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omments4.xml" ContentType="application/vnd.openxmlformats-officedocument.spreadsheetml.comment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drawings/drawing6.xml" ContentType="application/vnd.openxmlformats-officedocument.drawing+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drawings/drawing7.xml" ContentType="application/vnd.openxmlformats-officedocument.drawing+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drawings/drawing8.xml" ContentType="application/vnd.openxmlformats-officedocument.drawing+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omments5.xml" ContentType="application/vnd.openxmlformats-officedocument.spreadsheetml.comments+xml"/>
  <Override PartName="/xl/drawings/drawing9.xml" ContentType="application/vnd.openxmlformats-officedocument.drawing+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omments6.xml" ContentType="application/vnd.openxmlformats-officedocument.spreadsheetml.comments+xml"/>
  <Override PartName="/xl/drawings/drawing10.xml" ContentType="application/vnd.openxmlformats-officedocument.drawing+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omments7.xml" ContentType="application/vnd.openxmlformats-officedocument.spreadsheetml.comments+xml"/>
  <Override PartName="/xl/drawings/drawing11.xml" ContentType="application/vnd.openxmlformats-officedocument.drawing+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omments8.xml" ContentType="application/vnd.openxmlformats-officedocument.spreadsheetml.comments+xml"/>
  <Override PartName="/xl/drawings/drawing12.xml" ContentType="application/vnd.openxmlformats-officedocument.drawing+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drawings/drawing13.xml" ContentType="application/vnd.openxmlformats-officedocument.drawing+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omments9.xml" ContentType="application/vnd.openxmlformats-officedocument.spreadsheetml.comments+xml"/>
  <Override PartName="/xl/drawings/drawing14.xml" ContentType="application/vnd.openxmlformats-officedocument.drawing+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omments10.xml" ContentType="application/vnd.openxmlformats-officedocument.spreadsheetml.comments+xml"/>
  <Override PartName="/xl/drawings/drawing15.xml" ContentType="application/vnd.openxmlformats-officedocument.drawing+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16.xml" ContentType="application/vnd.openxmlformats-officedocument.drawing+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omments11.xml" ContentType="application/vnd.openxmlformats-officedocument.spreadsheetml.comments+xml"/>
  <Override PartName="/xl/drawings/drawing17.xml" ContentType="application/vnd.openxmlformats-officedocument.drawing+xml"/>
  <Override PartName="/xl/ctrlProps/ctrlProp144.xml" ContentType="application/vnd.ms-excel.controlpropertie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showInkAnnotation="0" codeName="ThisWorkbook" defaultThemeVersion="124226"/>
  <mc:AlternateContent xmlns:mc="http://schemas.openxmlformats.org/markup-compatibility/2006">
    <mc:Choice Requires="x15">
      <x15ac:absPath xmlns:x15ac="http://schemas.microsoft.com/office/spreadsheetml/2010/11/ac" url="C:\Users\tirupathi.m\Desktop\fixesin_AY_2026-27\AY_2026-27_ITR-1\14-05-2026_Proddeploymentissues\final\"/>
    </mc:Choice>
  </mc:AlternateContent>
  <xr:revisionPtr revIDLastSave="0" documentId="13_ncr:1_{8C7C1292-58F1-4F95-805B-C08FA9943B70}" xr6:coauthVersionLast="47" xr6:coauthVersionMax="47" xr10:uidLastSave="{00000000-0000-0000-0000-000000000000}"/>
  <workbookProtection workbookAlgorithmName="SHA-512" workbookHashValue="fYPsf9UUCC3s3UYsgu3JY6IofykKtbXIDLPc4JiULSWFva+XH0xr94byJ6WrzXq/BIKyM1shaMXorGwb2PgbrA==" workbookSaltValue="Ncc0kyXo1J1eMQJbeESGMw==" workbookSpinCount="100000" lockStructure="1"/>
  <bookViews>
    <workbookView xWindow="-110" yWindow="-110" windowWidth="19420" windowHeight="10300" tabRatio="721" xr2:uid="{00000000-000D-0000-FFFF-FFFF00000000}"/>
  </bookViews>
  <sheets>
    <sheet name="Income Details" sheetId="1" r:id="rId1"/>
    <sheet name="HP" sheetId="28" r:id="rId2"/>
    <sheet name="Schedule EA 10(13A)" sheetId="27" state="hidden" r:id="rId3"/>
    <sheet name="Schedule 24(b)" sheetId="26" state="hidden" r:id="rId4"/>
    <sheet name="Part A Gen_139(8A)" sheetId="19" state="hidden" r:id="rId5"/>
    <sheet name="TDS" sheetId="2" r:id="rId6"/>
    <sheet name="TCS" sheetId="16" r:id="rId7"/>
    <sheet name="Taxes Paid and Verification" sheetId="3" r:id="rId8"/>
    <sheet name="Part B ATI" sheetId="20" state="hidden" r:id="rId9"/>
    <sheet name="80D" sheetId="18" state="hidden" r:id="rId10"/>
    <sheet name="80G" sheetId="4" state="hidden" r:id="rId11"/>
    <sheet name="80GGA" sheetId="17" state="hidden" r:id="rId12"/>
    <sheet name="80GGC" sheetId="21" state="hidden" r:id="rId13"/>
    <sheet name="80U-80DD" sheetId="22" state="hidden" r:id="rId14"/>
    <sheet name="80C" sheetId="23" state="hidden" r:id="rId15"/>
    <sheet name="80E_80EE_80EEA_80EEB" sheetId="25" state="hidden" r:id="rId16"/>
    <sheet name="BankCode" sheetId="14" state="hidden" r:id="rId17"/>
    <sheet name="IFSC" sheetId="8" state="hidden" r:id="rId18"/>
    <sheet name="DataBase" sheetId="5" state="hidden" r:id="rId19"/>
    <sheet name="SUMMARY" sheetId="7" state="hidden" r:id="rId20"/>
    <sheet name="Help" sheetId="6" state="hidden" r:id="rId21"/>
  </sheets>
  <functionGroups builtInGroupCount="19"/>
  <externalReferences>
    <externalReference r:id="rId22"/>
  </externalReferences>
  <definedNames>
    <definedName name="_xleta.CONCATENATE" hidden="1" xlm="1">#NAME?</definedName>
    <definedName name="_xleta.DAY" hidden="1" xlm="1">#NAME?</definedName>
    <definedName name="_xleta.MID" hidden="1" xlm="1">#NAME?</definedName>
    <definedName name="_xleta.SEC" hidden="1" xlm="1">#NAME?</definedName>
    <definedName name="_xleta.TODAY" hidden="1" xlm="1">#NAME?</definedName>
    <definedName name="_xleta.TRIM" hidden="1" xlm="1">#NAME?</definedName>
    <definedName name="Aadhaardependent_80DD">'80U-80DD'!$H$20</definedName>
    <definedName name="AccountofDonor_80GGC">'80GGC'!#REF!</definedName>
    <definedName name="AckNoFm10IAfiled_80DD">'80U-80DD'!$I$20</definedName>
    <definedName name="AckNoFm10IAfiled_80U">'80U-80DD'!$F$6:$F$6</definedName>
    <definedName name="AcknowledgeNum11A2_80DD">'80U-80DD'!#REF!</definedName>
    <definedName name="AcknowledgeNum11A2_80U">'80U-80DD'!#REF!</definedName>
    <definedName name="Address_80GGA">'80GGA'!$G$8:$G$11</definedName>
    <definedName name="AfterDateReturn">DataBase!$AZ$3:$AZ$5</definedName>
    <definedName name="age" localSheetId="12">#REF!</definedName>
    <definedName name="age">'Taxes Paid and Verification'!$Y$46</definedName>
    <definedName name="Agri_dropdown">DataBase!$BE$39:$BE$42</definedName>
    <definedName name="AL.ArchCollDrawPaintSulpArt" localSheetId="12">#REF!</definedName>
    <definedName name="AL.ArchCollDrawPaintSulpArt">#REF!</definedName>
    <definedName name="AL.CashInHand" localSheetId="12">#REF!</definedName>
    <definedName name="AL.CashInHand">#REF!</definedName>
    <definedName name="AL.DepositsInBank" localSheetId="12">#REF!</definedName>
    <definedName name="AL.DepositsInBank">#REF!</definedName>
    <definedName name="AL.ImmovableAssetBuilding" localSheetId="12">#REF!</definedName>
    <definedName name="AL.ImmovableAssetBuilding">#REF!</definedName>
    <definedName name="AL.ImmovableAssetLand" localSheetId="12">#REF!</definedName>
    <definedName name="AL.ImmovableAssetLand">#REF!</definedName>
    <definedName name="AL.InsurancePolicies" localSheetId="12">#REF!</definedName>
    <definedName name="AL.InsurancePolicies">#REF!</definedName>
    <definedName name="AL.JewelleryBullionEtc" localSheetId="12">#REF!</definedName>
    <definedName name="AL.JewelleryBullionEtc">#REF!</definedName>
    <definedName name="AL.LiabilityInRelatAssets" localSheetId="12">#REF!</definedName>
    <definedName name="AL.LiabilityInRelatAssets">#REF!</definedName>
    <definedName name="AL.LoansAndAdvancesGiven" localSheetId="12">#REF!</definedName>
    <definedName name="AL.LoansAndAdvancesGiven">#REF!</definedName>
    <definedName name="AL.SharesAndSecurities" localSheetId="12">#REF!</definedName>
    <definedName name="AL.SharesAndSecurities">#REF!</definedName>
    <definedName name="al.TotalImmovablMovablAssets" localSheetId="12">#REF!</definedName>
    <definedName name="al.TotalImmovablMovablAssets">#REF!</definedName>
    <definedName name="AL.VehiclYachtsBoatsAircrafts" localSheetId="12">#REF!</definedName>
    <definedName name="AL.VehiclYachtsBoatsAircrafts">#REF!</definedName>
    <definedName name="All_Pincode_List">DataBase!$CP$2:$CP$19302</definedName>
    <definedName name="All_Pincode_V">DataBase!$CP$2:$CQ$19302</definedName>
    <definedName name="Amount.80C">'80C'!$E$5:$E$8</definedName>
    <definedName name="Amount.80CCC">'80C'!$F$19:$F$22</definedName>
    <definedName name="Amount_80CCC">'Income Details'!$AN$118:$AW$119</definedName>
    <definedName name="Amount_80CCD1">'Income Details'!$AN$123:$AW$124</definedName>
    <definedName name="Amount_80CCD1b">'Income Details'!$AN$128:$AW$129</definedName>
    <definedName name="AmtA1.80D">'80D'!$L$10:$L$12</definedName>
    <definedName name="AmtA2.80D">'80D'!$L$34:$L$36</definedName>
    <definedName name="AmtB1.80D">'80D'!$L$21:$L$23</definedName>
    <definedName name="AmtB2.80D">'80D'!$L$45:$L$47</definedName>
    <definedName name="Amtdeduction_80DD">'80U-80DD'!$E$20</definedName>
    <definedName name="Amtdeduction_80U">'80U-80DD'!$E$6:$E$6</definedName>
    <definedName name="AY23Return" localSheetId="12">#REF!</definedName>
    <definedName name="AY23Return">DataBase!$BB$2:$BB$3</definedName>
    <definedName name="BA.BankCode" localSheetId="12">#REF!</definedName>
    <definedName name="BA.BankCode">#REF!</definedName>
    <definedName name="BA.Button1" localSheetId="12">#REF!</definedName>
    <definedName name="BA.Button1">#REF!</definedName>
    <definedName name="BacValue" localSheetId="12">#REF!</definedName>
    <definedName name="BacValue">DataBase!$AP$37</definedName>
    <definedName name="Balance_Interest">DataBase!$GE$6:$GE$124</definedName>
    <definedName name="BankCode">BankCode!$A$1:$A$180</definedName>
    <definedName name="bankName.24b">'Schedule 24(b)'!$G$5:$G$8</definedName>
    <definedName name="bankName.24b1">HP!$F$32:$F$35</definedName>
    <definedName name="bankName.24b2">HP!$F$68:$F$71</definedName>
    <definedName name="bankName.80E">'80E_80EE_80EEA_80EEB'!$G$5:$G$6</definedName>
    <definedName name="bankName.80EE">'80E_80EE_80EEA_80EEB'!$G$17:$G$18</definedName>
    <definedName name="bankName.80EEA">'80E_80EE_80EEA_80EEB'!$G$29:$G$30</definedName>
    <definedName name="bankName.80EEB">'80E_80EE_80EEA_80EEB'!$G$40:$G$41</definedName>
    <definedName name="BankNameList" localSheetId="12">#REF!</definedName>
    <definedName name="BankNameList">BankCode!#REF!</definedName>
    <definedName name="BankNameWithCode" localSheetId="12">#REF!</definedName>
    <definedName name="BankNameWithCode">#REF!</definedName>
    <definedName name="BeforeDateReturn">DataBase!$AX$3:$AX$4</definedName>
    <definedName name="Block_1B">HP!$Q$43</definedName>
    <definedName name="Button_80GGA">'80GGA'!$C$14</definedName>
    <definedName name="Button_epaytax">'Taxes Paid and Verification'!$H$9</definedName>
    <definedName name="Button_nature">'Income Details'!$G$68</definedName>
    <definedName name="Button_nature_1">'Income Details'!$G$91:$AW$91</definedName>
    <definedName name="Button_nature1">'Income Details'!$F$170</definedName>
    <definedName name="C_Eligible" localSheetId="12">#REF!</definedName>
    <definedName name="C_Eligible">'80G'!$AE$3</definedName>
    <definedName name="Capacity" localSheetId="12">#REF!</definedName>
    <definedName name="Capacity">DataBase!$F$3:$F$5</definedName>
    <definedName name="Capacitym" localSheetId="12">#REF!</definedName>
    <definedName name="Capacitym">DataBase!$F$7:$F$8</definedName>
    <definedName name="CD_EligibleAmount" localSheetId="12">#REF!</definedName>
    <definedName name="CD_EligibleAmount">'80G'!$AH$3</definedName>
    <definedName name="CDE_EligibleAmount" localSheetId="12">#REF!</definedName>
    <definedName name="CDE_EligibleAmount">'80G'!$AI$3</definedName>
    <definedName name="Chequeno_80GGC">'80GGC'!$L$8:$L$16</definedName>
    <definedName name="City_Town_District_80GGA">'80GGA'!$H$8:$H$11</definedName>
    <definedName name="clauseiv7provisio139iAmount_1">'Income Details'!$AN$38</definedName>
    <definedName name="clauseiv7provisio139iAmount_2">'Income Details'!$AN$39</definedName>
    <definedName name="clauseiv7provisio139iAmount_3">'Income Details'!$AN$40</definedName>
    <definedName name="clauseiv7provisio139iAmount_4">'Income Details'!$AN$41</definedName>
    <definedName name="clauseiv7provisio139iFlg">'Income Details'!$AN$37</definedName>
    <definedName name="clauseiv7provisio139iFlg_1">'Income Details'!$AD$38</definedName>
    <definedName name="clauseiv7provisio139iFlg_2">'Income Details'!$AD$39</definedName>
    <definedName name="clauseiv7provisio139iFlg_3">'Income Details'!$AD$40</definedName>
    <definedName name="clauseiv7provisio139iFlg_4">'Income Details'!$AD$41</definedName>
    <definedName name="Co_OwnnerBlock1">HP!$G$9:$J$15</definedName>
    <definedName name="Co_OwnnerBlock2">HP!$G$45:$J$51</definedName>
    <definedName name="comb_80G_A">'80G'!$Y$8:$Y$11</definedName>
    <definedName name="comb_80G_B">'80G'!$Y$22:$Y$25</definedName>
    <definedName name="comb_80G_C">'80G'!$Y$35:$Y$38</definedName>
    <definedName name="comb_80G_D">'80G'!$Y$48:$Y$51</definedName>
    <definedName name="Comb_donation_80G_A">'80G'!$Z$8:$Z$11</definedName>
    <definedName name="Comb_donation_80G_B">'80G'!$Z$22:$Z$25</definedName>
    <definedName name="Comb_donation_80G_C">'80G'!$Z$35:$Z$38</definedName>
    <definedName name="Comb_donation_80G_D">'80G'!$Z$48:$Z$51</definedName>
    <definedName name="Comb_PAN_80G_A">'80G'!$AA$8:$AA$11</definedName>
    <definedName name="Comb_PAN_80G_B">'80G'!$AA$22:$AA$25</definedName>
    <definedName name="Comb_PAN_80G_C">'80G'!$AA$35:$AA$38</definedName>
    <definedName name="Comb_PAN_80G_D">'80G'!$AA$48:$AA$51</definedName>
    <definedName name="Combination_24B1">HP!$O$32:$O$35</definedName>
    <definedName name="Combination_24B2">HP!$O$68:$O$71</definedName>
    <definedName name="Combination_80EE">'80E_80EE_80EEA_80EEB'!$X$17:$X$18</definedName>
    <definedName name="Combination_80EEA">'80E_80EE_80EEA_80EEB'!$W$29:$W$30</definedName>
    <definedName name="Comp_dropdown">DataBase!$BE$44:$BE$47</definedName>
    <definedName name="Count1">'Income Details'!$AZ$55</definedName>
    <definedName name="Count2">'Income Details'!$AZ$56</definedName>
    <definedName name="Count3">'Income Details'!$AZ$57</definedName>
    <definedName name="Count4">'Income Details'!$AZ$58</definedName>
    <definedName name="CountList" localSheetId="12">#REF!</definedName>
    <definedName name="CountList">DataBase!$Z$3:$Z$253</definedName>
    <definedName name="CountOS1">'Income Details'!$BA$55</definedName>
    <definedName name="CountOS2">'Income Details'!$BA$56</definedName>
    <definedName name="CountOS3">'Income Details'!$BA$57</definedName>
    <definedName name="CountOS4">'Income Details'!$BA$58</definedName>
    <definedName name="CountOS5">'Income Details'!$BA$63</definedName>
    <definedName name="Country">[1]DropDownValues!$BU$3:$BU$251</definedName>
    <definedName name="Country_1B">HP!$T$41</definedName>
    <definedName name="D_Eligible">'80G'!$AF$3</definedName>
    <definedName name="Data_80G_A">'80G'!$X$8:$X$11</definedName>
    <definedName name="Data_80G_B">'80G'!$X$22:$X$25</definedName>
    <definedName name="Data_80G_C">'80G'!$X$35:$X$38</definedName>
    <definedName name="Data_80G_D">'80G'!$X$48:$X$51</definedName>
    <definedName name="Date_1">DataBase!$B$21</definedName>
    <definedName name="Date_8A">DataBase!$B$22</definedName>
    <definedName name="Date_Donation">'80GGA'!$L$8:$L$11</definedName>
    <definedName name="Date_Notice">DataBase!$D$19</definedName>
    <definedName name="DatefilingFm10IA_80DD">'80U-80DD'!#REF!</definedName>
    <definedName name="DatefilingFm10IA_80U">'80U-80DD'!#REF!</definedName>
    <definedName name="DateOfCont1">DataBase!$B$27</definedName>
    <definedName name="DateOfCont2">DataBase!$B$28</definedName>
    <definedName name="DateofDonation_80GGC">'80GGC'!$E$8:$E$16</definedName>
    <definedName name="DateOfFiling">DataBase!$D$4</definedName>
    <definedName name="DateOfFiling234A">DataBase!$D$5</definedName>
    <definedName name="DateOfProcessing">DataBase!$B$1</definedName>
    <definedName name="Deductions_16" localSheetId="12">#REF!</definedName>
    <definedName name="Deductions_16">'Income Details'!$AO$72</definedName>
    <definedName name="DI_80C" localSheetId="12">#REF!</definedName>
    <definedName name="DI_80C">#REF!</definedName>
    <definedName name="DI_80CCC" localSheetId="12">#REF!</definedName>
    <definedName name="DI_80CCC">#REF!</definedName>
    <definedName name="DI_80CCD_1" localSheetId="12">#REF!</definedName>
    <definedName name="DI_80CCD_1">#REF!</definedName>
    <definedName name="DI_80CCD_1B" localSheetId="12">#REF!</definedName>
    <definedName name="DI_80CCD_1B">#REF!</definedName>
    <definedName name="DI_80CCD_2" localSheetId="12">#REF!</definedName>
    <definedName name="DI_80CCD_2">#REF!</definedName>
    <definedName name="DI_80CCG" localSheetId="12">#REF!</definedName>
    <definedName name="DI_80CCG">#REF!</definedName>
    <definedName name="DI_80D" localSheetId="12">#REF!</definedName>
    <definedName name="DI_80D">#REF!</definedName>
    <definedName name="DI_80DD" localSheetId="12">#REF!</definedName>
    <definedName name="DI_80DD">#REF!</definedName>
    <definedName name="DI_80DDB" localSheetId="12">#REF!</definedName>
    <definedName name="DI_80DDB">#REF!</definedName>
    <definedName name="DI_80E" localSheetId="12">#REF!</definedName>
    <definedName name="DI_80E">#REF!</definedName>
    <definedName name="DI_80EE" localSheetId="12">#REF!</definedName>
    <definedName name="DI_80EE">#REF!</definedName>
    <definedName name="DI_80EEA" localSheetId="12">#REF!</definedName>
    <definedName name="DI_80EEA">#REF!</definedName>
    <definedName name="DI_80EEB" localSheetId="12">#REF!</definedName>
    <definedName name="DI_80EEB">#REF!</definedName>
    <definedName name="DI_80G" localSheetId="12">#REF!</definedName>
    <definedName name="DI_80G">#REF!</definedName>
    <definedName name="DI_80GG" localSheetId="12">#REF!</definedName>
    <definedName name="DI_80GG">#REF!</definedName>
    <definedName name="DI_80GGA" localSheetId="12">#REF!</definedName>
    <definedName name="DI_80GGA">#REF!</definedName>
    <definedName name="DI_80GGC" localSheetId="12">#REF!</definedName>
    <definedName name="DI_80GGC">#REF!</definedName>
    <definedName name="DI_Deduction_80C" localSheetId="12">#REF!</definedName>
    <definedName name="DI_Deduction_80C">#REF!</definedName>
    <definedName name="DI_Deduction_80CCC" localSheetId="12">#REF!</definedName>
    <definedName name="DI_Deduction_80CCC">#REF!</definedName>
    <definedName name="DI_Deduction_80CCD_1" localSheetId="12">#REF!</definedName>
    <definedName name="DI_Deduction_80CCD_1">#REF!</definedName>
    <definedName name="DI_Deduction_80CCD_1B" localSheetId="12">#REF!</definedName>
    <definedName name="DI_Deduction_80CCD_1B">#REF!</definedName>
    <definedName name="DI_Deduction_80CCD_2" localSheetId="12">#REF!</definedName>
    <definedName name="DI_Deduction_80CCD_2">#REF!</definedName>
    <definedName name="DI_Deduction_80CCG" localSheetId="12">#REF!</definedName>
    <definedName name="DI_Deduction_80CCG">#REF!</definedName>
    <definedName name="DI_Deduction_80D" localSheetId="12">#REF!</definedName>
    <definedName name="DI_Deduction_80D">#REF!</definedName>
    <definedName name="DI_Deduction_80DD" localSheetId="12">#REF!</definedName>
    <definedName name="DI_Deduction_80DD">#REF!</definedName>
    <definedName name="DI_Deduction_80DDB" localSheetId="12">#REF!</definedName>
    <definedName name="DI_Deduction_80DDB">#REF!</definedName>
    <definedName name="DI_Deduction_80E" localSheetId="12">#REF!</definedName>
    <definedName name="DI_Deduction_80E">#REF!</definedName>
    <definedName name="DI_Deduction_80EE" localSheetId="12">#REF!</definedName>
    <definedName name="DI_Deduction_80EE">#REF!</definedName>
    <definedName name="DI_Deduction_80EEA" localSheetId="12">#REF!</definedName>
    <definedName name="DI_Deduction_80EEA">#REF!</definedName>
    <definedName name="DI_Deduction_80EEB" localSheetId="12">#REF!</definedName>
    <definedName name="DI_Deduction_80EEB">#REF!</definedName>
    <definedName name="DI_Deduction_80G" localSheetId="12">#REF!</definedName>
    <definedName name="DI_Deduction_80G">#REF!</definedName>
    <definedName name="DI_Deduction_80GG" localSheetId="12">#REF!</definedName>
    <definedName name="DI_Deduction_80GG">#REF!</definedName>
    <definedName name="DI_Deduction_80GGA" localSheetId="12">#REF!</definedName>
    <definedName name="DI_Deduction_80GGA">#REF!</definedName>
    <definedName name="DI_Deduction_80GGC" localSheetId="12">#REF!</definedName>
    <definedName name="DI_Deduction_80GGC">#REF!</definedName>
    <definedName name="DI_deduction_total" localSheetId="12">#REF!</definedName>
    <definedName name="DI_deduction_total">#REF!</definedName>
    <definedName name="DI_eligble_total" localSheetId="12">#REF!</definedName>
    <definedName name="DI_eligble_total">#REF!</definedName>
    <definedName name="DI_EligibleAmount_80C" localSheetId="12">#REF!</definedName>
    <definedName name="DI_EligibleAmount_80C">#REF!</definedName>
    <definedName name="DI_EligibleAmount_80CCC" localSheetId="12">#REF!</definedName>
    <definedName name="DI_EligibleAmount_80CCC">#REF!</definedName>
    <definedName name="DI_EligibleAmount_80CCD_1" localSheetId="12">#REF!</definedName>
    <definedName name="DI_EligibleAmount_80CCD_1">#REF!</definedName>
    <definedName name="DI_EligibleAmount_80CCD_1B" localSheetId="12">#REF!</definedName>
    <definedName name="DI_EligibleAmount_80CCD_1B">#REF!</definedName>
    <definedName name="DI_EligibleAmount_80CCD_2" localSheetId="12">#REF!</definedName>
    <definedName name="DI_EligibleAmount_80CCD_2">#REF!</definedName>
    <definedName name="DI_EligibleAmount_80CCG" localSheetId="12">#REF!</definedName>
    <definedName name="DI_EligibleAmount_80CCG">#REF!</definedName>
    <definedName name="DI_EligibleAmount_80D" localSheetId="12">#REF!</definedName>
    <definedName name="DI_EligibleAmount_80D">#REF!</definedName>
    <definedName name="DI_EligibleAmount_80DD" localSheetId="12">#REF!</definedName>
    <definedName name="DI_EligibleAmount_80DD">#REF!</definedName>
    <definedName name="DI_EligibleAmount_80DDB" localSheetId="12">#REF!</definedName>
    <definedName name="DI_EligibleAmount_80DDB">#REF!</definedName>
    <definedName name="DI_EligibleAmount_80E" localSheetId="12">#REF!</definedName>
    <definedName name="DI_EligibleAmount_80E">#REF!</definedName>
    <definedName name="DI_EligibleAmount_80EE" localSheetId="12">#REF!</definedName>
    <definedName name="DI_EligibleAmount_80EE">#REF!</definedName>
    <definedName name="DI_EligibleAmount_80EEA" localSheetId="12">#REF!</definedName>
    <definedName name="DI_EligibleAmount_80EEA">#REF!</definedName>
    <definedName name="DI_EligibleAmount_80EEB" localSheetId="12">#REF!</definedName>
    <definedName name="DI_EligibleAmount_80EEB">#REF!</definedName>
    <definedName name="DI_EligibleAmount_80G" localSheetId="12">#REF!</definedName>
    <definedName name="DI_EligibleAmount_80G">#REF!</definedName>
    <definedName name="DI_EligibleAmount_80GG" localSheetId="12">#REF!</definedName>
    <definedName name="DI_EligibleAmount_80GG">#REF!</definedName>
    <definedName name="DI_EligibleAmount_80GGA" localSheetId="12">#REF!</definedName>
    <definedName name="DI_EligibleAmount_80GGA">#REF!</definedName>
    <definedName name="DI_EligibleAmount_80GGC" localSheetId="12">#REF!</definedName>
    <definedName name="DI_EligibleAmount_80GGC">#REF!</definedName>
    <definedName name="Disability_80DD">'80U-80DD'!$D$20</definedName>
    <definedName name="Disability_80U">'80U-80DD'!$D$6</definedName>
    <definedName name="DisabilityType.80DD_80U">DataBase!$BV$10:$BV$12</definedName>
    <definedName name="DOB_1">DataBase!$B$18</definedName>
    <definedName name="DOB_extended">DataBase!$D$18</definedName>
    <definedName name="DOB_YEAR">DataBase!$C$18</definedName>
    <definedName name="Donation_cash_80GGA" localSheetId="12">#REF!</definedName>
    <definedName name="Donation_cash_80GGA">'80GGA'!$M$8:$M$11</definedName>
    <definedName name="Donation_Eligible_80GGA" localSheetId="12">#REF!</definedName>
    <definedName name="Donation_Eligible_80GGA">'80GGA'!$P$8:$P$11</definedName>
    <definedName name="Donation_other_80GGA" localSheetId="12">#REF!</definedName>
    <definedName name="Donation_other_80GGA">'80GGA'!$N$8:$N$11</definedName>
    <definedName name="Donation_total_80GGA" localSheetId="12">#REF!</definedName>
    <definedName name="Donation_total_80GGA">'80GGA'!$O$8:$O$11</definedName>
    <definedName name="Donation_total_80GGC">'80GGC'!#REF!</definedName>
    <definedName name="DonationEligible_80GGC">'80GGC'!#REF!</definedName>
    <definedName name="Donationincash_80GGC">'80GGC'!$F$8:$F$16</definedName>
    <definedName name="Donationinothermode_80GGC">'80GGC'!$G$8:$G$16</definedName>
    <definedName name="Dropdown_115BAC_OTHY">DataBase!$BE$4:$BE$17</definedName>
    <definedName name="Dropdown_115BAC_Y" localSheetId="12">#REF!</definedName>
    <definedName name="Dropdown_115BAC_Y">DataBase!$BK$4:$BK$15</definedName>
    <definedName name="Dropdown_115BAC_Y_CG_SG">DataBase!$BM$4:$BM$13</definedName>
    <definedName name="Dropdown_115BAC_Y_CGSG_PCGSG">DataBase!$BO$4:$BO$13</definedName>
    <definedName name="DropDown_ValueOf_FamilyM_80D">'80D'!$L$4</definedName>
    <definedName name="DropDown_ValueOf_SC_80D">'80D'!$L$28</definedName>
    <definedName name="Dropdown115BAC_OTHY_CG_SG">DataBase!$BG$4:$BG$16</definedName>
    <definedName name="Dropdown115BAC_OTHY_CGSG_PCGSG">DataBase!$BI$21:$BI$32</definedName>
    <definedName name="Due_DateITR1">'Income Details'!$P$53</definedName>
    <definedName name="DueDate_1">DataBase!$GH$9:$GH$124</definedName>
    <definedName name="DueDate1">DataBase!$B$15</definedName>
    <definedName name="DueDate11">DataBase!$C$15</definedName>
    <definedName name="Duplicate_Pincode_List">DataBase!$CK$2:$CK$47</definedName>
    <definedName name="Duplicate_V">DataBase!$CK$2:$CM$47</definedName>
    <definedName name="EI.Sec10_34">'Taxes Paid and Verification'!$I$19</definedName>
    <definedName name="EI.Sec10_38" localSheetId="12">#REF!</definedName>
    <definedName name="EI.Sec10_38">'Taxes Paid and Verification'!#REF!</definedName>
    <definedName name="Eligible_Amount_80D">'80D'!$L$52</definedName>
    <definedName name="EligibleAmountofDonation_80GGC">'80GGC'!$I$8:$I$16</definedName>
    <definedName name="EmpCatList" localSheetId="12">#REF!</definedName>
    <definedName name="EmpCatList">DataBase!$AB$3:$AB$12</definedName>
    <definedName name="EntryDate">'Income Details'!$BI$184</definedName>
    <definedName name="EntryMonth">'Income Details'!$BI$185</definedName>
    <definedName name="EntryYear">'Income Details'!$BI$186</definedName>
    <definedName name="ExcempIncome">'Taxes Paid and Verification'!$I$18</definedName>
    <definedName name="ExemptIncomeTotal">'Income Details'!$AO$171</definedName>
    <definedName name="ExSAT">TDS!$X$35</definedName>
    <definedName name="Final_1B">HP!$R$43</definedName>
    <definedName name="FormulaOfQ">TDS!$R$38:$R$45</definedName>
    <definedName name="FormulaOfSAT" localSheetId="12">#REF!</definedName>
    <definedName name="FormulaOfSAT">TDS!$S$38:$S$45</definedName>
    <definedName name="FormulaOfSAT1">TDS!$V$38:$V$45</definedName>
    <definedName name="FormulaOfSATNew">TDS!$W$38:$W$45</definedName>
    <definedName name="FP_Value">'Income Details'!$BB$85</definedName>
    <definedName name="grosssalandexemptincome_hidden">'Income Details'!$BA$169</definedName>
    <definedName name="grossSalary_exempt_familyPension">'Income Details'!$BB$169</definedName>
    <definedName name="Hash_Iteration">DataBase!$B$4</definedName>
    <definedName name="Hash_Key">DataBase!$B$3</definedName>
    <definedName name="HASZIP">'Income Details'!$AN$22</definedName>
    <definedName name="HASZIP1">'Income Details'!$AN$30</definedName>
    <definedName name="Health_Insurance_80D">'80D'!$L$6</definedName>
    <definedName name="Health_Insurance2_80D">'80D'!$L$30</definedName>
    <definedName name="Health_Insurance3_80D">'80D'!$L$41</definedName>
    <definedName name="Health_InsuranceSC_80D" localSheetId="12">#REF!</definedName>
    <definedName name="Health_InsuranceSC_80D">'80D'!$L$17</definedName>
    <definedName name="HP.AadharofTenant1">HP!$I$18:$I$20</definedName>
    <definedName name="HP.AadharofTenant2">HP!$I$54:$I$56</definedName>
    <definedName name="HP.AddrDetail1">HP!$F$6</definedName>
    <definedName name="HP.AddrDetail2">HP!$F$42</definedName>
    <definedName name="HP.AnnualLetableValue1">HP!$K$21</definedName>
    <definedName name="HP.AnnualLetableValue2">HP!$K$57</definedName>
    <definedName name="HP.BalanceALV1">HP!$K$25</definedName>
    <definedName name="HP.BalanceALV2">HP!$K$61</definedName>
    <definedName name="HP.CityOrTownOrDistrict1">HP!$G$6</definedName>
    <definedName name="HP.CityOrTownOrDistrict2">HP!$G$42</definedName>
    <definedName name="HP.Co.Aadhaar1">HP!$I$9:$I$15</definedName>
    <definedName name="HP.Co.Aadhaar2">HP!$I$45:$I$51</definedName>
    <definedName name="HP.Co.Name1">HP!$G$9:$G$15</definedName>
    <definedName name="HP.Co.Name2">HP!$G$45:$G$51</definedName>
    <definedName name="HP.Co.Pan1">HP!$H$9:$H$15</definedName>
    <definedName name="HP.Co.Pan2">HP!$H$45:$H$51</definedName>
    <definedName name="HP.Co.Share1">HP!$J$9:$J$15</definedName>
    <definedName name="HP.Co.Share2">HP!$J$45:$J$51</definedName>
    <definedName name="HP.Co.Srno1">HP!$F$9:$F$15</definedName>
    <definedName name="HP.Co.Srno2">HP!$F$45:$F$51</definedName>
    <definedName name="HP.CoOwnedYN1">HP!$J$7</definedName>
    <definedName name="HP.CoOwnedYN2">HP!$J$43</definedName>
    <definedName name="HP.CountryCode1">HP!$I$6</definedName>
    <definedName name="HP.CountryCode2">HP!$I$42</definedName>
    <definedName name="HP.ifLetOut1">HP!$H$16</definedName>
    <definedName name="HP.ifLetOut2">HP!$H$52</definedName>
    <definedName name="HP.IncomeOfHP1">HP!$K$39</definedName>
    <definedName name="HP.IncomeOfHP2">HP!$K$75</definedName>
    <definedName name="HP.IncomeOfHPInOwnHand1">HP!$K$26</definedName>
    <definedName name="HP.IncomeOfHPInOwnHand2">HP!$K$62</definedName>
    <definedName name="HP.IntOnBorwCap1">HP!$I$28</definedName>
    <definedName name="HP.IntOnBorwCap2">HP!$I$64</definedName>
    <definedName name="HP.LocalTaxes1">HP!$I$23</definedName>
    <definedName name="HP.LocalTaxes2">HP!$I$59</definedName>
    <definedName name="HP.NameofTenant1">HP!$G$18:$G$20</definedName>
    <definedName name="HP.NameofTenant2">HP!$G$54:$G$56</definedName>
    <definedName name="HP.OwnerProperty1">HP!$G$7</definedName>
    <definedName name="HP.OwnerProperty2">HP!$G$43</definedName>
    <definedName name="HP.OwnerPropertyDescription1">HP!$H$7</definedName>
    <definedName name="HP.OwnerPropertyDescription2">HP!$H$43</definedName>
    <definedName name="HP.OwnerPropertyDropdown">DataBase!$AB$18:$AB$22</definedName>
    <definedName name="HP.PANofTenant1">HP!$H$18:$H$20</definedName>
    <definedName name="HP.PANofTenant2">HP!$H$54:$H$56</definedName>
    <definedName name="HP.PinCode1">HP!$J$6</definedName>
    <definedName name="HP.PinCode2">HP!$J$42</definedName>
    <definedName name="HP.RentNotRealized1">HP!$I$22</definedName>
    <definedName name="HP.RentNotRealized2">HP!$I$58</definedName>
    <definedName name="HP.RentOfEarlierYrSec_AandAA1">HP!$K$38</definedName>
    <definedName name="HP.RentOfEarlierYrSec_AandAA2">HP!$K$74</definedName>
    <definedName name="HP.SharePercent1">HP!$K$8</definedName>
    <definedName name="HP.SharePercent2">HP!$K$44</definedName>
    <definedName name="HP.StateCode1">HP!$H$6</definedName>
    <definedName name="HP.StateCode2">HP!$H$42</definedName>
    <definedName name="HP.TANofTenant1">HP!$J$18:$J$20</definedName>
    <definedName name="HP.TANofTenant2">HP!$J$54:$J$56</definedName>
    <definedName name="HP.ThirtyPercentOfBalance1">HP!$I$27</definedName>
    <definedName name="HP.ThirtyPercentOfBalance2">HP!$I$63</definedName>
    <definedName name="HP.TotalDeduct1">HP!$K$37</definedName>
    <definedName name="HP.TotalDeduct2">HP!$K$73</definedName>
    <definedName name="HP.TotalIncomeChargeableUnHP">HP!$K$76</definedName>
    <definedName name="HP.TotalUnrealizedAndTax1">HP!$I$24</definedName>
    <definedName name="HP.TotalUnrealizedAndTax2">HP!$I$60</definedName>
    <definedName name="HP.ZipCode1">HP!$K$6</definedName>
    <definedName name="HP.ZipCode2">HP!$K$42</definedName>
    <definedName name="HPLoss">'Income Details'!$BK$111</definedName>
    <definedName name="HRA" localSheetId="12">#REF!</definedName>
    <definedName name="HRA">'Income Details'!$BB$57</definedName>
    <definedName name="Identification_Number.80C">'80C'!$F$5:$F$8</definedName>
    <definedName name="IFSC.24b">'Schedule 24(b)'!$E$5:$E$8</definedName>
    <definedName name="IFSC.80E">'80E_80EE_80EEA_80EEB'!$E$5:$E$6</definedName>
    <definedName name="IFSC.80EE">'80E_80EE_80EEA_80EEB'!$E$17:$E$18</definedName>
    <definedName name="IFSC.80EEA">'80E_80EE_80EEA_80EEB'!$E$29:$E$30</definedName>
    <definedName name="IFSC.80EEB">'80E_80EE_80EEA_80EEB'!$E$40:$E$41</definedName>
    <definedName name="IFSC_80GGC">'80GGC'!$M$8:$M$16</definedName>
    <definedName name="IFSC_BankName">DataBase!$F$80</definedName>
    <definedName name="IFSC_StartLetter">BankCode!$A$1:$A$318</definedName>
    <definedName name="IFSCBank" localSheetId="12">#REF!</definedName>
    <definedName name="IFSCBank">BankCode!$A$1:$B$222</definedName>
    <definedName name="IFSCCodeSet1">IFSC!$E$3:$E$25002</definedName>
    <definedName name="IFSCCodeSet2">IFSC!$F$3:$F$25002</definedName>
    <definedName name="IFSCCodeSet3">IFSC!$G$3:$G$25002</definedName>
    <definedName name="IFSCCodeSet4">IFSC!$H$3:$H$25002</definedName>
    <definedName name="IFSCCodeSet5">IFSC!$I$3:$I$40439</definedName>
    <definedName name="IncD.AdvanceTax">'Taxes Paid and Verification'!$I$4</definedName>
    <definedName name="IncD.Allowances" localSheetId="12">#REF!</definedName>
    <definedName name="IncD.Allowances">'Income Details'!$AO$55</definedName>
    <definedName name="IncD.AnnualValue" localSheetId="12">#REF!</definedName>
    <definedName name="IncD.AnnualValue">'Income Details'!$AO$80</definedName>
    <definedName name="IncD.AnyOtherDeductions" localSheetId="12">#REF!</definedName>
    <definedName name="IncD.AnyOtherDeductions">'Income Details'!$AB$161</definedName>
    <definedName name="IncD.AnyOtherDeductions_Calc">'Income Details'!$AN$161</definedName>
    <definedName name="IncD.Arrears" localSheetId="12">#REF!</definedName>
    <definedName name="IncD.Arrears">'Income Details'!$AO$83</definedName>
    <definedName name="IncD.BalTaxPayable" localSheetId="12">#REF!</definedName>
    <definedName name="IncD.BalTaxPayable">'Taxes Paid and Verification'!$I$9</definedName>
    <definedName name="IncD.BankAccountNumber">'Taxes Paid and Verification'!$H$11</definedName>
    <definedName name="IncD.BankAccountType">'Taxes Paid and Verification'!$I$12</definedName>
    <definedName name="IncD.CG_LTCG">'Income Details'!$AO$175</definedName>
    <definedName name="IncD.Cost_LTCG">'Income Details'!$AO$174</definedName>
    <definedName name="IncD.Deduction16" localSheetId="12">#REF!</definedName>
    <definedName name="IncD.Deduction16">'Income Details'!$AO$74</definedName>
    <definedName name="IncD.Deduction16ia" localSheetId="12">#REF!</definedName>
    <definedName name="IncD.Deduction16ia">'Income Details'!$AO$73</definedName>
    <definedName name="IncD.Deduction16iaa">'Income Details'!$AY$73</definedName>
    <definedName name="IncD.Deduction16ic" localSheetId="12">#REF!</definedName>
    <definedName name="IncD.Deduction16ic">'Income Details'!$AO$75</definedName>
    <definedName name="IncD.Div" localSheetId="12">#REF!</definedName>
    <definedName name="IncD.Div">'Income Details'!$AO$103</definedName>
    <definedName name="IncD.EducationCess" localSheetId="12">#REF!</definedName>
    <definedName name="IncD.EducationCess">'Income Details'!$AO$180</definedName>
    <definedName name="IncD.GrossRentRecieved" localSheetId="12">#REF!</definedName>
    <definedName name="IncD.GrossRentRecieved">'Income Details'!$AO$78</definedName>
    <definedName name="IncD.GrossTaxLiability" localSheetId="12">#REF!</definedName>
    <definedName name="IncD.GrossTaxLiability">'Income Details'!$AO$181</definedName>
    <definedName name="IncD.GrossTotIncome" localSheetId="12">#REF!</definedName>
    <definedName name="IncD.GrossTotIncome">'Income Details'!$AO$111</definedName>
    <definedName name="IncD.GrossTotIncome_New">'Income Details'!$AO$112</definedName>
    <definedName name="IncD.IncomeFromOS" localSheetId="12">#REF!</definedName>
    <definedName name="IncD.IncomeFromOS">'Income Details'!$AO$85</definedName>
    <definedName name="IncD.IncomeFromSal" localSheetId="12">#REF!</definedName>
    <definedName name="IncD.IncomeFromSal">'Income Details'!$AO$54</definedName>
    <definedName name="IncD.IncomeHeadHouseProperty" localSheetId="12">#REF!</definedName>
    <definedName name="IncD.IncomeHeadHouseProperty">'Income Details'!$AO$84</definedName>
    <definedName name="IncD.InterestBorrowedCapital" localSheetId="12">#REF!</definedName>
    <definedName name="IncD.InterestBorrowedCapital">'Income Details'!$AO$82</definedName>
    <definedName name="IncD.IntrstPayUs234A" localSheetId="12">#REF!</definedName>
    <definedName name="IncD.IntrstPayUs234A">'Income Details'!$AO$185</definedName>
    <definedName name="IncD.IntrstPayUs234B" localSheetId="12">#REF!</definedName>
    <definedName name="IncD.IntrstPayUs234B">'Income Details'!$AO$186</definedName>
    <definedName name="IncD.IntrstPayUs234C" localSheetId="12">#REF!</definedName>
    <definedName name="IncD.IntrstPayUs234C">'Income Details'!$AO$187</definedName>
    <definedName name="IncD.IntrstPayUs234F" localSheetId="12">#REF!</definedName>
    <definedName name="IncD.IntrstPayUs234F">'Income Details'!$AO$188</definedName>
    <definedName name="IncD.InvestmentDropDown" localSheetId="12">#REF!</definedName>
    <definedName name="IncD.InvestmentDropDown">'Income Details'!#REF!</definedName>
    <definedName name="IncD.LessDeduction57" localSheetId="12">#REF!</definedName>
    <definedName name="IncD.LessDeduction57">'Income Details'!$AO$110</definedName>
    <definedName name="IncD.LessDeduction57New">'Income Details'!$AZ$110</definedName>
    <definedName name="IncD.MICRCode">'Taxes Paid and Verification'!$G$12</definedName>
    <definedName name="IncD.NetTaxLiability" localSheetId="12">#REF!</definedName>
    <definedName name="IncD.NetTaxLiability">'Income Details'!$AO$184</definedName>
    <definedName name="IncD.Perquisites" localSheetId="12">#REF!</definedName>
    <definedName name="IncD.Perquisites">'Income Details'!$AO$56</definedName>
    <definedName name="IncD.Profits" localSheetId="12">#REF!</definedName>
    <definedName name="IncD.Profits">'Income Details'!$AO$57</definedName>
    <definedName name="IncD.Q1Inc" localSheetId="12">#REF!</definedName>
    <definedName name="IncD.Q1Inc">'Income Details'!$BQ$104</definedName>
    <definedName name="IncD.Q1IncA">'Income Details'!$BS$104</definedName>
    <definedName name="IncD.Q1Tax">'Income Details'!$BR$104</definedName>
    <definedName name="IncD.Q2Inc" localSheetId="12">#REF!</definedName>
    <definedName name="IncD.Q2Inc">'Income Details'!$BQ$105</definedName>
    <definedName name="IncD.Q2IncA">'Income Details'!$BS$105</definedName>
    <definedName name="IncD.Q2Tax">'Income Details'!$BR$105</definedName>
    <definedName name="IncD.Q3Inc" localSheetId="12">#REF!</definedName>
    <definedName name="IncD.Q3Inc">'Income Details'!$BQ$106</definedName>
    <definedName name="IncD.Q3IncA">'Income Details'!$BS$106</definedName>
    <definedName name="IncD.Q3Tax">'Income Details'!$BR$106</definedName>
    <definedName name="IncD.Q4Inc" localSheetId="12">#REF!</definedName>
    <definedName name="IncD.Q4Inc">'Income Details'!$BQ$107</definedName>
    <definedName name="IncD.Q4IncA">'Income Details'!$BS$107</definedName>
    <definedName name="IncD.Q4Tax">'Income Details'!$BR$107</definedName>
    <definedName name="IncD.Q5Inc">'Income Details'!$BQ$108</definedName>
    <definedName name="IncD.Q5Tax">'Income Details'!$BR$108</definedName>
    <definedName name="IncD.Rebate87A" localSheetId="12">#REF!</definedName>
    <definedName name="IncD.Rebate87A">'Income Details'!$AO$177</definedName>
    <definedName name="IncD.RefundDue" localSheetId="12">#REF!</definedName>
    <definedName name="IncD.RefundDue">'Taxes Paid and Verification'!$I$10</definedName>
    <definedName name="IncD.Sale_LTCG">'Income Details'!$AO$173</definedName>
    <definedName name="IncD.Section234I">'Income Details'!$AO$189</definedName>
    <definedName name="IncD.Section80C" localSheetId="12">#REF!</definedName>
    <definedName name="IncD.Section80C">'Income Details'!$AB$115</definedName>
    <definedName name="IncD.Section80C_Calc" localSheetId="12">#REF!</definedName>
    <definedName name="IncD.Section80C_Calc">'Income Details'!$AN$115</definedName>
    <definedName name="IncD.Section80CCC" localSheetId="12">#REF!</definedName>
    <definedName name="IncD.Section80CCC">'Income Details'!$AB$116</definedName>
    <definedName name="IncD.Section80CCC_Calc" localSheetId="12">#REF!</definedName>
    <definedName name="IncD.Section80CCC_Calc">'Income Details'!$AN$116</definedName>
    <definedName name="IncD.Section80CCD" localSheetId="12">#REF!</definedName>
    <definedName name="IncD.Section80CCD">'Income Details'!$AB$137</definedName>
    <definedName name="IncD.Section80CCD_Calc">'Income Details'!$AN$137</definedName>
    <definedName name="IncD.Section80CCD_Calc_SE">'Income Details'!$AN$121</definedName>
    <definedName name="IncD.Section80CCD_SE" localSheetId="12">#REF!</definedName>
    <definedName name="IncD.Section80CCD_SE">'Income Details'!$AB$121</definedName>
    <definedName name="IncD.Section80CCD1B_Calc_SE">'Income Details'!$AN$126</definedName>
    <definedName name="IncD.Section80CCD1B_SE" localSheetId="12">#REF!</definedName>
    <definedName name="IncD.Section80CCD1B_SE">'Income Details'!$AB$126</definedName>
    <definedName name="IncD.Section80CCG" localSheetId="12">#REF!</definedName>
    <definedName name="IncD.Section80CCG">'Income Details'!$AB$138</definedName>
    <definedName name="IncD.Section80CCG_Calc">'Income Details'!$AN$138</definedName>
    <definedName name="IncD.Section80D" localSheetId="12">#REF!</definedName>
    <definedName name="IncD.Section80D">'Income Details'!$AB$141</definedName>
    <definedName name="IncD.Section80D_Calc">'Income Details'!$AN$141</definedName>
    <definedName name="IncD.Section80DAutop">'Income Details'!$BF$141</definedName>
    <definedName name="IncD.Section80DB" localSheetId="12">#REF!</definedName>
    <definedName name="IncD.Section80DB">'Income Details'!$AB$142</definedName>
    <definedName name="IncD.Section80DC" localSheetId="12">#REF!</definedName>
    <definedName name="IncD.Section80DC">'Income Details'!$AB$143</definedName>
    <definedName name="IncD.Section80DD" localSheetId="12">#REF!</definedName>
    <definedName name="IncD.Section80DD">'Income Details'!$AB$144</definedName>
    <definedName name="IncD.Section80DD_Calc">'Income Details'!$AN$144</definedName>
    <definedName name="IncD.Section80DDB" localSheetId="12">#REF!</definedName>
    <definedName name="IncD.Section80DDB">'Income Details'!$AB$145</definedName>
    <definedName name="IncD.Section80DDB_Calc">'Income Details'!$AN$145</definedName>
    <definedName name="IncD.Section80DValue" localSheetId="12">#REF!</definedName>
    <definedName name="IncD.Section80DValue">'Income Details'!$AB$140</definedName>
    <definedName name="IncD.Section80DValue_Calc">'Income Details'!$AN$140</definedName>
    <definedName name="IncD.Section80E" localSheetId="12">#REF!</definedName>
    <definedName name="IncD.Section80E">'Income Details'!$AB$147</definedName>
    <definedName name="IncD.Section80E_Calc">'Income Details'!$AN$147</definedName>
    <definedName name="IncD.Section80EE" localSheetId="12">#REF!</definedName>
    <definedName name="IncD.Section80EE">'Income Details'!$AB$148</definedName>
    <definedName name="IncD.Section80EE_Calc">'Income Details'!$AN$148</definedName>
    <definedName name="IncD.Section80EEA" localSheetId="12">#REF!</definedName>
    <definedName name="IncD.Section80EEA">'Income Details'!$AB$149</definedName>
    <definedName name="IncD.Section80EEA_Calc" localSheetId="12">#REF!</definedName>
    <definedName name="IncD.Section80EEA_Calc">'Income Details'!$AN$149</definedName>
    <definedName name="IncD.Section80EEB" localSheetId="12">#REF!</definedName>
    <definedName name="IncD.Section80EEB">'Income Details'!$AB$150</definedName>
    <definedName name="IncD.Section80EEB_Calc" localSheetId="12">#REF!</definedName>
    <definedName name="IncD.Section80EEB_Calc">'Income Details'!$AN$150</definedName>
    <definedName name="IncD.Section80G" localSheetId="12">#REF!</definedName>
    <definedName name="IncD.Section80G">'Income Details'!$AB$151</definedName>
    <definedName name="IncD.Section80G_Calc">'Income Details'!$AN$151</definedName>
    <definedName name="IncD.Section80GG" localSheetId="12">#REF!</definedName>
    <definedName name="IncD.Section80GG">'Income Details'!$AB$152</definedName>
    <definedName name="IncD.Section80GG_Calc">'Income Details'!$AN$152</definedName>
    <definedName name="IncD.Section80GGA">'Income Details'!$AB$154</definedName>
    <definedName name="IncD.Section80GGA_Calc">'Income Details'!$AN$154</definedName>
    <definedName name="IncD.Section80GGC" localSheetId="12">#REF!</definedName>
    <definedName name="IncD.Section80GGC">'Income Details'!$AB$155</definedName>
    <definedName name="IncD.Section80GGC_Calc">'Income Details'!$AN$155</definedName>
    <definedName name="IncD.Section80QQB">'Income Details'!$AB$156</definedName>
    <definedName name="IncD.Section80QQB_Calc">'Income Details'!$AN$156</definedName>
    <definedName name="IncD.Section80RRB">'Income Details'!$AB$157</definedName>
    <definedName name="IncD.Section80RRB_Calc">'Income Details'!$AN$157</definedName>
    <definedName name="IncD.Section80TTA" localSheetId="12">#REF!</definedName>
    <definedName name="IncD.Section80TTA">'Income Details'!$AB$158</definedName>
    <definedName name="IncD.Section80TTA_Calc">'Income Details'!$AN$158</definedName>
    <definedName name="IncD.Section80TTB" localSheetId="12">#REF!</definedName>
    <definedName name="IncD.Section80TTB">'Income Details'!$AB$159</definedName>
    <definedName name="IncD.Section80TTB_Calc">'Income Details'!$AN$159</definedName>
    <definedName name="IncD.Section80U" localSheetId="12">#REF!</definedName>
    <definedName name="IncD.Section80U">'Income Details'!$AB$160</definedName>
    <definedName name="IncD.Section80U_Calc">'Income Details'!$AN$160</definedName>
    <definedName name="IncD.Section89" localSheetId="12">#REF!</definedName>
    <definedName name="IncD.Section89">'Income Details'!$AO$182</definedName>
    <definedName name="IncD.Section89A" localSheetId="12">#REF!</definedName>
    <definedName name="IncD.Section89A">'Income Details'!$AO$183</definedName>
    <definedName name="IncD.Section89ANew">'Income Details'!$AZ$183</definedName>
    <definedName name="IncD.Section89New">'Income Details'!$AZ$182</definedName>
    <definedName name="IncD.SelfAssessmentTax">'Taxes Paid and Verification'!$I$7</definedName>
    <definedName name="IncD.StandardDeduction" localSheetId="12">#REF!</definedName>
    <definedName name="IncD.StandardDeduction">'Income Details'!$AO$81</definedName>
    <definedName name="IncD.SurchargeOnTaxPayable">'Income Details'!$AO$179</definedName>
    <definedName name="IncD.TaxPaidLocalAuthorities" localSheetId="12">#REF!</definedName>
    <definedName name="IncD.TaxPaidLocalAuthorities">'Income Details'!$AO$79</definedName>
    <definedName name="IncD.TaxPayableOnRebate" localSheetId="12">#REF!</definedName>
    <definedName name="IncD.TaxPayableOnRebate">'Income Details'!$AO$178</definedName>
    <definedName name="IncD.TCS">'Taxes Paid and Verification'!$I$6</definedName>
    <definedName name="IncD.TDS">'Taxes Paid and Verification'!$I$5</definedName>
    <definedName name="IncD.TotalChapVIADeductions" localSheetId="12">#REF!</definedName>
    <definedName name="IncD.TotalChapVIADeductions">'Income Details'!$AO$163</definedName>
    <definedName name="IncD.TotalChapVIADeductions_Input" localSheetId="12">#REF!</definedName>
    <definedName name="IncD.TotalChapVIADeductions_Input">'Income Details'!$AB$163</definedName>
    <definedName name="IncD.TotalHeadSalaries" localSheetId="12">#REF!</definedName>
    <definedName name="IncD.TotalHeadSalaries">'Income Details'!$AO$76</definedName>
    <definedName name="IncD.TotalIncome" localSheetId="12">#REF!</definedName>
    <definedName name="IncD.TotalIncome">'Income Details'!$AO$164</definedName>
    <definedName name="IncD.TotalIncome_New">'Income Details'!$AO$165</definedName>
    <definedName name="IncD.TotalIntrstPay" localSheetId="12">#REF!</definedName>
    <definedName name="IncD.TotalIntrstPay">'Income Details'!$AO$190</definedName>
    <definedName name="IncD.TotalTaxesPaid" localSheetId="12">#REF!</definedName>
    <definedName name="IncD.TotalTaxesPaid">'Taxes Paid and Verification'!$I$8</definedName>
    <definedName name="IncD.TotalTaxPayable" localSheetId="12">#REF!</definedName>
    <definedName name="IncD.TotalTaxPayable">'Income Details'!$AO$176</definedName>
    <definedName name="IncD.TotTaxPlusIntrstPay" localSheetId="12">#REF!</definedName>
    <definedName name="IncD.TotTaxPlusIntrstPay">'Income Details'!$AO$191</definedName>
    <definedName name="IncD.TypeOfHP" localSheetId="12">#REF!</definedName>
    <definedName name="IncD.TypeOfHP">'Income Details'!$AO$77</definedName>
    <definedName name="IncD_Allowances">DataBase!$AO$28</definedName>
    <definedName name="IncD_Perquisites">DataBase!$AO$29</definedName>
    <definedName name="IncD_Profits">DataBase!$AO$30</definedName>
    <definedName name="IncD_q1div" localSheetId="12">#REF!</definedName>
    <definedName name="IncD_q1div">'Income Details'!$AO$104</definedName>
    <definedName name="IncD_q1OS1" localSheetId="12">#REF!</definedName>
    <definedName name="IncD_q1OS1">'Income Details'!$AO$98</definedName>
    <definedName name="IncD_q2div" localSheetId="12">#REF!</definedName>
    <definedName name="IncD_q2div">'Income Details'!$AO$105</definedName>
    <definedName name="IncD_q2OS1" localSheetId="12">#REF!</definedName>
    <definedName name="IncD_q2OS1">'Income Details'!$AO$99</definedName>
    <definedName name="IncD_q3div" localSheetId="12">#REF!</definedName>
    <definedName name="IncD_q3div">'Income Details'!$AO$106</definedName>
    <definedName name="IncD_q3OS1" localSheetId="12">#REF!</definedName>
    <definedName name="IncD_q3OS1">'Income Details'!$AO$100</definedName>
    <definedName name="IncD_q4div" localSheetId="12">#REF!</definedName>
    <definedName name="IncD_q4div">'Income Details'!$AO$107</definedName>
    <definedName name="IncD_q4OS1" localSheetId="12">#REF!</definedName>
    <definedName name="IncD_q4OS1">'Income Details'!$AO$101</definedName>
    <definedName name="IncD_q5div" localSheetId="12">#REF!</definedName>
    <definedName name="IncD_q5div">'Income Details'!$AO$108</definedName>
    <definedName name="IncD_q5OS1" localSheetId="12">#REF!</definedName>
    <definedName name="IncD_q5OS1">'Income Details'!$AO$102</definedName>
    <definedName name="IncD_qOS1" localSheetId="12">#REF!</definedName>
    <definedName name="IncD_qOS1">'Income Details'!$BB$98</definedName>
    <definedName name="IncdSection80D" localSheetId="12">#REF!</definedName>
    <definedName name="IncdSection80D">'Income Details'!$BI$18</definedName>
    <definedName name="IncdSection80DB" localSheetId="12">#REF!</definedName>
    <definedName name="IncdSection80DB">'Income Details'!$BI$19</definedName>
    <definedName name="IncdSection80DD" localSheetId="12">#REF!</definedName>
    <definedName name="IncdSection80DD">'Income Details'!$BI$46</definedName>
    <definedName name="IncdSection80DDB">'Income Details'!$BI$46</definedName>
    <definedName name="Inco_dropdown">DataBase!$BE$49:$BE$55</definedName>
    <definedName name="IncomeFromOS">'Income Details'!$AO$85</definedName>
    <definedName name="IncomeNotified89A" localSheetId="12">#REF!</definedName>
    <definedName name="IncomeNotified89A">'Income Details'!$AO$58</definedName>
    <definedName name="IncomeNotified89A_AmountCan" localSheetId="12">#REF!</definedName>
    <definedName name="IncomeNotified89A_AmountCan">'Income Details'!$AO$62</definedName>
    <definedName name="IncomeNotified89A_AmountUK" localSheetId="12">#REF!</definedName>
    <definedName name="IncomeNotified89A_AmountUK">'Income Details'!$AO$61</definedName>
    <definedName name="IncomeNotified89A_AmountUS" localSheetId="12">#REF!</definedName>
    <definedName name="IncomeNotified89A_AmountUS">'Income Details'!$AO$60</definedName>
    <definedName name="IncomeNotifiedOther89A" localSheetId="12">#REF!</definedName>
    <definedName name="IncomeNotifiedOther89A">'Income Details'!$AO$63</definedName>
    <definedName name="IncomeOthSrc">'Income Details'!$AO$85</definedName>
    <definedName name="Increliefus89A" localSheetId="12">#REF!</definedName>
    <definedName name="Increliefus89A">'Income Details'!$AO$70</definedName>
    <definedName name="Intrst.24b">'Schedule 24(b)'!$L$5:$L$8</definedName>
    <definedName name="Intrst.24b1">HP!$K$32:$K$35</definedName>
    <definedName name="Intrst.24b2">HP!$K$68:$K$71</definedName>
    <definedName name="Intrst.80E">'80E_80EE_80EEA_80EEB'!$L$5:$L$6</definedName>
    <definedName name="Intrst.80EE">'80E_80EE_80EEA_80EEB'!$L$17:$L$18</definedName>
    <definedName name="Intrst.80EEA">'80E_80EE_80EEA_80EEB'!$L$29:$L$30</definedName>
    <definedName name="Intrst.80EEB">'80E_80EE_80EEA_80EEB'!$M$40:$M$41</definedName>
    <definedName name="IT.FormulaOFS">TDS!$Q$38:$Q$44</definedName>
    <definedName name="IT.Sat1">TDS!$P$35</definedName>
    <definedName name="IT.Sat10">TDS!$S$36</definedName>
    <definedName name="IT.Sat11">TDS!$S$35</definedName>
    <definedName name="IT.Sat12">TDS!$S$34</definedName>
    <definedName name="IT.Sat13">TDS!$R$24</definedName>
    <definedName name="IT.Sat14">TDS!$T$36</definedName>
    <definedName name="IT.Sat15">TDS!$T$35</definedName>
    <definedName name="IT.Sat16">TDS!$T$34</definedName>
    <definedName name="IT.Sat17">TDS!$S$24</definedName>
    <definedName name="IT.Sat18">TDS!$U$36</definedName>
    <definedName name="IT.Sat19">TDS!$U$35</definedName>
    <definedName name="IT.Sat2">TDS!$P$34</definedName>
    <definedName name="IT.Sat20">TDS!$U$34</definedName>
    <definedName name="IT.Sat21">TDS!$T$24</definedName>
    <definedName name="IT.Sat22">TDS!$V$36</definedName>
    <definedName name="IT.Sat23">TDS!$V$35</definedName>
    <definedName name="IT.Sat24">TDS!$V$34</definedName>
    <definedName name="IT.Sat3">TDS!$O$24</definedName>
    <definedName name="IT.Sat4">TDS!$Q$35</definedName>
    <definedName name="IT.Sat5">TDS!$Q$34</definedName>
    <definedName name="IT.Sat6">TDS!$P$24</definedName>
    <definedName name="IT.Sat7">TDS!$R$35</definedName>
    <definedName name="IT.Sat8">TDS!$R$34</definedName>
    <definedName name="IT.Sat9">TDS!$Q$24</definedName>
    <definedName name="IT_DOD">DataBase!$B$19</definedName>
    <definedName name="IT_DOD1">DataBase!$C$19</definedName>
    <definedName name="IT_DueDate">TDS!$X$38:$X$45</definedName>
    <definedName name="IT_Interest">DataBase!$GF$5:$GF$124</definedName>
    <definedName name="IT_Quarter">DataBase!$B$20</definedName>
    <definedName name="IT_Sat_6New">TDS!$P$23</definedName>
    <definedName name="Less_allowance" localSheetId="12">#REF!</definedName>
    <definedName name="Less_allowance">'Income Details'!$AO$64</definedName>
    <definedName name="loanAccNum.24b">'Schedule 24(b)'!$H$5:$H$8</definedName>
    <definedName name="loanAccNum.24b1">HP!$G$32:$G$35</definedName>
    <definedName name="loanAccNum.24b2">HP!$G$68:$G$71</definedName>
    <definedName name="loanAccNum.80E">'80E_80EE_80EEA_80EEB'!$H$5:$H$6</definedName>
    <definedName name="loanAccNum.80EE">'80E_80EE_80EEA_80EEB'!$H$17:$H$18</definedName>
    <definedName name="loanAccNum.80EEA">'80E_80EE_80EEA_80EEB'!$H$29:$H$30</definedName>
    <definedName name="loanAccNum.80EEB">'80E_80EE_80EEA_80EEB'!$H$40:$H$41</definedName>
    <definedName name="loanAmt.24b">'Schedule 24(b)'!$J$5:$J$8</definedName>
    <definedName name="loanAmt.24b1">HP!$I$32:$I$35</definedName>
    <definedName name="loanAmt.24b2">HP!$I$68:$I$71</definedName>
    <definedName name="loanAmt.80E">'80E_80EE_80EEA_80EEB'!$J$5:$J$6</definedName>
    <definedName name="loanAmt.80EE">'80E_80EE_80EEA_80EEB'!$J$17:$J$18</definedName>
    <definedName name="loanAmt.80EEA">'80E_80EE_80EEA_80EEB'!$J$29:$J$30</definedName>
    <definedName name="loanAmt.80EEB">'80E_80EE_80EEA_80EEB'!$J$40:$J$41</definedName>
    <definedName name="loanDate.24b">'Schedule 24(b)'!$I$5:$I$8</definedName>
    <definedName name="loanDate.24b1">HP!$H$32:$H$35</definedName>
    <definedName name="loanDate.24b2">HP!$H$68:$H$71</definedName>
    <definedName name="loanDate.80E">'80E_80EE_80EEA_80EEB'!$I$5:$I$6</definedName>
    <definedName name="loanDate.80EE">'80E_80EE_80EEA_80EEB'!$I$17:$I$18</definedName>
    <definedName name="loanDate.80EEA">'80E_80EE_80EEA_80EEB'!$I$29:$I$30</definedName>
    <definedName name="loanDate.80EEB">'80E_80EE_80EEA_80EEB'!$I$40:$I$41</definedName>
    <definedName name="LoanfrmBankOrInstitute.24b">'Schedule 24(b)'!$D$5:$D$8</definedName>
    <definedName name="LoanfrmBankOrInstitute.24b1">HP!$E$32:$E$35</definedName>
    <definedName name="LoanfrmBankOrInstitute.24b2">HP!$E$68:$E$71</definedName>
    <definedName name="LoanfrmBankOrInstitute.80E">'80E_80EE_80EEA_80EEB'!$D$5:$D$6</definedName>
    <definedName name="LoanfrmBankOrInstitute.80EE">'80E_80EE_80EEA_80EEB'!$D$17:$D$18</definedName>
    <definedName name="LoanfrmBankOrInstitute.80EEA">'80E_80EE_80EEA_80EEB'!$D$29:$D$30</definedName>
    <definedName name="LoanfrmBankOrInstitute.80EEB">'80E_80EE_80EEA_80EEB'!$D$40:$D$41</definedName>
    <definedName name="loanOutstanding.24b">'Schedule 24(b)'!$K$5:$K$8</definedName>
    <definedName name="loanOutstanding.24b1">HP!$J$32:$J$35</definedName>
    <definedName name="loanOutstanding.24b2">HP!$J$68:$J$71</definedName>
    <definedName name="loanOutstanding.80E">'80E_80EE_80EEA_80EEB'!$K$5:$K$6</definedName>
    <definedName name="loanOutstanding.80EE">'80E_80EE_80EEA_80EEB'!$K$17:$K$18</definedName>
    <definedName name="loanOutstanding.80EEA">'80E_80EE_80EEA_80EEB'!$K$29:$K$30</definedName>
    <definedName name="loanOutstanding.80EEB">'80E_80EE_80EEA_80EEB'!$K$40:$K$41</definedName>
    <definedName name="MaxDate">DataBase!$A$28</definedName>
    <definedName name="MaxLoan_80EE">'80E_80EE_80EEA_80EEB'!$W$17</definedName>
    <definedName name="Medical_Expenditure_SC_80D" localSheetId="12">#REF!</definedName>
    <definedName name="Medical_Expenditure_SC_80D">'80D'!$L$27</definedName>
    <definedName name="Medical_Expenditure2_80D">'80D'!$L$51</definedName>
    <definedName name="MinDate">DataBase!$A$27</definedName>
    <definedName name="Month_Wise_234Bvalues">DataBase!$GC$5:$GC$124</definedName>
    <definedName name="Name_80CCC">'Income Details'!$Y$118:$AL$119</definedName>
    <definedName name="Name_80CCD1">'Income Details'!$Y$123:$AL$124</definedName>
    <definedName name="Name_80CCD1b">'Income Details'!$Y$128:$AL$129</definedName>
    <definedName name="Name_80GGC">'80GGC'!$J$8:$J$16</definedName>
    <definedName name="Name_of_Donee_80GGA">'80GGA'!$F$8:$F$11</definedName>
    <definedName name="Name_of_insurer.80CCC">'80C'!$D$19:$D$22</definedName>
    <definedName name="NameInsurerA1.80D">'80D'!$E$10:$F$12</definedName>
    <definedName name="NameInsurerA2.80D">'80D'!$E$34:$F$36</definedName>
    <definedName name="NameInsurerB1.80D">'80D'!$E$21:$F$23</definedName>
    <definedName name="NameInsurerB2.80D">'80D'!$E$45:$F$47</definedName>
    <definedName name="NameofDonor_80GGC">'80GGC'!#REF!</definedName>
    <definedName name="Nature">'Income Details'!$BB$22:$BB$47</definedName>
    <definedName name="Nature_Others">'Income Details'!$T$168:$AF$169</definedName>
    <definedName name="Nature_Others_2">'Income Details'!$Z$87:$AN$90</definedName>
    <definedName name="Nature_TP">DataBase!$BE$28:$BE$36</definedName>
    <definedName name="Naturedisability_80DD">'80U-80DD'!$C$20</definedName>
    <definedName name="Naturedisability_80DD_v">'80U-80DD'!$R$18</definedName>
    <definedName name="Naturedisability_80DD_v1">'80U-80DD'!$U$17</definedName>
    <definedName name="Naturedisability_80U">'80U-80DD'!$C$6</definedName>
    <definedName name="Naturedisability_80U_v">'80U-80DD'!$S$7</definedName>
    <definedName name="Naturedisability_80U_v1">'80U-80DD'!$Q$6</definedName>
    <definedName name="Natureofdisability_list_80DD">DataBase!$BT$2:$BT$4</definedName>
    <definedName name="Natureofdisability_list_80U">DataBase!$BV$2:$BV$4</definedName>
    <definedName name="NaturePayment.80C">'80C'!$D$5:$D$8</definedName>
    <definedName name="Net_salary" localSheetId="12">#REF!</definedName>
    <definedName name="Net_salary">'Income Details'!$AO$71</definedName>
    <definedName name="NumBankAccountsHeld">'Taxes Paid and Verification'!$I$28</definedName>
    <definedName name="NumRowsPropertyBlock">HP!$R$8</definedName>
    <definedName name="OriRevLis">DataBase!$T$3:$T$6</definedName>
    <definedName name="OSIncomeNotified89A" localSheetId="12">#REF!</definedName>
    <definedName name="OSIncomeNotified89A">'Income Details'!$AO$93</definedName>
    <definedName name="OSIncomeNotified89A_AmountCan" localSheetId="12">#REF!</definedName>
    <definedName name="OSIncomeNotified89A_AmountCan">'Income Details'!$AO$96</definedName>
    <definedName name="OSIncomeNotified89A_AmountUK" localSheetId="12">#REF!</definedName>
    <definedName name="OSIncomeNotified89A_AmountUK">'Income Details'!$AO$95</definedName>
    <definedName name="OSIncomeNotified89A_AmountUS" localSheetId="12">#REF!</definedName>
    <definedName name="OSIncomeNotified89A_AmountUS">'Income Details'!$AO$94</definedName>
    <definedName name="OSIncomeNotified89ATot">'Income Details'!$BB$99</definedName>
    <definedName name="OSIncomeNotifiedOther89A" localSheetId="12">#REF!</definedName>
    <definedName name="OSIncomeNotifiedOther89A">'Income Details'!$AO$92</definedName>
    <definedName name="OSIncreliefus89A" localSheetId="12">#REF!</definedName>
    <definedName name="OSIncreliefus89A">'Income Details'!$AO$109</definedName>
    <definedName name="Othe_dropdown">DataBase!$BE$91:$BE$93</definedName>
    <definedName name="Others.Amount" localSheetId="12">#REF!</definedName>
    <definedName name="Others.Amount">'Income Details'!$AH$168:$AW$169</definedName>
    <definedName name="Others.Amount_1" localSheetId="12">#REF!</definedName>
    <definedName name="Others.Amount_1">'Income Details'!$Z$66:$AN$67</definedName>
    <definedName name="Others.Amount_2" localSheetId="12">#REF!</definedName>
    <definedName name="Others.Amount_2">'Income Details'!$AO$87:$AW$90</definedName>
    <definedName name="Others.Amount_2_1" localSheetId="12">#REF!</definedName>
    <definedName name="Others.Amount_2_1">'Income Details'!$BB$87:$BB$90</definedName>
    <definedName name="Others.Amount_2_2" localSheetId="12">#REF!</definedName>
    <definedName name="Others.Amount_2_2">'Income Details'!$BC$87:$BC$90</definedName>
    <definedName name="Others.Amount_2_3" localSheetId="12">#REF!</definedName>
    <definedName name="Others.Amount_2_3">'Income Details'!$BD$87:$BD$90</definedName>
    <definedName name="Others.Amount_2_4" localSheetId="12">#REF!</definedName>
    <definedName name="Others.Amount_2_4">'Income Details'!$BE$87:$BE$90</definedName>
    <definedName name="Others.Amount_2_5" localSheetId="12">#REF!</definedName>
    <definedName name="Others.Amount_2_5">'Income Details'!$BF$87:$BF$90</definedName>
    <definedName name="Others.Amount_3" localSheetId="12">#REF!</definedName>
    <definedName name="Others.Amount_3">'Income Details'!#REF!</definedName>
    <definedName name="Others.NOI">'Income Details'!$H$168:$S$169</definedName>
    <definedName name="Others.NOI_1" localSheetId="12">#REF!</definedName>
    <definedName name="Others.NOI_1">'Income Details'!$J$66:$Y$67</definedName>
    <definedName name="Others.NOI_2" localSheetId="12">#REF!</definedName>
    <definedName name="Others.NOI_2">'Income Details'!$J$87:$Y$90</definedName>
    <definedName name="Others_Amount_1">DataBase!$AO$33:$AW$35</definedName>
    <definedName name="Others_NOI2">'Income Details'!$H$168</definedName>
    <definedName name="Others11">'Income Details'!$BD$87:$BD$87</definedName>
    <definedName name="PAN.24b">'Schedule 24(b)'!$F$5:$F$8</definedName>
    <definedName name="PAN.80E">'80E_80EE_80EEA_80EEB'!$F$5:$F$6</definedName>
    <definedName name="PAN.80EE">'80E_80EE_80EEA_80EEB'!$F$17:$F$18</definedName>
    <definedName name="PAN.80EEA">'80E_80EE_80EEA_80EEB'!$F$29:$F$30</definedName>
    <definedName name="PAN.80EEB">'80E_80EE_80EEA_80EEB'!$F$40:$F$41</definedName>
    <definedName name="PAN_80GGC">'80GGC'!$K$8:$K$16</definedName>
    <definedName name="PAN_of_donee_80GGA">'80GGA'!$K$8:$K$11</definedName>
    <definedName name="PANdependent_80DD">'80U-80DD'!$G$20</definedName>
    <definedName name="Parents_80D" localSheetId="12">#REF!</definedName>
    <definedName name="Parents_80D">'80D'!$L$29</definedName>
    <definedName name="Parents_SC_80D" localSheetId="12">#REF!</definedName>
    <definedName name="Parents_SC_80D">'80D'!$L$40</definedName>
    <definedName name="PART_Nature" localSheetId="12">#REF!</definedName>
    <definedName name="PART_Nature">DataBase!$AN$3:$AN$19</definedName>
    <definedName name="PART_Nature_1">DataBase!$AP$3:$AP$17</definedName>
    <definedName name="PART_Nature_1_SC">DataBase!$AP$39:$AP$52</definedName>
    <definedName name="PART_Nature_2" localSheetId="12">#REF!</definedName>
    <definedName name="PART_Nature_2">DataBase!$AR$3:$AR$12</definedName>
    <definedName name="Part_Nature_3">DataBase!$AR$14:$AR$18</definedName>
    <definedName name="PartB">'Income Details'!$AO$54:$AW$57</definedName>
    <definedName name="PartNature">DataBase!$AP$21:$AP$33</definedName>
    <definedName name="PartNatureBacYes" localSheetId="12">#REF!</definedName>
    <definedName name="PartNatureBacYes">DataBase!$AN$22:$AN$37</definedName>
    <definedName name="Per10080G.AddrDetail">'80G'!$F$8:$F$11</definedName>
    <definedName name="Per10080G.CityOrTownOrDistrict">'80G'!$G$8:$G$11</definedName>
    <definedName name="Per10080G.DonationAmt" localSheetId="12">#REF!</definedName>
    <definedName name="Per10080G.DonationAmt">'80G'!$L$8:$L$11</definedName>
    <definedName name="Per10080G.DonationAmtOther" localSheetId="12">#REF!</definedName>
    <definedName name="Per10080G.DonationAmtOther">'80G'!$M$8:$M$11</definedName>
    <definedName name="Per10080G.DonationAmtTotal" localSheetId="12">#REF!</definedName>
    <definedName name="Per10080G.DonationAmtTotal">'80G'!$P$8:$P$11</definedName>
    <definedName name="Per10080G.DoneeName">'80G'!$E$8:$E$11</definedName>
    <definedName name="Per10080G.DoneePAN">'80G'!$J$8:$K$11</definedName>
    <definedName name="Per10080G.EligibleAmt" localSheetId="12">#REF!</definedName>
    <definedName name="Per10080G.EligibleAmt">'80G'!$Q$8:$Q$11</definedName>
    <definedName name="Per10080G.IFSC">'80G'!$O$8:$O$11</definedName>
    <definedName name="Per10080G.PinCode">'80G'!$I$8:$I$11</definedName>
    <definedName name="Per10080G.StateCode">'80G'!$H$8:$H$11</definedName>
    <definedName name="Per10080G.TotDon100Percent" localSheetId="12">#REF!</definedName>
    <definedName name="Per10080G.TotDon100Percent">'80G'!$L$13</definedName>
    <definedName name="Per10080G.TotDon100PercentTotal" localSheetId="12">#REF!</definedName>
    <definedName name="Per10080G.TotDon100PercentTotal">'80G'!$P$13</definedName>
    <definedName name="Per10080G.TotDonOther100Percent" localSheetId="12">#REF!</definedName>
    <definedName name="Per10080G.TotDonOther100Percent">'80G'!$M$13</definedName>
    <definedName name="Per10080G.TotElig100Percent" localSheetId="12">#REF!</definedName>
    <definedName name="Per10080G.TotElig100Percent">'80G'!$Q$13</definedName>
    <definedName name="Per10080G.Traref">'80G'!$N$8:$N$11</definedName>
    <definedName name="Per5080G.AddrDetail">'80G'!$F$48:$F$51</definedName>
    <definedName name="Per5080G.ArnNbr">'80G'!$K$48:$K$51</definedName>
    <definedName name="Per5080G.CityOrTownOrDistrict">'80G'!$G$48:$G$51</definedName>
    <definedName name="Per5080G.DonationAmt" localSheetId="12">#REF!</definedName>
    <definedName name="Per5080G.DonationAmt">'80G'!$L$48:$L$51</definedName>
    <definedName name="Per5080G.DonationAmt_temp" localSheetId="12">#REF!</definedName>
    <definedName name="Per5080G.DonationAmt_temp">'80G'!$W$48:$W$51</definedName>
    <definedName name="Per5080G.DonationAmtOther" localSheetId="12">#REF!</definedName>
    <definedName name="Per5080G.DonationAmtOther">'80G'!$M$48:$M$51</definedName>
    <definedName name="Per5080G.DonationAmtTotal" localSheetId="12">#REF!</definedName>
    <definedName name="Per5080G.DonationAmtTotal">'80G'!$P$48:$P$51</definedName>
    <definedName name="Per5080G.DoneePAN">'80G'!$J$48:$J$51</definedName>
    <definedName name="Per5080G.DoneeWithPanName">'80G'!$E$48:$E$51</definedName>
    <definedName name="Per5080G.EligibleAmt" localSheetId="12">#REF!</definedName>
    <definedName name="Per5080G.EligibleAmt">'80G'!$Q$48:$Q$51</definedName>
    <definedName name="Per5080G.IFSC">'80G'!$O$48:$O$51</definedName>
    <definedName name="Per5080G.PinCode">'80G'!$I$48:$I$51</definedName>
    <definedName name="Per5080G.StateCode">'80G'!$H$48:$H$51</definedName>
    <definedName name="Per5080G.TotalDonationsOtherUs80G">'80G'!$O$57</definedName>
    <definedName name="Per5080G.TotalDonationsUs80G">'80G'!$N$57</definedName>
    <definedName name="Per5080G.TotalDonationsUs80GTotal">'80G'!$P$57</definedName>
    <definedName name="Per5080G.TotalEligibleDonationsUs80G" localSheetId="12">#REF!</definedName>
    <definedName name="Per5080G.TotalEligibleDonationsUs80G">'80G'!$Q$57</definedName>
    <definedName name="Per5080G.TotDon100Percent" localSheetId="12">#REF!</definedName>
    <definedName name="Per5080G.TotDon100Percent">'80G'!$L$53</definedName>
    <definedName name="Per5080G.TotDon100PercentTotal" localSheetId="12">#REF!</definedName>
    <definedName name="Per5080G.TotDon100PercentTotal">'80G'!$P$53</definedName>
    <definedName name="Per5080G.TotDonother100Percent" localSheetId="12">#REF!</definedName>
    <definedName name="Per5080G.TotDonother100Percent">'80G'!$M$53</definedName>
    <definedName name="Per5080G.TotElig100Percent" localSheetId="12">#REF!</definedName>
    <definedName name="Per5080G.TotElig100Percent">'80G'!$Q$53</definedName>
    <definedName name="Per5080G.Traref">'80G'!$N$48:$N$51</definedName>
    <definedName name="PerNO5080G.AddrDetail">'80G'!$F$22:$F$25</definedName>
    <definedName name="PerNO5080G.CityOrTownOrDistrict">'80G'!$G$22:$G$25</definedName>
    <definedName name="PerNO5080G.DonationAmt" localSheetId="12">#REF!</definedName>
    <definedName name="PerNO5080G.DonationAmt">'80G'!$L$22:$L$25</definedName>
    <definedName name="PerNO5080G.DonationAmtOther" localSheetId="12">#REF!</definedName>
    <definedName name="PerNO5080G.DonationAmtOther">'80G'!$M$22:$M$25</definedName>
    <definedName name="PerNO5080G.DonationAmtTotal" localSheetId="12">#REF!</definedName>
    <definedName name="PerNO5080G.DonationAmtTotal">'80G'!$P$22:$P$25</definedName>
    <definedName name="PerNO5080G.DoneeName">'80G'!$E$22:$E$25</definedName>
    <definedName name="PerNO5080G.DoneePAN">'80G'!$J$22:$K$25</definedName>
    <definedName name="PerNO5080G.EligibleAmt" localSheetId="12">#REF!</definedName>
    <definedName name="PerNO5080G.EligibleAmt">'80G'!$Q$22:$Q$25</definedName>
    <definedName name="PerNO5080G.IFSC">'80G'!$O$22:$O$25</definedName>
    <definedName name="PerNO5080G.PinCode">'80G'!$I$22:$I$25</definedName>
    <definedName name="PerNO5080G.StateCode">'80G'!$H$22:$H$25</definedName>
    <definedName name="PerNO5080G.TotDon100Percent" localSheetId="12">#REF!</definedName>
    <definedName name="PerNO5080G.TotDon100Percent">'80G'!$L$27</definedName>
    <definedName name="PerNO5080G.TotDon100PercentTotal" localSheetId="12">#REF!</definedName>
    <definedName name="PerNO5080G.TotDon100PercentTotal">'80G'!$P$27</definedName>
    <definedName name="PerNO5080G.TotDonOther100Percent" localSheetId="12">#REF!</definedName>
    <definedName name="PerNO5080G.TotDonOther100Percent">'80G'!$M$27</definedName>
    <definedName name="PerNO5080G.TotElig100Percent" localSheetId="12">#REF!</definedName>
    <definedName name="PerNO5080G.TotElig100Percent">'80G'!$Q$27</definedName>
    <definedName name="PerNO5080G.Traref">'80G'!$N$22:$N$25</definedName>
    <definedName name="PerYES10080G.AddrDetail">'80G'!$F$35:$F$38</definedName>
    <definedName name="PerYES10080G.CityOrTownOrDistrict">'80G'!$G$35:$G$38</definedName>
    <definedName name="PerYES10080G.DonationAmt" localSheetId="12">#REF!</definedName>
    <definedName name="PerYES10080G.DonationAmt">'80G'!$L$35:$L$38</definedName>
    <definedName name="PerYES10080G.DonationAmtOther" localSheetId="12">#REF!</definedName>
    <definedName name="PerYES10080G.DonationAmtOther">'80G'!$M$35:$M$38</definedName>
    <definedName name="PerYES10080G.DonationAmtTotal" localSheetId="12">#REF!</definedName>
    <definedName name="PerYES10080G.DonationAmtTotal">'80G'!$P$35:$P$38</definedName>
    <definedName name="PerYES10080G.DoneePAN">'80G'!$J$35:$K$38</definedName>
    <definedName name="PerYES10080G.DoneeWithPanName">'80G'!$E$35:$E$38</definedName>
    <definedName name="PerYES10080G.EligibleAmt" localSheetId="12">#REF!</definedName>
    <definedName name="PerYES10080G.EligibleAmt">'80G'!$Q$35:$Q$38</definedName>
    <definedName name="PerYES10080G.IFSC">'80G'!$O$35:$O$38</definedName>
    <definedName name="PerYES10080G.PinCode">'80G'!$I$35:$I$38</definedName>
    <definedName name="PerYES10080G.StateCode">'80G'!$H$35:$H$38</definedName>
    <definedName name="PerYES10080G.TotDon100Percent" localSheetId="12">#REF!</definedName>
    <definedName name="PerYES10080G.TotDon100Percent">'80G'!$L$40</definedName>
    <definedName name="PerYES10080G.TotDon100PercentTotal" localSheetId="12">#REF!</definedName>
    <definedName name="PerYES10080G.TotDon100PercentTotal">'80G'!$P$40</definedName>
    <definedName name="PerYES10080G.TotDonOther100Percent" localSheetId="12">#REF!</definedName>
    <definedName name="PerYES10080G.TotDonOther100Percent">'80G'!$M$40</definedName>
    <definedName name="PerYES10080G.TotElig100Percent" localSheetId="12">#REF!</definedName>
    <definedName name="PerYES10080G.TotElig100Percent">'80G'!$Q$40</definedName>
    <definedName name="PerYES10080G.Traref">'80G'!$N$35:$N$38</definedName>
    <definedName name="Pincode_80GGA">'80GGA'!$J$8:$J$11</definedName>
    <definedName name="PincodeList">DataBase!$U$47:$V$450</definedName>
    <definedName name="Policy_Document_Number.80CCC">'80C'!$E$19:$E$22</definedName>
    <definedName name="PolicyNumA1.80D">'80D'!$G$10:$H$12</definedName>
    <definedName name="PolicyNumA2.80D">'80D'!$G$34:$H$36</definedName>
    <definedName name="PolicyNumB1.80D">'80D'!$G$21:$H$23</definedName>
    <definedName name="PolicyNumB2.80D">'80D'!$G$45:$H$47</definedName>
    <definedName name="PorcList">DataBase!$AD$3:$AD$5</definedName>
    <definedName name="PortugueseCode">DataBase!$AB$24:$AB$26</definedName>
    <definedName name="pran_new">'Income Details'!$H$132:$X$134</definedName>
    <definedName name="Pran_Sl">'Income Details'!$F$132:$G$134</definedName>
    <definedName name="Preventive_Health_80D">'80D'!$L$15</definedName>
    <definedName name="Preventive_Health_SC_80D" localSheetId="12">#REF!</definedName>
    <definedName name="Preventive_Health_SC_80D">'80D'!$L$26</definedName>
    <definedName name="Preventive_Health2_80D">'80D'!$L$39</definedName>
    <definedName name="Preventive_Health3_80D">'80D'!$L$50</definedName>
    <definedName name="_xlnm.Print_Area" localSheetId="11">'80GGA'!$B$1:$Q$15</definedName>
    <definedName name="PropertySectionCount">HP!$R$9</definedName>
    <definedName name="pwd">DataBase!$B$2</definedName>
    <definedName name="QualifyingAmount80G" localSheetId="12">#REF!</definedName>
    <definedName name="QualifyingAmount80G">'80G'!$AG$3</definedName>
    <definedName name="Reason1">'Part A Gen_139(8A)'!$AZ$18</definedName>
    <definedName name="Reason2">'Part A Gen_139(8A)'!$BA$18</definedName>
    <definedName name="Reason3">'Part A Gen_139(8A)'!$BB$18</definedName>
    <definedName name="ReceiptNumA1.80D">'80D'!$I$10:$K$12</definedName>
    <definedName name="ReceiptNumA2.80D">'80D'!$I$34:$K$36</definedName>
    <definedName name="ReceiptNumB1.80D">'80D'!$I$21:$K$23</definedName>
    <definedName name="ReceiptNumB2.80D">'80D'!$I$45:$K$47</definedName>
    <definedName name="RelevantClause80GGA" localSheetId="12">#REF!</definedName>
    <definedName name="RelevantClause80GGA">DataBase!$AT$3:$AT$11</definedName>
    <definedName name="RelevantClauseClaimed_80GGA">'80GGA'!$E$8:$E$11</definedName>
    <definedName name="ResidentialHP.80E">'80E_80EE_80EEA_80EEB'!$L$14</definedName>
    <definedName name="ResidentLis">DataBase!$X$3:$X$5</definedName>
    <definedName name="Return_Dropdown">'Part B ATI'!$T$23</definedName>
    <definedName name="Returnlist153C">DataBase!$AI$3:$AI$7</definedName>
    <definedName name="ReturnSecList" localSheetId="12">#REF!</definedName>
    <definedName name="ReturnSecList">DataBase!$AF$3:$AF$8</definedName>
    <definedName name="ReturnSecList1">DataBase!$AI$3:$AI$6</definedName>
    <definedName name="ReturnSecListnew">DataBase!$AF$3:$AG$7</definedName>
    <definedName name="ReturnSecListnew1">DataBase!$AI$3:$AJ$8</definedName>
    <definedName name="Sch10of13A_50Por40Pofsalary">'Schedule EA 10(13A)'!$G$11</definedName>
    <definedName name="Sch10of13A_ActlHRArecivedA">'Schedule EA 10(13A)'!$G$5</definedName>
    <definedName name="Sch10of13A_ActlRentpaid">'Schedule EA 10(13A)'!$G$6</definedName>
    <definedName name="Sch10of13A_Actlrentpaid10persalaryB">'Schedule EA 10(13A)'!$G$10</definedName>
    <definedName name="Sch10of13A_BasicSalary">'Schedule EA 10(13A)'!$G$8</definedName>
    <definedName name="Sch10of13A_DearAllowance">'Schedule EA 10(13A)'!$G$9</definedName>
    <definedName name="Sch10of13A_DetlsofSalpersec17of1">'Schedule EA 10(13A)'!$G$7</definedName>
    <definedName name="Sch10of13A_ElgiblExmptAllwnce10of13A">'Schedule EA 10(13A)'!$G$12</definedName>
    <definedName name="Sch10of13A_PlaceofWrk">'Schedule EA 10(13A)'!$G$4</definedName>
    <definedName name="Sch80G.Button1">'80G'!$C$15</definedName>
    <definedName name="Sch80G.Button2">'80G'!$C$29</definedName>
    <definedName name="Sch80G.Button3">'80G'!$C$42:$M$42</definedName>
    <definedName name="Sch80G.Button4">'80G'!$C$55</definedName>
    <definedName name="SchBA.AcntNo">'Taxes Paid and Verification'!$H$33:$H$34</definedName>
    <definedName name="SchBA.AcntType">'Taxes Paid and Verification'!$I$33:$I$34</definedName>
    <definedName name="SchBA.BankName">'Taxes Paid and Verification'!$G$33:$G$34</definedName>
    <definedName name="SchBA.CheckBox">'Taxes Paid and Verification'!$J$33:$J$34</definedName>
    <definedName name="SchBA.IFSC">'Taxes Paid and Verification'!$F$33:$F$34</definedName>
    <definedName name="SchTCS.Button1">TCS!$C$11</definedName>
    <definedName name="SchTDS.Button1">TDS!$C$12</definedName>
    <definedName name="SchTDS.Button2">TDS!$C$23:$J$23</definedName>
    <definedName name="SchTDS.Button3">TDS!$C$47</definedName>
    <definedName name="SchTDS.Button4">TDS!$C$33:$J$33</definedName>
    <definedName name="Secondary_Address">'Income Details'!$AN$23</definedName>
    <definedName name="section234A">DataBase!$GH$2</definedName>
    <definedName name="SectionTDSDeducted">DataBase!$DB$3:$DB$15</definedName>
    <definedName name="SELECT80D" localSheetId="12">#REF!</definedName>
    <definedName name="SELECT80D">'Income Details'!$K$141</definedName>
    <definedName name="SELECT80DB" localSheetId="12">#REF!</definedName>
    <definedName name="SELECT80DB">'Income Details'!$K$142</definedName>
    <definedName name="SELECT80DC" localSheetId="12">#REF!</definedName>
    <definedName name="SELECT80DC">'Income Details'!$K$143</definedName>
    <definedName name="SELECT80DD" localSheetId="12">#REF!</definedName>
    <definedName name="SELECT80DD">'Income Details'!$K$144</definedName>
    <definedName name="SELECT80DDB" localSheetId="12">#REF!</definedName>
    <definedName name="SELECT80DDS">'Income Details'!$H$146</definedName>
    <definedName name="SELECT80U" localSheetId="12">#REF!</definedName>
    <definedName name="SELECT80U">'Income Details'!$K$160</definedName>
    <definedName name="Selection80D" localSheetId="12">#REF!</definedName>
    <definedName name="Selection80D">DataBase!$H$3:$H$10</definedName>
    <definedName name="Selection80DB" localSheetId="12">#REF!</definedName>
    <definedName name="Selection80DB">DataBase!$I$3:$I$6</definedName>
    <definedName name="Selection80DC" localSheetId="12">#REF!</definedName>
    <definedName name="Selection80DC">DataBase!$J$3:$J$6</definedName>
    <definedName name="Selection80DD" localSheetId="12">#REF!</definedName>
    <definedName name="Selection80DD">DataBase!$K$3:$K$5</definedName>
    <definedName name="Selection80DDB" localSheetId="12">#REF!</definedName>
    <definedName name="Selection80DDB">DataBase!$L$3:$L$5</definedName>
    <definedName name="Selection80U" localSheetId="12">#REF!</definedName>
    <definedName name="Selection80U">DataBase!$M$3:$M$5</definedName>
    <definedName name="Self_And_Family_80D" localSheetId="12">#REF!</definedName>
    <definedName name="Self_And_Family_80D">'80D'!$L$5</definedName>
    <definedName name="Seminew_dropdown">DataBase!$BE$65:$BE$66</definedName>
    <definedName name="Semiold_dropdown">DataBase!$BE$68:$BE$70</definedName>
    <definedName name="Senior_Citizen_80D" localSheetId="12">#REF!</definedName>
    <definedName name="Senior_Citizen_80D">'80D'!$L$16</definedName>
    <definedName name="Sheet1.Aadhaar" localSheetId="12">#REF!</definedName>
    <definedName name="Sheet1.Aadhaar">'Income Details'!$AN$8</definedName>
    <definedName name="Sheet1.AadhaarEnrol">'Income Details'!$AN$9</definedName>
    <definedName name="sheet1.AadhaarNumber" localSheetId="12">#REF!</definedName>
    <definedName name="sheet1.AadhaarNumber">'Income Details'!#REF!</definedName>
    <definedName name="sheet1.AadhaarYN" localSheetId="12">#REF!</definedName>
    <definedName name="sheet1.AadhaarYN">'Income Details'!#REF!</definedName>
    <definedName name="Sheet1.AckNum">'Income Details'!$L$153</definedName>
    <definedName name="Sheet1.AggrigateAmount">'Income Details'!$AN$35</definedName>
    <definedName name="Sheet1.AggrigateAmount1">'Income Details'!$AN$36</definedName>
    <definedName name="Sheet1.AggrigateAmountFlag">'Income Details'!$AD$35</definedName>
    <definedName name="Sheet1.AggrigateAmountFlag1">'Income Details'!$AD$36</definedName>
    <definedName name="sheet1.CityOrTownOrDistrict">'Income Details'!$AN$20</definedName>
    <definedName name="sheet1.CityOrTownOrDistrict1">'Income Details'!$AN$28</definedName>
    <definedName name="sheet1.ContactRepAssessee">'Income Details'!$AH$45</definedName>
    <definedName name="sheet1.Country">'Income Details'!$K$22</definedName>
    <definedName name="sheet1.Country1">'Income Details'!$K$30</definedName>
    <definedName name="sheet1.CountryCodeRepAssessee">'Income Details'!$AD$45</definedName>
    <definedName name="Sheet1.DepositAmount">'Income Details'!$AN$34</definedName>
    <definedName name="Sheet1.DepositAmountFlag">'Income Details'!$AD$34</definedName>
    <definedName name="sheet1.DesigOfficerWardorCircle" localSheetId="12">#REF!</definedName>
    <definedName name="sheet1.DesigOfficerWardorCircle">'Income Details'!#REF!</definedName>
    <definedName name="sheet1.DOB" localSheetId="12">#REF!</definedName>
    <definedName name="sheet1.DOB">'Income Details'!$E$11</definedName>
    <definedName name="sheet1.EmailAddress">'Income Details'!$E$14</definedName>
    <definedName name="sheet1.EmailAddress1">'Income Details'!$K$14</definedName>
    <definedName name="sheet1.EmailRepAssessee">'Income Details'!$AD$44</definedName>
    <definedName name="sheet1.EmployerCategory1" localSheetId="12">#REF!</definedName>
    <definedName name="sheet1.EmployerCategory1">'Income Details'!$Z$11</definedName>
    <definedName name="sheet1.FirstName" localSheetId="12">#REF!</definedName>
    <definedName name="sheet1.FirstName">'Income Details'!$E$7</definedName>
    <definedName name="sheet1.Gender1">'Income Details'!$AR$20</definedName>
    <definedName name="Sheet1.HRA">'Income Details'!$AO$69</definedName>
    <definedName name="sheet1.LocalityOrArea">'Income Details'!$W$20</definedName>
    <definedName name="sheet1.LocalityOrArea1">'Income Details'!$W$28</definedName>
    <definedName name="sheet1.MiddleName" localSheetId="12">#REF!</definedName>
    <definedName name="sheet1.MiddleName">'Income Details'!$O$7</definedName>
    <definedName name="sheet1.MobileCountryCode">'Income Details'!$Y$14</definedName>
    <definedName name="sheet1.MobileCountryCode1">'Income Details'!$AN$14</definedName>
    <definedName name="sheet1.Mobileno">'Income Details'!$Z$14</definedName>
    <definedName name="sheet1.Mobileno1">'Income Details'!$AO$14</definedName>
    <definedName name="sheet1.MobileNoSec">'Income Details'!$AM$47</definedName>
    <definedName name="sheet1.NameRepAssessee">'Income Details'!$AD$43</definedName>
    <definedName name="sheet1.NoticeDate">'Income Details'!$AN$52</definedName>
    <definedName name="sheet1.NoticeNo">'Income Details'!$P$52</definedName>
    <definedName name="sheet1.OrigRetFiledDate">'Income Details'!$AN$50</definedName>
    <definedName name="sheet1.OrigRetFiledDate1" localSheetId="12">#REF!</definedName>
    <definedName name="sheet1.OrigRetFiledDate1">'Income Details'!#REF!</definedName>
    <definedName name="sheet1.PAN" localSheetId="12">#REF!</definedName>
    <definedName name="sheet1.PAN">'Income Details'!$AN$7</definedName>
    <definedName name="sheet1.PinCode">'Income Details'!$AB$22</definedName>
    <definedName name="sheet1.PinCode1">'Income Details'!$AB$30</definedName>
    <definedName name="sheet1.PRAN">'Income Details'!$L$136</definedName>
    <definedName name="sheet1.ReceiptNo">'Income Details'!$P$50</definedName>
    <definedName name="sheet1.ReceiptNo1" localSheetId="12">#REF!</definedName>
    <definedName name="sheet1.ReceiptNo1">'Income Details'!#REF!</definedName>
    <definedName name="sheet1.RepAssessee">'Income Details'!$AD$42</definedName>
    <definedName name="sheet1.ResidenceName">'Income Details'!$Z$18</definedName>
    <definedName name="sheet1.ResidenceName1">'Income Details'!$Z$26</definedName>
    <definedName name="sheet1.ResidenceNo">'Income Details'!$E$18</definedName>
    <definedName name="sheet1.ResidenceNo1">'Income Details'!$E$26</definedName>
    <definedName name="sheet1.ResidentialStatus1" localSheetId="12">#REF!</definedName>
    <definedName name="sheet1.ResidentialStatus1">'Income Details'!$BH$6</definedName>
    <definedName name="sheet1.ReturnFileSec" localSheetId="12">#REF!</definedName>
    <definedName name="sheet1.ReturnFileSec">'Income Details'!$AC$47</definedName>
    <definedName name="sheet1.ReturnFileSec1">'Income Details'!$BD$47</definedName>
    <definedName name="sheet1.ReturnFileSec2">'Income Details'!$AN$47</definedName>
    <definedName name="sheet1.RoadOrStreet">'Income Details'!$E$20</definedName>
    <definedName name="sheet1.RoadOrStreet1">'Income Details'!$E$28</definedName>
    <definedName name="sheet1.SeventhProvisoFlag">'Income Details'!$AN$33</definedName>
    <definedName name="Sheet1.Specified_Disease">'Income Details'!$K$146</definedName>
    <definedName name="sheet1.StateCode1">'Income Details'!$E$22</definedName>
    <definedName name="sheet1.StateCode2">'Income Details'!$E$30</definedName>
    <definedName name="sheet1.Status">'Income Details'!$AN$18</definedName>
    <definedName name="sheet1.STDcode">'Income Details'!$W$47</definedName>
    <definedName name="sheet1.SurNameOrOrgName" localSheetId="12">#REF!</definedName>
    <definedName name="sheet1.SurNameOrOrgName">'Income Details'!$Y$7</definedName>
    <definedName name="sheet1.TaxStatus" localSheetId="12">#REF!</definedName>
    <definedName name="sheet1.TaxStatus">'Income Details'!#REF!</definedName>
    <definedName name="sheet1.ZipCode">'Income Details'!$AT$22</definedName>
    <definedName name="sheet1.ZipCode1">'Income Details'!$AT$30</definedName>
    <definedName name="Sheet2.IdentificationNoOfTRP">'Taxes Paid and Verification'!$G$50</definedName>
    <definedName name="Sheet2.NameOfTRP">'Taxes Paid and Verification'!$I$50</definedName>
    <definedName name="Sheet2.ReImbFrmGov">'Taxes Paid and Verification'!$H$51</definedName>
    <definedName name="Sheet9.IBAN">'Taxes Paid and Verification'!$F$39:$F$39</definedName>
    <definedName name="Sheet9.IBANACCNO">'Taxes Paid and Verification'!$I$39:$I$39</definedName>
    <definedName name="Sheet9.IBANBANK">'Taxes Paid and Verification'!$G$39:$G$39</definedName>
    <definedName name="Sheet9.IBANCOUNTRY">'Taxes Paid and Verification'!$H$39:$H$39</definedName>
    <definedName name="Sheet9.IBANSELECT">'Taxes Paid and Verification'!$I$27</definedName>
    <definedName name="Sl_80CCC">'Income Details'!$F$118:$G$119</definedName>
    <definedName name="Sl_80CCD1">'Income Details'!$F$123:$G$124</definedName>
    <definedName name="Sl_80CCD1b">'Income Details'!$F$128:$G$129</definedName>
    <definedName name="Spec__dropdown">DataBase!$BE$58:$BE$63</definedName>
    <definedName name="Specified_Disease">DataBase!$L$9:$L$23</definedName>
    <definedName name="Stampduty.80EEA">'80E_80EE_80EEA_80EEB'!$L$26</definedName>
    <definedName name="State">[1]DropDownValues!$BT$3:$BT$40</definedName>
    <definedName name="State_Code_80GGA">'80GGA'!$I$8:$I$11</definedName>
    <definedName name="StateList" localSheetId="12">#REF!</definedName>
    <definedName name="StateList">DataBase!$V$3:$V$41</definedName>
    <definedName name="States_List">DataBase!$CS$2:$CS$37</definedName>
    <definedName name="StateWithoutF" localSheetId="12">#REF!</definedName>
    <definedName name="StateWithoutF">DataBase!$U$3:$U$40</definedName>
    <definedName name="SUM" localSheetId="12">#REF!</definedName>
    <definedName name="SUM">'Taxes Paid and Verification'!#REF!</definedName>
    <definedName name="SumViA">'Income Details'!$BD$115</definedName>
    <definedName name="TANCodes">DataBase!$AV$3:$AV$39</definedName>
    <definedName name="taxcheck">'Income Details'!$BC$8</definedName>
    <definedName name="TaxP.Amt" localSheetId="12">#REF!</definedName>
    <definedName name="TaxP.Amt">TDS!$H$38:$H$45</definedName>
    <definedName name="TaxP.BSRCode">TDS!$E$38:$E$45</definedName>
    <definedName name="TaxP.DateDep">TDS!$F$38:$F$45</definedName>
    <definedName name="TaxP.SrlNoOfChaln">TDS!$G$38:$G$45</definedName>
    <definedName name="TaxP.Sum">TDS!$H$46</definedName>
    <definedName name="Taxp_dropdown">DataBase!$BE$72:$BE$75</definedName>
    <definedName name="TCS.AmountCollected">TCS!$G$6:$G$9</definedName>
    <definedName name="TCS.AmtClaimedBySpouse">'Income Details'!$I$57</definedName>
    <definedName name="TCS.AmtTCSClaimedThisYear" localSheetId="12">#REF!</definedName>
    <definedName name="TCS.AmtTCSClaimedThisYear">TCS!$J$6:$J$9</definedName>
    <definedName name="TCS.ClaimOutOfTotTDSOnAmtPaid37BA" localSheetId="12">#REF!</definedName>
    <definedName name="TCS.ClaimOutOfTotTDSOnAmtPaid37BA">TCS!#REF!</definedName>
    <definedName name="TCS.CollectionYear">TCS!$H$6:$H$9</definedName>
    <definedName name="TCS.EmployerOrDeductorOrCollecterName">TCS!$F$6:$F$9</definedName>
    <definedName name="TCS.Sum" localSheetId="12">#REF!</definedName>
    <definedName name="TCS.Sum">TCS!$J$10</definedName>
    <definedName name="TCS.TAN">TCS!$E$6:$E$9</definedName>
    <definedName name="TCS.TotalTCS">TCS!$I$6:$I$9</definedName>
    <definedName name="TCS.TotTDSOnAmtPaid7" localSheetId="12">#REF!</definedName>
    <definedName name="TCS.TotTDSOnAmtPaid7">TCS!#REF!</definedName>
    <definedName name="TCS_CollectedYear">DataBase!$CC$2:$CC$20</definedName>
    <definedName name="TDS.IncSum">TDS!$N$11</definedName>
    <definedName name="TDS_Section_Error">DataBase!$DF$1:$DF$3</definedName>
    <definedName name="TDS_Section_Warning1">DataBase!$DE$1:$DE$7</definedName>
    <definedName name="TDS_Section_Warning2">DataBase!$DE$14:$DE$29</definedName>
    <definedName name="TDS_Section_Warning3">DataBase!$DE$34:$DE$36</definedName>
    <definedName name="TDS_sectionslist">DataBase!$DD$3:$DD$62</definedName>
    <definedName name="TDS2_YearRange" localSheetId="12">#REF!</definedName>
    <definedName name="TDS2_YearRange">DataBase!$CH$2:$CH$20</definedName>
    <definedName name="TDS26QB.6income" localSheetId="12">#REF!</definedName>
    <definedName name="TDS26QB.6income">TDS!$L$28:$L$31</definedName>
    <definedName name="TDS26QB.6panspouse" localSheetId="12">#REF!</definedName>
    <definedName name="TDS26QB.6panspouse">TDS!#REF!</definedName>
    <definedName name="TDS26QB.6TDS" localSheetId="12">#REF!</definedName>
    <definedName name="TDS26QB.6TDS">TDS!#REF!</definedName>
    <definedName name="TDS26QB.8TDS" localSheetId="12">#REF!</definedName>
    <definedName name="TDS26QB.8TDS">TDS!#REF!</definedName>
    <definedName name="TDS26QB.Aadhar_Number">TDS!$F$28:$F$31</definedName>
    <definedName name="TDS26QB.AmountDeducted">TDS!$I$28:$I$31</definedName>
    <definedName name="TDS26QB.AmtClaimedBySpouse" localSheetId="12">#REF!</definedName>
    <definedName name="TDS26QB.AmtClaimedBySpouse">TDS!#REF!</definedName>
    <definedName name="TDS26QB.ClaimOutOfTotTDSOnAmtPaid37BA" localSheetId="12">#REF!</definedName>
    <definedName name="TDS26QB.ClaimOutOfTotTDSOnAmtPaid37BA">TDS!#REF!</definedName>
    <definedName name="TDS26QB.DeductedYear">TDS!$J$28:$J$31</definedName>
    <definedName name="TDS26QB.EmployerOrDeductorName">TDS!$G$28:$G$31</definedName>
    <definedName name="TDS26QB.PAN">TDS!$E$28:$E$31</definedName>
    <definedName name="TDS26QB.Sum">TDS!$L$32</definedName>
    <definedName name="TDS26QB.TotTDSOnAmtPaid">TDS!$K$28:$K$31</definedName>
    <definedName name="TDS26QB.TotTDSOnAmtPaid7" localSheetId="12">#REF!</definedName>
    <definedName name="TDS26QB.TotTDSOnAmtPaid7">TDS!#REF!</definedName>
    <definedName name="TDS3_YearRange" localSheetId="12">#REF!</definedName>
    <definedName name="TDS3_YearRange">DataBase!$CJ$2:$CJ$11</definedName>
    <definedName name="TDSal.EmployerOrDeductorOrCollecterName">TDS!$F$6:$F$10</definedName>
    <definedName name="TDSal.IncChrgSalary" localSheetId="12">#REF!</definedName>
    <definedName name="TDSal.IncChrgSalary">TDS!$G$6:$G$10</definedName>
    <definedName name="TDSal.Sum">TDS!$H$11</definedName>
    <definedName name="TDSal.TAN">TDS!$E$6:$E$10</definedName>
    <definedName name="TDSal.TotalTDSSalary" localSheetId="12">#REF!</definedName>
    <definedName name="TDSal.TotalTDSSalary">TDS!$H$6:$H$10</definedName>
    <definedName name="TDSoth.6income" localSheetId="12">#REF!</definedName>
    <definedName name="TDSoth.6income">TDS!$K$17:$K$21</definedName>
    <definedName name="TDSoth.6panspouse" localSheetId="12">#REF!</definedName>
    <definedName name="TDSoth.6panspouse">TDS!#REF!</definedName>
    <definedName name="TDSoth.6TDS" localSheetId="12">#REF!</definedName>
    <definedName name="TDSoth.6TDS">TDS!#REF!</definedName>
    <definedName name="TDSoth.8TDS" localSheetId="12">#REF!</definedName>
    <definedName name="TDSoth.8TDS">TDS!#REF!</definedName>
    <definedName name="TDSoth.AmountDeducted">TDS!$H$17:$H$21</definedName>
    <definedName name="TDSoth.AmtClaimedBySpouse" localSheetId="12">#REF!</definedName>
    <definedName name="TDSoth.AmtClaimedBySpouse">TDS!#REF!</definedName>
    <definedName name="TDSoth.ClaimOutOfTotTDSOnAmtPaid37BA" localSheetId="12">#REF!</definedName>
    <definedName name="TDSoth.ClaimOutOfTotTDSOnAmtPaid37BA">TDS!#REF!</definedName>
    <definedName name="TDSoth.DeductedYear">TDS!$I$17:$I$21</definedName>
    <definedName name="TDSoth.EmployerOrDeductorOrCollecterName">TDS!$F$17:$F$21</definedName>
    <definedName name="TDSoth.Sum">TDS!$K$22</definedName>
    <definedName name="TDSoth.TAN">TDS!$E$17:$E$21</definedName>
    <definedName name="TDSoth.TotTDSOnAmtPaid">TDS!$J$17:$J$21</definedName>
    <definedName name="TDSoth.TotTDSOnAmtPaid7" localSheetId="12">#REF!</definedName>
    <definedName name="TDSoth.TotTDSOnAmtPaid7">TDS!#REF!</definedName>
    <definedName name="TDsOthr.SectionTDS">TDS!$G$17:$G$21</definedName>
    <definedName name="TDsOthr2.SectionTDSDeducted">TDS!$H$28:$H$31</definedName>
    <definedName name="Temp5">'Income Details'!$BD$110</definedName>
    <definedName name="Temp5Amount">'Income Details'!$BD$111</definedName>
    <definedName name="Temp80DC" localSheetId="12">#REF!</definedName>
    <definedName name="Temp80DC">'Income Details'!$BH$143</definedName>
    <definedName name="tempxml">'Taxes Paid and Verification'!$P$33:$P$34</definedName>
    <definedName name="TN.Flag" localSheetId="12">#REF!</definedName>
    <definedName name="TN.Flag">TDS!$O$35</definedName>
    <definedName name="TodayDate">DataBase!$D$3</definedName>
    <definedName name="Total_Donation_80GGA" localSheetId="12">#REF!</definedName>
    <definedName name="Total_Donation_80GGA">'80GGA'!$O$13</definedName>
    <definedName name="Total_Donation_80GGC">'80GGC'!$H$18</definedName>
    <definedName name="Total_Donation_Eligible_80GGA" localSheetId="12">#REF!</definedName>
    <definedName name="Total_Donation_Eligible_80GGA">'80GGA'!$P$13</definedName>
    <definedName name="Total_Donation_Eligible_80GGC">'80GGC'!$I$18</definedName>
    <definedName name="Total_DonationInCash_80GGA">'80GGA'!$M$13</definedName>
    <definedName name="Total_DonationInCash_80GGC">'80GGC'!$F$18</definedName>
    <definedName name="Total_DonationInOtherMode_80GGA">'80GGA'!$N$13</definedName>
    <definedName name="Total_DonationInOtherMode_80GGC">'80GGC'!$G$18</definedName>
    <definedName name="Total_Exempt">'Taxes Paid and Verification'!$I$26</definedName>
    <definedName name="TOTAL_INCOME">'Income Details'!$BI$17</definedName>
    <definedName name="TOTAL_INCOME\">'80G'!$Q$53</definedName>
    <definedName name="TOTAL_INCOME_80DD">'80U-80DD'!$S$18</definedName>
    <definedName name="TOTAL_INCOME_80U">'80U-80DD'!$T$7</definedName>
    <definedName name="TotalDonation_80GGC">'80GGC'!$H$8:$H$16</definedName>
    <definedName name="TotAllowances_17abc">'Income Details'!$BK$55</definedName>
    <definedName name="TotAmount.80C">'80C'!$F$10</definedName>
    <definedName name="TotAmount.80CC">'80C'!$F$24</definedName>
    <definedName name="TotAmt.24b">'Schedule 24(b)'!$L$10</definedName>
    <definedName name="TotAmt.24b1">HP!$K$36</definedName>
    <definedName name="TotAmt.24b2">HP!$K$72</definedName>
    <definedName name="TotAmt.80E">'80E_80EE_80EEA_80EEB'!$L$8</definedName>
    <definedName name="TotAmt.80EE">'80E_80EE_80EEA_80EEB'!$L$20</definedName>
    <definedName name="TotAmt.80EEA">'80E_80EE_80EEA_80EEB'!$L$32</definedName>
    <definedName name="TotAmt.80EEB">'80E_80EE_80EEA_80EEB'!$M$43</definedName>
    <definedName name="TotAmtA1.80D">'80D'!$L$14</definedName>
    <definedName name="TotAmtA2.80D">'80D'!$L$38</definedName>
    <definedName name="TotAmtB1.80D">'80D'!$L$25</definedName>
    <definedName name="TotAmtB2.80D">'80D'!$L$49</definedName>
    <definedName name="TotFamilyPension" localSheetId="12">#REF!</definedName>
    <definedName name="TotFamilyPension">'Income Details'!$BC$85</definedName>
    <definedName name="TPV.Button1" localSheetId="12">#REF!</definedName>
    <definedName name="TPV.Button1">'Taxes Paid and Verification'!#REF!</definedName>
    <definedName name="TPV.Button2">'Taxes Paid and Verification'!$F$25</definedName>
    <definedName name="TPV.Button3">'Taxes Paid and Verification'!$E$41</definedName>
    <definedName name="tta" localSheetId="12">#REF!</definedName>
    <definedName name="tta">'Income Details'!$BD$158</definedName>
    <definedName name="ttb" localSheetId="12">#REF!</definedName>
    <definedName name="ttb">'Income Details'!$BD$159</definedName>
    <definedName name="Type_80CCC">'Income Details'!$H$118:$X$119</definedName>
    <definedName name="Type_80CCD1">'Income Details'!$H$123:$X$124</definedName>
    <definedName name="Type_80CCD1b">'Income Details'!$H$128:$X$129</definedName>
    <definedName name="TypeAccList">DataBase!$AL$3:$AL$5</definedName>
    <definedName name="Typedependent_80DD">'80U-80DD'!$F$20</definedName>
    <definedName name="Typeofdependent_list">DataBase!$BT$8:$BT$15</definedName>
    <definedName name="U_AadhaarCardNo">'Part A Gen_139(8A)'!$E$9</definedName>
    <definedName name="U_AadhaarEnrolmentId">'Part A Gen_139(8A)'!$Y$9</definedName>
    <definedName name="U_AcknowledgementNo">'Part A Gen_139(8A)'!$P$15</definedName>
    <definedName name="U_AddtnlIncTax">'Part B ATI'!$P$23</definedName>
    <definedName name="U_AggrLiabilityNoRefund" localSheetId="12">#REF!</definedName>
    <definedName name="U_AggrLiabilityNoRefund">'Part B ATI'!$P$22</definedName>
    <definedName name="U_AggrLiabilityRefund" localSheetId="12">#REF!</definedName>
    <definedName name="U_AggrLiabilityRefund">'Part B ATI'!$P$21</definedName>
    <definedName name="U_Amt1" localSheetId="12">#REF!</definedName>
    <definedName name="U_Amt1">'Part B ATI'!$K$31:$K$32</definedName>
    <definedName name="U_Amt2" localSheetId="12">#REF!</definedName>
    <definedName name="U_Amt2">'Part B ATI'!$K$39:$K$40</definedName>
    <definedName name="U_AmtPayable" localSheetId="12">#REF!</definedName>
    <definedName name="U_AmtPayable">'Part B ATI'!$P$13</definedName>
    <definedName name="U_AmtRefundable" localSheetId="12">#REF!</definedName>
    <definedName name="U_AmtRefundable">'Part B ATI'!$P$14</definedName>
    <definedName name="U_AssessmentYear">'Part A Gen_139(8A)'!$AP$9</definedName>
    <definedName name="U_BSRCode1">'Part B ATI'!$F$31:$F$32</definedName>
    <definedName name="U_BSRCode2">'Part B ATI'!$F$39:$F$40</definedName>
    <definedName name="U_DateDep1">'Part B ATI'!$G$31:$G$32</definedName>
    <definedName name="U_DateDep2">'Part B ATI'!$G$39:$G$40</definedName>
    <definedName name="U_DateOfAmount1">'Part B ATI'!$T$31:$T$32</definedName>
    <definedName name="U_FeeIncUS234F" localSheetId="12">#REF!</definedName>
    <definedName name="U_FeeIncUS234F">'Part B ATI'!$P$18</definedName>
    <definedName name="U_IncomeFromBP">'Part B ATI'!$P$7</definedName>
    <definedName name="U_IncomeFromCG">'Part B ATI'!$P$8</definedName>
    <definedName name="U_IncomeFromHP">'Part B ATI'!$P$6</definedName>
    <definedName name="U_IncomeFromOS">'Part B ATI'!$P$9</definedName>
    <definedName name="U_ITRForm">'Part A Gen_139(8A)'!$Z$14</definedName>
    <definedName name="U_ITRFormUpdatingInc">'Part A Gen_139(8A)'!$AS$17</definedName>
    <definedName name="U_LaidOutIn_139_8A">'Part A Gen_139(8A)'!$AS$16</definedName>
    <definedName name="U_LastAmtPayable">'Part B ATI'!$P$15</definedName>
    <definedName name="U_LatestTotInc">'Part B ATI'!$P$11</definedName>
    <definedName name="U_Name">'Part A Gen_139(8A)'!$T$7</definedName>
    <definedName name="U_NetPayable">'Part B ATI'!$P$24</definedName>
    <definedName name="U_OrigRetFiledDate">'Part A Gen_139(8A)'!$AN$15</definedName>
    <definedName name="U_PAN">'Part A Gen_139(8A)'!$E$7</definedName>
    <definedName name="U_PreviouslyFiledForThisAY">'Part A Gen_139(8A)'!$AS$10</definedName>
    <definedName name="U_PreviouslyFiledForThisAY_139_8A">'Part A Gen_139(8A)'!$Z$12</definedName>
    <definedName name="U_ReasonsForUpdatingIncome" localSheetId="12">#REF!</definedName>
    <definedName name="U_ReasonsForUpdatingIncome">'Part A Gen_139(8A)'!$E$19:$AM$20</definedName>
    <definedName name="U_Refund">'Part B ATI'!$P$16</definedName>
    <definedName name="U_RegAssessementTAX">'Part B ATI'!$P$19</definedName>
    <definedName name="U_ReleifUS89">'Part B ATI'!$P$44</definedName>
    <definedName name="U_ReturnFiled">'Part A Gen_139(8A)'!$AN$26:$AR$27</definedName>
    <definedName name="U_RevisedReturnFile">'Part A Gen_139(8A)'!$L$26:$Z$27</definedName>
    <definedName name="U_Salaries">'Part B ATI'!$P$5</definedName>
    <definedName name="U_SrlNoOfChaln1">'Part B ATI'!$H$31:$J$32</definedName>
    <definedName name="U_SrlNoOfChaln2">'Part B ATI'!$H$39:$J$40</definedName>
    <definedName name="U_TaxDue10_11">'Part B ATI'!$P$26</definedName>
    <definedName name="U_TaxUS140B">'Part B ATI'!$P$25</definedName>
    <definedName name="U_Total">'Part B ATI'!$P$10</definedName>
    <definedName name="U_Total1" localSheetId="12">#REF!</definedName>
    <definedName name="U_Total1">'Part B ATI'!$K$33</definedName>
    <definedName name="U_Total2">'Part B ATI'!$K$41</definedName>
    <definedName name="U_TotRefund">'Part B ATI'!$P$17</definedName>
    <definedName name="U_UnabsorbedDepreciation">'Part A Gen_139(8A)'!$AS$23</definedName>
    <definedName name="U_UnabsorbedDepreciationYear" localSheetId="12">#REF!</definedName>
    <definedName name="U_UnabsorbedDepreciationYear">'Part A Gen_139(8A)'!$F$26:$K$27</definedName>
    <definedName name="U_UnabsorbedDepreciationYear_1">'Part A Gen_139(8A)'!$AZ$24</definedName>
    <definedName name="U_UnabsorbedDepreciationYear_2">'Part A Gen_139(8A)'!$BA$24</definedName>
    <definedName name="U_UpdatedReturnDuringPeriod">'Part A Gen_139(8A)'!$AM$22</definedName>
    <definedName name="U_UpdatedReturnFile">'Part A Gen_139(8A)'!$AA$26:$AM$27</definedName>
    <definedName name="U_UpdatedTotInc">'Part B ATI'!$P$12</definedName>
    <definedName name="UDIDNum_80DD">'80U-80DD'!$J$20</definedName>
    <definedName name="UDIDNum_80U">'80U-80DD'!$G$6:$G$6</definedName>
    <definedName name="UpdatedReturnDuringPeriod">DataBase!$H$15:$H$19</definedName>
    <definedName name="VehicleRegNum.80EEB">'80E_80EE_80EEA_80EEB'!$L$40:$L$41</definedName>
    <definedName name="Ver.AssesseeVerName" localSheetId="12">#REF!</definedName>
    <definedName name="Ver.AssesseeVerName">'Taxes Paid and Verification'!$G$43</definedName>
    <definedName name="Ver.capacity">'Taxes Paid and Verification'!$H$46</definedName>
    <definedName name="Ver.Date" localSheetId="12">#REF!</definedName>
    <definedName name="Ver.Date">'Taxes Paid and Verification'!$G$48</definedName>
    <definedName name="Ver.FatherName" localSheetId="12">#REF!</definedName>
    <definedName name="Ver.FatherName">'Taxes Paid and Verification'!$I$43</definedName>
    <definedName name="Ver.IdentificationNoOfTRP">'Taxes Paid and Verification'!$C$59</definedName>
    <definedName name="Ver.NameOfTRP">'Taxes Paid and Verification'!$G$59</definedName>
    <definedName name="Ver.PAN" localSheetId="12">#REF!</definedName>
    <definedName name="Ver.PAN">'Taxes Paid and Verification'!$H$47</definedName>
    <definedName name="Ver.Place">'Taxes Paid and Verification'!$I$48</definedName>
    <definedName name="Ver.ReImbFrmGov">'Taxes Paid and Verification'!$I$60</definedName>
    <definedName name="Vmonth" localSheetId="12">#REF!</definedName>
    <definedName name="Vmonth">'Part B ATI'!$S$17</definedName>
    <definedName name="Vyear" localSheetId="12">#REF!</definedName>
    <definedName name="Vyear">'Part B ATI'!$T$17</definedName>
    <definedName name="Yojana_dropdown">DataBase!$BE$77:$BE$88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8" i="3" l="1"/>
  <c r="B1" i="5"/>
  <c r="F119" i="1" l="1"/>
  <c r="F134" i="1" l="1"/>
  <c r="F133" i="1" l="1"/>
  <c r="U51" i="4" l="1"/>
  <c r="U50" i="4"/>
  <c r="U49" i="4"/>
  <c r="U48" i="4"/>
  <c r="U38" i="4"/>
  <c r="U37" i="4"/>
  <c r="U36" i="4"/>
  <c r="U35" i="4"/>
  <c r="U25" i="4"/>
  <c r="U24" i="4"/>
  <c r="U23" i="4"/>
  <c r="U22" i="4"/>
  <c r="U8" i="4"/>
  <c r="U11" i="4"/>
  <c r="U10" i="4"/>
  <c r="U9" i="4"/>
  <c r="AA51" i="4" l="1"/>
  <c r="AA50" i="4"/>
  <c r="AA49" i="4"/>
  <c r="AA48" i="4"/>
  <c r="AA38" i="4"/>
  <c r="AA37" i="4"/>
  <c r="AA36" i="4"/>
  <c r="AA35" i="4"/>
  <c r="AA25" i="4"/>
  <c r="AA24" i="4"/>
  <c r="AA23" i="4"/>
  <c r="AA22" i="4"/>
  <c r="AA11" i="4"/>
  <c r="AA10" i="4"/>
  <c r="AA9" i="4"/>
  <c r="AA8" i="4"/>
  <c r="AZ51" i="4" l="1"/>
  <c r="AZ50" i="4"/>
  <c r="AZ49" i="4"/>
  <c r="AZ48" i="4"/>
  <c r="X51" i="4" l="1"/>
  <c r="Z51" i="4" s="1"/>
  <c r="X50" i="4"/>
  <c r="Z50" i="4" s="1"/>
  <c r="X49" i="4"/>
  <c r="X48" i="4"/>
  <c r="X38" i="4"/>
  <c r="Z38" i="4" s="1"/>
  <c r="X37" i="4"/>
  <c r="X36" i="4"/>
  <c r="X35" i="4"/>
  <c r="X25" i="4"/>
  <c r="Z49" i="4" l="1"/>
  <c r="Y48" i="4"/>
  <c r="Z48" i="4"/>
  <c r="Y37" i="4"/>
  <c r="Z37" i="4"/>
  <c r="Y36" i="4"/>
  <c r="Z36" i="4"/>
  <c r="Y35" i="4"/>
  <c r="Z35" i="4" s="1"/>
  <c r="Y38" i="4"/>
  <c r="Y50" i="4"/>
  <c r="Y49" i="4"/>
  <c r="Y51" i="4"/>
  <c r="X24" i="4" l="1"/>
  <c r="X23" i="4"/>
  <c r="X22" i="4"/>
  <c r="X11" i="4"/>
  <c r="Y11" i="4" s="1"/>
  <c r="X10" i="4"/>
  <c r="X9" i="4"/>
  <c r="X8" i="4"/>
  <c r="Z23" i="4" l="1"/>
  <c r="Y10" i="4"/>
  <c r="Z11" i="4" a="1"/>
  <c r="Z11" i="4" s="1"/>
  <c r="Y9" i="4"/>
  <c r="Y24" i="4"/>
  <c r="Y23" i="4"/>
  <c r="Y25" i="4"/>
  <c r="Y22" i="4"/>
  <c r="Y8" i="4"/>
  <c r="Z25" i="4" l="1"/>
  <c r="Z24" i="4"/>
  <c r="Z22" i="4"/>
  <c r="Z10" i="4" a="1"/>
  <c r="Z10" i="4" s="1"/>
  <c r="Z8" i="4" a="1"/>
  <c r="Z8" i="4" s="1"/>
  <c r="Z9" i="4" a="1"/>
  <c r="Z9" i="4" s="1"/>
  <c r="H16" i="21" l="1"/>
  <c r="S16" i="21"/>
  <c r="U16" i="21"/>
  <c r="W42" i="28" l="1"/>
  <c r="T42" i="28"/>
  <c r="T41" i="28"/>
  <c r="S44" i="28"/>
  <c r="T44" i="28"/>
  <c r="T43" i="28"/>
  <c r="S43" i="28"/>
  <c r="V42" i="28" s="1"/>
  <c r="Q43" i="28" s="1"/>
  <c r="R43" i="28" s="1" a="1"/>
  <c r="R43" i="28" s="1"/>
  <c r="U42" i="28"/>
  <c r="S42" i="28"/>
  <c r="R42" i="28"/>
  <c r="Q42" i="28"/>
  <c r="P42" i="28"/>
  <c r="H15" i="21" l="1"/>
  <c r="S15" i="21"/>
  <c r="U15" i="21"/>
  <c r="H14" i="21"/>
  <c r="S14" i="21"/>
  <c r="U14" i="21"/>
  <c r="H13" i="21"/>
  <c r="S13" i="21"/>
  <c r="U13" i="21"/>
  <c r="H12" i="21"/>
  <c r="S12" i="21"/>
  <c r="U12" i="21"/>
  <c r="H11" i="21"/>
  <c r="S11" i="21"/>
  <c r="U11" i="21"/>
  <c r="S8" i="17" l="1"/>
  <c r="O8" i="17" l="1"/>
  <c r="AO190" i="1"/>
  <c r="BA126" i="1" l="1"/>
  <c r="O71" i="28" l="1"/>
  <c r="O70" i="28"/>
  <c r="AB116" i="1" l="1"/>
  <c r="O69" i="28" l="1"/>
  <c r="O68" i="28"/>
  <c r="O35" i="28"/>
  <c r="O34" i="28"/>
  <c r="O33" i="28"/>
  <c r="O32" i="28"/>
  <c r="F46" i="28"/>
  <c r="F47" i="28" s="1"/>
  <c r="F48" i="28" s="1"/>
  <c r="F49" i="28" s="1"/>
  <c r="F50" i="28" s="1"/>
  <c r="F51" i="28" s="1"/>
  <c r="K36" i="28" l="1"/>
  <c r="K72" i="28" l="1"/>
  <c r="D69" i="28"/>
  <c r="D70" i="28" s="1"/>
  <c r="D71" i="28" s="1"/>
  <c r="D33" i="28"/>
  <c r="D34" i="28" s="1"/>
  <c r="D35" i="28" s="1"/>
  <c r="F55" i="28" l="1"/>
  <c r="F56" i="28" s="1"/>
  <c r="F19" i="28"/>
  <c r="F20" i="28" s="1"/>
  <c r="F10" i="28"/>
  <c r="F11" i="28" s="1"/>
  <c r="F12" i="28" s="1"/>
  <c r="F13" i="28" s="1"/>
  <c r="F14" i="28" s="1"/>
  <c r="F15" i="28" s="1"/>
  <c r="I60" i="28" l="1"/>
  <c r="K61" i="28" s="1"/>
  <c r="K62" i="28" s="1"/>
  <c r="I63" i="28" s="1"/>
  <c r="K73" i="28" s="1"/>
  <c r="K75" i="28" s="1"/>
  <c r="I24" i="28"/>
  <c r="AO80" i="1" l="1"/>
  <c r="AO54" i="1" l="1"/>
  <c r="AO58" i="1"/>
  <c r="G7" i="27" l="1"/>
  <c r="GH16" i="5" l="1"/>
  <c r="GH17" i="5"/>
  <c r="GH18" i="5"/>
  <c r="GH19" i="5"/>
  <c r="GH20" i="5"/>
  <c r="GH21" i="5"/>
  <c r="GH22" i="5"/>
  <c r="GH23" i="5"/>
  <c r="GH24" i="5"/>
  <c r="GH25" i="5"/>
  <c r="GH26" i="5"/>
  <c r="GH27" i="5"/>
  <c r="GH28" i="5"/>
  <c r="GH29" i="5"/>
  <c r="GH30" i="5"/>
  <c r="GH31" i="5"/>
  <c r="GH32" i="5"/>
  <c r="GH33" i="5"/>
  <c r="GH34" i="5"/>
  <c r="GH35" i="5"/>
  <c r="GH36" i="5"/>
  <c r="GH37" i="5"/>
  <c r="GH38" i="5"/>
  <c r="GH39" i="5"/>
  <c r="GH40" i="5"/>
  <c r="GH41" i="5"/>
  <c r="GH42" i="5"/>
  <c r="GH43" i="5"/>
  <c r="GH44" i="5"/>
  <c r="GH45" i="5"/>
  <c r="GH46" i="5"/>
  <c r="GH47" i="5"/>
  <c r="GH48" i="5"/>
  <c r="GH49" i="5"/>
  <c r="GH50" i="5"/>
  <c r="GH51" i="5"/>
  <c r="GH52" i="5"/>
  <c r="GH53" i="5"/>
  <c r="GH54" i="5"/>
  <c r="GH55" i="5"/>
  <c r="GH56" i="5"/>
  <c r="GH57" i="5"/>
  <c r="GH58" i="5"/>
  <c r="GH59" i="5"/>
  <c r="GH60" i="5"/>
  <c r="GH61" i="5"/>
  <c r="GH62" i="5"/>
  <c r="GH63" i="5"/>
  <c r="GH64" i="5"/>
  <c r="GH65" i="5"/>
  <c r="GH66" i="5"/>
  <c r="GH67" i="5"/>
  <c r="GH68" i="5"/>
  <c r="GH69" i="5"/>
  <c r="GH70" i="5"/>
  <c r="GH71" i="5"/>
  <c r="GH72" i="5"/>
  <c r="GH73" i="5"/>
  <c r="GH74" i="5"/>
  <c r="GH75" i="5"/>
  <c r="GH76" i="5"/>
  <c r="GH77" i="5"/>
  <c r="GH78" i="5"/>
  <c r="GH79" i="5"/>
  <c r="GH80" i="5"/>
  <c r="GH81" i="5"/>
  <c r="GH82" i="5"/>
  <c r="GH83" i="5"/>
  <c r="GH84" i="5"/>
  <c r="GH85" i="5"/>
  <c r="GH86" i="5"/>
  <c r="GH87" i="5"/>
  <c r="GH88" i="5"/>
  <c r="GH89" i="5"/>
  <c r="GH90" i="5"/>
  <c r="GH91" i="5"/>
  <c r="GH92" i="5"/>
  <c r="GH93" i="5"/>
  <c r="GH94" i="5"/>
  <c r="GH95" i="5"/>
  <c r="GH96" i="5"/>
  <c r="GH97" i="5"/>
  <c r="GH98" i="5"/>
  <c r="GH99" i="5"/>
  <c r="GH100" i="5"/>
  <c r="GH101" i="5"/>
  <c r="GH102" i="5"/>
  <c r="GH103" i="5"/>
  <c r="GH104" i="5"/>
  <c r="GH105" i="5"/>
  <c r="GH106" i="5"/>
  <c r="GH107" i="5"/>
  <c r="GH108" i="5"/>
  <c r="GH109" i="5"/>
  <c r="GH110" i="5"/>
  <c r="GH111" i="5"/>
  <c r="GH112" i="5"/>
  <c r="GH113" i="5"/>
  <c r="GH114" i="5"/>
  <c r="GH115" i="5"/>
  <c r="GH116" i="5"/>
  <c r="GH117" i="5"/>
  <c r="GH118" i="5"/>
  <c r="GH119" i="5"/>
  <c r="GH120" i="5"/>
  <c r="GH121" i="5"/>
  <c r="GH122" i="5"/>
  <c r="GH123" i="5"/>
  <c r="GH124" i="5"/>
  <c r="T7" i="19"/>
  <c r="P23" i="20" l="1"/>
  <c r="T23" i="20"/>
  <c r="GE2" i="5" l="1"/>
  <c r="GD124" i="5" l="1"/>
  <c r="GD123" i="5"/>
  <c r="GD122" i="5"/>
  <c r="GD121" i="5"/>
  <c r="GD120" i="5"/>
  <c r="GD119" i="5"/>
  <c r="GD118" i="5"/>
  <c r="GD117" i="5"/>
  <c r="GD116" i="5"/>
  <c r="GD115" i="5"/>
  <c r="GD114" i="5"/>
  <c r="GD113" i="5"/>
  <c r="GD112" i="5"/>
  <c r="GD111" i="5"/>
  <c r="GD110" i="5"/>
  <c r="GD109" i="5"/>
  <c r="GD108" i="5"/>
  <c r="GD107" i="5"/>
  <c r="GD106" i="5"/>
  <c r="GD105" i="5"/>
  <c r="GD104" i="5"/>
  <c r="GD103" i="5"/>
  <c r="GD102" i="5"/>
  <c r="GD101" i="5"/>
  <c r="GD100" i="5"/>
  <c r="GD99" i="5"/>
  <c r="GD98" i="5"/>
  <c r="GD97" i="5"/>
  <c r="GD96" i="5"/>
  <c r="GD95" i="5"/>
  <c r="GD94" i="5"/>
  <c r="GD93" i="5"/>
  <c r="GD92" i="5"/>
  <c r="GD91" i="5"/>
  <c r="GD90" i="5"/>
  <c r="GD89" i="5"/>
  <c r="GD88" i="5"/>
  <c r="GD87" i="5"/>
  <c r="GD86" i="5"/>
  <c r="GD85" i="5"/>
  <c r="GD84" i="5"/>
  <c r="GD83" i="5"/>
  <c r="GD82" i="5"/>
  <c r="GD81" i="5"/>
  <c r="GD80" i="5"/>
  <c r="GD79" i="5"/>
  <c r="GD78" i="5"/>
  <c r="GD77" i="5"/>
  <c r="GD76" i="5"/>
  <c r="GD75" i="5"/>
  <c r="GD74" i="5"/>
  <c r="GD73" i="5"/>
  <c r="GD72" i="5"/>
  <c r="GD71" i="5"/>
  <c r="GD70" i="5"/>
  <c r="GD69" i="5"/>
  <c r="GD68" i="5"/>
  <c r="GD67" i="5"/>
  <c r="GD66" i="5"/>
  <c r="GD65" i="5"/>
  <c r="GD64" i="5"/>
  <c r="GD63" i="5"/>
  <c r="GD62" i="5"/>
  <c r="GD61" i="5"/>
  <c r="GD60" i="5"/>
  <c r="GD59" i="5"/>
  <c r="GD58" i="5"/>
  <c r="GD57" i="5"/>
  <c r="GD56" i="5"/>
  <c r="GD55" i="5"/>
  <c r="GD54" i="5"/>
  <c r="GD53" i="5"/>
  <c r="GD52" i="5"/>
  <c r="GD51" i="5"/>
  <c r="GD50" i="5"/>
  <c r="GD49" i="5"/>
  <c r="GD48" i="5"/>
  <c r="GD47" i="5"/>
  <c r="GD46" i="5"/>
  <c r="GD45" i="5"/>
  <c r="GD44" i="5"/>
  <c r="GD43" i="5"/>
  <c r="GD42" i="5"/>
  <c r="GD41" i="5"/>
  <c r="GD40" i="5"/>
  <c r="GD39" i="5"/>
  <c r="GD38" i="5"/>
  <c r="GD37" i="5"/>
  <c r="GD36" i="5"/>
  <c r="GD35" i="5"/>
  <c r="GD34" i="5"/>
  <c r="GD33" i="5"/>
  <c r="GD32" i="5"/>
  <c r="GD31" i="5"/>
  <c r="GD30" i="5"/>
  <c r="GD29" i="5"/>
  <c r="GD28" i="5"/>
  <c r="GD27" i="5"/>
  <c r="GD26" i="5"/>
  <c r="GD25" i="5"/>
  <c r="GD24" i="5"/>
  <c r="GD23" i="5"/>
  <c r="GD22" i="5"/>
  <c r="GD21" i="5"/>
  <c r="GD20" i="5"/>
  <c r="GD19" i="5"/>
  <c r="GD18" i="5"/>
  <c r="GD17" i="5"/>
  <c r="GD16" i="5"/>
  <c r="GB124" i="5"/>
  <c r="GB123" i="5"/>
  <c r="GB122" i="5"/>
  <c r="GB121" i="5"/>
  <c r="GB120" i="5"/>
  <c r="GB119" i="5"/>
  <c r="GB118" i="5"/>
  <c r="GB117" i="5"/>
  <c r="GB116" i="5"/>
  <c r="GB115" i="5"/>
  <c r="GB114" i="5"/>
  <c r="GB113" i="5"/>
  <c r="GB112" i="5"/>
  <c r="GB111" i="5"/>
  <c r="GB110" i="5"/>
  <c r="GB109" i="5"/>
  <c r="GB108" i="5"/>
  <c r="GB107" i="5"/>
  <c r="GB106" i="5"/>
  <c r="GB105" i="5"/>
  <c r="GB104" i="5"/>
  <c r="GB103" i="5"/>
  <c r="GB102" i="5"/>
  <c r="GB101" i="5"/>
  <c r="GB100" i="5"/>
  <c r="GB99" i="5"/>
  <c r="GB98" i="5"/>
  <c r="GB97" i="5"/>
  <c r="GB96" i="5"/>
  <c r="GB95" i="5"/>
  <c r="GB94" i="5"/>
  <c r="GB93" i="5"/>
  <c r="GB92" i="5"/>
  <c r="GB91" i="5"/>
  <c r="GB90" i="5"/>
  <c r="GB89" i="5"/>
  <c r="GB88" i="5"/>
  <c r="GB87" i="5"/>
  <c r="GB86" i="5"/>
  <c r="GB85" i="5"/>
  <c r="GB84" i="5"/>
  <c r="GB83" i="5"/>
  <c r="GB82" i="5"/>
  <c r="GB81" i="5"/>
  <c r="GB80" i="5"/>
  <c r="GB79" i="5"/>
  <c r="GB78" i="5"/>
  <c r="GB77" i="5"/>
  <c r="GB76" i="5"/>
  <c r="GB75" i="5"/>
  <c r="GB74" i="5"/>
  <c r="GB73" i="5"/>
  <c r="GB72" i="5"/>
  <c r="GB71" i="5"/>
  <c r="GB70" i="5"/>
  <c r="GB69" i="5"/>
  <c r="GB68" i="5"/>
  <c r="GB67" i="5"/>
  <c r="GB66" i="5"/>
  <c r="GB65" i="5"/>
  <c r="GB64" i="5"/>
  <c r="GB63" i="5"/>
  <c r="GB62" i="5"/>
  <c r="GB61" i="5"/>
  <c r="GB60" i="5"/>
  <c r="GB59" i="5"/>
  <c r="GB58" i="5"/>
  <c r="GB57" i="5"/>
  <c r="GB56" i="5"/>
  <c r="GB55" i="5"/>
  <c r="GB54" i="5"/>
  <c r="GB53" i="5"/>
  <c r="GB52" i="5"/>
  <c r="GB51" i="5"/>
  <c r="GB50" i="5"/>
  <c r="GB49" i="5"/>
  <c r="GB48" i="5"/>
  <c r="GB47" i="5"/>
  <c r="GB46" i="5"/>
  <c r="GB45" i="5"/>
  <c r="GB44" i="5"/>
  <c r="GB43" i="5"/>
  <c r="GB42" i="5"/>
  <c r="GB41" i="5"/>
  <c r="GB40" i="5"/>
  <c r="GB39" i="5"/>
  <c r="GB38" i="5"/>
  <c r="GB37" i="5"/>
  <c r="GB36" i="5"/>
  <c r="GB35" i="5"/>
  <c r="GB34" i="5"/>
  <c r="GB33" i="5"/>
  <c r="GB32" i="5"/>
  <c r="GB31" i="5"/>
  <c r="GB30" i="5"/>
  <c r="GB29" i="5"/>
  <c r="GB28" i="5"/>
  <c r="GB27" i="5"/>
  <c r="GB26" i="5"/>
  <c r="GB25" i="5"/>
  <c r="GB24" i="5"/>
  <c r="GB23" i="5"/>
  <c r="GB22" i="5"/>
  <c r="GB21" i="5"/>
  <c r="GB20" i="5"/>
  <c r="GB19" i="5"/>
  <c r="GB18" i="5"/>
  <c r="GB17" i="5"/>
  <c r="GE5" i="5" l="1"/>
  <c r="N45" i="2" l="1"/>
  <c r="O45" i="2"/>
  <c r="P45" i="2"/>
  <c r="Q45" i="2" l="1"/>
  <c r="S45" i="2" s="1"/>
  <c r="D3" i="5"/>
  <c r="X45" i="2" l="1"/>
  <c r="W45" i="2"/>
  <c r="T45" i="2"/>
  <c r="U45" i="2"/>
  <c r="V45" i="2"/>
  <c r="L25" i="18"/>
  <c r="BK55" i="1" l="1"/>
  <c r="AZ57" i="1" l="1"/>
  <c r="AZ56" i="1"/>
  <c r="AZ55" i="1"/>
  <c r="BB58" i="1" l="1"/>
  <c r="M43" i="25"/>
  <c r="W8" i="26" l="1"/>
  <c r="W7" i="26"/>
  <c r="W6" i="26"/>
  <c r="W5" i="26"/>
  <c r="G10" i="27" l="1"/>
  <c r="G12" i="27" s="1"/>
  <c r="AO69" i="1" s="1"/>
  <c r="AO64" i="1" s="1"/>
  <c r="AO71" i="1" s="1"/>
  <c r="BB57" i="1" l="1"/>
  <c r="X18" i="25"/>
  <c r="X17" i="25"/>
  <c r="W30" i="25"/>
  <c r="W29" i="25"/>
  <c r="W17" i="25" l="1"/>
  <c r="BM22" i="1" l="1"/>
  <c r="L32" i="2" l="1"/>
  <c r="K22" i="2"/>
  <c r="F24" i="23" l="1"/>
  <c r="L14" i="18"/>
  <c r="L6" i="18" s="1"/>
  <c r="L49" i="18"/>
  <c r="L41" i="18" s="1"/>
  <c r="L8" i="25"/>
  <c r="L10" i="26"/>
  <c r="AO82" i="1" s="1"/>
  <c r="C41" i="25" l="1"/>
  <c r="C30" i="25"/>
  <c r="C18" i="25"/>
  <c r="C6" i="25"/>
  <c r="C6" i="26"/>
  <c r="C7" i="26" s="1"/>
  <c r="C8" i="26" s="1"/>
  <c r="L32" i="25" l="1"/>
  <c r="L20" i="25"/>
  <c r="F10" i="23" l="1"/>
  <c r="L17" i="18" l="1"/>
  <c r="L38" i="18"/>
  <c r="L30" i="18" s="1"/>
  <c r="C20" i="23"/>
  <c r="C21" i="23" s="1"/>
  <c r="C22" i="23" s="1"/>
  <c r="D46" i="18"/>
  <c r="D47" i="18" s="1"/>
  <c r="D35" i="18"/>
  <c r="D36" i="18" s="1"/>
  <c r="D22" i="18"/>
  <c r="D23" i="18" s="1"/>
  <c r="D11" i="18"/>
  <c r="D12" i="18" s="1"/>
  <c r="C6" i="23"/>
  <c r="C7" i="23" s="1"/>
  <c r="C8" i="23" s="1"/>
  <c r="O33" i="3" l="1"/>
  <c r="AO175" i="1" l="1"/>
  <c r="N11" i="2" l="1"/>
  <c r="O34" i="3" l="1"/>
  <c r="E9" i="19" l="1"/>
  <c r="E7" i="19" l="1"/>
  <c r="I8" i="3" l="1"/>
  <c r="N9" i="22" l="1"/>
  <c r="AN161" i="1" l="1"/>
  <c r="BG160" i="1" l="1"/>
  <c r="BG144" i="1"/>
  <c r="U8" i="21" l="1"/>
  <c r="U9" i="21"/>
  <c r="U10" i="21"/>
  <c r="H9" i="21"/>
  <c r="H10" i="21"/>
  <c r="H8" i="21"/>
  <c r="S9" i="21"/>
  <c r="S10" i="21"/>
  <c r="S8" i="21"/>
  <c r="H18" i="21" l="1"/>
  <c r="AB155" i="1" s="1"/>
  <c r="G18" i="21"/>
  <c r="F18" i="21"/>
  <c r="D9" i="21"/>
  <c r="D10" i="21" s="1"/>
  <c r="D11" i="21" s="1"/>
  <c r="D12" i="21" s="1"/>
  <c r="D13" i="21" s="1"/>
  <c r="D14" i="21" s="1"/>
  <c r="D15" i="21" s="1"/>
  <c r="D16" i="21" s="1"/>
  <c r="BG161" i="1" l="1"/>
  <c r="BH161" i="1" s="1"/>
  <c r="T17" i="20"/>
  <c r="Z5" i="20" l="1"/>
  <c r="K41" i="20"/>
  <c r="K33" i="20"/>
  <c r="P25" i="20" s="1"/>
  <c r="P18" i="20"/>
  <c r="P10" i="20"/>
  <c r="AZ24" i="19" l="1"/>
  <c r="BA24" i="19"/>
  <c r="E40" i="20" l="1"/>
  <c r="E32" i="20"/>
  <c r="BB18" i="19"/>
  <c r="BA18" i="19"/>
  <c r="AZ18" i="19"/>
  <c r="BB98" i="1" l="1"/>
  <c r="AO93" i="1"/>
  <c r="BB99" i="1" s="1"/>
  <c r="Y46" i="3" a="1"/>
  <c r="S17" i="20" l="1"/>
  <c r="Y46" i="3"/>
  <c r="S11" i="17" l="1"/>
  <c r="S10" i="17"/>
  <c r="S9" i="17"/>
  <c r="BA58" i="1" l="1"/>
  <c r="BA57" i="1"/>
  <c r="BA56" i="1"/>
  <c r="BA55" i="1"/>
  <c r="BA63" i="1" l="1"/>
  <c r="BC85" i="1" l="1"/>
  <c r="BA110" i="1" l="1"/>
  <c r="AZ110" i="1"/>
  <c r="AZ58" i="1"/>
  <c r="BA169" i="1" l="1"/>
  <c r="BB85" i="1"/>
  <c r="BB169" i="1" l="1"/>
  <c r="O35" i="2"/>
  <c r="R45" i="2" s="1"/>
  <c r="N44" i="2"/>
  <c r="O44" i="2"/>
  <c r="P44" i="2"/>
  <c r="N43" i="2"/>
  <c r="O43" i="2"/>
  <c r="P43" i="2"/>
  <c r="N42" i="2"/>
  <c r="O42" i="2"/>
  <c r="P42" i="2"/>
  <c r="Q44" i="2" l="1"/>
  <c r="V44" i="2" s="1"/>
  <c r="Q43" i="2"/>
  <c r="V43" i="2" s="1"/>
  <c r="Q42" i="2"/>
  <c r="T42" i="2" s="1"/>
  <c r="AO85" i="1"/>
  <c r="S44" i="2" l="1"/>
  <c r="T44" i="2"/>
  <c r="U44" i="2"/>
  <c r="S43" i="2"/>
  <c r="T43" i="2"/>
  <c r="U43" i="2"/>
  <c r="S42" i="2"/>
  <c r="U42" i="2"/>
  <c r="V42" i="2"/>
  <c r="X44" i="2"/>
  <c r="X43" i="2"/>
  <c r="X42" i="2"/>
  <c r="W42" i="2"/>
  <c r="W44" i="2"/>
  <c r="R44" i="2"/>
  <c r="W43" i="2"/>
  <c r="BB90" i="1"/>
  <c r="BC90" i="1"/>
  <c r="BD90" i="1"/>
  <c r="BE90" i="1"/>
  <c r="BF90" i="1"/>
  <c r="BB89" i="1"/>
  <c r="BC89" i="1"/>
  <c r="BD89" i="1"/>
  <c r="BE89" i="1"/>
  <c r="BF89" i="1"/>
  <c r="AO73" i="1"/>
  <c r="BI184" i="1"/>
  <c r="BI20" i="1"/>
  <c r="BI21" i="1" s="1"/>
  <c r="BG19" i="1" s="1"/>
  <c r="N39" i="2"/>
  <c r="N40" i="2"/>
  <c r="N41" i="2"/>
  <c r="O39" i="2"/>
  <c r="O40" i="2"/>
  <c r="O41" i="2"/>
  <c r="O38" i="2"/>
  <c r="P39" i="2"/>
  <c r="P40" i="2"/>
  <c r="P41" i="2"/>
  <c r="BD142" i="1"/>
  <c r="E34" i="3"/>
  <c r="O9" i="17"/>
  <c r="O10" i="17"/>
  <c r="O11" i="17"/>
  <c r="D9" i="17"/>
  <c r="D10" i="17" s="1"/>
  <c r="D11" i="17" s="1"/>
  <c r="M13" i="17"/>
  <c r="N13" i="17"/>
  <c r="BF88" i="1"/>
  <c r="BF87" i="1"/>
  <c r="BE88" i="1"/>
  <c r="BE87" i="1"/>
  <c r="BD88" i="1"/>
  <c r="BD87" i="1"/>
  <c r="BC88" i="1"/>
  <c r="BC87" i="1"/>
  <c r="BB88" i="1"/>
  <c r="BB87" i="1"/>
  <c r="G88" i="1"/>
  <c r="G89" i="1" s="1"/>
  <c r="G90" i="1" s="1"/>
  <c r="G67" i="1"/>
  <c r="AO171" i="1"/>
  <c r="F169" i="1"/>
  <c r="P49" i="4"/>
  <c r="P50" i="4"/>
  <c r="P51" i="4"/>
  <c r="P48" i="4"/>
  <c r="P36" i="4"/>
  <c r="P37" i="4"/>
  <c r="P38" i="4"/>
  <c r="P35" i="4"/>
  <c r="P23" i="4"/>
  <c r="P24" i="4"/>
  <c r="P25" i="4"/>
  <c r="P22" i="4"/>
  <c r="P9" i="4"/>
  <c r="P10" i="4"/>
  <c r="P11" i="4"/>
  <c r="P8" i="4"/>
  <c r="F21" i="3"/>
  <c r="F22" i="3" s="1"/>
  <c r="F23" i="3" s="1"/>
  <c r="M40" i="4"/>
  <c r="M27" i="4"/>
  <c r="M13" i="4"/>
  <c r="W49" i="4"/>
  <c r="W50" i="4"/>
  <c r="W51" i="4"/>
  <c r="W48" i="4"/>
  <c r="M53" i="4"/>
  <c r="L53" i="4"/>
  <c r="F19" i="3"/>
  <c r="D7" i="7"/>
  <c r="D10" i="7"/>
  <c r="D8" i="7"/>
  <c r="D6" i="7"/>
  <c r="BG143" i="1"/>
  <c r="BH144" i="1"/>
  <c r="I26" i="3"/>
  <c r="BM46" i="1"/>
  <c r="BG46" i="1" s="1"/>
  <c r="BH160" i="1"/>
  <c r="E16" i="7"/>
  <c r="E15" i="7"/>
  <c r="AO81" i="1"/>
  <c r="BK17" i="1"/>
  <c r="BK18" i="1" s="1"/>
  <c r="BG18" i="1" s="1"/>
  <c r="J10" i="16"/>
  <c r="E18" i="7" s="1"/>
  <c r="D7" i="16"/>
  <c r="D8" i="16" s="1"/>
  <c r="D9" i="16" s="1"/>
  <c r="H11" i="2"/>
  <c r="H46" i="2"/>
  <c r="D29" i="2"/>
  <c r="D30" i="2" s="1"/>
  <c r="D31" i="2" s="1"/>
  <c r="BK111" i="1"/>
  <c r="E17" i="7"/>
  <c r="D9" i="4"/>
  <c r="D10" i="4" s="1"/>
  <c r="D11" i="4" s="1"/>
  <c r="L13" i="4"/>
  <c r="D23" i="4"/>
  <c r="D24" i="4" s="1"/>
  <c r="D25" i="4" s="1"/>
  <c r="L27" i="4"/>
  <c r="D36" i="4"/>
  <c r="D37" i="4" s="1"/>
  <c r="D38" i="4" s="1"/>
  <c r="L40" i="4"/>
  <c r="D49" i="4"/>
  <c r="D50" i="4" s="1"/>
  <c r="D51" i="4" s="1"/>
  <c r="D7" i="2"/>
  <c r="D8" i="2" s="1"/>
  <c r="D9" i="2" s="1"/>
  <c r="D10" i="2" s="1"/>
  <c r="D18" i="2"/>
  <c r="D19" i="2" s="1"/>
  <c r="D20" i="2" s="1"/>
  <c r="D21" i="2" s="1"/>
  <c r="N38" i="2"/>
  <c r="P38" i="2"/>
  <c r="D39" i="2"/>
  <c r="D40" i="2" s="1"/>
  <c r="D41" i="2" s="1"/>
  <c r="D42" i="2" s="1"/>
  <c r="D43" i="2" s="1"/>
  <c r="D44" i="2" s="1"/>
  <c r="D45" i="2" s="1"/>
  <c r="E14" i="7"/>
  <c r="BK7" i="1"/>
  <c r="Q41" i="2" l="1"/>
  <c r="T41" i="2" s="1"/>
  <c r="Q40" i="2"/>
  <c r="T40" i="2" s="1"/>
  <c r="Q39" i="2"/>
  <c r="T39" i="2" s="1"/>
  <c r="Q38" i="2"/>
  <c r="T38" i="2" s="1"/>
  <c r="AO72" i="1"/>
  <c r="BB73" i="1"/>
  <c r="O13" i="17"/>
  <c r="BD111" i="1"/>
  <c r="R42" i="2"/>
  <c r="R43" i="2"/>
  <c r="BD110" i="1"/>
  <c r="P27" i="4"/>
  <c r="BD158" i="1"/>
  <c r="O57" i="4"/>
  <c r="N57" i="4"/>
  <c r="P13" i="4"/>
  <c r="P53" i="4"/>
  <c r="P40" i="4"/>
  <c r="BD159" i="1"/>
  <c r="BM21" i="1"/>
  <c r="BN46" i="1" s="1"/>
  <c r="BL8" i="1"/>
  <c r="BK8" i="1"/>
  <c r="BK9" i="1"/>
  <c r="D9" i="7"/>
  <c r="BI185" i="1"/>
  <c r="BI186" i="1"/>
  <c r="V41" i="2" l="1"/>
  <c r="R41" i="2"/>
  <c r="V40" i="2"/>
  <c r="R40" i="2"/>
  <c r="V39" i="2"/>
  <c r="R39" i="2"/>
  <c r="X38" i="2"/>
  <c r="R38" i="2"/>
  <c r="S41" i="2"/>
  <c r="U41" i="2"/>
  <c r="U40" i="2"/>
  <c r="S40" i="2"/>
  <c r="X39" i="2"/>
  <c r="U39" i="2"/>
  <c r="S39" i="2"/>
  <c r="U38" i="2"/>
  <c r="S38" i="2"/>
  <c r="V38" i="2"/>
  <c r="X41" i="2"/>
  <c r="X40" i="2"/>
  <c r="XFD39" i="2"/>
  <c r="XFD38" i="2"/>
  <c r="W39" i="2"/>
  <c r="W40" i="2"/>
  <c r="W41" i="2"/>
  <c r="W38" i="2"/>
  <c r="AB154" i="1"/>
  <c r="AO76" i="1"/>
  <c r="P57" i="4"/>
  <c r="X35" i="2" l="1"/>
  <c r="P23" i="2"/>
  <c r="T35" i="2"/>
  <c r="P34" i="2"/>
  <c r="R24" i="2"/>
  <c r="T24" i="2"/>
  <c r="R35" i="2"/>
  <c r="V35" i="2"/>
  <c r="O24" i="2"/>
  <c r="T34" i="2"/>
  <c r="S24" i="2"/>
  <c r="P24" i="2"/>
  <c r="V36" i="2"/>
  <c r="Q24" i="2"/>
  <c r="U36" i="2"/>
  <c r="U34" i="2"/>
  <c r="S35" i="2"/>
  <c r="P35" i="2"/>
  <c r="Q34" i="2"/>
  <c r="S34" i="2"/>
  <c r="Q35" i="2"/>
  <c r="U35" i="2"/>
  <c r="R34" i="2"/>
  <c r="S36" i="2"/>
  <c r="V34" i="2"/>
  <c r="T36" i="2"/>
  <c r="P21" i="20" l="1"/>
  <c r="GD10" i="5" l="1"/>
  <c r="GH10" i="5" s="1"/>
  <c r="U23" i="20"/>
  <c r="GB11" i="5"/>
  <c r="GD11" i="5" l="1"/>
  <c r="GH11" i="5" s="1"/>
  <c r="GB12" i="5" l="1"/>
  <c r="GD12" i="5" l="1"/>
  <c r="GH12" i="5" s="1"/>
  <c r="GB13" i="5" l="1"/>
  <c r="GD13" i="5" l="1"/>
  <c r="GH13" i="5" s="1"/>
  <c r="GB14" i="5" l="1"/>
  <c r="GD14" i="5" l="1"/>
  <c r="GH14" i="5" s="1"/>
  <c r="GB15" i="5" l="1"/>
  <c r="GD15" i="5" l="1"/>
  <c r="GH15" i="5" s="1"/>
  <c r="GB16" i="5" l="1"/>
  <c r="K25" i="28" l="1"/>
  <c r="K26" i="28" s="1"/>
  <c r="I27" i="28" l="1"/>
  <c r="K37" i="28" l="1"/>
  <c r="K39" i="28" s="1"/>
  <c r="K76" i="28" s="1"/>
  <c r="AO84" i="1" s="1"/>
  <c r="AO112" i="1" s="1"/>
  <c r="AO111" i="1" l="1"/>
  <c r="T7" i="22" l="1"/>
  <c r="S7" i="22" s="1"/>
  <c r="E6" i="22" s="1"/>
  <c r="AB160" i="1" s="1" a="1"/>
  <c r="AB160" i="1" s="1"/>
  <c r="AN160" i="1" s="1"/>
  <c r="S18" i="22"/>
  <c r="R18" i="22" s="1"/>
  <c r="E20" i="22" s="1"/>
  <c r="AB144" i="1" s="1"/>
  <c r="AN144" i="1" s="1"/>
  <c r="BI17" i="1"/>
  <c r="I16" i="21" s="1"/>
  <c r="I15" i="21" l="1"/>
  <c r="I12" i="21"/>
  <c r="I13" i="21"/>
  <c r="I14" i="21"/>
  <c r="I11" i="21"/>
  <c r="AN126" i="1"/>
  <c r="AN137" i="1"/>
  <c r="P8" i="17"/>
  <c r="Q11" i="4"/>
  <c r="Q23" i="4"/>
  <c r="AN148" i="1"/>
  <c r="AN115" i="1"/>
  <c r="Q10" i="4"/>
  <c r="P9" i="17"/>
  <c r="Q24" i="4"/>
  <c r="P11" i="17"/>
  <c r="I10" i="21"/>
  <c r="BI46" i="1"/>
  <c r="AN145" i="1" s="1"/>
  <c r="P10" i="17"/>
  <c r="BH143" i="1"/>
  <c r="I9" i="21"/>
  <c r="AN158" i="1"/>
  <c r="Q22" i="4"/>
  <c r="Q9" i="4"/>
  <c r="AN147" i="1"/>
  <c r="L52" i="18"/>
  <c r="AB140" i="1" s="1"/>
  <c r="Q8" i="4"/>
  <c r="AN159" i="1"/>
  <c r="I8" i="21"/>
  <c r="AN150" i="1"/>
  <c r="BI18" i="1"/>
  <c r="BI19" i="1"/>
  <c r="AN138" i="1"/>
  <c r="Q25" i="4"/>
  <c r="AN149" i="1"/>
  <c r="AN116" i="1" l="1"/>
  <c r="AN121" i="1" s="1"/>
  <c r="Q13" i="4"/>
  <c r="Q27" i="4"/>
  <c r="I18" i="21"/>
  <c r="AN155" i="1" s="1"/>
  <c r="P13" i="17"/>
  <c r="AN154" i="1" s="1"/>
  <c r="BD141" i="1"/>
  <c r="BD143" i="1" s="1"/>
  <c r="BF141" i="1" s="1"/>
  <c r="AN140" i="1"/>
  <c r="AN141" i="1" l="1"/>
  <c r="AG3" i="4" s="1"/>
  <c r="AH3" i="4" l="1"/>
  <c r="Q38" i="4"/>
  <c r="Q35" i="4"/>
  <c r="Q36" i="4"/>
  <c r="Q37" i="4"/>
  <c r="AE3" i="4" l="1"/>
  <c r="Q40" i="4" s="1"/>
  <c r="AI3" i="4" l="1"/>
  <c r="Q48" i="4" s="1"/>
  <c r="Q50" i="4" l="1"/>
  <c r="Q51" i="4"/>
  <c r="Q53" i="4"/>
  <c r="Q57" i="4" s="1"/>
  <c r="AB151" i="1" s="1"/>
  <c r="AN151" i="1" s="1"/>
  <c r="Q49" i="4"/>
  <c r="AF3" i="4" l="1"/>
  <c r="BD115" i="1"/>
  <c r="AB163" i="1"/>
  <c r="AN152" i="1"/>
  <c r="AO163" i="1" l="1"/>
  <c r="AO165" i="1" s="1"/>
  <c r="AO164" i="1" l="1"/>
  <c r="P12" i="20"/>
  <c r="AO177" i="1" l="1"/>
  <c r="AO178" i="1" s="1"/>
  <c r="AO180" i="1" s="1"/>
  <c r="AO181" i="1" s="1"/>
  <c r="AO184" i="1" s="1"/>
  <c r="GB5" i="5" s="1"/>
  <c r="GD5" i="5" s="1"/>
  <c r="GB6" i="5" s="1"/>
  <c r="GD6" i="5" s="1"/>
  <c r="GB7" i="5" s="1"/>
  <c r="GD7" i="5" s="1"/>
  <c r="GB8" i="5" s="1"/>
  <c r="GD8" i="5" s="1"/>
  <c r="GB9" i="5" s="1"/>
  <c r="GD9" i="5" s="1"/>
  <c r="AZ182" i="1"/>
  <c r="AZ183" i="1"/>
  <c r="BQ104" i="1"/>
  <c r="BQ105" i="1" s="1"/>
  <c r="BQ106" i="1" s="1"/>
  <c r="BQ107" i="1" s="1"/>
  <c r="BQ108" i="1" s="1"/>
  <c r="BG177" i="1"/>
  <c r="AO191" i="1" l="1"/>
  <c r="I9" i="3" s="1"/>
  <c r="P13" i="20" s="1"/>
  <c r="GH9" i="5"/>
  <c r="GB10" i="5"/>
  <c r="GI10" i="5" s="1"/>
  <c r="I10" i="3" l="1"/>
  <c r="P14" i="20"/>
  <c r="P22" i="20" s="1"/>
  <c r="S19" i="20" l="1"/>
  <c r="P24" i="20"/>
  <c r="P26" i="20" s="1"/>
  <c r="S23" i="2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Aavula Naresh</author>
    <author>K Saihema Bindu</author>
    <author>Naresh Agarawal</author>
    <author>Income Tax Department</author>
    <author>Kumari Ankita</author>
    <author>T V N Mallikarjun</author>
    <author>Author</author>
    <author>Vignesh M02</author>
    <author>Prem Kumar M</author>
    <author>Bharatesh Patil.</author>
    <author>Sadineni Kumar</author>
    <author>Ishita Patel</author>
  </authors>
  <commentList>
    <comment ref="AN9" authorId="0" shapeId="0" xr:uid="{B790D8C1-0609-4773-855C-94C97A3FC698}">
      <text>
        <r>
          <rPr>
            <b/>
            <sz val="9"/>
            <color indexed="81"/>
            <rFont val="Tahoma"/>
            <family val="2"/>
          </rPr>
          <t>Please fill your Aadhar number. If you do not have aadhar number, please enroll for that and provide adhar enrolment id till the time adhar number is allotted</t>
        </r>
      </text>
    </comment>
    <comment ref="E31" authorId="1" shapeId="0" xr:uid="{09062928-1075-40FE-86E4-7147A646BE2A}">
      <text>
        <r>
          <rPr>
            <b/>
            <sz val="9"/>
            <color indexed="81"/>
            <rFont val="Tahoma"/>
            <family val="2"/>
          </rPr>
          <t xml:space="preserve"> For Opting out, option should be exercised along with the return of income filed u/s 139(1) </t>
        </r>
        <r>
          <rPr>
            <sz val="9"/>
            <color indexed="81"/>
            <rFont val="Tahoma"/>
            <family val="2"/>
          </rPr>
          <t xml:space="preserve">
</t>
        </r>
      </text>
    </comment>
    <comment ref="AN31" authorId="1" shapeId="0" xr:uid="{5B5A179A-D973-42AE-916D-78596446D5EE}">
      <text>
        <r>
          <rPr>
            <b/>
            <sz val="9"/>
            <color indexed="81"/>
            <rFont val="Tahoma"/>
            <family val="2"/>
          </rPr>
          <t xml:space="preserve">For Opting out, option should be exercised along with the return of income filed u/s 139(1) 
Please be noted that, You will not be eligible to set-off House property loss and nor eligible to claim following deduction/allowances under "default tax regime". 
1) Certain allowances u/s section 10 (LTA, HRA, allowances  granted to meet expenses in performance of duties of office, Allowances granted to meet personal expenses in performance of duties of office, Allowance received by MP/MLA/MLC)
2)Deductions u/s 16 (Entertainment allowance and Professional tax)
3) Interest payable on borrowed capital for self occupied property
4)Chapter VIA Deduction (life insurance, medical premium, pension funds, provident fund, donation etc. except Contribution made by employer to notified pension scheme u/s 80CCD(2))
</t>
        </r>
      </text>
    </comment>
    <comment ref="AO54" authorId="2" shapeId="0" xr:uid="{DFD743E5-6652-4582-BE22-F52211BC2008}">
      <text>
        <r>
          <rPr>
            <b/>
            <sz val="9"/>
            <color indexed="81"/>
            <rFont val="Tahoma"/>
            <family val="2"/>
          </rPr>
          <t>If nature of employment is "Not Applicable" then give below information message-
Since Nature of employment selected is "Not Applicable", Schedule "Salary" is greyed off. If you have Salary income, kindly select correct dropdown in Nature of employment in General Information.</t>
        </r>
      </text>
    </comment>
    <comment ref="Z65" authorId="3" shapeId="0" xr:uid="{00000000-0006-0000-0000-000001000000}">
      <text>
        <r>
          <rPr>
            <sz val="10"/>
            <color indexed="8"/>
            <rFont val="Times New Roman"/>
            <family val="1"/>
          </rPr>
          <t>In case any other is selected then for description text box allowed special characters are (- , @ ;  / \ (  )  _ :)</t>
        </r>
      </text>
    </comment>
    <comment ref="AO82" authorId="4" shapeId="0" xr:uid="{A2774897-57A9-4C48-8B41-DBA4BC23FB61}">
      <text>
        <r>
          <rPr>
            <b/>
            <sz val="9"/>
            <color indexed="81"/>
            <rFont val="Tahoma"/>
            <family val="2"/>
          </rPr>
          <t>"In case type of House Property is Self Occupied and new tax regime is selected, deduction for interest payable on borrowed capital is not allowed"</t>
        </r>
        <r>
          <rPr>
            <sz val="9"/>
            <color indexed="81"/>
            <rFont val="Tahoma"/>
            <family val="2"/>
          </rPr>
          <t xml:space="preserve">
</t>
        </r>
      </text>
    </comment>
    <comment ref="AO84" authorId="5" shapeId="0" xr:uid="{E98D4F4E-CA16-4247-8A5C-D4C05D6BBC7D}">
      <text>
        <r>
          <rPr>
            <b/>
            <sz val="9"/>
            <color indexed="81"/>
            <rFont val="Tahoma"/>
            <family val="2"/>
          </rPr>
          <t xml:space="preserve">Maximum loss from House Property that can be set-off is INR 2, 00,000.
To avail the benefit of carry forward and set of loss, please use ITR -2
</t>
        </r>
      </text>
    </comment>
    <comment ref="Z86" authorId="3" shapeId="0" xr:uid="{00000000-0006-0000-0000-000002000000}">
      <text>
        <r>
          <rPr>
            <sz val="10"/>
            <color indexed="8"/>
            <rFont val="Times New Roman"/>
            <family val="1"/>
          </rPr>
          <t>In case any other is selected then for description text box allowed special characters are (- , @ ;  / \ (  )  _ :)</t>
        </r>
        <r>
          <rPr>
            <sz val="9"/>
            <color indexed="8"/>
            <rFont val="Tahoma"/>
            <family val="2"/>
          </rPr>
          <t xml:space="preserve">
</t>
        </r>
      </text>
    </comment>
    <comment ref="AO93" authorId="5" shapeId="0" xr:uid="{4906E481-6693-489E-A5FE-F224AC074540}">
      <text>
        <r>
          <rPr>
            <b/>
            <sz val="9"/>
            <color indexed="81"/>
            <rFont val="Tahoma"/>
            <family val="2"/>
          </rPr>
          <t>If the benefit of quarterly computation of interest u/s234C is sought, same may be claimed by making necessary modifications in Below Table.</t>
        </r>
        <r>
          <rPr>
            <sz val="9"/>
            <color indexed="81"/>
            <rFont val="Tahoma"/>
            <family val="2"/>
          </rPr>
          <t xml:space="preserve">
</t>
        </r>
      </text>
    </comment>
    <comment ref="H117" authorId="4" shapeId="0" xr:uid="{537D3EB9-98AB-4092-B88D-887E1974820A}">
      <text>
        <r>
          <rPr>
            <sz val="9"/>
            <color indexed="81"/>
            <rFont val="Tahoma"/>
            <family val="2"/>
          </rPr>
          <t>Select the type of identifier as PRAN  or "Other than PRAN" . Other than PRAN can be  document identification no. reference no. etc. or any other identifier which can be used as an unique identity of any document.</t>
        </r>
      </text>
    </comment>
    <comment ref="Y117" authorId="4" shapeId="0" xr:uid="{EC73EA30-BDEB-45AB-BA00-681B283EE63D}">
      <text>
        <r>
          <rPr>
            <sz val="9"/>
            <color indexed="81"/>
            <rFont val="Tahoma"/>
            <family val="2"/>
          </rPr>
          <t xml:space="preserve">In "Identifier No." enter the unique number assigned to such identifier.
</t>
        </r>
      </text>
    </comment>
    <comment ref="AB121" authorId="4" shapeId="0" xr:uid="{DF0558F7-2961-4771-8EB8-C3C836A34D1B}">
      <text>
        <r>
          <rPr>
            <sz val="9"/>
            <color indexed="81"/>
            <rFont val="Tahoma"/>
            <family val="2"/>
          </rPr>
          <t>Maximum amount of deduction in this field cannot exceed 10% of salary if Nature of Employment is "PSU", "State Govt" or "Central Govt", or "Others".</t>
        </r>
        <r>
          <rPr>
            <b/>
            <sz val="9"/>
            <color indexed="81"/>
            <rFont val="Tahoma"/>
            <family val="2"/>
          </rPr>
          <t xml:space="preserve">
</t>
        </r>
        <r>
          <rPr>
            <sz val="9"/>
            <color indexed="81"/>
            <rFont val="Tahoma"/>
            <family val="2"/>
          </rPr>
          <t xml:space="preserve">
</t>
        </r>
      </text>
    </comment>
    <comment ref="H122" authorId="4" shapeId="0" xr:uid="{BE71C9C3-6F0F-40D4-A12E-04E91D7DA48B}">
      <text>
        <r>
          <rPr>
            <sz val="9"/>
            <color indexed="81"/>
            <rFont val="Tahoma"/>
            <family val="2"/>
          </rPr>
          <t xml:space="preserve">Enter the type of identifier like PRAN no,  document identification no. reference no. etc. or any other identifier which can be used as an unique identity of any document. In "Name of Identifier" enter the unique number assigned to such identifier.
</t>
        </r>
      </text>
    </comment>
    <comment ref="Y122" authorId="4" shapeId="0" xr:uid="{C100B7B6-5664-47B4-9D18-89C4363F689F}">
      <text>
        <r>
          <rPr>
            <sz val="9"/>
            <color indexed="81"/>
            <rFont val="Tahoma"/>
            <family val="2"/>
          </rPr>
          <t xml:space="preserve">Enter the unique number assigned to such identifier.
</t>
        </r>
      </text>
    </comment>
    <comment ref="H127" authorId="4" shapeId="0" xr:uid="{E6156A55-502A-4B2B-9FE9-6515D15DEE74}">
      <text>
        <r>
          <rPr>
            <sz val="9"/>
            <color indexed="81"/>
            <rFont val="Tahoma"/>
            <family val="2"/>
          </rPr>
          <t xml:space="preserve">Enter the type of identifier like PRAN no,  document identification no. reference no. etc. or any other identifier which can be used as an unique identity of any document. In "Name of Identifier" enter the unique number assigned to such identifier.
</t>
        </r>
      </text>
    </comment>
    <comment ref="Y127" authorId="4" shapeId="0" xr:uid="{F3EBCB7A-974A-4622-8175-AACB193BFE05}">
      <text>
        <r>
          <rPr>
            <sz val="9"/>
            <color indexed="81"/>
            <rFont val="Tahoma"/>
            <family val="2"/>
          </rPr>
          <t>Enter the unique number assigned to such identifier.</t>
        </r>
      </text>
    </comment>
    <comment ref="H131" authorId="4" shapeId="0" xr:uid="{AD246E31-56C1-48D7-B309-B132F58D5C83}">
      <text>
        <r>
          <rPr>
            <sz val="9"/>
            <color indexed="81"/>
            <rFont val="Tahoma"/>
            <family val="2"/>
          </rPr>
          <t xml:space="preserve">"PRAN (Permanent Retirement Account Number) is a unique 12‑digit number allotted to every subscriber of the National Pension System (NPS)."
</t>
        </r>
      </text>
    </comment>
    <comment ref="AB137" authorId="4" shapeId="0" xr:uid="{10ABABF7-7EBD-4526-B9FA-D54D3E33AE3C}">
      <text>
        <r>
          <rPr>
            <sz val="9"/>
            <color indexed="81"/>
            <rFont val="Tahoma"/>
            <family val="2"/>
          </rPr>
          <t>Maximum amount of deduction in case of old tax regime for  this field cannot exceed 10% of salary if nature of employment is selected as "PSU", "  or "Others".
In case Nature of employment is "Central Govt.",   or "State Govt" then maximum amount of deduction cannot exceed 14% of Salary, in case of Old Tax Regime.
Maximum amount of deduction  cannot exceed 14% of salary if nature of employment is selected as "PSU", " , "Others", "Central Govt." or "State Govt", in case of New Tax Regime</t>
        </r>
      </text>
    </comment>
    <comment ref="AB138" authorId="6" shapeId="0" xr:uid="{00000000-0006-0000-0000-000003000000}">
      <text>
        <r>
          <rPr>
            <sz val="8"/>
            <color indexed="81"/>
            <rFont val="Tahoma"/>
            <family val="2"/>
          </rPr>
          <t>80CCG Deduction. Please enter Deduction amount and not the investment amount.</t>
        </r>
      </text>
    </comment>
    <comment ref="AB140" authorId="7" shapeId="0" xr:uid="{00000000-0006-0000-0000-000004000000}">
      <text>
        <r>
          <rPr>
            <sz val="9"/>
            <color indexed="8"/>
            <rFont val="Tahoma"/>
            <family val="2"/>
          </rPr>
          <t>Please fill schedule 80D. This field is auto-populated from schedule</t>
        </r>
      </text>
    </comment>
    <comment ref="AN140" authorId="7" shapeId="0" xr:uid="{00000000-0006-0000-0000-000005000000}">
      <text>
        <r>
          <rPr>
            <b/>
            <sz val="9"/>
            <color indexed="8"/>
            <rFont val="Tahoma"/>
            <family val="2"/>
          </rPr>
          <t>Please fill schedule 80D. This field is auto-populated from schedule</t>
        </r>
        <r>
          <rPr>
            <sz val="9"/>
            <color indexed="8"/>
            <rFont val="Tahoma"/>
            <family val="2"/>
          </rPr>
          <t xml:space="preserve">
</t>
        </r>
      </text>
    </comment>
    <comment ref="AB141" authorId="6" shapeId="0" xr:uid="{00000000-0006-0000-0000-000006000000}">
      <text>
        <r>
          <rPr>
            <sz val="8"/>
            <color indexed="81"/>
            <rFont val="Tahoma"/>
            <family val="2"/>
          </rPr>
          <t>1) Self and Family (Non Senior citizen) = Maximum limit Rs. 25000/-
2) Self and Family (Including Senior citizen) = Maximum limit Rs. 50000/-
3) Parents = Maximum limit Rs. 25000/-
4) Parents(Senior citizen) = Maximum limit Rs. 50000/-
5) Self and Family including parents = Maximum limit Rs. 50000/-
6) Self and Family including senior citizen parents = Maximum limit Rs. 75000/-
7) Self(Senior citizen) &amp; family including senior citizen parents = Maximum limit Rs. 1,00,000/-</t>
        </r>
      </text>
    </comment>
    <comment ref="AB142" authorId="8" shapeId="0" xr:uid="{00000000-0006-0000-0000-000007000000}">
      <text>
        <r>
          <rPr>
            <sz val="9"/>
            <color indexed="81"/>
            <rFont val="Tahoma"/>
            <family val="2"/>
          </rPr>
          <t>1)Self &amp; family (senior citizen) = Maximum limit Rs. 50,000                                                                      
2)Parents (senior citizen) = Maximum limit Rs. 50,000                                                                                         
3)Self &amp; family including parents (senior citizen) = Maximum limit Rs. 1,00,000</t>
        </r>
        <r>
          <rPr>
            <sz val="9"/>
            <color indexed="81"/>
            <rFont val="Tahoma"/>
            <family val="2"/>
          </rPr>
          <t xml:space="preserve">
</t>
        </r>
      </text>
    </comment>
    <comment ref="AB143" authorId="8" shapeId="0" xr:uid="{00000000-0006-0000-0000-000008000000}">
      <text>
        <r>
          <rPr>
            <sz val="9"/>
            <color indexed="81"/>
            <rFont val="Tahoma"/>
            <family val="2"/>
          </rPr>
          <t xml:space="preserve">1. Self and family = Maximum limit Rs. 5,000
2. Parent = Maximum limit Rs. 5,000
3. Self and family and Parents = Maximum limit Rs. 5,000
</t>
        </r>
      </text>
    </comment>
    <comment ref="AB144" authorId="6" shapeId="0" xr:uid="{00000000-0006-0000-0000-000009000000}">
      <text>
        <r>
          <rPr>
            <sz val="8"/>
            <color indexed="8"/>
            <rFont val="Tahoma"/>
            <family val="2"/>
          </rPr>
          <t>80DD Expenditure for medical treatment for dependent relative.
1) Dependent person with disability= Maximum limit Rs. 75000/-
2)Dependent person with Severe disability= Maximum limit Rs. 125000/-</t>
        </r>
      </text>
    </comment>
    <comment ref="AB145" authorId="6" shapeId="0" xr:uid="{00000000-0006-0000-0000-00000A000000}">
      <text>
        <r>
          <rPr>
            <sz val="8"/>
            <color indexed="8"/>
            <rFont val="Tahoma"/>
            <family val="2"/>
          </rPr>
          <t xml:space="preserve">80DDB Medical Expenditure for specified diseases.
</t>
        </r>
        <r>
          <rPr>
            <sz val="8"/>
            <color indexed="8"/>
            <rFont val="Tahoma"/>
            <family val="2"/>
          </rPr>
          <t xml:space="preserve"> 
</t>
        </r>
        <r>
          <rPr>
            <sz val="8"/>
            <color indexed="8"/>
            <rFont val="Tahoma"/>
            <family val="2"/>
          </rPr>
          <t xml:space="preserve">1) Self or dependent= Maximum limit Rs. 40000/-
</t>
        </r>
        <r>
          <rPr>
            <sz val="8"/>
            <color indexed="8"/>
            <rFont val="Tahoma"/>
            <family val="2"/>
          </rPr>
          <t xml:space="preserve">2 Self or dependent-Senior Citizen= Maximum limit Rs. 100000/-
</t>
        </r>
        <r>
          <rPr>
            <sz val="8"/>
            <color indexed="8"/>
            <rFont val="Tahoma"/>
            <family val="2"/>
          </rPr>
          <t xml:space="preserve">
</t>
        </r>
      </text>
    </comment>
    <comment ref="AB148" authorId="3" shapeId="0" xr:uid="{00000000-0006-0000-0000-00000B000000}">
      <text>
        <r>
          <rPr>
            <sz val="10"/>
            <color indexed="8"/>
            <rFont val="Times New Roman"/>
            <family val="1"/>
          </rPr>
          <t>Kindly use "BACK SPACE" for deleting or changing value in 80EE field</t>
        </r>
        <r>
          <rPr>
            <sz val="9"/>
            <color indexed="8"/>
            <rFont val="Tahoma"/>
            <family val="2"/>
          </rPr>
          <t xml:space="preserve">
</t>
        </r>
      </text>
    </comment>
    <comment ref="AB152" authorId="4" shapeId="0" xr:uid="{40D93DA9-B94E-447A-96D9-DD67D0A50547}">
      <text>
        <r>
          <rPr>
            <b/>
            <sz val="9"/>
            <color indexed="81"/>
            <rFont val="Tahoma"/>
            <family val="2"/>
          </rPr>
          <t>Please submit form 10BA to claim deduction. In case of failure, Deduction will not be allowed</t>
        </r>
        <r>
          <rPr>
            <sz val="9"/>
            <color indexed="81"/>
            <rFont val="Tahoma"/>
            <family val="2"/>
          </rPr>
          <t xml:space="preserve">
</t>
        </r>
      </text>
    </comment>
    <comment ref="AB156" authorId="9" shapeId="0" xr:uid="{00000000-0006-0000-0000-00000C000000}">
      <text>
        <r>
          <rPr>
            <sz val="9"/>
            <color indexed="81"/>
            <rFont val="Tahoma"/>
            <family val="2"/>
          </rPr>
          <t>Deduction u/s 80QQB shall be allowed from Income from Other Sources</t>
        </r>
        <r>
          <rPr>
            <sz val="9"/>
            <color indexed="81"/>
            <rFont val="Tahoma"/>
            <family val="2"/>
          </rPr>
          <t xml:space="preserve">
</t>
        </r>
      </text>
    </comment>
    <comment ref="AB157" authorId="9" shapeId="0" xr:uid="{00000000-0006-0000-0000-00000D000000}">
      <text>
        <r>
          <rPr>
            <sz val="9"/>
            <color indexed="81"/>
            <rFont val="Tahoma"/>
            <family val="2"/>
          </rPr>
          <t xml:space="preserve">Deduction u/s 80RRB shall be allowed from Income from Other Sources
</t>
        </r>
      </text>
    </comment>
    <comment ref="AB158" authorId="9" shapeId="0" xr:uid="{00000000-0006-0000-0000-00000E000000}">
      <text>
        <r>
          <rPr>
            <sz val="9"/>
            <color indexed="8"/>
            <rFont val="Tahoma"/>
            <family val="2"/>
          </rPr>
          <t xml:space="preserve">Deduction u/s 80TTA shall be allowed from Income from Other Sources
</t>
        </r>
      </text>
    </comment>
    <comment ref="AB159" authorId="10" shapeId="0" xr:uid="{D7296494-092A-48B8-81FC-70AD54764F24}">
      <text>
        <r>
          <rPr>
            <sz val="9"/>
            <color indexed="81"/>
            <rFont val="Tahoma"/>
            <family val="2"/>
          </rPr>
          <t>"Deduction u/s 80TTB shall be allowed from 'Income from Other Sources'"</t>
        </r>
      </text>
    </comment>
    <comment ref="AB160" authorId="6" shapeId="0" xr:uid="{00000000-0006-0000-0000-000010000000}">
      <text>
        <r>
          <rPr>
            <sz val="8"/>
            <color indexed="81"/>
            <rFont val="Tahoma"/>
            <family val="2"/>
          </rPr>
          <t>80U Deduction in case of person with disability.
1)Self with disability=Maximum eligible amount Rs.75000.
2)Self with severe disability= Maximum eligible amount Rs.125000.</t>
        </r>
      </text>
    </comment>
    <comment ref="AB161" authorId="11" shapeId="0" xr:uid="{F85A3234-38ED-4149-9B36-3B42C5566602}">
      <text>
        <r>
          <rPr>
            <sz val="9"/>
            <color indexed="81"/>
            <rFont val="Tahoma"/>
            <family val="2"/>
          </rPr>
          <t xml:space="preserve">80CCH is not allowed for employment category other than 'Central Government'
</t>
        </r>
      </text>
    </comment>
    <comment ref="T168" authorId="4" shapeId="0" xr:uid="{8CD47AB7-F348-45F7-8212-31E39E86F1BF}">
      <text>
        <r>
          <rPr>
            <sz val="9"/>
            <color indexed="81"/>
            <rFont val="Tahoma"/>
            <family val="2"/>
          </rPr>
          <t>The exemption under 10(26AAA) is available only to certain categories of Sikkimese tax payers</t>
        </r>
      </text>
    </comment>
    <comment ref="AO182" authorId="1" shapeId="0" xr:uid="{E42C446B-A642-4310-BBAD-1BAFFAFAB24B}">
      <text>
        <r>
          <rPr>
            <b/>
            <sz val="9"/>
            <color indexed="81"/>
            <rFont val="Tahoma"/>
            <family val="2"/>
          </rPr>
          <t>If the return is being filed u/s 139(8A), then relief u/s 89, credit for which has not been claimed in earlier return needs to be disclosed separately after Schedule IT-2 as the credit for the same is not to be allowed under section 140B (2)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Kumari Ankita</author>
    <author>Chetan Manakoji</author>
    <author>Bharatesh Patil.</author>
  </authors>
  <commentList>
    <comment ref="H7" authorId="0" shapeId="0" xr:uid="{DDFC1226-9864-4F23-8AAB-18ECF83944CC}">
      <text>
        <r>
          <rPr>
            <sz val="9"/>
            <color indexed="81"/>
            <rFont val="Tahoma"/>
            <family val="2"/>
          </rPr>
          <t xml:space="preserve">Please provide Description for "Others"
</t>
        </r>
      </text>
    </comment>
    <comment ref="J30" authorId="1" shapeId="0" xr:uid="{CD88598A-3C8C-4E8D-8B2E-2E14F600D60B}">
      <text>
        <r>
          <rPr>
            <b/>
            <sz val="9"/>
            <color indexed="81"/>
            <rFont val="Tahoma"/>
            <family val="2"/>
          </rPr>
          <t>Loan outstanding as on last date of financial year can't be less than 0 in Table 24(b) of Schedule HP. You may please enter as 0 if it become negative as result of excess payment.</t>
        </r>
      </text>
    </comment>
    <comment ref="K38" authorId="2" shapeId="0" xr:uid="{3C698CF1-D894-4E2C-B57D-C4088DB401B8}">
      <text>
        <r>
          <rPr>
            <b/>
            <sz val="9"/>
            <color indexed="81"/>
            <rFont val="Tahoma"/>
            <family val="2"/>
          </rPr>
          <t>Property details from which arrears of rent received are mandatory</t>
        </r>
        <r>
          <rPr>
            <sz val="9"/>
            <color indexed="81"/>
            <rFont val="Tahoma"/>
            <family val="2"/>
          </rPr>
          <t xml:space="preserve">
</t>
        </r>
      </text>
    </comment>
    <comment ref="K39" authorId="0" shapeId="0" xr:uid="{E54C1E09-903A-4516-8995-06DCB4B7F3DA}">
      <text>
        <r>
          <rPr>
            <b/>
            <sz val="9"/>
            <color indexed="81"/>
            <rFont val="Tahoma"/>
            <family val="2"/>
          </rPr>
          <t xml:space="preserve">For old tax regime-when type of housed property is other than 'self occupied'-
Maximum loss from House Property that can be set-off is INR 2, 00,000.
To avail the benefit of carry forward and set of loss, please use ITR -2.
For new tax regime: "Set off of loss under the house property is not allowed in the new(default) tax regime"
</t>
        </r>
      </text>
    </comment>
    <comment ref="H43" authorId="0" shapeId="0" xr:uid="{1FDC74EB-8C9F-4ECC-A6A5-7E1BB62E5B24}">
      <text>
        <r>
          <rPr>
            <sz val="9"/>
            <color indexed="81"/>
            <rFont val="Tahoma"/>
            <family val="2"/>
          </rPr>
          <t xml:space="preserve">Please provide Description for "Others"
</t>
        </r>
      </text>
    </comment>
    <comment ref="J66" authorId="1" shapeId="0" xr:uid="{8B5B434C-29C7-4A2D-BD8E-59699952A43A}">
      <text>
        <r>
          <rPr>
            <b/>
            <sz val="9"/>
            <color indexed="81"/>
            <rFont val="Tahoma"/>
            <family val="2"/>
          </rPr>
          <t>Loan outstanding as on last date of financial year can't be less than 0 in Table 24(b) of Schedule HP. You may please enter as 0 if it become negative as result of excess payment.</t>
        </r>
      </text>
    </comment>
    <comment ref="K74" authorId="2" shapeId="0" xr:uid="{F39A897B-BB4F-4BD9-B83B-35FFED77B183}">
      <text>
        <r>
          <rPr>
            <b/>
            <sz val="9"/>
            <color indexed="81"/>
            <rFont val="Tahoma"/>
            <family val="2"/>
          </rPr>
          <t>Property details from which arrears of rent received are mandatory</t>
        </r>
        <r>
          <rPr>
            <sz val="9"/>
            <color indexed="81"/>
            <rFont val="Tahoma"/>
            <family val="2"/>
          </rPr>
          <t xml:space="preserve">
</t>
        </r>
      </text>
    </comment>
    <comment ref="K75" authorId="0" shapeId="0" xr:uid="{9B75BFC6-D6D2-452A-A7DE-350225B8FAC3}">
      <text>
        <r>
          <rPr>
            <b/>
            <sz val="9"/>
            <color indexed="81"/>
            <rFont val="Tahoma"/>
            <family val="2"/>
          </rPr>
          <t xml:space="preserve">For old tax regime-when type of housed property is other than 'self occupied'-
Maximum loss from House Property that can be set-off is INR 2, 00,000.
To avail the benefit of carry forward and set of loss, please use ITR -2.
For new tax regime: "Set off of loss under the house property is not allowed in the new(default) tax regime"
</t>
        </r>
      </text>
    </comment>
    <comment ref="K76" authorId="0" shapeId="0" xr:uid="{EBDDF8B4-F708-434F-874A-F1ED10B42BA2}">
      <text>
        <r>
          <rPr>
            <b/>
            <sz val="9"/>
            <color indexed="81"/>
            <rFont val="Tahoma"/>
            <family val="2"/>
          </rPr>
          <t>For old tax regime: Maximum loss from House Property that can be set-off is INR 2, 00,000.
To avail the benefit of carry forward and set of loss, please use ITR -2.  
For new tax regime: "Set off of loss under the house property is not allowed in the new(default) tax regime"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Kumari Ankita</author>
  </authors>
  <commentList>
    <comment ref="G4" authorId="0" shapeId="0" xr:uid="{5F28C5C0-54BC-454F-B19F-A19AD42E97FE}">
      <text>
        <r>
          <rPr>
            <b/>
            <sz val="9"/>
            <color indexed="81"/>
            <rFont val="Tahoma"/>
            <family val="2"/>
          </rPr>
          <t>"Please select "Metro" only in case of Mumbai, Kolkata, Delhi or Chennai. In case of all other cities, please select "Non-Metro".</t>
        </r>
      </text>
    </comment>
    <comment ref="G7" authorId="0" shapeId="0" xr:uid="{7A53B2AB-413A-4364-B323-7E351002FADA}">
      <text>
        <r>
          <rPr>
            <b/>
            <sz val="9"/>
            <color indexed="81"/>
            <rFont val="Tahoma"/>
            <family val="2"/>
          </rPr>
          <t>"Please provide the salary considered for exemption under Section 10(13A)"</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 V N Mallikarjun</author>
  </authors>
  <commentList>
    <comment ref="K3" authorId="0" shapeId="0" xr:uid="{B331C359-8FC7-40EA-BF1C-10FB4F773064}">
      <text>
        <r>
          <rPr>
            <b/>
            <sz val="9"/>
            <color indexed="81"/>
            <rFont val="Tahoma"/>
            <family val="2"/>
          </rPr>
          <t xml:space="preserve"> Loan outstanding as on last date of financial year can't be less than 0 in schedule 24(b). You may please enter as 0 if it become negative as result of excess payment.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ishita</author>
    <author>Author</author>
    <author>Prem Kumar M</author>
  </authors>
  <commentList>
    <comment ref="I4" authorId="0" shapeId="0" xr:uid="{375FD1EE-E392-4F2C-8ACB-982FA8C2670D}">
      <text>
        <r>
          <rPr>
            <sz val="9"/>
            <color indexed="81"/>
            <rFont val="Tahoma"/>
            <family val="2"/>
          </rPr>
          <t>If the return is being filed u/s 139(8A), then Details of payments of Advance Tax, credit for which has not been claimed in the earlier return needs to be disclosed in Schedule IT-2. Please be noted that credit will be allowed only once</t>
        </r>
      </text>
    </comment>
    <comment ref="I7" authorId="0" shapeId="0" xr:uid="{ADD7753A-6BC6-4732-8467-2F55157D6F3A}">
      <text>
        <r>
          <rPr>
            <sz val="9"/>
            <color indexed="81"/>
            <rFont val="Tahoma"/>
            <family val="2"/>
          </rPr>
          <t xml:space="preserve">If the return is being filed u/s 139(8A), then Details of payments of Advance Tax, credit for which has not been claimed in the earlier return needs to be disclosed separately in Schedule IT-2 as the credit for the same is not to be allowed under section 140B (2).Please be noted that credit will be allowed only once.
</t>
        </r>
      </text>
    </comment>
    <comment ref="G12" authorId="1" shapeId="0" xr:uid="{00000000-0006-0000-0300-000001000000}">
      <text>
        <r>
          <rPr>
            <sz val="8"/>
            <color indexed="81"/>
            <rFont val="Tahoma"/>
            <family val="2"/>
          </rPr>
          <t xml:space="preserve">For Example: For SBI Account The IFS Code will be as SBIN0123456.
</t>
        </r>
      </text>
    </comment>
    <comment ref="I12" authorId="1" shapeId="0" xr:uid="{00000000-0006-0000-0300-000002000000}">
      <text>
        <r>
          <rPr>
            <sz val="8"/>
            <color indexed="81"/>
            <rFont val="Tahoma"/>
            <family val="2"/>
          </rPr>
          <t>Select appropriate nature of the account</t>
        </r>
      </text>
    </comment>
    <comment ref="I48" authorId="2" shapeId="0" xr:uid="{00000000-0006-0000-0300-000003000000}">
      <text>
        <r>
          <rPr>
            <b/>
            <sz val="9"/>
            <color indexed="81"/>
            <rFont val="Tahoma"/>
            <family val="2"/>
          </rPr>
          <t>Please mention the place from where the return is being uploaded</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Ayush Singh</author>
    <author>ishita</author>
    <author>admin</author>
  </authors>
  <commentList>
    <comment ref="E4" authorId="0" shapeId="0" xr:uid="{4310C793-B49A-407F-A8F2-2E29B6EB69F7}">
      <text>
        <r>
          <rPr>
            <b/>
            <sz val="9"/>
            <color indexed="81"/>
            <rFont val="Tahoma"/>
            <family val="2"/>
          </rPr>
          <t xml:space="preserve">Additional Income declared in respective schedules in updated return is required to be disclosed here.
</t>
        </r>
      </text>
    </comment>
    <comment ref="P19" authorId="1" shapeId="0" xr:uid="{AC9D5D79-EEFD-47D6-9650-E2B619FE0F98}">
      <text>
        <r>
          <rPr>
            <sz val="9"/>
            <color indexed="81"/>
            <rFont val="Tahoma"/>
            <family val="2"/>
          </rPr>
          <t>Please enter the "Regular Assessment Tax if any to the extent paid over and above the  "Amount payable " mentioned in sl.no.5.</t>
        </r>
      </text>
    </comment>
    <comment ref="D44" authorId="2" shapeId="0" xr:uid="{E415FFB8-551C-4083-B4A6-6B76F3E3F541}">
      <text>
        <r>
          <rPr>
            <sz val="9"/>
            <color indexed="81"/>
            <rFont val="Tahoma"/>
            <family val="2"/>
          </rPr>
          <t>Please enter the difference of (Total Relief u/s 89 - Relief u/s 89 claimed in earlier return)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Kumari Ankita</author>
  </authors>
  <commentList>
    <comment ref="I8" authorId="0" shapeId="0" xr:uid="{3B3CD7FD-40C4-4CDF-9B77-5F84D568F7BE}">
      <text>
        <r>
          <rPr>
            <b/>
            <sz val="9"/>
            <color indexed="81"/>
            <rFont val="Tahoma"/>
            <family val="2"/>
          </rPr>
          <t>I</t>
        </r>
        <r>
          <rPr>
            <sz val="9"/>
            <color indexed="81"/>
            <rFont val="Tahoma"/>
            <family val="2"/>
          </rPr>
          <t>f premium is paid to the employer as a part of  group insurance scheme etc, then please enter TAN of the employer.</t>
        </r>
      </text>
    </comment>
    <comment ref="I19" authorId="0" shapeId="0" xr:uid="{11C7E16E-0346-4046-8976-299FEFA67785}">
      <text>
        <r>
          <rPr>
            <sz val="9"/>
            <color indexed="81"/>
            <rFont val="Tahoma"/>
            <family val="2"/>
          </rPr>
          <t xml:space="preserve">If premium is paid to the employer as a part of  group insurance scheme etc, then please enter TAN of the employer.
</t>
        </r>
      </text>
    </comment>
    <comment ref="I32" authorId="0" shapeId="0" xr:uid="{5D928A2D-8051-4759-B601-1C858720D4FF}">
      <text>
        <r>
          <rPr>
            <sz val="9"/>
            <color indexed="81"/>
            <rFont val="Tahoma"/>
            <family val="2"/>
          </rPr>
          <t>If premium is paid to the employer as a part of  group insurance scheme etc, then please enter TAN of the employer.</t>
        </r>
      </text>
    </comment>
    <comment ref="I43" authorId="0" shapeId="0" xr:uid="{076EF13F-74F2-4857-9B56-930451820F0E}">
      <text>
        <r>
          <rPr>
            <sz val="9"/>
            <color indexed="81"/>
            <rFont val="Tahoma"/>
            <family val="2"/>
          </rPr>
          <t xml:space="preserve">If premium is paid to the employer as a part of  group insurance scheme etc, then please enter TAN of the employer.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Kumari Ankita</author>
  </authors>
  <commentList>
    <comment ref="L33" authorId="0" shapeId="0" xr:uid="{95FC81DA-95DE-4F3E-8B86-A421E340E012}">
      <text>
        <r>
          <rPr>
            <b/>
            <sz val="9"/>
            <color indexed="81"/>
            <rFont val="Tahoma"/>
            <family val="2"/>
          </rPr>
          <t>"If Donation in cash is more than Rs. 2000, 80G Deduction is not allowed".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Kumari Ankita</author>
    <author>T V N Mallikarjun</author>
  </authors>
  <commentList>
    <comment ref="K5" authorId="0" shapeId="0" xr:uid="{77067422-3599-458F-984A-EE954FF8707C}">
      <text>
        <r>
          <rPr>
            <sz val="9"/>
            <color indexed="81"/>
            <rFont val="Tahoma"/>
            <family val="2"/>
          </rPr>
          <t>Enter the PAN of the political party to whom the donation is made.</t>
        </r>
      </text>
    </comment>
    <comment ref="F6" authorId="1" shapeId="0" xr:uid="{FAC74E4D-37F3-4623-8166-AAC1A4D2B9D3}">
      <text>
        <r>
          <rPr>
            <b/>
            <sz val="9"/>
            <color indexed="81"/>
            <rFont val="Tahoma"/>
            <family val="2"/>
          </rPr>
          <t>"Deduction u/s 80GGC is not allowed for contributions made in cash"</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T V N Mallikarjun</author>
  </authors>
  <commentList>
    <comment ref="E6" authorId="0" shapeId="0" xr:uid="{5AC529CA-F3B6-4C08-898E-152CBFF236A9}">
      <text>
        <r>
          <rPr>
            <b/>
            <sz val="9"/>
            <color indexed="81"/>
            <rFont val="Tahoma"/>
            <family val="2"/>
          </rPr>
          <t xml:space="preserve">1. Self with Disability = Maximum limit Rs. 75,000
2. Self with Severe disability = Maximum limit Rs. 1,25,000
</t>
        </r>
        <r>
          <rPr>
            <sz val="9"/>
            <color indexed="81"/>
            <rFont val="Tahoma"/>
            <family val="2"/>
          </rPr>
          <t xml:space="preserve">
</t>
        </r>
      </text>
    </comment>
    <comment ref="E20" authorId="0" shapeId="0" xr:uid="{9E5BFFC8-C725-46BD-A09B-2169AB2A0AD8}">
      <text>
        <r>
          <rPr>
            <b/>
            <sz val="9"/>
            <color indexed="81"/>
            <rFont val="Tahoma"/>
            <family val="2"/>
          </rPr>
          <t xml:space="preserve">1. Dependent person with Disability = Maximum limit Rs. 75,000
2. Dependent person with Severe disability = Maximum limit Rs. 1,25,000
</t>
        </r>
        <r>
          <rPr>
            <sz val="9"/>
            <color indexed="81"/>
            <rFont val="Tahoma"/>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T V N Mallikarjun</author>
    <author>Kumari Ankita</author>
  </authors>
  <commentList>
    <comment ref="K3" authorId="0" shapeId="0" xr:uid="{8A6D7680-9F10-4771-8997-985E4C9AA561}">
      <text>
        <r>
          <rPr>
            <b/>
            <sz val="9"/>
            <color indexed="81"/>
            <rFont val="Tahoma"/>
            <family val="2"/>
          </rPr>
          <t>Loan outstanding as on last date of financial year can't be less than 0 in schedule 80E. You may please enter as 0 if it become negative as result of excess payment.</t>
        </r>
      </text>
    </comment>
    <comment ref="K15" authorId="0" shapeId="0" xr:uid="{3F61B0D2-A6EA-49E5-B746-94EE9B8421FE}">
      <text>
        <r>
          <rPr>
            <b/>
            <sz val="9"/>
            <color indexed="81"/>
            <rFont val="Tahoma"/>
            <family val="2"/>
          </rPr>
          <t>Loan outstanding as on last date of financial year can't be less than 0 in schedule 80EE. You may please enter as 0 if it become negative as result of excess payment.</t>
        </r>
      </text>
    </comment>
    <comment ref="I27" authorId="1" shapeId="0" xr:uid="{E4D2B17D-392A-470D-ABEB-A319E56F7D24}">
      <text>
        <r>
          <rPr>
            <b/>
            <sz val="9"/>
            <color indexed="81"/>
            <rFont val="Tahoma"/>
            <family val="2"/>
          </rPr>
          <t>"The assessee should not own any residential house property on the date of sanction of loan."</t>
        </r>
        <r>
          <rPr>
            <sz val="9"/>
            <color indexed="81"/>
            <rFont val="Tahoma"/>
            <family val="2"/>
          </rPr>
          <t xml:space="preserve">
</t>
        </r>
      </text>
    </comment>
    <comment ref="K27" authorId="0" shapeId="0" xr:uid="{11CE8BCC-D58F-4615-934D-F420A0D1565B}">
      <text>
        <r>
          <rPr>
            <b/>
            <sz val="9"/>
            <color indexed="81"/>
            <rFont val="Tahoma"/>
            <family val="2"/>
          </rPr>
          <t>Loan outstanding as on last date of financial year can't be less than 0 in schedule 80EEA. You may please enter as 0 if it become negative as result of excess payment.</t>
        </r>
      </text>
    </comment>
    <comment ref="K38" authorId="0" shapeId="0" xr:uid="{C9160588-E97A-4D80-88EE-59B9023407DD}">
      <text>
        <r>
          <rPr>
            <b/>
            <sz val="9"/>
            <color indexed="81"/>
            <rFont val="Tahoma"/>
            <family val="2"/>
          </rPr>
          <t>Loan outstanding as on last date of financial year can't be less than 0 in schedule 80EEB. You may please enter as 0 if it become negative as result of excess payment.</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<sst xmlns="http://schemas.openxmlformats.org/spreadsheetml/2006/main" count="163461" uniqueCount="142312">
  <si>
    <t>FORM</t>
  </si>
  <si>
    <t>First Name</t>
  </si>
  <si>
    <t>Middle Name</t>
  </si>
  <si>
    <t>Last Name</t>
  </si>
  <si>
    <t>PAN</t>
  </si>
  <si>
    <t xml:space="preserve"> </t>
  </si>
  <si>
    <t>Area / Locality</t>
  </si>
  <si>
    <t>(Select)</t>
  </si>
  <si>
    <t>State</t>
  </si>
  <si>
    <t>EmployerCategory</t>
  </si>
  <si>
    <t>System Calculated</t>
  </si>
  <si>
    <t>a</t>
  </si>
  <si>
    <t>5a</t>
  </si>
  <si>
    <t>b</t>
  </si>
  <si>
    <t>5b</t>
  </si>
  <si>
    <t>c</t>
  </si>
  <si>
    <t>5c</t>
  </si>
  <si>
    <t>d</t>
  </si>
  <si>
    <t>5d</t>
  </si>
  <si>
    <t>e</t>
  </si>
  <si>
    <t>5e</t>
  </si>
  <si>
    <t>f</t>
  </si>
  <si>
    <t>5f</t>
  </si>
  <si>
    <t>g</t>
  </si>
  <si>
    <t>h</t>
  </si>
  <si>
    <t>5h</t>
  </si>
  <si>
    <t>i</t>
  </si>
  <si>
    <t>5i</t>
  </si>
  <si>
    <t>j</t>
  </si>
  <si>
    <t>5j</t>
  </si>
  <si>
    <t>k</t>
  </si>
  <si>
    <t>5k</t>
  </si>
  <si>
    <t>l</t>
  </si>
  <si>
    <t>5l</t>
  </si>
  <si>
    <t>m</t>
  </si>
  <si>
    <t>5m</t>
  </si>
  <si>
    <t>n</t>
  </si>
  <si>
    <t>5n</t>
  </si>
  <si>
    <t>o</t>
  </si>
  <si>
    <t>5o</t>
  </si>
  <si>
    <t>p</t>
  </si>
  <si>
    <t>5p</t>
  </si>
  <si>
    <t>q</t>
  </si>
  <si>
    <t>5q</t>
  </si>
  <si>
    <t>r</t>
  </si>
  <si>
    <t>5r</t>
  </si>
  <si>
    <t>Rebate u/s 87A</t>
  </si>
  <si>
    <t>(2)</t>
  </si>
  <si>
    <t>(3)</t>
  </si>
  <si>
    <t>(4)</t>
  </si>
  <si>
    <t>(5)</t>
  </si>
  <si>
    <t>(6)</t>
  </si>
  <si>
    <t>Sl.No</t>
  </si>
  <si>
    <t xml:space="preserve">BSR Code </t>
  </si>
  <si>
    <t xml:space="preserve">Tax Paid </t>
  </si>
  <si>
    <t xml:space="preserve">
(2)</t>
  </si>
  <si>
    <t xml:space="preserve">
(3)</t>
  </si>
  <si>
    <t xml:space="preserve">
(4)</t>
  </si>
  <si>
    <t>TAXES PAID</t>
  </si>
  <si>
    <t>Enter your Bank Account number (Refund if any will directly credited into Bank Account)</t>
  </si>
  <si>
    <t>VERIFICATION</t>
  </si>
  <si>
    <t>son/daughter of</t>
  </si>
  <si>
    <t>If the return has been prepared by a Tax Return Preparer (TRP) give further details as below:</t>
  </si>
  <si>
    <t>Identification No of TRP</t>
  </si>
  <si>
    <t>Name of TRP</t>
  </si>
  <si>
    <t xml:space="preserve">If TRP is entitled for any reimbursement from the Government, amount thereof (to be filled by TRP) </t>
  </si>
  <si>
    <t>Schedule 80G</t>
  </si>
  <si>
    <t>A</t>
  </si>
  <si>
    <t>Name of donee</t>
  </si>
  <si>
    <t>Address</t>
  </si>
  <si>
    <t>City or Town or District</t>
  </si>
  <si>
    <t>State Code</t>
  </si>
  <si>
    <t>Amount of donation</t>
  </si>
  <si>
    <t>Eligible Amount of Donation</t>
  </si>
  <si>
    <t>B</t>
  </si>
  <si>
    <t>Donations entitled for 50% deduction without qualifying limit</t>
  </si>
  <si>
    <t>C</t>
  </si>
  <si>
    <t>Donations entitled for 100% deduction subject to qualifying limit</t>
  </si>
  <si>
    <t>City Or Town Or District</t>
  </si>
  <si>
    <t>D</t>
  </si>
  <si>
    <t>Donations entitled for 50% deduction subject to qualifying limit</t>
  </si>
  <si>
    <t>E</t>
  </si>
  <si>
    <t>Donations (A + B + C + D)</t>
  </si>
  <si>
    <t>RES-Resident</t>
  </si>
  <si>
    <t>NOR-Resident but not ordinarily Resident</t>
  </si>
  <si>
    <t>OriginalOrRevised</t>
  </si>
  <si>
    <t>Original</t>
  </si>
  <si>
    <t>Revised</t>
  </si>
  <si>
    <t>01-ANDAMAN AND NICOBAR ISLANDS</t>
  </si>
  <si>
    <t>02-ANDHRA PRADESH</t>
  </si>
  <si>
    <t>03-ARUNACHAL PRADESH</t>
  </si>
  <si>
    <t>04-ASSAM</t>
  </si>
  <si>
    <t>05-BIHAR</t>
  </si>
  <si>
    <t>06-CHANDIGARH</t>
  </si>
  <si>
    <t>07-DADRA AND NAGAR HAVELI</t>
  </si>
  <si>
    <t>08-DAMAN AND DIU</t>
  </si>
  <si>
    <t>09-DELHI</t>
  </si>
  <si>
    <t>10-GOA</t>
  </si>
  <si>
    <t>11-GUJARAT</t>
  </si>
  <si>
    <t>12-HARYANA</t>
  </si>
  <si>
    <t>13-HIMACHAL PRADESH</t>
  </si>
  <si>
    <t>14-JAMMU AND KASHMIR</t>
  </si>
  <si>
    <t>15-KARNATAKA</t>
  </si>
  <si>
    <t>16-KERALA</t>
  </si>
  <si>
    <t>17-LAKHSWADEEP</t>
  </si>
  <si>
    <t>18-MADHYA PRADESH</t>
  </si>
  <si>
    <t>19-MAHARASHTRA</t>
  </si>
  <si>
    <t>20-MANIPUR</t>
  </si>
  <si>
    <t>21-MEGHALAYA</t>
  </si>
  <si>
    <t>22-MIZORAM</t>
  </si>
  <si>
    <t>23-NAGALAND</t>
  </si>
  <si>
    <t>26-PUNJAB</t>
  </si>
  <si>
    <t>27-RAJASTHAN</t>
  </si>
  <si>
    <t>28-SIKKIM</t>
  </si>
  <si>
    <t>29-TAMILNADU</t>
  </si>
  <si>
    <t>30-TRIPURA</t>
  </si>
  <si>
    <t>31-UTTAR PRADESH</t>
  </si>
  <si>
    <t>32-WEST BENGAL</t>
  </si>
  <si>
    <t>35-JHARKHAND</t>
  </si>
  <si>
    <t>36-TELANGANA</t>
  </si>
  <si>
    <t>NA</t>
  </si>
  <si>
    <t xml:space="preserve"> Governed by Portugese </t>
  </si>
  <si>
    <t>Yes</t>
  </si>
  <si>
    <t>No</t>
  </si>
  <si>
    <t>ReturnFileUnderSection</t>
  </si>
  <si>
    <t>TypeOfAccount</t>
  </si>
  <si>
    <t>Savings</t>
  </si>
  <si>
    <t>Current</t>
  </si>
  <si>
    <t>Country</t>
  </si>
  <si>
    <t>93-AFGHANISTAN</t>
  </si>
  <si>
    <t>355-ALBANIA</t>
  </si>
  <si>
    <t>213-ALGERIA</t>
  </si>
  <si>
    <t>376-ANDORRA</t>
  </si>
  <si>
    <t>244-ANGOLA</t>
  </si>
  <si>
    <t>1268-ANTIGUA AND BARBUDA</t>
  </si>
  <si>
    <t>54-ARGENTINA</t>
  </si>
  <si>
    <t>374-ARMENIA</t>
  </si>
  <si>
    <t>61-AUSTRALIA</t>
  </si>
  <si>
    <t>43-AUSTRIA</t>
  </si>
  <si>
    <t>994-AZERBAIJAN</t>
  </si>
  <si>
    <t>1242-BAHAMAS</t>
  </si>
  <si>
    <t>973-BAHRAIN</t>
  </si>
  <si>
    <t>880-BANGLADESH</t>
  </si>
  <si>
    <t>1246-BARBADOS</t>
  </si>
  <si>
    <t>375-BELARUS</t>
  </si>
  <si>
    <t>32-BELGIUM</t>
  </si>
  <si>
    <t>501-BELIZE</t>
  </si>
  <si>
    <t>229-BENIN</t>
  </si>
  <si>
    <t>975-BHUTAN</t>
  </si>
  <si>
    <t>387-BOSNIA AND HERZEGOVINA</t>
  </si>
  <si>
    <t>267-BOTSWANA</t>
  </si>
  <si>
    <t>55-BRAZIL</t>
  </si>
  <si>
    <t>673-BRUNEI DARUSSALAM</t>
  </si>
  <si>
    <t>359-BULGARIA</t>
  </si>
  <si>
    <t>226-BURKINA FASO</t>
  </si>
  <si>
    <t>257-BURUNDI</t>
  </si>
  <si>
    <t>855-CAMBODIA</t>
  </si>
  <si>
    <t>237-CAMEROON</t>
  </si>
  <si>
    <t>1-CANADA</t>
  </si>
  <si>
    <t>236-CENTRAL AFRICAN REPUBLIC</t>
  </si>
  <si>
    <t>235-CHAD</t>
  </si>
  <si>
    <t>56-CHILE</t>
  </si>
  <si>
    <t>86-CHINA</t>
  </si>
  <si>
    <t>57-COLOMBIA</t>
  </si>
  <si>
    <t>270-COMOROS</t>
  </si>
  <si>
    <t>506-COSTA RICA</t>
  </si>
  <si>
    <t>385-CROATIA</t>
  </si>
  <si>
    <t>53-CUBA</t>
  </si>
  <si>
    <t>357-CYPRUS</t>
  </si>
  <si>
    <t>45-DENMARK</t>
  </si>
  <si>
    <t>253-DJIBOUTI</t>
  </si>
  <si>
    <t>1767-DOMINICA</t>
  </si>
  <si>
    <t>1809-DOMINICAN REPUBLIC</t>
  </si>
  <si>
    <t>593-ECUADOR</t>
  </si>
  <si>
    <t>20-EGYPT</t>
  </si>
  <si>
    <t>503-EL SALVADOR</t>
  </si>
  <si>
    <t>240-EQUATORIAL GUINEA</t>
  </si>
  <si>
    <t>291-ERITREA</t>
  </si>
  <si>
    <t>372-ESTONIA</t>
  </si>
  <si>
    <t>251-ETHIOPIA</t>
  </si>
  <si>
    <t>358-FINLAND</t>
  </si>
  <si>
    <t>33-FRANCE</t>
  </si>
  <si>
    <t>241-GABON</t>
  </si>
  <si>
    <t>220-GAMBIA</t>
  </si>
  <si>
    <t>995-GEORGIA</t>
  </si>
  <si>
    <t>49-GERMANY</t>
  </si>
  <si>
    <t>233-GHANA</t>
  </si>
  <si>
    <t>30-GREECE</t>
  </si>
  <si>
    <t>1473-GRENADA</t>
  </si>
  <si>
    <t>502-GUATEMALA</t>
  </si>
  <si>
    <t>224-GUINEA</t>
  </si>
  <si>
    <t>245-GUINEA-BISSAU</t>
  </si>
  <si>
    <t>592-GUYANA</t>
  </si>
  <si>
    <t>509-HAITI</t>
  </si>
  <si>
    <t>504-HONDURAS</t>
  </si>
  <si>
    <t>36-HUNGARY</t>
  </si>
  <si>
    <t>354-ICELAND</t>
  </si>
  <si>
    <t>91-INDIA</t>
  </si>
  <si>
    <t>62-INDONESIA</t>
  </si>
  <si>
    <t>964-IRAQ</t>
  </si>
  <si>
    <t>353-IRELAND</t>
  </si>
  <si>
    <t>972-ISRAEL</t>
  </si>
  <si>
    <t>5-ITALY</t>
  </si>
  <si>
    <t>1876-JAMAICA</t>
  </si>
  <si>
    <t>81-JAPAN</t>
  </si>
  <si>
    <t>962-JORDAN</t>
  </si>
  <si>
    <t>7-KAZAKHSTAN</t>
  </si>
  <si>
    <t>254-KENYA</t>
  </si>
  <si>
    <t>686-KIRIBATI</t>
  </si>
  <si>
    <t>965-KUWAIT</t>
  </si>
  <si>
    <t>996-KYRGYZSTAN</t>
  </si>
  <si>
    <t>856-LAO PEOPLE'S DEMOCRATIC REPUBLIC</t>
  </si>
  <si>
    <t>371-LATVIA</t>
  </si>
  <si>
    <t>961-LEBANON</t>
  </si>
  <si>
    <t>266-LESOTHO</t>
  </si>
  <si>
    <t>231-LIBERIA</t>
  </si>
  <si>
    <t>218-LIBYA</t>
  </si>
  <si>
    <t>423-LIECHTENSTEIN</t>
  </si>
  <si>
    <t>370-LITHUANIA</t>
  </si>
  <si>
    <t>352-LUXEMBOURG</t>
  </si>
  <si>
    <t>261-MADAGASCAR</t>
  </si>
  <si>
    <t>265-MALAWI</t>
  </si>
  <si>
    <t>60-MALAYSIA</t>
  </si>
  <si>
    <t>960-MALDIVES</t>
  </si>
  <si>
    <t>223-MALI</t>
  </si>
  <si>
    <t>356-MALTA</t>
  </si>
  <si>
    <t>692-MARSHALL ISLANDS</t>
  </si>
  <si>
    <t>222-MAURITANIA</t>
  </si>
  <si>
    <t>230-MAURITIUS</t>
  </si>
  <si>
    <t>52-MEXICO</t>
  </si>
  <si>
    <t>377-MONACO</t>
  </si>
  <si>
    <t>976-MONGOLIA</t>
  </si>
  <si>
    <t>382-MONTENEGRO</t>
  </si>
  <si>
    <t>212-MOROCCO</t>
  </si>
  <si>
    <t>258-MOZAMBIQUE</t>
  </si>
  <si>
    <t>95-MYANMAR</t>
  </si>
  <si>
    <t>264-NAMIBIA</t>
  </si>
  <si>
    <t>674-NAURU</t>
  </si>
  <si>
    <t>977-NEPAL</t>
  </si>
  <si>
    <t>31-NETHERLANDS</t>
  </si>
  <si>
    <t>64-NEW ZEALAND</t>
  </si>
  <si>
    <t>505-NICARAGUA</t>
  </si>
  <si>
    <t>227-NIGER</t>
  </si>
  <si>
    <t>234-NIGERIA</t>
  </si>
  <si>
    <t>47-NORWAY</t>
  </si>
  <si>
    <t>968-OMAN</t>
  </si>
  <si>
    <t>92-PAKISTAN</t>
  </si>
  <si>
    <t>680-PALAU</t>
  </si>
  <si>
    <t>507-PANAMA</t>
  </si>
  <si>
    <t>675-PAPUA NEW GUINEA</t>
  </si>
  <si>
    <t>595-PARAGUAY</t>
  </si>
  <si>
    <t>51-PERU</t>
  </si>
  <si>
    <t>63-PHILIPPINES</t>
  </si>
  <si>
    <t>48-POLAND</t>
  </si>
  <si>
    <t>14-PORTUGAL</t>
  </si>
  <si>
    <t>974-QATAR</t>
  </si>
  <si>
    <t>40-ROMANIA</t>
  </si>
  <si>
    <t>8-RUSSIAN FEDERATION</t>
  </si>
  <si>
    <t>250-RWANDA</t>
  </si>
  <si>
    <t>1869-SAINT KITTS AND NEVIS</t>
  </si>
  <si>
    <t>1758-SAINT LUCIA</t>
  </si>
  <si>
    <t>1784-SAINT VINCENT AND THE GRENADINES</t>
  </si>
  <si>
    <t>685-SAMOA</t>
  </si>
  <si>
    <t>378-SAN MARINO</t>
  </si>
  <si>
    <t>239-SAO TOME AND PRINCIPE</t>
  </si>
  <si>
    <t>966-SAUDI ARABIA</t>
  </si>
  <si>
    <t>221-SENEGAL</t>
  </si>
  <si>
    <t>381-SERBIA</t>
  </si>
  <si>
    <t>248-SEYCHELLES</t>
  </si>
  <si>
    <t>232-SIERRA LEONE</t>
  </si>
  <si>
    <t>65-SINGAPORE</t>
  </si>
  <si>
    <t>421-SLOVAKIA</t>
  </si>
  <si>
    <t>386-SLOVENIA</t>
  </si>
  <si>
    <t>677-SOLOMON ISLANDS</t>
  </si>
  <si>
    <t>252-SOMALIA</t>
  </si>
  <si>
    <t>28-SOUTH AFRICA</t>
  </si>
  <si>
    <t>211-SOUTH SUDAN</t>
  </si>
  <si>
    <t>35-SPAIN</t>
  </si>
  <si>
    <t>94-SRI LANKA</t>
  </si>
  <si>
    <t>249-SUDAN</t>
  </si>
  <si>
    <t>597-SURINAME</t>
  </si>
  <si>
    <t>268-SWAZILAND</t>
  </si>
  <si>
    <t>46-SWEDEN</t>
  </si>
  <si>
    <t>41-SWITZERLAND</t>
  </si>
  <si>
    <t>963-SYRIAN ARAB REPUBLIC</t>
  </si>
  <si>
    <t>992-TAJIKISTAN</t>
  </si>
  <si>
    <t>66-THAILAND</t>
  </si>
  <si>
    <t>228-TOGO</t>
  </si>
  <si>
    <t>676-TONGA</t>
  </si>
  <si>
    <t>1868-TRINIDAD AND TOBAGO</t>
  </si>
  <si>
    <t>216-TUNISIA</t>
  </si>
  <si>
    <t>90-TURKEY</t>
  </si>
  <si>
    <t>993-TURKMENISTAN</t>
  </si>
  <si>
    <t>688-TUVALU</t>
  </si>
  <si>
    <t>256-UGANDA</t>
  </si>
  <si>
    <t>380-UKRAINE</t>
  </si>
  <si>
    <t>971-UNITED ARAB EMIRATES</t>
  </si>
  <si>
    <t>44-UNITED KINGDOM OF GREAT BRITAIN AND NORTHERN IRELAND</t>
  </si>
  <si>
    <t>2-UNITED STATES OF AMERICA</t>
  </si>
  <si>
    <t>598-URUGUAY</t>
  </si>
  <si>
    <t>998-UZBEKISTAN</t>
  </si>
  <si>
    <t>678-VANUATU</t>
  </si>
  <si>
    <t>967-YEMEN</t>
  </si>
  <si>
    <t>260-ZAMBIA</t>
  </si>
  <si>
    <t>263-ZIMBABWE</t>
  </si>
  <si>
    <t>9999-OTHERS</t>
  </si>
  <si>
    <t>ABHY0065002</t>
  </si>
  <si>
    <t>ABHY0065003</t>
  </si>
  <si>
    <t>ABHY0065004</t>
  </si>
  <si>
    <t>ABHY0065005</t>
  </si>
  <si>
    <t>ABHY0065006</t>
  </si>
  <si>
    <t>ABHY0065007</t>
  </si>
  <si>
    <t>ABHY0065008</t>
  </si>
  <si>
    <t>ABHY0065009</t>
  </si>
  <si>
    <t>ABHY0065010</t>
  </si>
  <si>
    <t>ABHY0065011</t>
  </si>
  <si>
    <t>ABHY0065012</t>
  </si>
  <si>
    <t>ABHY0065013</t>
  </si>
  <si>
    <t>ABHY0065014</t>
  </si>
  <si>
    <t>ABHY0065015</t>
  </si>
  <si>
    <t>ABHY0065016</t>
  </si>
  <si>
    <t>ABHY0065017</t>
  </si>
  <si>
    <t>ABHY0065018</t>
  </si>
  <si>
    <t>ABHY0065019</t>
  </si>
  <si>
    <t>ABHY0065020</t>
  </si>
  <si>
    <t>ABHY0065021</t>
  </si>
  <si>
    <t>ABHY0065022</t>
  </si>
  <si>
    <t>ABHY0065023</t>
  </si>
  <si>
    <t>ABHY0065024</t>
  </si>
  <si>
    <t>ABHY0065025</t>
  </si>
  <si>
    <t>ABHY0065026</t>
  </si>
  <si>
    <t>ABHY0065027</t>
  </si>
  <si>
    <t>ABHY0065028</t>
  </si>
  <si>
    <t>ABHY0065029</t>
  </si>
  <si>
    <t>ABHY0065030</t>
  </si>
  <si>
    <t>ABHY0065031</t>
  </si>
  <si>
    <t>ABHY0065032</t>
  </si>
  <si>
    <t>ABHY0065034</t>
  </si>
  <si>
    <t>ABHY0065035</t>
  </si>
  <si>
    <t>ABHY0065036</t>
  </si>
  <si>
    <t>ABHY0065037</t>
  </si>
  <si>
    <t>ABHY0065038</t>
  </si>
  <si>
    <t>ABHY0065039</t>
  </si>
  <si>
    <t>ABHY0065040</t>
  </si>
  <si>
    <t>ABHY0065041</t>
  </si>
  <si>
    <t>ABHY0065042</t>
  </si>
  <si>
    <t>ABHY0065043</t>
  </si>
  <si>
    <t>ABHY0065044</t>
  </si>
  <si>
    <t>ABHY0065045</t>
  </si>
  <si>
    <t>ABHY0065046</t>
  </si>
  <si>
    <t>ABHY0065047</t>
  </si>
  <si>
    <t>ABHY0065048</t>
  </si>
  <si>
    <t>ABHY0065049</t>
  </si>
  <si>
    <t>ABHY0065050</t>
  </si>
  <si>
    <t>ABHY0065051</t>
  </si>
  <si>
    <t>ABHY0065052</t>
  </si>
  <si>
    <t>ABHY0065053</t>
  </si>
  <si>
    <t>ABHY0065054</t>
  </si>
  <si>
    <t>ABHY0065055</t>
  </si>
  <si>
    <t>ABHY0065056</t>
  </si>
  <si>
    <t>ABHY0065057</t>
  </si>
  <si>
    <t>ABHY0065058</t>
  </si>
  <si>
    <t>ABHY0065059</t>
  </si>
  <si>
    <t>ABHY0065060</t>
  </si>
  <si>
    <t>ABHY0065061</t>
  </si>
  <si>
    <t>ABHY0065062</t>
  </si>
  <si>
    <t>ABHY0065063</t>
  </si>
  <si>
    <t>ABHY0065064</t>
  </si>
  <si>
    <t>ABHY0065065</t>
  </si>
  <si>
    <t>ABHY0065066</t>
  </si>
  <si>
    <t>ABHY0065067</t>
  </si>
  <si>
    <t>ABHY0065068</t>
  </si>
  <si>
    <t>ABHY0065069</t>
  </si>
  <si>
    <t>ABHY0065070</t>
  </si>
  <si>
    <t>ABHY0065071</t>
  </si>
  <si>
    <t>ABHY0065072</t>
  </si>
  <si>
    <t>ABHY0065073</t>
  </si>
  <si>
    <t>ABHY0065074</t>
  </si>
  <si>
    <t>ABHY0065075</t>
  </si>
  <si>
    <t>ABHY0065076</t>
  </si>
  <si>
    <t>ABHY0065077</t>
  </si>
  <si>
    <t>ABHY0065102</t>
  </si>
  <si>
    <t>ABHY0065103</t>
  </si>
  <si>
    <t>ABHY0065104</t>
  </si>
  <si>
    <t>ABHY0065105</t>
  </si>
  <si>
    <t>ABHY0065106</t>
  </si>
  <si>
    <t>ABHY0065107</t>
  </si>
  <si>
    <t>ABHY0065108</t>
  </si>
  <si>
    <t>ABHY0065109</t>
  </si>
  <si>
    <t>ABHY0065110</t>
  </si>
  <si>
    <t>ABHY0065111</t>
  </si>
  <si>
    <t>ABHY0065112</t>
  </si>
  <si>
    <t>ABHY0065113</t>
  </si>
  <si>
    <t>ABHY0065114</t>
  </si>
  <si>
    <t>ABHY0065115</t>
  </si>
  <si>
    <t>ABHY0065116</t>
  </si>
  <si>
    <t>ABHY0065117</t>
  </si>
  <si>
    <t>ABHY0065118</t>
  </si>
  <si>
    <t>ABHY0065119</t>
  </si>
  <si>
    <t>ABHY0065120</t>
  </si>
  <si>
    <t>ABHY0065121</t>
  </si>
  <si>
    <t>ABHY0065122</t>
  </si>
  <si>
    <t>ABHY0065123</t>
  </si>
  <si>
    <t>ABHY0065124</t>
  </si>
  <si>
    <t>ABHY0065125</t>
  </si>
  <si>
    <t>ABHY0065126</t>
  </si>
  <si>
    <t>ABHY0065201</t>
  </si>
  <si>
    <t>ABHY0065202</t>
  </si>
  <si>
    <t>ABHY0065203</t>
  </si>
  <si>
    <t>ABHY0065204</t>
  </si>
  <si>
    <t>ABHY0065205</t>
  </si>
  <si>
    <t>ABHY0065208</t>
  </si>
  <si>
    <t>ABHY0065301</t>
  </si>
  <si>
    <t>ABHY0065302</t>
  </si>
  <si>
    <t>ABHY0065304</t>
  </si>
  <si>
    <t>ABHY0065305</t>
  </si>
  <si>
    <t>ABHY0065306</t>
  </si>
  <si>
    <t>ABNA0100310</t>
  </si>
  <si>
    <t>ABNA0101310</t>
  </si>
  <si>
    <t>ABNA0200001</t>
  </si>
  <si>
    <t>ABNA0NEFT02</t>
  </si>
  <si>
    <t>ADCB0000002</t>
  </si>
  <si>
    <t>ADCC0000002</t>
  </si>
  <si>
    <t>ADCC0000003</t>
  </si>
  <si>
    <t>ADCC0000004</t>
  </si>
  <si>
    <t>ADCC0000005</t>
  </si>
  <si>
    <t>ADCC0000006</t>
  </si>
  <si>
    <t>ADCC0000007</t>
  </si>
  <si>
    <t>ADCC0000008</t>
  </si>
  <si>
    <t>ADCC0000009</t>
  </si>
  <si>
    <t>ADCC0000010</t>
  </si>
  <si>
    <t>ADCC0000011</t>
  </si>
  <si>
    <t>ADCC0000012</t>
  </si>
  <si>
    <t>ADCC0000013</t>
  </si>
  <si>
    <t>ADCC0000014</t>
  </si>
  <si>
    <t>ADCC0000015</t>
  </si>
  <si>
    <t>ADCC0000016</t>
  </si>
  <si>
    <t>ADCC0000017</t>
  </si>
  <si>
    <t>ADCC0000018</t>
  </si>
  <si>
    <t>ADCC0000019</t>
  </si>
  <si>
    <t>ADCC0000020</t>
  </si>
  <si>
    <t>ADCC0000021</t>
  </si>
  <si>
    <t>ADCC0000022</t>
  </si>
  <si>
    <t>ADCC0000023</t>
  </si>
  <si>
    <t>ADCC0000024</t>
  </si>
  <si>
    <t>ADCC0000025</t>
  </si>
  <si>
    <t>ADCC0000026</t>
  </si>
  <si>
    <t>ADCC0000028</t>
  </si>
  <si>
    <t>ADCC0000029</t>
  </si>
  <si>
    <t>ADCC0000030</t>
  </si>
  <si>
    <t>ADCC0000031</t>
  </si>
  <si>
    <t>ADCC0000032</t>
  </si>
  <si>
    <t>ADCC0000033</t>
  </si>
  <si>
    <t>ADCC0000034</t>
  </si>
  <si>
    <t>ADCC0000035</t>
  </si>
  <si>
    <t>ADCC0000036</t>
  </si>
  <si>
    <t>ADCC0000037</t>
  </si>
  <si>
    <t>ADCC0000038</t>
  </si>
  <si>
    <t>ADCC0000039</t>
  </si>
  <si>
    <t>ADCC0000040</t>
  </si>
  <si>
    <t>ADCC0000041</t>
  </si>
  <si>
    <t>ADCC0000042</t>
  </si>
  <si>
    <t>ADCC0000043</t>
  </si>
  <si>
    <t>ADCC0000044</t>
  </si>
  <si>
    <t>ADCC0000045</t>
  </si>
  <si>
    <t>ADCC0000046</t>
  </si>
  <si>
    <t>ADCC0000047</t>
  </si>
  <si>
    <t>ADCC0000048</t>
  </si>
  <si>
    <t>ADCC0000049</t>
  </si>
  <si>
    <t>ADCC0000050</t>
  </si>
  <si>
    <t>ADCC0000051</t>
  </si>
  <si>
    <t>ADCC0000052</t>
  </si>
  <si>
    <t>ADCC0000053</t>
  </si>
  <si>
    <t>ADCC0000054</t>
  </si>
  <si>
    <t>ADCC0000055</t>
  </si>
  <si>
    <t>ADCC0000056</t>
  </si>
  <si>
    <t>ADCC0000057</t>
  </si>
  <si>
    <t>ADCC0000058</t>
  </si>
  <si>
    <t>ADCC0000059</t>
  </si>
  <si>
    <t>ADCC0000060</t>
  </si>
  <si>
    <t>ADCC0000061</t>
  </si>
  <si>
    <t>ADCC0000062</t>
  </si>
  <si>
    <t>ADCC0000064</t>
  </si>
  <si>
    <t>ADCC0000065</t>
  </si>
  <si>
    <t>ADCC0000066</t>
  </si>
  <si>
    <t>ADCC0000067</t>
  </si>
  <si>
    <t>ADCC0000068</t>
  </si>
  <si>
    <t>ADCC0000070</t>
  </si>
  <si>
    <t>ADCC0000071</t>
  </si>
  <si>
    <t>ADCC0000072</t>
  </si>
  <si>
    <t>ADCC0000073</t>
  </si>
  <si>
    <t>ADCC0000074</t>
  </si>
  <si>
    <t>ADCC0000075</t>
  </si>
  <si>
    <t>ADCC0000076</t>
  </si>
  <si>
    <t>ADCC0000077</t>
  </si>
  <si>
    <t>ADCC0000078</t>
  </si>
  <si>
    <t>ADCC0000079</t>
  </si>
  <si>
    <t>ADCC0000080</t>
  </si>
  <si>
    <t>ADCC0000081</t>
  </si>
  <si>
    <t>ADCC0000082</t>
  </si>
  <si>
    <t>ADCC0000083</t>
  </si>
  <si>
    <t>ADCC0000084</t>
  </si>
  <si>
    <t>ADCC0000085</t>
  </si>
  <si>
    <t>ADCC0000086</t>
  </si>
  <si>
    <t>ADCC0000087</t>
  </si>
  <si>
    <t>ADCC0000088</t>
  </si>
  <si>
    <t>ADCC0000089</t>
  </si>
  <si>
    <t>ADCC0000090</t>
  </si>
  <si>
    <t>ADCC0000091</t>
  </si>
  <si>
    <t>ADCC0000092</t>
  </si>
  <si>
    <t>ADCC0000093</t>
  </si>
  <si>
    <t>ADCC0000094</t>
  </si>
  <si>
    <t>ADCC0000095</t>
  </si>
  <si>
    <t>ADCC0000096</t>
  </si>
  <si>
    <t>ADCC0000097</t>
  </si>
  <si>
    <t>ADCC0000098</t>
  </si>
  <si>
    <t>ADCC0000099</t>
  </si>
  <si>
    <t>ADCC0000100</t>
  </si>
  <si>
    <t>ADCC0000101</t>
  </si>
  <si>
    <t>ADCC0000102</t>
  </si>
  <si>
    <t>ADCC0000103</t>
  </si>
  <si>
    <t>ADCC0000104</t>
  </si>
  <si>
    <t>ADCC0000105</t>
  </si>
  <si>
    <t>ADCC0000106</t>
  </si>
  <si>
    <t>ADCC0000107</t>
  </si>
  <si>
    <t>ADCC0000111</t>
  </si>
  <si>
    <t>ALLA0210001</t>
  </si>
  <si>
    <t>ALLA0210002</t>
  </si>
  <si>
    <t>ALLA0210003</t>
  </si>
  <si>
    <t>ALLA0210004</t>
  </si>
  <si>
    <t>ALLA0210005</t>
  </si>
  <si>
    <t>ALLA0210006</t>
  </si>
  <si>
    <t>ALLA0210007</t>
  </si>
  <si>
    <t>ALLA0210008</t>
  </si>
  <si>
    <t>ALLA0210009</t>
  </si>
  <si>
    <t>ALLA0210010</t>
  </si>
  <si>
    <t>ALLA0210011</t>
  </si>
  <si>
    <t>ALLA0210012</t>
  </si>
  <si>
    <t>ALLA0210013</t>
  </si>
  <si>
    <t>ALLA0210014</t>
  </si>
  <si>
    <t>ALLA0210015</t>
  </si>
  <si>
    <t>ALLA0210016</t>
  </si>
  <si>
    <t>ALLA0210017</t>
  </si>
  <si>
    <t>ALLA0210018</t>
  </si>
  <si>
    <t>ALLA0210019</t>
  </si>
  <si>
    <t>ALLA0210020</t>
  </si>
  <si>
    <t>ALLA0210021</t>
  </si>
  <si>
    <t>ALLA0210022</t>
  </si>
  <si>
    <t>ALLA0210023</t>
  </si>
  <si>
    <t>ALLA0210024</t>
  </si>
  <si>
    <t>ALLA0210025</t>
  </si>
  <si>
    <t>ALLA0210026</t>
  </si>
  <si>
    <t>ALLA0210027</t>
  </si>
  <si>
    <t>ALLA0210028</t>
  </si>
  <si>
    <t>ALLA0210029</t>
  </si>
  <si>
    <t>ALLA0210030</t>
  </si>
  <si>
    <t>ALLA0210031</t>
  </si>
  <si>
    <t>ALLA0210032</t>
  </si>
  <si>
    <t>ALLA0210033</t>
  </si>
  <si>
    <t>ALLA0210034</t>
  </si>
  <si>
    <t>ALLA0210035</t>
  </si>
  <si>
    <t>ALLA0210036</t>
  </si>
  <si>
    <t>ALLA0210037</t>
  </si>
  <si>
    <t>ALLA0210038</t>
  </si>
  <si>
    <t>ALLA0210039</t>
  </si>
  <si>
    <t>ALLA0210040</t>
  </si>
  <si>
    <t>ALLA0210041</t>
  </si>
  <si>
    <t>ALLA0210042</t>
  </si>
  <si>
    <t>ALLA0210043</t>
  </si>
  <si>
    <t>ALLA0210044</t>
  </si>
  <si>
    <t>ALLA0210045</t>
  </si>
  <si>
    <t>ALLA0210046</t>
  </si>
  <si>
    <t>ALLA0210047</t>
  </si>
  <si>
    <t>ALLA0210048</t>
  </si>
  <si>
    <t>ALLA0210049</t>
  </si>
  <si>
    <t>ALLA0210050</t>
  </si>
  <si>
    <t>ALLA0210051</t>
  </si>
  <si>
    <t>ALLA0210052</t>
  </si>
  <si>
    <t>ALLA0210053</t>
  </si>
  <si>
    <t>ALLA0210054</t>
  </si>
  <si>
    <t>ALLA0210055</t>
  </si>
  <si>
    <t>ALLA0210056</t>
  </si>
  <si>
    <t>ALLA0210057</t>
  </si>
  <si>
    <t>ALLA0210058</t>
  </si>
  <si>
    <t>ALLA0210059</t>
  </si>
  <si>
    <t>ALLA0210060</t>
  </si>
  <si>
    <t>ALLA0210061</t>
  </si>
  <si>
    <t>ALLA0210062</t>
  </si>
  <si>
    <t>ALLA0210063</t>
  </si>
  <si>
    <t>ALLA0210064</t>
  </si>
  <si>
    <t>ALLA0210065</t>
  </si>
  <si>
    <t>ALLA0210066</t>
  </si>
  <si>
    <t>ALLA0210067</t>
  </si>
  <si>
    <t>ALLA0210068</t>
  </si>
  <si>
    <t>ALLA0210069</t>
  </si>
  <si>
    <t>ALLA0210070</t>
  </si>
  <si>
    <t>ALLA0210071</t>
  </si>
  <si>
    <t>ALLA0210072</t>
  </si>
  <si>
    <t>ALLA0210073</t>
  </si>
  <si>
    <t>ALLA0210074</t>
  </si>
  <si>
    <t>ALLA0210075</t>
  </si>
  <si>
    <t>ALLA0210076</t>
  </si>
  <si>
    <t>ALLA0210077</t>
  </si>
  <si>
    <t>ALLA0210078</t>
  </si>
  <si>
    <t>ALLA0210079</t>
  </si>
  <si>
    <t>ALLA0210080</t>
  </si>
  <si>
    <t>ALLA0210081</t>
  </si>
  <si>
    <t>ALLA0210082</t>
  </si>
  <si>
    <t>ALLA0210083</t>
  </si>
  <si>
    <t>ALLA0210084</t>
  </si>
  <si>
    <t>ALLA0210085</t>
  </si>
  <si>
    <t>ALLA0210086</t>
  </si>
  <si>
    <t>ALLA0210087</t>
  </si>
  <si>
    <t>ALLA0210088</t>
  </si>
  <si>
    <t>ALLA0210089</t>
  </si>
  <si>
    <t>ALLA0210090</t>
  </si>
  <si>
    <t>ALLA0210091</t>
  </si>
  <si>
    <t>ALLA0210092</t>
  </si>
  <si>
    <t>ALLA0210093</t>
  </si>
  <si>
    <t>ALLA0210094</t>
  </si>
  <si>
    <t>ALLA0210095</t>
  </si>
  <si>
    <t>ALLA0210096</t>
  </si>
  <si>
    <t>ALLA0210097</t>
  </si>
  <si>
    <t>ALLA0210098</t>
  </si>
  <si>
    <t>ALLA0210099</t>
  </si>
  <si>
    <t>ALLA0210100</t>
  </si>
  <si>
    <t>ALLA0210101</t>
  </si>
  <si>
    <t>ALLA0210102</t>
  </si>
  <si>
    <t>ALLA0210103</t>
  </si>
  <si>
    <t>ALLA0210104</t>
  </si>
  <si>
    <t>ALLA0210105</t>
  </si>
  <si>
    <t>ALLA0210106</t>
  </si>
  <si>
    <t>ALLA0210107</t>
  </si>
  <si>
    <t>ALLA0210108</t>
  </si>
  <si>
    <t>ALLA0210109</t>
  </si>
  <si>
    <t>ALLA0210110</t>
  </si>
  <si>
    <t>ALLA0210111</t>
  </si>
  <si>
    <t>ALLA0210112</t>
  </si>
  <si>
    <t>ALLA0210113</t>
  </si>
  <si>
    <t>ALLA0210114</t>
  </si>
  <si>
    <t>ALLA0210115</t>
  </si>
  <si>
    <t>ALLA0210116</t>
  </si>
  <si>
    <t>ALLA0210117</t>
  </si>
  <si>
    <t>ALLA0210118</t>
  </si>
  <si>
    <t>ALLA0210119</t>
  </si>
  <si>
    <t>ALLA0210120</t>
  </si>
  <si>
    <t>ALLA0210121</t>
  </si>
  <si>
    <t>ALLA0210122</t>
  </si>
  <si>
    <t>ALLA0210123</t>
  </si>
  <si>
    <t>ALLA0210124</t>
  </si>
  <si>
    <t>ALLA0210125</t>
  </si>
  <si>
    <t>ALLA0210126</t>
  </si>
  <si>
    <t>ALLA0210127</t>
  </si>
  <si>
    <t>ALLA0210128</t>
  </si>
  <si>
    <t>ALLA0210129</t>
  </si>
  <si>
    <t>ALLA0210131</t>
  </si>
  <si>
    <t>ALLA0210132</t>
  </si>
  <si>
    <t>ALLA0210133</t>
  </si>
  <si>
    <t>ALLA0210134</t>
  </si>
  <si>
    <t>ALLA0210135</t>
  </si>
  <si>
    <t>ALLA0210136</t>
  </si>
  <si>
    <t>ALLA0210137</t>
  </si>
  <si>
    <t>ALLA0210138</t>
  </si>
  <si>
    <t>ALLA0210139</t>
  </si>
  <si>
    <t>ALLA0210140</t>
  </si>
  <si>
    <t>ALLA0210141</t>
  </si>
  <si>
    <t>ALLA0210142</t>
  </si>
  <si>
    <t>ALLA0210143</t>
  </si>
  <si>
    <t>ALLA0210144</t>
  </si>
  <si>
    <t>ALLA0210145</t>
  </si>
  <si>
    <t>ALLA0210146</t>
  </si>
  <si>
    <t>ALLA0210147</t>
  </si>
  <si>
    <t>ALLA0210148</t>
  </si>
  <si>
    <t>ALLA0210149</t>
  </si>
  <si>
    <t>ALLA0210150</t>
  </si>
  <si>
    <t>ALLA0210151</t>
  </si>
  <si>
    <t>ALLA0210152</t>
  </si>
  <si>
    <t>ALLA0210153</t>
  </si>
  <si>
    <t>ALLA0210154</t>
  </si>
  <si>
    <t>ALLA0210155</t>
  </si>
  <si>
    <t>ALLA0210156</t>
  </si>
  <si>
    <t>ALLA0210157</t>
  </si>
  <si>
    <t>ALLA0210158</t>
  </si>
  <si>
    <t>ALLA0210159</t>
  </si>
  <si>
    <t>ALLA0210160</t>
  </si>
  <si>
    <t>ALLA0210162</t>
  </si>
  <si>
    <t>ALLA0210163</t>
  </si>
  <si>
    <t>ALLA0210164</t>
  </si>
  <si>
    <t>ALLA0210165</t>
  </si>
  <si>
    <t>ALLA0210166</t>
  </si>
  <si>
    <t>ALLA0210167</t>
  </si>
  <si>
    <t>ALLA0210168</t>
  </si>
  <si>
    <t>ALLA0210169</t>
  </si>
  <si>
    <t>ALLA0210170</t>
  </si>
  <si>
    <t>ALLA0210171</t>
  </si>
  <si>
    <t>ALLA0210172</t>
  </si>
  <si>
    <t>ALLA0210173</t>
  </si>
  <si>
    <t>ALLA0210174</t>
  </si>
  <si>
    <t>ALLA0210175</t>
  </si>
  <si>
    <t>ALLA0210176</t>
  </si>
  <si>
    <t>ALLA0210177</t>
  </si>
  <si>
    <t>ALLA0210178</t>
  </si>
  <si>
    <t>ALLA0210179</t>
  </si>
  <si>
    <t>ALLA0210180</t>
  </si>
  <si>
    <t>ALLA0210181</t>
  </si>
  <si>
    <t>ALLA0210182</t>
  </si>
  <si>
    <t>ALLA0210184</t>
  </si>
  <si>
    <t>ALLA0210185</t>
  </si>
  <si>
    <t>ALLA0210186</t>
  </si>
  <si>
    <t>ALLA0210187</t>
  </si>
  <si>
    <t>ALLA0210188</t>
  </si>
  <si>
    <t>ALLA0210189</t>
  </si>
  <si>
    <t>ALLA0210190</t>
  </si>
  <si>
    <t>ALLA0210191</t>
  </si>
  <si>
    <t>ALLA0210192</t>
  </si>
  <si>
    <t>ALLA0210193</t>
  </si>
  <si>
    <t>ALLA0210194</t>
  </si>
  <si>
    <t>ALLA0210195</t>
  </si>
  <si>
    <t>ALLA0210196</t>
  </si>
  <si>
    <t>ALLA0210197</t>
  </si>
  <si>
    <t>ALLA0210198</t>
  </si>
  <si>
    <t>ALLA0210199</t>
  </si>
  <si>
    <t>ALLA0210200</t>
  </si>
  <si>
    <t>ALLA0210201</t>
  </si>
  <si>
    <t>ALLA0210202</t>
  </si>
  <si>
    <t>ALLA0210203</t>
  </si>
  <si>
    <t>ALLA0210204</t>
  </si>
  <si>
    <t>ALLA0210205</t>
  </si>
  <si>
    <t>ALLA0210206</t>
  </si>
  <si>
    <t>ALLA0210207</t>
  </si>
  <si>
    <t>ALLA0210208</t>
  </si>
  <si>
    <t>ALLA0210209</t>
  </si>
  <si>
    <t>ALLA0210210</t>
  </si>
  <si>
    <t>ALLA0210211</t>
  </si>
  <si>
    <t>ALLA0210212</t>
  </si>
  <si>
    <t>ALLA0210213</t>
  </si>
  <si>
    <t>ALLA0210214</t>
  </si>
  <si>
    <t>ALLA0210215</t>
  </si>
  <si>
    <t>ALLA0210216</t>
  </si>
  <si>
    <t>ALLA0210217</t>
  </si>
  <si>
    <t>ALLA0210218</t>
  </si>
  <si>
    <t>ALLA0210219</t>
  </si>
  <si>
    <t>ALLA0210220</t>
  </si>
  <si>
    <t>ALLA0210221</t>
  </si>
  <si>
    <t>ALLA0210222</t>
  </si>
  <si>
    <t>ALLA0210223</t>
  </si>
  <si>
    <t>ALLA0210224</t>
  </si>
  <si>
    <t>ALLA0210225</t>
  </si>
  <si>
    <t>ALLA0210226</t>
  </si>
  <si>
    <t>ALLA0210227</t>
  </si>
  <si>
    <t>ALLA0210228</t>
  </si>
  <si>
    <t>ALLA0210229</t>
  </si>
  <si>
    <t>ALLA0210230</t>
  </si>
  <si>
    <t>ALLA0210231</t>
  </si>
  <si>
    <t>ALLA0210232</t>
  </si>
  <si>
    <t>ALLA0210233</t>
  </si>
  <si>
    <t>ALLA0210234</t>
  </si>
  <si>
    <t>ALLA0210235</t>
  </si>
  <si>
    <t>ALLA0210236</t>
  </si>
  <si>
    <t>ALLA0210237</t>
  </si>
  <si>
    <t>ALLA0210238</t>
  </si>
  <si>
    <t>ALLA0210239</t>
  </si>
  <si>
    <t>ALLA0210240</t>
  </si>
  <si>
    <t>ALLA0210241</t>
  </si>
  <si>
    <t>ALLA0210242</t>
  </si>
  <si>
    <t>ALLA0210243</t>
  </si>
  <si>
    <t>ALLA0210244</t>
  </si>
  <si>
    <t>ALLA0210245</t>
  </si>
  <si>
    <t>ALLA0210246</t>
  </si>
  <si>
    <t>ALLA0210247</t>
  </si>
  <si>
    <t>ALLA0210248</t>
  </si>
  <si>
    <t>ALLA0210249</t>
  </si>
  <si>
    <t>ALLA0210250</t>
  </si>
  <si>
    <t>ALLA0210251</t>
  </si>
  <si>
    <t>ALLA0210252</t>
  </si>
  <si>
    <t>ALLA0210253</t>
  </si>
  <si>
    <t>ALLA0210254</t>
  </si>
  <si>
    <t>ALLA0210255</t>
  </si>
  <si>
    <t>ALLA0210256</t>
  </si>
  <si>
    <t>ALLA0210257</t>
  </si>
  <si>
    <t>ALLA0210258</t>
  </si>
  <si>
    <t>ALLA0210259</t>
  </si>
  <si>
    <t>ALLA0210260</t>
  </si>
  <si>
    <t>ALLA0210261</t>
  </si>
  <si>
    <t>ALLA0210262</t>
  </si>
  <si>
    <t>ALLA0210263</t>
  </si>
  <si>
    <t>ALLA0210264</t>
  </si>
  <si>
    <t>ALLA0210265</t>
  </si>
  <si>
    <t>ALLA0210266</t>
  </si>
  <si>
    <t>ALLA0210267</t>
  </si>
  <si>
    <t>ALLA0210268</t>
  </si>
  <si>
    <t>ALLA0210269</t>
  </si>
  <si>
    <t>ALLA0210270</t>
  </si>
  <si>
    <t>ALLA0210271</t>
  </si>
  <si>
    <t>ALLA0210272</t>
  </si>
  <si>
    <t>ALLA0210273</t>
  </si>
  <si>
    <t>ALLA0210274</t>
  </si>
  <si>
    <t>ALLA0210275</t>
  </si>
  <si>
    <t>ALLA0210276</t>
  </si>
  <si>
    <t>ALLA0210277</t>
  </si>
  <si>
    <t>ALLA0210278</t>
  </si>
  <si>
    <t>ALLA0210279</t>
  </si>
  <si>
    <t>ALLA0210280</t>
  </si>
  <si>
    <t>ALLA0210281</t>
  </si>
  <si>
    <t>ALLA0210282</t>
  </si>
  <si>
    <t>ALLA0210283</t>
  </si>
  <si>
    <t>ALLA0210284</t>
  </si>
  <si>
    <t>ALLA0210285</t>
  </si>
  <si>
    <t>ALLA0210286</t>
  </si>
  <si>
    <t>ALLA0210287</t>
  </si>
  <si>
    <t>ALLA0210288</t>
  </si>
  <si>
    <t>ALLA0210289</t>
  </si>
  <si>
    <t>ALLA0210290</t>
  </si>
  <si>
    <t>ALLA0210291</t>
  </si>
  <si>
    <t>ALLA0210292</t>
  </si>
  <si>
    <t>ALLA0210293</t>
  </si>
  <si>
    <t>ALLA0210299</t>
  </si>
  <si>
    <t>ALLA0210300</t>
  </si>
  <si>
    <t>ALLA0210301</t>
  </si>
  <si>
    <t>ALLA0210302</t>
  </si>
  <si>
    <t>ALLA0210303</t>
  </si>
  <si>
    <t>ALLA0210304</t>
  </si>
  <si>
    <t>ALLA0210305</t>
  </si>
  <si>
    <t>ALLA0210306</t>
  </si>
  <si>
    <t>ALLA0210307</t>
  </si>
  <si>
    <t>ALLA0210308</t>
  </si>
  <si>
    <t>ALLA0210309</t>
  </si>
  <si>
    <t>ALLA0210310</t>
  </si>
  <si>
    <t>ALLA0210311</t>
  </si>
  <si>
    <t>ALLA0210312</t>
  </si>
  <si>
    <t>ALLA0210313</t>
  </si>
  <si>
    <t>ALLA0210314</t>
  </si>
  <si>
    <t>ALLA0210315</t>
  </si>
  <si>
    <t>ALLA0210316</t>
  </si>
  <si>
    <t>ALLA0210317</t>
  </si>
  <si>
    <t>ALLA0210318</t>
  </si>
  <si>
    <t>ALLA0210319</t>
  </si>
  <si>
    <t>ALLA0210320</t>
  </si>
  <si>
    <t>ALLA0210321</t>
  </si>
  <si>
    <t>ALLA0210322</t>
  </si>
  <si>
    <t>ALLA0210323</t>
  </si>
  <si>
    <t>ALLA0210324</t>
  </si>
  <si>
    <t>ALLA0210325</t>
  </si>
  <si>
    <t>ALLA0210326</t>
  </si>
  <si>
    <t>ALLA0210327</t>
  </si>
  <si>
    <t>ALLA0210328</t>
  </si>
  <si>
    <t>ALLA0210329</t>
  </si>
  <si>
    <t>ALLA0210330</t>
  </si>
  <si>
    <t>ALLA0210331</t>
  </si>
  <si>
    <t>ALLA0210332</t>
  </si>
  <si>
    <t>ALLA0210333</t>
  </si>
  <si>
    <t>ALLA0210334</t>
  </si>
  <si>
    <t>ALLA0210335</t>
  </si>
  <si>
    <t>ALLA0210336</t>
  </si>
  <si>
    <t>ALLA0210337</t>
  </si>
  <si>
    <t>ALLA0210338</t>
  </si>
  <si>
    <t>ALLA0210339</t>
  </si>
  <si>
    <t>ALLA0210340</t>
  </si>
  <si>
    <t>ALLA0210341</t>
  </si>
  <si>
    <t>ALLA0210342</t>
  </si>
  <si>
    <t>ALLA0210343</t>
  </si>
  <si>
    <t>ALLA0210344</t>
  </si>
  <si>
    <t>ALLA0210345</t>
  </si>
  <si>
    <t>ALLA0210346</t>
  </si>
  <si>
    <t>ALLA0210347</t>
  </si>
  <si>
    <t>ALLA0210348</t>
  </si>
  <si>
    <t>ALLA0210349</t>
  </si>
  <si>
    <t>ALLA0210350</t>
  </si>
  <si>
    <t>ALLA0210351</t>
  </si>
  <si>
    <t>ALLA0210352</t>
  </si>
  <si>
    <t>ALLA0210354</t>
  </si>
  <si>
    <t>ALLA0210355</t>
  </si>
  <si>
    <t>ALLA0210356</t>
  </si>
  <si>
    <t>ALLA0210357</t>
  </si>
  <si>
    <t>ALLA0210358</t>
  </si>
  <si>
    <t>ALLA0210359</t>
  </si>
  <si>
    <t>ALLA0210360</t>
  </si>
  <si>
    <t>ALLA0210361</t>
  </si>
  <si>
    <t>ALLA0210362</t>
  </si>
  <si>
    <t>ALLA0210363</t>
  </si>
  <si>
    <t>ALLA0210364</t>
  </si>
  <si>
    <t>ALLA0210365</t>
  </si>
  <si>
    <t>ALLA0210366</t>
  </si>
  <si>
    <t>ALLA0210367</t>
  </si>
  <si>
    <t>ALLA0210368</t>
  </si>
  <si>
    <t>ALLA0210369</t>
  </si>
  <si>
    <t>ALLA0210370</t>
  </si>
  <si>
    <t>ALLA0210371</t>
  </si>
  <si>
    <t>ALLA0210372</t>
  </si>
  <si>
    <t>ALLA0210373</t>
  </si>
  <si>
    <t>ALLA0210374</t>
  </si>
  <si>
    <t>ALLA0210375</t>
  </si>
  <si>
    <t>ALLA0210376</t>
  </si>
  <si>
    <t>ALLA0210377</t>
  </si>
  <si>
    <t>ALLA0210378</t>
  </si>
  <si>
    <t>ALLA0210379</t>
  </si>
  <si>
    <t>ALLA0210380</t>
  </si>
  <si>
    <t>ALLA0210381</t>
  </si>
  <si>
    <t>ALLA0210382</t>
  </si>
  <si>
    <t>ALLA0210383</t>
  </si>
  <si>
    <t>ALLA0210384</t>
  </si>
  <si>
    <t>ALLA0210385</t>
  </si>
  <si>
    <t>ALLA0210386</t>
  </si>
  <si>
    <t>ALLA0210387</t>
  </si>
  <si>
    <t>ALLA0210388</t>
  </si>
  <si>
    <t>ALLA0210389</t>
  </si>
  <si>
    <t>ALLA0210390</t>
  </si>
  <si>
    <t>ALLA0210391</t>
  </si>
  <si>
    <t>ALLA0210392</t>
  </si>
  <si>
    <t>ALLA0210393</t>
  </si>
  <si>
    <t>ALLA0210394</t>
  </si>
  <si>
    <t>ALLA0210395</t>
  </si>
  <si>
    <t>ALLA0210396</t>
  </si>
  <si>
    <t>ALLA0210397</t>
  </si>
  <si>
    <t>ALLA0210398</t>
  </si>
  <si>
    <t>ALLA0210399</t>
  </si>
  <si>
    <t>ALLA0210400</t>
  </si>
  <si>
    <t>ALLA0210401</t>
  </si>
  <si>
    <t>ALLA0210402</t>
  </si>
  <si>
    <t>ALLA0210403</t>
  </si>
  <si>
    <t>ALLA0210404</t>
  </si>
  <si>
    <t>ALLA0210405</t>
  </si>
  <si>
    <t>ALLA0210406</t>
  </si>
  <si>
    <t>ALLA0210407</t>
  </si>
  <si>
    <t>ALLA0210408</t>
  </si>
  <si>
    <t>ALLA0210409</t>
  </si>
  <si>
    <t>ALLA0210410</t>
  </si>
  <si>
    <t>ALLA0210411</t>
  </si>
  <si>
    <t>ALLA0210412</t>
  </si>
  <si>
    <t>ALLA0210413</t>
  </si>
  <si>
    <t>ALLA0210414</t>
  </si>
  <si>
    <t>ALLA0210415</t>
  </si>
  <si>
    <t>ALLA0210416</t>
  </si>
  <si>
    <t>ALLA0210417</t>
  </si>
  <si>
    <t>ALLA0210418</t>
  </si>
  <si>
    <t>ALLA0210419</t>
  </si>
  <si>
    <t>ALLA0210420</t>
  </si>
  <si>
    <t>ALLA0210421</t>
  </si>
  <si>
    <t>ALLA0210422</t>
  </si>
  <si>
    <t>ALLA0210423</t>
  </si>
  <si>
    <t>ALLA0210424</t>
  </si>
  <si>
    <t>ALLA0210425</t>
  </si>
  <si>
    <t>ALLA0210426</t>
  </si>
  <si>
    <t>ALLA0210427</t>
  </si>
  <si>
    <t>ALLA0210428</t>
  </si>
  <si>
    <t>ALLA0210429</t>
  </si>
  <si>
    <t>ALLA0210430</t>
  </si>
  <si>
    <t>ALLA0210431</t>
  </si>
  <si>
    <t>ALLA0210433</t>
  </si>
  <si>
    <t>ALLA0210434</t>
  </si>
  <si>
    <t>ALLA0210435</t>
  </si>
  <si>
    <t>ALLA0210436</t>
  </si>
  <si>
    <t>ALLA0210437</t>
  </si>
  <si>
    <t>ALLA0210438</t>
  </si>
  <si>
    <t>ALLA0210439</t>
  </si>
  <si>
    <t>ALLA0210440</t>
  </si>
  <si>
    <t>ALLA0210441</t>
  </si>
  <si>
    <t>ALLA0210442</t>
  </si>
  <si>
    <t>ALLA0210443</t>
  </si>
  <si>
    <t>ALLA0210444</t>
  </si>
  <si>
    <t>ALLA0210445</t>
  </si>
  <si>
    <t>ALLA0210446</t>
  </si>
  <si>
    <t>ALLA0210447</t>
  </si>
  <si>
    <t>ALLA0210448</t>
  </si>
  <si>
    <t>ALLA0210449</t>
  </si>
  <si>
    <t>ALLA0210450</t>
  </si>
  <si>
    <t>ALLA0210451</t>
  </si>
  <si>
    <t>ALLA0210452</t>
  </si>
  <si>
    <t>ALLA0210453</t>
  </si>
  <si>
    <t>ALLA0210454</t>
  </si>
  <si>
    <t>ALLA0210455</t>
  </si>
  <si>
    <t>ALLA0210456</t>
  </si>
  <si>
    <t>ALLA0210457</t>
  </si>
  <si>
    <t>ALLA0210458</t>
  </si>
  <si>
    <t>ALLA0210459</t>
  </si>
  <si>
    <t>ALLA0210460</t>
  </si>
  <si>
    <t>ALLA0210461</t>
  </si>
  <si>
    <t>ALLA0210462</t>
  </si>
  <si>
    <t>ALLA0210463</t>
  </si>
  <si>
    <t>ALLA0210464</t>
  </si>
  <si>
    <t>ALLA0210465</t>
  </si>
  <si>
    <t>ALLA0210466</t>
  </si>
  <si>
    <t>ALLA0210467</t>
  </si>
  <si>
    <t>ALLA0210468</t>
  </si>
  <si>
    <t>ALLA0210469</t>
  </si>
  <si>
    <t>ALLA0210470</t>
  </si>
  <si>
    <t>ALLA0210471</t>
  </si>
  <si>
    <t>ALLA0210472</t>
  </si>
  <si>
    <t>ALLA0210473</t>
  </si>
  <si>
    <t>ALLA0210474</t>
  </si>
  <si>
    <t>ALLA0210475</t>
  </si>
  <si>
    <t>ALLA0210476</t>
  </si>
  <si>
    <t>ALLA0210477</t>
  </si>
  <si>
    <t>ALLA0210478</t>
  </si>
  <si>
    <t>ALLA0210479</t>
  </si>
  <si>
    <t>ALLA0210480</t>
  </si>
  <si>
    <t>ALLA0210481</t>
  </si>
  <si>
    <t>ALLA0210482</t>
  </si>
  <si>
    <t>ALLA0210483</t>
  </si>
  <si>
    <t>ALLA0210484</t>
  </si>
  <si>
    <t>ALLA0210485</t>
  </si>
  <si>
    <t>ALLA0210486</t>
  </si>
  <si>
    <t>ALLA0210487</t>
  </si>
  <si>
    <t>ALLA0210488</t>
  </si>
  <si>
    <t>ALLA0210489</t>
  </si>
  <si>
    <t>ALLA0210490</t>
  </si>
  <si>
    <t>ALLA0210491</t>
  </si>
  <si>
    <t>ALLA0210492</t>
  </si>
  <si>
    <t>ALLA0210493</t>
  </si>
  <si>
    <t>ALLA0210494</t>
  </si>
  <si>
    <t>ALLA0210495</t>
  </si>
  <si>
    <t>ALLA0210496</t>
  </si>
  <si>
    <t>ALLA0210497</t>
  </si>
  <si>
    <t>ALLA0210498</t>
  </si>
  <si>
    <t>ALLA0210499</t>
  </si>
  <si>
    <t>ALLA0210500</t>
  </si>
  <si>
    <t>ALLA0210501</t>
  </si>
  <si>
    <t>ALLA0210502</t>
  </si>
  <si>
    <t>ALLA0210503</t>
  </si>
  <si>
    <t>ALLA0210504</t>
  </si>
  <si>
    <t>ALLA0210505</t>
  </si>
  <si>
    <t>ALLA0210506</t>
  </si>
  <si>
    <t>ALLA0210508</t>
  </si>
  <si>
    <t>ALLA0210509</t>
  </si>
  <si>
    <t>ALLA0210510</t>
  </si>
  <si>
    <t>ALLA0210511</t>
  </si>
  <si>
    <t>ALLA0210513</t>
  </si>
  <si>
    <t>ALLA0210514</t>
  </si>
  <si>
    <t>ALLA0210515</t>
  </si>
  <si>
    <t>ALLA0210516</t>
  </si>
  <si>
    <t>ALLA0210517</t>
  </si>
  <si>
    <t>ALLA0210518</t>
  </si>
  <si>
    <t>ALLA0210519</t>
  </si>
  <si>
    <t>ALLA0210520</t>
  </si>
  <si>
    <t>ALLA0210521</t>
  </si>
  <si>
    <t>ALLA0210522</t>
  </si>
  <si>
    <t>ALLA0210523</t>
  </si>
  <si>
    <t>ALLA0210524</t>
  </si>
  <si>
    <t>ALLA0210525</t>
  </si>
  <si>
    <t>ALLA0210526</t>
  </si>
  <si>
    <t>ALLA0210527</t>
  </si>
  <si>
    <t>ALLA0210528</t>
  </si>
  <si>
    <t>ALLA0210529</t>
  </si>
  <si>
    <t>ALLA0210530</t>
  </si>
  <si>
    <t>ALLA0210531</t>
  </si>
  <si>
    <t>ALLA0210532</t>
  </si>
  <si>
    <t>ALLA0210533</t>
  </si>
  <si>
    <t>ALLA0210534</t>
  </si>
  <si>
    <t>ALLA0210535</t>
  </si>
  <si>
    <t>ALLA0210536</t>
  </si>
  <si>
    <t>ALLA0210537</t>
  </si>
  <si>
    <t>ALLA0210539</t>
  </si>
  <si>
    <t>ALLA0210540</t>
  </si>
  <si>
    <t>ALLA0210541</t>
  </si>
  <si>
    <t>ALLA0210542</t>
  </si>
  <si>
    <t>ALLA0210543</t>
  </si>
  <si>
    <t>ALLA0210545</t>
  </si>
  <si>
    <t>ALLA0210546</t>
  </si>
  <si>
    <t>ALLA0210547</t>
  </si>
  <si>
    <t>ALLA0210548</t>
  </si>
  <si>
    <t>ALLA0210549</t>
  </si>
  <si>
    <t>ALLA0210550</t>
  </si>
  <si>
    <t>ALLA0210551</t>
  </si>
  <si>
    <t>ALLA0210552</t>
  </si>
  <si>
    <t>ALLA0210553</t>
  </si>
  <si>
    <t>ALLA0210554</t>
  </si>
  <si>
    <t>ALLA0210555</t>
  </si>
  <si>
    <t>ALLA0210556</t>
  </si>
  <si>
    <t>ALLA0210557</t>
  </si>
  <si>
    <t>ALLA0210558</t>
  </si>
  <si>
    <t>ALLA0210559</t>
  </si>
  <si>
    <t>ALLA0210560</t>
  </si>
  <si>
    <t>ALLA0210561</t>
  </si>
  <si>
    <t>ALLA0210562</t>
  </si>
  <si>
    <t>ALLA0210563</t>
  </si>
  <si>
    <t>ALLA0210564</t>
  </si>
  <si>
    <t>ALLA0210565</t>
  </si>
  <si>
    <t>ALLA0210566</t>
  </si>
  <si>
    <t>ALLA0210567</t>
  </si>
  <si>
    <t>ALLA0210568</t>
  </si>
  <si>
    <t>ALLA0210569</t>
  </si>
  <si>
    <t>ALLA0210570</t>
  </si>
  <si>
    <t>ALLA0210571</t>
  </si>
  <si>
    <t>ALLA0210572</t>
  </si>
  <si>
    <t>ALLA0210574</t>
  </si>
  <si>
    <t>ALLA0210575</t>
  </si>
  <si>
    <t>ALLA0210576</t>
  </si>
  <si>
    <t>ALLA0210577</t>
  </si>
  <si>
    <t>ALLA0210578</t>
  </si>
  <si>
    <t>ALLA0210579</t>
  </si>
  <si>
    <t>ALLA0210580</t>
  </si>
  <si>
    <t>ALLA0210581</t>
  </si>
  <si>
    <t>ALLA0210582</t>
  </si>
  <si>
    <t>ALLA0210583</t>
  </si>
  <si>
    <t>ALLA0210584</t>
  </si>
  <si>
    <t>ALLA0210585</t>
  </si>
  <si>
    <t>ALLA0210586</t>
  </si>
  <si>
    <t>ALLA0210587</t>
  </si>
  <si>
    <t>ALLA0210588</t>
  </si>
  <si>
    <t>ALLA0210589</t>
  </si>
  <si>
    <t>ALLA0210591</t>
  </si>
  <si>
    <t>ALLA0210592</t>
  </si>
  <si>
    <t>ALLA0210594</t>
  </si>
  <si>
    <t>ALLA0210595</t>
  </si>
  <si>
    <t>ALLA0210596</t>
  </si>
  <si>
    <t>ALLA0210597</t>
  </si>
  <si>
    <t>ALLA0210598</t>
  </si>
  <si>
    <t>ALLA0210599</t>
  </si>
  <si>
    <t>ALLA0210600</t>
  </si>
  <si>
    <t>ALLA0210601</t>
  </si>
  <si>
    <t>ALLA0210602</t>
  </si>
  <si>
    <t>ALLA0210603</t>
  </si>
  <si>
    <t>ALLA0210604</t>
  </si>
  <si>
    <t>ALLA0210605</t>
  </si>
  <si>
    <t>ALLA0210606</t>
  </si>
  <si>
    <t>ALLA0210607</t>
  </si>
  <si>
    <t>ALLA0210608</t>
  </si>
  <si>
    <t>ALLA0210609</t>
  </si>
  <si>
    <t>ALLA0210610</t>
  </si>
  <si>
    <t>ALLA0210611</t>
  </si>
  <si>
    <t>ALLA0210612</t>
  </si>
  <si>
    <t>ALLA0210613</t>
  </si>
  <si>
    <t>ALLA0210614</t>
  </si>
  <si>
    <t>ALLA0210615</t>
  </si>
  <si>
    <t>ALLA0210616</t>
  </si>
  <si>
    <t>ALLA0210617</t>
  </si>
  <si>
    <t>ALLA0210618</t>
  </si>
  <si>
    <t>ALLA0210619</t>
  </si>
  <si>
    <t>ALLA0210620</t>
  </si>
  <si>
    <t>ALLA0210621</t>
  </si>
  <si>
    <t>ALLA0210622</t>
  </si>
  <si>
    <t>ALLA0210623</t>
  </si>
  <si>
    <t>ALLA0210624</t>
  </si>
  <si>
    <t>ALLA0210627</t>
  </si>
  <si>
    <t>ALLA0210628</t>
  </si>
  <si>
    <t>ALLA0210631</t>
  </si>
  <si>
    <t>ALLA0210632</t>
  </si>
  <si>
    <t>ALLA0210633</t>
  </si>
  <si>
    <t>ALLA0210634</t>
  </si>
  <si>
    <t>ALLA0210635</t>
  </si>
  <si>
    <t>ALLA0210636</t>
  </si>
  <si>
    <t>ALLA0210637</t>
  </si>
  <si>
    <t>ALLA0210638</t>
  </si>
  <si>
    <t>ALLA0210639</t>
  </si>
  <si>
    <t>ALLA0210640</t>
  </si>
  <si>
    <t>ALLA0210641</t>
  </si>
  <si>
    <t>ALLA0210642</t>
  </si>
  <si>
    <t>ALLA0210643</t>
  </si>
  <si>
    <t>ALLA0210644</t>
  </si>
  <si>
    <t>ALLA0210645</t>
  </si>
  <si>
    <t>ALLA0210646</t>
  </si>
  <si>
    <t>ALLA0210647</t>
  </si>
  <si>
    <t>ALLA0210648</t>
  </si>
  <si>
    <t>ALLA0210649</t>
  </si>
  <si>
    <t>ALLA0210650</t>
  </si>
  <si>
    <t>ALLA0210651</t>
  </si>
  <si>
    <t>ALLA0210652</t>
  </si>
  <si>
    <t>ALLA0210653</t>
  </si>
  <si>
    <t>ALLA0210654</t>
  </si>
  <si>
    <t>ALLA0210655</t>
  </si>
  <si>
    <t>ALLA0210656</t>
  </si>
  <si>
    <t>ALLA0210657</t>
  </si>
  <si>
    <t>ALLA0210658</t>
  </si>
  <si>
    <t>ALLA0210659</t>
  </si>
  <si>
    <t>ALLA0210660</t>
  </si>
  <si>
    <t>ALLA0210661</t>
  </si>
  <si>
    <t>ALLA0210662</t>
  </si>
  <si>
    <t>ALLA0210663</t>
  </si>
  <si>
    <t>ALLA0210665</t>
  </si>
  <si>
    <t>ALLA0210666</t>
  </si>
  <si>
    <t>ALLA0210667</t>
  </si>
  <si>
    <t>ALLA0210668</t>
  </si>
  <si>
    <t>ALLA0210669</t>
  </si>
  <si>
    <t>ALLA0210670</t>
  </si>
  <si>
    <t>ALLA0210671</t>
  </si>
  <si>
    <t>ALLA0210672</t>
  </si>
  <si>
    <t>ALLA0210673</t>
  </si>
  <si>
    <t>ALLA0210674</t>
  </si>
  <si>
    <t>ALLA0210675</t>
  </si>
  <si>
    <t>ALLA0210676</t>
  </si>
  <si>
    <t>ALLA0210677</t>
  </si>
  <si>
    <t>ALLA0210678</t>
  </si>
  <si>
    <t>ALLA0210679</t>
  </si>
  <si>
    <t>ALLA0210680</t>
  </si>
  <si>
    <t>ALLA0210681</t>
  </si>
  <si>
    <t>ALLA0210682</t>
  </si>
  <si>
    <t>ALLA0210683</t>
  </si>
  <si>
    <t>ALLA0210684</t>
  </si>
  <si>
    <t>ALLA0210685</t>
  </si>
  <si>
    <t>ALLA0210686</t>
  </si>
  <si>
    <t>ALLA0210687</t>
  </si>
  <si>
    <t>ALLA0210688</t>
  </si>
  <si>
    <t>ALLA0210689</t>
  </si>
  <si>
    <t>ALLA0210690</t>
  </si>
  <si>
    <t>ALLA0210691</t>
  </si>
  <si>
    <t>ALLA0210692</t>
  </si>
  <si>
    <t>ALLA0210693</t>
  </si>
  <si>
    <t>ALLA0210694</t>
  </si>
  <si>
    <t>ALLA0210695</t>
  </si>
  <si>
    <t>ALLA0210696</t>
  </si>
  <si>
    <t>ALLA0210697</t>
  </si>
  <si>
    <t>ALLA0210698</t>
  </si>
  <si>
    <t>ALLA0210699</t>
  </si>
  <si>
    <t>ALLA0210700</t>
  </si>
  <si>
    <t>ALLA0210701</t>
  </si>
  <si>
    <t>ALLA0210702</t>
  </si>
  <si>
    <t>ALLA0210703</t>
  </si>
  <si>
    <t>ALLA0210705</t>
  </si>
  <si>
    <t>ALLA0210706</t>
  </si>
  <si>
    <t>ALLA0210707</t>
  </si>
  <si>
    <t>ALLA0210708</t>
  </si>
  <si>
    <t>ALLA0210709</t>
  </si>
  <si>
    <t>ALLA0210710</t>
  </si>
  <si>
    <t>ALLA0210711</t>
  </si>
  <si>
    <t>ALLA0210712</t>
  </si>
  <si>
    <t>ALLA0210713</t>
  </si>
  <si>
    <t>ALLA0210714</t>
  </si>
  <si>
    <t>ALLA0210715</t>
  </si>
  <si>
    <t>ALLA0210716</t>
  </si>
  <si>
    <t>ALLA0210717</t>
  </si>
  <si>
    <t>ALLA0210718</t>
  </si>
  <si>
    <t>ALLA0210719</t>
  </si>
  <si>
    <t>ALLA0210720</t>
  </si>
  <si>
    <t>ALLA0210722</t>
  </si>
  <si>
    <t>ALLA0210723</t>
  </si>
  <si>
    <t>ALLA0210724</t>
  </si>
  <si>
    <t>ALLA0210725</t>
  </si>
  <si>
    <t>ALLA0210726</t>
  </si>
  <si>
    <t>ALLA0210727</t>
  </si>
  <si>
    <t>ALLA0210728</t>
  </si>
  <si>
    <t>ALLA0210729</t>
  </si>
  <si>
    <t>ALLA0210730</t>
  </si>
  <si>
    <t>ALLA0210731</t>
  </si>
  <si>
    <t>ALLA0210732</t>
  </si>
  <si>
    <t>ALLA0210733</t>
  </si>
  <si>
    <t>ALLA0210735</t>
  </si>
  <si>
    <t>ALLA0210736</t>
  </si>
  <si>
    <t>ALLA0210737</t>
  </si>
  <si>
    <t>ALLA0210739</t>
  </si>
  <si>
    <t>ALLA0210742</t>
  </si>
  <si>
    <t>ALLA0210743</t>
  </si>
  <si>
    <t>ALLA0210744</t>
  </si>
  <si>
    <t>ALLA0210745</t>
  </si>
  <si>
    <t>ALLA0210746</t>
  </si>
  <si>
    <t>ALLA0210747</t>
  </si>
  <si>
    <t>ALLA0210748</t>
  </si>
  <si>
    <t>ALLA0210749</t>
  </si>
  <si>
    <t>ALLA0210750</t>
  </si>
  <si>
    <t>ALLA0210751</t>
  </si>
  <si>
    <t>ALLA0210752</t>
  </si>
  <si>
    <t>ALLA0210753</t>
  </si>
  <si>
    <t>ALLA0210754</t>
  </si>
  <si>
    <t>ALLA0210755</t>
  </si>
  <si>
    <t>ALLA0210756</t>
  </si>
  <si>
    <t>ALLA0210757</t>
  </si>
  <si>
    <t>ALLA0210758</t>
  </si>
  <si>
    <t>ALLA0210759</t>
  </si>
  <si>
    <t>ALLA0210760</t>
  </si>
  <si>
    <t>ALLA0210761</t>
  </si>
  <si>
    <t>ALLA0210762</t>
  </si>
  <si>
    <t>ALLA0210763</t>
  </si>
  <si>
    <t>ALLA0210765</t>
  </si>
  <si>
    <t>ALLA0210766</t>
  </si>
  <si>
    <t>ALLA0210767</t>
  </si>
  <si>
    <t>ALLA0210768</t>
  </si>
  <si>
    <t>ALLA0210769</t>
  </si>
  <si>
    <t>ALLA0210770</t>
  </si>
  <si>
    <t>ALLA0210771</t>
  </si>
  <si>
    <t>ALLA0210772</t>
  </si>
  <si>
    <t>ALLA0210773</t>
  </si>
  <si>
    <t>ALLA0210774</t>
  </si>
  <si>
    <t>ALLA0210775</t>
  </si>
  <si>
    <t>ALLA0210776</t>
  </si>
  <si>
    <t>ALLA0210777</t>
  </si>
  <si>
    <t>ALLA0210778</t>
  </si>
  <si>
    <t>ALLA0210781</t>
  </si>
  <si>
    <t>ALLA0210782</t>
  </si>
  <si>
    <t>ALLA0210783</t>
  </si>
  <si>
    <t>ALLA0210784</t>
  </si>
  <si>
    <t>ALLA0210785</t>
  </si>
  <si>
    <t>ALLA0210786</t>
  </si>
  <si>
    <t>ALLA0210787</t>
  </si>
  <si>
    <t>ALLA0210788</t>
  </si>
  <si>
    <t>ALLA0210789</t>
  </si>
  <si>
    <t>ALLA0210790</t>
  </si>
  <si>
    <t>ALLA0210791</t>
  </si>
  <si>
    <t>ALLA0210792</t>
  </si>
  <si>
    <t>ALLA0210793</t>
  </si>
  <si>
    <t>ALLA0210794</t>
  </si>
  <si>
    <t>ALLA0210795</t>
  </si>
  <si>
    <t>ALLA0210796</t>
  </si>
  <si>
    <t>ALLA0210797</t>
  </si>
  <si>
    <t>ALLA0210798</t>
  </si>
  <si>
    <t>ALLA0210799</t>
  </si>
  <si>
    <t>ALLA0210800</t>
  </si>
  <si>
    <t>ALLA0210801</t>
  </si>
  <si>
    <t>ALLA0210802</t>
  </si>
  <si>
    <t>ALLA0210803</t>
  </si>
  <si>
    <t>ALLA0210804</t>
  </si>
  <si>
    <t>ALLA0210805</t>
  </si>
  <si>
    <t>ALLA0210806</t>
  </si>
  <si>
    <t>ALLA0210807</t>
  </si>
  <si>
    <t>ALLA0210808</t>
  </si>
  <si>
    <t>ALLA0210809</t>
  </si>
  <si>
    <t>ALLA0210810</t>
  </si>
  <si>
    <t>ALLA0210811</t>
  </si>
  <si>
    <t>ALLA0210812</t>
  </si>
  <si>
    <t>ALLA0210814</t>
  </si>
  <si>
    <t>ALLA0210815</t>
  </si>
  <si>
    <t>ALLA0210816</t>
  </si>
  <si>
    <t>ALLA0210817</t>
  </si>
  <si>
    <t>ALLA0210818</t>
  </si>
  <si>
    <t>ALLA0210819</t>
  </si>
  <si>
    <t>ALLA0210820</t>
  </si>
  <si>
    <t>ALLA0210821</t>
  </si>
  <si>
    <t>ALLA0210822</t>
  </si>
  <si>
    <t>ALLA0210823</t>
  </si>
  <si>
    <t>ALLA0210824</t>
  </si>
  <si>
    <t>ALLA0210825</t>
  </si>
  <si>
    <t>ALLA0210826</t>
  </si>
  <si>
    <t>ALLA0210827</t>
  </si>
  <si>
    <t>ALLA0210828</t>
  </si>
  <si>
    <t>ALLA0210829</t>
  </si>
  <si>
    <t>ALLA0210830</t>
  </si>
  <si>
    <t>ALLA0210831</t>
  </si>
  <si>
    <t>ALLA0210832</t>
  </si>
  <si>
    <t>ALLA0210833</t>
  </si>
  <si>
    <t>ALLA0210834</t>
  </si>
  <si>
    <t>ALLA0210835</t>
  </si>
  <si>
    <t>ALLA0210836</t>
  </si>
  <si>
    <t>ALLA0210837</t>
  </si>
  <si>
    <t>ALLA0210838</t>
  </si>
  <si>
    <t>ALLA0210839</t>
  </si>
  <si>
    <t>ALLA0210840</t>
  </si>
  <si>
    <t>ALLA0210841</t>
  </si>
  <si>
    <t>ALLA0210842</t>
  </si>
  <si>
    <t>ALLA0210843</t>
  </si>
  <si>
    <t>ALLA0210844</t>
  </si>
  <si>
    <t>ALLA0210845</t>
  </si>
  <si>
    <t>ALLA0210846</t>
  </si>
  <si>
    <t>ALLA0210847</t>
  </si>
  <si>
    <t>ALLA0210848</t>
  </si>
  <si>
    <t>ALLA0210849</t>
  </si>
  <si>
    <t>ALLA0210850</t>
  </si>
  <si>
    <t>ALLA0210851</t>
  </si>
  <si>
    <t>ALLA0210852</t>
  </si>
  <si>
    <t>ALLA0210853</t>
  </si>
  <si>
    <t>ALLA0210854</t>
  </si>
  <si>
    <t>ALLA0210855</t>
  </si>
  <si>
    <t>ALLA0210856</t>
  </si>
  <si>
    <t>ALLA0210857</t>
  </si>
  <si>
    <t>ALLA0210858</t>
  </si>
  <si>
    <t>ALLA0210859</t>
  </si>
  <si>
    <t>ALLA0210860</t>
  </si>
  <si>
    <t>ALLA0210861</t>
  </si>
  <si>
    <t>ALLA0210862</t>
  </si>
  <si>
    <t>ALLA0210863</t>
  </si>
  <si>
    <t>ALLA0210864</t>
  </si>
  <si>
    <t>ALLA0210865</t>
  </si>
  <si>
    <t>ALLA0210866</t>
  </si>
  <si>
    <t>ALLA0210867</t>
  </si>
  <si>
    <t>ALLA0210868</t>
  </si>
  <si>
    <t>ALLA0210869</t>
  </si>
  <si>
    <t>ALLA0210870</t>
  </si>
  <si>
    <t>ALLA0210871</t>
  </si>
  <si>
    <t>ALLA0210872</t>
  </si>
  <si>
    <t>ALLA0210873</t>
  </si>
  <si>
    <t>ALLA0210874</t>
  </si>
  <si>
    <t>ALLA0210875</t>
  </si>
  <si>
    <t>ALLA0210876</t>
  </si>
  <si>
    <t>ALLA0210877</t>
  </si>
  <si>
    <t>ALLA0210878</t>
  </si>
  <si>
    <t>ALLA0210879</t>
  </si>
  <si>
    <t>ALLA0210880</t>
  </si>
  <si>
    <t>ALLA0210881</t>
  </si>
  <si>
    <t>ALLA0210882</t>
  </si>
  <si>
    <t>ALLA0210883</t>
  </si>
  <si>
    <t>ALLA0210884</t>
  </si>
  <si>
    <t>ALLA0210885</t>
  </si>
  <si>
    <t>ALLA0210886</t>
  </si>
  <si>
    <t>ALLA0210887</t>
  </si>
  <si>
    <t>ALLA0210888</t>
  </si>
  <si>
    <t>ALLA0210889</t>
  </si>
  <si>
    <t>ALLA0210890</t>
  </si>
  <si>
    <t>ALLA0210891</t>
  </si>
  <si>
    <t>ALLA0210892</t>
  </si>
  <si>
    <t>ALLA0210893</t>
  </si>
  <si>
    <t>ALLA0210894</t>
  </si>
  <si>
    <t>ALLA0210895</t>
  </si>
  <si>
    <t>ALLA0210896</t>
  </si>
  <si>
    <t>ALLA0210897</t>
  </si>
  <si>
    <t>ALLA0210898</t>
  </si>
  <si>
    <t>ALLA0210899</t>
  </si>
  <si>
    <t>ALLA0210900</t>
  </si>
  <si>
    <t>ALLA0210901</t>
  </si>
  <si>
    <t>ALLA0210902</t>
  </si>
  <si>
    <t>ALLA0210903</t>
  </si>
  <si>
    <t>ALLA0210904</t>
  </si>
  <si>
    <t>ALLA0210905</t>
  </si>
  <si>
    <t>ALLA0210906</t>
  </si>
  <si>
    <t>ALLA0210907</t>
  </si>
  <si>
    <t>ALLA0210908</t>
  </si>
  <si>
    <t>ALLA0210909</t>
  </si>
  <si>
    <t>ALLA0210910</t>
  </si>
  <si>
    <t>ALLA0210911</t>
  </si>
  <si>
    <t>ALLA0210912</t>
  </si>
  <si>
    <t>ALLA0210914</t>
  </si>
  <si>
    <t>ALLA0210915</t>
  </si>
  <si>
    <t>ALLA0210916</t>
  </si>
  <si>
    <t>ALLA0210917</t>
  </si>
  <si>
    <t>ALLA0210918</t>
  </si>
  <si>
    <t>ALLA0210919</t>
  </si>
  <si>
    <t>ALLA0210920</t>
  </si>
  <si>
    <t>ALLA0210921</t>
  </si>
  <si>
    <t>ALLA0210922</t>
  </si>
  <si>
    <t>ALLA0210923</t>
  </si>
  <si>
    <t>ALLA0210924</t>
  </si>
  <si>
    <t>ALLA0210925</t>
  </si>
  <si>
    <t>ALLA0210926</t>
  </si>
  <si>
    <t>ALLA0210927</t>
  </si>
  <si>
    <t>ALLA0210928</t>
  </si>
  <si>
    <t>ALLA0210929</t>
  </si>
  <si>
    <t>ALLA0210930</t>
  </si>
  <si>
    <t>ALLA0210931</t>
  </si>
  <si>
    <t>ALLA0210932</t>
  </si>
  <si>
    <t>ALLA0210933</t>
  </si>
  <si>
    <t>ALLA0210934</t>
  </si>
  <si>
    <t>ALLA0210935</t>
  </si>
  <si>
    <t>ALLA0210936</t>
  </si>
  <si>
    <t>ALLA0210937</t>
  </si>
  <si>
    <t>ALLA0210938</t>
  </si>
  <si>
    <t>ALLA0210939</t>
  </si>
  <si>
    <t>ALLA0210940</t>
  </si>
  <si>
    <t>ALLA0210941</t>
  </si>
  <si>
    <t>ALLA0210942</t>
  </si>
  <si>
    <t>ALLA0210943</t>
  </si>
  <si>
    <t>ALLA0210944</t>
  </si>
  <si>
    <t>ALLA0210945</t>
  </si>
  <si>
    <t>ALLA0210946</t>
  </si>
  <si>
    <t>ALLA0210947</t>
  </si>
  <si>
    <t>ALLA0210948</t>
  </si>
  <si>
    <t>ALLA0210949</t>
  </si>
  <si>
    <t>ALLA0210950</t>
  </si>
  <si>
    <t>ALLA0210951</t>
  </si>
  <si>
    <t>ALLA0210952</t>
  </si>
  <si>
    <t>ALLA0210953</t>
  </si>
  <si>
    <t>ALLA0210954</t>
  </si>
  <si>
    <t>ALLA0210955</t>
  </si>
  <si>
    <t>ALLA0210956</t>
  </si>
  <si>
    <t>ALLA0210957</t>
  </si>
  <si>
    <t>ALLA0210958</t>
  </si>
  <si>
    <t>ALLA0210959</t>
  </si>
  <si>
    <t>ALLA0210960</t>
  </si>
  <si>
    <t>ALLA0210961</t>
  </si>
  <si>
    <t>ALLA0210962</t>
  </si>
  <si>
    <t>ALLA0210963</t>
  </si>
  <si>
    <t>ALLA0210964</t>
  </si>
  <si>
    <t>ALLA0210965</t>
  </si>
  <si>
    <t>ALLA0210966</t>
  </si>
  <si>
    <t>ALLA0210967</t>
  </si>
  <si>
    <t>ALLA0210968</t>
  </si>
  <si>
    <t>ALLA0210969</t>
  </si>
  <si>
    <t>ALLA0210970</t>
  </si>
  <si>
    <t>ALLA0210971</t>
  </si>
  <si>
    <t>ALLA0210972</t>
  </si>
  <si>
    <t>ALLA0210973</t>
  </si>
  <si>
    <t>ALLA0210974</t>
  </si>
  <si>
    <t>ALLA0210975</t>
  </si>
  <si>
    <t>ALLA0210976</t>
  </si>
  <si>
    <t>ALLA0210977</t>
  </si>
  <si>
    <t>ALLA0210978</t>
  </si>
  <si>
    <t>ALLA0210979</t>
  </si>
  <si>
    <t>ALLA0210980</t>
  </si>
  <si>
    <t>ALLA0210981</t>
  </si>
  <si>
    <t>ALLA0210982</t>
  </si>
  <si>
    <t>ALLA0210983</t>
  </si>
  <si>
    <t>ALLA0210984</t>
  </si>
  <si>
    <t>ALLA0210985</t>
  </si>
  <si>
    <t>ALLA0210986</t>
  </si>
  <si>
    <t>ALLA0210987</t>
  </si>
  <si>
    <t>ALLA0210988</t>
  </si>
  <si>
    <t>ALLA0210989</t>
  </si>
  <si>
    <t>ALLA0210990</t>
  </si>
  <si>
    <t>ALLA0210991</t>
  </si>
  <si>
    <t>ALLA0210993</t>
  </si>
  <si>
    <t>ALLA0210994</t>
  </si>
  <si>
    <t>ALLA0210995</t>
  </si>
  <si>
    <t>ALLA0210996</t>
  </si>
  <si>
    <t>ALLA0210999</t>
  </si>
  <si>
    <t>ALLA0211000</t>
  </si>
  <si>
    <t>ALLA0211001</t>
  </si>
  <si>
    <t>ALLA0211002</t>
  </si>
  <si>
    <t>ALLA0211003</t>
  </si>
  <si>
    <t>ALLA0211004</t>
  </si>
  <si>
    <t>ALLA0211006</t>
  </si>
  <si>
    <t>ALLA0211007</t>
  </si>
  <si>
    <t>ALLA0211008</t>
  </si>
  <si>
    <t>ALLA0211009</t>
  </si>
  <si>
    <t>ALLA0211010</t>
  </si>
  <si>
    <t>ALLA0211011</t>
  </si>
  <si>
    <t>ALLA0211012</t>
  </si>
  <si>
    <t>ALLA0211013</t>
  </si>
  <si>
    <t>ALLA0211014</t>
  </si>
  <si>
    <t>ALLA0211015</t>
  </si>
  <si>
    <t>ALLA0211016</t>
  </si>
  <si>
    <t>ALLA0211017</t>
  </si>
  <si>
    <t>ALLA0211018</t>
  </si>
  <si>
    <t>ALLA0211019</t>
  </si>
  <si>
    <t>ALLA0211020</t>
  </si>
  <si>
    <t>ALLA0211021</t>
  </si>
  <si>
    <t>ALLA0211022</t>
  </si>
  <si>
    <t>ALLA0211023</t>
  </si>
  <si>
    <t>ALLA0211024</t>
  </si>
  <si>
    <t>ALLA0211025</t>
  </si>
  <si>
    <t>ALLA0211026</t>
  </si>
  <si>
    <t>ALLA0211027</t>
  </si>
  <si>
    <t>ALLA0211028</t>
  </si>
  <si>
    <t>ALLA0211029</t>
  </si>
  <si>
    <t>ALLA0211030</t>
  </si>
  <si>
    <t>ALLA0211031</t>
  </si>
  <si>
    <t>ALLA0211033</t>
  </si>
  <si>
    <t>ALLA0211034</t>
  </si>
  <si>
    <t>ALLA0211035</t>
  </si>
  <si>
    <t>ALLA0211036</t>
  </si>
  <si>
    <t>ALLA0211037</t>
  </si>
  <si>
    <t>ALLA0211038</t>
  </si>
  <si>
    <t>ALLA0211039</t>
  </si>
  <si>
    <t>ALLA0211040</t>
  </si>
  <si>
    <t>ALLA0211041</t>
  </si>
  <si>
    <t>ALLA0211042</t>
  </si>
  <si>
    <t>ALLA0211043</t>
  </si>
  <si>
    <t>ALLA0211044</t>
  </si>
  <si>
    <t>ALLA0211045</t>
  </si>
  <si>
    <t>ALLA0211046</t>
  </si>
  <si>
    <t>ALLA0211047</t>
  </si>
  <si>
    <t>ALLA0211048</t>
  </si>
  <si>
    <t>ALLA0211049</t>
  </si>
  <si>
    <t>ALLA0211050</t>
  </si>
  <si>
    <t>ALLA0211051</t>
  </si>
  <si>
    <t>ALLA0211052</t>
  </si>
  <si>
    <t>ALLA0211053</t>
  </si>
  <si>
    <t>ALLA0211054</t>
  </si>
  <si>
    <t>ALLA0211055</t>
  </si>
  <si>
    <t>ALLA0211056</t>
  </si>
  <si>
    <t>ALLA0211057</t>
  </si>
  <si>
    <t>ALLA0211058</t>
  </si>
  <si>
    <t>ALLA0211059</t>
  </si>
  <si>
    <t>ALLA0211060</t>
  </si>
  <si>
    <t>ALLA0211062</t>
  </si>
  <si>
    <t>ALLA0211063</t>
  </si>
  <si>
    <t>ALLA0211065</t>
  </si>
  <si>
    <t>ALLA0211066</t>
  </si>
  <si>
    <t>ALLA0211069</t>
  </si>
  <si>
    <t>ALLA0211070</t>
  </si>
  <si>
    <t>ALLA0211071</t>
  </si>
  <si>
    <t>ALLA0211072</t>
  </si>
  <si>
    <t>ALLA0211073</t>
  </si>
  <si>
    <t>ALLA0211074</t>
  </si>
  <si>
    <t>ALLA0211075</t>
  </si>
  <si>
    <t>ALLA0211076</t>
  </si>
  <si>
    <t>ALLA0211077</t>
  </si>
  <si>
    <t>ALLA0211078</t>
  </si>
  <si>
    <t>ALLA0211079</t>
  </si>
  <si>
    <t>ALLA0211083</t>
  </si>
  <si>
    <t>ALLA0211085</t>
  </si>
  <si>
    <t>ALLA0211086</t>
  </si>
  <si>
    <t>ALLA0211087</t>
  </si>
  <si>
    <t>ALLA0211088</t>
  </si>
  <si>
    <t>ALLA0211089</t>
  </si>
  <si>
    <t>ALLA0211090</t>
  </si>
  <si>
    <t>ALLA0211091</t>
  </si>
  <si>
    <t>ALLA0211092</t>
  </si>
  <si>
    <t>ALLA0211093</t>
  </si>
  <si>
    <t>ALLA0211094</t>
  </si>
  <si>
    <t>ALLA0211095</t>
  </si>
  <si>
    <t>ALLA0211096</t>
  </si>
  <si>
    <t>ALLA0211097</t>
  </si>
  <si>
    <t>ALLA0211098</t>
  </si>
  <si>
    <t>ALLA0211099</t>
  </si>
  <si>
    <t>ALLA0211100</t>
  </si>
  <si>
    <t>ALLA0211101</t>
  </si>
  <si>
    <t>ALLA0211102</t>
  </si>
  <si>
    <t>ALLA0211103</t>
  </si>
  <si>
    <t>ALLA0211104</t>
  </si>
  <si>
    <t>ALLA0211105</t>
  </si>
  <si>
    <t>ALLA0211106</t>
  </si>
  <si>
    <t>ALLA0211107</t>
  </si>
  <si>
    <t>ALLA0211108</t>
  </si>
  <si>
    <t>ALLA0211109</t>
  </si>
  <si>
    <t>ALLA0211110</t>
  </si>
  <si>
    <t>ALLA0211111</t>
  </si>
  <si>
    <t>ALLA0211112</t>
  </si>
  <si>
    <t>ALLA0211114</t>
  </si>
  <si>
    <t>ALLA0211115</t>
  </si>
  <si>
    <t>ALLA0211116</t>
  </si>
  <si>
    <t>ALLA0211117</t>
  </si>
  <si>
    <t>ALLA0211118</t>
  </si>
  <si>
    <t>ALLA0211120</t>
  </si>
  <si>
    <t>ALLA0211121</t>
  </si>
  <si>
    <t>ALLA0211122</t>
  </si>
  <si>
    <t>ALLA0211123</t>
  </si>
  <si>
    <t>ALLA0211124</t>
  </si>
  <si>
    <t>ALLA0211125</t>
  </si>
  <si>
    <t>ALLA0211126</t>
  </si>
  <si>
    <t>ALLA0211127</t>
  </si>
  <si>
    <t>ALLA0211128</t>
  </si>
  <si>
    <t>ALLA0211129</t>
  </si>
  <si>
    <t>ALLA0211130</t>
  </si>
  <si>
    <t>ALLA0211131</t>
  </si>
  <si>
    <t>ALLA0211132</t>
  </si>
  <si>
    <t>ALLA0211133</t>
  </si>
  <si>
    <t>ALLA0211134</t>
  </si>
  <si>
    <t>ALLA0211135</t>
  </si>
  <si>
    <t>ALLA0211136</t>
  </si>
  <si>
    <t>ALLA0211137</t>
  </si>
  <si>
    <t>ALLA0211138</t>
  </si>
  <si>
    <t>ALLA0211139</t>
  </si>
  <si>
    <t>ALLA0211140</t>
  </si>
  <si>
    <t>ALLA0211141</t>
  </si>
  <si>
    <t>ALLA0211142</t>
  </si>
  <si>
    <t>ALLA0211143</t>
  </si>
  <si>
    <t>ALLA0211144</t>
  </si>
  <si>
    <t>ALLA0211145</t>
  </si>
  <si>
    <t>ALLA0211146</t>
  </si>
  <si>
    <t>ALLA0211147</t>
  </si>
  <si>
    <t>ALLA0211148</t>
  </si>
  <si>
    <t>ALLA0211149</t>
  </si>
  <si>
    <t>ALLA0211150</t>
  </si>
  <si>
    <t>ALLA0211151</t>
  </si>
  <si>
    <t>ALLA0211152</t>
  </si>
  <si>
    <t>ALLA0211153</t>
  </si>
  <si>
    <t>ALLA0211154</t>
  </si>
  <si>
    <t>ALLA0211155</t>
  </si>
  <si>
    <t>ALLA0211156</t>
  </si>
  <si>
    <t>ALLA0211157</t>
  </si>
  <si>
    <t>ALLA0211159</t>
  </si>
  <si>
    <t>ALLA0211160</t>
  </si>
  <si>
    <t>ALLA0211161</t>
  </si>
  <si>
    <t>ALLA0211162</t>
  </si>
  <si>
    <t>ALLA0211163</t>
  </si>
  <si>
    <t>ALLA0211164</t>
  </si>
  <si>
    <t>ALLA0211165</t>
  </si>
  <si>
    <t>ALLA0211166</t>
  </si>
  <si>
    <t>ALLA0211167</t>
  </si>
  <si>
    <t>ALLA0211168</t>
  </si>
  <si>
    <t>ALLA0211169</t>
  </si>
  <si>
    <t>ALLA0211170</t>
  </si>
  <si>
    <t>ALLA0211171</t>
  </si>
  <si>
    <t>ALLA0211172</t>
  </si>
  <si>
    <t>ALLA0211173</t>
  </si>
  <si>
    <t>ALLA0211174</t>
  </si>
  <si>
    <t>ALLA0211175</t>
  </si>
  <si>
    <t>ALLA0211176</t>
  </si>
  <si>
    <t>ALLA0211177</t>
  </si>
  <si>
    <t>ALLA0211178</t>
  </si>
  <si>
    <t>ALLA0211179</t>
  </si>
  <si>
    <t>ALLA0211180</t>
  </si>
  <si>
    <t>ALLA0211181</t>
  </si>
  <si>
    <t>ALLA0211182</t>
  </si>
  <si>
    <t>ALLA0211183</t>
  </si>
  <si>
    <t>ALLA0211184</t>
  </si>
  <si>
    <t>ALLA0211185</t>
  </si>
  <si>
    <t>ALLA0211186</t>
  </si>
  <si>
    <t>ALLA0211187</t>
  </si>
  <si>
    <t>ALLA0211188</t>
  </si>
  <si>
    <t>ALLA0211189</t>
  </si>
  <si>
    <t>ALLA0211190</t>
  </si>
  <si>
    <t>ALLA0211191</t>
  </si>
  <si>
    <t>ALLA0211192</t>
  </si>
  <si>
    <t>ALLA0211193</t>
  </si>
  <si>
    <t>ALLA0211194</t>
  </si>
  <si>
    <t>ALLA0211195</t>
  </si>
  <si>
    <t>ALLA0211196</t>
  </si>
  <si>
    <t>ALLA0211197</t>
  </si>
  <si>
    <t>ALLA0211198</t>
  </si>
  <si>
    <t>ALLA0211199</t>
  </si>
  <si>
    <t>ALLA0211200</t>
  </si>
  <si>
    <t>ALLA0211201</t>
  </si>
  <si>
    <t>ALLA0211202</t>
  </si>
  <si>
    <t>ALLA0211203</t>
  </si>
  <si>
    <t>ALLA0211204</t>
  </si>
  <si>
    <t>ALLA0211205</t>
  </si>
  <si>
    <t>ALLA0211206</t>
  </si>
  <si>
    <t>ALLA0211207</t>
  </si>
  <si>
    <t>ALLA0211208</t>
  </si>
  <si>
    <t>ALLA0211209</t>
  </si>
  <si>
    <t>ALLA0211210</t>
  </si>
  <si>
    <t>ALLA0211211</t>
  </si>
  <si>
    <t>ALLA0211212</t>
  </si>
  <si>
    <t>ALLA0211213</t>
  </si>
  <si>
    <t>ALLA0211214</t>
  </si>
  <si>
    <t>ALLA0211215</t>
  </si>
  <si>
    <t>ALLA0211216</t>
  </si>
  <si>
    <t>ALLA0211217</t>
  </si>
  <si>
    <t>ALLA0211218</t>
  </si>
  <si>
    <t>ALLA0211219</t>
  </si>
  <si>
    <t>ALLA0211220</t>
  </si>
  <si>
    <t>ALLA0211221</t>
  </si>
  <si>
    <t>ALLA0211222</t>
  </si>
  <si>
    <t>ALLA0211223</t>
  </si>
  <si>
    <t>ALLA0211224</t>
  </si>
  <si>
    <t>ALLA0211225</t>
  </si>
  <si>
    <t>ALLA0211226</t>
  </si>
  <si>
    <t>ALLA0211227</t>
  </si>
  <si>
    <t>ALLA0211228</t>
  </si>
  <si>
    <t>ALLA0211229</t>
  </si>
  <si>
    <t>ALLA0211230</t>
  </si>
  <si>
    <t>ALLA0211231</t>
  </si>
  <si>
    <t>ALLA0211232</t>
  </si>
  <si>
    <t>ALLA0211233</t>
  </si>
  <si>
    <t>ALLA0211234</t>
  </si>
  <si>
    <t>ALLA0211235</t>
  </si>
  <si>
    <t>ALLA0211236</t>
  </si>
  <si>
    <t>ALLA0211237</t>
  </si>
  <si>
    <t>ALLA0211238</t>
  </si>
  <si>
    <t>ALLA0211239</t>
  </si>
  <si>
    <t>ALLA0211240</t>
  </si>
  <si>
    <t>ALLA0211241</t>
  </si>
  <si>
    <t>ALLA0211242</t>
  </si>
  <si>
    <t>ALLA0211243</t>
  </si>
  <si>
    <t>ALLA0211244</t>
  </si>
  <si>
    <t>ALLA0211245</t>
  </si>
  <si>
    <t>ALLA0211246</t>
  </si>
  <si>
    <t>ALLA0211247</t>
  </si>
  <si>
    <t>ALLA0211248</t>
  </si>
  <si>
    <t>ALLA0211249</t>
  </si>
  <si>
    <t>ALLA0211250</t>
  </si>
  <si>
    <t>ALLA0211251</t>
  </si>
  <si>
    <t>ALLA0211252</t>
  </si>
  <si>
    <t>ALLA0211253</t>
  </si>
  <si>
    <t>ALLA0211254</t>
  </si>
  <si>
    <t>ALLA0211255</t>
  </si>
  <si>
    <t>ALLA0211256</t>
  </si>
  <si>
    <t>ALLA0211257</t>
  </si>
  <si>
    <t>ALLA0211258</t>
  </si>
  <si>
    <t>ALLA0211259</t>
  </si>
  <si>
    <t>ALLA0211260</t>
  </si>
  <si>
    <t>ALLA0211261</t>
  </si>
  <si>
    <t>ALLA0211262</t>
  </si>
  <si>
    <t>ALLA0211263</t>
  </si>
  <si>
    <t>ALLA0211264</t>
  </si>
  <si>
    <t>ALLA0211265</t>
  </si>
  <si>
    <t>ALLA0211266</t>
  </si>
  <si>
    <t>ALLA0211267</t>
  </si>
  <si>
    <t>ALLA0211268</t>
  </si>
  <si>
    <t>ALLA0211269</t>
  </si>
  <si>
    <t>ALLA0211270</t>
  </si>
  <si>
    <t>ALLA0211271</t>
  </si>
  <si>
    <t>ALLA0211272</t>
  </si>
  <si>
    <t>ALLA0211273</t>
  </si>
  <si>
    <t>ALLA0211274</t>
  </si>
  <si>
    <t>ALLA0211275</t>
  </si>
  <si>
    <t>ALLA0211276</t>
  </si>
  <si>
    <t>ALLA0211277</t>
  </si>
  <si>
    <t>ALLA0211278</t>
  </si>
  <si>
    <t>ALLA0211279</t>
  </si>
  <si>
    <t>ALLA0211280</t>
  </si>
  <si>
    <t>ALLA0211281</t>
  </si>
  <si>
    <t>ALLA0211282</t>
  </si>
  <si>
    <t>ALLA0211283</t>
  </si>
  <si>
    <t>ALLA0211284</t>
  </si>
  <si>
    <t>ALLA0211285</t>
  </si>
  <si>
    <t>ALLA0211286</t>
  </si>
  <si>
    <t>ALLA0211287</t>
  </si>
  <si>
    <t>ALLA0211288</t>
  </si>
  <si>
    <t>ALLA0211289</t>
  </si>
  <si>
    <t>ALLA0211290</t>
  </si>
  <si>
    <t>ALLA0211291</t>
  </si>
  <si>
    <t>ALLA0211292</t>
  </si>
  <si>
    <t>ALLA0211293</t>
  </si>
  <si>
    <t>ALLA0211294</t>
  </si>
  <si>
    <t>ALLA0211295</t>
  </si>
  <si>
    <t>ALLA0211296</t>
  </si>
  <si>
    <t>ALLA0211297</t>
  </si>
  <si>
    <t>ALLA0211298</t>
  </si>
  <si>
    <t>ALLA0211299</t>
  </si>
  <si>
    <t>ALLA0211300</t>
  </si>
  <si>
    <t>ALLA0211301</t>
  </si>
  <si>
    <t>ALLA0211302</t>
  </si>
  <si>
    <t>ALLA0211303</t>
  </si>
  <si>
    <t>ALLA0211304</t>
  </si>
  <si>
    <t>ALLA0211305</t>
  </si>
  <si>
    <t>ALLA0211306</t>
  </si>
  <si>
    <t>ALLA0211307</t>
  </si>
  <si>
    <t>ALLA0211308</t>
  </si>
  <si>
    <t>ALLA0211309</t>
  </si>
  <si>
    <t>ALLA0211310</t>
  </si>
  <si>
    <t>ALLA0211311</t>
  </si>
  <si>
    <t>ALLA0211312</t>
  </si>
  <si>
    <t>ALLA0211313</t>
  </si>
  <si>
    <t>ALLA0211314</t>
  </si>
  <si>
    <t>ALLA0211315</t>
  </si>
  <si>
    <t>ALLA0211316</t>
  </si>
  <si>
    <t>ALLA0211317</t>
  </si>
  <si>
    <t>ALLA0211318</t>
  </si>
  <si>
    <t>ALLA0211319</t>
  </si>
  <si>
    <t>ALLA0211320</t>
  </si>
  <si>
    <t>ALLA0211321</t>
  </si>
  <si>
    <t>ALLA0211322</t>
  </si>
  <si>
    <t>ALLA0211323</t>
  </si>
  <si>
    <t>ALLA0211324</t>
  </si>
  <si>
    <t>ALLA0211325</t>
  </si>
  <si>
    <t>ALLA0211326</t>
  </si>
  <si>
    <t>ALLA0211327</t>
  </si>
  <si>
    <t>ALLA0211328</t>
  </si>
  <si>
    <t>ALLA0211329</t>
  </si>
  <si>
    <t>ALLA0211330</t>
  </si>
  <si>
    <t>ALLA0211331</t>
  </si>
  <si>
    <t>ALLA0211332</t>
  </si>
  <si>
    <t>ALLA0211333</t>
  </si>
  <si>
    <t>ALLA0211334</t>
  </si>
  <si>
    <t>ALLA0211335</t>
  </si>
  <si>
    <t>ALLA0211336</t>
  </si>
  <si>
    <t>ALLA0211337</t>
  </si>
  <si>
    <t>ALLA0211338</t>
  </si>
  <si>
    <t>ALLA0211339</t>
  </si>
  <si>
    <t>ALLA0211340</t>
  </si>
  <si>
    <t>ALLA0211342</t>
  </si>
  <si>
    <t>ALLA0211343</t>
  </si>
  <si>
    <t>ALLA0211344</t>
  </si>
  <si>
    <t>ALLA0211346</t>
  </si>
  <si>
    <t>ALLA0211348</t>
  </si>
  <si>
    <t>ALLA0211354</t>
  </si>
  <si>
    <t>ALLA0211355</t>
  </si>
  <si>
    <t>ALLA0211356</t>
  </si>
  <si>
    <t>ALLA0211357</t>
  </si>
  <si>
    <t>ALLA0211358</t>
  </si>
  <si>
    <t>ALLA0211359</t>
  </si>
  <si>
    <t>ALLA0211361</t>
  </si>
  <si>
    <t>ALLA0211362</t>
  </si>
  <si>
    <t>ALLA0211363</t>
  </si>
  <si>
    <t>ALLA0211364</t>
  </si>
  <si>
    <t>ALLA0211365</t>
  </si>
  <si>
    <t>ALLA0211366</t>
  </si>
  <si>
    <t>ALLA0211367</t>
  </si>
  <si>
    <t>ALLA0211368</t>
  </si>
  <si>
    <t>ALLA0211369</t>
  </si>
  <si>
    <t>ALLA0211370</t>
  </si>
  <si>
    <t>ALLA0211371</t>
  </si>
  <si>
    <t>ALLA0211372</t>
  </si>
  <si>
    <t>ALLA0211373</t>
  </si>
  <si>
    <t>ALLA0211374</t>
  </si>
  <si>
    <t>ALLA0211375</t>
  </si>
  <si>
    <t>ALLA0211376</t>
  </si>
  <si>
    <t>ALLA0211377</t>
  </si>
  <si>
    <t>ALLA0211378</t>
  </si>
  <si>
    <t>ALLA0211379</t>
  </si>
  <si>
    <t>ALLA0211380</t>
  </si>
  <si>
    <t>ALLA0211381</t>
  </si>
  <si>
    <t>ALLA0211382</t>
  </si>
  <si>
    <t>ALLA0211383</t>
  </si>
  <si>
    <t>ALLA0211384</t>
  </si>
  <si>
    <t>ALLA0211385</t>
  </si>
  <si>
    <t>ALLA0211386</t>
  </si>
  <si>
    <t>ALLA0211387</t>
  </si>
  <si>
    <t>ALLA0211388</t>
  </si>
  <si>
    <t>ALLA0211389</t>
  </si>
  <si>
    <t>ALLA0211390</t>
  </si>
  <si>
    <t>ALLA0211391</t>
  </si>
  <si>
    <t>ALLA0211392</t>
  </si>
  <si>
    <t>ALLA0211393</t>
  </si>
  <si>
    <t>ALLA0211394</t>
  </si>
  <si>
    <t>ALLA0211395</t>
  </si>
  <si>
    <t>ALLA0211396</t>
  </si>
  <si>
    <t>ALLA0211397</t>
  </si>
  <si>
    <t>ALLA0211398</t>
  </si>
  <si>
    <t>ALLA0211399</t>
  </si>
  <si>
    <t>ALLA0211400</t>
  </si>
  <si>
    <t>ALLA0211401</t>
  </si>
  <si>
    <t>ALLA0211402</t>
  </si>
  <si>
    <t>ALLA0211403</t>
  </si>
  <si>
    <t>ALLA0211404</t>
  </si>
  <si>
    <t>ALLA0211405</t>
  </si>
  <si>
    <t>ALLA0211406</t>
  </si>
  <si>
    <t>ALLA0211407</t>
  </si>
  <si>
    <t>ALLA0211408</t>
  </si>
  <si>
    <t>ALLA0211409</t>
  </si>
  <si>
    <t>ALLA0211410</t>
  </si>
  <si>
    <t>ALLA0211411</t>
  </si>
  <si>
    <t>ALLA0211412</t>
  </si>
  <si>
    <t>ALLA0211413</t>
  </si>
  <si>
    <t>ALLA0211414</t>
  </si>
  <si>
    <t>ALLA0211426</t>
  </si>
  <si>
    <t>ALLA0211427</t>
  </si>
  <si>
    <t>ALLA0211430</t>
  </si>
  <si>
    <t>ALLA0211431</t>
  </si>
  <si>
    <t>ALLA0211432</t>
  </si>
  <si>
    <t>ALLA0211433</t>
  </si>
  <si>
    <t>ALLA0211434</t>
  </si>
  <si>
    <t>ALLA0211435</t>
  </si>
  <si>
    <t>ALLA0211436</t>
  </si>
  <si>
    <t>ALLA0211437</t>
  </si>
  <si>
    <t>ALLA0211438</t>
  </si>
  <si>
    <t>ALLA0211439</t>
  </si>
  <si>
    <t>ALLA0211440</t>
  </si>
  <si>
    <t>ALLA0211441</t>
  </si>
  <si>
    <t>ALLA0211442</t>
  </si>
  <si>
    <t>ALLA0211443</t>
  </si>
  <si>
    <t>ALLA0211444</t>
  </si>
  <si>
    <t>ALLA0211445</t>
  </si>
  <si>
    <t>ALLA0211446</t>
  </si>
  <si>
    <t>ALLA0211447</t>
  </si>
  <si>
    <t>ALLA0211448</t>
  </si>
  <si>
    <t>ALLA0211449</t>
  </si>
  <si>
    <t>ALLA0211450</t>
  </si>
  <si>
    <t>ALLA0211451</t>
  </si>
  <si>
    <t>ALLA0211452</t>
  </si>
  <si>
    <t>ALLA0211453</t>
  </si>
  <si>
    <t>ALLA0211454</t>
  </si>
  <si>
    <t>ALLA0211455</t>
  </si>
  <si>
    <t>ALLA0211456</t>
  </si>
  <si>
    <t>ALLA0211457</t>
  </si>
  <si>
    <t>ALLA0211458</t>
  </si>
  <si>
    <t>ALLA0211459</t>
  </si>
  <si>
    <t>ALLA0211460</t>
  </si>
  <si>
    <t>ALLA0211461</t>
  </si>
  <si>
    <t>ALLA0211462</t>
  </si>
  <si>
    <t>ALLA0211463</t>
  </si>
  <si>
    <t>ALLA0211464</t>
  </si>
  <si>
    <t>ALLA0211465</t>
  </si>
  <si>
    <t>ALLA0211466</t>
  </si>
  <si>
    <t>ALLA0211467</t>
  </si>
  <si>
    <t>ALLA0211468</t>
  </si>
  <si>
    <t>ALLA0211469</t>
  </si>
  <si>
    <t>ALLA0211470</t>
  </si>
  <si>
    <t>ALLA0211471</t>
  </si>
  <si>
    <t>ALLA0211472</t>
  </si>
  <si>
    <t>ALLA0211473</t>
  </si>
  <si>
    <t>ALLA0211474</t>
  </si>
  <si>
    <t>ALLA0211475</t>
  </si>
  <si>
    <t>ALLA0211476</t>
  </si>
  <si>
    <t>ALLA0211477</t>
  </si>
  <si>
    <t>ALLA0211478</t>
  </si>
  <si>
    <t>ALLA0211479</t>
  </si>
  <si>
    <t>ALLA0211480</t>
  </si>
  <si>
    <t>ALLA0211483</t>
  </si>
  <si>
    <t>ALLA0211484</t>
  </si>
  <si>
    <t>ALLA0211485</t>
  </si>
  <si>
    <t>ALLA0211486</t>
  </si>
  <si>
    <t>ALLA0211487</t>
  </si>
  <si>
    <t>ALLA0211488</t>
  </si>
  <si>
    <t>ALLA0211489</t>
  </si>
  <si>
    <t>ALLA0211490</t>
  </si>
  <si>
    <t>ALLA0211491</t>
  </si>
  <si>
    <t>ALLA0211492</t>
  </si>
  <si>
    <t>ALLA0211493</t>
  </si>
  <si>
    <t>ALLA0211494</t>
  </si>
  <si>
    <t>ALLA0211495</t>
  </si>
  <si>
    <t>ALLA0211496</t>
  </si>
  <si>
    <t>ALLA0211497</t>
  </si>
  <si>
    <t>ALLA0211498</t>
  </si>
  <si>
    <t>ALLA0211499</t>
  </si>
  <si>
    <t>ALLA0211500</t>
  </si>
  <si>
    <t>ALLA0211501</t>
  </si>
  <si>
    <t>ALLA0211502</t>
  </si>
  <si>
    <t>ALLA0211503</t>
  </si>
  <si>
    <t>ALLA0211504</t>
  </si>
  <si>
    <t>ALLA0211505</t>
  </si>
  <si>
    <t>ALLA0211506</t>
  </si>
  <si>
    <t>ALLA0211507</t>
  </si>
  <si>
    <t>ALLA0211508</t>
  </si>
  <si>
    <t>ALLA0211509</t>
  </si>
  <si>
    <t>ALLA0211510</t>
  </si>
  <si>
    <t>ALLA0211511</t>
  </si>
  <si>
    <t>ALLA0211512</t>
  </si>
  <si>
    <t>ALLA0211513</t>
  </si>
  <si>
    <t>ALLA0211514</t>
  </si>
  <si>
    <t>ALLA0211515</t>
  </si>
  <si>
    <t>ALLA0211516</t>
  </si>
  <si>
    <t>ALLA0211517</t>
  </si>
  <si>
    <t>ALLA0211518</t>
  </si>
  <si>
    <t>ALLA0211519</t>
  </si>
  <si>
    <t>ALLA0211520</t>
  </si>
  <si>
    <t>ALLA0211521</t>
  </si>
  <si>
    <t>ALLA0211522</t>
  </si>
  <si>
    <t>ALLA0211523</t>
  </si>
  <si>
    <t>ALLA0211524</t>
  </si>
  <si>
    <t>ALLA0211525</t>
  </si>
  <si>
    <t>ALLA0211526</t>
  </si>
  <si>
    <t>ALLA0211527</t>
  </si>
  <si>
    <t>ALLA0211528</t>
  </si>
  <si>
    <t>ALLA0211529</t>
  </si>
  <si>
    <t>ALLA0211530</t>
  </si>
  <si>
    <t>ALLA0211531</t>
  </si>
  <si>
    <t>ALLA0211532</t>
  </si>
  <si>
    <t>ALLA0211533</t>
  </si>
  <si>
    <t>ALLA0211534</t>
  </si>
  <si>
    <t>ALLA0211535</t>
  </si>
  <si>
    <t>ALLA0211536</t>
  </si>
  <si>
    <t>ALLA0211537</t>
  </si>
  <si>
    <t>ALLA0211538</t>
  </si>
  <si>
    <t>ALLA0211539</t>
  </si>
  <si>
    <t>ALLA0211540</t>
  </si>
  <si>
    <t>ALLA0211541</t>
  </si>
  <si>
    <t>ALLA0211542</t>
  </si>
  <si>
    <t>ALLA0211543</t>
  </si>
  <si>
    <t>ALLA0211544</t>
  </si>
  <si>
    <t>ALLA0211545</t>
  </si>
  <si>
    <t>ALLA0211546</t>
  </si>
  <si>
    <t>ALLA0211547</t>
  </si>
  <si>
    <t>ALLA0211548</t>
  </si>
  <si>
    <t>ALLA0211549</t>
  </si>
  <si>
    <t>ALLA0211550</t>
  </si>
  <si>
    <t>ALLA0211551</t>
  </si>
  <si>
    <t>ALLA0211552</t>
  </si>
  <si>
    <t>ALLA0211553</t>
  </si>
  <si>
    <t>ALLA0211554</t>
  </si>
  <si>
    <t>ALLA0211555</t>
  </si>
  <si>
    <t>ALLA0211556</t>
  </si>
  <si>
    <t>ALLA0211557</t>
  </si>
  <si>
    <t>ALLA0211561</t>
  </si>
  <si>
    <t>ALLA0211562</t>
  </si>
  <si>
    <t>ALLA0211563</t>
  </si>
  <si>
    <t>ALLA0211564</t>
  </si>
  <si>
    <t>ALLA0211565</t>
  </si>
  <si>
    <t>ALLA0211566</t>
  </si>
  <si>
    <t>ALLA0211567</t>
  </si>
  <si>
    <t>ALLA0211568</t>
  </si>
  <si>
    <t>ALLA0211569</t>
  </si>
  <si>
    <t>ALLA0211570</t>
  </si>
  <si>
    <t>ALLA0211571</t>
  </si>
  <si>
    <t>ALLA0211572</t>
  </si>
  <si>
    <t>ALLA0211573</t>
  </si>
  <si>
    <t>ALLA0211574</t>
  </si>
  <si>
    <t>ALLA0211575</t>
  </si>
  <si>
    <t>ALLA0211576</t>
  </si>
  <si>
    <t>ALLA0211577</t>
  </si>
  <si>
    <t>ALLA0211578</t>
  </si>
  <si>
    <t>ALLA0211579</t>
  </si>
  <si>
    <t>ALLA0211582</t>
  </si>
  <si>
    <t>ALLA0211583</t>
  </si>
  <si>
    <t>ALLA0211584</t>
  </si>
  <si>
    <t>ALLA0211585</t>
  </si>
  <si>
    <t>ALLA0211586</t>
  </si>
  <si>
    <t>ALLA0211596</t>
  </si>
  <si>
    <t>ALLA0211597</t>
  </si>
  <si>
    <t>ALLA0211598</t>
  </si>
  <si>
    <t>ALLA0211600</t>
  </si>
  <si>
    <t>ALLA0211601</t>
  </si>
  <si>
    <t>ALLA0211602</t>
  </si>
  <si>
    <t>ALLA0211603</t>
  </si>
  <si>
    <t>ALLA0211604</t>
  </si>
  <si>
    <t>ALLA0211605</t>
  </si>
  <si>
    <t>ALLA0211607</t>
  </si>
  <si>
    <t>ALLA0211608</t>
  </si>
  <si>
    <t>ALLA0211609</t>
  </si>
  <si>
    <t>ALLA0211610</t>
  </si>
  <si>
    <t>ALLA0211611</t>
  </si>
  <si>
    <t>ALLA0211612</t>
  </si>
  <si>
    <t>ALLA0211613</t>
  </si>
  <si>
    <t>ALLA0211614</t>
  </si>
  <si>
    <t>ALLA0211615</t>
  </si>
  <si>
    <t>ALLA0211616</t>
  </si>
  <si>
    <t>ALLA0211617</t>
  </si>
  <si>
    <t>ALLA0211618</t>
  </si>
  <si>
    <t>ALLA0211619</t>
  </si>
  <si>
    <t>ALLA0211620</t>
  </si>
  <si>
    <t>ALLA0211621</t>
  </si>
  <si>
    <t>ALLA0211622</t>
  </si>
  <si>
    <t>ALLA0211623</t>
  </si>
  <si>
    <t>ALLA0211624</t>
  </si>
  <si>
    <t>ALLA0211625</t>
  </si>
  <si>
    <t>ALLA0211626</t>
  </si>
  <si>
    <t>ALLA0211627</t>
  </si>
  <si>
    <t>ALLA0211628</t>
  </si>
  <si>
    <t>ALLA0211629</t>
  </si>
  <si>
    <t>ALLA0211630</t>
  </si>
  <si>
    <t>ALLA0211631</t>
  </si>
  <si>
    <t>ALLA0211632</t>
  </si>
  <si>
    <t>ALLA0211633</t>
  </si>
  <si>
    <t>ALLA0211634</t>
  </si>
  <si>
    <t>ALLA0211635</t>
  </si>
  <si>
    <t>ALLA0211636</t>
  </si>
  <si>
    <t>ALLA0211637</t>
  </si>
  <si>
    <t>ALLA0211638</t>
  </si>
  <si>
    <t>ALLA0211639</t>
  </si>
  <si>
    <t>ALLA0211640</t>
  </si>
  <si>
    <t>ALLA0211641</t>
  </si>
  <si>
    <t>ALLA0211642</t>
  </si>
  <si>
    <t>ALLA0211643</t>
  </si>
  <si>
    <t>ALLA0211644</t>
  </si>
  <si>
    <t>ALLA0211645</t>
  </si>
  <si>
    <t>ALLA0211646</t>
  </si>
  <si>
    <t>ALLA0211647</t>
  </si>
  <si>
    <t>ALLA0211648</t>
  </si>
  <si>
    <t>ALLA0211649</t>
  </si>
  <si>
    <t>ALLA0211650</t>
  </si>
  <si>
    <t>ALLA0211651</t>
  </si>
  <si>
    <t>ALLA0211652</t>
  </si>
  <si>
    <t>ALLA0211653</t>
  </si>
  <si>
    <t>ALLA0211654</t>
  </si>
  <si>
    <t>ALLA0211655</t>
  </si>
  <si>
    <t>ALLA0211656</t>
  </si>
  <si>
    <t>ALLA0211657</t>
  </si>
  <si>
    <t>ALLA0211658</t>
  </si>
  <si>
    <t>ALLA0211659</t>
  </si>
  <si>
    <t>ALLA0211660</t>
  </si>
  <si>
    <t>ALLA0211661</t>
  </si>
  <si>
    <t>ALLA0211662</t>
  </si>
  <si>
    <t>ALLA0211663</t>
  </si>
  <si>
    <t>ALLA0211664</t>
  </si>
  <si>
    <t>ALLA0211665</t>
  </si>
  <si>
    <t>ALLA0211666</t>
  </si>
  <si>
    <t>ALLA0211667</t>
  </si>
  <si>
    <t>ALLA0211668</t>
  </si>
  <si>
    <t>ALLA0211669</t>
  </si>
  <si>
    <t>ALLA0211670</t>
  </si>
  <si>
    <t>ALLA0211671</t>
  </si>
  <si>
    <t>ALLA0211672</t>
  </si>
  <si>
    <t>ALLA0211673</t>
  </si>
  <si>
    <t>ALLA0211674</t>
  </si>
  <si>
    <t>ALLA0211675</t>
  </si>
  <si>
    <t>ALLA0211676</t>
  </si>
  <si>
    <t>ALLA0211677</t>
  </si>
  <si>
    <t>ALLA0211678</t>
  </si>
  <si>
    <t>ALLA0211679</t>
  </si>
  <si>
    <t>ALLA0211680</t>
  </si>
  <si>
    <t>ALLA0211681</t>
  </si>
  <si>
    <t>ALLA0211682</t>
  </si>
  <si>
    <t>ALLA0211683</t>
  </si>
  <si>
    <t>ALLA0211684</t>
  </si>
  <si>
    <t>ALLA0211685</t>
  </si>
  <si>
    <t>ALLA0211686</t>
  </si>
  <si>
    <t>ALLA0211687</t>
  </si>
  <si>
    <t>ALLA0211688</t>
  </si>
  <si>
    <t>ALLA0211689</t>
  </si>
  <si>
    <t>ALLA0211690</t>
  </si>
  <si>
    <t>ALLA0211691</t>
  </si>
  <si>
    <t>ALLA0211692</t>
  </si>
  <si>
    <t>ALLA0211693</t>
  </si>
  <si>
    <t>ALLA0211694</t>
  </si>
  <si>
    <t>ALLA0211695</t>
  </si>
  <si>
    <t>ALLA0211696</t>
  </si>
  <si>
    <t>ALLA0211697</t>
  </si>
  <si>
    <t>ALLA0211698</t>
  </si>
  <si>
    <t>ALLA0211700</t>
  </si>
  <si>
    <t>ALLA0211701</t>
  </si>
  <si>
    <t>ALLA0211703</t>
  </si>
  <si>
    <t>ALLA0211705</t>
  </si>
  <si>
    <t>ALLA0211707</t>
  </si>
  <si>
    <t>ALLA0211708</t>
  </si>
  <si>
    <t>ALLA0211710</t>
  </si>
  <si>
    <t>ALLA0211712</t>
  </si>
  <si>
    <t>ALLA0211713</t>
  </si>
  <si>
    <t>ALLA0211714</t>
  </si>
  <si>
    <t>ALLA0211716</t>
  </si>
  <si>
    <t>ALLA0211718</t>
  </si>
  <si>
    <t>ALLA0211719</t>
  </si>
  <si>
    <t>ALLA0211720</t>
  </si>
  <si>
    <t>ALLA0211721</t>
  </si>
  <si>
    <t>ALLA0211722</t>
  </si>
  <si>
    <t>ALLA0211724</t>
  </si>
  <si>
    <t>ALLA0211725</t>
  </si>
  <si>
    <t>ALLA0211726</t>
  </si>
  <si>
    <t>ALLA0211727</t>
  </si>
  <si>
    <t>ALLA0211728</t>
  </si>
  <si>
    <t>ALLA0211729</t>
  </si>
  <si>
    <t>ALLA0211730</t>
  </si>
  <si>
    <t>ALLA0211731</t>
  </si>
  <si>
    <t>ALLA0211732</t>
  </si>
  <si>
    <t>ALLA0211733</t>
  </si>
  <si>
    <t>ALLA0211734</t>
  </si>
  <si>
    <t>ALLA0211735</t>
  </si>
  <si>
    <t>ALLA0211736</t>
  </si>
  <si>
    <t>ALLA0211737</t>
  </si>
  <si>
    <t>ALLA0211738</t>
  </si>
  <si>
    <t>ALLA0211739</t>
  </si>
  <si>
    <t>ALLA0211740</t>
  </si>
  <si>
    <t>ALLA0211741</t>
  </si>
  <si>
    <t>ALLA0211742</t>
  </si>
  <si>
    <t>ALLA0211743</t>
  </si>
  <si>
    <t>ALLA0211744</t>
  </si>
  <si>
    <t>ALLA0211745</t>
  </si>
  <si>
    <t>ALLA0211746</t>
  </si>
  <si>
    <t>ALLA0211747</t>
  </si>
  <si>
    <t>ALLA0211749</t>
  </si>
  <si>
    <t>ALLA0211750</t>
  </si>
  <si>
    <t>ALLA0211751</t>
  </si>
  <si>
    <t>ALLA0211752</t>
  </si>
  <si>
    <t>ALLA0211753</t>
  </si>
  <si>
    <t>ALLA0211756</t>
  </si>
  <si>
    <t>ALLA0211757</t>
  </si>
  <si>
    <t>ALLA0211758</t>
  </si>
  <si>
    <t>ALLA0211759</t>
  </si>
  <si>
    <t>ALLA0211760</t>
  </si>
  <si>
    <t>ALLA0211761</t>
  </si>
  <si>
    <t>ALLA0211762</t>
  </si>
  <si>
    <t>ALLA0211763</t>
  </si>
  <si>
    <t>ALLA0211764</t>
  </si>
  <si>
    <t>ALLA0211765</t>
  </si>
  <si>
    <t>ALLA0211766</t>
  </si>
  <si>
    <t>ALLA0211767</t>
  </si>
  <si>
    <t>ALLA0211768</t>
  </si>
  <si>
    <t>ALLA0211769</t>
  </si>
  <si>
    <t>ALLA0211770</t>
  </si>
  <si>
    <t>ALLA0211771</t>
  </si>
  <si>
    <t>ALLA0211772</t>
  </si>
  <si>
    <t>ALLA0211774</t>
  </si>
  <si>
    <t>ALLA0211775</t>
  </si>
  <si>
    <t>ALLA0211776</t>
  </si>
  <si>
    <t>ALLA0211777</t>
  </si>
  <si>
    <t>ALLA0211778</t>
  </si>
  <si>
    <t>ALLA0211779</t>
  </si>
  <si>
    <t>ALLA0211780</t>
  </si>
  <si>
    <t>ALLA0211781</t>
  </si>
  <si>
    <t>ALLA0211782</t>
  </si>
  <si>
    <t>ALLA0211784</t>
  </si>
  <si>
    <t>ALLA0211785</t>
  </si>
  <si>
    <t>ALLA0211786</t>
  </si>
  <si>
    <t>ALLA0211787</t>
  </si>
  <si>
    <t>ALLA0211788</t>
  </si>
  <si>
    <t>ALLA0211789</t>
  </si>
  <si>
    <t>ALLA0211790</t>
  </si>
  <si>
    <t>ALLA0211791</t>
  </si>
  <si>
    <t>ALLA0211792</t>
  </si>
  <si>
    <t>ALLA0211793</t>
  </si>
  <si>
    <t>ALLA0211794</t>
  </si>
  <si>
    <t>ALLA0211795</t>
  </si>
  <si>
    <t>ALLA0211796</t>
  </si>
  <si>
    <t>ALLA0211797</t>
  </si>
  <si>
    <t>ALLA0211798</t>
  </si>
  <si>
    <t>ALLA0211799</t>
  </si>
  <si>
    <t>ALLA0211800</t>
  </si>
  <si>
    <t>ALLA0211801</t>
  </si>
  <si>
    <t>ALLA0211802</t>
  </si>
  <si>
    <t>ALLA0211803</t>
  </si>
  <si>
    <t>ALLA0211804</t>
  </si>
  <si>
    <t>ALLA0211805</t>
  </si>
  <si>
    <t>ALLA0211806</t>
  </si>
  <si>
    <t>ALLA0211807</t>
  </si>
  <si>
    <t>ALLA0211808</t>
  </si>
  <si>
    <t>ALLA0211809</t>
  </si>
  <si>
    <t>ALLA0211810</t>
  </si>
  <si>
    <t>ALLA0211811</t>
  </si>
  <si>
    <t>ALLA0211812</t>
  </si>
  <si>
    <t>ALLA0211813</t>
  </si>
  <si>
    <t>ALLA0211814</t>
  </si>
  <si>
    <t>ALLA0211815</t>
  </si>
  <si>
    <t>ALLA0211816</t>
  </si>
  <si>
    <t>ALLA0211817</t>
  </si>
  <si>
    <t>ALLA0211818</t>
  </si>
  <si>
    <t>ALLA0211819</t>
  </si>
  <si>
    <t>ALLA0211820</t>
  </si>
  <si>
    <t>ALLA0211821</t>
  </si>
  <si>
    <t>ALLA0211822</t>
  </si>
  <si>
    <t>ALLA0211823</t>
  </si>
  <si>
    <t>ALLA0211824</t>
  </si>
  <si>
    <t>ALLA0211825</t>
  </si>
  <si>
    <t>ALLA0211826</t>
  </si>
  <si>
    <t>ALLA0211827</t>
  </si>
  <si>
    <t>ALLA0211828</t>
  </si>
  <si>
    <t>ALLA0211829</t>
  </si>
  <si>
    <t>ALLA0211830</t>
  </si>
  <si>
    <t>ALLA0211831</t>
  </si>
  <si>
    <t>ALLA0211832</t>
  </si>
  <si>
    <t>ALLA0211833</t>
  </si>
  <si>
    <t>ALLA0211834</t>
  </si>
  <si>
    <t>ALLA0211835</t>
  </si>
  <si>
    <t>ALLA0211836</t>
  </si>
  <si>
    <t>ALLA0211837</t>
  </si>
  <si>
    <t>ALLA0211838</t>
  </si>
  <si>
    <t>ALLA0211839</t>
  </si>
  <si>
    <t>ALLA0211840</t>
  </si>
  <si>
    <t>ALLA0211841</t>
  </si>
  <si>
    <t>ALLA0211842</t>
  </si>
  <si>
    <t>ALLA0211843</t>
  </si>
  <si>
    <t>ALLA0211844</t>
  </si>
  <si>
    <t>ALLA0211845</t>
  </si>
  <si>
    <t>ALLA0211846</t>
  </si>
  <si>
    <t>ALLA0211849</t>
  </si>
  <si>
    <t>ALLA0211851</t>
  </si>
  <si>
    <t>ALLA0211852</t>
  </si>
  <si>
    <t>ALLA0211853</t>
  </si>
  <si>
    <t>ALLA0211854</t>
  </si>
  <si>
    <t>ALLA0211855</t>
  </si>
  <si>
    <t>ALLA0211856</t>
  </si>
  <si>
    <t>ALLA0211857</t>
  </si>
  <si>
    <t>ALLA0211859</t>
  </si>
  <si>
    <t>ALLA0211869</t>
  </si>
  <si>
    <t>ALLA0211870</t>
  </si>
  <si>
    <t>ALLA0211871</t>
  </si>
  <si>
    <t>ALLA0211872</t>
  </si>
  <si>
    <t>ALLA0211873</t>
  </si>
  <si>
    <t>ALLA0211875</t>
  </si>
  <si>
    <t>ALLA0211876</t>
  </si>
  <si>
    <t>ALLA0211877</t>
  </si>
  <si>
    <t>ALLA0211878</t>
  </si>
  <si>
    <t>ALLA0211879</t>
  </si>
  <si>
    <t>ALLA0211880</t>
  </si>
  <si>
    <t>ALLA0211881</t>
  </si>
  <si>
    <t>ALLA0211882</t>
  </si>
  <si>
    <t>ALLA0211883</t>
  </si>
  <si>
    <t>ALLA0211884</t>
  </si>
  <si>
    <t>ALLA0211885</t>
  </si>
  <si>
    <t>ALLA0211886</t>
  </si>
  <si>
    <t>ALLA0211887</t>
  </si>
  <si>
    <t>ALLA0211888</t>
  </si>
  <si>
    <t>ALLA0211889</t>
  </si>
  <si>
    <t>ALLA0211890</t>
  </si>
  <si>
    <t>ALLA0211891</t>
  </si>
  <si>
    <t>ALLA0211892</t>
  </si>
  <si>
    <t>ALLA0211893</t>
  </si>
  <si>
    <t>ALLA0211894</t>
  </si>
  <si>
    <t>ALLA0211904</t>
  </si>
  <si>
    <t>ALLA0211905</t>
  </si>
  <si>
    <t>ALLA0211907</t>
  </si>
  <si>
    <t>ALLA0211908</t>
  </si>
  <si>
    <t>ALLA0211909</t>
  </si>
  <si>
    <t>ALLA0211910</t>
  </si>
  <si>
    <t>ALLA0211911</t>
  </si>
  <si>
    <t>ALLA0211913</t>
  </si>
  <si>
    <t>ALLA0211915</t>
  </si>
  <si>
    <t>ALLA0211916</t>
  </si>
  <si>
    <t>ALLA0211917</t>
  </si>
  <si>
    <t>ALLA0211918</t>
  </si>
  <si>
    <t>ALLA0211919</t>
  </si>
  <si>
    <t>ALLA0211920</t>
  </si>
  <si>
    <t>ALLA0211921</t>
  </si>
  <si>
    <t>ALLA0211922</t>
  </si>
  <si>
    <t>ALLA0211923</t>
  </si>
  <si>
    <t>ALLA0211924</t>
  </si>
  <si>
    <t>ALLA0211925</t>
  </si>
  <si>
    <t>ALLA0211926</t>
  </si>
  <si>
    <t>ALLA0211927</t>
  </si>
  <si>
    <t>ALLA0211928</t>
  </si>
  <si>
    <t>ALLA0211929</t>
  </si>
  <si>
    <t>ALLA0211930</t>
  </si>
  <si>
    <t>ALLA0211931</t>
  </si>
  <si>
    <t>ALLA0211932</t>
  </si>
  <si>
    <t>ALLA0211933</t>
  </si>
  <si>
    <t>ALLA0211934</t>
  </si>
  <si>
    <t>ALLA0211935</t>
  </si>
  <si>
    <t>ALLA0211936</t>
  </si>
  <si>
    <t>ALLA0211937</t>
  </si>
  <si>
    <t>ALLA0211938</t>
  </si>
  <si>
    <t>ALLA0211939</t>
  </si>
  <si>
    <t>ALLA0211940</t>
  </si>
  <si>
    <t>ALLA0211941</t>
  </si>
  <si>
    <t>ALLA0211942</t>
  </si>
  <si>
    <t>ALLA0211945</t>
  </si>
  <si>
    <t>ALLA0211946</t>
  </si>
  <si>
    <t>ALLA0211947</t>
  </si>
  <si>
    <t>ALLA0211948</t>
  </si>
  <si>
    <t>ALLA0211949</t>
  </si>
  <si>
    <t>ALLA0211950</t>
  </si>
  <si>
    <t>ALLA0211952</t>
  </si>
  <si>
    <t>ALLA0211954</t>
  </si>
  <si>
    <t>ALLA0211956</t>
  </si>
  <si>
    <t>ALLA0211957</t>
  </si>
  <si>
    <t>ALLA0211958</t>
  </si>
  <si>
    <t>ALLA0211959</t>
  </si>
  <si>
    <t>ALLA0211960</t>
  </si>
  <si>
    <t>ALLA0211961</t>
  </si>
  <si>
    <t>ALLA0211962</t>
  </si>
  <si>
    <t>ALLA0211963</t>
  </si>
  <si>
    <t>ALLA0211964</t>
  </si>
  <si>
    <t>ALLA0211965</t>
  </si>
  <si>
    <t>ALLA0211966</t>
  </si>
  <si>
    <t>ALLA0211967</t>
  </si>
  <si>
    <t>ALLA0211968</t>
  </si>
  <si>
    <t>ALLA0211969</t>
  </si>
  <si>
    <t>ALLA0211970</t>
  </si>
  <si>
    <t>ALLA0211971</t>
  </si>
  <si>
    <t>ALLA0211972</t>
  </si>
  <si>
    <t>ALLA0211973</t>
  </si>
  <si>
    <t>ALLA0211974</t>
  </si>
  <si>
    <t>ALLA0211975</t>
  </si>
  <si>
    <t>ALLA0211976</t>
  </si>
  <si>
    <t>ALLA0211977</t>
  </si>
  <si>
    <t>ALLA0211978</t>
  </si>
  <si>
    <t>ALLA0211979</t>
  </si>
  <si>
    <t>ALLA0211980</t>
  </si>
  <si>
    <t>ALLA0211981</t>
  </si>
  <si>
    <t>ALLA0211982</t>
  </si>
  <si>
    <t>ALLA0211983</t>
  </si>
  <si>
    <t>ALLA0211985</t>
  </si>
  <si>
    <t>ALLA0211986</t>
  </si>
  <si>
    <t>ALLA0211988</t>
  </si>
  <si>
    <t>ALLA0211989</t>
  </si>
  <si>
    <t>ALLA0211990</t>
  </si>
  <si>
    <t>ALLA0211992</t>
  </si>
  <si>
    <t>ALLA0211993</t>
  </si>
  <si>
    <t>ALLA0211994</t>
  </si>
  <si>
    <t>ALLA0211996</t>
  </si>
  <si>
    <t>ALLA0211997</t>
  </si>
  <si>
    <t>ALLA0211999</t>
  </si>
  <si>
    <t>ALLA0212000</t>
  </si>
  <si>
    <t>ALLA0212001</t>
  </si>
  <si>
    <t>ALLA0212004</t>
  </si>
  <si>
    <t>ALLA0212006</t>
  </si>
  <si>
    <t>ALLA0212008</t>
  </si>
  <si>
    <t>ALLA0212009</t>
  </si>
  <si>
    <t>ALLA0212010</t>
  </si>
  <si>
    <t>ALLA0212011</t>
  </si>
  <si>
    <t>ALLA0212013</t>
  </si>
  <si>
    <t>ALLA0212015</t>
  </si>
  <si>
    <t>ALLA0212016</t>
  </si>
  <si>
    <t>ALLA0212017</t>
  </si>
  <si>
    <t>ALLA0212018</t>
  </si>
  <si>
    <t>ALLA0212019</t>
  </si>
  <si>
    <t>ALLA0212020</t>
  </si>
  <si>
    <t>ALLA0212021</t>
  </si>
  <si>
    <t>ALLA0212022</t>
  </si>
  <si>
    <t>ALLA0212023</t>
  </si>
  <si>
    <t>ALLA0212024</t>
  </si>
  <si>
    <t>ALLA0212025</t>
  </si>
  <si>
    <t>ALLA0212026</t>
  </si>
  <si>
    <t>ALLA0212027</t>
  </si>
  <si>
    <t>ALLA0212029</t>
  </si>
  <si>
    <t>ALLA0212047</t>
  </si>
  <si>
    <t>ALLA0212049</t>
  </si>
  <si>
    <t>ALLA0212050</t>
  </si>
  <si>
    <t>ALLA0212052</t>
  </si>
  <si>
    <t>ALLA0212053</t>
  </si>
  <si>
    <t>ALLA0212054</t>
  </si>
  <si>
    <t>ALLA0212055</t>
  </si>
  <si>
    <t>ALLA0212056</t>
  </si>
  <si>
    <t>ALLA0212057</t>
  </si>
  <si>
    <t>ALLA0212058</t>
  </si>
  <si>
    <t>ALLA0212059</t>
  </si>
  <si>
    <t>ALLA0212060</t>
  </si>
  <si>
    <t>ALLA0212061</t>
  </si>
  <si>
    <t>ALLA0212062</t>
  </si>
  <si>
    <t>ALLA0212063</t>
  </si>
  <si>
    <t>ALLA0212064</t>
  </si>
  <si>
    <t>ALLA0212065</t>
  </si>
  <si>
    <t>ALLA0212066</t>
  </si>
  <si>
    <t>ALLA0212067</t>
  </si>
  <si>
    <t>ALLA0212068</t>
  </si>
  <si>
    <t>ALLA0212069</t>
  </si>
  <si>
    <t>ALLA0212070</t>
  </si>
  <si>
    <t>ALLA0212071</t>
  </si>
  <si>
    <t>ALLA0212072</t>
  </si>
  <si>
    <t>ALLA0212073</t>
  </si>
  <si>
    <t>ALLA0212074</t>
  </si>
  <si>
    <t>ALLA0212075</t>
  </si>
  <si>
    <t>ALLA0212076</t>
  </si>
  <si>
    <t>ALLA0212077</t>
  </si>
  <si>
    <t>ALLA0212078</t>
  </si>
  <si>
    <t>ALLA0212079</t>
  </si>
  <si>
    <t>ALLA0212080</t>
  </si>
  <si>
    <t>ALLA0212081</t>
  </si>
  <si>
    <t>ALLA0212082</t>
  </si>
  <si>
    <t>ALLA0212083</t>
  </si>
  <si>
    <t>ALLA0212084</t>
  </si>
  <si>
    <t>ALLA0212085</t>
  </si>
  <si>
    <t>ALLA0212086</t>
  </si>
  <si>
    <t>ALLA0212087</t>
  </si>
  <si>
    <t>ALLA0212088</t>
  </si>
  <si>
    <t>ALLA0212089</t>
  </si>
  <si>
    <t>ALLA0212090</t>
  </si>
  <si>
    <t>ALLA0212091</t>
  </si>
  <si>
    <t>ALLA0212092</t>
  </si>
  <si>
    <t>ALLA0212093</t>
  </si>
  <si>
    <t>ALLA0212094</t>
  </si>
  <si>
    <t>ALLA0212095</t>
  </si>
  <si>
    <t>ALLA0212096</t>
  </si>
  <si>
    <t>ALLA0212097</t>
  </si>
  <si>
    <t>ALLA0212098</t>
  </si>
  <si>
    <t>ALLA0212099</t>
  </si>
  <si>
    <t>ALLA0212100</t>
  </si>
  <si>
    <t>ALLA0212101</t>
  </si>
  <si>
    <t>ALLA0212102</t>
  </si>
  <si>
    <t>ALLA0212103</t>
  </si>
  <si>
    <t>ALLA0212104</t>
  </si>
  <si>
    <t>ALLA0212105</t>
  </si>
  <si>
    <t>ALLA0212106</t>
  </si>
  <si>
    <t>ALLA0212107</t>
  </si>
  <si>
    <t>ALLA0212108</t>
  </si>
  <si>
    <t>ALLA0212109</t>
  </si>
  <si>
    <t>ALLA0212110</t>
  </si>
  <si>
    <t>ALLA0212112</t>
  </si>
  <si>
    <t>ALLA0212113</t>
  </si>
  <si>
    <t>ALLA0212114</t>
  </si>
  <si>
    <t>ALLA0212115</t>
  </si>
  <si>
    <t>ALLA0212116</t>
  </si>
  <si>
    <t>ALLA0212117</t>
  </si>
  <si>
    <t>ALLA0212118</t>
  </si>
  <si>
    <t>ALLA0212119</t>
  </si>
  <si>
    <t>ALLA0212120</t>
  </si>
  <si>
    <t>ALLA0212121</t>
  </si>
  <si>
    <t>ALLA0212122</t>
  </si>
  <si>
    <t>ALLA0212123</t>
  </si>
  <si>
    <t>ALLA0212124</t>
  </si>
  <si>
    <t>ALLA0212125</t>
  </si>
  <si>
    <t>ALLA0212126</t>
  </si>
  <si>
    <t>ALLA0212127</t>
  </si>
  <si>
    <t>ALLA0212128</t>
  </si>
  <si>
    <t>ALLA0212129</t>
  </si>
  <si>
    <t>ALLA0212130</t>
  </si>
  <si>
    <t>ALLA0212131</t>
  </si>
  <si>
    <t>ALLA0212132</t>
  </si>
  <si>
    <t>ALLA0212133</t>
  </si>
  <si>
    <t>ALLA0212134</t>
  </si>
  <si>
    <t>ALLA0212135</t>
  </si>
  <si>
    <t>ALLA0212136</t>
  </si>
  <si>
    <t>ALLA0212137</t>
  </si>
  <si>
    <t>ALLA0212138</t>
  </si>
  <si>
    <t>ALLA0212139</t>
  </si>
  <si>
    <t>ALLA0212140</t>
  </si>
  <si>
    <t>ALLA0212141</t>
  </si>
  <si>
    <t>ALLA0212142</t>
  </si>
  <si>
    <t>ALLA0212143</t>
  </si>
  <si>
    <t>ALLA0212144</t>
  </si>
  <si>
    <t>ALLA0212145</t>
  </si>
  <si>
    <t>ALLA0212146</t>
  </si>
  <si>
    <t>ALLA0212147</t>
  </si>
  <si>
    <t>ALLA0212148</t>
  </si>
  <si>
    <t>ALLA0212149</t>
  </si>
  <si>
    <t>ALLA0212150</t>
  </si>
  <si>
    <t>ALLA0212151</t>
  </si>
  <si>
    <t>ALLA0212152</t>
  </si>
  <si>
    <t>ALLA0212153</t>
  </si>
  <si>
    <t>ALLA0212154</t>
  </si>
  <si>
    <t>ALLA0212155</t>
  </si>
  <si>
    <t>ALLA0212156</t>
  </si>
  <si>
    <t>ALLA0212157</t>
  </si>
  <si>
    <t>ALLA0212158</t>
  </si>
  <si>
    <t>ALLA0212159</t>
  </si>
  <si>
    <t>ALLA0212160</t>
  </si>
  <si>
    <t>ALLA0212161</t>
  </si>
  <si>
    <t>ALLA0212162</t>
  </si>
  <si>
    <t>ALLA0212163</t>
  </si>
  <si>
    <t>ALLA0212164</t>
  </si>
  <si>
    <t>ALLA0212165</t>
  </si>
  <si>
    <t>ALLA0212166</t>
  </si>
  <si>
    <t>ALLA0212167</t>
  </si>
  <si>
    <t>ALLA0212168</t>
  </si>
  <si>
    <t>ALLA0212169</t>
  </si>
  <si>
    <t>ALLA0212170</t>
  </si>
  <si>
    <t>ALLA0212171</t>
  </si>
  <si>
    <t>ALLA0212172</t>
  </si>
  <si>
    <t>ALLA0212173</t>
  </si>
  <si>
    <t>ALLA0212174</t>
  </si>
  <si>
    <t>ALLA0212176</t>
  </si>
  <si>
    <t>ALLA0212177</t>
  </si>
  <si>
    <t>ALLA0212180</t>
  </si>
  <si>
    <t>ALLA0212181</t>
  </si>
  <si>
    <t>ALLA0212182</t>
  </si>
  <si>
    <t>ALLA0212183</t>
  </si>
  <si>
    <t>ALLA0212184</t>
  </si>
  <si>
    <t>ALLA0212185</t>
  </si>
  <si>
    <t>ALLA0212186</t>
  </si>
  <si>
    <t>ALLA0212187</t>
  </si>
  <si>
    <t>ALLA0212188</t>
  </si>
  <si>
    <t>ALLA0212189</t>
  </si>
  <si>
    <t>ALLA0212190</t>
  </si>
  <si>
    <t>ALLA0212191</t>
  </si>
  <si>
    <t>ALLA0212192</t>
  </si>
  <si>
    <t>ALLA0212193</t>
  </si>
  <si>
    <t>ALLA0212194</t>
  </si>
  <si>
    <t>ALLA0212195</t>
  </si>
  <si>
    <t>ALLA0212196</t>
  </si>
  <si>
    <t>ALLA0212197</t>
  </si>
  <si>
    <t>ALLA0212198</t>
  </si>
  <si>
    <t>ALLA0212199</t>
  </si>
  <si>
    <t>ALLA0212200</t>
  </si>
  <si>
    <t>ALLA0212201</t>
  </si>
  <si>
    <t>ALLA0212202</t>
  </si>
  <si>
    <t>ALLA0212203</t>
  </si>
  <si>
    <t>ALLA0212204</t>
  </si>
  <si>
    <t>ALLA0212205</t>
  </si>
  <si>
    <t>ALLA0212206</t>
  </si>
  <si>
    <t>ALLA0212207</t>
  </si>
  <si>
    <t>ALLA0212208</t>
  </si>
  <si>
    <t>ALLA0212209</t>
  </si>
  <si>
    <t>ALLA0212210</t>
  </si>
  <si>
    <t>ALLA0212211</t>
  </si>
  <si>
    <t>ALLA0212212</t>
  </si>
  <si>
    <t>ALLA0212213</t>
  </si>
  <si>
    <t>ALLA0212214</t>
  </si>
  <si>
    <t>ALLA0212215</t>
  </si>
  <si>
    <t>ALLA0212216</t>
  </si>
  <si>
    <t>ALLA0212217</t>
  </si>
  <si>
    <t>ALLA0212218</t>
  </si>
  <si>
    <t>ALLA0212219</t>
  </si>
  <si>
    <t>ALLA0212220</t>
  </si>
  <si>
    <t>ALLA0212221</t>
  </si>
  <si>
    <t>ALLA0212222</t>
  </si>
  <si>
    <t>ALLA0212223</t>
  </si>
  <si>
    <t>ALLA0212224</t>
  </si>
  <si>
    <t>ALLA0212225</t>
  </si>
  <si>
    <t>ALLA0212226</t>
  </si>
  <si>
    <t>ALLA0212227</t>
  </si>
  <si>
    <t>ALLA0212228</t>
  </si>
  <si>
    <t>ALLA0212229</t>
  </si>
  <si>
    <t>ALLA0212230</t>
  </si>
  <si>
    <t>ALLA0212231</t>
  </si>
  <si>
    <t>ALLA0212232</t>
  </si>
  <si>
    <t>ALLA0212233</t>
  </si>
  <si>
    <t>ALLA0212234</t>
  </si>
  <si>
    <t>ALLA0212235</t>
  </si>
  <si>
    <t>ALLA0212238</t>
  </si>
  <si>
    <t>ALLA0212239</t>
  </si>
  <si>
    <t>ALLA0212240</t>
  </si>
  <si>
    <t>ALLA0212241</t>
  </si>
  <si>
    <t>ALLA0212242</t>
  </si>
  <si>
    <t>ALLA0212243</t>
  </si>
  <si>
    <t>ALLA0212246</t>
  </si>
  <si>
    <t>ALLA0212247</t>
  </si>
  <si>
    <t>ALLA0212248</t>
  </si>
  <si>
    <t>ALLA0212249</t>
  </si>
  <si>
    <t>ALLA0212250</t>
  </si>
  <si>
    <t>ALLA0212251</t>
  </si>
  <si>
    <t>ALLA0212252</t>
  </si>
  <si>
    <t>ALLA0212253</t>
  </si>
  <si>
    <t>ALLA0212254</t>
  </si>
  <si>
    <t>ALLA0212255</t>
  </si>
  <si>
    <t>ALLA0212256</t>
  </si>
  <si>
    <t>ALLA0212257</t>
  </si>
  <si>
    <t>ALLA0212258</t>
  </si>
  <si>
    <t>ALLA0212259</t>
  </si>
  <si>
    <t>ALLA0212260</t>
  </si>
  <si>
    <t>ALLA0212261</t>
  </si>
  <si>
    <t>ALLA0212262</t>
  </si>
  <si>
    <t>ALLA0212263</t>
  </si>
  <si>
    <t>ALLA0212264</t>
  </si>
  <si>
    <t>ALLA0212265</t>
  </si>
  <si>
    <t>ALLA0212266</t>
  </si>
  <si>
    <t>ALLA0212267</t>
  </si>
  <si>
    <t>ALLA0212268</t>
  </si>
  <si>
    <t>ALLA0212269</t>
  </si>
  <si>
    <t>ALLA0212270</t>
  </si>
  <si>
    <t>ALLA0212271</t>
  </si>
  <si>
    <t>ALLA0212272</t>
  </si>
  <si>
    <t>ALLA0212273</t>
  </si>
  <si>
    <t>ALLA0212274</t>
  </si>
  <si>
    <t>ALLA0212275</t>
  </si>
  <si>
    <t>ALLA0212276</t>
  </si>
  <si>
    <t>ALLA0212277</t>
  </si>
  <si>
    <t>ALLA0212278</t>
  </si>
  <si>
    <t>ALLA0212279</t>
  </si>
  <si>
    <t>ALLA0212280</t>
  </si>
  <si>
    <t>ALLA0212281</t>
  </si>
  <si>
    <t>ALLA0212282</t>
  </si>
  <si>
    <t>ALLA0212283</t>
  </si>
  <si>
    <t>ALLA0212284</t>
  </si>
  <si>
    <t>ALLA0212285</t>
  </si>
  <si>
    <t>ALLA0212286</t>
  </si>
  <si>
    <t>ALLA0212287</t>
  </si>
  <si>
    <t>ALLA0212288</t>
  </si>
  <si>
    <t>ALLA0212289</t>
  </si>
  <si>
    <t>ALLA0212290</t>
  </si>
  <si>
    <t>ALLA0212291</t>
  </si>
  <si>
    <t>ALLA0212292</t>
  </si>
  <si>
    <t>ALLA0212293</t>
  </si>
  <si>
    <t>ALLA0212294</t>
  </si>
  <si>
    <t>ALLA0212295</t>
  </si>
  <si>
    <t>ALLA0212296</t>
  </si>
  <si>
    <t>ALLA0212297</t>
  </si>
  <si>
    <t>ALLA0212298</t>
  </si>
  <si>
    <t>ALLA0212299</t>
  </si>
  <si>
    <t>ALLA0212300</t>
  </si>
  <si>
    <t>ALLA0212301</t>
  </si>
  <si>
    <t>ALLA0212302</t>
  </si>
  <si>
    <t>ALLA0212303</t>
  </si>
  <si>
    <t>ALLA0212304</t>
  </si>
  <si>
    <t>ALLA0212305</t>
  </si>
  <si>
    <t>ALLA0212306</t>
  </si>
  <si>
    <t>ALLA0212307</t>
  </si>
  <si>
    <t>ALLA0212308</t>
  </si>
  <si>
    <t>ALLA0212309</t>
  </si>
  <si>
    <t>ALLA0212310</t>
  </si>
  <si>
    <t>ALLA0212311</t>
  </si>
  <si>
    <t>ALLA0212312</t>
  </si>
  <si>
    <t>ALLA0212313</t>
  </si>
  <si>
    <t>ALLA0212314</t>
  </si>
  <si>
    <t>ALLA0212315</t>
  </si>
  <si>
    <t>ALLA0212316</t>
  </si>
  <si>
    <t>ALLA0212317</t>
  </si>
  <si>
    <t>ALLA0212318</t>
  </si>
  <si>
    <t>ALLA0212319</t>
  </si>
  <si>
    <t>ALLA0212320</t>
  </si>
  <si>
    <t>ALLA0212321</t>
  </si>
  <si>
    <t>ALLA0212322</t>
  </si>
  <si>
    <t>ALLA0212323</t>
  </si>
  <si>
    <t>ALLA0212324</t>
  </si>
  <si>
    <t>ALLA0212325</t>
  </si>
  <si>
    <t>ALLA0212326</t>
  </si>
  <si>
    <t>ALLA0212327</t>
  </si>
  <si>
    <t>ALLA0212328</t>
  </si>
  <si>
    <t>ALLA0212329</t>
  </si>
  <si>
    <t>ALLA0212330</t>
  </si>
  <si>
    <t>ALLA0212331</t>
  </si>
  <si>
    <t>ALLA0212332</t>
  </si>
  <si>
    <t>ALLA0212333</t>
  </si>
  <si>
    <t>ALLA0212334</t>
  </si>
  <si>
    <t>ALLA0212335</t>
  </si>
  <si>
    <t>ALLA0212336</t>
  </si>
  <si>
    <t>ALLA0212337</t>
  </si>
  <si>
    <t>ALLA0212338</t>
  </si>
  <si>
    <t>ALLA0212339</t>
  </si>
  <si>
    <t>ALLA0212340</t>
  </si>
  <si>
    <t>ALLA0212341</t>
  </si>
  <si>
    <t>ALLA0212342</t>
  </si>
  <si>
    <t>ALLA0212343</t>
  </si>
  <si>
    <t>ALLA0212344</t>
  </si>
  <si>
    <t>ALLA0212345</t>
  </si>
  <si>
    <t>ALLA0212346</t>
  </si>
  <si>
    <t>ALLA0212347</t>
  </si>
  <si>
    <t>ALLA0212348</t>
  </si>
  <si>
    <t>ALLA0212349</t>
  </si>
  <si>
    <t>ALLA0212350</t>
  </si>
  <si>
    <t>ALLA0212351</t>
  </si>
  <si>
    <t>ALLA0212352</t>
  </si>
  <si>
    <t>ALLA0212353</t>
  </si>
  <si>
    <t>ALLA0212354</t>
  </si>
  <si>
    <t>ALLA0212355</t>
  </si>
  <si>
    <t>ALLA0212356</t>
  </si>
  <si>
    <t>ALLA0212357</t>
  </si>
  <si>
    <t>ALLA0212358</t>
  </si>
  <si>
    <t>ALLA0212360</t>
  </si>
  <si>
    <t>ALLA0212361</t>
  </si>
  <si>
    <t>ALLA0212362</t>
  </si>
  <si>
    <t>ALLA0212363</t>
  </si>
  <si>
    <t>ALLA0212365</t>
  </si>
  <si>
    <t>ALLA0212366</t>
  </si>
  <si>
    <t>ALLA0212367</t>
  </si>
  <si>
    <t>ALLA0212368</t>
  </si>
  <si>
    <t>ALLA0212369</t>
  </si>
  <si>
    <t>ALLA0212370</t>
  </si>
  <si>
    <t>ALLA0212371</t>
  </si>
  <si>
    <t>ALLA0212372</t>
  </si>
  <si>
    <t>ALLA0212373</t>
  </si>
  <si>
    <t>ALLA0212374</t>
  </si>
  <si>
    <t>ALLA0212375</t>
  </si>
  <si>
    <t>ALLA0212376</t>
  </si>
  <si>
    <t>ALLA0212377</t>
  </si>
  <si>
    <t>ALLA0212378</t>
  </si>
  <si>
    <t>ALLA0212379</t>
  </si>
  <si>
    <t>ALLA0212380</t>
  </si>
  <si>
    <t>ALLA0212381</t>
  </si>
  <si>
    <t>ALLA0212382</t>
  </si>
  <si>
    <t>ALLA0212384</t>
  </si>
  <si>
    <t>ALLA0212385</t>
  </si>
  <si>
    <t>ALLA0212386</t>
  </si>
  <si>
    <t>ALLA0212387</t>
  </si>
  <si>
    <t>ALLA0212388</t>
  </si>
  <si>
    <t>ALLA0212389</t>
  </si>
  <si>
    <t>ALLA0212390</t>
  </si>
  <si>
    <t>ALLA0212391</t>
  </si>
  <si>
    <t>ALLA0212392</t>
  </si>
  <si>
    <t>ALLA0212393</t>
  </si>
  <si>
    <t>ALLA0212394</t>
  </si>
  <si>
    <t>ALLA0212395</t>
  </si>
  <si>
    <t>ALLA0212396</t>
  </si>
  <si>
    <t>ALLA0212397</t>
  </si>
  <si>
    <t>ALLA0212398</t>
  </si>
  <si>
    <t>ALLA0212399</t>
  </si>
  <si>
    <t>ALLA0212400</t>
  </si>
  <si>
    <t>ALLA0212401</t>
  </si>
  <si>
    <t>ALLA0212402</t>
  </si>
  <si>
    <t>ALLA0212403</t>
  </si>
  <si>
    <t>ALLA0212404</t>
  </si>
  <si>
    <t>ALLA0212405</t>
  </si>
  <si>
    <t>ALLA0212406</t>
  </si>
  <si>
    <t>ALLA0212407</t>
  </si>
  <si>
    <t>ALLA0212408</t>
  </si>
  <si>
    <t>ALLA0212409</t>
  </si>
  <si>
    <t>ALLA0212410</t>
  </si>
  <si>
    <t>ALLA0212411</t>
  </si>
  <si>
    <t>ALLA0212412</t>
  </si>
  <si>
    <t>ALLA0212413</t>
  </si>
  <si>
    <t>ALLA0212414</t>
  </si>
  <si>
    <t>ALLA0212415</t>
  </si>
  <si>
    <t>ALLA0212416</t>
  </si>
  <si>
    <t>ALLA0212417</t>
  </si>
  <si>
    <t>ALLA0212418</t>
  </si>
  <si>
    <t>ALLA0212419</t>
  </si>
  <si>
    <t>ALLA0212422</t>
  </si>
  <si>
    <t>ALLA0212425</t>
  </si>
  <si>
    <t>ALLA0212426</t>
  </si>
  <si>
    <t>ALLA0212427</t>
  </si>
  <si>
    <t>ALLA0212428</t>
  </si>
  <si>
    <t>ALLA0212429</t>
  </si>
  <si>
    <t>ALLA0212431</t>
  </si>
  <si>
    <t>ALLA0212432</t>
  </si>
  <si>
    <t>ALLA0212433</t>
  </si>
  <si>
    <t>ALLA0212434</t>
  </si>
  <si>
    <t>ALLA0212435</t>
  </si>
  <si>
    <t>ALLA0212436</t>
  </si>
  <si>
    <t>ALLA0212437</t>
  </si>
  <si>
    <t>ALLA0212438</t>
  </si>
  <si>
    <t>ALLA0212439</t>
  </si>
  <si>
    <t>ALLA0212440</t>
  </si>
  <si>
    <t>ALLA0212441</t>
  </si>
  <si>
    <t>ALLA0212442</t>
  </si>
  <si>
    <t>ALLA0212443</t>
  </si>
  <si>
    <t>ALLA0212444</t>
  </si>
  <si>
    <t>ALLA0212445</t>
  </si>
  <si>
    <t>ALLA0212447</t>
  </si>
  <si>
    <t>ALLA0212448</t>
  </si>
  <si>
    <t>ALLA0212449</t>
  </si>
  <si>
    <t>ALLA0212450</t>
  </si>
  <si>
    <t>ALLA0212451</t>
  </si>
  <si>
    <t>ALLA0212452</t>
  </si>
  <si>
    <t>ALLA0212453</t>
  </si>
  <si>
    <t>ALLA0212454</t>
  </si>
  <si>
    <t>ALLA0212455</t>
  </si>
  <si>
    <t>ALLA0212456</t>
  </si>
  <si>
    <t>ALLA0212457</t>
  </si>
  <si>
    <t>ALLA0212458</t>
  </si>
  <si>
    <t>ALLA0212459</t>
  </si>
  <si>
    <t>ALLA0212460</t>
  </si>
  <si>
    <t>ALLA0212461</t>
  </si>
  <si>
    <t>ALLA0212462</t>
  </si>
  <si>
    <t>ALLA0212463</t>
  </si>
  <si>
    <t>ALLA0212464</t>
  </si>
  <si>
    <t>ALLA0212465</t>
  </si>
  <si>
    <t>ALLA0212466</t>
  </si>
  <si>
    <t>ALLA0212467</t>
  </si>
  <si>
    <t>ALLA0212468</t>
  </si>
  <si>
    <t>ALLA0212469</t>
  </si>
  <si>
    <t>ALLA0212470</t>
  </si>
  <si>
    <t>ALLA0212471</t>
  </si>
  <si>
    <t>ALLA0212472</t>
  </si>
  <si>
    <t>ALLA0212473</t>
  </si>
  <si>
    <t>ALLA0212474</t>
  </si>
  <si>
    <t>ALLA0212475</t>
  </si>
  <si>
    <t>ALLA0212476</t>
  </si>
  <si>
    <t>ALLA0212477</t>
  </si>
  <si>
    <t>ALLA0212478</t>
  </si>
  <si>
    <t>ALLA0212479</t>
  </si>
  <si>
    <t>ALLA0212480</t>
  </si>
  <si>
    <t>ALLA0212481</t>
  </si>
  <si>
    <t>ALLA0212482</t>
  </si>
  <si>
    <t>ALLA0212483</t>
  </si>
  <si>
    <t>ALLA0212484</t>
  </si>
  <si>
    <t>ALLA0212485</t>
  </si>
  <si>
    <t>ALLA0212486</t>
  </si>
  <si>
    <t>ALLA0212487</t>
  </si>
  <si>
    <t>ALLA0212488</t>
  </si>
  <si>
    <t>ALLA0212489</t>
  </si>
  <si>
    <t>ALLA0212490</t>
  </si>
  <si>
    <t>ALLA0212491</t>
  </si>
  <si>
    <t>ALLA0212492</t>
  </si>
  <si>
    <t>ALLA0212493</t>
  </si>
  <si>
    <t>ALLA0212494</t>
  </si>
  <si>
    <t>ALLA0212495</t>
  </si>
  <si>
    <t>ALLA0212496</t>
  </si>
  <si>
    <t>ALLA0212497</t>
  </si>
  <si>
    <t>ALLA0212498</t>
  </si>
  <si>
    <t>ALLA0212499</t>
  </si>
  <si>
    <t>ALLA0212500</t>
  </si>
  <si>
    <t>ALLA0212501</t>
  </si>
  <si>
    <t>ALLA0212502</t>
  </si>
  <si>
    <t>ALLA0212503</t>
  </si>
  <si>
    <t>ALLA0212504</t>
  </si>
  <si>
    <t>ALLA0212505</t>
  </si>
  <si>
    <t>ALLA0212506</t>
  </si>
  <si>
    <t>ALLA0212507</t>
  </si>
  <si>
    <t>ALLA0212508</t>
  </si>
  <si>
    <t>ALLA0212509</t>
  </si>
  <si>
    <t>ALLA0212510</t>
  </si>
  <si>
    <t>ALLA0212511</t>
  </si>
  <si>
    <t>ALLA0212512</t>
  </si>
  <si>
    <t>ALLA0212513</t>
  </si>
  <si>
    <t>ALLA0212514</t>
  </si>
  <si>
    <t>ALLA0212515</t>
  </si>
  <si>
    <t>ALLA0212516</t>
  </si>
  <si>
    <t>ALLA0212517</t>
  </si>
  <si>
    <t>ALLA0212518</t>
  </si>
  <si>
    <t>ALLA0212519</t>
  </si>
  <si>
    <t>ALLA0212520</t>
  </si>
  <si>
    <t>ALLA0212521</t>
  </si>
  <si>
    <t>ALLA0212522</t>
  </si>
  <si>
    <t>ALLA0212523</t>
  </si>
  <si>
    <t>ALLA0212524</t>
  </si>
  <si>
    <t>ALLA0212525</t>
  </si>
  <si>
    <t>ALLA0212526</t>
  </si>
  <si>
    <t>ALLA0212527</t>
  </si>
  <si>
    <t>ALLA0212528</t>
  </si>
  <si>
    <t>ALLA0212529</t>
  </si>
  <si>
    <t>ALLA0212530</t>
  </si>
  <si>
    <t>ALLA0212531</t>
  </si>
  <si>
    <t>ALLA0212532</t>
  </si>
  <si>
    <t>ALLA0212533</t>
  </si>
  <si>
    <t>ALLA0212534</t>
  </si>
  <si>
    <t>ALLA0212535</t>
  </si>
  <si>
    <t>ALLA0212536</t>
  </si>
  <si>
    <t>ALLA0212537</t>
  </si>
  <si>
    <t>ALLA0212538</t>
  </si>
  <si>
    <t>ALLA0212539</t>
  </si>
  <si>
    <t>ALLA0212540</t>
  </si>
  <si>
    <t>ALLA0212541</t>
  </si>
  <si>
    <t>ALLA0212542</t>
  </si>
  <si>
    <t>ALLA0212543</t>
  </si>
  <si>
    <t>ALLA0212544</t>
  </si>
  <si>
    <t>ALLA0212545</t>
  </si>
  <si>
    <t>ALLA0212546</t>
  </si>
  <si>
    <t>ALLA0212547</t>
  </si>
  <si>
    <t>ALLA0212548</t>
  </si>
  <si>
    <t>ALLA0212549</t>
  </si>
  <si>
    <t>ALLA0212550</t>
  </si>
  <si>
    <t>ALLA0212551</t>
  </si>
  <si>
    <t>ALLA0212552</t>
  </si>
  <si>
    <t>ALLA0212553</t>
  </si>
  <si>
    <t>ALLA0212554</t>
  </si>
  <si>
    <t>ALLA0212555</t>
  </si>
  <si>
    <t>ALLA0212556</t>
  </si>
  <si>
    <t>ALLA0212557</t>
  </si>
  <si>
    <t>ALLA0212558</t>
  </si>
  <si>
    <t>ALLA0212559</t>
  </si>
  <si>
    <t>ALLA0212560</t>
  </si>
  <si>
    <t>ALLA0212561</t>
  </si>
  <si>
    <t>ALLA0212562</t>
  </si>
  <si>
    <t>ALLA0212563</t>
  </si>
  <si>
    <t>ALLA0212564</t>
  </si>
  <si>
    <t>ALLA0212565</t>
  </si>
  <si>
    <t>ALLA0212566</t>
  </si>
  <si>
    <t>ALLA0212567</t>
  </si>
  <si>
    <t>ALLA0212568</t>
  </si>
  <si>
    <t>ALLA0212569</t>
  </si>
  <si>
    <t>ALLA0212570</t>
  </si>
  <si>
    <t>ALLA0212571</t>
  </si>
  <si>
    <t>ALLA0212572</t>
  </si>
  <si>
    <t>ALLA0212573</t>
  </si>
  <si>
    <t>ALLA0212574</t>
  </si>
  <si>
    <t>ALLA0212575</t>
  </si>
  <si>
    <t>ALLA0212576</t>
  </si>
  <si>
    <t>ALLA0212577</t>
  </si>
  <si>
    <t>ALLA0212578</t>
  </si>
  <si>
    <t>ALLA0212579</t>
  </si>
  <si>
    <t>ALLA0212580</t>
  </si>
  <si>
    <t>ALLA0212581</t>
  </si>
  <si>
    <t>ALLA0212582</t>
  </si>
  <si>
    <t>ALLA0212583</t>
  </si>
  <si>
    <t>ALLA0212584</t>
  </si>
  <si>
    <t>ALLA0212585</t>
  </si>
  <si>
    <t>ALLA0212586</t>
  </si>
  <si>
    <t>ALLA0212588</t>
  </si>
  <si>
    <t>ALLA0212589</t>
  </si>
  <si>
    <t>ALLA0212590</t>
  </si>
  <si>
    <t>ALLA0212591</t>
  </si>
  <si>
    <t>ALLA0212592</t>
  </si>
  <si>
    <t>ALLA0212593</t>
  </si>
  <si>
    <t>ALLA0212594</t>
  </si>
  <si>
    <t>ALLA0212595</t>
  </si>
  <si>
    <t>ALLA0212596</t>
  </si>
  <si>
    <t>ALLA0212597</t>
  </si>
  <si>
    <t>ALLA0212598</t>
  </si>
  <si>
    <t>ALLA0212599</t>
  </si>
  <si>
    <t>ALLA0212600</t>
  </si>
  <si>
    <t>ALLA0212601</t>
  </si>
  <si>
    <t>ALLA0212602</t>
  </si>
  <si>
    <t>ALLA0212603</t>
  </si>
  <si>
    <t>ALLA0212604</t>
  </si>
  <si>
    <t>ALLA0212605</t>
  </si>
  <si>
    <t>ALLA0212606</t>
  </si>
  <si>
    <t>ALLA0212607</t>
  </si>
  <si>
    <t>ALLA0212609</t>
  </si>
  <si>
    <t>ALLA0212610</t>
  </si>
  <si>
    <t>ALLA0212612</t>
  </si>
  <si>
    <t>ALLA0212614</t>
  </si>
  <si>
    <t>ALLA0212615</t>
  </si>
  <si>
    <t>ALLA0212616</t>
  </si>
  <si>
    <t>ALLA0212617</t>
  </si>
  <si>
    <t>ALLA0212618</t>
  </si>
  <si>
    <t>ALLA0212619</t>
  </si>
  <si>
    <t>ALLA0212620</t>
  </si>
  <si>
    <t>ALLA0212621</t>
  </si>
  <si>
    <t>ALLA0212622</t>
  </si>
  <si>
    <t>ALLA0212623</t>
  </si>
  <si>
    <t>ALLA0212624</t>
  </si>
  <si>
    <t>ALLA0212625</t>
  </si>
  <si>
    <t>ALLA0212626</t>
  </si>
  <si>
    <t>ALLA0212627</t>
  </si>
  <si>
    <t>ALLA0212628</t>
  </si>
  <si>
    <t>ALLA0212629</t>
  </si>
  <si>
    <t>ALLA0212630</t>
  </si>
  <si>
    <t>ALLA0212631</t>
  </si>
  <si>
    <t>ALLA0212632</t>
  </si>
  <si>
    <t>ALLA0212633</t>
  </si>
  <si>
    <t>ALLA0212634</t>
  </si>
  <si>
    <t>ALLA0212635</t>
  </si>
  <si>
    <t>ALLA0212636</t>
  </si>
  <si>
    <t>ALLA0212637</t>
  </si>
  <si>
    <t>ALLA0212638</t>
  </si>
  <si>
    <t>ALLA0212639</t>
  </si>
  <si>
    <t>ALLA0212640</t>
  </si>
  <si>
    <t>ALLA0212641</t>
  </si>
  <si>
    <t>ALLA0212642</t>
  </si>
  <si>
    <t>ALLA0212643</t>
  </si>
  <si>
    <t>ALLA0212644</t>
  </si>
  <si>
    <t>ALLA0212645</t>
  </si>
  <si>
    <t>ALLA0212647</t>
  </si>
  <si>
    <t>ALLA0212648</t>
  </si>
  <si>
    <t>ALLA0212649</t>
  </si>
  <si>
    <t>ALLA0212650</t>
  </si>
  <si>
    <t>ALLA0212651</t>
  </si>
  <si>
    <t>ALLA0212652</t>
  </si>
  <si>
    <t>ALLA0212653</t>
  </si>
  <si>
    <t>ALLA0212654</t>
  </si>
  <si>
    <t>ALLA0212655</t>
  </si>
  <si>
    <t>ALLA0212656</t>
  </si>
  <si>
    <t>ALLA0212657</t>
  </si>
  <si>
    <t>ALLA0212658</t>
  </si>
  <si>
    <t>ALLA0212659</t>
  </si>
  <si>
    <t>ALLA0212660</t>
  </si>
  <si>
    <t>ALLA0212661</t>
  </si>
  <si>
    <t>ALLA0212662</t>
  </si>
  <si>
    <t>ALLA0212663</t>
  </si>
  <si>
    <t>ALLA0212664</t>
  </si>
  <si>
    <t>ALLA0212665</t>
  </si>
  <si>
    <t>ALLA0212666</t>
  </si>
  <si>
    <t>ALLA0212667</t>
  </si>
  <si>
    <t>ALLA0212668</t>
  </si>
  <si>
    <t>ALLA0212669</t>
  </si>
  <si>
    <t>ALLA0212671</t>
  </si>
  <si>
    <t>ALLA0212672</t>
  </si>
  <si>
    <t>ALLA0212673</t>
  </si>
  <si>
    <t>ALLA0212674</t>
  </si>
  <si>
    <t>ALLA0212675</t>
  </si>
  <si>
    <t>ALLA0212676</t>
  </si>
  <si>
    <t>ALLA0212677</t>
  </si>
  <si>
    <t>ALLA0212678</t>
  </si>
  <si>
    <t>ALLA0212679</t>
  </si>
  <si>
    <t>ALLA0212680</t>
  </si>
  <si>
    <t>ALLA0212681</t>
  </si>
  <si>
    <t>ALLA0212682</t>
  </si>
  <si>
    <t>ALLA0212683</t>
  </si>
  <si>
    <t>ALLA0212684</t>
  </si>
  <si>
    <t>ALLA0212685</t>
  </si>
  <si>
    <t>ALLA0212686</t>
  </si>
  <si>
    <t>ALLA0212687</t>
  </si>
  <si>
    <t>ALLA0212688</t>
  </si>
  <si>
    <t>ALLA0212689</t>
  </si>
  <si>
    <t>ALLA0212690</t>
  </si>
  <si>
    <t>ALLA0212692</t>
  </si>
  <si>
    <t>ALLA0212694</t>
  </si>
  <si>
    <t>ALLA0212695</t>
  </si>
  <si>
    <t>ALLA0212696</t>
  </si>
  <si>
    <t>ALLA0212697</t>
  </si>
  <si>
    <t>ALLA0212698</t>
  </si>
  <si>
    <t>ALLA0212699</t>
  </si>
  <si>
    <t>ALLA0212700</t>
  </si>
  <si>
    <t>ALLA0212701</t>
  </si>
  <si>
    <t>ALLA0212702</t>
  </si>
  <si>
    <t>ALLA0212703</t>
  </si>
  <si>
    <t>ALLA0212704</t>
  </si>
  <si>
    <t>ALLA0212705</t>
  </si>
  <si>
    <t>ALLA0212706</t>
  </si>
  <si>
    <t>ALLA0212707</t>
  </si>
  <si>
    <t>ALLA0212708</t>
  </si>
  <si>
    <t>ALLA0212709</t>
  </si>
  <si>
    <t>ALLA0212710</t>
  </si>
  <si>
    <t>ALLA0212712</t>
  </si>
  <si>
    <t>ALLA0212713</t>
  </si>
  <si>
    <t>ALLA0212714</t>
  </si>
  <si>
    <t>ALLA0212715</t>
  </si>
  <si>
    <t>ALLA0212716</t>
  </si>
  <si>
    <t>ALLA0212717</t>
  </si>
  <si>
    <t>ALLA0212718</t>
  </si>
  <si>
    <t>ALLA0212719</t>
  </si>
  <si>
    <t>ALLA0212720</t>
  </si>
  <si>
    <t>ALLA0212721</t>
  </si>
  <si>
    <t>ALLA0212724</t>
  </si>
  <si>
    <t>ALLA0212725</t>
  </si>
  <si>
    <t>ALLA0212726</t>
  </si>
  <si>
    <t>ALLA0212727</t>
  </si>
  <si>
    <t>ALLA0212728</t>
  </si>
  <si>
    <t>ALLA0212729</t>
  </si>
  <si>
    <t>ALLA0212730</t>
  </si>
  <si>
    <t>ALLA0212731</t>
  </si>
  <si>
    <t>ALLA0212732</t>
  </si>
  <si>
    <t>ALLA0212733</t>
  </si>
  <si>
    <t>ALLA0212734</t>
  </si>
  <si>
    <t>ALLA0212735</t>
  </si>
  <si>
    <t>ALLA0212736</t>
  </si>
  <si>
    <t>ALLA0212737</t>
  </si>
  <si>
    <t>ALLA0212738</t>
  </si>
  <si>
    <t>ALLA0212739</t>
  </si>
  <si>
    <t>ALLA0212740</t>
  </si>
  <si>
    <t>ALLA0212741</t>
  </si>
  <si>
    <t>ALLA0212742</t>
  </si>
  <si>
    <t>ALLA0212743</t>
  </si>
  <si>
    <t>ALLA0212744</t>
  </si>
  <si>
    <t>ALLA0212745</t>
  </si>
  <si>
    <t>ALLA0212746</t>
  </si>
  <si>
    <t>ALLA0212747</t>
  </si>
  <si>
    <t>ALLA0212748</t>
  </si>
  <si>
    <t>ALLA0212749</t>
  </si>
  <si>
    <t>ALLA0212750</t>
  </si>
  <si>
    <t>ALLA0212751</t>
  </si>
  <si>
    <t>ALLA0212752</t>
  </si>
  <si>
    <t>ALLA0212753</t>
  </si>
  <si>
    <t>ALLA0212754</t>
  </si>
  <si>
    <t>ALLA0212755</t>
  </si>
  <si>
    <t>ALLA0212756</t>
  </si>
  <si>
    <t>ALLA0212758</t>
  </si>
  <si>
    <t>ALLA0212759</t>
  </si>
  <si>
    <t>ALLA0212760</t>
  </si>
  <si>
    <t>ALLA0212761</t>
  </si>
  <si>
    <t>ALLA0212762</t>
  </si>
  <si>
    <t>ALLA0212763</t>
  </si>
  <si>
    <t>ALLA0212764</t>
  </si>
  <si>
    <t>ALLA0212765</t>
  </si>
  <si>
    <t>ALLA0212766</t>
  </si>
  <si>
    <t>ALLA0212767</t>
  </si>
  <si>
    <t>ALLA0212768</t>
  </si>
  <si>
    <t>ALLA0212770</t>
  </si>
  <si>
    <t>ALLA0212771</t>
  </si>
  <si>
    <t>ALLA0212772</t>
  </si>
  <si>
    <t>ALLA0212773</t>
  </si>
  <si>
    <t>ALLA0212774</t>
  </si>
  <si>
    <t>ALLA0212775</t>
  </si>
  <si>
    <t>ALLA0212776</t>
  </si>
  <si>
    <t>ALLA0212778</t>
  </si>
  <si>
    <t>ALLA0212779</t>
  </si>
  <si>
    <t>ALLA0212780</t>
  </si>
  <si>
    <t>ALLA0212781</t>
  </si>
  <si>
    <t>ALLA0212782</t>
  </si>
  <si>
    <t>ALLA0212783</t>
  </si>
  <si>
    <t>ALLA0212784</t>
  </si>
  <si>
    <t>ALLA0212785</t>
  </si>
  <si>
    <t>ALLA0212786</t>
  </si>
  <si>
    <t>ALLA0212787</t>
  </si>
  <si>
    <t>ALLA0212788</t>
  </si>
  <si>
    <t>ALLA0212789</t>
  </si>
  <si>
    <t>ALLA0212790</t>
  </si>
  <si>
    <t>ALLA0212791</t>
  </si>
  <si>
    <t>ALLA0212792</t>
  </si>
  <si>
    <t>ALLA0212793</t>
  </si>
  <si>
    <t>ALLA0212794</t>
  </si>
  <si>
    <t>ALLA0212795</t>
  </si>
  <si>
    <t>ALLA0212796</t>
  </si>
  <si>
    <t>ALLA0212797</t>
  </si>
  <si>
    <t>ALLA0212798</t>
  </si>
  <si>
    <t>ALLA0212799</t>
  </si>
  <si>
    <t>ALLA0212800</t>
  </si>
  <si>
    <t>ALLA0212801</t>
  </si>
  <si>
    <t>ALLA0212802</t>
  </si>
  <si>
    <t>ALLA0212803</t>
  </si>
  <si>
    <t>ALLA0212804</t>
  </si>
  <si>
    <t>ALLA0212805</t>
  </si>
  <si>
    <t>ALLA0212806</t>
  </si>
  <si>
    <t>ALLA0212807</t>
  </si>
  <si>
    <t>ALLA0212808</t>
  </si>
  <si>
    <t>ALLA0212809</t>
  </si>
  <si>
    <t>ALLA0212810</t>
  </si>
  <si>
    <t>ALLA0212811</t>
  </si>
  <si>
    <t>ALLA0212812</t>
  </si>
  <si>
    <t>ALLA0212813</t>
  </si>
  <si>
    <t>ALLA0212814</t>
  </si>
  <si>
    <t>ALLA0212815</t>
  </si>
  <si>
    <t>ALLA0212816</t>
  </si>
  <si>
    <t>ALLA0212817</t>
  </si>
  <si>
    <t>ALLA0212820</t>
  </si>
  <si>
    <t>ALLA0212821</t>
  </si>
  <si>
    <t>ALLA0212822</t>
  </si>
  <si>
    <t>ALLA0212823</t>
  </si>
  <si>
    <t>ALLA0212824</t>
  </si>
  <si>
    <t>ALLA0212825</t>
  </si>
  <si>
    <t>ALLA0212826</t>
  </si>
  <si>
    <t>ALLA0212829</t>
  </si>
  <si>
    <t>ALLA0212830</t>
  </si>
  <si>
    <t>ALLA0212831</t>
  </si>
  <si>
    <t>ALLA0212832</t>
  </si>
  <si>
    <t>ALLA0212833</t>
  </si>
  <si>
    <t>ALLA0212834</t>
  </si>
  <si>
    <t>ALLA0212835</t>
  </si>
  <si>
    <t>ALLA0212836</t>
  </si>
  <si>
    <t>ALLA0212837</t>
  </si>
  <si>
    <t>ALLA0212838</t>
  </si>
  <si>
    <t>ALLA0212839</t>
  </si>
  <si>
    <t>ALLA0212840</t>
  </si>
  <si>
    <t>ALLA0212841</t>
  </si>
  <si>
    <t>ALLA0212842</t>
  </si>
  <si>
    <t>ALLA0212843</t>
  </si>
  <si>
    <t>ALLA0212844</t>
  </si>
  <si>
    <t>ALLA0212845</t>
  </si>
  <si>
    <t>ALLA0212846</t>
  </si>
  <si>
    <t>ALLA0212847</t>
  </si>
  <si>
    <t>ALLA0212848</t>
  </si>
  <si>
    <t>ALLA0212849</t>
  </si>
  <si>
    <t>ALLA0212850</t>
  </si>
  <si>
    <t>ALLA0212851</t>
  </si>
  <si>
    <t>ALLA0212852</t>
  </si>
  <si>
    <t>ALLA0212853</t>
  </si>
  <si>
    <t>ALLA0212854</t>
  </si>
  <si>
    <t>ALLA0212855</t>
  </si>
  <si>
    <t>ALLA0212856</t>
  </si>
  <si>
    <t>ALLA0212857</t>
  </si>
  <si>
    <t>ALLA0212858</t>
  </si>
  <si>
    <t>ALLA0212859</t>
  </si>
  <si>
    <t>ALLA0212860</t>
  </si>
  <si>
    <t>ALLA0212861</t>
  </si>
  <si>
    <t>ALLA0212862</t>
  </si>
  <si>
    <t>ALLA0212863</t>
  </si>
  <si>
    <t>ALLA0212864</t>
  </si>
  <si>
    <t>ALLA0212865</t>
  </si>
  <si>
    <t>ALLA0212866</t>
  </si>
  <si>
    <t>ALLA0212867</t>
  </si>
  <si>
    <t>ALLA0212868</t>
  </si>
  <si>
    <t>ALLA0212869</t>
  </si>
  <si>
    <t>ALLA0212870</t>
  </si>
  <si>
    <t>ALLA0212871</t>
  </si>
  <si>
    <t>ALLA0212872</t>
  </si>
  <si>
    <t>ALLA0212873</t>
  </si>
  <si>
    <t>ALLA0212874</t>
  </si>
  <si>
    <t>ALLA0212875</t>
  </si>
  <si>
    <t>ALLA0212876</t>
  </si>
  <si>
    <t>ALLA0212877</t>
  </si>
  <si>
    <t>ALLA0212878</t>
  </si>
  <si>
    <t>ALLA0212879</t>
  </si>
  <si>
    <t>ALLA0212880</t>
  </si>
  <si>
    <t>ALLA0212881</t>
  </si>
  <si>
    <t>ALLA0212882</t>
  </si>
  <si>
    <t>ALLA0212883</t>
  </si>
  <si>
    <t>ALLA0212884</t>
  </si>
  <si>
    <t>ALLA0212885</t>
  </si>
  <si>
    <t>ALLA0212886</t>
  </si>
  <si>
    <t>ALLA0212887</t>
  </si>
  <si>
    <t>ALLA0212888</t>
  </si>
  <si>
    <t>ALLA0212889</t>
  </si>
  <si>
    <t>ALLA0212890</t>
  </si>
  <si>
    <t>ALLA0212891</t>
  </si>
  <si>
    <t>ALLA0212892</t>
  </si>
  <si>
    <t>ALLA0212893</t>
  </si>
  <si>
    <t>ALLA0212894</t>
  </si>
  <si>
    <t>ALLA0212896</t>
  </si>
  <si>
    <t>ALLA0212897</t>
  </si>
  <si>
    <t>ALLA0212898</t>
  </si>
  <si>
    <t>ALLA0212901</t>
  </si>
  <si>
    <t>ALLA0212902</t>
  </si>
  <si>
    <t>ALLA0212905</t>
  </si>
  <si>
    <t>ALLA0212906</t>
  </si>
  <si>
    <t>ALLA0212907</t>
  </si>
  <si>
    <t>ALLA0212908</t>
  </si>
  <si>
    <t>ALLA0212909</t>
  </si>
  <si>
    <t>ALLA0212910</t>
  </si>
  <si>
    <t>ALLA0212913</t>
  </si>
  <si>
    <t>ALLA0212914</t>
  </si>
  <si>
    <t>ALLA0212915</t>
  </si>
  <si>
    <t>ALLA0212916</t>
  </si>
  <si>
    <t>ALLA0212917</t>
  </si>
  <si>
    <t>ALLA0212918</t>
  </si>
  <si>
    <t>ALLA0212919</t>
  </si>
  <si>
    <t>ALLA0212920</t>
  </si>
  <si>
    <t>ALLA0212922</t>
  </si>
  <si>
    <t>ALLA0212923</t>
  </si>
  <si>
    <t>ALLA0212927</t>
  </si>
  <si>
    <t>ALLA0212930</t>
  </si>
  <si>
    <t>ALLA0212938</t>
  </si>
  <si>
    <t>ALLA0212939</t>
  </si>
  <si>
    <t>ALLA0212940</t>
  </si>
  <si>
    <t>ALLA0212941</t>
  </si>
  <si>
    <t>ALLA0212943</t>
  </si>
  <si>
    <t>ALLA0212945</t>
  </si>
  <si>
    <t>ALLA0212946</t>
  </si>
  <si>
    <t>ALLA0212955</t>
  </si>
  <si>
    <t>ALLA0212956</t>
  </si>
  <si>
    <t>ALLA0212957</t>
  </si>
  <si>
    <t>ALLA0212958</t>
  </si>
  <si>
    <t>ALLA0212959</t>
  </si>
  <si>
    <t>ALLA0212960</t>
  </si>
  <si>
    <t>ALLA0212963</t>
  </si>
  <si>
    <t>ALLA0212964</t>
  </si>
  <si>
    <t>ALLA0212965</t>
  </si>
  <si>
    <t>ALLA0212966</t>
  </si>
  <si>
    <t>ALLA0212967</t>
  </si>
  <si>
    <t>ALLA0212968</t>
  </si>
  <si>
    <t>ALLA0212975</t>
  </si>
  <si>
    <t>ALLA0212976</t>
  </si>
  <si>
    <t>ALLA0212978</t>
  </si>
  <si>
    <t>ALLA0212979</t>
  </si>
  <si>
    <t>ALLA0212980</t>
  </si>
  <si>
    <t>ALLA0212981</t>
  </si>
  <si>
    <t>ALLA0212982</t>
  </si>
  <si>
    <t>ALLA0212983</t>
  </si>
  <si>
    <t>ALLA0212984</t>
  </si>
  <si>
    <t>ALLA0212985</t>
  </si>
  <si>
    <t>ALLA0212986</t>
  </si>
  <si>
    <t>ALLA0212989</t>
  </si>
  <si>
    <t>ALLA0212993</t>
  </si>
  <si>
    <t>ALLA0212998</t>
  </si>
  <si>
    <t>ALLA0212999</t>
  </si>
  <si>
    <t>ALLA0213005</t>
  </si>
  <si>
    <t>ALLA0213006</t>
  </si>
  <si>
    <t>ALLA0213007</t>
  </si>
  <si>
    <t>ALLA0213008</t>
  </si>
  <si>
    <t>ALLA0213009</t>
  </si>
  <si>
    <t>ALLA0213011</t>
  </si>
  <si>
    <t>ALLA0213012</t>
  </si>
  <si>
    <t>ALLA0213013</t>
  </si>
  <si>
    <t>ALLA0213014</t>
  </si>
  <si>
    <t>ALLA0213015</t>
  </si>
  <si>
    <t>ALLA0213016</t>
  </si>
  <si>
    <t>ALLA0213017</t>
  </si>
  <si>
    <t>ALLA0213018</t>
  </si>
  <si>
    <t>ALLA0213019</t>
  </si>
  <si>
    <t>ALLA0213026</t>
  </si>
  <si>
    <t>ALLA0213040</t>
  </si>
  <si>
    <t>ALLA0213044</t>
  </si>
  <si>
    <t>ALLA0213047</t>
  </si>
  <si>
    <t>ALLA0213048</t>
  </si>
  <si>
    <t>ALLA0213049</t>
  </si>
  <si>
    <t>ALLA0213050</t>
  </si>
  <si>
    <t>ALLA0213051</t>
  </si>
  <si>
    <t>ALLA0213052</t>
  </si>
  <si>
    <t>ALLA0213057</t>
  </si>
  <si>
    <t>ALLA0213058</t>
  </si>
  <si>
    <t>ALLA0213059</t>
  </si>
  <si>
    <t>ALLA0213061</t>
  </si>
  <si>
    <t>ALLA0213062</t>
  </si>
  <si>
    <t>ALLA0213063</t>
  </si>
  <si>
    <t>ALLA0213064</t>
  </si>
  <si>
    <t>ALLA0213066</t>
  </si>
  <si>
    <t>ALLA0213067</t>
  </si>
  <si>
    <t>ALLA0213068</t>
  </si>
  <si>
    <t>ALLA0213069</t>
  </si>
  <si>
    <t>ALLA0213070</t>
  </si>
  <si>
    <t>ALLA0213071</t>
  </si>
  <si>
    <t>ALLA0213073</t>
  </si>
  <si>
    <t>ALLA0213074</t>
  </si>
  <si>
    <t>ALLA0213075</t>
  </si>
  <si>
    <t>ALLA0213077</t>
  </si>
  <si>
    <t>ALLA0213078</t>
  </si>
  <si>
    <t>ALLA0213079</t>
  </si>
  <si>
    <t>ALLA0213081</t>
  </si>
  <si>
    <t>ALLA0213082</t>
  </si>
  <si>
    <t>ALLA0213083</t>
  </si>
  <si>
    <t>ALLA0213084</t>
  </si>
  <si>
    <t>ALLA0213088</t>
  </si>
  <si>
    <t>ALLA0213089</t>
  </si>
  <si>
    <t>ALLA0213090</t>
  </si>
  <si>
    <t>ALLA0213091</t>
  </si>
  <si>
    <t>ALLA0213093</t>
  </si>
  <si>
    <t>ALLA0213094</t>
  </si>
  <si>
    <t>ALLA0213095</t>
  </si>
  <si>
    <t>ALLA0213097</t>
  </si>
  <si>
    <t>ALLA0213099</t>
  </si>
  <si>
    <t>ALLA0213100</t>
  </si>
  <si>
    <t>ALLA0213101</t>
  </si>
  <si>
    <t>ALLA0213103</t>
  </si>
  <si>
    <t>ALLA0213105</t>
  </si>
  <si>
    <t>ALLA0213108</t>
  </si>
  <si>
    <t>ALLA0213144</t>
  </si>
  <si>
    <t>ALLA0213156</t>
  </si>
  <si>
    <t>ALLA0213157</t>
  </si>
  <si>
    <t>ALLA0213163</t>
  </si>
  <si>
    <t>ALLA0213164</t>
  </si>
  <si>
    <t>ALLA0213175</t>
  </si>
  <si>
    <t>ALLA0213176</t>
  </si>
  <si>
    <t>ALLA0213177</t>
  </si>
  <si>
    <t>ALLA0213178</t>
  </si>
  <si>
    <t>ALLA0213179</t>
  </si>
  <si>
    <t>ALLA0213184</t>
  </si>
  <si>
    <t>ALLA0AU1002</t>
  </si>
  <si>
    <t>ALLA0AU1003</t>
  </si>
  <si>
    <t>ALLA0AU1004</t>
  </si>
  <si>
    <t>ALLA0AU1005</t>
  </si>
  <si>
    <t>ALLA0AU1006</t>
  </si>
  <si>
    <t>ALLA0AU1007</t>
  </si>
  <si>
    <t>ALLA0AU1008</t>
  </si>
  <si>
    <t>ALLA0AU1009</t>
  </si>
  <si>
    <t>ALLA0AU1010</t>
  </si>
  <si>
    <t>ALLA0AU1011</t>
  </si>
  <si>
    <t>ALLA0AU1012</t>
  </si>
  <si>
    <t>ALLA0AU1013</t>
  </si>
  <si>
    <t>ALLA0AU1014</t>
  </si>
  <si>
    <t>ALLA0AU1015</t>
  </si>
  <si>
    <t>ALLA0AU1016</t>
  </si>
  <si>
    <t>ALLA0AU1017</t>
  </si>
  <si>
    <t>ALLA0AU1018</t>
  </si>
  <si>
    <t>ALLA0AU1019</t>
  </si>
  <si>
    <t>ALLA0AU1020</t>
  </si>
  <si>
    <t>ALLA0AU1021</t>
  </si>
  <si>
    <t>ALLA0AU1022</t>
  </si>
  <si>
    <t>ALLA0AU1023</t>
  </si>
  <si>
    <t>ALLA0AU1024</t>
  </si>
  <si>
    <t>ALLA0AU1025</t>
  </si>
  <si>
    <t>ALLA0AU1026</t>
  </si>
  <si>
    <t>ALLA0AU1027</t>
  </si>
  <si>
    <t>ALLA0AU1028</t>
  </si>
  <si>
    <t>ALLA0AU1029</t>
  </si>
  <si>
    <t>ALLA0AU1030</t>
  </si>
  <si>
    <t>ALLA0AU1031</t>
  </si>
  <si>
    <t>ALLA0AU1032</t>
  </si>
  <si>
    <t>ALLA0AU1033</t>
  </si>
  <si>
    <t>ALLA0AU1034</t>
  </si>
  <si>
    <t>ALLA0AU1035</t>
  </si>
  <si>
    <t>ALLA0AU1036</t>
  </si>
  <si>
    <t>ALLA0AU1037</t>
  </si>
  <si>
    <t>ALLA0AU1038</t>
  </si>
  <si>
    <t>ALLA0AU1039</t>
  </si>
  <si>
    <t>ALLA0AU1040</t>
  </si>
  <si>
    <t>ALLA0AU1041</t>
  </si>
  <si>
    <t>ALLA0AU1042</t>
  </si>
  <si>
    <t>ALLA0AU1043</t>
  </si>
  <si>
    <t>ALLA0AU1044</t>
  </si>
  <si>
    <t>ALLA0AU1045</t>
  </si>
  <si>
    <t>ALLA0AU1046</t>
  </si>
  <si>
    <t>ALLA0AU1047</t>
  </si>
  <si>
    <t>ALLA0AU1048</t>
  </si>
  <si>
    <t>ALLA0AU1049</t>
  </si>
  <si>
    <t>ALLA0AU1050</t>
  </si>
  <si>
    <t>ALLA0AU1051</t>
  </si>
  <si>
    <t>ALLA0AU1052</t>
  </si>
  <si>
    <t>ALLA0AU1053</t>
  </si>
  <si>
    <t>ALLA0AU1054</t>
  </si>
  <si>
    <t>ALLA0AU1055</t>
  </si>
  <si>
    <t>ALLA0AU1056</t>
  </si>
  <si>
    <t>ALLA0AU1057</t>
  </si>
  <si>
    <t>ALLA0AU1058</t>
  </si>
  <si>
    <t>ALLA0AU1059</t>
  </si>
  <si>
    <t>ALLA0AU1060</t>
  </si>
  <si>
    <t>ALLA0AU1061</t>
  </si>
  <si>
    <t>ALLA0AU1062</t>
  </si>
  <si>
    <t>ALLA0AU1063</t>
  </si>
  <si>
    <t>ALLA0AU1064</t>
  </si>
  <si>
    <t>ALLA0AU1065</t>
  </si>
  <si>
    <t>ALLA0AU1066</t>
  </si>
  <si>
    <t>ALLA0AU1067</t>
  </si>
  <si>
    <t>ALLA0AU1068</t>
  </si>
  <si>
    <t>ALLA0AU1069</t>
  </si>
  <si>
    <t>ALLA0AU1070</t>
  </si>
  <si>
    <t>ALLA0AU1071</t>
  </si>
  <si>
    <t>ALLA0AU1072</t>
  </si>
  <si>
    <t>ALLA0AU1073</t>
  </si>
  <si>
    <t>ALLA0AU1075</t>
  </si>
  <si>
    <t>ALLA0AU1076</t>
  </si>
  <si>
    <t>ALLA0AU1077</t>
  </si>
  <si>
    <t>ALLA0AU1078</t>
  </si>
  <si>
    <t>ALLA0AU1079</t>
  </si>
  <si>
    <t>ALLA0AU1080</t>
  </si>
  <si>
    <t>ALLA0AU1081</t>
  </si>
  <si>
    <t>ALLA0AU1082</t>
  </si>
  <si>
    <t>ALLA0AU1083</t>
  </si>
  <si>
    <t>ALLA0AU1084</t>
  </si>
  <si>
    <t>ALLA0AU1086</t>
  </si>
  <si>
    <t>ALLA0AU1087</t>
  </si>
  <si>
    <t>ALLA0AU1088</t>
  </si>
  <si>
    <t>ALLA0AU1089</t>
  </si>
  <si>
    <t>ALLA0AU1090</t>
  </si>
  <si>
    <t>ALLA0AU1091</t>
  </si>
  <si>
    <t>ALLA0AU1092</t>
  </si>
  <si>
    <t>ALLA0AU1093</t>
  </si>
  <si>
    <t>ALLA0AU1094</t>
  </si>
  <si>
    <t>ALLA0AU1095</t>
  </si>
  <si>
    <t>ALLA0AU1096</t>
  </si>
  <si>
    <t>ALLA0AU1097</t>
  </si>
  <si>
    <t>ALLA0AU1098</t>
  </si>
  <si>
    <t>ALLA0AU1099</t>
  </si>
  <si>
    <t>ALLA0AU1100</t>
  </si>
  <si>
    <t>ALLA0AU1101</t>
  </si>
  <si>
    <t>ALLA0AU1102</t>
  </si>
  <si>
    <t>ALLA0AU1103</t>
  </si>
  <si>
    <t>ALLA0AU1104</t>
  </si>
  <si>
    <t>ALLA0AU1105</t>
  </si>
  <si>
    <t>ALLA0AU1106</t>
  </si>
  <si>
    <t>ALLA0AU1107</t>
  </si>
  <si>
    <t>ALLA0AU1108</t>
  </si>
  <si>
    <t>ALLA0AU1109</t>
  </si>
  <si>
    <t>ALLA0AU1110</t>
  </si>
  <si>
    <t>ALLA0AU1111</t>
  </si>
  <si>
    <t>ALLA0AU1112</t>
  </si>
  <si>
    <t>ALLA0AU1113</t>
  </si>
  <si>
    <t>ALLA0AU1114</t>
  </si>
  <si>
    <t>ALLA0AU1115</t>
  </si>
  <si>
    <t>ALLA0AU1116</t>
  </si>
  <si>
    <t>ALLA0AU1117</t>
  </si>
  <si>
    <t>ALLA0AU1118</t>
  </si>
  <si>
    <t>ALLA0AU1119</t>
  </si>
  <si>
    <t>ALLA0AU1120</t>
  </si>
  <si>
    <t>ALLA0AU1121</t>
  </si>
  <si>
    <t>ALLA0AU1122</t>
  </si>
  <si>
    <t>ALLA0AU1123</t>
  </si>
  <si>
    <t>ALLA0AU1124</t>
  </si>
  <si>
    <t>ALLA0AU1125</t>
  </si>
  <si>
    <t>ALLA0AU1126</t>
  </si>
  <si>
    <t>ALLA0AU1127</t>
  </si>
  <si>
    <t>ALLA0AU1128</t>
  </si>
  <si>
    <t>ALLA0AU1129</t>
  </si>
  <si>
    <t>ALLA0AU1130</t>
  </si>
  <si>
    <t>ALLA0AU1131</t>
  </si>
  <si>
    <t>ALLA0AU1132</t>
  </si>
  <si>
    <t>ALLA0AU1133</t>
  </si>
  <si>
    <t>ALLA0AU1134</t>
  </si>
  <si>
    <t>ALLA0AU1135</t>
  </si>
  <si>
    <t>ALLA0AU1136</t>
  </si>
  <si>
    <t>ALLA0AU1137</t>
  </si>
  <si>
    <t>ALLA0AU1138</t>
  </si>
  <si>
    <t>ALLA0AU1139</t>
  </si>
  <si>
    <t>ALLA0AU1140</t>
  </si>
  <si>
    <t>ALLA0AU1141</t>
  </si>
  <si>
    <t>ALLA0AU1142</t>
  </si>
  <si>
    <t>ALLA0AU1143</t>
  </si>
  <si>
    <t>ALLA0AU1144</t>
  </si>
  <si>
    <t>ALLA0AU1145</t>
  </si>
  <si>
    <t>ALLA0AU1146</t>
  </si>
  <si>
    <t>ALLA0AU1147</t>
  </si>
  <si>
    <t>ALLA0AU1148</t>
  </si>
  <si>
    <t>ALLA0AU1149</t>
  </si>
  <si>
    <t>ALLA0AU1150</t>
  </si>
  <si>
    <t>ALLA0AU1151</t>
  </si>
  <si>
    <t>ALLA0AU1152</t>
  </si>
  <si>
    <t>ALLA0AU1153</t>
  </si>
  <si>
    <t>ALLA0AU1154</t>
  </si>
  <si>
    <t>ALLA0AU1155</t>
  </si>
  <si>
    <t>ALLA0AU1156</t>
  </si>
  <si>
    <t>ALLA0AU1157</t>
  </si>
  <si>
    <t>ALLA0AU1158</t>
  </si>
  <si>
    <t>ALLA0AU1159</t>
  </si>
  <si>
    <t>ALLA0AU1160</t>
  </si>
  <si>
    <t>ALLA0AU1161</t>
  </si>
  <si>
    <t>ALLA0AU1162</t>
  </si>
  <si>
    <t>ALLA0AU1163</t>
  </si>
  <si>
    <t>ALLA0AU1165</t>
  </si>
  <si>
    <t>ALLA0AU1166</t>
  </si>
  <si>
    <t>ALLA0AU1167</t>
  </si>
  <si>
    <t>ALLA0AU1168</t>
  </si>
  <si>
    <t>ALLA0AU1169</t>
  </si>
  <si>
    <t>ALLA0AU1170</t>
  </si>
  <si>
    <t>ALLA0AU1171</t>
  </si>
  <si>
    <t>ALLA0AU1172</t>
  </si>
  <si>
    <t>ALLA0AU1173</t>
  </si>
  <si>
    <t>ALLA0AU1174</t>
  </si>
  <si>
    <t>ALLA0AU1175</t>
  </si>
  <si>
    <t>ALLA0AU1176</t>
  </si>
  <si>
    <t>ALLA0AU1177</t>
  </si>
  <si>
    <t>ALLA0AU1178</t>
  </si>
  <si>
    <t>ALLA0AU1179</t>
  </si>
  <si>
    <t>ALLA0AU1180</t>
  </si>
  <si>
    <t>ALLA0AU1181</t>
  </si>
  <si>
    <t>ALLA0AU1182</t>
  </si>
  <si>
    <t>ALLA0AU1183</t>
  </si>
  <si>
    <t>ALLA0AU1184</t>
  </si>
  <si>
    <t>ALLA0AU1185</t>
  </si>
  <si>
    <t>ALLA0AU1186</t>
  </si>
  <si>
    <t>ALLA0AU1187</t>
  </si>
  <si>
    <t>ALLA0AU1188</t>
  </si>
  <si>
    <t>ALLA0AU1189</t>
  </si>
  <si>
    <t>ALLA0AU1190</t>
  </si>
  <si>
    <t>ALLA0AU1191</t>
  </si>
  <si>
    <t>ALLA0AU1192</t>
  </si>
  <si>
    <t>ALLA0AU1193</t>
  </si>
  <si>
    <t>ALLA0AU1194</t>
  </si>
  <si>
    <t>ALLA0AU1195</t>
  </si>
  <si>
    <t>ALLA0AU1196</t>
  </si>
  <si>
    <t>ALLA0AU1197</t>
  </si>
  <si>
    <t>ALLA0AU1198</t>
  </si>
  <si>
    <t>ALLA0AU1199</t>
  </si>
  <si>
    <t>ALLA0AU1200</t>
  </si>
  <si>
    <t>ALLA0AU1201</t>
  </si>
  <si>
    <t>ALLA0AU1202</t>
  </si>
  <si>
    <t>ALLA0AU1203</t>
  </si>
  <si>
    <t>ALLA0AU1204</t>
  </si>
  <si>
    <t>ALLA0AU1205</t>
  </si>
  <si>
    <t>ALLA0AU1206</t>
  </si>
  <si>
    <t>ALLA0AU1207</t>
  </si>
  <si>
    <t>ALLA0AU1208</t>
  </si>
  <si>
    <t>ALLA0AU1209</t>
  </si>
  <si>
    <t>ALLA0AU1210</t>
  </si>
  <si>
    <t>ALLA0AU1211</t>
  </si>
  <si>
    <t>ALLA0AU1212</t>
  </si>
  <si>
    <t>ALLA0AU1213</t>
  </si>
  <si>
    <t>ALLA0AU1214</t>
  </si>
  <si>
    <t>ALLA0AU1215</t>
  </si>
  <si>
    <t>ALLA0AU1216</t>
  </si>
  <si>
    <t>ALLA0AU1217</t>
  </si>
  <si>
    <t>ALLA0AU1218</t>
  </si>
  <si>
    <t>ALLA0AU1219</t>
  </si>
  <si>
    <t>ALLA0AU1220</t>
  </si>
  <si>
    <t>ALLA0AU1221</t>
  </si>
  <si>
    <t>ALLA0AU1222</t>
  </si>
  <si>
    <t>ALLA0AU1223</t>
  </si>
  <si>
    <t>ALLA0AU1224</t>
  </si>
  <si>
    <t>ALLA0AU1225</t>
  </si>
  <si>
    <t>ALLA0AU1226</t>
  </si>
  <si>
    <t>ALLA0AU1227</t>
  </si>
  <si>
    <t>ALLA0AU1228</t>
  </si>
  <si>
    <t>ALLA0AU1229</t>
  </si>
  <si>
    <t>ALLA0AU1230</t>
  </si>
  <si>
    <t>ALLA0AU1231</t>
  </si>
  <si>
    <t>ALLA0AU1232</t>
  </si>
  <si>
    <t>ALLA0AU1233</t>
  </si>
  <si>
    <t>ALLA0AU1235</t>
  </si>
  <si>
    <t>ALLA0AU1236</t>
  </si>
  <si>
    <t>ALLA0AU1237</t>
  </si>
  <si>
    <t>ALLA0AU1238</t>
  </si>
  <si>
    <t>ALLA0AU1239</t>
  </si>
  <si>
    <t>ALLA0AU1240</t>
  </si>
  <si>
    <t>ALLA0AU1241</t>
  </si>
  <si>
    <t>ALLA0AU1242</t>
  </si>
  <si>
    <t>ALLA0AU1243</t>
  </si>
  <si>
    <t>ALLA0AU1244</t>
  </si>
  <si>
    <t>ALLA0AU1245</t>
  </si>
  <si>
    <t>ALLA0AU1246</t>
  </si>
  <si>
    <t>ALLA0AU1247</t>
  </si>
  <si>
    <t>ALLA0AU1248</t>
  </si>
  <si>
    <t>ALLA0AU1249</t>
  </si>
  <si>
    <t>ALLA0AU1250</t>
  </si>
  <si>
    <t>ALLA0AU1251</t>
  </si>
  <si>
    <t>ALLA0AU1252</t>
  </si>
  <si>
    <t>ALLA0AU1253</t>
  </si>
  <si>
    <t>ALLA0AU1254</t>
  </si>
  <si>
    <t>ALLA0AU1255</t>
  </si>
  <si>
    <t>ALLA0AU1256</t>
  </si>
  <si>
    <t>ALLA0AU1257</t>
  </si>
  <si>
    <t>ALLA0AU1258</t>
  </si>
  <si>
    <t>ALLA0AU1259</t>
  </si>
  <si>
    <t>ALLA0AU1260</t>
  </si>
  <si>
    <t>ALLA0AU1261</t>
  </si>
  <si>
    <t>ALLA0AU1262</t>
  </si>
  <si>
    <t>ALLA0AU1263</t>
  </si>
  <si>
    <t>ALLA0AU1264</t>
  </si>
  <si>
    <t>ALLA0AU1265</t>
  </si>
  <si>
    <t>ALLA0AU1266</t>
  </si>
  <si>
    <t>ALLA0AU1267</t>
  </si>
  <si>
    <t>ALLA0AU1268</t>
  </si>
  <si>
    <t>ALLA0AU1269</t>
  </si>
  <si>
    <t>ALLA0AU1270</t>
  </si>
  <si>
    <t>ALLA0AU1271</t>
  </si>
  <si>
    <t>ALLA0AU1272</t>
  </si>
  <si>
    <t>ALLA0AU1273</t>
  </si>
  <si>
    <t>ALLA0AU1274</t>
  </si>
  <si>
    <t>ALLA0AU1275</t>
  </si>
  <si>
    <t>ALLA0AU1276</t>
  </si>
  <si>
    <t>ALLA0AU1277</t>
  </si>
  <si>
    <t>ALLA0AU1278</t>
  </si>
  <si>
    <t>ALLA0AU1279</t>
  </si>
  <si>
    <t>ALLA0AU1280</t>
  </si>
  <si>
    <t>ALLA0AU1281</t>
  </si>
  <si>
    <t>ALLA0AU1282</t>
  </si>
  <si>
    <t>ALLA0AU1283</t>
  </si>
  <si>
    <t>ALLA0AU1284</t>
  </si>
  <si>
    <t>ALLA0AU1285</t>
  </si>
  <si>
    <t>ALLA0AU1286</t>
  </si>
  <si>
    <t>ALLA0AU1287</t>
  </si>
  <si>
    <t>ALLA0AU1288</t>
  </si>
  <si>
    <t>ALLA0AU1289</t>
  </si>
  <si>
    <t>ALLA0AU1290</t>
  </si>
  <si>
    <t>ALLA0AU1291</t>
  </si>
  <si>
    <t>ALLA0AU1292</t>
  </si>
  <si>
    <t>ALLA0AU1293</t>
  </si>
  <si>
    <t>ALLA0AU1294</t>
  </si>
  <si>
    <t>ALLA0AU1295</t>
  </si>
  <si>
    <t>ALLA0AU1296</t>
  </si>
  <si>
    <t>ALLA0AU1297</t>
  </si>
  <si>
    <t>ALLA0AU1298</t>
  </si>
  <si>
    <t>ALLA0AU1299</t>
  </si>
  <si>
    <t>ALLA0AU1300</t>
  </si>
  <si>
    <t>ALLA0AU1301</t>
  </si>
  <si>
    <t>ALLA0AU1302</t>
  </si>
  <si>
    <t>ALLA0AU1303</t>
  </si>
  <si>
    <t>ALLA0AU1304</t>
  </si>
  <si>
    <t>ALLA0AU1305</t>
  </si>
  <si>
    <t>ALLA0AU1306</t>
  </si>
  <si>
    <t>ALLA0AU1307</t>
  </si>
  <si>
    <t>ALLA0AU1308</t>
  </si>
  <si>
    <t>ALLA0AU1309</t>
  </si>
  <si>
    <t>ALLA0AU1310</t>
  </si>
  <si>
    <t>ALLA0AU1311</t>
  </si>
  <si>
    <t>ALLA0AU1312</t>
  </si>
  <si>
    <t>ALLA0AU1313</t>
  </si>
  <si>
    <t>ALLA0AU1314</t>
  </si>
  <si>
    <t>ALLA0AU1315</t>
  </si>
  <si>
    <t>ALLA0AU1316</t>
  </si>
  <si>
    <t>ALLA0AU1317</t>
  </si>
  <si>
    <t>ALLA0AU1318</t>
  </si>
  <si>
    <t>ALLA0AU1319</t>
  </si>
  <si>
    <t>ALLA0AU1320</t>
  </si>
  <si>
    <t>ALLA0AU1321</t>
  </si>
  <si>
    <t>ALLA0AU1322</t>
  </si>
  <si>
    <t>ALLA0AU1323</t>
  </si>
  <si>
    <t>ALLA0AU1324</t>
  </si>
  <si>
    <t>ALLA0AU1325</t>
  </si>
  <si>
    <t>ALLA0AU1326</t>
  </si>
  <si>
    <t>ALLA0AU1327</t>
  </si>
  <si>
    <t>ALLA0AU1328</t>
  </si>
  <si>
    <t>ALLA0AU1329</t>
  </si>
  <si>
    <t>ALLA0AU1330</t>
  </si>
  <si>
    <t>ALLA0AU1331</t>
  </si>
  <si>
    <t>ALLA0AU1332</t>
  </si>
  <si>
    <t>ALLA0AU1333</t>
  </si>
  <si>
    <t>ALLA0AU1334</t>
  </si>
  <si>
    <t>ALLA0AU1335</t>
  </si>
  <si>
    <t>ALLA0AU1336</t>
  </si>
  <si>
    <t>ALLA0AU1337</t>
  </si>
  <si>
    <t>ALLA0AU1338</t>
  </si>
  <si>
    <t>ALLA0AU1339</t>
  </si>
  <si>
    <t>ALLA0AU1340</t>
  </si>
  <si>
    <t>ALLA0AU1342</t>
  </si>
  <si>
    <t>ALLA0AU1344</t>
  </si>
  <si>
    <t>ALLA0AU1345</t>
  </si>
  <si>
    <t>ALLA0AU1346</t>
  </si>
  <si>
    <t>ALLA0AU1347</t>
  </si>
  <si>
    <t>ALLA0AU1348</t>
  </si>
  <si>
    <t>ALLA0AU1349</t>
  </si>
  <si>
    <t>ALLA0AU1350</t>
  </si>
  <si>
    <t>ALLA0AU1351</t>
  </si>
  <si>
    <t>ALLA0AU1352</t>
  </si>
  <si>
    <t>ALLA0AU1353</t>
  </si>
  <si>
    <t>ALLA0AU1354</t>
  </si>
  <si>
    <t>ALLA0AU1355</t>
  </si>
  <si>
    <t>ALLA0AU1356</t>
  </si>
  <si>
    <t>ALLA0AU1357</t>
  </si>
  <si>
    <t>ALLA0AU1358</t>
  </si>
  <si>
    <t>ALLA0AU1359</t>
  </si>
  <si>
    <t>ALLA0AU1360</t>
  </si>
  <si>
    <t>ALLA0AU1361</t>
  </si>
  <si>
    <t>ALLA0AU1362</t>
  </si>
  <si>
    <t>ALLA0AU1363</t>
  </si>
  <si>
    <t>ALLA0AU1364</t>
  </si>
  <si>
    <t>ALLA0AU1365</t>
  </si>
  <si>
    <t>ALLA0AU1366</t>
  </si>
  <si>
    <t>ALLA0AU1367</t>
  </si>
  <si>
    <t>ALLA0AU1368</t>
  </si>
  <si>
    <t>ALLA0AU1369</t>
  </si>
  <si>
    <t>ALLA0AU1370</t>
  </si>
  <si>
    <t>ALLA0AU1371</t>
  </si>
  <si>
    <t>ALLA0AU1372</t>
  </si>
  <si>
    <t>ALLA0AU1373</t>
  </si>
  <si>
    <t>ALLA0AU1374</t>
  </si>
  <si>
    <t>ALLA0AU1375</t>
  </si>
  <si>
    <t>ALLA0AU1376</t>
  </si>
  <si>
    <t>ALLA0AU1377</t>
  </si>
  <si>
    <t>ALLA0AU1378</t>
  </si>
  <si>
    <t>ALLA0AU1379</t>
  </si>
  <si>
    <t>ALLA0AU1380</t>
  </si>
  <si>
    <t>ALLA0AU1381</t>
  </si>
  <si>
    <t>ALLA0AU1382</t>
  </si>
  <si>
    <t>ALLA0AU1383</t>
  </si>
  <si>
    <t>ALLA0AU1384</t>
  </si>
  <si>
    <t>ALLA0AU1385</t>
  </si>
  <si>
    <t>ALLA0AU1386</t>
  </si>
  <si>
    <t>ALLA0AU1387</t>
  </si>
  <si>
    <t>ALLA0AU1388</t>
  </si>
  <si>
    <t>ALLA0AU1389</t>
  </si>
  <si>
    <t>ALLA0AU1390</t>
  </si>
  <si>
    <t>ALLA0AU1391</t>
  </si>
  <si>
    <t>ALLA0AU1392</t>
  </si>
  <si>
    <t>ALLA0AU1393</t>
  </si>
  <si>
    <t>ALLA0AU1394</t>
  </si>
  <si>
    <t>ALLA0AU1395</t>
  </si>
  <si>
    <t>ALLA0AU1396</t>
  </si>
  <si>
    <t>ALLA0AU1397</t>
  </si>
  <si>
    <t>ALLA0AU1398</t>
  </si>
  <si>
    <t>ALLA0AU1399</t>
  </si>
  <si>
    <t>ALLA0AU1400</t>
  </si>
  <si>
    <t>ALLA0AU1401</t>
  </si>
  <si>
    <t>ALLA0AU1402</t>
  </si>
  <si>
    <t>ALLA0AU1403</t>
  </si>
  <si>
    <t>ALLA0AU1404</t>
  </si>
  <si>
    <t>ALLA0AU1405</t>
  </si>
  <si>
    <t>ALLA0AU1406</t>
  </si>
  <si>
    <t>ALLA0AU1407</t>
  </si>
  <si>
    <t>ALLA0AU1408</t>
  </si>
  <si>
    <t>ALLA0AU1409</t>
  </si>
  <si>
    <t>ALLA0AU1410</t>
  </si>
  <si>
    <t>ALLA0AU1411</t>
  </si>
  <si>
    <t>ALLA0AU1412</t>
  </si>
  <si>
    <t>ALLA0AU1413</t>
  </si>
  <si>
    <t>ALLA0AU1414</t>
  </si>
  <si>
    <t>ALLA0AU1415</t>
  </si>
  <si>
    <t>ALLA0AU1416</t>
  </si>
  <si>
    <t>ALLA0AU1417</t>
  </si>
  <si>
    <t>ALLA0AU1418</t>
  </si>
  <si>
    <t>ALLA0AU1419</t>
  </si>
  <si>
    <t>ALLA0AU1420</t>
  </si>
  <si>
    <t>ALLA0AU1421</t>
  </si>
  <si>
    <t>ALLA0AU1422</t>
  </si>
  <si>
    <t>ALLA0AU1423</t>
  </si>
  <si>
    <t>ALLA0AU1424</t>
  </si>
  <si>
    <t>ALLA0AU1425</t>
  </si>
  <si>
    <t>ALLA0AU1426</t>
  </si>
  <si>
    <t>ALLA0AU1427</t>
  </si>
  <si>
    <t>ALLA0AU1428</t>
  </si>
  <si>
    <t>ALLA0AU1429</t>
  </si>
  <si>
    <t>ALLA0AU1430</t>
  </si>
  <si>
    <t>ALLA0AU1431</t>
  </si>
  <si>
    <t>ALLA0AU1433</t>
  </si>
  <si>
    <t>ALLA0AU1434</t>
  </si>
  <si>
    <t>ALLA0AU1435</t>
  </si>
  <si>
    <t>ALLA0AU1436</t>
  </si>
  <si>
    <t>ALLA0AU1437</t>
  </si>
  <si>
    <t>ALLA0AU1438</t>
  </si>
  <si>
    <t>ALLA0AU1439</t>
  </si>
  <si>
    <t>ALLA0AU1440</t>
  </si>
  <si>
    <t>ALLA0AU1441</t>
  </si>
  <si>
    <t>ALLA0AU1442</t>
  </si>
  <si>
    <t>ALLA0AU1443</t>
  </si>
  <si>
    <t>ALLA0AU1444</t>
  </si>
  <si>
    <t>ALLA0AU1445</t>
  </si>
  <si>
    <t>ALLA0AU1446</t>
  </si>
  <si>
    <t>ALLA0AU1447</t>
  </si>
  <si>
    <t>ALLA0AU1448</t>
  </si>
  <si>
    <t>ALLA0AU1449</t>
  </si>
  <si>
    <t>ALLA0AU1450</t>
  </si>
  <si>
    <t>ALLA0AU1451</t>
  </si>
  <si>
    <t>ALLA0AU1452</t>
  </si>
  <si>
    <t>ALLA0AU1453</t>
  </si>
  <si>
    <t>ALLA0AU1454</t>
  </si>
  <si>
    <t>ALLA0AU1455</t>
  </si>
  <si>
    <t>ALLA0AU1456</t>
  </si>
  <si>
    <t>ALLA0AU1457</t>
  </si>
  <si>
    <t>ALLA0AU1458</t>
  </si>
  <si>
    <t>ALLA0AU1459</t>
  </si>
  <si>
    <t>ALLA0AU1460</t>
  </si>
  <si>
    <t>ALLA0AU1461</t>
  </si>
  <si>
    <t>ALLA0AU1462</t>
  </si>
  <si>
    <t>ALLA0AU1463</t>
  </si>
  <si>
    <t>ALLA0AU1464</t>
  </si>
  <si>
    <t>ALLA0AU1465</t>
  </si>
  <si>
    <t>ALLA0AU1466</t>
  </si>
  <si>
    <t>ALLA0AU1467</t>
  </si>
  <si>
    <t>ALLA0AU1468</t>
  </si>
  <si>
    <t>ALLA0AU1469</t>
  </si>
  <si>
    <t>ALLA0AU1470</t>
  </si>
  <si>
    <t>ALLA0AU1471</t>
  </si>
  <si>
    <t>ALLA0AU1472</t>
  </si>
  <si>
    <t>ALLA0AU1473</t>
  </si>
  <si>
    <t>ALLA0AU1474</t>
  </si>
  <si>
    <t>ALLA0AU1475</t>
  </si>
  <si>
    <t>ALLA0AU1476</t>
  </si>
  <si>
    <t>ALLA0AU1477</t>
  </si>
  <si>
    <t>ALLA0AU1478</t>
  </si>
  <si>
    <t>ALLA0AU1479</t>
  </si>
  <si>
    <t>ALLA0AU1480</t>
  </si>
  <si>
    <t>ALLA0AU1481</t>
  </si>
  <si>
    <t>ALLA0AU1482</t>
  </si>
  <si>
    <t>ALLA0AU1483</t>
  </si>
  <si>
    <t>ALLA0AU1484</t>
  </si>
  <si>
    <t>ALLA0AU1485</t>
  </si>
  <si>
    <t>ALLA0AU1486</t>
  </si>
  <si>
    <t>ALLA0AU1487</t>
  </si>
  <si>
    <t>ALLA0AU1488</t>
  </si>
  <si>
    <t>ALLA0AU1489</t>
  </si>
  <si>
    <t>ALLA0AU1490</t>
  </si>
  <si>
    <t>ALLA0AU1491</t>
  </si>
  <si>
    <t>ALLA0AU1492</t>
  </si>
  <si>
    <t>ALLA0AU1493</t>
  </si>
  <si>
    <t>ALLA0AU1494</t>
  </si>
  <si>
    <t>ALLA0AU1495</t>
  </si>
  <si>
    <t>ALLA0AU1496</t>
  </si>
  <si>
    <t>ALLA0AU1497</t>
  </si>
  <si>
    <t>ALLA0AU1498</t>
  </si>
  <si>
    <t>ALLA0AU1499</t>
  </si>
  <si>
    <t>ALLA0AU1500</t>
  </si>
  <si>
    <t>ALLA0AU1501</t>
  </si>
  <si>
    <t>ALLA0AU1502</t>
  </si>
  <si>
    <t>ALLA0AU1503</t>
  </si>
  <si>
    <t>ALLA0AU1504</t>
  </si>
  <si>
    <t>ALLA0AU1505</t>
  </si>
  <si>
    <t>ALLA0AU1506</t>
  </si>
  <si>
    <t>ALLA0AU1507</t>
  </si>
  <si>
    <t>ALLA0AU1508</t>
  </si>
  <si>
    <t>ALLA0AU1509</t>
  </si>
  <si>
    <t>ALLA0AU1510</t>
  </si>
  <si>
    <t>ALLA0AU1511</t>
  </si>
  <si>
    <t>ALLA0AU1512</t>
  </si>
  <si>
    <t>ALLA0AU1513</t>
  </si>
  <si>
    <t>ALLA0AU1514</t>
  </si>
  <si>
    <t>ALLA0AU1515</t>
  </si>
  <si>
    <t>ALLA0AU1516</t>
  </si>
  <si>
    <t>ALLA0AU1517</t>
  </si>
  <si>
    <t>ALLA0AU1518</t>
  </si>
  <si>
    <t>ALLA0AU1519</t>
  </si>
  <si>
    <t>ALLA0AU1520</t>
  </si>
  <si>
    <t>ALLA0AU1521</t>
  </si>
  <si>
    <t>ALLA0AU1522</t>
  </si>
  <si>
    <t>ALLA0AU1523</t>
  </si>
  <si>
    <t>ALLA0AU1524</t>
  </si>
  <si>
    <t>ALLA0AU1525</t>
  </si>
  <si>
    <t>ALLA0AU1526</t>
  </si>
  <si>
    <t>ALLA0AU1527</t>
  </si>
  <si>
    <t>ALLA0AU1528</t>
  </si>
  <si>
    <t>ALLA0AU1529</t>
  </si>
  <si>
    <t>ALLA0AU1530</t>
  </si>
  <si>
    <t>ALLA0AU1531</t>
  </si>
  <si>
    <t>ALLA0AU1532</t>
  </si>
  <si>
    <t>ALLA0AU1533</t>
  </si>
  <si>
    <t>ALLA0AU1534</t>
  </si>
  <si>
    <t>ALLA0AU1535</t>
  </si>
  <si>
    <t>ALLA0AU1536</t>
  </si>
  <si>
    <t>ALLA0AU1537</t>
  </si>
  <si>
    <t>ALLA0AU1538</t>
  </si>
  <si>
    <t>ALLA0AU1539</t>
  </si>
  <si>
    <t>ALLA0AU1540</t>
  </si>
  <si>
    <t>ALLA0AU1541</t>
  </si>
  <si>
    <t>ALLA0AU1546</t>
  </si>
  <si>
    <t>ALLA0AU1547</t>
  </si>
  <si>
    <t>ALLA0AU1548</t>
  </si>
  <si>
    <t>ALLA0AU1549</t>
  </si>
  <si>
    <t>ALLA0AU1550</t>
  </si>
  <si>
    <t>ALLA0AU1551</t>
  </si>
  <si>
    <t>ALLA0AU1552</t>
  </si>
  <si>
    <t>ALLA0AU1553</t>
  </si>
  <si>
    <t>ALLA0AU1554</t>
  </si>
  <si>
    <t>ALLA0AU1555</t>
  </si>
  <si>
    <t>ALLA0AU1556</t>
  </si>
  <si>
    <t>ALLA0AU1557</t>
  </si>
  <si>
    <t>ALLA0AU1558</t>
  </si>
  <si>
    <t>ALLA0AU1559</t>
  </si>
  <si>
    <t>ALLA0AU1560</t>
  </si>
  <si>
    <t>ALLA0AU1561</t>
  </si>
  <si>
    <t>ALLA0AU1562</t>
  </si>
  <si>
    <t>ALLA0AU1563</t>
  </si>
  <si>
    <t>ALLA0AU1564</t>
  </si>
  <si>
    <t>ALLA0AU1565</t>
  </si>
  <si>
    <t>ALLA0AU1566</t>
  </si>
  <si>
    <t>ALLA0AU1567</t>
  </si>
  <si>
    <t>ALLA0AU1568</t>
  </si>
  <si>
    <t>ALLA0AU1569</t>
  </si>
  <si>
    <t>ALLA0AU1570</t>
  </si>
  <si>
    <t>ALLA0AU1571</t>
  </si>
  <si>
    <t>ALLA0AU1572</t>
  </si>
  <si>
    <t>ALLA0AU1573</t>
  </si>
  <si>
    <t>ALLA0AU1574</t>
  </si>
  <si>
    <t>ALLA0AU1575</t>
  </si>
  <si>
    <t>ALLA0AU1576</t>
  </si>
  <si>
    <t>ALLA0AU1577</t>
  </si>
  <si>
    <t>ALLA0AU1578</t>
  </si>
  <si>
    <t>ALLA0AU1579</t>
  </si>
  <si>
    <t>ALLA0AU1580</t>
  </si>
  <si>
    <t>ALLA0AU1581</t>
  </si>
  <si>
    <t>ALLA0AU1582</t>
  </si>
  <si>
    <t>ALLA0AU1583</t>
  </si>
  <si>
    <t>ALLA0AU1584</t>
  </si>
  <si>
    <t>ALLA0AU1585</t>
  </si>
  <si>
    <t>ALLA0AU1586</t>
  </si>
  <si>
    <t>ALLA0AU1587</t>
  </si>
  <si>
    <t>ALLA0AU1588</t>
  </si>
  <si>
    <t>ALLA0AU1589</t>
  </si>
  <si>
    <t>ALLA0AU1590</t>
  </si>
  <si>
    <t>ALLA0AU1591</t>
  </si>
  <si>
    <t>ALLA0AU1592</t>
  </si>
  <si>
    <t>ALLA0AU1593</t>
  </si>
  <si>
    <t>ALLA0AU1594</t>
  </si>
  <si>
    <t>ALLA0AU1595</t>
  </si>
  <si>
    <t>ALLA0AU1596</t>
  </si>
  <si>
    <t>ALLA0AU1597</t>
  </si>
  <si>
    <t>ALLA0AU1598</t>
  </si>
  <si>
    <t>ALLA0AU1599</t>
  </si>
  <si>
    <t>ALLA0AU1600</t>
  </si>
  <si>
    <t>ALLA0AU1601</t>
  </si>
  <si>
    <t>ALLA0AU1602</t>
  </si>
  <si>
    <t>ALLA0AU1603</t>
  </si>
  <si>
    <t>ALLA0AU1604</t>
  </si>
  <si>
    <t>ALLA0AU1605</t>
  </si>
  <si>
    <t>ALLA0AU1606</t>
  </si>
  <si>
    <t>ALLA0AU1607</t>
  </si>
  <si>
    <t>ALLA0AU1608</t>
  </si>
  <si>
    <t>ALLA0AU1609</t>
  </si>
  <si>
    <t>AMCB0660002</t>
  </si>
  <si>
    <t>AMCB0660003</t>
  </si>
  <si>
    <t>AMCB0660004</t>
  </si>
  <si>
    <t>AMCB0660005</t>
  </si>
  <si>
    <t>AMCB0660007</t>
  </si>
  <si>
    <t>AMCB0660008</t>
  </si>
  <si>
    <t>AMCB0660009</t>
  </si>
  <si>
    <t>AMCB0660010</t>
  </si>
  <si>
    <t>AMCB0660011</t>
  </si>
  <si>
    <t>AMCB0660012</t>
  </si>
  <si>
    <t>AMCB0660013</t>
  </si>
  <si>
    <t>AMCB0660014</t>
  </si>
  <si>
    <t>AMCB0660015</t>
  </si>
  <si>
    <t>AMCB0660016</t>
  </si>
  <si>
    <t>AMCB0660017</t>
  </si>
  <si>
    <t>AMCB0660018</t>
  </si>
  <si>
    <t>AMCB0660019</t>
  </si>
  <si>
    <t>AMCB0660020</t>
  </si>
  <si>
    <t>AMCB0660021</t>
  </si>
  <si>
    <t>AMCB0660022</t>
  </si>
  <si>
    <t>AMCB0660023</t>
  </si>
  <si>
    <t>AMCB0660024</t>
  </si>
  <si>
    <t>AMCB0660025</t>
  </si>
  <si>
    <t>AMCB0660026</t>
  </si>
  <si>
    <t>AMCB0660027</t>
  </si>
  <si>
    <t>AMCB0660028</t>
  </si>
  <si>
    <t>AMCB0660029</t>
  </si>
  <si>
    <t>AMCB0660030</t>
  </si>
  <si>
    <t>ANDB0000001</t>
  </si>
  <si>
    <t>ANDB0000002</t>
  </si>
  <si>
    <t>ANDB0000003</t>
  </si>
  <si>
    <t>ANDB0000004</t>
  </si>
  <si>
    <t>ANDB0000005</t>
  </si>
  <si>
    <t>ANDB0000006</t>
  </si>
  <si>
    <t>ANDB0000007</t>
  </si>
  <si>
    <t>ANDB0000008</t>
  </si>
  <si>
    <t>ANDB0000009</t>
  </si>
  <si>
    <t>ANDB0000010</t>
  </si>
  <si>
    <t>ANDB0000011</t>
  </si>
  <si>
    <t>ANDB0000012</t>
  </si>
  <si>
    <t>ANDB0000013</t>
  </si>
  <si>
    <t>ANDB0000014</t>
  </si>
  <si>
    <t>ANDB0000015</t>
  </si>
  <si>
    <t>ANDB0000016</t>
  </si>
  <si>
    <t>ANDB0000017</t>
  </si>
  <si>
    <t>ANDB0000018</t>
  </si>
  <si>
    <t>ANDB0000019</t>
  </si>
  <si>
    <t>ANDB0000020</t>
  </si>
  <si>
    <t>ANDB0000021</t>
  </si>
  <si>
    <t>ANDB0000022</t>
  </si>
  <si>
    <t>ANDB0000023</t>
  </si>
  <si>
    <t>ANDB0000024</t>
  </si>
  <si>
    <t>ANDB0000025</t>
  </si>
  <si>
    <t>ANDB0000026</t>
  </si>
  <si>
    <t>ANDB0000027</t>
  </si>
  <si>
    <t>ANDB0000028</t>
  </si>
  <si>
    <t>ANDB0000029</t>
  </si>
  <si>
    <t>ANDB0000030</t>
  </si>
  <si>
    <t>ANDB0000031</t>
  </si>
  <si>
    <t>ANDB0000032</t>
  </si>
  <si>
    <t>ANDB0000033</t>
  </si>
  <si>
    <t>ANDB0000034</t>
  </si>
  <si>
    <t>ANDB0000035</t>
  </si>
  <si>
    <t>ANDB0000036</t>
  </si>
  <si>
    <t>ANDB0000037</t>
  </si>
  <si>
    <t>ANDB0000038</t>
  </si>
  <si>
    <t>ANDB0000039</t>
  </si>
  <si>
    <t>ANDB0000040</t>
  </si>
  <si>
    <t>ANDB0000041</t>
  </si>
  <si>
    <t>ANDB0000042</t>
  </si>
  <si>
    <t>ANDB0000043</t>
  </si>
  <si>
    <t>ANDB0000044</t>
  </si>
  <si>
    <t>ANDB0000045</t>
  </si>
  <si>
    <t>ANDB0000046</t>
  </si>
  <si>
    <t>ANDB0000047</t>
  </si>
  <si>
    <t>ANDB0000048</t>
  </si>
  <si>
    <t>ANDB0000049</t>
  </si>
  <si>
    <t>ANDB0000050</t>
  </si>
  <si>
    <t>ANDB0000051</t>
  </si>
  <si>
    <t>ANDB0000052</t>
  </si>
  <si>
    <t>ANDB0000053</t>
  </si>
  <si>
    <t>ANDB0000054</t>
  </si>
  <si>
    <t>ANDB0000055</t>
  </si>
  <si>
    <t>ANDB0000056</t>
  </si>
  <si>
    <t>ANDB0000057</t>
  </si>
  <si>
    <t>ANDB0000058</t>
  </si>
  <si>
    <t>ANDB0000059</t>
  </si>
  <si>
    <t>ANDB0000061</t>
  </si>
  <si>
    <t>ANDB0000062</t>
  </si>
  <si>
    <t>ANDB0000063</t>
  </si>
  <si>
    <t>ANDB0000064</t>
  </si>
  <si>
    <t>ANDB0000065</t>
  </si>
  <si>
    <t>ANDB0000066</t>
  </si>
  <si>
    <t>ANDB0000067</t>
  </si>
  <si>
    <t>ANDB0000068</t>
  </si>
  <si>
    <t>ANDB0000069</t>
  </si>
  <si>
    <t>ANDB0000070</t>
  </si>
  <si>
    <t>ANDB0000073</t>
  </si>
  <si>
    <t>ANDB0000074</t>
  </si>
  <si>
    <t>ANDB0000075</t>
  </si>
  <si>
    <t>ANDB0000076</t>
  </si>
  <si>
    <t>ANDB0000077</t>
  </si>
  <si>
    <t>ANDB0000078</t>
  </si>
  <si>
    <t>ANDB0000079</t>
  </si>
  <si>
    <t>ANDB0000080</t>
  </si>
  <si>
    <t>ANDB0000081</t>
  </si>
  <si>
    <t>ANDB0000082</t>
  </si>
  <si>
    <t>ANDB0000083</t>
  </si>
  <si>
    <t>ANDB0000084</t>
  </si>
  <si>
    <t>ANDB0000085</t>
  </si>
  <si>
    <t>ANDB0000086</t>
  </si>
  <si>
    <t>ANDB0000087</t>
  </si>
  <si>
    <t>ANDB0000088</t>
  </si>
  <si>
    <t>ANDB0000089</t>
  </si>
  <si>
    <t>ANDB0000090</t>
  </si>
  <si>
    <t>ANDB0000091</t>
  </si>
  <si>
    <t>ANDB0000092</t>
  </si>
  <si>
    <t>ANDB0000093</t>
  </si>
  <si>
    <t>ANDB0000094</t>
  </si>
  <si>
    <t>ANDB0000095</t>
  </si>
  <si>
    <t>ANDB0000096</t>
  </si>
  <si>
    <t>ANDB0000097</t>
  </si>
  <si>
    <t>ANDB0000098</t>
  </si>
  <si>
    <t>ANDB0000099</t>
  </si>
  <si>
    <t>ANDB0000100</t>
  </si>
  <si>
    <t>ANDB0000101</t>
  </si>
  <si>
    <t>ANDB0000102</t>
  </si>
  <si>
    <t>ANDB0000103</t>
  </si>
  <si>
    <t>ANDB0000104</t>
  </si>
  <si>
    <t>ANDB0000105</t>
  </si>
  <si>
    <t>ANDB0000106</t>
  </si>
  <si>
    <t>ANDB0000107</t>
  </si>
  <si>
    <t>ANDB0000108</t>
  </si>
  <si>
    <t>ANDB0000109</t>
  </si>
  <si>
    <t>ANDB0000110</t>
  </si>
  <si>
    <t>ANDB0000111</t>
  </si>
  <si>
    <t>ANDB0000112</t>
  </si>
  <si>
    <t>ANDB0000113</t>
  </si>
  <si>
    <t>ANDB0000114</t>
  </si>
  <si>
    <t>ANDB0000115</t>
  </si>
  <si>
    <t>ANDB0000116</t>
  </si>
  <si>
    <t>ANDB0000117</t>
  </si>
  <si>
    <t>ANDB0000118</t>
  </si>
  <si>
    <t>ANDB0000119</t>
  </si>
  <si>
    <t>ANDB0000120</t>
  </si>
  <si>
    <t>ANDB0000121</t>
  </si>
  <si>
    <t>ANDB0000122</t>
  </si>
  <si>
    <t>ANDB0000123</t>
  </si>
  <si>
    <t>ANDB0000124</t>
  </si>
  <si>
    <t>ANDB0000125</t>
  </si>
  <si>
    <t>ANDB0000126</t>
  </si>
  <si>
    <t>ANDB0000127</t>
  </si>
  <si>
    <t>ANDB0000128</t>
  </si>
  <si>
    <t>ANDB0000129</t>
  </si>
  <si>
    <t>ANDB0000131</t>
  </si>
  <si>
    <t>ANDB0000132</t>
  </si>
  <si>
    <t>ANDB0000133</t>
  </si>
  <si>
    <t>ANDB0000134</t>
  </si>
  <si>
    <t>ANDB0000135</t>
  </si>
  <si>
    <t>ANDB0000136</t>
  </si>
  <si>
    <t>ANDB0000137</t>
  </si>
  <si>
    <t>ANDB0000138</t>
  </si>
  <si>
    <t>ANDB0000139</t>
  </si>
  <si>
    <t>ANDB0000140</t>
  </si>
  <si>
    <t>ANDB0000141</t>
  </si>
  <si>
    <t>ANDB0000142</t>
  </si>
  <si>
    <t>ANDB0000143</t>
  </si>
  <si>
    <t>ANDB0000144</t>
  </si>
  <si>
    <t>ANDB0000145</t>
  </si>
  <si>
    <t>ANDB0000146</t>
  </si>
  <si>
    <t>ANDB0000147</t>
  </si>
  <si>
    <t>ANDB0000148</t>
  </si>
  <si>
    <t>ANDB0000149</t>
  </si>
  <si>
    <t>ANDB0000150</t>
  </si>
  <si>
    <t>ANDB0000151</t>
  </si>
  <si>
    <t>ANDB0000152</t>
  </si>
  <si>
    <t>ANDB0000153</t>
  </si>
  <si>
    <t>ANDB0000154</t>
  </si>
  <si>
    <t>ANDB0000155</t>
  </si>
  <si>
    <t>ANDB0000156</t>
  </si>
  <si>
    <t>ANDB0000157</t>
  </si>
  <si>
    <t>ANDB0000158</t>
  </si>
  <si>
    <t>ANDB0000159</t>
  </si>
  <si>
    <t>ANDB0000160</t>
  </si>
  <si>
    <t>ANDB0000161</t>
  </si>
  <si>
    <t>ANDB0000162</t>
  </si>
  <si>
    <t>ANDB0000163</t>
  </si>
  <si>
    <t>ANDB0000164</t>
  </si>
  <si>
    <t>ANDB0000165</t>
  </si>
  <si>
    <t>ANDB0000166</t>
  </si>
  <si>
    <t>ANDB0000167</t>
  </si>
  <si>
    <t>ANDB0000168</t>
  </si>
  <si>
    <t>ANDB0000169</t>
  </si>
  <si>
    <t>ANDB0000170</t>
  </si>
  <si>
    <t>ANDB0000171</t>
  </si>
  <si>
    <t>ANDB0000172</t>
  </si>
  <si>
    <t>ANDB0000173</t>
  </si>
  <si>
    <t>ANDB0000174</t>
  </si>
  <si>
    <t>ANDB0000175</t>
  </si>
  <si>
    <t>ANDB0000176</t>
  </si>
  <si>
    <t>ANDB0000177</t>
  </si>
  <si>
    <t>ANDB0000178</t>
  </si>
  <si>
    <t>ANDB0000179</t>
  </si>
  <si>
    <t>ANDB0000180</t>
  </si>
  <si>
    <t>ANDB0000181</t>
  </si>
  <si>
    <t>ANDB0000182</t>
  </si>
  <si>
    <t>ANDB0000183</t>
  </si>
  <si>
    <t>ANDB0000184</t>
  </si>
  <si>
    <t>ANDB0000185</t>
  </si>
  <si>
    <t>ANDB0000186</t>
  </si>
  <si>
    <t>ANDB0000187</t>
  </si>
  <si>
    <t>ANDB0000188</t>
  </si>
  <si>
    <t>ANDB0000189</t>
  </si>
  <si>
    <t>ANDB0000190</t>
  </si>
  <si>
    <t>ANDB0000191</t>
  </si>
  <si>
    <t>ANDB0000192</t>
  </si>
  <si>
    <t>ANDB0000193</t>
  </si>
  <si>
    <t>ANDB0000194</t>
  </si>
  <si>
    <t>ANDB0000195</t>
  </si>
  <si>
    <t>ANDB0000196</t>
  </si>
  <si>
    <t>ANDB0000197</t>
  </si>
  <si>
    <t>ANDB0000198</t>
  </si>
  <si>
    <t>ANDB0000199</t>
  </si>
  <si>
    <t>ANDB0000200</t>
  </si>
  <si>
    <t>ANDB0000201</t>
  </si>
  <si>
    <t>ANDB0000202</t>
  </si>
  <si>
    <t>ANDB0000203</t>
  </si>
  <si>
    <t>ANDB0000204</t>
  </si>
  <si>
    <t>ANDB0000205</t>
  </si>
  <si>
    <t>ANDB0000206</t>
  </si>
  <si>
    <t>ANDB0000207</t>
  </si>
  <si>
    <t>ANDB0000208</t>
  </si>
  <si>
    <t>ANDB0000209</t>
  </si>
  <si>
    <t>ANDB0000210</t>
  </si>
  <si>
    <t>ANDB0000211</t>
  </si>
  <si>
    <t>ANDB0000212</t>
  </si>
  <si>
    <t>ANDB0000213</t>
  </si>
  <si>
    <t>ANDB0000214</t>
  </si>
  <si>
    <t>ANDB0000215</t>
  </si>
  <si>
    <t>ANDB0000217</t>
  </si>
  <si>
    <t>ANDB0000218</t>
  </si>
  <si>
    <t>ANDB0000222</t>
  </si>
  <si>
    <t>ANDB0000223</t>
  </si>
  <si>
    <t>ANDB0000224</t>
  </si>
  <si>
    <t>ANDB0000226</t>
  </si>
  <si>
    <t>ANDB0000227</t>
  </si>
  <si>
    <t>ANDB0000228</t>
  </si>
  <si>
    <t>ANDB0000229</t>
  </si>
  <si>
    <t>ANDB0000230</t>
  </si>
  <si>
    <t>ANDB0000231</t>
  </si>
  <si>
    <t>ANDB0000232</t>
  </si>
  <si>
    <t>ANDB0000233</t>
  </si>
  <si>
    <t>ANDB0000234</t>
  </si>
  <si>
    <t>ANDB0000235</t>
  </si>
  <si>
    <t>ANDB0000236</t>
  </si>
  <si>
    <t>ANDB0000237</t>
  </si>
  <si>
    <t>ANDB0000238</t>
  </si>
  <si>
    <t>ANDB0000239</t>
  </si>
  <si>
    <t>ANDB0000240</t>
  </si>
  <si>
    <t>ANDB0000242</t>
  </si>
  <si>
    <t>ANDB0000243</t>
  </si>
  <si>
    <t>ANDB0000244</t>
  </si>
  <si>
    <t>ANDB0000245</t>
  </si>
  <si>
    <t>ANDB0000246</t>
  </si>
  <si>
    <t>ANDB0000247</t>
  </si>
  <si>
    <t>ANDB0000248</t>
  </si>
  <si>
    <t>ANDB0000249</t>
  </si>
  <si>
    <t>ANDB0000250</t>
  </si>
  <si>
    <t>ANDB0000251</t>
  </si>
  <si>
    <t>ANDB0000252</t>
  </si>
  <si>
    <t>ANDB0000253</t>
  </si>
  <si>
    <t>ANDB0000254</t>
  </si>
  <si>
    <t>ANDB0000255</t>
  </si>
  <si>
    <t>ANDB0000256</t>
  </si>
  <si>
    <t>ANDB0000257</t>
  </si>
  <si>
    <t>ANDB0000258</t>
  </si>
  <si>
    <t>ANDB0000259</t>
  </si>
  <si>
    <t>ANDB0000260</t>
  </si>
  <si>
    <t>ANDB0000261</t>
  </si>
  <si>
    <t>ANDB0000262</t>
  </si>
  <si>
    <t>ANDB0000263</t>
  </si>
  <si>
    <t>ANDB0000264</t>
  </si>
  <si>
    <t>ANDB0000265</t>
  </si>
  <si>
    <t>ANDB0000266</t>
  </si>
  <si>
    <t>ANDB0000267</t>
  </si>
  <si>
    <t>ANDB0000268</t>
  </si>
  <si>
    <t>ANDB0000269</t>
  </si>
  <si>
    <t>ANDB0000270</t>
  </si>
  <si>
    <t>ANDB0000271</t>
  </si>
  <si>
    <t>ANDB0000272</t>
  </si>
  <si>
    <t>ANDB0000273</t>
  </si>
  <si>
    <t>ANDB0000274</t>
  </si>
  <si>
    <t>ANDB0000275</t>
  </si>
  <si>
    <t>ANDB0000276</t>
  </si>
  <si>
    <t>ANDB0000277</t>
  </si>
  <si>
    <t>ANDB0000278</t>
  </si>
  <si>
    <t>ANDB0000279</t>
  </si>
  <si>
    <t>ANDB0000280</t>
  </si>
  <si>
    <t>ANDB0000281</t>
  </si>
  <si>
    <t>ANDB0000283</t>
  </si>
  <si>
    <t>ANDB0000285</t>
  </si>
  <si>
    <t>ANDB0000286</t>
  </si>
  <si>
    <t>ANDB0000287</t>
  </si>
  <si>
    <t>ANDB0000288</t>
  </si>
  <si>
    <t>ANDB0000289</t>
  </si>
  <si>
    <t>ANDB0000290</t>
  </si>
  <si>
    <t>ANDB0000291</t>
  </si>
  <si>
    <t>ANDB0000292</t>
  </si>
  <si>
    <t>ANDB0000293</t>
  </si>
  <si>
    <t>ANDB0000294</t>
  </si>
  <si>
    <t>ANDB0000295</t>
  </si>
  <si>
    <t>ANDB0000296</t>
  </si>
  <si>
    <t>ANDB0000297</t>
  </si>
  <si>
    <t>ANDB0000298</t>
  </si>
  <si>
    <t>ANDB0000299</t>
  </si>
  <si>
    <t>ANDB0000300</t>
  </si>
  <si>
    <t>ANDB0000301</t>
  </si>
  <si>
    <t>ANDB0000302</t>
  </si>
  <si>
    <t>ANDB0000303</t>
  </si>
  <si>
    <t>ANDB0000304</t>
  </si>
  <si>
    <t>ANDB0000305</t>
  </si>
  <si>
    <t>ANDB0000306</t>
  </si>
  <si>
    <t>ANDB0000307</t>
  </si>
  <si>
    <t>ANDB0000308</t>
  </si>
  <si>
    <t>ANDB0000309</t>
  </si>
  <si>
    <t>ANDB0000310</t>
  </si>
  <si>
    <t>ANDB0000311</t>
  </si>
  <si>
    <t>ANDB0000312</t>
  </si>
  <si>
    <t>ANDB0000313</t>
  </si>
  <si>
    <t>ANDB0000314</t>
  </si>
  <si>
    <t>ANDB0000315</t>
  </si>
  <si>
    <t>ANDB0000316</t>
  </si>
  <si>
    <t>ANDB0000317</t>
  </si>
  <si>
    <t>ANDB0000318</t>
  </si>
  <si>
    <t>ANDB0000319</t>
  </si>
  <si>
    <t>ANDB0000320</t>
  </si>
  <si>
    <t>ANDB0000321</t>
  </si>
  <si>
    <t>ANDB0000322</t>
  </si>
  <si>
    <t>ANDB0000323</t>
  </si>
  <si>
    <t>ANDB0000324</t>
  </si>
  <si>
    <t>ANDB0000325</t>
  </si>
  <si>
    <t>ANDB0000326</t>
  </si>
  <si>
    <t>ANDB0000327</t>
  </si>
  <si>
    <t>ANDB0000328</t>
  </si>
  <si>
    <t>ANDB0000329</t>
  </si>
  <si>
    <t>ANDB0000330</t>
  </si>
  <si>
    <t>ANDB0000331</t>
  </si>
  <si>
    <t>ANDB0000332</t>
  </si>
  <si>
    <t>ANDB0000333</t>
  </si>
  <si>
    <t>ANDB0000334</t>
  </si>
  <si>
    <t>ANDB0000335</t>
  </si>
  <si>
    <t>ANDB0000336</t>
  </si>
  <si>
    <t>ANDB0000337</t>
  </si>
  <si>
    <t>ANDB0000338</t>
  </si>
  <si>
    <t>ANDB0000339</t>
  </si>
  <si>
    <t>ANDB0000340</t>
  </si>
  <si>
    <t>ANDB0000341</t>
  </si>
  <si>
    <t>ANDB0000342</t>
  </si>
  <si>
    <t>ANDB0000343</t>
  </si>
  <si>
    <t>ANDB0000344</t>
  </si>
  <si>
    <t>ANDB0000345</t>
  </si>
  <si>
    <t>ANDB0000346</t>
  </si>
  <si>
    <t>ANDB0000347</t>
  </si>
  <si>
    <t>ANDB0000348</t>
  </si>
  <si>
    <t>ANDB0000349</t>
  </si>
  <si>
    <t>ANDB0000350</t>
  </si>
  <si>
    <t>ANDB0000351</t>
  </si>
  <si>
    <t>ANDB0000352</t>
  </si>
  <si>
    <t>ANDB0000353</t>
  </si>
  <si>
    <t>ANDB0000354</t>
  </si>
  <si>
    <t>ANDB0000355</t>
  </si>
  <si>
    <t>ANDB0000356</t>
  </si>
  <si>
    <t>ANDB0000357</t>
  </si>
  <si>
    <t>ANDB0000358</t>
  </si>
  <si>
    <t>ANDB0000359</t>
  </si>
  <si>
    <t>ANDB0000360</t>
  </si>
  <si>
    <t>ANDB0000361</t>
  </si>
  <si>
    <t>ANDB0000362</t>
  </si>
  <si>
    <t>ANDB0000363</t>
  </si>
  <si>
    <t>ANDB0000364</t>
  </si>
  <si>
    <t>ANDB0000365</t>
  </si>
  <si>
    <t>ANDB0000366</t>
  </si>
  <si>
    <t>ANDB0000367</t>
  </si>
  <si>
    <t>ANDB0000368</t>
  </si>
  <si>
    <t>ANDB0000369</t>
  </si>
  <si>
    <t>ANDB0000370</t>
  </si>
  <si>
    <t>ANDB0000371</t>
  </si>
  <si>
    <t>ANDB0000372</t>
  </si>
  <si>
    <t>ANDB0000373</t>
  </si>
  <si>
    <t>ANDB0000374</t>
  </si>
  <si>
    <t>ANDB0000375</t>
  </si>
  <si>
    <t>ANDB0000376</t>
  </si>
  <si>
    <t>ANDB0000377</t>
  </si>
  <si>
    <t>ANDB0000378</t>
  </si>
  <si>
    <t>ANDB0000379</t>
  </si>
  <si>
    <t>ANDB0000380</t>
  </si>
  <si>
    <t>ANDB0000381</t>
  </si>
  <si>
    <t>ANDB0000382</t>
  </si>
  <si>
    <t>ANDB0000383</t>
  </si>
  <si>
    <t>ANDB0000384</t>
  </si>
  <si>
    <t>ANDB0000385</t>
  </si>
  <si>
    <t>ANDB0000386</t>
  </si>
  <si>
    <t>ANDB0000387</t>
  </si>
  <si>
    <t>ANDB0000388</t>
  </si>
  <si>
    <t>ANDB0000389</t>
  </si>
  <si>
    <t>ANDB0000390</t>
  </si>
  <si>
    <t>ANDB0000391</t>
  </si>
  <si>
    <t>ANDB0000392</t>
  </si>
  <si>
    <t>ANDB0000393</t>
  </si>
  <si>
    <t>ANDB0000394</t>
  </si>
  <si>
    <t>ANDB0000395</t>
  </si>
  <si>
    <t>ANDB0000396</t>
  </si>
  <si>
    <t>ANDB0000397</t>
  </si>
  <si>
    <t>ANDB0000398</t>
  </si>
  <si>
    <t>ANDB0000399</t>
  </si>
  <si>
    <t>ANDB0000400</t>
  </si>
  <si>
    <t>ANDB0000401</t>
  </si>
  <si>
    <t>ANDB0000402</t>
  </si>
  <si>
    <t>ANDB0000403</t>
  </si>
  <si>
    <t>ANDB0000404</t>
  </si>
  <si>
    <t>ANDB0000405</t>
  </si>
  <si>
    <t>ANDB0000406</t>
  </si>
  <si>
    <t>ANDB0000407</t>
  </si>
  <si>
    <t>ANDB0000409</t>
  </si>
  <si>
    <t>ANDB0000410</t>
  </si>
  <si>
    <t>ANDB0000411</t>
  </si>
  <si>
    <t>ANDB0000412</t>
  </si>
  <si>
    <t>ANDB0000413</t>
  </si>
  <si>
    <t>ANDB0000414</t>
  </si>
  <si>
    <t>ANDB0000415</t>
  </si>
  <si>
    <t>ANDB0000416</t>
  </si>
  <si>
    <t>ANDB0000417</t>
  </si>
  <si>
    <t>ANDB0000418</t>
  </si>
  <si>
    <t>ANDB0000419</t>
  </si>
  <si>
    <t>ANDB0000420</t>
  </si>
  <si>
    <t>ANDB0000421</t>
  </si>
  <si>
    <t>ANDB0000422</t>
  </si>
  <si>
    <t>ANDB0000423</t>
  </si>
  <si>
    <t>ANDB0000424</t>
  </si>
  <si>
    <t>ANDB0000425</t>
  </si>
  <si>
    <t>ANDB0000426</t>
  </si>
  <si>
    <t>ANDB0000427</t>
  </si>
  <si>
    <t>ANDB0000428</t>
  </si>
  <si>
    <t>ANDB0000429</t>
  </si>
  <si>
    <t>ANDB0000430</t>
  </si>
  <si>
    <t>ANDB0000431</t>
  </si>
  <si>
    <t>ANDB0000432</t>
  </si>
  <si>
    <t>ANDB0000433</t>
  </si>
  <si>
    <t>ANDB0000434</t>
  </si>
  <si>
    <t>ANDB0000435</t>
  </si>
  <si>
    <t>ANDB0000436</t>
  </si>
  <si>
    <t>ANDB0000437</t>
  </si>
  <si>
    <t>ANDB0000438</t>
  </si>
  <si>
    <t>ANDB0000439</t>
  </si>
  <si>
    <t>ANDB0000440</t>
  </si>
  <si>
    <t>ANDB0000441</t>
  </si>
  <si>
    <t>ANDB0000442</t>
  </si>
  <si>
    <t>ANDB0000443</t>
  </si>
  <si>
    <t>ANDB0000444</t>
  </si>
  <si>
    <t>ANDB0000445</t>
  </si>
  <si>
    <t>ANDB0000446</t>
  </si>
  <si>
    <t>ANDB0000447</t>
  </si>
  <si>
    <t>ANDB0000448</t>
  </si>
  <si>
    <t>ANDB0000449</t>
  </si>
  <si>
    <t>ANDB0000450</t>
  </si>
  <si>
    <t>ANDB0000451</t>
  </si>
  <si>
    <t>ANDB0000452</t>
  </si>
  <si>
    <t>ANDB0000453</t>
  </si>
  <si>
    <t>ANDB0000454</t>
  </si>
  <si>
    <t>ANDB0000455</t>
  </si>
  <si>
    <t>ANDB0000456</t>
  </si>
  <si>
    <t>ANDB0000457</t>
  </si>
  <si>
    <t>ANDB0000458</t>
  </si>
  <si>
    <t>ANDB0000459</t>
  </si>
  <si>
    <t>ANDB0000460</t>
  </si>
  <si>
    <t>ANDB0000461</t>
  </si>
  <si>
    <t>ANDB0000462</t>
  </si>
  <si>
    <t>ANDB0000464</t>
  </si>
  <si>
    <t>ANDB0000465</t>
  </si>
  <si>
    <t>ANDB0000466</t>
  </si>
  <si>
    <t>ANDB0000467</t>
  </si>
  <si>
    <t>ANDB0000468</t>
  </si>
  <si>
    <t>ANDB0000469</t>
  </si>
  <si>
    <t>ANDB0000470</t>
  </si>
  <si>
    <t>ANDB0000471</t>
  </si>
  <si>
    <t>ANDB0000472</t>
  </si>
  <si>
    <t>ANDB0000473</t>
  </si>
  <si>
    <t>ANDB0000475</t>
  </si>
  <si>
    <t>ANDB0000476</t>
  </si>
  <si>
    <t>ANDB0000477</t>
  </si>
  <si>
    <t>ANDB0000478</t>
  </si>
  <si>
    <t>ANDB0000479</t>
  </si>
  <si>
    <t>ANDB0000480</t>
  </si>
  <si>
    <t>ANDB0000481</t>
  </si>
  <si>
    <t>ANDB0000482</t>
  </si>
  <si>
    <t>ANDB0000483</t>
  </si>
  <si>
    <t>ANDB0000484</t>
  </si>
  <si>
    <t>ANDB0000485</t>
  </si>
  <si>
    <t>ANDB0000486</t>
  </si>
  <si>
    <t>ANDB0000487</t>
  </si>
  <si>
    <t>ANDB0000488</t>
  </si>
  <si>
    <t>ANDB0000489</t>
  </si>
  <si>
    <t>ANDB0000490</t>
  </si>
  <si>
    <t>ANDB0000491</t>
  </si>
  <si>
    <t>ANDB0000492</t>
  </si>
  <si>
    <t>ANDB0000493</t>
  </si>
  <si>
    <t>ANDB0000494</t>
  </si>
  <si>
    <t>ANDB0000495</t>
  </si>
  <si>
    <t>ANDB0000496</t>
  </si>
  <si>
    <t>ANDB0000497</t>
  </si>
  <si>
    <t>ANDB0000498</t>
  </si>
  <si>
    <t>ANDB0000499</t>
  </si>
  <si>
    <t>ANDB0000500</t>
  </si>
  <si>
    <t>ANDB0000501</t>
  </si>
  <si>
    <t>ANDB0000502</t>
  </si>
  <si>
    <t>ANDB0000503</t>
  </si>
  <si>
    <t>ANDB0000504</t>
  </si>
  <si>
    <t>ANDB0000505</t>
  </si>
  <si>
    <t>ANDB0000506</t>
  </si>
  <si>
    <t>ANDB0000507</t>
  </si>
  <si>
    <t>ANDB0000508</t>
  </si>
  <si>
    <t>ANDB0000509</t>
  </si>
  <si>
    <t>ANDB0000510</t>
  </si>
  <si>
    <t>ANDB0000511</t>
  </si>
  <si>
    <t>ANDB0000512</t>
  </si>
  <si>
    <t>ANDB0000513</t>
  </si>
  <si>
    <t>ANDB0000514</t>
  </si>
  <si>
    <t>ANDB0000515</t>
  </si>
  <si>
    <t>ANDB0000516</t>
  </si>
  <si>
    <t>ANDB0000517</t>
  </si>
  <si>
    <t>ANDB0000518</t>
  </si>
  <si>
    <t>ANDB0000519</t>
  </si>
  <si>
    <t>ANDB0000520</t>
  </si>
  <si>
    <t>ANDB0000521</t>
  </si>
  <si>
    <t>ANDB0000522</t>
  </si>
  <si>
    <t>ANDB0000523</t>
  </si>
  <si>
    <t>ANDB0000524</t>
  </si>
  <si>
    <t>ANDB0000525</t>
  </si>
  <si>
    <t>ANDB0000526</t>
  </si>
  <si>
    <t>ANDB0000527</t>
  </si>
  <si>
    <t>ANDB0000528</t>
  </si>
  <si>
    <t>ANDB0000529</t>
  </si>
  <si>
    <t>ANDB0000530</t>
  </si>
  <si>
    <t>ANDB0000531</t>
  </si>
  <si>
    <t>ANDB0000532</t>
  </si>
  <si>
    <t>ANDB0000533</t>
  </si>
  <si>
    <t>ANDB0000534</t>
  </si>
  <si>
    <t>ANDB0000535</t>
  </si>
  <si>
    <t>ANDB0000536</t>
  </si>
  <si>
    <t>ANDB0000537</t>
  </si>
  <si>
    <t>ANDB0000538</t>
  </si>
  <si>
    <t>ANDB0000539</t>
  </si>
  <si>
    <t>ANDB0000540</t>
  </si>
  <si>
    <t>ANDB0000541</t>
  </si>
  <si>
    <t>ANDB0000542</t>
  </si>
  <si>
    <t>ANDB0000543</t>
  </si>
  <si>
    <t>ANDB0000544</t>
  </si>
  <si>
    <t>ANDB0000545</t>
  </si>
  <si>
    <t>ANDB0000546</t>
  </si>
  <si>
    <t>ANDB0000547</t>
  </si>
  <si>
    <t>ANDB0000548</t>
  </si>
  <si>
    <t>ANDB0000549</t>
  </si>
  <si>
    <t>ANDB0000550</t>
  </si>
  <si>
    <t>ANDB0000551</t>
  </si>
  <si>
    <t>ANDB0000552</t>
  </si>
  <si>
    <t>ANDB0000553</t>
  </si>
  <si>
    <t>ANDB0000554</t>
  </si>
  <si>
    <t>ANDB0000555</t>
  </si>
  <si>
    <t>ANDB0000556</t>
  </si>
  <si>
    <t>ANDB0000557</t>
  </si>
  <si>
    <t>ANDB0000558</t>
  </si>
  <si>
    <t>ANDB0000559</t>
  </si>
  <si>
    <t>ANDB0000560</t>
  </si>
  <si>
    <t>ANDB0000561</t>
  </si>
  <si>
    <t>ANDB0000562</t>
  </si>
  <si>
    <t>ANDB0000563</t>
  </si>
  <si>
    <t>ANDB0000564</t>
  </si>
  <si>
    <t>ANDB0000565</t>
  </si>
  <si>
    <t>ANDB0000566</t>
  </si>
  <si>
    <t>ANDB0000567</t>
  </si>
  <si>
    <t>ANDB0000568</t>
  </si>
  <si>
    <t>ANDB0000569</t>
  </si>
  <si>
    <t>ANDB0000570</t>
  </si>
  <si>
    <t>ANDB0000571</t>
  </si>
  <si>
    <t>ANDB0000572</t>
  </si>
  <si>
    <t>ANDB0000573</t>
  </si>
  <si>
    <t>ANDB0000574</t>
  </si>
  <si>
    <t>ANDB0000575</t>
  </si>
  <si>
    <t>ANDB0000576</t>
  </si>
  <si>
    <t>ANDB0000578</t>
  </si>
  <si>
    <t>ANDB0000579</t>
  </si>
  <si>
    <t>ANDB0000580</t>
  </si>
  <si>
    <t>ANDB0000581</t>
  </si>
  <si>
    <t>ANDB0000582</t>
  </si>
  <si>
    <t>ANDB0000583</t>
  </si>
  <si>
    <t>ANDB0000584</t>
  </si>
  <si>
    <t>ANDB0000585</t>
  </si>
  <si>
    <t>ANDB0000586</t>
  </si>
  <si>
    <t>ANDB0000587</t>
  </si>
  <si>
    <t>ANDB0000588</t>
  </si>
  <si>
    <t>ANDB0000589</t>
  </si>
  <si>
    <t>ANDB0000590</t>
  </si>
  <si>
    <t>ANDB0000591</t>
  </si>
  <si>
    <t>ANDB0000592</t>
  </si>
  <si>
    <t>ANDB0000593</t>
  </si>
  <si>
    <t>ANDB0000594</t>
  </si>
  <si>
    <t>ANDB0000595</t>
  </si>
  <si>
    <t>ANDB0000596</t>
  </si>
  <si>
    <t>ANDB0000597</t>
  </si>
  <si>
    <t>ANDB0000598</t>
  </si>
  <si>
    <t>ANDB0000600</t>
  </si>
  <si>
    <t>ANDB0000601</t>
  </si>
  <si>
    <t>ANDB0000602</t>
  </si>
  <si>
    <t>ANDB0000603</t>
  </si>
  <si>
    <t>ANDB0000604</t>
  </si>
  <si>
    <t>ANDB0000605</t>
  </si>
  <si>
    <t>ANDB0000606</t>
  </si>
  <si>
    <t>ANDB0000607</t>
  </si>
  <si>
    <t>ANDB0000608</t>
  </si>
  <si>
    <t>ANDB0000609</t>
  </si>
  <si>
    <t>ANDB0000610</t>
  </si>
  <si>
    <t>ANDB0000611</t>
  </si>
  <si>
    <t>ANDB0000612</t>
  </si>
  <si>
    <t>ANDB0000613</t>
  </si>
  <si>
    <t>ANDB0000614</t>
  </si>
  <si>
    <t>ANDB0000615</t>
  </si>
  <si>
    <t>ANDB0000616</t>
  </si>
  <si>
    <t>ANDB0000617</t>
  </si>
  <si>
    <t>ANDB0000618</t>
  </si>
  <si>
    <t>ANDB0000619</t>
  </si>
  <si>
    <t>ANDB0000620</t>
  </si>
  <si>
    <t>ANDB0000621</t>
  </si>
  <si>
    <t>ANDB0000622</t>
  </si>
  <si>
    <t>ANDB0000623</t>
  </si>
  <si>
    <t>ANDB0000624</t>
  </si>
  <si>
    <t>ANDB0000625</t>
  </si>
  <si>
    <t>ANDB0000626</t>
  </si>
  <si>
    <t>ANDB0000627</t>
  </si>
  <si>
    <t>ANDB0000628</t>
  </si>
  <si>
    <t>ANDB0000630</t>
  </si>
  <si>
    <t>ANDB0000631</t>
  </si>
  <si>
    <t>ANDB0000632</t>
  </si>
  <si>
    <t>ANDB0000633</t>
  </si>
  <si>
    <t>ANDB0000634</t>
  </si>
  <si>
    <t>ANDB0000635</t>
  </si>
  <si>
    <t>ANDB0000636</t>
  </si>
  <si>
    <t>ANDB0000637</t>
  </si>
  <si>
    <t>ANDB0000638</t>
  </si>
  <si>
    <t>ANDB0000639</t>
  </si>
  <si>
    <t>ANDB0000640</t>
  </si>
  <si>
    <t>ANDB0000641</t>
  </si>
  <si>
    <t>ANDB0000642</t>
  </si>
  <si>
    <t>ANDB0000643</t>
  </si>
  <si>
    <t>ANDB0000644</t>
  </si>
  <si>
    <t>ANDB0000645</t>
  </si>
  <si>
    <t>ANDB0000646</t>
  </si>
  <si>
    <t>ANDB0000647</t>
  </si>
  <si>
    <t>ANDB0000648</t>
  </si>
  <si>
    <t>ANDB0000649</t>
  </si>
  <si>
    <t>ANDB0000650</t>
  </si>
  <si>
    <t>ANDB0000651</t>
  </si>
  <si>
    <t>ANDB0000652</t>
  </si>
  <si>
    <t>ANDB0000653</t>
  </si>
  <si>
    <t>ANDB0000654</t>
  </si>
  <si>
    <t>ANDB0000655</t>
  </si>
  <si>
    <t>ANDB0000656</t>
  </si>
  <si>
    <t>ANDB0000657</t>
  </si>
  <si>
    <t>ANDB0000658</t>
  </si>
  <si>
    <t>ANDB0000659</t>
  </si>
  <si>
    <t>ANDB0000660</t>
  </si>
  <si>
    <t>ANDB0000661</t>
  </si>
  <si>
    <t>ANDB0000662</t>
  </si>
  <si>
    <t>ANDB0000663</t>
  </si>
  <si>
    <t>ANDB0000665</t>
  </si>
  <si>
    <t>ANDB0000667</t>
  </si>
  <si>
    <t>ANDB0000668</t>
  </si>
  <si>
    <t>ANDB0000669</t>
  </si>
  <si>
    <t>ANDB0000672</t>
  </si>
  <si>
    <t>ANDB0000673</t>
  </si>
  <si>
    <t>ANDB0000674</t>
  </si>
  <si>
    <t>ANDB0000677</t>
  </si>
  <si>
    <t>ANDB0000678</t>
  </si>
  <si>
    <t>ANDB0000679</t>
  </si>
  <si>
    <t>ANDB0000680</t>
  </si>
  <si>
    <t>ANDB0000682</t>
  </si>
  <si>
    <t>ANDB0000687</t>
  </si>
  <si>
    <t>ANDB0000688</t>
  </si>
  <si>
    <t>ANDB0000689</t>
  </si>
  <si>
    <t>ANDB0000690</t>
  </si>
  <si>
    <t>ANDB0000692</t>
  </si>
  <si>
    <t>ANDB0000694</t>
  </si>
  <si>
    <t>ANDB0000695</t>
  </si>
  <si>
    <t>ANDB0000696</t>
  </si>
  <si>
    <t>ANDB0000699</t>
  </si>
  <si>
    <t>ANDB0000701</t>
  </si>
  <si>
    <t>ANDB0000702</t>
  </si>
  <si>
    <t>ANDB0000703</t>
  </si>
  <si>
    <t>ANDB0000704</t>
  </si>
  <si>
    <t>ANDB0000705</t>
  </si>
  <si>
    <t>ANDB0000706</t>
  </si>
  <si>
    <t>ANDB0000707</t>
  </si>
  <si>
    <t>ANDB0000708</t>
  </si>
  <si>
    <t>ANDB0000709</t>
  </si>
  <si>
    <t>ANDB0000710</t>
  </si>
  <si>
    <t>ANDB0000711</t>
  </si>
  <si>
    <t>ANDB0000712</t>
  </si>
  <si>
    <t>ANDB0000713</t>
  </si>
  <si>
    <t>ANDB0000714</t>
  </si>
  <si>
    <t>ANDB0000715</t>
  </si>
  <si>
    <t>ANDB0000716</t>
  </si>
  <si>
    <t>ANDB0000717</t>
  </si>
  <si>
    <t>ANDB0000718</t>
  </si>
  <si>
    <t>ANDB0000719</t>
  </si>
  <si>
    <t>ANDB0000720</t>
  </si>
  <si>
    <t>ANDB0000721</t>
  </si>
  <si>
    <t>ANDB0000722</t>
  </si>
  <si>
    <t>ANDB0000723</t>
  </si>
  <si>
    <t>ANDB0000724</t>
  </si>
  <si>
    <t>ANDB0000725</t>
  </si>
  <si>
    <t>ANDB0000727</t>
  </si>
  <si>
    <t>ANDB0000728</t>
  </si>
  <si>
    <t>ANDB0000729</t>
  </si>
  <si>
    <t>ANDB0000730</t>
  </si>
  <si>
    <t>ANDB0000731</t>
  </si>
  <si>
    <t>ANDB0000732</t>
  </si>
  <si>
    <t>ANDB0000733</t>
  </si>
  <si>
    <t>ANDB0000734</t>
  </si>
  <si>
    <t>ANDB0000735</t>
  </si>
  <si>
    <t>ANDB0000736</t>
  </si>
  <si>
    <t>ANDB0000737</t>
  </si>
  <si>
    <t>ANDB0000738</t>
  </si>
  <si>
    <t>ANDB0000739</t>
  </si>
  <si>
    <t>ANDB0000740</t>
  </si>
  <si>
    <t>ANDB0000741</t>
  </si>
  <si>
    <t>ANDB0000742</t>
  </si>
  <si>
    <t>ANDB0000743</t>
  </si>
  <si>
    <t>ANDB0000744</t>
  </si>
  <si>
    <t>ANDB0000745</t>
  </si>
  <si>
    <t>ANDB0000746</t>
  </si>
  <si>
    <t>ANDB0000747</t>
  </si>
  <si>
    <t>ANDB0000748</t>
  </si>
  <si>
    <t>ANDB0000749</t>
  </si>
  <si>
    <t>ANDB0000750</t>
  </si>
  <si>
    <t>ANDB0000751</t>
  </si>
  <si>
    <t>ANDB0000752</t>
  </si>
  <si>
    <t>ANDB0000753</t>
  </si>
  <si>
    <t>ANDB0000754</t>
  </si>
  <si>
    <t>ANDB0000756</t>
  </si>
  <si>
    <t>ANDB0000757</t>
  </si>
  <si>
    <t>ANDB0000758</t>
  </si>
  <si>
    <t>ANDB0000760</t>
  </si>
  <si>
    <t>ANDB0000762</t>
  </si>
  <si>
    <t>ANDB0000763</t>
  </si>
  <si>
    <t>ANDB0000765</t>
  </si>
  <si>
    <t>ANDB0000766</t>
  </si>
  <si>
    <t>ANDB0000767</t>
  </si>
  <si>
    <t>ANDB0000768</t>
  </si>
  <si>
    <t>ANDB0000769</t>
  </si>
  <si>
    <t>ANDB0000770</t>
  </si>
  <si>
    <t>ANDB0000771</t>
  </si>
  <si>
    <t>ANDB0000772</t>
  </si>
  <si>
    <t>ANDB0000773</t>
  </si>
  <si>
    <t>ANDB0000774</t>
  </si>
  <si>
    <t>ANDB0000775</t>
  </si>
  <si>
    <t>ANDB0000776</t>
  </si>
  <si>
    <t>ANDB0000777</t>
  </si>
  <si>
    <t>ANDB0000778</t>
  </si>
  <si>
    <t>ANDB0000779</t>
  </si>
  <si>
    <t>ANDB0000780</t>
  </si>
  <si>
    <t>ANDB0000781</t>
  </si>
  <si>
    <t>ANDB0000782</t>
  </si>
  <si>
    <t>ANDB0000783</t>
  </si>
  <si>
    <t>ANDB0000784</t>
  </si>
  <si>
    <t>ANDB0000785</t>
  </si>
  <si>
    <t>ANDB0000786</t>
  </si>
  <si>
    <t>ANDB0000787</t>
  </si>
  <si>
    <t>ANDB0000788</t>
  </si>
  <si>
    <t>ANDB0000789</t>
  </si>
  <si>
    <t>ANDB0000790</t>
  </si>
  <si>
    <t>ANDB0000791</t>
  </si>
  <si>
    <t>ANDB0000792</t>
  </si>
  <si>
    <t>ANDB0000793</t>
  </si>
  <si>
    <t>ANDB0000794</t>
  </si>
  <si>
    <t>ANDB0000795</t>
  </si>
  <si>
    <t>ANDB0000796</t>
  </si>
  <si>
    <t>ANDB0000797</t>
  </si>
  <si>
    <t>ANDB0000798</t>
  </si>
  <si>
    <t>ANDB0000800</t>
  </si>
  <si>
    <t>ANDB0000801</t>
  </si>
  <si>
    <t>ANDB0000802</t>
  </si>
  <si>
    <t>ANDB0000803</t>
  </si>
  <si>
    <t>ANDB0000804</t>
  </si>
  <si>
    <t>ANDB0000805</t>
  </si>
  <si>
    <t>ANDB0000806</t>
  </si>
  <si>
    <t>ANDB0000807</t>
  </si>
  <si>
    <t>ANDB0000808</t>
  </si>
  <si>
    <t>ANDB0000809</t>
  </si>
  <si>
    <t>ANDB0000810</t>
  </si>
  <si>
    <t>ANDB0000811</t>
  </si>
  <si>
    <t>ANDB0000812</t>
  </si>
  <si>
    <t>ANDB0000813</t>
  </si>
  <si>
    <t>ANDB0000814</t>
  </si>
  <si>
    <t>ANDB0000815</t>
  </si>
  <si>
    <t>ANDB0000816</t>
  </si>
  <si>
    <t>ANDB0000817</t>
  </si>
  <si>
    <t>ANDB0000818</t>
  </si>
  <si>
    <t>ANDB0000819</t>
  </si>
  <si>
    <t>ANDB0000820</t>
  </si>
  <si>
    <t>ANDB0000821</t>
  </si>
  <si>
    <t>ANDB0000822</t>
  </si>
  <si>
    <t>ANDB0000823</t>
  </si>
  <si>
    <t>ANDB0000824</t>
  </si>
  <si>
    <t>ANDB0000825</t>
  </si>
  <si>
    <t>ANDB0000826</t>
  </si>
  <si>
    <t>ANDB0000827</t>
  </si>
  <si>
    <t>ANDB0000828</t>
  </si>
  <si>
    <t>ANDB0000829</t>
  </si>
  <si>
    <t>ANDB0000830</t>
  </si>
  <si>
    <t>ANDB0000831</t>
  </si>
  <si>
    <t>ANDB0000832</t>
  </si>
  <si>
    <t>ANDB0000833</t>
  </si>
  <si>
    <t>ANDB0000834</t>
  </si>
  <si>
    <t>ANDB0000835</t>
  </si>
  <si>
    <t>ANDB0000836</t>
  </si>
  <si>
    <t>ANDB0000837</t>
  </si>
  <si>
    <t>ANDB0000838</t>
  </si>
  <si>
    <t>ANDB0000839</t>
  </si>
  <si>
    <t>ANDB0000840</t>
  </si>
  <si>
    <t>ANDB0000841</t>
  </si>
  <si>
    <t>ANDB0000842</t>
  </si>
  <si>
    <t>ANDB0000843</t>
  </si>
  <si>
    <t>ANDB0000844</t>
  </si>
  <si>
    <t>ANDB0000845</t>
  </si>
  <si>
    <t>ANDB0000846</t>
  </si>
  <si>
    <t>ANDB0000847</t>
  </si>
  <si>
    <t>ANDB0000848</t>
  </si>
  <si>
    <t>ANDB0000849</t>
  </si>
  <si>
    <t>ANDB0000850</t>
  </si>
  <si>
    <t>ANDB0000851</t>
  </si>
  <si>
    <t>ANDB0000852</t>
  </si>
  <si>
    <t>ANDB0000853</t>
  </si>
  <si>
    <t>ANDB0000854</t>
  </si>
  <si>
    <t>ANDB0000855</t>
  </si>
  <si>
    <t>ANDB0000856</t>
  </si>
  <si>
    <t>ANDB0000857</t>
  </si>
  <si>
    <t>ANDB0000858</t>
  </si>
  <si>
    <t>ANDB0000859</t>
  </si>
  <si>
    <t>ANDB0000860</t>
  </si>
  <si>
    <t>ANDB0000861</t>
  </si>
  <si>
    <t>ANDB0000863</t>
  </si>
  <si>
    <t>ANDB0000864</t>
  </si>
  <si>
    <t>ANDB0000866</t>
  </si>
  <si>
    <t>ANDB0000867</t>
  </si>
  <si>
    <t>ANDB0000868</t>
  </si>
  <si>
    <t>ANDB0000869</t>
  </si>
  <si>
    <t>ANDB0000870</t>
  </si>
  <si>
    <t>ANDB0000871</t>
  </si>
  <si>
    <t>ANDB0000872</t>
  </si>
  <si>
    <t>ANDB0000873</t>
  </si>
  <si>
    <t>ANDB0000874</t>
  </si>
  <si>
    <t>ANDB0000875</t>
  </si>
  <si>
    <t>ANDB0000876</t>
  </si>
  <si>
    <t>ANDB0000877</t>
  </si>
  <si>
    <t>ANDB0000878</t>
  </si>
  <si>
    <t>ANDB0000879</t>
  </si>
  <si>
    <t>ANDB0000880</t>
  </si>
  <si>
    <t>ANDB0000881</t>
  </si>
  <si>
    <t>ANDB0000882</t>
  </si>
  <si>
    <t>ANDB0000884</t>
  </si>
  <si>
    <t>ANDB0000885</t>
  </si>
  <si>
    <t>ANDB0000886</t>
  </si>
  <si>
    <t>ANDB0000890</t>
  </si>
  <si>
    <t>ANDB0000891</t>
  </si>
  <si>
    <t>ANDB0000892</t>
  </si>
  <si>
    <t>ANDB0000893</t>
  </si>
  <si>
    <t>ANDB0000894</t>
  </si>
  <si>
    <t>ANDB0000895</t>
  </si>
  <si>
    <t>ANDB0000896</t>
  </si>
  <si>
    <t>ANDB0000897</t>
  </si>
  <si>
    <t>ANDB0000898</t>
  </si>
  <si>
    <t>ANDB0000899</t>
  </si>
  <si>
    <t>ANDB0000900</t>
  </si>
  <si>
    <t>ANDB0000901</t>
  </si>
  <si>
    <t>ANDB0000902</t>
  </si>
  <si>
    <t>ANDB0000903</t>
  </si>
  <si>
    <t>ANDB0000904</t>
  </si>
  <si>
    <t>ANDB0000905</t>
  </si>
  <si>
    <t>ANDB0000906</t>
  </si>
  <si>
    <t>ANDB0000907</t>
  </si>
  <si>
    <t>ANDB0000908</t>
  </si>
  <si>
    <t>ANDB0000909</t>
  </si>
  <si>
    <t>ANDB0000910</t>
  </si>
  <si>
    <t>ANDB0000911</t>
  </si>
  <si>
    <t>ANDB0000912</t>
  </si>
  <si>
    <t>ANDB0000913</t>
  </si>
  <si>
    <t>ANDB0000914</t>
  </si>
  <si>
    <t>ANDB0000915</t>
  </si>
  <si>
    <t>ANDB0000916</t>
  </si>
  <si>
    <t>ANDB0000919</t>
  </si>
  <si>
    <t>ANDB0000920</t>
  </si>
  <si>
    <t>ANDB0000921</t>
  </si>
  <si>
    <t>ANDB0000922</t>
  </si>
  <si>
    <t>ANDB0000923</t>
  </si>
  <si>
    <t>ANDB0000924</t>
  </si>
  <si>
    <t>ANDB0000926</t>
  </si>
  <si>
    <t>ANDB0000927</t>
  </si>
  <si>
    <t>ANDB0000928</t>
  </si>
  <si>
    <t>ANDB0000930</t>
  </si>
  <si>
    <t>ANDB0000931</t>
  </si>
  <si>
    <t>ANDB0000932</t>
  </si>
  <si>
    <t>ANDB0000933</t>
  </si>
  <si>
    <t>ANDB0000934</t>
  </si>
  <si>
    <t>ANDB0000935</t>
  </si>
  <si>
    <t>ANDB0000936</t>
  </si>
  <si>
    <t>ANDB0000937</t>
  </si>
  <si>
    <t>ANDB0000938</t>
  </si>
  <si>
    <t>ANDB0000939</t>
  </si>
  <si>
    <t>ANDB0000940</t>
  </si>
  <si>
    <t>ANDB0000941</t>
  </si>
  <si>
    <t>ANDB0000943</t>
  </si>
  <si>
    <t>ANDB0000944</t>
  </si>
  <si>
    <t>ANDB0000945</t>
  </si>
  <si>
    <t>ANDB0000946</t>
  </si>
  <si>
    <t>ANDB0000947</t>
  </si>
  <si>
    <t>ANDB0000948</t>
  </si>
  <si>
    <t>ANDB0000949</t>
  </si>
  <si>
    <t>ANDB0000950</t>
  </si>
  <si>
    <t>ANDB0000951</t>
  </si>
  <si>
    <t>ANDB0000952</t>
  </si>
  <si>
    <t>ANDB0000953</t>
  </si>
  <si>
    <t>ANDB0000954</t>
  </si>
  <si>
    <t>ANDB0000955</t>
  </si>
  <si>
    <t>ANDB0000956</t>
  </si>
  <si>
    <t>ANDB0000957</t>
  </si>
  <si>
    <t>ANDB0000958</t>
  </si>
  <si>
    <t>ANDB0000959</t>
  </si>
  <si>
    <t>ANDB0000960</t>
  </si>
  <si>
    <t>ANDB0000961</t>
  </si>
  <si>
    <t>ANDB0000962</t>
  </si>
  <si>
    <t>ANDB0000963</t>
  </si>
  <si>
    <t>ANDB0000964</t>
  </si>
  <si>
    <t>ANDB0000965</t>
  </si>
  <si>
    <t>ANDB0000966</t>
  </si>
  <si>
    <t>ANDB0000967</t>
  </si>
  <si>
    <t>ANDB0000970</t>
  </si>
  <si>
    <t>ANDB0000971</t>
  </si>
  <si>
    <t>ANDB0000972</t>
  </si>
  <si>
    <t>ANDB0000973</t>
  </si>
  <si>
    <t>ANDB0000974</t>
  </si>
  <si>
    <t>ANDB0000975</t>
  </si>
  <si>
    <t>ANDB0000976</t>
  </si>
  <si>
    <t>ANDB0000977</t>
  </si>
  <si>
    <t>ANDB0000978</t>
  </si>
  <si>
    <t>ANDB0000979</t>
  </si>
  <si>
    <t>ANDB0000980</t>
  </si>
  <si>
    <t>ANDB0000981</t>
  </si>
  <si>
    <t>ANDB0000982</t>
  </si>
  <si>
    <t>ANDB0000983</t>
  </si>
  <si>
    <t>ANDB0000984</t>
  </si>
  <si>
    <t>ANDB0000985</t>
  </si>
  <si>
    <t>ANDB0000986</t>
  </si>
  <si>
    <t>ANDB0000988</t>
  </si>
  <si>
    <t>ANDB0000989</t>
  </si>
  <si>
    <t>ANDB0000990</t>
  </si>
  <si>
    <t>ANDB0000991</t>
  </si>
  <si>
    <t>ANDB0000992</t>
  </si>
  <si>
    <t>ANDB0000995</t>
  </si>
  <si>
    <t>ANDB0000997</t>
  </si>
  <si>
    <t>ANDB0001001</t>
  </si>
  <si>
    <t>ANDB0001002</t>
  </si>
  <si>
    <t>ANDB0001003</t>
  </si>
  <si>
    <t>ANDB0001004</t>
  </si>
  <si>
    <t>ANDB0001005</t>
  </si>
  <si>
    <t>ANDB0001006</t>
  </si>
  <si>
    <t>ANDB0001007</t>
  </si>
  <si>
    <t>ANDB0001008</t>
  </si>
  <si>
    <t>ANDB0001009</t>
  </si>
  <si>
    <t>ANDB0001011</t>
  </si>
  <si>
    <t>ANDB0001012</t>
  </si>
  <si>
    <t>ANDB0001013</t>
  </si>
  <si>
    <t>ANDB0001014</t>
  </si>
  <si>
    <t>ANDB0001015</t>
  </si>
  <si>
    <t>ANDB0001016</t>
  </si>
  <si>
    <t>ANDB0001018</t>
  </si>
  <si>
    <t>ANDB0001019</t>
  </si>
  <si>
    <t>ANDB0001020</t>
  </si>
  <si>
    <t>ANDB0001021</t>
  </si>
  <si>
    <t>ANDB0001022</t>
  </si>
  <si>
    <t>ANDB0001023</t>
  </si>
  <si>
    <t>ANDB0001025</t>
  </si>
  <si>
    <t>ANDB0001026</t>
  </si>
  <si>
    <t>ANDB0001027</t>
  </si>
  <si>
    <t>ANDB0001029</t>
  </si>
  <si>
    <t>ANDB0001030</t>
  </si>
  <si>
    <t>ANDB0001031</t>
  </si>
  <si>
    <t>ANDB0001032</t>
  </si>
  <si>
    <t>ANDB0001033</t>
  </si>
  <si>
    <t>ANDB0001034</t>
  </si>
  <si>
    <t>ANDB0001035</t>
  </si>
  <si>
    <t>ANDB0001036</t>
  </si>
  <si>
    <t>ANDB0001037</t>
  </si>
  <si>
    <t>ANDB0001038</t>
  </si>
  <si>
    <t>ANDB0001039</t>
  </si>
  <si>
    <t>ANDB0001040</t>
  </si>
  <si>
    <t>ANDB0001041</t>
  </si>
  <si>
    <t>ANDB0001042</t>
  </si>
  <si>
    <t>ANDB0001043</t>
  </si>
  <si>
    <t>ANDB0001044</t>
  </si>
  <si>
    <t>ANDB0001045</t>
  </si>
  <si>
    <t>ANDB0001046</t>
  </si>
  <si>
    <t>ANDB0001047</t>
  </si>
  <si>
    <t>ANDB0001048</t>
  </si>
  <si>
    <t>ANDB0001049</t>
  </si>
  <si>
    <t>ANDB0001050</t>
  </si>
  <si>
    <t>ANDB0001051</t>
  </si>
  <si>
    <t>ANDB0001052</t>
  </si>
  <si>
    <t>ANDB0001053</t>
  </si>
  <si>
    <t>ANDB0001054</t>
  </si>
  <si>
    <t>ANDB0001055</t>
  </si>
  <si>
    <t>ANDB0001056</t>
  </si>
  <si>
    <t>ANDB0001057</t>
  </si>
  <si>
    <t>ANDB0001058</t>
  </si>
  <si>
    <t>ANDB0001059</t>
  </si>
  <si>
    <t>ANDB0001060</t>
  </si>
  <si>
    <t>ANDB0001061</t>
  </si>
  <si>
    <t>ANDB0001062</t>
  </si>
  <si>
    <t>ANDB0001063</t>
  </si>
  <si>
    <t>ANDB0001064</t>
  </si>
  <si>
    <t>ANDB0001065</t>
  </si>
  <si>
    <t>ANDB0001066</t>
  </si>
  <si>
    <t>ANDB0001067</t>
  </si>
  <si>
    <t>ANDB0001068</t>
  </si>
  <si>
    <t>ANDB0001069</t>
  </si>
  <si>
    <t>ANDB0001070</t>
  </si>
  <si>
    <t>ANDB0001071</t>
  </si>
  <si>
    <t>ANDB0001072</t>
  </si>
  <si>
    <t>ANDB0001073</t>
  </si>
  <si>
    <t>ANDB0001074</t>
  </si>
  <si>
    <t>ANDB0001075</t>
  </si>
  <si>
    <t>ANDB0001076</t>
  </si>
  <si>
    <t>ANDB0001077</t>
  </si>
  <si>
    <t>ANDB0001078</t>
  </si>
  <si>
    <t>ANDB0001079</t>
  </si>
  <si>
    <t>ANDB0001080</t>
  </si>
  <si>
    <t>ANDB0001081</t>
  </si>
  <si>
    <t>ANDB0001082</t>
  </si>
  <si>
    <t>ANDB0001084</t>
  </si>
  <si>
    <t>ANDB0001085</t>
  </si>
  <si>
    <t>ANDB0001086</t>
  </si>
  <si>
    <t>ANDB0001087</t>
  </si>
  <si>
    <t>ANDB0001088</t>
  </si>
  <si>
    <t>ANDB0001089</t>
  </si>
  <si>
    <t>ANDB0001090</t>
  </si>
  <si>
    <t>ANDB0001091</t>
  </si>
  <si>
    <t>ANDB0001092</t>
  </si>
  <si>
    <t>ANDB0001094</t>
  </si>
  <si>
    <t>ANDB0001095</t>
  </si>
  <si>
    <t>ANDB0001096</t>
  </si>
  <si>
    <t>ANDB0001097</t>
  </si>
  <si>
    <t>ANDB0001098</t>
  </si>
  <si>
    <t>ANDB0001099</t>
  </si>
  <si>
    <t>ANDB0001101</t>
  </si>
  <si>
    <t>ANDB0001102</t>
  </si>
  <si>
    <t>ANDB0001103</t>
  </si>
  <si>
    <t>ANDB0001104</t>
  </si>
  <si>
    <t>ANDB0001105</t>
  </si>
  <si>
    <t>ANDB0001106</t>
  </si>
  <si>
    <t>ANDB0001107</t>
  </si>
  <si>
    <t>ANDB0001108</t>
  </si>
  <si>
    <t>ANDB0001109</t>
  </si>
  <si>
    <t>ANDB0001110</t>
  </si>
  <si>
    <t>ANDB0001112</t>
  </si>
  <si>
    <t>ANDB0001113</t>
  </si>
  <si>
    <t>ANDB0001114</t>
  </si>
  <si>
    <t>ANDB0001115</t>
  </si>
  <si>
    <t>ANDB0001116</t>
  </si>
  <si>
    <t>ANDB0001117</t>
  </si>
  <si>
    <t>ANDB0001118</t>
  </si>
  <si>
    <t>ANDB0001119</t>
  </si>
  <si>
    <t>ANDB0001120</t>
  </si>
  <si>
    <t>ANDB0001121</t>
  </si>
  <si>
    <t>ANDB0001122</t>
  </si>
  <si>
    <t>ANDB0001123</t>
  </si>
  <si>
    <t>ANDB0001124</t>
  </si>
  <si>
    <t>ANDB0001125</t>
  </si>
  <si>
    <t>ANDB0001126</t>
  </si>
  <si>
    <t>ANDB0001128</t>
  </si>
  <si>
    <t>ANDB0001129</t>
  </si>
  <si>
    <t>ANDB0001130</t>
  </si>
  <si>
    <t>ANDB0001131</t>
  </si>
  <si>
    <t>ANDB0001132</t>
  </si>
  <si>
    <t>ANDB0001133</t>
  </si>
  <si>
    <t>ANDB0001134</t>
  </si>
  <si>
    <t>ANDB0001135</t>
  </si>
  <si>
    <t>ANDB0001136</t>
  </si>
  <si>
    <t>ANDB0001137</t>
  </si>
  <si>
    <t>ANDB0001138</t>
  </si>
  <si>
    <t>ANDB0001139</t>
  </si>
  <si>
    <t>ANDB0001140</t>
  </si>
  <si>
    <t>ANDB0001141</t>
  </si>
  <si>
    <t>ANDB0001142</t>
  </si>
  <si>
    <t>ANDB0001143</t>
  </si>
  <si>
    <t>ANDB0001144</t>
  </si>
  <si>
    <t>ANDB0001145</t>
  </si>
  <si>
    <t>ANDB0001146</t>
  </si>
  <si>
    <t>ANDB0001147</t>
  </si>
  <si>
    <t>ANDB0001148</t>
  </si>
  <si>
    <t>ANDB0001149</t>
  </si>
  <si>
    <t>ANDB0001150</t>
  </si>
  <si>
    <t>ANDB0001151</t>
  </si>
  <si>
    <t>ANDB0001152</t>
  </si>
  <si>
    <t>ANDB0001153</t>
  </si>
  <si>
    <t>ANDB0001154</t>
  </si>
  <si>
    <t>ANDB0001155</t>
  </si>
  <si>
    <t>ANDB0001156</t>
  </si>
  <si>
    <t>ANDB0001157</t>
  </si>
  <si>
    <t>ANDB0001158</t>
  </si>
  <si>
    <t>ANDB0001159</t>
  </si>
  <si>
    <t>ANDB0001160</t>
  </si>
  <si>
    <t>ANDB0001161</t>
  </si>
  <si>
    <t>ANDB0001162</t>
  </si>
  <si>
    <t>ANDB0001163</t>
  </si>
  <si>
    <t>ANDB0001164</t>
  </si>
  <si>
    <t>ANDB0001165</t>
  </si>
  <si>
    <t>ANDB0001166</t>
  </si>
  <si>
    <t>ANDB0001167</t>
  </si>
  <si>
    <t>ANDB0001168</t>
  </si>
  <si>
    <t>ANDB0001169</t>
  </si>
  <si>
    <t>ANDB0001170</t>
  </si>
  <si>
    <t>ANDB0001171</t>
  </si>
  <si>
    <t>ANDB0001172</t>
  </si>
  <si>
    <t>ANDB0001173</t>
  </si>
  <si>
    <t>ANDB0001174</t>
  </si>
  <si>
    <t>ANDB0001175</t>
  </si>
  <si>
    <t>ANDB0001176</t>
  </si>
  <si>
    <t>ANDB0001177</t>
  </si>
  <si>
    <t>ANDB0001178</t>
  </si>
  <si>
    <t>ANDB0001179</t>
  </si>
  <si>
    <t>ANDB0001180</t>
  </si>
  <si>
    <t>ANDB0001181</t>
  </si>
  <si>
    <t>ANDB0001182</t>
  </si>
  <si>
    <t>ANDB0001183</t>
  </si>
  <si>
    <t>ANDB0001184</t>
  </si>
  <si>
    <t>ANDB0001185</t>
  </si>
  <si>
    <t>ANDB0001186</t>
  </si>
  <si>
    <t>ANDB0001187</t>
  </si>
  <si>
    <t>ANDB0001188</t>
  </si>
  <si>
    <t>ANDB0001190</t>
  </si>
  <si>
    <t>ANDB0001191</t>
  </si>
  <si>
    <t>ANDB0001192</t>
  </si>
  <si>
    <t>ANDB0001193</t>
  </si>
  <si>
    <t>ANDB0001194</t>
  </si>
  <si>
    <t>ANDB0001195</t>
  </si>
  <si>
    <t>ANDB0001196</t>
  </si>
  <si>
    <t>ANDB0001197</t>
  </si>
  <si>
    <t>ANDB0001198</t>
  </si>
  <si>
    <t>ANDB0001199</t>
  </si>
  <si>
    <t>ANDB0001201</t>
  </si>
  <si>
    <t>ANDB0001202</t>
  </si>
  <si>
    <t>ANDB0001203</t>
  </si>
  <si>
    <t>ANDB0001205</t>
  </si>
  <si>
    <t>ANDB0001206</t>
  </si>
  <si>
    <t>ANDB0001207</t>
  </si>
  <si>
    <t>ANDB0001208</t>
  </si>
  <si>
    <t>ANDB0001209</t>
  </si>
  <si>
    <t>ANDB0001210</t>
  </si>
  <si>
    <t>ANDB0001211</t>
  </si>
  <si>
    <t>ANDB0001212</t>
  </si>
  <si>
    <t>ANDB0001213</t>
  </si>
  <si>
    <t>ANDB0001214</t>
  </si>
  <si>
    <t>ANDB0001215</t>
  </si>
  <si>
    <t>ANDB0001216</t>
  </si>
  <si>
    <t>ANDB0001217</t>
  </si>
  <si>
    <t>ANDB0001218</t>
  </si>
  <si>
    <t>ANDB0001219</t>
  </si>
  <si>
    <t>ANDB0001220</t>
  </si>
  <si>
    <t>ANDB0001221</t>
  </si>
  <si>
    <t>ANDB0001222</t>
  </si>
  <si>
    <t>ANDB0001223</t>
  </si>
  <si>
    <t>ANDB0001224</t>
  </si>
  <si>
    <t>ANDB0001225</t>
  </si>
  <si>
    <t>ANDB0001226</t>
  </si>
  <si>
    <t>ANDB0001227</t>
  </si>
  <si>
    <t>ANDB0001228</t>
  </si>
  <si>
    <t>ANDB0001229</t>
  </si>
  <si>
    <t>ANDB0001230</t>
  </si>
  <si>
    <t>ANDB0001231</t>
  </si>
  <si>
    <t>ANDB0001232</t>
  </si>
  <si>
    <t>ANDB0001233</t>
  </si>
  <si>
    <t>ANDB0001234</t>
  </si>
  <si>
    <t>ANDB0001235</t>
  </si>
  <si>
    <t>ANDB0001236</t>
  </si>
  <si>
    <t>ANDB0001237</t>
  </si>
  <si>
    <t>ANDB0001238</t>
  </si>
  <si>
    <t>ANDB0001239</t>
  </si>
  <si>
    <t>ANDB0001240</t>
  </si>
  <si>
    <t>ANDB0001241</t>
  </si>
  <si>
    <t>ANDB0001242</t>
  </si>
  <si>
    <t>ANDB0001243</t>
  </si>
  <si>
    <t>ANDB0001244</t>
  </si>
  <si>
    <t>ANDB0001245</t>
  </si>
  <si>
    <t>ANDB0001246</t>
  </si>
  <si>
    <t>ANDB0001247</t>
  </si>
  <si>
    <t>ANDB0001249</t>
  </si>
  <si>
    <t>ANDB0001250</t>
  </si>
  <si>
    <t>ANDB0001251</t>
  </si>
  <si>
    <t>ANDB0001252</t>
  </si>
  <si>
    <t>ANDB0001253</t>
  </si>
  <si>
    <t>ANDB0001254</t>
  </si>
  <si>
    <t>ANDB0001255</t>
  </si>
  <si>
    <t>ANDB0001256</t>
  </si>
  <si>
    <t>ANDB0001257</t>
  </si>
  <si>
    <t>ANDB0001258</t>
  </si>
  <si>
    <t>ANDB0001259</t>
  </si>
  <si>
    <t>ANDB0001260</t>
  </si>
  <si>
    <t>ANDB0001261</t>
  </si>
  <si>
    <t>ANDB0001262</t>
  </si>
  <si>
    <t>ANDB0001263</t>
  </si>
  <si>
    <t>ANDB0001264</t>
  </si>
  <si>
    <t>ANDB0001265</t>
  </si>
  <si>
    <t>ANDB0001266</t>
  </si>
  <si>
    <t>ANDB0001267</t>
  </si>
  <si>
    <t>ANDB0001268</t>
  </si>
  <si>
    <t>ANDB0001269</t>
  </si>
  <si>
    <t>ANDB0001270</t>
  </si>
  <si>
    <t>ANDB0001271</t>
  </si>
  <si>
    <t>ANDB0001273</t>
  </si>
  <si>
    <t>ANDB0001275</t>
  </si>
  <si>
    <t>ANDB0001276</t>
  </si>
  <si>
    <t>ANDB0001277</t>
  </si>
  <si>
    <t>ANDB0001278</t>
  </si>
  <si>
    <t>ANDB0001279</t>
  </si>
  <si>
    <t>ANDB0001280</t>
  </si>
  <si>
    <t>ANDB0001282</t>
  </si>
  <si>
    <t>ANDB0001283</t>
  </si>
  <si>
    <t>ANDB0001284</t>
  </si>
  <si>
    <t>ANDB0001285</t>
  </si>
  <si>
    <t>ANDB0001286</t>
  </si>
  <si>
    <t>ANDB0001287</t>
  </si>
  <si>
    <t>ANDB0001288</t>
  </si>
  <si>
    <t>ANDB0001289</t>
  </si>
  <si>
    <t>ANDB0001290</t>
  </si>
  <si>
    <t>ANDB0001291</t>
  </si>
  <si>
    <t>ANDB0001292</t>
  </si>
  <si>
    <t>ANDB0001293</t>
  </si>
  <si>
    <t>ANDB0001294</t>
  </si>
  <si>
    <t>ANDB0001295</t>
  </si>
  <si>
    <t>ANDB0001296</t>
  </si>
  <si>
    <t>ANDB0001297</t>
  </si>
  <si>
    <t>ANDB0001298</t>
  </si>
  <si>
    <t>ANDB0001299</t>
  </si>
  <si>
    <t>ANDB0001300</t>
  </si>
  <si>
    <t>ANDB0001301</t>
  </si>
  <si>
    <t>ANDB0001302</t>
  </si>
  <si>
    <t>ANDB0001303</t>
  </si>
  <si>
    <t>ANDB0001304</t>
  </si>
  <si>
    <t>ANDB0001305</t>
  </si>
  <si>
    <t>ANDB0001306</t>
  </si>
  <si>
    <t>ANDB0001307</t>
  </si>
  <si>
    <t>ANDB0001308</t>
  </si>
  <si>
    <t>ANDB0001309</t>
  </si>
  <si>
    <t>ANDB0001310</t>
  </si>
  <si>
    <t>ANDB0001311</t>
  </si>
  <si>
    <t>ANDB0001312</t>
  </si>
  <si>
    <t>ANDB0001313</t>
  </si>
  <si>
    <t>ANDB0001314</t>
  </si>
  <si>
    <t>ANDB0001315</t>
  </si>
  <si>
    <t>ANDB0001316</t>
  </si>
  <si>
    <t>ANDB0001317</t>
  </si>
  <si>
    <t>ANDB0001318</t>
  </si>
  <si>
    <t>ANDB0001319</t>
  </si>
  <si>
    <t>ANDB0001320</t>
  </si>
  <si>
    <t>ANDB0001321</t>
  </si>
  <si>
    <t>ANDB0001322</t>
  </si>
  <si>
    <t>ANDB0001323</t>
  </si>
  <si>
    <t>ANDB0001324</t>
  </si>
  <si>
    <t>ANDB0001325</t>
  </si>
  <si>
    <t>ANDB0001326</t>
  </si>
  <si>
    <t>ANDB0001327</t>
  </si>
  <si>
    <t>ANDB0001328</t>
  </si>
  <si>
    <t>ANDB0001330</t>
  </si>
  <si>
    <t>ANDB0001331</t>
  </si>
  <si>
    <t>ANDB0001332</t>
  </si>
  <si>
    <t>ANDB0001333</t>
  </si>
  <si>
    <t>ANDB0001334</t>
  </si>
  <si>
    <t>ANDB0001335</t>
  </si>
  <si>
    <t>ANDB0001336</t>
  </si>
  <si>
    <t>ANDB0001337</t>
  </si>
  <si>
    <t>ANDB0001338</t>
  </si>
  <si>
    <t>ANDB0001339</t>
  </si>
  <si>
    <t>ANDB0001340</t>
  </si>
  <si>
    <t>ANDB0001341</t>
  </si>
  <si>
    <t>ANDB0001342</t>
  </si>
  <si>
    <t>ANDB0001343</t>
  </si>
  <si>
    <t>ANDB0001344</t>
  </si>
  <si>
    <t>ANDB0001345</t>
  </si>
  <si>
    <t>ANDB0001346</t>
  </si>
  <si>
    <t>ANDB0001347</t>
  </si>
  <si>
    <t>ANDB0001348</t>
  </si>
  <si>
    <t>ANDB0001349</t>
  </si>
  <si>
    <t>ANDB0001350</t>
  </si>
  <si>
    <t>ANDB0001351</t>
  </si>
  <si>
    <t>ANDB0001352</t>
  </si>
  <si>
    <t>ANDB0001353</t>
  </si>
  <si>
    <t>ANDB0001354</t>
  </si>
  <si>
    <t>ANDB0001355</t>
  </si>
  <si>
    <t>ANDB0001356</t>
  </si>
  <si>
    <t>ANDB0001357</t>
  </si>
  <si>
    <t>ANDB0001358</t>
  </si>
  <si>
    <t>ANDB0001359</t>
  </si>
  <si>
    <t>ANDB0001360</t>
  </si>
  <si>
    <t>ANDB0001361</t>
  </si>
  <si>
    <t>ANDB0001362</t>
  </si>
  <si>
    <t>ANDB0001363</t>
  </si>
  <si>
    <t>ANDB0001364</t>
  </si>
  <si>
    <t>ANDB0001365</t>
  </si>
  <si>
    <t>ANDB0001366</t>
  </si>
  <si>
    <t>ANDB0001367</t>
  </si>
  <si>
    <t>ANDB0001368</t>
  </si>
  <si>
    <t>ANDB0001369</t>
  </si>
  <si>
    <t>ANDB0001370</t>
  </si>
  <si>
    <t>ANDB0001371</t>
  </si>
  <si>
    <t>ANDB0001372</t>
  </si>
  <si>
    <t>ANDB0001373</t>
  </si>
  <si>
    <t>ANDB0001374</t>
  </si>
  <si>
    <t>ANDB0001375</t>
  </si>
  <si>
    <t>ANDB0001376</t>
  </si>
  <si>
    <t>ANDB0001377</t>
  </si>
  <si>
    <t>ANDB0001378</t>
  </si>
  <si>
    <t>ANDB0001379</t>
  </si>
  <si>
    <t>ANDB0001380</t>
  </si>
  <si>
    <t>ANDB0001381</t>
  </si>
  <si>
    <t>ANDB0001382</t>
  </si>
  <si>
    <t>ANDB0001383</t>
  </si>
  <si>
    <t>ANDB0001384</t>
  </si>
  <si>
    <t>ANDB0001385</t>
  </si>
  <si>
    <t>ANDB0001386</t>
  </si>
  <si>
    <t>ANDB0001387</t>
  </si>
  <si>
    <t>ANDB0001388</t>
  </si>
  <si>
    <t>ANDB0001389</t>
  </si>
  <si>
    <t>ANDB0001390</t>
  </si>
  <si>
    <t>ANDB0001391</t>
  </si>
  <si>
    <t>ANDB0001392</t>
  </si>
  <si>
    <t>ANDB0001393</t>
  </si>
  <si>
    <t>ANDB0001394</t>
  </si>
  <si>
    <t>ANDB0001395</t>
  </si>
  <si>
    <t>ANDB0001396</t>
  </si>
  <si>
    <t>ANDB0001397</t>
  </si>
  <si>
    <t>ANDB0001398</t>
  </si>
  <si>
    <t>ANDB0001399</t>
  </si>
  <si>
    <t>ANDB0001401</t>
  </si>
  <si>
    <t>ANDB0001402</t>
  </si>
  <si>
    <t>ANDB0001403</t>
  </si>
  <si>
    <t>ANDB0001404</t>
  </si>
  <si>
    <t>ANDB0001405</t>
  </si>
  <si>
    <t>ANDB0001406</t>
  </si>
  <si>
    <t>ANDB0001407</t>
  </si>
  <si>
    <t>ANDB0001408</t>
  </si>
  <si>
    <t>ANDB0001409</t>
  </si>
  <si>
    <t>ANDB0001410</t>
  </si>
  <si>
    <t>ANDB0001411</t>
  </si>
  <si>
    <t>ANDB0001412</t>
  </si>
  <si>
    <t>ANDB0001413</t>
  </si>
  <si>
    <t>ANDB0001414</t>
  </si>
  <si>
    <t>ANDB0001415</t>
  </si>
  <si>
    <t>ANDB0001416</t>
  </si>
  <si>
    <t>ANDB0001417</t>
  </si>
  <si>
    <t>ANDB0001418</t>
  </si>
  <si>
    <t>ANDB0001419</t>
  </si>
  <si>
    <t>ANDB0001420</t>
  </si>
  <si>
    <t>ANDB0001421</t>
  </si>
  <si>
    <t>ANDB0001422</t>
  </si>
  <si>
    <t>ANDB0001423</t>
  </si>
  <si>
    <t>ANDB0001424</t>
  </si>
  <si>
    <t>ANDB0001425</t>
  </si>
  <si>
    <t>ANDB0001426</t>
  </si>
  <si>
    <t>ANDB0001427</t>
  </si>
  <si>
    <t>ANDB0001428</t>
  </si>
  <si>
    <t>ANDB0001429</t>
  </si>
  <si>
    <t>ANDB0001430</t>
  </si>
  <si>
    <t>ANDB0001431</t>
  </si>
  <si>
    <t>ANDB0001432</t>
  </si>
  <si>
    <t>ANDB0001433</t>
  </si>
  <si>
    <t>ANDB0001434</t>
  </si>
  <si>
    <t>ANDB0001435</t>
  </si>
  <si>
    <t>ANDB0001436</t>
  </si>
  <si>
    <t>ANDB0001437</t>
  </si>
  <si>
    <t>ANDB0001438</t>
  </si>
  <si>
    <t>ANDB0001439</t>
  </si>
  <si>
    <t>ANDB0001440</t>
  </si>
  <si>
    <t>ANDB0001441</t>
  </si>
  <si>
    <t>ANDB0001442</t>
  </si>
  <si>
    <t>ANDB0001443</t>
  </si>
  <si>
    <t>ANDB0001444</t>
  </si>
  <si>
    <t>ANDB0001445</t>
  </si>
  <si>
    <t>ANDB0001446</t>
  </si>
  <si>
    <t>ANDB0001447</t>
  </si>
  <si>
    <t>ANDB0001448</t>
  </si>
  <si>
    <t>ANDB0001449</t>
  </si>
  <si>
    <t>ANDB0001451</t>
  </si>
  <si>
    <t>ANDB0001452</t>
  </si>
  <si>
    <t>ANDB0001453</t>
  </si>
  <si>
    <t>ANDB0001454</t>
  </si>
  <si>
    <t>ANDB0001456</t>
  </si>
  <si>
    <t>ANDB0001457</t>
  </si>
  <si>
    <t>ANDB0001458</t>
  </si>
  <si>
    <t>ANDB0001459</t>
  </si>
  <si>
    <t>ANDB0001460</t>
  </si>
  <si>
    <t>ANDB0001461</t>
  </si>
  <si>
    <t>ANDB0001462</t>
  </si>
  <si>
    <t>ANDB0001463</t>
  </si>
  <si>
    <t>ANDB0001464</t>
  </si>
  <si>
    <t>ANDB0001465</t>
  </si>
  <si>
    <t>ANDB0001466</t>
  </si>
  <si>
    <t>ANDB0001467</t>
  </si>
  <si>
    <t>ANDB0001468</t>
  </si>
  <si>
    <t>ANDB0001469</t>
  </si>
  <si>
    <t>ANDB0001470</t>
  </si>
  <si>
    <t>ANDB0001471</t>
  </si>
  <si>
    <t>ANDB0001472</t>
  </si>
  <si>
    <t>ANDB0001473</t>
  </si>
  <si>
    <t>ANDB0001474</t>
  </si>
  <si>
    <t>ANDB0001475</t>
  </si>
  <si>
    <t>ANDB0001476</t>
  </si>
  <si>
    <t>ANDB0001477</t>
  </si>
  <si>
    <t>ANDB0001478</t>
  </si>
  <si>
    <t>ANDB0001479</t>
  </si>
  <si>
    <t>ANDB0001480</t>
  </si>
  <si>
    <t>ANDB0001481</t>
  </si>
  <si>
    <t>ANDB0001482</t>
  </si>
  <si>
    <t>ANDB0001483</t>
  </si>
  <si>
    <t>ANDB0001484</t>
  </si>
  <si>
    <t>ANDB0001485</t>
  </si>
  <si>
    <t>ANDB0001486</t>
  </si>
  <si>
    <t>ANDB0001487</t>
  </si>
  <si>
    <t>ANDB0001488</t>
  </si>
  <si>
    <t>ANDB0001489</t>
  </si>
  <si>
    <t>ANDB0001490</t>
  </si>
  <si>
    <t>ANDB0001491</t>
  </si>
  <si>
    <t>ANDB0001492</t>
  </si>
  <si>
    <t>ANDB0001493</t>
  </si>
  <si>
    <t>ANDB0001494</t>
  </si>
  <si>
    <t>ANDB0001495</t>
  </si>
  <si>
    <t>ANDB0001496</t>
  </si>
  <si>
    <t>ANDB0001497</t>
  </si>
  <si>
    <t>ANDB0001498</t>
  </si>
  <si>
    <t>ANDB0001499</t>
  </si>
  <si>
    <t>ANDB0001500</t>
  </si>
  <si>
    <t>ANDB0001501</t>
  </si>
  <si>
    <t>ANDB0001502</t>
  </si>
  <si>
    <t>ANDB0001503</t>
  </si>
  <si>
    <t>ANDB0001504</t>
  </si>
  <si>
    <t>ANDB0001505</t>
  </si>
  <si>
    <t>ANDB0001506</t>
  </si>
  <si>
    <t>ANDB0001507</t>
  </si>
  <si>
    <t>ANDB0001508</t>
  </si>
  <si>
    <t>ANDB0001509</t>
  </si>
  <si>
    <t>ANDB0001510</t>
  </si>
  <si>
    <t>ANDB0001511</t>
  </si>
  <si>
    <t>ANDB0001512</t>
  </si>
  <si>
    <t>ANDB0001513</t>
  </si>
  <si>
    <t>ANDB0001514</t>
  </si>
  <si>
    <t>ANDB0001515</t>
  </si>
  <si>
    <t>ANDB0001516</t>
  </si>
  <si>
    <t>ANDB0001517</t>
  </si>
  <si>
    <t>ANDB0001518</t>
  </si>
  <si>
    <t>ANDB0001519</t>
  </si>
  <si>
    <t>ANDB0001520</t>
  </si>
  <si>
    <t>ANDB0001521</t>
  </si>
  <si>
    <t>ANDB0001522</t>
  </si>
  <si>
    <t>ANDB0001523</t>
  </si>
  <si>
    <t>ANDB0001524</t>
  </si>
  <si>
    <t>ANDB0001525</t>
  </si>
  <si>
    <t>ANDB0001526</t>
  </si>
  <si>
    <t>ANDB0001527</t>
  </si>
  <si>
    <t>ANDB0001528</t>
  </si>
  <si>
    <t>ANDB0001529</t>
  </si>
  <si>
    <t>ANDB0001530</t>
  </si>
  <si>
    <t>ANDB0001531</t>
  </si>
  <si>
    <t>ANDB0001532</t>
  </si>
  <si>
    <t>ANDB0001533</t>
  </si>
  <si>
    <t>ANDB0001534</t>
  </si>
  <si>
    <t>ANDB0001536</t>
  </si>
  <si>
    <t>ANDB0001537</t>
  </si>
  <si>
    <t>ANDB0001538</t>
  </si>
  <si>
    <t>ANDB0001539</t>
  </si>
  <si>
    <t>ANDB0001540</t>
  </si>
  <si>
    <t>ANDB0001541</t>
  </si>
  <si>
    <t>ANDB0001542</t>
  </si>
  <si>
    <t>ANDB0001543</t>
  </si>
  <si>
    <t>ANDB0001544</t>
  </si>
  <si>
    <t>ANDB0001545</t>
  </si>
  <si>
    <t>ANDB0001546</t>
  </si>
  <si>
    <t>ANDB0001547</t>
  </si>
  <si>
    <t>ANDB0001548</t>
  </si>
  <si>
    <t>ANDB0001549</t>
  </si>
  <si>
    <t>ANDB0001550</t>
  </si>
  <si>
    <t>ANDB0001551</t>
  </si>
  <si>
    <t>ANDB0001552</t>
  </si>
  <si>
    <t>ANDB0001553</t>
  </si>
  <si>
    <t>ANDB0001554</t>
  </si>
  <si>
    <t>ANDB0001555</t>
  </si>
  <si>
    <t>ANDB0001556</t>
  </si>
  <si>
    <t>ANDB0001557</t>
  </si>
  <si>
    <t>ANDB0001558</t>
  </si>
  <si>
    <t>ANDB0001559</t>
  </si>
  <si>
    <t>ANDB0001560</t>
  </si>
  <si>
    <t>ANDB0001561</t>
  </si>
  <si>
    <t>ANDB0001562</t>
  </si>
  <si>
    <t>ANDB0001563</t>
  </si>
  <si>
    <t>ANDB0001565</t>
  </si>
  <si>
    <t>ANDB0001566</t>
  </si>
  <si>
    <t>ANDB0001567</t>
  </si>
  <si>
    <t>ANDB0001568</t>
  </si>
  <si>
    <t>ANDB0001569</t>
  </si>
  <si>
    <t>ANDB0001570</t>
  </si>
  <si>
    <t>ANDB0001571</t>
  </si>
  <si>
    <t>ANDB0001572</t>
  </si>
  <si>
    <t>ANDB0001573</t>
  </si>
  <si>
    <t>ANDB0001574</t>
  </si>
  <si>
    <t>ANDB0001575</t>
  </si>
  <si>
    <t>ANDB0001576</t>
  </si>
  <si>
    <t>ANDB0001577</t>
  </si>
  <si>
    <t>ANDB0001578</t>
  </si>
  <si>
    <t>ANDB0001579</t>
  </si>
  <si>
    <t>ANDB0001580</t>
  </si>
  <si>
    <t>ANDB0001581</t>
  </si>
  <si>
    <t>ANDB0001582</t>
  </si>
  <si>
    <t>ANDB0001583</t>
  </si>
  <si>
    <t>ANDB0001584</t>
  </si>
  <si>
    <t>ANDB0001585</t>
  </si>
  <si>
    <t>ANDB0001586</t>
  </si>
  <si>
    <t>ANDB0001587</t>
  </si>
  <si>
    <t>ANDB0001588</t>
  </si>
  <si>
    <t>ANDB0001589</t>
  </si>
  <si>
    <t>ANDB0001590</t>
  </si>
  <si>
    <t>ANDB0001591</t>
  </si>
  <si>
    <t>ANDB0001592</t>
  </si>
  <si>
    <t>ANDB0001593</t>
  </si>
  <si>
    <t>ANDB0001594</t>
  </si>
  <si>
    <t>ANDB0001595</t>
  </si>
  <si>
    <t>ANDB0001596</t>
  </si>
  <si>
    <t>ANDB0001597</t>
  </si>
  <si>
    <t>ANDB0001598</t>
  </si>
  <si>
    <t>ANDB0001599</t>
  </si>
  <si>
    <t>ANDB0001601</t>
  </si>
  <si>
    <t>ANDB0001602</t>
  </si>
  <si>
    <t>ANDB0001603</t>
  </si>
  <si>
    <t>ANDB0001604</t>
  </si>
  <si>
    <t>ANDB0001605</t>
  </si>
  <si>
    <t>ANDB0001606</t>
  </si>
  <si>
    <t>ANDB0001607</t>
  </si>
  <si>
    <t>ANDB0001608</t>
  </si>
  <si>
    <t>ANDB0001609</t>
  </si>
  <si>
    <t>ANDB0001610</t>
  </si>
  <si>
    <t>ANDB0001612</t>
  </si>
  <si>
    <t>ANDB0001613</t>
  </si>
  <si>
    <t>ANDB0001614</t>
  </si>
  <si>
    <t>ANDB0001615</t>
  </si>
  <si>
    <t>ANDB0001616</t>
  </si>
  <si>
    <t>ANDB0001618</t>
  </si>
  <si>
    <t>ANDB0001619</t>
  </si>
  <si>
    <t>ANDB0001620</t>
  </si>
  <si>
    <t>ANDB0001621</t>
  </si>
  <si>
    <t>ANDB0001622</t>
  </si>
  <si>
    <t>ANDB0001623</t>
  </si>
  <si>
    <t>ANDB0001624</t>
  </si>
  <si>
    <t>ANDB0001625</t>
  </si>
  <si>
    <t>ANDB0001626</t>
  </si>
  <si>
    <t>ANDB0001627</t>
  </si>
  <si>
    <t>ANDB0001628</t>
  </si>
  <si>
    <t>ANDB0001629</t>
  </si>
  <si>
    <t>ANDB0001630</t>
  </si>
  <si>
    <t>ANDB0001631</t>
  </si>
  <si>
    <t>ANDB0001632</t>
  </si>
  <si>
    <t>ANDB0001633</t>
  </si>
  <si>
    <t>ANDB0001634</t>
  </si>
  <si>
    <t>ANDB0001635</t>
  </si>
  <si>
    <t>ANDB0001636</t>
  </si>
  <si>
    <t>ANDB0001637</t>
  </si>
  <si>
    <t>ANDB0001638</t>
  </si>
  <si>
    <t>ANDB0001639</t>
  </si>
  <si>
    <t>ANDB0001640</t>
  </si>
  <si>
    <t>ANDB0001641</t>
  </si>
  <si>
    <t>ANDB0001642</t>
  </si>
  <si>
    <t>ANDB0001643</t>
  </si>
  <si>
    <t>ANDB0001644</t>
  </si>
  <si>
    <t>ANDB0001645</t>
  </si>
  <si>
    <t>ANDB0001646</t>
  </si>
  <si>
    <t>ANDB0001647</t>
  </si>
  <si>
    <t>ANDB0001648</t>
  </si>
  <si>
    <t>ANDB0001649</t>
  </si>
  <si>
    <t>ANDB0001650</t>
  </si>
  <si>
    <t>ANDB0001651</t>
  </si>
  <si>
    <t>ANDB0001652</t>
  </si>
  <si>
    <t>ANDB0001653</t>
  </si>
  <si>
    <t>ANDB0001654</t>
  </si>
  <si>
    <t>ANDB0001655</t>
  </si>
  <si>
    <t>ANDB0001656</t>
  </si>
  <si>
    <t>ANDB0001657</t>
  </si>
  <si>
    <t>ANDB0001658</t>
  </si>
  <si>
    <t>ANDB0001659</t>
  </si>
  <si>
    <t>ANDB0001660</t>
  </si>
  <si>
    <t>ANDB0001661</t>
  </si>
  <si>
    <t>ANDB0001662</t>
  </si>
  <si>
    <t>ANDB0001663</t>
  </si>
  <si>
    <t>ANDB0001664</t>
  </si>
  <si>
    <t>ANDB0001665</t>
  </si>
  <si>
    <t>ANDB0001666</t>
  </si>
  <si>
    <t>ANDB0001667</t>
  </si>
  <si>
    <t>ANDB0001668</t>
  </si>
  <si>
    <t>ANDB0001669</t>
  </si>
  <si>
    <t>ANDB0001670</t>
  </si>
  <si>
    <t>ANDB0001671</t>
  </si>
  <si>
    <t>ANDB0001672</t>
  </si>
  <si>
    <t>ANDB0001673</t>
  </si>
  <si>
    <t>ANDB0001674</t>
  </si>
  <si>
    <t>ANDB0001675</t>
  </si>
  <si>
    <t>ANDB0001676</t>
  </si>
  <si>
    <t>ANDB0001677</t>
  </si>
  <si>
    <t>ANDB0001678</t>
  </si>
  <si>
    <t>ANDB0001679</t>
  </si>
  <si>
    <t>ANDB0001680</t>
  </si>
  <si>
    <t>ANDB0001681</t>
  </si>
  <si>
    <t>ANDB0001682</t>
  </si>
  <si>
    <t>ANDB0001683</t>
  </si>
  <si>
    <t>ANDB0001684</t>
  </si>
  <si>
    <t>ANDB0001685</t>
  </si>
  <si>
    <t>ANDB0001686</t>
  </si>
  <si>
    <t>ANDB0001687</t>
  </si>
  <si>
    <t>ANDB0001688</t>
  </si>
  <si>
    <t>ANDB0001689</t>
  </si>
  <si>
    <t>ANDB0001690</t>
  </si>
  <si>
    <t>ANDB0001691</t>
  </si>
  <si>
    <t>ANDB0001692</t>
  </si>
  <si>
    <t>ANDB0001693</t>
  </si>
  <si>
    <t>ANDB0001694</t>
  </si>
  <si>
    <t>ANDB0001695</t>
  </si>
  <si>
    <t>ANDB0001696</t>
  </si>
  <si>
    <t>ANDB0001697</t>
  </si>
  <si>
    <t>ANDB0001698</t>
  </si>
  <si>
    <t>ANDB0001699</t>
  </si>
  <si>
    <t>ANDB0001700</t>
  </si>
  <si>
    <t>ANDB0001701</t>
  </si>
  <si>
    <t>ANDB0001702</t>
  </si>
  <si>
    <t>ANDB0001703</t>
  </si>
  <si>
    <t>ANDB0001704</t>
  </si>
  <si>
    <t>ANDB0001705</t>
  </si>
  <si>
    <t>ANDB0001706</t>
  </si>
  <si>
    <t>ANDB0001707</t>
  </si>
  <si>
    <t>ANDB0001708</t>
  </si>
  <si>
    <t>ANDB0001709</t>
  </si>
  <si>
    <t>ANDB0001710</t>
  </si>
  <si>
    <t>ANDB0001711</t>
  </si>
  <si>
    <t>ANDB0001712</t>
  </si>
  <si>
    <t>ANDB0001713</t>
  </si>
  <si>
    <t>ANDB0001714</t>
  </si>
  <si>
    <t>ANDB0001715</t>
  </si>
  <si>
    <t>ANDB0001716</t>
  </si>
  <si>
    <t>ANDB0001717</t>
  </si>
  <si>
    <t>ANDB0001718</t>
  </si>
  <si>
    <t>ANDB0001719</t>
  </si>
  <si>
    <t>ANDB0001720</t>
  </si>
  <si>
    <t>ANDB0001721</t>
  </si>
  <si>
    <t>ANDB0001722</t>
  </si>
  <si>
    <t>ANDB0001724</t>
  </si>
  <si>
    <t>ANDB0001726</t>
  </si>
  <si>
    <t>ANDB0001727</t>
  </si>
  <si>
    <t>ANDB0001730</t>
  </si>
  <si>
    <t>ANDB0001731</t>
  </si>
  <si>
    <t>ANDB0001732</t>
  </si>
  <si>
    <t>ANDB0001733</t>
  </si>
  <si>
    <t>ANDB0001734</t>
  </si>
  <si>
    <t>ANDB0001735</t>
  </si>
  <si>
    <t>ANDB0001736</t>
  </si>
  <si>
    <t>ANDB0001737</t>
  </si>
  <si>
    <t>ANDB0001738</t>
  </si>
  <si>
    <t>ANDB0001739</t>
  </si>
  <si>
    <t>ANDB0001740</t>
  </si>
  <si>
    <t>ANDB0001741</t>
  </si>
  <si>
    <t>ANDB0001742</t>
  </si>
  <si>
    <t>ANDB0001743</t>
  </si>
  <si>
    <t>ANDB0001744</t>
  </si>
  <si>
    <t>ANDB0001745</t>
  </si>
  <si>
    <t>ANDB0001746</t>
  </si>
  <si>
    <t>ANDB0001747</t>
  </si>
  <si>
    <t>ANDB0001748</t>
  </si>
  <si>
    <t>ANDB0001749</t>
  </si>
  <si>
    <t>ANDB0001750</t>
  </si>
  <si>
    <t>ANDB0001751</t>
  </si>
  <si>
    <t>ANDB0001752</t>
  </si>
  <si>
    <t>ANDB0001753</t>
  </si>
  <si>
    <t>ANDB0001755</t>
  </si>
  <si>
    <t>ANDB0001756</t>
  </si>
  <si>
    <t>ANDB0001757</t>
  </si>
  <si>
    <t>ANDB0001758</t>
  </si>
  <si>
    <t>ANDB0001759</t>
  </si>
  <si>
    <t>ANDB0001760</t>
  </si>
  <si>
    <t>ANDB0001761</t>
  </si>
  <si>
    <t>ANDB0001762</t>
  </si>
  <si>
    <t>ANDB0001763</t>
  </si>
  <si>
    <t>ANDB0001764</t>
  </si>
  <si>
    <t>ANDB0001765</t>
  </si>
  <si>
    <t>ANDB0001766</t>
  </si>
  <si>
    <t>ANDB0001767</t>
  </si>
  <si>
    <t>ANDB0001768</t>
  </si>
  <si>
    <t>ANDB0001769</t>
  </si>
  <si>
    <t>ANDB0001770</t>
  </si>
  <si>
    <t>ANDB0001771</t>
  </si>
  <si>
    <t>ANDB0001772</t>
  </si>
  <si>
    <t>ANDB0001773</t>
  </si>
  <si>
    <t>ANDB0001774</t>
  </si>
  <si>
    <t>ANDB0001775</t>
  </si>
  <si>
    <t>ANDB0001776</t>
  </si>
  <si>
    <t>ANDB0001777</t>
  </si>
  <si>
    <t>ANDB0001778</t>
  </si>
  <si>
    <t>ANDB0001779</t>
  </si>
  <si>
    <t>ANDB0001780</t>
  </si>
  <si>
    <t>ANDB0001781</t>
  </si>
  <si>
    <t>ANDB0001782</t>
  </si>
  <si>
    <t>ANDB0001783</t>
  </si>
  <si>
    <t>ANDB0001784</t>
  </si>
  <si>
    <t>ANDB0001785</t>
  </si>
  <si>
    <t>ANDB0001786</t>
  </si>
  <si>
    <t>ANDB0001787</t>
  </si>
  <si>
    <t>ANDB0001788</t>
  </si>
  <si>
    <t>ANDB0001790</t>
  </si>
  <si>
    <t>ANDB0001792</t>
  </si>
  <si>
    <t>ANDB0001793</t>
  </si>
  <si>
    <t>ANDB0001794</t>
  </si>
  <si>
    <t>ANDB0001795</t>
  </si>
  <si>
    <t>ANDB0001796</t>
  </si>
  <si>
    <t>ANDB0001797</t>
  </si>
  <si>
    <t>ANDB0001798</t>
  </si>
  <si>
    <t>ANDB0001799</t>
  </si>
  <si>
    <t>ANDB0001801</t>
  </si>
  <si>
    <t>ANDB0001802</t>
  </si>
  <si>
    <t>ANDB0001803</t>
  </si>
  <si>
    <t>ANDB0001804</t>
  </si>
  <si>
    <t>ANDB0001805</t>
  </si>
  <si>
    <t>ANDB0001806</t>
  </si>
  <si>
    <t>ANDB0001807</t>
  </si>
  <si>
    <t>ANDB0001808</t>
  </si>
  <si>
    <t>ANDB0001810</t>
  </si>
  <si>
    <t>ANDB0001811</t>
  </si>
  <si>
    <t>ANDB0001812</t>
  </si>
  <si>
    <t>ANDB0001813</t>
  </si>
  <si>
    <t>ANDB0001814</t>
  </si>
  <si>
    <t>ANDB0001815</t>
  </si>
  <si>
    <t>ANDB0001816</t>
  </si>
  <si>
    <t>ANDB0001817</t>
  </si>
  <si>
    <t>ANDB0001818</t>
  </si>
  <si>
    <t>ANDB0001819</t>
  </si>
  <si>
    <t>ANDB0001820</t>
  </si>
  <si>
    <t>ANDB0001821</t>
  </si>
  <si>
    <t>ANDB0001822</t>
  </si>
  <si>
    <t>ANDB0001823</t>
  </si>
  <si>
    <t>ANDB0001824</t>
  </si>
  <si>
    <t>ANDB0001825</t>
  </si>
  <si>
    <t>ANDB0001826</t>
  </si>
  <si>
    <t>ANDB0001827</t>
  </si>
  <si>
    <t>ANDB0001828</t>
  </si>
  <si>
    <t>ANDB0001829</t>
  </si>
  <si>
    <t>ANDB0001830</t>
  </si>
  <si>
    <t>ANDB0001831</t>
  </si>
  <si>
    <t>ANDB0001832</t>
  </si>
  <si>
    <t>ANDB0001833</t>
  </si>
  <si>
    <t>ANDB0001834</t>
  </si>
  <si>
    <t>ANDB0001835</t>
  </si>
  <si>
    <t>ANDB0001836</t>
  </si>
  <si>
    <t>ANDB0001837</t>
  </si>
  <si>
    <t>ANDB0001838</t>
  </si>
  <si>
    <t>ANDB0001839</t>
  </si>
  <si>
    <t>ANDB0001840</t>
  </si>
  <si>
    <t>ANDB0001842</t>
  </si>
  <si>
    <t>ANDB0001843</t>
  </si>
  <si>
    <t>ANDB0001844</t>
  </si>
  <si>
    <t>ANDB0001845</t>
  </si>
  <si>
    <t>ANDB0001846</t>
  </si>
  <si>
    <t>ANDB0001847</t>
  </si>
  <si>
    <t>ANDB0001848</t>
  </si>
  <si>
    <t>ANDB0001849</t>
  </si>
  <si>
    <t>ANDB0001850</t>
  </si>
  <si>
    <t>ANDB0001851</t>
  </si>
  <si>
    <t>ANDB0001852</t>
  </si>
  <si>
    <t>ANDB0001854</t>
  </si>
  <si>
    <t>ANDB0001855</t>
  </si>
  <si>
    <t>ANDB0001856</t>
  </si>
  <si>
    <t>ANDB0001857</t>
  </si>
  <si>
    <t>ANDB0001858</t>
  </si>
  <si>
    <t>ANDB0001860</t>
  </si>
  <si>
    <t>ANDB0001861</t>
  </si>
  <si>
    <t>ANDB0001862</t>
  </si>
  <si>
    <t>ANDB0001863</t>
  </si>
  <si>
    <t>ANDB0001864</t>
  </si>
  <si>
    <t>ANDB0001865</t>
  </si>
  <si>
    <t>ANDB0001866</t>
  </si>
  <si>
    <t>ANDB0001867</t>
  </si>
  <si>
    <t>ANDB0001868</t>
  </si>
  <si>
    <t>ANDB0001869</t>
  </si>
  <si>
    <t>ANDB0001870</t>
  </si>
  <si>
    <t>ANDB0001871</t>
  </si>
  <si>
    <t>ANDB0001872</t>
  </si>
  <si>
    <t>ANDB0001873</t>
  </si>
  <si>
    <t>ANDB0001874</t>
  </si>
  <si>
    <t>ANDB0001875</t>
  </si>
  <si>
    <t>ANDB0001876</t>
  </si>
  <si>
    <t>ANDB0001877</t>
  </si>
  <si>
    <t>ANDB0001878</t>
  </si>
  <si>
    <t>ANDB0001879</t>
  </si>
  <si>
    <t>ANDB0001880</t>
  </si>
  <si>
    <t>ANDB0001881</t>
  </si>
  <si>
    <t>ANDB0001882</t>
  </si>
  <si>
    <t>ANDB0001883</t>
  </si>
  <si>
    <t>ANDB0001884</t>
  </si>
  <si>
    <t>ANDB0001885</t>
  </si>
  <si>
    <t>ANDB0001886</t>
  </si>
  <si>
    <t>ANDB0001887</t>
  </si>
  <si>
    <t>ANDB0001888</t>
  </si>
  <si>
    <t>ANDB0001889</t>
  </si>
  <si>
    <t>ANDB0001890</t>
  </si>
  <si>
    <t>ANDB0001891</t>
  </si>
  <si>
    <t>ANDB0001892</t>
  </si>
  <si>
    <t>ANDB0001893</t>
  </si>
  <si>
    <t>ANDB0001894</t>
  </si>
  <si>
    <t>ANDB0001895</t>
  </si>
  <si>
    <t>ANDB0001896</t>
  </si>
  <si>
    <t>ANDB0001897</t>
  </si>
  <si>
    <t>ANDB0001898</t>
  </si>
  <si>
    <t>ANDB0001899</t>
  </si>
  <si>
    <t>ANDB0001900</t>
  </si>
  <si>
    <t>ANDB0001901</t>
  </si>
  <si>
    <t>ANDB0001902</t>
  </si>
  <si>
    <t>ANDB0001903</t>
  </si>
  <si>
    <t>ANDB0001904</t>
  </si>
  <si>
    <t>ANDB0001905</t>
  </si>
  <si>
    <t>ANDB0001906</t>
  </si>
  <si>
    <t>ANDB0001907</t>
  </si>
  <si>
    <t>ANDB0001908</t>
  </si>
  <si>
    <t>ANDB0001909</t>
  </si>
  <si>
    <t>ANDB0001910</t>
  </si>
  <si>
    <t>ANDB0001911</t>
  </si>
  <si>
    <t>ANDB0001912</t>
  </si>
  <si>
    <t>ANDB0001913</t>
  </si>
  <si>
    <t>ANDB0001914</t>
  </si>
  <si>
    <t>ANDB0001915</t>
  </si>
  <si>
    <t>ANDB0001916</t>
  </si>
  <si>
    <t>ANDB0001917</t>
  </si>
  <si>
    <t>ANDB0001918</t>
  </si>
  <si>
    <t>ANDB0001919</t>
  </si>
  <si>
    <t>ANDB0001920</t>
  </si>
  <si>
    <t>ANDB0001921</t>
  </si>
  <si>
    <t>ANDB0001922</t>
  </si>
  <si>
    <t>ANDB0001923</t>
  </si>
  <si>
    <t>ANDB0001924</t>
  </si>
  <si>
    <t>ANDB0001925</t>
  </si>
  <si>
    <t>ANDB0001926</t>
  </si>
  <si>
    <t>ANDB0001927</t>
  </si>
  <si>
    <t>ANDB0001928</t>
  </si>
  <si>
    <t>ANDB0001929</t>
  </si>
  <si>
    <t>ANDB0001930</t>
  </si>
  <si>
    <t>ANDB0001931</t>
  </si>
  <si>
    <t>ANDB0001932</t>
  </si>
  <si>
    <t>ANDB0001933</t>
  </si>
  <si>
    <t>ANDB0001934</t>
  </si>
  <si>
    <t>ANDB0001935</t>
  </si>
  <si>
    <t>ANDB0001936</t>
  </si>
  <si>
    <t>ANDB0001937</t>
  </si>
  <si>
    <t>ANDB0001938</t>
  </si>
  <si>
    <t>ANDB0001939</t>
  </si>
  <si>
    <t>ANDB0001940</t>
  </si>
  <si>
    <t>ANDB0001941</t>
  </si>
  <si>
    <t>ANDB0001942</t>
  </si>
  <si>
    <t>ANDB0001943</t>
  </si>
  <si>
    <t>ANDB0001944</t>
  </si>
  <si>
    <t>ANDB0001945</t>
  </si>
  <si>
    <t>ANDB0001946</t>
  </si>
  <si>
    <t>ANDB0001947</t>
  </si>
  <si>
    <t>ANDB0001948</t>
  </si>
  <si>
    <t>ANDB0001949</t>
  </si>
  <si>
    <t>ANDB0001950</t>
  </si>
  <si>
    <t>ANDB0001951</t>
  </si>
  <si>
    <t>ANDB0001952</t>
  </si>
  <si>
    <t>ANDB0001953</t>
  </si>
  <si>
    <t>ANDB0001954</t>
  </si>
  <si>
    <t>ANDB0001955</t>
  </si>
  <si>
    <t>ANDB0001956</t>
  </si>
  <si>
    <t>ANDB0001957</t>
  </si>
  <si>
    <t>ANDB0001958</t>
  </si>
  <si>
    <t>ANDB0001959</t>
  </si>
  <si>
    <t>ANDB0001960</t>
  </si>
  <si>
    <t>ANDB0001961</t>
  </si>
  <si>
    <t>ANDB0001962</t>
  </si>
  <si>
    <t>ANDB0001963</t>
  </si>
  <si>
    <t>ANDB0001964</t>
  </si>
  <si>
    <t>ANDB0001965</t>
  </si>
  <si>
    <t>ANDB0001966</t>
  </si>
  <si>
    <t>ANDB0001967</t>
  </si>
  <si>
    <t>ANDB0001968</t>
  </si>
  <si>
    <t>ANDB0001969</t>
  </si>
  <si>
    <t>ANDB0001970</t>
  </si>
  <si>
    <t>ANDB0001971</t>
  </si>
  <si>
    <t>ANDB0001972</t>
  </si>
  <si>
    <t>ANDB0001973</t>
  </si>
  <si>
    <t>ANDB0001974</t>
  </si>
  <si>
    <t>ANDB0001975</t>
  </si>
  <si>
    <t>ANDB0001976</t>
  </si>
  <si>
    <t>ANDB0001977</t>
  </si>
  <si>
    <t>ANDB0001978</t>
  </si>
  <si>
    <t>ANDB0001979</t>
  </si>
  <si>
    <t>ANDB0001980</t>
  </si>
  <si>
    <t>ANDB0001981</t>
  </si>
  <si>
    <t>ANDB0001982</t>
  </si>
  <si>
    <t>ANDB0001983</t>
  </si>
  <si>
    <t>ANDB0001984</t>
  </si>
  <si>
    <t>ANDB0001985</t>
  </si>
  <si>
    <t>ANDB0001986</t>
  </si>
  <si>
    <t>ANDB0001987</t>
  </si>
  <si>
    <t>ANDB0001988</t>
  </si>
  <si>
    <t>ANDB0001989</t>
  </si>
  <si>
    <t>ANDB0001990</t>
  </si>
  <si>
    <t>ANDB0001991</t>
  </si>
  <si>
    <t>ANDB0001992</t>
  </si>
  <si>
    <t>ANDB0001993</t>
  </si>
  <si>
    <t>ANDB0001994</t>
  </si>
  <si>
    <t>ANDB0001995</t>
  </si>
  <si>
    <t>ANDB0001996</t>
  </si>
  <si>
    <t>ANDB0001997</t>
  </si>
  <si>
    <t>ANDB0001998</t>
  </si>
  <si>
    <t>ANDB0001999</t>
  </si>
  <si>
    <t>ANDB0002000</t>
  </si>
  <si>
    <t>ANDB0002001</t>
  </si>
  <si>
    <t>ANDB0002002</t>
  </si>
  <si>
    <t>ANDB0002003</t>
  </si>
  <si>
    <t>ANDB0002004</t>
  </si>
  <si>
    <t>ANDB0002005</t>
  </si>
  <si>
    <t>ANDB0002006</t>
  </si>
  <si>
    <t>ANDB0002007</t>
  </si>
  <si>
    <t>ANDB0002008</t>
  </si>
  <si>
    <t>ANDB0002009</t>
  </si>
  <si>
    <t>ANDB0002010</t>
  </si>
  <si>
    <t>ANDB0002011</t>
  </si>
  <si>
    <t>ANDB0002012</t>
  </si>
  <si>
    <t>ANDB0002013</t>
  </si>
  <si>
    <t>ANDB0002014</t>
  </si>
  <si>
    <t>ANDB0002015</t>
  </si>
  <si>
    <t>ANDB0002016</t>
  </si>
  <si>
    <t>ANDB0002017</t>
  </si>
  <si>
    <t>ANDB0002018</t>
  </si>
  <si>
    <t>ANDB0002019</t>
  </si>
  <si>
    <t>ANDB0002020</t>
  </si>
  <si>
    <t>ANDB0002021</t>
  </si>
  <si>
    <t>ANDB0002022</t>
  </si>
  <si>
    <t>ANDB0002023</t>
  </si>
  <si>
    <t>ANDB0002024</t>
  </si>
  <si>
    <t>ANDB0002025</t>
  </si>
  <si>
    <t>ANDB0002026</t>
  </si>
  <si>
    <t>ANDB0002027</t>
  </si>
  <si>
    <t>ANDB0002028</t>
  </si>
  <si>
    <t>ANDB0002029</t>
  </si>
  <si>
    <t>ANDB0002030</t>
  </si>
  <si>
    <t>ANDB0002031</t>
  </si>
  <si>
    <t>ANDB0002032</t>
  </si>
  <si>
    <t>ANDB0002033</t>
  </si>
  <si>
    <t>ANDB0002034</t>
  </si>
  <si>
    <t>ANDB0002035</t>
  </si>
  <si>
    <t>ANDB0002036</t>
  </si>
  <si>
    <t>ANDB0002037</t>
  </si>
  <si>
    <t>ANDB0002038</t>
  </si>
  <si>
    <t>ANDB0002039</t>
  </si>
  <si>
    <t>ANDB0002040</t>
  </si>
  <si>
    <t>ANDB0002041</t>
  </si>
  <si>
    <t>ANDB0002043</t>
  </si>
  <si>
    <t>ANDB0002044</t>
  </si>
  <si>
    <t>ANDB0002045</t>
  </si>
  <si>
    <t>ANDB0002046</t>
  </si>
  <si>
    <t>ANDB0002047</t>
  </si>
  <si>
    <t>ANDB0002048</t>
  </si>
  <si>
    <t>ANDB0002049</t>
  </si>
  <si>
    <t>ANDB0002050</t>
  </si>
  <si>
    <t>ANDB0002051</t>
  </si>
  <si>
    <t>ANDB0002052</t>
  </si>
  <si>
    <t>ANDB0002053</t>
  </si>
  <si>
    <t>ANDB0002054</t>
  </si>
  <si>
    <t>ANDB0002055</t>
  </si>
  <si>
    <t>ANDB0002056</t>
  </si>
  <si>
    <t>ANDB0002057</t>
  </si>
  <si>
    <t>ANDB0002058</t>
  </si>
  <si>
    <t>ANDB0002059</t>
  </si>
  <si>
    <t>ANDB0002060</t>
  </si>
  <si>
    <t>ANDB0002061</t>
  </si>
  <si>
    <t>ANDB0002062</t>
  </si>
  <si>
    <t>ANDB0002063</t>
  </si>
  <si>
    <t>ANDB0002064</t>
  </si>
  <si>
    <t>ANDB0002065</t>
  </si>
  <si>
    <t>ANDB0002066</t>
  </si>
  <si>
    <t>ANDB0002067</t>
  </si>
  <si>
    <t>ANDB0002068</t>
  </si>
  <si>
    <t>ANDB0002069</t>
  </si>
  <si>
    <t>ANDB0002070</t>
  </si>
  <si>
    <t>ANDB0002071</t>
  </si>
  <si>
    <t>ANDB0002072</t>
  </si>
  <si>
    <t>ANDB0002073</t>
  </si>
  <si>
    <t>ANDB0002074</t>
  </si>
  <si>
    <t>ANDB0002075</t>
  </si>
  <si>
    <t>ANDB0002076</t>
  </si>
  <si>
    <t>ANDB0002077</t>
  </si>
  <si>
    <t>ANDB0002078</t>
  </si>
  <si>
    <t>ANDB0002079</t>
  </si>
  <si>
    <t>ANDB0002080</t>
  </si>
  <si>
    <t>ANDB0002081</t>
  </si>
  <si>
    <t>ANDB0002082</t>
  </si>
  <si>
    <t>ANDB0002083</t>
  </si>
  <si>
    <t>ANDB0002084</t>
  </si>
  <si>
    <t>ANDB0002085</t>
  </si>
  <si>
    <t>ANDB0002086</t>
  </si>
  <si>
    <t>ANDB0002087</t>
  </si>
  <si>
    <t>ANDB0002088</t>
  </si>
  <si>
    <t>ANDB0002089</t>
  </si>
  <si>
    <t>ANDB0002090</t>
  </si>
  <si>
    <t>ANDB0002091</t>
  </si>
  <si>
    <t>ANDB0002092</t>
  </si>
  <si>
    <t>ANDB0002093</t>
  </si>
  <si>
    <t>ANDB0002094</t>
  </si>
  <si>
    <t>ANDB0002095</t>
  </si>
  <si>
    <t>ANDB0002096</t>
  </si>
  <si>
    <t>ANDB0002097</t>
  </si>
  <si>
    <t>ANDB0002098</t>
  </si>
  <si>
    <t>ANDB0002099</t>
  </si>
  <si>
    <t>ANDB0002100</t>
  </si>
  <si>
    <t>ANDB0002101</t>
  </si>
  <si>
    <t>ANDB0002102</t>
  </si>
  <si>
    <t>ANDB0002103</t>
  </si>
  <si>
    <t>ANDB0002104</t>
  </si>
  <si>
    <t>ANDB0002105</t>
  </si>
  <si>
    <t>ANDB0002106</t>
  </si>
  <si>
    <t>ANDB0002107</t>
  </si>
  <si>
    <t>ANDB0002108</t>
  </si>
  <si>
    <t>ANDB0002109</t>
  </si>
  <si>
    <t>ANDB0002110</t>
  </si>
  <si>
    <t>ANDB0002112</t>
  </si>
  <si>
    <t>ANDB0002113</t>
  </si>
  <si>
    <t>ANDB0002114</t>
  </si>
  <si>
    <t>ANDB0002115</t>
  </si>
  <si>
    <t>ANDB0002116</t>
  </si>
  <si>
    <t>ANDB0002117</t>
  </si>
  <si>
    <t>ANDB0002118</t>
  </si>
  <si>
    <t>ANDB0002119</t>
  </si>
  <si>
    <t>ANDB0002120</t>
  </si>
  <si>
    <t>ANDB0002121</t>
  </si>
  <si>
    <t>ANDB0002122</t>
  </si>
  <si>
    <t>ANDB0002123</t>
  </si>
  <si>
    <t>ANDB0002124</t>
  </si>
  <si>
    <t>ANDB0002126</t>
  </si>
  <si>
    <t>ANDB0002127</t>
  </si>
  <si>
    <t>ANDB0002128</t>
  </si>
  <si>
    <t>ANDB0002129</t>
  </si>
  <si>
    <t>ANDB0002130</t>
  </si>
  <si>
    <t>ANDB0002131</t>
  </si>
  <si>
    <t>ANDB0002132</t>
  </si>
  <si>
    <t>ANDB0002133</t>
  </si>
  <si>
    <t>ANDB0002134</t>
  </si>
  <si>
    <t>ANDB0002135</t>
  </si>
  <si>
    <t>ANDB0002136</t>
  </si>
  <si>
    <t>ANDB0002137</t>
  </si>
  <si>
    <t>ANDB0002138</t>
  </si>
  <si>
    <t>ANDB0002139</t>
  </si>
  <si>
    <t>ANDB0002140</t>
  </si>
  <si>
    <t>ANDB0002141</t>
  </si>
  <si>
    <t>ANDB0002143</t>
  </si>
  <si>
    <t>ANDB0002144</t>
  </si>
  <si>
    <t>ANDB0002146</t>
  </si>
  <si>
    <t>ANDB0002147</t>
  </si>
  <si>
    <t>ANDB0002148</t>
  </si>
  <si>
    <t>ANDB0002149</t>
  </si>
  <si>
    <t>ANDB0002150</t>
  </si>
  <si>
    <t>ANDB0002151</t>
  </si>
  <si>
    <t>ANDB0002152</t>
  </si>
  <si>
    <t>ANDB0002153</t>
  </si>
  <si>
    <t>ANDB0002154</t>
  </si>
  <si>
    <t>ANDB0002155</t>
  </si>
  <si>
    <t>ANDB0002156</t>
  </si>
  <si>
    <t>ANDB0002157</t>
  </si>
  <si>
    <t>ANDB0002158</t>
  </si>
  <si>
    <t>ANDB0002159</t>
  </si>
  <si>
    <t>ANDB0002160</t>
  </si>
  <si>
    <t>ANDB0002161</t>
  </si>
  <si>
    <t>ANDB0002163</t>
  </si>
  <si>
    <t>ANDB0002164</t>
  </si>
  <si>
    <t>ANDB0002167</t>
  </si>
  <si>
    <t>ANDB0002168</t>
  </si>
  <si>
    <t>ANDB0002169</t>
  </si>
  <si>
    <t>ANDB0002171</t>
  </si>
  <si>
    <t>ANDB0002173</t>
  </si>
  <si>
    <t>ANDB0002174</t>
  </si>
  <si>
    <t>ANDB0002175</t>
  </si>
  <si>
    <t>ANDB0002176</t>
  </si>
  <si>
    <t>ANDB0002177</t>
  </si>
  <si>
    <t>ANDB0002178</t>
  </si>
  <si>
    <t>ANDB0002179</t>
  </si>
  <si>
    <t>ANDB0002180</t>
  </si>
  <si>
    <t>ANDB0002181</t>
  </si>
  <si>
    <t>ANDB0002182</t>
  </si>
  <si>
    <t>ANDB0002183</t>
  </si>
  <si>
    <t>ANDB0002184</t>
  </si>
  <si>
    <t>ANDB0002185</t>
  </si>
  <si>
    <t>ANDB0002186</t>
  </si>
  <si>
    <t>ANDB0002187</t>
  </si>
  <si>
    <t>ANDB0002189</t>
  </si>
  <si>
    <t>ANDB0002190</t>
  </si>
  <si>
    <t>ANDB0002191</t>
  </si>
  <si>
    <t>ANDB0002192</t>
  </si>
  <si>
    <t>ANDB0002193</t>
  </si>
  <si>
    <t>ANDB0002194</t>
  </si>
  <si>
    <t>ANDB0002195</t>
  </si>
  <si>
    <t>ANDB0002196</t>
  </si>
  <si>
    <t>ANDB0002197</t>
  </si>
  <si>
    <t>ANDB0002198</t>
  </si>
  <si>
    <t>ANDB0002199</t>
  </si>
  <si>
    <t>ANDB0002200</t>
  </si>
  <si>
    <t>ANDB0002201</t>
  </si>
  <si>
    <t>ANDB0002202</t>
  </si>
  <si>
    <t>ANDB0002203</t>
  </si>
  <si>
    <t>ANDB0002204</t>
  </si>
  <si>
    <t>ANDB0002205</t>
  </si>
  <si>
    <t>ANDB0002206</t>
  </si>
  <si>
    <t>ANDB0002207</t>
  </si>
  <si>
    <t>ANDB0002208</t>
  </si>
  <si>
    <t>ANDB0002209</t>
  </si>
  <si>
    <t>ANDB0002210</t>
  </si>
  <si>
    <t>ANDB0002211</t>
  </si>
  <si>
    <t>ANDB0002212</t>
  </si>
  <si>
    <t>ANDB0002214</t>
  </si>
  <si>
    <t>ANDB0002215</t>
  </si>
  <si>
    <t>ANDB0002216</t>
  </si>
  <si>
    <t>ANDB0002217</t>
  </si>
  <si>
    <t>ANDB0002218</t>
  </si>
  <si>
    <t>ANDB0002219</t>
  </si>
  <si>
    <t>ANDB0002220</t>
  </si>
  <si>
    <t>ANDB0002221</t>
  </si>
  <si>
    <t>ANDB0002222</t>
  </si>
  <si>
    <t>ANDB0002223</t>
  </si>
  <si>
    <t>ANDB0002224</t>
  </si>
  <si>
    <t>ANDB0002225</t>
  </si>
  <si>
    <t>ANDB0002226</t>
  </si>
  <si>
    <t>ANDB0002227</t>
  </si>
  <si>
    <t>ANDB0002228</t>
  </si>
  <si>
    <t>ANDB0002229</t>
  </si>
  <si>
    <t>ANDB0002230</t>
  </si>
  <si>
    <t>ANDB0002231</t>
  </si>
  <si>
    <t>ANDB0002232</t>
  </si>
  <si>
    <t>ANDB0002233</t>
  </si>
  <si>
    <t>ANDB0002234</t>
  </si>
  <si>
    <t>ANDB0002235</t>
  </si>
  <si>
    <t>ANDB0002237</t>
  </si>
  <si>
    <t>ANDB0002238</t>
  </si>
  <si>
    <t>ANDB0002239</t>
  </si>
  <si>
    <t>ANDB0002240</t>
  </si>
  <si>
    <t>ANDB0002241</t>
  </si>
  <si>
    <t>ANDB0002243</t>
  </si>
  <si>
    <t>ANDB0002244</t>
  </si>
  <si>
    <t>ANDB0002245</t>
  </si>
  <si>
    <t>ANDB0002246</t>
  </si>
  <si>
    <t>ANDB0002248</t>
  </si>
  <si>
    <t>ANDB0002249</t>
  </si>
  <si>
    <t>ANDB0002250</t>
  </si>
  <si>
    <t>ANDB0002251</t>
  </si>
  <si>
    <t>ANDB0002252</t>
  </si>
  <si>
    <t>ANDB0002253</t>
  </si>
  <si>
    <t>ANDB0002257</t>
  </si>
  <si>
    <t>ANDB0002259</t>
  </si>
  <si>
    <t>ANDB0002260</t>
  </si>
  <si>
    <t>ANDB0002261</t>
  </si>
  <si>
    <t>ANDB0002262</t>
  </si>
  <si>
    <t>ANDB0002263</t>
  </si>
  <si>
    <t>ANDB0002265</t>
  </si>
  <si>
    <t>ANDB0002266</t>
  </si>
  <si>
    <t>ANDB0002267</t>
  </si>
  <si>
    <t>ANDB0002268</t>
  </si>
  <si>
    <t>ANDB0002269</t>
  </si>
  <si>
    <t>ANDB0002270</t>
  </si>
  <si>
    <t>ANDB0002272</t>
  </si>
  <si>
    <t>ANDB0002276</t>
  </si>
  <si>
    <t>ANDB0007999</t>
  </si>
  <si>
    <t>ANDB0009187</t>
  </si>
  <si>
    <t>APBL0000106</t>
  </si>
  <si>
    <t>APBL0000126</t>
  </si>
  <si>
    <t>APBL0001001</t>
  </si>
  <si>
    <t>APBL0001002</t>
  </si>
  <si>
    <t>APBL0001003</t>
  </si>
  <si>
    <t>APBL0001004</t>
  </si>
  <si>
    <t>APBL0001005</t>
  </si>
  <si>
    <t>APBL0001006</t>
  </si>
  <si>
    <t>APBL0001007</t>
  </si>
  <si>
    <t>APBL0001008</t>
  </si>
  <si>
    <t>APBL0001009</t>
  </si>
  <si>
    <t>APBL0001010</t>
  </si>
  <si>
    <t>APBL0001011</t>
  </si>
  <si>
    <t>APBL0001012</t>
  </si>
  <si>
    <t>APBL0001013</t>
  </si>
  <si>
    <t>APBL0001014</t>
  </si>
  <si>
    <t>APBL0002001</t>
  </si>
  <si>
    <t>APBL0002002</t>
  </si>
  <si>
    <t>APBL0002003</t>
  </si>
  <si>
    <t>APBL0002004</t>
  </si>
  <si>
    <t>APBL0002005</t>
  </si>
  <si>
    <t>APBL0002006</t>
  </si>
  <si>
    <t>APBL0002007</t>
  </si>
  <si>
    <t>APBL0002008</t>
  </si>
  <si>
    <t>APBL0002009</t>
  </si>
  <si>
    <t>APBL0002010</t>
  </si>
  <si>
    <t>APBL0002011</t>
  </si>
  <si>
    <t>APBL0002012</t>
  </si>
  <si>
    <t>APBL0002013</t>
  </si>
  <si>
    <t>APBL0002014</t>
  </si>
  <si>
    <t>APBL0002015</t>
  </si>
  <si>
    <t>APBL0002016</t>
  </si>
  <si>
    <t>APBL0002017</t>
  </si>
  <si>
    <t>APBL0003001</t>
  </si>
  <si>
    <t>APBL0003002</t>
  </si>
  <si>
    <t>APBL0003003</t>
  </si>
  <si>
    <t>APBL0003004</t>
  </si>
  <si>
    <t>APBL0003005</t>
  </si>
  <si>
    <t>APBL0003006</t>
  </si>
  <si>
    <t>APBL0003007</t>
  </si>
  <si>
    <t>APBL0003008</t>
  </si>
  <si>
    <t>APBL0003009</t>
  </si>
  <si>
    <t>APBL0003010</t>
  </si>
  <si>
    <t>APBL0003011</t>
  </si>
  <si>
    <t>APBL0003012</t>
  </si>
  <si>
    <t>APBL0003013</t>
  </si>
  <si>
    <t>APBL0003014</t>
  </si>
  <si>
    <t>APBL0003015</t>
  </si>
  <si>
    <t>APBL0003016</t>
  </si>
  <si>
    <t>APBL0003017</t>
  </si>
  <si>
    <t>APBL0003018</t>
  </si>
  <si>
    <t>APBL0003019</t>
  </si>
  <si>
    <t>APBL0003020</t>
  </si>
  <si>
    <t>APBL0003021</t>
  </si>
  <si>
    <t>APBL0003022</t>
  </si>
  <si>
    <t>APBL0003023</t>
  </si>
  <si>
    <t>APBL0003024</t>
  </si>
  <si>
    <t>APBL0003025</t>
  </si>
  <si>
    <t>APBL0003026</t>
  </si>
  <si>
    <t>APBL0003027</t>
  </si>
  <si>
    <t>APBL0003028</t>
  </si>
  <si>
    <t>APBL0003029</t>
  </si>
  <si>
    <t>APBL0004001</t>
  </si>
  <si>
    <t>APBL0004002</t>
  </si>
  <si>
    <t>APBL0004003</t>
  </si>
  <si>
    <t>APBL0004004</t>
  </si>
  <si>
    <t>APBL0004005</t>
  </si>
  <si>
    <t>APBL0004006</t>
  </si>
  <si>
    <t>APBL0004007</t>
  </si>
  <si>
    <t>APBL0004008</t>
  </si>
  <si>
    <t>APBL0004010</t>
  </si>
  <si>
    <t>APBL0004011</t>
  </si>
  <si>
    <t>APBL0004012</t>
  </si>
  <si>
    <t>APBL0004013</t>
  </si>
  <si>
    <t>APBL0004014</t>
  </si>
  <si>
    <t>APBL0004015</t>
  </si>
  <si>
    <t>APBL0004016</t>
  </si>
  <si>
    <t>APBL0004017</t>
  </si>
  <si>
    <t>APBL0004018</t>
  </si>
  <si>
    <t>APBL0004019</t>
  </si>
  <si>
    <t>APBL0004020</t>
  </si>
  <si>
    <t>APBL0004021</t>
  </si>
  <si>
    <t>APBL0004022</t>
  </si>
  <si>
    <t>APBL0004023</t>
  </si>
  <si>
    <t>APBL0004024</t>
  </si>
  <si>
    <t>APBL0004025</t>
  </si>
  <si>
    <t>APBL0004026</t>
  </si>
  <si>
    <t>APBL0004028</t>
  </si>
  <si>
    <t>APBL0004029</t>
  </si>
  <si>
    <t>APBL0004030</t>
  </si>
  <si>
    <t>APBL0004031</t>
  </si>
  <si>
    <t>APBL0004032</t>
  </si>
  <si>
    <t>APBL0004033</t>
  </si>
  <si>
    <t>APBL0004034</t>
  </si>
  <si>
    <t>APBL0004035</t>
  </si>
  <si>
    <t>APBL0004036</t>
  </si>
  <si>
    <t>APBL0004037</t>
  </si>
  <si>
    <t>APBL0004038</t>
  </si>
  <si>
    <t>APBL0004039</t>
  </si>
  <si>
    <t>APBL0004040</t>
  </si>
  <si>
    <t>APBL0004041</t>
  </si>
  <si>
    <t>APBL0004042</t>
  </si>
  <si>
    <t>APBL0004043</t>
  </si>
  <si>
    <t>APBL0004044</t>
  </si>
  <si>
    <t>APBL0004045</t>
  </si>
  <si>
    <t>APBL0004046</t>
  </si>
  <si>
    <t>APBL0004047</t>
  </si>
  <si>
    <t>APBL0004048</t>
  </si>
  <si>
    <t>APBL0005002</t>
  </si>
  <si>
    <t>APBL0005003</t>
  </si>
  <si>
    <t>APBL0005004</t>
  </si>
  <si>
    <t>APBL0005005</t>
  </si>
  <si>
    <t>APBL0005006</t>
  </si>
  <si>
    <t>APBL0005007</t>
  </si>
  <si>
    <t>APBL0005008</t>
  </si>
  <si>
    <t>APBL0005009</t>
  </si>
  <si>
    <t>APBL0005010</t>
  </si>
  <si>
    <t>APBL0005011</t>
  </si>
  <si>
    <t>APBL0005012</t>
  </si>
  <si>
    <t>APBL0005013</t>
  </si>
  <si>
    <t>APBL0005014</t>
  </si>
  <si>
    <t>APBL0005015</t>
  </si>
  <si>
    <t>APBL0005016</t>
  </si>
  <si>
    <t>APBL0005017</t>
  </si>
  <si>
    <t>APBL0005018</t>
  </si>
  <si>
    <t>APBL0005019</t>
  </si>
  <si>
    <t>APBL0005020</t>
  </si>
  <si>
    <t>APBL0005021</t>
  </si>
  <si>
    <t>APBL0005022</t>
  </si>
  <si>
    <t>APBL0005023</t>
  </si>
  <si>
    <t>APBL0005024</t>
  </si>
  <si>
    <t>APBL0005025</t>
  </si>
  <si>
    <t>APBL0005026</t>
  </si>
  <si>
    <t>APBL0005027</t>
  </si>
  <si>
    <t>APBL0005028</t>
  </si>
  <si>
    <t>APBL0005029</t>
  </si>
  <si>
    <t>APBL0005030</t>
  </si>
  <si>
    <t>APBL0005031</t>
  </si>
  <si>
    <t>APBL0005032</t>
  </si>
  <si>
    <t>APBL0005033</t>
  </si>
  <si>
    <t>APBL0005034</t>
  </si>
  <si>
    <t>APBL0005035</t>
  </si>
  <si>
    <t>APBL0006001</t>
  </si>
  <si>
    <t>APBL0006002</t>
  </si>
  <si>
    <t>APBL0006003</t>
  </si>
  <si>
    <t>APBL0006004</t>
  </si>
  <si>
    <t>APBL0006005</t>
  </si>
  <si>
    <t>APBL0006006</t>
  </si>
  <si>
    <t>APBL0006007</t>
  </si>
  <si>
    <t>APBL0006008</t>
  </si>
  <si>
    <t>APBL0006009</t>
  </si>
  <si>
    <t>APBL0006010</t>
  </si>
  <si>
    <t>APBL0006011</t>
  </si>
  <si>
    <t>APBL0006012</t>
  </si>
  <si>
    <t>APBL0006013</t>
  </si>
  <si>
    <t>APBL0006014</t>
  </si>
  <si>
    <t>APBL0006015</t>
  </si>
  <si>
    <t>APBL0006016</t>
  </si>
  <si>
    <t>APBL0006017</t>
  </si>
  <si>
    <t>APBL0006018</t>
  </si>
  <si>
    <t>APBL0006019</t>
  </si>
  <si>
    <t>APBL0006020</t>
  </si>
  <si>
    <t>APBL0006021</t>
  </si>
  <si>
    <t>APBL0006022</t>
  </si>
  <si>
    <t>APBL0006023</t>
  </si>
  <si>
    <t>APBL0006024</t>
  </si>
  <si>
    <t>APBL0006025</t>
  </si>
  <si>
    <t>APBL0006026</t>
  </si>
  <si>
    <t>APBL0006027</t>
  </si>
  <si>
    <t>APBL0006028</t>
  </si>
  <si>
    <t>APBL0006029</t>
  </si>
  <si>
    <t>APBL0006030</t>
  </si>
  <si>
    <t>APBL0006031</t>
  </si>
  <si>
    <t>APBL0006032</t>
  </si>
  <si>
    <t>APBL0006033</t>
  </si>
  <si>
    <t>APBL0006034</t>
  </si>
  <si>
    <t>APBL0006035</t>
  </si>
  <si>
    <t>APBL0006036</t>
  </si>
  <si>
    <t>APBL0006037</t>
  </si>
  <si>
    <t>APBL0006038</t>
  </si>
  <si>
    <t>APBL0006039</t>
  </si>
  <si>
    <t>APBL0006040</t>
  </si>
  <si>
    <t>APBL0006041</t>
  </si>
  <si>
    <t>APBL0006042</t>
  </si>
  <si>
    <t>APBL0006043</t>
  </si>
  <si>
    <t>APBL0006044</t>
  </si>
  <si>
    <t>APBL0006045</t>
  </si>
  <si>
    <t>APBL0006046</t>
  </si>
  <si>
    <t>APBL0006047</t>
  </si>
  <si>
    <t>APBL0006048</t>
  </si>
  <si>
    <t>APBL0006049</t>
  </si>
  <si>
    <t>APBL0006050</t>
  </si>
  <si>
    <t>APBL0006051</t>
  </si>
  <si>
    <t>APBL0007001</t>
  </si>
  <si>
    <t>APBL0007002</t>
  </si>
  <si>
    <t>APBL0007003</t>
  </si>
  <si>
    <t>APBL0007004</t>
  </si>
  <si>
    <t>APBL0007005</t>
  </si>
  <si>
    <t>APBL0007006</t>
  </si>
  <si>
    <t>APBL0007007</t>
  </si>
  <si>
    <t>APBL0007008</t>
  </si>
  <si>
    <t>APBL0007009</t>
  </si>
  <si>
    <t>APBL0007010</t>
  </si>
  <si>
    <t>APBL0007011</t>
  </si>
  <si>
    <t>APBL0007012</t>
  </si>
  <si>
    <t>APBL0007013</t>
  </si>
  <si>
    <t>APBL0007014</t>
  </si>
  <si>
    <t>APBL0007015</t>
  </si>
  <si>
    <t>APBL0007016</t>
  </si>
  <si>
    <t>APBL0007017</t>
  </si>
  <si>
    <t>APBL0007018</t>
  </si>
  <si>
    <t>APBL0007019</t>
  </si>
  <si>
    <t>APBL0007020</t>
  </si>
  <si>
    <t>APBL0007021</t>
  </si>
  <si>
    <t>APBL0007022</t>
  </si>
  <si>
    <t>APBL0007023</t>
  </si>
  <si>
    <t>APBL0007024</t>
  </si>
  <si>
    <t>APBL0007025</t>
  </si>
  <si>
    <t>APBL0007026</t>
  </si>
  <si>
    <t>APBL0007027</t>
  </si>
  <si>
    <t>APBL0007028</t>
  </si>
  <si>
    <t>APBL0007029</t>
  </si>
  <si>
    <t>APBL0007030</t>
  </si>
  <si>
    <t>APBL0007031</t>
  </si>
  <si>
    <t>APBL0007032</t>
  </si>
  <si>
    <t>APBL0007033</t>
  </si>
  <si>
    <t>APBL0007034</t>
  </si>
  <si>
    <t>APBL0008001</t>
  </si>
  <si>
    <t>APBL0008002</t>
  </si>
  <si>
    <t>APBL0008003</t>
  </si>
  <si>
    <t>APBL0008004</t>
  </si>
  <si>
    <t>APBL0008005</t>
  </si>
  <si>
    <t>APBL0008006</t>
  </si>
  <si>
    <t>APBL0008007</t>
  </si>
  <si>
    <t>APBL0008008</t>
  </si>
  <si>
    <t>APBL0008009</t>
  </si>
  <si>
    <t>APBL0008010</t>
  </si>
  <si>
    <t>APBL0008011</t>
  </si>
  <si>
    <t>APBL0008012</t>
  </si>
  <si>
    <t>APBL0008013</t>
  </si>
  <si>
    <t>APBL0008014</t>
  </si>
  <si>
    <t>APBL0008015</t>
  </si>
  <si>
    <t>APBL0008016</t>
  </si>
  <si>
    <t>APBL0008017</t>
  </si>
  <si>
    <t>APBL0008018</t>
  </si>
  <si>
    <t>APBL0008019</t>
  </si>
  <si>
    <t>APBL0008020</t>
  </si>
  <si>
    <t>APBL0008021</t>
  </si>
  <si>
    <t>APBL0008022</t>
  </si>
  <si>
    <t>APBL0008023</t>
  </si>
  <si>
    <t>APBL0008024</t>
  </si>
  <si>
    <t>APBL0008025</t>
  </si>
  <si>
    <t>APBL0008026</t>
  </si>
  <si>
    <t>APBL0008027</t>
  </si>
  <si>
    <t>APBL0008028</t>
  </si>
  <si>
    <t>APBL0008029</t>
  </si>
  <si>
    <t>APBL0009002</t>
  </si>
  <si>
    <t>APBL0009003</t>
  </si>
  <si>
    <t>APBL0009004</t>
  </si>
  <si>
    <t>APBL0009005</t>
  </si>
  <si>
    <t>APBL0009006</t>
  </si>
  <si>
    <t>APBL0009007</t>
  </si>
  <si>
    <t>APBL0009008</t>
  </si>
  <si>
    <t>APBL0009009</t>
  </si>
  <si>
    <t>APBL0009010</t>
  </si>
  <si>
    <t>APBL0009011</t>
  </si>
  <si>
    <t>APBL0009012</t>
  </si>
  <si>
    <t>APBL0009013</t>
  </si>
  <si>
    <t>APBL0009014</t>
  </si>
  <si>
    <t>APBL0009015</t>
  </si>
  <si>
    <t>APBL0009016</t>
  </si>
  <si>
    <t>APBL0009017</t>
  </si>
  <si>
    <t>APBL0009018</t>
  </si>
  <si>
    <t>APBL0010001</t>
  </si>
  <si>
    <t>APBL0010002</t>
  </si>
  <si>
    <t>APBL0010003</t>
  </si>
  <si>
    <t>APBL0010004</t>
  </si>
  <si>
    <t>APBL0010005</t>
  </si>
  <si>
    <t>APBL0010006</t>
  </si>
  <si>
    <t>APBL0010007</t>
  </si>
  <si>
    <t>APBL0010008</t>
  </si>
  <si>
    <t>APBL0010009</t>
  </si>
  <si>
    <t>APBL0010010</t>
  </si>
  <si>
    <t>APBL0010011</t>
  </si>
  <si>
    <t>APBL0010012</t>
  </si>
  <si>
    <t>APBL0010013</t>
  </si>
  <si>
    <t>APBL0010014</t>
  </si>
  <si>
    <t>APBL0010015</t>
  </si>
  <si>
    <t>APBL0010016</t>
  </si>
  <si>
    <t>APBL0010017</t>
  </si>
  <si>
    <t>APBL0010018</t>
  </si>
  <si>
    <t>APBL0010019</t>
  </si>
  <si>
    <t>APBL0010020</t>
  </si>
  <si>
    <t>APBL0010021</t>
  </si>
  <si>
    <t>APBL0010022</t>
  </si>
  <si>
    <t>APBL0010023</t>
  </si>
  <si>
    <t>APBL0010024</t>
  </si>
  <si>
    <t>APBL0010025</t>
  </si>
  <si>
    <t>APBL0010026</t>
  </si>
  <si>
    <t>APBL0010027</t>
  </si>
  <si>
    <t>APBL0010028</t>
  </si>
  <si>
    <t>APBL0010029</t>
  </si>
  <si>
    <t>APBL0010030</t>
  </si>
  <si>
    <t>APBL0010031</t>
  </si>
  <si>
    <t>APBL0011001</t>
  </si>
  <si>
    <t>APBL0011002</t>
  </si>
  <si>
    <t>APBL0011003</t>
  </si>
  <si>
    <t>APBL0011004</t>
  </si>
  <si>
    <t>APBL0011005</t>
  </si>
  <si>
    <t>APBL0011006</t>
  </si>
  <si>
    <t>APBL0011007</t>
  </si>
  <si>
    <t>APBL0011008</t>
  </si>
  <si>
    <t>APBL0011009</t>
  </si>
  <si>
    <t>APBL0011010</t>
  </si>
  <si>
    <t>APBL0011011</t>
  </si>
  <si>
    <t>APBL0011012</t>
  </si>
  <si>
    <t>APBL0011013</t>
  </si>
  <si>
    <t>APBL0011014</t>
  </si>
  <si>
    <t>APBL0011015</t>
  </si>
  <si>
    <t>APBL0011016</t>
  </si>
  <si>
    <t>APBL0011017</t>
  </si>
  <si>
    <t>APBL0011018</t>
  </si>
  <si>
    <t>APBL0011019</t>
  </si>
  <si>
    <t>APBL0011020</t>
  </si>
  <si>
    <t>APBL0011021</t>
  </si>
  <si>
    <t>APBL0011022</t>
  </si>
  <si>
    <t>APBL0011023</t>
  </si>
  <si>
    <t>APBL0011024</t>
  </si>
  <si>
    <t>APBL0012001</t>
  </si>
  <si>
    <t>APBL0012002</t>
  </si>
  <si>
    <t>APBL0012003</t>
  </si>
  <si>
    <t>APBL0012004</t>
  </si>
  <si>
    <t>APBL0012005</t>
  </si>
  <si>
    <t>APBL0012006</t>
  </si>
  <si>
    <t>APBL0012007</t>
  </si>
  <si>
    <t>APBL0012008</t>
  </si>
  <si>
    <t>APBL0012009</t>
  </si>
  <si>
    <t>APBL0012010</t>
  </si>
  <si>
    <t>APBL0012011</t>
  </si>
  <si>
    <t>APBL0012012</t>
  </si>
  <si>
    <t>APBL0012013</t>
  </si>
  <si>
    <t>APBL0012014</t>
  </si>
  <si>
    <t>APBL0012015</t>
  </si>
  <si>
    <t>APBL0012016</t>
  </si>
  <si>
    <t>APBL0012017</t>
  </si>
  <si>
    <t>APBL0012018</t>
  </si>
  <si>
    <t>APBL0012019</t>
  </si>
  <si>
    <t>APBL0012020</t>
  </si>
  <si>
    <t>APBL0012021</t>
  </si>
  <si>
    <t>APBL0012022</t>
  </si>
  <si>
    <t>APBL0012023</t>
  </si>
  <si>
    <t>APBL0012024</t>
  </si>
  <si>
    <t>APBL0012025</t>
  </si>
  <si>
    <t>APBL0012026</t>
  </si>
  <si>
    <t>APBL0012027</t>
  </si>
  <si>
    <t>APBL0012028</t>
  </si>
  <si>
    <t>APBL0013001</t>
  </si>
  <si>
    <t>APBL0013002</t>
  </si>
  <si>
    <t>APBL0013003</t>
  </si>
  <si>
    <t>APBL0013004</t>
  </si>
  <si>
    <t>APBL0013005</t>
  </si>
  <si>
    <t>APBL0013006</t>
  </si>
  <si>
    <t>APBL0013007</t>
  </si>
  <si>
    <t>APBL0013008</t>
  </si>
  <si>
    <t>APBL0013009</t>
  </si>
  <si>
    <t>APBL0013010</t>
  </si>
  <si>
    <t>APBL0013011</t>
  </si>
  <si>
    <t>APBL0013012</t>
  </si>
  <si>
    <t>APBL0013013</t>
  </si>
  <si>
    <t>APBL0013014</t>
  </si>
  <si>
    <t>APBL0013015</t>
  </si>
  <si>
    <t>APBL0013016</t>
  </si>
  <si>
    <t>APBL0013017</t>
  </si>
  <si>
    <t>APBL0013018</t>
  </si>
  <si>
    <t>APBL0013019</t>
  </si>
  <si>
    <t>APBL0013020</t>
  </si>
  <si>
    <t>APGB0001001</t>
  </si>
  <si>
    <t>APGB0001002</t>
  </si>
  <si>
    <t>APGB0001003</t>
  </si>
  <si>
    <t>APGB0001004</t>
  </si>
  <si>
    <t>APGB0001005</t>
  </si>
  <si>
    <t>APGB0001006</t>
  </si>
  <si>
    <t>APGB0001007</t>
  </si>
  <si>
    <t>APGB0001008</t>
  </si>
  <si>
    <t>APGB0001009</t>
  </si>
  <si>
    <t>APGB0001010</t>
  </si>
  <si>
    <t>APGB0001011</t>
  </si>
  <si>
    <t>APGB0001012</t>
  </si>
  <si>
    <t>APGB0001013</t>
  </si>
  <si>
    <t>APGB0001014</t>
  </si>
  <si>
    <t>APGB0001015</t>
  </si>
  <si>
    <t>APGB0001016</t>
  </si>
  <si>
    <t>APGB0001017</t>
  </si>
  <si>
    <t>APGB0001018</t>
  </si>
  <si>
    <t>APGB0001019</t>
  </si>
  <si>
    <t>APGB0001020</t>
  </si>
  <si>
    <t>APGB0001021</t>
  </si>
  <si>
    <t>APGB0001022</t>
  </si>
  <si>
    <t>APGB0001023</t>
  </si>
  <si>
    <t>APGB0001024</t>
  </si>
  <si>
    <t>APGB0001025</t>
  </si>
  <si>
    <t>APGB0001026</t>
  </si>
  <si>
    <t>APGB0001027</t>
  </si>
  <si>
    <t>APGB0001028</t>
  </si>
  <si>
    <t>APGB0001029</t>
  </si>
  <si>
    <t>APGB0001030</t>
  </si>
  <si>
    <t>APGB0001031</t>
  </si>
  <si>
    <t>APGB0001032</t>
  </si>
  <si>
    <t>APGB0001033</t>
  </si>
  <si>
    <t>APGB0001034</t>
  </si>
  <si>
    <t>APGB0001035</t>
  </si>
  <si>
    <t>APGB0001036</t>
  </si>
  <si>
    <t>APGB0001037</t>
  </si>
  <si>
    <t>APGB0001038</t>
  </si>
  <si>
    <t>APGB0001039</t>
  </si>
  <si>
    <t>APGB0001040</t>
  </si>
  <si>
    <t>APGB0001041</t>
  </si>
  <si>
    <t>APGB0001042</t>
  </si>
  <si>
    <t>APGB0001043</t>
  </si>
  <si>
    <t>APGB0001044</t>
  </si>
  <si>
    <t>APGB0001045</t>
  </si>
  <si>
    <t>APGB0001046</t>
  </si>
  <si>
    <t>APGB0001047</t>
  </si>
  <si>
    <t>APGB0001048</t>
  </si>
  <si>
    <t>APGB0001049</t>
  </si>
  <si>
    <t>APGB0001050</t>
  </si>
  <si>
    <t>APGB0001051</t>
  </si>
  <si>
    <t>APGB0001052</t>
  </si>
  <si>
    <t>APGB0001053</t>
  </si>
  <si>
    <t>APGB0001054</t>
  </si>
  <si>
    <t>APGB0001055</t>
  </si>
  <si>
    <t>APGB0001056</t>
  </si>
  <si>
    <t>APGB0001057</t>
  </si>
  <si>
    <t>APGB0001058</t>
  </si>
  <si>
    <t>APGB0001059</t>
  </si>
  <si>
    <t>APGB0001060</t>
  </si>
  <si>
    <t>APGB0001061</t>
  </si>
  <si>
    <t>APGB0001062</t>
  </si>
  <si>
    <t>APGB0001063</t>
  </si>
  <si>
    <t>APGB0001064</t>
  </si>
  <si>
    <t>APGB0001065</t>
  </si>
  <si>
    <t>APGB0001066</t>
  </si>
  <si>
    <t>APGB0001067</t>
  </si>
  <si>
    <t>APGB0001068</t>
  </si>
  <si>
    <t>APGB0001069</t>
  </si>
  <si>
    <t>APGB0001070</t>
  </si>
  <si>
    <t>APGB0001071</t>
  </si>
  <si>
    <t>APGB0001072</t>
  </si>
  <si>
    <t>APGB0001073</t>
  </si>
  <si>
    <t>APGB0001074</t>
  </si>
  <si>
    <t>APGB0001075</t>
  </si>
  <si>
    <t>APGB0001076</t>
  </si>
  <si>
    <t>APGB0001077</t>
  </si>
  <si>
    <t>APGB0001078</t>
  </si>
  <si>
    <t>APGB0001079</t>
  </si>
  <si>
    <t>APGB0001080</t>
  </si>
  <si>
    <t>APGB0001081</t>
  </si>
  <si>
    <t>APGB0001082</t>
  </si>
  <si>
    <t>APGB0001083</t>
  </si>
  <si>
    <t>APGB0001084</t>
  </si>
  <si>
    <t>APGB0001085</t>
  </si>
  <si>
    <t>APGB0001086</t>
  </si>
  <si>
    <t>APGB0001087</t>
  </si>
  <si>
    <t>APGB0001088</t>
  </si>
  <si>
    <t>APGB0001089</t>
  </si>
  <si>
    <t>APGB0001090</t>
  </si>
  <si>
    <t>APGB0001091</t>
  </si>
  <si>
    <t>APGB0001092</t>
  </si>
  <si>
    <t>APGB0001093</t>
  </si>
  <si>
    <t>APGB0001094</t>
  </si>
  <si>
    <t>APGB0001095</t>
  </si>
  <si>
    <t>APGB0001096</t>
  </si>
  <si>
    <t>APGB0001097</t>
  </si>
  <si>
    <t>APGB0001098</t>
  </si>
  <si>
    <t>APGB0001099</t>
  </si>
  <si>
    <t>APGB0001100</t>
  </si>
  <si>
    <t>APGB0001101</t>
  </si>
  <si>
    <t>APGB0001102</t>
  </si>
  <si>
    <t>APGB0001103</t>
  </si>
  <si>
    <t>APGB0001104</t>
  </si>
  <si>
    <t>APGB0002002</t>
  </si>
  <si>
    <t>APGB0002005</t>
  </si>
  <si>
    <t>APGB0002006</t>
  </si>
  <si>
    <t>APGB0002007</t>
  </si>
  <si>
    <t>APGB0002008</t>
  </si>
  <si>
    <t>APGB0002012</t>
  </si>
  <si>
    <t>APGB0002013</t>
  </si>
  <si>
    <t>APGB0002014</t>
  </si>
  <si>
    <t>APGB0002015</t>
  </si>
  <si>
    <t>APGB0002018</t>
  </si>
  <si>
    <t>APGB0002019</t>
  </si>
  <si>
    <t>APGB0002020</t>
  </si>
  <si>
    <t>APGB0002022</t>
  </si>
  <si>
    <t>APGB0002023</t>
  </si>
  <si>
    <t>APGB0002024</t>
  </si>
  <si>
    <t>APGB0002032</t>
  </si>
  <si>
    <t>APGB0002033</t>
  </si>
  <si>
    <t>APGB0002035</t>
  </si>
  <si>
    <t>APGB0002037</t>
  </si>
  <si>
    <t>APGB0002038</t>
  </si>
  <si>
    <t>APGB0002039</t>
  </si>
  <si>
    <t>APGB0002040</t>
  </si>
  <si>
    <t>APGB0002041</t>
  </si>
  <si>
    <t>APGB0002042</t>
  </si>
  <si>
    <t>APGB0002043</t>
  </si>
  <si>
    <t>APGB0002053</t>
  </si>
  <si>
    <t>APGB0002054</t>
  </si>
  <si>
    <t>APGB0002055</t>
  </si>
  <si>
    <t>APGB0002057</t>
  </si>
  <si>
    <t>APGB0002067</t>
  </si>
  <si>
    <t>APGB0002072</t>
  </si>
  <si>
    <t>APGB0002076</t>
  </si>
  <si>
    <t>APGB0002078</t>
  </si>
  <si>
    <t>APGB0002079</t>
  </si>
  <si>
    <t>APGB0002082</t>
  </si>
  <si>
    <t>APGB0002083</t>
  </si>
  <si>
    <t>APGB0002085</t>
  </si>
  <si>
    <t>APGB0002087</t>
  </si>
  <si>
    <t>APGB0002092</t>
  </si>
  <si>
    <t>APGB0002094</t>
  </si>
  <si>
    <t>APGB0002095</t>
  </si>
  <si>
    <t>APGB0002101</t>
  </si>
  <si>
    <t>APGB0002102</t>
  </si>
  <si>
    <t>APGB0002107</t>
  </si>
  <si>
    <t>APGB0002108</t>
  </si>
  <si>
    <t>APGB0002109</t>
  </si>
  <si>
    <t>APGB0002112</t>
  </si>
  <si>
    <t>APGB0002116</t>
  </si>
  <si>
    <t>APGB0002117</t>
  </si>
  <si>
    <t>APGB0002118</t>
  </si>
  <si>
    <t>APGB0002120</t>
  </si>
  <si>
    <t>APGB0002121</t>
  </si>
  <si>
    <t>APGB0002122</t>
  </si>
  <si>
    <t>APGB0002123</t>
  </si>
  <si>
    <t>APGB0002124</t>
  </si>
  <si>
    <t>APGB0002128</t>
  </si>
  <si>
    <t>APGB0002133</t>
  </si>
  <si>
    <t>APGB0002135</t>
  </si>
  <si>
    <t>APGB0002137</t>
  </si>
  <si>
    <t>APGB0002138</t>
  </si>
  <si>
    <t>APGB0002139</t>
  </si>
  <si>
    <t>APGB0002140</t>
  </si>
  <si>
    <t>APGB0002143</t>
  </si>
  <si>
    <t>APGB0002144</t>
  </si>
  <si>
    <t>APGB0002145</t>
  </si>
  <si>
    <t>APGB0002150</t>
  </si>
  <si>
    <t>APGB0002151</t>
  </si>
  <si>
    <t>APGB0002154</t>
  </si>
  <si>
    <t>APGB0002155</t>
  </si>
  <si>
    <t>APGB0002156</t>
  </si>
  <si>
    <t>APGB0002157</t>
  </si>
  <si>
    <t>APGB0002158</t>
  </si>
  <si>
    <t>APGB0002159</t>
  </si>
  <si>
    <t>APGB0002160</t>
  </si>
  <si>
    <t>APGB0002161</t>
  </si>
  <si>
    <t>APGB0002162</t>
  </si>
  <si>
    <t>APGB0002163</t>
  </si>
  <si>
    <t>APGB0002164</t>
  </si>
  <si>
    <t>APGB0002166</t>
  </si>
  <si>
    <t>APGB0002167</t>
  </si>
  <si>
    <t>APGB0002168</t>
  </si>
  <si>
    <t>APGB0002169</t>
  </si>
  <si>
    <t>APGB0002171</t>
  </si>
  <si>
    <t>APGB0002172</t>
  </si>
  <si>
    <t>APGB0002173</t>
  </si>
  <si>
    <t>APGB0002174</t>
  </si>
  <si>
    <t>APGB0002175</t>
  </si>
  <si>
    <t>APGB0002176</t>
  </si>
  <si>
    <t>APGB0002177</t>
  </si>
  <si>
    <t>APGB0002178</t>
  </si>
  <si>
    <t>APGB0002179</t>
  </si>
  <si>
    <t>APGB0002180</t>
  </si>
  <si>
    <t>APGB0003003</t>
  </si>
  <si>
    <t>APGB0003004</t>
  </si>
  <si>
    <t>APGB0003009</t>
  </si>
  <si>
    <t>APGB0003010</t>
  </si>
  <si>
    <t>APGB0003011</t>
  </si>
  <si>
    <t>APGB0003016</t>
  </si>
  <si>
    <t>APGB0003017</t>
  </si>
  <si>
    <t>APGB0003021</t>
  </si>
  <si>
    <t>APGB0003025</t>
  </si>
  <si>
    <t>APGB0003026</t>
  </si>
  <si>
    <t>APGB0003027</t>
  </si>
  <si>
    <t>APGB0003028</t>
  </si>
  <si>
    <t>APGB0003029</t>
  </si>
  <si>
    <t>APGB0003030</t>
  </si>
  <si>
    <t>APGB0003031</t>
  </si>
  <si>
    <t>APGB0003034</t>
  </si>
  <si>
    <t>APGB0003036</t>
  </si>
  <si>
    <t>APGB0003047</t>
  </si>
  <si>
    <t>APGB0003049</t>
  </si>
  <si>
    <t>APGB0003050</t>
  </si>
  <si>
    <t>APGB0003051</t>
  </si>
  <si>
    <t>APGB0003060</t>
  </si>
  <si>
    <t>APGB0003061</t>
  </si>
  <si>
    <t>APGB0003062</t>
  </si>
  <si>
    <t>APGB0003063</t>
  </si>
  <si>
    <t>APGB0003064</t>
  </si>
  <si>
    <t>APGB0003065</t>
  </si>
  <si>
    <t>APGB0003066</t>
  </si>
  <si>
    <t>APGB0003070</t>
  </si>
  <si>
    <t>APGB0003071</t>
  </si>
  <si>
    <t>APGB0003073</t>
  </si>
  <si>
    <t>APGB0003074</t>
  </si>
  <si>
    <t>APGB0003075</t>
  </si>
  <si>
    <t>APGB0003080</t>
  </si>
  <si>
    <t>APGB0003081</t>
  </si>
  <si>
    <t>APGB0003084</t>
  </si>
  <si>
    <t>APGB0003089</t>
  </si>
  <si>
    <t>APGB0003090</t>
  </si>
  <si>
    <t>APGB0003093</t>
  </si>
  <si>
    <t>APGB0003096</t>
  </si>
  <si>
    <t>APGB0003097</t>
  </si>
  <si>
    <t>APGB0003099</t>
  </si>
  <si>
    <t>APGB0003100</t>
  </si>
  <si>
    <t>APGB0003103</t>
  </si>
  <si>
    <t>APGB0003105</t>
  </si>
  <si>
    <t>APGB0003106</t>
  </si>
  <si>
    <t>APGB0003110</t>
  </si>
  <si>
    <t>APGB0003113</t>
  </si>
  <si>
    <t>APGB0003114</t>
  </si>
  <si>
    <t>APGB0003119</t>
  </si>
  <si>
    <t>APGB0003125</t>
  </si>
  <si>
    <t>APGB0003126</t>
  </si>
  <si>
    <t>APGB0003127</t>
  </si>
  <si>
    <t>APGB0003129</t>
  </si>
  <si>
    <t>APGB0003131</t>
  </si>
  <si>
    <t>APGB0003136</t>
  </si>
  <si>
    <t>APGB0003141</t>
  </si>
  <si>
    <t>APGB0003142</t>
  </si>
  <si>
    <t>APGB0003146</t>
  </si>
  <si>
    <t>APGB0003147</t>
  </si>
  <si>
    <t>APGB0003148</t>
  </si>
  <si>
    <t>APGB0003149</t>
  </si>
  <si>
    <t>APGB0003152</t>
  </si>
  <si>
    <t>APGB0003153</t>
  </si>
  <si>
    <t>APGB0003155</t>
  </si>
  <si>
    <t>APGB0003156</t>
  </si>
  <si>
    <t>APGB0003157</t>
  </si>
  <si>
    <t>APGB0003158</t>
  </si>
  <si>
    <t>APGB0003159</t>
  </si>
  <si>
    <t>APGB0003160</t>
  </si>
  <si>
    <t>APGB0003161</t>
  </si>
  <si>
    <t>APGB0003162</t>
  </si>
  <si>
    <t>APGB0003163</t>
  </si>
  <si>
    <t>APGB0003164</t>
  </si>
  <si>
    <t>APGB0003165</t>
  </si>
  <si>
    <t>APGB0003166</t>
  </si>
  <si>
    <t>APGB0003167</t>
  </si>
  <si>
    <t>APGB0003168</t>
  </si>
  <si>
    <t>APGB0003169</t>
  </si>
  <si>
    <t>APGB0003170</t>
  </si>
  <si>
    <t>APGB0003171</t>
  </si>
  <si>
    <t>APGB0003172</t>
  </si>
  <si>
    <t>APGB0003173</t>
  </si>
  <si>
    <t>APGB0003174</t>
  </si>
  <si>
    <t>APGB0003175</t>
  </si>
  <si>
    <t>APGB0003176</t>
  </si>
  <si>
    <t>APGB0003177</t>
  </si>
  <si>
    <t>APGB0003178</t>
  </si>
  <si>
    <t>APGB0003179</t>
  </si>
  <si>
    <t>APGB0003180</t>
  </si>
  <si>
    <t>APGB0003181</t>
  </si>
  <si>
    <t>APGB0003182</t>
  </si>
  <si>
    <t>APGB0003183</t>
  </si>
  <si>
    <t>APGB0004001</t>
  </si>
  <si>
    <t>APGB0004002</t>
  </si>
  <si>
    <t>APGB0004003</t>
  </si>
  <si>
    <t>APGB0004004</t>
  </si>
  <si>
    <t>APGB0004006</t>
  </si>
  <si>
    <t>APGB0004007</t>
  </si>
  <si>
    <t>APGB0004008</t>
  </si>
  <si>
    <t>APGB0004009</t>
  </si>
  <si>
    <t>APGB0004010</t>
  </si>
  <si>
    <t>APGB0004011</t>
  </si>
  <si>
    <t>APGB0004012</t>
  </si>
  <si>
    <t>APGB0004013</t>
  </si>
  <si>
    <t>APGB0004014</t>
  </si>
  <si>
    <t>APGB0004015</t>
  </si>
  <si>
    <t>APGB0004016</t>
  </si>
  <si>
    <t>APGB0004017</t>
  </si>
  <si>
    <t>APGB0004018</t>
  </si>
  <si>
    <t>APGB0004019</t>
  </si>
  <si>
    <t>APGB0004020</t>
  </si>
  <si>
    <t>APGB0004021</t>
  </si>
  <si>
    <t>APGB0004022</t>
  </si>
  <si>
    <t>APGB0004023</t>
  </si>
  <si>
    <t>APGB0004025</t>
  </si>
  <si>
    <t>APGB0004026</t>
  </si>
  <si>
    <t>APGB0004027</t>
  </si>
  <si>
    <t>APGB0004028</t>
  </si>
  <si>
    <t>APGB0004030</t>
  </si>
  <si>
    <t>APGB0004032</t>
  </si>
  <si>
    <t>APGB0004033</t>
  </si>
  <si>
    <t>APGB0004034</t>
  </si>
  <si>
    <t>APGB0004035</t>
  </si>
  <si>
    <t>APGB0004036</t>
  </si>
  <si>
    <t>APGB0004037</t>
  </si>
  <si>
    <t>APGB0004038</t>
  </si>
  <si>
    <t>APGB0004039</t>
  </si>
  <si>
    <t>APGB0004040</t>
  </si>
  <si>
    <t>APGB0004042</t>
  </si>
  <si>
    <t>APGB0004043</t>
  </si>
  <si>
    <t>APGB0004044</t>
  </si>
  <si>
    <t>APGB0004045</t>
  </si>
  <si>
    <t>APGB0004047</t>
  </si>
  <si>
    <t>APGB0004048</t>
  </si>
  <si>
    <t>APGB0004049</t>
  </si>
  <si>
    <t>APGB0004050</t>
  </si>
  <si>
    <t>APGB0004065</t>
  </si>
  <si>
    <t>APGB0004066</t>
  </si>
  <si>
    <t>APGB0004067</t>
  </si>
  <si>
    <t>APGB0004071</t>
  </si>
  <si>
    <t>APGB0004072</t>
  </si>
  <si>
    <t>APGB0004073</t>
  </si>
  <si>
    <t>APGB0004074</t>
  </si>
  <si>
    <t>APGB0004075</t>
  </si>
  <si>
    <t>APGB0004083</t>
  </si>
  <si>
    <t>APGB0004084</t>
  </si>
  <si>
    <t>APGB0004087</t>
  </si>
  <si>
    <t>APGB0004093</t>
  </si>
  <si>
    <t>APGB0004097</t>
  </si>
  <si>
    <t>APGB0004098</t>
  </si>
  <si>
    <t>APGB0004100</t>
  </si>
  <si>
    <t>APGB0004101</t>
  </si>
  <si>
    <t>APGB0004103</t>
  </si>
  <si>
    <t>APGB0004104</t>
  </si>
  <si>
    <t>APGB0004111</t>
  </si>
  <si>
    <t>APGB0004112</t>
  </si>
  <si>
    <t>APGB0004113</t>
  </si>
  <si>
    <t>APGB0004114</t>
  </si>
  <si>
    <t>APGB0004115</t>
  </si>
  <si>
    <t>APGB0004116</t>
  </si>
  <si>
    <t>APGB0004117</t>
  </si>
  <si>
    <t>APGB0004118</t>
  </si>
  <si>
    <t>APGB0004119</t>
  </si>
  <si>
    <t>APGB0004120</t>
  </si>
  <si>
    <t>APGB0004121</t>
  </si>
  <si>
    <t>APGB0004122</t>
  </si>
  <si>
    <t>APGB0004123</t>
  </si>
  <si>
    <t>APGB0004124</t>
  </si>
  <si>
    <t>APGB0004125</t>
  </si>
  <si>
    <t>APGB0004126</t>
  </si>
  <si>
    <t>APGB0004127</t>
  </si>
  <si>
    <t>APGB0005044</t>
  </si>
  <si>
    <t>APGB0005045</t>
  </si>
  <si>
    <t>APGB0005046</t>
  </si>
  <si>
    <t>APGB0005051</t>
  </si>
  <si>
    <t>APGB0005052</t>
  </si>
  <si>
    <t>APGB0005053</t>
  </si>
  <si>
    <t>APGB0005054</t>
  </si>
  <si>
    <t>APGB0005055</t>
  </si>
  <si>
    <t>APGB0005056</t>
  </si>
  <si>
    <t>APGB0005057</t>
  </si>
  <si>
    <t>APGB0005058</t>
  </si>
  <si>
    <t>APGB0005059</t>
  </si>
  <si>
    <t>APGB0005060</t>
  </si>
  <si>
    <t>APGB0005061</t>
  </si>
  <si>
    <t>APGB0005062</t>
  </si>
  <si>
    <t>APGB0005063</t>
  </si>
  <si>
    <t>APGB0005064</t>
  </si>
  <si>
    <t>APGB0005068</t>
  </si>
  <si>
    <t>APGB0005069</t>
  </si>
  <si>
    <t>APGB0005070</t>
  </si>
  <si>
    <t>APGB0005078</t>
  </si>
  <si>
    <t>APGB0005080</t>
  </si>
  <si>
    <t>APGB0005082</t>
  </si>
  <si>
    <t>APGB0005085</t>
  </si>
  <si>
    <t>APGB0005086</t>
  </si>
  <si>
    <t>APGB0005088</t>
  </si>
  <si>
    <t>APGB0005089</t>
  </si>
  <si>
    <t>APGB0005090</t>
  </si>
  <si>
    <t>APGB0005091</t>
  </si>
  <si>
    <t>APGB0005092</t>
  </si>
  <si>
    <t>APGB0005094</t>
  </si>
  <si>
    <t>APGB0005095</t>
  </si>
  <si>
    <t>APGB0005096</t>
  </si>
  <si>
    <t>APGB0005098</t>
  </si>
  <si>
    <t>APGB0005099</t>
  </si>
  <si>
    <t>APGB0005102</t>
  </si>
  <si>
    <t>APGB0005105</t>
  </si>
  <si>
    <t>APGB0005106</t>
  </si>
  <si>
    <t>APGB0005107</t>
  </si>
  <si>
    <t>APGB0005108</t>
  </si>
  <si>
    <t>APGB0005109</t>
  </si>
  <si>
    <t>APGB0005110</t>
  </si>
  <si>
    <t>APGB0005111</t>
  </si>
  <si>
    <t>APGB0005130</t>
  </si>
  <si>
    <t>APGB0005132</t>
  </si>
  <si>
    <t>APGB0005152</t>
  </si>
  <si>
    <t>APGB0005158</t>
  </si>
  <si>
    <t>APGB0005159</t>
  </si>
  <si>
    <t>APGB0005168</t>
  </si>
  <si>
    <t>APGB0005169</t>
  </si>
  <si>
    <t>APGB0005186</t>
  </si>
  <si>
    <t>APGB0005188</t>
  </si>
  <si>
    <t>APGB0005191</t>
  </si>
  <si>
    <t>APGB0005192</t>
  </si>
  <si>
    <t>APGB0005193</t>
  </si>
  <si>
    <t>APGB0005194</t>
  </si>
  <si>
    <t>APGB0005195</t>
  </si>
  <si>
    <t>APGB0005196</t>
  </si>
  <si>
    <t>APGB0005197</t>
  </si>
  <si>
    <t>APGB0005198</t>
  </si>
  <si>
    <t>APGB0005199</t>
  </si>
  <si>
    <t>APGB0005200</t>
  </si>
  <si>
    <t>APGB0005201</t>
  </si>
  <si>
    <t>APGB0005202</t>
  </si>
  <si>
    <t>APGB0005203</t>
  </si>
  <si>
    <t>APGB0005204</t>
  </si>
  <si>
    <t>APGB0005205</t>
  </si>
  <si>
    <t>APGB0005206</t>
  </si>
  <si>
    <t>APGB0005207</t>
  </si>
  <si>
    <t>APGB0005208</t>
  </si>
  <si>
    <t>APGB0005209</t>
  </si>
  <si>
    <t>APGB0005210</t>
  </si>
  <si>
    <t>APGB0005211</t>
  </si>
  <si>
    <t>APGB0005212</t>
  </si>
  <si>
    <t>APGB0005213</t>
  </si>
  <si>
    <t>APGB0005214</t>
  </si>
  <si>
    <t>APGB0005215</t>
  </si>
  <si>
    <t>APGB0005216</t>
  </si>
  <si>
    <t>APGB0005217</t>
  </si>
  <si>
    <t>APGB0005218</t>
  </si>
  <si>
    <t>APGB0005219</t>
  </si>
  <si>
    <t>APGB0005220</t>
  </si>
  <si>
    <t>APMC0000002</t>
  </si>
  <si>
    <t>APMC0000003</t>
  </si>
  <si>
    <t>APMC0000004</t>
  </si>
  <si>
    <t>APMC0000005</t>
  </si>
  <si>
    <t>APMC0000006</t>
  </si>
  <si>
    <t>APMC0000007</t>
  </si>
  <si>
    <t>APMC0000008</t>
  </si>
  <si>
    <t>APMC0000009</t>
  </si>
  <si>
    <t>APMC0000010</t>
  </si>
  <si>
    <t>APMC0000011</t>
  </si>
  <si>
    <t>APMC0000012</t>
  </si>
  <si>
    <t>APMC0000013</t>
  </si>
  <si>
    <t>APMC0000014</t>
  </si>
  <si>
    <t>APMC0000015</t>
  </si>
  <si>
    <t>APMC0000016</t>
  </si>
  <si>
    <t>APMC0000017</t>
  </si>
  <si>
    <t>APMC0000018</t>
  </si>
  <si>
    <t>APMC0000019</t>
  </si>
  <si>
    <t>APMC0000020</t>
  </si>
  <si>
    <t>APMC0000021</t>
  </si>
  <si>
    <t>APMC0000022</t>
  </si>
  <si>
    <t>APMC0000023</t>
  </si>
  <si>
    <t>APMC0000024</t>
  </si>
  <si>
    <t>APMC0000025</t>
  </si>
  <si>
    <t>APMC0000026</t>
  </si>
  <si>
    <t>APMC0000027</t>
  </si>
  <si>
    <t>APMC0000028</t>
  </si>
  <si>
    <t>APMC0000029</t>
  </si>
  <si>
    <t>APMC0000030</t>
  </si>
  <si>
    <t>APMC0000031</t>
  </si>
  <si>
    <t>APMC0000032</t>
  </si>
  <si>
    <t>APMC0000900</t>
  </si>
  <si>
    <t>APMC0000901</t>
  </si>
  <si>
    <t>APMC0000902</t>
  </si>
  <si>
    <t>APMC0000903</t>
  </si>
  <si>
    <t>APMC0000904</t>
  </si>
  <si>
    <t>APMC0000905</t>
  </si>
  <si>
    <t>APMC0000906</t>
  </si>
  <si>
    <t>APMC0000907</t>
  </si>
  <si>
    <t>ASBL0000002</t>
  </si>
  <si>
    <t>ASBL0000003</t>
  </si>
  <si>
    <t>ASBL0000004</t>
  </si>
  <si>
    <t>ASBL0000005</t>
  </si>
  <si>
    <t>ASBL0000006</t>
  </si>
  <si>
    <t>ASBL0000007</t>
  </si>
  <si>
    <t>ASBL0000008</t>
  </si>
  <si>
    <t>ASBL0000009</t>
  </si>
  <si>
    <t>ASBL0000010</t>
  </si>
  <si>
    <t>ASBL0000011</t>
  </si>
  <si>
    <t>ASBL0000012</t>
  </si>
  <si>
    <t>ASBL0000013</t>
  </si>
  <si>
    <t>ASBL0000014</t>
  </si>
  <si>
    <t>ASBL0000015</t>
  </si>
  <si>
    <t>ASBL0000016</t>
  </si>
  <si>
    <t>ASBL0000017</t>
  </si>
  <si>
    <t>ASBL0000018</t>
  </si>
  <si>
    <t>ASBL0000019</t>
  </si>
  <si>
    <t>ASBL0000020</t>
  </si>
  <si>
    <t>ASBL0000021</t>
  </si>
  <si>
    <t>ASBL0000022</t>
  </si>
  <si>
    <t>ASBL0000023</t>
  </si>
  <si>
    <t>ASBL0000024</t>
  </si>
  <si>
    <t>ASBL0000025</t>
  </si>
  <si>
    <t>ASBL0000026</t>
  </si>
  <si>
    <t>ASBL0000027</t>
  </si>
  <si>
    <t>ASBL0000028</t>
  </si>
  <si>
    <t>ASBL0000029</t>
  </si>
  <si>
    <t>ASBL0000030</t>
  </si>
  <si>
    <t>ASBL0000031</t>
  </si>
  <si>
    <t>ASBL0000032</t>
  </si>
  <si>
    <t>ASBL0000033</t>
  </si>
  <si>
    <t>ASBL0000034</t>
  </si>
  <si>
    <t>ASBL0000035</t>
  </si>
  <si>
    <t>ASBL0000036</t>
  </si>
  <si>
    <t>ASBL0000037</t>
  </si>
  <si>
    <t>ASBL0000038</t>
  </si>
  <si>
    <t>ASBL0000039</t>
  </si>
  <si>
    <t>ASBL0000040</t>
  </si>
  <si>
    <t>ASBL0000041</t>
  </si>
  <si>
    <t>ASBL0000042</t>
  </si>
  <si>
    <t>ASBL0000043</t>
  </si>
  <si>
    <t>ASBL0000044</t>
  </si>
  <si>
    <t>ASBL0000045</t>
  </si>
  <si>
    <t>ASBL0000046</t>
  </si>
  <si>
    <t>ASBL0000047</t>
  </si>
  <si>
    <t>ASBL0000048</t>
  </si>
  <si>
    <t>ASBL0000049</t>
  </si>
  <si>
    <t>ASBL0000050</t>
  </si>
  <si>
    <t>ASBL0000051</t>
  </si>
  <si>
    <t>ASBL0000052</t>
  </si>
  <si>
    <t>ASBL0000053</t>
  </si>
  <si>
    <t>ASBL0000054</t>
  </si>
  <si>
    <t>ASBL0000055</t>
  </si>
  <si>
    <t>AUCB0000002</t>
  </si>
  <si>
    <t>AUCB0000003</t>
  </si>
  <si>
    <t>AUCB0000004</t>
  </si>
  <si>
    <t>AUCB0000005</t>
  </si>
  <si>
    <t>AUCB0000006</t>
  </si>
  <si>
    <t>AUCB0000007</t>
  </si>
  <si>
    <t>AUCB0000008</t>
  </si>
  <si>
    <t>AUCB0000009</t>
  </si>
  <si>
    <t>AUCB0000010</t>
  </si>
  <si>
    <t>AUCB0000011</t>
  </si>
  <si>
    <t>AUCB0000012</t>
  </si>
  <si>
    <t>AUCB0000013</t>
  </si>
  <si>
    <t>AUCB0000014</t>
  </si>
  <si>
    <t>AUCB0000015</t>
  </si>
  <si>
    <t>AUCB0000016</t>
  </si>
  <si>
    <t>AUCB0000017</t>
  </si>
  <si>
    <t>AUCB0000018</t>
  </si>
  <si>
    <t>AUCB0000019</t>
  </si>
  <si>
    <t>AUCB0000020</t>
  </si>
  <si>
    <t>AUCB0000021</t>
  </si>
  <si>
    <t>AUCB0000022</t>
  </si>
  <si>
    <t>AUCB0000023</t>
  </si>
  <si>
    <t>AUCB0000024</t>
  </si>
  <si>
    <t>AUCB0000025</t>
  </si>
  <si>
    <t>AUCB0000026</t>
  </si>
  <si>
    <t>AUCB0000027</t>
  </si>
  <si>
    <t>AUCB0000028</t>
  </si>
  <si>
    <t>AUCB0000029</t>
  </si>
  <si>
    <t>AUCB0000030</t>
  </si>
  <si>
    <t>AUCB0000031</t>
  </si>
  <si>
    <t>AUCB0000032</t>
  </si>
  <si>
    <t>AUCB0000033</t>
  </si>
  <si>
    <t>AUCB0000034</t>
  </si>
  <si>
    <t>AUCB0000035</t>
  </si>
  <si>
    <t>AUCB0000036</t>
  </si>
  <si>
    <t>AUCB0000037</t>
  </si>
  <si>
    <t>AUCB0000038</t>
  </si>
  <si>
    <t>AUCB0000039</t>
  </si>
  <si>
    <t>AUCB0000040</t>
  </si>
  <si>
    <t>AUCB0000041</t>
  </si>
  <si>
    <t>AUCB0000042</t>
  </si>
  <si>
    <t>AUCB0000043</t>
  </si>
  <si>
    <t>AUCB0000044</t>
  </si>
  <si>
    <t>AUCB0000045</t>
  </si>
  <si>
    <t>AUCB0000046</t>
  </si>
  <si>
    <t>AUCB0000047</t>
  </si>
  <si>
    <t>AUCB0000048</t>
  </si>
  <si>
    <t>AUCB0000049</t>
  </si>
  <si>
    <t>AUCB0000050</t>
  </si>
  <si>
    <t>AUCB0000051</t>
  </si>
  <si>
    <t>BACB0000003</t>
  </si>
  <si>
    <t>BACB0000004</t>
  </si>
  <si>
    <t>BACB0000005</t>
  </si>
  <si>
    <t>BACB0000006</t>
  </si>
  <si>
    <t>BACB0000007</t>
  </si>
  <si>
    <t>BACB0000008</t>
  </si>
  <si>
    <t>BACB0000009</t>
  </si>
  <si>
    <t>BACB0000010</t>
  </si>
  <si>
    <t>BACB0000011</t>
  </si>
  <si>
    <t>BACB0000012</t>
  </si>
  <si>
    <t>BACB0000013</t>
  </si>
  <si>
    <t>BACB0000014</t>
  </si>
  <si>
    <t>BACB0000015</t>
  </si>
  <si>
    <t>BACB0000016</t>
  </si>
  <si>
    <t>BACB0000017</t>
  </si>
  <si>
    <t>BACB0000018</t>
  </si>
  <si>
    <t>BACB0000019</t>
  </si>
  <si>
    <t>BACB0000020</t>
  </si>
  <si>
    <t>BACB0000021</t>
  </si>
  <si>
    <t>BACB0000022</t>
  </si>
  <si>
    <t>BACB0000023</t>
  </si>
  <si>
    <t>BACB0000024</t>
  </si>
  <si>
    <t>BACB0000025</t>
  </si>
  <si>
    <t>BACB0000026</t>
  </si>
  <si>
    <t>BACB0000027</t>
  </si>
  <si>
    <t>BACB0000028</t>
  </si>
  <si>
    <t>BACB0000029</t>
  </si>
  <si>
    <t>BACB0000030</t>
  </si>
  <si>
    <t>BACB0000031</t>
  </si>
  <si>
    <t>BACB0000032</t>
  </si>
  <si>
    <t>BACB0000033</t>
  </si>
  <si>
    <t>BACB0000034</t>
  </si>
  <si>
    <t>BACB0000035</t>
  </si>
  <si>
    <t>BACB0000036</t>
  </si>
  <si>
    <t>BACB0000102</t>
  </si>
  <si>
    <t>BACB0000111</t>
  </si>
  <si>
    <t>BACB0000112</t>
  </si>
  <si>
    <t>BACB0000121</t>
  </si>
  <si>
    <t>BARB0AAMBUR</t>
  </si>
  <si>
    <t>BARB0AANTIY</t>
  </si>
  <si>
    <t>BARB0AARANI</t>
  </si>
  <si>
    <t>BARB0ABHANP</t>
  </si>
  <si>
    <t>BARB0ABHAYK</t>
  </si>
  <si>
    <t>BARB0ABOHAR</t>
  </si>
  <si>
    <t>BARB0ABRAMA</t>
  </si>
  <si>
    <t>BARB0ABRBUL</t>
  </si>
  <si>
    <t>BARB0ABROAD</t>
  </si>
  <si>
    <t>BARB0ABRSUR</t>
  </si>
  <si>
    <t>BARB0ABUXXX</t>
  </si>
  <si>
    <t>BARB0ACHALP</t>
  </si>
  <si>
    <t>BARB0ADADAX</t>
  </si>
  <si>
    <t>BARB0ADAHIS</t>
  </si>
  <si>
    <t>BARB0ADAHYD</t>
  </si>
  <si>
    <t>BARB0ADAJAB</t>
  </si>
  <si>
    <t>BARB0ADALAJ</t>
  </si>
  <si>
    <t>BARB0ADAMBA</t>
  </si>
  <si>
    <t>BARB0ADAMPU</t>
  </si>
  <si>
    <t>BARB0ADARSH</t>
  </si>
  <si>
    <t>BARB0ADAURI</t>
  </si>
  <si>
    <t>BARB0ADAYAR</t>
  </si>
  <si>
    <t>BARB0ADHALP</t>
  </si>
  <si>
    <t>BARB0ADILAB</t>
  </si>
  <si>
    <t>BARB0ADIPUR</t>
  </si>
  <si>
    <t>BARB0ADITYA</t>
  </si>
  <si>
    <t>BARB0ADONIX</t>
  </si>
  <si>
    <t>BARB0ADOORX</t>
  </si>
  <si>
    <t>BARB0ADORXX</t>
  </si>
  <si>
    <t>BARB0ADVALX</t>
  </si>
  <si>
    <t>BARB0AERODR</t>
  </si>
  <si>
    <t>BARB0AFZALP</t>
  </si>
  <si>
    <t>BARB0AGARTA</t>
  </si>
  <si>
    <t>BARB0AGARXX</t>
  </si>
  <si>
    <t>BARB0AGCPAT</t>
  </si>
  <si>
    <t>BARB0AGHARX</t>
  </si>
  <si>
    <t>BARB0AGOOCH</t>
  </si>
  <si>
    <t>BARB0AGRABS</t>
  </si>
  <si>
    <t>BARB0AGRAXX</t>
  </si>
  <si>
    <t>BARB0AGRCHA</t>
  </si>
  <si>
    <t>BARB0AGRHAJ</t>
  </si>
  <si>
    <t>BARB0AGRHYD</t>
  </si>
  <si>
    <t>BARB0AGRPUN</t>
  </si>
  <si>
    <t>BARB0AGRUNI</t>
  </si>
  <si>
    <t>BARB0AGSHAH</t>
  </si>
  <si>
    <t>BARB0AHMEDN</t>
  </si>
  <si>
    <t>BARB0AHRABS</t>
  </si>
  <si>
    <t>BARB0AHWAXX</t>
  </si>
  <si>
    <t>BARB0AIDHIX</t>
  </si>
  <si>
    <t>BARB0AIIMSX</t>
  </si>
  <si>
    <t>BARB0AIRKOL</t>
  </si>
  <si>
    <t>BARB0AIROLI</t>
  </si>
  <si>
    <t>BARB0AIRPOR</t>
  </si>
  <si>
    <t>BARB0AIRTPT</t>
  </si>
  <si>
    <t>BARB0AIZWAL</t>
  </si>
  <si>
    <t>BARB0AJHARA</t>
  </si>
  <si>
    <t>BARB0AJIRAJ</t>
  </si>
  <si>
    <t>BARB0AJMERX</t>
  </si>
  <si>
    <t>BARB0AJMRAJ</t>
  </si>
  <si>
    <t>BARB0AJUHAB</t>
  </si>
  <si>
    <t>BARB0AKALTA</t>
  </si>
  <si>
    <t>BARB0AKARRA</t>
  </si>
  <si>
    <t>BARB0AKBABU</t>
  </si>
  <si>
    <t>BARB0AKBARP</t>
  </si>
  <si>
    <t>BARB0AKBKAN</t>
  </si>
  <si>
    <t>BARB0AKEDAX</t>
  </si>
  <si>
    <t>BARB0AKKAYY</t>
  </si>
  <si>
    <t>BARB0AKLERA</t>
  </si>
  <si>
    <t>BARB0AKLUJX</t>
  </si>
  <si>
    <t>BARB0AKOLAX</t>
  </si>
  <si>
    <t>BARB0AKOLEX</t>
  </si>
  <si>
    <t>BARB0AKOTAX</t>
  </si>
  <si>
    <t>BARB0AKURLI</t>
  </si>
  <si>
    <t>BARB0ALAMCO</t>
  </si>
  <si>
    <t>BARB0ALANGA</t>
  </si>
  <si>
    <t>BARB0ALARSA</t>
  </si>
  <si>
    <t>BARB0ALBANS</t>
  </si>
  <si>
    <t>BARB0ALDONA</t>
  </si>
  <si>
    <t>BARB0ALIBAG</t>
  </si>
  <si>
    <t>BARB0ALIBAR</t>
  </si>
  <si>
    <t>BARB0ALICAL</t>
  </si>
  <si>
    <t>BARB0ALIDEL</t>
  </si>
  <si>
    <t>BARB0ALIGAN</t>
  </si>
  <si>
    <t>BARB0ALIGAR</t>
  </si>
  <si>
    <t>BARB0ALIGAY</t>
  </si>
  <si>
    <t>BARB0ALIJAL</t>
  </si>
  <si>
    <t>BARB0ALIKOL</t>
  </si>
  <si>
    <t>BARB0ALIKOT</t>
  </si>
  <si>
    <t>BARB0ALINDR</t>
  </si>
  <si>
    <t>BARB0ALIPOR</t>
  </si>
  <si>
    <t>BARB0ALIRAJ</t>
  </si>
  <si>
    <t>BARB0ALIYAB</t>
  </si>
  <si>
    <t>BARB0ALKADA</t>
  </si>
  <si>
    <t>BARB0ALKAPU</t>
  </si>
  <si>
    <t>BARB0ALLAHA</t>
  </si>
  <si>
    <t>BARB0ALLAHG</t>
  </si>
  <si>
    <t>BARB0ALLALL</t>
  </si>
  <si>
    <t>BARB0ALLEPP</t>
  </si>
  <si>
    <t>BARB0ALLKAT</t>
  </si>
  <si>
    <t>BARB0ALMELX</t>
  </si>
  <si>
    <t>BARB0ALMORA</t>
  </si>
  <si>
    <t>BARB0ALODXX</t>
  </si>
  <si>
    <t>BARB0ALOTXX</t>
  </si>
  <si>
    <t>BARB0ALSISA</t>
  </si>
  <si>
    <t>BARB0ALTAKA</t>
  </si>
  <si>
    <t>BARB0ALTAMO</t>
  </si>
  <si>
    <t>BARB0ALWALX</t>
  </si>
  <si>
    <t>BARB0ALWARP</t>
  </si>
  <si>
    <t>BARB0ALWARX</t>
  </si>
  <si>
    <t>BARB0ALWAYE</t>
  </si>
  <si>
    <t>BARB0ALWDEL</t>
  </si>
  <si>
    <t>BARB0AMADHA</t>
  </si>
  <si>
    <t>BARB0AMALAP</t>
  </si>
  <si>
    <t>BARB0AMALNE</t>
  </si>
  <si>
    <t>BARB0AMALSA</t>
  </si>
  <si>
    <t>BARB0AMARAK</t>
  </si>
  <si>
    <t>BARB0AMARJY</t>
  </si>
  <si>
    <t>BARB0AMARKU</t>
  </si>
  <si>
    <t>BARB0AMARNA</t>
  </si>
  <si>
    <t>BARB0AMARWA</t>
  </si>
  <si>
    <t>BARB0AMAULI</t>
  </si>
  <si>
    <t>BARB0AMBAIC</t>
  </si>
  <si>
    <t>BARB0AMBAJI</t>
  </si>
  <si>
    <t>BARB0AMBAKA</t>
  </si>
  <si>
    <t>BARB0AMBALA</t>
  </si>
  <si>
    <t>BARB0AMBALI</t>
  </si>
  <si>
    <t>BARB0AMBARI</t>
  </si>
  <si>
    <t>BARB0AMBARN</t>
  </si>
  <si>
    <t>BARB0AMBATT</t>
  </si>
  <si>
    <t>BARB0AMBAWA</t>
  </si>
  <si>
    <t>BARB0AMBAZA</t>
  </si>
  <si>
    <t>BARB0AMBBAN</t>
  </si>
  <si>
    <t>BARB0AMBBHI</t>
  </si>
  <si>
    <t>BARB0AMBEAS</t>
  </si>
  <si>
    <t>BARB0AMBELI</t>
  </si>
  <si>
    <t>BARB0AMBHET</t>
  </si>
  <si>
    <t>BARB0AMBICA</t>
  </si>
  <si>
    <t>BARB0AMBIJA</t>
  </si>
  <si>
    <t>BARB0AMBIKA</t>
  </si>
  <si>
    <t>BARB0AMBLIA</t>
  </si>
  <si>
    <t>BARB0AMBOLI</t>
  </si>
  <si>
    <t>BARB0AMBTRI</t>
  </si>
  <si>
    <t>BARB0AMEJAD</t>
  </si>
  <si>
    <t>BARB0AMEJAI</t>
  </si>
  <si>
    <t>BARB0AMERIA</t>
  </si>
  <si>
    <t>BARB0AMETHI</t>
  </si>
  <si>
    <t>BARB0AMETXX</t>
  </si>
  <si>
    <t>BARB0AMILIH</t>
  </si>
  <si>
    <t>BARB0AMINAB</t>
  </si>
  <si>
    <t>BARB0AMLESH</t>
  </si>
  <si>
    <t>BARB0AMLOHX</t>
  </si>
  <si>
    <t>BARB0AMODAN</t>
  </si>
  <si>
    <t>BARB0AMODXX</t>
  </si>
  <si>
    <t>BARB0AMRAPU</t>
  </si>
  <si>
    <t>BARB0AMRAVA</t>
  </si>
  <si>
    <t>BARB0AMRELI</t>
  </si>
  <si>
    <t>BARB0AMRITA</t>
  </si>
  <si>
    <t>BARB0AMRITS</t>
  </si>
  <si>
    <t>BARB0AMRJUN</t>
  </si>
  <si>
    <t>BARB0AMROLI</t>
  </si>
  <si>
    <t>BARB0AMTALA</t>
  </si>
  <si>
    <t>BARB0ANAGAD</t>
  </si>
  <si>
    <t>BARB0ANAKAP</t>
  </si>
  <si>
    <t>BARB0ANAMBE</t>
  </si>
  <si>
    <t>BARB0ANANDA</t>
  </si>
  <si>
    <t>BARB0ANANDI</t>
  </si>
  <si>
    <t>BARB0ANANDX</t>
  </si>
  <si>
    <t>BARB0ANANTN</t>
  </si>
  <si>
    <t>BARB0ANAPOL</t>
  </si>
  <si>
    <t>BARB0ANARAX</t>
  </si>
  <si>
    <t>BARB0ANASTA</t>
  </si>
  <si>
    <t>BARB0ANATHU</t>
  </si>
  <si>
    <t>BARB0ANAVAL</t>
  </si>
  <si>
    <t>BARB0ANCHAL</t>
  </si>
  <si>
    <t>BARB0ANCHHA</t>
  </si>
  <si>
    <t>BARB0ANDAWA</t>
  </si>
  <si>
    <t>BARB0ANDEAS</t>
  </si>
  <si>
    <t>BARB0ANDERS</t>
  </si>
  <si>
    <t>BARB0ANDHER</t>
  </si>
  <si>
    <t>BARB0ANGALA</t>
  </si>
  <si>
    <t>BARB0ANGAMA</t>
  </si>
  <si>
    <t>BARB0ANGIYA</t>
  </si>
  <si>
    <t>BARB0ANGUCH</t>
  </si>
  <si>
    <t>BARB0ANGULX</t>
  </si>
  <si>
    <t>BARB0ANJADX</t>
  </si>
  <si>
    <t>BARB0ANJANA</t>
  </si>
  <si>
    <t>BARB0ANJARX</t>
  </si>
  <si>
    <t>BARB0ANJUNA</t>
  </si>
  <si>
    <t>BARB0ANKLAV</t>
  </si>
  <si>
    <t>BARB0ANKLES</t>
  </si>
  <si>
    <t>BARB0ANNANA</t>
  </si>
  <si>
    <t>BARB0ANNAPU</t>
  </si>
  <si>
    <t>BARB0ANPABS</t>
  </si>
  <si>
    <t>BARB0ANTALI</t>
  </si>
  <si>
    <t>BARB0ANTAXX</t>
  </si>
  <si>
    <t>BARB0ANTBAG</t>
  </si>
  <si>
    <t>BARB0ANTISA</t>
  </si>
  <si>
    <t>BARB0ANTUXX</t>
  </si>
  <si>
    <t>BARB0ANUPGA</t>
  </si>
  <si>
    <t>BARB0ANWABS</t>
  </si>
  <si>
    <t>BARB0ANWARG</t>
  </si>
  <si>
    <t>BARB0ANWAXX</t>
  </si>
  <si>
    <t>BARB0APMCYA</t>
  </si>
  <si>
    <t>BARB0APPANA</t>
  </si>
  <si>
    <t>BARB0ARAINX</t>
  </si>
  <si>
    <t>BARB0ARALXX</t>
  </si>
  <si>
    <t>BARB0ARAMBA</t>
  </si>
  <si>
    <t>BARB0ARANGX</t>
  </si>
  <si>
    <t>BARB0ARANTH</t>
  </si>
  <si>
    <t>BARB0ARARIA</t>
  </si>
  <si>
    <t>BARB0ARASUR</t>
  </si>
  <si>
    <t>BARB0ARAVAK</t>
  </si>
  <si>
    <t>BARB0ARAVIH</t>
  </si>
  <si>
    <t>BARB0ARERAC</t>
  </si>
  <si>
    <t>BARB0ARETHX</t>
  </si>
  <si>
    <t>BARB0ARIKIR</t>
  </si>
  <si>
    <t>BARB0ARIYAL</t>
  </si>
  <si>
    <t>BARB0ARIYAX</t>
  </si>
  <si>
    <t>BARB0ARJUNG</t>
  </si>
  <si>
    <t>BARB0ARMCHD</t>
  </si>
  <si>
    <t>BARB0ARNODA</t>
  </si>
  <si>
    <t>BARB0ARNODX</t>
  </si>
  <si>
    <t>BARB0AROBIN</t>
  </si>
  <si>
    <t>BARB0ARRAHX</t>
  </si>
  <si>
    <t>BARB0ARTONI</t>
  </si>
  <si>
    <t>BARB0ARVATX</t>
  </si>
  <si>
    <t>BARB0ARVISA</t>
  </si>
  <si>
    <t>BARB0ARVIXX</t>
  </si>
  <si>
    <t>BARB0ARWALX</t>
  </si>
  <si>
    <t>BARB0ARYANA</t>
  </si>
  <si>
    <t>BARB0ASADHA</t>
  </si>
  <si>
    <t>BARB0ASAFAL</t>
  </si>
  <si>
    <t>BARB0ASANSO</t>
  </si>
  <si>
    <t>BARB0ASARWA</t>
  </si>
  <si>
    <t>BARB0ASHADH</t>
  </si>
  <si>
    <t>BARB0ASHAHM</t>
  </si>
  <si>
    <t>BARB0ASHALL</t>
  </si>
  <si>
    <t>BARB0ASHAXX</t>
  </si>
  <si>
    <t>BARB0ASHBHO</t>
  </si>
  <si>
    <t>BARB0ASHOKN</t>
  </si>
  <si>
    <t>BARB0ASHOKV</t>
  </si>
  <si>
    <t>BARB0ASHPAT</t>
  </si>
  <si>
    <t>BARB0ASHRAM</t>
  </si>
  <si>
    <t>BARB0ASHTAG</t>
  </si>
  <si>
    <t>BARB0ASHTAM</t>
  </si>
  <si>
    <t>BARB0ASHTAX</t>
  </si>
  <si>
    <t>BARB0ASILME</t>
  </si>
  <si>
    <t>BARB0ASINDX</t>
  </si>
  <si>
    <t>BARB0ASOJXX</t>
  </si>
  <si>
    <t>BARB0ASOTHA</t>
  </si>
  <si>
    <t>BARB0ASPURD</t>
  </si>
  <si>
    <t>BARB0ASPURX</t>
  </si>
  <si>
    <t>BARB0ASRAON</t>
  </si>
  <si>
    <t>BARB0ASTODI</t>
  </si>
  <si>
    <t>BARB0ASVIXX</t>
  </si>
  <si>
    <t>BARB0ATALIX</t>
  </si>
  <si>
    <t>BARB0ATARHA</t>
  </si>
  <si>
    <t>BARB0ATARSU</t>
  </si>
  <si>
    <t>BARB0ATHARB</t>
  </si>
  <si>
    <t>BARB0ATHWAL</t>
  </si>
  <si>
    <t>BARB0ATLADA</t>
  </si>
  <si>
    <t>BARB0ATMAJY</t>
  </si>
  <si>
    <t>BARB0ATPADI</t>
  </si>
  <si>
    <t>BARB0ATROAD</t>
  </si>
  <si>
    <t>BARB0ATRUXX</t>
  </si>
  <si>
    <t>BARB0ATTAPU</t>
  </si>
  <si>
    <t>BARB0ATTURX</t>
  </si>
  <si>
    <t>BARB0AUDENP</t>
  </si>
  <si>
    <t>BARB0AUNDHX</t>
  </si>
  <si>
    <t>BARB0AUNDUL</t>
  </si>
  <si>
    <t>BARB0AURAIX</t>
  </si>
  <si>
    <t>BARB0AURANG</t>
  </si>
  <si>
    <t>BARB0AURONT</t>
  </si>
  <si>
    <t>BARB0AURSHA</t>
  </si>
  <si>
    <t>BARB0AVALUC</t>
  </si>
  <si>
    <t>BARB0AVANTI</t>
  </si>
  <si>
    <t>BARB0AVASAR</t>
  </si>
  <si>
    <t>BARB0AYANAV</t>
  </si>
  <si>
    <t>BARB0AYOBHO</t>
  </si>
  <si>
    <t>BARB0AYODHY</t>
  </si>
  <si>
    <t>BARB0AZAMGA</t>
  </si>
  <si>
    <t>BARB0BABRAL</t>
  </si>
  <si>
    <t>BARB0BABRAX</t>
  </si>
  <si>
    <t>BARB0BACHAR</t>
  </si>
  <si>
    <t>BARB0BACHHR</t>
  </si>
  <si>
    <t>BARB0BACKBA</t>
  </si>
  <si>
    <t>BARB0BADABA</t>
  </si>
  <si>
    <t>BARB0BADAKH</t>
  </si>
  <si>
    <t>BARB0BADALP</t>
  </si>
  <si>
    <t>BARB0BADAUN</t>
  </si>
  <si>
    <t>BARB0BADDIX</t>
  </si>
  <si>
    <t>BARB0BADHAD</t>
  </si>
  <si>
    <t>BARB0BADISA</t>
  </si>
  <si>
    <t>BARB0BADIXX</t>
  </si>
  <si>
    <t>BARB0BADJAU</t>
  </si>
  <si>
    <t>BARB0BADLAP</t>
  </si>
  <si>
    <t>BARB0BADNAG</t>
  </si>
  <si>
    <t>BARB0BADNAW</t>
  </si>
  <si>
    <t>BARB0BAGADU</t>
  </si>
  <si>
    <t>BARB0BAGALK</t>
  </si>
  <si>
    <t>BARB0BAGARX</t>
  </si>
  <si>
    <t>BARB0BAGASA</t>
  </si>
  <si>
    <t>BARB0BAGBAH</t>
  </si>
  <si>
    <t>BARB0BAGBAZ</t>
  </si>
  <si>
    <t>BARB0BAGDAN</t>
  </si>
  <si>
    <t>BARB0BAGDOD</t>
  </si>
  <si>
    <t>BARB0BAGESH</t>
  </si>
  <si>
    <t>BARB0BAGHAJ</t>
  </si>
  <si>
    <t>BARB0BAGHPA</t>
  </si>
  <si>
    <t>BARB0BAGJAI</t>
  </si>
  <si>
    <t>BARB0BAGLIX</t>
  </si>
  <si>
    <t>BARB0BAGNAN</t>
  </si>
  <si>
    <t>BARB0BAGRAN</t>
  </si>
  <si>
    <t>BARB0BAGRIX</t>
  </si>
  <si>
    <t>BARB0BAGUIA</t>
  </si>
  <si>
    <t>BARB0BAHADA</t>
  </si>
  <si>
    <t>BARB0BAHADU</t>
  </si>
  <si>
    <t>BARB0BAHAIX</t>
  </si>
  <si>
    <t>BARB0BAHALL</t>
  </si>
  <si>
    <t>BARB0BAHERI</t>
  </si>
  <si>
    <t>BARB0BAHLUC</t>
  </si>
  <si>
    <t>BARB0BAHORA</t>
  </si>
  <si>
    <t>BARB0BAHPAT</t>
  </si>
  <si>
    <t>BARB0BAHRAW</t>
  </si>
  <si>
    <t>BARB0BAHURA</t>
  </si>
  <si>
    <t>BARB0BAIKUN</t>
  </si>
  <si>
    <t>BARB0BAINAN</t>
  </si>
  <si>
    <t>BARB0BAINTI</t>
  </si>
  <si>
    <t>BARB0BAINXX</t>
  </si>
  <si>
    <t>BARB0BAIRAA</t>
  </si>
  <si>
    <t>BARB0BAIRAG</t>
  </si>
  <si>
    <t>BARB0BAIRAM</t>
  </si>
  <si>
    <t>BARB0BAIRHA</t>
  </si>
  <si>
    <t>BARB0BAISHN</t>
  </si>
  <si>
    <t>BARB0BAJHAX</t>
  </si>
  <si>
    <t>BARB0BAJHER</t>
  </si>
  <si>
    <t>BARB0BAJWAX</t>
  </si>
  <si>
    <t>BARB0BAKARG</t>
  </si>
  <si>
    <t>BARB0BAKEWA</t>
  </si>
  <si>
    <t>BARB0BAKHOD</t>
  </si>
  <si>
    <t>BARB0BAKHOR</t>
  </si>
  <si>
    <t>BARB0BAKHTI</t>
  </si>
  <si>
    <t>BARB0BAKLUC</t>
  </si>
  <si>
    <t>BARB0BAKPAN</t>
  </si>
  <si>
    <t>BARB0BAKRAH</t>
  </si>
  <si>
    <t>BARB0BAKROL</t>
  </si>
  <si>
    <t>BARB0BAKROP</t>
  </si>
  <si>
    <t>BARB0BAKSHI</t>
  </si>
  <si>
    <t>BARB0BALADI</t>
  </si>
  <si>
    <t>BARB0BALAGH</t>
  </si>
  <si>
    <t>BARB0BALAIS</t>
  </si>
  <si>
    <t>BARB0BALAMA</t>
  </si>
  <si>
    <t>BARB0BALASI</t>
  </si>
  <si>
    <t>BARB0BALASO</t>
  </si>
  <si>
    <t>BARB0BALBAZ</t>
  </si>
  <si>
    <t>BARB0BALBHO</t>
  </si>
  <si>
    <t>BARB0BALBOM</t>
  </si>
  <si>
    <t>BARB0BALERX</t>
  </si>
  <si>
    <t>BARB0BALESA</t>
  </si>
  <si>
    <t>BARB0BALESH</t>
  </si>
  <si>
    <t>BARB0BALIDU</t>
  </si>
  <si>
    <t>BARB0BALISA</t>
  </si>
  <si>
    <t>BARB0BALLAR</t>
  </si>
  <si>
    <t>BARB0BALLIA</t>
  </si>
  <si>
    <t>BARB0BALLUX</t>
  </si>
  <si>
    <t>BARB0BALLYG</t>
  </si>
  <si>
    <t>BARB0BALODA</t>
  </si>
  <si>
    <t>BARB0BALODX</t>
  </si>
  <si>
    <t>BARB0BALOTR</t>
  </si>
  <si>
    <t>BARB0BALRAM</t>
  </si>
  <si>
    <t>BARB0BALSAW</t>
  </si>
  <si>
    <t>BARB0BALTHI</t>
  </si>
  <si>
    <t>BARB0BALUMA</t>
  </si>
  <si>
    <t>BARB0BALURG</t>
  </si>
  <si>
    <t>BARB0BALUSS</t>
  </si>
  <si>
    <t>BARB0BALWAD</t>
  </si>
  <si>
    <t>BARB0BAMANB</t>
  </si>
  <si>
    <t>BARB0BAMANI</t>
  </si>
  <si>
    <t>BARB0BAMBRU</t>
  </si>
  <si>
    <t>BARB0BAMGOD</t>
  </si>
  <si>
    <t>BARB0BAMNOL</t>
  </si>
  <si>
    <t>BARB0BAMROL</t>
  </si>
  <si>
    <t>BARB0BAMSUR</t>
  </si>
  <si>
    <t>BARB0BAMUND</t>
  </si>
  <si>
    <t>BARB0BAMUNI</t>
  </si>
  <si>
    <t>BARB0BANAIX</t>
  </si>
  <si>
    <t>BARB0BANAMA</t>
  </si>
  <si>
    <t>BARB0BANASH</t>
  </si>
  <si>
    <t>BARB0BANBAS</t>
  </si>
  <si>
    <t>BARB0BANBLY</t>
  </si>
  <si>
    <t>BARB0BANDAX</t>
  </si>
  <si>
    <t>BARB0BANDHA</t>
  </si>
  <si>
    <t>BARB0BANDHU</t>
  </si>
  <si>
    <t>BARB0BANDIB</t>
  </si>
  <si>
    <t>BARB0BANDIK</t>
  </si>
  <si>
    <t>BARB0BANDRA</t>
  </si>
  <si>
    <t>BARB0BANDXX</t>
  </si>
  <si>
    <t>BARB0BANEAS</t>
  </si>
  <si>
    <t>BARB0BANETH</t>
  </si>
  <si>
    <t>BARB0BANGAL</t>
  </si>
  <si>
    <t>BARB0BANGAW</t>
  </si>
  <si>
    <t>BARB0BANGAX</t>
  </si>
  <si>
    <t>BARB0BANGBS</t>
  </si>
  <si>
    <t>BARB0BANGUR</t>
  </si>
  <si>
    <t>BARB0BANIYA</t>
  </si>
  <si>
    <t>BARB0BANJAR</t>
  </si>
  <si>
    <t>BARB0BANKAX</t>
  </si>
  <si>
    <t>BARB0BANKOR</t>
  </si>
  <si>
    <t>BARB0BANKUR</t>
  </si>
  <si>
    <t>BARB0BANMAN</t>
  </si>
  <si>
    <t>BARB0BANNER</t>
  </si>
  <si>
    <t>BARB0BANNIX</t>
  </si>
  <si>
    <t>BARB0BANSDA</t>
  </si>
  <si>
    <t>BARB0BANSHA</t>
  </si>
  <si>
    <t>BARB0BANSIX</t>
  </si>
  <si>
    <t>BARB0BANSWA</t>
  </si>
  <si>
    <t>BARB0BANTHR</t>
  </si>
  <si>
    <t>BARB0BANTWA</t>
  </si>
  <si>
    <t>BARB0BANVEE</t>
  </si>
  <si>
    <t>BARB0BANWAS</t>
  </si>
  <si>
    <t>BARB0BAORIX</t>
  </si>
  <si>
    <t>BARB0BAPATL</t>
  </si>
  <si>
    <t>BARB0BAPUNA</t>
  </si>
  <si>
    <t>BARB0BARADI</t>
  </si>
  <si>
    <t>BARB0BARAJA</t>
  </si>
  <si>
    <t>BARB0BARALI</t>
  </si>
  <si>
    <t>BARB0BARAMA</t>
  </si>
  <si>
    <t>BARB0BARANA</t>
  </si>
  <si>
    <t>BARB0BARANP</t>
  </si>
  <si>
    <t>BARB0BARANX</t>
  </si>
  <si>
    <t>BARB0BARAPA</t>
  </si>
  <si>
    <t>BARB0BARASA</t>
  </si>
  <si>
    <t>BARB0BARAUD</t>
  </si>
  <si>
    <t>BARB0BARAUN</t>
  </si>
  <si>
    <t>BARB0BARAUT</t>
  </si>
  <si>
    <t>BARB0BARAXX</t>
  </si>
  <si>
    <t>BARB0BARBAN</t>
  </si>
  <si>
    <t>BARB0BARBHI</t>
  </si>
  <si>
    <t>BARB0BARBIL</t>
  </si>
  <si>
    <t>BARB0BARBOD</t>
  </si>
  <si>
    <t>BARB0BARCSM</t>
  </si>
  <si>
    <t>BARB0BARDHA</t>
  </si>
  <si>
    <t>BARB0BARDIK</t>
  </si>
  <si>
    <t>BARB0BARDOL</t>
  </si>
  <si>
    <t>BARB0BAREIL</t>
  </si>
  <si>
    <t>BARB0BAREJA</t>
  </si>
  <si>
    <t>BARB0BARELI</t>
  </si>
  <si>
    <t>BARB0BARFAT</t>
  </si>
  <si>
    <t>BARB0BARGAR</t>
  </si>
  <si>
    <t>BARB0BARGRH</t>
  </si>
  <si>
    <t>BARB0BARHAL</t>
  </si>
  <si>
    <t>BARB0BARHUL</t>
  </si>
  <si>
    <t>BARB0BARHXX</t>
  </si>
  <si>
    <t>BARB0BARIPA</t>
  </si>
  <si>
    <t>BARB0BARIRD</t>
  </si>
  <si>
    <t>BARB0BARIYA</t>
  </si>
  <si>
    <t>BARB0BARJAI</t>
  </si>
  <si>
    <t>BARB0BARJUM</t>
  </si>
  <si>
    <t>BARB0BARKAG</t>
  </si>
  <si>
    <t>BARB0BARKAT</t>
  </si>
  <si>
    <t>BARB0BARKHE</t>
  </si>
  <si>
    <t>BARB0BARMER</t>
  </si>
  <si>
    <t>BARB0BARNAL</t>
  </si>
  <si>
    <t>BARB0BAROLI</t>
  </si>
  <si>
    <t>BARB0BAROTX</t>
  </si>
  <si>
    <t>BARB0BARPET</t>
  </si>
  <si>
    <t>BARB0BARRAB</t>
  </si>
  <si>
    <t>BARB0BARRAC</t>
  </si>
  <si>
    <t>BARB0BARRAW</t>
  </si>
  <si>
    <t>BARB0BARSAL</t>
  </si>
  <si>
    <t>BARB0BARSAN</t>
  </si>
  <si>
    <t>BARB0BARSEH</t>
  </si>
  <si>
    <t>BARB0BARSHA</t>
  </si>
  <si>
    <t>BARB0BARSHI</t>
  </si>
  <si>
    <t>BARB0BARUIP</t>
  </si>
  <si>
    <t>BARB0BARUNG</t>
  </si>
  <si>
    <t>BARB0BARWAH</t>
  </si>
  <si>
    <t>BARB0BARWAL</t>
  </si>
  <si>
    <t>BARB0BARWAN</t>
  </si>
  <si>
    <t>BARB0BARWET</t>
  </si>
  <si>
    <t>BARB0BASAIT</t>
  </si>
  <si>
    <t>BARB0BASAMB</t>
  </si>
  <si>
    <t>BARB0BASANT</t>
  </si>
  <si>
    <t>BARB0BASAVA</t>
  </si>
  <si>
    <t>BARB0BASIKI</t>
  </si>
  <si>
    <t>BARB0BASIRH</t>
  </si>
  <si>
    <t>BARB0BASJAI</t>
  </si>
  <si>
    <t>BARB0BASKEO</t>
  </si>
  <si>
    <t>BARB0BASKHA</t>
  </si>
  <si>
    <t>BARB0BASMUR</t>
  </si>
  <si>
    <t>BARB0BASPAR</t>
  </si>
  <si>
    <t>BARB0BASRAX</t>
  </si>
  <si>
    <t>BARB0BASSHE</t>
  </si>
  <si>
    <t>BARB0BASSIX</t>
  </si>
  <si>
    <t>BARB0BASTAN</t>
  </si>
  <si>
    <t>BARB0BASTIX</t>
  </si>
  <si>
    <t>BARB0BASUPA</t>
  </si>
  <si>
    <t>BARB0BATAKW</t>
  </si>
  <si>
    <t>BARB0BATALA</t>
  </si>
  <si>
    <t>BARB0BAUDHG</t>
  </si>
  <si>
    <t>BARB0BAUSHA</t>
  </si>
  <si>
    <t>BARB0BAUSIX</t>
  </si>
  <si>
    <t>BARB0BAVANI</t>
  </si>
  <si>
    <t>BARB0BAVLAX</t>
  </si>
  <si>
    <t>BARB0BAWAMB</t>
  </si>
  <si>
    <t>BARB0BAWANA</t>
  </si>
  <si>
    <t>BARB0BAYADX</t>
  </si>
  <si>
    <t>BARB0BAYANA</t>
  </si>
  <si>
    <t>BARB0BEAWAR</t>
  </si>
  <si>
    <t>BARB0BECHAR</t>
  </si>
  <si>
    <t>BARB0BEDARO</t>
  </si>
  <si>
    <t>BARB0BEDIPA</t>
  </si>
  <si>
    <t>BARB0BEDIXX</t>
  </si>
  <si>
    <t>BARB0BEDKIH</t>
  </si>
  <si>
    <t>BARB0BEEDXX</t>
  </si>
  <si>
    <t>BARB0BEGASX</t>
  </si>
  <si>
    <t>BARB0BEGUEC</t>
  </si>
  <si>
    <t>BARB0BEGUMB</t>
  </si>
  <si>
    <t>BARB0BEGUMP</t>
  </si>
  <si>
    <t>BARB0BEGUSA</t>
  </si>
  <si>
    <t>BARB0BEHALA</t>
  </si>
  <si>
    <t>BARB0BEHEAX</t>
  </si>
  <si>
    <t>BARB0BEHJOI</t>
  </si>
  <si>
    <t>BARB0BEHRAI</t>
  </si>
  <si>
    <t>BARB0BEHRAM</t>
  </si>
  <si>
    <t>BARB0BEHROR</t>
  </si>
  <si>
    <t>BARB0BELANG</t>
  </si>
  <si>
    <t>BARB0BELAPU</t>
  </si>
  <si>
    <t>BARB0BELAXX</t>
  </si>
  <si>
    <t>BARB0BELCHI</t>
  </si>
  <si>
    <t>BARB0BELGAC</t>
  </si>
  <si>
    <t>BARB0BELGAU</t>
  </si>
  <si>
    <t>BARB0BELGHO</t>
  </si>
  <si>
    <t>BARB0BELIAG</t>
  </si>
  <si>
    <t>BARB0BELLAR</t>
  </si>
  <si>
    <t>BARB0BELPAH</t>
  </si>
  <si>
    <t>BARB0BELSAR</t>
  </si>
  <si>
    <t>BARB0BELTHA</t>
  </si>
  <si>
    <t>BARB0BELTOL</t>
  </si>
  <si>
    <t>BARB0BEMETA</t>
  </si>
  <si>
    <t>BARB0BENALI</t>
  </si>
  <si>
    <t>BARB0BENAUL</t>
  </si>
  <si>
    <t>BARB0BENKAT</t>
  </si>
  <si>
    <t>BARB0BENVIJ</t>
  </si>
  <si>
    <t>BARB0BERGAN</t>
  </si>
  <si>
    <t>BARB0BETALB</t>
  </si>
  <si>
    <t>BARB0BETNAI</t>
  </si>
  <si>
    <t>BARB0BETTIA</t>
  </si>
  <si>
    <t>BARB0BETULX</t>
  </si>
  <si>
    <t>BARB0BGGBXX</t>
  </si>
  <si>
    <t>BARB0BHAAUR</t>
  </si>
  <si>
    <t>BARB0BHABAN</t>
  </si>
  <si>
    <t>BARB0BHABHA</t>
  </si>
  <si>
    <t>BARB0BHABHI</t>
  </si>
  <si>
    <t>BARB0BHABHU</t>
  </si>
  <si>
    <t>BARB0BHABIT</t>
  </si>
  <si>
    <t>BARB0BHABOM</t>
  </si>
  <si>
    <t>BARB0BHABRA</t>
  </si>
  <si>
    <t>BARB0BHADAI</t>
  </si>
  <si>
    <t>BARB0BHADAM</t>
  </si>
  <si>
    <t>BARB0BHADAR</t>
  </si>
  <si>
    <t>BARB0BHADAS</t>
  </si>
  <si>
    <t>BARB0BHADAU</t>
  </si>
  <si>
    <t>BARB0BHADBH</t>
  </si>
  <si>
    <t>BARB0BHADEG</t>
  </si>
  <si>
    <t>BARB0BHADEL</t>
  </si>
  <si>
    <t>BARB0BHADES</t>
  </si>
  <si>
    <t>BARB0BHADGA</t>
  </si>
  <si>
    <t>BARB0BHADOH</t>
  </si>
  <si>
    <t>BARB0BHADPU</t>
  </si>
  <si>
    <t>BARB0BHADRA</t>
  </si>
  <si>
    <t>BARB0BHADRK</t>
  </si>
  <si>
    <t>BARB0BHADSO</t>
  </si>
  <si>
    <t>BARB0BHAEAS</t>
  </si>
  <si>
    <t>BARB0BHAFAI</t>
  </si>
  <si>
    <t>BARB0BHAGAL</t>
  </si>
  <si>
    <t>BARB0BHAGAT</t>
  </si>
  <si>
    <t>BARB0BHAGCH</t>
  </si>
  <si>
    <t>BARB0BHAGMA</t>
  </si>
  <si>
    <t>BARB0BHAGVA</t>
  </si>
  <si>
    <t>BARB0BHAHAN</t>
  </si>
  <si>
    <t>BARB0BHAHTA</t>
  </si>
  <si>
    <t>BARB0BHAILI</t>
  </si>
  <si>
    <t>BARB0BHAIRA</t>
  </si>
  <si>
    <t>BARB0BHAJAN</t>
  </si>
  <si>
    <t>BARB0BHAJUL</t>
  </si>
  <si>
    <t>BARB0BHAKAI</t>
  </si>
  <si>
    <t>BARB0BHALAN</t>
  </si>
  <si>
    <t>BARB0BHALOD</t>
  </si>
  <si>
    <t>BARB0BHALXX</t>
  </si>
  <si>
    <t>BARB0BHAMAN</t>
  </si>
  <si>
    <t>BARB0BHAMEH</t>
  </si>
  <si>
    <t>BARB0BHAMUZ</t>
  </si>
  <si>
    <t>BARB0BHANAG</t>
  </si>
  <si>
    <t>BARB0BHANDA</t>
  </si>
  <si>
    <t>BARB0BHANDH</t>
  </si>
  <si>
    <t>BARB0BHANDU</t>
  </si>
  <si>
    <t>BARB0BHANGE</t>
  </si>
  <si>
    <t>BARB0BHANIY</t>
  </si>
  <si>
    <t>BARB0BHANJA</t>
  </si>
  <si>
    <t>BARB0BHANKL</t>
  </si>
  <si>
    <t>BARB0BHANVA</t>
  </si>
  <si>
    <t>BARB0BHANWT</t>
  </si>
  <si>
    <t>BARB0BHAPEL</t>
  </si>
  <si>
    <t>BARB0BHAPUN</t>
  </si>
  <si>
    <t>BARB0BHARAS</t>
  </si>
  <si>
    <t>BARB0BHARAT</t>
  </si>
  <si>
    <t>BARB0BHARWA</t>
  </si>
  <si>
    <t>BARB0BHASAW</t>
  </si>
  <si>
    <t>BARB0BHASHI</t>
  </si>
  <si>
    <t>BARB0BHATAN</t>
  </si>
  <si>
    <t>BARB0BHATAP</t>
  </si>
  <si>
    <t>BARB0BHATGA</t>
  </si>
  <si>
    <t>BARB0BHATIA</t>
  </si>
  <si>
    <t>BARB0BHATIN</t>
  </si>
  <si>
    <t>BARB0BHATOR</t>
  </si>
  <si>
    <t>BARB0BHAUAB</t>
  </si>
  <si>
    <t>BARB0BHAUDA</t>
  </si>
  <si>
    <t>BARB0BHAURD</t>
  </si>
  <si>
    <t>BARB0BHAVAN</t>
  </si>
  <si>
    <t>BARB0BHAVNA</t>
  </si>
  <si>
    <t>BARB0BHAWAN</t>
  </si>
  <si>
    <t>BARB0BHAYAN</t>
  </si>
  <si>
    <t>BARB0BHEELO</t>
  </si>
  <si>
    <t>BARB0BHELKH</t>
  </si>
  <si>
    <t>BARB0BHELXX</t>
  </si>
  <si>
    <t>BARB0BHENDE</t>
  </si>
  <si>
    <t>BARB0BHENSA</t>
  </si>
  <si>
    <t>BARB0BHENSO</t>
  </si>
  <si>
    <t>BARB0BHESAN</t>
  </si>
  <si>
    <t>BARB0BHESUR</t>
  </si>
  <si>
    <t>BARB0BHICKA</t>
  </si>
  <si>
    <t>BARB0BHIDAM</t>
  </si>
  <si>
    <t>BARB0BHIGWA</t>
  </si>
  <si>
    <t>BARB0BHIKAN</t>
  </si>
  <si>
    <t>BARB0BHIKHA</t>
  </si>
  <si>
    <t>BARB0BHILAD</t>
  </si>
  <si>
    <t>BARB0BHILAI</t>
  </si>
  <si>
    <t>BARB0BHILOD</t>
  </si>
  <si>
    <t>BARB0BHILWA</t>
  </si>
  <si>
    <t>BARB0BHIMAV</t>
  </si>
  <si>
    <t>BARB0BHIMPO</t>
  </si>
  <si>
    <t>BARB0BHIMXX</t>
  </si>
  <si>
    <t>BARB0BHINAI</t>
  </si>
  <si>
    <t>BARB0BHINDE</t>
  </si>
  <si>
    <t>BARB0BHINDX</t>
  </si>
  <si>
    <t>BARB0BHINGA</t>
  </si>
  <si>
    <t>BARB0BHINMA</t>
  </si>
  <si>
    <t>BARB0BHISAN</t>
  </si>
  <si>
    <t>BARB0BHITAR</t>
  </si>
  <si>
    <t>BARB0BHITAU</t>
  </si>
  <si>
    <t>BARB0BHITEX</t>
  </si>
  <si>
    <t>BARB0BHITHA</t>
  </si>
  <si>
    <t>BARB0BHITTI</t>
  </si>
  <si>
    <t>BARB0BHIWAD</t>
  </si>
  <si>
    <t>BARB0BHIWAN</t>
  </si>
  <si>
    <t>BARB0BHOFAR</t>
  </si>
  <si>
    <t>BARB0BHOGAL</t>
  </si>
  <si>
    <t>BARB0BHOGPU</t>
  </si>
  <si>
    <t>BARB0BHOJPU</t>
  </si>
  <si>
    <t>BARB0BHOLAW</t>
  </si>
  <si>
    <t>BARB0BHOLGA</t>
  </si>
  <si>
    <t>BARB0BHOMER</t>
  </si>
  <si>
    <t>BARB0BHOPAL</t>
  </si>
  <si>
    <t>BARB0BHOSAR</t>
  </si>
  <si>
    <t>BARB0BHOTAL</t>
  </si>
  <si>
    <t>BARB0BHOWAN</t>
  </si>
  <si>
    <t>BARB0BHUBAN</t>
  </si>
  <si>
    <t>BARB0BHUCOO</t>
  </si>
  <si>
    <t>BARB0BHUJAM</t>
  </si>
  <si>
    <t>BARB0BHUJXX</t>
  </si>
  <si>
    <t>BARB0BHUKHI</t>
  </si>
  <si>
    <t>BARB0BHUKUT</t>
  </si>
  <si>
    <t>BARB0BHULAB</t>
  </si>
  <si>
    <t>BARB0BHULKA</t>
  </si>
  <si>
    <t>BARB0BHUSAW</t>
  </si>
  <si>
    <t>BARB0BHUTAK</t>
  </si>
  <si>
    <t>BARB0BHUTDI</t>
  </si>
  <si>
    <t>BARB0BHUVAR</t>
  </si>
  <si>
    <t>BARB0BICHHI</t>
  </si>
  <si>
    <t>BARB0BICHOL</t>
  </si>
  <si>
    <t>BARB0BIDADA</t>
  </si>
  <si>
    <t>BARB0BIDARX</t>
  </si>
  <si>
    <t>BARB0BIDASA</t>
  </si>
  <si>
    <t>BARB0BIDKIN</t>
  </si>
  <si>
    <t>BARB0BIDYAP</t>
  </si>
  <si>
    <t>BARB0BIGRIX</t>
  </si>
  <si>
    <t>BARB0BIHARS</t>
  </si>
  <si>
    <t>BARB0BIHTAX</t>
  </si>
  <si>
    <t>BARB0BIJAJM</t>
  </si>
  <si>
    <t>BARB0BIJAPU</t>
  </si>
  <si>
    <t>BARB0BIJETH</t>
  </si>
  <si>
    <t>BARB0BIJITI</t>
  </si>
  <si>
    <t>BARB0BIJNOR</t>
  </si>
  <si>
    <t>BARB0BIJOLI</t>
  </si>
  <si>
    <t>BARB0BIJORA</t>
  </si>
  <si>
    <t>BARB0BIJULI</t>
  </si>
  <si>
    <t>BARB0BIKANE</t>
  </si>
  <si>
    <t>BARB0BIKAPU</t>
  </si>
  <si>
    <t>BARB0BIKRAM</t>
  </si>
  <si>
    <t>BARB0BILARA</t>
  </si>
  <si>
    <t>BARB0BILASP</t>
  </si>
  <si>
    <t>BARB0BILHAU</t>
  </si>
  <si>
    <t>BARB0BILIMO</t>
  </si>
  <si>
    <t>BARB0BILIYA</t>
  </si>
  <si>
    <t>BARB0BILKHA</t>
  </si>
  <si>
    <t>BARB0BILODR</t>
  </si>
  <si>
    <t>BARB0BILPAN</t>
  </si>
  <si>
    <t>BARB0BILSAN</t>
  </si>
  <si>
    <t>BARB0BILSIX</t>
  </si>
  <si>
    <t>BARB0BILTBS</t>
  </si>
  <si>
    <t>BARB0BINAUR</t>
  </si>
  <si>
    <t>BARB0BINAXX</t>
  </si>
  <si>
    <t>BARB0BINDAW</t>
  </si>
  <si>
    <t>BARB0BINDAX</t>
  </si>
  <si>
    <t>BARB0BINDKI</t>
  </si>
  <si>
    <t>BARB0BINIKA</t>
  </si>
  <si>
    <t>BARB0BIRALL</t>
  </si>
  <si>
    <t>BARB0BIRATI</t>
  </si>
  <si>
    <t>BARB0BIRBIH</t>
  </si>
  <si>
    <t>BARB0BIRHAN</t>
  </si>
  <si>
    <t>BARB0BIRNAW</t>
  </si>
  <si>
    <t>BARB0BIRPUR</t>
  </si>
  <si>
    <t>BARB0BISALP</t>
  </si>
  <si>
    <t>BARB0BISAUL</t>
  </si>
  <si>
    <t>BARB0BISSAU</t>
  </si>
  <si>
    <t>BARB0BISTOR</t>
  </si>
  <si>
    <t>BARB0BISWAN</t>
  </si>
  <si>
    <t>BARB0BITHAN</t>
  </si>
  <si>
    <t>BARB0BITKAL</t>
  </si>
  <si>
    <t>BARB0BLYALI</t>
  </si>
  <si>
    <t>BARB0BLYAMR</t>
  </si>
  <si>
    <t>BARB0BLYAON</t>
  </si>
  <si>
    <t>BARB0BLYBAN</t>
  </si>
  <si>
    <t>BARB0BLYBAP</t>
  </si>
  <si>
    <t>BARB0BLYBAR</t>
  </si>
  <si>
    <t>BARB0BLYBAZ</t>
  </si>
  <si>
    <t>BARB0BLYBEH</t>
  </si>
  <si>
    <t>BARB0BLYBHA</t>
  </si>
  <si>
    <t>BARB0BLYBHO</t>
  </si>
  <si>
    <t>BARB0BLYBIJ</t>
  </si>
  <si>
    <t>BARB0BLYBIN</t>
  </si>
  <si>
    <t>BARB0BLYBUD</t>
  </si>
  <si>
    <t>BARB0BLYCHA</t>
  </si>
  <si>
    <t>BARB0BLYCSA</t>
  </si>
  <si>
    <t>BARB0BLYDEF</t>
  </si>
  <si>
    <t>BARB0BLYDEH</t>
  </si>
  <si>
    <t>BARB0BLYETA</t>
  </si>
  <si>
    <t>BARB0BLYFAR</t>
  </si>
  <si>
    <t>BARB0BLYFKD</t>
  </si>
  <si>
    <t>BARB0BLYGHA</t>
  </si>
  <si>
    <t>BARB0BLYHAL</t>
  </si>
  <si>
    <t>BARB0BLYHAR</t>
  </si>
  <si>
    <t>BARB0BLYHAT</t>
  </si>
  <si>
    <t>BARB0BLYKAN</t>
  </si>
  <si>
    <t>BARB0BLYKAS</t>
  </si>
  <si>
    <t>BARB0BLYKHE</t>
  </si>
  <si>
    <t>BARB0BLYKNJ</t>
  </si>
  <si>
    <t>BARB0BLYKPR</t>
  </si>
  <si>
    <t>BARB0BLYLUC</t>
  </si>
  <si>
    <t>BARB0BLYMOR</t>
  </si>
  <si>
    <t>BARB0BLYMRA</t>
  </si>
  <si>
    <t>BARB0BLYMUF</t>
  </si>
  <si>
    <t>BARB0BLYPAN</t>
  </si>
  <si>
    <t>BARB0BLYPIL</t>
  </si>
  <si>
    <t>BARB0BLYPUN</t>
  </si>
  <si>
    <t>BARB0BLYRAJ</t>
  </si>
  <si>
    <t>BARB0BLYROH</t>
  </si>
  <si>
    <t>BARB0BLYROZ</t>
  </si>
  <si>
    <t>BARB0BLYRUD</t>
  </si>
  <si>
    <t>BARB0BLYSAM</t>
  </si>
  <si>
    <t>BARB0BLYSAR</t>
  </si>
  <si>
    <t>BARB0BLYSEM</t>
  </si>
  <si>
    <t>BARB0BLYSTA</t>
  </si>
  <si>
    <t>BARB0BLYTAN</t>
  </si>
  <si>
    <t>BARB0BLYTHA</t>
  </si>
  <si>
    <t>BARB0BLYTIL</t>
  </si>
  <si>
    <t>BARB0BLYUJH</t>
  </si>
  <si>
    <t>BARB0BOBASX</t>
  </si>
  <si>
    <t>BARB0BOBBIL</t>
  </si>
  <si>
    <t>BARB0BODAKD</t>
  </si>
  <si>
    <t>BARB0BODALI</t>
  </si>
  <si>
    <t>BARB0BODALX</t>
  </si>
  <si>
    <t>BARB0BODELI</t>
  </si>
  <si>
    <t>BARB0BODHAN</t>
  </si>
  <si>
    <t>BARB0BOHERA</t>
  </si>
  <si>
    <t>BARB0BOINPA</t>
  </si>
  <si>
    <t>BARB0BOISAR</t>
  </si>
  <si>
    <t>BARB0BOKAEC</t>
  </si>
  <si>
    <t>BARB0BOKAKH</t>
  </si>
  <si>
    <t>BARB0BOKARO</t>
  </si>
  <si>
    <t>BARB0BOLANG</t>
  </si>
  <si>
    <t>BARB0BOLPUR</t>
  </si>
  <si>
    <t>BARB0BONGAO</t>
  </si>
  <si>
    <t>BARB0BONLIX</t>
  </si>
  <si>
    <t>BARB0BONLXX</t>
  </si>
  <si>
    <t>BARB0BOODHX</t>
  </si>
  <si>
    <t>BARB0BOPALR</t>
  </si>
  <si>
    <t>BARB0BORADA</t>
  </si>
  <si>
    <t>BARB0BORANA</t>
  </si>
  <si>
    <t>BARB0BORDIX</t>
  </si>
  <si>
    <t>BARB0BOREAS</t>
  </si>
  <si>
    <t>BARB0BORGHA</t>
  </si>
  <si>
    <t>BARB0BORHAN</t>
  </si>
  <si>
    <t>BARB0BORIAN</t>
  </si>
  <si>
    <t>BARB0BORIAV</t>
  </si>
  <si>
    <t>BARB0BORIVL</t>
  </si>
  <si>
    <t>BARB0BORIYA</t>
  </si>
  <si>
    <t>BARB0BORKHE</t>
  </si>
  <si>
    <t>BARB0BORSAD</t>
  </si>
  <si>
    <t>BARB0BORTAR</t>
  </si>
  <si>
    <t>BARB0BOTADX</t>
  </si>
  <si>
    <t>BARB0BRABOU</t>
  </si>
  <si>
    <t>BARB0BRAHAM</t>
  </si>
  <si>
    <t>BARB0BRAHMA</t>
  </si>
  <si>
    <t>BARB0BRAJNA</t>
  </si>
  <si>
    <t>BARB0BRAMHA</t>
  </si>
  <si>
    <t>BARB0BRAMHN</t>
  </si>
  <si>
    <t>BARB0BRAPUR</t>
  </si>
  <si>
    <t>BARB0BRASSM</t>
  </si>
  <si>
    <t>BARB0BRGBXX</t>
  </si>
  <si>
    <t>BARB0BRIGAD</t>
  </si>
  <si>
    <t>BARB0BRIJXX</t>
  </si>
  <si>
    <t>BARB0BROACH</t>
  </si>
  <si>
    <t>BARB0BRODAN</t>
  </si>
  <si>
    <t>BARB0BTMBAN</t>
  </si>
  <si>
    <t>BARB0BTROAD</t>
  </si>
  <si>
    <t>BARB0BUDDHA</t>
  </si>
  <si>
    <t>BARB0BUDGEB</t>
  </si>
  <si>
    <t>BARB0BUDHAN</t>
  </si>
  <si>
    <t>BARB0BUDHGE</t>
  </si>
  <si>
    <t>BARB0BUDHVI</t>
  </si>
  <si>
    <t>BARB0BUDSHA</t>
  </si>
  <si>
    <t>BARB0BUKRUX</t>
  </si>
  <si>
    <t>BARB0BULAND</t>
  </si>
  <si>
    <t>BARB0BULLIO</t>
  </si>
  <si>
    <t>BARB0BULSAR</t>
  </si>
  <si>
    <t>BARB0BUNDIX</t>
  </si>
  <si>
    <t>BARB0BUPGBX</t>
  </si>
  <si>
    <t>BARB0BURARI</t>
  </si>
  <si>
    <t>BARB0BURDWA</t>
  </si>
  <si>
    <t>BARB0BURHAN</t>
  </si>
  <si>
    <t>BARB0BURMAM</t>
  </si>
  <si>
    <t>BARB0BURNPU</t>
  </si>
  <si>
    <t>BARB0BURRAB</t>
  </si>
  <si>
    <t>BARB0BUXARX</t>
  </si>
  <si>
    <t>BARB0BYAURX</t>
  </si>
  <si>
    <t>BARB0BYCULL</t>
  </si>
  <si>
    <t>BARB0BYRASA</t>
  </si>
  <si>
    <t>BARB0CALANG</t>
  </si>
  <si>
    <t>BARB0CALBAN</t>
  </si>
  <si>
    <t>BARB0CALCBS</t>
  </si>
  <si>
    <t>BARB0CALICU</t>
  </si>
  <si>
    <t>BARB0CAMACS</t>
  </si>
  <si>
    <t>BARB0CAMBAY</t>
  </si>
  <si>
    <t>BARB0CAMURL</t>
  </si>
  <si>
    <t>BARB0CANNAN</t>
  </si>
  <si>
    <t>BARB0CANNIN</t>
  </si>
  <si>
    <t>BARB0CASERA</t>
  </si>
  <si>
    <t>BARB0CAVELO</t>
  </si>
  <si>
    <t>BARB0CENPOI</t>
  </si>
  <si>
    <t>BARB0CFSBAL</t>
  </si>
  <si>
    <t>BARB0CFSSUR</t>
  </si>
  <si>
    <t>BARB0CGOFAR</t>
  </si>
  <si>
    <t>BARB0CHACHA</t>
  </si>
  <si>
    <t>BARB0CHACHR</t>
  </si>
  <si>
    <t>BARB0CHADOT</t>
  </si>
  <si>
    <t>BARB0CHAGAN</t>
  </si>
  <si>
    <t>BARB0CHAHOO</t>
  </si>
  <si>
    <t>BARB0CHAIBA</t>
  </si>
  <si>
    <t>BARB0CHAKAL</t>
  </si>
  <si>
    <t>BARB0CHAKAX</t>
  </si>
  <si>
    <t>BARB0CHAKBS</t>
  </si>
  <si>
    <t>BARB0CHAKDA</t>
  </si>
  <si>
    <t>BARB0CHAKHA</t>
  </si>
  <si>
    <t>BARB0CHAKPR</t>
  </si>
  <si>
    <t>BARB0CHAKRA</t>
  </si>
  <si>
    <t>BARB0CHAKSU</t>
  </si>
  <si>
    <t>BARB0CHAKUL</t>
  </si>
  <si>
    <t>BARB0CHALAK</t>
  </si>
  <si>
    <t>BARB0CHALAM</t>
  </si>
  <si>
    <t>BARB0CHALIS</t>
  </si>
  <si>
    <t>BARB0CHAMAN</t>
  </si>
  <si>
    <t>BARB0CHAMBA</t>
  </si>
  <si>
    <t>BARB0CHAMDA</t>
  </si>
  <si>
    <t>BARB0CHAMPT</t>
  </si>
  <si>
    <t>BARB0CHANAB</t>
  </si>
  <si>
    <t>BARB0CHANAK</t>
  </si>
  <si>
    <t>BARB0CHANAS</t>
  </si>
  <si>
    <t>BARB0CHANCH</t>
  </si>
  <si>
    <t>BARB0CHANDA</t>
  </si>
  <si>
    <t>BARB0CHANDI</t>
  </si>
  <si>
    <t>BARB0CHANDK</t>
  </si>
  <si>
    <t>BARB0CHANDL</t>
  </si>
  <si>
    <t>BARB0CHANDN</t>
  </si>
  <si>
    <t>BARB0CHANDP</t>
  </si>
  <si>
    <t>BARB0CHANDR</t>
  </si>
  <si>
    <t>BARB0CHANDW</t>
  </si>
  <si>
    <t>BARB0CHANER</t>
  </si>
  <si>
    <t>BARB0CHANGA</t>
  </si>
  <si>
    <t>BARB0CHANGO</t>
  </si>
  <si>
    <t>BARB0CHANOD</t>
  </si>
  <si>
    <t>BARB0CHANSA</t>
  </si>
  <si>
    <t>BARB0CHANSO</t>
  </si>
  <si>
    <t>BARB0CHAPAL</t>
  </si>
  <si>
    <t>BARB0CHAPAN</t>
  </si>
  <si>
    <t>BARB0CHAPIL</t>
  </si>
  <si>
    <t>BARB0CHAPRA</t>
  </si>
  <si>
    <t>BARB0CHARAT</t>
  </si>
  <si>
    <t>BARB0CHARBA</t>
  </si>
  <si>
    <t>BARB0CHARDA</t>
  </si>
  <si>
    <t>BARB0CHARIA</t>
  </si>
  <si>
    <t>BARB0CHARKH</t>
  </si>
  <si>
    <t>BARB0CHARKO</t>
  </si>
  <si>
    <t>BARB0CHARMI</t>
  </si>
  <si>
    <t>BARB0CHARUM</t>
  </si>
  <si>
    <t>BARB0CHASGA</t>
  </si>
  <si>
    <t>BARB0CHASVA</t>
  </si>
  <si>
    <t>BARB0CHASXX</t>
  </si>
  <si>
    <t>BARB0CHATHI</t>
  </si>
  <si>
    <t>BARB0CHATHU</t>
  </si>
  <si>
    <t>BARB0CHATRA</t>
  </si>
  <si>
    <t>BARB0CHAUKA</t>
  </si>
  <si>
    <t>BARB0CHAURA</t>
  </si>
  <si>
    <t>BARB0CHAURE</t>
  </si>
  <si>
    <t>BARB0CHAURI</t>
  </si>
  <si>
    <t>BARB0CHAUTH</t>
  </si>
  <si>
    <t>BARB0CHAVAJ</t>
  </si>
  <si>
    <t>BARB0CHAVAK</t>
  </si>
  <si>
    <t>BARB0CHBJOD</t>
  </si>
  <si>
    <t>BARB0CHEBOM</t>
  </si>
  <si>
    <t>BARB0CHELLU</t>
  </si>
  <si>
    <t>BARB0CHEMBU</t>
  </si>
  <si>
    <t>BARB0CHEMIO</t>
  </si>
  <si>
    <t>BARB0CHENBS</t>
  </si>
  <si>
    <t>BARB0CHENDR</t>
  </si>
  <si>
    <t>BARB0CHENGA</t>
  </si>
  <si>
    <t>BARB0CHENNI</t>
  </si>
  <si>
    <t>BARB0CHERTH</t>
  </si>
  <si>
    <t>BARB0CHHABA</t>
  </si>
  <si>
    <t>BARB0CHHABR</t>
  </si>
  <si>
    <t>BARB0CHHADA</t>
  </si>
  <si>
    <t>BARB0CHHANI</t>
  </si>
  <si>
    <t>BARB0CHHAPA</t>
  </si>
  <si>
    <t>BARB0CHHAPI</t>
  </si>
  <si>
    <t>BARB0CHHATA</t>
  </si>
  <si>
    <t>BARB0CHHATR</t>
  </si>
  <si>
    <t>BARB0CHHATT</t>
  </si>
  <si>
    <t>BARB0CHHGOB</t>
  </si>
  <si>
    <t>BARB0CHHIND</t>
  </si>
  <si>
    <t>BARB0CHHIPA</t>
  </si>
  <si>
    <t>BARB0CHHIPW</t>
  </si>
  <si>
    <t>BARB0CHHIVL</t>
  </si>
  <si>
    <t>BARB0CHHOTA</t>
  </si>
  <si>
    <t>BARB0CHHOTI</t>
  </si>
  <si>
    <t>BARB0CHHSHE</t>
  </si>
  <si>
    <t>BARB0CHHTIK</t>
  </si>
  <si>
    <t>BARB0CHHUDA</t>
  </si>
  <si>
    <t>BARB0CHHUTM</t>
  </si>
  <si>
    <t>BARB0CHIANA</t>
  </si>
  <si>
    <t>BARB0CHIBBS</t>
  </si>
  <si>
    <t>BARB0CHICKB</t>
  </si>
  <si>
    <t>BARB0CHICKM</t>
  </si>
  <si>
    <t>BARB0CHIDUN</t>
  </si>
  <si>
    <t>BARB0CHIDUR</t>
  </si>
  <si>
    <t>BARB0CHIKAI</t>
  </si>
  <si>
    <t>BARB0CHIKAR</t>
  </si>
  <si>
    <t>BARB0CHIKAU</t>
  </si>
  <si>
    <t>BARB0CHIKHA</t>
  </si>
  <si>
    <t>BARB0CHIKHL</t>
  </si>
  <si>
    <t>BARB0CHIKHO</t>
  </si>
  <si>
    <t>BARB0CHILAK</t>
  </si>
  <si>
    <t>BARB0CHILMI</t>
  </si>
  <si>
    <t>BARB0CHILRD</t>
  </si>
  <si>
    <t>BARB0CHINCH</t>
  </si>
  <si>
    <t>BARB0CHINGL</t>
  </si>
  <si>
    <t>BARB0CHINHA</t>
  </si>
  <si>
    <t>BARB0CHINSU</t>
  </si>
  <si>
    <t>BARB0CHIPLU</t>
  </si>
  <si>
    <t>BARB0CHIRAL</t>
  </si>
  <si>
    <t>BARB0CHIRAU</t>
  </si>
  <si>
    <t>BARB0CHIRKU</t>
  </si>
  <si>
    <t>BARB0CHIRWA</t>
  </si>
  <si>
    <t>BARB0CHITAI</t>
  </si>
  <si>
    <t>BARB0CHITAP</t>
  </si>
  <si>
    <t>BARB0CHITAU</t>
  </si>
  <si>
    <t>BARB0CHITHA</t>
  </si>
  <si>
    <t>BARB0CHITRA</t>
  </si>
  <si>
    <t>BARB0CHITRI</t>
  </si>
  <si>
    <t>BARB0CHITTA</t>
  </si>
  <si>
    <t>BARB0CHITTO</t>
  </si>
  <si>
    <t>BARB0CHOMUX</t>
  </si>
  <si>
    <t>BARB0CHOOLA</t>
  </si>
  <si>
    <t>BARB0CHORAN</t>
  </si>
  <si>
    <t>BARB0CHORGA</t>
  </si>
  <si>
    <t>BARB0CHORHA</t>
  </si>
  <si>
    <t>BARB0CHOTIL</t>
  </si>
  <si>
    <t>BARB0CHOTTI</t>
  </si>
  <si>
    <t>BARB0CHOUBE</t>
  </si>
  <si>
    <t>BARB0CHOUHT</t>
  </si>
  <si>
    <t>BARB0CHOWBS</t>
  </si>
  <si>
    <t>BARB0CHUNAB</t>
  </si>
  <si>
    <t>BARB0CHUNAI</t>
  </si>
  <si>
    <t>BARB0CHUNBS</t>
  </si>
  <si>
    <t>BARB0CHUNNI</t>
  </si>
  <si>
    <t>BARB0CHUPNA</t>
  </si>
  <si>
    <t>BARB0CHURIC</t>
  </si>
  <si>
    <t>BARB0CHURUX</t>
  </si>
  <si>
    <t>BARB0CIDAUR</t>
  </si>
  <si>
    <t>BARB0CIDNAN</t>
  </si>
  <si>
    <t>BARB0CITYLT</t>
  </si>
  <si>
    <t>BARB0CIVBAS</t>
  </si>
  <si>
    <t>BARB0CIVKAN</t>
  </si>
  <si>
    <t>BARB0CMRABS</t>
  </si>
  <si>
    <t>BARB0CMSCOH</t>
  </si>
  <si>
    <t>BARB0COCHIN</t>
  </si>
  <si>
    <t>BARB0COIMBA</t>
  </si>
  <si>
    <t>BARB0COLABA</t>
  </si>
  <si>
    <t>BARB0COLBAR</t>
  </si>
  <si>
    <t>BARB0COLCAL</t>
  </si>
  <si>
    <t>BARB0COLIND</t>
  </si>
  <si>
    <t>BARB0COLJUN</t>
  </si>
  <si>
    <t>BARB0COLKAN</t>
  </si>
  <si>
    <t>BARB0COLLEG</t>
  </si>
  <si>
    <t>BARB0COLMAD</t>
  </si>
  <si>
    <t>BARB0COLVAX</t>
  </si>
  <si>
    <t>BARB0CONNAU</t>
  </si>
  <si>
    <t>BARB0CONTAI</t>
  </si>
  <si>
    <t>BARB0COOCHB</t>
  </si>
  <si>
    <t>BARB0COONOO</t>
  </si>
  <si>
    <t>BARB0CORAHM</t>
  </si>
  <si>
    <t>BARB0CORBAN</t>
  </si>
  <si>
    <t>BARB0CORBAR</t>
  </si>
  <si>
    <t>BARB0COREBK</t>
  </si>
  <si>
    <t>BARB0CORPUN</t>
  </si>
  <si>
    <t>BARB0CORTAL</t>
  </si>
  <si>
    <t>BARB0COTTON</t>
  </si>
  <si>
    <t>BARB0CPALAN</t>
  </si>
  <si>
    <t>BARB0CPTANK</t>
  </si>
  <si>
    <t>BARB0CRAWFO</t>
  </si>
  <si>
    <t>BARB0CROGHA</t>
  </si>
  <si>
    <t>BARB0CSKPUR</t>
  </si>
  <si>
    <t>BARB0CSUKAN</t>
  </si>
  <si>
    <t>BARB0CUDDAL</t>
  </si>
  <si>
    <t>BARB0CUDDAP</t>
  </si>
  <si>
    <t>BARB0CUFFEP</t>
  </si>
  <si>
    <t>BARB0CUNCOL</t>
  </si>
  <si>
    <t>BARB0CURZON</t>
  </si>
  <si>
    <t>BARB0CUTCDA</t>
  </si>
  <si>
    <t>BARB0CUTMAN</t>
  </si>
  <si>
    <t>BARB0CUTTAC</t>
  </si>
  <si>
    <t>BARB0CUTTRD</t>
  </si>
  <si>
    <t>BARB0CYBHYD</t>
  </si>
  <si>
    <t>BARB0DABASA</t>
  </si>
  <si>
    <t>BARB0DABGAN</t>
  </si>
  <si>
    <t>BARB0DABHAN</t>
  </si>
  <si>
    <t>BARB0DABHAU</t>
  </si>
  <si>
    <t>BARB0DABHEL</t>
  </si>
  <si>
    <t>BARB0DABHOI</t>
  </si>
  <si>
    <t>BARB0DABHOU</t>
  </si>
  <si>
    <t>BARB0DABIXX</t>
  </si>
  <si>
    <t>BARB0DABLAX</t>
  </si>
  <si>
    <t>BARB0DABMUS</t>
  </si>
  <si>
    <t>BARB0DADARK</t>
  </si>
  <si>
    <t>BARB0DADAUL</t>
  </si>
  <si>
    <t>BARB0DADRIX</t>
  </si>
  <si>
    <t>BARB0DAHEAS</t>
  </si>
  <si>
    <t>BARB0DAHEJX</t>
  </si>
  <si>
    <t>BARB0DAHEVA</t>
  </si>
  <si>
    <t>BARB0DAHISA</t>
  </si>
  <si>
    <t>BARB0DAHIWA</t>
  </si>
  <si>
    <t>BARB0DAHKUT</t>
  </si>
  <si>
    <t>BARB0DAKORX</t>
  </si>
  <si>
    <t>BARB0DAKSHI</t>
  </si>
  <si>
    <t>BARB0DALIGA</t>
  </si>
  <si>
    <t>BARB0DALMAU</t>
  </si>
  <si>
    <t>BARB0DALOTX</t>
  </si>
  <si>
    <t>BARB0DALSIN</t>
  </si>
  <si>
    <t>BARB0DALTON</t>
  </si>
  <si>
    <t>BARB0DALTRI</t>
  </si>
  <si>
    <t>BARB0DAMAXX</t>
  </si>
  <si>
    <t>BARB0DAMKAX</t>
  </si>
  <si>
    <t>BARB0DAMOHA</t>
  </si>
  <si>
    <t>BARB0DANAPU</t>
  </si>
  <si>
    <t>BARB0DANBUL</t>
  </si>
  <si>
    <t>BARB0DANDIA</t>
  </si>
  <si>
    <t>BARB0DANDIX</t>
  </si>
  <si>
    <t>BARB0DANDIY</t>
  </si>
  <si>
    <t>BARB0DANIYA</t>
  </si>
  <si>
    <t>BARB0DANKAU</t>
  </si>
  <si>
    <t>BARB0DANKUN</t>
  </si>
  <si>
    <t>BARB0DANPAT</t>
  </si>
  <si>
    <t>BARB0DANRAJ</t>
  </si>
  <si>
    <t>BARB0DANTIW</t>
  </si>
  <si>
    <t>BARB0DAPSAU</t>
  </si>
  <si>
    <t>BARB0DARANA</t>
  </si>
  <si>
    <t>BARB0DARBAR</t>
  </si>
  <si>
    <t>BARB0DARBHA</t>
  </si>
  <si>
    <t>BARB0DARFAT</t>
  </si>
  <si>
    <t>BARB0DARGAH</t>
  </si>
  <si>
    <t>BARB0DARIAP</t>
  </si>
  <si>
    <t>BARB0DARIXX</t>
  </si>
  <si>
    <t>BARB0DARJAM</t>
  </si>
  <si>
    <t>BARB0DARJEE</t>
  </si>
  <si>
    <t>BARB0DARRAE</t>
  </si>
  <si>
    <t>BARB0DARSAD</t>
  </si>
  <si>
    <t>BARB0DARYAG</t>
  </si>
  <si>
    <t>BARB0DASHRA</t>
  </si>
  <si>
    <t>BARB0DASNAX</t>
  </si>
  <si>
    <t>BARB0DASUYA</t>
  </si>
  <si>
    <t>BARB0DATAGA</t>
  </si>
  <si>
    <t>BARB0DATIAX</t>
  </si>
  <si>
    <t>BARB0DAUDNA</t>
  </si>
  <si>
    <t>BARB0DAUDSA</t>
  </si>
  <si>
    <t>BARB0DAULAT</t>
  </si>
  <si>
    <t>BARB0DAURAG</t>
  </si>
  <si>
    <t>BARB0DAUSAX</t>
  </si>
  <si>
    <t>BARB0DAVANG</t>
  </si>
  <si>
    <t>BARB0DAVGUR</t>
  </si>
  <si>
    <t>BARB0DAVSCH</t>
  </si>
  <si>
    <t>BARB0DAWARK</t>
  </si>
  <si>
    <t>BARB0DAYADR</t>
  </si>
  <si>
    <t>BARB0DAYALB</t>
  </si>
  <si>
    <t>BARB0DAYAPA</t>
  </si>
  <si>
    <t>BARB0DCJANA</t>
  </si>
  <si>
    <t>BARB0DCMAJM</t>
  </si>
  <si>
    <t>BARB0DEBAGA</t>
  </si>
  <si>
    <t>BARB0DEBHAR</t>
  </si>
  <si>
    <t>BARB0DEDAUR</t>
  </si>
  <si>
    <t>BARB0DEDIYA</t>
  </si>
  <si>
    <t>BARB0DEEGXX</t>
  </si>
  <si>
    <t>BARB0DEEHXX</t>
  </si>
  <si>
    <t>BARB0DEESAX</t>
  </si>
  <si>
    <t>BARB0DEGAMX</t>
  </si>
  <si>
    <t>BARB0DEHGAM</t>
  </si>
  <si>
    <t>BARB0DEHRAD</t>
  </si>
  <si>
    <t>BARB0DEHRIX</t>
  </si>
  <si>
    <t>BARB0DELHIC</t>
  </si>
  <si>
    <t>BARB0DELHUP</t>
  </si>
  <si>
    <t>BARB0DELOLX</t>
  </si>
  <si>
    <t>BARB0DELSAH</t>
  </si>
  <si>
    <t>BARB0DELWAZ</t>
  </si>
  <si>
    <t>BARB0DEOBAN</t>
  </si>
  <si>
    <t>BARB0DEODAR</t>
  </si>
  <si>
    <t>BARB0DEODEO</t>
  </si>
  <si>
    <t>BARB0DEOGHA</t>
  </si>
  <si>
    <t>BARB0DEOGIR</t>
  </si>
  <si>
    <t>BARB0DEOHAX</t>
  </si>
  <si>
    <t>BARB0DEOJAL</t>
  </si>
  <si>
    <t>BARB0DEOKAL</t>
  </si>
  <si>
    <t>BARB0DEOLAL</t>
  </si>
  <si>
    <t>BARB0DEOLIX</t>
  </si>
  <si>
    <t>BARB0DEOMAI</t>
  </si>
  <si>
    <t>BARB0DEOPAN</t>
  </si>
  <si>
    <t>BARB0DEORIX</t>
  </si>
  <si>
    <t>BARB0DEOWAR</t>
  </si>
  <si>
    <t>BARB0DERAPU</t>
  </si>
  <si>
    <t>BARB0DEROLX</t>
  </si>
  <si>
    <t>BARB0DERWAX</t>
  </si>
  <si>
    <t>BARB0DESALP</t>
  </si>
  <si>
    <t>BARB0DESHOT</t>
  </si>
  <si>
    <t>BARB0DESUMA</t>
  </si>
  <si>
    <t>BARB0DEVALI</t>
  </si>
  <si>
    <t>BARB0DEVDHA</t>
  </si>
  <si>
    <t>BARB0DEVGAD</t>
  </si>
  <si>
    <t>BARB0DEVGAR</t>
  </si>
  <si>
    <t>BARB0DEVIGA</t>
  </si>
  <si>
    <t>BARB0DEVIKO</t>
  </si>
  <si>
    <t>BARB0DEVLIX</t>
  </si>
  <si>
    <t>BARB0DEVPUR</t>
  </si>
  <si>
    <t>BARB0DEVSIK</t>
  </si>
  <si>
    <t>BARB0DEWASH</t>
  </si>
  <si>
    <t>BARB0DEWASX</t>
  </si>
  <si>
    <t>BARB0DHAALL</t>
  </si>
  <si>
    <t>BARB0DHAANA</t>
  </si>
  <si>
    <t>BARB0DHABUL</t>
  </si>
  <si>
    <t>BARB0DHACAL</t>
  </si>
  <si>
    <t>BARB0DHADHA</t>
  </si>
  <si>
    <t>BARB0DHAHWA</t>
  </si>
  <si>
    <t>BARB0DHAIYA</t>
  </si>
  <si>
    <t>BARB0DHAKAG</t>
  </si>
  <si>
    <t>BARB0DHAKAL</t>
  </si>
  <si>
    <t>BARB0DHAKAN</t>
  </si>
  <si>
    <t>BARB0DHAKWA</t>
  </si>
  <si>
    <t>BARB0DHAMAN</t>
  </si>
  <si>
    <t>BARB0DHAMBO</t>
  </si>
  <si>
    <t>BARB0DHAMDA</t>
  </si>
  <si>
    <t>BARB0DHAMNO</t>
  </si>
  <si>
    <t>BARB0DHAMOR</t>
  </si>
  <si>
    <t>BARB0DHAMPU</t>
  </si>
  <si>
    <t>BARB0DHAMRA</t>
  </si>
  <si>
    <t>BARB0DHAMRE</t>
  </si>
  <si>
    <t>BARB0DHAMTA</t>
  </si>
  <si>
    <t>BARB0DHANAC</t>
  </si>
  <si>
    <t>BARB0DHANAG</t>
  </si>
  <si>
    <t>BARB0DHANBA</t>
  </si>
  <si>
    <t>BARB0DHANDH</t>
  </si>
  <si>
    <t>BARB0DHANER</t>
  </si>
  <si>
    <t>BARB0DHANIT</t>
  </si>
  <si>
    <t>BARB0DHANKU</t>
  </si>
  <si>
    <t>BARB0DHANNA</t>
  </si>
  <si>
    <t>BARB0DHANPU</t>
  </si>
  <si>
    <t>BARB0DHANSU</t>
  </si>
  <si>
    <t>BARB0DHARAM</t>
  </si>
  <si>
    <t>BARB0DHARAP</t>
  </si>
  <si>
    <t>BARB0DHARDE</t>
  </si>
  <si>
    <t>BARB0DHARHA</t>
  </si>
  <si>
    <t>BARB0DHARIA</t>
  </si>
  <si>
    <t>BARB0DHARMA</t>
  </si>
  <si>
    <t>BARB0DHARUP</t>
  </si>
  <si>
    <t>BARB0DHARWA</t>
  </si>
  <si>
    <t>BARB0DHARXX</t>
  </si>
  <si>
    <t>BARB0DHATAX</t>
  </si>
  <si>
    <t>BARB0DHAUTT</t>
  </si>
  <si>
    <t>BARB0DHEBAR</t>
  </si>
  <si>
    <t>BARB0DHEKIA</t>
  </si>
  <si>
    <t>BARB0DHENKA</t>
  </si>
  <si>
    <t>BARB0DHIDOR</t>
  </si>
  <si>
    <t>BARB0DHINOJ</t>
  </si>
  <si>
    <t>BARB0DHOLBA</t>
  </si>
  <si>
    <t>BARB0DHOLET</t>
  </si>
  <si>
    <t>BARB0DHOLKA</t>
  </si>
  <si>
    <t>BARB0DHOLPU</t>
  </si>
  <si>
    <t>BARB0DHORAJ</t>
  </si>
  <si>
    <t>BARB0DHORIM</t>
  </si>
  <si>
    <t>BARB0DHRANG</t>
  </si>
  <si>
    <t>BARB0DHROLX</t>
  </si>
  <si>
    <t>BARB0DHULIA</t>
  </si>
  <si>
    <t>BARB0DHURIX</t>
  </si>
  <si>
    <t>BARB0DHUVAR</t>
  </si>
  <si>
    <t>BARB0DIAMON</t>
  </si>
  <si>
    <t>BARB0DIBIYA</t>
  </si>
  <si>
    <t>BARB0DIBRUG</t>
  </si>
  <si>
    <t>BARB0DIDIHA</t>
  </si>
  <si>
    <t>BARB0DIDWAN</t>
  </si>
  <si>
    <t>BARB0DIGAPA</t>
  </si>
  <si>
    <t>BARB0DIGHAX</t>
  </si>
  <si>
    <t>BARB0DIGHIX</t>
  </si>
  <si>
    <t>BARB0DIGHRA</t>
  </si>
  <si>
    <t>BARB0DIGHWA</t>
  </si>
  <si>
    <t>BARB0DIGHXX</t>
  </si>
  <si>
    <t>BARB0DIGJAI</t>
  </si>
  <si>
    <t>BARB0DIGURA</t>
  </si>
  <si>
    <t>BARB0DIGVIJ</t>
  </si>
  <si>
    <t>BARB0DIHAUP</t>
  </si>
  <si>
    <t>BARB0DIHENX</t>
  </si>
  <si>
    <t>BARB0DILDAR</t>
  </si>
  <si>
    <t>BARB0DILSHA</t>
  </si>
  <si>
    <t>BARB0DIMAPU</t>
  </si>
  <si>
    <t>BARB0DINARA</t>
  </si>
  <si>
    <t>BARB0DINDIG</t>
  </si>
  <si>
    <t>BARB0DINDIN</t>
  </si>
  <si>
    <t>BARB0DINDOR</t>
  </si>
  <si>
    <t>BARB0DINESH</t>
  </si>
  <si>
    <t>BARB0DIOFFI</t>
  </si>
  <si>
    <t>BARB0DISPUR</t>
  </si>
  <si>
    <t>BARB0DIUXXX</t>
  </si>
  <si>
    <t>BARB0DIWADA</t>
  </si>
  <si>
    <t>BARB0DLFGUR</t>
  </si>
  <si>
    <t>BARB0DLWVAR</t>
  </si>
  <si>
    <t>BARB0DNSING</t>
  </si>
  <si>
    <t>BARB0DODBAL</t>
  </si>
  <si>
    <t>BARB0DOHADX</t>
  </si>
  <si>
    <t>BARB0DOIWAL</t>
  </si>
  <si>
    <t>BARB0DOLATP</t>
  </si>
  <si>
    <t>BARB0DOLVAN</t>
  </si>
  <si>
    <t>BARB0DOMBIV</t>
  </si>
  <si>
    <t>BARB0DOMJUR</t>
  </si>
  <si>
    <t>BARB0DOMWES</t>
  </si>
  <si>
    <t>BARB0DONARD</t>
  </si>
  <si>
    <t>BARB0DOONGA</t>
  </si>
  <si>
    <t>BARB0DOONGL</t>
  </si>
  <si>
    <t>BARB0DOONIX</t>
  </si>
  <si>
    <t>BARB0DOONSC</t>
  </si>
  <si>
    <t>BARB0DORAND</t>
  </si>
  <si>
    <t>BARB0DORBHA</t>
  </si>
  <si>
    <t>BARB0DORVAX</t>
  </si>
  <si>
    <t>BARB0DOSARK</t>
  </si>
  <si>
    <t>BARB0DOSTPU</t>
  </si>
  <si>
    <t>BARB0DOUBHI</t>
  </si>
  <si>
    <t>BARB0DRCBJM</t>
  </si>
  <si>
    <t>BARB0DRCCHI</t>
  </si>
  <si>
    <t>BARB0DRCKAR</t>
  </si>
  <si>
    <t>BARB0DRCMAR</t>
  </si>
  <si>
    <t>BARB0DUDDUK</t>
  </si>
  <si>
    <t>BARB0DUDGAO</t>
  </si>
  <si>
    <t>BARB0DUDHAI</t>
  </si>
  <si>
    <t>BARB0DUDHES</t>
  </si>
  <si>
    <t>BARB0DUDHIA</t>
  </si>
  <si>
    <t>BARB0DUDHSA</t>
  </si>
  <si>
    <t>BARB0DUDHWA</t>
  </si>
  <si>
    <t>BARB0DUDPAN</t>
  </si>
  <si>
    <t>BARB0DUDUXX</t>
  </si>
  <si>
    <t>BARB0DUGLUD</t>
  </si>
  <si>
    <t>BARB0DULRAS</t>
  </si>
  <si>
    <t>BARB0DUMASX</t>
  </si>
  <si>
    <t>BARB0DUMDUM</t>
  </si>
  <si>
    <t>BARB0DUMIYA</t>
  </si>
  <si>
    <t>BARB0DUMKAX</t>
  </si>
  <si>
    <t>BARB0DUMRAO</t>
  </si>
  <si>
    <t>BARB0DUMRAX</t>
  </si>
  <si>
    <t>BARB0DUMSUR</t>
  </si>
  <si>
    <t>BARB0DUNGAR</t>
  </si>
  <si>
    <t>BARB0DUNGUR</t>
  </si>
  <si>
    <t>BARB0DUNPAN</t>
  </si>
  <si>
    <t>BARB0DUNVAD</t>
  </si>
  <si>
    <t>BARB0DURDEL</t>
  </si>
  <si>
    <t>BARB0DURGAG</t>
  </si>
  <si>
    <t>BARB0DURGAN</t>
  </si>
  <si>
    <t>BARB0DURGAP</t>
  </si>
  <si>
    <t>BARB0DURGXX</t>
  </si>
  <si>
    <t>BARB0DURHAL</t>
  </si>
  <si>
    <t>BARB0DURJAI</t>
  </si>
  <si>
    <t>BARB0DUTTAP</t>
  </si>
  <si>
    <t>BARB0DWADEL</t>
  </si>
  <si>
    <t>BARB0DWANAS</t>
  </si>
  <si>
    <t>BARB0DWARKA</t>
  </si>
  <si>
    <t>BARB0ECSTRE</t>
  </si>
  <si>
    <t>BARB0EDAPPA</t>
  </si>
  <si>
    <t>BARB0EDATUA</t>
  </si>
  <si>
    <t>BARB0EGMORE</t>
  </si>
  <si>
    <t>BARB0EHIYAP</t>
  </si>
  <si>
    <t>BARB0EKLAHA</t>
  </si>
  <si>
    <t>BARB0ELAMAN</t>
  </si>
  <si>
    <t>BARB0ELLISB</t>
  </si>
  <si>
    <t>BARB0ELURUX</t>
  </si>
  <si>
    <t>BARB0EMILBS</t>
  </si>
  <si>
    <t>BARB0ERAJPA</t>
  </si>
  <si>
    <t>BARB0ERNAKU</t>
  </si>
  <si>
    <t>BARB0ERNPOR</t>
  </si>
  <si>
    <t>BARB0ERODEX</t>
  </si>
  <si>
    <t>BARB0ERUXXX</t>
  </si>
  <si>
    <t>BARB0ETAHXX</t>
  </si>
  <si>
    <t>BARB0ETTUMA</t>
  </si>
  <si>
    <t>BARB0EXHPAT</t>
  </si>
  <si>
    <t>BARB0EXTAMB</t>
  </si>
  <si>
    <t>BARB0EXTANA</t>
  </si>
  <si>
    <t>BARB0EXTBAL</t>
  </si>
  <si>
    <t>BARB0EXTBHO</t>
  </si>
  <si>
    <t>BARB0EXTBLY</t>
  </si>
  <si>
    <t>BARB0EXTCHO</t>
  </si>
  <si>
    <t>BARB0EXTCHR</t>
  </si>
  <si>
    <t>BARB0EXTCOL</t>
  </si>
  <si>
    <t>BARB0EXTDEH</t>
  </si>
  <si>
    <t>BARB0EXTGAN</t>
  </si>
  <si>
    <t>BARB0EXTGOD</t>
  </si>
  <si>
    <t>BARB0EXTGRE</t>
  </si>
  <si>
    <t>BARB0EXTHAB</t>
  </si>
  <si>
    <t>BARB0EXTHAZ</t>
  </si>
  <si>
    <t>BARB0EXTHYD</t>
  </si>
  <si>
    <t>BARB0EXTJAN</t>
  </si>
  <si>
    <t>BARB0EXTKAS</t>
  </si>
  <si>
    <t>BARB0EXTLUC</t>
  </si>
  <si>
    <t>BARB0EXTMIR</t>
  </si>
  <si>
    <t>BARB0EXTMOK</t>
  </si>
  <si>
    <t>BARB0EXTMYS</t>
  </si>
  <si>
    <t>BARB0EXTNAD</t>
  </si>
  <si>
    <t>BARB0EXTNAI</t>
  </si>
  <si>
    <t>BARB0EXTNAN</t>
  </si>
  <si>
    <t>BARB0EXTNEH</t>
  </si>
  <si>
    <t>BARB0EXTPIL</t>
  </si>
  <si>
    <t>BARB0EXTPOO</t>
  </si>
  <si>
    <t>BARB0EXTRAJ</t>
  </si>
  <si>
    <t>BARB0EXTRAM</t>
  </si>
  <si>
    <t>BARB0EXTRUD</t>
  </si>
  <si>
    <t>BARB0EXTSAN</t>
  </si>
  <si>
    <t>BARB0EXTSEC</t>
  </si>
  <si>
    <t>BARB0EXTSIM</t>
  </si>
  <si>
    <t>BARB0EXTSON</t>
  </si>
  <si>
    <t>BARB0EXTTRD</t>
  </si>
  <si>
    <t>BARB0EXTVIS</t>
  </si>
  <si>
    <t>BARB0FAGOLI</t>
  </si>
  <si>
    <t>BARB0FAGVEL</t>
  </si>
  <si>
    <t>BARB0FAIZAB</t>
  </si>
  <si>
    <t>BARB0FAIZRD</t>
  </si>
  <si>
    <t>BARB0FALLAX</t>
  </si>
  <si>
    <t>BARB0FALNAX</t>
  </si>
  <si>
    <t>BARB0FANSAX</t>
  </si>
  <si>
    <t>BARB0FARBAD</t>
  </si>
  <si>
    <t>BARB0FAREND</t>
  </si>
  <si>
    <t>BARB0FARIDA</t>
  </si>
  <si>
    <t>BARB0FARIDK</t>
  </si>
  <si>
    <t>BARB0FARIDP</t>
  </si>
  <si>
    <t>BARB0FARSEC</t>
  </si>
  <si>
    <t>BARB0FATAHM</t>
  </si>
  <si>
    <t>BARB0FATAJM</t>
  </si>
  <si>
    <t>BARB0FATASI</t>
  </si>
  <si>
    <t>BARB0FATEAS</t>
  </si>
  <si>
    <t>BARB0FATEHA</t>
  </si>
  <si>
    <t>BARB0FATEHG</t>
  </si>
  <si>
    <t>BARB0FATEHP</t>
  </si>
  <si>
    <t>BARB0FATFAI</t>
  </si>
  <si>
    <t>BARB0FATMUZ</t>
  </si>
  <si>
    <t>BARB0FATPAN</t>
  </si>
  <si>
    <t>BARB0FATRAM</t>
  </si>
  <si>
    <t>BARB0FATSIK</t>
  </si>
  <si>
    <t>BARB0FATUDA</t>
  </si>
  <si>
    <t>BARB0FATWAH</t>
  </si>
  <si>
    <t>BARB0FAZILK</t>
  </si>
  <si>
    <t>BARB0FEROZP</t>
  </si>
  <si>
    <t>BARB0FERTIL</t>
  </si>
  <si>
    <t>BARB0FERTOW</t>
  </si>
  <si>
    <t>BARB0FGIETX</t>
  </si>
  <si>
    <t>BARB0FIROZA</t>
  </si>
  <si>
    <t>BARB0FIVEPO</t>
  </si>
  <si>
    <t>BARB0FLOVAL</t>
  </si>
  <si>
    <t>BARB0FORBES</t>
  </si>
  <si>
    <t>BARB0FORGWA</t>
  </si>
  <si>
    <t>BARB0FORTAP</t>
  </si>
  <si>
    <t>BARB0FORTSO</t>
  </si>
  <si>
    <t>BARB0FORTUN</t>
  </si>
  <si>
    <t>BARB0FRASER</t>
  </si>
  <si>
    <t>BARB0FREETR</t>
  </si>
  <si>
    <t>BARB0FULPAD</t>
  </si>
  <si>
    <t>BARB0FUNCTY</t>
  </si>
  <si>
    <t>BARB0GABSUL</t>
  </si>
  <si>
    <t>BARB0GADAGX</t>
  </si>
  <si>
    <t>BARB0GADARI</t>
  </si>
  <si>
    <t>BARB0GADARP</t>
  </si>
  <si>
    <t>BARB0GADARW</t>
  </si>
  <si>
    <t>BARB0GADATX</t>
  </si>
  <si>
    <t>BARB0GADDIA</t>
  </si>
  <si>
    <t>BARB0GADHBO</t>
  </si>
  <si>
    <t>BARB0GADHIN</t>
  </si>
  <si>
    <t>BARB0GADHSH</t>
  </si>
  <si>
    <t>BARB0GADKHO</t>
  </si>
  <si>
    <t>BARB0GADOLA</t>
  </si>
  <si>
    <t>BARB0GAIGHA</t>
  </si>
  <si>
    <t>BARB0GAJERA</t>
  </si>
  <si>
    <t>BARB0GAJNER</t>
  </si>
  <si>
    <t>BARB0GAJRAL</t>
  </si>
  <si>
    <t>BARB0GAJRAU</t>
  </si>
  <si>
    <t>BARB0GAJVIS</t>
  </si>
  <si>
    <t>BARB0GALIAK</t>
  </si>
  <si>
    <t>BARB0GALUDI</t>
  </si>
  <si>
    <t>BARB0GAMBHI</t>
  </si>
  <si>
    <t>BARB0GAMCHA</t>
  </si>
  <si>
    <t>BARB0GAMDEV</t>
  </si>
  <si>
    <t>BARB0GAMDIX</t>
  </si>
  <si>
    <t>BARB0GAMHAR</t>
  </si>
  <si>
    <t>BARB0GAMNOI</t>
  </si>
  <si>
    <t>BARB0GAMRIA</t>
  </si>
  <si>
    <t>BARB0GANAHE</t>
  </si>
  <si>
    <t>BARB0GANAHM</t>
  </si>
  <si>
    <t>BARB0GANAPA</t>
  </si>
  <si>
    <t>BARB0GANAUR</t>
  </si>
  <si>
    <t>BARB0GANBAZ</t>
  </si>
  <si>
    <t>BARB0GANBHI</t>
  </si>
  <si>
    <t>BARB0GANBRO</t>
  </si>
  <si>
    <t>BARB0GANDEL</t>
  </si>
  <si>
    <t>BARB0GANDEV</t>
  </si>
  <si>
    <t>BARB0GANDHI</t>
  </si>
  <si>
    <t>BARB0GANDHR</t>
  </si>
  <si>
    <t>BARB0GANDWA</t>
  </si>
  <si>
    <t>BARB0GANESH</t>
  </si>
  <si>
    <t>BARB0GANGAN</t>
  </si>
  <si>
    <t>BARB0GANGAP</t>
  </si>
  <si>
    <t>BARB0GANGAS</t>
  </si>
  <si>
    <t>BARB0GANGAV</t>
  </si>
  <si>
    <t>BARB0GANGTO</t>
  </si>
  <si>
    <t>BARB0GANJAM</t>
  </si>
  <si>
    <t>BARB0GANJBA</t>
  </si>
  <si>
    <t>BARB0GANKHO</t>
  </si>
  <si>
    <t>BARB0GANKUT</t>
  </si>
  <si>
    <t>BARB0GANMAR</t>
  </si>
  <si>
    <t>BARB0GANNAG</t>
  </si>
  <si>
    <t>BARB0GANNAS</t>
  </si>
  <si>
    <t>BARB0GANNAU</t>
  </si>
  <si>
    <t>BARB0GANORI</t>
  </si>
  <si>
    <t>BARB0GANPOR</t>
  </si>
  <si>
    <t>BARB0GANRAI</t>
  </si>
  <si>
    <t>BARB0GANVIJ</t>
  </si>
  <si>
    <t>BARB0GARAUR</t>
  </si>
  <si>
    <t>BARB0GARBET</t>
  </si>
  <si>
    <t>BARB0GARGOT</t>
  </si>
  <si>
    <t>BARB0GARHIA</t>
  </si>
  <si>
    <t>BARB0GARHIS</t>
  </si>
  <si>
    <t>BARB0GARHIX</t>
  </si>
  <si>
    <t>BARB0GARHMU</t>
  </si>
  <si>
    <t>BARB0GARHWA</t>
  </si>
  <si>
    <t>BARB0GARIAD</t>
  </si>
  <si>
    <t>BARB0GARIAX</t>
  </si>
  <si>
    <t>BARB0GARNAI</t>
  </si>
  <si>
    <t>BARB0GARURX</t>
  </si>
  <si>
    <t>BARB0GAUHAT</t>
  </si>
  <si>
    <t>BARB0GAURIG</t>
  </si>
  <si>
    <t>BARB0GAURIP</t>
  </si>
  <si>
    <t>BARB0GAVARA</t>
  </si>
  <si>
    <t>BARB0GAYALM</t>
  </si>
  <si>
    <t>BARB0GAYAXX</t>
  </si>
  <si>
    <t>BARB0GBROAD</t>
  </si>
  <si>
    <t>BARB0GEETAP</t>
  </si>
  <si>
    <t>BARB0GEGASO</t>
  </si>
  <si>
    <t>BARB0GENJIX</t>
  </si>
  <si>
    <t>BARB0GENOID</t>
  </si>
  <si>
    <t>BARB0GENPUN</t>
  </si>
  <si>
    <t>BARB0GENSAL</t>
  </si>
  <si>
    <t>BARB0GEORGE</t>
  </si>
  <si>
    <t>BARB0GEROAD</t>
  </si>
  <si>
    <t>BARB0GEZIAX</t>
  </si>
  <si>
    <t>BARB0GHAEAS</t>
  </si>
  <si>
    <t>BARB0GHAMUM</t>
  </si>
  <si>
    <t>BARB0GHANSH</t>
  </si>
  <si>
    <t>BARB0GHANSO</t>
  </si>
  <si>
    <t>BARB0GHANTO</t>
  </si>
  <si>
    <t>BARB0GHARDA</t>
  </si>
  <si>
    <t>BARB0GHARXX</t>
  </si>
  <si>
    <t>BARB0GHATAK</t>
  </si>
  <si>
    <t>BARB0GHATAM</t>
  </si>
  <si>
    <t>BARB0GHATKA</t>
  </si>
  <si>
    <t>BARB0GHATKO</t>
  </si>
  <si>
    <t>BARB0GHATLO</t>
  </si>
  <si>
    <t>BARB0GHAWES</t>
  </si>
  <si>
    <t>BARB0GHAZIA</t>
  </si>
  <si>
    <t>BARB0GHAZIP</t>
  </si>
  <si>
    <t>BARB0GHNMBS</t>
  </si>
  <si>
    <t>BARB0GHODBA</t>
  </si>
  <si>
    <t>BARB0GHODEG</t>
  </si>
  <si>
    <t>BARB0GHODOD</t>
  </si>
  <si>
    <t>BARB0GHOLWA</t>
  </si>
  <si>
    <t>BARB0GHOOGH</t>
  </si>
  <si>
    <t>BARB0GHORAN</t>
  </si>
  <si>
    <t>BARB0GHOSHI</t>
  </si>
  <si>
    <t>BARB0GHOSIP</t>
  </si>
  <si>
    <t>BARB0GHOTAR</t>
  </si>
  <si>
    <t>BARB0GHUGUD</t>
  </si>
  <si>
    <t>BARB0GHUMAR</t>
  </si>
  <si>
    <t>BARB0GHUNSI</t>
  </si>
  <si>
    <t>BARB0GIDARX</t>
  </si>
  <si>
    <t>BARB0GIRDAK</t>
  </si>
  <si>
    <t>BARB0GIRDHA</t>
  </si>
  <si>
    <t>BARB0GIRGAD</t>
  </si>
  <si>
    <t>BARB0GIRIDH</t>
  </si>
  <si>
    <t>BARB0GIRINA</t>
  </si>
  <si>
    <t>BARB0GIRISH</t>
  </si>
  <si>
    <t>BARB0GIRJAL</t>
  </si>
  <si>
    <t>BARB0GIRSIX</t>
  </si>
  <si>
    <t>BARB0GITAKU</t>
  </si>
  <si>
    <t>BARB0GITAMA</t>
  </si>
  <si>
    <t>BARB0GNBHIL</t>
  </si>
  <si>
    <t>BARB0GNFCOM</t>
  </si>
  <si>
    <t>BARB0GNOIDA</t>
  </si>
  <si>
    <t>BARB0GNROAD</t>
  </si>
  <si>
    <t>BARB0GOBICH</t>
  </si>
  <si>
    <t>BARB0GOBIND</t>
  </si>
  <si>
    <t>BARB0GODDAX</t>
  </si>
  <si>
    <t>BARB0GODHRA</t>
  </si>
  <si>
    <t>BARB0GODIRD</t>
  </si>
  <si>
    <t>BARB0GODVAR</t>
  </si>
  <si>
    <t>BARB0GOGHUM</t>
  </si>
  <si>
    <t>BARB0GOHANA</t>
  </si>
  <si>
    <t>BARB0GOHARB</t>
  </si>
  <si>
    <t>BARB0GOKHUL</t>
  </si>
  <si>
    <t>BARB0GOKULX</t>
  </si>
  <si>
    <t>BARB0GOKUNT</t>
  </si>
  <si>
    <t>BARB0GOLAGO</t>
  </si>
  <si>
    <t>BARB0GOLAKG</t>
  </si>
  <si>
    <t>BARB0GOLARA</t>
  </si>
  <si>
    <t>BARB0GOLARD</t>
  </si>
  <si>
    <t>BARB0GOLAXX</t>
  </si>
  <si>
    <t>BARB0GOLFCL</t>
  </si>
  <si>
    <t>BARB0GOLMUR</t>
  </si>
  <si>
    <t>BARB0GOMTIP</t>
  </si>
  <si>
    <t>BARB0GONDAL</t>
  </si>
  <si>
    <t>BARB0GONDAX</t>
  </si>
  <si>
    <t>BARB0GONDIA</t>
  </si>
  <si>
    <t>BARB0GOPALG</t>
  </si>
  <si>
    <t>BARB0GOPALP</t>
  </si>
  <si>
    <t>BARB0GOPBLY</t>
  </si>
  <si>
    <t>BARB0GOPCUT</t>
  </si>
  <si>
    <t>BARB0GOPESH</t>
  </si>
  <si>
    <t>BARB0GOPIBS</t>
  </si>
  <si>
    <t>BARB0GOPINA</t>
  </si>
  <si>
    <t>BARB0GOPJAI</t>
  </si>
  <si>
    <t>BARB0GORAIX</t>
  </si>
  <si>
    <t>BARB0GORAKH</t>
  </si>
  <si>
    <t>BARB0GORAYA</t>
  </si>
  <si>
    <t>BARB0GOREAS</t>
  </si>
  <si>
    <t>BARB0GOREGA</t>
  </si>
  <si>
    <t>BARB0GORKHA</t>
  </si>
  <si>
    <t>BARB0GOSAIG</t>
  </si>
  <si>
    <t>BARB0GOSARG</t>
  </si>
  <si>
    <t>BARB0GOSAXX</t>
  </si>
  <si>
    <t>BARB0GOSFAI</t>
  </si>
  <si>
    <t>BARB0GOSSUL</t>
  </si>
  <si>
    <t>BARB0GOTAXX</t>
  </si>
  <si>
    <t>BARB0GOTBAR</t>
  </si>
  <si>
    <t>BARB0GOTHAN</t>
  </si>
  <si>
    <t>BARB0GOTHIB</t>
  </si>
  <si>
    <t>BARB0GOTHRA</t>
  </si>
  <si>
    <t>BARB0GOTRIX</t>
  </si>
  <si>
    <t>BARB0GOVARD</t>
  </si>
  <si>
    <t>BARB0GOVDHA</t>
  </si>
  <si>
    <t>BARB0GOVERD</t>
  </si>
  <si>
    <t>BARB0GOVGHA</t>
  </si>
  <si>
    <t>BARB0GOVIND</t>
  </si>
  <si>
    <t>BARB0GOVMAT</t>
  </si>
  <si>
    <t>BARB0GOYALN</t>
  </si>
  <si>
    <t>BARB0GOZARI</t>
  </si>
  <si>
    <t>BARB0GRAINM</t>
  </si>
  <si>
    <t>BARB0GREATE</t>
  </si>
  <si>
    <t>BARB0GREENP</t>
  </si>
  <si>
    <t>BARB0GRMKAR</t>
  </si>
  <si>
    <t>BARB0GSROAD</t>
  </si>
  <si>
    <t>BARB0GUDAMX</t>
  </si>
  <si>
    <t>BARB0GUDHEX</t>
  </si>
  <si>
    <t>BARB0GUDIAK</t>
  </si>
  <si>
    <t>BARB0GUDIPA</t>
  </si>
  <si>
    <t>BARB0GUDIVA</t>
  </si>
  <si>
    <t>BARB0GUDIYA</t>
  </si>
  <si>
    <t>BARB0GUDRAI</t>
  </si>
  <si>
    <t>BARB0GUDURX</t>
  </si>
  <si>
    <t>BARB0GUIRIM</t>
  </si>
  <si>
    <t>BARB0GUJRAN</t>
  </si>
  <si>
    <t>BARB0GULABB</t>
  </si>
  <si>
    <t>BARB0GULABP</t>
  </si>
  <si>
    <t>BARB0GULALW</t>
  </si>
  <si>
    <t>BARB0GULAMI</t>
  </si>
  <si>
    <t>BARB0GULAWT</t>
  </si>
  <si>
    <t>BARB0GULBAR</t>
  </si>
  <si>
    <t>BARB0GULKAR</t>
  </si>
  <si>
    <t>BARB0GULPUR</t>
  </si>
  <si>
    <t>BARB0GULTEK</t>
  </si>
  <si>
    <t>BARB0GULZAR</t>
  </si>
  <si>
    <t>BARB0GUMASH</t>
  </si>
  <si>
    <t>BARB0GUMEIX</t>
  </si>
  <si>
    <t>BARB0GUMLAX</t>
  </si>
  <si>
    <t>BARB0GUMTIX</t>
  </si>
  <si>
    <t>BARB0GUNASV</t>
  </si>
  <si>
    <t>BARB0GUNAXX</t>
  </si>
  <si>
    <t>BARB0GUNDAH</t>
  </si>
  <si>
    <t>BARB0GUNDIC</t>
  </si>
  <si>
    <t>BARB0GUNDLA</t>
  </si>
  <si>
    <t>BARB0GUNNAU</t>
  </si>
  <si>
    <t>BARB0GUNTAK</t>
  </si>
  <si>
    <t>BARB0GUNTUR</t>
  </si>
  <si>
    <t>BARB0GUNUPU</t>
  </si>
  <si>
    <t>BARB0GURDAS</t>
  </si>
  <si>
    <t>BARB0GURERB</t>
  </si>
  <si>
    <t>BARB0GURGAN</t>
  </si>
  <si>
    <t>BARB0GURGAO</t>
  </si>
  <si>
    <t>BARB0GURHAL</t>
  </si>
  <si>
    <t>BARB0GURSBS</t>
  </si>
  <si>
    <t>BARB0GURUBU</t>
  </si>
  <si>
    <t>BARB0GURURX</t>
  </si>
  <si>
    <t>BARB0GURUTE</t>
  </si>
  <si>
    <t>BARB0GURUVA</t>
  </si>
  <si>
    <t>BARB0GUSKAR</t>
  </si>
  <si>
    <t>BARB0GUTALX</t>
  </si>
  <si>
    <t>BARB0GWALIO</t>
  </si>
  <si>
    <t>BARB0GYANBS</t>
  </si>
  <si>
    <t>BARB0HABIBG</t>
  </si>
  <si>
    <t>BARB0HABRAX</t>
  </si>
  <si>
    <t>BARB0HADAPS</t>
  </si>
  <si>
    <t>BARB0HAFLON</t>
  </si>
  <si>
    <t>BARB0HAIDER</t>
  </si>
  <si>
    <t>BARB0HAILAK</t>
  </si>
  <si>
    <t>BARB0HAJIPU</t>
  </si>
  <si>
    <t>BARB0HAJIRA</t>
  </si>
  <si>
    <t>BARB0HAJPUR</t>
  </si>
  <si>
    <t>BARB0HAKIKT</t>
  </si>
  <si>
    <t>BARB0HALDHA</t>
  </si>
  <si>
    <t>BARB0HALDWA</t>
  </si>
  <si>
    <t>BARB0HALNAV</t>
  </si>
  <si>
    <t>BARB0HALOLX</t>
  </si>
  <si>
    <t>BARB0HALVAD</t>
  </si>
  <si>
    <t>BARB0HAMAXX</t>
  </si>
  <si>
    <t>BARB0HAMIRP</t>
  </si>
  <si>
    <t>BARB0HAMZAP</t>
  </si>
  <si>
    <t>BARB0HANFAI</t>
  </si>
  <si>
    <t>BARB0HANJUN</t>
  </si>
  <si>
    <t>BARB0HANSAX</t>
  </si>
  <si>
    <t>BARB0HANSOT</t>
  </si>
  <si>
    <t>BARB0HANSUL</t>
  </si>
  <si>
    <t>BARB0HANUMA</t>
  </si>
  <si>
    <t>BARB0HAPURX</t>
  </si>
  <si>
    <t>BARB0HARCHA</t>
  </si>
  <si>
    <t>BARB0HARDAS</t>
  </si>
  <si>
    <t>BARB0HARDAX</t>
  </si>
  <si>
    <t>BARB0HARDEH</t>
  </si>
  <si>
    <t>BARB0HARDOA</t>
  </si>
  <si>
    <t>BARB0HARDOI</t>
  </si>
  <si>
    <t>BARB0HARDWA</t>
  </si>
  <si>
    <t>BARB0HARHAR</t>
  </si>
  <si>
    <t>BARB0HARIAX</t>
  </si>
  <si>
    <t>BARB0HARIBH</t>
  </si>
  <si>
    <t>BARB0HARIDE</t>
  </si>
  <si>
    <t>BARB0HARIJA</t>
  </si>
  <si>
    <t>BARB0HARIJX</t>
  </si>
  <si>
    <t>BARB0HARIMA</t>
  </si>
  <si>
    <t>BARB0HARIPA</t>
  </si>
  <si>
    <t>BARB0HARIPU</t>
  </si>
  <si>
    <t>BARB0HARISH</t>
  </si>
  <si>
    <t>BARB0HARISP</t>
  </si>
  <si>
    <t>BARB0HARJIN</t>
  </si>
  <si>
    <t>BARB0HARKNE</t>
  </si>
  <si>
    <t>BARB0HARMAR</t>
  </si>
  <si>
    <t>BARB0HARMUR</t>
  </si>
  <si>
    <t>BARB0HARMUX</t>
  </si>
  <si>
    <t>BARB0HARMUZ</t>
  </si>
  <si>
    <t>BARB0HARNAH</t>
  </si>
  <si>
    <t>BARB0HARNIX</t>
  </si>
  <si>
    <t>BARB0HAROTI</t>
  </si>
  <si>
    <t>BARB0HARPUR</t>
  </si>
  <si>
    <t>BARB0HARRAW</t>
  </si>
  <si>
    <t>BARB0HARRIA</t>
  </si>
  <si>
    <t>BARB0HARSIT</t>
  </si>
  <si>
    <t>BARB0HARSUL</t>
  </si>
  <si>
    <t>BARB0HASANP</t>
  </si>
  <si>
    <t>BARB0HASSAN</t>
  </si>
  <si>
    <t>BARB0HASWAX</t>
  </si>
  <si>
    <t>BARB0HATHGA</t>
  </si>
  <si>
    <t>BARB0HATHID</t>
  </si>
  <si>
    <t>BARB0HATHOU</t>
  </si>
  <si>
    <t>BARB0HATINA</t>
  </si>
  <si>
    <t>BARB0HATPIP</t>
  </si>
  <si>
    <t>BARB0HAVERI</t>
  </si>
  <si>
    <t>BARB0HAZARA</t>
  </si>
  <si>
    <t>BARB0HAZARI</t>
  </si>
  <si>
    <t>BARB0HAZRAR</t>
  </si>
  <si>
    <t>BARB0HEADOF</t>
  </si>
  <si>
    <t>BARB0HEBBAL</t>
  </si>
  <si>
    <t>BARB0HEERAG</t>
  </si>
  <si>
    <t>BARB0HEJAMA</t>
  </si>
  <si>
    <t>BARB0HEMNAP</t>
  </si>
  <si>
    <t>BARB0HESAGX</t>
  </si>
  <si>
    <t>BARB0HEWETT</t>
  </si>
  <si>
    <t>BARB0HIGMIG</t>
  </si>
  <si>
    <t>BARB0HIMATN</t>
  </si>
  <si>
    <t>BARB0HIMBAN</t>
  </si>
  <si>
    <t>BARB0HIMHYD</t>
  </si>
  <si>
    <t>BARB0HINAUT</t>
  </si>
  <si>
    <t>BARB0HINDAU</t>
  </si>
  <si>
    <t>BARB0HINDOL</t>
  </si>
  <si>
    <t>BARB0HINDUP</t>
  </si>
  <si>
    <t>BARB0HINGAN</t>
  </si>
  <si>
    <t>BARB0HINGOL</t>
  </si>
  <si>
    <t>BARB0HINROL</t>
  </si>
  <si>
    <t>BARB0HIRANM</t>
  </si>
  <si>
    <t>BARB0HIRAPU</t>
  </si>
  <si>
    <t>BARB0HISSAR</t>
  </si>
  <si>
    <t>BARB0HONAVA</t>
  </si>
  <si>
    <t>BARB0HONDXX</t>
  </si>
  <si>
    <t>BARB0HONEYP</t>
  </si>
  <si>
    <t>BARB0HOSHAN</t>
  </si>
  <si>
    <t>BARB0HOSHIA</t>
  </si>
  <si>
    <t>BARB0HOSHRD</t>
  </si>
  <si>
    <t>BARB0HOSPET</t>
  </si>
  <si>
    <t>BARB0HOTAGI</t>
  </si>
  <si>
    <t>BARB0HOWECX</t>
  </si>
  <si>
    <t>BARB0HOWRAH</t>
  </si>
  <si>
    <t>BARB0HRIALL</t>
  </si>
  <si>
    <t>BARB0HSRBAN</t>
  </si>
  <si>
    <t>BARB0HUBLIX</t>
  </si>
  <si>
    <t>BARB0HUDFAR</t>
  </si>
  <si>
    <t>BARB0HUKUMP</t>
  </si>
  <si>
    <t>BARB0HULLUN</t>
  </si>
  <si>
    <t>BARB0HUNASA</t>
  </si>
  <si>
    <t>BARB0HUPRIX</t>
  </si>
  <si>
    <t>BARB0HUSAIN</t>
  </si>
  <si>
    <t>BARB0HUSENP</t>
  </si>
  <si>
    <t>BARB0HYDERA</t>
  </si>
  <si>
    <t>BARB0HYDERG</t>
  </si>
  <si>
    <t>BARB0IBRAHI</t>
  </si>
  <si>
    <t>BARB0ICHALK</t>
  </si>
  <si>
    <t>BARB0ICHALO</t>
  </si>
  <si>
    <t>BARB0ICHHAP</t>
  </si>
  <si>
    <t>BARB0IKHARX</t>
  </si>
  <si>
    <t>BARB0ILAVXX</t>
  </si>
  <si>
    <t>BARB0ILOLXX</t>
  </si>
  <si>
    <t>BARB0ILTHAN</t>
  </si>
  <si>
    <t>BARB0ILTIFA</t>
  </si>
  <si>
    <t>BARB0IMAMGA</t>
  </si>
  <si>
    <t>BARB0IMARTA</t>
  </si>
  <si>
    <t>BARB0IMILIH</t>
  </si>
  <si>
    <t>BARB0IMPHAL</t>
  </si>
  <si>
    <t>BARB0INAGRA</t>
  </si>
  <si>
    <t>BARB0INDAHM</t>
  </si>
  <si>
    <t>BARB0INDAND</t>
  </si>
  <si>
    <t>BARB0INDANK</t>
  </si>
  <si>
    <t>BARB0INDAPU</t>
  </si>
  <si>
    <t>BARB0INDBAI</t>
  </si>
  <si>
    <t>BARB0INDBAR</t>
  </si>
  <si>
    <t>BARB0INDBHI</t>
  </si>
  <si>
    <t>BARB0INDBRO</t>
  </si>
  <si>
    <t>BARB0INDCAM</t>
  </si>
  <si>
    <t>BARB0INDCHA</t>
  </si>
  <si>
    <t>BARB0INDCHD</t>
  </si>
  <si>
    <t>BARB0INDDAH</t>
  </si>
  <si>
    <t>BARB0INDDAR</t>
  </si>
  <si>
    <t>BARB0INDDEH</t>
  </si>
  <si>
    <t>BARB0INDELX</t>
  </si>
  <si>
    <t>BARB0INDGAN</t>
  </si>
  <si>
    <t>BARB0INDHAU</t>
  </si>
  <si>
    <t>BARB0INDHYD</t>
  </si>
  <si>
    <t>BARB0INDIAE</t>
  </si>
  <si>
    <t>BARB0INDIND</t>
  </si>
  <si>
    <t>BARB0INDIRA</t>
  </si>
  <si>
    <t>BARB0INDJAG</t>
  </si>
  <si>
    <t>BARB0INDJAI</t>
  </si>
  <si>
    <t>BARB0INDJOD</t>
  </si>
  <si>
    <t>BARB0INDKAN</t>
  </si>
  <si>
    <t>BARB0INDKAS</t>
  </si>
  <si>
    <t>BARB0INDKAT</t>
  </si>
  <si>
    <t>BARB0INDLUD</t>
  </si>
  <si>
    <t>BARB0INDMAD</t>
  </si>
  <si>
    <t>BARB0INDMAK</t>
  </si>
  <si>
    <t>BARB0INDMEH</t>
  </si>
  <si>
    <t>BARB0INDMOH</t>
  </si>
  <si>
    <t>BARB0INDNAN</t>
  </si>
  <si>
    <t>BARB0INDNAR</t>
  </si>
  <si>
    <t>BARB0INDODA</t>
  </si>
  <si>
    <t>BARB0INDORE</t>
  </si>
  <si>
    <t>BARB0INDPAN</t>
  </si>
  <si>
    <t>BARB0INDRAJ</t>
  </si>
  <si>
    <t>BARB0INDRAK</t>
  </si>
  <si>
    <t>BARB0INDRAL</t>
  </si>
  <si>
    <t>BARB0INDRAP</t>
  </si>
  <si>
    <t>BARB0INDSUK</t>
  </si>
  <si>
    <t>BARB0INDVAP</t>
  </si>
  <si>
    <t>BARB0INDVAT</t>
  </si>
  <si>
    <t>BARB0INDVBS</t>
  </si>
  <si>
    <t>BARB0INFIMA</t>
  </si>
  <si>
    <t>BARB0INFOCI</t>
  </si>
  <si>
    <t>BARB0INHRAE</t>
  </si>
  <si>
    <t>BARB0INNANJ</t>
  </si>
  <si>
    <t>BARB0INOLEX</t>
  </si>
  <si>
    <t>BARB0INTCAL</t>
  </si>
  <si>
    <t>BARB0INTMOR</t>
  </si>
  <si>
    <t>BARB0INTMUM</t>
  </si>
  <si>
    <t>BARB0INTSUR</t>
  </si>
  <si>
    <t>BARB0INTVAR</t>
  </si>
  <si>
    <t>BARB0INYARA</t>
  </si>
  <si>
    <t>BARB0IPEDEL</t>
  </si>
  <si>
    <t>BARB0IRADAT</t>
  </si>
  <si>
    <t>BARB0IRBAXX</t>
  </si>
  <si>
    <t>BARB0IRINJA</t>
  </si>
  <si>
    <t>BARB0ISANPU</t>
  </si>
  <si>
    <t>BARB0ISAULI</t>
  </si>
  <si>
    <t>BARB0ISLAMG</t>
  </si>
  <si>
    <t>BARB0ISLAMP</t>
  </si>
  <si>
    <t>BARB0ISLBHO</t>
  </si>
  <si>
    <t>BARB0ISNAPU</t>
  </si>
  <si>
    <t>BARB0ISROLA</t>
  </si>
  <si>
    <t>BARB0ITANAG</t>
  </si>
  <si>
    <t>BARB0ITARWA</t>
  </si>
  <si>
    <t>BARB0ITAULI</t>
  </si>
  <si>
    <t>BARB0ITAURA</t>
  </si>
  <si>
    <t>BARB0ITAWAX</t>
  </si>
  <si>
    <t>BARB0ITWARI</t>
  </si>
  <si>
    <t>BARB0IZZATN</t>
  </si>
  <si>
    <t>BARB0JABALP</t>
  </si>
  <si>
    <t>BARB0JABMED</t>
  </si>
  <si>
    <t>BARB0JABMIR</t>
  </si>
  <si>
    <t>BARB0JABUGA</t>
  </si>
  <si>
    <t>BARB0JACOBC</t>
  </si>
  <si>
    <t>BARB0JAFRAB</t>
  </si>
  <si>
    <t>BARB0JAGADH</t>
  </si>
  <si>
    <t>BARB0JAGAIP</t>
  </si>
  <si>
    <t>BARB0JAGATP</t>
  </si>
  <si>
    <t>BARB0JAGATS</t>
  </si>
  <si>
    <t>BARB0JAGDAL</t>
  </si>
  <si>
    <t>BARB0JAGDIS</t>
  </si>
  <si>
    <t>BARB0JAGGAI</t>
  </si>
  <si>
    <t>BARB0JAGIND</t>
  </si>
  <si>
    <t>BARB0JAGJAI</t>
  </si>
  <si>
    <t>BARB0JAGNAT</t>
  </si>
  <si>
    <t>BARB0JAGRAO</t>
  </si>
  <si>
    <t>BARB0JAGSUL</t>
  </si>
  <si>
    <t>BARB0JAGTAX</t>
  </si>
  <si>
    <t>BARB0JAHAJP</t>
  </si>
  <si>
    <t>BARB0JAHANA</t>
  </si>
  <si>
    <t>BARB0JAHANG</t>
  </si>
  <si>
    <t>BARB0JAHBUL</t>
  </si>
  <si>
    <t>BARB0JAHFAI</t>
  </si>
  <si>
    <t>BARB0JAHFAT</t>
  </si>
  <si>
    <t>BARB0JAHPUR</t>
  </si>
  <si>
    <t>BARB0JAHSHE</t>
  </si>
  <si>
    <t>BARB0JAICOM</t>
  </si>
  <si>
    <t>BARB0JAIINT</t>
  </si>
  <si>
    <t>BARB0JAINAG</t>
  </si>
  <si>
    <t>BARB0JAISAL</t>
  </si>
  <si>
    <t>BARB0JAISAN</t>
  </si>
  <si>
    <t>BARB0JAISBS</t>
  </si>
  <si>
    <t>BARB0JAITAR</t>
  </si>
  <si>
    <t>BARB0JAJMAU</t>
  </si>
  <si>
    <t>BARB0JAJPUR</t>
  </si>
  <si>
    <t>BARB0JAKKAN</t>
  </si>
  <si>
    <t>BARB0JALALP</t>
  </si>
  <si>
    <t>BARB0JALFAI</t>
  </si>
  <si>
    <t>BARB0JALGAO</t>
  </si>
  <si>
    <t>BARB0JALKAS</t>
  </si>
  <si>
    <t>BARB0JALMIR</t>
  </si>
  <si>
    <t>BARB0JALNAX</t>
  </si>
  <si>
    <t>BARB0JALNEU</t>
  </si>
  <si>
    <t>BARB0JALORE</t>
  </si>
  <si>
    <t>BARB0JALPAI</t>
  </si>
  <si>
    <t>BARB0JALSHA</t>
  </si>
  <si>
    <t>BARB0JAMALP</t>
  </si>
  <si>
    <t>BARB0JAMBUG</t>
  </si>
  <si>
    <t>BARB0JAMBUS</t>
  </si>
  <si>
    <t>BARB0JAMCHA</t>
  </si>
  <si>
    <t>BARB0JAMFAT</t>
  </si>
  <si>
    <t>BARB0JAMIYA</t>
  </si>
  <si>
    <t>BARB0JAMJAM</t>
  </si>
  <si>
    <t>BARB0JAMJOD</t>
  </si>
  <si>
    <t>BARB0JAMKOL</t>
  </si>
  <si>
    <t>BARB0JAMMUX</t>
  </si>
  <si>
    <t>BARB0JAMNAG</t>
  </si>
  <si>
    <t>BARB0JAMNAV</t>
  </si>
  <si>
    <t>BARB0JAMNIP</t>
  </si>
  <si>
    <t>BARB0JAMONX</t>
  </si>
  <si>
    <t>BARB0JAMSHE</t>
  </si>
  <si>
    <t>BARB0JAMTAR</t>
  </si>
  <si>
    <t>BARB0JAMUNE</t>
  </si>
  <si>
    <t>BARB0JANAKP</t>
  </si>
  <si>
    <t>BARB0JANAND</t>
  </si>
  <si>
    <t>BARB0JANDLI</t>
  </si>
  <si>
    <t>BARB0JANGHA</t>
  </si>
  <si>
    <t>BARB0JANGIR</t>
  </si>
  <si>
    <t>BARB0JANKIP</t>
  </si>
  <si>
    <t>BARB0JANODX</t>
  </si>
  <si>
    <t>BARB0JANTRA</t>
  </si>
  <si>
    <t>BARB0JANVEX</t>
  </si>
  <si>
    <t>BARB0JAORAX</t>
  </si>
  <si>
    <t>BARB0JARAUL</t>
  </si>
  <si>
    <t>BARB0JARAWA</t>
  </si>
  <si>
    <t>BARB0JARIPA</t>
  </si>
  <si>
    <t>BARB0JARIXX</t>
  </si>
  <si>
    <t>BARB0JARKHO</t>
  </si>
  <si>
    <t>BARB0JARODX</t>
  </si>
  <si>
    <t>BARB0JASDAN</t>
  </si>
  <si>
    <t>BARB0JASHPU</t>
  </si>
  <si>
    <t>BARB0JASPUR</t>
  </si>
  <si>
    <t>BARB0JASRAX</t>
  </si>
  <si>
    <t>BARB0JATANI</t>
  </si>
  <si>
    <t>BARB0JATIND</t>
  </si>
  <si>
    <t>BARB0JATXXX</t>
  </si>
  <si>
    <t>BARB0JAULAN</t>
  </si>
  <si>
    <t>BARB0JAUNPU</t>
  </si>
  <si>
    <t>BARB0JAURAS</t>
  </si>
  <si>
    <t>BARB0JAWAHA</t>
  </si>
  <si>
    <t>BARB0JAWAJA</t>
  </si>
  <si>
    <t>BARB0JAWALG</t>
  </si>
  <si>
    <t>BARB0JAWANP</t>
  </si>
  <si>
    <t>BARB0JAWFAR</t>
  </si>
  <si>
    <t>BARB0JAWJAI</t>
  </si>
  <si>
    <t>BARB0JAWPET</t>
  </si>
  <si>
    <t>BARB0JAYANA</t>
  </si>
  <si>
    <t>BARB0JEHANA</t>
  </si>
  <si>
    <t>BARB0JEJURI</t>
  </si>
  <si>
    <t>BARB0JEMUIX</t>
  </si>
  <si>
    <t>BARB0JESSOR</t>
  </si>
  <si>
    <t>BARB0JETALP</t>
  </si>
  <si>
    <t>BARB0JETHAN</t>
  </si>
  <si>
    <t>BARB0JETHOL</t>
  </si>
  <si>
    <t>BARB0JETPUR</t>
  </si>
  <si>
    <t>BARB0JEYPOR</t>
  </si>
  <si>
    <t>BARB0JHABUA</t>
  </si>
  <si>
    <t>BARB0JHADOL</t>
  </si>
  <si>
    <t>BARB0JHAGAD</t>
  </si>
  <si>
    <t>BARB0JHAJJA</t>
  </si>
  <si>
    <t>BARB0JHALAR</t>
  </si>
  <si>
    <t>BARB0JHALAW</t>
  </si>
  <si>
    <t>BARB0JHALIJ</t>
  </si>
  <si>
    <t>BARB0JHALOD</t>
  </si>
  <si>
    <t>BARB0JHALRA</t>
  </si>
  <si>
    <t>BARB0JHALWA</t>
  </si>
  <si>
    <t>BARB0JHANKH</t>
  </si>
  <si>
    <t>BARB0JHANSI</t>
  </si>
  <si>
    <t>BARB0JHARED</t>
  </si>
  <si>
    <t>BARB0JHARSU</t>
  </si>
  <si>
    <t>BARB0JHILLA</t>
  </si>
  <si>
    <t>BARB0JHINJH</t>
  </si>
  <si>
    <t>BARB0JHIRAN</t>
  </si>
  <si>
    <t>BARB0JHOTAN</t>
  </si>
  <si>
    <t>BARB0JHOTWA</t>
  </si>
  <si>
    <t>BARB0JHUNJH</t>
  </si>
  <si>
    <t>BARB0JHUNSI</t>
  </si>
  <si>
    <t>BARB0JIAGAN</t>
  </si>
  <si>
    <t>BARB0JINDXX</t>
  </si>
  <si>
    <t>BARB0JINHIS</t>
  </si>
  <si>
    <t>BARB0JIPMER</t>
  </si>
  <si>
    <t>BARB0JIRLIK</t>
  </si>
  <si>
    <t>BARB0JIVRAJ</t>
  </si>
  <si>
    <t>BARB0JODAXX</t>
  </si>
  <si>
    <t>BARB0JODCAL</t>
  </si>
  <si>
    <t>BARB0JODCHA</t>
  </si>
  <si>
    <t>BARB0JODCHO</t>
  </si>
  <si>
    <t>BARB0JODHPU</t>
  </si>
  <si>
    <t>BARB0JODMAN</t>
  </si>
  <si>
    <t>BARB0JODMOH</t>
  </si>
  <si>
    <t>BARB0JODPAL</t>
  </si>
  <si>
    <t>BARB0JOGESH</t>
  </si>
  <si>
    <t>BARB0JOGIAR</t>
  </si>
  <si>
    <t>BARB0JOGWES</t>
  </si>
  <si>
    <t>BARB0JOHARI</t>
  </si>
  <si>
    <t>BARB0JOHEXX</t>
  </si>
  <si>
    <t>BARB0JOONIY</t>
  </si>
  <si>
    <t>BARB0JOPLIN</t>
  </si>
  <si>
    <t>BARB0JORDHA</t>
  </si>
  <si>
    <t>BARB0JORHAT</t>
  </si>
  <si>
    <t>BARB0JOSHIM</t>
  </si>
  <si>
    <t>BARB0JOWAIX</t>
  </si>
  <si>
    <t>BARB0JPNAGA</t>
  </si>
  <si>
    <t>BARB0JUBILE</t>
  </si>
  <si>
    <t>BARB0JUHAPU</t>
  </si>
  <si>
    <t>BARB0JUINAG</t>
  </si>
  <si>
    <t>BARB0JULJUL</t>
  </si>
  <si>
    <t>BARB0JULLUN</t>
  </si>
  <si>
    <t>BARB0JUNAGA</t>
  </si>
  <si>
    <t>BARB0JUNAKA</t>
  </si>
  <si>
    <t>BARB0JURAXX</t>
  </si>
  <si>
    <t>BARB0JWAHAR</t>
  </si>
  <si>
    <t>BARB0KABARI</t>
  </si>
  <si>
    <t>BARB0KABILP</t>
  </si>
  <si>
    <t>BARB0KABIRG</t>
  </si>
  <si>
    <t>BARB0KACHBS</t>
  </si>
  <si>
    <t>BARB0KACHHA</t>
  </si>
  <si>
    <t>BARB0KACHHW</t>
  </si>
  <si>
    <t>BARB0KADAMT</t>
  </si>
  <si>
    <t>BARB0KADARB</t>
  </si>
  <si>
    <t>BARB0KADATH</t>
  </si>
  <si>
    <t>BARB0KADBAR</t>
  </si>
  <si>
    <t>BARB0KADHAR</t>
  </si>
  <si>
    <t>BARB0KADHER</t>
  </si>
  <si>
    <t>BARB0KADIPI</t>
  </si>
  <si>
    <t>BARB0KADIPU</t>
  </si>
  <si>
    <t>BARB0KADIRP</t>
  </si>
  <si>
    <t>BARB0KADIXX</t>
  </si>
  <si>
    <t>BARB0KADODA</t>
  </si>
  <si>
    <t>BARB0KADRUX</t>
  </si>
  <si>
    <t>BARB0KAFARA</t>
  </si>
  <si>
    <t>BARB0KAGALX</t>
  </si>
  <si>
    <t>BARB0KAHALG</t>
  </si>
  <si>
    <t>BARB0KAHELI</t>
  </si>
  <si>
    <t>BARB0KAHLIX</t>
  </si>
  <si>
    <t>BARB0KAICHX</t>
  </si>
  <si>
    <t>BARB0KAIDEL</t>
  </si>
  <si>
    <t>BARB0KAILAS</t>
  </si>
  <si>
    <t>BARB0KAISAR</t>
  </si>
  <si>
    <t>BARB0KAITHA</t>
  </si>
  <si>
    <t>BARB0KAITHI</t>
  </si>
  <si>
    <t>BARB0KAJIPU</t>
  </si>
  <si>
    <t>BARB0KAJRIN</t>
  </si>
  <si>
    <t>BARB0KAJUXX</t>
  </si>
  <si>
    <t>BARB0KAKANX</t>
  </si>
  <si>
    <t>BARB0KAKATP</t>
  </si>
  <si>
    <t>BARB0KAKDWI</t>
  </si>
  <si>
    <t>BARB0KAKHAW</t>
  </si>
  <si>
    <t>BARB0KAKINA</t>
  </si>
  <si>
    <t>BARB0KAKKAN</t>
  </si>
  <si>
    <t>BARB0KAKRAL</t>
  </si>
  <si>
    <t>BARB0KAKWAN</t>
  </si>
  <si>
    <t>BARB0KALAAM</t>
  </si>
  <si>
    <t>BARB0KALADH</t>
  </si>
  <si>
    <t>BARB0KALAKA</t>
  </si>
  <si>
    <t>BARB0KALALL</t>
  </si>
  <si>
    <t>BARB0KALAMA</t>
  </si>
  <si>
    <t>BARB0KALAMB</t>
  </si>
  <si>
    <t>BARB0KALANA</t>
  </si>
  <si>
    <t>BARB0KALANX</t>
  </si>
  <si>
    <t>BARB0KALAVA</t>
  </si>
  <si>
    <t>BARB0KALAWA</t>
  </si>
  <si>
    <t>BARB0KALBAN</t>
  </si>
  <si>
    <t>BARB0KALBAR</t>
  </si>
  <si>
    <t>BARB0KALEDI</t>
  </si>
  <si>
    <t>BARB0KALEWA</t>
  </si>
  <si>
    <t>BARB0KALGAO</t>
  </si>
  <si>
    <t>BARB0KALIAB</t>
  </si>
  <si>
    <t>BARB0KALIAC</t>
  </si>
  <si>
    <t>BARB0KALIAW</t>
  </si>
  <si>
    <t>BARB0KALIKA</t>
  </si>
  <si>
    <t>BARB0KALIKI</t>
  </si>
  <si>
    <t>BARB0KALINA</t>
  </si>
  <si>
    <t>BARB0KALING</t>
  </si>
  <si>
    <t>BARB0KALINJ</t>
  </si>
  <si>
    <t>BARB0KALITA</t>
  </si>
  <si>
    <t>BARB0KALIXX</t>
  </si>
  <si>
    <t>BARB0KALKAJ</t>
  </si>
  <si>
    <t>BARB0KALKAN</t>
  </si>
  <si>
    <t>BARB0KALLAX</t>
  </si>
  <si>
    <t>BARB0KALMEH</t>
  </si>
  <si>
    <t>BARB0KALMUZ</t>
  </si>
  <si>
    <t>BARB0KALNAD</t>
  </si>
  <si>
    <t>BARB0KALNAX</t>
  </si>
  <si>
    <t>BARB0KALOLA</t>
  </si>
  <si>
    <t>BARB0KALOLX</t>
  </si>
  <si>
    <t>BARB0KALOOR</t>
  </si>
  <si>
    <t>BARB0KALPET</t>
  </si>
  <si>
    <t>BARB0KALPIX</t>
  </si>
  <si>
    <t>BARB0KALPUN</t>
  </si>
  <si>
    <t>BARB0KALSUL</t>
  </si>
  <si>
    <t>BARB0KALSUR</t>
  </si>
  <si>
    <t>BARB0KALUKU</t>
  </si>
  <si>
    <t>BARB0KALUPU</t>
  </si>
  <si>
    <t>BARB0KALWAR</t>
  </si>
  <si>
    <t>BARB0KALWAX</t>
  </si>
  <si>
    <t>BARB0KALYAN</t>
  </si>
  <si>
    <t>BARB0KAMABU</t>
  </si>
  <si>
    <t>BARB0KAMAKS</t>
  </si>
  <si>
    <t>BARB0KAMALA</t>
  </si>
  <si>
    <t>BARB0KAMANX</t>
  </si>
  <si>
    <t>BARB0KAMARE</t>
  </si>
  <si>
    <t>BARB0KAMAYA</t>
  </si>
  <si>
    <t>BARB0KAMBAN</t>
  </si>
  <si>
    <t>BARB0KAMNAG</t>
  </si>
  <si>
    <t>BARB0KAMOLA</t>
  </si>
  <si>
    <t>BARB0KAMOTH</t>
  </si>
  <si>
    <t>BARB0KAMREJ</t>
  </si>
  <si>
    <t>BARB0KAMTAG</t>
  </si>
  <si>
    <t>BARB0KANADI</t>
  </si>
  <si>
    <t>BARB0KANAKV</t>
  </si>
  <si>
    <t>BARB0KANASH</t>
  </si>
  <si>
    <t>BARB0KANCHE</t>
  </si>
  <si>
    <t>BARB0KANCHR</t>
  </si>
  <si>
    <t>BARB0KANDAR</t>
  </si>
  <si>
    <t>BARB0KANDIV</t>
  </si>
  <si>
    <t>BARB0KANECH</t>
  </si>
  <si>
    <t>BARB0KANELI</t>
  </si>
  <si>
    <t>BARB0KANERA</t>
  </si>
  <si>
    <t>BARB0KANGEY</t>
  </si>
  <si>
    <t>BARB0KANHAN</t>
  </si>
  <si>
    <t>BARB0KANISA</t>
  </si>
  <si>
    <t>BARB0KANJAH</t>
  </si>
  <si>
    <t>BARB0KANJHA</t>
  </si>
  <si>
    <t>BARB0KANJIR</t>
  </si>
  <si>
    <t>BARB0KANJUR</t>
  </si>
  <si>
    <t>BARB0KANKAN</t>
  </si>
  <si>
    <t>BARB0KANKAR</t>
  </si>
  <si>
    <t>BARB0KANKEE</t>
  </si>
  <si>
    <t>BARB0KANKER</t>
  </si>
  <si>
    <t>BARB0KANKYA</t>
  </si>
  <si>
    <t>BARB0KANPAT</t>
  </si>
  <si>
    <t>BARB0KANPUR</t>
  </si>
  <si>
    <t>BARB0KANTAB</t>
  </si>
  <si>
    <t>BARB0KANTHR</t>
  </si>
  <si>
    <t>BARB0KANTIA</t>
  </si>
  <si>
    <t>BARB0KANTXX</t>
  </si>
  <si>
    <t>BARB0KANUDA</t>
  </si>
  <si>
    <t>BARB0KANVYA</t>
  </si>
  <si>
    <t>BARB0KANZAX</t>
  </si>
  <si>
    <t>BARB0KAOWAX</t>
  </si>
  <si>
    <t>BARB0KAPADW</t>
  </si>
  <si>
    <t>BARB0KAPARA</t>
  </si>
  <si>
    <t>BARB0KAPASA</t>
  </si>
  <si>
    <t>BARB0KAPODA</t>
  </si>
  <si>
    <t>BARB0KAPREN</t>
  </si>
  <si>
    <t>BARB0KAPROA</t>
  </si>
  <si>
    <t>BARB0KAPURX</t>
  </si>
  <si>
    <t>BARB0KARADA</t>
  </si>
  <si>
    <t>BARB0KARADI</t>
  </si>
  <si>
    <t>BARB0KARADX</t>
  </si>
  <si>
    <t>BARB0KARAIK</t>
  </si>
  <si>
    <t>BARB0KARAMP</t>
  </si>
  <si>
    <t>BARB0KARAMS</t>
  </si>
  <si>
    <t>BARB0KARANJ</t>
  </si>
  <si>
    <t>BARB0KARANP</t>
  </si>
  <si>
    <t>BARB0KARARI</t>
  </si>
  <si>
    <t>BARB0KARATA</t>
  </si>
  <si>
    <t>BARB0KARAUL</t>
  </si>
  <si>
    <t>BARB0KARAWA</t>
  </si>
  <si>
    <t>BARB0KARBAR</t>
  </si>
  <si>
    <t>BARB0KARCHE</t>
  </si>
  <si>
    <t>BARB0KARCHH</t>
  </si>
  <si>
    <t>BARB0KARCOI</t>
  </si>
  <si>
    <t>BARB0KARDEL</t>
  </si>
  <si>
    <t>BARB0KARDUN</t>
  </si>
  <si>
    <t>BARB0KAREDA</t>
  </si>
  <si>
    <t>BARB0KARELI</t>
  </si>
  <si>
    <t>BARB0KARIMX</t>
  </si>
  <si>
    <t>BARB0KARIRI</t>
  </si>
  <si>
    <t>BARB0KARJAN</t>
  </si>
  <si>
    <t>BARB0KARJAT</t>
  </si>
  <si>
    <t>BARB0KARMAX</t>
  </si>
  <si>
    <t>BARB0KARMAY</t>
  </si>
  <si>
    <t>BARB0KARNAL</t>
  </si>
  <si>
    <t>BARB0KARNAR</t>
  </si>
  <si>
    <t>BARB0KAROLB</t>
  </si>
  <si>
    <t>BARB0KARORA</t>
  </si>
  <si>
    <t>BARB0KARPON</t>
  </si>
  <si>
    <t>BARB0KARRAE</t>
  </si>
  <si>
    <t>BARB0KARSAI</t>
  </si>
  <si>
    <t>BARB0KARUNA</t>
  </si>
  <si>
    <t>BARB0KARURX</t>
  </si>
  <si>
    <t>BARB0KARVEN</t>
  </si>
  <si>
    <t>BARB0KARVER</t>
  </si>
  <si>
    <t>BARB0KARWAR</t>
  </si>
  <si>
    <t>BARB0KASARG</t>
  </si>
  <si>
    <t>BARB0KASAUL</t>
  </si>
  <si>
    <t>BARB0KASHBS</t>
  </si>
  <si>
    <t>BARB0KASHIA</t>
  </si>
  <si>
    <t>BARB0KASHIP</t>
  </si>
  <si>
    <t>BARB0KASHYA</t>
  </si>
  <si>
    <t>BARB0KASIMP</t>
  </si>
  <si>
    <t>BARB0KASNAI</t>
  </si>
  <si>
    <t>BARB0KATARG</t>
  </si>
  <si>
    <t>BARB0KATERU</t>
  </si>
  <si>
    <t>BARB0KATGHO</t>
  </si>
  <si>
    <t>BARB0KATGUL</t>
  </si>
  <si>
    <t>BARB0KATHAU</t>
  </si>
  <si>
    <t>BARB0KATHGH</t>
  </si>
  <si>
    <t>BARB0KATHGO</t>
  </si>
  <si>
    <t>BARB0KATHIW</t>
  </si>
  <si>
    <t>BARB0KATHLA</t>
  </si>
  <si>
    <t>BARB0KATHUA</t>
  </si>
  <si>
    <t>BARB0KATHWA</t>
  </si>
  <si>
    <t>BARB0KATIGO</t>
  </si>
  <si>
    <t>BARB0KATIHA</t>
  </si>
  <si>
    <t>BARB0KATKAX</t>
  </si>
  <si>
    <t>BARB0KATMOR</t>
  </si>
  <si>
    <t>BARB0KATNIX</t>
  </si>
  <si>
    <t>BARB0KATRAM</t>
  </si>
  <si>
    <t>BARB0KATRAX</t>
  </si>
  <si>
    <t>BARB0KATSOO</t>
  </si>
  <si>
    <t>BARB0KATUMB</t>
  </si>
  <si>
    <t>BARB0KAUMOR</t>
  </si>
  <si>
    <t>BARB0KAURIK</t>
  </si>
  <si>
    <t>BARB0KAUSHA</t>
  </si>
  <si>
    <t>BARB0KAUTHA</t>
  </si>
  <si>
    <t>BARB0KAVALI</t>
  </si>
  <si>
    <t>BARB0KAVASX</t>
  </si>
  <si>
    <t>BARB0KAVITH</t>
  </si>
  <si>
    <t>BARB0KAVIXX</t>
  </si>
  <si>
    <t>BARB0KAWANT</t>
  </si>
  <si>
    <t>BARB0KAWARD</t>
  </si>
  <si>
    <t>BARB0KAYAMX</t>
  </si>
  <si>
    <t>BARB0KCMMOR</t>
  </si>
  <si>
    <t>BARB0KEKRIX</t>
  </si>
  <si>
    <t>BARB0KELAKH</t>
  </si>
  <si>
    <t>BARB0KELWAR</t>
  </si>
  <si>
    <t>BARB0KELWAX</t>
  </si>
  <si>
    <t>BARB0KEMBUJ</t>
  </si>
  <si>
    <t>BARB0KEMKAR</t>
  </si>
  <si>
    <t>BARB0KEMLAX</t>
  </si>
  <si>
    <t>BARB0KEMRIX</t>
  </si>
  <si>
    <t>BARB0KENDRA</t>
  </si>
  <si>
    <t>BARB0KENNED</t>
  </si>
  <si>
    <t>BARB0KEONJH</t>
  </si>
  <si>
    <t>BARB0KERAKA</t>
  </si>
  <si>
    <t>BARB0KERAXX</t>
  </si>
  <si>
    <t>BARB0KERIAV</t>
  </si>
  <si>
    <t>BARB0KESHOR</t>
  </si>
  <si>
    <t>BARB0KESING</t>
  </si>
  <si>
    <t>BARB0KESJUN</t>
  </si>
  <si>
    <t>BARB0KESKOT</t>
  </si>
  <si>
    <t>BARB0KESTOP</t>
  </si>
  <si>
    <t>BARB0KEVADI</t>
  </si>
  <si>
    <t>BARB0KHAALI</t>
  </si>
  <si>
    <t>BARB0KHABHI</t>
  </si>
  <si>
    <t>BARB0KHADAK</t>
  </si>
  <si>
    <t>BARB0KHADDA</t>
  </si>
  <si>
    <t>BARB0KHADHU</t>
  </si>
  <si>
    <t>BARB0KHADIA</t>
  </si>
  <si>
    <t>BARB0KHADUN</t>
  </si>
  <si>
    <t>BARB0KHAGAR</t>
  </si>
  <si>
    <t>BARB0KHAGAX</t>
  </si>
  <si>
    <t>BARB0KHAGRA</t>
  </si>
  <si>
    <t>BARB0KHAIRA</t>
  </si>
  <si>
    <t>BARB0KHAIRI</t>
  </si>
  <si>
    <t>BARB0KHAIRP</t>
  </si>
  <si>
    <t>BARB0KHAIRT</t>
  </si>
  <si>
    <t>BARB0KHAJHA</t>
  </si>
  <si>
    <t>BARB0KHAJUR</t>
  </si>
  <si>
    <t>BARB0KHAJUT</t>
  </si>
  <si>
    <t>BARB0KHALIL</t>
  </si>
  <si>
    <t>BARB0KHALNA</t>
  </si>
  <si>
    <t>BARB0KHAMAR</t>
  </si>
  <si>
    <t>BARB0KHAMBS</t>
  </si>
  <si>
    <t>BARB0KHAMGA</t>
  </si>
  <si>
    <t>BARB0KHAMMA</t>
  </si>
  <si>
    <t>BARB0KHANCO</t>
  </si>
  <si>
    <t>BARB0KHANDA</t>
  </si>
  <si>
    <t>BARB0KHANDB</t>
  </si>
  <si>
    <t>BARB0KHANDE</t>
  </si>
  <si>
    <t>BARB0KHANDG</t>
  </si>
  <si>
    <t>BARB0KHANDH</t>
  </si>
  <si>
    <t>BARB0KHANDR</t>
  </si>
  <si>
    <t>BARB0KHANDW</t>
  </si>
  <si>
    <t>BARB0KHANNA</t>
  </si>
  <si>
    <t>BARB0KHANPU</t>
  </si>
  <si>
    <t>BARB0KHANSU</t>
  </si>
  <si>
    <t>BARB0KHANVE</t>
  </si>
  <si>
    <t>BARB0KHAPAT</t>
  </si>
  <si>
    <t>BARB0KHARAC</t>
  </si>
  <si>
    <t>BARB0KHARAD</t>
  </si>
  <si>
    <t>BARB0KHARAG</t>
  </si>
  <si>
    <t>BARB0KHARDA</t>
  </si>
  <si>
    <t>BARB0KHAREL</t>
  </si>
  <si>
    <t>BARB0KHARET</t>
  </si>
  <si>
    <t>BARB0KHARGA</t>
  </si>
  <si>
    <t>BARB0KHARGO</t>
  </si>
  <si>
    <t>BARB0KHARIB</t>
  </si>
  <si>
    <t>BARB0KHARKH</t>
  </si>
  <si>
    <t>BARB0KHAROL</t>
  </si>
  <si>
    <t>BARB0KHARSI</t>
  </si>
  <si>
    <t>BARB0KHARXX</t>
  </si>
  <si>
    <t>BARB0KHASHA</t>
  </si>
  <si>
    <t>BARB0KHASIK</t>
  </si>
  <si>
    <t>BARB0KHASUR</t>
  </si>
  <si>
    <t>BARB0KHATAU</t>
  </si>
  <si>
    <t>BARB0KHATEG</t>
  </si>
  <si>
    <t>BARB0KHATIM</t>
  </si>
  <si>
    <t>BARB0KHATKA</t>
  </si>
  <si>
    <t>BARB0KHATOD</t>
  </si>
  <si>
    <t>BARB0KHATOU</t>
  </si>
  <si>
    <t>BARB0KHATRI</t>
  </si>
  <si>
    <t>BARB0KHAVDI</t>
  </si>
  <si>
    <t>BARB0KHEDAX</t>
  </si>
  <si>
    <t>BARB0KHEDAY</t>
  </si>
  <si>
    <t>BARB0KHEDBR</t>
  </si>
  <si>
    <t>BARB0KHEDXX</t>
  </si>
  <si>
    <t>BARB0KHELCH</t>
  </si>
  <si>
    <t>BARB0KHEMAS</t>
  </si>
  <si>
    <t>BARB0KHERAL</t>
  </si>
  <si>
    <t>BARB0KHERDA</t>
  </si>
  <si>
    <t>BARB0KHERGA</t>
  </si>
  <si>
    <t>BARB0KHERLI</t>
  </si>
  <si>
    <t>BARB0KHERVA</t>
  </si>
  <si>
    <t>BARB0KHERWA</t>
  </si>
  <si>
    <t>BARB0KHESAW</t>
  </si>
  <si>
    <t>BARB0KHETAS</t>
  </si>
  <si>
    <t>BARB0KHETIA</t>
  </si>
  <si>
    <t>BARB0KHETRA</t>
  </si>
  <si>
    <t>BARB0KHETRI</t>
  </si>
  <si>
    <t>BARB0KHETWA</t>
  </si>
  <si>
    <t>BARB0KHIRBA</t>
  </si>
  <si>
    <t>BARB0KHIRNI</t>
  </si>
  <si>
    <t>BARB0KHOBAN</t>
  </si>
  <si>
    <t>BARB0KHODIY</t>
  </si>
  <si>
    <t>BARB0KHODXX</t>
  </si>
  <si>
    <t>BARB0KHOGAX</t>
  </si>
  <si>
    <t>BARB0KHOJAL</t>
  </si>
  <si>
    <t>BARB0KHOJAP</t>
  </si>
  <si>
    <t>BARB0KHOJKI</t>
  </si>
  <si>
    <t>BARB0KHOKHR</t>
  </si>
  <si>
    <t>BARB0KHORAX</t>
  </si>
  <si>
    <t>BARB0KHORDH</t>
  </si>
  <si>
    <t>BARB0KHUBUL</t>
  </si>
  <si>
    <t>BARB0KHUDAG</t>
  </si>
  <si>
    <t>BARB0KHULDA</t>
  </si>
  <si>
    <t>BARB0KHUNTI</t>
  </si>
  <si>
    <t>BARB0KHURAI</t>
  </si>
  <si>
    <t>BARB0KHURDX</t>
  </si>
  <si>
    <t>BARB0KHURIX</t>
  </si>
  <si>
    <t>BARB0KHURJA</t>
  </si>
  <si>
    <t>BARB0KHUTTA</t>
  </si>
  <si>
    <t>BARB0KICHAX</t>
  </si>
  <si>
    <t>BARB0KIDDER</t>
  </si>
  <si>
    <t>BARB0KIDKAN</t>
  </si>
  <si>
    <t>BARB0KIDWAI</t>
  </si>
  <si>
    <t>BARB0KILEPA</t>
  </si>
  <si>
    <t>BARB0KILOLI</t>
  </si>
  <si>
    <t>BARB0KIMXXX</t>
  </si>
  <si>
    <t>BARB0KINATH</t>
  </si>
  <si>
    <t>BARB0KINHAV</t>
  </si>
  <si>
    <t>BARB0KINNIG</t>
  </si>
  <si>
    <t>BARB0KIRAPX</t>
  </si>
  <si>
    <t>BARB0KIRTIN</t>
  </si>
  <si>
    <t>BARB0KISAJM</t>
  </si>
  <si>
    <t>BARB0KISBIH</t>
  </si>
  <si>
    <t>BARB0KISHAN</t>
  </si>
  <si>
    <t>BARB0KISKAT</t>
  </si>
  <si>
    <t>BARB0KKNAGA</t>
  </si>
  <si>
    <t>BARB0KNISUL</t>
  </si>
  <si>
    <t>BARB0KOCHAD</t>
  </si>
  <si>
    <t>BARB0KOCHBS</t>
  </si>
  <si>
    <t>BARB0KOCHER</t>
  </si>
  <si>
    <t>BARB0KOCHWA</t>
  </si>
  <si>
    <t>BARB0KODADX</t>
  </si>
  <si>
    <t>BARB0KODAMB</t>
  </si>
  <si>
    <t>BARB0KODARM</t>
  </si>
  <si>
    <t>BARB0KODAYX</t>
  </si>
  <si>
    <t>BARB0KODERM</t>
  </si>
  <si>
    <t>BARB0KODURX</t>
  </si>
  <si>
    <t>BARB0KODUVA</t>
  </si>
  <si>
    <t>BARB0KOHAND</t>
  </si>
  <si>
    <t>BARB0KOHEDA</t>
  </si>
  <si>
    <t>BARB0KOHIMA</t>
  </si>
  <si>
    <t>BARB0KOIRAX</t>
  </si>
  <si>
    <t>BARB0KOIREE</t>
  </si>
  <si>
    <t>BARB0KOKRAJ</t>
  </si>
  <si>
    <t>BARB0KOLARR</t>
  </si>
  <si>
    <t>BARB0KOLARX</t>
  </si>
  <si>
    <t>BARB0KOLATH</t>
  </si>
  <si>
    <t>BARB0KOLITH</t>
  </si>
  <si>
    <t>BARB0KOLKIX</t>
  </si>
  <si>
    <t>BARB0KOLLEG</t>
  </si>
  <si>
    <t>BARB0KOLSIY</t>
  </si>
  <si>
    <t>BARB0KOMPAL</t>
  </si>
  <si>
    <t>BARB0KONAMB</t>
  </si>
  <si>
    <t>BARB0KONANK</t>
  </si>
  <si>
    <t>BARB0KONDAG</t>
  </si>
  <si>
    <t>BARB0KONDHW</t>
  </si>
  <si>
    <t>BARB0KONGAO</t>
  </si>
  <si>
    <t>BARB0KONNIX</t>
  </si>
  <si>
    <t>BARB0KONWAR</t>
  </si>
  <si>
    <t>BARB0KOOKAS</t>
  </si>
  <si>
    <t>BARB0KOPABS</t>
  </si>
  <si>
    <t>BARB0KOPARD</t>
  </si>
  <si>
    <t>BARB0KOPARK</t>
  </si>
  <si>
    <t>BARB0KOPERG</t>
  </si>
  <si>
    <t>BARB0KORADI</t>
  </si>
  <si>
    <t>BARB0KORAON</t>
  </si>
  <si>
    <t>BARB0KORBAX</t>
  </si>
  <si>
    <t>BARB0KORIHA</t>
  </si>
  <si>
    <t>BARB0KOSAMB</t>
  </si>
  <si>
    <t>BARB0KOSAMD</t>
  </si>
  <si>
    <t>BARB0KOSBUL</t>
  </si>
  <si>
    <t>BARB0KOTABA</t>
  </si>
  <si>
    <t>BARB0KOTAHX</t>
  </si>
  <si>
    <t>BARB0KOTANE</t>
  </si>
  <si>
    <t>BARB0KOTDAA</t>
  </si>
  <si>
    <t>BARB0KOTDAS</t>
  </si>
  <si>
    <t>BARB0KOTDWA</t>
  </si>
  <si>
    <t>BARB0KOTEAX</t>
  </si>
  <si>
    <t>BARB0KOTHAG</t>
  </si>
  <si>
    <t>BARB0KOTHAM</t>
  </si>
  <si>
    <t>BARB0KOTHAR</t>
  </si>
  <si>
    <t>BARB0KOTHIA</t>
  </si>
  <si>
    <t>BARB0KOTHIX</t>
  </si>
  <si>
    <t>BARB0KOTHRU</t>
  </si>
  <si>
    <t>BARB0KOTHWA</t>
  </si>
  <si>
    <t>BARB0KOTIYA</t>
  </si>
  <si>
    <t>BARB0KOTKAP</t>
  </si>
  <si>
    <t>BARB0KOTMAN</t>
  </si>
  <si>
    <t>BARB0KOTOKI</t>
  </si>
  <si>
    <t>BARB0KOTPAN</t>
  </si>
  <si>
    <t>BARB0KOTPUT</t>
  </si>
  <si>
    <t>BARB0KOTRAJ</t>
  </si>
  <si>
    <t>BARB0KOTRAS</t>
  </si>
  <si>
    <t>BARB0KOTRAX</t>
  </si>
  <si>
    <t>BARB0KOTRIX</t>
  </si>
  <si>
    <t>BARB0KOTTAK</t>
  </si>
  <si>
    <t>BARB0KOTTAR</t>
  </si>
  <si>
    <t>BARB0KOTTAY</t>
  </si>
  <si>
    <t>BARB0KOTTIY</t>
  </si>
  <si>
    <t>BARB0KOTWAX</t>
  </si>
  <si>
    <t>BARB0KOVILP</t>
  </si>
  <si>
    <t>BARB0KOVOOR</t>
  </si>
  <si>
    <t>BARB0KOYALI</t>
  </si>
  <si>
    <t>BARB0KOYDAM</t>
  </si>
  <si>
    <t>BARB0KOYLIX</t>
  </si>
  <si>
    <t>BARB0KOYSAW</t>
  </si>
  <si>
    <t>BARB0KRIBHA</t>
  </si>
  <si>
    <t>BARB0KRIBUL</t>
  </si>
  <si>
    <t>BARB0KRIDEH</t>
  </si>
  <si>
    <t>BARB0KRIDHA</t>
  </si>
  <si>
    <t>BARB0KRINAD</t>
  </si>
  <si>
    <t>BARB0KRINGR</t>
  </si>
  <si>
    <t>BARB0KRISHI</t>
  </si>
  <si>
    <t>BARB0KRISHN</t>
  </si>
  <si>
    <t>BARB0KRITOW</t>
  </si>
  <si>
    <t>BARB0KRPURM</t>
  </si>
  <si>
    <t>BARB0KSHUDR</t>
  </si>
  <si>
    <t>BARB0KUDAIY</t>
  </si>
  <si>
    <t>BARB0KUDALX</t>
  </si>
  <si>
    <t>BARB0KUDATH</t>
  </si>
  <si>
    <t>BARB0KUDRAX</t>
  </si>
  <si>
    <t>BARB0KUDSAD</t>
  </si>
  <si>
    <t>BARB0KUDWAL</t>
  </si>
  <si>
    <t>BARB0KUDWAR</t>
  </si>
  <si>
    <t>BARB0KUHIXX</t>
  </si>
  <si>
    <t>BARB0KUJUXX</t>
  </si>
  <si>
    <t>BARB0KUKARM</t>
  </si>
  <si>
    <t>BARB0KUKARW</t>
  </si>
  <si>
    <t>BARB0KUKATP</t>
  </si>
  <si>
    <t>BARB0KUKMAX</t>
  </si>
  <si>
    <t>BARB0KUKSHI</t>
  </si>
  <si>
    <t>BARB0KULDHA</t>
  </si>
  <si>
    <t>BARB0KULLUX</t>
  </si>
  <si>
    <t>BARB0KULUMA</t>
  </si>
  <si>
    <t>BARB0KUMARG</t>
  </si>
  <si>
    <t>BARB0KUMBAK</t>
  </si>
  <si>
    <t>BARB0KUMBHA</t>
  </si>
  <si>
    <t>BARB0KUMBHR</t>
  </si>
  <si>
    <t>BARB0KUNDAR</t>
  </si>
  <si>
    <t>BARB0KUNDAX</t>
  </si>
  <si>
    <t>BARB0KUNDER</t>
  </si>
  <si>
    <t>BARB0KUNDES</t>
  </si>
  <si>
    <t>BARB0KUNDIY</t>
  </si>
  <si>
    <t>BARB0KUNDUS</t>
  </si>
  <si>
    <t>BARB0KUNHAR</t>
  </si>
  <si>
    <t>BARB0KUNHEI</t>
  </si>
  <si>
    <t>BARB0KUNJAB</t>
  </si>
  <si>
    <t>BARB0KUNNAM</t>
  </si>
  <si>
    <t>BARB0KUNWAR</t>
  </si>
  <si>
    <t>BARB0KURANA</t>
  </si>
  <si>
    <t>BARB0KUREBH</t>
  </si>
  <si>
    <t>BARB0KURETH</t>
  </si>
  <si>
    <t>BARB0KURGAO</t>
  </si>
  <si>
    <t>BARB0KURIAK</t>
  </si>
  <si>
    <t>BARB0KURJIM</t>
  </si>
  <si>
    <t>BARB0KURLAX</t>
  </si>
  <si>
    <t>BARB0KURNUL</t>
  </si>
  <si>
    <t>BARB0KURSIX</t>
  </si>
  <si>
    <t>BARB0KURUKS</t>
  </si>
  <si>
    <t>BARB0KURUPP</t>
  </si>
  <si>
    <t>BARB0KUSHAL</t>
  </si>
  <si>
    <t>BARB0KUTGON</t>
  </si>
  <si>
    <t>BARB0KUVEMP</t>
  </si>
  <si>
    <t>BARB0KUZHIT</t>
  </si>
  <si>
    <t>BARB0KYDGAN</t>
  </si>
  <si>
    <t>BARB0KYMORE</t>
  </si>
  <si>
    <t>BARB0LABANX</t>
  </si>
  <si>
    <t>BARB0LACHHM</t>
  </si>
  <si>
    <t>BARB0LADOLX</t>
  </si>
  <si>
    <t>BARB0LADYHI</t>
  </si>
  <si>
    <t>BARB0LAHERI</t>
  </si>
  <si>
    <t>BARB0LAITUM</t>
  </si>
  <si>
    <t>BARB0LAJPAT</t>
  </si>
  <si>
    <t>BARB0LAJPOR</t>
  </si>
  <si>
    <t>BARB0LAKDEO</t>
  </si>
  <si>
    <t>BARB0LAKEMA</t>
  </si>
  <si>
    <t>BARB0LAKHAN</t>
  </si>
  <si>
    <t>BARB0LAKHER</t>
  </si>
  <si>
    <t>BARB0LAKHIM</t>
  </si>
  <si>
    <t>BARB0LAKHIS</t>
  </si>
  <si>
    <t>BARB0LAKHTA</t>
  </si>
  <si>
    <t>BARB0LAKPAR</t>
  </si>
  <si>
    <t>BARB0LAKSAR</t>
  </si>
  <si>
    <t>BARB0LAKSHM</t>
  </si>
  <si>
    <t>BARB0LALAUL</t>
  </si>
  <si>
    <t>BARB0LALAZA</t>
  </si>
  <si>
    <t>BARB0LALBAH</t>
  </si>
  <si>
    <t>BARB0LALBAU</t>
  </si>
  <si>
    <t>BARB0LALGAN</t>
  </si>
  <si>
    <t>BARB0LALGOP</t>
  </si>
  <si>
    <t>BARB0LALGUD</t>
  </si>
  <si>
    <t>BARB0LALITP</t>
  </si>
  <si>
    <t>BARB0LALIXX</t>
  </si>
  <si>
    <t>BARB0LALKAL</t>
  </si>
  <si>
    <t>BARB0LALMIR</t>
  </si>
  <si>
    <t>BARB0LALPUR</t>
  </si>
  <si>
    <t>BARB0LALRAN</t>
  </si>
  <si>
    <t>BARB0LALSOT</t>
  </si>
  <si>
    <t>BARB0LAMBHU</t>
  </si>
  <si>
    <t>BARB0LAMBHV</t>
  </si>
  <si>
    <t>BARB0LAMHAR</t>
  </si>
  <si>
    <t>BARB0LAMTAR</t>
  </si>
  <si>
    <t>BARB0LANKAC</t>
  </si>
  <si>
    <t>BARB0LANKAI</t>
  </si>
  <si>
    <t>BARB0LANKAX</t>
  </si>
  <si>
    <t>BARB0LANSDO</t>
  </si>
  <si>
    <t>BARB0LASHKA</t>
  </si>
  <si>
    <t>BARB0LATAUR</t>
  </si>
  <si>
    <t>BARB0LATEHA</t>
  </si>
  <si>
    <t>BARB0LATGAN</t>
  </si>
  <si>
    <t>BARB0LATHIR</t>
  </si>
  <si>
    <t>BARB0LATHIX</t>
  </si>
  <si>
    <t>BARB0LATHXX</t>
  </si>
  <si>
    <t>BARB0LATOUC</t>
  </si>
  <si>
    <t>BARB0LATURX</t>
  </si>
  <si>
    <t>BARB0LAVACH</t>
  </si>
  <si>
    <t>BARB0LAWAHM</t>
  </si>
  <si>
    <t>BARB0LAWAXX</t>
  </si>
  <si>
    <t>BARB0LAWERS</t>
  </si>
  <si>
    <t>BARB0LAXBAR</t>
  </si>
  <si>
    <t>BARB0LAXSID</t>
  </si>
  <si>
    <t>BARB0LAXULH</t>
  </si>
  <si>
    <t>BARB0LAYJAM</t>
  </si>
  <si>
    <t>BARB0LCANBS</t>
  </si>
  <si>
    <t>BARB0LDALUC</t>
  </si>
  <si>
    <t>BARB0LEAMAX</t>
  </si>
  <si>
    <t>BARB0LEHRUP</t>
  </si>
  <si>
    <t>BARB0LILAPU</t>
  </si>
  <si>
    <t>BARB0LIMADI</t>
  </si>
  <si>
    <t>BARB0LIMBDI</t>
  </si>
  <si>
    <t>BARB0LIMDIX</t>
  </si>
  <si>
    <t>BARB0LIMKHE</t>
  </si>
  <si>
    <t>BARB0LIMSUR</t>
  </si>
  <si>
    <t>BARB0LIMZER</t>
  </si>
  <si>
    <t>BARB0LOCHAN</t>
  </si>
  <si>
    <t>BARB0LODHIP</t>
  </si>
  <si>
    <t>BARB0LODHWA</t>
  </si>
  <si>
    <t>BARB0LODIPU</t>
  </si>
  <si>
    <t>BARB0LODRAX</t>
  </si>
  <si>
    <t>BARB0LODUTH</t>
  </si>
  <si>
    <t>BARB0LOHAGH</t>
  </si>
  <si>
    <t>BARB0LOHARD</t>
  </si>
  <si>
    <t>BARB0LOHARE</t>
  </si>
  <si>
    <t>BARB0LOHIYA</t>
  </si>
  <si>
    <t>BARB0LOKHAN</t>
  </si>
  <si>
    <t>BARB0LONAND</t>
  </si>
  <si>
    <t>BARB0LONAVA</t>
  </si>
  <si>
    <t>BARB0LORHWA</t>
  </si>
  <si>
    <t>BARB0LUCALI</t>
  </si>
  <si>
    <t>BARB0LUCELD</t>
  </si>
  <si>
    <t>BARB0LUCKNO</t>
  </si>
  <si>
    <t>BARB0LUDHIA</t>
  </si>
  <si>
    <t>BARB0LUHARI</t>
  </si>
  <si>
    <t>BARB0LUNAHA</t>
  </si>
  <si>
    <t>BARB0LUNAWA</t>
  </si>
  <si>
    <t>BARB0LUNIDH</t>
  </si>
  <si>
    <t>BARB0LUNSAR</t>
  </si>
  <si>
    <t>BARB0LUNSIK</t>
  </si>
  <si>
    <t>BARB0LUXABS</t>
  </si>
  <si>
    <t>BARB0MACHHA</t>
  </si>
  <si>
    <t>BARB0MACHHI</t>
  </si>
  <si>
    <t>BARB0MACHHL</t>
  </si>
  <si>
    <t>BARB0MACHIL</t>
  </si>
  <si>
    <t>BARB0MADABS</t>
  </si>
  <si>
    <t>BARB0MADAKU</t>
  </si>
  <si>
    <t>BARB0MADARM</t>
  </si>
  <si>
    <t>BARB0MADHAP</t>
  </si>
  <si>
    <t>BARB0MADHAW</t>
  </si>
  <si>
    <t>BARB0MADHEP</t>
  </si>
  <si>
    <t>BARB0MADHIX</t>
  </si>
  <si>
    <t>BARB0MADHOG</t>
  </si>
  <si>
    <t>BARB0MADHPU</t>
  </si>
  <si>
    <t>BARB0MADHUB</t>
  </si>
  <si>
    <t>BARB0MADHUP</t>
  </si>
  <si>
    <t>BARB0MADHYA</t>
  </si>
  <si>
    <t>BARB0MADOVE</t>
  </si>
  <si>
    <t>BARB0MADSHA</t>
  </si>
  <si>
    <t>BARB0MADTHI</t>
  </si>
  <si>
    <t>BARB0MADURA</t>
  </si>
  <si>
    <t>BARB0MADVIS</t>
  </si>
  <si>
    <t>BARB0MAGDAL</t>
  </si>
  <si>
    <t>BARB0MAHABU</t>
  </si>
  <si>
    <t>BARB0MAHADX</t>
  </si>
  <si>
    <t>BARB0MAHAPU</t>
  </si>
  <si>
    <t>BARB0MAHARA</t>
  </si>
  <si>
    <t>BARB0MAHATA</t>
  </si>
  <si>
    <t>BARB0MAHAVI</t>
  </si>
  <si>
    <t>BARB0MAHBHO</t>
  </si>
  <si>
    <t>BARB0MAHBIH</t>
  </si>
  <si>
    <t>BARB0MAHCHH</t>
  </si>
  <si>
    <t>BARB0MAHDEL</t>
  </si>
  <si>
    <t>BARB0MAHESI</t>
  </si>
  <si>
    <t>BARB0MAHIDP</t>
  </si>
  <si>
    <t>BARB0MAHIKA</t>
  </si>
  <si>
    <t>BARB0MAHILP</t>
  </si>
  <si>
    <t>BARB0MAHISA</t>
  </si>
  <si>
    <t>BARB0MAHKHA</t>
  </si>
  <si>
    <t>BARB0MAHMOO</t>
  </si>
  <si>
    <t>BARB0MAHNAG</t>
  </si>
  <si>
    <t>BARB0MAHNAR</t>
  </si>
  <si>
    <t>BARB0MAHOBA</t>
  </si>
  <si>
    <t>BARB0MAHOLI</t>
  </si>
  <si>
    <t>BARB0MAHOOX</t>
  </si>
  <si>
    <t>BARB0MAHRAT</t>
  </si>
  <si>
    <t>BARB0MAHSAN</t>
  </si>
  <si>
    <t>BARB0MAHSUR</t>
  </si>
  <si>
    <t>BARB0MAHUAX</t>
  </si>
  <si>
    <t>BARB0MAHUDA</t>
  </si>
  <si>
    <t>BARB0MAHULH</t>
  </si>
  <si>
    <t>BARB0MAHULI</t>
  </si>
  <si>
    <t>BARB0MAHUVA</t>
  </si>
  <si>
    <t>BARB0MAHUWA</t>
  </si>
  <si>
    <t>BARB0MAHWAX</t>
  </si>
  <si>
    <t>BARB0MAIGAL</t>
  </si>
  <si>
    <t>BARB0MAINAN</t>
  </si>
  <si>
    <t>BARB0MAINOF</t>
  </si>
  <si>
    <t>BARB0MAINPU</t>
  </si>
  <si>
    <t>BARB0MAITHA</t>
  </si>
  <si>
    <t>BARB0MAJALP</t>
  </si>
  <si>
    <t>BARB0MAJAMR</t>
  </si>
  <si>
    <t>BARB0MAJHER</t>
  </si>
  <si>
    <t>BARB0MAJHIL</t>
  </si>
  <si>
    <t>BARB0MAJHOL</t>
  </si>
  <si>
    <t>BARB0MAJHPU</t>
  </si>
  <si>
    <t>BARB0MAJITH</t>
  </si>
  <si>
    <t>BARB0MAJIWA</t>
  </si>
  <si>
    <t>BARB0MAJORD</t>
  </si>
  <si>
    <t>BARB0MAJRAX</t>
  </si>
  <si>
    <t>BARB0MAJRIM</t>
  </si>
  <si>
    <t>BARB0MAJSIT</t>
  </si>
  <si>
    <t>BARB0MAJWAN</t>
  </si>
  <si>
    <t>BARB0MAKANP</t>
  </si>
  <si>
    <t>BARB0MAKANS</t>
  </si>
  <si>
    <t>BARB0MAKARB</t>
  </si>
  <si>
    <t>BARB0MAKARP</t>
  </si>
  <si>
    <t>BARB0MAKHAI</t>
  </si>
  <si>
    <t>BARB0MAKHDO</t>
  </si>
  <si>
    <t>BARB0MAKHUP</t>
  </si>
  <si>
    <t>BARB0MAKOTA</t>
  </si>
  <si>
    <t>BARB0MALADX</t>
  </si>
  <si>
    <t>BARB0MALAKA</t>
  </si>
  <si>
    <t>BARB0MALAKP</t>
  </si>
  <si>
    <t>BARB0MALAPP</t>
  </si>
  <si>
    <t>BARB0MALARN</t>
  </si>
  <si>
    <t>BARB0MALAVA</t>
  </si>
  <si>
    <t>BARB0MALDAX</t>
  </si>
  <si>
    <t>BARB0MALDUN</t>
  </si>
  <si>
    <t>BARB0MALEAS</t>
  </si>
  <si>
    <t>BARB0MALEGA</t>
  </si>
  <si>
    <t>BARB0MALERK</t>
  </si>
  <si>
    <t>BARB0MALGAO</t>
  </si>
  <si>
    <t>BARB0MALHAR</t>
  </si>
  <si>
    <t>BARB0MALIAD</t>
  </si>
  <si>
    <t>BARB0MALIHA</t>
  </si>
  <si>
    <t>BARB0MALIKM</t>
  </si>
  <si>
    <t>BARB0MALIPU</t>
  </si>
  <si>
    <t>BARB0MALISH</t>
  </si>
  <si>
    <t>BARB0MALIYA</t>
  </si>
  <si>
    <t>BARB0MALJAI</t>
  </si>
  <si>
    <t>BARB0MALKAJ</t>
  </si>
  <si>
    <t>BARB0MALKAN</t>
  </si>
  <si>
    <t>BARB0MALKHA</t>
  </si>
  <si>
    <t>BARB0MALLES</t>
  </si>
  <si>
    <t>BARB0MALLIP</t>
  </si>
  <si>
    <t>BARB0MALLRO</t>
  </si>
  <si>
    <t>BARB0MALODI</t>
  </si>
  <si>
    <t>BARB0MALPUN</t>
  </si>
  <si>
    <t>BARB0MALPUR</t>
  </si>
  <si>
    <t>BARB0MALSHI</t>
  </si>
  <si>
    <t>BARB0MALSIS</t>
  </si>
  <si>
    <t>BARB0MALVAN</t>
  </si>
  <si>
    <t>BARB0MALVIY</t>
  </si>
  <si>
    <t>BARB0MALWAN</t>
  </si>
  <si>
    <t>BARB0MAMABH</t>
  </si>
  <si>
    <t>BARB0MANACH</t>
  </si>
  <si>
    <t>BARB0MANADI</t>
  </si>
  <si>
    <t>BARB0MANALI</t>
  </si>
  <si>
    <t>BARB0MANALL</t>
  </si>
  <si>
    <t>BARB0MANASA</t>
  </si>
  <si>
    <t>BARB0MANAVA</t>
  </si>
  <si>
    <t>BARB0MANAWA</t>
  </si>
  <si>
    <t>BARB0MANBAG</t>
  </si>
  <si>
    <t>BARB0MANBAR</t>
  </si>
  <si>
    <t>BARB0MANBIJ</t>
  </si>
  <si>
    <t>BARB0MANBOM</t>
  </si>
  <si>
    <t>BARB0MANCHI</t>
  </si>
  <si>
    <t>BARB0MANCOL</t>
  </si>
  <si>
    <t>BARB0MANDAH</t>
  </si>
  <si>
    <t>BARB0MANDAL</t>
  </si>
  <si>
    <t>BARB0MANDAN</t>
  </si>
  <si>
    <t>BARB0MANDAO</t>
  </si>
  <si>
    <t>BARB0MANDAP</t>
  </si>
  <si>
    <t>BARB0MANDAW</t>
  </si>
  <si>
    <t>BARB0MANDHA</t>
  </si>
  <si>
    <t>BARB0MANDID</t>
  </si>
  <si>
    <t>BARB0MANDIR</t>
  </si>
  <si>
    <t>BARB0MANDIX</t>
  </si>
  <si>
    <t>BARB0MANDPH</t>
  </si>
  <si>
    <t>BARB0MANDRE</t>
  </si>
  <si>
    <t>BARB0MANDSA</t>
  </si>
  <si>
    <t>BARB0MANDUN</t>
  </si>
  <si>
    <t>BARB0MANDVI</t>
  </si>
  <si>
    <t>BARB0MANDYA</t>
  </si>
  <si>
    <t>BARB0MANEAS</t>
  </si>
  <si>
    <t>BARB0MANEJA</t>
  </si>
  <si>
    <t>BARB0MANEKP</t>
  </si>
  <si>
    <t>BARB0MANEND</t>
  </si>
  <si>
    <t>BARB0MANERX</t>
  </si>
  <si>
    <t>BARB0MANESA</t>
  </si>
  <si>
    <t>BARB0MANEWA</t>
  </si>
  <si>
    <t>BARB0MANGAD</t>
  </si>
  <si>
    <t>BARB0MANGAL</t>
  </si>
  <si>
    <t>BARB0MANGAO</t>
  </si>
  <si>
    <t>BARB0MANGOX</t>
  </si>
  <si>
    <t>BARB0MANGRO</t>
  </si>
  <si>
    <t>BARB0MANHAL</t>
  </si>
  <si>
    <t>BARB0MANIKB</t>
  </si>
  <si>
    <t>BARB0MANIKP</t>
  </si>
  <si>
    <t>BARB0MANIKT</t>
  </si>
  <si>
    <t>BARB0MANINA</t>
  </si>
  <si>
    <t>BARB0MANIND</t>
  </si>
  <si>
    <t>BARB0MANJAI</t>
  </si>
  <si>
    <t>BARB0MANJAL</t>
  </si>
  <si>
    <t>BARB0MANJER</t>
  </si>
  <si>
    <t>BARB0MANJHA</t>
  </si>
  <si>
    <t>BARB0MANKAN</t>
  </si>
  <si>
    <t>BARB0MANKAP</t>
  </si>
  <si>
    <t>BARB0MANKUT</t>
  </si>
  <si>
    <t>BARB0MANKUV</t>
  </si>
  <si>
    <t>BARB0MANMEH</t>
  </si>
  <si>
    <t>BARB0MANNAD</t>
  </si>
  <si>
    <t>BARB0MANNAG</t>
  </si>
  <si>
    <t>BARB0MANNAN</t>
  </si>
  <si>
    <t>BARB0MANNAR</t>
  </si>
  <si>
    <t>BARB0MANNUT</t>
  </si>
  <si>
    <t>BARB0MANPAD</t>
  </si>
  <si>
    <t>BARB0MANPOO</t>
  </si>
  <si>
    <t>BARB0MANPUN</t>
  </si>
  <si>
    <t>BARB0MANPUR</t>
  </si>
  <si>
    <t>BARB0MANRAJ</t>
  </si>
  <si>
    <t>BARB0MANSAX</t>
  </si>
  <si>
    <t>BARB0MANSUR</t>
  </si>
  <si>
    <t>BARB0MANTIR</t>
  </si>
  <si>
    <t>BARB0MANTOW</t>
  </si>
  <si>
    <t>BARB0MANVAR</t>
  </si>
  <si>
    <t>BARB0MANWAT</t>
  </si>
  <si>
    <t>BARB0MAPUCA</t>
  </si>
  <si>
    <t>BARB0MAQSOO</t>
  </si>
  <si>
    <t>BARB0MAQSUD</t>
  </si>
  <si>
    <t>BARB0MARDAN</t>
  </si>
  <si>
    <t>BARB0MARDIX</t>
  </si>
  <si>
    <t>BARB0MARGAO</t>
  </si>
  <si>
    <t>BARB0MARHAU</t>
  </si>
  <si>
    <t>BARB0MARINE</t>
  </si>
  <si>
    <t>BARB0MARIYA</t>
  </si>
  <si>
    <t>BARB0MARKAP</t>
  </si>
  <si>
    <t>BARB0MARMAR</t>
  </si>
  <si>
    <t>BARB0MARMEH</t>
  </si>
  <si>
    <t>BARB0MAROLI</t>
  </si>
  <si>
    <t>BARB0MARPAT</t>
  </si>
  <si>
    <t>BARB0MARRED</t>
  </si>
  <si>
    <t>BARB0MARSAT</t>
  </si>
  <si>
    <t>BARB0MARTHA</t>
  </si>
  <si>
    <t>BARB0MARVIS</t>
  </si>
  <si>
    <t>BARB0MASABT</t>
  </si>
  <si>
    <t>BARB0MASAUD</t>
  </si>
  <si>
    <t>BARB0MASDAX</t>
  </si>
  <si>
    <t>BARB0MASMAX</t>
  </si>
  <si>
    <t>BARB0MASOLI</t>
  </si>
  <si>
    <t>BARB0MASUDA</t>
  </si>
  <si>
    <t>BARB0MASWAS</t>
  </si>
  <si>
    <t>BARB0MATARX</t>
  </si>
  <si>
    <t>BARB0MATHIL</t>
  </si>
  <si>
    <t>BARB0MATHKH</t>
  </si>
  <si>
    <t>BARB0MATHUR</t>
  </si>
  <si>
    <t>BARB0MATIXX</t>
  </si>
  <si>
    <t>BARB0MATKAP</t>
  </si>
  <si>
    <t>BARB0MATSHA</t>
  </si>
  <si>
    <t>BARB0MATSHE</t>
  </si>
  <si>
    <t>BARB0MATWAD</t>
  </si>
  <si>
    <t>BARB0MAUAIM</t>
  </si>
  <si>
    <t>BARB0MAUBIJ</t>
  </si>
  <si>
    <t>BARB0MAUDAH</t>
  </si>
  <si>
    <t>BARB0MAUDAX</t>
  </si>
  <si>
    <t>BARB0MAUDEL</t>
  </si>
  <si>
    <t>BARB0MAUJPU</t>
  </si>
  <si>
    <t>BARB0MAUNAT</t>
  </si>
  <si>
    <t>BARB0MAUZAM</t>
  </si>
  <si>
    <t>BARB0MAVELI</t>
  </si>
  <si>
    <t>BARB0MAVJIN</t>
  </si>
  <si>
    <t>BARB0MAVLIX</t>
  </si>
  <si>
    <t>BARB0MAWANA</t>
  </si>
  <si>
    <t>BARB0MAWDIA</t>
  </si>
  <si>
    <t>BARB0MAYABA</t>
  </si>
  <si>
    <t>BARB0MAYAJM</t>
  </si>
  <si>
    <t>BARB0MAYNAD</t>
  </si>
  <si>
    <t>BARB0MAYURA</t>
  </si>
  <si>
    <t>BARB0MAYVIH</t>
  </si>
  <si>
    <t>BARB0MCALIC</t>
  </si>
  <si>
    <t>BARB0MCDHOR</t>
  </si>
  <si>
    <t>BARB0MCJOGE</t>
  </si>
  <si>
    <t>BARB0MCKAUS</t>
  </si>
  <si>
    <t>BARB0MCKURL</t>
  </si>
  <si>
    <t>BARB0MCMAHI</t>
  </si>
  <si>
    <t>BARB0MCMINA</t>
  </si>
  <si>
    <t>BARB0MCMORL</t>
  </si>
  <si>
    <t>BARB0MCPALI</t>
  </si>
  <si>
    <t>BARB0MCSEWR</t>
  </si>
  <si>
    <t>BARB0MCVAKO</t>
  </si>
  <si>
    <t>BARB0MCVERS</t>
  </si>
  <si>
    <t>BARB0MEDGOR</t>
  </si>
  <si>
    <t>BARB0MEDHAX</t>
  </si>
  <si>
    <t>BARB0MEDINI</t>
  </si>
  <si>
    <t>BARB0MEDJHA</t>
  </si>
  <si>
    <t>BARB0MEDNAG</t>
  </si>
  <si>
    <t>BARB0MEEGAR</t>
  </si>
  <si>
    <t>BARB0MEERAN</t>
  </si>
  <si>
    <t>BARB0MEERAP</t>
  </si>
  <si>
    <t>BARB0MEERGA</t>
  </si>
  <si>
    <t>BARB0MEERUT</t>
  </si>
  <si>
    <t>BARB0MEGHAM</t>
  </si>
  <si>
    <t>BARB0MEGHNA</t>
  </si>
  <si>
    <t>BARB0MEGHRA</t>
  </si>
  <si>
    <t>BARB0MEHAMA</t>
  </si>
  <si>
    <t>BARB0MEHDIP</t>
  </si>
  <si>
    <t>BARB0MEHDUX</t>
  </si>
  <si>
    <t>BARB0MEHLAV</t>
  </si>
  <si>
    <t>BARB0MEHSAN</t>
  </si>
  <si>
    <t>BARB0MEHTAP</t>
  </si>
  <si>
    <t>BARB0MEHTAR</t>
  </si>
  <si>
    <t>BARB0MELATT</t>
  </si>
  <si>
    <t>BARB0MEMAHM</t>
  </si>
  <si>
    <t>BARB0MEMARI</t>
  </si>
  <si>
    <t>BARB0MENDAR</t>
  </si>
  <si>
    <t>BARB0MENGRO</t>
  </si>
  <si>
    <t>BARB0MERDEL</t>
  </si>
  <si>
    <t>BARB0MERTAC</t>
  </si>
  <si>
    <t>BARB0METODA</t>
  </si>
  <si>
    <t>BARB0METPAL</t>
  </si>
  <si>
    <t>BARB0MEUXXX</t>
  </si>
  <si>
    <t>BARB0MEZARO</t>
  </si>
  <si>
    <t>BARB0MGRIND</t>
  </si>
  <si>
    <t>BARB0MGROAD</t>
  </si>
  <si>
    <t>BARB0MHOWXX</t>
  </si>
  <si>
    <t>BARB0MIANWA</t>
  </si>
  <si>
    <t>BARB0MIDBDR</t>
  </si>
  <si>
    <t>BARB0MIDBOM</t>
  </si>
  <si>
    <t>BARB0MIDDEL</t>
  </si>
  <si>
    <t>BARB0MIDJAI</t>
  </si>
  <si>
    <t>BARB0MIDKAN</t>
  </si>
  <si>
    <t>BARB0MIDPUN</t>
  </si>
  <si>
    <t>BARB0MIHIJA</t>
  </si>
  <si>
    <t>BARB0MILAKX</t>
  </si>
  <si>
    <t>BARB0MILKIP</t>
  </si>
  <si>
    <t>BARB0MILLER</t>
  </si>
  <si>
    <t>BARB0MINDSP</t>
  </si>
  <si>
    <t>BARB0MIRAJX</t>
  </si>
  <si>
    <t>BARB0MIRARO</t>
  </si>
  <si>
    <t>BARB0MIRBHA</t>
  </si>
  <si>
    <t>BARB0MIRKUT</t>
  </si>
  <si>
    <t>BARB0MIROAD</t>
  </si>
  <si>
    <t>BARB0MIRSHA</t>
  </si>
  <si>
    <t>BARB0MIRYAL</t>
  </si>
  <si>
    <t>BARB0MIRZAH</t>
  </si>
  <si>
    <t>BARB0MIRZAX</t>
  </si>
  <si>
    <t>BARB0MISRIP</t>
  </si>
  <si>
    <t>BARB0MITHAN</t>
  </si>
  <si>
    <t>BARB0MITHAP</t>
  </si>
  <si>
    <t>BARB0MITRAL</t>
  </si>
  <si>
    <t>BARB0MITRAP</t>
  </si>
  <si>
    <t>BARB0MIYAGA</t>
  </si>
  <si>
    <t>BARB0MKARAN</t>
  </si>
  <si>
    <t>BARB0MKCHOW</t>
  </si>
  <si>
    <t>BARB0MOBHAR</t>
  </si>
  <si>
    <t>BARB0MOCHWA</t>
  </si>
  <si>
    <t>BARB0MODAJX</t>
  </si>
  <si>
    <t>BARB0MODASA</t>
  </si>
  <si>
    <t>BARB0MODBLY</t>
  </si>
  <si>
    <t>BARB0MODELT</t>
  </si>
  <si>
    <t>BARB0MODINA</t>
  </si>
  <si>
    <t>BARB0MODNIM</t>
  </si>
  <si>
    <t>BARB0MODPAN</t>
  </si>
  <si>
    <t>BARB0MOGAPP</t>
  </si>
  <si>
    <t>BARB0MOGARX</t>
  </si>
  <si>
    <t>BARB0MOGAXX</t>
  </si>
  <si>
    <t>BARB0MOGHBS</t>
  </si>
  <si>
    <t>BARB0MOHAAN</t>
  </si>
  <si>
    <t>BARB0MOHALI</t>
  </si>
  <si>
    <t>BARB0MOHAMD</t>
  </si>
  <si>
    <t>BARB0MOHAMM</t>
  </si>
  <si>
    <t>BARB0MOHANG</t>
  </si>
  <si>
    <t>BARB0MOHANI</t>
  </si>
  <si>
    <t>BARB0MOHANL</t>
  </si>
  <si>
    <t>BARB0MOHANP</t>
  </si>
  <si>
    <t>BARB0MOHENP</t>
  </si>
  <si>
    <t>BARB0MOHJAI</t>
  </si>
  <si>
    <t>BARB0MOHJHU</t>
  </si>
  <si>
    <t>BARB0MOHKAU</t>
  </si>
  <si>
    <t>BARB0MOHLAK</t>
  </si>
  <si>
    <t>BARB0MOHOLE</t>
  </si>
  <si>
    <t>BARB0MOIRAX</t>
  </si>
  <si>
    <t>BARB0MOKAME</t>
  </si>
  <si>
    <t>BARB0MOKOKC</t>
  </si>
  <si>
    <t>BARB0MOONGI</t>
  </si>
  <si>
    <t>BARB0MOOREA</t>
  </si>
  <si>
    <t>BARB0MORADA</t>
  </si>
  <si>
    <t>BARB0MORARX</t>
  </si>
  <si>
    <t>BARB0MORASU</t>
  </si>
  <si>
    <t>BARB0MORAXX</t>
  </si>
  <si>
    <t>BARB0MORBUD</t>
  </si>
  <si>
    <t>BARB0MORDAX</t>
  </si>
  <si>
    <t>BARB0MORENA</t>
  </si>
  <si>
    <t>BARB0MORGIM</t>
  </si>
  <si>
    <t>BARB0MORIND</t>
  </si>
  <si>
    <t>BARB0MORNAX</t>
  </si>
  <si>
    <t>BARB0MORUPA</t>
  </si>
  <si>
    <t>BARB0MORVAX</t>
  </si>
  <si>
    <t>BARB0MORVIX</t>
  </si>
  <si>
    <t>BARB0MOSALI</t>
  </si>
  <si>
    <t>BARB0MOSKUT</t>
  </si>
  <si>
    <t>BARB0MOTAGA</t>
  </si>
  <si>
    <t>BARB0MOTAGU</t>
  </si>
  <si>
    <t>BARB0MOTAPX</t>
  </si>
  <si>
    <t>BARB0MOTAVA</t>
  </si>
  <si>
    <t>BARB0MOTAXX</t>
  </si>
  <si>
    <t>BARB0MOTERA</t>
  </si>
  <si>
    <t>BARB0MOTHXX</t>
  </si>
  <si>
    <t>BARB0MOTIDA</t>
  </si>
  <si>
    <t>BARB0MOTIGA</t>
  </si>
  <si>
    <t>BARB0MOTIGR</t>
  </si>
  <si>
    <t>BARB0MOTIHA</t>
  </si>
  <si>
    <t>BARB0MOTIKU</t>
  </si>
  <si>
    <t>BARB0MOTINA</t>
  </si>
  <si>
    <t>BARB0MOTIPA</t>
  </si>
  <si>
    <t>BARB0MOTIPU</t>
  </si>
  <si>
    <t>BARB0MOTIZE</t>
  </si>
  <si>
    <t>BARB0MOTKUS</t>
  </si>
  <si>
    <t>BARB0MOTSUR</t>
  </si>
  <si>
    <t>BARB0MOUNTR</t>
  </si>
  <si>
    <t>BARB0MRCNAG</t>
  </si>
  <si>
    <t>BARB0MSUNIV</t>
  </si>
  <si>
    <t>BARB0MUBARA</t>
  </si>
  <si>
    <t>BARB0MUDHOL</t>
  </si>
  <si>
    <t>BARB0MUDICH</t>
  </si>
  <si>
    <t>BARB0MUHIUD</t>
  </si>
  <si>
    <t>BARB0MUKDEL</t>
  </si>
  <si>
    <t>BARB0MUKERI</t>
  </si>
  <si>
    <t>BARB0MUKHED</t>
  </si>
  <si>
    <t>BARB0MUKTSA</t>
  </si>
  <si>
    <t>BARB0MUKUND</t>
  </si>
  <si>
    <t>BARB0MULALL</t>
  </si>
  <si>
    <t>BARB0MULBAR</t>
  </si>
  <si>
    <t>BARB0MULBOM</t>
  </si>
  <si>
    <t>BARB0MULEAS</t>
  </si>
  <si>
    <t>BARB0MULJAI</t>
  </si>
  <si>
    <t>BARB0MULLAN</t>
  </si>
  <si>
    <t>BARB0MULUND</t>
  </si>
  <si>
    <t>BARB0MULWES</t>
  </si>
  <si>
    <t>BARB0MUMFOR</t>
  </si>
  <si>
    <t>BARB0MUMNAS</t>
  </si>
  <si>
    <t>BARB0MUNBIL</t>
  </si>
  <si>
    <t>BARB0MUNDEH</t>
  </si>
  <si>
    <t>BARB0MUNDRA</t>
  </si>
  <si>
    <t>BARB0MUNGBS</t>
  </si>
  <si>
    <t>BARB0MUNGEL</t>
  </si>
  <si>
    <t>BARB0MUNGER</t>
  </si>
  <si>
    <t>BARB0MUNIRK</t>
  </si>
  <si>
    <t>BARB0MUNPUR</t>
  </si>
  <si>
    <t>BARB0MUNSHI</t>
  </si>
  <si>
    <t>BARB0MURADN</t>
  </si>
  <si>
    <t>BARB0MURADP</t>
  </si>
  <si>
    <t>BARB0MURALI</t>
  </si>
  <si>
    <t>BARB0MURARI</t>
  </si>
  <si>
    <t>BARB0MURASS</t>
  </si>
  <si>
    <t>BARB0MURATG</t>
  </si>
  <si>
    <t>BARB0MURLIP</t>
  </si>
  <si>
    <t>BARB0MURTIZ</t>
  </si>
  <si>
    <t>BARB0MURUMX</t>
  </si>
  <si>
    <t>BARB0MUSAFI</t>
  </si>
  <si>
    <t>BARB0MUSHAH</t>
  </si>
  <si>
    <t>BARB0MUSSIK</t>
  </si>
  <si>
    <t>BARB0MUSSOO</t>
  </si>
  <si>
    <t>BARB0MUSTAF</t>
  </si>
  <si>
    <t>BARB0MUVATT</t>
  </si>
  <si>
    <t>BARB0MUZAFF</t>
  </si>
  <si>
    <t>BARB0MUZNAG</t>
  </si>
  <si>
    <t>BARB0MUZRAM</t>
  </si>
  <si>
    <t>BARB0MVPVIS</t>
  </si>
  <si>
    <t>BARB0MYLAPO</t>
  </si>
  <si>
    <t>BARB0MYORPU</t>
  </si>
  <si>
    <t>BARB0MYSORE</t>
  </si>
  <si>
    <t>BARB0NABARA</t>
  </si>
  <si>
    <t>BARB0NABHAX</t>
  </si>
  <si>
    <t>BARB0NABIPU</t>
  </si>
  <si>
    <t>BARB0NACHAR</t>
  </si>
  <si>
    <t>BARB0NADASH</t>
  </si>
  <si>
    <t>BARB0NADAXX</t>
  </si>
  <si>
    <t>BARB0NADBAI</t>
  </si>
  <si>
    <t>BARB0NADEBS</t>
  </si>
  <si>
    <t>BARB0NADEHI</t>
  </si>
  <si>
    <t>BARB0NADEND</t>
  </si>
  <si>
    <t>BARB0NADIAD</t>
  </si>
  <si>
    <t>BARB0NADKHE</t>
  </si>
  <si>
    <t>BARB0NADVIS</t>
  </si>
  <si>
    <t>BARB0NAGAON</t>
  </si>
  <si>
    <t>BARB0NAGARW</t>
  </si>
  <si>
    <t>BARB0NAGARX</t>
  </si>
  <si>
    <t>BARB0NAGAUR</t>
  </si>
  <si>
    <t>BARB0NAGBHA</t>
  </si>
  <si>
    <t>BARB0NAGCOI</t>
  </si>
  <si>
    <t>BARB0NAGDAX</t>
  </si>
  <si>
    <t>BARB0NAGINA</t>
  </si>
  <si>
    <t>BARB0NAGLAX</t>
  </si>
  <si>
    <t>BARB0NAGRAX</t>
  </si>
  <si>
    <t>BARB0NAGVAD</t>
  </si>
  <si>
    <t>BARB0NAHIJY</t>
  </si>
  <si>
    <t>BARB0NAHILX</t>
  </si>
  <si>
    <t>BARB0NAHJAL</t>
  </si>
  <si>
    <t>BARB0NAIGAN</t>
  </si>
  <si>
    <t>BARB0NAIGAO</t>
  </si>
  <si>
    <t>BARB0NAINIT</t>
  </si>
  <si>
    <t>BARB0NAINIX</t>
  </si>
  <si>
    <t>BARB0NAINWA</t>
  </si>
  <si>
    <t>BARB0NAISBS</t>
  </si>
  <si>
    <t>BARB0NAITAL</t>
  </si>
  <si>
    <t>BARB0NAITHA</t>
  </si>
  <si>
    <t>BARB0NAJAFG</t>
  </si>
  <si>
    <t>BARB0NAJDEL</t>
  </si>
  <si>
    <t>BARB0NAJIBA</t>
  </si>
  <si>
    <t>BARB0NAKATI</t>
  </si>
  <si>
    <t>BARB0NAKFAI</t>
  </si>
  <si>
    <t>BARB0NAKHTR</t>
  </si>
  <si>
    <t>BARB0NAKKHA</t>
  </si>
  <si>
    <t>BARB0NAKODA</t>
  </si>
  <si>
    <t>BARB0NALAGA</t>
  </si>
  <si>
    <t>BARB0NALASO</t>
  </si>
  <si>
    <t>BARB0NALEAS</t>
  </si>
  <si>
    <t>BARB0NALGON</t>
  </si>
  <si>
    <t>BARB0NALIYA</t>
  </si>
  <si>
    <t>BARB0NAMAKK</t>
  </si>
  <si>
    <t>BARB0NAMANA</t>
  </si>
  <si>
    <t>BARB0NAMANG</t>
  </si>
  <si>
    <t>BARB0NAMBIY</t>
  </si>
  <si>
    <t>BARB0NAMPUR</t>
  </si>
  <si>
    <t>BARB0NANAAM</t>
  </si>
  <si>
    <t>BARB0NANAKM</t>
  </si>
  <si>
    <t>BARB0NANDAN</t>
  </si>
  <si>
    <t>BARB0NANDAS</t>
  </si>
  <si>
    <t>BARB0NANDBS</t>
  </si>
  <si>
    <t>BARB0NANDED</t>
  </si>
  <si>
    <t>BARB0NANDIG</t>
  </si>
  <si>
    <t>BARB0NANDIV</t>
  </si>
  <si>
    <t>BARB0NANDNI</t>
  </si>
  <si>
    <t>BARB0NANDRE</t>
  </si>
  <si>
    <t>BARB0NANDUR</t>
  </si>
  <si>
    <t>BARB0NANDXX</t>
  </si>
  <si>
    <t>BARB0NANDYA</t>
  </si>
  <si>
    <t>BARB0NANFOF</t>
  </si>
  <si>
    <t>BARB0NANGAL</t>
  </si>
  <si>
    <t>BARB0NANGAN</t>
  </si>
  <si>
    <t>BARB0NANGLO</t>
  </si>
  <si>
    <t>BARB0NANIBE</t>
  </si>
  <si>
    <t>BARB0NANJAN</t>
  </si>
  <si>
    <t>BARB0NANNAG</t>
  </si>
  <si>
    <t>BARB0NANPAR</t>
  </si>
  <si>
    <t>BARB0NANPUR</t>
  </si>
  <si>
    <t>BARB0NANUWA</t>
  </si>
  <si>
    <t>BARB0NAPIER</t>
  </si>
  <si>
    <t>BARB0NARAAD</t>
  </si>
  <si>
    <t>BARB0NARABS</t>
  </si>
  <si>
    <t>BARB0NARAIN</t>
  </si>
  <si>
    <t>BARB0NARAND</t>
  </si>
  <si>
    <t>BARB0NARANP</t>
  </si>
  <si>
    <t>BARB0NARASA</t>
  </si>
  <si>
    <t>BARB0NARAYA</t>
  </si>
  <si>
    <t>BARB0NARELA</t>
  </si>
  <si>
    <t>BARB0NARHIX</t>
  </si>
  <si>
    <t>BARB0NARIMA</t>
  </si>
  <si>
    <t>BARB0NARJAM</t>
  </si>
  <si>
    <t>BARB0NARKAT</t>
  </si>
  <si>
    <t>BARB0NARKEL</t>
  </si>
  <si>
    <t>BARB0NARKOL</t>
  </si>
  <si>
    <t>BARB0NARKUL</t>
  </si>
  <si>
    <t>BARB0NARKUT</t>
  </si>
  <si>
    <t>BARB0NARMAD</t>
  </si>
  <si>
    <t>BARB0NARMET</t>
  </si>
  <si>
    <t>BARB0NARNAG</t>
  </si>
  <si>
    <t>BARB0NARNAU</t>
  </si>
  <si>
    <t>BARB0NARODA</t>
  </si>
  <si>
    <t>BARB0NAROLX</t>
  </si>
  <si>
    <t>BARB0NARSAN</t>
  </si>
  <si>
    <t>BARB0NARSIM</t>
  </si>
  <si>
    <t>BARB0NARSRI</t>
  </si>
  <si>
    <t>BARB0NARWAL</t>
  </si>
  <si>
    <t>BARB0NARWAN</t>
  </si>
  <si>
    <t>BARB0NASAUL</t>
  </si>
  <si>
    <t>BARB0NASIKC</t>
  </si>
  <si>
    <t>BARB0NASIKR</t>
  </si>
  <si>
    <t>BARB0NASIPU</t>
  </si>
  <si>
    <t>BARB0NASIRA</t>
  </si>
  <si>
    <t>BARB0NASWAD</t>
  </si>
  <si>
    <t>BARB0NATHDW</t>
  </si>
  <si>
    <t>BARB0NATHUS</t>
  </si>
  <si>
    <t>BARB0NAUBAT</t>
  </si>
  <si>
    <t>BARB0NAUBBS</t>
  </si>
  <si>
    <t>BARB0NAUDIA</t>
  </si>
  <si>
    <t>BARB0NAUGAC</t>
  </si>
  <si>
    <t>BARB0NAUGAR</t>
  </si>
  <si>
    <t>BARB0NAUPUR</t>
  </si>
  <si>
    <t>BARB0NAVELI</t>
  </si>
  <si>
    <t>BARB0NAVIMA</t>
  </si>
  <si>
    <t>BARB0NAVLAK</t>
  </si>
  <si>
    <t>BARB0NAVRAN</t>
  </si>
  <si>
    <t>BARB0NAVSGL</t>
  </si>
  <si>
    <t>BARB0NAWABG</t>
  </si>
  <si>
    <t>BARB0NAWADA</t>
  </si>
  <si>
    <t>BARB0NAWAGA</t>
  </si>
  <si>
    <t>BARB0NAWALG</t>
  </si>
  <si>
    <t>BARB0NAWALL</t>
  </si>
  <si>
    <t>BARB0NAWAXX</t>
  </si>
  <si>
    <t>BARB0NAYABA</t>
  </si>
  <si>
    <t>BARB0NAYAGA</t>
  </si>
  <si>
    <t>BARB0NAYAGR</t>
  </si>
  <si>
    <t>BARB0NAYAKA</t>
  </si>
  <si>
    <t>BARB0NAZIRP</t>
  </si>
  <si>
    <t>BARB0NEDUMA</t>
  </si>
  <si>
    <t>BARB0NEEBHA</t>
  </si>
  <si>
    <t>BARB0NEELBA</t>
  </si>
  <si>
    <t>BARB0NEEMGA</t>
  </si>
  <si>
    <t>BARB0NEEMRA</t>
  </si>
  <si>
    <t>BARB0NEEMUC</t>
  </si>
  <si>
    <t>BARB0NEHARP</t>
  </si>
  <si>
    <t>BARB0NEHJAI</t>
  </si>
  <si>
    <t>BARB0NEHJUL</t>
  </si>
  <si>
    <t>BARB0NEHRUP</t>
  </si>
  <si>
    <t>BARB0NEKPUR</t>
  </si>
  <si>
    <t>BARB0NELLAI</t>
  </si>
  <si>
    <t>BARB0NELLOR</t>
  </si>
  <si>
    <t>BARB0NEPEAN</t>
  </si>
  <si>
    <t>BARB0NERALX</t>
  </si>
  <si>
    <t>BARB0NEREAS</t>
  </si>
  <si>
    <t>BARB0NERULX</t>
  </si>
  <si>
    <t>BARB0NETAJI</t>
  </si>
  <si>
    <t>BARB0NETRAN</t>
  </si>
  <si>
    <t>BARB0NETRAV</t>
  </si>
  <si>
    <t>BARB0NEWADA</t>
  </si>
  <si>
    <t>BARB0NEWAHM</t>
  </si>
  <si>
    <t>BARB0NEWAIX</t>
  </si>
  <si>
    <t>BARB0NEWALI</t>
  </si>
  <si>
    <t>BARB0NEWAMR</t>
  </si>
  <si>
    <t>BARB0NEWARY</t>
  </si>
  <si>
    <t>BARB0NEWBAR</t>
  </si>
  <si>
    <t>BARB0NEWBEL</t>
  </si>
  <si>
    <t>BARB0NEWCLO</t>
  </si>
  <si>
    <t>BARB0NEWPAN</t>
  </si>
  <si>
    <t>BARB0NEWROH</t>
  </si>
  <si>
    <t>BARB0NEWSAM</t>
  </si>
  <si>
    <t>BARB0NEWVIP</t>
  </si>
  <si>
    <t>BARB0NEYYAT</t>
  </si>
  <si>
    <t>BARB0NIGDIX</t>
  </si>
  <si>
    <t>BARB0NIGOHI</t>
  </si>
  <si>
    <t>BARB0NIKOOM</t>
  </si>
  <si>
    <t>BARB0NILJEX</t>
  </si>
  <si>
    <t>BARB0NIMBAH</t>
  </si>
  <si>
    <t>BARB0NIPANY</t>
  </si>
  <si>
    <t>BARB0NIRAKA</t>
  </si>
  <si>
    <t>BARB0NIRDEL</t>
  </si>
  <si>
    <t>BARB0NIRMAL</t>
  </si>
  <si>
    <t>BARB0NIRUDH</t>
  </si>
  <si>
    <t>BARB0NISHAT</t>
  </si>
  <si>
    <t>BARB0NIWARU</t>
  </si>
  <si>
    <t>BARB0NIYFAI</t>
  </si>
  <si>
    <t>BARB0NIZAMA</t>
  </si>
  <si>
    <t>BARB0NIZAMP</t>
  </si>
  <si>
    <t>BARB0NOIDAX</t>
  </si>
  <si>
    <t>BARB0NOKHAB</t>
  </si>
  <si>
    <t>BARB0NOKHAX</t>
  </si>
  <si>
    <t>BARB0NONARI</t>
  </si>
  <si>
    <t>BARB0NORTHB</t>
  </si>
  <si>
    <t>BARB0NORTHP</t>
  </si>
  <si>
    <t>BARB0NOUNER</t>
  </si>
  <si>
    <t>BARB0NOWGON</t>
  </si>
  <si>
    <t>BARB0NRIAHM</t>
  </si>
  <si>
    <t>BARB0NRIDEL</t>
  </si>
  <si>
    <t>BARB0NRIMUM</t>
  </si>
  <si>
    <t>BARB0NTEHRI</t>
  </si>
  <si>
    <t>BARB0NUAPAD</t>
  </si>
  <si>
    <t>BARB0NUHXXX</t>
  </si>
  <si>
    <t>BARB0NUNGAM</t>
  </si>
  <si>
    <t>BARB0NUZVID</t>
  </si>
  <si>
    <t>BARB0NYOCHA</t>
  </si>
  <si>
    <t>BARB0NYORIA</t>
  </si>
  <si>
    <t>BARB0OBRABS</t>
  </si>
  <si>
    <t>BARB0OBRIXX</t>
  </si>
  <si>
    <t>BARB0ODARIX</t>
  </si>
  <si>
    <t>BARB0ODEANA</t>
  </si>
  <si>
    <t>BARB0ODHAVX</t>
  </si>
  <si>
    <t>BARB0OKHALK</t>
  </si>
  <si>
    <t>BARB0OKHDEL</t>
  </si>
  <si>
    <t>BARB0OLDGUP</t>
  </si>
  <si>
    <t>BARB0OLDSIT</t>
  </si>
  <si>
    <t>BARB0OLLURX</t>
  </si>
  <si>
    <t>BARB0OLPADX</t>
  </si>
  <si>
    <t>BARB0ONGOLE</t>
  </si>
  <si>
    <t>BARB0ONJALX</t>
  </si>
  <si>
    <t>BARB0OPERAH</t>
  </si>
  <si>
    <t>BARB0ORAGAD</t>
  </si>
  <si>
    <t>BARB0ORAIXX</t>
  </si>
  <si>
    <t>BARB0ORAIYA</t>
  </si>
  <si>
    <t>BARB0ORCHAR</t>
  </si>
  <si>
    <t>BARB0ORDEBS</t>
  </si>
  <si>
    <t>BARB0ORLIMX</t>
  </si>
  <si>
    <t>BARB0OSACHA</t>
  </si>
  <si>
    <t>BARB0OSMANA</t>
  </si>
  <si>
    <t>BARB0OTTAPA</t>
  </si>
  <si>
    <t>BARB0OVEBAR</t>
  </si>
  <si>
    <t>BARB0OVERSE</t>
  </si>
  <si>
    <t>BARB0OZARXX</t>
  </si>
  <si>
    <t>BARB0PACHDE</t>
  </si>
  <si>
    <t>BARB0PACHER</t>
  </si>
  <si>
    <t>BARB0PACHEW</t>
  </si>
  <si>
    <t>BARB0PACHPA</t>
  </si>
  <si>
    <t>BARB0PADAML</t>
  </si>
  <si>
    <t>BARB0PADANA</t>
  </si>
  <si>
    <t>BARB0PADBAR</t>
  </si>
  <si>
    <t>BARB0PADDHA</t>
  </si>
  <si>
    <t>BARB0PADGOL</t>
  </si>
  <si>
    <t>BARB0PADILA</t>
  </si>
  <si>
    <t>BARB0PADKUS</t>
  </si>
  <si>
    <t>BARB0PADMAN</t>
  </si>
  <si>
    <t>BARB0PADMAP</t>
  </si>
  <si>
    <t>BARB0PADPUR</t>
  </si>
  <si>
    <t>BARB0PADRAU</t>
  </si>
  <si>
    <t>BARB0PADRAV</t>
  </si>
  <si>
    <t>BARB0PADRAX</t>
  </si>
  <si>
    <t>BARB0PADRIL</t>
  </si>
  <si>
    <t>BARB0PADUMP</t>
  </si>
  <si>
    <t>BARB0PADUSM</t>
  </si>
  <si>
    <t>BARB0PADWAX</t>
  </si>
  <si>
    <t>BARB0PAGORI</t>
  </si>
  <si>
    <t>BARB0PAHARG</t>
  </si>
  <si>
    <t>BARB0PAHMUZ</t>
  </si>
  <si>
    <t>BARB0PAHUNA</t>
  </si>
  <si>
    <t>BARB0PAIKAS</t>
  </si>
  <si>
    <t>BARB0PAIKPA</t>
  </si>
  <si>
    <t>BARB0PAITHA</t>
  </si>
  <si>
    <t>BARB0PAKARI</t>
  </si>
  <si>
    <t>BARB0PAKHAR</t>
  </si>
  <si>
    <t>BARB0PAKURX</t>
  </si>
  <si>
    <t>BARB0PALAIX</t>
  </si>
  <si>
    <t>BARB0PALAJX</t>
  </si>
  <si>
    <t>BARB0PALAMP</t>
  </si>
  <si>
    <t>BARB0PALANA</t>
  </si>
  <si>
    <t>BARB0PALANP</t>
  </si>
  <si>
    <t>BARB0PALARI</t>
  </si>
  <si>
    <t>BARB0PALASA</t>
  </si>
  <si>
    <t>BARB0PALAVA</t>
  </si>
  <si>
    <t>BARB0PALAYA</t>
  </si>
  <si>
    <t>BARB0PALCOL</t>
  </si>
  <si>
    <t>BARB0PALDAX</t>
  </si>
  <si>
    <t>BARB0PALDEW</t>
  </si>
  <si>
    <t>BARB0PALEJX</t>
  </si>
  <si>
    <t>BARB0PALGHA</t>
  </si>
  <si>
    <t>BARB0PALIAK</t>
  </si>
  <si>
    <t>BARB0PALIBS</t>
  </si>
  <si>
    <t>BARB0PALIKA</t>
  </si>
  <si>
    <t>BARB0PALIXX</t>
  </si>
  <si>
    <t>BARB0PALLAD</t>
  </si>
  <si>
    <t>BARB0PALLAV</t>
  </si>
  <si>
    <t>BARB0PALLIP</t>
  </si>
  <si>
    <t>BARB0PALNIT</t>
  </si>
  <si>
    <t>BARB0PALODA</t>
  </si>
  <si>
    <t>BARB0PALSUR</t>
  </si>
  <si>
    <t>BARB0PALTHA</t>
  </si>
  <si>
    <t>BARB0PALTIR</t>
  </si>
  <si>
    <t>BARB0PALTON</t>
  </si>
  <si>
    <t>BARB0PALUSX</t>
  </si>
  <si>
    <t>BARB0PALWAL</t>
  </si>
  <si>
    <t>BARB0PANAGA</t>
  </si>
  <si>
    <t>BARB0PANAJI</t>
  </si>
  <si>
    <t>BARB0PANAMB</t>
  </si>
  <si>
    <t>BARB0PANARX</t>
  </si>
  <si>
    <t>BARB0PANBHI</t>
  </si>
  <si>
    <t>BARB0PANCHA</t>
  </si>
  <si>
    <t>BARB0PANCHH</t>
  </si>
  <si>
    <t>BARB0PANCHK</t>
  </si>
  <si>
    <t>BARB0PANCHM</t>
  </si>
  <si>
    <t>BARB0PANCHR</t>
  </si>
  <si>
    <t>BARB0PANDAR</t>
  </si>
  <si>
    <t>BARB0PANDAS</t>
  </si>
  <si>
    <t>BARB0PANDEY</t>
  </si>
  <si>
    <t>BARB0PANDHA</t>
  </si>
  <si>
    <t>BARB0PANDOL</t>
  </si>
  <si>
    <t>BARB0PANDUP</t>
  </si>
  <si>
    <t>BARB0PANDUR</t>
  </si>
  <si>
    <t>BARB0PANETH</t>
  </si>
  <si>
    <t>BARB0PANHAR</t>
  </si>
  <si>
    <t>BARB0PANHAU</t>
  </si>
  <si>
    <t>BARB0PANIGA</t>
  </si>
  <si>
    <t>BARB0PANIPA</t>
  </si>
  <si>
    <t>BARB0PANIYA</t>
  </si>
  <si>
    <t>BARB0PANJAR</t>
  </si>
  <si>
    <t>BARB0PANKAL</t>
  </si>
  <si>
    <t>BARB0PANKAN</t>
  </si>
  <si>
    <t>BARB0PANKIX</t>
  </si>
  <si>
    <t>BARB0PANMUR</t>
  </si>
  <si>
    <t>BARB0PANRAI</t>
  </si>
  <si>
    <t>BARB0PANROU</t>
  </si>
  <si>
    <t>BARB0PANSKU</t>
  </si>
  <si>
    <t>BARB0PANVEL</t>
  </si>
  <si>
    <t>BARB0PAOTAG</t>
  </si>
  <si>
    <t>BARB0PAOTAX</t>
  </si>
  <si>
    <t>BARB0PAPRAU</t>
  </si>
  <si>
    <t>BARB0PARAHM</t>
  </si>
  <si>
    <t>BARB0PARASH</t>
  </si>
  <si>
    <t>BARB0PARAUR</t>
  </si>
  <si>
    <t>BARB0PARAXX</t>
  </si>
  <si>
    <t>BARB0PARBHA</t>
  </si>
  <si>
    <t>BARB0PARDIR</t>
  </si>
  <si>
    <t>BARB0PARDIX</t>
  </si>
  <si>
    <t>BARB0PAREWA</t>
  </si>
  <si>
    <t>BARB0PARIEJ</t>
  </si>
  <si>
    <t>BARB0PARIHA</t>
  </si>
  <si>
    <t>BARB0PARIVA</t>
  </si>
  <si>
    <t>BARB0PARKCI</t>
  </si>
  <si>
    <t>BARB0PARLEP</t>
  </si>
  <si>
    <t>BARB0PARLIA</t>
  </si>
  <si>
    <t>BARB0PARNAS</t>
  </si>
  <si>
    <t>BARB0PARNER</t>
  </si>
  <si>
    <t>BARB0PARPRA</t>
  </si>
  <si>
    <t>BARB0PARRAJ</t>
  </si>
  <si>
    <t>BARB0PARSAX</t>
  </si>
  <si>
    <t>BARB0PARSHA</t>
  </si>
  <si>
    <t>BARB0PARSHI</t>
  </si>
  <si>
    <t>BARB0PARSIS</t>
  </si>
  <si>
    <t>BARB0PARSKH</t>
  </si>
  <si>
    <t>BARB0PARSOL</t>
  </si>
  <si>
    <t>BARB0PARSON</t>
  </si>
  <si>
    <t>BARB0PARVAT</t>
  </si>
  <si>
    <t>BARB0PASANA</t>
  </si>
  <si>
    <t>BARB0PASSAR</t>
  </si>
  <si>
    <t>BARB0PASVIH</t>
  </si>
  <si>
    <t>BARB0PATAHI</t>
  </si>
  <si>
    <t>BARB0PATANX</t>
  </si>
  <si>
    <t>BARB0PATARA</t>
  </si>
  <si>
    <t>BARB0PATAUN</t>
  </si>
  <si>
    <t>BARB0PATBAN</t>
  </si>
  <si>
    <t>BARB0PATBOL</t>
  </si>
  <si>
    <t>BARB0PATELC</t>
  </si>
  <si>
    <t>BARB0PATELN</t>
  </si>
  <si>
    <t>BARB0PATFAT</t>
  </si>
  <si>
    <t>BARB0PATHAK</t>
  </si>
  <si>
    <t>BARB0PATHAL</t>
  </si>
  <si>
    <t>BARB0PATHAN</t>
  </si>
  <si>
    <t>BARB0PATIAL</t>
  </si>
  <si>
    <t>BARB0PATIPU</t>
  </si>
  <si>
    <t>BARB0PATJAJ</t>
  </si>
  <si>
    <t>BARB0PATLOT</t>
  </si>
  <si>
    <t>BARB0PATMUZ</t>
  </si>
  <si>
    <t>BARB0PATNAB</t>
  </si>
  <si>
    <t>BARB0PATNAX</t>
  </si>
  <si>
    <t>BARB0PATODA</t>
  </si>
  <si>
    <t>BARB0PATOND</t>
  </si>
  <si>
    <t>BARB0PATPAL</t>
  </si>
  <si>
    <t>BARB0PATRIX</t>
  </si>
  <si>
    <t>BARB0PATTAM</t>
  </si>
  <si>
    <t>BARB0PATTAN</t>
  </si>
  <si>
    <t>BARB0PATTIM</t>
  </si>
  <si>
    <t>BARB0PATTIS</t>
  </si>
  <si>
    <t>BARB0PATTIX</t>
  </si>
  <si>
    <t>BARB0PATTUK</t>
  </si>
  <si>
    <t>BARB0PATWAI</t>
  </si>
  <si>
    <t>BARB0PAUDRO</t>
  </si>
  <si>
    <t>BARB0PAULUD</t>
  </si>
  <si>
    <t>BARB0PAURIX</t>
  </si>
  <si>
    <t>BARB0PAYAGI</t>
  </si>
  <si>
    <t>BARB0PAYAGP</t>
  </si>
  <si>
    <t>BARB0PBBAHM</t>
  </si>
  <si>
    <t>BARB0PBBANN</t>
  </si>
  <si>
    <t>BARB0PBBBAN</t>
  </si>
  <si>
    <t>BARB0PBBHAL</t>
  </si>
  <si>
    <t>BARB0PBBHYD</t>
  </si>
  <si>
    <t>BARB0PBBMUM</t>
  </si>
  <si>
    <t>BARB0PBBPAT</t>
  </si>
  <si>
    <t>BARB0PBLAIR</t>
  </si>
  <si>
    <t>BARB0PEDANA</t>
  </si>
  <si>
    <t>BARB0PEDAPA</t>
  </si>
  <si>
    <t>BARB0PEDDAP</t>
  </si>
  <si>
    <t>BARB0PEDGOD</t>
  </si>
  <si>
    <t>BARB0PEELAM</t>
  </si>
  <si>
    <t>BARB0PEENYA</t>
  </si>
  <si>
    <t>BARB0PEEPAL</t>
  </si>
  <si>
    <t>BARB0PEERAG</t>
  </si>
  <si>
    <t>BARB0PEERIA</t>
  </si>
  <si>
    <t>BARB0PEERUX</t>
  </si>
  <si>
    <t>BARB0PEETHX</t>
  </si>
  <si>
    <t>BARB0PEHOWA</t>
  </si>
  <si>
    <t>BARB0PENXXX</t>
  </si>
  <si>
    <t>BARB0PERAMA</t>
  </si>
  <si>
    <t>BARB0PERATN</t>
  </si>
  <si>
    <t>BARB0PERIAP</t>
  </si>
  <si>
    <t>BARB0PERINT</t>
  </si>
  <si>
    <t>BARB0PERMBA</t>
  </si>
  <si>
    <t>BARB0PEROOR</t>
  </si>
  <si>
    <t>BARB0PERUMB</t>
  </si>
  <si>
    <t>BARB0PERUND</t>
  </si>
  <si>
    <t>BARB0PERUNG</t>
  </si>
  <si>
    <t>BARB0PETCOI</t>
  </si>
  <si>
    <t>BARB0PETHAN</t>
  </si>
  <si>
    <t>BARB0PETHAP</t>
  </si>
  <si>
    <t>BARB0PETLAD</t>
  </si>
  <si>
    <t>BARB0PETLAW</t>
  </si>
  <si>
    <t>BARB0PHADUN</t>
  </si>
  <si>
    <t>BARB0PHAGWA</t>
  </si>
  <si>
    <t>BARB0PHAJOD</t>
  </si>
  <si>
    <t>BARB0PHALOD</t>
  </si>
  <si>
    <t>BARB0PHALTA</t>
  </si>
  <si>
    <t>BARB0PHAPHA</t>
  </si>
  <si>
    <t>BARB0PHOOLI</t>
  </si>
  <si>
    <t>BARB0PHULBA</t>
  </si>
  <si>
    <t>BARB0PHULPU</t>
  </si>
  <si>
    <t>BARB0PHULWA</t>
  </si>
  <si>
    <t>BARB0PIJNAD</t>
  </si>
  <si>
    <t>BARB0PIJROD</t>
  </si>
  <si>
    <t>BARB0PILAKH</t>
  </si>
  <si>
    <t>BARB0PILERN</t>
  </si>
  <si>
    <t>BARB0PILERX</t>
  </si>
  <si>
    <t>BARB0PILIBA</t>
  </si>
  <si>
    <t>BARB0PILIBH</t>
  </si>
  <si>
    <t>BARB0PILIBY</t>
  </si>
  <si>
    <t>BARB0PILIKO</t>
  </si>
  <si>
    <t>BARB0PIMPAL</t>
  </si>
  <si>
    <t>BARB0PIMPAR</t>
  </si>
  <si>
    <t>BARB0PIMPLE</t>
  </si>
  <si>
    <t>BARB0PINDRA</t>
  </si>
  <si>
    <t>BARB0PINDWA</t>
  </si>
  <si>
    <t>BARB0PINJAR</t>
  </si>
  <si>
    <t>BARB0PINJOR</t>
  </si>
  <si>
    <t>BARB0PINJRA</t>
  </si>
  <si>
    <t>BARB0PIPALI</t>
  </si>
  <si>
    <t>BARB0PIPALK</t>
  </si>
  <si>
    <t>BARB0PIPARI</t>
  </si>
  <si>
    <t>BARB0PIPBEG</t>
  </si>
  <si>
    <t>BARB0PIPHOS</t>
  </si>
  <si>
    <t>BARB0PIPLAI</t>
  </si>
  <si>
    <t>BARB0PIPLAV</t>
  </si>
  <si>
    <t>BARB0PIPLOD</t>
  </si>
  <si>
    <t>BARB0PIPLOO</t>
  </si>
  <si>
    <t>BARB0PIPLSU</t>
  </si>
  <si>
    <t>BARB0PIPRAH</t>
  </si>
  <si>
    <t>BARB0PIPRAL</t>
  </si>
  <si>
    <t>BARB0PIPSUR</t>
  </si>
  <si>
    <t>BARB0PIRANG</t>
  </si>
  <si>
    <t>BARB0PIRAPU</t>
  </si>
  <si>
    <t>BARB0PIROXX</t>
  </si>
  <si>
    <t>BARB0PIRVOM</t>
  </si>
  <si>
    <t>BARB0PISANG</t>
  </si>
  <si>
    <t>BARB0PITHAU</t>
  </si>
  <si>
    <t>BARB0PITHAX</t>
  </si>
  <si>
    <t>BARB0PITHOR</t>
  </si>
  <si>
    <t>BARB0PITMAH</t>
  </si>
  <si>
    <t>BARB0PIYARE</t>
  </si>
  <si>
    <t>BARB0POINSU</t>
  </si>
  <si>
    <t>BARB0POKHAR</t>
  </si>
  <si>
    <t>BARB0POKHRA</t>
  </si>
  <si>
    <t>BARB0POLLAC</t>
  </si>
  <si>
    <t>BARB0POLSON</t>
  </si>
  <si>
    <t>BARB0PONDAX</t>
  </si>
  <si>
    <t>BARB0PONDIC</t>
  </si>
  <si>
    <t>BARB0PONNUR</t>
  </si>
  <si>
    <t>BARB0PONTAX</t>
  </si>
  <si>
    <t>BARB0POOCAM</t>
  </si>
  <si>
    <t>BARB0POOCTY</t>
  </si>
  <si>
    <t>BARB0POONKU</t>
  </si>
  <si>
    <t>BARB0POONME</t>
  </si>
  <si>
    <t>BARB0POOSEN</t>
  </si>
  <si>
    <t>BARB0POOTHK</t>
  </si>
  <si>
    <t>BARB0PORBAN</t>
  </si>
  <si>
    <t>BARB0PORDAX</t>
  </si>
  <si>
    <t>BARB0PORXXX</t>
  </si>
  <si>
    <t>BARB0POTHEN</t>
  </si>
  <si>
    <t>BARB0POWAYA</t>
  </si>
  <si>
    <t>BARB0POWBOM</t>
  </si>
  <si>
    <t>BARB0POWERH</t>
  </si>
  <si>
    <t>BARB0POWROU</t>
  </si>
  <si>
    <t>BARB0PRAAMR</t>
  </si>
  <si>
    <t>BARB0PRABAR</t>
  </si>
  <si>
    <t>BARB0PRABHA</t>
  </si>
  <si>
    <t>BARB0PRACHI</t>
  </si>
  <si>
    <t>BARB0PRAJAI</t>
  </si>
  <si>
    <t>BARB0PRANAG</t>
  </si>
  <si>
    <t>BARB0PRASUL</t>
  </si>
  <si>
    <t>BARB0PRATAP</t>
  </si>
  <si>
    <t>BARB0PRATIN</t>
  </si>
  <si>
    <t>BARB0PRATUD</t>
  </si>
  <si>
    <t>BARB0PRAUDA</t>
  </si>
  <si>
    <t>BARB0PRAVAR</t>
  </si>
  <si>
    <t>BARB0PREETA</t>
  </si>
  <si>
    <t>BARB0PREETV</t>
  </si>
  <si>
    <t>BARB0PREMCH</t>
  </si>
  <si>
    <t>BARB0PRIARC</t>
  </si>
  <si>
    <t>BARB0PRICAL</t>
  </si>
  <si>
    <t>BARB0PRINCE</t>
  </si>
  <si>
    <t>BARB0PRODDA</t>
  </si>
  <si>
    <t>BARB0PUCCAB</t>
  </si>
  <si>
    <t>BARB0PUDUKO</t>
  </si>
  <si>
    <t>BARB0PUDUVA</t>
  </si>
  <si>
    <t>BARB0PUKHRA</t>
  </si>
  <si>
    <t>BARB0PULLAZ</t>
  </si>
  <si>
    <t>BARB0PUMPWE</t>
  </si>
  <si>
    <t>BARB0PUNALI</t>
  </si>
  <si>
    <t>BARB0PUNALU</t>
  </si>
  <si>
    <t>BARB0PUNJAB</t>
  </si>
  <si>
    <t>BARB0PUNJAG</t>
  </si>
  <si>
    <t>BARB0PUNJPU</t>
  </si>
  <si>
    <t>BARB0PUNSUR</t>
  </si>
  <si>
    <t>BARB0PUPRIX</t>
  </si>
  <si>
    <t>BARB0PURABA</t>
  </si>
  <si>
    <t>BARB0PURABG</t>
  </si>
  <si>
    <t>BARB0PURANP</t>
  </si>
  <si>
    <t>BARB0PURASA</t>
  </si>
  <si>
    <t>BARB0PUREYP</t>
  </si>
  <si>
    <t>BARB0PURULI</t>
  </si>
  <si>
    <t>BARB0PUSAPA</t>
  </si>
  <si>
    <t>BARB0PUSARO</t>
  </si>
  <si>
    <t>BARB0PUSHGA</t>
  </si>
  <si>
    <t>BARB0QUICAL</t>
  </si>
  <si>
    <t>BARB0QUILON</t>
  </si>
  <si>
    <t>BARB0RABALE</t>
  </si>
  <si>
    <t>BARB0RADFAT</t>
  </si>
  <si>
    <t>BARB0RADHAN</t>
  </si>
  <si>
    <t>BARB0RAEBAR</t>
  </si>
  <si>
    <t>BARB0RAFIGA</t>
  </si>
  <si>
    <t>BARB0RAGGHU</t>
  </si>
  <si>
    <t>BARB0RAGHUN</t>
  </si>
  <si>
    <t>BARB0RAHMAT</t>
  </si>
  <si>
    <t>BARB0RAHNGI</t>
  </si>
  <si>
    <t>BARB0RAHURI</t>
  </si>
  <si>
    <t>BARB0RAIAJM</t>
  </si>
  <si>
    <t>BARB0RAIBHI</t>
  </si>
  <si>
    <t>BARB0RAIBHO</t>
  </si>
  <si>
    <t>BARB0RAICHU</t>
  </si>
  <si>
    <t>BARB0RAIGAN</t>
  </si>
  <si>
    <t>BARB0RAIGAR</t>
  </si>
  <si>
    <t>BARB0RAIKHA</t>
  </si>
  <si>
    <t>BARB0RAILMA</t>
  </si>
  <si>
    <t>BARB0RAIPAL</t>
  </si>
  <si>
    <t>BARB0RAIPUR</t>
  </si>
  <si>
    <t>BARB0RAISEN</t>
  </si>
  <si>
    <t>BARB0RAISHO</t>
  </si>
  <si>
    <t>BARB0RAISIN</t>
  </si>
  <si>
    <t>BARB0RAIYAR</t>
  </si>
  <si>
    <t>BARB0RAJAHM</t>
  </si>
  <si>
    <t>BARB0RAJAJI</t>
  </si>
  <si>
    <t>BARB0RAJAJM</t>
  </si>
  <si>
    <t>BARB0RAJAKA</t>
  </si>
  <si>
    <t>BARB0RAJAKI</t>
  </si>
  <si>
    <t>BARB0RAJALD</t>
  </si>
  <si>
    <t>BARB0RAJANP</t>
  </si>
  <si>
    <t>BARB0RAJAPA</t>
  </si>
  <si>
    <t>BARB0RAJAPU</t>
  </si>
  <si>
    <t>BARB0RAJARA</t>
  </si>
  <si>
    <t>BARB0RAJARH</t>
  </si>
  <si>
    <t>BARB0RAJAYA</t>
  </si>
  <si>
    <t>BARB0RAJBAN</t>
  </si>
  <si>
    <t>BARB0RAJBAR</t>
  </si>
  <si>
    <t>BARB0RAJDHA</t>
  </si>
  <si>
    <t>BARB0RAJEND</t>
  </si>
  <si>
    <t>BARB0RAJESU</t>
  </si>
  <si>
    <t>BARB0RAJGAO</t>
  </si>
  <si>
    <t>BARB0RAJGAR</t>
  </si>
  <si>
    <t>BARB0RAJGIR</t>
  </si>
  <si>
    <t>BARB0RAJGUR</t>
  </si>
  <si>
    <t>BARB0RAJIND</t>
  </si>
  <si>
    <t>BARB0RAJKOT</t>
  </si>
  <si>
    <t>BARB0RAJLUC</t>
  </si>
  <si>
    <t>BARB0RAJMAH</t>
  </si>
  <si>
    <t>BARB0RAJNAG</t>
  </si>
  <si>
    <t>BARB0RAJPAR</t>
  </si>
  <si>
    <t>BARB0RAJPAT</t>
  </si>
  <si>
    <t>BARB0RAJPIP</t>
  </si>
  <si>
    <t>BARB0RAJPUR</t>
  </si>
  <si>
    <t>BARB0RAJPWB</t>
  </si>
  <si>
    <t>BARB0RAJRAI</t>
  </si>
  <si>
    <t>BARB0RAJRAJ</t>
  </si>
  <si>
    <t>BARB0RAJROO</t>
  </si>
  <si>
    <t>BARB0RAJSIR</t>
  </si>
  <si>
    <t>BARB0RAJULA</t>
  </si>
  <si>
    <t>BARB0RAJUPU</t>
  </si>
  <si>
    <t>BARB0RAJVIS</t>
  </si>
  <si>
    <t>BARB0RAKHOL</t>
  </si>
  <si>
    <t>BARB0RAMACH</t>
  </si>
  <si>
    <t>BARB0RAMAHM</t>
  </si>
  <si>
    <t>BARB0RAMAJM</t>
  </si>
  <si>
    <t>BARB0RAMAKO</t>
  </si>
  <si>
    <t>BARB0RAMANA</t>
  </si>
  <si>
    <t>BARB0RAMANT</t>
  </si>
  <si>
    <t>BARB0RAMBAG</t>
  </si>
  <si>
    <t>BARB0RAMBIL</t>
  </si>
  <si>
    <t>BARB0RAMDEL</t>
  </si>
  <si>
    <t>BARB0RAMDHU</t>
  </si>
  <si>
    <t>BARB0RAMDUN</t>
  </si>
  <si>
    <t>BARB0RAMESH</t>
  </si>
  <si>
    <t>BARB0RAMFAI</t>
  </si>
  <si>
    <t>BARB0RAMGAN</t>
  </si>
  <si>
    <t>BARB0RAMGAR</t>
  </si>
  <si>
    <t>BARB0RAMGHA</t>
  </si>
  <si>
    <t>BARB0RAMHAL</t>
  </si>
  <si>
    <t>BARB0RAMIDI</t>
  </si>
  <si>
    <t>BARB0RAMKAN</t>
  </si>
  <si>
    <t>BARB0RAMKAR</t>
  </si>
  <si>
    <t>BARB0RAMKAT</t>
  </si>
  <si>
    <t>BARB0RAMKRI</t>
  </si>
  <si>
    <t>BARB0RAMMAR</t>
  </si>
  <si>
    <t>BARB0RAMNAG</t>
  </si>
  <si>
    <t>BARB0RAMNAI</t>
  </si>
  <si>
    <t>BARB0RAMNBS</t>
  </si>
  <si>
    <t>BARB0RAMNGR</t>
  </si>
  <si>
    <t>BARB0RAMOLX</t>
  </si>
  <si>
    <t>BARB0RAMPET</t>
  </si>
  <si>
    <t>BARB0RAMPRA</t>
  </si>
  <si>
    <t>BARB0RAMPUR</t>
  </si>
  <si>
    <t>BARB0RAMPWB</t>
  </si>
  <si>
    <t>BARB0RAMROO</t>
  </si>
  <si>
    <t>BARB0RAMSAR</t>
  </si>
  <si>
    <t>BARB0RAMSHA</t>
  </si>
  <si>
    <t>BARB0RAMTAL</t>
  </si>
  <si>
    <t>BARB0RAMTEK</t>
  </si>
  <si>
    <t>BARB0RANAGH</t>
  </si>
  <si>
    <t>BARB0RANALL</t>
  </si>
  <si>
    <t>BARB0RANANA</t>
  </si>
  <si>
    <t>BARB0RANBUR</t>
  </si>
  <si>
    <t>BARB0RANCHI</t>
  </si>
  <si>
    <t>BARB0RANDEL</t>
  </si>
  <si>
    <t>BARB0RANDER</t>
  </si>
  <si>
    <t>BARB0RANDHI</t>
  </si>
  <si>
    <t>BARB0RANIAX</t>
  </si>
  <si>
    <t>BARB0RANIBE</t>
  </si>
  <si>
    <t>BARB0RANIDU</t>
  </si>
  <si>
    <t>BARB0RANIGA</t>
  </si>
  <si>
    <t>BARB0RANIJH</t>
  </si>
  <si>
    <t>BARB0RANIKH</t>
  </si>
  <si>
    <t>BARB0RANIMA</t>
  </si>
  <si>
    <t>BARB0RANIPE</t>
  </si>
  <si>
    <t>BARB0RANIPX</t>
  </si>
  <si>
    <t>BARB0RANITO</t>
  </si>
  <si>
    <t>BARB0RANIYA</t>
  </si>
  <si>
    <t>BARB0RANKUV</t>
  </si>
  <si>
    <t>BARB0RANMUS</t>
  </si>
  <si>
    <t>BARB0RANNIX</t>
  </si>
  <si>
    <t>BARB0RANOLI</t>
  </si>
  <si>
    <t>BARB0RANPUR</t>
  </si>
  <si>
    <t>BARB0RANSUR</t>
  </si>
  <si>
    <t>BARB0RANUJX</t>
  </si>
  <si>
    <t>BARB0RANUXX</t>
  </si>
  <si>
    <t>BARB0RAOPUR</t>
  </si>
  <si>
    <t>BARB0RASDHA</t>
  </si>
  <si>
    <t>BARB0RASEVA</t>
  </si>
  <si>
    <t>BARB0RASIPU</t>
  </si>
  <si>
    <t>BARB0RASKOI</t>
  </si>
  <si>
    <t>BARB0RASMAD</t>
  </si>
  <si>
    <t>BARB0RASMAG</t>
  </si>
  <si>
    <t>BARB0RASNOL</t>
  </si>
  <si>
    <t>BARB0RASOOL</t>
  </si>
  <si>
    <t>BARB0RASPOO</t>
  </si>
  <si>
    <t>BARB0RASRAX</t>
  </si>
  <si>
    <t>BARB0RASTAM</t>
  </si>
  <si>
    <t>BARB0RASULP</t>
  </si>
  <si>
    <t>BARB0RASXXX</t>
  </si>
  <si>
    <t>BARB0RATANG</t>
  </si>
  <si>
    <t>BARB0RATANL</t>
  </si>
  <si>
    <t>BARB0RATANN</t>
  </si>
  <si>
    <t>BARB0RATBIH</t>
  </si>
  <si>
    <t>BARB0RATHBA</t>
  </si>
  <si>
    <t>BARB0RATHOD</t>
  </si>
  <si>
    <t>BARB0RATHXX</t>
  </si>
  <si>
    <t>BARB0RATLAM</t>
  </si>
  <si>
    <t>BARB0RATNAL</t>
  </si>
  <si>
    <t>BARB0RATNAP</t>
  </si>
  <si>
    <t>BARB0RATURO</t>
  </si>
  <si>
    <t>BARB0RAUNAX</t>
  </si>
  <si>
    <t>BARB0RAWABH</t>
  </si>
  <si>
    <t>BARB0RAWATB</t>
  </si>
  <si>
    <t>BARB0RAWATP</t>
  </si>
  <si>
    <t>BARB0RAWATS</t>
  </si>
  <si>
    <t>BARB0RAXAUL</t>
  </si>
  <si>
    <t>BARB0RAYAGA</t>
  </si>
  <si>
    <t>BARB0RAYALA</t>
  </si>
  <si>
    <t>BARB0RAYAMX</t>
  </si>
  <si>
    <t>BARB0RAYAXX</t>
  </si>
  <si>
    <t>BARB0RCVBHI</t>
  </si>
  <si>
    <t>BARB0REBALA</t>
  </si>
  <si>
    <t>BARB0RENGAL</t>
  </si>
  <si>
    <t>BARB0RENUKO</t>
  </si>
  <si>
    <t>BARB0REODAR</t>
  </si>
  <si>
    <t>BARB0REPALL</t>
  </si>
  <si>
    <t>BARB0REWARI</t>
  </si>
  <si>
    <t>BARB0REWAXX</t>
  </si>
  <si>
    <t>BARB0REWFAT</t>
  </si>
  <si>
    <t>BARB0RICHHA</t>
  </si>
  <si>
    <t>BARB0RIKHAB</t>
  </si>
  <si>
    <t>BARB0RINGRO</t>
  </si>
  <si>
    <t>BARB0RINRAJ</t>
  </si>
  <si>
    <t>BARB0RISHIK</t>
  </si>
  <si>
    <t>BARB0RKNAGA</t>
  </si>
  <si>
    <t>BARB0ROBERT</t>
  </si>
  <si>
    <t>BARB0RODHAI</t>
  </si>
  <si>
    <t>BARB0ROHABS</t>
  </si>
  <si>
    <t>BARB0ROHDEL</t>
  </si>
  <si>
    <t>BARB0ROHINA</t>
  </si>
  <si>
    <t>BARB0ROHINI</t>
  </si>
  <si>
    <t>BARB0ROHTAK</t>
  </si>
  <si>
    <t>BARB0ROOMAX</t>
  </si>
  <si>
    <t>BARB0ROOPNA</t>
  </si>
  <si>
    <t>BARB0ROOSAH</t>
  </si>
  <si>
    <t>BARB0ROPANX</t>
  </si>
  <si>
    <t>BARB0ROPARX</t>
  </si>
  <si>
    <t>BARB0ROSALP</t>
  </si>
  <si>
    <t>BARB0ROSERA</t>
  </si>
  <si>
    <t>BARB0ROURKE</t>
  </si>
  <si>
    <t>BARB0ROYAPE</t>
  </si>
  <si>
    <t>BARB0ROYAPU</t>
  </si>
  <si>
    <t>BARB0RTNAGA</t>
  </si>
  <si>
    <t>BARB0RUDAUL</t>
  </si>
  <si>
    <t>BARB0RUDAVA</t>
  </si>
  <si>
    <t>BARB0RUDELX</t>
  </si>
  <si>
    <t>BARB0RUDPRY</t>
  </si>
  <si>
    <t>BARB0RUDRAP</t>
  </si>
  <si>
    <t>BARB0RUIKAR</t>
  </si>
  <si>
    <t>BARB0RUPAHE</t>
  </si>
  <si>
    <t>BARB0RURAXX</t>
  </si>
  <si>
    <t>BARB0RUSTAM</t>
  </si>
  <si>
    <t>BARB0RUVABA</t>
  </si>
  <si>
    <t>BARB0RVDESA</t>
  </si>
  <si>
    <t>BARB0SABARM</t>
  </si>
  <si>
    <t>BARB0SABHAW</t>
  </si>
  <si>
    <t>BARB0SABHUB</t>
  </si>
  <si>
    <t>BARB0SABITP</t>
  </si>
  <si>
    <t>BARB0SABLAX</t>
  </si>
  <si>
    <t>BARB0SABOUR</t>
  </si>
  <si>
    <t>BARB0SACDBS</t>
  </si>
  <si>
    <t>BARB0SACHIN</t>
  </si>
  <si>
    <t>BARB0SADABA</t>
  </si>
  <si>
    <t>BARB0SADAKP</t>
  </si>
  <si>
    <t>BARB0SADANA</t>
  </si>
  <si>
    <t>BARB0SADAPU</t>
  </si>
  <si>
    <t>BARB0SADARB</t>
  </si>
  <si>
    <t>BARB0SADASH</t>
  </si>
  <si>
    <t>BARB0SADHAU</t>
  </si>
  <si>
    <t>BARB0SADHIX</t>
  </si>
  <si>
    <t>BARB0SADHLI</t>
  </si>
  <si>
    <t>BARB0SADNAG</t>
  </si>
  <si>
    <t>BARB0SADREP</t>
  </si>
  <si>
    <t>BARB0SAFDAR</t>
  </si>
  <si>
    <t>BARB0SAFECX</t>
  </si>
  <si>
    <t>BARB0SAFEDA</t>
  </si>
  <si>
    <t>BARB0SAGARX</t>
  </si>
  <si>
    <t>BARB0SAGBAR</t>
  </si>
  <si>
    <t>BARB0SAGMAC</t>
  </si>
  <si>
    <t>BARB0SAGRAM</t>
  </si>
  <si>
    <t>BARB0SAGSHI</t>
  </si>
  <si>
    <t>BARB0SAGSUN</t>
  </si>
  <si>
    <t>BARB0SAGWAR</t>
  </si>
  <si>
    <t>BARB0SAGZBS</t>
  </si>
  <si>
    <t>BARB0SAHABA</t>
  </si>
  <si>
    <t>BARB0SAHADA</t>
  </si>
  <si>
    <t>BARB0SAHAKA</t>
  </si>
  <si>
    <t>BARB0SAHARA</t>
  </si>
  <si>
    <t>BARB0SAHARS</t>
  </si>
  <si>
    <t>BARB0SAHASW</t>
  </si>
  <si>
    <t>BARB0SAHAUR</t>
  </si>
  <si>
    <t>BARB0SAHAXX</t>
  </si>
  <si>
    <t>BARB0SAHBHI</t>
  </si>
  <si>
    <t>BARB0SAHDEH</t>
  </si>
  <si>
    <t>BARB0SAHEBG</t>
  </si>
  <si>
    <t>BARB0SAHEED</t>
  </si>
  <si>
    <t>BARB0SAHERU</t>
  </si>
  <si>
    <t>BARB0SAHIJX</t>
  </si>
  <si>
    <t>BARB0SAHPUN</t>
  </si>
  <si>
    <t>BARB0SAHSAN</t>
  </si>
  <si>
    <t>BARB0SAHSHE</t>
  </si>
  <si>
    <t>BARB0SAHSON</t>
  </si>
  <si>
    <t>BARB0SAIAMR</t>
  </si>
  <si>
    <t>BARB0SAICOI</t>
  </si>
  <si>
    <t>BARB0SAIDAB</t>
  </si>
  <si>
    <t>BARB0SAIDAP</t>
  </si>
  <si>
    <t>BARB0SAIDNA</t>
  </si>
  <si>
    <t>BARB0SAIDPU</t>
  </si>
  <si>
    <t>BARB0SAIFAI</t>
  </si>
  <si>
    <t>BARB0SAIFNI</t>
  </si>
  <si>
    <t>BARB0SAILAN</t>
  </si>
  <si>
    <t>BARB0SAIMUM</t>
  </si>
  <si>
    <t>BARB0SAIULH</t>
  </si>
  <si>
    <t>BARB0SAJAXX</t>
  </si>
  <si>
    <t>BARB0SAJJAN</t>
  </si>
  <si>
    <t>BARB0SAKABS</t>
  </si>
  <si>
    <t>BARB0SAKARG</t>
  </si>
  <si>
    <t>BARB0SAKETX</t>
  </si>
  <si>
    <t>BARB0SAKINA</t>
  </si>
  <si>
    <t>BARB0SAKTIX</t>
  </si>
  <si>
    <t>BARB0SAKURI</t>
  </si>
  <si>
    <t>BARB0SALABA</t>
  </si>
  <si>
    <t>BARB0SALAHM</t>
  </si>
  <si>
    <t>BARB0SALARA</t>
  </si>
  <si>
    <t>BARB0SALBIJ</t>
  </si>
  <si>
    <t>BARB0SALCAL</t>
  </si>
  <si>
    <t>BARB0SALCTY</t>
  </si>
  <si>
    <t>BARB0SALEMP</t>
  </si>
  <si>
    <t>BARB0SALEMX</t>
  </si>
  <si>
    <t>BARB0SALIYA</t>
  </si>
  <si>
    <t>BARB0SALKOL</t>
  </si>
  <si>
    <t>BARB0SALLOP</t>
  </si>
  <si>
    <t>BARB0SALMAR</t>
  </si>
  <si>
    <t>BARB0SALRAE</t>
  </si>
  <si>
    <t>BARB0SALTLA</t>
  </si>
  <si>
    <t>BARB0SALUMB</t>
  </si>
  <si>
    <t>BARB0SALUNX</t>
  </si>
  <si>
    <t>BARB0SALVAV</t>
  </si>
  <si>
    <t>BARB0SAMANT</t>
  </si>
  <si>
    <t>BARB0SAMAPU</t>
  </si>
  <si>
    <t>BARB0SAMART</t>
  </si>
  <si>
    <t>BARB0SAMAST</t>
  </si>
  <si>
    <t>BARB0SAMBAL</t>
  </si>
  <si>
    <t>BARB0SAMBAX</t>
  </si>
  <si>
    <t>BARB0SAMBHA</t>
  </si>
  <si>
    <t>BARB0SAMBIK</t>
  </si>
  <si>
    <t>BARB0SAMCHI</t>
  </si>
  <si>
    <t>BARB0SAMESW</t>
  </si>
  <si>
    <t>BARB0SAMLUD</t>
  </si>
  <si>
    <t>BARB0SAMOBS</t>
  </si>
  <si>
    <t>BARB0SAMOGA</t>
  </si>
  <si>
    <t>BARB0SAMPAC</t>
  </si>
  <si>
    <t>BARB0SAMRAL</t>
  </si>
  <si>
    <t>BARB0SANAND</t>
  </si>
  <si>
    <t>BARB0SANATH</t>
  </si>
  <si>
    <t>BARB0SANAUR</t>
  </si>
  <si>
    <t>BARB0SANCHO</t>
  </si>
  <si>
    <t>BARB0SANDAK</t>
  </si>
  <si>
    <t>BARB0SANDAL</t>
  </si>
  <si>
    <t>BARB0SANDAX</t>
  </si>
  <si>
    <t>BARB0SANDHA</t>
  </si>
  <si>
    <t>BARB0SANDIL</t>
  </si>
  <si>
    <t>BARB0SANEAS</t>
  </si>
  <si>
    <t>BARB0SANFAI</t>
  </si>
  <si>
    <t>BARB0SANGAM</t>
  </si>
  <si>
    <t>BARB0SANGAR</t>
  </si>
  <si>
    <t>BARB0SANGHA</t>
  </si>
  <si>
    <t>BARB0SANGHV</t>
  </si>
  <si>
    <t>BARB0SANGLI</t>
  </si>
  <si>
    <t>BARB0SANGOD</t>
  </si>
  <si>
    <t>BARB0SANGRA</t>
  </si>
  <si>
    <t>BARB0SANGRU</t>
  </si>
  <si>
    <t>BARB0SANHAN</t>
  </si>
  <si>
    <t>BARB0SANHYD</t>
  </si>
  <si>
    <t>BARB0SANJAI</t>
  </si>
  <si>
    <t>BARB0SANJAN</t>
  </si>
  <si>
    <t>BARB0SANJAY</t>
  </si>
  <si>
    <t>BARB0SANJEL</t>
  </si>
  <si>
    <t>BARB0SANKAD</t>
  </si>
  <si>
    <t>BARB0SANKAI</t>
  </si>
  <si>
    <t>BARB0SANKHA</t>
  </si>
  <si>
    <t>BARB0SANKHE</t>
  </si>
  <si>
    <t>BARB0SANOKH</t>
  </si>
  <si>
    <t>BARB0SANPAD</t>
  </si>
  <si>
    <t>BARB0SANRAI</t>
  </si>
  <si>
    <t>BARB0SANSAR</t>
  </si>
  <si>
    <t>BARB0SANSOL</t>
  </si>
  <si>
    <t>BARB0SANTHP</t>
  </si>
  <si>
    <t>BARB0SANTMA</t>
  </si>
  <si>
    <t>BARB0SANTOS</t>
  </si>
  <si>
    <t>BARB0SANTRA</t>
  </si>
  <si>
    <t>BARB0SANTRO</t>
  </si>
  <si>
    <t>BARB0SANWES</t>
  </si>
  <si>
    <t>BARB0SAONER</t>
  </si>
  <si>
    <t>BARB0SAPHAL</t>
  </si>
  <si>
    <t>BARB0SAPRBS</t>
  </si>
  <si>
    <t>BARB0SARABS</t>
  </si>
  <si>
    <t>BARB0SARADH</t>
  </si>
  <si>
    <t>BARB0SARAIA</t>
  </si>
  <si>
    <t>BARB0SARAIK</t>
  </si>
  <si>
    <t>BARB0SARAIP</t>
  </si>
  <si>
    <t>BARB0SARAIY</t>
  </si>
  <si>
    <t>BARB0SARALG</t>
  </si>
  <si>
    <t>BARB0SARASP</t>
  </si>
  <si>
    <t>BARB0SARASW</t>
  </si>
  <si>
    <t>BARB0SARAUL</t>
  </si>
  <si>
    <t>BARB0SARAVA</t>
  </si>
  <si>
    <t>BARB0SARAWA</t>
  </si>
  <si>
    <t>BARB0SARAYA</t>
  </si>
  <si>
    <t>BARB0SARBAN</t>
  </si>
  <si>
    <t>BARB0SARBAZ</t>
  </si>
  <si>
    <t>BARB0SARBHO</t>
  </si>
  <si>
    <t>BARB0SARCHU</t>
  </si>
  <si>
    <t>BARB0SARDAR</t>
  </si>
  <si>
    <t>BARB0SARDHA</t>
  </si>
  <si>
    <t>BARB0SARDUL</t>
  </si>
  <si>
    <t>BARB0SARENI</t>
  </si>
  <si>
    <t>BARB0SARERI</t>
  </si>
  <si>
    <t>BARB0SARFAT</t>
  </si>
  <si>
    <t>BARB0SARGAS</t>
  </si>
  <si>
    <t>BARB0SARIGA</t>
  </si>
  <si>
    <t>BARB0SARIYA</t>
  </si>
  <si>
    <t>BARB0SARJAU</t>
  </si>
  <si>
    <t>BARB0SARJOD</t>
  </si>
  <si>
    <t>BARB0SARMAT</t>
  </si>
  <si>
    <t>BARB0SARODA</t>
  </si>
  <si>
    <t>BARB0SAROJI</t>
  </si>
  <si>
    <t>BARB0SARPAT</t>
  </si>
  <si>
    <t>BARB0SARPER</t>
  </si>
  <si>
    <t>BARB0SARPRA</t>
  </si>
  <si>
    <t>BARB0SARRAI</t>
  </si>
  <si>
    <t>BARB0SARSAN</t>
  </si>
  <si>
    <t>BARB0SARSAU</t>
  </si>
  <si>
    <t>BARB0SARSAW</t>
  </si>
  <si>
    <t>BARB0SARTHA</t>
  </si>
  <si>
    <t>BARB0SARUDA</t>
  </si>
  <si>
    <t>BARB0SARVAN</t>
  </si>
  <si>
    <t>BARB0SARWAR</t>
  </si>
  <si>
    <t>BARB0SASMOH</t>
  </si>
  <si>
    <t>BARB0SASNIG</t>
  </si>
  <si>
    <t>BARB0SASRAM</t>
  </si>
  <si>
    <t>BARB0SATAHM</t>
  </si>
  <si>
    <t>BARB0SATANA</t>
  </si>
  <si>
    <t>BARB0SATARA</t>
  </si>
  <si>
    <t>BARB0SATAUR</t>
  </si>
  <si>
    <t>BARB0SATHAX</t>
  </si>
  <si>
    <t>BARB0SATHYA</t>
  </si>
  <si>
    <t>BARB0SATLAS</t>
  </si>
  <si>
    <t>BARB0SATNAX</t>
  </si>
  <si>
    <t>BARB0SATPUN</t>
  </si>
  <si>
    <t>BARB0SAURAJ</t>
  </si>
  <si>
    <t>BARB0SAUSAR</t>
  </si>
  <si>
    <t>BARB0SAVAGA</t>
  </si>
  <si>
    <t>BARB0SAVAJM</t>
  </si>
  <si>
    <t>BARB0SAVARK</t>
  </si>
  <si>
    <t>BARB0SAVBAR</t>
  </si>
  <si>
    <t>BARB0SAVEDI</t>
  </si>
  <si>
    <t>BARB0SAVGOM</t>
  </si>
  <si>
    <t>BARB0SAVLIX</t>
  </si>
  <si>
    <t>BARB0SAVLUC</t>
  </si>
  <si>
    <t>BARB0SAVNAY</t>
  </si>
  <si>
    <t>BARB0SAVSEE</t>
  </si>
  <si>
    <t>BARB0SAVSUR</t>
  </si>
  <si>
    <t>BARB0SAWAIM</t>
  </si>
  <si>
    <t>BARB0SAWANT</t>
  </si>
  <si>
    <t>BARB0SAWARG</t>
  </si>
  <si>
    <t>BARB0SAWARX</t>
  </si>
  <si>
    <t>BARB0SAYAJI</t>
  </si>
  <si>
    <t>BARB0SAYANX</t>
  </si>
  <si>
    <t>BARB0SAYAXX</t>
  </si>
  <si>
    <t>BARB0SAYEDP</t>
  </si>
  <si>
    <t>BARB0SAYGAO</t>
  </si>
  <si>
    <t>BARB0SAYKAU</t>
  </si>
  <si>
    <t>BARB0SCHSIK</t>
  </si>
  <si>
    <t>BARB0SCIAHM</t>
  </si>
  <si>
    <t>BARB0SCOFAR</t>
  </si>
  <si>
    <t>BARB0SCOGUR</t>
  </si>
  <si>
    <t>BARB0SEALDA</t>
  </si>
  <si>
    <t>BARB0SEAWOO</t>
  </si>
  <si>
    <t>BARB0SECDWA</t>
  </si>
  <si>
    <t>BARB0SECFAR</t>
  </si>
  <si>
    <t>BARB0SECGUR</t>
  </si>
  <si>
    <t>BARB0SECMOH</t>
  </si>
  <si>
    <t>BARB0SECROH</t>
  </si>
  <si>
    <t>BARB0SECTOB</t>
  </si>
  <si>
    <t>BARB0SECTOC</t>
  </si>
  <si>
    <t>BARB0SECTOG</t>
  </si>
  <si>
    <t>BARB0SECUND</t>
  </si>
  <si>
    <t>BARB0SEEBIL</t>
  </si>
  <si>
    <t>BARB0SEETAP</t>
  </si>
  <si>
    <t>BARB0SEGVAX</t>
  </si>
  <si>
    <t>BARB0SEHORE</t>
  </si>
  <si>
    <t>BARB0SEJAKU</t>
  </si>
  <si>
    <t>BARB0SELAKA</t>
  </si>
  <si>
    <t>BARB0SELAMB</t>
  </si>
  <si>
    <t>BARB0SEMARI</t>
  </si>
  <si>
    <t>BARB0SEMLIY</t>
  </si>
  <si>
    <t>BARB0SEMRAU</t>
  </si>
  <si>
    <t>BARB0SEMRIX</t>
  </si>
  <si>
    <t>BARB0SENAPA</t>
  </si>
  <si>
    <t>BARB0SENDHW</t>
  </si>
  <si>
    <t>BARB0SENJER</t>
  </si>
  <si>
    <t>BARB0SENTHI</t>
  </si>
  <si>
    <t>BARB0SEOHBS</t>
  </si>
  <si>
    <t>BARB0SEONIX</t>
  </si>
  <si>
    <t>BARB0SERAMP</t>
  </si>
  <si>
    <t>BARB0SERBAN</t>
  </si>
  <si>
    <t>BARB0SERBOM</t>
  </si>
  <si>
    <t>BARB0SERDEL</t>
  </si>
  <si>
    <t>BARB0SERILI</t>
  </si>
  <si>
    <t>BARB0SERIND</t>
  </si>
  <si>
    <t>BARB0SERMAS</t>
  </si>
  <si>
    <t>BARB0SERNAS</t>
  </si>
  <si>
    <t>BARB0SEVALI</t>
  </si>
  <si>
    <t>BARB0SEVOKE</t>
  </si>
  <si>
    <t>BARB0SEWABS</t>
  </si>
  <si>
    <t>BARB0SEWAXX</t>
  </si>
  <si>
    <t>BARB0SFSMAN</t>
  </si>
  <si>
    <t>BARB0SGHAHM</t>
  </si>
  <si>
    <t>BARB0SHAAGR</t>
  </si>
  <si>
    <t>BARB0SHAAHM</t>
  </si>
  <si>
    <t>BARB0SHAALL</t>
  </si>
  <si>
    <t>BARB0SHAAMB</t>
  </si>
  <si>
    <t>BARB0SHABAR</t>
  </si>
  <si>
    <t>BARB0SHABEL</t>
  </si>
  <si>
    <t>BARB0SHABHI</t>
  </si>
  <si>
    <t>BARB0SHACAN</t>
  </si>
  <si>
    <t>BARB0SHACOL</t>
  </si>
  <si>
    <t>BARB0SHADAU</t>
  </si>
  <si>
    <t>BARB0SHADEH</t>
  </si>
  <si>
    <t>BARB0SHADEL</t>
  </si>
  <si>
    <t>BARB0SHADNA</t>
  </si>
  <si>
    <t>BARB0SHADOI</t>
  </si>
  <si>
    <t>BARB0SHAFAI</t>
  </si>
  <si>
    <t>BARB0SHAGAT</t>
  </si>
  <si>
    <t>BARB0SHAHAB</t>
  </si>
  <si>
    <t>BARB0SHAHAR</t>
  </si>
  <si>
    <t>BARB0SHAHBA</t>
  </si>
  <si>
    <t>BARB0SHAHDA</t>
  </si>
  <si>
    <t>BARB0SHAHEC</t>
  </si>
  <si>
    <t>BARB0SHAHGA</t>
  </si>
  <si>
    <t>BARB0SHAHJA</t>
  </si>
  <si>
    <t>BARB0SHAHPU</t>
  </si>
  <si>
    <t>BARB0SHAHUP</t>
  </si>
  <si>
    <t>BARB0SHAJAI</t>
  </si>
  <si>
    <t>BARB0SHAJAP</t>
  </si>
  <si>
    <t>BARB0SHAKAR</t>
  </si>
  <si>
    <t>BARB0SHAKTI</t>
  </si>
  <si>
    <t>BARB0SHALAM</t>
  </si>
  <si>
    <t>BARB0SHALIM</t>
  </si>
  <si>
    <t>BARB0SHALUC</t>
  </si>
  <si>
    <t>BARB0SHAMBA</t>
  </si>
  <si>
    <t>BARB0SHAMEE</t>
  </si>
  <si>
    <t>BARB0SHAMLI</t>
  </si>
  <si>
    <t>BARB0SHAMSH</t>
  </si>
  <si>
    <t>BARB0SHANGR</t>
  </si>
  <si>
    <t>BARB0SHANKA</t>
  </si>
  <si>
    <t>BARB0SHAPUR</t>
  </si>
  <si>
    <t>BARB0SHARAJ</t>
  </si>
  <si>
    <t>BARB0SHARAM</t>
  </si>
  <si>
    <t>BARB0SHARDA</t>
  </si>
  <si>
    <t>BARB0SHASAT</t>
  </si>
  <si>
    <t>BARB0SHASTR</t>
  </si>
  <si>
    <t>BARB0SHASUR</t>
  </si>
  <si>
    <t>BARB0SHATHA</t>
  </si>
  <si>
    <t>BARB0SHAURA</t>
  </si>
  <si>
    <t>BARB0SHAURI</t>
  </si>
  <si>
    <t>BARB0SHEBAR</t>
  </si>
  <si>
    <t>BARB0SHEHRA</t>
  </si>
  <si>
    <t>BARB0SHEKHA</t>
  </si>
  <si>
    <t>BARB0SHELUX</t>
  </si>
  <si>
    <t>BARB0SHEOHA</t>
  </si>
  <si>
    <t>BARB0SHEOPU</t>
  </si>
  <si>
    <t>BARB0SHEOXX</t>
  </si>
  <si>
    <t>BARB0SHEPUR</t>
  </si>
  <si>
    <t>BARB0SHERBS</t>
  </si>
  <si>
    <t>BARB0SHERGH</t>
  </si>
  <si>
    <t>BARB0SHEVGA</t>
  </si>
  <si>
    <t>BARB0SHIBOM</t>
  </si>
  <si>
    <t>BARB0SHIBOR</t>
  </si>
  <si>
    <t>BARB0SHIFAT</t>
  </si>
  <si>
    <t>BARB0SHIHUX</t>
  </si>
  <si>
    <t>BARB0SHIKAR</t>
  </si>
  <si>
    <t>BARB0SHIKHO</t>
  </si>
  <si>
    <t>BARB0SHIKOL</t>
  </si>
  <si>
    <t>BARB0SHILLO</t>
  </si>
  <si>
    <t>BARB0SHIMOG</t>
  </si>
  <si>
    <t>BARB0SHINDI</t>
  </si>
  <si>
    <t>BARB0SHINOL</t>
  </si>
  <si>
    <t>BARB0SHIPAC</t>
  </si>
  <si>
    <t>BARB0SHIPOO</t>
  </si>
  <si>
    <t>BARB0SHIRPU</t>
  </si>
  <si>
    <t>BARB0SHIRSA</t>
  </si>
  <si>
    <t>BARB0SHIRSU</t>
  </si>
  <si>
    <t>BARB0SHIRWA</t>
  </si>
  <si>
    <t>BARB0SHISHG</t>
  </si>
  <si>
    <t>BARB0SHIVBS</t>
  </si>
  <si>
    <t>BARB0SHIVGA</t>
  </si>
  <si>
    <t>BARB0SHIVMP</t>
  </si>
  <si>
    <t>BARB0SHIVNA</t>
  </si>
  <si>
    <t>BARB0SHIVPU</t>
  </si>
  <si>
    <t>BARB0SHIVRA</t>
  </si>
  <si>
    <t>BARB0SHIWAD</t>
  </si>
  <si>
    <t>BARB0SHOLAP</t>
  </si>
  <si>
    <t>BARB0SHRAWA</t>
  </si>
  <si>
    <t>BARB0SHREED</t>
  </si>
  <si>
    <t>BARB0SHRIMA</t>
  </si>
  <si>
    <t>BARB0SHRIRA</t>
  </si>
  <si>
    <t>BARB0SHRWAN</t>
  </si>
  <si>
    <t>BARB0SHUJAL</t>
  </si>
  <si>
    <t>BARB0SHUKLA</t>
  </si>
  <si>
    <t>BARB0SHUKUL</t>
  </si>
  <si>
    <t>BARB0SHUNAO</t>
  </si>
  <si>
    <t>BARB0SHYAMX</t>
  </si>
  <si>
    <t>BARB0SIBSAG</t>
  </si>
  <si>
    <t>BARB0SIDDAI</t>
  </si>
  <si>
    <t>BARB0SIDDAR</t>
  </si>
  <si>
    <t>BARB0SIDDHA</t>
  </si>
  <si>
    <t>BARB0SIDDIP</t>
  </si>
  <si>
    <t>BARB0SIDHAR</t>
  </si>
  <si>
    <t>BARB0SIDHAU</t>
  </si>
  <si>
    <t>BARB0SIDHNA</t>
  </si>
  <si>
    <t>BARB0SIDHPU</t>
  </si>
  <si>
    <t>BARB0SIDPAN</t>
  </si>
  <si>
    <t>BARB0SIHORI</t>
  </si>
  <si>
    <t>BARB0SIHORX</t>
  </si>
  <si>
    <t>BARB0SIKABS</t>
  </si>
  <si>
    <t>BARB0SIKAGR</t>
  </si>
  <si>
    <t>BARB0SIKALI</t>
  </si>
  <si>
    <t>BARB0SIKAND</t>
  </si>
  <si>
    <t>BARB0SIKARH</t>
  </si>
  <si>
    <t>BARB0SIKBUL</t>
  </si>
  <si>
    <t>BARB0SIKROD</t>
  </si>
  <si>
    <t>BARB0SIKSHA</t>
  </si>
  <si>
    <t>BARB0SILCHA</t>
  </si>
  <si>
    <t>BARB0SILIGU</t>
  </si>
  <si>
    <t>BARB0SILOKH</t>
  </si>
  <si>
    <t>BARB0SILORA</t>
  </si>
  <si>
    <t>BARB0SILSIL</t>
  </si>
  <si>
    <t>BARB0SILVAS</t>
  </si>
  <si>
    <t>BARB0SIMALI</t>
  </si>
  <si>
    <t>BARB0SIMALW</t>
  </si>
  <si>
    <t>BARB0SIMDEG</t>
  </si>
  <si>
    <t>BARB0SIMLAX</t>
  </si>
  <si>
    <t>BARB0SIMLIX</t>
  </si>
  <si>
    <t>BARB0SINAGR</t>
  </si>
  <si>
    <t>BARB0SINDHA</t>
  </si>
  <si>
    <t>BARB0SINDHO</t>
  </si>
  <si>
    <t>BARB0SINDHR</t>
  </si>
  <si>
    <t>BARB0SINGAN</t>
  </si>
  <si>
    <t>BARB0SINGHP</t>
  </si>
  <si>
    <t>BARB0SINGPU</t>
  </si>
  <si>
    <t>BARB0SINGUR</t>
  </si>
  <si>
    <t>BARB0SINHGA</t>
  </si>
  <si>
    <t>BARB0SINHOL</t>
  </si>
  <si>
    <t>BARB0SINHUJ</t>
  </si>
  <si>
    <t>BARB0SINNAR</t>
  </si>
  <si>
    <t>BARB0SINORX</t>
  </si>
  <si>
    <t>BARB0SIONXX</t>
  </si>
  <si>
    <t>BARB0SIPAHJ</t>
  </si>
  <si>
    <t>BARB0SIPRIB</t>
  </si>
  <si>
    <t>BARB0SIRAKO</t>
  </si>
  <si>
    <t>BARB0SIRATH</t>
  </si>
  <si>
    <t>BARB0SIRGAN</t>
  </si>
  <si>
    <t>BARB0SIRHIN</t>
  </si>
  <si>
    <t>BARB0SIRIPU</t>
  </si>
  <si>
    <t>BARB0SIRJAI</t>
  </si>
  <si>
    <t>BARB0SIROHI</t>
  </si>
  <si>
    <t>BARB0SIROLI</t>
  </si>
  <si>
    <t>BARB0SIRONJ</t>
  </si>
  <si>
    <t>BARB0SIRPMR</t>
  </si>
  <si>
    <t>BARB0SIRSAG</t>
  </si>
  <si>
    <t>BARB0SIRSAK</t>
  </si>
  <si>
    <t>BARB0SIRSAX</t>
  </si>
  <si>
    <t>BARB0SIRSIA</t>
  </si>
  <si>
    <t>BARB0SIRSIX</t>
  </si>
  <si>
    <t>BARB0SISAMA</t>
  </si>
  <si>
    <t>BARB0SISAUW</t>
  </si>
  <si>
    <t>BARB0SISAWA</t>
  </si>
  <si>
    <t>BARB0SISEND</t>
  </si>
  <si>
    <t>BARB0SISOUD</t>
  </si>
  <si>
    <t>BARB0SITABU</t>
  </si>
  <si>
    <t>BARB0SITALA</t>
  </si>
  <si>
    <t>BARB0SITAMA</t>
  </si>
  <si>
    <t>BARB0SITAPU</t>
  </si>
  <si>
    <t>BARB0SITJAI</t>
  </si>
  <si>
    <t>BARB0SITTAR</t>
  </si>
  <si>
    <t>BARB0SIULAX</t>
  </si>
  <si>
    <t>BARB0SIVAKA</t>
  </si>
  <si>
    <t>BARB0SIWANX</t>
  </si>
  <si>
    <t>BARB0SIYAGA</t>
  </si>
  <si>
    <t>BARB0SNAGAR</t>
  </si>
  <si>
    <t>BARB0SODAVA</t>
  </si>
  <si>
    <t>BARB0SODEPU</t>
  </si>
  <si>
    <t>BARB0SODGAM</t>
  </si>
  <si>
    <t>BARB0SODPUR</t>
  </si>
  <si>
    <t>BARB0SOHAGP</t>
  </si>
  <si>
    <t>BARB0SOHNAR</t>
  </si>
  <si>
    <t>BARB0SOJATX</t>
  </si>
  <si>
    <t>BARB0SOJITR</t>
  </si>
  <si>
    <t>BARB0SOLAHM</t>
  </si>
  <si>
    <t>BARB0SOLANK</t>
  </si>
  <si>
    <t>BARB0SOLANX</t>
  </si>
  <si>
    <t>BARB0SOLSUM</t>
  </si>
  <si>
    <t>BARB0SOMAVA</t>
  </si>
  <si>
    <t>BARB0SONAJX</t>
  </si>
  <si>
    <t>BARB0SONARI</t>
  </si>
  <si>
    <t>BARB0SONARP</t>
  </si>
  <si>
    <t>BARB0SONDIH</t>
  </si>
  <si>
    <t>BARB0SONDWA</t>
  </si>
  <si>
    <t>BARB0SONEPA</t>
  </si>
  <si>
    <t>BARB0SONEPU</t>
  </si>
  <si>
    <t>BARB0SONGAO</t>
  </si>
  <si>
    <t>BARB0SONKAT</t>
  </si>
  <si>
    <t>BARB0SONTHR</t>
  </si>
  <si>
    <t>BARB0SONVIS</t>
  </si>
  <si>
    <t>BARB0SOODAN</t>
  </si>
  <si>
    <t>BARB0SOORWA</t>
  </si>
  <si>
    <t>BARB0SORAON</t>
  </si>
  <si>
    <t>BARB0SOROBS</t>
  </si>
  <si>
    <t>BARB0SOUTHE</t>
  </si>
  <si>
    <t>BARB0SOUTHM</t>
  </si>
  <si>
    <t>BARB0SOWCAR</t>
  </si>
  <si>
    <t>BARB0SRIDUN</t>
  </si>
  <si>
    <t>BARB0SRIGAN</t>
  </si>
  <si>
    <t>BARB0SRIHYD</t>
  </si>
  <si>
    <t>BARB0SRIJAW</t>
  </si>
  <si>
    <t>BARB0SRIKAK</t>
  </si>
  <si>
    <t>BARB0SRIKAL</t>
  </si>
  <si>
    <t>BARB0SRIKCH</t>
  </si>
  <si>
    <t>BARB0SRIKRI</t>
  </si>
  <si>
    <t>BARB0SRIMAD</t>
  </si>
  <si>
    <t>BARB0SRINGR</t>
  </si>
  <si>
    <t>BARB0SRIVIJ</t>
  </si>
  <si>
    <t>BARB0SRNAGA</t>
  </si>
  <si>
    <t>BARB0SSIBEA</t>
  </si>
  <si>
    <t>BARB0SSIBHA</t>
  </si>
  <si>
    <t>BARB0SSIBHI</t>
  </si>
  <si>
    <t>BARB0SSIBIS</t>
  </si>
  <si>
    <t>BARB0SSICHH</t>
  </si>
  <si>
    <t>BARB0SSIDAM</t>
  </si>
  <si>
    <t>BARB0SSIGAZ</t>
  </si>
  <si>
    <t>BARB0SSIGOB</t>
  </si>
  <si>
    <t>BARB0SSIHOS</t>
  </si>
  <si>
    <t>BARB0SSIJAM</t>
  </si>
  <si>
    <t>BARB0SSIKAN</t>
  </si>
  <si>
    <t>BARB0SSIKAS</t>
  </si>
  <si>
    <t>BARB0SSIKUN</t>
  </si>
  <si>
    <t>BARB0SSILUD</t>
  </si>
  <si>
    <t>BARB0SSIMAL</t>
  </si>
  <si>
    <t>BARB0SSIMAN</t>
  </si>
  <si>
    <t>BARB0SSIPAN</t>
  </si>
  <si>
    <t>BARB0SSIPIM</t>
  </si>
  <si>
    <t>BARB0SSISAC</t>
  </si>
  <si>
    <t>BARB0SSITIR</t>
  </si>
  <si>
    <t>BARB0STABRO</t>
  </si>
  <si>
    <t>BARB0STABUL</t>
  </si>
  <si>
    <t>BARB0STAGAR</t>
  </si>
  <si>
    <t>BARB0STAJAI</t>
  </si>
  <si>
    <t>BARB0STAKOT</t>
  </si>
  <si>
    <t>BARB0STAMOR</t>
  </si>
  <si>
    <t>BARB0STANAV</t>
  </si>
  <si>
    <t>BARB0STAPOO</t>
  </si>
  <si>
    <t>BARB0STASAH</t>
  </si>
  <si>
    <t>BARB0STASIK</t>
  </si>
  <si>
    <t>BARB0STJOHN</t>
  </si>
  <si>
    <t>BARB0STTHOM</t>
  </si>
  <si>
    <t>BARB0SUARXX</t>
  </si>
  <si>
    <t>BARB0SUBBAR</t>
  </si>
  <si>
    <t>BARB0SUBBHI</t>
  </si>
  <si>
    <t>BARB0SUBDEL</t>
  </si>
  <si>
    <t>BARB0SUBHAN</t>
  </si>
  <si>
    <t>BARB0SUBHAS</t>
  </si>
  <si>
    <t>BARB0SUCHIT</t>
  </si>
  <si>
    <t>BARB0SUDDHO</t>
  </si>
  <si>
    <t>BARB0SUDSAR</t>
  </si>
  <si>
    <t>BARB0SUFIBA</t>
  </si>
  <si>
    <t>BARB0SUJANG</t>
  </si>
  <si>
    <t>BARB0SUKHAL</t>
  </si>
  <si>
    <t>BARB0SUKHIS</t>
  </si>
  <si>
    <t>BARB0SUKHPU</t>
  </si>
  <si>
    <t>BARB0SUKHSA</t>
  </si>
  <si>
    <t>BARB0SUKMUR</t>
  </si>
  <si>
    <t>BARB0SULIMA</t>
  </si>
  <si>
    <t>BARB0SULIYA</t>
  </si>
  <si>
    <t>BARB0SULJHU</t>
  </si>
  <si>
    <t>BARB0SULKOT</t>
  </si>
  <si>
    <t>BARB0SULNAI</t>
  </si>
  <si>
    <t>BARB0SULPRA</t>
  </si>
  <si>
    <t>BARB0SULTAN</t>
  </si>
  <si>
    <t>BARB0SUMERP</t>
  </si>
  <si>
    <t>BARB0SUNAMX</t>
  </si>
  <si>
    <t>BARB0SUNAVX</t>
  </si>
  <si>
    <t>BARB0SUNCOI</t>
  </si>
  <si>
    <t>BARB0SUNDAL</t>
  </si>
  <si>
    <t>BARB0SUNDAR</t>
  </si>
  <si>
    <t>BARB0SUNDER</t>
  </si>
  <si>
    <t>BARB0SUNELX</t>
  </si>
  <si>
    <t>BARB0SUNGOR</t>
  </si>
  <si>
    <t>BARB0SUNLUD</t>
  </si>
  <si>
    <t>BARB0SUNPUR</t>
  </si>
  <si>
    <t>BARB0SUNSAR</t>
  </si>
  <si>
    <t>BARB0SUPAUL</t>
  </si>
  <si>
    <t>BARB0SUPELA</t>
  </si>
  <si>
    <t>BARB0SURAHM</t>
  </si>
  <si>
    <t>BARB0SURAJG</t>
  </si>
  <si>
    <t>BARB0SURAJP</t>
  </si>
  <si>
    <t>BARB0SURATG</t>
  </si>
  <si>
    <t>BARB0SURATH</t>
  </si>
  <si>
    <t>BARB0SURBHA</t>
  </si>
  <si>
    <t>BARB0SUREND</t>
  </si>
  <si>
    <t>BARB0SURIAM</t>
  </si>
  <si>
    <t>BARB0SURIBS</t>
  </si>
  <si>
    <t>BARB0SURIWB</t>
  </si>
  <si>
    <t>BARB0SURJIN</t>
  </si>
  <si>
    <t>BARB0SURMAN</t>
  </si>
  <si>
    <t>BARB0SURSUR</t>
  </si>
  <si>
    <t>BARB0SURYAS</t>
  </si>
  <si>
    <t>BARB0SUSGUR</t>
  </si>
  <si>
    <t>BARB0SUWANA</t>
  </si>
  <si>
    <t>BARB0SWARGD</t>
  </si>
  <si>
    <t>BARB0SWARNJ</t>
  </si>
  <si>
    <t>BARB0SWAROO</t>
  </si>
  <si>
    <t>BARB0TADEPA</t>
  </si>
  <si>
    <t>BARB0TADPAT</t>
  </si>
  <si>
    <t>BARB0TAGLUD</t>
  </si>
  <si>
    <t>BARB0TAGORE</t>
  </si>
  <si>
    <t>BARB0TAKALI</t>
  </si>
  <si>
    <t>BARB0TAKSAL</t>
  </si>
  <si>
    <t>BARB0TALADP</t>
  </si>
  <si>
    <t>BARB0TALAIN</t>
  </si>
  <si>
    <t>BARB0TALAJA</t>
  </si>
  <si>
    <t>BARB0TALALA</t>
  </si>
  <si>
    <t>BARB0TALANA</t>
  </si>
  <si>
    <t>BARB0TALANG</t>
  </si>
  <si>
    <t>BARB0TALAPA</t>
  </si>
  <si>
    <t>BARB0TALAWA</t>
  </si>
  <si>
    <t>BARB0TALCHA</t>
  </si>
  <si>
    <t>BARB0TALCHE</t>
  </si>
  <si>
    <t>BARB0TALEGA</t>
  </si>
  <si>
    <t>BARB0TALEIG</t>
  </si>
  <si>
    <t>BARB0TALERA</t>
  </si>
  <si>
    <t>BARB0TALIPA</t>
  </si>
  <si>
    <t>BARB0TALODA</t>
  </si>
  <si>
    <t>BARB0TALODX</t>
  </si>
  <si>
    <t>BARB0TALWAR</t>
  </si>
  <si>
    <t>BARB0TAMBAR</t>
  </si>
  <si>
    <t>BARB0TAMLUK</t>
  </si>
  <si>
    <t>BARB0TANAKH</t>
  </si>
  <si>
    <t>BARB0TANAKP</t>
  </si>
  <si>
    <t>BARB0TANCHA</t>
  </si>
  <si>
    <t>BARB0TANDAM</t>
  </si>
  <si>
    <t>BARB0TANDAX</t>
  </si>
  <si>
    <t>BARB0TANFAI</t>
  </si>
  <si>
    <t>BARB0TANIXX</t>
  </si>
  <si>
    <t>BARB0TANJOR</t>
  </si>
  <si>
    <t>BARB0TANKAL</t>
  </si>
  <si>
    <t>BARB0TANKAP</t>
  </si>
  <si>
    <t>BARB0TANKAR</t>
  </si>
  <si>
    <t>BARB0TANPUN</t>
  </si>
  <si>
    <t>BARB0TANRAJ</t>
  </si>
  <si>
    <t>BARB0TANRAM</t>
  </si>
  <si>
    <t>BARB0TANUKU</t>
  </si>
  <si>
    <t>BARB0TAPUKA</t>
  </si>
  <si>
    <t>BARB0TARABA</t>
  </si>
  <si>
    <t>BARB0TARAKH</t>
  </si>
  <si>
    <t>BARB0TARANA</t>
  </si>
  <si>
    <t>BARB0TARAOR</t>
  </si>
  <si>
    <t>BARB0TARAPU</t>
  </si>
  <si>
    <t>BARB0TARARX</t>
  </si>
  <si>
    <t>BARB0TARDEO</t>
  </si>
  <si>
    <t>BARB0TARGAO</t>
  </si>
  <si>
    <t>BARB0TARHAT</t>
  </si>
  <si>
    <t>BARB0TARJAG</t>
  </si>
  <si>
    <t>BARB0TARMUN</t>
  </si>
  <si>
    <t>BARB0TARNAK</t>
  </si>
  <si>
    <t>BARB0TARNAN</t>
  </si>
  <si>
    <t>BARB0TARNTA</t>
  </si>
  <si>
    <t>BARB0TAROTA</t>
  </si>
  <si>
    <t>BARB0TARPUR</t>
  </si>
  <si>
    <t>BARB0TARSAL</t>
  </si>
  <si>
    <t>BARB0TARUJJ</t>
  </si>
  <si>
    <t>BARB0TATABA</t>
  </si>
  <si>
    <t>BARB0TATIBA</t>
  </si>
  <si>
    <t>BARB0TATSUL</t>
  </si>
  <si>
    <t>BARB0TATYAT</t>
  </si>
  <si>
    <t>BARB0TEGHAR</t>
  </si>
  <si>
    <t>BARB0TEKARI</t>
  </si>
  <si>
    <t>BARB0TEKGAY</t>
  </si>
  <si>
    <t>BARB0TEKISE</t>
  </si>
  <si>
    <t>BARB0TEKRAE</t>
  </si>
  <si>
    <t>BARB0TELIYA</t>
  </si>
  <si>
    <t>BARB0TELLIC</t>
  </si>
  <si>
    <t>BARB0TENDUV</t>
  </si>
  <si>
    <t>BARB0TENKAS</t>
  </si>
  <si>
    <t>BARB0TETARI</t>
  </si>
  <si>
    <t>BARB0TEXTIL</t>
  </si>
  <si>
    <t>BARB0THADUN</t>
  </si>
  <si>
    <t>BARB0THAEAS</t>
  </si>
  <si>
    <t>BARB0THAKIS</t>
  </si>
  <si>
    <t>BARB0THAKOL</t>
  </si>
  <si>
    <t>BARB0THAKUR</t>
  </si>
  <si>
    <t>BARB0THALBS</t>
  </si>
  <si>
    <t>BARB0THANAC</t>
  </si>
  <si>
    <t>BARB0THANAX</t>
  </si>
  <si>
    <t>BARB0THANES</t>
  </si>
  <si>
    <t>BARB0THARAD</t>
  </si>
  <si>
    <t>BARB0THARAX</t>
  </si>
  <si>
    <t>BARB0THASRA</t>
  </si>
  <si>
    <t>BARB0THAVIL</t>
  </si>
  <si>
    <t>BARB0THEAGA</t>
  </si>
  <si>
    <t>BARB0THENIX</t>
  </si>
  <si>
    <t>BARB0THEURX</t>
  </si>
  <si>
    <t>BARB0THICHE</t>
  </si>
  <si>
    <t>BARB0THIKAR</t>
  </si>
  <si>
    <t>BARB0THIKRI</t>
  </si>
  <si>
    <t>BARB0THILLA</t>
  </si>
  <si>
    <t>BARB0THINDA</t>
  </si>
  <si>
    <t>BARB0THIRUV</t>
  </si>
  <si>
    <t>BARB0THLTEJ</t>
  </si>
  <si>
    <t>BARB0THODUP</t>
  </si>
  <si>
    <t>BARB0THRIPU</t>
  </si>
  <si>
    <t>BARB0THUDIY</t>
  </si>
  <si>
    <t>BARB0THULAI</t>
  </si>
  <si>
    <t>BARB0THULEN</t>
  </si>
  <si>
    <t>BARB0THUVAV</t>
  </si>
  <si>
    <t>BARB0TIHAWA</t>
  </si>
  <si>
    <t>BARB0TIJARA</t>
  </si>
  <si>
    <t>BARB0TIKAIT</t>
  </si>
  <si>
    <t>BARB0TIKAMG</t>
  </si>
  <si>
    <t>BARB0TILAIB</t>
  </si>
  <si>
    <t>BARB0TILAKN</t>
  </si>
  <si>
    <t>BARB0TILAKW</t>
  </si>
  <si>
    <t>BARB0TILCHE</t>
  </si>
  <si>
    <t>BARB0TILDAX</t>
  </si>
  <si>
    <t>BARB0TILDEL</t>
  </si>
  <si>
    <t>BARB0TILHAP</t>
  </si>
  <si>
    <t>BARB0TILHYD</t>
  </si>
  <si>
    <t>BARB0TILNAG</t>
  </si>
  <si>
    <t>BARB0TILOIX</t>
  </si>
  <si>
    <t>BARB0TIMARN</t>
  </si>
  <si>
    <t>BARB0TINSUK</t>
  </si>
  <si>
    <t>BARB0TINWAR</t>
  </si>
  <si>
    <t>BARB0TIPTUR</t>
  </si>
  <si>
    <t>BARB0TIRALL</t>
  </si>
  <si>
    <t>BARB0TIRATH</t>
  </si>
  <si>
    <t>BARB0TIRCNG</t>
  </si>
  <si>
    <t>BARB0TIRUBS</t>
  </si>
  <si>
    <t>BARB0TIRUCH</t>
  </si>
  <si>
    <t>BARB0TIRUMA</t>
  </si>
  <si>
    <t>BARB0TIRUNE</t>
  </si>
  <si>
    <t>BARB0TIRUPA</t>
  </si>
  <si>
    <t>BARB0TIRURX</t>
  </si>
  <si>
    <t>BARB0TIRUTN</t>
  </si>
  <si>
    <t>BARB0TIRUVA</t>
  </si>
  <si>
    <t>BARB0TIRUVN</t>
  </si>
  <si>
    <t>BARB0TIRVRM</t>
  </si>
  <si>
    <t>BARB0TISCOX</t>
  </si>
  <si>
    <t>BARB0TISGAO</t>
  </si>
  <si>
    <t>BARB0TITHAL</t>
  </si>
  <si>
    <t>BARB0TITWAL</t>
  </si>
  <si>
    <t>BARB0TODARA</t>
  </si>
  <si>
    <t>BARB0TODGAR</t>
  </si>
  <si>
    <t>BARB0TOLLYG</t>
  </si>
  <si>
    <t>BARB0TONKIX</t>
  </si>
  <si>
    <t>BARB0TONKXX</t>
  </si>
  <si>
    <t>BARB0TORDIX</t>
  </si>
  <si>
    <t>BARB0TORNAX</t>
  </si>
  <si>
    <t>BARB0TOROMA</t>
  </si>
  <si>
    <t>BARB0TORPAX</t>
  </si>
  <si>
    <t>BARB0TRABHI</t>
  </si>
  <si>
    <t>BARB0TRADEH</t>
  </si>
  <si>
    <t>BARB0TRAJXX</t>
  </si>
  <si>
    <t>BARB0TRALUC</t>
  </si>
  <si>
    <t>BARB0TRAMOR</t>
  </si>
  <si>
    <t>BARB0TRANSP</t>
  </si>
  <si>
    <t>BARB0TRANSY</t>
  </si>
  <si>
    <t>BARB0TRDASA</t>
  </si>
  <si>
    <t>BARB0TRDAZA</t>
  </si>
  <si>
    <t>BARB0TRDBAD</t>
  </si>
  <si>
    <t>BARB0TRDBAN</t>
  </si>
  <si>
    <t>BARB0TRDBAS</t>
  </si>
  <si>
    <t>BARB0TRDBHA</t>
  </si>
  <si>
    <t>BARB0TRDCHW</t>
  </si>
  <si>
    <t>BARB0TRDDAM</t>
  </si>
  <si>
    <t>BARB0TRDGHA</t>
  </si>
  <si>
    <t>BARB0TRDGUR</t>
  </si>
  <si>
    <t>BARB0TRDJAL</t>
  </si>
  <si>
    <t>BARB0TRDJHE</t>
  </si>
  <si>
    <t>BARB0TRDJIW</t>
  </si>
  <si>
    <t>BARB0TRDKAP</t>
  </si>
  <si>
    <t>BARB0TRDKIN</t>
  </si>
  <si>
    <t>BARB0TRDLUD</t>
  </si>
  <si>
    <t>BARB0TRDMAU</t>
  </si>
  <si>
    <t>BARB0TRDMEH</t>
  </si>
  <si>
    <t>BARB0TRDNAH</t>
  </si>
  <si>
    <t>BARB0TRDNAW</t>
  </si>
  <si>
    <t>BARB0TRDNIT</t>
  </si>
  <si>
    <t>BARB0TRDPAT</t>
  </si>
  <si>
    <t>BARB0TRDRAM</t>
  </si>
  <si>
    <t>BARB0TRDROH</t>
  </si>
  <si>
    <t>BARB0TRDSHA</t>
  </si>
  <si>
    <t>BARB0TRDSUL</t>
  </si>
  <si>
    <t>BARB0TRDSUR</t>
  </si>
  <si>
    <t>BARB0TRDTAL</t>
  </si>
  <si>
    <t>BARB0TRDUJW</t>
  </si>
  <si>
    <t>BARB0TRICHU</t>
  </si>
  <si>
    <t>BARB0TRICOI</t>
  </si>
  <si>
    <t>BARB0TRINAG</t>
  </si>
  <si>
    <t>BARB0TRINAS</t>
  </si>
  <si>
    <t>BARB0TRIPAR</t>
  </si>
  <si>
    <t>BARB0TRIPOL</t>
  </si>
  <si>
    <t>BARB0TRISUN</t>
  </si>
  <si>
    <t>BARB0TRIVAL</t>
  </si>
  <si>
    <t>BARB0TRIVAN</t>
  </si>
  <si>
    <t>BARB0TUMKUR</t>
  </si>
  <si>
    <t>BARB0TUMMIK</t>
  </si>
  <si>
    <t>BARB0TUMSAR</t>
  </si>
  <si>
    <t>BARB0TUNIXX</t>
  </si>
  <si>
    <t>BARB0TUPUDA</t>
  </si>
  <si>
    <t>BARB0TURBHE</t>
  </si>
  <si>
    <t>BARB0TURKAY</t>
  </si>
  <si>
    <t>BARB0TURKIX</t>
  </si>
  <si>
    <t>BARB0TUTICO</t>
  </si>
  <si>
    <t>BARB0UCHAPA</t>
  </si>
  <si>
    <t>BARB0UCHHAL</t>
  </si>
  <si>
    <t>BARB0UDAIGA</t>
  </si>
  <si>
    <t>BARB0UDAIKA</t>
  </si>
  <si>
    <t>BARB0UDAIPU</t>
  </si>
  <si>
    <t>BARB0UDAJAI</t>
  </si>
  <si>
    <t>BARB0UDAJHU</t>
  </si>
  <si>
    <t>BARB0UDANAX</t>
  </si>
  <si>
    <t>BARB0UDANPU</t>
  </si>
  <si>
    <t>BARB0UDARAJ</t>
  </si>
  <si>
    <t>BARB0UDGAON</t>
  </si>
  <si>
    <t>BARB0UDGIRX</t>
  </si>
  <si>
    <t>BARB0UDHNAM</t>
  </si>
  <si>
    <t>BARB0UDHNAX</t>
  </si>
  <si>
    <t>BARB0UDIPIX</t>
  </si>
  <si>
    <t>BARB0UDMAXX</t>
  </si>
  <si>
    <t>BARB0UDUMBS</t>
  </si>
  <si>
    <t>BARB0UDWADA</t>
  </si>
  <si>
    <t>BARB0UDYAMB</t>
  </si>
  <si>
    <t>BARB0UGALAX</t>
  </si>
  <si>
    <t>BARB0UGHADE</t>
  </si>
  <si>
    <t>BARB0UJJAIN</t>
  </si>
  <si>
    <t>BARB0UKAIXX</t>
  </si>
  <si>
    <t>BARB0UKHREL</t>
  </si>
  <si>
    <t>BARB0ULHASN</t>
  </si>
  <si>
    <t>BARB0ULLAGA</t>
  </si>
  <si>
    <t>BARB0ULLOOR</t>
  </si>
  <si>
    <t>BARB0ULTADA</t>
  </si>
  <si>
    <t>BARB0ULWRAI</t>
  </si>
  <si>
    <t>BARB0UMALLA</t>
  </si>
  <si>
    <t>BARB0UMANAG</t>
  </si>
  <si>
    <t>BARB0UMARIA</t>
  </si>
  <si>
    <t>BARB0UMARKO</t>
  </si>
  <si>
    <t>BARB0UMARPA</t>
  </si>
  <si>
    <t>BARB0UMBERG</t>
  </si>
  <si>
    <t>BARB0UMBHEL</t>
  </si>
  <si>
    <t>BARB0UMBHRA</t>
  </si>
  <si>
    <t>BARB0UMBRAJ</t>
  </si>
  <si>
    <t>BARB0UMRANX</t>
  </si>
  <si>
    <t>BARB0UMREDX</t>
  </si>
  <si>
    <t>BARB0UMRETH</t>
  </si>
  <si>
    <t>BARB0UNAIXX</t>
  </si>
  <si>
    <t>BARB0UNAJUN</t>
  </si>
  <si>
    <t>BARB0UNAVAX</t>
  </si>
  <si>
    <t>BARB0UNAXXX</t>
  </si>
  <si>
    <t>BARB0UNCHAH</t>
  </si>
  <si>
    <t>BARB0UNDANG</t>
  </si>
  <si>
    <t>BARB0UNDELX</t>
  </si>
  <si>
    <t>BARB0UNGMAX</t>
  </si>
  <si>
    <t>BARB0UNIAHM</t>
  </si>
  <si>
    <t>BARB0UNIGOR</t>
  </si>
  <si>
    <t>BARB0UNIJOD</t>
  </si>
  <si>
    <t>BARB0UNIMAN</t>
  </si>
  <si>
    <t>BARB0UNIRAJ</t>
  </si>
  <si>
    <t>BARB0UNJHAX</t>
  </si>
  <si>
    <t>BARB0UNNAOX</t>
  </si>
  <si>
    <t>BARB0UNNRAE</t>
  </si>
  <si>
    <t>BARB0UNTDIX</t>
  </si>
  <si>
    <t>BARB0UNXXXX</t>
  </si>
  <si>
    <t>BARB0UPLETA</t>
  </si>
  <si>
    <t>BARB0UPPALU</t>
  </si>
  <si>
    <t>BARB0UPPALX</t>
  </si>
  <si>
    <t>BARB0UPPERC</t>
  </si>
  <si>
    <t>BARB0UPPERS</t>
  </si>
  <si>
    <t>BARB0URANXX</t>
  </si>
  <si>
    <t>BARB0URLAJA</t>
  </si>
  <si>
    <t>BARB0USMANP</t>
  </si>
  <si>
    <t>BARB0UTARSI</t>
  </si>
  <si>
    <t>BARB0UTRANX</t>
  </si>
  <si>
    <t>BARB0UTTARK</t>
  </si>
  <si>
    <t>BARB0UTTARP</t>
  </si>
  <si>
    <t>BARB0UTTARS</t>
  </si>
  <si>
    <t>BARB0UTTUKU</t>
  </si>
  <si>
    <t>BARB0VADADA</t>
  </si>
  <si>
    <t>BARB0VADAHM</t>
  </si>
  <si>
    <t>BARB0VADAKA</t>
  </si>
  <si>
    <t>BARB0VADAKK</t>
  </si>
  <si>
    <t>BARB0VADALI</t>
  </si>
  <si>
    <t>BARB0VADAPA</t>
  </si>
  <si>
    <t>BARB0VADAVA</t>
  </si>
  <si>
    <t>BARB0VADGAM</t>
  </si>
  <si>
    <t>BARB0VADGAO</t>
  </si>
  <si>
    <t>BARB0VADIAP</t>
  </si>
  <si>
    <t>BARB0VADKAI</t>
  </si>
  <si>
    <t>BARB0VADLAX</t>
  </si>
  <si>
    <t>BARB0VADNAG</t>
  </si>
  <si>
    <t>BARB0VADODA</t>
  </si>
  <si>
    <t>BARB0VADODX</t>
  </si>
  <si>
    <t>BARB0VADPAN</t>
  </si>
  <si>
    <t>BARB0VADRAJ</t>
  </si>
  <si>
    <t>BARB0VADSAR</t>
  </si>
  <si>
    <t>BARB0VADSHE</t>
  </si>
  <si>
    <t>BARB0VADSUR</t>
  </si>
  <si>
    <t>BARB0VADTAL</t>
  </si>
  <si>
    <t>BARB0VADTHA</t>
  </si>
  <si>
    <t>BARB0VADUJX</t>
  </si>
  <si>
    <t>BARB0VADVIS</t>
  </si>
  <si>
    <t>BARB0VAGRAX</t>
  </si>
  <si>
    <t>BARB0VAHEVA</t>
  </si>
  <si>
    <t>BARB0VAIGHA</t>
  </si>
  <si>
    <t>BARB0VAIJAI</t>
  </si>
  <si>
    <t>BARB0VAIJAP</t>
  </si>
  <si>
    <t>BARB0VAIKOM</t>
  </si>
  <si>
    <t>BARB0VAISHA</t>
  </si>
  <si>
    <t>BARB0VALBHA</t>
  </si>
  <si>
    <t>BARB0VALIAX</t>
  </si>
  <si>
    <t>BARB0VALLAB</t>
  </si>
  <si>
    <t>BARB0VALLEY</t>
  </si>
  <si>
    <t>BARB0VALLIP</t>
  </si>
  <si>
    <t>BARB0VALODX</t>
  </si>
  <si>
    <t>BARB0VALSAR</t>
  </si>
  <si>
    <t>BARB0VALUDA</t>
  </si>
  <si>
    <t>BARB0VALVAD</t>
  </si>
  <si>
    <t>BARB0VANDEL</t>
  </si>
  <si>
    <t>BARB0VANESA</t>
  </si>
  <si>
    <t>BARB0VANGAN</t>
  </si>
  <si>
    <t>BARB0VANIAS</t>
  </si>
  <si>
    <t>BARB0VANKAL</t>
  </si>
  <si>
    <t>BARB0VANKAN</t>
  </si>
  <si>
    <t>BARB0VANODA</t>
  </si>
  <si>
    <t>BARB0VANTHW</t>
  </si>
  <si>
    <t>BARB0VANTRI</t>
  </si>
  <si>
    <t>BARB0VANZAN</t>
  </si>
  <si>
    <t>BARB0VAPIGI</t>
  </si>
  <si>
    <t>BARB0VAPIXX</t>
  </si>
  <si>
    <t>BARB0VARANA</t>
  </si>
  <si>
    <t>BARB0VARAPG</t>
  </si>
  <si>
    <t>BARB0VARAVA</t>
  </si>
  <si>
    <t>BARB0VARCAX</t>
  </si>
  <si>
    <t>BARB0VARDHA</t>
  </si>
  <si>
    <t>BARB0VARGUR</t>
  </si>
  <si>
    <t>BARB0VARKAL</t>
  </si>
  <si>
    <t>BARB0VARNAM</t>
  </si>
  <si>
    <t>BARB0VASADX</t>
  </si>
  <si>
    <t>BARB0VASAHM</t>
  </si>
  <si>
    <t>BARB0VASAIG</t>
  </si>
  <si>
    <t>BARB0VASANT</t>
  </si>
  <si>
    <t>BARB0VASAVA</t>
  </si>
  <si>
    <t>BARB0VASCOD</t>
  </si>
  <si>
    <t>BARB0VASEAS</t>
  </si>
  <si>
    <t>BARB0VASGHA</t>
  </si>
  <si>
    <t>BARB0VASHID</t>
  </si>
  <si>
    <t>BARB0VASHIX</t>
  </si>
  <si>
    <t>BARB0VASNAB</t>
  </si>
  <si>
    <t>BARB0VASNAR</t>
  </si>
  <si>
    <t>BARB0VASNAX</t>
  </si>
  <si>
    <t>BARB0VASTRA</t>
  </si>
  <si>
    <t>BARB0VASUND</t>
  </si>
  <si>
    <t>BARB0VASWES</t>
  </si>
  <si>
    <t>BARB0VATADR</t>
  </si>
  <si>
    <t>BARB0VATAMA</t>
  </si>
  <si>
    <t>BARB0VAVXXX</t>
  </si>
  <si>
    <t>BARB0VAZHAP</t>
  </si>
  <si>
    <t>BARB0VEDSUR</t>
  </si>
  <si>
    <t>BARB0VEDUJJ</t>
  </si>
  <si>
    <t>BARB0VEEBOM</t>
  </si>
  <si>
    <t>BARB0VEJALP</t>
  </si>
  <si>
    <t>BARB0VELACH</t>
  </si>
  <si>
    <t>BARB0VELAPP</t>
  </si>
  <si>
    <t>BARB0VELAPU</t>
  </si>
  <si>
    <t>BARB0VELDAX</t>
  </si>
  <si>
    <t>BARB0VELLOR</t>
  </si>
  <si>
    <t>BARB0VEMULA</t>
  </si>
  <si>
    <t>BARB0VENKAT</t>
  </si>
  <si>
    <t>BARB0VEPANA</t>
  </si>
  <si>
    <t>BARB0VEPPAT</t>
  </si>
  <si>
    <t>BARB0VERAVA</t>
  </si>
  <si>
    <t>BARB0VERSOM</t>
  </si>
  <si>
    <t>BARB0VERSOV</t>
  </si>
  <si>
    <t>BARB0VESUBH</t>
  </si>
  <si>
    <t>BARB0VESUXX</t>
  </si>
  <si>
    <t>BARB0VIBHAV</t>
  </si>
  <si>
    <t>BARB0VIBHUT</t>
  </si>
  <si>
    <t>BARB0VIDHAN</t>
  </si>
  <si>
    <t>BARB0VIDISH</t>
  </si>
  <si>
    <t>BARB0VIDJAI</t>
  </si>
  <si>
    <t>BARB0VIHANX</t>
  </si>
  <si>
    <t>BARB0VIJALP</t>
  </si>
  <si>
    <t>BARB0VIJAPU</t>
  </si>
  <si>
    <t>BARB0VIJAYA</t>
  </si>
  <si>
    <t>BARB0VIJAYE</t>
  </si>
  <si>
    <t>BARB0VIJAYN</t>
  </si>
  <si>
    <t>BARB0VIJAYP</t>
  </si>
  <si>
    <t>BARB0VIJBAN</t>
  </si>
  <si>
    <t>BARB0VIJGHA</t>
  </si>
  <si>
    <t>BARB0VIJIND</t>
  </si>
  <si>
    <t>BARB0VIJKRI</t>
  </si>
  <si>
    <t>BARB0VIKARA</t>
  </si>
  <si>
    <t>BARB0VIKASN</t>
  </si>
  <si>
    <t>BARB0VIKASP</t>
  </si>
  <si>
    <t>BARB0VIKBHA</t>
  </si>
  <si>
    <t>BARB0VIKHRO</t>
  </si>
  <si>
    <t>BARB0VIKLUC</t>
  </si>
  <si>
    <t>BARB0VIKRAM</t>
  </si>
  <si>
    <t>BARB0VILAYA</t>
  </si>
  <si>
    <t>BARB0VILEAS</t>
  </si>
  <si>
    <t>BARB0VILLUP</t>
  </si>
  <si>
    <t>BARB0VILWES</t>
  </si>
  <si>
    <t>BARB0VIMHAN</t>
  </si>
  <si>
    <t>BARB0VIMPUN</t>
  </si>
  <si>
    <t>BARB0VINOBA</t>
  </si>
  <si>
    <t>BARB0VIRAMG</t>
  </si>
  <si>
    <t>BARB0VIRARW</t>
  </si>
  <si>
    <t>BARB0VIRATN</t>
  </si>
  <si>
    <t>BARB0VIRAVA</t>
  </si>
  <si>
    <t>BARB0VIREAS</t>
  </si>
  <si>
    <t>BARB0VIRPUR</t>
  </si>
  <si>
    <t>BARB0VIRSAD</t>
  </si>
  <si>
    <t>BARB0VIRUDH</t>
  </si>
  <si>
    <t>BARB0VIRUGA</t>
  </si>
  <si>
    <t>BARB0VISAKH</t>
  </si>
  <si>
    <t>BARB0VISAVA</t>
  </si>
  <si>
    <t>BARB0VISDEL</t>
  </si>
  <si>
    <t>BARB0VISHES</t>
  </si>
  <si>
    <t>BARB0VISHWA</t>
  </si>
  <si>
    <t>BARB0VISNAG</t>
  </si>
  <si>
    <t>BARB0VITAXX</t>
  </si>
  <si>
    <t>BARB0VITHAL</t>
  </si>
  <si>
    <t>BARB0VITHON</t>
  </si>
  <si>
    <t>BARB0VIVEKA</t>
  </si>
  <si>
    <t>BARB0VIVEKV</t>
  </si>
  <si>
    <t>BARB0VIZKOT</t>
  </si>
  <si>
    <t>BARB0VNKOTA</t>
  </si>
  <si>
    <t>BARB0VNROAD</t>
  </si>
  <si>
    <t>BARB0VOHRAW</t>
  </si>
  <si>
    <t>BARB0VONDAR</t>
  </si>
  <si>
    <t>BARB0VPROAD</t>
  </si>
  <si>
    <t>BARB0VRINDA</t>
  </si>
  <si>
    <t>BARB0VYARAX</t>
  </si>
  <si>
    <t>BARB0VYASVA</t>
  </si>
  <si>
    <t>BARB0VYTILA</t>
  </si>
  <si>
    <t>BARB0WADALA</t>
  </si>
  <si>
    <t>BARB0WADCAM</t>
  </si>
  <si>
    <t>BARB0WADHAV</t>
  </si>
  <si>
    <t>BARB0WADHWA</t>
  </si>
  <si>
    <t>BARB0WADIXX</t>
  </si>
  <si>
    <t>BARB0WADKHA</t>
  </si>
  <si>
    <t>BARB0WADNAG</t>
  </si>
  <si>
    <t>BARB0WADPOO</t>
  </si>
  <si>
    <t>BARB0WADSHO</t>
  </si>
  <si>
    <t>BARB0WAGHAI</t>
  </si>
  <si>
    <t>BARB0WAGHOD</t>
  </si>
  <si>
    <t>BARB0WAGWAR</t>
  </si>
  <si>
    <t>BARB0WAHALX</t>
  </si>
  <si>
    <t>BARB0WAIDHA</t>
  </si>
  <si>
    <t>BARB0WAIFAD</t>
  </si>
  <si>
    <t>BARB0WAIXXX</t>
  </si>
  <si>
    <t>BARB0WALKES</t>
  </si>
  <si>
    <t>BARB0WALMEC</t>
  </si>
  <si>
    <t>BARB0WALUJX</t>
  </si>
  <si>
    <t>BARB0WALVAX</t>
  </si>
  <si>
    <t>BARB0WANAKB</t>
  </si>
  <si>
    <t>BARB0WANIXX</t>
  </si>
  <si>
    <t>BARB0WANRAJ</t>
  </si>
  <si>
    <t>BARB0WARANG</t>
  </si>
  <si>
    <t>BARB0WARDHA</t>
  </si>
  <si>
    <t>BARB0WARIXX</t>
  </si>
  <si>
    <t>BARB0WARJEX</t>
  </si>
  <si>
    <t>BARB0WARNAG</t>
  </si>
  <si>
    <t>BARB0WARUDX</t>
  </si>
  <si>
    <t>BARB0WASHIM</t>
  </si>
  <si>
    <t>BARB0WATHAR</t>
  </si>
  <si>
    <t>BARB0WAZIBS</t>
  </si>
  <si>
    <t>BARB0WAZIRP</t>
  </si>
  <si>
    <t>BARB0WCALIC</t>
  </si>
  <si>
    <t>BARB0WELBRO</t>
  </si>
  <si>
    <t>BARB0WHLKOL</t>
  </si>
  <si>
    <t>BARB0WHLRAI</t>
  </si>
  <si>
    <t>BARB0WILLIN</t>
  </si>
  <si>
    <t>BARB0WIMNAG</t>
  </si>
  <si>
    <t>BARB0WOKHAX</t>
  </si>
  <si>
    <t>BARB0WORLIX</t>
  </si>
  <si>
    <t>BARB0WRAJME</t>
  </si>
  <si>
    <t>BARB0XAVIER</t>
  </si>
  <si>
    <t>BARB0XTBHOG</t>
  </si>
  <si>
    <t>BARB0XTDEHR</t>
  </si>
  <si>
    <t>BARB0XTUNIJ</t>
  </si>
  <si>
    <t>BARB0YADGIR</t>
  </si>
  <si>
    <t>BARB0YAKUBP</t>
  </si>
  <si>
    <t>BARB0YAMDEL</t>
  </si>
  <si>
    <t>BARB0YAMUNA</t>
  </si>
  <si>
    <t>BARB0YASODH</t>
  </si>
  <si>
    <t>BARB0YEDITH</t>
  </si>
  <si>
    <t>BARB0YEIDAX</t>
  </si>
  <si>
    <t>BARB0YELBAN</t>
  </si>
  <si>
    <t>BARB0YEOLAX</t>
  </si>
  <si>
    <t>BARB0YEOTMA</t>
  </si>
  <si>
    <t>BARB0YERNAG</t>
  </si>
  <si>
    <t>BARB0YEWATX</t>
  </si>
  <si>
    <t>BARB0YUREMB</t>
  </si>
  <si>
    <t>BARB0ZADESH</t>
  </si>
  <si>
    <t>BARB0ZAFARG</t>
  </si>
  <si>
    <t>BARB0ZAHEER</t>
  </si>
  <si>
    <t>BARB0ZAMABS</t>
  </si>
  <si>
    <t>BARB0ZAMPAB</t>
  </si>
  <si>
    <t>BARB0ZANORX</t>
  </si>
  <si>
    <t>BARB0ZARNAP</t>
  </si>
  <si>
    <t>BARB0ZAROLI</t>
  </si>
  <si>
    <t>BARB0ZAVERI</t>
  </si>
  <si>
    <t>BARB0ZEROMI</t>
  </si>
  <si>
    <t>BARB0ZILIAX</t>
  </si>
  <si>
    <t>BARB0ZIRAKP</t>
  </si>
  <si>
    <t>BARB0ZOOTIN</t>
  </si>
  <si>
    <t>BARC0INBBIR</t>
  </si>
  <si>
    <t>BBKM0000003</t>
  </si>
  <si>
    <t>BBKM0000004</t>
  </si>
  <si>
    <t>BCBM0000002</t>
  </si>
  <si>
    <t>BCBM0000003</t>
  </si>
  <si>
    <t>BCBM0000004</t>
  </si>
  <si>
    <t>BCBM0000005</t>
  </si>
  <si>
    <t>BCBM0000006</t>
  </si>
  <si>
    <t>BCBM0000007</t>
  </si>
  <si>
    <t>BCBM0000008</t>
  </si>
  <si>
    <t>BCBM0000009</t>
  </si>
  <si>
    <t>BCBM0000010</t>
  </si>
  <si>
    <t>BCBM0000011</t>
  </si>
  <si>
    <t>BCBM0000012</t>
  </si>
  <si>
    <t>BCBM0000013</t>
  </si>
  <si>
    <t>BCBM0000014</t>
  </si>
  <si>
    <t>BCBM0000015</t>
  </si>
  <si>
    <t>BCBM0000016</t>
  </si>
  <si>
    <t>BCBM0000017</t>
  </si>
  <si>
    <t>BCBM0000018</t>
  </si>
  <si>
    <t>BCBM0000019</t>
  </si>
  <si>
    <t>BCBM0000020</t>
  </si>
  <si>
    <t>BCBM0000021</t>
  </si>
  <si>
    <t>BCBM0000022</t>
  </si>
  <si>
    <t>BCBM0000023</t>
  </si>
  <si>
    <t>BCBM0000024</t>
  </si>
  <si>
    <t>BCBM0000025</t>
  </si>
  <si>
    <t>BCBM0000026</t>
  </si>
  <si>
    <t>BCBM0000027</t>
  </si>
  <si>
    <t>BCBM0000028</t>
  </si>
  <si>
    <t>BCBM0000029</t>
  </si>
  <si>
    <t>BCBM0000030</t>
  </si>
  <si>
    <t>BCBM0000031</t>
  </si>
  <si>
    <t>BCBM0000032</t>
  </si>
  <si>
    <t>BCBM0000033</t>
  </si>
  <si>
    <t>BCBM0000034</t>
  </si>
  <si>
    <t>BCBM0000035</t>
  </si>
  <si>
    <t>BCBM0000036</t>
  </si>
  <si>
    <t>BCBM0000037</t>
  </si>
  <si>
    <t>BCBM0000038</t>
  </si>
  <si>
    <t>BCBM0000039</t>
  </si>
  <si>
    <t>BCBM0000040</t>
  </si>
  <si>
    <t>BCBM0000041</t>
  </si>
  <si>
    <t>BCBM0000042</t>
  </si>
  <si>
    <t>BCBM0000043</t>
  </si>
  <si>
    <t>BCBM0000044</t>
  </si>
  <si>
    <t>BCBM0000045</t>
  </si>
  <si>
    <t>BCBM0000046</t>
  </si>
  <si>
    <t>BCBM0000047</t>
  </si>
  <si>
    <t>BCBM0000048</t>
  </si>
  <si>
    <t>BCBM0000049</t>
  </si>
  <si>
    <t>BCBM0000050</t>
  </si>
  <si>
    <t>BCBM0000051</t>
  </si>
  <si>
    <t>BCBM0000052</t>
  </si>
  <si>
    <t>BCBM0000053</t>
  </si>
  <si>
    <t>BCBM0000054</t>
  </si>
  <si>
    <t>BCBM0000055</t>
  </si>
  <si>
    <t>BCBM0000056</t>
  </si>
  <si>
    <t>BCEY0000001</t>
  </si>
  <si>
    <t>BKDN0110011</t>
  </si>
  <si>
    <t>BKDN0110020</t>
  </si>
  <si>
    <t>BKDN0110068</t>
  </si>
  <si>
    <t>BKDN0110069</t>
  </si>
  <si>
    <t>BKDN0110097</t>
  </si>
  <si>
    <t>BKDN0110100</t>
  </si>
  <si>
    <t>BKDN0110139</t>
  </si>
  <si>
    <t>BKDN0110151</t>
  </si>
  <si>
    <t>BKDN0110177</t>
  </si>
  <si>
    <t>BKDN0110187</t>
  </si>
  <si>
    <t>BKDN0110232</t>
  </si>
  <si>
    <t>BKDN0110328</t>
  </si>
  <si>
    <t>BKDN0110329</t>
  </si>
  <si>
    <t>BKDN0110460</t>
  </si>
  <si>
    <t>BKDN0110489</t>
  </si>
  <si>
    <t>BKDN0110496</t>
  </si>
  <si>
    <t>BKDN0110548</t>
  </si>
  <si>
    <t>BKDN0110549</t>
  </si>
  <si>
    <t>BKDN0110550</t>
  </si>
  <si>
    <t>BKDN0110562</t>
  </si>
  <si>
    <t>BKDN0110570</t>
  </si>
  <si>
    <t>BKDN0110571</t>
  </si>
  <si>
    <t>BKDN0110579</t>
  </si>
  <si>
    <t>BKDN0110590</t>
  </si>
  <si>
    <t>BKDN0110596</t>
  </si>
  <si>
    <t>BKDN0110621</t>
  </si>
  <si>
    <t>BKDN0110808</t>
  </si>
  <si>
    <t>BKDN0110839</t>
  </si>
  <si>
    <t>BKDN0110848</t>
  </si>
  <si>
    <t>BKDN0110857</t>
  </si>
  <si>
    <t>BKDN0110933</t>
  </si>
  <si>
    <t>BKDN0110943</t>
  </si>
  <si>
    <t>BKDN0111104</t>
  </si>
  <si>
    <t>BKDN0111170</t>
  </si>
  <si>
    <t>BKDN0111210</t>
  </si>
  <si>
    <t>BKDN0111217</t>
  </si>
  <si>
    <t>BKDN0111218</t>
  </si>
  <si>
    <t>BKDN0111355</t>
  </si>
  <si>
    <t>BKDN0111356</t>
  </si>
  <si>
    <t>BKDN0111357</t>
  </si>
  <si>
    <t>BKDN0111358</t>
  </si>
  <si>
    <t>BKDN0111359</t>
  </si>
  <si>
    <t>BKDN0111360</t>
  </si>
  <si>
    <t>BKDN0111361</t>
  </si>
  <si>
    <t>BKDN0114001</t>
  </si>
  <si>
    <t>BKDN0120041</t>
  </si>
  <si>
    <t>BKDN0120158</t>
  </si>
  <si>
    <t>BKDN0120338</t>
  </si>
  <si>
    <t>BKDN0120356</t>
  </si>
  <si>
    <t>BKDN0120357</t>
  </si>
  <si>
    <t>BKDN0120368</t>
  </si>
  <si>
    <t>BKDN0120388</t>
  </si>
  <si>
    <t>BKDN0120389</t>
  </si>
  <si>
    <t>BKDN0120391</t>
  </si>
  <si>
    <t>BKDN0120394</t>
  </si>
  <si>
    <t>BKDN0120400</t>
  </si>
  <si>
    <t>BKDN0120401</t>
  </si>
  <si>
    <t>BKDN0120403</t>
  </si>
  <si>
    <t>BKDN0120428</t>
  </si>
  <si>
    <t>BKDN0120665</t>
  </si>
  <si>
    <t>BKDN0120686</t>
  </si>
  <si>
    <t>BKDN0120698</t>
  </si>
  <si>
    <t>BKDN0120737</t>
  </si>
  <si>
    <t>BKDN0120872</t>
  </si>
  <si>
    <t>BKDN0120904</t>
  </si>
  <si>
    <t>BKDN0120991</t>
  </si>
  <si>
    <t>BKDN0121521</t>
  </si>
  <si>
    <t>BKDN0121562</t>
  </si>
  <si>
    <t>BKDN0121563</t>
  </si>
  <si>
    <t>BKDN0130203</t>
  </si>
  <si>
    <t>BKDN0130268</t>
  </si>
  <si>
    <t>BKDN0130269</t>
  </si>
  <si>
    <t>BKDN0130280</t>
  </si>
  <si>
    <t>BKDN0130286</t>
  </si>
  <si>
    <t>BKDN0130287</t>
  </si>
  <si>
    <t>BKDN0130299</t>
  </si>
  <si>
    <t>BKDN0130305</t>
  </si>
  <si>
    <t>BKDN0130308</t>
  </si>
  <si>
    <t>BKDN0130330</t>
  </si>
  <si>
    <t>BKDN0130331</t>
  </si>
  <si>
    <t>BKDN0130332</t>
  </si>
  <si>
    <t>BKDN0130333</t>
  </si>
  <si>
    <t>BKDN0130334</t>
  </si>
  <si>
    <t>BKDN0130358</t>
  </si>
  <si>
    <t>BKDN0130402</t>
  </si>
  <si>
    <t>BKDN0130422</t>
  </si>
  <si>
    <t>BKDN0130452</t>
  </si>
  <si>
    <t>BKDN0130474</t>
  </si>
  <si>
    <t>BKDN0130664</t>
  </si>
  <si>
    <t>BKDN0130676</t>
  </si>
  <si>
    <t>BKDN0130711</t>
  </si>
  <si>
    <t>BKDN0130729</t>
  </si>
  <si>
    <t>BKDN0130765</t>
  </si>
  <si>
    <t>BKDN0130767</t>
  </si>
  <si>
    <t>BKDN0130768</t>
  </si>
  <si>
    <t>BKDN0130771</t>
  </si>
  <si>
    <t>BKDN0130784</t>
  </si>
  <si>
    <t>BKDN0130787</t>
  </si>
  <si>
    <t>BKDN0130788</t>
  </si>
  <si>
    <t>BKDN0130795</t>
  </si>
  <si>
    <t>BKDN0130796</t>
  </si>
  <si>
    <t>BKDN0130822</t>
  </si>
  <si>
    <t>BKDN0130834</t>
  </si>
  <si>
    <t>BKDN0130838</t>
  </si>
  <si>
    <t>BKDN0130849</t>
  </si>
  <si>
    <t>BKDN0130851</t>
  </si>
  <si>
    <t>BKDN0130881</t>
  </si>
  <si>
    <t>BKDN0130885</t>
  </si>
  <si>
    <t>BKDN0130900</t>
  </si>
  <si>
    <t>BKDN0130901</t>
  </si>
  <si>
    <t>BKDN0130906</t>
  </si>
  <si>
    <t>BKDN0130910</t>
  </si>
  <si>
    <t>BKDN0130918</t>
  </si>
  <si>
    <t>BKDN0130920</t>
  </si>
  <si>
    <t>BKDN0130932</t>
  </si>
  <si>
    <t>BKDN0130935</t>
  </si>
  <si>
    <t>BKDN0130940</t>
  </si>
  <si>
    <t>BKDN0130957</t>
  </si>
  <si>
    <t>BKDN0130966</t>
  </si>
  <si>
    <t>BKDN0130973</t>
  </si>
  <si>
    <t>BKDN0130985</t>
  </si>
  <si>
    <t>BKDN0131062</t>
  </si>
  <si>
    <t>BKDN0131351</t>
  </si>
  <si>
    <t>BKDN0131405</t>
  </si>
  <si>
    <t>BKDN0131409</t>
  </si>
  <si>
    <t>BKDN0131423</t>
  </si>
  <si>
    <t>BKDN0131424</t>
  </si>
  <si>
    <t>BKDN0131425</t>
  </si>
  <si>
    <t>BKDN0131558</t>
  </si>
  <si>
    <t>BKDN0131583</t>
  </si>
  <si>
    <t>BKDN0131594</t>
  </si>
  <si>
    <t>BKDN0131595</t>
  </si>
  <si>
    <t>BKDN0131596</t>
  </si>
  <si>
    <t>BKDN0131598</t>
  </si>
  <si>
    <t>BKDN0131599</t>
  </si>
  <si>
    <t>BKDN0131600</t>
  </si>
  <si>
    <t>BKDN0131601</t>
  </si>
  <si>
    <t>BKDN0131602</t>
  </si>
  <si>
    <t>BKDN0140093</t>
  </si>
  <si>
    <t>BKDN0140266</t>
  </si>
  <si>
    <t>BKDN0140267</t>
  </si>
  <si>
    <t>BKDN0140295</t>
  </si>
  <si>
    <t>BKDN0140296</t>
  </si>
  <si>
    <t>BKDN0140303</t>
  </si>
  <si>
    <t>BKDN0140304</t>
  </si>
  <si>
    <t>BKDN0140323</t>
  </si>
  <si>
    <t>BKDN0140337</t>
  </si>
  <si>
    <t>BKDN0140340</t>
  </si>
  <si>
    <t>BKDN0140341</t>
  </si>
  <si>
    <t>BKDN0140367</t>
  </si>
  <si>
    <t>BKDN0140395</t>
  </si>
  <si>
    <t>BKDN0140396</t>
  </si>
  <si>
    <t>BKDN0140717</t>
  </si>
  <si>
    <t>BKDN0140731</t>
  </si>
  <si>
    <t>BKDN0140732</t>
  </si>
  <si>
    <t>BKDN0140748</t>
  </si>
  <si>
    <t>BKDN0140763</t>
  </si>
  <si>
    <t>BKDN0140772</t>
  </si>
  <si>
    <t>BKDN0140781</t>
  </si>
  <si>
    <t>BKDN0140813</t>
  </si>
  <si>
    <t>BKDN0140817</t>
  </si>
  <si>
    <t>BKDN0140818</t>
  </si>
  <si>
    <t>BKDN0140845</t>
  </si>
  <si>
    <t>BKDN0141019</t>
  </si>
  <si>
    <t>BKDN0141028</t>
  </si>
  <si>
    <t>BKDN0141039</t>
  </si>
  <si>
    <t>BKDN0141509</t>
  </si>
  <si>
    <t>BKDN0141510</t>
  </si>
  <si>
    <t>BKDN0150056</t>
  </si>
  <si>
    <t>BKDN0150057</t>
  </si>
  <si>
    <t>BKDN0150098</t>
  </si>
  <si>
    <t>BKDN0150104</t>
  </si>
  <si>
    <t>BKDN0150105</t>
  </si>
  <si>
    <t>BKDN0150132</t>
  </si>
  <si>
    <t>BKDN0150133</t>
  </si>
  <si>
    <t>BKDN0150224</t>
  </si>
  <si>
    <t>BKDN0150265</t>
  </si>
  <si>
    <t>BKDN0150336</t>
  </si>
  <si>
    <t>BKDN0150350</t>
  </si>
  <si>
    <t>BKDN0150359</t>
  </si>
  <si>
    <t>BKDN0150360</t>
  </si>
  <si>
    <t>BKDN0150361</t>
  </si>
  <si>
    <t>BKDN0150362</t>
  </si>
  <si>
    <t>BKDN0150364</t>
  </si>
  <si>
    <t>BKDN0150365</t>
  </si>
  <si>
    <t>BKDN0150366</t>
  </si>
  <si>
    <t>BKDN0150387</t>
  </si>
  <si>
    <t>BKDN0150406</t>
  </si>
  <si>
    <t>BKDN0150416</t>
  </si>
  <si>
    <t>BKDN0150417</t>
  </si>
  <si>
    <t>BKDN0150418</t>
  </si>
  <si>
    <t>BKDN0150419</t>
  </si>
  <si>
    <t>BKDN0150420</t>
  </si>
  <si>
    <t>BKDN0150426</t>
  </si>
  <si>
    <t>BKDN0150427</t>
  </si>
  <si>
    <t>BKDN0150485</t>
  </si>
  <si>
    <t>BKDN0150495</t>
  </si>
  <si>
    <t>BKDN0150506</t>
  </si>
  <si>
    <t>BKDN0150634</t>
  </si>
  <si>
    <t>BKDN0150635</t>
  </si>
  <si>
    <t>BKDN0150648</t>
  </si>
  <si>
    <t>BKDN0150653</t>
  </si>
  <si>
    <t>BKDN0150660</t>
  </si>
  <si>
    <t>BKDN0150662</t>
  </si>
  <si>
    <t>BKDN0150695</t>
  </si>
  <si>
    <t>BKDN0150819</t>
  </si>
  <si>
    <t>BKDN0150820</t>
  </si>
  <si>
    <t>BKDN0150821</t>
  </si>
  <si>
    <t>BKDN0150823</t>
  </si>
  <si>
    <t>BKDN0150827</t>
  </si>
  <si>
    <t>BKDN0150852</t>
  </si>
  <si>
    <t>BKDN0150867</t>
  </si>
  <si>
    <t>BKDN0151508</t>
  </si>
  <si>
    <t>BKDN0210026</t>
  </si>
  <si>
    <t>BKDN0210040</t>
  </si>
  <si>
    <t>BKDN0210073</t>
  </si>
  <si>
    <t>BKDN0210115</t>
  </si>
  <si>
    <t>BKDN0210147</t>
  </si>
  <si>
    <t>BKDN0210155</t>
  </si>
  <si>
    <t>BKDN0210202</t>
  </si>
  <si>
    <t>BKDN0210302</t>
  </si>
  <si>
    <t>BKDN0210381</t>
  </si>
  <si>
    <t>BKDN0210471</t>
  </si>
  <si>
    <t>BKDN0210472</t>
  </si>
  <si>
    <t>BKDN0210473</t>
  </si>
  <si>
    <t>BKDN0210476</t>
  </si>
  <si>
    <t>BKDN0210481</t>
  </si>
  <si>
    <t>BKDN0210490</t>
  </si>
  <si>
    <t>BKDN0210529</t>
  </si>
  <si>
    <t>BKDN0210559</t>
  </si>
  <si>
    <t>BKDN0210588</t>
  </si>
  <si>
    <t>BKDN0210599</t>
  </si>
  <si>
    <t>BKDN0210657</t>
  </si>
  <si>
    <t>BKDN0210701</t>
  </si>
  <si>
    <t>BKDN0210749</t>
  </si>
  <si>
    <t>BKDN0210859</t>
  </si>
  <si>
    <t>BKDN0210861</t>
  </si>
  <si>
    <t>BKDN0210868</t>
  </si>
  <si>
    <t>BKDN0210869</t>
  </si>
  <si>
    <t>BKDN0210873</t>
  </si>
  <si>
    <t>BKDN0210876</t>
  </si>
  <si>
    <t>BKDN0210922</t>
  </si>
  <si>
    <t>BKDN0210934</t>
  </si>
  <si>
    <t>BKDN0211065</t>
  </si>
  <si>
    <t>BKDN0211081</t>
  </si>
  <si>
    <t>BKDN0211221</t>
  </si>
  <si>
    <t>BKDN0211332</t>
  </si>
  <si>
    <t>BKDN0211366</t>
  </si>
  <si>
    <t>BKDN0211367</t>
  </si>
  <si>
    <t>BKDN0211368</t>
  </si>
  <si>
    <t>BKDN0211369</t>
  </si>
  <si>
    <t>BKDN0211427</t>
  </si>
  <si>
    <t>BKDN0211444</t>
  </si>
  <si>
    <t>BKDN0211559</t>
  </si>
  <si>
    <t>BKDN0211560</t>
  </si>
  <si>
    <t>BKDN0211671</t>
  </si>
  <si>
    <t>BKDN0211674</t>
  </si>
  <si>
    <t>BKDN0214008</t>
  </si>
  <si>
    <t>BKDN0220034</t>
  </si>
  <si>
    <t>BKDN0220035</t>
  </si>
  <si>
    <t>BKDN0220036</t>
  </si>
  <si>
    <t>BKDN0220039</t>
  </si>
  <si>
    <t>BKDN0220064</t>
  </si>
  <si>
    <t>BKDN0220083</t>
  </si>
  <si>
    <t>BKDN0220090</t>
  </si>
  <si>
    <t>BKDN0220091</t>
  </si>
  <si>
    <t>BKDN0220103</t>
  </si>
  <si>
    <t>BKDN0220116</t>
  </si>
  <si>
    <t>BKDN0220118</t>
  </si>
  <si>
    <t>BKDN0220119</t>
  </si>
  <si>
    <t>BKDN0220140</t>
  </si>
  <si>
    <t>BKDN0220149</t>
  </si>
  <si>
    <t>BKDN0220163</t>
  </si>
  <si>
    <t>BKDN0220190</t>
  </si>
  <si>
    <t>BKDN0220191</t>
  </si>
  <si>
    <t>BKDN0220192</t>
  </si>
  <si>
    <t>BKDN0220227</t>
  </si>
  <si>
    <t>BKDN0220312</t>
  </si>
  <si>
    <t>BKDN0220382</t>
  </si>
  <si>
    <t>BKDN0220449</t>
  </si>
  <si>
    <t>BKDN0220477</t>
  </si>
  <si>
    <t>BKDN0220478</t>
  </si>
  <si>
    <t>BKDN0220480</t>
  </si>
  <si>
    <t>BKDN0220488</t>
  </si>
  <si>
    <t>BKDN0220530</t>
  </si>
  <si>
    <t>BKDN0220644</t>
  </si>
  <si>
    <t>BKDN0220704</t>
  </si>
  <si>
    <t>BKDN0220747</t>
  </si>
  <si>
    <t>BKDN0220824</t>
  </si>
  <si>
    <t>BKDN0220826</t>
  </si>
  <si>
    <t>BKDN0220831</t>
  </si>
  <si>
    <t>BKDN0220862</t>
  </si>
  <si>
    <t>BKDN0220874</t>
  </si>
  <si>
    <t>BKDN0220941</t>
  </si>
  <si>
    <t>BKDN0220969</t>
  </si>
  <si>
    <t>BKDN0220972</t>
  </si>
  <si>
    <t>BKDN0221007</t>
  </si>
  <si>
    <t>BKDN0221008</t>
  </si>
  <si>
    <t>BKDN0221043</t>
  </si>
  <si>
    <t>BKDN0221564</t>
  </si>
  <si>
    <t>BKDN0221672</t>
  </si>
  <si>
    <t>BKDN0221673</t>
  </si>
  <si>
    <t>BKDN0230024</t>
  </si>
  <si>
    <t>BKDN0230046</t>
  </si>
  <si>
    <t>BKDN0230102</t>
  </si>
  <si>
    <t>BKDN0230120</t>
  </si>
  <si>
    <t>BKDN0230121</t>
  </si>
  <si>
    <t>BKDN0230135</t>
  </si>
  <si>
    <t>BKDN0230154</t>
  </si>
  <si>
    <t>BKDN0230171</t>
  </si>
  <si>
    <t>BKDN0230201</t>
  </si>
  <si>
    <t>BKDN0230208</t>
  </si>
  <si>
    <t>BKDN0230226</t>
  </si>
  <si>
    <t>BKDN0230234</t>
  </si>
  <si>
    <t>BKDN0230245</t>
  </si>
  <si>
    <t>BKDN0230255</t>
  </si>
  <si>
    <t>BKDN0230288</t>
  </si>
  <si>
    <t>BKDN0230297</t>
  </si>
  <si>
    <t>BKDN0230307</t>
  </si>
  <si>
    <t>BKDN0230347</t>
  </si>
  <si>
    <t>BKDN0230384</t>
  </si>
  <si>
    <t>BKDN0230462</t>
  </si>
  <si>
    <t>BKDN0230463</t>
  </si>
  <si>
    <t>BKDN0230469</t>
  </si>
  <si>
    <t>BKDN0230535</t>
  </si>
  <si>
    <t>BKDN0230546</t>
  </si>
  <si>
    <t>BKDN0230642</t>
  </si>
  <si>
    <t>BKDN0230654</t>
  </si>
  <si>
    <t>BKDN0230692</t>
  </si>
  <si>
    <t>BKDN0230800</t>
  </si>
  <si>
    <t>BKDN0230878</t>
  </si>
  <si>
    <t>BKDN0230948</t>
  </si>
  <si>
    <t>BKDN0230949</t>
  </si>
  <si>
    <t>BKDN0231092</t>
  </si>
  <si>
    <t>BKDN0231103</t>
  </si>
  <si>
    <t>BKDN0231111</t>
  </si>
  <si>
    <t>BKDN0231156</t>
  </si>
  <si>
    <t>BKDN0231180</t>
  </si>
  <si>
    <t>BKDN0231201</t>
  </si>
  <si>
    <t>BKDN0231226</t>
  </si>
  <si>
    <t>BKDN0231333</t>
  </si>
  <si>
    <t>BKDN0231362</t>
  </si>
  <si>
    <t>BKDN0231426</t>
  </si>
  <si>
    <t>BKDN0231445</t>
  </si>
  <si>
    <t>BKDN0231446</t>
  </si>
  <si>
    <t>BKDN0231470</t>
  </si>
  <si>
    <t>BKDN0234007</t>
  </si>
  <si>
    <t>BKDN0240037</t>
  </si>
  <si>
    <t>BKDN0240042</t>
  </si>
  <si>
    <t>BKDN0240099</t>
  </si>
  <si>
    <t>BKDN0240127</t>
  </si>
  <si>
    <t>BKDN0240153</t>
  </si>
  <si>
    <t>BKDN0240230</t>
  </si>
  <si>
    <t>BKDN0240246</t>
  </si>
  <si>
    <t>BKDN0240250</t>
  </si>
  <si>
    <t>BKDN0240257</t>
  </si>
  <si>
    <t>BKDN0240261</t>
  </si>
  <si>
    <t>BKDN0240263</t>
  </si>
  <si>
    <t>BKDN0240275</t>
  </si>
  <si>
    <t>BKDN0240281</t>
  </si>
  <si>
    <t>BKDN0240298</t>
  </si>
  <si>
    <t>BKDN0240317</t>
  </si>
  <si>
    <t>BKDN0240335</t>
  </si>
  <si>
    <t>BKDN0240339</t>
  </si>
  <si>
    <t>BKDN0240421</t>
  </si>
  <si>
    <t>BKDN0240456</t>
  </si>
  <si>
    <t>BKDN0240457</t>
  </si>
  <si>
    <t>BKDN0240467</t>
  </si>
  <si>
    <t>BKDN0240468</t>
  </si>
  <si>
    <t>BKDN0240484</t>
  </si>
  <si>
    <t>BKDN0240598</t>
  </si>
  <si>
    <t>BKDN0240643</t>
  </si>
  <si>
    <t>BKDN0240667</t>
  </si>
  <si>
    <t>BKDN0240669</t>
  </si>
  <si>
    <t>BKDN0240674</t>
  </si>
  <si>
    <t>BKDN0240797</t>
  </si>
  <si>
    <t>BKDN0240898</t>
  </si>
  <si>
    <t>BKDN0240974</t>
  </si>
  <si>
    <t>BKDN0241027</t>
  </si>
  <si>
    <t>BKDN0241352</t>
  </si>
  <si>
    <t>BKDN0310030</t>
  </si>
  <si>
    <t>BKDN0310044</t>
  </si>
  <si>
    <t>BKDN0310049</t>
  </si>
  <si>
    <t>BKDN0310052</t>
  </si>
  <si>
    <t>BKDN0310053</t>
  </si>
  <si>
    <t>BKDN0310085</t>
  </si>
  <si>
    <t>BKDN0310086</t>
  </si>
  <si>
    <t>BKDN0310087</t>
  </si>
  <si>
    <t>BKDN0310088</t>
  </si>
  <si>
    <t>BKDN0310107</t>
  </si>
  <si>
    <t>BKDN0310122</t>
  </si>
  <si>
    <t>BKDN0310134</t>
  </si>
  <si>
    <t>BKDN0310152</t>
  </si>
  <si>
    <t>BKDN0310167</t>
  </si>
  <si>
    <t>BKDN0310189</t>
  </si>
  <si>
    <t>BKDN0310195</t>
  </si>
  <si>
    <t>BKDN0310196</t>
  </si>
  <si>
    <t>BKDN0310206</t>
  </si>
  <si>
    <t>BKDN0310215</t>
  </si>
  <si>
    <t>BKDN0310217</t>
  </si>
  <si>
    <t>BKDN0310233</t>
  </si>
  <si>
    <t>BKDN0310238</t>
  </si>
  <si>
    <t>BKDN0310241</t>
  </si>
  <si>
    <t>BKDN0310311</t>
  </si>
  <si>
    <t>BKDN0310321</t>
  </si>
  <si>
    <t>BKDN0310412</t>
  </si>
  <si>
    <t>BKDN0310424</t>
  </si>
  <si>
    <t>BKDN0310425</t>
  </si>
  <si>
    <t>BKDN0310483</t>
  </si>
  <si>
    <t>BKDN0310508</t>
  </si>
  <si>
    <t>BKDN0310522</t>
  </si>
  <si>
    <t>BKDN0310532</t>
  </si>
  <si>
    <t>BKDN0310540</t>
  </si>
  <si>
    <t>BKDN0310545</t>
  </si>
  <si>
    <t>BKDN0310557</t>
  </si>
  <si>
    <t>BKDN0310569</t>
  </si>
  <si>
    <t>BKDN0310574</t>
  </si>
  <si>
    <t>BKDN0310602</t>
  </si>
  <si>
    <t>BKDN0310615</t>
  </si>
  <si>
    <t>BKDN0310630</t>
  </si>
  <si>
    <t>BKDN0310656</t>
  </si>
  <si>
    <t>BKDN0310668</t>
  </si>
  <si>
    <t>BKDN0310721</t>
  </si>
  <si>
    <t>BKDN0310723</t>
  </si>
  <si>
    <t>BKDN0310889</t>
  </si>
  <si>
    <t>BKDN0310902</t>
  </si>
  <si>
    <t>BKDN0310907</t>
  </si>
  <si>
    <t>BKDN0310914</t>
  </si>
  <si>
    <t>BKDN0310919</t>
  </si>
  <si>
    <t>BKDN0310931</t>
  </si>
  <si>
    <t>BKDN0310951</t>
  </si>
  <si>
    <t>BKDN0310960</t>
  </si>
  <si>
    <t>BKDN0311270</t>
  </si>
  <si>
    <t>BKDN0311271</t>
  </si>
  <si>
    <t>BKDN0311272</t>
  </si>
  <si>
    <t>BKDN0311273</t>
  </si>
  <si>
    <t>BKDN0311372</t>
  </si>
  <si>
    <t>BKDN0311373</t>
  </si>
  <si>
    <t>BKDN0311410</t>
  </si>
  <si>
    <t>BKDN0311411</t>
  </si>
  <si>
    <t>BKDN0311494</t>
  </si>
  <si>
    <t>BKDN0311495</t>
  </si>
  <si>
    <t>BKDN0311496</t>
  </si>
  <si>
    <t>BKDN0311497</t>
  </si>
  <si>
    <t>BKDN0311499</t>
  </si>
  <si>
    <t>BKDN0311500</t>
  </si>
  <si>
    <t>BKDN0311501</t>
  </si>
  <si>
    <t>BKDN0311502</t>
  </si>
  <si>
    <t>BKDN0311504</t>
  </si>
  <si>
    <t>BKDN0311517</t>
  </si>
  <si>
    <t>BKDN0311518</t>
  </si>
  <si>
    <t>BKDN0311519</t>
  </si>
  <si>
    <t>BKDN0311589</t>
  </si>
  <si>
    <t>BKDN0311590</t>
  </si>
  <si>
    <t>BKDN0314011</t>
  </si>
  <si>
    <t>BKDN0320025</t>
  </si>
  <si>
    <t>BKDN0320028</t>
  </si>
  <si>
    <t>BKDN0320033</t>
  </si>
  <si>
    <t>BKDN0320038</t>
  </si>
  <si>
    <t>BKDN0320051</t>
  </si>
  <si>
    <t>BKDN0320055</t>
  </si>
  <si>
    <t>BKDN0320074</t>
  </si>
  <si>
    <t>BKDN0320084</t>
  </si>
  <si>
    <t>BKDN0320092</t>
  </si>
  <si>
    <t>BKDN0320114</t>
  </si>
  <si>
    <t>BKDN0320148</t>
  </si>
  <si>
    <t>BKDN0320164</t>
  </si>
  <si>
    <t>BKDN0320165</t>
  </si>
  <si>
    <t>BKDN0320174</t>
  </si>
  <si>
    <t>BKDN0320252</t>
  </si>
  <si>
    <t>BKDN0320254</t>
  </si>
  <si>
    <t>BKDN0320256</t>
  </si>
  <si>
    <t>BKDN0320258</t>
  </si>
  <si>
    <t>BKDN0320276</t>
  </si>
  <si>
    <t>BKDN0320277</t>
  </si>
  <si>
    <t>BKDN0320291</t>
  </si>
  <si>
    <t>BKDN0320292</t>
  </si>
  <si>
    <t>BKDN0320310</t>
  </si>
  <si>
    <t>BKDN0320314</t>
  </si>
  <si>
    <t>BKDN0320378</t>
  </si>
  <si>
    <t>BKDN0320379</t>
  </si>
  <si>
    <t>BKDN0320383</t>
  </si>
  <si>
    <t>BKDN0320390</t>
  </si>
  <si>
    <t>BKDN0320392</t>
  </si>
  <si>
    <t>BKDN0320393</t>
  </si>
  <si>
    <t>BKDN0320430</t>
  </si>
  <si>
    <t>BKDN0320431</t>
  </si>
  <si>
    <t>BKDN0320435</t>
  </si>
  <si>
    <t>BKDN0320436</t>
  </si>
  <si>
    <t>BKDN0320440</t>
  </si>
  <si>
    <t>BKDN0320479</t>
  </si>
  <si>
    <t>BKDN0320518</t>
  </si>
  <si>
    <t>BKDN0320519</t>
  </si>
  <si>
    <t>BKDN0320645</t>
  </si>
  <si>
    <t>BKDN0320661</t>
  </si>
  <si>
    <t>BKDN0320726</t>
  </si>
  <si>
    <t>BKDN0320740</t>
  </si>
  <si>
    <t>BKDN0320880</t>
  </si>
  <si>
    <t>BKDN0320887</t>
  </si>
  <si>
    <t>BKDN0320888</t>
  </si>
  <si>
    <t>BKDN0320890</t>
  </si>
  <si>
    <t>BKDN0320892</t>
  </si>
  <si>
    <t>BKDN0320893</t>
  </si>
  <si>
    <t>BKDN0320905</t>
  </si>
  <si>
    <t>BKDN0320924</t>
  </si>
  <si>
    <t>BKDN0320937</t>
  </si>
  <si>
    <t>BKDN0320939</t>
  </si>
  <si>
    <t>BKDN0320945</t>
  </si>
  <si>
    <t>BKDN0321021</t>
  </si>
  <si>
    <t>BKDN0321132</t>
  </si>
  <si>
    <t>BKDN0321341</t>
  </si>
  <si>
    <t>BKDN0321363</t>
  </si>
  <si>
    <t>BKDN0321364</t>
  </si>
  <si>
    <t>BKDN0321421</t>
  </si>
  <si>
    <t>BKDN0321422</t>
  </si>
  <si>
    <t>BKDN0321643</t>
  </si>
  <si>
    <t>BKDN0330169</t>
  </si>
  <si>
    <t>BKDN0330170</t>
  </si>
  <si>
    <t>BKDN0330186</t>
  </si>
  <si>
    <t>BKDN0330278</t>
  </si>
  <si>
    <t>BKDN0330289</t>
  </si>
  <si>
    <t>BKDN0330290</t>
  </si>
  <si>
    <t>BKDN0330306</t>
  </si>
  <si>
    <t>BKDN0330324</t>
  </si>
  <si>
    <t>BKDN0330325</t>
  </si>
  <si>
    <t>BKDN0330326</t>
  </si>
  <si>
    <t>BKDN0330354</t>
  </si>
  <si>
    <t>BKDN0330369</t>
  </si>
  <si>
    <t>BKDN0330370</t>
  </si>
  <si>
    <t>BKDN0330372</t>
  </si>
  <si>
    <t>BKDN0330373</t>
  </si>
  <si>
    <t>BKDN0330385</t>
  </si>
  <si>
    <t>BKDN0330386</t>
  </si>
  <si>
    <t>BKDN0330404</t>
  </si>
  <si>
    <t>BKDN0330405</t>
  </si>
  <si>
    <t>BKDN0330407</t>
  </si>
  <si>
    <t>BKDN0330408</t>
  </si>
  <si>
    <t>BKDN0330439</t>
  </si>
  <si>
    <t>BKDN0330442</t>
  </si>
  <si>
    <t>BKDN0330492</t>
  </si>
  <si>
    <t>BKDN0330555</t>
  </si>
  <si>
    <t>BKDN0330580</t>
  </si>
  <si>
    <t>BKDN0330702</t>
  </si>
  <si>
    <t>BKDN0330715</t>
  </si>
  <si>
    <t>BKDN0330716</t>
  </si>
  <si>
    <t>BKDN0330719</t>
  </si>
  <si>
    <t>BKDN0330770</t>
  </si>
  <si>
    <t>BKDN0330903</t>
  </si>
  <si>
    <t>BKDN0330976</t>
  </si>
  <si>
    <t>BKDN0331070</t>
  </si>
  <si>
    <t>BKDN0331071</t>
  </si>
  <si>
    <t>BKDN0331082</t>
  </si>
  <si>
    <t>BKDN0331163</t>
  </si>
  <si>
    <t>BKDN0331224</t>
  </si>
  <si>
    <t>BKDN0331240</t>
  </si>
  <si>
    <t>BKDN0331241</t>
  </si>
  <si>
    <t>BKDN0331343</t>
  </si>
  <si>
    <t>BKDN0331371</t>
  </si>
  <si>
    <t>BKDN0331380</t>
  </si>
  <si>
    <t>BKDN0331381</t>
  </si>
  <si>
    <t>BKDN0331515</t>
  </si>
  <si>
    <t>BKDN0331516</t>
  </si>
  <si>
    <t>BKDN0331614</t>
  </si>
  <si>
    <t>BKDN0401115</t>
  </si>
  <si>
    <t>BKDN0411520</t>
  </si>
  <si>
    <t>BKDN0424101</t>
  </si>
  <si>
    <t>BKDN0444444</t>
  </si>
  <si>
    <t>BKDN0450002</t>
  </si>
  <si>
    <t>BKDN0450003</t>
  </si>
  <si>
    <t>BKDN0450008</t>
  </si>
  <si>
    <t>BKDN0450010</t>
  </si>
  <si>
    <t>BKDN0450014</t>
  </si>
  <si>
    <t>BKDN0450023</t>
  </si>
  <si>
    <t>BKDN0450072</t>
  </si>
  <si>
    <t>BKDN0450076</t>
  </si>
  <si>
    <t>BKDN0450077</t>
  </si>
  <si>
    <t>BKDN0450095</t>
  </si>
  <si>
    <t>BKDN0450101</t>
  </si>
  <si>
    <t>BKDN0450117</t>
  </si>
  <si>
    <t>BKDN0450123</t>
  </si>
  <si>
    <t>BKDN0450130</t>
  </si>
  <si>
    <t>BKDN0450146</t>
  </si>
  <si>
    <t>BKDN0450197</t>
  </si>
  <si>
    <t>BKDN0450210</t>
  </si>
  <si>
    <t>BKDN0450211</t>
  </si>
  <si>
    <t>BKDN0450513</t>
  </si>
  <si>
    <t>BKDN0450565</t>
  </si>
  <si>
    <t>BKDN0450573</t>
  </si>
  <si>
    <t>BKDN0450636</t>
  </si>
  <si>
    <t>BKDN0450666</t>
  </si>
  <si>
    <t>BKDN0450708</t>
  </si>
  <si>
    <t>BKDN0450725</t>
  </si>
  <si>
    <t>BKDN0451101</t>
  </si>
  <si>
    <t>BKDN0451507</t>
  </si>
  <si>
    <t>BKDN0454005</t>
  </si>
  <si>
    <t>BKDN0460015</t>
  </si>
  <si>
    <t>BKDN0460016</t>
  </si>
  <si>
    <t>BKDN0460021</t>
  </si>
  <si>
    <t>BKDN0460032</t>
  </si>
  <si>
    <t>BKDN0460043</t>
  </si>
  <si>
    <t>BKDN0460050</t>
  </si>
  <si>
    <t>BKDN0460060</t>
  </si>
  <si>
    <t>BKDN0460061</t>
  </si>
  <si>
    <t>BKDN0460062</t>
  </si>
  <si>
    <t>BKDN0460066</t>
  </si>
  <si>
    <t>BKDN0460067</t>
  </si>
  <si>
    <t>BKDN0460070</t>
  </si>
  <si>
    <t>BKDN0460071</t>
  </si>
  <si>
    <t>BKDN0460094</t>
  </si>
  <si>
    <t>BKDN0460096</t>
  </si>
  <si>
    <t>BKDN0460108</t>
  </si>
  <si>
    <t>BKDN0460109</t>
  </si>
  <si>
    <t>BKDN0460110</t>
  </si>
  <si>
    <t>BKDN0460111</t>
  </si>
  <si>
    <t>BKDN0460112</t>
  </si>
  <si>
    <t>BKDN0460126</t>
  </si>
  <si>
    <t>BKDN0460131</t>
  </si>
  <si>
    <t>BKDN0460144</t>
  </si>
  <si>
    <t>BKDN0460166</t>
  </si>
  <si>
    <t>BKDN0460209</t>
  </si>
  <si>
    <t>BKDN0460260</t>
  </si>
  <si>
    <t>BKDN0460353</t>
  </si>
  <si>
    <t>BKDN0460413</t>
  </si>
  <si>
    <t>BKDN0460461</t>
  </si>
  <si>
    <t>BKDN0460486</t>
  </si>
  <si>
    <t>BKDN0460487</t>
  </si>
  <si>
    <t>BKDN0460533</t>
  </si>
  <si>
    <t>BKDN0460543</t>
  </si>
  <si>
    <t>BKDN0460551</t>
  </si>
  <si>
    <t>BKDN0460629</t>
  </si>
  <si>
    <t>BKDN0460684</t>
  </si>
  <si>
    <t>BKDN0460705</t>
  </si>
  <si>
    <t>BKDN0460778</t>
  </si>
  <si>
    <t>BKDN0460786</t>
  </si>
  <si>
    <t>BKDN0460799</t>
  </si>
  <si>
    <t>BKDN0460911</t>
  </si>
  <si>
    <t>BKDN0461149</t>
  </si>
  <si>
    <t>BKDN0461162</t>
  </si>
  <si>
    <t>BKDN0461200</t>
  </si>
  <si>
    <t>BKDN0461220</t>
  </si>
  <si>
    <t>BKDN0461237</t>
  </si>
  <si>
    <t>BKDN0470143</t>
  </si>
  <si>
    <t>BKDN0470150</t>
  </si>
  <si>
    <t>BKDN0470157</t>
  </si>
  <si>
    <t>BKDN0470178</t>
  </si>
  <si>
    <t>BKDN0470179</t>
  </si>
  <si>
    <t>BKDN0470216</t>
  </si>
  <si>
    <t>BKDN0470218</t>
  </si>
  <si>
    <t>BKDN0470219</t>
  </si>
  <si>
    <t>BKDN0470242</t>
  </si>
  <si>
    <t>BKDN0470243</t>
  </si>
  <si>
    <t>BKDN0470244</t>
  </si>
  <si>
    <t>BKDN0470262</t>
  </si>
  <si>
    <t>BKDN0470264</t>
  </si>
  <si>
    <t>BKDN0470285</t>
  </si>
  <si>
    <t>BKDN0470348</t>
  </si>
  <si>
    <t>BKDN0470376</t>
  </si>
  <si>
    <t>BKDN0470380</t>
  </si>
  <si>
    <t>BKDN0470443</t>
  </si>
  <si>
    <t>BKDN0470445</t>
  </si>
  <si>
    <t>BKDN0470455</t>
  </si>
  <si>
    <t>BKDN0470459</t>
  </si>
  <si>
    <t>BKDN0470494</t>
  </si>
  <si>
    <t>BKDN0470497</t>
  </si>
  <si>
    <t>BKDN0470498</t>
  </si>
  <si>
    <t>BKDN0470499</t>
  </si>
  <si>
    <t>BKDN0470505</t>
  </si>
  <si>
    <t>BKDN0470520</t>
  </si>
  <si>
    <t>BKDN0470527</t>
  </si>
  <si>
    <t>BKDN0470541</t>
  </si>
  <si>
    <t>BKDN0470542</t>
  </si>
  <si>
    <t>BKDN0470567</t>
  </si>
  <si>
    <t>BKDN0470575</t>
  </si>
  <si>
    <t>BKDN0470582</t>
  </si>
  <si>
    <t>BKDN0470595</t>
  </si>
  <si>
    <t>BKDN0470601</t>
  </si>
  <si>
    <t>BKDN0470605</t>
  </si>
  <si>
    <t>BKDN0470613</t>
  </si>
  <si>
    <t>BKDN0470614</t>
  </si>
  <si>
    <t>BKDN0470638</t>
  </si>
  <si>
    <t>BKDN0470650</t>
  </si>
  <si>
    <t>BKDN0470658</t>
  </si>
  <si>
    <t>BKDN0470677</t>
  </si>
  <si>
    <t>BKDN0470703</t>
  </si>
  <si>
    <t>BKDN0470706</t>
  </si>
  <si>
    <t>BKDN0470720</t>
  </si>
  <si>
    <t>BKDN0470811</t>
  </si>
  <si>
    <t>BKDN0470909</t>
  </si>
  <si>
    <t>BKDN0470913</t>
  </si>
  <si>
    <t>BKDN0470928</t>
  </si>
  <si>
    <t>BKDN0470953</t>
  </si>
  <si>
    <t>BKDN0471002</t>
  </si>
  <si>
    <t>BKDN0471041</t>
  </si>
  <si>
    <t>BKDN0471072</t>
  </si>
  <si>
    <t>BKDN0471083</t>
  </si>
  <si>
    <t>BKDN0471108</t>
  </si>
  <si>
    <t>BKDN0471113</t>
  </si>
  <si>
    <t>BKDN0471114</t>
  </si>
  <si>
    <t>BKDN0471152</t>
  </si>
  <si>
    <t>BKDN0471167</t>
  </si>
  <si>
    <t>BKDN0471168</t>
  </si>
  <si>
    <t>BKDN0471202</t>
  </si>
  <si>
    <t>BKDN0471203</t>
  </si>
  <si>
    <t>BKDN0471204</t>
  </si>
  <si>
    <t>BKDN0471350</t>
  </si>
  <si>
    <t>BKDN0471376</t>
  </si>
  <si>
    <t>BKDN0471412</t>
  </si>
  <si>
    <t>BKDN0471413</t>
  </si>
  <si>
    <t>BKDN0471414</t>
  </si>
  <si>
    <t>BKDN0471415</t>
  </si>
  <si>
    <t>BKDN0510017</t>
  </si>
  <si>
    <t>BKDN0510019</t>
  </si>
  <si>
    <t>BKDN0510022</t>
  </si>
  <si>
    <t>BKDN0510031</t>
  </si>
  <si>
    <t>BKDN0510045</t>
  </si>
  <si>
    <t>BKDN0510047</t>
  </si>
  <si>
    <t>BKDN0510106</t>
  </si>
  <si>
    <t>BKDN0510113</t>
  </si>
  <si>
    <t>BKDN0510176</t>
  </si>
  <si>
    <t>BKDN0510198</t>
  </si>
  <si>
    <t>BKDN0510199</t>
  </si>
  <si>
    <t>BKDN0510259</t>
  </si>
  <si>
    <t>BKDN0510284</t>
  </si>
  <si>
    <t>BKDN0510309</t>
  </si>
  <si>
    <t>BKDN0510318</t>
  </si>
  <si>
    <t>BKDN0510319</t>
  </si>
  <si>
    <t>BKDN0510320</t>
  </si>
  <si>
    <t>BKDN0510414</t>
  </si>
  <si>
    <t>BKDN0510437</t>
  </si>
  <si>
    <t>BKDN0510438</t>
  </si>
  <si>
    <t>BKDN0510441</t>
  </si>
  <si>
    <t>BKDN0510450</t>
  </si>
  <si>
    <t>BKDN0510451</t>
  </si>
  <si>
    <t>BKDN0510491</t>
  </si>
  <si>
    <t>BKDN0510528</t>
  </si>
  <si>
    <t>BKDN0510539</t>
  </si>
  <si>
    <t>BKDN0510576</t>
  </si>
  <si>
    <t>BKDN0510610</t>
  </si>
  <si>
    <t>BKDN0510627</t>
  </si>
  <si>
    <t>BKDN0510628</t>
  </si>
  <si>
    <t>BKDN0510637</t>
  </si>
  <si>
    <t>BKDN0510652</t>
  </si>
  <si>
    <t>BKDN0510696</t>
  </si>
  <si>
    <t>BKDN0510744</t>
  </si>
  <si>
    <t>BKDN0510789</t>
  </si>
  <si>
    <t>BKDN0510807</t>
  </si>
  <si>
    <t>BKDN0510866</t>
  </si>
  <si>
    <t>BKDN0510944</t>
  </si>
  <si>
    <t>BKDN0510946</t>
  </si>
  <si>
    <t>BKDN0510950</t>
  </si>
  <si>
    <t>BKDN0510956</t>
  </si>
  <si>
    <t>BKDN0510970</t>
  </si>
  <si>
    <t>BKDN0510980</t>
  </si>
  <si>
    <t>BKDN0510981</t>
  </si>
  <si>
    <t>BKDN0510995</t>
  </si>
  <si>
    <t>BKDN0510999</t>
  </si>
  <si>
    <t>BKDN0511012</t>
  </si>
  <si>
    <t>BKDN0511022</t>
  </si>
  <si>
    <t>BKDN0511029</t>
  </si>
  <si>
    <t>BKDN0511031</t>
  </si>
  <si>
    <t>BKDN0511051</t>
  </si>
  <si>
    <t>BKDN0511061</t>
  </si>
  <si>
    <t>BKDN0511074</t>
  </si>
  <si>
    <t>BKDN0511173</t>
  </si>
  <si>
    <t>BKDN0511216</t>
  </si>
  <si>
    <t>BKDN0511236</t>
  </si>
  <si>
    <t>BKDN0511242</t>
  </si>
  <si>
    <t>BKDN0511336</t>
  </si>
  <si>
    <t>BKDN0511344</t>
  </si>
  <si>
    <t>BKDN0511408</t>
  </si>
  <si>
    <t>BKDN0511418</t>
  </si>
  <si>
    <t>BKDN0511428</t>
  </si>
  <si>
    <t>BKDN0511429</t>
  </si>
  <si>
    <t>BKDN0511430</t>
  </si>
  <si>
    <t>BKDN0511493</t>
  </si>
  <si>
    <t>BKDN0511561</t>
  </si>
  <si>
    <t>BKDN0511625</t>
  </si>
  <si>
    <t>BKDN0511626</t>
  </si>
  <si>
    <t>BKDN0511627</t>
  </si>
  <si>
    <t>BKDN0511678</t>
  </si>
  <si>
    <t>BKDN0514006</t>
  </si>
  <si>
    <t>BKDN0520006</t>
  </si>
  <si>
    <t>BKDN0520007</t>
  </si>
  <si>
    <t>BKDN0520029</t>
  </si>
  <si>
    <t>BKDN0520048</t>
  </si>
  <si>
    <t>BKDN0520089</t>
  </si>
  <si>
    <t>BKDN0520138</t>
  </si>
  <si>
    <t>BKDN0520168</t>
  </si>
  <si>
    <t>BKDN0520181</t>
  </si>
  <si>
    <t>BKDN0520182</t>
  </si>
  <si>
    <t>BKDN0520193</t>
  </si>
  <si>
    <t>BKDN0520213</t>
  </si>
  <si>
    <t>BKDN0520231</t>
  </si>
  <si>
    <t>BKDN0520249</t>
  </si>
  <si>
    <t>BKDN0520274</t>
  </si>
  <si>
    <t>BKDN0520282</t>
  </si>
  <si>
    <t>BKDN0520283</t>
  </si>
  <si>
    <t>BKDN0520315</t>
  </si>
  <si>
    <t>BKDN0520322</t>
  </si>
  <si>
    <t>BKDN0520327</t>
  </si>
  <si>
    <t>BKDN0520343</t>
  </si>
  <si>
    <t>BKDN0520355</t>
  </si>
  <si>
    <t>BKDN0520411</t>
  </si>
  <si>
    <t>BKDN0520447</t>
  </si>
  <si>
    <t>BKDN0520501</t>
  </si>
  <si>
    <t>BKDN0520502</t>
  </si>
  <si>
    <t>BKDN0520503</t>
  </si>
  <si>
    <t>BKDN0520517</t>
  </si>
  <si>
    <t>BKDN0520523</t>
  </si>
  <si>
    <t>BKDN0520537</t>
  </si>
  <si>
    <t>BKDN0520538</t>
  </si>
  <si>
    <t>BKDN0520552</t>
  </si>
  <si>
    <t>BKDN0520594</t>
  </si>
  <si>
    <t>BKDN0520606</t>
  </si>
  <si>
    <t>BKDN0520623</t>
  </si>
  <si>
    <t>BKDN0520639</t>
  </si>
  <si>
    <t>BKDN0520671</t>
  </si>
  <si>
    <t>BKDN0520672</t>
  </si>
  <si>
    <t>BKDN0520689</t>
  </si>
  <si>
    <t>BKDN0520742</t>
  </si>
  <si>
    <t>BKDN0520754</t>
  </si>
  <si>
    <t>BKDN0520782</t>
  </si>
  <si>
    <t>BKDN0520791</t>
  </si>
  <si>
    <t>BKDN0520815</t>
  </si>
  <si>
    <t>BKDN0520825</t>
  </si>
  <si>
    <t>BKDN0520829</t>
  </si>
  <si>
    <t>BKDN0520856</t>
  </si>
  <si>
    <t>BKDN0520882</t>
  </si>
  <si>
    <t>BKDN0520962</t>
  </si>
  <si>
    <t>BKDN0520978</t>
  </si>
  <si>
    <t>BKDN0520993</t>
  </si>
  <si>
    <t>BKDN0521048</t>
  </si>
  <si>
    <t>BKDN0521054</t>
  </si>
  <si>
    <t>BKDN0521084</t>
  </si>
  <si>
    <t>BKDN0521094</t>
  </si>
  <si>
    <t>BKDN0521106</t>
  </si>
  <si>
    <t>BKDN0521161</t>
  </si>
  <si>
    <t>BKDN0521176</t>
  </si>
  <si>
    <t>BKDN0521211</t>
  </si>
  <si>
    <t>BKDN0521219</t>
  </si>
  <si>
    <t>BKDN0521257</t>
  </si>
  <si>
    <t>BKDN0521258</t>
  </si>
  <si>
    <t>BKDN0521259</t>
  </si>
  <si>
    <t>BKDN0521260</t>
  </si>
  <si>
    <t>BKDN0521261</t>
  </si>
  <si>
    <t>BKDN0521406</t>
  </si>
  <si>
    <t>BKDN0521407</t>
  </si>
  <si>
    <t>BKDN0521419</t>
  </si>
  <si>
    <t>BKDN0521434</t>
  </si>
  <si>
    <t>BKDN0521435</t>
  </si>
  <si>
    <t>BKDN0521436</t>
  </si>
  <si>
    <t>BKDN0521437</t>
  </si>
  <si>
    <t>BKDN0521438</t>
  </si>
  <si>
    <t>BKDN0521442</t>
  </si>
  <si>
    <t>BKDN0521443</t>
  </si>
  <si>
    <t>BKDN0521467</t>
  </si>
  <si>
    <t>BKDN0521537</t>
  </si>
  <si>
    <t>BKDN0521542</t>
  </si>
  <si>
    <t>BKDN0521543</t>
  </si>
  <si>
    <t>BKDN0521544</t>
  </si>
  <si>
    <t>BKDN0521557</t>
  </si>
  <si>
    <t>BKDN0521577</t>
  </si>
  <si>
    <t>BKDN0521648</t>
  </si>
  <si>
    <t>BKDN0521649</t>
  </si>
  <si>
    <t>BKDN0531645</t>
  </si>
  <si>
    <t>BKDN0531646</t>
  </si>
  <si>
    <t>BKDN0531647</t>
  </si>
  <si>
    <t>BKDN0610078</t>
  </si>
  <si>
    <t>BKDN0610079</t>
  </si>
  <si>
    <t>BKDN0610124</t>
  </si>
  <si>
    <t>BKDN0610159</t>
  </si>
  <si>
    <t>BKDN0610194</t>
  </si>
  <si>
    <t>BKDN0610207</t>
  </si>
  <si>
    <t>BKDN0610279</t>
  </si>
  <si>
    <t>BKDN0610294</t>
  </si>
  <si>
    <t>BKDN0610410</t>
  </si>
  <si>
    <t>BKDN0610432</t>
  </si>
  <si>
    <t>BKDN0610433</t>
  </si>
  <si>
    <t>BKDN0610454</t>
  </si>
  <si>
    <t>BKDN0610458</t>
  </si>
  <si>
    <t>BKDN0610515</t>
  </si>
  <si>
    <t>BKDN0610521</t>
  </si>
  <si>
    <t>BKDN0610534</t>
  </si>
  <si>
    <t>BKDN0610536</t>
  </si>
  <si>
    <t>BKDN0610560</t>
  </si>
  <si>
    <t>BKDN0610561</t>
  </si>
  <si>
    <t>BKDN0610583</t>
  </si>
  <si>
    <t>BKDN0610584</t>
  </si>
  <si>
    <t>BKDN0610597</t>
  </si>
  <si>
    <t>BKDN0610604</t>
  </si>
  <si>
    <t>BKDN0610612</t>
  </si>
  <si>
    <t>BKDN0610670</t>
  </si>
  <si>
    <t>BKDN0610685</t>
  </si>
  <si>
    <t>BKDN0610713</t>
  </si>
  <si>
    <t>BKDN0610733</t>
  </si>
  <si>
    <t>BKDN0610734</t>
  </si>
  <si>
    <t>BKDN0610792</t>
  </si>
  <si>
    <t>BKDN0610930</t>
  </si>
  <si>
    <t>BKDN0610982</t>
  </si>
  <si>
    <t>BKDN0610984</t>
  </si>
  <si>
    <t>BKDN0610987</t>
  </si>
  <si>
    <t>BKDN0611018</t>
  </si>
  <si>
    <t>BKDN0611080</t>
  </si>
  <si>
    <t>BKDN0611091</t>
  </si>
  <si>
    <t>BKDN0611102</t>
  </si>
  <si>
    <t>BKDN0611110</t>
  </si>
  <si>
    <t>BKDN0611150</t>
  </si>
  <si>
    <t>BKDN0611157</t>
  </si>
  <si>
    <t>BKDN0611174</t>
  </si>
  <si>
    <t>BKDN0611192</t>
  </si>
  <si>
    <t>BKDN0611213</t>
  </si>
  <si>
    <t>BKDN0611214</t>
  </si>
  <si>
    <t>BKDN0611232</t>
  </si>
  <si>
    <t>BKDN0611233</t>
  </si>
  <si>
    <t>BKDN0611244</t>
  </si>
  <si>
    <t>BKDN0611245</t>
  </si>
  <si>
    <t>BKDN0611246</t>
  </si>
  <si>
    <t>BKDN0611255</t>
  </si>
  <si>
    <t>BKDN0611274</t>
  </si>
  <si>
    <t>BKDN0611294</t>
  </si>
  <si>
    <t>BKDN0611302</t>
  </si>
  <si>
    <t>BKDN0611335</t>
  </si>
  <si>
    <t>BKDN0611337</t>
  </si>
  <si>
    <t>BKDN0611370</t>
  </si>
  <si>
    <t>BKDN0611441</t>
  </si>
  <si>
    <t>BKDN0611454</t>
  </si>
  <si>
    <t>BKDN0611455</t>
  </si>
  <si>
    <t>BKDN0611456</t>
  </si>
  <si>
    <t>BKDN0611457</t>
  </si>
  <si>
    <t>BKDN0611458</t>
  </si>
  <si>
    <t>BKDN0611459</t>
  </si>
  <si>
    <t>BKDN0611460</t>
  </si>
  <si>
    <t>BKDN0611478</t>
  </si>
  <si>
    <t>BKDN0611479</t>
  </si>
  <si>
    <t>BKDN0611480</t>
  </si>
  <si>
    <t>BKDN0611481</t>
  </si>
  <si>
    <t>BKDN0611607</t>
  </si>
  <si>
    <t>BKDN0611608</t>
  </si>
  <si>
    <t>BKDN0611609</t>
  </si>
  <si>
    <t>BKDN0611610</t>
  </si>
  <si>
    <t>BKDN0611611</t>
  </si>
  <si>
    <t>BKDN0611615</t>
  </si>
  <si>
    <t>BKDN0611616</t>
  </si>
  <si>
    <t>BKDN0611617</t>
  </si>
  <si>
    <t>BKDN0611618</t>
  </si>
  <si>
    <t>BKDN0614009</t>
  </si>
  <si>
    <t>BKDN0614010</t>
  </si>
  <si>
    <t>BKDN0620063</t>
  </si>
  <si>
    <t>BKDN0620137</t>
  </si>
  <si>
    <t>BKDN0620212</t>
  </si>
  <si>
    <t>BKDN0620371</t>
  </si>
  <si>
    <t>BKDN0620377</t>
  </si>
  <si>
    <t>BKDN0620465</t>
  </si>
  <si>
    <t>BKDN0620504</t>
  </si>
  <si>
    <t>BKDN0620511</t>
  </si>
  <si>
    <t>BKDN0620512</t>
  </si>
  <si>
    <t>BKDN0620525</t>
  </si>
  <si>
    <t>BKDN0620531</t>
  </si>
  <si>
    <t>BKDN0620586</t>
  </si>
  <si>
    <t>BKDN0620591</t>
  </si>
  <si>
    <t>BKDN0620603</t>
  </si>
  <si>
    <t>BKDN0620611</t>
  </si>
  <si>
    <t>BKDN0620619</t>
  </si>
  <si>
    <t>BKDN0620622</t>
  </si>
  <si>
    <t>BKDN0620678</t>
  </si>
  <si>
    <t>BKDN0620679</t>
  </si>
  <si>
    <t>BKDN0620680</t>
  </si>
  <si>
    <t>BKDN0620683</t>
  </si>
  <si>
    <t>BKDN0620688</t>
  </si>
  <si>
    <t>BKDN0620712</t>
  </si>
  <si>
    <t>BKDN0620863</t>
  </si>
  <si>
    <t>BKDN0620927</t>
  </si>
  <si>
    <t>BKDN0621030</t>
  </si>
  <si>
    <t>BKDN0621118</t>
  </si>
  <si>
    <t>BKDN0621121</t>
  </si>
  <si>
    <t>BKDN0621137</t>
  </si>
  <si>
    <t>BKDN0621169</t>
  </si>
  <si>
    <t>BKDN0621193</t>
  </si>
  <si>
    <t>BKDN0621230</t>
  </si>
  <si>
    <t>BKDN0621235</t>
  </si>
  <si>
    <t>BKDN0621238</t>
  </si>
  <si>
    <t>BKDN0621276</t>
  </si>
  <si>
    <t>BKDN0621277</t>
  </si>
  <si>
    <t>BKDN0621278</t>
  </si>
  <si>
    <t>BKDN0621279</t>
  </si>
  <si>
    <t>BKDN0621292</t>
  </si>
  <si>
    <t>BKDN0621295</t>
  </si>
  <si>
    <t>BKDN0621301</t>
  </si>
  <si>
    <t>BKDN0621416</t>
  </si>
  <si>
    <t>BKDN0621417</t>
  </si>
  <si>
    <t>BKDN0621475</t>
  </si>
  <si>
    <t>BKDN0621476</t>
  </si>
  <si>
    <t>BKDN0621477</t>
  </si>
  <si>
    <t>BKDN0621565</t>
  </si>
  <si>
    <t>BKDN0621576</t>
  </si>
  <si>
    <t>BKDN0621629</t>
  </si>
  <si>
    <t>BKDN0621630</t>
  </si>
  <si>
    <t>BKDN0621665</t>
  </si>
  <si>
    <t>BKDN0621666</t>
  </si>
  <si>
    <t>BKDN0624003</t>
  </si>
  <si>
    <t>BKDN0631604</t>
  </si>
  <si>
    <t>BKDN0631605</t>
  </si>
  <si>
    <t>BKDN0631606</t>
  </si>
  <si>
    <t>BKDN0631631</t>
  </si>
  <si>
    <t>BKDN0631632</t>
  </si>
  <si>
    <t>BKDN0631633</t>
  </si>
  <si>
    <t>BKDN0700000</t>
  </si>
  <si>
    <t>BKDN0710059</t>
  </si>
  <si>
    <t>BKDN0710065</t>
  </si>
  <si>
    <t>BKDN0710129</t>
  </si>
  <si>
    <t>BKDN0710136</t>
  </si>
  <si>
    <t>BKDN0710142</t>
  </si>
  <si>
    <t>BKDN0710160</t>
  </si>
  <si>
    <t>BKDN0710161</t>
  </si>
  <si>
    <t>BKDN0710200</t>
  </si>
  <si>
    <t>BKDN0710214</t>
  </si>
  <si>
    <t>BKDN0710235</t>
  </si>
  <si>
    <t>BKDN0710240</t>
  </si>
  <si>
    <t>BKDN0710248</t>
  </si>
  <si>
    <t>BKDN0710251</t>
  </si>
  <si>
    <t>BKDN0710351</t>
  </si>
  <si>
    <t>BKDN0710409</t>
  </si>
  <si>
    <t>BKDN0710470</t>
  </si>
  <si>
    <t>BKDN0710514</t>
  </si>
  <si>
    <t>BKDN0710516</t>
  </si>
  <si>
    <t>BKDN0710526</t>
  </si>
  <si>
    <t>BKDN0710553</t>
  </si>
  <si>
    <t>BKDN0710554</t>
  </si>
  <si>
    <t>BKDN0710564</t>
  </si>
  <si>
    <t>BKDN0710616</t>
  </si>
  <si>
    <t>BKDN0710617</t>
  </si>
  <si>
    <t>BKDN0710618</t>
  </si>
  <si>
    <t>BKDN0710640</t>
  </si>
  <si>
    <t>BKDN0710649</t>
  </si>
  <si>
    <t>BKDN0710655</t>
  </si>
  <si>
    <t>BKDN0710710</t>
  </si>
  <si>
    <t>BKDN0710714</t>
  </si>
  <si>
    <t>BKDN0710727</t>
  </si>
  <si>
    <t>BKDN0710735</t>
  </si>
  <si>
    <t>BKDN0710738</t>
  </si>
  <si>
    <t>BKDN0710743</t>
  </si>
  <si>
    <t>BKDN0710745</t>
  </si>
  <si>
    <t>BKDN0710746</t>
  </si>
  <si>
    <t>BKDN0710756</t>
  </si>
  <si>
    <t>BKDN0710758</t>
  </si>
  <si>
    <t>BKDN0710783</t>
  </si>
  <si>
    <t>BKDN0710844</t>
  </si>
  <si>
    <t>BKDN0710864</t>
  </si>
  <si>
    <t>BKDN0710916</t>
  </si>
  <si>
    <t>BKDN0710952</t>
  </si>
  <si>
    <t>BKDN0710954</t>
  </si>
  <si>
    <t>BKDN0711047</t>
  </si>
  <si>
    <t>BKDN0711050</t>
  </si>
  <si>
    <t>BKDN0711088</t>
  </si>
  <si>
    <t>BKDN0711093</t>
  </si>
  <si>
    <t>BKDN0711096</t>
  </si>
  <si>
    <t>BKDN0711098</t>
  </si>
  <si>
    <t>BKDN0711099</t>
  </si>
  <si>
    <t>BKDN0711100</t>
  </si>
  <si>
    <t>BKDN0711109</t>
  </si>
  <si>
    <t>BKDN0711124</t>
  </si>
  <si>
    <t>BKDN0711133</t>
  </si>
  <si>
    <t>BKDN0711134</t>
  </si>
  <si>
    <t>BKDN0711138</t>
  </si>
  <si>
    <t>BKDN0711144</t>
  </si>
  <si>
    <t>BKDN0711151</t>
  </si>
  <si>
    <t>BKDN0711154</t>
  </si>
  <si>
    <t>BKDN0711155</t>
  </si>
  <si>
    <t>BKDN0711158</t>
  </si>
  <si>
    <t>BKDN0711159</t>
  </si>
  <si>
    <t>BKDN0711160</t>
  </si>
  <si>
    <t>BKDN0711175</t>
  </si>
  <si>
    <t>BKDN0711177</t>
  </si>
  <si>
    <t>BKDN0711178</t>
  </si>
  <si>
    <t>BKDN0711181</t>
  </si>
  <si>
    <t>BKDN0711182</t>
  </si>
  <si>
    <t>BKDN0711183</t>
  </si>
  <si>
    <t>BKDN0711205</t>
  </si>
  <si>
    <t>BKDN0711206</t>
  </si>
  <si>
    <t>BKDN0711207</t>
  </si>
  <si>
    <t>BKDN0711208</t>
  </si>
  <si>
    <t>BKDN0711209</t>
  </si>
  <si>
    <t>BKDN0711212</t>
  </si>
  <si>
    <t>BKDN0711229</t>
  </si>
  <si>
    <t>BKDN0711239</t>
  </si>
  <si>
    <t>BKDN0711280</t>
  </si>
  <si>
    <t>BKDN0711281</t>
  </si>
  <si>
    <t>BKDN0711282</t>
  </si>
  <si>
    <t>BKDN0711283</t>
  </si>
  <si>
    <t>BKDN0711284</t>
  </si>
  <si>
    <t>BKDN0711304</t>
  </si>
  <si>
    <t>BKDN0711305</t>
  </si>
  <si>
    <t>BKDN0711306</t>
  </si>
  <si>
    <t>BKDN0711310</t>
  </si>
  <si>
    <t>BKDN0711311</t>
  </si>
  <si>
    <t>BKDN0711327</t>
  </si>
  <si>
    <t>BKDN0711354</t>
  </si>
  <si>
    <t>BKDN0711374</t>
  </si>
  <si>
    <t>BKDN0711377</t>
  </si>
  <si>
    <t>BKDN0711378</t>
  </si>
  <si>
    <t>BKDN0711447</t>
  </si>
  <si>
    <t>BKDN0711448</t>
  </si>
  <si>
    <t>BKDN0711449</t>
  </si>
  <si>
    <t>BKDN0711452</t>
  </si>
  <si>
    <t>BKDN0711453</t>
  </si>
  <si>
    <t>BKDN0711461</t>
  </si>
  <si>
    <t>BKDN0711468</t>
  </si>
  <si>
    <t>BKDN0711483</t>
  </si>
  <si>
    <t>BKDN0711492</t>
  </si>
  <si>
    <t>BKDN0711505</t>
  </si>
  <si>
    <t>BKDN0711506</t>
  </si>
  <si>
    <t>BKDN0711512</t>
  </si>
  <si>
    <t>BKDN0711522</t>
  </si>
  <si>
    <t>BKDN0711555</t>
  </si>
  <si>
    <t>BKDN0711571</t>
  </si>
  <si>
    <t>BKDN0711572</t>
  </si>
  <si>
    <t>BKDN0711655</t>
  </si>
  <si>
    <t>BKDN0711656</t>
  </si>
  <si>
    <t>BKDN0711657</t>
  </si>
  <si>
    <t>BKDN0711658</t>
  </si>
  <si>
    <t>BKDN0711659</t>
  </si>
  <si>
    <t>BKDN0714002</t>
  </si>
  <si>
    <t>BKDN0720185</t>
  </si>
  <si>
    <t>BKDN0720220</t>
  </si>
  <si>
    <t>BKDN0720239</t>
  </si>
  <si>
    <t>BKDN0720352</t>
  </si>
  <si>
    <t>BKDN0720397</t>
  </si>
  <si>
    <t>BKDN0720415</t>
  </si>
  <si>
    <t>BKDN0720453</t>
  </si>
  <si>
    <t>BKDN0720466</t>
  </si>
  <si>
    <t>BKDN0720500</t>
  </si>
  <si>
    <t>BKDN0720568</t>
  </si>
  <si>
    <t>BKDN0720607</t>
  </si>
  <si>
    <t>BKDN0720608</t>
  </si>
  <si>
    <t>BKDN0720631</t>
  </si>
  <si>
    <t>BKDN0720659</t>
  </si>
  <si>
    <t>BKDN0720687</t>
  </si>
  <si>
    <t>BKDN0720724</t>
  </si>
  <si>
    <t>BKDN0720730</t>
  </si>
  <si>
    <t>BKDN0720736</t>
  </si>
  <si>
    <t>BKDN0720750</t>
  </si>
  <si>
    <t>BKDN0720751</t>
  </si>
  <si>
    <t>BKDN0720753</t>
  </si>
  <si>
    <t>BKDN0720757</t>
  </si>
  <si>
    <t>BKDN0720761</t>
  </si>
  <si>
    <t>BKDN0720766</t>
  </si>
  <si>
    <t>BKDN0720769</t>
  </si>
  <si>
    <t>BKDN0720794</t>
  </si>
  <si>
    <t>BKDN0720806</t>
  </si>
  <si>
    <t>BKDN0720837</t>
  </si>
  <si>
    <t>BKDN0720840</t>
  </si>
  <si>
    <t>BKDN0720860</t>
  </si>
  <si>
    <t>BKDN0721024</t>
  </si>
  <si>
    <t>BKDN0721076</t>
  </si>
  <si>
    <t>BKDN0721085</t>
  </si>
  <si>
    <t>BKDN0721089</t>
  </si>
  <si>
    <t>BKDN0721107</t>
  </si>
  <si>
    <t>BKDN0721125</t>
  </si>
  <si>
    <t>BKDN0721126</t>
  </si>
  <si>
    <t>BKDN0721128</t>
  </si>
  <si>
    <t>BKDN0721129</t>
  </si>
  <si>
    <t>BKDN0721135</t>
  </si>
  <si>
    <t>BKDN0721140</t>
  </si>
  <si>
    <t>BKDN0721145</t>
  </si>
  <si>
    <t>BKDN0721153</t>
  </si>
  <si>
    <t>BKDN0721171</t>
  </si>
  <si>
    <t>BKDN0721172</t>
  </si>
  <si>
    <t>BKDN0721187</t>
  </si>
  <si>
    <t>BKDN0721188</t>
  </si>
  <si>
    <t>BKDN0721189</t>
  </si>
  <si>
    <t>BKDN0721190</t>
  </si>
  <si>
    <t>BKDN0721191</t>
  </si>
  <si>
    <t>BKDN0721234</t>
  </si>
  <si>
    <t>BKDN0721256</t>
  </si>
  <si>
    <t>BKDN0721275</t>
  </si>
  <si>
    <t>BKDN0721291</t>
  </si>
  <si>
    <t>BKDN0721299</t>
  </si>
  <si>
    <t>BKDN0721300</t>
  </si>
  <si>
    <t>BKDN0721307</t>
  </si>
  <si>
    <t>BKDN0721334</t>
  </si>
  <si>
    <t>BKDN0721349</t>
  </si>
  <si>
    <t>BKDN0721433</t>
  </si>
  <si>
    <t>BKDN0721440</t>
  </si>
  <si>
    <t>BKDN0721462</t>
  </si>
  <si>
    <t>BKDN0721488</t>
  </si>
  <si>
    <t>BKDN0721489</t>
  </si>
  <si>
    <t>BKDN0721490</t>
  </si>
  <si>
    <t>BKDN0721491</t>
  </si>
  <si>
    <t>BKDN0721552</t>
  </si>
  <si>
    <t>BKDN0721553</t>
  </si>
  <si>
    <t>BKDN0721554</t>
  </si>
  <si>
    <t>BKDN0721573</t>
  </si>
  <si>
    <t>BKDN0721574</t>
  </si>
  <si>
    <t>BKDN0721575</t>
  </si>
  <si>
    <t>BKDN0721603</t>
  </si>
  <si>
    <t>BKDN0721620</t>
  </si>
  <si>
    <t>BKDN0721621</t>
  </si>
  <si>
    <t>BKDN0721622</t>
  </si>
  <si>
    <t>BKDN0721623</t>
  </si>
  <si>
    <t>BKDN0721634</t>
  </si>
  <si>
    <t>BKDN0731225</t>
  </si>
  <si>
    <t>BKDN0731243</t>
  </si>
  <si>
    <t>BKDN0731308</t>
  </si>
  <si>
    <t>BKDN0731309</t>
  </si>
  <si>
    <t>BKDN0731312</t>
  </si>
  <si>
    <t>BKDN0731313</t>
  </si>
  <si>
    <t>BKDN0731315</t>
  </si>
  <si>
    <t>BKDN0731316</t>
  </si>
  <si>
    <t>BKDN0731317</t>
  </si>
  <si>
    <t>BKDN0731318</t>
  </si>
  <si>
    <t>BKDN0731319</t>
  </si>
  <si>
    <t>BKDN0731320</t>
  </si>
  <si>
    <t>BKDN0731323</t>
  </si>
  <si>
    <t>BKDN0731324</t>
  </si>
  <si>
    <t>BKDN0731325</t>
  </si>
  <si>
    <t>BKDN0731328</t>
  </si>
  <si>
    <t>BKDN0731329</t>
  </si>
  <si>
    <t>BKDN0731330</t>
  </si>
  <si>
    <t>BKDN0731331</t>
  </si>
  <si>
    <t>BKDN0731338</t>
  </si>
  <si>
    <t>BKDN0731339</t>
  </si>
  <si>
    <t>BKDN0731340</t>
  </si>
  <si>
    <t>BKDN0731353</t>
  </si>
  <si>
    <t>BKDN0731382</t>
  </si>
  <si>
    <t>BKDN0731466</t>
  </si>
  <si>
    <t>BKDN0731482</t>
  </si>
  <si>
    <t>BKDN0731523</t>
  </si>
  <si>
    <t>BKDN0731524</t>
  </si>
  <si>
    <t>BKDN0731546</t>
  </si>
  <si>
    <t>BKDN0731547</t>
  </si>
  <si>
    <t>BKDN0731548</t>
  </si>
  <si>
    <t>BKDN0731549</t>
  </si>
  <si>
    <t>BKDN0731584</t>
  </si>
  <si>
    <t>BKDN0731585</t>
  </si>
  <si>
    <t>BKDN0731586</t>
  </si>
  <si>
    <t>BKDN0731587</t>
  </si>
  <si>
    <t>BKDN0731588</t>
  </si>
  <si>
    <t>BKDN0731628</t>
  </si>
  <si>
    <t>BKDN0741663</t>
  </si>
  <si>
    <t>BKDN0741664</t>
  </si>
  <si>
    <t>BKDN0751578</t>
  </si>
  <si>
    <t>BKDN0810027</t>
  </si>
  <si>
    <t>BKDN0810125</t>
  </si>
  <si>
    <t>BKDN0810141</t>
  </si>
  <si>
    <t>BKDN0810162</t>
  </si>
  <si>
    <t>BKDN0810180</t>
  </si>
  <si>
    <t>BKDN0810204</t>
  </si>
  <si>
    <t>BKDN0810222</t>
  </si>
  <si>
    <t>BKDN0810225</t>
  </si>
  <si>
    <t>BKDN0810229</t>
  </si>
  <si>
    <t>BKDN0810301</t>
  </si>
  <si>
    <t>BKDN0810375</t>
  </si>
  <si>
    <t>BKDN0810493</t>
  </si>
  <si>
    <t>BKDN0810507</t>
  </si>
  <si>
    <t>BKDN0810558</t>
  </si>
  <si>
    <t>BKDN0810563</t>
  </si>
  <si>
    <t>BKDN0810566</t>
  </si>
  <si>
    <t>BKDN0810581</t>
  </si>
  <si>
    <t>BKDN0810592</t>
  </si>
  <si>
    <t>BKDN0810625</t>
  </si>
  <si>
    <t>BKDN0810632</t>
  </si>
  <si>
    <t>BKDN0810694</t>
  </si>
  <si>
    <t>BKDN0810752</t>
  </si>
  <si>
    <t>BKDN0810777</t>
  </si>
  <si>
    <t>BKDN0810842</t>
  </si>
  <si>
    <t>BKDN0810894</t>
  </si>
  <si>
    <t>BKDN0811075</t>
  </si>
  <si>
    <t>BKDN0811087</t>
  </si>
  <si>
    <t>BKDN0811090</t>
  </si>
  <si>
    <t>BKDN0811119</t>
  </si>
  <si>
    <t>BKDN0811122</t>
  </si>
  <si>
    <t>BKDN0811142</t>
  </si>
  <si>
    <t>BKDN0811148</t>
  </si>
  <si>
    <t>BKDN0811184</t>
  </si>
  <si>
    <t>BKDN0811185</t>
  </si>
  <si>
    <t>BKDN0811186</t>
  </si>
  <si>
    <t>BKDN0811222</t>
  </si>
  <si>
    <t>BKDN0811231</t>
  </si>
  <si>
    <t>BKDN0811285</t>
  </si>
  <si>
    <t>BKDN0811286</t>
  </si>
  <si>
    <t>BKDN0811287</t>
  </si>
  <si>
    <t>BKDN0811288</t>
  </si>
  <si>
    <t>BKDN0811289</t>
  </si>
  <si>
    <t>BKDN0811290</t>
  </si>
  <si>
    <t>BKDN0811345</t>
  </si>
  <si>
    <t>BKDN0811346</t>
  </si>
  <si>
    <t>BKDN0811347</t>
  </si>
  <si>
    <t>BKDN0811348</t>
  </si>
  <si>
    <t>BKDN0811450</t>
  </si>
  <si>
    <t>BKDN0811451</t>
  </si>
  <si>
    <t>BKDN0811463</t>
  </si>
  <si>
    <t>BKDN0811464</t>
  </si>
  <si>
    <t>BKDN0811465</t>
  </si>
  <si>
    <t>BKDN0811469</t>
  </si>
  <si>
    <t>BKDN0811538</t>
  </si>
  <si>
    <t>BKDN0811539</t>
  </si>
  <si>
    <t>BKDN0811540</t>
  </si>
  <si>
    <t>BKDN0811541</t>
  </si>
  <si>
    <t>BKDN0811636</t>
  </si>
  <si>
    <t>BKDN0820188</t>
  </si>
  <si>
    <t>BKDN0820236</t>
  </si>
  <si>
    <t>BKDN0820237</t>
  </si>
  <si>
    <t>BKDN0820270</t>
  </si>
  <si>
    <t>BKDN0820271</t>
  </si>
  <si>
    <t>BKDN0820272</t>
  </si>
  <si>
    <t>BKDN0820273</t>
  </si>
  <si>
    <t>BKDN0820293</t>
  </si>
  <si>
    <t>BKDN0820342</t>
  </si>
  <si>
    <t>BKDN0820344</t>
  </si>
  <si>
    <t>BKDN0820345</t>
  </si>
  <si>
    <t>BKDN0820346</t>
  </si>
  <si>
    <t>BKDN0820374</t>
  </si>
  <si>
    <t>BKDN0820434</t>
  </si>
  <si>
    <t>BKDN0820446</t>
  </si>
  <si>
    <t>BKDN0820448</t>
  </si>
  <si>
    <t>BKDN0820509</t>
  </si>
  <si>
    <t>BKDN0820510</t>
  </si>
  <si>
    <t>BKDN0820556</t>
  </si>
  <si>
    <t>BKDN0820609</t>
  </si>
  <si>
    <t>BKDN0820641</t>
  </si>
  <si>
    <t>BKDN0820681</t>
  </si>
  <si>
    <t>BKDN0820682</t>
  </si>
  <si>
    <t>BKDN0820691</t>
  </si>
  <si>
    <t>BKDN0820707</t>
  </si>
  <si>
    <t>BKDN0820709</t>
  </si>
  <si>
    <t>BKDN0820718</t>
  </si>
  <si>
    <t>BKDN0820722</t>
  </si>
  <si>
    <t>BKDN0820728</t>
  </si>
  <si>
    <t>BKDN0820762</t>
  </si>
  <si>
    <t>BKDN0820776</t>
  </si>
  <si>
    <t>BKDN0820785</t>
  </si>
  <si>
    <t>BKDN0820801</t>
  </si>
  <si>
    <t>BKDN0820802</t>
  </si>
  <si>
    <t>BKDN0820812</t>
  </si>
  <si>
    <t>BKDN0820830</t>
  </si>
  <si>
    <t>BKDN0820853</t>
  </si>
  <si>
    <t>BKDN0820854</t>
  </si>
  <si>
    <t>BKDN0820855</t>
  </si>
  <si>
    <t>BKDN0820917</t>
  </si>
  <si>
    <t>BKDN0820938</t>
  </si>
  <si>
    <t>BKDN0820992</t>
  </si>
  <si>
    <t>BKDN0820998</t>
  </si>
  <si>
    <t>BKDN0821000</t>
  </si>
  <si>
    <t>BKDN0821011</t>
  </si>
  <si>
    <t>BKDN0821016</t>
  </si>
  <si>
    <t>BKDN0821034</t>
  </si>
  <si>
    <t>BKDN0821037</t>
  </si>
  <si>
    <t>BKDN0821040</t>
  </si>
  <si>
    <t>BKDN0821046</t>
  </si>
  <si>
    <t>BKDN0821057</t>
  </si>
  <si>
    <t>BKDN0821064</t>
  </si>
  <si>
    <t>BKDN0821068</t>
  </si>
  <si>
    <t>BKDN0821077</t>
  </si>
  <si>
    <t>BKDN0821078</t>
  </si>
  <si>
    <t>BKDN0821079</t>
  </si>
  <si>
    <t>BKDN0821105</t>
  </si>
  <si>
    <t>BKDN0821117</t>
  </si>
  <si>
    <t>BKDN0821131</t>
  </si>
  <si>
    <t>BKDN0821139</t>
  </si>
  <si>
    <t>BKDN0821223</t>
  </si>
  <si>
    <t>BKDN0821293</t>
  </si>
  <si>
    <t>BKDN0821296</t>
  </si>
  <si>
    <t>BKDN0821297</t>
  </si>
  <si>
    <t>BKDN0821298</t>
  </si>
  <si>
    <t>BKDN0821303</t>
  </si>
  <si>
    <t>BKDN0821314</t>
  </si>
  <si>
    <t>BKDN0821321</t>
  </si>
  <si>
    <t>BKDN0821322</t>
  </si>
  <si>
    <t>BKDN0821326</t>
  </si>
  <si>
    <t>BKDN0821379</t>
  </si>
  <si>
    <t>BKDN0821431</t>
  </si>
  <si>
    <t>BKDN0821471</t>
  </si>
  <si>
    <t>BKDN0821472</t>
  </si>
  <si>
    <t>BKDN0821473</t>
  </si>
  <si>
    <t>BKDN0821474</t>
  </si>
  <si>
    <t>BKDN0821484</t>
  </si>
  <si>
    <t>BKDN0821485</t>
  </si>
  <si>
    <t>BKDN0821486</t>
  </si>
  <si>
    <t>BKDN0821487</t>
  </si>
  <si>
    <t>BKDN0821551</t>
  </si>
  <si>
    <t>BKDN0821556</t>
  </si>
  <si>
    <t>BKDN0821566</t>
  </si>
  <si>
    <t>BKDN0821567</t>
  </si>
  <si>
    <t>BKDN0821568</t>
  </si>
  <si>
    <t>BKDN0821569</t>
  </si>
  <si>
    <t>BKDN0821570</t>
  </si>
  <si>
    <t>BKDN0831661</t>
  </si>
  <si>
    <t>BKDN0910058</t>
  </si>
  <si>
    <t>BKDN0910075</t>
  </si>
  <si>
    <t>BKDN0910081</t>
  </si>
  <si>
    <t>BKDN0910172</t>
  </si>
  <si>
    <t>BKDN0910173</t>
  </si>
  <si>
    <t>BKDN0910183</t>
  </si>
  <si>
    <t>BKDN0910221</t>
  </si>
  <si>
    <t>BKDN0910223</t>
  </si>
  <si>
    <t>BKDN0910247</t>
  </si>
  <si>
    <t>BKDN0910253</t>
  </si>
  <si>
    <t>BKDN0910300</t>
  </si>
  <si>
    <t>BKDN0910464</t>
  </si>
  <si>
    <t>BKDN0910475</t>
  </si>
  <si>
    <t>BKDN0910547</t>
  </si>
  <si>
    <t>BKDN0910587</t>
  </si>
  <si>
    <t>BKDN0910647</t>
  </si>
  <si>
    <t>BKDN0910651</t>
  </si>
  <si>
    <t>BKDN0910690</t>
  </si>
  <si>
    <t>BKDN0910693</t>
  </si>
  <si>
    <t>BKDN0910697</t>
  </si>
  <si>
    <t>BKDN0910700</t>
  </si>
  <si>
    <t>BKDN0910759</t>
  </si>
  <si>
    <t>BKDN0910760</t>
  </si>
  <si>
    <t>BKDN0910780</t>
  </si>
  <si>
    <t>BKDN0910836</t>
  </si>
  <si>
    <t>BKDN0910865</t>
  </si>
  <si>
    <t>BKDN0910870</t>
  </si>
  <si>
    <t>BKDN0910871</t>
  </si>
  <si>
    <t>BKDN0910875</t>
  </si>
  <si>
    <t>BKDN0910912</t>
  </si>
  <si>
    <t>BKDN0910986</t>
  </si>
  <si>
    <t>BKDN0910988</t>
  </si>
  <si>
    <t>BKDN0911069</t>
  </si>
  <si>
    <t>BKDN0911073</t>
  </si>
  <si>
    <t>BKDN0911097</t>
  </si>
  <si>
    <t>BKDN0911116</t>
  </si>
  <si>
    <t>BKDN0911123</t>
  </si>
  <si>
    <t>BKDN0911127</t>
  </si>
  <si>
    <t>BKDN0911130</t>
  </si>
  <si>
    <t>BKDN0911141</t>
  </si>
  <si>
    <t>BKDN0911146</t>
  </si>
  <si>
    <t>BKDN0911147</t>
  </si>
  <si>
    <t>BKDN0911164</t>
  </si>
  <si>
    <t>BKDN0911165</t>
  </si>
  <si>
    <t>BKDN0911166</t>
  </si>
  <si>
    <t>BKDN0911179</t>
  </si>
  <si>
    <t>BKDN0911194</t>
  </si>
  <si>
    <t>BKDN0911195</t>
  </si>
  <si>
    <t>BKDN0911196</t>
  </si>
  <si>
    <t>BKDN0911197</t>
  </si>
  <si>
    <t>BKDN0911198</t>
  </si>
  <si>
    <t>BKDN0911199</t>
  </si>
  <si>
    <t>BKDN0911215</t>
  </si>
  <si>
    <t>BKDN0911227</t>
  </si>
  <si>
    <t>BKDN0911228</t>
  </si>
  <si>
    <t>BKDN0911247</t>
  </si>
  <si>
    <t>BKDN0911248</t>
  </si>
  <si>
    <t>BKDN0911249</t>
  </si>
  <si>
    <t>BKDN0911250</t>
  </si>
  <si>
    <t>BKDN0911251</t>
  </si>
  <si>
    <t>BKDN0911252</t>
  </si>
  <si>
    <t>BKDN0911253</t>
  </si>
  <si>
    <t>BKDN0911254</t>
  </si>
  <si>
    <t>BKDN0911262</t>
  </si>
  <si>
    <t>BKDN0911263</t>
  </si>
  <si>
    <t>BKDN0911264</t>
  </si>
  <si>
    <t>BKDN0911265</t>
  </si>
  <si>
    <t>BKDN0911266</t>
  </si>
  <si>
    <t>BKDN0911267</t>
  </si>
  <si>
    <t>BKDN0911268</t>
  </si>
  <si>
    <t>BKDN0911269</t>
  </si>
  <si>
    <t>BKDN0911375</t>
  </si>
  <si>
    <t>BKDN0911383</t>
  </si>
  <si>
    <t>BKDN0911384</t>
  </si>
  <si>
    <t>BKDN0911385</t>
  </si>
  <si>
    <t>BKDN0911386</t>
  </si>
  <si>
    <t>BKDN0911387</t>
  </si>
  <si>
    <t>BKDN0911388</t>
  </si>
  <si>
    <t>BKDN0911389</t>
  </si>
  <si>
    <t>BKDN0911390</t>
  </si>
  <si>
    <t>BKDN0911391</t>
  </si>
  <si>
    <t>BKDN0911392</t>
  </si>
  <si>
    <t>BKDN0911393</t>
  </si>
  <si>
    <t>BKDN0911394</t>
  </si>
  <si>
    <t>BKDN0911395</t>
  </si>
  <si>
    <t>BKDN0911396</t>
  </si>
  <si>
    <t>BKDN0911397</t>
  </si>
  <si>
    <t>BKDN0911398</t>
  </si>
  <si>
    <t>BKDN0911399</t>
  </si>
  <si>
    <t>BKDN0911400</t>
  </si>
  <si>
    <t>BKDN0911401</t>
  </si>
  <si>
    <t>BKDN0911402</t>
  </si>
  <si>
    <t>BKDN0911403</t>
  </si>
  <si>
    <t>BKDN0911404</t>
  </si>
  <si>
    <t>BKDN0911420</t>
  </si>
  <si>
    <t>BKDN0911432</t>
  </si>
  <si>
    <t>BKDN0911439</t>
  </si>
  <si>
    <t>BKDN0911513</t>
  </si>
  <si>
    <t>BKDN0911514</t>
  </si>
  <si>
    <t>BKDN0911525</t>
  </si>
  <si>
    <t>BKDN0911528</t>
  </si>
  <si>
    <t>BKDN0911530</t>
  </si>
  <si>
    <t>BKDN0911531</t>
  </si>
  <si>
    <t>BKDN0911532</t>
  </si>
  <si>
    <t>BKDN0911533</t>
  </si>
  <si>
    <t>BKDN0911535</t>
  </si>
  <si>
    <t>BKDN0911580</t>
  </si>
  <si>
    <t>BKDN0911581</t>
  </si>
  <si>
    <t>BKDN0914004</t>
  </si>
  <si>
    <t>BKDN0921582</t>
  </si>
  <si>
    <t>BKDN0921613</t>
  </si>
  <si>
    <t>BKDN0921635</t>
  </si>
  <si>
    <t>BKDN0999902</t>
  </si>
  <si>
    <t>BKDN0999999</t>
  </si>
  <si>
    <t>BKDN0CIRCLE</t>
  </si>
  <si>
    <t>BKDN0INDFIN</t>
  </si>
  <si>
    <t>BKDN0LCBGSC</t>
  </si>
  <si>
    <t>BKDN0NEFTSC</t>
  </si>
  <si>
    <t>BKID0000001</t>
  </si>
  <si>
    <t>BKID0000002</t>
  </si>
  <si>
    <t>BKID0000003</t>
  </si>
  <si>
    <t>BKID0000004</t>
  </si>
  <si>
    <t>BKID0000005</t>
  </si>
  <si>
    <t>BKID0000006</t>
  </si>
  <si>
    <t>BKID0000007</t>
  </si>
  <si>
    <t>BKID0000008</t>
  </si>
  <si>
    <t>BKID0000009</t>
  </si>
  <si>
    <t>BKID0000010</t>
  </si>
  <si>
    <t>BKID0000012</t>
  </si>
  <si>
    <t>BKID0000013</t>
  </si>
  <si>
    <t>BKID0000015</t>
  </si>
  <si>
    <t>BKID0000016</t>
  </si>
  <si>
    <t>BKID0000017</t>
  </si>
  <si>
    <t>BKID0000018</t>
  </si>
  <si>
    <t>BKID0000019</t>
  </si>
  <si>
    <t>BKID0000020</t>
  </si>
  <si>
    <t>BKID0000021</t>
  </si>
  <si>
    <t>BKID0000022</t>
  </si>
  <si>
    <t>BKID0000023</t>
  </si>
  <si>
    <t>BKID0000024</t>
  </si>
  <si>
    <t>BKID0000025</t>
  </si>
  <si>
    <t>BKID0000026</t>
  </si>
  <si>
    <t>BKID0000027</t>
  </si>
  <si>
    <t>BKID0000028</t>
  </si>
  <si>
    <t>BKID0000029</t>
  </si>
  <si>
    <t>BKID0000030</t>
  </si>
  <si>
    <t>BKID0000031</t>
  </si>
  <si>
    <t>BKID0000032</t>
  </si>
  <si>
    <t>BKID0000035</t>
  </si>
  <si>
    <t>BKID0000036</t>
  </si>
  <si>
    <t>BKID0000037</t>
  </si>
  <si>
    <t>BKID0000038</t>
  </si>
  <si>
    <t>BKID0000039</t>
  </si>
  <si>
    <t>BKID0000040</t>
  </si>
  <si>
    <t>BKID0000041</t>
  </si>
  <si>
    <t>BKID0000042</t>
  </si>
  <si>
    <t>BKID0000043</t>
  </si>
  <si>
    <t>BKID0000044</t>
  </si>
  <si>
    <t>BKID0000045</t>
  </si>
  <si>
    <t>BKID0000046</t>
  </si>
  <si>
    <t>BKID0000047</t>
  </si>
  <si>
    <t>BKID0000048</t>
  </si>
  <si>
    <t>BKID0000049</t>
  </si>
  <si>
    <t>BKID0000050</t>
  </si>
  <si>
    <t>BKID0000051</t>
  </si>
  <si>
    <t>BKID0000052</t>
  </si>
  <si>
    <t>BKID0000053</t>
  </si>
  <si>
    <t>BKID0000054</t>
  </si>
  <si>
    <t>BKID0000055</t>
  </si>
  <si>
    <t>BKID0000056</t>
  </si>
  <si>
    <t>BKID0000057</t>
  </si>
  <si>
    <t>BKID0000058</t>
  </si>
  <si>
    <t>BKID0000059</t>
  </si>
  <si>
    <t>BKID0000060</t>
  </si>
  <si>
    <t>BKID0000061</t>
  </si>
  <si>
    <t>BKID0000062</t>
  </si>
  <si>
    <t>BKID0000063</t>
  </si>
  <si>
    <t>BKID0000064</t>
  </si>
  <si>
    <t>BKID0000066</t>
  </si>
  <si>
    <t>BKID0000067</t>
  </si>
  <si>
    <t>BKID0000068</t>
  </si>
  <si>
    <t>BKID0000069</t>
  </si>
  <si>
    <t>BKID0000070</t>
  </si>
  <si>
    <t>BKID0000071</t>
  </si>
  <si>
    <t>BKID0000072</t>
  </si>
  <si>
    <t>BKID0000073</t>
  </si>
  <si>
    <t>BKID0000074</t>
  </si>
  <si>
    <t>BKID0000075</t>
  </si>
  <si>
    <t>BKID0000076</t>
  </si>
  <si>
    <t>BKID0000078</t>
  </si>
  <si>
    <t>BKID0000080</t>
  </si>
  <si>
    <t>BKID0000081</t>
  </si>
  <si>
    <t>BKID0000083</t>
  </si>
  <si>
    <t>BKID0000084</t>
  </si>
  <si>
    <t>BKID0000085</t>
  </si>
  <si>
    <t>BKID0000086</t>
  </si>
  <si>
    <t>BKID0000087</t>
  </si>
  <si>
    <t>BKID0000088</t>
  </si>
  <si>
    <t>BKID0000089</t>
  </si>
  <si>
    <t>BKID0000090</t>
  </si>
  <si>
    <t>BKID0000091</t>
  </si>
  <si>
    <t>BKID0000092</t>
  </si>
  <si>
    <t>BKID0000093</t>
  </si>
  <si>
    <t>BKID0000094</t>
  </si>
  <si>
    <t>BKID0000095</t>
  </si>
  <si>
    <t>BKID0000096</t>
  </si>
  <si>
    <t>BKID0000097</t>
  </si>
  <si>
    <t>BKID0000098</t>
  </si>
  <si>
    <t>BKID0000099</t>
  </si>
  <si>
    <t>BKID0000100</t>
  </si>
  <si>
    <t>BKID0000101</t>
  </si>
  <si>
    <t>BKID0000102</t>
  </si>
  <si>
    <t>BKID0000103</t>
  </si>
  <si>
    <t>BKID0000104</t>
  </si>
  <si>
    <t>BKID0000105</t>
  </si>
  <si>
    <t>BKID0000106</t>
  </si>
  <si>
    <t>BKID0000107</t>
  </si>
  <si>
    <t>BKID0000111</t>
  </si>
  <si>
    <t>BKID0000116</t>
  </si>
  <si>
    <t>BKID0000117</t>
  </si>
  <si>
    <t>BKID0000119</t>
  </si>
  <si>
    <t>BKID0000120</t>
  </si>
  <si>
    <t>BKID0000121</t>
  </si>
  <si>
    <t>BKID0000122</t>
  </si>
  <si>
    <t>BKID0000123</t>
  </si>
  <si>
    <t>BKID0000124</t>
  </si>
  <si>
    <t>BKID0000126</t>
  </si>
  <si>
    <t>BKID0000127</t>
  </si>
  <si>
    <t>BKID0000128</t>
  </si>
  <si>
    <t>BKID0000129</t>
  </si>
  <si>
    <t>BKID0000130</t>
  </si>
  <si>
    <t>BKID0000131</t>
  </si>
  <si>
    <t>BKID0000132</t>
  </si>
  <si>
    <t>BKID0000133</t>
  </si>
  <si>
    <t>BKID0000134</t>
  </si>
  <si>
    <t>BKID0000135</t>
  </si>
  <si>
    <t>BKID0000136</t>
  </si>
  <si>
    <t>BKID0000137</t>
  </si>
  <si>
    <t>BKID0000138</t>
  </si>
  <si>
    <t>BKID0000139</t>
  </si>
  <si>
    <t>BKID0000140</t>
  </si>
  <si>
    <t>BKID0000141</t>
  </si>
  <si>
    <t>BKID0000142</t>
  </si>
  <si>
    <t>BKID0000143</t>
  </si>
  <si>
    <t>BKID0000144</t>
  </si>
  <si>
    <t>BKID0000145</t>
  </si>
  <si>
    <t>BKID0000146</t>
  </si>
  <si>
    <t>BKID0000147</t>
  </si>
  <si>
    <t>BKID0000148</t>
  </si>
  <si>
    <t>BKID0000149</t>
  </si>
  <si>
    <t>BKID0000150</t>
  </si>
  <si>
    <t>BKID0000153</t>
  </si>
  <si>
    <t>BKID0000154</t>
  </si>
  <si>
    <t>BKID0000157</t>
  </si>
  <si>
    <t>BKID0000160</t>
  </si>
  <si>
    <t>BKID0000161</t>
  </si>
  <si>
    <t>BKID0000162</t>
  </si>
  <si>
    <t>BKID0000163</t>
  </si>
  <si>
    <t>BKID0000164</t>
  </si>
  <si>
    <t>BKID0000165</t>
  </si>
  <si>
    <t>BKID0000166</t>
  </si>
  <si>
    <t>BKID0000167</t>
  </si>
  <si>
    <t>BKID0000168</t>
  </si>
  <si>
    <t>BKID0000170</t>
  </si>
  <si>
    <t>BKID0000171</t>
  </si>
  <si>
    <t>BKID0000172</t>
  </si>
  <si>
    <t>BKID0000173</t>
  </si>
  <si>
    <t>BKID0000174</t>
  </si>
  <si>
    <t>BKID0000175</t>
  </si>
  <si>
    <t>BKID0000176</t>
  </si>
  <si>
    <t>BKID0000177</t>
  </si>
  <si>
    <t>BKID0000178</t>
  </si>
  <si>
    <t>BKID0000179</t>
  </si>
  <si>
    <t>BKID0000180</t>
  </si>
  <si>
    <t>BKID0000181</t>
  </si>
  <si>
    <t>BKID0000183</t>
  </si>
  <si>
    <t>BKID0000184</t>
  </si>
  <si>
    <t>BKID0000185</t>
  </si>
  <si>
    <t>BKID0000186</t>
  </si>
  <si>
    <t>BKID0000187</t>
  </si>
  <si>
    <t>BKID0000188</t>
  </si>
  <si>
    <t>BKID0000189</t>
  </si>
  <si>
    <t>BKID0000190</t>
  </si>
  <si>
    <t>BKID0000200</t>
  </si>
  <si>
    <t>BKID0000251</t>
  </si>
  <si>
    <t>BKID0000301</t>
  </si>
  <si>
    <t>BKID0000500</t>
  </si>
  <si>
    <t>BKID0000501</t>
  </si>
  <si>
    <t>BKID0000502</t>
  </si>
  <si>
    <t>BKID0000503</t>
  </si>
  <si>
    <t>BKID0000504</t>
  </si>
  <si>
    <t>BKID0000505</t>
  </si>
  <si>
    <t>BKID0000506</t>
  </si>
  <si>
    <t>BKID0000507</t>
  </si>
  <si>
    <t>BKID0000508</t>
  </si>
  <si>
    <t>BKID0000509</t>
  </si>
  <si>
    <t>BKID0000510</t>
  </si>
  <si>
    <t>BKID0000511</t>
  </si>
  <si>
    <t>BKID0000512</t>
  </si>
  <si>
    <t>BKID0000513</t>
  </si>
  <si>
    <t>BKID0000514</t>
  </si>
  <si>
    <t>BKID0000515</t>
  </si>
  <si>
    <t>BKID0000516</t>
  </si>
  <si>
    <t>BKID0000517</t>
  </si>
  <si>
    <t>BKID0000518</t>
  </si>
  <si>
    <t>BKID0000520</t>
  </si>
  <si>
    <t>BKID0000521</t>
  </si>
  <si>
    <t>BKID0000522</t>
  </si>
  <si>
    <t>BKID0000523</t>
  </si>
  <si>
    <t>BKID0000529</t>
  </si>
  <si>
    <t>BKID0000530</t>
  </si>
  <si>
    <t>BKID0000531</t>
  </si>
  <si>
    <t>BKID0000533</t>
  </si>
  <si>
    <t>BKID0000535</t>
  </si>
  <si>
    <t>BKID0000536</t>
  </si>
  <si>
    <t>BKID0000537</t>
  </si>
  <si>
    <t>BKID0000538</t>
  </si>
  <si>
    <t>BKID0000539</t>
  </si>
  <si>
    <t>BKID0000540</t>
  </si>
  <si>
    <t>BKID0000541</t>
  </si>
  <si>
    <t>BKID0000542</t>
  </si>
  <si>
    <t>BKID0000550</t>
  </si>
  <si>
    <t>BKID0000552</t>
  </si>
  <si>
    <t>BKID0000553</t>
  </si>
  <si>
    <t>BKID0000554</t>
  </si>
  <si>
    <t>BKID0000555</t>
  </si>
  <si>
    <t>BKID0000556</t>
  </si>
  <si>
    <t>BKID0000557</t>
  </si>
  <si>
    <t>BKID0000558</t>
  </si>
  <si>
    <t>BKID0000559</t>
  </si>
  <si>
    <t>BKID0000601</t>
  </si>
  <si>
    <t>BKID0000602</t>
  </si>
  <si>
    <t>BKID0000603</t>
  </si>
  <si>
    <t>BKID0000604</t>
  </si>
  <si>
    <t>BKID0000605</t>
  </si>
  <si>
    <t>BKID0000606</t>
  </si>
  <si>
    <t>BKID0000607</t>
  </si>
  <si>
    <t>BKID0000608</t>
  </si>
  <si>
    <t>BKID0000609</t>
  </si>
  <si>
    <t>BKID0000610</t>
  </si>
  <si>
    <t>BKID0000611</t>
  </si>
  <si>
    <t>BKID0000612</t>
  </si>
  <si>
    <t>BKID0000613</t>
  </si>
  <si>
    <t>BKID0000614</t>
  </si>
  <si>
    <t>BKID0000615</t>
  </si>
  <si>
    <t>BKID0000616</t>
  </si>
  <si>
    <t>BKID0000617</t>
  </si>
  <si>
    <t>BKID0000618</t>
  </si>
  <si>
    <t>BKID0000619</t>
  </si>
  <si>
    <t>BKID0000620</t>
  </si>
  <si>
    <t>BKID0000621</t>
  </si>
  <si>
    <t>BKID0000622</t>
  </si>
  <si>
    <t>BKID0000623</t>
  </si>
  <si>
    <t>BKID0000624</t>
  </si>
  <si>
    <t>BKID0000625</t>
  </si>
  <si>
    <t>BKID0000626</t>
  </si>
  <si>
    <t>BKID0000627</t>
  </si>
  <si>
    <t>BKID0000628</t>
  </si>
  <si>
    <t>BKID0000630</t>
  </si>
  <si>
    <t>BKID0000631</t>
  </si>
  <si>
    <t>BKID0000632</t>
  </si>
  <si>
    <t>BKID0000633</t>
  </si>
  <si>
    <t>BKID0000634</t>
  </si>
  <si>
    <t>BKID0000635</t>
  </si>
  <si>
    <t>BKID0000636</t>
  </si>
  <si>
    <t>BKID0000637</t>
  </si>
  <si>
    <t>BKID0000638</t>
  </si>
  <si>
    <t>BKID0000640</t>
  </si>
  <si>
    <t>BKID0000641</t>
  </si>
  <si>
    <t>BKID0000642</t>
  </si>
  <si>
    <t>BKID0000643</t>
  </si>
  <si>
    <t>BKID0000644</t>
  </si>
  <si>
    <t>BKID0000645</t>
  </si>
  <si>
    <t>BKID0000646</t>
  </si>
  <si>
    <t>BKID0000647</t>
  </si>
  <si>
    <t>BKID0000648</t>
  </si>
  <si>
    <t>BKID0000650</t>
  </si>
  <si>
    <t>BKID0000651</t>
  </si>
  <si>
    <t>BKID0000652</t>
  </si>
  <si>
    <t>BKID0000653</t>
  </si>
  <si>
    <t>BKID0000654</t>
  </si>
  <si>
    <t>BKID0000655</t>
  </si>
  <si>
    <t>BKID0000658</t>
  </si>
  <si>
    <t>BKID0000659</t>
  </si>
  <si>
    <t>BKID0000660</t>
  </si>
  <si>
    <t>BKID0000662</t>
  </si>
  <si>
    <t>BKID0000663</t>
  </si>
  <si>
    <t>BKID0000665</t>
  </si>
  <si>
    <t>BKID0000666</t>
  </si>
  <si>
    <t>BKID0000667</t>
  </si>
  <si>
    <t>BKID0000668</t>
  </si>
  <si>
    <t>BKID0000669</t>
  </si>
  <si>
    <t>BKID0000670</t>
  </si>
  <si>
    <t>BKID0000671</t>
  </si>
  <si>
    <t>BKID0000672</t>
  </si>
  <si>
    <t>BKID0000673</t>
  </si>
  <si>
    <t>BKID0000674</t>
  </si>
  <si>
    <t>BKID0000675</t>
  </si>
  <si>
    <t>BKID0000680</t>
  </si>
  <si>
    <t>BKID0000681</t>
  </si>
  <si>
    <t>BKID0000682</t>
  </si>
  <si>
    <t>BKID0000683</t>
  </si>
  <si>
    <t>BKID0000684</t>
  </si>
  <si>
    <t>BKID0000685</t>
  </si>
  <si>
    <t>BKID0000686</t>
  </si>
  <si>
    <t>BKID0000690</t>
  </si>
  <si>
    <t>BKID0000691</t>
  </si>
  <si>
    <t>BKID0000692</t>
  </si>
  <si>
    <t>BKID0000693</t>
  </si>
  <si>
    <t>BKID0000694</t>
  </si>
  <si>
    <t>BKID0000700</t>
  </si>
  <si>
    <t>BKID0000701</t>
  </si>
  <si>
    <t>BKID0000702</t>
  </si>
  <si>
    <t>BKID0000703</t>
  </si>
  <si>
    <t>BKID0000704</t>
  </si>
  <si>
    <t>BKID0000705</t>
  </si>
  <si>
    <t>BKID0000706</t>
  </si>
  <si>
    <t>BKID0000707</t>
  </si>
  <si>
    <t>BKID0000708</t>
  </si>
  <si>
    <t>BKID0000709</t>
  </si>
  <si>
    <t>BKID0000710</t>
  </si>
  <si>
    <t>BKID0000711</t>
  </si>
  <si>
    <t>BKID0000712</t>
  </si>
  <si>
    <t>BKID0000713</t>
  </si>
  <si>
    <t>BKID0000714</t>
  </si>
  <si>
    <t>BKID0000715</t>
  </si>
  <si>
    <t>BKID0000716</t>
  </si>
  <si>
    <t>BKID0000717</t>
  </si>
  <si>
    <t>BKID0000718</t>
  </si>
  <si>
    <t>BKID0000719</t>
  </si>
  <si>
    <t>BKID0000720</t>
  </si>
  <si>
    <t>BKID0000721</t>
  </si>
  <si>
    <t>BKID0000722</t>
  </si>
  <si>
    <t>BKID0000723</t>
  </si>
  <si>
    <t>BKID0000724</t>
  </si>
  <si>
    <t>BKID0000725</t>
  </si>
  <si>
    <t>BKID0000726</t>
  </si>
  <si>
    <t>BKID0000727</t>
  </si>
  <si>
    <t>BKID0000728</t>
  </si>
  <si>
    <t>BKID0000729</t>
  </si>
  <si>
    <t>BKID0000730</t>
  </si>
  <si>
    <t>BKID0000731</t>
  </si>
  <si>
    <t>BKID0000732</t>
  </si>
  <si>
    <t>BKID0000733</t>
  </si>
  <si>
    <t>BKID0000734</t>
  </si>
  <si>
    <t>BKID0000735</t>
  </si>
  <si>
    <t>BKID0000736</t>
  </si>
  <si>
    <t>BKID0000737</t>
  </si>
  <si>
    <t>BKID0000738</t>
  </si>
  <si>
    <t>BKID0000739</t>
  </si>
  <si>
    <t>BKID0000740</t>
  </si>
  <si>
    <t>BKID0000741</t>
  </si>
  <si>
    <t>BKID0000742</t>
  </si>
  <si>
    <t>BKID0000743</t>
  </si>
  <si>
    <t>BKID0000744</t>
  </si>
  <si>
    <t>BKID0000745</t>
  </si>
  <si>
    <t>BKID0000746</t>
  </si>
  <si>
    <t>BKID0000747</t>
  </si>
  <si>
    <t>BKID0000748</t>
  </si>
  <si>
    <t>BKID0000749</t>
  </si>
  <si>
    <t>BKID0000750</t>
  </si>
  <si>
    <t>BKID0000751</t>
  </si>
  <si>
    <t>BKID0000752</t>
  </si>
  <si>
    <t>BKID0000753</t>
  </si>
  <si>
    <t>BKID0000756</t>
  </si>
  <si>
    <t>BKID0000758</t>
  </si>
  <si>
    <t>BKID0000759</t>
  </si>
  <si>
    <t>BKID0000760</t>
  </si>
  <si>
    <t>BKID0000761</t>
  </si>
  <si>
    <t>BKID0000762</t>
  </si>
  <si>
    <t>BKID0000771</t>
  </si>
  <si>
    <t>BKID0000772</t>
  </si>
  <si>
    <t>BKID0000774</t>
  </si>
  <si>
    <t>BKID0000781</t>
  </si>
  <si>
    <t>BKID0000800</t>
  </si>
  <si>
    <t>BKID0000801</t>
  </si>
  <si>
    <t>BKID0000802</t>
  </si>
  <si>
    <t>BKID0000803</t>
  </si>
  <si>
    <t>BKID0000804</t>
  </si>
  <si>
    <t>BKID0000806</t>
  </si>
  <si>
    <t>BKID0000807</t>
  </si>
  <si>
    <t>BKID0000808</t>
  </si>
  <si>
    <t>BKID0000809</t>
  </si>
  <si>
    <t>BKID0000810</t>
  </si>
  <si>
    <t>BKID0000813</t>
  </si>
  <si>
    <t>BKID0000814</t>
  </si>
  <si>
    <t>BKID0000815</t>
  </si>
  <si>
    <t>BKID0000816</t>
  </si>
  <si>
    <t>BKID0000817</t>
  </si>
  <si>
    <t>BKID0000818</t>
  </si>
  <si>
    <t>BKID0000819</t>
  </si>
  <si>
    <t>BKID0000820</t>
  </si>
  <si>
    <t>BKID0000821</t>
  </si>
  <si>
    <t>BKID0000822</t>
  </si>
  <si>
    <t>BKID0000823</t>
  </si>
  <si>
    <t>BKID0000825</t>
  </si>
  <si>
    <t>BKID0000826</t>
  </si>
  <si>
    <t>BKID0000900</t>
  </si>
  <si>
    <t>BKID0000901</t>
  </si>
  <si>
    <t>BKID0000902</t>
  </si>
  <si>
    <t>BKID0000903</t>
  </si>
  <si>
    <t>BKID0000906</t>
  </si>
  <si>
    <t>BKID0000910</t>
  </si>
  <si>
    <t>BKID0000911</t>
  </si>
  <si>
    <t>BKID0000912</t>
  </si>
  <si>
    <t>BKID0000913</t>
  </si>
  <si>
    <t>BKID0000914</t>
  </si>
  <si>
    <t>BKID0000915</t>
  </si>
  <si>
    <t>BKID0000917</t>
  </si>
  <si>
    <t>BKID0000918</t>
  </si>
  <si>
    <t>BKID0000919</t>
  </si>
  <si>
    <t>BKID0000920</t>
  </si>
  <si>
    <t>BKID0000921</t>
  </si>
  <si>
    <t>BKID0000922</t>
  </si>
  <si>
    <t>BKID0000923</t>
  </si>
  <si>
    <t>BKID0000924</t>
  </si>
  <si>
    <t>BKID0000925</t>
  </si>
  <si>
    <t>BKID0000926</t>
  </si>
  <si>
    <t>BKID0000927</t>
  </si>
  <si>
    <t>BKID0000928</t>
  </si>
  <si>
    <t>BKID0000929</t>
  </si>
  <si>
    <t>BKID0000930</t>
  </si>
  <si>
    <t>BKID0000931</t>
  </si>
  <si>
    <t>BKID0000932</t>
  </si>
  <si>
    <t>BKID0000933</t>
  </si>
  <si>
    <t>BKID0000934</t>
  </si>
  <si>
    <t>BKID0000935</t>
  </si>
  <si>
    <t>BKID0000936</t>
  </si>
  <si>
    <t>BKID0000937</t>
  </si>
  <si>
    <t>BKID0000938</t>
  </si>
  <si>
    <t>BKID0000939</t>
  </si>
  <si>
    <t>BKID0000940</t>
  </si>
  <si>
    <t>BKID0000941</t>
  </si>
  <si>
    <t>BKID0000942</t>
  </si>
  <si>
    <t>BKID0000943</t>
  </si>
  <si>
    <t>BKID0000944</t>
  </si>
  <si>
    <t>BKID0000946</t>
  </si>
  <si>
    <t>BKID0000947</t>
  </si>
  <si>
    <t>BKID0000948</t>
  </si>
  <si>
    <t>BKID0000950</t>
  </si>
  <si>
    <t>BKID0000951</t>
  </si>
  <si>
    <t>BKID0001000</t>
  </si>
  <si>
    <t>BKID0001001</t>
  </si>
  <si>
    <t>BKID0001002</t>
  </si>
  <si>
    <t>BKID0001003</t>
  </si>
  <si>
    <t>BKID0001005</t>
  </si>
  <si>
    <t>BKID0001006</t>
  </si>
  <si>
    <t>BKID0001007</t>
  </si>
  <si>
    <t>BKID0001008</t>
  </si>
  <si>
    <t>BKID0001009</t>
  </si>
  <si>
    <t>BKID0001010</t>
  </si>
  <si>
    <t>BKID0001011</t>
  </si>
  <si>
    <t>BKID0001012</t>
  </si>
  <si>
    <t>BKID0001013</t>
  </si>
  <si>
    <t>BKID0001014</t>
  </si>
  <si>
    <t>BKID0001015</t>
  </si>
  <si>
    <t>BKID0001016</t>
  </si>
  <si>
    <t>BKID0001017</t>
  </si>
  <si>
    <t>BKID0001019</t>
  </si>
  <si>
    <t>BKID0001020</t>
  </si>
  <si>
    <t>BKID0001022</t>
  </si>
  <si>
    <t>BKID0001023</t>
  </si>
  <si>
    <t>BKID0001024</t>
  </si>
  <si>
    <t>BKID0001025</t>
  </si>
  <si>
    <t>BKID0001026</t>
  </si>
  <si>
    <t>BKID0001027</t>
  </si>
  <si>
    <t>BKID0001028</t>
  </si>
  <si>
    <t>BKID0001029</t>
  </si>
  <si>
    <t>BKID0001030</t>
  </si>
  <si>
    <t>BKID0001031</t>
  </si>
  <si>
    <t>BKID0001032</t>
  </si>
  <si>
    <t>BKID0001033</t>
  </si>
  <si>
    <t>BKID0001034</t>
  </si>
  <si>
    <t>BKID0001035</t>
  </si>
  <si>
    <t>BKID0001036</t>
  </si>
  <si>
    <t>BKID0001037</t>
  </si>
  <si>
    <t>BKID0001038</t>
  </si>
  <si>
    <t>BKID0001039</t>
  </si>
  <si>
    <t>BKID0001040</t>
  </si>
  <si>
    <t>BKID0001041</t>
  </si>
  <si>
    <t>BKID0001042</t>
  </si>
  <si>
    <t>BKID0001043</t>
  </si>
  <si>
    <t>BKID0001044</t>
  </si>
  <si>
    <t>BKID0001045</t>
  </si>
  <si>
    <t>BKID0001046</t>
  </si>
  <si>
    <t>BKID0001047</t>
  </si>
  <si>
    <t>BKID0001048</t>
  </si>
  <si>
    <t>BKID0001050</t>
  </si>
  <si>
    <t>BKID0001100</t>
  </si>
  <si>
    <t>BKID0001101</t>
  </si>
  <si>
    <t>BKID0001102</t>
  </si>
  <si>
    <t>BKID0001103</t>
  </si>
  <si>
    <t>BKID0001104</t>
  </si>
  <si>
    <t>BKID0001105</t>
  </si>
  <si>
    <t>BKID0001106</t>
  </si>
  <si>
    <t>BKID0001107</t>
  </si>
  <si>
    <t>BKID0001108</t>
  </si>
  <si>
    <t>BKID0001109</t>
  </si>
  <si>
    <t>BKID0001110</t>
  </si>
  <si>
    <t>BKID0001111</t>
  </si>
  <si>
    <t>BKID0001112</t>
  </si>
  <si>
    <t>BKID0001113</t>
  </si>
  <si>
    <t>BKID0001114</t>
  </si>
  <si>
    <t>BKID0001115</t>
  </si>
  <si>
    <t>BKID0001200</t>
  </si>
  <si>
    <t>BKID0001201</t>
  </si>
  <si>
    <t>BKID0001202</t>
  </si>
  <si>
    <t>BKID0001203</t>
  </si>
  <si>
    <t>BKID0001204</t>
  </si>
  <si>
    <t>BKID0001205</t>
  </si>
  <si>
    <t>BKID0001206</t>
  </si>
  <si>
    <t>BKID0001207</t>
  </si>
  <si>
    <t>BKID0001208</t>
  </si>
  <si>
    <t>BKID0001209</t>
  </si>
  <si>
    <t>BKID0001210</t>
  </si>
  <si>
    <t>BKID0001211</t>
  </si>
  <si>
    <t>BKID0001212</t>
  </si>
  <si>
    <t>BKID0001213</t>
  </si>
  <si>
    <t>BKID0001214</t>
  </si>
  <si>
    <t>BKID0001215</t>
  </si>
  <si>
    <t>BKID0001216</t>
  </si>
  <si>
    <t>BKID0001219</t>
  </si>
  <si>
    <t>BKID0001220</t>
  </si>
  <si>
    <t>BKID0001221</t>
  </si>
  <si>
    <t>BKID0001222</t>
  </si>
  <si>
    <t>BKID0001223</t>
  </si>
  <si>
    <t>BKID0001224</t>
  </si>
  <si>
    <t>BKID0001225</t>
  </si>
  <si>
    <t>BKID0001226</t>
  </si>
  <si>
    <t>BKID0001227</t>
  </si>
  <si>
    <t>BKID0001228</t>
  </si>
  <si>
    <t>BKID0001229</t>
  </si>
  <si>
    <t>BKID0001230</t>
  </si>
  <si>
    <t>BKID0001231</t>
  </si>
  <si>
    <t>BKID0001232</t>
  </si>
  <si>
    <t>BKID0001233</t>
  </si>
  <si>
    <t>BKID0001234</t>
  </si>
  <si>
    <t>BKID0001235</t>
  </si>
  <si>
    <t>BKID0001236</t>
  </si>
  <si>
    <t>BKID0001237</t>
  </si>
  <si>
    <t>BKID0001238</t>
  </si>
  <si>
    <t>BKID0001239</t>
  </si>
  <si>
    <t>BKID0001240</t>
  </si>
  <si>
    <t>BKID0001241</t>
  </si>
  <si>
    <t>BKID0001242</t>
  </si>
  <si>
    <t>BKID0001243</t>
  </si>
  <si>
    <t>BKID0001244</t>
  </si>
  <si>
    <t>BKID0001245</t>
  </si>
  <si>
    <t>BKID0001246</t>
  </si>
  <si>
    <t>BKID0001247</t>
  </si>
  <si>
    <t>BKID0001248</t>
  </si>
  <si>
    <t>BKID0001249</t>
  </si>
  <si>
    <t>BKID0001250</t>
  </si>
  <si>
    <t>BKID0001251</t>
  </si>
  <si>
    <t>BKID0001252</t>
  </si>
  <si>
    <t>BKID0001253</t>
  </si>
  <si>
    <t>BKID0001254</t>
  </si>
  <si>
    <t>BKID0001255</t>
  </si>
  <si>
    <t>BKID0001256</t>
  </si>
  <si>
    <t>BKID0001258</t>
  </si>
  <si>
    <t>BKID0001259</t>
  </si>
  <si>
    <t>BKID0001300</t>
  </si>
  <si>
    <t>BKID0001301</t>
  </si>
  <si>
    <t>BKID0001302</t>
  </si>
  <si>
    <t>BKID0001303</t>
  </si>
  <si>
    <t>BKID0001304</t>
  </si>
  <si>
    <t>BKID0001305</t>
  </si>
  <si>
    <t>BKID0001306</t>
  </si>
  <si>
    <t>BKID0001307</t>
  </si>
  <si>
    <t>BKID0001308</t>
  </si>
  <si>
    <t>BKID0001309</t>
  </si>
  <si>
    <t>BKID0001310</t>
  </si>
  <si>
    <t>BKID0001311</t>
  </si>
  <si>
    <t>BKID0001312</t>
  </si>
  <si>
    <t>BKID0001313</t>
  </si>
  <si>
    <t>BKID0001314</t>
  </si>
  <si>
    <t>BKID0001318</t>
  </si>
  <si>
    <t>BKID0001319</t>
  </si>
  <si>
    <t>BKID0001320</t>
  </si>
  <si>
    <t>BKID0001321</t>
  </si>
  <si>
    <t>BKID0001400</t>
  </si>
  <si>
    <t>BKID0001401</t>
  </si>
  <si>
    <t>BKID0001402</t>
  </si>
  <si>
    <t>BKID0001403</t>
  </si>
  <si>
    <t>BKID0001404</t>
  </si>
  <si>
    <t>BKID0001405</t>
  </si>
  <si>
    <t>BKID0001406</t>
  </si>
  <si>
    <t>BKID0001407</t>
  </si>
  <si>
    <t>BKID0001408</t>
  </si>
  <si>
    <t>BKID0001409</t>
  </si>
  <si>
    <t>BKID0001410</t>
  </si>
  <si>
    <t>BKID0001411</t>
  </si>
  <si>
    <t>BKID0001412</t>
  </si>
  <si>
    <t>BKID0001413</t>
  </si>
  <si>
    <t>BKID0001414</t>
  </si>
  <si>
    <t>BKID0001415</t>
  </si>
  <si>
    <t>BKID0001416</t>
  </si>
  <si>
    <t>BKID0001417</t>
  </si>
  <si>
    <t>BKID0001418</t>
  </si>
  <si>
    <t>BKID0001419</t>
  </si>
  <si>
    <t>BKID0001420</t>
  </si>
  <si>
    <t>BKID0001421</t>
  </si>
  <si>
    <t>BKID0001422</t>
  </si>
  <si>
    <t>BKID0001423</t>
  </si>
  <si>
    <t>BKID0001424</t>
  </si>
  <si>
    <t>BKID0001425</t>
  </si>
  <si>
    <t>BKID0001426</t>
  </si>
  <si>
    <t>BKID0001427</t>
  </si>
  <si>
    <t>BKID0001428</t>
  </si>
  <si>
    <t>BKID0001429</t>
  </si>
  <si>
    <t>BKID0001430</t>
  </si>
  <si>
    <t>BKID0001431</t>
  </si>
  <si>
    <t>BKID0001432</t>
  </si>
  <si>
    <t>BKID0001433</t>
  </si>
  <si>
    <t>BKID0001434</t>
  </si>
  <si>
    <t>BKID0001435</t>
  </si>
  <si>
    <t>BKID0001436</t>
  </si>
  <si>
    <t>BKID0001437</t>
  </si>
  <si>
    <t>BKID0001438</t>
  </si>
  <si>
    <t>BKID0001439</t>
  </si>
  <si>
    <t>BKID0001440</t>
  </si>
  <si>
    <t>BKID0001441</t>
  </si>
  <si>
    <t>BKID0001442</t>
  </si>
  <si>
    <t>BKID0001443</t>
  </si>
  <si>
    <t>BKID0001444</t>
  </si>
  <si>
    <t>BKID0001445</t>
  </si>
  <si>
    <t>BKID0001446</t>
  </si>
  <si>
    <t>BKID0001447</t>
  </si>
  <si>
    <t>BKID0001448</t>
  </si>
  <si>
    <t>BKID0001449</t>
  </si>
  <si>
    <t>BKID0001450</t>
  </si>
  <si>
    <t>BKID0001451</t>
  </si>
  <si>
    <t>BKID0001452</t>
  </si>
  <si>
    <t>BKID0001453</t>
  </si>
  <si>
    <t>BKID0001454</t>
  </si>
  <si>
    <t>BKID0001455</t>
  </si>
  <si>
    <t>BKID0001460</t>
  </si>
  <si>
    <t>BKID0001461</t>
  </si>
  <si>
    <t>BKID0001463</t>
  </si>
  <si>
    <t>BKID0001464</t>
  </si>
  <si>
    <t>BKID0001465</t>
  </si>
  <si>
    <t>BKID0001466</t>
  </si>
  <si>
    <t>BKID0001467</t>
  </si>
  <si>
    <t>BKID0001468</t>
  </si>
  <si>
    <t>BKID0001469</t>
  </si>
  <si>
    <t>BKID0001470</t>
  </si>
  <si>
    <t>BKID0001471</t>
  </si>
  <si>
    <t>BKID0001472</t>
  </si>
  <si>
    <t>BKID0001473</t>
  </si>
  <si>
    <t>BKID0001474</t>
  </si>
  <si>
    <t>BKID0001475</t>
  </si>
  <si>
    <t>BKID0001476</t>
  </si>
  <si>
    <t>BKID0001477</t>
  </si>
  <si>
    <t>BKID0001478</t>
  </si>
  <si>
    <t>BKID0001479</t>
  </si>
  <si>
    <t>BKID0001480</t>
  </si>
  <si>
    <t>BKID0001481</t>
  </si>
  <si>
    <t>BKID0001482</t>
  </si>
  <si>
    <t>BKID0001483</t>
  </si>
  <si>
    <t>BKID0001484</t>
  </si>
  <si>
    <t>BKID0001485</t>
  </si>
  <si>
    <t>BKID0001486</t>
  </si>
  <si>
    <t>BKID0001487</t>
  </si>
  <si>
    <t>BKID0001491</t>
  </si>
  <si>
    <t>BKID0001492</t>
  </si>
  <si>
    <t>BKID0001493</t>
  </si>
  <si>
    <t>BKID0001501</t>
  </si>
  <si>
    <t>BKID0001502</t>
  </si>
  <si>
    <t>BKID0001503</t>
  </si>
  <si>
    <t>BKID0001504</t>
  </si>
  <si>
    <t>BKID0001505</t>
  </si>
  <si>
    <t>BKID0001506</t>
  </si>
  <si>
    <t>BKID0001507</t>
  </si>
  <si>
    <t>BKID0001508</t>
  </si>
  <si>
    <t>BKID0001509</t>
  </si>
  <si>
    <t>BKID0001510</t>
  </si>
  <si>
    <t>BKID0001511</t>
  </si>
  <si>
    <t>BKID0001512</t>
  </si>
  <si>
    <t>BKID0001514</t>
  </si>
  <si>
    <t>BKID0001515</t>
  </si>
  <si>
    <t>BKID0001516</t>
  </si>
  <si>
    <t>BKID0001517</t>
  </si>
  <si>
    <t>BKID0001518</t>
  </si>
  <si>
    <t>BKID0001519</t>
  </si>
  <si>
    <t>BKID0001520</t>
  </si>
  <si>
    <t>BKID0001521</t>
  </si>
  <si>
    <t>BKID0001522</t>
  </si>
  <si>
    <t>BKID0001523</t>
  </si>
  <si>
    <t>BKID0001524</t>
  </si>
  <si>
    <t>BKID0001600</t>
  </si>
  <si>
    <t>BKID0001601</t>
  </si>
  <si>
    <t>BKID0001602</t>
  </si>
  <si>
    <t>BKID0001603</t>
  </si>
  <si>
    <t>BKID0001604</t>
  </si>
  <si>
    <t>BKID0001605</t>
  </si>
  <si>
    <t>BKID0001606</t>
  </si>
  <si>
    <t>BKID0001607</t>
  </si>
  <si>
    <t>BKID0001608</t>
  </si>
  <si>
    <t>BKID0001609</t>
  </si>
  <si>
    <t>BKID0001611</t>
  </si>
  <si>
    <t>BKID0001612</t>
  </si>
  <si>
    <t>BKID0001613</t>
  </si>
  <si>
    <t>BKID0001615</t>
  </si>
  <si>
    <t>BKID0001616</t>
  </si>
  <si>
    <t>BKID0001621</t>
  </si>
  <si>
    <t>BKID0001622</t>
  </si>
  <si>
    <t>BKID0001623</t>
  </si>
  <si>
    <t>BKID0001650</t>
  </si>
  <si>
    <t>BKID0002000</t>
  </si>
  <si>
    <t>BKID0002001</t>
  </si>
  <si>
    <t>BKID0002002</t>
  </si>
  <si>
    <t>BKID0002003</t>
  </si>
  <si>
    <t>BKID0002004</t>
  </si>
  <si>
    <t>BKID0002007</t>
  </si>
  <si>
    <t>BKID0002008</t>
  </si>
  <si>
    <t>BKID0002009</t>
  </si>
  <si>
    <t>BKID0002010</t>
  </si>
  <si>
    <t>BKID0002011</t>
  </si>
  <si>
    <t>BKID0002012</t>
  </si>
  <si>
    <t>BKID0002013</t>
  </si>
  <si>
    <t>BKID0002014</t>
  </si>
  <si>
    <t>BKID0002015</t>
  </si>
  <si>
    <t>BKID0002016</t>
  </si>
  <si>
    <t>BKID0002017</t>
  </si>
  <si>
    <t>BKID0002018</t>
  </si>
  <si>
    <t>BKID0002019</t>
  </si>
  <si>
    <t>BKID0002020</t>
  </si>
  <si>
    <t>BKID0002021</t>
  </si>
  <si>
    <t>BKID0002022</t>
  </si>
  <si>
    <t>BKID0002023</t>
  </si>
  <si>
    <t>BKID0002024</t>
  </si>
  <si>
    <t>BKID0002025</t>
  </si>
  <si>
    <t>BKID0002026</t>
  </si>
  <si>
    <t>BKID0002027</t>
  </si>
  <si>
    <t>BKID0002028</t>
  </si>
  <si>
    <t>BKID0002029</t>
  </si>
  <si>
    <t>BKID0002030</t>
  </si>
  <si>
    <t>BKID0002031</t>
  </si>
  <si>
    <t>BKID0002032</t>
  </si>
  <si>
    <t>BKID0002033</t>
  </si>
  <si>
    <t>BKID0002034</t>
  </si>
  <si>
    <t>BKID0002035</t>
  </si>
  <si>
    <t>BKID0002036</t>
  </si>
  <si>
    <t>BKID0002037</t>
  </si>
  <si>
    <t>BKID0002038</t>
  </si>
  <si>
    <t>BKID0002039</t>
  </si>
  <si>
    <t>BKID0002040</t>
  </si>
  <si>
    <t>BKID0002041</t>
  </si>
  <si>
    <t>BKID0002042</t>
  </si>
  <si>
    <t>BKID0002043</t>
  </si>
  <si>
    <t>BKID0002044</t>
  </si>
  <si>
    <t>BKID0002045</t>
  </si>
  <si>
    <t>BKID0002046</t>
  </si>
  <si>
    <t>BKID0002047</t>
  </si>
  <si>
    <t>BKID0002048</t>
  </si>
  <si>
    <t>BKID0002049</t>
  </si>
  <si>
    <t>BKID0002050</t>
  </si>
  <si>
    <t>BKID0002052</t>
  </si>
  <si>
    <t>BKID0002053</t>
  </si>
  <si>
    <t>BKID0002054</t>
  </si>
  <si>
    <t>BKID0002055</t>
  </si>
  <si>
    <t>BKID0002056</t>
  </si>
  <si>
    <t>BKID0002057</t>
  </si>
  <si>
    <t>BKID0002058</t>
  </si>
  <si>
    <t>BKID0002059</t>
  </si>
  <si>
    <t>BKID0002060</t>
  </si>
  <si>
    <t>BKID0002061</t>
  </si>
  <si>
    <t>BKID0002062</t>
  </si>
  <si>
    <t>BKID0002063</t>
  </si>
  <si>
    <t>BKID0002064</t>
  </si>
  <si>
    <t>BKID0002065</t>
  </si>
  <si>
    <t>BKID0002066</t>
  </si>
  <si>
    <t>BKID0002067</t>
  </si>
  <si>
    <t>BKID0002068</t>
  </si>
  <si>
    <t>BKID0002069</t>
  </si>
  <si>
    <t>BKID0002070</t>
  </si>
  <si>
    <t>BKID0002071</t>
  </si>
  <si>
    <t>BKID0002072</t>
  </si>
  <si>
    <t>BKID0002073</t>
  </si>
  <si>
    <t>BKID0002074</t>
  </si>
  <si>
    <t>BKID0002075</t>
  </si>
  <si>
    <t>BKID0002076</t>
  </si>
  <si>
    <t>BKID0002081</t>
  </si>
  <si>
    <t>BKID0002082</t>
  </si>
  <si>
    <t>BKID0002083</t>
  </si>
  <si>
    <t>BKID0002084</t>
  </si>
  <si>
    <t>BKID0002085</t>
  </si>
  <si>
    <t>BKID0002090</t>
  </si>
  <si>
    <t>BKID0002091</t>
  </si>
  <si>
    <t>BKID0002092</t>
  </si>
  <si>
    <t>BKID0002093</t>
  </si>
  <si>
    <t>BKID0002100</t>
  </si>
  <si>
    <t>BKID0002101</t>
  </si>
  <si>
    <t>BKID0002102</t>
  </si>
  <si>
    <t>BKID0002103</t>
  </si>
  <si>
    <t>BKID0002104</t>
  </si>
  <si>
    <t>BKID0002105</t>
  </si>
  <si>
    <t>BKID0002106</t>
  </si>
  <si>
    <t>BKID0002107</t>
  </si>
  <si>
    <t>BKID0002108</t>
  </si>
  <si>
    <t>BKID0002109</t>
  </si>
  <si>
    <t>BKID0002110</t>
  </si>
  <si>
    <t>BKID0002111</t>
  </si>
  <si>
    <t>BKID0002112</t>
  </si>
  <si>
    <t>BKID0002113</t>
  </si>
  <si>
    <t>BKID0002114</t>
  </si>
  <si>
    <t>BKID0002115</t>
  </si>
  <si>
    <t>BKID0002116</t>
  </si>
  <si>
    <t>BKID0002117</t>
  </si>
  <si>
    <t>BKID0002200</t>
  </si>
  <si>
    <t>BKID0002201</t>
  </si>
  <si>
    <t>BKID0002202</t>
  </si>
  <si>
    <t>BKID0002203</t>
  </si>
  <si>
    <t>BKID0002204</t>
  </si>
  <si>
    <t>BKID0002205</t>
  </si>
  <si>
    <t>BKID0002207</t>
  </si>
  <si>
    <t>BKID0002208</t>
  </si>
  <si>
    <t>BKID0002209</t>
  </si>
  <si>
    <t>BKID0002210</t>
  </si>
  <si>
    <t>BKID0002211</t>
  </si>
  <si>
    <t>BKID0002212</t>
  </si>
  <si>
    <t>BKID0002213</t>
  </si>
  <si>
    <t>BKID0002214</t>
  </si>
  <si>
    <t>BKID0002215</t>
  </si>
  <si>
    <t>BKID0002216</t>
  </si>
  <si>
    <t>BKID0002217</t>
  </si>
  <si>
    <t>BKID0002218</t>
  </si>
  <si>
    <t>BKID0002219</t>
  </si>
  <si>
    <t>BKID0002220</t>
  </si>
  <si>
    <t>BKID0002221</t>
  </si>
  <si>
    <t>BKID0002222</t>
  </si>
  <si>
    <t>BKID0002223</t>
  </si>
  <si>
    <t>BKID0002224</t>
  </si>
  <si>
    <t>BKID0002225</t>
  </si>
  <si>
    <t>BKID0002226</t>
  </si>
  <si>
    <t>BKID0002300</t>
  </si>
  <si>
    <t>BKID0002301</t>
  </si>
  <si>
    <t>BKID0002302</t>
  </si>
  <si>
    <t>BKID0002303</t>
  </si>
  <si>
    <t>BKID0002304</t>
  </si>
  <si>
    <t>BKID0002305</t>
  </si>
  <si>
    <t>BKID0002400</t>
  </si>
  <si>
    <t>BKID0002401</t>
  </si>
  <si>
    <t>BKID0002402</t>
  </si>
  <si>
    <t>BKID0002403</t>
  </si>
  <si>
    <t>BKID0002404</t>
  </si>
  <si>
    <t>BKID0002405</t>
  </si>
  <si>
    <t>BKID0002406</t>
  </si>
  <si>
    <t>BKID0002407</t>
  </si>
  <si>
    <t>BKID0002408</t>
  </si>
  <si>
    <t>BKID0002409</t>
  </si>
  <si>
    <t>BKID0002500</t>
  </si>
  <si>
    <t>BKID0002501</t>
  </si>
  <si>
    <t>BKID0002502</t>
  </si>
  <si>
    <t>BKID0002503</t>
  </si>
  <si>
    <t>BKID0002504</t>
  </si>
  <si>
    <t>BKID0002505</t>
  </si>
  <si>
    <t>BKID0002506</t>
  </si>
  <si>
    <t>BKID0002507</t>
  </si>
  <si>
    <t>BKID0002508</t>
  </si>
  <si>
    <t>BKID0002509</t>
  </si>
  <si>
    <t>BKID0002510</t>
  </si>
  <si>
    <t>BKID0002512</t>
  </si>
  <si>
    <t>BKID0002513</t>
  </si>
  <si>
    <t>BKID0002514</t>
  </si>
  <si>
    <t>BKID0002515</t>
  </si>
  <si>
    <t>BKID0002516</t>
  </si>
  <si>
    <t>BKID0002517</t>
  </si>
  <si>
    <t>BKID0002518</t>
  </si>
  <si>
    <t>BKID0002519</t>
  </si>
  <si>
    <t>BKID0002520</t>
  </si>
  <si>
    <t>BKID0002521</t>
  </si>
  <si>
    <t>BKID0002522</t>
  </si>
  <si>
    <t>BKID0002523</t>
  </si>
  <si>
    <t>BKID0002525</t>
  </si>
  <si>
    <t>BKID0002531</t>
  </si>
  <si>
    <t>BKID0002541</t>
  </si>
  <si>
    <t>BKID0002601</t>
  </si>
  <si>
    <t>BKID0002602</t>
  </si>
  <si>
    <t>BKID0002603</t>
  </si>
  <si>
    <t>BKID0002604</t>
  </si>
  <si>
    <t>BKID0002605</t>
  </si>
  <si>
    <t>BKID0002606</t>
  </si>
  <si>
    <t>BKID0002607</t>
  </si>
  <si>
    <t>BKID0002608</t>
  </si>
  <si>
    <t>BKID0002609</t>
  </si>
  <si>
    <t>BKID0002610</t>
  </si>
  <si>
    <t>BKID0002700</t>
  </si>
  <si>
    <t>BKID0002701</t>
  </si>
  <si>
    <t>BKID0002702</t>
  </si>
  <si>
    <t>BKID0002703</t>
  </si>
  <si>
    <t>BKID0002704</t>
  </si>
  <si>
    <t>BKID0002705</t>
  </si>
  <si>
    <t>BKID0002706</t>
  </si>
  <si>
    <t>BKID0002707</t>
  </si>
  <si>
    <t>BKID0002708</t>
  </si>
  <si>
    <t>BKID0002709</t>
  </si>
  <si>
    <t>BKID0002725</t>
  </si>
  <si>
    <t>BKID0002740</t>
  </si>
  <si>
    <t>BKID0002741</t>
  </si>
  <si>
    <t>BKID0002742</t>
  </si>
  <si>
    <t>BKID0002743</t>
  </si>
  <si>
    <t>BKID0002744</t>
  </si>
  <si>
    <t>BKID0002745</t>
  </si>
  <si>
    <t>BKID0002746</t>
  </si>
  <si>
    <t>BKID0002747</t>
  </si>
  <si>
    <t>BKID0002751</t>
  </si>
  <si>
    <t>BKID0002752</t>
  </si>
  <si>
    <t>BKID0002754</t>
  </si>
  <si>
    <t>BKID0002755</t>
  </si>
  <si>
    <t>BKID0002756</t>
  </si>
  <si>
    <t>BKID0002757</t>
  </si>
  <si>
    <t>BKID0002758</t>
  </si>
  <si>
    <t>BKID0002759</t>
  </si>
  <si>
    <t>BKID0002760</t>
  </si>
  <si>
    <t>BKID0002761</t>
  </si>
  <si>
    <t>BKID0002762</t>
  </si>
  <si>
    <t>BKID0002763</t>
  </si>
  <si>
    <t>BKID0002764</t>
  </si>
  <si>
    <t>BKID0002765</t>
  </si>
  <si>
    <t>BKID0002766</t>
  </si>
  <si>
    <t>BKID0002767</t>
  </si>
  <si>
    <t>BKID0002800</t>
  </si>
  <si>
    <t>BKID0002801</t>
  </si>
  <si>
    <t>BKID0002802</t>
  </si>
  <si>
    <t>BKID0002803</t>
  </si>
  <si>
    <t>BKID0002804</t>
  </si>
  <si>
    <t>BKID0002805</t>
  </si>
  <si>
    <t>BKID0002806</t>
  </si>
  <si>
    <t>BKID0002807</t>
  </si>
  <si>
    <t>BKID0002808</t>
  </si>
  <si>
    <t>BKID0002809</t>
  </si>
  <si>
    <t>BKID0002810</t>
  </si>
  <si>
    <t>BKID0002811</t>
  </si>
  <si>
    <t>BKID0002812</t>
  </si>
  <si>
    <t>BKID0002813</t>
  </si>
  <si>
    <t>BKID0002814</t>
  </si>
  <si>
    <t>BKID0002815</t>
  </si>
  <si>
    <t>BKID0002816</t>
  </si>
  <si>
    <t>BKID0002817</t>
  </si>
  <si>
    <t>BKID0002818</t>
  </si>
  <si>
    <t>BKID0002819</t>
  </si>
  <si>
    <t>BKID0002821</t>
  </si>
  <si>
    <t>BKID0002822</t>
  </si>
  <si>
    <t>BKID0002823</t>
  </si>
  <si>
    <t>BKID0002824</t>
  </si>
  <si>
    <t>BKID0002825</t>
  </si>
  <si>
    <t>BKID0002826</t>
  </si>
  <si>
    <t>BKID0002827</t>
  </si>
  <si>
    <t>BKID0002828</t>
  </si>
  <si>
    <t>BKID0002829</t>
  </si>
  <si>
    <t>BKID0002830</t>
  </si>
  <si>
    <t>BKID0002831</t>
  </si>
  <si>
    <t>BKID0002832</t>
  </si>
  <si>
    <t>BKID0002836</t>
  </si>
  <si>
    <t>BKID0002900</t>
  </si>
  <si>
    <t>BKID0002901</t>
  </si>
  <si>
    <t>BKID0002902</t>
  </si>
  <si>
    <t>BKID0002903</t>
  </si>
  <si>
    <t>BKID0002904</t>
  </si>
  <si>
    <t>BKID0002905</t>
  </si>
  <si>
    <t>BKID0002906</t>
  </si>
  <si>
    <t>BKID0002908</t>
  </si>
  <si>
    <t>BKID0002910</t>
  </si>
  <si>
    <t>BKID0002911</t>
  </si>
  <si>
    <t>BKID0002912</t>
  </si>
  <si>
    <t>BKID0003000</t>
  </si>
  <si>
    <t>BKID0003001</t>
  </si>
  <si>
    <t>BKID0003002</t>
  </si>
  <si>
    <t>BKID0003003</t>
  </si>
  <si>
    <t>BKID0003004</t>
  </si>
  <si>
    <t>BKID0003005</t>
  </si>
  <si>
    <t>BKID0003006</t>
  </si>
  <si>
    <t>BKID0003007</t>
  </si>
  <si>
    <t>BKID0003063</t>
  </si>
  <si>
    <t>BKID0003100</t>
  </si>
  <si>
    <t>BKID0003101</t>
  </si>
  <si>
    <t>BKID0003102</t>
  </si>
  <si>
    <t>BKID0003103</t>
  </si>
  <si>
    <t>BKID0003104</t>
  </si>
  <si>
    <t>BKID0003106</t>
  </si>
  <si>
    <t>BKID0003107</t>
  </si>
  <si>
    <t>BKID0003108</t>
  </si>
  <si>
    <t>BKID0003109</t>
  </si>
  <si>
    <t>BKID0003110</t>
  </si>
  <si>
    <t>BKID0003111</t>
  </si>
  <si>
    <t>BKID0003112</t>
  </si>
  <si>
    <t>BKID0003113</t>
  </si>
  <si>
    <t>BKID0003114</t>
  </si>
  <si>
    <t>BKID0003115</t>
  </si>
  <si>
    <t>BKID0003116</t>
  </si>
  <si>
    <t>BKID0003117</t>
  </si>
  <si>
    <t>BKID0003119</t>
  </si>
  <si>
    <t>BKID0003120</t>
  </si>
  <si>
    <t>BKID0003121</t>
  </si>
  <si>
    <t>BKID0003122</t>
  </si>
  <si>
    <t>BKID0003123</t>
  </si>
  <si>
    <t>BKID0003124</t>
  </si>
  <si>
    <t>BKID0003125</t>
  </si>
  <si>
    <t>BKID0003126</t>
  </si>
  <si>
    <t>BKID0003127</t>
  </si>
  <si>
    <t>BKID0003128</t>
  </si>
  <si>
    <t>BKID0003129</t>
  </si>
  <si>
    <t>BKID0003130</t>
  </si>
  <si>
    <t>BKID0003131</t>
  </si>
  <si>
    <t>BKID0003132</t>
  </si>
  <si>
    <t>BKID0003133</t>
  </si>
  <si>
    <t>BKID0003134</t>
  </si>
  <si>
    <t>BKID0003135</t>
  </si>
  <si>
    <t>BKID0003200</t>
  </si>
  <si>
    <t>BKID0003201</t>
  </si>
  <si>
    <t>BKID0003203</t>
  </si>
  <si>
    <t>BKID0003204</t>
  </si>
  <si>
    <t>BKID0003205</t>
  </si>
  <si>
    <t>BKID0003206</t>
  </si>
  <si>
    <t>BKID0003207</t>
  </si>
  <si>
    <t>BKID0003208</t>
  </si>
  <si>
    <t>BKID0003209</t>
  </si>
  <si>
    <t>BKID0003211</t>
  </si>
  <si>
    <t>BKID0003212</t>
  </si>
  <si>
    <t>BKID0003213</t>
  </si>
  <si>
    <t>BKID0003214</t>
  </si>
  <si>
    <t>BKID0003215</t>
  </si>
  <si>
    <t>BKID0003216</t>
  </si>
  <si>
    <t>BKID0003217</t>
  </si>
  <si>
    <t>BKID0003218</t>
  </si>
  <si>
    <t>BKID0003250</t>
  </si>
  <si>
    <t>BKID0003251</t>
  </si>
  <si>
    <t>BKID0003252</t>
  </si>
  <si>
    <t>BKID0003253</t>
  </si>
  <si>
    <t>BKID0003254</t>
  </si>
  <si>
    <t>BKID0003255</t>
  </si>
  <si>
    <t>BKID0003256</t>
  </si>
  <si>
    <t>BKID0003257</t>
  </si>
  <si>
    <t>BKID0003261</t>
  </si>
  <si>
    <t>BKID0003262</t>
  </si>
  <si>
    <t>BKID0003263</t>
  </si>
  <si>
    <t>BKID0003265</t>
  </si>
  <si>
    <t>BKID0003266</t>
  </si>
  <si>
    <t>BKID0003267</t>
  </si>
  <si>
    <t>BKID0003300</t>
  </si>
  <si>
    <t>BKID0003301</t>
  </si>
  <si>
    <t>BKID0003302</t>
  </si>
  <si>
    <t>BKID0003303</t>
  </si>
  <si>
    <t>BKID0003310</t>
  </si>
  <si>
    <t>BKID0003311</t>
  </si>
  <si>
    <t>BKID0003312</t>
  </si>
  <si>
    <t>BKID0003313</t>
  </si>
  <si>
    <t>BKID0003314</t>
  </si>
  <si>
    <t>BKID0003315</t>
  </si>
  <si>
    <t>BKID0003316</t>
  </si>
  <si>
    <t>BKID0003317</t>
  </si>
  <si>
    <t>BKID0003318</t>
  </si>
  <si>
    <t>BKID0003319</t>
  </si>
  <si>
    <t>BKID0003320</t>
  </si>
  <si>
    <t>BKID0003321</t>
  </si>
  <si>
    <t>BKID0003322</t>
  </si>
  <si>
    <t>BKID0003323</t>
  </si>
  <si>
    <t>BKID0003397</t>
  </si>
  <si>
    <t>BKID0003800</t>
  </si>
  <si>
    <t>BKID0003801</t>
  </si>
  <si>
    <t>BKID0003802</t>
  </si>
  <si>
    <t>BKID0003811</t>
  </si>
  <si>
    <t>BKID0003812</t>
  </si>
  <si>
    <t>BKID0003813</t>
  </si>
  <si>
    <t>BKID0003814</t>
  </si>
  <si>
    <t>BKID0003815</t>
  </si>
  <si>
    <t>BKID0003816</t>
  </si>
  <si>
    <t>BKID0003817</t>
  </si>
  <si>
    <t>BKID0003818</t>
  </si>
  <si>
    <t>BKID0003819</t>
  </si>
  <si>
    <t>BKID0003821</t>
  </si>
  <si>
    <t>BKID0003822</t>
  </si>
  <si>
    <t>BKID0003823</t>
  </si>
  <si>
    <t>BKID0003824</t>
  </si>
  <si>
    <t>BKID0003825</t>
  </si>
  <si>
    <t>BKID0003826</t>
  </si>
  <si>
    <t>BKID0003827</t>
  </si>
  <si>
    <t>BKID0003828</t>
  </si>
  <si>
    <t>BKID0003829</t>
  </si>
  <si>
    <t>BKID0003830</t>
  </si>
  <si>
    <t>BKID0003831</t>
  </si>
  <si>
    <t>BKID0003832</t>
  </si>
  <si>
    <t>BKID0003850</t>
  </si>
  <si>
    <t>BKID0003851</t>
  </si>
  <si>
    <t>BKID0004000</t>
  </si>
  <si>
    <t>BKID0004001</t>
  </si>
  <si>
    <t>BKID0004002</t>
  </si>
  <si>
    <t>BKID0004003</t>
  </si>
  <si>
    <t>BKID0004004</t>
  </si>
  <si>
    <t>BKID0004005</t>
  </si>
  <si>
    <t>BKID0004006</t>
  </si>
  <si>
    <t>BKID0004007</t>
  </si>
  <si>
    <t>BKID0004008</t>
  </si>
  <si>
    <t>BKID0004009</t>
  </si>
  <si>
    <t>BKID0004010</t>
  </si>
  <si>
    <t>BKID0004011</t>
  </si>
  <si>
    <t>BKID0004012</t>
  </si>
  <si>
    <t>BKID0004013</t>
  </si>
  <si>
    <t>BKID0004014</t>
  </si>
  <si>
    <t>BKID0004015</t>
  </si>
  <si>
    <t>BKID0004016</t>
  </si>
  <si>
    <t>BKID0004017</t>
  </si>
  <si>
    <t>BKID0004018</t>
  </si>
  <si>
    <t>BKID0004019</t>
  </si>
  <si>
    <t>BKID0004020</t>
  </si>
  <si>
    <t>BKID0004021</t>
  </si>
  <si>
    <t>BKID0004022</t>
  </si>
  <si>
    <t>BKID0004023</t>
  </si>
  <si>
    <t>BKID0004024</t>
  </si>
  <si>
    <t>BKID0004025</t>
  </si>
  <si>
    <t>BKID0004026</t>
  </si>
  <si>
    <t>BKID0004027</t>
  </si>
  <si>
    <t>BKID0004028</t>
  </si>
  <si>
    <t>BKID0004029</t>
  </si>
  <si>
    <t>BKID0004030</t>
  </si>
  <si>
    <t>BKID0004031</t>
  </si>
  <si>
    <t>BKID0004032</t>
  </si>
  <si>
    <t>BKID0004034</t>
  </si>
  <si>
    <t>BKID0004035</t>
  </si>
  <si>
    <t>BKID0004036</t>
  </si>
  <si>
    <t>BKID0004037</t>
  </si>
  <si>
    <t>BKID0004038</t>
  </si>
  <si>
    <t>BKID0004039</t>
  </si>
  <si>
    <t>BKID0004040</t>
  </si>
  <si>
    <t>BKID0004041</t>
  </si>
  <si>
    <t>BKID0004042</t>
  </si>
  <si>
    <t>BKID0004043</t>
  </si>
  <si>
    <t>BKID0004044</t>
  </si>
  <si>
    <t>BKID0004045</t>
  </si>
  <si>
    <t>BKID0004046</t>
  </si>
  <si>
    <t>BKID0004047</t>
  </si>
  <si>
    <t>BKID0004048</t>
  </si>
  <si>
    <t>BKID0004049</t>
  </si>
  <si>
    <t>BKID0004053</t>
  </si>
  <si>
    <t>BKID0004054</t>
  </si>
  <si>
    <t>BKID0004055</t>
  </si>
  <si>
    <t>BKID0004056</t>
  </si>
  <si>
    <t>BKID0004057</t>
  </si>
  <si>
    <t>BKID0004058</t>
  </si>
  <si>
    <t>BKID0004059</t>
  </si>
  <si>
    <t>BKID0004060</t>
  </si>
  <si>
    <t>BKID0004061</t>
  </si>
  <si>
    <t>BKID0004062</t>
  </si>
  <si>
    <t>BKID0004063</t>
  </si>
  <si>
    <t>BKID0004064</t>
  </si>
  <si>
    <t>BKID0004065</t>
  </si>
  <si>
    <t>BKID0004066</t>
  </si>
  <si>
    <t>BKID0004067</t>
  </si>
  <si>
    <t>BKID0004070</t>
  </si>
  <si>
    <t>BKID0004071</t>
  </si>
  <si>
    <t>BKID0004072</t>
  </si>
  <si>
    <t>BKID0004073</t>
  </si>
  <si>
    <t>BKID0004074</t>
  </si>
  <si>
    <t>BKID0004076</t>
  </si>
  <si>
    <t>BKID0004077</t>
  </si>
  <si>
    <t>BKID0004078</t>
  </si>
  <si>
    <t>BKID0004079</t>
  </si>
  <si>
    <t>BKID0004080</t>
  </si>
  <si>
    <t>BKID0004081</t>
  </si>
  <si>
    <t>BKID0004082</t>
  </si>
  <si>
    <t>BKID0004083</t>
  </si>
  <si>
    <t>BKID0004084</t>
  </si>
  <si>
    <t>BKID0004085</t>
  </si>
  <si>
    <t>BKID0004086</t>
  </si>
  <si>
    <t>BKID0004087</t>
  </si>
  <si>
    <t>BKID0004088</t>
  </si>
  <si>
    <t>BKID0004089</t>
  </si>
  <si>
    <t>BKID0004090</t>
  </si>
  <si>
    <t>BKID0004091</t>
  </si>
  <si>
    <t>BKID0004100</t>
  </si>
  <si>
    <t>BKID0004102</t>
  </si>
  <si>
    <t>BKID0004103</t>
  </si>
  <si>
    <t>BKID0004104</t>
  </si>
  <si>
    <t>BKID0004105</t>
  </si>
  <si>
    <t>BKID0004110</t>
  </si>
  <si>
    <t>BKID0004111</t>
  </si>
  <si>
    <t>BKID0004112</t>
  </si>
  <si>
    <t>BKID0004113</t>
  </si>
  <si>
    <t>BKID0004114</t>
  </si>
  <si>
    <t>BKID0004115</t>
  </si>
  <si>
    <t>BKID0004116</t>
  </si>
  <si>
    <t>BKID0004117</t>
  </si>
  <si>
    <t>BKID0004121</t>
  </si>
  <si>
    <t>BKID0004122</t>
  </si>
  <si>
    <t>BKID0004123</t>
  </si>
  <si>
    <t>BKID0004124</t>
  </si>
  <si>
    <t>BKID0004125</t>
  </si>
  <si>
    <t>BKID0004126</t>
  </si>
  <si>
    <t>BKID0004127</t>
  </si>
  <si>
    <t>BKID0004128</t>
  </si>
  <si>
    <t>BKID0004129</t>
  </si>
  <si>
    <t>BKID0004130</t>
  </si>
  <si>
    <t>BKID0004131</t>
  </si>
  <si>
    <t>BKID0004132</t>
  </si>
  <si>
    <t>BKID0004133</t>
  </si>
  <si>
    <t>BKID0004134</t>
  </si>
  <si>
    <t>BKID0004135</t>
  </si>
  <si>
    <t>BKID0004136</t>
  </si>
  <si>
    <t>BKID0004138</t>
  </si>
  <si>
    <t>BKID0004139</t>
  </si>
  <si>
    <t>BKID0004140</t>
  </si>
  <si>
    <t>BKID0004141</t>
  </si>
  <si>
    <t>BKID0004142</t>
  </si>
  <si>
    <t>BKID0004143</t>
  </si>
  <si>
    <t>BKID0004144</t>
  </si>
  <si>
    <t>BKID0004145</t>
  </si>
  <si>
    <t>BKID0004146</t>
  </si>
  <si>
    <t>BKID0004147</t>
  </si>
  <si>
    <t>BKID0004148</t>
  </si>
  <si>
    <t>BKID0004149</t>
  </si>
  <si>
    <t>BKID0004181</t>
  </si>
  <si>
    <t>BKID0004182</t>
  </si>
  <si>
    <t>BKID0004183</t>
  </si>
  <si>
    <t>BKID0004184</t>
  </si>
  <si>
    <t>BKID0004185</t>
  </si>
  <si>
    <t>BKID0004186</t>
  </si>
  <si>
    <t>BKID0004187</t>
  </si>
  <si>
    <t>BKID0004188</t>
  </si>
  <si>
    <t>BKID0004189</t>
  </si>
  <si>
    <t>BKID0004190</t>
  </si>
  <si>
    <t>BKID0004191</t>
  </si>
  <si>
    <t>BKID0004192</t>
  </si>
  <si>
    <t>BKID0004193</t>
  </si>
  <si>
    <t>BKID0004194</t>
  </si>
  <si>
    <t>BKID0004195</t>
  </si>
  <si>
    <t>BKID0004199</t>
  </si>
  <si>
    <t>BKID0004200</t>
  </si>
  <si>
    <t>BKID0004201</t>
  </si>
  <si>
    <t>BKID0004202</t>
  </si>
  <si>
    <t>BKID0004203</t>
  </si>
  <si>
    <t>BKID0004204</t>
  </si>
  <si>
    <t>BKID0004205</t>
  </si>
  <si>
    <t>BKID0004206</t>
  </si>
  <si>
    <t>BKID0004207</t>
  </si>
  <si>
    <t>BKID0004208</t>
  </si>
  <si>
    <t>BKID0004209</t>
  </si>
  <si>
    <t>BKID0004210</t>
  </si>
  <si>
    <t>BKID0004211</t>
  </si>
  <si>
    <t>BKID0004212</t>
  </si>
  <si>
    <t>BKID0004213</t>
  </si>
  <si>
    <t>BKID0004214</t>
  </si>
  <si>
    <t>BKID0004215</t>
  </si>
  <si>
    <t>BKID0004216</t>
  </si>
  <si>
    <t>BKID0004217</t>
  </si>
  <si>
    <t>BKID0004218</t>
  </si>
  <si>
    <t>BKID0004219</t>
  </si>
  <si>
    <t>BKID0004220</t>
  </si>
  <si>
    <t>BKID0004221</t>
  </si>
  <si>
    <t>BKID0004222</t>
  </si>
  <si>
    <t>BKID0004223</t>
  </si>
  <si>
    <t>BKID0004224</t>
  </si>
  <si>
    <t>BKID0004225</t>
  </si>
  <si>
    <t>BKID0004226</t>
  </si>
  <si>
    <t>BKID0004227</t>
  </si>
  <si>
    <t>BKID0004228</t>
  </si>
  <si>
    <t>BKID0004229</t>
  </si>
  <si>
    <t>BKID0004230</t>
  </si>
  <si>
    <t>BKID0004231</t>
  </si>
  <si>
    <t>BKID0004232</t>
  </si>
  <si>
    <t>BKID0004233</t>
  </si>
  <si>
    <t>BKID0004234</t>
  </si>
  <si>
    <t>BKID0004235</t>
  </si>
  <si>
    <t>BKID0004236</t>
  </si>
  <si>
    <t>BKID0004237</t>
  </si>
  <si>
    <t>BKID0004238</t>
  </si>
  <si>
    <t>BKID0004239</t>
  </si>
  <si>
    <t>BKID0004240</t>
  </si>
  <si>
    <t>BKID0004241</t>
  </si>
  <si>
    <t>BKID0004242</t>
  </si>
  <si>
    <t>BKID0004244</t>
  </si>
  <si>
    <t>BKID0004245</t>
  </si>
  <si>
    <t>BKID0004247</t>
  </si>
  <si>
    <t>BKID0004248</t>
  </si>
  <si>
    <t>BKID0004249</t>
  </si>
  <si>
    <t>BKID0004250</t>
  </si>
  <si>
    <t>BKID0004251</t>
  </si>
  <si>
    <t>BKID0004252</t>
  </si>
  <si>
    <t>BKID0004253</t>
  </si>
  <si>
    <t>BKID0004254</t>
  </si>
  <si>
    <t>BKID0004255</t>
  </si>
  <si>
    <t>BKID0004256</t>
  </si>
  <si>
    <t>BKID0004257</t>
  </si>
  <si>
    <t>BKID0004258</t>
  </si>
  <si>
    <t>BKID0004259</t>
  </si>
  <si>
    <t>BKID0004260</t>
  </si>
  <si>
    <t>BKID0004261</t>
  </si>
  <si>
    <t>BKID0004262</t>
  </si>
  <si>
    <t>BKID0004263</t>
  </si>
  <si>
    <t>BKID0004264</t>
  </si>
  <si>
    <t>BKID0004265</t>
  </si>
  <si>
    <t>BKID0004266</t>
  </si>
  <si>
    <t>BKID0004267</t>
  </si>
  <si>
    <t>BKID0004268</t>
  </si>
  <si>
    <t>BKID0004269</t>
  </si>
  <si>
    <t>BKID0004270</t>
  </si>
  <si>
    <t>BKID0004272</t>
  </si>
  <si>
    <t>BKID0004273</t>
  </si>
  <si>
    <t>BKID0004274</t>
  </si>
  <si>
    <t>BKID0004275</t>
  </si>
  <si>
    <t>BKID0004276</t>
  </si>
  <si>
    <t>BKID0004277</t>
  </si>
  <si>
    <t>BKID0004278</t>
  </si>
  <si>
    <t>BKID0004279</t>
  </si>
  <si>
    <t>BKID0004280</t>
  </si>
  <si>
    <t>BKID0004281</t>
  </si>
  <si>
    <t>BKID0004282</t>
  </si>
  <si>
    <t>BKID0004283</t>
  </si>
  <si>
    <t>BKID0004284</t>
  </si>
  <si>
    <t>BKID0004285</t>
  </si>
  <si>
    <t>BKID0004286</t>
  </si>
  <si>
    <t>BKID0004287</t>
  </si>
  <si>
    <t>BKID0004288</t>
  </si>
  <si>
    <t>BKID0004289</t>
  </si>
  <si>
    <t>BKID0004290</t>
  </si>
  <si>
    <t>BKID0004291</t>
  </si>
  <si>
    <t>BKID0004292</t>
  </si>
  <si>
    <t>BKID0004293</t>
  </si>
  <si>
    <t>BKID0004294</t>
  </si>
  <si>
    <t>BKID0004295</t>
  </si>
  <si>
    <t>BKID0004296</t>
  </si>
  <si>
    <t>BKID0004297</t>
  </si>
  <si>
    <t>BKID0004298</t>
  </si>
  <si>
    <t>BKID0004299</t>
  </si>
  <si>
    <t>BKID0004300</t>
  </si>
  <si>
    <t>BKID0004301</t>
  </si>
  <si>
    <t>BKID0004302</t>
  </si>
  <si>
    <t>BKID0004303</t>
  </si>
  <si>
    <t>BKID0004304</t>
  </si>
  <si>
    <t>BKID0004305</t>
  </si>
  <si>
    <t>BKID0004306</t>
  </si>
  <si>
    <t>BKID0004307</t>
  </si>
  <si>
    <t>BKID0004308</t>
  </si>
  <si>
    <t>BKID0004309</t>
  </si>
  <si>
    <t>BKID0004310</t>
  </si>
  <si>
    <t>BKID0004311</t>
  </si>
  <si>
    <t>BKID0004312</t>
  </si>
  <si>
    <t>BKID0004313</t>
  </si>
  <si>
    <t>BKID0004314</t>
  </si>
  <si>
    <t>BKID0004315</t>
  </si>
  <si>
    <t>BKID0004316</t>
  </si>
  <si>
    <t>BKID0004317</t>
  </si>
  <si>
    <t>BKID0004318</t>
  </si>
  <si>
    <t>BKID0004319</t>
  </si>
  <si>
    <t>BKID0004320</t>
  </si>
  <si>
    <t>BKID0004321</t>
  </si>
  <si>
    <t>BKID0004322</t>
  </si>
  <si>
    <t>BKID0004323</t>
  </si>
  <si>
    <t>BKID0004324</t>
  </si>
  <si>
    <t>BKID0004325</t>
  </si>
  <si>
    <t>BKID0004326</t>
  </si>
  <si>
    <t>BKID0004327</t>
  </si>
  <si>
    <t>BKID0004328</t>
  </si>
  <si>
    <t>BKID0004329</t>
  </si>
  <si>
    <t>BKID0004330</t>
  </si>
  <si>
    <t>BKID0004331</t>
  </si>
  <si>
    <t>BKID0004332</t>
  </si>
  <si>
    <t>BKID0004333</t>
  </si>
  <si>
    <t>BKID0004334</t>
  </si>
  <si>
    <t>BKID0004335</t>
  </si>
  <si>
    <t>BKID0004336</t>
  </si>
  <si>
    <t>BKID0004337</t>
  </si>
  <si>
    <t>BKID0004338</t>
  </si>
  <si>
    <t>BKID0004339</t>
  </si>
  <si>
    <t>BKID0004340</t>
  </si>
  <si>
    <t>BKID0004341</t>
  </si>
  <si>
    <t>BKID0004342</t>
  </si>
  <si>
    <t>BKID0004343</t>
  </si>
  <si>
    <t>BKID0004344</t>
  </si>
  <si>
    <t>BKID0004345</t>
  </si>
  <si>
    <t>BKID0004346</t>
  </si>
  <si>
    <t>BKID0004347</t>
  </si>
  <si>
    <t>BKID0004348</t>
  </si>
  <si>
    <t>BKID0004349</t>
  </si>
  <si>
    <t>BKID0004350</t>
  </si>
  <si>
    <t>BKID0004351</t>
  </si>
  <si>
    <t>BKID0004352</t>
  </si>
  <si>
    <t>BKID0004353</t>
  </si>
  <si>
    <t>BKID0004355</t>
  </si>
  <si>
    <t>BKID0004356</t>
  </si>
  <si>
    <t>BKID0004357</t>
  </si>
  <si>
    <t>BKID0004358</t>
  </si>
  <si>
    <t>BKID0004359</t>
  </si>
  <si>
    <t>BKID0004360</t>
  </si>
  <si>
    <t>BKID0004361</t>
  </si>
  <si>
    <t>BKID0004362</t>
  </si>
  <si>
    <t>BKID0004363</t>
  </si>
  <si>
    <t>BKID0004364</t>
  </si>
  <si>
    <t>BKID0004365</t>
  </si>
  <si>
    <t>BKID0004366</t>
  </si>
  <si>
    <t>BKID0004367</t>
  </si>
  <si>
    <t>BKID0004368</t>
  </si>
  <si>
    <t>BKID0004369</t>
  </si>
  <si>
    <t>BKID0004370</t>
  </si>
  <si>
    <t>BKID0004371</t>
  </si>
  <si>
    <t>BKID0004372</t>
  </si>
  <si>
    <t>BKID0004373</t>
  </si>
  <si>
    <t>BKID0004374</t>
  </si>
  <si>
    <t>BKID0004375</t>
  </si>
  <si>
    <t>BKID0004376</t>
  </si>
  <si>
    <t>BKID0004377</t>
  </si>
  <si>
    <t>BKID0004378</t>
  </si>
  <si>
    <t>BKID0004379</t>
  </si>
  <si>
    <t>BKID0004380</t>
  </si>
  <si>
    <t>BKID0004381</t>
  </si>
  <si>
    <t>BKID0004382</t>
  </si>
  <si>
    <t>BKID0004383</t>
  </si>
  <si>
    <t>BKID0004384</t>
  </si>
  <si>
    <t>BKID0004385</t>
  </si>
  <si>
    <t>BKID0004386</t>
  </si>
  <si>
    <t>BKID0004387</t>
  </si>
  <si>
    <t>BKID0004388</t>
  </si>
  <si>
    <t>BKID0004389</t>
  </si>
  <si>
    <t>BKID0004390</t>
  </si>
  <si>
    <t>BKID0004391</t>
  </si>
  <si>
    <t>BKID0004392</t>
  </si>
  <si>
    <t>BKID0004393</t>
  </si>
  <si>
    <t>BKID0004394</t>
  </si>
  <si>
    <t>BKID0004395</t>
  </si>
  <si>
    <t>BKID0004396</t>
  </si>
  <si>
    <t>BKID0004397</t>
  </si>
  <si>
    <t>BKID0004398</t>
  </si>
  <si>
    <t>BKID0004399</t>
  </si>
  <si>
    <t>BKID0004400</t>
  </si>
  <si>
    <t>BKID0004401</t>
  </si>
  <si>
    <t>BKID0004402</t>
  </si>
  <si>
    <t>BKID0004403</t>
  </si>
  <si>
    <t>BKID0004404</t>
  </si>
  <si>
    <t>BKID0004405</t>
  </si>
  <si>
    <t>BKID0004406</t>
  </si>
  <si>
    <t>BKID0004407</t>
  </si>
  <si>
    <t>BKID0004408</t>
  </si>
  <si>
    <t>BKID0004409</t>
  </si>
  <si>
    <t>BKID0004410</t>
  </si>
  <si>
    <t>BKID0004411</t>
  </si>
  <si>
    <t>BKID0004412</t>
  </si>
  <si>
    <t>BKID0004413</t>
  </si>
  <si>
    <t>BKID0004414</t>
  </si>
  <si>
    <t>BKID0004415</t>
  </si>
  <si>
    <t>BKID0004416</t>
  </si>
  <si>
    <t>BKID0004417</t>
  </si>
  <si>
    <t>BKID0004418</t>
  </si>
  <si>
    <t>BKID0004419</t>
  </si>
  <si>
    <t>BKID0004420</t>
  </si>
  <si>
    <t>BKID0004421</t>
  </si>
  <si>
    <t>BKID0004422</t>
  </si>
  <si>
    <t>BKID0004423</t>
  </si>
  <si>
    <t>BKID0004424</t>
  </si>
  <si>
    <t>BKID0004425</t>
  </si>
  <si>
    <t>BKID0004428</t>
  </si>
  <si>
    <t>BKID0004429</t>
  </si>
  <si>
    <t>BKID0004430</t>
  </si>
  <si>
    <t>BKID0004431</t>
  </si>
  <si>
    <t>BKID0004432</t>
  </si>
  <si>
    <t>BKID0004433</t>
  </si>
  <si>
    <t>BKID0004434</t>
  </si>
  <si>
    <t>BKID0004435</t>
  </si>
  <si>
    <t>BKID0004436</t>
  </si>
  <si>
    <t>BKID0004437</t>
  </si>
  <si>
    <t>BKID0004438</t>
  </si>
  <si>
    <t>BKID0004439</t>
  </si>
  <si>
    <t>BKID0004440</t>
  </si>
  <si>
    <t>BKID0004441</t>
  </si>
  <si>
    <t>BKID0004442</t>
  </si>
  <si>
    <t>BKID0004443</t>
  </si>
  <si>
    <t>BKID0004444</t>
  </si>
  <si>
    <t>BKID0004445</t>
  </si>
  <si>
    <t>BKID0004446</t>
  </si>
  <si>
    <t>BKID0004447</t>
  </si>
  <si>
    <t>BKID0004448</t>
  </si>
  <si>
    <t>BKID0004449</t>
  </si>
  <si>
    <t>BKID0004450</t>
  </si>
  <si>
    <t>BKID0004451</t>
  </si>
  <si>
    <t>BKID0004452</t>
  </si>
  <si>
    <t>BKID0004453</t>
  </si>
  <si>
    <t>BKID0004454</t>
  </si>
  <si>
    <t>BKID0004455</t>
  </si>
  <si>
    <t>BKID0004456</t>
  </si>
  <si>
    <t>BKID0004457</t>
  </si>
  <si>
    <t>BKID0004458</t>
  </si>
  <si>
    <t>BKID0004459</t>
  </si>
  <si>
    <t>BKID0004460</t>
  </si>
  <si>
    <t>BKID0004461</t>
  </si>
  <si>
    <t>BKID0004462</t>
  </si>
  <si>
    <t>BKID0004463</t>
  </si>
  <si>
    <t>BKID0004464</t>
  </si>
  <si>
    <t>BKID0004465</t>
  </si>
  <si>
    <t>BKID0004466</t>
  </si>
  <si>
    <t>BKID0004467</t>
  </si>
  <si>
    <t>BKID0004468</t>
  </si>
  <si>
    <t>BKID0004469</t>
  </si>
  <si>
    <t>BKID0004470</t>
  </si>
  <si>
    <t>BKID0004472</t>
  </si>
  <si>
    <t>BKID0004473</t>
  </si>
  <si>
    <t>BKID0004474</t>
  </si>
  <si>
    <t>BKID0004475</t>
  </si>
  <si>
    <t>BKID0004477</t>
  </si>
  <si>
    <t>BKID0004478</t>
  </si>
  <si>
    <t>BKID0004479</t>
  </si>
  <si>
    <t>BKID0004480</t>
  </si>
  <si>
    <t>BKID0004481</t>
  </si>
  <si>
    <t>BKID0004482</t>
  </si>
  <si>
    <t>BKID0004483</t>
  </si>
  <si>
    <t>BKID0004484</t>
  </si>
  <si>
    <t>BKID0004485</t>
  </si>
  <si>
    <t>BKID0004486</t>
  </si>
  <si>
    <t>BKID0004487</t>
  </si>
  <si>
    <t>BKID0004488</t>
  </si>
  <si>
    <t>BKID0004489</t>
  </si>
  <si>
    <t>BKID0004490</t>
  </si>
  <si>
    <t>BKID0004491</t>
  </si>
  <si>
    <t>BKID0004492</t>
  </si>
  <si>
    <t>BKID0004493</t>
  </si>
  <si>
    <t>BKID0004494</t>
  </si>
  <si>
    <t>BKID0004495</t>
  </si>
  <si>
    <t>BKID0004496</t>
  </si>
  <si>
    <t>BKID0004497</t>
  </si>
  <si>
    <t>BKID0004498</t>
  </si>
  <si>
    <t>BKID0004499</t>
  </si>
  <si>
    <t>BKID0004500</t>
  </si>
  <si>
    <t>BKID0004501</t>
  </si>
  <si>
    <t>BKID0004502</t>
  </si>
  <si>
    <t>BKID0004503</t>
  </si>
  <si>
    <t>BKID0004504</t>
  </si>
  <si>
    <t>BKID0004505</t>
  </si>
  <si>
    <t>BKID0004506</t>
  </si>
  <si>
    <t>BKID0004507</t>
  </si>
  <si>
    <t>BKID0004508</t>
  </si>
  <si>
    <t>BKID0004509</t>
  </si>
  <si>
    <t>BKID0004510</t>
  </si>
  <si>
    <t>BKID0004511</t>
  </si>
  <si>
    <t>BKID0004512</t>
  </si>
  <si>
    <t>BKID0004513</t>
  </si>
  <si>
    <t>BKID0004514</t>
  </si>
  <si>
    <t>BKID0004515</t>
  </si>
  <si>
    <t>BKID0004516</t>
  </si>
  <si>
    <t>BKID0004517</t>
  </si>
  <si>
    <t>BKID0004518</t>
  </si>
  <si>
    <t>BKID0004519</t>
  </si>
  <si>
    <t>BKID0004520</t>
  </si>
  <si>
    <t>BKID0004521</t>
  </si>
  <si>
    <t>BKID0004522</t>
  </si>
  <si>
    <t>BKID0004524</t>
  </si>
  <si>
    <t>BKID0004525</t>
  </si>
  <si>
    <t>BKID0004526</t>
  </si>
  <si>
    <t>BKID0004527</t>
  </si>
  <si>
    <t>BKID0004528</t>
  </si>
  <si>
    <t>BKID0004529</t>
  </si>
  <si>
    <t>BKID0004530</t>
  </si>
  <si>
    <t>BKID0004531</t>
  </si>
  <si>
    <t>BKID0004532</t>
  </si>
  <si>
    <t>BKID0004533</t>
  </si>
  <si>
    <t>BKID0004534</t>
  </si>
  <si>
    <t>BKID0004535</t>
  </si>
  <si>
    <t>BKID0004536</t>
  </si>
  <si>
    <t>BKID0004537</t>
  </si>
  <si>
    <t>BKID0004538</t>
  </si>
  <si>
    <t>BKID0004539</t>
  </si>
  <si>
    <t>BKID0004540</t>
  </si>
  <si>
    <t>BKID0004541</t>
  </si>
  <si>
    <t>BKID0004542</t>
  </si>
  <si>
    <t>BKID0004543</t>
  </si>
  <si>
    <t>BKID0004544</t>
  </si>
  <si>
    <t>BKID0004545</t>
  </si>
  <si>
    <t>BKID0004546</t>
  </si>
  <si>
    <t>BKID0004547</t>
  </si>
  <si>
    <t>BKID0004548</t>
  </si>
  <si>
    <t>BKID0004549</t>
  </si>
  <si>
    <t>BKID0004550</t>
  </si>
  <si>
    <t>BKID0004551</t>
  </si>
  <si>
    <t>BKID0004552</t>
  </si>
  <si>
    <t>BKID0004553</t>
  </si>
  <si>
    <t>BKID0004554</t>
  </si>
  <si>
    <t>BKID0004555</t>
  </si>
  <si>
    <t>BKID0004556</t>
  </si>
  <si>
    <t>BKID0004557</t>
  </si>
  <si>
    <t>BKID0004558</t>
  </si>
  <si>
    <t>BKID0004559</t>
  </si>
  <si>
    <t>BKID0004560</t>
  </si>
  <si>
    <t>BKID0004561</t>
  </si>
  <si>
    <t>BKID0004562</t>
  </si>
  <si>
    <t>BKID0004563</t>
  </si>
  <si>
    <t>BKID0004564</t>
  </si>
  <si>
    <t>BKID0004565</t>
  </si>
  <si>
    <t>BKID0004566</t>
  </si>
  <si>
    <t>BKID0004567</t>
  </si>
  <si>
    <t>BKID0004568</t>
  </si>
  <si>
    <t>BKID0004569</t>
  </si>
  <si>
    <t>BKID0004570</t>
  </si>
  <si>
    <t>BKID0004571</t>
  </si>
  <si>
    <t>BKID0004572</t>
  </si>
  <si>
    <t>BKID0004574</t>
  </si>
  <si>
    <t>BKID0004575</t>
  </si>
  <si>
    <t>BKID0004576</t>
  </si>
  <si>
    <t>BKID0004577</t>
  </si>
  <si>
    <t>BKID0004578</t>
  </si>
  <si>
    <t>BKID0004579</t>
  </si>
  <si>
    <t>BKID0004580</t>
  </si>
  <si>
    <t>BKID0004581</t>
  </si>
  <si>
    <t>BKID0004582</t>
  </si>
  <si>
    <t>BKID0004583</t>
  </si>
  <si>
    <t>BKID0004584</t>
  </si>
  <si>
    <t>BKID0004585</t>
  </si>
  <si>
    <t>BKID0004586</t>
  </si>
  <si>
    <t>BKID0004587</t>
  </si>
  <si>
    <t>BKID0004588</t>
  </si>
  <si>
    <t>BKID0004589</t>
  </si>
  <si>
    <t>BKID0004590</t>
  </si>
  <si>
    <t>BKID0004591</t>
  </si>
  <si>
    <t>BKID0004592</t>
  </si>
  <si>
    <t>BKID0004594</t>
  </si>
  <si>
    <t>BKID0004596</t>
  </si>
  <si>
    <t>BKID0004597</t>
  </si>
  <si>
    <t>BKID0004598</t>
  </si>
  <si>
    <t>BKID0004599</t>
  </si>
  <si>
    <t>BKID0004600</t>
  </si>
  <si>
    <t>BKID0004601</t>
  </si>
  <si>
    <t>BKID0004602</t>
  </si>
  <si>
    <t>BKID0004603</t>
  </si>
  <si>
    <t>BKID0004604</t>
  </si>
  <si>
    <t>BKID0004605</t>
  </si>
  <si>
    <t>BKID0004606</t>
  </si>
  <si>
    <t>BKID0004607</t>
  </si>
  <si>
    <t>BKID0004608</t>
  </si>
  <si>
    <t>BKID0004609</t>
  </si>
  <si>
    <t>BKID0004611</t>
  </si>
  <si>
    <t>BKID0004612</t>
  </si>
  <si>
    <t>BKID0004613</t>
  </si>
  <si>
    <t>BKID0004614</t>
  </si>
  <si>
    <t>BKID0004615</t>
  </si>
  <si>
    <t>BKID0004616</t>
  </si>
  <si>
    <t>BKID0004617</t>
  </si>
  <si>
    <t>BKID0004618</t>
  </si>
  <si>
    <t>BKID0004619</t>
  </si>
  <si>
    <t>BKID0004620</t>
  </si>
  <si>
    <t>BKID0004621</t>
  </si>
  <si>
    <t>BKID0004622</t>
  </si>
  <si>
    <t>BKID0004623</t>
  </si>
  <si>
    <t>BKID0004624</t>
  </si>
  <si>
    <t>BKID0004625</t>
  </si>
  <si>
    <t>BKID0004626</t>
  </si>
  <si>
    <t>BKID0004627</t>
  </si>
  <si>
    <t>BKID0004628</t>
  </si>
  <si>
    <t>BKID0004629</t>
  </si>
  <si>
    <t>BKID0004630</t>
  </si>
  <si>
    <t>BKID0004631</t>
  </si>
  <si>
    <t>BKID0004632</t>
  </si>
  <si>
    <t>BKID0004633</t>
  </si>
  <si>
    <t>BKID0004634</t>
  </si>
  <si>
    <t>BKID0004635</t>
  </si>
  <si>
    <t>BKID0004636</t>
  </si>
  <si>
    <t>BKID0004637</t>
  </si>
  <si>
    <t>BKID0004638</t>
  </si>
  <si>
    <t>BKID0004639</t>
  </si>
  <si>
    <t>BKID0004640</t>
  </si>
  <si>
    <t>BKID0004642</t>
  </si>
  <si>
    <t>BKID0004644</t>
  </si>
  <si>
    <t>BKID0004645</t>
  </si>
  <si>
    <t>BKID0004646</t>
  </si>
  <si>
    <t>BKID0004647</t>
  </si>
  <si>
    <t>BKID0004648</t>
  </si>
  <si>
    <t>BKID0004649</t>
  </si>
  <si>
    <t>BKID0004650</t>
  </si>
  <si>
    <t>BKID0004651</t>
  </si>
  <si>
    <t>BKID0004653</t>
  </si>
  <si>
    <t>BKID0004654</t>
  </si>
  <si>
    <t>BKID0004655</t>
  </si>
  <si>
    <t>BKID0004656</t>
  </si>
  <si>
    <t>BKID0004657</t>
  </si>
  <si>
    <t>BKID0004658</t>
  </si>
  <si>
    <t>BKID0004659</t>
  </si>
  <si>
    <t>BKID0004660</t>
  </si>
  <si>
    <t>BKID0004661</t>
  </si>
  <si>
    <t>BKID0004662</t>
  </si>
  <si>
    <t>BKID0004663</t>
  </si>
  <si>
    <t>BKID0004664</t>
  </si>
  <si>
    <t>BKID0004665</t>
  </si>
  <si>
    <t>BKID0004666</t>
  </si>
  <si>
    <t>BKID0004667</t>
  </si>
  <si>
    <t>BKID0004668</t>
  </si>
  <si>
    <t>BKID0004669</t>
  </si>
  <si>
    <t>BKID0004670</t>
  </si>
  <si>
    <t>BKID0004671</t>
  </si>
  <si>
    <t>BKID0004672</t>
  </si>
  <si>
    <t>BKID0004673</t>
  </si>
  <si>
    <t>BKID0004674</t>
  </si>
  <si>
    <t>BKID0004675</t>
  </si>
  <si>
    <t>BKID0004676</t>
  </si>
  <si>
    <t>BKID0004677</t>
  </si>
  <si>
    <t>BKID0004678</t>
  </si>
  <si>
    <t>BKID0004679</t>
  </si>
  <si>
    <t>BKID0004680</t>
  </si>
  <si>
    <t>BKID0004681</t>
  </si>
  <si>
    <t>BKID0004682</t>
  </si>
  <si>
    <t>BKID0004683</t>
  </si>
  <si>
    <t>BKID0004684</t>
  </si>
  <si>
    <t>BKID0004685</t>
  </si>
  <si>
    <t>BKID0004686</t>
  </si>
  <si>
    <t>BKID0004687</t>
  </si>
  <si>
    <t>BKID0004688</t>
  </si>
  <si>
    <t>BKID0004689</t>
  </si>
  <si>
    <t>BKID0004690</t>
  </si>
  <si>
    <t>BKID0004691</t>
  </si>
  <si>
    <t>BKID0004692</t>
  </si>
  <si>
    <t>BKID0004694</t>
  </si>
  <si>
    <t>BKID0004695</t>
  </si>
  <si>
    <t>BKID0004697</t>
  </si>
  <si>
    <t>BKID0004699</t>
  </si>
  <si>
    <t>BKID0004700</t>
  </si>
  <si>
    <t>BKID0004701</t>
  </si>
  <si>
    <t>BKID0004702</t>
  </si>
  <si>
    <t>BKID0004703</t>
  </si>
  <si>
    <t>BKID0004704</t>
  </si>
  <si>
    <t>BKID0004705</t>
  </si>
  <si>
    <t>BKID0004706</t>
  </si>
  <si>
    <t>BKID0004707</t>
  </si>
  <si>
    <t>BKID0004708</t>
  </si>
  <si>
    <t>BKID0004709</t>
  </si>
  <si>
    <t>BKID0004710</t>
  </si>
  <si>
    <t>BKID0004711</t>
  </si>
  <si>
    <t>BKID0004712</t>
  </si>
  <si>
    <t>BKID0004713</t>
  </si>
  <si>
    <t>BKID0004716</t>
  </si>
  <si>
    <t>BKID0004717</t>
  </si>
  <si>
    <t>BKID0004718</t>
  </si>
  <si>
    <t>BKID0004719</t>
  </si>
  <si>
    <t>BKID0004720</t>
  </si>
  <si>
    <t>BKID0004721</t>
  </si>
  <si>
    <t>BKID0004722</t>
  </si>
  <si>
    <t>BKID0004724</t>
  </si>
  <si>
    <t>BKID0004725</t>
  </si>
  <si>
    <t>BKID0004726</t>
  </si>
  <si>
    <t>BKID0004727</t>
  </si>
  <si>
    <t>BKID0004728</t>
  </si>
  <si>
    <t>BKID0004729</t>
  </si>
  <si>
    <t>BKID0004730</t>
  </si>
  <si>
    <t>BKID0004731</t>
  </si>
  <si>
    <t>BKID0004732</t>
  </si>
  <si>
    <t>BKID0004733</t>
  </si>
  <si>
    <t>BKID0004734</t>
  </si>
  <si>
    <t>BKID0004735</t>
  </si>
  <si>
    <t>BKID0004736</t>
  </si>
  <si>
    <t>BKID0004737</t>
  </si>
  <si>
    <t>BKID0004738</t>
  </si>
  <si>
    <t>BKID0004739</t>
  </si>
  <si>
    <t>BKID0004740</t>
  </si>
  <si>
    <t>BKID0004741</t>
  </si>
  <si>
    <t>BKID0004742</t>
  </si>
  <si>
    <t>BKID0004743</t>
  </si>
  <si>
    <t>BKID0004745</t>
  </si>
  <si>
    <t>BKID0004746</t>
  </si>
  <si>
    <t>BKID0004747</t>
  </si>
  <si>
    <t>BKID0004748</t>
  </si>
  <si>
    <t>BKID0004749</t>
  </si>
  <si>
    <t>BKID0004750</t>
  </si>
  <si>
    <t>BKID0004751</t>
  </si>
  <si>
    <t>BKID0004752</t>
  </si>
  <si>
    <t>BKID0004753</t>
  </si>
  <si>
    <t>BKID0004754</t>
  </si>
  <si>
    <t>BKID0004755</t>
  </si>
  <si>
    <t>BKID0004756</t>
  </si>
  <si>
    <t>BKID0004757</t>
  </si>
  <si>
    <t>BKID0004758</t>
  </si>
  <si>
    <t>BKID0004759</t>
  </si>
  <si>
    <t>BKID0004760</t>
  </si>
  <si>
    <t>BKID0004761</t>
  </si>
  <si>
    <t>BKID0004762</t>
  </si>
  <si>
    <t>BKID0004763</t>
  </si>
  <si>
    <t>BKID0004764</t>
  </si>
  <si>
    <t>BKID0004765</t>
  </si>
  <si>
    <t>BKID0004766</t>
  </si>
  <si>
    <t>BKID0004767</t>
  </si>
  <si>
    <t>BKID0004768</t>
  </si>
  <si>
    <t>BKID0004769</t>
  </si>
  <si>
    <t>BKID0004770</t>
  </si>
  <si>
    <t>BKID0004771</t>
  </si>
  <si>
    <t>BKID0004772</t>
  </si>
  <si>
    <t>BKID0004773</t>
  </si>
  <si>
    <t>BKID0004774</t>
  </si>
  <si>
    <t>BKID0004775</t>
  </si>
  <si>
    <t>BKID0004776</t>
  </si>
  <si>
    <t>BKID0004777</t>
  </si>
  <si>
    <t>BKID0004778</t>
  </si>
  <si>
    <t>BKID0004779</t>
  </si>
  <si>
    <t>BKID0004780</t>
  </si>
  <si>
    <t>BKID0004781</t>
  </si>
  <si>
    <t>BKID0004782</t>
  </si>
  <si>
    <t>BKID0004783</t>
  </si>
  <si>
    <t>BKID0004785</t>
  </si>
  <si>
    <t>BKID0004786</t>
  </si>
  <si>
    <t>BKID0004788</t>
  </si>
  <si>
    <t>BKID0004789</t>
  </si>
  <si>
    <t>BKID0004791</t>
  </si>
  <si>
    <t>BKID0004792</t>
  </si>
  <si>
    <t>BKID0004793</t>
  </si>
  <si>
    <t>BKID0004794</t>
  </si>
  <si>
    <t>BKID0004795</t>
  </si>
  <si>
    <t>BKID0004796</t>
  </si>
  <si>
    <t>BKID0004797</t>
  </si>
  <si>
    <t>BKID0004798</t>
  </si>
  <si>
    <t>BKID0004799</t>
  </si>
  <si>
    <t>BKID0004800</t>
  </si>
  <si>
    <t>BKID0004801</t>
  </si>
  <si>
    <t>BKID0004802</t>
  </si>
  <si>
    <t>BKID0004803</t>
  </si>
  <si>
    <t>BKID0004804</t>
  </si>
  <si>
    <t>BKID0004805</t>
  </si>
  <si>
    <t>BKID0004806</t>
  </si>
  <si>
    <t>BKID0004807</t>
  </si>
  <si>
    <t>BKID0004808</t>
  </si>
  <si>
    <t>BKID0004809</t>
  </si>
  <si>
    <t>BKID0004810</t>
  </si>
  <si>
    <t>BKID0004811</t>
  </si>
  <si>
    <t>BKID0004812</t>
  </si>
  <si>
    <t>BKID0004813</t>
  </si>
  <si>
    <t>BKID0004814</t>
  </si>
  <si>
    <t>BKID0004815</t>
  </si>
  <si>
    <t>BKID0004816</t>
  </si>
  <si>
    <t>BKID0004817</t>
  </si>
  <si>
    <t>BKID0004818</t>
  </si>
  <si>
    <t>BKID0004819</t>
  </si>
  <si>
    <t>BKID0004820</t>
  </si>
  <si>
    <t>BKID0004821</t>
  </si>
  <si>
    <t>BKID0004822</t>
  </si>
  <si>
    <t>BKID0004823</t>
  </si>
  <si>
    <t>BKID0004824</t>
  </si>
  <si>
    <t>BKID0004825</t>
  </si>
  <si>
    <t>BKID0004826</t>
  </si>
  <si>
    <t>BKID0004827</t>
  </si>
  <si>
    <t>BKID0004828</t>
  </si>
  <si>
    <t>BKID0004829</t>
  </si>
  <si>
    <t>BKID0004830</t>
  </si>
  <si>
    <t>BKID0004831</t>
  </si>
  <si>
    <t>BKID0004832</t>
  </si>
  <si>
    <t>BKID0004833</t>
  </si>
  <si>
    <t>BKID0004834</t>
  </si>
  <si>
    <t>BKID0004835</t>
  </si>
  <si>
    <t>BKID0004836</t>
  </si>
  <si>
    <t>BKID0004837</t>
  </si>
  <si>
    <t>BKID0004839</t>
  </si>
  <si>
    <t>BKID0004840</t>
  </si>
  <si>
    <t>BKID0004841</t>
  </si>
  <si>
    <t>BKID0004842</t>
  </si>
  <si>
    <t>BKID0004843</t>
  </si>
  <si>
    <t>BKID0004844</t>
  </si>
  <si>
    <t>BKID0004845</t>
  </si>
  <si>
    <t>BKID0004846</t>
  </si>
  <si>
    <t>BKID0004847</t>
  </si>
  <si>
    <t>BKID0004848</t>
  </si>
  <si>
    <t>BKID0004849</t>
  </si>
  <si>
    <t>BKID0004850</t>
  </si>
  <si>
    <t>BKID0004851</t>
  </si>
  <si>
    <t>BKID0004852</t>
  </si>
  <si>
    <t>BKID0004853</t>
  </si>
  <si>
    <t>BKID0004855</t>
  </si>
  <si>
    <t>BKID0004856</t>
  </si>
  <si>
    <t>BKID0004857</t>
  </si>
  <si>
    <t>BKID0004858</t>
  </si>
  <si>
    <t>BKID0004859</t>
  </si>
  <si>
    <t>BKID0004860</t>
  </si>
  <si>
    <t>BKID0004861</t>
  </si>
  <si>
    <t>BKID0004862</t>
  </si>
  <si>
    <t>BKID0004863</t>
  </si>
  <si>
    <t>BKID0004864</t>
  </si>
  <si>
    <t>BKID0004865</t>
  </si>
  <si>
    <t>BKID0004866</t>
  </si>
  <si>
    <t>BKID0004867</t>
  </si>
  <si>
    <t>BKID0004868</t>
  </si>
  <si>
    <t>BKID0004869</t>
  </si>
  <si>
    <t>BKID0004870</t>
  </si>
  <si>
    <t>BKID0004871</t>
  </si>
  <si>
    <t>BKID0004872</t>
  </si>
  <si>
    <t>BKID0004873</t>
  </si>
  <si>
    <t>BKID0004874</t>
  </si>
  <si>
    <t>BKID0004875</t>
  </si>
  <si>
    <t>BKID0004876</t>
  </si>
  <si>
    <t>BKID0004877</t>
  </si>
  <si>
    <t>BKID0004878</t>
  </si>
  <si>
    <t>BKID0004879</t>
  </si>
  <si>
    <t>BKID0004880</t>
  </si>
  <si>
    <t>BKID0004881</t>
  </si>
  <si>
    <t>BKID0004882</t>
  </si>
  <si>
    <t>BKID0004883</t>
  </si>
  <si>
    <t>BKID0004884</t>
  </si>
  <si>
    <t>BKID0004885</t>
  </si>
  <si>
    <t>BKID0004886</t>
  </si>
  <si>
    <t>BKID0004887</t>
  </si>
  <si>
    <t>BKID0004888</t>
  </si>
  <si>
    <t>BKID0004889</t>
  </si>
  <si>
    <t>BKID0004890</t>
  </si>
  <si>
    <t>BKID0004891</t>
  </si>
  <si>
    <t>BKID0004892</t>
  </si>
  <si>
    <t>BKID0004893</t>
  </si>
  <si>
    <t>BKID0004894</t>
  </si>
  <si>
    <t>BKID0004895</t>
  </si>
  <si>
    <t>BKID0004896</t>
  </si>
  <si>
    <t>BKID0004897</t>
  </si>
  <si>
    <t>BKID0004898</t>
  </si>
  <si>
    <t>BKID0004899</t>
  </si>
  <si>
    <t>BKID0004900</t>
  </si>
  <si>
    <t>BKID0004901</t>
  </si>
  <si>
    <t>BKID0004902</t>
  </si>
  <si>
    <t>BKID0004903</t>
  </si>
  <si>
    <t>BKID0004904</t>
  </si>
  <si>
    <t>BKID0004905</t>
  </si>
  <si>
    <t>BKID0004906</t>
  </si>
  <si>
    <t>BKID0004907</t>
  </si>
  <si>
    <t>BKID0004908</t>
  </si>
  <si>
    <t>BKID0004909</t>
  </si>
  <si>
    <t>BKID0004910</t>
  </si>
  <si>
    <t>BKID0004911</t>
  </si>
  <si>
    <t>BKID0004912</t>
  </si>
  <si>
    <t>BKID0004913</t>
  </si>
  <si>
    <t>BKID0004914</t>
  </si>
  <si>
    <t>BKID0004915</t>
  </si>
  <si>
    <t>BKID0004916</t>
  </si>
  <si>
    <t>BKID0004918</t>
  </si>
  <si>
    <t>BKID0004919</t>
  </si>
  <si>
    <t>BKID0004921</t>
  </si>
  <si>
    <t>BKID0004922</t>
  </si>
  <si>
    <t>BKID0004923</t>
  </si>
  <si>
    <t>BKID0004924</t>
  </si>
  <si>
    <t>BKID0004925</t>
  </si>
  <si>
    <t>BKID0004926</t>
  </si>
  <si>
    <t>BKID0004927</t>
  </si>
  <si>
    <t>BKID0004928</t>
  </si>
  <si>
    <t>BKID0004929</t>
  </si>
  <si>
    <t>BKID0004930</t>
  </si>
  <si>
    <t>BKID0004931</t>
  </si>
  <si>
    <t>BKID0004932</t>
  </si>
  <si>
    <t>BKID0004933</t>
  </si>
  <si>
    <t>BKID0004934</t>
  </si>
  <si>
    <t>BKID0004935</t>
  </si>
  <si>
    <t>BKID0004936</t>
  </si>
  <si>
    <t>BKID0004937</t>
  </si>
  <si>
    <t>BKID0004938</t>
  </si>
  <si>
    <t>BKID0004939</t>
  </si>
  <si>
    <t>BKID0004940</t>
  </si>
  <si>
    <t>BKID0004941</t>
  </si>
  <si>
    <t>BKID0004942</t>
  </si>
  <si>
    <t>BKID0004943</t>
  </si>
  <si>
    <t>BKID0004944</t>
  </si>
  <si>
    <t>BKID0004945</t>
  </si>
  <si>
    <t>BKID0004946</t>
  </si>
  <si>
    <t>BKID0004947</t>
  </si>
  <si>
    <t>BKID0004948</t>
  </si>
  <si>
    <t>BKID0004949</t>
  </si>
  <si>
    <t>BKID0004950</t>
  </si>
  <si>
    <t>BKID0004951</t>
  </si>
  <si>
    <t>BKID0004952</t>
  </si>
  <si>
    <t>BKID0004953</t>
  </si>
  <si>
    <t>BKID0004954</t>
  </si>
  <si>
    <t>BKID0004955</t>
  </si>
  <si>
    <t>BKID0004956</t>
  </si>
  <si>
    <t>BKID0004957</t>
  </si>
  <si>
    <t>BKID0004958</t>
  </si>
  <si>
    <t>BKID0004959</t>
  </si>
  <si>
    <t>BKID0004960</t>
  </si>
  <si>
    <t>BKID0004961</t>
  </si>
  <si>
    <t>BKID0004962</t>
  </si>
  <si>
    <t>BKID0004963</t>
  </si>
  <si>
    <t>BKID0004964</t>
  </si>
  <si>
    <t>BKID0004965</t>
  </si>
  <si>
    <t>BKID0004966</t>
  </si>
  <si>
    <t>BKID0004967</t>
  </si>
  <si>
    <t>BKID0004968</t>
  </si>
  <si>
    <t>BKID0004969</t>
  </si>
  <si>
    <t>BKID0004970</t>
  </si>
  <si>
    <t>BKID0004971</t>
  </si>
  <si>
    <t>BKID0004972</t>
  </si>
  <si>
    <t>BKID0004973</t>
  </si>
  <si>
    <t>BKID0004974</t>
  </si>
  <si>
    <t>BKID0004975</t>
  </si>
  <si>
    <t>BKID0004976</t>
  </si>
  <si>
    <t>BKID0004977</t>
  </si>
  <si>
    <t>BKID0004978</t>
  </si>
  <si>
    <t>BKID0004979</t>
  </si>
  <si>
    <t>BKID0004980</t>
  </si>
  <si>
    <t>BKID0004981</t>
  </si>
  <si>
    <t>BKID0004982</t>
  </si>
  <si>
    <t>BKID0004983</t>
  </si>
  <si>
    <t>BKID0004984</t>
  </si>
  <si>
    <t>BKID0004986</t>
  </si>
  <si>
    <t>BKID0004988</t>
  </si>
  <si>
    <t>BKID0004989</t>
  </si>
  <si>
    <t>BKID0004990</t>
  </si>
  <si>
    <t>BKID0004991</t>
  </si>
  <si>
    <t>BKID0004992</t>
  </si>
  <si>
    <t>BKID0004993</t>
  </si>
  <si>
    <t>BKID0004994</t>
  </si>
  <si>
    <t>BKID0004995</t>
  </si>
  <si>
    <t>BKID0004996</t>
  </si>
  <si>
    <t>BKID0004997</t>
  </si>
  <si>
    <t>BKID0004998</t>
  </si>
  <si>
    <t>BKID0004999</t>
  </si>
  <si>
    <t>BKID0005000</t>
  </si>
  <si>
    <t>BKID0005001</t>
  </si>
  <si>
    <t>BKID0005002</t>
  </si>
  <si>
    <t>BKID0005003</t>
  </si>
  <si>
    <t>BKID0005004</t>
  </si>
  <si>
    <t>BKID0005005</t>
  </si>
  <si>
    <t>BKID0005006</t>
  </si>
  <si>
    <t>BKID0005007</t>
  </si>
  <si>
    <t>BKID0005008</t>
  </si>
  <si>
    <t>BKID0005009</t>
  </si>
  <si>
    <t>BKID0005010</t>
  </si>
  <si>
    <t>BKID0005012</t>
  </si>
  <si>
    <t>BKID0005013</t>
  </si>
  <si>
    <t>BKID0005014</t>
  </si>
  <si>
    <t>BKID0005015</t>
  </si>
  <si>
    <t>BKID0005016</t>
  </si>
  <si>
    <t>BKID0005017</t>
  </si>
  <si>
    <t>BKID0005018</t>
  </si>
  <si>
    <t>BKID0005019</t>
  </si>
  <si>
    <t>BKID0005020</t>
  </si>
  <si>
    <t>BKID0005022</t>
  </si>
  <si>
    <t>BKID0005023</t>
  </si>
  <si>
    <t>BKID0005024</t>
  </si>
  <si>
    <t>BKID0005025</t>
  </si>
  <si>
    <t>BKID0005026</t>
  </si>
  <si>
    <t>BKID0005027</t>
  </si>
  <si>
    <t>BKID0005028</t>
  </si>
  <si>
    <t>BKID0005029</t>
  </si>
  <si>
    <t>BKID0005030</t>
  </si>
  <si>
    <t>BKID0005031</t>
  </si>
  <si>
    <t>BKID0005032</t>
  </si>
  <si>
    <t>BKID0005033</t>
  </si>
  <si>
    <t>BKID0005034</t>
  </si>
  <si>
    <t>BKID0005035</t>
  </si>
  <si>
    <t>BKID0005036</t>
  </si>
  <si>
    <t>BKID0005037</t>
  </si>
  <si>
    <t>BKID0005038</t>
  </si>
  <si>
    <t>BKID0005039</t>
  </si>
  <si>
    <t>BKID0005040</t>
  </si>
  <si>
    <t>BKID0005041</t>
  </si>
  <si>
    <t>BKID0005042</t>
  </si>
  <si>
    <t>BKID0005043</t>
  </si>
  <si>
    <t>BKID0005044</t>
  </si>
  <si>
    <t>BKID0005045</t>
  </si>
  <si>
    <t>BKID0005046</t>
  </si>
  <si>
    <t>BKID0005047</t>
  </si>
  <si>
    <t>BKID0005048</t>
  </si>
  <si>
    <t>BKID0005049</t>
  </si>
  <si>
    <t>BKID0005050</t>
  </si>
  <si>
    <t>BKID0005051</t>
  </si>
  <si>
    <t>BKID0005052</t>
  </si>
  <si>
    <t>BKID0005053</t>
  </si>
  <si>
    <t>BKID0005054</t>
  </si>
  <si>
    <t>BKID0005055</t>
  </si>
  <si>
    <t>BKID0005056</t>
  </si>
  <si>
    <t>BKID0005057</t>
  </si>
  <si>
    <t>BKID0005058</t>
  </si>
  <si>
    <t>BKID0005059</t>
  </si>
  <si>
    <t>BKID0005060</t>
  </si>
  <si>
    <t>BKID0005061</t>
  </si>
  <si>
    <t>BKID0005062</t>
  </si>
  <si>
    <t>BKID0005063</t>
  </si>
  <si>
    <t>BKID0005064</t>
  </si>
  <si>
    <t>BKID0005065</t>
  </si>
  <si>
    <t>BKID0005066</t>
  </si>
  <si>
    <t>BKID0005067</t>
  </si>
  <si>
    <t>BKID0005068</t>
  </si>
  <si>
    <t>BKID0005069</t>
  </si>
  <si>
    <t>BKID0005070</t>
  </si>
  <si>
    <t>BKID0005071</t>
  </si>
  <si>
    <t>BKID0005072</t>
  </si>
  <si>
    <t>BKID0005073</t>
  </si>
  <si>
    <t>BKID0005074</t>
  </si>
  <si>
    <t>BKID0005075</t>
  </si>
  <si>
    <t>BKID0005076</t>
  </si>
  <si>
    <t>BKID0005077</t>
  </si>
  <si>
    <t>BKID0005078</t>
  </si>
  <si>
    <t>BKID0005079</t>
  </si>
  <si>
    <t>BKID0005091</t>
  </si>
  <si>
    <t>BKID0005100</t>
  </si>
  <si>
    <t>BKID0005103</t>
  </si>
  <si>
    <t>BKID0005104</t>
  </si>
  <si>
    <t>BKID0005105</t>
  </si>
  <si>
    <t>BKID0005106</t>
  </si>
  <si>
    <t>BKID0005107</t>
  </si>
  <si>
    <t>BKID0005108</t>
  </si>
  <si>
    <t>BKID0005109</t>
  </si>
  <si>
    <t>BKID0005110</t>
  </si>
  <si>
    <t>BKID0005111</t>
  </si>
  <si>
    <t>BKID0005112</t>
  </si>
  <si>
    <t>BKID0005113</t>
  </si>
  <si>
    <t>BKID0005114</t>
  </si>
  <si>
    <t>BKID0005115</t>
  </si>
  <si>
    <t>BKID0005116</t>
  </si>
  <si>
    <t>BKID0005117</t>
  </si>
  <si>
    <t>BKID0005118</t>
  </si>
  <si>
    <t>BKID0005119</t>
  </si>
  <si>
    <t>BKID0005120</t>
  </si>
  <si>
    <t>BKID0005121</t>
  </si>
  <si>
    <t>BKID0005122</t>
  </si>
  <si>
    <t>BKID0005123</t>
  </si>
  <si>
    <t>BKID0005124</t>
  </si>
  <si>
    <t>BKID0005125</t>
  </si>
  <si>
    <t>BKID0005126</t>
  </si>
  <si>
    <t>BKID0005127</t>
  </si>
  <si>
    <t>BKID0005128</t>
  </si>
  <si>
    <t>BKID0005141</t>
  </si>
  <si>
    <t>BKID0005142</t>
  </si>
  <si>
    <t>BKID0005143</t>
  </si>
  <si>
    <t>BKID0005151</t>
  </si>
  <si>
    <t>BKID0005152</t>
  </si>
  <si>
    <t>BKID0005153</t>
  </si>
  <si>
    <t>BKID0005154</t>
  </si>
  <si>
    <t>BKID0005155</t>
  </si>
  <si>
    <t>BKID0005156</t>
  </si>
  <si>
    <t>BKID0005157</t>
  </si>
  <si>
    <t>BKID0005158</t>
  </si>
  <si>
    <t>BKID0005159</t>
  </si>
  <si>
    <t>BKID0005171</t>
  </si>
  <si>
    <t>BKID0005191</t>
  </si>
  <si>
    <t>BKID0005196</t>
  </si>
  <si>
    <t>BKID0005200</t>
  </si>
  <si>
    <t>BKID0005201</t>
  </si>
  <si>
    <t>BKID0005202</t>
  </si>
  <si>
    <t>BKID0005203</t>
  </si>
  <si>
    <t>BKID0005204</t>
  </si>
  <si>
    <t>BKID0005205</t>
  </si>
  <si>
    <t>BKID0005206</t>
  </si>
  <si>
    <t>BKID0005207</t>
  </si>
  <si>
    <t>BKID0005208</t>
  </si>
  <si>
    <t>BKID0005211</t>
  </si>
  <si>
    <t>BKID0005301</t>
  </si>
  <si>
    <t>BKID0005302</t>
  </si>
  <si>
    <t>BKID0005350</t>
  </si>
  <si>
    <t>BKID0005351</t>
  </si>
  <si>
    <t>BKID0005352</t>
  </si>
  <si>
    <t>BKID0005353</t>
  </si>
  <si>
    <t>BKID0005354</t>
  </si>
  <si>
    <t>BKID0005355</t>
  </si>
  <si>
    <t>BKID0005356</t>
  </si>
  <si>
    <t>BKID0005357</t>
  </si>
  <si>
    <t>BKID0005358</t>
  </si>
  <si>
    <t>BKID0005359</t>
  </si>
  <si>
    <t>BKID0005360</t>
  </si>
  <si>
    <t>BKID0005361</t>
  </si>
  <si>
    <t>BKID0005362</t>
  </si>
  <si>
    <t>BKID0005400</t>
  </si>
  <si>
    <t>BKID0005401</t>
  </si>
  <si>
    <t>BKID0005402</t>
  </si>
  <si>
    <t>BKID0005403</t>
  </si>
  <si>
    <t>BKID0005404</t>
  </si>
  <si>
    <t>BKID0005405</t>
  </si>
  <si>
    <t>BKID0005406</t>
  </si>
  <si>
    <t>BKID0005407</t>
  </si>
  <si>
    <t>BKID0005408</t>
  </si>
  <si>
    <t>BKID0005409</t>
  </si>
  <si>
    <t>BKID0005410</t>
  </si>
  <si>
    <t>BKID0005412</t>
  </si>
  <si>
    <t>BKID0005413</t>
  </si>
  <si>
    <t>BKID0005414</t>
  </si>
  <si>
    <t>BKID0005415</t>
  </si>
  <si>
    <t>BKID0005416</t>
  </si>
  <si>
    <t>BKID0005417</t>
  </si>
  <si>
    <t>BKID0005418</t>
  </si>
  <si>
    <t>BKID0005419</t>
  </si>
  <si>
    <t>BKID0005420</t>
  </si>
  <si>
    <t>BKID0005421</t>
  </si>
  <si>
    <t>BKID0005422</t>
  </si>
  <si>
    <t>BKID0005423</t>
  </si>
  <si>
    <t>BKID0005424</t>
  </si>
  <si>
    <t>BKID0005425</t>
  </si>
  <si>
    <t>BKID0005426</t>
  </si>
  <si>
    <t>BKID0005427</t>
  </si>
  <si>
    <t>BKID0005428</t>
  </si>
  <si>
    <t>BKID0005429</t>
  </si>
  <si>
    <t>BKID0005430</t>
  </si>
  <si>
    <t>BKID0005431</t>
  </si>
  <si>
    <t>BKID0005434</t>
  </si>
  <si>
    <t>BKID0005435</t>
  </si>
  <si>
    <t>BKID0005436</t>
  </si>
  <si>
    <t>BKID0005437</t>
  </si>
  <si>
    <t>BKID0005438</t>
  </si>
  <si>
    <t>BKID0005439</t>
  </si>
  <si>
    <t>BKID0005440</t>
  </si>
  <si>
    <t>BKID0005441</t>
  </si>
  <si>
    <t>BKID0005442</t>
  </si>
  <si>
    <t>BKID0005443</t>
  </si>
  <si>
    <t>BKID0005450</t>
  </si>
  <si>
    <t>BKID0005451</t>
  </si>
  <si>
    <t>BKID0005452</t>
  </si>
  <si>
    <t>BKID0005453</t>
  </si>
  <si>
    <t>BKID0005454</t>
  </si>
  <si>
    <t>BKID0005455</t>
  </si>
  <si>
    <t>BKID0005456</t>
  </si>
  <si>
    <t>BKID0005457</t>
  </si>
  <si>
    <t>BKID0005459</t>
  </si>
  <si>
    <t>BKID0005460</t>
  </si>
  <si>
    <t>BKID0005462</t>
  </si>
  <si>
    <t>BKID0005463</t>
  </si>
  <si>
    <t>BKID0005464</t>
  </si>
  <si>
    <t>BKID0005465</t>
  </si>
  <si>
    <t>BKID0005466</t>
  </si>
  <si>
    <t>BKID0005467</t>
  </si>
  <si>
    <t>BKID0005468</t>
  </si>
  <si>
    <t>BKID0005469</t>
  </si>
  <si>
    <t>BKID0005470</t>
  </si>
  <si>
    <t>BKID0005471</t>
  </si>
  <si>
    <t>BKID0005472</t>
  </si>
  <si>
    <t>BKID0005473</t>
  </si>
  <si>
    <t>BKID0005474</t>
  </si>
  <si>
    <t>BKID0005475</t>
  </si>
  <si>
    <t>BKID0005476</t>
  </si>
  <si>
    <t>BKID0005477</t>
  </si>
  <si>
    <t>BKID0005478</t>
  </si>
  <si>
    <t>BKID0005479</t>
  </si>
  <si>
    <t>BKID0005480</t>
  </si>
  <si>
    <t>BKID0005481</t>
  </si>
  <si>
    <t>BKID0005482</t>
  </si>
  <si>
    <t>BKID0005483</t>
  </si>
  <si>
    <t>BKID0005484</t>
  </si>
  <si>
    <t>BKID0005485</t>
  </si>
  <si>
    <t>BKID0005486</t>
  </si>
  <si>
    <t>BKID0005487</t>
  </si>
  <si>
    <t>BKID0005488</t>
  </si>
  <si>
    <t>BKID0005489</t>
  </si>
  <si>
    <t>BKID0005501</t>
  </si>
  <si>
    <t>BKID0005502</t>
  </si>
  <si>
    <t>BKID0005503</t>
  </si>
  <si>
    <t>BKID0005504</t>
  </si>
  <si>
    <t>BKID0005505</t>
  </si>
  <si>
    <t>BKID0005506</t>
  </si>
  <si>
    <t>BKID0005507</t>
  </si>
  <si>
    <t>BKID0005508</t>
  </si>
  <si>
    <t>BKID0005509</t>
  </si>
  <si>
    <t>BKID0005510</t>
  </si>
  <si>
    <t>BKID0005511</t>
  </si>
  <si>
    <t>BKID0005512</t>
  </si>
  <si>
    <t>BKID0005513</t>
  </si>
  <si>
    <t>BKID0005514</t>
  </si>
  <si>
    <t>BKID0005515</t>
  </si>
  <si>
    <t>BKID0005550</t>
  </si>
  <si>
    <t>BKID0005551</t>
  </si>
  <si>
    <t>BKID0005552</t>
  </si>
  <si>
    <t>BKID0005553</t>
  </si>
  <si>
    <t>BKID0005554</t>
  </si>
  <si>
    <t>BKID0005555</t>
  </si>
  <si>
    <t>BKID0005556</t>
  </si>
  <si>
    <t>BKID0005557</t>
  </si>
  <si>
    <t>BKID0005558</t>
  </si>
  <si>
    <t>BKID0005559</t>
  </si>
  <si>
    <t>BKID0005560</t>
  </si>
  <si>
    <t>BKID0005561</t>
  </si>
  <si>
    <t>BKID0005562</t>
  </si>
  <si>
    <t>BKID0005563</t>
  </si>
  <si>
    <t>BKID0005564</t>
  </si>
  <si>
    <t>BKID0005565</t>
  </si>
  <si>
    <t>BKID0005566</t>
  </si>
  <si>
    <t>BKID0005567</t>
  </si>
  <si>
    <t>BKID0005568</t>
  </si>
  <si>
    <t>BKID0005569</t>
  </si>
  <si>
    <t>BKID0005570</t>
  </si>
  <si>
    <t>BKID0005571</t>
  </si>
  <si>
    <t>BKID0005572</t>
  </si>
  <si>
    <t>BKID0005573</t>
  </si>
  <si>
    <t>BKID0005574</t>
  </si>
  <si>
    <t>BKID0005575</t>
  </si>
  <si>
    <t>BKID0005576</t>
  </si>
  <si>
    <t>BKID0005577</t>
  </si>
  <si>
    <t>BKID0005578</t>
  </si>
  <si>
    <t>BKID0005579</t>
  </si>
  <si>
    <t>BKID0005580</t>
  </si>
  <si>
    <t>BKID0005581</t>
  </si>
  <si>
    <t>BKID0005582</t>
  </si>
  <si>
    <t>BKID0005583</t>
  </si>
  <si>
    <t>BKID0005584</t>
  </si>
  <si>
    <t>BKID0005585</t>
  </si>
  <si>
    <t>BKID0005586</t>
  </si>
  <si>
    <t>BKID0005587</t>
  </si>
  <si>
    <t>BKID0005588</t>
  </si>
  <si>
    <t>BKID0005589</t>
  </si>
  <si>
    <t>BKID0005590</t>
  </si>
  <si>
    <t>BKID0005591</t>
  </si>
  <si>
    <t>BKID0005592</t>
  </si>
  <si>
    <t>BKID0005593</t>
  </si>
  <si>
    <t>BKID0005594</t>
  </si>
  <si>
    <t>BKID0005595</t>
  </si>
  <si>
    <t>BKID0005596</t>
  </si>
  <si>
    <t>BKID0005598</t>
  </si>
  <si>
    <t>BKID0005601</t>
  </si>
  <si>
    <t>BKID0005602</t>
  </si>
  <si>
    <t>BKID0005603</t>
  </si>
  <si>
    <t>BKID0005604</t>
  </si>
  <si>
    <t>BKID0005605</t>
  </si>
  <si>
    <t>BKID0005606</t>
  </si>
  <si>
    <t>BKID0005607</t>
  </si>
  <si>
    <t>BKID0005608</t>
  </si>
  <si>
    <t>BKID0005610</t>
  </si>
  <si>
    <t>BKID0005611</t>
  </si>
  <si>
    <t>BKID0005612</t>
  </si>
  <si>
    <t>BKID0005613</t>
  </si>
  <si>
    <t>BKID0005614</t>
  </si>
  <si>
    <t>BKID0005615</t>
  </si>
  <si>
    <t>BKID0005616</t>
  </si>
  <si>
    <t>BKID0005617</t>
  </si>
  <si>
    <t>BKID0005618</t>
  </si>
  <si>
    <t>BKID0005620</t>
  </si>
  <si>
    <t>BKID0005621</t>
  </si>
  <si>
    <t>BKID0005622</t>
  </si>
  <si>
    <t>BKID0005623</t>
  </si>
  <si>
    <t>BKID0005624</t>
  </si>
  <si>
    <t>BKID0005625</t>
  </si>
  <si>
    <t>BKID0005626</t>
  </si>
  <si>
    <t>BKID0005627</t>
  </si>
  <si>
    <t>BKID0005628</t>
  </si>
  <si>
    <t>BKID0005629</t>
  </si>
  <si>
    <t>BKID0005630</t>
  </si>
  <si>
    <t>BKID0005631</t>
  </si>
  <si>
    <t>BKID0005632</t>
  </si>
  <si>
    <t>BKID0005633</t>
  </si>
  <si>
    <t>BKID0005634</t>
  </si>
  <si>
    <t>BKID0005635</t>
  </si>
  <si>
    <t>BKID0005636</t>
  </si>
  <si>
    <t>BKID0005637</t>
  </si>
  <si>
    <t>BKID0005638</t>
  </si>
  <si>
    <t>BKID0005639</t>
  </si>
  <si>
    <t>BKID0005640</t>
  </si>
  <si>
    <t>BKID0005641</t>
  </si>
  <si>
    <t>BKID0005642</t>
  </si>
  <si>
    <t>BKID0005643</t>
  </si>
  <si>
    <t>BKID0005644</t>
  </si>
  <si>
    <t>BKID0005645</t>
  </si>
  <si>
    <t>BKID0005646</t>
  </si>
  <si>
    <t>BKID0005647</t>
  </si>
  <si>
    <t>BKID0005648</t>
  </si>
  <si>
    <t>BKID0005649</t>
  </si>
  <si>
    <t>BKID0005650</t>
  </si>
  <si>
    <t>BKID0005651</t>
  </si>
  <si>
    <t>BKID0005652</t>
  </si>
  <si>
    <t>BKID0005653</t>
  </si>
  <si>
    <t>BKID0005654</t>
  </si>
  <si>
    <t>BKID0005655</t>
  </si>
  <si>
    <t>BKID0005656</t>
  </si>
  <si>
    <t>BKID0005659</t>
  </si>
  <si>
    <t>BKID0005660</t>
  </si>
  <si>
    <t>BKID0005661</t>
  </si>
  <si>
    <t>BKID0005662</t>
  </si>
  <si>
    <t>BKID0005663</t>
  </si>
  <si>
    <t>BKID0005664</t>
  </si>
  <si>
    <t>BKID0005665</t>
  </si>
  <si>
    <t>BKID0005666</t>
  </si>
  <si>
    <t>BKID0005671</t>
  </si>
  <si>
    <t>BKID0005672</t>
  </si>
  <si>
    <t>BKID0005673</t>
  </si>
  <si>
    <t>BKID0005674</t>
  </si>
  <si>
    <t>BKID0005675</t>
  </si>
  <si>
    <t>BKID0005676</t>
  </si>
  <si>
    <t>BKID0005677</t>
  </si>
  <si>
    <t>BKID0005678</t>
  </si>
  <si>
    <t>BKID0005679</t>
  </si>
  <si>
    <t>BKID0005681</t>
  </si>
  <si>
    <t>BKID0005682</t>
  </si>
  <si>
    <t>BKID0005683</t>
  </si>
  <si>
    <t>BKID0005684</t>
  </si>
  <si>
    <t>BKID0005691</t>
  </si>
  <si>
    <t>BKID0005692</t>
  </si>
  <si>
    <t>BKID0005693</t>
  </si>
  <si>
    <t>BKID0005694</t>
  </si>
  <si>
    <t>BKID0005695</t>
  </si>
  <si>
    <t>BKID0005696</t>
  </si>
  <si>
    <t>BKID0005710</t>
  </si>
  <si>
    <t>BKID0005711</t>
  </si>
  <si>
    <t>BKID0005712</t>
  </si>
  <si>
    <t>BKID0005713</t>
  </si>
  <si>
    <t>BKID0005714</t>
  </si>
  <si>
    <t>BKID0005715</t>
  </si>
  <si>
    <t>BKID0005716</t>
  </si>
  <si>
    <t>BKID0005717</t>
  </si>
  <si>
    <t>BKID0005718</t>
  </si>
  <si>
    <t>BKID0005719</t>
  </si>
  <si>
    <t>BKID0005720</t>
  </si>
  <si>
    <t>BKID0005721</t>
  </si>
  <si>
    <t>BKID0005722</t>
  </si>
  <si>
    <t>BKID0005723</t>
  </si>
  <si>
    <t>BKID0005724</t>
  </si>
  <si>
    <t>BKID0005725</t>
  </si>
  <si>
    <t>BKID0005761</t>
  </si>
  <si>
    <t>BKID0005762</t>
  </si>
  <si>
    <t>BKID0005763</t>
  </si>
  <si>
    <t>BKID0005764</t>
  </si>
  <si>
    <t>BKID0005765</t>
  </si>
  <si>
    <t>BKID0005766</t>
  </si>
  <si>
    <t>BKID0005767</t>
  </si>
  <si>
    <t>BKID0005768</t>
  </si>
  <si>
    <t>BKID0005769</t>
  </si>
  <si>
    <t>BKID0005770</t>
  </si>
  <si>
    <t>BKID0005771</t>
  </si>
  <si>
    <t>BKID0005772</t>
  </si>
  <si>
    <t>BKID0005773</t>
  </si>
  <si>
    <t>BKID0005774</t>
  </si>
  <si>
    <t>BKID0005775</t>
  </si>
  <si>
    <t>BKID0005776</t>
  </si>
  <si>
    <t>BKID0005777</t>
  </si>
  <si>
    <t>BKID0005778</t>
  </si>
  <si>
    <t>BKID0005779</t>
  </si>
  <si>
    <t>BKID0005780</t>
  </si>
  <si>
    <t>BKID0005781</t>
  </si>
  <si>
    <t>BKID0005782</t>
  </si>
  <si>
    <t>BKID0005783</t>
  </si>
  <si>
    <t>BKID0005784</t>
  </si>
  <si>
    <t>BKID0005785</t>
  </si>
  <si>
    <t>BKID0005786</t>
  </si>
  <si>
    <t>BKID0005787</t>
  </si>
  <si>
    <t>BKID0005788</t>
  </si>
  <si>
    <t>BKID0005790</t>
  </si>
  <si>
    <t>BKID0005791</t>
  </si>
  <si>
    <t>BKID0005792</t>
  </si>
  <si>
    <t>BKID0005793</t>
  </si>
  <si>
    <t>BKID0005794</t>
  </si>
  <si>
    <t>BKID0005795</t>
  </si>
  <si>
    <t>BKID0005796</t>
  </si>
  <si>
    <t>BKID0005797</t>
  </si>
  <si>
    <t>BKID0005798</t>
  </si>
  <si>
    <t>BKID0005799</t>
  </si>
  <si>
    <t>BKID0005801</t>
  </si>
  <si>
    <t>BKID0005802</t>
  </si>
  <si>
    <t>BKID0005803</t>
  </si>
  <si>
    <t>BKID0005804</t>
  </si>
  <si>
    <t>BKID0005805</t>
  </si>
  <si>
    <t>BKID0005806</t>
  </si>
  <si>
    <t>BKID0005807</t>
  </si>
  <si>
    <t>BKID0005808</t>
  </si>
  <si>
    <t>BKID0005809</t>
  </si>
  <si>
    <t>BKID0005811</t>
  </si>
  <si>
    <t>BKID0005812</t>
  </si>
  <si>
    <t>BKID0005813</t>
  </si>
  <si>
    <t>BKID0005816</t>
  </si>
  <si>
    <t>BKID0005817</t>
  </si>
  <si>
    <t>BKID0005821</t>
  </si>
  <si>
    <t>BKID0005822</t>
  </si>
  <si>
    <t>BKID0005831</t>
  </si>
  <si>
    <t>BKID0005832</t>
  </si>
  <si>
    <t>BKID0005833</t>
  </si>
  <si>
    <t>BKID0005834</t>
  </si>
  <si>
    <t>BKID0005835</t>
  </si>
  <si>
    <t>BKID0005836</t>
  </si>
  <si>
    <t>BKID0005837</t>
  </si>
  <si>
    <t>BKID0005838</t>
  </si>
  <si>
    <t>BKID0005839</t>
  </si>
  <si>
    <t>BKID0005840</t>
  </si>
  <si>
    <t>BKID0005841</t>
  </si>
  <si>
    <t>BKID0005842</t>
  </si>
  <si>
    <t>BKID0005843</t>
  </si>
  <si>
    <t>BKID0005844</t>
  </si>
  <si>
    <t>BKID0005845</t>
  </si>
  <si>
    <t>BKID0005846</t>
  </si>
  <si>
    <t>BKID0005847</t>
  </si>
  <si>
    <t>BKID0005848</t>
  </si>
  <si>
    <t>BKID0005849</t>
  </si>
  <si>
    <t>BKID0005851</t>
  </si>
  <si>
    <t>BKID0005852</t>
  </si>
  <si>
    <t>BKID0005853</t>
  </si>
  <si>
    <t>BKID0005854</t>
  </si>
  <si>
    <t>BKID0005855</t>
  </si>
  <si>
    <t>BKID0005856</t>
  </si>
  <si>
    <t>BKID0005857</t>
  </si>
  <si>
    <t>BKID0005858</t>
  </si>
  <si>
    <t>BKID0005859</t>
  </si>
  <si>
    <t>BKID0005860</t>
  </si>
  <si>
    <t>BKID0005861</t>
  </si>
  <si>
    <t>BKID0005862</t>
  </si>
  <si>
    <t>BKID0005863</t>
  </si>
  <si>
    <t>BKID0005864</t>
  </si>
  <si>
    <t>BKID0005865</t>
  </si>
  <si>
    <t>BKID0005866</t>
  </si>
  <si>
    <t>BKID0005867</t>
  </si>
  <si>
    <t>BKID0005868</t>
  </si>
  <si>
    <t>BKID0005869</t>
  </si>
  <si>
    <t>BKID0005870</t>
  </si>
  <si>
    <t>BKID0005871</t>
  </si>
  <si>
    <t>BKID0005872</t>
  </si>
  <si>
    <t>BKID0005873</t>
  </si>
  <si>
    <t>BKID0005874</t>
  </si>
  <si>
    <t>BKID0005875</t>
  </si>
  <si>
    <t>BKID0005876</t>
  </si>
  <si>
    <t>BKID0005877</t>
  </si>
  <si>
    <t>BKID0005878</t>
  </si>
  <si>
    <t>BKID0005879</t>
  </si>
  <si>
    <t>BKID0005880</t>
  </si>
  <si>
    <t>BKID0005881</t>
  </si>
  <si>
    <t>BKID0005882</t>
  </si>
  <si>
    <t>BKID0005883</t>
  </si>
  <si>
    <t>BKID0005884</t>
  </si>
  <si>
    <t>BKID0005885</t>
  </si>
  <si>
    <t>BKID0005886</t>
  </si>
  <si>
    <t>BKID0005887</t>
  </si>
  <si>
    <t>BKID0005888</t>
  </si>
  <si>
    <t>BKID0005889</t>
  </si>
  <si>
    <t>BKID0005890</t>
  </si>
  <si>
    <t>BKID0005891</t>
  </si>
  <si>
    <t>BKID0005892</t>
  </si>
  <si>
    <t>BKID0005893</t>
  </si>
  <si>
    <t>BKID0005894</t>
  </si>
  <si>
    <t>BKID0005895</t>
  </si>
  <si>
    <t>BKID0005896</t>
  </si>
  <si>
    <t>BKID0005897</t>
  </si>
  <si>
    <t>BKID0005898</t>
  </si>
  <si>
    <t>BKID0005899</t>
  </si>
  <si>
    <t>BKID0005901</t>
  </si>
  <si>
    <t>BKID0005902</t>
  </si>
  <si>
    <t>BKID0005903</t>
  </si>
  <si>
    <t>BKID0005904</t>
  </si>
  <si>
    <t>BKID0005905</t>
  </si>
  <si>
    <t>BKID0005906</t>
  </si>
  <si>
    <t>BKID0005907</t>
  </si>
  <si>
    <t>BKID0005908</t>
  </si>
  <si>
    <t>BKID0005909</t>
  </si>
  <si>
    <t>BKID0005910</t>
  </si>
  <si>
    <t>BKID0005911</t>
  </si>
  <si>
    <t>BKID0005912</t>
  </si>
  <si>
    <t>BKID0005913</t>
  </si>
  <si>
    <t>BKID0005914</t>
  </si>
  <si>
    <t>BKID0005915</t>
  </si>
  <si>
    <t>BKID0005916</t>
  </si>
  <si>
    <t>BKID0005917</t>
  </si>
  <si>
    <t>BKID0005918</t>
  </si>
  <si>
    <t>BKID0005919</t>
  </si>
  <si>
    <t>BKID0005920</t>
  </si>
  <si>
    <t>BKID0005921</t>
  </si>
  <si>
    <t>BKID0005922</t>
  </si>
  <si>
    <t>BKID0005923</t>
  </si>
  <si>
    <t>BKID0005924</t>
  </si>
  <si>
    <t>BKID0005940</t>
  </si>
  <si>
    <t>BKID0005941</t>
  </si>
  <si>
    <t>BKID0005942</t>
  </si>
  <si>
    <t>BKID0005943</t>
  </si>
  <si>
    <t>BKID0005944</t>
  </si>
  <si>
    <t>BKID0005945</t>
  </si>
  <si>
    <t>BKID0005946</t>
  </si>
  <si>
    <t>BKID0005947</t>
  </si>
  <si>
    <t>BKID0005948</t>
  </si>
  <si>
    <t>BKID0005949</t>
  </si>
  <si>
    <t>BKID0005950</t>
  </si>
  <si>
    <t>BKID0005951</t>
  </si>
  <si>
    <t>BKID0005952</t>
  </si>
  <si>
    <t>BKID0005953</t>
  </si>
  <si>
    <t>BKID0005954</t>
  </si>
  <si>
    <t>BKID0005955</t>
  </si>
  <si>
    <t>BKID0005956</t>
  </si>
  <si>
    <t>BKID0005957</t>
  </si>
  <si>
    <t>BKID0005958</t>
  </si>
  <si>
    <t>BKID0005959</t>
  </si>
  <si>
    <t>BKID0005960</t>
  </si>
  <si>
    <t>BKID0005961</t>
  </si>
  <si>
    <t>BKID0005963</t>
  </si>
  <si>
    <t>BKID0005964</t>
  </si>
  <si>
    <t>BKID0005965</t>
  </si>
  <si>
    <t>BKID0005966</t>
  </si>
  <si>
    <t>BKID0005976</t>
  </si>
  <si>
    <t>BKID0005991</t>
  </si>
  <si>
    <t>BKID0005992</t>
  </si>
  <si>
    <t>BKID0005993</t>
  </si>
  <si>
    <t>BKID0006000</t>
  </si>
  <si>
    <t>BKID0006001</t>
  </si>
  <si>
    <t>BKID0006002</t>
  </si>
  <si>
    <t>BKID0006003</t>
  </si>
  <si>
    <t>BKID0006005</t>
  </si>
  <si>
    <t>BKID0006006</t>
  </si>
  <si>
    <t>BKID0006007</t>
  </si>
  <si>
    <t>BKID0006008</t>
  </si>
  <si>
    <t>BKID0006009</t>
  </si>
  <si>
    <t>BKID0006010</t>
  </si>
  <si>
    <t>BKID0006011</t>
  </si>
  <si>
    <t>BKID0006012</t>
  </si>
  <si>
    <t>BKID0006013</t>
  </si>
  <si>
    <t>BKID0006014</t>
  </si>
  <si>
    <t>BKID0006015</t>
  </si>
  <si>
    <t>BKID0006016</t>
  </si>
  <si>
    <t>BKID0006017</t>
  </si>
  <si>
    <t>BKID0006018</t>
  </si>
  <si>
    <t>BKID0006019</t>
  </si>
  <si>
    <t>BKID0006020</t>
  </si>
  <si>
    <t>BKID0006021</t>
  </si>
  <si>
    <t>BKID0006022</t>
  </si>
  <si>
    <t>BKID0006023</t>
  </si>
  <si>
    <t>BKID0006024</t>
  </si>
  <si>
    <t>BKID0006025</t>
  </si>
  <si>
    <t>BKID0006026</t>
  </si>
  <si>
    <t>BKID0006028</t>
  </si>
  <si>
    <t>BKID0006029</t>
  </si>
  <si>
    <t>BKID0006030</t>
  </si>
  <si>
    <t>BKID0006031</t>
  </si>
  <si>
    <t>BKID0006032</t>
  </si>
  <si>
    <t>BKID0006033</t>
  </si>
  <si>
    <t>BKID0006034</t>
  </si>
  <si>
    <t>BKID0006035</t>
  </si>
  <si>
    <t>BKID0006036</t>
  </si>
  <si>
    <t>BKID0006037</t>
  </si>
  <si>
    <t>BKID0006038</t>
  </si>
  <si>
    <t>BKID0006039</t>
  </si>
  <si>
    <t>BKID0006040</t>
  </si>
  <si>
    <t>BKID0006041</t>
  </si>
  <si>
    <t>BKID0006042</t>
  </si>
  <si>
    <t>BKID0006043</t>
  </si>
  <si>
    <t>BKID0006044</t>
  </si>
  <si>
    <t>BKID0006045</t>
  </si>
  <si>
    <t>BKID0006046</t>
  </si>
  <si>
    <t>BKID0006048</t>
  </si>
  <si>
    <t>BKID0006049</t>
  </si>
  <si>
    <t>BKID0006052</t>
  </si>
  <si>
    <t>BKID0006053</t>
  </si>
  <si>
    <t>BKID0006054</t>
  </si>
  <si>
    <t>BKID0006055</t>
  </si>
  <si>
    <t>BKID0006056</t>
  </si>
  <si>
    <t>BKID0006057</t>
  </si>
  <si>
    <t>BKID0006058</t>
  </si>
  <si>
    <t>BKID0006059</t>
  </si>
  <si>
    <t>BKID0006060</t>
  </si>
  <si>
    <t>BKID0006061</t>
  </si>
  <si>
    <t>BKID0006062</t>
  </si>
  <si>
    <t>BKID0006063</t>
  </si>
  <si>
    <t>BKID0006064</t>
  </si>
  <si>
    <t>BKID0006066</t>
  </si>
  <si>
    <t>BKID0006067</t>
  </si>
  <si>
    <t>BKID0006068</t>
  </si>
  <si>
    <t>BKID0006069</t>
  </si>
  <si>
    <t>BKID0006070</t>
  </si>
  <si>
    <t>BKID0006071</t>
  </si>
  <si>
    <t>BKID0006072</t>
  </si>
  <si>
    <t>BKID0006073</t>
  </si>
  <si>
    <t>BKID0006074</t>
  </si>
  <si>
    <t>BKID0006075</t>
  </si>
  <si>
    <t>BKID0006076</t>
  </si>
  <si>
    <t>BKID0006077</t>
  </si>
  <si>
    <t>BKID0006078</t>
  </si>
  <si>
    <t>BKID0006079</t>
  </si>
  <si>
    <t>BKID0006080</t>
  </si>
  <si>
    <t>BKID0006081</t>
  </si>
  <si>
    <t>BKID0006082</t>
  </si>
  <si>
    <t>BKID0006083</t>
  </si>
  <si>
    <t>BKID0006084</t>
  </si>
  <si>
    <t>BKID0006085</t>
  </si>
  <si>
    <t>BKID0006086</t>
  </si>
  <si>
    <t>BKID0006087</t>
  </si>
  <si>
    <t>BKID0006088</t>
  </si>
  <si>
    <t>BKID0006090</t>
  </si>
  <si>
    <t>BKID0006091</t>
  </si>
  <si>
    <t>BKID0006092</t>
  </si>
  <si>
    <t>BKID0006093</t>
  </si>
  <si>
    <t>BKID0006094</t>
  </si>
  <si>
    <t>BKID0006095</t>
  </si>
  <si>
    <t>BKID0006096</t>
  </si>
  <si>
    <t>BKID0006097</t>
  </si>
  <si>
    <t>BKID0006098</t>
  </si>
  <si>
    <t>BKID0006099</t>
  </si>
  <si>
    <t>BKID0006100</t>
  </si>
  <si>
    <t>BKID0006102</t>
  </si>
  <si>
    <t>BKID0006103</t>
  </si>
  <si>
    <t>BKID0006104</t>
  </si>
  <si>
    <t>BKID0006151</t>
  </si>
  <si>
    <t>BKID0006200</t>
  </si>
  <si>
    <t>BKID0006201</t>
  </si>
  <si>
    <t>BKID0006202</t>
  </si>
  <si>
    <t>BKID0006203</t>
  </si>
  <si>
    <t>BKID0006205</t>
  </si>
  <si>
    <t>BKID0006206</t>
  </si>
  <si>
    <t>BKID0006207</t>
  </si>
  <si>
    <t>BKID0006208</t>
  </si>
  <si>
    <t>BKID0006210</t>
  </si>
  <si>
    <t>BKID0006211</t>
  </si>
  <si>
    <t>BKID0006300</t>
  </si>
  <si>
    <t>BKID0006301</t>
  </si>
  <si>
    <t>BKID0006302</t>
  </si>
  <si>
    <t>BKID0006303</t>
  </si>
  <si>
    <t>BKID0006304</t>
  </si>
  <si>
    <t>BKID0006305</t>
  </si>
  <si>
    <t>BKID0006306</t>
  </si>
  <si>
    <t>BKID0006307</t>
  </si>
  <si>
    <t>BKID0006308</t>
  </si>
  <si>
    <t>BKID0006309</t>
  </si>
  <si>
    <t>BKID0006310</t>
  </si>
  <si>
    <t>BKID0006311</t>
  </si>
  <si>
    <t>BKID0006312</t>
  </si>
  <si>
    <t>BKID0006313</t>
  </si>
  <si>
    <t>BKID0006314</t>
  </si>
  <si>
    <t>BKID0006315</t>
  </si>
  <si>
    <t>BKID0006316</t>
  </si>
  <si>
    <t>BKID0006317</t>
  </si>
  <si>
    <t>BKID0006318</t>
  </si>
  <si>
    <t>BKID0006319</t>
  </si>
  <si>
    <t>BKID0006320</t>
  </si>
  <si>
    <t>BKID0006325</t>
  </si>
  <si>
    <t>BKID0006326</t>
  </si>
  <si>
    <t>BKID0006327</t>
  </si>
  <si>
    <t>BKID0006328</t>
  </si>
  <si>
    <t>BKID0006330</t>
  </si>
  <si>
    <t>BKID0006331</t>
  </si>
  <si>
    <t>BKID0006350</t>
  </si>
  <si>
    <t>BKID0006351</t>
  </si>
  <si>
    <t>BKID0006352</t>
  </si>
  <si>
    <t>BKID0006353</t>
  </si>
  <si>
    <t>BKID0006354</t>
  </si>
  <si>
    <t>BKID0006355</t>
  </si>
  <si>
    <t>BKID0006356</t>
  </si>
  <si>
    <t>BKID0006357</t>
  </si>
  <si>
    <t>BKID0006358</t>
  </si>
  <si>
    <t>BKID0006360</t>
  </si>
  <si>
    <t>BKID0006361</t>
  </si>
  <si>
    <t>BKID0006362</t>
  </si>
  <si>
    <t>BKID0006363</t>
  </si>
  <si>
    <t>BKID0006370</t>
  </si>
  <si>
    <t>BKID0006371</t>
  </si>
  <si>
    <t>BKID0006372</t>
  </si>
  <si>
    <t>BKID0006373</t>
  </si>
  <si>
    <t>BKID0006374</t>
  </si>
  <si>
    <t>BKID0006375</t>
  </si>
  <si>
    <t>BKID0006376</t>
  </si>
  <si>
    <t>BKID0006380</t>
  </si>
  <si>
    <t>BKID0006390</t>
  </si>
  <si>
    <t>BKID0006391</t>
  </si>
  <si>
    <t>BKID0006392</t>
  </si>
  <si>
    <t>BKID0006400</t>
  </si>
  <si>
    <t>BKID0006401</t>
  </si>
  <si>
    <t>BKID0006402</t>
  </si>
  <si>
    <t>BKID0006403</t>
  </si>
  <si>
    <t>BKID0006404</t>
  </si>
  <si>
    <t>BKID0006405</t>
  </si>
  <si>
    <t>BKID0006406</t>
  </si>
  <si>
    <t>BKID0006407</t>
  </si>
  <si>
    <t>BKID0006408</t>
  </si>
  <si>
    <t>BKID0006409</t>
  </si>
  <si>
    <t>BKID0006410</t>
  </si>
  <si>
    <t>BKID0006411</t>
  </si>
  <si>
    <t>BKID0006412</t>
  </si>
  <si>
    <t>BKID0006413</t>
  </si>
  <si>
    <t>BKID0006414</t>
  </si>
  <si>
    <t>BKID0006415</t>
  </si>
  <si>
    <t>BKID0006416</t>
  </si>
  <si>
    <t>BKID0006417</t>
  </si>
  <si>
    <t>BKID0006418</t>
  </si>
  <si>
    <t>BKID0006420</t>
  </si>
  <si>
    <t>BKID0006425</t>
  </si>
  <si>
    <t>BKID0006493</t>
  </si>
  <si>
    <t>BKID0006494</t>
  </si>
  <si>
    <t>BKID0006495</t>
  </si>
  <si>
    <t>BKID0006496</t>
  </si>
  <si>
    <t>BKID0006497</t>
  </si>
  <si>
    <t>BKID0006500</t>
  </si>
  <si>
    <t>BKID0006501</t>
  </si>
  <si>
    <t>BKID0006502</t>
  </si>
  <si>
    <t>BKID0006504</t>
  </si>
  <si>
    <t>BKID0006505</t>
  </si>
  <si>
    <t>BKID0006506</t>
  </si>
  <si>
    <t>BKID0006507</t>
  </si>
  <si>
    <t>BKID0006508</t>
  </si>
  <si>
    <t>BKID0006509</t>
  </si>
  <si>
    <t>BKID0006510</t>
  </si>
  <si>
    <t>BKID0006511</t>
  </si>
  <si>
    <t>BKID0006512</t>
  </si>
  <si>
    <t>BKID0006513</t>
  </si>
  <si>
    <t>BKID0006514</t>
  </si>
  <si>
    <t>BKID0006515</t>
  </si>
  <si>
    <t>BKID0006516</t>
  </si>
  <si>
    <t>BKID0006517</t>
  </si>
  <si>
    <t>BKID0006519</t>
  </si>
  <si>
    <t>BKID0006520</t>
  </si>
  <si>
    <t>BKID0006521</t>
  </si>
  <si>
    <t>BKID0006522</t>
  </si>
  <si>
    <t>BKID0006523</t>
  </si>
  <si>
    <t>BKID0006524</t>
  </si>
  <si>
    <t>BKID0006526</t>
  </si>
  <si>
    <t>BKID0006527</t>
  </si>
  <si>
    <t>BKID0006528</t>
  </si>
  <si>
    <t>BKID0006529</t>
  </si>
  <si>
    <t>BKID0006530</t>
  </si>
  <si>
    <t>BKID0006532</t>
  </si>
  <si>
    <t>BKID0006533</t>
  </si>
  <si>
    <t>BKID0006534</t>
  </si>
  <si>
    <t>BKID0006535</t>
  </si>
  <si>
    <t>BKID0006536</t>
  </si>
  <si>
    <t>BKID0006537</t>
  </si>
  <si>
    <t>BKID0006538</t>
  </si>
  <si>
    <t>BKID0006539</t>
  </si>
  <si>
    <t>BKID0006540</t>
  </si>
  <si>
    <t>BKID0006541</t>
  </si>
  <si>
    <t>BKID0006543</t>
  </si>
  <si>
    <t>BKID0006544</t>
  </si>
  <si>
    <t>BKID0006545</t>
  </si>
  <si>
    <t>BKID0006546</t>
  </si>
  <si>
    <t>BKID0006547</t>
  </si>
  <si>
    <t>BKID0006548</t>
  </si>
  <si>
    <t>BKID0006549</t>
  </si>
  <si>
    <t>BKID0006550</t>
  </si>
  <si>
    <t>BKID0006551</t>
  </si>
  <si>
    <t>BKID0006552</t>
  </si>
  <si>
    <t>BKID0006553</t>
  </si>
  <si>
    <t>BKID0006554</t>
  </si>
  <si>
    <t>BKID0006555</t>
  </si>
  <si>
    <t>BKID0006558</t>
  </si>
  <si>
    <t>BKID0006561</t>
  </si>
  <si>
    <t>BKID0006562</t>
  </si>
  <si>
    <t>BKID0006563</t>
  </si>
  <si>
    <t>BKID0006566</t>
  </si>
  <si>
    <t>BKID0006567</t>
  </si>
  <si>
    <t>BKID0006568</t>
  </si>
  <si>
    <t>BKID0006569</t>
  </si>
  <si>
    <t>BKID0006570</t>
  </si>
  <si>
    <t>BKID0006571</t>
  </si>
  <si>
    <t>BKID0006572</t>
  </si>
  <si>
    <t>BKID0006575</t>
  </si>
  <si>
    <t>BKID0006580</t>
  </si>
  <si>
    <t>BKID0006585</t>
  </si>
  <si>
    <t>BKID0006588</t>
  </si>
  <si>
    <t>BKID0006589</t>
  </si>
  <si>
    <t>BKID0006591</t>
  </si>
  <si>
    <t>BKID0006592</t>
  </si>
  <si>
    <t>BKID0006593</t>
  </si>
  <si>
    <t>BKID0006594</t>
  </si>
  <si>
    <t>BKID0006600</t>
  </si>
  <si>
    <t>BKID0006601</t>
  </si>
  <si>
    <t>BKID0006602</t>
  </si>
  <si>
    <t>BKID0006603</t>
  </si>
  <si>
    <t>BKID0006604</t>
  </si>
  <si>
    <t>BKID0006605</t>
  </si>
  <si>
    <t>BKID0006606</t>
  </si>
  <si>
    <t>BKID0006607</t>
  </si>
  <si>
    <t>BKID0006608</t>
  </si>
  <si>
    <t>BKID0006609</t>
  </si>
  <si>
    <t>BKID0006610</t>
  </si>
  <si>
    <t>BKID0006611</t>
  </si>
  <si>
    <t>BKID0006612</t>
  </si>
  <si>
    <t>BKID0006613</t>
  </si>
  <si>
    <t>BKID0006614</t>
  </si>
  <si>
    <t>BKID0006615</t>
  </si>
  <si>
    <t>BKID0006616</t>
  </si>
  <si>
    <t>BKID0006617</t>
  </si>
  <si>
    <t>BKID0006619</t>
  </si>
  <si>
    <t>BKID0006620</t>
  </si>
  <si>
    <t>BKID0006621</t>
  </si>
  <si>
    <t>BKID0006622</t>
  </si>
  <si>
    <t>BKID0006623</t>
  </si>
  <si>
    <t>BKID0006624</t>
  </si>
  <si>
    <t>BKID0006625</t>
  </si>
  <si>
    <t>BKID0006626</t>
  </si>
  <si>
    <t>BKID0006627</t>
  </si>
  <si>
    <t>BKID0006628</t>
  </si>
  <si>
    <t>BKID0006629</t>
  </si>
  <si>
    <t>BKID0006630</t>
  </si>
  <si>
    <t>BKID0006631</t>
  </si>
  <si>
    <t>BKID0006632</t>
  </si>
  <si>
    <t>BKID0006633</t>
  </si>
  <si>
    <t>BKID0006634</t>
  </si>
  <si>
    <t>BKID0006635</t>
  </si>
  <si>
    <t>BKID0006636</t>
  </si>
  <si>
    <t>BKID0006637</t>
  </si>
  <si>
    <t>BKID0006638</t>
  </si>
  <si>
    <t>BKID0006639</t>
  </si>
  <si>
    <t>BKID0006640</t>
  </si>
  <si>
    <t>BKID0006641</t>
  </si>
  <si>
    <t>BKID0006642</t>
  </si>
  <si>
    <t>BKID0006643</t>
  </si>
  <si>
    <t>BKID0006644</t>
  </si>
  <si>
    <t>BKID0006645</t>
  </si>
  <si>
    <t>BKID0006646</t>
  </si>
  <si>
    <t>BKID0006647</t>
  </si>
  <si>
    <t>BKID0006648</t>
  </si>
  <si>
    <t>BKID0006649</t>
  </si>
  <si>
    <t>BKID0006650</t>
  </si>
  <si>
    <t>BKID0006651</t>
  </si>
  <si>
    <t>BKID0006652</t>
  </si>
  <si>
    <t>BKID0006653</t>
  </si>
  <si>
    <t>BKID0006654</t>
  </si>
  <si>
    <t>BKID0006655</t>
  </si>
  <si>
    <t>BKID0006656</t>
  </si>
  <si>
    <t>BKID0006657</t>
  </si>
  <si>
    <t>BKID0006658</t>
  </si>
  <si>
    <t>BKID0006659</t>
  </si>
  <si>
    <t>BKID0006660</t>
  </si>
  <si>
    <t>BKID0006661</t>
  </si>
  <si>
    <t>BKID0006662</t>
  </si>
  <si>
    <t>BKID0006663</t>
  </si>
  <si>
    <t>BKID0006664</t>
  </si>
  <si>
    <t>BKID0006665</t>
  </si>
  <si>
    <t>BKID0006666</t>
  </si>
  <si>
    <t>BKID0006667</t>
  </si>
  <si>
    <t>BKID0006668</t>
  </si>
  <si>
    <t>BKID0006669</t>
  </si>
  <si>
    <t>BKID0006670</t>
  </si>
  <si>
    <t>BKID0006671</t>
  </si>
  <si>
    <t>BKID0006672</t>
  </si>
  <si>
    <t>BKID0006673</t>
  </si>
  <si>
    <t>BKID0006674</t>
  </si>
  <si>
    <t>BKID0006675</t>
  </si>
  <si>
    <t>BKID0006676</t>
  </si>
  <si>
    <t>BKID0006677</t>
  </si>
  <si>
    <t>BKID0006678</t>
  </si>
  <si>
    <t>BKID0006679</t>
  </si>
  <si>
    <t>BKID0006680</t>
  </si>
  <si>
    <t>BKID0006681</t>
  </si>
  <si>
    <t>BKID0006682</t>
  </si>
  <si>
    <t>BKID0006683</t>
  </si>
  <si>
    <t>BKID0006684</t>
  </si>
  <si>
    <t>BKID0006685</t>
  </si>
  <si>
    <t>BKID0006686</t>
  </si>
  <si>
    <t>BKID0006687</t>
  </si>
  <si>
    <t>BKID0006688</t>
  </si>
  <si>
    <t>BKID0006689</t>
  </si>
  <si>
    <t>BKID0006690</t>
  </si>
  <si>
    <t>BKID0006691</t>
  </si>
  <si>
    <t>BKID0006692</t>
  </si>
  <si>
    <t>BKID0006693</t>
  </si>
  <si>
    <t>BKID0006694</t>
  </si>
  <si>
    <t>BKID0006695</t>
  </si>
  <si>
    <t>BKID0006696</t>
  </si>
  <si>
    <t>BKID0006697</t>
  </si>
  <si>
    <t>BKID0006698</t>
  </si>
  <si>
    <t>BKID0006699</t>
  </si>
  <si>
    <t>BKID0006700</t>
  </si>
  <si>
    <t>BKID0006701</t>
  </si>
  <si>
    <t>BKID0006702</t>
  </si>
  <si>
    <t>BKID0006703</t>
  </si>
  <si>
    <t>BKID0006704</t>
  </si>
  <si>
    <t>BKID0006705</t>
  </si>
  <si>
    <t>BKID0006706</t>
  </si>
  <si>
    <t>BKID0006707</t>
  </si>
  <si>
    <t>BKID0006708</t>
  </si>
  <si>
    <t>BKID0006709</t>
  </si>
  <si>
    <t>BKID0006710</t>
  </si>
  <si>
    <t>BKID0006711</t>
  </si>
  <si>
    <t>BKID0006712</t>
  </si>
  <si>
    <t>BKID0006713</t>
  </si>
  <si>
    <t>BKID0006714</t>
  </si>
  <si>
    <t>BKID0006715</t>
  </si>
  <si>
    <t>BKID0006716</t>
  </si>
  <si>
    <t>BKID0006717</t>
  </si>
  <si>
    <t>BKID0006718</t>
  </si>
  <si>
    <t>BKID0006719</t>
  </si>
  <si>
    <t>BKID0006720</t>
  </si>
  <si>
    <t>BKID0006721</t>
  </si>
  <si>
    <t>BKID0006722</t>
  </si>
  <si>
    <t>BKID0006723</t>
  </si>
  <si>
    <t>BKID0006724</t>
  </si>
  <si>
    <t>BKID0006725</t>
  </si>
  <si>
    <t>BKID0006729</t>
  </si>
  <si>
    <t>BKID0006730</t>
  </si>
  <si>
    <t>BKID0006731</t>
  </si>
  <si>
    <t>BKID0006732</t>
  </si>
  <si>
    <t>BKID0006733</t>
  </si>
  <si>
    <t>BKID0006734</t>
  </si>
  <si>
    <t>BKID0006735</t>
  </si>
  <si>
    <t>BKID0006736</t>
  </si>
  <si>
    <t>BKID0006737</t>
  </si>
  <si>
    <t>BKID0006738</t>
  </si>
  <si>
    <t>BKID0006739</t>
  </si>
  <si>
    <t>BKID0006740</t>
  </si>
  <si>
    <t>BKID0006741</t>
  </si>
  <si>
    <t>BKID0006742</t>
  </si>
  <si>
    <t>BKID0006743</t>
  </si>
  <si>
    <t>BKID0006744</t>
  </si>
  <si>
    <t>BKID0006745</t>
  </si>
  <si>
    <t>BKID0006746</t>
  </si>
  <si>
    <t>BKID0006747</t>
  </si>
  <si>
    <t>BKID0006748</t>
  </si>
  <si>
    <t>BKID0006749</t>
  </si>
  <si>
    <t>BKID0006750</t>
  </si>
  <si>
    <t>BKID0006751</t>
  </si>
  <si>
    <t>BKID0006753</t>
  </si>
  <si>
    <t>BKID0006754</t>
  </si>
  <si>
    <t>BKID0006755</t>
  </si>
  <si>
    <t>BKID0006760</t>
  </si>
  <si>
    <t>BKID0006761</t>
  </si>
  <si>
    <t>BKID0006762</t>
  </si>
  <si>
    <t>BKID0006763</t>
  </si>
  <si>
    <t>BKID0006765</t>
  </si>
  <si>
    <t>BKID0006769</t>
  </si>
  <si>
    <t>BKID0006770</t>
  </si>
  <si>
    <t>BKID0006771</t>
  </si>
  <si>
    <t>BKID0006780</t>
  </si>
  <si>
    <t>BKID0006790</t>
  </si>
  <si>
    <t>BKID0006800</t>
  </si>
  <si>
    <t>BKID0006801</t>
  </si>
  <si>
    <t>BKID0006802</t>
  </si>
  <si>
    <t>BKID0006803</t>
  </si>
  <si>
    <t>BKID0006804</t>
  </si>
  <si>
    <t>BKID0006805</t>
  </si>
  <si>
    <t>BKID0006806</t>
  </si>
  <si>
    <t>BKID0006807</t>
  </si>
  <si>
    <t>BKID0006808</t>
  </si>
  <si>
    <t>BKID0006809</t>
  </si>
  <si>
    <t>BKID0006810</t>
  </si>
  <si>
    <t>BKID0006811</t>
  </si>
  <si>
    <t>BKID0006812</t>
  </si>
  <si>
    <t>BKID0006813</t>
  </si>
  <si>
    <t>BKID0006814</t>
  </si>
  <si>
    <t>BKID0006815</t>
  </si>
  <si>
    <t>BKID0006816</t>
  </si>
  <si>
    <t>BKID0006817</t>
  </si>
  <si>
    <t>BKID0006818</t>
  </si>
  <si>
    <t>BKID0006819</t>
  </si>
  <si>
    <t>BKID0006820</t>
  </si>
  <si>
    <t>BKID0006821</t>
  </si>
  <si>
    <t>BKID0006822</t>
  </si>
  <si>
    <t>BKID0006823</t>
  </si>
  <si>
    <t>BKID0006824</t>
  </si>
  <si>
    <t>BKID0006825</t>
  </si>
  <si>
    <t>BKID0006827</t>
  </si>
  <si>
    <t>BKID0006828</t>
  </si>
  <si>
    <t>BKID0006829</t>
  </si>
  <si>
    <t>BKID0006830</t>
  </si>
  <si>
    <t>BKID0006831</t>
  </si>
  <si>
    <t>BKID0006832</t>
  </si>
  <si>
    <t>BKID0006833</t>
  </si>
  <si>
    <t>BKID0006834</t>
  </si>
  <si>
    <t>BKID0006835</t>
  </si>
  <si>
    <t>BKID0006836</t>
  </si>
  <si>
    <t>BKID0006837</t>
  </si>
  <si>
    <t>BKID0006838</t>
  </si>
  <si>
    <t>BKID0006839</t>
  </si>
  <si>
    <t>BKID0006840</t>
  </si>
  <si>
    <t>BKID0006841</t>
  </si>
  <si>
    <t>BKID0006842</t>
  </si>
  <si>
    <t>BKID0006843</t>
  </si>
  <si>
    <t>BKID0006844</t>
  </si>
  <si>
    <t>BKID0006845</t>
  </si>
  <si>
    <t>BKID0006846</t>
  </si>
  <si>
    <t>BKID0006847</t>
  </si>
  <si>
    <t>BKID0006848</t>
  </si>
  <si>
    <t>BKID0006849</t>
  </si>
  <si>
    <t>BKID0006850</t>
  </si>
  <si>
    <t>BKID0006852</t>
  </si>
  <si>
    <t>BKID0006853</t>
  </si>
  <si>
    <t>BKID0006854</t>
  </si>
  <si>
    <t>BKID0006855</t>
  </si>
  <si>
    <t>BKID0006856</t>
  </si>
  <si>
    <t>BKID0006857</t>
  </si>
  <si>
    <t>BKID0006858</t>
  </si>
  <si>
    <t>BKID0006860</t>
  </si>
  <si>
    <t>BKID0006861</t>
  </si>
  <si>
    <t>BKID0006870</t>
  </si>
  <si>
    <t>BKID0006871</t>
  </si>
  <si>
    <t>BKID0006872</t>
  </si>
  <si>
    <t>BKID0006873</t>
  </si>
  <si>
    <t>BKID0006874</t>
  </si>
  <si>
    <t>BKID0006880</t>
  </si>
  <si>
    <t>BKID0006890</t>
  </si>
  <si>
    <t>BKID0006891</t>
  </si>
  <si>
    <t>BKID0006892</t>
  </si>
  <si>
    <t>BKID0006893</t>
  </si>
  <si>
    <t>BKID0006895</t>
  </si>
  <si>
    <t>BKID0006900</t>
  </si>
  <si>
    <t>BKID0006901</t>
  </si>
  <si>
    <t>BKID0006902</t>
  </si>
  <si>
    <t>BKID0006903</t>
  </si>
  <si>
    <t>BKID0006904</t>
  </si>
  <si>
    <t>BKID0006905</t>
  </si>
  <si>
    <t>BKID0006906</t>
  </si>
  <si>
    <t>BKID0006907</t>
  </si>
  <si>
    <t>BKID0006908</t>
  </si>
  <si>
    <t>BKID0006909</t>
  </si>
  <si>
    <t>BKID0006910</t>
  </si>
  <si>
    <t>BKID0006911</t>
  </si>
  <si>
    <t>BKID0006912</t>
  </si>
  <si>
    <t>BKID0006913</t>
  </si>
  <si>
    <t>BKID0006914</t>
  </si>
  <si>
    <t>BKID0006915</t>
  </si>
  <si>
    <t>BKID0006916</t>
  </si>
  <si>
    <t>BKID0006917</t>
  </si>
  <si>
    <t>BKID0006918</t>
  </si>
  <si>
    <t>BKID0006919</t>
  </si>
  <si>
    <t>BKID0006920</t>
  </si>
  <si>
    <t>BKID0006925</t>
  </si>
  <si>
    <t>BKID0006926</t>
  </si>
  <si>
    <t>BKID0006927</t>
  </si>
  <si>
    <t>BKID0006928</t>
  </si>
  <si>
    <t>BKID0006929</t>
  </si>
  <si>
    <t>BKID0006930</t>
  </si>
  <si>
    <t>BKID0006931</t>
  </si>
  <si>
    <t>BKID0006932</t>
  </si>
  <si>
    <t>BKID0006933</t>
  </si>
  <si>
    <t>BKID0006934</t>
  </si>
  <si>
    <t>BKID0006935</t>
  </si>
  <si>
    <t>BKID0006936</t>
  </si>
  <si>
    <t>BKID0006940</t>
  </si>
  <si>
    <t>BKID0006941</t>
  </si>
  <si>
    <t>BKID0006942</t>
  </si>
  <si>
    <t>BKID0006943</t>
  </si>
  <si>
    <t>BKID0006944</t>
  </si>
  <si>
    <t>BKID0006945</t>
  </si>
  <si>
    <t>BKID0006949</t>
  </si>
  <si>
    <t>BKID0006950</t>
  </si>
  <si>
    <t>BKID0006951</t>
  </si>
  <si>
    <t>BKID0006952</t>
  </si>
  <si>
    <t>BKID0006953</t>
  </si>
  <si>
    <t>BKID0006954</t>
  </si>
  <si>
    <t>BKID0006955</t>
  </si>
  <si>
    <t>BKID0006956</t>
  </si>
  <si>
    <t>BKID0006957</t>
  </si>
  <si>
    <t>BKID0006958</t>
  </si>
  <si>
    <t>BKID0006959</t>
  </si>
  <si>
    <t>BKID0006960</t>
  </si>
  <si>
    <t>BKID0006961</t>
  </si>
  <si>
    <t>BKID0006962</t>
  </si>
  <si>
    <t>BKID0006963</t>
  </si>
  <si>
    <t>BKID0006964</t>
  </si>
  <si>
    <t>BKID0006965</t>
  </si>
  <si>
    <t>BKID0006966</t>
  </si>
  <si>
    <t>BKID0006967</t>
  </si>
  <si>
    <t>BKID0006968</t>
  </si>
  <si>
    <t>BKID0006969</t>
  </si>
  <si>
    <t>BKID0006970</t>
  </si>
  <si>
    <t>BKID0006971</t>
  </si>
  <si>
    <t>BKID0006975</t>
  </si>
  <si>
    <t>BKID0006976</t>
  </si>
  <si>
    <t>BKID0006977</t>
  </si>
  <si>
    <t>BKID0006978</t>
  </si>
  <si>
    <t>BKID0006979</t>
  </si>
  <si>
    <t>BKID0006981</t>
  </si>
  <si>
    <t>BKID0006982</t>
  </si>
  <si>
    <t>BKID0006983</t>
  </si>
  <si>
    <t>BKID0006984</t>
  </si>
  <si>
    <t>BKID0006985</t>
  </si>
  <si>
    <t>BKID0006986</t>
  </si>
  <si>
    <t>BKID0006990</t>
  </si>
  <si>
    <t>BKID0006993</t>
  </si>
  <si>
    <t>BKID0006996</t>
  </si>
  <si>
    <t>BKID0007000</t>
  </si>
  <si>
    <t>BKID0007001</t>
  </si>
  <si>
    <t>BKID0007002</t>
  </si>
  <si>
    <t>BKID0007003</t>
  </si>
  <si>
    <t>BKID0007004</t>
  </si>
  <si>
    <t>BKID0007005</t>
  </si>
  <si>
    <t>BKID0007006</t>
  </si>
  <si>
    <t>BKID0007011</t>
  </si>
  <si>
    <t>BKID0007013</t>
  </si>
  <si>
    <t>BKID0007014</t>
  </si>
  <si>
    <t>BKID0007015</t>
  </si>
  <si>
    <t>BKID0007016</t>
  </si>
  <si>
    <t>BKID0007017</t>
  </si>
  <si>
    <t>BKID0007018</t>
  </si>
  <si>
    <t>BKID0007019</t>
  </si>
  <si>
    <t>BKID0007020</t>
  </si>
  <si>
    <t>BKID0007021</t>
  </si>
  <si>
    <t>BKID0007022</t>
  </si>
  <si>
    <t>BKID0007030</t>
  </si>
  <si>
    <t>BKID0007031</t>
  </si>
  <si>
    <t>BKID0007032</t>
  </si>
  <si>
    <t>BKID0007033</t>
  </si>
  <si>
    <t>BKID0007034</t>
  </si>
  <si>
    <t>BKID0007035</t>
  </si>
  <si>
    <t>BKID0007036</t>
  </si>
  <si>
    <t>BKID0007037</t>
  </si>
  <si>
    <t>BKID0007038</t>
  </si>
  <si>
    <t>BKID0007039</t>
  </si>
  <si>
    <t>BKID0007050</t>
  </si>
  <si>
    <t>BKID0007051</t>
  </si>
  <si>
    <t>BKID0007052</t>
  </si>
  <si>
    <t>BKID0007053</t>
  </si>
  <si>
    <t>BKID0007054</t>
  </si>
  <si>
    <t>BKID0007055</t>
  </si>
  <si>
    <t>BKID0007056</t>
  </si>
  <si>
    <t>BKID0007057</t>
  </si>
  <si>
    <t>BKID0007058</t>
  </si>
  <si>
    <t>BKID0007100</t>
  </si>
  <si>
    <t>BKID0007101</t>
  </si>
  <si>
    <t>BKID0007102</t>
  </si>
  <si>
    <t>BKID0007108</t>
  </si>
  <si>
    <t>BKID0007109</t>
  </si>
  <si>
    <t>BKID0007110</t>
  </si>
  <si>
    <t>BKID0007111</t>
  </si>
  <si>
    <t>BKID0007112</t>
  </si>
  <si>
    <t>BKID0007113</t>
  </si>
  <si>
    <t>BKID0007114</t>
  </si>
  <si>
    <t>BKID0007115</t>
  </si>
  <si>
    <t>BKID0007116</t>
  </si>
  <si>
    <t>BKID0007117</t>
  </si>
  <si>
    <t>BKID0007118</t>
  </si>
  <si>
    <t>BKID0007119</t>
  </si>
  <si>
    <t>BKID0007120</t>
  </si>
  <si>
    <t>BKID0007122</t>
  </si>
  <si>
    <t>BKID0007123</t>
  </si>
  <si>
    <t>BKID0007124</t>
  </si>
  <si>
    <t>BKID0007125</t>
  </si>
  <si>
    <t>BKID0007126</t>
  </si>
  <si>
    <t>BKID0007127</t>
  </si>
  <si>
    <t>BKID0007128</t>
  </si>
  <si>
    <t>BKID0007129</t>
  </si>
  <si>
    <t>BKID0007131</t>
  </si>
  <si>
    <t>BKID0007132</t>
  </si>
  <si>
    <t>BKID0007133</t>
  </si>
  <si>
    <t>BKID0007134</t>
  </si>
  <si>
    <t>BKID0007137</t>
  </si>
  <si>
    <t>BKID0007138</t>
  </si>
  <si>
    <t>BKID0007139</t>
  </si>
  <si>
    <t>BKID0007140</t>
  </si>
  <si>
    <t>BKID0007141</t>
  </si>
  <si>
    <t>BKID0007142</t>
  </si>
  <si>
    <t>BKID0007143</t>
  </si>
  <si>
    <t>BKID0007144</t>
  </si>
  <si>
    <t>BKID0007145</t>
  </si>
  <si>
    <t>BKID0007146</t>
  </si>
  <si>
    <t>BKID0007150</t>
  </si>
  <si>
    <t>BKID0007151</t>
  </si>
  <si>
    <t>BKID0007152</t>
  </si>
  <si>
    <t>BKID0007153</t>
  </si>
  <si>
    <t>BKID0007160</t>
  </si>
  <si>
    <t>BKID0007161</t>
  </si>
  <si>
    <t>BKID0007162</t>
  </si>
  <si>
    <t>BKID0007170</t>
  </si>
  <si>
    <t>BKID0007180</t>
  </si>
  <si>
    <t>BKID0007181</t>
  </si>
  <si>
    <t>BKID0007182</t>
  </si>
  <si>
    <t>BKID0007190</t>
  </si>
  <si>
    <t>BKID0007200</t>
  </si>
  <si>
    <t>BKID0007201</t>
  </si>
  <si>
    <t>BKID0007202</t>
  </si>
  <si>
    <t>BKID0007203</t>
  </si>
  <si>
    <t>BKID0007205</t>
  </si>
  <si>
    <t>BKID0007206</t>
  </si>
  <si>
    <t>BKID0007207</t>
  </si>
  <si>
    <t>BKID0007208</t>
  </si>
  <si>
    <t>BKID0007209</t>
  </si>
  <si>
    <t>BKID0007210</t>
  </si>
  <si>
    <t>BKID0007211</t>
  </si>
  <si>
    <t>BKID0007212</t>
  </si>
  <si>
    <t>BKID0007213</t>
  </si>
  <si>
    <t>BKID0007220</t>
  </si>
  <si>
    <t>BKID0007250</t>
  </si>
  <si>
    <t>BKID0007252</t>
  </si>
  <si>
    <t>BKID0007253</t>
  </si>
  <si>
    <t>BKID0007254</t>
  </si>
  <si>
    <t>BKID0007255</t>
  </si>
  <si>
    <t>BKID0007256</t>
  </si>
  <si>
    <t>BKID0007257</t>
  </si>
  <si>
    <t>BKID0007258</t>
  </si>
  <si>
    <t>BKID0007259</t>
  </si>
  <si>
    <t>BKID0007260</t>
  </si>
  <si>
    <t>BKID0007261</t>
  </si>
  <si>
    <t>BKID0007262</t>
  </si>
  <si>
    <t>BKID0007263</t>
  </si>
  <si>
    <t>BKID0007264</t>
  </si>
  <si>
    <t>BKID0007265</t>
  </si>
  <si>
    <t>BKID0007266</t>
  </si>
  <si>
    <t>BKID0007267</t>
  </si>
  <si>
    <t>BKID0007268</t>
  </si>
  <si>
    <t>BKID0007269</t>
  </si>
  <si>
    <t>BKID0007270</t>
  </si>
  <si>
    <t>BKID0007271</t>
  </si>
  <si>
    <t>BKID0007272</t>
  </si>
  <si>
    <t>BKID0007273</t>
  </si>
  <si>
    <t>BKID0007274</t>
  </si>
  <si>
    <t>BKID0007275</t>
  </si>
  <si>
    <t>BKID0007276</t>
  </si>
  <si>
    <t>BKID0007277</t>
  </si>
  <si>
    <t>BKID0007280</t>
  </si>
  <si>
    <t>BKID0007281</t>
  </si>
  <si>
    <t>BKID0007282</t>
  </si>
  <si>
    <t>BKID0007290</t>
  </si>
  <si>
    <t>BKID0007291</t>
  </si>
  <si>
    <t>BKID0007292</t>
  </si>
  <si>
    <t>BKID0007295</t>
  </si>
  <si>
    <t>BKID0007300</t>
  </si>
  <si>
    <t>BKID0007301</t>
  </si>
  <si>
    <t>BKID0007302</t>
  </si>
  <si>
    <t>BKID0007303</t>
  </si>
  <si>
    <t>BKID0007305</t>
  </si>
  <si>
    <t>BKID0007308</t>
  </si>
  <si>
    <t>BKID0007309</t>
  </si>
  <si>
    <t>BKID0007310</t>
  </si>
  <si>
    <t>BKID0007311</t>
  </si>
  <si>
    <t>BKID0007312</t>
  </si>
  <si>
    <t>BKID0007313</t>
  </si>
  <si>
    <t>BKID0007314</t>
  </si>
  <si>
    <t>BKID0007315</t>
  </si>
  <si>
    <t>BKID0007316</t>
  </si>
  <si>
    <t>BKID0007317</t>
  </si>
  <si>
    <t>BKID0007318</t>
  </si>
  <si>
    <t>BKID0007319</t>
  </si>
  <si>
    <t>BKID0007320</t>
  </si>
  <si>
    <t>BKID0007321</t>
  </si>
  <si>
    <t>BKID0007322</t>
  </si>
  <si>
    <t>BKID0007323</t>
  </si>
  <si>
    <t>BKID0007324</t>
  </si>
  <si>
    <t>BKID0007325</t>
  </si>
  <si>
    <t>BKID0007326</t>
  </si>
  <si>
    <t>BKID0007327</t>
  </si>
  <si>
    <t>BKID0007328</t>
  </si>
  <si>
    <t>BKID0007329</t>
  </si>
  <si>
    <t>BKID0007331</t>
  </si>
  <si>
    <t>BKID0007334</t>
  </si>
  <si>
    <t>BKID0007341</t>
  </si>
  <si>
    <t>BKID0007351</t>
  </si>
  <si>
    <t>BKID0007352</t>
  </si>
  <si>
    <t>BKID0007400</t>
  </si>
  <si>
    <t>BKID0007401</t>
  </si>
  <si>
    <t>BKID0007402</t>
  </si>
  <si>
    <t>BKID0007403</t>
  </si>
  <si>
    <t>BKID0007404</t>
  </si>
  <si>
    <t>BKID0007405</t>
  </si>
  <si>
    <t>BKID0007406</t>
  </si>
  <si>
    <t>BKID0007407</t>
  </si>
  <si>
    <t>BKID0007408</t>
  </si>
  <si>
    <t>BKID0007409</t>
  </si>
  <si>
    <t>BKID0007410</t>
  </si>
  <si>
    <t>BKID0007411</t>
  </si>
  <si>
    <t>BKID0007412</t>
  </si>
  <si>
    <t>BKID0007413</t>
  </si>
  <si>
    <t>BKID0007414</t>
  </si>
  <si>
    <t>BKID0007415</t>
  </si>
  <si>
    <t>BKID0007416</t>
  </si>
  <si>
    <t>BKID0007417</t>
  </si>
  <si>
    <t>BKID0007419</t>
  </si>
  <si>
    <t>BKID0007420</t>
  </si>
  <si>
    <t>BKID0007421</t>
  </si>
  <si>
    <t>BKID0007423</t>
  </si>
  <si>
    <t>BKID0007424</t>
  </si>
  <si>
    <t>BKID0007425</t>
  </si>
  <si>
    <t>BKID0007426</t>
  </si>
  <si>
    <t>BKID0007427</t>
  </si>
  <si>
    <t>BKID0007428</t>
  </si>
  <si>
    <t>BKID0007429</t>
  </si>
  <si>
    <t>BKID0007430</t>
  </si>
  <si>
    <t>BKID0007431</t>
  </si>
  <si>
    <t>BKID0007432</t>
  </si>
  <si>
    <t>BKID0007433</t>
  </si>
  <si>
    <t>BKID0007434</t>
  </si>
  <si>
    <t>BKID0007435</t>
  </si>
  <si>
    <t>BKID0007436</t>
  </si>
  <si>
    <t>BKID0007437</t>
  </si>
  <si>
    <t>BKID0007461</t>
  </si>
  <si>
    <t>BKID0007462</t>
  </si>
  <si>
    <t>BKID0007463</t>
  </si>
  <si>
    <t>BKID0007464</t>
  </si>
  <si>
    <t>BKID0007465</t>
  </si>
  <si>
    <t>BKID0007466</t>
  </si>
  <si>
    <t>BKID0007467</t>
  </si>
  <si>
    <t>BKID0007468</t>
  </si>
  <si>
    <t>BKID0007469</t>
  </si>
  <si>
    <t>BKID0007470</t>
  </si>
  <si>
    <t>BKID0007471</t>
  </si>
  <si>
    <t>BKID0007472</t>
  </si>
  <si>
    <t>BKID0007473</t>
  </si>
  <si>
    <t>BKID0007474</t>
  </si>
  <si>
    <t>BKID0007475</t>
  </si>
  <si>
    <t>BKID0007476</t>
  </si>
  <si>
    <t>BKID0007477</t>
  </si>
  <si>
    <t>BKID0007478</t>
  </si>
  <si>
    <t>BKID0007479</t>
  </si>
  <si>
    <t>BKID0007480</t>
  </si>
  <si>
    <t>BKID0007481</t>
  </si>
  <si>
    <t>BKID0007482</t>
  </si>
  <si>
    <t>BKID0007483</t>
  </si>
  <si>
    <t>BKID0007485</t>
  </si>
  <si>
    <t>BKID0007486</t>
  </si>
  <si>
    <t>BKID0007487</t>
  </si>
  <si>
    <t>BKID0007500</t>
  </si>
  <si>
    <t>BKID0007501</t>
  </si>
  <si>
    <t>BKID0007502</t>
  </si>
  <si>
    <t>BKID0007504</t>
  </si>
  <si>
    <t>BKID0007505</t>
  </si>
  <si>
    <t>BKID0007506</t>
  </si>
  <si>
    <t>BKID0007508</t>
  </si>
  <si>
    <t>BKID0007509</t>
  </si>
  <si>
    <t>BKID0007510</t>
  </si>
  <si>
    <t>BKID0007511</t>
  </si>
  <si>
    <t>BKID0007512</t>
  </si>
  <si>
    <t>BKID0007513</t>
  </si>
  <si>
    <t>BKID0007514</t>
  </si>
  <si>
    <t>BKID0007515</t>
  </si>
  <si>
    <t>BKID0007516</t>
  </si>
  <si>
    <t>BKID0007517</t>
  </si>
  <si>
    <t>BKID0007518</t>
  </si>
  <si>
    <t>BKID0007519</t>
  </si>
  <si>
    <t>BKID0007520</t>
  </si>
  <si>
    <t>BKID0007521</t>
  </si>
  <si>
    <t>BKID0007522</t>
  </si>
  <si>
    <t>BKID0007523</t>
  </si>
  <si>
    <t>BKID0007524</t>
  </si>
  <si>
    <t>BKID0007525</t>
  </si>
  <si>
    <t>BKID0007526</t>
  </si>
  <si>
    <t>BKID0007527</t>
  </si>
  <si>
    <t>BKID0007528</t>
  </si>
  <si>
    <t>BKID0007529</t>
  </si>
  <si>
    <t>BKID0007530</t>
  </si>
  <si>
    <t>BKID0007531</t>
  </si>
  <si>
    <t>BKID0007532</t>
  </si>
  <si>
    <t>BKID0007533</t>
  </si>
  <si>
    <t>BKID0007534</t>
  </si>
  <si>
    <t>BKID0007535</t>
  </si>
  <si>
    <t>BKID0007536</t>
  </si>
  <si>
    <t>BKID0007537</t>
  </si>
  <si>
    <t>BKID0007538</t>
  </si>
  <si>
    <t>BKID0007539</t>
  </si>
  <si>
    <t>BKID0007540</t>
  </si>
  <si>
    <t>BKID0007541</t>
  </si>
  <si>
    <t>BKID0007542</t>
  </si>
  <si>
    <t>BKID0007543</t>
  </si>
  <si>
    <t>BKID0007544</t>
  </si>
  <si>
    <t>BKID0007545</t>
  </si>
  <si>
    <t>BKID0007546</t>
  </si>
  <si>
    <t>BKID0007547</t>
  </si>
  <si>
    <t>BKID0007548</t>
  </si>
  <si>
    <t>BKID0007549</t>
  </si>
  <si>
    <t>BKID0007600</t>
  </si>
  <si>
    <t>BKID0007601</t>
  </si>
  <si>
    <t>BKID0007602</t>
  </si>
  <si>
    <t>BKID0007603</t>
  </si>
  <si>
    <t>BKID0007605</t>
  </si>
  <si>
    <t>BKID0007606</t>
  </si>
  <si>
    <t>BKID0007607</t>
  </si>
  <si>
    <t>BKID0007608</t>
  </si>
  <si>
    <t>BKID0007609</t>
  </si>
  <si>
    <t>BKID0007610</t>
  </si>
  <si>
    <t>BKID0007611</t>
  </si>
  <si>
    <t>BKID0007612</t>
  </si>
  <si>
    <t>BKID0007613</t>
  </si>
  <si>
    <t>BKID0007614</t>
  </si>
  <si>
    <t>BKID0007615</t>
  </si>
  <si>
    <t>BKID0007616</t>
  </si>
  <si>
    <t>BKID0007617</t>
  </si>
  <si>
    <t>BKID0007618</t>
  </si>
  <si>
    <t>BKID0007619</t>
  </si>
  <si>
    <t>BKID0007620</t>
  </si>
  <si>
    <t>BKID0007621</t>
  </si>
  <si>
    <t>BKID0007623</t>
  </si>
  <si>
    <t>BKID0007624</t>
  </si>
  <si>
    <t>BKID0007626</t>
  </si>
  <si>
    <t>BKID0007650</t>
  </si>
  <si>
    <t>BKID0007651</t>
  </si>
  <si>
    <t>BKID0007652</t>
  </si>
  <si>
    <t>BKID0007653</t>
  </si>
  <si>
    <t>BKID0007654</t>
  </si>
  <si>
    <t>BKID0007661</t>
  </si>
  <si>
    <t>BKID0007662</t>
  </si>
  <si>
    <t>BKID0007663</t>
  </si>
  <si>
    <t>BKID0007700</t>
  </si>
  <si>
    <t>BKID0007701</t>
  </si>
  <si>
    <t>BKID0007702</t>
  </si>
  <si>
    <t>BKID0007703</t>
  </si>
  <si>
    <t>BKID0007704</t>
  </si>
  <si>
    <t>BKID0007705</t>
  </si>
  <si>
    <t>BKID0007706</t>
  </si>
  <si>
    <t>BKID0007707</t>
  </si>
  <si>
    <t>BKID0007708</t>
  </si>
  <si>
    <t>BKID0007709</t>
  </si>
  <si>
    <t>BKID0007710</t>
  </si>
  <si>
    <t>BKID0007711</t>
  </si>
  <si>
    <t>BKID0007712</t>
  </si>
  <si>
    <t>BKID0007713</t>
  </si>
  <si>
    <t>BKID0007714</t>
  </si>
  <si>
    <t>BKID0007715</t>
  </si>
  <si>
    <t>BKID0007716</t>
  </si>
  <si>
    <t>BKID0007717</t>
  </si>
  <si>
    <t>BKID0007718</t>
  </si>
  <si>
    <t>BKID0007719</t>
  </si>
  <si>
    <t>BKID0007720</t>
  </si>
  <si>
    <t>BKID0007721</t>
  </si>
  <si>
    <t>BKID0007722</t>
  </si>
  <si>
    <t>BKID0007723</t>
  </si>
  <si>
    <t>BKID0007724</t>
  </si>
  <si>
    <t>BKID0007725</t>
  </si>
  <si>
    <t>BKID0007726</t>
  </si>
  <si>
    <t>BKID0007727</t>
  </si>
  <si>
    <t>BKID0007728</t>
  </si>
  <si>
    <t>BKID0007729</t>
  </si>
  <si>
    <t>BKID0007730</t>
  </si>
  <si>
    <t>BKID0007750</t>
  </si>
  <si>
    <t>BKID0007751</t>
  </si>
  <si>
    <t>BKID0007752</t>
  </si>
  <si>
    <t>BKID0007753</t>
  </si>
  <si>
    <t>BKID0007754</t>
  </si>
  <si>
    <t>BKID0007755</t>
  </si>
  <si>
    <t>BKID0007760</t>
  </si>
  <si>
    <t>BKID0007761</t>
  </si>
  <si>
    <t>BKID0007800</t>
  </si>
  <si>
    <t>BKID0007801</t>
  </si>
  <si>
    <t>BKID0007802</t>
  </si>
  <si>
    <t>BKID0007803</t>
  </si>
  <si>
    <t>BKID0007804</t>
  </si>
  <si>
    <t>BKID0007805</t>
  </si>
  <si>
    <t>BKID0007806</t>
  </si>
  <si>
    <t>BKID0007808</t>
  </si>
  <si>
    <t>BKID0007809</t>
  </si>
  <si>
    <t>BKID0007810</t>
  </si>
  <si>
    <t>BKID0007812</t>
  </si>
  <si>
    <t>BKID0007813</t>
  </si>
  <si>
    <t>BKID0007814</t>
  </si>
  <si>
    <t>BKID0007815</t>
  </si>
  <si>
    <t>BKID0007820</t>
  </si>
  <si>
    <t>BKID0007822</t>
  </si>
  <si>
    <t>BKID0007823</t>
  </si>
  <si>
    <t>BKID0007824</t>
  </si>
  <si>
    <t>BKID0007830</t>
  </si>
  <si>
    <t>BKID0007831</t>
  </si>
  <si>
    <t>BKID0007832</t>
  </si>
  <si>
    <t>BKID0007835</t>
  </si>
  <si>
    <t>BKID0007840</t>
  </si>
  <si>
    <t>BKID0007841</t>
  </si>
  <si>
    <t>BKID0007842</t>
  </si>
  <si>
    <t>BKID0007845</t>
  </si>
  <si>
    <t>BKID0007900</t>
  </si>
  <si>
    <t>BKID0007901</t>
  </si>
  <si>
    <t>BKID0007902</t>
  </si>
  <si>
    <t>BKID0007903</t>
  </si>
  <si>
    <t>BKID0007904</t>
  </si>
  <si>
    <t>BKID0007906</t>
  </si>
  <si>
    <t>BKID0007907</t>
  </si>
  <si>
    <t>BKID0007908</t>
  </si>
  <si>
    <t>BKID0007909</t>
  </si>
  <si>
    <t>BKID0007911</t>
  </si>
  <si>
    <t>BKID0007912</t>
  </si>
  <si>
    <t>BKID0007913</t>
  </si>
  <si>
    <t>BKID0007914</t>
  </si>
  <si>
    <t>BKID0007915</t>
  </si>
  <si>
    <t>BKID0007916</t>
  </si>
  <si>
    <t>BKID0007917</t>
  </si>
  <si>
    <t>BKID0007920</t>
  </si>
  <si>
    <t>BKID0007921</t>
  </si>
  <si>
    <t>BKID0007922</t>
  </si>
  <si>
    <t>BKID0007923</t>
  </si>
  <si>
    <t>BKID0007924</t>
  </si>
  <si>
    <t>BKID0007925</t>
  </si>
  <si>
    <t>BKID0007926</t>
  </si>
  <si>
    <t>BKID0007927</t>
  </si>
  <si>
    <t>BKID0007928</t>
  </si>
  <si>
    <t>BKID0007930</t>
  </si>
  <si>
    <t>BKID0007931</t>
  </si>
  <si>
    <t>BKID0007940</t>
  </si>
  <si>
    <t>BKID0008000</t>
  </si>
  <si>
    <t>BKID0008001</t>
  </si>
  <si>
    <t>BKID0008002</t>
  </si>
  <si>
    <t>BKID0008003</t>
  </si>
  <si>
    <t>BKID0008004</t>
  </si>
  <si>
    <t>BKID0008005</t>
  </si>
  <si>
    <t>BKID0008006</t>
  </si>
  <si>
    <t>BKID0008007</t>
  </si>
  <si>
    <t>BKID0008008</t>
  </si>
  <si>
    <t>BKID0008009</t>
  </si>
  <si>
    <t>BKID0008010</t>
  </si>
  <si>
    <t>BKID0008011</t>
  </si>
  <si>
    <t>BKID0008012</t>
  </si>
  <si>
    <t>BKID0008013</t>
  </si>
  <si>
    <t>BKID0008014</t>
  </si>
  <si>
    <t>BKID0008015</t>
  </si>
  <si>
    <t>BKID0008016</t>
  </si>
  <si>
    <t>BKID0008017</t>
  </si>
  <si>
    <t>BKID0008018</t>
  </si>
  <si>
    <t>BKID0008019</t>
  </si>
  <si>
    <t>BKID0008020</t>
  </si>
  <si>
    <t>BKID0008021</t>
  </si>
  <si>
    <t>BKID0008022</t>
  </si>
  <si>
    <t>BKID0008023</t>
  </si>
  <si>
    <t>BKID0008024</t>
  </si>
  <si>
    <t>BKID0008025</t>
  </si>
  <si>
    <t>BKID0008027</t>
  </si>
  <si>
    <t>BKID0008028</t>
  </si>
  <si>
    <t>BKID0008029</t>
  </si>
  <si>
    <t>BKID0008030</t>
  </si>
  <si>
    <t>BKID0008031</t>
  </si>
  <si>
    <t>BKID0008032</t>
  </si>
  <si>
    <t>BKID0008033</t>
  </si>
  <si>
    <t>BKID0008034</t>
  </si>
  <si>
    <t>BKID0008035</t>
  </si>
  <si>
    <t>BKID0008036</t>
  </si>
  <si>
    <t>BKID0008037</t>
  </si>
  <si>
    <t>BKID0008038</t>
  </si>
  <si>
    <t>BKID0008039</t>
  </si>
  <si>
    <t>BKID0008050</t>
  </si>
  <si>
    <t>BKID0008053</t>
  </si>
  <si>
    <t>BKID0008054</t>
  </si>
  <si>
    <t>BKID0008055</t>
  </si>
  <si>
    <t>BKID0008056</t>
  </si>
  <si>
    <t>BKID0008057</t>
  </si>
  <si>
    <t>BKID0008058</t>
  </si>
  <si>
    <t>BKID0008059</t>
  </si>
  <si>
    <t>BKID0008060</t>
  </si>
  <si>
    <t>BKID0008061</t>
  </si>
  <si>
    <t>BKID0008062</t>
  </si>
  <si>
    <t>BKID0008063</t>
  </si>
  <si>
    <t>BKID0008064</t>
  </si>
  <si>
    <t>BKID0008065</t>
  </si>
  <si>
    <t>BKID0008066</t>
  </si>
  <si>
    <t>BKID0008067</t>
  </si>
  <si>
    <t>BKID0008068</t>
  </si>
  <si>
    <t>BKID0008069</t>
  </si>
  <si>
    <t>BKID0008070</t>
  </si>
  <si>
    <t>BKID0008076</t>
  </si>
  <si>
    <t>BKID0008081</t>
  </si>
  <si>
    <t>BKID0008091</t>
  </si>
  <si>
    <t>BKID0008100</t>
  </si>
  <si>
    <t>BKID0008101</t>
  </si>
  <si>
    <t>BKID0008110</t>
  </si>
  <si>
    <t>BKID0008111</t>
  </si>
  <si>
    <t>BKID0008130</t>
  </si>
  <si>
    <t>BKID0008131</t>
  </si>
  <si>
    <t>BKID0008132</t>
  </si>
  <si>
    <t>BKID0008141</t>
  </si>
  <si>
    <t>BKID0008142</t>
  </si>
  <si>
    <t>BKID0008143</t>
  </si>
  <si>
    <t>BKID0008144</t>
  </si>
  <si>
    <t>BKID0008145</t>
  </si>
  <si>
    <t>BKID0008146</t>
  </si>
  <si>
    <t>BKID0008150</t>
  </si>
  <si>
    <t>BKID0008151</t>
  </si>
  <si>
    <t>BKID0008152</t>
  </si>
  <si>
    <t>BKID0008153</t>
  </si>
  <si>
    <t>BKID0008154</t>
  </si>
  <si>
    <t>BKID0008155</t>
  </si>
  <si>
    <t>BKID0008156</t>
  </si>
  <si>
    <t>BKID0008157</t>
  </si>
  <si>
    <t>BKID0008158</t>
  </si>
  <si>
    <t>BKID0008160</t>
  </si>
  <si>
    <t>BKID0008161</t>
  </si>
  <si>
    <t>BKID0008170</t>
  </si>
  <si>
    <t>BKID0008171</t>
  </si>
  <si>
    <t>BKID0008172</t>
  </si>
  <si>
    <t>BKID0008173</t>
  </si>
  <si>
    <t>BKID0008175</t>
  </si>
  <si>
    <t>BKID0008176</t>
  </si>
  <si>
    <t>BKID0008180</t>
  </si>
  <si>
    <t>BKID0008190</t>
  </si>
  <si>
    <t>BKID0008200</t>
  </si>
  <si>
    <t>BKID0008201</t>
  </si>
  <si>
    <t>BKID0008202</t>
  </si>
  <si>
    <t>BKID0008203</t>
  </si>
  <si>
    <t>BKID0008204</t>
  </si>
  <si>
    <t>BKID0008205</t>
  </si>
  <si>
    <t>BKID0008206</t>
  </si>
  <si>
    <t>BKID0008207</t>
  </si>
  <si>
    <t>BKID0008208</t>
  </si>
  <si>
    <t>BKID0008209</t>
  </si>
  <si>
    <t>BKID0008210</t>
  </si>
  <si>
    <t>BKID0008211</t>
  </si>
  <si>
    <t>BKID0008212</t>
  </si>
  <si>
    <t>BKID0008213</t>
  </si>
  <si>
    <t>BKID0008214</t>
  </si>
  <si>
    <t>BKID0008215</t>
  </si>
  <si>
    <t>BKID0008216</t>
  </si>
  <si>
    <t>BKID0008217</t>
  </si>
  <si>
    <t>BKID0008218</t>
  </si>
  <si>
    <t>BKID0008219</t>
  </si>
  <si>
    <t>BKID0008220</t>
  </si>
  <si>
    <t>BKID0008221</t>
  </si>
  <si>
    <t>BKID0008222</t>
  </si>
  <si>
    <t>BKID0008223</t>
  </si>
  <si>
    <t>BKID0008224</t>
  </si>
  <si>
    <t>BKID0008225</t>
  </si>
  <si>
    <t>BKID0008226</t>
  </si>
  <si>
    <t>BKID0008227</t>
  </si>
  <si>
    <t>BKID0008228</t>
  </si>
  <si>
    <t>BKID0008229</t>
  </si>
  <si>
    <t>BKID0008230</t>
  </si>
  <si>
    <t>BKID0008231</t>
  </si>
  <si>
    <t>BKID0008232</t>
  </si>
  <si>
    <t>BKID0008233</t>
  </si>
  <si>
    <t>BKID0008234</t>
  </si>
  <si>
    <t>BKID0008235</t>
  </si>
  <si>
    <t>BKID0008236</t>
  </si>
  <si>
    <t>BKID0008237</t>
  </si>
  <si>
    <t>BKID0008238</t>
  </si>
  <si>
    <t>BKID0008239</t>
  </si>
  <si>
    <t>BKID0008240</t>
  </si>
  <si>
    <t>BKID0008241</t>
  </si>
  <si>
    <t>BKID0008242</t>
  </si>
  <si>
    <t>BKID0008244</t>
  </si>
  <si>
    <t>BKID0008245</t>
  </si>
  <si>
    <t>BKID0008246</t>
  </si>
  <si>
    <t>BKID0008247</t>
  </si>
  <si>
    <t>BKID0008250</t>
  </si>
  <si>
    <t>BKID0008251</t>
  </si>
  <si>
    <t>BKID0008252</t>
  </si>
  <si>
    <t>BKID0008253</t>
  </si>
  <si>
    <t>BKID0008254</t>
  </si>
  <si>
    <t>BKID0008255</t>
  </si>
  <si>
    <t>BKID0008256</t>
  </si>
  <si>
    <t>BKID0008257</t>
  </si>
  <si>
    <t>BKID0008258</t>
  </si>
  <si>
    <t>BKID0008259</t>
  </si>
  <si>
    <t>BKID0008260</t>
  </si>
  <si>
    <t>BKID0008261</t>
  </si>
  <si>
    <t>BKID0008262</t>
  </si>
  <si>
    <t>BKID0008263</t>
  </si>
  <si>
    <t>BKID0008264</t>
  </si>
  <si>
    <t>BKID0008265</t>
  </si>
  <si>
    <t>BKID0008266</t>
  </si>
  <si>
    <t>BKID0008267</t>
  </si>
  <si>
    <t>BKID0008268</t>
  </si>
  <si>
    <t>BKID0008269</t>
  </si>
  <si>
    <t>BKID0008270</t>
  </si>
  <si>
    <t>BKID0008271</t>
  </si>
  <si>
    <t>BKID0008272</t>
  </si>
  <si>
    <t>BKID0008273</t>
  </si>
  <si>
    <t>BKID0008274</t>
  </si>
  <si>
    <t>BKID0008275</t>
  </si>
  <si>
    <t>BKID0008276</t>
  </si>
  <si>
    <t>BKID0008280</t>
  </si>
  <si>
    <t>BKID0008281</t>
  </si>
  <si>
    <t>BKID0008290</t>
  </si>
  <si>
    <t>BKID0008291</t>
  </si>
  <si>
    <t>BKID0008299</t>
  </si>
  <si>
    <t>BKID0008300</t>
  </si>
  <si>
    <t>BKID0008301</t>
  </si>
  <si>
    <t>BKID0008305</t>
  </si>
  <si>
    <t>BKID0008306</t>
  </si>
  <si>
    <t>BKID0008307</t>
  </si>
  <si>
    <t>BKID0008308</t>
  </si>
  <si>
    <t>BKID0008309</t>
  </si>
  <si>
    <t>BKID0008310</t>
  </si>
  <si>
    <t>BKID0008311</t>
  </si>
  <si>
    <t>BKID0008312</t>
  </si>
  <si>
    <t>BKID0008313</t>
  </si>
  <si>
    <t>BKID0008314</t>
  </si>
  <si>
    <t>BKID0008315</t>
  </si>
  <si>
    <t>BKID0008316</t>
  </si>
  <si>
    <t>BKID0008317</t>
  </si>
  <si>
    <t>BKID0008318</t>
  </si>
  <si>
    <t>BKID0008350</t>
  </si>
  <si>
    <t>BKID0008351</t>
  </si>
  <si>
    <t>BKID0008352</t>
  </si>
  <si>
    <t>BKID0008353</t>
  </si>
  <si>
    <t>BKID0008360</t>
  </si>
  <si>
    <t>BKID0008361</t>
  </si>
  <si>
    <t>BKID0008362</t>
  </si>
  <si>
    <t>BKID0008363</t>
  </si>
  <si>
    <t>BKID0008364</t>
  </si>
  <si>
    <t>BKID0008365</t>
  </si>
  <si>
    <t>BKID0008366</t>
  </si>
  <si>
    <t>BKID0008367</t>
  </si>
  <si>
    <t>BKID0008368</t>
  </si>
  <si>
    <t>BKID0008369</t>
  </si>
  <si>
    <t>BKID0008370</t>
  </si>
  <si>
    <t>BKID0008378</t>
  </si>
  <si>
    <t>BKID0008379</t>
  </si>
  <si>
    <t>BKID0008380</t>
  </si>
  <si>
    <t>BKID0008381</t>
  </si>
  <si>
    <t>BKID0008382</t>
  </si>
  <si>
    <t>BKID0008384</t>
  </si>
  <si>
    <t>BKID0008385</t>
  </si>
  <si>
    <t>BKID0008386</t>
  </si>
  <si>
    <t>BKID0008387</t>
  </si>
  <si>
    <t>BKID0008390</t>
  </si>
  <si>
    <t>BKID0008400</t>
  </si>
  <si>
    <t>BKID0008401</t>
  </si>
  <si>
    <t>BKID0008402</t>
  </si>
  <si>
    <t>BKID0008403</t>
  </si>
  <si>
    <t>BKID0008404</t>
  </si>
  <si>
    <t>BKID0008405</t>
  </si>
  <si>
    <t>BKID0008406</t>
  </si>
  <si>
    <t>BKID0008407</t>
  </si>
  <si>
    <t>BKID0008408</t>
  </si>
  <si>
    <t>BKID0008409</t>
  </si>
  <si>
    <t>BKID0008410</t>
  </si>
  <si>
    <t>BKID0008411</t>
  </si>
  <si>
    <t>BKID0008412</t>
  </si>
  <si>
    <t>BKID0008413</t>
  </si>
  <si>
    <t>BKID0008414</t>
  </si>
  <si>
    <t>BKID0008415</t>
  </si>
  <si>
    <t>BKID0008416</t>
  </si>
  <si>
    <t>BKID0008417</t>
  </si>
  <si>
    <t>BKID0008418</t>
  </si>
  <si>
    <t>BKID0008419</t>
  </si>
  <si>
    <t>BKID0008420</t>
  </si>
  <si>
    <t>BKID0008421</t>
  </si>
  <si>
    <t>BKID0008422</t>
  </si>
  <si>
    <t>BKID0008423</t>
  </si>
  <si>
    <t>BKID0008424</t>
  </si>
  <si>
    <t>BKID0008425</t>
  </si>
  <si>
    <t>BKID0008426</t>
  </si>
  <si>
    <t>BKID0008428</t>
  </si>
  <si>
    <t>BKID0008429</t>
  </si>
  <si>
    <t>BKID0008430</t>
  </si>
  <si>
    <t>BKID0008431</t>
  </si>
  <si>
    <t>BKID0008432</t>
  </si>
  <si>
    <t>BKID0008433</t>
  </si>
  <si>
    <t>BKID0008434</t>
  </si>
  <si>
    <t>BKID0008435</t>
  </si>
  <si>
    <t>BKID0008436</t>
  </si>
  <si>
    <t>BKID0008437</t>
  </si>
  <si>
    <t>BKID0008438</t>
  </si>
  <si>
    <t>BKID0008439</t>
  </si>
  <si>
    <t>BKID0008440</t>
  </si>
  <si>
    <t>BKID0008442</t>
  </si>
  <si>
    <t>BKID0008443</t>
  </si>
  <si>
    <t>BKID0008444</t>
  </si>
  <si>
    <t>BKID0008445</t>
  </si>
  <si>
    <t>BKID0008446</t>
  </si>
  <si>
    <t>BKID0008447</t>
  </si>
  <si>
    <t>BKID0008448</t>
  </si>
  <si>
    <t>BKID0008449</t>
  </si>
  <si>
    <t>BKID0008450</t>
  </si>
  <si>
    <t>BKID0008452</t>
  </si>
  <si>
    <t>BKID0008453</t>
  </si>
  <si>
    <t>BKID0008454</t>
  </si>
  <si>
    <t>BKID0008455</t>
  </si>
  <si>
    <t>BKID0008456</t>
  </si>
  <si>
    <t>BKID0008457</t>
  </si>
  <si>
    <t>BKID0008458</t>
  </si>
  <si>
    <t>BKID0008459</t>
  </si>
  <si>
    <t>BKID0008460</t>
  </si>
  <si>
    <t>BKID0008461</t>
  </si>
  <si>
    <t>BKID0008462</t>
  </si>
  <si>
    <t>BKID0008463</t>
  </si>
  <si>
    <t>BKID0008464</t>
  </si>
  <si>
    <t>BKID0008465</t>
  </si>
  <si>
    <t>BKID0008466</t>
  </si>
  <si>
    <t>BKID0008467</t>
  </si>
  <si>
    <t>BKID0008468</t>
  </si>
  <si>
    <t>BKID0008469</t>
  </si>
  <si>
    <t>BKID0008470</t>
  </si>
  <si>
    <t>BKID0008471</t>
  </si>
  <si>
    <t>BKID0008472</t>
  </si>
  <si>
    <t>BKID0008473</t>
  </si>
  <si>
    <t>BKID0008474</t>
  </si>
  <si>
    <t>BKID0008475</t>
  </si>
  <si>
    <t>BKID0008476</t>
  </si>
  <si>
    <t>BKID0008477</t>
  </si>
  <si>
    <t>BKID0008478</t>
  </si>
  <si>
    <t>BKID0008479</t>
  </si>
  <si>
    <t>BKID0008480</t>
  </si>
  <si>
    <t>BKID0008481</t>
  </si>
  <si>
    <t>BKID0008482</t>
  </si>
  <si>
    <t>BKID0008483</t>
  </si>
  <si>
    <t>BKID0008484</t>
  </si>
  <si>
    <t>BKID0008485</t>
  </si>
  <si>
    <t>BKID0008486</t>
  </si>
  <si>
    <t>BKID0008487</t>
  </si>
  <si>
    <t>BKID0008488</t>
  </si>
  <si>
    <t>BKID0008490</t>
  </si>
  <si>
    <t>BKID0008492</t>
  </si>
  <si>
    <t>BKID0008493</t>
  </si>
  <si>
    <t>BKID0008494</t>
  </si>
  <si>
    <t>BKID0008495</t>
  </si>
  <si>
    <t>BKID0008496</t>
  </si>
  <si>
    <t>BKID0008497</t>
  </si>
  <si>
    <t>BKID0008498</t>
  </si>
  <si>
    <t>BKID0008499</t>
  </si>
  <si>
    <t>BKID0008500</t>
  </si>
  <si>
    <t>BKID0008501</t>
  </si>
  <si>
    <t>BKID0008502</t>
  </si>
  <si>
    <t>BKID0008503</t>
  </si>
  <si>
    <t>BKID0008504</t>
  </si>
  <si>
    <t>BKID0008505</t>
  </si>
  <si>
    <t>BKID0008506</t>
  </si>
  <si>
    <t>BKID0008507</t>
  </si>
  <si>
    <t>BKID0008510</t>
  </si>
  <si>
    <t>BKID0008511</t>
  </si>
  <si>
    <t>BKID0008512</t>
  </si>
  <si>
    <t>BKID0008513</t>
  </si>
  <si>
    <t>BKID0008514</t>
  </si>
  <si>
    <t>BKID0008515</t>
  </si>
  <si>
    <t>BKID0008516</t>
  </si>
  <si>
    <t>BKID0008517</t>
  </si>
  <si>
    <t>BKID0008518</t>
  </si>
  <si>
    <t>BKID0008519</t>
  </si>
  <si>
    <t>BKID0008520</t>
  </si>
  <si>
    <t>BKID0008521</t>
  </si>
  <si>
    <t>BKID0008522</t>
  </si>
  <si>
    <t>BKID0008523</t>
  </si>
  <si>
    <t>BKID0008524</t>
  </si>
  <si>
    <t>BKID0008525</t>
  </si>
  <si>
    <t>BKID0008526</t>
  </si>
  <si>
    <t>BKID0008527</t>
  </si>
  <si>
    <t>BKID0008528</t>
  </si>
  <si>
    <t>BKID0008529</t>
  </si>
  <si>
    <t>BKID0008530</t>
  </si>
  <si>
    <t>BKID0008531</t>
  </si>
  <si>
    <t>BKID0008532</t>
  </si>
  <si>
    <t>BKID0008533</t>
  </si>
  <si>
    <t>BKID0008534</t>
  </si>
  <si>
    <t>BKID0008535</t>
  </si>
  <si>
    <t>BKID0008536</t>
  </si>
  <si>
    <t>BKID0008537</t>
  </si>
  <si>
    <t>BKID0008538</t>
  </si>
  <si>
    <t>BKID0008539</t>
  </si>
  <si>
    <t>BKID0008540</t>
  </si>
  <si>
    <t>BKID0008541</t>
  </si>
  <si>
    <t>BKID0008542</t>
  </si>
  <si>
    <t>BKID0008544</t>
  </si>
  <si>
    <t>BKID0008545</t>
  </si>
  <si>
    <t>BKID0008546</t>
  </si>
  <si>
    <t>BKID0008547</t>
  </si>
  <si>
    <t>BKID0008548</t>
  </si>
  <si>
    <t>BKID0008549</t>
  </si>
  <si>
    <t>BKID0008550</t>
  </si>
  <si>
    <t>BKID0008551</t>
  </si>
  <si>
    <t>BKID0008552</t>
  </si>
  <si>
    <t>BKID0008553</t>
  </si>
  <si>
    <t>BKID0008554</t>
  </si>
  <si>
    <t>BKID0008555</t>
  </si>
  <si>
    <t>BKID0008556</t>
  </si>
  <si>
    <t>BKID0008557</t>
  </si>
  <si>
    <t>BKID0008558</t>
  </si>
  <si>
    <t>BKID0008559</t>
  </si>
  <si>
    <t>BKID0008560</t>
  </si>
  <si>
    <t>BKID0008561</t>
  </si>
  <si>
    <t>BKID0008562</t>
  </si>
  <si>
    <t>BKID0008563</t>
  </si>
  <si>
    <t>BKID0008564</t>
  </si>
  <si>
    <t>BKID0008565</t>
  </si>
  <si>
    <t>BKID0008566</t>
  </si>
  <si>
    <t>BKID0008567</t>
  </si>
  <si>
    <t>BKID0008568</t>
  </si>
  <si>
    <t>BKID0008569</t>
  </si>
  <si>
    <t>BKID0008570</t>
  </si>
  <si>
    <t>BKID0008571</t>
  </si>
  <si>
    <t>BKID0008572</t>
  </si>
  <si>
    <t>BKID0008573</t>
  </si>
  <si>
    <t>BKID0008574</t>
  </si>
  <si>
    <t>BKID0008575</t>
  </si>
  <si>
    <t>BKID0008576</t>
  </si>
  <si>
    <t>BKID0008577</t>
  </si>
  <si>
    <t>BKID0008578</t>
  </si>
  <si>
    <t>BKID0008579</t>
  </si>
  <si>
    <t>BKID0008580</t>
  </si>
  <si>
    <t>BKID0008581</t>
  </si>
  <si>
    <t>BKID0008582</t>
  </si>
  <si>
    <t>BKID0008583</t>
  </si>
  <si>
    <t>BKID0008585</t>
  </si>
  <si>
    <t>BKID0008586</t>
  </si>
  <si>
    <t>BKID0008590</t>
  </si>
  <si>
    <t>BKID0008591</t>
  </si>
  <si>
    <t>BKID0008592</t>
  </si>
  <si>
    <t>BKID0008593</t>
  </si>
  <si>
    <t>BKID0008594</t>
  </si>
  <si>
    <t>BKID0008595</t>
  </si>
  <si>
    <t>BKID0008596</t>
  </si>
  <si>
    <t>BKID0008597</t>
  </si>
  <si>
    <t>BKID0008598</t>
  </si>
  <si>
    <t>BKID0008599</t>
  </si>
  <si>
    <t>BKID0008600</t>
  </si>
  <si>
    <t>BKID0008601</t>
  </si>
  <si>
    <t>BKID0008602</t>
  </si>
  <si>
    <t>BKID0008603</t>
  </si>
  <si>
    <t>BKID0008604</t>
  </si>
  <si>
    <t>BKID0008605</t>
  </si>
  <si>
    <t>BKID0008606</t>
  </si>
  <si>
    <t>BKID0008607</t>
  </si>
  <si>
    <t>BKID0008609</t>
  </si>
  <si>
    <t>BKID0008610</t>
  </si>
  <si>
    <t>BKID0008611</t>
  </si>
  <si>
    <t>BKID0008612</t>
  </si>
  <si>
    <t>BKID0008613</t>
  </si>
  <si>
    <t>BKID0008614</t>
  </si>
  <si>
    <t>BKID0008615</t>
  </si>
  <si>
    <t>BKID0008616</t>
  </si>
  <si>
    <t>BKID0008617</t>
  </si>
  <si>
    <t>BKID0008618</t>
  </si>
  <si>
    <t>BKID0008619</t>
  </si>
  <si>
    <t>BKID0008620</t>
  </si>
  <si>
    <t>BKID0008621</t>
  </si>
  <si>
    <t>BKID0008622</t>
  </si>
  <si>
    <t>BKID0008623</t>
  </si>
  <si>
    <t>BKID0008624</t>
  </si>
  <si>
    <t>BKID0008625</t>
  </si>
  <si>
    <t>BKID0008626</t>
  </si>
  <si>
    <t>BKID0008627</t>
  </si>
  <si>
    <t>BKID0008628</t>
  </si>
  <si>
    <t>BKID0008629</t>
  </si>
  <si>
    <t>BKID0008630</t>
  </si>
  <si>
    <t>BKID0008631</t>
  </si>
  <si>
    <t>BKID0008632</t>
  </si>
  <si>
    <t>BKID0008633</t>
  </si>
  <si>
    <t>BKID0008634</t>
  </si>
  <si>
    <t>BKID0008635</t>
  </si>
  <si>
    <t>BKID0008637</t>
  </si>
  <si>
    <t>BKID0008638</t>
  </si>
  <si>
    <t>BKID0008639</t>
  </si>
  <si>
    <t>BKID0008640</t>
  </si>
  <si>
    <t>BKID0008641</t>
  </si>
  <si>
    <t>BKID0008642</t>
  </si>
  <si>
    <t>BKID0008643</t>
  </si>
  <si>
    <t>BKID0008644</t>
  </si>
  <si>
    <t>BKID0008645</t>
  </si>
  <si>
    <t>BKID0008646</t>
  </si>
  <si>
    <t>BKID0008647</t>
  </si>
  <si>
    <t>BKID0008648</t>
  </si>
  <si>
    <t>BKID0008649</t>
  </si>
  <si>
    <t>BKID0008651</t>
  </si>
  <si>
    <t>BKID0008652</t>
  </si>
  <si>
    <t>BKID0008653</t>
  </si>
  <si>
    <t>BKID0008654</t>
  </si>
  <si>
    <t>BKID0008655</t>
  </si>
  <si>
    <t>BKID0008656</t>
  </si>
  <si>
    <t>BKID0008657</t>
  </si>
  <si>
    <t>BKID0008658</t>
  </si>
  <si>
    <t>BKID0008659</t>
  </si>
  <si>
    <t>BKID0008660</t>
  </si>
  <si>
    <t>BKID0008661</t>
  </si>
  <si>
    <t>BKID0008662</t>
  </si>
  <si>
    <t>BKID0008663</t>
  </si>
  <si>
    <t>BKID0008664</t>
  </si>
  <si>
    <t>BKID0008665</t>
  </si>
  <si>
    <t>BKID0008666</t>
  </si>
  <si>
    <t>BKID0008667</t>
  </si>
  <si>
    <t>BKID0008668</t>
  </si>
  <si>
    <t>BKID0008669</t>
  </si>
  <si>
    <t>BKID0008670</t>
  </si>
  <si>
    <t>BKID0008671</t>
  </si>
  <si>
    <t>BKID0008672</t>
  </si>
  <si>
    <t>BKID0008673</t>
  </si>
  <si>
    <t>BKID0008674</t>
  </si>
  <si>
    <t>BKID0008675</t>
  </si>
  <si>
    <t>BKID0008676</t>
  </si>
  <si>
    <t>BKID0008677</t>
  </si>
  <si>
    <t>BKID0008678</t>
  </si>
  <si>
    <t>BKID0008679</t>
  </si>
  <si>
    <t>BKID0008680</t>
  </si>
  <si>
    <t>BKID0008681</t>
  </si>
  <si>
    <t>BKID0008682</t>
  </si>
  <si>
    <t>BKID0008683</t>
  </si>
  <si>
    <t>BKID0008684</t>
  </si>
  <si>
    <t>BKID0008685</t>
  </si>
  <si>
    <t>BKID0008686</t>
  </si>
  <si>
    <t>BKID0008687</t>
  </si>
  <si>
    <t>BKID0008688</t>
  </si>
  <si>
    <t>BKID0008689</t>
  </si>
  <si>
    <t>BKID0008690</t>
  </si>
  <si>
    <t>BKID0008691</t>
  </si>
  <si>
    <t>BKID0008692</t>
  </si>
  <si>
    <t>BKID0008693</t>
  </si>
  <si>
    <t>BKID0008694</t>
  </si>
  <si>
    <t>BKID0008695</t>
  </si>
  <si>
    <t>BKID0008696</t>
  </si>
  <si>
    <t>BKID0008697</t>
  </si>
  <si>
    <t>BKID0008698</t>
  </si>
  <si>
    <t>BKID0008699</t>
  </si>
  <si>
    <t>BKID0008700</t>
  </si>
  <si>
    <t>BKID0008701</t>
  </si>
  <si>
    <t>BKID0008702</t>
  </si>
  <si>
    <t>BKID0008703</t>
  </si>
  <si>
    <t>BKID0008704</t>
  </si>
  <si>
    <t>BKID0008705</t>
  </si>
  <si>
    <t>BKID0008706</t>
  </si>
  <si>
    <t>BKID0008707</t>
  </si>
  <si>
    <t>BKID0008708</t>
  </si>
  <si>
    <t>BKID0008709</t>
  </si>
  <si>
    <t>BKID0008710</t>
  </si>
  <si>
    <t>BKID0008711</t>
  </si>
  <si>
    <t>BKID0008712</t>
  </si>
  <si>
    <t>BKID0008713</t>
  </si>
  <si>
    <t>BKID0008714</t>
  </si>
  <si>
    <t>BKID0008715</t>
  </si>
  <si>
    <t>BKID0008716</t>
  </si>
  <si>
    <t>BKID0008717</t>
  </si>
  <si>
    <t>BKID0008718</t>
  </si>
  <si>
    <t>BKID0008720</t>
  </si>
  <si>
    <t>BKID0008721</t>
  </si>
  <si>
    <t>BKID0008722</t>
  </si>
  <si>
    <t>BKID0008723</t>
  </si>
  <si>
    <t>BKID0008724</t>
  </si>
  <si>
    <t>BKID0008725</t>
  </si>
  <si>
    <t>BKID0008726</t>
  </si>
  <si>
    <t>BKID0008727</t>
  </si>
  <si>
    <t>BKID0008728</t>
  </si>
  <si>
    <t>BKID0008729</t>
  </si>
  <si>
    <t>BKID0008730</t>
  </si>
  <si>
    <t>BKID0008731</t>
  </si>
  <si>
    <t>BKID0008732</t>
  </si>
  <si>
    <t>BKID0008733</t>
  </si>
  <si>
    <t>BKID0008734</t>
  </si>
  <si>
    <t>BKID0008735</t>
  </si>
  <si>
    <t>BKID0008736</t>
  </si>
  <si>
    <t>BKID0008737</t>
  </si>
  <si>
    <t>BKID0008738</t>
  </si>
  <si>
    <t>BKID0008739</t>
  </si>
  <si>
    <t>BKID0008740</t>
  </si>
  <si>
    <t>BKID0008741</t>
  </si>
  <si>
    <t>BKID0008742</t>
  </si>
  <si>
    <t>BKID0008743</t>
  </si>
  <si>
    <t>BKID0008744</t>
  </si>
  <si>
    <t>BKID0008745</t>
  </si>
  <si>
    <t>BKID0008746</t>
  </si>
  <si>
    <t>BKID0008747</t>
  </si>
  <si>
    <t>BKID0008748</t>
  </si>
  <si>
    <t>BKID0008749</t>
  </si>
  <si>
    <t>BKID0008750</t>
  </si>
  <si>
    <t>BKID0008752</t>
  </si>
  <si>
    <t>BKID0008753</t>
  </si>
  <si>
    <t>BKID0008754</t>
  </si>
  <si>
    <t>BKID0008755</t>
  </si>
  <si>
    <t>BKID0008756</t>
  </si>
  <si>
    <t>BKID0008757</t>
  </si>
  <si>
    <t>BKID0008758</t>
  </si>
  <si>
    <t>BKID0008761</t>
  </si>
  <si>
    <t>BKID0008762</t>
  </si>
  <si>
    <t>BKID0008763</t>
  </si>
  <si>
    <t>BKID0008764</t>
  </si>
  <si>
    <t>BKID0008765</t>
  </si>
  <si>
    <t>BKID0008766</t>
  </si>
  <si>
    <t>BKID0008767</t>
  </si>
  <si>
    <t>BKID0008768</t>
  </si>
  <si>
    <t>BKID0008769</t>
  </si>
  <si>
    <t>BKID0008770</t>
  </si>
  <si>
    <t>BKID0008771</t>
  </si>
  <si>
    <t>BKID0008772</t>
  </si>
  <si>
    <t>BKID0008773</t>
  </si>
  <si>
    <t>BKID0008774</t>
  </si>
  <si>
    <t>BKID0008775</t>
  </si>
  <si>
    <t>BKID0008800</t>
  </si>
  <si>
    <t>BKID0008801</t>
  </si>
  <si>
    <t>BKID0008802</t>
  </si>
  <si>
    <t>BKID0008803</t>
  </si>
  <si>
    <t>BKID0008804</t>
  </si>
  <si>
    <t>BKID0008805</t>
  </si>
  <si>
    <t>BKID0008806</t>
  </si>
  <si>
    <t>BKID0008807</t>
  </si>
  <si>
    <t>BKID0008808</t>
  </si>
  <si>
    <t>BKID0008809</t>
  </si>
  <si>
    <t>BKID0008810</t>
  </si>
  <si>
    <t>BKID0008811</t>
  </si>
  <si>
    <t>BKID0008812</t>
  </si>
  <si>
    <t>BKID0008813</t>
  </si>
  <si>
    <t>BKID0008814</t>
  </si>
  <si>
    <t>BKID0008815</t>
  </si>
  <si>
    <t>BKID0008816</t>
  </si>
  <si>
    <t>BKID0008817</t>
  </si>
  <si>
    <t>BKID0008818</t>
  </si>
  <si>
    <t>BKID0008820</t>
  </si>
  <si>
    <t>BKID0008821</t>
  </si>
  <si>
    <t>BKID0008822</t>
  </si>
  <si>
    <t>BKID0008824</t>
  </si>
  <si>
    <t>BKID0008825</t>
  </si>
  <si>
    <t>BKID0008826</t>
  </si>
  <si>
    <t>BKID0008827</t>
  </si>
  <si>
    <t>BKID0008828</t>
  </si>
  <si>
    <t>BKID0008829</t>
  </si>
  <si>
    <t>BKID0008830</t>
  </si>
  <si>
    <t>BKID0008831</t>
  </si>
  <si>
    <t>BKID0008832</t>
  </si>
  <si>
    <t>BKID0008833</t>
  </si>
  <si>
    <t>BKID0008834</t>
  </si>
  <si>
    <t>BKID0008835</t>
  </si>
  <si>
    <t>BKID0008836</t>
  </si>
  <si>
    <t>BKID0008837</t>
  </si>
  <si>
    <t>BKID0008838</t>
  </si>
  <si>
    <t>BKID0008839</t>
  </si>
  <si>
    <t>BKID0008840</t>
  </si>
  <si>
    <t>BKID0008841</t>
  </si>
  <si>
    <t>BKID0008842</t>
  </si>
  <si>
    <t>BKID0008843</t>
  </si>
  <si>
    <t>BKID0008844</t>
  </si>
  <si>
    <t>BKID0008845</t>
  </si>
  <si>
    <t>BKID0008846</t>
  </si>
  <si>
    <t>BKID0008847</t>
  </si>
  <si>
    <t>BKID0008848</t>
  </si>
  <si>
    <t>BKID0008850</t>
  </si>
  <si>
    <t>BKID0008852</t>
  </si>
  <si>
    <t>BKID0008853</t>
  </si>
  <si>
    <t>BKID0008854</t>
  </si>
  <si>
    <t>BKID0008855</t>
  </si>
  <si>
    <t>BKID0008856</t>
  </si>
  <si>
    <t>BKID0008857</t>
  </si>
  <si>
    <t>BKID0008858</t>
  </si>
  <si>
    <t>BKID0008859</t>
  </si>
  <si>
    <t>BKID0008860</t>
  </si>
  <si>
    <t>BKID0008880</t>
  </si>
  <si>
    <t>BKID0008881</t>
  </si>
  <si>
    <t>BKID0008882</t>
  </si>
  <si>
    <t>BKID0008890</t>
  </si>
  <si>
    <t>BKID0008891</t>
  </si>
  <si>
    <t>BKID0008892</t>
  </si>
  <si>
    <t>BKID0008893</t>
  </si>
  <si>
    <t>BKID0008894</t>
  </si>
  <si>
    <t>BKID0008900</t>
  </si>
  <si>
    <t>BKID0008901</t>
  </si>
  <si>
    <t>BKID0008902</t>
  </si>
  <si>
    <t>BKID0008903</t>
  </si>
  <si>
    <t>BKID0008911</t>
  </si>
  <si>
    <t>BKID0008912</t>
  </si>
  <si>
    <t>BKID0008913</t>
  </si>
  <si>
    <t>BKID0008914</t>
  </si>
  <si>
    <t>BKID0008915</t>
  </si>
  <si>
    <t>BKID0008916</t>
  </si>
  <si>
    <t>BKID0008917</t>
  </si>
  <si>
    <t>BKID0008920</t>
  </si>
  <si>
    <t>BKID0008921</t>
  </si>
  <si>
    <t>BKID0008922</t>
  </si>
  <si>
    <t>BKID0008923</t>
  </si>
  <si>
    <t>BKID0008924</t>
  </si>
  <si>
    <t>BKID0008925</t>
  </si>
  <si>
    <t>BKID0008926</t>
  </si>
  <si>
    <t>BKID0008927</t>
  </si>
  <si>
    <t>BKID0008940</t>
  </si>
  <si>
    <t>BKID0008941</t>
  </si>
  <si>
    <t>BKID0008961</t>
  </si>
  <si>
    <t>BKID0008962</t>
  </si>
  <si>
    <t>BKID0008963</t>
  </si>
  <si>
    <t>BKID0009000</t>
  </si>
  <si>
    <t>BKID0009001</t>
  </si>
  <si>
    <t>BKID0009002</t>
  </si>
  <si>
    <t>BKID0009003</t>
  </si>
  <si>
    <t>BKID0009004</t>
  </si>
  <si>
    <t>BKID0009005</t>
  </si>
  <si>
    <t>BKID0009006</t>
  </si>
  <si>
    <t>BKID0009007</t>
  </si>
  <si>
    <t>BKID0009008</t>
  </si>
  <si>
    <t>BKID0009009</t>
  </si>
  <si>
    <t>BKID0009010</t>
  </si>
  <si>
    <t>BKID0009011</t>
  </si>
  <si>
    <t>BKID0009012</t>
  </si>
  <si>
    <t>BKID0009013</t>
  </si>
  <si>
    <t>BKID0009014</t>
  </si>
  <si>
    <t>BKID0009015</t>
  </si>
  <si>
    <t>BKID0009016</t>
  </si>
  <si>
    <t>BKID0009017</t>
  </si>
  <si>
    <t>BKID0009018</t>
  </si>
  <si>
    <t>BKID0009019</t>
  </si>
  <si>
    <t>BKID0009020</t>
  </si>
  <si>
    <t>BKID0009021</t>
  </si>
  <si>
    <t>BKID0009022</t>
  </si>
  <si>
    <t>BKID0009023</t>
  </si>
  <si>
    <t>BKID0009024</t>
  </si>
  <si>
    <t>BKID0009025</t>
  </si>
  <si>
    <t>BKID0009026</t>
  </si>
  <si>
    <t>BKID0009027</t>
  </si>
  <si>
    <t>BKID0009028</t>
  </si>
  <si>
    <t>BKID0009029</t>
  </si>
  <si>
    <t>BKID0009030</t>
  </si>
  <si>
    <t>BKID0009031</t>
  </si>
  <si>
    <t>BKID0009032</t>
  </si>
  <si>
    <t>BKID0009033</t>
  </si>
  <si>
    <t>BKID0009034</t>
  </si>
  <si>
    <t>BKID0009035</t>
  </si>
  <si>
    <t>BKID0009036</t>
  </si>
  <si>
    <t>BKID0009037</t>
  </si>
  <si>
    <t>BKID0009039</t>
  </si>
  <si>
    <t>BKID0009040</t>
  </si>
  <si>
    <t>BKID0009041</t>
  </si>
  <si>
    <t>BKID0009042</t>
  </si>
  <si>
    <t>BKID0009052</t>
  </si>
  <si>
    <t>BKID0009053</t>
  </si>
  <si>
    <t>BKID0009054</t>
  </si>
  <si>
    <t>BKID0009056</t>
  </si>
  <si>
    <t>BKID0009057</t>
  </si>
  <si>
    <t>BKID0009058</t>
  </si>
  <si>
    <t>BKID0009059</t>
  </si>
  <si>
    <t>BKID0009060</t>
  </si>
  <si>
    <t>BKID0009061</t>
  </si>
  <si>
    <t>BKID0009062</t>
  </si>
  <si>
    <t>BKID0009063</t>
  </si>
  <si>
    <t>BKID0009065</t>
  </si>
  <si>
    <t>BKID0009066</t>
  </si>
  <si>
    <t>BKID0009067</t>
  </si>
  <si>
    <t>BKID0009068</t>
  </si>
  <si>
    <t>BKID0009069</t>
  </si>
  <si>
    <t>BKID0009070</t>
  </si>
  <si>
    <t>BKID0009071</t>
  </si>
  <si>
    <t>BKID0009072</t>
  </si>
  <si>
    <t>BKID0009073</t>
  </si>
  <si>
    <t>BKID0009074</t>
  </si>
  <si>
    <t>BKID0009075</t>
  </si>
  <si>
    <t>BKID0009100</t>
  </si>
  <si>
    <t>BKID0009101</t>
  </si>
  <si>
    <t>BKID0009102</t>
  </si>
  <si>
    <t>BKID0009103</t>
  </si>
  <si>
    <t>BKID0009104</t>
  </si>
  <si>
    <t>BKID0009105</t>
  </si>
  <si>
    <t>BKID0009106</t>
  </si>
  <si>
    <t>BKID0009107</t>
  </si>
  <si>
    <t>BKID0009108</t>
  </si>
  <si>
    <t>BKID0009109</t>
  </si>
  <si>
    <t>BKID0009110</t>
  </si>
  <si>
    <t>BKID0009111</t>
  </si>
  <si>
    <t>BKID0009112</t>
  </si>
  <si>
    <t>BKID0009113</t>
  </si>
  <si>
    <t>BKID0009114</t>
  </si>
  <si>
    <t>BKID0009115</t>
  </si>
  <si>
    <t>BKID0009116</t>
  </si>
  <si>
    <t>BKID0009118</t>
  </si>
  <si>
    <t>BKID0009119</t>
  </si>
  <si>
    <t>BKID0009120</t>
  </si>
  <si>
    <t>BKID0009121</t>
  </si>
  <si>
    <t>BKID0009122</t>
  </si>
  <si>
    <t>BKID0009123</t>
  </si>
  <si>
    <t>BKID0009124</t>
  </si>
  <si>
    <t>BKID0009125</t>
  </si>
  <si>
    <t>BKID0009126</t>
  </si>
  <si>
    <t>BKID0009127</t>
  </si>
  <si>
    <t>BKID0009128</t>
  </si>
  <si>
    <t>BKID0009129</t>
  </si>
  <si>
    <t>BKID0009130</t>
  </si>
  <si>
    <t>BKID0009131</t>
  </si>
  <si>
    <t>BKID0009132</t>
  </si>
  <si>
    <t>BKID0009133</t>
  </si>
  <si>
    <t>BKID0009134</t>
  </si>
  <si>
    <t>BKID0009135</t>
  </si>
  <si>
    <t>BKID0009136</t>
  </si>
  <si>
    <t>BKID0009137</t>
  </si>
  <si>
    <t>BKID0009138</t>
  </si>
  <si>
    <t>BKID0009139</t>
  </si>
  <si>
    <t>BKID0009140</t>
  </si>
  <si>
    <t>BKID0009141</t>
  </si>
  <si>
    <t>BKID0009142</t>
  </si>
  <si>
    <t>BKID0009143</t>
  </si>
  <si>
    <t>BKID0009200</t>
  </si>
  <si>
    <t>BKID0009201</t>
  </si>
  <si>
    <t>BKID0009202</t>
  </si>
  <si>
    <t>BKID0009203</t>
  </si>
  <si>
    <t>BKID0009204</t>
  </si>
  <si>
    <t>BKID0009205</t>
  </si>
  <si>
    <t>BKID0009206</t>
  </si>
  <si>
    <t>BKID0009207</t>
  </si>
  <si>
    <t>BKID0009209</t>
  </si>
  <si>
    <t>BKID0009210</t>
  </si>
  <si>
    <t>BKID0009211</t>
  </si>
  <si>
    <t>BKID0009212</t>
  </si>
  <si>
    <t>BKID0009213</t>
  </si>
  <si>
    <t>BKID0009214</t>
  </si>
  <si>
    <t>BKID0009215</t>
  </si>
  <si>
    <t>BKID0009216</t>
  </si>
  <si>
    <t>BKID0009217</t>
  </si>
  <si>
    <t>BKID0009218</t>
  </si>
  <si>
    <t>BKID0009219</t>
  </si>
  <si>
    <t>BKID0009220</t>
  </si>
  <si>
    <t>BKID0009221</t>
  </si>
  <si>
    <t>BKID0009222</t>
  </si>
  <si>
    <t>BKID0009223</t>
  </si>
  <si>
    <t>BKID0009224</t>
  </si>
  <si>
    <t>BKID0009226</t>
  </si>
  <si>
    <t>BKID0009227</t>
  </si>
  <si>
    <t>BKID0009228</t>
  </si>
  <si>
    <t>BKID0009241</t>
  </si>
  <si>
    <t>BKID0009242</t>
  </si>
  <si>
    <t>BKID0009243</t>
  </si>
  <si>
    <t>BKID0009244</t>
  </si>
  <si>
    <t>BKID0009245</t>
  </si>
  <si>
    <t>BKID0009246</t>
  </si>
  <si>
    <t>BKID0009247</t>
  </si>
  <si>
    <t>BKID0009248</t>
  </si>
  <si>
    <t>BKID0009249</t>
  </si>
  <si>
    <t>BKID0009300</t>
  </si>
  <si>
    <t>BKID0009301</t>
  </si>
  <si>
    <t>BKID0009302</t>
  </si>
  <si>
    <t>BKID0009303</t>
  </si>
  <si>
    <t>BKID0009304</t>
  </si>
  <si>
    <t>BKID0009305</t>
  </si>
  <si>
    <t>BKID0009306</t>
  </si>
  <si>
    <t>BKID0009307</t>
  </si>
  <si>
    <t>BKID0009308</t>
  </si>
  <si>
    <t>BKID0009309</t>
  </si>
  <si>
    <t>BKID0009315</t>
  </si>
  <si>
    <t>BKID0009320</t>
  </si>
  <si>
    <t>BKID0009325</t>
  </si>
  <si>
    <t>BKID0009340</t>
  </si>
  <si>
    <t>BKID0009350</t>
  </si>
  <si>
    <t>BKID0009351</t>
  </si>
  <si>
    <t>BKID0009352</t>
  </si>
  <si>
    <t>BKID0009353</t>
  </si>
  <si>
    <t>BKID0009354</t>
  </si>
  <si>
    <t>BKID0009355</t>
  </si>
  <si>
    <t>BKID0009356</t>
  </si>
  <si>
    <t>BKID0009357</t>
  </si>
  <si>
    <t>BKID0009358</t>
  </si>
  <si>
    <t>BKID0009359</t>
  </si>
  <si>
    <t>BKID0009360</t>
  </si>
  <si>
    <t>BKID0009361</t>
  </si>
  <si>
    <t>BKID0009362</t>
  </si>
  <si>
    <t>BKID0009363</t>
  </si>
  <si>
    <t>BKID0009365</t>
  </si>
  <si>
    <t>BKID0009370</t>
  </si>
  <si>
    <t>BKID0009375</t>
  </si>
  <si>
    <t>BKID0009380</t>
  </si>
  <si>
    <t>BKID0009381</t>
  </si>
  <si>
    <t>BKID0009382</t>
  </si>
  <si>
    <t>BKID0009385</t>
  </si>
  <si>
    <t>BKID0009386</t>
  </si>
  <si>
    <t>BKID0009400</t>
  </si>
  <si>
    <t>BKID0009401</t>
  </si>
  <si>
    <t>BKID0009402</t>
  </si>
  <si>
    <t>BKID0009403</t>
  </si>
  <si>
    <t>BKID0009404</t>
  </si>
  <si>
    <t>BKID0009405</t>
  </si>
  <si>
    <t>BKID0009406</t>
  </si>
  <si>
    <t>BKID0009407</t>
  </si>
  <si>
    <t>BKID0009408</t>
  </si>
  <si>
    <t>BKID0009409</t>
  </si>
  <si>
    <t>BKID0009411</t>
  </si>
  <si>
    <t>BKID0009412</t>
  </si>
  <si>
    <t>BKID0009413</t>
  </si>
  <si>
    <t>BKID0009414</t>
  </si>
  <si>
    <t>BKID0009415</t>
  </si>
  <si>
    <t>BKID0009416</t>
  </si>
  <si>
    <t>BKID0009417</t>
  </si>
  <si>
    <t>BKID0009418</t>
  </si>
  <si>
    <t>BKID0009420</t>
  </si>
  <si>
    <t>BKID0009421</t>
  </si>
  <si>
    <t>BKID0009422</t>
  </si>
  <si>
    <t>BKID0009423</t>
  </si>
  <si>
    <t>BKID0009424</t>
  </si>
  <si>
    <t>BKID0009425</t>
  </si>
  <si>
    <t>BKID0009426</t>
  </si>
  <si>
    <t>BKID0009430</t>
  </si>
  <si>
    <t>BKID0009436</t>
  </si>
  <si>
    <t>BKID0009437</t>
  </si>
  <si>
    <t>BKID0009438</t>
  </si>
  <si>
    <t>BKID0009440</t>
  </si>
  <si>
    <t>BKID0009441</t>
  </si>
  <si>
    <t>BKID0009442</t>
  </si>
  <si>
    <t>BKID0009443</t>
  </si>
  <si>
    <t>BKID0009444</t>
  </si>
  <si>
    <t>BKID0009450</t>
  </si>
  <si>
    <t>BKID0009451</t>
  </si>
  <si>
    <t>BKID0009452</t>
  </si>
  <si>
    <t>BKID0009453</t>
  </si>
  <si>
    <t>BKID0009454</t>
  </si>
  <si>
    <t>BKID0009455</t>
  </si>
  <si>
    <t>BKID0009456</t>
  </si>
  <si>
    <t>BKID0009457</t>
  </si>
  <si>
    <t>BKID0009458</t>
  </si>
  <si>
    <t>BKID0009459</t>
  </si>
  <si>
    <t>BKID0009460</t>
  </si>
  <si>
    <t>BKID0009461</t>
  </si>
  <si>
    <t>BKID0009462</t>
  </si>
  <si>
    <t>BKID0009463</t>
  </si>
  <si>
    <t>BKID0009464</t>
  </si>
  <si>
    <t>BKID0009465</t>
  </si>
  <si>
    <t>BKID0009466</t>
  </si>
  <si>
    <t>BKID0009468</t>
  </si>
  <si>
    <t>BKID0009469</t>
  </si>
  <si>
    <t>BKID0009470</t>
  </si>
  <si>
    <t>BKID0009471</t>
  </si>
  <si>
    <t>BKID0009472</t>
  </si>
  <si>
    <t>BKID0009473</t>
  </si>
  <si>
    <t>BKID0009474</t>
  </si>
  <si>
    <t>BKID0009475</t>
  </si>
  <si>
    <t>BKID0009480</t>
  </si>
  <si>
    <t>BKID0009481</t>
  </si>
  <si>
    <t>BKID0009482</t>
  </si>
  <si>
    <t>BKID0009483</t>
  </si>
  <si>
    <t>BKID0009484</t>
  </si>
  <si>
    <t>BKID0009485</t>
  </si>
  <si>
    <t>BKID0009486</t>
  </si>
  <si>
    <t>BKID0009487</t>
  </si>
  <si>
    <t>BKID0009491</t>
  </si>
  <si>
    <t>BKID0009502</t>
  </si>
  <si>
    <t>BKID0009503</t>
  </si>
  <si>
    <t>BKID0009504</t>
  </si>
  <si>
    <t>BKID0009505</t>
  </si>
  <si>
    <t>BKID0009506</t>
  </si>
  <si>
    <t>BKID0009507</t>
  </si>
  <si>
    <t>BKID0009509</t>
  </si>
  <si>
    <t>BKID0009510</t>
  </si>
  <si>
    <t>BKID0009511</t>
  </si>
  <si>
    <t>BKID0009512</t>
  </si>
  <si>
    <t>BKID0009513</t>
  </si>
  <si>
    <t>BKID0009514</t>
  </si>
  <si>
    <t>BKID0009516</t>
  </si>
  <si>
    <t>BKID0009518</t>
  </si>
  <si>
    <t>BKID0009519</t>
  </si>
  <si>
    <t>BKID0009520</t>
  </si>
  <si>
    <t>BKID0009521</t>
  </si>
  <si>
    <t>BKID0009522</t>
  </si>
  <si>
    <t>BKID0009523</t>
  </si>
  <si>
    <t>BKID0009524</t>
  </si>
  <si>
    <t>BKID0009525</t>
  </si>
  <si>
    <t>BKID0009526</t>
  </si>
  <si>
    <t>BKID0009528</t>
  </si>
  <si>
    <t>BKID0009529</t>
  </si>
  <si>
    <t>BKID0009530</t>
  </si>
  <si>
    <t>BKID0009531</t>
  </si>
  <si>
    <t>BKID0009532</t>
  </si>
  <si>
    <t>BKID0009533</t>
  </si>
  <si>
    <t>BKID0009534</t>
  </si>
  <si>
    <t>BKID0009535</t>
  </si>
  <si>
    <t>BKID0009536</t>
  </si>
  <si>
    <t>BKID0009537</t>
  </si>
  <si>
    <t>BKID0009538</t>
  </si>
  <si>
    <t>BKID0009539</t>
  </si>
  <si>
    <t>BKID0009540</t>
  </si>
  <si>
    <t>BKID0009541</t>
  </si>
  <si>
    <t>BKID0009542</t>
  </si>
  <si>
    <t>BKID0009543</t>
  </si>
  <si>
    <t>BKID0009544</t>
  </si>
  <si>
    <t>BKID0009545</t>
  </si>
  <si>
    <t>BKID0009546</t>
  </si>
  <si>
    <t>BKID0009547</t>
  </si>
  <si>
    <t>BKID0009550</t>
  </si>
  <si>
    <t>BKID0009551</t>
  </si>
  <si>
    <t>BKID0009552</t>
  </si>
  <si>
    <t>BKID0009553</t>
  </si>
  <si>
    <t>BKID0009554</t>
  </si>
  <si>
    <t>BKID0009556</t>
  </si>
  <si>
    <t>BKID0009557</t>
  </si>
  <si>
    <t>BKID0009558</t>
  </si>
  <si>
    <t>BKID0009559</t>
  </si>
  <si>
    <t>BKID0009560</t>
  </si>
  <si>
    <t>BKID0009561</t>
  </si>
  <si>
    <t>BKID0009562</t>
  </si>
  <si>
    <t>BKID0009563</t>
  </si>
  <si>
    <t>BKID0009564</t>
  </si>
  <si>
    <t>BKID0009565</t>
  </si>
  <si>
    <t>BKID0009566</t>
  </si>
  <si>
    <t>BKID0009567</t>
  </si>
  <si>
    <t>BKID0009568</t>
  </si>
  <si>
    <t>BKID0009570</t>
  </si>
  <si>
    <t>BKID0009575</t>
  </si>
  <si>
    <t>BKID0009576</t>
  </si>
  <si>
    <t>BKID0009577</t>
  </si>
  <si>
    <t>BKID0009578</t>
  </si>
  <si>
    <t>BKID0009580</t>
  </si>
  <si>
    <t>BKID0009581</t>
  </si>
  <si>
    <t>BKID0009582</t>
  </si>
  <si>
    <t>BKID0009583</t>
  </si>
  <si>
    <t>BKID0009584</t>
  </si>
  <si>
    <t>BKID0009585</t>
  </si>
  <si>
    <t>BKID0009586</t>
  </si>
  <si>
    <t>BKID0009590</t>
  </si>
  <si>
    <t>BKID0009601</t>
  </si>
  <si>
    <t>BKID0009602</t>
  </si>
  <si>
    <t>BKID0009603</t>
  </si>
  <si>
    <t>BKID0009604</t>
  </si>
  <si>
    <t>BKID0009605</t>
  </si>
  <si>
    <t>BKID0009607</t>
  </si>
  <si>
    <t>BKID0009608</t>
  </si>
  <si>
    <t>BKID0009609</t>
  </si>
  <si>
    <t>BKID0009610</t>
  </si>
  <si>
    <t>BKID0009611</t>
  </si>
  <si>
    <t>BKID0009612</t>
  </si>
  <si>
    <t>BKID0009613</t>
  </si>
  <si>
    <t>BKID0009614</t>
  </si>
  <si>
    <t>BKID0009615</t>
  </si>
  <si>
    <t>BKID0009616</t>
  </si>
  <si>
    <t>BKID0009617</t>
  </si>
  <si>
    <t>BKID0009618</t>
  </si>
  <si>
    <t>BKID0009619</t>
  </si>
  <si>
    <t>BKID0009620</t>
  </si>
  <si>
    <t>BKID0009621</t>
  </si>
  <si>
    <t>BKID0009622</t>
  </si>
  <si>
    <t>BKID0009623</t>
  </si>
  <si>
    <t>BKID0009624</t>
  </si>
  <si>
    <t>BKID0009625</t>
  </si>
  <si>
    <t>BKID0009626</t>
  </si>
  <si>
    <t>BKID0009627</t>
  </si>
  <si>
    <t>BKID0009628</t>
  </si>
  <si>
    <t>BKID0009629</t>
  </si>
  <si>
    <t>BKID0009630</t>
  </si>
  <si>
    <t>BKID0009631</t>
  </si>
  <si>
    <t>BKID0009632</t>
  </si>
  <si>
    <t>BKID0009633</t>
  </si>
  <si>
    <t>BKID0009634</t>
  </si>
  <si>
    <t>BKID0009635</t>
  </si>
  <si>
    <t>BKID0009636</t>
  </si>
  <si>
    <t>BKID0009637</t>
  </si>
  <si>
    <t>BKID0009638</t>
  </si>
  <si>
    <t>BKID0009639</t>
  </si>
  <si>
    <t>BKID0009640</t>
  </si>
  <si>
    <t>BKID0009641</t>
  </si>
  <si>
    <t>BKID0009642</t>
  </si>
  <si>
    <t>BKID0009643</t>
  </si>
  <si>
    <t>BKID0009644</t>
  </si>
  <si>
    <t>BKID0009645</t>
  </si>
  <si>
    <t>BKID0009646</t>
  </si>
  <si>
    <t>BKID0009647</t>
  </si>
  <si>
    <t>BKID0009648</t>
  </si>
  <si>
    <t>BKID0009649</t>
  </si>
  <si>
    <t>BKID0009650</t>
  </si>
  <si>
    <t>BKID0009651</t>
  </si>
  <si>
    <t>BKID0009652</t>
  </si>
  <si>
    <t>BKID0009653</t>
  </si>
  <si>
    <t>BKID0009660</t>
  </si>
  <si>
    <t>BKID0009661</t>
  </si>
  <si>
    <t>BKID0009662</t>
  </si>
  <si>
    <t>BKID0009675</t>
  </si>
  <si>
    <t>BKID0009676</t>
  </si>
  <si>
    <t>BKID0009677</t>
  </si>
  <si>
    <t>BKID0009678</t>
  </si>
  <si>
    <t>BKID0009679</t>
  </si>
  <si>
    <t>BKID0009680</t>
  </si>
  <si>
    <t>BKID0009681</t>
  </si>
  <si>
    <t>BKID0009682</t>
  </si>
  <si>
    <t>BKID0009683</t>
  </si>
  <si>
    <t>BKID0009684</t>
  </si>
  <si>
    <t>BKID0009700</t>
  </si>
  <si>
    <t>BKID0009701</t>
  </si>
  <si>
    <t>BKID0009702</t>
  </si>
  <si>
    <t>BKID0009703</t>
  </si>
  <si>
    <t>BKID0009704</t>
  </si>
  <si>
    <t>BKID0009705</t>
  </si>
  <si>
    <t>BKID0009706</t>
  </si>
  <si>
    <t>BKID0009707</t>
  </si>
  <si>
    <t>BKID0009708</t>
  </si>
  <si>
    <t>BKID0009709</t>
  </si>
  <si>
    <t>BKID0009710</t>
  </si>
  <si>
    <t>BKID0009711</t>
  </si>
  <si>
    <t>BKID0009712</t>
  </si>
  <si>
    <t>BKID0009713</t>
  </si>
  <si>
    <t>BKID0009714</t>
  </si>
  <si>
    <t>BKID0009715</t>
  </si>
  <si>
    <t>BKID0009716</t>
  </si>
  <si>
    <t>BKID0009717</t>
  </si>
  <si>
    <t>BKID0009718</t>
  </si>
  <si>
    <t>BKID0009719</t>
  </si>
  <si>
    <t>BKID0009720</t>
  </si>
  <si>
    <t>BKID0009721</t>
  </si>
  <si>
    <t>BKID0009722</t>
  </si>
  <si>
    <t>BKID0009723</t>
  </si>
  <si>
    <t>BKID0009724</t>
  </si>
  <si>
    <t>BKID0009725</t>
  </si>
  <si>
    <t>BKID0009726</t>
  </si>
  <si>
    <t>BKID0009727</t>
  </si>
  <si>
    <t>BKID0009728</t>
  </si>
  <si>
    <t>BKID0009800</t>
  </si>
  <si>
    <t>BKID0009801</t>
  </si>
  <si>
    <t>BKID0009802</t>
  </si>
  <si>
    <t>BKID0009803</t>
  </si>
  <si>
    <t>BKID0009804</t>
  </si>
  <si>
    <t>BKID0009806</t>
  </si>
  <si>
    <t>BKID0009807</t>
  </si>
  <si>
    <t>BKID0009808</t>
  </si>
  <si>
    <t>BKID0009809</t>
  </si>
  <si>
    <t>BKID0009810</t>
  </si>
  <si>
    <t>BKID0009811</t>
  </si>
  <si>
    <t>BKID0009812</t>
  </si>
  <si>
    <t>BKID0009813</t>
  </si>
  <si>
    <t>BKID0009814</t>
  </si>
  <si>
    <t>BKID0009815</t>
  </si>
  <si>
    <t>BKID0009816</t>
  </si>
  <si>
    <t>BKID0009817</t>
  </si>
  <si>
    <t>BKID0009818</t>
  </si>
  <si>
    <t>BKID0009819</t>
  </si>
  <si>
    <t>BKID0009820</t>
  </si>
  <si>
    <t>BKID0009821</t>
  </si>
  <si>
    <t>BKID0009822</t>
  </si>
  <si>
    <t>BKID0009900</t>
  </si>
  <si>
    <t>BKID0009901</t>
  </si>
  <si>
    <t>BKID0009902</t>
  </si>
  <si>
    <t>BKID0009903</t>
  </si>
  <si>
    <t>BKID0009904</t>
  </si>
  <si>
    <t>BKID0009905</t>
  </si>
  <si>
    <t>BKID0009907</t>
  </si>
  <si>
    <t>BKID0009908</t>
  </si>
  <si>
    <t>BKID0009911</t>
  </si>
  <si>
    <t>BKID0009912</t>
  </si>
  <si>
    <t>BKID0009913</t>
  </si>
  <si>
    <t>BKID0009914</t>
  </si>
  <si>
    <t>BKID0009915</t>
  </si>
  <si>
    <t>BKID0009916</t>
  </si>
  <si>
    <t>BKID0009917</t>
  </si>
  <si>
    <t>BKID0009919</t>
  </si>
  <si>
    <t>BKID0009920</t>
  </si>
  <si>
    <t>BKID0009921</t>
  </si>
  <si>
    <t>BKID0009922</t>
  </si>
  <si>
    <t>BKID0009923</t>
  </si>
  <si>
    <t>BKID0009924</t>
  </si>
  <si>
    <t>BKID0009925</t>
  </si>
  <si>
    <t>BKID0009926</t>
  </si>
  <si>
    <t>BKID0009927</t>
  </si>
  <si>
    <t>BKID0009928</t>
  </si>
  <si>
    <t>BKID0009929</t>
  </si>
  <si>
    <t>BKID0009930</t>
  </si>
  <si>
    <t>BKID0009931</t>
  </si>
  <si>
    <t>BKID0009933</t>
  </si>
  <si>
    <t>BKID0009934</t>
  </si>
  <si>
    <t>BKID0009935</t>
  </si>
  <si>
    <t>BKID0009936</t>
  </si>
  <si>
    <t>BKID0009937</t>
  </si>
  <si>
    <t>BKID0009938</t>
  </si>
  <si>
    <t>BKID0009939</t>
  </si>
  <si>
    <t>BKID0009941</t>
  </si>
  <si>
    <t>BKID0009950</t>
  </si>
  <si>
    <t>BKID0009951</t>
  </si>
  <si>
    <t>BKID0009952</t>
  </si>
  <si>
    <t>BKID0009953</t>
  </si>
  <si>
    <t>BKID0009955</t>
  </si>
  <si>
    <t>BKID0009956</t>
  </si>
  <si>
    <t>BKID0009957</t>
  </si>
  <si>
    <t>BKID0009958</t>
  </si>
  <si>
    <t>BKID0009959</t>
  </si>
  <si>
    <t>BKID0009960</t>
  </si>
  <si>
    <t>BKID0009961</t>
  </si>
  <si>
    <t>BKID0009962</t>
  </si>
  <si>
    <t>BKID0009963</t>
  </si>
  <si>
    <t>BKID0009964</t>
  </si>
  <si>
    <t>BKID0009965</t>
  </si>
  <si>
    <t>BKID0009966</t>
  </si>
  <si>
    <t>BKID0009967</t>
  </si>
  <si>
    <t>BKID0009968</t>
  </si>
  <si>
    <t>BKID0009969</t>
  </si>
  <si>
    <t>BKID0009975</t>
  </si>
  <si>
    <t>BKID0ARYAGB</t>
  </si>
  <si>
    <t>BKID0JHARGB</t>
  </si>
  <si>
    <t>BKID0NAMRGB</t>
  </si>
  <si>
    <t>BKID0WAINGB</t>
  </si>
  <si>
    <t>BNPA0009008</t>
  </si>
  <si>
    <t>BNPA0009009</t>
  </si>
  <si>
    <t>BNPA0009065</t>
  </si>
  <si>
    <t>BNPA0009067</t>
  </si>
  <si>
    <t>BNPA0009069</t>
  </si>
  <si>
    <t>BNPA0009077</t>
  </si>
  <si>
    <t>BNPA0009088</t>
  </si>
  <si>
    <t>BNPA0009378</t>
  </si>
  <si>
    <t>BOFA0BG3978</t>
  </si>
  <si>
    <t>BOFA0CN6215</t>
  </si>
  <si>
    <t>BOFA0ND6216</t>
  </si>
  <si>
    <t>BOTM0BL3626</t>
  </si>
  <si>
    <t>BOTM0CN3615</t>
  </si>
  <si>
    <t>BOTM0MB3612</t>
  </si>
  <si>
    <t>BOTM0ND3611</t>
  </si>
  <si>
    <t>BOTM0NEEMRA</t>
  </si>
  <si>
    <t>CBIN0011102</t>
  </si>
  <si>
    <t>CBIN0011414</t>
  </si>
  <si>
    <t>CBIN0013266</t>
  </si>
  <si>
    <t>CBIN0280001</t>
  </si>
  <si>
    <t>CBIN0280002</t>
  </si>
  <si>
    <t>CBIN0280003</t>
  </si>
  <si>
    <t>CBIN0280004</t>
  </si>
  <si>
    <t>CBIN0280005</t>
  </si>
  <si>
    <t>CBIN0280006</t>
  </si>
  <si>
    <t>CBIN0280007</t>
  </si>
  <si>
    <t>CBIN0280008</t>
  </si>
  <si>
    <t>CBIN0280009</t>
  </si>
  <si>
    <t>CBIN0280010</t>
  </si>
  <si>
    <t>CBIN0280011</t>
  </si>
  <si>
    <t>CBIN0280012</t>
  </si>
  <si>
    <t>CBIN0280013</t>
  </si>
  <si>
    <t>CBIN0280014</t>
  </si>
  <si>
    <t>CBIN0280015</t>
  </si>
  <si>
    <t>CBIN0280016</t>
  </si>
  <si>
    <t>CBIN0280017</t>
  </si>
  <si>
    <t>CBIN0280018</t>
  </si>
  <si>
    <t>CBIN0280019</t>
  </si>
  <si>
    <t>CBIN0280020</t>
  </si>
  <si>
    <t>CBIN0280021</t>
  </si>
  <si>
    <t>CBIN0280022</t>
  </si>
  <si>
    <t>CBIN0280023</t>
  </si>
  <si>
    <t>CBIN0280024</t>
  </si>
  <si>
    <t>CBIN0280025</t>
  </si>
  <si>
    <t>CBIN0280026</t>
  </si>
  <si>
    <t>CBIN0280027</t>
  </si>
  <si>
    <t>CBIN0280028</t>
  </si>
  <si>
    <t>CBIN0280029</t>
  </si>
  <si>
    <t>CBIN0280030</t>
  </si>
  <si>
    <t>CBIN0280031</t>
  </si>
  <si>
    <t>CBIN0280032</t>
  </si>
  <si>
    <t>CBIN0280033</t>
  </si>
  <si>
    <t>CBIN0280034</t>
  </si>
  <si>
    <t>CBIN0280035</t>
  </si>
  <si>
    <t>CBIN0280036</t>
  </si>
  <si>
    <t>CBIN0280037</t>
  </si>
  <si>
    <t>CBIN0280038</t>
  </si>
  <si>
    <t>CBIN0280039</t>
  </si>
  <si>
    <t>CBIN0280040</t>
  </si>
  <si>
    <t>CBIN0280041</t>
  </si>
  <si>
    <t>CBIN0280042</t>
  </si>
  <si>
    <t>CBIN0280043</t>
  </si>
  <si>
    <t>CBIN0280044</t>
  </si>
  <si>
    <t>CBIN0280045</t>
  </si>
  <si>
    <t>CBIN0280046</t>
  </si>
  <si>
    <t>CBIN0280047</t>
  </si>
  <si>
    <t>CBIN0280048</t>
  </si>
  <si>
    <t>CBIN0280049</t>
  </si>
  <si>
    <t>CBIN0280050</t>
  </si>
  <si>
    <t>CBIN0280051</t>
  </si>
  <si>
    <t>CBIN0280052</t>
  </si>
  <si>
    <t>CBIN0280053</t>
  </si>
  <si>
    <t>CBIN0280054</t>
  </si>
  <si>
    <t>CBIN0280055</t>
  </si>
  <si>
    <t>CBIN0280056</t>
  </si>
  <si>
    <t>CBIN0280057</t>
  </si>
  <si>
    <t>CBIN0280058</t>
  </si>
  <si>
    <t>CBIN0280059</t>
  </si>
  <si>
    <t>CBIN0280060</t>
  </si>
  <si>
    <t>CBIN0280061</t>
  </si>
  <si>
    <t>CBIN0280062</t>
  </si>
  <si>
    <t>CBIN0280063</t>
  </si>
  <si>
    <t>CBIN0280064</t>
  </si>
  <si>
    <t>CBIN0280065</t>
  </si>
  <si>
    <t>CBIN0280066</t>
  </si>
  <si>
    <t>CBIN0280067</t>
  </si>
  <si>
    <t>CBIN0280068</t>
  </si>
  <si>
    <t>CBIN0280069</t>
  </si>
  <si>
    <t>CBIN0280070</t>
  </si>
  <si>
    <t>CBIN0280071</t>
  </si>
  <si>
    <t>CBIN0280072</t>
  </si>
  <si>
    <t>CBIN0280073</t>
  </si>
  <si>
    <t>CBIN0280074</t>
  </si>
  <si>
    <t>CBIN0280075</t>
  </si>
  <si>
    <t>CBIN0280076</t>
  </si>
  <si>
    <t>CBIN0280077</t>
  </si>
  <si>
    <t>CBIN0280078</t>
  </si>
  <si>
    <t>CBIN0280079</t>
  </si>
  <si>
    <t>CBIN0280080</t>
  </si>
  <si>
    <t>CBIN0280081</t>
  </si>
  <si>
    <t>CBIN0280082</t>
  </si>
  <si>
    <t>CBIN0280083</t>
  </si>
  <si>
    <t>CBIN0280084</t>
  </si>
  <si>
    <t>CBIN0280085</t>
  </si>
  <si>
    <t>CBIN0280086</t>
  </si>
  <si>
    <t>CBIN0280087</t>
  </si>
  <si>
    <t>CBIN0280088</t>
  </si>
  <si>
    <t>CBIN0280089</t>
  </si>
  <si>
    <t>CBIN0280090</t>
  </si>
  <si>
    <t>CBIN0280091</t>
  </si>
  <si>
    <t>CBIN0280093</t>
  </si>
  <si>
    <t>CBIN0280094</t>
  </si>
  <si>
    <t>CBIN0280095</t>
  </si>
  <si>
    <t>CBIN0280096</t>
  </si>
  <si>
    <t>CBIN0280097</t>
  </si>
  <si>
    <t>CBIN0280098</t>
  </si>
  <si>
    <t>CBIN0280100</t>
  </si>
  <si>
    <t>CBIN0280101</t>
  </si>
  <si>
    <t>CBIN0280102</t>
  </si>
  <si>
    <t>CBIN0280103</t>
  </si>
  <si>
    <t>CBIN0280104</t>
  </si>
  <si>
    <t>CBIN0280105</t>
  </si>
  <si>
    <t>CBIN0280106</t>
  </si>
  <si>
    <t>CBIN0280107</t>
  </si>
  <si>
    <t>CBIN0280108</t>
  </si>
  <si>
    <t>CBIN0280109</t>
  </si>
  <si>
    <t>CBIN0280110</t>
  </si>
  <si>
    <t>CBIN0280111</t>
  </si>
  <si>
    <t>CBIN0280112</t>
  </si>
  <si>
    <t>CBIN0280113</t>
  </si>
  <si>
    <t>CBIN0280114</t>
  </si>
  <si>
    <t>CBIN0280115</t>
  </si>
  <si>
    <t>CBIN0280116</t>
  </si>
  <si>
    <t>CBIN0280117</t>
  </si>
  <si>
    <t>CBIN0280118</t>
  </si>
  <si>
    <t>CBIN0280119</t>
  </si>
  <si>
    <t>CBIN0280120</t>
  </si>
  <si>
    <t>CBIN0280121</t>
  </si>
  <si>
    <t>CBIN0280122</t>
  </si>
  <si>
    <t>CBIN0280123</t>
  </si>
  <si>
    <t>CBIN0280124</t>
  </si>
  <si>
    <t>CBIN0280125</t>
  </si>
  <si>
    <t>CBIN0280126</t>
  </si>
  <si>
    <t>CBIN0280127</t>
  </si>
  <si>
    <t>CBIN0280128</t>
  </si>
  <si>
    <t>CBIN0280129</t>
  </si>
  <si>
    <t>CBIN0280130</t>
  </si>
  <si>
    <t>CBIN0280131</t>
  </si>
  <si>
    <t>CBIN0280132</t>
  </si>
  <si>
    <t>CBIN0280133</t>
  </si>
  <si>
    <t>CBIN0280134</t>
  </si>
  <si>
    <t>CBIN0280135</t>
  </si>
  <si>
    <t>CBIN0280136</t>
  </si>
  <si>
    <t>CBIN0280137</t>
  </si>
  <si>
    <t>CBIN0280138</t>
  </si>
  <si>
    <t>CBIN0280139</t>
  </si>
  <si>
    <t>CBIN0280140</t>
  </si>
  <si>
    <t>CBIN0280141</t>
  </si>
  <si>
    <t>CBIN0280142</t>
  </si>
  <si>
    <t>CBIN0280143</t>
  </si>
  <si>
    <t>CBIN0280144</t>
  </si>
  <si>
    <t>CBIN0280145</t>
  </si>
  <si>
    <t>CBIN0280146</t>
  </si>
  <si>
    <t>CBIN0280147</t>
  </si>
  <si>
    <t>CBIN0280148</t>
  </si>
  <si>
    <t>CBIN0280149</t>
  </si>
  <si>
    <t>CBIN0280150</t>
  </si>
  <si>
    <t>CBIN0280151</t>
  </si>
  <si>
    <t>CBIN0280152</t>
  </si>
  <si>
    <t>CBIN0280153</t>
  </si>
  <si>
    <t>CBIN0280154</t>
  </si>
  <si>
    <t>CBIN0280155</t>
  </si>
  <si>
    <t>CBIN0280156</t>
  </si>
  <si>
    <t>CBIN0280157</t>
  </si>
  <si>
    <t>CBIN0280158</t>
  </si>
  <si>
    <t>CBIN0280159</t>
  </si>
  <si>
    <t>CBIN0280161</t>
  </si>
  <si>
    <t>CBIN0280162</t>
  </si>
  <si>
    <t>CBIN0280163</t>
  </si>
  <si>
    <t>CBIN0280164</t>
  </si>
  <si>
    <t>CBIN0280165</t>
  </si>
  <si>
    <t>CBIN0280166</t>
  </si>
  <si>
    <t>CBIN0280167</t>
  </si>
  <si>
    <t>CBIN0280168</t>
  </si>
  <si>
    <t>CBIN0280169</t>
  </si>
  <si>
    <t>CBIN0280170</t>
  </si>
  <si>
    <t>CBIN0280171</t>
  </si>
  <si>
    <t>CBIN0280172</t>
  </si>
  <si>
    <t>CBIN0280173</t>
  </si>
  <si>
    <t>CBIN0280174</t>
  </si>
  <si>
    <t>CBIN0280175</t>
  </si>
  <si>
    <t>CBIN0280176</t>
  </si>
  <si>
    <t>CBIN0280177</t>
  </si>
  <si>
    <t>CBIN0280178</t>
  </si>
  <si>
    <t>CBIN0280179</t>
  </si>
  <si>
    <t>CBIN0280180</t>
  </si>
  <si>
    <t>CBIN0280181</t>
  </si>
  <si>
    <t>CBIN0280182</t>
  </si>
  <si>
    <t>CBIN0280183</t>
  </si>
  <si>
    <t>CBIN0280184</t>
  </si>
  <si>
    <t>CBIN0280185</t>
  </si>
  <si>
    <t>CBIN0280186</t>
  </si>
  <si>
    <t>CBIN0280187</t>
  </si>
  <si>
    <t>CBIN0280188</t>
  </si>
  <si>
    <t>CBIN0280189</t>
  </si>
  <si>
    <t>CBIN0280190</t>
  </si>
  <si>
    <t>CBIN0280191</t>
  </si>
  <si>
    <t>CBIN0280192</t>
  </si>
  <si>
    <t>CBIN0280193</t>
  </si>
  <si>
    <t>CBIN0280194</t>
  </si>
  <si>
    <t>CBIN0280195</t>
  </si>
  <si>
    <t>CBIN0280196</t>
  </si>
  <si>
    <t>CBIN0280197</t>
  </si>
  <si>
    <t>CBIN0280198</t>
  </si>
  <si>
    <t>CBIN0280199</t>
  </si>
  <si>
    <t>CBIN0280200</t>
  </si>
  <si>
    <t>CBIN0280201</t>
  </si>
  <si>
    <t>CBIN0280202</t>
  </si>
  <si>
    <t>CBIN0280203</t>
  </si>
  <si>
    <t>CBIN0280204</t>
  </si>
  <si>
    <t>CBIN0280205</t>
  </si>
  <si>
    <t>CBIN0280206</t>
  </si>
  <si>
    <t>CBIN0280207</t>
  </si>
  <si>
    <t>CBIN0280208</t>
  </si>
  <si>
    <t>CBIN0280209</t>
  </si>
  <si>
    <t>CBIN0280210</t>
  </si>
  <si>
    <t>CBIN0280211</t>
  </si>
  <si>
    <t>CBIN0280212</t>
  </si>
  <si>
    <t>CBIN0280213</t>
  </si>
  <si>
    <t>CBIN0280214</t>
  </si>
  <si>
    <t>CBIN0280215</t>
  </si>
  <si>
    <t>CBIN0280216</t>
  </si>
  <si>
    <t>CBIN0280217</t>
  </si>
  <si>
    <t>CBIN0280218</t>
  </si>
  <si>
    <t>CBIN0280219</t>
  </si>
  <si>
    <t>CBIN0280220</t>
  </si>
  <si>
    <t>CBIN0280221</t>
  </si>
  <si>
    <t>CBIN0280222</t>
  </si>
  <si>
    <t>CBIN0280223</t>
  </si>
  <si>
    <t>CBIN0280224</t>
  </si>
  <si>
    <t>CBIN0280225</t>
  </si>
  <si>
    <t>CBIN0280226</t>
  </si>
  <si>
    <t>CBIN0280227</t>
  </si>
  <si>
    <t>CBIN0280228</t>
  </si>
  <si>
    <t>CBIN0280229</t>
  </si>
  <si>
    <t>CBIN0280230</t>
  </si>
  <si>
    <t>CBIN0280231</t>
  </si>
  <si>
    <t>CBIN0280232</t>
  </si>
  <si>
    <t>CBIN0280233</t>
  </si>
  <si>
    <t>CBIN0280234</t>
  </si>
  <si>
    <t>CBIN0280235</t>
  </si>
  <si>
    <t>CBIN0280236</t>
  </si>
  <si>
    <t>CBIN0280237</t>
  </si>
  <si>
    <t>CBIN0280238</t>
  </si>
  <si>
    <t>CBIN0280239</t>
  </si>
  <si>
    <t>CBIN0280240</t>
  </si>
  <si>
    <t>CBIN0280241</t>
  </si>
  <si>
    <t>CBIN0280242</t>
  </si>
  <si>
    <t>CBIN0280243</t>
  </si>
  <si>
    <t>CBIN0280244</t>
  </si>
  <si>
    <t>CBIN0280245</t>
  </si>
  <si>
    <t>CBIN0280246</t>
  </si>
  <si>
    <t>CBIN0280247</t>
  </si>
  <si>
    <t>CBIN0280248</t>
  </si>
  <si>
    <t>CBIN0280249</t>
  </si>
  <si>
    <t>CBIN0280250</t>
  </si>
  <si>
    <t>CBIN0280251</t>
  </si>
  <si>
    <t>CBIN0280252</t>
  </si>
  <si>
    <t>CBIN0280253</t>
  </si>
  <si>
    <t>CBIN0280254</t>
  </si>
  <si>
    <t>CBIN0280255</t>
  </si>
  <si>
    <t>CBIN0280256</t>
  </si>
  <si>
    <t>CBIN0280257</t>
  </si>
  <si>
    <t>CBIN0280258</t>
  </si>
  <si>
    <t>CBIN0280259</t>
  </si>
  <si>
    <t>CBIN0280260</t>
  </si>
  <si>
    <t>CBIN0280261</t>
  </si>
  <si>
    <t>CBIN0280262</t>
  </si>
  <si>
    <t>CBIN0280263</t>
  </si>
  <si>
    <t>CBIN0280264</t>
  </si>
  <si>
    <t>CBIN0280265</t>
  </si>
  <si>
    <t>CBIN0280266</t>
  </si>
  <si>
    <t>CBIN0280267</t>
  </si>
  <si>
    <t>CBIN0280268</t>
  </si>
  <si>
    <t>CBIN0280269</t>
  </si>
  <si>
    <t>CBIN0280270</t>
  </si>
  <si>
    <t>CBIN0280271</t>
  </si>
  <si>
    <t>CBIN0280272</t>
  </si>
  <si>
    <t>CBIN0280273</t>
  </si>
  <si>
    <t>CBIN0280274</t>
  </si>
  <si>
    <t>CBIN0280275</t>
  </si>
  <si>
    <t>CBIN0280276</t>
  </si>
  <si>
    <t>CBIN0280277</t>
  </si>
  <si>
    <t>CBIN0280278</t>
  </si>
  <si>
    <t>CBIN0280279</t>
  </si>
  <si>
    <t>CBIN0280280</t>
  </si>
  <si>
    <t>CBIN0280281</t>
  </si>
  <si>
    <t>CBIN0280282</t>
  </si>
  <si>
    <t>CBIN0280283</t>
  </si>
  <si>
    <t>CBIN0280284</t>
  </si>
  <si>
    <t>CBIN0280285</t>
  </si>
  <si>
    <t>CBIN0280286</t>
  </si>
  <si>
    <t>CBIN0280287</t>
  </si>
  <si>
    <t>CBIN0280288</t>
  </si>
  <si>
    <t>CBIN0280290</t>
  </si>
  <si>
    <t>CBIN0280291</t>
  </si>
  <si>
    <t>CBIN0280292</t>
  </si>
  <si>
    <t>CBIN0280293</t>
  </si>
  <si>
    <t>CBIN0280294</t>
  </si>
  <si>
    <t>CBIN0280295</t>
  </si>
  <si>
    <t>CBIN0280296</t>
  </si>
  <si>
    <t>CBIN0280297</t>
  </si>
  <si>
    <t>CBIN0280298</t>
  </si>
  <si>
    <t>CBIN0280299</t>
  </si>
  <si>
    <t>CBIN0280300</t>
  </si>
  <si>
    <t>CBIN0280301</t>
  </si>
  <si>
    <t>CBIN0280302</t>
  </si>
  <si>
    <t>CBIN0280303</t>
  </si>
  <si>
    <t>CBIN0280304</t>
  </si>
  <si>
    <t>CBIN0280305</t>
  </si>
  <si>
    <t>CBIN0280306</t>
  </si>
  <si>
    <t>CBIN0280307</t>
  </si>
  <si>
    <t>CBIN0280308</t>
  </si>
  <si>
    <t>CBIN0280309</t>
  </si>
  <si>
    <t>CBIN0280310</t>
  </si>
  <si>
    <t>CBIN0280311</t>
  </si>
  <si>
    <t>CBIN0280312</t>
  </si>
  <si>
    <t>CBIN0280313</t>
  </si>
  <si>
    <t>CBIN0280314</t>
  </si>
  <si>
    <t>CBIN0280315</t>
  </si>
  <si>
    <t>CBIN0280316</t>
  </si>
  <si>
    <t>CBIN0280317</t>
  </si>
  <si>
    <t>CBIN0280318</t>
  </si>
  <si>
    <t>CBIN0280319</t>
  </si>
  <si>
    <t>CBIN0280320</t>
  </si>
  <si>
    <t>CBIN0280321</t>
  </si>
  <si>
    <t>CBIN0280322</t>
  </si>
  <si>
    <t>CBIN0280323</t>
  </si>
  <si>
    <t>CBIN0280324</t>
  </si>
  <si>
    <t>CBIN0280325</t>
  </si>
  <si>
    <t>CBIN0280326</t>
  </si>
  <si>
    <t>CBIN0280327</t>
  </si>
  <si>
    <t>CBIN0280328</t>
  </si>
  <si>
    <t>CBIN0280329</t>
  </si>
  <si>
    <t>CBIN0280330</t>
  </si>
  <si>
    <t>CBIN0280331</t>
  </si>
  <si>
    <t>CBIN0280332</t>
  </si>
  <si>
    <t>CBIN0280333</t>
  </si>
  <si>
    <t>CBIN0280334</t>
  </si>
  <si>
    <t>CBIN0280335</t>
  </si>
  <si>
    <t>CBIN0280336</t>
  </si>
  <si>
    <t>CBIN0280337</t>
  </si>
  <si>
    <t>CBIN0280338</t>
  </si>
  <si>
    <t>CBIN0280339</t>
  </si>
  <si>
    <t>CBIN0280340</t>
  </si>
  <si>
    <t>CBIN0280341</t>
  </si>
  <si>
    <t>CBIN0280342</t>
  </si>
  <si>
    <t>CBIN0280343</t>
  </si>
  <si>
    <t>CBIN0280344</t>
  </si>
  <si>
    <t>CBIN0280345</t>
  </si>
  <si>
    <t>CBIN0280346</t>
  </si>
  <si>
    <t>CBIN0280347</t>
  </si>
  <si>
    <t>CBIN0280348</t>
  </si>
  <si>
    <t>CBIN0280349</t>
  </si>
  <si>
    <t>CBIN0280350</t>
  </si>
  <si>
    <t>CBIN0280351</t>
  </si>
  <si>
    <t>CBIN0280352</t>
  </si>
  <si>
    <t>CBIN0280353</t>
  </si>
  <si>
    <t>CBIN0280354</t>
  </si>
  <si>
    <t>CBIN0280355</t>
  </si>
  <si>
    <t>CBIN0280356</t>
  </si>
  <si>
    <t>CBIN0280357</t>
  </si>
  <si>
    <t>CBIN0280358</t>
  </si>
  <si>
    <t>CBIN0280359</t>
  </si>
  <si>
    <t>CBIN0280360</t>
  </si>
  <si>
    <t>CBIN0280361</t>
  </si>
  <si>
    <t>CBIN0280362</t>
  </si>
  <si>
    <t>CBIN0280363</t>
  </si>
  <si>
    <t>CBIN0280364</t>
  </si>
  <si>
    <t>CBIN0280365</t>
  </si>
  <si>
    <t>CBIN0280366</t>
  </si>
  <si>
    <t>CBIN0280367</t>
  </si>
  <si>
    <t>CBIN0280368</t>
  </si>
  <si>
    <t>CBIN0280369</t>
  </si>
  <si>
    <t>CBIN0280370</t>
  </si>
  <si>
    <t>CBIN0280371</t>
  </si>
  <si>
    <t>CBIN0280372</t>
  </si>
  <si>
    <t>CBIN0280373</t>
  </si>
  <si>
    <t>CBIN0280374</t>
  </si>
  <si>
    <t>CBIN0280375</t>
  </si>
  <si>
    <t>CBIN0280376</t>
  </si>
  <si>
    <t>CBIN0280377</t>
  </si>
  <si>
    <t>CBIN0280378</t>
  </si>
  <si>
    <t>CBIN0280379</t>
  </si>
  <si>
    <t>CBIN0280380</t>
  </si>
  <si>
    <t>CBIN0280381</t>
  </si>
  <si>
    <t>CBIN0280382</t>
  </si>
  <si>
    <t>CBIN0280383</t>
  </si>
  <si>
    <t>CBIN0280384</t>
  </si>
  <si>
    <t>CBIN0280385</t>
  </si>
  <si>
    <t>CBIN0280386</t>
  </si>
  <si>
    <t>CBIN0280387</t>
  </si>
  <si>
    <t>CBIN0280388</t>
  </si>
  <si>
    <t>CBIN0280389</t>
  </si>
  <si>
    <t>CBIN0280390</t>
  </si>
  <si>
    <t>CBIN0280391</t>
  </si>
  <si>
    <t>CBIN0280392</t>
  </si>
  <si>
    <t>CBIN0280393</t>
  </si>
  <si>
    <t>CBIN0280394</t>
  </si>
  <si>
    <t>CBIN0280395</t>
  </si>
  <si>
    <t>CBIN0280396</t>
  </si>
  <si>
    <t>CBIN0280397</t>
  </si>
  <si>
    <t>CBIN0280398</t>
  </si>
  <si>
    <t>CBIN0280399</t>
  </si>
  <si>
    <t>CBIN0280400</t>
  </si>
  <si>
    <t>CBIN0280401</t>
  </si>
  <si>
    <t>CBIN0280402</t>
  </si>
  <si>
    <t>CBIN0280403</t>
  </si>
  <si>
    <t>CBIN0280404</t>
  </si>
  <si>
    <t>CBIN0280405</t>
  </si>
  <si>
    <t>CBIN0280406</t>
  </si>
  <si>
    <t>CBIN0280407</t>
  </si>
  <si>
    <t>CBIN0280408</t>
  </si>
  <si>
    <t>CBIN0280409</t>
  </si>
  <si>
    <t>CBIN0280410</t>
  </si>
  <si>
    <t>CBIN0280411</t>
  </si>
  <si>
    <t>CBIN0280412</t>
  </si>
  <si>
    <t>CBIN0280413</t>
  </si>
  <si>
    <t>CBIN0280414</t>
  </si>
  <si>
    <t>CBIN0280415</t>
  </si>
  <si>
    <t>CBIN0280416</t>
  </si>
  <si>
    <t>CBIN0280417</t>
  </si>
  <si>
    <t>CBIN0280418</t>
  </si>
  <si>
    <t>CBIN0280419</t>
  </si>
  <si>
    <t>CBIN0280420</t>
  </si>
  <si>
    <t>CBIN0280421</t>
  </si>
  <si>
    <t>CBIN0280422</t>
  </si>
  <si>
    <t>CBIN0280423</t>
  </si>
  <si>
    <t>CBIN0280424</t>
  </si>
  <si>
    <t>CBIN0280425</t>
  </si>
  <si>
    <t>CBIN0280426</t>
  </si>
  <si>
    <t>CBIN0280427</t>
  </si>
  <si>
    <t>CBIN0280428</t>
  </si>
  <si>
    <t>CBIN0280429</t>
  </si>
  <si>
    <t>CBIN0280430</t>
  </si>
  <si>
    <t>CBIN0280431</t>
  </si>
  <si>
    <t>CBIN0280432</t>
  </si>
  <si>
    <t>CBIN0280433</t>
  </si>
  <si>
    <t>CBIN0280434</t>
  </si>
  <si>
    <t>CBIN0280435</t>
  </si>
  <si>
    <t>CBIN0280436</t>
  </si>
  <si>
    <t>CBIN0280437</t>
  </si>
  <si>
    <t>CBIN0280438</t>
  </si>
  <si>
    <t>CBIN0280439</t>
  </si>
  <si>
    <t>CBIN0280440</t>
  </si>
  <si>
    <t>CBIN0280441</t>
  </si>
  <si>
    <t>CBIN0280442</t>
  </si>
  <si>
    <t>CBIN0280443</t>
  </si>
  <si>
    <t>CBIN0280444</t>
  </si>
  <si>
    <t>CBIN0280445</t>
  </si>
  <si>
    <t>CBIN0280446</t>
  </si>
  <si>
    <t>CBIN0280447</t>
  </si>
  <si>
    <t>CBIN0280448</t>
  </si>
  <si>
    <t>CBIN0280449</t>
  </si>
  <si>
    <t>CBIN0280450</t>
  </si>
  <si>
    <t>CBIN0280451</t>
  </si>
  <si>
    <t>CBIN0280452</t>
  </si>
  <si>
    <t>CBIN0280453</t>
  </si>
  <si>
    <t>CBIN0280454</t>
  </si>
  <si>
    <t>CBIN0280455</t>
  </si>
  <si>
    <t>CBIN0280456</t>
  </si>
  <si>
    <t>CBIN0280457</t>
  </si>
  <si>
    <t>CBIN0280458</t>
  </si>
  <si>
    <t>CBIN0280459</t>
  </si>
  <si>
    <t>CBIN0280460</t>
  </si>
  <si>
    <t>CBIN0280461</t>
  </si>
  <si>
    <t>CBIN0280462</t>
  </si>
  <si>
    <t>CBIN0280463</t>
  </si>
  <si>
    <t>CBIN0280464</t>
  </si>
  <si>
    <t>CBIN0280465</t>
  </si>
  <si>
    <t>CBIN0280466</t>
  </si>
  <si>
    <t>CBIN0280467</t>
  </si>
  <si>
    <t>CBIN0280468</t>
  </si>
  <si>
    <t>CBIN0280469</t>
  </si>
  <si>
    <t>CBIN0280470</t>
  </si>
  <si>
    <t>CBIN0280471</t>
  </si>
  <si>
    <t>CBIN0280472</t>
  </si>
  <si>
    <t>CBIN0280473</t>
  </si>
  <si>
    <t>CBIN0280474</t>
  </si>
  <si>
    <t>CBIN0280475</t>
  </si>
  <si>
    <t>CBIN0280476</t>
  </si>
  <si>
    <t>CBIN0280477</t>
  </si>
  <si>
    <t>CBIN0280478</t>
  </si>
  <si>
    <t>CBIN0280479</t>
  </si>
  <si>
    <t>CBIN0280480</t>
  </si>
  <si>
    <t>CBIN0280481</t>
  </si>
  <si>
    <t>CBIN0280482</t>
  </si>
  <si>
    <t>CBIN0280483</t>
  </si>
  <si>
    <t>CBIN0280484</t>
  </si>
  <si>
    <t>CBIN0280485</t>
  </si>
  <si>
    <t>CBIN0280486</t>
  </si>
  <si>
    <t>CBIN0280487</t>
  </si>
  <si>
    <t>CBIN0280488</t>
  </si>
  <si>
    <t>CBIN0280489</t>
  </si>
  <si>
    <t>CBIN0280490</t>
  </si>
  <si>
    <t>CBIN0280491</t>
  </si>
  <si>
    <t>CBIN0280492</t>
  </si>
  <si>
    <t>CBIN0280493</t>
  </si>
  <si>
    <t>CBIN0280494</t>
  </si>
  <si>
    <t>CBIN0280495</t>
  </si>
  <si>
    <t>CBIN0280496</t>
  </si>
  <si>
    <t>CBIN0280497</t>
  </si>
  <si>
    <t>CBIN0280498</t>
  </si>
  <si>
    <t>CBIN0280499</t>
  </si>
  <si>
    <t>CBIN0280500</t>
  </si>
  <si>
    <t>CBIN0280501</t>
  </si>
  <si>
    <t>CBIN0280502</t>
  </si>
  <si>
    <t>CBIN0280503</t>
  </si>
  <si>
    <t>CBIN0280504</t>
  </si>
  <si>
    <t>CBIN0280505</t>
  </si>
  <si>
    <t>CBIN0280506</t>
  </si>
  <si>
    <t>CBIN0280507</t>
  </si>
  <si>
    <t>CBIN0280508</t>
  </si>
  <si>
    <t>CBIN0280509</t>
  </si>
  <si>
    <t>CBIN0280510</t>
  </si>
  <si>
    <t>CBIN0280511</t>
  </si>
  <si>
    <t>CBIN0280512</t>
  </si>
  <si>
    <t>CBIN0280513</t>
  </si>
  <si>
    <t>CBIN0280514</t>
  </si>
  <si>
    <t>CBIN0280515</t>
  </si>
  <si>
    <t>CBIN0280516</t>
  </si>
  <si>
    <t>CBIN0280517</t>
  </si>
  <si>
    <t>CBIN0280518</t>
  </si>
  <si>
    <t>CBIN0280519</t>
  </si>
  <si>
    <t>CBIN0280520</t>
  </si>
  <si>
    <t>CBIN0280521</t>
  </si>
  <si>
    <t>CBIN0280522</t>
  </si>
  <si>
    <t>CBIN0280523</t>
  </si>
  <si>
    <t>CBIN0280524</t>
  </si>
  <si>
    <t>CBIN0280525</t>
  </si>
  <si>
    <t>CBIN0280526</t>
  </si>
  <si>
    <t>CBIN0280527</t>
  </si>
  <si>
    <t>CBIN0280528</t>
  </si>
  <si>
    <t>CBIN0280529</t>
  </si>
  <si>
    <t>CBIN0280530</t>
  </si>
  <si>
    <t>CBIN0280531</t>
  </si>
  <si>
    <t>CBIN0280532</t>
  </si>
  <si>
    <t>CBIN0280533</t>
  </si>
  <si>
    <t>CBIN0280534</t>
  </si>
  <si>
    <t>CBIN0280535</t>
  </si>
  <si>
    <t>CBIN0280536</t>
  </si>
  <si>
    <t>CBIN0280537</t>
  </si>
  <si>
    <t>CBIN0280538</t>
  </si>
  <si>
    <t>CBIN0280539</t>
  </si>
  <si>
    <t>CBIN0280540</t>
  </si>
  <si>
    <t>CBIN0280541</t>
  </si>
  <si>
    <t>CBIN0280542</t>
  </si>
  <si>
    <t>CBIN0280543</t>
  </si>
  <si>
    <t>CBIN0280544</t>
  </si>
  <si>
    <t>CBIN0280545</t>
  </si>
  <si>
    <t>CBIN0280546</t>
  </si>
  <si>
    <t>CBIN0280547</t>
  </si>
  <si>
    <t>CBIN0280548</t>
  </si>
  <si>
    <t>CBIN0280549</t>
  </si>
  <si>
    <t>CBIN0280550</t>
  </si>
  <si>
    <t>CBIN0280551</t>
  </si>
  <si>
    <t>CBIN0280552</t>
  </si>
  <si>
    <t>CBIN0280553</t>
  </si>
  <si>
    <t>CBIN0280554</t>
  </si>
  <si>
    <t>CBIN0280555</t>
  </si>
  <si>
    <t>CBIN0280556</t>
  </si>
  <si>
    <t>CBIN0280557</t>
  </si>
  <si>
    <t>CBIN0280558</t>
  </si>
  <si>
    <t>CBIN0280559</t>
  </si>
  <si>
    <t>CBIN0280560</t>
  </si>
  <si>
    <t>CBIN0280561</t>
  </si>
  <si>
    <t>CBIN0280562</t>
  </si>
  <si>
    <t>CBIN0280563</t>
  </si>
  <si>
    <t>CBIN0280564</t>
  </si>
  <si>
    <t>CBIN0280565</t>
  </si>
  <si>
    <t>CBIN0280566</t>
  </si>
  <si>
    <t>CBIN0280567</t>
  </si>
  <si>
    <t>CBIN0280568</t>
  </si>
  <si>
    <t>CBIN0280569</t>
  </si>
  <si>
    <t>CBIN0280570</t>
  </si>
  <si>
    <t>CBIN0280571</t>
  </si>
  <si>
    <t>CBIN0280572</t>
  </si>
  <si>
    <t>CBIN0280573</t>
  </si>
  <si>
    <t>CBIN0280574</t>
  </si>
  <si>
    <t>CBIN0280575</t>
  </si>
  <si>
    <t>CBIN0280576</t>
  </si>
  <si>
    <t>CBIN0280577</t>
  </si>
  <si>
    <t>CBIN0280578</t>
  </si>
  <si>
    <t>CBIN0280579</t>
  </si>
  <si>
    <t>CBIN0280580</t>
  </si>
  <si>
    <t>CBIN0280581</t>
  </si>
  <si>
    <t>CBIN0280582</t>
  </si>
  <si>
    <t>CBIN0280583</t>
  </si>
  <si>
    <t>CBIN0280584</t>
  </si>
  <si>
    <t>CBIN0280585</t>
  </si>
  <si>
    <t>CBIN0280586</t>
  </si>
  <si>
    <t>CBIN0280587</t>
  </si>
  <si>
    <t>CBIN0280588</t>
  </si>
  <si>
    <t>CBIN0280589</t>
  </si>
  <si>
    <t>CBIN0280590</t>
  </si>
  <si>
    <t>CBIN0280591</t>
  </si>
  <si>
    <t>CBIN0280592</t>
  </si>
  <si>
    <t>CBIN0280593</t>
  </si>
  <si>
    <t>CBIN0280594</t>
  </si>
  <si>
    <t>CBIN0280595</t>
  </si>
  <si>
    <t>CBIN0280597</t>
  </si>
  <si>
    <t>CBIN0280598</t>
  </si>
  <si>
    <t>CBIN0280599</t>
  </si>
  <si>
    <t>CBIN0280600</t>
  </si>
  <si>
    <t>CBIN0280601</t>
  </si>
  <si>
    <t>CBIN0280602</t>
  </si>
  <si>
    <t>CBIN0280603</t>
  </si>
  <si>
    <t>CBIN0280604</t>
  </si>
  <si>
    <t>CBIN0280606</t>
  </si>
  <si>
    <t>CBIN0280607</t>
  </si>
  <si>
    <t>CBIN0280608</t>
  </si>
  <si>
    <t>CBIN0280609</t>
  </si>
  <si>
    <t>CBIN0280610</t>
  </si>
  <si>
    <t>CBIN0280611</t>
  </si>
  <si>
    <t>CBIN0280612</t>
  </si>
  <si>
    <t>CBIN0280614</t>
  </si>
  <si>
    <t>CBIN0280615</t>
  </si>
  <si>
    <t>CBIN0280616</t>
  </si>
  <si>
    <t>CBIN0280617</t>
  </si>
  <si>
    <t>CBIN0280618</t>
  </si>
  <si>
    <t>CBIN0280619</t>
  </si>
  <si>
    <t>CBIN0280620</t>
  </si>
  <si>
    <t>CBIN0280621</t>
  </si>
  <si>
    <t>CBIN0280622</t>
  </si>
  <si>
    <t>CBIN0280623</t>
  </si>
  <si>
    <t>CBIN0280624</t>
  </si>
  <si>
    <t>CBIN0280625</t>
  </si>
  <si>
    <t>CBIN0280626</t>
  </si>
  <si>
    <t>CBIN0280628</t>
  </si>
  <si>
    <t>CBIN0280630</t>
  </si>
  <si>
    <t>CBIN0280631</t>
  </si>
  <si>
    <t>CBIN0280632</t>
  </si>
  <si>
    <t>CBIN0280633</t>
  </si>
  <si>
    <t>CBIN0280634</t>
  </si>
  <si>
    <t>CBIN0280635</t>
  </si>
  <si>
    <t>CBIN0280636</t>
  </si>
  <si>
    <t>CBIN0280637</t>
  </si>
  <si>
    <t>CBIN0280638</t>
  </si>
  <si>
    <t>CBIN0280639</t>
  </si>
  <si>
    <t>CBIN0280640</t>
  </si>
  <si>
    <t>CBIN0280641</t>
  </si>
  <si>
    <t>CBIN0280642</t>
  </si>
  <si>
    <t>CBIN0280643</t>
  </si>
  <si>
    <t>CBIN0280644</t>
  </si>
  <si>
    <t>CBIN0280645</t>
  </si>
  <si>
    <t>CBIN0280646</t>
  </si>
  <si>
    <t>CBIN0280647</t>
  </si>
  <si>
    <t>CBIN0280648</t>
  </si>
  <si>
    <t>CBIN0280649</t>
  </si>
  <si>
    <t>CBIN0280650</t>
  </si>
  <si>
    <t>CBIN0280651</t>
  </si>
  <si>
    <t>CBIN0280652</t>
  </si>
  <si>
    <t>CBIN0280653</t>
  </si>
  <si>
    <t>CBIN0280654</t>
  </si>
  <si>
    <t>CBIN0280655</t>
  </si>
  <si>
    <t>CBIN0280656</t>
  </si>
  <si>
    <t>CBIN0280657</t>
  </si>
  <si>
    <t>CBIN0280658</t>
  </si>
  <si>
    <t>CBIN0280659</t>
  </si>
  <si>
    <t>CBIN0280660</t>
  </si>
  <si>
    <t>CBIN0280661</t>
  </si>
  <si>
    <t>CBIN0280662</t>
  </si>
  <si>
    <t>CBIN0280663</t>
  </si>
  <si>
    <t>CBIN0280664</t>
  </si>
  <si>
    <t>CBIN0280665</t>
  </si>
  <si>
    <t>CBIN0280666</t>
  </si>
  <si>
    <t>CBIN0280667</t>
  </si>
  <si>
    <t>CBIN0280668</t>
  </si>
  <si>
    <t>CBIN0280669</t>
  </si>
  <si>
    <t>CBIN0280670</t>
  </si>
  <si>
    <t>CBIN0280671</t>
  </si>
  <si>
    <t>CBIN0280672</t>
  </si>
  <si>
    <t>CBIN0280673</t>
  </si>
  <si>
    <t>CBIN0280674</t>
  </si>
  <si>
    <t>CBIN0280675</t>
  </si>
  <si>
    <t>CBIN0280676</t>
  </si>
  <si>
    <t>CBIN0280677</t>
  </si>
  <si>
    <t>CBIN0280678</t>
  </si>
  <si>
    <t>CBIN0280679</t>
  </si>
  <si>
    <t>CBIN0280680</t>
  </si>
  <si>
    <t>CBIN0280681</t>
  </si>
  <si>
    <t>CBIN0280682</t>
  </si>
  <si>
    <t>CBIN0280683</t>
  </si>
  <si>
    <t>CBIN0280684</t>
  </si>
  <si>
    <t>CBIN0280685</t>
  </si>
  <si>
    <t>CBIN0280686</t>
  </si>
  <si>
    <t>CBIN0280687</t>
  </si>
  <si>
    <t>CBIN0280688</t>
  </si>
  <si>
    <t>CBIN0280689</t>
  </si>
  <si>
    <t>CBIN0280690</t>
  </si>
  <si>
    <t>CBIN0280691</t>
  </si>
  <si>
    <t>CBIN0280692</t>
  </si>
  <si>
    <t>CBIN0280693</t>
  </si>
  <si>
    <t>CBIN0280694</t>
  </si>
  <si>
    <t>CBIN0280695</t>
  </si>
  <si>
    <t>CBIN0280696</t>
  </si>
  <si>
    <t>CBIN0280697</t>
  </si>
  <si>
    <t>CBIN0280698</t>
  </si>
  <si>
    <t>CBIN0280699</t>
  </si>
  <si>
    <t>CBIN0280700</t>
  </si>
  <si>
    <t>CBIN0280701</t>
  </si>
  <si>
    <t>CBIN0280702</t>
  </si>
  <si>
    <t>CBIN0280703</t>
  </si>
  <si>
    <t>CBIN0280704</t>
  </si>
  <si>
    <t>CBIN0280705</t>
  </si>
  <si>
    <t>CBIN0280706</t>
  </si>
  <si>
    <t>CBIN0280707</t>
  </si>
  <si>
    <t>CBIN0280708</t>
  </si>
  <si>
    <t>CBIN0280709</t>
  </si>
  <si>
    <t>CBIN0280710</t>
  </si>
  <si>
    <t>CBIN0280711</t>
  </si>
  <si>
    <t>CBIN0280712</t>
  </si>
  <si>
    <t>CBIN0280713</t>
  </si>
  <si>
    <t>CBIN0280714</t>
  </si>
  <si>
    <t>CBIN0280715</t>
  </si>
  <si>
    <t>CBIN0280716</t>
  </si>
  <si>
    <t>CBIN0280717</t>
  </si>
  <si>
    <t>CBIN0280718</t>
  </si>
  <si>
    <t>CBIN0280719</t>
  </si>
  <si>
    <t>CBIN0280720</t>
  </si>
  <si>
    <t>CBIN0280721</t>
  </si>
  <si>
    <t>CBIN0280722</t>
  </si>
  <si>
    <t>CBIN0280723</t>
  </si>
  <si>
    <t>CBIN0280724</t>
  </si>
  <si>
    <t>CBIN0280725</t>
  </si>
  <si>
    <t>CBIN0280726</t>
  </si>
  <si>
    <t>CBIN0280727</t>
  </si>
  <si>
    <t>CBIN0280728</t>
  </si>
  <si>
    <t>CBIN0280729</t>
  </si>
  <si>
    <t>CBIN0280730</t>
  </si>
  <si>
    <t>CBIN0280731</t>
  </si>
  <si>
    <t>CBIN0280732</t>
  </si>
  <si>
    <t>CBIN0280733</t>
  </si>
  <si>
    <t>CBIN0280734</t>
  </si>
  <si>
    <t>CBIN0280735</t>
  </si>
  <si>
    <t>CBIN0280736</t>
  </si>
  <si>
    <t>CBIN0280737</t>
  </si>
  <si>
    <t>CBIN0280738</t>
  </si>
  <si>
    <t>CBIN0280739</t>
  </si>
  <si>
    <t>CBIN0280740</t>
  </si>
  <si>
    <t>CBIN0280741</t>
  </si>
  <si>
    <t>CBIN0280742</t>
  </si>
  <si>
    <t>CBIN0280743</t>
  </si>
  <si>
    <t>CBIN0280744</t>
  </si>
  <si>
    <t>CBIN0280746</t>
  </si>
  <si>
    <t>CBIN0280747</t>
  </si>
  <si>
    <t>CBIN0280748</t>
  </si>
  <si>
    <t>CBIN0280749</t>
  </si>
  <si>
    <t>CBIN0280750</t>
  </si>
  <si>
    <t>CBIN0280751</t>
  </si>
  <si>
    <t>CBIN0280752</t>
  </si>
  <si>
    <t>CBIN0280753</t>
  </si>
  <si>
    <t>CBIN0280754</t>
  </si>
  <si>
    <t>CBIN0280755</t>
  </si>
  <si>
    <t>CBIN0280756</t>
  </si>
  <si>
    <t>CBIN0280757</t>
  </si>
  <si>
    <t>CBIN0280758</t>
  </si>
  <si>
    <t>CBIN0280759</t>
  </si>
  <si>
    <t>CBIN0280760</t>
  </si>
  <si>
    <t>CBIN0280761</t>
  </si>
  <si>
    <t>CBIN0280762</t>
  </si>
  <si>
    <t>CBIN0280763</t>
  </si>
  <si>
    <t>CBIN0280764</t>
  </si>
  <si>
    <t>CBIN0280765</t>
  </si>
  <si>
    <t>CBIN0280766</t>
  </si>
  <si>
    <t>CBIN0280767</t>
  </si>
  <si>
    <t>CBIN0280768</t>
  </si>
  <si>
    <t>CBIN0280769</t>
  </si>
  <si>
    <t>CBIN0280770</t>
  </si>
  <si>
    <t>CBIN0280771</t>
  </si>
  <si>
    <t>CBIN0280772</t>
  </si>
  <si>
    <t>CBIN0280773</t>
  </si>
  <si>
    <t>CBIN0280774</t>
  </si>
  <si>
    <t>CBIN0280776</t>
  </si>
  <si>
    <t>CBIN0280777</t>
  </si>
  <si>
    <t>CBIN0280778</t>
  </si>
  <si>
    <t>CBIN0280779</t>
  </si>
  <si>
    <t>CBIN0280780</t>
  </si>
  <si>
    <t>CBIN0280781</t>
  </si>
  <si>
    <t>CBIN0280782</t>
  </si>
  <si>
    <t>CBIN0280783</t>
  </si>
  <si>
    <t>CBIN0280784</t>
  </si>
  <si>
    <t>CBIN0280785</t>
  </si>
  <si>
    <t>CBIN0280786</t>
  </si>
  <si>
    <t>CBIN0280787</t>
  </si>
  <si>
    <t>CBIN0280788</t>
  </si>
  <si>
    <t>CBIN0280789</t>
  </si>
  <si>
    <t>CBIN0280790</t>
  </si>
  <si>
    <t>CBIN0280791</t>
  </si>
  <si>
    <t>CBIN0280792</t>
  </si>
  <si>
    <t>CBIN0280793</t>
  </si>
  <si>
    <t>CBIN0280794</t>
  </si>
  <si>
    <t>CBIN0280795</t>
  </si>
  <si>
    <t>CBIN0280796</t>
  </si>
  <si>
    <t>CBIN0280797</t>
  </si>
  <si>
    <t>CBIN0280798</t>
  </si>
  <si>
    <t>CBIN0280799</t>
  </si>
  <si>
    <t>CBIN0280800</t>
  </si>
  <si>
    <t>CBIN0280801</t>
  </si>
  <si>
    <t>CBIN0280802</t>
  </si>
  <si>
    <t>CBIN0280803</t>
  </si>
  <si>
    <t>CBIN0280804</t>
  </si>
  <si>
    <t>CBIN0280805</t>
  </si>
  <si>
    <t>CBIN0280806</t>
  </si>
  <si>
    <t>CBIN0280807</t>
  </si>
  <si>
    <t>CBIN0280808</t>
  </si>
  <si>
    <t>CBIN0280809</t>
  </si>
  <si>
    <t>CBIN0280810</t>
  </si>
  <si>
    <t>CBIN0280811</t>
  </si>
  <si>
    <t>CBIN0280812</t>
  </si>
  <si>
    <t>CBIN0280813</t>
  </si>
  <si>
    <t>CBIN0280814</t>
  </si>
  <si>
    <t>CBIN0280815</t>
  </si>
  <si>
    <t>CBIN0280816</t>
  </si>
  <si>
    <t>CBIN0280817</t>
  </si>
  <si>
    <t>CBIN0280818</t>
  </si>
  <si>
    <t>CBIN0280819</t>
  </si>
  <si>
    <t>CBIN0280820</t>
  </si>
  <si>
    <t>CBIN0280821</t>
  </si>
  <si>
    <t>CBIN0280822</t>
  </si>
  <si>
    <t>CBIN0280823</t>
  </si>
  <si>
    <t>CBIN0280824</t>
  </si>
  <si>
    <t>CBIN0280825</t>
  </si>
  <si>
    <t>CBIN0280826</t>
  </si>
  <si>
    <t>CBIN0280827</t>
  </si>
  <si>
    <t>CBIN0280828</t>
  </si>
  <si>
    <t>CBIN0280829</t>
  </si>
  <si>
    <t>CBIN0280830</t>
  </si>
  <si>
    <t>CBIN0280831</t>
  </si>
  <si>
    <t>CBIN0280833</t>
  </si>
  <si>
    <t>CBIN0280834</t>
  </si>
  <si>
    <t>CBIN0280835</t>
  </si>
  <si>
    <t>CBIN0280836</t>
  </si>
  <si>
    <t>CBIN0280837</t>
  </si>
  <si>
    <t>CBIN0280838</t>
  </si>
  <si>
    <t>CBIN0280839</t>
  </si>
  <si>
    <t>CBIN0280840</t>
  </si>
  <si>
    <t>CBIN0280841</t>
  </si>
  <si>
    <t>CBIN0280842</t>
  </si>
  <si>
    <t>CBIN0280843</t>
  </si>
  <si>
    <t>CBIN0280844</t>
  </si>
  <si>
    <t>CBIN0280845</t>
  </si>
  <si>
    <t>CBIN0280846</t>
  </si>
  <si>
    <t>CBIN0280847</t>
  </si>
  <si>
    <t>CBIN0280848</t>
  </si>
  <si>
    <t>CBIN0280849</t>
  </si>
  <si>
    <t>CBIN0280850</t>
  </si>
  <si>
    <t>CBIN0280851</t>
  </si>
  <si>
    <t>CBIN0280852</t>
  </si>
  <si>
    <t>CBIN0280853</t>
  </si>
  <si>
    <t>CBIN0280854</t>
  </si>
  <si>
    <t>CBIN0280855</t>
  </si>
  <si>
    <t>CBIN0280856</t>
  </si>
  <si>
    <t>CBIN0280857</t>
  </si>
  <si>
    <t>CBIN0280858</t>
  </si>
  <si>
    <t>CBIN0280859</t>
  </si>
  <si>
    <t>CBIN0280860</t>
  </si>
  <si>
    <t>CBIN0280861</t>
  </si>
  <si>
    <t>CBIN0280862</t>
  </si>
  <si>
    <t>CBIN0280863</t>
  </si>
  <si>
    <t>CBIN0280864</t>
  </si>
  <si>
    <t>CBIN0280865</t>
  </si>
  <si>
    <t>CBIN0280866</t>
  </si>
  <si>
    <t>CBIN0280867</t>
  </si>
  <si>
    <t>CBIN0280868</t>
  </si>
  <si>
    <t>CBIN0280869</t>
  </si>
  <si>
    <t>CBIN0280870</t>
  </si>
  <si>
    <t>CBIN0280871</t>
  </si>
  <si>
    <t>CBIN0280872</t>
  </si>
  <si>
    <t>CBIN0280873</t>
  </si>
  <si>
    <t>CBIN0280874</t>
  </si>
  <si>
    <t>CBIN0280875</t>
  </si>
  <si>
    <t>CBIN0280876</t>
  </si>
  <si>
    <t>CBIN0280877</t>
  </si>
  <si>
    <t>CBIN0280878</t>
  </si>
  <si>
    <t>CBIN0280879</t>
  </si>
  <si>
    <t>CBIN0280880</t>
  </si>
  <si>
    <t>CBIN0280881</t>
  </si>
  <si>
    <t>CBIN0280882</t>
  </si>
  <si>
    <t>CBIN0280883</t>
  </si>
  <si>
    <t>CBIN0280884</t>
  </si>
  <si>
    <t>CBIN0280885</t>
  </si>
  <si>
    <t>CBIN0280887</t>
  </si>
  <si>
    <t>CBIN0280888</t>
  </si>
  <si>
    <t>CBIN0280889</t>
  </si>
  <si>
    <t>CBIN0280890</t>
  </si>
  <si>
    <t>CBIN0280891</t>
  </si>
  <si>
    <t>CBIN0280892</t>
  </si>
  <si>
    <t>CBIN0280893</t>
  </si>
  <si>
    <t>CBIN0280894</t>
  </si>
  <si>
    <t>CBIN0280895</t>
  </si>
  <si>
    <t>CBIN0280896</t>
  </si>
  <si>
    <t>CBIN0280897</t>
  </si>
  <si>
    <t>CBIN0280898</t>
  </si>
  <si>
    <t>CBIN0280899</t>
  </si>
  <si>
    <t>CBIN0280900</t>
  </si>
  <si>
    <t>CBIN0280901</t>
  </si>
  <si>
    <t>CBIN0280902</t>
  </si>
  <si>
    <t>CBIN0280903</t>
  </si>
  <si>
    <t>CBIN0280904</t>
  </si>
  <si>
    <t>CBIN0280905</t>
  </si>
  <si>
    <t>CBIN0280906</t>
  </si>
  <si>
    <t>CBIN0280907</t>
  </si>
  <si>
    <t>CBIN0280908</t>
  </si>
  <si>
    <t>CBIN0280909</t>
  </si>
  <si>
    <t>CBIN0280910</t>
  </si>
  <si>
    <t>CBIN0280911</t>
  </si>
  <si>
    <t>CBIN0280912</t>
  </si>
  <si>
    <t>CBIN0280913</t>
  </si>
  <si>
    <t>CBIN0280914</t>
  </si>
  <si>
    <t>CBIN0280915</t>
  </si>
  <si>
    <t>CBIN0280916</t>
  </si>
  <si>
    <t>CBIN0280917</t>
  </si>
  <si>
    <t>CBIN0280918</t>
  </si>
  <si>
    <t>CBIN0280919</t>
  </si>
  <si>
    <t>CBIN0280920</t>
  </si>
  <si>
    <t>CBIN0280921</t>
  </si>
  <si>
    <t>CBIN0280922</t>
  </si>
  <si>
    <t>CBIN0280923</t>
  </si>
  <si>
    <t>CBIN0280924</t>
  </si>
  <si>
    <t>CBIN0280925</t>
  </si>
  <si>
    <t>CBIN0280926</t>
  </si>
  <si>
    <t>CBIN0280927</t>
  </si>
  <si>
    <t>CBIN0280928</t>
  </si>
  <si>
    <t>CBIN0280929</t>
  </si>
  <si>
    <t>CBIN0280930</t>
  </si>
  <si>
    <t>CBIN0280931</t>
  </si>
  <si>
    <t>CBIN0280932</t>
  </si>
  <si>
    <t>CBIN0280933</t>
  </si>
  <si>
    <t>CBIN0280934</t>
  </si>
  <si>
    <t>CBIN0280935</t>
  </si>
  <si>
    <t>CBIN0280936</t>
  </si>
  <si>
    <t>CBIN0280937</t>
  </si>
  <si>
    <t>CBIN0280938</t>
  </si>
  <si>
    <t>CBIN0280939</t>
  </si>
  <si>
    <t>CBIN0280940</t>
  </si>
  <si>
    <t>CBIN0280941</t>
  </si>
  <si>
    <t>CBIN0280942</t>
  </si>
  <si>
    <t>CBIN0280943</t>
  </si>
  <si>
    <t>CBIN0280944</t>
  </si>
  <si>
    <t>CBIN0280945</t>
  </si>
  <si>
    <t>CBIN0280946</t>
  </si>
  <si>
    <t>CBIN0280947</t>
  </si>
  <si>
    <t>CBIN0280948</t>
  </si>
  <si>
    <t>CBIN0280949</t>
  </si>
  <si>
    <t>CBIN0280950</t>
  </si>
  <si>
    <t>CBIN0280951</t>
  </si>
  <si>
    <t>CBIN0280952</t>
  </si>
  <si>
    <t>CBIN0280953</t>
  </si>
  <si>
    <t>CBIN0280954</t>
  </si>
  <si>
    <t>CBIN0280955</t>
  </si>
  <si>
    <t>CBIN0280956</t>
  </si>
  <si>
    <t>CBIN0280957</t>
  </si>
  <si>
    <t>CBIN0280958</t>
  </si>
  <si>
    <t>CBIN0280959</t>
  </si>
  <si>
    <t>CBIN0280960</t>
  </si>
  <si>
    <t>CBIN0280961</t>
  </si>
  <si>
    <t>CBIN0280963</t>
  </si>
  <si>
    <t>CBIN0280964</t>
  </si>
  <si>
    <t>CBIN0280965</t>
  </si>
  <si>
    <t>CBIN0280966</t>
  </si>
  <si>
    <t>CBIN0280967</t>
  </si>
  <si>
    <t>CBIN0280968</t>
  </si>
  <si>
    <t>CBIN0280969</t>
  </si>
  <si>
    <t>CBIN0280970</t>
  </si>
  <si>
    <t>CBIN0280971</t>
  </si>
  <si>
    <t>CBIN0280972</t>
  </si>
  <si>
    <t>CBIN0280973</t>
  </si>
  <si>
    <t>CBIN0280974</t>
  </si>
  <si>
    <t>CBIN0280976</t>
  </si>
  <si>
    <t>CBIN0280977</t>
  </si>
  <si>
    <t>CBIN0280978</t>
  </si>
  <si>
    <t>CBIN0280979</t>
  </si>
  <si>
    <t>CBIN0280980</t>
  </si>
  <si>
    <t>CBIN0280981</t>
  </si>
  <si>
    <t>CBIN0280982</t>
  </si>
  <si>
    <t>CBIN0280983</t>
  </si>
  <si>
    <t>CBIN0280984</t>
  </si>
  <si>
    <t>CBIN0280985</t>
  </si>
  <si>
    <t>CBIN0280986</t>
  </si>
  <si>
    <t>CBIN0280987</t>
  </si>
  <si>
    <t>CBIN0280988</t>
  </si>
  <si>
    <t>CBIN0280989</t>
  </si>
  <si>
    <t>CBIN0280990</t>
  </si>
  <si>
    <t>CBIN0280991</t>
  </si>
  <si>
    <t>CBIN0280992</t>
  </si>
  <si>
    <t>CBIN0280993</t>
  </si>
  <si>
    <t>CBIN0280994</t>
  </si>
  <si>
    <t>CBIN0280995</t>
  </si>
  <si>
    <t>CBIN0280996</t>
  </si>
  <si>
    <t>CBIN0280997</t>
  </si>
  <si>
    <t>CBIN0280998</t>
  </si>
  <si>
    <t>CBIN0280999</t>
  </si>
  <si>
    <t>CBIN0281001</t>
  </si>
  <si>
    <t>CBIN0281002</t>
  </si>
  <si>
    <t>CBIN0281003</t>
  </si>
  <si>
    <t>CBIN0281004</t>
  </si>
  <si>
    <t>CBIN0281005</t>
  </si>
  <si>
    <t>CBIN0281006</t>
  </si>
  <si>
    <t>CBIN0281007</t>
  </si>
  <si>
    <t>CBIN0281008</t>
  </si>
  <si>
    <t>CBIN0281009</t>
  </si>
  <si>
    <t>CBIN0281010</t>
  </si>
  <si>
    <t>CBIN0281011</t>
  </si>
  <si>
    <t>CBIN0281012</t>
  </si>
  <si>
    <t>CBIN0281013</t>
  </si>
  <si>
    <t>CBIN0281014</t>
  </si>
  <si>
    <t>CBIN0281015</t>
  </si>
  <si>
    <t>CBIN0281016</t>
  </si>
  <si>
    <t>CBIN0281017</t>
  </si>
  <si>
    <t>CBIN0281018</t>
  </si>
  <si>
    <t>CBIN0281019</t>
  </si>
  <si>
    <t>CBIN0281020</t>
  </si>
  <si>
    <t>CBIN0281021</t>
  </si>
  <si>
    <t>CBIN0281022</t>
  </si>
  <si>
    <t>CBIN0281023</t>
  </si>
  <si>
    <t>CBIN0281024</t>
  </si>
  <si>
    <t>CBIN0281025</t>
  </si>
  <si>
    <t>CBIN0281026</t>
  </si>
  <si>
    <t>CBIN0281027</t>
  </si>
  <si>
    <t>CBIN0281028</t>
  </si>
  <si>
    <t>CBIN0281029</t>
  </si>
  <si>
    <t>CBIN0281030</t>
  </si>
  <si>
    <t>CBIN0281031</t>
  </si>
  <si>
    <t>CBIN0281032</t>
  </si>
  <si>
    <t>CBIN0281033</t>
  </si>
  <si>
    <t>CBIN0281034</t>
  </si>
  <si>
    <t>CBIN0281035</t>
  </si>
  <si>
    <t>CBIN0281036</t>
  </si>
  <si>
    <t>CBIN0281037</t>
  </si>
  <si>
    <t>CBIN0281038</t>
  </si>
  <si>
    <t>CBIN0281039</t>
  </si>
  <si>
    <t>CBIN0281040</t>
  </si>
  <si>
    <t>CBIN0281041</t>
  </si>
  <si>
    <t>CBIN0281042</t>
  </si>
  <si>
    <t>CBIN0281043</t>
  </si>
  <si>
    <t>CBIN0281044</t>
  </si>
  <si>
    <t>CBIN0281045</t>
  </si>
  <si>
    <t>CBIN0281046</t>
  </si>
  <si>
    <t>CBIN0281047</t>
  </si>
  <si>
    <t>CBIN0281048</t>
  </si>
  <si>
    <t>CBIN0281049</t>
  </si>
  <si>
    <t>CBIN0281050</t>
  </si>
  <si>
    <t>CBIN0281051</t>
  </si>
  <si>
    <t>CBIN0281052</t>
  </si>
  <si>
    <t>CBIN0281053</t>
  </si>
  <si>
    <t>CBIN0281054</t>
  </si>
  <si>
    <t>CBIN0281055</t>
  </si>
  <si>
    <t>CBIN0281056</t>
  </si>
  <si>
    <t>CBIN0281057</t>
  </si>
  <si>
    <t>CBIN0281058</t>
  </si>
  <si>
    <t>CBIN0281059</t>
  </si>
  <si>
    <t>CBIN0281060</t>
  </si>
  <si>
    <t>CBIN0281061</t>
  </si>
  <si>
    <t>CBIN0281062</t>
  </si>
  <si>
    <t>CBIN0281063</t>
  </si>
  <si>
    <t>CBIN0281064</t>
  </si>
  <si>
    <t>CBIN0281065</t>
  </si>
  <si>
    <t>CBIN0281066</t>
  </si>
  <si>
    <t>CBIN0281067</t>
  </si>
  <si>
    <t>CBIN0281069</t>
  </si>
  <si>
    <t>CBIN0281070</t>
  </si>
  <si>
    <t>CBIN0281071</t>
  </si>
  <si>
    <t>CBIN0281072</t>
  </si>
  <si>
    <t>CBIN0281073</t>
  </si>
  <si>
    <t>CBIN0281074</t>
  </si>
  <si>
    <t>CBIN0281075</t>
  </si>
  <si>
    <t>CBIN0281076</t>
  </si>
  <si>
    <t>CBIN0281077</t>
  </si>
  <si>
    <t>CBIN0281078</t>
  </si>
  <si>
    <t>CBIN0281079</t>
  </si>
  <si>
    <t>CBIN0281080</t>
  </si>
  <si>
    <t>CBIN0281081</t>
  </si>
  <si>
    <t>CBIN0281082</t>
  </si>
  <si>
    <t>CBIN0281083</t>
  </si>
  <si>
    <t>CBIN0281084</t>
  </si>
  <si>
    <t>CBIN0281085</t>
  </si>
  <si>
    <t>CBIN0281086</t>
  </si>
  <si>
    <t>CBIN0281087</t>
  </si>
  <si>
    <t>CBIN0281088</t>
  </si>
  <si>
    <t>CBIN0281089</t>
  </si>
  <si>
    <t>CBIN0281090</t>
  </si>
  <si>
    <t>CBIN0281091</t>
  </si>
  <si>
    <t>CBIN0281092</t>
  </si>
  <si>
    <t>CBIN0281093</t>
  </si>
  <si>
    <t>CBIN0281094</t>
  </si>
  <si>
    <t>CBIN0281095</t>
  </si>
  <si>
    <t>CBIN0281096</t>
  </si>
  <si>
    <t>CBIN0281097</t>
  </si>
  <si>
    <t>CBIN0281098</t>
  </si>
  <si>
    <t>CBIN0281099</t>
  </si>
  <si>
    <t>CBIN0281100</t>
  </si>
  <si>
    <t>CBIN0281101</t>
  </si>
  <si>
    <t>CBIN0281104</t>
  </si>
  <si>
    <t>CBIN0281105</t>
  </si>
  <si>
    <t>CBIN0281106</t>
  </si>
  <si>
    <t>CBIN0281107</t>
  </si>
  <si>
    <t>CBIN0281108</t>
  </si>
  <si>
    <t>CBIN0281109</t>
  </si>
  <si>
    <t>CBIN0281110</t>
  </si>
  <si>
    <t>CBIN0281112</t>
  </si>
  <si>
    <t>CBIN0281113</t>
  </si>
  <si>
    <t>CBIN0281114</t>
  </si>
  <si>
    <t>CBIN0281115</t>
  </si>
  <si>
    <t>CBIN0281116</t>
  </si>
  <si>
    <t>CBIN0281117</t>
  </si>
  <si>
    <t>CBIN0281118</t>
  </si>
  <si>
    <t>CBIN0281121</t>
  </si>
  <si>
    <t>CBIN0281122</t>
  </si>
  <si>
    <t>CBIN0281123</t>
  </si>
  <si>
    <t>CBIN0281125</t>
  </si>
  <si>
    <t>CBIN0281126</t>
  </si>
  <si>
    <t>CBIN0281127</t>
  </si>
  <si>
    <t>CBIN0281130</t>
  </si>
  <si>
    <t>CBIN0281131</t>
  </si>
  <si>
    <t>CBIN0281134</t>
  </si>
  <si>
    <t>CBIN0281135</t>
  </si>
  <si>
    <t>CBIN0281137</t>
  </si>
  <si>
    <t>CBIN0281138</t>
  </si>
  <si>
    <t>CBIN0281139</t>
  </si>
  <si>
    <t>CBIN0281142</t>
  </si>
  <si>
    <t>CBIN0281143</t>
  </si>
  <si>
    <t>CBIN0281145</t>
  </si>
  <si>
    <t>CBIN0281146</t>
  </si>
  <si>
    <t>CBIN0281147</t>
  </si>
  <si>
    <t>CBIN0281149</t>
  </si>
  <si>
    <t>CBIN0281150</t>
  </si>
  <si>
    <t>CBIN0281151</t>
  </si>
  <si>
    <t>CBIN0281152</t>
  </si>
  <si>
    <t>CBIN0281153</t>
  </si>
  <si>
    <t>CBIN0281154</t>
  </si>
  <si>
    <t>CBIN0281155</t>
  </si>
  <si>
    <t>CBIN0281156</t>
  </si>
  <si>
    <t>CBIN0281157</t>
  </si>
  <si>
    <t>CBIN0281158</t>
  </si>
  <si>
    <t>CBIN0281159</t>
  </si>
  <si>
    <t>CBIN0281160</t>
  </si>
  <si>
    <t>CBIN0281161</t>
  </si>
  <si>
    <t>CBIN0281162</t>
  </si>
  <si>
    <t>CBIN0281163</t>
  </si>
  <si>
    <t>CBIN0281164</t>
  </si>
  <si>
    <t>CBIN0281165</t>
  </si>
  <si>
    <t>CBIN0281166</t>
  </si>
  <si>
    <t>CBIN0281167</t>
  </si>
  <si>
    <t>CBIN0281169</t>
  </si>
  <si>
    <t>CBIN0281170</t>
  </si>
  <si>
    <t>CBIN0281171</t>
  </si>
  <si>
    <t>CBIN0281172</t>
  </si>
  <si>
    <t>CBIN0281173</t>
  </si>
  <si>
    <t>CBIN0281174</t>
  </si>
  <si>
    <t>CBIN0281175</t>
  </si>
  <si>
    <t>CBIN0281176</t>
  </si>
  <si>
    <t>CBIN0281177</t>
  </si>
  <si>
    <t>CBIN0281178</t>
  </si>
  <si>
    <t>CBIN0281179</t>
  </si>
  <si>
    <t>CBIN0281180</t>
  </si>
  <si>
    <t>CBIN0281181</t>
  </si>
  <si>
    <t>CBIN0281182</t>
  </si>
  <si>
    <t>CBIN0281184</t>
  </si>
  <si>
    <t>CBIN0281185</t>
  </si>
  <si>
    <t>CBIN0281186</t>
  </si>
  <si>
    <t>CBIN0281187</t>
  </si>
  <si>
    <t>CBIN0281188</t>
  </si>
  <si>
    <t>CBIN0281189</t>
  </si>
  <si>
    <t>CBIN0281190</t>
  </si>
  <si>
    <t>CBIN0281191</t>
  </si>
  <si>
    <t>CBIN0281192</t>
  </si>
  <si>
    <t>CBIN0281193</t>
  </si>
  <si>
    <t>CBIN0281194</t>
  </si>
  <si>
    <t>CBIN0281195</t>
  </si>
  <si>
    <t>CBIN0281196</t>
  </si>
  <si>
    <t>CBIN0281197</t>
  </si>
  <si>
    <t>CBIN0281198</t>
  </si>
  <si>
    <t>CBIN0281199</t>
  </si>
  <si>
    <t>CBIN0281200</t>
  </si>
  <si>
    <t>CBIN0281201</t>
  </si>
  <si>
    <t>CBIN0281202</t>
  </si>
  <si>
    <t>CBIN0281203</t>
  </si>
  <si>
    <t>CBIN0281204</t>
  </si>
  <si>
    <t>CBIN0281205</t>
  </si>
  <si>
    <t>CBIN0281206</t>
  </si>
  <si>
    <t>CBIN0281207</t>
  </si>
  <si>
    <t>CBIN0281208</t>
  </si>
  <si>
    <t>CBIN0281209</t>
  </si>
  <si>
    <t>CBIN0281210</t>
  </si>
  <si>
    <t>CBIN0281211</t>
  </si>
  <si>
    <t>CBIN0281212</t>
  </si>
  <si>
    <t>CBIN0281213</t>
  </si>
  <si>
    <t>CBIN0281214</t>
  </si>
  <si>
    <t>CBIN0281215</t>
  </si>
  <si>
    <t>CBIN0281216</t>
  </si>
  <si>
    <t>CBIN0281217</t>
  </si>
  <si>
    <t>CBIN0281218</t>
  </si>
  <si>
    <t>CBIN0281219</t>
  </si>
  <si>
    <t>CBIN0281220</t>
  </si>
  <si>
    <t>CBIN0281221</t>
  </si>
  <si>
    <t>CBIN0281222</t>
  </si>
  <si>
    <t>CBIN0281223</t>
  </si>
  <si>
    <t>CBIN0281224</t>
  </si>
  <si>
    <t>CBIN0281225</t>
  </si>
  <si>
    <t>CBIN0281226</t>
  </si>
  <si>
    <t>CBIN0281227</t>
  </si>
  <si>
    <t>CBIN0281228</t>
  </si>
  <si>
    <t>CBIN0281229</t>
  </si>
  <si>
    <t>CBIN0281230</t>
  </si>
  <si>
    <t>CBIN0281231</t>
  </si>
  <si>
    <t>CBIN0281232</t>
  </si>
  <si>
    <t>CBIN0281233</t>
  </si>
  <si>
    <t>CBIN0281234</t>
  </si>
  <si>
    <t>CBIN0281235</t>
  </si>
  <si>
    <t>CBIN0281236</t>
  </si>
  <si>
    <t>CBIN0281237</t>
  </si>
  <si>
    <t>CBIN0281238</t>
  </si>
  <si>
    <t>CBIN0281239</t>
  </si>
  <si>
    <t>CBIN0281240</t>
  </si>
  <si>
    <t>CBIN0281241</t>
  </si>
  <si>
    <t>CBIN0281242</t>
  </si>
  <si>
    <t>CBIN0281244</t>
  </si>
  <si>
    <t>CBIN0281245</t>
  </si>
  <si>
    <t>CBIN0281246</t>
  </si>
  <si>
    <t>CBIN0281247</t>
  </si>
  <si>
    <t>CBIN0281248</t>
  </si>
  <si>
    <t>CBIN0281249</t>
  </si>
  <si>
    <t>CBIN0281250</t>
  </si>
  <si>
    <t>CBIN0281251</t>
  </si>
  <si>
    <t>CBIN0281252</t>
  </si>
  <si>
    <t>CBIN0281253</t>
  </si>
  <si>
    <t>CBIN0281254</t>
  </si>
  <si>
    <t>CBIN0281255</t>
  </si>
  <si>
    <t>CBIN0281256</t>
  </si>
  <si>
    <t>CBIN0281257</t>
  </si>
  <si>
    <t>CBIN0281258</t>
  </si>
  <si>
    <t>CBIN0281259</t>
  </si>
  <si>
    <t>CBIN0281260</t>
  </si>
  <si>
    <t>CBIN0281261</t>
  </si>
  <si>
    <t>CBIN0281262</t>
  </si>
  <si>
    <t>CBIN0281263</t>
  </si>
  <si>
    <t>CBIN0281265</t>
  </si>
  <si>
    <t>CBIN0281266</t>
  </si>
  <si>
    <t>CBIN0281267</t>
  </si>
  <si>
    <t>CBIN0281268</t>
  </si>
  <si>
    <t>CBIN0281269</t>
  </si>
  <si>
    <t>CBIN0281270</t>
  </si>
  <si>
    <t>CBIN0281271</t>
  </si>
  <si>
    <t>CBIN0281272</t>
  </si>
  <si>
    <t>CBIN0281273</t>
  </si>
  <si>
    <t>CBIN0281274</t>
  </si>
  <si>
    <t>CBIN0281275</t>
  </si>
  <si>
    <t>CBIN0281276</t>
  </si>
  <si>
    <t>CBIN0281277</t>
  </si>
  <si>
    <t>CBIN0281278</t>
  </si>
  <si>
    <t>CBIN0281279</t>
  </si>
  <si>
    <t>CBIN0281280</t>
  </si>
  <si>
    <t>CBIN0281281</t>
  </si>
  <si>
    <t>CBIN0281282</t>
  </si>
  <si>
    <t>CBIN0281283</t>
  </si>
  <si>
    <t>CBIN0281284</t>
  </si>
  <si>
    <t>CBIN0281285</t>
  </si>
  <si>
    <t>CBIN0281286</t>
  </si>
  <si>
    <t>CBIN0281287</t>
  </si>
  <si>
    <t>CBIN0281288</t>
  </si>
  <si>
    <t>CBIN0281289</t>
  </si>
  <si>
    <t>CBIN0281290</t>
  </si>
  <si>
    <t>CBIN0281291</t>
  </si>
  <si>
    <t>CBIN0281292</t>
  </si>
  <si>
    <t>CBIN0281293</t>
  </si>
  <si>
    <t>CBIN0281294</t>
  </si>
  <si>
    <t>CBIN0281295</t>
  </si>
  <si>
    <t>CBIN0281296</t>
  </si>
  <si>
    <t>CBIN0281297</t>
  </si>
  <si>
    <t>CBIN0281298</t>
  </si>
  <si>
    <t>CBIN0281299</t>
  </si>
  <si>
    <t>CBIN0281300</t>
  </si>
  <si>
    <t>CBIN0281301</t>
  </si>
  <si>
    <t>CBIN0281302</t>
  </si>
  <si>
    <t>CBIN0281303</t>
  </si>
  <si>
    <t>CBIN0281304</t>
  </si>
  <si>
    <t>CBIN0281305</t>
  </si>
  <si>
    <t>CBIN0281306</t>
  </si>
  <si>
    <t>CBIN0281307</t>
  </si>
  <si>
    <t>CBIN0281308</t>
  </si>
  <si>
    <t>CBIN0281309</t>
  </si>
  <si>
    <t>CBIN0281310</t>
  </si>
  <si>
    <t>CBIN0281311</t>
  </si>
  <si>
    <t>CBIN0281312</t>
  </si>
  <si>
    <t>CBIN0281313</t>
  </si>
  <si>
    <t>CBIN0281314</t>
  </si>
  <si>
    <t>CBIN0281315</t>
  </si>
  <si>
    <t>CBIN0281316</t>
  </si>
  <si>
    <t>CBIN0281317</t>
  </si>
  <si>
    <t>CBIN0281318</t>
  </si>
  <si>
    <t>CBIN0281319</t>
  </si>
  <si>
    <t>CBIN0281320</t>
  </si>
  <si>
    <t>CBIN0281321</t>
  </si>
  <si>
    <t>CBIN0281322</t>
  </si>
  <si>
    <t>CBIN0281323</t>
  </si>
  <si>
    <t>CBIN0281324</t>
  </si>
  <si>
    <t>CBIN0281325</t>
  </si>
  <si>
    <t>CBIN0281326</t>
  </si>
  <si>
    <t>CBIN0281327</t>
  </si>
  <si>
    <t>CBIN0281328</t>
  </si>
  <si>
    <t>CBIN0281329</t>
  </si>
  <si>
    <t>CBIN0281330</t>
  </si>
  <si>
    <t>CBIN0281331</t>
  </si>
  <si>
    <t>CBIN0281332</t>
  </si>
  <si>
    <t>CBIN0281333</t>
  </si>
  <si>
    <t>CBIN0281334</t>
  </si>
  <si>
    <t>CBIN0281335</t>
  </si>
  <si>
    <t>CBIN0281336</t>
  </si>
  <si>
    <t>CBIN0281337</t>
  </si>
  <si>
    <t>CBIN0281338</t>
  </si>
  <si>
    <t>CBIN0281339</t>
  </si>
  <si>
    <t>CBIN0281340</t>
  </si>
  <si>
    <t>CBIN0281341</t>
  </si>
  <si>
    <t>CBIN0281342</t>
  </si>
  <si>
    <t>CBIN0281343</t>
  </si>
  <si>
    <t>CBIN0281344</t>
  </si>
  <si>
    <t>CBIN0281345</t>
  </si>
  <si>
    <t>CBIN0281346</t>
  </si>
  <si>
    <t>CBIN0281347</t>
  </si>
  <si>
    <t>CBIN0281348</t>
  </si>
  <si>
    <t>CBIN0281349</t>
  </si>
  <si>
    <t>CBIN0281350</t>
  </si>
  <si>
    <t>CBIN0281351</t>
  </si>
  <si>
    <t>CBIN0281352</t>
  </si>
  <si>
    <t>CBIN0281353</t>
  </si>
  <si>
    <t>CBIN0281354</t>
  </si>
  <si>
    <t>CBIN0281355</t>
  </si>
  <si>
    <t>CBIN0281356</t>
  </si>
  <si>
    <t>CBIN0281357</t>
  </si>
  <si>
    <t>CBIN0281358</t>
  </si>
  <si>
    <t>CBIN0281359</t>
  </si>
  <si>
    <t>CBIN0281360</t>
  </si>
  <si>
    <t>CBIN0281361</t>
  </si>
  <si>
    <t>CBIN0281362</t>
  </si>
  <si>
    <t>CBIN0281363</t>
  </si>
  <si>
    <t>CBIN0281364</t>
  </si>
  <si>
    <t>CBIN0281365</t>
  </si>
  <si>
    <t>CBIN0281366</t>
  </si>
  <si>
    <t>CBIN0281367</t>
  </si>
  <si>
    <t>CBIN0281368</t>
  </si>
  <si>
    <t>CBIN0281369</t>
  </si>
  <si>
    <t>CBIN0281370</t>
  </si>
  <si>
    <t>CBIN0281371</t>
  </si>
  <si>
    <t>CBIN0281372</t>
  </si>
  <si>
    <t>CBIN0281373</t>
  </si>
  <si>
    <t>CBIN0281374</t>
  </si>
  <si>
    <t>CBIN0281375</t>
  </si>
  <si>
    <t>CBIN0281376</t>
  </si>
  <si>
    <t>CBIN0281377</t>
  </si>
  <si>
    <t>CBIN0281378</t>
  </si>
  <si>
    <t>CBIN0281379</t>
  </si>
  <si>
    <t>CBIN0281380</t>
  </si>
  <si>
    <t>CBIN0281381</t>
  </si>
  <si>
    <t>CBIN0281382</t>
  </si>
  <si>
    <t>CBIN0281383</t>
  </si>
  <si>
    <t>CBIN0281384</t>
  </si>
  <si>
    <t>CBIN0281385</t>
  </si>
  <si>
    <t>CBIN0281386</t>
  </si>
  <si>
    <t>CBIN0281387</t>
  </si>
  <si>
    <t>CBIN0281388</t>
  </si>
  <si>
    <t>CBIN0281389</t>
  </si>
  <si>
    <t>CBIN0281390</t>
  </si>
  <si>
    <t>CBIN0281391</t>
  </si>
  <si>
    <t>CBIN0281392</t>
  </si>
  <si>
    <t>CBIN0281393</t>
  </si>
  <si>
    <t>CBIN0281394</t>
  </si>
  <si>
    <t>CBIN0281395</t>
  </si>
  <si>
    <t>CBIN0281396</t>
  </si>
  <si>
    <t>CBIN0281397</t>
  </si>
  <si>
    <t>CBIN0281398</t>
  </si>
  <si>
    <t>CBIN0281399</t>
  </si>
  <si>
    <t>CBIN0281400</t>
  </si>
  <si>
    <t>CBIN0281401</t>
  </si>
  <si>
    <t>CBIN0281402</t>
  </si>
  <si>
    <t>CBIN0281404</t>
  </si>
  <si>
    <t>CBIN0281405</t>
  </si>
  <si>
    <t>CBIN0281406</t>
  </si>
  <si>
    <t>CBIN0281407</t>
  </si>
  <si>
    <t>CBIN0281408</t>
  </si>
  <si>
    <t>CBIN0281409</t>
  </si>
  <si>
    <t>CBIN0281410</t>
  </si>
  <si>
    <t>CBIN0281411</t>
  </si>
  <si>
    <t>CBIN0281412</t>
  </si>
  <si>
    <t>CBIN0281413</t>
  </si>
  <si>
    <t>CBIN0281414</t>
  </si>
  <si>
    <t>CBIN0281415</t>
  </si>
  <si>
    <t>CBIN0281416</t>
  </si>
  <si>
    <t>CBIN0281417</t>
  </si>
  <si>
    <t>CBIN0281418</t>
  </si>
  <si>
    <t>CBIN0281419</t>
  </si>
  <si>
    <t>CBIN0281420</t>
  </si>
  <si>
    <t>CBIN0281421</t>
  </si>
  <si>
    <t>CBIN0281422</t>
  </si>
  <si>
    <t>CBIN0281423</t>
  </si>
  <si>
    <t>CBIN0281424</t>
  </si>
  <si>
    <t>CBIN0281425</t>
  </si>
  <si>
    <t>CBIN0281426</t>
  </si>
  <si>
    <t>CBIN0281427</t>
  </si>
  <si>
    <t>CBIN0281428</t>
  </si>
  <si>
    <t>CBIN0281429</t>
  </si>
  <si>
    <t>CBIN0281430</t>
  </si>
  <si>
    <t>CBIN0281431</t>
  </si>
  <si>
    <t>CBIN0281432</t>
  </si>
  <si>
    <t>CBIN0281433</t>
  </si>
  <si>
    <t>CBIN0281434</t>
  </si>
  <si>
    <t>CBIN0281435</t>
  </si>
  <si>
    <t>CBIN0281436</t>
  </si>
  <si>
    <t>CBIN0281437</t>
  </si>
  <si>
    <t>CBIN0281438</t>
  </si>
  <si>
    <t>CBIN0281439</t>
  </si>
  <si>
    <t>CBIN0281440</t>
  </si>
  <si>
    <t>CBIN0281441</t>
  </si>
  <si>
    <t>CBIN0281442</t>
  </si>
  <si>
    <t>CBIN0281443</t>
  </si>
  <si>
    <t>CBIN0281444</t>
  </si>
  <si>
    <t>CBIN0281445</t>
  </si>
  <si>
    <t>CBIN0281446</t>
  </si>
  <si>
    <t>CBIN0281447</t>
  </si>
  <si>
    <t>CBIN0281448</t>
  </si>
  <si>
    <t>CBIN0281450</t>
  </si>
  <si>
    <t>CBIN0281451</t>
  </si>
  <si>
    <t>CBIN0281452</t>
  </si>
  <si>
    <t>CBIN0281453</t>
  </si>
  <si>
    <t>CBIN0281454</t>
  </si>
  <si>
    <t>CBIN0281455</t>
  </si>
  <si>
    <t>CBIN0281457</t>
  </si>
  <si>
    <t>CBIN0281459</t>
  </si>
  <si>
    <t>CBIN0281460</t>
  </si>
  <si>
    <t>CBIN0281461</t>
  </si>
  <si>
    <t>CBIN0281462</t>
  </si>
  <si>
    <t>CBIN0281463</t>
  </si>
  <si>
    <t>CBIN0281464</t>
  </si>
  <si>
    <t>CBIN0281465</t>
  </si>
  <si>
    <t>CBIN0281466</t>
  </si>
  <si>
    <t>CBIN0281467</t>
  </si>
  <si>
    <t>CBIN0281468</t>
  </si>
  <si>
    <t>CBIN0281469</t>
  </si>
  <si>
    <t>CBIN0281470</t>
  </si>
  <si>
    <t>CBIN0281471</t>
  </si>
  <si>
    <t>CBIN0281472</t>
  </si>
  <si>
    <t>CBIN0281473</t>
  </si>
  <si>
    <t>CBIN0281474</t>
  </si>
  <si>
    <t>CBIN0281475</t>
  </si>
  <si>
    <t>CBIN0281476</t>
  </si>
  <si>
    <t>CBIN0281477</t>
  </si>
  <si>
    <t>CBIN0281478</t>
  </si>
  <si>
    <t>CBIN0281479</t>
  </si>
  <si>
    <t>CBIN0281480</t>
  </si>
  <si>
    <t>CBIN0281481</t>
  </si>
  <si>
    <t>CBIN0281482</t>
  </si>
  <si>
    <t>CBIN0281483</t>
  </si>
  <si>
    <t>CBIN0281484</t>
  </si>
  <si>
    <t>CBIN0281486</t>
  </si>
  <si>
    <t>CBIN0281487</t>
  </si>
  <si>
    <t>CBIN0281488</t>
  </si>
  <si>
    <t>CBIN0281489</t>
  </si>
  <si>
    <t>CBIN0281490</t>
  </si>
  <si>
    <t>CBIN0281491</t>
  </si>
  <si>
    <t>CBIN0281492</t>
  </si>
  <si>
    <t>CBIN0281493</t>
  </si>
  <si>
    <t>CBIN0281494</t>
  </si>
  <si>
    <t>CBIN0281495</t>
  </si>
  <si>
    <t>CBIN0281496</t>
  </si>
  <si>
    <t>CBIN0281497</t>
  </si>
  <si>
    <t>CBIN0281498</t>
  </si>
  <si>
    <t>CBIN0281499</t>
  </si>
  <si>
    <t>CBIN0281500</t>
  </si>
  <si>
    <t>CBIN0281501</t>
  </si>
  <si>
    <t>CBIN0281502</t>
  </si>
  <si>
    <t>CBIN0281503</t>
  </si>
  <si>
    <t>CBIN0281504</t>
  </si>
  <si>
    <t>CBIN0281505</t>
  </si>
  <si>
    <t>CBIN0281506</t>
  </si>
  <si>
    <t>CBIN0281507</t>
  </si>
  <si>
    <t>CBIN0281508</t>
  </si>
  <si>
    <t>CBIN0281509</t>
  </si>
  <si>
    <t>CBIN0281510</t>
  </si>
  <si>
    <t>CBIN0281511</t>
  </si>
  <si>
    <t>CBIN0281512</t>
  </si>
  <si>
    <t>CBIN0281513</t>
  </si>
  <si>
    <t>CBIN0281514</t>
  </si>
  <si>
    <t>CBIN0281515</t>
  </si>
  <si>
    <t>CBIN0281516</t>
  </si>
  <si>
    <t>CBIN0281517</t>
  </si>
  <si>
    <t>CBIN0281518</t>
  </si>
  <si>
    <t>CBIN0281519</t>
  </si>
  <si>
    <t>CBIN0281520</t>
  </si>
  <si>
    <t>CBIN0281521</t>
  </si>
  <si>
    <t>CBIN0281522</t>
  </si>
  <si>
    <t>CBIN0281523</t>
  </si>
  <si>
    <t>CBIN0281524</t>
  </si>
  <si>
    <t>CBIN0281525</t>
  </si>
  <si>
    <t>CBIN0281526</t>
  </si>
  <si>
    <t>CBIN0281527</t>
  </si>
  <si>
    <t>CBIN0281528</t>
  </si>
  <si>
    <t>CBIN0281529</t>
  </si>
  <si>
    <t>CBIN0281530</t>
  </si>
  <si>
    <t>CBIN0281531</t>
  </si>
  <si>
    <t>CBIN0281532</t>
  </si>
  <si>
    <t>CBIN0281533</t>
  </si>
  <si>
    <t>CBIN0281534</t>
  </si>
  <si>
    <t>CBIN0281535</t>
  </si>
  <si>
    <t>CBIN0281536</t>
  </si>
  <si>
    <t>CBIN0281537</t>
  </si>
  <si>
    <t>CBIN0281539</t>
  </si>
  <si>
    <t>CBIN0281540</t>
  </si>
  <si>
    <t>CBIN0281541</t>
  </si>
  <si>
    <t>CBIN0281542</t>
  </si>
  <si>
    <t>CBIN0281543</t>
  </si>
  <si>
    <t>CBIN0281544</t>
  </si>
  <si>
    <t>CBIN0281545</t>
  </si>
  <si>
    <t>CBIN0281546</t>
  </si>
  <si>
    <t>CBIN0281547</t>
  </si>
  <si>
    <t>CBIN0281548</t>
  </si>
  <si>
    <t>CBIN0281549</t>
  </si>
  <si>
    <t>CBIN0281550</t>
  </si>
  <si>
    <t>CBIN0281551</t>
  </si>
  <si>
    <t>CBIN0281552</t>
  </si>
  <si>
    <t>CBIN0281553</t>
  </si>
  <si>
    <t>CBIN0281554</t>
  </si>
  <si>
    <t>CBIN0281555</t>
  </si>
  <si>
    <t>CBIN0281556</t>
  </si>
  <si>
    <t>CBIN0281557</t>
  </si>
  <si>
    <t>CBIN0281558</t>
  </si>
  <si>
    <t>CBIN0281559</t>
  </si>
  <si>
    <t>CBIN0281560</t>
  </si>
  <si>
    <t>CBIN0281561</t>
  </si>
  <si>
    <t>CBIN0281562</t>
  </si>
  <si>
    <t>CBIN0281563</t>
  </si>
  <si>
    <t>CBIN0281564</t>
  </si>
  <si>
    <t>CBIN0281565</t>
  </si>
  <si>
    <t>CBIN0281566</t>
  </si>
  <si>
    <t>CBIN0281567</t>
  </si>
  <si>
    <t>CBIN0281568</t>
  </si>
  <si>
    <t>CBIN0281569</t>
  </si>
  <si>
    <t>CBIN0281570</t>
  </si>
  <si>
    <t>CBIN0281571</t>
  </si>
  <si>
    <t>CBIN0281572</t>
  </si>
  <si>
    <t>CBIN0281573</t>
  </si>
  <si>
    <t>CBIN0281574</t>
  </si>
  <si>
    <t>CBIN0281575</t>
  </si>
  <si>
    <t>CBIN0281576</t>
  </si>
  <si>
    <t>CBIN0281577</t>
  </si>
  <si>
    <t>CBIN0281578</t>
  </si>
  <si>
    <t>CBIN0281579</t>
  </si>
  <si>
    <t>CBIN0281580</t>
  </si>
  <si>
    <t>CBIN0281581</t>
  </si>
  <si>
    <t>CBIN0281582</t>
  </si>
  <si>
    <t>CBIN0281583</t>
  </si>
  <si>
    <t>CBIN0281584</t>
  </si>
  <si>
    <t>CBIN0281585</t>
  </si>
  <si>
    <t>CBIN0281586</t>
  </si>
  <si>
    <t>CBIN0281587</t>
  </si>
  <si>
    <t>CBIN0281588</t>
  </si>
  <si>
    <t>CBIN0281589</t>
  </si>
  <si>
    <t>CBIN0281590</t>
  </si>
  <si>
    <t>CBIN0281591</t>
  </si>
  <si>
    <t>CBIN0281592</t>
  </si>
  <si>
    <t>CBIN0281593</t>
  </si>
  <si>
    <t>CBIN0281594</t>
  </si>
  <si>
    <t>CBIN0281595</t>
  </si>
  <si>
    <t>CBIN0281596</t>
  </si>
  <si>
    <t>CBIN0281597</t>
  </si>
  <si>
    <t>CBIN0281598</t>
  </si>
  <si>
    <t>CBIN0281599</t>
  </si>
  <si>
    <t>CBIN0281600</t>
  </si>
  <si>
    <t>CBIN0281601</t>
  </si>
  <si>
    <t>CBIN0281602</t>
  </si>
  <si>
    <t>CBIN0281603</t>
  </si>
  <si>
    <t>CBIN0281604</t>
  </si>
  <si>
    <t>CBIN0281605</t>
  </si>
  <si>
    <t>CBIN0281606</t>
  </si>
  <si>
    <t>CBIN0281607</t>
  </si>
  <si>
    <t>CBIN0281608</t>
  </si>
  <si>
    <t>CBIN0281609</t>
  </si>
  <si>
    <t>CBIN0281611</t>
  </si>
  <si>
    <t>CBIN0281612</t>
  </si>
  <si>
    <t>CBIN0281613</t>
  </si>
  <si>
    <t>CBIN0281614</t>
  </si>
  <si>
    <t>CBIN0281615</t>
  </si>
  <si>
    <t>CBIN0281616</t>
  </si>
  <si>
    <t>CBIN0281617</t>
  </si>
  <si>
    <t>CBIN0281618</t>
  </si>
  <si>
    <t>CBIN0281619</t>
  </si>
  <si>
    <t>CBIN0281620</t>
  </si>
  <si>
    <t>CBIN0281621</t>
  </si>
  <si>
    <t>CBIN0281622</t>
  </si>
  <si>
    <t>CBIN0281623</t>
  </si>
  <si>
    <t>CBIN0281624</t>
  </si>
  <si>
    <t>CBIN0281625</t>
  </si>
  <si>
    <t>CBIN0281626</t>
  </si>
  <si>
    <t>CBIN0281627</t>
  </si>
  <si>
    <t>CBIN0281628</t>
  </si>
  <si>
    <t>CBIN0281629</t>
  </si>
  <si>
    <t>CBIN0281630</t>
  </si>
  <si>
    <t>CBIN0281631</t>
  </si>
  <si>
    <t>CBIN0281632</t>
  </si>
  <si>
    <t>CBIN0281633</t>
  </si>
  <si>
    <t>CBIN0281634</t>
  </si>
  <si>
    <t>CBIN0281635</t>
  </si>
  <si>
    <t>CBIN0281636</t>
  </si>
  <si>
    <t>CBIN0281637</t>
  </si>
  <si>
    <t>CBIN0281638</t>
  </si>
  <si>
    <t>CBIN0281639</t>
  </si>
  <si>
    <t>CBIN0281640</t>
  </si>
  <si>
    <t>CBIN0281641</t>
  </si>
  <si>
    <t>CBIN0281642</t>
  </si>
  <si>
    <t>CBIN0281643</t>
  </si>
  <si>
    <t>CBIN0281644</t>
  </si>
  <si>
    <t>CBIN0281645</t>
  </si>
  <si>
    <t>CBIN0281646</t>
  </si>
  <si>
    <t>CBIN0281647</t>
  </si>
  <si>
    <t>CBIN0281648</t>
  </si>
  <si>
    <t>CBIN0281649</t>
  </si>
  <si>
    <t>CBIN0281650</t>
  </si>
  <si>
    <t>CBIN0281651</t>
  </si>
  <si>
    <t>CBIN0281652</t>
  </si>
  <si>
    <t>CBIN0281653</t>
  </si>
  <si>
    <t>CBIN0281654</t>
  </si>
  <si>
    <t>CBIN0281655</t>
  </si>
  <si>
    <t>CBIN0281656</t>
  </si>
  <si>
    <t>CBIN0281657</t>
  </si>
  <si>
    <t>CBIN0281658</t>
  </si>
  <si>
    <t>CBIN0281659</t>
  </si>
  <si>
    <t>CBIN0281660</t>
  </si>
  <si>
    <t>CBIN0281661</t>
  </si>
  <si>
    <t>CBIN0281662</t>
  </si>
  <si>
    <t>CBIN0281663</t>
  </si>
  <si>
    <t>CBIN0281665</t>
  </si>
  <si>
    <t>CBIN0281666</t>
  </si>
  <si>
    <t>CBIN0281667</t>
  </si>
  <si>
    <t>CBIN0281668</t>
  </si>
  <si>
    <t>CBIN0281669</t>
  </si>
  <si>
    <t>CBIN0281670</t>
  </si>
  <si>
    <t>CBIN0281671</t>
  </si>
  <si>
    <t>CBIN0281673</t>
  </si>
  <si>
    <t>CBIN0281674</t>
  </si>
  <si>
    <t>CBIN0281675</t>
  </si>
  <si>
    <t>CBIN0281676</t>
  </si>
  <si>
    <t>CBIN0281677</t>
  </si>
  <si>
    <t>CBIN0281678</t>
  </si>
  <si>
    <t>CBIN0281679</t>
  </si>
  <si>
    <t>CBIN0281680</t>
  </si>
  <si>
    <t>CBIN0281681</t>
  </si>
  <si>
    <t>CBIN0281682</t>
  </si>
  <si>
    <t>CBIN0281683</t>
  </si>
  <si>
    <t>CBIN0281684</t>
  </si>
  <si>
    <t>CBIN0281685</t>
  </si>
  <si>
    <t>CBIN0281686</t>
  </si>
  <si>
    <t>CBIN0281687</t>
  </si>
  <si>
    <t>CBIN0281688</t>
  </si>
  <si>
    <t>CBIN0281689</t>
  </si>
  <si>
    <t>CBIN0281690</t>
  </si>
  <si>
    <t>CBIN0281691</t>
  </si>
  <si>
    <t>CBIN0281692</t>
  </si>
  <si>
    <t>CBIN0281693</t>
  </si>
  <si>
    <t>CBIN0281694</t>
  </si>
  <si>
    <t>CBIN0281695</t>
  </si>
  <si>
    <t>CBIN0281696</t>
  </si>
  <si>
    <t>CBIN0281697</t>
  </si>
  <si>
    <t>CBIN0281698</t>
  </si>
  <si>
    <t>CBIN0281699</t>
  </si>
  <si>
    <t>CBIN0281700</t>
  </si>
  <si>
    <t>CBIN0281701</t>
  </si>
  <si>
    <t>CBIN0281702</t>
  </si>
  <si>
    <t>CBIN0281703</t>
  </si>
  <si>
    <t>CBIN0281704</t>
  </si>
  <si>
    <t>CBIN0281705</t>
  </si>
  <si>
    <t>CBIN0281706</t>
  </si>
  <si>
    <t>CBIN0281707</t>
  </si>
  <si>
    <t>CBIN0281708</t>
  </si>
  <si>
    <t>CBIN0281709</t>
  </si>
  <si>
    <t>CBIN0281710</t>
  </si>
  <si>
    <t>CBIN0281711</t>
  </si>
  <si>
    <t>CBIN0281712</t>
  </si>
  <si>
    <t>CBIN0281713</t>
  </si>
  <si>
    <t>CBIN0281714</t>
  </si>
  <si>
    <t>CBIN0281715</t>
  </si>
  <si>
    <t>CBIN0281716</t>
  </si>
  <si>
    <t>CBIN0281717</t>
  </si>
  <si>
    <t>CBIN0281718</t>
  </si>
  <si>
    <t>CBIN0281719</t>
  </si>
  <si>
    <t>CBIN0281720</t>
  </si>
  <si>
    <t>CBIN0281721</t>
  </si>
  <si>
    <t>CBIN0281722</t>
  </si>
  <si>
    <t>CBIN0281723</t>
  </si>
  <si>
    <t>CBIN0281724</t>
  </si>
  <si>
    <t>CBIN0281725</t>
  </si>
  <si>
    <t>CBIN0281726</t>
  </si>
  <si>
    <t>CBIN0281727</t>
  </si>
  <si>
    <t>CBIN0281728</t>
  </si>
  <si>
    <t>CBIN0281729</t>
  </si>
  <si>
    <t>CBIN0281730</t>
  </si>
  <si>
    <t>CBIN0281731</t>
  </si>
  <si>
    <t>CBIN0281732</t>
  </si>
  <si>
    <t>CBIN0281733</t>
  </si>
  <si>
    <t>CBIN0281734</t>
  </si>
  <si>
    <t>CBIN0281735</t>
  </si>
  <si>
    <t>CBIN0281736</t>
  </si>
  <si>
    <t>CBIN0281737</t>
  </si>
  <si>
    <t>CBIN0281738</t>
  </si>
  <si>
    <t>CBIN0281739</t>
  </si>
  <si>
    <t>CBIN0281740</t>
  </si>
  <si>
    <t>CBIN0281741</t>
  </si>
  <si>
    <t>CBIN0281742</t>
  </si>
  <si>
    <t>CBIN0281743</t>
  </si>
  <si>
    <t>CBIN0281744</t>
  </si>
  <si>
    <t>CBIN0281745</t>
  </si>
  <si>
    <t>CBIN0281746</t>
  </si>
  <si>
    <t>CBIN0281747</t>
  </si>
  <si>
    <t>CBIN0281748</t>
  </si>
  <si>
    <t>CBIN0281749</t>
  </si>
  <si>
    <t>CBIN0281750</t>
  </si>
  <si>
    <t>CBIN0281751</t>
  </si>
  <si>
    <t>CBIN0281752</t>
  </si>
  <si>
    <t>CBIN0281753</t>
  </si>
  <si>
    <t>CBIN0281754</t>
  </si>
  <si>
    <t>CBIN0281755</t>
  </si>
  <si>
    <t>CBIN0281756</t>
  </si>
  <si>
    <t>CBIN0281757</t>
  </si>
  <si>
    <t>CBIN0281758</t>
  </si>
  <si>
    <t>CBIN0281759</t>
  </si>
  <si>
    <t>CBIN0281760</t>
  </si>
  <si>
    <t>CBIN0281761</t>
  </si>
  <si>
    <t>CBIN0281762</t>
  </si>
  <si>
    <t>CBIN0281763</t>
  </si>
  <si>
    <t>CBIN0281764</t>
  </si>
  <si>
    <t>CBIN0281765</t>
  </si>
  <si>
    <t>CBIN0281767</t>
  </si>
  <si>
    <t>CBIN0281768</t>
  </si>
  <si>
    <t>CBIN0281769</t>
  </si>
  <si>
    <t>CBIN0281770</t>
  </si>
  <si>
    <t>CBIN0281771</t>
  </si>
  <si>
    <t>CBIN0281772</t>
  </si>
  <si>
    <t>CBIN0281773</t>
  </si>
  <si>
    <t>CBIN0281774</t>
  </si>
  <si>
    <t>CBIN0281775</t>
  </si>
  <si>
    <t>CBIN0281776</t>
  </si>
  <si>
    <t>CBIN0281777</t>
  </si>
  <si>
    <t>CBIN0281778</t>
  </si>
  <si>
    <t>CBIN0281779</t>
  </si>
  <si>
    <t>CBIN0281780</t>
  </si>
  <si>
    <t>CBIN0281781</t>
  </si>
  <si>
    <t>CBIN0281782</t>
  </si>
  <si>
    <t>CBIN0281783</t>
  </si>
  <si>
    <t>CBIN0281784</t>
  </si>
  <si>
    <t>CBIN0281785</t>
  </si>
  <si>
    <t>CBIN0281786</t>
  </si>
  <si>
    <t>CBIN0281787</t>
  </si>
  <si>
    <t>CBIN0281788</t>
  </si>
  <si>
    <t>CBIN0281789</t>
  </si>
  <si>
    <t>CBIN0281790</t>
  </si>
  <si>
    <t>CBIN0281791</t>
  </si>
  <si>
    <t>CBIN0281792</t>
  </si>
  <si>
    <t>CBIN0281793</t>
  </si>
  <si>
    <t>CBIN0281794</t>
  </si>
  <si>
    <t>CBIN0281795</t>
  </si>
  <si>
    <t>CBIN0281796</t>
  </si>
  <si>
    <t>CBIN0281797</t>
  </si>
  <si>
    <t>CBIN0281798</t>
  </si>
  <si>
    <t>CBIN0281799</t>
  </si>
  <si>
    <t>CBIN0281800</t>
  </si>
  <si>
    <t>CBIN0281801</t>
  </si>
  <si>
    <t>CBIN0281802</t>
  </si>
  <si>
    <t>CBIN0281803</t>
  </si>
  <si>
    <t>CBIN0281804</t>
  </si>
  <si>
    <t>CBIN0281805</t>
  </si>
  <si>
    <t>CBIN0281806</t>
  </si>
  <si>
    <t>CBIN0281807</t>
  </si>
  <si>
    <t>CBIN0281808</t>
  </si>
  <si>
    <t>CBIN0281809</t>
  </si>
  <si>
    <t>CBIN0281810</t>
  </si>
  <si>
    <t>CBIN0281811</t>
  </si>
  <si>
    <t>CBIN0281812</t>
  </si>
  <si>
    <t>CBIN0281813</t>
  </si>
  <si>
    <t>CBIN0281814</t>
  </si>
  <si>
    <t>CBIN0281815</t>
  </si>
  <si>
    <t>CBIN0281816</t>
  </si>
  <si>
    <t>CBIN0281817</t>
  </si>
  <si>
    <t>CBIN0281818</t>
  </si>
  <si>
    <t>CBIN0281819</t>
  </si>
  <si>
    <t>CBIN0281820</t>
  </si>
  <si>
    <t>CBIN0281821</t>
  </si>
  <si>
    <t>CBIN0281822</t>
  </si>
  <si>
    <t>CBIN0281823</t>
  </si>
  <si>
    <t>CBIN0281824</t>
  </si>
  <si>
    <t>CBIN0281825</t>
  </si>
  <si>
    <t>CBIN0281826</t>
  </si>
  <si>
    <t>CBIN0281827</t>
  </si>
  <si>
    <t>CBIN0281828</t>
  </si>
  <si>
    <t>CBIN0281829</t>
  </si>
  <si>
    <t>CBIN0281830</t>
  </si>
  <si>
    <t>CBIN0281831</t>
  </si>
  <si>
    <t>CBIN0281832</t>
  </si>
  <si>
    <t>CBIN0281833</t>
  </si>
  <si>
    <t>CBIN0281834</t>
  </si>
  <si>
    <t>CBIN0281835</t>
  </si>
  <si>
    <t>CBIN0281836</t>
  </si>
  <si>
    <t>CBIN0281837</t>
  </si>
  <si>
    <t>CBIN0281839</t>
  </si>
  <si>
    <t>CBIN0281841</t>
  </si>
  <si>
    <t>CBIN0281842</t>
  </si>
  <si>
    <t>CBIN0281843</t>
  </si>
  <si>
    <t>CBIN0281844</t>
  </si>
  <si>
    <t>CBIN0281845</t>
  </si>
  <si>
    <t>CBIN0281846</t>
  </si>
  <si>
    <t>CBIN0281847</t>
  </si>
  <si>
    <t>CBIN0281848</t>
  </si>
  <si>
    <t>CBIN0281849</t>
  </si>
  <si>
    <t>CBIN0281850</t>
  </si>
  <si>
    <t>CBIN0281852</t>
  </si>
  <si>
    <t>CBIN0281853</t>
  </si>
  <si>
    <t>CBIN0281854</t>
  </si>
  <si>
    <t>CBIN0281855</t>
  </si>
  <si>
    <t>CBIN0281856</t>
  </si>
  <si>
    <t>CBIN0281857</t>
  </si>
  <si>
    <t>CBIN0281858</t>
  </si>
  <si>
    <t>CBIN0281859</t>
  </si>
  <si>
    <t>CBIN0281860</t>
  </si>
  <si>
    <t>CBIN0281861</t>
  </si>
  <si>
    <t>CBIN0281862</t>
  </si>
  <si>
    <t>CBIN0281863</t>
  </si>
  <si>
    <t>CBIN0281864</t>
  </si>
  <si>
    <t>CBIN0281865</t>
  </si>
  <si>
    <t>CBIN0281866</t>
  </si>
  <si>
    <t>CBIN0281867</t>
  </si>
  <si>
    <t>CBIN0281868</t>
  </si>
  <si>
    <t>CBIN0281869</t>
  </si>
  <si>
    <t>CBIN0281870</t>
  </si>
  <si>
    <t>CBIN0281871</t>
  </si>
  <si>
    <t>CBIN0281872</t>
  </si>
  <si>
    <t>CBIN0281873</t>
  </si>
  <si>
    <t>CBIN0281874</t>
  </si>
  <si>
    <t>CBIN0281875</t>
  </si>
  <si>
    <t>CBIN0281876</t>
  </si>
  <si>
    <t>CBIN0281877</t>
  </si>
  <si>
    <t>CBIN0281878</t>
  </si>
  <si>
    <t>CBIN0281879</t>
  </si>
  <si>
    <t>CBIN0281880</t>
  </si>
  <si>
    <t>CBIN0281881</t>
  </si>
  <si>
    <t>CBIN0281882</t>
  </si>
  <si>
    <t>CBIN0281883</t>
  </si>
  <si>
    <t>CBIN0281884</t>
  </si>
  <si>
    <t>CBIN0281885</t>
  </si>
  <si>
    <t>CBIN0281886</t>
  </si>
  <si>
    <t>CBIN0281887</t>
  </si>
  <si>
    <t>CBIN0281888</t>
  </si>
  <si>
    <t>CBIN0281889</t>
  </si>
  <si>
    <t>CBIN0281890</t>
  </si>
  <si>
    <t>CBIN0281891</t>
  </si>
  <si>
    <t>CBIN0281892</t>
  </si>
  <si>
    <t>CBIN0281894</t>
  </si>
  <si>
    <t>CBIN0281895</t>
  </si>
  <si>
    <t>CBIN0281896</t>
  </si>
  <si>
    <t>CBIN0281897</t>
  </si>
  <si>
    <t>CBIN0281898</t>
  </si>
  <si>
    <t>CBIN0281900</t>
  </si>
  <si>
    <t>CBIN0281901</t>
  </si>
  <si>
    <t>CBIN0281902</t>
  </si>
  <si>
    <t>CBIN0281903</t>
  </si>
  <si>
    <t>CBIN0281904</t>
  </si>
  <si>
    <t>CBIN0281905</t>
  </si>
  <si>
    <t>CBIN0281906</t>
  </si>
  <si>
    <t>CBIN0281907</t>
  </si>
  <si>
    <t>CBIN0281908</t>
  </si>
  <si>
    <t>CBIN0281909</t>
  </si>
  <si>
    <t>CBIN0281910</t>
  </si>
  <si>
    <t>CBIN0281911</t>
  </si>
  <si>
    <t>CBIN0281913</t>
  </si>
  <si>
    <t>CBIN0281914</t>
  </si>
  <si>
    <t>CBIN0281915</t>
  </si>
  <si>
    <t>CBIN0281916</t>
  </si>
  <si>
    <t>CBIN0281917</t>
  </si>
  <si>
    <t>CBIN0281918</t>
  </si>
  <si>
    <t>CBIN0281919</t>
  </si>
  <si>
    <t>CBIN0281920</t>
  </si>
  <si>
    <t>CBIN0281921</t>
  </si>
  <si>
    <t>CBIN0281922</t>
  </si>
  <si>
    <t>CBIN0281923</t>
  </si>
  <si>
    <t>CBIN0281924</t>
  </si>
  <si>
    <t>CBIN0281925</t>
  </si>
  <si>
    <t>CBIN0281927</t>
  </si>
  <si>
    <t>CBIN0281928</t>
  </si>
  <si>
    <t>CBIN0281929</t>
  </si>
  <si>
    <t>CBIN0281930</t>
  </si>
  <si>
    <t>CBIN0281931</t>
  </si>
  <si>
    <t>CBIN0281932</t>
  </si>
  <si>
    <t>CBIN0281933</t>
  </si>
  <si>
    <t>CBIN0281934</t>
  </si>
  <si>
    <t>CBIN0281936</t>
  </si>
  <si>
    <t>CBIN0281937</t>
  </si>
  <si>
    <t>CBIN0281938</t>
  </si>
  <si>
    <t>CBIN0281939</t>
  </si>
  <si>
    <t>CBIN0281940</t>
  </si>
  <si>
    <t>CBIN0281941</t>
  </si>
  <si>
    <t>CBIN0281942</t>
  </si>
  <si>
    <t>CBIN0281943</t>
  </si>
  <si>
    <t>CBIN0281944</t>
  </si>
  <si>
    <t>CBIN0281945</t>
  </si>
  <si>
    <t>CBIN0281946</t>
  </si>
  <si>
    <t>CBIN0281947</t>
  </si>
  <si>
    <t>CBIN0281948</t>
  </si>
  <si>
    <t>CBIN0281949</t>
  </si>
  <si>
    <t>CBIN0281950</t>
  </si>
  <si>
    <t>CBIN0281951</t>
  </si>
  <si>
    <t>CBIN0281952</t>
  </si>
  <si>
    <t>CBIN0281953</t>
  </si>
  <si>
    <t>CBIN0281954</t>
  </si>
  <si>
    <t>CBIN0281955</t>
  </si>
  <si>
    <t>CBIN0281956</t>
  </si>
  <si>
    <t>CBIN0281957</t>
  </si>
  <si>
    <t>CBIN0281958</t>
  </si>
  <si>
    <t>CBIN0281959</t>
  </si>
  <si>
    <t>CBIN0281960</t>
  </si>
  <si>
    <t>CBIN0281961</t>
  </si>
  <si>
    <t>CBIN0281963</t>
  </si>
  <si>
    <t>CBIN0281964</t>
  </si>
  <si>
    <t>CBIN0281965</t>
  </si>
  <si>
    <t>CBIN0281966</t>
  </si>
  <si>
    <t>CBIN0281967</t>
  </si>
  <si>
    <t>CBIN0281968</t>
  </si>
  <si>
    <t>CBIN0281969</t>
  </si>
  <si>
    <t>CBIN0281970</t>
  </si>
  <si>
    <t>CBIN0281971</t>
  </si>
  <si>
    <t>CBIN0281972</t>
  </si>
  <si>
    <t>CBIN0281973</t>
  </si>
  <si>
    <t>CBIN0281974</t>
  </si>
  <si>
    <t>CBIN0281975</t>
  </si>
  <si>
    <t>CBIN0281976</t>
  </si>
  <si>
    <t>CBIN0281977</t>
  </si>
  <si>
    <t>CBIN0281978</t>
  </si>
  <si>
    <t>CBIN0281979</t>
  </si>
  <si>
    <t>CBIN0281980</t>
  </si>
  <si>
    <t>CBIN0281981</t>
  </si>
  <si>
    <t>CBIN0281982</t>
  </si>
  <si>
    <t>CBIN0281983</t>
  </si>
  <si>
    <t>CBIN0281984</t>
  </si>
  <si>
    <t>CBIN0281985</t>
  </si>
  <si>
    <t>CBIN0281986</t>
  </si>
  <si>
    <t>CBIN0281987</t>
  </si>
  <si>
    <t>CBIN0281988</t>
  </si>
  <si>
    <t>CBIN0281989</t>
  </si>
  <si>
    <t>CBIN0281990</t>
  </si>
  <si>
    <t>CBIN0281991</t>
  </si>
  <si>
    <t>CBIN0281992</t>
  </si>
  <si>
    <t>CBIN0281993</t>
  </si>
  <si>
    <t>CBIN0281994</t>
  </si>
  <si>
    <t>CBIN0281995</t>
  </si>
  <si>
    <t>CBIN0281996</t>
  </si>
  <si>
    <t>CBIN0281997</t>
  </si>
  <si>
    <t>CBIN0281998</t>
  </si>
  <si>
    <t>CBIN0281999</t>
  </si>
  <si>
    <t>CBIN0282000</t>
  </si>
  <si>
    <t>CBIN0282001</t>
  </si>
  <si>
    <t>CBIN0282002</t>
  </si>
  <si>
    <t>CBIN0282003</t>
  </si>
  <si>
    <t>CBIN0282004</t>
  </si>
  <si>
    <t>CBIN0282005</t>
  </si>
  <si>
    <t>CBIN0282006</t>
  </si>
  <si>
    <t>CBIN0282007</t>
  </si>
  <si>
    <t>CBIN0282008</t>
  </si>
  <si>
    <t>CBIN0282009</t>
  </si>
  <si>
    <t>CBIN0282010</t>
  </si>
  <si>
    <t>CBIN0282011</t>
  </si>
  <si>
    <t>CBIN0282012</t>
  </si>
  <si>
    <t>CBIN0282013</t>
  </si>
  <si>
    <t>CBIN0282014</t>
  </si>
  <si>
    <t>CBIN0282015</t>
  </si>
  <si>
    <t>CBIN0282016</t>
  </si>
  <si>
    <t>CBIN0282017</t>
  </si>
  <si>
    <t>CBIN0282018</t>
  </si>
  <si>
    <t>CBIN0282019</t>
  </si>
  <si>
    <t>CBIN0282020</t>
  </si>
  <si>
    <t>CBIN0282021</t>
  </si>
  <si>
    <t>CBIN0282022</t>
  </si>
  <si>
    <t>CBIN0282023</t>
  </si>
  <si>
    <t>CBIN0282024</t>
  </si>
  <si>
    <t>CBIN0282025</t>
  </si>
  <si>
    <t>CBIN0282026</t>
  </si>
  <si>
    <t>CBIN0282027</t>
  </si>
  <si>
    <t>CBIN0282028</t>
  </si>
  <si>
    <t>CBIN0282029</t>
  </si>
  <si>
    <t>CBIN0282030</t>
  </si>
  <si>
    <t>CBIN0282031</t>
  </si>
  <si>
    <t>CBIN0282032</t>
  </si>
  <si>
    <t>CBIN0282033</t>
  </si>
  <si>
    <t>CBIN0282034</t>
  </si>
  <si>
    <t>CBIN0282035</t>
  </si>
  <si>
    <t>CBIN0282036</t>
  </si>
  <si>
    <t>CBIN0282037</t>
  </si>
  <si>
    <t>CBIN0282038</t>
  </si>
  <si>
    <t>CBIN0282039</t>
  </si>
  <si>
    <t>CBIN0282040</t>
  </si>
  <si>
    <t>CBIN0282041</t>
  </si>
  <si>
    <t>CBIN0282042</t>
  </si>
  <si>
    <t>CBIN0282043</t>
  </si>
  <si>
    <t>CBIN0282044</t>
  </si>
  <si>
    <t>CBIN0282045</t>
  </si>
  <si>
    <t>CBIN0282046</t>
  </si>
  <si>
    <t>CBIN0282047</t>
  </si>
  <si>
    <t>CBIN0282048</t>
  </si>
  <si>
    <t>CBIN0282049</t>
  </si>
  <si>
    <t>CBIN0282050</t>
  </si>
  <si>
    <t>CBIN0282051</t>
  </si>
  <si>
    <t>CBIN0282052</t>
  </si>
  <si>
    <t>CBIN0282053</t>
  </si>
  <si>
    <t>CBIN0282054</t>
  </si>
  <si>
    <t>CBIN0282055</t>
  </si>
  <si>
    <t>CBIN0282056</t>
  </si>
  <si>
    <t>CBIN0282057</t>
  </si>
  <si>
    <t>CBIN0282058</t>
  </si>
  <si>
    <t>CBIN0282059</t>
  </si>
  <si>
    <t>CBIN0282060</t>
  </si>
  <si>
    <t>CBIN0282061</t>
  </si>
  <si>
    <t>CBIN0282062</t>
  </si>
  <si>
    <t>CBIN0282063</t>
  </si>
  <si>
    <t>CBIN0282064</t>
  </si>
  <si>
    <t>CBIN0282065</t>
  </si>
  <si>
    <t>CBIN0282066</t>
  </si>
  <si>
    <t>CBIN0282067</t>
  </si>
  <si>
    <t>CBIN0282068</t>
  </si>
  <si>
    <t>CBIN0282069</t>
  </si>
  <si>
    <t>CBIN0282070</t>
  </si>
  <si>
    <t>CBIN0282071</t>
  </si>
  <si>
    <t>CBIN0282072</t>
  </si>
  <si>
    <t>CBIN0282073</t>
  </si>
  <si>
    <t>CBIN0282074</t>
  </si>
  <si>
    <t>CBIN0282075</t>
  </si>
  <si>
    <t>CBIN0282076</t>
  </si>
  <si>
    <t>CBIN0282077</t>
  </si>
  <si>
    <t>CBIN0282078</t>
  </si>
  <si>
    <t>CBIN0282079</t>
  </si>
  <si>
    <t>CBIN0282080</t>
  </si>
  <si>
    <t>CBIN0282081</t>
  </si>
  <si>
    <t>CBIN0282082</t>
  </si>
  <si>
    <t>CBIN0282083</t>
  </si>
  <si>
    <t>CBIN0282084</t>
  </si>
  <si>
    <t>CBIN0282085</t>
  </si>
  <si>
    <t>CBIN0282086</t>
  </si>
  <si>
    <t>CBIN0282087</t>
  </si>
  <si>
    <t>CBIN0282088</t>
  </si>
  <si>
    <t>CBIN0282089</t>
  </si>
  <si>
    <t>CBIN0282090</t>
  </si>
  <si>
    <t>CBIN0282091</t>
  </si>
  <si>
    <t>CBIN0282092</t>
  </si>
  <si>
    <t>CBIN0282093</t>
  </si>
  <si>
    <t>CBIN0282094</t>
  </si>
  <si>
    <t>CBIN0282095</t>
  </si>
  <si>
    <t>CBIN0282096</t>
  </si>
  <si>
    <t>CBIN0282097</t>
  </si>
  <si>
    <t>CBIN0282098</t>
  </si>
  <si>
    <t>CBIN0282099</t>
  </si>
  <si>
    <t>CBIN0282100</t>
  </si>
  <si>
    <t>CBIN0282101</t>
  </si>
  <si>
    <t>CBIN0282102</t>
  </si>
  <si>
    <t>CBIN0282103</t>
  </si>
  <si>
    <t>CBIN0282104</t>
  </si>
  <si>
    <t>CBIN0282105</t>
  </si>
  <si>
    <t>CBIN0282106</t>
  </si>
  <si>
    <t>CBIN0282107</t>
  </si>
  <si>
    <t>CBIN0282108</t>
  </si>
  <si>
    <t>CBIN0282109</t>
  </si>
  <si>
    <t>CBIN0282110</t>
  </si>
  <si>
    <t>CBIN0282111</t>
  </si>
  <si>
    <t>CBIN0282112</t>
  </si>
  <si>
    <t>CBIN0282113</t>
  </si>
  <si>
    <t>CBIN0282114</t>
  </si>
  <si>
    <t>CBIN0282115</t>
  </si>
  <si>
    <t>CBIN0282116</t>
  </si>
  <si>
    <t>CBIN0282117</t>
  </si>
  <si>
    <t>CBIN0282118</t>
  </si>
  <si>
    <t>CBIN0282119</t>
  </si>
  <si>
    <t>CBIN0282120</t>
  </si>
  <si>
    <t>CBIN0282121</t>
  </si>
  <si>
    <t>CBIN0282122</t>
  </si>
  <si>
    <t>CBIN0282123</t>
  </si>
  <si>
    <t>CBIN0282124</t>
  </si>
  <si>
    <t>CBIN0282125</t>
  </si>
  <si>
    <t>CBIN0282126</t>
  </si>
  <si>
    <t>CBIN0282127</t>
  </si>
  <si>
    <t>CBIN0282128</t>
  </si>
  <si>
    <t>CBIN0282129</t>
  </si>
  <si>
    <t>CBIN0282130</t>
  </si>
  <si>
    <t>CBIN0282131</t>
  </si>
  <si>
    <t>CBIN0282132</t>
  </si>
  <si>
    <t>CBIN0282133</t>
  </si>
  <si>
    <t>CBIN0282134</t>
  </si>
  <si>
    <t>CBIN0282135</t>
  </si>
  <si>
    <t>CBIN0282136</t>
  </si>
  <si>
    <t>CBIN0282137</t>
  </si>
  <si>
    <t>CBIN0282138</t>
  </si>
  <si>
    <t>CBIN0282139</t>
  </si>
  <si>
    <t>CBIN0282140</t>
  </si>
  <si>
    <t>CBIN0282141</t>
  </si>
  <si>
    <t>CBIN0282142</t>
  </si>
  <si>
    <t>CBIN0282143</t>
  </si>
  <si>
    <t>CBIN0282144</t>
  </si>
  <si>
    <t>CBIN0282145</t>
  </si>
  <si>
    <t>CBIN0282146</t>
  </si>
  <si>
    <t>CBIN0282147</t>
  </si>
  <si>
    <t>CBIN0282148</t>
  </si>
  <si>
    <t>CBIN0282149</t>
  </si>
  <si>
    <t>CBIN0282150</t>
  </si>
  <si>
    <t>CBIN0282151</t>
  </si>
  <si>
    <t>CBIN0282152</t>
  </si>
  <si>
    <t>CBIN0282153</t>
  </si>
  <si>
    <t>CBIN0282154</t>
  </si>
  <si>
    <t>CBIN0282155</t>
  </si>
  <si>
    <t>CBIN0282156</t>
  </si>
  <si>
    <t>CBIN0282157</t>
  </si>
  <si>
    <t>CBIN0282158</t>
  </si>
  <si>
    <t>CBIN0282159</t>
  </si>
  <si>
    <t>CBIN0282160</t>
  </si>
  <si>
    <t>CBIN0282161</t>
  </si>
  <si>
    <t>CBIN0282162</t>
  </si>
  <si>
    <t>CBIN0282163</t>
  </si>
  <si>
    <t>CBIN0282164</t>
  </si>
  <si>
    <t>CBIN0282165</t>
  </si>
  <si>
    <t>CBIN0282166</t>
  </si>
  <si>
    <t>CBIN0282167</t>
  </si>
  <si>
    <t>CBIN0282168</t>
  </si>
  <si>
    <t>CBIN0282169</t>
  </si>
  <si>
    <t>CBIN0282170</t>
  </si>
  <si>
    <t>CBIN0282171</t>
  </si>
  <si>
    <t>CBIN0282172</t>
  </si>
  <si>
    <t>CBIN0282173</t>
  </si>
  <si>
    <t>CBIN0282174</t>
  </si>
  <si>
    <t>CBIN0282175</t>
  </si>
  <si>
    <t>CBIN0282176</t>
  </si>
  <si>
    <t>CBIN0282177</t>
  </si>
  <si>
    <t>CBIN0282178</t>
  </si>
  <si>
    <t>CBIN0282179</t>
  </si>
  <si>
    <t>CBIN0282180</t>
  </si>
  <si>
    <t>CBIN0282181</t>
  </si>
  <si>
    <t>CBIN0282182</t>
  </si>
  <si>
    <t>CBIN0282183</t>
  </si>
  <si>
    <t>CBIN0282184</t>
  </si>
  <si>
    <t>CBIN0282185</t>
  </si>
  <si>
    <t>CBIN0282186</t>
  </si>
  <si>
    <t>CBIN0282187</t>
  </si>
  <si>
    <t>CBIN0282188</t>
  </si>
  <si>
    <t>CBIN0282189</t>
  </si>
  <si>
    <t>CBIN0282190</t>
  </si>
  <si>
    <t>CBIN0282191</t>
  </si>
  <si>
    <t>CBIN0282192</t>
  </si>
  <si>
    <t>CBIN0282193</t>
  </si>
  <si>
    <t>CBIN0282194</t>
  </si>
  <si>
    <t>CBIN0282195</t>
  </si>
  <si>
    <t>CBIN0282196</t>
  </si>
  <si>
    <t>CBIN0282197</t>
  </si>
  <si>
    <t>CBIN0282198</t>
  </si>
  <si>
    <t>CBIN0282199</t>
  </si>
  <si>
    <t>CBIN0282200</t>
  </si>
  <si>
    <t>CBIN0282201</t>
  </si>
  <si>
    <t>CBIN0282202</t>
  </si>
  <si>
    <t>CBIN0282203</t>
  </si>
  <si>
    <t>CBIN0282204</t>
  </si>
  <si>
    <t>CBIN0282205</t>
  </si>
  <si>
    <t>CBIN0282206</t>
  </si>
  <si>
    <t>CBIN0282207</t>
  </si>
  <si>
    <t>CBIN0282208</t>
  </si>
  <si>
    <t>CBIN0282209</t>
  </si>
  <si>
    <t>CBIN0282210</t>
  </si>
  <si>
    <t>CBIN0282211</t>
  </si>
  <si>
    <t>CBIN0282212</t>
  </si>
  <si>
    <t>CBIN0282213</t>
  </si>
  <si>
    <t>CBIN0282214</t>
  </si>
  <si>
    <t>CBIN0282215</t>
  </si>
  <si>
    <t>CBIN0282216</t>
  </si>
  <si>
    <t>CBIN0282217</t>
  </si>
  <si>
    <t>CBIN0282218</t>
  </si>
  <si>
    <t>CBIN0282219</t>
  </si>
  <si>
    <t>CBIN0282220</t>
  </si>
  <si>
    <t>CBIN0282221</t>
  </si>
  <si>
    <t>CBIN0282223</t>
  </si>
  <si>
    <t>CBIN0282224</t>
  </si>
  <si>
    <t>CBIN0282225</t>
  </si>
  <si>
    <t>CBIN0282226</t>
  </si>
  <si>
    <t>CBIN0282227</t>
  </si>
  <si>
    <t>CBIN0282228</t>
  </si>
  <si>
    <t>CBIN0282229</t>
  </si>
  <si>
    <t>CBIN0282230</t>
  </si>
  <si>
    <t>CBIN0282231</t>
  </si>
  <si>
    <t>CBIN0282232</t>
  </si>
  <si>
    <t>CBIN0282233</t>
  </si>
  <si>
    <t>CBIN0282234</t>
  </si>
  <si>
    <t>CBIN0282235</t>
  </si>
  <si>
    <t>CBIN0282236</t>
  </si>
  <si>
    <t>CBIN0282237</t>
  </si>
  <si>
    <t>CBIN0282238</t>
  </si>
  <si>
    <t>CBIN0282239</t>
  </si>
  <si>
    <t>CBIN0282240</t>
  </si>
  <si>
    <t>CBIN0282241</t>
  </si>
  <si>
    <t>CBIN0282242</t>
  </si>
  <si>
    <t>CBIN0282243</t>
  </si>
  <si>
    <t>CBIN0282244</t>
  </si>
  <si>
    <t>CBIN0282245</t>
  </si>
  <si>
    <t>CBIN0282246</t>
  </si>
  <si>
    <t>CBIN0282247</t>
  </si>
  <si>
    <t>CBIN0282248</t>
  </si>
  <si>
    <t>CBIN0282249</t>
  </si>
  <si>
    <t>CBIN0282250</t>
  </si>
  <si>
    <t>CBIN0282251</t>
  </si>
  <si>
    <t>CBIN0282252</t>
  </si>
  <si>
    <t>CBIN0282253</t>
  </si>
  <si>
    <t>CBIN0282254</t>
  </si>
  <si>
    <t>CBIN0282255</t>
  </si>
  <si>
    <t>CBIN0282256</t>
  </si>
  <si>
    <t>CBIN0282257</t>
  </si>
  <si>
    <t>CBIN0282258</t>
  </si>
  <si>
    <t>CBIN0282259</t>
  </si>
  <si>
    <t>CBIN0282260</t>
  </si>
  <si>
    <t>CBIN0282261</t>
  </si>
  <si>
    <t>CBIN0282262</t>
  </si>
  <si>
    <t>CBIN0282263</t>
  </si>
  <si>
    <t>CBIN0282264</t>
  </si>
  <si>
    <t>CBIN0282265</t>
  </si>
  <si>
    <t>CBIN0282266</t>
  </si>
  <si>
    <t>CBIN0282267</t>
  </si>
  <si>
    <t>CBIN0282268</t>
  </si>
  <si>
    <t>CBIN0282269</t>
  </si>
  <si>
    <t>CBIN0282270</t>
  </si>
  <si>
    <t>CBIN0282271</t>
  </si>
  <si>
    <t>CBIN0282272</t>
  </si>
  <si>
    <t>CBIN0282273</t>
  </si>
  <si>
    <t>CBIN0282274</t>
  </si>
  <si>
    <t>CBIN0282275</t>
  </si>
  <si>
    <t>CBIN0282276</t>
  </si>
  <si>
    <t>CBIN0282277</t>
  </si>
  <si>
    <t>CBIN0282278</t>
  </si>
  <si>
    <t>CBIN0282279</t>
  </si>
  <si>
    <t>CBIN0282280</t>
  </si>
  <si>
    <t>CBIN0282281</t>
  </si>
  <si>
    <t>CBIN0282282</t>
  </si>
  <si>
    <t>CBIN0282283</t>
  </si>
  <si>
    <t>CBIN0282284</t>
  </si>
  <si>
    <t>CBIN0282286</t>
  </si>
  <si>
    <t>CBIN0282287</t>
  </si>
  <si>
    <t>CBIN0282288</t>
  </si>
  <si>
    <t>CBIN0282289</t>
  </si>
  <si>
    <t>CBIN0282290</t>
  </si>
  <si>
    <t>CBIN0282291</t>
  </si>
  <si>
    <t>CBIN0282292</t>
  </si>
  <si>
    <t>CBIN0282293</t>
  </si>
  <si>
    <t>CBIN0282294</t>
  </si>
  <si>
    <t>CBIN0282295</t>
  </si>
  <si>
    <t>CBIN0282296</t>
  </si>
  <si>
    <t>CBIN0282297</t>
  </si>
  <si>
    <t>CBIN0282298</t>
  </si>
  <si>
    <t>CBIN0282299</t>
  </si>
  <si>
    <t>CBIN0282300</t>
  </si>
  <si>
    <t>CBIN0282301</t>
  </si>
  <si>
    <t>CBIN0282302</t>
  </si>
  <si>
    <t>CBIN0282303</t>
  </si>
  <si>
    <t>CBIN0282304</t>
  </si>
  <si>
    <t>CBIN0282305</t>
  </si>
  <si>
    <t>CBIN0282306</t>
  </si>
  <si>
    <t>CBIN0282307</t>
  </si>
  <si>
    <t>CBIN0282308</t>
  </si>
  <si>
    <t>CBIN0282309</t>
  </si>
  <si>
    <t>CBIN0282310</t>
  </si>
  <si>
    <t>CBIN0282311</t>
  </si>
  <si>
    <t>CBIN0282312</t>
  </si>
  <si>
    <t>CBIN0282313</t>
  </si>
  <si>
    <t>CBIN0282314</t>
  </si>
  <si>
    <t>CBIN0282315</t>
  </si>
  <si>
    <t>CBIN0282316</t>
  </si>
  <si>
    <t>CBIN0282317</t>
  </si>
  <si>
    <t>CBIN0282319</t>
  </si>
  <si>
    <t>CBIN0282320</t>
  </si>
  <si>
    <t>CBIN0282321</t>
  </si>
  <si>
    <t>CBIN0282322</t>
  </si>
  <si>
    <t>CBIN0282323</t>
  </si>
  <si>
    <t>CBIN0282324</t>
  </si>
  <si>
    <t>CBIN0282325</t>
  </si>
  <si>
    <t>CBIN0282326</t>
  </si>
  <si>
    <t>CBIN0282327</t>
  </si>
  <si>
    <t>CBIN0282328</t>
  </si>
  <si>
    <t>CBIN0282329</t>
  </si>
  <si>
    <t>CBIN0282330</t>
  </si>
  <si>
    <t>CBIN0282331</t>
  </si>
  <si>
    <t>CBIN0282332</t>
  </si>
  <si>
    <t>CBIN0282333</t>
  </si>
  <si>
    <t>CBIN0282334</t>
  </si>
  <si>
    <t>CBIN0282336</t>
  </si>
  <si>
    <t>CBIN0282337</t>
  </si>
  <si>
    <t>CBIN0282338</t>
  </si>
  <si>
    <t>CBIN0282340</t>
  </si>
  <si>
    <t>CBIN0282341</t>
  </si>
  <si>
    <t>CBIN0282342</t>
  </si>
  <si>
    <t>CBIN0282343</t>
  </si>
  <si>
    <t>CBIN0282344</t>
  </si>
  <si>
    <t>CBIN0282345</t>
  </si>
  <si>
    <t>CBIN0282346</t>
  </si>
  <si>
    <t>CBIN0282347</t>
  </si>
  <si>
    <t>CBIN0282348</t>
  </si>
  <si>
    <t>CBIN0282349</t>
  </si>
  <si>
    <t>CBIN0282350</t>
  </si>
  <si>
    <t>CBIN0282351</t>
  </si>
  <si>
    <t>CBIN0282352</t>
  </si>
  <si>
    <t>CBIN0282353</t>
  </si>
  <si>
    <t>CBIN0282354</t>
  </si>
  <si>
    <t>CBIN0282355</t>
  </si>
  <si>
    <t>CBIN0282356</t>
  </si>
  <si>
    <t>CBIN0282357</t>
  </si>
  <si>
    <t>CBIN0282358</t>
  </si>
  <si>
    <t>CBIN0282359</t>
  </si>
  <si>
    <t>CBIN0282360</t>
  </si>
  <si>
    <t>CBIN0282361</t>
  </si>
  <si>
    <t>CBIN0282362</t>
  </si>
  <si>
    <t>CBIN0282363</t>
  </si>
  <si>
    <t>CBIN0282364</t>
  </si>
  <si>
    <t>CBIN0282365</t>
  </si>
  <si>
    <t>CBIN0282366</t>
  </si>
  <si>
    <t>CBIN0282367</t>
  </si>
  <si>
    <t>CBIN0282368</t>
  </si>
  <si>
    <t>CBIN0282369</t>
  </si>
  <si>
    <t>CBIN0282370</t>
  </si>
  <si>
    <t>CBIN0282371</t>
  </si>
  <si>
    <t>CBIN0282372</t>
  </si>
  <si>
    <t>CBIN0282373</t>
  </si>
  <si>
    <t>CBIN0282374</t>
  </si>
  <si>
    <t>CBIN0282375</t>
  </si>
  <si>
    <t>CBIN0282376</t>
  </si>
  <si>
    <t>CBIN0282377</t>
  </si>
  <si>
    <t>CBIN0282378</t>
  </si>
  <si>
    <t>CBIN0282379</t>
  </si>
  <si>
    <t>CBIN0282380</t>
  </si>
  <si>
    <t>CBIN0282381</t>
  </si>
  <si>
    <t>CBIN0282382</t>
  </si>
  <si>
    <t>CBIN0282383</t>
  </si>
  <si>
    <t>CBIN0282384</t>
  </si>
  <si>
    <t>CBIN0282385</t>
  </si>
  <si>
    <t>CBIN0282386</t>
  </si>
  <si>
    <t>CBIN0282387</t>
  </si>
  <si>
    <t>CBIN0282388</t>
  </si>
  <si>
    <t>CBIN0282389</t>
  </si>
  <si>
    <t>CBIN0282390</t>
  </si>
  <si>
    <t>CBIN0282391</t>
  </si>
  <si>
    <t>CBIN0282392</t>
  </si>
  <si>
    <t>CBIN0282393</t>
  </si>
  <si>
    <t>CBIN0282394</t>
  </si>
  <si>
    <t>CBIN0282395</t>
  </si>
  <si>
    <t>CBIN0282396</t>
  </si>
  <si>
    <t>CBIN0282397</t>
  </si>
  <si>
    <t>CBIN0282398</t>
  </si>
  <si>
    <t>CBIN0282399</t>
  </si>
  <si>
    <t>CBIN0282400</t>
  </si>
  <si>
    <t>CBIN0282401</t>
  </si>
  <si>
    <t>CBIN0282402</t>
  </si>
  <si>
    <t>CBIN0282403</t>
  </si>
  <si>
    <t>CBIN0282404</t>
  </si>
  <si>
    <t>CBIN0282406</t>
  </si>
  <si>
    <t>CBIN0282407</t>
  </si>
  <si>
    <t>CBIN0282408</t>
  </si>
  <si>
    <t>CBIN0282409</t>
  </si>
  <si>
    <t>CBIN0282410</t>
  </si>
  <si>
    <t>CBIN0282411</t>
  </si>
  <si>
    <t>CBIN0282412</t>
  </si>
  <si>
    <t>CBIN0282413</t>
  </si>
  <si>
    <t>CBIN0282415</t>
  </si>
  <si>
    <t>CBIN0282416</t>
  </si>
  <si>
    <t>CBIN0282417</t>
  </si>
  <si>
    <t>CBIN0282418</t>
  </si>
  <si>
    <t>CBIN0282419</t>
  </si>
  <si>
    <t>CBIN0282420</t>
  </si>
  <si>
    <t>CBIN0282421</t>
  </si>
  <si>
    <t>CBIN0282422</t>
  </si>
  <si>
    <t>CBIN0282423</t>
  </si>
  <si>
    <t>CBIN0282424</t>
  </si>
  <si>
    <t>CBIN0282425</t>
  </si>
  <si>
    <t>CBIN0282426</t>
  </si>
  <si>
    <t>CBIN0282427</t>
  </si>
  <si>
    <t>CBIN0282428</t>
  </si>
  <si>
    <t>CBIN0282429</t>
  </si>
  <si>
    <t>CBIN0282430</t>
  </si>
  <si>
    <t>CBIN0282431</t>
  </si>
  <si>
    <t>CBIN0282432</t>
  </si>
  <si>
    <t>CBIN0282433</t>
  </si>
  <si>
    <t>CBIN0282434</t>
  </si>
  <si>
    <t>CBIN0282435</t>
  </si>
  <si>
    <t>CBIN0282436</t>
  </si>
  <si>
    <t>CBIN0282437</t>
  </si>
  <si>
    <t>CBIN0282438</t>
  </si>
  <si>
    <t>CBIN0282439</t>
  </si>
  <si>
    <t>CBIN0282440</t>
  </si>
  <si>
    <t>CBIN0282441</t>
  </si>
  <si>
    <t>CBIN0282442</t>
  </si>
  <si>
    <t>CBIN0282443</t>
  </si>
  <si>
    <t>CBIN0282444</t>
  </si>
  <si>
    <t>CBIN0282445</t>
  </si>
  <si>
    <t>CBIN0282446</t>
  </si>
  <si>
    <t>CBIN0282447</t>
  </si>
  <si>
    <t>CBIN0282448</t>
  </si>
  <si>
    <t>CBIN0282449</t>
  </si>
  <si>
    <t>CBIN0282450</t>
  </si>
  <si>
    <t>CBIN0282451</t>
  </si>
  <si>
    <t>CBIN0282452</t>
  </si>
  <si>
    <t>CBIN0282453</t>
  </si>
  <si>
    <t>CBIN0282454</t>
  </si>
  <si>
    <t>CBIN0282455</t>
  </si>
  <si>
    <t>CBIN0282456</t>
  </si>
  <si>
    <t>CBIN0282457</t>
  </si>
  <si>
    <t>CBIN0282458</t>
  </si>
  <si>
    <t>CBIN0282459</t>
  </si>
  <si>
    <t>CBIN0282460</t>
  </si>
  <si>
    <t>CBIN0282461</t>
  </si>
  <si>
    <t>CBIN0282462</t>
  </si>
  <si>
    <t>CBIN0282463</t>
  </si>
  <si>
    <t>CBIN0282464</t>
  </si>
  <si>
    <t>CBIN0282465</t>
  </si>
  <si>
    <t>CBIN0282466</t>
  </si>
  <si>
    <t>CBIN0282467</t>
  </si>
  <si>
    <t>CBIN0282468</t>
  </si>
  <si>
    <t>CBIN0282469</t>
  </si>
  <si>
    <t>CBIN0282470</t>
  </si>
  <si>
    <t>CBIN0282471</t>
  </si>
  <si>
    <t>CBIN0282472</t>
  </si>
  <si>
    <t>CBIN0282473</t>
  </si>
  <si>
    <t>CBIN0282474</t>
  </si>
  <si>
    <t>CBIN0282475</t>
  </si>
  <si>
    <t>CBIN0282476</t>
  </si>
  <si>
    <t>CBIN0282477</t>
  </si>
  <si>
    <t>CBIN0282478</t>
  </si>
  <si>
    <t>CBIN0282479</t>
  </si>
  <si>
    <t>CBIN0282480</t>
  </si>
  <si>
    <t>CBIN0282481</t>
  </si>
  <si>
    <t>CBIN0282482</t>
  </si>
  <si>
    <t>CBIN0282483</t>
  </si>
  <si>
    <t>CBIN0282484</t>
  </si>
  <si>
    <t>CBIN0282485</t>
  </si>
  <si>
    <t>CBIN0282486</t>
  </si>
  <si>
    <t>CBIN0282487</t>
  </si>
  <si>
    <t>CBIN0282488</t>
  </si>
  <si>
    <t>CBIN0282489</t>
  </si>
  <si>
    <t>CBIN0282490</t>
  </si>
  <si>
    <t>CBIN0282491</t>
  </si>
  <si>
    <t>CBIN0282492</t>
  </si>
  <si>
    <t>CBIN0282493</t>
  </si>
  <si>
    <t>CBIN0282494</t>
  </si>
  <si>
    <t>CBIN0282495</t>
  </si>
  <si>
    <t>CBIN0282496</t>
  </si>
  <si>
    <t>CBIN0282497</t>
  </si>
  <si>
    <t>CBIN0282498</t>
  </si>
  <si>
    <t>CBIN0282499</t>
  </si>
  <si>
    <t>CBIN0282500</t>
  </si>
  <si>
    <t>CBIN0282501</t>
  </si>
  <si>
    <t>CBIN0282502</t>
  </si>
  <si>
    <t>CBIN0282503</t>
  </si>
  <si>
    <t>CBIN0282504</t>
  </si>
  <si>
    <t>CBIN0282505</t>
  </si>
  <si>
    <t>CBIN0282506</t>
  </si>
  <si>
    <t>CBIN0282507</t>
  </si>
  <si>
    <t>CBIN0282508</t>
  </si>
  <si>
    <t>CBIN0282509</t>
  </si>
  <si>
    <t>CBIN0282510</t>
  </si>
  <si>
    <t>CBIN0282511</t>
  </si>
  <si>
    <t>CBIN0282512</t>
  </si>
  <si>
    <t>CBIN0282513</t>
  </si>
  <si>
    <t>CBIN0282514</t>
  </si>
  <si>
    <t>CBIN0282515</t>
  </si>
  <si>
    <t>CBIN0282516</t>
  </si>
  <si>
    <t>CBIN0282517</t>
  </si>
  <si>
    <t>CBIN0282518</t>
  </si>
  <si>
    <t>CBIN0282519</t>
  </si>
  <si>
    <t>CBIN0282520</t>
  </si>
  <si>
    <t>CBIN0282521</t>
  </si>
  <si>
    <t>CBIN0282523</t>
  </si>
  <si>
    <t>CBIN0282524</t>
  </si>
  <si>
    <t>CBIN0282525</t>
  </si>
  <si>
    <t>CBIN0282526</t>
  </si>
  <si>
    <t>CBIN0282527</t>
  </si>
  <si>
    <t>CBIN0282528</t>
  </si>
  <si>
    <t>CBIN0282529</t>
  </si>
  <si>
    <t>CBIN0282530</t>
  </si>
  <si>
    <t>CBIN0282531</t>
  </si>
  <si>
    <t>CBIN0282532</t>
  </si>
  <si>
    <t>CBIN0282533</t>
  </si>
  <si>
    <t>CBIN0282534</t>
  </si>
  <si>
    <t>CBIN0282535</t>
  </si>
  <si>
    <t>CBIN0282536</t>
  </si>
  <si>
    <t>CBIN0282537</t>
  </si>
  <si>
    <t>CBIN0282538</t>
  </si>
  <si>
    <t>CBIN0282539</t>
  </si>
  <si>
    <t>CBIN0282540</t>
  </si>
  <si>
    <t>CBIN0282541</t>
  </si>
  <si>
    <t>CBIN0282542</t>
  </si>
  <si>
    <t>CBIN0282543</t>
  </si>
  <si>
    <t>CBIN0282544</t>
  </si>
  <si>
    <t>CBIN0282545</t>
  </si>
  <si>
    <t>CBIN0282546</t>
  </si>
  <si>
    <t>CBIN0282547</t>
  </si>
  <si>
    <t>CBIN0282548</t>
  </si>
  <si>
    <t>CBIN0282549</t>
  </si>
  <si>
    <t>CBIN0282550</t>
  </si>
  <si>
    <t>CBIN0282551</t>
  </si>
  <si>
    <t>CBIN0282552</t>
  </si>
  <si>
    <t>CBIN0282553</t>
  </si>
  <si>
    <t>CBIN0282554</t>
  </si>
  <si>
    <t>CBIN0282555</t>
  </si>
  <si>
    <t>CBIN0282556</t>
  </si>
  <si>
    <t>CBIN0282557</t>
  </si>
  <si>
    <t>CBIN0282558</t>
  </si>
  <si>
    <t>CBIN0282559</t>
  </si>
  <si>
    <t>CBIN0282560</t>
  </si>
  <si>
    <t>CBIN0282561</t>
  </si>
  <si>
    <t>CBIN0282563</t>
  </si>
  <si>
    <t>CBIN0282564</t>
  </si>
  <si>
    <t>CBIN0282565</t>
  </si>
  <si>
    <t>CBIN0282566</t>
  </si>
  <si>
    <t>CBIN0282567</t>
  </si>
  <si>
    <t>CBIN0282568</t>
  </si>
  <si>
    <t>CBIN0282569</t>
  </si>
  <si>
    <t>CBIN0282570</t>
  </si>
  <si>
    <t>CBIN0282571</t>
  </si>
  <si>
    <t>CBIN0282572</t>
  </si>
  <si>
    <t>CBIN0282573</t>
  </si>
  <si>
    <t>CBIN0282574</t>
  </si>
  <si>
    <t>CBIN0282575</t>
  </si>
  <si>
    <t>CBIN0282576</t>
  </si>
  <si>
    <t>CBIN0282577</t>
  </si>
  <si>
    <t>CBIN0282578</t>
  </si>
  <si>
    <t>CBIN0282579</t>
  </si>
  <si>
    <t>CBIN0282580</t>
  </si>
  <si>
    <t>CBIN0282581</t>
  </si>
  <si>
    <t>CBIN0282582</t>
  </si>
  <si>
    <t>CBIN0282583</t>
  </si>
  <si>
    <t>CBIN0282584</t>
  </si>
  <si>
    <t>CBIN0282585</t>
  </si>
  <si>
    <t>CBIN0282586</t>
  </si>
  <si>
    <t>CBIN0282587</t>
  </si>
  <si>
    <t>CBIN0282588</t>
  </si>
  <si>
    <t>CBIN0282589</t>
  </si>
  <si>
    <t>CBIN0282590</t>
  </si>
  <si>
    <t>CBIN0282591</t>
  </si>
  <si>
    <t>CBIN0282592</t>
  </si>
  <si>
    <t>CBIN0282593</t>
  </si>
  <si>
    <t>CBIN0282594</t>
  </si>
  <si>
    <t>CBIN0282595</t>
  </si>
  <si>
    <t>CBIN0282596</t>
  </si>
  <si>
    <t>CBIN0282597</t>
  </si>
  <si>
    <t>CBIN0282598</t>
  </si>
  <si>
    <t>CBIN0282599</t>
  </si>
  <si>
    <t>CBIN0282600</t>
  </si>
  <si>
    <t>CBIN0282601</t>
  </si>
  <si>
    <t>CBIN0282602</t>
  </si>
  <si>
    <t>CBIN0282603</t>
  </si>
  <si>
    <t>CBIN0282604</t>
  </si>
  <si>
    <t>CBIN0282605</t>
  </si>
  <si>
    <t>CBIN0282606</t>
  </si>
  <si>
    <t>CBIN0282607</t>
  </si>
  <si>
    <t>CBIN0282608</t>
  </si>
  <si>
    <t>CBIN0282610</t>
  </si>
  <si>
    <t>CBIN0282611</t>
  </si>
  <si>
    <t>CBIN0282612</t>
  </si>
  <si>
    <t>CBIN0282613</t>
  </si>
  <si>
    <t>CBIN0282614</t>
  </si>
  <si>
    <t>CBIN0282615</t>
  </si>
  <si>
    <t>CBIN0282616</t>
  </si>
  <si>
    <t>CBIN0282617</t>
  </si>
  <si>
    <t>CBIN0282618</t>
  </si>
  <si>
    <t>CBIN0282620</t>
  </si>
  <si>
    <t>CBIN0282621</t>
  </si>
  <si>
    <t>CBIN0282622</t>
  </si>
  <si>
    <t>CBIN0282624</t>
  </si>
  <si>
    <t>CBIN0282625</t>
  </si>
  <si>
    <t>CBIN0282626</t>
  </si>
  <si>
    <t>CBIN0282627</t>
  </si>
  <si>
    <t>CBIN0282628</t>
  </si>
  <si>
    <t>CBIN0282629</t>
  </si>
  <si>
    <t>CBIN0282630</t>
  </si>
  <si>
    <t>CBIN0282631</t>
  </si>
  <si>
    <t>CBIN0282632</t>
  </si>
  <si>
    <t>CBIN0282633</t>
  </si>
  <si>
    <t>CBIN0282634</t>
  </si>
  <si>
    <t>CBIN0282635</t>
  </si>
  <si>
    <t>CBIN0282636</t>
  </si>
  <si>
    <t>CBIN0282637</t>
  </si>
  <si>
    <t>CBIN0282638</t>
  </si>
  <si>
    <t>CBIN0282639</t>
  </si>
  <si>
    <t>CBIN0282640</t>
  </si>
  <si>
    <t>CBIN0282641</t>
  </si>
  <si>
    <t>CBIN0282642</t>
  </si>
  <si>
    <t>CBIN0282643</t>
  </si>
  <si>
    <t>CBIN0282644</t>
  </si>
  <si>
    <t>CBIN0282645</t>
  </si>
  <si>
    <t>CBIN0282646</t>
  </si>
  <si>
    <t>CBIN0282647</t>
  </si>
  <si>
    <t>CBIN0282648</t>
  </si>
  <si>
    <t>CBIN0282649</t>
  </si>
  <si>
    <t>CBIN0282650</t>
  </si>
  <si>
    <t>CBIN0282651</t>
  </si>
  <si>
    <t>CBIN0282652</t>
  </si>
  <si>
    <t>CBIN0282653</t>
  </si>
  <si>
    <t>CBIN0282654</t>
  </si>
  <si>
    <t>CBIN0282655</t>
  </si>
  <si>
    <t>CBIN0282656</t>
  </si>
  <si>
    <t>CBIN0282658</t>
  </si>
  <si>
    <t>CBIN0282659</t>
  </si>
  <si>
    <t>CBIN0282660</t>
  </si>
  <si>
    <t>CBIN0282661</t>
  </si>
  <si>
    <t>CBIN0282662</t>
  </si>
  <si>
    <t>CBIN0282663</t>
  </si>
  <si>
    <t>CBIN0282664</t>
  </si>
  <si>
    <t>CBIN0282665</t>
  </si>
  <si>
    <t>CBIN0282666</t>
  </si>
  <si>
    <t>CBIN0282667</t>
  </si>
  <si>
    <t>CBIN0282668</t>
  </si>
  <si>
    <t>CBIN0282669</t>
  </si>
  <si>
    <t>CBIN0282670</t>
  </si>
  <si>
    <t>CBIN0282671</t>
  </si>
  <si>
    <t>CBIN0282672</t>
  </si>
  <si>
    <t>CBIN0282673</t>
  </si>
  <si>
    <t>CBIN0282674</t>
  </si>
  <si>
    <t>CBIN0282675</t>
  </si>
  <si>
    <t>CBIN0282676</t>
  </si>
  <si>
    <t>CBIN0282677</t>
  </si>
  <si>
    <t>CBIN0282678</t>
  </si>
  <si>
    <t>CBIN0282679</t>
  </si>
  <si>
    <t>CBIN0282680</t>
  </si>
  <si>
    <t>CBIN0282681</t>
  </si>
  <si>
    <t>CBIN0282682</t>
  </si>
  <si>
    <t>CBIN0282683</t>
  </si>
  <si>
    <t>CBIN0282685</t>
  </si>
  <si>
    <t>CBIN0282686</t>
  </si>
  <si>
    <t>CBIN0282687</t>
  </si>
  <si>
    <t>CBIN0282688</t>
  </si>
  <si>
    <t>CBIN0282689</t>
  </si>
  <si>
    <t>CBIN0282690</t>
  </si>
  <si>
    <t>CBIN0282691</t>
  </si>
  <si>
    <t>CBIN0282692</t>
  </si>
  <si>
    <t>CBIN0282693</t>
  </si>
  <si>
    <t>CBIN0282694</t>
  </si>
  <si>
    <t>CBIN0282695</t>
  </si>
  <si>
    <t>CBIN0282696</t>
  </si>
  <si>
    <t>CBIN0282697</t>
  </si>
  <si>
    <t>CBIN0282698</t>
  </si>
  <si>
    <t>CBIN0282699</t>
  </si>
  <si>
    <t>CBIN0282700</t>
  </si>
  <si>
    <t>CBIN0282701</t>
  </si>
  <si>
    <t>CBIN0282702</t>
  </si>
  <si>
    <t>CBIN0282703</t>
  </si>
  <si>
    <t>CBIN0282704</t>
  </si>
  <si>
    <t>CBIN0282705</t>
  </si>
  <si>
    <t>CBIN0282706</t>
  </si>
  <si>
    <t>CBIN0282707</t>
  </si>
  <si>
    <t>CBIN0282708</t>
  </si>
  <si>
    <t>CBIN0282709</t>
  </si>
  <si>
    <t>CBIN0282710</t>
  </si>
  <si>
    <t>CBIN0282711</t>
  </si>
  <si>
    <t>CBIN0282712</t>
  </si>
  <si>
    <t>CBIN0282713</t>
  </si>
  <si>
    <t>CBIN0282714</t>
  </si>
  <si>
    <t>CBIN0282715</t>
  </si>
  <si>
    <t>CBIN0282716</t>
  </si>
  <si>
    <t>CBIN0282717</t>
  </si>
  <si>
    <t>CBIN0282718</t>
  </si>
  <si>
    <t>CBIN0282719</t>
  </si>
  <si>
    <t>CBIN0282721</t>
  </si>
  <si>
    <t>CBIN0282722</t>
  </si>
  <si>
    <t>CBIN0282723</t>
  </si>
  <si>
    <t>CBIN0282724</t>
  </si>
  <si>
    <t>CBIN0282725</t>
  </si>
  <si>
    <t>CBIN0282726</t>
  </si>
  <si>
    <t>CBIN0282727</t>
  </si>
  <si>
    <t>CBIN0282728</t>
  </si>
  <si>
    <t>CBIN0282729</t>
  </si>
  <si>
    <t>CBIN0282730</t>
  </si>
  <si>
    <t>CBIN0282731</t>
  </si>
  <si>
    <t>CBIN0282732</t>
  </si>
  <si>
    <t>CBIN0282733</t>
  </si>
  <si>
    <t>CBIN0282734</t>
  </si>
  <si>
    <t>CBIN0282735</t>
  </si>
  <si>
    <t>CBIN0282737</t>
  </si>
  <si>
    <t>CBIN0282738</t>
  </si>
  <si>
    <t>CBIN0282739</t>
  </si>
  <si>
    <t>CBIN0282740</t>
  </si>
  <si>
    <t>CBIN0282741</t>
  </si>
  <si>
    <t>CBIN0282742</t>
  </si>
  <si>
    <t>CBIN0282743</t>
  </si>
  <si>
    <t>CBIN0282744</t>
  </si>
  <si>
    <t>CBIN0282745</t>
  </si>
  <si>
    <t>CBIN0282746</t>
  </si>
  <si>
    <t>CBIN0282747</t>
  </si>
  <si>
    <t>CBIN0282748</t>
  </si>
  <si>
    <t>CBIN0282749</t>
  </si>
  <si>
    <t>CBIN0282750</t>
  </si>
  <si>
    <t>CBIN0282751</t>
  </si>
  <si>
    <t>CBIN0282752</t>
  </si>
  <si>
    <t>CBIN0282753</t>
  </si>
  <si>
    <t>CBIN0282754</t>
  </si>
  <si>
    <t>CBIN0282755</t>
  </si>
  <si>
    <t>CBIN0282756</t>
  </si>
  <si>
    <t>CBIN0282758</t>
  </si>
  <si>
    <t>CBIN0282759</t>
  </si>
  <si>
    <t>CBIN0282760</t>
  </si>
  <si>
    <t>CBIN0282761</t>
  </si>
  <si>
    <t>CBIN0282762</t>
  </si>
  <si>
    <t>CBIN0282763</t>
  </si>
  <si>
    <t>CBIN0282764</t>
  </si>
  <si>
    <t>CBIN0282765</t>
  </si>
  <si>
    <t>CBIN0282766</t>
  </si>
  <si>
    <t>CBIN0282767</t>
  </si>
  <si>
    <t>CBIN0282768</t>
  </si>
  <si>
    <t>CBIN0282769</t>
  </si>
  <si>
    <t>CBIN0282770</t>
  </si>
  <si>
    <t>CBIN0282771</t>
  </si>
  <si>
    <t>CBIN0282772</t>
  </si>
  <si>
    <t>CBIN0282773</t>
  </si>
  <si>
    <t>CBIN0282774</t>
  </si>
  <si>
    <t>CBIN0282775</t>
  </si>
  <si>
    <t>CBIN0282776</t>
  </si>
  <si>
    <t>CBIN0282777</t>
  </si>
  <si>
    <t>CBIN0282778</t>
  </si>
  <si>
    <t>CBIN0282779</t>
  </si>
  <si>
    <t>CBIN0282780</t>
  </si>
  <si>
    <t>CBIN0282781</t>
  </si>
  <si>
    <t>CBIN0282782</t>
  </si>
  <si>
    <t>CBIN0282783</t>
  </si>
  <si>
    <t>CBIN0282784</t>
  </si>
  <si>
    <t>CBIN0282785</t>
  </si>
  <si>
    <t>CBIN0282786</t>
  </si>
  <si>
    <t>CBIN0282787</t>
  </si>
  <si>
    <t>CBIN0282788</t>
  </si>
  <si>
    <t>CBIN0282789</t>
  </si>
  <si>
    <t>CBIN0282790</t>
  </si>
  <si>
    <t>CBIN0282791</t>
  </si>
  <si>
    <t>CBIN0282792</t>
  </si>
  <si>
    <t>CBIN0282793</t>
  </si>
  <si>
    <t>CBIN0282794</t>
  </si>
  <si>
    <t>CBIN0282795</t>
  </si>
  <si>
    <t>CBIN0282796</t>
  </si>
  <si>
    <t>CBIN0282797</t>
  </si>
  <si>
    <t>CBIN0282798</t>
  </si>
  <si>
    <t>CBIN0282799</t>
  </si>
  <si>
    <t>CBIN0282800</t>
  </si>
  <si>
    <t>CBIN0282802</t>
  </si>
  <si>
    <t>CBIN0282803</t>
  </si>
  <si>
    <t>CBIN0282804</t>
  </si>
  <si>
    <t>CBIN0282805</t>
  </si>
  <si>
    <t>CBIN0282806</t>
  </si>
  <si>
    <t>CBIN0282807</t>
  </si>
  <si>
    <t>CBIN0282808</t>
  </si>
  <si>
    <t>CBIN0282809</t>
  </si>
  <si>
    <t>CBIN0282810</t>
  </si>
  <si>
    <t>CBIN0282811</t>
  </si>
  <si>
    <t>CBIN0282813</t>
  </si>
  <si>
    <t>CBIN0282814</t>
  </si>
  <si>
    <t>CBIN0282815</t>
  </si>
  <si>
    <t>CBIN0282816</t>
  </si>
  <si>
    <t>CBIN0282817</t>
  </si>
  <si>
    <t>CBIN0282818</t>
  </si>
  <si>
    <t>CBIN0282819</t>
  </si>
  <si>
    <t>CBIN0282820</t>
  </si>
  <si>
    <t>CBIN0282821</t>
  </si>
  <si>
    <t>CBIN0282822</t>
  </si>
  <si>
    <t>CBIN0282823</t>
  </si>
  <si>
    <t>CBIN0282824</t>
  </si>
  <si>
    <t>CBIN0282825</t>
  </si>
  <si>
    <t>CBIN0282826</t>
  </si>
  <si>
    <t>CBIN0282827</t>
  </si>
  <si>
    <t>CBIN0282829</t>
  </si>
  <si>
    <t>CBIN0282830</t>
  </si>
  <si>
    <t>CBIN0282831</t>
  </si>
  <si>
    <t>CBIN0282832</t>
  </si>
  <si>
    <t>CBIN0282833</t>
  </si>
  <si>
    <t>CBIN0282834</t>
  </si>
  <si>
    <t>CBIN0282835</t>
  </si>
  <si>
    <t>CBIN0282836</t>
  </si>
  <si>
    <t>CBIN0282837</t>
  </si>
  <si>
    <t>CBIN0282838</t>
  </si>
  <si>
    <t>CBIN0282839</t>
  </si>
  <si>
    <t>CBIN0282840</t>
  </si>
  <si>
    <t>CBIN0282841</t>
  </si>
  <si>
    <t>CBIN0282842</t>
  </si>
  <si>
    <t>CBIN0282843</t>
  </si>
  <si>
    <t>CBIN0282844</t>
  </si>
  <si>
    <t>CBIN0282845</t>
  </si>
  <si>
    <t>CBIN0282848</t>
  </si>
  <si>
    <t>CBIN0282849</t>
  </si>
  <si>
    <t>CBIN0282850</t>
  </si>
  <si>
    <t>CBIN0282851</t>
  </si>
  <si>
    <t>CBIN0282852</t>
  </si>
  <si>
    <t>CBIN0282853</t>
  </si>
  <si>
    <t>CBIN0282854</t>
  </si>
  <si>
    <t>CBIN0282855</t>
  </si>
  <si>
    <t>CBIN0282856</t>
  </si>
  <si>
    <t>CBIN0282857</t>
  </si>
  <si>
    <t>CBIN0282858</t>
  </si>
  <si>
    <t>CBIN0282859</t>
  </si>
  <si>
    <t>CBIN0282860</t>
  </si>
  <si>
    <t>CBIN0282861</t>
  </si>
  <si>
    <t>CBIN0282862</t>
  </si>
  <si>
    <t>CBIN0282863</t>
  </si>
  <si>
    <t>CBIN0282864</t>
  </si>
  <si>
    <t>CBIN0282865</t>
  </si>
  <si>
    <t>CBIN0282866</t>
  </si>
  <si>
    <t>CBIN0282867</t>
  </si>
  <si>
    <t>CBIN0282868</t>
  </si>
  <si>
    <t>CBIN0282869</t>
  </si>
  <si>
    <t>CBIN0282870</t>
  </si>
  <si>
    <t>CBIN0282871</t>
  </si>
  <si>
    <t>CBIN0282872</t>
  </si>
  <si>
    <t>CBIN0282873</t>
  </si>
  <si>
    <t>CBIN0282874</t>
  </si>
  <si>
    <t>CBIN0282875</t>
  </si>
  <si>
    <t>CBIN0282876</t>
  </si>
  <si>
    <t>CBIN0282877</t>
  </si>
  <si>
    <t>CBIN0282878</t>
  </si>
  <si>
    <t>CBIN0282879</t>
  </si>
  <si>
    <t>CBIN0282880</t>
  </si>
  <si>
    <t>CBIN0282881</t>
  </si>
  <si>
    <t>CBIN0282882</t>
  </si>
  <si>
    <t>CBIN0282883</t>
  </si>
  <si>
    <t>CBIN0282884</t>
  </si>
  <si>
    <t>CBIN0282885</t>
  </si>
  <si>
    <t>CBIN0282886</t>
  </si>
  <si>
    <t>CBIN0282887</t>
  </si>
  <si>
    <t>CBIN0282888</t>
  </si>
  <si>
    <t>CBIN0282889</t>
  </si>
  <si>
    <t>CBIN0282890</t>
  </si>
  <si>
    <t>CBIN0282891</t>
  </si>
  <si>
    <t>CBIN0282893</t>
  </si>
  <si>
    <t>CBIN0282894</t>
  </si>
  <si>
    <t>CBIN0282895</t>
  </si>
  <si>
    <t>CBIN0282897</t>
  </si>
  <si>
    <t>CBIN0282898</t>
  </si>
  <si>
    <t>CBIN0282899</t>
  </si>
  <si>
    <t>CBIN0282900</t>
  </si>
  <si>
    <t>CBIN0282901</t>
  </si>
  <si>
    <t>CBIN0282902</t>
  </si>
  <si>
    <t>CBIN0282903</t>
  </si>
  <si>
    <t>CBIN0282904</t>
  </si>
  <si>
    <t>CBIN0282905</t>
  </si>
  <si>
    <t>CBIN0282906</t>
  </si>
  <si>
    <t>CBIN0282907</t>
  </si>
  <si>
    <t>CBIN0282908</t>
  </si>
  <si>
    <t>CBIN0282909</t>
  </si>
  <si>
    <t>CBIN0282910</t>
  </si>
  <si>
    <t>CBIN0282911</t>
  </si>
  <si>
    <t>CBIN0282912</t>
  </si>
  <si>
    <t>CBIN0282913</t>
  </si>
  <si>
    <t>CBIN0282914</t>
  </si>
  <si>
    <t>CBIN0282915</t>
  </si>
  <si>
    <t>CBIN0282916</t>
  </si>
  <si>
    <t>CBIN0282917</t>
  </si>
  <si>
    <t>CBIN0282918</t>
  </si>
  <si>
    <t>CBIN0282919</t>
  </si>
  <si>
    <t>CBIN0282920</t>
  </si>
  <si>
    <t>CBIN0282921</t>
  </si>
  <si>
    <t>CBIN0282923</t>
  </si>
  <si>
    <t>CBIN0282924</t>
  </si>
  <si>
    <t>CBIN0282925</t>
  </si>
  <si>
    <t>CBIN0282926</t>
  </si>
  <si>
    <t>CBIN0282927</t>
  </si>
  <si>
    <t>CBIN0282928</t>
  </si>
  <si>
    <t>CBIN0282929</t>
  </si>
  <si>
    <t>CBIN0282930</t>
  </si>
  <si>
    <t>CBIN0282931</t>
  </si>
  <si>
    <t>CBIN0282932</t>
  </si>
  <si>
    <t>CBIN0282933</t>
  </si>
  <si>
    <t>CBIN0282934</t>
  </si>
  <si>
    <t>CBIN0282935</t>
  </si>
  <si>
    <t>CBIN0282936</t>
  </si>
  <si>
    <t>CBIN0282937</t>
  </si>
  <si>
    <t>CBIN0282938</t>
  </si>
  <si>
    <t>CBIN0282939</t>
  </si>
  <si>
    <t>CBIN0282940</t>
  </si>
  <si>
    <t>CBIN0282941</t>
  </si>
  <si>
    <t>CBIN0282942</t>
  </si>
  <si>
    <t>CBIN0282943</t>
  </si>
  <si>
    <t>CBIN0282944</t>
  </si>
  <si>
    <t>CBIN0282945</t>
  </si>
  <si>
    <t>CBIN0282946</t>
  </si>
  <si>
    <t>CBIN0282947</t>
  </si>
  <si>
    <t>CBIN0282948</t>
  </si>
  <si>
    <t>CBIN0282950</t>
  </si>
  <si>
    <t>CBIN0282951</t>
  </si>
  <si>
    <t>CBIN0282952</t>
  </si>
  <si>
    <t>CBIN0282953</t>
  </si>
  <si>
    <t>CBIN0282954</t>
  </si>
  <si>
    <t>CBIN0282955</t>
  </si>
  <si>
    <t>CBIN0282956</t>
  </si>
  <si>
    <t>CBIN0282957</t>
  </si>
  <si>
    <t>CBIN0282958</t>
  </si>
  <si>
    <t>CBIN0282960</t>
  </si>
  <si>
    <t>CBIN0282961</t>
  </si>
  <si>
    <t>CBIN0282962</t>
  </si>
  <si>
    <t>CBIN0282963</t>
  </si>
  <si>
    <t>CBIN0282964</t>
  </si>
  <si>
    <t>CBIN0282965</t>
  </si>
  <si>
    <t>CBIN0282966</t>
  </si>
  <si>
    <t>CBIN0282967</t>
  </si>
  <si>
    <t>CBIN0282968</t>
  </si>
  <si>
    <t>CBIN0282969</t>
  </si>
  <si>
    <t>CBIN0282970</t>
  </si>
  <si>
    <t>CBIN0282972</t>
  </si>
  <si>
    <t>CBIN0282973</t>
  </si>
  <si>
    <t>CBIN0282974</t>
  </si>
  <si>
    <t>CBIN0282975</t>
  </si>
  <si>
    <t>CBIN0282976</t>
  </si>
  <si>
    <t>CBIN0282977</t>
  </si>
  <si>
    <t>CBIN0282978</t>
  </si>
  <si>
    <t>CBIN0282979</t>
  </si>
  <si>
    <t>CBIN0282980</t>
  </si>
  <si>
    <t>CBIN0282981</t>
  </si>
  <si>
    <t>CBIN0282982</t>
  </si>
  <si>
    <t>CBIN0282983</t>
  </si>
  <si>
    <t>CBIN0282984</t>
  </si>
  <si>
    <t>CBIN0282985</t>
  </si>
  <si>
    <t>CBIN0282986</t>
  </si>
  <si>
    <t>CBIN0282987</t>
  </si>
  <si>
    <t>CBIN0282988</t>
  </si>
  <si>
    <t>CBIN0282989</t>
  </si>
  <si>
    <t>CBIN0282990</t>
  </si>
  <si>
    <t>CBIN0282991</t>
  </si>
  <si>
    <t>CBIN0282992</t>
  </si>
  <si>
    <t>CBIN0282994</t>
  </si>
  <si>
    <t>CBIN0282995</t>
  </si>
  <si>
    <t>CBIN0282996</t>
  </si>
  <si>
    <t>CBIN0282997</t>
  </si>
  <si>
    <t>CBIN0282998</t>
  </si>
  <si>
    <t>CBIN0282999</t>
  </si>
  <si>
    <t>CBIN0283000</t>
  </si>
  <si>
    <t>CBIN0283001</t>
  </si>
  <si>
    <t>CBIN0283002</t>
  </si>
  <si>
    <t>CBIN0283003</t>
  </si>
  <si>
    <t>CBIN0283004</t>
  </si>
  <si>
    <t>CBIN0283005</t>
  </si>
  <si>
    <t>CBIN0283006</t>
  </si>
  <si>
    <t>CBIN0283007</t>
  </si>
  <si>
    <t>CBIN0283008</t>
  </si>
  <si>
    <t>CBIN0283009</t>
  </si>
  <si>
    <t>CBIN0283010</t>
  </si>
  <si>
    <t>CBIN0283011</t>
  </si>
  <si>
    <t>CBIN0283012</t>
  </si>
  <si>
    <t>CBIN0283013</t>
  </si>
  <si>
    <t>CBIN0283015</t>
  </si>
  <si>
    <t>CBIN0283016</t>
  </si>
  <si>
    <t>CBIN0283017</t>
  </si>
  <si>
    <t>CBIN0283018</t>
  </si>
  <si>
    <t>CBIN0283019</t>
  </si>
  <si>
    <t>CBIN0283020</t>
  </si>
  <si>
    <t>CBIN0283021</t>
  </si>
  <si>
    <t>CBIN0283022</t>
  </si>
  <si>
    <t>CBIN0283023</t>
  </si>
  <si>
    <t>CBIN0283024</t>
  </si>
  <si>
    <t>CBIN0283026</t>
  </si>
  <si>
    <t>CBIN0283027</t>
  </si>
  <si>
    <t>CBIN0283028</t>
  </si>
  <si>
    <t>CBIN0283029</t>
  </si>
  <si>
    <t>CBIN0283030</t>
  </si>
  <si>
    <t>CBIN0283031</t>
  </si>
  <si>
    <t>CBIN0283032</t>
  </si>
  <si>
    <t>CBIN0283033</t>
  </si>
  <si>
    <t>CBIN0283034</t>
  </si>
  <si>
    <t>CBIN0283035</t>
  </si>
  <si>
    <t>CBIN0283036</t>
  </si>
  <si>
    <t>CBIN0283039</t>
  </si>
  <si>
    <t>CBIN0283040</t>
  </si>
  <si>
    <t>CBIN0283041</t>
  </si>
  <si>
    <t>CBIN0283042</t>
  </si>
  <si>
    <t>CBIN0283043</t>
  </si>
  <si>
    <t>CBIN0283044</t>
  </si>
  <si>
    <t>CBIN0283045</t>
  </si>
  <si>
    <t>CBIN0283046</t>
  </si>
  <si>
    <t>CBIN0283047</t>
  </si>
  <si>
    <t>CBIN0283048</t>
  </si>
  <si>
    <t>CBIN0283049</t>
  </si>
  <si>
    <t>CBIN0283050</t>
  </si>
  <si>
    <t>CBIN0283051</t>
  </si>
  <si>
    <t>CBIN0283052</t>
  </si>
  <si>
    <t>CBIN0283053</t>
  </si>
  <si>
    <t>CBIN0283054</t>
  </si>
  <si>
    <t>CBIN0283055</t>
  </si>
  <si>
    <t>CBIN0283056</t>
  </si>
  <si>
    <t>CBIN0283057</t>
  </si>
  <si>
    <t>CBIN0283058</t>
  </si>
  <si>
    <t>CBIN0283059</t>
  </si>
  <si>
    <t>CBIN0283060</t>
  </si>
  <si>
    <t>CBIN0283061</t>
  </si>
  <si>
    <t>CBIN0283062</t>
  </si>
  <si>
    <t>CBIN0283063</t>
  </si>
  <si>
    <t>CBIN0283064</t>
  </si>
  <si>
    <t>CBIN0283065</t>
  </si>
  <si>
    <t>CBIN0283066</t>
  </si>
  <si>
    <t>CBIN0283067</t>
  </si>
  <si>
    <t>CBIN0283068</t>
  </si>
  <si>
    <t>CBIN0283069</t>
  </si>
  <si>
    <t>CBIN0283070</t>
  </si>
  <si>
    <t>CBIN0283071</t>
  </si>
  <si>
    <t>CBIN0283072</t>
  </si>
  <si>
    <t>CBIN0283073</t>
  </si>
  <si>
    <t>CBIN0283074</t>
  </si>
  <si>
    <t>CBIN0283075</t>
  </si>
  <si>
    <t>CBIN0283076</t>
  </si>
  <si>
    <t>CBIN0283077</t>
  </si>
  <si>
    <t>CBIN0283078</t>
  </si>
  <si>
    <t>CBIN0283079</t>
  </si>
  <si>
    <t>CBIN0283080</t>
  </si>
  <si>
    <t>CBIN0283081</t>
  </si>
  <si>
    <t>CBIN0283082</t>
  </si>
  <si>
    <t>CBIN0283083</t>
  </si>
  <si>
    <t>CBIN0283084</t>
  </si>
  <si>
    <t>CBIN0283085</t>
  </si>
  <si>
    <t>CBIN0283086</t>
  </si>
  <si>
    <t>CBIN0283087</t>
  </si>
  <si>
    <t>CBIN0283088</t>
  </si>
  <si>
    <t>CBIN0283089</t>
  </si>
  <si>
    <t>CBIN0283090</t>
  </si>
  <si>
    <t>CBIN0283091</t>
  </si>
  <si>
    <t>CBIN0283092</t>
  </si>
  <si>
    <t>CBIN0283093</t>
  </si>
  <si>
    <t>CBIN0283094</t>
  </si>
  <si>
    <t>CBIN0283095</t>
  </si>
  <si>
    <t>CBIN0283096</t>
  </si>
  <si>
    <t>CBIN0283097</t>
  </si>
  <si>
    <t>CBIN0283098</t>
  </si>
  <si>
    <t>CBIN0283099</t>
  </si>
  <si>
    <t>CBIN0283100</t>
  </si>
  <si>
    <t>CBIN0283101</t>
  </si>
  <si>
    <t>CBIN0283102</t>
  </si>
  <si>
    <t>CBIN0283103</t>
  </si>
  <si>
    <t>CBIN0283104</t>
  </si>
  <si>
    <t>CBIN0283105</t>
  </si>
  <si>
    <t>CBIN0283106</t>
  </si>
  <si>
    <t>CBIN0283107</t>
  </si>
  <si>
    <t>CBIN0283108</t>
  </si>
  <si>
    <t>CBIN0283109</t>
  </si>
  <si>
    <t>CBIN0283110</t>
  </si>
  <si>
    <t>CBIN0283111</t>
  </si>
  <si>
    <t>CBIN0283112</t>
  </si>
  <si>
    <t>CBIN0283113</t>
  </si>
  <si>
    <t>CBIN0283114</t>
  </si>
  <si>
    <t>CBIN0283115</t>
  </si>
  <si>
    <t>CBIN0283116</t>
  </si>
  <si>
    <t>CBIN0283117</t>
  </si>
  <si>
    <t>CBIN0283118</t>
  </si>
  <si>
    <t>CBIN0283119</t>
  </si>
  <si>
    <t>CBIN0283120</t>
  </si>
  <si>
    <t>CBIN0283121</t>
  </si>
  <si>
    <t>CBIN0283122</t>
  </si>
  <si>
    <t>CBIN0283123</t>
  </si>
  <si>
    <t>CBIN0283124</t>
  </si>
  <si>
    <t>CBIN0283125</t>
  </si>
  <si>
    <t>CBIN0283126</t>
  </si>
  <si>
    <t>CBIN0283127</t>
  </si>
  <si>
    <t>CBIN0283128</t>
  </si>
  <si>
    <t>CBIN0283129</t>
  </si>
  <si>
    <t>CBIN0283130</t>
  </si>
  <si>
    <t>CBIN0283131</t>
  </si>
  <si>
    <t>CBIN0283132</t>
  </si>
  <si>
    <t>CBIN0283133</t>
  </si>
  <si>
    <t>CBIN0283134</t>
  </si>
  <si>
    <t>CBIN0283135</t>
  </si>
  <si>
    <t>CBIN0283136</t>
  </si>
  <si>
    <t>CBIN0283137</t>
  </si>
  <si>
    <t>CBIN0283138</t>
  </si>
  <si>
    <t>CBIN0283139</t>
  </si>
  <si>
    <t>CBIN0283140</t>
  </si>
  <si>
    <t>CBIN0283141</t>
  </si>
  <si>
    <t>CBIN0283142</t>
  </si>
  <si>
    <t>CBIN0283143</t>
  </si>
  <si>
    <t>CBIN0283144</t>
  </si>
  <si>
    <t>CBIN0283145</t>
  </si>
  <si>
    <t>CBIN0283146</t>
  </si>
  <si>
    <t>CBIN0283147</t>
  </si>
  <si>
    <t>CBIN0283148</t>
  </si>
  <si>
    <t>CBIN0283149</t>
  </si>
  <si>
    <t>CBIN0283150</t>
  </si>
  <si>
    <t>CBIN0283151</t>
  </si>
  <si>
    <t>CBIN0283152</t>
  </si>
  <si>
    <t>CBIN0283153</t>
  </si>
  <si>
    <t>CBIN0283154</t>
  </si>
  <si>
    <t>CBIN0283155</t>
  </si>
  <si>
    <t>CBIN0283156</t>
  </si>
  <si>
    <t>CBIN0283157</t>
  </si>
  <si>
    <t>CBIN0283158</t>
  </si>
  <si>
    <t>CBIN0283159</t>
  </si>
  <si>
    <t>CBIN0283160</t>
  </si>
  <si>
    <t>CBIN0283161</t>
  </si>
  <si>
    <t>CBIN0283162</t>
  </si>
  <si>
    <t>CBIN0283163</t>
  </si>
  <si>
    <t>CBIN0283164</t>
  </si>
  <si>
    <t>CBIN0283165</t>
  </si>
  <si>
    <t>CBIN0283166</t>
  </si>
  <si>
    <t>CBIN0283167</t>
  </si>
  <si>
    <t>CBIN0283168</t>
  </si>
  <si>
    <t>CBIN0283169</t>
  </si>
  <si>
    <t>CBIN0283170</t>
  </si>
  <si>
    <t>CBIN0283171</t>
  </si>
  <si>
    <t>CBIN0283172</t>
  </si>
  <si>
    <t>CBIN0283173</t>
  </si>
  <si>
    <t>CBIN0283174</t>
  </si>
  <si>
    <t>CBIN0283175</t>
  </si>
  <si>
    <t>CBIN0283176</t>
  </si>
  <si>
    <t>CBIN0283177</t>
  </si>
  <si>
    <t>CBIN0283178</t>
  </si>
  <si>
    <t>CBIN0283179</t>
  </si>
  <si>
    <t>CBIN0283180</t>
  </si>
  <si>
    <t>CBIN0283182</t>
  </si>
  <si>
    <t>CBIN0283183</t>
  </si>
  <si>
    <t>CBIN0283184</t>
  </si>
  <si>
    <t>CBIN0283185</t>
  </si>
  <si>
    <t>CBIN0283186</t>
  </si>
  <si>
    <t>CBIN0283187</t>
  </si>
  <si>
    <t>CBIN0283188</t>
  </si>
  <si>
    <t>CBIN0283189</t>
  </si>
  <si>
    <t>CBIN0283190</t>
  </si>
  <si>
    <t>CBIN0283191</t>
  </si>
  <si>
    <t>CBIN0283192</t>
  </si>
  <si>
    <t>CBIN0283193</t>
  </si>
  <si>
    <t>CBIN0283194</t>
  </si>
  <si>
    <t>CBIN0283195</t>
  </si>
  <si>
    <t>CBIN0283196</t>
  </si>
  <si>
    <t>CBIN0283198</t>
  </si>
  <si>
    <t>CBIN0283199</t>
  </si>
  <si>
    <t>CBIN0283200</t>
  </si>
  <si>
    <t>CBIN0283201</t>
  </si>
  <si>
    <t>CBIN0283202</t>
  </si>
  <si>
    <t>CBIN0283203</t>
  </si>
  <si>
    <t>CBIN0283204</t>
  </si>
  <si>
    <t>CBIN0283205</t>
  </si>
  <si>
    <t>CBIN0283206</t>
  </si>
  <si>
    <t>CBIN0283207</t>
  </si>
  <si>
    <t>CBIN0283208</t>
  </si>
  <si>
    <t>CBIN0283210</t>
  </si>
  <si>
    <t>CBIN0283211</t>
  </si>
  <si>
    <t>CBIN0283212</t>
  </si>
  <si>
    <t>CBIN0283213</t>
  </si>
  <si>
    <t>CBIN0283214</t>
  </si>
  <si>
    <t>CBIN0283215</t>
  </si>
  <si>
    <t>CBIN0283216</t>
  </si>
  <si>
    <t>CBIN0283217</t>
  </si>
  <si>
    <t>CBIN0283218</t>
  </si>
  <si>
    <t>CBIN0283219</t>
  </si>
  <si>
    <t>CBIN0283220</t>
  </si>
  <si>
    <t>CBIN0283221</t>
  </si>
  <si>
    <t>CBIN0283222</t>
  </si>
  <si>
    <t>CBIN0283223</t>
  </si>
  <si>
    <t>CBIN0283224</t>
  </si>
  <si>
    <t>CBIN0283225</t>
  </si>
  <si>
    <t>CBIN0283226</t>
  </si>
  <si>
    <t>CBIN0283227</t>
  </si>
  <si>
    <t>CBIN0283228</t>
  </si>
  <si>
    <t>CBIN0283229</t>
  </si>
  <si>
    <t>CBIN0283230</t>
  </si>
  <si>
    <t>CBIN0283231</t>
  </si>
  <si>
    <t>CBIN0283232</t>
  </si>
  <si>
    <t>CBIN0283233</t>
  </si>
  <si>
    <t>CBIN0283234</t>
  </si>
  <si>
    <t>CBIN0283235</t>
  </si>
  <si>
    <t>CBIN0283236</t>
  </si>
  <si>
    <t>CBIN0283237</t>
  </si>
  <si>
    <t>CBIN0283239</t>
  </si>
  <si>
    <t>CBIN0283240</t>
  </si>
  <si>
    <t>CBIN0283241</t>
  </si>
  <si>
    <t>CBIN0283242</t>
  </si>
  <si>
    <t>CBIN0283243</t>
  </si>
  <si>
    <t>CBIN0283244</t>
  </si>
  <si>
    <t>CBIN0283245</t>
  </si>
  <si>
    <t>CBIN0283246</t>
  </si>
  <si>
    <t>CBIN0283247</t>
  </si>
  <si>
    <t>CBIN0283248</t>
  </si>
  <si>
    <t>CBIN0283249</t>
  </si>
  <si>
    <t>CBIN0283250</t>
  </si>
  <si>
    <t>CBIN0283251</t>
  </si>
  <si>
    <t>CBIN0283252</t>
  </si>
  <si>
    <t>CBIN0283253</t>
  </si>
  <si>
    <t>CBIN0283254</t>
  </si>
  <si>
    <t>CBIN0283255</t>
  </si>
  <si>
    <t>CBIN0283256</t>
  </si>
  <si>
    <t>CBIN0283257</t>
  </si>
  <si>
    <t>CBIN0283258</t>
  </si>
  <si>
    <t>CBIN0283259</t>
  </si>
  <si>
    <t>CBIN0283260</t>
  </si>
  <si>
    <t>CBIN0283261</t>
  </si>
  <si>
    <t>CBIN0283262</t>
  </si>
  <si>
    <t>CBIN0283263</t>
  </si>
  <si>
    <t>CBIN0283264</t>
  </si>
  <si>
    <t>CBIN0283265</t>
  </si>
  <si>
    <t>CBIN0283266</t>
  </si>
  <si>
    <t>CBIN0283267</t>
  </si>
  <si>
    <t>CBIN0283269</t>
  </si>
  <si>
    <t>CBIN0283270</t>
  </si>
  <si>
    <t>CBIN0283272</t>
  </si>
  <si>
    <t>CBIN0283273</t>
  </si>
  <si>
    <t>CBIN0283274</t>
  </si>
  <si>
    <t>CBIN0283275</t>
  </si>
  <si>
    <t>CBIN0283276</t>
  </si>
  <si>
    <t>CBIN0283277</t>
  </si>
  <si>
    <t>CBIN0283278</t>
  </si>
  <si>
    <t>CBIN0283279</t>
  </si>
  <si>
    <t>CBIN0283280</t>
  </si>
  <si>
    <t>CBIN0283281</t>
  </si>
  <si>
    <t>CBIN0283282</t>
  </si>
  <si>
    <t>CBIN0283283</t>
  </si>
  <si>
    <t>CBIN0283284</t>
  </si>
  <si>
    <t>CBIN0283285</t>
  </si>
  <si>
    <t>CBIN0283286</t>
  </si>
  <si>
    <t>CBIN0283287</t>
  </si>
  <si>
    <t>CBIN0283288</t>
  </si>
  <si>
    <t>CBIN0283289</t>
  </si>
  <si>
    <t>CBIN0283290</t>
  </si>
  <si>
    <t>CBIN0283291</t>
  </si>
  <si>
    <t>CBIN0283292</t>
  </si>
  <si>
    <t>CBIN0283293</t>
  </si>
  <si>
    <t>CBIN0283294</t>
  </si>
  <si>
    <t>CBIN0283295</t>
  </si>
  <si>
    <t>CBIN0283296</t>
  </si>
  <si>
    <t>CBIN0283297</t>
  </si>
  <si>
    <t>CBIN0283298</t>
  </si>
  <si>
    <t>CBIN0283299</t>
  </si>
  <si>
    <t>CBIN0283300</t>
  </si>
  <si>
    <t>CBIN0283301</t>
  </si>
  <si>
    <t>CBIN0283302</t>
  </si>
  <si>
    <t>CBIN0283303</t>
  </si>
  <si>
    <t>CBIN0283304</t>
  </si>
  <si>
    <t>CBIN0283305</t>
  </si>
  <si>
    <t>CBIN0283306</t>
  </si>
  <si>
    <t>CBIN0283307</t>
  </si>
  <si>
    <t>CBIN0283308</t>
  </si>
  <si>
    <t>CBIN0283309</t>
  </si>
  <si>
    <t>CBIN0283310</t>
  </si>
  <si>
    <t>CBIN0283311</t>
  </si>
  <si>
    <t>CBIN0283312</t>
  </si>
  <si>
    <t>CBIN0283313</t>
  </si>
  <si>
    <t>CBIN0283314</t>
  </si>
  <si>
    <t>CBIN0283315</t>
  </si>
  <si>
    <t>CBIN0283316</t>
  </si>
  <si>
    <t>CBIN0283317</t>
  </si>
  <si>
    <t>CBIN0283318</t>
  </si>
  <si>
    <t>CBIN0283319</t>
  </si>
  <si>
    <t>CBIN0283320</t>
  </si>
  <si>
    <t>CBIN0283321</t>
  </si>
  <si>
    <t>CBIN0283322</t>
  </si>
  <si>
    <t>CBIN0283323</t>
  </si>
  <si>
    <t>CBIN0283324</t>
  </si>
  <si>
    <t>CBIN0283325</t>
  </si>
  <si>
    <t>CBIN0283326</t>
  </si>
  <si>
    <t>CBIN0283327</t>
  </si>
  <si>
    <t>CBIN0283328</t>
  </si>
  <si>
    <t>CBIN0283329</t>
  </si>
  <si>
    <t>CBIN0283330</t>
  </si>
  <si>
    <t>CBIN0283331</t>
  </si>
  <si>
    <t>CBIN0283332</t>
  </si>
  <si>
    <t>CBIN0283333</t>
  </si>
  <si>
    <t>CBIN0283334</t>
  </si>
  <si>
    <t>CBIN0283335</t>
  </si>
  <si>
    <t>CBIN0283336</t>
  </si>
  <si>
    <t>CBIN0283337</t>
  </si>
  <si>
    <t>CBIN0283338</t>
  </si>
  <si>
    <t>CBIN0283339</t>
  </si>
  <si>
    <t>CBIN0283340</t>
  </si>
  <si>
    <t>CBIN0283341</t>
  </si>
  <si>
    <t>CBIN0283342</t>
  </si>
  <si>
    <t>CBIN0283343</t>
  </si>
  <si>
    <t>CBIN0283344</t>
  </si>
  <si>
    <t>CBIN0283345</t>
  </si>
  <si>
    <t>CBIN0283346</t>
  </si>
  <si>
    <t>CBIN0283347</t>
  </si>
  <si>
    <t>CBIN0283348</t>
  </si>
  <si>
    <t>CBIN0283349</t>
  </si>
  <si>
    <t>CBIN0283350</t>
  </si>
  <si>
    <t>CBIN0283351</t>
  </si>
  <si>
    <t>CBIN0283352</t>
  </si>
  <si>
    <t>CBIN0283353</t>
  </si>
  <si>
    <t>CBIN0283354</t>
  </si>
  <si>
    <t>CBIN0283355</t>
  </si>
  <si>
    <t>CBIN0283356</t>
  </si>
  <si>
    <t>CBIN0283357</t>
  </si>
  <si>
    <t>CBIN0283358</t>
  </si>
  <si>
    <t>CBIN0283359</t>
  </si>
  <si>
    <t>CBIN0283360</t>
  </si>
  <si>
    <t>CBIN0283361</t>
  </si>
  <si>
    <t>CBIN0283362</t>
  </si>
  <si>
    <t>CBIN0283363</t>
  </si>
  <si>
    <t>CBIN0283364</t>
  </si>
  <si>
    <t>CBIN0283365</t>
  </si>
  <si>
    <t>CBIN0283366</t>
  </si>
  <si>
    <t>CBIN0283367</t>
  </si>
  <si>
    <t>CBIN0283368</t>
  </si>
  <si>
    <t>CBIN0283369</t>
  </si>
  <si>
    <t>CBIN0283370</t>
  </si>
  <si>
    <t>CBIN0283371</t>
  </si>
  <si>
    <t>CBIN0283372</t>
  </si>
  <si>
    <t>CBIN0283373</t>
  </si>
  <si>
    <t>CBIN0283374</t>
  </si>
  <si>
    <t>CBIN0283375</t>
  </si>
  <si>
    <t>CBIN0283376</t>
  </si>
  <si>
    <t>CBIN0283377</t>
  </si>
  <si>
    <t>CBIN0283378</t>
  </si>
  <si>
    <t>CBIN0283379</t>
  </si>
  <si>
    <t>CBIN0283380</t>
  </si>
  <si>
    <t>CBIN0283381</t>
  </si>
  <si>
    <t>CBIN0283382</t>
  </si>
  <si>
    <t>CBIN0283383</t>
  </si>
  <si>
    <t>CBIN0283384</t>
  </si>
  <si>
    <t>CBIN0283385</t>
  </si>
  <si>
    <t>CBIN0283386</t>
  </si>
  <si>
    <t>CBIN0283387</t>
  </si>
  <si>
    <t>CBIN0283388</t>
  </si>
  <si>
    <t>CBIN0283389</t>
  </si>
  <si>
    <t>CBIN0283390</t>
  </si>
  <si>
    <t>CBIN0283391</t>
  </si>
  <si>
    <t>CBIN0283392</t>
  </si>
  <si>
    <t>CBIN0283393</t>
  </si>
  <si>
    <t>CBIN0283394</t>
  </si>
  <si>
    <t>CBIN0283395</t>
  </si>
  <si>
    <t>CBIN0283396</t>
  </si>
  <si>
    <t>CBIN0283397</t>
  </si>
  <si>
    <t>CBIN0283398</t>
  </si>
  <si>
    <t>CBIN0283399</t>
  </si>
  <si>
    <t>CBIN0283400</t>
  </si>
  <si>
    <t>CBIN0283401</t>
  </si>
  <si>
    <t>CBIN0283402</t>
  </si>
  <si>
    <t>CBIN0283403</t>
  </si>
  <si>
    <t>CBIN0283404</t>
  </si>
  <si>
    <t>CBIN0283405</t>
  </si>
  <si>
    <t>CBIN0283406</t>
  </si>
  <si>
    <t>CBIN0283407</t>
  </si>
  <si>
    <t>CBIN0283408</t>
  </si>
  <si>
    <t>CBIN0283409</t>
  </si>
  <si>
    <t>CBIN0283410</t>
  </si>
  <si>
    <t>CBIN0283411</t>
  </si>
  <si>
    <t>CBIN0283412</t>
  </si>
  <si>
    <t>CBIN0283413</t>
  </si>
  <si>
    <t>CBIN0283414</t>
  </si>
  <si>
    <t>CBIN0283415</t>
  </si>
  <si>
    <t>CBIN0283416</t>
  </si>
  <si>
    <t>CBIN0283417</t>
  </si>
  <si>
    <t>CBIN0283418</t>
  </si>
  <si>
    <t>CBIN0283419</t>
  </si>
  <si>
    <t>CBIN0283420</t>
  </si>
  <si>
    <t>CBIN0283421</t>
  </si>
  <si>
    <t>CBIN0283422</t>
  </si>
  <si>
    <t>CBIN0283423</t>
  </si>
  <si>
    <t>CBIN0283424</t>
  </si>
  <si>
    <t>CBIN0283425</t>
  </si>
  <si>
    <t>CBIN0283426</t>
  </si>
  <si>
    <t>CBIN0283427</t>
  </si>
  <si>
    <t>CBIN0283428</t>
  </si>
  <si>
    <t>CBIN0283429</t>
  </si>
  <si>
    <t>CBIN0283430</t>
  </si>
  <si>
    <t>CBIN0283431</t>
  </si>
  <si>
    <t>CBIN0283432</t>
  </si>
  <si>
    <t>CBIN0283433</t>
  </si>
  <si>
    <t>CBIN0283434</t>
  </si>
  <si>
    <t>CBIN0283435</t>
  </si>
  <si>
    <t>CBIN0283436</t>
  </si>
  <si>
    <t>CBIN0283437</t>
  </si>
  <si>
    <t>CBIN0283438</t>
  </si>
  <si>
    <t>CBIN0283439</t>
  </si>
  <si>
    <t>CBIN0283440</t>
  </si>
  <si>
    <t>CBIN0283441</t>
  </si>
  <si>
    <t>CBIN0283442</t>
  </si>
  <si>
    <t>CBIN0283443</t>
  </si>
  <si>
    <t>CBIN0283444</t>
  </si>
  <si>
    <t>CBIN0283445</t>
  </si>
  <si>
    <t>CBIN0283446</t>
  </si>
  <si>
    <t>CBIN0283447</t>
  </si>
  <si>
    <t>CBIN0283448</t>
  </si>
  <si>
    <t>CBIN0283449</t>
  </si>
  <si>
    <t>CBIN0283450</t>
  </si>
  <si>
    <t>CBIN0283451</t>
  </si>
  <si>
    <t>CBIN0283452</t>
  </si>
  <si>
    <t>CBIN0283453</t>
  </si>
  <si>
    <t>CBIN0283454</t>
  </si>
  <si>
    <t>CBIN0283455</t>
  </si>
  <si>
    <t>CBIN0283456</t>
  </si>
  <si>
    <t>CBIN0283457</t>
  </si>
  <si>
    <t>CBIN0283458</t>
  </si>
  <si>
    <t>CBIN0283459</t>
  </si>
  <si>
    <t>CBIN0283460</t>
  </si>
  <si>
    <t>CBIN0283461</t>
  </si>
  <si>
    <t>CBIN0283462</t>
  </si>
  <si>
    <t>CBIN0283463</t>
  </si>
  <si>
    <t>CBIN0283464</t>
  </si>
  <si>
    <t>CBIN0283465</t>
  </si>
  <si>
    <t>CBIN0283466</t>
  </si>
  <si>
    <t>CBIN0283467</t>
  </si>
  <si>
    <t>CBIN0283468</t>
  </si>
  <si>
    <t>CBIN0283469</t>
  </si>
  <si>
    <t>CBIN0283470</t>
  </si>
  <si>
    <t>CBIN0283471</t>
  </si>
  <si>
    <t>CBIN0283472</t>
  </si>
  <si>
    <t>CBIN0283473</t>
  </si>
  <si>
    <t>CBIN0283474</t>
  </si>
  <si>
    <t>CBIN0283475</t>
  </si>
  <si>
    <t>CBIN0283476</t>
  </si>
  <si>
    <t>CBIN0283477</t>
  </si>
  <si>
    <t>CBIN0283478</t>
  </si>
  <si>
    <t>CBIN0283479</t>
  </si>
  <si>
    <t>CBIN0283480</t>
  </si>
  <si>
    <t>CBIN0283481</t>
  </si>
  <si>
    <t>CBIN0283482</t>
  </si>
  <si>
    <t>CBIN0283483</t>
  </si>
  <si>
    <t>CBIN0283484</t>
  </si>
  <si>
    <t>CBIN0283485</t>
  </si>
  <si>
    <t>CBIN0283486</t>
  </si>
  <si>
    <t>CBIN0283487</t>
  </si>
  <si>
    <t>CBIN0283488</t>
  </si>
  <si>
    <t>CBIN0283489</t>
  </si>
  <si>
    <t>CBIN0283490</t>
  </si>
  <si>
    <t>CBIN0283491</t>
  </si>
  <si>
    <t>CBIN0283492</t>
  </si>
  <si>
    <t>CBIN0283493</t>
  </si>
  <si>
    <t>CBIN0283494</t>
  </si>
  <si>
    <t>CBIN0283495</t>
  </si>
  <si>
    <t>CBIN0283496</t>
  </si>
  <si>
    <t>CBIN0283497</t>
  </si>
  <si>
    <t>CBIN0283498</t>
  </si>
  <si>
    <t>CBIN0283499</t>
  </si>
  <si>
    <t>CBIN0283500</t>
  </si>
  <si>
    <t>CBIN0283501</t>
  </si>
  <si>
    <t>CBIN0283502</t>
  </si>
  <si>
    <t>CBIN0283503</t>
  </si>
  <si>
    <t>CBIN0283504</t>
  </si>
  <si>
    <t>CBIN0283505</t>
  </si>
  <si>
    <t>CBIN0283506</t>
  </si>
  <si>
    <t>CBIN0283507</t>
  </si>
  <si>
    <t>CBIN0283508</t>
  </si>
  <si>
    <t>CBIN0283509</t>
  </si>
  <si>
    <t>CBIN0283510</t>
  </si>
  <si>
    <t>CBIN0283511</t>
  </si>
  <si>
    <t>CBIN0283512</t>
  </si>
  <si>
    <t>CBIN0283513</t>
  </si>
  <si>
    <t>CBIN0283514</t>
  </si>
  <si>
    <t>CBIN0283515</t>
  </si>
  <si>
    <t>CBIN0283516</t>
  </si>
  <si>
    <t>CBIN0283517</t>
  </si>
  <si>
    <t>CBIN0283518</t>
  </si>
  <si>
    <t>CBIN0283519</t>
  </si>
  <si>
    <t>CBIN0283520</t>
  </si>
  <si>
    <t>CBIN0283521</t>
  </si>
  <si>
    <t>CBIN0283522</t>
  </si>
  <si>
    <t>CBIN0283523</t>
  </si>
  <si>
    <t>CBIN0283524</t>
  </si>
  <si>
    <t>CBIN0283525</t>
  </si>
  <si>
    <t>CBIN0283526</t>
  </si>
  <si>
    <t>CBIN0283527</t>
  </si>
  <si>
    <t>CBIN0283528</t>
  </si>
  <si>
    <t>CBIN0283529</t>
  </si>
  <si>
    <t>CBIN0283530</t>
  </si>
  <si>
    <t>CBIN0283531</t>
  </si>
  <si>
    <t>CBIN0283532</t>
  </si>
  <si>
    <t>CBIN0283533</t>
  </si>
  <si>
    <t>CBIN0283534</t>
  </si>
  <si>
    <t>CBIN0283535</t>
  </si>
  <si>
    <t>CBIN0283536</t>
  </si>
  <si>
    <t>CBIN0283537</t>
  </si>
  <si>
    <t>CBIN0283538</t>
  </si>
  <si>
    <t>CBIN0283539</t>
  </si>
  <si>
    <t>CBIN0283540</t>
  </si>
  <si>
    <t>CBIN0283541</t>
  </si>
  <si>
    <t>CBIN0283542</t>
  </si>
  <si>
    <t>CBIN0283543</t>
  </si>
  <si>
    <t>CBIN0283544</t>
  </si>
  <si>
    <t>CBIN0283545</t>
  </si>
  <si>
    <t>CBIN0283546</t>
  </si>
  <si>
    <t>CBIN0283547</t>
  </si>
  <si>
    <t>CBIN0283548</t>
  </si>
  <si>
    <t>CBIN0283549</t>
  </si>
  <si>
    <t>CBIN0283550</t>
  </si>
  <si>
    <t>CBIN0283551</t>
  </si>
  <si>
    <t>CBIN0283552</t>
  </si>
  <si>
    <t>CBIN0283553</t>
  </si>
  <si>
    <t>CBIN0283554</t>
  </si>
  <si>
    <t>CBIN0283555</t>
  </si>
  <si>
    <t>CBIN0283556</t>
  </si>
  <si>
    <t>CBIN0283557</t>
  </si>
  <si>
    <t>CBIN0283558</t>
  </si>
  <si>
    <t>CBIN0283559</t>
  </si>
  <si>
    <t>CBIN0283560</t>
  </si>
  <si>
    <t>CBIN0283561</t>
  </si>
  <si>
    <t>CBIN0283562</t>
  </si>
  <si>
    <t>CBIN0283563</t>
  </si>
  <si>
    <t>CBIN0283564</t>
  </si>
  <si>
    <t>CBIN0283565</t>
  </si>
  <si>
    <t>CBIN0283566</t>
  </si>
  <si>
    <t>CBIN0283567</t>
  </si>
  <si>
    <t>CBIN0283568</t>
  </si>
  <si>
    <t>CBIN0283569</t>
  </si>
  <si>
    <t>CBIN0283570</t>
  </si>
  <si>
    <t>CBIN0283571</t>
  </si>
  <si>
    <t>CBIN0283572</t>
  </si>
  <si>
    <t>CBIN0283573</t>
  </si>
  <si>
    <t>CBIN0283574</t>
  </si>
  <si>
    <t>CBIN0283575</t>
  </si>
  <si>
    <t>CBIN0283576</t>
  </si>
  <si>
    <t>CBIN0283577</t>
  </si>
  <si>
    <t>CBIN0283578</t>
  </si>
  <si>
    <t>CBIN0283579</t>
  </si>
  <si>
    <t>CBIN0283580</t>
  </si>
  <si>
    <t>CBIN0283581</t>
  </si>
  <si>
    <t>CBIN0283582</t>
  </si>
  <si>
    <t>CBIN0283583</t>
  </si>
  <si>
    <t>CBIN0283584</t>
  </si>
  <si>
    <t>CBIN0283585</t>
  </si>
  <si>
    <t>CBIN0283586</t>
  </si>
  <si>
    <t>CBIN0283587</t>
  </si>
  <si>
    <t>CBIN0283588</t>
  </si>
  <si>
    <t>CBIN0283589</t>
  </si>
  <si>
    <t>CBIN0283590</t>
  </si>
  <si>
    <t>CBIN0283591</t>
  </si>
  <si>
    <t>CBIN0283592</t>
  </si>
  <si>
    <t>CBIN0283593</t>
  </si>
  <si>
    <t>CBIN0283594</t>
  </si>
  <si>
    <t>CBIN0283595</t>
  </si>
  <si>
    <t>CBIN0283596</t>
  </si>
  <si>
    <t>CBIN0283597</t>
  </si>
  <si>
    <t>CBIN0283598</t>
  </si>
  <si>
    <t>CBIN0283599</t>
  </si>
  <si>
    <t>CBIN0283600</t>
  </si>
  <si>
    <t>CBIN0283601</t>
  </si>
  <si>
    <t>CBIN0283602</t>
  </si>
  <si>
    <t>CBIN0283603</t>
  </si>
  <si>
    <t>CBIN0283604</t>
  </si>
  <si>
    <t>CBIN0283605</t>
  </si>
  <si>
    <t>CBIN0283606</t>
  </si>
  <si>
    <t>CBIN0283607</t>
  </si>
  <si>
    <t>CBIN0283608</t>
  </si>
  <si>
    <t>CBIN0283609</t>
  </si>
  <si>
    <t>CBIN0283610</t>
  </si>
  <si>
    <t>CBIN0283611</t>
  </si>
  <si>
    <t>CBIN0283612</t>
  </si>
  <si>
    <t>CBIN0283613</t>
  </si>
  <si>
    <t>CBIN0283614</t>
  </si>
  <si>
    <t>CBIN0283615</t>
  </si>
  <si>
    <t>CBIN0283616</t>
  </si>
  <si>
    <t>CBIN0283617</t>
  </si>
  <si>
    <t>CBIN0283618</t>
  </si>
  <si>
    <t>CBIN0283619</t>
  </si>
  <si>
    <t>CBIN0283620</t>
  </si>
  <si>
    <t>CBIN0283621</t>
  </si>
  <si>
    <t>CBIN0283622</t>
  </si>
  <si>
    <t>CBIN0283623</t>
  </si>
  <si>
    <t>CBIN0283624</t>
  </si>
  <si>
    <t>CBIN0283625</t>
  </si>
  <si>
    <t>CBIN0283626</t>
  </si>
  <si>
    <t>CBIN0283627</t>
  </si>
  <si>
    <t>CBIN0283628</t>
  </si>
  <si>
    <t>CBIN0283629</t>
  </si>
  <si>
    <t>CBIN0283630</t>
  </si>
  <si>
    <t>CBIN0283631</t>
  </si>
  <si>
    <t>CBIN0283632</t>
  </si>
  <si>
    <t>CBIN0283633</t>
  </si>
  <si>
    <t>CBIN0283634</t>
  </si>
  <si>
    <t>CBIN0283635</t>
  </si>
  <si>
    <t>CBIN0283636</t>
  </si>
  <si>
    <t>CBIN0283637</t>
  </si>
  <si>
    <t>CBIN0283638</t>
  </si>
  <si>
    <t>CBIN0283639</t>
  </si>
  <si>
    <t>CBIN0283640</t>
  </si>
  <si>
    <t>CBIN0283641</t>
  </si>
  <si>
    <t>CBIN0283642</t>
  </si>
  <si>
    <t>CBIN0283643</t>
  </si>
  <si>
    <t>CBIN0283644</t>
  </si>
  <si>
    <t>CBIN0283645</t>
  </si>
  <si>
    <t>CBIN0283646</t>
  </si>
  <si>
    <t>CBIN0283647</t>
  </si>
  <si>
    <t>CBIN0283648</t>
  </si>
  <si>
    <t>CBIN0283649</t>
  </si>
  <si>
    <t>CBIN0283650</t>
  </si>
  <si>
    <t>CBIN0283651</t>
  </si>
  <si>
    <t>CBIN0283652</t>
  </si>
  <si>
    <t>CBIN0283653</t>
  </si>
  <si>
    <t>CBIN0283654</t>
  </si>
  <si>
    <t>CBIN0283655</t>
  </si>
  <si>
    <t>CBIN0283656</t>
  </si>
  <si>
    <t>CBIN0283657</t>
  </si>
  <si>
    <t>CBIN0283658</t>
  </si>
  <si>
    <t>CBIN0283659</t>
  </si>
  <si>
    <t>CBIN0283660</t>
  </si>
  <si>
    <t>CBIN0283661</t>
  </si>
  <si>
    <t>CBIN0283662</t>
  </si>
  <si>
    <t>CBIN0283663</t>
  </si>
  <si>
    <t>CBIN0283664</t>
  </si>
  <si>
    <t>CBIN0283665</t>
  </si>
  <si>
    <t>CBIN0283666</t>
  </si>
  <si>
    <t>CBIN0283667</t>
  </si>
  <si>
    <t>CBIN0283668</t>
  </si>
  <si>
    <t>CBIN0283669</t>
  </si>
  <si>
    <t>CBIN0283670</t>
  </si>
  <si>
    <t>CBIN0283671</t>
  </si>
  <si>
    <t>CBIN0283672</t>
  </si>
  <si>
    <t>CBIN0283673</t>
  </si>
  <si>
    <t>CBIN0283674</t>
  </si>
  <si>
    <t>CBIN0283675</t>
  </si>
  <si>
    <t>CBIN0283676</t>
  </si>
  <si>
    <t>CBIN0283677</t>
  </si>
  <si>
    <t>CBIN0283678</t>
  </si>
  <si>
    <t>CBIN0283679</t>
  </si>
  <si>
    <t>CBIN0283680</t>
  </si>
  <si>
    <t>CBIN0283681</t>
  </si>
  <si>
    <t>CBIN0283682</t>
  </si>
  <si>
    <t>CBIN0283683</t>
  </si>
  <si>
    <t>CBIN0283684</t>
  </si>
  <si>
    <t>CBIN0283685</t>
  </si>
  <si>
    <t>CBIN0283686</t>
  </si>
  <si>
    <t>CBIN0283687</t>
  </si>
  <si>
    <t>CBIN0283688</t>
  </si>
  <si>
    <t>CBIN0283689</t>
  </si>
  <si>
    <t>CBIN0283690</t>
  </si>
  <si>
    <t>CBIN0283691</t>
  </si>
  <si>
    <t>CBIN0283692</t>
  </si>
  <si>
    <t>CBIN0283693</t>
  </si>
  <si>
    <t>CBIN0283694</t>
  </si>
  <si>
    <t>CBIN0283695</t>
  </si>
  <si>
    <t>CBIN0283696</t>
  </si>
  <si>
    <t>CBIN0283697</t>
  </si>
  <si>
    <t>CBIN0283698</t>
  </si>
  <si>
    <t>CBIN0283699</t>
  </si>
  <si>
    <t>CBIN0283700</t>
  </si>
  <si>
    <t>CBIN0283701</t>
  </si>
  <si>
    <t>CBIN0283702</t>
  </si>
  <si>
    <t>CBIN0283703</t>
  </si>
  <si>
    <t>CBIN0283704</t>
  </si>
  <si>
    <t>CBIN0283705</t>
  </si>
  <si>
    <t>CBIN0283706</t>
  </si>
  <si>
    <t>CBIN0283707</t>
  </si>
  <si>
    <t>CBIN0283708</t>
  </si>
  <si>
    <t>CBIN0283709</t>
  </si>
  <si>
    <t>CBIN0283710</t>
  </si>
  <si>
    <t>CBIN0283711</t>
  </si>
  <si>
    <t>CBIN0283712</t>
  </si>
  <si>
    <t>CBIN0283713</t>
  </si>
  <si>
    <t>CBIN0283714</t>
  </si>
  <si>
    <t>CBIN0283715</t>
  </si>
  <si>
    <t>CBIN0283716</t>
  </si>
  <si>
    <t>CBIN0283717</t>
  </si>
  <si>
    <t>CBIN0283719</t>
  </si>
  <si>
    <t>CBIN0283720</t>
  </si>
  <si>
    <t>CBIN0283721</t>
  </si>
  <si>
    <t>CBIN0283722</t>
  </si>
  <si>
    <t>CBIN0283723</t>
  </si>
  <si>
    <t>CBIN0283724</t>
  </si>
  <si>
    <t>CBIN0283725</t>
  </si>
  <si>
    <t>CBIN0283726</t>
  </si>
  <si>
    <t>CBIN0283727</t>
  </si>
  <si>
    <t>CBIN0283728</t>
  </si>
  <si>
    <t>CBIN0283729</t>
  </si>
  <si>
    <t>CBIN0283730</t>
  </si>
  <si>
    <t>CBIN0283731</t>
  </si>
  <si>
    <t>CBIN0283732</t>
  </si>
  <si>
    <t>CBIN0283733</t>
  </si>
  <si>
    <t>CBIN0283734</t>
  </si>
  <si>
    <t>CBIN0283735</t>
  </si>
  <si>
    <t>CBIN0283736</t>
  </si>
  <si>
    <t>CBIN0283737</t>
  </si>
  <si>
    <t>CBIN0283738</t>
  </si>
  <si>
    <t>CBIN0283739</t>
  </si>
  <si>
    <t>CBIN0283740</t>
  </si>
  <si>
    <t>CBIN0283741</t>
  </si>
  <si>
    <t>CBIN0283742</t>
  </si>
  <si>
    <t>CBIN0283743</t>
  </si>
  <si>
    <t>CBIN0283744</t>
  </si>
  <si>
    <t>CBIN0283745</t>
  </si>
  <si>
    <t>CBIN0283746</t>
  </si>
  <si>
    <t>CBIN0283747</t>
  </si>
  <si>
    <t>CBIN0283748</t>
  </si>
  <si>
    <t>CBIN0283749</t>
  </si>
  <si>
    <t>CBIN0283750</t>
  </si>
  <si>
    <t>CBIN0283751</t>
  </si>
  <si>
    <t>CBIN0283752</t>
  </si>
  <si>
    <t>CBIN0283753</t>
  </si>
  <si>
    <t>CBIN0283754</t>
  </si>
  <si>
    <t>CBIN0283755</t>
  </si>
  <si>
    <t>CBIN0283756</t>
  </si>
  <si>
    <t>CBIN0283757</t>
  </si>
  <si>
    <t>CBIN0283758</t>
  </si>
  <si>
    <t>CBIN0283759</t>
  </si>
  <si>
    <t>CBIN0283760</t>
  </si>
  <si>
    <t>CBIN0283761</t>
  </si>
  <si>
    <t>CBIN0283762</t>
  </si>
  <si>
    <t>CBIN0283763</t>
  </si>
  <si>
    <t>CBIN0283764</t>
  </si>
  <si>
    <t>CBIN0283765</t>
  </si>
  <si>
    <t>CBIN0283766</t>
  </si>
  <si>
    <t>CBIN0283767</t>
  </si>
  <si>
    <t>CBIN0283768</t>
  </si>
  <si>
    <t>CBIN0283769</t>
  </si>
  <si>
    <t>CBIN0283770</t>
  </si>
  <si>
    <t>CBIN0283771</t>
  </si>
  <si>
    <t>CBIN0283772</t>
  </si>
  <si>
    <t>CBIN0283773</t>
  </si>
  <si>
    <t>CBIN0283774</t>
  </si>
  <si>
    <t>CBIN0283775</t>
  </si>
  <si>
    <t>CBIN0283776</t>
  </si>
  <si>
    <t>CBIN0283778</t>
  </si>
  <si>
    <t>CBIN0283779</t>
  </si>
  <si>
    <t>CBIN0283780</t>
  </si>
  <si>
    <t>CBIN0283781</t>
  </si>
  <si>
    <t>CBIN0283782</t>
  </si>
  <si>
    <t>CBIN0283783</t>
  </si>
  <si>
    <t>CBIN0283784</t>
  </si>
  <si>
    <t>CBIN0283785</t>
  </si>
  <si>
    <t>CBIN0283786</t>
  </si>
  <si>
    <t>CBIN0283787</t>
  </si>
  <si>
    <t>CBIN0283788</t>
  </si>
  <si>
    <t>CBIN0283789</t>
  </si>
  <si>
    <t>CBIN0283790</t>
  </si>
  <si>
    <t>CBIN0283791</t>
  </si>
  <si>
    <t>CBIN0283792</t>
  </si>
  <si>
    <t>CBIN0283794</t>
  </si>
  <si>
    <t>CBIN0283795</t>
  </si>
  <si>
    <t>CBIN0283796</t>
  </si>
  <si>
    <t>CBIN0283797</t>
  </si>
  <si>
    <t>CBIN0283798</t>
  </si>
  <si>
    <t>CBIN0283800</t>
  </si>
  <si>
    <t>CBIN0283801</t>
  </si>
  <si>
    <t>CBIN0283802</t>
  </si>
  <si>
    <t>CBIN0283803</t>
  </si>
  <si>
    <t>CBIN0283804</t>
  </si>
  <si>
    <t>CBIN0283805</t>
  </si>
  <si>
    <t>CBIN0283806</t>
  </si>
  <si>
    <t>CBIN0283807</t>
  </si>
  <si>
    <t>CBIN0283808</t>
  </si>
  <si>
    <t>CBIN0283809</t>
  </si>
  <si>
    <t>CBIN0283810</t>
  </si>
  <si>
    <t>CBIN0283811</t>
  </si>
  <si>
    <t>CBIN0283812</t>
  </si>
  <si>
    <t>CBIN0283813</t>
  </si>
  <si>
    <t>CBIN0283814</t>
  </si>
  <si>
    <t>CBIN0283815</t>
  </si>
  <si>
    <t>CBIN0283816</t>
  </si>
  <si>
    <t>CBIN0283819</t>
  </si>
  <si>
    <t>CBIN0283820</t>
  </si>
  <si>
    <t>CBIN0283821</t>
  </si>
  <si>
    <t>CBIN0283822</t>
  </si>
  <si>
    <t>CBIN0283823</t>
  </si>
  <si>
    <t>CBIN0283824</t>
  </si>
  <si>
    <t>CBIN0283825</t>
  </si>
  <si>
    <t>CBIN0283826</t>
  </si>
  <si>
    <t>CBIN0283827</t>
  </si>
  <si>
    <t>CBIN0283828</t>
  </si>
  <si>
    <t>CBIN0283829</t>
  </si>
  <si>
    <t>CBIN0283830</t>
  </si>
  <si>
    <t>CBIN0283831</t>
  </si>
  <si>
    <t>CBIN0283832</t>
  </si>
  <si>
    <t>CBIN0283834</t>
  </si>
  <si>
    <t>CBIN0283835</t>
  </si>
  <si>
    <t>CBIN0283836</t>
  </si>
  <si>
    <t>CBIN0283837</t>
  </si>
  <si>
    <t>CBIN0283838</t>
  </si>
  <si>
    <t>CBIN0283842</t>
  </si>
  <si>
    <t>CBIN0283844</t>
  </si>
  <si>
    <t>CBIN0283845</t>
  </si>
  <si>
    <t>CBIN0283846</t>
  </si>
  <si>
    <t>CBIN0283853</t>
  </si>
  <si>
    <t>CBIN0283856</t>
  </si>
  <si>
    <t>CBIN0283860</t>
  </si>
  <si>
    <t>CBIN0283861</t>
  </si>
  <si>
    <t>CBIN0283862</t>
  </si>
  <si>
    <t>CBIN0283863</t>
  </si>
  <si>
    <t>CBIN0283865</t>
  </si>
  <si>
    <t>CBIN0283866</t>
  </si>
  <si>
    <t>CBIN0283868</t>
  </si>
  <si>
    <t>CBIN0283869</t>
  </si>
  <si>
    <t>CBIN0283873</t>
  </si>
  <si>
    <t>CBIN0283874</t>
  </si>
  <si>
    <t>CBIN0283875</t>
  </si>
  <si>
    <t>CBIN0283876</t>
  </si>
  <si>
    <t>CBIN0283877</t>
  </si>
  <si>
    <t>CBIN0283878</t>
  </si>
  <si>
    <t>CBIN0283879</t>
  </si>
  <si>
    <t>CBIN0283880</t>
  </si>
  <si>
    <t>CBIN0283881</t>
  </si>
  <si>
    <t>CBIN0283882</t>
  </si>
  <si>
    <t>CBIN0283883</t>
  </si>
  <si>
    <t>CBIN0283884</t>
  </si>
  <si>
    <t>CBIN0283885</t>
  </si>
  <si>
    <t>CBIN0283886</t>
  </si>
  <si>
    <t>CBIN0283887</t>
  </si>
  <si>
    <t>CBIN0283888</t>
  </si>
  <si>
    <t>CBIN0283889</t>
  </si>
  <si>
    <t>CBIN0283890</t>
  </si>
  <si>
    <t>CBIN0283891</t>
  </si>
  <si>
    <t>CBIN0283892</t>
  </si>
  <si>
    <t>CBIN0283893</t>
  </si>
  <si>
    <t>CBIN0283894</t>
  </si>
  <si>
    <t>CBIN0283895</t>
  </si>
  <si>
    <t>CBIN0283896</t>
  </si>
  <si>
    <t>CBIN0283897</t>
  </si>
  <si>
    <t>CBIN0283898</t>
  </si>
  <si>
    <t>CBIN0283899</t>
  </si>
  <si>
    <t>CBIN0283900</t>
  </si>
  <si>
    <t>CBIN0283901</t>
  </si>
  <si>
    <t>CBIN0283902</t>
  </si>
  <si>
    <t>CBIN0283903</t>
  </si>
  <si>
    <t>CBIN0283904</t>
  </si>
  <si>
    <t>CBIN0283905</t>
  </si>
  <si>
    <t>CBIN0283906</t>
  </si>
  <si>
    <t>CBIN0283907</t>
  </si>
  <si>
    <t>CBIN0283908</t>
  </si>
  <si>
    <t>CBIN0283909</t>
  </si>
  <si>
    <t>CBIN0283910</t>
  </si>
  <si>
    <t>CBIN0283911</t>
  </si>
  <si>
    <t>CBIN0283912</t>
  </si>
  <si>
    <t>CBIN0283913</t>
  </si>
  <si>
    <t>CBIN0283914</t>
  </si>
  <si>
    <t>CBIN0283915</t>
  </si>
  <si>
    <t>CBIN0283916</t>
  </si>
  <si>
    <t>CBIN0283917</t>
  </si>
  <si>
    <t>CBIN0283918</t>
  </si>
  <si>
    <t>CBIN0283919</t>
  </si>
  <si>
    <t>CBIN0283920</t>
  </si>
  <si>
    <t>CBIN0283921</t>
  </si>
  <si>
    <t>CBIN0283922</t>
  </si>
  <si>
    <t>CBIN0283923</t>
  </si>
  <si>
    <t>CBIN0283924</t>
  </si>
  <si>
    <t>CBIN0283925</t>
  </si>
  <si>
    <t>CBIN0283926</t>
  </si>
  <si>
    <t>CBIN0283927</t>
  </si>
  <si>
    <t>CBIN0283928</t>
  </si>
  <si>
    <t>CBIN0283929</t>
  </si>
  <si>
    <t>CBIN0283930</t>
  </si>
  <si>
    <t>CBIN0283931</t>
  </si>
  <si>
    <t>CBIN0283932</t>
  </si>
  <si>
    <t>CBIN0283933</t>
  </si>
  <si>
    <t>CBIN0283934</t>
  </si>
  <si>
    <t>CBIN0283935</t>
  </si>
  <si>
    <t>CBIN0283936</t>
  </si>
  <si>
    <t>CBIN0283937</t>
  </si>
  <si>
    <t>CBIN0283938</t>
  </si>
  <si>
    <t>CBIN0283939</t>
  </si>
  <si>
    <t>CBIN0283940</t>
  </si>
  <si>
    <t>CBIN0283941</t>
  </si>
  <si>
    <t>CBIN0283942</t>
  </si>
  <si>
    <t>CBIN0283943</t>
  </si>
  <si>
    <t>CBIN0283944</t>
  </si>
  <si>
    <t>CBIN0283945</t>
  </si>
  <si>
    <t>CBIN0283946</t>
  </si>
  <si>
    <t>CBIN0283947</t>
  </si>
  <si>
    <t>CBIN0283948</t>
  </si>
  <si>
    <t>CBIN0283949</t>
  </si>
  <si>
    <t>CBIN0283950</t>
  </si>
  <si>
    <t>CBIN0283951</t>
  </si>
  <si>
    <t>CBIN0283952</t>
  </si>
  <si>
    <t>CBIN0283953</t>
  </si>
  <si>
    <t>CBIN0283954</t>
  </si>
  <si>
    <t>CBIN0283955</t>
  </si>
  <si>
    <t>CBIN0283956</t>
  </si>
  <si>
    <t>CBIN0283957</t>
  </si>
  <si>
    <t>CBIN0283958</t>
  </si>
  <si>
    <t>CBIN0283959</t>
  </si>
  <si>
    <t>CBIN0283960</t>
  </si>
  <si>
    <t>CBIN0283961</t>
  </si>
  <si>
    <t>CBIN0283962</t>
  </si>
  <si>
    <t>CBIN0283963</t>
  </si>
  <si>
    <t>CBIN0283964</t>
  </si>
  <si>
    <t>CBIN0283965</t>
  </si>
  <si>
    <t>CBIN0283966</t>
  </si>
  <si>
    <t>CBIN0283967</t>
  </si>
  <si>
    <t>CBIN0283968</t>
  </si>
  <si>
    <t>CBIN0283969</t>
  </si>
  <si>
    <t>CBIN0283970</t>
  </si>
  <si>
    <t>CBIN0283971</t>
  </si>
  <si>
    <t>CBIN0283972</t>
  </si>
  <si>
    <t>CBIN0283973</t>
  </si>
  <si>
    <t>CBIN0283974</t>
  </si>
  <si>
    <t>CBIN0283975</t>
  </si>
  <si>
    <t>CBIN0283976</t>
  </si>
  <si>
    <t>CBIN0283977</t>
  </si>
  <si>
    <t>CBIN0283978</t>
  </si>
  <si>
    <t>CBIN0283979</t>
  </si>
  <si>
    <t>CBIN0283981</t>
  </si>
  <si>
    <t>CBIN0283982</t>
  </si>
  <si>
    <t>CBIN0283983</t>
  </si>
  <si>
    <t>CBIN0283984</t>
  </si>
  <si>
    <t>CBIN0283985</t>
  </si>
  <si>
    <t>CBIN0283986</t>
  </si>
  <si>
    <t>CBIN0283987</t>
  </si>
  <si>
    <t>CBIN0283988</t>
  </si>
  <si>
    <t>CBIN0283989</t>
  </si>
  <si>
    <t>CBIN0283990</t>
  </si>
  <si>
    <t>CBIN0283991</t>
  </si>
  <si>
    <t>CBIN0283992</t>
  </si>
  <si>
    <t>CBIN0283993</t>
  </si>
  <si>
    <t>CBIN0283994</t>
  </si>
  <si>
    <t>CBIN0283995</t>
  </si>
  <si>
    <t>CBIN0283996</t>
  </si>
  <si>
    <t>CBIN0283997</t>
  </si>
  <si>
    <t>CBIN0283999</t>
  </si>
  <si>
    <t>CBIN0284000</t>
  </si>
  <si>
    <t>CBIN0284001</t>
  </si>
  <si>
    <t>CBIN0284002</t>
  </si>
  <si>
    <t>CBIN0284003</t>
  </si>
  <si>
    <t>CBIN0284004</t>
  </si>
  <si>
    <t>CBIN0284005</t>
  </si>
  <si>
    <t>CBIN0284006</t>
  </si>
  <si>
    <t>CBIN0284007</t>
  </si>
  <si>
    <t>CBIN0284008</t>
  </si>
  <si>
    <t>CBIN0284009</t>
  </si>
  <si>
    <t>CBIN0284010</t>
  </si>
  <si>
    <t>CBIN0284011</t>
  </si>
  <si>
    <t>CBIN0284012</t>
  </si>
  <si>
    <t>CBIN0284013</t>
  </si>
  <si>
    <t>CBIN0284014</t>
  </si>
  <si>
    <t>CBIN0284015</t>
  </si>
  <si>
    <t>CBIN0284016</t>
  </si>
  <si>
    <t>CBIN0284017</t>
  </si>
  <si>
    <t>CBIN0284018</t>
  </si>
  <si>
    <t>CBIN0284019</t>
  </si>
  <si>
    <t>CBIN0284020</t>
  </si>
  <si>
    <t>CBIN0284021</t>
  </si>
  <si>
    <t>CBIN0284022</t>
  </si>
  <si>
    <t>CBIN0284023</t>
  </si>
  <si>
    <t>CBIN0284024</t>
  </si>
  <si>
    <t>CBIN0284025</t>
  </si>
  <si>
    <t>CBIN0284026</t>
  </si>
  <si>
    <t>CBIN0284028</t>
  </si>
  <si>
    <t>CBIN0284029</t>
  </si>
  <si>
    <t>CBIN0284030</t>
  </si>
  <si>
    <t>CBIN0284031</t>
  </si>
  <si>
    <t>CBIN0284032</t>
  </si>
  <si>
    <t>CBIN0284033</t>
  </si>
  <si>
    <t>CBIN0284034</t>
  </si>
  <si>
    <t>CBIN0284035</t>
  </si>
  <si>
    <t>CBIN0284036</t>
  </si>
  <si>
    <t>CBIN0284037</t>
  </si>
  <si>
    <t>CBIN0284038</t>
  </si>
  <si>
    <t>CBIN0284039</t>
  </si>
  <si>
    <t>CBIN0284040</t>
  </si>
  <si>
    <t>CBIN0284041</t>
  </si>
  <si>
    <t>CBIN0284042</t>
  </si>
  <si>
    <t>CBIN0284043</t>
  </si>
  <si>
    <t>CBIN0284044</t>
  </si>
  <si>
    <t>CBIN0284045</t>
  </si>
  <si>
    <t>CBIN0284046</t>
  </si>
  <si>
    <t>CBIN0284047</t>
  </si>
  <si>
    <t>CBIN0284048</t>
  </si>
  <si>
    <t>CBIN0284049</t>
  </si>
  <si>
    <t>CBIN0284050</t>
  </si>
  <si>
    <t>CBIN0284051</t>
  </si>
  <si>
    <t>CBIN0284053</t>
  </si>
  <si>
    <t>CBIN0284054</t>
  </si>
  <si>
    <t>CBIN0284055</t>
  </si>
  <si>
    <t>CBIN0284056</t>
  </si>
  <si>
    <t>CBIN0284057</t>
  </si>
  <si>
    <t>CBIN0284058</t>
  </si>
  <si>
    <t>CBIN0284060</t>
  </si>
  <si>
    <t>CBIN0284061</t>
  </si>
  <si>
    <t>CBIN0284062</t>
  </si>
  <si>
    <t>CBIN0284063</t>
  </si>
  <si>
    <t>CBIN0284064</t>
  </si>
  <si>
    <t>CBIN0284065</t>
  </si>
  <si>
    <t>CBIN0284066</t>
  </si>
  <si>
    <t>CBIN0284067</t>
  </si>
  <si>
    <t>CBIN0284068</t>
  </si>
  <si>
    <t>CBIN0284069</t>
  </si>
  <si>
    <t>CBIN0284070</t>
  </si>
  <si>
    <t>CBIN0284071</t>
  </si>
  <si>
    <t>CBIN0284072</t>
  </si>
  <si>
    <t>CBIN0284073</t>
  </si>
  <si>
    <t>CBIN0284074</t>
  </si>
  <si>
    <t>CBIN0284075</t>
  </si>
  <si>
    <t>CBIN0284076</t>
  </si>
  <si>
    <t>CBIN0284077</t>
  </si>
  <si>
    <t>CBIN0284078</t>
  </si>
  <si>
    <t>CBIN0284079</t>
  </si>
  <si>
    <t>CBIN0284080</t>
  </si>
  <si>
    <t>CBIN0284082</t>
  </si>
  <si>
    <t>CBIN0284083</t>
  </si>
  <si>
    <t>CBIN0284084</t>
  </si>
  <si>
    <t>CBIN0284085</t>
  </si>
  <si>
    <t>CBIN0284086</t>
  </si>
  <si>
    <t>CBIN0284087</t>
  </si>
  <si>
    <t>CBIN0284088</t>
  </si>
  <si>
    <t>CBIN0284089</t>
  </si>
  <si>
    <t>CBIN0284090</t>
  </si>
  <si>
    <t>CBIN0284091</t>
  </si>
  <si>
    <t>CBIN0284092</t>
  </si>
  <si>
    <t>CBIN0284093</t>
  </si>
  <si>
    <t>CBIN0284094</t>
  </si>
  <si>
    <t>CBIN0284095</t>
  </si>
  <si>
    <t>CBIN0284096</t>
  </si>
  <si>
    <t>CBIN0284097</t>
  </si>
  <si>
    <t>CBIN0284098</t>
  </si>
  <si>
    <t>CBIN0284099</t>
  </si>
  <si>
    <t>CBIN0284100</t>
  </si>
  <si>
    <t>CBIN0284101</t>
  </si>
  <si>
    <t>CBIN0284102</t>
  </si>
  <si>
    <t>CBIN0284104</t>
  </si>
  <si>
    <t>CBIN0284105</t>
  </si>
  <si>
    <t>CBIN0284106</t>
  </si>
  <si>
    <t>CBIN0284107</t>
  </si>
  <si>
    <t>CBIN0284108</t>
  </si>
  <si>
    <t>CBIN0284109</t>
  </si>
  <si>
    <t>CBIN0284110</t>
  </si>
  <si>
    <t>CBIN0284111</t>
  </si>
  <si>
    <t>CBIN0284112</t>
  </si>
  <si>
    <t>CBIN0284113</t>
  </si>
  <si>
    <t>CBIN0284114</t>
  </si>
  <si>
    <t>CBIN0284115</t>
  </si>
  <si>
    <t>CBIN0284116</t>
  </si>
  <si>
    <t>CBIN0284117</t>
  </si>
  <si>
    <t>CBIN0284118</t>
  </si>
  <si>
    <t>CBIN0284119</t>
  </si>
  <si>
    <t>CBIN0284120</t>
  </si>
  <si>
    <t>CBIN0284122</t>
  </si>
  <si>
    <t>CBIN0284124</t>
  </si>
  <si>
    <t>CBIN0284125</t>
  </si>
  <si>
    <t>CBIN0284126</t>
  </si>
  <si>
    <t>CBIN0284127</t>
  </si>
  <si>
    <t>CBIN0284128</t>
  </si>
  <si>
    <t>CBIN0284129</t>
  </si>
  <si>
    <t>CBIN0284130</t>
  </si>
  <si>
    <t>CBIN0284131</t>
  </si>
  <si>
    <t>CBIN0284132</t>
  </si>
  <si>
    <t>CBIN0284135</t>
  </si>
  <si>
    <t>CBIN0284136</t>
  </si>
  <si>
    <t>CBIN0284137</t>
  </si>
  <si>
    <t>CBIN0284138</t>
  </si>
  <si>
    <t>CBIN0284141</t>
  </si>
  <si>
    <t>CBIN0284142</t>
  </si>
  <si>
    <t>CBIN0284143</t>
  </si>
  <si>
    <t>CBIN0284144</t>
  </si>
  <si>
    <t>CBIN0284145</t>
  </si>
  <si>
    <t>CBIN0284146</t>
  </si>
  <si>
    <t>CBIN0284147</t>
  </si>
  <si>
    <t>CBIN0284148</t>
  </si>
  <si>
    <t>CBIN0284149</t>
  </si>
  <si>
    <t>CBIN0284150</t>
  </si>
  <si>
    <t>CBIN0284151</t>
  </si>
  <si>
    <t>CBIN0284152</t>
  </si>
  <si>
    <t>CBIN0284153</t>
  </si>
  <si>
    <t>CBIN0284154</t>
  </si>
  <si>
    <t>CBIN0284155</t>
  </si>
  <si>
    <t>CBIN0284156</t>
  </si>
  <si>
    <t>CBIN0284157</t>
  </si>
  <si>
    <t>CBIN0284158</t>
  </si>
  <si>
    <t>CBIN0284159</t>
  </si>
  <si>
    <t>CBIN0284160</t>
  </si>
  <si>
    <t>CBIN0284161</t>
  </si>
  <si>
    <t>CBIN0284162</t>
  </si>
  <si>
    <t>CBIN0284163</t>
  </si>
  <si>
    <t>CBIN0284164</t>
  </si>
  <si>
    <t>CBIN0284165</t>
  </si>
  <si>
    <t>CBIN0284166</t>
  </si>
  <si>
    <t>CBIN0284167</t>
  </si>
  <si>
    <t>CBIN0284168</t>
  </si>
  <si>
    <t>CBIN0284169</t>
  </si>
  <si>
    <t>CBIN0284170</t>
  </si>
  <si>
    <t>CBIN0284171</t>
  </si>
  <si>
    <t>CBIN0284172</t>
  </si>
  <si>
    <t>CBIN0284173</t>
  </si>
  <si>
    <t>CBIN0284174</t>
  </si>
  <si>
    <t>CBIN0284175</t>
  </si>
  <si>
    <t>CBIN0284176</t>
  </si>
  <si>
    <t>CBIN0284177</t>
  </si>
  <si>
    <t>CBIN0284180</t>
  </si>
  <si>
    <t>CBIN0284181</t>
  </si>
  <si>
    <t>CBIN0284182</t>
  </si>
  <si>
    <t>CBIN0284183</t>
  </si>
  <si>
    <t>CBIN0284184</t>
  </si>
  <si>
    <t>CBIN0284185</t>
  </si>
  <si>
    <t>CBIN0284186</t>
  </si>
  <si>
    <t>CBIN0284187</t>
  </si>
  <si>
    <t>CBIN0284188</t>
  </si>
  <si>
    <t>CBIN0284189</t>
  </si>
  <si>
    <t>CBIN0284190</t>
  </si>
  <si>
    <t>CBIN0284191</t>
  </si>
  <si>
    <t>CBIN0284192</t>
  </si>
  <si>
    <t>CBIN0284193</t>
  </si>
  <si>
    <t>CBIN0284194</t>
  </si>
  <si>
    <t>CBIN0284195</t>
  </si>
  <si>
    <t>CBIN0284196</t>
  </si>
  <si>
    <t>CBIN0284197</t>
  </si>
  <si>
    <t>CBIN0284198</t>
  </si>
  <si>
    <t>CBIN0284203</t>
  </si>
  <si>
    <t>CBIN0284204</t>
  </si>
  <si>
    <t>CBIN0284207</t>
  </si>
  <si>
    <t>CBIN0284208</t>
  </si>
  <si>
    <t>CBIN0284209</t>
  </si>
  <si>
    <t>CBIN0284210</t>
  </si>
  <si>
    <t>CBIN0284211</t>
  </si>
  <si>
    <t>CBIN0284212</t>
  </si>
  <si>
    <t>CBIN0284213</t>
  </si>
  <si>
    <t>CBIN0284214</t>
  </si>
  <si>
    <t>CBIN0284215</t>
  </si>
  <si>
    <t>CBIN0284216</t>
  </si>
  <si>
    <t>CBIN0284217</t>
  </si>
  <si>
    <t>CBIN0284218</t>
  </si>
  <si>
    <t>CBIN0284219</t>
  </si>
  <si>
    <t>CBIN0284220</t>
  </si>
  <si>
    <t>CBIN0284221</t>
  </si>
  <si>
    <t>CBIN0284222</t>
  </si>
  <si>
    <t>CBIN0284223</t>
  </si>
  <si>
    <t>CBIN0284224</t>
  </si>
  <si>
    <t>CBIN0284227</t>
  </si>
  <si>
    <t>CBIN0284229</t>
  </si>
  <si>
    <t>CBIN0284231</t>
  </si>
  <si>
    <t>CBIN0284232</t>
  </si>
  <si>
    <t>CBIN0284234</t>
  </si>
  <si>
    <t>CBIN0284235</t>
  </si>
  <si>
    <t>CBIN0284236</t>
  </si>
  <si>
    <t>CBIN0284237</t>
  </si>
  <si>
    <t>CBIN0284238</t>
  </si>
  <si>
    <t>CBIN0284239</t>
  </si>
  <si>
    <t>CBIN0284240</t>
  </si>
  <si>
    <t>CBIN0284241</t>
  </si>
  <si>
    <t>CBIN0284243</t>
  </si>
  <si>
    <t>CBIN0284244</t>
  </si>
  <si>
    <t>CBIN0284245</t>
  </si>
  <si>
    <t>CBIN0284246</t>
  </si>
  <si>
    <t>CBIN0284247</t>
  </si>
  <si>
    <t>CBIN0284248</t>
  </si>
  <si>
    <t>CBIN0284249</t>
  </si>
  <si>
    <t>CBIN0284252</t>
  </si>
  <si>
    <t>CBIN0284253</t>
  </si>
  <si>
    <t>CBIN0284255</t>
  </si>
  <si>
    <t>CBIN0284256</t>
  </si>
  <si>
    <t>CBIN0284257</t>
  </si>
  <si>
    <t>CBIN0284258</t>
  </si>
  <si>
    <t>CBIN0284259</t>
  </si>
  <si>
    <t>CBIN0284261</t>
  </si>
  <si>
    <t>CBIN0284262</t>
  </si>
  <si>
    <t>CBIN0284263</t>
  </si>
  <si>
    <t>CBIN0284264</t>
  </si>
  <si>
    <t>CBIN0284265</t>
  </si>
  <si>
    <t>CBIN0284266</t>
  </si>
  <si>
    <t>CBIN0284267</t>
  </si>
  <si>
    <t>CBIN0284268</t>
  </si>
  <si>
    <t>CBIN0284269</t>
  </si>
  <si>
    <t>CBIN0284270</t>
  </si>
  <si>
    <t>CBIN0284271</t>
  </si>
  <si>
    <t>CBIN0284272</t>
  </si>
  <si>
    <t>CBIN0284273</t>
  </si>
  <si>
    <t>CBIN0284284</t>
  </si>
  <si>
    <t>CBIN0284289</t>
  </si>
  <si>
    <t>CBIN0284290</t>
  </si>
  <si>
    <t>CBIN0284292</t>
  </si>
  <si>
    <t>CBIN0284296</t>
  </si>
  <si>
    <t>CBIN0284297</t>
  </si>
  <si>
    <t>CBIN0284298</t>
  </si>
  <si>
    <t>CBIN0284299</t>
  </si>
  <si>
    <t>CBIN0284300</t>
  </si>
  <si>
    <t>CBIN0284301</t>
  </si>
  <si>
    <t>CBIN0284302</t>
  </si>
  <si>
    <t>CBIN0284303</t>
  </si>
  <si>
    <t>CBIN0284304</t>
  </si>
  <si>
    <t>CBIN0284305</t>
  </si>
  <si>
    <t>CBIN0284308</t>
  </si>
  <si>
    <t>CBIN0284309</t>
  </si>
  <si>
    <t>CBIN0284312</t>
  </si>
  <si>
    <t>CBIN0284315</t>
  </si>
  <si>
    <t>CBIN0284316</t>
  </si>
  <si>
    <t>CBIN0284317</t>
  </si>
  <si>
    <t>CBIN0284318</t>
  </si>
  <si>
    <t>CBIN0284319</t>
  </si>
  <si>
    <t>CBIN0284320</t>
  </si>
  <si>
    <t>CBIN0284321</t>
  </si>
  <si>
    <t>CBIN0284322</t>
  </si>
  <si>
    <t>CBIN0284323</t>
  </si>
  <si>
    <t>CBIN0284324</t>
  </si>
  <si>
    <t>CBIN0284325</t>
  </si>
  <si>
    <t>CBIN0284326</t>
  </si>
  <si>
    <t>CBIN0284327</t>
  </si>
  <si>
    <t>CBIN0284328</t>
  </si>
  <si>
    <t>CBIN0284329</t>
  </si>
  <si>
    <t>CBIN0284330</t>
  </si>
  <si>
    <t>CBIN0284331</t>
  </si>
  <si>
    <t>CBIN0284336</t>
  </si>
  <si>
    <t>CBIN0284337</t>
  </si>
  <si>
    <t>CBIN0284338</t>
  </si>
  <si>
    <t>CBIN0284339</t>
  </si>
  <si>
    <t>CBIN0284340</t>
  </si>
  <si>
    <t>CBIN0284341</t>
  </si>
  <si>
    <t>CBIN0284342</t>
  </si>
  <si>
    <t>CBIN0284344</t>
  </si>
  <si>
    <t>CBIN0284345</t>
  </si>
  <si>
    <t>CBIN0284346</t>
  </si>
  <si>
    <t>CBIN0284347</t>
  </si>
  <si>
    <t>CBIN0284348</t>
  </si>
  <si>
    <t>CBIN0284349</t>
  </si>
  <si>
    <t>CBIN0284350</t>
  </si>
  <si>
    <t>CBIN0284351</t>
  </si>
  <si>
    <t>CBIN0284352</t>
  </si>
  <si>
    <t>CBIN0284354</t>
  </si>
  <si>
    <t>CBIN0284356</t>
  </si>
  <si>
    <t>CBIN0284357</t>
  </si>
  <si>
    <t>CBIN0284359</t>
  </si>
  <si>
    <t>CBIN0284360</t>
  </si>
  <si>
    <t>CBIN0284362</t>
  </si>
  <si>
    <t>CBIN0284363</t>
  </si>
  <si>
    <t>CBIN0284364</t>
  </si>
  <si>
    <t>CBIN0284365</t>
  </si>
  <si>
    <t>CBIN0284367</t>
  </si>
  <si>
    <t>CBIN0284368</t>
  </si>
  <si>
    <t>CBIN0284369</t>
  </si>
  <si>
    <t>CBIN0284370</t>
  </si>
  <si>
    <t>CBIN0284371</t>
  </si>
  <si>
    <t>CBIN0284374</t>
  </si>
  <si>
    <t>CBIN0284375</t>
  </si>
  <si>
    <t>CBIN0284376</t>
  </si>
  <si>
    <t>CBIN0284377</t>
  </si>
  <si>
    <t>CBIN0284378</t>
  </si>
  <si>
    <t>CBIN0284379</t>
  </si>
  <si>
    <t>CBIN0284380</t>
  </si>
  <si>
    <t>CBIN0284381</t>
  </si>
  <si>
    <t>CBIN0284382</t>
  </si>
  <si>
    <t>CBIN0284383</t>
  </si>
  <si>
    <t>CBIN0284384</t>
  </si>
  <si>
    <t>CBIN0284385</t>
  </si>
  <si>
    <t>CBIN0284386</t>
  </si>
  <si>
    <t>CBIN0284387</t>
  </si>
  <si>
    <t>CBIN0284388</t>
  </si>
  <si>
    <t>CBIN0284390</t>
  </si>
  <si>
    <t>CBIN0284392</t>
  </si>
  <si>
    <t>CBIN0284393</t>
  </si>
  <si>
    <t>CBIN0284396</t>
  </si>
  <si>
    <t>CBIN0284398</t>
  </si>
  <si>
    <t>CBIN0284399</t>
  </si>
  <si>
    <t>CBIN0284400</t>
  </si>
  <si>
    <t>CBIN0284404</t>
  </si>
  <si>
    <t>CBIN0284405</t>
  </si>
  <si>
    <t>CBIN0284406</t>
  </si>
  <si>
    <t>CBIN0284407</t>
  </si>
  <si>
    <t>CBIN0284411</t>
  </si>
  <si>
    <t>CBIN0284413</t>
  </si>
  <si>
    <t>CBIN0284414</t>
  </si>
  <si>
    <t>CBIN0284415</t>
  </si>
  <si>
    <t>CBIN0284416</t>
  </si>
  <si>
    <t>CBIN0284417</t>
  </si>
  <si>
    <t>CBIN0284418</t>
  </si>
  <si>
    <t>CBIN0284419</t>
  </si>
  <si>
    <t>CBIN0284420</t>
  </si>
  <si>
    <t>CBIN0284421</t>
  </si>
  <si>
    <t>CBIN0284422</t>
  </si>
  <si>
    <t>CBIN0284423</t>
  </si>
  <si>
    <t>CBIN0284426</t>
  </si>
  <si>
    <t>CBIN0284427</t>
  </si>
  <si>
    <t>CBIN0284429</t>
  </si>
  <si>
    <t>CBIN0284430</t>
  </si>
  <si>
    <t>CBIN0284431</t>
  </si>
  <si>
    <t>CBIN0284433</t>
  </si>
  <si>
    <t>CBIN0284434</t>
  </si>
  <si>
    <t>CBIN0284435</t>
  </si>
  <si>
    <t>CBIN0284436</t>
  </si>
  <si>
    <t>CBIN0284437</t>
  </si>
  <si>
    <t>CBIN0284438</t>
  </si>
  <si>
    <t>CBIN0284439</t>
  </si>
  <si>
    <t>CBIN0284440</t>
  </si>
  <si>
    <t>CBIN0284441</t>
  </si>
  <si>
    <t>CBIN0284442</t>
  </si>
  <si>
    <t>CBIN0284443</t>
  </si>
  <si>
    <t>CBIN0284444</t>
  </si>
  <si>
    <t>CBIN0284445</t>
  </si>
  <si>
    <t>CBIN0284446</t>
  </si>
  <si>
    <t>CBIN0284447</t>
  </si>
  <si>
    <t>CBIN0284448</t>
  </si>
  <si>
    <t>CBIN0284450</t>
  </si>
  <si>
    <t>CBIN0284451</t>
  </si>
  <si>
    <t>CBIN0284452</t>
  </si>
  <si>
    <t>CBIN0284453</t>
  </si>
  <si>
    <t>CBIN0284454</t>
  </si>
  <si>
    <t>CBIN0284455</t>
  </si>
  <si>
    <t>CBIN0284456</t>
  </si>
  <si>
    <t>CBIN0284457</t>
  </si>
  <si>
    <t>CBIN0284458</t>
  </si>
  <si>
    <t>CBIN0284459</t>
  </si>
  <si>
    <t>CBIN0284461</t>
  </si>
  <si>
    <t>CBIN0284462</t>
  </si>
  <si>
    <t>CBIN0284463</t>
  </si>
  <si>
    <t>CBIN0284464</t>
  </si>
  <si>
    <t>CBIN0284468</t>
  </si>
  <si>
    <t>CBIN0284469</t>
  </si>
  <si>
    <t>CBIN0284470</t>
  </si>
  <si>
    <t>CBIN0284471</t>
  </si>
  <si>
    <t>CBIN0284472</t>
  </si>
  <si>
    <t>CBIN0284473</t>
  </si>
  <si>
    <t>CBIN0284474</t>
  </si>
  <si>
    <t>CBIN0284475</t>
  </si>
  <si>
    <t>CBIN0284476</t>
  </si>
  <si>
    <t>CBIN0284477</t>
  </si>
  <si>
    <t>CBIN0284478</t>
  </si>
  <si>
    <t>CBIN0284479</t>
  </si>
  <si>
    <t>CBIN0284480</t>
  </si>
  <si>
    <t>CBIN0284481</t>
  </si>
  <si>
    <t>CBIN0284482</t>
  </si>
  <si>
    <t>CBIN0284483</t>
  </si>
  <si>
    <t>CBIN0284484</t>
  </si>
  <si>
    <t>CBIN0284485</t>
  </si>
  <si>
    <t>CBIN0284487</t>
  </si>
  <si>
    <t>CBIN0284488</t>
  </si>
  <si>
    <t>CBIN0284489</t>
  </si>
  <si>
    <t>CBIN0284490</t>
  </si>
  <si>
    <t>CBIN0284491</t>
  </si>
  <si>
    <t>CBIN0284492</t>
  </si>
  <si>
    <t>CBIN0284494</t>
  </si>
  <si>
    <t>CBIN0284495</t>
  </si>
  <si>
    <t>CBIN0284496</t>
  </si>
  <si>
    <t>CBIN0284497</t>
  </si>
  <si>
    <t>CBIN0284498</t>
  </si>
  <si>
    <t>CBIN0284499</t>
  </si>
  <si>
    <t>CBIN0284500</t>
  </si>
  <si>
    <t>CBIN0284501</t>
  </si>
  <si>
    <t>CBIN0284502</t>
  </si>
  <si>
    <t>CBIN0284503</t>
  </si>
  <si>
    <t>CBIN0284504</t>
  </si>
  <si>
    <t>CBIN0284505</t>
  </si>
  <si>
    <t>CBIN0284506</t>
  </si>
  <si>
    <t>CBIN0284507</t>
  </si>
  <si>
    <t>CBIN0284508</t>
  </si>
  <si>
    <t>CBIN0284509</t>
  </si>
  <si>
    <t>CBIN0284510</t>
  </si>
  <si>
    <t>CBIN0284511</t>
  </si>
  <si>
    <t>CBIN0284512</t>
  </si>
  <si>
    <t>CBIN0284513</t>
  </si>
  <si>
    <t>CBIN0284514</t>
  </si>
  <si>
    <t>CBIN0284515</t>
  </si>
  <si>
    <t>CBIN0284516</t>
  </si>
  <si>
    <t>CBIN0284517</t>
  </si>
  <si>
    <t>CBIN0284518</t>
  </si>
  <si>
    <t>CBIN0284519</t>
  </si>
  <si>
    <t>CBIN0284520</t>
  </si>
  <si>
    <t>CBIN0284521</t>
  </si>
  <si>
    <t>CBIN0284522</t>
  </si>
  <si>
    <t>CBIN0284523</t>
  </si>
  <si>
    <t>CBIN0284524</t>
  </si>
  <si>
    <t>CBIN0284525</t>
  </si>
  <si>
    <t>CBIN0284526</t>
  </si>
  <si>
    <t>CBIN0284527</t>
  </si>
  <si>
    <t>CBIN0284528</t>
  </si>
  <si>
    <t>CBIN0284529</t>
  </si>
  <si>
    <t>CBIN0284530</t>
  </si>
  <si>
    <t>CBIN0284532</t>
  </si>
  <si>
    <t>CBIN0284533</t>
  </si>
  <si>
    <t>CBIN0284534</t>
  </si>
  <si>
    <t>CBIN0284535</t>
  </si>
  <si>
    <t>CBIN0284536</t>
  </si>
  <si>
    <t>CBIN0284537</t>
  </si>
  <si>
    <t>CBIN0284538</t>
  </si>
  <si>
    <t>CBIN0284539</t>
  </si>
  <si>
    <t>CBIN0284540</t>
  </si>
  <si>
    <t>CBIN0284541</t>
  </si>
  <si>
    <t>CBIN0284543</t>
  </si>
  <si>
    <t>CBIN0284544</t>
  </si>
  <si>
    <t>CBIN0284545</t>
  </si>
  <si>
    <t>CBIN0284546</t>
  </si>
  <si>
    <t>CBIN0284547</t>
  </si>
  <si>
    <t>CBIN0284548</t>
  </si>
  <si>
    <t>CBIN0284549</t>
  </si>
  <si>
    <t>CBIN0284550</t>
  </si>
  <si>
    <t>CBIN0284551</t>
  </si>
  <si>
    <t>CBIN0284552</t>
  </si>
  <si>
    <t>CBIN0284553</t>
  </si>
  <si>
    <t>CBIN0284554</t>
  </si>
  <si>
    <t>CBIN0284555</t>
  </si>
  <si>
    <t>CBIN0284556</t>
  </si>
  <si>
    <t>CBIN0284557</t>
  </si>
  <si>
    <t>CBIN0284558</t>
  </si>
  <si>
    <t>CBIN0284559</t>
  </si>
  <si>
    <t>CBIN0284560</t>
  </si>
  <si>
    <t>CBIN0284561</t>
  </si>
  <si>
    <t>CBIN0284562</t>
  </si>
  <si>
    <t>CBIN0284563</t>
  </si>
  <si>
    <t>CBIN0284564</t>
  </si>
  <si>
    <t>CBIN0284565</t>
  </si>
  <si>
    <t>CBIN0284566</t>
  </si>
  <si>
    <t>CBIN0284567</t>
  </si>
  <si>
    <t>CBIN0284568</t>
  </si>
  <si>
    <t>CBIN0284570</t>
  </si>
  <si>
    <t>CBIN0284571</t>
  </si>
  <si>
    <t>CBIN0284572</t>
  </si>
  <si>
    <t>CBIN0284575</t>
  </si>
  <si>
    <t>CBIN0284576</t>
  </si>
  <si>
    <t>CBIN0284578</t>
  </si>
  <si>
    <t>CBIN0284579</t>
  </si>
  <si>
    <t>CBIN0284580</t>
  </si>
  <si>
    <t>CBIN0284582</t>
  </si>
  <si>
    <t>CBIN0284584</t>
  </si>
  <si>
    <t>CBIN0284585</t>
  </si>
  <si>
    <t>CBIN0284586</t>
  </si>
  <si>
    <t>CBIN0284587</t>
  </si>
  <si>
    <t>CBIN0284588</t>
  </si>
  <si>
    <t>CBIN0284589</t>
  </si>
  <si>
    <t>CBIN0284590</t>
  </si>
  <si>
    <t>CBIN0284592</t>
  </si>
  <si>
    <t>CBIN0284595</t>
  </si>
  <si>
    <t>CBIN0284598</t>
  </si>
  <si>
    <t>CBIN0284599</t>
  </si>
  <si>
    <t>CBIN0284600</t>
  </si>
  <si>
    <t>CBIN0284601</t>
  </si>
  <si>
    <t>CBIN0284602</t>
  </si>
  <si>
    <t>CBIN0284603</t>
  </si>
  <si>
    <t>CBIN0284604</t>
  </si>
  <si>
    <t>CBIN0284605</t>
  </si>
  <si>
    <t>CBIN0284606</t>
  </si>
  <si>
    <t>CBIN0284607</t>
  </si>
  <si>
    <t>CBIN0284608</t>
  </si>
  <si>
    <t>CBIN0284609</t>
  </si>
  <si>
    <t>CBIN0284610</t>
  </si>
  <si>
    <t>CBIN0284611</t>
  </si>
  <si>
    <t>CBIN0284613</t>
  </si>
  <si>
    <t>CBIN0284614</t>
  </si>
  <si>
    <t>CBIN0284615</t>
  </si>
  <si>
    <t>CBIN0284616</t>
  </si>
  <si>
    <t>CBIN0284617</t>
  </si>
  <si>
    <t>CBIN0284618</t>
  </si>
  <si>
    <t>CBIN0284619</t>
  </si>
  <si>
    <t>CBIN0284620</t>
  </si>
  <si>
    <t>CBIN0284621</t>
  </si>
  <si>
    <t>CBIN0284622</t>
  </si>
  <si>
    <t>CBIN0284623</t>
  </si>
  <si>
    <t>CBIN0284624</t>
  </si>
  <si>
    <t>CBIN0284625</t>
  </si>
  <si>
    <t>CBIN0284626</t>
  </si>
  <si>
    <t>CBIN0284628</t>
  </si>
  <si>
    <t>CBIN0284629</t>
  </si>
  <si>
    <t>CBIN0284630</t>
  </si>
  <si>
    <t>CBIN0284631</t>
  </si>
  <si>
    <t>CBIN0284632</t>
  </si>
  <si>
    <t>CBIN0284633</t>
  </si>
  <si>
    <t>CBIN0284635</t>
  </si>
  <si>
    <t>CBIN0284636</t>
  </si>
  <si>
    <t>CBIN0284637</t>
  </si>
  <si>
    <t>CBIN0284638</t>
  </si>
  <si>
    <t>CBIN0284639</t>
  </si>
  <si>
    <t>CBIN0284640</t>
  </si>
  <si>
    <t>CBIN0284641</t>
  </si>
  <si>
    <t>CBIN0284642</t>
  </si>
  <si>
    <t>CBIN0284644</t>
  </si>
  <si>
    <t>CBIN0284645</t>
  </si>
  <si>
    <t>CBIN0284647</t>
  </si>
  <si>
    <t>CBIN0284648</t>
  </si>
  <si>
    <t>CBIN0284649</t>
  </si>
  <si>
    <t>CBIN0284650</t>
  </si>
  <si>
    <t>CBIN0284651</t>
  </si>
  <si>
    <t>CBIN0284652</t>
  </si>
  <si>
    <t>CBIN0284653</t>
  </si>
  <si>
    <t>CBIN0284654</t>
  </si>
  <si>
    <t>CBIN0284655</t>
  </si>
  <si>
    <t>CBIN0284656</t>
  </si>
  <si>
    <t>CBIN0284657</t>
  </si>
  <si>
    <t>CBIN0284658</t>
  </si>
  <si>
    <t>CBIN0284659</t>
  </si>
  <si>
    <t>CBIN0284660</t>
  </si>
  <si>
    <t>CBIN0284663</t>
  </si>
  <si>
    <t>CBIN0284665</t>
  </si>
  <si>
    <t>CBIN0284666</t>
  </si>
  <si>
    <t>CBIN0284668</t>
  </si>
  <si>
    <t>CBIN0284669</t>
  </si>
  <si>
    <t>CBIN0284670</t>
  </si>
  <si>
    <t>CBIN0284671</t>
  </si>
  <si>
    <t>CBIN0284672</t>
  </si>
  <si>
    <t>CBIN0284674</t>
  </si>
  <si>
    <t>CBIN0284675</t>
  </si>
  <si>
    <t>CBIN0284676</t>
  </si>
  <si>
    <t>CBIN0284677</t>
  </si>
  <si>
    <t>CBIN0284678</t>
  </si>
  <si>
    <t>CBIN0284679</t>
  </si>
  <si>
    <t>CBIN0284680</t>
  </si>
  <si>
    <t>CBIN0284681</t>
  </si>
  <si>
    <t>CBIN0284682</t>
  </si>
  <si>
    <t>CBIN0284683</t>
  </si>
  <si>
    <t>CBIN0284684</t>
  </si>
  <si>
    <t>CBIN0284685</t>
  </si>
  <si>
    <t>CBIN0284686</t>
  </si>
  <si>
    <t>CBIN0284687</t>
  </si>
  <si>
    <t>CBIN0284688</t>
  </si>
  <si>
    <t>CBIN0284689</t>
  </si>
  <si>
    <t>CBIN0284690</t>
  </si>
  <si>
    <t>CBIN0284691</t>
  </si>
  <si>
    <t>CBIN0284692</t>
  </si>
  <si>
    <t>CBIN0284693</t>
  </si>
  <si>
    <t>CBIN0284694</t>
  </si>
  <si>
    <t>CBIN0284695</t>
  </si>
  <si>
    <t>CBIN0284696</t>
  </si>
  <si>
    <t>CBIN0284700</t>
  </si>
  <si>
    <t>CBIN0284701</t>
  </si>
  <si>
    <t>CBIN0284702</t>
  </si>
  <si>
    <t>CBIN0284706</t>
  </si>
  <si>
    <t>CBIN0284707</t>
  </si>
  <si>
    <t>CBIN0284708</t>
  </si>
  <si>
    <t>CBIN0284709</t>
  </si>
  <si>
    <t>CBIN0284710</t>
  </si>
  <si>
    <t>CBIN0284714</t>
  </si>
  <si>
    <t>CBIN0284716</t>
  </si>
  <si>
    <t>CBIN0284717</t>
  </si>
  <si>
    <t>CBIN0284718</t>
  </si>
  <si>
    <t>CBIN0284719</t>
  </si>
  <si>
    <t>CBIN0284720</t>
  </si>
  <si>
    <t>CBIN0284721</t>
  </si>
  <si>
    <t>CBIN0284722</t>
  </si>
  <si>
    <t>CBIN0284723</t>
  </si>
  <si>
    <t>CBIN0284724</t>
  </si>
  <si>
    <t>CBIN0284725</t>
  </si>
  <si>
    <t>CBIN0284726</t>
  </si>
  <si>
    <t>CBIN0284727</t>
  </si>
  <si>
    <t>CBIN0284728</t>
  </si>
  <si>
    <t>CBIN0284729</t>
  </si>
  <si>
    <t>CBIN0284730</t>
  </si>
  <si>
    <t>CBIN0284731</t>
  </si>
  <si>
    <t>CBIN0284732</t>
  </si>
  <si>
    <t>CBIN0284734</t>
  </si>
  <si>
    <t>CBIN0284735</t>
  </si>
  <si>
    <t>CBIN0284736</t>
  </si>
  <si>
    <t>CBIN0284737</t>
  </si>
  <si>
    <t>CBIN0284738</t>
  </si>
  <si>
    <t>CBIN0284739</t>
  </si>
  <si>
    <t>CBIN0284740</t>
  </si>
  <si>
    <t>CBIN0284741</t>
  </si>
  <si>
    <t>CBIN0284742</t>
  </si>
  <si>
    <t>CBIN0284743</t>
  </si>
  <si>
    <t>CBIN0284744</t>
  </si>
  <si>
    <t>CBIN0284745</t>
  </si>
  <si>
    <t>CBIN0284746</t>
  </si>
  <si>
    <t>CBIN0284747</t>
  </si>
  <si>
    <t>CBIN0284748</t>
  </si>
  <si>
    <t>CBIN0284749</t>
  </si>
  <si>
    <t>CBIN0284750</t>
  </si>
  <si>
    <t>CBIN0284751</t>
  </si>
  <si>
    <t>CBIN0284752</t>
  </si>
  <si>
    <t>CBIN0284753</t>
  </si>
  <si>
    <t>CBIN0284754</t>
  </si>
  <si>
    <t>CBIN0284755</t>
  </si>
  <si>
    <t>CBIN0284756</t>
  </si>
  <si>
    <t>CBIN0284757</t>
  </si>
  <si>
    <t>CBIN0284758</t>
  </si>
  <si>
    <t>CBIN0284759</t>
  </si>
  <si>
    <t>CBIN0284760</t>
  </si>
  <si>
    <t>CBIN0284761</t>
  </si>
  <si>
    <t>CBIN0284770</t>
  </si>
  <si>
    <t>CBIN0284771</t>
  </si>
  <si>
    <t>CBIN0284772</t>
  </si>
  <si>
    <t>CBIN0284773</t>
  </si>
  <si>
    <t>CBIN0284774</t>
  </si>
  <si>
    <t>CBIN0284775</t>
  </si>
  <si>
    <t>CBIN0284776</t>
  </si>
  <si>
    <t>CBIN0284778</t>
  </si>
  <si>
    <t>CBIN0284779</t>
  </si>
  <si>
    <t>CBIN0284780</t>
  </si>
  <si>
    <t>CBIN0284781</t>
  </si>
  <si>
    <t>CBIN0284782</t>
  </si>
  <si>
    <t>CBIN0284783</t>
  </si>
  <si>
    <t>CBIN0284784</t>
  </si>
  <si>
    <t>CBIN0284785</t>
  </si>
  <si>
    <t>CBIN0284786</t>
  </si>
  <si>
    <t>CBIN0284787</t>
  </si>
  <si>
    <t>CBIN0284788</t>
  </si>
  <si>
    <t>CBIN0284789</t>
  </si>
  <si>
    <t>CBIN0284790</t>
  </si>
  <si>
    <t>CBIN0284791</t>
  </si>
  <si>
    <t>CBIN0284792</t>
  </si>
  <si>
    <t>CBIN0284793</t>
  </si>
  <si>
    <t>CBIN0284794</t>
  </si>
  <si>
    <t>CBIN0284795</t>
  </si>
  <si>
    <t>CBIN0284796</t>
  </si>
  <si>
    <t>CBIN0284797</t>
  </si>
  <si>
    <t>CBIN0284798</t>
  </si>
  <si>
    <t>CBIN0284799</t>
  </si>
  <si>
    <t>CBIN0284800</t>
  </si>
  <si>
    <t>CBIN0284801</t>
  </si>
  <si>
    <t>CBIN0284802</t>
  </si>
  <si>
    <t>CBIN0284803</t>
  </si>
  <si>
    <t>CBIN0284804</t>
  </si>
  <si>
    <t>CBIN0284805</t>
  </si>
  <si>
    <t>CBIN0284806</t>
  </si>
  <si>
    <t>CBIN0284807</t>
  </si>
  <si>
    <t>CBIN0284808</t>
  </si>
  <si>
    <t>CBIN0284809</t>
  </si>
  <si>
    <t>CBIN0284810</t>
  </si>
  <si>
    <t>CBIN0284812</t>
  </si>
  <si>
    <t>CBIN0284815</t>
  </si>
  <si>
    <t>CBIN0284816</t>
  </si>
  <si>
    <t>CBIN0284817</t>
  </si>
  <si>
    <t>CBIN0284818</t>
  </si>
  <si>
    <t>CBIN0284819</t>
  </si>
  <si>
    <t>CBIN0284820</t>
  </si>
  <si>
    <t>CBIN0284821</t>
  </si>
  <si>
    <t>CBIN0284822</t>
  </si>
  <si>
    <t>CBIN0284823</t>
  </si>
  <si>
    <t>CBIN0284824</t>
  </si>
  <si>
    <t>CBIN0284825</t>
  </si>
  <si>
    <t>CBIN0284826</t>
  </si>
  <si>
    <t>CBIN0284829</t>
  </si>
  <si>
    <t>CBIN0284831</t>
  </si>
  <si>
    <t>CBIN0284832</t>
  </si>
  <si>
    <t>CBIN0284833</t>
  </si>
  <si>
    <t>CBIN0284834</t>
  </si>
  <si>
    <t>CBIN0284835</t>
  </si>
  <si>
    <t>CBIN0284836</t>
  </si>
  <si>
    <t>CBIN0284837</t>
  </si>
  <si>
    <t>CBIN0284838</t>
  </si>
  <si>
    <t>CBIN0284840</t>
  </si>
  <si>
    <t>CBIN0284841</t>
  </si>
  <si>
    <t>CBIN0284842</t>
  </si>
  <si>
    <t>CBIN0284843</t>
  </si>
  <si>
    <t>CBIN0284844</t>
  </si>
  <si>
    <t>CBIN0284845</t>
  </si>
  <si>
    <t>CBIN0284846</t>
  </si>
  <si>
    <t>CBIN0284847</t>
  </si>
  <si>
    <t>CBIN0284848</t>
  </si>
  <si>
    <t>CBIN0284849</t>
  </si>
  <si>
    <t>CBIN0284850</t>
  </si>
  <si>
    <t>CBIN0284851</t>
  </si>
  <si>
    <t>CBIN0284852</t>
  </si>
  <si>
    <t>CBIN0284853</t>
  </si>
  <si>
    <t>CBIN0284854</t>
  </si>
  <si>
    <t>CBIN0284855</t>
  </si>
  <si>
    <t>CBIN0284856</t>
  </si>
  <si>
    <t>CBIN0284859</t>
  </si>
  <si>
    <t>CBIN0284862</t>
  </si>
  <si>
    <t>CBIN0284863</t>
  </si>
  <si>
    <t>CBIN0284864</t>
  </si>
  <si>
    <t>CBIN0284865</t>
  </si>
  <si>
    <t>CBIN0284866</t>
  </si>
  <si>
    <t>CBIN0284867</t>
  </si>
  <si>
    <t>CBIN0284868</t>
  </si>
  <si>
    <t>CBIN0284869</t>
  </si>
  <si>
    <t>CBIN0284870</t>
  </si>
  <si>
    <t>CBIN0284871</t>
  </si>
  <si>
    <t>CBIN0284872</t>
  </si>
  <si>
    <t>CBIN0284873</t>
  </si>
  <si>
    <t>CBIN0284874</t>
  </si>
  <si>
    <t>CBIN0284875</t>
  </si>
  <si>
    <t>CBIN0284876</t>
  </si>
  <si>
    <t>CBIN0284877</t>
  </si>
  <si>
    <t>CBIN0284878</t>
  </si>
  <si>
    <t>CBIN0284879</t>
  </si>
  <si>
    <t>CBIN0284880</t>
  </si>
  <si>
    <t>CBIN0284881</t>
  </si>
  <si>
    <t>CBIN0284882</t>
  </si>
  <si>
    <t>CBIN0284883</t>
  </si>
  <si>
    <t>CBIN0284884</t>
  </si>
  <si>
    <t>CBIN0284885</t>
  </si>
  <si>
    <t>CBIN0284886</t>
  </si>
  <si>
    <t>CBIN0284887</t>
  </si>
  <si>
    <t>CBIN0284888</t>
  </si>
  <si>
    <t>CBIN0284893</t>
  </si>
  <si>
    <t>CBIN0284894</t>
  </si>
  <si>
    <t>CBIN0284895</t>
  </si>
  <si>
    <t>CBIN0284896</t>
  </si>
  <si>
    <t>CBIN0284897</t>
  </si>
  <si>
    <t>CBIN0284898</t>
  </si>
  <si>
    <t>CBIN0284899</t>
  </si>
  <si>
    <t>CBIN0284900</t>
  </si>
  <si>
    <t>CBIN0284901</t>
  </si>
  <si>
    <t>CBIN0284902</t>
  </si>
  <si>
    <t>CBIN0284903</t>
  </si>
  <si>
    <t>CBIN0284904</t>
  </si>
  <si>
    <t>CBIN0284905</t>
  </si>
  <si>
    <t>CBIN0284907</t>
  </si>
  <si>
    <t>CBIN0284908</t>
  </si>
  <si>
    <t>CBIN0284912</t>
  </si>
  <si>
    <t>CBIN0284913</t>
  </si>
  <si>
    <t>CBIN0284914</t>
  </si>
  <si>
    <t>CBIN0284916</t>
  </si>
  <si>
    <t>CBIN0284917</t>
  </si>
  <si>
    <t>CBIN0284919</t>
  </si>
  <si>
    <t>CBIN0284920</t>
  </si>
  <si>
    <t>CBIN0284921</t>
  </si>
  <si>
    <t>CBIN0284922</t>
  </si>
  <si>
    <t>CBIN0284923</t>
  </si>
  <si>
    <t>CBIN0284924</t>
  </si>
  <si>
    <t>CBIN0284925</t>
  </si>
  <si>
    <t>CBIN0284927</t>
  </si>
  <si>
    <t>CBIN0284928</t>
  </si>
  <si>
    <t>CBIN0284929</t>
  </si>
  <si>
    <t>CBIN0284930</t>
  </si>
  <si>
    <t>CBIN0284931</t>
  </si>
  <si>
    <t>CBIN0284932</t>
  </si>
  <si>
    <t>CBIN0284933</t>
  </si>
  <si>
    <t>CBIN0284934</t>
  </si>
  <si>
    <t>CBIN0284935</t>
  </si>
  <si>
    <t>CBIN0284941</t>
  </si>
  <si>
    <t>CBIN0284943</t>
  </si>
  <si>
    <t>CBIN0284944</t>
  </si>
  <si>
    <t>CBIN0284945</t>
  </si>
  <si>
    <t>CBIN0284946</t>
  </si>
  <si>
    <t>CBIN0284951</t>
  </si>
  <si>
    <t>CBIN0284952</t>
  </si>
  <si>
    <t>CBIN0284953</t>
  </si>
  <si>
    <t>CBIN0284956</t>
  </si>
  <si>
    <t>CBIN0284957</t>
  </si>
  <si>
    <t>CBIN0284958</t>
  </si>
  <si>
    <t>CBIN0284959</t>
  </si>
  <si>
    <t>CBIN0284961</t>
  </si>
  <si>
    <t>CBIN0284962</t>
  </si>
  <si>
    <t>CBIN0284963</t>
  </si>
  <si>
    <t>CBIN0284964</t>
  </si>
  <si>
    <t>CBIN0284965</t>
  </si>
  <si>
    <t>CBIN0284966</t>
  </si>
  <si>
    <t>CBIN0285001</t>
  </si>
  <si>
    <t>CBIN0285002</t>
  </si>
  <si>
    <t>CBIN0289997</t>
  </si>
  <si>
    <t>CBIN0CGDCBN</t>
  </si>
  <si>
    <t>CBIN0MPABAA</t>
  </si>
  <si>
    <t>CBIN0MPDCAB</t>
  </si>
  <si>
    <t>CBIN0MPDCAC</t>
  </si>
  <si>
    <t>CBIN0MPDCAD</t>
  </si>
  <si>
    <t>CBIN0MPDCAE</t>
  </si>
  <si>
    <t>CBIN0MPDCAF</t>
  </si>
  <si>
    <t>CBIN0MPDCAG</t>
  </si>
  <si>
    <t>CBIN0MPDCAH</t>
  </si>
  <si>
    <t>CBIN0MPDCAI</t>
  </si>
  <si>
    <t>CBIN0MPDCAJ</t>
  </si>
  <si>
    <t>CBIN0MPDCAK</t>
  </si>
  <si>
    <t>CBIN0MPDCAL</t>
  </si>
  <si>
    <t>CBIN0MPDCAM</t>
  </si>
  <si>
    <t>CBIN0MPDCAN</t>
  </si>
  <si>
    <t>CBIN0MPDCAO</t>
  </si>
  <si>
    <t>CBIN0MPDCAP</t>
  </si>
  <si>
    <t>CBIN0MPDCAQ</t>
  </si>
  <si>
    <t>CBIN0MPDCAR</t>
  </si>
  <si>
    <t>CBIN0MPDCAS</t>
  </si>
  <si>
    <t>CBIN0MPDCAT</t>
  </si>
  <si>
    <t>CBIN0MPDCAU</t>
  </si>
  <si>
    <t>CBIN0MPDCAV</t>
  </si>
  <si>
    <t>CBIN0MPDCAW</t>
  </si>
  <si>
    <t>CBIN0MPDCAX</t>
  </si>
  <si>
    <t>CBIN0MPDCAY</t>
  </si>
  <si>
    <t>CBIN0MPDCAZ</t>
  </si>
  <si>
    <t>CBIN0MPDCBA</t>
  </si>
  <si>
    <t>CBIN0MPDCBB</t>
  </si>
  <si>
    <t>CBIN0MPDCBC</t>
  </si>
  <si>
    <t>CBIN0MPDCBD</t>
  </si>
  <si>
    <t>CBIN0MPDCBE</t>
  </si>
  <si>
    <t>CBIN0MPDCBF</t>
  </si>
  <si>
    <t>CBIN0MPDCBG</t>
  </si>
  <si>
    <t>CBIN0MPDCBH</t>
  </si>
  <si>
    <t>CBIN0MPDCBI</t>
  </si>
  <si>
    <t>CBIN0MPDCBJ</t>
  </si>
  <si>
    <t>CBIN0MPDCBK</t>
  </si>
  <si>
    <t>CBIN0MPDCBL</t>
  </si>
  <si>
    <t>CBIN0MPDCBM</t>
  </si>
  <si>
    <t>CBIN0R10001</t>
  </si>
  <si>
    <t>CBIN0R20002</t>
  </si>
  <si>
    <t>CBIN0R40012</t>
  </si>
  <si>
    <t>CCBL0209002</t>
  </si>
  <si>
    <t>CCBL0209004</t>
  </si>
  <si>
    <t>CCBL0209005</t>
  </si>
  <si>
    <t>CCBL0209006</t>
  </si>
  <si>
    <t>CCBL0209007</t>
  </si>
  <si>
    <t>CCBL0209008</t>
  </si>
  <si>
    <t>CCBL0209009</t>
  </si>
  <si>
    <t>CCBL0209010</t>
  </si>
  <si>
    <t>CCBL0209011</t>
  </si>
  <si>
    <t>CCBL0209012</t>
  </si>
  <si>
    <t>CCBL0209013</t>
  </si>
  <si>
    <t>CCBL0209014</t>
  </si>
  <si>
    <t>CCBL0209015</t>
  </si>
  <si>
    <t>CCBL0209016</t>
  </si>
  <si>
    <t>CCBL0209017</t>
  </si>
  <si>
    <t>CCBL0209018</t>
  </si>
  <si>
    <t>CCBL0209019</t>
  </si>
  <si>
    <t>CCBL0209020</t>
  </si>
  <si>
    <t>CCBL0209021</t>
  </si>
  <si>
    <t>CCBL0209022</t>
  </si>
  <si>
    <t>CCBL0209023</t>
  </si>
  <si>
    <t>CCBL0209024</t>
  </si>
  <si>
    <t>CCBL0209025</t>
  </si>
  <si>
    <t>CCBL0209026</t>
  </si>
  <si>
    <t>CCBL0209027</t>
  </si>
  <si>
    <t>CCBL0209028</t>
  </si>
  <si>
    <t>CCBL0209029</t>
  </si>
  <si>
    <t>CCBL0209030</t>
  </si>
  <si>
    <t>CCBL0209031</t>
  </si>
  <si>
    <t>CCBL0209032</t>
  </si>
  <si>
    <t>CCBL0209033</t>
  </si>
  <si>
    <t>CCBL0209034</t>
  </si>
  <si>
    <t>CCBL0DMN131</t>
  </si>
  <si>
    <t>CCBL0DMN132</t>
  </si>
  <si>
    <t>CCBL0GOA002</t>
  </si>
  <si>
    <t>CCBL0GOA003</t>
  </si>
  <si>
    <t>CCBL0GOA004</t>
  </si>
  <si>
    <t>CCBL0GOA005</t>
  </si>
  <si>
    <t>CCBL0GOA007</t>
  </si>
  <si>
    <t>CCBL0PUN002</t>
  </si>
  <si>
    <t>CCBL0PUN003</t>
  </si>
  <si>
    <t>CITI0000001</t>
  </si>
  <si>
    <t>CITI0000002</t>
  </si>
  <si>
    <t>CITI0000003</t>
  </si>
  <si>
    <t>CITI0000004</t>
  </si>
  <si>
    <t>CITI0000005</t>
  </si>
  <si>
    <t>CITI0000006</t>
  </si>
  <si>
    <t>CITI0000007</t>
  </si>
  <si>
    <t>CITI0000008</t>
  </si>
  <si>
    <t>CITI0000009</t>
  </si>
  <si>
    <t>CITI0000011</t>
  </si>
  <si>
    <t>CITI0000012</t>
  </si>
  <si>
    <t>CITI0000013</t>
  </si>
  <si>
    <t>CITI0000014</t>
  </si>
  <si>
    <t>CITI0000015</t>
  </si>
  <si>
    <t>CITI0000016</t>
  </si>
  <si>
    <t>CITI0000017</t>
  </si>
  <si>
    <t>CITI0000019</t>
  </si>
  <si>
    <t>CITI0000022</t>
  </si>
  <si>
    <t>CITI0000027</t>
  </si>
  <si>
    <t>CITI0000028</t>
  </si>
  <si>
    <t>CITI0000029</t>
  </si>
  <si>
    <t>CITI0000030</t>
  </si>
  <si>
    <t>CITI0000031</t>
  </si>
  <si>
    <t>CITI0000032</t>
  </si>
  <si>
    <t>CITI0000034</t>
  </si>
  <si>
    <t>CITI0000036</t>
  </si>
  <si>
    <t>CITI0000037</t>
  </si>
  <si>
    <t>CITI0000038</t>
  </si>
  <si>
    <t>CITI0000039</t>
  </si>
  <si>
    <t>CITI0000040</t>
  </si>
  <si>
    <t>CITI0000042</t>
  </si>
  <si>
    <t>CITI0100000</t>
  </si>
  <si>
    <t>CIUB0000001</t>
  </si>
  <si>
    <t>CIUB0000002</t>
  </si>
  <si>
    <t>CIUB0000003</t>
  </si>
  <si>
    <t>CIUB0000004</t>
  </si>
  <si>
    <t>CIUB0000005</t>
  </si>
  <si>
    <t>CIUB0000006</t>
  </si>
  <si>
    <t>CIUB0000007</t>
  </si>
  <si>
    <t>CIUB0000008</t>
  </si>
  <si>
    <t>CIUB0000009</t>
  </si>
  <si>
    <t>CIUB0000010</t>
  </si>
  <si>
    <t>CIUB0000011</t>
  </si>
  <si>
    <t>CIUB0000012</t>
  </si>
  <si>
    <t>CIUB0000013</t>
  </si>
  <si>
    <t>CIUB0000014</t>
  </si>
  <si>
    <t>CIUB0000015</t>
  </si>
  <si>
    <t>CIUB0000016</t>
  </si>
  <si>
    <t>CIUB0000017</t>
  </si>
  <si>
    <t>CIUB0000018</t>
  </si>
  <si>
    <t>CIUB0000019</t>
  </si>
  <si>
    <t>CIUB0000020</t>
  </si>
  <si>
    <t>CIUB0000021</t>
  </si>
  <si>
    <t>CIUB0000022</t>
  </si>
  <si>
    <t>CIUB0000023</t>
  </si>
  <si>
    <t>CIUB0000024</t>
  </si>
  <si>
    <t>CIUB0000025</t>
  </si>
  <si>
    <t>CIUB0000026</t>
  </si>
  <si>
    <t>CIUB0000027</t>
  </si>
  <si>
    <t>CIUB0000028</t>
  </si>
  <si>
    <t>CIUB0000029</t>
  </si>
  <si>
    <t>CIUB0000030</t>
  </si>
  <si>
    <t>CIUB0000031</t>
  </si>
  <si>
    <t>CIUB0000032</t>
  </si>
  <si>
    <t>CIUB0000033</t>
  </si>
  <si>
    <t>CIUB0000034</t>
  </si>
  <si>
    <t>CIUB0000035</t>
  </si>
  <si>
    <t>CIUB0000036</t>
  </si>
  <si>
    <t>CIUB0000037</t>
  </si>
  <si>
    <t>CIUB0000038</t>
  </si>
  <si>
    <t>CIUB0000039</t>
  </si>
  <si>
    <t>CIUB0000040</t>
  </si>
  <si>
    <t>CIUB0000041</t>
  </si>
  <si>
    <t>CIUB0000042</t>
  </si>
  <si>
    <t>CIUB0000043</t>
  </si>
  <si>
    <t>CIUB0000044</t>
  </si>
  <si>
    <t>CIUB0000045</t>
  </si>
  <si>
    <t>CIUB0000046</t>
  </si>
  <si>
    <t>CIUB0000047</t>
  </si>
  <si>
    <t>CIUB0000048</t>
  </si>
  <si>
    <t>CIUB0000049</t>
  </si>
  <si>
    <t>CIUB0000050</t>
  </si>
  <si>
    <t>CIUB0000051</t>
  </si>
  <si>
    <t>CIUB0000052</t>
  </si>
  <si>
    <t>CIUB0000053</t>
  </si>
  <si>
    <t>CIUB0000054</t>
  </si>
  <si>
    <t>CIUB0000055</t>
  </si>
  <si>
    <t>CIUB0000056</t>
  </si>
  <si>
    <t>CIUB0000057</t>
  </si>
  <si>
    <t>CIUB0000058</t>
  </si>
  <si>
    <t>CIUB0000059</t>
  </si>
  <si>
    <t>CIUB0000060</t>
  </si>
  <si>
    <t>CIUB0000061</t>
  </si>
  <si>
    <t>CIUB0000062</t>
  </si>
  <si>
    <t>CIUB0000063</t>
  </si>
  <si>
    <t>CIUB0000064</t>
  </si>
  <si>
    <t>CIUB0000065</t>
  </si>
  <si>
    <t>CIUB0000066</t>
  </si>
  <si>
    <t>CIUB0000067</t>
  </si>
  <si>
    <t>CIUB0000068</t>
  </si>
  <si>
    <t>CIUB0000069</t>
  </si>
  <si>
    <t>CIUB0000070</t>
  </si>
  <si>
    <t>CIUB0000071</t>
  </si>
  <si>
    <t>CIUB0000072</t>
  </si>
  <si>
    <t>CIUB0000073</t>
  </si>
  <si>
    <t>CIUB0000074</t>
  </si>
  <si>
    <t>CIUB0000075</t>
  </si>
  <si>
    <t>CIUB0000076</t>
  </si>
  <si>
    <t>CIUB0000077</t>
  </si>
  <si>
    <t>CIUB0000078</t>
  </si>
  <si>
    <t>CIUB0000079</t>
  </si>
  <si>
    <t>CIUB0000080</t>
  </si>
  <si>
    <t>CIUB0000081</t>
  </si>
  <si>
    <t>CIUB0000083</t>
  </si>
  <si>
    <t>CIUB0000084</t>
  </si>
  <si>
    <t>CIUB0000085</t>
  </si>
  <si>
    <t>CIUB0000086</t>
  </si>
  <si>
    <t>CIUB0000087</t>
  </si>
  <si>
    <t>CIUB0000088</t>
  </si>
  <si>
    <t>CIUB0000089</t>
  </si>
  <si>
    <t>CIUB0000090</t>
  </si>
  <si>
    <t>CIUB0000091</t>
  </si>
  <si>
    <t>CIUB0000092</t>
  </si>
  <si>
    <t>CIUB0000093</t>
  </si>
  <si>
    <t>CIUB0000094</t>
  </si>
  <si>
    <t>CIUB0000095</t>
  </si>
  <si>
    <t>CIUB0000096</t>
  </si>
  <si>
    <t>CIUB0000097</t>
  </si>
  <si>
    <t>CIUB0000098</t>
  </si>
  <si>
    <t>CIUB0000099</t>
  </si>
  <si>
    <t>CIUB0000100</t>
  </si>
  <si>
    <t>CIUB0000101</t>
  </si>
  <si>
    <t>CIUB0000102</t>
  </si>
  <si>
    <t>CIUB0000103</t>
  </si>
  <si>
    <t>CIUB0000104</t>
  </si>
  <si>
    <t>CIUB0000105</t>
  </si>
  <si>
    <t>CIUB0000106</t>
  </si>
  <si>
    <t>CIUB0000107</t>
  </si>
  <si>
    <t>CIUB0000108</t>
  </si>
  <si>
    <t>CIUB0000109</t>
  </si>
  <si>
    <t>CIUB0000110</t>
  </si>
  <si>
    <t>CIUB0000111</t>
  </si>
  <si>
    <t>CIUB0000112</t>
  </si>
  <si>
    <t>CIUB0000113</t>
  </si>
  <si>
    <t>CIUB0000114</t>
  </si>
  <si>
    <t>CIUB0000115</t>
  </si>
  <si>
    <t>CIUB0000116</t>
  </si>
  <si>
    <t>CIUB0000117</t>
  </si>
  <si>
    <t>CIUB0000118</t>
  </si>
  <si>
    <t>CIUB0000119</t>
  </si>
  <si>
    <t>CIUB0000120</t>
  </si>
  <si>
    <t>CIUB0000122</t>
  </si>
  <si>
    <t>CIUB0000123</t>
  </si>
  <si>
    <t>CIUB0000124</t>
  </si>
  <si>
    <t>CIUB0000125</t>
  </si>
  <si>
    <t>CIUB0000126</t>
  </si>
  <si>
    <t>CIUB0000127</t>
  </si>
  <si>
    <t>CIUB0000128</t>
  </si>
  <si>
    <t>CIUB0000129</t>
  </si>
  <si>
    <t>CIUB0000130</t>
  </si>
  <si>
    <t>CIUB0000131</t>
  </si>
  <si>
    <t>CIUB0000132</t>
  </si>
  <si>
    <t>CIUB0000133</t>
  </si>
  <si>
    <t>CIUB0000134</t>
  </si>
  <si>
    <t>CIUB0000135</t>
  </si>
  <si>
    <t>CIUB0000136</t>
  </si>
  <si>
    <t>CIUB0000137</t>
  </si>
  <si>
    <t>CIUB0000138</t>
  </si>
  <si>
    <t>CIUB0000139</t>
  </si>
  <si>
    <t>CIUB0000140</t>
  </si>
  <si>
    <t>CIUB0000141</t>
  </si>
  <si>
    <t>CIUB0000142</t>
  </si>
  <si>
    <t>CIUB0000143</t>
  </si>
  <si>
    <t>CIUB0000144</t>
  </si>
  <si>
    <t>CIUB0000145</t>
  </si>
  <si>
    <t>CIUB0000146</t>
  </si>
  <si>
    <t>CIUB0000147</t>
  </si>
  <si>
    <t>CIUB0000148</t>
  </si>
  <si>
    <t>CIUB0000149</t>
  </si>
  <si>
    <t>CIUB0000150</t>
  </si>
  <si>
    <t>CIUB0000151</t>
  </si>
  <si>
    <t>CIUB0000152</t>
  </si>
  <si>
    <t>CIUB0000153</t>
  </si>
  <si>
    <t>CIUB0000154</t>
  </si>
  <si>
    <t>CIUB0000155</t>
  </si>
  <si>
    <t>CIUB0000156</t>
  </si>
  <si>
    <t>CIUB0000157</t>
  </si>
  <si>
    <t>CIUB0000158</t>
  </si>
  <si>
    <t>CIUB0000159</t>
  </si>
  <si>
    <t>CIUB0000160</t>
  </si>
  <si>
    <t>CIUB0000161</t>
  </si>
  <si>
    <t>CIUB0000162</t>
  </si>
  <si>
    <t>CIUB0000163</t>
  </si>
  <si>
    <t>CIUB0000164</t>
  </si>
  <si>
    <t>CIUB0000165</t>
  </si>
  <si>
    <t>CIUB0000166</t>
  </si>
  <si>
    <t>CIUB0000167</t>
  </si>
  <si>
    <t>CIUB0000168</t>
  </si>
  <si>
    <t>CIUB0000169</t>
  </si>
  <si>
    <t>CIUB0000170</t>
  </si>
  <si>
    <t>CIUB0000171</t>
  </si>
  <si>
    <t>CIUB0000172</t>
  </si>
  <si>
    <t>CIUB0000173</t>
  </si>
  <si>
    <t>CIUB0000174</t>
  </si>
  <si>
    <t>CIUB0000175</t>
  </si>
  <si>
    <t>CIUB0000176</t>
  </si>
  <si>
    <t>CIUB0000177</t>
  </si>
  <si>
    <t>CIUB0000178</t>
  </si>
  <si>
    <t>CIUB0000179</t>
  </si>
  <si>
    <t>CIUB0000180</t>
  </si>
  <si>
    <t>CIUB0000181</t>
  </si>
  <si>
    <t>CIUB0000182</t>
  </si>
  <si>
    <t>CIUB0000183</t>
  </si>
  <si>
    <t>CIUB0000184</t>
  </si>
  <si>
    <t>CIUB0000185</t>
  </si>
  <si>
    <t>CIUB0000186</t>
  </si>
  <si>
    <t>CIUB0000187</t>
  </si>
  <si>
    <t>CIUB0000188</t>
  </si>
  <si>
    <t>CIUB0000189</t>
  </si>
  <si>
    <t>CIUB0000190</t>
  </si>
  <si>
    <t>CIUB0000191</t>
  </si>
  <si>
    <t>CIUB0000192</t>
  </si>
  <si>
    <t>CIUB0000193</t>
  </si>
  <si>
    <t>CIUB0000194</t>
  </si>
  <si>
    <t>CIUB0000195</t>
  </si>
  <si>
    <t>CIUB0000196</t>
  </si>
  <si>
    <t>CIUB0000197</t>
  </si>
  <si>
    <t>CIUB0000198</t>
  </si>
  <si>
    <t>CIUB0000199</t>
  </si>
  <si>
    <t>CIUB0000200</t>
  </si>
  <si>
    <t>CIUB0000201</t>
  </si>
  <si>
    <t>CIUB0000202</t>
  </si>
  <si>
    <t>CIUB0000203</t>
  </si>
  <si>
    <t>CIUB0000204</t>
  </si>
  <si>
    <t>CIUB0000205</t>
  </si>
  <si>
    <t>CIUB0000206</t>
  </si>
  <si>
    <t>CIUB0000207</t>
  </si>
  <si>
    <t>CIUB0000208</t>
  </si>
  <si>
    <t>CIUB0000209</t>
  </si>
  <si>
    <t>CIUB0000210</t>
  </si>
  <si>
    <t>CIUB0000211</t>
  </si>
  <si>
    <t>CIUB0000212</t>
  </si>
  <si>
    <t>CIUB0000213</t>
  </si>
  <si>
    <t>CIUB0000214</t>
  </si>
  <si>
    <t>CIUB0000215</t>
  </si>
  <si>
    <t>CIUB0000216</t>
  </si>
  <si>
    <t>CIUB0000217</t>
  </si>
  <si>
    <t>CIUB0000218</t>
  </si>
  <si>
    <t>CIUB0000219</t>
  </si>
  <si>
    <t>CIUB0000220</t>
  </si>
  <si>
    <t>CIUB0000221</t>
  </si>
  <si>
    <t>CIUB0000222</t>
  </si>
  <si>
    <t>CIUB0000223</t>
  </si>
  <si>
    <t>CIUB0000224</t>
  </si>
  <si>
    <t>CIUB0000225</t>
  </si>
  <si>
    <t>CIUB0000226</t>
  </si>
  <si>
    <t>CIUB0000227</t>
  </si>
  <si>
    <t>CIUB0000228</t>
  </si>
  <si>
    <t>CIUB0000229</t>
  </si>
  <si>
    <t>CIUB0000230</t>
  </si>
  <si>
    <t>CIUB0000231</t>
  </si>
  <si>
    <t>CIUB0000232</t>
  </si>
  <si>
    <t>CIUB0000233</t>
  </si>
  <si>
    <t>CIUB0000234</t>
  </si>
  <si>
    <t>CIUB0000235</t>
  </si>
  <si>
    <t>CIUB0000236</t>
  </si>
  <si>
    <t>CIUB0000237</t>
  </si>
  <si>
    <t>CIUB0000238</t>
  </si>
  <si>
    <t>CIUB0000239</t>
  </si>
  <si>
    <t>CIUB0000240</t>
  </si>
  <si>
    <t>CIUB0000241</t>
  </si>
  <si>
    <t>CIUB0000242</t>
  </si>
  <si>
    <t>CIUB0000243</t>
  </si>
  <si>
    <t>CIUB0000244</t>
  </si>
  <si>
    <t>CIUB0000245</t>
  </si>
  <si>
    <t>CIUB0000246</t>
  </si>
  <si>
    <t>CIUB0000247</t>
  </si>
  <si>
    <t>CIUB0000248</t>
  </si>
  <si>
    <t>CIUB0000249</t>
  </si>
  <si>
    <t>CIUB0000250</t>
  </si>
  <si>
    <t>CIUB0000251</t>
  </si>
  <si>
    <t>CIUB0000252</t>
  </si>
  <si>
    <t>CIUB0000253</t>
  </si>
  <si>
    <t>CIUB0000254</t>
  </si>
  <si>
    <t>CIUB0000255</t>
  </si>
  <si>
    <t>CIUB0000256</t>
  </si>
  <si>
    <t>CIUB0000257</t>
  </si>
  <si>
    <t>CIUB0000258</t>
  </si>
  <si>
    <t>CIUB0000259</t>
  </si>
  <si>
    <t>CIUB0000260</t>
  </si>
  <si>
    <t>CIUB0000261</t>
  </si>
  <si>
    <t>CIUB0000262</t>
  </si>
  <si>
    <t>CIUB0000263</t>
  </si>
  <si>
    <t>CIUB0000264</t>
  </si>
  <si>
    <t>CIUB0000265</t>
  </si>
  <si>
    <t>CIUB0000266</t>
  </si>
  <si>
    <t>CIUB0000267</t>
  </si>
  <si>
    <t>CIUB0000268</t>
  </si>
  <si>
    <t>CIUB0000269</t>
  </si>
  <si>
    <t>CIUB0000270</t>
  </si>
  <si>
    <t>CIUB0000271</t>
  </si>
  <si>
    <t>CIUB0000272</t>
  </si>
  <si>
    <t>CIUB0000273</t>
  </si>
  <si>
    <t>CIUB0000274</t>
  </si>
  <si>
    <t>CIUB0000275</t>
  </si>
  <si>
    <t>CIUB0000276</t>
  </si>
  <si>
    <t>CIUB0000277</t>
  </si>
  <si>
    <t>CIUB0000278</t>
  </si>
  <si>
    <t>CIUB0000279</t>
  </si>
  <si>
    <t>CIUB0000280</t>
  </si>
  <si>
    <t>CIUB0000281</t>
  </si>
  <si>
    <t>CIUB0000282</t>
  </si>
  <si>
    <t>CIUB0000283</t>
  </si>
  <si>
    <t>CIUB0000284</t>
  </si>
  <si>
    <t>CIUB0000285</t>
  </si>
  <si>
    <t>CIUB0000286</t>
  </si>
  <si>
    <t>CIUB0000287</t>
  </si>
  <si>
    <t>CIUB0000288</t>
  </si>
  <si>
    <t>CIUB0000289</t>
  </si>
  <si>
    <t>CIUB0000290</t>
  </si>
  <si>
    <t>CIUB0000291</t>
  </si>
  <si>
    <t>CIUB0000292</t>
  </si>
  <si>
    <t>CIUB0000293</t>
  </si>
  <si>
    <t>CIUB0000294</t>
  </si>
  <si>
    <t>CIUB0000295</t>
  </si>
  <si>
    <t>CIUB0000296</t>
  </si>
  <si>
    <t>CIUB0000297</t>
  </si>
  <si>
    <t>CIUB0000298</t>
  </si>
  <si>
    <t>CIUB0000299</t>
  </si>
  <si>
    <t>CIUB0000300</t>
  </si>
  <si>
    <t>CIUB0000301</t>
  </si>
  <si>
    <t>CIUB0000302</t>
  </si>
  <si>
    <t>CIUB0000303</t>
  </si>
  <si>
    <t>CIUB0000304</t>
  </si>
  <si>
    <t>CIUB0000305</t>
  </si>
  <si>
    <t>CIUB0000306</t>
  </si>
  <si>
    <t>CIUB0000307</t>
  </si>
  <si>
    <t>CIUB0000308</t>
  </si>
  <si>
    <t>CIUB0000309</t>
  </si>
  <si>
    <t>CIUB0000310</t>
  </si>
  <si>
    <t>CIUB0000311</t>
  </si>
  <si>
    <t>CIUB0000312</t>
  </si>
  <si>
    <t>CIUB0000313</t>
  </si>
  <si>
    <t>CIUB0000314</t>
  </si>
  <si>
    <t>CIUB0000315</t>
  </si>
  <si>
    <t>CIUB0000316</t>
  </si>
  <si>
    <t>CIUB0000317</t>
  </si>
  <si>
    <t>CIUB0000318</t>
  </si>
  <si>
    <t>CIUB0000319</t>
  </si>
  <si>
    <t>CIUB0000320</t>
  </si>
  <si>
    <t>CIUB0000321</t>
  </si>
  <si>
    <t>CIUB0000322</t>
  </si>
  <si>
    <t>CIUB0000323</t>
  </si>
  <si>
    <t>CIUB0000324</t>
  </si>
  <si>
    <t>CIUB0000325</t>
  </si>
  <si>
    <t>CIUB0000326</t>
  </si>
  <si>
    <t>CIUB0000327</t>
  </si>
  <si>
    <t>CIUB0000328</t>
  </si>
  <si>
    <t>CIUB0000329</t>
  </si>
  <si>
    <t>CIUB0000330</t>
  </si>
  <si>
    <t>CIUB0000331</t>
  </si>
  <si>
    <t>CIUB0000332</t>
  </si>
  <si>
    <t>CIUB0000333</t>
  </si>
  <si>
    <t>CIUB0000334</t>
  </si>
  <si>
    <t>CIUB0000335</t>
  </si>
  <si>
    <t>CIUB0000336</t>
  </si>
  <si>
    <t>CIUB0000337</t>
  </si>
  <si>
    <t>CIUB0000338</t>
  </si>
  <si>
    <t>CIUB0000339</t>
  </si>
  <si>
    <t>CIUB0000340</t>
  </si>
  <si>
    <t>CIUB0000341</t>
  </si>
  <si>
    <t>CIUB0000342</t>
  </si>
  <si>
    <t>CIUB0000343</t>
  </si>
  <si>
    <t>CIUB0000344</t>
  </si>
  <si>
    <t>CIUB0000345</t>
  </si>
  <si>
    <t>CIUB0000346</t>
  </si>
  <si>
    <t>CIUB0000347</t>
  </si>
  <si>
    <t>CIUB0000348</t>
  </si>
  <si>
    <t>CIUB0000349</t>
  </si>
  <si>
    <t>CIUB0000350</t>
  </si>
  <si>
    <t>CIUB0000351</t>
  </si>
  <si>
    <t>CIUB0000352</t>
  </si>
  <si>
    <t>CIUB0000353</t>
  </si>
  <si>
    <t>CIUB0000354</t>
  </si>
  <si>
    <t>CIUB0000355</t>
  </si>
  <si>
    <t>CIUB0000356</t>
  </si>
  <si>
    <t>CIUB0000357</t>
  </si>
  <si>
    <t>CIUB0000358</t>
  </si>
  <si>
    <t>CIUB0000359</t>
  </si>
  <si>
    <t>CIUB0000360</t>
  </si>
  <si>
    <t>CIUB0000361</t>
  </si>
  <si>
    <t>CIUB0000362</t>
  </si>
  <si>
    <t>CIUB0000363</t>
  </si>
  <si>
    <t>CIUB0000364</t>
  </si>
  <si>
    <t>CIUB0000365</t>
  </si>
  <si>
    <t>CIUB0000366</t>
  </si>
  <si>
    <t>CIUB0000367</t>
  </si>
  <si>
    <t>CIUB0000368</t>
  </si>
  <si>
    <t>CIUB0000369</t>
  </si>
  <si>
    <t>CIUB0000370</t>
  </si>
  <si>
    <t>CIUB0000371</t>
  </si>
  <si>
    <t>CIUB0000372</t>
  </si>
  <si>
    <t>CIUB0000373</t>
  </si>
  <si>
    <t>CIUB0000374</t>
  </si>
  <si>
    <t>CIUB0000375</t>
  </si>
  <si>
    <t>CIUB0000376</t>
  </si>
  <si>
    <t>CIUB0000377</t>
  </si>
  <si>
    <t>CIUB0000378</t>
  </si>
  <si>
    <t>CIUB0000379</t>
  </si>
  <si>
    <t>CIUB0000380</t>
  </si>
  <si>
    <t>CIUB0000381</t>
  </si>
  <si>
    <t>CIUB0000382</t>
  </si>
  <si>
    <t>CIUB0000383</t>
  </si>
  <si>
    <t>CIUB0000384</t>
  </si>
  <si>
    <t>CIUB0000385</t>
  </si>
  <si>
    <t>CIUB0000386</t>
  </si>
  <si>
    <t>CIUB0000387</t>
  </si>
  <si>
    <t>CIUB0000388</t>
  </si>
  <si>
    <t>CIUB0000389</t>
  </si>
  <si>
    <t>CIUB0000390</t>
  </si>
  <si>
    <t>CIUB0000391</t>
  </si>
  <si>
    <t>CIUB0000392</t>
  </si>
  <si>
    <t>CIUB0000393</t>
  </si>
  <si>
    <t>CIUB0000394</t>
  </si>
  <si>
    <t>CIUB0000395</t>
  </si>
  <si>
    <t>CIUB0000396</t>
  </si>
  <si>
    <t>CIUB0000397</t>
  </si>
  <si>
    <t>CIUB0000398</t>
  </si>
  <si>
    <t>CIUB0000399</t>
  </si>
  <si>
    <t>CIUB0000400</t>
  </si>
  <si>
    <t>CIUB0000401</t>
  </si>
  <si>
    <t>CIUB0000402</t>
  </si>
  <si>
    <t>CIUB0000403</t>
  </si>
  <si>
    <t>CIUB0000404</t>
  </si>
  <si>
    <t>CIUB0000405</t>
  </si>
  <si>
    <t>CIUB0000406</t>
  </si>
  <si>
    <t>CIUB0000407</t>
  </si>
  <si>
    <t>CIUB0000408</t>
  </si>
  <si>
    <t>CIUB0000409</t>
  </si>
  <si>
    <t>CIUB0000410</t>
  </si>
  <si>
    <t>CIUB0000411</t>
  </si>
  <si>
    <t>CIUB0000412</t>
  </si>
  <si>
    <t>CIUB0000413</t>
  </si>
  <si>
    <t>CIUB0000414</t>
  </si>
  <si>
    <t>CIUB0000415</t>
  </si>
  <si>
    <t>CIUB0000416</t>
  </si>
  <si>
    <t>CIUB0000417</t>
  </si>
  <si>
    <t>CIUB0000418</t>
  </si>
  <si>
    <t>CIUB0000419</t>
  </si>
  <si>
    <t>CIUB0000420</t>
  </si>
  <si>
    <t>CIUB0000421</t>
  </si>
  <si>
    <t>CIUB0000422</t>
  </si>
  <si>
    <t>CIUB0000423</t>
  </si>
  <si>
    <t>CIUB0000424</t>
  </si>
  <si>
    <t>CIUB0000425</t>
  </si>
  <si>
    <t>CIUB0000426</t>
  </si>
  <si>
    <t>CIUB0000427</t>
  </si>
  <si>
    <t>CIUB0000428</t>
  </si>
  <si>
    <t>CLBL0000002</t>
  </si>
  <si>
    <t>CLBL0000003</t>
  </si>
  <si>
    <t>CLBL0000004</t>
  </si>
  <si>
    <t>CLBL0000005</t>
  </si>
  <si>
    <t>CLBL0000006</t>
  </si>
  <si>
    <t>CLBL0000007</t>
  </si>
  <si>
    <t>CLBL0000008</t>
  </si>
  <si>
    <t>CLBL0000009</t>
  </si>
  <si>
    <t>CLBL0000010</t>
  </si>
  <si>
    <t>CLBL0000011</t>
  </si>
  <si>
    <t>CLBL0000012</t>
  </si>
  <si>
    <t>CLBL0000013</t>
  </si>
  <si>
    <t>CLBL0000014</t>
  </si>
  <si>
    <t>CLBL0000015</t>
  </si>
  <si>
    <t>CLBL0000016</t>
  </si>
  <si>
    <t>CLBL0000017</t>
  </si>
  <si>
    <t>CLBL0000018</t>
  </si>
  <si>
    <t>CLBL0000019</t>
  </si>
  <si>
    <t>CLBL0000020</t>
  </si>
  <si>
    <t>CLBL0000021</t>
  </si>
  <si>
    <t>CLBL0000022</t>
  </si>
  <si>
    <t>CLBL0000023</t>
  </si>
  <si>
    <t>CLBL0000024</t>
  </si>
  <si>
    <t>CLBL0000025</t>
  </si>
  <si>
    <t>CLBL0000026</t>
  </si>
  <si>
    <t>CLBL0000027</t>
  </si>
  <si>
    <t>CLBL0000028</t>
  </si>
  <si>
    <t>CLBL0000029</t>
  </si>
  <si>
    <t>CLBL0000030</t>
  </si>
  <si>
    <t>CLBL0000031</t>
  </si>
  <si>
    <t>CLBL0000032</t>
  </si>
  <si>
    <t>CLBL0000033</t>
  </si>
  <si>
    <t>CLBL0000034</t>
  </si>
  <si>
    <t>CLBL0000999</t>
  </si>
  <si>
    <t>CNRB0000002</t>
  </si>
  <si>
    <t>CNRB0000003</t>
  </si>
  <si>
    <t>CNRB0000004</t>
  </si>
  <si>
    <t>CNRB0000005</t>
  </si>
  <si>
    <t>CNRB0000007</t>
  </si>
  <si>
    <t>CNRB0000008</t>
  </si>
  <si>
    <t>CNRB0000009</t>
  </si>
  <si>
    <t>CNRB0000010</t>
  </si>
  <si>
    <t>CNRB0000012</t>
  </si>
  <si>
    <t>CNRB0000013</t>
  </si>
  <si>
    <t>CNRB0000014</t>
  </si>
  <si>
    <t>CNRB0000015</t>
  </si>
  <si>
    <t>CNRB0000016</t>
  </si>
  <si>
    <t>CNRB0000017</t>
  </si>
  <si>
    <t>CNRB0000018</t>
  </si>
  <si>
    <t>CNRB0000019</t>
  </si>
  <si>
    <t>CNRB0000022</t>
  </si>
  <si>
    <t>CNRB0000023</t>
  </si>
  <si>
    <t>CNRB0000025</t>
  </si>
  <si>
    <t>CNRB0000026</t>
  </si>
  <si>
    <t>CNRB0000027</t>
  </si>
  <si>
    <t>CNRB0000028</t>
  </si>
  <si>
    <t>CNRB0000029</t>
  </si>
  <si>
    <t>CNRB0000030</t>
  </si>
  <si>
    <t>CNRB0000031</t>
  </si>
  <si>
    <t>CNRB0000032</t>
  </si>
  <si>
    <t>CNRB0000033</t>
  </si>
  <si>
    <t>CNRB0000034</t>
  </si>
  <si>
    <t>CNRB0000035</t>
  </si>
  <si>
    <t>CNRB0000036</t>
  </si>
  <si>
    <t>CNRB0000037</t>
  </si>
  <si>
    <t>CNRB0000038</t>
  </si>
  <si>
    <t>CNRB0000039</t>
  </si>
  <si>
    <t>CNRB0000041</t>
  </si>
  <si>
    <t>CNRB0000042</t>
  </si>
  <si>
    <t>CNRB0000045</t>
  </si>
  <si>
    <t>CNRB0000046</t>
  </si>
  <si>
    <t>CNRB0000047</t>
  </si>
  <si>
    <t>CNRB0000048</t>
  </si>
  <si>
    <t>CNRB0000049</t>
  </si>
  <si>
    <t>CNRB0000052</t>
  </si>
  <si>
    <t>CNRB0000053</t>
  </si>
  <si>
    <t>CNRB0000100</t>
  </si>
  <si>
    <t>CNRB0000101</t>
  </si>
  <si>
    <t>CNRB0000102</t>
  </si>
  <si>
    <t>CNRB0000103</t>
  </si>
  <si>
    <t>CNRB0000104</t>
  </si>
  <si>
    <t>CNRB0000105</t>
  </si>
  <si>
    <t>CNRB0000106</t>
  </si>
  <si>
    <t>CNRB0000107</t>
  </si>
  <si>
    <t>CNRB0000108</t>
  </si>
  <si>
    <t>CNRB0000109</t>
  </si>
  <si>
    <t>CNRB0000110</t>
  </si>
  <si>
    <t>CNRB0000111</t>
  </si>
  <si>
    <t>CNRB0000112</t>
  </si>
  <si>
    <t>CNRB0000113</t>
  </si>
  <si>
    <t>CNRB0000114</t>
  </si>
  <si>
    <t>CNRB0000115</t>
  </si>
  <si>
    <t>CNRB0000116</t>
  </si>
  <si>
    <t>CNRB0000117</t>
  </si>
  <si>
    <t>CNRB0000118</t>
  </si>
  <si>
    <t>CNRB0000119</t>
  </si>
  <si>
    <t>CNRB0000120</t>
  </si>
  <si>
    <t>CNRB0000121</t>
  </si>
  <si>
    <t>CNRB0000122</t>
  </si>
  <si>
    <t>CNRB0000123</t>
  </si>
  <si>
    <t>CNRB0000124</t>
  </si>
  <si>
    <t>CNRB0000125</t>
  </si>
  <si>
    <t>CNRB0000126</t>
  </si>
  <si>
    <t>CNRB0000127</t>
  </si>
  <si>
    <t>CNRB0000128</t>
  </si>
  <si>
    <t>CNRB0000129</t>
  </si>
  <si>
    <t>CNRB0000130</t>
  </si>
  <si>
    <t>CNRB0000131</t>
  </si>
  <si>
    <t>CNRB0000132</t>
  </si>
  <si>
    <t>CNRB0000134</t>
  </si>
  <si>
    <t>CNRB0000135</t>
  </si>
  <si>
    <t>CNRB0000136</t>
  </si>
  <si>
    <t>CNRB0000137</t>
  </si>
  <si>
    <t>CNRB0000138</t>
  </si>
  <si>
    <t>CNRB0000140</t>
  </si>
  <si>
    <t>CNRB0000141</t>
  </si>
  <si>
    <t>CNRB0000142</t>
  </si>
  <si>
    <t>CNRB0000143</t>
  </si>
  <si>
    <t>CNRB0000144</t>
  </si>
  <si>
    <t>CNRB0000145</t>
  </si>
  <si>
    <t>CNRB0000146</t>
  </si>
  <si>
    <t>CNRB0000147</t>
  </si>
  <si>
    <t>CNRB0000148</t>
  </si>
  <si>
    <t>CNRB0000149</t>
  </si>
  <si>
    <t>CNRB0000150</t>
  </si>
  <si>
    <t>CNRB0000151</t>
  </si>
  <si>
    <t>CNRB0000152</t>
  </si>
  <si>
    <t>CNRB0000153</t>
  </si>
  <si>
    <t>CNRB0000154</t>
  </si>
  <si>
    <t>CNRB0000155</t>
  </si>
  <si>
    <t>CNRB0000156</t>
  </si>
  <si>
    <t>CNRB0000157</t>
  </si>
  <si>
    <t>CNRB0000158</t>
  </si>
  <si>
    <t>CNRB0000159</t>
  </si>
  <si>
    <t>CNRB0000160</t>
  </si>
  <si>
    <t>CNRB0000161</t>
  </si>
  <si>
    <t>CNRB0000162</t>
  </si>
  <si>
    <t>CNRB0000163</t>
  </si>
  <si>
    <t>CNRB0000164</t>
  </si>
  <si>
    <t>CNRB0000165</t>
  </si>
  <si>
    <t>CNRB0000166</t>
  </si>
  <si>
    <t>CNRB0000167</t>
  </si>
  <si>
    <t>CNRB0000168</t>
  </si>
  <si>
    <t>CNRB0000169</t>
  </si>
  <si>
    <t>CNRB0000170</t>
  </si>
  <si>
    <t>CNRB0000171</t>
  </si>
  <si>
    <t>CNRB0000172</t>
  </si>
  <si>
    <t>CNRB0000173</t>
  </si>
  <si>
    <t>CNRB0000174</t>
  </si>
  <si>
    <t>CNRB0000175</t>
  </si>
  <si>
    <t>CNRB0000176</t>
  </si>
  <si>
    <t>CNRB0000177</t>
  </si>
  <si>
    <t>CNRB0000178</t>
  </si>
  <si>
    <t>CNRB0000179</t>
  </si>
  <si>
    <t>CNRB0000180</t>
  </si>
  <si>
    <t>CNRB0000181</t>
  </si>
  <si>
    <t>CNRB0000182</t>
  </si>
  <si>
    <t>CNRB0000183</t>
  </si>
  <si>
    <t>CNRB0000184</t>
  </si>
  <si>
    <t>CNRB0000185</t>
  </si>
  <si>
    <t>CNRB0000186</t>
  </si>
  <si>
    <t>CNRB0000187</t>
  </si>
  <si>
    <t>CNRB0000188</t>
  </si>
  <si>
    <t>CNRB0000189</t>
  </si>
  <si>
    <t>CNRB0000190</t>
  </si>
  <si>
    <t>CNRB0000191</t>
  </si>
  <si>
    <t>CNRB0000192</t>
  </si>
  <si>
    <t>CNRB0000193</t>
  </si>
  <si>
    <t>CNRB0000194</t>
  </si>
  <si>
    <t>CNRB0000195</t>
  </si>
  <si>
    <t>CNRB0000196</t>
  </si>
  <si>
    <t>CNRB0000197</t>
  </si>
  <si>
    <t>CNRB0000198</t>
  </si>
  <si>
    <t>CNRB0000199</t>
  </si>
  <si>
    <t>CNRB0000200</t>
  </si>
  <si>
    <t>CNRB0000201</t>
  </si>
  <si>
    <t>CNRB0000202</t>
  </si>
  <si>
    <t>CNRB0000203</t>
  </si>
  <si>
    <t>CNRB0000204</t>
  </si>
  <si>
    <t>CNRB0000205</t>
  </si>
  <si>
    <t>CNRB0000206</t>
  </si>
  <si>
    <t>CNRB0000207</t>
  </si>
  <si>
    <t>CNRB0000208</t>
  </si>
  <si>
    <t>CNRB0000209</t>
  </si>
  <si>
    <t>CNRB0000210</t>
  </si>
  <si>
    <t>CNRB0000212</t>
  </si>
  <si>
    <t>CNRB0000213</t>
  </si>
  <si>
    <t>CNRB0000214</t>
  </si>
  <si>
    <t>CNRB0000215</t>
  </si>
  <si>
    <t>CNRB0000216</t>
  </si>
  <si>
    <t>CNRB0000217</t>
  </si>
  <si>
    <t>CNRB0000218</t>
  </si>
  <si>
    <t>CNRB0000219</t>
  </si>
  <si>
    <t>CNRB0000220</t>
  </si>
  <si>
    <t>CNRB0000221</t>
  </si>
  <si>
    <t>CNRB0000222</t>
  </si>
  <si>
    <t>CNRB0000223</t>
  </si>
  <si>
    <t>CNRB0000224</t>
  </si>
  <si>
    <t>CNRB0000225</t>
  </si>
  <si>
    <t>CNRB0000226</t>
  </si>
  <si>
    <t>CNRB0000227</t>
  </si>
  <si>
    <t>CNRB0000228</t>
  </si>
  <si>
    <t>CNRB0000229</t>
  </si>
  <si>
    <t>CNRB0000230</t>
  </si>
  <si>
    <t>CNRB0000231</t>
  </si>
  <si>
    <t>CNRB0000232</t>
  </si>
  <si>
    <t>CNRB0000233</t>
  </si>
  <si>
    <t>CNRB0000234</t>
  </si>
  <si>
    <t>CNRB0000235</t>
  </si>
  <si>
    <t>CNRB0000236</t>
  </si>
  <si>
    <t>CNRB0000237</t>
  </si>
  <si>
    <t>CNRB0000238</t>
  </si>
  <si>
    <t>CNRB0000239</t>
  </si>
  <si>
    <t>CNRB0000240</t>
  </si>
  <si>
    <t>CNRB0000241</t>
  </si>
  <si>
    <t>CNRB0000242</t>
  </si>
  <si>
    <t>CNRB0000243</t>
  </si>
  <si>
    <t>CNRB0000244</t>
  </si>
  <si>
    <t>CNRB0000245</t>
  </si>
  <si>
    <t>CNRB0000246</t>
  </si>
  <si>
    <t>CNRB0000247</t>
  </si>
  <si>
    <t>CNRB0000248</t>
  </si>
  <si>
    <t>CNRB0000249</t>
  </si>
  <si>
    <t>CNRB0000251</t>
  </si>
  <si>
    <t>CNRB0000252</t>
  </si>
  <si>
    <t>CNRB0000253</t>
  </si>
  <si>
    <t>CNRB0000254</t>
  </si>
  <si>
    <t>CNRB0000255</t>
  </si>
  <si>
    <t>CNRB0000256</t>
  </si>
  <si>
    <t>CNRB0000257</t>
  </si>
  <si>
    <t>CNRB0000258</t>
  </si>
  <si>
    <t>CNRB0000259</t>
  </si>
  <si>
    <t>CNRB0000260</t>
  </si>
  <si>
    <t>CNRB0000261</t>
  </si>
  <si>
    <t>CNRB0000262</t>
  </si>
  <si>
    <t>CNRB0000263</t>
  </si>
  <si>
    <t>CNRB0000264</t>
  </si>
  <si>
    <t>CNRB0000265</t>
  </si>
  <si>
    <t>CNRB0000266</t>
  </si>
  <si>
    <t>CNRB0000267</t>
  </si>
  <si>
    <t>CNRB0000268</t>
  </si>
  <si>
    <t>CNRB0000269</t>
  </si>
  <si>
    <t>CNRB0000270</t>
  </si>
  <si>
    <t>CNRB0000271</t>
  </si>
  <si>
    <t>CNRB0000272</t>
  </si>
  <si>
    <t>CNRB0000273</t>
  </si>
  <si>
    <t>CNRB0000274</t>
  </si>
  <si>
    <t>CNRB0000275</t>
  </si>
  <si>
    <t>CNRB0000276</t>
  </si>
  <si>
    <t>CNRB0000277</t>
  </si>
  <si>
    <t>CNRB0000278</t>
  </si>
  <si>
    <t>CNRB0000279</t>
  </si>
  <si>
    <t>CNRB0000280</t>
  </si>
  <si>
    <t>CNRB0000281</t>
  </si>
  <si>
    <t>CNRB0000282</t>
  </si>
  <si>
    <t>CNRB0000283</t>
  </si>
  <si>
    <t>CNRB0000284</t>
  </si>
  <si>
    <t>CNRB0000285</t>
  </si>
  <si>
    <t>CNRB0000286</t>
  </si>
  <si>
    <t>CNRB0000287</t>
  </si>
  <si>
    <t>CNRB0000288</t>
  </si>
  <si>
    <t>CNRB0000289</t>
  </si>
  <si>
    <t>CNRB0000290</t>
  </si>
  <si>
    <t>CNRB0000291</t>
  </si>
  <si>
    <t>CNRB0000292</t>
  </si>
  <si>
    <t>CNRB0000293</t>
  </si>
  <si>
    <t>CNRB0000294</t>
  </si>
  <si>
    <t>CNRB0000295</t>
  </si>
  <si>
    <t>CNRB0000296</t>
  </si>
  <si>
    <t>CNRB0000297</t>
  </si>
  <si>
    <t>CNRB0000298</t>
  </si>
  <si>
    <t>CNRB0000299</t>
  </si>
  <si>
    <t>CNRB0000300</t>
  </si>
  <si>
    <t>CNRB0000301</t>
  </si>
  <si>
    <t>CNRB0000302</t>
  </si>
  <si>
    <t>CNRB0000303</t>
  </si>
  <si>
    <t>CNRB0000304</t>
  </si>
  <si>
    <t>CNRB0000305</t>
  </si>
  <si>
    <t>CNRB0000306</t>
  </si>
  <si>
    <t>CNRB0000307</t>
  </si>
  <si>
    <t>CNRB0000308</t>
  </si>
  <si>
    <t>CNRB0000309</t>
  </si>
  <si>
    <t>CNRB0000310</t>
  </si>
  <si>
    <t>CNRB0000311</t>
  </si>
  <si>
    <t>CNRB0000312</t>
  </si>
  <si>
    <t>CNRB0000313</t>
  </si>
  <si>
    <t>CNRB0000314</t>
  </si>
  <si>
    <t>CNRB0000315</t>
  </si>
  <si>
    <t>CNRB0000316</t>
  </si>
  <si>
    <t>CNRB0000317</t>
  </si>
  <si>
    <t>CNRB0000318</t>
  </si>
  <si>
    <t>CNRB0000319</t>
  </si>
  <si>
    <t>CNRB0000320</t>
  </si>
  <si>
    <t>CNRB0000321</t>
  </si>
  <si>
    <t>CNRB0000322</t>
  </si>
  <si>
    <t>CNRB0000323</t>
  </si>
  <si>
    <t>CNRB0000324</t>
  </si>
  <si>
    <t>CNRB0000325</t>
  </si>
  <si>
    <t>CNRB0000326</t>
  </si>
  <si>
    <t>CNRB0000327</t>
  </si>
  <si>
    <t>CNRB0000328</t>
  </si>
  <si>
    <t>CNRB0000329</t>
  </si>
  <si>
    <t>CNRB0000330</t>
  </si>
  <si>
    <t>CNRB0000331</t>
  </si>
  <si>
    <t>CNRB0000332</t>
  </si>
  <si>
    <t>CNRB0000333</t>
  </si>
  <si>
    <t>CNRB0000334</t>
  </si>
  <si>
    <t>CNRB0000335</t>
  </si>
  <si>
    <t>CNRB0000336</t>
  </si>
  <si>
    <t>CNRB0000337</t>
  </si>
  <si>
    <t>CNRB0000338</t>
  </si>
  <si>
    <t>CNRB0000339</t>
  </si>
  <si>
    <t>CNRB0000340</t>
  </si>
  <si>
    <t>CNRB0000341</t>
  </si>
  <si>
    <t>CNRB0000342</t>
  </si>
  <si>
    <t>CNRB0000343</t>
  </si>
  <si>
    <t>CNRB0000344</t>
  </si>
  <si>
    <t>CNRB0000345</t>
  </si>
  <si>
    <t>CNRB0000346</t>
  </si>
  <si>
    <t>CNRB0000347</t>
  </si>
  <si>
    <t>CNRB0000348</t>
  </si>
  <si>
    <t>CNRB0000349</t>
  </si>
  <si>
    <t>CNRB0000350</t>
  </si>
  <si>
    <t>CNRB0000351</t>
  </si>
  <si>
    <t>CNRB0000352</t>
  </si>
  <si>
    <t>CNRB0000353</t>
  </si>
  <si>
    <t>CNRB0000354</t>
  </si>
  <si>
    <t>CNRB0000355</t>
  </si>
  <si>
    <t>CNRB0000356</t>
  </si>
  <si>
    <t>CNRB0000357</t>
  </si>
  <si>
    <t>CNRB0000358</t>
  </si>
  <si>
    <t>CNRB0000359</t>
  </si>
  <si>
    <t>CNRB0000360</t>
  </si>
  <si>
    <t>CNRB0000361</t>
  </si>
  <si>
    <t>CNRB0000362</t>
  </si>
  <si>
    <t>CNRB0000363</t>
  </si>
  <si>
    <t>CNRB0000364</t>
  </si>
  <si>
    <t>CNRB0000365</t>
  </si>
  <si>
    <t>CNRB0000366</t>
  </si>
  <si>
    <t>CNRB0000367</t>
  </si>
  <si>
    <t>CNRB0000368</t>
  </si>
  <si>
    <t>CNRB0000369</t>
  </si>
  <si>
    <t>CNRB0000370</t>
  </si>
  <si>
    <t>CNRB0000371</t>
  </si>
  <si>
    <t>CNRB0000372</t>
  </si>
  <si>
    <t>CNRB0000373</t>
  </si>
  <si>
    <t>CNRB0000374</t>
  </si>
  <si>
    <t>CNRB0000375</t>
  </si>
  <si>
    <t>CNRB0000376</t>
  </si>
  <si>
    <t>CNRB0000377</t>
  </si>
  <si>
    <t>CNRB0000378</t>
  </si>
  <si>
    <t>CNRB0000379</t>
  </si>
  <si>
    <t>CNRB0000380</t>
  </si>
  <si>
    <t>CNRB0000381</t>
  </si>
  <si>
    <t>CNRB0000382</t>
  </si>
  <si>
    <t>CNRB0000383</t>
  </si>
  <si>
    <t>CNRB0000384</t>
  </si>
  <si>
    <t>CNRB0000385</t>
  </si>
  <si>
    <t>CNRB0000386</t>
  </si>
  <si>
    <t>CNRB0000387</t>
  </si>
  <si>
    <t>CNRB0000388</t>
  </si>
  <si>
    <t>CNRB0000389</t>
  </si>
  <si>
    <t>CNRB0000390</t>
  </si>
  <si>
    <t>CNRB0000391</t>
  </si>
  <si>
    <t>CNRB0000392</t>
  </si>
  <si>
    <t>CNRB0000393</t>
  </si>
  <si>
    <t>CNRB0000394</t>
  </si>
  <si>
    <t>CNRB0000395</t>
  </si>
  <si>
    <t>CNRB0000396</t>
  </si>
  <si>
    <t>CNRB0000397</t>
  </si>
  <si>
    <t>CNRB0000398</t>
  </si>
  <si>
    <t>CNRB0000399</t>
  </si>
  <si>
    <t>CNRB0000400</t>
  </si>
  <si>
    <t>CNRB0000401</t>
  </si>
  <si>
    <t>CNRB0000402</t>
  </si>
  <si>
    <t>CNRB0000403</t>
  </si>
  <si>
    <t>CNRB0000404</t>
  </si>
  <si>
    <t>CNRB0000405</t>
  </si>
  <si>
    <t>CNRB0000406</t>
  </si>
  <si>
    <t>CNRB0000407</t>
  </si>
  <si>
    <t>CNRB0000408</t>
  </si>
  <si>
    <t>CNRB0000409</t>
  </si>
  <si>
    <t>CNRB0000410</t>
  </si>
  <si>
    <t>CNRB0000411</t>
  </si>
  <si>
    <t>CNRB0000412</t>
  </si>
  <si>
    <t>CNRB0000413</t>
  </si>
  <si>
    <t>CNRB0000414</t>
  </si>
  <si>
    <t>CNRB0000415</t>
  </si>
  <si>
    <t>CNRB0000416</t>
  </si>
  <si>
    <t>CNRB0000417</t>
  </si>
  <si>
    <t>CNRB0000418</t>
  </si>
  <si>
    <t>CNRB0000419</t>
  </si>
  <si>
    <t>CNRB0000422</t>
  </si>
  <si>
    <t>CNRB0000423</t>
  </si>
  <si>
    <t>CNRB0000424</t>
  </si>
  <si>
    <t>CNRB0000425</t>
  </si>
  <si>
    <t>CNRB0000426</t>
  </si>
  <si>
    <t>CNRB0000427</t>
  </si>
  <si>
    <t>CNRB0000428</t>
  </si>
  <si>
    <t>CNRB0000429</t>
  </si>
  <si>
    <t>CNRB0000430</t>
  </si>
  <si>
    <t>CNRB0000431</t>
  </si>
  <si>
    <t>CNRB0000432</t>
  </si>
  <si>
    <t>CNRB0000433</t>
  </si>
  <si>
    <t>CNRB0000434</t>
  </si>
  <si>
    <t>CNRB0000435</t>
  </si>
  <si>
    <t>CNRB0000436</t>
  </si>
  <si>
    <t>CNRB0000437</t>
  </si>
  <si>
    <t>CNRB0000438</t>
  </si>
  <si>
    <t>CNRB0000439</t>
  </si>
  <si>
    <t>CNRB0000440</t>
  </si>
  <si>
    <t>CNRB0000441</t>
  </si>
  <si>
    <t>CNRB0000442</t>
  </si>
  <si>
    <t>CNRB0000443</t>
  </si>
  <si>
    <t>CNRB0000444</t>
  </si>
  <si>
    <t>CNRB0000445</t>
  </si>
  <si>
    <t>CNRB0000446</t>
  </si>
  <si>
    <t>CNRB0000447</t>
  </si>
  <si>
    <t>CNRB0000448</t>
  </si>
  <si>
    <t>CNRB0000449</t>
  </si>
  <si>
    <t>CNRB0000450</t>
  </si>
  <si>
    <t>CNRB0000451</t>
  </si>
  <si>
    <t>CNRB0000452</t>
  </si>
  <si>
    <t>CNRB0000453</t>
  </si>
  <si>
    <t>CNRB0000454</t>
  </si>
  <si>
    <t>CNRB0000455</t>
  </si>
  <si>
    <t>CNRB0000456</t>
  </si>
  <si>
    <t>CNRB0000457</t>
  </si>
  <si>
    <t>CNRB0000458</t>
  </si>
  <si>
    <t>CNRB0000459</t>
  </si>
  <si>
    <t>CNRB0000460</t>
  </si>
  <si>
    <t>CNRB0000461</t>
  </si>
  <si>
    <t>CNRB0000462</t>
  </si>
  <si>
    <t>CNRB0000463</t>
  </si>
  <si>
    <t>CNRB0000464</t>
  </si>
  <si>
    <t>CNRB0000465</t>
  </si>
  <si>
    <t>CNRB0000466</t>
  </si>
  <si>
    <t>CNRB0000467</t>
  </si>
  <si>
    <t>CNRB0000468</t>
  </si>
  <si>
    <t>CNRB0000469</t>
  </si>
  <si>
    <t>CNRB0000470</t>
  </si>
  <si>
    <t>CNRB0000471</t>
  </si>
  <si>
    <t>CNRB0000472</t>
  </si>
  <si>
    <t>CNRB0000473</t>
  </si>
  <si>
    <t>CNRB0000474</t>
  </si>
  <si>
    <t>CNRB0000475</t>
  </si>
  <si>
    <t>CNRB0000476</t>
  </si>
  <si>
    <t>CNRB0000477</t>
  </si>
  <si>
    <t>CNRB0000478</t>
  </si>
  <si>
    <t>CNRB0000479</t>
  </si>
  <si>
    <t>CNRB0000480</t>
  </si>
  <si>
    <t>CNRB0000481</t>
  </si>
  <si>
    <t>CNRB0000482</t>
  </si>
  <si>
    <t>CNRB0000483</t>
  </si>
  <si>
    <t>CNRB0000484</t>
  </si>
  <si>
    <t>CNRB0000485</t>
  </si>
  <si>
    <t>CNRB0000486</t>
  </si>
  <si>
    <t>CNRB0000487</t>
  </si>
  <si>
    <t>CNRB0000488</t>
  </si>
  <si>
    <t>CNRB0000489</t>
  </si>
  <si>
    <t>CNRB0000490</t>
  </si>
  <si>
    <t>CNRB0000491</t>
  </si>
  <si>
    <t>CNRB0000492</t>
  </si>
  <si>
    <t>CNRB0000493</t>
  </si>
  <si>
    <t>CNRB0000494</t>
  </si>
  <si>
    <t>CNRB0000495</t>
  </si>
  <si>
    <t>CNRB0000496</t>
  </si>
  <si>
    <t>CNRB0000497</t>
  </si>
  <si>
    <t>CNRB0000498</t>
  </si>
  <si>
    <t>CNRB0000499</t>
  </si>
  <si>
    <t>CNRB0000500</t>
  </si>
  <si>
    <t>CNRB0000501</t>
  </si>
  <si>
    <t>CNRB0000502</t>
  </si>
  <si>
    <t>CNRB0000503</t>
  </si>
  <si>
    <t>CNRB0000504</t>
  </si>
  <si>
    <t>CNRB0000505</t>
  </si>
  <si>
    <t>CNRB0000506</t>
  </si>
  <si>
    <t>CNRB0000507</t>
  </si>
  <si>
    <t>CNRB0000508</t>
  </si>
  <si>
    <t>CNRB0000509</t>
  </si>
  <si>
    <t>CNRB0000510</t>
  </si>
  <si>
    <t>CNRB0000511</t>
  </si>
  <si>
    <t>CNRB0000512</t>
  </si>
  <si>
    <t>CNRB0000513</t>
  </si>
  <si>
    <t>CNRB0000514</t>
  </si>
  <si>
    <t>CNRB0000515</t>
  </si>
  <si>
    <t>CNRB0000516</t>
  </si>
  <si>
    <t>CNRB0000517</t>
  </si>
  <si>
    <t>CNRB0000518</t>
  </si>
  <si>
    <t>CNRB0000519</t>
  </si>
  <si>
    <t>CNRB0000520</t>
  </si>
  <si>
    <t>CNRB0000521</t>
  </si>
  <si>
    <t>CNRB0000522</t>
  </si>
  <si>
    <t>CNRB0000523</t>
  </si>
  <si>
    <t>CNRB0000524</t>
  </si>
  <si>
    <t>CNRB0000525</t>
  </si>
  <si>
    <t>CNRB0000526</t>
  </si>
  <si>
    <t>CNRB0000527</t>
  </si>
  <si>
    <t>CNRB0000528</t>
  </si>
  <si>
    <t>CNRB0000529</t>
  </si>
  <si>
    <t>CNRB0000530</t>
  </si>
  <si>
    <t>CNRB0000531</t>
  </si>
  <si>
    <t>CNRB0000532</t>
  </si>
  <si>
    <t>CNRB0000533</t>
  </si>
  <si>
    <t>CNRB0000534</t>
  </si>
  <si>
    <t>CNRB0000535</t>
  </si>
  <si>
    <t>CNRB0000536</t>
  </si>
  <si>
    <t>CNRB0000537</t>
  </si>
  <si>
    <t>CNRB0000538</t>
  </si>
  <si>
    <t>CNRB0000539</t>
  </si>
  <si>
    <t>CNRB0000540</t>
  </si>
  <si>
    <t>CNRB0000541</t>
  </si>
  <si>
    <t>CNRB0000542</t>
  </si>
  <si>
    <t>CNRB0000543</t>
  </si>
  <si>
    <t>CNRB0000544</t>
  </si>
  <si>
    <t>CNRB0000545</t>
  </si>
  <si>
    <t>CNRB0000546</t>
  </si>
  <si>
    <t>CNRB0000547</t>
  </si>
  <si>
    <t>CNRB0000548</t>
  </si>
  <si>
    <t>CNRB0000549</t>
  </si>
  <si>
    <t>CNRB0000550</t>
  </si>
  <si>
    <t>CNRB0000551</t>
  </si>
  <si>
    <t>CNRB0000552</t>
  </si>
  <si>
    <t>CNRB0000553</t>
  </si>
  <si>
    <t>CNRB0000554</t>
  </si>
  <si>
    <t>CNRB0000555</t>
  </si>
  <si>
    <t>CNRB0000556</t>
  </si>
  <si>
    <t>CNRB0000557</t>
  </si>
  <si>
    <t>CNRB0000558</t>
  </si>
  <si>
    <t>CNRB0000559</t>
  </si>
  <si>
    <t>CNRB0000560</t>
  </si>
  <si>
    <t>CNRB0000561</t>
  </si>
  <si>
    <t>CNRB0000562</t>
  </si>
  <si>
    <t>CNRB0000563</t>
  </si>
  <si>
    <t>CNRB0000564</t>
  </si>
  <si>
    <t>CNRB0000565</t>
  </si>
  <si>
    <t>CNRB0000566</t>
  </si>
  <si>
    <t>CNRB0000567</t>
  </si>
  <si>
    <t>CNRB0000568</t>
  </si>
  <si>
    <t>CNRB0000569</t>
  </si>
  <si>
    <t>CNRB0000570</t>
  </si>
  <si>
    <t>CNRB0000571</t>
  </si>
  <si>
    <t>CNRB0000572</t>
  </si>
  <si>
    <t>CNRB0000573</t>
  </si>
  <si>
    <t>CNRB0000574</t>
  </si>
  <si>
    <t>CNRB0000575</t>
  </si>
  <si>
    <t>CNRB0000576</t>
  </si>
  <si>
    <t>CNRB0000577</t>
  </si>
  <si>
    <t>CNRB0000578</t>
  </si>
  <si>
    <t>CNRB0000579</t>
  </si>
  <si>
    <t>CNRB0000580</t>
  </si>
  <si>
    <t>CNRB0000581</t>
  </si>
  <si>
    <t>CNRB0000582</t>
  </si>
  <si>
    <t>CNRB0000583</t>
  </si>
  <si>
    <t>CNRB0000584</t>
  </si>
  <si>
    <t>CNRB0000585</t>
  </si>
  <si>
    <t>CNRB0000586</t>
  </si>
  <si>
    <t>CNRB0000587</t>
  </si>
  <si>
    <t>CNRB0000588</t>
  </si>
  <si>
    <t>CNRB0000589</t>
  </si>
  <si>
    <t>CNRB0000590</t>
  </si>
  <si>
    <t>CNRB0000591</t>
  </si>
  <si>
    <t>CNRB0000592</t>
  </si>
  <si>
    <t>CNRB0000593</t>
  </si>
  <si>
    <t>CNRB0000594</t>
  </si>
  <si>
    <t>CNRB0000595</t>
  </si>
  <si>
    <t>CNRB0000596</t>
  </si>
  <si>
    <t>CNRB0000597</t>
  </si>
  <si>
    <t>CNRB0000598</t>
  </si>
  <si>
    <t>CNRB0000599</t>
  </si>
  <si>
    <t>CNRB0000600</t>
  </si>
  <si>
    <t>CNRB0000601</t>
  </si>
  <si>
    <t>CNRB0000602</t>
  </si>
  <si>
    <t>CNRB0000603</t>
  </si>
  <si>
    <t>CNRB0000604</t>
  </si>
  <si>
    <t>CNRB0000605</t>
  </si>
  <si>
    <t>CNRB0000606</t>
  </si>
  <si>
    <t>CNRB0000608</t>
  </si>
  <si>
    <t>CNRB0000609</t>
  </si>
  <si>
    <t>CNRB0000610</t>
  </si>
  <si>
    <t>CNRB0000611</t>
  </si>
  <si>
    <t>CNRB0000612</t>
  </si>
  <si>
    <t>CNRB0000613</t>
  </si>
  <si>
    <t>CNRB0000614</t>
  </si>
  <si>
    <t>CNRB0000615</t>
  </si>
  <si>
    <t>CNRB0000616</t>
  </si>
  <si>
    <t>CNRB0000617</t>
  </si>
  <si>
    <t>CNRB0000618</t>
  </si>
  <si>
    <t>CNRB0000619</t>
  </si>
  <si>
    <t>CNRB0000620</t>
  </si>
  <si>
    <t>CNRB0000621</t>
  </si>
  <si>
    <t>CNRB0000622</t>
  </si>
  <si>
    <t>CNRB0000623</t>
  </si>
  <si>
    <t>CNRB0000624</t>
  </si>
  <si>
    <t>CNRB0000625</t>
  </si>
  <si>
    <t>CNRB0000626</t>
  </si>
  <si>
    <t>CNRB0000627</t>
  </si>
  <si>
    <t>CNRB0000628</t>
  </si>
  <si>
    <t>CNRB0000629</t>
  </si>
  <si>
    <t>CNRB0000630</t>
  </si>
  <si>
    <t>CNRB0000631</t>
  </si>
  <si>
    <t>CNRB0000633</t>
  </si>
  <si>
    <t>CNRB0000634</t>
  </si>
  <si>
    <t>CNRB0000635</t>
  </si>
  <si>
    <t>CNRB0000636</t>
  </si>
  <si>
    <t>CNRB0000637</t>
  </si>
  <si>
    <t>CNRB0000638</t>
  </si>
  <si>
    <t>CNRB0000639</t>
  </si>
  <si>
    <t>CNRB0000640</t>
  </si>
  <si>
    <t>CNRB0000641</t>
  </si>
  <si>
    <t>CNRB0000642</t>
  </si>
  <si>
    <t>CNRB0000643</t>
  </si>
  <si>
    <t>CNRB0000644</t>
  </si>
  <si>
    <t>CNRB0000645</t>
  </si>
  <si>
    <t>CNRB0000646</t>
  </si>
  <si>
    <t>CNRB0000647</t>
  </si>
  <si>
    <t>CNRB0000648</t>
  </si>
  <si>
    <t>CNRB0000649</t>
  </si>
  <si>
    <t>CNRB0000650</t>
  </si>
  <si>
    <t>CNRB0000651</t>
  </si>
  <si>
    <t>CNRB0000652</t>
  </si>
  <si>
    <t>CNRB0000653</t>
  </si>
  <si>
    <t>CNRB0000654</t>
  </si>
  <si>
    <t>CNRB0000655</t>
  </si>
  <si>
    <t>CNRB0000656</t>
  </si>
  <si>
    <t>CNRB0000657</t>
  </si>
  <si>
    <t>CNRB0000658</t>
  </si>
  <si>
    <t>CNRB0000659</t>
  </si>
  <si>
    <t>CNRB0000660</t>
  </si>
  <si>
    <t>CNRB0000661</t>
  </si>
  <si>
    <t>CNRB0000662</t>
  </si>
  <si>
    <t>CNRB0000663</t>
  </si>
  <si>
    <t>CNRB0000664</t>
  </si>
  <si>
    <t>CNRB0000665</t>
  </si>
  <si>
    <t>CNRB0000666</t>
  </si>
  <si>
    <t>CNRB0000667</t>
  </si>
  <si>
    <t>CNRB0000668</t>
  </si>
  <si>
    <t>CNRB0000669</t>
  </si>
  <si>
    <t>CNRB0000670</t>
  </si>
  <si>
    <t>CNRB0000671</t>
  </si>
  <si>
    <t>CNRB0000672</t>
  </si>
  <si>
    <t>CNRB0000673</t>
  </si>
  <si>
    <t>CNRB0000674</t>
  </si>
  <si>
    <t>CNRB0000675</t>
  </si>
  <si>
    <t>CNRB0000676</t>
  </si>
  <si>
    <t>CNRB0000677</t>
  </si>
  <si>
    <t>CNRB0000678</t>
  </si>
  <si>
    <t>CNRB0000679</t>
  </si>
  <si>
    <t>CNRB0000680</t>
  </si>
  <si>
    <t>CNRB0000681</t>
  </si>
  <si>
    <t>CNRB0000682</t>
  </si>
  <si>
    <t>CNRB0000683</t>
  </si>
  <si>
    <t>CNRB0000684</t>
  </si>
  <si>
    <t>CNRB0000686</t>
  </si>
  <si>
    <t>CNRB0000687</t>
  </si>
  <si>
    <t>CNRB0000688</t>
  </si>
  <si>
    <t>CNRB0000689</t>
  </si>
  <si>
    <t>CNRB0000690</t>
  </si>
  <si>
    <t>CNRB0000691</t>
  </si>
  <si>
    <t>CNRB0000692</t>
  </si>
  <si>
    <t>CNRB0000693</t>
  </si>
  <si>
    <t>CNRB0000694</t>
  </si>
  <si>
    <t>CNRB0000695</t>
  </si>
  <si>
    <t>CNRB0000696</t>
  </si>
  <si>
    <t>CNRB0000697</t>
  </si>
  <si>
    <t>CNRB0000698</t>
  </si>
  <si>
    <t>CNRB0000699</t>
  </si>
  <si>
    <t>CNRB0000700</t>
  </si>
  <si>
    <t>CNRB0000701</t>
  </si>
  <si>
    <t>CNRB0000702</t>
  </si>
  <si>
    <t>CNRB0000703</t>
  </si>
  <si>
    <t>CNRB0000704</t>
  </si>
  <si>
    <t>CNRB0000705</t>
  </si>
  <si>
    <t>CNRB0000706</t>
  </si>
  <si>
    <t>CNRB0000707</t>
  </si>
  <si>
    <t>CNRB0000708</t>
  </si>
  <si>
    <t>CNRB0000709</t>
  </si>
  <si>
    <t>CNRB0000710</t>
  </si>
  <si>
    <t>CNRB0000711</t>
  </si>
  <si>
    <t>CNRB0000712</t>
  </si>
  <si>
    <t>CNRB0000713</t>
  </si>
  <si>
    <t>CNRB0000714</t>
  </si>
  <si>
    <t>CNRB0000715</t>
  </si>
  <si>
    <t>CNRB0000716</t>
  </si>
  <si>
    <t>CNRB0000717</t>
  </si>
  <si>
    <t>CNRB0000718</t>
  </si>
  <si>
    <t>CNRB0000719</t>
  </si>
  <si>
    <t>CNRB0000720</t>
  </si>
  <si>
    <t>CNRB0000721</t>
  </si>
  <si>
    <t>CNRB0000722</t>
  </si>
  <si>
    <t>CNRB0000723</t>
  </si>
  <si>
    <t>CNRB0000724</t>
  </si>
  <si>
    <t>CNRB0000725</t>
  </si>
  <si>
    <t>CNRB0000726</t>
  </si>
  <si>
    <t>CNRB0000727</t>
  </si>
  <si>
    <t>CNRB0000728</t>
  </si>
  <si>
    <t>CNRB0000729</t>
  </si>
  <si>
    <t>CNRB0000730</t>
  </si>
  <si>
    <t>CNRB0000731</t>
  </si>
  <si>
    <t>CNRB0000732</t>
  </si>
  <si>
    <t>CNRB0000733</t>
  </si>
  <si>
    <t>CNRB0000734</t>
  </si>
  <si>
    <t>CNRB0000735</t>
  </si>
  <si>
    <t>CNRB0000736</t>
  </si>
  <si>
    <t>CNRB0000737</t>
  </si>
  <si>
    <t>CNRB0000738</t>
  </si>
  <si>
    <t>CNRB0000739</t>
  </si>
  <si>
    <t>CNRB0000740</t>
  </si>
  <si>
    <t>CNRB0000741</t>
  </si>
  <si>
    <t>CNRB0000742</t>
  </si>
  <si>
    <t>CNRB0000743</t>
  </si>
  <si>
    <t>CNRB0000744</t>
  </si>
  <si>
    <t>CNRB0000745</t>
  </si>
  <si>
    <t>CNRB0000746</t>
  </si>
  <si>
    <t>CNRB0000747</t>
  </si>
  <si>
    <t>CNRB0000748</t>
  </si>
  <si>
    <t>CNRB0000749</t>
  </si>
  <si>
    <t>CNRB0000750</t>
  </si>
  <si>
    <t>CNRB0000751</t>
  </si>
  <si>
    <t>CNRB0000752</t>
  </si>
  <si>
    <t>CNRB0000753</t>
  </si>
  <si>
    <t>CNRB0000754</t>
  </si>
  <si>
    <t>CNRB0000755</t>
  </si>
  <si>
    <t>CNRB0000756</t>
  </si>
  <si>
    <t>CNRB0000757</t>
  </si>
  <si>
    <t>CNRB0000758</t>
  </si>
  <si>
    <t>CNRB0000759</t>
  </si>
  <si>
    <t>CNRB0000760</t>
  </si>
  <si>
    <t>CNRB0000761</t>
  </si>
  <si>
    <t>CNRB0000762</t>
  </si>
  <si>
    <t>CNRB0000763</t>
  </si>
  <si>
    <t>CNRB0000764</t>
  </si>
  <si>
    <t>CNRB0000765</t>
  </si>
  <si>
    <t>CNRB0000766</t>
  </si>
  <si>
    <t>CNRB0000767</t>
  </si>
  <si>
    <t>CNRB0000768</t>
  </si>
  <si>
    <t>CNRB0000769</t>
  </si>
  <si>
    <t>CNRB0000770</t>
  </si>
  <si>
    <t>CNRB0000771</t>
  </si>
  <si>
    <t>CNRB0000772</t>
  </si>
  <si>
    <t>CNRB0000773</t>
  </si>
  <si>
    <t>CNRB0000774</t>
  </si>
  <si>
    <t>CNRB0000775</t>
  </si>
  <si>
    <t>CNRB0000776</t>
  </si>
  <si>
    <t>CNRB0000777</t>
  </si>
  <si>
    <t>CNRB0000778</t>
  </si>
  <si>
    <t>CNRB0000779</t>
  </si>
  <si>
    <t>CNRB0000780</t>
  </si>
  <si>
    <t>CNRB0000781</t>
  </si>
  <si>
    <t>CNRB0000782</t>
  </si>
  <si>
    <t>CNRB0000783</t>
  </si>
  <si>
    <t>CNRB0000784</t>
  </si>
  <si>
    <t>CNRB0000785</t>
  </si>
  <si>
    <t>CNRB0000786</t>
  </si>
  <si>
    <t>CNRB0000787</t>
  </si>
  <si>
    <t>CNRB0000788</t>
  </si>
  <si>
    <t>CNRB0000789</t>
  </si>
  <si>
    <t>CNRB0000790</t>
  </si>
  <si>
    <t>CNRB0000791</t>
  </si>
  <si>
    <t>CNRB0000792</t>
  </si>
  <si>
    <t>CNRB0000793</t>
  </si>
  <si>
    <t>CNRB0000794</t>
  </si>
  <si>
    <t>CNRB0000795</t>
  </si>
  <si>
    <t>CNRB0000796</t>
  </si>
  <si>
    <t>CNRB0000797</t>
  </si>
  <si>
    <t>CNRB0000798</t>
  </si>
  <si>
    <t>CNRB0000799</t>
  </si>
  <si>
    <t>CNRB0000800</t>
  </si>
  <si>
    <t>CNRB0000801</t>
  </si>
  <si>
    <t>CNRB0000802</t>
  </si>
  <si>
    <t>CNRB0000803</t>
  </si>
  <si>
    <t>CNRB0000804</t>
  </si>
  <si>
    <t>CNRB0000805</t>
  </si>
  <si>
    <t>CNRB0000806</t>
  </si>
  <si>
    <t>CNRB0000807</t>
  </si>
  <si>
    <t>CNRB0000808</t>
  </si>
  <si>
    <t>CNRB0000809</t>
  </si>
  <si>
    <t>CNRB0000810</t>
  </si>
  <si>
    <t>CNRB0000811</t>
  </si>
  <si>
    <t>CNRB0000812</t>
  </si>
  <si>
    <t>CNRB0000813</t>
  </si>
  <si>
    <t>CNRB0000814</t>
  </si>
  <si>
    <t>CNRB0000815</t>
  </si>
  <si>
    <t>CNRB0000816</t>
  </si>
  <si>
    <t>CNRB0000817</t>
  </si>
  <si>
    <t>CNRB0000818</t>
  </si>
  <si>
    <t>CNRB0000819</t>
  </si>
  <si>
    <t>CNRB0000820</t>
  </si>
  <si>
    <t>CNRB0000821</t>
  </si>
  <si>
    <t>CNRB0000822</t>
  </si>
  <si>
    <t>CNRB0000823</t>
  </si>
  <si>
    <t>CNRB0000824</t>
  </si>
  <si>
    <t>CNRB0000825</t>
  </si>
  <si>
    <t>CNRB0000826</t>
  </si>
  <si>
    <t>CNRB0000827</t>
  </si>
  <si>
    <t>CNRB0000828</t>
  </si>
  <si>
    <t>CNRB0000829</t>
  </si>
  <si>
    <t>CNRB0000830</t>
  </si>
  <si>
    <t>CNRB0000831</t>
  </si>
  <si>
    <t>CNRB0000832</t>
  </si>
  <si>
    <t>CNRB0000833</t>
  </si>
  <si>
    <t>CNRB0000834</t>
  </si>
  <si>
    <t>CNRB0000835</t>
  </si>
  <si>
    <t>CNRB0000836</t>
  </si>
  <si>
    <t>CNRB0000837</t>
  </si>
  <si>
    <t>CNRB0000838</t>
  </si>
  <si>
    <t>CNRB0000839</t>
  </si>
  <si>
    <t>CNRB0000840</t>
  </si>
  <si>
    <t>CNRB0000841</t>
  </si>
  <si>
    <t>CNRB0000842</t>
  </si>
  <si>
    <t>CNRB0000843</t>
  </si>
  <si>
    <t>CNRB0000844</t>
  </si>
  <si>
    <t>CNRB0000845</t>
  </si>
  <si>
    <t>CNRB0000846</t>
  </si>
  <si>
    <t>CNRB0000847</t>
  </si>
  <si>
    <t>CNRB0000848</t>
  </si>
  <si>
    <t>CNRB0000849</t>
  </si>
  <si>
    <t>CNRB0000850</t>
  </si>
  <si>
    <t>CNRB0000851</t>
  </si>
  <si>
    <t>CNRB0000852</t>
  </si>
  <si>
    <t>CNRB0000853</t>
  </si>
  <si>
    <t>CNRB0000854</t>
  </si>
  <si>
    <t>CNRB0000855</t>
  </si>
  <si>
    <t>CNRB0000856</t>
  </si>
  <si>
    <t>CNRB0000857</t>
  </si>
  <si>
    <t>CNRB0000858</t>
  </si>
  <si>
    <t>CNRB0000859</t>
  </si>
  <si>
    <t>CNRB0000860</t>
  </si>
  <si>
    <t>CNRB0000861</t>
  </si>
  <si>
    <t>CNRB0000862</t>
  </si>
  <si>
    <t>CNRB0000863</t>
  </si>
  <si>
    <t>CNRB0000864</t>
  </si>
  <si>
    <t>CNRB0000865</t>
  </si>
  <si>
    <t>CNRB0000866</t>
  </si>
  <si>
    <t>CNRB0000867</t>
  </si>
  <si>
    <t>CNRB0000868</t>
  </si>
  <si>
    <t>CNRB0000869</t>
  </si>
  <si>
    <t>CNRB0000870</t>
  </si>
  <si>
    <t>CNRB0000872</t>
  </si>
  <si>
    <t>CNRB0000873</t>
  </si>
  <si>
    <t>CNRB0000874</t>
  </si>
  <si>
    <t>CNRB0000875</t>
  </si>
  <si>
    <t>CNRB0000876</t>
  </si>
  <si>
    <t>CNRB0000877</t>
  </si>
  <si>
    <t>CNRB0000878</t>
  </si>
  <si>
    <t>CNRB0000879</t>
  </si>
  <si>
    <t>CNRB0000880</t>
  </si>
  <si>
    <t>CNRB0000881</t>
  </si>
  <si>
    <t>CNRB0000882</t>
  </si>
  <si>
    <t>CNRB0000883</t>
  </si>
  <si>
    <t>CNRB0000884</t>
  </si>
  <si>
    <t>CNRB0000885</t>
  </si>
  <si>
    <t>CNRB0000886</t>
  </si>
  <si>
    <t>CNRB0000887</t>
  </si>
  <si>
    <t>CNRB0000888</t>
  </si>
  <si>
    <t>CNRB0000889</t>
  </si>
  <si>
    <t>CNRB0000890</t>
  </si>
  <si>
    <t>CNRB0000891</t>
  </si>
  <si>
    <t>CNRB0000892</t>
  </si>
  <si>
    <t>CNRB0000893</t>
  </si>
  <si>
    <t>CNRB0000894</t>
  </si>
  <si>
    <t>CNRB0000895</t>
  </si>
  <si>
    <t>CNRB0000896</t>
  </si>
  <si>
    <t>CNRB0000897</t>
  </si>
  <si>
    <t>CNRB0000898</t>
  </si>
  <si>
    <t>CNRB0000899</t>
  </si>
  <si>
    <t>CNRB0000900</t>
  </si>
  <si>
    <t>CNRB0000901</t>
  </si>
  <si>
    <t>CNRB0000902</t>
  </si>
  <si>
    <t>CNRB0000903</t>
  </si>
  <si>
    <t>CNRB0000905</t>
  </si>
  <si>
    <t>CNRB0000906</t>
  </si>
  <si>
    <t>CNRB0000907</t>
  </si>
  <si>
    <t>CNRB0000908</t>
  </si>
  <si>
    <t>CNRB0000909</t>
  </si>
  <si>
    <t>CNRB0000910</t>
  </si>
  <si>
    <t>CNRB0000911</t>
  </si>
  <si>
    <t>CNRB0000912</t>
  </si>
  <si>
    <t>CNRB0000913</t>
  </si>
  <si>
    <t>CNRB0000914</t>
  </si>
  <si>
    <t>CNRB0000915</t>
  </si>
  <si>
    <t>CNRB0000916</t>
  </si>
  <si>
    <t>CNRB0000917</t>
  </si>
  <si>
    <t>CNRB0000918</t>
  </si>
  <si>
    <t>CNRB0000919</t>
  </si>
  <si>
    <t>CNRB0000920</t>
  </si>
  <si>
    <t>CNRB0000921</t>
  </si>
  <si>
    <t>CNRB0000922</t>
  </si>
  <si>
    <t>CNRB0000923</t>
  </si>
  <si>
    <t>CNRB0000924</t>
  </si>
  <si>
    <t>CNRB0000925</t>
  </si>
  <si>
    <t>CNRB0000926</t>
  </si>
  <si>
    <t>CNRB0000927</t>
  </si>
  <si>
    <t>CNRB0000928</t>
  </si>
  <si>
    <t>CNRB0000929</t>
  </si>
  <si>
    <t>CNRB0000930</t>
  </si>
  <si>
    <t>CNRB0000931</t>
  </si>
  <si>
    <t>CNRB0000932</t>
  </si>
  <si>
    <t>CNRB0000933</t>
  </si>
  <si>
    <t>CNRB0000934</t>
  </si>
  <si>
    <t>CNRB0000935</t>
  </si>
  <si>
    <t>CNRB0000936</t>
  </si>
  <si>
    <t>CNRB0000937</t>
  </si>
  <si>
    <t>CNRB0000938</t>
  </si>
  <si>
    <t>CNRB0000939</t>
  </si>
  <si>
    <t>CNRB0000940</t>
  </si>
  <si>
    <t>CNRB0000941</t>
  </si>
  <si>
    <t>CNRB0000942</t>
  </si>
  <si>
    <t>CNRB0000943</t>
  </si>
  <si>
    <t>CNRB0000944</t>
  </si>
  <si>
    <t>CNRB0000945</t>
  </si>
  <si>
    <t>CNRB0000946</t>
  </si>
  <si>
    <t>CNRB0000947</t>
  </si>
  <si>
    <t>CNRB0000948</t>
  </si>
  <si>
    <t>CNRB0000949</t>
  </si>
  <si>
    <t>CNRB0000950</t>
  </si>
  <si>
    <t>CNRB0000951</t>
  </si>
  <si>
    <t>CNRB0000952</t>
  </si>
  <si>
    <t>CNRB0000953</t>
  </si>
  <si>
    <t>CNRB0000954</t>
  </si>
  <si>
    <t>CNRB0000955</t>
  </si>
  <si>
    <t>CNRB0000956</t>
  </si>
  <si>
    <t>CNRB0000957</t>
  </si>
  <si>
    <t>CNRB0000958</t>
  </si>
  <si>
    <t>CNRB0000959</t>
  </si>
  <si>
    <t>CNRB0000960</t>
  </si>
  <si>
    <t>CNRB0000961</t>
  </si>
  <si>
    <t>CNRB0000962</t>
  </si>
  <si>
    <t>CNRB0000963</t>
  </si>
  <si>
    <t>CNRB0000964</t>
  </si>
  <si>
    <t>CNRB0000965</t>
  </si>
  <si>
    <t>CNRB0000966</t>
  </si>
  <si>
    <t>CNRB0000967</t>
  </si>
  <si>
    <t>CNRB0000968</t>
  </si>
  <si>
    <t>CNRB0000969</t>
  </si>
  <si>
    <t>CNRB0000970</t>
  </si>
  <si>
    <t>CNRB0000972</t>
  </si>
  <si>
    <t>CNRB0000973</t>
  </si>
  <si>
    <t>CNRB0000974</t>
  </si>
  <si>
    <t>CNRB0000975</t>
  </si>
  <si>
    <t>CNRB0000976</t>
  </si>
  <si>
    <t>CNRB0000977</t>
  </si>
  <si>
    <t>CNRB0000978</t>
  </si>
  <si>
    <t>CNRB0000979</t>
  </si>
  <si>
    <t>CNRB0000980</t>
  </si>
  <si>
    <t>CNRB0000981</t>
  </si>
  <si>
    <t>CNRB0000982</t>
  </si>
  <si>
    <t>CNRB0000983</t>
  </si>
  <si>
    <t>CNRB0000984</t>
  </si>
  <si>
    <t>CNRB0000985</t>
  </si>
  <si>
    <t>CNRB0000986</t>
  </si>
  <si>
    <t>CNRB0000987</t>
  </si>
  <si>
    <t>CNRB0000988</t>
  </si>
  <si>
    <t>CNRB0000989</t>
  </si>
  <si>
    <t>CNRB0000990</t>
  </si>
  <si>
    <t>CNRB0000991</t>
  </si>
  <si>
    <t>CNRB0000992</t>
  </si>
  <si>
    <t>CNRB0000993</t>
  </si>
  <si>
    <t>CNRB0000994</t>
  </si>
  <si>
    <t>CNRB0000995</t>
  </si>
  <si>
    <t>CNRB0000996</t>
  </si>
  <si>
    <t>CNRB0000997</t>
  </si>
  <si>
    <t>CNRB0000998</t>
  </si>
  <si>
    <t>CNRB0000999</t>
  </si>
  <si>
    <t>CNRB0001000</t>
  </si>
  <si>
    <t>CNRB0001001</t>
  </si>
  <si>
    <t>CNRB0001002</t>
  </si>
  <si>
    <t>CNRB0001003</t>
  </si>
  <si>
    <t>CNRB0001004</t>
  </si>
  <si>
    <t>CNRB0001005</t>
  </si>
  <si>
    <t>CNRB0001006</t>
  </si>
  <si>
    <t>CNRB0001007</t>
  </si>
  <si>
    <t>CNRB0001008</t>
  </si>
  <si>
    <t>CNRB0001009</t>
  </si>
  <si>
    <t>CNRB0001010</t>
  </si>
  <si>
    <t>CNRB0001011</t>
  </si>
  <si>
    <t>CNRB0001012</t>
  </si>
  <si>
    <t>CNRB0001013</t>
  </si>
  <si>
    <t>CNRB0001014</t>
  </si>
  <si>
    <t>CNRB0001015</t>
  </si>
  <si>
    <t>CNRB0001016</t>
  </si>
  <si>
    <t>CNRB0001017</t>
  </si>
  <si>
    <t>CNRB0001018</t>
  </si>
  <si>
    <t>CNRB0001019</t>
  </si>
  <si>
    <t>CNRB0001020</t>
  </si>
  <si>
    <t>CNRB0001021</t>
  </si>
  <si>
    <t>CNRB0001022</t>
  </si>
  <si>
    <t>CNRB0001023</t>
  </si>
  <si>
    <t>CNRB0001024</t>
  </si>
  <si>
    <t>CNRB0001025</t>
  </si>
  <si>
    <t>CNRB0001026</t>
  </si>
  <si>
    <t>CNRB0001027</t>
  </si>
  <si>
    <t>CNRB0001028</t>
  </si>
  <si>
    <t>CNRB0001029</t>
  </si>
  <si>
    <t>CNRB0001030</t>
  </si>
  <si>
    <t>CNRB0001031</t>
  </si>
  <si>
    <t>CNRB0001032</t>
  </si>
  <si>
    <t>CNRB0001033</t>
  </si>
  <si>
    <t>CNRB0001034</t>
  </si>
  <si>
    <t>CNRB0001035</t>
  </si>
  <si>
    <t>CNRB0001036</t>
  </si>
  <si>
    <t>CNRB0001037</t>
  </si>
  <si>
    <t>CNRB0001038</t>
  </si>
  <si>
    <t>CNRB0001039</t>
  </si>
  <si>
    <t>CNRB0001040</t>
  </si>
  <si>
    <t>CNRB0001041</t>
  </si>
  <si>
    <t>CNRB0001042</t>
  </si>
  <si>
    <t>CNRB0001043</t>
  </si>
  <si>
    <t>CNRB0001044</t>
  </si>
  <si>
    <t>CNRB0001045</t>
  </si>
  <si>
    <t>CNRB0001046</t>
  </si>
  <si>
    <t>CNRB0001047</t>
  </si>
  <si>
    <t>CNRB0001048</t>
  </si>
  <si>
    <t>CNRB0001049</t>
  </si>
  <si>
    <t>CNRB0001050</t>
  </si>
  <si>
    <t>CNRB0001051</t>
  </si>
  <si>
    <t>CNRB0001052</t>
  </si>
  <si>
    <t>CNRB0001053</t>
  </si>
  <si>
    <t>CNRB0001054</t>
  </si>
  <si>
    <t>CNRB0001055</t>
  </si>
  <si>
    <t>CNRB0001056</t>
  </si>
  <si>
    <t>CNRB0001057</t>
  </si>
  <si>
    <t>CNRB0001058</t>
  </si>
  <si>
    <t>CNRB0001059</t>
  </si>
  <si>
    <t>CNRB0001060</t>
  </si>
  <si>
    <t>CNRB0001061</t>
  </si>
  <si>
    <t>CNRB0001062</t>
  </si>
  <si>
    <t>CNRB0001063</t>
  </si>
  <si>
    <t>CNRB0001064</t>
  </si>
  <si>
    <t>CNRB0001065</t>
  </si>
  <si>
    <t>CNRB0001066</t>
  </si>
  <si>
    <t>CNRB0001067</t>
  </si>
  <si>
    <t>CNRB0001068</t>
  </si>
  <si>
    <t>CNRB0001069</t>
  </si>
  <si>
    <t>CNRB0001070</t>
  </si>
  <si>
    <t>CNRB0001071</t>
  </si>
  <si>
    <t>CNRB0001072</t>
  </si>
  <si>
    <t>CNRB0001073</t>
  </si>
  <si>
    <t>CNRB0001074</t>
  </si>
  <si>
    <t>CNRB0001075</t>
  </si>
  <si>
    <t>CNRB0001076</t>
  </si>
  <si>
    <t>CNRB0001078</t>
  </si>
  <si>
    <t>CNRB0001079</t>
  </si>
  <si>
    <t>CNRB0001080</t>
  </si>
  <si>
    <t>CNRB0001081</t>
  </si>
  <si>
    <t>CNRB0001082</t>
  </si>
  <si>
    <t>CNRB0001083</t>
  </si>
  <si>
    <t>CNRB0001084</t>
  </si>
  <si>
    <t>CNRB0001085</t>
  </si>
  <si>
    <t>CNRB0001086</t>
  </si>
  <si>
    <t>CNRB0001087</t>
  </si>
  <si>
    <t>CNRB0001088</t>
  </si>
  <si>
    <t>CNRB0001089</t>
  </si>
  <si>
    <t>CNRB0001090</t>
  </si>
  <si>
    <t>CNRB0001091</t>
  </si>
  <si>
    <t>CNRB0001092</t>
  </si>
  <si>
    <t>CNRB0001093</t>
  </si>
  <si>
    <t>CNRB0001094</t>
  </si>
  <si>
    <t>CNRB0001095</t>
  </si>
  <si>
    <t>CNRB0001096</t>
  </si>
  <si>
    <t>CNRB0001097</t>
  </si>
  <si>
    <t>CNRB0001098</t>
  </si>
  <si>
    <t>CNRB0001099</t>
  </si>
  <si>
    <t>CNRB0001100</t>
  </si>
  <si>
    <t>CNRB0001101</t>
  </si>
  <si>
    <t>CNRB0001102</t>
  </si>
  <si>
    <t>CNRB0001103</t>
  </si>
  <si>
    <t>CNRB0001104</t>
  </si>
  <si>
    <t>CNRB0001105</t>
  </si>
  <si>
    <t>CNRB0001106</t>
  </si>
  <si>
    <t>CNRB0001107</t>
  </si>
  <si>
    <t>CNRB0001108</t>
  </si>
  <si>
    <t>CNRB0001109</t>
  </si>
  <si>
    <t>CNRB0001110</t>
  </si>
  <si>
    <t>CNRB0001111</t>
  </si>
  <si>
    <t>CNRB0001112</t>
  </si>
  <si>
    <t>CNRB0001113</t>
  </si>
  <si>
    <t>CNRB0001114</t>
  </si>
  <si>
    <t>CNRB0001115</t>
  </si>
  <si>
    <t>CNRB0001116</t>
  </si>
  <si>
    <t>CNRB0001117</t>
  </si>
  <si>
    <t>CNRB0001118</t>
  </si>
  <si>
    <t>CNRB0001119</t>
  </si>
  <si>
    <t>CNRB0001120</t>
  </si>
  <si>
    <t>CNRB0001121</t>
  </si>
  <si>
    <t>CNRB0001122</t>
  </si>
  <si>
    <t>CNRB0001123</t>
  </si>
  <si>
    <t>CNRB0001124</t>
  </si>
  <si>
    <t>CNRB0001125</t>
  </si>
  <si>
    <t>CNRB0001126</t>
  </si>
  <si>
    <t>CNRB0001127</t>
  </si>
  <si>
    <t>CNRB0001128</t>
  </si>
  <si>
    <t>CNRB0001129</t>
  </si>
  <si>
    <t>CNRB0001130</t>
  </si>
  <si>
    <t>CNRB0001131</t>
  </si>
  <si>
    <t>CNRB0001132</t>
  </si>
  <si>
    <t>CNRB0001133</t>
  </si>
  <si>
    <t>CNRB0001134</t>
  </si>
  <si>
    <t>CNRB0001135</t>
  </si>
  <si>
    <t>CNRB0001136</t>
  </si>
  <si>
    <t>CNRB0001137</t>
  </si>
  <si>
    <t>CNRB0001138</t>
  </si>
  <si>
    <t>CNRB0001139</t>
  </si>
  <si>
    <t>CNRB0001140</t>
  </si>
  <si>
    <t>CNRB0001141</t>
  </si>
  <si>
    <t>CNRB0001142</t>
  </si>
  <si>
    <t>CNRB0001143</t>
  </si>
  <si>
    <t>CNRB0001144</t>
  </si>
  <si>
    <t>CNRB0001145</t>
  </si>
  <si>
    <t>CNRB0001146</t>
  </si>
  <si>
    <t>CNRB0001147</t>
  </si>
  <si>
    <t>CNRB0001149</t>
  </si>
  <si>
    <t>CNRB0001150</t>
  </si>
  <si>
    <t>CNRB0001151</t>
  </si>
  <si>
    <t>CNRB0001152</t>
  </si>
  <si>
    <t>CNRB0001153</t>
  </si>
  <si>
    <t>CNRB0001154</t>
  </si>
  <si>
    <t>CNRB0001155</t>
  </si>
  <si>
    <t>CNRB0001156</t>
  </si>
  <si>
    <t>CNRB0001157</t>
  </si>
  <si>
    <t>CNRB0001158</t>
  </si>
  <si>
    <t>CNRB0001159</t>
  </si>
  <si>
    <t>CNRB0001160</t>
  </si>
  <si>
    <t>CNRB0001161</t>
  </si>
  <si>
    <t>CNRB0001162</t>
  </si>
  <si>
    <t>CNRB0001163</t>
  </si>
  <si>
    <t>CNRB0001164</t>
  </si>
  <si>
    <t>CNRB0001165</t>
  </si>
  <si>
    <t>CNRB0001166</t>
  </si>
  <si>
    <t>CNRB0001167</t>
  </si>
  <si>
    <t>CNRB0001168</t>
  </si>
  <si>
    <t>CNRB0001169</t>
  </si>
  <si>
    <t>CNRB0001170</t>
  </si>
  <si>
    <t>CNRB0001171</t>
  </si>
  <si>
    <t>CNRB0001172</t>
  </si>
  <si>
    <t>CNRB0001173</t>
  </si>
  <si>
    <t>CNRB0001174</t>
  </si>
  <si>
    <t>CNRB0001175</t>
  </si>
  <si>
    <t>CNRB0001176</t>
  </si>
  <si>
    <t>CNRB0001177</t>
  </si>
  <si>
    <t>CNRB0001178</t>
  </si>
  <si>
    <t>CNRB0001179</t>
  </si>
  <si>
    <t>CNRB0001180</t>
  </si>
  <si>
    <t>CNRB0001181</t>
  </si>
  <si>
    <t>CNRB0001182</t>
  </si>
  <si>
    <t>CNRB0001183</t>
  </si>
  <si>
    <t>CNRB0001184</t>
  </si>
  <si>
    <t>CNRB0001185</t>
  </si>
  <si>
    <t>CNRB0001186</t>
  </si>
  <si>
    <t>CNRB0001187</t>
  </si>
  <si>
    <t>CNRB0001188</t>
  </si>
  <si>
    <t>CNRB0001189</t>
  </si>
  <si>
    <t>CNRB0001190</t>
  </si>
  <si>
    <t>CNRB0001191</t>
  </si>
  <si>
    <t>CNRB0001192</t>
  </si>
  <si>
    <t>CNRB0001193</t>
  </si>
  <si>
    <t>CNRB0001194</t>
  </si>
  <si>
    <t>CNRB0001195</t>
  </si>
  <si>
    <t>CNRB0001196</t>
  </si>
  <si>
    <t>CNRB0001198</t>
  </si>
  <si>
    <t>CNRB0001199</t>
  </si>
  <si>
    <t>CNRB0001200</t>
  </si>
  <si>
    <t>CNRB0001201</t>
  </si>
  <si>
    <t>CNRB0001202</t>
  </si>
  <si>
    <t>CNRB0001203</t>
  </si>
  <si>
    <t>CNRB0001204</t>
  </si>
  <si>
    <t>CNRB0001205</t>
  </si>
  <si>
    <t>CNRB0001206</t>
  </si>
  <si>
    <t>CNRB0001207</t>
  </si>
  <si>
    <t>CNRB0001208</t>
  </si>
  <si>
    <t>CNRB0001209</t>
  </si>
  <si>
    <t>CNRB0001210</t>
  </si>
  <si>
    <t>CNRB0001211</t>
  </si>
  <si>
    <t>CNRB0001212</t>
  </si>
  <si>
    <t>CNRB0001213</t>
  </si>
  <si>
    <t>CNRB0001214</t>
  </si>
  <si>
    <t>CNRB0001215</t>
  </si>
  <si>
    <t>CNRB0001216</t>
  </si>
  <si>
    <t>CNRB0001217</t>
  </si>
  <si>
    <t>CNRB0001218</t>
  </si>
  <si>
    <t>CNRB0001219</t>
  </si>
  <si>
    <t>CNRB0001220</t>
  </si>
  <si>
    <t>CNRB0001221</t>
  </si>
  <si>
    <t>CNRB0001222</t>
  </si>
  <si>
    <t>CNRB0001223</t>
  </si>
  <si>
    <t>CNRB0001224</t>
  </si>
  <si>
    <t>CNRB0001225</t>
  </si>
  <si>
    <t>CNRB0001226</t>
  </si>
  <si>
    <t>CNRB0001227</t>
  </si>
  <si>
    <t>CNRB0001228</t>
  </si>
  <si>
    <t>CNRB0001229</t>
  </si>
  <si>
    <t>CNRB0001230</t>
  </si>
  <si>
    <t>CNRB0001231</t>
  </si>
  <si>
    <t>CNRB0001232</t>
  </si>
  <si>
    <t>CNRB0001233</t>
  </si>
  <si>
    <t>CNRB0001234</t>
  </si>
  <si>
    <t>CNRB0001235</t>
  </si>
  <si>
    <t>CNRB0001236</t>
  </si>
  <si>
    <t>CNRB0001237</t>
  </si>
  <si>
    <t>CNRB0001238</t>
  </si>
  <si>
    <t>CNRB0001239</t>
  </si>
  <si>
    <t>CNRB0001240</t>
  </si>
  <si>
    <t>CNRB0001241</t>
  </si>
  <si>
    <t>CNRB0001242</t>
  </si>
  <si>
    <t>CNRB0001243</t>
  </si>
  <si>
    <t>CNRB0001244</t>
  </si>
  <si>
    <t>CNRB0001245</t>
  </si>
  <si>
    <t>CNRB0001246</t>
  </si>
  <si>
    <t>CNRB0001247</t>
  </si>
  <si>
    <t>CNRB0001248</t>
  </si>
  <si>
    <t>CNRB0001249</t>
  </si>
  <si>
    <t>CNRB0001250</t>
  </si>
  <si>
    <t>CNRB0001251</t>
  </si>
  <si>
    <t>CNRB0001252</t>
  </si>
  <si>
    <t>CNRB0001253</t>
  </si>
  <si>
    <t>CNRB0001254</t>
  </si>
  <si>
    <t>CNRB0001255</t>
  </si>
  <si>
    <t>CNRB0001256</t>
  </si>
  <si>
    <t>CNRB0001257</t>
  </si>
  <si>
    <t>CNRB0001258</t>
  </si>
  <si>
    <t>CNRB0001259</t>
  </si>
  <si>
    <t>CNRB0001260</t>
  </si>
  <si>
    <t>CNRB0001261</t>
  </si>
  <si>
    <t>CNRB0001262</t>
  </si>
  <si>
    <t>CNRB0001263</t>
  </si>
  <si>
    <t>CNRB0001264</t>
  </si>
  <si>
    <t>CNRB0001265</t>
  </si>
  <si>
    <t>CNRB0001266</t>
  </si>
  <si>
    <t>CNRB0001267</t>
  </si>
  <si>
    <t>CNRB0001268</t>
  </si>
  <si>
    <t>CNRB0001269</t>
  </si>
  <si>
    <t>CNRB0001270</t>
  </si>
  <si>
    <t>CNRB0001271</t>
  </si>
  <si>
    <t>CNRB0001272</t>
  </si>
  <si>
    <t>CNRB0001273</t>
  </si>
  <si>
    <t>CNRB0001274</t>
  </si>
  <si>
    <t>CNRB0001275</t>
  </si>
  <si>
    <t>CNRB0001276</t>
  </si>
  <si>
    <t>CNRB0001277</t>
  </si>
  <si>
    <t>CNRB0001278</t>
  </si>
  <si>
    <t>CNRB0001279</t>
  </si>
  <si>
    <t>CNRB0001280</t>
  </si>
  <si>
    <t>CNRB0001281</t>
  </si>
  <si>
    <t>CNRB0001283</t>
  </si>
  <si>
    <t>CNRB0001284</t>
  </si>
  <si>
    <t>CNRB0001285</t>
  </si>
  <si>
    <t>CNRB0001286</t>
  </si>
  <si>
    <t>CNRB0001287</t>
  </si>
  <si>
    <t>CNRB0001288</t>
  </si>
  <si>
    <t>CNRB0001289</t>
  </si>
  <si>
    <t>CNRB0001290</t>
  </si>
  <si>
    <t>CNRB0001291</t>
  </si>
  <si>
    <t>CNRB0001292</t>
  </si>
  <si>
    <t>CNRB0001293</t>
  </si>
  <si>
    <t>CNRB0001294</t>
  </si>
  <si>
    <t>CNRB0001295</t>
  </si>
  <si>
    <t>CNRB0001296</t>
  </si>
  <si>
    <t>CNRB0001297</t>
  </si>
  <si>
    <t>CNRB0001298</t>
  </si>
  <si>
    <t>CNRB0001299</t>
  </si>
  <si>
    <t>CNRB0001300</t>
  </si>
  <si>
    <t>CNRB0001301</t>
  </si>
  <si>
    <t>CNRB0001302</t>
  </si>
  <si>
    <t>CNRB0001303</t>
  </si>
  <si>
    <t>CNRB0001304</t>
  </si>
  <si>
    <t>CNRB0001305</t>
  </si>
  <si>
    <t>CNRB0001306</t>
  </si>
  <si>
    <t>CNRB0001307</t>
  </si>
  <si>
    <t>CNRB0001308</t>
  </si>
  <si>
    <t>CNRB0001309</t>
  </si>
  <si>
    <t>CNRB0001310</t>
  </si>
  <si>
    <t>CNRB0001311</t>
  </si>
  <si>
    <t>CNRB0001312</t>
  </si>
  <si>
    <t>CNRB0001313</t>
  </si>
  <si>
    <t>CNRB0001314</t>
  </si>
  <si>
    <t>CNRB0001315</t>
  </si>
  <si>
    <t>CNRB0001316</t>
  </si>
  <si>
    <t>CNRB0001317</t>
  </si>
  <si>
    <t>CNRB0001318</t>
  </si>
  <si>
    <t>CNRB0001319</t>
  </si>
  <si>
    <t>CNRB0001320</t>
  </si>
  <si>
    <t>CNRB0001321</t>
  </si>
  <si>
    <t>CNRB0001322</t>
  </si>
  <si>
    <t>CNRB0001323</t>
  </si>
  <si>
    <t>CNRB0001324</t>
  </si>
  <si>
    <t>CNRB0001325</t>
  </si>
  <si>
    <t>CNRB0001326</t>
  </si>
  <si>
    <t>CNRB0001327</t>
  </si>
  <si>
    <t>CNRB0001328</t>
  </si>
  <si>
    <t>CNRB0001329</t>
  </si>
  <si>
    <t>CNRB0001330</t>
  </si>
  <si>
    <t>CNRB0001331</t>
  </si>
  <si>
    <t>CNRB0001332</t>
  </si>
  <si>
    <t>CNRB0001333</t>
  </si>
  <si>
    <t>CNRB0001334</t>
  </si>
  <si>
    <t>CNRB0001335</t>
  </si>
  <si>
    <t>CNRB0001336</t>
  </si>
  <si>
    <t>CNRB0001337</t>
  </si>
  <si>
    <t>CNRB0001338</t>
  </si>
  <si>
    <t>CNRB0001339</t>
  </si>
  <si>
    <t>CNRB0001340</t>
  </si>
  <si>
    <t>CNRB0001341</t>
  </si>
  <si>
    <t>CNRB0001342</t>
  </si>
  <si>
    <t>CNRB0001343</t>
  </si>
  <si>
    <t>CNRB0001344</t>
  </si>
  <si>
    <t>CNRB0001345</t>
  </si>
  <si>
    <t>CNRB0001346</t>
  </si>
  <si>
    <t>CNRB0001347</t>
  </si>
  <si>
    <t>CNRB0001348</t>
  </si>
  <si>
    <t>CNRB0001349</t>
  </si>
  <si>
    <t>CNRB0001350</t>
  </si>
  <si>
    <t>CNRB0001351</t>
  </si>
  <si>
    <t>CNRB0001352</t>
  </si>
  <si>
    <t>CNRB0001353</t>
  </si>
  <si>
    <t>CNRB0001354</t>
  </si>
  <si>
    <t>CNRB0001355</t>
  </si>
  <si>
    <t>CNRB0001356</t>
  </si>
  <si>
    <t>CNRB0001357</t>
  </si>
  <si>
    <t>CNRB0001358</t>
  </si>
  <si>
    <t>CNRB0001359</t>
  </si>
  <si>
    <t>CNRB0001360</t>
  </si>
  <si>
    <t>CNRB0001361</t>
  </si>
  <si>
    <t>CNRB0001362</t>
  </si>
  <si>
    <t>CNRB0001363</t>
  </si>
  <si>
    <t>CNRB0001364</t>
  </si>
  <si>
    <t>CNRB0001365</t>
  </si>
  <si>
    <t>CNRB0001366</t>
  </si>
  <si>
    <t>CNRB0001367</t>
  </si>
  <si>
    <t>CNRB0001368</t>
  </si>
  <si>
    <t>CNRB0001369</t>
  </si>
  <si>
    <t>CNRB0001370</t>
  </si>
  <si>
    <t>CNRB0001371</t>
  </si>
  <si>
    <t>CNRB0001372</t>
  </si>
  <si>
    <t>CNRB0001373</t>
  </si>
  <si>
    <t>CNRB0001374</t>
  </si>
  <si>
    <t>CNRB0001375</t>
  </si>
  <si>
    <t>CNRB0001376</t>
  </si>
  <si>
    <t>CNRB0001377</t>
  </si>
  <si>
    <t>CNRB0001378</t>
  </si>
  <si>
    <t>CNRB0001379</t>
  </si>
  <si>
    <t>CNRB0001380</t>
  </si>
  <si>
    <t>CNRB0001381</t>
  </si>
  <si>
    <t>CNRB0001382</t>
  </si>
  <si>
    <t>CNRB0001383</t>
  </si>
  <si>
    <t>CNRB0001384</t>
  </si>
  <si>
    <t>CNRB0001385</t>
  </si>
  <si>
    <t>CNRB0001386</t>
  </si>
  <si>
    <t>CNRB0001387</t>
  </si>
  <si>
    <t>CNRB0001388</t>
  </si>
  <si>
    <t>CNRB0001389</t>
  </si>
  <si>
    <t>CNRB0001391</t>
  </si>
  <si>
    <t>CNRB0001392</t>
  </si>
  <si>
    <t>CNRB0001393</t>
  </si>
  <si>
    <t>CNRB0001394</t>
  </si>
  <si>
    <t>CNRB0001395</t>
  </si>
  <si>
    <t>CNRB0001396</t>
  </si>
  <si>
    <t>CNRB0001397</t>
  </si>
  <si>
    <t>CNRB0001398</t>
  </si>
  <si>
    <t>CNRB0001399</t>
  </si>
  <si>
    <t>CNRB0001400</t>
  </si>
  <si>
    <t>CNRB0001401</t>
  </si>
  <si>
    <t>CNRB0001402</t>
  </si>
  <si>
    <t>CNRB0001403</t>
  </si>
  <si>
    <t>CNRB0001404</t>
  </si>
  <si>
    <t>CNRB0001405</t>
  </si>
  <si>
    <t>CNRB0001406</t>
  </si>
  <si>
    <t>CNRB0001407</t>
  </si>
  <si>
    <t>CNRB0001408</t>
  </si>
  <si>
    <t>CNRB0001409</t>
  </si>
  <si>
    <t>CNRB0001410</t>
  </si>
  <si>
    <t>CNRB0001411</t>
  </si>
  <si>
    <t>CNRB0001412</t>
  </si>
  <si>
    <t>CNRB0001413</t>
  </si>
  <si>
    <t>CNRB0001414</t>
  </si>
  <si>
    <t>CNRB0001415</t>
  </si>
  <si>
    <t>CNRB0001416</t>
  </si>
  <si>
    <t>CNRB0001417</t>
  </si>
  <si>
    <t>CNRB0001418</t>
  </si>
  <si>
    <t>CNRB0001419</t>
  </si>
  <si>
    <t>CNRB0001420</t>
  </si>
  <si>
    <t>CNRB0001421</t>
  </si>
  <si>
    <t>CNRB0001422</t>
  </si>
  <si>
    <t>CNRB0001423</t>
  </si>
  <si>
    <t>CNRB0001424</t>
  </si>
  <si>
    <t>CNRB0001425</t>
  </si>
  <si>
    <t>CNRB0001426</t>
  </si>
  <si>
    <t>CNRB0001427</t>
  </si>
  <si>
    <t>CNRB0001428</t>
  </si>
  <si>
    <t>CNRB0001429</t>
  </si>
  <si>
    <t>CNRB0001430</t>
  </si>
  <si>
    <t>CNRB0001431</t>
  </si>
  <si>
    <t>CNRB0001432</t>
  </si>
  <si>
    <t>CNRB0001433</t>
  </si>
  <si>
    <t>CNRB0001434</t>
  </si>
  <si>
    <t>CNRB0001435</t>
  </si>
  <si>
    <t>CNRB0001436</t>
  </si>
  <si>
    <t>CNRB0001437</t>
  </si>
  <si>
    <t>CNRB0001438</t>
  </si>
  <si>
    <t>CNRB0001439</t>
  </si>
  <si>
    <t>CNRB0001440</t>
  </si>
  <si>
    <t>CNRB0001441</t>
  </si>
  <si>
    <t>CNRB0001442</t>
  </si>
  <si>
    <t>CNRB0001443</t>
  </si>
  <si>
    <t>CNRB0001444</t>
  </si>
  <si>
    <t>CNRB0001445</t>
  </si>
  <si>
    <t>CNRB0001446</t>
  </si>
  <si>
    <t>CNRB0001447</t>
  </si>
  <si>
    <t>CNRB0001448</t>
  </si>
  <si>
    <t>CNRB0001449</t>
  </si>
  <si>
    <t>CNRB0001450</t>
  </si>
  <si>
    <t>CNRB0001451</t>
  </si>
  <si>
    <t>CNRB0001452</t>
  </si>
  <si>
    <t>CNRB0001453</t>
  </si>
  <si>
    <t>CNRB0001454</t>
  </si>
  <si>
    <t>CNRB0001455</t>
  </si>
  <si>
    <t>CNRB0001456</t>
  </si>
  <si>
    <t>CNRB0001457</t>
  </si>
  <si>
    <t>CNRB0001458</t>
  </si>
  <si>
    <t>CNRB0001459</t>
  </si>
  <si>
    <t>CNRB0001460</t>
  </si>
  <si>
    <t>CNRB0001461</t>
  </si>
  <si>
    <t>CNRB0001462</t>
  </si>
  <si>
    <t>CNRB0001463</t>
  </si>
  <si>
    <t>CNRB0001464</t>
  </si>
  <si>
    <t>CNRB0001465</t>
  </si>
  <si>
    <t>CNRB0001466</t>
  </si>
  <si>
    <t>CNRB0001467</t>
  </si>
  <si>
    <t>CNRB0001468</t>
  </si>
  <si>
    <t>CNRB0001469</t>
  </si>
  <si>
    <t>CNRB0001470</t>
  </si>
  <si>
    <t>CNRB0001471</t>
  </si>
  <si>
    <t>CNRB0001472</t>
  </si>
  <si>
    <t>CNRB0001473</t>
  </si>
  <si>
    <t>CNRB0001474</t>
  </si>
  <si>
    <t>CNRB0001475</t>
  </si>
  <si>
    <t>CNRB0001476</t>
  </si>
  <si>
    <t>CNRB0001477</t>
  </si>
  <si>
    <t>CNRB0001478</t>
  </si>
  <si>
    <t>CNRB0001479</t>
  </si>
  <si>
    <t>CNRB0001480</t>
  </si>
  <si>
    <t>CNRB0001481</t>
  </si>
  <si>
    <t>CNRB0001482</t>
  </si>
  <si>
    <t>CNRB0001483</t>
  </si>
  <si>
    <t>CNRB0001484</t>
  </si>
  <si>
    <t>CNRB0001485</t>
  </si>
  <si>
    <t>CNRB0001486</t>
  </si>
  <si>
    <t>CNRB0001487</t>
  </si>
  <si>
    <t>CNRB0001488</t>
  </si>
  <si>
    <t>CNRB0001489</t>
  </si>
  <si>
    <t>CNRB0001490</t>
  </si>
  <si>
    <t>CNRB0001491</t>
  </si>
  <si>
    <t>CNRB0001492</t>
  </si>
  <si>
    <t>CNRB0001493</t>
  </si>
  <si>
    <t>CNRB0001494</t>
  </si>
  <si>
    <t>CNRB0001495</t>
  </si>
  <si>
    <t>CNRB0001496</t>
  </si>
  <si>
    <t>CNRB0001497</t>
  </si>
  <si>
    <t>CNRB0001498</t>
  </si>
  <si>
    <t>CNRB0001499</t>
  </si>
  <si>
    <t>CNRB0001500</t>
  </si>
  <si>
    <t>CNRB0001501</t>
  </si>
  <si>
    <t>CNRB0001502</t>
  </si>
  <si>
    <t>CNRB0001503</t>
  </si>
  <si>
    <t>CNRB0001504</t>
  </si>
  <si>
    <t>CNRB0001505</t>
  </si>
  <si>
    <t>CNRB0001506</t>
  </si>
  <si>
    <t>CNRB0001507</t>
  </si>
  <si>
    <t>CNRB0001508</t>
  </si>
  <si>
    <t>CNRB0001509</t>
  </si>
  <si>
    <t>CNRB0001510</t>
  </si>
  <si>
    <t>CNRB0001511</t>
  </si>
  <si>
    <t>CNRB0001512</t>
  </si>
  <si>
    <t>CNRB0001513</t>
  </si>
  <si>
    <t>CNRB0001514</t>
  </si>
  <si>
    <t>CNRB0001515</t>
  </si>
  <si>
    <t>CNRB0001516</t>
  </si>
  <si>
    <t>CNRB0001517</t>
  </si>
  <si>
    <t>CNRB0001518</t>
  </si>
  <si>
    <t>CNRB0001519</t>
  </si>
  <si>
    <t>CNRB0001520</t>
  </si>
  <si>
    <t>CNRB0001521</t>
  </si>
  <si>
    <t>CNRB0001522</t>
  </si>
  <si>
    <t>CNRB0001523</t>
  </si>
  <si>
    <t>CNRB0001524</t>
  </si>
  <si>
    <t>CNRB0001525</t>
  </si>
  <si>
    <t>CNRB0001526</t>
  </si>
  <si>
    <t>CNRB0001527</t>
  </si>
  <si>
    <t>CNRB0001528</t>
  </si>
  <si>
    <t>CNRB0001529</t>
  </si>
  <si>
    <t>CNRB0001530</t>
  </si>
  <si>
    <t>CNRB0001531</t>
  </si>
  <si>
    <t>CNRB0001532</t>
  </si>
  <si>
    <t>CNRB0001533</t>
  </si>
  <si>
    <t>CNRB0001534</t>
  </si>
  <si>
    <t>CNRB0001535</t>
  </si>
  <si>
    <t>CNRB0001536</t>
  </si>
  <si>
    <t>CNRB0001537</t>
  </si>
  <si>
    <t>CNRB0001538</t>
  </si>
  <si>
    <t>CNRB0001539</t>
  </si>
  <si>
    <t>CNRB0001540</t>
  </si>
  <si>
    <t>CNRB0001541</t>
  </si>
  <si>
    <t>CNRB0001542</t>
  </si>
  <si>
    <t>CNRB0001543</t>
  </si>
  <si>
    <t>CNRB0001544</t>
  </si>
  <si>
    <t>CNRB0001545</t>
  </si>
  <si>
    <t>CNRB0001546</t>
  </si>
  <si>
    <t>CNRB0001547</t>
  </si>
  <si>
    <t>CNRB0001548</t>
  </si>
  <si>
    <t>CNRB0001549</t>
  </si>
  <si>
    <t>CNRB0001550</t>
  </si>
  <si>
    <t>CNRB0001551</t>
  </si>
  <si>
    <t>CNRB0001552</t>
  </si>
  <si>
    <t>CNRB0001553</t>
  </si>
  <si>
    <t>CNRB0001554</t>
  </si>
  <si>
    <t>CNRB0001555</t>
  </si>
  <si>
    <t>CNRB0001556</t>
  </si>
  <si>
    <t>CNRB0001557</t>
  </si>
  <si>
    <t>CNRB0001558</t>
  </si>
  <si>
    <t>CNRB0001559</t>
  </si>
  <si>
    <t>CNRB0001560</t>
  </si>
  <si>
    <t>CNRB0001561</t>
  </si>
  <si>
    <t>CNRB0001562</t>
  </si>
  <si>
    <t>CNRB0001563</t>
  </si>
  <si>
    <t>CNRB0001565</t>
  </si>
  <si>
    <t>CNRB0001566</t>
  </si>
  <si>
    <t>CNRB0001567</t>
  </si>
  <si>
    <t>CNRB0001568</t>
  </si>
  <si>
    <t>CNRB0001569</t>
  </si>
  <si>
    <t>CNRB0001570</t>
  </si>
  <si>
    <t>CNRB0001571</t>
  </si>
  <si>
    <t>CNRB0001572</t>
  </si>
  <si>
    <t>CNRB0001573</t>
  </si>
  <si>
    <t>CNRB0001574</t>
  </si>
  <si>
    <t>CNRB0001576</t>
  </si>
  <si>
    <t>CNRB0001577</t>
  </si>
  <si>
    <t>CNRB0001578</t>
  </si>
  <si>
    <t>CNRB0001579</t>
  </si>
  <si>
    <t>CNRB0001580</t>
  </si>
  <si>
    <t>CNRB0001581</t>
  </si>
  <si>
    <t>CNRB0001582</t>
  </si>
  <si>
    <t>CNRB0001583</t>
  </si>
  <si>
    <t>CNRB0001584</t>
  </si>
  <si>
    <t>CNRB0001585</t>
  </si>
  <si>
    <t>CNRB0001586</t>
  </si>
  <si>
    <t>CNRB0001587</t>
  </si>
  <si>
    <t>CNRB0001588</t>
  </si>
  <si>
    <t>CNRB0001589</t>
  </si>
  <si>
    <t>CNRB0001590</t>
  </si>
  <si>
    <t>CNRB0001591</t>
  </si>
  <si>
    <t>CNRB0001592</t>
  </si>
  <si>
    <t>CNRB0001593</t>
  </si>
  <si>
    <t>CNRB0001594</t>
  </si>
  <si>
    <t>CNRB0001595</t>
  </si>
  <si>
    <t>CNRB0001596</t>
  </si>
  <si>
    <t>CNRB0001597</t>
  </si>
  <si>
    <t>CNRB0001598</t>
  </si>
  <si>
    <t>CNRB0001599</t>
  </si>
  <si>
    <t>CNRB0001600</t>
  </si>
  <si>
    <t>CNRB0001601</t>
  </si>
  <si>
    <t>CNRB0001602</t>
  </si>
  <si>
    <t>CNRB0001603</t>
  </si>
  <si>
    <t>CNRB0001604</t>
  </si>
  <si>
    <t>CNRB0001605</t>
  </si>
  <si>
    <t>CNRB0001607</t>
  </si>
  <si>
    <t>CNRB0001608</t>
  </si>
  <si>
    <t>CNRB0001609</t>
  </si>
  <si>
    <t>CNRB0001610</t>
  </si>
  <si>
    <t>CNRB0001611</t>
  </si>
  <si>
    <t>CNRB0001612</t>
  </si>
  <si>
    <t>CNRB0001613</t>
  </si>
  <si>
    <t>CNRB0001614</t>
  </si>
  <si>
    <t>CNRB0001615</t>
  </si>
  <si>
    <t>CNRB0001616</t>
  </si>
  <si>
    <t>CNRB0001617</t>
  </si>
  <si>
    <t>CNRB0001618</t>
  </si>
  <si>
    <t>CNRB0001619</t>
  </si>
  <si>
    <t>CNRB0001620</t>
  </si>
  <si>
    <t>CNRB0001621</t>
  </si>
  <si>
    <t>CNRB0001622</t>
  </si>
  <si>
    <t>CNRB0001623</t>
  </si>
  <si>
    <t>CNRB0001624</t>
  </si>
  <si>
    <t>CNRB0001625</t>
  </si>
  <si>
    <t>CNRB0001626</t>
  </si>
  <si>
    <t>CNRB0001627</t>
  </si>
  <si>
    <t>CNRB0001628</t>
  </si>
  <si>
    <t>CNRB0001629</t>
  </si>
  <si>
    <t>CNRB0001630</t>
  </si>
  <si>
    <t>CNRB0001631</t>
  </si>
  <si>
    <t>CNRB0001632</t>
  </si>
  <si>
    <t>CNRB0001633</t>
  </si>
  <si>
    <t>CNRB0001634</t>
  </si>
  <si>
    <t>CNRB0001641</t>
  </si>
  <si>
    <t>CNRB0001642</t>
  </si>
  <si>
    <t>CNRB0001643</t>
  </si>
  <si>
    <t>CNRB0001645</t>
  </si>
  <si>
    <t>CNRB0001646</t>
  </si>
  <si>
    <t>CNRB0001647</t>
  </si>
  <si>
    <t>CNRB0001648</t>
  </si>
  <si>
    <t>CNRB0001649</t>
  </si>
  <si>
    <t>CNRB0001650</t>
  </si>
  <si>
    <t>CNRB0001651</t>
  </si>
  <si>
    <t>CNRB0001652</t>
  </si>
  <si>
    <t>CNRB0001653</t>
  </si>
  <si>
    <t>CNRB0001654</t>
  </si>
  <si>
    <t>CNRB0001655</t>
  </si>
  <si>
    <t>CNRB0001656</t>
  </si>
  <si>
    <t>CNRB0001657</t>
  </si>
  <si>
    <t>CNRB0001658</t>
  </si>
  <si>
    <t>CNRB0001659</t>
  </si>
  <si>
    <t>CNRB0001660</t>
  </si>
  <si>
    <t>CNRB0001661</t>
  </si>
  <si>
    <t>CNRB0001662</t>
  </si>
  <si>
    <t>CNRB0001663</t>
  </si>
  <si>
    <t>CNRB0001664</t>
  </si>
  <si>
    <t>CNRB0001665</t>
  </si>
  <si>
    <t>CNRB0001666</t>
  </si>
  <si>
    <t>CNRB0001667</t>
  </si>
  <si>
    <t>CNRB0001668</t>
  </si>
  <si>
    <t>CNRB0001669</t>
  </si>
  <si>
    <t>CNRB0001670</t>
  </si>
  <si>
    <t>CNRB0001671</t>
  </si>
  <si>
    <t>CNRB0001672</t>
  </si>
  <si>
    <t>CNRB0001673</t>
  </si>
  <si>
    <t>CNRB0001674</t>
  </si>
  <si>
    <t>CNRB0001675</t>
  </si>
  <si>
    <t>CNRB0001676</t>
  </si>
  <si>
    <t>CNRB0001677</t>
  </si>
  <si>
    <t>CNRB0001678</t>
  </si>
  <si>
    <t>CNRB0001679</t>
  </si>
  <si>
    <t>CNRB0001680</t>
  </si>
  <si>
    <t>CNRB0001681</t>
  </si>
  <si>
    <t>CNRB0001682</t>
  </si>
  <si>
    <t>CNRB0001683</t>
  </si>
  <si>
    <t>CNRB0001684</t>
  </si>
  <si>
    <t>CNRB0001685</t>
  </si>
  <si>
    <t>CNRB0001686</t>
  </si>
  <si>
    <t>CNRB0001687</t>
  </si>
  <si>
    <t>CNRB0001688</t>
  </si>
  <si>
    <t>CNRB0001689</t>
  </si>
  <si>
    <t>CNRB0001690</t>
  </si>
  <si>
    <t>CNRB0001691</t>
  </si>
  <si>
    <t>CNRB0001692</t>
  </si>
  <si>
    <t>CNRB0001693</t>
  </si>
  <si>
    <t>CNRB0001695</t>
  </si>
  <si>
    <t>CNRB0001696</t>
  </si>
  <si>
    <t>CNRB0001697</t>
  </si>
  <si>
    <t>CNRB0001698</t>
  </si>
  <si>
    <t>CNRB0001699</t>
  </si>
  <si>
    <t>CNRB0001700</t>
  </si>
  <si>
    <t>CNRB0001701</t>
  </si>
  <si>
    <t>CNRB0001702</t>
  </si>
  <si>
    <t>CNRB0001703</t>
  </si>
  <si>
    <t>CNRB0001704</t>
  </si>
  <si>
    <t>CNRB0001705</t>
  </si>
  <si>
    <t>CNRB0001706</t>
  </si>
  <si>
    <t>CNRB0001707</t>
  </si>
  <si>
    <t>CNRB0001708</t>
  </si>
  <si>
    <t>CNRB0001710</t>
  </si>
  <si>
    <t>CNRB0001711</t>
  </si>
  <si>
    <t>CNRB0001712</t>
  </si>
  <si>
    <t>CNRB0001713</t>
  </si>
  <si>
    <t>CNRB0001714</t>
  </si>
  <si>
    <t>CNRB0001715</t>
  </si>
  <si>
    <t>CNRB0001716</t>
  </si>
  <si>
    <t>CNRB0001717</t>
  </si>
  <si>
    <t>CNRB0001718</t>
  </si>
  <si>
    <t>CNRB0001719</t>
  </si>
  <si>
    <t>CNRB0001720</t>
  </si>
  <si>
    <t>CNRB0001721</t>
  </si>
  <si>
    <t>CNRB0001722</t>
  </si>
  <si>
    <t>CNRB0001723</t>
  </si>
  <si>
    <t>CNRB0001724</t>
  </si>
  <si>
    <t>CNRB0001725</t>
  </si>
  <si>
    <t>CNRB0001726</t>
  </si>
  <si>
    <t>CNRB0001727</t>
  </si>
  <si>
    <t>CNRB0001728</t>
  </si>
  <si>
    <t>CNRB0001729</t>
  </si>
  <si>
    <t>CNRB0001730</t>
  </si>
  <si>
    <t>CNRB0001731</t>
  </si>
  <si>
    <t>CNRB0001732</t>
  </si>
  <si>
    <t>CNRB0001733</t>
  </si>
  <si>
    <t>CNRB0001734</t>
  </si>
  <si>
    <t>CNRB0001735</t>
  </si>
  <si>
    <t>CNRB0001736</t>
  </si>
  <si>
    <t>CNRB0001737</t>
  </si>
  <si>
    <t>CNRB0001738</t>
  </si>
  <si>
    <t>CNRB0001739</t>
  </si>
  <si>
    <t>CNRB0001740</t>
  </si>
  <si>
    <t>CNRB0001741</t>
  </si>
  <si>
    <t>CNRB0001742</t>
  </si>
  <si>
    <t>CNRB0001743</t>
  </si>
  <si>
    <t>CNRB0001745</t>
  </si>
  <si>
    <t>CNRB0001746</t>
  </si>
  <si>
    <t>CNRB0001747</t>
  </si>
  <si>
    <t>CNRB0001748</t>
  </si>
  <si>
    <t>CNRB0001749</t>
  </si>
  <si>
    <t>CNRB0001750</t>
  </si>
  <si>
    <t>CNRB0001751</t>
  </si>
  <si>
    <t>CNRB0001752</t>
  </si>
  <si>
    <t>CNRB0001753</t>
  </si>
  <si>
    <t>CNRB0001754</t>
  </si>
  <si>
    <t>CNRB0001755</t>
  </si>
  <si>
    <t>CNRB0001756</t>
  </si>
  <si>
    <t>CNRB0001757</t>
  </si>
  <si>
    <t>CNRB0001759</t>
  </si>
  <si>
    <t>CNRB0001760</t>
  </si>
  <si>
    <t>CNRB0001761</t>
  </si>
  <si>
    <t>CNRB0001762</t>
  </si>
  <si>
    <t>CNRB0001764</t>
  </si>
  <si>
    <t>CNRB0001765</t>
  </si>
  <si>
    <t>CNRB0001768</t>
  </si>
  <si>
    <t>CNRB0001769</t>
  </si>
  <si>
    <t>CNRB0001770</t>
  </si>
  <si>
    <t>CNRB0001771</t>
  </si>
  <si>
    <t>CNRB0001772</t>
  </si>
  <si>
    <t>CNRB0001773</t>
  </si>
  <si>
    <t>CNRB0001774</t>
  </si>
  <si>
    <t>CNRB0001775</t>
  </si>
  <si>
    <t>CNRB0001776</t>
  </si>
  <si>
    <t>CNRB0001777</t>
  </si>
  <si>
    <t>CNRB0001778</t>
  </si>
  <si>
    <t>CNRB0001779</t>
  </si>
  <si>
    <t>CNRB0001780</t>
  </si>
  <si>
    <t>CNRB0001781</t>
  </si>
  <si>
    <t>CNRB0001782</t>
  </si>
  <si>
    <t>CNRB0001783</t>
  </si>
  <si>
    <t>CNRB0001784</t>
  </si>
  <si>
    <t>CNRB0001786</t>
  </si>
  <si>
    <t>CNRB0001787</t>
  </si>
  <si>
    <t>CNRB0001788</t>
  </si>
  <si>
    <t>CNRB0001789</t>
  </si>
  <si>
    <t>CNRB0001790</t>
  </si>
  <si>
    <t>CNRB0001791</t>
  </si>
  <si>
    <t>CNRB0001792</t>
  </si>
  <si>
    <t>CNRB0001793</t>
  </si>
  <si>
    <t>CNRB0001794</t>
  </si>
  <si>
    <t>CNRB0001795</t>
  </si>
  <si>
    <t>CNRB0001796</t>
  </si>
  <si>
    <t>CNRB0001797</t>
  </si>
  <si>
    <t>CNRB0001798</t>
  </si>
  <si>
    <t>CNRB0001799</t>
  </si>
  <si>
    <t>CNRB0001800</t>
  </si>
  <si>
    <t>CNRB0001801</t>
  </si>
  <si>
    <t>CNRB0001802</t>
  </si>
  <si>
    <t>CNRB0001803</t>
  </si>
  <si>
    <t>CNRB0001804</t>
  </si>
  <si>
    <t>CNRB0001805</t>
  </si>
  <si>
    <t>CNRB0001806</t>
  </si>
  <si>
    <t>CNRB0001807</t>
  </si>
  <si>
    <t>CNRB0001808</t>
  </si>
  <si>
    <t>CNRB0001810</t>
  </si>
  <si>
    <t>CNRB0001811</t>
  </si>
  <si>
    <t>CNRB0001812</t>
  </si>
  <si>
    <t>CNRB0001813</t>
  </si>
  <si>
    <t>CNRB0001814</t>
  </si>
  <si>
    <t>CNRB0001815</t>
  </si>
  <si>
    <t>CNRB0001816</t>
  </si>
  <si>
    <t>CNRB0001817</t>
  </si>
  <si>
    <t>CNRB0001818</t>
  </si>
  <si>
    <t>CNRB0001819</t>
  </si>
  <si>
    <t>CNRB0001820</t>
  </si>
  <si>
    <t>CNRB0001821</t>
  </si>
  <si>
    <t>CNRB0001822</t>
  </si>
  <si>
    <t>CNRB0001823</t>
  </si>
  <si>
    <t>CNRB0001824</t>
  </si>
  <si>
    <t>CNRB0001825</t>
  </si>
  <si>
    <t>CNRB0001826</t>
  </si>
  <si>
    <t>CNRB0001827</t>
  </si>
  <si>
    <t>CNRB0001828</t>
  </si>
  <si>
    <t>CNRB0001829</t>
  </si>
  <si>
    <t>CNRB0001830</t>
  </si>
  <si>
    <t>CNRB0001831</t>
  </si>
  <si>
    <t>CNRB0001832</t>
  </si>
  <si>
    <t>CNRB0001833</t>
  </si>
  <si>
    <t>CNRB0001834</t>
  </si>
  <si>
    <t>CNRB0001835</t>
  </si>
  <si>
    <t>CNRB0001836</t>
  </si>
  <si>
    <t>CNRB0001837</t>
  </si>
  <si>
    <t>CNRB0001838</t>
  </si>
  <si>
    <t>CNRB0001839</t>
  </si>
  <si>
    <t>CNRB0001840</t>
  </si>
  <si>
    <t>CNRB0001841</t>
  </si>
  <si>
    <t>CNRB0001842</t>
  </si>
  <si>
    <t>CNRB0001843</t>
  </si>
  <si>
    <t>CNRB0001844</t>
  </si>
  <si>
    <t>CNRB0001845</t>
  </si>
  <si>
    <t>CNRB0001846</t>
  </si>
  <si>
    <t>CNRB0001847</t>
  </si>
  <si>
    <t>CNRB0001848</t>
  </si>
  <si>
    <t>CNRB0001849</t>
  </si>
  <si>
    <t>CNRB0001851</t>
  </si>
  <si>
    <t>CNRB0001852</t>
  </si>
  <si>
    <t>CNRB0001853</t>
  </si>
  <si>
    <t>CNRB0001854</t>
  </si>
  <si>
    <t>CNRB0001855</t>
  </si>
  <si>
    <t>CNRB0001856</t>
  </si>
  <si>
    <t>CNRB0001857</t>
  </si>
  <si>
    <t>CNRB0001858</t>
  </si>
  <si>
    <t>CNRB0001859</t>
  </si>
  <si>
    <t>CNRB0001860</t>
  </si>
  <si>
    <t>CNRB0001861</t>
  </si>
  <si>
    <t>CNRB0001862</t>
  </si>
  <si>
    <t>CNRB0001863</t>
  </si>
  <si>
    <t>CNRB0001864</t>
  </si>
  <si>
    <t>CNRB0001865</t>
  </si>
  <si>
    <t>CNRB0001866</t>
  </si>
  <si>
    <t>CNRB0001867</t>
  </si>
  <si>
    <t>CNRB0001868</t>
  </si>
  <si>
    <t>CNRB0001869</t>
  </si>
  <si>
    <t>CNRB0001870</t>
  </si>
  <si>
    <t>CNRB0001871</t>
  </si>
  <si>
    <t>CNRB0001872</t>
  </si>
  <si>
    <t>CNRB0001873</t>
  </si>
  <si>
    <t>CNRB0001874</t>
  </si>
  <si>
    <t>CNRB0001875</t>
  </si>
  <si>
    <t>CNRB0001876</t>
  </si>
  <si>
    <t>CNRB0001877</t>
  </si>
  <si>
    <t>CNRB0001878</t>
  </si>
  <si>
    <t>CNRB0001879</t>
  </si>
  <si>
    <t>CNRB0001880</t>
  </si>
  <si>
    <t>CNRB0001881</t>
  </si>
  <si>
    <t>CNRB0001882</t>
  </si>
  <si>
    <t>CNRB0001883</t>
  </si>
  <si>
    <t>CNRB0001884</t>
  </si>
  <si>
    <t>CNRB0001885</t>
  </si>
  <si>
    <t>CNRB0001886</t>
  </si>
  <si>
    <t>CNRB0001887</t>
  </si>
  <si>
    <t>CNRB0001888</t>
  </si>
  <si>
    <t>CNRB0001889</t>
  </si>
  <si>
    <t>CNRB0001890</t>
  </si>
  <si>
    <t>CNRB0001891</t>
  </si>
  <si>
    <t>CNRB0001892</t>
  </si>
  <si>
    <t>CNRB0001893</t>
  </si>
  <si>
    <t>CNRB0001894</t>
  </si>
  <si>
    <t>CNRB0001895</t>
  </si>
  <si>
    <t>CNRB0001896</t>
  </si>
  <si>
    <t>CNRB0001897</t>
  </si>
  <si>
    <t>CNRB0001898</t>
  </si>
  <si>
    <t>CNRB0001899</t>
  </si>
  <si>
    <t>CNRB0001900</t>
  </si>
  <si>
    <t>CNRB0001901</t>
  </si>
  <si>
    <t>CNRB0001902</t>
  </si>
  <si>
    <t>CNRB0001903</t>
  </si>
  <si>
    <t>CNRB0001904</t>
  </si>
  <si>
    <t>CNRB0001905</t>
  </si>
  <si>
    <t>CNRB0001906</t>
  </si>
  <si>
    <t>CNRB0001907</t>
  </si>
  <si>
    <t>CNRB0001908</t>
  </si>
  <si>
    <t>CNRB0001909</t>
  </si>
  <si>
    <t>CNRB0001910</t>
  </si>
  <si>
    <t>CNRB0001911</t>
  </si>
  <si>
    <t>CNRB0001912</t>
  </si>
  <si>
    <t>CNRB0001913</t>
  </si>
  <si>
    <t>CNRB0001914</t>
  </si>
  <si>
    <t>CNRB0001915</t>
  </si>
  <si>
    <t>CNRB0001916</t>
  </si>
  <si>
    <t>CNRB0001917</t>
  </si>
  <si>
    <t>CNRB0001918</t>
  </si>
  <si>
    <t>CNRB0001919</t>
  </si>
  <si>
    <t>CNRB0001920</t>
  </si>
  <si>
    <t>CNRB0001921</t>
  </si>
  <si>
    <t>CNRB0001922</t>
  </si>
  <si>
    <t>CNRB0001923</t>
  </si>
  <si>
    <t>CNRB0001924</t>
  </si>
  <si>
    <t>CNRB0001925</t>
  </si>
  <si>
    <t>CNRB0001926</t>
  </si>
  <si>
    <t>CNRB0001927</t>
  </si>
  <si>
    <t>CNRB0001928</t>
  </si>
  <si>
    <t>CNRB0001929</t>
  </si>
  <si>
    <t>CNRB0001930</t>
  </si>
  <si>
    <t>CNRB0001932</t>
  </si>
  <si>
    <t>CNRB0001933</t>
  </si>
  <si>
    <t>CNRB0001934</t>
  </si>
  <si>
    <t>CNRB0001935</t>
  </si>
  <si>
    <t>CNRB0001936</t>
  </si>
  <si>
    <t>CNRB0001937</t>
  </si>
  <si>
    <t>CNRB0001938</t>
  </si>
  <si>
    <t>CNRB0001939</t>
  </si>
  <si>
    <t>CNRB0001940</t>
  </si>
  <si>
    <t>CNRB0001941</t>
  </si>
  <si>
    <t>CNRB0001942</t>
  </si>
  <si>
    <t>CNRB0001943</t>
  </si>
  <si>
    <t>CNRB0001944</t>
  </si>
  <si>
    <t>CNRB0001945</t>
  </si>
  <si>
    <t>CNRB0001946</t>
  </si>
  <si>
    <t>CNRB0001947</t>
  </si>
  <si>
    <t>CNRB0001948</t>
  </si>
  <si>
    <t>CNRB0001949</t>
  </si>
  <si>
    <t>CNRB0001950</t>
  </si>
  <si>
    <t>CNRB0001951</t>
  </si>
  <si>
    <t>CNRB0001953</t>
  </si>
  <si>
    <t>CNRB0001954</t>
  </si>
  <si>
    <t>CNRB0001955</t>
  </si>
  <si>
    <t>CNRB0001956</t>
  </si>
  <si>
    <t>CNRB0001960</t>
  </si>
  <si>
    <t>CNRB0001961</t>
  </si>
  <si>
    <t>CNRB0001962</t>
  </si>
  <si>
    <t>CNRB0001963</t>
  </si>
  <si>
    <t>CNRB0001964</t>
  </si>
  <si>
    <t>CNRB0001965</t>
  </si>
  <si>
    <t>CNRB0001966</t>
  </si>
  <si>
    <t>CNRB0001967</t>
  </si>
  <si>
    <t>CNRB0001968</t>
  </si>
  <si>
    <t>CNRB0001969</t>
  </si>
  <si>
    <t>CNRB0001970</t>
  </si>
  <si>
    <t>CNRB0001971</t>
  </si>
  <si>
    <t>CNRB0001972</t>
  </si>
  <si>
    <t>CNRB0001973</t>
  </si>
  <si>
    <t>CNRB0001974</t>
  </si>
  <si>
    <t>CNRB0001976</t>
  </si>
  <si>
    <t>CNRB0001977</t>
  </si>
  <si>
    <t>CNRB0001978</t>
  </si>
  <si>
    <t>CNRB0001979</t>
  </si>
  <si>
    <t>CNRB0001980</t>
  </si>
  <si>
    <t>CNRB0001981</t>
  </si>
  <si>
    <t>CNRB0001982</t>
  </si>
  <si>
    <t>CNRB0001984</t>
  </si>
  <si>
    <t>CNRB0001985</t>
  </si>
  <si>
    <t>CNRB0001986</t>
  </si>
  <si>
    <t>CNRB0001987</t>
  </si>
  <si>
    <t>CNRB0001988</t>
  </si>
  <si>
    <t>CNRB0001989</t>
  </si>
  <si>
    <t>CNRB0001990</t>
  </si>
  <si>
    <t>CNRB0001991</t>
  </si>
  <si>
    <t>CNRB0001994</t>
  </si>
  <si>
    <t>CNRB0001995</t>
  </si>
  <si>
    <t>CNRB0001996</t>
  </si>
  <si>
    <t>CNRB0001997</t>
  </si>
  <si>
    <t>CNRB0001998</t>
  </si>
  <si>
    <t>CNRB0001999</t>
  </si>
  <si>
    <t>CNRB0002002</t>
  </si>
  <si>
    <t>CNRB0002003</t>
  </si>
  <si>
    <t>CNRB0002004</t>
  </si>
  <si>
    <t>CNRB0002006</t>
  </si>
  <si>
    <t>CNRB0002007</t>
  </si>
  <si>
    <t>CNRB0002009</t>
  </si>
  <si>
    <t>CNRB0002010</t>
  </si>
  <si>
    <t>CNRB0002011</t>
  </si>
  <si>
    <t>CNRB0002016</t>
  </si>
  <si>
    <t>CNRB0002017</t>
  </si>
  <si>
    <t>CNRB0002018</t>
  </si>
  <si>
    <t>CNRB0002019</t>
  </si>
  <si>
    <t>CNRB0002020</t>
  </si>
  <si>
    <t>CNRB0002021</t>
  </si>
  <si>
    <t>CNRB0002024</t>
  </si>
  <si>
    <t>CNRB0002029</t>
  </si>
  <si>
    <t>CNRB0002030</t>
  </si>
  <si>
    <t>CNRB0002031</t>
  </si>
  <si>
    <t>CNRB0002032</t>
  </si>
  <si>
    <t>CNRB0002033</t>
  </si>
  <si>
    <t>CNRB0002034</t>
  </si>
  <si>
    <t>CNRB0002035</t>
  </si>
  <si>
    <t>CNRB0002036</t>
  </si>
  <si>
    <t>CNRB0002037</t>
  </si>
  <si>
    <t>CNRB0002038</t>
  </si>
  <si>
    <t>CNRB0002039</t>
  </si>
  <si>
    <t>CNRB0002040</t>
  </si>
  <si>
    <t>CNRB0002041</t>
  </si>
  <si>
    <t>CNRB0002042</t>
  </si>
  <si>
    <t>CNRB0002043</t>
  </si>
  <si>
    <t>CNRB0002044</t>
  </si>
  <si>
    <t>CNRB0002045</t>
  </si>
  <si>
    <t>CNRB0002046</t>
  </si>
  <si>
    <t>CNRB0002047</t>
  </si>
  <si>
    <t>CNRB0002048</t>
  </si>
  <si>
    <t>CNRB0002049</t>
  </si>
  <si>
    <t>CNRB0002050</t>
  </si>
  <si>
    <t>CNRB0002051</t>
  </si>
  <si>
    <t>CNRB0002052</t>
  </si>
  <si>
    <t>CNRB0002053</t>
  </si>
  <si>
    <t>CNRB0002054</t>
  </si>
  <si>
    <t>CNRB0002055</t>
  </si>
  <si>
    <t>CNRB0002056</t>
  </si>
  <si>
    <t>CNRB0002057</t>
  </si>
  <si>
    <t>CNRB0002058</t>
  </si>
  <si>
    <t>CNRB0002059</t>
  </si>
  <si>
    <t>CNRB0002060</t>
  </si>
  <si>
    <t>CNRB0002061</t>
  </si>
  <si>
    <t>CNRB0002062</t>
  </si>
  <si>
    <t>CNRB0002063</t>
  </si>
  <si>
    <t>CNRB0002064</t>
  </si>
  <si>
    <t>CNRB0002065</t>
  </si>
  <si>
    <t>CNRB0002066</t>
  </si>
  <si>
    <t>CNRB0002067</t>
  </si>
  <si>
    <t>CNRB0002068</t>
  </si>
  <si>
    <t>CNRB0002069</t>
  </si>
  <si>
    <t>CNRB0002070</t>
  </si>
  <si>
    <t>CNRB0002073</t>
  </si>
  <si>
    <t>CNRB0002074</t>
  </si>
  <si>
    <t>CNRB0002076</t>
  </si>
  <si>
    <t>CNRB0002078</t>
  </si>
  <si>
    <t>CNRB0002079</t>
  </si>
  <si>
    <t>CNRB0002080</t>
  </si>
  <si>
    <t>CNRB0002081</t>
  </si>
  <si>
    <t>CNRB0002082</t>
  </si>
  <si>
    <t>CNRB0002083</t>
  </si>
  <si>
    <t>CNRB0002084</t>
  </si>
  <si>
    <t>CNRB0002085</t>
  </si>
  <si>
    <t>CNRB0002086</t>
  </si>
  <si>
    <t>CNRB0002087</t>
  </si>
  <si>
    <t>CNRB0002088</t>
  </si>
  <si>
    <t>CNRB0002089</t>
  </si>
  <si>
    <t>CNRB0002090</t>
  </si>
  <si>
    <t>CNRB0002091</t>
  </si>
  <si>
    <t>CNRB0002092</t>
  </si>
  <si>
    <t>CNRB0002093</t>
  </si>
  <si>
    <t>CNRB0002094</t>
  </si>
  <si>
    <t>CNRB0002095</t>
  </si>
  <si>
    <t>CNRB0002096</t>
  </si>
  <si>
    <t>CNRB0002097</t>
  </si>
  <si>
    <t>CNRB0002098</t>
  </si>
  <si>
    <t>CNRB0002099</t>
  </si>
  <si>
    <t>CNRB0002100</t>
  </si>
  <si>
    <t>CNRB0002101</t>
  </si>
  <si>
    <t>CNRB0002102</t>
  </si>
  <si>
    <t>CNRB0002103</t>
  </si>
  <si>
    <t>CNRB0002104</t>
  </si>
  <si>
    <t>CNRB0002105</t>
  </si>
  <si>
    <t>CNRB0002106</t>
  </si>
  <si>
    <t>CNRB0002107</t>
  </si>
  <si>
    <t>CNRB0002108</t>
  </si>
  <si>
    <t>CNRB0002109</t>
  </si>
  <si>
    <t>CNRB0002110</t>
  </si>
  <si>
    <t>CNRB0002111</t>
  </si>
  <si>
    <t>CNRB0002112</t>
  </si>
  <si>
    <t>CNRB0002113</t>
  </si>
  <si>
    <t>CNRB0002114</t>
  </si>
  <si>
    <t>CNRB0002115</t>
  </si>
  <si>
    <t>CNRB0002116</t>
  </si>
  <si>
    <t>CNRB0002117</t>
  </si>
  <si>
    <t>CNRB0002118</t>
  </si>
  <si>
    <t>CNRB0002119</t>
  </si>
  <si>
    <t>CNRB0002120</t>
  </si>
  <si>
    <t>CNRB0002121</t>
  </si>
  <si>
    <t>CNRB0002122</t>
  </si>
  <si>
    <t>CNRB0002123</t>
  </si>
  <si>
    <t>CNRB0002124</t>
  </si>
  <si>
    <t>CNRB0002125</t>
  </si>
  <si>
    <t>CNRB0002126</t>
  </si>
  <si>
    <t>CNRB0002127</t>
  </si>
  <si>
    <t>CNRB0002128</t>
  </si>
  <si>
    <t>CNRB0002129</t>
  </si>
  <si>
    <t>CNRB0002130</t>
  </si>
  <si>
    <t>CNRB0002131</t>
  </si>
  <si>
    <t>CNRB0002132</t>
  </si>
  <si>
    <t>CNRB0002133</t>
  </si>
  <si>
    <t>CNRB0002134</t>
  </si>
  <si>
    <t>CNRB0002135</t>
  </si>
  <si>
    <t>CNRB0002136</t>
  </si>
  <si>
    <t>CNRB0002137</t>
  </si>
  <si>
    <t>CNRB0002138</t>
  </si>
  <si>
    <t>CNRB0002139</t>
  </si>
  <si>
    <t>CNRB0002140</t>
  </si>
  <si>
    <t>CNRB0002141</t>
  </si>
  <si>
    <t>CNRB0002142</t>
  </si>
  <si>
    <t>CNRB0002143</t>
  </si>
  <si>
    <t>CNRB0002144</t>
  </si>
  <si>
    <t>CNRB0002146</t>
  </si>
  <si>
    <t>CNRB0002147</t>
  </si>
  <si>
    <t>CNRB0002148</t>
  </si>
  <si>
    <t>CNRB0002149</t>
  </si>
  <si>
    <t>CNRB0002150</t>
  </si>
  <si>
    <t>CNRB0002151</t>
  </si>
  <si>
    <t>CNRB0002152</t>
  </si>
  <si>
    <t>CNRB0002153</t>
  </si>
  <si>
    <t>CNRB0002154</t>
  </si>
  <si>
    <t>CNRB0002155</t>
  </si>
  <si>
    <t>CNRB0002156</t>
  </si>
  <si>
    <t>CNRB0002157</t>
  </si>
  <si>
    <t>CNRB0002158</t>
  </si>
  <si>
    <t>CNRB0002159</t>
  </si>
  <si>
    <t>CNRB0002160</t>
  </si>
  <si>
    <t>CNRB0002161</t>
  </si>
  <si>
    <t>CNRB0002162</t>
  </si>
  <si>
    <t>CNRB0002163</t>
  </si>
  <si>
    <t>CNRB0002164</t>
  </si>
  <si>
    <t>CNRB0002165</t>
  </si>
  <si>
    <t>CNRB0002166</t>
  </si>
  <si>
    <t>CNRB0002167</t>
  </si>
  <si>
    <t>CNRB0002168</t>
  </si>
  <si>
    <t>CNRB0002169</t>
  </si>
  <si>
    <t>CNRB0002170</t>
  </si>
  <si>
    <t>CNRB0002171</t>
  </si>
  <si>
    <t>CNRB0002172</t>
  </si>
  <si>
    <t>CNRB0002174</t>
  </si>
  <si>
    <t>CNRB0002175</t>
  </si>
  <si>
    <t>CNRB0002176</t>
  </si>
  <si>
    <t>CNRB0002177</t>
  </si>
  <si>
    <t>CNRB0002178</t>
  </si>
  <si>
    <t>CNRB0002179</t>
  </si>
  <si>
    <t>CNRB0002180</t>
  </si>
  <si>
    <t>CNRB0002181</t>
  </si>
  <si>
    <t>CNRB0002182</t>
  </si>
  <si>
    <t>CNRB0002183</t>
  </si>
  <si>
    <t>CNRB0002184</t>
  </si>
  <si>
    <t>CNRB0002185</t>
  </si>
  <si>
    <t>CNRB0002186</t>
  </si>
  <si>
    <t>CNRB0002187</t>
  </si>
  <si>
    <t>CNRB0002188</t>
  </si>
  <si>
    <t>CNRB0002189</t>
  </si>
  <si>
    <t>CNRB0002190</t>
  </si>
  <si>
    <t>CNRB0002191</t>
  </si>
  <si>
    <t>CNRB0002192</t>
  </si>
  <si>
    <t>CNRB0002193</t>
  </si>
  <si>
    <t>CNRB0002194</t>
  </si>
  <si>
    <t>CNRB0002195</t>
  </si>
  <si>
    <t>CNRB0002196</t>
  </si>
  <si>
    <t>CNRB0002197</t>
  </si>
  <si>
    <t>CNRB0002198</t>
  </si>
  <si>
    <t>CNRB0002199</t>
  </si>
  <si>
    <t>CNRB0002200</t>
  </si>
  <si>
    <t>CNRB0002201</t>
  </si>
  <si>
    <t>CNRB0002202</t>
  </si>
  <si>
    <t>CNRB0002203</t>
  </si>
  <si>
    <t>CNRB0002204</t>
  </si>
  <si>
    <t>CNRB0002205</t>
  </si>
  <si>
    <t>CNRB0002206</t>
  </si>
  <si>
    <t>CNRB0002207</t>
  </si>
  <si>
    <t>CNRB0002208</t>
  </si>
  <si>
    <t>CNRB0002209</t>
  </si>
  <si>
    <t>CNRB0002210</t>
  </si>
  <si>
    <t>CNRB0002211</t>
  </si>
  <si>
    <t>CNRB0002212</t>
  </si>
  <si>
    <t>CNRB0002213</t>
  </si>
  <si>
    <t>CNRB0002214</t>
  </si>
  <si>
    <t>CNRB0002215</t>
  </si>
  <si>
    <t>CNRB0002216</t>
  </si>
  <si>
    <t>CNRB0002217</t>
  </si>
  <si>
    <t>CNRB0002218</t>
  </si>
  <si>
    <t>CNRB0002219</t>
  </si>
  <si>
    <t>CNRB0002220</t>
  </si>
  <si>
    <t>CNRB0002221</t>
  </si>
  <si>
    <t>CNRB0002222</t>
  </si>
  <si>
    <t>CNRB0002223</t>
  </si>
  <si>
    <t>CNRB0002224</t>
  </si>
  <si>
    <t>CNRB0002225</t>
  </si>
  <si>
    <t>CNRB0002226</t>
  </si>
  <si>
    <t>CNRB0002227</t>
  </si>
  <si>
    <t>CNRB0002228</t>
  </si>
  <si>
    <t>CNRB0002229</t>
  </si>
  <si>
    <t>CNRB0002300</t>
  </si>
  <si>
    <t>CNRB0002301</t>
  </si>
  <si>
    <t>CNRB0002302</t>
  </si>
  <si>
    <t>CNRB0002303</t>
  </si>
  <si>
    <t>CNRB0002304</t>
  </si>
  <si>
    <t>CNRB0002305</t>
  </si>
  <si>
    <t>CNRB0002306</t>
  </si>
  <si>
    <t>CNRB0002307</t>
  </si>
  <si>
    <t>CNRB0002308</t>
  </si>
  <si>
    <t>CNRB0002309</t>
  </si>
  <si>
    <t>CNRB0002310</t>
  </si>
  <si>
    <t>CNRB0002311</t>
  </si>
  <si>
    <t>CNRB0002312</t>
  </si>
  <si>
    <t>CNRB0002313</t>
  </si>
  <si>
    <t>CNRB0002314</t>
  </si>
  <si>
    <t>CNRB0002315</t>
  </si>
  <si>
    <t>CNRB0002316</t>
  </si>
  <si>
    <t>CNRB0002318</t>
  </si>
  <si>
    <t>CNRB0002319</t>
  </si>
  <si>
    <t>CNRB0002320</t>
  </si>
  <si>
    <t>CNRB0002321</t>
  </si>
  <si>
    <t>CNRB0002322</t>
  </si>
  <si>
    <t>CNRB0002323</t>
  </si>
  <si>
    <t>CNRB0002324</t>
  </si>
  <si>
    <t>CNRB0002325</t>
  </si>
  <si>
    <t>CNRB0002328</t>
  </si>
  <si>
    <t>CNRB0002329</t>
  </si>
  <si>
    <t>CNRB0002330</t>
  </si>
  <si>
    <t>CNRB0002331</t>
  </si>
  <si>
    <t>CNRB0002333</t>
  </si>
  <si>
    <t>CNRB0002334</t>
  </si>
  <si>
    <t>CNRB0002335</t>
  </si>
  <si>
    <t>CNRB0002336</t>
  </si>
  <si>
    <t>CNRB0002337</t>
  </si>
  <si>
    <t>CNRB0002338</t>
  </si>
  <si>
    <t>CNRB0002339</t>
  </si>
  <si>
    <t>CNRB0002340</t>
  </si>
  <si>
    <t>CNRB0002341</t>
  </si>
  <si>
    <t>CNRB0002342</t>
  </si>
  <si>
    <t>CNRB0002343</t>
  </si>
  <si>
    <t>CNRB0002344</t>
  </si>
  <si>
    <t>CNRB0002346</t>
  </si>
  <si>
    <t>CNRB0002347</t>
  </si>
  <si>
    <t>CNRB0002348</t>
  </si>
  <si>
    <t>CNRB0002350</t>
  </si>
  <si>
    <t>CNRB0002351</t>
  </si>
  <si>
    <t>CNRB0002352</t>
  </si>
  <si>
    <t>CNRB0002353</t>
  </si>
  <si>
    <t>CNRB0002354</t>
  </si>
  <si>
    <t>CNRB0002355</t>
  </si>
  <si>
    <t>CNRB0002356</t>
  </si>
  <si>
    <t>CNRB0002357</t>
  </si>
  <si>
    <t>CNRB0002358</t>
  </si>
  <si>
    <t>CNRB0002359</t>
  </si>
  <si>
    <t>CNRB0002360</t>
  </si>
  <si>
    <t>CNRB0002361</t>
  </si>
  <si>
    <t>CNRB0002362</t>
  </si>
  <si>
    <t>CNRB0002364</t>
  </si>
  <si>
    <t>CNRB0002365</t>
  </si>
  <si>
    <t>CNRB0002366</t>
  </si>
  <si>
    <t>CNRB0002367</t>
  </si>
  <si>
    <t>CNRB0002368</t>
  </si>
  <si>
    <t>CNRB0002370</t>
  </si>
  <si>
    <t>CNRB0002371</t>
  </si>
  <si>
    <t>CNRB0002373</t>
  </si>
  <si>
    <t>CNRB0002374</t>
  </si>
  <si>
    <t>CNRB0002375</t>
  </si>
  <si>
    <t>CNRB0002376</t>
  </si>
  <si>
    <t>CNRB0002377</t>
  </si>
  <si>
    <t>CNRB0002378</t>
  </si>
  <si>
    <t>CNRB0002379</t>
  </si>
  <si>
    <t>CNRB0002380</t>
  </si>
  <si>
    <t>CNRB0002381</t>
  </si>
  <si>
    <t>CNRB0002382</t>
  </si>
  <si>
    <t>CNRB0002383</t>
  </si>
  <si>
    <t>CNRB0002384</t>
  </si>
  <si>
    <t>CNRB0002385</t>
  </si>
  <si>
    <t>CNRB0002386</t>
  </si>
  <si>
    <t>CNRB0002387</t>
  </si>
  <si>
    <t>CNRB0002388</t>
  </si>
  <si>
    <t>CNRB0002389</t>
  </si>
  <si>
    <t>CNRB0002390</t>
  </si>
  <si>
    <t>CNRB0002391</t>
  </si>
  <si>
    <t>CNRB0002392</t>
  </si>
  <si>
    <t>CNRB0002394</t>
  </si>
  <si>
    <t>CNRB0002396</t>
  </si>
  <si>
    <t>CNRB0002397</t>
  </si>
  <si>
    <t>CNRB0002398</t>
  </si>
  <si>
    <t>CNRB0002399</t>
  </si>
  <si>
    <t>CNRB0002400</t>
  </si>
  <si>
    <t>CNRB0002402</t>
  </si>
  <si>
    <t>CNRB0002403</t>
  </si>
  <si>
    <t>CNRB0002404</t>
  </si>
  <si>
    <t>CNRB0002405</t>
  </si>
  <si>
    <t>CNRB0002406</t>
  </si>
  <si>
    <t>CNRB0002407</t>
  </si>
  <si>
    <t>CNRB0002408</t>
  </si>
  <si>
    <t>CNRB0002409</t>
  </si>
  <si>
    <t>CNRB0002410</t>
  </si>
  <si>
    <t>CNRB0002411</t>
  </si>
  <si>
    <t>CNRB0002412</t>
  </si>
  <si>
    <t>CNRB0002413</t>
  </si>
  <si>
    <t>CNRB0002414</t>
  </si>
  <si>
    <t>CNRB0002415</t>
  </si>
  <si>
    <t>CNRB0002416</t>
  </si>
  <si>
    <t>CNRB0002417</t>
  </si>
  <si>
    <t>CNRB0002419</t>
  </si>
  <si>
    <t>CNRB0002420</t>
  </si>
  <si>
    <t>CNRB0002421</t>
  </si>
  <si>
    <t>CNRB0002423</t>
  </si>
  <si>
    <t>CNRB0002424</t>
  </si>
  <si>
    <t>CNRB0002425</t>
  </si>
  <si>
    <t>CNRB0002426</t>
  </si>
  <si>
    <t>CNRB0002427</t>
  </si>
  <si>
    <t>CNRB0002429</t>
  </si>
  <si>
    <t>CNRB0002430</t>
  </si>
  <si>
    <t>CNRB0002431</t>
  </si>
  <si>
    <t>CNRB0002432</t>
  </si>
  <si>
    <t>CNRB0002433</t>
  </si>
  <si>
    <t>CNRB0002434</t>
  </si>
  <si>
    <t>CNRB0002435</t>
  </si>
  <si>
    <t>CNRB0002436</t>
  </si>
  <si>
    <t>CNRB0002437</t>
  </si>
  <si>
    <t>CNRB0002438</t>
  </si>
  <si>
    <t>CNRB0002439</t>
  </si>
  <si>
    <t>CNRB0002440</t>
  </si>
  <si>
    <t>CNRB0002441</t>
  </si>
  <si>
    <t>CNRB0002442</t>
  </si>
  <si>
    <t>CNRB0002443</t>
  </si>
  <si>
    <t>CNRB0002444</t>
  </si>
  <si>
    <t>CNRB0002445</t>
  </si>
  <si>
    <t>CNRB0002448</t>
  </si>
  <si>
    <t>CNRB0002449</t>
  </si>
  <si>
    <t>CNRB0002450</t>
  </si>
  <si>
    <t>CNRB0002451</t>
  </si>
  <si>
    <t>CNRB0002452</t>
  </si>
  <si>
    <t>CNRB0002453</t>
  </si>
  <si>
    <t>CNRB0002454</t>
  </si>
  <si>
    <t>CNRB0002455</t>
  </si>
  <si>
    <t>CNRB0002456</t>
  </si>
  <si>
    <t>CNRB0002457</t>
  </si>
  <si>
    <t>CNRB0002459</t>
  </si>
  <si>
    <t>CNRB0002460</t>
  </si>
  <si>
    <t>CNRB0002461</t>
  </si>
  <si>
    <t>CNRB0002463</t>
  </si>
  <si>
    <t>CNRB0002464</t>
  </si>
  <si>
    <t>CNRB0002466</t>
  </si>
  <si>
    <t>CNRB0002467</t>
  </si>
  <si>
    <t>CNRB0002468</t>
  </si>
  <si>
    <t>CNRB0002469</t>
  </si>
  <si>
    <t>CNRB0002471</t>
  </si>
  <si>
    <t>CNRB0002472</t>
  </si>
  <si>
    <t>CNRB0002473</t>
  </si>
  <si>
    <t>CNRB0002474</t>
  </si>
  <si>
    <t>CNRB0002475</t>
  </si>
  <si>
    <t>CNRB0002476</t>
  </si>
  <si>
    <t>CNRB0002477</t>
  </si>
  <si>
    <t>CNRB0002478</t>
  </si>
  <si>
    <t>CNRB0002479</t>
  </si>
  <si>
    <t>CNRB0002480</t>
  </si>
  <si>
    <t>CNRB0002481</t>
  </si>
  <si>
    <t>CNRB0002482</t>
  </si>
  <si>
    <t>CNRB0002483</t>
  </si>
  <si>
    <t>CNRB0002484</t>
  </si>
  <si>
    <t>CNRB0002485</t>
  </si>
  <si>
    <t>CNRB0002486</t>
  </si>
  <si>
    <t>CNRB0002487</t>
  </si>
  <si>
    <t>CNRB0002488</t>
  </si>
  <si>
    <t>CNRB0002489</t>
  </si>
  <si>
    <t>CNRB0002490</t>
  </si>
  <si>
    <t>CNRB0002491</t>
  </si>
  <si>
    <t>CNRB0002492</t>
  </si>
  <si>
    <t>CNRB0002493</t>
  </si>
  <si>
    <t>CNRB0002494</t>
  </si>
  <si>
    <t>CNRB0002495</t>
  </si>
  <si>
    <t>CNRB0002497</t>
  </si>
  <si>
    <t>CNRB0002498</t>
  </si>
  <si>
    <t>CNRB0002499</t>
  </si>
  <si>
    <t>CNRB0002500</t>
  </si>
  <si>
    <t>CNRB0002501</t>
  </si>
  <si>
    <t>CNRB0002502</t>
  </si>
  <si>
    <t>CNRB0002503</t>
  </si>
  <si>
    <t>CNRB0002504</t>
  </si>
  <si>
    <t>CNRB0002505</t>
  </si>
  <si>
    <t>CNRB0002506</t>
  </si>
  <si>
    <t>CNRB0002507</t>
  </si>
  <si>
    <t>CNRB0002508</t>
  </si>
  <si>
    <t>CNRB0002509</t>
  </si>
  <si>
    <t>CNRB0002510</t>
  </si>
  <si>
    <t>CNRB0002511</t>
  </si>
  <si>
    <t>CNRB0002512</t>
  </si>
  <si>
    <t>CNRB0002513</t>
  </si>
  <si>
    <t>CNRB0002514</t>
  </si>
  <si>
    <t>CNRB0002515</t>
  </si>
  <si>
    <t>CNRB0002516</t>
  </si>
  <si>
    <t>CNRB0002517</t>
  </si>
  <si>
    <t>CNRB0002518</t>
  </si>
  <si>
    <t>CNRB0002519</t>
  </si>
  <si>
    <t>CNRB0002520</t>
  </si>
  <si>
    <t>CNRB0002521</t>
  </si>
  <si>
    <t>CNRB0002522</t>
  </si>
  <si>
    <t>CNRB0002523</t>
  </si>
  <si>
    <t>CNRB0002524</t>
  </si>
  <si>
    <t>CNRB0002525</t>
  </si>
  <si>
    <t>CNRB0002526</t>
  </si>
  <si>
    <t>CNRB0002528</t>
  </si>
  <si>
    <t>CNRB0002529</t>
  </si>
  <si>
    <t>CNRB0002531</t>
  </si>
  <si>
    <t>CNRB0002532</t>
  </si>
  <si>
    <t>CNRB0002533</t>
  </si>
  <si>
    <t>CNRB0002534</t>
  </si>
  <si>
    <t>CNRB0002535</t>
  </si>
  <si>
    <t>CNRB0002536</t>
  </si>
  <si>
    <t>CNRB0002537</t>
  </si>
  <si>
    <t>CNRB0002538</t>
  </si>
  <si>
    <t>CNRB0002539</t>
  </si>
  <si>
    <t>CNRB0002540</t>
  </si>
  <si>
    <t>CNRB0002541</t>
  </si>
  <si>
    <t>CNRB0002542</t>
  </si>
  <si>
    <t>CNRB0002543</t>
  </si>
  <si>
    <t>CNRB0002544</t>
  </si>
  <si>
    <t>CNRB0002545</t>
  </si>
  <si>
    <t>CNRB0002546</t>
  </si>
  <si>
    <t>CNRB0002547</t>
  </si>
  <si>
    <t>CNRB0002548</t>
  </si>
  <si>
    <t>CNRB0002549</t>
  </si>
  <si>
    <t>CNRB0002550</t>
  </si>
  <si>
    <t>CNRB0002551</t>
  </si>
  <si>
    <t>CNRB0002552</t>
  </si>
  <si>
    <t>CNRB0002553</t>
  </si>
  <si>
    <t>CNRB0002554</t>
  </si>
  <si>
    <t>CNRB0002555</t>
  </si>
  <si>
    <t>CNRB0002558</t>
  </si>
  <si>
    <t>CNRB0002559</t>
  </si>
  <si>
    <t>CNRB0002560</t>
  </si>
  <si>
    <t>CNRB0002562</t>
  </si>
  <si>
    <t>CNRB0002564</t>
  </si>
  <si>
    <t>CNRB0002565</t>
  </si>
  <si>
    <t>CNRB0002566</t>
  </si>
  <si>
    <t>CNRB0002567</t>
  </si>
  <si>
    <t>CNRB0002568</t>
  </si>
  <si>
    <t>CNRB0002569</t>
  </si>
  <si>
    <t>CNRB0002570</t>
  </si>
  <si>
    <t>CNRB0002571</t>
  </si>
  <si>
    <t>CNRB0002572</t>
  </si>
  <si>
    <t>CNRB0002574</t>
  </si>
  <si>
    <t>CNRB0002575</t>
  </si>
  <si>
    <t>CNRB0002576</t>
  </si>
  <si>
    <t>CNRB0002577</t>
  </si>
  <si>
    <t>CNRB0002578</t>
  </si>
  <si>
    <t>CNRB0002579</t>
  </si>
  <si>
    <t>CNRB0002580</t>
  </si>
  <si>
    <t>CNRB0002581</t>
  </si>
  <si>
    <t>CNRB0002582</t>
  </si>
  <si>
    <t>CNRB0002583</t>
  </si>
  <si>
    <t>CNRB0002584</t>
  </si>
  <si>
    <t>CNRB0002585</t>
  </si>
  <si>
    <t>CNRB0002586</t>
  </si>
  <si>
    <t>CNRB0002588</t>
  </si>
  <si>
    <t>CNRB0002589</t>
  </si>
  <si>
    <t>CNRB0002590</t>
  </si>
  <si>
    <t>CNRB0002591</t>
  </si>
  <si>
    <t>CNRB0002592</t>
  </si>
  <si>
    <t>CNRB0002593</t>
  </si>
  <si>
    <t>CNRB0002594</t>
  </si>
  <si>
    <t>CNRB0002595</t>
  </si>
  <si>
    <t>CNRB0002596</t>
  </si>
  <si>
    <t>CNRB0002600</t>
  </si>
  <si>
    <t>CNRB0002602</t>
  </si>
  <si>
    <t>CNRB0002603</t>
  </si>
  <si>
    <t>CNRB0002604</t>
  </si>
  <si>
    <t>CNRB0002605</t>
  </si>
  <si>
    <t>CNRB0002607</t>
  </si>
  <si>
    <t>CNRB0002608</t>
  </si>
  <si>
    <t>CNRB0002609</t>
  </si>
  <si>
    <t>CNRB0002610</t>
  </si>
  <si>
    <t>CNRB0002611</t>
  </si>
  <si>
    <t>CNRB0002612</t>
  </si>
  <si>
    <t>CNRB0002613</t>
  </si>
  <si>
    <t>CNRB0002614</t>
  </si>
  <si>
    <t>CNRB0002615</t>
  </si>
  <si>
    <t>CNRB0002616</t>
  </si>
  <si>
    <t>CNRB0002617</t>
  </si>
  <si>
    <t>CNRB0002619</t>
  </si>
  <si>
    <t>CNRB0002620</t>
  </si>
  <si>
    <t>CNRB0002621</t>
  </si>
  <si>
    <t>CNRB0002622</t>
  </si>
  <si>
    <t>CNRB0002623</t>
  </si>
  <si>
    <t>CNRB0002624</t>
  </si>
  <si>
    <t>CNRB0002625</t>
  </si>
  <si>
    <t>CNRB0002626</t>
  </si>
  <si>
    <t>CNRB0002627</t>
  </si>
  <si>
    <t>CNRB0002628</t>
  </si>
  <si>
    <t>CNRB0002629</t>
  </si>
  <si>
    <t>CNRB0002630</t>
  </si>
  <si>
    <t>CNRB0002631</t>
  </si>
  <si>
    <t>CNRB0002632</t>
  </si>
  <si>
    <t>CNRB0002633</t>
  </si>
  <si>
    <t>CNRB0002634</t>
  </si>
  <si>
    <t>CNRB0002635</t>
  </si>
  <si>
    <t>CNRB0002636</t>
  </si>
  <si>
    <t>CNRB0002637</t>
  </si>
  <si>
    <t>CNRB0002638</t>
  </si>
  <si>
    <t>CNRB0002639</t>
  </si>
  <si>
    <t>CNRB0002640</t>
  </si>
  <si>
    <t>CNRB0002641</t>
  </si>
  <si>
    <t>CNRB0002642</t>
  </si>
  <si>
    <t>CNRB0002643</t>
  </si>
  <si>
    <t>CNRB0002644</t>
  </si>
  <si>
    <t>CNRB0002645</t>
  </si>
  <si>
    <t>CNRB0002646</t>
  </si>
  <si>
    <t>CNRB0002647</t>
  </si>
  <si>
    <t>CNRB0002648</t>
  </si>
  <si>
    <t>CNRB0002649</t>
  </si>
  <si>
    <t>CNRB0002650</t>
  </si>
  <si>
    <t>CNRB0002651</t>
  </si>
  <si>
    <t>CNRB0002652</t>
  </si>
  <si>
    <t>CNRB0002653</t>
  </si>
  <si>
    <t>CNRB0002654</t>
  </si>
  <si>
    <t>CNRB0002655</t>
  </si>
  <si>
    <t>CNRB0002656</t>
  </si>
  <si>
    <t>CNRB0002657</t>
  </si>
  <si>
    <t>CNRB0002658</t>
  </si>
  <si>
    <t>CNRB0002659</t>
  </si>
  <si>
    <t>CNRB0002661</t>
  </si>
  <si>
    <t>CNRB0002662</t>
  </si>
  <si>
    <t>CNRB0002663</t>
  </si>
  <si>
    <t>CNRB0002665</t>
  </si>
  <si>
    <t>CNRB0002666</t>
  </si>
  <si>
    <t>CNRB0002667</t>
  </si>
  <si>
    <t>CNRB0002668</t>
  </si>
  <si>
    <t>CNRB0002669</t>
  </si>
  <si>
    <t>CNRB0002670</t>
  </si>
  <si>
    <t>CNRB0002673</t>
  </si>
  <si>
    <t>CNRB0002674</t>
  </si>
  <si>
    <t>CNRB0002675</t>
  </si>
  <si>
    <t>CNRB0002676</t>
  </si>
  <si>
    <t>CNRB0002677</t>
  </si>
  <si>
    <t>CNRB0002678</t>
  </si>
  <si>
    <t>CNRB0002680</t>
  </si>
  <si>
    <t>CNRB0002681</t>
  </si>
  <si>
    <t>CNRB0002682</t>
  </si>
  <si>
    <t>CNRB0002683</t>
  </si>
  <si>
    <t>CNRB0002684</t>
  </si>
  <si>
    <t>CNRB0002685</t>
  </si>
  <si>
    <t>CNRB0002686</t>
  </si>
  <si>
    <t>CNRB0002687</t>
  </si>
  <si>
    <t>CNRB0002688</t>
  </si>
  <si>
    <t>CNRB0002689</t>
  </si>
  <si>
    <t>CNRB0002690</t>
  </si>
  <si>
    <t>CNRB0002691</t>
  </si>
  <si>
    <t>CNRB0002692</t>
  </si>
  <si>
    <t>CNRB0002695</t>
  </si>
  <si>
    <t>CNRB0002696</t>
  </si>
  <si>
    <t>CNRB0002697</t>
  </si>
  <si>
    <t>CNRB0002698</t>
  </si>
  <si>
    <t>CNRB0002699</t>
  </si>
  <si>
    <t>CNRB0002700</t>
  </si>
  <si>
    <t>CNRB0002702</t>
  </si>
  <si>
    <t>CNRB0002703</t>
  </si>
  <si>
    <t>CNRB0002705</t>
  </si>
  <si>
    <t>CNRB0002706</t>
  </si>
  <si>
    <t>CNRB0002708</t>
  </si>
  <si>
    <t>CNRB0002709</t>
  </si>
  <si>
    <t>CNRB0002710</t>
  </si>
  <si>
    <t>CNRB0002711</t>
  </si>
  <si>
    <t>CNRB0002712</t>
  </si>
  <si>
    <t>CNRB0002714</t>
  </si>
  <si>
    <t>CNRB0002715</t>
  </si>
  <si>
    <t>CNRB0002716</t>
  </si>
  <si>
    <t>CNRB0002718</t>
  </si>
  <si>
    <t>CNRB0002719</t>
  </si>
  <si>
    <t>CNRB0002720</t>
  </si>
  <si>
    <t>CNRB0002722</t>
  </si>
  <si>
    <t>CNRB0002723</t>
  </si>
  <si>
    <t>CNRB0002724</t>
  </si>
  <si>
    <t>CNRB0002725</t>
  </si>
  <si>
    <t>CNRB0002726</t>
  </si>
  <si>
    <t>CNRB0002727</t>
  </si>
  <si>
    <t>CNRB0002728</t>
  </si>
  <si>
    <t>CNRB0002729</t>
  </si>
  <si>
    <t>CNRB0002730</t>
  </si>
  <si>
    <t>CNRB0002731</t>
  </si>
  <si>
    <t>CNRB0002732</t>
  </si>
  <si>
    <t>CNRB0002733</t>
  </si>
  <si>
    <t>CNRB0002734</t>
  </si>
  <si>
    <t>CNRB0002737</t>
  </si>
  <si>
    <t>CNRB0002738</t>
  </si>
  <si>
    <t>CNRB0002739</t>
  </si>
  <si>
    <t>CNRB0002740</t>
  </si>
  <si>
    <t>CNRB0002741</t>
  </si>
  <si>
    <t>CNRB0002742</t>
  </si>
  <si>
    <t>CNRB0002743</t>
  </si>
  <si>
    <t>CNRB0002746</t>
  </si>
  <si>
    <t>CNRB0002747</t>
  </si>
  <si>
    <t>CNRB0002748</t>
  </si>
  <si>
    <t>CNRB0002749</t>
  </si>
  <si>
    <t>CNRB0002750</t>
  </si>
  <si>
    <t>CNRB0002751</t>
  </si>
  <si>
    <t>CNRB0002752</t>
  </si>
  <si>
    <t>CNRB0002753</t>
  </si>
  <si>
    <t>CNRB0002754</t>
  </si>
  <si>
    <t>CNRB0002755</t>
  </si>
  <si>
    <t>CNRB0002756</t>
  </si>
  <si>
    <t>CNRB0002757</t>
  </si>
  <si>
    <t>CNRB0002758</t>
  </si>
  <si>
    <t>CNRB0002759</t>
  </si>
  <si>
    <t>CNRB0002760</t>
  </si>
  <si>
    <t>CNRB0002761</t>
  </si>
  <si>
    <t>CNRB0002762</t>
  </si>
  <si>
    <t>CNRB0002763</t>
  </si>
  <si>
    <t>CNRB0002764</t>
  </si>
  <si>
    <t>CNRB0002765</t>
  </si>
  <si>
    <t>CNRB0002766</t>
  </si>
  <si>
    <t>CNRB0002767</t>
  </si>
  <si>
    <t>CNRB0002768</t>
  </si>
  <si>
    <t>CNRB0002769</t>
  </si>
  <si>
    <t>CNRB0002770</t>
  </si>
  <si>
    <t>CNRB0002771</t>
  </si>
  <si>
    <t>CNRB0002772</t>
  </si>
  <si>
    <t>CNRB0002773</t>
  </si>
  <si>
    <t>CNRB0002774</t>
  </si>
  <si>
    <t>CNRB0002775</t>
  </si>
  <si>
    <t>CNRB0002776</t>
  </si>
  <si>
    <t>CNRB0002777</t>
  </si>
  <si>
    <t>CNRB0002778</t>
  </si>
  <si>
    <t>CNRB0002779</t>
  </si>
  <si>
    <t>CNRB0002780</t>
  </si>
  <si>
    <t>CNRB0002781</t>
  </si>
  <si>
    <t>CNRB0002782</t>
  </si>
  <si>
    <t>CNRB0002783</t>
  </si>
  <si>
    <t>CNRB0002784</t>
  </si>
  <si>
    <t>CNRB0002785</t>
  </si>
  <si>
    <t>CNRB0002786</t>
  </si>
  <si>
    <t>CNRB0002787</t>
  </si>
  <si>
    <t>CNRB0002788</t>
  </si>
  <si>
    <t>CNRB0002789</t>
  </si>
  <si>
    <t>CNRB0002790</t>
  </si>
  <si>
    <t>CNRB0002791</t>
  </si>
  <si>
    <t>CNRB0002792</t>
  </si>
  <si>
    <t>CNRB0002793</t>
  </si>
  <si>
    <t>CNRB0002794</t>
  </si>
  <si>
    <t>CNRB0002795</t>
  </si>
  <si>
    <t>CNRB0002796</t>
  </si>
  <si>
    <t>CNRB0002797</t>
  </si>
  <si>
    <t>CNRB0002798</t>
  </si>
  <si>
    <t>CNRB0002799</t>
  </si>
  <si>
    <t>CNRB0002800</t>
  </si>
  <si>
    <t>CNRB0002801</t>
  </si>
  <si>
    <t>CNRB0002802</t>
  </si>
  <si>
    <t>CNRB0002803</t>
  </si>
  <si>
    <t>CNRB0002804</t>
  </si>
  <si>
    <t>CNRB0002805</t>
  </si>
  <si>
    <t>CNRB0002806</t>
  </si>
  <si>
    <t>CNRB0002807</t>
  </si>
  <si>
    <t>CNRB0002808</t>
  </si>
  <si>
    <t>CNRB0002809</t>
  </si>
  <si>
    <t>CNRB0002810</t>
  </si>
  <si>
    <t>CNRB0002811</t>
  </si>
  <si>
    <t>CNRB0002812</t>
  </si>
  <si>
    <t>CNRB0002814</t>
  </si>
  <si>
    <t>CNRB0002815</t>
  </si>
  <si>
    <t>CNRB0002816</t>
  </si>
  <si>
    <t>CNRB0002817</t>
  </si>
  <si>
    <t>CNRB0002818</t>
  </si>
  <si>
    <t>CNRB0002819</t>
  </si>
  <si>
    <t>CNRB0002820</t>
  </si>
  <si>
    <t>CNRB0002821</t>
  </si>
  <si>
    <t>CNRB0002822</t>
  </si>
  <si>
    <t>CNRB0002823</t>
  </si>
  <si>
    <t>CNRB0002824</t>
  </si>
  <si>
    <t>CNRB0002825</t>
  </si>
  <si>
    <t>CNRB0002826</t>
  </si>
  <si>
    <t>CNRB0002827</t>
  </si>
  <si>
    <t>CNRB0002828</t>
  </si>
  <si>
    <t>CNRB0002829</t>
  </si>
  <si>
    <t>CNRB0002830</t>
  </si>
  <si>
    <t>CNRB0002831</t>
  </si>
  <si>
    <t>CNRB0002832</t>
  </si>
  <si>
    <t>CNRB0002833</t>
  </si>
  <si>
    <t>CNRB0002834</t>
  </si>
  <si>
    <t>CNRB0002835</t>
  </si>
  <si>
    <t>CNRB0002836</t>
  </si>
  <si>
    <t>CNRB0002837</t>
  </si>
  <si>
    <t>CNRB0002838</t>
  </si>
  <si>
    <t>CNRB0002839</t>
  </si>
  <si>
    <t>CNRB0002840</t>
  </si>
  <si>
    <t>CNRB0002841</t>
  </si>
  <si>
    <t>CNRB0002842</t>
  </si>
  <si>
    <t>CNRB0002843</t>
  </si>
  <si>
    <t>CNRB0002844</t>
  </si>
  <si>
    <t>CNRB0002845</t>
  </si>
  <si>
    <t>CNRB0002846</t>
  </si>
  <si>
    <t>CNRB0002847</t>
  </si>
  <si>
    <t>CNRB0002848</t>
  </si>
  <si>
    <t>CNRB0002849</t>
  </si>
  <si>
    <t>CNRB0002850</t>
  </si>
  <si>
    <t>CNRB0002851</t>
  </si>
  <si>
    <t>CNRB0002852</t>
  </si>
  <si>
    <t>CNRB0002853</t>
  </si>
  <si>
    <t>CNRB0002854</t>
  </si>
  <si>
    <t>CNRB0002855</t>
  </si>
  <si>
    <t>CNRB0002856</t>
  </si>
  <si>
    <t>CNRB0002857</t>
  </si>
  <si>
    <t>CNRB0002858</t>
  </si>
  <si>
    <t>CNRB0002859</t>
  </si>
  <si>
    <t>CNRB0002860</t>
  </si>
  <si>
    <t>CNRB0002862</t>
  </si>
  <si>
    <t>CNRB0002863</t>
  </si>
  <si>
    <t>CNRB0002864</t>
  </si>
  <si>
    <t>CNRB0002865</t>
  </si>
  <si>
    <t>CNRB0002866</t>
  </si>
  <si>
    <t>CNRB0002867</t>
  </si>
  <si>
    <t>CNRB0002868</t>
  </si>
  <si>
    <t>CNRB0002869</t>
  </si>
  <si>
    <t>CNRB0002871</t>
  </si>
  <si>
    <t>CNRB0002872</t>
  </si>
  <si>
    <t>CNRB0002873</t>
  </si>
  <si>
    <t>CNRB0002874</t>
  </si>
  <si>
    <t>CNRB0002875</t>
  </si>
  <si>
    <t>CNRB0002876</t>
  </si>
  <si>
    <t>CNRB0002877</t>
  </si>
  <si>
    <t>CNRB0002878</t>
  </si>
  <si>
    <t>CNRB0002879</t>
  </si>
  <si>
    <t>CNRB0002880</t>
  </si>
  <si>
    <t>CNRB0002881</t>
  </si>
  <si>
    <t>CNRB0002882</t>
  </si>
  <si>
    <t>CNRB0002883</t>
  </si>
  <si>
    <t>CNRB0002884</t>
  </si>
  <si>
    <t>CNRB0002885</t>
  </si>
  <si>
    <t>CNRB0002886</t>
  </si>
  <si>
    <t>CNRB0002887</t>
  </si>
  <si>
    <t>CNRB0002888</t>
  </si>
  <si>
    <t>CNRB0002889</t>
  </si>
  <si>
    <t>CNRB0002890</t>
  </si>
  <si>
    <t>CNRB0002891</t>
  </si>
  <si>
    <t>CNRB0002892</t>
  </si>
  <si>
    <t>CNRB0002894</t>
  </si>
  <si>
    <t>CNRB0002895</t>
  </si>
  <si>
    <t>CNRB0002896</t>
  </si>
  <si>
    <t>CNRB0002897</t>
  </si>
  <si>
    <t>CNRB0002898</t>
  </si>
  <si>
    <t>CNRB0002899</t>
  </si>
  <si>
    <t>CNRB0002900</t>
  </si>
  <si>
    <t>CNRB0002901</t>
  </si>
  <si>
    <t>CNRB0002902</t>
  </si>
  <si>
    <t>CNRB0002903</t>
  </si>
  <si>
    <t>CNRB0002904</t>
  </si>
  <si>
    <t>CNRB0002905</t>
  </si>
  <si>
    <t>CNRB0002906</t>
  </si>
  <si>
    <t>CNRB0002907</t>
  </si>
  <si>
    <t>CNRB0002908</t>
  </si>
  <si>
    <t>CNRB0002909</t>
  </si>
  <si>
    <t>CNRB0002910</t>
  </si>
  <si>
    <t>CNRB0002911</t>
  </si>
  <si>
    <t>CNRB0002912</t>
  </si>
  <si>
    <t>CNRB0002913</t>
  </si>
  <si>
    <t>CNRB0002914</t>
  </si>
  <si>
    <t>CNRB0002915</t>
  </si>
  <si>
    <t>CNRB0002916</t>
  </si>
  <si>
    <t>CNRB0002917</t>
  </si>
  <si>
    <t>CNRB0002918</t>
  </si>
  <si>
    <t>CNRB0002919</t>
  </si>
  <si>
    <t>CNRB0002920</t>
  </si>
  <si>
    <t>CNRB0002921</t>
  </si>
  <si>
    <t>CNRB0002922</t>
  </si>
  <si>
    <t>CNRB0002923</t>
  </si>
  <si>
    <t>CNRB0002924</t>
  </si>
  <si>
    <t>CNRB0002925</t>
  </si>
  <si>
    <t>CNRB0002926</t>
  </si>
  <si>
    <t>CNRB0002928</t>
  </si>
  <si>
    <t>CNRB0002929</t>
  </si>
  <si>
    <t>CNRB0002930</t>
  </si>
  <si>
    <t>CNRB0002931</t>
  </si>
  <si>
    <t>CNRB0002932</t>
  </si>
  <si>
    <t>CNRB0002933</t>
  </si>
  <si>
    <t>CNRB0002935</t>
  </si>
  <si>
    <t>CNRB0002936</t>
  </si>
  <si>
    <t>CNRB0002937</t>
  </si>
  <si>
    <t>CNRB0002938</t>
  </si>
  <si>
    <t>CNRB0002939</t>
  </si>
  <si>
    <t>CNRB0002940</t>
  </si>
  <si>
    <t>CNRB0002941</t>
  </si>
  <si>
    <t>CNRB0002942</t>
  </si>
  <si>
    <t>CNRB0002943</t>
  </si>
  <si>
    <t>CNRB0002944</t>
  </si>
  <si>
    <t>CNRB0002945</t>
  </si>
  <si>
    <t>CNRB0002946</t>
  </si>
  <si>
    <t>CNRB0002947</t>
  </si>
  <si>
    <t>CNRB0002948</t>
  </si>
  <si>
    <t>CNRB0002949</t>
  </si>
  <si>
    <t>CNRB0002950</t>
  </si>
  <si>
    <t>CNRB0002951</t>
  </si>
  <si>
    <t>CNRB0002952</t>
  </si>
  <si>
    <t>CNRB0002953</t>
  </si>
  <si>
    <t>CNRB0002954</t>
  </si>
  <si>
    <t>CNRB0002955</t>
  </si>
  <si>
    <t>CNRB0002956</t>
  </si>
  <si>
    <t>CNRB0002957</t>
  </si>
  <si>
    <t>CNRB0002958</t>
  </si>
  <si>
    <t>CNRB0002959</t>
  </si>
  <si>
    <t>CNRB0002960</t>
  </si>
  <si>
    <t>CNRB0002961</t>
  </si>
  <si>
    <t>CNRB0002962</t>
  </si>
  <si>
    <t>CNRB0002963</t>
  </si>
  <si>
    <t>CNRB0002964</t>
  </si>
  <si>
    <t>CNRB0002965</t>
  </si>
  <si>
    <t>CNRB0002966</t>
  </si>
  <si>
    <t>CNRB0002967</t>
  </si>
  <si>
    <t>CNRB0002968</t>
  </si>
  <si>
    <t>CNRB0002969</t>
  </si>
  <si>
    <t>CNRB0002970</t>
  </si>
  <si>
    <t>CNRB0002971</t>
  </si>
  <si>
    <t>CNRB0002972</t>
  </si>
  <si>
    <t>CNRB0002973</t>
  </si>
  <si>
    <t>CNRB0002974</t>
  </si>
  <si>
    <t>CNRB0002975</t>
  </si>
  <si>
    <t>CNRB0002976</t>
  </si>
  <si>
    <t>CNRB0002977</t>
  </si>
  <si>
    <t>CNRB0002978</t>
  </si>
  <si>
    <t>CNRB0002979</t>
  </si>
  <si>
    <t>CNRB0002980</t>
  </si>
  <si>
    <t>CNRB0002981</t>
  </si>
  <si>
    <t>CNRB0002982</t>
  </si>
  <si>
    <t>CNRB0002983</t>
  </si>
  <si>
    <t>CNRB0002984</t>
  </si>
  <si>
    <t>CNRB0002985</t>
  </si>
  <si>
    <t>CNRB0002986</t>
  </si>
  <si>
    <t>CNRB0002987</t>
  </si>
  <si>
    <t>CNRB0002988</t>
  </si>
  <si>
    <t>CNRB0002989</t>
  </si>
  <si>
    <t>CNRB0002990</t>
  </si>
  <si>
    <t>CNRB0002991</t>
  </si>
  <si>
    <t>CNRB0002992</t>
  </si>
  <si>
    <t>CNRB0002993</t>
  </si>
  <si>
    <t>CNRB0002994</t>
  </si>
  <si>
    <t>CNRB0002995</t>
  </si>
  <si>
    <t>CNRB0002996</t>
  </si>
  <si>
    <t>CNRB0002997</t>
  </si>
  <si>
    <t>CNRB0002998</t>
  </si>
  <si>
    <t>CNRB0002999</t>
  </si>
  <si>
    <t>CNRB0003000</t>
  </si>
  <si>
    <t>CNRB0003001</t>
  </si>
  <si>
    <t>CNRB0003002</t>
  </si>
  <si>
    <t>CNRB0003003</t>
  </si>
  <si>
    <t>CNRB0003004</t>
  </si>
  <si>
    <t>CNRB0003005</t>
  </si>
  <si>
    <t>CNRB0003006</t>
  </si>
  <si>
    <t>CNRB0003007</t>
  </si>
  <si>
    <t>CNRB0003008</t>
  </si>
  <si>
    <t>CNRB0003009</t>
  </si>
  <si>
    <t>CNRB0003010</t>
  </si>
  <si>
    <t>CNRB0003011</t>
  </si>
  <si>
    <t>CNRB0003012</t>
  </si>
  <si>
    <t>CNRB0003013</t>
  </si>
  <si>
    <t>CNRB0003014</t>
  </si>
  <si>
    <t>CNRB0003015</t>
  </si>
  <si>
    <t>CNRB0003017</t>
  </si>
  <si>
    <t>CNRB0003019</t>
  </si>
  <si>
    <t>CNRB0003020</t>
  </si>
  <si>
    <t>CNRB0003021</t>
  </si>
  <si>
    <t>CNRB0003022</t>
  </si>
  <si>
    <t>CNRB0003023</t>
  </si>
  <si>
    <t>CNRB0003024</t>
  </si>
  <si>
    <t>CNRB0003025</t>
  </si>
  <si>
    <t>CNRB0003026</t>
  </si>
  <si>
    <t>CNRB0003027</t>
  </si>
  <si>
    <t>CNRB0003028</t>
  </si>
  <si>
    <t>CNRB0003029</t>
  </si>
  <si>
    <t>CNRB0003030</t>
  </si>
  <si>
    <t>CNRB0003031</t>
  </si>
  <si>
    <t>CNRB0003032</t>
  </si>
  <si>
    <t>CNRB0003033</t>
  </si>
  <si>
    <t>CNRB0003034</t>
  </si>
  <si>
    <t>CNRB0003035</t>
  </si>
  <si>
    <t>CNRB0003036</t>
  </si>
  <si>
    <t>CNRB0003037</t>
  </si>
  <si>
    <t>CNRB0003040</t>
  </si>
  <si>
    <t>CNRB0003041</t>
  </si>
  <si>
    <t>CNRB0003042</t>
  </si>
  <si>
    <t>CNRB0003043</t>
  </si>
  <si>
    <t>CNRB0003044</t>
  </si>
  <si>
    <t>CNRB0003045</t>
  </si>
  <si>
    <t>CNRB0003047</t>
  </si>
  <si>
    <t>CNRB0003048</t>
  </si>
  <si>
    <t>CNRB0003049</t>
  </si>
  <si>
    <t>CNRB0003050</t>
  </si>
  <si>
    <t>CNRB0003051</t>
  </si>
  <si>
    <t>CNRB0003052</t>
  </si>
  <si>
    <t>CNRB0003053</t>
  </si>
  <si>
    <t>CNRB0003054</t>
  </si>
  <si>
    <t>CNRB0003055</t>
  </si>
  <si>
    <t>CNRB0003056</t>
  </si>
  <si>
    <t>CNRB0003057</t>
  </si>
  <si>
    <t>CNRB0003061</t>
  </si>
  <si>
    <t>CNRB0003062</t>
  </si>
  <si>
    <t>CNRB0003063</t>
  </si>
  <si>
    <t>CNRB0003064</t>
  </si>
  <si>
    <t>CNRB0003065</t>
  </si>
  <si>
    <t>CNRB0003066</t>
  </si>
  <si>
    <t>CNRB0003067</t>
  </si>
  <si>
    <t>CNRB0003069</t>
  </si>
  <si>
    <t>CNRB0003072</t>
  </si>
  <si>
    <t>CNRB0003077</t>
  </si>
  <si>
    <t>CNRB0003078</t>
  </si>
  <si>
    <t>CNRB0003080</t>
  </si>
  <si>
    <t>CNRB0003082</t>
  </si>
  <si>
    <t>CNRB0003083</t>
  </si>
  <si>
    <t>CNRB0003085</t>
  </si>
  <si>
    <t>CNRB0003086</t>
  </si>
  <si>
    <t>CNRB0003087</t>
  </si>
  <si>
    <t>CNRB0003088</t>
  </si>
  <si>
    <t>CNRB0003091</t>
  </si>
  <si>
    <t>CNRB0003098</t>
  </si>
  <si>
    <t>CNRB0003099</t>
  </si>
  <si>
    <t>CNRB0003100</t>
  </si>
  <si>
    <t>CNRB0003102</t>
  </si>
  <si>
    <t>CNRB0003107</t>
  </si>
  <si>
    <t>CNRB0003109</t>
  </si>
  <si>
    <t>CNRB0003110</t>
  </si>
  <si>
    <t>CNRB0003111</t>
  </si>
  <si>
    <t>CNRB0003112</t>
  </si>
  <si>
    <t>CNRB0003114</t>
  </si>
  <si>
    <t>CNRB0003115</t>
  </si>
  <si>
    <t>CNRB0003116</t>
  </si>
  <si>
    <t>CNRB0003118</t>
  </si>
  <si>
    <t>CNRB0003119</t>
  </si>
  <si>
    <t>CNRB0003121</t>
  </si>
  <si>
    <t>CNRB0003124</t>
  </si>
  <si>
    <t>CNRB0003125</t>
  </si>
  <si>
    <t>CNRB0003126</t>
  </si>
  <si>
    <t>CNRB0003127</t>
  </si>
  <si>
    <t>CNRB0003128</t>
  </si>
  <si>
    <t>CNRB0003129</t>
  </si>
  <si>
    <t>CNRB0003130</t>
  </si>
  <si>
    <t>CNRB0003131</t>
  </si>
  <si>
    <t>CNRB0003132</t>
  </si>
  <si>
    <t>CNRB0003133</t>
  </si>
  <si>
    <t>CNRB0003134</t>
  </si>
  <si>
    <t>CNRB0003135</t>
  </si>
  <si>
    <t>CNRB0003136</t>
  </si>
  <si>
    <t>CNRB0003137</t>
  </si>
  <si>
    <t>CNRB0003138</t>
  </si>
  <si>
    <t>CNRB0003139</t>
  </si>
  <si>
    <t>CNRB0003140</t>
  </si>
  <si>
    <t>CNRB0003141</t>
  </si>
  <si>
    <t>CNRB0003142</t>
  </si>
  <si>
    <t>CNRB0003143</t>
  </si>
  <si>
    <t>CNRB0003144</t>
  </si>
  <si>
    <t>CNRB0003145</t>
  </si>
  <si>
    <t>CNRB0003146</t>
  </si>
  <si>
    <t>CNRB0003147</t>
  </si>
  <si>
    <t>CNRB0003148</t>
  </si>
  <si>
    <t>CNRB0003149</t>
  </si>
  <si>
    <t>CNRB0003150</t>
  </si>
  <si>
    <t>CNRB0003151</t>
  </si>
  <si>
    <t>CNRB0003152</t>
  </si>
  <si>
    <t>CNRB0003153</t>
  </si>
  <si>
    <t>CNRB0003154</t>
  </si>
  <si>
    <t>CNRB0003155</t>
  </si>
  <si>
    <t>CNRB0003156</t>
  </si>
  <si>
    <t>CNRB0003157</t>
  </si>
  <si>
    <t>CNRB0003158</t>
  </si>
  <si>
    <t>CNRB0003159</t>
  </si>
  <si>
    <t>CNRB0003160</t>
  </si>
  <si>
    <t>CNRB0003161</t>
  </si>
  <si>
    <t>CNRB0003162</t>
  </si>
  <si>
    <t>CNRB0003163</t>
  </si>
  <si>
    <t>CNRB0003164</t>
  </si>
  <si>
    <t>CNRB0003165</t>
  </si>
  <si>
    <t>CNRB0003166</t>
  </si>
  <si>
    <t>CNRB0003167</t>
  </si>
  <si>
    <t>CNRB0003168</t>
  </si>
  <si>
    <t>CNRB0003169</t>
  </si>
  <si>
    <t>CNRB0003174</t>
  </si>
  <si>
    <t>CNRB0003175</t>
  </si>
  <si>
    <t>CNRB0003176</t>
  </si>
  <si>
    <t>CNRB0003177</t>
  </si>
  <si>
    <t>CNRB0003178</t>
  </si>
  <si>
    <t>CNRB0003179</t>
  </si>
  <si>
    <t>CNRB0003180</t>
  </si>
  <si>
    <t>CNRB0003183</t>
  </si>
  <si>
    <t>CNRB0003184</t>
  </si>
  <si>
    <t>CNRB0003186</t>
  </si>
  <si>
    <t>CNRB0003187</t>
  </si>
  <si>
    <t>CNRB0003188</t>
  </si>
  <si>
    <t>CNRB0003189</t>
  </si>
  <si>
    <t>CNRB0003190</t>
  </si>
  <si>
    <t>CNRB0003191</t>
  </si>
  <si>
    <t>CNRB0003194</t>
  </si>
  <si>
    <t>CNRB0003195</t>
  </si>
  <si>
    <t>CNRB0003196</t>
  </si>
  <si>
    <t>CNRB0003197</t>
  </si>
  <si>
    <t>CNRB0003198</t>
  </si>
  <si>
    <t>CNRB0003199</t>
  </si>
  <si>
    <t>CNRB0003200</t>
  </si>
  <si>
    <t>CNRB0003201</t>
  </si>
  <si>
    <t>CNRB0003202</t>
  </si>
  <si>
    <t>CNRB0003203</t>
  </si>
  <si>
    <t>CNRB0003204</t>
  </si>
  <si>
    <t>CNRB0003205</t>
  </si>
  <si>
    <t>CNRB0003206</t>
  </si>
  <si>
    <t>CNRB0003207</t>
  </si>
  <si>
    <t>CNRB0003208</t>
  </si>
  <si>
    <t>CNRB0003209</t>
  </si>
  <si>
    <t>CNRB0003210</t>
  </si>
  <si>
    <t>CNRB0003211</t>
  </si>
  <si>
    <t>CNRB0003212</t>
  </si>
  <si>
    <t>CNRB0003213</t>
  </si>
  <si>
    <t>CNRB0003214</t>
  </si>
  <si>
    <t>CNRB0003216</t>
  </si>
  <si>
    <t>CNRB0003217</t>
  </si>
  <si>
    <t>CNRB0003218</t>
  </si>
  <si>
    <t>CNRB0003219</t>
  </si>
  <si>
    <t>CNRB0003220</t>
  </si>
  <si>
    <t>CNRB0003221</t>
  </si>
  <si>
    <t>CNRB0003222</t>
  </si>
  <si>
    <t>CNRB0003223</t>
  </si>
  <si>
    <t>CNRB0003224</t>
  </si>
  <si>
    <t>CNRB0003225</t>
  </si>
  <si>
    <t>CNRB0003226</t>
  </si>
  <si>
    <t>CNRB0003227</t>
  </si>
  <si>
    <t>CNRB0003228</t>
  </si>
  <si>
    <t>CNRB0003229</t>
  </si>
  <si>
    <t>CNRB0003230</t>
  </si>
  <si>
    <t>CNRB0003231</t>
  </si>
  <si>
    <t>CNRB0003232</t>
  </si>
  <si>
    <t>CNRB0003233</t>
  </si>
  <si>
    <t>CNRB0003234</t>
  </si>
  <si>
    <t>CNRB0003235</t>
  </si>
  <si>
    <t>CNRB0003236</t>
  </si>
  <si>
    <t>CNRB0003237</t>
  </si>
  <si>
    <t>CNRB0003238</t>
  </si>
  <si>
    <t>CNRB0003239</t>
  </si>
  <si>
    <t>CNRB0003240</t>
  </si>
  <si>
    <t>CNRB0003241</t>
  </si>
  <si>
    <t>CNRB0003242</t>
  </si>
  <si>
    <t>CNRB0003244</t>
  </si>
  <si>
    <t>CNRB0003245</t>
  </si>
  <si>
    <t>CNRB0003246</t>
  </si>
  <si>
    <t>CNRB0003247</t>
  </si>
  <si>
    <t>CNRB0003248</t>
  </si>
  <si>
    <t>CNRB0003249</t>
  </si>
  <si>
    <t>CNRB0003250</t>
  </si>
  <si>
    <t>CNRB0003251</t>
  </si>
  <si>
    <t>CNRB0003252</t>
  </si>
  <si>
    <t>CNRB0003253</t>
  </si>
  <si>
    <t>CNRB0003254</t>
  </si>
  <si>
    <t>CNRB0003255</t>
  </si>
  <si>
    <t>CNRB0003256</t>
  </si>
  <si>
    <t>CNRB0003257</t>
  </si>
  <si>
    <t>CNRB0003258</t>
  </si>
  <si>
    <t>CNRB0003259</t>
  </si>
  <si>
    <t>CNRB0003260</t>
  </si>
  <si>
    <t>CNRB0003261</t>
  </si>
  <si>
    <t>CNRB0003262</t>
  </si>
  <si>
    <t>CNRB0003264</t>
  </si>
  <si>
    <t>CNRB0003265</t>
  </si>
  <si>
    <t>CNRB0003266</t>
  </si>
  <si>
    <t>CNRB0003267</t>
  </si>
  <si>
    <t>CNRB0003268</t>
  </si>
  <si>
    <t>CNRB0003269</t>
  </si>
  <si>
    <t>CNRB0003270</t>
  </si>
  <si>
    <t>CNRB0003271</t>
  </si>
  <si>
    <t>CNRB0003272</t>
  </si>
  <si>
    <t>CNRB0003273</t>
  </si>
  <si>
    <t>CNRB0003274</t>
  </si>
  <si>
    <t>CNRB0003275</t>
  </si>
  <si>
    <t>CNRB0003276</t>
  </si>
  <si>
    <t>CNRB0003277</t>
  </si>
  <si>
    <t>CNRB0003278</t>
  </si>
  <si>
    <t>CNRB0003280</t>
  </si>
  <si>
    <t>CNRB0003281</t>
  </si>
  <si>
    <t>CNRB0003282</t>
  </si>
  <si>
    <t>CNRB0003283</t>
  </si>
  <si>
    <t>CNRB0003284</t>
  </si>
  <si>
    <t>CNRB0003285</t>
  </si>
  <si>
    <t>CNRB0003286</t>
  </si>
  <si>
    <t>CNRB0003287</t>
  </si>
  <si>
    <t>CNRB0003288</t>
  </si>
  <si>
    <t>CNRB0003289</t>
  </si>
  <si>
    <t>CNRB0003290</t>
  </si>
  <si>
    <t>CNRB0003291</t>
  </si>
  <si>
    <t>CNRB0003292</t>
  </si>
  <si>
    <t>CNRB0003293</t>
  </si>
  <si>
    <t>CNRB0003294</t>
  </si>
  <si>
    <t>CNRB0003295</t>
  </si>
  <si>
    <t>CNRB0003296</t>
  </si>
  <si>
    <t>CNRB0003297</t>
  </si>
  <si>
    <t>CNRB0003298</t>
  </si>
  <si>
    <t>CNRB0003299</t>
  </si>
  <si>
    <t>CNRB0003300</t>
  </si>
  <si>
    <t>CNRB0003301</t>
  </si>
  <si>
    <t>CNRB0003302</t>
  </si>
  <si>
    <t>CNRB0003303</t>
  </si>
  <si>
    <t>CNRB0003304</t>
  </si>
  <si>
    <t>CNRB0003305</t>
  </si>
  <si>
    <t>CNRB0003306</t>
  </si>
  <si>
    <t>CNRB0003307</t>
  </si>
  <si>
    <t>CNRB0003308</t>
  </si>
  <si>
    <t>CNRB0003309</t>
  </si>
  <si>
    <t>CNRB0003310</t>
  </si>
  <si>
    <t>CNRB0003311</t>
  </si>
  <si>
    <t>CNRB0003312</t>
  </si>
  <si>
    <t>CNRB0003313</t>
  </si>
  <si>
    <t>CNRB0003314</t>
  </si>
  <si>
    <t>CNRB0003315</t>
  </si>
  <si>
    <t>CNRB0003316</t>
  </si>
  <si>
    <t>CNRB0003317</t>
  </si>
  <si>
    <t>CNRB0003318</t>
  </si>
  <si>
    <t>CNRB0003319</t>
  </si>
  <si>
    <t>CNRB0003320</t>
  </si>
  <si>
    <t>CNRB0003321</t>
  </si>
  <si>
    <t>CNRB0003322</t>
  </si>
  <si>
    <t>CNRB0003323</t>
  </si>
  <si>
    <t>CNRB0003324</t>
  </si>
  <si>
    <t>CNRB0003325</t>
  </si>
  <si>
    <t>CNRB0003326</t>
  </si>
  <si>
    <t>CNRB0003327</t>
  </si>
  <si>
    <t>CNRB0003328</t>
  </si>
  <si>
    <t>CNRB0003329</t>
  </si>
  <si>
    <t>CNRB0003330</t>
  </si>
  <si>
    <t>CNRB0003332</t>
  </si>
  <si>
    <t>CNRB0003333</t>
  </si>
  <si>
    <t>CNRB0003334</t>
  </si>
  <si>
    <t>CNRB0003335</t>
  </si>
  <si>
    <t>CNRB0003336</t>
  </si>
  <si>
    <t>CNRB0003338</t>
  </si>
  <si>
    <t>CNRB0003339</t>
  </si>
  <si>
    <t>CNRB0003341</t>
  </si>
  <si>
    <t>CNRB0003342</t>
  </si>
  <si>
    <t>CNRB0003343</t>
  </si>
  <si>
    <t>CNRB0003344</t>
  </si>
  <si>
    <t>CNRB0003346</t>
  </si>
  <si>
    <t>CNRB0003347</t>
  </si>
  <si>
    <t>CNRB0003348</t>
  </si>
  <si>
    <t>CNRB0003349</t>
  </si>
  <si>
    <t>CNRB0003350</t>
  </si>
  <si>
    <t>CNRB0003351</t>
  </si>
  <si>
    <t>CNRB0003352</t>
  </si>
  <si>
    <t>CNRB0003353</t>
  </si>
  <si>
    <t>CNRB0003354</t>
  </si>
  <si>
    <t>CNRB0003355</t>
  </si>
  <si>
    <t>CNRB0003356</t>
  </si>
  <si>
    <t>CNRB0003357</t>
  </si>
  <si>
    <t>CNRB0003358</t>
  </si>
  <si>
    <t>CNRB0003359</t>
  </si>
  <si>
    <t>CNRB0003360</t>
  </si>
  <si>
    <t>CNRB0003361</t>
  </si>
  <si>
    <t>CNRB0003362</t>
  </si>
  <si>
    <t>CNRB0003363</t>
  </si>
  <si>
    <t>CNRB0003364</t>
  </si>
  <si>
    <t>CNRB0003365</t>
  </si>
  <si>
    <t>CNRB0003366</t>
  </si>
  <si>
    <t>CNRB0003367</t>
  </si>
  <si>
    <t>CNRB0003368</t>
  </si>
  <si>
    <t>CNRB0003369</t>
  </si>
  <si>
    <t>CNRB0003370</t>
  </si>
  <si>
    <t>CNRB0003371</t>
  </si>
  <si>
    <t>CNRB0003372</t>
  </si>
  <si>
    <t>CNRB0003373</t>
  </si>
  <si>
    <t>CNRB0003374</t>
  </si>
  <si>
    <t>CNRB0003375</t>
  </si>
  <si>
    <t>CNRB0003376</t>
  </si>
  <si>
    <t>CNRB0003377</t>
  </si>
  <si>
    <t>CNRB0003378</t>
  </si>
  <si>
    <t>CNRB0003379</t>
  </si>
  <si>
    <t>CNRB0003380</t>
  </si>
  <si>
    <t>CNRB0003381</t>
  </si>
  <si>
    <t>CNRB0003382</t>
  </si>
  <si>
    <t>CNRB0003383</t>
  </si>
  <si>
    <t>CNRB0003384</t>
  </si>
  <si>
    <t>CNRB0003385</t>
  </si>
  <si>
    <t>CNRB0003386</t>
  </si>
  <si>
    <t>CNRB0003387</t>
  </si>
  <si>
    <t>CNRB0003388</t>
  </si>
  <si>
    <t>CNRB0003389</t>
  </si>
  <si>
    <t>CNRB0003390</t>
  </si>
  <si>
    <t>CNRB0003391</t>
  </si>
  <si>
    <t>CNRB0003392</t>
  </si>
  <si>
    <t>CNRB0003393</t>
  </si>
  <si>
    <t>CNRB0003394</t>
  </si>
  <si>
    <t>CNRB0003395</t>
  </si>
  <si>
    <t>CNRB0003396</t>
  </si>
  <si>
    <t>CNRB0003397</t>
  </si>
  <si>
    <t>CNRB0003398</t>
  </si>
  <si>
    <t>CNRB0003399</t>
  </si>
  <si>
    <t>CNRB0003400</t>
  </si>
  <si>
    <t>CNRB0003401</t>
  </si>
  <si>
    <t>CNRB0003402</t>
  </si>
  <si>
    <t>CNRB0003403</t>
  </si>
  <si>
    <t>CNRB0003404</t>
  </si>
  <si>
    <t>CNRB0003405</t>
  </si>
  <si>
    <t>CNRB0003406</t>
  </si>
  <si>
    <t>CNRB0003407</t>
  </si>
  <si>
    <t>CNRB0003408</t>
  </si>
  <si>
    <t>CNRB0003409</t>
  </si>
  <si>
    <t>CNRB0003410</t>
  </si>
  <si>
    <t>CNRB0003411</t>
  </si>
  <si>
    <t>CNRB0003412</t>
  </si>
  <si>
    <t>CNRB0003413</t>
  </si>
  <si>
    <t>CNRB0003414</t>
  </si>
  <si>
    <t>CNRB0003415</t>
  </si>
  <si>
    <t>CNRB0003416</t>
  </si>
  <si>
    <t>CNRB0003417</t>
  </si>
  <si>
    <t>CNRB0003418</t>
  </si>
  <si>
    <t>CNRB0003419</t>
  </si>
  <si>
    <t>CNRB0003420</t>
  </si>
  <si>
    <t>CNRB0003421</t>
  </si>
  <si>
    <t>CNRB0003422</t>
  </si>
  <si>
    <t>CNRB0003423</t>
  </si>
  <si>
    <t>CNRB0003424</t>
  </si>
  <si>
    <t>CNRB0003425</t>
  </si>
  <si>
    <t>CNRB0003426</t>
  </si>
  <si>
    <t>CNRB0003428</t>
  </si>
  <si>
    <t>CNRB0003429</t>
  </si>
  <si>
    <t>CNRB0003430</t>
  </si>
  <si>
    <t>CNRB0003431</t>
  </si>
  <si>
    <t>CNRB0003432</t>
  </si>
  <si>
    <t>CNRB0003433</t>
  </si>
  <si>
    <t>CNRB0003434</t>
  </si>
  <si>
    <t>CNRB0003435</t>
  </si>
  <si>
    <t>CNRB0003436</t>
  </si>
  <si>
    <t>CNRB0003437</t>
  </si>
  <si>
    <t>CNRB0003438</t>
  </si>
  <si>
    <t>CNRB0003439</t>
  </si>
  <si>
    <t>CNRB0003440</t>
  </si>
  <si>
    <t>CNRB0003441</t>
  </si>
  <si>
    <t>CNRB0003442</t>
  </si>
  <si>
    <t>CNRB0003443</t>
  </si>
  <si>
    <t>CNRB0003444</t>
  </si>
  <si>
    <t>CNRB0003445</t>
  </si>
  <si>
    <t>CNRB0003446</t>
  </si>
  <si>
    <t>CNRB0003447</t>
  </si>
  <si>
    <t>CNRB0003448</t>
  </si>
  <si>
    <t>CNRB0003449</t>
  </si>
  <si>
    <t>CNRB0003450</t>
  </si>
  <si>
    <t>CNRB0003451</t>
  </si>
  <si>
    <t>CNRB0003452</t>
  </si>
  <si>
    <t>CNRB0003453</t>
  </si>
  <si>
    <t>CNRB0003454</t>
  </si>
  <si>
    <t>CNRB0003455</t>
  </si>
  <si>
    <t>CNRB0003456</t>
  </si>
  <si>
    <t>CNRB0003457</t>
  </si>
  <si>
    <t>CNRB0003458</t>
  </si>
  <si>
    <t>CNRB0003459</t>
  </si>
  <si>
    <t>CNRB0003463</t>
  </si>
  <si>
    <t>CNRB0003466</t>
  </si>
  <si>
    <t>CNRB0003468</t>
  </si>
  <si>
    <t>CNRB0003469</t>
  </si>
  <si>
    <t>CNRB0003470</t>
  </si>
  <si>
    <t>CNRB0003471</t>
  </si>
  <si>
    <t>CNRB0003472</t>
  </si>
  <si>
    <t>CNRB0003473</t>
  </si>
  <si>
    <t>CNRB0003474</t>
  </si>
  <si>
    <t>CNRB0003475</t>
  </si>
  <si>
    <t>CNRB0003476</t>
  </si>
  <si>
    <t>CNRB0003477</t>
  </si>
  <si>
    <t>CNRB0003478</t>
  </si>
  <si>
    <t>CNRB0003479</t>
  </si>
  <si>
    <t>CNRB0003480</t>
  </si>
  <si>
    <t>CNRB0003481</t>
  </si>
  <si>
    <t>CNRB0003482</t>
  </si>
  <si>
    <t>CNRB0003483</t>
  </si>
  <si>
    <t>CNRB0003484</t>
  </si>
  <si>
    <t>CNRB0003485</t>
  </si>
  <si>
    <t>CNRB0003486</t>
  </si>
  <si>
    <t>CNRB0003487</t>
  </si>
  <si>
    <t>CNRB0003488</t>
  </si>
  <si>
    <t>CNRB0003489</t>
  </si>
  <si>
    <t>CNRB0003490</t>
  </si>
  <si>
    <t>CNRB0003491</t>
  </si>
  <si>
    <t>CNRB0003497</t>
  </si>
  <si>
    <t>CNRB0003498</t>
  </si>
  <si>
    <t>CNRB0003499</t>
  </si>
  <si>
    <t>CNRB0003500</t>
  </si>
  <si>
    <t>CNRB0003501</t>
  </si>
  <si>
    <t>CNRB0003502</t>
  </si>
  <si>
    <t>CNRB0003503</t>
  </si>
  <si>
    <t>CNRB0003504</t>
  </si>
  <si>
    <t>CNRB0003505</t>
  </si>
  <si>
    <t>CNRB0003506</t>
  </si>
  <si>
    <t>CNRB0003507</t>
  </si>
  <si>
    <t>CNRB0003508</t>
  </si>
  <si>
    <t>CNRB0003509</t>
  </si>
  <si>
    <t>CNRB0003510</t>
  </si>
  <si>
    <t>CNRB0003511</t>
  </si>
  <si>
    <t>CNRB0003512</t>
  </si>
  <si>
    <t>CNRB0003513</t>
  </si>
  <si>
    <t>CNRB0003514</t>
  </si>
  <si>
    <t>CNRB0003515</t>
  </si>
  <si>
    <t>CNRB0003516</t>
  </si>
  <si>
    <t>CNRB0003517</t>
  </si>
  <si>
    <t>CNRB0003518</t>
  </si>
  <si>
    <t>CNRB0003519</t>
  </si>
  <si>
    <t>CNRB0003520</t>
  </si>
  <si>
    <t>CNRB0003521</t>
  </si>
  <si>
    <t>CNRB0003522</t>
  </si>
  <si>
    <t>CNRB0003523</t>
  </si>
  <si>
    <t>CNRB0003524</t>
  </si>
  <si>
    <t>CNRB0003525</t>
  </si>
  <si>
    <t>CNRB0003526</t>
  </si>
  <si>
    <t>CNRB0003527</t>
  </si>
  <si>
    <t>CNRB0003528</t>
  </si>
  <si>
    <t>CNRB0003529</t>
  </si>
  <si>
    <t>CNRB0003530</t>
  </si>
  <si>
    <t>CNRB0003531</t>
  </si>
  <si>
    <t>CNRB0003532</t>
  </si>
  <si>
    <t>CNRB0003533</t>
  </si>
  <si>
    <t>CNRB0003534</t>
  </si>
  <si>
    <t>CNRB0003535</t>
  </si>
  <si>
    <t>CNRB0003536</t>
  </si>
  <si>
    <t>CNRB0003537</t>
  </si>
  <si>
    <t>CNRB0003538</t>
  </si>
  <si>
    <t>CNRB0003539</t>
  </si>
  <si>
    <t>CNRB0003540</t>
  </si>
  <si>
    <t>CNRB0003541</t>
  </si>
  <si>
    <t>CNRB0003542</t>
  </si>
  <si>
    <t>CNRB0003543</t>
  </si>
  <si>
    <t>CNRB0003544</t>
  </si>
  <si>
    <t>CNRB0003545</t>
  </si>
  <si>
    <t>CNRB0003546</t>
  </si>
  <si>
    <t>CNRB0003547</t>
  </si>
  <si>
    <t>CNRB0003548</t>
  </si>
  <si>
    <t>CNRB0003549</t>
  </si>
  <si>
    <t>CNRB0003550</t>
  </si>
  <si>
    <t>CNRB0003551</t>
  </si>
  <si>
    <t>CNRB0003552</t>
  </si>
  <si>
    <t>CNRB0003553</t>
  </si>
  <si>
    <t>CNRB0003554</t>
  </si>
  <si>
    <t>CNRB0003555</t>
  </si>
  <si>
    <t>CNRB0003556</t>
  </si>
  <si>
    <t>CNRB0003557</t>
  </si>
  <si>
    <t>CNRB0003558</t>
  </si>
  <si>
    <t>CNRB0003559</t>
  </si>
  <si>
    <t>CNRB0003560</t>
  </si>
  <si>
    <t>CNRB0003562</t>
  </si>
  <si>
    <t>CNRB0003563</t>
  </si>
  <si>
    <t>CNRB0003564</t>
  </si>
  <si>
    <t>CNRB0003565</t>
  </si>
  <si>
    <t>CNRB0003566</t>
  </si>
  <si>
    <t>CNRB0003567</t>
  </si>
  <si>
    <t>CNRB0003568</t>
  </si>
  <si>
    <t>CNRB0003569</t>
  </si>
  <si>
    <t>CNRB0003570</t>
  </si>
  <si>
    <t>CNRB0003571</t>
  </si>
  <si>
    <t>CNRB0003572</t>
  </si>
  <si>
    <t>CNRB0003573</t>
  </si>
  <si>
    <t>CNRB0003574</t>
  </si>
  <si>
    <t>CNRB0003575</t>
  </si>
  <si>
    <t>CNRB0003576</t>
  </si>
  <si>
    <t>CNRB0003577</t>
  </si>
  <si>
    <t>CNRB0003578</t>
  </si>
  <si>
    <t>CNRB0003579</t>
  </si>
  <si>
    <t>CNRB0003580</t>
  </si>
  <si>
    <t>CNRB0003581</t>
  </si>
  <si>
    <t>CNRB0003582</t>
  </si>
  <si>
    <t>CNRB0003583</t>
  </si>
  <si>
    <t>CNRB0003584</t>
  </si>
  <si>
    <t>CNRB0003585</t>
  </si>
  <si>
    <t>CNRB0003586</t>
  </si>
  <si>
    <t>CNRB0003587</t>
  </si>
  <si>
    <t>CNRB0003588</t>
  </si>
  <si>
    <t>CNRB0003589</t>
  </si>
  <si>
    <t>CNRB0003590</t>
  </si>
  <si>
    <t>CNRB0003591</t>
  </si>
  <si>
    <t>CNRB0003592</t>
  </si>
  <si>
    <t>CNRB0003593</t>
  </si>
  <si>
    <t>CNRB0003594</t>
  </si>
  <si>
    <t>CNRB0003595</t>
  </si>
  <si>
    <t>CNRB0003596</t>
  </si>
  <si>
    <t>CNRB0003597</t>
  </si>
  <si>
    <t>CNRB0003598</t>
  </si>
  <si>
    <t>CNRB0003599</t>
  </si>
  <si>
    <t>CNRB0003600</t>
  </si>
  <si>
    <t>CNRB0003601</t>
  </si>
  <si>
    <t>CNRB0003602</t>
  </si>
  <si>
    <t>CNRB0003603</t>
  </si>
  <si>
    <t>CNRB0003604</t>
  </si>
  <si>
    <t>CNRB0003605</t>
  </si>
  <si>
    <t>CNRB0003606</t>
  </si>
  <si>
    <t>CNRB0003607</t>
  </si>
  <si>
    <t>CNRB0003608</t>
  </si>
  <si>
    <t>CNRB0003609</t>
  </si>
  <si>
    <t>CNRB0003610</t>
  </si>
  <si>
    <t>CNRB0003611</t>
  </si>
  <si>
    <t>CNRB0003612</t>
  </si>
  <si>
    <t>CNRB0003613</t>
  </si>
  <si>
    <t>CNRB0003614</t>
  </si>
  <si>
    <t>CNRB0003615</t>
  </si>
  <si>
    <t>CNRB0003616</t>
  </si>
  <si>
    <t>CNRB0003617</t>
  </si>
  <si>
    <t>CNRB0003618</t>
  </si>
  <si>
    <t>CNRB0003619</t>
  </si>
  <si>
    <t>CNRB0003620</t>
  </si>
  <si>
    <t>CNRB0003621</t>
  </si>
  <si>
    <t>CNRB0003622</t>
  </si>
  <si>
    <t>CNRB0003623</t>
  </si>
  <si>
    <t>CNRB0003624</t>
  </si>
  <si>
    <t>CNRB0003625</t>
  </si>
  <si>
    <t>CNRB0003626</t>
  </si>
  <si>
    <t>CNRB0003627</t>
  </si>
  <si>
    <t>CNRB0003628</t>
  </si>
  <si>
    <t>CNRB0003629</t>
  </si>
  <si>
    <t>CNRB0003630</t>
  </si>
  <si>
    <t>CNRB0003631</t>
  </si>
  <si>
    <t>CNRB0003632</t>
  </si>
  <si>
    <t>CNRB0003633</t>
  </si>
  <si>
    <t>CNRB0003634</t>
  </si>
  <si>
    <t>CNRB0003635</t>
  </si>
  <si>
    <t>CNRB0003636</t>
  </si>
  <si>
    <t>CNRB0003637</t>
  </si>
  <si>
    <t>CNRB0003638</t>
  </si>
  <si>
    <t>CNRB0003639</t>
  </si>
  <si>
    <t>CNRB0003640</t>
  </si>
  <si>
    <t>CNRB0003641</t>
  </si>
  <si>
    <t>CNRB0003642</t>
  </si>
  <si>
    <t>CNRB0003643</t>
  </si>
  <si>
    <t>CNRB0003644</t>
  </si>
  <si>
    <t>CNRB0003645</t>
  </si>
  <si>
    <t>CNRB0003646</t>
  </si>
  <si>
    <t>CNRB0003647</t>
  </si>
  <si>
    <t>CNRB0003648</t>
  </si>
  <si>
    <t>CNRB0003649</t>
  </si>
  <si>
    <t>CNRB0003650</t>
  </si>
  <si>
    <t>CNRB0003651</t>
  </si>
  <si>
    <t>CNRB0003652</t>
  </si>
  <si>
    <t>CNRB0003653</t>
  </si>
  <si>
    <t>CNRB0003654</t>
  </si>
  <si>
    <t>CNRB0003655</t>
  </si>
  <si>
    <t>CNRB0003656</t>
  </si>
  <si>
    <t>CNRB0003657</t>
  </si>
  <si>
    <t>CNRB0003658</t>
  </si>
  <si>
    <t>CNRB0003659</t>
  </si>
  <si>
    <t>CNRB0003660</t>
  </si>
  <si>
    <t>CNRB0003661</t>
  </si>
  <si>
    <t>CNRB0003662</t>
  </si>
  <si>
    <t>CNRB0003663</t>
  </si>
  <si>
    <t>CNRB0003664</t>
  </si>
  <si>
    <t>CNRB0003665</t>
  </si>
  <si>
    <t>CNRB0003666</t>
  </si>
  <si>
    <t>CNRB0003667</t>
  </si>
  <si>
    <t>CNRB0003670</t>
  </si>
  <si>
    <t>CNRB0003671</t>
  </si>
  <si>
    <t>CNRB0003672</t>
  </si>
  <si>
    <t>CNRB0003673</t>
  </si>
  <si>
    <t>CNRB0003674</t>
  </si>
  <si>
    <t>CNRB0003675</t>
  </si>
  <si>
    <t>CNRB0003676</t>
  </si>
  <si>
    <t>CNRB0003677</t>
  </si>
  <si>
    <t>CNRB0003678</t>
  </si>
  <si>
    <t>CNRB0003679</t>
  </si>
  <si>
    <t>CNRB0003680</t>
  </si>
  <si>
    <t>CNRB0003681</t>
  </si>
  <si>
    <t>CNRB0003682</t>
  </si>
  <si>
    <t>CNRB0003683</t>
  </si>
  <si>
    <t>CNRB0003684</t>
  </si>
  <si>
    <t>CNRB0003685</t>
  </si>
  <si>
    <t>CNRB0003686</t>
  </si>
  <si>
    <t>CNRB0003688</t>
  </si>
  <si>
    <t>CNRB0003689</t>
  </si>
  <si>
    <t>CNRB0003690</t>
  </si>
  <si>
    <t>CNRB0003691</t>
  </si>
  <si>
    <t>CNRB0003692</t>
  </si>
  <si>
    <t>CNRB0003693</t>
  </si>
  <si>
    <t>CNRB0003694</t>
  </si>
  <si>
    <t>CNRB0003695</t>
  </si>
  <si>
    <t>CNRB0003696</t>
  </si>
  <si>
    <t>CNRB0003697</t>
  </si>
  <si>
    <t>CNRB0003698</t>
  </si>
  <si>
    <t>CNRB0003699</t>
  </si>
  <si>
    <t>CNRB0003700</t>
  </si>
  <si>
    <t>CNRB0003701</t>
  </si>
  <si>
    <t>CNRB0003702</t>
  </si>
  <si>
    <t>CNRB0003703</t>
  </si>
  <si>
    <t>CNRB0003704</t>
  </si>
  <si>
    <t>CNRB0003705</t>
  </si>
  <si>
    <t>CNRB0003706</t>
  </si>
  <si>
    <t>CNRB0003707</t>
  </si>
  <si>
    <t>CNRB0003708</t>
  </si>
  <si>
    <t>CNRB0003709</t>
  </si>
  <si>
    <t>CNRB0003710</t>
  </si>
  <si>
    <t>CNRB0003711</t>
  </si>
  <si>
    <t>CNRB0003712</t>
  </si>
  <si>
    <t>CNRB0003713</t>
  </si>
  <si>
    <t>CNRB0003714</t>
  </si>
  <si>
    <t>CNRB0003715</t>
  </si>
  <si>
    <t>CNRB0003716</t>
  </si>
  <si>
    <t>CNRB0003717</t>
  </si>
  <si>
    <t>CNRB0003718</t>
  </si>
  <si>
    <t>CNRB0003719</t>
  </si>
  <si>
    <t>CNRB0003720</t>
  </si>
  <si>
    <t>CNRB0003721</t>
  </si>
  <si>
    <t>CNRB0003722</t>
  </si>
  <si>
    <t>CNRB0003723</t>
  </si>
  <si>
    <t>CNRB0003724</t>
  </si>
  <si>
    <t>CNRB0003725</t>
  </si>
  <si>
    <t>CNRB0003726</t>
  </si>
  <si>
    <t>CNRB0003727</t>
  </si>
  <si>
    <t>CNRB0003728</t>
  </si>
  <si>
    <t>CNRB0003729</t>
  </si>
  <si>
    <t>CNRB0003730</t>
  </si>
  <si>
    <t>CNRB0003731</t>
  </si>
  <si>
    <t>CNRB0003732</t>
  </si>
  <si>
    <t>CNRB0003733</t>
  </si>
  <si>
    <t>CNRB0003734</t>
  </si>
  <si>
    <t>CNRB0003735</t>
  </si>
  <si>
    <t>CNRB0003736</t>
  </si>
  <si>
    <t>CNRB0003737</t>
  </si>
  <si>
    <t>CNRB0003738</t>
  </si>
  <si>
    <t>CNRB0003739</t>
  </si>
  <si>
    <t>CNRB0003740</t>
  </si>
  <si>
    <t>CNRB0003741</t>
  </si>
  <si>
    <t>CNRB0003742</t>
  </si>
  <si>
    <t>CNRB0003743</t>
  </si>
  <si>
    <t>CNRB0003744</t>
  </si>
  <si>
    <t>CNRB0003745</t>
  </si>
  <si>
    <t>CNRB0003746</t>
  </si>
  <si>
    <t>CNRB0003747</t>
  </si>
  <si>
    <t>CNRB0003748</t>
  </si>
  <si>
    <t>CNRB0003749</t>
  </si>
  <si>
    <t>CNRB0003750</t>
  </si>
  <si>
    <t>CNRB0003751</t>
  </si>
  <si>
    <t>CNRB0003752</t>
  </si>
  <si>
    <t>CNRB0003753</t>
  </si>
  <si>
    <t>CNRB0003754</t>
  </si>
  <si>
    <t>CNRB0003755</t>
  </si>
  <si>
    <t>CNRB0003756</t>
  </si>
  <si>
    <t>CNRB0003757</t>
  </si>
  <si>
    <t>CNRB0003758</t>
  </si>
  <si>
    <t>CNRB0003759</t>
  </si>
  <si>
    <t>CNRB0003760</t>
  </si>
  <si>
    <t>CNRB0003761</t>
  </si>
  <si>
    <t>CNRB0003762</t>
  </si>
  <si>
    <t>CNRB0003763</t>
  </si>
  <si>
    <t>CNRB0003764</t>
  </si>
  <si>
    <t>CNRB0003765</t>
  </si>
  <si>
    <t>CNRB0003766</t>
  </si>
  <si>
    <t>CNRB0003767</t>
  </si>
  <si>
    <t>CNRB0003768</t>
  </si>
  <si>
    <t>CNRB0003769</t>
  </si>
  <si>
    <t>CNRB0003770</t>
  </si>
  <si>
    <t>CNRB0003771</t>
  </si>
  <si>
    <t>CNRB0003772</t>
  </si>
  <si>
    <t>CNRB0003773</t>
  </si>
  <si>
    <t>CNRB0003774</t>
  </si>
  <si>
    <t>CNRB0003775</t>
  </si>
  <si>
    <t>CNRB0003776</t>
  </si>
  <si>
    <t>CNRB0003777</t>
  </si>
  <si>
    <t>CNRB0003778</t>
  </si>
  <si>
    <t>CNRB0003779</t>
  </si>
  <si>
    <t>CNRB0003780</t>
  </si>
  <si>
    <t>CNRB0003781</t>
  </si>
  <si>
    <t>CNRB0003782</t>
  </si>
  <si>
    <t>CNRB0003783</t>
  </si>
  <si>
    <t>CNRB0003784</t>
  </si>
  <si>
    <t>CNRB0003785</t>
  </si>
  <si>
    <t>CNRB0003786</t>
  </si>
  <si>
    <t>CNRB0003787</t>
  </si>
  <si>
    <t>CNRB0003788</t>
  </si>
  <si>
    <t>CNRB0003789</t>
  </si>
  <si>
    <t>CNRB0003790</t>
  </si>
  <si>
    <t>CNRB0003791</t>
  </si>
  <si>
    <t>CNRB0003792</t>
  </si>
  <si>
    <t>CNRB0003793</t>
  </si>
  <si>
    <t>CNRB0003794</t>
  </si>
  <si>
    <t>CNRB0003795</t>
  </si>
  <si>
    <t>CNRB0003796</t>
  </si>
  <si>
    <t>CNRB0003797</t>
  </si>
  <si>
    <t>CNRB0003798</t>
  </si>
  <si>
    <t>CNRB0003799</t>
  </si>
  <si>
    <t>CNRB0003800</t>
  </si>
  <si>
    <t>CNRB0003802</t>
  </si>
  <si>
    <t>CNRB0003803</t>
  </si>
  <si>
    <t>CNRB0003804</t>
  </si>
  <si>
    <t>CNRB0003806</t>
  </si>
  <si>
    <t>CNRB0003807</t>
  </si>
  <si>
    <t>CNRB0003808</t>
  </si>
  <si>
    <t>CNRB0003809</t>
  </si>
  <si>
    <t>CNRB0003811</t>
  </si>
  <si>
    <t>CNRB0003814</t>
  </si>
  <si>
    <t>CNRB0003815</t>
  </si>
  <si>
    <t>CNRB0003817</t>
  </si>
  <si>
    <t>CNRB0003820</t>
  </si>
  <si>
    <t>CNRB0003821</t>
  </si>
  <si>
    <t>CNRB0003822</t>
  </si>
  <si>
    <t>CNRB0003823</t>
  </si>
  <si>
    <t>CNRB0003824</t>
  </si>
  <si>
    <t>CNRB0003825</t>
  </si>
  <si>
    <t>CNRB0003826</t>
  </si>
  <si>
    <t>CNRB0003827</t>
  </si>
  <si>
    <t>CNRB0003828</t>
  </si>
  <si>
    <t>CNRB0003829</t>
  </si>
  <si>
    <t>CNRB0003830</t>
  </si>
  <si>
    <t>CNRB0003831</t>
  </si>
  <si>
    <t>CNRB0003832</t>
  </si>
  <si>
    <t>CNRB0003833</t>
  </si>
  <si>
    <t>CNRB0003834</t>
  </si>
  <si>
    <t>CNRB0003835</t>
  </si>
  <si>
    <t>CNRB0003836</t>
  </si>
  <si>
    <t>CNRB0003837</t>
  </si>
  <si>
    <t>CNRB0003838</t>
  </si>
  <si>
    <t>CNRB0003839</t>
  </si>
  <si>
    <t>CNRB0003840</t>
  </si>
  <si>
    <t>CNRB0003841</t>
  </si>
  <si>
    <t>CNRB0003842</t>
  </si>
  <si>
    <t>CNRB0003843</t>
  </si>
  <si>
    <t>CNRB0003844</t>
  </si>
  <si>
    <t>CNRB0003846</t>
  </si>
  <si>
    <t>CNRB0003847</t>
  </si>
  <si>
    <t>CNRB0003848</t>
  </si>
  <si>
    <t>CNRB0003849</t>
  </si>
  <si>
    <t>CNRB0003850</t>
  </si>
  <si>
    <t>CNRB0003851</t>
  </si>
  <si>
    <t>CNRB0003852</t>
  </si>
  <si>
    <t>CNRB0003853</t>
  </si>
  <si>
    <t>CNRB0003854</t>
  </si>
  <si>
    <t>CNRB0003855</t>
  </si>
  <si>
    <t>CNRB0003856</t>
  </si>
  <si>
    <t>CNRB0003857</t>
  </si>
  <si>
    <t>CNRB0003858</t>
  </si>
  <si>
    <t>CNRB0003859</t>
  </si>
  <si>
    <t>CNRB0003860</t>
  </si>
  <si>
    <t>CNRB0003861</t>
  </si>
  <si>
    <t>CNRB0003862</t>
  </si>
  <si>
    <t>CNRB0003863</t>
  </si>
  <si>
    <t>CNRB0003864</t>
  </si>
  <si>
    <t>CNRB0003865</t>
  </si>
  <si>
    <t>CNRB0003866</t>
  </si>
  <si>
    <t>CNRB0003867</t>
  </si>
  <si>
    <t>CNRB0003868</t>
  </si>
  <si>
    <t>CNRB0003869</t>
  </si>
  <si>
    <t>CNRB0003870</t>
  </si>
  <si>
    <t>CNRB0003871</t>
  </si>
  <si>
    <t>CNRB0003872</t>
  </si>
  <si>
    <t>CNRB0003873</t>
  </si>
  <si>
    <t>CNRB0003874</t>
  </si>
  <si>
    <t>CNRB0003875</t>
  </si>
  <si>
    <t>CNRB0003876</t>
  </si>
  <si>
    <t>CNRB0003878</t>
  </si>
  <si>
    <t>CNRB0003879</t>
  </si>
  <si>
    <t>CNRB0003880</t>
  </si>
  <si>
    <t>CNRB0003881</t>
  </si>
  <si>
    <t>CNRB0003882</t>
  </si>
  <si>
    <t>CNRB0003883</t>
  </si>
  <si>
    <t>CNRB0003884</t>
  </si>
  <si>
    <t>CNRB0003885</t>
  </si>
  <si>
    <t>CNRB0003886</t>
  </si>
  <si>
    <t>CNRB0003887</t>
  </si>
  <si>
    <t>CNRB0003888</t>
  </si>
  <si>
    <t>CNRB0003889</t>
  </si>
  <si>
    <t>CNRB0003890</t>
  </si>
  <si>
    <t>CNRB0003891</t>
  </si>
  <si>
    <t>CNRB0003893</t>
  </si>
  <si>
    <t>CNRB0003894</t>
  </si>
  <si>
    <t>CNRB0003895</t>
  </si>
  <si>
    <t>CNRB0003896</t>
  </si>
  <si>
    <t>CNRB0003897</t>
  </si>
  <si>
    <t>CNRB0003898</t>
  </si>
  <si>
    <t>CNRB0003899</t>
  </si>
  <si>
    <t>CNRB0003901</t>
  </si>
  <si>
    <t>CNRB0003902</t>
  </si>
  <si>
    <t>CNRB0003903</t>
  </si>
  <si>
    <t>CNRB0003904</t>
  </si>
  <si>
    <t>CNRB0003905</t>
  </si>
  <si>
    <t>CNRB0003906</t>
  </si>
  <si>
    <t>CNRB0003907</t>
  </si>
  <si>
    <t>CNRB0003908</t>
  </si>
  <si>
    <t>CNRB0003909</t>
  </si>
  <si>
    <t>CNRB0003910</t>
  </si>
  <si>
    <t>CNRB0003912</t>
  </si>
  <si>
    <t>CNRB0003913</t>
  </si>
  <si>
    <t>CNRB0003916</t>
  </si>
  <si>
    <t>CNRB0003919</t>
  </si>
  <si>
    <t>CNRB0003920</t>
  </si>
  <si>
    <t>CNRB0003928</t>
  </si>
  <si>
    <t>CNRB0003929</t>
  </si>
  <si>
    <t>CNRB0003930</t>
  </si>
  <si>
    <t>CNRB0003931</t>
  </si>
  <si>
    <t>CNRB0003935</t>
  </si>
  <si>
    <t>CNRB0003938</t>
  </si>
  <si>
    <t>CNRB0003939</t>
  </si>
  <si>
    <t>CNRB0003940</t>
  </si>
  <si>
    <t>CNRB0003941</t>
  </si>
  <si>
    <t>CNRB0003942</t>
  </si>
  <si>
    <t>CNRB0003944</t>
  </si>
  <si>
    <t>CNRB0003946</t>
  </si>
  <si>
    <t>CNRB0003947</t>
  </si>
  <si>
    <t>CNRB0003948</t>
  </si>
  <si>
    <t>CNRB0003949</t>
  </si>
  <si>
    <t>CNRB0003951</t>
  </si>
  <si>
    <t>CNRB0003952</t>
  </si>
  <si>
    <t>CNRB0003953</t>
  </si>
  <si>
    <t>CNRB0003954</t>
  </si>
  <si>
    <t>CNRB0003955</t>
  </si>
  <si>
    <t>CNRB0003957</t>
  </si>
  <si>
    <t>CNRB0003958</t>
  </si>
  <si>
    <t>CNRB0003959</t>
  </si>
  <si>
    <t>CNRB0003960</t>
  </si>
  <si>
    <t>CNRB0003961</t>
  </si>
  <si>
    <t>CNRB0003962</t>
  </si>
  <si>
    <t>CNRB0003963</t>
  </si>
  <si>
    <t>CNRB0003964</t>
  </si>
  <si>
    <t>CNRB0003965</t>
  </si>
  <si>
    <t>CNRB0003966</t>
  </si>
  <si>
    <t>CNRB0003967</t>
  </si>
  <si>
    <t>CNRB0003968</t>
  </si>
  <si>
    <t>CNRB0003969</t>
  </si>
  <si>
    <t>CNRB0003970</t>
  </si>
  <si>
    <t>CNRB0003971</t>
  </si>
  <si>
    <t>CNRB0003972</t>
  </si>
  <si>
    <t>CNRB0003973</t>
  </si>
  <si>
    <t>CNRB0003975</t>
  </si>
  <si>
    <t>CNRB0003976</t>
  </si>
  <si>
    <t>CNRB0003977</t>
  </si>
  <si>
    <t>CNRB0003978</t>
  </si>
  <si>
    <t>CNRB0003979</t>
  </si>
  <si>
    <t>CNRB0003980</t>
  </si>
  <si>
    <t>CNRB0003981</t>
  </si>
  <si>
    <t>CNRB0003983</t>
  </si>
  <si>
    <t>CNRB0003984</t>
  </si>
  <si>
    <t>CNRB0003985</t>
  </si>
  <si>
    <t>CNRB0003986</t>
  </si>
  <si>
    <t>CNRB0003987</t>
  </si>
  <si>
    <t>CNRB0003988</t>
  </si>
  <si>
    <t>CNRB0003992</t>
  </si>
  <si>
    <t>CNRB0003993</t>
  </si>
  <si>
    <t>CNRB0003994</t>
  </si>
  <si>
    <t>CNRB0003995</t>
  </si>
  <si>
    <t>CNRB0003996</t>
  </si>
  <si>
    <t>CNRB0003997</t>
  </si>
  <si>
    <t>CNRB0003998</t>
  </si>
  <si>
    <t>CNRB0003999</t>
  </si>
  <si>
    <t>CNRB0004000</t>
  </si>
  <si>
    <t>CNRB0004001</t>
  </si>
  <si>
    <t>CNRB0004002</t>
  </si>
  <si>
    <t>CNRB0004003</t>
  </si>
  <si>
    <t>CNRB0004004</t>
  </si>
  <si>
    <t>CNRB0004005</t>
  </si>
  <si>
    <t>CNRB0004006</t>
  </si>
  <si>
    <t>CNRB0004007</t>
  </si>
  <si>
    <t>CNRB0004008</t>
  </si>
  <si>
    <t>CNRB0004009</t>
  </si>
  <si>
    <t>CNRB0004010</t>
  </si>
  <si>
    <t>CNRB0004011</t>
  </si>
  <si>
    <t>CNRB0004012</t>
  </si>
  <si>
    <t>CNRB0004013</t>
  </si>
  <si>
    <t>CNRB0004014</t>
  </si>
  <si>
    <t>CNRB0004015</t>
  </si>
  <si>
    <t>CNRB0004016</t>
  </si>
  <si>
    <t>CNRB0004017</t>
  </si>
  <si>
    <t>CNRB0004018</t>
  </si>
  <si>
    <t>CNRB0004019</t>
  </si>
  <si>
    <t>CNRB0004020</t>
  </si>
  <si>
    <t>CNRB0004021</t>
  </si>
  <si>
    <t>CNRB0004022</t>
  </si>
  <si>
    <t>CNRB0004023</t>
  </si>
  <si>
    <t>CNRB0004024</t>
  </si>
  <si>
    <t>CNRB0004025</t>
  </si>
  <si>
    <t>CNRB0004026</t>
  </si>
  <si>
    <t>CNRB0004027</t>
  </si>
  <si>
    <t>CNRB0004028</t>
  </si>
  <si>
    <t>CNRB0004029</t>
  </si>
  <si>
    <t>CNRB0004030</t>
  </si>
  <si>
    <t>CNRB0004031</t>
  </si>
  <si>
    <t>CNRB0004032</t>
  </si>
  <si>
    <t>CNRB0004033</t>
  </si>
  <si>
    <t>CNRB0004034</t>
  </si>
  <si>
    <t>CNRB0004035</t>
  </si>
  <si>
    <t>CNRB0004036</t>
  </si>
  <si>
    <t>CNRB0004037</t>
  </si>
  <si>
    <t>CNRB0004038</t>
  </si>
  <si>
    <t>CNRB0004039</t>
  </si>
  <si>
    <t>CNRB0004040</t>
  </si>
  <si>
    <t>CNRB0004041</t>
  </si>
  <si>
    <t>CNRB0004042</t>
  </si>
  <si>
    <t>CNRB0004043</t>
  </si>
  <si>
    <t>CNRB0004045</t>
  </si>
  <si>
    <t>CNRB0004046</t>
  </si>
  <si>
    <t>CNRB0004047</t>
  </si>
  <si>
    <t>CNRB0004048</t>
  </si>
  <si>
    <t>CNRB0004049</t>
  </si>
  <si>
    <t>CNRB0004051</t>
  </si>
  <si>
    <t>CNRB0004052</t>
  </si>
  <si>
    <t>CNRB0004053</t>
  </si>
  <si>
    <t>CNRB0004054</t>
  </si>
  <si>
    <t>CNRB0004055</t>
  </si>
  <si>
    <t>CNRB0004056</t>
  </si>
  <si>
    <t>CNRB0004057</t>
  </si>
  <si>
    <t>CNRB0004058</t>
  </si>
  <si>
    <t>CNRB0004059</t>
  </si>
  <si>
    <t>CNRB0004060</t>
  </si>
  <si>
    <t>CNRB0004061</t>
  </si>
  <si>
    <t>CNRB0004062</t>
  </si>
  <si>
    <t>CNRB0004063</t>
  </si>
  <si>
    <t>CNRB0004064</t>
  </si>
  <si>
    <t>CNRB0004065</t>
  </si>
  <si>
    <t>CNRB0004066</t>
  </si>
  <si>
    <t>CNRB0004067</t>
  </si>
  <si>
    <t>CNRB0004068</t>
  </si>
  <si>
    <t>CNRB0004069</t>
  </si>
  <si>
    <t>CNRB0004070</t>
  </si>
  <si>
    <t>CNRB0004071</t>
  </si>
  <si>
    <t>CNRB0004072</t>
  </si>
  <si>
    <t>CNRB0004073</t>
  </si>
  <si>
    <t>CNRB0004074</t>
  </si>
  <si>
    <t>CNRB0004075</t>
  </si>
  <si>
    <t>CNRB0004076</t>
  </si>
  <si>
    <t>CNRB0004077</t>
  </si>
  <si>
    <t>CNRB0004078</t>
  </si>
  <si>
    <t>CNRB0004079</t>
  </si>
  <si>
    <t>CNRB0004080</t>
  </si>
  <si>
    <t>CNRB0004081</t>
  </si>
  <si>
    <t>CNRB0004082</t>
  </si>
  <si>
    <t>CNRB0004083</t>
  </si>
  <si>
    <t>CNRB0004084</t>
  </si>
  <si>
    <t>CNRB0004085</t>
  </si>
  <si>
    <t>CNRB0004086</t>
  </si>
  <si>
    <t>CNRB0004087</t>
  </si>
  <si>
    <t>CNRB0004088</t>
  </si>
  <si>
    <t>CNRB0004089</t>
  </si>
  <si>
    <t>CNRB0004090</t>
  </si>
  <si>
    <t>CNRB0004091</t>
  </si>
  <si>
    <t>CNRB0004092</t>
  </si>
  <si>
    <t>CNRB0004093</t>
  </si>
  <si>
    <t>CNRB0004094</t>
  </si>
  <si>
    <t>CNRB0004095</t>
  </si>
  <si>
    <t>CNRB0004096</t>
  </si>
  <si>
    <t>CNRB0004097</t>
  </si>
  <si>
    <t>CNRB0004098</t>
  </si>
  <si>
    <t>CNRB0004099</t>
  </si>
  <si>
    <t>CNRB0004101</t>
  </si>
  <si>
    <t>CNRB0004102</t>
  </si>
  <si>
    <t>CNRB0004103</t>
  </si>
  <si>
    <t>CNRB0004104</t>
  </si>
  <si>
    <t>CNRB0004105</t>
  </si>
  <si>
    <t>CNRB0004109</t>
  </si>
  <si>
    <t>CNRB0004111</t>
  </si>
  <si>
    <t>CNRB0004112</t>
  </si>
  <si>
    <t>CNRB0004113</t>
  </si>
  <si>
    <t>CNRB0004114</t>
  </si>
  <si>
    <t>CNRB0004116</t>
  </si>
  <si>
    <t>CNRB0004117</t>
  </si>
  <si>
    <t>CNRB0004118</t>
  </si>
  <si>
    <t>CNRB0004119</t>
  </si>
  <si>
    <t>CNRB0004121</t>
  </si>
  <si>
    <t>CNRB0004122</t>
  </si>
  <si>
    <t>CNRB0004123</t>
  </si>
  <si>
    <t>CNRB0004124</t>
  </si>
  <si>
    <t>CNRB0004125</t>
  </si>
  <si>
    <t>CNRB0004126</t>
  </si>
  <si>
    <t>CNRB0004127</t>
  </si>
  <si>
    <t>CNRB0004128</t>
  </si>
  <si>
    <t>CNRB0004129</t>
  </si>
  <si>
    <t>CNRB0004130</t>
  </si>
  <si>
    <t>CNRB0004131</t>
  </si>
  <si>
    <t>CNRB0004132</t>
  </si>
  <si>
    <t>CNRB0004133</t>
  </si>
  <si>
    <t>CNRB0004134</t>
  </si>
  <si>
    <t>CNRB0004135</t>
  </si>
  <si>
    <t>CNRB0004136</t>
  </si>
  <si>
    <t>CNRB0004137</t>
  </si>
  <si>
    <t>CNRB0004138</t>
  </si>
  <si>
    <t>CNRB0004140</t>
  </si>
  <si>
    <t>CNRB0004141</t>
  </si>
  <si>
    <t>CNRB0004142</t>
  </si>
  <si>
    <t>CNRB0004143</t>
  </si>
  <si>
    <t>CNRB0004144</t>
  </si>
  <si>
    <t>CNRB0004145</t>
  </si>
  <si>
    <t>CNRB0004146</t>
  </si>
  <si>
    <t>CNRB0004147</t>
  </si>
  <si>
    <t>CNRB0004148</t>
  </si>
  <si>
    <t>CNRB0004149</t>
  </si>
  <si>
    <t>CNRB0004150</t>
  </si>
  <si>
    <t>CNRB0004151</t>
  </si>
  <si>
    <t>CNRB0004152</t>
  </si>
  <si>
    <t>CNRB0004153</t>
  </si>
  <si>
    <t>CNRB0004154</t>
  </si>
  <si>
    <t>CNRB0004155</t>
  </si>
  <si>
    <t>CNRB0004156</t>
  </si>
  <si>
    <t>CNRB0004157</t>
  </si>
  <si>
    <t>CNRB0004158</t>
  </si>
  <si>
    <t>CNRB0004159</t>
  </si>
  <si>
    <t>CNRB0004160</t>
  </si>
  <si>
    <t>CNRB0004161</t>
  </si>
  <si>
    <t>CNRB0004162</t>
  </si>
  <si>
    <t>CNRB0004163</t>
  </si>
  <si>
    <t>CNRB0004164</t>
  </si>
  <si>
    <t>CNRB0004165</t>
  </si>
  <si>
    <t>CNRB0004167</t>
  </si>
  <si>
    <t>CNRB0004168</t>
  </si>
  <si>
    <t>CNRB0004169</t>
  </si>
  <si>
    <t>CNRB0004170</t>
  </si>
  <si>
    <t>CNRB0004174</t>
  </si>
  <si>
    <t>CNRB0004175</t>
  </si>
  <si>
    <t>CNRB0004176</t>
  </si>
  <si>
    <t>CNRB0004177</t>
  </si>
  <si>
    <t>CNRB0004178</t>
  </si>
  <si>
    <t>CNRB0004179</t>
  </si>
  <si>
    <t>CNRB0004180</t>
  </si>
  <si>
    <t>CNRB0004181</t>
  </si>
  <si>
    <t>CNRB0004182</t>
  </si>
  <si>
    <t>CNRB0004183</t>
  </si>
  <si>
    <t>CNRB0004184</t>
  </si>
  <si>
    <t>CNRB0004185</t>
  </si>
  <si>
    <t>CNRB0004186</t>
  </si>
  <si>
    <t>CNRB0004187</t>
  </si>
  <si>
    <t>CNRB0004188</t>
  </si>
  <si>
    <t>CNRB0004189</t>
  </si>
  <si>
    <t>CNRB0004190</t>
  </si>
  <si>
    <t>CNRB0004191</t>
  </si>
  <si>
    <t>CNRB0004192</t>
  </si>
  <si>
    <t>CNRB0004193</t>
  </si>
  <si>
    <t>CNRB0004194</t>
  </si>
  <si>
    <t>CNRB0004195</t>
  </si>
  <si>
    <t>CNRB0004196</t>
  </si>
  <si>
    <t>CNRB0004197</t>
  </si>
  <si>
    <t>CNRB0004198</t>
  </si>
  <si>
    <t>CNRB0004199</t>
  </si>
  <si>
    <t>CNRB0004200</t>
  </si>
  <si>
    <t>CNRB0004201</t>
  </si>
  <si>
    <t>CNRB0004203</t>
  </si>
  <si>
    <t>CNRB0004204</t>
  </si>
  <si>
    <t>CNRB0004205</t>
  </si>
  <si>
    <t>CNRB0004206</t>
  </si>
  <si>
    <t>CNRB0004207</t>
  </si>
  <si>
    <t>CNRB0004208</t>
  </si>
  <si>
    <t>CNRB0004209</t>
  </si>
  <si>
    <t>CNRB0004210</t>
  </si>
  <si>
    <t>CNRB0004211</t>
  </si>
  <si>
    <t>CNRB0004212</t>
  </si>
  <si>
    <t>CNRB0004213</t>
  </si>
  <si>
    <t>CNRB0004214</t>
  </si>
  <si>
    <t>CNRB0004215</t>
  </si>
  <si>
    <t>CNRB0004216</t>
  </si>
  <si>
    <t>CNRB0004217</t>
  </si>
  <si>
    <t>CNRB0004218</t>
  </si>
  <si>
    <t>CNRB0004219</t>
  </si>
  <si>
    <t>CNRB0004220</t>
  </si>
  <si>
    <t>CNRB0004221</t>
  </si>
  <si>
    <t>CNRB0004222</t>
  </si>
  <si>
    <t>CNRB0004223</t>
  </si>
  <si>
    <t>CNRB0004226</t>
  </si>
  <si>
    <t>CNRB0004227</t>
  </si>
  <si>
    <t>CNRB0004228</t>
  </si>
  <si>
    <t>CNRB0004229</t>
  </si>
  <si>
    <t>CNRB0004230</t>
  </si>
  <si>
    <t>CNRB0004231</t>
  </si>
  <si>
    <t>CNRB0004232</t>
  </si>
  <si>
    <t>CNRB0004233</t>
  </si>
  <si>
    <t>CNRB0004235</t>
  </si>
  <si>
    <t>CNRB0004236</t>
  </si>
  <si>
    <t>CNRB0004237</t>
  </si>
  <si>
    <t>CNRB0004238</t>
  </si>
  <si>
    <t>CNRB0004240</t>
  </si>
  <si>
    <t>CNRB0004241</t>
  </si>
  <si>
    <t>CNRB0004242</t>
  </si>
  <si>
    <t>CNRB0004243</t>
  </si>
  <si>
    <t>CNRB0004244</t>
  </si>
  <si>
    <t>CNRB0004245</t>
  </si>
  <si>
    <t>CNRB0004246</t>
  </si>
  <si>
    <t>CNRB0004247</t>
  </si>
  <si>
    <t>CNRB0004248</t>
  </si>
  <si>
    <t>CNRB0004249</t>
  </si>
  <si>
    <t>CNRB0004250</t>
  </si>
  <si>
    <t>CNRB0004252</t>
  </si>
  <si>
    <t>CNRB0004256</t>
  </si>
  <si>
    <t>CNRB0004257</t>
  </si>
  <si>
    <t>CNRB0004258</t>
  </si>
  <si>
    <t>CNRB0004259</t>
  </si>
  <si>
    <t>CNRB0004260</t>
  </si>
  <si>
    <t>CNRB0004261</t>
  </si>
  <si>
    <t>CNRB0004262</t>
  </si>
  <si>
    <t>CNRB0004263</t>
  </si>
  <si>
    <t>CNRB0004264</t>
  </si>
  <si>
    <t>CNRB0004265</t>
  </si>
  <si>
    <t>CNRB0004266</t>
  </si>
  <si>
    <t>CNRB0004267</t>
  </si>
  <si>
    <t>CNRB0004268</t>
  </si>
  <si>
    <t>CNRB0004269</t>
  </si>
  <si>
    <t>CNRB0004270</t>
  </si>
  <si>
    <t>CNRB0004271</t>
  </si>
  <si>
    <t>CNRB0004272</t>
  </si>
  <si>
    <t>CNRB0004273</t>
  </si>
  <si>
    <t>CNRB0004274</t>
  </si>
  <si>
    <t>CNRB0004277</t>
  </si>
  <si>
    <t>CNRB0004278</t>
  </si>
  <si>
    <t>CNRB0004279</t>
  </si>
  <si>
    <t>CNRB0004280</t>
  </si>
  <si>
    <t>CNRB0004281</t>
  </si>
  <si>
    <t>CNRB0004282</t>
  </si>
  <si>
    <t>CNRB0004283</t>
  </si>
  <si>
    <t>CNRB0004284</t>
  </si>
  <si>
    <t>CNRB0004285</t>
  </si>
  <si>
    <t>CNRB0004287</t>
  </si>
  <si>
    <t>CNRB0004288</t>
  </si>
  <si>
    <t>CNRB0004289</t>
  </si>
  <si>
    <t>CNRB0004290</t>
  </si>
  <si>
    <t>CNRB0004292</t>
  </si>
  <si>
    <t>CNRB0004293</t>
  </si>
  <si>
    <t>CNRB0004295</t>
  </si>
  <si>
    <t>CNRB0004296</t>
  </si>
  <si>
    <t>CNRB0004297</t>
  </si>
  <si>
    <t>CNRB0004298</t>
  </si>
  <si>
    <t>CNRB0004300</t>
  </si>
  <si>
    <t>CNRB0004301</t>
  </si>
  <si>
    <t>CNRB0004302</t>
  </si>
  <si>
    <t>CNRB0004303</t>
  </si>
  <si>
    <t>CNRB0004304</t>
  </si>
  <si>
    <t>CNRB0004305</t>
  </si>
  <si>
    <t>CNRB0004306</t>
  </si>
  <si>
    <t>CNRB0004307</t>
  </si>
  <si>
    <t>CNRB0004308</t>
  </si>
  <si>
    <t>CNRB0004309</t>
  </si>
  <si>
    <t>CNRB0004310</t>
  </si>
  <si>
    <t>CNRB0004311</t>
  </si>
  <si>
    <t>CNRB0004312</t>
  </si>
  <si>
    <t>CNRB0004313</t>
  </si>
  <si>
    <t>CNRB0004314</t>
  </si>
  <si>
    <t>CNRB0004315</t>
  </si>
  <si>
    <t>CNRB0004316</t>
  </si>
  <si>
    <t>CNRB0004317</t>
  </si>
  <si>
    <t>CNRB0004318</t>
  </si>
  <si>
    <t>CNRB0004322</t>
  </si>
  <si>
    <t>CNRB0004324</t>
  </si>
  <si>
    <t>CNRB0004325</t>
  </si>
  <si>
    <t>CNRB0004326</t>
  </si>
  <si>
    <t>CNRB0004327</t>
  </si>
  <si>
    <t>CNRB0004328</t>
  </si>
  <si>
    <t>CNRB0004329</t>
  </si>
  <si>
    <t>CNRB0004330</t>
  </si>
  <si>
    <t>CNRB0004331</t>
  </si>
  <si>
    <t>CNRB0004332</t>
  </si>
  <si>
    <t>CNRB0004333</t>
  </si>
  <si>
    <t>CNRB0004334</t>
  </si>
  <si>
    <t>CNRB0004335</t>
  </si>
  <si>
    <t>CNRB0004336</t>
  </si>
  <si>
    <t>CNRB0004337</t>
  </si>
  <si>
    <t>CNRB0004338</t>
  </si>
  <si>
    <t>CNRB0004339</t>
  </si>
  <si>
    <t>CNRB0004340</t>
  </si>
  <si>
    <t>CNRB0004341</t>
  </si>
  <si>
    <t>CNRB0004343</t>
  </si>
  <si>
    <t>CNRB0004344</t>
  </si>
  <si>
    <t>CNRB0004345</t>
  </si>
  <si>
    <t>CNRB0004346</t>
  </si>
  <si>
    <t>CNRB0004347</t>
  </si>
  <si>
    <t>CNRB0004348</t>
  </si>
  <si>
    <t>CNRB0004349</t>
  </si>
  <si>
    <t>CNRB0004350</t>
  </si>
  <si>
    <t>CNRB0004351</t>
  </si>
  <si>
    <t>CNRB0004352</t>
  </si>
  <si>
    <t>CNRB0004353</t>
  </si>
  <si>
    <t>CNRB0004354</t>
  </si>
  <si>
    <t>CNRB0004355</t>
  </si>
  <si>
    <t>CNRB0004356</t>
  </si>
  <si>
    <t>CNRB0004357</t>
  </si>
  <si>
    <t>CNRB0004358</t>
  </si>
  <si>
    <t>CNRB0004359</t>
  </si>
  <si>
    <t>CNRB0004360</t>
  </si>
  <si>
    <t>CNRB0004361</t>
  </si>
  <si>
    <t>CNRB0004362</t>
  </si>
  <si>
    <t>CNRB0004363</t>
  </si>
  <si>
    <t>CNRB0004364</t>
  </si>
  <si>
    <t>CNRB0004365</t>
  </si>
  <si>
    <t>CNRB0004366</t>
  </si>
  <si>
    <t>CNRB0004367</t>
  </si>
  <si>
    <t>CNRB0004368</t>
  </si>
  <si>
    <t>CNRB0004369</t>
  </si>
  <si>
    <t>CNRB0004370</t>
  </si>
  <si>
    <t>CNRB0004371</t>
  </si>
  <si>
    <t>CNRB0004372</t>
  </si>
  <si>
    <t>CNRB0004373</t>
  </si>
  <si>
    <t>CNRB0004374</t>
  </si>
  <si>
    <t>CNRB0004375</t>
  </si>
  <si>
    <t>CNRB0004376</t>
  </si>
  <si>
    <t>CNRB0004377</t>
  </si>
  <si>
    <t>CNRB0004380</t>
  </si>
  <si>
    <t>CNRB0004382</t>
  </si>
  <si>
    <t>CNRB0004383</t>
  </si>
  <si>
    <t>CNRB0004384</t>
  </si>
  <si>
    <t>CNRB0004385</t>
  </si>
  <si>
    <t>CNRB0004388</t>
  </si>
  <si>
    <t>CNRB0004389</t>
  </si>
  <si>
    <t>CNRB0004390</t>
  </si>
  <si>
    <t>CNRB0004391</t>
  </si>
  <si>
    <t>CNRB0004392</t>
  </si>
  <si>
    <t>CNRB0004393</t>
  </si>
  <si>
    <t>CNRB0004394</t>
  </si>
  <si>
    <t>CNRB0004395</t>
  </si>
  <si>
    <t>CNRB0004398</t>
  </si>
  <si>
    <t>CNRB0004399</t>
  </si>
  <si>
    <t>CNRB0004400</t>
  </si>
  <si>
    <t>CNRB0004404</t>
  </si>
  <si>
    <t>CNRB0004405</t>
  </si>
  <si>
    <t>CNRB0004407</t>
  </si>
  <si>
    <t>CNRB0004408</t>
  </si>
  <si>
    <t>CNRB0004409</t>
  </si>
  <si>
    <t>CNRB0004413</t>
  </si>
  <si>
    <t>CNRB0004414</t>
  </si>
  <si>
    <t>CNRB0004415</t>
  </si>
  <si>
    <t>CNRB0004416</t>
  </si>
  <si>
    <t>CNRB0004417</t>
  </si>
  <si>
    <t>CNRB0004418</t>
  </si>
  <si>
    <t>CNRB0004419</t>
  </si>
  <si>
    <t>CNRB0004420</t>
  </si>
  <si>
    <t>CNRB0004421</t>
  </si>
  <si>
    <t>CNRB0004422</t>
  </si>
  <si>
    <t>CNRB0004423</t>
  </si>
  <si>
    <t>CNRB0004424</t>
  </si>
  <si>
    <t>CNRB0004425</t>
  </si>
  <si>
    <t>CNRB0004426</t>
  </si>
  <si>
    <t>CNRB0004427</t>
  </si>
  <si>
    <t>CNRB0004428</t>
  </si>
  <si>
    <t>CNRB0004429</t>
  </si>
  <si>
    <t>CNRB0004430</t>
  </si>
  <si>
    <t>CNRB0004431</t>
  </si>
  <si>
    <t>CNRB0004434</t>
  </si>
  <si>
    <t>CNRB0004435</t>
  </si>
  <si>
    <t>CNRB0004436</t>
  </si>
  <si>
    <t>CNRB0004437</t>
  </si>
  <si>
    <t>CNRB0004438</t>
  </si>
  <si>
    <t>CNRB0004441</t>
  </si>
  <si>
    <t>CNRB0004444</t>
  </si>
  <si>
    <t>CNRB0004447</t>
  </si>
  <si>
    <t>CNRB0004449</t>
  </si>
  <si>
    <t>CNRB0004451</t>
  </si>
  <si>
    <t>CNRB0004452</t>
  </si>
  <si>
    <t>CNRB0004454</t>
  </si>
  <si>
    <t>CNRB0004455</t>
  </si>
  <si>
    <t>CNRB0004459</t>
  </si>
  <si>
    <t>CNRB0004460</t>
  </si>
  <si>
    <t>CNRB0004463</t>
  </si>
  <si>
    <t>CNRB0004464</t>
  </si>
  <si>
    <t>CNRB0004465</t>
  </si>
  <si>
    <t>CNRB0004466</t>
  </si>
  <si>
    <t>CNRB0004467</t>
  </si>
  <si>
    <t>CNRB0004468</t>
  </si>
  <si>
    <t>CNRB0004469</t>
  </si>
  <si>
    <t>CNRB0004470</t>
  </si>
  <si>
    <t>CNRB0004471</t>
  </si>
  <si>
    <t>CNRB0004472</t>
  </si>
  <si>
    <t>CNRB0004473</t>
  </si>
  <si>
    <t>CNRB0004474</t>
  </si>
  <si>
    <t>CNRB0004475</t>
  </si>
  <si>
    <t>CNRB0004476</t>
  </si>
  <si>
    <t>CNRB0004477</t>
  </si>
  <si>
    <t>CNRB0004478</t>
  </si>
  <si>
    <t>CNRB0004479</t>
  </si>
  <si>
    <t>CNRB0004480</t>
  </si>
  <si>
    <t>CNRB0004481</t>
  </si>
  <si>
    <t>CNRB0004484</t>
  </si>
  <si>
    <t>CNRB0004485</t>
  </si>
  <si>
    <t>CNRB0004486</t>
  </si>
  <si>
    <t>CNRB0004487</t>
  </si>
  <si>
    <t>CNRB0004488</t>
  </si>
  <si>
    <t>CNRB0004489</t>
  </si>
  <si>
    <t>CNRB0004490</t>
  </si>
  <si>
    <t>CNRB0004491</t>
  </si>
  <si>
    <t>CNRB0004494</t>
  </si>
  <si>
    <t>CNRB0004496</t>
  </si>
  <si>
    <t>CNRB0004497</t>
  </si>
  <si>
    <t>CNRB0004499</t>
  </si>
  <si>
    <t>CNRB0004500</t>
  </si>
  <si>
    <t>CNRB0004501</t>
  </si>
  <si>
    <t>CNRB0004502</t>
  </si>
  <si>
    <t>CNRB0004503</t>
  </si>
  <si>
    <t>CNRB0004504</t>
  </si>
  <si>
    <t>CNRB0004505</t>
  </si>
  <si>
    <t>CNRB0004506</t>
  </si>
  <si>
    <t>CNRB0004507</t>
  </si>
  <si>
    <t>CNRB0004508</t>
  </si>
  <si>
    <t>CNRB0004509</t>
  </si>
  <si>
    <t>CNRB0004510</t>
  </si>
  <si>
    <t>CNRB0004511</t>
  </si>
  <si>
    <t>CNRB0004512</t>
  </si>
  <si>
    <t>CNRB0004513</t>
  </si>
  <si>
    <t>CNRB0004514</t>
  </si>
  <si>
    <t>CNRB0004515</t>
  </si>
  <si>
    <t>CNRB0004516</t>
  </si>
  <si>
    <t>CNRB0004517</t>
  </si>
  <si>
    <t>CNRB0004518</t>
  </si>
  <si>
    <t>CNRB0004519</t>
  </si>
  <si>
    <t>CNRB0004520</t>
  </si>
  <si>
    <t>CNRB0004521</t>
  </si>
  <si>
    <t>CNRB0004522</t>
  </si>
  <si>
    <t>CNRB0004523</t>
  </si>
  <si>
    <t>CNRB0004524</t>
  </si>
  <si>
    <t>CNRB0004526</t>
  </si>
  <si>
    <t>CNRB0004527</t>
  </si>
  <si>
    <t>CNRB0004528</t>
  </si>
  <si>
    <t>CNRB0004529</t>
  </si>
  <si>
    <t>CNRB0004530</t>
  </si>
  <si>
    <t>CNRB0004531</t>
  </si>
  <si>
    <t>CNRB0004532</t>
  </si>
  <si>
    <t>CNRB0004535</t>
  </si>
  <si>
    <t>CNRB0004537</t>
  </si>
  <si>
    <t>CNRB0004538</t>
  </si>
  <si>
    <t>CNRB0004539</t>
  </si>
  <si>
    <t>CNRB0004540</t>
  </si>
  <si>
    <t>CNRB0004541</t>
  </si>
  <si>
    <t>CNRB0004542</t>
  </si>
  <si>
    <t>CNRB0004544</t>
  </si>
  <si>
    <t>CNRB0004545</t>
  </si>
  <si>
    <t>CNRB0004546</t>
  </si>
  <si>
    <t>CNRB0004547</t>
  </si>
  <si>
    <t>CNRB0004548</t>
  </si>
  <si>
    <t>CNRB0004549</t>
  </si>
  <si>
    <t>CNRB0004550</t>
  </si>
  <si>
    <t>CNRB0004551</t>
  </si>
  <si>
    <t>CNRB0004552</t>
  </si>
  <si>
    <t>CNRB0004553</t>
  </si>
  <si>
    <t>CNRB0004554</t>
  </si>
  <si>
    <t>CNRB0004557</t>
  </si>
  <si>
    <t>CNRB0004561</t>
  </si>
  <si>
    <t>CNRB0004562</t>
  </si>
  <si>
    <t>CNRB0004563</t>
  </si>
  <si>
    <t>CNRB0004564</t>
  </si>
  <si>
    <t>CNRB0004565</t>
  </si>
  <si>
    <t>CNRB0004566</t>
  </si>
  <si>
    <t>CNRB0004567</t>
  </si>
  <si>
    <t>CNRB0004568</t>
  </si>
  <si>
    <t>CNRB0004569</t>
  </si>
  <si>
    <t>CNRB0004570</t>
  </si>
  <si>
    <t>CNRB0004571</t>
  </si>
  <si>
    <t>CNRB0004573</t>
  </si>
  <si>
    <t>CNRB0004575</t>
  </si>
  <si>
    <t>CNRB0004577</t>
  </si>
  <si>
    <t>CNRB0004580</t>
  </si>
  <si>
    <t>CNRB0004581</t>
  </si>
  <si>
    <t>CNRB0004584</t>
  </si>
  <si>
    <t>CNRB0004585</t>
  </si>
  <si>
    <t>CNRB0004588</t>
  </si>
  <si>
    <t>CNRB0004590</t>
  </si>
  <si>
    <t>CNRB0004592</t>
  </si>
  <si>
    <t>CNRB0004594</t>
  </si>
  <si>
    <t>CNRB0004595</t>
  </si>
  <si>
    <t>CNRB0004596</t>
  </si>
  <si>
    <t>CNRB0004597</t>
  </si>
  <si>
    <t>CNRB0004598</t>
  </si>
  <si>
    <t>CNRB0004599</t>
  </si>
  <si>
    <t>CNRB0004600</t>
  </si>
  <si>
    <t>CNRB0004601</t>
  </si>
  <si>
    <t>CNRB0004602</t>
  </si>
  <si>
    <t>CNRB0004603</t>
  </si>
  <si>
    <t>CNRB0004604</t>
  </si>
  <si>
    <t>CNRB0004605</t>
  </si>
  <si>
    <t>CNRB0004606</t>
  </si>
  <si>
    <t>CNRB0004607</t>
  </si>
  <si>
    <t>CNRB0004608</t>
  </si>
  <si>
    <t>CNRB0004609</t>
  </si>
  <si>
    <t>CNRB0004610</t>
  </si>
  <si>
    <t>CNRB0004611</t>
  </si>
  <si>
    <t>CNRB0004612</t>
  </si>
  <si>
    <t>CNRB0004613</t>
  </si>
  <si>
    <t>CNRB0004614</t>
  </si>
  <si>
    <t>CNRB0004615</t>
  </si>
  <si>
    <t>CNRB0004616</t>
  </si>
  <si>
    <t>CNRB0004617</t>
  </si>
  <si>
    <t>CNRB0004618</t>
  </si>
  <si>
    <t>CNRB0004619</t>
  </si>
  <si>
    <t>CNRB0004620</t>
  </si>
  <si>
    <t>CNRB0004621</t>
  </si>
  <si>
    <t>CNRB0004622</t>
  </si>
  <si>
    <t>CNRB0004623</t>
  </si>
  <si>
    <t>CNRB0004624</t>
  </si>
  <si>
    <t>CNRB0004625</t>
  </si>
  <si>
    <t>CNRB0004626</t>
  </si>
  <si>
    <t>CNRB0004627</t>
  </si>
  <si>
    <t>CNRB0004628</t>
  </si>
  <si>
    <t>CNRB0004629</t>
  </si>
  <si>
    <t>CNRB0004630</t>
  </si>
  <si>
    <t>CNRB0004631</t>
  </si>
  <si>
    <t>CNRB0004632</t>
  </si>
  <si>
    <t>CNRB0004633</t>
  </si>
  <si>
    <t>CNRB0004634</t>
  </si>
  <si>
    <t>CNRB0004635</t>
  </si>
  <si>
    <t>CNRB0004636</t>
  </si>
  <si>
    <t>CNRB0004637</t>
  </si>
  <si>
    <t>CNRB0004638</t>
  </si>
  <si>
    <t>CNRB0004639</t>
  </si>
  <si>
    <t>CNRB0004640</t>
  </si>
  <si>
    <t>CNRB0004641</t>
  </si>
  <si>
    <t>CNRB0004642</t>
  </si>
  <si>
    <t>CNRB0004643</t>
  </si>
  <si>
    <t>CNRB0004644</t>
  </si>
  <si>
    <t>CNRB0004645</t>
  </si>
  <si>
    <t>CNRB0004646</t>
  </si>
  <si>
    <t>CNRB0004647</t>
  </si>
  <si>
    <t>CNRB0004648</t>
  </si>
  <si>
    <t>CNRB0004649</t>
  </si>
  <si>
    <t>CNRB0004652</t>
  </si>
  <si>
    <t>CNRB0004653</t>
  </si>
  <si>
    <t>CNRB0004654</t>
  </si>
  <si>
    <t>CNRB0004655</t>
  </si>
  <si>
    <t>CNRB0004656</t>
  </si>
  <si>
    <t>CNRB0004657</t>
  </si>
  <si>
    <t>CNRB0004658</t>
  </si>
  <si>
    <t>CNRB0004659</t>
  </si>
  <si>
    <t>CNRB0004660</t>
  </si>
  <si>
    <t>CNRB0004661</t>
  </si>
  <si>
    <t>CNRB0004662</t>
  </si>
  <si>
    <t>CNRB0004663</t>
  </si>
  <si>
    <t>CNRB0004665</t>
  </si>
  <si>
    <t>CNRB0004666</t>
  </si>
  <si>
    <t>CNRB0004667</t>
  </si>
  <si>
    <t>CNRB0004668</t>
  </si>
  <si>
    <t>CNRB0004669</t>
  </si>
  <si>
    <t>CNRB0004670</t>
  </si>
  <si>
    <t>CNRB0004671</t>
  </si>
  <si>
    <t>CNRB0004672</t>
  </si>
  <si>
    <t>CNRB0004673</t>
  </si>
  <si>
    <t>CNRB0004674</t>
  </si>
  <si>
    <t>CNRB0004675</t>
  </si>
  <si>
    <t>CNRB0004676</t>
  </si>
  <si>
    <t>CNRB0004678</t>
  </si>
  <si>
    <t>CNRB0004680</t>
  </si>
  <si>
    <t>CNRB0004681</t>
  </si>
  <si>
    <t>CNRB0004682</t>
  </si>
  <si>
    <t>CNRB0004683</t>
  </si>
  <si>
    <t>CNRB0004685</t>
  </si>
  <si>
    <t>CNRB0004686</t>
  </si>
  <si>
    <t>CNRB0004687</t>
  </si>
  <si>
    <t>CNRB0004688</t>
  </si>
  <si>
    <t>CNRB0004689</t>
  </si>
  <si>
    <t>CNRB0004690</t>
  </si>
  <si>
    <t>CNRB0004691</t>
  </si>
  <si>
    <t>CNRB0004692</t>
  </si>
  <si>
    <t>CNRB0004693</t>
  </si>
  <si>
    <t>CNRB0004694</t>
  </si>
  <si>
    <t>CNRB0004695</t>
  </si>
  <si>
    <t>CNRB0004696</t>
  </si>
  <si>
    <t>CNRB0004697</t>
  </si>
  <si>
    <t>CNRB0004698</t>
  </si>
  <si>
    <t>CNRB0004699</t>
  </si>
  <si>
    <t>CNRB0004700</t>
  </si>
  <si>
    <t>CNRB0004701</t>
  </si>
  <si>
    <t>CNRB0004702</t>
  </si>
  <si>
    <t>CNRB0004703</t>
  </si>
  <si>
    <t>CNRB0004704</t>
  </si>
  <si>
    <t>CNRB0004705</t>
  </si>
  <si>
    <t>CNRB0004706</t>
  </si>
  <si>
    <t>CNRB0004707</t>
  </si>
  <si>
    <t>CNRB0004708</t>
  </si>
  <si>
    <t>CNRB0004709</t>
  </si>
  <si>
    <t>CNRB0004710</t>
  </si>
  <si>
    <t>CNRB0004711</t>
  </si>
  <si>
    <t>CNRB0004712</t>
  </si>
  <si>
    <t>CNRB0004713</t>
  </si>
  <si>
    <t>CNRB0004714</t>
  </si>
  <si>
    <t>CNRB0004715</t>
  </si>
  <si>
    <t>CNRB0004716</t>
  </si>
  <si>
    <t>CNRB0004717</t>
  </si>
  <si>
    <t>CNRB0004718</t>
  </si>
  <si>
    <t>CNRB0004719</t>
  </si>
  <si>
    <t>CNRB0004720</t>
  </si>
  <si>
    <t>CNRB0004721</t>
  </si>
  <si>
    <t>CNRB0004722</t>
  </si>
  <si>
    <t>CNRB0004723</t>
  </si>
  <si>
    <t>CNRB0004724</t>
  </si>
  <si>
    <t>CNRB0004725</t>
  </si>
  <si>
    <t>CNRB0004726</t>
  </si>
  <si>
    <t>CNRB0004729</t>
  </si>
  <si>
    <t>CNRB0004732</t>
  </si>
  <si>
    <t>CNRB0004733</t>
  </si>
  <si>
    <t>CNRB0004734</t>
  </si>
  <si>
    <t>CNRB0004735</t>
  </si>
  <si>
    <t>CNRB0004737</t>
  </si>
  <si>
    <t>CNRB0004738</t>
  </si>
  <si>
    <t>CNRB0004739</t>
  </si>
  <si>
    <t>CNRB0004740</t>
  </si>
  <si>
    <t>CNRB0004741</t>
  </si>
  <si>
    <t>CNRB0004742</t>
  </si>
  <si>
    <t>CNRB0004743</t>
  </si>
  <si>
    <t>CNRB0004744</t>
  </si>
  <si>
    <t>CNRB0004745</t>
  </si>
  <si>
    <t>CNRB0004747</t>
  </si>
  <si>
    <t>CNRB0004748</t>
  </si>
  <si>
    <t>CNRB0004749</t>
  </si>
  <si>
    <t>CNRB0004750</t>
  </si>
  <si>
    <t>CNRB0004751</t>
  </si>
  <si>
    <t>CNRB0004752</t>
  </si>
  <si>
    <t>CNRB0004753</t>
  </si>
  <si>
    <t>CNRB0004754</t>
  </si>
  <si>
    <t>CNRB0004756</t>
  </si>
  <si>
    <t>CNRB0004757</t>
  </si>
  <si>
    <t>CNRB0004758</t>
  </si>
  <si>
    <t>CNRB0004759</t>
  </si>
  <si>
    <t>CNRB0004760</t>
  </si>
  <si>
    <t>CNRB0004761</t>
  </si>
  <si>
    <t>CNRB0004762</t>
  </si>
  <si>
    <t>CNRB0004763</t>
  </si>
  <si>
    <t>CNRB0004764</t>
  </si>
  <si>
    <t>CNRB0004765</t>
  </si>
  <si>
    <t>CNRB0004766</t>
  </si>
  <si>
    <t>CNRB0004767</t>
  </si>
  <si>
    <t>CNRB0004768</t>
  </si>
  <si>
    <t>CNRB0004769</t>
  </si>
  <si>
    <t>CNRB0004770</t>
  </si>
  <si>
    <t>CNRB0004771</t>
  </si>
  <si>
    <t>CNRB0004772</t>
  </si>
  <si>
    <t>CNRB0004773</t>
  </si>
  <si>
    <t>CNRB0004774</t>
  </si>
  <si>
    <t>CNRB0004775</t>
  </si>
  <si>
    <t>CNRB0004776</t>
  </si>
  <si>
    <t>CNRB0004777</t>
  </si>
  <si>
    <t>CNRB0004778</t>
  </si>
  <si>
    <t>CNRB0004779</t>
  </si>
  <si>
    <t>CNRB0004780</t>
  </si>
  <si>
    <t>CNRB0004781</t>
  </si>
  <si>
    <t>CNRB0004783</t>
  </si>
  <si>
    <t>CNRB0004784</t>
  </si>
  <si>
    <t>CNRB0004790</t>
  </si>
  <si>
    <t>CNRB0004791</t>
  </si>
  <si>
    <t>CNRB0004792</t>
  </si>
  <si>
    <t>CNRB0004793</t>
  </si>
  <si>
    <t>CNRB0004794</t>
  </si>
  <si>
    <t>CNRB0004795</t>
  </si>
  <si>
    <t>CNRB0004796</t>
  </si>
  <si>
    <t>CNRB0004797</t>
  </si>
  <si>
    <t>CNRB0004800</t>
  </si>
  <si>
    <t>CNRB0004802</t>
  </si>
  <si>
    <t>CNRB0004804</t>
  </si>
  <si>
    <t>CNRB0004805</t>
  </si>
  <si>
    <t>CNRB0004806</t>
  </si>
  <si>
    <t>CNRB0004807</t>
  </si>
  <si>
    <t>CNRB0004810</t>
  </si>
  <si>
    <t>CNRB0004813</t>
  </si>
  <si>
    <t>CNRB0004815</t>
  </si>
  <si>
    <t>CNRB0004817</t>
  </si>
  <si>
    <t>CNRB0004818</t>
  </si>
  <si>
    <t>CNRB0004831</t>
  </si>
  <si>
    <t>CNRB0004832</t>
  </si>
  <si>
    <t>CNRB0004834</t>
  </si>
  <si>
    <t>CNRB0004835</t>
  </si>
  <si>
    <t>CNRB0004836</t>
  </si>
  <si>
    <t>CNRB0004837</t>
  </si>
  <si>
    <t>CNRB0004838</t>
  </si>
  <si>
    <t>CNRB0004839</t>
  </si>
  <si>
    <t>CNRB0004840</t>
  </si>
  <si>
    <t>CNRB0004841</t>
  </si>
  <si>
    <t>CNRB0004842</t>
  </si>
  <si>
    <t>CNRB0004843</t>
  </si>
  <si>
    <t>CNRB0004845</t>
  </si>
  <si>
    <t>CNRB0004846</t>
  </si>
  <si>
    <t>CNRB0004847</t>
  </si>
  <si>
    <t>CNRB0004848</t>
  </si>
  <si>
    <t>CNRB0004849</t>
  </si>
  <si>
    <t>CNRB0004855</t>
  </si>
  <si>
    <t>CNRB0004857</t>
  </si>
  <si>
    <t>CNRB0004858</t>
  </si>
  <si>
    <t>CNRB0004859</t>
  </si>
  <si>
    <t>CNRB0004860</t>
  </si>
  <si>
    <t>CNRB0004861</t>
  </si>
  <si>
    <t>CNRB0004862</t>
  </si>
  <si>
    <t>CNRB0004863</t>
  </si>
  <si>
    <t>CNRB0004864</t>
  </si>
  <si>
    <t>CNRB0004865</t>
  </si>
  <si>
    <t>CNRB0004866</t>
  </si>
  <si>
    <t>CNRB0004867</t>
  </si>
  <si>
    <t>CNRB0004868</t>
  </si>
  <si>
    <t>CNRB0004869</t>
  </si>
  <si>
    <t>CNRB0004870</t>
  </si>
  <si>
    <t>CNRB0004871</t>
  </si>
  <si>
    <t>CNRB0004872</t>
  </si>
  <si>
    <t>CNRB0004874</t>
  </si>
  <si>
    <t>CNRB0004875</t>
  </si>
  <si>
    <t>CNRB0004876</t>
  </si>
  <si>
    <t>CNRB0004878</t>
  </si>
  <si>
    <t>CNRB0004879</t>
  </si>
  <si>
    <t>CNRB0004880</t>
  </si>
  <si>
    <t>CNRB0004881</t>
  </si>
  <si>
    <t>CNRB0004882</t>
  </si>
  <si>
    <t>CNRB0004887</t>
  </si>
  <si>
    <t>CNRB0004888</t>
  </si>
  <si>
    <t>CNRB0004889</t>
  </si>
  <si>
    <t>CNRB0004890</t>
  </si>
  <si>
    <t>CNRB0004891</t>
  </si>
  <si>
    <t>CNRB0004893</t>
  </si>
  <si>
    <t>CNRB0004894</t>
  </si>
  <si>
    <t>CNRB0004895</t>
  </si>
  <si>
    <t>CNRB0004896</t>
  </si>
  <si>
    <t>CNRB0004898</t>
  </si>
  <si>
    <t>CNRB0004899</t>
  </si>
  <si>
    <t>CNRB0004900</t>
  </si>
  <si>
    <t>CNRB0004901</t>
  </si>
  <si>
    <t>CNRB0004902</t>
  </si>
  <si>
    <t>CNRB0004903</t>
  </si>
  <si>
    <t>CNRB0004904</t>
  </si>
  <si>
    <t>CNRB0004905</t>
  </si>
  <si>
    <t>CNRB0004906</t>
  </si>
  <si>
    <t>CNRB0004907</t>
  </si>
  <si>
    <t>CNRB0004908</t>
  </si>
  <si>
    <t>CNRB0004910</t>
  </si>
  <si>
    <t>CNRB0004911</t>
  </si>
  <si>
    <t>CNRB0004914</t>
  </si>
  <si>
    <t>CNRB0004916</t>
  </si>
  <si>
    <t>CNRB0004918</t>
  </si>
  <si>
    <t>CNRB0004919</t>
  </si>
  <si>
    <t>CNRB0004920</t>
  </si>
  <si>
    <t>CNRB0004921</t>
  </si>
  <si>
    <t>CNRB0004926</t>
  </si>
  <si>
    <t>CNRB0004928</t>
  </si>
  <si>
    <t>CNRB0004929</t>
  </si>
  <si>
    <t>CNRB0004931</t>
  </si>
  <si>
    <t>CNRB0004932</t>
  </si>
  <si>
    <t>CNRB0004933</t>
  </si>
  <si>
    <t>CNRB0004935</t>
  </si>
  <si>
    <t>CNRB0004937</t>
  </si>
  <si>
    <t>CNRB0004938</t>
  </si>
  <si>
    <t>CNRB0004940</t>
  </si>
  <si>
    <t>CNRB0004941</t>
  </si>
  <si>
    <t>CNRB0004943</t>
  </si>
  <si>
    <t>CNRB0004944</t>
  </si>
  <si>
    <t>CNRB0004945</t>
  </si>
  <si>
    <t>CNRB0004946</t>
  </si>
  <si>
    <t>CNRB0004947</t>
  </si>
  <si>
    <t>CNRB0004948</t>
  </si>
  <si>
    <t>CNRB0004949</t>
  </si>
  <si>
    <t>CNRB0004950</t>
  </si>
  <si>
    <t>CNRB0004951</t>
  </si>
  <si>
    <t>CNRB0004953</t>
  </si>
  <si>
    <t>CNRB0004955</t>
  </si>
  <si>
    <t>CNRB0004956</t>
  </si>
  <si>
    <t>CNRB0004959</t>
  </si>
  <si>
    <t>CNRB0004960</t>
  </si>
  <si>
    <t>CNRB0004961</t>
  </si>
  <si>
    <t>CNRB0004962</t>
  </si>
  <si>
    <t>CNRB0004964</t>
  </si>
  <si>
    <t>CNRB0004965</t>
  </si>
  <si>
    <t>CNRB0004966</t>
  </si>
  <si>
    <t>CNRB0004967</t>
  </si>
  <si>
    <t>CNRB0004968</t>
  </si>
  <si>
    <t>CNRB0004969</t>
  </si>
  <si>
    <t>CNRB0004970</t>
  </si>
  <si>
    <t>CNRB0004971</t>
  </si>
  <si>
    <t>CNRB0004972</t>
  </si>
  <si>
    <t>CNRB0004973</t>
  </si>
  <si>
    <t>CNRB0004976</t>
  </si>
  <si>
    <t>CNRB0004979</t>
  </si>
  <si>
    <t>CNRB0004980</t>
  </si>
  <si>
    <t>CNRB0004983</t>
  </si>
  <si>
    <t>CNRB0004999</t>
  </si>
  <si>
    <t>CNRB0005001</t>
  </si>
  <si>
    <t>CNRB0005002</t>
  </si>
  <si>
    <t>CNRB0005003</t>
  </si>
  <si>
    <t>CNRB0005004</t>
  </si>
  <si>
    <t>CNRB0005006</t>
  </si>
  <si>
    <t>CNRB0005007</t>
  </si>
  <si>
    <t>CNRB0005008</t>
  </si>
  <si>
    <t>CNRB0005009</t>
  </si>
  <si>
    <t>CNRB0005010</t>
  </si>
  <si>
    <t>CNRB0005018</t>
  </si>
  <si>
    <t>CNRB0005019</t>
  </si>
  <si>
    <t>CNRB0005020</t>
  </si>
  <si>
    <t>CNRB0005021</t>
  </si>
  <si>
    <t>CNRB0005022</t>
  </si>
  <si>
    <t>CNRB0005023</t>
  </si>
  <si>
    <t>CNRB0005024</t>
  </si>
  <si>
    <t>CNRB0005032</t>
  </si>
  <si>
    <t>CNRB0005033</t>
  </si>
  <si>
    <t>CNRB0005034</t>
  </si>
  <si>
    <t>CNRB0005035</t>
  </si>
  <si>
    <t>CNRB0005036</t>
  </si>
  <si>
    <t>CNRB0005039</t>
  </si>
  <si>
    <t>CNRB0005040</t>
  </si>
  <si>
    <t>CNRB0005041</t>
  </si>
  <si>
    <t>CNRB0005042</t>
  </si>
  <si>
    <t>CNRB0005044</t>
  </si>
  <si>
    <t>CNRB0005045</t>
  </si>
  <si>
    <t>CNRB0005046</t>
  </si>
  <si>
    <t>CNRB0005047</t>
  </si>
  <si>
    <t>CNRB0005048</t>
  </si>
  <si>
    <t>CNRB0005049</t>
  </si>
  <si>
    <t>CNRB0005050</t>
  </si>
  <si>
    <t>CNRB0005051</t>
  </si>
  <si>
    <t>CNRB0005052</t>
  </si>
  <si>
    <t>CNRB0005053</t>
  </si>
  <si>
    <t>CNRB0005054</t>
  </si>
  <si>
    <t>CNRB0005055</t>
  </si>
  <si>
    <t>CNRB0005056</t>
  </si>
  <si>
    <t>CNRB0005057</t>
  </si>
  <si>
    <t>CNRB0005058</t>
  </si>
  <si>
    <t>CNRB0005059</t>
  </si>
  <si>
    <t>CNRB0005060</t>
  </si>
  <si>
    <t>CNRB0005063</t>
  </si>
  <si>
    <t>CNRB0005064</t>
  </si>
  <si>
    <t>CNRB0005065</t>
  </si>
  <si>
    <t>CNRB0005066</t>
  </si>
  <si>
    <t>CNRB0005067</t>
  </si>
  <si>
    <t>CNRB0005068</t>
  </si>
  <si>
    <t>CNRB0005069</t>
  </si>
  <si>
    <t>CNRB0005070</t>
  </si>
  <si>
    <t>CNRB0005071</t>
  </si>
  <si>
    <t>CNRB0005072</t>
  </si>
  <si>
    <t>CNRB0005073</t>
  </si>
  <si>
    <t>CNRB0005074</t>
  </si>
  <si>
    <t>CNRB0005075</t>
  </si>
  <si>
    <t>CNRB0005076</t>
  </si>
  <si>
    <t>CNRB0005077</t>
  </si>
  <si>
    <t>CNRB0005078</t>
  </si>
  <si>
    <t>CNRB0005079</t>
  </si>
  <si>
    <t>CNRB0005080</t>
  </si>
  <si>
    <t>CNRB0005081</t>
  </si>
  <si>
    <t>CNRB0005082</t>
  </si>
  <si>
    <t>CNRB0005083</t>
  </si>
  <si>
    <t>CNRB0005084</t>
  </si>
  <si>
    <t>CNRB0005085</t>
  </si>
  <si>
    <t>CNRB0005086</t>
  </si>
  <si>
    <t>CNRB0005087</t>
  </si>
  <si>
    <t>CNRB0005090</t>
  </si>
  <si>
    <t>CNRB0005091</t>
  </si>
  <si>
    <t>CNRB0005093</t>
  </si>
  <si>
    <t>CNRB0005096</t>
  </si>
  <si>
    <t>CNRB0005097</t>
  </si>
  <si>
    <t>CNRB0005098</t>
  </si>
  <si>
    <t>CNRB0005099</t>
  </si>
  <si>
    <t>CNRB0005100</t>
  </si>
  <si>
    <t>CNRB0005101</t>
  </si>
  <si>
    <t>CNRB0005102</t>
  </si>
  <si>
    <t>CNRB0005103</t>
  </si>
  <si>
    <t>CNRB0005104</t>
  </si>
  <si>
    <t>CNRB0005105</t>
  </si>
  <si>
    <t>CNRB0005106</t>
  </si>
  <si>
    <t>CNRB0005107</t>
  </si>
  <si>
    <t>CNRB0005108</t>
  </si>
  <si>
    <t>CNRB0005109</t>
  </si>
  <si>
    <t>CNRB0005110</t>
  </si>
  <si>
    <t>CNRB0005111</t>
  </si>
  <si>
    <t>CNRB0005115</t>
  </si>
  <si>
    <t>CNRB0005116</t>
  </si>
  <si>
    <t>CNRB0005118</t>
  </si>
  <si>
    <t>CNRB0005119</t>
  </si>
  <si>
    <t>CNRB0005120</t>
  </si>
  <si>
    <t>CNRB0005121</t>
  </si>
  <si>
    <t>CNRB0005122</t>
  </si>
  <si>
    <t>CNRB0005123</t>
  </si>
  <si>
    <t>CNRB0005124</t>
  </si>
  <si>
    <t>CNRB0005125</t>
  </si>
  <si>
    <t>CNRB0005126</t>
  </si>
  <si>
    <t>CNRB0005127</t>
  </si>
  <si>
    <t>CNRB0005128</t>
  </si>
  <si>
    <t>CNRB0005129</t>
  </si>
  <si>
    <t>CNRB0005130</t>
  </si>
  <si>
    <t>CNRB0005131</t>
  </si>
  <si>
    <t>CNRB0005132</t>
  </si>
  <si>
    <t>CNRB0005134</t>
  </si>
  <si>
    <t>CNRB0005135</t>
  </si>
  <si>
    <t>CNRB0005136</t>
  </si>
  <si>
    <t>CNRB0005137</t>
  </si>
  <si>
    <t>CNRB0005138</t>
  </si>
  <si>
    <t>CNRB0005139</t>
  </si>
  <si>
    <t>CNRB0005140</t>
  </si>
  <si>
    <t>CNRB0005141</t>
  </si>
  <si>
    <t>CNRB0005142</t>
  </si>
  <si>
    <t>CNRB0005143</t>
  </si>
  <si>
    <t>CNRB0005145</t>
  </si>
  <si>
    <t>CNRB0005146</t>
  </si>
  <si>
    <t>CNRB0005148</t>
  </si>
  <si>
    <t>CNRB0005149</t>
  </si>
  <si>
    <t>CNRB0005150</t>
  </si>
  <si>
    <t>CNRB0005151</t>
  </si>
  <si>
    <t>CNRB0005152</t>
  </si>
  <si>
    <t>CNRB0005153</t>
  </si>
  <si>
    <t>CNRB0005154</t>
  </si>
  <si>
    <t>CNRB0005156</t>
  </si>
  <si>
    <t>CNRB0005157</t>
  </si>
  <si>
    <t>CNRB0005158</t>
  </si>
  <si>
    <t>CNRB0005160</t>
  </si>
  <si>
    <t>CNRB0005161</t>
  </si>
  <si>
    <t>CNRB0005162</t>
  </si>
  <si>
    <t>CNRB0005164</t>
  </si>
  <si>
    <t>CNRB0005165</t>
  </si>
  <si>
    <t>CNRB0005166</t>
  </si>
  <si>
    <t>CNRB0005167</t>
  </si>
  <si>
    <t>CNRB0005168</t>
  </si>
  <si>
    <t>CNRB0005169</t>
  </si>
  <si>
    <t>CNRB0005170</t>
  </si>
  <si>
    <t>CNRB0005171</t>
  </si>
  <si>
    <t>CNRB0005172</t>
  </si>
  <si>
    <t>CNRB0005173</t>
  </si>
  <si>
    <t>CNRB0005174</t>
  </si>
  <si>
    <t>CNRB0005175</t>
  </si>
  <si>
    <t>CNRB0005176</t>
  </si>
  <si>
    <t>CNRB0005177</t>
  </si>
  <si>
    <t>CNRB0005178</t>
  </si>
  <si>
    <t>CNRB0005179</t>
  </si>
  <si>
    <t>CNRB0005180</t>
  </si>
  <si>
    <t>CNRB0005181</t>
  </si>
  <si>
    <t>CNRB0005182</t>
  </si>
  <si>
    <t>CNRB0005183</t>
  </si>
  <si>
    <t>CNRB0005184</t>
  </si>
  <si>
    <t>CNRB0005185</t>
  </si>
  <si>
    <t>CNRB0005186</t>
  </si>
  <si>
    <t>CNRB0005187</t>
  </si>
  <si>
    <t>CNRB0005188</t>
  </si>
  <si>
    <t>CNRB0005189</t>
  </si>
  <si>
    <t>CNRB0005190</t>
  </si>
  <si>
    <t>CNRB0005191</t>
  </si>
  <si>
    <t>CNRB0005192</t>
  </si>
  <si>
    <t>CNRB0005193</t>
  </si>
  <si>
    <t>CNRB0005194</t>
  </si>
  <si>
    <t>CNRB0005195</t>
  </si>
  <si>
    <t>CNRB0005196</t>
  </si>
  <si>
    <t>CNRB0005197</t>
  </si>
  <si>
    <t>CNRB0005198</t>
  </si>
  <si>
    <t>CNRB0005199</t>
  </si>
  <si>
    <t>CNRB0005200</t>
  </si>
  <si>
    <t>CNRB0005201</t>
  </si>
  <si>
    <t>CNRB0005202</t>
  </si>
  <si>
    <t>CNRB0005203</t>
  </si>
  <si>
    <t>CNRB0005204</t>
  </si>
  <si>
    <t>CNRB0005205</t>
  </si>
  <si>
    <t>CNRB0005206</t>
  </si>
  <si>
    <t>CNRB0005207</t>
  </si>
  <si>
    <t>CNRB0005209</t>
  </si>
  <si>
    <t>CNRB0005214</t>
  </si>
  <si>
    <t>CNRB0005215</t>
  </si>
  <si>
    <t>CNRB0005216</t>
  </si>
  <si>
    <t>CNRB0005217</t>
  </si>
  <si>
    <t>CNRB0005218</t>
  </si>
  <si>
    <t>CNRB0005219</t>
  </si>
  <si>
    <t>CNRB0005220</t>
  </si>
  <si>
    <t>CNRB0005221</t>
  </si>
  <si>
    <t>CNRB0005227</t>
  </si>
  <si>
    <t>CNRB0005230</t>
  </si>
  <si>
    <t>CNRB0005231</t>
  </si>
  <si>
    <t>CNRB0005234</t>
  </si>
  <si>
    <t>CNRB0005235</t>
  </si>
  <si>
    <t>CNRB0005236</t>
  </si>
  <si>
    <t>CNRB0005237</t>
  </si>
  <si>
    <t>CNRB0005238</t>
  </si>
  <si>
    <t>CNRB0005241</t>
  </si>
  <si>
    <t>CNRB0005242</t>
  </si>
  <si>
    <t>CNRB0005243</t>
  </si>
  <si>
    <t>CNRB0005244</t>
  </si>
  <si>
    <t>CNRB0005245</t>
  </si>
  <si>
    <t>CNRB0005246</t>
  </si>
  <si>
    <t>CNRB0005247</t>
  </si>
  <si>
    <t>CNRB0005248</t>
  </si>
  <si>
    <t>CNRB0005249</t>
  </si>
  <si>
    <t>CNRB0005251</t>
  </si>
  <si>
    <t>CNRB0005252</t>
  </si>
  <si>
    <t>CNRB0005253</t>
  </si>
  <si>
    <t>CNRB0005254</t>
  </si>
  <si>
    <t>CNRB0005255</t>
  </si>
  <si>
    <t>CNRB0005258</t>
  </si>
  <si>
    <t>CNRB0005259</t>
  </si>
  <si>
    <t>CNRB0005260</t>
  </si>
  <si>
    <t>CNRB0005262</t>
  </si>
  <si>
    <t>CNRB0005263</t>
  </si>
  <si>
    <t>CNRB0005264</t>
  </si>
  <si>
    <t>CNRB0005267</t>
  </si>
  <si>
    <t>CNRB0005269</t>
  </si>
  <si>
    <t>CNRB0005270</t>
  </si>
  <si>
    <t>CNRB0005271</t>
  </si>
  <si>
    <t>CNRB0005272</t>
  </si>
  <si>
    <t>CNRB0005273</t>
  </si>
  <si>
    <t>CNRB0005274</t>
  </si>
  <si>
    <t>CNRB0005276</t>
  </si>
  <si>
    <t>CNRB0005277</t>
  </si>
  <si>
    <t>CNRB0005278</t>
  </si>
  <si>
    <t>CNRB0005279</t>
  </si>
  <si>
    <t>CNRB0005280</t>
  </si>
  <si>
    <t>CNRB0005281</t>
  </si>
  <si>
    <t>CNRB0005282</t>
  </si>
  <si>
    <t>CNRB0005283</t>
  </si>
  <si>
    <t>CNRB0005284</t>
  </si>
  <si>
    <t>CNRB0005287</t>
  </si>
  <si>
    <t>CNRB0005289</t>
  </si>
  <si>
    <t>CNRB0005290</t>
  </si>
  <si>
    <t>CNRB0005291</t>
  </si>
  <si>
    <t>CNRB0005292</t>
  </si>
  <si>
    <t>CNRB0005294</t>
  </si>
  <si>
    <t>CNRB0005296</t>
  </si>
  <si>
    <t>CNRB0005298</t>
  </si>
  <si>
    <t>CNRB0005299</t>
  </si>
  <si>
    <t>CNRB0005301</t>
  </si>
  <si>
    <t>CNRB0005304</t>
  </si>
  <si>
    <t>CNRB0005305</t>
  </si>
  <si>
    <t>CNRB0005306</t>
  </si>
  <si>
    <t>CNRB0005307</t>
  </si>
  <si>
    <t>CNRB0005308</t>
  </si>
  <si>
    <t>CNRB0008016</t>
  </si>
  <si>
    <t>CNRB0008108</t>
  </si>
  <si>
    <t>CNRB0008401</t>
  </si>
  <si>
    <t>CNRB0008402</t>
  </si>
  <si>
    <t>CNRB0008404</t>
  </si>
  <si>
    <t>CNRB0008405</t>
  </si>
  <si>
    <t>CNRB0008406</t>
  </si>
  <si>
    <t>CNRB0008407</t>
  </si>
  <si>
    <t>CNRB0008409</t>
  </si>
  <si>
    <t>CNRB0008411</t>
  </si>
  <si>
    <t>CNRB0008412</t>
  </si>
  <si>
    <t>CNRB0008414</t>
  </si>
  <si>
    <t>CNRB0008415</t>
  </si>
  <si>
    <t>CNRB0008418</t>
  </si>
  <si>
    <t>CNRB0008419</t>
  </si>
  <si>
    <t>CNRB0008423</t>
  </si>
  <si>
    <t>CNRB0008428</t>
  </si>
  <si>
    <t>CNRB0008429</t>
  </si>
  <si>
    <t>CNRB0008430</t>
  </si>
  <si>
    <t>CNRB0008434</t>
  </si>
  <si>
    <t>CNRB0008439</t>
  </si>
  <si>
    <t>CNRB0008441</t>
  </si>
  <si>
    <t>CNRB0008442</t>
  </si>
  <si>
    <t>CNRB0008443</t>
  </si>
  <si>
    <t>CNRB0008444</t>
  </si>
  <si>
    <t>CNRB0008445</t>
  </si>
  <si>
    <t>CNRB0008446</t>
  </si>
  <si>
    <t>CNRB0008449</t>
  </si>
  <si>
    <t>CNRB0008450</t>
  </si>
  <si>
    <t>CNRB0008451</t>
  </si>
  <si>
    <t>CNRB0008452</t>
  </si>
  <si>
    <t>CNRB0008453</t>
  </si>
  <si>
    <t>CNRB0008456</t>
  </si>
  <si>
    <t>CNRB0008458</t>
  </si>
  <si>
    <t>CNRB0008461</t>
  </si>
  <si>
    <t>CNRB0008462</t>
  </si>
  <si>
    <t>CNRB0008463</t>
  </si>
  <si>
    <t>CNRB0008465</t>
  </si>
  <si>
    <t>CNRB0008467</t>
  </si>
  <si>
    <t>CNRB0008469</t>
  </si>
  <si>
    <t>CNRB0008470</t>
  </si>
  <si>
    <t>CNRB0008472</t>
  </si>
  <si>
    <t>CNRB0008473</t>
  </si>
  <si>
    <t>CNRB0008474</t>
  </si>
  <si>
    <t>CNRB0008476</t>
  </si>
  <si>
    <t>CNRB0008477</t>
  </si>
  <si>
    <t>CNRB0008478</t>
  </si>
  <si>
    <t>CNRB0008479</t>
  </si>
  <si>
    <t>CNRB0008480</t>
  </si>
  <si>
    <t>CNRB0008481</t>
  </si>
  <si>
    <t>CNRB0008484</t>
  </si>
  <si>
    <t>CNRB0008500</t>
  </si>
  <si>
    <t>CNRB0008501</t>
  </si>
  <si>
    <t>CNRB0008503</t>
  </si>
  <si>
    <t>CNRB0008508</t>
  </si>
  <si>
    <t>CNRB0008509</t>
  </si>
  <si>
    <t>CNRB0008511</t>
  </si>
  <si>
    <t>CNRB0008512</t>
  </si>
  <si>
    <t>CNRB0008513</t>
  </si>
  <si>
    <t>CNRB0008514</t>
  </si>
  <si>
    <t>CNRB0008515</t>
  </si>
  <si>
    <t>CNRB0008517</t>
  </si>
  <si>
    <t>CNRB0008518</t>
  </si>
  <si>
    <t>CNRB0008520</t>
  </si>
  <si>
    <t>CNRB0008522</t>
  </si>
  <si>
    <t>CNRB0008524</t>
  </si>
  <si>
    <t>CNRB0008527</t>
  </si>
  <si>
    <t>CNRB0008528</t>
  </si>
  <si>
    <t>CNRB0008529</t>
  </si>
  <si>
    <t>CNRB0008530</t>
  </si>
  <si>
    <t>CNRB0008531</t>
  </si>
  <si>
    <t>CNRB0008533</t>
  </si>
  <si>
    <t>CNRB0008536</t>
  </si>
  <si>
    <t>CNRB0008538</t>
  </si>
  <si>
    <t>CNRB0008539</t>
  </si>
  <si>
    <t>CNRB0008541</t>
  </si>
  <si>
    <t>CNRB0008542</t>
  </si>
  <si>
    <t>CNRB0008543</t>
  </si>
  <si>
    <t>CNRB0008545</t>
  </si>
  <si>
    <t>CNRB0008546</t>
  </si>
  <si>
    <t>CNRB0008548</t>
  </si>
  <si>
    <t>CNRB0008550</t>
  </si>
  <si>
    <t>CNRB0008551</t>
  </si>
  <si>
    <t>CNRB0008555</t>
  </si>
  <si>
    <t>CNRB0008561</t>
  </si>
  <si>
    <t>CNRB0008562</t>
  </si>
  <si>
    <t>CNRB0008563</t>
  </si>
  <si>
    <t>CNRB0008564</t>
  </si>
  <si>
    <t>CNRB0008566</t>
  </si>
  <si>
    <t>CNRB0008567</t>
  </si>
  <si>
    <t>CNRB0008568</t>
  </si>
  <si>
    <t>CNRB0008569</t>
  </si>
  <si>
    <t>CNRB0008572</t>
  </si>
  <si>
    <t>CNRB0008574</t>
  </si>
  <si>
    <t>CNRB0008576</t>
  </si>
  <si>
    <t>CNRB0008577</t>
  </si>
  <si>
    <t>CNRB0008578</t>
  </si>
  <si>
    <t>CNRB0008579</t>
  </si>
  <si>
    <t>CNRB0008580</t>
  </si>
  <si>
    <t>CNRB0008586</t>
  </si>
  <si>
    <t>CNRB0008590</t>
  </si>
  <si>
    <t>CNRB0008592</t>
  </si>
  <si>
    <t>CNRB0008593</t>
  </si>
  <si>
    <t>CNRB0008594</t>
  </si>
  <si>
    <t>CNRB0008595</t>
  </si>
  <si>
    <t>CNRB0008597</t>
  </si>
  <si>
    <t>CNRB0008598</t>
  </si>
  <si>
    <t>CNRB0008599</t>
  </si>
  <si>
    <t>CNRB0008601</t>
  </si>
  <si>
    <t>CNRB0008602</t>
  </si>
  <si>
    <t>CNRB0008603</t>
  </si>
  <si>
    <t>CNRB0008605</t>
  </si>
  <si>
    <t>CNRB0008609</t>
  </si>
  <si>
    <t>CNRB0008610</t>
  </si>
  <si>
    <t>CNRB0008611</t>
  </si>
  <si>
    <t>CNRB0008612</t>
  </si>
  <si>
    <t>CNRB0008613</t>
  </si>
  <si>
    <t>CNRB0008622</t>
  </si>
  <si>
    <t>CNRB0008625</t>
  </si>
  <si>
    <t>CNRB0008626</t>
  </si>
  <si>
    <t>CNRB0008627</t>
  </si>
  <si>
    <t>CNRB0008628</t>
  </si>
  <si>
    <t>CNRB0008629</t>
  </si>
  <si>
    <t>CNRB0008630</t>
  </si>
  <si>
    <t>CNRB0008631</t>
  </si>
  <si>
    <t>CNRB0008632</t>
  </si>
  <si>
    <t>CNRB0008633</t>
  </si>
  <si>
    <t>CNRB0008635</t>
  </si>
  <si>
    <t>CNRB0008644</t>
  </si>
  <si>
    <t>CNRB0008648</t>
  </si>
  <si>
    <t>CNRB0008649</t>
  </si>
  <si>
    <t>CNRB0008650</t>
  </si>
  <si>
    <t>CNRB0008651</t>
  </si>
  <si>
    <t>CNRB0008652</t>
  </si>
  <si>
    <t>CNRB0008653</t>
  </si>
  <si>
    <t>CNRB0008655</t>
  </si>
  <si>
    <t>CNRB0008656</t>
  </si>
  <si>
    <t>CNRB0008657</t>
  </si>
  <si>
    <t>CNRB0008658</t>
  </si>
  <si>
    <t>CNRB0008659</t>
  </si>
  <si>
    <t>CNRB0008660</t>
  </si>
  <si>
    <t>CNRB0008661</t>
  </si>
  <si>
    <t>CNRB0008662</t>
  </si>
  <si>
    <t>CNRB0008663</t>
  </si>
  <si>
    <t>CNRB0008665</t>
  </si>
  <si>
    <t>CNRB0008666</t>
  </si>
  <si>
    <t>CNRB0008667</t>
  </si>
  <si>
    <t>CNRB0008668</t>
  </si>
  <si>
    <t>CNRB0008670</t>
  </si>
  <si>
    <t>CNRB0008672</t>
  </si>
  <si>
    <t>CNRB0008675</t>
  </si>
  <si>
    <t>CNRB0008676</t>
  </si>
  <si>
    <t>CNRB0008678</t>
  </si>
  <si>
    <t>CNRB0008682</t>
  </si>
  <si>
    <t>CNRB0008683</t>
  </si>
  <si>
    <t>CNRB0008684</t>
  </si>
  <si>
    <t>CNRB0008685</t>
  </si>
  <si>
    <t>CNRB0008686</t>
  </si>
  <si>
    <t>CNRB0008692</t>
  </si>
  <si>
    <t>CNRB0008693</t>
  </si>
  <si>
    <t>CNRB0008695</t>
  </si>
  <si>
    <t>CNRB0008696</t>
  </si>
  <si>
    <t>CNRB0008714</t>
  </si>
  <si>
    <t>CNRB0008715</t>
  </si>
  <si>
    <t>CNRB0008721</t>
  </si>
  <si>
    <t>CNRB0008743</t>
  </si>
  <si>
    <t>CNRB0008757</t>
  </si>
  <si>
    <t>CNRB0008780</t>
  </si>
  <si>
    <t>CNRB0008803</t>
  </si>
  <si>
    <t>CNRB0008808</t>
  </si>
  <si>
    <t>CNRB0008829</t>
  </si>
  <si>
    <t>CNRB0008835</t>
  </si>
  <si>
    <t>CNRB0008848</t>
  </si>
  <si>
    <t>CNRB0008918</t>
  </si>
  <si>
    <t>CNRB0008927</t>
  </si>
  <si>
    <t>CNRB0008956</t>
  </si>
  <si>
    <t>CNRB0009024</t>
  </si>
  <si>
    <t>CNRB0009030</t>
  </si>
  <si>
    <t>CNRB0009058</t>
  </si>
  <si>
    <t>CNRB0009095</t>
  </si>
  <si>
    <t>CNRB0009110</t>
  </si>
  <si>
    <t>CNRB0009127</t>
  </si>
  <si>
    <t>CNRB0009144</t>
  </si>
  <si>
    <t>CNRB0009177</t>
  </si>
  <si>
    <t>CNRB0009206</t>
  </si>
  <si>
    <t>CNRB0009208</t>
  </si>
  <si>
    <t>CNRB0009214</t>
  </si>
  <si>
    <t>CNRB0009230</t>
  </si>
  <si>
    <t>CNRB0009234</t>
  </si>
  <si>
    <t>CNRB0009240</t>
  </si>
  <si>
    <t>CNRB0009241</t>
  </si>
  <si>
    <t>CNRB0009999</t>
  </si>
  <si>
    <t>CNRB0CO7300</t>
  </si>
  <si>
    <t>CNRB0CO7400</t>
  </si>
  <si>
    <t>CNRB0CO7425</t>
  </si>
  <si>
    <t>CNRB0CO7450</t>
  </si>
  <si>
    <t>CNRB0CO7500</t>
  </si>
  <si>
    <t>CNRB0CO7575</t>
  </si>
  <si>
    <t>CNRB0CO7650</t>
  </si>
  <si>
    <t>CNRB0CO7700</t>
  </si>
  <si>
    <t>CNRB0CO7775</t>
  </si>
  <si>
    <t>CNRB0CO7900</t>
  </si>
  <si>
    <t>CNRB0CO7945</t>
  </si>
  <si>
    <t>CNRB0HR7550</t>
  </si>
  <si>
    <t>CNRB0PE7000</t>
  </si>
  <si>
    <t>CNRB0PE7050</t>
  </si>
  <si>
    <t>CNRB0PE7150</t>
  </si>
  <si>
    <t>CNRB0PE7175</t>
  </si>
  <si>
    <t>CNRB0PE7200</t>
  </si>
  <si>
    <t>CNRB0PE7525</t>
  </si>
  <si>
    <t>CNRB0PE7625</t>
  </si>
  <si>
    <t>CNRB0PE7800</t>
  </si>
  <si>
    <t>CORP0000001</t>
  </si>
  <si>
    <t>CORP0000002</t>
  </si>
  <si>
    <t>CORP0000003</t>
  </si>
  <si>
    <t>CORP0000004</t>
  </si>
  <si>
    <t>CORP0000005</t>
  </si>
  <si>
    <t>CORP0000006</t>
  </si>
  <si>
    <t>CORP0000007</t>
  </si>
  <si>
    <t>CORP0000008</t>
  </si>
  <si>
    <t>CORP0000009</t>
  </si>
  <si>
    <t>CORP0000010</t>
  </si>
  <si>
    <t>CORP0000011</t>
  </si>
  <si>
    <t>CORP0000012</t>
  </si>
  <si>
    <t>CORP0000013</t>
  </si>
  <si>
    <t>CORP0000014</t>
  </si>
  <si>
    <t>CORP0000015</t>
  </si>
  <si>
    <t>CORP0000016</t>
  </si>
  <si>
    <t>CORP0000017</t>
  </si>
  <si>
    <t>CORP0000018</t>
  </si>
  <si>
    <t>CORP0000019</t>
  </si>
  <si>
    <t>CORP0000020</t>
  </si>
  <si>
    <t>CORP0000021</t>
  </si>
  <si>
    <t>CORP0000022</t>
  </si>
  <si>
    <t>CORP0000023</t>
  </si>
  <si>
    <t>CORP0000024</t>
  </si>
  <si>
    <t>CORP0000025</t>
  </si>
  <si>
    <t>CORP0000026</t>
  </si>
  <si>
    <t>CORP0000027</t>
  </si>
  <si>
    <t>CORP0000028</t>
  </si>
  <si>
    <t>CORP0000029</t>
  </si>
  <si>
    <t>CORP0000030</t>
  </si>
  <si>
    <t>CORP0000031</t>
  </si>
  <si>
    <t>CORP0000032</t>
  </si>
  <si>
    <t>CORP0000033</t>
  </si>
  <si>
    <t>CORP0000034</t>
  </si>
  <si>
    <t>CORP0000035</t>
  </si>
  <si>
    <t>CORP0000036</t>
  </si>
  <si>
    <t>CORP0000037</t>
  </si>
  <si>
    <t>CORP0000038</t>
  </si>
  <si>
    <t>CORP0000039</t>
  </si>
  <si>
    <t>CORP0000040</t>
  </si>
  <si>
    <t>CORP0000041</t>
  </si>
  <si>
    <t>CORP0000042</t>
  </si>
  <si>
    <t>CORP0000043</t>
  </si>
  <si>
    <t>CORP0000044</t>
  </si>
  <si>
    <t>CORP0000045</t>
  </si>
  <si>
    <t>CORP0000046</t>
  </si>
  <si>
    <t>CORP0000047</t>
  </si>
  <si>
    <t>CORP0000048</t>
  </si>
  <si>
    <t>CORP0000049</t>
  </si>
  <si>
    <t>CORP0000050</t>
  </si>
  <si>
    <t>CORP0000051</t>
  </si>
  <si>
    <t>CORP0000052</t>
  </si>
  <si>
    <t>CORP0000053</t>
  </si>
  <si>
    <t>CORP0000054</t>
  </si>
  <si>
    <t>CORP0000055</t>
  </si>
  <si>
    <t>CORP0000056</t>
  </si>
  <si>
    <t>CORP0000057</t>
  </si>
  <si>
    <t>CORP0000058</t>
  </si>
  <si>
    <t>CORP0000059</t>
  </si>
  <si>
    <t>CORP0000060</t>
  </si>
  <si>
    <t>CORP0000061</t>
  </si>
  <si>
    <t>CORP0000062</t>
  </si>
  <si>
    <t>CORP0000063</t>
  </si>
  <si>
    <t>CORP0000064</t>
  </si>
  <si>
    <t>CORP0000065</t>
  </si>
  <si>
    <t>CORP0000066</t>
  </si>
  <si>
    <t>CORP0000067</t>
  </si>
  <si>
    <t>CORP0000068</t>
  </si>
  <si>
    <t>CORP0000069</t>
  </si>
  <si>
    <t>CORP0000070</t>
  </si>
  <si>
    <t>CORP0000071</t>
  </si>
  <si>
    <t>CORP0000072</t>
  </si>
  <si>
    <t>CORP0000073</t>
  </si>
  <si>
    <t>CORP0000074</t>
  </si>
  <si>
    <t>CORP0000075</t>
  </si>
  <si>
    <t>CORP0000076</t>
  </si>
  <si>
    <t>CORP0000077</t>
  </si>
  <si>
    <t>CORP0000078</t>
  </si>
  <si>
    <t>CORP0000079</t>
  </si>
  <si>
    <t>CORP0000080</t>
  </si>
  <si>
    <t>CORP0000081</t>
  </si>
  <si>
    <t>CORP0000082</t>
  </si>
  <si>
    <t>CORP0000083</t>
  </si>
  <si>
    <t>CORP0000084</t>
  </si>
  <si>
    <t>CORP0000085</t>
  </si>
  <si>
    <t>CORP0000086</t>
  </si>
  <si>
    <t>CORP0000087</t>
  </si>
  <si>
    <t>CORP0000088</t>
  </si>
  <si>
    <t>CORP0000089</t>
  </si>
  <si>
    <t>CORP0000090</t>
  </si>
  <si>
    <t>CORP0000091</t>
  </si>
  <si>
    <t>CORP0000092</t>
  </si>
  <si>
    <t>CORP0000093</t>
  </si>
  <si>
    <t>CORP0000094</t>
  </si>
  <si>
    <t>CORP0000095</t>
  </si>
  <si>
    <t>CORP0000096</t>
  </si>
  <si>
    <t>CORP0000097</t>
  </si>
  <si>
    <t>CORP0000098</t>
  </si>
  <si>
    <t>CORP0000099</t>
  </si>
  <si>
    <t>CORP0000100</t>
  </si>
  <si>
    <t>CORP0000101</t>
  </si>
  <si>
    <t>CORP0000102</t>
  </si>
  <si>
    <t>CORP0000103</t>
  </si>
  <si>
    <t>CORP0000104</t>
  </si>
  <si>
    <t>CORP0000105</t>
  </si>
  <si>
    <t>CORP0000106</t>
  </si>
  <si>
    <t>CORP0000107</t>
  </si>
  <si>
    <t>CORP0000108</t>
  </si>
  <si>
    <t>CORP0000109</t>
  </si>
  <si>
    <t>CORP0000110</t>
  </si>
  <si>
    <t>CORP0000111</t>
  </si>
  <si>
    <t>CORP0000112</t>
  </si>
  <si>
    <t>CORP0000113</t>
  </si>
  <si>
    <t>CORP0000114</t>
  </si>
  <si>
    <t>CORP0000115</t>
  </si>
  <si>
    <t>CORP0000116</t>
  </si>
  <si>
    <t>CORP0000117</t>
  </si>
  <si>
    <t>CORP0000118</t>
  </si>
  <si>
    <t>CORP0000119</t>
  </si>
  <si>
    <t>CORP0000120</t>
  </si>
  <si>
    <t>CORP0000121</t>
  </si>
  <si>
    <t>CORP0000122</t>
  </si>
  <si>
    <t>CORP0000123</t>
  </si>
  <si>
    <t>CORP0000124</t>
  </si>
  <si>
    <t>CORP0000125</t>
  </si>
  <si>
    <t>CORP0000126</t>
  </si>
  <si>
    <t>CORP0000127</t>
  </si>
  <si>
    <t>CORP0000128</t>
  </si>
  <si>
    <t>CORP0000129</t>
  </si>
  <si>
    <t>CORP0000130</t>
  </si>
  <si>
    <t>CORP0000131</t>
  </si>
  <si>
    <t>CORP0000132</t>
  </si>
  <si>
    <t>CORP0000133</t>
  </si>
  <si>
    <t>CORP0000134</t>
  </si>
  <si>
    <t>CORP0000135</t>
  </si>
  <si>
    <t>CORP0000136</t>
  </si>
  <si>
    <t>CORP0000137</t>
  </si>
  <si>
    <t>CORP0000138</t>
  </si>
  <si>
    <t>CORP0000139</t>
  </si>
  <si>
    <t>CORP0000140</t>
  </si>
  <si>
    <t>CORP0000141</t>
  </si>
  <si>
    <t>CORP0000142</t>
  </si>
  <si>
    <t>CORP0000143</t>
  </si>
  <si>
    <t>CORP0000144</t>
  </si>
  <si>
    <t>CORP0000145</t>
  </si>
  <si>
    <t>CORP0000146</t>
  </si>
  <si>
    <t>CORP0000147</t>
  </si>
  <si>
    <t>CORP0000148</t>
  </si>
  <si>
    <t>CORP0000149</t>
  </si>
  <si>
    <t>CORP0000150</t>
  </si>
  <si>
    <t>CORP0000151</t>
  </si>
  <si>
    <t>CORP0000152</t>
  </si>
  <si>
    <t>CORP0000153</t>
  </si>
  <si>
    <t>CORP0000154</t>
  </si>
  <si>
    <t>CORP0000155</t>
  </si>
  <si>
    <t>CORP0000156</t>
  </si>
  <si>
    <t>CORP0000157</t>
  </si>
  <si>
    <t>CORP0000158</t>
  </si>
  <si>
    <t>CORP0000159</t>
  </si>
  <si>
    <t>CORP0000161</t>
  </si>
  <si>
    <t>CORP0000162</t>
  </si>
  <si>
    <t>CORP0000163</t>
  </si>
  <si>
    <t>CORP0000164</t>
  </si>
  <si>
    <t>CORP0000165</t>
  </si>
  <si>
    <t>CORP0000166</t>
  </si>
  <si>
    <t>CORP0000167</t>
  </si>
  <si>
    <t>CORP0000168</t>
  </si>
  <si>
    <t>CORP0000169</t>
  </si>
  <si>
    <t>CORP0000170</t>
  </si>
  <si>
    <t>CORP0000171</t>
  </si>
  <si>
    <t>CORP0000172</t>
  </si>
  <si>
    <t>CORP0000173</t>
  </si>
  <si>
    <t>CORP0000174</t>
  </si>
  <si>
    <t>CORP0000175</t>
  </si>
  <si>
    <t>CORP0000176</t>
  </si>
  <si>
    <t>CORP0000177</t>
  </si>
  <si>
    <t>CORP0000178</t>
  </si>
  <si>
    <t>CORP0000179</t>
  </si>
  <si>
    <t>CORP0000180</t>
  </si>
  <si>
    <t>CORP0000181</t>
  </si>
  <si>
    <t>CORP0000182</t>
  </si>
  <si>
    <t>CORP0000183</t>
  </si>
  <si>
    <t>CORP0000184</t>
  </si>
  <si>
    <t>CORP0000185</t>
  </si>
  <si>
    <t>CORP0000186</t>
  </si>
  <si>
    <t>CORP0000187</t>
  </si>
  <si>
    <t>CORP0000188</t>
  </si>
  <si>
    <t>CORP0000189</t>
  </si>
  <si>
    <t>CORP0000190</t>
  </si>
  <si>
    <t>CORP0000191</t>
  </si>
  <si>
    <t>CORP0000192</t>
  </si>
  <si>
    <t>CORP0000193</t>
  </si>
  <si>
    <t>CORP0000194</t>
  </si>
  <si>
    <t>CORP0000195</t>
  </si>
  <si>
    <t>CORP0000196</t>
  </si>
  <si>
    <t>CORP0000197</t>
  </si>
  <si>
    <t>CORP0000198</t>
  </si>
  <si>
    <t>CORP0000199</t>
  </si>
  <si>
    <t>CORP0000200</t>
  </si>
  <si>
    <t>CORP0000201</t>
  </si>
  <si>
    <t>CORP0000202</t>
  </si>
  <si>
    <t>CORP0000203</t>
  </si>
  <si>
    <t>CORP0000204</t>
  </si>
  <si>
    <t>CORP0000205</t>
  </si>
  <si>
    <t>CORP0000206</t>
  </si>
  <si>
    <t>CORP0000207</t>
  </si>
  <si>
    <t>CORP0000208</t>
  </si>
  <si>
    <t>CORP0000209</t>
  </si>
  <si>
    <t>CORP0000210</t>
  </si>
  <si>
    <t>CORP0000211</t>
  </si>
  <si>
    <t>CORP0000212</t>
  </si>
  <si>
    <t>CORP0000213</t>
  </si>
  <si>
    <t>CORP0000214</t>
  </si>
  <si>
    <t>CORP0000215</t>
  </si>
  <si>
    <t>CORP0000216</t>
  </si>
  <si>
    <t>CORP0000217</t>
  </si>
  <si>
    <t>CORP0000218</t>
  </si>
  <si>
    <t>CORP0000219</t>
  </si>
  <si>
    <t>CORP0000220</t>
  </si>
  <si>
    <t>CORP0000221</t>
  </si>
  <si>
    <t>CORP0000222</t>
  </si>
  <si>
    <t>CORP0000223</t>
  </si>
  <si>
    <t>CORP0000224</t>
  </si>
  <si>
    <t>CORP0000225</t>
  </si>
  <si>
    <t>CORP0000226</t>
  </si>
  <si>
    <t>CORP0000227</t>
  </si>
  <si>
    <t>CORP0000228</t>
  </si>
  <si>
    <t>CORP0000229</t>
  </si>
  <si>
    <t>CORP0000230</t>
  </si>
  <si>
    <t>CORP0000231</t>
  </si>
  <si>
    <t>CORP0000232</t>
  </si>
  <si>
    <t>CORP0000233</t>
  </si>
  <si>
    <t>CORP0000234</t>
  </si>
  <si>
    <t>CORP0000235</t>
  </si>
  <si>
    <t>CORP0000236</t>
  </si>
  <si>
    <t>CORP0000237</t>
  </si>
  <si>
    <t>CORP0000238</t>
  </si>
  <si>
    <t>CORP0000239</t>
  </si>
  <si>
    <t>CORP0000240</t>
  </si>
  <si>
    <t>CORP0000241</t>
  </si>
  <si>
    <t>CORP0000242</t>
  </si>
  <si>
    <t>CORP0000243</t>
  </si>
  <si>
    <t>CORP0000244</t>
  </si>
  <si>
    <t>CORP0000245</t>
  </si>
  <si>
    <t>CORP0000246</t>
  </si>
  <si>
    <t>CORP0000247</t>
  </si>
  <si>
    <t>CORP0000248</t>
  </si>
  <si>
    <t>CORP0000249</t>
  </si>
  <si>
    <t>CORP0000250</t>
  </si>
  <si>
    <t>CORP0000251</t>
  </si>
  <si>
    <t>CORP0000252</t>
  </si>
  <si>
    <t>CORP0000253</t>
  </si>
  <si>
    <t>CORP0000254</t>
  </si>
  <si>
    <t>CORP0000255</t>
  </si>
  <si>
    <t>CORP0000256</t>
  </si>
  <si>
    <t>CORP0000257</t>
  </si>
  <si>
    <t>CORP0000258</t>
  </si>
  <si>
    <t>CORP0000259</t>
  </si>
  <si>
    <t>CORP0000260</t>
  </si>
  <si>
    <t>CORP0000261</t>
  </si>
  <si>
    <t>CORP0000262</t>
  </si>
  <si>
    <t>CORP0000263</t>
  </si>
  <si>
    <t>CORP0000264</t>
  </si>
  <si>
    <t>CORP0000265</t>
  </si>
  <si>
    <t>CORP0000266</t>
  </si>
  <si>
    <t>CORP0000267</t>
  </si>
  <si>
    <t>CORP0000268</t>
  </si>
  <si>
    <t>CORP0000269</t>
  </si>
  <si>
    <t>CORP0000270</t>
  </si>
  <si>
    <t>CORP0000271</t>
  </si>
  <si>
    <t>CORP0000272</t>
  </si>
  <si>
    <t>CORP0000273</t>
  </si>
  <si>
    <t>CORP0000274</t>
  </si>
  <si>
    <t>CORP0000275</t>
  </si>
  <si>
    <t>CORP0000276</t>
  </si>
  <si>
    <t>CORP0000277</t>
  </si>
  <si>
    <t>CORP0000278</t>
  </si>
  <si>
    <t>CORP0000279</t>
  </si>
  <si>
    <t>CORP0000280</t>
  </si>
  <si>
    <t>CORP0000281</t>
  </si>
  <si>
    <t>CORP0000282</t>
  </si>
  <si>
    <t>CORP0000283</t>
  </si>
  <si>
    <t>CORP0000284</t>
  </si>
  <si>
    <t>CORP0000285</t>
  </si>
  <si>
    <t>CORP0000286</t>
  </si>
  <si>
    <t>CORP0000287</t>
  </si>
  <si>
    <t>CORP0000288</t>
  </si>
  <si>
    <t>CORP0000289</t>
  </si>
  <si>
    <t>CORP0000290</t>
  </si>
  <si>
    <t>CORP0000291</t>
  </si>
  <si>
    <t>CORP0000292</t>
  </si>
  <si>
    <t>CORP0000293</t>
  </si>
  <si>
    <t>CORP0000294</t>
  </si>
  <si>
    <t>CORP0000295</t>
  </si>
  <si>
    <t>CORP0000296</t>
  </si>
  <si>
    <t>CORP0000297</t>
  </si>
  <si>
    <t>CORP0000298</t>
  </si>
  <si>
    <t>CORP0000299</t>
  </si>
  <si>
    <t>CORP0000300</t>
  </si>
  <si>
    <t>CORP0000301</t>
  </si>
  <si>
    <t>CORP0000302</t>
  </si>
  <si>
    <t>CORP0000303</t>
  </si>
  <si>
    <t>CORP0000304</t>
  </si>
  <si>
    <t>CORP0000305</t>
  </si>
  <si>
    <t>CORP0000306</t>
  </si>
  <si>
    <t>CORP0000307</t>
  </si>
  <si>
    <t>CORP0000308</t>
  </si>
  <si>
    <t>CORP0000309</t>
  </si>
  <si>
    <t>CORP0000310</t>
  </si>
  <si>
    <t>CORP0000311</t>
  </si>
  <si>
    <t>CORP0000312</t>
  </si>
  <si>
    <t>CORP0000313</t>
  </si>
  <si>
    <t>CORP0000314</t>
  </si>
  <si>
    <t>CORP0000315</t>
  </si>
  <si>
    <t>CORP0000316</t>
  </si>
  <si>
    <t>CORP0000317</t>
  </si>
  <si>
    <t>CORP0000318</t>
  </si>
  <si>
    <t>CORP0000319</t>
  </si>
  <si>
    <t>CORP0000320</t>
  </si>
  <si>
    <t>CORP0000321</t>
  </si>
  <si>
    <t>CORP0000322</t>
  </si>
  <si>
    <t>CORP0000323</t>
  </si>
  <si>
    <t>CORP0000324</t>
  </si>
  <si>
    <t>CORP0000325</t>
  </si>
  <si>
    <t>CORP0000326</t>
  </si>
  <si>
    <t>CORP0000327</t>
  </si>
  <si>
    <t>CORP0000328</t>
  </si>
  <si>
    <t>CORP0000329</t>
  </si>
  <si>
    <t>CORP0000330</t>
  </si>
  <si>
    <t>CORP0000331</t>
  </si>
  <si>
    <t>CORP0000332</t>
  </si>
  <si>
    <t>CORP0000333</t>
  </si>
  <si>
    <t>CORP0000334</t>
  </si>
  <si>
    <t>CORP0000335</t>
  </si>
  <si>
    <t>CORP0000336</t>
  </si>
  <si>
    <t>CORP0000337</t>
  </si>
  <si>
    <t>CORP0000338</t>
  </si>
  <si>
    <t>CORP0000339</t>
  </si>
  <si>
    <t>CORP0000340</t>
  </si>
  <si>
    <t>CORP0000341</t>
  </si>
  <si>
    <t>CORP0000342</t>
  </si>
  <si>
    <t>CORP0000343</t>
  </si>
  <si>
    <t>CORP0000344</t>
  </si>
  <si>
    <t>CORP0000345</t>
  </si>
  <si>
    <t>CORP0000346</t>
  </si>
  <si>
    <t>CORP0000347</t>
  </si>
  <si>
    <t>CORP0000348</t>
  </si>
  <si>
    <t>CORP0000349</t>
  </si>
  <si>
    <t>CORP0000350</t>
  </si>
  <si>
    <t>CORP0000351</t>
  </si>
  <si>
    <t>CORP0000352</t>
  </si>
  <si>
    <t>CORP0000353</t>
  </si>
  <si>
    <t>CORP0000354</t>
  </si>
  <si>
    <t>CORP0000355</t>
  </si>
  <si>
    <t>CORP0000356</t>
  </si>
  <si>
    <t>CORP0000357</t>
  </si>
  <si>
    <t>CORP0000358</t>
  </si>
  <si>
    <t>CORP0000359</t>
  </si>
  <si>
    <t>CORP0000360</t>
  </si>
  <si>
    <t>CORP0000361</t>
  </si>
  <si>
    <t>CORP0000362</t>
  </si>
  <si>
    <t>CORP0000363</t>
  </si>
  <si>
    <t>CORP0000364</t>
  </si>
  <si>
    <t>CORP0000365</t>
  </si>
  <si>
    <t>CORP0000366</t>
  </si>
  <si>
    <t>CORP0000367</t>
  </si>
  <si>
    <t>CORP0000368</t>
  </si>
  <si>
    <t>CORP0000369</t>
  </si>
  <si>
    <t>CORP0000370</t>
  </si>
  <si>
    <t>CORP0000371</t>
  </si>
  <si>
    <t>CORP0000372</t>
  </si>
  <si>
    <t>CORP0000373</t>
  </si>
  <si>
    <t>CORP0000374</t>
  </si>
  <si>
    <t>CORP0000375</t>
  </si>
  <si>
    <t>CORP0000376</t>
  </si>
  <si>
    <t>CORP0000377</t>
  </si>
  <si>
    <t>CORP0000378</t>
  </si>
  <si>
    <t>CORP0000379</t>
  </si>
  <si>
    <t>CORP0000380</t>
  </si>
  <si>
    <t>CORP0000381</t>
  </si>
  <si>
    <t>CORP0000382</t>
  </si>
  <si>
    <t>CORP0000383</t>
  </si>
  <si>
    <t>CORP0000384</t>
  </si>
  <si>
    <t>CORP0000385</t>
  </si>
  <si>
    <t>CORP0000386</t>
  </si>
  <si>
    <t>CORP0000387</t>
  </si>
  <si>
    <t>CORP0000388</t>
  </si>
  <si>
    <t>CORP0000389</t>
  </si>
  <si>
    <t>CORP0000390</t>
  </si>
  <si>
    <t>CORP0000391</t>
  </si>
  <si>
    <t>CORP0000392</t>
  </si>
  <si>
    <t>CORP0000393</t>
  </si>
  <si>
    <t>CORP0000394</t>
  </si>
  <si>
    <t>CORP0000395</t>
  </si>
  <si>
    <t>CORP0000396</t>
  </si>
  <si>
    <t>CORP0000397</t>
  </si>
  <si>
    <t>CORP0000398</t>
  </si>
  <si>
    <t>CORP0000399</t>
  </si>
  <si>
    <t>CORP0000400</t>
  </si>
  <si>
    <t>CORP0000401</t>
  </si>
  <si>
    <t>CORP0000402</t>
  </si>
  <si>
    <t>CORP0000403</t>
  </si>
  <si>
    <t>CORP0000404</t>
  </si>
  <si>
    <t>CORP0000405</t>
  </si>
  <si>
    <t>CORP0000406</t>
  </si>
  <si>
    <t>CORP0000407</t>
  </si>
  <si>
    <t>CORP0000408</t>
  </si>
  <si>
    <t>CORP0000409</t>
  </si>
  <si>
    <t>CORP0000410</t>
  </si>
  <si>
    <t>CORP0000411</t>
  </si>
  <si>
    <t>CORP0000412</t>
  </si>
  <si>
    <t>CORP0000413</t>
  </si>
  <si>
    <t>CORP0000414</t>
  </si>
  <si>
    <t>CORP0000415</t>
  </si>
  <si>
    <t>CORP0000416</t>
  </si>
  <si>
    <t>CORP0000417</t>
  </si>
  <si>
    <t>CORP0000418</t>
  </si>
  <si>
    <t>CORP0000419</t>
  </si>
  <si>
    <t>CORP0000420</t>
  </si>
  <si>
    <t>CORP0000421</t>
  </si>
  <si>
    <t>CORP0000422</t>
  </si>
  <si>
    <t>CORP0000423</t>
  </si>
  <si>
    <t>CORP0000424</t>
  </si>
  <si>
    <t>CORP0000425</t>
  </si>
  <si>
    <t>CORP0000426</t>
  </si>
  <si>
    <t>CORP0000427</t>
  </si>
  <si>
    <t>CORP0000428</t>
  </si>
  <si>
    <t>CORP0000429</t>
  </si>
  <si>
    <t>CORP0000430</t>
  </si>
  <si>
    <t>CORP0000431</t>
  </si>
  <si>
    <t>CORP0000432</t>
  </si>
  <si>
    <t>CORP0000433</t>
  </si>
  <si>
    <t>CORP0000434</t>
  </si>
  <si>
    <t>CORP0000435</t>
  </si>
  <si>
    <t>CORP0000436</t>
  </si>
  <si>
    <t>CORP0000437</t>
  </si>
  <si>
    <t>CORP0000438</t>
  </si>
  <si>
    <t>CORP0000439</t>
  </si>
  <si>
    <t>CORP0000440</t>
  </si>
  <si>
    <t>CORP0000441</t>
  </si>
  <si>
    <t>CORP0000442</t>
  </si>
  <si>
    <t>CORP0000443</t>
  </si>
  <si>
    <t>CORP0000444</t>
  </si>
  <si>
    <t>CORP0000445</t>
  </si>
  <si>
    <t>CORP0000446</t>
  </si>
  <si>
    <t>CORP0000447</t>
  </si>
  <si>
    <t>CORP0000448</t>
  </si>
  <si>
    <t>CORP0000449</t>
  </si>
  <si>
    <t>CORP0000450</t>
  </si>
  <si>
    <t>CORP0000451</t>
  </si>
  <si>
    <t>CORP0000452</t>
  </si>
  <si>
    <t>CORP0000453</t>
  </si>
  <si>
    <t>CORP0000454</t>
  </si>
  <si>
    <t>CORP0000455</t>
  </si>
  <si>
    <t>CORP0000456</t>
  </si>
  <si>
    <t>CORP0000457</t>
  </si>
  <si>
    <t>CORP0000458</t>
  </si>
  <si>
    <t>CORP0000459</t>
  </si>
  <si>
    <t>CORP0000460</t>
  </si>
  <si>
    <t>CORP0000461</t>
  </si>
  <si>
    <t>CORP0000462</t>
  </si>
  <si>
    <t>CORP0000463</t>
  </si>
  <si>
    <t>CORP0000464</t>
  </si>
  <si>
    <t>CORP0000465</t>
  </si>
  <si>
    <t>CORP0000466</t>
  </si>
  <si>
    <t>CORP0000467</t>
  </si>
  <si>
    <t>CORP0000468</t>
  </si>
  <si>
    <t>CORP0000469</t>
  </si>
  <si>
    <t>CORP0000470</t>
  </si>
  <si>
    <t>CORP0000471</t>
  </si>
  <si>
    <t>CORP0000472</t>
  </si>
  <si>
    <t>CORP0000473</t>
  </si>
  <si>
    <t>CORP0000474</t>
  </si>
  <si>
    <t>CORP0000475</t>
  </si>
  <si>
    <t>CORP0000476</t>
  </si>
  <si>
    <t>CORP0000477</t>
  </si>
  <si>
    <t>CORP0000479</t>
  </si>
  <si>
    <t>CORP0000480</t>
  </si>
  <si>
    <t>CORP0000481</t>
  </si>
  <si>
    <t>CORP0000482</t>
  </si>
  <si>
    <t>CORP0000483</t>
  </si>
  <si>
    <t>CORP0000485</t>
  </si>
  <si>
    <t>CORP0000486</t>
  </si>
  <si>
    <t>CORP0000487</t>
  </si>
  <si>
    <t>CORP0000488</t>
  </si>
  <si>
    <t>CORP0000489</t>
  </si>
  <si>
    <t>CORP0000490</t>
  </si>
  <si>
    <t>CORP0000491</t>
  </si>
  <si>
    <t>CORP0000492</t>
  </si>
  <si>
    <t>CORP0000494</t>
  </si>
  <si>
    <t>CORP0000495</t>
  </si>
  <si>
    <t>CORP0000496</t>
  </si>
  <si>
    <t>CORP0000497</t>
  </si>
  <si>
    <t>CORP0000498</t>
  </si>
  <si>
    <t>CORP0000499</t>
  </si>
  <si>
    <t>CORP0000500</t>
  </si>
  <si>
    <t>CORP0000501</t>
  </si>
  <si>
    <t>CORP0000502</t>
  </si>
  <si>
    <t>CORP0000503</t>
  </si>
  <si>
    <t>CORP0000504</t>
  </si>
  <si>
    <t>CORP0000505</t>
  </si>
  <si>
    <t>CORP0000506</t>
  </si>
  <si>
    <t>CORP0000507</t>
  </si>
  <si>
    <t>CORP0000508</t>
  </si>
  <si>
    <t>CORP0000509</t>
  </si>
  <si>
    <t>CORP0000510</t>
  </si>
  <si>
    <t>CORP0000511</t>
  </si>
  <si>
    <t>CORP0000512</t>
  </si>
  <si>
    <t>CORP0000513</t>
  </si>
  <si>
    <t>CORP0000514</t>
  </si>
  <si>
    <t>CORP0000515</t>
  </si>
  <si>
    <t>CORP0000516</t>
  </si>
  <si>
    <t>CORP0000517</t>
  </si>
  <si>
    <t>CORP0000518</t>
  </si>
  <si>
    <t>CORP0000519</t>
  </si>
  <si>
    <t>CORP0000520</t>
  </si>
  <si>
    <t>CORP0000521</t>
  </si>
  <si>
    <t>CORP0000522</t>
  </si>
  <si>
    <t>CORP0000523</t>
  </si>
  <si>
    <t>CORP0000524</t>
  </si>
  <si>
    <t>CORP0000525</t>
  </si>
  <si>
    <t>CORP0000526</t>
  </si>
  <si>
    <t>CORP0000527</t>
  </si>
  <si>
    <t>CORP0000528</t>
  </si>
  <si>
    <t>CORP0000529</t>
  </si>
  <si>
    <t>CORP0000530</t>
  </si>
  <si>
    <t>CORP0000531</t>
  </si>
  <si>
    <t>CORP0000532</t>
  </si>
  <si>
    <t>CORP0000533</t>
  </si>
  <si>
    <t>CORP0000534</t>
  </si>
  <si>
    <t>CORP0000535</t>
  </si>
  <si>
    <t>CORP0000536</t>
  </si>
  <si>
    <t>CORP0000537</t>
  </si>
  <si>
    <t>CORP0000538</t>
  </si>
  <si>
    <t>CORP0000539</t>
  </si>
  <si>
    <t>CORP0000540</t>
  </si>
  <si>
    <t>CORP0000541</t>
  </si>
  <si>
    <t>CORP0000543</t>
  </si>
  <si>
    <t>CORP0000544</t>
  </si>
  <si>
    <t>CORP0000545</t>
  </si>
  <si>
    <t>CORP0000546</t>
  </si>
  <si>
    <t>CORP0000547</t>
  </si>
  <si>
    <t>CORP0000548</t>
  </si>
  <si>
    <t>CORP0000549</t>
  </si>
  <si>
    <t>CORP0000550</t>
  </si>
  <si>
    <t>CORP0000551</t>
  </si>
  <si>
    <t>CORP0000552</t>
  </si>
  <si>
    <t>CORP0000553</t>
  </si>
  <si>
    <t>CORP0000554</t>
  </si>
  <si>
    <t>CORP0000555</t>
  </si>
  <si>
    <t>CORP0000556</t>
  </si>
  <si>
    <t>CORP0000557</t>
  </si>
  <si>
    <t>CORP0000558</t>
  </si>
  <si>
    <t>CORP0000559</t>
  </si>
  <si>
    <t>CORP0000560</t>
  </si>
  <si>
    <t>CORP0000561</t>
  </si>
  <si>
    <t>CORP0000562</t>
  </si>
  <si>
    <t>CORP0000563</t>
  </si>
  <si>
    <t>CORP0000564</t>
  </si>
  <si>
    <t>CORP0000565</t>
  </si>
  <si>
    <t>CORP0000566</t>
  </si>
  <si>
    <t>CORP0000567</t>
  </si>
  <si>
    <t>CORP0000568</t>
  </si>
  <si>
    <t>CORP0000569</t>
  </si>
  <si>
    <t>CORP0000570</t>
  </si>
  <si>
    <t>CORP0000571</t>
  </si>
  <si>
    <t>CORP0000572</t>
  </si>
  <si>
    <t>CORP0000573</t>
  </si>
  <si>
    <t>CORP0000574</t>
  </si>
  <si>
    <t>CORP0000575</t>
  </si>
  <si>
    <t>CORP0000576</t>
  </si>
  <si>
    <t>CORP0000577</t>
  </si>
  <si>
    <t>CORP0000578</t>
  </si>
  <si>
    <t>CORP0000579</t>
  </si>
  <si>
    <t>CORP0000580</t>
  </si>
  <si>
    <t>CORP0000581</t>
  </si>
  <si>
    <t>CORP0000582</t>
  </si>
  <si>
    <t>CORP0000583</t>
  </si>
  <si>
    <t>CORP0000584</t>
  </si>
  <si>
    <t>CORP0000585</t>
  </si>
  <si>
    <t>CORP0000586</t>
  </si>
  <si>
    <t>CORP0000587</t>
  </si>
  <si>
    <t>CORP0000588</t>
  </si>
  <si>
    <t>CORP0000589</t>
  </si>
  <si>
    <t>CORP0000590</t>
  </si>
  <si>
    <t>CORP0000591</t>
  </si>
  <si>
    <t>CORP0000592</t>
  </si>
  <si>
    <t>CORP0000593</t>
  </si>
  <si>
    <t>CORP0000594</t>
  </si>
  <si>
    <t>CORP0000595</t>
  </si>
  <si>
    <t>CORP0000596</t>
  </si>
  <si>
    <t>CORP0000597</t>
  </si>
  <si>
    <t>CORP0000598</t>
  </si>
  <si>
    <t>CORP0000599</t>
  </si>
  <si>
    <t>CORP0000600</t>
  </si>
  <si>
    <t>CORP0000601</t>
  </si>
  <si>
    <t>CORP0000602</t>
  </si>
  <si>
    <t>CORP0000603</t>
  </si>
  <si>
    <t>CORP0000604</t>
  </si>
  <si>
    <t>CORP0000605</t>
  </si>
  <si>
    <t>CORP0000606</t>
  </si>
  <si>
    <t>CORP0000607</t>
  </si>
  <si>
    <t>CORP0000608</t>
  </si>
  <si>
    <t>CORP0000609</t>
  </si>
  <si>
    <t>CORP0000610</t>
  </si>
  <si>
    <t>CORP0000611</t>
  </si>
  <si>
    <t>CORP0000612</t>
  </si>
  <si>
    <t>CORP0000613</t>
  </si>
  <si>
    <t>CORP0000614</t>
  </si>
  <si>
    <t>CORP0000615</t>
  </si>
  <si>
    <t>CORP0000616</t>
  </si>
  <si>
    <t>CORP0000617</t>
  </si>
  <si>
    <t>CORP0000618</t>
  </si>
  <si>
    <t>CORP0000619</t>
  </si>
  <si>
    <t>CORP0000620</t>
  </si>
  <si>
    <t>CORP0000621</t>
  </si>
  <si>
    <t>CORP0000622</t>
  </si>
  <si>
    <t>CORP0000623</t>
  </si>
  <si>
    <t>CORP0000624</t>
  </si>
  <si>
    <t>CORP0000633</t>
  </si>
  <si>
    <t>CORP0000634</t>
  </si>
  <si>
    <t>CORP0000635</t>
  </si>
  <si>
    <t>CORP0000636</t>
  </si>
  <si>
    <t>CORP0000637</t>
  </si>
  <si>
    <t>CORP0000638</t>
  </si>
  <si>
    <t>CORP0000639</t>
  </si>
  <si>
    <t>CORP0000640</t>
  </si>
  <si>
    <t>CORP0000641</t>
  </si>
  <si>
    <t>CORP0000642</t>
  </si>
  <si>
    <t>CORP0000643</t>
  </si>
  <si>
    <t>CORP0000644</t>
  </si>
  <si>
    <t>CORP0000645</t>
  </si>
  <si>
    <t>CORP0000646</t>
  </si>
  <si>
    <t>CORP0000647</t>
  </si>
  <si>
    <t>CORP0000648</t>
  </si>
  <si>
    <t>CORP0000649</t>
  </si>
  <si>
    <t>CORP0000650</t>
  </si>
  <si>
    <t>CORP0000651</t>
  </si>
  <si>
    <t>CORP0000653</t>
  </si>
  <si>
    <t>CORP0000654</t>
  </si>
  <si>
    <t>CORP0000656</t>
  </si>
  <si>
    <t>CORP0000657</t>
  </si>
  <si>
    <t>CORP0000658</t>
  </si>
  <si>
    <t>CORP0000659</t>
  </si>
  <si>
    <t>CORP0000660</t>
  </si>
  <si>
    <t>CORP0000661</t>
  </si>
  <si>
    <t>CORP0000662</t>
  </si>
  <si>
    <t>CORP0000663</t>
  </si>
  <si>
    <t>CORP0000664</t>
  </si>
  <si>
    <t>CORP0000665</t>
  </si>
  <si>
    <t>CORP0000666</t>
  </si>
  <si>
    <t>CORP0000667</t>
  </si>
  <si>
    <t>CORP0000668</t>
  </si>
  <si>
    <t>CORP0000669</t>
  </si>
  <si>
    <t>CORP0000670</t>
  </si>
  <si>
    <t>CORP0000671</t>
  </si>
  <si>
    <t>CORP0000672</t>
  </si>
  <si>
    <t>CORP0000673</t>
  </si>
  <si>
    <t>CORP0000674</t>
  </si>
  <si>
    <t>CORP0000675</t>
  </si>
  <si>
    <t>CORP0000676</t>
  </si>
  <si>
    <t>CORP0000677</t>
  </si>
  <si>
    <t>CORP0000678</t>
  </si>
  <si>
    <t>CORP0000679</t>
  </si>
  <si>
    <t>CORP0000680</t>
  </si>
  <si>
    <t>CORP0000681</t>
  </si>
  <si>
    <t>CORP0000682</t>
  </si>
  <si>
    <t>CORP0000683</t>
  </si>
  <si>
    <t>CORP0000684</t>
  </si>
  <si>
    <t>CORP0000685</t>
  </si>
  <si>
    <t>CORP0000686</t>
  </si>
  <si>
    <t>CORP0000687</t>
  </si>
  <si>
    <t>CORP0000688</t>
  </si>
  <si>
    <t>CORP0000689</t>
  </si>
  <si>
    <t>CORP0000690</t>
  </si>
  <si>
    <t>CORP0000691</t>
  </si>
  <si>
    <t>CORP0000692</t>
  </si>
  <si>
    <t>CORP0000694</t>
  </si>
  <si>
    <t>CORP0000696</t>
  </si>
  <si>
    <t>CORP0000697</t>
  </si>
  <si>
    <t>CORP0000698</t>
  </si>
  <si>
    <t>CORP0000699</t>
  </si>
  <si>
    <t>CORP0000700</t>
  </si>
  <si>
    <t>CORP0000701</t>
  </si>
  <si>
    <t>CORP0000702</t>
  </si>
  <si>
    <t>CORP0000703</t>
  </si>
  <si>
    <t>CORP0000704</t>
  </si>
  <si>
    <t>CORP0000705</t>
  </si>
  <si>
    <t>CORP0000706</t>
  </si>
  <si>
    <t>CORP0000707</t>
  </si>
  <si>
    <t>CORP0000708</t>
  </si>
  <si>
    <t>CORP0000709</t>
  </si>
  <si>
    <t>CORP0000711</t>
  </si>
  <si>
    <t>CORP0000712</t>
  </si>
  <si>
    <t>CORP0000713</t>
  </si>
  <si>
    <t>CORP0000714</t>
  </si>
  <si>
    <t>CORP0000715</t>
  </si>
  <si>
    <t>CORP0000716</t>
  </si>
  <si>
    <t>CORP0000718</t>
  </si>
  <si>
    <t>CORP0000719</t>
  </si>
  <si>
    <t>CORP0000720</t>
  </si>
  <si>
    <t>CORP0000721</t>
  </si>
  <si>
    <t>CORP0000722</t>
  </si>
  <si>
    <t>CORP0000723</t>
  </si>
  <si>
    <t>CORP0000724</t>
  </si>
  <si>
    <t>CORP0000725</t>
  </si>
  <si>
    <t>CORP0000726</t>
  </si>
  <si>
    <t>CORP0000727</t>
  </si>
  <si>
    <t>CORP0000728</t>
  </si>
  <si>
    <t>CORP0000729</t>
  </si>
  <si>
    <t>CORP0000730</t>
  </si>
  <si>
    <t>CORP0000732</t>
  </si>
  <si>
    <t>CORP0000733</t>
  </si>
  <si>
    <t>CORP0000734</t>
  </si>
  <si>
    <t>CORP0000735</t>
  </si>
  <si>
    <t>CORP0000736</t>
  </si>
  <si>
    <t>CORP0000737</t>
  </si>
  <si>
    <t>CORP0000738</t>
  </si>
  <si>
    <t>CORP0000739</t>
  </si>
  <si>
    <t>CORP0000743</t>
  </si>
  <si>
    <t>CORP0000744</t>
  </si>
  <si>
    <t>CORP0000746</t>
  </si>
  <si>
    <t>CORP0000747</t>
  </si>
  <si>
    <t>CORP0000750</t>
  </si>
  <si>
    <t>CORP0000751</t>
  </si>
  <si>
    <t>CORP0000752</t>
  </si>
  <si>
    <t>CORP0000753</t>
  </si>
  <si>
    <t>CORP0000759</t>
  </si>
  <si>
    <t>CORP0000761</t>
  </si>
  <si>
    <t>CORP0000762</t>
  </si>
  <si>
    <t>CORP0000763</t>
  </si>
  <si>
    <t>CORP0000764</t>
  </si>
  <si>
    <t>CORP0000766</t>
  </si>
  <si>
    <t>CORP0000767</t>
  </si>
  <si>
    <t>CORP0000768</t>
  </si>
  <si>
    <t>CORP0000769</t>
  </si>
  <si>
    <t>CORP0000770</t>
  </si>
  <si>
    <t>CORP0000771</t>
  </si>
  <si>
    <t>CORP0000772</t>
  </si>
  <si>
    <t>CORP0000774</t>
  </si>
  <si>
    <t>CORP0000775</t>
  </si>
  <si>
    <t>CORP0000776</t>
  </si>
  <si>
    <t>CORP0000777</t>
  </si>
  <si>
    <t>CORP0000778</t>
  </si>
  <si>
    <t>CORP0000779</t>
  </si>
  <si>
    <t>CORP0000781</t>
  </si>
  <si>
    <t>CORP0000782</t>
  </si>
  <si>
    <t>CORP0000783</t>
  </si>
  <si>
    <t>CORP0000784</t>
  </si>
  <si>
    <t>CORP0000785</t>
  </si>
  <si>
    <t>CORP0000786</t>
  </si>
  <si>
    <t>CORP0000787</t>
  </si>
  <si>
    <t>CORP0000792</t>
  </si>
  <si>
    <t>CORP0000793</t>
  </si>
  <si>
    <t>CORP0000795</t>
  </si>
  <si>
    <t>CORP0000796</t>
  </si>
  <si>
    <t>CORP0000797</t>
  </si>
  <si>
    <t>CORP0000798</t>
  </si>
  <si>
    <t>CORP0000799</t>
  </si>
  <si>
    <t>CORP0000800</t>
  </si>
  <si>
    <t>CORP0000801</t>
  </si>
  <si>
    <t>CORP0000802</t>
  </si>
  <si>
    <t>CORP0000803</t>
  </si>
  <si>
    <t>CORP0000804</t>
  </si>
  <si>
    <t>CORP0000805</t>
  </si>
  <si>
    <t>CORP0000806</t>
  </si>
  <si>
    <t>CORP0000807</t>
  </si>
  <si>
    <t>CORP0000816</t>
  </si>
  <si>
    <t>CORP0000817</t>
  </si>
  <si>
    <t>CORP0000829</t>
  </si>
  <si>
    <t>CORP0000830</t>
  </si>
  <si>
    <t>CORP0000831</t>
  </si>
  <si>
    <t>CORP0000833</t>
  </si>
  <si>
    <t>CORP0000836</t>
  </si>
  <si>
    <t>CORP0000837</t>
  </si>
  <si>
    <t>CORP0000838</t>
  </si>
  <si>
    <t>CORP0000839</t>
  </si>
  <si>
    <t>CORP0000840</t>
  </si>
  <si>
    <t>CORP0000841</t>
  </si>
  <si>
    <t>CORP0000842</t>
  </si>
  <si>
    <t>CORP0000847</t>
  </si>
  <si>
    <t>CORP0000848</t>
  </si>
  <si>
    <t>CORP0000849</t>
  </si>
  <si>
    <t>CORP0000850</t>
  </si>
  <si>
    <t>CORP0000851</t>
  </si>
  <si>
    <t>CORP0000852</t>
  </si>
  <si>
    <t>CORP0000860</t>
  </si>
  <si>
    <t>CORP0000861</t>
  </si>
  <si>
    <t>CORP0000864</t>
  </si>
  <si>
    <t>CORP0000865</t>
  </si>
  <si>
    <t>CORP0000866</t>
  </si>
  <si>
    <t>CORP0000867</t>
  </si>
  <si>
    <t>CORP0000869</t>
  </si>
  <si>
    <t>CORP0000870</t>
  </si>
  <si>
    <t>CORP0000872</t>
  </si>
  <si>
    <t>CORP0000873</t>
  </si>
  <si>
    <t>CORP0000874</t>
  </si>
  <si>
    <t>CORP0000875</t>
  </si>
  <si>
    <t>CORP0000876</t>
  </si>
  <si>
    <t>CORP0000878</t>
  </si>
  <si>
    <t>CORP0000879</t>
  </si>
  <si>
    <t>CORP0000880</t>
  </si>
  <si>
    <t>CORP0000881</t>
  </si>
  <si>
    <t>CORP0000882</t>
  </si>
  <si>
    <t>CORP0000883</t>
  </si>
  <si>
    <t>CORP0000884</t>
  </si>
  <si>
    <t>CORP0000885</t>
  </si>
  <si>
    <t>CORP0000886</t>
  </si>
  <si>
    <t>CORP0000887</t>
  </si>
  <si>
    <t>CORP0000888</t>
  </si>
  <si>
    <t>CORP0000889</t>
  </si>
  <si>
    <t>CORP0000890</t>
  </si>
  <si>
    <t>CORP0000891</t>
  </si>
  <si>
    <t>CORP0000892</t>
  </si>
  <si>
    <t>CORP0000893</t>
  </si>
  <si>
    <t>CORP0000894</t>
  </si>
  <si>
    <t>CORP0000895</t>
  </si>
  <si>
    <t>CORP0000896</t>
  </si>
  <si>
    <t>CORP0000897</t>
  </si>
  <si>
    <t>CORP0000898</t>
  </si>
  <si>
    <t>CORP0000899</t>
  </si>
  <si>
    <t>CORP0000900</t>
  </si>
  <si>
    <t>CORP0000901</t>
  </si>
  <si>
    <t>CORP0000902</t>
  </si>
  <si>
    <t>CORP0000903</t>
  </si>
  <si>
    <t>CORP0000904</t>
  </si>
  <si>
    <t>CORP0000906</t>
  </si>
  <si>
    <t>CORP0000907</t>
  </si>
  <si>
    <t>CORP0000908</t>
  </si>
  <si>
    <t>CORP0000909</t>
  </si>
  <si>
    <t>CORP0000923</t>
  </si>
  <si>
    <t>CORP0000925</t>
  </si>
  <si>
    <t>CORP0000926</t>
  </si>
  <si>
    <t>CORP0000933</t>
  </si>
  <si>
    <t>CORP0000938</t>
  </si>
  <si>
    <t>CORP0001010</t>
  </si>
  <si>
    <t>CORP0001011</t>
  </si>
  <si>
    <t>CORP0001012</t>
  </si>
  <si>
    <t>CORP0001013</t>
  </si>
  <si>
    <t>CORP0001014</t>
  </si>
  <si>
    <t>CORP0001015</t>
  </si>
  <si>
    <t>CORP0001016</t>
  </si>
  <si>
    <t>CORP0001017</t>
  </si>
  <si>
    <t>CORP0001018</t>
  </si>
  <si>
    <t>CORP0001019</t>
  </si>
  <si>
    <t>CORP0001020</t>
  </si>
  <si>
    <t>CORP0001021</t>
  </si>
  <si>
    <t>CORP0001022</t>
  </si>
  <si>
    <t>CORP0001023</t>
  </si>
  <si>
    <t>CORP0001024</t>
  </si>
  <si>
    <t>CORP0001025</t>
  </si>
  <si>
    <t>CORP0001026</t>
  </si>
  <si>
    <t>CORP0001027</t>
  </si>
  <si>
    <t>CORP0001028</t>
  </si>
  <si>
    <t>CORP0001029</t>
  </si>
  <si>
    <t>CORP0001030</t>
  </si>
  <si>
    <t>CORP0001042</t>
  </si>
  <si>
    <t>CORP0001043</t>
  </si>
  <si>
    <t>CORP0001044</t>
  </si>
  <si>
    <t>CORP0001045</t>
  </si>
  <si>
    <t>CORP0001046</t>
  </si>
  <si>
    <t>CORP0001047</t>
  </si>
  <si>
    <t>CORP0001048</t>
  </si>
  <si>
    <t>CORP0001049</t>
  </si>
  <si>
    <t>CORP0001052</t>
  </si>
  <si>
    <t>CORP0001054</t>
  </si>
  <si>
    <t>CORP0001055</t>
  </si>
  <si>
    <t>CORP0001056</t>
  </si>
  <si>
    <t>CORP0001057</t>
  </si>
  <si>
    <t>CORP0001064</t>
  </si>
  <si>
    <t>CORP0001065</t>
  </si>
  <si>
    <t>CORP0001066</t>
  </si>
  <si>
    <t>CORP0001080</t>
  </si>
  <si>
    <t>CORP0001081</t>
  </si>
  <si>
    <t>CORP0001082</t>
  </si>
  <si>
    <t>CORP0001083</t>
  </si>
  <si>
    <t>CORP0001084</t>
  </si>
  <si>
    <t>CORP0001085</t>
  </si>
  <si>
    <t>CORP0001086</t>
  </si>
  <si>
    <t>CORP0001087</t>
  </si>
  <si>
    <t>CORP0001088</t>
  </si>
  <si>
    <t>CORP0001089</t>
  </si>
  <si>
    <t>CORP0001090</t>
  </si>
  <si>
    <t>CORP0001091</t>
  </si>
  <si>
    <t>CORP0001092</t>
  </si>
  <si>
    <t>CORP0001093</t>
  </si>
  <si>
    <t>CORP0001094</t>
  </si>
  <si>
    <t>CORP0001095</t>
  </si>
  <si>
    <t>CORP0001096</t>
  </si>
  <si>
    <t>CORP0001097</t>
  </si>
  <si>
    <t>CORP0001098</t>
  </si>
  <si>
    <t>CORP0001099</t>
  </si>
  <si>
    <t>CORP0001100</t>
  </si>
  <si>
    <t>CORP0001101</t>
  </si>
  <si>
    <t>CORP0001102</t>
  </si>
  <si>
    <t>CORP0001103</t>
  </si>
  <si>
    <t>CORP0001104</t>
  </si>
  <si>
    <t>CORP0001105</t>
  </si>
  <si>
    <t>CORP0001106</t>
  </si>
  <si>
    <t>CORP0001107</t>
  </si>
  <si>
    <t>CORP0001108</t>
  </si>
  <si>
    <t>CORP0001109</t>
  </si>
  <si>
    <t>CORP0001110</t>
  </si>
  <si>
    <t>CORP0001111</t>
  </si>
  <si>
    <t>CORP0001112</t>
  </si>
  <si>
    <t>CORP0001113</t>
  </si>
  <si>
    <t>CORP0001115</t>
  </si>
  <si>
    <t>CORP0001118</t>
  </si>
  <si>
    <t>CORP0001120</t>
  </si>
  <si>
    <t>CORP0001124</t>
  </si>
  <si>
    <t>CORP0001125</t>
  </si>
  <si>
    <t>CORP0001126</t>
  </si>
  <si>
    <t>CORP0001127</t>
  </si>
  <si>
    <t>CORP0001128</t>
  </si>
  <si>
    <t>CORP0001129</t>
  </si>
  <si>
    <t>CORP0001130</t>
  </si>
  <si>
    <t>CORP0001131</t>
  </si>
  <si>
    <t>CORP0001132</t>
  </si>
  <si>
    <t>CORP0001133</t>
  </si>
  <si>
    <t>CORP0001134</t>
  </si>
  <si>
    <t>CORP0001135</t>
  </si>
  <si>
    <t>CORP0001136</t>
  </si>
  <si>
    <t>CORP0001137</t>
  </si>
  <si>
    <t>CORP0001138</t>
  </si>
  <si>
    <t>CORP0001139</t>
  </si>
  <si>
    <t>CORP0001140</t>
  </si>
  <si>
    <t>CORP0001141</t>
  </si>
  <si>
    <t>CORP0001142</t>
  </si>
  <si>
    <t>CORP0001143</t>
  </si>
  <si>
    <t>CORP0001144</t>
  </si>
  <si>
    <t>CORP0001145</t>
  </si>
  <si>
    <t>CORP0001146</t>
  </si>
  <si>
    <t>CORP0001147</t>
  </si>
  <si>
    <t>CORP0001148</t>
  </si>
  <si>
    <t>CORP0001149</t>
  </si>
  <si>
    <t>CORP0001150</t>
  </si>
  <si>
    <t>CORP0001151</t>
  </si>
  <si>
    <t>CORP0001152</t>
  </si>
  <si>
    <t>CORP0001153</t>
  </si>
  <si>
    <t>CORP0001154</t>
  </si>
  <si>
    <t>CORP0001155</t>
  </si>
  <si>
    <t>CORP0001156</t>
  </si>
  <si>
    <t>CORP0001157</t>
  </si>
  <si>
    <t>CORP0001158</t>
  </si>
  <si>
    <t>CORP0001159</t>
  </si>
  <si>
    <t>CORP0001160</t>
  </si>
  <si>
    <t>CORP0001161</t>
  </si>
  <si>
    <t>CORP0001162</t>
  </si>
  <si>
    <t>CORP0001163</t>
  </si>
  <si>
    <t>CORP0001164</t>
  </si>
  <si>
    <t>CORP0001165</t>
  </si>
  <si>
    <t>CORP0001166</t>
  </si>
  <si>
    <t>CORP0001167</t>
  </si>
  <si>
    <t>CORP0001168</t>
  </si>
  <si>
    <t>CORP0001169</t>
  </si>
  <si>
    <t>CORP0001170</t>
  </si>
  <si>
    <t>CORP0001171</t>
  </si>
  <si>
    <t>CORP0001172</t>
  </si>
  <si>
    <t>CORP0001173</t>
  </si>
  <si>
    <t>CORP0001174</t>
  </si>
  <si>
    <t>CORP0001175</t>
  </si>
  <si>
    <t>CORP0001176</t>
  </si>
  <si>
    <t>CORP0001177</t>
  </si>
  <si>
    <t>CORP0001178</t>
  </si>
  <si>
    <t>CORP0001179</t>
  </si>
  <si>
    <t>CORP0001180</t>
  </si>
  <si>
    <t>CORP0001181</t>
  </si>
  <si>
    <t>CORP0001182</t>
  </si>
  <si>
    <t>CORP0001187</t>
  </si>
  <si>
    <t>CORP0001191</t>
  </si>
  <si>
    <t>CORP0001192</t>
  </si>
  <si>
    <t>CORP0001193</t>
  </si>
  <si>
    <t>CORP0001194</t>
  </si>
  <si>
    <t>CORP0001195</t>
  </si>
  <si>
    <t>CORP0001196</t>
  </si>
  <si>
    <t>CORP0001197</t>
  </si>
  <si>
    <t>CORP0001198</t>
  </si>
  <si>
    <t>CORP0001199</t>
  </si>
  <si>
    <t>CORP0001200</t>
  </si>
  <si>
    <t>CORP0001201</t>
  </si>
  <si>
    <t>CORP0001202</t>
  </si>
  <si>
    <t>CORP0001203</t>
  </si>
  <si>
    <t>CORP0001204</t>
  </si>
  <si>
    <t>CORP0001205</t>
  </si>
  <si>
    <t>CORP0001206</t>
  </si>
  <si>
    <t>CORP0001207</t>
  </si>
  <si>
    <t>CORP0001208</t>
  </si>
  <si>
    <t>CORP0001209</t>
  </si>
  <si>
    <t>CORP0001210</t>
  </si>
  <si>
    <t>CORP0001211</t>
  </si>
  <si>
    <t>CORP0001212</t>
  </si>
  <si>
    <t>CORP0001213</t>
  </si>
  <si>
    <t>CORP0001214</t>
  </si>
  <si>
    <t>CORP0001215</t>
  </si>
  <si>
    <t>CORP0001216</t>
  </si>
  <si>
    <t>CORP0001218</t>
  </si>
  <si>
    <t>CORP0001219</t>
  </si>
  <si>
    <t>CORP0001220</t>
  </si>
  <si>
    <t>CORP0001221</t>
  </si>
  <si>
    <t>CORP0001222</t>
  </si>
  <si>
    <t>CORP0001223</t>
  </si>
  <si>
    <t>CORP0001224</t>
  </si>
  <si>
    <t>CORP0001225</t>
  </si>
  <si>
    <t>CORP0001226</t>
  </si>
  <si>
    <t>CORP0001227</t>
  </si>
  <si>
    <t>CORP0001228</t>
  </si>
  <si>
    <t>CORP0001229</t>
  </si>
  <si>
    <t>CORP0001230</t>
  </si>
  <si>
    <t>CORP0001231</t>
  </si>
  <si>
    <t>CORP0001232</t>
  </si>
  <si>
    <t>CORP0001233</t>
  </si>
  <si>
    <t>CORP0001234</t>
  </si>
  <si>
    <t>CORP0001235</t>
  </si>
  <si>
    <t>CORP0001236</t>
  </si>
  <si>
    <t>CORP0001237</t>
  </si>
  <si>
    <t>CORP0001238</t>
  </si>
  <si>
    <t>CORP0001239</t>
  </si>
  <si>
    <t>CORP0001240</t>
  </si>
  <si>
    <t>CORP0001241</t>
  </si>
  <si>
    <t>CORP0001242</t>
  </si>
  <si>
    <t>CORP0001243</t>
  </si>
  <si>
    <t>CORP0001244</t>
  </si>
  <si>
    <t>CORP0001245</t>
  </si>
  <si>
    <t>CORP0001246</t>
  </si>
  <si>
    <t>CORP0001247</t>
  </si>
  <si>
    <t>CORP0001248</t>
  </si>
  <si>
    <t>CORP0001249</t>
  </si>
  <si>
    <t>CORP0001250</t>
  </si>
  <si>
    <t>CORP0001251</t>
  </si>
  <si>
    <t>CORP0001252</t>
  </si>
  <si>
    <t>CORP0001253</t>
  </si>
  <si>
    <t>CORP0001254</t>
  </si>
  <si>
    <t>CORP0001255</t>
  </si>
  <si>
    <t>CORP0001256</t>
  </si>
  <si>
    <t>CORP0001257</t>
  </si>
  <si>
    <t>CORP0001258</t>
  </si>
  <si>
    <t>CORP0001259</t>
  </si>
  <si>
    <t>CORP0001261</t>
  </si>
  <si>
    <t>CORP0001262</t>
  </si>
  <si>
    <t>CORP0001263</t>
  </si>
  <si>
    <t>CORP0001264</t>
  </si>
  <si>
    <t>CORP0001265</t>
  </si>
  <si>
    <t>CORP0001266</t>
  </si>
  <si>
    <t>CORP0001267</t>
  </si>
  <si>
    <t>CORP0001268</t>
  </si>
  <si>
    <t>CORP0001269</t>
  </si>
  <si>
    <t>CORP0001270</t>
  </si>
  <si>
    <t>CORP0001271</t>
  </si>
  <si>
    <t>CORP0001272</t>
  </si>
  <si>
    <t>CORP0001273</t>
  </si>
  <si>
    <t>CORP0001274</t>
  </si>
  <si>
    <t>CORP0001275</t>
  </si>
  <si>
    <t>CORP0001276</t>
  </si>
  <si>
    <t>CORP0001277</t>
  </si>
  <si>
    <t>CORP0001278</t>
  </si>
  <si>
    <t>CORP0001279</t>
  </si>
  <si>
    <t>CORP0001280</t>
  </si>
  <si>
    <t>CORP0001281</t>
  </si>
  <si>
    <t>CORP0001282</t>
  </si>
  <si>
    <t>CORP0001283</t>
  </si>
  <si>
    <t>CORP0001284</t>
  </si>
  <si>
    <t>CORP0001285</t>
  </si>
  <si>
    <t>CORP0001286</t>
  </si>
  <si>
    <t>CORP0001287</t>
  </si>
  <si>
    <t>CORP0001288</t>
  </si>
  <si>
    <t>CORP0001289</t>
  </si>
  <si>
    <t>CORP0001290</t>
  </si>
  <si>
    <t>CORP0001291</t>
  </si>
  <si>
    <t>CORP0001292</t>
  </si>
  <si>
    <t>CORP0001293</t>
  </si>
  <si>
    <t>CORP0001294</t>
  </si>
  <si>
    <t>CORP0001295</t>
  </si>
  <si>
    <t>CORP0001296</t>
  </si>
  <si>
    <t>CORP0001297</t>
  </si>
  <si>
    <t>CORP0001298</t>
  </si>
  <si>
    <t>CORP0001299</t>
  </si>
  <si>
    <t>CORP0001300</t>
  </si>
  <si>
    <t>CORP0001301</t>
  </si>
  <si>
    <t>CORP0001302</t>
  </si>
  <si>
    <t>CORP0001303</t>
  </si>
  <si>
    <t>CORP0001304</t>
  </si>
  <si>
    <t>CORP0001305</t>
  </si>
  <si>
    <t>CORP0001306</t>
  </si>
  <si>
    <t>CORP0001307</t>
  </si>
  <si>
    <t>CORP0001308</t>
  </si>
  <si>
    <t>CORP0001309</t>
  </si>
  <si>
    <t>CORP0001310</t>
  </si>
  <si>
    <t>CORP0001311</t>
  </si>
  <si>
    <t>CORP0001312</t>
  </si>
  <si>
    <t>CORP0001313</t>
  </si>
  <si>
    <t>CORP0001314</t>
  </si>
  <si>
    <t>CORP0001315</t>
  </si>
  <si>
    <t>CORP0001316</t>
  </si>
  <si>
    <t>CORP0001317</t>
  </si>
  <si>
    <t>CORP0001318</t>
  </si>
  <si>
    <t>CORP0001319</t>
  </si>
  <si>
    <t>CORP0001320</t>
  </si>
  <si>
    <t>CORP0001321</t>
  </si>
  <si>
    <t>CORP0001322</t>
  </si>
  <si>
    <t>CORP0001323</t>
  </si>
  <si>
    <t>CORP0001324</t>
  </si>
  <si>
    <t>CORP0001325</t>
  </si>
  <si>
    <t>CORP0001326</t>
  </si>
  <si>
    <t>CORP0001327</t>
  </si>
  <si>
    <t>CORP0001328</t>
  </si>
  <si>
    <t>CORP0001329</t>
  </si>
  <si>
    <t>CORP0001330</t>
  </si>
  <si>
    <t>CORP0001331</t>
  </si>
  <si>
    <t>CORP0001332</t>
  </si>
  <si>
    <t>CORP0001333</t>
  </si>
  <si>
    <t>CORP0001334</t>
  </si>
  <si>
    <t>CORP0001335</t>
  </si>
  <si>
    <t>CORP0001336</t>
  </si>
  <si>
    <t>CORP0001337</t>
  </si>
  <si>
    <t>CORP0001338</t>
  </si>
  <si>
    <t>CORP0001339</t>
  </si>
  <si>
    <t>CORP0001340</t>
  </si>
  <si>
    <t>CORP0001341</t>
  </si>
  <si>
    <t>CORP0001342</t>
  </si>
  <si>
    <t>CORP0001343</t>
  </si>
  <si>
    <t>CORP0001344</t>
  </si>
  <si>
    <t>CORP0001345</t>
  </si>
  <si>
    <t>CORP0001346</t>
  </si>
  <si>
    <t>CORP0001347</t>
  </si>
  <si>
    <t>CORP0001348</t>
  </si>
  <si>
    <t>CORP0001349</t>
  </si>
  <si>
    <t>CORP0001350</t>
  </si>
  <si>
    <t>CORP0001351</t>
  </si>
  <si>
    <t>CORP0001352</t>
  </si>
  <si>
    <t>CORP0001353</t>
  </si>
  <si>
    <t>CORP0001354</t>
  </si>
  <si>
    <t>CORP0001355</t>
  </si>
  <si>
    <t>CORP0001356</t>
  </si>
  <si>
    <t>CORP0001357</t>
  </si>
  <si>
    <t>CORP0001358</t>
  </si>
  <si>
    <t>CORP0001359</t>
  </si>
  <si>
    <t>CORP0001360</t>
  </si>
  <si>
    <t>CORP0001361</t>
  </si>
  <si>
    <t>CORP0001363</t>
  </si>
  <si>
    <t>CORP0001364</t>
  </si>
  <si>
    <t>CORP0001365</t>
  </si>
  <si>
    <t>CORP0001366</t>
  </si>
  <si>
    <t>CORP0001367</t>
  </si>
  <si>
    <t>CORP0001368</t>
  </si>
  <si>
    <t>CORP0001369</t>
  </si>
  <si>
    <t>CORP0001370</t>
  </si>
  <si>
    <t>CORP0001371</t>
  </si>
  <si>
    <t>CORP0001372</t>
  </si>
  <si>
    <t>CORP0001373</t>
  </si>
  <si>
    <t>CORP0001374</t>
  </si>
  <si>
    <t>CORP0001375</t>
  </si>
  <si>
    <t>CORP0001376</t>
  </si>
  <si>
    <t>CORP0001378</t>
  </si>
  <si>
    <t>CORP0001379</t>
  </si>
  <si>
    <t>CORP0001380</t>
  </si>
  <si>
    <t>CORP0001382</t>
  </si>
  <si>
    <t>CORP0001383</t>
  </si>
  <si>
    <t>CORP0001384</t>
  </si>
  <si>
    <t>CORP0001385</t>
  </si>
  <si>
    <t>CORP0001386</t>
  </si>
  <si>
    <t>CORP0001387</t>
  </si>
  <si>
    <t>CORP0001388</t>
  </si>
  <si>
    <t>CORP0001389</t>
  </si>
  <si>
    <t>CORP0001390</t>
  </si>
  <si>
    <t>CORP0001391</t>
  </si>
  <si>
    <t>CORP0001392</t>
  </si>
  <si>
    <t>CORP0001393</t>
  </si>
  <si>
    <t>CORP0001394</t>
  </si>
  <si>
    <t>CORP0001395</t>
  </si>
  <si>
    <t>CORP0001396</t>
  </si>
  <si>
    <t>CORP0001397</t>
  </si>
  <si>
    <t>CORP0001399</t>
  </si>
  <si>
    <t>CORP0001400</t>
  </si>
  <si>
    <t>CORP0001401</t>
  </si>
  <si>
    <t>CORP0001402</t>
  </si>
  <si>
    <t>CORP0001403</t>
  </si>
  <si>
    <t>CORP0001404</t>
  </si>
  <si>
    <t>CORP0001405</t>
  </si>
  <si>
    <t>CORP0001406</t>
  </si>
  <si>
    <t>CORP0001407</t>
  </si>
  <si>
    <t>CORP0001408</t>
  </si>
  <si>
    <t>CORP0001409</t>
  </si>
  <si>
    <t>CORP0001410</t>
  </si>
  <si>
    <t>CORP0001411</t>
  </si>
  <si>
    <t>CORP0001412</t>
  </si>
  <si>
    <t>CORP0001413</t>
  </si>
  <si>
    <t>CORP0001414</t>
  </si>
  <si>
    <t>CORP0001416</t>
  </si>
  <si>
    <t>CORP0001417</t>
  </si>
  <si>
    <t>CORP0001418</t>
  </si>
  <si>
    <t>CORP0001419</t>
  </si>
  <si>
    <t>CORP0001420</t>
  </si>
  <si>
    <t>CORP0001421</t>
  </si>
  <si>
    <t>CORP0001422</t>
  </si>
  <si>
    <t>CORP0001424</t>
  </si>
  <si>
    <t>CORP0001425</t>
  </si>
  <si>
    <t>CORP0001426</t>
  </si>
  <si>
    <t>CORP0001427</t>
  </si>
  <si>
    <t>CORP0001428</t>
  </si>
  <si>
    <t>CORP0001429</t>
  </si>
  <si>
    <t>CORP0001430</t>
  </si>
  <si>
    <t>CORP0001432</t>
  </si>
  <si>
    <t>CORP0001433</t>
  </si>
  <si>
    <t>CORP0001434</t>
  </si>
  <si>
    <t>CORP0001435</t>
  </si>
  <si>
    <t>CORP0001436</t>
  </si>
  <si>
    <t>CORP0001438</t>
  </si>
  <si>
    <t>CORP0001440</t>
  </si>
  <si>
    <t>CORP0001441</t>
  </si>
  <si>
    <t>CORP0001442</t>
  </si>
  <si>
    <t>CORP0001443</t>
  </si>
  <si>
    <t>CORP0001444</t>
  </si>
  <si>
    <t>CORP0001445</t>
  </si>
  <si>
    <t>CORP0001446</t>
  </si>
  <si>
    <t>CORP0001447</t>
  </si>
  <si>
    <t>CORP0001448</t>
  </si>
  <si>
    <t>CORP0001449</t>
  </si>
  <si>
    <t>CORP0001450</t>
  </si>
  <si>
    <t>CORP0001451</t>
  </si>
  <si>
    <t>CORP0001452</t>
  </si>
  <si>
    <t>CORP0001453</t>
  </si>
  <si>
    <t>CORP0001454</t>
  </si>
  <si>
    <t>CORP0001455</t>
  </si>
  <si>
    <t>CORP0001456</t>
  </si>
  <si>
    <t>CORP0001457</t>
  </si>
  <si>
    <t>CORP0001458</t>
  </si>
  <si>
    <t>CORP0001459</t>
  </si>
  <si>
    <t>CORP0001460</t>
  </si>
  <si>
    <t>CORP0001461</t>
  </si>
  <si>
    <t>CORP0001462</t>
  </si>
  <si>
    <t>CORP0001463</t>
  </si>
  <si>
    <t>CORP0001464</t>
  </si>
  <si>
    <t>CORP0001465</t>
  </si>
  <si>
    <t>CORP0001466</t>
  </si>
  <si>
    <t>CORP0001467</t>
  </si>
  <si>
    <t>CORP0001468</t>
  </si>
  <si>
    <t>CORP0001469</t>
  </si>
  <si>
    <t>CORP0001470</t>
  </si>
  <si>
    <t>CORP0001471</t>
  </si>
  <si>
    <t>CORP0001472</t>
  </si>
  <si>
    <t>CORP0001473</t>
  </si>
  <si>
    <t>CORP0001474</t>
  </si>
  <si>
    <t>CORP0001475</t>
  </si>
  <si>
    <t>CORP0001476</t>
  </si>
  <si>
    <t>CORP0001477</t>
  </si>
  <si>
    <t>CORP0001478</t>
  </si>
  <si>
    <t>CORP0001479</t>
  </si>
  <si>
    <t>CORP0001480</t>
  </si>
  <si>
    <t>CORP0001481</t>
  </si>
  <si>
    <t>CORP0001482</t>
  </si>
  <si>
    <t>CORP0001483</t>
  </si>
  <si>
    <t>CORP0001484</t>
  </si>
  <si>
    <t>CORP0001485</t>
  </si>
  <si>
    <t>CORP0001486</t>
  </si>
  <si>
    <t>CORP0001487</t>
  </si>
  <si>
    <t>CORP0001488</t>
  </si>
  <si>
    <t>CORP0001489</t>
  </si>
  <si>
    <t>CORP0001490</t>
  </si>
  <si>
    <t>CORP0001491</t>
  </si>
  <si>
    <t>CORP0001492</t>
  </si>
  <si>
    <t>CORP0001493</t>
  </si>
  <si>
    <t>CORP0001494</t>
  </si>
  <si>
    <t>CORP0001495</t>
  </si>
  <si>
    <t>CORP0001496</t>
  </si>
  <si>
    <t>CORP0001497</t>
  </si>
  <si>
    <t>CORP0001498</t>
  </si>
  <si>
    <t>CORP0001499</t>
  </si>
  <si>
    <t>CORP0001500</t>
  </si>
  <si>
    <t>CORP0001501</t>
  </si>
  <si>
    <t>CORP0001502</t>
  </si>
  <si>
    <t>CORP0001503</t>
  </si>
  <si>
    <t>CORP0001504</t>
  </si>
  <si>
    <t>CORP0001505</t>
  </si>
  <si>
    <t>CORP0001506</t>
  </si>
  <si>
    <t>CORP0001507</t>
  </si>
  <si>
    <t>CORP0001508</t>
  </si>
  <si>
    <t>CORP0001509</t>
  </si>
  <si>
    <t>CORP0001510</t>
  </si>
  <si>
    <t>CORP0001511</t>
  </si>
  <si>
    <t>CORP0001512</t>
  </si>
  <si>
    <t>CORP0001513</t>
  </si>
  <si>
    <t>CORP0001514</t>
  </si>
  <si>
    <t>CORP0001515</t>
  </si>
  <si>
    <t>CORP0001516</t>
  </si>
  <si>
    <t>CORP0001517</t>
  </si>
  <si>
    <t>CORP0001518</t>
  </si>
  <si>
    <t>CORP0001519</t>
  </si>
  <si>
    <t>CORP0001520</t>
  </si>
  <si>
    <t>CORP0001521</t>
  </si>
  <si>
    <t>CORP0001522</t>
  </si>
  <si>
    <t>CORP0001523</t>
  </si>
  <si>
    <t>CORP0001524</t>
  </si>
  <si>
    <t>CORP0001525</t>
  </si>
  <si>
    <t>CORP0001526</t>
  </si>
  <si>
    <t>CORP0001527</t>
  </si>
  <si>
    <t>CORP0001528</t>
  </si>
  <si>
    <t>CORP0001529</t>
  </si>
  <si>
    <t>CORP0001530</t>
  </si>
  <si>
    <t>CORP0001531</t>
  </si>
  <si>
    <t>CORP0001532</t>
  </si>
  <si>
    <t>CORP0001533</t>
  </si>
  <si>
    <t>CORP0001534</t>
  </si>
  <si>
    <t>CORP0001535</t>
  </si>
  <si>
    <t>CORP0001536</t>
  </si>
  <si>
    <t>CORP0001537</t>
  </si>
  <si>
    <t>CORP0001538</t>
  </si>
  <si>
    <t>CORP0001539</t>
  </si>
  <si>
    <t>CORP0001540</t>
  </si>
  <si>
    <t>CORP0001541</t>
  </si>
  <si>
    <t>CORP0001542</t>
  </si>
  <si>
    <t>CORP0001543</t>
  </si>
  <si>
    <t>CORP0001544</t>
  </si>
  <si>
    <t>CORP0001545</t>
  </si>
  <si>
    <t>CORP0001546</t>
  </si>
  <si>
    <t>CORP0001547</t>
  </si>
  <si>
    <t>CORP0001548</t>
  </si>
  <si>
    <t>CORP0001549</t>
  </si>
  <si>
    <t>CORP0001550</t>
  </si>
  <si>
    <t>CORP0001551</t>
  </si>
  <si>
    <t>CORP0001552</t>
  </si>
  <si>
    <t>CORP0001553</t>
  </si>
  <si>
    <t>CORP0001554</t>
  </si>
  <si>
    <t>CORP0001555</t>
  </si>
  <si>
    <t>CORP0001556</t>
  </si>
  <si>
    <t>CORP0001557</t>
  </si>
  <si>
    <t>CORP0001558</t>
  </si>
  <si>
    <t>CORP0001559</t>
  </si>
  <si>
    <t>CORP0001560</t>
  </si>
  <si>
    <t>CORP0001561</t>
  </si>
  <si>
    <t>CORP0001562</t>
  </si>
  <si>
    <t>CORP0001563</t>
  </si>
  <si>
    <t>CORP0001564</t>
  </si>
  <si>
    <t>CORP0001565</t>
  </si>
  <si>
    <t>CORP0001566</t>
  </si>
  <si>
    <t>CORP0001567</t>
  </si>
  <si>
    <t>CORP0001568</t>
  </si>
  <si>
    <t>CORP0001569</t>
  </si>
  <si>
    <t>CORP0001570</t>
  </si>
  <si>
    <t>CORP0001571</t>
  </si>
  <si>
    <t>CORP0001572</t>
  </si>
  <si>
    <t>CORP0001573</t>
  </si>
  <si>
    <t>CORP0001574</t>
  </si>
  <si>
    <t>CORP0001575</t>
  </si>
  <si>
    <t>CORP0001576</t>
  </si>
  <si>
    <t>CORP0001577</t>
  </si>
  <si>
    <t>CORP0001578</t>
  </si>
  <si>
    <t>CORP0001579</t>
  </si>
  <si>
    <t>CORP0001580</t>
  </si>
  <si>
    <t>CORP0001581</t>
  </si>
  <si>
    <t>CORP0001582</t>
  </si>
  <si>
    <t>CORP0001583</t>
  </si>
  <si>
    <t>CORP0001584</t>
  </si>
  <si>
    <t>CORP0001585</t>
  </si>
  <si>
    <t>CORP0001586</t>
  </si>
  <si>
    <t>CORP0001587</t>
  </si>
  <si>
    <t>CORP0001588</t>
  </si>
  <si>
    <t>CORP0001589</t>
  </si>
  <si>
    <t>CORP0001590</t>
  </si>
  <si>
    <t>CORP0001591</t>
  </si>
  <si>
    <t>CORP0001592</t>
  </si>
  <si>
    <t>CORP0001593</t>
  </si>
  <si>
    <t>CORP0001594</t>
  </si>
  <si>
    <t>CORP0001595</t>
  </si>
  <si>
    <t>CORP0001596</t>
  </si>
  <si>
    <t>CORP0001597</t>
  </si>
  <si>
    <t>CORP0001598</t>
  </si>
  <si>
    <t>CORP0001599</t>
  </si>
  <si>
    <t>CORP0001600</t>
  </si>
  <si>
    <t>CORP0001601</t>
  </si>
  <si>
    <t>CORP0001602</t>
  </si>
  <si>
    <t>CORP0001603</t>
  </si>
  <si>
    <t>CORP0001604</t>
  </si>
  <si>
    <t>CORP0001605</t>
  </si>
  <si>
    <t>CORP0001606</t>
  </si>
  <si>
    <t>CORP0001607</t>
  </si>
  <si>
    <t>CORP0001608</t>
  </si>
  <si>
    <t>CORP0001609</t>
  </si>
  <si>
    <t>CORP0001610</t>
  </si>
  <si>
    <t>CORP0001611</t>
  </si>
  <si>
    <t>CORP0001612</t>
  </si>
  <si>
    <t>CORP0001613</t>
  </si>
  <si>
    <t>CORP0001614</t>
  </si>
  <si>
    <t>CORP0001615</t>
  </si>
  <si>
    <t>CORP0001616</t>
  </si>
  <si>
    <t>CORP0001617</t>
  </si>
  <si>
    <t>CORP0001618</t>
  </si>
  <si>
    <t>CORP0001619</t>
  </si>
  <si>
    <t>CORP0001620</t>
  </si>
  <si>
    <t>CORP0001621</t>
  </si>
  <si>
    <t>CORP0001622</t>
  </si>
  <si>
    <t>CORP0001623</t>
  </si>
  <si>
    <t>CORP0001624</t>
  </si>
  <si>
    <t>CORP0001625</t>
  </si>
  <si>
    <t>CORP0001626</t>
  </si>
  <si>
    <t>CORP0001627</t>
  </si>
  <si>
    <t>CORP0001628</t>
  </si>
  <si>
    <t>CORP0001629</t>
  </si>
  <si>
    <t>CORP0001630</t>
  </si>
  <si>
    <t>CORP0001631</t>
  </si>
  <si>
    <t>CORP0001632</t>
  </si>
  <si>
    <t>CORP0001633</t>
  </si>
  <si>
    <t>CORP0001634</t>
  </si>
  <si>
    <t>CORP0001635</t>
  </si>
  <si>
    <t>CORP0001636</t>
  </si>
  <si>
    <t>CORP0001637</t>
  </si>
  <si>
    <t>CORP0001638</t>
  </si>
  <si>
    <t>CORP0001639</t>
  </si>
  <si>
    <t>CORP0001640</t>
  </si>
  <si>
    <t>CORP0001641</t>
  </si>
  <si>
    <t>CORP0001642</t>
  </si>
  <si>
    <t>CORP0001643</t>
  </si>
  <si>
    <t>CORP0001644</t>
  </si>
  <si>
    <t>CORP0001645</t>
  </si>
  <si>
    <t>CORP0001646</t>
  </si>
  <si>
    <t>CORP0001647</t>
  </si>
  <si>
    <t>CORP0001648</t>
  </si>
  <si>
    <t>CORP0001649</t>
  </si>
  <si>
    <t>CORP0001650</t>
  </si>
  <si>
    <t>CORP0001651</t>
  </si>
  <si>
    <t>CORP0001652</t>
  </si>
  <si>
    <t>CORP0001653</t>
  </si>
  <si>
    <t>CORP0001654</t>
  </si>
  <si>
    <t>CORP0001655</t>
  </si>
  <si>
    <t>CORP0001656</t>
  </si>
  <si>
    <t>CORP0001657</t>
  </si>
  <si>
    <t>CORP0001658</t>
  </si>
  <si>
    <t>CORP0001659</t>
  </si>
  <si>
    <t>CORP0001660</t>
  </si>
  <si>
    <t>CORP0001661</t>
  </si>
  <si>
    <t>CORP0001662</t>
  </si>
  <si>
    <t>CORP0001663</t>
  </si>
  <si>
    <t>CORP0001664</t>
  </si>
  <si>
    <t>CORP0001665</t>
  </si>
  <si>
    <t>CORP0001666</t>
  </si>
  <si>
    <t>CORP0001667</t>
  </si>
  <si>
    <t>CORP0001668</t>
  </si>
  <si>
    <t>CORP0001669</t>
  </si>
  <si>
    <t>CORP0001670</t>
  </si>
  <si>
    <t>CORP0001671</t>
  </si>
  <si>
    <t>CORP0001672</t>
  </si>
  <si>
    <t>CORP0001673</t>
  </si>
  <si>
    <t>CORP0001674</t>
  </si>
  <si>
    <t>CORP0001675</t>
  </si>
  <si>
    <t>CORP0001676</t>
  </si>
  <si>
    <t>CORP0001677</t>
  </si>
  <si>
    <t>CORP0001678</t>
  </si>
  <si>
    <t>CORP0001679</t>
  </si>
  <si>
    <t>CORP0001680</t>
  </si>
  <si>
    <t>CORP0001681</t>
  </si>
  <si>
    <t>CORP0001682</t>
  </si>
  <si>
    <t>CORP0001683</t>
  </si>
  <si>
    <t>CORP0001684</t>
  </si>
  <si>
    <t>CORP0001685</t>
  </si>
  <si>
    <t>CORP0001686</t>
  </si>
  <si>
    <t>CORP0001687</t>
  </si>
  <si>
    <t>CORP0001688</t>
  </si>
  <si>
    <t>CORP0001689</t>
  </si>
  <si>
    <t>CORP0001690</t>
  </si>
  <si>
    <t>CORP0001691</t>
  </si>
  <si>
    <t>CORP0001692</t>
  </si>
  <si>
    <t>CORP0001693</t>
  </si>
  <si>
    <t>CORP0001694</t>
  </si>
  <si>
    <t>CORP0001695</t>
  </si>
  <si>
    <t>CORP0001696</t>
  </si>
  <si>
    <t>CORP0001697</t>
  </si>
  <si>
    <t>CORP0001698</t>
  </si>
  <si>
    <t>CORP0001699</t>
  </si>
  <si>
    <t>CORP0001700</t>
  </si>
  <si>
    <t>CORP0001701</t>
  </si>
  <si>
    <t>CORP0001702</t>
  </si>
  <si>
    <t>CORP0001703</t>
  </si>
  <si>
    <t>CORP0001704</t>
  </si>
  <si>
    <t>CORP0001705</t>
  </si>
  <si>
    <t>CORP0001706</t>
  </si>
  <si>
    <t>CORP0001707</t>
  </si>
  <si>
    <t>CORP0001708</t>
  </si>
  <si>
    <t>CORP0001709</t>
  </si>
  <si>
    <t>CORP0001710</t>
  </si>
  <si>
    <t>CORP0001711</t>
  </si>
  <si>
    <t>CORP0001712</t>
  </si>
  <si>
    <t>CORP0001713</t>
  </si>
  <si>
    <t>CORP0001714</t>
  </si>
  <si>
    <t>CORP0001716</t>
  </si>
  <si>
    <t>CORP0001717</t>
  </si>
  <si>
    <t>CORP0001718</t>
  </si>
  <si>
    <t>CORP0001719</t>
  </si>
  <si>
    <t>CORP0001720</t>
  </si>
  <si>
    <t>CORP0001721</t>
  </si>
  <si>
    <t>CORP0001722</t>
  </si>
  <si>
    <t>CORP0001723</t>
  </si>
  <si>
    <t>CORP0001724</t>
  </si>
  <si>
    <t>CORP0001725</t>
  </si>
  <si>
    <t>CORP0001726</t>
  </si>
  <si>
    <t>CORP0001727</t>
  </si>
  <si>
    <t>CORP0001728</t>
  </si>
  <si>
    <t>CORP0001729</t>
  </si>
  <si>
    <t>CORP0001730</t>
  </si>
  <si>
    <t>CORP0001731</t>
  </si>
  <si>
    <t>CORP0001732</t>
  </si>
  <si>
    <t>CORP0001733</t>
  </si>
  <si>
    <t>CORP0001734</t>
  </si>
  <si>
    <t>CORP0001735</t>
  </si>
  <si>
    <t>CORP0001736</t>
  </si>
  <si>
    <t>CORP0001737</t>
  </si>
  <si>
    <t>CORP0001738</t>
  </si>
  <si>
    <t>CORP0001739</t>
  </si>
  <si>
    <t>CORP0001740</t>
  </si>
  <si>
    <t>CORP0001741</t>
  </si>
  <si>
    <t>CORP0001742</t>
  </si>
  <si>
    <t>CORP0001743</t>
  </si>
  <si>
    <t>CORP0001744</t>
  </si>
  <si>
    <t>CORP0001745</t>
  </si>
  <si>
    <t>CORP0001746</t>
  </si>
  <si>
    <t>CORP0001747</t>
  </si>
  <si>
    <t>CORP0001748</t>
  </si>
  <si>
    <t>CORP0001749</t>
  </si>
  <si>
    <t>CORP0001750</t>
  </si>
  <si>
    <t>CORP0001751</t>
  </si>
  <si>
    <t>CORP0001752</t>
  </si>
  <si>
    <t>CORP0001753</t>
  </si>
  <si>
    <t>CORP0001754</t>
  </si>
  <si>
    <t>CORP0001755</t>
  </si>
  <si>
    <t>CORP0001756</t>
  </si>
  <si>
    <t>CORP0001757</t>
  </si>
  <si>
    <t>CORP0001758</t>
  </si>
  <si>
    <t>CORP0001759</t>
  </si>
  <si>
    <t>CORP0001760</t>
  </si>
  <si>
    <t>CORP0001761</t>
  </si>
  <si>
    <t>CORP0001762</t>
  </si>
  <si>
    <t>CORP0001763</t>
  </si>
  <si>
    <t>CORP0001764</t>
  </si>
  <si>
    <t>CORP0001765</t>
  </si>
  <si>
    <t>CORP0001766</t>
  </si>
  <si>
    <t>CORP0001767</t>
  </si>
  <si>
    <t>CORP0001768</t>
  </si>
  <si>
    <t>CORP0001769</t>
  </si>
  <si>
    <t>CORP0001770</t>
  </si>
  <si>
    <t>CORP0001772</t>
  </si>
  <si>
    <t>CORP0001773</t>
  </si>
  <si>
    <t>CORP0001774</t>
  </si>
  <si>
    <t>CORP0001775</t>
  </si>
  <si>
    <t>CORP0001776</t>
  </si>
  <si>
    <t>CORP0001777</t>
  </si>
  <si>
    <t>CORP0001778</t>
  </si>
  <si>
    <t>CORP0001779</t>
  </si>
  <si>
    <t>CORP0001780</t>
  </si>
  <si>
    <t>CORP0001781</t>
  </si>
  <si>
    <t>CORP0001782</t>
  </si>
  <si>
    <t>CORP0001783</t>
  </si>
  <si>
    <t>CORP0001784</t>
  </si>
  <si>
    <t>CORP0001785</t>
  </si>
  <si>
    <t>CORP0001786</t>
  </si>
  <si>
    <t>CORP0001787</t>
  </si>
  <si>
    <t>CORP0001788</t>
  </si>
  <si>
    <t>CORP0001789</t>
  </si>
  <si>
    <t>CORP0001790</t>
  </si>
  <si>
    <t>CORP0001791</t>
  </si>
  <si>
    <t>CORP0001792</t>
  </si>
  <si>
    <t>CORP0001793</t>
  </si>
  <si>
    <t>CORP0001794</t>
  </si>
  <si>
    <t>CORP0001795</t>
  </si>
  <si>
    <t>CORP0001796</t>
  </si>
  <si>
    <t>CORP0001797</t>
  </si>
  <si>
    <t>CORP0001798</t>
  </si>
  <si>
    <t>CORP0001799</t>
  </si>
  <si>
    <t>CORP0001800</t>
  </si>
  <si>
    <t>CORP0001801</t>
  </si>
  <si>
    <t>CORP0001802</t>
  </si>
  <si>
    <t>CORP0001803</t>
  </si>
  <si>
    <t>CORP0001804</t>
  </si>
  <si>
    <t>CORP0001805</t>
  </si>
  <si>
    <t>CORP0001806</t>
  </si>
  <si>
    <t>CORP0001807</t>
  </si>
  <si>
    <t>CORP0001808</t>
  </si>
  <si>
    <t>CORP0001809</t>
  </si>
  <si>
    <t>CORP0001810</t>
  </si>
  <si>
    <t>CORP0001811</t>
  </si>
  <si>
    <t>CORP0001812</t>
  </si>
  <si>
    <t>CORP0001813</t>
  </si>
  <si>
    <t>CORP0001814</t>
  </si>
  <si>
    <t>CORP0001815</t>
  </si>
  <si>
    <t>CORP0001816</t>
  </si>
  <si>
    <t>CORP0001817</t>
  </si>
  <si>
    <t>CORP0001818</t>
  </si>
  <si>
    <t>CORP0001819</t>
  </si>
  <si>
    <t>CORP0001820</t>
  </si>
  <si>
    <t>CORP0001821</t>
  </si>
  <si>
    <t>CORP0001822</t>
  </si>
  <si>
    <t>CORP0001824</t>
  </si>
  <si>
    <t>CORP0001826</t>
  </si>
  <si>
    <t>CORP0001827</t>
  </si>
  <si>
    <t>CORP0001828</t>
  </si>
  <si>
    <t>CORP0001829</t>
  </si>
  <si>
    <t>CORP0001830</t>
  </si>
  <si>
    <t>CORP0001831</t>
  </si>
  <si>
    <t>CORP0001832</t>
  </si>
  <si>
    <t>CORP0001833</t>
  </si>
  <si>
    <t>CORP0001834</t>
  </si>
  <si>
    <t>CORP0001835</t>
  </si>
  <si>
    <t>CORP0001836</t>
  </si>
  <si>
    <t>CORP0001837</t>
  </si>
  <si>
    <t>CORP0001838</t>
  </si>
  <si>
    <t>CORP0001839</t>
  </si>
  <si>
    <t>CORP0001840</t>
  </si>
  <si>
    <t>CORP0001841</t>
  </si>
  <si>
    <t>CORP0001842</t>
  </si>
  <si>
    <t>CORP0001843</t>
  </si>
  <si>
    <t>CORP0001844</t>
  </si>
  <si>
    <t>CORP0001845</t>
  </si>
  <si>
    <t>CORP0001846</t>
  </si>
  <si>
    <t>CORP0001847</t>
  </si>
  <si>
    <t>CORP0001848</t>
  </si>
  <si>
    <t>CORP0001849</t>
  </si>
  <si>
    <t>CORP0001850</t>
  </si>
  <si>
    <t>CORP0001851</t>
  </si>
  <si>
    <t>CORP0001852</t>
  </si>
  <si>
    <t>CORP0001855</t>
  </si>
  <si>
    <t>CORP0001856</t>
  </si>
  <si>
    <t>CORP0001858</t>
  </si>
  <si>
    <t>CORP0001859</t>
  </si>
  <si>
    <t>CORP0001860</t>
  </si>
  <si>
    <t>CORP0001861</t>
  </si>
  <si>
    <t>CORP0001862</t>
  </si>
  <si>
    <t>CORP0001863</t>
  </si>
  <si>
    <t>CORP0001864</t>
  </si>
  <si>
    <t>CORP0001865</t>
  </si>
  <si>
    <t>CORP0001866</t>
  </si>
  <si>
    <t>CORP0001867</t>
  </si>
  <si>
    <t>CORP0001868</t>
  </si>
  <si>
    <t>CORP0001869</t>
  </si>
  <si>
    <t>CORP0001870</t>
  </si>
  <si>
    <t>CORP0001872</t>
  </si>
  <si>
    <t>CORP0001873</t>
  </si>
  <si>
    <t>CORP0001874</t>
  </si>
  <si>
    <t>CORP0001875</t>
  </si>
  <si>
    <t>CORP0001876</t>
  </si>
  <si>
    <t>CORP0001877</t>
  </si>
  <si>
    <t>CORP0001878</t>
  </si>
  <si>
    <t>CORP0001879</t>
  </si>
  <si>
    <t>CORP0001880</t>
  </si>
  <si>
    <t>CORP0001881</t>
  </si>
  <si>
    <t>CORP0001882</t>
  </si>
  <si>
    <t>CORP0001883</t>
  </si>
  <si>
    <t>CORP0001884</t>
  </si>
  <si>
    <t>CORP0001885</t>
  </si>
  <si>
    <t>CORP0001886</t>
  </si>
  <si>
    <t>CORP0001887</t>
  </si>
  <si>
    <t>CORP0001888</t>
  </si>
  <si>
    <t>CORP0001889</t>
  </si>
  <si>
    <t>CORP0001890</t>
  </si>
  <si>
    <t>CORP0001892</t>
  </si>
  <si>
    <t>CORP0001893</t>
  </si>
  <si>
    <t>CORP0001894</t>
  </si>
  <si>
    <t>CORP0001896</t>
  </si>
  <si>
    <t>CORP0001897</t>
  </si>
  <si>
    <t>CORP0001898</t>
  </si>
  <si>
    <t>CORP0001899</t>
  </si>
  <si>
    <t>CORP0001900</t>
  </si>
  <si>
    <t>CORP0001904</t>
  </si>
  <si>
    <t>CORP0001905</t>
  </si>
  <si>
    <t>CORP0001906</t>
  </si>
  <si>
    <t>CORP0001907</t>
  </si>
  <si>
    <t>CORP0001908</t>
  </si>
  <si>
    <t>CORP0001909</t>
  </si>
  <si>
    <t>CORP0001910</t>
  </si>
  <si>
    <t>CORP0001912</t>
  </si>
  <si>
    <t>CORP0001913</t>
  </si>
  <si>
    <t>CORP0001914</t>
  </si>
  <si>
    <t>CORP0001915</t>
  </si>
  <si>
    <t>CORP0001916</t>
  </si>
  <si>
    <t>CORP0001918</t>
  </si>
  <si>
    <t>CORP0001919</t>
  </si>
  <si>
    <t>CORP0001920</t>
  </si>
  <si>
    <t>CORP0001921</t>
  </si>
  <si>
    <t>CORP0001922</t>
  </si>
  <si>
    <t>CORP0001923</t>
  </si>
  <si>
    <t>CORP0001924</t>
  </si>
  <si>
    <t>CORP0001925</t>
  </si>
  <si>
    <t>CORP0001926</t>
  </si>
  <si>
    <t>CORP0001927</t>
  </si>
  <si>
    <t>CORP0001928</t>
  </si>
  <si>
    <t>CORP0001929</t>
  </si>
  <si>
    <t>CORP0001930</t>
  </si>
  <si>
    <t>CORP0001931</t>
  </si>
  <si>
    <t>CORP0001932</t>
  </si>
  <si>
    <t>CORP0001936</t>
  </si>
  <si>
    <t>CORP0001938</t>
  </si>
  <si>
    <t>CORP0001939</t>
  </si>
  <si>
    <t>CORP0001940</t>
  </si>
  <si>
    <t>CORP0001942</t>
  </si>
  <si>
    <t>CORP0001943</t>
  </si>
  <si>
    <t>CORP0001944</t>
  </si>
  <si>
    <t>CORP0001945</t>
  </si>
  <si>
    <t>CORP0001946</t>
  </si>
  <si>
    <t>CORP0001947</t>
  </si>
  <si>
    <t>CORP0001948</t>
  </si>
  <si>
    <t>CORP0001949</t>
  </si>
  <si>
    <t>CORP0001950</t>
  </si>
  <si>
    <t>CORP0001951</t>
  </si>
  <si>
    <t>CORP0001952</t>
  </si>
  <si>
    <t>CORP0001953</t>
  </si>
  <si>
    <t>CORP0001954</t>
  </si>
  <si>
    <t>CORP0001956</t>
  </si>
  <si>
    <t>CORP0001957</t>
  </si>
  <si>
    <t>CORP0001958</t>
  </si>
  <si>
    <t>CORP0001959</t>
  </si>
  <si>
    <t>CORP0001960</t>
  </si>
  <si>
    <t>CORP0001961</t>
  </si>
  <si>
    <t>CORP0001962</t>
  </si>
  <si>
    <t>CORP0001963</t>
  </si>
  <si>
    <t>CORP0001964</t>
  </si>
  <si>
    <t>CORP0001965</t>
  </si>
  <si>
    <t>CORP0001966</t>
  </si>
  <si>
    <t>CORP0001968</t>
  </si>
  <si>
    <t>CORP0001969</t>
  </si>
  <si>
    <t>CORP0001970</t>
  </si>
  <si>
    <t>CORP0001971</t>
  </si>
  <si>
    <t>CORP0001972</t>
  </si>
  <si>
    <t>CORP0001973</t>
  </si>
  <si>
    <t>CORP0001974</t>
  </si>
  <si>
    <t>CORP0001975</t>
  </si>
  <si>
    <t>CORP0001976</t>
  </si>
  <si>
    <t>CORP0001977</t>
  </si>
  <si>
    <t>CORP0001978</t>
  </si>
  <si>
    <t>CORP0001979</t>
  </si>
  <si>
    <t>CORP0001980</t>
  </si>
  <si>
    <t>CORP0001981</t>
  </si>
  <si>
    <t>CORP0001982</t>
  </si>
  <si>
    <t>CORP0001983</t>
  </si>
  <si>
    <t>CORP0001984</t>
  </si>
  <si>
    <t>CORP0001985</t>
  </si>
  <si>
    <t>CORP0001986</t>
  </si>
  <si>
    <t>CORP0001987</t>
  </si>
  <si>
    <t>CORP0001988</t>
  </si>
  <si>
    <t>CORP0001989</t>
  </si>
  <si>
    <t>CORP0001990</t>
  </si>
  <si>
    <t>CORP0001991</t>
  </si>
  <si>
    <t>CORP0001992</t>
  </si>
  <si>
    <t>CORP0001993</t>
  </si>
  <si>
    <t>CORP0001994</t>
  </si>
  <si>
    <t>CORP0001995</t>
  </si>
  <si>
    <t>CORP0001996</t>
  </si>
  <si>
    <t>CORP0001997</t>
  </si>
  <si>
    <t>CORP0001998</t>
  </si>
  <si>
    <t>CORP0001999</t>
  </si>
  <si>
    <t>CORP0002000</t>
  </si>
  <si>
    <t>CORP0002002</t>
  </si>
  <si>
    <t>CORP0002003</t>
  </si>
  <si>
    <t>CORP0002012</t>
  </si>
  <si>
    <t>CORP0002016</t>
  </si>
  <si>
    <t>CORP0002018</t>
  </si>
  <si>
    <t>CORP0002019</t>
  </si>
  <si>
    <t>CORP0002021</t>
  </si>
  <si>
    <t>CORP0002022</t>
  </si>
  <si>
    <t>CORP0002025</t>
  </si>
  <si>
    <t>CORP0002030</t>
  </si>
  <si>
    <t>CORP0002032</t>
  </si>
  <si>
    <t>CORP0002037</t>
  </si>
  <si>
    <t>CORP0002040</t>
  </si>
  <si>
    <t>CORP0002046</t>
  </si>
  <si>
    <t>CORP0002048</t>
  </si>
  <si>
    <t>CORP0002055</t>
  </si>
  <si>
    <t>CORP0002060</t>
  </si>
  <si>
    <t>CORP0002065</t>
  </si>
  <si>
    <t>CORP0002066</t>
  </si>
  <si>
    <t>CORP0002070</t>
  </si>
  <si>
    <t>CORP0002071</t>
  </si>
  <si>
    <t>CORP0002072</t>
  </si>
  <si>
    <t>CORP0002073</t>
  </si>
  <si>
    <t>CORP0002076</t>
  </si>
  <si>
    <t>CORP0002077</t>
  </si>
  <si>
    <t>CORP0002078</t>
  </si>
  <si>
    <t>CORP0002079</t>
  </si>
  <si>
    <t>CORP0002080</t>
  </si>
  <si>
    <t>CORP0002081</t>
  </si>
  <si>
    <t>CORP0002083</t>
  </si>
  <si>
    <t>CORP0002085</t>
  </si>
  <si>
    <t>CORP0002090</t>
  </si>
  <si>
    <t>CORP0002091</t>
  </si>
  <si>
    <t>CORP0002092</t>
  </si>
  <si>
    <t>CORP0002093</t>
  </si>
  <si>
    <t>CORP0002094</t>
  </si>
  <si>
    <t>CORP0002095</t>
  </si>
  <si>
    <t>CORP0002096</t>
  </si>
  <si>
    <t>CORP0002097</t>
  </si>
  <si>
    <t>CORP0002098</t>
  </si>
  <si>
    <t>CORP0002099</t>
  </si>
  <si>
    <t>CORP0002100</t>
  </si>
  <si>
    <t>CORP0002101</t>
  </si>
  <si>
    <t>CORP0002102</t>
  </si>
  <si>
    <t>CORP0002103</t>
  </si>
  <si>
    <t>CORP0002104</t>
  </si>
  <si>
    <t>CORP0002105</t>
  </si>
  <si>
    <t>CORP0002106</t>
  </si>
  <si>
    <t>CORP0002108</t>
  </si>
  <si>
    <t>CORP0002109</t>
  </si>
  <si>
    <t>CORP0002110</t>
  </si>
  <si>
    <t>CORP0002111</t>
  </si>
  <si>
    <t>CORP0002112</t>
  </si>
  <si>
    <t>CORP0002113</t>
  </si>
  <si>
    <t>CORP0002114</t>
  </si>
  <si>
    <t>CORP0002115</t>
  </si>
  <si>
    <t>CORP0002116</t>
  </si>
  <si>
    <t>CORP0002118</t>
  </si>
  <si>
    <t>CORP0002119</t>
  </si>
  <si>
    <t>CORP0002120</t>
  </si>
  <si>
    <t>CORP0002121</t>
  </si>
  <si>
    <t>CORP0002122</t>
  </si>
  <si>
    <t>CORP0002123</t>
  </si>
  <si>
    <t>CORP0002124</t>
  </si>
  <si>
    <t>CORP0002125</t>
  </si>
  <si>
    <t>CORP0002126</t>
  </si>
  <si>
    <t>CORP0002127</t>
  </si>
  <si>
    <t>CORP0002128</t>
  </si>
  <si>
    <t>CORP0002129</t>
  </si>
  <si>
    <t>CORP0002130</t>
  </si>
  <si>
    <t>CORP0002131</t>
  </si>
  <si>
    <t>CORP0002132</t>
  </si>
  <si>
    <t>CORP0002133</t>
  </si>
  <si>
    <t>CORP0002134</t>
  </si>
  <si>
    <t>CORP0002135</t>
  </si>
  <si>
    <t>CORP0002136</t>
  </si>
  <si>
    <t>CORP0002137</t>
  </si>
  <si>
    <t>CORP0002138</t>
  </si>
  <si>
    <t>CORP0002139</t>
  </si>
  <si>
    <t>CORP0002140</t>
  </si>
  <si>
    <t>CORP0002141</t>
  </si>
  <si>
    <t>CORP0002142</t>
  </si>
  <si>
    <t>CORP0002144</t>
  </si>
  <si>
    <t>CORP0002145</t>
  </si>
  <si>
    <t>CORP0002147</t>
  </si>
  <si>
    <t>CORP0002148</t>
  </si>
  <si>
    <t>CORP0002149</t>
  </si>
  <si>
    <t>CORP0002150</t>
  </si>
  <si>
    <t>CORP0002899</t>
  </si>
  <si>
    <t>CORP0002900</t>
  </si>
  <si>
    <t>CORP0002901</t>
  </si>
  <si>
    <t>CORP0002902</t>
  </si>
  <si>
    <t>CORP0002903</t>
  </si>
  <si>
    <t>CORP0002904</t>
  </si>
  <si>
    <t>CORP0002905</t>
  </si>
  <si>
    <t>CORP0002906</t>
  </si>
  <si>
    <t>CORP0002907</t>
  </si>
  <si>
    <t>CORP0002908</t>
  </si>
  <si>
    <t>CORP0002909</t>
  </si>
  <si>
    <t>CORP0002910</t>
  </si>
  <si>
    <t>CORP0002911</t>
  </si>
  <si>
    <t>CORP0002912</t>
  </si>
  <si>
    <t>CORP0002913</t>
  </si>
  <si>
    <t>CORP0002914</t>
  </si>
  <si>
    <t>CORP0002915</t>
  </si>
  <si>
    <t>CORP0002916</t>
  </si>
  <si>
    <t>CORP0002917</t>
  </si>
  <si>
    <t>CORP0002918</t>
  </si>
  <si>
    <t>CORP0002919</t>
  </si>
  <si>
    <t>CORP0002920</t>
  </si>
  <si>
    <t>CORP0002921</t>
  </si>
  <si>
    <t>CORP0002922</t>
  </si>
  <si>
    <t>CORP0002923</t>
  </si>
  <si>
    <t>CORP0002924</t>
  </si>
  <si>
    <t>CORP0002925</t>
  </si>
  <si>
    <t>CORP0002926</t>
  </si>
  <si>
    <t>CORP0002927</t>
  </si>
  <si>
    <t>CORP0002928</t>
  </si>
  <si>
    <t>CORP0002929</t>
  </si>
  <si>
    <t>CORP0002930</t>
  </si>
  <si>
    <t>CORP0002931</t>
  </si>
  <si>
    <t>CORP0002932</t>
  </si>
  <si>
    <t>CORP0002933</t>
  </si>
  <si>
    <t>CORP0002934</t>
  </si>
  <si>
    <t>CORP0002935</t>
  </si>
  <si>
    <t>CORP0002936</t>
  </si>
  <si>
    <t>CORP0002937</t>
  </si>
  <si>
    <t>CORP0002938</t>
  </si>
  <si>
    <t>CORP0002939</t>
  </si>
  <si>
    <t>CORP0002940</t>
  </si>
  <si>
    <t>CORP0002941</t>
  </si>
  <si>
    <t>CORP0002942</t>
  </si>
  <si>
    <t>CORP0002943</t>
  </si>
  <si>
    <t>CORP0002944</t>
  </si>
  <si>
    <t>CORP0002945</t>
  </si>
  <si>
    <t>CORP0002946</t>
  </si>
  <si>
    <t>CORP0002947</t>
  </si>
  <si>
    <t>CORP0002948</t>
  </si>
  <si>
    <t>CORP0002949</t>
  </si>
  <si>
    <t>CORP0002950</t>
  </si>
  <si>
    <t>CORP0002951</t>
  </si>
  <si>
    <t>CORP0002952</t>
  </si>
  <si>
    <t>CORP0002953</t>
  </si>
  <si>
    <t>CORP0002954</t>
  </si>
  <si>
    <t>CORP0002955</t>
  </si>
  <si>
    <t>CORP0002956</t>
  </si>
  <si>
    <t>CORP0002957</t>
  </si>
  <si>
    <t>CORP0002958</t>
  </si>
  <si>
    <t>CORP0002959</t>
  </si>
  <si>
    <t>CORP0002960</t>
  </si>
  <si>
    <t>CORP0002961</t>
  </si>
  <si>
    <t>CORP0002962</t>
  </si>
  <si>
    <t>CORP0002963</t>
  </si>
  <si>
    <t>CORP0002964</t>
  </si>
  <si>
    <t>CORP0002965</t>
  </si>
  <si>
    <t>CORP0002966</t>
  </si>
  <si>
    <t>CORP0002967</t>
  </si>
  <si>
    <t>CORP0002968</t>
  </si>
  <si>
    <t>CORP0002969</t>
  </si>
  <si>
    <t>CORP0002970</t>
  </si>
  <si>
    <t>CORP0002971</t>
  </si>
  <si>
    <t>CORP0002973</t>
  </si>
  <si>
    <t>CORP0002974</t>
  </si>
  <si>
    <t>CORP0002975</t>
  </si>
  <si>
    <t>CORP0002976</t>
  </si>
  <si>
    <t>CORP0002977</t>
  </si>
  <si>
    <t>CORP0002978</t>
  </si>
  <si>
    <t>CORP0002979</t>
  </si>
  <si>
    <t>CORP0002980</t>
  </si>
  <si>
    <t>CORP0002981</t>
  </si>
  <si>
    <t>CORP0002982</t>
  </si>
  <si>
    <t>CORP0002983</t>
  </si>
  <si>
    <t>CORP0002984</t>
  </si>
  <si>
    <t>CORP0002985</t>
  </si>
  <si>
    <t>CORP0002986</t>
  </si>
  <si>
    <t>CORP0002988</t>
  </si>
  <si>
    <t>CORP0002989</t>
  </si>
  <si>
    <t>CORP0002990</t>
  </si>
  <si>
    <t>CORP0002991</t>
  </si>
  <si>
    <t>CORP0002992</t>
  </si>
  <si>
    <t>CORP0002993</t>
  </si>
  <si>
    <t>CORP0002994</t>
  </si>
  <si>
    <t>CORP0002995</t>
  </si>
  <si>
    <t>CORP0002996</t>
  </si>
  <si>
    <t>CORP0002997</t>
  </si>
  <si>
    <t>CORP0002998</t>
  </si>
  <si>
    <t>CORP0002999</t>
  </si>
  <si>
    <t>CORP0003000</t>
  </si>
  <si>
    <t>CORP0003001</t>
  </si>
  <si>
    <t>CORP0003002</t>
  </si>
  <si>
    <t>CORP0003003</t>
  </si>
  <si>
    <t>CORP0003004</t>
  </si>
  <si>
    <t>CORP0003005</t>
  </si>
  <si>
    <t>CORP0003006</t>
  </si>
  <si>
    <t>CORP0003007</t>
  </si>
  <si>
    <t>CORP0003008</t>
  </si>
  <si>
    <t>CORP0003009</t>
  </si>
  <si>
    <t>CORP0003010</t>
  </si>
  <si>
    <t>CORP0003011</t>
  </si>
  <si>
    <t>CORP0003012</t>
  </si>
  <si>
    <t>CORP0003013</t>
  </si>
  <si>
    <t>CORP0003014</t>
  </si>
  <si>
    <t>CORP0003015</t>
  </si>
  <si>
    <t>CORP0003016</t>
  </si>
  <si>
    <t>CORP0003017</t>
  </si>
  <si>
    <t>CORP0003018</t>
  </si>
  <si>
    <t>CORP0003019</t>
  </si>
  <si>
    <t>CORP0003020</t>
  </si>
  <si>
    <t>CORP0003021</t>
  </si>
  <si>
    <t>CORP0003022</t>
  </si>
  <si>
    <t>CORP0003023</t>
  </si>
  <si>
    <t>CORP0003024</t>
  </si>
  <si>
    <t>CORP0003025</t>
  </si>
  <si>
    <t>CORP0003027</t>
  </si>
  <si>
    <t>CORP0003028</t>
  </si>
  <si>
    <t>CORP0003029</t>
  </si>
  <si>
    <t>CORP0003030</t>
  </si>
  <si>
    <t>CORP0003031</t>
  </si>
  <si>
    <t>CORP0005000</t>
  </si>
  <si>
    <t>CORP0006001</t>
  </si>
  <si>
    <t>CORP0006002</t>
  </si>
  <si>
    <t>CORP0008850</t>
  </si>
  <si>
    <t>CORP0008959</t>
  </si>
  <si>
    <t>CORP0008962</t>
  </si>
  <si>
    <t>CORP0008985</t>
  </si>
  <si>
    <t>CORP0009057</t>
  </si>
  <si>
    <t>CORP0009900</t>
  </si>
  <si>
    <t>COSB0000001</t>
  </si>
  <si>
    <t>COSB0000002</t>
  </si>
  <si>
    <t>COSB0000003</t>
  </si>
  <si>
    <t>COSB0000004</t>
  </si>
  <si>
    <t>COSB0000005</t>
  </si>
  <si>
    <t>COSB0000006</t>
  </si>
  <si>
    <t>COSB0000007</t>
  </si>
  <si>
    <t>COSB0000008</t>
  </si>
  <si>
    <t>COSB0000009</t>
  </si>
  <si>
    <t>COSB0000010</t>
  </si>
  <si>
    <t>COSB0000011</t>
  </si>
  <si>
    <t>COSB0000012</t>
  </si>
  <si>
    <t>COSB0000014</t>
  </si>
  <si>
    <t>COSB0000015</t>
  </si>
  <si>
    <t>COSB0000016</t>
  </si>
  <si>
    <t>COSB0000017</t>
  </si>
  <si>
    <t>COSB0000018</t>
  </si>
  <si>
    <t>COSB0000019</t>
  </si>
  <si>
    <t>COSB0000021</t>
  </si>
  <si>
    <t>COSB0000022</t>
  </si>
  <si>
    <t>COSB0000023</t>
  </si>
  <si>
    <t>COSB0000024</t>
  </si>
  <si>
    <t>COSB0000026</t>
  </si>
  <si>
    <t>COSB0000027</t>
  </si>
  <si>
    <t>COSB0000028</t>
  </si>
  <si>
    <t>COSB0000029</t>
  </si>
  <si>
    <t>COSB0000030</t>
  </si>
  <si>
    <t>COSB0000031</t>
  </si>
  <si>
    <t>COSB0000032</t>
  </si>
  <si>
    <t>COSB0000033</t>
  </si>
  <si>
    <t>COSB0000034</t>
  </si>
  <si>
    <t>COSB0000035</t>
  </si>
  <si>
    <t>COSB0000036</t>
  </si>
  <si>
    <t>COSB0000037</t>
  </si>
  <si>
    <t>COSB0000038</t>
  </si>
  <si>
    <t>COSB0000039</t>
  </si>
  <si>
    <t>COSB0000040</t>
  </si>
  <si>
    <t>COSB0000041</t>
  </si>
  <si>
    <t>COSB0000042</t>
  </si>
  <si>
    <t>COSB0000043</t>
  </si>
  <si>
    <t>COSB0000044</t>
  </si>
  <si>
    <t>COSB0000045</t>
  </si>
  <si>
    <t>COSB0000046</t>
  </si>
  <si>
    <t>COSB0000047</t>
  </si>
  <si>
    <t>COSB0000048</t>
  </si>
  <si>
    <t>COSB0000049</t>
  </si>
  <si>
    <t>COSB0000050</t>
  </si>
  <si>
    <t>COSB0000051</t>
  </si>
  <si>
    <t>COSB0000052</t>
  </si>
  <si>
    <t>COSB0000053</t>
  </si>
  <si>
    <t>COSB0000054</t>
  </si>
  <si>
    <t>COSB0000055</t>
  </si>
  <si>
    <t>COSB0000056</t>
  </si>
  <si>
    <t>COSB0000057</t>
  </si>
  <si>
    <t>COSB0000058</t>
  </si>
  <si>
    <t>COSB0000059</t>
  </si>
  <si>
    <t>COSB0000060</t>
  </si>
  <si>
    <t>COSB0000061</t>
  </si>
  <si>
    <t>COSB0000062</t>
  </si>
  <si>
    <t>COSB0000063</t>
  </si>
  <si>
    <t>COSB0000064</t>
  </si>
  <si>
    <t>COSB0000065</t>
  </si>
  <si>
    <t>COSB0000066</t>
  </si>
  <si>
    <t>COSB0000067</t>
  </si>
  <si>
    <t>COSB0000068</t>
  </si>
  <si>
    <t>COSB0000069</t>
  </si>
  <si>
    <t>COSB0000070</t>
  </si>
  <si>
    <t>COSB0000071</t>
  </si>
  <si>
    <t>COSB0000072</t>
  </si>
  <si>
    <t>COSB0000073</t>
  </si>
  <si>
    <t>COSB0000074</t>
  </si>
  <si>
    <t>COSB0000075</t>
  </si>
  <si>
    <t>COSB0000076</t>
  </si>
  <si>
    <t>COSB0000077</t>
  </si>
  <si>
    <t>COSB0000078</t>
  </si>
  <si>
    <t>COSB0000081</t>
  </si>
  <si>
    <t>COSB0000082</t>
  </si>
  <si>
    <t>COSB0000083</t>
  </si>
  <si>
    <t>COSB0000084</t>
  </si>
  <si>
    <t>COSB0000085</t>
  </si>
  <si>
    <t>COSB0000086</t>
  </si>
  <si>
    <t>COSB0000087</t>
  </si>
  <si>
    <t>COSB0000088</t>
  </si>
  <si>
    <t>COSB0000089</t>
  </si>
  <si>
    <t>COSB0000090</t>
  </si>
  <si>
    <t>COSB0000091</t>
  </si>
  <si>
    <t>COSB0000092</t>
  </si>
  <si>
    <t>COSB0000093</t>
  </si>
  <si>
    <t>COSB0000094</t>
  </si>
  <si>
    <t>COSB0000095</t>
  </si>
  <si>
    <t>COSB0000096</t>
  </si>
  <si>
    <t>COSB0000097</t>
  </si>
  <si>
    <t>COSB0000098</t>
  </si>
  <si>
    <t>COSB0000099</t>
  </si>
  <si>
    <t>COSB0000100</t>
  </si>
  <si>
    <t>COSB0000101</t>
  </si>
  <si>
    <t>COSB0000102</t>
  </si>
  <si>
    <t>COSB0000103</t>
  </si>
  <si>
    <t>COSB0000104</t>
  </si>
  <si>
    <t>COSB0000105</t>
  </si>
  <si>
    <t>COSB0000106</t>
  </si>
  <si>
    <t>COSB0000107</t>
  </si>
  <si>
    <t>COSB0000108</t>
  </si>
  <si>
    <t>COSB0000109</t>
  </si>
  <si>
    <t>COSB0000110</t>
  </si>
  <si>
    <t>COSB0000111</t>
  </si>
  <si>
    <t>COSB0000112</t>
  </si>
  <si>
    <t>COSB0000113</t>
  </si>
  <si>
    <t>COSB0000114</t>
  </si>
  <si>
    <t>COSB0000115</t>
  </si>
  <si>
    <t>COSB0000116</t>
  </si>
  <si>
    <t>COSB0000117</t>
  </si>
  <si>
    <t>COSB0000118</t>
  </si>
  <si>
    <t>COSB0000119</t>
  </si>
  <si>
    <t>COSB0000120</t>
  </si>
  <si>
    <t>COSB0000121</t>
  </si>
  <si>
    <t>COSB0000901</t>
  </si>
  <si>
    <t>COSB0000902</t>
  </si>
  <si>
    <t>COSB0000903</t>
  </si>
  <si>
    <t>COSB0000904</t>
  </si>
  <si>
    <t>COSB0000905</t>
  </si>
  <si>
    <t>COSB0000906</t>
  </si>
  <si>
    <t>COSB0000907</t>
  </si>
  <si>
    <t>COSB0000908</t>
  </si>
  <si>
    <t>COSB0000909</t>
  </si>
  <si>
    <t>COSB0000910</t>
  </si>
  <si>
    <t>COSB0000911</t>
  </si>
  <si>
    <t>COSB0000912</t>
  </si>
  <si>
    <t>COSB0000913</t>
  </si>
  <si>
    <t>COSB0000914</t>
  </si>
  <si>
    <t>COSB0000915</t>
  </si>
  <si>
    <t>COSB0000916</t>
  </si>
  <si>
    <t>COSB0000917</t>
  </si>
  <si>
    <t>COSB0000918</t>
  </si>
  <si>
    <t>COSB0000919</t>
  </si>
  <si>
    <t>COSB0000920</t>
  </si>
  <si>
    <t>CRLY0000002</t>
  </si>
  <si>
    <t>CRLY0000004</t>
  </si>
  <si>
    <t>CRLY0000005</t>
  </si>
  <si>
    <t>CRLY0000006</t>
  </si>
  <si>
    <t>CRLY0000010</t>
  </si>
  <si>
    <t>CRUB0000002</t>
  </si>
  <si>
    <t>CRUB0000003</t>
  </si>
  <si>
    <t>CRUB0000004</t>
  </si>
  <si>
    <t>CRUB0000005</t>
  </si>
  <si>
    <t>CRUB0000006</t>
  </si>
  <si>
    <t>CRUB0000007</t>
  </si>
  <si>
    <t>CRUB0000008</t>
  </si>
  <si>
    <t>CRUB0000009</t>
  </si>
  <si>
    <t>CRUB0000010</t>
  </si>
  <si>
    <t>CRUB0000011</t>
  </si>
  <si>
    <t>CRUB0000012</t>
  </si>
  <si>
    <t>CRUB0000013</t>
  </si>
  <si>
    <t>CRUB0000014</t>
  </si>
  <si>
    <t>CRUB0000015</t>
  </si>
  <si>
    <t>CRUB0000016</t>
  </si>
  <si>
    <t>CRUB0000017</t>
  </si>
  <si>
    <t>CRUB0000018</t>
  </si>
  <si>
    <t>CRUB0000019</t>
  </si>
  <si>
    <t>CRUB0000020</t>
  </si>
  <si>
    <t>CRUB0000021</t>
  </si>
  <si>
    <t>CRUB0000022</t>
  </si>
  <si>
    <t>CRUB0000023</t>
  </si>
  <si>
    <t>CRUB0000024</t>
  </si>
  <si>
    <t>CRUB0000025</t>
  </si>
  <si>
    <t>CRUB0000026</t>
  </si>
  <si>
    <t>CRUB0000027</t>
  </si>
  <si>
    <t>CRUB0000028</t>
  </si>
  <si>
    <t>CRUB0000029</t>
  </si>
  <si>
    <t>CRUB0000030</t>
  </si>
  <si>
    <t>CRUB0000031</t>
  </si>
  <si>
    <t>CSBK0000002</t>
  </si>
  <si>
    <t>CSBK0000003</t>
  </si>
  <si>
    <t>CSBK0000004</t>
  </si>
  <si>
    <t>CSBK0000005</t>
  </si>
  <si>
    <t>CSBK0000006</t>
  </si>
  <si>
    <t>CSBK0000007</t>
  </si>
  <si>
    <t>CSBK0000008</t>
  </si>
  <si>
    <t>CSBK0000009</t>
  </si>
  <si>
    <t>CSBK0000010</t>
  </si>
  <si>
    <t>CSBK0000011</t>
  </si>
  <si>
    <t>CSBK0000012</t>
  </si>
  <si>
    <t>CSBK0000013</t>
  </si>
  <si>
    <t>CSBK0000014</t>
  </si>
  <si>
    <t>CSBK0000015</t>
  </si>
  <si>
    <t>CSBK0000016</t>
  </si>
  <si>
    <t>CSBK0000017</t>
  </si>
  <si>
    <t>CSBK0000018</t>
  </si>
  <si>
    <t>CSBK0000019</t>
  </si>
  <si>
    <t>CSBK000001A</t>
  </si>
  <si>
    <t>CSBK0000020</t>
  </si>
  <si>
    <t>CSBK0000021</t>
  </si>
  <si>
    <t>CSBK0000022</t>
  </si>
  <si>
    <t>CSBK0000023</t>
  </si>
  <si>
    <t>CSBK0000024</t>
  </si>
  <si>
    <t>CSBK0000025</t>
  </si>
  <si>
    <t>CSBK0000026</t>
  </si>
  <si>
    <t>CSBK0000027</t>
  </si>
  <si>
    <t>CSBK0000028</t>
  </si>
  <si>
    <t>CSBK0000029</t>
  </si>
  <si>
    <t>CSBK0000030</t>
  </si>
  <si>
    <t>CSBK0000031</t>
  </si>
  <si>
    <t>CSBK0000032</t>
  </si>
  <si>
    <t>CSBK0000033</t>
  </si>
  <si>
    <t>CSBK0000034</t>
  </si>
  <si>
    <t>CSBK0000035</t>
  </si>
  <si>
    <t>CSBK0000036</t>
  </si>
  <si>
    <t>CSBK0000037</t>
  </si>
  <si>
    <t>CSBK0000038</t>
  </si>
  <si>
    <t>CSBK0000039</t>
  </si>
  <si>
    <t>CSBK0000040</t>
  </si>
  <si>
    <t>CSBK0000041</t>
  </si>
  <si>
    <t>CSBK0000042</t>
  </si>
  <si>
    <t>CSBK0000043</t>
  </si>
  <si>
    <t>CSBK0000044</t>
  </si>
  <si>
    <t>CSBK0000045</t>
  </si>
  <si>
    <t>CSBK0000046</t>
  </si>
  <si>
    <t>CSBK0000047</t>
  </si>
  <si>
    <t>CSBK0000048</t>
  </si>
  <si>
    <t>CSBK0000049</t>
  </si>
  <si>
    <t>CSBK0000050</t>
  </si>
  <si>
    <t>CSBK0000051</t>
  </si>
  <si>
    <t>CSBK0000052</t>
  </si>
  <si>
    <t>CSBK0000053</t>
  </si>
  <si>
    <t>CSBK0000054</t>
  </si>
  <si>
    <t>CSBK0000055</t>
  </si>
  <si>
    <t>CSBK0000056</t>
  </si>
  <si>
    <t>CSBK0000057</t>
  </si>
  <si>
    <t>CSBK0000058</t>
  </si>
  <si>
    <t>CSBK0000059</t>
  </si>
  <si>
    <t>CSBK0000060</t>
  </si>
  <si>
    <t>CSBK0000061</t>
  </si>
  <si>
    <t>CSBK0000062</t>
  </si>
  <si>
    <t>CSBK0000063</t>
  </si>
  <si>
    <t>CSBK0000064</t>
  </si>
  <si>
    <t>CSBK0000065</t>
  </si>
  <si>
    <t>CSBK0000066</t>
  </si>
  <si>
    <t>CSBK0000067</t>
  </si>
  <si>
    <t>CSBK0000068</t>
  </si>
  <si>
    <t>CSBK0000069</t>
  </si>
  <si>
    <t>CSBK0000070</t>
  </si>
  <si>
    <t>CSBK0000071</t>
  </si>
  <si>
    <t>CSBK0000072</t>
  </si>
  <si>
    <t>CSBK0000073</t>
  </si>
  <si>
    <t>CSBK0000074</t>
  </si>
  <si>
    <t>CSBK0000075</t>
  </si>
  <si>
    <t>CSBK0000076</t>
  </si>
  <si>
    <t>CSBK0000077</t>
  </si>
  <si>
    <t>CSBK0000078</t>
  </si>
  <si>
    <t>CSBK0000079</t>
  </si>
  <si>
    <t>CSBK0000080</t>
  </si>
  <si>
    <t>CSBK0000081</t>
  </si>
  <si>
    <t>CSBK0000082</t>
  </si>
  <si>
    <t>CSBK0000083</t>
  </si>
  <si>
    <t>CSBK0000084</t>
  </si>
  <si>
    <t>CSBK0000085</t>
  </si>
  <si>
    <t>CSBK0000086</t>
  </si>
  <si>
    <t>CSBK0000087</t>
  </si>
  <si>
    <t>CSBK0000088</t>
  </si>
  <si>
    <t>CSBK0000089</t>
  </si>
  <si>
    <t>CSBK0000090</t>
  </si>
  <si>
    <t>CSBK0000091</t>
  </si>
  <si>
    <t>CSBK0000092</t>
  </si>
  <si>
    <t>CSBK0000093</t>
  </si>
  <si>
    <t>CSBK0000094</t>
  </si>
  <si>
    <t>CSBK0000095</t>
  </si>
  <si>
    <t>CSBK0000096</t>
  </si>
  <si>
    <t>CSBK0000097</t>
  </si>
  <si>
    <t>CSBK0000098</t>
  </si>
  <si>
    <t>CSBK0000099</t>
  </si>
  <si>
    <t>CSBK0000100</t>
  </si>
  <si>
    <t>CSBK0000101</t>
  </si>
  <si>
    <t>CSBK0000102</t>
  </si>
  <si>
    <t>CSBK0000103</t>
  </si>
  <si>
    <t>CSBK0000104</t>
  </si>
  <si>
    <t>CSBK0000105</t>
  </si>
  <si>
    <t>CSBK0000106</t>
  </si>
  <si>
    <t>CSBK0000107</t>
  </si>
  <si>
    <t>CSBK0000108</t>
  </si>
  <si>
    <t>CSBK0000109</t>
  </si>
  <si>
    <t>CSBK0000110</t>
  </si>
  <si>
    <t>CSBK0000111</t>
  </si>
  <si>
    <t>CSBK0000112</t>
  </si>
  <si>
    <t>CSBK0000113</t>
  </si>
  <si>
    <t>CSBK0000114</t>
  </si>
  <si>
    <t>CSBK0000115</t>
  </si>
  <si>
    <t>CSBK0000116</t>
  </si>
  <si>
    <t>CSBK0000117</t>
  </si>
  <si>
    <t>CSBK0000118</t>
  </si>
  <si>
    <t>CSBK0000119</t>
  </si>
  <si>
    <t>CSBK0000120</t>
  </si>
  <si>
    <t>CSBK0000121</t>
  </si>
  <si>
    <t>CSBK0000122</t>
  </si>
  <si>
    <t>CSBK0000123</t>
  </si>
  <si>
    <t>CSBK0000124</t>
  </si>
  <si>
    <t>CSBK0000125</t>
  </si>
  <si>
    <t>CSBK0000126</t>
  </si>
  <si>
    <t>CSBK0000127</t>
  </si>
  <si>
    <t>CSBK0000128</t>
  </si>
  <si>
    <t>CSBK0000129</t>
  </si>
  <si>
    <t>CSBK0000130</t>
  </si>
  <si>
    <t>CSBK0000131</t>
  </si>
  <si>
    <t>CSBK0000132</t>
  </si>
  <si>
    <t>CSBK0000133</t>
  </si>
  <si>
    <t>CSBK0000134</t>
  </si>
  <si>
    <t>CSBK0000135</t>
  </si>
  <si>
    <t>CSBK0000136</t>
  </si>
  <si>
    <t>CSBK0000137</t>
  </si>
  <si>
    <t>CSBK0000138</t>
  </si>
  <si>
    <t>CSBK0000139</t>
  </si>
  <si>
    <t>CSBK0000140</t>
  </si>
  <si>
    <t>CSBK0000141</t>
  </si>
  <si>
    <t>CSBK0000142</t>
  </si>
  <si>
    <t>CSBK0000143</t>
  </si>
  <si>
    <t>CSBK0000144</t>
  </si>
  <si>
    <t>CSBK0000145</t>
  </si>
  <si>
    <t>CSBK0000146</t>
  </si>
  <si>
    <t>CSBK0000147</t>
  </si>
  <si>
    <t>CSBK0000148</t>
  </si>
  <si>
    <t>CSBK0000149</t>
  </si>
  <si>
    <t>CSBK0000150</t>
  </si>
  <si>
    <t>CSBK0000151</t>
  </si>
  <si>
    <t>CSBK0000152</t>
  </si>
  <si>
    <t>CSBK0000153</t>
  </si>
  <si>
    <t>CSBK0000154</t>
  </si>
  <si>
    <t>CSBK0000155</t>
  </si>
  <si>
    <t>CSBK0000156</t>
  </si>
  <si>
    <t>CSBK0000157</t>
  </si>
  <si>
    <t>CSBK0000158</t>
  </si>
  <si>
    <t>CSBK0000159</t>
  </si>
  <si>
    <t>CSBK0000160</t>
  </si>
  <si>
    <t>CSBK0000161</t>
  </si>
  <si>
    <t>CSBK0000162</t>
  </si>
  <si>
    <t>CSBK0000163</t>
  </si>
  <si>
    <t>CSBK0000164</t>
  </si>
  <si>
    <t>CSBK0000165</t>
  </si>
  <si>
    <t>CSBK0000166</t>
  </si>
  <si>
    <t>CSBK0000167</t>
  </si>
  <si>
    <t>CSBK0000168</t>
  </si>
  <si>
    <t>CSBK0000169</t>
  </si>
  <si>
    <t>CSBK0000170</t>
  </si>
  <si>
    <t>CSBK0000171</t>
  </si>
  <si>
    <t>CSBK0000172</t>
  </si>
  <si>
    <t>CSBK0000173</t>
  </si>
  <si>
    <t>CSBK0000174</t>
  </si>
  <si>
    <t>CSBK0000175</t>
  </si>
  <si>
    <t>CSBK0000176</t>
  </si>
  <si>
    <t>CSBK0000177</t>
  </si>
  <si>
    <t>CSBK0000178</t>
  </si>
  <si>
    <t>CSBK0000179</t>
  </si>
  <si>
    <t>CSBK0000180</t>
  </si>
  <si>
    <t>CSBK0000181</t>
  </si>
  <si>
    <t>CSBK0000182</t>
  </si>
  <si>
    <t>CSBK0000183</t>
  </si>
  <si>
    <t>CSBK0000184</t>
  </si>
  <si>
    <t>CSBK0000185</t>
  </si>
  <si>
    <t>CSBK0000186</t>
  </si>
  <si>
    <t>CSBK0000187</t>
  </si>
  <si>
    <t>CSBK0000188</t>
  </si>
  <si>
    <t>CSBK0000189</t>
  </si>
  <si>
    <t>CSBK0000190</t>
  </si>
  <si>
    <t>CSBK0000191</t>
  </si>
  <si>
    <t>CSBK0000192</t>
  </si>
  <si>
    <t>CSBK0000193</t>
  </si>
  <si>
    <t>CSBK0000194</t>
  </si>
  <si>
    <t>CSBK0000195</t>
  </si>
  <si>
    <t>CSBK0000196</t>
  </si>
  <si>
    <t>CSBK0000197</t>
  </si>
  <si>
    <t>CSBK0000198</t>
  </si>
  <si>
    <t>CSBK0000199</t>
  </si>
  <si>
    <t>CSBK0000200</t>
  </si>
  <si>
    <t>CSBK0000201</t>
  </si>
  <si>
    <t>CSBK0000202</t>
  </si>
  <si>
    <t>CSBK0000203</t>
  </si>
  <si>
    <t>CSBK0000204</t>
  </si>
  <si>
    <t>CSBK0000205</t>
  </si>
  <si>
    <t>CSBK0000206</t>
  </si>
  <si>
    <t>CSBK0000207</t>
  </si>
  <si>
    <t>CSBK0000208</t>
  </si>
  <si>
    <t>CSBK0000209</t>
  </si>
  <si>
    <t>CSBK0000210</t>
  </si>
  <si>
    <t>CSBK0000211</t>
  </si>
  <si>
    <t>CSBK0000212</t>
  </si>
  <si>
    <t>CSBK0000213</t>
  </si>
  <si>
    <t>CSBK0000214</t>
  </si>
  <si>
    <t>CSBK0000215</t>
  </si>
  <si>
    <t>CSBK0000216</t>
  </si>
  <si>
    <t>CSBK0000217</t>
  </si>
  <si>
    <t>CSBK0000218</t>
  </si>
  <si>
    <t>CSBK0000219</t>
  </si>
  <si>
    <t>CSBK0000220</t>
  </si>
  <si>
    <t>CSBK0000221</t>
  </si>
  <si>
    <t>CSBK0000222</t>
  </si>
  <si>
    <t>CSBK0000223</t>
  </si>
  <si>
    <t>CSBK0000224</t>
  </si>
  <si>
    <t>CSBK0000225</t>
  </si>
  <si>
    <t>CSBK0000226</t>
  </si>
  <si>
    <t>CSBK0000227</t>
  </si>
  <si>
    <t>CSBK0000228</t>
  </si>
  <si>
    <t>CSBK0000229</t>
  </si>
  <si>
    <t>CSBK0000230</t>
  </si>
  <si>
    <t>CSBK0000231</t>
  </si>
  <si>
    <t>CSBK0000232</t>
  </si>
  <si>
    <t>CSBK0000233</t>
  </si>
  <si>
    <t>CSBK0000234</t>
  </si>
  <si>
    <t>CSBK0000235</t>
  </si>
  <si>
    <t>CSBK0000236</t>
  </si>
  <si>
    <t>CSBK0000237</t>
  </si>
  <si>
    <t>CSBK0000238</t>
  </si>
  <si>
    <t>CSBK0000239</t>
  </si>
  <si>
    <t>CSBK0000240</t>
  </si>
  <si>
    <t>CSBK0000241</t>
  </si>
  <si>
    <t>CSBK0000242</t>
  </si>
  <si>
    <t>CSBK0000243</t>
  </si>
  <si>
    <t>CSBK0000244</t>
  </si>
  <si>
    <t>CSBK0000245</t>
  </si>
  <si>
    <t>CSBK0000246</t>
  </si>
  <si>
    <t>CSBK0000247</t>
  </si>
  <si>
    <t>CSBK0000248</t>
  </si>
  <si>
    <t>CSBK0000249</t>
  </si>
  <si>
    <t>CSBK0000250</t>
  </si>
  <si>
    <t>CSBK0000251</t>
  </si>
  <si>
    <t>CSBK0000252</t>
  </si>
  <si>
    <t>CSBK0000253</t>
  </si>
  <si>
    <t>CSBK0000255</t>
  </si>
  <si>
    <t>CSBK0000256</t>
  </si>
  <si>
    <t>CSBK0000257</t>
  </si>
  <si>
    <t>CSBK0000258</t>
  </si>
  <si>
    <t>CSBK0000259</t>
  </si>
  <si>
    <t>CSBK0000260</t>
  </si>
  <si>
    <t>CSBK0000261</t>
  </si>
  <si>
    <t>CSBK0000262</t>
  </si>
  <si>
    <t>CSBK0000263</t>
  </si>
  <si>
    <t>CSBK0000264</t>
  </si>
  <si>
    <t>CSBK0000265</t>
  </si>
  <si>
    <t>CSBK0000266</t>
  </si>
  <si>
    <t>CSBK0000267</t>
  </si>
  <si>
    <t>CSBK0000268</t>
  </si>
  <si>
    <t>CSBK0000269</t>
  </si>
  <si>
    <t>CSBK0000270</t>
  </si>
  <si>
    <t>CSBK0000271</t>
  </si>
  <si>
    <t>CSBK0000272</t>
  </si>
  <si>
    <t>CSBK0000273</t>
  </si>
  <si>
    <t>CSBK0000274</t>
  </si>
  <si>
    <t>CSBK0000275</t>
  </si>
  <si>
    <t>CSBK0000276</t>
  </si>
  <si>
    <t>CSBK0000277</t>
  </si>
  <si>
    <t>CSBK0000278</t>
  </si>
  <si>
    <t>CSBK0000280</t>
  </si>
  <si>
    <t>CSBK0000281</t>
  </si>
  <si>
    <t>CSBK0000282</t>
  </si>
  <si>
    <t>CSBK0000283</t>
  </si>
  <si>
    <t>CSBK0000284</t>
  </si>
  <si>
    <t>CSBK0000285</t>
  </si>
  <si>
    <t>CSBK0000286</t>
  </si>
  <si>
    <t>CSBK0000288</t>
  </si>
  <si>
    <t>CSBK0000289</t>
  </si>
  <si>
    <t>CSBK0000290</t>
  </si>
  <si>
    <t>CSBK0000291</t>
  </si>
  <si>
    <t>CSBK0000292</t>
  </si>
  <si>
    <t>CSBK0000293</t>
  </si>
  <si>
    <t>CSBK0000294</t>
  </si>
  <si>
    <t>CSBK0000295</t>
  </si>
  <si>
    <t>CSBK0000296</t>
  </si>
  <si>
    <t>CSBK0000297</t>
  </si>
  <si>
    <t>CSBK0000298</t>
  </si>
  <si>
    <t>CSBK0000299</t>
  </si>
  <si>
    <t>CSBK0000300</t>
  </si>
  <si>
    <t>CSBK0000301</t>
  </si>
  <si>
    <t>CSBK0000302</t>
  </si>
  <si>
    <t>CSBK0000303</t>
  </si>
  <si>
    <t>CSBK0000304</t>
  </si>
  <si>
    <t>CSBK0000305</t>
  </si>
  <si>
    <t>CSBK0000306</t>
  </si>
  <si>
    <t>CSBK0000308</t>
  </si>
  <si>
    <t>CSBK0000309</t>
  </si>
  <si>
    <t>CSBK0000310</t>
  </si>
  <si>
    <t>CSBK0000311</t>
  </si>
  <si>
    <t>CSBK0000312</t>
  </si>
  <si>
    <t>CSBK0000313</t>
  </si>
  <si>
    <t>CSBK0000314</t>
  </si>
  <si>
    <t>CSBK0000315</t>
  </si>
  <si>
    <t>CSBK0000316</t>
  </si>
  <si>
    <t>CSBK0000317</t>
  </si>
  <si>
    <t>CSBK0000318</t>
  </si>
  <si>
    <t>CSBK0000320</t>
  </si>
  <si>
    <t>CSBK0000321</t>
  </si>
  <si>
    <t>CSBK0000322</t>
  </si>
  <si>
    <t>CSBK0000323</t>
  </si>
  <si>
    <t>CSBK0000324</t>
  </si>
  <si>
    <t>CSBK0000325</t>
  </si>
  <si>
    <t>CSBK0000326</t>
  </si>
  <si>
    <t>CSBK0000327</t>
  </si>
  <si>
    <t>CSBK0000328</t>
  </si>
  <si>
    <t>CSBK0000329</t>
  </si>
  <si>
    <t>CSBK0000330</t>
  </si>
  <si>
    <t>CSBK0000331</t>
  </si>
  <si>
    <t>CSBK0000332</t>
  </si>
  <si>
    <t>CSBK0000333</t>
  </si>
  <si>
    <t>CSBK0000334</t>
  </si>
  <si>
    <t>CSBK0000335</t>
  </si>
  <si>
    <t>CSBK0000336</t>
  </si>
  <si>
    <t>CSBK0000337</t>
  </si>
  <si>
    <t>CSBK0000338</t>
  </si>
  <si>
    <t>CSBK0000339</t>
  </si>
  <si>
    <t>CSBK0000340</t>
  </si>
  <si>
    <t>CSBK0000341</t>
  </si>
  <si>
    <t>CSBK0000342</t>
  </si>
  <si>
    <t>CSBK0000343</t>
  </si>
  <si>
    <t>CSBK0000344</t>
  </si>
  <si>
    <t>CSBK0000345</t>
  </si>
  <si>
    <t>CSBK0000346</t>
  </si>
  <si>
    <t>CSBK0000347</t>
  </si>
  <si>
    <t>CSBK0000348</t>
  </si>
  <si>
    <t>CSBK0000349</t>
  </si>
  <si>
    <t>CSBK0000350</t>
  </si>
  <si>
    <t>CSBK0000351</t>
  </si>
  <si>
    <t>CSBK0000352</t>
  </si>
  <si>
    <t>CSBK0000353</t>
  </si>
  <si>
    <t>CSBK0000354</t>
  </si>
  <si>
    <t>CSBK0000355</t>
  </si>
  <si>
    <t>CSBK0000356</t>
  </si>
  <si>
    <t>CSBK0000357</t>
  </si>
  <si>
    <t>CSBK0000358</t>
  </si>
  <si>
    <t>CSBK0000359</t>
  </si>
  <si>
    <t>CSBK0000360</t>
  </si>
  <si>
    <t>CSBK0000361</t>
  </si>
  <si>
    <t>CSBK0000362</t>
  </si>
  <si>
    <t>CSBK0000363</t>
  </si>
  <si>
    <t>CSBK0000364</t>
  </si>
  <si>
    <t>CSBK0000365</t>
  </si>
  <si>
    <t>CSBK0000366</t>
  </si>
  <si>
    <t>CSBK0000367</t>
  </si>
  <si>
    <t>CSBK0000368</t>
  </si>
  <si>
    <t>CSBK0000369</t>
  </si>
  <si>
    <t>CSBK0000370</t>
  </si>
  <si>
    <t>CSBK0000371</t>
  </si>
  <si>
    <t>CSBK0000375</t>
  </si>
  <si>
    <t>CSBK0000376</t>
  </si>
  <si>
    <t>CSBK0000377</t>
  </si>
  <si>
    <t>CSBK0000378</t>
  </si>
  <si>
    <t>CSBK0000379</t>
  </si>
  <si>
    <t>CSBK0000380</t>
  </si>
  <si>
    <t>CSBK0000381</t>
  </si>
  <si>
    <t>CSBK0000382</t>
  </si>
  <si>
    <t>CSBK0000383</t>
  </si>
  <si>
    <t>CSBK0000384</t>
  </si>
  <si>
    <t>CSBK0000385</t>
  </si>
  <si>
    <t>CSBK0000386</t>
  </si>
  <si>
    <t>CSBK0000387</t>
  </si>
  <si>
    <t>CSBK0000388</t>
  </si>
  <si>
    <t>CSBK0000389</t>
  </si>
  <si>
    <t>CSBK0000390</t>
  </si>
  <si>
    <t>CSBK0000391</t>
  </si>
  <si>
    <t>CSBK0000392</t>
  </si>
  <si>
    <t>CSBK0000393</t>
  </si>
  <si>
    <t>CSBK0000394</t>
  </si>
  <si>
    <t>CSBK0000395</t>
  </si>
  <si>
    <t>CSBK0000396</t>
  </si>
  <si>
    <t>CSBK0000397</t>
  </si>
  <si>
    <t>CSBK0000398</t>
  </si>
  <si>
    <t>CSBK0000399</t>
  </si>
  <si>
    <t>CSBK0000400</t>
  </si>
  <si>
    <t>CSBK0000401</t>
  </si>
  <si>
    <t>CSBK0000402</t>
  </si>
  <si>
    <t>CSBK0000403</t>
  </si>
  <si>
    <t>CSBK0000404</t>
  </si>
  <si>
    <t>CSBK0000405</t>
  </si>
  <si>
    <t>CSBK0000406</t>
  </si>
  <si>
    <t>CSBK0000407</t>
  </si>
  <si>
    <t>CSBK0000408</t>
  </si>
  <si>
    <t>CSBK0000409</t>
  </si>
  <si>
    <t>CSBK0000410</t>
  </si>
  <si>
    <t>CSBK0000411</t>
  </si>
  <si>
    <t>CSBK0000412</t>
  </si>
  <si>
    <t>CSBK0000413</t>
  </si>
  <si>
    <t>CSBK0000414</t>
  </si>
  <si>
    <t>CSBK0000415</t>
  </si>
  <si>
    <t>CSBK0000416</t>
  </si>
  <si>
    <t>CSBK0000417</t>
  </si>
  <si>
    <t>CSBK0000418</t>
  </si>
  <si>
    <t>CSBK0000419</t>
  </si>
  <si>
    <t>CSBK0000420</t>
  </si>
  <si>
    <t>CSBK0000421</t>
  </si>
  <si>
    <t>CSBK0000422</t>
  </si>
  <si>
    <t>CSBK0000423</t>
  </si>
  <si>
    <t>CSBK0000424</t>
  </si>
  <si>
    <t>CSBK0000425</t>
  </si>
  <si>
    <t>CSBK0000426</t>
  </si>
  <si>
    <t>CSBK0000427</t>
  </si>
  <si>
    <t>CSBK0000428</t>
  </si>
  <si>
    <t>CSBK0000429</t>
  </si>
  <si>
    <t>CSBK0000430</t>
  </si>
  <si>
    <t>CSBK0000431</t>
  </si>
  <si>
    <t>CSBK0000432</t>
  </si>
  <si>
    <t>CSBK0000433</t>
  </si>
  <si>
    <t>CSBK0000434</t>
  </si>
  <si>
    <t>CSBK0000435</t>
  </si>
  <si>
    <t>CSBK0000436</t>
  </si>
  <si>
    <t>CSBK0000437</t>
  </si>
  <si>
    <t>CSBK0000438</t>
  </si>
  <si>
    <t>CSBK0000439</t>
  </si>
  <si>
    <t>CSBK0000440</t>
  </si>
  <si>
    <t>CSBK0000441</t>
  </si>
  <si>
    <t>CSBK0000442</t>
  </si>
  <si>
    <t>CSBK0000745</t>
  </si>
  <si>
    <t>CTCB0000003</t>
  </si>
  <si>
    <t>DBSS0IN0820</t>
  </si>
  <si>
    <t>DBSS0IN0826</t>
  </si>
  <si>
    <t>DBSS0IN0827</t>
  </si>
  <si>
    <t>DBSS0IN0828</t>
  </si>
  <si>
    <t>DBSS0IN0829</t>
  </si>
  <si>
    <t>DBSS0IN0830</t>
  </si>
  <si>
    <t>DBSS0IN0831</t>
  </si>
  <si>
    <t>DBSS0IN0832</t>
  </si>
  <si>
    <t>DBSS0IN0833</t>
  </si>
  <si>
    <t>DBSS0IN0851</t>
  </si>
  <si>
    <t>DBSS0IN0852</t>
  </si>
  <si>
    <t>DCBL0000001</t>
  </si>
  <si>
    <t>DCBL0000002</t>
  </si>
  <si>
    <t>DCBL0000003</t>
  </si>
  <si>
    <t>DCBL0000004</t>
  </si>
  <si>
    <t>DCBL0000005</t>
  </si>
  <si>
    <t>DCBL0000006</t>
  </si>
  <si>
    <t>DCBL0000007</t>
  </si>
  <si>
    <t>DCBL0000008</t>
  </si>
  <si>
    <t>DCBL0000009</t>
  </si>
  <si>
    <t>DCBL0000010</t>
  </si>
  <si>
    <t>DCBL0000011</t>
  </si>
  <si>
    <t>DCBL0000012</t>
  </si>
  <si>
    <t>DCBL0000013</t>
  </si>
  <si>
    <t>DCBL0000014</t>
  </si>
  <si>
    <t>DCBL0000015</t>
  </si>
  <si>
    <t>DCBL0000017</t>
  </si>
  <si>
    <t>DCBL0000018</t>
  </si>
  <si>
    <t>DCBL0000019</t>
  </si>
  <si>
    <t>DCBL0000022</t>
  </si>
  <si>
    <t>DCBL0000023</t>
  </si>
  <si>
    <t>DCBL0000024</t>
  </si>
  <si>
    <t>DCBL0000025</t>
  </si>
  <si>
    <t>DCBL0000026</t>
  </si>
  <si>
    <t>DCBL0000027</t>
  </si>
  <si>
    <t>DCBL0000028</t>
  </si>
  <si>
    <t>DCBL0000029</t>
  </si>
  <si>
    <t>DCBL0000030</t>
  </si>
  <si>
    <t>DCBL0000031</t>
  </si>
  <si>
    <t>DCBL0000032</t>
  </si>
  <si>
    <t>DCBL0000033</t>
  </si>
  <si>
    <t>DCBL0000034</t>
  </si>
  <si>
    <t>DCBL0000035</t>
  </si>
  <si>
    <t>DCBL0000036</t>
  </si>
  <si>
    <t>DCBL0000038</t>
  </si>
  <si>
    <t>DCBL0000039</t>
  </si>
  <si>
    <t>DCBL0000040</t>
  </si>
  <si>
    <t>DCBL0000041</t>
  </si>
  <si>
    <t>DCBL0000042</t>
  </si>
  <si>
    <t>DCBL0000043</t>
  </si>
  <si>
    <t>DCBL0000044</t>
  </si>
  <si>
    <t>DCBL0000045</t>
  </si>
  <si>
    <t>DCBL0000046</t>
  </si>
  <si>
    <t>DCBL0000047</t>
  </si>
  <si>
    <t>DCBL0000048</t>
  </si>
  <si>
    <t>DCBL0000049</t>
  </si>
  <si>
    <t>DCBL0000050</t>
  </si>
  <si>
    <t>DCBL0000051</t>
  </si>
  <si>
    <t>DCBL0000052</t>
  </si>
  <si>
    <t>DCBL0000053</t>
  </si>
  <si>
    <t>DCBL0000054</t>
  </si>
  <si>
    <t>DCBL0000055</t>
  </si>
  <si>
    <t>DCBL0000056</t>
  </si>
  <si>
    <t>DCBL0000057</t>
  </si>
  <si>
    <t>DCBL0000058</t>
  </si>
  <si>
    <t>DCBL0000059</t>
  </si>
  <si>
    <t>DCBL0000060</t>
  </si>
  <si>
    <t>DCBL0000061</t>
  </si>
  <si>
    <t>DCBL0000062</t>
  </si>
  <si>
    <t>DCBL0000069</t>
  </si>
  <si>
    <t>DCBL0000070</t>
  </si>
  <si>
    <t>DCBL0000071</t>
  </si>
  <si>
    <t>DCBL0000072</t>
  </si>
  <si>
    <t>DCBL0000076</t>
  </si>
  <si>
    <t>DCBL0000079</t>
  </si>
  <si>
    <t>DCBL0000080</t>
  </si>
  <si>
    <t>DCBL0000081</t>
  </si>
  <si>
    <t>DCBL0000082</t>
  </si>
  <si>
    <t>DCBL0000083</t>
  </si>
  <si>
    <t>DCBL0000084</t>
  </si>
  <si>
    <t>DCBL0000085</t>
  </si>
  <si>
    <t>DCBL0000086</t>
  </si>
  <si>
    <t>DCBL0000087</t>
  </si>
  <si>
    <t>DCBL0000088</t>
  </si>
  <si>
    <t>DCBL0000089</t>
  </si>
  <si>
    <t>DCBL0000090</t>
  </si>
  <si>
    <t>DCBL0000091</t>
  </si>
  <si>
    <t>DCBL0000092</t>
  </si>
  <si>
    <t>DCBL0000093</t>
  </si>
  <si>
    <t>DCBL0000094</t>
  </si>
  <si>
    <t>DCBL0000095</t>
  </si>
  <si>
    <t>DCBL0000096</t>
  </si>
  <si>
    <t>DCBL0000097</t>
  </si>
  <si>
    <t>DCBL0000098</t>
  </si>
  <si>
    <t>DCBL0000100</t>
  </si>
  <si>
    <t>DCBL0000101</t>
  </si>
  <si>
    <t>DCBL0000102</t>
  </si>
  <si>
    <t>DCBL0000103</t>
  </si>
  <si>
    <t>DCBL0000104</t>
  </si>
  <si>
    <t>DCBL0000105</t>
  </si>
  <si>
    <t>DCBL0000106</t>
  </si>
  <si>
    <t>DCBL0000107</t>
  </si>
  <si>
    <t>DCBL0000108</t>
  </si>
  <si>
    <t>DCBL0000109</t>
  </si>
  <si>
    <t>DCBL0000110</t>
  </si>
  <si>
    <t>DCBL0000111</t>
  </si>
  <si>
    <t>DCBL0000112</t>
  </si>
  <si>
    <t>DCBL0000113</t>
  </si>
  <si>
    <t>DCBL0000114</t>
  </si>
  <si>
    <t>DCBL0000115</t>
  </si>
  <si>
    <t>DCBL0000116</t>
  </si>
  <si>
    <t>DCBL0000117</t>
  </si>
  <si>
    <t>DCBL0000118</t>
  </si>
  <si>
    <t>DCBL0000119</t>
  </si>
  <si>
    <t>DCBL0000120</t>
  </si>
  <si>
    <t>DCBL0000121</t>
  </si>
  <si>
    <t>DCBL0000122</t>
  </si>
  <si>
    <t>DCBL0000123</t>
  </si>
  <si>
    <t>DCBL0000125</t>
  </si>
  <si>
    <t>DCBL0000126</t>
  </si>
  <si>
    <t>DCBL0000127</t>
  </si>
  <si>
    <t>DCBL0000128</t>
  </si>
  <si>
    <t>DCBL0000129</t>
  </si>
  <si>
    <t>DCBL0000130</t>
  </si>
  <si>
    <t>DCBL0000131</t>
  </si>
  <si>
    <t>DCBL0000132</t>
  </si>
  <si>
    <t>DCBL0000133</t>
  </si>
  <si>
    <t>DCBL0000134</t>
  </si>
  <si>
    <t>DCBL0000135</t>
  </si>
  <si>
    <t>DCBL0000136</t>
  </si>
  <si>
    <t>DCBL0000137</t>
  </si>
  <si>
    <t>DCBL0000138</t>
  </si>
  <si>
    <t>DCBL0000139</t>
  </si>
  <si>
    <t>DCBL0000140</t>
  </si>
  <si>
    <t>DCBL0000141</t>
  </si>
  <si>
    <t>DCBL0000142</t>
  </si>
  <si>
    <t>DCBL0000143</t>
  </si>
  <si>
    <t>DCBL0000144</t>
  </si>
  <si>
    <t>DCBL0000145</t>
  </si>
  <si>
    <t>DCBL0000146</t>
  </si>
  <si>
    <t>DCBL0000147</t>
  </si>
  <si>
    <t>DCBL0000148</t>
  </si>
  <si>
    <t>DCBL0000149</t>
  </si>
  <si>
    <t>DCBL0000150</t>
  </si>
  <si>
    <t>DCBL0000151</t>
  </si>
  <si>
    <t>DCBL0000152</t>
  </si>
  <si>
    <t>DCBL0000153</t>
  </si>
  <si>
    <t>DCBL0000154</t>
  </si>
  <si>
    <t>DCBL0000155</t>
  </si>
  <si>
    <t>DCBL000NPC2</t>
  </si>
  <si>
    <t>DEUT0273PBC</t>
  </si>
  <si>
    <t>DEUT0274PBC</t>
  </si>
  <si>
    <t>DEUT0278PBC</t>
  </si>
  <si>
    <t>DEUT0279PBC</t>
  </si>
  <si>
    <t>DEUT0401PBC</t>
  </si>
  <si>
    <t>DEUT0402PBC</t>
  </si>
  <si>
    <t>DEUT0403PBC</t>
  </si>
  <si>
    <t>DEUT0404PBC</t>
  </si>
  <si>
    <t>DEUT0405PBC</t>
  </si>
  <si>
    <t>DEUT0406AMD</t>
  </si>
  <si>
    <t>DEUT0406PBC</t>
  </si>
  <si>
    <t>DEUT0537PUN</t>
  </si>
  <si>
    <t>DEUT0784BBY</t>
  </si>
  <si>
    <t>DEUT0784DCO</t>
  </si>
  <si>
    <t>DEUT0784DSO</t>
  </si>
  <si>
    <t>DEUT0784MMT</t>
  </si>
  <si>
    <t>DEUT0784OPT</t>
  </si>
  <si>
    <t>DEUT0784OTC</t>
  </si>
  <si>
    <t>DEUT0784PBC</t>
  </si>
  <si>
    <t>DEUT0796DEL</t>
  </si>
  <si>
    <t>DEUT0797BGL</t>
  </si>
  <si>
    <t>DEUT0916CNN</t>
  </si>
  <si>
    <t>DEUT0917CAL</t>
  </si>
  <si>
    <t>DICG0000002</t>
  </si>
  <si>
    <t>DLSC0000002</t>
  </si>
  <si>
    <t>DLSC0000003</t>
  </si>
  <si>
    <t>DLSC0000004</t>
  </si>
  <si>
    <t>DLSC0000005</t>
  </si>
  <si>
    <t>DLSC0000006</t>
  </si>
  <si>
    <t>DLSC0000007</t>
  </si>
  <si>
    <t>DLSC0000008</t>
  </si>
  <si>
    <t>DLSC0000009</t>
  </si>
  <si>
    <t>DLSC0000010</t>
  </si>
  <si>
    <t>DLSC0000011</t>
  </si>
  <si>
    <t>DLSC0000012</t>
  </si>
  <si>
    <t>DLSC0000013</t>
  </si>
  <si>
    <t>DLSC0000014</t>
  </si>
  <si>
    <t>DLSC0000015</t>
  </si>
  <si>
    <t>DLSC0000016</t>
  </si>
  <si>
    <t>DLSC0000017</t>
  </si>
  <si>
    <t>DLSC0000019</t>
  </si>
  <si>
    <t>DLSC0000020</t>
  </si>
  <si>
    <t>DLSC0000021</t>
  </si>
  <si>
    <t>DLSC0000022</t>
  </si>
  <si>
    <t>DLSC0000023</t>
  </si>
  <si>
    <t>DLSC0000024</t>
  </si>
  <si>
    <t>DLSC0000025</t>
  </si>
  <si>
    <t>DLSC0000026</t>
  </si>
  <si>
    <t>DLSC0000027</t>
  </si>
  <si>
    <t>DLSC0000028</t>
  </si>
  <si>
    <t>DLSC0000029</t>
  </si>
  <si>
    <t>DLSC0000030</t>
  </si>
  <si>
    <t>DLSC0000031</t>
  </si>
  <si>
    <t>DLSC0000032</t>
  </si>
  <si>
    <t>DLSC0000033</t>
  </si>
  <si>
    <t>DLSC0000034</t>
  </si>
  <si>
    <t>DLSC0000035</t>
  </si>
  <si>
    <t>DLSC0000036</t>
  </si>
  <si>
    <t>DLSC0000037</t>
  </si>
  <si>
    <t>DLSC0000038</t>
  </si>
  <si>
    <t>DLSC0000039</t>
  </si>
  <si>
    <t>DLSC0000040</t>
  </si>
  <si>
    <t>DLSC0000041</t>
  </si>
  <si>
    <t>DLSC0000042</t>
  </si>
  <si>
    <t>DLSC0000043</t>
  </si>
  <si>
    <t>DLSC0000044</t>
  </si>
  <si>
    <t>DLSC0000081</t>
  </si>
  <si>
    <t>DLSC0000082</t>
  </si>
  <si>
    <t>DLSC0000083</t>
  </si>
  <si>
    <t>DLSC0000084</t>
  </si>
  <si>
    <t>DLSC0000085</t>
  </si>
  <si>
    <t>DLSC0000086</t>
  </si>
  <si>
    <t>DLSC0000087</t>
  </si>
  <si>
    <t>DLXB0000001</t>
  </si>
  <si>
    <t>DLXB0000002</t>
  </si>
  <si>
    <t>DLXB0000003</t>
  </si>
  <si>
    <t>DLXB0000004</t>
  </si>
  <si>
    <t>DLXB0000005</t>
  </si>
  <si>
    <t>DLXB0000006</t>
  </si>
  <si>
    <t>DLXB0000007</t>
  </si>
  <si>
    <t>DLXB0000008</t>
  </si>
  <si>
    <t>DLXB0000009</t>
  </si>
  <si>
    <t>DLXB0000010</t>
  </si>
  <si>
    <t>DLXB0000011</t>
  </si>
  <si>
    <t>DLXB0000012</t>
  </si>
  <si>
    <t>DLXB0000013</t>
  </si>
  <si>
    <t>DLXB0000014</t>
  </si>
  <si>
    <t>DLXB0000015</t>
  </si>
  <si>
    <t>DLXB0000016</t>
  </si>
  <si>
    <t>DLXB0000017</t>
  </si>
  <si>
    <t>DLXB0000018</t>
  </si>
  <si>
    <t>DLXB0000019</t>
  </si>
  <si>
    <t>DLXB0000020</t>
  </si>
  <si>
    <t>DLXB0000021</t>
  </si>
  <si>
    <t>DLXB0000022</t>
  </si>
  <si>
    <t>DLXB0000023</t>
  </si>
  <si>
    <t>DLXB0000024</t>
  </si>
  <si>
    <t>DLXB0000025</t>
  </si>
  <si>
    <t>DLXB0000026</t>
  </si>
  <si>
    <t>DLXB0000027</t>
  </si>
  <si>
    <t>DLXB0000028</t>
  </si>
  <si>
    <t>DLXB0000029</t>
  </si>
  <si>
    <t>DLXB0000030</t>
  </si>
  <si>
    <t>DLXB0000031</t>
  </si>
  <si>
    <t>DLXB0000032</t>
  </si>
  <si>
    <t>DLXB0000033</t>
  </si>
  <si>
    <t>DLXB0000034</t>
  </si>
  <si>
    <t>DLXB0000035</t>
  </si>
  <si>
    <t>DLXB0000036</t>
  </si>
  <si>
    <t>DLXB0000037</t>
  </si>
  <si>
    <t>DLXB0000038</t>
  </si>
  <si>
    <t>DLXB0000040</t>
  </si>
  <si>
    <t>DLXB0000041</t>
  </si>
  <si>
    <t>DLXB0000042</t>
  </si>
  <si>
    <t>DLXB0000044</t>
  </si>
  <si>
    <t>DLXB0000045</t>
  </si>
  <si>
    <t>DLXB0000046</t>
  </si>
  <si>
    <t>DLXB0000047</t>
  </si>
  <si>
    <t>DLXB0000048</t>
  </si>
  <si>
    <t>DLXB0000049</t>
  </si>
  <si>
    <t>DLXB0000050</t>
  </si>
  <si>
    <t>DLXB0000051</t>
  </si>
  <si>
    <t>DLXB0000052</t>
  </si>
  <si>
    <t>DLXB0000053</t>
  </si>
  <si>
    <t>DLXB0000054</t>
  </si>
  <si>
    <t>DLXB0000055</t>
  </si>
  <si>
    <t>DLXB0000056</t>
  </si>
  <si>
    <t>DLXB0000057</t>
  </si>
  <si>
    <t>DLXB0000058</t>
  </si>
  <si>
    <t>DLXB0000059</t>
  </si>
  <si>
    <t>DLXB0000060</t>
  </si>
  <si>
    <t>DLXB0000061</t>
  </si>
  <si>
    <t>DLXB0000062</t>
  </si>
  <si>
    <t>DLXB0000063</t>
  </si>
  <si>
    <t>DLXB0000064</t>
  </si>
  <si>
    <t>DLXB0000065</t>
  </si>
  <si>
    <t>DLXB0000066</t>
  </si>
  <si>
    <t>DLXB0000067</t>
  </si>
  <si>
    <t>DLXB0000068</t>
  </si>
  <si>
    <t>DLXB0000069</t>
  </si>
  <si>
    <t>DLXB0000070</t>
  </si>
  <si>
    <t>DLXB0000071</t>
  </si>
  <si>
    <t>DLXB0000072</t>
  </si>
  <si>
    <t>DLXB0000073</t>
  </si>
  <si>
    <t>DLXB0000074</t>
  </si>
  <si>
    <t>DLXB0000075</t>
  </si>
  <si>
    <t>DLXB0000076</t>
  </si>
  <si>
    <t>DLXB0000077</t>
  </si>
  <si>
    <t>DLXB0000078</t>
  </si>
  <si>
    <t>DLXB0000079</t>
  </si>
  <si>
    <t>DLXB0000080</t>
  </si>
  <si>
    <t>DLXB0000081</t>
  </si>
  <si>
    <t>DLXB0000082</t>
  </si>
  <si>
    <t>DLXB0000083</t>
  </si>
  <si>
    <t>DLXB0000084</t>
  </si>
  <si>
    <t>DLXB0000085</t>
  </si>
  <si>
    <t>DLXB0000086</t>
  </si>
  <si>
    <t>DLXB0000087</t>
  </si>
  <si>
    <t>DLXB0000088</t>
  </si>
  <si>
    <t>DLXB0000089</t>
  </si>
  <si>
    <t>DLXB0000090</t>
  </si>
  <si>
    <t>DLXB0000091</t>
  </si>
  <si>
    <t>DLXB0000092</t>
  </si>
  <si>
    <t>DLXB0000094</t>
  </si>
  <si>
    <t>DLXB0000095</t>
  </si>
  <si>
    <t>DLXB0000096</t>
  </si>
  <si>
    <t>DLXB0000097</t>
  </si>
  <si>
    <t>DLXB0000098</t>
  </si>
  <si>
    <t>DLXB0000099</t>
  </si>
  <si>
    <t>DLXB0000100</t>
  </si>
  <si>
    <t>DLXB0000101</t>
  </si>
  <si>
    <t>DLXB0000102</t>
  </si>
  <si>
    <t>DLXB0000103</t>
  </si>
  <si>
    <t>DLXB0000104</t>
  </si>
  <si>
    <t>DLXB0000105</t>
  </si>
  <si>
    <t>DLXB0000106</t>
  </si>
  <si>
    <t>DLXB0000107</t>
  </si>
  <si>
    <t>DLXB0000108</t>
  </si>
  <si>
    <t>DLXB0000110</t>
  </si>
  <si>
    <t>DLXB0000111</t>
  </si>
  <si>
    <t>DLXB0000112</t>
  </si>
  <si>
    <t>DLXB0000113</t>
  </si>
  <si>
    <t>DLXB0000114</t>
  </si>
  <si>
    <t>DLXB0000115</t>
  </si>
  <si>
    <t>DLXB0000116</t>
  </si>
  <si>
    <t>DLXB0000117</t>
  </si>
  <si>
    <t>DLXB0000118</t>
  </si>
  <si>
    <t>DLXB0000119</t>
  </si>
  <si>
    <t>DLXB0000120</t>
  </si>
  <si>
    <t>DLXB0000121</t>
  </si>
  <si>
    <t>DLXB0000122</t>
  </si>
  <si>
    <t>DLXB0000123</t>
  </si>
  <si>
    <t>DLXB0000124</t>
  </si>
  <si>
    <t>DLXB0000125</t>
  </si>
  <si>
    <t>DLXB0000126</t>
  </si>
  <si>
    <t>DLXB0000127</t>
  </si>
  <si>
    <t>DLXB0000128</t>
  </si>
  <si>
    <t>DLXB0000129</t>
  </si>
  <si>
    <t>DLXB0000130</t>
  </si>
  <si>
    <t>DLXB0000131</t>
  </si>
  <si>
    <t>DLXB0000132</t>
  </si>
  <si>
    <t>DLXB0000133</t>
  </si>
  <si>
    <t>DLXB0000134</t>
  </si>
  <si>
    <t>DLXB0000135</t>
  </si>
  <si>
    <t>DLXB0000136</t>
  </si>
  <si>
    <t>DLXB0000137</t>
  </si>
  <si>
    <t>DLXB0000138</t>
  </si>
  <si>
    <t>DLXB0000139</t>
  </si>
  <si>
    <t>DLXB0000140</t>
  </si>
  <si>
    <t>DLXB0000141</t>
  </si>
  <si>
    <t>DLXB0000142</t>
  </si>
  <si>
    <t>DLXB0000143</t>
  </si>
  <si>
    <t>DLXB0000144</t>
  </si>
  <si>
    <t>DLXB0000145</t>
  </si>
  <si>
    <t>DLXB0000147</t>
  </si>
  <si>
    <t>DLXB0000148</t>
  </si>
  <si>
    <t>DLXB0000149</t>
  </si>
  <si>
    <t>DLXB0000150</t>
  </si>
  <si>
    <t>DLXB0000151</t>
  </si>
  <si>
    <t>DLXB0000152</t>
  </si>
  <si>
    <t>DLXB0000153</t>
  </si>
  <si>
    <t>DLXB0000154</t>
  </si>
  <si>
    <t>DLXB0000155</t>
  </si>
  <si>
    <t>DLXB0000156</t>
  </si>
  <si>
    <t>DLXB0000157</t>
  </si>
  <si>
    <t>DLXB0000158</t>
  </si>
  <si>
    <t>DLXB0000159</t>
  </si>
  <si>
    <t>DLXB0000160</t>
  </si>
  <si>
    <t>DLXB0000161</t>
  </si>
  <si>
    <t>DLXB0000162</t>
  </si>
  <si>
    <t>DLXB0000164</t>
  </si>
  <si>
    <t>DLXB0000165</t>
  </si>
  <si>
    <t>DLXB0000166</t>
  </si>
  <si>
    <t>DLXB0000167</t>
  </si>
  <si>
    <t>DLXB0000168</t>
  </si>
  <si>
    <t>DLXB0000169</t>
  </si>
  <si>
    <t>DLXB0000170</t>
  </si>
  <si>
    <t>DLXB0000171</t>
  </si>
  <si>
    <t>DLXB0000172</t>
  </si>
  <si>
    <t>DLXB0000173</t>
  </si>
  <si>
    <t>DLXB0000174</t>
  </si>
  <si>
    <t>DLXB0000175</t>
  </si>
  <si>
    <t>DLXB0000176</t>
  </si>
  <si>
    <t>DLXB0000177</t>
  </si>
  <si>
    <t>DLXB0000178</t>
  </si>
  <si>
    <t>DLXB0000179</t>
  </si>
  <si>
    <t>DLXB0000180</t>
  </si>
  <si>
    <t>DLXB0000181</t>
  </si>
  <si>
    <t>DLXB0000182</t>
  </si>
  <si>
    <t>DLXB0000183</t>
  </si>
  <si>
    <t>DLXB0000184</t>
  </si>
  <si>
    <t>DLXB0000185</t>
  </si>
  <si>
    <t>DLXB0000186</t>
  </si>
  <si>
    <t>DLXB0000187</t>
  </si>
  <si>
    <t>DLXB0000188</t>
  </si>
  <si>
    <t>DLXB0000189</t>
  </si>
  <si>
    <t>DLXB0000190</t>
  </si>
  <si>
    <t>DLXB0000191</t>
  </si>
  <si>
    <t>DLXB0000192</t>
  </si>
  <si>
    <t>DLXB0000193</t>
  </si>
  <si>
    <t>DLXB0000194</t>
  </si>
  <si>
    <t>DLXB0000195</t>
  </si>
  <si>
    <t>DLXB0000196</t>
  </si>
  <si>
    <t>DLXB0000197</t>
  </si>
  <si>
    <t>DLXB0000198</t>
  </si>
  <si>
    <t>DLXB0000199</t>
  </si>
  <si>
    <t>DLXB0000200</t>
  </si>
  <si>
    <t>DLXB0000201</t>
  </si>
  <si>
    <t>DLXB0000202</t>
  </si>
  <si>
    <t>DLXB0000203</t>
  </si>
  <si>
    <t>DLXB0000204</t>
  </si>
  <si>
    <t>DLXB0000205</t>
  </si>
  <si>
    <t>DLXB0000206</t>
  </si>
  <si>
    <t>DLXB0000207</t>
  </si>
  <si>
    <t>DLXB0000208</t>
  </si>
  <si>
    <t>DLXB0000209</t>
  </si>
  <si>
    <t>DLXB0000210</t>
  </si>
  <si>
    <t>DLXB0000211</t>
  </si>
  <si>
    <t>DLXB0000212</t>
  </si>
  <si>
    <t>DLXB0000213</t>
  </si>
  <si>
    <t>DLXB0000214</t>
  </si>
  <si>
    <t>DLXB0000215</t>
  </si>
  <si>
    <t>DLXB0000216</t>
  </si>
  <si>
    <t>DLXB0000217</t>
  </si>
  <si>
    <t>DLXB0000218</t>
  </si>
  <si>
    <t>DLXB0000219</t>
  </si>
  <si>
    <t>DLXB0000220</t>
  </si>
  <si>
    <t>DLXB0000221</t>
  </si>
  <si>
    <t>DLXB0000222</t>
  </si>
  <si>
    <t>DLXB0000223</t>
  </si>
  <si>
    <t>DLXB0000224</t>
  </si>
  <si>
    <t>DLXB0000225</t>
  </si>
  <si>
    <t>DLXB0000226</t>
  </si>
  <si>
    <t>DLXB0000227</t>
  </si>
  <si>
    <t>DLXB0000228</t>
  </si>
  <si>
    <t>DLXB0000229</t>
  </si>
  <si>
    <t>DLXB0000230</t>
  </si>
  <si>
    <t>DLXB0000231</t>
  </si>
  <si>
    <t>DLXB0000232</t>
  </si>
  <si>
    <t>DLXB0000233</t>
  </si>
  <si>
    <t>DLXB0000234</t>
  </si>
  <si>
    <t>DLXB0000235</t>
  </si>
  <si>
    <t>DLXB0000236</t>
  </si>
  <si>
    <t>DLXB0000237</t>
  </si>
  <si>
    <t>DLXB0000238</t>
  </si>
  <si>
    <t>DLXB0000239</t>
  </si>
  <si>
    <t>DLXB0000240</t>
  </si>
  <si>
    <t>DLXB0000241</t>
  </si>
  <si>
    <t>DLXB0000242</t>
  </si>
  <si>
    <t>DLXB0000243</t>
  </si>
  <si>
    <t>DLXB0000244</t>
  </si>
  <si>
    <t>DLXB0000245</t>
  </si>
  <si>
    <t>DLXB0000246</t>
  </si>
  <si>
    <t>DLXB0000247</t>
  </si>
  <si>
    <t>DLXB0000248</t>
  </si>
  <si>
    <t>DLXB0000249</t>
  </si>
  <si>
    <t>DLXB0000250</t>
  </si>
  <si>
    <t>DLXB0000251</t>
  </si>
  <si>
    <t>DLXB0000252</t>
  </si>
  <si>
    <t>DLXB0000253</t>
  </si>
  <si>
    <t>DLXB0000254</t>
  </si>
  <si>
    <t>DLXB0000255</t>
  </si>
  <si>
    <t>DLXB0000256</t>
  </si>
  <si>
    <t>DLXB0000257</t>
  </si>
  <si>
    <t>DLXB0000258</t>
  </si>
  <si>
    <t>DLXB0000259</t>
  </si>
  <si>
    <t>DLXB0000260</t>
  </si>
  <si>
    <t>DLXB0000261</t>
  </si>
  <si>
    <t>DLXB0000262</t>
  </si>
  <si>
    <t>DLXB0000263</t>
  </si>
  <si>
    <t>DLXB0000264</t>
  </si>
  <si>
    <t>DLXB0000265</t>
  </si>
  <si>
    <t>DLXB0000266</t>
  </si>
  <si>
    <t>DLXB0000267</t>
  </si>
  <si>
    <t>DLXB0000268</t>
  </si>
  <si>
    <t>DLXB0000269</t>
  </si>
  <si>
    <t>DLXB0000270</t>
  </si>
  <si>
    <t>DLXB0000271</t>
  </si>
  <si>
    <t>DLXB0000272</t>
  </si>
  <si>
    <t>DLXB0000273</t>
  </si>
  <si>
    <t>DLXB0000274</t>
  </si>
  <si>
    <t>DLXB0000275</t>
  </si>
  <si>
    <t>DLXB0000276</t>
  </si>
  <si>
    <t>DLXB0000277</t>
  </si>
  <si>
    <t>DLXB0000278</t>
  </si>
  <si>
    <t>DLXB0000279</t>
  </si>
  <si>
    <t>DLXB0000905</t>
  </si>
  <si>
    <t>DLXB0000993</t>
  </si>
  <si>
    <t>DLXB0000994</t>
  </si>
  <si>
    <t>DLXB0000996</t>
  </si>
  <si>
    <t>DLXB0000998</t>
  </si>
  <si>
    <t>DLXB0000999</t>
  </si>
  <si>
    <t>DNSB0000002</t>
  </si>
  <si>
    <t>DNSB0000003</t>
  </si>
  <si>
    <t>DNSB0000004</t>
  </si>
  <si>
    <t>DNSB0000005</t>
  </si>
  <si>
    <t>DNSB0000006</t>
  </si>
  <si>
    <t>DNSB0000007</t>
  </si>
  <si>
    <t>DNSB0000008</t>
  </si>
  <si>
    <t>DNSB0000009</t>
  </si>
  <si>
    <t>DNSB0000011</t>
  </si>
  <si>
    <t>DNSB0000012</t>
  </si>
  <si>
    <t>DNSB0000013</t>
  </si>
  <si>
    <t>DNSB0000014</t>
  </si>
  <si>
    <t>DNSB0000015</t>
  </si>
  <si>
    <t>DNSB0000016</t>
  </si>
  <si>
    <t>DNSB0000017</t>
  </si>
  <si>
    <t>DNSB0000018</t>
  </si>
  <si>
    <t>DNSB0000019</t>
  </si>
  <si>
    <t>DNSB0000020</t>
  </si>
  <si>
    <t>DNSB0000021</t>
  </si>
  <si>
    <t>DNSB0000022</t>
  </si>
  <si>
    <t>DNSB0000023</t>
  </si>
  <si>
    <t>DNSB0000024</t>
  </si>
  <si>
    <t>DNSB0000025</t>
  </si>
  <si>
    <t>DNSB0000050</t>
  </si>
  <si>
    <t>DNSB0000053</t>
  </si>
  <si>
    <t>DNSB0000054</t>
  </si>
  <si>
    <t>DNSB0000055</t>
  </si>
  <si>
    <t>DNSB0000056</t>
  </si>
  <si>
    <t>DNSB0000058</t>
  </si>
  <si>
    <t>DNSB0000063</t>
  </si>
  <si>
    <t>DNSB0000064</t>
  </si>
  <si>
    <t>DNSB0000066</t>
  </si>
  <si>
    <t>DNSB0000067</t>
  </si>
  <si>
    <t>DNSB0000068</t>
  </si>
  <si>
    <t>DNSB0000069</t>
  </si>
  <si>
    <t>DNSB0000070</t>
  </si>
  <si>
    <t>DNSB0000071</t>
  </si>
  <si>
    <t>DNSB0000072</t>
  </si>
  <si>
    <t>DNSB0000073</t>
  </si>
  <si>
    <t>FDRL0000001</t>
  </si>
  <si>
    <t>FDRL0000035</t>
  </si>
  <si>
    <t>FDRL0000037</t>
  </si>
  <si>
    <t>FDRL0000111</t>
  </si>
  <si>
    <t>FDRL0000121</t>
  </si>
  <si>
    <t>FDRL0000131</t>
  </si>
  <si>
    <t>FDRL0000141</t>
  </si>
  <si>
    <t>FDRL0000151</t>
  </si>
  <si>
    <t>FDRL0000171</t>
  </si>
  <si>
    <t>FDRL0000181</t>
  </si>
  <si>
    <t>FDRL0000211</t>
  </si>
  <si>
    <t>FDRL0000301</t>
  </si>
  <si>
    <t>FDRL0000308</t>
  </si>
  <si>
    <t>FDRL0000317</t>
  </si>
  <si>
    <t>FDRL0000501</t>
  </si>
  <si>
    <t>FDRL0000502</t>
  </si>
  <si>
    <t>FDRL0000503</t>
  </si>
  <si>
    <t>FDRL0000504</t>
  </si>
  <si>
    <t>FDRL0000505</t>
  </si>
  <si>
    <t>FDRL0000506</t>
  </si>
  <si>
    <t>FDRL0000507</t>
  </si>
  <si>
    <t>FDRL0000508</t>
  </si>
  <si>
    <t>FDRL0000509</t>
  </si>
  <si>
    <t>FDRL0000510</t>
  </si>
  <si>
    <t>FDRL0000511</t>
  </si>
  <si>
    <t>FDRL0000512</t>
  </si>
  <si>
    <t>FDRL0000513</t>
  </si>
  <si>
    <t>FDRL0000514</t>
  </si>
  <si>
    <t>FDRL0000515</t>
  </si>
  <si>
    <t>FDRL0000516</t>
  </si>
  <si>
    <t>FDRL0001001</t>
  </si>
  <si>
    <t>FDRL0001002</t>
  </si>
  <si>
    <t>FDRL0001003</t>
  </si>
  <si>
    <t>FDRL0001004</t>
  </si>
  <si>
    <t>FDRL0001005</t>
  </si>
  <si>
    <t>FDRL0001006</t>
  </si>
  <si>
    <t>FDRL0001007</t>
  </si>
  <si>
    <t>FDRL0001008</t>
  </si>
  <si>
    <t>FDRL0001009</t>
  </si>
  <si>
    <t>FDRL0001010</t>
  </si>
  <si>
    <t>FDRL0001011</t>
  </si>
  <si>
    <t>FDRL0001012</t>
  </si>
  <si>
    <t>FDRL0001013</t>
  </si>
  <si>
    <t>FDRL0001014</t>
  </si>
  <si>
    <t>FDRL0001015</t>
  </si>
  <si>
    <t>FDRL0001016</t>
  </si>
  <si>
    <t>FDRL0001017</t>
  </si>
  <si>
    <t>FDRL0001018</t>
  </si>
  <si>
    <t>FDRL0001019</t>
  </si>
  <si>
    <t>FDRL0001020</t>
  </si>
  <si>
    <t>FDRL0001021</t>
  </si>
  <si>
    <t>FDRL0001022</t>
  </si>
  <si>
    <t>FDRL0001023</t>
  </si>
  <si>
    <t>FDRL0001024</t>
  </si>
  <si>
    <t>FDRL0001025</t>
  </si>
  <si>
    <t>FDRL0001026</t>
  </si>
  <si>
    <t>FDRL0001027</t>
  </si>
  <si>
    <t>FDRL0001028</t>
  </si>
  <si>
    <t>FDRL0001029</t>
  </si>
  <si>
    <t>FDRL0001030</t>
  </si>
  <si>
    <t>FDRL0001031</t>
  </si>
  <si>
    <t>FDRL0001032</t>
  </si>
  <si>
    <t>FDRL0001033</t>
  </si>
  <si>
    <t>FDRL0001034</t>
  </si>
  <si>
    <t>FDRL0001035</t>
  </si>
  <si>
    <t>FDRL0001036</t>
  </si>
  <si>
    <t>FDRL0001037</t>
  </si>
  <si>
    <t>FDRL0001038</t>
  </si>
  <si>
    <t>FDRL0001039</t>
  </si>
  <si>
    <t>FDRL0001040</t>
  </si>
  <si>
    <t>FDRL0001041</t>
  </si>
  <si>
    <t>FDRL0001042</t>
  </si>
  <si>
    <t>FDRL0001043</t>
  </si>
  <si>
    <t>FDRL0001044</t>
  </si>
  <si>
    <t>FDRL0001045</t>
  </si>
  <si>
    <t>FDRL0001046</t>
  </si>
  <si>
    <t>FDRL0001047</t>
  </si>
  <si>
    <t>FDRL0001048</t>
  </si>
  <si>
    <t>FDRL0001049</t>
  </si>
  <si>
    <t>FDRL0001050</t>
  </si>
  <si>
    <t>FDRL0001051</t>
  </si>
  <si>
    <t>FDRL0001052</t>
  </si>
  <si>
    <t>FDRL0001053</t>
  </si>
  <si>
    <t>FDRL0001054</t>
  </si>
  <si>
    <t>FDRL0001055</t>
  </si>
  <si>
    <t>FDRL0001056</t>
  </si>
  <si>
    <t>FDRL0001057</t>
  </si>
  <si>
    <t>FDRL0001058</t>
  </si>
  <si>
    <t>FDRL0001059</t>
  </si>
  <si>
    <t>FDRL0001060</t>
  </si>
  <si>
    <t>FDRL0001061</t>
  </si>
  <si>
    <t>FDRL0001062</t>
  </si>
  <si>
    <t>FDRL0001063</t>
  </si>
  <si>
    <t>FDRL0001064</t>
  </si>
  <si>
    <t>FDRL0001065</t>
  </si>
  <si>
    <t>FDRL0001066</t>
  </si>
  <si>
    <t>FDRL0001067</t>
  </si>
  <si>
    <t>FDRL0001068</t>
  </si>
  <si>
    <t>FDRL0001069</t>
  </si>
  <si>
    <t>FDRL0001070</t>
  </si>
  <si>
    <t>FDRL0001071</t>
  </si>
  <si>
    <t>FDRL0001072</t>
  </si>
  <si>
    <t>FDRL0001073</t>
  </si>
  <si>
    <t>FDRL0001074</t>
  </si>
  <si>
    <t>FDRL0001075</t>
  </si>
  <si>
    <t>FDRL0001076</t>
  </si>
  <si>
    <t>FDRL0001077</t>
  </si>
  <si>
    <t>FDRL0001078</t>
  </si>
  <si>
    <t>FDRL0001079</t>
  </si>
  <si>
    <t>FDRL0001080</t>
  </si>
  <si>
    <t>FDRL0001081</t>
  </si>
  <si>
    <t>FDRL0001082</t>
  </si>
  <si>
    <t>FDRL0001083</t>
  </si>
  <si>
    <t>FDRL0001084</t>
  </si>
  <si>
    <t>FDRL0001085</t>
  </si>
  <si>
    <t>FDRL0001086</t>
  </si>
  <si>
    <t>FDRL0001087</t>
  </si>
  <si>
    <t>FDRL0001088</t>
  </si>
  <si>
    <t>FDRL0001089</t>
  </si>
  <si>
    <t>FDRL0001090</t>
  </si>
  <si>
    <t>FDRL0001091</t>
  </si>
  <si>
    <t>FDRL0001092</t>
  </si>
  <si>
    <t>FDRL0001093</t>
  </si>
  <si>
    <t>FDRL0001094</t>
  </si>
  <si>
    <t>FDRL0001095</t>
  </si>
  <si>
    <t>FDRL0001096</t>
  </si>
  <si>
    <t>FDRL0001097</t>
  </si>
  <si>
    <t>FDRL0001098</t>
  </si>
  <si>
    <t>FDRL0001099</t>
  </si>
  <si>
    <t>FDRL0001100</t>
  </si>
  <si>
    <t>FDRL0001101</t>
  </si>
  <si>
    <t>FDRL0001102</t>
  </si>
  <si>
    <t>FDRL0001103</t>
  </si>
  <si>
    <t>FDRL0001104</t>
  </si>
  <si>
    <t>FDRL0001105</t>
  </si>
  <si>
    <t>FDRL0001106</t>
  </si>
  <si>
    <t>FDRL0001107</t>
  </si>
  <si>
    <t>FDRL0001108</t>
  </si>
  <si>
    <t>FDRL0001109</t>
  </si>
  <si>
    <t>FDRL0001110</t>
  </si>
  <si>
    <t>FDRL0001111</t>
  </si>
  <si>
    <t>FDRL0001112</t>
  </si>
  <si>
    <t>FDRL0001113</t>
  </si>
  <si>
    <t>FDRL0001114</t>
  </si>
  <si>
    <t>FDRL0001115</t>
  </si>
  <si>
    <t>FDRL0001116</t>
  </si>
  <si>
    <t>FDRL0001117</t>
  </si>
  <si>
    <t>FDRL0001118</t>
  </si>
  <si>
    <t>FDRL0001119</t>
  </si>
  <si>
    <t>FDRL0001120</t>
  </si>
  <si>
    <t>FDRL0001121</t>
  </si>
  <si>
    <t>FDRL0001122</t>
  </si>
  <si>
    <t>FDRL0001123</t>
  </si>
  <si>
    <t>FDRL0001124</t>
  </si>
  <si>
    <t>FDRL0001125</t>
  </si>
  <si>
    <t>FDRL0001126</t>
  </si>
  <si>
    <t>FDRL0001127</t>
  </si>
  <si>
    <t>FDRL0001128</t>
  </si>
  <si>
    <t>FDRL0001129</t>
  </si>
  <si>
    <t>FDRL0001130</t>
  </si>
  <si>
    <t>FDRL0001131</t>
  </si>
  <si>
    <t>FDRL0001132</t>
  </si>
  <si>
    <t>FDRL0001133</t>
  </si>
  <si>
    <t>FDRL0001134</t>
  </si>
  <si>
    <t>FDRL0001135</t>
  </si>
  <si>
    <t>FDRL0001136</t>
  </si>
  <si>
    <t>FDRL0001137</t>
  </si>
  <si>
    <t>FDRL0001138</t>
  </si>
  <si>
    <t>FDRL0001139</t>
  </si>
  <si>
    <t>FDRL0001140</t>
  </si>
  <si>
    <t>FDRL0001141</t>
  </si>
  <si>
    <t>FDRL0001142</t>
  </si>
  <si>
    <t>FDRL0001143</t>
  </si>
  <si>
    <t>FDRL0001144</t>
  </si>
  <si>
    <t>FDRL0001145</t>
  </si>
  <si>
    <t>FDRL0001146</t>
  </si>
  <si>
    <t>FDRL0001147</t>
  </si>
  <si>
    <t>FDRL0001148</t>
  </si>
  <si>
    <t>FDRL0001149</t>
  </si>
  <si>
    <t>FDRL0001150</t>
  </si>
  <si>
    <t>FDRL0001151</t>
  </si>
  <si>
    <t>FDRL0001152</t>
  </si>
  <si>
    <t>FDRL0001153</t>
  </si>
  <si>
    <t>FDRL0001154</t>
  </si>
  <si>
    <t>FDRL0001156</t>
  </si>
  <si>
    <t>FDRL0001157</t>
  </si>
  <si>
    <t>FDRL0001158</t>
  </si>
  <si>
    <t>FDRL0001159</t>
  </si>
  <si>
    <t>FDRL0001160</t>
  </si>
  <si>
    <t>FDRL0001161</t>
  </si>
  <si>
    <t>FDRL0001162</t>
  </si>
  <si>
    <t>FDRL0001163</t>
  </si>
  <si>
    <t>FDRL0001164</t>
  </si>
  <si>
    <t>FDRL0001165</t>
  </si>
  <si>
    <t>FDRL0001166</t>
  </si>
  <si>
    <t>FDRL0001167</t>
  </si>
  <si>
    <t>FDRL0001168</t>
  </si>
  <si>
    <t>FDRL0001169</t>
  </si>
  <si>
    <t>FDRL0001170</t>
  </si>
  <si>
    <t>FDRL0001171</t>
  </si>
  <si>
    <t>FDRL0001172</t>
  </si>
  <si>
    <t>FDRL0001173</t>
  </si>
  <si>
    <t>FDRL0001174</t>
  </si>
  <si>
    <t>FDRL0001175</t>
  </si>
  <si>
    <t>FDRL0001176</t>
  </si>
  <si>
    <t>FDRL0001177</t>
  </si>
  <si>
    <t>FDRL0001179</t>
  </si>
  <si>
    <t>FDRL0001180</t>
  </si>
  <si>
    <t>FDRL0001181</t>
  </si>
  <si>
    <t>FDRL0001182</t>
  </si>
  <si>
    <t>FDRL0001183</t>
  </si>
  <si>
    <t>FDRL0001184</t>
  </si>
  <si>
    <t>FDRL0001185</t>
  </si>
  <si>
    <t>FDRL0001186</t>
  </si>
  <si>
    <t>FDRL0001187</t>
  </si>
  <si>
    <t>FDRL0001188</t>
  </si>
  <si>
    <t>FDRL0001189</t>
  </si>
  <si>
    <t>FDRL0001190</t>
  </si>
  <si>
    <t>FDRL0001191</t>
  </si>
  <si>
    <t>FDRL0001192</t>
  </si>
  <si>
    <t>FDRL0001193</t>
  </si>
  <si>
    <t>FDRL0001194</t>
  </si>
  <si>
    <t>FDRL0001195</t>
  </si>
  <si>
    <t>FDRL0001196</t>
  </si>
  <si>
    <t>FDRL0001197</t>
  </si>
  <si>
    <t>FDRL0001198</t>
  </si>
  <si>
    <t>FDRL0001199</t>
  </si>
  <si>
    <t>FDRL0001200</t>
  </si>
  <si>
    <t>FDRL0001201</t>
  </si>
  <si>
    <t>FDRL0001202</t>
  </si>
  <si>
    <t>FDRL0001203</t>
  </si>
  <si>
    <t>FDRL0001204</t>
  </si>
  <si>
    <t>FDRL0001205</t>
  </si>
  <si>
    <t>FDRL0001206</t>
  </si>
  <si>
    <t>FDRL0001207</t>
  </si>
  <si>
    <t>FDRL0001208</t>
  </si>
  <si>
    <t>FDRL0001209</t>
  </si>
  <si>
    <t>FDRL0001210</t>
  </si>
  <si>
    <t>FDRL0001211</t>
  </si>
  <si>
    <t>FDRL0001212</t>
  </si>
  <si>
    <t>FDRL0001213</t>
  </si>
  <si>
    <t>FDRL0001214</t>
  </si>
  <si>
    <t>FDRL0001215</t>
  </si>
  <si>
    <t>FDRL0001216</t>
  </si>
  <si>
    <t>FDRL0001217</t>
  </si>
  <si>
    <t>FDRL0001218</t>
  </si>
  <si>
    <t>FDRL0001219</t>
  </si>
  <si>
    <t>FDRL0001220</t>
  </si>
  <si>
    <t>FDRL0001221</t>
  </si>
  <si>
    <t>FDRL0001222</t>
  </si>
  <si>
    <t>FDRL0001223</t>
  </si>
  <si>
    <t>FDRL0001224</t>
  </si>
  <si>
    <t>FDRL0001225</t>
  </si>
  <si>
    <t>FDRL0001226</t>
  </si>
  <si>
    <t>FDRL0001227</t>
  </si>
  <si>
    <t>FDRL0001228</t>
  </si>
  <si>
    <t>FDRL0001229</t>
  </si>
  <si>
    <t>FDRL0001230</t>
  </si>
  <si>
    <t>FDRL0001231</t>
  </si>
  <si>
    <t>FDRL0001232</t>
  </si>
  <si>
    <t>FDRL0001233</t>
  </si>
  <si>
    <t>FDRL0001234</t>
  </si>
  <si>
    <t>FDRL0001235</t>
  </si>
  <si>
    <t>FDRL0001236</t>
  </si>
  <si>
    <t>FDRL0001237</t>
  </si>
  <si>
    <t>FDRL0001238</t>
  </si>
  <si>
    <t>FDRL0001239</t>
  </si>
  <si>
    <t>FDRL0001240</t>
  </si>
  <si>
    <t>FDRL0001241</t>
  </si>
  <si>
    <t>FDRL0001242</t>
  </si>
  <si>
    <t>FDRL0001243</t>
  </si>
  <si>
    <t>FDRL0001244</t>
  </si>
  <si>
    <t>FDRL0001245</t>
  </si>
  <si>
    <t>FDRL0001246</t>
  </si>
  <si>
    <t>FDRL0001247</t>
  </si>
  <si>
    <t>FDRL0001248</t>
  </si>
  <si>
    <t>FDRL0001249</t>
  </si>
  <si>
    <t>FDRL0001250</t>
  </si>
  <si>
    <t>FDRL0001251</t>
  </si>
  <si>
    <t>FDRL0001252</t>
  </si>
  <si>
    <t>FDRL0001253</t>
  </si>
  <si>
    <t>FDRL0001254</t>
  </si>
  <si>
    <t>FDRL0001255</t>
  </si>
  <si>
    <t>FDRL0001256</t>
  </si>
  <si>
    <t>FDRL0001257</t>
  </si>
  <si>
    <t>FDRL0001258</t>
  </si>
  <si>
    <t>FDRL0001259</t>
  </si>
  <si>
    <t>FDRL0001260</t>
  </si>
  <si>
    <t>FDRL0001261</t>
  </si>
  <si>
    <t>FDRL0001262</t>
  </si>
  <si>
    <t>FDRL0001263</t>
  </si>
  <si>
    <t>FDRL0001264</t>
  </si>
  <si>
    <t>FDRL0001265</t>
  </si>
  <si>
    <t>FDRL0001266</t>
  </si>
  <si>
    <t>FDRL0001267</t>
  </si>
  <si>
    <t>FDRL0001268</t>
  </si>
  <si>
    <t>FDRL0001269</t>
  </si>
  <si>
    <t>FDRL0001270</t>
  </si>
  <si>
    <t>FDRL0001271</t>
  </si>
  <si>
    <t>FDRL0001272</t>
  </si>
  <si>
    <t>FDRL0001273</t>
  </si>
  <si>
    <t>FDRL0001274</t>
  </si>
  <si>
    <t>FDRL0001275</t>
  </si>
  <si>
    <t>FDRL0001276</t>
  </si>
  <si>
    <t>FDRL0001277</t>
  </si>
  <si>
    <t>FDRL0001278</t>
  </si>
  <si>
    <t>FDRL0001279</t>
  </si>
  <si>
    <t>FDRL0001280</t>
  </si>
  <si>
    <t>FDRL0001281</t>
  </si>
  <si>
    <t>FDRL0001282</t>
  </si>
  <si>
    <t>FDRL0001283</t>
  </si>
  <si>
    <t>FDRL0001284</t>
  </si>
  <si>
    <t>FDRL0001285</t>
  </si>
  <si>
    <t>FDRL0001286</t>
  </si>
  <si>
    <t>FDRL0001287</t>
  </si>
  <si>
    <t>FDRL0001288</t>
  </si>
  <si>
    <t>FDRL0001289</t>
  </si>
  <si>
    <t>FDRL0001290</t>
  </si>
  <si>
    <t>FDRL0001291</t>
  </si>
  <si>
    <t>FDRL0001292</t>
  </si>
  <si>
    <t>FDRL0001293</t>
  </si>
  <si>
    <t>FDRL0001294</t>
  </si>
  <si>
    <t>FDRL0001295</t>
  </si>
  <si>
    <t>FDRL0001296</t>
  </si>
  <si>
    <t>FDRL0001297</t>
  </si>
  <si>
    <t>FDRL0001298</t>
  </si>
  <si>
    <t>FDRL0001299</t>
  </si>
  <si>
    <t>FDRL0001300</t>
  </si>
  <si>
    <t>FDRL0001301</t>
  </si>
  <si>
    <t>FDRL0001302</t>
  </si>
  <si>
    <t>FDRL0001303</t>
  </si>
  <si>
    <t>FDRL0001304</t>
  </si>
  <si>
    <t>FDRL0001305</t>
  </si>
  <si>
    <t>FDRL0001306</t>
  </si>
  <si>
    <t>FDRL0001307</t>
  </si>
  <si>
    <t>FDRL0001308</t>
  </si>
  <si>
    <t>FDRL0001309</t>
  </si>
  <si>
    <t>FDRL0001310</t>
  </si>
  <si>
    <t>FDRL0001311</t>
  </si>
  <si>
    <t>FDRL0001312</t>
  </si>
  <si>
    <t>FDRL0001313</t>
  </si>
  <si>
    <t>FDRL0001314</t>
  </si>
  <si>
    <t>FDRL0001315</t>
  </si>
  <si>
    <t>FDRL0001316</t>
  </si>
  <si>
    <t>FDRL0001317</t>
  </si>
  <si>
    <t>FDRL0001318</t>
  </si>
  <si>
    <t>FDRL0001319</t>
  </si>
  <si>
    <t>FDRL0001320</t>
  </si>
  <si>
    <t>FDRL0001321</t>
  </si>
  <si>
    <t>FDRL0001322</t>
  </si>
  <si>
    <t>FDRL0001323</t>
  </si>
  <si>
    <t>FDRL0001324</t>
  </si>
  <si>
    <t>FDRL0001325</t>
  </si>
  <si>
    <t>FDRL0001326</t>
  </si>
  <si>
    <t>FDRL0001327</t>
  </si>
  <si>
    <t>FDRL0001328</t>
  </si>
  <si>
    <t>FDRL0001329</t>
  </si>
  <si>
    <t>FDRL0001330</t>
  </si>
  <si>
    <t>FDRL0001331</t>
  </si>
  <si>
    <t>FDRL0001332</t>
  </si>
  <si>
    <t>FDRL0001333</t>
  </si>
  <si>
    <t>FDRL0001334</t>
  </si>
  <si>
    <t>FDRL0001335</t>
  </si>
  <si>
    <t>FDRL0001338</t>
  </si>
  <si>
    <t>FDRL0001339</t>
  </si>
  <si>
    <t>FDRL0001340</t>
  </si>
  <si>
    <t>FDRL0001341</t>
  </si>
  <si>
    <t>FDRL0001342</t>
  </si>
  <si>
    <t>FDRL0001343</t>
  </si>
  <si>
    <t>FDRL0001344</t>
  </si>
  <si>
    <t>FDRL0001345</t>
  </si>
  <si>
    <t>FDRL0001346</t>
  </si>
  <si>
    <t>FDRL0001347</t>
  </si>
  <si>
    <t>FDRL0001348</t>
  </si>
  <si>
    <t>FDRL0001349</t>
  </si>
  <si>
    <t>FDRL0001350</t>
  </si>
  <si>
    <t>FDRL0001351</t>
  </si>
  <si>
    <t>FDRL0001352</t>
  </si>
  <si>
    <t>FDRL0001353</t>
  </si>
  <si>
    <t>FDRL0001354</t>
  </si>
  <si>
    <t>FDRL0001355</t>
  </si>
  <si>
    <t>FDRL0001356</t>
  </si>
  <si>
    <t>FDRL0001357</t>
  </si>
  <si>
    <t>FDRL0001358</t>
  </si>
  <si>
    <t>FDRL0001359</t>
  </si>
  <si>
    <t>FDRL0001360</t>
  </si>
  <si>
    <t>FDRL0001361</t>
  </si>
  <si>
    <t>FDRL0001363</t>
  </si>
  <si>
    <t>FDRL0001364</t>
  </si>
  <si>
    <t>FDRL0001365</t>
  </si>
  <si>
    <t>FDRL0001367</t>
  </si>
  <si>
    <t>FDRL0001368</t>
  </si>
  <si>
    <t>FDRL0001369</t>
  </si>
  <si>
    <t>FDRL0001370</t>
  </si>
  <si>
    <t>FDRL0001371</t>
  </si>
  <si>
    <t>FDRL0001372</t>
  </si>
  <si>
    <t>FDRL0001373</t>
  </si>
  <si>
    <t>FDRL0001374</t>
  </si>
  <si>
    <t>FDRL0001375</t>
  </si>
  <si>
    <t>FDRL0001376</t>
  </si>
  <si>
    <t>FDRL0001377</t>
  </si>
  <si>
    <t>FDRL0001378</t>
  </si>
  <si>
    <t>FDRL0001380</t>
  </si>
  <si>
    <t>FDRL0001381</t>
  </si>
  <si>
    <t>FDRL0001382</t>
  </si>
  <si>
    <t>FDRL0001383</t>
  </si>
  <si>
    <t>FDRL0001385</t>
  </si>
  <si>
    <t>FDRL0001386</t>
  </si>
  <si>
    <t>FDRL0001387</t>
  </si>
  <si>
    <t>FDRL0001388</t>
  </si>
  <si>
    <t>FDRL0001389</t>
  </si>
  <si>
    <t>FDRL0001390</t>
  </si>
  <si>
    <t>FDRL0001391</t>
  </si>
  <si>
    <t>FDRL0001392</t>
  </si>
  <si>
    <t>FDRL0001393</t>
  </si>
  <si>
    <t>FDRL0001394</t>
  </si>
  <si>
    <t>FDRL0001395</t>
  </si>
  <si>
    <t>FDRL0001396</t>
  </si>
  <si>
    <t>FDRL0001397</t>
  </si>
  <si>
    <t>FDRL0001398</t>
  </si>
  <si>
    <t>FDRL0001399</t>
  </si>
  <si>
    <t>FDRL0001400</t>
  </si>
  <si>
    <t>FDRL0001401</t>
  </si>
  <si>
    <t>FDRL0001402</t>
  </si>
  <si>
    <t>FDRL0001403</t>
  </si>
  <si>
    <t>FDRL0001407</t>
  </si>
  <si>
    <t>FDRL0001408</t>
  </si>
  <si>
    <t>FDRL0001409</t>
  </si>
  <si>
    <t>FDRL0001410</t>
  </si>
  <si>
    <t>FDRL0001412</t>
  </si>
  <si>
    <t>FDRL0001413</t>
  </si>
  <si>
    <t>FDRL0001414</t>
  </si>
  <si>
    <t>FDRL0001415</t>
  </si>
  <si>
    <t>FDRL0001416</t>
  </si>
  <si>
    <t>FDRL0001417</t>
  </si>
  <si>
    <t>FDRL0001418</t>
  </si>
  <si>
    <t>FDRL0001421</t>
  </si>
  <si>
    <t>FDRL0001422</t>
  </si>
  <si>
    <t>FDRL0001423</t>
  </si>
  <si>
    <t>FDRL0001424</t>
  </si>
  <si>
    <t>FDRL0001425</t>
  </si>
  <si>
    <t>FDRL0001426</t>
  </si>
  <si>
    <t>FDRL0001427</t>
  </si>
  <si>
    <t>FDRL0001429</t>
  </si>
  <si>
    <t>FDRL0001430</t>
  </si>
  <si>
    <t>FDRL0001431</t>
  </si>
  <si>
    <t>FDRL0001432</t>
  </si>
  <si>
    <t>FDRL0001433</t>
  </si>
  <si>
    <t>FDRL0001435</t>
  </si>
  <si>
    <t>FDRL0001437</t>
  </si>
  <si>
    <t>FDRL0001438</t>
  </si>
  <si>
    <t>FDRL0001439</t>
  </si>
  <si>
    <t>FDRL0001440</t>
  </si>
  <si>
    <t>FDRL0001441</t>
  </si>
  <si>
    <t>FDRL0001442</t>
  </si>
  <si>
    <t>FDRL0001443</t>
  </si>
  <si>
    <t>FDRL0001444</t>
  </si>
  <si>
    <t>FDRL0001445</t>
  </si>
  <si>
    <t>FDRL0001447</t>
  </si>
  <si>
    <t>FDRL0001448</t>
  </si>
  <si>
    <t>FDRL0001449</t>
  </si>
  <si>
    <t>FDRL0001450</t>
  </si>
  <si>
    <t>FDRL0001451</t>
  </si>
  <si>
    <t>FDRL0001452</t>
  </si>
  <si>
    <t>FDRL0001453</t>
  </si>
  <si>
    <t>FDRL0001454</t>
  </si>
  <si>
    <t>FDRL0001455</t>
  </si>
  <si>
    <t>FDRL0001456</t>
  </si>
  <si>
    <t>FDRL0001457</t>
  </si>
  <si>
    <t>FDRL0001458</t>
  </si>
  <si>
    <t>FDRL0001459</t>
  </si>
  <si>
    <t>FDRL0001460</t>
  </si>
  <si>
    <t>FDRL0001461</t>
  </si>
  <si>
    <t>FDRL0001462</t>
  </si>
  <si>
    <t>FDRL0001463</t>
  </si>
  <si>
    <t>FDRL0001464</t>
  </si>
  <si>
    <t>FDRL0001465</t>
  </si>
  <si>
    <t>FDRL0001466</t>
  </si>
  <si>
    <t>FDRL0001467</t>
  </si>
  <si>
    <t>FDRL0001468</t>
  </si>
  <si>
    <t>FDRL0001469</t>
  </si>
  <si>
    <t>FDRL0001470</t>
  </si>
  <si>
    <t>FDRL0001471</t>
  </si>
  <si>
    <t>FDRL0001472</t>
  </si>
  <si>
    <t>FDRL0001473</t>
  </si>
  <si>
    <t>FDRL0001474</t>
  </si>
  <si>
    <t>FDRL0001475</t>
  </si>
  <si>
    <t>FDRL0001476</t>
  </si>
  <si>
    <t>FDRL0001477</t>
  </si>
  <si>
    <t>FDRL0001478</t>
  </si>
  <si>
    <t>FDRL0001479</t>
  </si>
  <si>
    <t>FDRL0001480</t>
  </si>
  <si>
    <t>FDRL0001481</t>
  </si>
  <si>
    <t>FDRL0001482</t>
  </si>
  <si>
    <t>FDRL0001483</t>
  </si>
  <si>
    <t>FDRL0001484</t>
  </si>
  <si>
    <t>FDRL0001485</t>
  </si>
  <si>
    <t>FDRL0001490</t>
  </si>
  <si>
    <t>FDRL0001491</t>
  </si>
  <si>
    <t>FDRL0001492</t>
  </si>
  <si>
    <t>FDRL0001493</t>
  </si>
  <si>
    <t>FDRL0001494</t>
  </si>
  <si>
    <t>FDRL0001495</t>
  </si>
  <si>
    <t>FDRL0001496</t>
  </si>
  <si>
    <t>FDRL0001497</t>
  </si>
  <si>
    <t>FDRL0001498</t>
  </si>
  <si>
    <t>FDRL0001499</t>
  </si>
  <si>
    <t>FDRL0001500</t>
  </si>
  <si>
    <t>FDRL0001501</t>
  </si>
  <si>
    <t>FDRL0001502</t>
  </si>
  <si>
    <t>FDRL0001503</t>
  </si>
  <si>
    <t>FDRL0001505</t>
  </si>
  <si>
    <t>FDRL0001506</t>
  </si>
  <si>
    <t>FDRL0001507</t>
  </si>
  <si>
    <t>FDRL0001508</t>
  </si>
  <si>
    <t>FDRL0001509</t>
  </si>
  <si>
    <t>FDRL0001510</t>
  </si>
  <si>
    <t>FDRL0001511</t>
  </si>
  <si>
    <t>FDRL0001512</t>
  </si>
  <si>
    <t>FDRL0001513</t>
  </si>
  <si>
    <t>FDRL0001514</t>
  </si>
  <si>
    <t>FDRL0001515</t>
  </si>
  <si>
    <t>FDRL0001516</t>
  </si>
  <si>
    <t>FDRL0001517</t>
  </si>
  <si>
    <t>FDRL0001518</t>
  </si>
  <si>
    <t>FDRL0001519</t>
  </si>
  <si>
    <t>FDRL0001520</t>
  </si>
  <si>
    <t>FDRL0001521</t>
  </si>
  <si>
    <t>FDRL0001522</t>
  </si>
  <si>
    <t>FDRL0001523</t>
  </si>
  <si>
    <t>FDRL0001524</t>
  </si>
  <si>
    <t>FDRL0001525</t>
  </si>
  <si>
    <t>FDRL0001527</t>
  </si>
  <si>
    <t>FDRL0001528</t>
  </si>
  <si>
    <t>FDRL0001529</t>
  </si>
  <si>
    <t>FDRL0001530</t>
  </si>
  <si>
    <t>FDRL0001531</t>
  </si>
  <si>
    <t>FDRL0001532</t>
  </si>
  <si>
    <t>FDRL0001533</t>
  </si>
  <si>
    <t>FDRL0001534</t>
  </si>
  <si>
    <t>FDRL0001535</t>
  </si>
  <si>
    <t>FDRL0001536</t>
  </si>
  <si>
    <t>FDRL0001537</t>
  </si>
  <si>
    <t>FDRL0001538</t>
  </si>
  <si>
    <t>FDRL0001539</t>
  </si>
  <si>
    <t>FDRL0001540</t>
  </si>
  <si>
    <t>FDRL0001541</t>
  </si>
  <si>
    <t>FDRL0001542</t>
  </si>
  <si>
    <t>FDRL0001543</t>
  </si>
  <si>
    <t>FDRL0001544</t>
  </si>
  <si>
    <t>FDRL0001545</t>
  </si>
  <si>
    <t>FDRL0001546</t>
  </si>
  <si>
    <t>FDRL0001547</t>
  </si>
  <si>
    <t>FDRL0001548</t>
  </si>
  <si>
    <t>FDRL0001549</t>
  </si>
  <si>
    <t>FDRL0001550</t>
  </si>
  <si>
    <t>FDRL0001551</t>
  </si>
  <si>
    <t>FDRL0001552</t>
  </si>
  <si>
    <t>FDRL0001553</t>
  </si>
  <si>
    <t>FDRL0001554</t>
  </si>
  <si>
    <t>FDRL0001555</t>
  </si>
  <si>
    <t>FDRL0001556</t>
  </si>
  <si>
    <t>FDRL0001557</t>
  </si>
  <si>
    <t>FDRL0001558</t>
  </si>
  <si>
    <t>FDRL0001559</t>
  </si>
  <si>
    <t>FDRL0001560</t>
  </si>
  <si>
    <t>FDRL0001561</t>
  </si>
  <si>
    <t>FDRL0001562</t>
  </si>
  <si>
    <t>FDRL0001563</t>
  </si>
  <si>
    <t>FDRL0001564</t>
  </si>
  <si>
    <t>FDRL0001565</t>
  </si>
  <si>
    <t>FDRL0001566</t>
  </si>
  <si>
    <t>FDRL0001567</t>
  </si>
  <si>
    <t>FDRL0001568</t>
  </si>
  <si>
    <t>FDRL0001569</t>
  </si>
  <si>
    <t>FDRL0001570</t>
  </si>
  <si>
    <t>FDRL0001571</t>
  </si>
  <si>
    <t>FDRL0001572</t>
  </si>
  <si>
    <t>FDRL0001573</t>
  </si>
  <si>
    <t>FDRL0001574</t>
  </si>
  <si>
    <t>FDRL0001575</t>
  </si>
  <si>
    <t>FDRL0001576</t>
  </si>
  <si>
    <t>FDRL0001577</t>
  </si>
  <si>
    <t>FDRL0001578</t>
  </si>
  <si>
    <t>FDRL0001579</t>
  </si>
  <si>
    <t>FDRL0001580</t>
  </si>
  <si>
    <t>FDRL0001581</t>
  </si>
  <si>
    <t>FDRL0001582</t>
  </si>
  <si>
    <t>FDRL0001583</t>
  </si>
  <si>
    <t>FDRL0001584</t>
  </si>
  <si>
    <t>FDRL0001585</t>
  </si>
  <si>
    <t>FDRL0001586</t>
  </si>
  <si>
    <t>FDRL0001587</t>
  </si>
  <si>
    <t>FDRL0001588</t>
  </si>
  <si>
    <t>FDRL0001589</t>
  </si>
  <si>
    <t>FDRL0001590</t>
  </si>
  <si>
    <t>FDRL0001591</t>
  </si>
  <si>
    <t>FDRL0001592</t>
  </si>
  <si>
    <t>FDRL0001593</t>
  </si>
  <si>
    <t>FDRL0001594</t>
  </si>
  <si>
    <t>FDRL0001595</t>
  </si>
  <si>
    <t>FDRL0001596</t>
  </si>
  <si>
    <t>FDRL0001597</t>
  </si>
  <si>
    <t>FDRL0001598</t>
  </si>
  <si>
    <t>FDRL0001599</t>
  </si>
  <si>
    <t>FDRL0001600</t>
  </si>
  <si>
    <t>FDRL0001601</t>
  </si>
  <si>
    <t>FDRL0001602</t>
  </si>
  <si>
    <t>FDRL0001603</t>
  </si>
  <si>
    <t>FDRL0001604</t>
  </si>
  <si>
    <t>FDRL0001605</t>
  </si>
  <si>
    <t>FDRL0001606</t>
  </si>
  <si>
    <t>FDRL0001607</t>
  </si>
  <si>
    <t>FDRL0001608</t>
  </si>
  <si>
    <t>FDRL0001609</t>
  </si>
  <si>
    <t>FDRL0001610</t>
  </si>
  <si>
    <t>FDRL0001611</t>
  </si>
  <si>
    <t>FDRL0001612</t>
  </si>
  <si>
    <t>FDRL0001613</t>
  </si>
  <si>
    <t>FDRL0001614</t>
  </si>
  <si>
    <t>FDRL0001615</t>
  </si>
  <si>
    <t>FDRL0001616</t>
  </si>
  <si>
    <t>FDRL0001617</t>
  </si>
  <si>
    <t>FDRL0001618</t>
  </si>
  <si>
    <t>FDRL0001619</t>
  </si>
  <si>
    <t>FDRL0001620</t>
  </si>
  <si>
    <t>FDRL0001621</t>
  </si>
  <si>
    <t>FDRL0001622</t>
  </si>
  <si>
    <t>FDRL0001623</t>
  </si>
  <si>
    <t>FDRL0001624</t>
  </si>
  <si>
    <t>FDRL0001625</t>
  </si>
  <si>
    <t>FDRL0001626</t>
  </si>
  <si>
    <t>FDRL0001627</t>
  </si>
  <si>
    <t>FDRL0001628</t>
  </si>
  <si>
    <t>FDRL0001629</t>
  </si>
  <si>
    <t>FDRL0001630</t>
  </si>
  <si>
    <t>FDRL0001631</t>
  </si>
  <si>
    <t>FDRL0001632</t>
  </si>
  <si>
    <t>FDRL0001633</t>
  </si>
  <si>
    <t>FDRL0001634</t>
  </si>
  <si>
    <t>FDRL0001635</t>
  </si>
  <si>
    <t>FDRL0001636</t>
  </si>
  <si>
    <t>FDRL0001637</t>
  </si>
  <si>
    <t>FDRL0001638</t>
  </si>
  <si>
    <t>FDRL0001639</t>
  </si>
  <si>
    <t>FDRL0001640</t>
  </si>
  <si>
    <t>FDRL0001641</t>
  </si>
  <si>
    <t>FDRL0001642</t>
  </si>
  <si>
    <t>FDRL0001643</t>
  </si>
  <si>
    <t>FDRL0001644</t>
  </si>
  <si>
    <t>FDRL0001645</t>
  </si>
  <si>
    <t>FDRL0001646</t>
  </si>
  <si>
    <t>FDRL0001647</t>
  </si>
  <si>
    <t>FDRL0001648</t>
  </si>
  <si>
    <t>FDRL0001649</t>
  </si>
  <si>
    <t>FDRL0001650</t>
  </si>
  <si>
    <t>FDRL0001651</t>
  </si>
  <si>
    <t>FDRL0001652</t>
  </si>
  <si>
    <t>FDRL0001653</t>
  </si>
  <si>
    <t>FDRL0001654</t>
  </si>
  <si>
    <t>FDRL0001655</t>
  </si>
  <si>
    <t>FDRL0001656</t>
  </si>
  <si>
    <t>FDRL0001657</t>
  </si>
  <si>
    <t>FDRL0001658</t>
  </si>
  <si>
    <t>FDRL0001659</t>
  </si>
  <si>
    <t>FDRL0001660</t>
  </si>
  <si>
    <t>FDRL0001661</t>
  </si>
  <si>
    <t>FDRL0001662</t>
  </si>
  <si>
    <t>FDRL0001663</t>
  </si>
  <si>
    <t>FDRL0001664</t>
  </si>
  <si>
    <t>FDRL0001665</t>
  </si>
  <si>
    <t>FDRL0001666</t>
  </si>
  <si>
    <t>FDRL0001667</t>
  </si>
  <si>
    <t>FDRL0001668</t>
  </si>
  <si>
    <t>FDRL0001669</t>
  </si>
  <si>
    <t>FDRL0001670</t>
  </si>
  <si>
    <t>FDRL0001671</t>
  </si>
  <si>
    <t>FDRL0001672</t>
  </si>
  <si>
    <t>FDRL0001673</t>
  </si>
  <si>
    <t>FDRL0001674</t>
  </si>
  <si>
    <t>FDRL0001675</t>
  </si>
  <si>
    <t>FDRL0001676</t>
  </si>
  <si>
    <t>FDRL0001677</t>
  </si>
  <si>
    <t>FDRL0001678</t>
  </si>
  <si>
    <t>FDRL0001679</t>
  </si>
  <si>
    <t>FDRL0001680</t>
  </si>
  <si>
    <t>FDRL0001681</t>
  </si>
  <si>
    <t>FDRL0001682</t>
  </si>
  <si>
    <t>FDRL0001683</t>
  </si>
  <si>
    <t>FDRL0001684</t>
  </si>
  <si>
    <t>FDRL0001685</t>
  </si>
  <si>
    <t>FDRL0001686</t>
  </si>
  <si>
    <t>FDRL0001687</t>
  </si>
  <si>
    <t>FDRL0001688</t>
  </si>
  <si>
    <t>FDRL0001689</t>
  </si>
  <si>
    <t>FDRL0001690</t>
  </si>
  <si>
    <t>FDRL0001691</t>
  </si>
  <si>
    <t>FDRL0001692</t>
  </si>
  <si>
    <t>FDRL0001693</t>
  </si>
  <si>
    <t>FDRL0001694</t>
  </si>
  <si>
    <t>FDRL0001695</t>
  </si>
  <si>
    <t>FDRL0001696</t>
  </si>
  <si>
    <t>FDRL0001697</t>
  </si>
  <si>
    <t>FDRL0001698</t>
  </si>
  <si>
    <t>FDRL0001699</t>
  </si>
  <si>
    <t>FDRL0001700</t>
  </si>
  <si>
    <t>FDRL0001701</t>
  </si>
  <si>
    <t>FDRL0001702</t>
  </si>
  <si>
    <t>FDRL0001703</t>
  </si>
  <si>
    <t>FDRL0001704</t>
  </si>
  <si>
    <t>FDRL0001705</t>
  </si>
  <si>
    <t>FDRL0001706</t>
  </si>
  <si>
    <t>FDRL0001707</t>
  </si>
  <si>
    <t>FDRL0001708</t>
  </si>
  <si>
    <t>FDRL0001709</t>
  </si>
  <si>
    <t>FDRL0001710</t>
  </si>
  <si>
    <t>FDRL0001711</t>
  </si>
  <si>
    <t>FDRL0001712</t>
  </si>
  <si>
    <t>FDRL0001713</t>
  </si>
  <si>
    <t>FDRL0001714</t>
  </si>
  <si>
    <t>FDRL0001715</t>
  </si>
  <si>
    <t>FDRL0001716</t>
  </si>
  <si>
    <t>FDRL0001717</t>
  </si>
  <si>
    <t>FDRL0001718</t>
  </si>
  <si>
    <t>FDRL0001719</t>
  </si>
  <si>
    <t>FDRL0001720</t>
  </si>
  <si>
    <t>FDRL0001721</t>
  </si>
  <si>
    <t>FDRL0001722</t>
  </si>
  <si>
    <t>FDRL0001723</t>
  </si>
  <si>
    <t>FDRL0001724</t>
  </si>
  <si>
    <t>FDRL0001725</t>
  </si>
  <si>
    <t>FDRL0001726</t>
  </si>
  <si>
    <t>FDRL0001727</t>
  </si>
  <si>
    <t>FDRL0001728</t>
  </si>
  <si>
    <t>FDRL0001729</t>
  </si>
  <si>
    <t>FDRL0001730</t>
  </si>
  <si>
    <t>FDRL0001731</t>
  </si>
  <si>
    <t>FDRL0001732</t>
  </si>
  <si>
    <t>FDRL0001733</t>
  </si>
  <si>
    <t>FDRL0001734</t>
  </si>
  <si>
    <t>FDRL0001735</t>
  </si>
  <si>
    <t>FDRL0001736</t>
  </si>
  <si>
    <t>FDRL0001737</t>
  </si>
  <si>
    <t>FDRL0001738</t>
  </si>
  <si>
    <t>FDRL0001739</t>
  </si>
  <si>
    <t>FDRL0001740</t>
  </si>
  <si>
    <t>FDRL0001741</t>
  </si>
  <si>
    <t>FDRL0001742</t>
  </si>
  <si>
    <t>FDRL0001743</t>
  </si>
  <si>
    <t>FDRL0001744</t>
  </si>
  <si>
    <t>FDRL0001745</t>
  </si>
  <si>
    <t>FDRL0001746</t>
  </si>
  <si>
    <t>FDRL0001747</t>
  </si>
  <si>
    <t>FDRL0001748</t>
  </si>
  <si>
    <t>FDRL0001749</t>
  </si>
  <si>
    <t>FDRL0001750</t>
  </si>
  <si>
    <t>FDRL0001751</t>
  </si>
  <si>
    <t>FDRL0001752</t>
  </si>
  <si>
    <t>FDRL0001753</t>
  </si>
  <si>
    <t>FDRL0001754</t>
  </si>
  <si>
    <t>FDRL0001755</t>
  </si>
  <si>
    <t>FDRL0001756</t>
  </si>
  <si>
    <t>FDRL0001757</t>
  </si>
  <si>
    <t>FDRL0001758</t>
  </si>
  <si>
    <t>FDRL0001759</t>
  </si>
  <si>
    <t>FDRL0001760</t>
  </si>
  <si>
    <t>FDRL0001761</t>
  </si>
  <si>
    <t>FDRL0001762</t>
  </si>
  <si>
    <t>FDRL0001763</t>
  </si>
  <si>
    <t>FDRL0001764</t>
  </si>
  <si>
    <t>FDRL0001765</t>
  </si>
  <si>
    <t>FDRL0001766</t>
  </si>
  <si>
    <t>FDRL0001767</t>
  </si>
  <si>
    <t>FDRL0001768</t>
  </si>
  <si>
    <t>FDRL0001769</t>
  </si>
  <si>
    <t>FDRL0001770</t>
  </si>
  <si>
    <t>FDRL0001771</t>
  </si>
  <si>
    <t>FDRL0001772</t>
  </si>
  <si>
    <t>FDRL0001773</t>
  </si>
  <si>
    <t>FDRL0001774</t>
  </si>
  <si>
    <t>FDRL0001775</t>
  </si>
  <si>
    <t>FDRL0001776</t>
  </si>
  <si>
    <t>FDRL0001777</t>
  </si>
  <si>
    <t>FDRL0001778</t>
  </si>
  <si>
    <t>FDRL0001779</t>
  </si>
  <si>
    <t>FDRL0001780</t>
  </si>
  <si>
    <t>FDRL0001781</t>
  </si>
  <si>
    <t>FDRL0001782</t>
  </si>
  <si>
    <t>FDRL0001783</t>
  </si>
  <si>
    <t>FDRL0001784</t>
  </si>
  <si>
    <t>FDRL0001785</t>
  </si>
  <si>
    <t>FDRL0001786</t>
  </si>
  <si>
    <t>FDRL0001787</t>
  </si>
  <si>
    <t>FDRL0001788</t>
  </si>
  <si>
    <t>FDRL0001789</t>
  </si>
  <si>
    <t>FDRL0001790</t>
  </si>
  <si>
    <t>FDRL0001791</t>
  </si>
  <si>
    <t>FDRL0001792</t>
  </si>
  <si>
    <t>FDRL0001793</t>
  </si>
  <si>
    <t>FDRL0001794</t>
  </si>
  <si>
    <t>FDRL0001795</t>
  </si>
  <si>
    <t>FDRL0001796</t>
  </si>
  <si>
    <t>FDRL0001797</t>
  </si>
  <si>
    <t>FDRL0001798</t>
  </si>
  <si>
    <t>FDRL0001799</t>
  </si>
  <si>
    <t>FDRL0001800</t>
  </si>
  <si>
    <t>FDRL0001801</t>
  </si>
  <si>
    <t>FDRL0001802</t>
  </si>
  <si>
    <t>FDRL0001803</t>
  </si>
  <si>
    <t>FDRL0001804</t>
  </si>
  <si>
    <t>FDRL0001805</t>
  </si>
  <si>
    <t>FDRL0001806</t>
  </si>
  <si>
    <t>FDRL0001807</t>
  </si>
  <si>
    <t>FDRL0001808</t>
  </si>
  <si>
    <t>FDRL0001809</t>
  </si>
  <si>
    <t>FDRL0001810</t>
  </si>
  <si>
    <t>FDRL0001811</t>
  </si>
  <si>
    <t>FDRL0001812</t>
  </si>
  <si>
    <t>FDRL0001813</t>
  </si>
  <si>
    <t>FDRL0001814</t>
  </si>
  <si>
    <t>FDRL0001815</t>
  </si>
  <si>
    <t>FDRL0001816</t>
  </si>
  <si>
    <t>FDRL0001817</t>
  </si>
  <si>
    <t>FDRL0001818</t>
  </si>
  <si>
    <t>FDRL0001819</t>
  </si>
  <si>
    <t>FDRL0001820</t>
  </si>
  <si>
    <t>FDRL0001821</t>
  </si>
  <si>
    <t>FDRL0001822</t>
  </si>
  <si>
    <t>FDRL0001823</t>
  </si>
  <si>
    <t>FDRL0001824</t>
  </si>
  <si>
    <t>FDRL0001825</t>
  </si>
  <si>
    <t>FDRL0001826</t>
  </si>
  <si>
    <t>FDRL0001827</t>
  </si>
  <si>
    <t>FDRL0001828</t>
  </si>
  <si>
    <t>FDRL0001829</t>
  </si>
  <si>
    <t>FDRL0001830</t>
  </si>
  <si>
    <t>FDRL0001831</t>
  </si>
  <si>
    <t>FDRL0001832</t>
  </si>
  <si>
    <t>FDRL0001833</t>
  </si>
  <si>
    <t>FDRL0001834</t>
  </si>
  <si>
    <t>FDRL0001835</t>
  </si>
  <si>
    <t>FDRL0001836</t>
  </si>
  <si>
    <t>FDRL0001837</t>
  </si>
  <si>
    <t>FDRL0001838</t>
  </si>
  <si>
    <t>FDRL0001839</t>
  </si>
  <si>
    <t>FDRL0001840</t>
  </si>
  <si>
    <t>FDRL0001841</t>
  </si>
  <si>
    <t>FDRL0001842</t>
  </si>
  <si>
    <t>FDRL0001843</t>
  </si>
  <si>
    <t>FDRL0001844</t>
  </si>
  <si>
    <t>FDRL0001845</t>
  </si>
  <si>
    <t>FDRL0001846</t>
  </si>
  <si>
    <t>FDRL0001847</t>
  </si>
  <si>
    <t>FDRL0001848</t>
  </si>
  <si>
    <t>FDRL0001849</t>
  </si>
  <si>
    <t>FDRL0001850</t>
  </si>
  <si>
    <t>FDRL0001851</t>
  </si>
  <si>
    <t>FDRL0001852</t>
  </si>
  <si>
    <t>FDRL0001853</t>
  </si>
  <si>
    <t>FDRL0001854</t>
  </si>
  <si>
    <t>FDRL0001855</t>
  </si>
  <si>
    <t>FDRL0001856</t>
  </si>
  <si>
    <t>FDRL0001857</t>
  </si>
  <si>
    <t>FDRL0001858</t>
  </si>
  <si>
    <t>FDRL0001859</t>
  </si>
  <si>
    <t>FDRL0001860</t>
  </si>
  <si>
    <t>FDRL0001861</t>
  </si>
  <si>
    <t>FDRL0001862</t>
  </si>
  <si>
    <t>FDRL0001863</t>
  </si>
  <si>
    <t>FDRL0001864</t>
  </si>
  <si>
    <t>FDRL0001865</t>
  </si>
  <si>
    <t>FDRL0001866</t>
  </si>
  <si>
    <t>FDRL0001867</t>
  </si>
  <si>
    <t>FDRL0001868</t>
  </si>
  <si>
    <t>FDRL0001869</t>
  </si>
  <si>
    <t>FDRL0001870</t>
  </si>
  <si>
    <t>FDRL0001871</t>
  </si>
  <si>
    <t>FDRL0001872</t>
  </si>
  <si>
    <t>FDRL0001873</t>
  </si>
  <si>
    <t>FDRL0001874</t>
  </si>
  <si>
    <t>FDRL0001875</t>
  </si>
  <si>
    <t>FDRL0001876</t>
  </si>
  <si>
    <t>FDRL0001877</t>
  </si>
  <si>
    <t>FDRL0001878</t>
  </si>
  <si>
    <t>FDRL0001879</t>
  </si>
  <si>
    <t>FDRL0001880</t>
  </si>
  <si>
    <t>FDRL0001881</t>
  </si>
  <si>
    <t>FDRL0001882</t>
  </si>
  <si>
    <t>FDRL0001883</t>
  </si>
  <si>
    <t>FDRL0001884</t>
  </si>
  <si>
    <t>FDRL0001885</t>
  </si>
  <si>
    <t>FDRL0001886</t>
  </si>
  <si>
    <t>FDRL0001887</t>
  </si>
  <si>
    <t>FDRL0001888</t>
  </si>
  <si>
    <t>FDRL0001889</t>
  </si>
  <si>
    <t>FDRL0001890</t>
  </si>
  <si>
    <t>FDRL0001891</t>
  </si>
  <si>
    <t>FDRL0001892</t>
  </si>
  <si>
    <t>FDRL0001893</t>
  </si>
  <si>
    <t>FDRL0001894</t>
  </si>
  <si>
    <t>FDRL0001895</t>
  </si>
  <si>
    <t>FDRL0001896</t>
  </si>
  <si>
    <t>FDRL0001897</t>
  </si>
  <si>
    <t>FDRL0001898</t>
  </si>
  <si>
    <t>FDRL0001899</t>
  </si>
  <si>
    <t>FDRL0001900</t>
  </si>
  <si>
    <t>FDRL0001901</t>
  </si>
  <si>
    <t>FDRL0001902</t>
  </si>
  <si>
    <t>FDRL0001903</t>
  </si>
  <si>
    <t>FDRL0001904</t>
  </si>
  <si>
    <t>FDRL0001905</t>
  </si>
  <si>
    <t>FDRL0001906</t>
  </si>
  <si>
    <t>FDRL0001907</t>
  </si>
  <si>
    <t>FDRL0001908</t>
  </si>
  <si>
    <t>FDRL0001909</t>
  </si>
  <si>
    <t>FDRL0001910</t>
  </si>
  <si>
    <t>FDRL0001911</t>
  </si>
  <si>
    <t>FDRL0001912</t>
  </si>
  <si>
    <t>FDRL0001913</t>
  </si>
  <si>
    <t>FDRL0001914</t>
  </si>
  <si>
    <t>FDRL0001915</t>
  </si>
  <si>
    <t>FDRL0001916</t>
  </si>
  <si>
    <t>FDRL0001917</t>
  </si>
  <si>
    <t>FDRL0001918</t>
  </si>
  <si>
    <t>FDRL0001919</t>
  </si>
  <si>
    <t>FDRL0001920</t>
  </si>
  <si>
    <t>FDRL0001921</t>
  </si>
  <si>
    <t>FDRL0001922</t>
  </si>
  <si>
    <t>FDRL0001923</t>
  </si>
  <si>
    <t>FDRL0001924</t>
  </si>
  <si>
    <t>FDRL0001925</t>
  </si>
  <si>
    <t>FDRL0001926</t>
  </si>
  <si>
    <t>FDRL0001927</t>
  </si>
  <si>
    <t>FDRL0001928</t>
  </si>
  <si>
    <t>FDRL0001929</t>
  </si>
  <si>
    <t>FDRL0001930</t>
  </si>
  <si>
    <t>FDRL0001931</t>
  </si>
  <si>
    <t>FDRL0001932</t>
  </si>
  <si>
    <t>FDRL0001933</t>
  </si>
  <si>
    <t>FDRL0001934</t>
  </si>
  <si>
    <t>FDRL0001935</t>
  </si>
  <si>
    <t>FDRL0001936</t>
  </si>
  <si>
    <t>FDRL0001937</t>
  </si>
  <si>
    <t>FDRL0001938</t>
  </si>
  <si>
    <t>FDRL0001939</t>
  </si>
  <si>
    <t>FDRL0001940</t>
  </si>
  <si>
    <t>FDRL0001941</t>
  </si>
  <si>
    <t>FDRL0001942</t>
  </si>
  <si>
    <t>FDRL0001943</t>
  </si>
  <si>
    <t>FDRL0001944</t>
  </si>
  <si>
    <t>FDRL0001945</t>
  </si>
  <si>
    <t>FDRL0001946</t>
  </si>
  <si>
    <t>FDRL0001947</t>
  </si>
  <si>
    <t>FDRL0001948</t>
  </si>
  <si>
    <t>FDRL0001949</t>
  </si>
  <si>
    <t>FDRL0001950</t>
  </si>
  <si>
    <t>FDRL0001951</t>
  </si>
  <si>
    <t>FDRL0001952</t>
  </si>
  <si>
    <t>FDRL0001953</t>
  </si>
  <si>
    <t>FDRL0001954</t>
  </si>
  <si>
    <t>FDRL0001955</t>
  </si>
  <si>
    <t>FDRL0001956</t>
  </si>
  <si>
    <t>FDRL0001957</t>
  </si>
  <si>
    <t>FDRL0001958</t>
  </si>
  <si>
    <t>FDRL0001959</t>
  </si>
  <si>
    <t>FDRL0001960</t>
  </si>
  <si>
    <t>FDRL0001961</t>
  </si>
  <si>
    <t>FDRL0001962</t>
  </si>
  <si>
    <t>FDRL0001963</t>
  </si>
  <si>
    <t>FDRL0001964</t>
  </si>
  <si>
    <t>FDRL0001965</t>
  </si>
  <si>
    <t>FDRL0001966</t>
  </si>
  <si>
    <t>FDRL0001967</t>
  </si>
  <si>
    <t>FDRL0001968</t>
  </si>
  <si>
    <t>FDRL0001969</t>
  </si>
  <si>
    <t>FDRL0001970</t>
  </si>
  <si>
    <t>FDRL0001971</t>
  </si>
  <si>
    <t>FDRL0001972</t>
  </si>
  <si>
    <t>FDRL0001975</t>
  </si>
  <si>
    <t>FDRL0001976</t>
  </si>
  <si>
    <t>FDRL0001977</t>
  </si>
  <si>
    <t>FDRL0001978</t>
  </si>
  <si>
    <t>FDRL0001979</t>
  </si>
  <si>
    <t>FDRL0001980</t>
  </si>
  <si>
    <t>FDRL0001981</t>
  </si>
  <si>
    <t>FDRL0001982</t>
  </si>
  <si>
    <t>FDRL0001983</t>
  </si>
  <si>
    <t>FDRL0001984</t>
  </si>
  <si>
    <t>FDRL0001985</t>
  </si>
  <si>
    <t>FDRL0001986</t>
  </si>
  <si>
    <t>FDRL0001987</t>
  </si>
  <si>
    <t>FDRL0001988</t>
  </si>
  <si>
    <t>FDRL0001989</t>
  </si>
  <si>
    <t>FDRL0001990</t>
  </si>
  <si>
    <t>FDRL0001991</t>
  </si>
  <si>
    <t>FDRL0001992</t>
  </si>
  <si>
    <t>FDRL0001993</t>
  </si>
  <si>
    <t>FDRL0001994</t>
  </si>
  <si>
    <t>FDRL0001995</t>
  </si>
  <si>
    <t>FDRL0001996</t>
  </si>
  <si>
    <t>FDRL0001997</t>
  </si>
  <si>
    <t>FDRL0001998</t>
  </si>
  <si>
    <t>FDRL0001999</t>
  </si>
  <si>
    <t>FDRL0002000</t>
  </si>
  <si>
    <t>FDRL0002001</t>
  </si>
  <si>
    <t>FDRL0002002</t>
  </si>
  <si>
    <t>FDRL0002003</t>
  </si>
  <si>
    <t>FDRL0002004</t>
  </si>
  <si>
    <t>FDRL0002005</t>
  </si>
  <si>
    <t>FDRL0002006</t>
  </si>
  <si>
    <t>FDRL0002008</t>
  </si>
  <si>
    <t>FDRL0002009</t>
  </si>
  <si>
    <t>FDRL0002010</t>
  </si>
  <si>
    <t>FDRL0002011</t>
  </si>
  <si>
    <t>FDRL0002012</t>
  </si>
  <si>
    <t>FDRL0002013</t>
  </si>
  <si>
    <t>FDRL0002014</t>
  </si>
  <si>
    <t>FDRL0002015</t>
  </si>
  <si>
    <t>FDRL0002016</t>
  </si>
  <si>
    <t>FDRL0002017</t>
  </si>
  <si>
    <t>FDRL0002018</t>
  </si>
  <si>
    <t>FDRL0002020</t>
  </si>
  <si>
    <t>FDRL0002021</t>
  </si>
  <si>
    <t>FDRL0002022</t>
  </si>
  <si>
    <t>FDRL0002023</t>
  </si>
  <si>
    <t>FDRL0002024</t>
  </si>
  <si>
    <t>FDRL0002025</t>
  </si>
  <si>
    <t>FDRL0002026</t>
  </si>
  <si>
    <t>FDRL0002027</t>
  </si>
  <si>
    <t>FDRL0002028</t>
  </si>
  <si>
    <t>FDRL0002029</t>
  </si>
  <si>
    <t>FDRL0002030</t>
  </si>
  <si>
    <t>FDRL0002031</t>
  </si>
  <si>
    <t>FDRL0002032</t>
  </si>
  <si>
    <t>FDRL0002033</t>
  </si>
  <si>
    <t>FDRL0002034</t>
  </si>
  <si>
    <t>FDRL0002035</t>
  </si>
  <si>
    <t>FDRL0002036</t>
  </si>
  <si>
    <t>FDRL0002037</t>
  </si>
  <si>
    <t>FDRL0002038</t>
  </si>
  <si>
    <t>FDRL0002039</t>
  </si>
  <si>
    <t>FDRL0002040</t>
  </si>
  <si>
    <t>FDRL0002042</t>
  </si>
  <si>
    <t>FDRL0002043</t>
  </si>
  <si>
    <t>FDRL0002044</t>
  </si>
  <si>
    <t>FDRL0002045</t>
  </si>
  <si>
    <t>FDRL0002047</t>
  </si>
  <si>
    <t>FDRL0002048</t>
  </si>
  <si>
    <t>FDRL0002049</t>
  </si>
  <si>
    <t>FDRL0002051</t>
  </si>
  <si>
    <t>FDRL0002052</t>
  </si>
  <si>
    <t>FDRL0002053</t>
  </si>
  <si>
    <t>FDRL0002054</t>
  </si>
  <si>
    <t>FDRL0002055</t>
  </si>
  <si>
    <t>FDRL0002056</t>
  </si>
  <si>
    <t>FDRL0002058</t>
  </si>
  <si>
    <t>FDRL0002059</t>
  </si>
  <si>
    <t>FDRL0002060</t>
  </si>
  <si>
    <t>FDRL0002061</t>
  </si>
  <si>
    <t>FDRL0002062</t>
  </si>
  <si>
    <t>FDRL0002063</t>
  </si>
  <si>
    <t>FDRL0002064</t>
  </si>
  <si>
    <t>FDRL0002065</t>
  </si>
  <si>
    <t>FDRL0002066</t>
  </si>
  <si>
    <t>FDRL0002067</t>
  </si>
  <si>
    <t>FDRL0002068</t>
  </si>
  <si>
    <t>FDRL0002069</t>
  </si>
  <si>
    <t>FDRL0002070</t>
  </si>
  <si>
    <t>FDRL0002071</t>
  </si>
  <si>
    <t>FDRL0002072</t>
  </si>
  <si>
    <t>FDRL0002073</t>
  </si>
  <si>
    <t>FDRL0002074</t>
  </si>
  <si>
    <t>FDRL0002075</t>
  </si>
  <si>
    <t>FDRL0002076</t>
  </si>
  <si>
    <t>FDRL0002077</t>
  </si>
  <si>
    <t>FDRL0002078</t>
  </si>
  <si>
    <t>FDRL0002079</t>
  </si>
  <si>
    <t>FDRL0002080</t>
  </si>
  <si>
    <t>FDRL0002081</t>
  </si>
  <si>
    <t>FDRL0002082</t>
  </si>
  <si>
    <t>FDRL0002083</t>
  </si>
  <si>
    <t>FDRL0002084</t>
  </si>
  <si>
    <t>FDRL0002085</t>
  </si>
  <si>
    <t>FDRL0002086</t>
  </si>
  <si>
    <t>FDRL0002088</t>
  </si>
  <si>
    <t>FDRL0002089</t>
  </si>
  <si>
    <t>FDRL0002090</t>
  </si>
  <si>
    <t>FDRL0002091</t>
  </si>
  <si>
    <t>FDRL0002092</t>
  </si>
  <si>
    <t>FDRL0002093</t>
  </si>
  <si>
    <t>FDRL0002094</t>
  </si>
  <si>
    <t>FDRL0002095</t>
  </si>
  <si>
    <t>FDRL0002096</t>
  </si>
  <si>
    <t>FDRL0002097</t>
  </si>
  <si>
    <t>FDRL0002098</t>
  </si>
  <si>
    <t>FDRL0002099</t>
  </si>
  <si>
    <t>FDRL0002100</t>
  </si>
  <si>
    <t>FDRL0002101</t>
  </si>
  <si>
    <t>FDRL0002102</t>
  </si>
  <si>
    <t>FDRL0002103</t>
  </si>
  <si>
    <t>FDRL0002104</t>
  </si>
  <si>
    <t>FDRL0002105</t>
  </si>
  <si>
    <t>FDRL0002106</t>
  </si>
  <si>
    <t>FDRL0002107</t>
  </si>
  <si>
    <t>FDRL0002108</t>
  </si>
  <si>
    <t>FDRL0002109</t>
  </si>
  <si>
    <t>FDRL0002111</t>
  </si>
  <si>
    <t>FDRL0002112</t>
  </si>
  <si>
    <t>FDRL0002113</t>
  </si>
  <si>
    <t>FDRL0002114</t>
  </si>
  <si>
    <t>FDRL0002115</t>
  </si>
  <si>
    <t>FDRL0002116</t>
  </si>
  <si>
    <t>FDRL0002117</t>
  </si>
  <si>
    <t>FDRL0002118</t>
  </si>
  <si>
    <t>FDRL0002121</t>
  </si>
  <si>
    <t>FDRL0002123</t>
  </si>
  <si>
    <t>FDRL0002124</t>
  </si>
  <si>
    <t>FDRL0002125</t>
  </si>
  <si>
    <t>FDRL0002126</t>
  </si>
  <si>
    <t>FDRL0002128</t>
  </si>
  <si>
    <t>FDRL0002129</t>
  </si>
  <si>
    <t>FDRL0002130</t>
  </si>
  <si>
    <t>FDRL0002131</t>
  </si>
  <si>
    <t>FDRL0002133</t>
  </si>
  <si>
    <t>FDRL0002134</t>
  </si>
  <si>
    <t>FDRL0002135</t>
  </si>
  <si>
    <t>FDRL0002136</t>
  </si>
  <si>
    <t>FDRL0002137</t>
  </si>
  <si>
    <t>FDRL0002138</t>
  </si>
  <si>
    <t>FDRL0002139</t>
  </si>
  <si>
    <t>FDRL0002140</t>
  </si>
  <si>
    <t>FDRL0002141</t>
  </si>
  <si>
    <t>FDRL0002142</t>
  </si>
  <si>
    <t>FDRL0002143</t>
  </si>
  <si>
    <t>FDRL0002144</t>
  </si>
  <si>
    <t>FDRL0002145</t>
  </si>
  <si>
    <t>FDRL0002146</t>
  </si>
  <si>
    <t>FDRL0002147</t>
  </si>
  <si>
    <t>FDRL0002148</t>
  </si>
  <si>
    <t>FDRL0002149</t>
  </si>
  <si>
    <t>FDRL0002150</t>
  </si>
  <si>
    <t>FDRL0002152</t>
  </si>
  <si>
    <t>FDRL0002155</t>
  </si>
  <si>
    <t>FDRL0002159</t>
  </si>
  <si>
    <t>FDRL0002160</t>
  </si>
  <si>
    <t>FDRL0002161</t>
  </si>
  <si>
    <t>FDRL0002163</t>
  </si>
  <si>
    <t>FDRL0002164</t>
  </si>
  <si>
    <t>FDRL0002165</t>
  </si>
  <si>
    <t>FDRL0002166</t>
  </si>
  <si>
    <t>FDRL0002167</t>
  </si>
  <si>
    <t>FDRL0002168</t>
  </si>
  <si>
    <t>FDRL0002169</t>
  </si>
  <si>
    <t>FDRL0002170</t>
  </si>
  <si>
    <t>FDRL0002171</t>
  </si>
  <si>
    <t>FDRL0002172</t>
  </si>
  <si>
    <t>FDRL0002173</t>
  </si>
  <si>
    <t>FDRL0002174</t>
  </si>
  <si>
    <t>FDRL0002176</t>
  </si>
  <si>
    <t>FDRL0002181</t>
  </si>
  <si>
    <t>FDRL0002182</t>
  </si>
  <si>
    <t>FDRL0002193</t>
  </si>
  <si>
    <t>FDRL0002223</t>
  </si>
  <si>
    <t>FDRL0009996</t>
  </si>
  <si>
    <t>FDRL0009997</t>
  </si>
  <si>
    <t>FDRL0009999</t>
  </si>
  <si>
    <t>FDRL012FCUB</t>
  </si>
  <si>
    <t>FDRL0AUCB02</t>
  </si>
  <si>
    <t>FDRL0AUCB03</t>
  </si>
  <si>
    <t>FDRL0AUCB04</t>
  </si>
  <si>
    <t>FDRL0AUCB05</t>
  </si>
  <si>
    <t>FDRL0AUCB06</t>
  </si>
  <si>
    <t>FDRL0AUCB07</t>
  </si>
  <si>
    <t>FDRL0CCUB01</t>
  </si>
  <si>
    <t>FDRL0NCUB01</t>
  </si>
  <si>
    <t>FDRL0WDCB01</t>
  </si>
  <si>
    <t>GBCB0000002</t>
  </si>
  <si>
    <t>GBCB0000003</t>
  </si>
  <si>
    <t>GBCB0000004</t>
  </si>
  <si>
    <t>GBCB0000005</t>
  </si>
  <si>
    <t>GBCB0000006</t>
  </si>
  <si>
    <t>GBCB0000007</t>
  </si>
  <si>
    <t>GBCB0000008</t>
  </si>
  <si>
    <t>GBCB0000009</t>
  </si>
  <si>
    <t>GBCB0000010</t>
  </si>
  <si>
    <t>GBCB0000011</t>
  </si>
  <si>
    <t>GBCB0000012</t>
  </si>
  <si>
    <t>GBCB0000013</t>
  </si>
  <si>
    <t>GBCB0000014</t>
  </si>
  <si>
    <t>GBCB0000016</t>
  </si>
  <si>
    <t>GBCB0000017</t>
  </si>
  <si>
    <t>GBCB0000018</t>
  </si>
  <si>
    <t>GBCB0000019</t>
  </si>
  <si>
    <t>GBCB0000020</t>
  </si>
  <si>
    <t>GBCB0000021</t>
  </si>
  <si>
    <t>GBCB0000022</t>
  </si>
  <si>
    <t>GBCB0000023</t>
  </si>
  <si>
    <t>GBCB0000024</t>
  </si>
  <si>
    <t>GGBK0001101</t>
  </si>
  <si>
    <t>GGBK0001102</t>
  </si>
  <si>
    <t>GGBK0001103</t>
  </si>
  <si>
    <t>GGBK0001104</t>
  </si>
  <si>
    <t>GGBK0001105</t>
  </si>
  <si>
    <t>GGBK0001106</t>
  </si>
  <si>
    <t>GGBK0001107</t>
  </si>
  <si>
    <t>GGBK0001108</t>
  </si>
  <si>
    <t>GGBK0001109</t>
  </si>
  <si>
    <t>GGBK0001110</t>
  </si>
  <si>
    <t>GGBK0001111</t>
  </si>
  <si>
    <t>GGBK0001112</t>
  </si>
  <si>
    <t>GGBK0001113</t>
  </si>
  <si>
    <t>GGBK0001114</t>
  </si>
  <si>
    <t>GGBK0001115</t>
  </si>
  <si>
    <t>GGBK0001116</t>
  </si>
  <si>
    <t>GGBK0001118</t>
  </si>
  <si>
    <t>GGBK0001119</t>
  </si>
  <si>
    <t>GGBK0001120</t>
  </si>
  <si>
    <t>GGBK0001121</t>
  </si>
  <si>
    <t>GGBK0001122</t>
  </si>
  <si>
    <t>GGBK0001123</t>
  </si>
  <si>
    <t>GGBK0001124</t>
  </si>
  <si>
    <t>GGBK0001125</t>
  </si>
  <si>
    <t>GGBK0001126</t>
  </si>
  <si>
    <t>GGBK0001127</t>
  </si>
  <si>
    <t>GGBK0001129</t>
  </si>
  <si>
    <t>GGBK0001130</t>
  </si>
  <si>
    <t>GGBK0001131</t>
  </si>
  <si>
    <t>GGBK0001132</t>
  </si>
  <si>
    <t>GGBK0001133</t>
  </si>
  <si>
    <t>GGBK0001134</t>
  </si>
  <si>
    <t>GGBK0001135</t>
  </si>
  <si>
    <t>GGBK0001136</t>
  </si>
  <si>
    <t>GGBK0001137</t>
  </si>
  <si>
    <t>GGBK0001138</t>
  </si>
  <si>
    <t>GGBK0001139</t>
  </si>
  <si>
    <t>GGBK0001140</t>
  </si>
  <si>
    <t>GGBK0001141</t>
  </si>
  <si>
    <t>GGBK0001142</t>
  </si>
  <si>
    <t>GGBK0001143</t>
  </si>
  <si>
    <t>GGBK0001144</t>
  </si>
  <si>
    <t>GGBK0001145</t>
  </si>
  <si>
    <t>GGBK0001146</t>
  </si>
  <si>
    <t>GGBK0001147</t>
  </si>
  <si>
    <t>GGBK0001148</t>
  </si>
  <si>
    <t>GGBK0001149</t>
  </si>
  <si>
    <t>GGBK0001150</t>
  </si>
  <si>
    <t>GGBK0001151</t>
  </si>
  <si>
    <t>GGBK0001152</t>
  </si>
  <si>
    <t>GGBK0001153</t>
  </si>
  <si>
    <t>GGBK0001154</t>
  </si>
  <si>
    <t>GGBK0001155</t>
  </si>
  <si>
    <t>GGBK0001156</t>
  </si>
  <si>
    <t>GGBK0001157</t>
  </si>
  <si>
    <t>GGBK0001158</t>
  </si>
  <si>
    <t>GGBK0001159</t>
  </si>
  <si>
    <t>GGBK0001160</t>
  </si>
  <si>
    <t>GGBK0001161</t>
  </si>
  <si>
    <t>GGBK0001162</t>
  </si>
  <si>
    <t>GGBK0001163</t>
  </si>
  <si>
    <t>GGBK0001164</t>
  </si>
  <si>
    <t>GGBK0001165</t>
  </si>
  <si>
    <t>GGBK0001166</t>
  </si>
  <si>
    <t>GGBK0001167</t>
  </si>
  <si>
    <t>GGBK0001168</t>
  </si>
  <si>
    <t>GGBK0001169</t>
  </si>
  <si>
    <t>GGBK0001170</t>
  </si>
  <si>
    <t>GGBK0001171</t>
  </si>
  <si>
    <t>GGBK0001172</t>
  </si>
  <si>
    <t>GGBK0001173</t>
  </si>
  <si>
    <t>GGBK0001174</t>
  </si>
  <si>
    <t>GGBK0001175</t>
  </si>
  <si>
    <t>GGBK0001176</t>
  </si>
  <si>
    <t>GGBK0001177</t>
  </si>
  <si>
    <t>GGBK0001178</t>
  </si>
  <si>
    <t>GGBK0001180</t>
  </si>
  <si>
    <t>GGBK0001181</t>
  </si>
  <si>
    <t>GGBK0001182</t>
  </si>
  <si>
    <t>GGBK0001183</t>
  </si>
  <si>
    <t>GGBK0001184</t>
  </si>
  <si>
    <t>GGBK0001185</t>
  </si>
  <si>
    <t>GGBK0001186</t>
  </si>
  <si>
    <t>GGBK0001188</t>
  </si>
  <si>
    <t>GGBK0001189</t>
  </si>
  <si>
    <t>GGBK0001190</t>
  </si>
  <si>
    <t>GGBK0001191</t>
  </si>
  <si>
    <t>GGBK0001192</t>
  </si>
  <si>
    <t>GGBK0001193</t>
  </si>
  <si>
    <t>GGBK0001194</t>
  </si>
  <si>
    <t>GGBK0001195</t>
  </si>
  <si>
    <t>GGBK0001196</t>
  </si>
  <si>
    <t>GGBK0001197</t>
  </si>
  <si>
    <t>GGBK0001198</t>
  </si>
  <si>
    <t>GGBK0001199</t>
  </si>
  <si>
    <t>GGBK0001200</t>
  </si>
  <si>
    <t>GGBK0001201</t>
  </si>
  <si>
    <t>GGBK0001202</t>
  </si>
  <si>
    <t>GGBK0001203</t>
  </si>
  <si>
    <t>GGBK0001204</t>
  </si>
  <si>
    <t>GGBK0001205</t>
  </si>
  <si>
    <t>GGBK0001206</t>
  </si>
  <si>
    <t>GGBK0001207</t>
  </si>
  <si>
    <t>GGBK0001208</t>
  </si>
  <si>
    <t>GGBK0001209</t>
  </si>
  <si>
    <t>GGBK0001210</t>
  </si>
  <si>
    <t>GGBK0001211</t>
  </si>
  <si>
    <t>GGBK0001212</t>
  </si>
  <si>
    <t>GGBK0001213</t>
  </si>
  <si>
    <t>GGBK0001214</t>
  </si>
  <si>
    <t>GGBK0001215</t>
  </si>
  <si>
    <t>GGBK0001216</t>
  </si>
  <si>
    <t>GGBK0001217</t>
  </si>
  <si>
    <t>GGBK0001218</t>
  </si>
  <si>
    <t>GGBK0001220</t>
  </si>
  <si>
    <t>GGBK0001221</t>
  </si>
  <si>
    <t>GGBK0001222</t>
  </si>
  <si>
    <t>GGBK0001223</t>
  </si>
  <si>
    <t>GGBK0001224</t>
  </si>
  <si>
    <t>GGBK0001225</t>
  </si>
  <si>
    <t>GGBK0001226</t>
  </si>
  <si>
    <t>GGBK0001227</t>
  </si>
  <si>
    <t>GGBK0001228</t>
  </si>
  <si>
    <t>GGBK0001229</t>
  </si>
  <si>
    <t>GGBK0001230</t>
  </si>
  <si>
    <t>GGBK0001231</t>
  </si>
  <si>
    <t>GGBK0001232</t>
  </si>
  <si>
    <t>GGBK0001233</t>
  </si>
  <si>
    <t>GGBK0001234</t>
  </si>
  <si>
    <t>GGBK0001235</t>
  </si>
  <si>
    <t>GGBK0001236</t>
  </si>
  <si>
    <t>GGBK0001237</t>
  </si>
  <si>
    <t>GGBK0001238</t>
  </si>
  <si>
    <t>GGBK0001239</t>
  </si>
  <si>
    <t>GGBK0001240</t>
  </si>
  <si>
    <t>GGBK0001241</t>
  </si>
  <si>
    <t>GGBK0001242</t>
  </si>
  <si>
    <t>GGBK0001243</t>
  </si>
  <si>
    <t>GGBK0001244</t>
  </si>
  <si>
    <t>GGBK0001245</t>
  </si>
  <si>
    <t>GGBK0001246</t>
  </si>
  <si>
    <t>GGBK0001247</t>
  </si>
  <si>
    <t>GGBK0001248</t>
  </si>
  <si>
    <t>GGBK0001249</t>
  </si>
  <si>
    <t>GGBK0001250</t>
  </si>
  <si>
    <t>GGBK0001251</t>
  </si>
  <si>
    <t>GGBK0001252</t>
  </si>
  <si>
    <t>GGBK0001253</t>
  </si>
  <si>
    <t>GGBK0001254</t>
  </si>
  <si>
    <t>GGBK0001255</t>
  </si>
  <si>
    <t>GGBK0001256</t>
  </si>
  <si>
    <t>GGBK0001257</t>
  </si>
  <si>
    <t>GGBK0001258</t>
  </si>
  <si>
    <t>GGBK0001259</t>
  </si>
  <si>
    <t>GGBK0001260</t>
  </si>
  <si>
    <t>GGBK0001261</t>
  </si>
  <si>
    <t>GGBK0001262</t>
  </si>
  <si>
    <t>GGBK0001263</t>
  </si>
  <si>
    <t>GGBK0001264</t>
  </si>
  <si>
    <t>GGBK0001265</t>
  </si>
  <si>
    <t>GGBK0001266</t>
  </si>
  <si>
    <t>GGBK0001267</t>
  </si>
  <si>
    <t>GGBK0001268</t>
  </si>
  <si>
    <t>GGBK0001269</t>
  </si>
  <si>
    <t>GGBK0001270</t>
  </si>
  <si>
    <t>GGBK0001271</t>
  </si>
  <si>
    <t>GGBK0001272</t>
  </si>
  <si>
    <t>GGBK0001273</t>
  </si>
  <si>
    <t>GGBK0001274</t>
  </si>
  <si>
    <t>GGBK0001275</t>
  </si>
  <si>
    <t>GGBK0001276</t>
  </si>
  <si>
    <t>GGBK0001277</t>
  </si>
  <si>
    <t>GGBK0001278</t>
  </si>
  <si>
    <t>GGBK0001279</t>
  </si>
  <si>
    <t>GGBK0001280</t>
  </si>
  <si>
    <t>GGBK0001281</t>
  </si>
  <si>
    <t>GGBK0001282</t>
  </si>
  <si>
    <t>GGBK0001283</t>
  </si>
  <si>
    <t>GGBK0001284</t>
  </si>
  <si>
    <t>GGBK0001285</t>
  </si>
  <si>
    <t>GGBK0001286</t>
  </si>
  <si>
    <t>GGBK0001287</t>
  </si>
  <si>
    <t>GGBK0001288</t>
  </si>
  <si>
    <t>GGBK0001289</t>
  </si>
  <si>
    <t>GGBK0001290</t>
  </si>
  <si>
    <t>GGBK0001291</t>
  </si>
  <si>
    <t>GGBK0001292</t>
  </si>
  <si>
    <t>GGBK0001293</t>
  </si>
  <si>
    <t>GGBK0001294</t>
  </si>
  <si>
    <t>GGBK0001295</t>
  </si>
  <si>
    <t>GGBK0001296</t>
  </si>
  <si>
    <t>GGBK0001297</t>
  </si>
  <si>
    <t>GGBK0001298</t>
  </si>
  <si>
    <t>GGBK0001299</t>
  </si>
  <si>
    <t>GGBK0001300</t>
  </si>
  <si>
    <t>GGBK0001301</t>
  </si>
  <si>
    <t>GGBK0001302</t>
  </si>
  <si>
    <t>GGBK0001303</t>
  </si>
  <si>
    <t>GGBK0001304</t>
  </si>
  <si>
    <t>GGBK0001305</t>
  </si>
  <si>
    <t>GGBK0001306</t>
  </si>
  <si>
    <t>GGBK0001307</t>
  </si>
  <si>
    <t>GGBK0001308</t>
  </si>
  <si>
    <t>GGBK0001309</t>
  </si>
  <si>
    <t>GGBK0001310</t>
  </si>
  <si>
    <t>GGBK0001311</t>
  </si>
  <si>
    <t>GGBK0001312</t>
  </si>
  <si>
    <t>GGBK0001313</t>
  </si>
  <si>
    <t>GGBK0001314</t>
  </si>
  <si>
    <t>GGBK0001315</t>
  </si>
  <si>
    <t>GGBK0001316</t>
  </si>
  <si>
    <t>GGBK0001317</t>
  </si>
  <si>
    <t>GGBK0001318</t>
  </si>
  <si>
    <t>GGBK0001319</t>
  </si>
  <si>
    <t>GGBK0001320</t>
  </si>
  <si>
    <t>GGBK0001321</t>
  </si>
  <si>
    <t>GGBK0001322</t>
  </si>
  <si>
    <t>GGBK0001323</t>
  </si>
  <si>
    <t>GGBK0001324</t>
  </si>
  <si>
    <t>GGBK0001325</t>
  </si>
  <si>
    <t>GGBK0001326</t>
  </si>
  <si>
    <t>GGBK0001327</t>
  </si>
  <si>
    <t>GGBK0001328</t>
  </si>
  <si>
    <t>GGBK0001329</t>
  </si>
  <si>
    <t>GGBK0001330</t>
  </si>
  <si>
    <t>GGBK0001331</t>
  </si>
  <si>
    <t>GGBK0001332</t>
  </si>
  <si>
    <t>GGBK0001333</t>
  </si>
  <si>
    <t>GGBK0001334</t>
  </si>
  <si>
    <t>GGBK0001335</t>
  </si>
  <si>
    <t>GGBK0001336</t>
  </si>
  <si>
    <t>GGBK0001337</t>
  </si>
  <si>
    <t>GGBK0001338</t>
  </si>
  <si>
    <t>GGBK0001339</t>
  </si>
  <si>
    <t>GGBK0001340</t>
  </si>
  <si>
    <t>GGBK0001341</t>
  </si>
  <si>
    <t>HDFC0000001</t>
  </si>
  <si>
    <t>HDFC0000002</t>
  </si>
  <si>
    <t>HDFC0000003</t>
  </si>
  <si>
    <t>HDFC0000004</t>
  </si>
  <si>
    <t>HDFC0000005</t>
  </si>
  <si>
    <t>HDFC0000006</t>
  </si>
  <si>
    <t>HDFC0000007</t>
  </si>
  <si>
    <t>HDFC0000008</t>
  </si>
  <si>
    <t>HDFC0000009</t>
  </si>
  <si>
    <t>HDFC0000010</t>
  </si>
  <si>
    <t>HDFC0000011</t>
  </si>
  <si>
    <t>HDFC0000012</t>
  </si>
  <si>
    <t>HDFC0000013</t>
  </si>
  <si>
    <t>HDFC0000014</t>
  </si>
  <si>
    <t>HDFC0000015</t>
  </si>
  <si>
    <t>HDFC0000016</t>
  </si>
  <si>
    <t>HDFC0000017</t>
  </si>
  <si>
    <t>HDFC0000018</t>
  </si>
  <si>
    <t>HDFC0000019</t>
  </si>
  <si>
    <t>HDFC0000020</t>
  </si>
  <si>
    <t>HDFC0000021</t>
  </si>
  <si>
    <t>HDFC0000022</t>
  </si>
  <si>
    <t>HDFC0000023</t>
  </si>
  <si>
    <t>HDFC0000024</t>
  </si>
  <si>
    <t>HDFC0000025</t>
  </si>
  <si>
    <t>HDFC0000026</t>
  </si>
  <si>
    <t>HDFC0000027</t>
  </si>
  <si>
    <t>HDFC0000028</t>
  </si>
  <si>
    <t>HDFC0000029</t>
  </si>
  <si>
    <t>HDFC0000030</t>
  </si>
  <si>
    <t>HDFC0000031</t>
  </si>
  <si>
    <t>HDFC0000032</t>
  </si>
  <si>
    <t>HDFC0000033</t>
  </si>
  <si>
    <t>HDFC0000034</t>
  </si>
  <si>
    <t>HDFC0000035</t>
  </si>
  <si>
    <t>HDFC0000036</t>
  </si>
  <si>
    <t>HDFC0000037</t>
  </si>
  <si>
    <t>HDFC0000038</t>
  </si>
  <si>
    <t>HDFC0000039</t>
  </si>
  <si>
    <t>HDFC0000040</t>
  </si>
  <si>
    <t>HDFC0000041</t>
  </si>
  <si>
    <t>HDFC0000042</t>
  </si>
  <si>
    <t>HDFC0000043</t>
  </si>
  <si>
    <t>HDFC0000044</t>
  </si>
  <si>
    <t>HDFC0000045</t>
  </si>
  <si>
    <t>HDFC0000046</t>
  </si>
  <si>
    <t>HDFC0000047</t>
  </si>
  <si>
    <t>HDFC0000048</t>
  </si>
  <si>
    <t>HDFC0000049</t>
  </si>
  <si>
    <t>HDFC0000050</t>
  </si>
  <si>
    <t>HDFC0000051</t>
  </si>
  <si>
    <t>HDFC0000052</t>
  </si>
  <si>
    <t>HDFC0000053</t>
  </si>
  <si>
    <t>HDFC0000054</t>
  </si>
  <si>
    <t>HDFC0000055</t>
  </si>
  <si>
    <t>HDFC0000056</t>
  </si>
  <si>
    <t>HDFC0000057</t>
  </si>
  <si>
    <t>HDFC0000058</t>
  </si>
  <si>
    <t>HDFC0000059</t>
  </si>
  <si>
    <t>HDFC0000060</t>
  </si>
  <si>
    <t>HDFC0000061</t>
  </si>
  <si>
    <t>HDFC0000062</t>
  </si>
  <si>
    <t>HDFC0000063</t>
  </si>
  <si>
    <t>HDFC0000064</t>
  </si>
  <si>
    <t>HDFC0000065</t>
  </si>
  <si>
    <t>HDFC0000067</t>
  </si>
  <si>
    <t>HDFC0000068</t>
  </si>
  <si>
    <t>HDFC0000069</t>
  </si>
  <si>
    <t>HDFC0000070</t>
  </si>
  <si>
    <t>HDFC0000071</t>
  </si>
  <si>
    <t>HDFC0000072</t>
  </si>
  <si>
    <t>HDFC0000074</t>
  </si>
  <si>
    <t>HDFC0000075</t>
  </si>
  <si>
    <t>HDFC0000076</t>
  </si>
  <si>
    <t>HDFC0000077</t>
  </si>
  <si>
    <t>HDFC0000078</t>
  </si>
  <si>
    <t>HDFC0000079</t>
  </si>
  <si>
    <t>HDFC0000080</t>
  </si>
  <si>
    <t>HDFC0000081</t>
  </si>
  <si>
    <t>HDFC0000082</t>
  </si>
  <si>
    <t>HDFC0000084</t>
  </si>
  <si>
    <t>HDFC0000085</t>
  </si>
  <si>
    <t>HDFC0000086</t>
  </si>
  <si>
    <t>HDFC0000087</t>
  </si>
  <si>
    <t>HDFC0000088</t>
  </si>
  <si>
    <t>HDFC0000089</t>
  </si>
  <si>
    <t>HDFC0000090</t>
  </si>
  <si>
    <t>HDFC0000091</t>
  </si>
  <si>
    <t>HDFC0000092</t>
  </si>
  <si>
    <t>HDFC0000093</t>
  </si>
  <si>
    <t>HDFC0000094</t>
  </si>
  <si>
    <t>HDFC0000101</t>
  </si>
  <si>
    <t>HDFC0000102</t>
  </si>
  <si>
    <t>HDFC0000103</t>
  </si>
  <si>
    <t>HDFC0000104</t>
  </si>
  <si>
    <t>HDFC0000105</t>
  </si>
  <si>
    <t>HDFC0000106</t>
  </si>
  <si>
    <t>HDFC0000107</t>
  </si>
  <si>
    <t>HDFC0000108</t>
  </si>
  <si>
    <t>HDFC0000109</t>
  </si>
  <si>
    <t>HDFC0000110</t>
  </si>
  <si>
    <t>HDFC0000111</t>
  </si>
  <si>
    <t>HDFC0000112</t>
  </si>
  <si>
    <t>HDFC0000113</t>
  </si>
  <si>
    <t>HDFC0000114</t>
  </si>
  <si>
    <t>HDFC0000115</t>
  </si>
  <si>
    <t>HDFC0000116</t>
  </si>
  <si>
    <t>HDFC0000117</t>
  </si>
  <si>
    <t>HDFC0000118</t>
  </si>
  <si>
    <t>HDFC0000119</t>
  </si>
  <si>
    <t>HDFC0000120</t>
  </si>
  <si>
    <t>HDFC0000121</t>
  </si>
  <si>
    <t>HDFC0000122</t>
  </si>
  <si>
    <t>HDFC0000123</t>
  </si>
  <si>
    <t>HDFC0000124</t>
  </si>
  <si>
    <t>HDFC0000125</t>
  </si>
  <si>
    <t>HDFC0000126</t>
  </si>
  <si>
    <t>HDFC0000127</t>
  </si>
  <si>
    <t>HDFC0000128</t>
  </si>
  <si>
    <t>HDFC0000129</t>
  </si>
  <si>
    <t>HDFC0000130</t>
  </si>
  <si>
    <t>HDFC0000131</t>
  </si>
  <si>
    <t>HDFC0000132</t>
  </si>
  <si>
    <t>HDFC0000133</t>
  </si>
  <si>
    <t>HDFC0000134</t>
  </si>
  <si>
    <t>HDFC0000135</t>
  </si>
  <si>
    <t>HDFC0000136</t>
  </si>
  <si>
    <t>HDFC0000137</t>
  </si>
  <si>
    <t>HDFC0000138</t>
  </si>
  <si>
    <t>HDFC0000139</t>
  </si>
  <si>
    <t>HDFC0000140</t>
  </si>
  <si>
    <t>HDFC0000141</t>
  </si>
  <si>
    <t>HDFC0000142</t>
  </si>
  <si>
    <t>HDFC0000143</t>
  </si>
  <si>
    <t>HDFC0000144</t>
  </si>
  <si>
    <t>HDFC0000145</t>
  </si>
  <si>
    <t>HDFC0000146</t>
  </si>
  <si>
    <t>HDFC0000147</t>
  </si>
  <si>
    <t>HDFC0000148</t>
  </si>
  <si>
    <t>HDFC0000149</t>
  </si>
  <si>
    <t>HDFC0000150</t>
  </si>
  <si>
    <t>HDFC0000151</t>
  </si>
  <si>
    <t>HDFC0000152</t>
  </si>
  <si>
    <t>HDFC0000153</t>
  </si>
  <si>
    <t>HDFC0000154</t>
  </si>
  <si>
    <t>HDFC0000155</t>
  </si>
  <si>
    <t>HDFC0000156</t>
  </si>
  <si>
    <t>HDFC0000157</t>
  </si>
  <si>
    <t>HDFC0000158</t>
  </si>
  <si>
    <t>HDFC0000159</t>
  </si>
  <si>
    <t>HDFC0000160</t>
  </si>
  <si>
    <t>HDFC0000161</t>
  </si>
  <si>
    <t>HDFC0000162</t>
  </si>
  <si>
    <t>HDFC0000163</t>
  </si>
  <si>
    <t>HDFC0000164</t>
  </si>
  <si>
    <t>HDFC0000165</t>
  </si>
  <si>
    <t>HDFC0000166</t>
  </si>
  <si>
    <t>HDFC0000167</t>
  </si>
  <si>
    <t>HDFC0000168</t>
  </si>
  <si>
    <t>HDFC0000169</t>
  </si>
  <si>
    <t>HDFC0000170</t>
  </si>
  <si>
    <t>HDFC0000171</t>
  </si>
  <si>
    <t>HDFC0000172</t>
  </si>
  <si>
    <t>HDFC0000173</t>
  </si>
  <si>
    <t>HDFC0000174</t>
  </si>
  <si>
    <t>HDFC0000175</t>
  </si>
  <si>
    <t>HDFC0000176</t>
  </si>
  <si>
    <t>HDFC0000177</t>
  </si>
  <si>
    <t>HDFC0000178</t>
  </si>
  <si>
    <t>HDFC0000179</t>
  </si>
  <si>
    <t>HDFC0000180</t>
  </si>
  <si>
    <t>HDFC0000181</t>
  </si>
  <si>
    <t>HDFC0000182</t>
  </si>
  <si>
    <t>HDFC0000183</t>
  </si>
  <si>
    <t>HDFC0000184</t>
  </si>
  <si>
    <t>HDFC0000185</t>
  </si>
  <si>
    <t>HDFC0000186</t>
  </si>
  <si>
    <t>HDFC0000187</t>
  </si>
  <si>
    <t>HDFC0000188</t>
  </si>
  <si>
    <t>HDFC0000189</t>
  </si>
  <si>
    <t>HDFC0000190</t>
  </si>
  <si>
    <t>HDFC0000191</t>
  </si>
  <si>
    <t>HDFC0000192</t>
  </si>
  <si>
    <t>HDFC0000193</t>
  </si>
  <si>
    <t>HDFC0000194</t>
  </si>
  <si>
    <t>HDFC0000195</t>
  </si>
  <si>
    <t>HDFC0000197</t>
  </si>
  <si>
    <t>HDFC0000200</t>
  </si>
  <si>
    <t>HDFC0000201</t>
  </si>
  <si>
    <t>HDFC0000202</t>
  </si>
  <si>
    <t>HDFC0000203</t>
  </si>
  <si>
    <t>HDFC0000204</t>
  </si>
  <si>
    <t>HDFC0000205</t>
  </si>
  <si>
    <t>HDFC0000206</t>
  </si>
  <si>
    <t>HDFC0000208</t>
  </si>
  <si>
    <t>HDFC0000209</t>
  </si>
  <si>
    <t>HDFC0000210</t>
  </si>
  <si>
    <t>HDFC0000211</t>
  </si>
  <si>
    <t>HDFC0000212</t>
  </si>
  <si>
    <t>HDFC0000213</t>
  </si>
  <si>
    <t>HDFC0000214</t>
  </si>
  <si>
    <t>HDFC0000215</t>
  </si>
  <si>
    <t>HDFC0000216</t>
  </si>
  <si>
    <t>HDFC0000217</t>
  </si>
  <si>
    <t>HDFC0000218</t>
  </si>
  <si>
    <t>HDFC0000219</t>
  </si>
  <si>
    <t>HDFC0000220</t>
  </si>
  <si>
    <t>HDFC0000221</t>
  </si>
  <si>
    <t>HDFC0000222</t>
  </si>
  <si>
    <t>HDFC0000223</t>
  </si>
  <si>
    <t>HDFC0000224</t>
  </si>
  <si>
    <t>HDFC0000225</t>
  </si>
  <si>
    <t>HDFC0000226</t>
  </si>
  <si>
    <t>HDFC0000227</t>
  </si>
  <si>
    <t>HDFC0000228</t>
  </si>
  <si>
    <t>HDFC0000229</t>
  </si>
  <si>
    <t>HDFC0000230</t>
  </si>
  <si>
    <t>HDFC0000231</t>
  </si>
  <si>
    <t>HDFC0000232</t>
  </si>
  <si>
    <t>HDFC0000234</t>
  </si>
  <si>
    <t>HDFC0000235</t>
  </si>
  <si>
    <t>HDFC0000236</t>
  </si>
  <si>
    <t>HDFC0000237</t>
  </si>
  <si>
    <t>HDFC0000238</t>
  </si>
  <si>
    <t>HDFC0000239</t>
  </si>
  <si>
    <t>HDFC0000240</t>
  </si>
  <si>
    <t>HDFC0000241</t>
  </si>
  <si>
    <t>HDFC0000243</t>
  </si>
  <si>
    <t>HDFC0000244</t>
  </si>
  <si>
    <t>HDFC0000247</t>
  </si>
  <si>
    <t>HDFC0000248</t>
  </si>
  <si>
    <t>HDFC0000249</t>
  </si>
  <si>
    <t>HDFC0000250</t>
  </si>
  <si>
    <t>HDFC0000251</t>
  </si>
  <si>
    <t>HDFC0000252</t>
  </si>
  <si>
    <t>HDFC0000253</t>
  </si>
  <si>
    <t>HDFC0000254</t>
  </si>
  <si>
    <t>HDFC0000255</t>
  </si>
  <si>
    <t>HDFC0000256</t>
  </si>
  <si>
    <t>HDFC0000257</t>
  </si>
  <si>
    <t>HDFC0000258</t>
  </si>
  <si>
    <t>HDFC0000259</t>
  </si>
  <si>
    <t>HDFC0000260</t>
  </si>
  <si>
    <t>HDFC0000261</t>
  </si>
  <si>
    <t>HDFC0000262</t>
  </si>
  <si>
    <t>HDFC0000263</t>
  </si>
  <si>
    <t>HDFC0000264</t>
  </si>
  <si>
    <t>HDFC0000265</t>
  </si>
  <si>
    <t>HDFC0000266</t>
  </si>
  <si>
    <t>HDFC0000267</t>
  </si>
  <si>
    <t>HDFC0000268</t>
  </si>
  <si>
    <t>HDFC0000269</t>
  </si>
  <si>
    <t>HDFC0000270</t>
  </si>
  <si>
    <t>HDFC0000271</t>
  </si>
  <si>
    <t>HDFC0000272</t>
  </si>
  <si>
    <t>HDFC0000273</t>
  </si>
  <si>
    <t>HDFC0000274</t>
  </si>
  <si>
    <t>HDFC0000275</t>
  </si>
  <si>
    <t>HDFC0000276</t>
  </si>
  <si>
    <t>HDFC0000277</t>
  </si>
  <si>
    <t>HDFC0000278</t>
  </si>
  <si>
    <t>HDFC0000279</t>
  </si>
  <si>
    <t>HDFC0000280</t>
  </si>
  <si>
    <t>HDFC0000281</t>
  </si>
  <si>
    <t>HDFC0000282</t>
  </si>
  <si>
    <t>HDFC0000283</t>
  </si>
  <si>
    <t>HDFC0000284</t>
  </si>
  <si>
    <t>HDFC0000285</t>
  </si>
  <si>
    <t>HDFC0000286</t>
  </si>
  <si>
    <t>HDFC0000287</t>
  </si>
  <si>
    <t>HDFC0000288</t>
  </si>
  <si>
    <t>HDFC0000289</t>
  </si>
  <si>
    <t>HDFC0000290</t>
  </si>
  <si>
    <t>HDFC0000291</t>
  </si>
  <si>
    <t>HDFC0000292</t>
  </si>
  <si>
    <t>HDFC0000293</t>
  </si>
  <si>
    <t>HDFC0000294</t>
  </si>
  <si>
    <t>HDFC0000295</t>
  </si>
  <si>
    <t>HDFC0000296</t>
  </si>
  <si>
    <t>HDFC0000297</t>
  </si>
  <si>
    <t>HDFC0000298</t>
  </si>
  <si>
    <t>HDFC0000299</t>
  </si>
  <si>
    <t>HDFC0000300</t>
  </si>
  <si>
    <t>HDFC0000301</t>
  </si>
  <si>
    <t>HDFC0000302</t>
  </si>
  <si>
    <t>HDFC0000303</t>
  </si>
  <si>
    <t>HDFC0000304</t>
  </si>
  <si>
    <t>HDFC0000305</t>
  </si>
  <si>
    <t>HDFC0000306</t>
  </si>
  <si>
    <t>HDFC0000307</t>
  </si>
  <si>
    <t>HDFC0000308</t>
  </si>
  <si>
    <t>HDFC0000309</t>
  </si>
  <si>
    <t>HDFC0000310</t>
  </si>
  <si>
    <t>HDFC0000311</t>
  </si>
  <si>
    <t>HDFC0000312</t>
  </si>
  <si>
    <t>HDFC0000313</t>
  </si>
  <si>
    <t>HDFC0000314</t>
  </si>
  <si>
    <t>HDFC0000315</t>
  </si>
  <si>
    <t>HDFC0000316</t>
  </si>
  <si>
    <t>HDFC0000317</t>
  </si>
  <si>
    <t>HDFC0000318</t>
  </si>
  <si>
    <t>HDFC0000319</t>
  </si>
  <si>
    <t>HDFC0000320</t>
  </si>
  <si>
    <t>HDFC0000321</t>
  </si>
  <si>
    <t>HDFC0000322</t>
  </si>
  <si>
    <t>HDFC0000323</t>
  </si>
  <si>
    <t>HDFC0000324</t>
  </si>
  <si>
    <t>HDFC0000325</t>
  </si>
  <si>
    <t>HDFC0000326</t>
  </si>
  <si>
    <t>HDFC0000327</t>
  </si>
  <si>
    <t>HDFC0000328</t>
  </si>
  <si>
    <t>HDFC0000329</t>
  </si>
  <si>
    <t>HDFC0000330</t>
  </si>
  <si>
    <t>HDFC0000331</t>
  </si>
  <si>
    <t>HDFC0000332</t>
  </si>
  <si>
    <t>HDFC0000334</t>
  </si>
  <si>
    <t>HDFC0000335</t>
  </si>
  <si>
    <t>HDFC0000336</t>
  </si>
  <si>
    <t>HDFC0000337</t>
  </si>
  <si>
    <t>HDFC0000338</t>
  </si>
  <si>
    <t>HDFC0000339</t>
  </si>
  <si>
    <t>HDFC0000340</t>
  </si>
  <si>
    <t>HDFC0000341</t>
  </si>
  <si>
    <t>HDFC0000342</t>
  </si>
  <si>
    <t>HDFC0000343</t>
  </si>
  <si>
    <t>HDFC0000344</t>
  </si>
  <si>
    <t>HDFC0000345</t>
  </si>
  <si>
    <t>HDFC0000346</t>
  </si>
  <si>
    <t>HDFC0000347</t>
  </si>
  <si>
    <t>HDFC0000348</t>
  </si>
  <si>
    <t>HDFC0000349</t>
  </si>
  <si>
    <t>HDFC0000350</t>
  </si>
  <si>
    <t>HDFC0000351</t>
  </si>
  <si>
    <t>HDFC0000352</t>
  </si>
  <si>
    <t>HDFC0000353</t>
  </si>
  <si>
    <t>HDFC0000354</t>
  </si>
  <si>
    <t>HDFC0000355</t>
  </si>
  <si>
    <t>HDFC0000356</t>
  </si>
  <si>
    <t>HDFC0000357</t>
  </si>
  <si>
    <t>HDFC0000358</t>
  </si>
  <si>
    <t>HDFC0000359</t>
  </si>
  <si>
    <t>HDFC0000360</t>
  </si>
  <si>
    <t>HDFC0000361</t>
  </si>
  <si>
    <t>HDFC0000362</t>
  </si>
  <si>
    <t>HDFC0000363</t>
  </si>
  <si>
    <t>HDFC0000364</t>
  </si>
  <si>
    <t>HDFC0000365</t>
  </si>
  <si>
    <t>HDFC0000366</t>
  </si>
  <si>
    <t>HDFC0000367</t>
  </si>
  <si>
    <t>HDFC0000368</t>
  </si>
  <si>
    <t>HDFC0000369</t>
  </si>
  <si>
    <t>HDFC0000370</t>
  </si>
  <si>
    <t>HDFC0000371</t>
  </si>
  <si>
    <t>HDFC0000372</t>
  </si>
  <si>
    <t>HDFC0000373</t>
  </si>
  <si>
    <t>HDFC0000374</t>
  </si>
  <si>
    <t>HDFC0000375</t>
  </si>
  <si>
    <t>HDFC0000376</t>
  </si>
  <si>
    <t>HDFC0000377</t>
  </si>
  <si>
    <t>HDFC0000378</t>
  </si>
  <si>
    <t>HDFC0000379</t>
  </si>
  <si>
    <t>HDFC0000380</t>
  </si>
  <si>
    <t>HDFC0000381</t>
  </si>
  <si>
    <t>HDFC0000382</t>
  </si>
  <si>
    <t>HDFC0000383</t>
  </si>
  <si>
    <t>HDFC0000384</t>
  </si>
  <si>
    <t>HDFC0000385</t>
  </si>
  <si>
    <t>HDFC0000386</t>
  </si>
  <si>
    <t>HDFC0000387</t>
  </si>
  <si>
    <t>HDFC0000388</t>
  </si>
  <si>
    <t>HDFC0000389</t>
  </si>
  <si>
    <t>HDFC0000390</t>
  </si>
  <si>
    <t>HDFC0000391</t>
  </si>
  <si>
    <t>HDFC0000392</t>
  </si>
  <si>
    <t>HDFC0000393</t>
  </si>
  <si>
    <t>HDFC0000394</t>
  </si>
  <si>
    <t>HDFC0000395</t>
  </si>
  <si>
    <t>HDFC0000396</t>
  </si>
  <si>
    <t>HDFC0000397</t>
  </si>
  <si>
    <t>HDFC0000398</t>
  </si>
  <si>
    <t>HDFC0000399</t>
  </si>
  <si>
    <t>HDFC0000400</t>
  </si>
  <si>
    <t>HDFC0000401</t>
  </si>
  <si>
    <t>HDFC0000402</t>
  </si>
  <si>
    <t>HDFC0000403</t>
  </si>
  <si>
    <t>HDFC0000404</t>
  </si>
  <si>
    <t>HDFC0000405</t>
  </si>
  <si>
    <t>HDFC0000406</t>
  </si>
  <si>
    <t>HDFC0000407</t>
  </si>
  <si>
    <t>HDFC0000408</t>
  </si>
  <si>
    <t>HDFC0000409</t>
  </si>
  <si>
    <t>HDFC0000410</t>
  </si>
  <si>
    <t>HDFC0000411</t>
  </si>
  <si>
    <t>HDFC0000412</t>
  </si>
  <si>
    <t>HDFC0000413</t>
  </si>
  <si>
    <t>HDFC0000414</t>
  </si>
  <si>
    <t>HDFC0000415</t>
  </si>
  <si>
    <t>HDFC0000416</t>
  </si>
  <si>
    <t>HDFC0000417</t>
  </si>
  <si>
    <t>HDFC0000418</t>
  </si>
  <si>
    <t>HDFC0000419</t>
  </si>
  <si>
    <t>HDFC0000420</t>
  </si>
  <si>
    <t>HDFC0000421</t>
  </si>
  <si>
    <t>HDFC0000422</t>
  </si>
  <si>
    <t>HDFC0000423</t>
  </si>
  <si>
    <t>HDFC0000424</t>
  </si>
  <si>
    <t>HDFC0000425</t>
  </si>
  <si>
    <t>HDFC0000426</t>
  </si>
  <si>
    <t>HDFC0000427</t>
  </si>
  <si>
    <t>HDFC0000428</t>
  </si>
  <si>
    <t>HDFC0000429</t>
  </si>
  <si>
    <t>HDFC0000430</t>
  </si>
  <si>
    <t>HDFC0000431</t>
  </si>
  <si>
    <t>HDFC0000432</t>
  </si>
  <si>
    <t>HDFC0000433</t>
  </si>
  <si>
    <t>HDFC0000434</t>
  </si>
  <si>
    <t>HDFC0000435</t>
  </si>
  <si>
    <t>HDFC0000436</t>
  </si>
  <si>
    <t>HDFC0000437</t>
  </si>
  <si>
    <t>HDFC0000438</t>
  </si>
  <si>
    <t>HDFC0000439</t>
  </si>
  <si>
    <t>HDFC0000440</t>
  </si>
  <si>
    <t>HDFC0000441</t>
  </si>
  <si>
    <t>HDFC0000442</t>
  </si>
  <si>
    <t>HDFC0000443</t>
  </si>
  <si>
    <t>HDFC0000444</t>
  </si>
  <si>
    <t>HDFC0000445</t>
  </si>
  <si>
    <t>HDFC0000446</t>
  </si>
  <si>
    <t>HDFC0000447</t>
  </si>
  <si>
    <t>HDFC0000448</t>
  </si>
  <si>
    <t>HDFC0000449</t>
  </si>
  <si>
    <t>HDFC0000450</t>
  </si>
  <si>
    <t>HDFC0000451</t>
  </si>
  <si>
    <t>HDFC0000452</t>
  </si>
  <si>
    <t>HDFC0000453</t>
  </si>
  <si>
    <t>HDFC0000454</t>
  </si>
  <si>
    <t>HDFC0000455</t>
  </si>
  <si>
    <t>HDFC0000456</t>
  </si>
  <si>
    <t>HDFC0000457</t>
  </si>
  <si>
    <t>HDFC0000458</t>
  </si>
  <si>
    <t>HDFC0000459</t>
  </si>
  <si>
    <t>HDFC0000460</t>
  </si>
  <si>
    <t>HDFC0000461</t>
  </si>
  <si>
    <t>HDFC0000462</t>
  </si>
  <si>
    <t>HDFC0000463</t>
  </si>
  <si>
    <t>HDFC0000464</t>
  </si>
  <si>
    <t>HDFC0000465</t>
  </si>
  <si>
    <t>HDFC0000466</t>
  </si>
  <si>
    <t>HDFC0000467</t>
  </si>
  <si>
    <t>HDFC0000468</t>
  </si>
  <si>
    <t>HDFC0000469</t>
  </si>
  <si>
    <t>HDFC0000470</t>
  </si>
  <si>
    <t>HDFC0000472</t>
  </si>
  <si>
    <t>HDFC0000473</t>
  </si>
  <si>
    <t>HDFC0000474</t>
  </si>
  <si>
    <t>HDFC0000475</t>
  </si>
  <si>
    <t>HDFC0000476</t>
  </si>
  <si>
    <t>HDFC0000477</t>
  </si>
  <si>
    <t>HDFC0000478</t>
  </si>
  <si>
    <t>HDFC0000479</t>
  </si>
  <si>
    <t>HDFC0000480</t>
  </si>
  <si>
    <t>HDFC0000481</t>
  </si>
  <si>
    <t>HDFC0000482</t>
  </si>
  <si>
    <t>HDFC0000483</t>
  </si>
  <si>
    <t>HDFC0000484</t>
  </si>
  <si>
    <t>HDFC0000485</t>
  </si>
  <si>
    <t>HDFC0000486</t>
  </si>
  <si>
    <t>HDFC0000488</t>
  </si>
  <si>
    <t>HDFC0000489</t>
  </si>
  <si>
    <t>HDFC0000490</t>
  </si>
  <si>
    <t>HDFC0000492</t>
  </si>
  <si>
    <t>HDFC0000493</t>
  </si>
  <si>
    <t>HDFC0000500</t>
  </si>
  <si>
    <t>HDFC0000501</t>
  </si>
  <si>
    <t>HDFC0000502</t>
  </si>
  <si>
    <t>HDFC0000503</t>
  </si>
  <si>
    <t>HDFC0000504</t>
  </si>
  <si>
    <t>HDFC0000505</t>
  </si>
  <si>
    <t>HDFC0000506</t>
  </si>
  <si>
    <t>HDFC0000509</t>
  </si>
  <si>
    <t>HDFC0000510</t>
  </si>
  <si>
    <t>HDFC0000512</t>
  </si>
  <si>
    <t>HDFC0000514</t>
  </si>
  <si>
    <t>HDFC0000515</t>
  </si>
  <si>
    <t>HDFC0000516</t>
  </si>
  <si>
    <t>HDFC0000518</t>
  </si>
  <si>
    <t>HDFC0000519</t>
  </si>
  <si>
    <t>HDFC0000520</t>
  </si>
  <si>
    <t>HDFC0000521</t>
  </si>
  <si>
    <t>HDFC0000522</t>
  </si>
  <si>
    <t>HDFC0000523</t>
  </si>
  <si>
    <t>HDFC0000524</t>
  </si>
  <si>
    <t>HDFC0000525</t>
  </si>
  <si>
    <t>HDFC0000526</t>
  </si>
  <si>
    <t>HDFC0000527</t>
  </si>
  <si>
    <t>HDFC0000528</t>
  </si>
  <si>
    <t>HDFC0000529</t>
  </si>
  <si>
    <t>HDFC0000530</t>
  </si>
  <si>
    <t>HDFC0000531</t>
  </si>
  <si>
    <t>HDFC0000532</t>
  </si>
  <si>
    <t>HDFC0000533</t>
  </si>
  <si>
    <t>HDFC0000538</t>
  </si>
  <si>
    <t>HDFC0000539</t>
  </si>
  <si>
    <t>HDFC0000540</t>
  </si>
  <si>
    <t>HDFC0000541</t>
  </si>
  <si>
    <t>HDFC0000542</t>
  </si>
  <si>
    <t>HDFC0000543</t>
  </si>
  <si>
    <t>HDFC0000544</t>
  </si>
  <si>
    <t>HDFC0000545</t>
  </si>
  <si>
    <t>HDFC0000546</t>
  </si>
  <si>
    <t>HDFC0000548</t>
  </si>
  <si>
    <t>HDFC0000549</t>
  </si>
  <si>
    <t>HDFC0000550</t>
  </si>
  <si>
    <t>HDFC0000551</t>
  </si>
  <si>
    <t>HDFC0000552</t>
  </si>
  <si>
    <t>HDFC0000553</t>
  </si>
  <si>
    <t>HDFC0000554</t>
  </si>
  <si>
    <t>HDFC0000557</t>
  </si>
  <si>
    <t>HDFC0000558</t>
  </si>
  <si>
    <t>HDFC0000561</t>
  </si>
  <si>
    <t>HDFC0000562</t>
  </si>
  <si>
    <t>HDFC0000563</t>
  </si>
  <si>
    <t>HDFC0000565</t>
  </si>
  <si>
    <t>HDFC0000566</t>
  </si>
  <si>
    <t>HDFC0000567</t>
  </si>
  <si>
    <t>HDFC0000568</t>
  </si>
  <si>
    <t>HDFC0000569</t>
  </si>
  <si>
    <t>HDFC0000570</t>
  </si>
  <si>
    <t>HDFC0000571</t>
  </si>
  <si>
    <t>HDFC0000572</t>
  </si>
  <si>
    <t>HDFC0000573</t>
  </si>
  <si>
    <t>HDFC0000574</t>
  </si>
  <si>
    <t>HDFC0000575</t>
  </si>
  <si>
    <t>HDFC0000577</t>
  </si>
  <si>
    <t>HDFC0000578</t>
  </si>
  <si>
    <t>HDFC0000580</t>
  </si>
  <si>
    <t>HDFC0000581</t>
  </si>
  <si>
    <t>HDFC0000582</t>
  </si>
  <si>
    <t>HDFC0000583</t>
  </si>
  <si>
    <t>HDFC0000584</t>
  </si>
  <si>
    <t>HDFC0000585</t>
  </si>
  <si>
    <t>HDFC0000586</t>
  </si>
  <si>
    <t>HDFC0000587</t>
  </si>
  <si>
    <t>HDFC0000588</t>
  </si>
  <si>
    <t>HDFC0000589</t>
  </si>
  <si>
    <t>HDFC0000590</t>
  </si>
  <si>
    <t>HDFC0000591</t>
  </si>
  <si>
    <t>HDFC0000592</t>
  </si>
  <si>
    <t>HDFC0000593</t>
  </si>
  <si>
    <t>HDFC0000594</t>
  </si>
  <si>
    <t>HDFC0000595</t>
  </si>
  <si>
    <t>HDFC0000596</t>
  </si>
  <si>
    <t>HDFC0000597</t>
  </si>
  <si>
    <t>HDFC0000598</t>
  </si>
  <si>
    <t>HDFC0000600</t>
  </si>
  <si>
    <t>HDFC0000601</t>
  </si>
  <si>
    <t>HDFC0000602</t>
  </si>
  <si>
    <t>HDFC0000604</t>
  </si>
  <si>
    <t>HDFC0000605</t>
  </si>
  <si>
    <t>HDFC0000606</t>
  </si>
  <si>
    <t>HDFC0000609</t>
  </si>
  <si>
    <t>HDFC0000610</t>
  </si>
  <si>
    <t>HDFC0000612</t>
  </si>
  <si>
    <t>HDFC0000614</t>
  </si>
  <si>
    <t>HDFC0000615</t>
  </si>
  <si>
    <t>HDFC0000616</t>
  </si>
  <si>
    <t>HDFC0000617</t>
  </si>
  <si>
    <t>HDFC0000619</t>
  </si>
  <si>
    <t>HDFC0000621</t>
  </si>
  <si>
    <t>HDFC0000622</t>
  </si>
  <si>
    <t>HDFC0000623</t>
  </si>
  <si>
    <t>HDFC0000624</t>
  </si>
  <si>
    <t>HDFC0000625</t>
  </si>
  <si>
    <t>HDFC0000626</t>
  </si>
  <si>
    <t>HDFC0000627</t>
  </si>
  <si>
    <t>HDFC0000628</t>
  </si>
  <si>
    <t>HDFC0000629</t>
  </si>
  <si>
    <t>HDFC0000630</t>
  </si>
  <si>
    <t>HDFC0000631</t>
  </si>
  <si>
    <t>HDFC0000632</t>
  </si>
  <si>
    <t>HDFC0000633</t>
  </si>
  <si>
    <t>HDFC0000634</t>
  </si>
  <si>
    <t>HDFC0000635</t>
  </si>
  <si>
    <t>HDFC0000636</t>
  </si>
  <si>
    <t>HDFC0000637</t>
  </si>
  <si>
    <t>HDFC0000638</t>
  </si>
  <si>
    <t>HDFC0000639</t>
  </si>
  <si>
    <t>HDFC0000640</t>
  </si>
  <si>
    <t>HDFC0000641</t>
  </si>
  <si>
    <t>HDFC0000642</t>
  </si>
  <si>
    <t>HDFC0000643</t>
  </si>
  <si>
    <t>HDFC0000644</t>
  </si>
  <si>
    <t>HDFC0000645</t>
  </si>
  <si>
    <t>HDFC0000646</t>
  </si>
  <si>
    <t>HDFC0000647</t>
  </si>
  <si>
    <t>HDFC0000648</t>
  </si>
  <si>
    <t>HDFC0000649</t>
  </si>
  <si>
    <t>HDFC0000650</t>
  </si>
  <si>
    <t>HDFC0000651</t>
  </si>
  <si>
    <t>HDFC0000652</t>
  </si>
  <si>
    <t>HDFC0000653</t>
  </si>
  <si>
    <t>HDFC0000654</t>
  </si>
  <si>
    <t>HDFC0000655</t>
  </si>
  <si>
    <t>HDFC0000656</t>
  </si>
  <si>
    <t>HDFC0000657</t>
  </si>
  <si>
    <t>HDFC0000658</t>
  </si>
  <si>
    <t>HDFC0000659</t>
  </si>
  <si>
    <t>HDFC0000661</t>
  </si>
  <si>
    <t>HDFC0000662</t>
  </si>
  <si>
    <t>HDFC0000663</t>
  </si>
  <si>
    <t>HDFC0000664</t>
  </si>
  <si>
    <t>HDFC0000665</t>
  </si>
  <si>
    <t>HDFC0000666</t>
  </si>
  <si>
    <t>HDFC0000667</t>
  </si>
  <si>
    <t>HDFC0000668</t>
  </si>
  <si>
    <t>HDFC0000669</t>
  </si>
  <si>
    <t>HDFC0000670</t>
  </si>
  <si>
    <t>HDFC0000671</t>
  </si>
  <si>
    <t>HDFC0000672</t>
  </si>
  <si>
    <t>HDFC0000673</t>
  </si>
  <si>
    <t>HDFC0000674</t>
  </si>
  <si>
    <t>HDFC0000675</t>
  </si>
  <si>
    <t>HDFC0000676</t>
  </si>
  <si>
    <t>HDFC0000677</t>
  </si>
  <si>
    <t>HDFC0000678</t>
  </si>
  <si>
    <t>HDFC0000679</t>
  </si>
  <si>
    <t>HDFC0000680</t>
  </si>
  <si>
    <t>HDFC0000682</t>
  </si>
  <si>
    <t>HDFC0000683</t>
  </si>
  <si>
    <t>HDFC0000684</t>
  </si>
  <si>
    <t>HDFC0000685</t>
  </si>
  <si>
    <t>HDFC0000686</t>
  </si>
  <si>
    <t>HDFC0000687</t>
  </si>
  <si>
    <t>HDFC0000688</t>
  </si>
  <si>
    <t>HDFC0000692</t>
  </si>
  <si>
    <t>HDFC0000693</t>
  </si>
  <si>
    <t>HDFC0000694</t>
  </si>
  <si>
    <t>HDFC0000695</t>
  </si>
  <si>
    <t>HDFC0000696</t>
  </si>
  <si>
    <t>HDFC0000700</t>
  </si>
  <si>
    <t>HDFC0000704</t>
  </si>
  <si>
    <t>HDFC0000705</t>
  </si>
  <si>
    <t>HDFC0000706</t>
  </si>
  <si>
    <t>HDFC0000707</t>
  </si>
  <si>
    <t>HDFC0000708</t>
  </si>
  <si>
    <t>HDFC0000709</t>
  </si>
  <si>
    <t>HDFC0000710</t>
  </si>
  <si>
    <t>HDFC0000711</t>
  </si>
  <si>
    <t>HDFC0000712</t>
  </si>
  <si>
    <t>HDFC0000713</t>
  </si>
  <si>
    <t>HDFC0000714</t>
  </si>
  <si>
    <t>HDFC0000715</t>
  </si>
  <si>
    <t>HDFC0000717</t>
  </si>
  <si>
    <t>HDFC0000718</t>
  </si>
  <si>
    <t>HDFC0000719</t>
  </si>
  <si>
    <t>HDFC0000721</t>
  </si>
  <si>
    <t>HDFC0000722</t>
  </si>
  <si>
    <t>HDFC0000723</t>
  </si>
  <si>
    <t>HDFC0000724</t>
  </si>
  <si>
    <t>HDFC0000725</t>
  </si>
  <si>
    <t>HDFC0000726</t>
  </si>
  <si>
    <t>HDFC0000727</t>
  </si>
  <si>
    <t>HDFC0000728</t>
  </si>
  <si>
    <t>HDFC0000729</t>
  </si>
  <si>
    <t>HDFC0000730</t>
  </si>
  <si>
    <t>HDFC0000732</t>
  </si>
  <si>
    <t>HDFC0000733</t>
  </si>
  <si>
    <t>HDFC0000734</t>
  </si>
  <si>
    <t>HDFC0000735</t>
  </si>
  <si>
    <t>HDFC0000736</t>
  </si>
  <si>
    <t>HDFC0000737</t>
  </si>
  <si>
    <t>HDFC0000738</t>
  </si>
  <si>
    <t>HDFC0000741</t>
  </si>
  <si>
    <t>HDFC0000742</t>
  </si>
  <si>
    <t>HDFC0000743</t>
  </si>
  <si>
    <t>HDFC0000744</t>
  </si>
  <si>
    <t>HDFC0000746</t>
  </si>
  <si>
    <t>HDFC0000747</t>
  </si>
  <si>
    <t>HDFC0000748</t>
  </si>
  <si>
    <t>HDFC0000749</t>
  </si>
  <si>
    <t>HDFC0000750</t>
  </si>
  <si>
    <t>HDFC0000751</t>
  </si>
  <si>
    <t>HDFC0000752</t>
  </si>
  <si>
    <t>HDFC0000753</t>
  </si>
  <si>
    <t>HDFC0000754</t>
  </si>
  <si>
    <t>HDFC0000755</t>
  </si>
  <si>
    <t>HDFC0000756</t>
  </si>
  <si>
    <t>HDFC0000757</t>
  </si>
  <si>
    <t>HDFC0000758</t>
  </si>
  <si>
    <t>HDFC0000759</t>
  </si>
  <si>
    <t>HDFC0000760</t>
  </si>
  <si>
    <t>HDFC0000761</t>
  </si>
  <si>
    <t>HDFC0000762</t>
  </si>
  <si>
    <t>HDFC0000763</t>
  </si>
  <si>
    <t>HDFC0000764</t>
  </si>
  <si>
    <t>HDFC0000765</t>
  </si>
  <si>
    <t>HDFC0000766</t>
  </si>
  <si>
    <t>HDFC0000767</t>
  </si>
  <si>
    <t>HDFC0000768</t>
  </si>
  <si>
    <t>HDFC0000769</t>
  </si>
  <si>
    <t>HDFC0000770</t>
  </si>
  <si>
    <t>HDFC0000771</t>
  </si>
  <si>
    <t>HDFC0000772</t>
  </si>
  <si>
    <t>HDFC0000773</t>
  </si>
  <si>
    <t>HDFC0000774</t>
  </si>
  <si>
    <t>HDFC0000775</t>
  </si>
  <si>
    <t>HDFC0000776</t>
  </si>
  <si>
    <t>HDFC0000779</t>
  </si>
  <si>
    <t>HDFC0000780</t>
  </si>
  <si>
    <t>HDFC0000781</t>
  </si>
  <si>
    <t>HDFC0000782</t>
  </si>
  <si>
    <t>HDFC0000783</t>
  </si>
  <si>
    <t>HDFC0000784</t>
  </si>
  <si>
    <t>HDFC0000785</t>
  </si>
  <si>
    <t>HDFC0000786</t>
  </si>
  <si>
    <t>HDFC0000787</t>
  </si>
  <si>
    <t>HDFC0000788</t>
  </si>
  <si>
    <t>HDFC0000789</t>
  </si>
  <si>
    <t>HDFC0000790</t>
  </si>
  <si>
    <t>HDFC0000791</t>
  </si>
  <si>
    <t>HDFC0000792</t>
  </si>
  <si>
    <t>HDFC0000793</t>
  </si>
  <si>
    <t>HDFC0000794</t>
  </si>
  <si>
    <t>HDFC0000795</t>
  </si>
  <si>
    <t>HDFC0000796</t>
  </si>
  <si>
    <t>HDFC0000797</t>
  </si>
  <si>
    <t>HDFC0000798</t>
  </si>
  <si>
    <t>HDFC0000800</t>
  </si>
  <si>
    <t>HDFC0000801</t>
  </si>
  <si>
    <t>HDFC0000802</t>
  </si>
  <si>
    <t>HDFC0000803</t>
  </si>
  <si>
    <t>HDFC0000804</t>
  </si>
  <si>
    <t>HDFC0000805</t>
  </si>
  <si>
    <t>HDFC0000806</t>
  </si>
  <si>
    <t>HDFC0000807</t>
  </si>
  <si>
    <t>HDFC0000808</t>
  </si>
  <si>
    <t>HDFC0000809</t>
  </si>
  <si>
    <t>HDFC0000810</t>
  </si>
  <si>
    <t>HDFC0000811</t>
  </si>
  <si>
    <t>HDFC0000812</t>
  </si>
  <si>
    <t>HDFC0000813</t>
  </si>
  <si>
    <t>HDFC0000814</t>
  </si>
  <si>
    <t>HDFC0000815</t>
  </si>
  <si>
    <t>HDFC0000816</t>
  </si>
  <si>
    <t>HDFC0000817</t>
  </si>
  <si>
    <t>HDFC0000818</t>
  </si>
  <si>
    <t>HDFC0000819</t>
  </si>
  <si>
    <t>HDFC0000820</t>
  </si>
  <si>
    <t>HDFC0000821</t>
  </si>
  <si>
    <t>HDFC0000822</t>
  </si>
  <si>
    <t>HDFC0000823</t>
  </si>
  <si>
    <t>HDFC0000824</t>
  </si>
  <si>
    <t>HDFC0000825</t>
  </si>
  <si>
    <t>HDFC0000826</t>
  </si>
  <si>
    <t>HDFC0000827</t>
  </si>
  <si>
    <t>HDFC0000828</t>
  </si>
  <si>
    <t>HDFC0000829</t>
  </si>
  <si>
    <t>HDFC0000830</t>
  </si>
  <si>
    <t>HDFC0000831</t>
  </si>
  <si>
    <t>HDFC0000832</t>
  </si>
  <si>
    <t>HDFC0000833</t>
  </si>
  <si>
    <t>HDFC0000835</t>
  </si>
  <si>
    <t>HDFC0000836</t>
  </si>
  <si>
    <t>HDFC0000837</t>
  </si>
  <si>
    <t>HDFC0000839</t>
  </si>
  <si>
    <t>HDFC0000844</t>
  </si>
  <si>
    <t>HDFC0000847</t>
  </si>
  <si>
    <t>HDFC0000848</t>
  </si>
  <si>
    <t>HDFC0000849</t>
  </si>
  <si>
    <t>HDFC0000850</t>
  </si>
  <si>
    <t>HDFC0000851</t>
  </si>
  <si>
    <t>HDFC0000852</t>
  </si>
  <si>
    <t>HDFC0000853</t>
  </si>
  <si>
    <t>HDFC0000854</t>
  </si>
  <si>
    <t>HDFC0000855</t>
  </si>
  <si>
    <t>HDFC0000856</t>
  </si>
  <si>
    <t>HDFC0000857</t>
  </si>
  <si>
    <t>HDFC0000858</t>
  </si>
  <si>
    <t>HDFC0000859</t>
  </si>
  <si>
    <t>HDFC0000860</t>
  </si>
  <si>
    <t>HDFC0000861</t>
  </si>
  <si>
    <t>HDFC0000862</t>
  </si>
  <si>
    <t>HDFC0000863</t>
  </si>
  <si>
    <t>HDFC0000864</t>
  </si>
  <si>
    <t>HDFC0000865</t>
  </si>
  <si>
    <t>HDFC0000866</t>
  </si>
  <si>
    <t>HDFC0000867</t>
  </si>
  <si>
    <t>HDFC0000868</t>
  </si>
  <si>
    <t>HDFC0000869</t>
  </si>
  <si>
    <t>HDFC0000870</t>
  </si>
  <si>
    <t>HDFC0000871</t>
  </si>
  <si>
    <t>HDFC0000872</t>
  </si>
  <si>
    <t>HDFC0000873</t>
  </si>
  <si>
    <t>HDFC0000875</t>
  </si>
  <si>
    <t>HDFC0000876</t>
  </si>
  <si>
    <t>HDFC0000877</t>
  </si>
  <si>
    <t>HDFC0000878</t>
  </si>
  <si>
    <t>HDFC0000879</t>
  </si>
  <si>
    <t>HDFC0000880</t>
  </si>
  <si>
    <t>HDFC0000881</t>
  </si>
  <si>
    <t>HDFC0000882</t>
  </si>
  <si>
    <t>HDFC0000884</t>
  </si>
  <si>
    <t>HDFC0000885</t>
  </si>
  <si>
    <t>HDFC0000886</t>
  </si>
  <si>
    <t>HDFC0000887</t>
  </si>
  <si>
    <t>HDFC0000888</t>
  </si>
  <si>
    <t>HDFC0000889</t>
  </si>
  <si>
    <t>HDFC0000890</t>
  </si>
  <si>
    <t>HDFC0000891</t>
  </si>
  <si>
    <t>HDFC0000893</t>
  </si>
  <si>
    <t>HDFC0000894</t>
  </si>
  <si>
    <t>HDFC0000896</t>
  </si>
  <si>
    <t>HDFC0000897</t>
  </si>
  <si>
    <t>HDFC0000900</t>
  </si>
  <si>
    <t>HDFC0000901</t>
  </si>
  <si>
    <t>HDFC0000903</t>
  </si>
  <si>
    <t>HDFC0000904</t>
  </si>
  <si>
    <t>HDFC0000905</t>
  </si>
  <si>
    <t>HDFC0000906</t>
  </si>
  <si>
    <t>HDFC0000907</t>
  </si>
  <si>
    <t>HDFC0000908</t>
  </si>
  <si>
    <t>HDFC0000909</t>
  </si>
  <si>
    <t>HDFC0000910</t>
  </si>
  <si>
    <t>HDFC0000911</t>
  </si>
  <si>
    <t>HDFC0000912</t>
  </si>
  <si>
    <t>HDFC0000913</t>
  </si>
  <si>
    <t>HDFC0000914</t>
  </si>
  <si>
    <t>HDFC0000915</t>
  </si>
  <si>
    <t>HDFC0000916</t>
  </si>
  <si>
    <t>HDFC0000917</t>
  </si>
  <si>
    <t>HDFC0000918</t>
  </si>
  <si>
    <t>HDFC0000919</t>
  </si>
  <si>
    <t>HDFC0000920</t>
  </si>
  <si>
    <t>HDFC0000921</t>
  </si>
  <si>
    <t>HDFC0000922</t>
  </si>
  <si>
    <t>HDFC0000923</t>
  </si>
  <si>
    <t>HDFC0000924</t>
  </si>
  <si>
    <t>HDFC0000925</t>
  </si>
  <si>
    <t>HDFC0000926</t>
  </si>
  <si>
    <t>HDFC0000927</t>
  </si>
  <si>
    <t>HDFC0000928</t>
  </si>
  <si>
    <t>HDFC0000929</t>
  </si>
  <si>
    <t>HDFC0000930</t>
  </si>
  <si>
    <t>HDFC0000931</t>
  </si>
  <si>
    <t>HDFC0000932</t>
  </si>
  <si>
    <t>HDFC0000933</t>
  </si>
  <si>
    <t>HDFC0000934</t>
  </si>
  <si>
    <t>HDFC0000935</t>
  </si>
  <si>
    <t>HDFC0000936</t>
  </si>
  <si>
    <t>HDFC0000937</t>
  </si>
  <si>
    <t>HDFC0000939</t>
  </si>
  <si>
    <t>HDFC0000942</t>
  </si>
  <si>
    <t>HDFC0000943</t>
  </si>
  <si>
    <t>HDFC0000944</t>
  </si>
  <si>
    <t>HDFC0000945</t>
  </si>
  <si>
    <t>HDFC0000946</t>
  </si>
  <si>
    <t>HDFC0000947</t>
  </si>
  <si>
    <t>HDFC0000948</t>
  </si>
  <si>
    <t>HDFC0000949</t>
  </si>
  <si>
    <t>HDFC0000950</t>
  </si>
  <si>
    <t>HDFC0000951</t>
  </si>
  <si>
    <t>HDFC0000952</t>
  </si>
  <si>
    <t>HDFC0000953</t>
  </si>
  <si>
    <t>HDFC0000954</t>
  </si>
  <si>
    <t>HDFC0000955</t>
  </si>
  <si>
    <t>HDFC0000956</t>
  </si>
  <si>
    <t>HDFC0000957</t>
  </si>
  <si>
    <t>HDFC0000958</t>
  </si>
  <si>
    <t>HDFC0000959</t>
  </si>
  <si>
    <t>HDFC0000960</t>
  </si>
  <si>
    <t>HDFC0000961</t>
  </si>
  <si>
    <t>HDFC0000962</t>
  </si>
  <si>
    <t>HDFC0000963</t>
  </si>
  <si>
    <t>HDFC0000964</t>
  </si>
  <si>
    <t>HDFC0000965</t>
  </si>
  <si>
    <t>HDFC0000966</t>
  </si>
  <si>
    <t>HDFC0000967</t>
  </si>
  <si>
    <t>HDFC0000968</t>
  </si>
  <si>
    <t>HDFC0000970</t>
  </si>
  <si>
    <t>HDFC0000971</t>
  </si>
  <si>
    <t>HDFC0000972</t>
  </si>
  <si>
    <t>HDFC0000973</t>
  </si>
  <si>
    <t>HDFC0000974</t>
  </si>
  <si>
    <t>HDFC0000975</t>
  </si>
  <si>
    <t>HDFC0000979</t>
  </si>
  <si>
    <t>HDFC0000980</t>
  </si>
  <si>
    <t>HDFC0000981</t>
  </si>
  <si>
    <t>HDFC0000982</t>
  </si>
  <si>
    <t>HDFC0000985</t>
  </si>
  <si>
    <t>HDFC0000986</t>
  </si>
  <si>
    <t>HDFC0000987</t>
  </si>
  <si>
    <t>HDFC0000988</t>
  </si>
  <si>
    <t>HDFC0000989</t>
  </si>
  <si>
    <t>HDFC0000990</t>
  </si>
  <si>
    <t>HDFC0000993</t>
  </si>
  <si>
    <t>HDFC0000994</t>
  </si>
  <si>
    <t>HDFC0000995</t>
  </si>
  <si>
    <t>HDFC0000996</t>
  </si>
  <si>
    <t>HDFC0000997</t>
  </si>
  <si>
    <t>HDFC0000998</t>
  </si>
  <si>
    <t>HDFC0001000</t>
  </si>
  <si>
    <t>HDFC0001001</t>
  </si>
  <si>
    <t>HDFC0001002</t>
  </si>
  <si>
    <t>HDFC0001003</t>
  </si>
  <si>
    <t>HDFC0001004</t>
  </si>
  <si>
    <t>HDFC0001005</t>
  </si>
  <si>
    <t>HDFC0001006</t>
  </si>
  <si>
    <t>HDFC0001007</t>
  </si>
  <si>
    <t>HDFC0001008</t>
  </si>
  <si>
    <t>HDFC0001009</t>
  </si>
  <si>
    <t>HDFC0001012</t>
  </si>
  <si>
    <t>HDFC0001013</t>
  </si>
  <si>
    <t>HDFC0001014</t>
  </si>
  <si>
    <t>HDFC0001015</t>
  </si>
  <si>
    <t>HDFC0001016</t>
  </si>
  <si>
    <t>HDFC0001017</t>
  </si>
  <si>
    <t>HDFC0001019</t>
  </si>
  <si>
    <t>HDFC0001020</t>
  </si>
  <si>
    <t>HDFC0001021</t>
  </si>
  <si>
    <t>HDFC0001022</t>
  </si>
  <si>
    <t>HDFC0001023</t>
  </si>
  <si>
    <t>HDFC0001024</t>
  </si>
  <si>
    <t>HDFC0001026</t>
  </si>
  <si>
    <t>HDFC0001027</t>
  </si>
  <si>
    <t>HDFC0001028</t>
  </si>
  <si>
    <t>HDFC0001029</t>
  </si>
  <si>
    <t>HDFC0001030</t>
  </si>
  <si>
    <t>HDFC0001031</t>
  </si>
  <si>
    <t>HDFC0001032</t>
  </si>
  <si>
    <t>HDFC0001033</t>
  </si>
  <si>
    <t>HDFC0001034</t>
  </si>
  <si>
    <t>HDFC0001035</t>
  </si>
  <si>
    <t>HDFC0001036</t>
  </si>
  <si>
    <t>HDFC0001037</t>
  </si>
  <si>
    <t>HDFC0001038</t>
  </si>
  <si>
    <t>HDFC0001039</t>
  </si>
  <si>
    <t>HDFC0001040</t>
  </si>
  <si>
    <t>HDFC0001041</t>
  </si>
  <si>
    <t>HDFC0001042</t>
  </si>
  <si>
    <t>HDFC0001043</t>
  </si>
  <si>
    <t>HDFC0001044</t>
  </si>
  <si>
    <t>HDFC0001045</t>
  </si>
  <si>
    <t>HDFC0001046</t>
  </si>
  <si>
    <t>HDFC0001047</t>
  </si>
  <si>
    <t>HDFC0001048</t>
  </si>
  <si>
    <t>HDFC0001049</t>
  </si>
  <si>
    <t>HDFC0001050</t>
  </si>
  <si>
    <t>HDFC0001051</t>
  </si>
  <si>
    <t>HDFC0001052</t>
  </si>
  <si>
    <t>HDFC0001053</t>
  </si>
  <si>
    <t>HDFC0001054</t>
  </si>
  <si>
    <t>HDFC0001055</t>
  </si>
  <si>
    <t>HDFC0001056</t>
  </si>
  <si>
    <t>HDFC0001057</t>
  </si>
  <si>
    <t>HDFC0001058</t>
  </si>
  <si>
    <t>HDFC0001059</t>
  </si>
  <si>
    <t>HDFC0001060</t>
  </si>
  <si>
    <t>HDFC0001061</t>
  </si>
  <si>
    <t>HDFC0001062</t>
  </si>
  <si>
    <t>HDFC0001063</t>
  </si>
  <si>
    <t>HDFC0001064</t>
  </si>
  <si>
    <t>HDFC0001065</t>
  </si>
  <si>
    <t>HDFC0001066</t>
  </si>
  <si>
    <t>HDFC0001067</t>
  </si>
  <si>
    <t>HDFC0001068</t>
  </si>
  <si>
    <t>HDFC0001069</t>
  </si>
  <si>
    <t>HDFC0001070</t>
  </si>
  <si>
    <t>HDFC0001071</t>
  </si>
  <si>
    <t>HDFC0001072</t>
  </si>
  <si>
    <t>HDFC0001073</t>
  </si>
  <si>
    <t>HDFC0001075</t>
  </si>
  <si>
    <t>HDFC0001076</t>
  </si>
  <si>
    <t>HDFC0001077</t>
  </si>
  <si>
    <t>HDFC0001078</t>
  </si>
  <si>
    <t>HDFC0001079</t>
  </si>
  <si>
    <t>HDFC0001080</t>
  </si>
  <si>
    <t>HDFC0001082</t>
  </si>
  <si>
    <t>HDFC0001083</t>
  </si>
  <si>
    <t>HDFC0001084</t>
  </si>
  <si>
    <t>HDFC0001085</t>
  </si>
  <si>
    <t>HDFC0001086</t>
  </si>
  <si>
    <t>HDFC0001087</t>
  </si>
  <si>
    <t>HDFC0001088</t>
  </si>
  <si>
    <t>HDFC0001089</t>
  </si>
  <si>
    <t>HDFC0001090</t>
  </si>
  <si>
    <t>HDFC0001091</t>
  </si>
  <si>
    <t>HDFC0001092</t>
  </si>
  <si>
    <t>HDFC0001093</t>
  </si>
  <si>
    <t>HDFC0001094</t>
  </si>
  <si>
    <t>HDFC0001095</t>
  </si>
  <si>
    <t>HDFC0001096</t>
  </si>
  <si>
    <t>HDFC0001097</t>
  </si>
  <si>
    <t>HDFC0001098</t>
  </si>
  <si>
    <t>HDFC0001102</t>
  </si>
  <si>
    <t>HDFC0001103</t>
  </si>
  <si>
    <t>HDFC0001104</t>
  </si>
  <si>
    <t>HDFC0001105</t>
  </si>
  <si>
    <t>HDFC0001106</t>
  </si>
  <si>
    <t>HDFC0001107</t>
  </si>
  <si>
    <t>HDFC0001108</t>
  </si>
  <si>
    <t>HDFC0001109</t>
  </si>
  <si>
    <t>HDFC0001111</t>
  </si>
  <si>
    <t>HDFC0001112</t>
  </si>
  <si>
    <t>HDFC0001114</t>
  </si>
  <si>
    <t>HDFC0001115</t>
  </si>
  <si>
    <t>HDFC0001116</t>
  </si>
  <si>
    <t>HDFC0001117</t>
  </si>
  <si>
    <t>HDFC0001118</t>
  </si>
  <si>
    <t>HDFC0001119</t>
  </si>
  <si>
    <t>HDFC0001120</t>
  </si>
  <si>
    <t>HDFC0001121</t>
  </si>
  <si>
    <t>HDFC0001123</t>
  </si>
  <si>
    <t>HDFC0001125</t>
  </si>
  <si>
    <t>HDFC0001127</t>
  </si>
  <si>
    <t>HDFC0001128</t>
  </si>
  <si>
    <t>HDFC0001129</t>
  </si>
  <si>
    <t>HDFC0001130</t>
  </si>
  <si>
    <t>HDFC0001133</t>
  </si>
  <si>
    <t>HDFC0001136</t>
  </si>
  <si>
    <t>HDFC0001138</t>
  </si>
  <si>
    <t>HDFC0001141</t>
  </si>
  <si>
    <t>HDFC0001146</t>
  </si>
  <si>
    <t>HDFC0001158</t>
  </si>
  <si>
    <t>HDFC0001162</t>
  </si>
  <si>
    <t>HDFC0001164</t>
  </si>
  <si>
    <t>HDFC0001166</t>
  </si>
  <si>
    <t>HDFC0001170</t>
  </si>
  <si>
    <t>HDFC0001173</t>
  </si>
  <si>
    <t>HDFC0001174</t>
  </si>
  <si>
    <t>HDFC0001178</t>
  </si>
  <si>
    <t>HDFC0001201</t>
  </si>
  <si>
    <t>HDFC0001202</t>
  </si>
  <si>
    <t>HDFC0001203</t>
  </si>
  <si>
    <t>HDFC0001204</t>
  </si>
  <si>
    <t>HDFC0001205</t>
  </si>
  <si>
    <t>HDFC0001206</t>
  </si>
  <si>
    <t>HDFC0001207</t>
  </si>
  <si>
    <t>HDFC0001208</t>
  </si>
  <si>
    <t>HDFC0001209</t>
  </si>
  <si>
    <t>HDFC0001210</t>
  </si>
  <si>
    <t>HDFC0001211</t>
  </si>
  <si>
    <t>HDFC0001212</t>
  </si>
  <si>
    <t>HDFC0001213</t>
  </si>
  <si>
    <t>HDFC0001214</t>
  </si>
  <si>
    <t>HDFC0001215</t>
  </si>
  <si>
    <t>HDFC0001216</t>
  </si>
  <si>
    <t>HDFC0001217</t>
  </si>
  <si>
    <t>HDFC0001218</t>
  </si>
  <si>
    <t>HDFC0001219</t>
  </si>
  <si>
    <t>HDFC0001220</t>
  </si>
  <si>
    <t>HDFC0001221</t>
  </si>
  <si>
    <t>HDFC0001222</t>
  </si>
  <si>
    <t>HDFC0001223</t>
  </si>
  <si>
    <t>HDFC0001224</t>
  </si>
  <si>
    <t>HDFC0001225</t>
  </si>
  <si>
    <t>HDFC0001226</t>
  </si>
  <si>
    <t>HDFC0001227</t>
  </si>
  <si>
    <t>HDFC0001228</t>
  </si>
  <si>
    <t>HDFC0001229</t>
  </si>
  <si>
    <t>HDFC0001230</t>
  </si>
  <si>
    <t>HDFC0001231</t>
  </si>
  <si>
    <t>HDFC0001232</t>
  </si>
  <si>
    <t>HDFC0001233</t>
  </si>
  <si>
    <t>HDFC0001234</t>
  </si>
  <si>
    <t>HDFC0001235</t>
  </si>
  <si>
    <t>HDFC0001236</t>
  </si>
  <si>
    <t>HDFC0001237</t>
  </si>
  <si>
    <t>HDFC0001238</t>
  </si>
  <si>
    <t>HDFC0001239</t>
  </si>
  <si>
    <t>HDFC0001240</t>
  </si>
  <si>
    <t>HDFC0001241</t>
  </si>
  <si>
    <t>HDFC0001242</t>
  </si>
  <si>
    <t>HDFC0001243</t>
  </si>
  <si>
    <t>HDFC0001244</t>
  </si>
  <si>
    <t>HDFC0001245</t>
  </si>
  <si>
    <t>HDFC0001246</t>
  </si>
  <si>
    <t>HDFC0001247</t>
  </si>
  <si>
    <t>HDFC0001248</t>
  </si>
  <si>
    <t>HDFC0001249</t>
  </si>
  <si>
    <t>HDFC0001250</t>
  </si>
  <si>
    <t>HDFC0001251</t>
  </si>
  <si>
    <t>HDFC0001252</t>
  </si>
  <si>
    <t>HDFC0001253</t>
  </si>
  <si>
    <t>HDFC0001254</t>
  </si>
  <si>
    <t>HDFC0001255</t>
  </si>
  <si>
    <t>HDFC0001256</t>
  </si>
  <si>
    <t>HDFC0001257</t>
  </si>
  <si>
    <t>HDFC0001258</t>
  </si>
  <si>
    <t>HDFC0001259</t>
  </si>
  <si>
    <t>HDFC0001260</t>
  </si>
  <si>
    <t>HDFC0001261</t>
  </si>
  <si>
    <t>HDFC0001262</t>
  </si>
  <si>
    <t>HDFC0001263</t>
  </si>
  <si>
    <t>HDFC0001264</t>
  </si>
  <si>
    <t>HDFC0001265</t>
  </si>
  <si>
    <t>HDFC0001266</t>
  </si>
  <si>
    <t>HDFC0001267</t>
  </si>
  <si>
    <t>HDFC0001268</t>
  </si>
  <si>
    <t>HDFC0001269</t>
  </si>
  <si>
    <t>HDFC0001270</t>
  </si>
  <si>
    <t>HDFC0001271</t>
  </si>
  <si>
    <t>HDFC0001272</t>
  </si>
  <si>
    <t>HDFC0001273</t>
  </si>
  <si>
    <t>HDFC0001274</t>
  </si>
  <si>
    <t>HDFC0001275</t>
  </si>
  <si>
    <t>HDFC0001276</t>
  </si>
  <si>
    <t>HDFC0001277</t>
  </si>
  <si>
    <t>HDFC0001278</t>
  </si>
  <si>
    <t>HDFC0001279</t>
  </si>
  <si>
    <t>HDFC0001280</t>
  </si>
  <si>
    <t>HDFC0001281</t>
  </si>
  <si>
    <t>HDFC0001282</t>
  </si>
  <si>
    <t>HDFC0001283</t>
  </si>
  <si>
    <t>HDFC0001284</t>
  </si>
  <si>
    <t>HDFC0001285</t>
  </si>
  <si>
    <t>HDFC0001286</t>
  </si>
  <si>
    <t>HDFC0001287</t>
  </si>
  <si>
    <t>HDFC0001288</t>
  </si>
  <si>
    <t>HDFC0001289</t>
  </si>
  <si>
    <t>HDFC0001290</t>
  </si>
  <si>
    <t>HDFC0001291</t>
  </si>
  <si>
    <t>HDFC0001292</t>
  </si>
  <si>
    <t>HDFC0001293</t>
  </si>
  <si>
    <t>HDFC0001294</t>
  </si>
  <si>
    <t>HDFC0001295</t>
  </si>
  <si>
    <t>HDFC0001296</t>
  </si>
  <si>
    <t>HDFC0001297</t>
  </si>
  <si>
    <t>HDFC0001298</t>
  </si>
  <si>
    <t>HDFC0001299</t>
  </si>
  <si>
    <t>HDFC0001300</t>
  </si>
  <si>
    <t>HDFC0001301</t>
  </si>
  <si>
    <t>HDFC0001302</t>
  </si>
  <si>
    <t>HDFC0001303</t>
  </si>
  <si>
    <t>HDFC0001304</t>
  </si>
  <si>
    <t>HDFC0001305</t>
  </si>
  <si>
    <t>HDFC0001306</t>
  </si>
  <si>
    <t>HDFC0001307</t>
  </si>
  <si>
    <t>HDFC0001308</t>
  </si>
  <si>
    <t>HDFC0001309</t>
  </si>
  <si>
    <t>HDFC0001310</t>
  </si>
  <si>
    <t>HDFC0001311</t>
  </si>
  <si>
    <t>HDFC0001312</t>
  </si>
  <si>
    <t>HDFC0001313</t>
  </si>
  <si>
    <t>HDFC0001314</t>
  </si>
  <si>
    <t>HDFC0001315</t>
  </si>
  <si>
    <t>HDFC0001316</t>
  </si>
  <si>
    <t>HDFC0001317</t>
  </si>
  <si>
    <t>HDFC0001318</t>
  </si>
  <si>
    <t>HDFC0001319</t>
  </si>
  <si>
    <t>HDFC0001320</t>
  </si>
  <si>
    <t>HDFC0001321</t>
  </si>
  <si>
    <t>HDFC0001322</t>
  </si>
  <si>
    <t>HDFC0001323</t>
  </si>
  <si>
    <t>HDFC0001324</t>
  </si>
  <si>
    <t>HDFC0001325</t>
  </si>
  <si>
    <t>HDFC0001326</t>
  </si>
  <si>
    <t>HDFC0001327</t>
  </si>
  <si>
    <t>HDFC0001328</t>
  </si>
  <si>
    <t>HDFC0001329</t>
  </si>
  <si>
    <t>HDFC0001330</t>
  </si>
  <si>
    <t>HDFC0001331</t>
  </si>
  <si>
    <t>HDFC0001332</t>
  </si>
  <si>
    <t>HDFC0001333</t>
  </si>
  <si>
    <t>HDFC0001334</t>
  </si>
  <si>
    <t>HDFC0001335</t>
  </si>
  <si>
    <t>HDFC0001336</t>
  </si>
  <si>
    <t>HDFC0001337</t>
  </si>
  <si>
    <t>HDFC0001338</t>
  </si>
  <si>
    <t>HDFC0001339</t>
  </si>
  <si>
    <t>HDFC0001340</t>
  </si>
  <si>
    <t>HDFC0001341</t>
  </si>
  <si>
    <t>HDFC0001342</t>
  </si>
  <si>
    <t>HDFC0001343</t>
  </si>
  <si>
    <t>HDFC0001344</t>
  </si>
  <si>
    <t>HDFC0001345</t>
  </si>
  <si>
    <t>HDFC0001346</t>
  </si>
  <si>
    <t>HDFC0001347</t>
  </si>
  <si>
    <t>HDFC0001348</t>
  </si>
  <si>
    <t>HDFC0001349</t>
  </si>
  <si>
    <t>HDFC0001350</t>
  </si>
  <si>
    <t>HDFC0001351</t>
  </si>
  <si>
    <t>HDFC0001352</t>
  </si>
  <si>
    <t>HDFC0001353</t>
  </si>
  <si>
    <t>HDFC0001354</t>
  </si>
  <si>
    <t>HDFC0001355</t>
  </si>
  <si>
    <t>HDFC0001356</t>
  </si>
  <si>
    <t>HDFC0001357</t>
  </si>
  <si>
    <t>HDFC0001358</t>
  </si>
  <si>
    <t>HDFC0001359</t>
  </si>
  <si>
    <t>HDFC0001360</t>
  </si>
  <si>
    <t>HDFC0001361</t>
  </si>
  <si>
    <t>HDFC0001362</t>
  </si>
  <si>
    <t>HDFC0001363</t>
  </si>
  <si>
    <t>HDFC0001364</t>
  </si>
  <si>
    <t>HDFC0001365</t>
  </si>
  <si>
    <t>HDFC0001366</t>
  </si>
  <si>
    <t>HDFC0001367</t>
  </si>
  <si>
    <t>HDFC0001368</t>
  </si>
  <si>
    <t>HDFC0001369</t>
  </si>
  <si>
    <t>HDFC0001370</t>
  </si>
  <si>
    <t>HDFC0001371</t>
  </si>
  <si>
    <t>HDFC0001372</t>
  </si>
  <si>
    <t>HDFC0001373</t>
  </si>
  <si>
    <t>HDFC0001374</t>
  </si>
  <si>
    <t>HDFC0001375</t>
  </si>
  <si>
    <t>HDFC0001376</t>
  </si>
  <si>
    <t>HDFC0001377</t>
  </si>
  <si>
    <t>HDFC0001378</t>
  </si>
  <si>
    <t>HDFC0001379</t>
  </si>
  <si>
    <t>HDFC0001380</t>
  </si>
  <si>
    <t>HDFC0001381</t>
  </si>
  <si>
    <t>HDFC0001382</t>
  </si>
  <si>
    <t>HDFC0001383</t>
  </si>
  <si>
    <t>HDFC0001384</t>
  </si>
  <si>
    <t>HDFC0001385</t>
  </si>
  <si>
    <t>HDFC0001386</t>
  </si>
  <si>
    <t>HDFC0001387</t>
  </si>
  <si>
    <t>HDFC0001388</t>
  </si>
  <si>
    <t>HDFC0001389</t>
  </si>
  <si>
    <t>HDFC0001390</t>
  </si>
  <si>
    <t>HDFC0001391</t>
  </si>
  <si>
    <t>HDFC0001392</t>
  </si>
  <si>
    <t>HDFC0001393</t>
  </si>
  <si>
    <t>HDFC0001394</t>
  </si>
  <si>
    <t>HDFC0001395</t>
  </si>
  <si>
    <t>HDFC0001396</t>
  </si>
  <si>
    <t>HDFC0001397</t>
  </si>
  <si>
    <t>HDFC0001398</t>
  </si>
  <si>
    <t>HDFC0001399</t>
  </si>
  <si>
    <t>HDFC0001400</t>
  </si>
  <si>
    <t>HDFC0001401</t>
  </si>
  <si>
    <t>HDFC0001402</t>
  </si>
  <si>
    <t>HDFC0001403</t>
  </si>
  <si>
    <t>HDFC0001404</t>
  </si>
  <si>
    <t>HDFC0001405</t>
  </si>
  <si>
    <t>HDFC0001406</t>
  </si>
  <si>
    <t>HDFC0001407</t>
  </si>
  <si>
    <t>HDFC0001408</t>
  </si>
  <si>
    <t>HDFC0001409</t>
  </si>
  <si>
    <t>HDFC0001410</t>
  </si>
  <si>
    <t>HDFC0001411</t>
  </si>
  <si>
    <t>HDFC0001412</t>
  </si>
  <si>
    <t>HDFC0001413</t>
  </si>
  <si>
    <t>HDFC0001414</t>
  </si>
  <si>
    <t>HDFC0001415</t>
  </si>
  <si>
    <t>HDFC0001416</t>
  </si>
  <si>
    <t>HDFC0001417</t>
  </si>
  <si>
    <t>HDFC0001418</t>
  </si>
  <si>
    <t>HDFC0001419</t>
  </si>
  <si>
    <t>HDFC0001420</t>
  </si>
  <si>
    <t>HDFC0001421</t>
  </si>
  <si>
    <t>HDFC0001422</t>
  </si>
  <si>
    <t>HDFC0001423</t>
  </si>
  <si>
    <t>HDFC0001424</t>
  </si>
  <si>
    <t>HDFC0001425</t>
  </si>
  <si>
    <t>HDFC0001426</t>
  </si>
  <si>
    <t>HDFC0001427</t>
  </si>
  <si>
    <t>HDFC0001428</t>
  </si>
  <si>
    <t>HDFC0001429</t>
  </si>
  <si>
    <t>HDFC0001430</t>
  </si>
  <si>
    <t>HDFC0001431</t>
  </si>
  <si>
    <t>HDFC0001432</t>
  </si>
  <si>
    <t>HDFC0001433</t>
  </si>
  <si>
    <t>HDFC0001434</t>
  </si>
  <si>
    <t>HDFC0001435</t>
  </si>
  <si>
    <t>HDFC0001436</t>
  </si>
  <si>
    <t>HDFC0001437</t>
  </si>
  <si>
    <t>HDFC0001438</t>
  </si>
  <si>
    <t>HDFC0001439</t>
  </si>
  <si>
    <t>HDFC0001440</t>
  </si>
  <si>
    <t>HDFC0001441</t>
  </si>
  <si>
    <t>HDFC0001442</t>
  </si>
  <si>
    <t>HDFC0001443</t>
  </si>
  <si>
    <t>HDFC0001444</t>
  </si>
  <si>
    <t>HDFC0001445</t>
  </si>
  <si>
    <t>HDFC0001446</t>
  </si>
  <si>
    <t>HDFC0001447</t>
  </si>
  <si>
    <t>HDFC0001448</t>
  </si>
  <si>
    <t>HDFC0001449</t>
  </si>
  <si>
    <t>HDFC0001450</t>
  </si>
  <si>
    <t>HDFC0001451</t>
  </si>
  <si>
    <t>HDFC0001452</t>
  </si>
  <si>
    <t>HDFC0001453</t>
  </si>
  <si>
    <t>HDFC0001454</t>
  </si>
  <si>
    <t>HDFC0001455</t>
  </si>
  <si>
    <t>HDFC0001456</t>
  </si>
  <si>
    <t>HDFC0001457</t>
  </si>
  <si>
    <t>HDFC0001458</t>
  </si>
  <si>
    <t>HDFC0001459</t>
  </si>
  <si>
    <t>HDFC0001460</t>
  </si>
  <si>
    <t>HDFC0001461</t>
  </si>
  <si>
    <t>HDFC0001462</t>
  </si>
  <si>
    <t>HDFC0001463</t>
  </si>
  <si>
    <t>HDFC0001464</t>
  </si>
  <si>
    <t>HDFC0001465</t>
  </si>
  <si>
    <t>HDFC0001466</t>
  </si>
  <si>
    <t>HDFC0001467</t>
  </si>
  <si>
    <t>HDFC0001468</t>
  </si>
  <si>
    <t>HDFC0001469</t>
  </si>
  <si>
    <t>HDFC0001470</t>
  </si>
  <si>
    <t>HDFC0001471</t>
  </si>
  <si>
    <t>HDFC0001472</t>
  </si>
  <si>
    <t>HDFC0001473</t>
  </si>
  <si>
    <t>HDFC0001474</t>
  </si>
  <si>
    <t>HDFC0001475</t>
  </si>
  <si>
    <t>HDFC0001476</t>
  </si>
  <si>
    <t>HDFC0001477</t>
  </si>
  <si>
    <t>HDFC0001478</t>
  </si>
  <si>
    <t>HDFC0001479</t>
  </si>
  <si>
    <t>HDFC0001480</t>
  </si>
  <si>
    <t>HDFC0001481</t>
  </si>
  <si>
    <t>HDFC0001482</t>
  </si>
  <si>
    <t>HDFC0001483</t>
  </si>
  <si>
    <t>HDFC0001484</t>
  </si>
  <si>
    <t>HDFC0001485</t>
  </si>
  <si>
    <t>HDFC0001486</t>
  </si>
  <si>
    <t>HDFC0001487</t>
  </si>
  <si>
    <t>HDFC0001488</t>
  </si>
  <si>
    <t>HDFC0001489</t>
  </si>
  <si>
    <t>HDFC0001490</t>
  </si>
  <si>
    <t>HDFC0001491</t>
  </si>
  <si>
    <t>HDFC0001492</t>
  </si>
  <si>
    <t>HDFC0001493</t>
  </si>
  <si>
    <t>HDFC0001494</t>
  </si>
  <si>
    <t>HDFC0001495</t>
  </si>
  <si>
    <t>HDFC0001496</t>
  </si>
  <si>
    <t>HDFC0001497</t>
  </si>
  <si>
    <t>HDFC0001498</t>
  </si>
  <si>
    <t>HDFC0001499</t>
  </si>
  <si>
    <t>HDFC0001500</t>
  </si>
  <si>
    <t>HDFC0001501</t>
  </si>
  <si>
    <t>HDFC0001502</t>
  </si>
  <si>
    <t>HDFC0001503</t>
  </si>
  <si>
    <t>HDFC0001504</t>
  </si>
  <si>
    <t>HDFC0001505</t>
  </si>
  <si>
    <t>HDFC0001506</t>
  </si>
  <si>
    <t>HDFC0001507</t>
  </si>
  <si>
    <t>HDFC0001508</t>
  </si>
  <si>
    <t>HDFC0001509</t>
  </si>
  <si>
    <t>HDFC0001510</t>
  </si>
  <si>
    <t>HDFC0001511</t>
  </si>
  <si>
    <t>HDFC0001512</t>
  </si>
  <si>
    <t>HDFC0001513</t>
  </si>
  <si>
    <t>HDFC0001514</t>
  </si>
  <si>
    <t>HDFC0001515</t>
  </si>
  <si>
    <t>HDFC0001516</t>
  </si>
  <si>
    <t>HDFC0001517</t>
  </si>
  <si>
    <t>HDFC0001518</t>
  </si>
  <si>
    <t>HDFC0001519</t>
  </si>
  <si>
    <t>HDFC0001520</t>
  </si>
  <si>
    <t>HDFC0001521</t>
  </si>
  <si>
    <t>HDFC0001522</t>
  </si>
  <si>
    <t>HDFC0001523</t>
  </si>
  <si>
    <t>HDFC0001524</t>
  </si>
  <si>
    <t>HDFC0001525</t>
  </si>
  <si>
    <t>HDFC0001526</t>
  </si>
  <si>
    <t>HDFC0001527</t>
  </si>
  <si>
    <t>HDFC0001528</t>
  </si>
  <si>
    <t>HDFC0001529</t>
  </si>
  <si>
    <t>HDFC0001530</t>
  </si>
  <si>
    <t>HDFC0001531</t>
  </si>
  <si>
    <t>HDFC0001532</t>
  </si>
  <si>
    <t>HDFC0001533</t>
  </si>
  <si>
    <t>HDFC0001534</t>
  </si>
  <si>
    <t>HDFC0001535</t>
  </si>
  <si>
    <t>HDFC0001536</t>
  </si>
  <si>
    <t>HDFC0001537</t>
  </si>
  <si>
    <t>HDFC0001538</t>
  </si>
  <si>
    <t>HDFC0001539</t>
  </si>
  <si>
    <t>HDFC0001540</t>
  </si>
  <si>
    <t>HDFC0001541</t>
  </si>
  <si>
    <t>HDFC0001542</t>
  </si>
  <si>
    <t>HDFC0001543</t>
  </si>
  <si>
    <t>HDFC0001544</t>
  </si>
  <si>
    <t>HDFC0001545</t>
  </si>
  <si>
    <t>HDFC0001546</t>
  </si>
  <si>
    <t>HDFC0001547</t>
  </si>
  <si>
    <t>HDFC0001548</t>
  </si>
  <si>
    <t>HDFC0001549</t>
  </si>
  <si>
    <t>HDFC0001550</t>
  </si>
  <si>
    <t>HDFC0001551</t>
  </si>
  <si>
    <t>HDFC0001552</t>
  </si>
  <si>
    <t>HDFC0001553</t>
  </si>
  <si>
    <t>HDFC0001554</t>
  </si>
  <si>
    <t>HDFC0001555</t>
  </si>
  <si>
    <t>HDFC0001556</t>
  </si>
  <si>
    <t>HDFC0001557</t>
  </si>
  <si>
    <t>HDFC0001558</t>
  </si>
  <si>
    <t>HDFC0001559</t>
  </si>
  <si>
    <t>HDFC0001560</t>
  </si>
  <si>
    <t>HDFC0001561</t>
  </si>
  <si>
    <t>HDFC0001562</t>
  </si>
  <si>
    <t>HDFC0001563</t>
  </si>
  <si>
    <t>HDFC0001564</t>
  </si>
  <si>
    <t>HDFC0001565</t>
  </si>
  <si>
    <t>HDFC0001566</t>
  </si>
  <si>
    <t>HDFC0001567</t>
  </si>
  <si>
    <t>HDFC0001568</t>
  </si>
  <si>
    <t>HDFC0001569</t>
  </si>
  <si>
    <t>HDFC0001570</t>
  </si>
  <si>
    <t>HDFC0001571</t>
  </si>
  <si>
    <t>HDFC0001572</t>
  </si>
  <si>
    <t>HDFC0001573</t>
  </si>
  <si>
    <t>HDFC0001574</t>
  </si>
  <si>
    <t>HDFC0001575</t>
  </si>
  <si>
    <t>HDFC0001576</t>
  </si>
  <si>
    <t>HDFC0001578</t>
  </si>
  <si>
    <t>HDFC0001579</t>
  </si>
  <si>
    <t>HDFC0001580</t>
  </si>
  <si>
    <t>HDFC0001581</t>
  </si>
  <si>
    <t>HDFC0001582</t>
  </si>
  <si>
    <t>HDFC0001583</t>
  </si>
  <si>
    <t>HDFC0001584</t>
  </si>
  <si>
    <t>HDFC0001585</t>
  </si>
  <si>
    <t>HDFC0001586</t>
  </si>
  <si>
    <t>HDFC0001587</t>
  </si>
  <si>
    <t>HDFC0001588</t>
  </si>
  <si>
    <t>HDFC0001589</t>
  </si>
  <si>
    <t>HDFC0001590</t>
  </si>
  <si>
    <t>HDFC0001591</t>
  </si>
  <si>
    <t>HDFC0001592</t>
  </si>
  <si>
    <t>HDFC0001593</t>
  </si>
  <si>
    <t>HDFC0001594</t>
  </si>
  <si>
    <t>HDFC0001595</t>
  </si>
  <si>
    <t>HDFC0001596</t>
  </si>
  <si>
    <t>HDFC0001597</t>
  </si>
  <si>
    <t>HDFC0001598</t>
  </si>
  <si>
    <t>HDFC0001599</t>
  </si>
  <si>
    <t>HDFC0001600</t>
  </si>
  <si>
    <t>HDFC0001601</t>
  </si>
  <si>
    <t>HDFC0001602</t>
  </si>
  <si>
    <t>HDFC0001603</t>
  </si>
  <si>
    <t>HDFC0001604</t>
  </si>
  <si>
    <t>HDFC0001607</t>
  </si>
  <si>
    <t>HDFC0001611</t>
  </si>
  <si>
    <t>HDFC0001621</t>
  </si>
  <si>
    <t>HDFC0001622</t>
  </si>
  <si>
    <t>HDFC0001623</t>
  </si>
  <si>
    <t>HDFC0001624</t>
  </si>
  <si>
    <t>HDFC0001625</t>
  </si>
  <si>
    <t>HDFC0001626</t>
  </si>
  <si>
    <t>HDFC0001627</t>
  </si>
  <si>
    <t>HDFC0001628</t>
  </si>
  <si>
    <t>HDFC0001629</t>
  </si>
  <si>
    <t>HDFC0001630</t>
  </si>
  <si>
    <t>HDFC0001631</t>
  </si>
  <si>
    <t>HDFC0001632</t>
  </si>
  <si>
    <t>HDFC0001633</t>
  </si>
  <si>
    <t>HDFC0001634</t>
  </si>
  <si>
    <t>HDFC0001635</t>
  </si>
  <si>
    <t>HDFC0001636</t>
  </si>
  <si>
    <t>HDFC0001637</t>
  </si>
  <si>
    <t>HDFC0001638</t>
  </si>
  <si>
    <t>HDFC0001639</t>
  </si>
  <si>
    <t>HDFC0001640</t>
  </si>
  <si>
    <t>HDFC0001641</t>
  </si>
  <si>
    <t>HDFC0001642</t>
  </si>
  <si>
    <t>HDFC0001643</t>
  </si>
  <si>
    <t>HDFC0001644</t>
  </si>
  <si>
    <t>HDFC0001645</t>
  </si>
  <si>
    <t>HDFC0001646</t>
  </si>
  <si>
    <t>HDFC0001647</t>
  </si>
  <si>
    <t>HDFC0001648</t>
  </si>
  <si>
    <t>HDFC0001649</t>
  </si>
  <si>
    <t>HDFC0001650</t>
  </si>
  <si>
    <t>HDFC0001651</t>
  </si>
  <si>
    <t>HDFC0001652</t>
  </si>
  <si>
    <t>HDFC0001653</t>
  </si>
  <si>
    <t>HDFC0001654</t>
  </si>
  <si>
    <t>HDFC0001655</t>
  </si>
  <si>
    <t>HDFC0001656</t>
  </si>
  <si>
    <t>HDFC0001657</t>
  </si>
  <si>
    <t>HDFC0001658</t>
  </si>
  <si>
    <t>HDFC0001659</t>
  </si>
  <si>
    <t>HDFC0001660</t>
  </si>
  <si>
    <t>HDFC0001661</t>
  </si>
  <si>
    <t>HDFC0001662</t>
  </si>
  <si>
    <t>HDFC0001663</t>
  </si>
  <si>
    <t>HDFC0001664</t>
  </si>
  <si>
    <t>HDFC0001665</t>
  </si>
  <si>
    <t>HDFC0001666</t>
  </si>
  <si>
    <t>HDFC0001667</t>
  </si>
  <si>
    <t>HDFC0001668</t>
  </si>
  <si>
    <t>HDFC0001669</t>
  </si>
  <si>
    <t>HDFC0001670</t>
  </si>
  <si>
    <t>HDFC0001671</t>
  </si>
  <si>
    <t>HDFC0001672</t>
  </si>
  <si>
    <t>HDFC0001673</t>
  </si>
  <si>
    <t>HDFC0001674</t>
  </si>
  <si>
    <t>HDFC0001675</t>
  </si>
  <si>
    <t>HDFC0001676</t>
  </si>
  <si>
    <t>HDFC0001677</t>
  </si>
  <si>
    <t>HDFC0001678</t>
  </si>
  <si>
    <t>HDFC0001679</t>
  </si>
  <si>
    <t>HDFC0001680</t>
  </si>
  <si>
    <t>HDFC0001681</t>
  </si>
  <si>
    <t>HDFC0001682</t>
  </si>
  <si>
    <t>HDFC0001683</t>
  </si>
  <si>
    <t>HDFC0001684</t>
  </si>
  <si>
    <t>HDFC0001685</t>
  </si>
  <si>
    <t>HDFC0001686</t>
  </si>
  <si>
    <t>HDFC0001687</t>
  </si>
  <si>
    <t>HDFC0001688</t>
  </si>
  <si>
    <t>HDFC0001689</t>
  </si>
  <si>
    <t>HDFC0001690</t>
  </si>
  <si>
    <t>HDFC0001691</t>
  </si>
  <si>
    <t>HDFC0001692</t>
  </si>
  <si>
    <t>HDFC0001693</t>
  </si>
  <si>
    <t>HDFC0001694</t>
  </si>
  <si>
    <t>HDFC0001695</t>
  </si>
  <si>
    <t>HDFC0001696</t>
  </si>
  <si>
    <t>HDFC0001697</t>
  </si>
  <si>
    <t>HDFC0001698</t>
  </si>
  <si>
    <t>HDFC0001699</t>
  </si>
  <si>
    <t>HDFC0001700</t>
  </si>
  <si>
    <t>HDFC0001701</t>
  </si>
  <si>
    <t>HDFC0001702</t>
  </si>
  <si>
    <t>HDFC0001703</t>
  </si>
  <si>
    <t>HDFC0001704</t>
  </si>
  <si>
    <t>HDFC0001705</t>
  </si>
  <si>
    <t>HDFC0001706</t>
  </si>
  <si>
    <t>HDFC0001707</t>
  </si>
  <si>
    <t>HDFC0001708</t>
  </si>
  <si>
    <t>HDFC0001709</t>
  </si>
  <si>
    <t>HDFC0001710</t>
  </si>
  <si>
    <t>HDFC0001711</t>
  </si>
  <si>
    <t>HDFC0001712</t>
  </si>
  <si>
    <t>HDFC0001713</t>
  </si>
  <si>
    <t>HDFC0001714</t>
  </si>
  <si>
    <t>HDFC0001715</t>
  </si>
  <si>
    <t>HDFC0001716</t>
  </si>
  <si>
    <t>HDFC0001717</t>
  </si>
  <si>
    <t>HDFC0001718</t>
  </si>
  <si>
    <t>HDFC0001719</t>
  </si>
  <si>
    <t>HDFC0001720</t>
  </si>
  <si>
    <t>HDFC0001721</t>
  </si>
  <si>
    <t>HDFC0001722</t>
  </si>
  <si>
    <t>HDFC0001723</t>
  </si>
  <si>
    <t>HDFC0001724</t>
  </si>
  <si>
    <t>HDFC0001725</t>
  </si>
  <si>
    <t>HDFC0001726</t>
  </si>
  <si>
    <t>HDFC0001727</t>
  </si>
  <si>
    <t>HDFC0001728</t>
  </si>
  <si>
    <t>HDFC0001729</t>
  </si>
  <si>
    <t>HDFC0001730</t>
  </si>
  <si>
    <t>HDFC0001731</t>
  </si>
  <si>
    <t>HDFC0001732</t>
  </si>
  <si>
    <t>HDFC0001733</t>
  </si>
  <si>
    <t>HDFC0001734</t>
  </si>
  <si>
    <t>HDFC0001735</t>
  </si>
  <si>
    <t>HDFC0001736</t>
  </si>
  <si>
    <t>HDFC0001737</t>
  </si>
  <si>
    <t>HDFC0001738</t>
  </si>
  <si>
    <t>HDFC0001739</t>
  </si>
  <si>
    <t>HDFC0001740</t>
  </si>
  <si>
    <t>HDFC0001741</t>
  </si>
  <si>
    <t>HDFC0001742</t>
  </si>
  <si>
    <t>HDFC0001743</t>
  </si>
  <si>
    <t>HDFC0001744</t>
  </si>
  <si>
    <t>HDFC0001745</t>
  </si>
  <si>
    <t>HDFC0001746</t>
  </si>
  <si>
    <t>HDFC0001747</t>
  </si>
  <si>
    <t>HDFC0001748</t>
  </si>
  <si>
    <t>HDFC0001749</t>
  </si>
  <si>
    <t>HDFC0001750</t>
  </si>
  <si>
    <t>HDFC0001751</t>
  </si>
  <si>
    <t>HDFC0001752</t>
  </si>
  <si>
    <t>HDFC0001753</t>
  </si>
  <si>
    <t>HDFC0001754</t>
  </si>
  <si>
    <t>HDFC0001755</t>
  </si>
  <si>
    <t>HDFC0001756</t>
  </si>
  <si>
    <t>HDFC0001757</t>
  </si>
  <si>
    <t>HDFC0001758</t>
  </si>
  <si>
    <t>HDFC0001759</t>
  </si>
  <si>
    <t>HDFC0001760</t>
  </si>
  <si>
    <t>HDFC0001761</t>
  </si>
  <si>
    <t>HDFC0001762</t>
  </si>
  <si>
    <t>HDFC0001763</t>
  </si>
  <si>
    <t>HDFC0001764</t>
  </si>
  <si>
    <t>HDFC0001765</t>
  </si>
  <si>
    <t>HDFC0001766</t>
  </si>
  <si>
    <t>HDFC0001767</t>
  </si>
  <si>
    <t>HDFC0001768</t>
  </si>
  <si>
    <t>HDFC0001769</t>
  </si>
  <si>
    <t>HDFC0001770</t>
  </si>
  <si>
    <t>HDFC0001771</t>
  </si>
  <si>
    <t>HDFC0001772</t>
  </si>
  <si>
    <t>HDFC0001773</t>
  </si>
  <si>
    <t>HDFC0001774</t>
  </si>
  <si>
    <t>HDFC0001775</t>
  </si>
  <si>
    <t>HDFC0001776</t>
  </si>
  <si>
    <t>HDFC0001777</t>
  </si>
  <si>
    <t>HDFC0001778</t>
  </si>
  <si>
    <t>HDFC0001779</t>
  </si>
  <si>
    <t>HDFC0001780</t>
  </si>
  <si>
    <t>HDFC0001781</t>
  </si>
  <si>
    <t>HDFC0001782</t>
  </si>
  <si>
    <t>HDFC0001783</t>
  </si>
  <si>
    <t>HDFC0001784</t>
  </si>
  <si>
    <t>HDFC0001785</t>
  </si>
  <si>
    <t>HDFC0001786</t>
  </si>
  <si>
    <t>HDFC0001787</t>
  </si>
  <si>
    <t>HDFC0001788</t>
  </si>
  <si>
    <t>HDFC0001789</t>
  </si>
  <si>
    <t>HDFC0001790</t>
  </si>
  <si>
    <t>HDFC0001791</t>
  </si>
  <si>
    <t>HDFC0001792</t>
  </si>
  <si>
    <t>HDFC0001793</t>
  </si>
  <si>
    <t>HDFC0001794</t>
  </si>
  <si>
    <t>HDFC0001795</t>
  </si>
  <si>
    <t>HDFC0001796</t>
  </si>
  <si>
    <t>HDFC0001797</t>
  </si>
  <si>
    <t>HDFC0001798</t>
  </si>
  <si>
    <t>HDFC0001799</t>
  </si>
  <si>
    <t>HDFC0001800</t>
  </si>
  <si>
    <t>HDFC0001801</t>
  </si>
  <si>
    <t>HDFC0001802</t>
  </si>
  <si>
    <t>HDFC0001803</t>
  </si>
  <si>
    <t>HDFC0001804</t>
  </si>
  <si>
    <t>HDFC0001805</t>
  </si>
  <si>
    <t>HDFC0001806</t>
  </si>
  <si>
    <t>HDFC0001807</t>
  </si>
  <si>
    <t>HDFC0001808</t>
  </si>
  <si>
    <t>HDFC0001809</t>
  </si>
  <si>
    <t>HDFC0001810</t>
  </si>
  <si>
    <t>HDFC0001811</t>
  </si>
  <si>
    <t>HDFC0001812</t>
  </si>
  <si>
    <t>HDFC0001813</t>
  </si>
  <si>
    <t>HDFC0001814</t>
  </si>
  <si>
    <t>HDFC0001815</t>
  </si>
  <si>
    <t>HDFC0001816</t>
  </si>
  <si>
    <t>HDFC0001817</t>
  </si>
  <si>
    <t>HDFC0001818</t>
  </si>
  <si>
    <t>HDFC0001819</t>
  </si>
  <si>
    <t>HDFC0001820</t>
  </si>
  <si>
    <t>HDFC0001821</t>
  </si>
  <si>
    <t>HDFC0001822</t>
  </si>
  <si>
    <t>HDFC0001823</t>
  </si>
  <si>
    <t>HDFC0001824</t>
  </si>
  <si>
    <t>HDFC0001825</t>
  </si>
  <si>
    <t>HDFC0001826</t>
  </si>
  <si>
    <t>HDFC0001827</t>
  </si>
  <si>
    <t>HDFC0001828</t>
  </si>
  <si>
    <t>HDFC0001829</t>
  </si>
  <si>
    <t>HDFC0001830</t>
  </si>
  <si>
    <t>HDFC0001831</t>
  </si>
  <si>
    <t>HDFC0001832</t>
  </si>
  <si>
    <t>HDFC0001833</t>
  </si>
  <si>
    <t>HDFC0001834</t>
  </si>
  <si>
    <t>HDFC0001835</t>
  </si>
  <si>
    <t>HDFC0001836</t>
  </si>
  <si>
    <t>HDFC0001837</t>
  </si>
  <si>
    <t>HDFC0001838</t>
  </si>
  <si>
    <t>HDFC0001839</t>
  </si>
  <si>
    <t>HDFC0001840</t>
  </si>
  <si>
    <t>HDFC0001841</t>
  </si>
  <si>
    <t>HDFC0001842</t>
  </si>
  <si>
    <t>HDFC0001843</t>
  </si>
  <si>
    <t>HDFC0001844</t>
  </si>
  <si>
    <t>HDFC0001845</t>
  </si>
  <si>
    <t>HDFC0001846</t>
  </si>
  <si>
    <t>HDFC0001847</t>
  </si>
  <si>
    <t>HDFC0001848</t>
  </si>
  <si>
    <t>HDFC0001849</t>
  </si>
  <si>
    <t>HDFC0001850</t>
  </si>
  <si>
    <t>HDFC0001851</t>
  </si>
  <si>
    <t>HDFC0001852</t>
  </si>
  <si>
    <t>HDFC0001853</t>
  </si>
  <si>
    <t>HDFC0001854</t>
  </si>
  <si>
    <t>HDFC0001855</t>
  </si>
  <si>
    <t>HDFC0001856</t>
  </si>
  <si>
    <t>HDFC0001857</t>
  </si>
  <si>
    <t>HDFC0001858</t>
  </si>
  <si>
    <t>HDFC0001859</t>
  </si>
  <si>
    <t>HDFC0001860</t>
  </si>
  <si>
    <t>HDFC0001861</t>
  </si>
  <si>
    <t>HDFC0001862</t>
  </si>
  <si>
    <t>HDFC0001863</t>
  </si>
  <si>
    <t>HDFC0001864</t>
  </si>
  <si>
    <t>HDFC0001865</t>
  </si>
  <si>
    <t>HDFC0001866</t>
  </si>
  <si>
    <t>HDFC0001867</t>
  </si>
  <si>
    <t>HDFC0001868</t>
  </si>
  <si>
    <t>HDFC0001869</t>
  </si>
  <si>
    <t>HDFC0001870</t>
  </si>
  <si>
    <t>HDFC0001871</t>
  </si>
  <si>
    <t>HDFC0001872</t>
  </si>
  <si>
    <t>HDFC0001873</t>
  </si>
  <si>
    <t>HDFC0001874</t>
  </si>
  <si>
    <t>HDFC0001875</t>
  </si>
  <si>
    <t>HDFC0001876</t>
  </si>
  <si>
    <t>HDFC0001877</t>
  </si>
  <si>
    <t>HDFC0001878</t>
  </si>
  <si>
    <t>HDFC0001879</t>
  </si>
  <si>
    <t>HDFC0001880</t>
  </si>
  <si>
    <t>HDFC0001881</t>
  </si>
  <si>
    <t>HDFC0001882</t>
  </si>
  <si>
    <t>HDFC0001883</t>
  </si>
  <si>
    <t>HDFC0001884</t>
  </si>
  <si>
    <t>HDFC0001885</t>
  </si>
  <si>
    <t>HDFC0001886</t>
  </si>
  <si>
    <t>HDFC0001887</t>
  </si>
  <si>
    <t>HDFC0001888</t>
  </si>
  <si>
    <t>HDFC0001889</t>
  </si>
  <si>
    <t>HDFC0001890</t>
  </si>
  <si>
    <t>HDFC0001891</t>
  </si>
  <si>
    <t>HDFC0001892</t>
  </si>
  <si>
    <t>HDFC0001893</t>
  </si>
  <si>
    <t>HDFC0001894</t>
  </si>
  <si>
    <t>HDFC0001895</t>
  </si>
  <si>
    <t>HDFC0001896</t>
  </si>
  <si>
    <t>HDFC0001897</t>
  </si>
  <si>
    <t>HDFC0001898</t>
  </si>
  <si>
    <t>HDFC0001899</t>
  </si>
  <si>
    <t>HDFC0001900</t>
  </si>
  <si>
    <t>HDFC0001901</t>
  </si>
  <si>
    <t>HDFC0001902</t>
  </si>
  <si>
    <t>HDFC0001903</t>
  </si>
  <si>
    <t>HDFC0001904</t>
  </si>
  <si>
    <t>HDFC0001905</t>
  </si>
  <si>
    <t>HDFC0001906</t>
  </si>
  <si>
    <t>HDFC0001907</t>
  </si>
  <si>
    <t>HDFC0001908</t>
  </si>
  <si>
    <t>HDFC0001909</t>
  </si>
  <si>
    <t>HDFC0001910</t>
  </si>
  <si>
    <t>HDFC0001911</t>
  </si>
  <si>
    <t>HDFC0001912</t>
  </si>
  <si>
    <t>HDFC0001913</t>
  </si>
  <si>
    <t>HDFC0001914</t>
  </si>
  <si>
    <t>HDFC0001915</t>
  </si>
  <si>
    <t>HDFC0001916</t>
  </si>
  <si>
    <t>HDFC0001917</t>
  </si>
  <si>
    <t>HDFC0001918</t>
  </si>
  <si>
    <t>HDFC0001919</t>
  </si>
  <si>
    <t>HDFC0001920</t>
  </si>
  <si>
    <t>HDFC0001921</t>
  </si>
  <si>
    <t>HDFC0001922</t>
  </si>
  <si>
    <t>HDFC0001923</t>
  </si>
  <si>
    <t>HDFC0001924</t>
  </si>
  <si>
    <t>HDFC0001925</t>
  </si>
  <si>
    <t>HDFC0001926</t>
  </si>
  <si>
    <t>HDFC0001927</t>
  </si>
  <si>
    <t>HDFC0001928</t>
  </si>
  <si>
    <t>HDFC0001929</t>
  </si>
  <si>
    <t>HDFC0001930</t>
  </si>
  <si>
    <t>HDFC0001931</t>
  </si>
  <si>
    <t>HDFC0001932</t>
  </si>
  <si>
    <t>HDFC0001933</t>
  </si>
  <si>
    <t>HDFC0001934</t>
  </si>
  <si>
    <t>HDFC0001935</t>
  </si>
  <si>
    <t>HDFC0001936</t>
  </si>
  <si>
    <t>HDFC0001937</t>
  </si>
  <si>
    <t>HDFC0001938</t>
  </si>
  <si>
    <t>HDFC0001939</t>
  </si>
  <si>
    <t>HDFC0001940</t>
  </si>
  <si>
    <t>HDFC0001941</t>
  </si>
  <si>
    <t>HDFC0001942</t>
  </si>
  <si>
    <t>HDFC0001943</t>
  </si>
  <si>
    <t>HDFC0001944</t>
  </si>
  <si>
    <t>HDFC0001945</t>
  </si>
  <si>
    <t>HDFC0001946</t>
  </si>
  <si>
    <t>HDFC0001947</t>
  </si>
  <si>
    <t>HDFC0001948</t>
  </si>
  <si>
    <t>HDFC0001949</t>
  </si>
  <si>
    <t>HDFC0001950</t>
  </si>
  <si>
    <t>HDFC0001951</t>
  </si>
  <si>
    <t>HDFC0001952</t>
  </si>
  <si>
    <t>HDFC0001953</t>
  </si>
  <si>
    <t>HDFC0001954</t>
  </si>
  <si>
    <t>HDFC0001955</t>
  </si>
  <si>
    <t>HDFC0001956</t>
  </si>
  <si>
    <t>HDFC0001957</t>
  </si>
  <si>
    <t>HDFC0001958</t>
  </si>
  <si>
    <t>HDFC0001959</t>
  </si>
  <si>
    <t>HDFC0001960</t>
  </si>
  <si>
    <t>HDFC0001961</t>
  </si>
  <si>
    <t>HDFC0001962</t>
  </si>
  <si>
    <t>HDFC0001963</t>
  </si>
  <si>
    <t>HDFC0001964</t>
  </si>
  <si>
    <t>HDFC0001965</t>
  </si>
  <si>
    <t>HDFC0001966</t>
  </si>
  <si>
    <t>HDFC0001967</t>
  </si>
  <si>
    <t>HDFC0001968</t>
  </si>
  <si>
    <t>HDFC0001969</t>
  </si>
  <si>
    <t>HDFC0001970</t>
  </si>
  <si>
    <t>HDFC0001971</t>
  </si>
  <si>
    <t>HDFC0001972</t>
  </si>
  <si>
    <t>HDFC0001973</t>
  </si>
  <si>
    <t>HDFC0001974</t>
  </si>
  <si>
    <t>HDFC0001975</t>
  </si>
  <si>
    <t>HDFC0001976</t>
  </si>
  <si>
    <t>HDFC0001977</t>
  </si>
  <si>
    <t>HDFC0001978</t>
  </si>
  <si>
    <t>HDFC0001979</t>
  </si>
  <si>
    <t>HDFC0001980</t>
  </si>
  <si>
    <t>HDFC0001981</t>
  </si>
  <si>
    <t>HDFC0001982</t>
  </si>
  <si>
    <t>HDFC0001983</t>
  </si>
  <si>
    <t>HDFC0001984</t>
  </si>
  <si>
    <t>HDFC0001985</t>
  </si>
  <si>
    <t>HDFC0001986</t>
  </si>
  <si>
    <t>HDFC0001987</t>
  </si>
  <si>
    <t>HDFC0001988</t>
  </si>
  <si>
    <t>HDFC0001989</t>
  </si>
  <si>
    <t>HDFC0001990</t>
  </si>
  <si>
    <t>HDFC0001991</t>
  </si>
  <si>
    <t>HDFC0001992</t>
  </si>
  <si>
    <t>HDFC0001993</t>
  </si>
  <si>
    <t>HDFC0001994</t>
  </si>
  <si>
    <t>HDFC0001995</t>
  </si>
  <si>
    <t>HDFC0001996</t>
  </si>
  <si>
    <t>HDFC0001997</t>
  </si>
  <si>
    <t>HDFC0001998</t>
  </si>
  <si>
    <t>HDFC0001999</t>
  </si>
  <si>
    <t>HDFC0002000</t>
  </si>
  <si>
    <t>HDFC0002001</t>
  </si>
  <si>
    <t>HDFC0002002</t>
  </si>
  <si>
    <t>HDFC0002003</t>
  </si>
  <si>
    <t>HDFC0002004</t>
  </si>
  <si>
    <t>HDFC0002005</t>
  </si>
  <si>
    <t>HDFC0002006</t>
  </si>
  <si>
    <t>HDFC0002007</t>
  </si>
  <si>
    <t>HDFC0002008</t>
  </si>
  <si>
    <t>HDFC0002009</t>
  </si>
  <si>
    <t>HDFC0002010</t>
  </si>
  <si>
    <t>HDFC0002011</t>
  </si>
  <si>
    <t>HDFC0002012</t>
  </si>
  <si>
    <t>HDFC0002013</t>
  </si>
  <si>
    <t>HDFC0002014</t>
  </si>
  <si>
    <t>HDFC0002015</t>
  </si>
  <si>
    <t>HDFC0002016</t>
  </si>
  <si>
    <t>HDFC0002017</t>
  </si>
  <si>
    <t>HDFC0002018</t>
  </si>
  <si>
    <t>HDFC0002019</t>
  </si>
  <si>
    <t>HDFC0002020</t>
  </si>
  <si>
    <t>HDFC0002021</t>
  </si>
  <si>
    <t>HDFC0002022</t>
  </si>
  <si>
    <t>HDFC0002023</t>
  </si>
  <si>
    <t>HDFC0002024</t>
  </si>
  <si>
    <t>HDFC0002025</t>
  </si>
  <si>
    <t>HDFC0002026</t>
  </si>
  <si>
    <t>HDFC0002027</t>
  </si>
  <si>
    <t>HDFC0002028</t>
  </si>
  <si>
    <t>HDFC0002029</t>
  </si>
  <si>
    <t>HDFC0002030</t>
  </si>
  <si>
    <t>HDFC0002031</t>
  </si>
  <si>
    <t>HDFC0002032</t>
  </si>
  <si>
    <t>HDFC0002033</t>
  </si>
  <si>
    <t>HDFC0002034</t>
  </si>
  <si>
    <t>HDFC0002035</t>
  </si>
  <si>
    <t>HDFC0002036</t>
  </si>
  <si>
    <t>HDFC0002037</t>
  </si>
  <si>
    <t>HDFC0002038</t>
  </si>
  <si>
    <t>HDFC0002039</t>
  </si>
  <si>
    <t>HDFC0002040</t>
  </si>
  <si>
    <t>HDFC0002041</t>
  </si>
  <si>
    <t>HDFC0002042</t>
  </si>
  <si>
    <t>HDFC0002043</t>
  </si>
  <si>
    <t>HDFC0002044</t>
  </si>
  <si>
    <t>HDFC0002045</t>
  </si>
  <si>
    <t>HDFC0002046</t>
  </si>
  <si>
    <t>HDFC0002047</t>
  </si>
  <si>
    <t>HDFC0002048</t>
  </si>
  <si>
    <t>HDFC0002049</t>
  </si>
  <si>
    <t>HDFC0002050</t>
  </si>
  <si>
    <t>HDFC0002051</t>
  </si>
  <si>
    <t>HDFC0002052</t>
  </si>
  <si>
    <t>HDFC0002053</t>
  </si>
  <si>
    <t>HDFC0002054</t>
  </si>
  <si>
    <t>HDFC0002055</t>
  </si>
  <si>
    <t>HDFC0002056</t>
  </si>
  <si>
    <t>HDFC0002057</t>
  </si>
  <si>
    <t>HDFC0002058</t>
  </si>
  <si>
    <t>HDFC0002059</t>
  </si>
  <si>
    <t>HDFC0002060</t>
  </si>
  <si>
    <t>HDFC0002061</t>
  </si>
  <si>
    <t>HDFC0002062</t>
  </si>
  <si>
    <t>HDFC0002063</t>
  </si>
  <si>
    <t>HDFC0002064</t>
  </si>
  <si>
    <t>HDFC0002065</t>
  </si>
  <si>
    <t>HDFC0002066</t>
  </si>
  <si>
    <t>HDFC0002067</t>
  </si>
  <si>
    <t>HDFC0002068</t>
  </si>
  <si>
    <t>HDFC0002069</t>
  </si>
  <si>
    <t>HDFC0002070</t>
  </si>
  <si>
    <t>HDFC0002071</t>
  </si>
  <si>
    <t>HDFC0002072</t>
  </si>
  <si>
    <t>HDFC0002073</t>
  </si>
  <si>
    <t>HDFC0002074</t>
  </si>
  <si>
    <t>HDFC0002075</t>
  </si>
  <si>
    <t>HDFC0002076</t>
  </si>
  <si>
    <t>HDFC0002077</t>
  </si>
  <si>
    <t>HDFC0002078</t>
  </si>
  <si>
    <t>HDFC0002079</t>
  </si>
  <si>
    <t>HDFC0002080</t>
  </si>
  <si>
    <t>HDFC0002081</t>
  </si>
  <si>
    <t>HDFC0002082</t>
  </si>
  <si>
    <t>HDFC0002083</t>
  </si>
  <si>
    <t>HDFC0002084</t>
  </si>
  <si>
    <t>HDFC0002085</t>
  </si>
  <si>
    <t>HDFC0002086</t>
  </si>
  <si>
    <t>HDFC0002087</t>
  </si>
  <si>
    <t>HDFC0002088</t>
  </si>
  <si>
    <t>HDFC0002089</t>
  </si>
  <si>
    <t>HDFC0002090</t>
  </si>
  <si>
    <t>HDFC0002091</t>
  </si>
  <si>
    <t>HDFC0002092</t>
  </si>
  <si>
    <t>HDFC0002093</t>
  </si>
  <si>
    <t>HDFC0002094</t>
  </si>
  <si>
    <t>HDFC0002095</t>
  </si>
  <si>
    <t>HDFC0002096</t>
  </si>
  <si>
    <t>HDFC0002097</t>
  </si>
  <si>
    <t>HDFC0002098</t>
  </si>
  <si>
    <t>HDFC0002099</t>
  </si>
  <si>
    <t>HDFC0002100</t>
  </si>
  <si>
    <t>HDFC0002101</t>
  </si>
  <si>
    <t>HDFC0002102</t>
  </si>
  <si>
    <t>HDFC0002103</t>
  </si>
  <si>
    <t>HDFC0002104</t>
  </si>
  <si>
    <t>HDFC0002105</t>
  </si>
  <si>
    <t>HDFC0002106</t>
  </si>
  <si>
    <t>HDFC0002107</t>
  </si>
  <si>
    <t>HDFC0002108</t>
  </si>
  <si>
    <t>HDFC0002109</t>
  </si>
  <si>
    <t>HDFC0002110</t>
  </si>
  <si>
    <t>HDFC0002111</t>
  </si>
  <si>
    <t>HDFC0002112</t>
  </si>
  <si>
    <t>HDFC0002113</t>
  </si>
  <si>
    <t>HDFC0002114</t>
  </si>
  <si>
    <t>HDFC0002115</t>
  </si>
  <si>
    <t>HDFC0002116</t>
  </si>
  <si>
    <t>HDFC0002117</t>
  </si>
  <si>
    <t>HDFC0002118</t>
  </si>
  <si>
    <t>HDFC0002119</t>
  </si>
  <si>
    <t>HDFC0002120</t>
  </si>
  <si>
    <t>HDFC0002121</t>
  </si>
  <si>
    <t>HDFC0002122</t>
  </si>
  <si>
    <t>HDFC0002123</t>
  </si>
  <si>
    <t>HDFC0002124</t>
  </si>
  <si>
    <t>HDFC0002125</t>
  </si>
  <si>
    <t>HDFC0002126</t>
  </si>
  <si>
    <t>HDFC0002127</t>
  </si>
  <si>
    <t>HDFC0002128</t>
  </si>
  <si>
    <t>HDFC0002129</t>
  </si>
  <si>
    <t>HDFC0002130</t>
  </si>
  <si>
    <t>HDFC0002131</t>
  </si>
  <si>
    <t>HDFC0002132</t>
  </si>
  <si>
    <t>HDFC0002133</t>
  </si>
  <si>
    <t>HDFC0002134</t>
  </si>
  <si>
    <t>HDFC0002135</t>
  </si>
  <si>
    <t>HDFC0002136</t>
  </si>
  <si>
    <t>HDFC0002137</t>
  </si>
  <si>
    <t>HDFC0002138</t>
  </si>
  <si>
    <t>HDFC0002139</t>
  </si>
  <si>
    <t>HDFC0002140</t>
  </si>
  <si>
    <t>HDFC0002141</t>
  </si>
  <si>
    <t>HDFC0002142</t>
  </si>
  <si>
    <t>HDFC0002143</t>
  </si>
  <si>
    <t>HDFC0002144</t>
  </si>
  <si>
    <t>HDFC0002145</t>
  </si>
  <si>
    <t>HDFC0002146</t>
  </si>
  <si>
    <t>HDFC0002147</t>
  </si>
  <si>
    <t>HDFC0002148</t>
  </si>
  <si>
    <t>HDFC0002149</t>
  </si>
  <si>
    <t>HDFC0002150</t>
  </si>
  <si>
    <t>HDFC0002151</t>
  </si>
  <si>
    <t>HDFC0002152</t>
  </si>
  <si>
    <t>HDFC0002153</t>
  </si>
  <si>
    <t>HDFC0002154</t>
  </si>
  <si>
    <t>HDFC0002155</t>
  </si>
  <si>
    <t>HDFC0002156</t>
  </si>
  <si>
    <t>HDFC0002157</t>
  </si>
  <si>
    <t>HDFC0002158</t>
  </si>
  <si>
    <t>HDFC0002159</t>
  </si>
  <si>
    <t>HDFC0002160</t>
  </si>
  <si>
    <t>HDFC0002161</t>
  </si>
  <si>
    <t>HDFC0002162</t>
  </si>
  <si>
    <t>HDFC0002163</t>
  </si>
  <si>
    <t>HDFC0002165</t>
  </si>
  <si>
    <t>HDFC0002166</t>
  </si>
  <si>
    <t>HDFC0002167</t>
  </si>
  <si>
    <t>HDFC0002168</t>
  </si>
  <si>
    <t>HDFC0002169</t>
  </si>
  <si>
    <t>HDFC0002170</t>
  </si>
  <si>
    <t>HDFC0002171</t>
  </si>
  <si>
    <t>HDFC0002172</t>
  </si>
  <si>
    <t>HDFC0002173</t>
  </si>
  <si>
    <t>HDFC0002174</t>
  </si>
  <si>
    <t>HDFC0002175</t>
  </si>
  <si>
    <t>HDFC0002176</t>
  </si>
  <si>
    <t>HDFC0002177</t>
  </si>
  <si>
    <t>HDFC0002178</t>
  </si>
  <si>
    <t>HDFC0002179</t>
  </si>
  <si>
    <t>HDFC0002180</t>
  </si>
  <si>
    <t>HDFC0002181</t>
  </si>
  <si>
    <t>HDFC0002182</t>
  </si>
  <si>
    <t>HDFC0002183</t>
  </si>
  <si>
    <t>HDFC0002184</t>
  </si>
  <si>
    <t>HDFC0002185</t>
  </si>
  <si>
    <t>HDFC0002186</t>
  </si>
  <si>
    <t>HDFC0002187</t>
  </si>
  <si>
    <t>HDFC0002188</t>
  </si>
  <si>
    <t>HDFC0002190</t>
  </si>
  <si>
    <t>HDFC0002191</t>
  </si>
  <si>
    <t>HDFC0002192</t>
  </si>
  <si>
    <t>HDFC0002193</t>
  </si>
  <si>
    <t>HDFC0002194</t>
  </si>
  <si>
    <t>HDFC0002195</t>
  </si>
  <si>
    <t>HDFC0002196</t>
  </si>
  <si>
    <t>HDFC0002197</t>
  </si>
  <si>
    <t>HDFC0002198</t>
  </si>
  <si>
    <t>HDFC0002199</t>
  </si>
  <si>
    <t>HDFC0002200</t>
  </si>
  <si>
    <t>HDFC0002201</t>
  </si>
  <si>
    <t>HDFC0002202</t>
  </si>
  <si>
    <t>HDFC0002203</t>
  </si>
  <si>
    <t>HDFC0002204</t>
  </si>
  <si>
    <t>HDFC0002205</t>
  </si>
  <si>
    <t>HDFC0002206</t>
  </si>
  <si>
    <t>HDFC0002207</t>
  </si>
  <si>
    <t>HDFC0002208</t>
  </si>
  <si>
    <t>HDFC0002209</t>
  </si>
  <si>
    <t>HDFC0002210</t>
  </si>
  <si>
    <t>HDFC0002211</t>
  </si>
  <si>
    <t>HDFC0002212</t>
  </si>
  <si>
    <t>HDFC0002213</t>
  </si>
  <si>
    <t>HDFC0002214</t>
  </si>
  <si>
    <t>HDFC0002215</t>
  </si>
  <si>
    <t>HDFC0002216</t>
  </si>
  <si>
    <t>HDFC0002217</t>
  </si>
  <si>
    <t>HDFC0002218</t>
  </si>
  <si>
    <t>HDFC0002219</t>
  </si>
  <si>
    <t>HDFC0002220</t>
  </si>
  <si>
    <t>HDFC0002221</t>
  </si>
  <si>
    <t>HDFC0002222</t>
  </si>
  <si>
    <t>HDFC0002223</t>
  </si>
  <si>
    <t>HDFC0002224</t>
  </si>
  <si>
    <t>HDFC0002225</t>
  </si>
  <si>
    <t>HDFC0002226</t>
  </si>
  <si>
    <t>HDFC0002227</t>
  </si>
  <si>
    <t>HDFC0002228</t>
  </si>
  <si>
    <t>HDFC0002229</t>
  </si>
  <si>
    <t>HDFC0002230</t>
  </si>
  <si>
    <t>HDFC0002231</t>
  </si>
  <si>
    <t>HDFC0002232</t>
  </si>
  <si>
    <t>HDFC0002233</t>
  </si>
  <si>
    <t>HDFC0002234</t>
  </si>
  <si>
    <t>HDFC0002235</t>
  </si>
  <si>
    <t>HDFC0002236</t>
  </si>
  <si>
    <t>HDFC0002237</t>
  </si>
  <si>
    <t>HDFC0002238</t>
  </si>
  <si>
    <t>HDFC0002239</t>
  </si>
  <si>
    <t>HDFC0002240</t>
  </si>
  <si>
    <t>HDFC0002241</t>
  </si>
  <si>
    <t>HDFC0002242</t>
  </si>
  <si>
    <t>HDFC0002243</t>
  </si>
  <si>
    <t>HDFC0002244</t>
  </si>
  <si>
    <t>HDFC0002245</t>
  </si>
  <si>
    <t>HDFC0002246</t>
  </si>
  <si>
    <t>HDFC0002248</t>
  </si>
  <si>
    <t>HDFC0002249</t>
  </si>
  <si>
    <t>HDFC0002250</t>
  </si>
  <si>
    <t>HDFC0002251</t>
  </si>
  <si>
    <t>HDFC0002252</t>
  </si>
  <si>
    <t>HDFC0002253</t>
  </si>
  <si>
    <t>HDFC0002254</t>
  </si>
  <si>
    <t>HDFC0002255</t>
  </si>
  <si>
    <t>HDFC0002256</t>
  </si>
  <si>
    <t>HDFC0002257</t>
  </si>
  <si>
    <t>HDFC0002258</t>
  </si>
  <si>
    <t>HDFC0002259</t>
  </si>
  <si>
    <t>HDFC0002260</t>
  </si>
  <si>
    <t>HDFC0002261</t>
  </si>
  <si>
    <t>HDFC0002262</t>
  </si>
  <si>
    <t>HDFC0002263</t>
  </si>
  <si>
    <t>HDFC0002264</t>
  </si>
  <si>
    <t>HDFC0002265</t>
  </si>
  <si>
    <t>HDFC0002266</t>
  </si>
  <si>
    <t>HDFC0002267</t>
  </si>
  <si>
    <t>HDFC0002268</t>
  </si>
  <si>
    <t>HDFC0002269</t>
  </si>
  <si>
    <t>HDFC0002270</t>
  </si>
  <si>
    <t>HDFC0002271</t>
  </si>
  <si>
    <t>HDFC0002272</t>
  </si>
  <si>
    <t>HDFC0002273</t>
  </si>
  <si>
    <t>HDFC0002274</t>
  </si>
  <si>
    <t>HDFC0002275</t>
  </si>
  <si>
    <t>HDFC0002276</t>
  </si>
  <si>
    <t>HDFC0002277</t>
  </si>
  <si>
    <t>HDFC0002278</t>
  </si>
  <si>
    <t>HDFC0002279</t>
  </si>
  <si>
    <t>HDFC0002280</t>
  </si>
  <si>
    <t>HDFC0002281</t>
  </si>
  <si>
    <t>HDFC0002282</t>
  </si>
  <si>
    <t>HDFC0002283</t>
  </si>
  <si>
    <t>HDFC0002284</t>
  </si>
  <si>
    <t>HDFC0002285</t>
  </si>
  <si>
    <t>HDFC0002286</t>
  </si>
  <si>
    <t>HDFC0002287</t>
  </si>
  <si>
    <t>HDFC0002288</t>
  </si>
  <si>
    <t>HDFC0002289</t>
  </si>
  <si>
    <t>HDFC0002290</t>
  </si>
  <si>
    <t>HDFC0002291</t>
  </si>
  <si>
    <t>HDFC0002292</t>
  </si>
  <si>
    <t>HDFC0002293</t>
  </si>
  <si>
    <t>HDFC0002294</t>
  </si>
  <si>
    <t>HDFC0002295</t>
  </si>
  <si>
    <t>HDFC0002296</t>
  </si>
  <si>
    <t>HDFC0002297</t>
  </si>
  <si>
    <t>HDFC0002298</t>
  </si>
  <si>
    <t>HDFC0002299</t>
  </si>
  <si>
    <t>HDFC0002300</t>
  </si>
  <si>
    <t>HDFC0002301</t>
  </si>
  <si>
    <t>HDFC0002302</t>
  </si>
  <si>
    <t>HDFC0002303</t>
  </si>
  <si>
    <t>HDFC0002304</t>
  </si>
  <si>
    <t>HDFC0002305</t>
  </si>
  <si>
    <t>HDFC0002306</t>
  </si>
  <si>
    <t>HDFC0002307</t>
  </si>
  <si>
    <t>HDFC0002308</t>
  </si>
  <si>
    <t>HDFC0002309</t>
  </si>
  <si>
    <t>HDFC0002310</t>
  </si>
  <si>
    <t>HDFC0002311</t>
  </si>
  <si>
    <t>HDFC0002312</t>
  </si>
  <si>
    <t>HDFC0002313</t>
  </si>
  <si>
    <t>HDFC0002314</t>
  </si>
  <si>
    <t>HDFC0002315</t>
  </si>
  <si>
    <t>HDFC0002316</t>
  </si>
  <si>
    <t>HDFC0002317</t>
  </si>
  <si>
    <t>HDFC0002318</t>
  </si>
  <si>
    <t>HDFC0002319</t>
  </si>
  <si>
    <t>HDFC0002320</t>
  </si>
  <si>
    <t>HDFC0002321</t>
  </si>
  <si>
    <t>HDFC0002322</t>
  </si>
  <si>
    <t>HDFC0002323</t>
  </si>
  <si>
    <t>HDFC0002324</t>
  </si>
  <si>
    <t>HDFC0002325</t>
  </si>
  <si>
    <t>HDFC0002326</t>
  </si>
  <si>
    <t>HDFC0002327</t>
  </si>
  <si>
    <t>HDFC0002328</t>
  </si>
  <si>
    <t>HDFC0002329</t>
  </si>
  <si>
    <t>HDFC0002330</t>
  </si>
  <si>
    <t>HDFC0002331</t>
  </si>
  <si>
    <t>HDFC0002332</t>
  </si>
  <si>
    <t>HDFC0002333</t>
  </si>
  <si>
    <t>HDFC0002334</t>
  </si>
  <si>
    <t>HDFC0002335</t>
  </si>
  <si>
    <t>HDFC0002336</t>
  </si>
  <si>
    <t>HDFC0002337</t>
  </si>
  <si>
    <t>HDFC0002338</t>
  </si>
  <si>
    <t>HDFC0002339</t>
  </si>
  <si>
    <t>HDFC0002340</t>
  </si>
  <si>
    <t>HDFC0002341</t>
  </si>
  <si>
    <t>HDFC0002342</t>
  </si>
  <si>
    <t>HDFC0002343</t>
  </si>
  <si>
    <t>HDFC0002344</t>
  </si>
  <si>
    <t>HDFC0002345</t>
  </si>
  <si>
    <t>HDFC0002346</t>
  </si>
  <si>
    <t>HDFC0002347</t>
  </si>
  <si>
    <t>HDFC0002348</t>
  </si>
  <si>
    <t>HDFC0002349</t>
  </si>
  <si>
    <t>HDFC0002350</t>
  </si>
  <si>
    <t>HDFC0002351</t>
  </si>
  <si>
    <t>HDFC0002352</t>
  </si>
  <si>
    <t>HDFC0002353</t>
  </si>
  <si>
    <t>HDFC0002354</t>
  </si>
  <si>
    <t>HDFC0002355</t>
  </si>
  <si>
    <t>HDFC0002356</t>
  </si>
  <si>
    <t>HDFC0002357</t>
  </si>
  <si>
    <t>HDFC0002358</t>
  </si>
  <si>
    <t>HDFC0002359</t>
  </si>
  <si>
    <t>HDFC0002360</t>
  </si>
  <si>
    <t>HDFC0002361</t>
  </si>
  <si>
    <t>HDFC0002362</t>
  </si>
  <si>
    <t>HDFC0002363</t>
  </si>
  <si>
    <t>HDFC0002364</t>
  </si>
  <si>
    <t>HDFC0002365</t>
  </si>
  <si>
    <t>HDFC0002366</t>
  </si>
  <si>
    <t>HDFC0002367</t>
  </si>
  <si>
    <t>HDFC0002368</t>
  </si>
  <si>
    <t>HDFC0002369</t>
  </si>
  <si>
    <t>HDFC0002371</t>
  </si>
  <si>
    <t>HDFC0002372</t>
  </si>
  <si>
    <t>HDFC0002373</t>
  </si>
  <si>
    <t>HDFC0002374</t>
  </si>
  <si>
    <t>HDFC0002375</t>
  </si>
  <si>
    <t>HDFC0002376</t>
  </si>
  <si>
    <t>HDFC0002377</t>
  </si>
  <si>
    <t>HDFC0002378</t>
  </si>
  <si>
    <t>HDFC0002379</t>
  </si>
  <si>
    <t>HDFC0002380</t>
  </si>
  <si>
    <t>HDFC0002381</t>
  </si>
  <si>
    <t>HDFC0002382</t>
  </si>
  <si>
    <t>HDFC0002383</t>
  </si>
  <si>
    <t>HDFC0002384</t>
  </si>
  <si>
    <t>HDFC0002385</t>
  </si>
  <si>
    <t>HDFC0002386</t>
  </si>
  <si>
    <t>HDFC0002387</t>
  </si>
  <si>
    <t>HDFC0002388</t>
  </si>
  <si>
    <t>HDFC0002389</t>
  </si>
  <si>
    <t>HDFC0002390</t>
  </si>
  <si>
    <t>HDFC0002391</t>
  </si>
  <si>
    <t>HDFC0002392</t>
  </si>
  <si>
    <t>HDFC0002393</t>
  </si>
  <si>
    <t>HDFC0002394</t>
  </si>
  <si>
    <t>HDFC0002395</t>
  </si>
  <si>
    <t>HDFC0002396</t>
  </si>
  <si>
    <t>HDFC0002397</t>
  </si>
  <si>
    <t>HDFC0002398</t>
  </si>
  <si>
    <t>HDFC0002399</t>
  </si>
  <si>
    <t>HDFC0002400</t>
  </si>
  <si>
    <t>HDFC0002401</t>
  </si>
  <si>
    <t>HDFC0002402</t>
  </si>
  <si>
    <t>HDFC0002403</t>
  </si>
  <si>
    <t>HDFC0002404</t>
  </si>
  <si>
    <t>HDFC0002405</t>
  </si>
  <si>
    <t>HDFC0002406</t>
  </si>
  <si>
    <t>HDFC0002407</t>
  </si>
  <si>
    <t>HDFC0002408</t>
  </si>
  <si>
    <t>HDFC0002409</t>
  </si>
  <si>
    <t>HDFC0002410</t>
  </si>
  <si>
    <t>HDFC0002411</t>
  </si>
  <si>
    <t>HDFC0002412</t>
  </si>
  <si>
    <t>HDFC0002413</t>
  </si>
  <si>
    <t>HDFC0002414</t>
  </si>
  <si>
    <t>HDFC0002415</t>
  </si>
  <si>
    <t>HDFC0002416</t>
  </si>
  <si>
    <t>HDFC0002417</t>
  </si>
  <si>
    <t>HDFC0002418</t>
  </si>
  <si>
    <t>HDFC0002419</t>
  </si>
  <si>
    <t>HDFC0002420</t>
  </si>
  <si>
    <t>HDFC0002421</t>
  </si>
  <si>
    <t>HDFC0002422</t>
  </si>
  <si>
    <t>HDFC0002423</t>
  </si>
  <si>
    <t>HDFC0002424</t>
  </si>
  <si>
    <t>HDFC0002425</t>
  </si>
  <si>
    <t>HDFC0002426</t>
  </si>
  <si>
    <t>HDFC0002427</t>
  </si>
  <si>
    <t>HDFC0002428</t>
  </si>
  <si>
    <t>HDFC0002429</t>
  </si>
  <si>
    <t>HDFC0002430</t>
  </si>
  <si>
    <t>HDFC0002431</t>
  </si>
  <si>
    <t>HDFC0002432</t>
  </si>
  <si>
    <t>HDFC0002433</t>
  </si>
  <si>
    <t>HDFC0002434</t>
  </si>
  <si>
    <t>HDFC0002435</t>
  </si>
  <si>
    <t>HDFC0002436</t>
  </si>
  <si>
    <t>HDFC0002437</t>
  </si>
  <si>
    <t>HDFC0002438</t>
  </si>
  <si>
    <t>HDFC0002439</t>
  </si>
  <si>
    <t>HDFC0002440</t>
  </si>
  <si>
    <t>HDFC0002441</t>
  </si>
  <si>
    <t>HDFC0002442</t>
  </si>
  <si>
    <t>HDFC0002443</t>
  </si>
  <si>
    <t>HDFC0002444</t>
  </si>
  <si>
    <t>HDFC0002445</t>
  </si>
  <si>
    <t>HDFC0002446</t>
  </si>
  <si>
    <t>HDFC0002447</t>
  </si>
  <si>
    <t>HDFC0002448</t>
  </si>
  <si>
    <t>HDFC0002449</t>
  </si>
  <si>
    <t>HDFC0002450</t>
  </si>
  <si>
    <t>HDFC0002451</t>
  </si>
  <si>
    <t>HDFC0002452</t>
  </si>
  <si>
    <t>HDFC0002453</t>
  </si>
  <si>
    <t>HDFC0002454</t>
  </si>
  <si>
    <t>HDFC0002455</t>
  </si>
  <si>
    <t>HDFC0002456</t>
  </si>
  <si>
    <t>HDFC0002457</t>
  </si>
  <si>
    <t>HDFC0002458</t>
  </si>
  <si>
    <t>HDFC0002459</t>
  </si>
  <si>
    <t>HDFC0002460</t>
  </si>
  <si>
    <t>HDFC0002461</t>
  </si>
  <si>
    <t>HDFC0002462</t>
  </si>
  <si>
    <t>HDFC0002463</t>
  </si>
  <si>
    <t>HDFC0002464</t>
  </si>
  <si>
    <t>HDFC0002465</t>
  </si>
  <si>
    <t>HDFC0002466</t>
  </si>
  <si>
    <t>HDFC0002467</t>
  </si>
  <si>
    <t>HDFC0002468</t>
  </si>
  <si>
    <t>HDFC0002469</t>
  </si>
  <si>
    <t>HDFC0002470</t>
  </si>
  <si>
    <t>HDFC0002471</t>
  </si>
  <si>
    <t>HDFC0002472</t>
  </si>
  <si>
    <t>HDFC0002473</t>
  </si>
  <si>
    <t>HDFC0002474</t>
  </si>
  <si>
    <t>HDFC0002475</t>
  </si>
  <si>
    <t>HDFC0002476</t>
  </si>
  <si>
    <t>HDFC0002477</t>
  </si>
  <si>
    <t>HDFC0002478</t>
  </si>
  <si>
    <t>HDFC0002479</t>
  </si>
  <si>
    <t>HDFC0002480</t>
  </si>
  <si>
    <t>HDFC0002481</t>
  </si>
  <si>
    <t>HDFC0002482</t>
  </si>
  <si>
    <t>HDFC0002483</t>
  </si>
  <si>
    <t>HDFC0002484</t>
  </si>
  <si>
    <t>HDFC0002485</t>
  </si>
  <si>
    <t>HDFC0002486</t>
  </si>
  <si>
    <t>HDFC0002487</t>
  </si>
  <si>
    <t>HDFC0002488</t>
  </si>
  <si>
    <t>HDFC0002489</t>
  </si>
  <si>
    <t>HDFC0002490</t>
  </si>
  <si>
    <t>HDFC0002491</t>
  </si>
  <si>
    <t>HDFC0002492</t>
  </si>
  <si>
    <t>HDFC0002493</t>
  </si>
  <si>
    <t>HDFC0002494</t>
  </si>
  <si>
    <t>HDFC0002495</t>
  </si>
  <si>
    <t>HDFC0002496</t>
  </si>
  <si>
    <t>HDFC0002497</t>
  </si>
  <si>
    <t>HDFC0002498</t>
  </si>
  <si>
    <t>HDFC0002499</t>
  </si>
  <si>
    <t>HDFC0002500</t>
  </si>
  <si>
    <t>HDFC0002501</t>
  </si>
  <si>
    <t>HDFC0002502</t>
  </si>
  <si>
    <t>HDFC0002503</t>
  </si>
  <si>
    <t>HDFC0002504</t>
  </si>
  <si>
    <t>HDFC0002505</t>
  </si>
  <si>
    <t>HDFC0002506</t>
  </si>
  <si>
    <t>HDFC0002507</t>
  </si>
  <si>
    <t>HDFC0002508</t>
  </si>
  <si>
    <t>HDFC0002509</t>
  </si>
  <si>
    <t>HDFC0002510</t>
  </si>
  <si>
    <t>HDFC0002511</t>
  </si>
  <si>
    <t>HDFC0002512</t>
  </si>
  <si>
    <t>HDFC0002513</t>
  </si>
  <si>
    <t>HDFC0002514</t>
  </si>
  <si>
    <t>HDFC0002515</t>
  </si>
  <si>
    <t>HDFC0002516</t>
  </si>
  <si>
    <t>HDFC0002517</t>
  </si>
  <si>
    <t>HDFC0002518</t>
  </si>
  <si>
    <t>HDFC0002519</t>
  </si>
  <si>
    <t>HDFC0002520</t>
  </si>
  <si>
    <t>HDFC0002521</t>
  </si>
  <si>
    <t>HDFC0002522</t>
  </si>
  <si>
    <t>HDFC0002523</t>
  </si>
  <si>
    <t>HDFC0002524</t>
  </si>
  <si>
    <t>HDFC0002525</t>
  </si>
  <si>
    <t>HDFC0002526</t>
  </si>
  <si>
    <t>HDFC0002527</t>
  </si>
  <si>
    <t>HDFC0002528</t>
  </si>
  <si>
    <t>HDFC0002529</t>
  </si>
  <si>
    <t>HDFC0002530</t>
  </si>
  <si>
    <t>HDFC0002531</t>
  </si>
  <si>
    <t>HDFC0002532</t>
  </si>
  <si>
    <t>HDFC0002533</t>
  </si>
  <si>
    <t>HDFC0002534</t>
  </si>
  <si>
    <t>HDFC0002535</t>
  </si>
  <si>
    <t>HDFC0002536</t>
  </si>
  <si>
    <t>HDFC0002537</t>
  </si>
  <si>
    <t>HDFC0002538</t>
  </si>
  <si>
    <t>HDFC0002539</t>
  </si>
  <si>
    <t>HDFC0002540</t>
  </si>
  <si>
    <t>HDFC0002541</t>
  </si>
  <si>
    <t>HDFC0002542</t>
  </si>
  <si>
    <t>HDFC0002543</t>
  </si>
  <si>
    <t>HDFC0002544</t>
  </si>
  <si>
    <t>HDFC0002545</t>
  </si>
  <si>
    <t>HDFC0002546</t>
  </si>
  <si>
    <t>HDFC0002547</t>
  </si>
  <si>
    <t>HDFC0002548</t>
  </si>
  <si>
    <t>HDFC0002549</t>
  </si>
  <si>
    <t>HDFC0002550</t>
  </si>
  <si>
    <t>HDFC0002551</t>
  </si>
  <si>
    <t>HDFC0002552</t>
  </si>
  <si>
    <t>HDFC0002553</t>
  </si>
  <si>
    <t>HDFC0002554</t>
  </si>
  <si>
    <t>HDFC0002555</t>
  </si>
  <si>
    <t>HDFC0002556</t>
  </si>
  <si>
    <t>HDFC0002557</t>
  </si>
  <si>
    <t>HDFC0002558</t>
  </si>
  <si>
    <t>HDFC0002559</t>
  </si>
  <si>
    <t>HDFC0002560</t>
  </si>
  <si>
    <t>HDFC0002561</t>
  </si>
  <si>
    <t>HDFC0002562</t>
  </si>
  <si>
    <t>HDFC0002563</t>
  </si>
  <si>
    <t>HDFC0002564</t>
  </si>
  <si>
    <t>HDFC0002565</t>
  </si>
  <si>
    <t>HDFC0002566</t>
  </si>
  <si>
    <t>HDFC0002567</t>
  </si>
  <si>
    <t>HDFC0002568</t>
  </si>
  <si>
    <t>HDFC0002569</t>
  </si>
  <si>
    <t>HDFC0002570</t>
  </si>
  <si>
    <t>HDFC0002571</t>
  </si>
  <si>
    <t>HDFC0002572</t>
  </si>
  <si>
    <t>HDFC0002573</t>
  </si>
  <si>
    <t>HDFC0002574</t>
  </si>
  <si>
    <t>HDFC0002575</t>
  </si>
  <si>
    <t>HDFC0002576</t>
  </si>
  <si>
    <t>HDFC0002577</t>
  </si>
  <si>
    <t>HDFC0002578</t>
  </si>
  <si>
    <t>HDFC0002579</t>
  </si>
  <si>
    <t>HDFC0002580</t>
  </si>
  <si>
    <t>HDFC0002581</t>
  </si>
  <si>
    <t>HDFC0002582</t>
  </si>
  <si>
    <t>HDFC0002583</t>
  </si>
  <si>
    <t>HDFC0002584</t>
  </si>
  <si>
    <t>HDFC0002585</t>
  </si>
  <si>
    <t>HDFC0002586</t>
  </si>
  <si>
    <t>HDFC0002587</t>
  </si>
  <si>
    <t>HDFC0002588</t>
  </si>
  <si>
    <t>HDFC0002589</t>
  </si>
  <si>
    <t>HDFC0002590</t>
  </si>
  <si>
    <t>HDFC0002591</t>
  </si>
  <si>
    <t>HDFC0002592</t>
  </si>
  <si>
    <t>HDFC0002593</t>
  </si>
  <si>
    <t>HDFC0002594</t>
  </si>
  <si>
    <t>HDFC0002595</t>
  </si>
  <si>
    <t>HDFC0002596</t>
  </si>
  <si>
    <t>HDFC0002597</t>
  </si>
  <si>
    <t>HDFC0002598</t>
  </si>
  <si>
    <t>HDFC0002599</t>
  </si>
  <si>
    <t>HDFC0002600</t>
  </si>
  <si>
    <t>HDFC0002601</t>
  </si>
  <si>
    <t>HDFC0002602</t>
  </si>
  <si>
    <t>HDFC0002603</t>
  </si>
  <si>
    <t>HDFC0002604</t>
  </si>
  <si>
    <t>HDFC0002605</t>
  </si>
  <si>
    <t>HDFC0002606</t>
  </si>
  <si>
    <t>HDFC0002607</t>
  </si>
  <si>
    <t>HDFC0002608</t>
  </si>
  <si>
    <t>HDFC0002609</t>
  </si>
  <si>
    <t>HDFC0002610</t>
  </si>
  <si>
    <t>HDFC0002611</t>
  </si>
  <si>
    <t>HDFC0002612</t>
  </si>
  <si>
    <t>HDFC0002613</t>
  </si>
  <si>
    <t>HDFC0002614</t>
  </si>
  <si>
    <t>HDFC0002615</t>
  </si>
  <si>
    <t>HDFC0002616</t>
  </si>
  <si>
    <t>HDFC0002617</t>
  </si>
  <si>
    <t>HDFC0002618</t>
  </si>
  <si>
    <t>HDFC0002619</t>
  </si>
  <si>
    <t>HDFC0002620</t>
  </si>
  <si>
    <t>HDFC0002621</t>
  </si>
  <si>
    <t>HDFC0002622</t>
  </si>
  <si>
    <t>HDFC0002623</t>
  </si>
  <si>
    <t>HDFC0002624</t>
  </si>
  <si>
    <t>HDFC0002625</t>
  </si>
  <si>
    <t>HDFC0002626</t>
  </si>
  <si>
    <t>HDFC0002627</t>
  </si>
  <si>
    <t>HDFC0002628</t>
  </si>
  <si>
    <t>HDFC0002629</t>
  </si>
  <si>
    <t>HDFC0002630</t>
  </si>
  <si>
    <t>HDFC0002631</t>
  </si>
  <si>
    <t>HDFC0002632</t>
  </si>
  <si>
    <t>HDFC0002633</t>
  </si>
  <si>
    <t>HDFC0002634</t>
  </si>
  <si>
    <t>HDFC0002635</t>
  </si>
  <si>
    <t>HDFC0002636</t>
  </si>
  <si>
    <t>HDFC0002637</t>
  </si>
  <si>
    <t>HDFC0002638</t>
  </si>
  <si>
    <t>HDFC0002639</t>
  </si>
  <si>
    <t>HDFC0002640</t>
  </si>
  <si>
    <t>HDFC0002641</t>
  </si>
  <si>
    <t>HDFC0002642</t>
  </si>
  <si>
    <t>HDFC0002643</t>
  </si>
  <si>
    <t>HDFC0002644</t>
  </si>
  <si>
    <t>HDFC0002645</t>
  </si>
  <si>
    <t>HDFC0002646</t>
  </si>
  <si>
    <t>HDFC0002647</t>
  </si>
  <si>
    <t>HDFC0002648</t>
  </si>
  <si>
    <t>HDFC0002649</t>
  </si>
  <si>
    <t>HDFC0002650</t>
  </si>
  <si>
    <t>HDFC0002651</t>
  </si>
  <si>
    <t>HDFC0002652</t>
  </si>
  <si>
    <t>HDFC0002653</t>
  </si>
  <si>
    <t>HDFC0002654</t>
  </si>
  <si>
    <t>HDFC0002655</t>
  </si>
  <si>
    <t>HDFC0002656</t>
  </si>
  <si>
    <t>HDFC0002657</t>
  </si>
  <si>
    <t>HDFC0002658</t>
  </si>
  <si>
    <t>HDFC0002659</t>
  </si>
  <si>
    <t>HDFC0002660</t>
  </si>
  <si>
    <t>HDFC0002661</t>
  </si>
  <si>
    <t>HDFC0002662</t>
  </si>
  <si>
    <t>HDFC0002663</t>
  </si>
  <si>
    <t>HDFC0002664</t>
  </si>
  <si>
    <t>HDFC0002665</t>
  </si>
  <si>
    <t>HDFC0002666</t>
  </si>
  <si>
    <t>HDFC0002667</t>
  </si>
  <si>
    <t>HDFC0002668</t>
  </si>
  <si>
    <t>HDFC0002669</t>
  </si>
  <si>
    <t>HDFC0002670</t>
  </si>
  <si>
    <t>HDFC0002671</t>
  </si>
  <si>
    <t>HDFC0002672</t>
  </si>
  <si>
    <t>HDFC0002673</t>
  </si>
  <si>
    <t>HDFC0002674</t>
  </si>
  <si>
    <t>HDFC0002675</t>
  </si>
  <si>
    <t>HDFC0002676</t>
  </si>
  <si>
    <t>HDFC0002677</t>
  </si>
  <si>
    <t>HDFC0002678</t>
  </si>
  <si>
    <t>HDFC0002679</t>
  </si>
  <si>
    <t>HDFC0002680</t>
  </si>
  <si>
    <t>HDFC0002681</t>
  </si>
  <si>
    <t>HDFC0002682</t>
  </si>
  <si>
    <t>HDFC0002683</t>
  </si>
  <si>
    <t>HDFC0002684</t>
  </si>
  <si>
    <t>HDFC0002685</t>
  </si>
  <si>
    <t>HDFC0002686</t>
  </si>
  <si>
    <t>HDFC0002687</t>
  </si>
  <si>
    <t>HDFC0002688</t>
  </si>
  <si>
    <t>HDFC0002689</t>
  </si>
  <si>
    <t>HDFC0002690</t>
  </si>
  <si>
    <t>HDFC0002691</t>
  </si>
  <si>
    <t>HDFC0002692</t>
  </si>
  <si>
    <t>HDFC0002693</t>
  </si>
  <si>
    <t>HDFC0002694</t>
  </si>
  <si>
    <t>HDFC0002695</t>
  </si>
  <si>
    <t>HDFC0002696</t>
  </si>
  <si>
    <t>HDFC0002697</t>
  </si>
  <si>
    <t>HDFC0002698</t>
  </si>
  <si>
    <t>HDFC0002699</t>
  </si>
  <si>
    <t>HDFC0002700</t>
  </si>
  <si>
    <t>HDFC0002701</t>
  </si>
  <si>
    <t>HDFC0002702</t>
  </si>
  <si>
    <t>HDFC0002703</t>
  </si>
  <si>
    <t>HDFC0002704</t>
  </si>
  <si>
    <t>HDFC0002705</t>
  </si>
  <si>
    <t>HDFC0002706</t>
  </si>
  <si>
    <t>HDFC0002707</t>
  </si>
  <si>
    <t>HDFC0002708</t>
  </si>
  <si>
    <t>HDFC0002709</t>
  </si>
  <si>
    <t>HDFC0002710</t>
  </si>
  <si>
    <t>HDFC0002711</t>
  </si>
  <si>
    <t>HDFC0002712</t>
  </si>
  <si>
    <t>HDFC0002713</t>
  </si>
  <si>
    <t>HDFC0002714</t>
  </si>
  <si>
    <t>HDFC0002715</t>
  </si>
  <si>
    <t>HDFC0002716</t>
  </si>
  <si>
    <t>HDFC0002717</t>
  </si>
  <si>
    <t>HDFC0002718</t>
  </si>
  <si>
    <t>HDFC0002719</t>
  </si>
  <si>
    <t>HDFC0002720</t>
  </si>
  <si>
    <t>HDFC0002721</t>
  </si>
  <si>
    <t>HDFC0002722</t>
  </si>
  <si>
    <t>HDFC0002723</t>
  </si>
  <si>
    <t>HDFC0002724</t>
  </si>
  <si>
    <t>HDFC0002725</t>
  </si>
  <si>
    <t>HDFC0002726</t>
  </si>
  <si>
    <t>HDFC0002727</t>
  </si>
  <si>
    <t>HDFC0002728</t>
  </si>
  <si>
    <t>HDFC0002729</t>
  </si>
  <si>
    <t>HDFC0002730</t>
  </si>
  <si>
    <t>HDFC0002731</t>
  </si>
  <si>
    <t>HDFC0002732</t>
  </si>
  <si>
    <t>HDFC0002733</t>
  </si>
  <si>
    <t>HDFC0002734</t>
  </si>
  <si>
    <t>HDFC0002735</t>
  </si>
  <si>
    <t>HDFC0002736</t>
  </si>
  <si>
    <t>HDFC0002737</t>
  </si>
  <si>
    <t>HDFC0002738</t>
  </si>
  <si>
    <t>HDFC0002739</t>
  </si>
  <si>
    <t>HDFC0002740</t>
  </si>
  <si>
    <t>HDFC0002741</t>
  </si>
  <si>
    <t>HDFC0002742</t>
  </si>
  <si>
    <t>HDFC0002743</t>
  </si>
  <si>
    <t>HDFC0002744</t>
  </si>
  <si>
    <t>HDFC0002745</t>
  </si>
  <si>
    <t>HDFC0002746</t>
  </si>
  <si>
    <t>HDFC0002747</t>
  </si>
  <si>
    <t>HDFC0002748</t>
  </si>
  <si>
    <t>HDFC0002749</t>
  </si>
  <si>
    <t>HDFC0002750</t>
  </si>
  <si>
    <t>HDFC0002751</t>
  </si>
  <si>
    <t>HDFC0002752</t>
  </si>
  <si>
    <t>HDFC0002753</t>
  </si>
  <si>
    <t>HDFC0002754</t>
  </si>
  <si>
    <t>HDFC0002755</t>
  </si>
  <si>
    <t>HDFC0002756</t>
  </si>
  <si>
    <t>HDFC0002757</t>
  </si>
  <si>
    <t>HDFC0002758</t>
  </si>
  <si>
    <t>HDFC0002759</t>
  </si>
  <si>
    <t>HDFC0002760</t>
  </si>
  <si>
    <t>HDFC0002761</t>
  </si>
  <si>
    <t>HDFC0002762</t>
  </si>
  <si>
    <t>HDFC0002763</t>
  </si>
  <si>
    <t>HDFC0002764</t>
  </si>
  <si>
    <t>HDFC0002765</t>
  </si>
  <si>
    <t>HDFC0002766</t>
  </si>
  <si>
    <t>HDFC0002767</t>
  </si>
  <si>
    <t>HDFC0002768</t>
  </si>
  <si>
    <t>HDFC0002769</t>
  </si>
  <si>
    <t>HDFC0002770</t>
  </si>
  <si>
    <t>HDFC0002771</t>
  </si>
  <si>
    <t>HDFC0002772</t>
  </si>
  <si>
    <t>HDFC0002773</t>
  </si>
  <si>
    <t>HDFC0002774</t>
  </si>
  <si>
    <t>HDFC0002775</t>
  </si>
  <si>
    <t>HDFC0002776</t>
  </si>
  <si>
    <t>HDFC0002777</t>
  </si>
  <si>
    <t>HDFC0002778</t>
  </si>
  <si>
    <t>HDFC0002779</t>
  </si>
  <si>
    <t>HDFC0002780</t>
  </si>
  <si>
    <t>HDFC0002781</t>
  </si>
  <si>
    <t>HDFC0002782</t>
  </si>
  <si>
    <t>HDFC0002783</t>
  </si>
  <si>
    <t>HDFC0002784</t>
  </si>
  <si>
    <t>HDFC0002785</t>
  </si>
  <si>
    <t>HDFC0002786</t>
  </si>
  <si>
    <t>HDFC0002787</t>
  </si>
  <si>
    <t>HDFC0002788</t>
  </si>
  <si>
    <t>HDFC0002789</t>
  </si>
  <si>
    <t>HDFC0002790</t>
  </si>
  <si>
    <t>HDFC0002791</t>
  </si>
  <si>
    <t>HDFC0002792</t>
  </si>
  <si>
    <t>HDFC0002793</t>
  </si>
  <si>
    <t>HDFC0002794</t>
  </si>
  <si>
    <t>HDFC0002795</t>
  </si>
  <si>
    <t>HDFC0002796</t>
  </si>
  <si>
    <t>HDFC0002797</t>
  </si>
  <si>
    <t>HDFC0002798</t>
  </si>
  <si>
    <t>HDFC0002799</t>
  </si>
  <si>
    <t>HDFC0002800</t>
  </si>
  <si>
    <t>HDFC0002801</t>
  </si>
  <si>
    <t>HDFC0002802</t>
  </si>
  <si>
    <t>HDFC0002803</t>
  </si>
  <si>
    <t>HDFC0002804</t>
  </si>
  <si>
    <t>HDFC0002805</t>
  </si>
  <si>
    <t>HDFC0002806</t>
  </si>
  <si>
    <t>HDFC0002807</t>
  </si>
  <si>
    <t>HDFC0002808</t>
  </si>
  <si>
    <t>HDFC0002809</t>
  </si>
  <si>
    <t>HDFC0002810</t>
  </si>
  <si>
    <t>HDFC0002811</t>
  </si>
  <si>
    <t>HDFC0002812</t>
  </si>
  <si>
    <t>HDFC0002813</t>
  </si>
  <si>
    <t>HDFC0002814</t>
  </si>
  <si>
    <t>HDFC0002815</t>
  </si>
  <si>
    <t>HDFC0002816</t>
  </si>
  <si>
    <t>HDFC0002817</t>
  </si>
  <si>
    <t>HDFC0002818</t>
  </si>
  <si>
    <t>HDFC0002819</t>
  </si>
  <si>
    <t>HDFC0002820</t>
  </si>
  <si>
    <t>HDFC0002821</t>
  </si>
  <si>
    <t>HDFC0002822</t>
  </si>
  <si>
    <t>HDFC0002823</t>
  </si>
  <si>
    <t>HDFC0002824</t>
  </si>
  <si>
    <t>HDFC0002825</t>
  </si>
  <si>
    <t>HDFC0002826</t>
  </si>
  <si>
    <t>HDFC0002827</t>
  </si>
  <si>
    <t>HDFC0002828</t>
  </si>
  <si>
    <t>HDFC0002829</t>
  </si>
  <si>
    <t>HDFC0002830</t>
  </si>
  <si>
    <t>HDFC0002831</t>
  </si>
  <si>
    <t>HDFC0002832</t>
  </si>
  <si>
    <t>HDFC0002833</t>
  </si>
  <si>
    <t>HDFC0002834</t>
  </si>
  <si>
    <t>HDFC0002835</t>
  </si>
  <si>
    <t>HDFC0002836</t>
  </si>
  <si>
    <t>HDFC0002837</t>
  </si>
  <si>
    <t>HDFC0002838</t>
  </si>
  <si>
    <t>HDFC0002839</t>
  </si>
  <si>
    <t>HDFC0002840</t>
  </si>
  <si>
    <t>HDFC0002841</t>
  </si>
  <si>
    <t>HDFC0002842</t>
  </si>
  <si>
    <t>HDFC0002843</t>
  </si>
  <si>
    <t>HDFC0002844</t>
  </si>
  <si>
    <t>HDFC0002845</t>
  </si>
  <si>
    <t>HDFC0002846</t>
  </si>
  <si>
    <t>HDFC0002847</t>
  </si>
  <si>
    <t>HDFC0002848</t>
  </si>
  <si>
    <t>HDFC0002849</t>
  </si>
  <si>
    <t>HDFC0002850</t>
  </si>
  <si>
    <t>HDFC0002851</t>
  </si>
  <si>
    <t>HDFC0002852</t>
  </si>
  <si>
    <t>HDFC0002853</t>
  </si>
  <si>
    <t>HDFC0002854</t>
  </si>
  <si>
    <t>HDFC0002855</t>
  </si>
  <si>
    <t>HDFC0002856</t>
  </si>
  <si>
    <t>HDFC0002857</t>
  </si>
  <si>
    <t>HDFC0002858</t>
  </si>
  <si>
    <t>HDFC0002859</t>
  </si>
  <si>
    <t>HDFC0002860</t>
  </si>
  <si>
    <t>HDFC0002861</t>
  </si>
  <si>
    <t>HDFC0002862</t>
  </si>
  <si>
    <t>HDFC0002863</t>
  </si>
  <si>
    <t>HDFC0002864</t>
  </si>
  <si>
    <t>HDFC0002865</t>
  </si>
  <si>
    <t>HDFC0002866</t>
  </si>
  <si>
    <t>HDFC0002867</t>
  </si>
  <si>
    <t>HDFC0002868</t>
  </si>
  <si>
    <t>HDFC0002869</t>
  </si>
  <si>
    <t>HDFC0002870</t>
  </si>
  <si>
    <t>HDFC0002871</t>
  </si>
  <si>
    <t>HDFC0002872</t>
  </si>
  <si>
    <t>HDFC0002873</t>
  </si>
  <si>
    <t>HDFC0002874</t>
  </si>
  <si>
    <t>HDFC0002875</t>
  </si>
  <si>
    <t>HDFC0002876</t>
  </si>
  <si>
    <t>HDFC0002877</t>
  </si>
  <si>
    <t>HDFC0002878</t>
  </si>
  <si>
    <t>HDFC0002879</t>
  </si>
  <si>
    <t>HDFC0002880</t>
  </si>
  <si>
    <t>HDFC0002881</t>
  </si>
  <si>
    <t>HDFC0002882</t>
  </si>
  <si>
    <t>HDFC0002883</t>
  </si>
  <si>
    <t>HDFC0002884</t>
  </si>
  <si>
    <t>HDFC0002885</t>
  </si>
  <si>
    <t>HDFC0002886</t>
  </si>
  <si>
    <t>HDFC0002887</t>
  </si>
  <si>
    <t>HDFC0002888</t>
  </si>
  <si>
    <t>HDFC0002889</t>
  </si>
  <si>
    <t>HDFC0002890</t>
  </si>
  <si>
    <t>HDFC0002891</t>
  </si>
  <si>
    <t>HDFC0002892</t>
  </si>
  <si>
    <t>HDFC0002893</t>
  </si>
  <si>
    <t>HDFC0002894</t>
  </si>
  <si>
    <t>HDFC0002895</t>
  </si>
  <si>
    <t>HDFC0002896</t>
  </si>
  <si>
    <t>HDFC0002897</t>
  </si>
  <si>
    <t>HDFC0002898</t>
  </si>
  <si>
    <t>HDFC0002899</t>
  </si>
  <si>
    <t>HDFC0002900</t>
  </si>
  <si>
    <t>HDFC0002901</t>
  </si>
  <si>
    <t>HDFC0002902</t>
  </si>
  <si>
    <t>HDFC0002903</t>
  </si>
  <si>
    <t>HDFC0002904</t>
  </si>
  <si>
    <t>HDFC0002905</t>
  </si>
  <si>
    <t>HDFC0002906</t>
  </si>
  <si>
    <t>HDFC0002907</t>
  </si>
  <si>
    <t>HDFC0002908</t>
  </si>
  <si>
    <t>HDFC0002909</t>
  </si>
  <si>
    <t>HDFC0002910</t>
  </si>
  <si>
    <t>HDFC0002911</t>
  </si>
  <si>
    <t>HDFC0002912</t>
  </si>
  <si>
    <t>HDFC0002913</t>
  </si>
  <si>
    <t>HDFC0002914</t>
  </si>
  <si>
    <t>HDFC0002915</t>
  </si>
  <si>
    <t>HDFC0002916</t>
  </si>
  <si>
    <t>HDFC0002917</t>
  </si>
  <si>
    <t>HDFC0002918</t>
  </si>
  <si>
    <t>HDFC0002919</t>
  </si>
  <si>
    <t>HDFC0002920</t>
  </si>
  <si>
    <t>HDFC0002921</t>
  </si>
  <si>
    <t>HDFC0002922</t>
  </si>
  <si>
    <t>HDFC0002923</t>
  </si>
  <si>
    <t>HDFC0002924</t>
  </si>
  <si>
    <t>HDFC0002925</t>
  </si>
  <si>
    <t>HDFC0002926</t>
  </si>
  <si>
    <t>HDFC0002927</t>
  </si>
  <si>
    <t>HDFC0002928</t>
  </si>
  <si>
    <t>HDFC0002929</t>
  </si>
  <si>
    <t>HDFC0002930</t>
  </si>
  <si>
    <t>HDFC0002931</t>
  </si>
  <si>
    <t>HDFC0002932</t>
  </si>
  <si>
    <t>HDFC0002933</t>
  </si>
  <si>
    <t>HDFC0002934</t>
  </si>
  <si>
    <t>HDFC0002935</t>
  </si>
  <si>
    <t>HDFC0002936</t>
  </si>
  <si>
    <t>HDFC0002937</t>
  </si>
  <si>
    <t>HDFC0002938</t>
  </si>
  <si>
    <t>HDFC0002939</t>
  </si>
  <si>
    <t>HDFC0002940</t>
  </si>
  <si>
    <t>HDFC0002941</t>
  </si>
  <si>
    <t>HDFC0002942</t>
  </si>
  <si>
    <t>HDFC0002943</t>
  </si>
  <si>
    <t>HDFC0002944</t>
  </si>
  <si>
    <t>HDFC0002945</t>
  </si>
  <si>
    <t>HDFC0002946</t>
  </si>
  <si>
    <t>HDFC0002947</t>
  </si>
  <si>
    <t>HDFC0002948</t>
  </si>
  <si>
    <t>HDFC0002949</t>
  </si>
  <si>
    <t>HDFC0002950</t>
  </si>
  <si>
    <t>HDFC0002951</t>
  </si>
  <si>
    <t>HDFC0002952</t>
  </si>
  <si>
    <t>HDFC0002953</t>
  </si>
  <si>
    <t>HDFC0002954</t>
  </si>
  <si>
    <t>HDFC0002955</t>
  </si>
  <si>
    <t>HDFC0002956</t>
  </si>
  <si>
    <t>HDFC0002957</t>
  </si>
  <si>
    <t>HDFC0002958</t>
  </si>
  <si>
    <t>HDFC0002959</t>
  </si>
  <si>
    <t>HDFC0002960</t>
  </si>
  <si>
    <t>HDFC0002961</t>
  </si>
  <si>
    <t>HDFC0002962</t>
  </si>
  <si>
    <t>HDFC0002963</t>
  </si>
  <si>
    <t>HDFC0002964</t>
  </si>
  <si>
    <t>HDFC0002965</t>
  </si>
  <si>
    <t>HDFC0002966</t>
  </si>
  <si>
    <t>HDFC0002967</t>
  </si>
  <si>
    <t>HDFC0002968</t>
  </si>
  <si>
    <t>HDFC0002969</t>
  </si>
  <si>
    <t>HDFC0002970</t>
  </si>
  <si>
    <t>HDFC0002971</t>
  </si>
  <si>
    <t>HDFC0002972</t>
  </si>
  <si>
    <t>HDFC0002973</t>
  </si>
  <si>
    <t>HDFC0002974</t>
  </si>
  <si>
    <t>HDFC0002975</t>
  </si>
  <si>
    <t>HDFC0002976</t>
  </si>
  <si>
    <t>HDFC0002977</t>
  </si>
  <si>
    <t>HDFC0002978</t>
  </si>
  <si>
    <t>HDFC0002979</t>
  </si>
  <si>
    <t>HDFC0002980</t>
  </si>
  <si>
    <t>HDFC0002981</t>
  </si>
  <si>
    <t>HDFC0002982</t>
  </si>
  <si>
    <t>HDFC0002983</t>
  </si>
  <si>
    <t>HDFC0002984</t>
  </si>
  <si>
    <t>HDFC0002985</t>
  </si>
  <si>
    <t>HDFC0002986</t>
  </si>
  <si>
    <t>HDFC0002987</t>
  </si>
  <si>
    <t>HDFC0002988</t>
  </si>
  <si>
    <t>HDFC0002989</t>
  </si>
  <si>
    <t>HDFC0002990</t>
  </si>
  <si>
    <t>HDFC0002991</t>
  </si>
  <si>
    <t>HDFC0002992</t>
  </si>
  <si>
    <t>HDFC0002993</t>
  </si>
  <si>
    <t>HDFC0002994</t>
  </si>
  <si>
    <t>HDFC0002995</t>
  </si>
  <si>
    <t>HDFC0002996</t>
  </si>
  <si>
    <t>HDFC0002997</t>
  </si>
  <si>
    <t>HDFC0002998</t>
  </si>
  <si>
    <t>HDFC0002999</t>
  </si>
  <si>
    <t>HDFC0003000</t>
  </si>
  <si>
    <t>HDFC0003001</t>
  </si>
  <si>
    <t>HDFC0003002</t>
  </si>
  <si>
    <t>HDFC0003003</t>
  </si>
  <si>
    <t>HDFC0003004</t>
  </si>
  <si>
    <t>HDFC0003005</t>
  </si>
  <si>
    <t>HDFC0003006</t>
  </si>
  <si>
    <t>HDFC0003007</t>
  </si>
  <si>
    <t>HDFC0003008</t>
  </si>
  <si>
    <t>HDFC0003009</t>
  </si>
  <si>
    <t>HDFC0003010</t>
  </si>
  <si>
    <t>HDFC0003011</t>
  </si>
  <si>
    <t>HDFC0003012</t>
  </si>
  <si>
    <t>HDFC0003013</t>
  </si>
  <si>
    <t>HDFC0003014</t>
  </si>
  <si>
    <t>HDFC0003015</t>
  </si>
  <si>
    <t>HDFC0003016</t>
  </si>
  <si>
    <t>HDFC0003017</t>
  </si>
  <si>
    <t>HDFC0003018</t>
  </si>
  <si>
    <t>HDFC0003019</t>
  </si>
  <si>
    <t>HDFC0003020</t>
  </si>
  <si>
    <t>HDFC0003021</t>
  </si>
  <si>
    <t>HDFC0003022</t>
  </si>
  <si>
    <t>HDFC0003023</t>
  </si>
  <si>
    <t>HDFC0003024</t>
  </si>
  <si>
    <t>HDFC0003025</t>
  </si>
  <si>
    <t>HDFC0003026</t>
  </si>
  <si>
    <t>HDFC0003027</t>
  </si>
  <si>
    <t>HDFC0003028</t>
  </si>
  <si>
    <t>HDFC0003029</t>
  </si>
  <si>
    <t>HDFC0003030</t>
  </si>
  <si>
    <t>HDFC0003031</t>
  </si>
  <si>
    <t>HDFC0003032</t>
  </si>
  <si>
    <t>HDFC0003033</t>
  </si>
  <si>
    <t>HDFC0003034</t>
  </si>
  <si>
    <t>HDFC0003035</t>
  </si>
  <si>
    <t>HDFC0003036</t>
  </si>
  <si>
    <t>HDFC0003037</t>
  </si>
  <si>
    <t>HDFC0003038</t>
  </si>
  <si>
    <t>HDFC0003039</t>
  </si>
  <si>
    <t>HDFC0003041</t>
  </si>
  <si>
    <t>HDFC0003042</t>
  </si>
  <si>
    <t>HDFC0003043</t>
  </si>
  <si>
    <t>HDFC0003044</t>
  </si>
  <si>
    <t>HDFC0003045</t>
  </si>
  <si>
    <t>HDFC0003046</t>
  </si>
  <si>
    <t>HDFC0003047</t>
  </si>
  <si>
    <t>HDFC0003048</t>
  </si>
  <si>
    <t>HDFC0003049</t>
  </si>
  <si>
    <t>HDFC0003050</t>
  </si>
  <si>
    <t>HDFC0003051</t>
  </si>
  <si>
    <t>HDFC0003052</t>
  </si>
  <si>
    <t>HDFC0003053</t>
  </si>
  <si>
    <t>HDFC0003054</t>
  </si>
  <si>
    <t>HDFC0003055</t>
  </si>
  <si>
    <t>HDFC0003056</t>
  </si>
  <si>
    <t>HDFC0003057</t>
  </si>
  <si>
    <t>HDFC0003058</t>
  </si>
  <si>
    <t>HDFC0003059</t>
  </si>
  <si>
    <t>HDFC0003060</t>
  </si>
  <si>
    <t>HDFC0003061</t>
  </si>
  <si>
    <t>HDFC0003062</t>
  </si>
  <si>
    <t>HDFC0003063</t>
  </si>
  <si>
    <t>HDFC0003064</t>
  </si>
  <si>
    <t>HDFC0003065</t>
  </si>
  <si>
    <t>HDFC0003066</t>
  </si>
  <si>
    <t>HDFC0003067</t>
  </si>
  <si>
    <t>HDFC0003068</t>
  </si>
  <si>
    <t>HDFC0003069</t>
  </si>
  <si>
    <t>HDFC0003070</t>
  </si>
  <si>
    <t>HDFC0003071</t>
  </si>
  <si>
    <t>HDFC0003072</t>
  </si>
  <si>
    <t>HDFC0003073</t>
  </si>
  <si>
    <t>HDFC0003074</t>
  </si>
  <si>
    <t>HDFC0003075</t>
  </si>
  <si>
    <t>HDFC0003076</t>
  </si>
  <si>
    <t>HDFC0003077</t>
  </si>
  <si>
    <t>HDFC0003078</t>
  </si>
  <si>
    <t>HDFC0003079</t>
  </si>
  <si>
    <t>HDFC0003080</t>
  </si>
  <si>
    <t>HDFC0003081</t>
  </si>
  <si>
    <t>HDFC0003082</t>
  </si>
  <si>
    <t>HDFC0003083</t>
  </si>
  <si>
    <t>HDFC0003084</t>
  </si>
  <si>
    <t>HDFC0003085</t>
  </si>
  <si>
    <t>HDFC0003086</t>
  </si>
  <si>
    <t>HDFC0003087</t>
  </si>
  <si>
    <t>HDFC0003088</t>
  </si>
  <si>
    <t>HDFC0003089</t>
  </si>
  <si>
    <t>HDFC0003090</t>
  </si>
  <si>
    <t>HDFC0003091</t>
  </si>
  <si>
    <t>HDFC0003092</t>
  </si>
  <si>
    <t>HDFC0003093</t>
  </si>
  <si>
    <t>HDFC0003094</t>
  </si>
  <si>
    <t>HDFC0003095</t>
  </si>
  <si>
    <t>HDFC0003096</t>
  </si>
  <si>
    <t>HDFC0003097</t>
  </si>
  <si>
    <t>HDFC0003098</t>
  </si>
  <si>
    <t>HDFC0003099</t>
  </si>
  <si>
    <t>HDFC0003100</t>
  </si>
  <si>
    <t>HDFC0003101</t>
  </si>
  <si>
    <t>HDFC0003102</t>
  </si>
  <si>
    <t>HDFC0003103</t>
  </si>
  <si>
    <t>HDFC0003104</t>
  </si>
  <si>
    <t>HDFC0003105</t>
  </si>
  <si>
    <t>HDFC0003106</t>
  </si>
  <si>
    <t>HDFC0003107</t>
  </si>
  <si>
    <t>HDFC0003108</t>
  </si>
  <si>
    <t>HDFC0003109</t>
  </si>
  <si>
    <t>HDFC0003110</t>
  </si>
  <si>
    <t>HDFC0003111</t>
  </si>
  <si>
    <t>HDFC0003112</t>
  </si>
  <si>
    <t>HDFC0003113</t>
  </si>
  <si>
    <t>HDFC0003114</t>
  </si>
  <si>
    <t>HDFC0003115</t>
  </si>
  <si>
    <t>HDFC0003116</t>
  </si>
  <si>
    <t>HDFC0003117</t>
  </si>
  <si>
    <t>HDFC0003118</t>
  </si>
  <si>
    <t>HDFC0003119</t>
  </si>
  <si>
    <t>HDFC0003120</t>
  </si>
  <si>
    <t>HDFC0003121</t>
  </si>
  <si>
    <t>HDFC0003122</t>
  </si>
  <si>
    <t>HDFC0003123</t>
  </si>
  <si>
    <t>HDFC0003124</t>
  </si>
  <si>
    <t>HDFC0003125</t>
  </si>
  <si>
    <t>HDFC0003126</t>
  </si>
  <si>
    <t>HDFC0003127</t>
  </si>
  <si>
    <t>HDFC0003128</t>
  </si>
  <si>
    <t>HDFC0003129</t>
  </si>
  <si>
    <t>HDFC0003130</t>
  </si>
  <si>
    <t>HDFC0003131</t>
  </si>
  <si>
    <t>HDFC0003132</t>
  </si>
  <si>
    <t>HDFC0003133</t>
  </si>
  <si>
    <t>HDFC0003134</t>
  </si>
  <si>
    <t>HDFC0003135</t>
  </si>
  <si>
    <t>HDFC0003136</t>
  </si>
  <si>
    <t>HDFC0003137</t>
  </si>
  <si>
    <t>HDFC0003138</t>
  </si>
  <si>
    <t>HDFC0003139</t>
  </si>
  <si>
    <t>HDFC0003140</t>
  </si>
  <si>
    <t>HDFC0003141</t>
  </si>
  <si>
    <t>HDFC0003142</t>
  </si>
  <si>
    <t>HDFC0003143</t>
  </si>
  <si>
    <t>HDFC0003144</t>
  </si>
  <si>
    <t>HDFC0003145</t>
  </si>
  <si>
    <t>HDFC0003146</t>
  </si>
  <si>
    <t>HDFC0003147</t>
  </si>
  <si>
    <t>HDFC0003148</t>
  </si>
  <si>
    <t>HDFC0003149</t>
  </si>
  <si>
    <t>HDFC0003150</t>
  </si>
  <si>
    <t>HDFC0003151</t>
  </si>
  <si>
    <t>HDFC0003152</t>
  </si>
  <si>
    <t>HDFC0003153</t>
  </si>
  <si>
    <t>HDFC0003154</t>
  </si>
  <si>
    <t>HDFC0003155</t>
  </si>
  <si>
    <t>HDFC0003156</t>
  </si>
  <si>
    <t>HDFC0003157</t>
  </si>
  <si>
    <t>HDFC0003158</t>
  </si>
  <si>
    <t>HDFC0003159</t>
  </si>
  <si>
    <t>HDFC0003160</t>
  </si>
  <si>
    <t>HDFC0003161</t>
  </si>
  <si>
    <t>HDFC0003162</t>
  </si>
  <si>
    <t>HDFC0003163</t>
  </si>
  <si>
    <t>HDFC0003164</t>
  </si>
  <si>
    <t>HDFC0003165</t>
  </si>
  <si>
    <t>HDFC0003166</t>
  </si>
  <si>
    <t>HDFC0003167</t>
  </si>
  <si>
    <t>HDFC0003168</t>
  </si>
  <si>
    <t>HDFC0003169</t>
  </si>
  <si>
    <t>HDFC0003170</t>
  </si>
  <si>
    <t>HDFC0003171</t>
  </si>
  <si>
    <t>HDFC0003172</t>
  </si>
  <si>
    <t>HDFC0003173</t>
  </si>
  <si>
    <t>HDFC0003174</t>
  </si>
  <si>
    <t>HDFC0003175</t>
  </si>
  <si>
    <t>HDFC0003176</t>
  </si>
  <si>
    <t>HDFC0003177</t>
  </si>
  <si>
    <t>HDFC0003178</t>
  </si>
  <si>
    <t>HDFC0003179</t>
  </si>
  <si>
    <t>HDFC0003180</t>
  </si>
  <si>
    <t>HDFC0003181</t>
  </si>
  <si>
    <t>HDFC0003182</t>
  </si>
  <si>
    <t>HDFC0003183</t>
  </si>
  <si>
    <t>HDFC0003184</t>
  </si>
  <si>
    <t>HDFC0003185</t>
  </si>
  <si>
    <t>HDFC0003186</t>
  </si>
  <si>
    <t>HDFC0003188</t>
  </si>
  <si>
    <t>HDFC0003189</t>
  </si>
  <si>
    <t>HDFC0003190</t>
  </si>
  <si>
    <t>HDFC0003191</t>
  </si>
  <si>
    <t>HDFC0003192</t>
  </si>
  <si>
    <t>HDFC0003193</t>
  </si>
  <si>
    <t>HDFC0003194</t>
  </si>
  <si>
    <t>HDFC0003195</t>
  </si>
  <si>
    <t>HDFC0003196</t>
  </si>
  <si>
    <t>HDFC0003197</t>
  </si>
  <si>
    <t>HDFC0003198</t>
  </si>
  <si>
    <t>HDFC0003199</t>
  </si>
  <si>
    <t>HDFC0003200</t>
  </si>
  <si>
    <t>HDFC0003201</t>
  </si>
  <si>
    <t>HDFC0003202</t>
  </si>
  <si>
    <t>HDFC0003205</t>
  </si>
  <si>
    <t>HDFC0003206</t>
  </si>
  <si>
    <t>HDFC0003207</t>
  </si>
  <si>
    <t>HDFC0003208</t>
  </si>
  <si>
    <t>HDFC0003209</t>
  </si>
  <si>
    <t>HDFC0003210</t>
  </si>
  <si>
    <t>HDFC0003211</t>
  </si>
  <si>
    <t>HDFC0003212</t>
  </si>
  <si>
    <t>HDFC0003213</t>
  </si>
  <si>
    <t>HDFC0003214</t>
  </si>
  <si>
    <t>HDFC0003215</t>
  </si>
  <si>
    <t>HDFC0003216</t>
  </si>
  <si>
    <t>HDFC0003217</t>
  </si>
  <si>
    <t>HDFC0003218</t>
  </si>
  <si>
    <t>HDFC0003219</t>
  </si>
  <si>
    <t>HDFC0003220</t>
  </si>
  <si>
    <t>HDFC0003221</t>
  </si>
  <si>
    <t>HDFC0003222</t>
  </si>
  <si>
    <t>HDFC0003223</t>
  </si>
  <si>
    <t>HDFC0003224</t>
  </si>
  <si>
    <t>HDFC0003225</t>
  </si>
  <si>
    <t>HDFC0003226</t>
  </si>
  <si>
    <t>HDFC0003227</t>
  </si>
  <si>
    <t>HDFC0003228</t>
  </si>
  <si>
    <t>HDFC0003229</t>
  </si>
  <si>
    <t>HDFC0003230</t>
  </si>
  <si>
    <t>HDFC0003231</t>
  </si>
  <si>
    <t>HDFC0003232</t>
  </si>
  <si>
    <t>HDFC0003233</t>
  </si>
  <si>
    <t>HDFC0003234</t>
  </si>
  <si>
    <t>HDFC0003235</t>
  </si>
  <si>
    <t>HDFC0003236</t>
  </si>
  <si>
    <t>HDFC0003237</t>
  </si>
  <si>
    <t>HDFC0003238</t>
  </si>
  <si>
    <t>HDFC0003239</t>
  </si>
  <si>
    <t>HDFC0003240</t>
  </si>
  <si>
    <t>HDFC0003241</t>
  </si>
  <si>
    <t>HDFC0003242</t>
  </si>
  <si>
    <t>HDFC0003243</t>
  </si>
  <si>
    <t>HDFC0003244</t>
  </si>
  <si>
    <t>HDFC0003245</t>
  </si>
  <si>
    <t>HDFC0003246</t>
  </si>
  <si>
    <t>HDFC0003247</t>
  </si>
  <si>
    <t>HDFC0003248</t>
  </si>
  <si>
    <t>HDFC0003249</t>
  </si>
  <si>
    <t>HDFC0003250</t>
  </si>
  <si>
    <t>HDFC0003251</t>
  </si>
  <si>
    <t>HDFC0003252</t>
  </si>
  <si>
    <t>HDFC0003253</t>
  </si>
  <si>
    <t>HDFC0003254</t>
  </si>
  <si>
    <t>HDFC0003255</t>
  </si>
  <si>
    <t>HDFC0003256</t>
  </si>
  <si>
    <t>HDFC0003257</t>
  </si>
  <si>
    <t>HDFC0003258</t>
  </si>
  <si>
    <t>HDFC0003259</t>
  </si>
  <si>
    <t>HDFC0003260</t>
  </si>
  <si>
    <t>HDFC0003261</t>
  </si>
  <si>
    <t>HDFC0003262</t>
  </si>
  <si>
    <t>HDFC0003263</t>
  </si>
  <si>
    <t>HDFC0003264</t>
  </si>
  <si>
    <t>HDFC0003265</t>
  </si>
  <si>
    <t>HDFC0003266</t>
  </si>
  <si>
    <t>HDFC0003267</t>
  </si>
  <si>
    <t>HDFC0003268</t>
  </si>
  <si>
    <t>HDFC0003269</t>
  </si>
  <si>
    <t>HDFC0003270</t>
  </si>
  <si>
    <t>HDFC0003271</t>
  </si>
  <si>
    <t>HDFC0003272</t>
  </si>
  <si>
    <t>HDFC0003273</t>
  </si>
  <si>
    <t>HDFC0003274</t>
  </si>
  <si>
    <t>HDFC0003275</t>
  </si>
  <si>
    <t>HDFC0003276</t>
  </si>
  <si>
    <t>HDFC0003277</t>
  </si>
  <si>
    <t>HDFC0003278</t>
  </si>
  <si>
    <t>HDFC0003279</t>
  </si>
  <si>
    <t>HDFC0003280</t>
  </si>
  <si>
    <t>HDFC0003281</t>
  </si>
  <si>
    <t>HDFC0003282</t>
  </si>
  <si>
    <t>HDFC0003283</t>
  </si>
  <si>
    <t>HDFC0003284</t>
  </si>
  <si>
    <t>HDFC0003285</t>
  </si>
  <si>
    <t>HDFC0003286</t>
  </si>
  <si>
    <t>HDFC0003287</t>
  </si>
  <si>
    <t>HDFC0003288</t>
  </si>
  <si>
    <t>HDFC0003289</t>
  </si>
  <si>
    <t>HDFC0003291</t>
  </si>
  <si>
    <t>HDFC0003292</t>
  </si>
  <si>
    <t>HDFC0003293</t>
  </si>
  <si>
    <t>HDFC0003294</t>
  </si>
  <si>
    <t>HDFC0003295</t>
  </si>
  <si>
    <t>HDFC0003296</t>
  </si>
  <si>
    <t>HDFC0003297</t>
  </si>
  <si>
    <t>HDFC0003298</t>
  </si>
  <si>
    <t>HDFC0003299</t>
  </si>
  <si>
    <t>HDFC0003300</t>
  </si>
  <si>
    <t>HDFC0003301</t>
  </si>
  <si>
    <t>HDFC0003302</t>
  </si>
  <si>
    <t>HDFC0003303</t>
  </si>
  <si>
    <t>HDFC0003304</t>
  </si>
  <si>
    <t>HDFC0003305</t>
  </si>
  <si>
    <t>HDFC0003306</t>
  </si>
  <si>
    <t>HDFC0003307</t>
  </si>
  <si>
    <t>HDFC0003308</t>
  </si>
  <si>
    <t>HDFC0003309</t>
  </si>
  <si>
    <t>HDFC0003310</t>
  </si>
  <si>
    <t>HDFC0003311</t>
  </si>
  <si>
    <t>HDFC0003312</t>
  </si>
  <si>
    <t>HDFC0003313</t>
  </si>
  <si>
    <t>HDFC0003314</t>
  </si>
  <si>
    <t>HDFC0003315</t>
  </si>
  <si>
    <t>HDFC0003316</t>
  </si>
  <si>
    <t>HDFC0003317</t>
  </si>
  <si>
    <t>HDFC0003318</t>
  </si>
  <si>
    <t>HDFC0003319</t>
  </si>
  <si>
    <t>HDFC0003320</t>
  </si>
  <si>
    <t>HDFC0003321</t>
  </si>
  <si>
    <t>HDFC0003322</t>
  </si>
  <si>
    <t>HDFC0003323</t>
  </si>
  <si>
    <t>HDFC0003324</t>
  </si>
  <si>
    <t>HDFC0003325</t>
  </si>
  <si>
    <t>HDFC0003326</t>
  </si>
  <si>
    <t>HDFC0003327</t>
  </si>
  <si>
    <t>HDFC0003328</t>
  </si>
  <si>
    <t>HDFC0003329</t>
  </si>
  <si>
    <t>HDFC0003330</t>
  </si>
  <si>
    <t>HDFC0003331</t>
  </si>
  <si>
    <t>HDFC0003332</t>
  </si>
  <si>
    <t>HDFC0003333</t>
  </si>
  <si>
    <t>HDFC0003334</t>
  </si>
  <si>
    <t>HDFC0003335</t>
  </si>
  <si>
    <t>HDFC0003336</t>
  </si>
  <si>
    <t>HDFC0003337</t>
  </si>
  <si>
    <t>HDFC0003338</t>
  </si>
  <si>
    <t>HDFC0003339</t>
  </si>
  <si>
    <t>HDFC0003340</t>
  </si>
  <si>
    <t>HDFC0003341</t>
  </si>
  <si>
    <t>HDFC0003342</t>
  </si>
  <si>
    <t>HDFC0003343</t>
  </si>
  <si>
    <t>HDFC0003344</t>
  </si>
  <si>
    <t>HDFC0003345</t>
  </si>
  <si>
    <t>HDFC0003346</t>
  </si>
  <si>
    <t>HDFC0003347</t>
  </si>
  <si>
    <t>HDFC0003348</t>
  </si>
  <si>
    <t>HDFC0003349</t>
  </si>
  <si>
    <t>HDFC0003350</t>
  </si>
  <si>
    <t>HDFC0003351</t>
  </si>
  <si>
    <t>HDFC0003352</t>
  </si>
  <si>
    <t>HDFC0003353</t>
  </si>
  <si>
    <t>HDFC0003354</t>
  </si>
  <si>
    <t>HDFC0003355</t>
  </si>
  <si>
    <t>HDFC0003356</t>
  </si>
  <si>
    <t>HDFC0003357</t>
  </si>
  <si>
    <t>HDFC0003358</t>
  </si>
  <si>
    <t>HDFC0003359</t>
  </si>
  <si>
    <t>HDFC0003360</t>
  </si>
  <si>
    <t>HDFC0003361</t>
  </si>
  <si>
    <t>HDFC0003362</t>
  </si>
  <si>
    <t>HDFC0003363</t>
  </si>
  <si>
    <t>HDFC0003364</t>
  </si>
  <si>
    <t>HDFC0003365</t>
  </si>
  <si>
    <t>HDFC0003366</t>
  </si>
  <si>
    <t>HDFC0003367</t>
  </si>
  <si>
    <t>HDFC0003368</t>
  </si>
  <si>
    <t>HDFC0003369</t>
  </si>
  <si>
    <t>HDFC0003370</t>
  </si>
  <si>
    <t>HDFC0003371</t>
  </si>
  <si>
    <t>HDFC0003372</t>
  </si>
  <si>
    <t>HDFC0003373</t>
  </si>
  <si>
    <t>HDFC0003374</t>
  </si>
  <si>
    <t>HDFC0003375</t>
  </si>
  <si>
    <t>HDFC0003376</t>
  </si>
  <si>
    <t>HDFC0003377</t>
  </si>
  <si>
    <t>HDFC0003378</t>
  </si>
  <si>
    <t>HDFC0003379</t>
  </si>
  <si>
    <t>HDFC0003380</t>
  </si>
  <si>
    <t>HDFC0003381</t>
  </si>
  <si>
    <t>HDFC0003382</t>
  </si>
  <si>
    <t>HDFC0003383</t>
  </si>
  <si>
    <t>HDFC0003384</t>
  </si>
  <si>
    <t>HDFC0003385</t>
  </si>
  <si>
    <t>HDFC0003386</t>
  </si>
  <si>
    <t>HDFC0003387</t>
  </si>
  <si>
    <t>HDFC0003388</t>
  </si>
  <si>
    <t>HDFC0003389</t>
  </si>
  <si>
    <t>HDFC0003390</t>
  </si>
  <si>
    <t>HDFC0003391</t>
  </si>
  <si>
    <t>HDFC0003392</t>
  </si>
  <si>
    <t>HDFC0003393</t>
  </si>
  <si>
    <t>HDFC0003394</t>
  </si>
  <si>
    <t>HDFC0003395</t>
  </si>
  <si>
    <t>HDFC0003396</t>
  </si>
  <si>
    <t>HDFC0003397</t>
  </si>
  <si>
    <t>HDFC0003398</t>
  </si>
  <si>
    <t>HDFC0003399</t>
  </si>
  <si>
    <t>HDFC0003400</t>
  </si>
  <si>
    <t>HDFC0003401</t>
  </si>
  <si>
    <t>HDFC0003402</t>
  </si>
  <si>
    <t>HDFC0003403</t>
  </si>
  <si>
    <t>HDFC0003404</t>
  </si>
  <si>
    <t>HDFC0003405</t>
  </si>
  <si>
    <t>HDFC0003406</t>
  </si>
  <si>
    <t>HDFC0003407</t>
  </si>
  <si>
    <t>HDFC0003408</t>
  </si>
  <si>
    <t>HDFC0003409</t>
  </si>
  <si>
    <t>HDFC0003410</t>
  </si>
  <si>
    <t>HDFC0003411</t>
  </si>
  <si>
    <t>HDFC0003412</t>
  </si>
  <si>
    <t>HDFC0003413</t>
  </si>
  <si>
    <t>HDFC0003414</t>
  </si>
  <si>
    <t>HDFC0003415</t>
  </si>
  <si>
    <t>HDFC0003416</t>
  </si>
  <si>
    <t>HDFC0003417</t>
  </si>
  <si>
    <t>HDFC0003418</t>
  </si>
  <si>
    <t>HDFC0003419</t>
  </si>
  <si>
    <t>HDFC0003421</t>
  </si>
  <si>
    <t>HDFC0003422</t>
  </si>
  <si>
    <t>HDFC0003423</t>
  </si>
  <si>
    <t>HDFC0003424</t>
  </si>
  <si>
    <t>HDFC0003425</t>
  </si>
  <si>
    <t>HDFC0003426</t>
  </si>
  <si>
    <t>HDFC0003427</t>
  </si>
  <si>
    <t>HDFC0003428</t>
  </si>
  <si>
    <t>HDFC0003429</t>
  </si>
  <si>
    <t>HDFC0003430</t>
  </si>
  <si>
    <t>HDFC0003431</t>
  </si>
  <si>
    <t>HDFC0003432</t>
  </si>
  <si>
    <t>HDFC0003433</t>
  </si>
  <si>
    <t>HDFC0003434</t>
  </si>
  <si>
    <t>HDFC0003435</t>
  </si>
  <si>
    <t>HDFC0003436</t>
  </si>
  <si>
    <t>HDFC0003437</t>
  </si>
  <si>
    <t>HDFC0003438</t>
  </si>
  <si>
    <t>HDFC0003439</t>
  </si>
  <si>
    <t>HDFC0003440</t>
  </si>
  <si>
    <t>HDFC0003441</t>
  </si>
  <si>
    <t>HDFC0003442</t>
  </si>
  <si>
    <t>HDFC0003443</t>
  </si>
  <si>
    <t>HDFC0003444</t>
  </si>
  <si>
    <t>HDFC0003445</t>
  </si>
  <si>
    <t>HDFC0003446</t>
  </si>
  <si>
    <t>HDFC0003447</t>
  </si>
  <si>
    <t>HDFC0003448</t>
  </si>
  <si>
    <t>HDFC0003449</t>
  </si>
  <si>
    <t>HDFC0003450</t>
  </si>
  <si>
    <t>HDFC0003451</t>
  </si>
  <si>
    <t>HDFC0003452</t>
  </si>
  <si>
    <t>HDFC0003453</t>
  </si>
  <si>
    <t>HDFC0003454</t>
  </si>
  <si>
    <t>HDFC0003455</t>
  </si>
  <si>
    <t>HDFC0003456</t>
  </si>
  <si>
    <t>HDFC0003457</t>
  </si>
  <si>
    <t>HDFC0003460</t>
  </si>
  <si>
    <t>HDFC0003461</t>
  </si>
  <si>
    <t>HDFC0003462</t>
  </si>
  <si>
    <t>HDFC0003463</t>
  </si>
  <si>
    <t>HDFC0003464</t>
  </si>
  <si>
    <t>HDFC0003465</t>
  </si>
  <si>
    <t>HDFC0003466</t>
  </si>
  <si>
    <t>HDFC0003467</t>
  </si>
  <si>
    <t>HDFC0003468</t>
  </si>
  <si>
    <t>HDFC0003469</t>
  </si>
  <si>
    <t>HDFC0003470</t>
  </si>
  <si>
    <t>HDFC0003471</t>
  </si>
  <si>
    <t>HDFC0003472</t>
  </si>
  <si>
    <t>HDFC0003473</t>
  </si>
  <si>
    <t>HDFC0003474</t>
  </si>
  <si>
    <t>HDFC0003475</t>
  </si>
  <si>
    <t>HDFC0003476</t>
  </si>
  <si>
    <t>HDFC0003478</t>
  </si>
  <si>
    <t>HDFC0003479</t>
  </si>
  <si>
    <t>HDFC0003480</t>
  </si>
  <si>
    <t>HDFC0003481</t>
  </si>
  <si>
    <t>HDFC0003482</t>
  </si>
  <si>
    <t>HDFC0003483</t>
  </si>
  <si>
    <t>HDFC0003484</t>
  </si>
  <si>
    <t>HDFC0003485</t>
  </si>
  <si>
    <t>HDFC0003486</t>
  </si>
  <si>
    <t>HDFC0003487</t>
  </si>
  <si>
    <t>HDFC0003488</t>
  </si>
  <si>
    <t>HDFC0003489</t>
  </si>
  <si>
    <t>HDFC0003490</t>
  </si>
  <si>
    <t>HDFC0003491</t>
  </si>
  <si>
    <t>HDFC0003492</t>
  </si>
  <si>
    <t>HDFC0003493</t>
  </si>
  <si>
    <t>HDFC0003494</t>
  </si>
  <si>
    <t>HDFC0003495</t>
  </si>
  <si>
    <t>HDFC0003496</t>
  </si>
  <si>
    <t>HDFC0003497</t>
  </si>
  <si>
    <t>HDFC0003498</t>
  </si>
  <si>
    <t>HDFC0003499</t>
  </si>
  <si>
    <t>HDFC0003500</t>
  </si>
  <si>
    <t>HDFC0003501</t>
  </si>
  <si>
    <t>HDFC0003502</t>
  </si>
  <si>
    <t>HDFC0003503</t>
  </si>
  <si>
    <t>HDFC0003504</t>
  </si>
  <si>
    <t>HDFC0003505</t>
  </si>
  <si>
    <t>HDFC0003506</t>
  </si>
  <si>
    <t>HDFC0003507</t>
  </si>
  <si>
    <t>HDFC0003508</t>
  </si>
  <si>
    <t>HDFC0003509</t>
  </si>
  <si>
    <t>HDFC0003510</t>
  </si>
  <si>
    <t>HDFC0003511</t>
  </si>
  <si>
    <t>HDFC0003512</t>
  </si>
  <si>
    <t>HDFC0003513</t>
  </si>
  <si>
    <t>HDFC0003514</t>
  </si>
  <si>
    <t>HDFC0003515</t>
  </si>
  <si>
    <t>HDFC0003516</t>
  </si>
  <si>
    <t>HDFC0003517</t>
  </si>
  <si>
    <t>HDFC0003518</t>
  </si>
  <si>
    <t>HDFC0003519</t>
  </si>
  <si>
    <t>HDFC0003520</t>
  </si>
  <si>
    <t>HDFC0003521</t>
  </si>
  <si>
    <t>HDFC0003522</t>
  </si>
  <si>
    <t>HDFC0003523</t>
  </si>
  <si>
    <t>HDFC0003524</t>
  </si>
  <si>
    <t>HDFC0003525</t>
  </si>
  <si>
    <t>HDFC0003526</t>
  </si>
  <si>
    <t>HDFC0003527</t>
  </si>
  <si>
    <t>HDFC0003528</t>
  </si>
  <si>
    <t>HDFC0003529</t>
  </si>
  <si>
    <t>HDFC0003530</t>
  </si>
  <si>
    <t>HDFC0003531</t>
  </si>
  <si>
    <t>HDFC0003532</t>
  </si>
  <si>
    <t>HDFC0003533</t>
  </si>
  <si>
    <t>HDFC0003534</t>
  </si>
  <si>
    <t>HDFC0003535</t>
  </si>
  <si>
    <t>HDFC0003536</t>
  </si>
  <si>
    <t>HDFC0003537</t>
  </si>
  <si>
    <t>HDFC0003538</t>
  </si>
  <si>
    <t>HDFC0003539</t>
  </si>
  <si>
    <t>HDFC0003540</t>
  </si>
  <si>
    <t>HDFC0003541</t>
  </si>
  <si>
    <t>HDFC0003542</t>
  </si>
  <si>
    <t>HDFC0003543</t>
  </si>
  <si>
    <t>HDFC0003544</t>
  </si>
  <si>
    <t>HDFC0003545</t>
  </si>
  <si>
    <t>HDFC0003546</t>
  </si>
  <si>
    <t>HDFC0003547</t>
  </si>
  <si>
    <t>HDFC0003548</t>
  </si>
  <si>
    <t>HDFC0003549</t>
  </si>
  <si>
    <t>HDFC0003550</t>
  </si>
  <si>
    <t>HDFC0003551</t>
  </si>
  <si>
    <t>HDFC0003552</t>
  </si>
  <si>
    <t>HDFC0003553</t>
  </si>
  <si>
    <t>HDFC0003554</t>
  </si>
  <si>
    <t>HDFC0003555</t>
  </si>
  <si>
    <t>HDFC0003556</t>
  </si>
  <si>
    <t>HDFC0003557</t>
  </si>
  <si>
    <t>HDFC0003559</t>
  </si>
  <si>
    <t>HDFC0003560</t>
  </si>
  <si>
    <t>HDFC0003561</t>
  </si>
  <si>
    <t>HDFC0003562</t>
  </si>
  <si>
    <t>HDFC0003563</t>
  </si>
  <si>
    <t>HDFC0003564</t>
  </si>
  <si>
    <t>HDFC0003565</t>
  </si>
  <si>
    <t>HDFC0003566</t>
  </si>
  <si>
    <t>HDFC0003567</t>
  </si>
  <si>
    <t>HDFC0003568</t>
  </si>
  <si>
    <t>HDFC0003569</t>
  </si>
  <si>
    <t>HDFC0003570</t>
  </si>
  <si>
    <t>HDFC0003572</t>
  </si>
  <si>
    <t>HDFC0003573</t>
  </si>
  <si>
    <t>HDFC0003574</t>
  </si>
  <si>
    <t>HDFC0003575</t>
  </si>
  <si>
    <t>HDFC0003576</t>
  </si>
  <si>
    <t>HDFC0003577</t>
  </si>
  <si>
    <t>HDFC0003578</t>
  </si>
  <si>
    <t>HDFC0003579</t>
  </si>
  <si>
    <t>HDFC0003580</t>
  </si>
  <si>
    <t>HDFC0003582</t>
  </si>
  <si>
    <t>HDFC0003583</t>
  </si>
  <si>
    <t>HDFC0003584</t>
  </si>
  <si>
    <t>HDFC0003585</t>
  </si>
  <si>
    <t>HDFC0003586</t>
  </si>
  <si>
    <t>HDFC0003587</t>
  </si>
  <si>
    <t>HDFC0003588</t>
  </si>
  <si>
    <t>HDFC0003589</t>
  </si>
  <si>
    <t>HDFC0003590</t>
  </si>
  <si>
    <t>HDFC0003591</t>
  </si>
  <si>
    <t>HDFC0003592</t>
  </si>
  <si>
    <t>HDFC0003593</t>
  </si>
  <si>
    <t>HDFC0003594</t>
  </si>
  <si>
    <t>HDFC0003595</t>
  </si>
  <si>
    <t>HDFC0003597</t>
  </si>
  <si>
    <t>HDFC0003598</t>
  </si>
  <si>
    <t>HDFC0003599</t>
  </si>
  <si>
    <t>HDFC0003600</t>
  </si>
  <si>
    <t>HDFC0003601</t>
  </si>
  <si>
    <t>HDFC0003602</t>
  </si>
  <si>
    <t>HDFC0003603</t>
  </si>
  <si>
    <t>HDFC0003604</t>
  </si>
  <si>
    <t>HDFC0003605</t>
  </si>
  <si>
    <t>HDFC0003606</t>
  </si>
  <si>
    <t>HDFC0003607</t>
  </si>
  <si>
    <t>HDFC0003608</t>
  </si>
  <si>
    <t>HDFC0003609</t>
  </si>
  <si>
    <t>HDFC0003610</t>
  </si>
  <si>
    <t>HDFC0003612</t>
  </si>
  <si>
    <t>HDFC0003613</t>
  </si>
  <si>
    <t>HDFC0003614</t>
  </si>
  <si>
    <t>HDFC0003615</t>
  </si>
  <si>
    <t>HDFC0003616</t>
  </si>
  <si>
    <t>HDFC0003617</t>
  </si>
  <si>
    <t>HDFC0003618</t>
  </si>
  <si>
    <t>HDFC0003619</t>
  </si>
  <si>
    <t>HDFC0003620</t>
  </si>
  <si>
    <t>HDFC0003621</t>
  </si>
  <si>
    <t>HDFC0003622</t>
  </si>
  <si>
    <t>HDFC0003624</t>
  </si>
  <si>
    <t>HDFC0003625</t>
  </si>
  <si>
    <t>HDFC0003626</t>
  </si>
  <si>
    <t>HDFC0003627</t>
  </si>
  <si>
    <t>HDFC0003628</t>
  </si>
  <si>
    <t>HDFC0003634</t>
  </si>
  <si>
    <t>HDFC0003638</t>
  </si>
  <si>
    <t>HDFC0003639</t>
  </si>
  <si>
    <t>HDFC0003640</t>
  </si>
  <si>
    <t>HDFC0003645</t>
  </si>
  <si>
    <t>HDFC0003648</t>
  </si>
  <si>
    <t>HDFC0003651</t>
  </si>
  <si>
    <t>HDFC0003653</t>
  </si>
  <si>
    <t>HDFC0003654</t>
  </si>
  <si>
    <t>HDFC0003655</t>
  </si>
  <si>
    <t>HDFC0003656</t>
  </si>
  <si>
    <t>HDFC0003657</t>
  </si>
  <si>
    <t>HDFC0003659</t>
  </si>
  <si>
    <t>HDFC0003663</t>
  </si>
  <si>
    <t>HDFC0003664</t>
  </si>
  <si>
    <t>HDFC0003665</t>
  </si>
  <si>
    <t>HDFC0003674</t>
  </si>
  <si>
    <t>HDFC0003679</t>
  </si>
  <si>
    <t>HDFC0003683</t>
  </si>
  <si>
    <t>HDFC0003684</t>
  </si>
  <si>
    <t>HDFC0003686</t>
  </si>
  <si>
    <t>HDFC0003688</t>
  </si>
  <si>
    <t>HDFC0003692</t>
  </si>
  <si>
    <t>HDFC0003696</t>
  </si>
  <si>
    <t>HDFC0003697</t>
  </si>
  <si>
    <t>HDFC0003700</t>
  </si>
  <si>
    <t>HDFC0003701</t>
  </si>
  <si>
    <t>HDFC0003702</t>
  </si>
  <si>
    <t>HDFC0003706</t>
  </si>
  <si>
    <t>HDFC0003714</t>
  </si>
  <si>
    <t>HDFC0003715</t>
  </si>
  <si>
    <t>HDFC0003725</t>
  </si>
  <si>
    <t>HDFC0003728</t>
  </si>
  <si>
    <t>HDFC0003729</t>
  </si>
  <si>
    <t>HDFC0003731</t>
  </si>
  <si>
    <t>HDFC0003732</t>
  </si>
  <si>
    <t>HDFC0003740</t>
  </si>
  <si>
    <t>HDFC0003749</t>
  </si>
  <si>
    <t>HDFC0003750</t>
  </si>
  <si>
    <t>HDFC0003751</t>
  </si>
  <si>
    <t>HDFC0003752</t>
  </si>
  <si>
    <t>HDFC0003753</t>
  </si>
  <si>
    <t>HDFC0003754</t>
  </si>
  <si>
    <t>HDFC0003755</t>
  </si>
  <si>
    <t>HDFC0003759</t>
  </si>
  <si>
    <t>HDFC0003761</t>
  </si>
  <si>
    <t>HDFC0003762</t>
  </si>
  <si>
    <t>HDFC0003763</t>
  </si>
  <si>
    <t>HDFC0003764</t>
  </si>
  <si>
    <t>HDFC0003765</t>
  </si>
  <si>
    <t>HDFC0003767</t>
  </si>
  <si>
    <t>HDFC0003768</t>
  </si>
  <si>
    <t>HDFC0003770</t>
  </si>
  <si>
    <t>HDFC0003772</t>
  </si>
  <si>
    <t>HDFC0003786</t>
  </si>
  <si>
    <t>HDFC0003787</t>
  </si>
  <si>
    <t>HDFC0003789</t>
  </si>
  <si>
    <t>HDFC0003794</t>
  </si>
  <si>
    <t>HDFC0003807</t>
  </si>
  <si>
    <t>HDFC0003811</t>
  </si>
  <si>
    <t>HDFC0003813</t>
  </si>
  <si>
    <t>HDFC0003821</t>
  </si>
  <si>
    <t>HDFC0003822</t>
  </si>
  <si>
    <t>HDFC0003833</t>
  </si>
  <si>
    <t>HDFC0003842</t>
  </si>
  <si>
    <t>HDFC0003843</t>
  </si>
  <si>
    <t>HDFC0003844</t>
  </si>
  <si>
    <t>HDFC0003845</t>
  </si>
  <si>
    <t>HDFC0003852</t>
  </si>
  <si>
    <t>HDFC0003856</t>
  </si>
  <si>
    <t>HDFC0003857</t>
  </si>
  <si>
    <t>HDFC0003862</t>
  </si>
  <si>
    <t>HDFC0003874</t>
  </si>
  <si>
    <t>HDFC0004524</t>
  </si>
  <si>
    <t>HDFC0004981</t>
  </si>
  <si>
    <t>HDFC0004989</t>
  </si>
  <si>
    <t>HDFC0C0CUCB</t>
  </si>
  <si>
    <t>HDFC0C0RSBL</t>
  </si>
  <si>
    <t>HDFC0CAACOB</t>
  </si>
  <si>
    <t>HDFC0CABBLM</t>
  </si>
  <si>
    <t>HDFC0CACABL</t>
  </si>
  <si>
    <t>HDFC0CACH05</t>
  </si>
  <si>
    <t>HDFC0CACOBL</t>
  </si>
  <si>
    <t>HDFC0CACUB9</t>
  </si>
  <si>
    <t>HDFC0CADARS</t>
  </si>
  <si>
    <t>HDFC0CADIBK</t>
  </si>
  <si>
    <t>HDFC0CAGSBK</t>
  </si>
  <si>
    <t>HDFC0CALAVI</t>
  </si>
  <si>
    <t>HDFC0CAMARN</t>
  </si>
  <si>
    <t>HDFC0CAMBLA</t>
  </si>
  <si>
    <t>HDFC0CAMCBL</t>
  </si>
  <si>
    <t>HDFC0CAMMCO</t>
  </si>
  <si>
    <t>HDFC0CAMNSB</t>
  </si>
  <si>
    <t>HDFC0CANSCB</t>
  </si>
  <si>
    <t>HDFC0CAPANI</t>
  </si>
  <si>
    <t>HDFC0CAPCBL</t>
  </si>
  <si>
    <t>HDFC0CASB01</t>
  </si>
  <si>
    <t>HDFC0CASBLK</t>
  </si>
  <si>
    <t>HDFC0CAUCBL</t>
  </si>
  <si>
    <t>HDFC0CAZMSB</t>
  </si>
  <si>
    <t>HDFC0CBACOB</t>
  </si>
  <si>
    <t>HDFC0CBAD03</t>
  </si>
  <si>
    <t>HDFC0CBAUCB</t>
  </si>
  <si>
    <t>HDFC0CBCBBK</t>
  </si>
  <si>
    <t>HDFC0CBCBMN</t>
  </si>
  <si>
    <t>HDFC0CBCCBL</t>
  </si>
  <si>
    <t>HDFC0CBCUBL</t>
  </si>
  <si>
    <t>HDFC0CBDSCB</t>
  </si>
  <si>
    <t>HDFC0CBFUCB</t>
  </si>
  <si>
    <t>HDFC0CBHLUB</t>
  </si>
  <si>
    <t>HDFC0CBHUCB</t>
  </si>
  <si>
    <t>HDFC0CBICBL</t>
  </si>
  <si>
    <t>HDFC0CBLMSB</t>
  </si>
  <si>
    <t>HDFC0CBMC01</t>
  </si>
  <si>
    <t>HDFC0CBMC02</t>
  </si>
  <si>
    <t>HDFC0CBMC03</t>
  </si>
  <si>
    <t>HDFC0CBMC04</t>
  </si>
  <si>
    <t>HDFC0CBMC05</t>
  </si>
  <si>
    <t>HDFC0CBMC06</t>
  </si>
  <si>
    <t>HDFC0CBMC07</t>
  </si>
  <si>
    <t>HDFC0CBMC08</t>
  </si>
  <si>
    <t>HDFC0CBMC09</t>
  </si>
  <si>
    <t>HDFC0CBMC10</t>
  </si>
  <si>
    <t>HDFC0CBMC11</t>
  </si>
  <si>
    <t>HDFC0CBMC12</t>
  </si>
  <si>
    <t>HDFC0CBMC13</t>
  </si>
  <si>
    <t>HDFC0CBMC14</t>
  </si>
  <si>
    <t>HDFC0CBMC16</t>
  </si>
  <si>
    <t>HDFC0CBMC17</t>
  </si>
  <si>
    <t>HDFC0CBMC18</t>
  </si>
  <si>
    <t>HDFC0CBMC20</t>
  </si>
  <si>
    <t>HDFC0CBMC21</t>
  </si>
  <si>
    <t>HDFC0CBMC22</t>
  </si>
  <si>
    <t>HDFC0CBMC23</t>
  </si>
  <si>
    <t>HDFC0CBMC24</t>
  </si>
  <si>
    <t>HDFC0CBMC25</t>
  </si>
  <si>
    <t>HDFC0CBMC26</t>
  </si>
  <si>
    <t>HDFC0CBMC27</t>
  </si>
  <si>
    <t>HDFC0CBMC28</t>
  </si>
  <si>
    <t>HDFC0CBMC29</t>
  </si>
  <si>
    <t>HDFC0CBMC30</t>
  </si>
  <si>
    <t>HDFC0CBMC31</t>
  </si>
  <si>
    <t>HDFC0CBMC32</t>
  </si>
  <si>
    <t>HDFC0CBMC33</t>
  </si>
  <si>
    <t>HDFC0CBMC34</t>
  </si>
  <si>
    <t>HDFC0CBMC35</t>
  </si>
  <si>
    <t>HDFC0CBMC36</t>
  </si>
  <si>
    <t>HDFC0CBMC37</t>
  </si>
  <si>
    <t>HDFC0CBMC38</t>
  </si>
  <si>
    <t>HDFC0CBMC39</t>
  </si>
  <si>
    <t>HDFC0CBMC40</t>
  </si>
  <si>
    <t>HDFC0CBMC41</t>
  </si>
  <si>
    <t>HDFC0CBMC42</t>
  </si>
  <si>
    <t>HDFC0CBMC43</t>
  </si>
  <si>
    <t>HDFC0CBMC44</t>
  </si>
  <si>
    <t>HDFC0CBMC45</t>
  </si>
  <si>
    <t>HDFC0CBMC46</t>
  </si>
  <si>
    <t>HDFC0CBMC48</t>
  </si>
  <si>
    <t>HDFC0CBMC49</t>
  </si>
  <si>
    <t>HDFC0CBMC50</t>
  </si>
  <si>
    <t>HDFC0CBMC51</t>
  </si>
  <si>
    <t>HDFC0CBMC52</t>
  </si>
  <si>
    <t>HDFC0CBMC53</t>
  </si>
  <si>
    <t>HDFC0CBMCBA</t>
  </si>
  <si>
    <t>HDFC0CBMCBL</t>
  </si>
  <si>
    <t>HDFC0CBMCDL</t>
  </si>
  <si>
    <t>HDFC0CBMCOC</t>
  </si>
  <si>
    <t>HDFC0CBMNSB</t>
  </si>
  <si>
    <t>HDFC0CBMUCB</t>
  </si>
  <si>
    <t>HDFC0CBNB01</t>
  </si>
  <si>
    <t>HDFC0CBNB02</t>
  </si>
  <si>
    <t>HDFC0CBNB03</t>
  </si>
  <si>
    <t>HDFC0CBNB04</t>
  </si>
  <si>
    <t>HDFC0CBNB05</t>
  </si>
  <si>
    <t>HDFC0CBNB06</t>
  </si>
  <si>
    <t>HDFC0CBNB07</t>
  </si>
  <si>
    <t>HDFC0CBNB08</t>
  </si>
  <si>
    <t>HDFC0CBNBNK</t>
  </si>
  <si>
    <t>HDFC0CBNSB1</t>
  </si>
  <si>
    <t>HDFC0CBNSBL</t>
  </si>
  <si>
    <t>HDFC0CBNSBM</t>
  </si>
  <si>
    <t>HDFC0CBPCBL</t>
  </si>
  <si>
    <t>HDFC0CBSB01</t>
  </si>
  <si>
    <t>HDFC0CBSBN1</t>
  </si>
  <si>
    <t>HDFC0CBUCB1</t>
  </si>
  <si>
    <t>HDFC0CBUCBB</t>
  </si>
  <si>
    <t>HDFC0CBUCBG</t>
  </si>
  <si>
    <t>HDFC0CBUCBL</t>
  </si>
  <si>
    <t>HDFC0CBVNSB</t>
  </si>
  <si>
    <t>HDFC0CBWRUB</t>
  </si>
  <si>
    <t>HDFC0CCBB06</t>
  </si>
  <si>
    <t>HDFC0CCBL01</t>
  </si>
  <si>
    <t>HDFC0CCBL02</t>
  </si>
  <si>
    <t>HDFC0CCBL03</t>
  </si>
  <si>
    <t>HDFC0CCBL04</t>
  </si>
  <si>
    <t>HDFC0CCBL05</t>
  </si>
  <si>
    <t>HDFC0CCBL06</t>
  </si>
  <si>
    <t>HDFC0CCBL07</t>
  </si>
  <si>
    <t>HDFC0CCBL08</t>
  </si>
  <si>
    <t>HDFC0CCBL11</t>
  </si>
  <si>
    <t>HDFC0CCBSBK</t>
  </si>
  <si>
    <t>HDFC0CCCB02</t>
  </si>
  <si>
    <t>HDFC0CCCBHO</t>
  </si>
  <si>
    <t>HDFC0CCHNAG</t>
  </si>
  <si>
    <t>HDFC0CCMCBL</t>
  </si>
  <si>
    <t>HDFC0CCNSBL</t>
  </si>
  <si>
    <t>HDFC0CCPCBL</t>
  </si>
  <si>
    <t>HDFC0CCUB01</t>
  </si>
  <si>
    <t>HDFC0CCUB02</t>
  </si>
  <si>
    <t>HDFC0CCUB03</t>
  </si>
  <si>
    <t>HDFC0CCUB04</t>
  </si>
  <si>
    <t>HDFC0CCUB05</t>
  </si>
  <si>
    <t>HDFC0CCUB06</t>
  </si>
  <si>
    <t>HDFC0CCUB07</t>
  </si>
  <si>
    <t>HDFC0CCUB08</t>
  </si>
  <si>
    <t>HDFC0CCUB09</t>
  </si>
  <si>
    <t>HDFC0CCUB10</t>
  </si>
  <si>
    <t>HDFC0CCUB11</t>
  </si>
  <si>
    <t>HDFC0CCUB12</t>
  </si>
  <si>
    <t>HDFC0CCUB13</t>
  </si>
  <si>
    <t>HDFC0CCUB14</t>
  </si>
  <si>
    <t>HDFC0CCUB15</t>
  </si>
  <si>
    <t>HDFC0CCUB16</t>
  </si>
  <si>
    <t>HDFC0CCUCBL</t>
  </si>
  <si>
    <t>HDFC0CDACBL</t>
  </si>
  <si>
    <t>HDFC0CDACUB</t>
  </si>
  <si>
    <t>HDFC0CDGCUB</t>
  </si>
  <si>
    <t>HDFC0CDHRTI</t>
  </si>
  <si>
    <t>HDFC0CDHUSB</t>
  </si>
  <si>
    <t>HDFC0CDJMCB</t>
  </si>
  <si>
    <t>HDFC0CDMCBD</t>
  </si>
  <si>
    <t>HDFC0CDMCBL</t>
  </si>
  <si>
    <t>HDFC0CDMOBL</t>
  </si>
  <si>
    <t>HDFC0CDNSBA</t>
  </si>
  <si>
    <t>HDFC0CDPCBL</t>
  </si>
  <si>
    <t>HDFC0CDPRBD</t>
  </si>
  <si>
    <t>HDFC0CDPRBN</t>
  </si>
  <si>
    <t>HDFC0CDPRBP</t>
  </si>
  <si>
    <t>HDFC0CDPRBS</t>
  </si>
  <si>
    <t>HDFC0CDRB07</t>
  </si>
  <si>
    <t>HDFC0CDSBNB</t>
  </si>
  <si>
    <t>HDFC0CDUCBE</t>
  </si>
  <si>
    <t>HDFC0CDUCBL</t>
  </si>
  <si>
    <t>HDFC0CECBL2</t>
  </si>
  <si>
    <t>HDFC0CEENAD</t>
  </si>
  <si>
    <t>HDFC0CENFRB</t>
  </si>
  <si>
    <t>HDFC0CEUCBL</t>
  </si>
  <si>
    <t>HDFC0CGCB01</t>
  </si>
  <si>
    <t>HDFC0CGCB02</t>
  </si>
  <si>
    <t>HDFC0CGCB03</t>
  </si>
  <si>
    <t>HDFC0CGCB04</t>
  </si>
  <si>
    <t>HDFC0CGCB05</t>
  </si>
  <si>
    <t>HDFC0CGCBLG</t>
  </si>
  <si>
    <t>HDFC0CGCCB1</t>
  </si>
  <si>
    <t>HDFC0CGCCB2</t>
  </si>
  <si>
    <t>HDFC0CGMCBL</t>
  </si>
  <si>
    <t>HDFC0CGNCBL</t>
  </si>
  <si>
    <t>HDFC0CGNSB1</t>
  </si>
  <si>
    <t>HDFC0CGNSBL</t>
  </si>
  <si>
    <t>HDFC0CGONJB</t>
  </si>
  <si>
    <t>HDFC0CGPCBL</t>
  </si>
  <si>
    <t>HDFC0CGRSBL</t>
  </si>
  <si>
    <t>HDFC0CGUB02</t>
  </si>
  <si>
    <t>HDFC0CGUB03</t>
  </si>
  <si>
    <t>HDFC0CGUB04</t>
  </si>
  <si>
    <t>HDFC0CGUB05</t>
  </si>
  <si>
    <t>HDFC0CGUB06</t>
  </si>
  <si>
    <t>HDFC0CGUB07</t>
  </si>
  <si>
    <t>HDFC0CGUB08</t>
  </si>
  <si>
    <t>HDFC0CGUB09</t>
  </si>
  <si>
    <t>HDFC0CGUB10</t>
  </si>
  <si>
    <t>HDFC0CGUB11</t>
  </si>
  <si>
    <t>HDFC0CGUB13</t>
  </si>
  <si>
    <t>HDFC0CGUB14</t>
  </si>
  <si>
    <t>HDFC0CGUB15</t>
  </si>
  <si>
    <t>HDFC0CGUB17</t>
  </si>
  <si>
    <t>HDFC0CGUB18</t>
  </si>
  <si>
    <t>HDFC0CGUB19</t>
  </si>
  <si>
    <t>HDFC0CHB101</t>
  </si>
  <si>
    <t>HDFC0CHB102</t>
  </si>
  <si>
    <t>HDFC0CHB103</t>
  </si>
  <si>
    <t>HDFC0CHB104</t>
  </si>
  <si>
    <t>HDFC0CHB105</t>
  </si>
  <si>
    <t>HDFC0CHB106</t>
  </si>
  <si>
    <t>HDFC0CHB107</t>
  </si>
  <si>
    <t>HDFC0CHB108</t>
  </si>
  <si>
    <t>HDFC0CHB109</t>
  </si>
  <si>
    <t>HDFC0CHB111</t>
  </si>
  <si>
    <t>HDFC0CHB112</t>
  </si>
  <si>
    <t>HDFC0CHB113</t>
  </si>
  <si>
    <t>HDFC0CHB114</t>
  </si>
  <si>
    <t>HDFC0CHB115</t>
  </si>
  <si>
    <t>HDFC0CHB116</t>
  </si>
  <si>
    <t>HDFC0CHOKSB</t>
  </si>
  <si>
    <t>HDFC0CHUCBH</t>
  </si>
  <si>
    <t>HDFC0CHUCBL</t>
  </si>
  <si>
    <t>HDFC0CICBL1</t>
  </si>
  <si>
    <t>HDFC0CICBLP</t>
  </si>
  <si>
    <t>HDFC0CISWAM</t>
  </si>
  <si>
    <t>HDFC0CITC01</t>
  </si>
  <si>
    <t>HDFC0CIUCBL</t>
  </si>
  <si>
    <t>HDFC0CJALOR</t>
  </si>
  <si>
    <t>HDFC0CJBMLG</t>
  </si>
  <si>
    <t>HDFC0CJCBKL</t>
  </si>
  <si>
    <t>HDFC0CJCBLD</t>
  </si>
  <si>
    <t>HDFC0CJCBLN</t>
  </si>
  <si>
    <t>HDFC0CJCCBL</t>
  </si>
  <si>
    <t>HDFC0CJMCBL</t>
  </si>
  <si>
    <t>HDFC0CJMNSB</t>
  </si>
  <si>
    <t>HDFC0CJMS01</t>
  </si>
  <si>
    <t>HDFC0CJMS02</t>
  </si>
  <si>
    <t>HDFC0CJMS03</t>
  </si>
  <si>
    <t>HDFC0CJMS04</t>
  </si>
  <si>
    <t>HDFC0CJMS05</t>
  </si>
  <si>
    <t>HDFC0CJMS06</t>
  </si>
  <si>
    <t>HDFC0CJMS07</t>
  </si>
  <si>
    <t>HDFC0CJMS08</t>
  </si>
  <si>
    <t>HDFC0CJMS09</t>
  </si>
  <si>
    <t>HDFC0CJMS10</t>
  </si>
  <si>
    <t>HDFC0CJMS11</t>
  </si>
  <si>
    <t>HDFC0CJMS12</t>
  </si>
  <si>
    <t>HDFC0CJMS99</t>
  </si>
  <si>
    <t>HDFC0CJNB02</t>
  </si>
  <si>
    <t>HDFC0CJNB03</t>
  </si>
  <si>
    <t>HDFC0CJNB04</t>
  </si>
  <si>
    <t>HDFC0CJNB05</t>
  </si>
  <si>
    <t>HDFC0CJNB06</t>
  </si>
  <si>
    <t>HDFC0CJNB07</t>
  </si>
  <si>
    <t>HDFC0CJNB08</t>
  </si>
  <si>
    <t>HDFC0CJNB09</t>
  </si>
  <si>
    <t>HDFC0CJNB10</t>
  </si>
  <si>
    <t>HDFC0CJNB11</t>
  </si>
  <si>
    <t>HDFC0CJNSBB</t>
  </si>
  <si>
    <t>HDFC0CJNSBL</t>
  </si>
  <si>
    <t>HDFC0CJNSBM</t>
  </si>
  <si>
    <t>HDFC0CJPCBL</t>
  </si>
  <si>
    <t>HDFC0CJSBHO</t>
  </si>
  <si>
    <t>HDFC0CJSBLK</t>
  </si>
  <si>
    <t>HDFC0CJUCBI</t>
  </si>
  <si>
    <t>HDFC0CJUCBK</t>
  </si>
  <si>
    <t>HDFC0CJUCBL</t>
  </si>
  <si>
    <t>HDFC0CKAMCO</t>
  </si>
  <si>
    <t>HDFC0CKBS01</t>
  </si>
  <si>
    <t>HDFC0CKCCBL</t>
  </si>
  <si>
    <t>HDFC0CKJSBL</t>
  </si>
  <si>
    <t>HDFC0CKMB01</t>
  </si>
  <si>
    <t>HDFC0CKMB02</t>
  </si>
  <si>
    <t>HDFC0CKMB03</t>
  </si>
  <si>
    <t>HDFC0CKMB04</t>
  </si>
  <si>
    <t>HDFC0CKMB05</t>
  </si>
  <si>
    <t>HDFC0CKMB06</t>
  </si>
  <si>
    <t>HDFC0CKMB07</t>
  </si>
  <si>
    <t>HDFC0CKMB08</t>
  </si>
  <si>
    <t>HDFC0CKMCBL</t>
  </si>
  <si>
    <t>HDFC0CKMNSB</t>
  </si>
  <si>
    <t>HDFC0CKNB02</t>
  </si>
  <si>
    <t>HDFC0CKNB03</t>
  </si>
  <si>
    <t>HDFC0CKNB04</t>
  </si>
  <si>
    <t>HDFC0CKNB05</t>
  </si>
  <si>
    <t>HDFC0CKNB06</t>
  </si>
  <si>
    <t>HDFC0CKNB07</t>
  </si>
  <si>
    <t>HDFC0CKNB08</t>
  </si>
  <si>
    <t>HDFC0CKNB09</t>
  </si>
  <si>
    <t>HDFC0CKNB10</t>
  </si>
  <si>
    <t>HDFC0CKNB11</t>
  </si>
  <si>
    <t>HDFC0CKOUCB</t>
  </si>
  <si>
    <t>HDFC0CKPCB1</t>
  </si>
  <si>
    <t>HDFC0CKPCBL</t>
  </si>
  <si>
    <t>HDFC0CKRMAL</t>
  </si>
  <si>
    <t>HDFC0CKSBL1</t>
  </si>
  <si>
    <t>HDFC0CKSBNB</t>
  </si>
  <si>
    <t>HDFC0CKTCCB</t>
  </si>
  <si>
    <t>HDFC0CKUCB2</t>
  </si>
  <si>
    <t>HDFC0CKUCBK</t>
  </si>
  <si>
    <t>HDFC0CKUCBL</t>
  </si>
  <si>
    <t>HDFC0CKUCBP</t>
  </si>
  <si>
    <t>HDFC0CKUCBS</t>
  </si>
  <si>
    <t>HDFC0CKUCOB</t>
  </si>
  <si>
    <t>HDFC0CKUCPL</t>
  </si>
  <si>
    <t>HDFC0CLALAB</t>
  </si>
  <si>
    <t>HDFC0CLCBL0</t>
  </si>
  <si>
    <t>HDFC0CLPCBL</t>
  </si>
  <si>
    <t>HDFC0CLSABL</t>
  </si>
  <si>
    <t>HDFC0CMAHAD</t>
  </si>
  <si>
    <t>HDFC0CMALAD</t>
  </si>
  <si>
    <t>HDFC0CMAN01</t>
  </si>
  <si>
    <t>HDFC0CMANCB</t>
  </si>
  <si>
    <t>HDFC0CMANDL</t>
  </si>
  <si>
    <t>HDFC0CMANWT</t>
  </si>
  <si>
    <t>HDFC0CMASBL</t>
  </si>
  <si>
    <t>HDFC0CMBANK</t>
  </si>
  <si>
    <t>HDFC0CMBCUB</t>
  </si>
  <si>
    <t>HDFC0CMBG03</t>
  </si>
  <si>
    <t>HDFC0CMBG04</t>
  </si>
  <si>
    <t>HDFC0CMBG05</t>
  </si>
  <si>
    <t>HDFC0CMBG06</t>
  </si>
  <si>
    <t>HDFC0CMBG07</t>
  </si>
  <si>
    <t>HDFC0CMBG08</t>
  </si>
  <si>
    <t>HDFC0CMBG09</t>
  </si>
  <si>
    <t>HDFC0CMBG10</t>
  </si>
  <si>
    <t>HDFC0CMBG11</t>
  </si>
  <si>
    <t>HDFC0CMBG12</t>
  </si>
  <si>
    <t>HDFC0CMBG13</t>
  </si>
  <si>
    <t>HDFC0CMBG14</t>
  </si>
  <si>
    <t>HDFC0CMBG15</t>
  </si>
  <si>
    <t>HDFC0CMBG16</t>
  </si>
  <si>
    <t>HDFC0CMBG17</t>
  </si>
  <si>
    <t>HDFC0CMBG18</t>
  </si>
  <si>
    <t>HDFC0CMBG19</t>
  </si>
  <si>
    <t>HDFC0CMBG20</t>
  </si>
  <si>
    <t>HDFC0CMBG21</t>
  </si>
  <si>
    <t>HDFC0CMBG22</t>
  </si>
  <si>
    <t>HDFC0CMBG23</t>
  </si>
  <si>
    <t>HDFC0CMBG24</t>
  </si>
  <si>
    <t>HDFC0CMBG25</t>
  </si>
  <si>
    <t>HDFC0CMCABL</t>
  </si>
  <si>
    <t>HDFC0CMCBLC</t>
  </si>
  <si>
    <t>HDFC0CMCBLD</t>
  </si>
  <si>
    <t>HDFC0CMCOBL</t>
  </si>
  <si>
    <t>HDFC0CMCPBL</t>
  </si>
  <si>
    <t>HDFC0CMCUBL</t>
  </si>
  <si>
    <t>HDFC0CMFUCB</t>
  </si>
  <si>
    <t>HDFC0CMNSAA</t>
  </si>
  <si>
    <t>HDFC0CMNSBM</t>
  </si>
  <si>
    <t>HDFC0CMODEL</t>
  </si>
  <si>
    <t>HDFC0CMOHOL</t>
  </si>
  <si>
    <t>HDFC0CMOTI1</t>
  </si>
  <si>
    <t>HDFC0CMOTI2</t>
  </si>
  <si>
    <t>HDFC0CMPLTB</t>
  </si>
  <si>
    <t>HDFC0CMPSSB</t>
  </si>
  <si>
    <t>HDFC0CMSBL1</t>
  </si>
  <si>
    <t>HDFC0CMUB02</t>
  </si>
  <si>
    <t>HDFC0CMUB03</t>
  </si>
  <si>
    <t>HDFC0CMUB04</t>
  </si>
  <si>
    <t>HDFC0CMUB05</t>
  </si>
  <si>
    <t>HDFC0CMUB06</t>
  </si>
  <si>
    <t>HDFC0CMUB07</t>
  </si>
  <si>
    <t>HDFC0CMUB08</t>
  </si>
  <si>
    <t>HDFC0CMUB09</t>
  </si>
  <si>
    <t>HDFC0CMUB10</t>
  </si>
  <si>
    <t>HDFC0CMUBKP</t>
  </si>
  <si>
    <t>HDFC0CMUCB1</t>
  </si>
  <si>
    <t>HDFC0CMUCBG</t>
  </si>
  <si>
    <t>HDFC0CMUCBL</t>
  </si>
  <si>
    <t>HDFC0CMUCBM</t>
  </si>
  <si>
    <t>HDFC0CMUDCB</t>
  </si>
  <si>
    <t>HDFC0CMUKTA</t>
  </si>
  <si>
    <t>HDFC0CMUSLM</t>
  </si>
  <si>
    <t>HDFC0CNAG08</t>
  </si>
  <si>
    <t>HDFC0CNB311</t>
  </si>
  <si>
    <t>HDFC0CNB312</t>
  </si>
  <si>
    <t>HDFC0CNB313</t>
  </si>
  <si>
    <t>HDFC0CNCCBL</t>
  </si>
  <si>
    <t>HDFC0CNCM04</t>
  </si>
  <si>
    <t>HDFC0CNCUB9</t>
  </si>
  <si>
    <t>HDFC0CNDGCB</t>
  </si>
  <si>
    <t>HDFC0CNEELA</t>
  </si>
  <si>
    <t>HDFC0CNGUBL</t>
  </si>
  <si>
    <t>HDFC0CNHUCB</t>
  </si>
  <si>
    <t>HDFC0CNICBL</t>
  </si>
  <si>
    <t>HDFC0CNIDHI</t>
  </si>
  <si>
    <t>HDFC0CNJMVB</t>
  </si>
  <si>
    <t>HDFC0CNSBLD</t>
  </si>
  <si>
    <t>HDFC0CNSBLG</t>
  </si>
  <si>
    <t>HDFC0CNSBLN</t>
  </si>
  <si>
    <t>HDFC0CNSBLP</t>
  </si>
  <si>
    <t>HDFC0CNSBLR</t>
  </si>
  <si>
    <t>HDFC0CNSBMJ</t>
  </si>
  <si>
    <t>HDFC0CNSBMV</t>
  </si>
  <si>
    <t>HDFC0CNUCB2</t>
  </si>
  <si>
    <t>HDFC0CNUCB3</t>
  </si>
  <si>
    <t>HDFC0CNUCBH</t>
  </si>
  <si>
    <t>HDFC0CNUCBK</t>
  </si>
  <si>
    <t>HDFC0CNUCBL</t>
  </si>
  <si>
    <t>HDFC0CNUCBN</t>
  </si>
  <si>
    <t>HDFC0CODEBK</t>
  </si>
  <si>
    <t>HDFC0COJSBL</t>
  </si>
  <si>
    <t>HDFC0COMC01</t>
  </si>
  <si>
    <t>HDFC0COMMCO</t>
  </si>
  <si>
    <t>HDFC0CONSBL</t>
  </si>
  <si>
    <t>HDFC0CPADMA</t>
  </si>
  <si>
    <t>HDFC0CPATAN</t>
  </si>
  <si>
    <t>HDFC0CPCB01</t>
  </si>
  <si>
    <t>HDFC0CPCB02</t>
  </si>
  <si>
    <t>HDFC0CPCB03</t>
  </si>
  <si>
    <t>HDFC0CPCB04</t>
  </si>
  <si>
    <t>HDFC0CPCB06</t>
  </si>
  <si>
    <t>HDFC0CPCB07</t>
  </si>
  <si>
    <t>HDFC0CPCB08</t>
  </si>
  <si>
    <t>HDFC0CPCB09</t>
  </si>
  <si>
    <t>HDFC0CPCB10</t>
  </si>
  <si>
    <t>HDFC0CPCB11</t>
  </si>
  <si>
    <t>HDFC0CPCB12</t>
  </si>
  <si>
    <t>HDFC0CPCBLD</t>
  </si>
  <si>
    <t>HDFC0CPCCBL</t>
  </si>
  <si>
    <t>HDFC0CPCSBL</t>
  </si>
  <si>
    <t>HDFC0CPCUBL</t>
  </si>
  <si>
    <t>HDFC0CPDCCB</t>
  </si>
  <si>
    <t>HDFC0CPDPBK</t>
  </si>
  <si>
    <t>HDFC0CPDUCB</t>
  </si>
  <si>
    <t>HDFC0CPIMCO</t>
  </si>
  <si>
    <t>HDFC0CPMCBL</t>
  </si>
  <si>
    <t>HDFC0CPNSBL</t>
  </si>
  <si>
    <t>HDFC0CPNSBP</t>
  </si>
  <si>
    <t>HDFC0CPPCB1</t>
  </si>
  <si>
    <t>HDFC0CPPCB2</t>
  </si>
  <si>
    <t>HDFC0CPPCB3</t>
  </si>
  <si>
    <t>HDFC0CPPCB4</t>
  </si>
  <si>
    <t>HDFC0CPPCB5</t>
  </si>
  <si>
    <t>HDFC0CPPCB6</t>
  </si>
  <si>
    <t>HDFC0CPRAGT</t>
  </si>
  <si>
    <t>HDFC0CPRCBL</t>
  </si>
  <si>
    <t>HDFC0CPRMS2</t>
  </si>
  <si>
    <t>HDFC0CPSBLN</t>
  </si>
  <si>
    <t>HDFC0CPUB01</t>
  </si>
  <si>
    <t>HDFC0CPUB02</t>
  </si>
  <si>
    <t>HDFC0CPUB03</t>
  </si>
  <si>
    <t>HDFC0CPUB04</t>
  </si>
  <si>
    <t>HDFC0CPUB05</t>
  </si>
  <si>
    <t>HDFC0CPUB06</t>
  </si>
  <si>
    <t>HDFC0CPUB07</t>
  </si>
  <si>
    <t>HDFC0CPUB08</t>
  </si>
  <si>
    <t>HDFC0CPUB09</t>
  </si>
  <si>
    <t>HDFC0CPUB10</t>
  </si>
  <si>
    <t>HDFC0CPUBLP</t>
  </si>
  <si>
    <t>HDFC0CPUCBK</t>
  </si>
  <si>
    <t>HDFC0CPUCBL</t>
  </si>
  <si>
    <t>HDFC0CPUCOB</t>
  </si>
  <si>
    <t>HDFC0CPWD02</t>
  </si>
  <si>
    <t>HDFC0CRANUJ</t>
  </si>
  <si>
    <t>HDFC0CRAPCB</t>
  </si>
  <si>
    <t>HDFC0CRATNA</t>
  </si>
  <si>
    <t>HDFC0CRCBLB</t>
  </si>
  <si>
    <t>HDFC0CRCUB1</t>
  </si>
  <si>
    <t>HDFC0CRCZUC</t>
  </si>
  <si>
    <t>HDFC0CRENUK</t>
  </si>
  <si>
    <t>HDFC0CRLMUB</t>
  </si>
  <si>
    <t>HDFC0CRLUCB</t>
  </si>
  <si>
    <t>HDFC0CRMUCB</t>
  </si>
  <si>
    <t>HDFC0CRNGCB</t>
  </si>
  <si>
    <t>HDFC0CRPCBL</t>
  </si>
  <si>
    <t>HDFC0CRSSBL</t>
  </si>
  <si>
    <t>HDFC0CS1812</t>
  </si>
  <si>
    <t>HDFC0CS2109</t>
  </si>
  <si>
    <t>HDFC0CS2908</t>
  </si>
  <si>
    <t>HDFC0CSACBL</t>
  </si>
  <si>
    <t>HDFC0CSAMAT</t>
  </si>
  <si>
    <t>HDFC0CSANBK</t>
  </si>
  <si>
    <t>HDFC0CSANSB</t>
  </si>
  <si>
    <t>HDFC0CSAURA</t>
  </si>
  <si>
    <t>HDFC0CSBB01</t>
  </si>
  <si>
    <t>HDFC0CSBB02</t>
  </si>
  <si>
    <t>HDFC0CSBB03</t>
  </si>
  <si>
    <t>HDFC0CSBB04</t>
  </si>
  <si>
    <t>HDFC0CSBB05</t>
  </si>
  <si>
    <t>HDFC0CSBB06</t>
  </si>
  <si>
    <t>HDFC0CSBB07</t>
  </si>
  <si>
    <t>HDFC0CSBB08</t>
  </si>
  <si>
    <t>HDFC0CSBB09</t>
  </si>
  <si>
    <t>HDFC0CSBB10</t>
  </si>
  <si>
    <t>HDFC0CSBB11</t>
  </si>
  <si>
    <t>HDFC0CSBB12</t>
  </si>
  <si>
    <t>HDFC0CSBCBL</t>
  </si>
  <si>
    <t>HDFC0CSBL02</t>
  </si>
  <si>
    <t>HDFC0CSBL03</t>
  </si>
  <si>
    <t>HDFC0CSBL04</t>
  </si>
  <si>
    <t>HDFC0CSBL05</t>
  </si>
  <si>
    <t>HDFC0CSBL06</t>
  </si>
  <si>
    <t>HDFC0CSBL07</t>
  </si>
  <si>
    <t>HDFC0CSBL08</t>
  </si>
  <si>
    <t>HDFC0CSBL09</t>
  </si>
  <si>
    <t>HDFC0CSBL10</t>
  </si>
  <si>
    <t>HDFC0CSBL11</t>
  </si>
  <si>
    <t>HDFC0CSBL12</t>
  </si>
  <si>
    <t>HDFC0CSBL13</t>
  </si>
  <si>
    <t>HDFC0CSBL14</t>
  </si>
  <si>
    <t>HDFC0CSBL15</t>
  </si>
  <si>
    <t>HDFC0CSBL16</t>
  </si>
  <si>
    <t>HDFC0CSBL17</t>
  </si>
  <si>
    <t>HDFC0CSBL18</t>
  </si>
  <si>
    <t>HDFC0CSBLIN</t>
  </si>
  <si>
    <t>HDFC0CSCBHO</t>
  </si>
  <si>
    <t>HDFC0CSCBL1</t>
  </si>
  <si>
    <t>HDFC0CSCBL2</t>
  </si>
  <si>
    <t>HDFC0CSCNSB</t>
  </si>
  <si>
    <t>HDFC0CSCOBL</t>
  </si>
  <si>
    <t>HDFC0CSGCBL</t>
  </si>
  <si>
    <t>HDFC0CSGMCB</t>
  </si>
  <si>
    <t>HDFC0CSGSBL</t>
  </si>
  <si>
    <t>HDFC0CSGUCB</t>
  </si>
  <si>
    <t>HDFC0CSHIVA</t>
  </si>
  <si>
    <t>HDFC0CSHNBL</t>
  </si>
  <si>
    <t>HDFC0CSHREE</t>
  </si>
  <si>
    <t>HDFC0CSHSBL</t>
  </si>
  <si>
    <t>HDFC0CSIDDH</t>
  </si>
  <si>
    <t>HDFC0CSINDC</t>
  </si>
  <si>
    <t>HDFC0CSKPCB</t>
  </si>
  <si>
    <t>HDFC0CSLABK</t>
  </si>
  <si>
    <t>HDFC0CSLCBL</t>
  </si>
  <si>
    <t>HDFC0CSLKUB</t>
  </si>
  <si>
    <t>HDFC0CSMMB1</t>
  </si>
  <si>
    <t>HDFC0CSMMB2</t>
  </si>
  <si>
    <t>HDFC0CSMMB3</t>
  </si>
  <si>
    <t>HDFC0CSMMB4</t>
  </si>
  <si>
    <t>HDFC0CSMMB5</t>
  </si>
  <si>
    <t>HDFC0CSMMB6</t>
  </si>
  <si>
    <t>HDFC0CSMMB7</t>
  </si>
  <si>
    <t>HDFC0CSMMB8</t>
  </si>
  <si>
    <t>HDFC0CSMNSB</t>
  </si>
  <si>
    <t>HDFC0CSMPBA</t>
  </si>
  <si>
    <t>HDFC0CSMRTB</t>
  </si>
  <si>
    <t>HDFC0CSMSSB</t>
  </si>
  <si>
    <t>HDFC0CSMUCB</t>
  </si>
  <si>
    <t>HDFC0CSNCBL</t>
  </si>
  <si>
    <t>HDFC0CSNCBR</t>
  </si>
  <si>
    <t>HDFC0CSNSB0</t>
  </si>
  <si>
    <t>HDFC0CSNSBB</t>
  </si>
  <si>
    <t>HDFC0CSNSBH</t>
  </si>
  <si>
    <t>HDFC0CSNSBL</t>
  </si>
  <si>
    <t>HDFC0CSNSBM</t>
  </si>
  <si>
    <t>HDFC0CSNSBS</t>
  </si>
  <si>
    <t>HDFC0CSPCBK</t>
  </si>
  <si>
    <t>HDFC0CSPCBL</t>
  </si>
  <si>
    <t>HDFC0CSSB01</t>
  </si>
  <si>
    <t>HDFC0CSSB02</t>
  </si>
  <si>
    <t>HDFC0CSSB03</t>
  </si>
  <si>
    <t>HDFC0CSSB04</t>
  </si>
  <si>
    <t>HDFC0CSSB05</t>
  </si>
  <si>
    <t>HDFC0CSSB09</t>
  </si>
  <si>
    <t>HDFC0CSSB10</t>
  </si>
  <si>
    <t>HDFC0CSSB11</t>
  </si>
  <si>
    <t>HDFC0CSSBKN</t>
  </si>
  <si>
    <t>HDFC0CSSBL1</t>
  </si>
  <si>
    <t>HDFC0CSSBN1</t>
  </si>
  <si>
    <t>HDFC0CSSBNK</t>
  </si>
  <si>
    <t>HDFC0CSSCBL</t>
  </si>
  <si>
    <t>HDFC0CSSNBL</t>
  </si>
  <si>
    <t>HDFC0CSSSBK</t>
  </si>
  <si>
    <t>HDFC0CSSSBL</t>
  </si>
  <si>
    <t>HDFC0CSSSBN</t>
  </si>
  <si>
    <t>HDFC0CSTUCB</t>
  </si>
  <si>
    <t>HDFC0CSUCB1</t>
  </si>
  <si>
    <t>HDFC0CSUCB2</t>
  </si>
  <si>
    <t>HDFC0CSUCBL</t>
  </si>
  <si>
    <t>HDFC0CSUCBS</t>
  </si>
  <si>
    <t>HDFC0CSUCOB</t>
  </si>
  <si>
    <t>HDFC0CSUCUB</t>
  </si>
  <si>
    <t>HDFC0CSUDHA</t>
  </si>
  <si>
    <t>HDFC0CSUVRN</t>
  </si>
  <si>
    <t>HDFC0CSVCBL</t>
  </si>
  <si>
    <t>HDFC0CSVDSB</t>
  </si>
  <si>
    <t>HDFC0CSVLMN</t>
  </si>
  <si>
    <t>HDFC0CSVSBL</t>
  </si>
  <si>
    <t>HDFC0CSWMUB</t>
  </si>
  <si>
    <t>HDFC0CSWSBL</t>
  </si>
  <si>
    <t>HDFC0CTANSB</t>
  </si>
  <si>
    <t>HDFC0CTBCBL</t>
  </si>
  <si>
    <t>HDFC0CTBMCB</t>
  </si>
  <si>
    <t>HDFC0CTBNSB</t>
  </si>
  <si>
    <t>HDFC0CTBTCB</t>
  </si>
  <si>
    <t>HDFC0CTBUCB</t>
  </si>
  <si>
    <t>HDFC0CTCCBK</t>
  </si>
  <si>
    <t>HDFC0CTCHNB</t>
  </si>
  <si>
    <t>HDFC0CTCUBL</t>
  </si>
  <si>
    <t>HDFC0CTGB01</t>
  </si>
  <si>
    <t>HDFC0CTGB02</t>
  </si>
  <si>
    <t>HDFC0CTGB03</t>
  </si>
  <si>
    <t>HDFC0CTGB04</t>
  </si>
  <si>
    <t>HDFC0CTGB05</t>
  </si>
  <si>
    <t>HDFC0CTGB06</t>
  </si>
  <si>
    <t>HDFC0CTGB07</t>
  </si>
  <si>
    <t>HDFC0CTGCUB</t>
  </si>
  <si>
    <t>HDFC0CTGNSB</t>
  </si>
  <si>
    <t>HDFC0CTGUCB</t>
  </si>
  <si>
    <t>HDFC0CTJCBL</t>
  </si>
  <si>
    <t>HDFC0CTJPCB</t>
  </si>
  <si>
    <t>HDFC0CTKNSB</t>
  </si>
  <si>
    <t>HDFC0CTKUCB</t>
  </si>
  <si>
    <t>HDFC0CTMCBL</t>
  </si>
  <si>
    <t>HDFC0CTMCNB</t>
  </si>
  <si>
    <t>HDFC0CTMUCB</t>
  </si>
  <si>
    <t>HDFC0CTNCBL</t>
  </si>
  <si>
    <t>HDFC0CTNNCB</t>
  </si>
  <si>
    <t>HDFC0CTPCBL</t>
  </si>
  <si>
    <t>HDFC0CTR384</t>
  </si>
  <si>
    <t>HDFC0CTRUMC</t>
  </si>
  <si>
    <t>HDFC0CTSCBL</t>
  </si>
  <si>
    <t>HDFC0CTSGCB</t>
  </si>
  <si>
    <t>HDFC0CTSMCB</t>
  </si>
  <si>
    <t>HDFC0CTTCBL</t>
  </si>
  <si>
    <t>HDFC0CTUB02</t>
  </si>
  <si>
    <t>HDFC0CTUB03</t>
  </si>
  <si>
    <t>HDFC0CTUB04</t>
  </si>
  <si>
    <t>HDFC0CTUB05</t>
  </si>
  <si>
    <t>HDFC0CTUB06</t>
  </si>
  <si>
    <t>HDFC0CTUB07</t>
  </si>
  <si>
    <t>HDFC0CTUB08</t>
  </si>
  <si>
    <t>HDFC0CTUB09</t>
  </si>
  <si>
    <t>HDFC0CTUB10</t>
  </si>
  <si>
    <t>HDFC0CTUB11</t>
  </si>
  <si>
    <t>HDFC0CTUB12</t>
  </si>
  <si>
    <t>HDFC0CTUB13</t>
  </si>
  <si>
    <t>HDFC0CTUB14</t>
  </si>
  <si>
    <t>HDFC0CTUB15</t>
  </si>
  <si>
    <t>HDFC0CTUB16</t>
  </si>
  <si>
    <t>HDFC0CTUB17</t>
  </si>
  <si>
    <t>HDFC0CTUCBL</t>
  </si>
  <si>
    <t>HDFC0CTUCOB</t>
  </si>
  <si>
    <t>HDFC0CTVCBK</t>
  </si>
  <si>
    <t>HDFC0CTVCBL</t>
  </si>
  <si>
    <t>HDFC0CTVSBL</t>
  </si>
  <si>
    <t>HDFC0CTZNBK</t>
  </si>
  <si>
    <t>HDFC0CUCBNR</t>
  </si>
  <si>
    <t>HDFC0CUCBSP</t>
  </si>
  <si>
    <t>HDFC0CUCOBL</t>
  </si>
  <si>
    <t>HDFC0CUCUB9</t>
  </si>
  <si>
    <t>HDFC0CUDYAM</t>
  </si>
  <si>
    <t>HDFC0CUPCBA</t>
  </si>
  <si>
    <t>HDFC0CURBAN</t>
  </si>
  <si>
    <t>HDFC0CUUCB1</t>
  </si>
  <si>
    <t>HDFC0CUUCB2</t>
  </si>
  <si>
    <t>HDFC0CUUCBL</t>
  </si>
  <si>
    <t>HDFC0CVAMCO</t>
  </si>
  <si>
    <t>HDFC0CVASM1</t>
  </si>
  <si>
    <t>HDFC0CVASM2</t>
  </si>
  <si>
    <t>HDFC0CVASM3</t>
  </si>
  <si>
    <t>HDFC0CVB003</t>
  </si>
  <si>
    <t>HDFC0CVB004</t>
  </si>
  <si>
    <t>HDFC0CVB005</t>
  </si>
  <si>
    <t>HDFC0CVB006</t>
  </si>
  <si>
    <t>HDFC0CVB007</t>
  </si>
  <si>
    <t>HDFC0CVB008</t>
  </si>
  <si>
    <t>HDFC0CVB009</t>
  </si>
  <si>
    <t>HDFC0CVB222</t>
  </si>
  <si>
    <t>HDFC0CVCABD</t>
  </si>
  <si>
    <t>HDFC0CVCB02</t>
  </si>
  <si>
    <t>HDFC0CVCB03</t>
  </si>
  <si>
    <t>HDFC0CVCB04</t>
  </si>
  <si>
    <t>HDFC0CVCB05</t>
  </si>
  <si>
    <t>HDFC0CVCB06</t>
  </si>
  <si>
    <t>HDFC0CVCB07</t>
  </si>
  <si>
    <t>HDFC0CVCB08</t>
  </si>
  <si>
    <t>HDFC0CVCB09</t>
  </si>
  <si>
    <t>HDFC0CVCB10</t>
  </si>
  <si>
    <t>HDFC0CVCB11</t>
  </si>
  <si>
    <t>HDFC0CVCB12</t>
  </si>
  <si>
    <t>HDFC0CVCB13</t>
  </si>
  <si>
    <t>HDFC0CVCB14</t>
  </si>
  <si>
    <t>HDFC0CVCB15</t>
  </si>
  <si>
    <t>HDFC0CVCB16</t>
  </si>
  <si>
    <t>HDFC0CVCB17</t>
  </si>
  <si>
    <t>HDFC0CVCB18</t>
  </si>
  <si>
    <t>HDFC0CVCB19</t>
  </si>
  <si>
    <t>HDFC0CVCB20</t>
  </si>
  <si>
    <t>HDFC0CVCB21</t>
  </si>
  <si>
    <t>HDFC0CVCB22</t>
  </si>
  <si>
    <t>HDFC0CVCB23</t>
  </si>
  <si>
    <t>HDFC0CVCB24</t>
  </si>
  <si>
    <t>HDFC0CVCB25</t>
  </si>
  <si>
    <t>HDFC0CVCB26</t>
  </si>
  <si>
    <t>HDFC0CVCB27</t>
  </si>
  <si>
    <t>HDFC0CVCBLN</t>
  </si>
  <si>
    <t>HDFC0CVIKAS</t>
  </si>
  <si>
    <t>HDFC0CVJSBL</t>
  </si>
  <si>
    <t>HDFC0CVMCBA</t>
  </si>
  <si>
    <t>HDFC0CVMNSB</t>
  </si>
  <si>
    <t>HDFC0CVPCBL</t>
  </si>
  <si>
    <t>HDFC0CVSBHO</t>
  </si>
  <si>
    <t>HDFC0CVSBNH</t>
  </si>
  <si>
    <t>HDFC0CVSVCB</t>
  </si>
  <si>
    <t>HDFC0CVUB01</t>
  </si>
  <si>
    <t>HDFC0CVUCBL</t>
  </si>
  <si>
    <t>HDFC0CVUVSB</t>
  </si>
  <si>
    <t>HDFC0CVVCCB</t>
  </si>
  <si>
    <t>HDFC0CWNSBL</t>
  </si>
  <si>
    <t>HDFC0CWOMEN</t>
  </si>
  <si>
    <t>HDFC0CWUCBL</t>
  </si>
  <si>
    <t>HDFC0CWUCBW</t>
  </si>
  <si>
    <t>HDFC0CYACBP</t>
  </si>
  <si>
    <t>HDFC0CYDCBL</t>
  </si>
  <si>
    <t>HDFC0CYMCBK</t>
  </si>
  <si>
    <t>HDFC0CYMSB1</t>
  </si>
  <si>
    <t>HDFC0CYNSBL</t>
  </si>
  <si>
    <t>HSBC0110002</t>
  </si>
  <si>
    <t>HSBC0110004</t>
  </si>
  <si>
    <t>HSBC0110005</t>
  </si>
  <si>
    <t>HSBC0110006</t>
  </si>
  <si>
    <t>HSBC0110007</t>
  </si>
  <si>
    <t>HSBC0160002</t>
  </si>
  <si>
    <t>HSBC01INDIA</t>
  </si>
  <si>
    <t>HSBC0302002</t>
  </si>
  <si>
    <t>HSBC0380002</t>
  </si>
  <si>
    <t>HSBC03INDIA</t>
  </si>
  <si>
    <t>HSBC0400002</t>
  </si>
  <si>
    <t>HSBC0400003</t>
  </si>
  <si>
    <t>HSBC0400004</t>
  </si>
  <si>
    <t>HSBC0400005</t>
  </si>
  <si>
    <t>HSBC0400006</t>
  </si>
  <si>
    <t>HSBC0400007</t>
  </si>
  <si>
    <t>HSBC0400008</t>
  </si>
  <si>
    <t>HSBC0400010</t>
  </si>
  <si>
    <t>HSBC0400012</t>
  </si>
  <si>
    <t>HSBC0411002</t>
  </si>
  <si>
    <t>HSBC0500002</t>
  </si>
  <si>
    <t>HSBC0560002</t>
  </si>
  <si>
    <t>HSBC0560003</t>
  </si>
  <si>
    <t>HSBC0600002</t>
  </si>
  <si>
    <t>HSBC0641002</t>
  </si>
  <si>
    <t>HSBC0682002</t>
  </si>
  <si>
    <t>HSBC0700004</t>
  </si>
  <si>
    <t>HSBC0700005</t>
  </si>
  <si>
    <t>HVBK0000001</t>
  </si>
  <si>
    <t>IBKL0000001</t>
  </si>
  <si>
    <t>IBKL0000002</t>
  </si>
  <si>
    <t>IBKL0000003</t>
  </si>
  <si>
    <t>IBKL0000004</t>
  </si>
  <si>
    <t>IBKL0000005</t>
  </si>
  <si>
    <t>IBKL0000006</t>
  </si>
  <si>
    <t>IBKL0000007</t>
  </si>
  <si>
    <t>IBKL0000008</t>
  </si>
  <si>
    <t>IBKL0000009</t>
  </si>
  <si>
    <t>IBKL0000010</t>
  </si>
  <si>
    <t>IBKL0000011</t>
  </si>
  <si>
    <t>IBKL0000012</t>
  </si>
  <si>
    <t>IBKL0000013</t>
  </si>
  <si>
    <t>IBKL0000014</t>
  </si>
  <si>
    <t>IBKL0000015</t>
  </si>
  <si>
    <t>IBKL0000016</t>
  </si>
  <si>
    <t>IBKL0000017</t>
  </si>
  <si>
    <t>IBKL0000018</t>
  </si>
  <si>
    <t>IBKL0000019</t>
  </si>
  <si>
    <t>IBKL0000020</t>
  </si>
  <si>
    <t>IBKL0000021</t>
  </si>
  <si>
    <t>IBKL0000022</t>
  </si>
  <si>
    <t>IBKL0000023</t>
  </si>
  <si>
    <t>IBKL0000024</t>
  </si>
  <si>
    <t>IBKL0000025</t>
  </si>
  <si>
    <t>IBKL0000026</t>
  </si>
  <si>
    <t>IBKL0000027</t>
  </si>
  <si>
    <t>IBKL0000028</t>
  </si>
  <si>
    <t>IBKL0000029</t>
  </si>
  <si>
    <t>IBKL0000030</t>
  </si>
  <si>
    <t>IBKL0000031</t>
  </si>
  <si>
    <t>IBKL0000032</t>
  </si>
  <si>
    <t>IBKL0000033</t>
  </si>
  <si>
    <t>IBKL0000034</t>
  </si>
  <si>
    <t>IBKL0000035</t>
  </si>
  <si>
    <t>IBKL0000036</t>
  </si>
  <si>
    <t>IBKL0000037</t>
  </si>
  <si>
    <t>IBKL0000038</t>
  </si>
  <si>
    <t>IBKL0000039</t>
  </si>
  <si>
    <t>IBKL0000040</t>
  </si>
  <si>
    <t>IBKL0000041</t>
  </si>
  <si>
    <t>IBKL0000042</t>
  </si>
  <si>
    <t>IBKL0000043</t>
  </si>
  <si>
    <t>IBKL0000044</t>
  </si>
  <si>
    <t>IBKL0000045</t>
  </si>
  <si>
    <t>IBKL0000046</t>
  </si>
  <si>
    <t>IBKL0000047</t>
  </si>
  <si>
    <t>IBKL0000048</t>
  </si>
  <si>
    <t>IBKL0000049</t>
  </si>
  <si>
    <t>IBKL0000050</t>
  </si>
  <si>
    <t>IBKL0000051</t>
  </si>
  <si>
    <t>IBKL0000052</t>
  </si>
  <si>
    <t>IBKL0000053</t>
  </si>
  <si>
    <t>IBKL0000054</t>
  </si>
  <si>
    <t>IBKL0000055</t>
  </si>
  <si>
    <t>IBKL0000056</t>
  </si>
  <si>
    <t>IBKL0000057</t>
  </si>
  <si>
    <t>IBKL0000058</t>
  </si>
  <si>
    <t>IBKL0000059</t>
  </si>
  <si>
    <t>IBKL0000060</t>
  </si>
  <si>
    <t>IBKL0000061</t>
  </si>
  <si>
    <t>IBKL0000062</t>
  </si>
  <si>
    <t>IBKL0000063</t>
  </si>
  <si>
    <t>IBKL0000064</t>
  </si>
  <si>
    <t>IBKL0000065</t>
  </si>
  <si>
    <t>IBKL0000066</t>
  </si>
  <si>
    <t>IBKL0000067</t>
  </si>
  <si>
    <t>IBKL0000068</t>
  </si>
  <si>
    <t>IBKL0000069</t>
  </si>
  <si>
    <t>IBKL0000070</t>
  </si>
  <si>
    <t>IBKL0000071</t>
  </si>
  <si>
    <t>IBKL0000072</t>
  </si>
  <si>
    <t>IBKL0000073</t>
  </si>
  <si>
    <t>IBKL0000074</t>
  </si>
  <si>
    <t>IBKL0000075</t>
  </si>
  <si>
    <t>IBKL0000076</t>
  </si>
  <si>
    <t>IBKL0000077</t>
  </si>
  <si>
    <t>IBKL0000078</t>
  </si>
  <si>
    <t>IBKL0000079</t>
  </si>
  <si>
    <t>IBKL0000080</t>
  </si>
  <si>
    <t>IBKL0000081</t>
  </si>
  <si>
    <t>IBKL0000082</t>
  </si>
  <si>
    <t>IBKL0000083</t>
  </si>
  <si>
    <t>IBKL0000084</t>
  </si>
  <si>
    <t>IBKL0000085</t>
  </si>
  <si>
    <t>IBKL0000086</t>
  </si>
  <si>
    <t>IBKL0000087</t>
  </si>
  <si>
    <t>IBKL0000088</t>
  </si>
  <si>
    <t>IBKL0000089</t>
  </si>
  <si>
    <t>IBKL0000090</t>
  </si>
  <si>
    <t>IBKL0000091</t>
  </si>
  <si>
    <t>IBKL0000092</t>
  </si>
  <si>
    <t>IBKL0000093</t>
  </si>
  <si>
    <t>IBKL0000094</t>
  </si>
  <si>
    <t>IBKL0000095</t>
  </si>
  <si>
    <t>IBKL0000096</t>
  </si>
  <si>
    <t>IBKL0000098</t>
  </si>
  <si>
    <t>IBKL0000100</t>
  </si>
  <si>
    <t>IBKL0000101</t>
  </si>
  <si>
    <t>IBKL0000102</t>
  </si>
  <si>
    <t>IBKL0000103</t>
  </si>
  <si>
    <t>IBKL0000104</t>
  </si>
  <si>
    <t>IBKL0000105</t>
  </si>
  <si>
    <t>IBKL0000106</t>
  </si>
  <si>
    <t>IBKL0000107</t>
  </si>
  <si>
    <t>IBKL0000108</t>
  </si>
  <si>
    <t>IBKL0000109</t>
  </si>
  <si>
    <t>IBKL0000110</t>
  </si>
  <si>
    <t>IBKL0000111</t>
  </si>
  <si>
    <t>IBKL0000112</t>
  </si>
  <si>
    <t>IBKL0000113</t>
  </si>
  <si>
    <t>IBKL0000114</t>
  </si>
  <si>
    <t>IBKL0000115</t>
  </si>
  <si>
    <t>IBKL0000116</t>
  </si>
  <si>
    <t>IBKL0000117</t>
  </si>
  <si>
    <t>IBKL0000118</t>
  </si>
  <si>
    <t>IBKL0000119</t>
  </si>
  <si>
    <t>IBKL0000120</t>
  </si>
  <si>
    <t>IBKL0000121</t>
  </si>
  <si>
    <t>IBKL0000122</t>
  </si>
  <si>
    <t>IBKL0000123</t>
  </si>
  <si>
    <t>IBKL0000124</t>
  </si>
  <si>
    <t>IBKL0000125</t>
  </si>
  <si>
    <t>IBKL0000126</t>
  </si>
  <si>
    <t>IBKL0000127</t>
  </si>
  <si>
    <t>IBKL0000129</t>
  </si>
  <si>
    <t>IBKL0000130</t>
  </si>
  <si>
    <t>IBKL0000133</t>
  </si>
  <si>
    <t>IBKL0000134</t>
  </si>
  <si>
    <t>IBKL0000135</t>
  </si>
  <si>
    <t>IBKL0000136</t>
  </si>
  <si>
    <t>IBKL0000137</t>
  </si>
  <si>
    <t>IBKL0000138</t>
  </si>
  <si>
    <t>IBKL0000139</t>
  </si>
  <si>
    <t>IBKL0000140</t>
  </si>
  <si>
    <t>IBKL0000141</t>
  </si>
  <si>
    <t>IBKL0000142</t>
  </si>
  <si>
    <t>IBKL0000143</t>
  </si>
  <si>
    <t>IBKL0000144</t>
  </si>
  <si>
    <t>IBKL0000145</t>
  </si>
  <si>
    <t>IBKL0000146</t>
  </si>
  <si>
    <t>IBKL0000147</t>
  </si>
  <si>
    <t>IBKL0000148</t>
  </si>
  <si>
    <t>IBKL0000149</t>
  </si>
  <si>
    <t>IBKL0000150</t>
  </si>
  <si>
    <t>IBKL0000151</t>
  </si>
  <si>
    <t>IBKL0000152</t>
  </si>
  <si>
    <t>IBKL0000153</t>
  </si>
  <si>
    <t>IBKL0000154</t>
  </si>
  <si>
    <t>IBKL0000155</t>
  </si>
  <si>
    <t>IBKL0000156</t>
  </si>
  <si>
    <t>IBKL0000157</t>
  </si>
  <si>
    <t>IBKL0000158</t>
  </si>
  <si>
    <t>IBKL0000159</t>
  </si>
  <si>
    <t>IBKL0000160</t>
  </si>
  <si>
    <t>IBKL0000161</t>
  </si>
  <si>
    <t>IBKL0000162</t>
  </si>
  <si>
    <t>IBKL0000163</t>
  </si>
  <si>
    <t>IBKL0000164</t>
  </si>
  <si>
    <t>IBKL0000165</t>
  </si>
  <si>
    <t>IBKL0000166</t>
  </si>
  <si>
    <t>IBKL0000167</t>
  </si>
  <si>
    <t>IBKL0000168</t>
  </si>
  <si>
    <t>IBKL0000169</t>
  </si>
  <si>
    <t>IBKL0000170</t>
  </si>
  <si>
    <t>IBKL0000171</t>
  </si>
  <si>
    <t>IBKL0000172</t>
  </si>
  <si>
    <t>IBKL0000173</t>
  </si>
  <si>
    <t>IBKL0000174</t>
  </si>
  <si>
    <t>IBKL0000175</t>
  </si>
  <si>
    <t>IBKL0000176</t>
  </si>
  <si>
    <t>IBKL0000177</t>
  </si>
  <si>
    <t>IBKL0000178</t>
  </si>
  <si>
    <t>IBKL0000179</t>
  </si>
  <si>
    <t>IBKL0000180</t>
  </si>
  <si>
    <t>IBKL0000181</t>
  </si>
  <si>
    <t>IBKL0000182</t>
  </si>
  <si>
    <t>IBKL0000183</t>
  </si>
  <si>
    <t>IBKL0000184</t>
  </si>
  <si>
    <t>IBKL0000185</t>
  </si>
  <si>
    <t>IBKL0000186</t>
  </si>
  <si>
    <t>IBKL0000187</t>
  </si>
  <si>
    <t>IBKL0000188</t>
  </si>
  <si>
    <t>IBKL0000189</t>
  </si>
  <si>
    <t>IBKL0000190</t>
  </si>
  <si>
    <t>IBKL0000191</t>
  </si>
  <si>
    <t>IBKL0000192</t>
  </si>
  <si>
    <t>IBKL0000193</t>
  </si>
  <si>
    <t>IBKL0000194</t>
  </si>
  <si>
    <t>IBKL0000195</t>
  </si>
  <si>
    <t>IBKL0000196</t>
  </si>
  <si>
    <t>IBKL0000197</t>
  </si>
  <si>
    <t>IBKL0000198</t>
  </si>
  <si>
    <t>IBKL0000199</t>
  </si>
  <si>
    <t>IBKL0000200</t>
  </si>
  <si>
    <t>IBKL0000201</t>
  </si>
  <si>
    <t>IBKL0000202</t>
  </si>
  <si>
    <t>IBKL0000203</t>
  </si>
  <si>
    <t>IBKL0000204</t>
  </si>
  <si>
    <t>IBKL0000205</t>
  </si>
  <si>
    <t>IBKL0000206</t>
  </si>
  <si>
    <t>IBKL0000207</t>
  </si>
  <si>
    <t>IBKL0000208</t>
  </si>
  <si>
    <t>IBKL0000209</t>
  </si>
  <si>
    <t>IBKL0000210</t>
  </si>
  <si>
    <t>IBKL0000211</t>
  </si>
  <si>
    <t>IBKL0000212</t>
  </si>
  <si>
    <t>IBKL0000213</t>
  </si>
  <si>
    <t>IBKL0000214</t>
  </si>
  <si>
    <t>IBKL0000215</t>
  </si>
  <si>
    <t>IBKL0000216</t>
  </si>
  <si>
    <t>IBKL0000217</t>
  </si>
  <si>
    <t>IBKL0000218</t>
  </si>
  <si>
    <t>IBKL0000219</t>
  </si>
  <si>
    <t>IBKL0000220</t>
  </si>
  <si>
    <t>IBKL0000221</t>
  </si>
  <si>
    <t>IBKL0000222</t>
  </si>
  <si>
    <t>IBKL0000223</t>
  </si>
  <si>
    <t>IBKL0000224</t>
  </si>
  <si>
    <t>IBKL0000225</t>
  </si>
  <si>
    <t>IBKL0000226</t>
  </si>
  <si>
    <t>IBKL0000227</t>
  </si>
  <si>
    <t>IBKL0000228</t>
  </si>
  <si>
    <t>IBKL0000229</t>
  </si>
  <si>
    <t>IBKL0000231</t>
  </si>
  <si>
    <t>IBKL0000232</t>
  </si>
  <si>
    <t>IBKL0000233</t>
  </si>
  <si>
    <t>IBKL0000234</t>
  </si>
  <si>
    <t>IBKL0000235</t>
  </si>
  <si>
    <t>IBKL0000236</t>
  </si>
  <si>
    <t>IBKL0000237</t>
  </si>
  <si>
    <t>IBKL0000238</t>
  </si>
  <si>
    <t>IBKL0000239</t>
  </si>
  <si>
    <t>IBKL0000240</t>
  </si>
  <si>
    <t>IBKL0000241</t>
  </si>
  <si>
    <t>IBKL0000242</t>
  </si>
  <si>
    <t>IBKL0000243</t>
  </si>
  <si>
    <t>IBKL0000244</t>
  </si>
  <si>
    <t>IBKL0000245</t>
  </si>
  <si>
    <t>IBKL0000246</t>
  </si>
  <si>
    <t>IBKL0000247</t>
  </si>
  <si>
    <t>IBKL0000248</t>
  </si>
  <si>
    <t>IBKL0000249</t>
  </si>
  <si>
    <t>IBKL0000250</t>
  </si>
  <si>
    <t>IBKL0000251</t>
  </si>
  <si>
    <t>IBKL0000252</t>
  </si>
  <si>
    <t>IBKL0000253</t>
  </si>
  <si>
    <t>IBKL0000254</t>
  </si>
  <si>
    <t>IBKL0000255</t>
  </si>
  <si>
    <t>IBKL0000256</t>
  </si>
  <si>
    <t>IBKL0000257</t>
  </si>
  <si>
    <t>IBKL0000258</t>
  </si>
  <si>
    <t>IBKL0000259</t>
  </si>
  <si>
    <t>IBKL0000260</t>
  </si>
  <si>
    <t>IBKL0000261</t>
  </si>
  <si>
    <t>IBKL0000262</t>
  </si>
  <si>
    <t>IBKL0000263</t>
  </si>
  <si>
    <t>IBKL0000264</t>
  </si>
  <si>
    <t>IBKL0000265</t>
  </si>
  <si>
    <t>IBKL0000266</t>
  </si>
  <si>
    <t>IBKL0000267</t>
  </si>
  <si>
    <t>IBKL0000268</t>
  </si>
  <si>
    <t>IBKL0000269</t>
  </si>
  <si>
    <t>IBKL0000270</t>
  </si>
  <si>
    <t>IBKL0000271</t>
  </si>
  <si>
    <t>IBKL0000272</t>
  </si>
  <si>
    <t>IBKL0000273</t>
  </si>
  <si>
    <t>IBKL0000274</t>
  </si>
  <si>
    <t>IBKL0000275</t>
  </si>
  <si>
    <t>IBKL0000276</t>
  </si>
  <si>
    <t>IBKL0000277</t>
  </si>
  <si>
    <t>IBKL0000278</t>
  </si>
  <si>
    <t>IBKL0000279</t>
  </si>
  <si>
    <t>IBKL0000280</t>
  </si>
  <si>
    <t>IBKL0000281</t>
  </si>
  <si>
    <t>IBKL0000282</t>
  </si>
  <si>
    <t>IBKL0000283</t>
  </si>
  <si>
    <t>IBKL0000284</t>
  </si>
  <si>
    <t>IBKL0000285</t>
  </si>
  <si>
    <t>IBKL0000286</t>
  </si>
  <si>
    <t>IBKL0000287</t>
  </si>
  <si>
    <t>IBKL0000288</t>
  </si>
  <si>
    <t>IBKL0000289</t>
  </si>
  <si>
    <t>IBKL0000290</t>
  </si>
  <si>
    <t>IBKL0000291</t>
  </si>
  <si>
    <t>IBKL0000292</t>
  </si>
  <si>
    <t>IBKL0000293</t>
  </si>
  <si>
    <t>IBKL0000294</t>
  </si>
  <si>
    <t>IBKL0000295</t>
  </si>
  <si>
    <t>IBKL0000296</t>
  </si>
  <si>
    <t>IBKL0000297</t>
  </si>
  <si>
    <t>IBKL0000298</t>
  </si>
  <si>
    <t>IBKL0000299</t>
  </si>
  <si>
    <t>IBKL0000300</t>
  </si>
  <si>
    <t>IBKL0000301</t>
  </si>
  <si>
    <t>IBKL0000302</t>
  </si>
  <si>
    <t>IBKL0000303</t>
  </si>
  <si>
    <t>IBKL0000304</t>
  </si>
  <si>
    <t>IBKL0000305</t>
  </si>
  <si>
    <t>IBKL0000306</t>
  </si>
  <si>
    <t>IBKL0000307</t>
  </si>
  <si>
    <t>IBKL0000308</t>
  </si>
  <si>
    <t>IBKL0000309</t>
  </si>
  <si>
    <t>IBKL0000310</t>
  </si>
  <si>
    <t>IBKL0000311</t>
  </si>
  <si>
    <t>IBKL0000312</t>
  </si>
  <si>
    <t>IBKL0000313</t>
  </si>
  <si>
    <t>IBKL0000314</t>
  </si>
  <si>
    <t>IBKL0000315</t>
  </si>
  <si>
    <t>IBKL0000316</t>
  </si>
  <si>
    <t>IBKL0000317</t>
  </si>
  <si>
    <t>IBKL0000318</t>
  </si>
  <si>
    <t>IBKL0000319</t>
  </si>
  <si>
    <t>IBKL0000320</t>
  </si>
  <si>
    <t>IBKL0000321</t>
  </si>
  <si>
    <t>IBKL0000322</t>
  </si>
  <si>
    <t>IBKL0000323</t>
  </si>
  <si>
    <t>IBKL0000324</t>
  </si>
  <si>
    <t>IBKL0000325</t>
  </si>
  <si>
    <t>IBKL0000326</t>
  </si>
  <si>
    <t>IBKL0000327</t>
  </si>
  <si>
    <t>IBKL0000328</t>
  </si>
  <si>
    <t>IBKL0000329</t>
  </si>
  <si>
    <t>IBKL0000330</t>
  </si>
  <si>
    <t>IBKL0000331</t>
  </si>
  <si>
    <t>IBKL0000332</t>
  </si>
  <si>
    <t>IBKL0000333</t>
  </si>
  <si>
    <t>IBKL0000334</t>
  </si>
  <si>
    <t>IBKL0000335</t>
  </si>
  <si>
    <t>IBKL0000336</t>
  </si>
  <si>
    <t>IBKL0000337</t>
  </si>
  <si>
    <t>IBKL0000338</t>
  </si>
  <si>
    <t>IBKL0000339</t>
  </si>
  <si>
    <t>IBKL0000340</t>
  </si>
  <si>
    <t>IBKL0000341</t>
  </si>
  <si>
    <t>IBKL0000342</t>
  </si>
  <si>
    <t>IBKL0000343</t>
  </si>
  <si>
    <t>IBKL0000344</t>
  </si>
  <si>
    <t>IBKL0000345</t>
  </si>
  <si>
    <t>IBKL0000346</t>
  </si>
  <si>
    <t>IBKL0000347</t>
  </si>
  <si>
    <t>IBKL0000348</t>
  </si>
  <si>
    <t>IBKL0000349</t>
  </si>
  <si>
    <t>IBKL0000350</t>
  </si>
  <si>
    <t>IBKL0000351</t>
  </si>
  <si>
    <t>IBKL0000352</t>
  </si>
  <si>
    <t>IBKL0000353</t>
  </si>
  <si>
    <t>IBKL0000354</t>
  </si>
  <si>
    <t>IBKL0000355</t>
  </si>
  <si>
    <t>IBKL0000356</t>
  </si>
  <si>
    <t>IBKL0000357</t>
  </si>
  <si>
    <t>IBKL0000358</t>
  </si>
  <si>
    <t>IBKL0000359</t>
  </si>
  <si>
    <t>IBKL0000360</t>
  </si>
  <si>
    <t>IBKL0000361</t>
  </si>
  <si>
    <t>IBKL0000362</t>
  </si>
  <si>
    <t>IBKL0000363</t>
  </si>
  <si>
    <t>IBKL0000364</t>
  </si>
  <si>
    <t>IBKL0000365</t>
  </si>
  <si>
    <t>IBKL0000366</t>
  </si>
  <si>
    <t>IBKL0000367</t>
  </si>
  <si>
    <t>IBKL0000368</t>
  </si>
  <si>
    <t>IBKL0000369</t>
  </si>
  <si>
    <t>IBKL0000370</t>
  </si>
  <si>
    <t>IBKL0000371</t>
  </si>
  <si>
    <t>IBKL0000372</t>
  </si>
  <si>
    <t>IBKL0000373</t>
  </si>
  <si>
    <t>IBKL0000374</t>
  </si>
  <si>
    <t>IBKL0000375</t>
  </si>
  <si>
    <t>IBKL0000376</t>
  </si>
  <si>
    <t>IBKL0000377</t>
  </si>
  <si>
    <t>IBKL0000378</t>
  </si>
  <si>
    <t>IBKL0000379</t>
  </si>
  <si>
    <t>IBKL0000380</t>
  </si>
  <si>
    <t>IBKL0000381</t>
  </si>
  <si>
    <t>IBKL0000382</t>
  </si>
  <si>
    <t>IBKL0000383</t>
  </si>
  <si>
    <t>IBKL0000384</t>
  </si>
  <si>
    <t>IBKL0000385</t>
  </si>
  <si>
    <t>IBKL0000386</t>
  </si>
  <si>
    <t>IBKL0000387</t>
  </si>
  <si>
    <t>IBKL0000388</t>
  </si>
  <si>
    <t>IBKL0000389</t>
  </si>
  <si>
    <t>IBKL0000390</t>
  </si>
  <si>
    <t>IBKL0000391</t>
  </si>
  <si>
    <t>IBKL0000392</t>
  </si>
  <si>
    <t>IBKL0000393</t>
  </si>
  <si>
    <t>IBKL0000394</t>
  </si>
  <si>
    <t>IBKL0000395</t>
  </si>
  <si>
    <t>IBKL0000396</t>
  </si>
  <si>
    <t>IBKL0000397</t>
  </si>
  <si>
    <t>IBKL0000398</t>
  </si>
  <si>
    <t>IBKL0000399</t>
  </si>
  <si>
    <t>IBKL0000400</t>
  </si>
  <si>
    <t>IBKL0000401</t>
  </si>
  <si>
    <t>IBKL0000402</t>
  </si>
  <si>
    <t>IBKL0000403</t>
  </si>
  <si>
    <t>IBKL0000404</t>
  </si>
  <si>
    <t>IBKL0000405</t>
  </si>
  <si>
    <t>IBKL0000406</t>
  </si>
  <si>
    <t>IBKL0000407</t>
  </si>
  <si>
    <t>IBKL0000408</t>
  </si>
  <si>
    <t>IBKL0000409</t>
  </si>
  <si>
    <t>IBKL0000410</t>
  </si>
  <si>
    <t>IBKL0000411</t>
  </si>
  <si>
    <t>IBKL0000412</t>
  </si>
  <si>
    <t>IBKL0000413</t>
  </si>
  <si>
    <t>IBKL0000414</t>
  </si>
  <si>
    <t>IBKL0000415</t>
  </si>
  <si>
    <t>IBKL0000416</t>
  </si>
  <si>
    <t>IBKL0000417</t>
  </si>
  <si>
    <t>IBKL0000418</t>
  </si>
  <si>
    <t>IBKL0000419</t>
  </si>
  <si>
    <t>IBKL0000420</t>
  </si>
  <si>
    <t>IBKL0000421</t>
  </si>
  <si>
    <t>IBKL0000422</t>
  </si>
  <si>
    <t>IBKL0000423</t>
  </si>
  <si>
    <t>IBKL0000424</t>
  </si>
  <si>
    <t>IBKL0000425</t>
  </si>
  <si>
    <t>IBKL0000426</t>
  </si>
  <si>
    <t>IBKL0000427</t>
  </si>
  <si>
    <t>IBKL0000428</t>
  </si>
  <si>
    <t>IBKL0000429</t>
  </si>
  <si>
    <t>IBKL0000430</t>
  </si>
  <si>
    <t>IBKL0000431</t>
  </si>
  <si>
    <t>IBKL0000432</t>
  </si>
  <si>
    <t>IBKL0000433</t>
  </si>
  <si>
    <t>IBKL0000434</t>
  </si>
  <si>
    <t>IBKL0000435</t>
  </si>
  <si>
    <t>IBKL0000436</t>
  </si>
  <si>
    <t>IBKL0000437</t>
  </si>
  <si>
    <t>IBKL0000438</t>
  </si>
  <si>
    <t>IBKL0000439</t>
  </si>
  <si>
    <t>IBKL0000440</t>
  </si>
  <si>
    <t>IBKL0000441</t>
  </si>
  <si>
    <t>IBKL0000442</t>
  </si>
  <si>
    <t>IBKL0000443</t>
  </si>
  <si>
    <t>IBKL0000444</t>
  </si>
  <si>
    <t>IBKL0000445</t>
  </si>
  <si>
    <t>IBKL0000446</t>
  </si>
  <si>
    <t>IBKL0000447</t>
  </si>
  <si>
    <t>IBKL0000448</t>
  </si>
  <si>
    <t>IBKL0000449</t>
  </si>
  <si>
    <t>IBKL0000450</t>
  </si>
  <si>
    <t>IBKL0000451</t>
  </si>
  <si>
    <t>IBKL0000452</t>
  </si>
  <si>
    <t>IBKL0000453</t>
  </si>
  <si>
    <t>IBKL0000454</t>
  </si>
  <si>
    <t>IBKL0000455</t>
  </si>
  <si>
    <t>IBKL0000456</t>
  </si>
  <si>
    <t>IBKL0000457</t>
  </si>
  <si>
    <t>IBKL0000458</t>
  </si>
  <si>
    <t>IBKL0000459</t>
  </si>
  <si>
    <t>IBKL0000460</t>
  </si>
  <si>
    <t>IBKL0000461</t>
  </si>
  <si>
    <t>IBKL0000462</t>
  </si>
  <si>
    <t>IBKL0000463</t>
  </si>
  <si>
    <t>IBKL0000464</t>
  </si>
  <si>
    <t>IBKL0000465</t>
  </si>
  <si>
    <t>IBKL0000466</t>
  </si>
  <si>
    <t>IBKL0000467</t>
  </si>
  <si>
    <t>IBKL0000468</t>
  </si>
  <si>
    <t>IBKL0000469</t>
  </si>
  <si>
    <t>IBKL0000470</t>
  </si>
  <si>
    <t>IBKL0000471</t>
  </si>
  <si>
    <t>IBKL0000472</t>
  </si>
  <si>
    <t>IBKL0000473</t>
  </si>
  <si>
    <t>IBKL0000474</t>
  </si>
  <si>
    <t>IBKL0000475</t>
  </si>
  <si>
    <t>IBKL0000476</t>
  </si>
  <si>
    <t>IBKL0000477</t>
  </si>
  <si>
    <t>IBKL0000478</t>
  </si>
  <si>
    <t>IBKL0000479</t>
  </si>
  <si>
    <t>IBKL0000480</t>
  </si>
  <si>
    <t>IBKL0000481</t>
  </si>
  <si>
    <t>IBKL0000482</t>
  </si>
  <si>
    <t>IBKL0000483</t>
  </si>
  <si>
    <t>IBKL0000484</t>
  </si>
  <si>
    <t>IBKL0000485</t>
  </si>
  <si>
    <t>IBKL0000486</t>
  </si>
  <si>
    <t>IBKL0000487</t>
  </si>
  <si>
    <t>IBKL0000488</t>
  </si>
  <si>
    <t>IBKL0000489</t>
  </si>
  <si>
    <t>IBKL0000490</t>
  </si>
  <si>
    <t>IBKL0000491</t>
  </si>
  <si>
    <t>IBKL0000492</t>
  </si>
  <si>
    <t>IBKL0000493</t>
  </si>
  <si>
    <t>IBKL0000494</t>
  </si>
  <si>
    <t>IBKL0000495</t>
  </si>
  <si>
    <t>IBKL0000496</t>
  </si>
  <si>
    <t>IBKL0000497</t>
  </si>
  <si>
    <t>IBKL0000498</t>
  </si>
  <si>
    <t>IBKL0000499</t>
  </si>
  <si>
    <t>IBKL0000500</t>
  </si>
  <si>
    <t>IBKL0000501</t>
  </si>
  <si>
    <t>IBKL0000502</t>
  </si>
  <si>
    <t>IBKL0000503</t>
  </si>
  <si>
    <t>IBKL0000504</t>
  </si>
  <si>
    <t>IBKL0000505</t>
  </si>
  <si>
    <t>IBKL0000506</t>
  </si>
  <si>
    <t>IBKL0000507</t>
  </si>
  <si>
    <t>IBKL0000508</t>
  </si>
  <si>
    <t>IBKL0000509</t>
  </si>
  <si>
    <t>IBKL0000510</t>
  </si>
  <si>
    <t>IBKL0000511</t>
  </si>
  <si>
    <t>IBKL0000513</t>
  </si>
  <si>
    <t>IBKL0000514</t>
  </si>
  <si>
    <t>IBKL0000515</t>
  </si>
  <si>
    <t>IBKL0000516</t>
  </si>
  <si>
    <t>IBKL0000517</t>
  </si>
  <si>
    <t>IBKL0000518</t>
  </si>
  <si>
    <t>IBKL0000519</t>
  </si>
  <si>
    <t>IBKL0000520</t>
  </si>
  <si>
    <t>IBKL0000521</t>
  </si>
  <si>
    <t>IBKL0000522</t>
  </si>
  <si>
    <t>IBKL0000523</t>
  </si>
  <si>
    <t>IBKL0000524</t>
  </si>
  <si>
    <t>IBKL0000525</t>
  </si>
  <si>
    <t>IBKL0000526</t>
  </si>
  <si>
    <t>IBKL0000527</t>
  </si>
  <si>
    <t>IBKL0000528</t>
  </si>
  <si>
    <t>IBKL0000529</t>
  </si>
  <si>
    <t>IBKL0000530</t>
  </si>
  <si>
    <t>IBKL0000531</t>
  </si>
  <si>
    <t>IBKL0000532</t>
  </si>
  <si>
    <t>IBKL0000533</t>
  </si>
  <si>
    <t>IBKL0000534</t>
  </si>
  <si>
    <t>IBKL0000535</t>
  </si>
  <si>
    <t>IBKL0000536</t>
  </si>
  <si>
    <t>IBKL0000537</t>
  </si>
  <si>
    <t>IBKL0000538</t>
  </si>
  <si>
    <t>IBKL0000539</t>
  </si>
  <si>
    <t>IBKL0000540</t>
  </si>
  <si>
    <t>IBKL0000541</t>
  </si>
  <si>
    <t>IBKL0000542</t>
  </si>
  <si>
    <t>IBKL0000543</t>
  </si>
  <si>
    <t>IBKL0000544</t>
  </si>
  <si>
    <t>IBKL0000545</t>
  </si>
  <si>
    <t>IBKL0000546</t>
  </si>
  <si>
    <t>IBKL0000547</t>
  </si>
  <si>
    <t>IBKL0000548</t>
  </si>
  <si>
    <t>IBKL0000549</t>
  </si>
  <si>
    <t>IBKL0000550</t>
  </si>
  <si>
    <t>IBKL0000551</t>
  </si>
  <si>
    <t>IBKL0000552</t>
  </si>
  <si>
    <t>IBKL0000553</t>
  </si>
  <si>
    <t>IBKL0000554</t>
  </si>
  <si>
    <t>IBKL0000555</t>
  </si>
  <si>
    <t>IBKL0000556</t>
  </si>
  <si>
    <t>IBKL0000557</t>
  </si>
  <si>
    <t>IBKL0000558</t>
  </si>
  <si>
    <t>IBKL0000559</t>
  </si>
  <si>
    <t>IBKL0000560</t>
  </si>
  <si>
    <t>IBKL0000561</t>
  </si>
  <si>
    <t>IBKL0000562</t>
  </si>
  <si>
    <t>IBKL0000563</t>
  </si>
  <si>
    <t>IBKL0000564</t>
  </si>
  <si>
    <t>IBKL0000565</t>
  </si>
  <si>
    <t>IBKL0000566</t>
  </si>
  <si>
    <t>IBKL0000567</t>
  </si>
  <si>
    <t>IBKL0000568</t>
  </si>
  <si>
    <t>IBKL0000569</t>
  </si>
  <si>
    <t>IBKL0000570</t>
  </si>
  <si>
    <t>IBKL0000571</t>
  </si>
  <si>
    <t>IBKL0000572</t>
  </si>
  <si>
    <t>IBKL0000573</t>
  </si>
  <si>
    <t>IBKL0000574</t>
  </si>
  <si>
    <t>IBKL0000575</t>
  </si>
  <si>
    <t>IBKL0000576</t>
  </si>
  <si>
    <t>IBKL0000577</t>
  </si>
  <si>
    <t>IBKL0000578</t>
  </si>
  <si>
    <t>IBKL0000579</t>
  </si>
  <si>
    <t>IBKL0000580</t>
  </si>
  <si>
    <t>IBKL0000581</t>
  </si>
  <si>
    <t>IBKL0000582</t>
  </si>
  <si>
    <t>IBKL0000583</t>
  </si>
  <si>
    <t>IBKL0000584</t>
  </si>
  <si>
    <t>IBKL0000585</t>
  </si>
  <si>
    <t>IBKL0000586</t>
  </si>
  <si>
    <t>IBKL0000587</t>
  </si>
  <si>
    <t>IBKL0000588</t>
  </si>
  <si>
    <t>IBKL0000589</t>
  </si>
  <si>
    <t>IBKL0000590</t>
  </si>
  <si>
    <t>IBKL0000591</t>
  </si>
  <si>
    <t>IBKL0000592</t>
  </si>
  <si>
    <t>IBKL0000593</t>
  </si>
  <si>
    <t>IBKL0000594</t>
  </si>
  <si>
    <t>IBKL0000595</t>
  </si>
  <si>
    <t>IBKL0000596</t>
  </si>
  <si>
    <t>IBKL0000597</t>
  </si>
  <si>
    <t>IBKL0000598</t>
  </si>
  <si>
    <t>IBKL0000599</t>
  </si>
  <si>
    <t>IBKL0000600</t>
  </si>
  <si>
    <t>IBKL0000601</t>
  </si>
  <si>
    <t>IBKL0000602</t>
  </si>
  <si>
    <t>IBKL0000603</t>
  </si>
  <si>
    <t>IBKL0000604</t>
  </si>
  <si>
    <t>IBKL0000605</t>
  </si>
  <si>
    <t>IBKL0000606</t>
  </si>
  <si>
    <t>IBKL0000607</t>
  </si>
  <si>
    <t>IBKL0000608</t>
  </si>
  <si>
    <t>IBKL0000609</t>
  </si>
  <si>
    <t>IBKL0000610</t>
  </si>
  <si>
    <t>IBKL0000611</t>
  </si>
  <si>
    <t>IBKL0000612</t>
  </si>
  <si>
    <t>IBKL0000613</t>
  </si>
  <si>
    <t>IBKL0000614</t>
  </si>
  <si>
    <t>IBKL0000615</t>
  </si>
  <si>
    <t>IBKL0000616</t>
  </si>
  <si>
    <t>IBKL0000617</t>
  </si>
  <si>
    <t>IBKL0000618</t>
  </si>
  <si>
    <t>IBKL0000619</t>
  </si>
  <si>
    <t>IBKL0000620</t>
  </si>
  <si>
    <t>IBKL0000621</t>
  </si>
  <si>
    <t>IBKL0000622</t>
  </si>
  <si>
    <t>IBKL0000623</t>
  </si>
  <si>
    <t>IBKL0000624</t>
  </si>
  <si>
    <t>IBKL0000625</t>
  </si>
  <si>
    <t>IBKL0000626</t>
  </si>
  <si>
    <t>IBKL0000628</t>
  </si>
  <si>
    <t>IBKL0000629</t>
  </si>
  <si>
    <t>IBKL0000630</t>
  </si>
  <si>
    <t>IBKL0000631</t>
  </si>
  <si>
    <t>IBKL0000632</t>
  </si>
  <si>
    <t>IBKL0000633</t>
  </si>
  <si>
    <t>IBKL0000634</t>
  </si>
  <si>
    <t>IBKL0000635</t>
  </si>
  <si>
    <t>IBKL0000636</t>
  </si>
  <si>
    <t>IBKL0000637</t>
  </si>
  <si>
    <t>IBKL0000638</t>
  </si>
  <si>
    <t>IBKL0000639</t>
  </si>
  <si>
    <t>IBKL0000640</t>
  </si>
  <si>
    <t>IBKL0000641</t>
  </si>
  <si>
    <t>IBKL0000642</t>
  </si>
  <si>
    <t>IBKL0000643</t>
  </si>
  <si>
    <t>IBKL0000644</t>
  </si>
  <si>
    <t>IBKL0000645</t>
  </si>
  <si>
    <t>IBKL0000646</t>
  </si>
  <si>
    <t>IBKL0000647</t>
  </si>
  <si>
    <t>IBKL0000648</t>
  </si>
  <si>
    <t>IBKL0000649</t>
  </si>
  <si>
    <t>IBKL0000650</t>
  </si>
  <si>
    <t>IBKL0000651</t>
  </si>
  <si>
    <t>IBKL0000652</t>
  </si>
  <si>
    <t>IBKL0000653</t>
  </si>
  <si>
    <t>IBKL0000654</t>
  </si>
  <si>
    <t>IBKL0000655</t>
  </si>
  <si>
    <t>IBKL0000656</t>
  </si>
  <si>
    <t>IBKL0000657</t>
  </si>
  <si>
    <t>IBKL0000658</t>
  </si>
  <si>
    <t>IBKL0000659</t>
  </si>
  <si>
    <t>IBKL0000660</t>
  </si>
  <si>
    <t>IBKL0000661</t>
  </si>
  <si>
    <t>IBKL0000662</t>
  </si>
  <si>
    <t>IBKL0000663</t>
  </si>
  <si>
    <t>IBKL0000664</t>
  </si>
  <si>
    <t>IBKL0000665</t>
  </si>
  <si>
    <t>IBKL0000666</t>
  </si>
  <si>
    <t>IBKL0000667</t>
  </si>
  <si>
    <t>IBKL0000668</t>
  </si>
  <si>
    <t>IBKL0000669</t>
  </si>
  <si>
    <t>IBKL0000670</t>
  </si>
  <si>
    <t>IBKL0000671</t>
  </si>
  <si>
    <t>IBKL0000672</t>
  </si>
  <si>
    <t>IBKL0000673</t>
  </si>
  <si>
    <t>IBKL0000675</t>
  </si>
  <si>
    <t>IBKL0000676</t>
  </si>
  <si>
    <t>IBKL0000677</t>
  </si>
  <si>
    <t>IBKL0000678</t>
  </si>
  <si>
    <t>IBKL0000679</t>
  </si>
  <si>
    <t>IBKL0000680</t>
  </si>
  <si>
    <t>IBKL0000682</t>
  </si>
  <si>
    <t>IBKL0000683</t>
  </si>
  <si>
    <t>IBKL0000684</t>
  </si>
  <si>
    <t>IBKL0000685</t>
  </si>
  <si>
    <t>IBKL0000686</t>
  </si>
  <si>
    <t>IBKL0000687</t>
  </si>
  <si>
    <t>IBKL0000688</t>
  </si>
  <si>
    <t>IBKL0000689</t>
  </si>
  <si>
    <t>IBKL0000690</t>
  </si>
  <si>
    <t>IBKL0000691</t>
  </si>
  <si>
    <t>IBKL0000692</t>
  </si>
  <si>
    <t>IBKL0000693</t>
  </si>
  <si>
    <t>IBKL0000694</t>
  </si>
  <si>
    <t>IBKL0000695</t>
  </si>
  <si>
    <t>IBKL0000696</t>
  </si>
  <si>
    <t>IBKL0000697</t>
  </si>
  <si>
    <t>IBKL0000699</t>
  </si>
  <si>
    <t>IBKL0000700</t>
  </si>
  <si>
    <t>IBKL0000701</t>
  </si>
  <si>
    <t>IBKL0000702</t>
  </si>
  <si>
    <t>IBKL0000703</t>
  </si>
  <si>
    <t>IBKL0000704</t>
  </si>
  <si>
    <t>IBKL0000705</t>
  </si>
  <si>
    <t>IBKL0000706</t>
  </si>
  <si>
    <t>IBKL0000707</t>
  </si>
  <si>
    <t>IBKL0000708</t>
  </si>
  <si>
    <t>IBKL0000709</t>
  </si>
  <si>
    <t>IBKL0000710</t>
  </si>
  <si>
    <t>IBKL0000711</t>
  </si>
  <si>
    <t>IBKL0000712</t>
  </si>
  <si>
    <t>IBKL0000713</t>
  </si>
  <si>
    <t>IBKL0000714</t>
  </si>
  <si>
    <t>IBKL0000715</t>
  </si>
  <si>
    <t>IBKL0000716</t>
  </si>
  <si>
    <t>IBKL0000717</t>
  </si>
  <si>
    <t>IBKL0000718</t>
  </si>
  <si>
    <t>IBKL0000719</t>
  </si>
  <si>
    <t>IBKL0000720</t>
  </si>
  <si>
    <t>IBKL0000721</t>
  </si>
  <si>
    <t>IBKL0000722</t>
  </si>
  <si>
    <t>IBKL0000723</t>
  </si>
  <si>
    <t>IBKL0000724</t>
  </si>
  <si>
    <t>IBKL0000725</t>
  </si>
  <si>
    <t>IBKL0000726</t>
  </si>
  <si>
    <t>IBKL0000727</t>
  </si>
  <si>
    <t>IBKL0000728</t>
  </si>
  <si>
    <t>IBKL0000729</t>
  </si>
  <si>
    <t>IBKL0000730</t>
  </si>
  <si>
    <t>IBKL0000731</t>
  </si>
  <si>
    <t>IBKL0000732</t>
  </si>
  <si>
    <t>IBKL0000733</t>
  </si>
  <si>
    <t>IBKL0000734</t>
  </si>
  <si>
    <t>IBKL0000735</t>
  </si>
  <si>
    <t>IBKL0000736</t>
  </si>
  <si>
    <t>IBKL0000737</t>
  </si>
  <si>
    <t>IBKL0000738</t>
  </si>
  <si>
    <t>IBKL0000739</t>
  </si>
  <si>
    <t>IBKL0000740</t>
  </si>
  <si>
    <t>IBKL0000741</t>
  </si>
  <si>
    <t>IBKL0000742</t>
  </si>
  <si>
    <t>IBKL0000743</t>
  </si>
  <si>
    <t>IBKL0000744</t>
  </si>
  <si>
    <t>IBKL0000745</t>
  </si>
  <si>
    <t>IBKL0000746</t>
  </si>
  <si>
    <t>IBKL0000747</t>
  </si>
  <si>
    <t>IBKL0000748</t>
  </si>
  <si>
    <t>IBKL0000749</t>
  </si>
  <si>
    <t>IBKL0000750</t>
  </si>
  <si>
    <t>IBKL0000751</t>
  </si>
  <si>
    <t>IBKL0000752</t>
  </si>
  <si>
    <t>IBKL0000753</t>
  </si>
  <si>
    <t>IBKL0000754</t>
  </si>
  <si>
    <t>IBKL0000755</t>
  </si>
  <si>
    <t>IBKL0000756</t>
  </si>
  <si>
    <t>IBKL0000757</t>
  </si>
  <si>
    <t>IBKL0000758</t>
  </si>
  <si>
    <t>IBKL0000759</t>
  </si>
  <si>
    <t>IBKL0000760</t>
  </si>
  <si>
    <t>IBKL0000761</t>
  </si>
  <si>
    <t>IBKL0000762</t>
  </si>
  <si>
    <t>IBKL0000763</t>
  </si>
  <si>
    <t>IBKL0000764</t>
  </si>
  <si>
    <t>IBKL0000765</t>
  </si>
  <si>
    <t>IBKL0000766</t>
  </si>
  <si>
    <t>IBKL0000767</t>
  </si>
  <si>
    <t>IBKL0000768</t>
  </si>
  <si>
    <t>IBKL0000769</t>
  </si>
  <si>
    <t>IBKL0000770</t>
  </si>
  <si>
    <t>IBKL0000771</t>
  </si>
  <si>
    <t>IBKL0000772</t>
  </si>
  <si>
    <t>IBKL0000773</t>
  </si>
  <si>
    <t>IBKL0000774</t>
  </si>
  <si>
    <t>IBKL0000775</t>
  </si>
  <si>
    <t>IBKL0000776</t>
  </si>
  <si>
    <t>IBKL0000777</t>
  </si>
  <si>
    <t>IBKL0000778</t>
  </si>
  <si>
    <t>IBKL0000779</t>
  </si>
  <si>
    <t>IBKL0000780</t>
  </si>
  <si>
    <t>IBKL0000781</t>
  </si>
  <si>
    <t>IBKL0000782</t>
  </si>
  <si>
    <t>IBKL0000783</t>
  </si>
  <si>
    <t>IBKL0000784</t>
  </si>
  <si>
    <t>IBKL0000785</t>
  </si>
  <si>
    <t>IBKL0000786</t>
  </si>
  <si>
    <t>IBKL0000787</t>
  </si>
  <si>
    <t>IBKL0000788</t>
  </si>
  <si>
    <t>IBKL0000789</t>
  </si>
  <si>
    <t>IBKL0000796</t>
  </si>
  <si>
    <t>IBKL0000798</t>
  </si>
  <si>
    <t>IBKL0000805</t>
  </si>
  <si>
    <t>IBKL0000806</t>
  </si>
  <si>
    <t>IBKL0000807</t>
  </si>
  <si>
    <t>IBKL0000808</t>
  </si>
  <si>
    <t>IBKL0000809</t>
  </si>
  <si>
    <t>IBKL0000810</t>
  </si>
  <si>
    <t>IBKL0000811</t>
  </si>
  <si>
    <t>IBKL0000812</t>
  </si>
  <si>
    <t>IBKL0000813</t>
  </si>
  <si>
    <t>IBKL0000814</t>
  </si>
  <si>
    <t>IBKL0000815</t>
  </si>
  <si>
    <t>IBKL0000816</t>
  </si>
  <si>
    <t>IBKL0000817</t>
  </si>
  <si>
    <t>IBKL0000818</t>
  </si>
  <si>
    <t>IBKL0000819</t>
  </si>
  <si>
    <t>IBKL0000820</t>
  </si>
  <si>
    <t>IBKL0000821</t>
  </si>
  <si>
    <t>IBKL0000822</t>
  </si>
  <si>
    <t>IBKL0000823</t>
  </si>
  <si>
    <t>IBKL0000824</t>
  </si>
  <si>
    <t>IBKL0000825</t>
  </si>
  <si>
    <t>IBKL0000826</t>
  </si>
  <si>
    <t>IBKL0000827</t>
  </si>
  <si>
    <t>IBKL0000830</t>
  </si>
  <si>
    <t>IBKL0000831</t>
  </si>
  <si>
    <t>IBKL0000832</t>
  </si>
  <si>
    <t>IBKL0000833</t>
  </si>
  <si>
    <t>IBKL0000834</t>
  </si>
  <si>
    <t>IBKL0000835</t>
  </si>
  <si>
    <t>IBKL0000836</t>
  </si>
  <si>
    <t>IBKL0000838</t>
  </si>
  <si>
    <t>IBKL0000839</t>
  </si>
  <si>
    <t>IBKL0000840</t>
  </si>
  <si>
    <t>IBKL0000842</t>
  </si>
  <si>
    <t>IBKL0000843</t>
  </si>
  <si>
    <t>IBKL0000844</t>
  </si>
  <si>
    <t>IBKL0000845</t>
  </si>
  <si>
    <t>IBKL0000846</t>
  </si>
  <si>
    <t>IBKL0000847</t>
  </si>
  <si>
    <t>IBKL0000848</t>
  </si>
  <si>
    <t>IBKL0000849</t>
  </si>
  <si>
    <t>IBKL0000850</t>
  </si>
  <si>
    <t>IBKL0000851</t>
  </si>
  <si>
    <t>IBKL0000852</t>
  </si>
  <si>
    <t>IBKL0000853</t>
  </si>
  <si>
    <t>IBKL0000855</t>
  </si>
  <si>
    <t>IBKL0000856</t>
  </si>
  <si>
    <t>IBKL0000857</t>
  </si>
  <si>
    <t>IBKL0000858</t>
  </si>
  <si>
    <t>IBKL0000862</t>
  </si>
  <si>
    <t>IBKL0000863</t>
  </si>
  <si>
    <t>IBKL0000864</t>
  </si>
  <si>
    <t>IBKL0000865</t>
  </si>
  <si>
    <t>IBKL0000866</t>
  </si>
  <si>
    <t>IBKL0000867</t>
  </si>
  <si>
    <t>IBKL0000868</t>
  </si>
  <si>
    <t>IBKL0000869</t>
  </si>
  <si>
    <t>IBKL0000870</t>
  </si>
  <si>
    <t>IBKL0000871</t>
  </si>
  <si>
    <t>IBKL0000872</t>
  </si>
  <si>
    <t>IBKL0000873</t>
  </si>
  <si>
    <t>IBKL0000874</t>
  </si>
  <si>
    <t>IBKL0000875</t>
  </si>
  <si>
    <t>IBKL0000876</t>
  </si>
  <si>
    <t>IBKL0000877</t>
  </si>
  <si>
    <t>IBKL0000878</t>
  </si>
  <si>
    <t>IBKL0000879</t>
  </si>
  <si>
    <t>IBKL0000880</t>
  </si>
  <si>
    <t>IBKL0000881</t>
  </si>
  <si>
    <t>IBKL0000882</t>
  </si>
  <si>
    <t>IBKL0000883</t>
  </si>
  <si>
    <t>IBKL0000884</t>
  </si>
  <si>
    <t>IBKL0000885</t>
  </si>
  <si>
    <t>IBKL0000886</t>
  </si>
  <si>
    <t>IBKL0000887</t>
  </si>
  <si>
    <t>IBKL0000888</t>
  </si>
  <si>
    <t>IBKL0000889</t>
  </si>
  <si>
    <t>IBKL0000890</t>
  </si>
  <si>
    <t>IBKL0000891</t>
  </si>
  <si>
    <t>IBKL0000892</t>
  </si>
  <si>
    <t>IBKL0000894</t>
  </si>
  <si>
    <t>IBKL0000895</t>
  </si>
  <si>
    <t>IBKL0000896</t>
  </si>
  <si>
    <t>IBKL0000897</t>
  </si>
  <si>
    <t>IBKL0000898</t>
  </si>
  <si>
    <t>IBKL0000899</t>
  </si>
  <si>
    <t>IBKL0000901</t>
  </si>
  <si>
    <t>IBKL0000902</t>
  </si>
  <si>
    <t>IBKL0000903</t>
  </si>
  <si>
    <t>IBKL0000904</t>
  </si>
  <si>
    <t>IBKL0000906</t>
  </si>
  <si>
    <t>IBKL0000907</t>
  </si>
  <si>
    <t>IBKL0000908</t>
  </si>
  <si>
    <t>IBKL0000909</t>
  </si>
  <si>
    <t>IBKL0000912</t>
  </si>
  <si>
    <t>IBKL0000913</t>
  </si>
  <si>
    <t>IBKL0000914</t>
  </si>
  <si>
    <t>IBKL0000915</t>
  </si>
  <si>
    <t>IBKL0000916</t>
  </si>
  <si>
    <t>IBKL0000917</t>
  </si>
  <si>
    <t>IBKL0000918</t>
  </si>
  <si>
    <t>IBKL0000919</t>
  </si>
  <si>
    <t>IBKL0000920</t>
  </si>
  <si>
    <t>IBKL0000921</t>
  </si>
  <si>
    <t>IBKL0000922</t>
  </si>
  <si>
    <t>IBKL0000923</t>
  </si>
  <si>
    <t>IBKL0000924</t>
  </si>
  <si>
    <t>IBKL0000925</t>
  </si>
  <si>
    <t>IBKL0000926</t>
  </si>
  <si>
    <t>IBKL0000927</t>
  </si>
  <si>
    <t>IBKL0000928</t>
  </si>
  <si>
    <t>IBKL0000929</t>
  </si>
  <si>
    <t>IBKL0000930</t>
  </si>
  <si>
    <t>IBKL0000931</t>
  </si>
  <si>
    <t>IBKL0000933</t>
  </si>
  <si>
    <t>IBKL0000934</t>
  </si>
  <si>
    <t>IBKL0000935</t>
  </si>
  <si>
    <t>IBKL0000945</t>
  </si>
  <si>
    <t>IBKL0000968</t>
  </si>
  <si>
    <t>IBKL0000969</t>
  </si>
  <si>
    <t>IBKL0000972</t>
  </si>
  <si>
    <t>IBKL0000973</t>
  </si>
  <si>
    <t>IBKL0000974</t>
  </si>
  <si>
    <t>IBKL0000975</t>
  </si>
  <si>
    <t>IBKL0000976</t>
  </si>
  <si>
    <t>IBKL0000977</t>
  </si>
  <si>
    <t>IBKL0000978</t>
  </si>
  <si>
    <t>IBKL0000993</t>
  </si>
  <si>
    <t>IBKL0000994</t>
  </si>
  <si>
    <t>IBKL0000995</t>
  </si>
  <si>
    <t>IBKL0000998</t>
  </si>
  <si>
    <t>IBKL0001000</t>
  </si>
  <si>
    <t>IBKL0001001</t>
  </si>
  <si>
    <t>IBKL0001002</t>
  </si>
  <si>
    <t>IBKL0001003</t>
  </si>
  <si>
    <t>IBKL0001004</t>
  </si>
  <si>
    <t>IBKL0001005</t>
  </si>
  <si>
    <t>IBKL0001006</t>
  </si>
  <si>
    <t>IBKL0001007</t>
  </si>
  <si>
    <t>IBKL0001008</t>
  </si>
  <si>
    <t>IBKL0001009</t>
  </si>
  <si>
    <t>IBKL0001010</t>
  </si>
  <si>
    <t>IBKL0001011</t>
  </si>
  <si>
    <t>IBKL0001012</t>
  </si>
  <si>
    <t>IBKL0001013</t>
  </si>
  <si>
    <t>IBKL0001014</t>
  </si>
  <si>
    <t>IBKL0001015</t>
  </si>
  <si>
    <t>IBKL0001016</t>
  </si>
  <si>
    <t>IBKL0001017</t>
  </si>
  <si>
    <t>IBKL0001018</t>
  </si>
  <si>
    <t>IBKL0001019</t>
  </si>
  <si>
    <t>IBKL0001020</t>
  </si>
  <si>
    <t>IBKL0001021</t>
  </si>
  <si>
    <t>IBKL0001022</t>
  </si>
  <si>
    <t>IBKL0001023</t>
  </si>
  <si>
    <t>IBKL0001024</t>
  </si>
  <si>
    <t>IBKL0001025</t>
  </si>
  <si>
    <t>IBKL0001026</t>
  </si>
  <si>
    <t>IBKL0001027</t>
  </si>
  <si>
    <t>IBKL0001028</t>
  </si>
  <si>
    <t>IBKL0001029</t>
  </si>
  <si>
    <t>IBKL0001030</t>
  </si>
  <si>
    <t>IBKL0001031</t>
  </si>
  <si>
    <t>IBKL0001032</t>
  </si>
  <si>
    <t>IBKL0001033</t>
  </si>
  <si>
    <t>IBKL0001034</t>
  </si>
  <si>
    <t>IBKL0001035</t>
  </si>
  <si>
    <t>IBKL0001036</t>
  </si>
  <si>
    <t>IBKL0001037</t>
  </si>
  <si>
    <t>IBKL0001038</t>
  </si>
  <si>
    <t>IBKL0001039</t>
  </si>
  <si>
    <t>IBKL0001040</t>
  </si>
  <si>
    <t>IBKL0001041</t>
  </si>
  <si>
    <t>IBKL0001042</t>
  </si>
  <si>
    <t>IBKL0001043</t>
  </si>
  <si>
    <t>IBKL0001044</t>
  </si>
  <si>
    <t>IBKL0001045</t>
  </si>
  <si>
    <t>IBKL0001046</t>
  </si>
  <si>
    <t>IBKL0001047</t>
  </si>
  <si>
    <t>IBKL0001048</t>
  </si>
  <si>
    <t>IBKL0001049</t>
  </si>
  <si>
    <t>IBKL0001050</t>
  </si>
  <si>
    <t>IBKL0001051</t>
  </si>
  <si>
    <t>IBKL0001052</t>
  </si>
  <si>
    <t>IBKL0001053</t>
  </si>
  <si>
    <t>IBKL0001054</t>
  </si>
  <si>
    <t>IBKL0001055</t>
  </si>
  <si>
    <t>IBKL0001056</t>
  </si>
  <si>
    <t>IBKL0001057</t>
  </si>
  <si>
    <t>IBKL0001058</t>
  </si>
  <si>
    <t>IBKL0001059</t>
  </si>
  <si>
    <t>IBKL0001060</t>
  </si>
  <si>
    <t>IBKL0001061</t>
  </si>
  <si>
    <t>IBKL0001062</t>
  </si>
  <si>
    <t>IBKL0001063</t>
  </si>
  <si>
    <t>IBKL0001064</t>
  </si>
  <si>
    <t>IBKL0001065</t>
  </si>
  <si>
    <t>IBKL0001066</t>
  </si>
  <si>
    <t>IBKL0001067</t>
  </si>
  <si>
    <t>IBKL0001068</t>
  </si>
  <si>
    <t>IBKL0001069</t>
  </si>
  <si>
    <t>IBKL0001070</t>
  </si>
  <si>
    <t>IBKL0001071</t>
  </si>
  <si>
    <t>IBKL0001072</t>
  </si>
  <si>
    <t>IBKL0001073</t>
  </si>
  <si>
    <t>IBKL0001074</t>
  </si>
  <si>
    <t>IBKL0001075</t>
  </si>
  <si>
    <t>IBKL0001076</t>
  </si>
  <si>
    <t>IBKL0001077</t>
  </si>
  <si>
    <t>IBKL0001078</t>
  </si>
  <si>
    <t>IBKL0001079</t>
  </si>
  <si>
    <t>IBKL0001080</t>
  </si>
  <si>
    <t>IBKL0001081</t>
  </si>
  <si>
    <t>IBKL0001082</t>
  </si>
  <si>
    <t>IBKL0001083</t>
  </si>
  <si>
    <t>IBKL0001084</t>
  </si>
  <si>
    <t>IBKL0001085</t>
  </si>
  <si>
    <t>IBKL0001086</t>
  </si>
  <si>
    <t>IBKL0001087</t>
  </si>
  <si>
    <t>IBKL0001088</t>
  </si>
  <si>
    <t>IBKL0001089</t>
  </si>
  <si>
    <t>IBKL0001090</t>
  </si>
  <si>
    <t>IBKL0001091</t>
  </si>
  <si>
    <t>IBKL0001092</t>
  </si>
  <si>
    <t>IBKL0001093</t>
  </si>
  <si>
    <t>IBKL0001094</t>
  </si>
  <si>
    <t>IBKL0001095</t>
  </si>
  <si>
    <t>IBKL0001096</t>
  </si>
  <si>
    <t>IBKL0001097</t>
  </si>
  <si>
    <t>IBKL0001098</t>
  </si>
  <si>
    <t>IBKL0001099</t>
  </si>
  <si>
    <t>IBKL0001101</t>
  </si>
  <si>
    <t>IBKL0001102</t>
  </si>
  <si>
    <t>IBKL0001103</t>
  </si>
  <si>
    <t>IBKL0001104</t>
  </si>
  <si>
    <t>IBKL0001105</t>
  </si>
  <si>
    <t>IBKL0001106</t>
  </si>
  <si>
    <t>IBKL0001107</t>
  </si>
  <si>
    <t>IBKL0001108</t>
  </si>
  <si>
    <t>IBKL0001109</t>
  </si>
  <si>
    <t>IBKL0001110</t>
  </si>
  <si>
    <t>IBKL0001111</t>
  </si>
  <si>
    <t>IBKL0001112</t>
  </si>
  <si>
    <t>IBKL0001113</t>
  </si>
  <si>
    <t>IBKL0001114</t>
  </si>
  <si>
    <t>IBKL0001115</t>
  </si>
  <si>
    <t>IBKL0001116</t>
  </si>
  <si>
    <t>IBKL0001117</t>
  </si>
  <si>
    <t>IBKL0001118</t>
  </si>
  <si>
    <t>IBKL0001119</t>
  </si>
  <si>
    <t>IBKL0001120</t>
  </si>
  <si>
    <t>IBKL0001121</t>
  </si>
  <si>
    <t>IBKL0001122</t>
  </si>
  <si>
    <t>IBKL0001123</t>
  </si>
  <si>
    <t>IBKL0001124</t>
  </si>
  <si>
    <t>IBKL0001125</t>
  </si>
  <si>
    <t>IBKL0001126</t>
  </si>
  <si>
    <t>IBKL0001127</t>
  </si>
  <si>
    <t>IBKL0001128</t>
  </si>
  <si>
    <t>IBKL0001129</t>
  </si>
  <si>
    <t>IBKL0001130</t>
  </si>
  <si>
    <t>IBKL0001131</t>
  </si>
  <si>
    <t>IBKL0001132</t>
  </si>
  <si>
    <t>IBKL0001133</t>
  </si>
  <si>
    <t>IBKL0001134</t>
  </si>
  <si>
    <t>IBKL0001135</t>
  </si>
  <si>
    <t>IBKL0001136</t>
  </si>
  <si>
    <t>IBKL0001137</t>
  </si>
  <si>
    <t>IBKL0001138</t>
  </si>
  <si>
    <t>IBKL0001139</t>
  </si>
  <si>
    <t>IBKL0001140</t>
  </si>
  <si>
    <t>IBKL0001141</t>
  </si>
  <si>
    <t>IBKL0001142</t>
  </si>
  <si>
    <t>IBKL0001143</t>
  </si>
  <si>
    <t>IBKL0001144</t>
  </si>
  <si>
    <t>IBKL0001145</t>
  </si>
  <si>
    <t>IBKL0001146</t>
  </si>
  <si>
    <t>IBKL0001147</t>
  </si>
  <si>
    <t>IBKL0001148</t>
  </si>
  <si>
    <t>IBKL0001149</t>
  </si>
  <si>
    <t>IBKL0001150</t>
  </si>
  <si>
    <t>IBKL0001151</t>
  </si>
  <si>
    <t>IBKL0001152</t>
  </si>
  <si>
    <t>IBKL0001153</t>
  </si>
  <si>
    <t>IBKL0001154</t>
  </si>
  <si>
    <t>IBKL0001155</t>
  </si>
  <si>
    <t>IBKL0001156</t>
  </si>
  <si>
    <t>IBKL0001157</t>
  </si>
  <si>
    <t>IBKL0001158</t>
  </si>
  <si>
    <t>IBKL0001159</t>
  </si>
  <si>
    <t>IBKL0001160</t>
  </si>
  <si>
    <t>IBKL0001161</t>
  </si>
  <si>
    <t>IBKL0001162</t>
  </si>
  <si>
    <t>IBKL0001163</t>
  </si>
  <si>
    <t>IBKL0001164</t>
  </si>
  <si>
    <t>IBKL0001165</t>
  </si>
  <si>
    <t>IBKL0001166</t>
  </si>
  <si>
    <t>IBKL0001167</t>
  </si>
  <si>
    <t>IBKL0001168</t>
  </si>
  <si>
    <t>IBKL0001169</t>
  </si>
  <si>
    <t>IBKL0001170</t>
  </si>
  <si>
    <t>IBKL0001171</t>
  </si>
  <si>
    <t>IBKL0001172</t>
  </si>
  <si>
    <t>IBKL0001173</t>
  </si>
  <si>
    <t>IBKL0001174</t>
  </si>
  <si>
    <t>IBKL0001175</t>
  </si>
  <si>
    <t>IBKL0001176</t>
  </si>
  <si>
    <t>IBKL0001177</t>
  </si>
  <si>
    <t>IBKL0001178</t>
  </si>
  <si>
    <t>IBKL0001179</t>
  </si>
  <si>
    <t>IBKL0001180</t>
  </si>
  <si>
    <t>IBKL0001181</t>
  </si>
  <si>
    <t>IBKL0001182</t>
  </si>
  <si>
    <t>IBKL0001183</t>
  </si>
  <si>
    <t>IBKL0001184</t>
  </si>
  <si>
    <t>IBKL0001185</t>
  </si>
  <si>
    <t>IBKL0001186</t>
  </si>
  <si>
    <t>IBKL0001187</t>
  </si>
  <si>
    <t>IBKL0001188</t>
  </si>
  <si>
    <t>IBKL0001189</t>
  </si>
  <si>
    <t>IBKL0001190</t>
  </si>
  <si>
    <t>IBKL0001191</t>
  </si>
  <si>
    <t>IBKL0001192</t>
  </si>
  <si>
    <t>IBKL0001193</t>
  </si>
  <si>
    <t>IBKL0001194</t>
  </si>
  <si>
    <t>IBKL0001195</t>
  </si>
  <si>
    <t>IBKL0001196</t>
  </si>
  <si>
    <t>IBKL0001197</t>
  </si>
  <si>
    <t>IBKL0001198</t>
  </si>
  <si>
    <t>IBKL0001199</t>
  </si>
  <si>
    <t>IBKL0001200</t>
  </si>
  <si>
    <t>IBKL0001201</t>
  </si>
  <si>
    <t>IBKL0001202</t>
  </si>
  <si>
    <t>IBKL0001203</t>
  </si>
  <si>
    <t>IBKL0001204</t>
  </si>
  <si>
    <t>IBKL0001205</t>
  </si>
  <si>
    <t>IBKL0001206</t>
  </si>
  <si>
    <t>IBKL0001207</t>
  </si>
  <si>
    <t>IBKL0001208</t>
  </si>
  <si>
    <t>IBKL0001209</t>
  </si>
  <si>
    <t>IBKL0001210</t>
  </si>
  <si>
    <t>IBKL0001211</t>
  </si>
  <si>
    <t>IBKL0001212</t>
  </si>
  <si>
    <t>IBKL0001213</t>
  </si>
  <si>
    <t>IBKL0001214</t>
  </si>
  <si>
    <t>IBKL0001215</t>
  </si>
  <si>
    <t>IBKL0001216</t>
  </si>
  <si>
    <t>IBKL0001217</t>
  </si>
  <si>
    <t>IBKL0001218</t>
  </si>
  <si>
    <t>IBKL0001219</t>
  </si>
  <si>
    <t>IBKL0001220</t>
  </si>
  <si>
    <t>IBKL0001221</t>
  </si>
  <si>
    <t>IBKL0001222</t>
  </si>
  <si>
    <t>IBKL0001223</t>
  </si>
  <si>
    <t>IBKL0001224</t>
  </si>
  <si>
    <t>IBKL0001225</t>
  </si>
  <si>
    <t>IBKL0001226</t>
  </si>
  <si>
    <t>IBKL0001227</t>
  </si>
  <si>
    <t>IBKL0001228</t>
  </si>
  <si>
    <t>IBKL0001229</t>
  </si>
  <si>
    <t>IBKL0001230</t>
  </si>
  <si>
    <t>IBKL0001231</t>
  </si>
  <si>
    <t>IBKL0001232</t>
  </si>
  <si>
    <t>IBKL0001233</t>
  </si>
  <si>
    <t>IBKL0001234</t>
  </si>
  <si>
    <t>IBKL0001235</t>
  </si>
  <si>
    <t>IBKL0001236</t>
  </si>
  <si>
    <t>IBKL0001237</t>
  </si>
  <si>
    <t>IBKL0001238</t>
  </si>
  <si>
    <t>IBKL0001239</t>
  </si>
  <si>
    <t>IBKL0001240</t>
  </si>
  <si>
    <t>IBKL0001241</t>
  </si>
  <si>
    <t>IBKL0001242</t>
  </si>
  <si>
    <t>IBKL0001243</t>
  </si>
  <si>
    <t>IBKL0001244</t>
  </si>
  <si>
    <t>IBKL0001245</t>
  </si>
  <si>
    <t>IBKL0001246</t>
  </si>
  <si>
    <t>IBKL0001247</t>
  </si>
  <si>
    <t>IBKL0001248</t>
  </si>
  <si>
    <t>IBKL0001249</t>
  </si>
  <si>
    <t>IBKL0001250</t>
  </si>
  <si>
    <t>IBKL0001251</t>
  </si>
  <si>
    <t>IBKL0001252</t>
  </si>
  <si>
    <t>IBKL0001253</t>
  </si>
  <si>
    <t>IBKL0001254</t>
  </si>
  <si>
    <t>IBKL0001255</t>
  </si>
  <si>
    <t>IBKL0001256</t>
  </si>
  <si>
    <t>IBKL0001257</t>
  </si>
  <si>
    <t>IBKL0001258</t>
  </si>
  <si>
    <t>IBKL0001259</t>
  </si>
  <si>
    <t>IBKL0001260</t>
  </si>
  <si>
    <t>IBKL0001261</t>
  </si>
  <si>
    <t>IBKL0001262</t>
  </si>
  <si>
    <t>IBKL0001263</t>
  </si>
  <si>
    <t>IBKL0001264</t>
  </si>
  <si>
    <t>IBKL0001265</t>
  </si>
  <si>
    <t>IBKL0001266</t>
  </si>
  <si>
    <t>IBKL0001267</t>
  </si>
  <si>
    <t>IBKL0001268</t>
  </si>
  <si>
    <t>IBKL0001269</t>
  </si>
  <si>
    <t>IBKL0001270</t>
  </si>
  <si>
    <t>IBKL0001271</t>
  </si>
  <si>
    <t>IBKL0001272</t>
  </si>
  <si>
    <t>IBKL0001273</t>
  </si>
  <si>
    <t>IBKL0001274</t>
  </si>
  <si>
    <t>IBKL0001275</t>
  </si>
  <si>
    <t>IBKL0001276</t>
  </si>
  <si>
    <t>IBKL0001277</t>
  </si>
  <si>
    <t>IBKL0001278</t>
  </si>
  <si>
    <t>IBKL0001279</t>
  </si>
  <si>
    <t>IBKL0001280</t>
  </si>
  <si>
    <t>IBKL0001281</t>
  </si>
  <si>
    <t>IBKL0001282</t>
  </si>
  <si>
    <t>IBKL0001283</t>
  </si>
  <si>
    <t>IBKL0001284</t>
  </si>
  <si>
    <t>IBKL0001285</t>
  </si>
  <si>
    <t>IBKL0001286</t>
  </si>
  <si>
    <t>IBKL0001287</t>
  </si>
  <si>
    <t>IBKL0001288</t>
  </si>
  <si>
    <t>IBKL0001289</t>
  </si>
  <si>
    <t>IBKL0001290</t>
  </si>
  <si>
    <t>IBKL0001291</t>
  </si>
  <si>
    <t>IBKL0001292</t>
  </si>
  <si>
    <t>IBKL0001293</t>
  </si>
  <si>
    <t>IBKL0001294</t>
  </si>
  <si>
    <t>IBKL0001295</t>
  </si>
  <si>
    <t>IBKL0001296</t>
  </si>
  <si>
    <t>IBKL0001297</t>
  </si>
  <si>
    <t>IBKL0001298</t>
  </si>
  <si>
    <t>IBKL0001299</t>
  </si>
  <si>
    <t>IBKL0001300</t>
  </si>
  <si>
    <t>IBKL0001301</t>
  </si>
  <si>
    <t>IBKL0001302</t>
  </si>
  <si>
    <t>IBKL0001303</t>
  </si>
  <si>
    <t>IBKL0001304</t>
  </si>
  <si>
    <t>IBKL0001306</t>
  </si>
  <si>
    <t>IBKL0001307</t>
  </si>
  <si>
    <t>IBKL0001308</t>
  </si>
  <si>
    <t>IBKL0001309</t>
  </si>
  <si>
    <t>IBKL0001310</t>
  </si>
  <si>
    <t>IBKL0001311</t>
  </si>
  <si>
    <t>IBKL0001312</t>
  </si>
  <si>
    <t>IBKL0001313</t>
  </si>
  <si>
    <t>IBKL0001314</t>
  </si>
  <si>
    <t>IBKL0001315</t>
  </si>
  <si>
    <t>IBKL0001316</t>
  </si>
  <si>
    <t>IBKL0001317</t>
  </si>
  <si>
    <t>IBKL0001318</t>
  </si>
  <si>
    <t>IBKL0001319</t>
  </si>
  <si>
    <t>IBKL0001320</t>
  </si>
  <si>
    <t>IBKL0001321</t>
  </si>
  <si>
    <t>IBKL0001322</t>
  </si>
  <si>
    <t>IBKL0001323</t>
  </si>
  <si>
    <t>IBKL0001324</t>
  </si>
  <si>
    <t>IBKL0001325</t>
  </si>
  <si>
    <t>IBKL0001326</t>
  </si>
  <si>
    <t>IBKL0001327</t>
  </si>
  <si>
    <t>IBKL0001328</t>
  </si>
  <si>
    <t>IBKL0001329</t>
  </si>
  <si>
    <t>IBKL0001330</t>
  </si>
  <si>
    <t>IBKL0001331</t>
  </si>
  <si>
    <t>IBKL0001332</t>
  </si>
  <si>
    <t>IBKL0001333</t>
  </si>
  <si>
    <t>IBKL0001334</t>
  </si>
  <si>
    <t>IBKL0001335</t>
  </si>
  <si>
    <t>IBKL0001336</t>
  </si>
  <si>
    <t>IBKL0001337</t>
  </si>
  <si>
    <t>IBKL0001338</t>
  </si>
  <si>
    <t>IBKL0001339</t>
  </si>
  <si>
    <t>IBKL0001340</t>
  </si>
  <si>
    <t>IBKL0001341</t>
  </si>
  <si>
    <t>IBKL0001342</t>
  </si>
  <si>
    <t>IBKL0001343</t>
  </si>
  <si>
    <t>IBKL0001344</t>
  </si>
  <si>
    <t>IBKL0001345</t>
  </si>
  <si>
    <t>IBKL0001346</t>
  </si>
  <si>
    <t>IBKL0001347</t>
  </si>
  <si>
    <t>IBKL0001348</t>
  </si>
  <si>
    <t>IBKL0001349</t>
  </si>
  <si>
    <t>IBKL0001350</t>
  </si>
  <si>
    <t>IBKL0001351</t>
  </si>
  <si>
    <t>IBKL0001352</t>
  </si>
  <si>
    <t>IBKL0001353</t>
  </si>
  <si>
    <t>IBKL0001354</t>
  </si>
  <si>
    <t>IBKL0001355</t>
  </si>
  <si>
    <t>IBKL0001356</t>
  </si>
  <si>
    <t>IBKL0001357</t>
  </si>
  <si>
    <t>IBKL0001358</t>
  </si>
  <si>
    <t>IBKL0001359</t>
  </si>
  <si>
    <t>IBKL0001360</t>
  </si>
  <si>
    <t>IBKL0001361</t>
  </si>
  <si>
    <t>IBKL0001362</t>
  </si>
  <si>
    <t>IBKL0001363</t>
  </si>
  <si>
    <t>IBKL0001364</t>
  </si>
  <si>
    <t>IBKL0001365</t>
  </si>
  <si>
    <t>IBKL0001366</t>
  </si>
  <si>
    <t>IBKL0001367</t>
  </si>
  <si>
    <t>IBKL0001369</t>
  </si>
  <si>
    <t>IBKL0001370</t>
  </si>
  <si>
    <t>IBKL0001371</t>
  </si>
  <si>
    <t>IBKL0001372</t>
  </si>
  <si>
    <t>IBKL0001373</t>
  </si>
  <si>
    <t>IBKL0001374</t>
  </si>
  <si>
    <t>IBKL0001375</t>
  </si>
  <si>
    <t>IBKL0001376</t>
  </si>
  <si>
    <t>IBKL0001377</t>
  </si>
  <si>
    <t>IBKL0001378</t>
  </si>
  <si>
    <t>IBKL0001379</t>
  </si>
  <si>
    <t>IBKL0001381</t>
  </si>
  <si>
    <t>IBKL0001383</t>
  </si>
  <si>
    <t>IBKL0001385</t>
  </si>
  <si>
    <t>IBKL0001386</t>
  </si>
  <si>
    <t>IBKL0001387</t>
  </si>
  <si>
    <t>IBKL0001388</t>
  </si>
  <si>
    <t>IBKL0001389</t>
  </si>
  <si>
    <t>IBKL0001390</t>
  </si>
  <si>
    <t>IBKL0001391</t>
  </si>
  <si>
    <t>IBKL0001392</t>
  </si>
  <si>
    <t>IBKL0001393</t>
  </si>
  <si>
    <t>IBKL0001394</t>
  </si>
  <si>
    <t>IBKL0001395</t>
  </si>
  <si>
    <t>IBKL0001396</t>
  </si>
  <si>
    <t>IBKL0001397</t>
  </si>
  <si>
    <t>IBKL0001398</t>
  </si>
  <si>
    <t>IBKL0001399</t>
  </si>
  <si>
    <t>IBKL0001400</t>
  </si>
  <si>
    <t>IBKL0001402</t>
  </si>
  <si>
    <t>IBKL0001403</t>
  </si>
  <si>
    <t>IBKL0001404</t>
  </si>
  <si>
    <t>IBKL0001405</t>
  </si>
  <si>
    <t>IBKL0001406</t>
  </si>
  <si>
    <t>IBKL0001407</t>
  </si>
  <si>
    <t>IBKL0001408</t>
  </si>
  <si>
    <t>IBKL0001409</t>
  </si>
  <si>
    <t>IBKL0001410</t>
  </si>
  <si>
    <t>IBKL0001411</t>
  </si>
  <si>
    <t>IBKL0001412</t>
  </si>
  <si>
    <t>IBKL0001413</t>
  </si>
  <si>
    <t>IBKL0001414</t>
  </si>
  <si>
    <t>IBKL0001415</t>
  </si>
  <si>
    <t>IBKL0001416</t>
  </si>
  <si>
    <t>IBKL0001417</t>
  </si>
  <si>
    <t>IBKL0001418</t>
  </si>
  <si>
    <t>IBKL0001419</t>
  </si>
  <si>
    <t>IBKL0001420</t>
  </si>
  <si>
    <t>IBKL0001421</t>
  </si>
  <si>
    <t>IBKL0001422</t>
  </si>
  <si>
    <t>IBKL0001423</t>
  </si>
  <si>
    <t>IBKL0001424</t>
  </si>
  <si>
    <t>IBKL0001425</t>
  </si>
  <si>
    <t>IBKL0001426</t>
  </si>
  <si>
    <t>IBKL0001428</t>
  </si>
  <si>
    <t>IBKL0001430</t>
  </si>
  <si>
    <t>IBKL0001431</t>
  </si>
  <si>
    <t>IBKL0001433</t>
  </si>
  <si>
    <t>IBKL0001434</t>
  </si>
  <si>
    <t>IBKL0001435</t>
  </si>
  <si>
    <t>IBKL0001436</t>
  </si>
  <si>
    <t>IBKL0001437</t>
  </si>
  <si>
    <t>IBKL0001438</t>
  </si>
  <si>
    <t>IBKL0001439</t>
  </si>
  <si>
    <t>IBKL0001440</t>
  </si>
  <si>
    <t>IBKL0001441</t>
  </si>
  <si>
    <t>IBKL0001442</t>
  </si>
  <si>
    <t>IBKL0001444</t>
  </si>
  <si>
    <t>IBKL0001445</t>
  </si>
  <si>
    <t>IBKL0001446</t>
  </si>
  <si>
    <t>IBKL0001447</t>
  </si>
  <si>
    <t>IBKL0001448</t>
  </si>
  <si>
    <t>IBKL0001450</t>
  </si>
  <si>
    <t>IBKL0001451</t>
  </si>
  <si>
    <t>IBKL0001452</t>
  </si>
  <si>
    <t>IBKL0001453</t>
  </si>
  <si>
    <t>IBKL0001454</t>
  </si>
  <si>
    <t>IBKL0001455</t>
  </si>
  <si>
    <t>IBKL0001456</t>
  </si>
  <si>
    <t>IBKL0001457</t>
  </si>
  <si>
    <t>IBKL0001458</t>
  </si>
  <si>
    <t>IBKL0001459</t>
  </si>
  <si>
    <t>IBKL0001460</t>
  </si>
  <si>
    <t>IBKL0001461</t>
  </si>
  <si>
    <t>IBKL0001462</t>
  </si>
  <si>
    <t>IBKL0001463</t>
  </si>
  <si>
    <t>IBKL0001464</t>
  </si>
  <si>
    <t>IBKL0001465</t>
  </si>
  <si>
    <t>IBKL0001466</t>
  </si>
  <si>
    <t>IBKL0001467</t>
  </si>
  <si>
    <t>IBKL0001469</t>
  </si>
  <si>
    <t>IBKL0001470</t>
  </si>
  <si>
    <t>IBKL0001471</t>
  </si>
  <si>
    <t>IBKL0001472</t>
  </si>
  <si>
    <t>IBKL0001475</t>
  </si>
  <si>
    <t>IBKL0001476</t>
  </si>
  <si>
    <t>IBKL0001477</t>
  </si>
  <si>
    <t>IBKL0001478</t>
  </si>
  <si>
    <t>IBKL0001479</t>
  </si>
  <si>
    <t>IBKL0001481</t>
  </si>
  <si>
    <t>IBKL0001483</t>
  </si>
  <si>
    <t>IBKL0001484</t>
  </si>
  <si>
    <t>IBKL0001485</t>
  </si>
  <si>
    <t>IBKL0001488</t>
  </si>
  <si>
    <t>IBKL0001489</t>
  </si>
  <si>
    <t>IBKL0001490</t>
  </si>
  <si>
    <t>IBKL0001491</t>
  </si>
  <si>
    <t>IBKL0001492</t>
  </si>
  <si>
    <t>IBKL0001493</t>
  </si>
  <si>
    <t>IBKL0001494</t>
  </si>
  <si>
    <t>IBKL0001495</t>
  </si>
  <si>
    <t>IBKL0001496</t>
  </si>
  <si>
    <t>IBKL0001500</t>
  </si>
  <si>
    <t>IBKL0001501</t>
  </si>
  <si>
    <t>IBKL0001504</t>
  </si>
  <si>
    <t>IBKL0001505</t>
  </si>
  <si>
    <t>IBKL0001506</t>
  </si>
  <si>
    <t>IBKL0001507</t>
  </si>
  <si>
    <t>IBKL0001508</t>
  </si>
  <si>
    <t>IBKL0001509</t>
  </si>
  <si>
    <t>IBKL0001511</t>
  </si>
  <si>
    <t>IBKL0001514</t>
  </si>
  <si>
    <t>IBKL0001515</t>
  </si>
  <si>
    <t>IBKL0001516</t>
  </si>
  <si>
    <t>IBKL0001517</t>
  </si>
  <si>
    <t>IBKL0001518</t>
  </si>
  <si>
    <t>IBKL0001519</t>
  </si>
  <si>
    <t>IBKL0001520</t>
  </si>
  <si>
    <t>IBKL0001521</t>
  </si>
  <si>
    <t>IBKL0001522</t>
  </si>
  <si>
    <t>IBKL0001523</t>
  </si>
  <si>
    <t>IBKL0001524</t>
  </si>
  <si>
    <t>IBKL0001525</t>
  </si>
  <si>
    <t>IBKL0001526</t>
  </si>
  <si>
    <t>IBKL0001527</t>
  </si>
  <si>
    <t>IBKL0001528</t>
  </si>
  <si>
    <t>IBKL0001529</t>
  </si>
  <si>
    <t>IBKL0001530</t>
  </si>
  <si>
    <t>IBKL0001531</t>
  </si>
  <si>
    <t>IBKL0001532</t>
  </si>
  <si>
    <t>IBKL0001534</t>
  </si>
  <si>
    <t>IBKL0001539</t>
  </si>
  <si>
    <t>IBKL0001541</t>
  </si>
  <si>
    <t>IBKL0001544</t>
  </si>
  <si>
    <t>IBKL0001545</t>
  </si>
  <si>
    <t>IBKL0001546</t>
  </si>
  <si>
    <t>IBKL0001548</t>
  </si>
  <si>
    <t>IBKL0001550</t>
  </si>
  <si>
    <t>IBKL0001553</t>
  </si>
  <si>
    <t>IBKL0001556</t>
  </si>
  <si>
    <t>IBKL0001557</t>
  </si>
  <si>
    <t>IBKL0001558</t>
  </si>
  <si>
    <t>IBKL0001559</t>
  </si>
  <si>
    <t>IBKL0001560</t>
  </si>
  <si>
    <t>IBKL0001562</t>
  </si>
  <si>
    <t>IBKL0001563</t>
  </si>
  <si>
    <t>IBKL0001564</t>
  </si>
  <si>
    <t>IBKL0001567</t>
  </si>
  <si>
    <t>IBKL0001568</t>
  </si>
  <si>
    <t>IBKL0001569</t>
  </si>
  <si>
    <t>IBKL0001570</t>
  </si>
  <si>
    <t>IBKL0001571</t>
  </si>
  <si>
    <t>IBKL0001572</t>
  </si>
  <si>
    <t>IBKL0001573</t>
  </si>
  <si>
    <t>IBKL0001574</t>
  </si>
  <si>
    <t>IBKL0001575</t>
  </si>
  <si>
    <t>IBKL0001578</t>
  </si>
  <si>
    <t>IBKL0001580</t>
  </si>
  <si>
    <t>IBKL0001581</t>
  </si>
  <si>
    <t>IBKL0001582</t>
  </si>
  <si>
    <t>IBKL0001584</t>
  </si>
  <si>
    <t>IBKL0001585</t>
  </si>
  <si>
    <t>IBKL0001586</t>
  </si>
  <si>
    <t>IBKL0001587</t>
  </si>
  <si>
    <t>IBKL0001588</t>
  </si>
  <si>
    <t>IBKL0001589</t>
  </si>
  <si>
    <t>IBKL0001590</t>
  </si>
  <si>
    <t>IBKL0001591</t>
  </si>
  <si>
    <t>IBKL0001592</t>
  </si>
  <si>
    <t>IBKL0001593</t>
  </si>
  <si>
    <t>IBKL0001596</t>
  </si>
  <si>
    <t>IBKL0001598</t>
  </si>
  <si>
    <t>IBKL0001599</t>
  </si>
  <si>
    <t>IBKL0001601</t>
  </si>
  <si>
    <t>IBKL0001602</t>
  </si>
  <si>
    <t>IBKL0001603</t>
  </si>
  <si>
    <t>IBKL0001604</t>
  </si>
  <si>
    <t>IBKL0001605</t>
  </si>
  <si>
    <t>IBKL0001606</t>
  </si>
  <si>
    <t>IBKL0001607</t>
  </si>
  <si>
    <t>IBKL0001608</t>
  </si>
  <si>
    <t>IBKL0001609</t>
  </si>
  <si>
    <t>IBKL0001610</t>
  </si>
  <si>
    <t>IBKL0001611</t>
  </si>
  <si>
    <t>IBKL0001612</t>
  </si>
  <si>
    <t>IBKL0001613</t>
  </si>
  <si>
    <t>IBKL0001614</t>
  </si>
  <si>
    <t>IBKL0001616</t>
  </si>
  <si>
    <t>IBKL0001619</t>
  </si>
  <si>
    <t>IBKL0001625</t>
  </si>
  <si>
    <t>IBKL0001635</t>
  </si>
  <si>
    <t>IBKL0001636</t>
  </si>
  <si>
    <t>IBKL0001637</t>
  </si>
  <si>
    <t>IBKL0001638</t>
  </si>
  <si>
    <t>IBKL0001639</t>
  </si>
  <si>
    <t>IBKL0001640</t>
  </si>
  <si>
    <t>IBKL0001642</t>
  </si>
  <si>
    <t>IBKL0001643</t>
  </si>
  <si>
    <t>IBKL0001647</t>
  </si>
  <si>
    <t>IBKL0001649</t>
  </si>
  <si>
    <t>IBKL0001650</t>
  </si>
  <si>
    <t>IBKL0001651</t>
  </si>
  <si>
    <t>IBKL0001653</t>
  </si>
  <si>
    <t>IBKL0001659</t>
  </si>
  <si>
    <t>IBKL0001660</t>
  </si>
  <si>
    <t>IBKL0001661</t>
  </si>
  <si>
    <t>IBKL0001662</t>
  </si>
  <si>
    <t>IBKL0001663</t>
  </si>
  <si>
    <t>IBKL0001664</t>
  </si>
  <si>
    <t>IBKL0001668</t>
  </si>
  <si>
    <t>IBKL0001669</t>
  </si>
  <si>
    <t>IBKL0001670</t>
  </si>
  <si>
    <t>IBKL0001671</t>
  </si>
  <si>
    <t>IBKL0001674</t>
  </si>
  <si>
    <t>IBKL0008001</t>
  </si>
  <si>
    <t>IBKL0008002</t>
  </si>
  <si>
    <t>IBKL0008005</t>
  </si>
  <si>
    <t>IBKL0008007</t>
  </si>
  <si>
    <t>IBKL0008008</t>
  </si>
  <si>
    <t>IBKL0008010</t>
  </si>
  <si>
    <t>IBKL0008011</t>
  </si>
  <si>
    <t>IBKL0008012</t>
  </si>
  <si>
    <t>IBKL0008015</t>
  </si>
  <si>
    <t>IBKL0009003</t>
  </si>
  <si>
    <t>IBKL0009006</t>
  </si>
  <si>
    <t>IBKL0015NSB</t>
  </si>
  <si>
    <t>IBKL0015UPC</t>
  </si>
  <si>
    <t>IBKL0029T01</t>
  </si>
  <si>
    <t>IBKL0029T02</t>
  </si>
  <si>
    <t>IBKL0029T03</t>
  </si>
  <si>
    <t>IBKL0029T04</t>
  </si>
  <si>
    <t>IBKL0029T05</t>
  </si>
  <si>
    <t>IBKL0029T06</t>
  </si>
  <si>
    <t>IBKL0029T07</t>
  </si>
  <si>
    <t>IBKL0029T08</t>
  </si>
  <si>
    <t>IBKL0029T09</t>
  </si>
  <si>
    <t>IBKL0029T10</t>
  </si>
  <si>
    <t>IBKL0029T11</t>
  </si>
  <si>
    <t>IBKL0029T12</t>
  </si>
  <si>
    <t>IBKL0029T13</t>
  </si>
  <si>
    <t>IBKL0029T14</t>
  </si>
  <si>
    <t>IBKL0029T15</t>
  </si>
  <si>
    <t>IBKL0031MCB</t>
  </si>
  <si>
    <t>IBKL0046T01</t>
  </si>
  <si>
    <t>IBKL0046T02</t>
  </si>
  <si>
    <t>IBKL0046T03</t>
  </si>
  <si>
    <t>IBKL0046T04</t>
  </si>
  <si>
    <t>IBKL0046T05</t>
  </si>
  <si>
    <t>IBKL0046T06</t>
  </si>
  <si>
    <t>IBKL0046T07</t>
  </si>
  <si>
    <t>IBKL0046T08</t>
  </si>
  <si>
    <t>IBKL0046T09</t>
  </si>
  <si>
    <t>IBKL0046T10</t>
  </si>
  <si>
    <t>IBKL0046T11</t>
  </si>
  <si>
    <t>IBKL0046T12</t>
  </si>
  <si>
    <t>IBKL0046T13</t>
  </si>
  <si>
    <t>IBKL0046T14</t>
  </si>
  <si>
    <t>IBKL0046T15</t>
  </si>
  <si>
    <t>IBKL0046T16</t>
  </si>
  <si>
    <t>IBKL0046T17</t>
  </si>
  <si>
    <t>IBKL0046T18</t>
  </si>
  <si>
    <t>IBKL0046T19</t>
  </si>
  <si>
    <t>IBKL0046T20</t>
  </si>
  <si>
    <t>IBKL0046T21</t>
  </si>
  <si>
    <t>IBKL0046T22</t>
  </si>
  <si>
    <t>IBKL0046T23</t>
  </si>
  <si>
    <t>IBKL0046T24</t>
  </si>
  <si>
    <t>IBKL0046T25</t>
  </si>
  <si>
    <t>IBKL0046T26</t>
  </si>
  <si>
    <t>IBKL0046T27</t>
  </si>
  <si>
    <t>IBKL0046T28</t>
  </si>
  <si>
    <t>IBKL0046T29</t>
  </si>
  <si>
    <t>IBKL0046T30</t>
  </si>
  <si>
    <t>IBKL0046T31</t>
  </si>
  <si>
    <t>IBKL0046T32</t>
  </si>
  <si>
    <t>IBKL0046T33</t>
  </si>
  <si>
    <t>IBKL0046T34</t>
  </si>
  <si>
    <t>IBKL0046T35</t>
  </si>
  <si>
    <t>IBKL0046T36</t>
  </si>
  <si>
    <t>IBKL0046T37</t>
  </si>
  <si>
    <t>IBKL0046T38</t>
  </si>
  <si>
    <t>IBKL0046T39</t>
  </si>
  <si>
    <t>IBKL0046T40</t>
  </si>
  <si>
    <t>IBKL0046T41</t>
  </si>
  <si>
    <t>IBKL0046T42</t>
  </si>
  <si>
    <t>IBKL0046T43</t>
  </si>
  <si>
    <t>IBKL0046T44</t>
  </si>
  <si>
    <t>IBKL0046T45</t>
  </si>
  <si>
    <t>IBKL0046T46</t>
  </si>
  <si>
    <t>IBKL0046T47</t>
  </si>
  <si>
    <t>IBKL0046T48</t>
  </si>
  <si>
    <t>IBKL0046T49</t>
  </si>
  <si>
    <t>IBKL0046T50</t>
  </si>
  <si>
    <t>IBKL0046T51</t>
  </si>
  <si>
    <t>IBKL0046T52</t>
  </si>
  <si>
    <t>IBKL0046T53</t>
  </si>
  <si>
    <t>IBKL0046T54</t>
  </si>
  <si>
    <t>IBKL0046T55</t>
  </si>
  <si>
    <t>IBKL0046T56</t>
  </si>
  <si>
    <t>IBKL0046T57</t>
  </si>
  <si>
    <t>IBKL0046T58</t>
  </si>
  <si>
    <t>IBKL0046T59</t>
  </si>
  <si>
    <t>IBKL0046T60</t>
  </si>
  <si>
    <t>IBKL0046T61</t>
  </si>
  <si>
    <t>IBKL0046T62</t>
  </si>
  <si>
    <t>IBKL0046T63</t>
  </si>
  <si>
    <t>IBKL0046T64</t>
  </si>
  <si>
    <t>IBKL0046T65</t>
  </si>
  <si>
    <t>IBKL0046T66</t>
  </si>
  <si>
    <t>IBKL0046T67</t>
  </si>
  <si>
    <t>IBKL0046T68</t>
  </si>
  <si>
    <t>IBKL0046T69</t>
  </si>
  <si>
    <t>IBKL0046T70</t>
  </si>
  <si>
    <t>IBKL0046T71</t>
  </si>
  <si>
    <t>IBKL0046T72</t>
  </si>
  <si>
    <t>IBKL0046T73</t>
  </si>
  <si>
    <t>IBKL0063JCB</t>
  </si>
  <si>
    <t>IBKL0063RKC</t>
  </si>
  <si>
    <t>IBKL0065SDC</t>
  </si>
  <si>
    <t>IBKL0068GP1</t>
  </si>
  <si>
    <t>IBKL0068GP2</t>
  </si>
  <si>
    <t>IBKL0068GP3</t>
  </si>
  <si>
    <t>IBKL0069AUB</t>
  </si>
  <si>
    <t>IBKL0069AZB</t>
  </si>
  <si>
    <t>IBKL0069DUB</t>
  </si>
  <si>
    <t>IBKL0069RSB</t>
  </si>
  <si>
    <t>IBKL0080DMC</t>
  </si>
  <si>
    <t>IBKL0080NAC</t>
  </si>
  <si>
    <t>IBKL0080RUC</t>
  </si>
  <si>
    <t>IBKL0087PCS</t>
  </si>
  <si>
    <t>IBKL0087PSB</t>
  </si>
  <si>
    <t>IBKL0089G01</t>
  </si>
  <si>
    <t>IBKL0089G02</t>
  </si>
  <si>
    <t>IBKL0089SMC</t>
  </si>
  <si>
    <t>IBKL0100ACB</t>
  </si>
  <si>
    <t>IBKL0100JUC</t>
  </si>
  <si>
    <t>IBKL0100RSB</t>
  </si>
  <si>
    <t>IBKL01011GC</t>
  </si>
  <si>
    <t>IBKL0101BDC</t>
  </si>
  <si>
    <t>IBKL0101JCB</t>
  </si>
  <si>
    <t>IBKL01021PD</t>
  </si>
  <si>
    <t>IBKL0103901</t>
  </si>
  <si>
    <t>IBKL0103902</t>
  </si>
  <si>
    <t>IBKL0103903</t>
  </si>
  <si>
    <t>IBKL0103904</t>
  </si>
  <si>
    <t>IBKL0103905</t>
  </si>
  <si>
    <t>IBKL0103906</t>
  </si>
  <si>
    <t>IBKL0103907</t>
  </si>
  <si>
    <t>IBKL0103908</t>
  </si>
  <si>
    <t>IBKL0103909</t>
  </si>
  <si>
    <t>IBKL0103910</t>
  </si>
  <si>
    <t>IBKL0103911</t>
  </si>
  <si>
    <t>IBKL0103912</t>
  </si>
  <si>
    <t>IBKL0103913</t>
  </si>
  <si>
    <t>IBKL0103914</t>
  </si>
  <si>
    <t>IBKL0103915</t>
  </si>
  <si>
    <t>IBKL0103916</t>
  </si>
  <si>
    <t>IBKL0103917</t>
  </si>
  <si>
    <t>IBKL0103918</t>
  </si>
  <si>
    <t>IBKL0103919</t>
  </si>
  <si>
    <t>IBKL0103920</t>
  </si>
  <si>
    <t>IBKL0103921</t>
  </si>
  <si>
    <t>IBKL0103922</t>
  </si>
  <si>
    <t>IBKL0103923</t>
  </si>
  <si>
    <t>IBKL0103924</t>
  </si>
  <si>
    <t>IBKL01058M1</t>
  </si>
  <si>
    <t>IBKL01058M2</t>
  </si>
  <si>
    <t>IBKL01058M3</t>
  </si>
  <si>
    <t>IBKL01058M4</t>
  </si>
  <si>
    <t>IBKL01058M5</t>
  </si>
  <si>
    <t>IBKL01058M6</t>
  </si>
  <si>
    <t>IBKL01058M7</t>
  </si>
  <si>
    <t>IBKL01064NS</t>
  </si>
  <si>
    <t>IBKL01071BD</t>
  </si>
  <si>
    <t>IBKL01075MC</t>
  </si>
  <si>
    <t>IBKL01076SB</t>
  </si>
  <si>
    <t>IBKL01077BD</t>
  </si>
  <si>
    <t>IBKL01077KD</t>
  </si>
  <si>
    <t>IBKL01078MJ</t>
  </si>
  <si>
    <t>IBKL01088C1</t>
  </si>
  <si>
    <t>IBKL01088C2</t>
  </si>
  <si>
    <t>IBKL01089IN</t>
  </si>
  <si>
    <t>IBKL0108SIC</t>
  </si>
  <si>
    <t>IBKL0108SOC</t>
  </si>
  <si>
    <t>IBKL01095NU</t>
  </si>
  <si>
    <t>IBKL01117SB</t>
  </si>
  <si>
    <t>IBKL0114BCU</t>
  </si>
  <si>
    <t>IBKL0114K01</t>
  </si>
  <si>
    <t>IBKL0114NUB</t>
  </si>
  <si>
    <t>IBKL0115GCU</t>
  </si>
  <si>
    <t>IBKL0115ICB</t>
  </si>
  <si>
    <t>IBKL0116APC</t>
  </si>
  <si>
    <t>IBKL0116AUC</t>
  </si>
  <si>
    <t>IBKL0116DPC</t>
  </si>
  <si>
    <t>IBKL0116KCB</t>
  </si>
  <si>
    <t>IBKL0116MCO</t>
  </si>
  <si>
    <t>IBKL0116RBS</t>
  </si>
  <si>
    <t>IBKL0116RSB</t>
  </si>
  <si>
    <t>IBKL0116SBK</t>
  </si>
  <si>
    <t>IBKL0116VCB</t>
  </si>
  <si>
    <t>IBKL01192AC</t>
  </si>
  <si>
    <t>IBKL01209UC</t>
  </si>
  <si>
    <t>IBKL0122SBM</t>
  </si>
  <si>
    <t>IBKL0123NMC</t>
  </si>
  <si>
    <t>IBKL01241MB</t>
  </si>
  <si>
    <t>IBKL01243AZ</t>
  </si>
  <si>
    <t>IBKL01248NC</t>
  </si>
  <si>
    <t>IBKL01263UC</t>
  </si>
  <si>
    <t>IBKL01282KB</t>
  </si>
  <si>
    <t>IBKL0140PCC</t>
  </si>
  <si>
    <t>IBKL0150KMC</t>
  </si>
  <si>
    <t>IBKL0158S01</t>
  </si>
  <si>
    <t>IBKL0158S02</t>
  </si>
  <si>
    <t>IBKL0158S03</t>
  </si>
  <si>
    <t>IBKL0158SCU</t>
  </si>
  <si>
    <t>IBKL0186LEC</t>
  </si>
  <si>
    <t>IBKL0186MC1</t>
  </si>
  <si>
    <t>IBKL0186MC2</t>
  </si>
  <si>
    <t>IBKL0186MC3</t>
  </si>
  <si>
    <t>IBKL0186MC4</t>
  </si>
  <si>
    <t>IBKL0186MC5</t>
  </si>
  <si>
    <t>IBKL0186T00</t>
  </si>
  <si>
    <t>IBKL0186T01</t>
  </si>
  <si>
    <t>IBKL0186T02</t>
  </si>
  <si>
    <t>IBKL0186T03</t>
  </si>
  <si>
    <t>IBKL0186T04</t>
  </si>
  <si>
    <t>IBKL0186T05</t>
  </si>
  <si>
    <t>IBKL0186T06</t>
  </si>
  <si>
    <t>IBKL0186T07</t>
  </si>
  <si>
    <t>IBKL0186T08</t>
  </si>
  <si>
    <t>IBKL0186T09</t>
  </si>
  <si>
    <t>IBKL0186T10</t>
  </si>
  <si>
    <t>IBKL0209M01</t>
  </si>
  <si>
    <t>IBKL0232UCB</t>
  </si>
  <si>
    <t>IBKL0236DCB</t>
  </si>
  <si>
    <t>IBKL0236SMB</t>
  </si>
  <si>
    <t>IBKL0236UCS</t>
  </si>
  <si>
    <t>IBKL0250A01</t>
  </si>
  <si>
    <t>IBKL0250A02</t>
  </si>
  <si>
    <t>IBKL0250A03</t>
  </si>
  <si>
    <t>IBKL0250A04</t>
  </si>
  <si>
    <t>IBKL0250A05</t>
  </si>
  <si>
    <t>IBKL0250A06</t>
  </si>
  <si>
    <t>IBKL0250A07</t>
  </si>
  <si>
    <t>IBKL0250GL1</t>
  </si>
  <si>
    <t>IBKL0250GL2</t>
  </si>
  <si>
    <t>IBKL0256DSC</t>
  </si>
  <si>
    <t>IBKL0269KTC</t>
  </si>
  <si>
    <t>IBKL0269TDC</t>
  </si>
  <si>
    <t>IBKL0280KCB</t>
  </si>
  <si>
    <t>IBKL0294MCC</t>
  </si>
  <si>
    <t>IBKL0299RDC</t>
  </si>
  <si>
    <t>IBKL0339PDC</t>
  </si>
  <si>
    <t>IBKL0340K01</t>
  </si>
  <si>
    <t>IBKL0340K02</t>
  </si>
  <si>
    <t>IBKL0340K03</t>
  </si>
  <si>
    <t>IBKL0340K04</t>
  </si>
  <si>
    <t>IBKL0340K05</t>
  </si>
  <si>
    <t>IBKL0340K06</t>
  </si>
  <si>
    <t>IBKL0340K07</t>
  </si>
  <si>
    <t>IBKL0340K08</t>
  </si>
  <si>
    <t>IBKL0340K09</t>
  </si>
  <si>
    <t>IBKL0340K10</t>
  </si>
  <si>
    <t>IBKL0340K11</t>
  </si>
  <si>
    <t>IBKL0340K12</t>
  </si>
  <si>
    <t>IBKL0340K13</t>
  </si>
  <si>
    <t>IBKL0340K14</t>
  </si>
  <si>
    <t>IBKL0340K15</t>
  </si>
  <si>
    <t>IBKL0340K16</t>
  </si>
  <si>
    <t>IBKL0340K17</t>
  </si>
  <si>
    <t>IBKL0340K18</t>
  </si>
  <si>
    <t>IBKL0340K19</t>
  </si>
  <si>
    <t>IBKL0340K20</t>
  </si>
  <si>
    <t>IBKL0340K21</t>
  </si>
  <si>
    <t>IBKL0340K22</t>
  </si>
  <si>
    <t>IBKL0340K23</t>
  </si>
  <si>
    <t>IBKL0340K24</t>
  </si>
  <si>
    <t>IBKL0340K25</t>
  </si>
  <si>
    <t>IBKL0340K26</t>
  </si>
  <si>
    <t>IBKL0340K27</t>
  </si>
  <si>
    <t>IBKL0340K28</t>
  </si>
  <si>
    <t>IBKL0340K29</t>
  </si>
  <si>
    <t>IBKL0340K30</t>
  </si>
  <si>
    <t>IBKL0340K31</t>
  </si>
  <si>
    <t>IBKL0340K32</t>
  </si>
  <si>
    <t>IBKL0340K33</t>
  </si>
  <si>
    <t>IBKL0340K34</t>
  </si>
  <si>
    <t>IBKL0340K35</t>
  </si>
  <si>
    <t>IBKL0340K36</t>
  </si>
  <si>
    <t>IBKL0340K37</t>
  </si>
  <si>
    <t>IBKL0340K38</t>
  </si>
  <si>
    <t>IBKL0340K39</t>
  </si>
  <si>
    <t>IBKL0340K40</t>
  </si>
  <si>
    <t>IBKL0340K41</t>
  </si>
  <si>
    <t>IBKL0340K42</t>
  </si>
  <si>
    <t>IBKL0340K43</t>
  </si>
  <si>
    <t>IBKL0340K44</t>
  </si>
  <si>
    <t>IBKL0340K45</t>
  </si>
  <si>
    <t>IBKL0340K46</t>
  </si>
  <si>
    <t>IBKL0340K47</t>
  </si>
  <si>
    <t>IBKL0340K48</t>
  </si>
  <si>
    <t>IBKL0340K49</t>
  </si>
  <si>
    <t>IBKL0340K50</t>
  </si>
  <si>
    <t>IBKL0340K51</t>
  </si>
  <si>
    <t>IBKL0340K52</t>
  </si>
  <si>
    <t>IBKL0340K53</t>
  </si>
  <si>
    <t>IBKL0340KU1</t>
  </si>
  <si>
    <t>IBKL0340KU2</t>
  </si>
  <si>
    <t>IBKL0340KU3</t>
  </si>
  <si>
    <t>IBKL0340KU4</t>
  </si>
  <si>
    <t>IBKL0340N01</t>
  </si>
  <si>
    <t>IBKL0340NCU</t>
  </si>
  <si>
    <t>IBKL0340PC1</t>
  </si>
  <si>
    <t>IBKL0340PC2</t>
  </si>
  <si>
    <t>IBKL0340T01</t>
  </si>
  <si>
    <t>IBKL0340TCU</t>
  </si>
  <si>
    <t>IBKL0357THC</t>
  </si>
  <si>
    <t>IBKL0413KSB</t>
  </si>
  <si>
    <t>IBKL0413RCB</t>
  </si>
  <si>
    <t>IBKL0414MCB</t>
  </si>
  <si>
    <t>IBKL0420MPC</t>
  </si>
  <si>
    <t>IBKL0427NCB</t>
  </si>
  <si>
    <t>IBKL0443MCB</t>
  </si>
  <si>
    <t>IBKL0443MNB</t>
  </si>
  <si>
    <t>IBKL0443SCC</t>
  </si>
  <si>
    <t>IBKL0450TKD</t>
  </si>
  <si>
    <t>IBKL0452JSB</t>
  </si>
  <si>
    <t>IBKL0452MCB</t>
  </si>
  <si>
    <t>IBKL0453CCB</t>
  </si>
  <si>
    <t>IBKL0459SBS</t>
  </si>
  <si>
    <t>IBKL0463KDC</t>
  </si>
  <si>
    <t>IBKL0464GSB</t>
  </si>
  <si>
    <t>IBKL0464PNS</t>
  </si>
  <si>
    <t>IBKL0464PSS</t>
  </si>
  <si>
    <t>IBKL046KS01</t>
  </si>
  <si>
    <t>IBKL046KS02</t>
  </si>
  <si>
    <t>IBKL046KS03</t>
  </si>
  <si>
    <t>IBKL046KS04</t>
  </si>
  <si>
    <t>IBKL046KS05</t>
  </si>
  <si>
    <t>IBKL046KS06</t>
  </si>
  <si>
    <t>IBKL046KS07</t>
  </si>
  <si>
    <t>IBKL046KS08</t>
  </si>
  <si>
    <t>IBKL046KS09</t>
  </si>
  <si>
    <t>IBKL046KS10</t>
  </si>
  <si>
    <t>IBKL046KS11</t>
  </si>
  <si>
    <t>IBKL046KS12</t>
  </si>
  <si>
    <t>IBKL046KS13</t>
  </si>
  <si>
    <t>IBKL046KS14</t>
  </si>
  <si>
    <t>IBKL046KS15</t>
  </si>
  <si>
    <t>IBKL046KS16</t>
  </si>
  <si>
    <t>IBKL046KS17</t>
  </si>
  <si>
    <t>IBKL046KS18</t>
  </si>
  <si>
    <t>IBKL046KS19</t>
  </si>
  <si>
    <t>IBKL046KS20</t>
  </si>
  <si>
    <t>IBKL0485RSC</t>
  </si>
  <si>
    <t>IBKL0485SDC</t>
  </si>
  <si>
    <t>IBKL0487SDC</t>
  </si>
  <si>
    <t>IBKL0497LDC</t>
  </si>
  <si>
    <t>IBKL0500NMC</t>
  </si>
  <si>
    <t>IBKL0501DMC</t>
  </si>
  <si>
    <t>IBKL0501VSB</t>
  </si>
  <si>
    <t>IBKL0510WUC</t>
  </si>
  <si>
    <t>IBKL0530JDC</t>
  </si>
  <si>
    <t>IBKL0538UUC</t>
  </si>
  <si>
    <t>IBKL0548PMC</t>
  </si>
  <si>
    <t>IBKL0548PPC</t>
  </si>
  <si>
    <t>IBKL0553MSC</t>
  </si>
  <si>
    <t>IBKL0553TBT</t>
  </si>
  <si>
    <t>IBKL0553TWU</t>
  </si>
  <si>
    <t>IBKL0579BSB</t>
  </si>
  <si>
    <t>IBKL0579RSB</t>
  </si>
  <si>
    <t>IBKL0596BDC</t>
  </si>
  <si>
    <t>IBKL0608TUC</t>
  </si>
  <si>
    <t>IBKL0693TCB</t>
  </si>
  <si>
    <t>IBKL070CZSB</t>
  </si>
  <si>
    <t>IBKL070TGZS</t>
  </si>
  <si>
    <t>IBKL0712BNS</t>
  </si>
  <si>
    <t>IBKL0719SCB</t>
  </si>
  <si>
    <t>IBKL0721BCC</t>
  </si>
  <si>
    <t>IBKL0722CCB</t>
  </si>
  <si>
    <t>IBKL0724VDC</t>
  </si>
  <si>
    <t>IBKL0726MCB</t>
  </si>
  <si>
    <t>IBKL0726SCB</t>
  </si>
  <si>
    <t>IBKL0729SUC</t>
  </si>
  <si>
    <t>IBKL0743KMC</t>
  </si>
  <si>
    <t>IBKL0752B01</t>
  </si>
  <si>
    <t>IBKL0752B02</t>
  </si>
  <si>
    <t>IBKL0752B03</t>
  </si>
  <si>
    <t>IBKL0752B04</t>
  </si>
  <si>
    <t>IBKL0752B05</t>
  </si>
  <si>
    <t>IBKL0752B06</t>
  </si>
  <si>
    <t>IBKL0752B07</t>
  </si>
  <si>
    <t>IBKL0752B08</t>
  </si>
  <si>
    <t>IBKL0752B09</t>
  </si>
  <si>
    <t>IBKL0752B10</t>
  </si>
  <si>
    <t>IBKL0752B11</t>
  </si>
  <si>
    <t>IBKL0752BCB</t>
  </si>
  <si>
    <t>IBKL0763CCB</t>
  </si>
  <si>
    <t>IBKL0763OCB</t>
  </si>
  <si>
    <t>IBKL0763SCU</t>
  </si>
  <si>
    <t>IBKL0768P01</t>
  </si>
  <si>
    <t>IBKL0768P02</t>
  </si>
  <si>
    <t>IBKL0768P03</t>
  </si>
  <si>
    <t>IBKL0768P04</t>
  </si>
  <si>
    <t>IBKL0768P05</t>
  </si>
  <si>
    <t>IBKL0768P06</t>
  </si>
  <si>
    <t>IBKL0768P07</t>
  </si>
  <si>
    <t>IBKL0768P08</t>
  </si>
  <si>
    <t>IBKL0768P09</t>
  </si>
  <si>
    <t>IBKL0768P10</t>
  </si>
  <si>
    <t>IBKL0768P11</t>
  </si>
  <si>
    <t>IBKL0768P12</t>
  </si>
  <si>
    <t>IBKL0768P13</t>
  </si>
  <si>
    <t>IBKL0768P14</t>
  </si>
  <si>
    <t>IBKL0768P15</t>
  </si>
  <si>
    <t>IBKL0768P16</t>
  </si>
  <si>
    <t>IBKL0768P17</t>
  </si>
  <si>
    <t>IBKL0768P18</t>
  </si>
  <si>
    <t>IBKL0768P19</t>
  </si>
  <si>
    <t>IBKL0768P20</t>
  </si>
  <si>
    <t>IBKL0768P21</t>
  </si>
  <si>
    <t>IBKL0768P22</t>
  </si>
  <si>
    <t>IBKL0768P23</t>
  </si>
  <si>
    <t>IBKL0768PJS</t>
  </si>
  <si>
    <t>IBKL0773BCB</t>
  </si>
  <si>
    <t>IBKL0776SPS</t>
  </si>
  <si>
    <t>IBKL0780NCB</t>
  </si>
  <si>
    <t>IBKL0782SBC</t>
  </si>
  <si>
    <t>IBKL078SCDC</t>
  </si>
  <si>
    <t>IBKL0871LEC</t>
  </si>
  <si>
    <t>IBKL0876SCS</t>
  </si>
  <si>
    <t>IBKL089DUB1</t>
  </si>
  <si>
    <t>IBKL089DUB2</t>
  </si>
  <si>
    <t>IBKL089DUB3</t>
  </si>
  <si>
    <t>IBKL089DUB4</t>
  </si>
  <si>
    <t>IBKL089DUB5</t>
  </si>
  <si>
    <t>IBKL089DUB6</t>
  </si>
  <si>
    <t>IBKL0HZB001</t>
  </si>
  <si>
    <t>IBKL0NEFT01</t>
  </si>
  <si>
    <t>ICIC0000001</t>
  </si>
  <si>
    <t>ICIC0000002</t>
  </si>
  <si>
    <t>ICIC0000003</t>
  </si>
  <si>
    <t>ICIC0000004</t>
  </si>
  <si>
    <t>ICIC0000005</t>
  </si>
  <si>
    <t>ICIC0000006</t>
  </si>
  <si>
    <t>ICIC0000007</t>
  </si>
  <si>
    <t>ICIC0000008</t>
  </si>
  <si>
    <t>ICIC0000009</t>
  </si>
  <si>
    <t>ICIC0000010</t>
  </si>
  <si>
    <t>ICIC0000011</t>
  </si>
  <si>
    <t>ICIC0000012</t>
  </si>
  <si>
    <t>ICIC0000013</t>
  </si>
  <si>
    <t>ICIC0000014</t>
  </si>
  <si>
    <t>ICIC0000015</t>
  </si>
  <si>
    <t>ICIC0000016</t>
  </si>
  <si>
    <t>ICIC0000017</t>
  </si>
  <si>
    <t>ICIC0000018</t>
  </si>
  <si>
    <t>ICIC0000019</t>
  </si>
  <si>
    <t>ICIC0000020</t>
  </si>
  <si>
    <t>ICIC0000021</t>
  </si>
  <si>
    <t>ICIC0000022</t>
  </si>
  <si>
    <t>ICIC0000023</t>
  </si>
  <si>
    <t>ICIC0000024</t>
  </si>
  <si>
    <t>ICIC0000025</t>
  </si>
  <si>
    <t>ICIC0000026</t>
  </si>
  <si>
    <t>ICIC0000027</t>
  </si>
  <si>
    <t>ICIC0000028</t>
  </si>
  <si>
    <t>ICIC0000029</t>
  </si>
  <si>
    <t>ICIC0000030</t>
  </si>
  <si>
    <t>ICIC0000031</t>
  </si>
  <si>
    <t>ICIC0000032</t>
  </si>
  <si>
    <t>ICIC0000033</t>
  </si>
  <si>
    <t>ICIC0000034</t>
  </si>
  <si>
    <t>ICIC0000035</t>
  </si>
  <si>
    <t>ICIC0000036</t>
  </si>
  <si>
    <t>ICIC0000037</t>
  </si>
  <si>
    <t>ICIC0000038</t>
  </si>
  <si>
    <t>ICIC0000039</t>
  </si>
  <si>
    <t>ICIC0000040</t>
  </si>
  <si>
    <t>ICIC0000041</t>
  </si>
  <si>
    <t>ICIC0000042</t>
  </si>
  <si>
    <t>ICIC0000043</t>
  </si>
  <si>
    <t>ICIC0000044</t>
  </si>
  <si>
    <t>ICIC0000045</t>
  </si>
  <si>
    <t>ICIC0000046</t>
  </si>
  <si>
    <t>ICIC0000047</t>
  </si>
  <si>
    <t>ICIC0000048</t>
  </si>
  <si>
    <t>ICIC0000049</t>
  </si>
  <si>
    <t>ICIC0000051</t>
  </si>
  <si>
    <t>ICIC0000052</t>
  </si>
  <si>
    <t>ICIC0000053</t>
  </si>
  <si>
    <t>ICIC0000054</t>
  </si>
  <si>
    <t>ICIC0000055</t>
  </si>
  <si>
    <t>ICIC0000056</t>
  </si>
  <si>
    <t>ICIC0000057</t>
  </si>
  <si>
    <t>ICIC0000058</t>
  </si>
  <si>
    <t>ICIC0000059</t>
  </si>
  <si>
    <t>ICIC0000060</t>
  </si>
  <si>
    <t>ICIC0000061</t>
  </si>
  <si>
    <t>ICIC0000062</t>
  </si>
  <si>
    <t>ICIC0000063</t>
  </si>
  <si>
    <t>ICIC0000064</t>
  </si>
  <si>
    <t>ICIC0000065</t>
  </si>
  <si>
    <t>ICIC0000066</t>
  </si>
  <si>
    <t>ICIC0000067</t>
  </si>
  <si>
    <t>ICIC0000068</t>
  </si>
  <si>
    <t>ICIC0000069</t>
  </si>
  <si>
    <t>ICIC0000071</t>
  </si>
  <si>
    <t>ICIC0000072</t>
  </si>
  <si>
    <t>ICIC0000073</t>
  </si>
  <si>
    <t>ICIC0000074</t>
  </si>
  <si>
    <t>ICIC0000075</t>
  </si>
  <si>
    <t>ICIC0000076</t>
  </si>
  <si>
    <t>ICIC0000077</t>
  </si>
  <si>
    <t>ICIC0000078</t>
  </si>
  <si>
    <t>ICIC0000079</t>
  </si>
  <si>
    <t>ICIC0000080</t>
  </si>
  <si>
    <t>ICIC0000081</t>
  </si>
  <si>
    <t>ICIC0000082</t>
  </si>
  <si>
    <t>ICIC0000083</t>
  </si>
  <si>
    <t>ICIC0000084</t>
  </si>
  <si>
    <t>ICIC0000085</t>
  </si>
  <si>
    <t>ICIC0000086</t>
  </si>
  <si>
    <t>ICIC0000087</t>
  </si>
  <si>
    <t>ICIC0000088</t>
  </si>
  <si>
    <t>ICIC0000089</t>
  </si>
  <si>
    <t>ICIC0000102</t>
  </si>
  <si>
    <t>ICIC0000103</t>
  </si>
  <si>
    <t>ICIC0000104</t>
  </si>
  <si>
    <t>ICIC0000106</t>
  </si>
  <si>
    <t>ICIC0000126</t>
  </si>
  <si>
    <t>ICIC0000151</t>
  </si>
  <si>
    <t>ICIC0000152</t>
  </si>
  <si>
    <t>ICIC0000153</t>
  </si>
  <si>
    <t>ICIC0000154</t>
  </si>
  <si>
    <t>ICIC0000155</t>
  </si>
  <si>
    <t>ICIC0000156</t>
  </si>
  <si>
    <t>ICIC0000157</t>
  </si>
  <si>
    <t>ICIC0000158</t>
  </si>
  <si>
    <t>ICIC0000159</t>
  </si>
  <si>
    <t>ICIC0000160</t>
  </si>
  <si>
    <t>ICIC0000161</t>
  </si>
  <si>
    <t>ICIC0000162</t>
  </si>
  <si>
    <t>ICIC0000163</t>
  </si>
  <si>
    <t>ICIC0000164</t>
  </si>
  <si>
    <t>ICIC0000165</t>
  </si>
  <si>
    <t>ICIC0000166</t>
  </si>
  <si>
    <t>ICIC0000167</t>
  </si>
  <si>
    <t>ICIC0000168</t>
  </si>
  <si>
    <t>ICIC0000169</t>
  </si>
  <si>
    <t>ICIC0000170</t>
  </si>
  <si>
    <t>ICIC0000171</t>
  </si>
  <si>
    <t>ICIC0000172</t>
  </si>
  <si>
    <t>ICIC0000173</t>
  </si>
  <si>
    <t>ICIC0000174</t>
  </si>
  <si>
    <t>ICIC0000175</t>
  </si>
  <si>
    <t>ICIC0000176</t>
  </si>
  <si>
    <t>ICIC0000177</t>
  </si>
  <si>
    <t>ICIC0000178</t>
  </si>
  <si>
    <t>ICIC0000179</t>
  </si>
  <si>
    <t>ICIC0000180</t>
  </si>
  <si>
    <t>ICIC0000181</t>
  </si>
  <si>
    <t>ICIC0000182</t>
  </si>
  <si>
    <t>ICIC0000183</t>
  </si>
  <si>
    <t>ICIC0000184</t>
  </si>
  <si>
    <t>ICIC0000185</t>
  </si>
  <si>
    <t>ICIC0000186</t>
  </si>
  <si>
    <t>ICIC0000187</t>
  </si>
  <si>
    <t>ICIC0000188</t>
  </si>
  <si>
    <t>ICIC0000189</t>
  </si>
  <si>
    <t>ICIC0000190</t>
  </si>
  <si>
    <t>ICIC0000191</t>
  </si>
  <si>
    <t>ICIC0000192</t>
  </si>
  <si>
    <t>ICIC0000193</t>
  </si>
  <si>
    <t>ICIC0000194</t>
  </si>
  <si>
    <t>ICIC0000195</t>
  </si>
  <si>
    <t>ICIC0000196</t>
  </si>
  <si>
    <t>ICIC0000197</t>
  </si>
  <si>
    <t>ICIC0000198</t>
  </si>
  <si>
    <t>ICIC0000199</t>
  </si>
  <si>
    <t>ICIC0000201</t>
  </si>
  <si>
    <t>ICIC0000202</t>
  </si>
  <si>
    <t>ICIC0000203</t>
  </si>
  <si>
    <t>ICIC0000204</t>
  </si>
  <si>
    <t>ICIC0000205</t>
  </si>
  <si>
    <t>ICIC0000206</t>
  </si>
  <si>
    <t>ICIC0000207</t>
  </si>
  <si>
    <t>ICIC0000208</t>
  </si>
  <si>
    <t>ICIC0000209</t>
  </si>
  <si>
    <t>ICIC0000210</t>
  </si>
  <si>
    <t>ICIC0000211</t>
  </si>
  <si>
    <t>ICIC0000212</t>
  </si>
  <si>
    <t>ICIC0000213</t>
  </si>
  <si>
    <t>ICIC0000214</t>
  </si>
  <si>
    <t>ICIC0000215</t>
  </si>
  <si>
    <t>ICIC0000216</t>
  </si>
  <si>
    <t>ICIC0000217</t>
  </si>
  <si>
    <t>ICIC0000218</t>
  </si>
  <si>
    <t>ICIC0000219</t>
  </si>
  <si>
    <t>ICIC0000220</t>
  </si>
  <si>
    <t>ICIC0000221</t>
  </si>
  <si>
    <t>ICIC0000222</t>
  </si>
  <si>
    <t>ICIC0000223</t>
  </si>
  <si>
    <t>ICIC0000224</t>
  </si>
  <si>
    <t>ICIC0000225</t>
  </si>
  <si>
    <t>ICIC0000226</t>
  </si>
  <si>
    <t>ICIC0000227</t>
  </si>
  <si>
    <t>ICIC0000228</t>
  </si>
  <si>
    <t>ICIC0000229</t>
  </si>
  <si>
    <t>ICIC0000230</t>
  </si>
  <si>
    <t>ICIC0000231</t>
  </si>
  <si>
    <t>ICIC0000232</t>
  </si>
  <si>
    <t>ICIC0000233</t>
  </si>
  <si>
    <t>ICIC0000234</t>
  </si>
  <si>
    <t>ICIC0000235</t>
  </si>
  <si>
    <t>ICIC0000236</t>
  </si>
  <si>
    <t>ICIC0000237</t>
  </si>
  <si>
    <t>ICIC0000238</t>
  </si>
  <si>
    <t>ICIC0000239</t>
  </si>
  <si>
    <t>ICIC0000240</t>
  </si>
  <si>
    <t>ICIC0000241</t>
  </si>
  <si>
    <t>ICIC0000242</t>
  </si>
  <si>
    <t>ICIC0000243</t>
  </si>
  <si>
    <t>ICIC0000244</t>
  </si>
  <si>
    <t>ICIC0000245</t>
  </si>
  <si>
    <t>ICIC0000246</t>
  </si>
  <si>
    <t>ICIC0000247</t>
  </si>
  <si>
    <t>ICIC0000248</t>
  </si>
  <si>
    <t>ICIC0000249</t>
  </si>
  <si>
    <t>ICIC0000250</t>
  </si>
  <si>
    <t>ICIC0000251</t>
  </si>
  <si>
    <t>ICIC0000252</t>
  </si>
  <si>
    <t>ICIC0000253</t>
  </si>
  <si>
    <t>ICIC0000254</t>
  </si>
  <si>
    <t>ICIC0000255</t>
  </si>
  <si>
    <t>ICIC0000256</t>
  </si>
  <si>
    <t>ICIC0000257</t>
  </si>
  <si>
    <t>ICIC0000258</t>
  </si>
  <si>
    <t>ICIC0000259</t>
  </si>
  <si>
    <t>ICIC0000260</t>
  </si>
  <si>
    <t>ICIC0000261</t>
  </si>
  <si>
    <t>ICIC0000262</t>
  </si>
  <si>
    <t>ICIC0000263</t>
  </si>
  <si>
    <t>ICIC0000264</t>
  </si>
  <si>
    <t>ICIC0000265</t>
  </si>
  <si>
    <t>ICIC0000266</t>
  </si>
  <si>
    <t>ICIC0000267</t>
  </si>
  <si>
    <t>ICIC0000268</t>
  </si>
  <si>
    <t>ICIC0000269</t>
  </si>
  <si>
    <t>ICIC0000270</t>
  </si>
  <si>
    <t>ICIC0000271</t>
  </si>
  <si>
    <t>ICIC0000272</t>
  </si>
  <si>
    <t>ICIC0000273</t>
  </si>
  <si>
    <t>ICIC0000274</t>
  </si>
  <si>
    <t>ICIC0000275</t>
  </si>
  <si>
    <t>ICIC0000276</t>
  </si>
  <si>
    <t>ICIC0000277</t>
  </si>
  <si>
    <t>ICIC0000278</t>
  </si>
  <si>
    <t>ICIC0000279</t>
  </si>
  <si>
    <t>ICIC0000280</t>
  </si>
  <si>
    <t>ICIC0000281</t>
  </si>
  <si>
    <t>ICIC0000282</t>
  </si>
  <si>
    <t>ICIC0000283</t>
  </si>
  <si>
    <t>ICIC0000284</t>
  </si>
  <si>
    <t>ICIC0000285</t>
  </si>
  <si>
    <t>ICIC0000286</t>
  </si>
  <si>
    <t>ICIC0000287</t>
  </si>
  <si>
    <t>ICIC0000288</t>
  </si>
  <si>
    <t>ICIC0000289</t>
  </si>
  <si>
    <t>ICIC0000290</t>
  </si>
  <si>
    <t>ICIC0000291</t>
  </si>
  <si>
    <t>ICIC0000292</t>
  </si>
  <si>
    <t>ICIC0000293</t>
  </si>
  <si>
    <t>ICIC0000294</t>
  </si>
  <si>
    <t>ICIC0000295</t>
  </si>
  <si>
    <t>ICIC0000296</t>
  </si>
  <si>
    <t>ICIC0000297</t>
  </si>
  <si>
    <t>ICIC0000298</t>
  </si>
  <si>
    <t>ICIC0000299</t>
  </si>
  <si>
    <t>ICIC0000300</t>
  </si>
  <si>
    <t>ICIC0000301</t>
  </si>
  <si>
    <t>ICIC0000302</t>
  </si>
  <si>
    <t>ICIC0000303</t>
  </si>
  <si>
    <t>ICIC0000304</t>
  </si>
  <si>
    <t>ICIC0000305</t>
  </si>
  <si>
    <t>ICIC0000306</t>
  </si>
  <si>
    <t>ICIC0000307</t>
  </si>
  <si>
    <t>ICIC0000308</t>
  </si>
  <si>
    <t>ICIC0000309</t>
  </si>
  <si>
    <t>ICIC0000310</t>
  </si>
  <si>
    <t>ICIC0000311</t>
  </si>
  <si>
    <t>ICIC0000312</t>
  </si>
  <si>
    <t>ICIC0000313</t>
  </si>
  <si>
    <t>ICIC0000314</t>
  </si>
  <si>
    <t>ICIC0000315</t>
  </si>
  <si>
    <t>ICIC0000316</t>
  </si>
  <si>
    <t>ICIC0000317</t>
  </si>
  <si>
    <t>ICIC0000318</t>
  </si>
  <si>
    <t>ICIC0000319</t>
  </si>
  <si>
    <t>ICIC0000320</t>
  </si>
  <si>
    <t>ICIC0000321</t>
  </si>
  <si>
    <t>ICIC0000322</t>
  </si>
  <si>
    <t>ICIC0000323</t>
  </si>
  <si>
    <t>ICIC0000324</t>
  </si>
  <si>
    <t>ICIC0000325</t>
  </si>
  <si>
    <t>ICIC0000326</t>
  </si>
  <si>
    <t>ICIC0000327</t>
  </si>
  <si>
    <t>ICIC0000328</t>
  </si>
  <si>
    <t>ICIC0000329</t>
  </si>
  <si>
    <t>ICIC0000330</t>
  </si>
  <si>
    <t>ICIC0000331</t>
  </si>
  <si>
    <t>ICIC0000332</t>
  </si>
  <si>
    <t>ICIC0000333</t>
  </si>
  <si>
    <t>ICIC0000334</t>
  </si>
  <si>
    <t>ICIC0000335</t>
  </si>
  <si>
    <t>ICIC0000336</t>
  </si>
  <si>
    <t>ICIC0000337</t>
  </si>
  <si>
    <t>ICIC0000338</t>
  </si>
  <si>
    <t>ICIC0000339</t>
  </si>
  <si>
    <t>ICIC0000340</t>
  </si>
  <si>
    <t>ICIC0000341</t>
  </si>
  <si>
    <t>ICIC0000342</t>
  </si>
  <si>
    <t>ICIC0000343</t>
  </si>
  <si>
    <t>ICIC0000344</t>
  </si>
  <si>
    <t>ICIC0000345</t>
  </si>
  <si>
    <t>ICIC0000346</t>
  </si>
  <si>
    <t>ICIC0000347</t>
  </si>
  <si>
    <t>ICIC0000348</t>
  </si>
  <si>
    <t>ICIC0000349</t>
  </si>
  <si>
    <t>ICIC0000350</t>
  </si>
  <si>
    <t>ICIC0000351</t>
  </si>
  <si>
    <t>ICIC0000352</t>
  </si>
  <si>
    <t>ICIC0000353</t>
  </si>
  <si>
    <t>ICIC0000354</t>
  </si>
  <si>
    <t>ICIC0000355</t>
  </si>
  <si>
    <t>ICIC0000356</t>
  </si>
  <si>
    <t>ICIC0000357</t>
  </si>
  <si>
    <t>ICIC0000358</t>
  </si>
  <si>
    <t>ICIC0000359</t>
  </si>
  <si>
    <t>ICIC0000360</t>
  </si>
  <si>
    <t>ICIC0000361</t>
  </si>
  <si>
    <t>ICIC0000362</t>
  </si>
  <si>
    <t>ICIC0000363</t>
  </si>
  <si>
    <t>ICIC0000364</t>
  </si>
  <si>
    <t>ICIC0000365</t>
  </si>
  <si>
    <t>ICIC0000366</t>
  </si>
  <si>
    <t>ICIC0000367</t>
  </si>
  <si>
    <t>ICIC0000368</t>
  </si>
  <si>
    <t>ICIC0000369</t>
  </si>
  <si>
    <t>ICIC0000370</t>
  </si>
  <si>
    <t>ICIC0000371</t>
  </si>
  <si>
    <t>ICIC0000372</t>
  </si>
  <si>
    <t>ICIC0000375</t>
  </si>
  <si>
    <t>ICIC0000376</t>
  </si>
  <si>
    <t>ICIC0000377</t>
  </si>
  <si>
    <t>ICIC0000378</t>
  </si>
  <si>
    <t>ICIC0000379</t>
  </si>
  <si>
    <t>ICIC0000380</t>
  </si>
  <si>
    <t>ICIC0000381</t>
  </si>
  <si>
    <t>ICIC0000382</t>
  </si>
  <si>
    <t>ICIC0000383</t>
  </si>
  <si>
    <t>ICIC0000385</t>
  </si>
  <si>
    <t>ICIC0000386</t>
  </si>
  <si>
    <t>ICIC0000387</t>
  </si>
  <si>
    <t>ICIC0000388</t>
  </si>
  <si>
    <t>ICIC0000389</t>
  </si>
  <si>
    <t>ICIC0000390</t>
  </si>
  <si>
    <t>ICIC0000391</t>
  </si>
  <si>
    <t>ICIC0000392</t>
  </si>
  <si>
    <t>ICIC0000393</t>
  </si>
  <si>
    <t>ICIC0000395</t>
  </si>
  <si>
    <t>ICIC0000396</t>
  </si>
  <si>
    <t>ICIC0000398</t>
  </si>
  <si>
    <t>ICIC0000399</t>
  </si>
  <si>
    <t>ICIC0000400</t>
  </si>
  <si>
    <t>ICIC0000401</t>
  </si>
  <si>
    <t>ICIC0000402</t>
  </si>
  <si>
    <t>ICIC0000403</t>
  </si>
  <si>
    <t>ICIC0000404</t>
  </si>
  <si>
    <t>ICIC0000405</t>
  </si>
  <si>
    <t>ICIC0000406</t>
  </si>
  <si>
    <t>ICIC0000407</t>
  </si>
  <si>
    <t>ICIC0000408</t>
  </si>
  <si>
    <t>ICIC0000409</t>
  </si>
  <si>
    <t>ICIC0000410</t>
  </si>
  <si>
    <t>ICIC0000411</t>
  </si>
  <si>
    <t>ICIC0000412</t>
  </si>
  <si>
    <t>ICIC0000413</t>
  </si>
  <si>
    <t>ICIC0000414</t>
  </si>
  <si>
    <t>ICIC0000415</t>
  </si>
  <si>
    <t>ICIC0000416</t>
  </si>
  <si>
    <t>ICIC0000417</t>
  </si>
  <si>
    <t>ICIC0000418</t>
  </si>
  <si>
    <t>ICIC0000419</t>
  </si>
  <si>
    <t>ICIC0000420</t>
  </si>
  <si>
    <t>ICIC0000421</t>
  </si>
  <si>
    <t>ICIC0000422</t>
  </si>
  <si>
    <t>ICIC0000423</t>
  </si>
  <si>
    <t>ICIC0000424</t>
  </si>
  <si>
    <t>ICIC0000425</t>
  </si>
  <si>
    <t>ICIC0000426</t>
  </si>
  <si>
    <t>ICIC0000427</t>
  </si>
  <si>
    <t>ICIC0000428</t>
  </si>
  <si>
    <t>ICIC0000429</t>
  </si>
  <si>
    <t>ICIC0000430</t>
  </si>
  <si>
    <t>ICIC0000431</t>
  </si>
  <si>
    <t>ICIC0000432</t>
  </si>
  <si>
    <t>ICIC0000433</t>
  </si>
  <si>
    <t>ICIC0000434</t>
  </si>
  <si>
    <t>ICIC0000435</t>
  </si>
  <si>
    <t>ICIC0000436</t>
  </si>
  <si>
    <t>ICIC0000437</t>
  </si>
  <si>
    <t>ICIC0000438</t>
  </si>
  <si>
    <t>ICIC0000439</t>
  </si>
  <si>
    <t>ICIC0000440</t>
  </si>
  <si>
    <t>ICIC0000441</t>
  </si>
  <si>
    <t>ICIC0000442</t>
  </si>
  <si>
    <t>ICIC0000443</t>
  </si>
  <si>
    <t>ICIC0000444</t>
  </si>
  <si>
    <t>ICIC0000445</t>
  </si>
  <si>
    <t>ICIC0000446</t>
  </si>
  <si>
    <t>ICIC0000447</t>
  </si>
  <si>
    <t>ICIC0000448</t>
  </si>
  <si>
    <t>ICIC0000449</t>
  </si>
  <si>
    <t>ICIC0000450</t>
  </si>
  <si>
    <t>ICIC0000451</t>
  </si>
  <si>
    <t>ICIC0000452</t>
  </si>
  <si>
    <t>ICIC0000453</t>
  </si>
  <si>
    <t>ICIC0000454</t>
  </si>
  <si>
    <t>ICIC0000455</t>
  </si>
  <si>
    <t>ICIC0000456</t>
  </si>
  <si>
    <t>ICIC0000457</t>
  </si>
  <si>
    <t>ICIC0000458</t>
  </si>
  <si>
    <t>ICIC0000459</t>
  </si>
  <si>
    <t>ICIC0000460</t>
  </si>
  <si>
    <t>ICIC0000461</t>
  </si>
  <si>
    <t>ICIC0000462</t>
  </si>
  <si>
    <t>ICIC0000463</t>
  </si>
  <si>
    <t>ICIC0000464</t>
  </si>
  <si>
    <t>ICIC0000465</t>
  </si>
  <si>
    <t>ICIC0000466</t>
  </si>
  <si>
    <t>ICIC0000467</t>
  </si>
  <si>
    <t>ICIC0000468</t>
  </si>
  <si>
    <t>ICIC0000469</t>
  </si>
  <si>
    <t>ICIC0000470</t>
  </si>
  <si>
    <t>ICIC0000471</t>
  </si>
  <si>
    <t>ICIC0000472</t>
  </si>
  <si>
    <t>ICIC0000473</t>
  </si>
  <si>
    <t>ICIC0000474</t>
  </si>
  <si>
    <t>ICIC0000475</t>
  </si>
  <si>
    <t>ICIC0000476</t>
  </si>
  <si>
    <t>ICIC0000477</t>
  </si>
  <si>
    <t>ICIC0000478</t>
  </si>
  <si>
    <t>ICIC0000479</t>
  </si>
  <si>
    <t>ICIC0000480</t>
  </si>
  <si>
    <t>ICIC0000481</t>
  </si>
  <si>
    <t>ICIC0000482</t>
  </si>
  <si>
    <t>ICIC0000483</t>
  </si>
  <si>
    <t>ICIC0000484</t>
  </si>
  <si>
    <t>ICIC0000485</t>
  </si>
  <si>
    <t>ICIC0000486</t>
  </si>
  <si>
    <t>ICIC0000487</t>
  </si>
  <si>
    <t>ICIC0000488</t>
  </si>
  <si>
    <t>ICIC0000489</t>
  </si>
  <si>
    <t>ICIC0000490</t>
  </si>
  <si>
    <t>ICIC0000491</t>
  </si>
  <si>
    <t>ICIC0000492</t>
  </si>
  <si>
    <t>ICIC0000493</t>
  </si>
  <si>
    <t>ICIC0000494</t>
  </si>
  <si>
    <t>ICIC0000495</t>
  </si>
  <si>
    <t>ICIC0000496</t>
  </si>
  <si>
    <t>ICIC0000497</t>
  </si>
  <si>
    <t>ICIC0000498</t>
  </si>
  <si>
    <t>ICIC0000499</t>
  </si>
  <si>
    <t>ICIC0000500</t>
  </si>
  <si>
    <t>ICIC0000501</t>
  </si>
  <si>
    <t>ICIC0000502</t>
  </si>
  <si>
    <t>ICIC0000503</t>
  </si>
  <si>
    <t>ICIC0000504</t>
  </si>
  <si>
    <t>ICIC0000505</t>
  </si>
  <si>
    <t>ICIC0000506</t>
  </si>
  <si>
    <t>ICIC0000507</t>
  </si>
  <si>
    <t>ICIC0000508</t>
  </si>
  <si>
    <t>ICIC0000509</t>
  </si>
  <si>
    <t>ICIC0000510</t>
  </si>
  <si>
    <t>ICIC0000511</t>
  </si>
  <si>
    <t>ICIC0000512</t>
  </si>
  <si>
    <t>ICIC0000513</t>
  </si>
  <si>
    <t>ICIC0000514</t>
  </si>
  <si>
    <t>ICIC0000515</t>
  </si>
  <si>
    <t>ICIC0000516</t>
  </si>
  <si>
    <t>ICIC0000517</t>
  </si>
  <si>
    <t>ICIC0000518</t>
  </si>
  <si>
    <t>ICIC0000519</t>
  </si>
  <si>
    <t>ICIC0000520</t>
  </si>
  <si>
    <t>ICIC0000521</t>
  </si>
  <si>
    <t>ICIC0000522</t>
  </si>
  <si>
    <t>ICIC0000523</t>
  </si>
  <si>
    <t>ICIC0000524</t>
  </si>
  <si>
    <t>ICIC0000525</t>
  </si>
  <si>
    <t>ICIC0000526</t>
  </si>
  <si>
    <t>ICIC0000527</t>
  </si>
  <si>
    <t>ICIC0000528</t>
  </si>
  <si>
    <t>ICIC0000529</t>
  </si>
  <si>
    <t>ICIC0000530</t>
  </si>
  <si>
    <t>ICIC0000531</t>
  </si>
  <si>
    <t>ICIC0000532</t>
  </si>
  <si>
    <t>ICIC0000533</t>
  </si>
  <si>
    <t>ICIC0000534</t>
  </si>
  <si>
    <t>ICIC0000535</t>
  </si>
  <si>
    <t>ICIC0000536</t>
  </si>
  <si>
    <t>ICIC0000537</t>
  </si>
  <si>
    <t>ICIC0000538</t>
  </si>
  <si>
    <t>ICIC0000539</t>
  </si>
  <si>
    <t>ICIC0000540</t>
  </si>
  <si>
    <t>ICIC0000541</t>
  </si>
  <si>
    <t>ICIC0000542</t>
  </si>
  <si>
    <t>ICIC0000543</t>
  </si>
  <si>
    <t>ICIC0000544</t>
  </si>
  <si>
    <t>ICIC0000545</t>
  </si>
  <si>
    <t>ICIC0000546</t>
  </si>
  <si>
    <t>ICIC0000547</t>
  </si>
  <si>
    <t>ICIC0000548</t>
  </si>
  <si>
    <t>ICIC0000549</t>
  </si>
  <si>
    <t>ICIC0000550</t>
  </si>
  <si>
    <t>ICIC0000551</t>
  </si>
  <si>
    <t>ICIC0000552</t>
  </si>
  <si>
    <t>ICIC0000553</t>
  </si>
  <si>
    <t>ICIC0000554</t>
  </si>
  <si>
    <t>ICIC0000555</t>
  </si>
  <si>
    <t>ICIC0000556</t>
  </si>
  <si>
    <t>ICIC0000557</t>
  </si>
  <si>
    <t>ICIC0000558</t>
  </si>
  <si>
    <t>ICIC0000559</t>
  </si>
  <si>
    <t>ICIC0000560</t>
  </si>
  <si>
    <t>ICIC0000561</t>
  </si>
  <si>
    <t>ICIC0000562</t>
  </si>
  <si>
    <t>ICIC0000563</t>
  </si>
  <si>
    <t>ICIC0000564</t>
  </si>
  <si>
    <t>ICIC0000565</t>
  </si>
  <si>
    <t>ICIC0000566</t>
  </si>
  <si>
    <t>ICIC0000567</t>
  </si>
  <si>
    <t>ICIC0000568</t>
  </si>
  <si>
    <t>ICIC0000569</t>
  </si>
  <si>
    <t>ICIC0000570</t>
  </si>
  <si>
    <t>ICIC0000571</t>
  </si>
  <si>
    <t>ICIC0000572</t>
  </si>
  <si>
    <t>ICIC0000573</t>
  </si>
  <si>
    <t>ICIC0000574</t>
  </si>
  <si>
    <t>ICIC0000575</t>
  </si>
  <si>
    <t>ICIC0000576</t>
  </si>
  <si>
    <t>ICIC0000577</t>
  </si>
  <si>
    <t>ICIC0000578</t>
  </si>
  <si>
    <t>ICIC0000579</t>
  </si>
  <si>
    <t>ICIC0000580</t>
  </si>
  <si>
    <t>ICIC0000581</t>
  </si>
  <si>
    <t>ICIC0000582</t>
  </si>
  <si>
    <t>ICIC0000583</t>
  </si>
  <si>
    <t>ICIC0000584</t>
  </si>
  <si>
    <t>ICIC0000585</t>
  </si>
  <si>
    <t>ICIC0000586</t>
  </si>
  <si>
    <t>ICIC0000587</t>
  </si>
  <si>
    <t>ICIC0000588</t>
  </si>
  <si>
    <t>ICIC0000589</t>
  </si>
  <si>
    <t>ICIC0000590</t>
  </si>
  <si>
    <t>ICIC0000591</t>
  </si>
  <si>
    <t>ICIC0000592</t>
  </si>
  <si>
    <t>ICIC0000594</t>
  </si>
  <si>
    <t>ICIC0000595</t>
  </si>
  <si>
    <t>ICIC0000596</t>
  </si>
  <si>
    <t>ICIC0000597</t>
  </si>
  <si>
    <t>ICIC0000598</t>
  </si>
  <si>
    <t>ICIC0000599</t>
  </si>
  <si>
    <t>ICIC0000600</t>
  </si>
  <si>
    <t>ICIC0000601</t>
  </si>
  <si>
    <t>ICIC0000602</t>
  </si>
  <si>
    <t>ICIC0000603</t>
  </si>
  <si>
    <t>ICIC0000604</t>
  </si>
  <si>
    <t>ICIC0000605</t>
  </si>
  <si>
    <t>ICIC0000606</t>
  </si>
  <si>
    <t>ICIC0000607</t>
  </si>
  <si>
    <t>ICIC0000608</t>
  </si>
  <si>
    <t>ICIC0000609</t>
  </si>
  <si>
    <t>ICIC0000610</t>
  </si>
  <si>
    <t>ICIC0000611</t>
  </si>
  <si>
    <t>ICIC0000612</t>
  </si>
  <si>
    <t>ICIC0000613</t>
  </si>
  <si>
    <t>ICIC0000614</t>
  </si>
  <si>
    <t>ICIC0000615</t>
  </si>
  <si>
    <t>ICIC0000616</t>
  </si>
  <si>
    <t>ICIC0000617</t>
  </si>
  <si>
    <t>ICIC0000618</t>
  </si>
  <si>
    <t>ICIC0000619</t>
  </si>
  <si>
    <t>ICIC0000620</t>
  </si>
  <si>
    <t>ICIC0000621</t>
  </si>
  <si>
    <t>ICIC0000622</t>
  </si>
  <si>
    <t>ICIC0000623</t>
  </si>
  <si>
    <t>ICIC0000624</t>
  </si>
  <si>
    <t>ICIC0000625</t>
  </si>
  <si>
    <t>ICIC0000626</t>
  </si>
  <si>
    <t>ICIC0000627</t>
  </si>
  <si>
    <t>ICIC0000628</t>
  </si>
  <si>
    <t>ICIC0000629</t>
  </si>
  <si>
    <t>ICIC0000630</t>
  </si>
  <si>
    <t>ICIC0000631</t>
  </si>
  <si>
    <t>ICIC0000632</t>
  </si>
  <si>
    <t>ICIC0000633</t>
  </si>
  <si>
    <t>ICIC0000634</t>
  </si>
  <si>
    <t>ICIC0000635</t>
  </si>
  <si>
    <t>ICIC0000636</t>
  </si>
  <si>
    <t>ICIC0000637</t>
  </si>
  <si>
    <t>ICIC0000638</t>
  </si>
  <si>
    <t>ICIC0000639</t>
  </si>
  <si>
    <t>ICIC0000640</t>
  </si>
  <si>
    <t>ICIC0000641</t>
  </si>
  <si>
    <t>ICIC0000642</t>
  </si>
  <si>
    <t>ICIC0000643</t>
  </si>
  <si>
    <t>ICIC0000644</t>
  </si>
  <si>
    <t>ICIC0000645</t>
  </si>
  <si>
    <t>ICIC0000646</t>
  </si>
  <si>
    <t>ICIC0000647</t>
  </si>
  <si>
    <t>ICIC0000648</t>
  </si>
  <si>
    <t>ICIC0000649</t>
  </si>
  <si>
    <t>ICIC0000650</t>
  </si>
  <si>
    <t>ICIC0000651</t>
  </si>
  <si>
    <t>ICIC0000652</t>
  </si>
  <si>
    <t>ICIC0000653</t>
  </si>
  <si>
    <t>ICIC0000654</t>
  </si>
  <si>
    <t>ICIC0000655</t>
  </si>
  <si>
    <t>ICIC0000656</t>
  </si>
  <si>
    <t>ICIC0000657</t>
  </si>
  <si>
    <t>ICIC0000658</t>
  </si>
  <si>
    <t>ICIC0000659</t>
  </si>
  <si>
    <t>ICIC0000660</t>
  </si>
  <si>
    <t>ICIC0000661</t>
  </si>
  <si>
    <t>ICIC0000662</t>
  </si>
  <si>
    <t>ICIC0000663</t>
  </si>
  <si>
    <t>ICIC0000664</t>
  </si>
  <si>
    <t>ICIC0000665</t>
  </si>
  <si>
    <t>ICIC0000666</t>
  </si>
  <si>
    <t>ICIC0000667</t>
  </si>
  <si>
    <t>ICIC0000668</t>
  </si>
  <si>
    <t>ICIC0000669</t>
  </si>
  <si>
    <t>ICIC0000670</t>
  </si>
  <si>
    <t>ICIC0000671</t>
  </si>
  <si>
    <t>ICIC0000672</t>
  </si>
  <si>
    <t>ICIC0000673</t>
  </si>
  <si>
    <t>ICIC0000674</t>
  </si>
  <si>
    <t>ICIC0000675</t>
  </si>
  <si>
    <t>ICIC0000676</t>
  </si>
  <si>
    <t>ICIC0000677</t>
  </si>
  <si>
    <t>ICIC0000678</t>
  </si>
  <si>
    <t>ICIC0000679</t>
  </si>
  <si>
    <t>ICIC0000680</t>
  </si>
  <si>
    <t>ICIC0000681</t>
  </si>
  <si>
    <t>ICIC0000682</t>
  </si>
  <si>
    <t>ICIC0000683</t>
  </si>
  <si>
    <t>ICIC0000684</t>
  </si>
  <si>
    <t>ICIC0000685</t>
  </si>
  <si>
    <t>ICIC0000686</t>
  </si>
  <si>
    <t>ICIC0000687</t>
  </si>
  <si>
    <t>ICIC0000688</t>
  </si>
  <si>
    <t>ICIC0000689</t>
  </si>
  <si>
    <t>ICIC0000690</t>
  </si>
  <si>
    <t>ICIC0000691</t>
  </si>
  <si>
    <t>ICIC0000692</t>
  </si>
  <si>
    <t>ICIC0000693</t>
  </si>
  <si>
    <t>ICIC0000694</t>
  </si>
  <si>
    <t>ICIC0000695</t>
  </si>
  <si>
    <t>ICIC0000696</t>
  </si>
  <si>
    <t>ICIC0000697</t>
  </si>
  <si>
    <t>ICIC0000698</t>
  </si>
  <si>
    <t>ICIC0000699</t>
  </si>
  <si>
    <t>ICIC0000700</t>
  </si>
  <si>
    <t>ICIC0000701</t>
  </si>
  <si>
    <t>ICIC0000702</t>
  </si>
  <si>
    <t>ICIC0000703</t>
  </si>
  <si>
    <t>ICIC0000704</t>
  </si>
  <si>
    <t>ICIC0000705</t>
  </si>
  <si>
    <t>ICIC0000706</t>
  </si>
  <si>
    <t>ICIC0000707</t>
  </si>
  <si>
    <t>ICIC0000708</t>
  </si>
  <si>
    <t>ICIC0000709</t>
  </si>
  <si>
    <t>ICIC0000710</t>
  </si>
  <si>
    <t>ICIC0000711</t>
  </si>
  <si>
    <t>ICIC0000712</t>
  </si>
  <si>
    <t>ICIC0000713</t>
  </si>
  <si>
    <t>ICIC0000714</t>
  </si>
  <si>
    <t>ICIC0000715</t>
  </si>
  <si>
    <t>ICIC0000716</t>
  </si>
  <si>
    <t>ICIC0000717</t>
  </si>
  <si>
    <t>ICIC0000718</t>
  </si>
  <si>
    <t>ICIC0000719</t>
  </si>
  <si>
    <t>ICIC0000720</t>
  </si>
  <si>
    <t>ICIC0000721</t>
  </si>
  <si>
    <t>ICIC0000722</t>
  </si>
  <si>
    <t>ICIC0000723</t>
  </si>
  <si>
    <t>ICIC0000724</t>
  </si>
  <si>
    <t>ICIC0000725</t>
  </si>
  <si>
    <t>ICIC0000726</t>
  </si>
  <si>
    <t>ICIC0000727</t>
  </si>
  <si>
    <t>ICIC0000728</t>
  </si>
  <si>
    <t>ICIC0000729</t>
  </si>
  <si>
    <t>ICIC0000730</t>
  </si>
  <si>
    <t>ICIC0000731</t>
  </si>
  <si>
    <t>ICIC0000732</t>
  </si>
  <si>
    <t>ICIC0000733</t>
  </si>
  <si>
    <t>ICIC0000734</t>
  </si>
  <si>
    <t>ICIC0000735</t>
  </si>
  <si>
    <t>ICIC0000736</t>
  </si>
  <si>
    <t>ICIC0000737</t>
  </si>
  <si>
    <t>ICIC0000738</t>
  </si>
  <si>
    <t>ICIC0000739</t>
  </si>
  <si>
    <t>ICIC0000740</t>
  </si>
  <si>
    <t>ICIC0000741</t>
  </si>
  <si>
    <t>ICIC0000742</t>
  </si>
  <si>
    <t>ICIC0000743</t>
  </si>
  <si>
    <t>ICIC0000744</t>
  </si>
  <si>
    <t>ICIC0000745</t>
  </si>
  <si>
    <t>ICIC0000746</t>
  </si>
  <si>
    <t>ICIC0000747</t>
  </si>
  <si>
    <t>ICIC0000748</t>
  </si>
  <si>
    <t>ICIC0000749</t>
  </si>
  <si>
    <t>ICIC0000750</t>
  </si>
  <si>
    <t>ICIC0000751</t>
  </si>
  <si>
    <t>ICIC0000752</t>
  </si>
  <si>
    <t>ICIC0000753</t>
  </si>
  <si>
    <t>ICIC0000754</t>
  </si>
  <si>
    <t>ICIC0000755</t>
  </si>
  <si>
    <t>ICIC0000756</t>
  </si>
  <si>
    <t>ICIC0000757</t>
  </si>
  <si>
    <t>ICIC0000758</t>
  </si>
  <si>
    <t>ICIC0000759</t>
  </si>
  <si>
    <t>ICIC0000760</t>
  </si>
  <si>
    <t>ICIC0000761</t>
  </si>
  <si>
    <t>ICIC0000762</t>
  </si>
  <si>
    <t>ICIC0000763</t>
  </si>
  <si>
    <t>ICIC0000764</t>
  </si>
  <si>
    <t>ICIC0000765</t>
  </si>
  <si>
    <t>ICIC0000766</t>
  </si>
  <si>
    <t>ICIC0000767</t>
  </si>
  <si>
    <t>ICIC0000768</t>
  </si>
  <si>
    <t>ICIC0000769</t>
  </si>
  <si>
    <t>ICIC0000770</t>
  </si>
  <si>
    <t>ICIC0000771</t>
  </si>
  <si>
    <t>ICIC0000772</t>
  </si>
  <si>
    <t>ICIC0000773</t>
  </si>
  <si>
    <t>ICIC0000774</t>
  </si>
  <si>
    <t>ICIC0000775</t>
  </si>
  <si>
    <t>ICIC0000776</t>
  </si>
  <si>
    <t>ICIC0000777</t>
  </si>
  <si>
    <t>ICIC0000778</t>
  </si>
  <si>
    <t>ICIC0000779</t>
  </si>
  <si>
    <t>ICIC0000780</t>
  </si>
  <si>
    <t>ICIC0000781</t>
  </si>
  <si>
    <t>ICIC0000782</t>
  </si>
  <si>
    <t>ICIC0000783</t>
  </si>
  <si>
    <t>ICIC0000784</t>
  </si>
  <si>
    <t>ICIC0000785</t>
  </si>
  <si>
    <t>ICIC0000786</t>
  </si>
  <si>
    <t>ICIC0000787</t>
  </si>
  <si>
    <t>ICIC0000788</t>
  </si>
  <si>
    <t>ICIC0000789</t>
  </si>
  <si>
    <t>ICIC0000790</t>
  </si>
  <si>
    <t>ICIC0000791</t>
  </si>
  <si>
    <t>ICIC0000792</t>
  </si>
  <si>
    <t>ICIC0000793</t>
  </si>
  <si>
    <t>ICIC0000794</t>
  </si>
  <si>
    <t>ICIC0000795</t>
  </si>
  <si>
    <t>ICIC0000796</t>
  </si>
  <si>
    <t>ICIC0000797</t>
  </si>
  <si>
    <t>ICIC0000798</t>
  </si>
  <si>
    <t>ICIC0000799</t>
  </si>
  <si>
    <t>ICIC0000800</t>
  </si>
  <si>
    <t>ICIC0000801</t>
  </si>
  <si>
    <t>ICIC0000802</t>
  </si>
  <si>
    <t>ICIC0000803</t>
  </si>
  <si>
    <t>ICIC0000804</t>
  </si>
  <si>
    <t>ICIC0000805</t>
  </si>
  <si>
    <t>ICIC0000806</t>
  </si>
  <si>
    <t>ICIC0000807</t>
  </si>
  <si>
    <t>ICIC0000808</t>
  </si>
  <si>
    <t>ICIC0000809</t>
  </si>
  <si>
    <t>ICIC0000810</t>
  </si>
  <si>
    <t>ICIC0000811</t>
  </si>
  <si>
    <t>ICIC0000812</t>
  </si>
  <si>
    <t>ICIC0000813</t>
  </si>
  <si>
    <t>ICIC0000814</t>
  </si>
  <si>
    <t>ICIC0000815</t>
  </si>
  <si>
    <t>ICIC0000816</t>
  </si>
  <si>
    <t>ICIC0000817</t>
  </si>
  <si>
    <t>ICIC0000818</t>
  </si>
  <si>
    <t>ICIC0000819</t>
  </si>
  <si>
    <t>ICIC0000820</t>
  </si>
  <si>
    <t>ICIC0000821</t>
  </si>
  <si>
    <t>ICIC0000822</t>
  </si>
  <si>
    <t>ICIC0000823</t>
  </si>
  <si>
    <t>ICIC0000824</t>
  </si>
  <si>
    <t>ICIC0000825</t>
  </si>
  <si>
    <t>ICIC0000826</t>
  </si>
  <si>
    <t>ICIC0000827</t>
  </si>
  <si>
    <t>ICIC0000828</t>
  </si>
  <si>
    <t>ICIC0000829</t>
  </si>
  <si>
    <t>ICIC0000830</t>
  </si>
  <si>
    <t>ICIC0000831</t>
  </si>
  <si>
    <t>ICIC0000832</t>
  </si>
  <si>
    <t>ICIC0000833</t>
  </si>
  <si>
    <t>ICIC0000834</t>
  </si>
  <si>
    <t>ICIC0000835</t>
  </si>
  <si>
    <t>ICIC0000836</t>
  </si>
  <si>
    <t>ICIC0000837</t>
  </si>
  <si>
    <t>ICIC0000838</t>
  </si>
  <si>
    <t>ICIC0000839</t>
  </si>
  <si>
    <t>ICIC0000840</t>
  </si>
  <si>
    <t>ICIC0000841</t>
  </si>
  <si>
    <t>ICIC0000842</t>
  </si>
  <si>
    <t>ICIC0000843</t>
  </si>
  <si>
    <t>ICIC0000844</t>
  </si>
  <si>
    <t>ICIC0000845</t>
  </si>
  <si>
    <t>ICIC0000846</t>
  </si>
  <si>
    <t>ICIC0000847</t>
  </si>
  <si>
    <t>ICIC0000848</t>
  </si>
  <si>
    <t>ICIC0000849</t>
  </si>
  <si>
    <t>ICIC0000850</t>
  </si>
  <si>
    <t>ICIC0000851</t>
  </si>
  <si>
    <t>ICIC0000852</t>
  </si>
  <si>
    <t>ICIC0000853</t>
  </si>
  <si>
    <t>ICIC0000854</t>
  </si>
  <si>
    <t>ICIC0000855</t>
  </si>
  <si>
    <t>ICIC0000856</t>
  </si>
  <si>
    <t>ICIC0000857</t>
  </si>
  <si>
    <t>ICIC0000858</t>
  </si>
  <si>
    <t>ICIC0000859</t>
  </si>
  <si>
    <t>ICIC0000860</t>
  </si>
  <si>
    <t>ICIC0000861</t>
  </si>
  <si>
    <t>ICIC0000862</t>
  </si>
  <si>
    <t>ICIC0000863</t>
  </si>
  <si>
    <t>ICIC0000864</t>
  </si>
  <si>
    <t>ICIC0000865</t>
  </si>
  <si>
    <t>ICIC0000866</t>
  </si>
  <si>
    <t>ICIC0000867</t>
  </si>
  <si>
    <t>ICIC0000868</t>
  </si>
  <si>
    <t>ICIC0000869</t>
  </si>
  <si>
    <t>ICIC0000870</t>
  </si>
  <si>
    <t>ICIC0000871</t>
  </si>
  <si>
    <t>ICIC0000872</t>
  </si>
  <si>
    <t>ICIC0000873</t>
  </si>
  <si>
    <t>ICIC0000874</t>
  </si>
  <si>
    <t>ICIC0000875</t>
  </si>
  <si>
    <t>ICIC0000876</t>
  </si>
  <si>
    <t>ICIC0000877</t>
  </si>
  <si>
    <t>ICIC0000878</t>
  </si>
  <si>
    <t>ICIC0000879</t>
  </si>
  <si>
    <t>ICIC0000880</t>
  </si>
  <si>
    <t>ICIC0000881</t>
  </si>
  <si>
    <t>ICIC0000882</t>
  </si>
  <si>
    <t>ICIC0000883</t>
  </si>
  <si>
    <t>ICIC0000884</t>
  </si>
  <si>
    <t>ICIC0000885</t>
  </si>
  <si>
    <t>ICIC0000886</t>
  </si>
  <si>
    <t>ICIC0000887</t>
  </si>
  <si>
    <t>ICIC0000888</t>
  </si>
  <si>
    <t>ICIC0000889</t>
  </si>
  <si>
    <t>ICIC0000890</t>
  </si>
  <si>
    <t>ICIC0000891</t>
  </si>
  <si>
    <t>ICIC0000892</t>
  </si>
  <si>
    <t>ICIC0000893</t>
  </si>
  <si>
    <t>ICIC0000894</t>
  </si>
  <si>
    <t>ICIC0000895</t>
  </si>
  <si>
    <t>ICIC0000896</t>
  </si>
  <si>
    <t>ICIC0000897</t>
  </si>
  <si>
    <t>ICIC0000898</t>
  </si>
  <si>
    <t>ICIC0000899</t>
  </si>
  <si>
    <t>ICIC0000900</t>
  </si>
  <si>
    <t>ICIC0000901</t>
  </si>
  <si>
    <t>ICIC0000902</t>
  </si>
  <si>
    <t>ICIC0000903</t>
  </si>
  <si>
    <t>ICIC0000904</t>
  </si>
  <si>
    <t>ICIC0000905</t>
  </si>
  <si>
    <t>ICIC0000906</t>
  </si>
  <si>
    <t>ICIC0000907</t>
  </si>
  <si>
    <t>ICIC0000908</t>
  </si>
  <si>
    <t>ICIC0000909</t>
  </si>
  <si>
    <t>ICIC0000910</t>
  </si>
  <si>
    <t>ICIC0000911</t>
  </si>
  <si>
    <t>ICIC0000912</t>
  </si>
  <si>
    <t>ICIC0000913</t>
  </si>
  <si>
    <t>ICIC0000914</t>
  </si>
  <si>
    <t>ICIC0000915</t>
  </si>
  <si>
    <t>ICIC0000916</t>
  </si>
  <si>
    <t>ICIC0000917</t>
  </si>
  <si>
    <t>ICIC0000918</t>
  </si>
  <si>
    <t>ICIC0000919</t>
  </si>
  <si>
    <t>ICIC0000920</t>
  </si>
  <si>
    <t>ICIC0000921</t>
  </si>
  <si>
    <t>ICIC0000922</t>
  </si>
  <si>
    <t>ICIC0000923</t>
  </si>
  <si>
    <t>ICIC0000924</t>
  </si>
  <si>
    <t>ICIC0000925</t>
  </si>
  <si>
    <t>ICIC0000926</t>
  </si>
  <si>
    <t>ICIC0000927</t>
  </si>
  <si>
    <t>ICIC0000928</t>
  </si>
  <si>
    <t>ICIC0000929</t>
  </si>
  <si>
    <t>ICIC0000930</t>
  </si>
  <si>
    <t>ICIC0000931</t>
  </si>
  <si>
    <t>ICIC0000932</t>
  </si>
  <si>
    <t>ICIC0000933</t>
  </si>
  <si>
    <t>ICIC0000934</t>
  </si>
  <si>
    <t>ICIC0000935</t>
  </si>
  <si>
    <t>ICIC0000936</t>
  </si>
  <si>
    <t>ICIC0000937</t>
  </si>
  <si>
    <t>ICIC0000938</t>
  </si>
  <si>
    <t>ICIC0000939</t>
  </si>
  <si>
    <t>ICIC0000940</t>
  </si>
  <si>
    <t>ICIC0000941</t>
  </si>
  <si>
    <t>ICIC0000942</t>
  </si>
  <si>
    <t>ICIC0000943</t>
  </si>
  <si>
    <t>ICIC0000944</t>
  </si>
  <si>
    <t>ICIC0000945</t>
  </si>
  <si>
    <t>ICIC0000946</t>
  </si>
  <si>
    <t>ICIC0000947</t>
  </si>
  <si>
    <t>ICIC0000948</t>
  </si>
  <si>
    <t>ICIC0000949</t>
  </si>
  <si>
    <t>ICIC0000950</t>
  </si>
  <si>
    <t>ICIC0000951</t>
  </si>
  <si>
    <t>ICIC0000952</t>
  </si>
  <si>
    <t>ICIC0000953</t>
  </si>
  <si>
    <t>ICIC0000954</t>
  </si>
  <si>
    <t>ICIC0000955</t>
  </si>
  <si>
    <t>ICIC0000956</t>
  </si>
  <si>
    <t>ICIC0000957</t>
  </si>
  <si>
    <t>ICIC0000958</t>
  </si>
  <si>
    <t>ICIC0000959</t>
  </si>
  <si>
    <t>ICIC0000960</t>
  </si>
  <si>
    <t>ICIC0000961</t>
  </si>
  <si>
    <t>ICIC0000962</t>
  </si>
  <si>
    <t>ICIC0000963</t>
  </si>
  <si>
    <t>ICIC0000964</t>
  </si>
  <si>
    <t>ICIC0000965</t>
  </si>
  <si>
    <t>ICIC0000966</t>
  </si>
  <si>
    <t>ICIC0000967</t>
  </si>
  <si>
    <t>ICIC0000968</t>
  </si>
  <si>
    <t>ICIC0000969</t>
  </si>
  <si>
    <t>ICIC0000970</t>
  </si>
  <si>
    <t>ICIC0000971</t>
  </si>
  <si>
    <t>ICIC0000972</t>
  </si>
  <si>
    <t>ICIC0000973</t>
  </si>
  <si>
    <t>ICIC0000974</t>
  </si>
  <si>
    <t>ICIC0000975</t>
  </si>
  <si>
    <t>ICIC0000976</t>
  </si>
  <si>
    <t>ICIC0000977</t>
  </si>
  <si>
    <t>ICIC0000978</t>
  </si>
  <si>
    <t>ICIC0000979</t>
  </si>
  <si>
    <t>ICIC0000980</t>
  </si>
  <si>
    <t>ICIC0000981</t>
  </si>
  <si>
    <t>ICIC0000982</t>
  </si>
  <si>
    <t>ICIC0000983</t>
  </si>
  <si>
    <t>ICIC0000984</t>
  </si>
  <si>
    <t>ICIC0000985</t>
  </si>
  <si>
    <t>ICIC0000986</t>
  </si>
  <si>
    <t>ICIC0000987</t>
  </si>
  <si>
    <t>ICIC0000988</t>
  </si>
  <si>
    <t>ICIC0000989</t>
  </si>
  <si>
    <t>ICIC0000990</t>
  </si>
  <si>
    <t>ICIC0000991</t>
  </si>
  <si>
    <t>ICIC0000992</t>
  </si>
  <si>
    <t>ICIC0000993</t>
  </si>
  <si>
    <t>ICIC0000994</t>
  </si>
  <si>
    <t>ICIC0000995</t>
  </si>
  <si>
    <t>ICIC0000996</t>
  </si>
  <si>
    <t>ICIC0000997</t>
  </si>
  <si>
    <t>ICIC0000998</t>
  </si>
  <si>
    <t>ICIC0000999</t>
  </si>
  <si>
    <t>ICIC0001000</t>
  </si>
  <si>
    <t>ICIC0001001</t>
  </si>
  <si>
    <t>ICIC0001002</t>
  </si>
  <si>
    <t>ICIC0001003</t>
  </si>
  <si>
    <t>ICIC0001004</t>
  </si>
  <si>
    <t>ICIC0001005</t>
  </si>
  <si>
    <t>ICIC0001006</t>
  </si>
  <si>
    <t>ICIC0001007</t>
  </si>
  <si>
    <t>ICIC0001008</t>
  </si>
  <si>
    <t>ICIC0001009</t>
  </si>
  <si>
    <t>ICIC0001010</t>
  </si>
  <si>
    <t>ICIC0001011</t>
  </si>
  <si>
    <t>ICIC0001012</t>
  </si>
  <si>
    <t>ICIC0001013</t>
  </si>
  <si>
    <t>ICIC0001014</t>
  </si>
  <si>
    <t>ICIC0001015</t>
  </si>
  <si>
    <t>ICIC0001016</t>
  </si>
  <si>
    <t>ICIC0001017</t>
  </si>
  <si>
    <t>ICIC0001018</t>
  </si>
  <si>
    <t>ICIC0001019</t>
  </si>
  <si>
    <t>ICIC0001020</t>
  </si>
  <si>
    <t>ICIC0001021</t>
  </si>
  <si>
    <t>ICIC0001022</t>
  </si>
  <si>
    <t>ICIC0001023</t>
  </si>
  <si>
    <t>ICIC0001024</t>
  </si>
  <si>
    <t>ICIC0001025</t>
  </si>
  <si>
    <t>ICIC0001026</t>
  </si>
  <si>
    <t>ICIC0001027</t>
  </si>
  <si>
    <t>ICIC0001028</t>
  </si>
  <si>
    <t>ICIC0001029</t>
  </si>
  <si>
    <t>ICIC0001030</t>
  </si>
  <si>
    <t>ICIC0001031</t>
  </si>
  <si>
    <t>ICIC0001032</t>
  </si>
  <si>
    <t>ICIC0001033</t>
  </si>
  <si>
    <t>ICIC0001034</t>
  </si>
  <si>
    <t>ICIC0001035</t>
  </si>
  <si>
    <t>ICIC0001036</t>
  </si>
  <si>
    <t>ICIC0001037</t>
  </si>
  <si>
    <t>ICIC0001038</t>
  </si>
  <si>
    <t>ICIC0001039</t>
  </si>
  <si>
    <t>ICIC0001040</t>
  </si>
  <si>
    <t>ICIC0001041</t>
  </si>
  <si>
    <t>ICIC0001042</t>
  </si>
  <si>
    <t>ICIC0001043</t>
  </si>
  <si>
    <t>ICIC0001044</t>
  </si>
  <si>
    <t>ICIC0001045</t>
  </si>
  <si>
    <t>ICIC0001046</t>
  </si>
  <si>
    <t>ICIC0001047</t>
  </si>
  <si>
    <t>ICIC0001048</t>
  </si>
  <si>
    <t>ICIC0001049</t>
  </si>
  <si>
    <t>ICIC0001050</t>
  </si>
  <si>
    <t>ICIC0001051</t>
  </si>
  <si>
    <t>ICIC0001052</t>
  </si>
  <si>
    <t>ICIC0001053</t>
  </si>
  <si>
    <t>ICIC0001054</t>
  </si>
  <si>
    <t>ICIC0001056</t>
  </si>
  <si>
    <t>ICIC0001057</t>
  </si>
  <si>
    <t>ICIC0001058</t>
  </si>
  <si>
    <t>ICIC0001059</t>
  </si>
  <si>
    <t>ICIC0001060</t>
  </si>
  <si>
    <t>ICIC0001061</t>
  </si>
  <si>
    <t>ICIC0001062</t>
  </si>
  <si>
    <t>ICIC0001063</t>
  </si>
  <si>
    <t>ICIC0001064</t>
  </si>
  <si>
    <t>ICIC0001065</t>
  </si>
  <si>
    <t>ICIC0001066</t>
  </si>
  <si>
    <t>ICIC0001067</t>
  </si>
  <si>
    <t>ICIC0001069</t>
  </si>
  <si>
    <t>ICIC0001070</t>
  </si>
  <si>
    <t>ICIC0001071</t>
  </si>
  <si>
    <t>ICIC0001072</t>
  </si>
  <si>
    <t>ICIC0001073</t>
  </si>
  <si>
    <t>ICIC0001074</t>
  </si>
  <si>
    <t>ICIC0001075</t>
  </si>
  <si>
    <t>ICIC0001076</t>
  </si>
  <si>
    <t>ICIC0001077</t>
  </si>
  <si>
    <t>ICIC0001078</t>
  </si>
  <si>
    <t>ICIC0001079</t>
  </si>
  <si>
    <t>ICIC0001080</t>
  </si>
  <si>
    <t>ICIC0001081</t>
  </si>
  <si>
    <t>ICIC0001082</t>
  </si>
  <si>
    <t>ICIC0001083</t>
  </si>
  <si>
    <t>ICIC0001084</t>
  </si>
  <si>
    <t>ICIC0001085</t>
  </si>
  <si>
    <t>ICIC0001086</t>
  </si>
  <si>
    <t>ICIC0001087</t>
  </si>
  <si>
    <t>ICIC0001088</t>
  </si>
  <si>
    <t>ICIC0001090</t>
  </si>
  <si>
    <t>ICIC0001091</t>
  </si>
  <si>
    <t>ICIC0001092</t>
  </si>
  <si>
    <t>ICIC0001093</t>
  </si>
  <si>
    <t>ICIC0001094</t>
  </si>
  <si>
    <t>ICIC0001095</t>
  </si>
  <si>
    <t>ICIC0001096</t>
  </si>
  <si>
    <t>ICIC0001097</t>
  </si>
  <si>
    <t>ICIC0001098</t>
  </si>
  <si>
    <t>ICIC0001099</t>
  </si>
  <si>
    <t>ICIC0001100</t>
  </si>
  <si>
    <t>ICIC0001101</t>
  </si>
  <si>
    <t>ICIC0001102</t>
  </si>
  <si>
    <t>ICIC0001103</t>
  </si>
  <si>
    <t>ICIC0001104</t>
  </si>
  <si>
    <t>ICIC0001105</t>
  </si>
  <si>
    <t>ICIC0001106</t>
  </si>
  <si>
    <t>ICIC0001107</t>
  </si>
  <si>
    <t>ICIC0001108</t>
  </si>
  <si>
    <t>ICIC0001109</t>
  </si>
  <si>
    <t>ICIC0001110</t>
  </si>
  <si>
    <t>ICIC0001111</t>
  </si>
  <si>
    <t>ICIC0001112</t>
  </si>
  <si>
    <t>ICIC0001113</t>
  </si>
  <si>
    <t>ICIC0001114</t>
  </si>
  <si>
    <t>ICIC0001115</t>
  </si>
  <si>
    <t>ICIC0001116</t>
  </si>
  <si>
    <t>ICIC0001117</t>
  </si>
  <si>
    <t>ICIC0001118</t>
  </si>
  <si>
    <t>ICIC0001119</t>
  </si>
  <si>
    <t>ICIC0001120</t>
  </si>
  <si>
    <t>ICIC0001121</t>
  </si>
  <si>
    <t>ICIC0001122</t>
  </si>
  <si>
    <t>ICIC0001123</t>
  </si>
  <si>
    <t>ICIC0001124</t>
  </si>
  <si>
    <t>ICIC0001125</t>
  </si>
  <si>
    <t>ICIC0001126</t>
  </si>
  <si>
    <t>ICIC0001127</t>
  </si>
  <si>
    <t>ICIC0001128</t>
  </si>
  <si>
    <t>ICIC0001129</t>
  </si>
  <si>
    <t>ICIC0001130</t>
  </si>
  <si>
    <t>ICIC0001131</t>
  </si>
  <si>
    <t>ICIC0001132</t>
  </si>
  <si>
    <t>ICIC0001133</t>
  </si>
  <si>
    <t>ICIC0001134</t>
  </si>
  <si>
    <t>ICIC0001135</t>
  </si>
  <si>
    <t>ICIC0001136</t>
  </si>
  <si>
    <t>ICIC0001137</t>
  </si>
  <si>
    <t>ICIC0001138</t>
  </si>
  <si>
    <t>ICIC0001139</t>
  </si>
  <si>
    <t>ICIC0001140</t>
  </si>
  <si>
    <t>ICIC0001141</t>
  </si>
  <si>
    <t>ICIC0001142</t>
  </si>
  <si>
    <t>ICIC0001143</t>
  </si>
  <si>
    <t>ICIC0001144</t>
  </si>
  <si>
    <t>ICIC0001145</t>
  </si>
  <si>
    <t>ICIC0001146</t>
  </si>
  <si>
    <t>ICIC0001147</t>
  </si>
  <si>
    <t>ICIC0001148</t>
  </si>
  <si>
    <t>ICIC0001149</t>
  </si>
  <si>
    <t>ICIC0001150</t>
  </si>
  <si>
    <t>ICIC0001151</t>
  </si>
  <si>
    <t>ICIC0001152</t>
  </si>
  <si>
    <t>ICIC0001153</t>
  </si>
  <si>
    <t>ICIC0001154</t>
  </si>
  <si>
    <t>ICIC0001155</t>
  </si>
  <si>
    <t>ICIC0001156</t>
  </si>
  <si>
    <t>ICIC0001157</t>
  </si>
  <si>
    <t>ICIC0001158</t>
  </si>
  <si>
    <t>ICIC0001159</t>
  </si>
  <si>
    <t>ICIC0001160</t>
  </si>
  <si>
    <t>ICIC0001161</t>
  </si>
  <si>
    <t>ICIC0001162</t>
  </si>
  <si>
    <t>ICIC0001163</t>
  </si>
  <si>
    <t>ICIC0001164</t>
  </si>
  <si>
    <t>ICIC0001165</t>
  </si>
  <si>
    <t>ICIC0001166</t>
  </si>
  <si>
    <t>ICIC0001167</t>
  </si>
  <si>
    <t>ICIC0001168</t>
  </si>
  <si>
    <t>ICIC0001169</t>
  </si>
  <si>
    <t>ICIC0001170</t>
  </si>
  <si>
    <t>ICIC0001171</t>
  </si>
  <si>
    <t>ICIC0001172</t>
  </si>
  <si>
    <t>ICIC0001173</t>
  </si>
  <si>
    <t>ICIC0001174</t>
  </si>
  <si>
    <t>ICIC0001175</t>
  </si>
  <si>
    <t>ICIC0001176</t>
  </si>
  <si>
    <t>ICIC0001177</t>
  </si>
  <si>
    <t>ICIC0001178</t>
  </si>
  <si>
    <t>ICIC0001179</t>
  </si>
  <si>
    <t>ICIC0001180</t>
  </si>
  <si>
    <t>ICIC0001181</t>
  </si>
  <si>
    <t>ICIC0001182</t>
  </si>
  <si>
    <t>ICIC0001183</t>
  </si>
  <si>
    <t>ICIC0001184</t>
  </si>
  <si>
    <t>ICIC0001185</t>
  </si>
  <si>
    <t>ICIC0001186</t>
  </si>
  <si>
    <t>ICIC0001187</t>
  </si>
  <si>
    <t>ICIC0001188</t>
  </si>
  <si>
    <t>ICIC0001189</t>
  </si>
  <si>
    <t>ICIC0001190</t>
  </si>
  <si>
    <t>ICIC0001191</t>
  </si>
  <si>
    <t>ICIC0001192</t>
  </si>
  <si>
    <t>ICIC0001193</t>
  </si>
  <si>
    <t>ICIC0001194</t>
  </si>
  <si>
    <t>ICIC0001195</t>
  </si>
  <si>
    <t>ICIC0001196</t>
  </si>
  <si>
    <t>ICIC0001198</t>
  </si>
  <si>
    <t>ICIC0001199</t>
  </si>
  <si>
    <t>ICIC0001200</t>
  </si>
  <si>
    <t>ICIC0001201</t>
  </si>
  <si>
    <t>ICIC0001202</t>
  </si>
  <si>
    <t>ICIC0001204</t>
  </si>
  <si>
    <t>ICIC0001205</t>
  </si>
  <si>
    <t>ICIC0001206</t>
  </si>
  <si>
    <t>ICIC0001207</t>
  </si>
  <si>
    <t>ICIC0001208</t>
  </si>
  <si>
    <t>ICIC0001209</t>
  </si>
  <si>
    <t>ICIC0001210</t>
  </si>
  <si>
    <t>ICIC0001211</t>
  </si>
  <si>
    <t>ICIC0001212</t>
  </si>
  <si>
    <t>ICIC0001213</t>
  </si>
  <si>
    <t>ICIC0001214</t>
  </si>
  <si>
    <t>ICIC0001215</t>
  </si>
  <si>
    <t>ICIC0001216</t>
  </si>
  <si>
    <t>ICIC0001217</t>
  </si>
  <si>
    <t>ICIC0001218</t>
  </si>
  <si>
    <t>ICIC0001219</t>
  </si>
  <si>
    <t>ICIC0001220</t>
  </si>
  <si>
    <t>ICIC0001221</t>
  </si>
  <si>
    <t>ICIC0001222</t>
  </si>
  <si>
    <t>ICIC0001223</t>
  </si>
  <si>
    <t>ICIC0001224</t>
  </si>
  <si>
    <t>ICIC0001225</t>
  </si>
  <si>
    <t>ICIC0001226</t>
  </si>
  <si>
    <t>ICIC0001227</t>
  </si>
  <si>
    <t>ICIC0001228</t>
  </si>
  <si>
    <t>ICIC0001229</t>
  </si>
  <si>
    <t>ICIC0001230</t>
  </si>
  <si>
    <t>ICIC0001231</t>
  </si>
  <si>
    <t>ICIC0001232</t>
  </si>
  <si>
    <t>ICIC0001233</t>
  </si>
  <si>
    <t>ICIC0001234</t>
  </si>
  <si>
    <t>ICIC0001235</t>
  </si>
  <si>
    <t>ICIC0001236</t>
  </si>
  <si>
    <t>ICIC0001237</t>
  </si>
  <si>
    <t>ICIC0001238</t>
  </si>
  <si>
    <t>ICIC0001239</t>
  </si>
  <si>
    <t>ICIC0001240</t>
  </si>
  <si>
    <t>ICIC0001241</t>
  </si>
  <si>
    <t>ICIC0001243</t>
  </si>
  <si>
    <t>ICIC0001244</t>
  </si>
  <si>
    <t>ICIC0001245</t>
  </si>
  <si>
    <t>ICIC0001246</t>
  </si>
  <si>
    <t>ICIC0001247</t>
  </si>
  <si>
    <t>ICIC0001248</t>
  </si>
  <si>
    <t>ICIC0001249</t>
  </si>
  <si>
    <t>ICIC0001250</t>
  </si>
  <si>
    <t>ICIC0001251</t>
  </si>
  <si>
    <t>ICIC0001252</t>
  </si>
  <si>
    <t>ICIC0001253</t>
  </si>
  <si>
    <t>ICIC0001254</t>
  </si>
  <si>
    <t>ICIC0001255</t>
  </si>
  <si>
    <t>ICIC0001256</t>
  </si>
  <si>
    <t>ICIC0001257</t>
  </si>
  <si>
    <t>ICIC0001258</t>
  </si>
  <si>
    <t>ICIC0001259</t>
  </si>
  <si>
    <t>ICIC0001260</t>
  </si>
  <si>
    <t>ICIC0001261</t>
  </si>
  <si>
    <t>ICIC0001262</t>
  </si>
  <si>
    <t>ICIC0001263</t>
  </si>
  <si>
    <t>ICIC0001264</t>
  </si>
  <si>
    <t>ICIC0001265</t>
  </si>
  <si>
    <t>ICIC0001266</t>
  </si>
  <si>
    <t>ICIC0001267</t>
  </si>
  <si>
    <t>ICIC0001268</t>
  </si>
  <si>
    <t>ICIC0001269</t>
  </si>
  <si>
    <t>ICIC0001270</t>
  </si>
  <si>
    <t>ICIC0001271</t>
  </si>
  <si>
    <t>ICIC0001272</t>
  </si>
  <si>
    <t>ICIC0001273</t>
  </si>
  <si>
    <t>ICIC0001274</t>
  </si>
  <si>
    <t>ICIC0001275</t>
  </si>
  <si>
    <t>ICIC0001276</t>
  </si>
  <si>
    <t>ICIC0001277</t>
  </si>
  <si>
    <t>ICIC0001278</t>
  </si>
  <si>
    <t>ICIC0001279</t>
  </si>
  <si>
    <t>ICIC0001280</t>
  </si>
  <si>
    <t>ICIC0001281</t>
  </si>
  <si>
    <t>ICIC0001282</t>
  </si>
  <si>
    <t>ICIC0001283</t>
  </si>
  <si>
    <t>ICIC0001284</t>
  </si>
  <si>
    <t>ICIC0001285</t>
  </si>
  <si>
    <t>ICIC0001286</t>
  </si>
  <si>
    <t>ICIC0001287</t>
  </si>
  <si>
    <t>ICIC0001288</t>
  </si>
  <si>
    <t>ICIC0001289</t>
  </si>
  <si>
    <t>ICIC0001290</t>
  </si>
  <si>
    <t>ICIC0001291</t>
  </si>
  <si>
    <t>ICIC0001292</t>
  </si>
  <si>
    <t>ICIC0001293</t>
  </si>
  <si>
    <t>ICIC0001294</t>
  </si>
  <si>
    <t>ICIC0001295</t>
  </si>
  <si>
    <t>ICIC0001296</t>
  </si>
  <si>
    <t>ICIC0001297</t>
  </si>
  <si>
    <t>ICIC0001298</t>
  </si>
  <si>
    <t>ICIC0001299</t>
  </si>
  <si>
    <t>ICIC0001300</t>
  </si>
  <si>
    <t>ICIC0001301</t>
  </si>
  <si>
    <t>ICIC0001302</t>
  </si>
  <si>
    <t>ICIC0001304</t>
  </si>
  <si>
    <t>ICIC0001305</t>
  </si>
  <si>
    <t>ICIC0001306</t>
  </si>
  <si>
    <t>ICIC0001307</t>
  </si>
  <si>
    <t>ICIC0001308</t>
  </si>
  <si>
    <t>ICIC0001309</t>
  </si>
  <si>
    <t>ICIC0001310</t>
  </si>
  <si>
    <t>ICIC0001311</t>
  </si>
  <si>
    <t>ICIC0001312</t>
  </si>
  <si>
    <t>ICIC0001313</t>
  </si>
  <si>
    <t>ICIC0001314</t>
  </si>
  <si>
    <t>ICIC0001315</t>
  </si>
  <si>
    <t>ICIC0001316</t>
  </si>
  <si>
    <t>ICIC0001317</t>
  </si>
  <si>
    <t>ICIC0001318</t>
  </si>
  <si>
    <t>ICIC0001319</t>
  </si>
  <si>
    <t>ICIC0001320</t>
  </si>
  <si>
    <t>ICIC0001321</t>
  </si>
  <si>
    <t>ICIC0001322</t>
  </si>
  <si>
    <t>ICIC0001323</t>
  </si>
  <si>
    <t>ICIC0001324</t>
  </si>
  <si>
    <t>ICIC0001325</t>
  </si>
  <si>
    <t>ICIC0001326</t>
  </si>
  <si>
    <t>ICIC0001327</t>
  </si>
  <si>
    <t>ICIC0001328</t>
  </si>
  <si>
    <t>ICIC0001329</t>
  </si>
  <si>
    <t>ICIC0001330</t>
  </si>
  <si>
    <t>ICIC0001331</t>
  </si>
  <si>
    <t>ICIC0001332</t>
  </si>
  <si>
    <t>ICIC0001333</t>
  </si>
  <si>
    <t>ICIC0001334</t>
  </si>
  <si>
    <t>ICIC0001335</t>
  </si>
  <si>
    <t>ICIC0001336</t>
  </si>
  <si>
    <t>ICIC0001337</t>
  </si>
  <si>
    <t>ICIC0001338</t>
  </si>
  <si>
    <t>ICIC0001339</t>
  </si>
  <si>
    <t>ICIC0001340</t>
  </si>
  <si>
    <t>ICIC0001341</t>
  </si>
  <si>
    <t>ICIC0001342</t>
  </si>
  <si>
    <t>ICIC0001343</t>
  </si>
  <si>
    <t>ICIC0001344</t>
  </si>
  <si>
    <t>ICIC0001345</t>
  </si>
  <si>
    <t>ICIC0001346</t>
  </si>
  <si>
    <t>ICIC0001347</t>
  </si>
  <si>
    <t>ICIC0001348</t>
  </si>
  <si>
    <t>ICIC0001349</t>
  </si>
  <si>
    <t>ICIC0001350</t>
  </si>
  <si>
    <t>ICIC0001351</t>
  </si>
  <si>
    <t>ICIC0001352</t>
  </si>
  <si>
    <t>ICIC0001353</t>
  </si>
  <si>
    <t>ICIC0001354</t>
  </si>
  <si>
    <t>ICIC0001355</t>
  </si>
  <si>
    <t>ICIC0001356</t>
  </si>
  <si>
    <t>ICIC0001357</t>
  </si>
  <si>
    <t>ICIC0001358</t>
  </si>
  <si>
    <t>ICIC0001359</t>
  </si>
  <si>
    <t>ICIC0001360</t>
  </si>
  <si>
    <t>ICIC0001361</t>
  </si>
  <si>
    <t>ICIC0001362</t>
  </si>
  <si>
    <t>ICIC0001363</t>
  </si>
  <si>
    <t>ICIC0001364</t>
  </si>
  <si>
    <t>ICIC0001365</t>
  </si>
  <si>
    <t>ICIC0001366</t>
  </si>
  <si>
    <t>ICIC0001367</t>
  </si>
  <si>
    <t>ICIC0001368</t>
  </si>
  <si>
    <t>ICIC0001369</t>
  </si>
  <si>
    <t>ICIC0001370</t>
  </si>
  <si>
    <t>ICIC0001371</t>
  </si>
  <si>
    <t>ICIC0001372</t>
  </si>
  <si>
    <t>ICIC0001373</t>
  </si>
  <si>
    <t>ICIC0001374</t>
  </si>
  <si>
    <t>ICIC0001375</t>
  </si>
  <si>
    <t>ICIC0001376</t>
  </si>
  <si>
    <t>ICIC0001377</t>
  </si>
  <si>
    <t>ICIC0001378</t>
  </si>
  <si>
    <t>ICIC0001379</t>
  </si>
  <si>
    <t>ICIC0001380</t>
  </si>
  <si>
    <t>ICIC0001381</t>
  </si>
  <si>
    <t>ICIC0001382</t>
  </si>
  <si>
    <t>ICIC0001383</t>
  </si>
  <si>
    <t>ICIC0001384</t>
  </si>
  <si>
    <t>ICIC0001385</t>
  </si>
  <si>
    <t>ICIC0001386</t>
  </si>
  <si>
    <t>ICIC0001387</t>
  </si>
  <si>
    <t>ICIC0001388</t>
  </si>
  <si>
    <t>ICIC0001389</t>
  </si>
  <si>
    <t>ICIC0001390</t>
  </si>
  <si>
    <t>ICIC0001391</t>
  </si>
  <si>
    <t>ICIC0001392</t>
  </si>
  <si>
    <t>ICIC0001393</t>
  </si>
  <si>
    <t>ICIC0001394</t>
  </si>
  <si>
    <t>ICIC0001395</t>
  </si>
  <si>
    <t>ICIC0001396</t>
  </si>
  <si>
    <t>ICIC0001397</t>
  </si>
  <si>
    <t>ICIC0001398</t>
  </si>
  <si>
    <t>ICIC0001399</t>
  </si>
  <si>
    <t>ICIC0001400</t>
  </si>
  <si>
    <t>ICIC0001401</t>
  </si>
  <si>
    <t>ICIC0001402</t>
  </si>
  <si>
    <t>ICIC0001403</t>
  </si>
  <si>
    <t>ICIC0001404</t>
  </si>
  <si>
    <t>ICIC0001405</t>
  </si>
  <si>
    <t>ICIC0001406</t>
  </si>
  <si>
    <t>ICIC0001407</t>
  </si>
  <si>
    <t>ICIC0001408</t>
  </si>
  <si>
    <t>ICIC0001409</t>
  </si>
  <si>
    <t>ICIC0001410</t>
  </si>
  <si>
    <t>ICIC0001411</t>
  </si>
  <si>
    <t>ICIC0001412</t>
  </si>
  <si>
    <t>ICIC0001413</t>
  </si>
  <si>
    <t>ICIC0001414</t>
  </si>
  <si>
    <t>ICIC0001415</t>
  </si>
  <si>
    <t>ICIC0001416</t>
  </si>
  <si>
    <t>ICIC0001417</t>
  </si>
  <si>
    <t>ICIC0001418</t>
  </si>
  <si>
    <t>ICIC0001419</t>
  </si>
  <si>
    <t>ICIC0001420</t>
  </si>
  <si>
    <t>ICIC0001421</t>
  </si>
  <si>
    <t>ICIC0001422</t>
  </si>
  <si>
    <t>ICIC0001423</t>
  </si>
  <si>
    <t>ICIC0001424</t>
  </si>
  <si>
    <t>ICIC0001425</t>
  </si>
  <si>
    <t>ICIC0001426</t>
  </si>
  <si>
    <t>ICIC0001427</t>
  </si>
  <si>
    <t>ICIC0001428</t>
  </si>
  <si>
    <t>ICIC0001429</t>
  </si>
  <si>
    <t>ICIC0001430</t>
  </si>
  <si>
    <t>ICIC0001431</t>
  </si>
  <si>
    <t>ICIC0001432</t>
  </si>
  <si>
    <t>ICIC0001433</t>
  </si>
  <si>
    <t>ICIC0001434</t>
  </si>
  <si>
    <t>ICIC0001435</t>
  </si>
  <si>
    <t>ICIC0001436</t>
  </si>
  <si>
    <t>ICIC0001437</t>
  </si>
  <si>
    <t>ICIC0001438</t>
  </si>
  <si>
    <t>ICIC0001439</t>
  </si>
  <si>
    <t>ICIC0001440</t>
  </si>
  <si>
    <t>ICIC0001441</t>
  </si>
  <si>
    <t>ICIC0001442</t>
  </si>
  <si>
    <t>ICIC0001443</t>
  </si>
  <si>
    <t>ICIC0001444</t>
  </si>
  <si>
    <t>ICIC0001445</t>
  </si>
  <si>
    <t>ICIC0001446</t>
  </si>
  <si>
    <t>ICIC0001447</t>
  </si>
  <si>
    <t>ICIC0001448</t>
  </si>
  <si>
    <t>ICIC0001449</t>
  </si>
  <si>
    <t>ICIC0001450</t>
  </si>
  <si>
    <t>ICIC0001451</t>
  </si>
  <si>
    <t>ICIC0001452</t>
  </si>
  <si>
    <t>ICIC0001453</t>
  </si>
  <si>
    <t>ICIC0001454</t>
  </si>
  <si>
    <t>ICIC0001455</t>
  </si>
  <si>
    <t>ICIC0001456</t>
  </si>
  <si>
    <t>ICIC0001457</t>
  </si>
  <si>
    <t>ICIC0001458</t>
  </si>
  <si>
    <t>ICIC0001459</t>
  </si>
  <si>
    <t>ICIC0001460</t>
  </si>
  <si>
    <t>ICIC0001461</t>
  </si>
  <si>
    <t>ICIC0001462</t>
  </si>
  <si>
    <t>ICIC0001463</t>
  </si>
  <si>
    <t>ICIC0001464</t>
  </si>
  <si>
    <t>ICIC0001465</t>
  </si>
  <si>
    <t>ICIC0001466</t>
  </si>
  <si>
    <t>ICIC0001467</t>
  </si>
  <si>
    <t>ICIC0001468</t>
  </si>
  <si>
    <t>ICIC0001469</t>
  </si>
  <si>
    <t>ICIC0001470</t>
  </si>
  <si>
    <t>ICIC0001471</t>
  </si>
  <si>
    <t>ICIC0001472</t>
  </si>
  <si>
    <t>ICIC0001473</t>
  </si>
  <si>
    <t>ICIC0001474</t>
  </si>
  <si>
    <t>ICIC0001475</t>
  </si>
  <si>
    <t>ICIC0001476</t>
  </si>
  <si>
    <t>ICIC0001477</t>
  </si>
  <si>
    <t>ICIC0001478</t>
  </si>
  <si>
    <t>ICIC0001479</t>
  </si>
  <si>
    <t>ICIC0001480</t>
  </si>
  <si>
    <t>ICIC0001481</t>
  </si>
  <si>
    <t>ICIC0001482</t>
  </si>
  <si>
    <t>ICIC0001483</t>
  </si>
  <si>
    <t>ICIC0001484</t>
  </si>
  <si>
    <t>ICIC0001485</t>
  </si>
  <si>
    <t>ICIC0001486</t>
  </si>
  <si>
    <t>ICIC0001487</t>
  </si>
  <si>
    <t>ICIC0001488</t>
  </si>
  <si>
    <t>ICIC0001489</t>
  </si>
  <si>
    <t>ICIC0001490</t>
  </si>
  <si>
    <t>ICIC0001491</t>
  </si>
  <si>
    <t>ICIC0001492</t>
  </si>
  <si>
    <t>ICIC0001493</t>
  </si>
  <si>
    <t>ICIC0001494</t>
  </si>
  <si>
    <t>ICIC0001495</t>
  </si>
  <si>
    <t>ICIC0001496</t>
  </si>
  <si>
    <t>ICIC0001497</t>
  </si>
  <si>
    <t>ICIC0001498</t>
  </si>
  <si>
    <t>ICIC0001499</t>
  </si>
  <si>
    <t>ICIC0001500</t>
  </si>
  <si>
    <t>ICIC0001501</t>
  </si>
  <si>
    <t>ICIC0001502</t>
  </si>
  <si>
    <t>ICIC0001503</t>
  </si>
  <si>
    <t>ICIC0001504</t>
  </si>
  <si>
    <t>ICIC0001505</t>
  </si>
  <si>
    <t>ICIC0001506</t>
  </si>
  <si>
    <t>ICIC0001507</t>
  </si>
  <si>
    <t>ICIC0001508</t>
  </si>
  <si>
    <t>ICIC0001509</t>
  </si>
  <si>
    <t>ICIC0001510</t>
  </si>
  <si>
    <t>ICIC0001511</t>
  </si>
  <si>
    <t>ICIC0001512</t>
  </si>
  <si>
    <t>ICIC0001513</t>
  </si>
  <si>
    <t>ICIC0001514</t>
  </si>
  <si>
    <t>ICIC0001515</t>
  </si>
  <si>
    <t>ICIC0001516</t>
  </si>
  <si>
    <t>ICIC0001517</t>
  </si>
  <si>
    <t>ICIC0001518</t>
  </si>
  <si>
    <t>ICIC0001519</t>
  </si>
  <si>
    <t>ICIC0001520</t>
  </si>
  <si>
    <t>ICIC0001521</t>
  </si>
  <si>
    <t>ICIC0001522</t>
  </si>
  <si>
    <t>ICIC0001523</t>
  </si>
  <si>
    <t>ICIC0001524</t>
  </si>
  <si>
    <t>ICIC0001525</t>
  </si>
  <si>
    <t>ICIC0001526</t>
  </si>
  <si>
    <t>ICIC0001527</t>
  </si>
  <si>
    <t>ICIC0001528</t>
  </si>
  <si>
    <t>ICIC0001529</t>
  </si>
  <si>
    <t>ICIC0001530</t>
  </si>
  <si>
    <t>ICIC0001531</t>
  </si>
  <si>
    <t>ICIC0001532</t>
  </si>
  <si>
    <t>ICIC0001533</t>
  </si>
  <si>
    <t>ICIC0001534</t>
  </si>
  <si>
    <t>ICIC0001535</t>
  </si>
  <si>
    <t>ICIC0001536</t>
  </si>
  <si>
    <t>ICIC0001537</t>
  </si>
  <si>
    <t>ICIC0001538</t>
  </si>
  <si>
    <t>ICIC0001539</t>
  </si>
  <si>
    <t>ICIC0001540</t>
  </si>
  <si>
    <t>ICIC0001541</t>
  </si>
  <si>
    <t>ICIC0001542</t>
  </si>
  <si>
    <t>ICIC0001543</t>
  </si>
  <si>
    <t>ICIC0001544</t>
  </si>
  <si>
    <t>ICIC0001545</t>
  </si>
  <si>
    <t>ICIC0001546</t>
  </si>
  <si>
    <t>ICIC0001547</t>
  </si>
  <si>
    <t>ICIC0001548</t>
  </si>
  <si>
    <t>ICIC0001549</t>
  </si>
  <si>
    <t>ICIC0001550</t>
  </si>
  <si>
    <t>ICIC0001551</t>
  </si>
  <si>
    <t>ICIC0001552</t>
  </si>
  <si>
    <t>ICIC0001553</t>
  </si>
  <si>
    <t>ICIC0001554</t>
  </si>
  <si>
    <t>ICIC0001555</t>
  </si>
  <si>
    <t>ICIC0001556</t>
  </si>
  <si>
    <t>ICIC0001557</t>
  </si>
  <si>
    <t>ICIC0001558</t>
  </si>
  <si>
    <t>ICIC0001559</t>
  </si>
  <si>
    <t>ICIC0001560</t>
  </si>
  <si>
    <t>ICIC0001561</t>
  </si>
  <si>
    <t>ICIC0001562</t>
  </si>
  <si>
    <t>ICIC0001563</t>
  </si>
  <si>
    <t>ICIC0001564</t>
  </si>
  <si>
    <t>ICIC0001565</t>
  </si>
  <si>
    <t>ICIC0001566</t>
  </si>
  <si>
    <t>ICIC0001567</t>
  </si>
  <si>
    <t>ICIC0001568</t>
  </si>
  <si>
    <t>ICIC0001569</t>
  </si>
  <si>
    <t>ICIC0001570</t>
  </si>
  <si>
    <t>ICIC0001571</t>
  </si>
  <si>
    <t>ICIC0001572</t>
  </si>
  <si>
    <t>ICIC0001573</t>
  </si>
  <si>
    <t>ICIC0001574</t>
  </si>
  <si>
    <t>ICIC0001575</t>
  </si>
  <si>
    <t>ICIC0001576</t>
  </si>
  <si>
    <t>ICIC0001577</t>
  </si>
  <si>
    <t>ICIC0001578</t>
  </si>
  <si>
    <t>ICIC0001579</t>
  </si>
  <si>
    <t>ICIC0001580</t>
  </si>
  <si>
    <t>ICIC0001581</t>
  </si>
  <si>
    <t>ICIC0001582</t>
  </si>
  <si>
    <t>ICIC0001583</t>
  </si>
  <si>
    <t>ICIC0001584</t>
  </si>
  <si>
    <t>ICIC0001585</t>
  </si>
  <si>
    <t>ICIC0001586</t>
  </si>
  <si>
    <t>ICIC0001587</t>
  </si>
  <si>
    <t>ICIC0001588</t>
  </si>
  <si>
    <t>ICIC0001589</t>
  </si>
  <si>
    <t>ICIC0001590</t>
  </si>
  <si>
    <t>ICIC0001591</t>
  </si>
  <si>
    <t>ICIC0001592</t>
  </si>
  <si>
    <t>ICIC0001593</t>
  </si>
  <si>
    <t>ICIC0001594</t>
  </si>
  <si>
    <t>ICIC0001595</t>
  </si>
  <si>
    <t>ICIC0001596</t>
  </si>
  <si>
    <t>ICIC0001597</t>
  </si>
  <si>
    <t>ICIC0001598</t>
  </si>
  <si>
    <t>ICIC0001599</t>
  </si>
  <si>
    <t>ICIC0001600</t>
  </si>
  <si>
    <t>ICIC0001601</t>
  </si>
  <si>
    <t>ICIC0001603</t>
  </si>
  <si>
    <t>ICIC0001604</t>
  </si>
  <si>
    <t>ICIC0001605</t>
  </si>
  <si>
    <t>ICIC0001606</t>
  </si>
  <si>
    <t>ICIC0001607</t>
  </si>
  <si>
    <t>ICIC0001608</t>
  </si>
  <si>
    <t>ICIC0001609</t>
  </si>
  <si>
    <t>ICIC0001610</t>
  </si>
  <si>
    <t>ICIC0001611</t>
  </si>
  <si>
    <t>ICIC0001612</t>
  </si>
  <si>
    <t>ICIC0001613</t>
  </si>
  <si>
    <t>ICIC0001614</t>
  </si>
  <si>
    <t>ICIC0001615</t>
  </si>
  <si>
    <t>ICIC0001616</t>
  </si>
  <si>
    <t>ICIC0001617</t>
  </si>
  <si>
    <t>ICIC0001618</t>
  </si>
  <si>
    <t>ICIC0001619</t>
  </si>
  <si>
    <t>ICIC0001620</t>
  </si>
  <si>
    <t>ICIC0001621</t>
  </si>
  <si>
    <t>ICIC0001622</t>
  </si>
  <si>
    <t>ICIC0001623</t>
  </si>
  <si>
    <t>ICIC0001624</t>
  </si>
  <si>
    <t>ICIC0001625</t>
  </si>
  <si>
    <t>ICIC0001626</t>
  </si>
  <si>
    <t>ICIC0001627</t>
  </si>
  <si>
    <t>ICIC0001628</t>
  </si>
  <si>
    <t>ICIC0001629</t>
  </si>
  <si>
    <t>ICIC0001630</t>
  </si>
  <si>
    <t>ICIC0001631</t>
  </si>
  <si>
    <t>ICIC0001632</t>
  </si>
  <si>
    <t>ICIC0001633</t>
  </si>
  <si>
    <t>ICIC0001634</t>
  </si>
  <si>
    <t>ICIC0001635</t>
  </si>
  <si>
    <t>ICIC0001636</t>
  </si>
  <si>
    <t>ICIC0001637</t>
  </si>
  <si>
    <t>ICIC0001638</t>
  </si>
  <si>
    <t>ICIC0001639</t>
  </si>
  <si>
    <t>ICIC0001640</t>
  </si>
  <si>
    <t>ICIC0001641</t>
  </si>
  <si>
    <t>ICIC0001642</t>
  </si>
  <si>
    <t>ICIC0001643</t>
  </si>
  <si>
    <t>ICIC0001644</t>
  </si>
  <si>
    <t>ICIC0001645</t>
  </si>
  <si>
    <t>ICIC0001646</t>
  </si>
  <si>
    <t>ICIC0001647</t>
  </si>
  <si>
    <t>ICIC0001648</t>
  </si>
  <si>
    <t>ICIC0001649</t>
  </si>
  <si>
    <t>ICIC0001650</t>
  </si>
  <si>
    <t>ICIC0001651</t>
  </si>
  <si>
    <t>ICIC0001652</t>
  </si>
  <si>
    <t>ICIC0001653</t>
  </si>
  <si>
    <t>ICIC0001654</t>
  </si>
  <si>
    <t>ICIC0001655</t>
  </si>
  <si>
    <t>ICIC0001656</t>
  </si>
  <si>
    <t>ICIC0001657</t>
  </si>
  <si>
    <t>ICIC0001658</t>
  </si>
  <si>
    <t>ICIC0001659</t>
  </si>
  <si>
    <t>ICIC0001660</t>
  </si>
  <si>
    <t>ICIC0001661</t>
  </si>
  <si>
    <t>ICIC0001662</t>
  </si>
  <si>
    <t>ICIC0001663</t>
  </si>
  <si>
    <t>ICIC0001664</t>
  </si>
  <si>
    <t>ICIC0001665</t>
  </si>
  <si>
    <t>ICIC0001666</t>
  </si>
  <si>
    <t>ICIC0001667</t>
  </si>
  <si>
    <t>ICIC0001668</t>
  </si>
  <si>
    <t>ICIC0001669</t>
  </si>
  <si>
    <t>ICIC0001670</t>
  </si>
  <si>
    <t>ICIC0001671</t>
  </si>
  <si>
    <t>ICIC0001673</t>
  </si>
  <si>
    <t>ICIC0001674</t>
  </si>
  <si>
    <t>ICIC0001675</t>
  </si>
  <si>
    <t>ICIC0001676</t>
  </si>
  <si>
    <t>ICIC0001677</t>
  </si>
  <si>
    <t>ICIC0001678</t>
  </si>
  <si>
    <t>ICIC0001679</t>
  </si>
  <si>
    <t>ICIC0001680</t>
  </si>
  <si>
    <t>ICIC0001681</t>
  </si>
  <si>
    <t>ICIC0001682</t>
  </si>
  <si>
    <t>ICIC0001683</t>
  </si>
  <si>
    <t>ICIC0001684</t>
  </si>
  <si>
    <t>ICIC0001685</t>
  </si>
  <si>
    <t>ICIC0001686</t>
  </si>
  <si>
    <t>ICIC0001687</t>
  </si>
  <si>
    <t>ICIC0001690</t>
  </si>
  <si>
    <t>ICIC0001691</t>
  </si>
  <si>
    <t>ICIC0001692</t>
  </si>
  <si>
    <t>ICIC0001693</t>
  </si>
  <si>
    <t>ICIC0001694</t>
  </si>
  <si>
    <t>ICIC0001695</t>
  </si>
  <si>
    <t>ICIC0001696</t>
  </si>
  <si>
    <t>ICIC0001697</t>
  </si>
  <si>
    <t>ICIC0001698</t>
  </si>
  <si>
    <t>ICIC0001699</t>
  </si>
  <si>
    <t>ICIC0001701</t>
  </si>
  <si>
    <t>ICIC0001702</t>
  </si>
  <si>
    <t>ICIC0001703</t>
  </si>
  <si>
    <t>ICIC0001704</t>
  </si>
  <si>
    <t>ICIC0001705</t>
  </si>
  <si>
    <t>ICIC0001706</t>
  </si>
  <si>
    <t>ICIC0001707</t>
  </si>
  <si>
    <t>ICIC0001708</t>
  </si>
  <si>
    <t>ICIC0001709</t>
  </si>
  <si>
    <t>ICIC0001711</t>
  </si>
  <si>
    <t>ICIC0001712</t>
  </si>
  <si>
    <t>ICIC0001713</t>
  </si>
  <si>
    <t>ICIC0001714</t>
  </si>
  <si>
    <t>ICIC0001715</t>
  </si>
  <si>
    <t>ICIC0001716</t>
  </si>
  <si>
    <t>ICIC0001717</t>
  </si>
  <si>
    <t>ICIC0001718</t>
  </si>
  <si>
    <t>ICIC0001719</t>
  </si>
  <si>
    <t>ICIC0001720</t>
  </si>
  <si>
    <t>ICIC0001722</t>
  </si>
  <si>
    <t>ICIC0001723</t>
  </si>
  <si>
    <t>ICIC0001724</t>
  </si>
  <si>
    <t>ICIC0001725</t>
  </si>
  <si>
    <t>ICIC0001726</t>
  </si>
  <si>
    <t>ICIC0001728</t>
  </si>
  <si>
    <t>ICIC0001729</t>
  </si>
  <si>
    <t>ICIC0001730</t>
  </si>
  <si>
    <t>ICIC0001731</t>
  </si>
  <si>
    <t>ICIC0001732</t>
  </si>
  <si>
    <t>ICIC0001733</t>
  </si>
  <si>
    <t>ICIC0001734</t>
  </si>
  <si>
    <t>ICIC0001735</t>
  </si>
  <si>
    <t>ICIC0001736</t>
  </si>
  <si>
    <t>ICIC0001737</t>
  </si>
  <si>
    <t>ICIC0001738</t>
  </si>
  <si>
    <t>ICIC0001739</t>
  </si>
  <si>
    <t>ICIC0001740</t>
  </si>
  <si>
    <t>ICIC0001742</t>
  </si>
  <si>
    <t>ICIC0001743</t>
  </si>
  <si>
    <t>ICIC0001744</t>
  </si>
  <si>
    <t>ICIC0001745</t>
  </si>
  <si>
    <t>ICIC0001746</t>
  </si>
  <si>
    <t>ICIC0001747</t>
  </si>
  <si>
    <t>ICIC0001748</t>
  </si>
  <si>
    <t>ICIC0001750</t>
  </si>
  <si>
    <t>ICIC0001751</t>
  </si>
  <si>
    <t>ICIC0001752</t>
  </si>
  <si>
    <t>ICIC0001753</t>
  </si>
  <si>
    <t>ICIC0001754</t>
  </si>
  <si>
    <t>ICIC0001755</t>
  </si>
  <si>
    <t>ICIC0001756</t>
  </si>
  <si>
    <t>ICIC0001757</t>
  </si>
  <si>
    <t>ICIC0001758</t>
  </si>
  <si>
    <t>ICIC0001759</t>
  </si>
  <si>
    <t>ICIC0001760</t>
  </si>
  <si>
    <t>ICIC0001761</t>
  </si>
  <si>
    <t>ICIC0001762</t>
  </si>
  <si>
    <t>ICIC0001763</t>
  </si>
  <si>
    <t>ICIC0001764</t>
  </si>
  <si>
    <t>ICIC0001765</t>
  </si>
  <si>
    <t>ICIC0001766</t>
  </si>
  <si>
    <t>ICIC0001767</t>
  </si>
  <si>
    <t>ICIC0001768</t>
  </si>
  <si>
    <t>ICIC0001770</t>
  </si>
  <si>
    <t>ICIC0001771</t>
  </si>
  <si>
    <t>ICIC0001772</t>
  </si>
  <si>
    <t>ICIC0001773</t>
  </si>
  <si>
    <t>ICIC0001774</t>
  </si>
  <si>
    <t>ICIC0001775</t>
  </si>
  <si>
    <t>ICIC0001776</t>
  </si>
  <si>
    <t>ICIC0001777</t>
  </si>
  <si>
    <t>ICIC0001778</t>
  </si>
  <si>
    <t>ICIC0001779</t>
  </si>
  <si>
    <t>ICIC0001780</t>
  </si>
  <si>
    <t>ICIC0001781</t>
  </si>
  <si>
    <t>ICIC0001782</t>
  </si>
  <si>
    <t>ICIC0001783</t>
  </si>
  <si>
    <t>ICIC0001784</t>
  </si>
  <si>
    <t>ICIC0001785</t>
  </si>
  <si>
    <t>ICIC0001786</t>
  </si>
  <si>
    <t>ICIC0001787</t>
  </si>
  <si>
    <t>ICIC0001788</t>
  </si>
  <si>
    <t>ICIC0001789</t>
  </si>
  <si>
    <t>ICIC0001790</t>
  </si>
  <si>
    <t>ICIC0001792</t>
  </si>
  <si>
    <t>ICIC0001793</t>
  </si>
  <si>
    <t>ICIC0001794</t>
  </si>
  <si>
    <t>ICIC0001795</t>
  </si>
  <si>
    <t>ICIC0001796</t>
  </si>
  <si>
    <t>ICIC0001797</t>
  </si>
  <si>
    <t>ICIC0001799</t>
  </si>
  <si>
    <t>ICIC0001800</t>
  </si>
  <si>
    <t>ICIC0001801</t>
  </si>
  <si>
    <t>ICIC0001802</t>
  </si>
  <si>
    <t>ICIC0001803</t>
  </si>
  <si>
    <t>ICIC0001804</t>
  </si>
  <si>
    <t>ICIC0001805</t>
  </si>
  <si>
    <t>ICIC0001806</t>
  </si>
  <si>
    <t>ICIC0001807</t>
  </si>
  <si>
    <t>ICIC0001808</t>
  </si>
  <si>
    <t>ICIC0001809</t>
  </si>
  <si>
    <t>ICIC0001810</t>
  </si>
  <si>
    <t>ICIC0001811</t>
  </si>
  <si>
    <t>ICIC0001813</t>
  </si>
  <si>
    <t>ICIC0001814</t>
  </si>
  <si>
    <t>ICIC0001815</t>
  </si>
  <si>
    <t>ICIC0001816</t>
  </si>
  <si>
    <t>ICIC0001817</t>
  </si>
  <si>
    <t>ICIC0001818</t>
  </si>
  <si>
    <t>ICIC0001819</t>
  </si>
  <si>
    <t>ICIC0001820</t>
  </si>
  <si>
    <t>ICIC0001821</t>
  </si>
  <si>
    <t>ICIC0001822</t>
  </si>
  <si>
    <t>ICIC0001823</t>
  </si>
  <si>
    <t>ICIC0001824</t>
  </si>
  <si>
    <t>ICIC0001825</t>
  </si>
  <si>
    <t>ICIC0001826</t>
  </si>
  <si>
    <t>ICIC0001827</t>
  </si>
  <si>
    <t>ICIC0001828</t>
  </si>
  <si>
    <t>ICIC0001829</t>
  </si>
  <si>
    <t>ICIC0001830</t>
  </si>
  <si>
    <t>ICIC0001831</t>
  </si>
  <si>
    <t>ICIC0001832</t>
  </si>
  <si>
    <t>ICIC0001833</t>
  </si>
  <si>
    <t>ICIC0001834</t>
  </si>
  <si>
    <t>ICIC0001835</t>
  </si>
  <si>
    <t>ICIC0001836</t>
  </si>
  <si>
    <t>ICIC0001837</t>
  </si>
  <si>
    <t>ICIC0001838</t>
  </si>
  <si>
    <t>ICIC0001839</t>
  </si>
  <si>
    <t>ICIC0001840</t>
  </si>
  <si>
    <t>ICIC0001841</t>
  </si>
  <si>
    <t>ICIC0001842</t>
  </si>
  <si>
    <t>ICIC0001843</t>
  </si>
  <si>
    <t>ICIC0001844</t>
  </si>
  <si>
    <t>ICIC0001845</t>
  </si>
  <si>
    <t>ICIC0001846</t>
  </si>
  <si>
    <t>ICIC0001847</t>
  </si>
  <si>
    <t>ICIC0001848</t>
  </si>
  <si>
    <t>ICIC0001849</t>
  </si>
  <si>
    <t>ICIC0001850</t>
  </si>
  <si>
    <t>ICIC0001851</t>
  </si>
  <si>
    <t>ICIC0001852</t>
  </si>
  <si>
    <t>ICIC0001853</t>
  </si>
  <si>
    <t>ICIC0001854</t>
  </si>
  <si>
    <t>ICIC0001855</t>
  </si>
  <si>
    <t>ICIC0001856</t>
  </si>
  <si>
    <t>ICIC0001857</t>
  </si>
  <si>
    <t>ICIC0001858</t>
  </si>
  <si>
    <t>ICIC0001859</t>
  </si>
  <si>
    <t>ICIC0001860</t>
  </si>
  <si>
    <t>ICIC0001861</t>
  </si>
  <si>
    <t>ICIC0001862</t>
  </si>
  <si>
    <t>ICIC0001863</t>
  </si>
  <si>
    <t>ICIC0001864</t>
  </si>
  <si>
    <t>ICIC0001865</t>
  </si>
  <si>
    <t>ICIC0001866</t>
  </si>
  <si>
    <t>ICIC0001867</t>
  </si>
  <si>
    <t>ICIC0001868</t>
  </si>
  <si>
    <t>ICIC0001869</t>
  </si>
  <si>
    <t>ICIC0001870</t>
  </si>
  <si>
    <t>ICIC0001871</t>
  </si>
  <si>
    <t>ICIC0001872</t>
  </si>
  <si>
    <t>ICIC0001873</t>
  </si>
  <si>
    <t>ICIC0001874</t>
  </si>
  <si>
    <t>ICIC0001875</t>
  </si>
  <si>
    <t>ICIC0001876</t>
  </si>
  <si>
    <t>ICIC0001877</t>
  </si>
  <si>
    <t>ICIC0001878</t>
  </si>
  <si>
    <t>ICIC0001879</t>
  </si>
  <si>
    <t>ICIC0001880</t>
  </si>
  <si>
    <t>ICIC0001881</t>
  </si>
  <si>
    <t>ICIC0001882</t>
  </si>
  <si>
    <t>ICIC0001883</t>
  </si>
  <si>
    <t>ICIC0001884</t>
  </si>
  <si>
    <t>ICIC0001885</t>
  </si>
  <si>
    <t>ICIC0001886</t>
  </si>
  <si>
    <t>ICIC0001887</t>
  </si>
  <si>
    <t>ICIC0001888</t>
  </si>
  <si>
    <t>ICIC0001889</t>
  </si>
  <si>
    <t>ICIC0001890</t>
  </si>
  <si>
    <t>ICIC0001891</t>
  </si>
  <si>
    <t>ICIC0001892</t>
  </si>
  <si>
    <t>ICIC0001893</t>
  </si>
  <si>
    <t>ICIC0001894</t>
  </si>
  <si>
    <t>ICIC0001895</t>
  </si>
  <si>
    <t>ICIC0001896</t>
  </si>
  <si>
    <t>ICIC0001897</t>
  </si>
  <si>
    <t>ICIC0001898</t>
  </si>
  <si>
    <t>ICIC0001899</t>
  </si>
  <si>
    <t>ICIC0001900</t>
  </si>
  <si>
    <t>ICIC0001901</t>
  </si>
  <si>
    <t>ICIC0001902</t>
  </si>
  <si>
    <t>ICIC0001903</t>
  </si>
  <si>
    <t>ICIC0001904</t>
  </si>
  <si>
    <t>ICIC0001905</t>
  </si>
  <si>
    <t>ICIC0001906</t>
  </si>
  <si>
    <t>ICIC0001907</t>
  </si>
  <si>
    <t>ICIC0001908</t>
  </si>
  <si>
    <t>ICIC0001909</t>
  </si>
  <si>
    <t>ICIC0001910</t>
  </si>
  <si>
    <t>ICIC0001911</t>
  </si>
  <si>
    <t>ICIC0001912</t>
  </si>
  <si>
    <t>ICIC0001913</t>
  </si>
  <si>
    <t>ICIC0001914</t>
  </si>
  <si>
    <t>ICIC0001915</t>
  </si>
  <si>
    <t>ICIC0001916</t>
  </si>
  <si>
    <t>ICIC0001917</t>
  </si>
  <si>
    <t>ICIC0001918</t>
  </si>
  <si>
    <t>ICIC0001919</t>
  </si>
  <si>
    <t>ICIC0001920</t>
  </si>
  <si>
    <t>ICIC0001921</t>
  </si>
  <si>
    <t>ICIC0001922</t>
  </si>
  <si>
    <t>ICIC0001923</t>
  </si>
  <si>
    <t>ICIC0001924</t>
  </si>
  <si>
    <t>ICIC0001925</t>
  </si>
  <si>
    <t>ICIC0001926</t>
  </si>
  <si>
    <t>ICIC0001927</t>
  </si>
  <si>
    <t>ICIC0001928</t>
  </si>
  <si>
    <t>ICIC0001929</t>
  </si>
  <si>
    <t>ICIC0001930</t>
  </si>
  <si>
    <t>ICIC0001931</t>
  </si>
  <si>
    <t>ICIC0001932</t>
  </si>
  <si>
    <t>ICIC0001933</t>
  </si>
  <si>
    <t>ICIC0001934</t>
  </si>
  <si>
    <t>ICIC0001935</t>
  </si>
  <si>
    <t>ICIC0001937</t>
  </si>
  <si>
    <t>ICIC0001938</t>
  </si>
  <si>
    <t>ICIC0001939</t>
  </si>
  <si>
    <t>ICIC0001940</t>
  </si>
  <si>
    <t>ICIC0001941</t>
  </si>
  <si>
    <t>ICIC0001942</t>
  </si>
  <si>
    <t>ICIC0001943</t>
  </si>
  <si>
    <t>ICIC0001944</t>
  </si>
  <si>
    <t>ICIC0001945</t>
  </si>
  <si>
    <t>ICIC0001946</t>
  </si>
  <si>
    <t>ICIC0001947</t>
  </si>
  <si>
    <t>ICIC0001948</t>
  </si>
  <si>
    <t>ICIC0001949</t>
  </si>
  <si>
    <t>ICIC0001950</t>
  </si>
  <si>
    <t>ICIC0001951</t>
  </si>
  <si>
    <t>ICIC0001952</t>
  </si>
  <si>
    <t>ICIC0001953</t>
  </si>
  <si>
    <t>ICIC0001954</t>
  </si>
  <si>
    <t>ICIC0001955</t>
  </si>
  <si>
    <t>ICIC0001956</t>
  </si>
  <si>
    <t>ICIC0001957</t>
  </si>
  <si>
    <t>ICIC0001959</t>
  </si>
  <si>
    <t>ICIC0001960</t>
  </si>
  <si>
    <t>ICIC0001961</t>
  </si>
  <si>
    <t>ICIC0001962</t>
  </si>
  <si>
    <t>ICIC0001963</t>
  </si>
  <si>
    <t>ICIC0001964</t>
  </si>
  <si>
    <t>ICIC0001965</t>
  </si>
  <si>
    <t>ICIC0001966</t>
  </si>
  <si>
    <t>ICIC0001967</t>
  </si>
  <si>
    <t>ICIC0001968</t>
  </si>
  <si>
    <t>ICIC0001969</t>
  </si>
  <si>
    <t>ICIC0001970</t>
  </si>
  <si>
    <t>ICIC0001971</t>
  </si>
  <si>
    <t>ICIC0001972</t>
  </si>
  <si>
    <t>ICIC0001973</t>
  </si>
  <si>
    <t>ICIC0001975</t>
  </si>
  <si>
    <t>ICIC0001976</t>
  </si>
  <si>
    <t>ICIC0001977</t>
  </si>
  <si>
    <t>ICIC0001978</t>
  </si>
  <si>
    <t>ICIC0001979</t>
  </si>
  <si>
    <t>ICIC0001980</t>
  </si>
  <si>
    <t>ICIC0001981</t>
  </si>
  <si>
    <t>ICIC0001982</t>
  </si>
  <si>
    <t>ICIC0001983</t>
  </si>
  <si>
    <t>ICIC0001984</t>
  </si>
  <si>
    <t>ICIC0001985</t>
  </si>
  <si>
    <t>ICIC0001986</t>
  </si>
  <si>
    <t>ICIC0001987</t>
  </si>
  <si>
    <t>ICIC0001988</t>
  </si>
  <si>
    <t>ICIC0001989</t>
  </si>
  <si>
    <t>ICIC0001990</t>
  </si>
  <si>
    <t>ICIC0001991</t>
  </si>
  <si>
    <t>ICIC0001992</t>
  </si>
  <si>
    <t>ICIC0001993</t>
  </si>
  <si>
    <t>ICIC0001994</t>
  </si>
  <si>
    <t>ICIC0001995</t>
  </si>
  <si>
    <t>ICIC0001996</t>
  </si>
  <si>
    <t>ICIC0001997</t>
  </si>
  <si>
    <t>ICIC0001998</t>
  </si>
  <si>
    <t>ICIC0001999</t>
  </si>
  <si>
    <t>ICIC0002000</t>
  </si>
  <si>
    <t>ICIC0002001</t>
  </si>
  <si>
    <t>ICIC0002002</t>
  </si>
  <si>
    <t>ICIC0002003</t>
  </si>
  <si>
    <t>ICIC0002004</t>
  </si>
  <si>
    <t>ICIC0002005</t>
  </si>
  <si>
    <t>ICIC0002006</t>
  </si>
  <si>
    <t>ICIC0002007</t>
  </si>
  <si>
    <t>ICIC0002008</t>
  </si>
  <si>
    <t>ICIC0002009</t>
  </si>
  <si>
    <t>ICIC0002010</t>
  </si>
  <si>
    <t>ICIC0002011</t>
  </si>
  <si>
    <t>ICIC0002012</t>
  </si>
  <si>
    <t>ICIC0002013</t>
  </si>
  <si>
    <t>ICIC0002014</t>
  </si>
  <si>
    <t>ICIC0002015</t>
  </si>
  <si>
    <t>ICIC0002016</t>
  </si>
  <si>
    <t>ICIC0002017</t>
  </si>
  <si>
    <t>ICIC0002018</t>
  </si>
  <si>
    <t>ICIC0002019</t>
  </si>
  <si>
    <t>ICIC0002020</t>
  </si>
  <si>
    <t>ICIC0002021</t>
  </si>
  <si>
    <t>ICIC0002022</t>
  </si>
  <si>
    <t>ICIC0002023</t>
  </si>
  <si>
    <t>ICIC0002024</t>
  </si>
  <si>
    <t>ICIC0002025</t>
  </si>
  <si>
    <t>ICIC0002026</t>
  </si>
  <si>
    <t>ICIC0002027</t>
  </si>
  <si>
    <t>ICIC0002028</t>
  </si>
  <si>
    <t>ICIC0002029</t>
  </si>
  <si>
    <t>ICIC0002030</t>
  </si>
  <si>
    <t>ICIC0002031</t>
  </si>
  <si>
    <t>ICIC0002032</t>
  </si>
  <si>
    <t>ICIC0002033</t>
  </si>
  <si>
    <t>ICIC0002034</t>
  </si>
  <si>
    <t>ICIC0002035</t>
  </si>
  <si>
    <t>ICIC0002036</t>
  </si>
  <si>
    <t>ICIC0002037</t>
  </si>
  <si>
    <t>ICIC0002038</t>
  </si>
  <si>
    <t>ICIC0002039</t>
  </si>
  <si>
    <t>ICIC0002040</t>
  </si>
  <si>
    <t>ICIC0002041</t>
  </si>
  <si>
    <t>ICIC0002042</t>
  </si>
  <si>
    <t>ICIC0002043</t>
  </si>
  <si>
    <t>ICIC0002044</t>
  </si>
  <si>
    <t>ICIC0002045</t>
  </si>
  <si>
    <t>ICIC0002046</t>
  </si>
  <si>
    <t>ICIC0002047</t>
  </si>
  <si>
    <t>ICIC0002048</t>
  </si>
  <si>
    <t>ICIC0002049</t>
  </si>
  <si>
    <t>ICIC0002050</t>
  </si>
  <si>
    <t>ICIC0002102</t>
  </si>
  <si>
    <t>ICIC0002103</t>
  </si>
  <si>
    <t>ICIC0002104</t>
  </si>
  <si>
    <t>ICIC0002105</t>
  </si>
  <si>
    <t>ICIC0002106</t>
  </si>
  <si>
    <t>ICIC0002107</t>
  </si>
  <si>
    <t>ICIC0002108</t>
  </si>
  <si>
    <t>ICIC0002109</t>
  </si>
  <si>
    <t>ICIC0002110</t>
  </si>
  <si>
    <t>ICIC0002111</t>
  </si>
  <si>
    <t>ICIC0002112</t>
  </si>
  <si>
    <t>ICIC0002113</t>
  </si>
  <si>
    <t>ICIC0002114</t>
  </si>
  <si>
    <t>ICIC0002115</t>
  </si>
  <si>
    <t>ICIC0002116</t>
  </si>
  <si>
    <t>ICIC0002117</t>
  </si>
  <si>
    <t>ICIC0002118</t>
  </si>
  <si>
    <t>ICIC0002119</t>
  </si>
  <si>
    <t>ICIC0002120</t>
  </si>
  <si>
    <t>ICIC0002121</t>
  </si>
  <si>
    <t>ICIC0002122</t>
  </si>
  <si>
    <t>ICIC0002123</t>
  </si>
  <si>
    <t>ICIC0002124</t>
  </si>
  <si>
    <t>ICIC0002125</t>
  </si>
  <si>
    <t>ICIC0002126</t>
  </si>
  <si>
    <t>ICIC0002127</t>
  </si>
  <si>
    <t>ICIC0002128</t>
  </si>
  <si>
    <t>ICIC0002129</t>
  </si>
  <si>
    <t>ICIC0002130</t>
  </si>
  <si>
    <t>ICIC0002131</t>
  </si>
  <si>
    <t>ICIC0002132</t>
  </si>
  <si>
    <t>ICIC0002133</t>
  </si>
  <si>
    <t>ICIC0002134</t>
  </si>
  <si>
    <t>ICIC0002135</t>
  </si>
  <si>
    <t>ICIC0002136</t>
  </si>
  <si>
    <t>ICIC0002137</t>
  </si>
  <si>
    <t>ICIC0002138</t>
  </si>
  <si>
    <t>ICIC0002139</t>
  </si>
  <si>
    <t>ICIC0002140</t>
  </si>
  <si>
    <t>ICIC0002141</t>
  </si>
  <si>
    <t>ICIC0002142</t>
  </si>
  <si>
    <t>ICIC0002143</t>
  </si>
  <si>
    <t>ICIC0002144</t>
  </si>
  <si>
    <t>ICIC0002145</t>
  </si>
  <si>
    <t>ICIC0002146</t>
  </si>
  <si>
    <t>ICIC0002147</t>
  </si>
  <si>
    <t>ICIC0002148</t>
  </si>
  <si>
    <t>ICIC0002149</t>
  </si>
  <si>
    <t>ICIC0002150</t>
  </si>
  <si>
    <t>ICIC0002151</t>
  </si>
  <si>
    <t>ICIC0002152</t>
  </si>
  <si>
    <t>ICIC0002153</t>
  </si>
  <si>
    <t>ICIC0002154</t>
  </si>
  <si>
    <t>ICIC0002155</t>
  </si>
  <si>
    <t>ICIC0002156</t>
  </si>
  <si>
    <t>ICIC0002157</t>
  </si>
  <si>
    <t>ICIC0002158</t>
  </si>
  <si>
    <t>ICIC0002159</t>
  </si>
  <si>
    <t>ICIC0002160</t>
  </si>
  <si>
    <t>ICIC0002161</t>
  </si>
  <si>
    <t>ICIC0002162</t>
  </si>
  <si>
    <t>ICIC0002163</t>
  </si>
  <si>
    <t>ICIC0002164</t>
  </si>
  <si>
    <t>ICIC0002165</t>
  </si>
  <si>
    <t>ICIC0002166</t>
  </si>
  <si>
    <t>ICIC0002167</t>
  </si>
  <si>
    <t>ICIC0002168</t>
  </si>
  <si>
    <t>ICIC0002169</t>
  </si>
  <si>
    <t>ICIC0002170</t>
  </si>
  <si>
    <t>ICIC0002171</t>
  </si>
  <si>
    <t>ICIC0002172</t>
  </si>
  <si>
    <t>ICIC0002173</t>
  </si>
  <si>
    <t>ICIC0002174</t>
  </si>
  <si>
    <t>ICIC0002175</t>
  </si>
  <si>
    <t>ICIC0002176</t>
  </si>
  <si>
    <t>ICIC0002177</t>
  </si>
  <si>
    <t>ICIC0002178</t>
  </si>
  <si>
    <t>ICIC0002179</t>
  </si>
  <si>
    <t>ICIC0002180</t>
  </si>
  <si>
    <t>ICIC0002181</t>
  </si>
  <si>
    <t>ICIC0002182</t>
  </si>
  <si>
    <t>ICIC0002183</t>
  </si>
  <si>
    <t>ICIC0002184</t>
  </si>
  <si>
    <t>ICIC0002185</t>
  </si>
  <si>
    <t>ICIC0002186</t>
  </si>
  <si>
    <t>ICIC0002187</t>
  </si>
  <si>
    <t>ICIC0002188</t>
  </si>
  <si>
    <t>ICIC0002189</t>
  </si>
  <si>
    <t>ICIC0002190</t>
  </si>
  <si>
    <t>ICIC0002191</t>
  </si>
  <si>
    <t>ICIC0002192</t>
  </si>
  <si>
    <t>ICIC0002193</t>
  </si>
  <si>
    <t>ICIC0002194</t>
  </si>
  <si>
    <t>ICIC0002195</t>
  </si>
  <si>
    <t>ICIC0002196</t>
  </si>
  <si>
    <t>ICIC0002197</t>
  </si>
  <si>
    <t>ICIC0002198</t>
  </si>
  <si>
    <t>ICIC0002199</t>
  </si>
  <si>
    <t>ICIC0002200</t>
  </si>
  <si>
    <t>ICIC0002201</t>
  </si>
  <si>
    <t>ICIC0002202</t>
  </si>
  <si>
    <t>ICIC0002203</t>
  </si>
  <si>
    <t>ICIC0002204</t>
  </si>
  <si>
    <t>ICIC0002205</t>
  </si>
  <si>
    <t>ICIC0002206</t>
  </si>
  <si>
    <t>ICIC0002207</t>
  </si>
  <si>
    <t>ICIC0002208</t>
  </si>
  <si>
    <t>ICIC0002209</t>
  </si>
  <si>
    <t>ICIC0002210</t>
  </si>
  <si>
    <t>ICIC0002211</t>
  </si>
  <si>
    <t>ICIC0002212</t>
  </si>
  <si>
    <t>ICIC0002213</t>
  </si>
  <si>
    <t>ICIC0002214</t>
  </si>
  <si>
    <t>ICIC0002215</t>
  </si>
  <si>
    <t>ICIC0002216</t>
  </si>
  <si>
    <t>ICIC0002217</t>
  </si>
  <si>
    <t>ICIC0002218</t>
  </si>
  <si>
    <t>ICIC0002219</t>
  </si>
  <si>
    <t>ICIC0002220</t>
  </si>
  <si>
    <t>ICIC0002221</t>
  </si>
  <si>
    <t>ICIC0002222</t>
  </si>
  <si>
    <t>ICIC0002223</t>
  </si>
  <si>
    <t>ICIC0002224</t>
  </si>
  <si>
    <t>ICIC0002225</t>
  </si>
  <si>
    <t>ICIC0002226</t>
  </si>
  <si>
    <t>ICIC0002227</t>
  </si>
  <si>
    <t>ICIC0002228</t>
  </si>
  <si>
    <t>ICIC0002229</t>
  </si>
  <si>
    <t>ICIC0002230</t>
  </si>
  <si>
    <t>ICIC0002231</t>
  </si>
  <si>
    <t>ICIC0002232</t>
  </si>
  <si>
    <t>ICIC0002233</t>
  </si>
  <si>
    <t>ICIC0002234</t>
  </si>
  <si>
    <t>ICIC0002235</t>
  </si>
  <si>
    <t>ICIC0002236</t>
  </si>
  <si>
    <t>ICIC0002237</t>
  </si>
  <si>
    <t>ICIC0002238</t>
  </si>
  <si>
    <t>ICIC0002240</t>
  </si>
  <si>
    <t>ICIC0002241</t>
  </si>
  <si>
    <t>ICIC0002242</t>
  </si>
  <si>
    <t>ICIC0002243</t>
  </si>
  <si>
    <t>ICIC0002244</t>
  </si>
  <si>
    <t>ICIC0002245</t>
  </si>
  <si>
    <t>ICIC0002246</t>
  </si>
  <si>
    <t>ICIC0002247</t>
  </si>
  <si>
    <t>ICIC0002248</t>
  </si>
  <si>
    <t>ICIC0002249</t>
  </si>
  <si>
    <t>ICIC0002250</t>
  </si>
  <si>
    <t>ICIC0002251</t>
  </si>
  <si>
    <t>ICIC0002252</t>
  </si>
  <si>
    <t>ICIC0002253</t>
  </si>
  <si>
    <t>ICIC0002254</t>
  </si>
  <si>
    <t>ICIC0002255</t>
  </si>
  <si>
    <t>ICIC0002256</t>
  </si>
  <si>
    <t>ICIC0002257</t>
  </si>
  <si>
    <t>ICIC0002258</t>
  </si>
  <si>
    <t>ICIC0002259</t>
  </si>
  <si>
    <t>ICIC0002260</t>
  </si>
  <si>
    <t>ICIC0002261</t>
  </si>
  <si>
    <t>ICIC0002262</t>
  </si>
  <si>
    <t>ICIC0002263</t>
  </si>
  <si>
    <t>ICIC0002264</t>
  </si>
  <si>
    <t>ICIC0002265</t>
  </si>
  <si>
    <t>ICIC0002266</t>
  </si>
  <si>
    <t>ICIC0002267</t>
  </si>
  <si>
    <t>ICIC0002268</t>
  </si>
  <si>
    <t>ICIC0002269</t>
  </si>
  <si>
    <t>ICIC0002270</t>
  </si>
  <si>
    <t>ICIC0002271</t>
  </si>
  <si>
    <t>ICIC0002272</t>
  </si>
  <si>
    <t>ICIC0002273</t>
  </si>
  <si>
    <t>ICIC0002274</t>
  </si>
  <si>
    <t>ICIC0002275</t>
  </si>
  <si>
    <t>ICIC0002276</t>
  </si>
  <si>
    <t>ICIC0002277</t>
  </si>
  <si>
    <t>ICIC0002278</t>
  </si>
  <si>
    <t>ICIC0002279</t>
  </si>
  <si>
    <t>ICIC0002280</t>
  </si>
  <si>
    <t>ICIC0002281</t>
  </si>
  <si>
    <t>ICIC0002282</t>
  </si>
  <si>
    <t>ICIC0002283</t>
  </si>
  <si>
    <t>ICIC0002284</t>
  </si>
  <si>
    <t>ICIC0002285</t>
  </si>
  <si>
    <t>ICIC0002286</t>
  </si>
  <si>
    <t>ICIC0002287</t>
  </si>
  <si>
    <t>ICIC0002288</t>
  </si>
  <si>
    <t>ICIC0002289</t>
  </si>
  <si>
    <t>ICIC0002290</t>
  </si>
  <si>
    <t>ICIC0002291</t>
  </si>
  <si>
    <t>ICIC0002292</t>
  </si>
  <si>
    <t>ICIC0002293</t>
  </si>
  <si>
    <t>ICIC0002294</t>
  </si>
  <si>
    <t>ICIC0002295</t>
  </si>
  <si>
    <t>ICIC0002296</t>
  </si>
  <si>
    <t>ICIC0002297</t>
  </si>
  <si>
    <t>ICIC0002298</t>
  </si>
  <si>
    <t>ICIC0002299</t>
  </si>
  <si>
    <t>ICIC0002300</t>
  </si>
  <si>
    <t>ICIC0002301</t>
  </si>
  <si>
    <t>ICIC0002302</t>
  </si>
  <si>
    <t>ICIC0002303</t>
  </si>
  <si>
    <t>ICIC0002304</t>
  </si>
  <si>
    <t>ICIC0002305</t>
  </si>
  <si>
    <t>ICIC0002306</t>
  </si>
  <si>
    <t>ICIC0002308</t>
  </si>
  <si>
    <t>ICIC0002310</t>
  </si>
  <si>
    <t>ICIC0002312</t>
  </si>
  <si>
    <t>ICIC0002313</t>
  </si>
  <si>
    <t>ICIC0002314</t>
  </si>
  <si>
    <t>ICIC0002315</t>
  </si>
  <si>
    <t>ICIC0002316</t>
  </si>
  <si>
    <t>ICIC0002317</t>
  </si>
  <si>
    <t>ICIC0002318</t>
  </si>
  <si>
    <t>ICIC0002320</t>
  </si>
  <si>
    <t>ICIC0002322</t>
  </si>
  <si>
    <t>ICIC0002323</t>
  </si>
  <si>
    <t>ICIC0002324</t>
  </si>
  <si>
    <t>ICIC0002325</t>
  </si>
  <si>
    <t>ICIC0002326</t>
  </si>
  <si>
    <t>ICIC0002327</t>
  </si>
  <si>
    <t>ICIC0002328</t>
  </si>
  <si>
    <t>ICIC0002329</t>
  </si>
  <si>
    <t>ICIC0002330</t>
  </si>
  <si>
    <t>ICIC0002331</t>
  </si>
  <si>
    <t>ICIC0002333</t>
  </si>
  <si>
    <t>ICIC0002336</t>
  </si>
  <si>
    <t>ICIC0002337</t>
  </si>
  <si>
    <t>ICIC0002339</t>
  </si>
  <si>
    <t>ICIC0002340</t>
  </si>
  <si>
    <t>ICIC0002341</t>
  </si>
  <si>
    <t>ICIC0002343</t>
  </si>
  <si>
    <t>ICIC0002344</t>
  </si>
  <si>
    <t>ICIC0002345</t>
  </si>
  <si>
    <t>ICIC0002346</t>
  </si>
  <si>
    <t>ICIC0002347</t>
  </si>
  <si>
    <t>ICIC0002348</t>
  </si>
  <si>
    <t>ICIC0002349</t>
  </si>
  <si>
    <t>ICIC0002350</t>
  </si>
  <si>
    <t>ICIC0002351</t>
  </si>
  <si>
    <t>ICIC0002352</t>
  </si>
  <si>
    <t>ICIC0002353</t>
  </si>
  <si>
    <t>ICIC0002355</t>
  </si>
  <si>
    <t>ICIC0002356</t>
  </si>
  <si>
    <t>ICIC0002357</t>
  </si>
  <si>
    <t>ICIC0002358</t>
  </si>
  <si>
    <t>ICIC0002359</t>
  </si>
  <si>
    <t>ICIC0002365</t>
  </si>
  <si>
    <t>ICIC0002366</t>
  </si>
  <si>
    <t>ICIC0002369</t>
  </si>
  <si>
    <t>ICIC0002370</t>
  </si>
  <si>
    <t>ICIC0002371</t>
  </si>
  <si>
    <t>ICIC0002372</t>
  </si>
  <si>
    <t>ICIC0002374</t>
  </si>
  <si>
    <t>ICIC0002376</t>
  </si>
  <si>
    <t>ICIC0002377</t>
  </si>
  <si>
    <t>ICIC0002380</t>
  </si>
  <si>
    <t>ICIC0002382</t>
  </si>
  <si>
    <t>ICIC0002383</t>
  </si>
  <si>
    <t>ICIC0002385</t>
  </si>
  <si>
    <t>ICIC0002387</t>
  </si>
  <si>
    <t>ICIC0002388</t>
  </si>
  <si>
    <t>ICIC0002389</t>
  </si>
  <si>
    <t>ICIC0002391</t>
  </si>
  <si>
    <t>ICIC0002394</t>
  </si>
  <si>
    <t>ICIC0002395</t>
  </si>
  <si>
    <t>ICIC0002396</t>
  </si>
  <si>
    <t>ICIC0002397</t>
  </si>
  <si>
    <t>ICIC0002401</t>
  </si>
  <si>
    <t>ICIC0002402</t>
  </si>
  <si>
    <t>ICIC0002404</t>
  </si>
  <si>
    <t>ICIC0002405</t>
  </si>
  <si>
    <t>ICIC0002406</t>
  </si>
  <si>
    <t>ICIC0002408</t>
  </si>
  <si>
    <t>ICIC0002410</t>
  </si>
  <si>
    <t>ICIC0002412</t>
  </si>
  <si>
    <t>ICIC0002414</t>
  </si>
  <si>
    <t>ICIC0002415</t>
  </si>
  <si>
    <t>ICIC0002416</t>
  </si>
  <si>
    <t>ICIC0002417</t>
  </si>
  <si>
    <t>ICIC0002419</t>
  </si>
  <si>
    <t>ICIC0002420</t>
  </si>
  <si>
    <t>ICIC0002422</t>
  </si>
  <si>
    <t>ICIC0002423</t>
  </si>
  <si>
    <t>ICIC0002424</t>
  </si>
  <si>
    <t>ICIC0002425</t>
  </si>
  <si>
    <t>ICIC0002426</t>
  </si>
  <si>
    <t>ICIC0002428</t>
  </si>
  <si>
    <t>ICIC0002430</t>
  </si>
  <si>
    <t>ICIC0002431</t>
  </si>
  <si>
    <t>ICIC0002432</t>
  </si>
  <si>
    <t>ICIC0002433</t>
  </si>
  <si>
    <t>ICIC0002434</t>
  </si>
  <si>
    <t>ICIC0002435</t>
  </si>
  <si>
    <t>ICIC0002436</t>
  </si>
  <si>
    <t>ICIC0002437</t>
  </si>
  <si>
    <t>ICIC0002438</t>
  </si>
  <si>
    <t>ICIC0002439</t>
  </si>
  <si>
    <t>ICIC0002442</t>
  </si>
  <si>
    <t>ICIC0002443</t>
  </si>
  <si>
    <t>ICIC0002444</t>
  </si>
  <si>
    <t>ICIC0002445</t>
  </si>
  <si>
    <t>ICIC0002446</t>
  </si>
  <si>
    <t>ICIC0002447</t>
  </si>
  <si>
    <t>ICIC0002448</t>
  </si>
  <si>
    <t>ICIC0002449</t>
  </si>
  <si>
    <t>ICIC0002450</t>
  </si>
  <si>
    <t>ICIC0002451</t>
  </si>
  <si>
    <t>ICIC0002452</t>
  </si>
  <si>
    <t>ICIC0002453</t>
  </si>
  <si>
    <t>ICIC0002454</t>
  </si>
  <si>
    <t>ICIC0002458</t>
  </si>
  <si>
    <t>ICIC0002459</t>
  </si>
  <si>
    <t>ICIC0002460</t>
  </si>
  <si>
    <t>ICIC0002463</t>
  </si>
  <si>
    <t>ICIC0002465</t>
  </si>
  <si>
    <t>ICIC0002466</t>
  </si>
  <si>
    <t>ICIC0002467</t>
  </si>
  <si>
    <t>ICIC0002469</t>
  </si>
  <si>
    <t>ICIC0002471</t>
  </si>
  <si>
    <t>ICIC0002472</t>
  </si>
  <si>
    <t>ICIC0002473</t>
  </si>
  <si>
    <t>ICIC0002474</t>
  </si>
  <si>
    <t>ICIC0002477</t>
  </si>
  <si>
    <t>ICIC0002478</t>
  </si>
  <si>
    <t>ICIC0002479</t>
  </si>
  <si>
    <t>ICIC0002481</t>
  </si>
  <si>
    <t>ICIC0002483</t>
  </si>
  <si>
    <t>ICIC0002484</t>
  </si>
  <si>
    <t>ICIC0002487</t>
  </si>
  <si>
    <t>ICIC0002488</t>
  </si>
  <si>
    <t>ICIC0002489</t>
  </si>
  <si>
    <t>ICIC0002490</t>
  </si>
  <si>
    <t>ICIC0002491</t>
  </si>
  <si>
    <t>ICIC0002493</t>
  </si>
  <si>
    <t>ICIC0002496</t>
  </si>
  <si>
    <t>ICIC0002497</t>
  </si>
  <si>
    <t>ICIC0002498</t>
  </si>
  <si>
    <t>ICIC0002499</t>
  </si>
  <si>
    <t>ICIC0002502</t>
  </si>
  <si>
    <t>ICIC0002504</t>
  </si>
  <si>
    <t>ICIC0002508</t>
  </si>
  <si>
    <t>ICIC0002510</t>
  </si>
  <si>
    <t>ICIC0002511</t>
  </si>
  <si>
    <t>ICIC0002513</t>
  </si>
  <si>
    <t>ICIC0002515</t>
  </si>
  <si>
    <t>ICIC0002516</t>
  </si>
  <si>
    <t>ICIC0002517</t>
  </si>
  <si>
    <t>ICIC0002519</t>
  </si>
  <si>
    <t>ICIC0002521</t>
  </si>
  <si>
    <t>ICIC0002522</t>
  </si>
  <si>
    <t>ICIC0002523</t>
  </si>
  <si>
    <t>ICIC0002524</t>
  </si>
  <si>
    <t>ICIC0002525</t>
  </si>
  <si>
    <t>ICIC0002530</t>
  </si>
  <si>
    <t>ICIC0002531</t>
  </si>
  <si>
    <t>ICIC0002533</t>
  </si>
  <si>
    <t>ICIC0002535</t>
  </si>
  <si>
    <t>ICIC0002536</t>
  </si>
  <si>
    <t>ICIC0002537</t>
  </si>
  <si>
    <t>ICIC0002539</t>
  </si>
  <si>
    <t>ICIC0002540</t>
  </si>
  <si>
    <t>ICIC0002541</t>
  </si>
  <si>
    <t>ICIC0002542</t>
  </si>
  <si>
    <t>ICIC0002544</t>
  </si>
  <si>
    <t>ICIC0002546</t>
  </si>
  <si>
    <t>ICIC0002549</t>
  </si>
  <si>
    <t>ICIC0002550</t>
  </si>
  <si>
    <t>ICIC0002551</t>
  </si>
  <si>
    <t>ICIC0002552</t>
  </si>
  <si>
    <t>ICIC0002554</t>
  </si>
  <si>
    <t>ICIC0002556</t>
  </si>
  <si>
    <t>ICIC0002557</t>
  </si>
  <si>
    <t>ICIC0002558</t>
  </si>
  <si>
    <t>ICIC0002559</t>
  </si>
  <si>
    <t>ICIC0002560</t>
  </si>
  <si>
    <t>ICIC0002561</t>
  </si>
  <si>
    <t>ICIC0002562</t>
  </si>
  <si>
    <t>ICIC0002564</t>
  </si>
  <si>
    <t>ICIC0002565</t>
  </si>
  <si>
    <t>ICIC0002566</t>
  </si>
  <si>
    <t>ICIC0002567</t>
  </si>
  <si>
    <t>ICIC0002568</t>
  </si>
  <si>
    <t>ICIC0002570</t>
  </si>
  <si>
    <t>ICIC0002571</t>
  </si>
  <si>
    <t>ICIC0002572</t>
  </si>
  <si>
    <t>ICIC0002573</t>
  </si>
  <si>
    <t>ICIC0002574</t>
  </si>
  <si>
    <t>ICIC0002577</t>
  </si>
  <si>
    <t>ICIC0002578</t>
  </si>
  <si>
    <t>ICIC0002579</t>
  </si>
  <si>
    <t>ICIC0002581</t>
  </si>
  <si>
    <t>ICIC0002582</t>
  </si>
  <si>
    <t>ICIC0002583</t>
  </si>
  <si>
    <t>ICIC0002584</t>
  </si>
  <si>
    <t>ICIC0002585</t>
  </si>
  <si>
    <t>ICIC0002586</t>
  </si>
  <si>
    <t>ICIC0002588</t>
  </si>
  <si>
    <t>ICIC0002589</t>
  </si>
  <si>
    <t>ICIC0002590</t>
  </si>
  <si>
    <t>ICIC0002591</t>
  </si>
  <si>
    <t>ICIC0002596</t>
  </si>
  <si>
    <t>ICIC0002597</t>
  </si>
  <si>
    <t>ICIC0002599</t>
  </si>
  <si>
    <t>ICIC0002600</t>
  </si>
  <si>
    <t>ICIC0002603</t>
  </si>
  <si>
    <t>ICIC0002604</t>
  </si>
  <si>
    <t>ICIC0002607</t>
  </si>
  <si>
    <t>ICIC0002608</t>
  </si>
  <si>
    <t>ICIC0002609</t>
  </si>
  <si>
    <t>ICIC0002610</t>
  </si>
  <si>
    <t>ICIC0002611</t>
  </si>
  <si>
    <t>ICIC0002613</t>
  </si>
  <si>
    <t>ICIC0002614</t>
  </si>
  <si>
    <t>ICIC0002615</t>
  </si>
  <si>
    <t>ICIC0002616</t>
  </si>
  <si>
    <t>ICIC0002617</t>
  </si>
  <si>
    <t>ICIC0002618</t>
  </si>
  <si>
    <t>ICIC0002620</t>
  </si>
  <si>
    <t>ICIC0002623</t>
  </si>
  <si>
    <t>ICIC0002624</t>
  </si>
  <si>
    <t>ICIC0002626</t>
  </si>
  <si>
    <t>ICIC0002627</t>
  </si>
  <si>
    <t>ICIC0002628</t>
  </si>
  <si>
    <t>ICIC0002631</t>
  </si>
  <si>
    <t>ICIC0002632</t>
  </si>
  <si>
    <t>ICIC0002633</t>
  </si>
  <si>
    <t>ICIC0002636</t>
  </si>
  <si>
    <t>ICIC0002637</t>
  </si>
  <si>
    <t>ICIC0002639</t>
  </si>
  <si>
    <t>ICIC0002640</t>
  </si>
  <si>
    <t>ICIC0002641</t>
  </si>
  <si>
    <t>ICIC0002642</t>
  </si>
  <si>
    <t>ICIC0002643</t>
  </si>
  <si>
    <t>ICIC0002644</t>
  </si>
  <si>
    <t>ICIC0002646</t>
  </si>
  <si>
    <t>ICIC0002647</t>
  </si>
  <si>
    <t>ICIC0002648</t>
  </si>
  <si>
    <t>ICIC0002649</t>
  </si>
  <si>
    <t>ICIC0002651</t>
  </si>
  <si>
    <t>ICIC0002652</t>
  </si>
  <si>
    <t>ICIC0002653</t>
  </si>
  <si>
    <t>ICIC0002654</t>
  </si>
  <si>
    <t>ICIC0002655</t>
  </si>
  <si>
    <t>ICIC0002657</t>
  </si>
  <si>
    <t>ICIC0002658</t>
  </si>
  <si>
    <t>ICIC0002660</t>
  </si>
  <si>
    <t>ICIC0002662</t>
  </si>
  <si>
    <t>ICIC0002664</t>
  </si>
  <si>
    <t>ICIC0002666</t>
  </si>
  <si>
    <t>ICIC0002669</t>
  </si>
  <si>
    <t>ICIC0002670</t>
  </si>
  <si>
    <t>ICIC0002671</t>
  </si>
  <si>
    <t>ICIC0002672</t>
  </si>
  <si>
    <t>ICIC0002673</t>
  </si>
  <si>
    <t>ICIC0002676</t>
  </si>
  <si>
    <t>ICIC0002677</t>
  </si>
  <si>
    <t>ICIC0002680</t>
  </si>
  <si>
    <t>ICIC0002683</t>
  </si>
  <si>
    <t>ICIC0002684</t>
  </si>
  <si>
    <t>ICIC0002685</t>
  </si>
  <si>
    <t>ICIC0002687</t>
  </si>
  <si>
    <t>ICIC0002690</t>
  </si>
  <si>
    <t>ICIC0002692</t>
  </si>
  <si>
    <t>ICIC0002693</t>
  </si>
  <si>
    <t>ICIC0002694</t>
  </si>
  <si>
    <t>ICIC0002696</t>
  </si>
  <si>
    <t>ICIC0002697</t>
  </si>
  <si>
    <t>ICIC0002699</t>
  </si>
  <si>
    <t>ICIC0002700</t>
  </si>
  <si>
    <t>ICIC0002706</t>
  </si>
  <si>
    <t>ICIC0002707</t>
  </si>
  <si>
    <t>ICIC0002709</t>
  </si>
  <si>
    <t>ICIC0002712</t>
  </si>
  <si>
    <t>ICIC0002713</t>
  </si>
  <si>
    <t>ICIC0002714</t>
  </si>
  <si>
    <t>ICIC0002716</t>
  </si>
  <si>
    <t>ICIC0002717</t>
  </si>
  <si>
    <t>ICIC0002718</t>
  </si>
  <si>
    <t>ICIC0002719</t>
  </si>
  <si>
    <t>ICIC0002720</t>
  </si>
  <si>
    <t>ICIC0002721</t>
  </si>
  <si>
    <t>ICIC0002722</t>
  </si>
  <si>
    <t>ICIC0002723</t>
  </si>
  <si>
    <t>ICIC0002724</t>
  </si>
  <si>
    <t>ICIC0002725</t>
  </si>
  <si>
    <t>ICIC0002726</t>
  </si>
  <si>
    <t>ICIC0002727</t>
  </si>
  <si>
    <t>ICIC0002728</t>
  </si>
  <si>
    <t>ICIC0002729</t>
  </si>
  <si>
    <t>ICIC0002730</t>
  </si>
  <si>
    <t>ICIC0002731</t>
  </si>
  <si>
    <t>ICIC0002732</t>
  </si>
  <si>
    <t>ICIC0002733</t>
  </si>
  <si>
    <t>ICIC0002734</t>
  </si>
  <si>
    <t>ICIC0002735</t>
  </si>
  <si>
    <t>ICIC0002736</t>
  </si>
  <si>
    <t>ICIC0002737</t>
  </si>
  <si>
    <t>ICIC0002738</t>
  </si>
  <si>
    <t>ICIC0002739</t>
  </si>
  <si>
    <t>ICIC0002740</t>
  </si>
  <si>
    <t>ICIC0002741</t>
  </si>
  <si>
    <t>ICIC0002742</t>
  </si>
  <si>
    <t>ICIC0002745</t>
  </si>
  <si>
    <t>ICIC0002746</t>
  </si>
  <si>
    <t>ICIC0002747</t>
  </si>
  <si>
    <t>ICIC0002748</t>
  </si>
  <si>
    <t>ICIC0002749</t>
  </si>
  <si>
    <t>ICIC0002750</t>
  </si>
  <si>
    <t>ICIC0002751</t>
  </si>
  <si>
    <t>ICIC0002753</t>
  </si>
  <si>
    <t>ICIC0002754</t>
  </si>
  <si>
    <t>ICIC0002755</t>
  </si>
  <si>
    <t>ICIC0002756</t>
  </si>
  <si>
    <t>ICIC0002757</t>
  </si>
  <si>
    <t>ICIC0002758</t>
  </si>
  <si>
    <t>ICIC0002759</t>
  </si>
  <si>
    <t>ICIC0002760</t>
  </si>
  <si>
    <t>ICIC0002761</t>
  </si>
  <si>
    <t>ICIC0002762</t>
  </si>
  <si>
    <t>ICIC0002763</t>
  </si>
  <si>
    <t>ICIC0002764</t>
  </si>
  <si>
    <t>ICIC0002765</t>
  </si>
  <si>
    <t>ICIC0002766</t>
  </si>
  <si>
    <t>ICIC0002767</t>
  </si>
  <si>
    <t>ICIC0002768</t>
  </si>
  <si>
    <t>ICIC0002769</t>
  </si>
  <si>
    <t>ICIC0002770</t>
  </si>
  <si>
    <t>ICIC0002771</t>
  </si>
  <si>
    <t>ICIC0002772</t>
  </si>
  <si>
    <t>ICIC0002773</t>
  </si>
  <si>
    <t>ICIC0002775</t>
  </si>
  <si>
    <t>ICIC0002777</t>
  </si>
  <si>
    <t>ICIC0002778</t>
  </si>
  <si>
    <t>ICIC0002779</t>
  </si>
  <si>
    <t>ICIC0002780</t>
  </si>
  <si>
    <t>ICIC0002781</t>
  </si>
  <si>
    <t>ICIC0002782</t>
  </si>
  <si>
    <t>ICIC0002785</t>
  </si>
  <si>
    <t>ICIC0002786</t>
  </si>
  <si>
    <t>ICIC0002787</t>
  </si>
  <si>
    <t>ICIC0002788</t>
  </si>
  <si>
    <t>ICIC0002789</t>
  </si>
  <si>
    <t>ICIC0002790</t>
  </si>
  <si>
    <t>ICIC0002791</t>
  </si>
  <si>
    <t>ICIC0002795</t>
  </si>
  <si>
    <t>ICIC0002798</t>
  </si>
  <si>
    <t>ICIC0002799</t>
  </si>
  <si>
    <t>ICIC0002802</t>
  </si>
  <si>
    <t>ICIC0002803</t>
  </si>
  <si>
    <t>ICIC0002805</t>
  </si>
  <si>
    <t>ICIC0002806</t>
  </si>
  <si>
    <t>ICIC0002807</t>
  </si>
  <si>
    <t>ICIC0002808</t>
  </si>
  <si>
    <t>ICIC0002809</t>
  </si>
  <si>
    <t>ICIC0002810</t>
  </si>
  <si>
    <t>ICIC0002811</t>
  </si>
  <si>
    <t>ICIC0002812</t>
  </si>
  <si>
    <t>ICIC0002813</t>
  </si>
  <si>
    <t>ICIC0002815</t>
  </si>
  <si>
    <t>ICIC0002816</t>
  </si>
  <si>
    <t>ICIC0002817</t>
  </si>
  <si>
    <t>ICIC0002818</t>
  </si>
  <si>
    <t>ICIC0002819</t>
  </si>
  <si>
    <t>ICIC0002820</t>
  </si>
  <si>
    <t>ICIC0002822</t>
  </si>
  <si>
    <t>ICIC0002824</t>
  </si>
  <si>
    <t>ICIC0002825</t>
  </si>
  <si>
    <t>ICIC0002826</t>
  </si>
  <si>
    <t>ICIC0002828</t>
  </si>
  <si>
    <t>ICIC0002829</t>
  </si>
  <si>
    <t>ICIC0002830</t>
  </si>
  <si>
    <t>ICIC0002832</t>
  </si>
  <si>
    <t>ICIC0002834</t>
  </si>
  <si>
    <t>ICIC0002835</t>
  </si>
  <si>
    <t>ICIC0002836</t>
  </si>
  <si>
    <t>ICIC0002837</t>
  </si>
  <si>
    <t>ICIC0002838</t>
  </si>
  <si>
    <t>ICIC0002839</t>
  </si>
  <si>
    <t>ICIC0002840</t>
  </si>
  <si>
    <t>ICIC0002841</t>
  </si>
  <si>
    <t>ICIC0002842</t>
  </si>
  <si>
    <t>ICIC0002843</t>
  </si>
  <si>
    <t>ICIC0002844</t>
  </si>
  <si>
    <t>ICIC0002845</t>
  </si>
  <si>
    <t>ICIC0002846</t>
  </si>
  <si>
    <t>ICIC0002848</t>
  </si>
  <si>
    <t>ICIC0002849</t>
  </si>
  <si>
    <t>ICIC0002850</t>
  </si>
  <si>
    <t>ICIC0002851</t>
  </si>
  <si>
    <t>ICIC0002852</t>
  </si>
  <si>
    <t>ICIC0002853</t>
  </si>
  <si>
    <t>ICIC0002854</t>
  </si>
  <si>
    <t>ICIC0002855</t>
  </si>
  <si>
    <t>ICIC0002856</t>
  </si>
  <si>
    <t>ICIC0002857</t>
  </si>
  <si>
    <t>ICIC0002858</t>
  </si>
  <si>
    <t>ICIC0002859</t>
  </si>
  <si>
    <t>ICIC0002860</t>
  </si>
  <si>
    <t>ICIC0002861</t>
  </si>
  <si>
    <t>ICIC0002862</t>
  </si>
  <si>
    <t>ICIC0002863</t>
  </si>
  <si>
    <t>ICIC0002864</t>
  </si>
  <si>
    <t>ICIC0002865</t>
  </si>
  <si>
    <t>ICIC0002866</t>
  </si>
  <si>
    <t>ICIC0002867</t>
  </si>
  <si>
    <t>ICIC0002868</t>
  </si>
  <si>
    <t>ICIC0002869</t>
  </si>
  <si>
    <t>ICIC0002870</t>
  </si>
  <si>
    <t>ICIC0002871</t>
  </si>
  <si>
    <t>ICIC0002872</t>
  </si>
  <si>
    <t>ICIC0002873</t>
  </si>
  <si>
    <t>ICIC0002874</t>
  </si>
  <si>
    <t>ICIC0002875</t>
  </si>
  <si>
    <t>ICIC0002876</t>
  </si>
  <si>
    <t>ICIC0002877</t>
  </si>
  <si>
    <t>ICIC0002878</t>
  </si>
  <si>
    <t>ICIC0002879</t>
  </si>
  <si>
    <t>ICIC0002880</t>
  </si>
  <si>
    <t>ICIC0002881</t>
  </si>
  <si>
    <t>ICIC0002882</t>
  </si>
  <si>
    <t>ICIC0002883</t>
  </si>
  <si>
    <t>ICIC0002884</t>
  </si>
  <si>
    <t>ICIC0002885</t>
  </si>
  <si>
    <t>ICIC0002886</t>
  </si>
  <si>
    <t>ICIC0002887</t>
  </si>
  <si>
    <t>ICIC0002888</t>
  </si>
  <si>
    <t>ICIC0002889</t>
  </si>
  <si>
    <t>ICIC0002890</t>
  </si>
  <si>
    <t>ICIC0002891</t>
  </si>
  <si>
    <t>ICIC0002892</t>
  </si>
  <si>
    <t>ICIC0002893</t>
  </si>
  <si>
    <t>ICIC0002894</t>
  </si>
  <si>
    <t>ICIC0002895</t>
  </si>
  <si>
    <t>ICIC0002896</t>
  </si>
  <si>
    <t>ICIC0002897</t>
  </si>
  <si>
    <t>ICIC0002898</t>
  </si>
  <si>
    <t>ICIC0002899</t>
  </si>
  <si>
    <t>ICIC0002900</t>
  </si>
  <si>
    <t>ICIC0002902</t>
  </si>
  <si>
    <t>ICIC0002903</t>
  </si>
  <si>
    <t>ICIC0002904</t>
  </si>
  <si>
    <t>ICIC0002905</t>
  </si>
  <si>
    <t>ICIC0002908</t>
  </si>
  <si>
    <t>ICIC0002909</t>
  </si>
  <si>
    <t>ICIC0002910</t>
  </si>
  <si>
    <t>ICIC0002911</t>
  </si>
  <si>
    <t>ICIC0002912</t>
  </si>
  <si>
    <t>ICIC0002913</t>
  </si>
  <si>
    <t>ICIC0002914</t>
  </si>
  <si>
    <t>ICIC0002915</t>
  </si>
  <si>
    <t>ICIC0002916</t>
  </si>
  <si>
    <t>ICIC0002919</t>
  </si>
  <si>
    <t>ICIC0002920</t>
  </si>
  <si>
    <t>ICIC0002924</t>
  </si>
  <si>
    <t>ICIC0002925</t>
  </si>
  <si>
    <t>ICIC0002926</t>
  </si>
  <si>
    <t>ICIC0002927</t>
  </si>
  <si>
    <t>ICIC0002928</t>
  </si>
  <si>
    <t>ICIC0002929</t>
  </si>
  <si>
    <t>ICIC0002931</t>
  </si>
  <si>
    <t>ICIC0002933</t>
  </si>
  <si>
    <t>ICIC0002934</t>
  </si>
  <si>
    <t>ICIC0002935</t>
  </si>
  <si>
    <t>ICIC0002936</t>
  </si>
  <si>
    <t>ICIC0002937</t>
  </si>
  <si>
    <t>ICIC0002938</t>
  </si>
  <si>
    <t>ICIC0002939</t>
  </si>
  <si>
    <t>ICIC0002940</t>
  </si>
  <si>
    <t>ICIC0002941</t>
  </si>
  <si>
    <t>ICIC0002942</t>
  </si>
  <si>
    <t>ICIC0002943</t>
  </si>
  <si>
    <t>ICIC0002945</t>
  </si>
  <si>
    <t>ICIC0002946</t>
  </si>
  <si>
    <t>ICIC0002947</t>
  </si>
  <si>
    <t>ICIC0002948</t>
  </si>
  <si>
    <t>ICIC0002949</t>
  </si>
  <si>
    <t>ICIC0002950</t>
  </si>
  <si>
    <t>ICIC0002951</t>
  </si>
  <si>
    <t>ICIC0002952</t>
  </si>
  <si>
    <t>ICIC0002953</t>
  </si>
  <si>
    <t>ICIC0002954</t>
  </si>
  <si>
    <t>ICIC0002955</t>
  </si>
  <si>
    <t>ICIC0002957</t>
  </si>
  <si>
    <t>ICIC0002958</t>
  </si>
  <si>
    <t>ICIC0002959</t>
  </si>
  <si>
    <t>ICIC0002960</t>
  </si>
  <si>
    <t>ICIC0002961</t>
  </si>
  <si>
    <t>ICIC0002962</t>
  </si>
  <si>
    <t>ICIC0002963</t>
  </si>
  <si>
    <t>ICIC0002964</t>
  </si>
  <si>
    <t>ICIC0002965</t>
  </si>
  <si>
    <t>ICIC0002967</t>
  </si>
  <si>
    <t>ICIC0002968</t>
  </si>
  <si>
    <t>ICIC0002969</t>
  </si>
  <si>
    <t>ICIC0002970</t>
  </si>
  <si>
    <t>ICIC0002971</t>
  </si>
  <si>
    <t>ICIC0002972</t>
  </si>
  <si>
    <t>ICIC0002973</t>
  </si>
  <si>
    <t>ICIC0002974</t>
  </si>
  <si>
    <t>ICIC0002975</t>
  </si>
  <si>
    <t>ICIC0002976</t>
  </si>
  <si>
    <t>ICIC0002977</t>
  </si>
  <si>
    <t>ICIC0002978</t>
  </si>
  <si>
    <t>ICIC0002979</t>
  </si>
  <si>
    <t>ICIC0002980</t>
  </si>
  <si>
    <t>ICIC0002981</t>
  </si>
  <si>
    <t>ICIC0002982</t>
  </si>
  <si>
    <t>ICIC0002983</t>
  </si>
  <si>
    <t>ICIC0002984</t>
  </si>
  <si>
    <t>ICIC0002985</t>
  </si>
  <si>
    <t>ICIC0002986</t>
  </si>
  <si>
    <t>ICIC0002987</t>
  </si>
  <si>
    <t>ICIC0002988</t>
  </si>
  <si>
    <t>ICIC0002989</t>
  </si>
  <si>
    <t>ICIC0002990</t>
  </si>
  <si>
    <t>ICIC0002991</t>
  </si>
  <si>
    <t>ICIC0002992</t>
  </si>
  <si>
    <t>ICIC0002993</t>
  </si>
  <si>
    <t>ICIC0002994</t>
  </si>
  <si>
    <t>ICIC0002995</t>
  </si>
  <si>
    <t>ICIC0002996</t>
  </si>
  <si>
    <t>ICIC0002999</t>
  </si>
  <si>
    <t>ICIC0003000</t>
  </si>
  <si>
    <t>ICIC0003001</t>
  </si>
  <si>
    <t>ICIC0003002</t>
  </si>
  <si>
    <t>ICIC0003003</t>
  </si>
  <si>
    <t>ICIC0003004</t>
  </si>
  <si>
    <t>ICIC0003005</t>
  </si>
  <si>
    <t>ICIC0003006</t>
  </si>
  <si>
    <t>ICIC0003007</t>
  </si>
  <si>
    <t>ICIC0003008</t>
  </si>
  <si>
    <t>ICIC0003009</t>
  </si>
  <si>
    <t>ICIC0003010</t>
  </si>
  <si>
    <t>ICIC0003011</t>
  </si>
  <si>
    <t>ICIC0003012</t>
  </si>
  <si>
    <t>ICIC0003013</t>
  </si>
  <si>
    <t>ICIC0003014</t>
  </si>
  <si>
    <t>ICIC0003015</t>
  </si>
  <si>
    <t>ICIC0003016</t>
  </si>
  <si>
    <t>ICIC0003017</t>
  </si>
  <si>
    <t>ICIC0003020</t>
  </si>
  <si>
    <t>ICIC0003021</t>
  </si>
  <si>
    <t>ICIC0003022</t>
  </si>
  <si>
    <t>ICIC0003023</t>
  </si>
  <si>
    <t>ICIC0003024</t>
  </si>
  <si>
    <t>ICIC0003025</t>
  </si>
  <si>
    <t>ICIC0003028</t>
  </si>
  <si>
    <t>ICIC0003029</t>
  </si>
  <si>
    <t>ICIC0003030</t>
  </si>
  <si>
    <t>ICIC0003031</t>
  </si>
  <si>
    <t>ICIC0003032</t>
  </si>
  <si>
    <t>ICIC0003033</t>
  </si>
  <si>
    <t>ICIC0003034</t>
  </si>
  <si>
    <t>ICIC0003035</t>
  </si>
  <si>
    <t>ICIC0003036</t>
  </si>
  <si>
    <t>ICIC0003038</t>
  </si>
  <si>
    <t>ICIC0003039</t>
  </si>
  <si>
    <t>ICIC0003040</t>
  </si>
  <si>
    <t>ICIC0003044</t>
  </si>
  <si>
    <t>ICIC0003046</t>
  </si>
  <si>
    <t>ICIC0003048</t>
  </si>
  <si>
    <t>ICIC0003049</t>
  </si>
  <si>
    <t>ICIC0003050</t>
  </si>
  <si>
    <t>ICIC0003053</t>
  </si>
  <si>
    <t>ICIC0003057</t>
  </si>
  <si>
    <t>ICIC0003063</t>
  </si>
  <si>
    <t>ICIC0003064</t>
  </si>
  <si>
    <t>ICIC0003073</t>
  </si>
  <si>
    <t>ICIC0003074</t>
  </si>
  <si>
    <t>ICIC0003076</t>
  </si>
  <si>
    <t>ICIC0003078</t>
  </si>
  <si>
    <t>ICIC0003081</t>
  </si>
  <si>
    <t>ICIC0003082</t>
  </si>
  <si>
    <t>ICIC0003087</t>
  </si>
  <si>
    <t>ICIC0003088</t>
  </si>
  <si>
    <t>ICIC0003089</t>
  </si>
  <si>
    <t>ICIC0003090</t>
  </si>
  <si>
    <t>ICIC0003095</t>
  </si>
  <si>
    <t>ICIC0003096</t>
  </si>
  <si>
    <t>ICIC0003097</t>
  </si>
  <si>
    <t>ICIC0003098</t>
  </si>
  <si>
    <t>ICIC0003100</t>
  </si>
  <si>
    <t>ICIC0003101</t>
  </si>
  <si>
    <t>ICIC0003105</t>
  </si>
  <si>
    <t>ICIC0003106</t>
  </si>
  <si>
    <t>ICIC0003107</t>
  </si>
  <si>
    <t>ICIC0003108</t>
  </si>
  <si>
    <t>ICIC0003109</t>
  </si>
  <si>
    <t>ICIC0003110</t>
  </si>
  <si>
    <t>ICIC0003111</t>
  </si>
  <si>
    <t>ICIC0003112</t>
  </si>
  <si>
    <t>ICIC0003113</t>
  </si>
  <si>
    <t>ICIC0003117</t>
  </si>
  <si>
    <t>ICIC0003118</t>
  </si>
  <si>
    <t>ICIC0003119</t>
  </si>
  <si>
    <t>ICIC0003120</t>
  </si>
  <si>
    <t>ICIC0003124</t>
  </si>
  <si>
    <t>ICIC0003125</t>
  </si>
  <si>
    <t>ICIC0003126</t>
  </si>
  <si>
    <t>ICIC0003129</t>
  </si>
  <si>
    <t>ICIC0003137</t>
  </si>
  <si>
    <t>ICIC0003138</t>
  </si>
  <si>
    <t>ICIC0003139</t>
  </si>
  <si>
    <t>ICIC0003140</t>
  </si>
  <si>
    <t>ICIC0003141</t>
  </si>
  <si>
    <t>ICIC0003142</t>
  </si>
  <si>
    <t>ICIC0003145</t>
  </si>
  <si>
    <t>ICIC0003146</t>
  </si>
  <si>
    <t>ICIC0003161</t>
  </si>
  <si>
    <t>ICIC0003164</t>
  </si>
  <si>
    <t>ICIC0003201</t>
  </si>
  <si>
    <t>ICIC0003216</t>
  </si>
  <si>
    <t>ICIC0003250</t>
  </si>
  <si>
    <t>ICIC0003252</t>
  </si>
  <si>
    <t>ICIC0003276</t>
  </si>
  <si>
    <t>ICIC0003296</t>
  </si>
  <si>
    <t>ICIC0003298</t>
  </si>
  <si>
    <t>ICIC0003315</t>
  </si>
  <si>
    <t>ICIC0003455</t>
  </si>
  <si>
    <t>ICIC0006003</t>
  </si>
  <si>
    <t>ICIC0006004</t>
  </si>
  <si>
    <t>ICIC0006006</t>
  </si>
  <si>
    <t>ICIC0006009</t>
  </si>
  <si>
    <t>ICIC0006011</t>
  </si>
  <si>
    <t>ICIC0006013</t>
  </si>
  <si>
    <t>ICIC0006016</t>
  </si>
  <si>
    <t>ICIC0006017</t>
  </si>
  <si>
    <t>ICIC0006020</t>
  </si>
  <si>
    <t>ICIC0006022</t>
  </si>
  <si>
    <t>ICIC0006023</t>
  </si>
  <si>
    <t>ICIC0006025</t>
  </si>
  <si>
    <t>ICIC0006026</t>
  </si>
  <si>
    <t>ICIC0006027</t>
  </si>
  <si>
    <t>ICIC0006028</t>
  </si>
  <si>
    <t>ICIC0006031</t>
  </si>
  <si>
    <t>ICIC0006033</t>
  </si>
  <si>
    <t>ICIC0006034</t>
  </si>
  <si>
    <t>ICIC0006035</t>
  </si>
  <si>
    <t>ICIC0006036</t>
  </si>
  <si>
    <t>ICIC0006037</t>
  </si>
  <si>
    <t>ICIC0006038</t>
  </si>
  <si>
    <t>ICIC0006044</t>
  </si>
  <si>
    <t>ICIC0006045</t>
  </si>
  <si>
    <t>ICIC0006047</t>
  </si>
  <si>
    <t>ICIC0006048</t>
  </si>
  <si>
    <t>ICIC0006049</t>
  </si>
  <si>
    <t>ICIC0006051</t>
  </si>
  <si>
    <t>ICIC0006052</t>
  </si>
  <si>
    <t>ICIC0006053</t>
  </si>
  <si>
    <t>ICIC0006054</t>
  </si>
  <si>
    <t>ICIC0006056</t>
  </si>
  <si>
    <t>ICIC0006057</t>
  </si>
  <si>
    <t>ICIC0006058</t>
  </si>
  <si>
    <t>ICIC0006060</t>
  </si>
  <si>
    <t>ICIC0006061</t>
  </si>
  <si>
    <t>ICIC0006062</t>
  </si>
  <si>
    <t>ICIC0006064</t>
  </si>
  <si>
    <t>ICIC0006065</t>
  </si>
  <si>
    <t>ICIC0006066</t>
  </si>
  <si>
    <t>ICIC0006067</t>
  </si>
  <si>
    <t>ICIC0006068</t>
  </si>
  <si>
    <t>ICIC0006069</t>
  </si>
  <si>
    <t>ICIC0006071</t>
  </si>
  <si>
    <t>ICIC0006072</t>
  </si>
  <si>
    <t>ICIC0006073</t>
  </si>
  <si>
    <t>ICIC0006074</t>
  </si>
  <si>
    <t>ICIC0006075</t>
  </si>
  <si>
    <t>ICIC0006076</t>
  </si>
  <si>
    <t>ICIC0006077</t>
  </si>
  <si>
    <t>ICIC0006078</t>
  </si>
  <si>
    <t>ICIC0006079</t>
  </si>
  <si>
    <t>ICIC0006080</t>
  </si>
  <si>
    <t>ICIC0006081</t>
  </si>
  <si>
    <t>ICIC0006082</t>
  </si>
  <si>
    <t>ICIC0006083</t>
  </si>
  <si>
    <t>ICIC0006085</t>
  </si>
  <si>
    <t>ICIC0006086</t>
  </si>
  <si>
    <t>ICIC0006087</t>
  </si>
  <si>
    <t>ICIC0006088</t>
  </si>
  <si>
    <t>ICIC0006089</t>
  </si>
  <si>
    <t>ICIC0006090</t>
  </si>
  <si>
    <t>ICIC0006091</t>
  </si>
  <si>
    <t>ICIC0006092</t>
  </si>
  <si>
    <t>ICIC0006093</t>
  </si>
  <si>
    <t>ICIC0006094</t>
  </si>
  <si>
    <t>ICIC0006095</t>
  </si>
  <si>
    <t>ICIC0006096</t>
  </si>
  <si>
    <t>ICIC0006097</t>
  </si>
  <si>
    <t>ICIC0006098</t>
  </si>
  <si>
    <t>ICIC0006099</t>
  </si>
  <si>
    <t>ICIC0006100</t>
  </si>
  <si>
    <t>ICIC0006101</t>
  </si>
  <si>
    <t>ICIC0006102</t>
  </si>
  <si>
    <t>ICIC0006103</t>
  </si>
  <si>
    <t>ICIC0006104</t>
  </si>
  <si>
    <t>ICIC0006105</t>
  </si>
  <si>
    <t>ICIC0006106</t>
  </si>
  <si>
    <t>ICIC0006107</t>
  </si>
  <si>
    <t>ICIC0006108</t>
  </si>
  <si>
    <t>ICIC0006109</t>
  </si>
  <si>
    <t>ICIC0006110</t>
  </si>
  <si>
    <t>ICIC0006111</t>
  </si>
  <si>
    <t>ICIC0006112</t>
  </si>
  <si>
    <t>ICIC0006113</t>
  </si>
  <si>
    <t>ICIC0006114</t>
  </si>
  <si>
    <t>ICIC0006115</t>
  </si>
  <si>
    <t>ICIC0006116</t>
  </si>
  <si>
    <t>ICIC0006117</t>
  </si>
  <si>
    <t>ICIC0006118</t>
  </si>
  <si>
    <t>ICIC0006119</t>
  </si>
  <si>
    <t>ICIC0006121</t>
  </si>
  <si>
    <t>ICIC0006122</t>
  </si>
  <si>
    <t>ICIC0006123</t>
  </si>
  <si>
    <t>ICIC0006124</t>
  </si>
  <si>
    <t>ICIC0006125</t>
  </si>
  <si>
    <t>ICIC0006126</t>
  </si>
  <si>
    <t>ICIC0006127</t>
  </si>
  <si>
    <t>ICIC0006128</t>
  </si>
  <si>
    <t>ICIC0006129</t>
  </si>
  <si>
    <t>ICIC0006131</t>
  </si>
  <si>
    <t>ICIC0006132</t>
  </si>
  <si>
    <t>ICIC0006134</t>
  </si>
  <si>
    <t>ICIC0006135</t>
  </si>
  <si>
    <t>ICIC0006136</t>
  </si>
  <si>
    <t>ICIC0006137</t>
  </si>
  <si>
    <t>ICIC0006139</t>
  </si>
  <si>
    <t>ICIC0006140</t>
  </si>
  <si>
    <t>ICIC0006143</t>
  </si>
  <si>
    <t>ICIC0006144</t>
  </si>
  <si>
    <t>ICIC0006146</t>
  </si>
  <si>
    <t>ICIC0006147</t>
  </si>
  <si>
    <t>ICIC0006148</t>
  </si>
  <si>
    <t>ICIC0006149</t>
  </si>
  <si>
    <t>ICIC0006150</t>
  </si>
  <si>
    <t>ICIC0006151</t>
  </si>
  <si>
    <t>ICIC0006152</t>
  </si>
  <si>
    <t>ICIC0006153</t>
  </si>
  <si>
    <t>ICIC0006154</t>
  </si>
  <si>
    <t>ICIC0006155</t>
  </si>
  <si>
    <t>ICIC0006157</t>
  </si>
  <si>
    <t>ICIC0006158</t>
  </si>
  <si>
    <t>ICIC0006159</t>
  </si>
  <si>
    <t>ICIC0006161</t>
  </si>
  <si>
    <t>ICIC0006164</t>
  </si>
  <si>
    <t>ICIC0006167</t>
  </si>
  <si>
    <t>ICIC0006168</t>
  </si>
  <si>
    <t>ICIC0006169</t>
  </si>
  <si>
    <t>ICIC0006170</t>
  </si>
  <si>
    <t>ICIC0006171</t>
  </si>
  <si>
    <t>ICIC0006172</t>
  </si>
  <si>
    <t>ICIC0006173</t>
  </si>
  <si>
    <t>ICIC0006174</t>
  </si>
  <si>
    <t>ICIC0006175</t>
  </si>
  <si>
    <t>ICIC0006176</t>
  </si>
  <si>
    <t>ICIC0006177</t>
  </si>
  <si>
    <t>ICIC0006178</t>
  </si>
  <si>
    <t>ICIC0006179</t>
  </si>
  <si>
    <t>ICIC0006180</t>
  </si>
  <si>
    <t>ICIC0006181</t>
  </si>
  <si>
    <t>ICIC0006183</t>
  </si>
  <si>
    <t>ICIC0006184</t>
  </si>
  <si>
    <t>ICIC0006185</t>
  </si>
  <si>
    <t>ICIC0006186</t>
  </si>
  <si>
    <t>ICIC0006189</t>
  </si>
  <si>
    <t>ICIC0006191</t>
  </si>
  <si>
    <t>ICIC0006194</t>
  </si>
  <si>
    <t>ICIC0006196</t>
  </si>
  <si>
    <t>ICIC0006199</t>
  </si>
  <si>
    <t>ICIC0006201</t>
  </si>
  <si>
    <t>ICIC0006202</t>
  </si>
  <si>
    <t>ICIC0006203</t>
  </si>
  <si>
    <t>ICIC0006204</t>
  </si>
  <si>
    <t>ICIC0006205</t>
  </si>
  <si>
    <t>ICIC0006206</t>
  </si>
  <si>
    <t>ICIC0006207</t>
  </si>
  <si>
    <t>ICIC0006209</t>
  </si>
  <si>
    <t>ICIC0006211</t>
  </si>
  <si>
    <t>ICIC0006212</t>
  </si>
  <si>
    <t>ICIC0006213</t>
  </si>
  <si>
    <t>ICIC0006214</t>
  </si>
  <si>
    <t>ICIC0006215</t>
  </si>
  <si>
    <t>ICIC0006216</t>
  </si>
  <si>
    <t>ICIC0006222</t>
  </si>
  <si>
    <t>ICIC0006225</t>
  </si>
  <si>
    <t>ICIC0006226</t>
  </si>
  <si>
    <t>ICIC0006227</t>
  </si>
  <si>
    <t>ICIC0006228</t>
  </si>
  <si>
    <t>ICIC0006233</t>
  </si>
  <si>
    <t>ICIC0006235</t>
  </si>
  <si>
    <t>ICIC0006237</t>
  </si>
  <si>
    <t>ICIC0006238</t>
  </si>
  <si>
    <t>ICIC0006239</t>
  </si>
  <si>
    <t>ICIC0006240</t>
  </si>
  <si>
    <t>ICIC0006242</t>
  </si>
  <si>
    <t>ICIC0006244</t>
  </si>
  <si>
    <t>ICIC0006245</t>
  </si>
  <si>
    <t>ICIC0006246</t>
  </si>
  <si>
    <t>ICIC0006248</t>
  </si>
  <si>
    <t>ICIC0006251</t>
  </si>
  <si>
    <t>ICIC0006252</t>
  </si>
  <si>
    <t>ICIC0006253</t>
  </si>
  <si>
    <t>ICIC0006254</t>
  </si>
  <si>
    <t>ICIC0006255</t>
  </si>
  <si>
    <t>ICIC0006259</t>
  </si>
  <si>
    <t>ICIC0006262</t>
  </si>
  <si>
    <t>ICIC0006264</t>
  </si>
  <si>
    <t>ICIC0006265</t>
  </si>
  <si>
    <t>ICIC0006266</t>
  </si>
  <si>
    <t>ICIC0006267</t>
  </si>
  <si>
    <t>ICIC0006269</t>
  </si>
  <si>
    <t>ICIC0006271</t>
  </si>
  <si>
    <t>ICIC0006272</t>
  </si>
  <si>
    <t>ICIC0006275</t>
  </si>
  <si>
    <t>ICIC0006276</t>
  </si>
  <si>
    <t>ICIC0006277</t>
  </si>
  <si>
    <t>ICIC0006278</t>
  </si>
  <si>
    <t>ICIC0006279</t>
  </si>
  <si>
    <t>ICIC0006280</t>
  </si>
  <si>
    <t>ICIC0006281</t>
  </si>
  <si>
    <t>ICIC0006282</t>
  </si>
  <si>
    <t>ICIC0006283</t>
  </si>
  <si>
    <t>ICIC0006284</t>
  </si>
  <si>
    <t>ICIC0006285</t>
  </si>
  <si>
    <t>ICIC0006286</t>
  </si>
  <si>
    <t>ICIC0006287</t>
  </si>
  <si>
    <t>ICIC0006288</t>
  </si>
  <si>
    <t>ICIC0006291</t>
  </si>
  <si>
    <t>ICIC0006292</t>
  </si>
  <si>
    <t>ICIC0006293</t>
  </si>
  <si>
    <t>ICIC0006294</t>
  </si>
  <si>
    <t>ICIC0006295</t>
  </si>
  <si>
    <t>ICIC0006296</t>
  </si>
  <si>
    <t>ICIC0006297</t>
  </si>
  <si>
    <t>ICIC0006298</t>
  </si>
  <si>
    <t>ICIC0006300</t>
  </si>
  <si>
    <t>ICIC0006301</t>
  </si>
  <si>
    <t>ICIC0006303</t>
  </si>
  <si>
    <t>ICIC0006305</t>
  </si>
  <si>
    <t>ICIC0006306</t>
  </si>
  <si>
    <t>ICIC0006307</t>
  </si>
  <si>
    <t>ICIC0006308</t>
  </si>
  <si>
    <t>ICIC0006309</t>
  </si>
  <si>
    <t>ICIC0006310</t>
  </si>
  <si>
    <t>ICIC0006312</t>
  </si>
  <si>
    <t>ICIC0006313</t>
  </si>
  <si>
    <t>ICIC0006315</t>
  </si>
  <si>
    <t>ICIC0006316</t>
  </si>
  <si>
    <t>ICIC0006319</t>
  </si>
  <si>
    <t>ICIC0006321</t>
  </si>
  <si>
    <t>ICIC0006322</t>
  </si>
  <si>
    <t>ICIC0006342</t>
  </si>
  <si>
    <t>ICIC0006343</t>
  </si>
  <si>
    <t>ICIC0006348</t>
  </si>
  <si>
    <t>ICIC0006349</t>
  </si>
  <si>
    <t>ICIC0006350</t>
  </si>
  <si>
    <t>ICIC0006351</t>
  </si>
  <si>
    <t>ICIC0006352</t>
  </si>
  <si>
    <t>ICIC0006353</t>
  </si>
  <si>
    <t>ICIC0006354</t>
  </si>
  <si>
    <t>ICIC0006355</t>
  </si>
  <si>
    <t>ICIC0006356</t>
  </si>
  <si>
    <t>ICIC0006357</t>
  </si>
  <si>
    <t>ICIC0006358</t>
  </si>
  <si>
    <t>ICIC0006359</t>
  </si>
  <si>
    <t>ICIC0006361</t>
  </si>
  <si>
    <t>ICIC0006362</t>
  </si>
  <si>
    <t>ICIC0006363</t>
  </si>
  <si>
    <t>ICIC0006364</t>
  </si>
  <si>
    <t>ICIC0006365</t>
  </si>
  <si>
    <t>ICIC0006366</t>
  </si>
  <si>
    <t>ICIC0006367</t>
  </si>
  <si>
    <t>ICIC0006368</t>
  </si>
  <si>
    <t>ICIC0006369</t>
  </si>
  <si>
    <t>ICIC0006370</t>
  </si>
  <si>
    <t>ICIC0006372</t>
  </si>
  <si>
    <t>ICIC0006373</t>
  </si>
  <si>
    <t>ICIC0006374</t>
  </si>
  <si>
    <t>ICIC0006375</t>
  </si>
  <si>
    <t>ICIC0006376</t>
  </si>
  <si>
    <t>ICIC0006377</t>
  </si>
  <si>
    <t>ICIC0006378</t>
  </si>
  <si>
    <t>ICIC0006379</t>
  </si>
  <si>
    <t>ICIC0006380</t>
  </si>
  <si>
    <t>ICIC0006381</t>
  </si>
  <si>
    <t>ICIC0006382</t>
  </si>
  <si>
    <t>ICIC0006383</t>
  </si>
  <si>
    <t>ICIC0006384</t>
  </si>
  <si>
    <t>ICIC0006385</t>
  </si>
  <si>
    <t>ICIC0006386</t>
  </si>
  <si>
    <t>ICIC0006387</t>
  </si>
  <si>
    <t>ICIC0006388</t>
  </si>
  <si>
    <t>ICIC0006390</t>
  </si>
  <si>
    <t>ICIC0006391</t>
  </si>
  <si>
    <t>ICIC0006392</t>
  </si>
  <si>
    <t>ICIC0006393</t>
  </si>
  <si>
    <t>ICIC0006394</t>
  </si>
  <si>
    <t>ICIC0006395</t>
  </si>
  <si>
    <t>ICIC0006396</t>
  </si>
  <si>
    <t>ICIC0006397</t>
  </si>
  <si>
    <t>ICIC0006398</t>
  </si>
  <si>
    <t>ICIC0006399</t>
  </si>
  <si>
    <t>ICIC0006400</t>
  </si>
  <si>
    <t>ICIC0006401</t>
  </si>
  <si>
    <t>ICIC0006402</t>
  </si>
  <si>
    <t>ICIC0006403</t>
  </si>
  <si>
    <t>ICIC0006404</t>
  </si>
  <si>
    <t>ICIC0006405</t>
  </si>
  <si>
    <t>ICIC0006411</t>
  </si>
  <si>
    <t>ICIC0006412</t>
  </si>
  <si>
    <t>ICIC0006414</t>
  </si>
  <si>
    <t>ICIC0006415</t>
  </si>
  <si>
    <t>ICIC0006419</t>
  </si>
  <si>
    <t>ICIC0006421</t>
  </si>
  <si>
    <t>ICIC0006422</t>
  </si>
  <si>
    <t>ICIC0006423</t>
  </si>
  <si>
    <t>ICIC0006424</t>
  </si>
  <si>
    <t>ICIC0006426</t>
  </si>
  <si>
    <t>ICIC0006427</t>
  </si>
  <si>
    <t>ICIC0006428</t>
  </si>
  <si>
    <t>ICIC0006429</t>
  </si>
  <si>
    <t>ICIC0006431</t>
  </si>
  <si>
    <t>ICIC0006432</t>
  </si>
  <si>
    <t>ICIC0006433</t>
  </si>
  <si>
    <t>ICIC0006434</t>
  </si>
  <si>
    <t>ICIC0006435</t>
  </si>
  <si>
    <t>ICIC0006436</t>
  </si>
  <si>
    <t>ICIC0006438</t>
  </si>
  <si>
    <t>ICIC0006441</t>
  </si>
  <si>
    <t>ICIC0006446</t>
  </si>
  <si>
    <t>ICIC0006450</t>
  </si>
  <si>
    <t>ICIC0006451</t>
  </si>
  <si>
    <t>ICIC0006452</t>
  </si>
  <si>
    <t>ICIC0006455</t>
  </si>
  <si>
    <t>ICIC0006457</t>
  </si>
  <si>
    <t>ICIC0006458</t>
  </si>
  <si>
    <t>ICIC0006459</t>
  </si>
  <si>
    <t>ICIC0006460</t>
  </si>
  <si>
    <t>ICIC0006461</t>
  </si>
  <si>
    <t>ICIC0006462</t>
  </si>
  <si>
    <t>ICIC0006463</t>
  </si>
  <si>
    <t>ICIC0006464</t>
  </si>
  <si>
    <t>ICIC0006466</t>
  </si>
  <si>
    <t>ICIC0006468</t>
  </si>
  <si>
    <t>ICIC0006469</t>
  </si>
  <si>
    <t>ICIC0006471</t>
  </si>
  <si>
    <t>ICIC0006473</t>
  </si>
  <si>
    <t>ICIC0006476</t>
  </si>
  <si>
    <t>ICIC0006477</t>
  </si>
  <si>
    <t>ICIC0006478</t>
  </si>
  <si>
    <t>ICIC0006481</t>
  </si>
  <si>
    <t>ICIC0006482</t>
  </si>
  <si>
    <t>ICIC0006483</t>
  </si>
  <si>
    <t>ICIC0006484</t>
  </si>
  <si>
    <t>ICIC0006487</t>
  </si>
  <si>
    <t>ICIC0006488</t>
  </si>
  <si>
    <t>ICIC0006489</t>
  </si>
  <si>
    <t>ICIC0006490</t>
  </si>
  <si>
    <t>ICIC0006493</t>
  </si>
  <si>
    <t>ICIC0006496</t>
  </si>
  <si>
    <t>ICIC0006497</t>
  </si>
  <si>
    <t>ICIC0006498</t>
  </si>
  <si>
    <t>ICIC0006499</t>
  </si>
  <si>
    <t>ICIC0006500</t>
  </si>
  <si>
    <t>ICIC0006501</t>
  </si>
  <si>
    <t>ICIC0006502</t>
  </si>
  <si>
    <t>ICIC0006505</t>
  </si>
  <si>
    <t>ICIC0006506</t>
  </si>
  <si>
    <t>ICIC0006507</t>
  </si>
  <si>
    <t>ICIC0006508</t>
  </si>
  <si>
    <t>ICIC0006509</t>
  </si>
  <si>
    <t>ICIC0006510</t>
  </si>
  <si>
    <t>ICIC0006514</t>
  </si>
  <si>
    <t>ICIC0006515</t>
  </si>
  <si>
    <t>ICIC0006516</t>
  </si>
  <si>
    <t>ICIC0006517</t>
  </si>
  <si>
    <t>ICIC0006518</t>
  </si>
  <si>
    <t>ICIC0006519</t>
  </si>
  <si>
    <t>ICIC0006520</t>
  </si>
  <si>
    <t>ICIC0006522</t>
  </si>
  <si>
    <t>ICIC0006523</t>
  </si>
  <si>
    <t>ICIC0006524</t>
  </si>
  <si>
    <t>ICIC0006531</t>
  </si>
  <si>
    <t>ICIC0006533</t>
  </si>
  <si>
    <t>ICIC0006534</t>
  </si>
  <si>
    <t>ICIC0006535</t>
  </si>
  <si>
    <t>ICIC0006537</t>
  </si>
  <si>
    <t>ICIC0006538</t>
  </si>
  <si>
    <t>ICIC0006540</t>
  </si>
  <si>
    <t>ICIC0006542</t>
  </si>
  <si>
    <t>ICIC0006546</t>
  </si>
  <si>
    <t>ICIC0006547</t>
  </si>
  <si>
    <t>ICIC0006548</t>
  </si>
  <si>
    <t>ICIC0006549</t>
  </si>
  <si>
    <t>ICIC0006550</t>
  </si>
  <si>
    <t>ICIC0006551</t>
  </si>
  <si>
    <t>ICIC0006552</t>
  </si>
  <si>
    <t>ICIC0006553</t>
  </si>
  <si>
    <t>ICIC0006554</t>
  </si>
  <si>
    <t>ICIC0006555</t>
  </si>
  <si>
    <t>ICIC0006556</t>
  </si>
  <si>
    <t>ICIC0006557</t>
  </si>
  <si>
    <t>ICIC0006558</t>
  </si>
  <si>
    <t>ICIC0006559</t>
  </si>
  <si>
    <t>ICIC0006560</t>
  </si>
  <si>
    <t>ICIC0006561</t>
  </si>
  <si>
    <t>ICIC0006562</t>
  </si>
  <si>
    <t>ICIC0006563</t>
  </si>
  <si>
    <t>ICIC0006564</t>
  </si>
  <si>
    <t>ICIC0006565</t>
  </si>
  <si>
    <t>ICIC0006566</t>
  </si>
  <si>
    <t>ICIC0006567</t>
  </si>
  <si>
    <t>ICIC0006568</t>
  </si>
  <si>
    <t>ICIC0006569</t>
  </si>
  <si>
    <t>ICIC0006570</t>
  </si>
  <si>
    <t>ICIC0006571</t>
  </si>
  <si>
    <t>ICIC0006572</t>
  </si>
  <si>
    <t>ICIC0006573</t>
  </si>
  <si>
    <t>ICIC0006574</t>
  </si>
  <si>
    <t>ICIC0006575</t>
  </si>
  <si>
    <t>ICIC0006576</t>
  </si>
  <si>
    <t>ICIC0006577</t>
  </si>
  <si>
    <t>ICIC0006578</t>
  </si>
  <si>
    <t>ICIC0006579</t>
  </si>
  <si>
    <t>ICIC0006580</t>
  </si>
  <si>
    <t>ICIC0006581</t>
  </si>
  <si>
    <t>ICIC0006582</t>
  </si>
  <si>
    <t>ICIC0006583</t>
  </si>
  <si>
    <t>ICIC0006584</t>
  </si>
  <si>
    <t>ICIC0006585</t>
  </si>
  <si>
    <t>ICIC0006586</t>
  </si>
  <si>
    <t>ICIC0006587</t>
  </si>
  <si>
    <t>ICIC0006588</t>
  </si>
  <si>
    <t>ICIC0006589</t>
  </si>
  <si>
    <t>ICIC0006590</t>
  </si>
  <si>
    <t>ICIC0006591</t>
  </si>
  <si>
    <t>ICIC0006592</t>
  </si>
  <si>
    <t>ICIC0006593</t>
  </si>
  <si>
    <t>ICIC0006594</t>
  </si>
  <si>
    <t>ICIC0006595</t>
  </si>
  <si>
    <t>ICIC0006596</t>
  </si>
  <si>
    <t>ICIC0006597</t>
  </si>
  <si>
    <t>ICIC0006598</t>
  </si>
  <si>
    <t>ICIC0006599</t>
  </si>
  <si>
    <t>ICIC0006600</t>
  </si>
  <si>
    <t>ICIC0006601</t>
  </si>
  <si>
    <t>ICIC0006602</t>
  </si>
  <si>
    <t>ICIC0006603</t>
  </si>
  <si>
    <t>ICIC0006604</t>
  </si>
  <si>
    <t>ICIC0006605</t>
  </si>
  <si>
    <t>ICIC0006606</t>
  </si>
  <si>
    <t>ICIC0006607</t>
  </si>
  <si>
    <t>ICIC0006608</t>
  </si>
  <si>
    <t>ICIC0006609</t>
  </si>
  <si>
    <t>ICIC0006610</t>
  </si>
  <si>
    <t>ICIC0006611</t>
  </si>
  <si>
    <t>ICIC0006612</t>
  </si>
  <si>
    <t>ICIC0006613</t>
  </si>
  <si>
    <t>ICIC0006614</t>
  </si>
  <si>
    <t>ICIC0006615</t>
  </si>
  <si>
    <t>ICIC0006616</t>
  </si>
  <si>
    <t>ICIC0006617</t>
  </si>
  <si>
    <t>ICIC0006618</t>
  </si>
  <si>
    <t>ICIC0006619</t>
  </si>
  <si>
    <t>ICIC0006620</t>
  </si>
  <si>
    <t>ICIC0006621</t>
  </si>
  <si>
    <t>ICIC0006622</t>
  </si>
  <si>
    <t>ICIC0006623</t>
  </si>
  <si>
    <t>ICIC0006624</t>
  </si>
  <si>
    <t>ICIC0006625</t>
  </si>
  <si>
    <t>ICIC0006626</t>
  </si>
  <si>
    <t>ICIC0006627</t>
  </si>
  <si>
    <t>ICIC0006628</t>
  </si>
  <si>
    <t>ICIC0006629</t>
  </si>
  <si>
    <t>ICIC0006630</t>
  </si>
  <si>
    <t>ICIC0006631</t>
  </si>
  <si>
    <t>ICIC0006632</t>
  </si>
  <si>
    <t>ICIC0006633</t>
  </si>
  <si>
    <t>ICIC0006634</t>
  </si>
  <si>
    <t>ICIC0006635</t>
  </si>
  <si>
    <t>ICIC0006636</t>
  </si>
  <si>
    <t>ICIC0006637</t>
  </si>
  <si>
    <t>ICIC0006638</t>
  </si>
  <si>
    <t>ICIC0006639</t>
  </si>
  <si>
    <t>ICIC0006640</t>
  </si>
  <si>
    <t>ICIC0006641</t>
  </si>
  <si>
    <t>ICIC0006642</t>
  </si>
  <si>
    <t>ICIC0006643</t>
  </si>
  <si>
    <t>ICIC0006644</t>
  </si>
  <si>
    <t>ICIC0006645</t>
  </si>
  <si>
    <t>ICIC0006646</t>
  </si>
  <si>
    <t>ICIC0006647</t>
  </si>
  <si>
    <t>ICIC0006648</t>
  </si>
  <si>
    <t>ICIC0006649</t>
  </si>
  <si>
    <t>ICIC0006650</t>
  </si>
  <si>
    <t>ICIC0006651</t>
  </si>
  <si>
    <t>ICIC0006652</t>
  </si>
  <si>
    <t>ICIC0006653</t>
  </si>
  <si>
    <t>ICIC0006654</t>
  </si>
  <si>
    <t>ICIC0006655</t>
  </si>
  <si>
    <t>ICIC0006656</t>
  </si>
  <si>
    <t>ICIC0006657</t>
  </si>
  <si>
    <t>ICIC0006658</t>
  </si>
  <si>
    <t>ICIC0006659</t>
  </si>
  <si>
    <t>ICIC0006660</t>
  </si>
  <si>
    <t>ICIC0006661</t>
  </si>
  <si>
    <t>ICIC0006662</t>
  </si>
  <si>
    <t>ICIC0006663</t>
  </si>
  <si>
    <t>ICIC0006664</t>
  </si>
  <si>
    <t>ICIC0006665</t>
  </si>
  <si>
    <t>ICIC0006666</t>
  </si>
  <si>
    <t>ICIC0006667</t>
  </si>
  <si>
    <t>ICIC0006668</t>
  </si>
  <si>
    <t>ICIC0006669</t>
  </si>
  <si>
    <t>ICIC0006670</t>
  </si>
  <si>
    <t>ICIC0006671</t>
  </si>
  <si>
    <t>ICIC0006672</t>
  </si>
  <si>
    <t>ICIC0006673</t>
  </si>
  <si>
    <t>ICIC0006674</t>
  </si>
  <si>
    <t>ICIC0006675</t>
  </si>
  <si>
    <t>ICIC0006676</t>
  </si>
  <si>
    <t>ICIC0006677</t>
  </si>
  <si>
    <t>ICIC0006678</t>
  </si>
  <si>
    <t>ICIC0006679</t>
  </si>
  <si>
    <t>ICIC0006680</t>
  </si>
  <si>
    <t>ICIC0006681</t>
  </si>
  <si>
    <t>ICIC0006682</t>
  </si>
  <si>
    <t>ICIC0006683</t>
  </si>
  <si>
    <t>ICIC0006684</t>
  </si>
  <si>
    <t>ICIC0006685</t>
  </si>
  <si>
    <t>ICIC0006686</t>
  </si>
  <si>
    <t>ICIC0006687</t>
  </si>
  <si>
    <t>ICIC0006688</t>
  </si>
  <si>
    <t>ICIC0006689</t>
  </si>
  <si>
    <t>ICIC0006690</t>
  </si>
  <si>
    <t>ICIC0006691</t>
  </si>
  <si>
    <t>ICIC0006692</t>
  </si>
  <si>
    <t>ICIC0006693</t>
  </si>
  <si>
    <t>ICIC0006694</t>
  </si>
  <si>
    <t>ICIC0006695</t>
  </si>
  <si>
    <t>ICIC0006696</t>
  </si>
  <si>
    <t>ICIC0006697</t>
  </si>
  <si>
    <t>ICIC0006698</t>
  </si>
  <si>
    <t>ICIC0006699</t>
  </si>
  <si>
    <t>ICIC0006700</t>
  </si>
  <si>
    <t>ICIC0006701</t>
  </si>
  <si>
    <t>ICIC0006702</t>
  </si>
  <si>
    <t>ICIC0006703</t>
  </si>
  <si>
    <t>ICIC0006704</t>
  </si>
  <si>
    <t>ICIC0006705</t>
  </si>
  <si>
    <t>ICIC0006706</t>
  </si>
  <si>
    <t>ICIC0006707</t>
  </si>
  <si>
    <t>ICIC0006708</t>
  </si>
  <si>
    <t>ICIC0006709</t>
  </si>
  <si>
    <t>ICIC0006710</t>
  </si>
  <si>
    <t>ICIC0006711</t>
  </si>
  <si>
    <t>ICIC0006712</t>
  </si>
  <si>
    <t>ICIC0006713</t>
  </si>
  <si>
    <t>ICIC0006714</t>
  </si>
  <si>
    <t>ICIC0006715</t>
  </si>
  <si>
    <t>ICIC0006716</t>
  </si>
  <si>
    <t>ICIC0006717</t>
  </si>
  <si>
    <t>ICIC0006718</t>
  </si>
  <si>
    <t>ICIC0006719</t>
  </si>
  <si>
    <t>ICIC0006720</t>
  </si>
  <si>
    <t>ICIC0006721</t>
  </si>
  <si>
    <t>ICIC0006722</t>
  </si>
  <si>
    <t>ICIC0006723</t>
  </si>
  <si>
    <t>ICIC0006724</t>
  </si>
  <si>
    <t>ICIC0006725</t>
  </si>
  <si>
    <t>ICIC0006726</t>
  </si>
  <si>
    <t>ICIC0006727</t>
  </si>
  <si>
    <t>ICIC0006728</t>
  </si>
  <si>
    <t>ICIC0006729</t>
  </si>
  <si>
    <t>ICIC0006730</t>
  </si>
  <si>
    <t>ICIC0006731</t>
  </si>
  <si>
    <t>ICIC0006732</t>
  </si>
  <si>
    <t>ICIC0006733</t>
  </si>
  <si>
    <t>ICIC0006734</t>
  </si>
  <si>
    <t>ICIC0006735</t>
  </si>
  <si>
    <t>ICIC0006736</t>
  </si>
  <si>
    <t>ICIC0006737</t>
  </si>
  <si>
    <t>ICIC0006738</t>
  </si>
  <si>
    <t>ICIC0006739</t>
  </si>
  <si>
    <t>ICIC0006740</t>
  </si>
  <si>
    <t>ICIC0006741</t>
  </si>
  <si>
    <t>ICIC0006742</t>
  </si>
  <si>
    <t>ICIC0006743</t>
  </si>
  <si>
    <t>ICIC0006744</t>
  </si>
  <si>
    <t>ICIC0006745</t>
  </si>
  <si>
    <t>ICIC0006746</t>
  </si>
  <si>
    <t>ICIC0006747</t>
  </si>
  <si>
    <t>ICIC0006748</t>
  </si>
  <si>
    <t>ICIC0006749</t>
  </si>
  <si>
    <t>ICIC0006750</t>
  </si>
  <si>
    <t>ICIC0006751</t>
  </si>
  <si>
    <t>ICIC0006752</t>
  </si>
  <si>
    <t>ICIC0006753</t>
  </si>
  <si>
    <t>ICIC0006754</t>
  </si>
  <si>
    <t>ICIC0006755</t>
  </si>
  <si>
    <t>ICIC0006756</t>
  </si>
  <si>
    <t>ICIC0006757</t>
  </si>
  <si>
    <t>ICIC0006758</t>
  </si>
  <si>
    <t>ICIC0006759</t>
  </si>
  <si>
    <t>ICIC0006760</t>
  </si>
  <si>
    <t>ICIC0006761</t>
  </si>
  <si>
    <t>ICIC0006762</t>
  </si>
  <si>
    <t>ICIC0006763</t>
  </si>
  <si>
    <t>ICIC0006764</t>
  </si>
  <si>
    <t>ICIC0006765</t>
  </si>
  <si>
    <t>ICIC0006766</t>
  </si>
  <si>
    <t>ICIC0006767</t>
  </si>
  <si>
    <t>ICIC0006768</t>
  </si>
  <si>
    <t>ICIC0006769</t>
  </si>
  <si>
    <t>ICIC0006770</t>
  </si>
  <si>
    <t>ICIC0006771</t>
  </si>
  <si>
    <t>ICIC0006772</t>
  </si>
  <si>
    <t>ICIC0006773</t>
  </si>
  <si>
    <t>ICIC0006774</t>
  </si>
  <si>
    <t>ICIC0006775</t>
  </si>
  <si>
    <t>ICIC0006776</t>
  </si>
  <si>
    <t>ICIC0006777</t>
  </si>
  <si>
    <t>ICIC0006778</t>
  </si>
  <si>
    <t>ICIC0006779</t>
  </si>
  <si>
    <t>ICIC0006780</t>
  </si>
  <si>
    <t>ICIC0006781</t>
  </si>
  <si>
    <t>ICIC0006782</t>
  </si>
  <si>
    <t>ICIC0006783</t>
  </si>
  <si>
    <t>ICIC0006784</t>
  </si>
  <si>
    <t>ICIC0006785</t>
  </si>
  <si>
    <t>ICIC0006786</t>
  </si>
  <si>
    <t>ICIC0006787</t>
  </si>
  <si>
    <t>ICIC0006788</t>
  </si>
  <si>
    <t>ICIC0006789</t>
  </si>
  <si>
    <t>ICIC0006790</t>
  </si>
  <si>
    <t>ICIC0006791</t>
  </si>
  <si>
    <t>ICIC0006792</t>
  </si>
  <si>
    <t>ICIC0006793</t>
  </si>
  <si>
    <t>ICIC0006794</t>
  </si>
  <si>
    <t>ICIC0006795</t>
  </si>
  <si>
    <t>ICIC0006796</t>
  </si>
  <si>
    <t>ICIC0006797</t>
  </si>
  <si>
    <t>ICIC0006798</t>
  </si>
  <si>
    <t>ICIC0006799</t>
  </si>
  <si>
    <t>ICIC0006800</t>
  </si>
  <si>
    <t>ICIC0006801</t>
  </si>
  <si>
    <t>ICIC0006802</t>
  </si>
  <si>
    <t>ICIC0006803</t>
  </si>
  <si>
    <t>ICIC0006804</t>
  </si>
  <si>
    <t>ICIC0006805</t>
  </si>
  <si>
    <t>ICIC0006806</t>
  </si>
  <si>
    <t>ICIC0006807</t>
  </si>
  <si>
    <t>ICIC0006808</t>
  </si>
  <si>
    <t>ICIC0006809</t>
  </si>
  <si>
    <t>ICIC0006810</t>
  </si>
  <si>
    <t>ICIC0006811</t>
  </si>
  <si>
    <t>ICIC0006812</t>
  </si>
  <si>
    <t>ICIC0006813</t>
  </si>
  <si>
    <t>ICIC0006814</t>
  </si>
  <si>
    <t>ICIC0006815</t>
  </si>
  <si>
    <t>ICIC0006816</t>
  </si>
  <si>
    <t>ICIC0006817</t>
  </si>
  <si>
    <t>ICIC0006818</t>
  </si>
  <si>
    <t>ICIC0006819</t>
  </si>
  <si>
    <t>ICIC0006820</t>
  </si>
  <si>
    <t>ICIC0006821</t>
  </si>
  <si>
    <t>ICIC0006822</t>
  </si>
  <si>
    <t>ICIC0006823</t>
  </si>
  <si>
    <t>ICIC0006824</t>
  </si>
  <si>
    <t>ICIC0006825</t>
  </si>
  <si>
    <t>ICIC0006826</t>
  </si>
  <si>
    <t>ICIC0006827</t>
  </si>
  <si>
    <t>ICIC0006828</t>
  </si>
  <si>
    <t>ICIC0006829</t>
  </si>
  <si>
    <t>ICIC0006830</t>
  </si>
  <si>
    <t>ICIC0006831</t>
  </si>
  <si>
    <t>ICIC0006832</t>
  </si>
  <si>
    <t>ICIC0006833</t>
  </si>
  <si>
    <t>ICIC0006834</t>
  </si>
  <si>
    <t>ICIC0006835</t>
  </si>
  <si>
    <t>ICIC0006836</t>
  </si>
  <si>
    <t>ICIC0006837</t>
  </si>
  <si>
    <t>ICIC0006838</t>
  </si>
  <si>
    <t>ICIC0006839</t>
  </si>
  <si>
    <t>ICIC0006840</t>
  </si>
  <si>
    <t>ICIC0006841</t>
  </si>
  <si>
    <t>ICIC0006842</t>
  </si>
  <si>
    <t>ICIC0006843</t>
  </si>
  <si>
    <t>ICIC0006844</t>
  </si>
  <si>
    <t>ICIC0006845</t>
  </si>
  <si>
    <t>ICIC0006846</t>
  </si>
  <si>
    <t>ICIC0006847</t>
  </si>
  <si>
    <t>ICIC0006848</t>
  </si>
  <si>
    <t>ICIC0006849</t>
  </si>
  <si>
    <t>ICIC0006850</t>
  </si>
  <si>
    <t>ICIC0006851</t>
  </si>
  <si>
    <t>ICIC0006852</t>
  </si>
  <si>
    <t>ICIC0006853</t>
  </si>
  <si>
    <t>ICIC0006854</t>
  </si>
  <si>
    <t>ICIC0006855</t>
  </si>
  <si>
    <t>ICIC0006856</t>
  </si>
  <si>
    <t>ICIC0006857</t>
  </si>
  <si>
    <t>ICIC0006858</t>
  </si>
  <si>
    <t>ICIC0006859</t>
  </si>
  <si>
    <t>ICIC0006860</t>
  </si>
  <si>
    <t>ICIC0006861</t>
  </si>
  <si>
    <t>ICIC0006862</t>
  </si>
  <si>
    <t>ICIC0006863</t>
  </si>
  <si>
    <t>ICIC0006864</t>
  </si>
  <si>
    <t>ICIC0006865</t>
  </si>
  <si>
    <t>ICIC0006866</t>
  </si>
  <si>
    <t>ICIC0006867</t>
  </si>
  <si>
    <t>ICIC0006868</t>
  </si>
  <si>
    <t>ICIC0006869</t>
  </si>
  <si>
    <t>ICIC0006870</t>
  </si>
  <si>
    <t>ICIC0006871</t>
  </si>
  <si>
    <t>ICIC0006872</t>
  </si>
  <si>
    <t>ICIC0006873</t>
  </si>
  <si>
    <t>ICIC0006874</t>
  </si>
  <si>
    <t>ICIC0006875</t>
  </si>
  <si>
    <t>ICIC0006876</t>
  </si>
  <si>
    <t>ICIC0006877</t>
  </si>
  <si>
    <t>ICIC0006878</t>
  </si>
  <si>
    <t>ICIC0006879</t>
  </si>
  <si>
    <t>ICIC0006880</t>
  </si>
  <si>
    <t>ICIC0006881</t>
  </si>
  <si>
    <t>ICIC0006882</t>
  </si>
  <si>
    <t>ICIC0006883</t>
  </si>
  <si>
    <t>ICIC0006884</t>
  </si>
  <si>
    <t>ICIC0006885</t>
  </si>
  <si>
    <t>ICIC0006886</t>
  </si>
  <si>
    <t>ICIC0006887</t>
  </si>
  <si>
    <t>ICIC0006888</t>
  </si>
  <si>
    <t>ICIC0006889</t>
  </si>
  <si>
    <t>ICIC0006890</t>
  </si>
  <si>
    <t>ICIC0006891</t>
  </si>
  <si>
    <t>ICIC0006892</t>
  </si>
  <si>
    <t>ICIC0006893</t>
  </si>
  <si>
    <t>ICIC0006894</t>
  </si>
  <si>
    <t>ICIC0006895</t>
  </si>
  <si>
    <t>ICIC0006896</t>
  </si>
  <si>
    <t>ICIC0006897</t>
  </si>
  <si>
    <t>ICIC0006898</t>
  </si>
  <si>
    <t>ICIC0006899</t>
  </si>
  <si>
    <t>ICIC0006900</t>
  </si>
  <si>
    <t>ICIC0006901</t>
  </si>
  <si>
    <t>ICIC0006902</t>
  </si>
  <si>
    <t>ICIC0006903</t>
  </si>
  <si>
    <t>ICIC0006904</t>
  </si>
  <si>
    <t>ICIC0006905</t>
  </si>
  <si>
    <t>ICIC0006906</t>
  </si>
  <si>
    <t>ICIC0006907</t>
  </si>
  <si>
    <t>ICIC0006908</t>
  </si>
  <si>
    <t>ICIC0006909</t>
  </si>
  <si>
    <t>ICIC0006910</t>
  </si>
  <si>
    <t>ICIC0006911</t>
  </si>
  <si>
    <t>ICIC0006912</t>
  </si>
  <si>
    <t>ICIC0006913</t>
  </si>
  <si>
    <t>ICIC0006914</t>
  </si>
  <si>
    <t>ICIC0006915</t>
  </si>
  <si>
    <t>ICIC0006916</t>
  </si>
  <si>
    <t>ICIC0006917</t>
  </si>
  <si>
    <t>ICIC0006918</t>
  </si>
  <si>
    <t>ICIC0006919</t>
  </si>
  <si>
    <t>ICIC0006920</t>
  </si>
  <si>
    <t>ICIC0006921</t>
  </si>
  <si>
    <t>ICIC0006922</t>
  </si>
  <si>
    <t>ICIC0006923</t>
  </si>
  <si>
    <t>ICIC0006924</t>
  </si>
  <si>
    <t>ICIC0006925</t>
  </si>
  <si>
    <t>ICIC0006926</t>
  </si>
  <si>
    <t>ICIC0006927</t>
  </si>
  <si>
    <t>ICIC0006928</t>
  </si>
  <si>
    <t>ICIC0006929</t>
  </si>
  <si>
    <t>ICIC0006930</t>
  </si>
  <si>
    <t>ICIC0006931</t>
  </si>
  <si>
    <t>ICIC0006932</t>
  </si>
  <si>
    <t>ICIC0006933</t>
  </si>
  <si>
    <t>ICIC0006934</t>
  </si>
  <si>
    <t>ICIC0006935</t>
  </si>
  <si>
    <t>ICIC0006936</t>
  </si>
  <si>
    <t>ICIC0006937</t>
  </si>
  <si>
    <t>ICIC0006938</t>
  </si>
  <si>
    <t>ICIC0006939</t>
  </si>
  <si>
    <t>ICIC0006940</t>
  </si>
  <si>
    <t>ICIC0006941</t>
  </si>
  <si>
    <t>ICIC0006942</t>
  </si>
  <si>
    <t>ICIC0006943</t>
  </si>
  <si>
    <t>ICIC0006944</t>
  </si>
  <si>
    <t>ICIC0006945</t>
  </si>
  <si>
    <t>ICIC0006946</t>
  </si>
  <si>
    <t>ICIC0006947</t>
  </si>
  <si>
    <t>ICIC0006948</t>
  </si>
  <si>
    <t>ICIC0006949</t>
  </si>
  <si>
    <t>ICIC0006950</t>
  </si>
  <si>
    <t>ICIC0006951</t>
  </si>
  <si>
    <t>ICIC0006952</t>
  </si>
  <si>
    <t>ICIC0006953</t>
  </si>
  <si>
    <t>ICIC0006954</t>
  </si>
  <si>
    <t>ICIC0006955</t>
  </si>
  <si>
    <t>ICIC0006956</t>
  </si>
  <si>
    <t>ICIC0006957</t>
  </si>
  <si>
    <t>ICIC0006958</t>
  </si>
  <si>
    <t>ICIC0006959</t>
  </si>
  <si>
    <t>ICIC0006960</t>
  </si>
  <si>
    <t>ICIC0006961</t>
  </si>
  <si>
    <t>ICIC0006962</t>
  </si>
  <si>
    <t>ICIC0006963</t>
  </si>
  <si>
    <t>ICIC0006964</t>
  </si>
  <si>
    <t>ICIC0006965</t>
  </si>
  <si>
    <t>ICIC0006966</t>
  </si>
  <si>
    <t>ICIC0006967</t>
  </si>
  <si>
    <t>ICIC0006968</t>
  </si>
  <si>
    <t>ICIC0006969</t>
  </si>
  <si>
    <t>ICIC0006970</t>
  </si>
  <si>
    <t>ICIC0006971</t>
  </si>
  <si>
    <t>ICIC0006972</t>
  </si>
  <si>
    <t>ICIC0006973</t>
  </si>
  <si>
    <t>ICIC0006974</t>
  </si>
  <si>
    <t>ICIC0006975</t>
  </si>
  <si>
    <t>ICIC0006976</t>
  </si>
  <si>
    <t>ICIC0006977</t>
  </si>
  <si>
    <t>ICIC0006978</t>
  </si>
  <si>
    <t>ICIC0006979</t>
  </si>
  <si>
    <t>ICIC0006980</t>
  </si>
  <si>
    <t>ICIC0006981</t>
  </si>
  <si>
    <t>ICIC0006982</t>
  </si>
  <si>
    <t>ICIC0006983</t>
  </si>
  <si>
    <t>ICIC0006984</t>
  </si>
  <si>
    <t>ICIC0006985</t>
  </si>
  <si>
    <t>ICIC0006986</t>
  </si>
  <si>
    <t>ICIC0006987</t>
  </si>
  <si>
    <t>ICIC0006988</t>
  </si>
  <si>
    <t>ICIC0006989</t>
  </si>
  <si>
    <t>ICIC0006990</t>
  </si>
  <si>
    <t>ICIC0006991</t>
  </si>
  <si>
    <t>ICIC0006992</t>
  </si>
  <si>
    <t>ICIC0006993</t>
  </si>
  <si>
    <t>ICIC0006994</t>
  </si>
  <si>
    <t>ICIC0006995</t>
  </si>
  <si>
    <t>ICIC0006996</t>
  </si>
  <si>
    <t>ICIC0006997</t>
  </si>
  <si>
    <t>ICIC0006998</t>
  </si>
  <si>
    <t>ICIC0006999</t>
  </si>
  <si>
    <t>ICIC0009001</t>
  </si>
  <si>
    <t>ICIC00ACUBL</t>
  </si>
  <si>
    <t>ICIC00ADRSH</t>
  </si>
  <si>
    <t>ICIC00AGDCB</t>
  </si>
  <si>
    <t>ICIC00AJHCB</t>
  </si>
  <si>
    <t>ICIC00ALUCB</t>
  </si>
  <si>
    <t>ICIC00AMSBL</t>
  </si>
  <si>
    <t>ICIC00ARIHT</t>
  </si>
  <si>
    <t>ICIC00ARIUC</t>
  </si>
  <si>
    <t>ICIC00ASHSB</t>
  </si>
  <si>
    <t>ICIC00AZSBL</t>
  </si>
  <si>
    <t>ICIC00BALUC</t>
  </si>
  <si>
    <t>ICIC00BASTI</t>
  </si>
  <si>
    <t>ICIC00BBDCB</t>
  </si>
  <si>
    <t>ICIC00BCCBL</t>
  </si>
  <si>
    <t>ICIC00BDCBL</t>
  </si>
  <si>
    <t>ICIC00BHAUC</t>
  </si>
  <si>
    <t>ICIC00BHPCB</t>
  </si>
  <si>
    <t>ICIC00BIJNR</t>
  </si>
  <si>
    <t>ICIC00BMCBL</t>
  </si>
  <si>
    <t>ICIC00BULND</t>
  </si>
  <si>
    <t>ICIC00CCOBL</t>
  </si>
  <si>
    <t>ICIC00CNSBL</t>
  </si>
  <si>
    <t>ICIC00COMCB</t>
  </si>
  <si>
    <t>ICIC00DAUSA</t>
  </si>
  <si>
    <t>ICIC00DCBCM</t>
  </si>
  <si>
    <t>ICIC00DCBLS</t>
  </si>
  <si>
    <t>ICIC00DDCBL</t>
  </si>
  <si>
    <t>ICIC00DDNSB</t>
  </si>
  <si>
    <t>ICIC00DMKJA</t>
  </si>
  <si>
    <t>ICIC00DMNSB</t>
  </si>
  <si>
    <t>ICIC00DUCBL</t>
  </si>
  <si>
    <t>ICIC00ETAWH</t>
  </si>
  <si>
    <t>ICIC00ETDCB</t>
  </si>
  <si>
    <t>ICIC00ETUCB</t>
  </si>
  <si>
    <t>ICIC00FDCBL</t>
  </si>
  <si>
    <t>ICIC00FZSBL</t>
  </si>
  <si>
    <t>ICIC00GAYAT</t>
  </si>
  <si>
    <t>ICIC00GDMCB</t>
  </si>
  <si>
    <t>ICIC00GMCBL</t>
  </si>
  <si>
    <t>ICIC00GNSBL</t>
  </si>
  <si>
    <t>ICIC00HDCCB</t>
  </si>
  <si>
    <t>ICIC00HHSBL</t>
  </si>
  <si>
    <t>ICIC00INPRS</t>
  </si>
  <si>
    <t>ICIC00JCBLG</t>
  </si>
  <si>
    <t>ICIC00JDCBL</t>
  </si>
  <si>
    <t>ICIC00JDCCB</t>
  </si>
  <si>
    <t>ICIC00JSBLA</t>
  </si>
  <si>
    <t>ICIC00JUSBL</t>
  </si>
  <si>
    <t>ICIC00KAIRA</t>
  </si>
  <si>
    <t>ICIC00KHIRI</t>
  </si>
  <si>
    <t>ICIC00KPCBL</t>
  </si>
  <si>
    <t>ICIC00KURLA</t>
  </si>
  <si>
    <t>ICIC00KUTCB</t>
  </si>
  <si>
    <t>ICIC00KZSBL</t>
  </si>
  <si>
    <t>ICIC00LDCBL</t>
  </si>
  <si>
    <t>ICIC00LUCBL</t>
  </si>
  <si>
    <t>ICIC00MDCCB</t>
  </si>
  <si>
    <t>ICIC00MDPPC</t>
  </si>
  <si>
    <t>ICIC00MERUT</t>
  </si>
  <si>
    <t>ICIC00MIRZA</t>
  </si>
  <si>
    <t>ICIC00MMCBL</t>
  </si>
  <si>
    <t>ICIC00MORAD</t>
  </si>
  <si>
    <t>ICIC00MPCUB</t>
  </si>
  <si>
    <t>ICIC00MUZAF</t>
  </si>
  <si>
    <t>ICIC00MZSBL</t>
  </si>
  <si>
    <t>ICIC00NDCCB</t>
  </si>
  <si>
    <t>ICIC00NGSBL</t>
  </si>
  <si>
    <t>ICIC00NIDHI</t>
  </si>
  <si>
    <t>ICIC00NNCBL</t>
  </si>
  <si>
    <t>ICIC00NVJVN</t>
  </si>
  <si>
    <t>ICIC00PCUBL</t>
  </si>
  <si>
    <t>ICIC00PDCBL</t>
  </si>
  <si>
    <t>ICIC00PMCBL</t>
  </si>
  <si>
    <t>ICIC00PPCOB</t>
  </si>
  <si>
    <t>ICIC00PRCBL</t>
  </si>
  <si>
    <t>ICIC00PRDCB</t>
  </si>
  <si>
    <t>ICIC00RAMPR</t>
  </si>
  <si>
    <t>ICIC00RBDCB</t>
  </si>
  <si>
    <t>ICIC00SAMSB</t>
  </si>
  <si>
    <t>ICIC00SBCUB</t>
  </si>
  <si>
    <t>ICIC00SBSBN</t>
  </si>
  <si>
    <t>ICIC00SBUCB</t>
  </si>
  <si>
    <t>ICIC00SEVUC</t>
  </si>
  <si>
    <t>ICIC00SIDRH</t>
  </si>
  <si>
    <t>ICIC00SJDCB</t>
  </si>
  <si>
    <t>ICIC00SKSBN</t>
  </si>
  <si>
    <t>ICIC00SMCUB</t>
  </si>
  <si>
    <t>ICIC00SMRTH</t>
  </si>
  <si>
    <t>ICIC00SMSBL</t>
  </si>
  <si>
    <t>ICIC00SNSBL</t>
  </si>
  <si>
    <t>ICIC00SPCBL</t>
  </si>
  <si>
    <t>ICIC00SULCB</t>
  </si>
  <si>
    <t>ICIC00TDMCB</t>
  </si>
  <si>
    <t>ICIC00TGZSB</t>
  </si>
  <si>
    <t>ICIC00TKNSB</t>
  </si>
  <si>
    <t>ICIC00TMUCB</t>
  </si>
  <si>
    <t>ICIC00TPCBL</t>
  </si>
  <si>
    <t>ICIC00TSCBL</t>
  </si>
  <si>
    <t>ICIC00TVCBL</t>
  </si>
  <si>
    <t>ICIC00UDCCB</t>
  </si>
  <si>
    <t>ICIC00UMUCB</t>
  </si>
  <si>
    <t>ICIC00UPSCB</t>
  </si>
  <si>
    <t>ICIC00USCBD</t>
  </si>
  <si>
    <t>ICIC00USNDC</t>
  </si>
  <si>
    <t>ICIC00VMCBL</t>
  </si>
  <si>
    <t>ICIC00VMNSB</t>
  </si>
  <si>
    <t>ICIC00VNSBL</t>
  </si>
  <si>
    <t>ICIC00VSCBL</t>
  </si>
  <si>
    <t>ICIC00ZSBBU</t>
  </si>
  <si>
    <t>ICIC00ZSBHA</t>
  </si>
  <si>
    <t>ICIC00ZSBLB</t>
  </si>
  <si>
    <t>ICIC00ZSBLJ</t>
  </si>
  <si>
    <t>ICIC00ZSBLL</t>
  </si>
  <si>
    <t>ICIC00ZSKTW</t>
  </si>
  <si>
    <t>ICIC00ZSMAU</t>
  </si>
  <si>
    <t>ICIC0SF0002</t>
  </si>
  <si>
    <t>IDIB000A001</t>
  </si>
  <si>
    <t>IDIB000A002</t>
  </si>
  <si>
    <t>IDIB000A003</t>
  </si>
  <si>
    <t>IDIB000A004</t>
  </si>
  <si>
    <t>IDIB000A005</t>
  </si>
  <si>
    <t>IDIB000A006</t>
  </si>
  <si>
    <t>IDIB000A007</t>
  </si>
  <si>
    <t>IDIB000A008</t>
  </si>
  <si>
    <t>IDIB000A009</t>
  </si>
  <si>
    <t>IDIB000A010</t>
  </si>
  <si>
    <t>IDIB000A011</t>
  </si>
  <si>
    <t>IDIB000A012</t>
  </si>
  <si>
    <t>IDIB000A013</t>
  </si>
  <si>
    <t>IDIB000A014</t>
  </si>
  <si>
    <t>IDIB000A015</t>
  </si>
  <si>
    <t>IDIB000A016</t>
  </si>
  <si>
    <t>IDIB000A017</t>
  </si>
  <si>
    <t>IDIB000A018</t>
  </si>
  <si>
    <t>IDIB000A019</t>
  </si>
  <si>
    <t>IDIB000A020</t>
  </si>
  <si>
    <t>IDIB000A021</t>
  </si>
  <si>
    <t>IDIB000A022</t>
  </si>
  <si>
    <t>IDIB000A023</t>
  </si>
  <si>
    <t>IDIB000A024</t>
  </si>
  <si>
    <t>IDIB000A025</t>
  </si>
  <si>
    <t>IDIB000A026</t>
  </si>
  <si>
    <t>IDIB000A027</t>
  </si>
  <si>
    <t>IDIB000A028</t>
  </si>
  <si>
    <t>IDIB000A029</t>
  </si>
  <si>
    <t>IDIB000A030</t>
  </si>
  <si>
    <t>IDIB000A031</t>
  </si>
  <si>
    <t>IDIB000A032</t>
  </si>
  <si>
    <t>IDIB000A033</t>
  </si>
  <si>
    <t>IDIB000A034</t>
  </si>
  <si>
    <t>IDIB000A035</t>
  </si>
  <si>
    <t>IDIB000A036</t>
  </si>
  <si>
    <t>IDIB000A037</t>
  </si>
  <si>
    <t>IDIB000A038</t>
  </si>
  <si>
    <t>IDIB000A039</t>
  </si>
  <si>
    <t>IDIB000A040</t>
  </si>
  <si>
    <t>IDIB000A041</t>
  </si>
  <si>
    <t>IDIB000A042</t>
  </si>
  <si>
    <t>IDIB000A043</t>
  </si>
  <si>
    <t>IDIB000A044</t>
  </si>
  <si>
    <t>IDIB000A045</t>
  </si>
  <si>
    <t>IDIB000A046</t>
  </si>
  <si>
    <t>IDIB000A047</t>
  </si>
  <si>
    <t>IDIB000A048</t>
  </si>
  <si>
    <t>IDIB000A049</t>
  </si>
  <si>
    <t>IDIB000A050</t>
  </si>
  <si>
    <t>IDIB000A051</t>
  </si>
  <si>
    <t>IDIB000A052</t>
  </si>
  <si>
    <t>IDIB000A053</t>
  </si>
  <si>
    <t>IDIB000A054</t>
  </si>
  <si>
    <t>IDIB000A055</t>
  </si>
  <si>
    <t>IDIB000A056</t>
  </si>
  <si>
    <t>IDIB000A057</t>
  </si>
  <si>
    <t>IDIB000A058</t>
  </si>
  <si>
    <t>IDIB000A059</t>
  </si>
  <si>
    <t>IDIB000A060</t>
  </si>
  <si>
    <t>IDIB000A061</t>
  </si>
  <si>
    <t>IDIB000A062</t>
  </si>
  <si>
    <t>IDIB000A063</t>
  </si>
  <si>
    <t>IDIB000A064</t>
  </si>
  <si>
    <t>IDIB000A065</t>
  </si>
  <si>
    <t>IDIB000A066</t>
  </si>
  <si>
    <t>IDIB000A067</t>
  </si>
  <si>
    <t>IDIB000A069</t>
  </si>
  <si>
    <t>IDIB000A070</t>
  </si>
  <si>
    <t>IDIB000A071</t>
  </si>
  <si>
    <t>IDIB000A073</t>
  </si>
  <si>
    <t>IDIB000A074</t>
  </si>
  <si>
    <t>IDIB000A075</t>
  </si>
  <si>
    <t>IDIB000A076</t>
  </si>
  <si>
    <t>IDIB000A077</t>
  </si>
  <si>
    <t>IDIB000A078</t>
  </si>
  <si>
    <t>IDIB000A079</t>
  </si>
  <si>
    <t>IDIB000A080</t>
  </si>
  <si>
    <t>IDIB000A081</t>
  </si>
  <si>
    <t>IDIB000A083</t>
  </si>
  <si>
    <t>IDIB000A084</t>
  </si>
  <si>
    <t>IDIB000A086</t>
  </si>
  <si>
    <t>IDIB000A087</t>
  </si>
  <si>
    <t>IDIB000A088</t>
  </si>
  <si>
    <t>IDIB000A089</t>
  </si>
  <si>
    <t>IDIB000A090</t>
  </si>
  <si>
    <t>IDIB000A091</t>
  </si>
  <si>
    <t>IDIB000A092</t>
  </si>
  <si>
    <t>IDIB000A094</t>
  </si>
  <si>
    <t>IDIB000A095</t>
  </si>
  <si>
    <t>IDIB000A096</t>
  </si>
  <si>
    <t>IDIB000A097</t>
  </si>
  <si>
    <t>IDIB000A098</t>
  </si>
  <si>
    <t>IDIB000A100</t>
  </si>
  <si>
    <t>IDIB000A103</t>
  </si>
  <si>
    <t>IDIB000A105</t>
  </si>
  <si>
    <t>IDIB000A107</t>
  </si>
  <si>
    <t>IDIB000A109</t>
  </si>
  <si>
    <t>IDIB000A110</t>
  </si>
  <si>
    <t>IDIB000A111</t>
  </si>
  <si>
    <t>IDIB000A114</t>
  </si>
  <si>
    <t>IDIB000A116</t>
  </si>
  <si>
    <t>IDIB000A122</t>
  </si>
  <si>
    <t>IDIB000A123</t>
  </si>
  <si>
    <t>IDIB000A124</t>
  </si>
  <si>
    <t>IDIB000A125</t>
  </si>
  <si>
    <t>IDIB000A126</t>
  </si>
  <si>
    <t>IDIB000A127</t>
  </si>
  <si>
    <t>IDIB000A128</t>
  </si>
  <si>
    <t>IDIB000A129</t>
  </si>
  <si>
    <t>IDIB000A130</t>
  </si>
  <si>
    <t>IDIB000A131</t>
  </si>
  <si>
    <t>IDIB000A132</t>
  </si>
  <si>
    <t>IDIB000A133</t>
  </si>
  <si>
    <t>IDIB000A134</t>
  </si>
  <si>
    <t>IDIB000A135</t>
  </si>
  <si>
    <t>IDIB000A136</t>
  </si>
  <si>
    <t>IDIB000A137</t>
  </si>
  <si>
    <t>IDIB000A138</t>
  </si>
  <si>
    <t>IDIB000A139</t>
  </si>
  <si>
    <t>IDIB000A141</t>
  </si>
  <si>
    <t>IDIB000A143</t>
  </si>
  <si>
    <t>IDIB000A144</t>
  </si>
  <si>
    <t>IDIB000A145</t>
  </si>
  <si>
    <t>IDIB000A146</t>
  </si>
  <si>
    <t>IDIB000A147</t>
  </si>
  <si>
    <t>IDIB000A148</t>
  </si>
  <si>
    <t>IDIB000A149</t>
  </si>
  <si>
    <t>IDIB000A150</t>
  </si>
  <si>
    <t>IDIB000A151</t>
  </si>
  <si>
    <t>IDIB000A152</t>
  </si>
  <si>
    <t>IDIB000A153</t>
  </si>
  <si>
    <t>IDIB000A154</t>
  </si>
  <si>
    <t>IDIB000A155</t>
  </si>
  <si>
    <t>IDIB000A156</t>
  </si>
  <si>
    <t>IDIB000A157</t>
  </si>
  <si>
    <t>IDIB000A158</t>
  </si>
  <si>
    <t>IDIB000A159</t>
  </si>
  <si>
    <t>IDIB000A160</t>
  </si>
  <si>
    <t>IDIB000A161</t>
  </si>
  <si>
    <t>IDIB000A162</t>
  </si>
  <si>
    <t>IDIB000A163</t>
  </si>
  <si>
    <t>IDIB000A164</t>
  </si>
  <si>
    <t>IDIB000A165</t>
  </si>
  <si>
    <t>IDIB000A166</t>
  </si>
  <si>
    <t>IDIB000A167</t>
  </si>
  <si>
    <t>IDIB000A168</t>
  </si>
  <si>
    <t>IDIB000A169</t>
  </si>
  <si>
    <t>IDIB000A170</t>
  </si>
  <si>
    <t>IDIB000A171</t>
  </si>
  <si>
    <t>IDIB000A172</t>
  </si>
  <si>
    <t>IDIB000B002</t>
  </si>
  <si>
    <t>IDIB000B003</t>
  </si>
  <si>
    <t>IDIB000B004</t>
  </si>
  <si>
    <t>IDIB000B005</t>
  </si>
  <si>
    <t>IDIB000B006</t>
  </si>
  <si>
    <t>IDIB000B007</t>
  </si>
  <si>
    <t>IDIB000B008</t>
  </si>
  <si>
    <t>IDIB000B009</t>
  </si>
  <si>
    <t>IDIB000B010</t>
  </si>
  <si>
    <t>IDIB000B011</t>
  </si>
  <si>
    <t>IDIB000B012</t>
  </si>
  <si>
    <t>IDIB000B013</t>
  </si>
  <si>
    <t>IDIB000B014</t>
  </si>
  <si>
    <t>IDIB000B015</t>
  </si>
  <si>
    <t>IDIB000B016</t>
  </si>
  <si>
    <t>IDIB000B017</t>
  </si>
  <si>
    <t>IDIB000B018</t>
  </si>
  <si>
    <t>IDIB000B019</t>
  </si>
  <si>
    <t>IDIB000B020</t>
  </si>
  <si>
    <t>IDIB000B021</t>
  </si>
  <si>
    <t>IDIB000B022</t>
  </si>
  <si>
    <t>IDIB000B023</t>
  </si>
  <si>
    <t>IDIB000B024</t>
  </si>
  <si>
    <t>IDIB000B025</t>
  </si>
  <si>
    <t>IDIB000B026</t>
  </si>
  <si>
    <t>IDIB000B027</t>
  </si>
  <si>
    <t>IDIB000B028</t>
  </si>
  <si>
    <t>IDIB000B029</t>
  </si>
  <si>
    <t>IDIB000B030</t>
  </si>
  <si>
    <t>IDIB000B031</t>
  </si>
  <si>
    <t>IDIB000B032</t>
  </si>
  <si>
    <t>IDIB000B033</t>
  </si>
  <si>
    <t>IDIB000B034</t>
  </si>
  <si>
    <t>IDIB000B035</t>
  </si>
  <si>
    <t>IDIB000B036</t>
  </si>
  <si>
    <t>IDIB000B038</t>
  </si>
  <si>
    <t>IDIB000B039</t>
  </si>
  <si>
    <t>IDIB000B040</t>
  </si>
  <si>
    <t>IDIB000B041</t>
  </si>
  <si>
    <t>IDIB000B042</t>
  </si>
  <si>
    <t>IDIB000B043</t>
  </si>
  <si>
    <t>IDIB000B044</t>
  </si>
  <si>
    <t>IDIB000B045</t>
  </si>
  <si>
    <t>IDIB000B046</t>
  </si>
  <si>
    <t>IDIB000B047</t>
  </si>
  <si>
    <t>IDIB000B048</t>
  </si>
  <si>
    <t>IDIB000B049</t>
  </si>
  <si>
    <t>IDIB000B050</t>
  </si>
  <si>
    <t>IDIB000B051</t>
  </si>
  <si>
    <t>IDIB000B052</t>
  </si>
  <si>
    <t>IDIB000B053</t>
  </si>
  <si>
    <t>IDIB000B054</t>
  </si>
  <si>
    <t>IDIB000B055</t>
  </si>
  <si>
    <t>IDIB000B056</t>
  </si>
  <si>
    <t>IDIB000B057</t>
  </si>
  <si>
    <t>IDIB000B058</t>
  </si>
  <si>
    <t>IDIB000B059</t>
  </si>
  <si>
    <t>IDIB000B060</t>
  </si>
  <si>
    <t>IDIB000B061</t>
  </si>
  <si>
    <t>IDIB000B062</t>
  </si>
  <si>
    <t>IDIB000B063</t>
  </si>
  <si>
    <t>IDIB000B064</t>
  </si>
  <si>
    <t>IDIB000B065</t>
  </si>
  <si>
    <t>IDIB000B066</t>
  </si>
  <si>
    <t>IDIB000B067</t>
  </si>
  <si>
    <t>IDIB000B068</t>
  </si>
  <si>
    <t>IDIB000B069</t>
  </si>
  <si>
    <t>IDIB000B070</t>
  </si>
  <si>
    <t>IDIB000B071</t>
  </si>
  <si>
    <t>IDIB000B073</t>
  </si>
  <si>
    <t>IDIB000B074</t>
  </si>
  <si>
    <t>IDIB000B075</t>
  </si>
  <si>
    <t>IDIB000B076</t>
  </si>
  <si>
    <t>IDIB000B077</t>
  </si>
  <si>
    <t>IDIB000B078</t>
  </si>
  <si>
    <t>IDIB000B079</t>
  </si>
  <si>
    <t>IDIB000B080</t>
  </si>
  <si>
    <t>IDIB000B081</t>
  </si>
  <si>
    <t>IDIB000B082</t>
  </si>
  <si>
    <t>IDIB000B083</t>
  </si>
  <si>
    <t>IDIB000B084</t>
  </si>
  <si>
    <t>IDIB000B085</t>
  </si>
  <si>
    <t>IDIB000B086</t>
  </si>
  <si>
    <t>IDIB000B087</t>
  </si>
  <si>
    <t>IDIB000B088</t>
  </si>
  <si>
    <t>IDIB000B089</t>
  </si>
  <si>
    <t>IDIB000B090</t>
  </si>
  <si>
    <t>IDIB000B091</t>
  </si>
  <si>
    <t>IDIB000B092</t>
  </si>
  <si>
    <t>IDIB000B093</t>
  </si>
  <si>
    <t>IDIB000B095</t>
  </si>
  <si>
    <t>IDIB000B096</t>
  </si>
  <si>
    <t>IDIB000B097</t>
  </si>
  <si>
    <t>IDIB000B098</t>
  </si>
  <si>
    <t>IDIB000B099</t>
  </si>
  <si>
    <t>IDIB000B100</t>
  </si>
  <si>
    <t>IDIB000B101</t>
  </si>
  <si>
    <t>IDIB000B102</t>
  </si>
  <si>
    <t>IDIB000B103</t>
  </si>
  <si>
    <t>IDIB000B104</t>
  </si>
  <si>
    <t>IDIB000B105</t>
  </si>
  <si>
    <t>IDIB000B106</t>
  </si>
  <si>
    <t>IDIB000B107</t>
  </si>
  <si>
    <t>IDIB000B108</t>
  </si>
  <si>
    <t>IDIB000B109</t>
  </si>
  <si>
    <t>IDIB000B110</t>
  </si>
  <si>
    <t>IDIB000B111</t>
  </si>
  <si>
    <t>IDIB000B112</t>
  </si>
  <si>
    <t>IDIB000B113</t>
  </si>
  <si>
    <t>IDIB000B114</t>
  </si>
  <si>
    <t>IDIB000B115</t>
  </si>
  <si>
    <t>IDIB000B116</t>
  </si>
  <si>
    <t>IDIB000B117</t>
  </si>
  <si>
    <t>IDIB000B118</t>
  </si>
  <si>
    <t>IDIB000B119</t>
  </si>
  <si>
    <t>IDIB000B120</t>
  </si>
  <si>
    <t>IDIB000B121</t>
  </si>
  <si>
    <t>IDIB000B122</t>
  </si>
  <si>
    <t>IDIB000B123</t>
  </si>
  <si>
    <t>IDIB000B124</t>
  </si>
  <si>
    <t>IDIB000B125</t>
  </si>
  <si>
    <t>IDIB000B126</t>
  </si>
  <si>
    <t>IDIB000B127</t>
  </si>
  <si>
    <t>IDIB000B128</t>
  </si>
  <si>
    <t>IDIB000B129</t>
  </si>
  <si>
    <t>IDIB000B130</t>
  </si>
  <si>
    <t>IDIB000B131</t>
  </si>
  <si>
    <t>IDIB000B132</t>
  </si>
  <si>
    <t>IDIB000B133</t>
  </si>
  <si>
    <t>IDIB000B134</t>
  </si>
  <si>
    <t>IDIB000B135</t>
  </si>
  <si>
    <t>IDIB000B136</t>
  </si>
  <si>
    <t>IDIB000B137</t>
  </si>
  <si>
    <t>IDIB000B138</t>
  </si>
  <si>
    <t>IDIB000B139</t>
  </si>
  <si>
    <t>IDIB000B140</t>
  </si>
  <si>
    <t>IDIB000B141</t>
  </si>
  <si>
    <t>IDIB000B142</t>
  </si>
  <si>
    <t>IDIB000B143</t>
  </si>
  <si>
    <t>IDIB000B144</t>
  </si>
  <si>
    <t>IDIB000B146</t>
  </si>
  <si>
    <t>IDIB000B147</t>
  </si>
  <si>
    <t>IDIB000B148</t>
  </si>
  <si>
    <t>IDIB000B149</t>
  </si>
  <si>
    <t>IDIB000B150</t>
  </si>
  <si>
    <t>IDIB000B151</t>
  </si>
  <si>
    <t>IDIB000B152</t>
  </si>
  <si>
    <t>IDIB000B153</t>
  </si>
  <si>
    <t>IDIB000B154</t>
  </si>
  <si>
    <t>IDIB000B155</t>
  </si>
  <si>
    <t>IDIB000B156</t>
  </si>
  <si>
    <t>IDIB000B157</t>
  </si>
  <si>
    <t>IDIB000B158</t>
  </si>
  <si>
    <t>IDIB000B159</t>
  </si>
  <si>
    <t>IDIB000B160</t>
  </si>
  <si>
    <t>IDIB000B161</t>
  </si>
  <si>
    <t>IDIB000B162</t>
  </si>
  <si>
    <t>IDIB000B163</t>
  </si>
  <si>
    <t>IDIB000B164</t>
  </si>
  <si>
    <t>IDIB000C001</t>
  </si>
  <si>
    <t>IDIB000C003</t>
  </si>
  <si>
    <t>IDIB000C004</t>
  </si>
  <si>
    <t>IDIB000C005</t>
  </si>
  <si>
    <t>IDIB000C006</t>
  </si>
  <si>
    <t>IDIB000C007</t>
  </si>
  <si>
    <t>IDIB000C008</t>
  </si>
  <si>
    <t>IDIB000C009</t>
  </si>
  <si>
    <t>IDIB000C010</t>
  </si>
  <si>
    <t>IDIB000C011</t>
  </si>
  <si>
    <t>IDIB000C012</t>
  </si>
  <si>
    <t>IDIB000C013</t>
  </si>
  <si>
    <t>IDIB000C014</t>
  </si>
  <si>
    <t>IDIB000C015</t>
  </si>
  <si>
    <t>IDIB000C016</t>
  </si>
  <si>
    <t>IDIB000C017</t>
  </si>
  <si>
    <t>IDIB000C018</t>
  </si>
  <si>
    <t>IDIB000C019</t>
  </si>
  <si>
    <t>IDIB000C020</t>
  </si>
  <si>
    <t>IDIB000C021</t>
  </si>
  <si>
    <t>IDIB000C022</t>
  </si>
  <si>
    <t>IDIB000C023</t>
  </si>
  <si>
    <t>IDIB000C024</t>
  </si>
  <si>
    <t>IDIB000C025</t>
  </si>
  <si>
    <t>IDIB000C026</t>
  </si>
  <si>
    <t>IDIB000C027</t>
  </si>
  <si>
    <t>IDIB000C028</t>
  </si>
  <si>
    <t>IDIB000C029</t>
  </si>
  <si>
    <t>IDIB000C030</t>
  </si>
  <si>
    <t>IDIB000C031</t>
  </si>
  <si>
    <t>IDIB000C032</t>
  </si>
  <si>
    <t>IDIB000C033</t>
  </si>
  <si>
    <t>IDIB000C034</t>
  </si>
  <si>
    <t>IDIB000C035</t>
  </si>
  <si>
    <t>IDIB000C036</t>
  </si>
  <si>
    <t>IDIB000C037</t>
  </si>
  <si>
    <t>IDIB000C038</t>
  </si>
  <si>
    <t>IDIB000C039</t>
  </si>
  <si>
    <t>IDIB000C040</t>
  </si>
  <si>
    <t>IDIB000C041</t>
  </si>
  <si>
    <t>IDIB000C042</t>
  </si>
  <si>
    <t>IDIB000C043</t>
  </si>
  <si>
    <t>IDIB000C044</t>
  </si>
  <si>
    <t>IDIB000C045</t>
  </si>
  <si>
    <t>IDIB000C046</t>
  </si>
  <si>
    <t>IDIB000C047</t>
  </si>
  <si>
    <t>IDIB000C048</t>
  </si>
  <si>
    <t>IDIB000C049</t>
  </si>
  <si>
    <t>IDIB000C050</t>
  </si>
  <si>
    <t>IDIB000C051</t>
  </si>
  <si>
    <t>IDIB000C053</t>
  </si>
  <si>
    <t>IDIB000C054</t>
  </si>
  <si>
    <t>IDIB000C055</t>
  </si>
  <si>
    <t>IDIB000C056</t>
  </si>
  <si>
    <t>IDIB000C057</t>
  </si>
  <si>
    <t>IDIB000C059</t>
  </si>
  <si>
    <t>IDIB000C060</t>
  </si>
  <si>
    <t>IDIB000C061</t>
  </si>
  <si>
    <t>IDIB000C062</t>
  </si>
  <si>
    <t>IDIB000C063</t>
  </si>
  <si>
    <t>IDIB000C064</t>
  </si>
  <si>
    <t>IDIB000C065</t>
  </si>
  <si>
    <t>IDIB000C066</t>
  </si>
  <si>
    <t>IDIB000C067</t>
  </si>
  <si>
    <t>IDIB000C068</t>
  </si>
  <si>
    <t>IDIB000C069</t>
  </si>
  <si>
    <t>IDIB000C070</t>
  </si>
  <si>
    <t>IDIB000C071</t>
  </si>
  <si>
    <t>IDIB000C073</t>
  </si>
  <si>
    <t>IDIB000C074</t>
  </si>
  <si>
    <t>IDIB000C100</t>
  </si>
  <si>
    <t>IDIB000C101</t>
  </si>
  <si>
    <t>IDIB000C107</t>
  </si>
  <si>
    <t>IDIB000C108</t>
  </si>
  <si>
    <t>IDIB000C111</t>
  </si>
  <si>
    <t>IDIB000C114</t>
  </si>
  <si>
    <t>IDIB000C115</t>
  </si>
  <si>
    <t>IDIB000C117</t>
  </si>
  <si>
    <t>IDIB000C121</t>
  </si>
  <si>
    <t>IDIB000C122</t>
  </si>
  <si>
    <t>IDIB000C123</t>
  </si>
  <si>
    <t>IDIB000C124</t>
  </si>
  <si>
    <t>IDIB000C125</t>
  </si>
  <si>
    <t>IDIB000C126</t>
  </si>
  <si>
    <t>IDIB000C127</t>
  </si>
  <si>
    <t>IDIB000C128</t>
  </si>
  <si>
    <t>IDIB000C129</t>
  </si>
  <si>
    <t>IDIB000C130</t>
  </si>
  <si>
    <t>IDIB000C131</t>
  </si>
  <si>
    <t>IDIB000C132</t>
  </si>
  <si>
    <t>IDIB000C133</t>
  </si>
  <si>
    <t>IDIB000C134</t>
  </si>
  <si>
    <t>IDIB000C135</t>
  </si>
  <si>
    <t>IDIB000C136</t>
  </si>
  <si>
    <t>IDIB000C137</t>
  </si>
  <si>
    <t>IDIB000C138</t>
  </si>
  <si>
    <t>IDIB000C139</t>
  </si>
  <si>
    <t>IDIB000C140</t>
  </si>
  <si>
    <t>IDIB000C141</t>
  </si>
  <si>
    <t>IDIB000C142</t>
  </si>
  <si>
    <t>IDIB000C143</t>
  </si>
  <si>
    <t>IDIB000C146</t>
  </si>
  <si>
    <t>IDIB000C148</t>
  </si>
  <si>
    <t>IDIB000C149</t>
  </si>
  <si>
    <t>IDIB000C150</t>
  </si>
  <si>
    <t>IDIB000C151</t>
  </si>
  <si>
    <t>IDIB000C152</t>
  </si>
  <si>
    <t>IDIB000C153</t>
  </si>
  <si>
    <t>IDIB000C154</t>
  </si>
  <si>
    <t>IDIB000C155</t>
  </si>
  <si>
    <t>IDIB000C157</t>
  </si>
  <si>
    <t>IDIB000C158</t>
  </si>
  <si>
    <t>IDIB000D001</t>
  </si>
  <si>
    <t>IDIB000D002</t>
  </si>
  <si>
    <t>IDIB000D003</t>
  </si>
  <si>
    <t>IDIB000D004</t>
  </si>
  <si>
    <t>IDIB000D005</t>
  </si>
  <si>
    <t>IDIB000D006</t>
  </si>
  <si>
    <t>IDIB000D007</t>
  </si>
  <si>
    <t>IDIB000D008</t>
  </si>
  <si>
    <t>IDIB000D009</t>
  </si>
  <si>
    <t>IDIB000D010</t>
  </si>
  <si>
    <t>IDIB000D011</t>
  </si>
  <si>
    <t>IDIB000D012</t>
  </si>
  <si>
    <t>IDIB000D014</t>
  </si>
  <si>
    <t>IDIB000D015</t>
  </si>
  <si>
    <t>IDIB000D016</t>
  </si>
  <si>
    <t>IDIB000D017</t>
  </si>
  <si>
    <t>IDIB000D018</t>
  </si>
  <si>
    <t>IDIB000D019</t>
  </si>
  <si>
    <t>IDIB000D020</t>
  </si>
  <si>
    <t>IDIB000D021</t>
  </si>
  <si>
    <t>IDIB000D022</t>
  </si>
  <si>
    <t>IDIB000D023</t>
  </si>
  <si>
    <t>IDIB000D024</t>
  </si>
  <si>
    <t>IDIB000D025</t>
  </si>
  <si>
    <t>IDIB000D027</t>
  </si>
  <si>
    <t>IDIB000D028</t>
  </si>
  <si>
    <t>IDIB000D029</t>
  </si>
  <si>
    <t>IDIB000D030</t>
  </si>
  <si>
    <t>IDIB000D032</t>
  </si>
  <si>
    <t>IDIB000D033</t>
  </si>
  <si>
    <t>IDIB000D034</t>
  </si>
  <si>
    <t>IDIB000D035</t>
  </si>
  <si>
    <t>IDIB000D036</t>
  </si>
  <si>
    <t>IDIB000D037</t>
  </si>
  <si>
    <t>IDIB000D038</t>
  </si>
  <si>
    <t>IDIB000D039</t>
  </si>
  <si>
    <t>IDIB000D040</t>
  </si>
  <si>
    <t>IDIB000D041</t>
  </si>
  <si>
    <t>IDIB000D042</t>
  </si>
  <si>
    <t>IDIB000D043</t>
  </si>
  <si>
    <t>IDIB000D044</t>
  </si>
  <si>
    <t>IDIB000D045</t>
  </si>
  <si>
    <t>IDIB000D046</t>
  </si>
  <si>
    <t>IDIB000D047</t>
  </si>
  <si>
    <t>IDIB000D048</t>
  </si>
  <si>
    <t>IDIB000D049</t>
  </si>
  <si>
    <t>IDIB000D050</t>
  </si>
  <si>
    <t>IDIB000D051</t>
  </si>
  <si>
    <t>IDIB000D052</t>
  </si>
  <si>
    <t>IDIB000D053</t>
  </si>
  <si>
    <t>IDIB000D054</t>
  </si>
  <si>
    <t>IDIB000D055</t>
  </si>
  <si>
    <t>IDIB000D056</t>
  </si>
  <si>
    <t>IDIB000D057</t>
  </si>
  <si>
    <t>IDIB000D058</t>
  </si>
  <si>
    <t>IDIB000D059</t>
  </si>
  <si>
    <t>IDIB000D060</t>
  </si>
  <si>
    <t>IDIB000D061</t>
  </si>
  <si>
    <t>IDIB000D062</t>
  </si>
  <si>
    <t>IDIB000D063</t>
  </si>
  <si>
    <t>IDIB000D064</t>
  </si>
  <si>
    <t>IDIB000D065</t>
  </si>
  <si>
    <t>IDIB000D066</t>
  </si>
  <si>
    <t>IDIB000D067</t>
  </si>
  <si>
    <t>IDIB000D068</t>
  </si>
  <si>
    <t>IDIB000D069</t>
  </si>
  <si>
    <t>IDIB000D070</t>
  </si>
  <si>
    <t>IDIB000D071</t>
  </si>
  <si>
    <t>IDIB000D072</t>
  </si>
  <si>
    <t>IDIB000D074</t>
  </si>
  <si>
    <t>IDIB000D075</t>
  </si>
  <si>
    <t>IDIB000D076</t>
  </si>
  <si>
    <t>IDIB000D077</t>
  </si>
  <si>
    <t>IDIB000E001</t>
  </si>
  <si>
    <t>IDIB000E002</t>
  </si>
  <si>
    <t>IDIB000E004</t>
  </si>
  <si>
    <t>IDIB000E005</t>
  </si>
  <si>
    <t>IDIB000E006</t>
  </si>
  <si>
    <t>IDIB000E007</t>
  </si>
  <si>
    <t>IDIB000E008</t>
  </si>
  <si>
    <t>IDIB000E009</t>
  </si>
  <si>
    <t>IDIB000E010</t>
  </si>
  <si>
    <t>IDIB000E011</t>
  </si>
  <si>
    <t>IDIB000E012</t>
  </si>
  <si>
    <t>IDIB000E013</t>
  </si>
  <si>
    <t>IDIB000E014</t>
  </si>
  <si>
    <t>IDIB000E015</t>
  </si>
  <si>
    <t>IDIB000E016</t>
  </si>
  <si>
    <t>IDIB000E017</t>
  </si>
  <si>
    <t>IDIB000E018</t>
  </si>
  <si>
    <t>IDIB000E020</t>
  </si>
  <si>
    <t>IDIB000E024</t>
  </si>
  <si>
    <t>IDIB000E025</t>
  </si>
  <si>
    <t>IDIB000E026</t>
  </si>
  <si>
    <t>IDIB000E027</t>
  </si>
  <si>
    <t>IDIB000E028</t>
  </si>
  <si>
    <t>IDIB000E029</t>
  </si>
  <si>
    <t>IDIB000E030</t>
  </si>
  <si>
    <t>IDIB000E031</t>
  </si>
  <si>
    <t>IDIB000E032</t>
  </si>
  <si>
    <t>IDIB000E033</t>
  </si>
  <si>
    <t>IDIB000E034</t>
  </si>
  <si>
    <t>IDIB000E035</t>
  </si>
  <si>
    <t>IDIB000E036</t>
  </si>
  <si>
    <t>IDIB000E037</t>
  </si>
  <si>
    <t>IDIB000F001</t>
  </si>
  <si>
    <t>IDIB000F002</t>
  </si>
  <si>
    <t>IDIB000F003</t>
  </si>
  <si>
    <t>IDIB000F004</t>
  </si>
  <si>
    <t>IDIB000F005</t>
  </si>
  <si>
    <t>IDIB000F006</t>
  </si>
  <si>
    <t>IDIB000F007</t>
  </si>
  <si>
    <t>IDIB000F008</t>
  </si>
  <si>
    <t>IDIB000F009</t>
  </si>
  <si>
    <t>IDIB000G001</t>
  </si>
  <si>
    <t>IDIB000G002</t>
  </si>
  <si>
    <t>IDIB000G003</t>
  </si>
  <si>
    <t>IDIB000G004</t>
  </si>
  <si>
    <t>IDIB000G005</t>
  </si>
  <si>
    <t>IDIB000G006</t>
  </si>
  <si>
    <t>IDIB000G007</t>
  </si>
  <si>
    <t>IDIB000G008</t>
  </si>
  <si>
    <t>IDIB000G009</t>
  </si>
  <si>
    <t>IDIB000G010</t>
  </si>
  <si>
    <t>IDIB000G011</t>
  </si>
  <si>
    <t>IDIB000G012</t>
  </si>
  <si>
    <t>IDIB000G013</t>
  </si>
  <si>
    <t>IDIB000G014</t>
  </si>
  <si>
    <t>IDIB000G015</t>
  </si>
  <si>
    <t>IDIB000G016</t>
  </si>
  <si>
    <t>IDIB000G017</t>
  </si>
  <si>
    <t>IDIB000G018</t>
  </si>
  <si>
    <t>IDIB000G019</t>
  </si>
  <si>
    <t>IDIB000G020</t>
  </si>
  <si>
    <t>IDIB000G021</t>
  </si>
  <si>
    <t>IDIB000G022</t>
  </si>
  <si>
    <t>IDIB000G023</t>
  </si>
  <si>
    <t>IDIB000G024</t>
  </si>
  <si>
    <t>IDIB000G025</t>
  </si>
  <si>
    <t>IDIB000G026</t>
  </si>
  <si>
    <t>IDIB000G027</t>
  </si>
  <si>
    <t>IDIB000G028</t>
  </si>
  <si>
    <t>IDIB000G029</t>
  </si>
  <si>
    <t>IDIB000G030</t>
  </si>
  <si>
    <t>IDIB000G031</t>
  </si>
  <si>
    <t>IDIB000G032</t>
  </si>
  <si>
    <t>IDIB000G033</t>
  </si>
  <si>
    <t>IDIB000G034</t>
  </si>
  <si>
    <t>IDIB000G035</t>
  </si>
  <si>
    <t>IDIB000G036</t>
  </si>
  <si>
    <t>IDIB000G037</t>
  </si>
  <si>
    <t>IDIB000G038</t>
  </si>
  <si>
    <t>IDIB000G039</t>
  </si>
  <si>
    <t>IDIB000G040</t>
  </si>
  <si>
    <t>IDIB000G041</t>
  </si>
  <si>
    <t>IDIB000G043</t>
  </si>
  <si>
    <t>IDIB000G045</t>
  </si>
  <si>
    <t>IDIB000G046</t>
  </si>
  <si>
    <t>IDIB000G047</t>
  </si>
  <si>
    <t>IDIB000G048</t>
  </si>
  <si>
    <t>IDIB000G049</t>
  </si>
  <si>
    <t>IDIB000G052</t>
  </si>
  <si>
    <t>IDIB000G053</t>
  </si>
  <si>
    <t>IDIB000G057</t>
  </si>
  <si>
    <t>IDIB000G058</t>
  </si>
  <si>
    <t>IDIB000G059</t>
  </si>
  <si>
    <t>IDIB000G060</t>
  </si>
  <si>
    <t>IDIB000G061</t>
  </si>
  <si>
    <t>IDIB000G062</t>
  </si>
  <si>
    <t>IDIB000G063</t>
  </si>
  <si>
    <t>IDIB000G064</t>
  </si>
  <si>
    <t>IDIB000G065</t>
  </si>
  <si>
    <t>IDIB000G066</t>
  </si>
  <si>
    <t>IDIB000G067</t>
  </si>
  <si>
    <t>IDIB000G068</t>
  </si>
  <si>
    <t>IDIB000G069</t>
  </si>
  <si>
    <t>IDIB000G070</t>
  </si>
  <si>
    <t>IDIB000G071</t>
  </si>
  <si>
    <t>IDIB000G072</t>
  </si>
  <si>
    <t>IDIB000G073</t>
  </si>
  <si>
    <t>IDIB000G074</t>
  </si>
  <si>
    <t>IDIB000G075</t>
  </si>
  <si>
    <t>IDIB000G076</t>
  </si>
  <si>
    <t>IDIB000G077</t>
  </si>
  <si>
    <t>IDIB000G078</t>
  </si>
  <si>
    <t>IDIB000G079</t>
  </si>
  <si>
    <t>IDIB000G080</t>
  </si>
  <si>
    <t>IDIB000G081</t>
  </si>
  <si>
    <t>IDIB000G082</t>
  </si>
  <si>
    <t>IDIB000G083</t>
  </si>
  <si>
    <t>IDIB000G084</t>
  </si>
  <si>
    <t>IDIB000G085</t>
  </si>
  <si>
    <t>IDIB000G086</t>
  </si>
  <si>
    <t>IDIB000G087</t>
  </si>
  <si>
    <t>IDIB000G088</t>
  </si>
  <si>
    <t>IDIB000G089</t>
  </si>
  <si>
    <t>IDIB000G090</t>
  </si>
  <si>
    <t>IDIB000G091</t>
  </si>
  <si>
    <t>IDIB000G092</t>
  </si>
  <si>
    <t>IDIB000G093</t>
  </si>
  <si>
    <t>IDIB000G096</t>
  </si>
  <si>
    <t>IDIB000G097</t>
  </si>
  <si>
    <t>IDIB000G098</t>
  </si>
  <si>
    <t>IDIB000G099</t>
  </si>
  <si>
    <t>IDIB000G100</t>
  </si>
  <si>
    <t>IDIB000G101</t>
  </si>
  <si>
    <t>IDIB000G102</t>
  </si>
  <si>
    <t>IDIB000G103</t>
  </si>
  <si>
    <t>IDIB000H001</t>
  </si>
  <si>
    <t>IDIB000H002</t>
  </si>
  <si>
    <t>IDIB000H003</t>
  </si>
  <si>
    <t>IDIB000H005</t>
  </si>
  <si>
    <t>IDIB000H006</t>
  </si>
  <si>
    <t>IDIB000H007</t>
  </si>
  <si>
    <t>IDIB000H008</t>
  </si>
  <si>
    <t>IDIB000H009</t>
  </si>
  <si>
    <t>IDIB000H010</t>
  </si>
  <si>
    <t>IDIB000H011</t>
  </si>
  <si>
    <t>IDIB000H012</t>
  </si>
  <si>
    <t>IDIB000H013</t>
  </si>
  <si>
    <t>IDIB000H014</t>
  </si>
  <si>
    <t>IDIB000H015</t>
  </si>
  <si>
    <t>IDIB000H016</t>
  </si>
  <si>
    <t>IDIB000H017</t>
  </si>
  <si>
    <t>IDIB000H018</t>
  </si>
  <si>
    <t>IDIB000H019</t>
  </si>
  <si>
    <t>IDIB000H020</t>
  </si>
  <si>
    <t>IDIB000H021</t>
  </si>
  <si>
    <t>IDIB000H023</t>
  </si>
  <si>
    <t>IDIB000H025</t>
  </si>
  <si>
    <t>IDIB000H027</t>
  </si>
  <si>
    <t>IDIB000H028</t>
  </si>
  <si>
    <t>IDIB000H029</t>
  </si>
  <si>
    <t>IDIB000H030</t>
  </si>
  <si>
    <t>IDIB000H031</t>
  </si>
  <si>
    <t>IDIB000H032</t>
  </si>
  <si>
    <t>IDIB000H033</t>
  </si>
  <si>
    <t>IDIB000H034</t>
  </si>
  <si>
    <t>IDIB000H035</t>
  </si>
  <si>
    <t>IDIB000H036</t>
  </si>
  <si>
    <t>IDIB000H037</t>
  </si>
  <si>
    <t>IDIB000H038</t>
  </si>
  <si>
    <t>IDIB000H039</t>
  </si>
  <si>
    <t>IDIB000H040</t>
  </si>
  <si>
    <t>IDIB000H041</t>
  </si>
  <si>
    <t>IDIB000H042</t>
  </si>
  <si>
    <t>IDIB000H043</t>
  </si>
  <si>
    <t>IDIB000H044</t>
  </si>
  <si>
    <t>IDIB000H046</t>
  </si>
  <si>
    <t>IDIB000H047</t>
  </si>
  <si>
    <t>IDIB000I001</t>
  </si>
  <si>
    <t>IDIB000I002</t>
  </si>
  <si>
    <t>IDIB000I003</t>
  </si>
  <si>
    <t>IDIB000I005</t>
  </si>
  <si>
    <t>IDIB000I010</t>
  </si>
  <si>
    <t>IDIB000I012</t>
  </si>
  <si>
    <t>IDIB000I014</t>
  </si>
  <si>
    <t>IDIB000I015</t>
  </si>
  <si>
    <t>IDIB000I016</t>
  </si>
  <si>
    <t>IDIB000I017</t>
  </si>
  <si>
    <t>IDIB000I018</t>
  </si>
  <si>
    <t>IDIB000I019</t>
  </si>
  <si>
    <t>IDIB000J001</t>
  </si>
  <si>
    <t>IDIB000J002</t>
  </si>
  <si>
    <t>IDIB000J003</t>
  </si>
  <si>
    <t>IDIB000J004</t>
  </si>
  <si>
    <t>IDIB000J005</t>
  </si>
  <si>
    <t>IDIB000J006</t>
  </si>
  <si>
    <t>IDIB000J007</t>
  </si>
  <si>
    <t>IDIB000J008</t>
  </si>
  <si>
    <t>IDIB000J009</t>
  </si>
  <si>
    <t>IDIB000J010</t>
  </si>
  <si>
    <t>IDIB000J011</t>
  </si>
  <si>
    <t>IDIB000J012</t>
  </si>
  <si>
    <t>IDIB000J013</t>
  </si>
  <si>
    <t>IDIB000J014</t>
  </si>
  <si>
    <t>IDIB000J015</t>
  </si>
  <si>
    <t>IDIB000J016</t>
  </si>
  <si>
    <t>IDIB000J017</t>
  </si>
  <si>
    <t>IDIB000J018</t>
  </si>
  <si>
    <t>IDIB000J019</t>
  </si>
  <si>
    <t>IDIB000J020</t>
  </si>
  <si>
    <t>IDIB000J022</t>
  </si>
  <si>
    <t>IDIB000J023</t>
  </si>
  <si>
    <t>IDIB000J024</t>
  </si>
  <si>
    <t>IDIB000J025</t>
  </si>
  <si>
    <t>IDIB000J026</t>
  </si>
  <si>
    <t>IDIB000J027</t>
  </si>
  <si>
    <t>IDIB000J028</t>
  </si>
  <si>
    <t>IDIB000J029</t>
  </si>
  <si>
    <t>IDIB000J030</t>
  </si>
  <si>
    <t>IDIB000J031</t>
  </si>
  <si>
    <t>IDIB000J032</t>
  </si>
  <si>
    <t>IDIB000J033</t>
  </si>
  <si>
    <t>IDIB000J034</t>
  </si>
  <si>
    <t>IDIB000J035</t>
  </si>
  <si>
    <t>IDIB000J036</t>
  </si>
  <si>
    <t>IDIB000J037</t>
  </si>
  <si>
    <t>IDIB000J038</t>
  </si>
  <si>
    <t>IDIB000J039</t>
  </si>
  <si>
    <t>IDIB000J040</t>
  </si>
  <si>
    <t>IDIB000J041</t>
  </si>
  <si>
    <t>IDIB000J042</t>
  </si>
  <si>
    <t>IDIB000J043</t>
  </si>
  <si>
    <t>IDIB000J044</t>
  </si>
  <si>
    <t>IDIB000J045</t>
  </si>
  <si>
    <t>IDIB000J046</t>
  </si>
  <si>
    <t>IDIB000J047</t>
  </si>
  <si>
    <t>IDIB000J048</t>
  </si>
  <si>
    <t>IDIB000J049</t>
  </si>
  <si>
    <t>IDIB000J050</t>
  </si>
  <si>
    <t>IDIB000J051</t>
  </si>
  <si>
    <t>IDIB000K001</t>
  </si>
  <si>
    <t>IDIB000K002</t>
  </si>
  <si>
    <t>IDIB000K003</t>
  </si>
  <si>
    <t>IDIB000K004</t>
  </si>
  <si>
    <t>IDIB000K005</t>
  </si>
  <si>
    <t>IDIB000K006</t>
  </si>
  <si>
    <t>IDIB000K007</t>
  </si>
  <si>
    <t>IDIB000K008</t>
  </si>
  <si>
    <t>IDIB000K009</t>
  </si>
  <si>
    <t>IDIB000K010</t>
  </si>
  <si>
    <t>IDIB000K011</t>
  </si>
  <si>
    <t>IDIB000K012</t>
  </si>
  <si>
    <t>IDIB000K013</t>
  </si>
  <si>
    <t>IDIB000K014</t>
  </si>
  <si>
    <t>IDIB000K015</t>
  </si>
  <si>
    <t>IDIB000K016</t>
  </si>
  <si>
    <t>IDIB000K017</t>
  </si>
  <si>
    <t>IDIB000K018</t>
  </si>
  <si>
    <t>IDIB000K019</t>
  </si>
  <si>
    <t>IDIB000K020</t>
  </si>
  <si>
    <t>IDIB000K021</t>
  </si>
  <si>
    <t>IDIB000K022</t>
  </si>
  <si>
    <t>IDIB000K023</t>
  </si>
  <si>
    <t>IDIB000K024</t>
  </si>
  <si>
    <t>IDIB000K025</t>
  </si>
  <si>
    <t>IDIB000K026</t>
  </si>
  <si>
    <t>IDIB000K027</t>
  </si>
  <si>
    <t>IDIB000K028</t>
  </si>
  <si>
    <t>IDIB000K029</t>
  </si>
  <si>
    <t>IDIB000K030</t>
  </si>
  <si>
    <t>IDIB000K031</t>
  </si>
  <si>
    <t>IDIB000K032</t>
  </si>
  <si>
    <t>IDIB000K033</t>
  </si>
  <si>
    <t>IDIB000K034</t>
  </si>
  <si>
    <t>IDIB000K035</t>
  </si>
  <si>
    <t>IDIB000K036</t>
  </si>
  <si>
    <t>IDIB000K037</t>
  </si>
  <si>
    <t>IDIB000K038</t>
  </si>
  <si>
    <t>IDIB000K039</t>
  </si>
  <si>
    <t>IDIB000K040</t>
  </si>
  <si>
    <t>IDIB000K041</t>
  </si>
  <si>
    <t>IDIB000K042</t>
  </si>
  <si>
    <t>IDIB000K043</t>
  </si>
  <si>
    <t>IDIB000K044</t>
  </si>
  <si>
    <t>IDIB000K045</t>
  </si>
  <si>
    <t>IDIB000K046</t>
  </si>
  <si>
    <t>IDIB000K047</t>
  </si>
  <si>
    <t>IDIB000K048</t>
  </si>
  <si>
    <t>IDIB000K049</t>
  </si>
  <si>
    <t>IDIB000K050</t>
  </si>
  <si>
    <t>IDIB000K051</t>
  </si>
  <si>
    <t>IDIB000K052</t>
  </si>
  <si>
    <t>IDIB000K053</t>
  </si>
  <si>
    <t>IDIB000K054</t>
  </si>
  <si>
    <t>IDIB000K055</t>
  </si>
  <si>
    <t>IDIB000K056</t>
  </si>
  <si>
    <t>IDIB000K057</t>
  </si>
  <si>
    <t>IDIB000K058</t>
  </si>
  <si>
    <t>IDIB000K059</t>
  </si>
  <si>
    <t>IDIB000K060</t>
  </si>
  <si>
    <t>IDIB000K061</t>
  </si>
  <si>
    <t>IDIB000K062</t>
  </si>
  <si>
    <t>IDIB000K063</t>
  </si>
  <si>
    <t>IDIB000K064</t>
  </si>
  <si>
    <t>IDIB000K065</t>
  </si>
  <si>
    <t>IDIB000K066</t>
  </si>
  <si>
    <t>IDIB000K067</t>
  </si>
  <si>
    <t>IDIB000K068</t>
  </si>
  <si>
    <t>IDIB000K069</t>
  </si>
  <si>
    <t>IDIB000K070</t>
  </si>
  <si>
    <t>IDIB000K071</t>
  </si>
  <si>
    <t>IDIB000K072</t>
  </si>
  <si>
    <t>IDIB000K073</t>
  </si>
  <si>
    <t>IDIB000K075</t>
  </si>
  <si>
    <t>IDIB000K076</t>
  </si>
  <si>
    <t>IDIB000K077</t>
  </si>
  <si>
    <t>IDIB000K078</t>
  </si>
  <si>
    <t>IDIB000K079</t>
  </si>
  <si>
    <t>IDIB000K080</t>
  </si>
  <si>
    <t>IDIB000K081</t>
  </si>
  <si>
    <t>IDIB000K083</t>
  </si>
  <si>
    <t>IDIB000K084</t>
  </si>
  <si>
    <t>IDIB000K085</t>
  </si>
  <si>
    <t>IDIB000K086</t>
  </si>
  <si>
    <t>IDIB000K087</t>
  </si>
  <si>
    <t>IDIB000K088</t>
  </si>
  <si>
    <t>IDIB000K089</t>
  </si>
  <si>
    <t>IDIB000K091</t>
  </si>
  <si>
    <t>IDIB000K092</t>
  </si>
  <si>
    <t>IDIB000K094</t>
  </si>
  <si>
    <t>IDIB000K096</t>
  </si>
  <si>
    <t>IDIB000K097</t>
  </si>
  <si>
    <t>IDIB000K098</t>
  </si>
  <si>
    <t>IDIB000K099</t>
  </si>
  <si>
    <t>IDIB000K100</t>
  </si>
  <si>
    <t>IDIB000K101</t>
  </si>
  <si>
    <t>IDIB000K102</t>
  </si>
  <si>
    <t>IDIB000K103</t>
  </si>
  <si>
    <t>IDIB000K105</t>
  </si>
  <si>
    <t>IDIB000K106</t>
  </si>
  <si>
    <t>IDIB000K107</t>
  </si>
  <si>
    <t>IDIB000K108</t>
  </si>
  <si>
    <t>IDIB000K109</t>
  </si>
  <si>
    <t>IDIB000K110</t>
  </si>
  <si>
    <t>IDIB000K111</t>
  </si>
  <si>
    <t>IDIB000K112</t>
  </si>
  <si>
    <t>IDIB000K113</t>
  </si>
  <si>
    <t>IDIB000K114</t>
  </si>
  <si>
    <t>IDIB000K116</t>
  </si>
  <si>
    <t>IDIB000K117</t>
  </si>
  <si>
    <t>IDIB000K118</t>
  </si>
  <si>
    <t>IDIB000K119</t>
  </si>
  <si>
    <t>IDIB000K120</t>
  </si>
  <si>
    <t>IDIB000K121</t>
  </si>
  <si>
    <t>IDIB000K122</t>
  </si>
  <si>
    <t>IDIB000K123</t>
  </si>
  <si>
    <t>IDIB000K125</t>
  </si>
  <si>
    <t>IDIB000K126</t>
  </si>
  <si>
    <t>IDIB000K127</t>
  </si>
  <si>
    <t>IDIB000K128</t>
  </si>
  <si>
    <t>IDIB000K129</t>
  </si>
  <si>
    <t>IDIB000K130</t>
  </si>
  <si>
    <t>IDIB000K131</t>
  </si>
  <si>
    <t>IDIB000K132</t>
  </si>
  <si>
    <t>IDIB000K134</t>
  </si>
  <si>
    <t>IDIB000K135</t>
  </si>
  <si>
    <t>IDIB000K136</t>
  </si>
  <si>
    <t>IDIB000K137</t>
  </si>
  <si>
    <t>IDIB000K139</t>
  </si>
  <si>
    <t>IDIB000K140</t>
  </si>
  <si>
    <t>IDIB000K141</t>
  </si>
  <si>
    <t>IDIB000K142</t>
  </si>
  <si>
    <t>IDIB000K143</t>
  </si>
  <si>
    <t>IDIB000K144</t>
  </si>
  <si>
    <t>IDIB000K145</t>
  </si>
  <si>
    <t>IDIB000K146</t>
  </si>
  <si>
    <t>IDIB000K147</t>
  </si>
  <si>
    <t>IDIB000K148</t>
  </si>
  <si>
    <t>IDIB000K149</t>
  </si>
  <si>
    <t>IDIB000K150</t>
  </si>
  <si>
    <t>IDIB000K151</t>
  </si>
  <si>
    <t>IDIB000K153</t>
  </si>
  <si>
    <t>IDIB000K154</t>
  </si>
  <si>
    <t>IDIB000K155</t>
  </si>
  <si>
    <t>IDIB000K156</t>
  </si>
  <si>
    <t>IDIB000K157</t>
  </si>
  <si>
    <t>IDIB000K158</t>
  </si>
  <si>
    <t>IDIB000K159</t>
  </si>
  <si>
    <t>IDIB000K160</t>
  </si>
  <si>
    <t>IDIB000K161</t>
  </si>
  <si>
    <t>IDIB000K162</t>
  </si>
  <si>
    <t>IDIB000K163</t>
  </si>
  <si>
    <t>IDIB000K164</t>
  </si>
  <si>
    <t>IDIB000K165</t>
  </si>
  <si>
    <t>IDIB000K166</t>
  </si>
  <si>
    <t>IDIB000K167</t>
  </si>
  <si>
    <t>IDIB000K168</t>
  </si>
  <si>
    <t>IDIB000K169</t>
  </si>
  <si>
    <t>IDIB000K170</t>
  </si>
  <si>
    <t>IDIB000K171</t>
  </si>
  <si>
    <t>IDIB000K172</t>
  </si>
  <si>
    <t>IDIB000K173</t>
  </si>
  <si>
    <t>IDIB000K174</t>
  </si>
  <si>
    <t>IDIB000K175</t>
  </si>
  <si>
    <t>IDIB000K176</t>
  </si>
  <si>
    <t>IDIB000K177</t>
  </si>
  <si>
    <t>IDIB000K178</t>
  </si>
  <si>
    <t>IDIB000K179</t>
  </si>
  <si>
    <t>IDIB000K180</t>
  </si>
  <si>
    <t>IDIB000K181</t>
  </si>
  <si>
    <t>IDIB000K182</t>
  </si>
  <si>
    <t>IDIB000K183</t>
  </si>
  <si>
    <t>IDIB000K184</t>
  </si>
  <si>
    <t>IDIB000K185</t>
  </si>
  <si>
    <t>IDIB000K186</t>
  </si>
  <si>
    <t>IDIB000K187</t>
  </si>
  <si>
    <t>IDIB000K188</t>
  </si>
  <si>
    <t>IDIB000K189</t>
  </si>
  <si>
    <t>IDIB000K190</t>
  </si>
  <si>
    <t>IDIB000K191</t>
  </si>
  <si>
    <t>IDIB000K192</t>
  </si>
  <si>
    <t>IDIB000K193</t>
  </si>
  <si>
    <t>IDIB000K194</t>
  </si>
  <si>
    <t>IDIB000K195</t>
  </si>
  <si>
    <t>IDIB000K196</t>
  </si>
  <si>
    <t>IDIB000K197</t>
  </si>
  <si>
    <t>IDIB000K198</t>
  </si>
  <si>
    <t>IDIB000K199</t>
  </si>
  <si>
    <t>IDIB000K200</t>
  </si>
  <si>
    <t>IDIB000K201</t>
  </si>
  <si>
    <t>IDIB000K202</t>
  </si>
  <si>
    <t>IDIB000K203</t>
  </si>
  <si>
    <t>IDIB000K204</t>
  </si>
  <si>
    <t>IDIB000K205</t>
  </si>
  <si>
    <t>IDIB000K206</t>
  </si>
  <si>
    <t>IDIB000K207</t>
  </si>
  <si>
    <t>IDIB000K208</t>
  </si>
  <si>
    <t>IDIB000K209</t>
  </si>
  <si>
    <t>IDIB000K210</t>
  </si>
  <si>
    <t>IDIB000K211</t>
  </si>
  <si>
    <t>IDIB000K212</t>
  </si>
  <si>
    <t>IDIB000K213</t>
  </si>
  <si>
    <t>IDIB000K214</t>
  </si>
  <si>
    <t>IDIB000K215</t>
  </si>
  <si>
    <t>IDIB000K216</t>
  </si>
  <si>
    <t>IDIB000K217</t>
  </si>
  <si>
    <t>IDIB000K218</t>
  </si>
  <si>
    <t>IDIB000K219</t>
  </si>
  <si>
    <t>IDIB000K220</t>
  </si>
  <si>
    <t>IDIB000K221</t>
  </si>
  <si>
    <t>IDIB000K222</t>
  </si>
  <si>
    <t>IDIB000K223</t>
  </si>
  <si>
    <t>IDIB000K224</t>
  </si>
  <si>
    <t>IDIB000K225</t>
  </si>
  <si>
    <t>IDIB000K226</t>
  </si>
  <si>
    <t>IDIB000K227</t>
  </si>
  <si>
    <t>IDIB000K228</t>
  </si>
  <si>
    <t>IDIB000K229</t>
  </si>
  <si>
    <t>IDIB000K230</t>
  </si>
  <si>
    <t>IDIB000K231</t>
  </si>
  <si>
    <t>IDIB000K232</t>
  </si>
  <si>
    <t>IDIB000K234</t>
  </si>
  <si>
    <t>IDIB000K235</t>
  </si>
  <si>
    <t>IDIB000K236</t>
  </si>
  <si>
    <t>IDIB000K237</t>
  </si>
  <si>
    <t>IDIB000K238</t>
  </si>
  <si>
    <t>IDIB000K239</t>
  </si>
  <si>
    <t>IDIB000K241</t>
  </si>
  <si>
    <t>IDIB000K242</t>
  </si>
  <si>
    <t>IDIB000K243</t>
  </si>
  <si>
    <t>IDIB000K244</t>
  </si>
  <si>
    <t>IDIB000K245</t>
  </si>
  <si>
    <t>IDIB000K246</t>
  </si>
  <si>
    <t>IDIB000K247</t>
  </si>
  <si>
    <t>IDIB000K248</t>
  </si>
  <si>
    <t>IDIB000K249</t>
  </si>
  <si>
    <t>IDIB000K250</t>
  </si>
  <si>
    <t>IDIB000K251</t>
  </si>
  <si>
    <t>IDIB000K252</t>
  </si>
  <si>
    <t>IDIB000K253</t>
  </si>
  <si>
    <t>IDIB000K254</t>
  </si>
  <si>
    <t>IDIB000K255</t>
  </si>
  <si>
    <t>IDIB000K256</t>
  </si>
  <si>
    <t>IDIB000K257</t>
  </si>
  <si>
    <t>IDIB000K258</t>
  </si>
  <si>
    <t>IDIB000K259</t>
  </si>
  <si>
    <t>IDIB000L001</t>
  </si>
  <si>
    <t>IDIB000L002</t>
  </si>
  <si>
    <t>IDIB000L003</t>
  </si>
  <si>
    <t>IDIB000L004</t>
  </si>
  <si>
    <t>IDIB000L005</t>
  </si>
  <si>
    <t>IDIB000L006</t>
  </si>
  <si>
    <t>IDIB000L007</t>
  </si>
  <si>
    <t>IDIB000L008</t>
  </si>
  <si>
    <t>IDIB000L009</t>
  </si>
  <si>
    <t>IDIB000L010</t>
  </si>
  <si>
    <t>IDIB000L012</t>
  </si>
  <si>
    <t>IDIB000L013</t>
  </si>
  <si>
    <t>IDIB000L014</t>
  </si>
  <si>
    <t>IDIB000L015</t>
  </si>
  <si>
    <t>IDIB000L016</t>
  </si>
  <si>
    <t>IDIB000L017</t>
  </si>
  <si>
    <t>IDIB000L019</t>
  </si>
  <si>
    <t>IDIB000L020</t>
  </si>
  <si>
    <t>IDIB000M001</t>
  </si>
  <si>
    <t>IDIB000M002</t>
  </si>
  <si>
    <t>IDIB000M003</t>
  </si>
  <si>
    <t>IDIB000M004</t>
  </si>
  <si>
    <t>IDIB000M005</t>
  </si>
  <si>
    <t>IDIB000M006</t>
  </si>
  <si>
    <t>IDIB000M007</t>
  </si>
  <si>
    <t>IDIB000M008</t>
  </si>
  <si>
    <t>IDIB000M009</t>
  </si>
  <si>
    <t>IDIB000M010</t>
  </si>
  <si>
    <t>IDIB000M011</t>
  </si>
  <si>
    <t>IDIB000M012</t>
  </si>
  <si>
    <t>IDIB000M013</t>
  </si>
  <si>
    <t>IDIB000M014</t>
  </si>
  <si>
    <t>IDIB000M015</t>
  </si>
  <si>
    <t>IDIB000M016</t>
  </si>
  <si>
    <t>IDIB000M017</t>
  </si>
  <si>
    <t>IDIB000M018</t>
  </si>
  <si>
    <t>IDIB000M019</t>
  </si>
  <si>
    <t>IDIB000M020</t>
  </si>
  <si>
    <t>IDIB000M021</t>
  </si>
  <si>
    <t>IDIB000M023</t>
  </si>
  <si>
    <t>IDIB000M024</t>
  </si>
  <si>
    <t>IDIB000M025</t>
  </si>
  <si>
    <t>IDIB000M026</t>
  </si>
  <si>
    <t>IDIB000M027</t>
  </si>
  <si>
    <t>IDIB000M028</t>
  </si>
  <si>
    <t>IDIB000M029</t>
  </si>
  <si>
    <t>IDIB000M030</t>
  </si>
  <si>
    <t>IDIB000M031</t>
  </si>
  <si>
    <t>IDIB000M032</t>
  </si>
  <si>
    <t>IDIB000M033</t>
  </si>
  <si>
    <t>IDIB000M034</t>
  </si>
  <si>
    <t>IDIB000M035</t>
  </si>
  <si>
    <t>IDIB000M036</t>
  </si>
  <si>
    <t>IDIB000M037</t>
  </si>
  <si>
    <t>IDIB000M038</t>
  </si>
  <si>
    <t>IDIB000M040</t>
  </si>
  <si>
    <t>IDIB000M041</t>
  </si>
  <si>
    <t>IDIB000M043</t>
  </si>
  <si>
    <t>IDIB000M044</t>
  </si>
  <si>
    <t>IDIB000M045</t>
  </si>
  <si>
    <t>IDIB000M047</t>
  </si>
  <si>
    <t>IDIB000M048</t>
  </si>
  <si>
    <t>IDIB000M049</t>
  </si>
  <si>
    <t>IDIB000M050</t>
  </si>
  <si>
    <t>IDIB000M051</t>
  </si>
  <si>
    <t>IDIB000M052</t>
  </si>
  <si>
    <t>IDIB000M053</t>
  </si>
  <si>
    <t>IDIB000M054</t>
  </si>
  <si>
    <t>IDIB000M055</t>
  </si>
  <si>
    <t>IDIB000M056</t>
  </si>
  <si>
    <t>IDIB000M057</t>
  </si>
  <si>
    <t>IDIB000M058</t>
  </si>
  <si>
    <t>IDIB000M059</t>
  </si>
  <si>
    <t>IDIB000M060</t>
  </si>
  <si>
    <t>IDIB000M061</t>
  </si>
  <si>
    <t>IDIB000M062</t>
  </si>
  <si>
    <t>IDIB000M063</t>
  </si>
  <si>
    <t>IDIB000M064</t>
  </si>
  <si>
    <t>IDIB000M065</t>
  </si>
  <si>
    <t>IDIB000M066</t>
  </si>
  <si>
    <t>IDIB000M067</t>
  </si>
  <si>
    <t>IDIB000M068</t>
  </si>
  <si>
    <t>IDIB000M069</t>
  </si>
  <si>
    <t>IDIB000M070</t>
  </si>
  <si>
    <t>IDIB000M071</t>
  </si>
  <si>
    <t>IDIB000M072</t>
  </si>
  <si>
    <t>IDIB000M073</t>
  </si>
  <si>
    <t>IDIB000M074</t>
  </si>
  <si>
    <t>IDIB000M075</t>
  </si>
  <si>
    <t>IDIB000M076</t>
  </si>
  <si>
    <t>IDIB000M077</t>
  </si>
  <si>
    <t>IDIB000M078</t>
  </si>
  <si>
    <t>IDIB000M080</t>
  </si>
  <si>
    <t>IDIB000M082</t>
  </si>
  <si>
    <t>IDIB000M083</t>
  </si>
  <si>
    <t>IDIB000M084</t>
  </si>
  <si>
    <t>IDIB000M085</t>
  </si>
  <si>
    <t>IDIB000M086</t>
  </si>
  <si>
    <t>IDIB000M088</t>
  </si>
  <si>
    <t>IDIB000M089</t>
  </si>
  <si>
    <t>IDIB000M090</t>
  </si>
  <si>
    <t>IDIB000M091</t>
  </si>
  <si>
    <t>IDIB000M092</t>
  </si>
  <si>
    <t>IDIB000M094</t>
  </si>
  <si>
    <t>IDIB000M095</t>
  </si>
  <si>
    <t>IDIB000M096</t>
  </si>
  <si>
    <t>IDIB000M097</t>
  </si>
  <si>
    <t>IDIB000M100</t>
  </si>
  <si>
    <t>IDIB000M102</t>
  </si>
  <si>
    <t>IDIB000M104</t>
  </si>
  <si>
    <t>IDIB000M105</t>
  </si>
  <si>
    <t>IDIB000M106</t>
  </si>
  <si>
    <t>IDIB000M107</t>
  </si>
  <si>
    <t>IDIB000M108</t>
  </si>
  <si>
    <t>IDIB000M109</t>
  </si>
  <si>
    <t>IDIB000M110</t>
  </si>
  <si>
    <t>IDIB000M111</t>
  </si>
  <si>
    <t>IDIB000M114</t>
  </si>
  <si>
    <t>IDIB000M115</t>
  </si>
  <si>
    <t>IDIB000M118</t>
  </si>
  <si>
    <t>IDIB000M119</t>
  </si>
  <si>
    <t>IDIB000M120</t>
  </si>
  <si>
    <t>IDIB000M121</t>
  </si>
  <si>
    <t>IDIB000M122</t>
  </si>
  <si>
    <t>IDIB000M123</t>
  </si>
  <si>
    <t>IDIB000M124</t>
  </si>
  <si>
    <t>IDIB000M126</t>
  </si>
  <si>
    <t>IDIB000M129</t>
  </si>
  <si>
    <t>IDIB000M131</t>
  </si>
  <si>
    <t>IDIB000M132</t>
  </si>
  <si>
    <t>IDIB000M133</t>
  </si>
  <si>
    <t>IDIB000M134</t>
  </si>
  <si>
    <t>IDIB000M135</t>
  </si>
  <si>
    <t>IDIB000M136</t>
  </si>
  <si>
    <t>IDIB000M137</t>
  </si>
  <si>
    <t>IDIB000M138</t>
  </si>
  <si>
    <t>IDIB000M139</t>
  </si>
  <si>
    <t>IDIB000M140</t>
  </si>
  <si>
    <t>IDIB000M141</t>
  </si>
  <si>
    <t>IDIB000M142</t>
  </si>
  <si>
    <t>IDIB000M143</t>
  </si>
  <si>
    <t>IDIB000M144</t>
  </si>
  <si>
    <t>IDIB000M147</t>
  </si>
  <si>
    <t>IDIB000M148</t>
  </si>
  <si>
    <t>IDIB000M149</t>
  </si>
  <si>
    <t>IDIB000M150</t>
  </si>
  <si>
    <t>IDIB000M151</t>
  </si>
  <si>
    <t>IDIB000M152</t>
  </si>
  <si>
    <t>IDIB000M153</t>
  </si>
  <si>
    <t>IDIB000M154</t>
  </si>
  <si>
    <t>IDIB000M155</t>
  </si>
  <si>
    <t>IDIB000M156</t>
  </si>
  <si>
    <t>IDIB000M157</t>
  </si>
  <si>
    <t>IDIB000M158</t>
  </si>
  <si>
    <t>IDIB000M159</t>
  </si>
  <si>
    <t>IDIB000M160</t>
  </si>
  <si>
    <t>IDIB000M161</t>
  </si>
  <si>
    <t>IDIB000M162</t>
  </si>
  <si>
    <t>IDIB000M163</t>
  </si>
  <si>
    <t>IDIB000M164</t>
  </si>
  <si>
    <t>IDIB000M165</t>
  </si>
  <si>
    <t>IDIB000M166</t>
  </si>
  <si>
    <t>IDIB000M167</t>
  </si>
  <si>
    <t>IDIB000M168</t>
  </si>
  <si>
    <t>IDIB000M169</t>
  </si>
  <si>
    <t>IDIB000M170</t>
  </si>
  <si>
    <t>IDIB000M171</t>
  </si>
  <si>
    <t>IDIB000M172</t>
  </si>
  <si>
    <t>IDIB000M173</t>
  </si>
  <si>
    <t>IDIB000M174</t>
  </si>
  <si>
    <t>IDIB000M175</t>
  </si>
  <si>
    <t>IDIB000M176</t>
  </si>
  <si>
    <t>IDIB000M177</t>
  </si>
  <si>
    <t>IDIB000M178</t>
  </si>
  <si>
    <t>IDIB000M179</t>
  </si>
  <si>
    <t>IDIB000M180</t>
  </si>
  <si>
    <t>IDIB000M181</t>
  </si>
  <si>
    <t>IDIB000M182</t>
  </si>
  <si>
    <t>IDIB000M183</t>
  </si>
  <si>
    <t>IDIB000M184</t>
  </si>
  <si>
    <t>IDIB000M185</t>
  </si>
  <si>
    <t>IDIB000M186</t>
  </si>
  <si>
    <t>IDIB000M187</t>
  </si>
  <si>
    <t>IDIB000M188</t>
  </si>
  <si>
    <t>IDIB000M189</t>
  </si>
  <si>
    <t>IDIB000M190</t>
  </si>
  <si>
    <t>IDIB000M191</t>
  </si>
  <si>
    <t>IDIB000M192</t>
  </si>
  <si>
    <t>IDIB000M193</t>
  </si>
  <si>
    <t>IDIB000M194</t>
  </si>
  <si>
    <t>IDIB000M195</t>
  </si>
  <si>
    <t>IDIB000M196</t>
  </si>
  <si>
    <t>IDIB000M197</t>
  </si>
  <si>
    <t>IDIB000M198</t>
  </si>
  <si>
    <t>IDIB000M199</t>
  </si>
  <si>
    <t>IDIB000M200</t>
  </si>
  <si>
    <t>IDIB000M201</t>
  </si>
  <si>
    <t>IDIB000M202</t>
  </si>
  <si>
    <t>IDIB000M203</t>
  </si>
  <si>
    <t>IDIB000M204</t>
  </si>
  <si>
    <t>IDIB000M205</t>
  </si>
  <si>
    <t>IDIB000M206</t>
  </si>
  <si>
    <t>IDIB000M207</t>
  </si>
  <si>
    <t>IDIB000M208</t>
  </si>
  <si>
    <t>IDIB000M209</t>
  </si>
  <si>
    <t>IDIB000M210</t>
  </si>
  <si>
    <t>IDIB000M211</t>
  </si>
  <si>
    <t>IDIB000M212</t>
  </si>
  <si>
    <t>IDIB000M213</t>
  </si>
  <si>
    <t>IDIB000M214</t>
  </si>
  <si>
    <t>IDIB000M215</t>
  </si>
  <si>
    <t>IDIB000M216</t>
  </si>
  <si>
    <t>IDIB000M217</t>
  </si>
  <si>
    <t>IDIB000M218</t>
  </si>
  <si>
    <t>IDIB000M219</t>
  </si>
  <si>
    <t>IDIB000M220</t>
  </si>
  <si>
    <t>IDIB000M221</t>
  </si>
  <si>
    <t>IDIB000M222</t>
  </si>
  <si>
    <t>IDIB000M223</t>
  </si>
  <si>
    <t>IDIB000M224</t>
  </si>
  <si>
    <t>IDIB000M225</t>
  </si>
  <si>
    <t>IDIB000M226</t>
  </si>
  <si>
    <t>IDIB000M227</t>
  </si>
  <si>
    <t>IDIB000M228</t>
  </si>
  <si>
    <t>IDIB000M229</t>
  </si>
  <si>
    <t>IDIB000M230</t>
  </si>
  <si>
    <t>IDIB000M231</t>
  </si>
  <si>
    <t>IDIB000M232</t>
  </si>
  <si>
    <t>IDIB000M233</t>
  </si>
  <si>
    <t>IDIB000M234</t>
  </si>
  <si>
    <t>IDIB000M235</t>
  </si>
  <si>
    <t>IDIB000M236</t>
  </si>
  <si>
    <t>IDIB000M237</t>
  </si>
  <si>
    <t>IDIB000M238</t>
  </si>
  <si>
    <t>IDIB000M239</t>
  </si>
  <si>
    <t>IDIB000M240</t>
  </si>
  <si>
    <t>IDIB000M241</t>
  </si>
  <si>
    <t>IDIB000M242</t>
  </si>
  <si>
    <t>IDIB000M243</t>
  </si>
  <si>
    <t>IDIB000M244</t>
  </si>
  <si>
    <t>IDIB000M245</t>
  </si>
  <si>
    <t>IDIB000M246</t>
  </si>
  <si>
    <t>IDIB000M247</t>
  </si>
  <si>
    <t>IDIB000M248</t>
  </si>
  <si>
    <t>IDIB000M249</t>
  </si>
  <si>
    <t>IDIB000M250</t>
  </si>
  <si>
    <t>IDIB000M251</t>
  </si>
  <si>
    <t>IDIB000M252</t>
  </si>
  <si>
    <t>IDIB000M253</t>
  </si>
  <si>
    <t>IDIB000M254</t>
  </si>
  <si>
    <t>IDIB000M255</t>
  </si>
  <si>
    <t>IDIB000M256</t>
  </si>
  <si>
    <t>IDIB000M257</t>
  </si>
  <si>
    <t>IDIB000M258</t>
  </si>
  <si>
    <t>IDIB000M259</t>
  </si>
  <si>
    <t>IDIB000M260</t>
  </si>
  <si>
    <t>IDIB000M261</t>
  </si>
  <si>
    <t>IDIB000M262</t>
  </si>
  <si>
    <t>IDIB000M263</t>
  </si>
  <si>
    <t>IDIB000M264</t>
  </si>
  <si>
    <t>IDIB000M265</t>
  </si>
  <si>
    <t>IDIB000M266</t>
  </si>
  <si>
    <t>IDIB000M267</t>
  </si>
  <si>
    <t>IDIB000M268</t>
  </si>
  <si>
    <t>IDIB000M269</t>
  </si>
  <si>
    <t>IDIB000M270</t>
  </si>
  <si>
    <t>IDIB000M271</t>
  </si>
  <si>
    <t>IDIB000M272</t>
  </si>
  <si>
    <t>IDIB000M273</t>
  </si>
  <si>
    <t>IDIB000M274</t>
  </si>
  <si>
    <t>IDIB000M275</t>
  </si>
  <si>
    <t>IDIB000M276</t>
  </si>
  <si>
    <t>IDIB000M277</t>
  </si>
  <si>
    <t>IDIB000M278</t>
  </si>
  <si>
    <t>IDIB000M279</t>
  </si>
  <si>
    <t>IDIB000M280</t>
  </si>
  <si>
    <t>IDIB000M281</t>
  </si>
  <si>
    <t>IDIB000M282</t>
  </si>
  <si>
    <t>IDIB000N001</t>
  </si>
  <si>
    <t>IDIB000N002</t>
  </si>
  <si>
    <t>IDIB000N003</t>
  </si>
  <si>
    <t>IDIB000N004</t>
  </si>
  <si>
    <t>IDIB000N005</t>
  </si>
  <si>
    <t>IDIB000N006</t>
  </si>
  <si>
    <t>IDIB000N007</t>
  </si>
  <si>
    <t>IDIB000N008</t>
  </si>
  <si>
    <t>IDIB000N009</t>
  </si>
  <si>
    <t>IDIB000N010</t>
  </si>
  <si>
    <t>IDIB000N011</t>
  </si>
  <si>
    <t>IDIB000N012</t>
  </si>
  <si>
    <t>IDIB000N013</t>
  </si>
  <si>
    <t>IDIB000N014</t>
  </si>
  <si>
    <t>IDIB000N015</t>
  </si>
  <si>
    <t>IDIB000N016</t>
  </si>
  <si>
    <t>IDIB000N017</t>
  </si>
  <si>
    <t>IDIB000N018</t>
  </si>
  <si>
    <t>IDIB000N019</t>
  </si>
  <si>
    <t>IDIB000N020</t>
  </si>
  <si>
    <t>IDIB000N021</t>
  </si>
  <si>
    <t>IDIB000N022</t>
  </si>
  <si>
    <t>IDIB000N023</t>
  </si>
  <si>
    <t>IDIB000N024</t>
  </si>
  <si>
    <t>IDIB000N026</t>
  </si>
  <si>
    <t>IDIB000N027</t>
  </si>
  <si>
    <t>IDIB000N028</t>
  </si>
  <si>
    <t>IDIB000N029</t>
  </si>
  <si>
    <t>IDIB000N030</t>
  </si>
  <si>
    <t>IDIB000N031</t>
  </si>
  <si>
    <t>IDIB000N032</t>
  </si>
  <si>
    <t>IDIB000N033</t>
  </si>
  <si>
    <t>IDIB000N034</t>
  </si>
  <si>
    <t>IDIB000N035</t>
  </si>
  <si>
    <t>IDIB000N036</t>
  </si>
  <si>
    <t>IDIB000N037</t>
  </si>
  <si>
    <t>IDIB000N038</t>
  </si>
  <si>
    <t>IDIB000N039</t>
  </si>
  <si>
    <t>IDIB000N040</t>
  </si>
  <si>
    <t>IDIB000N041</t>
  </si>
  <si>
    <t>IDIB000N042</t>
  </si>
  <si>
    <t>IDIB000N043</t>
  </si>
  <si>
    <t>IDIB000N044</t>
  </si>
  <si>
    <t>IDIB000N045</t>
  </si>
  <si>
    <t>IDIB000N046</t>
  </si>
  <si>
    <t>IDIB000N047</t>
  </si>
  <si>
    <t>IDIB000N048</t>
  </si>
  <si>
    <t>IDIB000N049</t>
  </si>
  <si>
    <t>IDIB000N050</t>
  </si>
  <si>
    <t>IDIB000N051</t>
  </si>
  <si>
    <t>IDIB000N052</t>
  </si>
  <si>
    <t>IDIB000N053</t>
  </si>
  <si>
    <t>IDIB000N054</t>
  </si>
  <si>
    <t>IDIB000N056</t>
  </si>
  <si>
    <t>IDIB000N057</t>
  </si>
  <si>
    <t>IDIB000N058</t>
  </si>
  <si>
    <t>IDIB000N060</t>
  </si>
  <si>
    <t>IDIB000N061</t>
  </si>
  <si>
    <t>IDIB000N062</t>
  </si>
  <si>
    <t>IDIB000N063</t>
  </si>
  <si>
    <t>IDIB000N064</t>
  </si>
  <si>
    <t>IDIB000N065</t>
  </si>
  <si>
    <t>IDIB000N066</t>
  </si>
  <si>
    <t>IDIB000N067</t>
  </si>
  <si>
    <t>IDIB000N068</t>
  </si>
  <si>
    <t>IDIB000N069</t>
  </si>
  <si>
    <t>IDIB000N070</t>
  </si>
  <si>
    <t>IDIB000N072</t>
  </si>
  <si>
    <t>IDIB000N074</t>
  </si>
  <si>
    <t>IDIB000N076</t>
  </si>
  <si>
    <t>IDIB000N077</t>
  </si>
  <si>
    <t>IDIB000N078</t>
  </si>
  <si>
    <t>IDIB000N079</t>
  </si>
  <si>
    <t>IDIB000N080</t>
  </si>
  <si>
    <t>IDIB000N082</t>
  </si>
  <si>
    <t>IDIB000N084</t>
  </si>
  <si>
    <t>IDIB000N085</t>
  </si>
  <si>
    <t>IDIB000N086</t>
  </si>
  <si>
    <t>IDIB000N087</t>
  </si>
  <si>
    <t>IDIB000N089</t>
  </si>
  <si>
    <t>IDIB000N099</t>
  </si>
  <si>
    <t>IDIB000N100</t>
  </si>
  <si>
    <t>IDIB000N101</t>
  </si>
  <si>
    <t>IDIB000N103</t>
  </si>
  <si>
    <t>IDIB000N104</t>
  </si>
  <si>
    <t>IDIB000N105</t>
  </si>
  <si>
    <t>IDIB000N106</t>
  </si>
  <si>
    <t>IDIB000N107</t>
  </si>
  <si>
    <t>IDIB000N108</t>
  </si>
  <si>
    <t>IDIB000N109</t>
  </si>
  <si>
    <t>IDIB000N110</t>
  </si>
  <si>
    <t>IDIB000N112</t>
  </si>
  <si>
    <t>IDIB000N113</t>
  </si>
  <si>
    <t>IDIB000N114</t>
  </si>
  <si>
    <t>IDIB000N115</t>
  </si>
  <si>
    <t>IDIB000N116</t>
  </si>
  <si>
    <t>IDIB000N117</t>
  </si>
  <si>
    <t>IDIB000N118</t>
  </si>
  <si>
    <t>IDIB000N119</t>
  </si>
  <si>
    <t>IDIB000N120</t>
  </si>
  <si>
    <t>IDIB000N121</t>
  </si>
  <si>
    <t>IDIB000N122</t>
  </si>
  <si>
    <t>IDIB000N123</t>
  </si>
  <si>
    <t>IDIB000N124</t>
  </si>
  <si>
    <t>IDIB000N125</t>
  </si>
  <si>
    <t>IDIB000N126</t>
  </si>
  <si>
    <t>IDIB000N127</t>
  </si>
  <si>
    <t>IDIB000N128</t>
  </si>
  <si>
    <t>IDIB000N129</t>
  </si>
  <si>
    <t>IDIB000N130</t>
  </si>
  <si>
    <t>IDIB000N131</t>
  </si>
  <si>
    <t>IDIB000N132</t>
  </si>
  <si>
    <t>IDIB000N133</t>
  </si>
  <si>
    <t>IDIB000N134</t>
  </si>
  <si>
    <t>IDIB000N135</t>
  </si>
  <si>
    <t>IDIB000N136</t>
  </si>
  <si>
    <t>IDIB000N137</t>
  </si>
  <si>
    <t>IDIB000N138</t>
  </si>
  <si>
    <t>IDIB000N139</t>
  </si>
  <si>
    <t>IDIB000N140</t>
  </si>
  <si>
    <t>IDIB000N141</t>
  </si>
  <si>
    <t>IDIB000N142</t>
  </si>
  <si>
    <t>IDIB000N143</t>
  </si>
  <si>
    <t>IDIB000N144</t>
  </si>
  <si>
    <t>IDIB000N145</t>
  </si>
  <si>
    <t>IDIB000N146</t>
  </si>
  <si>
    <t>IDIB000N147</t>
  </si>
  <si>
    <t>IDIB000O001</t>
  </si>
  <si>
    <t>IDIB000O002</t>
  </si>
  <si>
    <t>IDIB000O004</t>
  </si>
  <si>
    <t>IDIB000O005</t>
  </si>
  <si>
    <t>IDIB000O006</t>
  </si>
  <si>
    <t>IDIB000O007</t>
  </si>
  <si>
    <t>IDIB000O008</t>
  </si>
  <si>
    <t>IDIB000O009</t>
  </si>
  <si>
    <t>IDIB000O010</t>
  </si>
  <si>
    <t>IDIB000O011</t>
  </si>
  <si>
    <t>IDIB000O013</t>
  </si>
  <si>
    <t>IDIB000O014</t>
  </si>
  <si>
    <t>IDIB000O016</t>
  </si>
  <si>
    <t>IDIB000O017</t>
  </si>
  <si>
    <t>IDIB000O018</t>
  </si>
  <si>
    <t>IDIB000O020</t>
  </si>
  <si>
    <t>IDIB000O021</t>
  </si>
  <si>
    <t>IDIB000O022</t>
  </si>
  <si>
    <t>IDIB000O025</t>
  </si>
  <si>
    <t>IDIB000O026</t>
  </si>
  <si>
    <t>IDIB000O027</t>
  </si>
  <si>
    <t>IDIB000P001</t>
  </si>
  <si>
    <t>IDIB000P003</t>
  </si>
  <si>
    <t>IDIB000P004</t>
  </si>
  <si>
    <t>IDIB000P005</t>
  </si>
  <si>
    <t>IDIB000P006</t>
  </si>
  <si>
    <t>IDIB000P007</t>
  </si>
  <si>
    <t>IDIB000P008</t>
  </si>
  <si>
    <t>IDIB000P009</t>
  </si>
  <si>
    <t>IDIB000P010</t>
  </si>
  <si>
    <t>IDIB000P011</t>
  </si>
  <si>
    <t>IDIB000P012</t>
  </si>
  <si>
    <t>IDIB000P013</t>
  </si>
  <si>
    <t>IDIB000P014</t>
  </si>
  <si>
    <t>IDIB000P015</t>
  </si>
  <si>
    <t>IDIB000P016</t>
  </si>
  <si>
    <t>IDIB000P017</t>
  </si>
  <si>
    <t>IDIB000P018</t>
  </si>
  <si>
    <t>IDIB000P019</t>
  </si>
  <si>
    <t>IDIB000P020</t>
  </si>
  <si>
    <t>IDIB000P021</t>
  </si>
  <si>
    <t>IDIB000P022</t>
  </si>
  <si>
    <t>IDIB000P023</t>
  </si>
  <si>
    <t>IDIB000P024</t>
  </si>
  <si>
    <t>IDIB000P025</t>
  </si>
  <si>
    <t>IDIB000P026</t>
  </si>
  <si>
    <t>IDIB000P027</t>
  </si>
  <si>
    <t>IDIB000P028</t>
  </si>
  <si>
    <t>IDIB000P029</t>
  </si>
  <si>
    <t>IDIB000P030</t>
  </si>
  <si>
    <t>IDIB000P031</t>
  </si>
  <si>
    <t>IDIB000P032</t>
  </si>
  <si>
    <t>IDIB000P033</t>
  </si>
  <si>
    <t>IDIB000P034</t>
  </si>
  <si>
    <t>IDIB000P035</t>
  </si>
  <si>
    <t>IDIB000P036</t>
  </si>
  <si>
    <t>IDIB000P037</t>
  </si>
  <si>
    <t>IDIB000P038</t>
  </si>
  <si>
    <t>IDIB000P039</t>
  </si>
  <si>
    <t>IDIB000P040</t>
  </si>
  <si>
    <t>IDIB000P041</t>
  </si>
  <si>
    <t>IDIB000P042</t>
  </si>
  <si>
    <t>IDIB000P043</t>
  </si>
  <si>
    <t>IDIB000P044</t>
  </si>
  <si>
    <t>IDIB000P045</t>
  </si>
  <si>
    <t>IDIB000P046</t>
  </si>
  <si>
    <t>IDIB000P047</t>
  </si>
  <si>
    <t>IDIB000P048</t>
  </si>
  <si>
    <t>IDIB000P049</t>
  </si>
  <si>
    <t>IDIB000P050</t>
  </si>
  <si>
    <t>IDIB000P051</t>
  </si>
  <si>
    <t>IDIB000P052</t>
  </si>
  <si>
    <t>IDIB000P053</t>
  </si>
  <si>
    <t>IDIB000P054</t>
  </si>
  <si>
    <t>IDIB000P055</t>
  </si>
  <si>
    <t>IDIB000P056</t>
  </si>
  <si>
    <t>IDIB000P057</t>
  </si>
  <si>
    <t>IDIB000P059</t>
  </si>
  <si>
    <t>IDIB000P061</t>
  </si>
  <si>
    <t>IDIB000P062</t>
  </si>
  <si>
    <t>IDIB000P063</t>
  </si>
  <si>
    <t>IDIB000P064</t>
  </si>
  <si>
    <t>IDIB000P065</t>
  </si>
  <si>
    <t>IDIB000P066</t>
  </si>
  <si>
    <t>IDIB000P067</t>
  </si>
  <si>
    <t>IDIB000P068</t>
  </si>
  <si>
    <t>IDIB000P069</t>
  </si>
  <si>
    <t>IDIB000P070</t>
  </si>
  <si>
    <t>IDIB000P071</t>
  </si>
  <si>
    <t>IDIB000P072</t>
  </si>
  <si>
    <t>IDIB000P073</t>
  </si>
  <si>
    <t>IDIB000P074</t>
  </si>
  <si>
    <t>IDIB000P075</t>
  </si>
  <si>
    <t>IDIB000P076</t>
  </si>
  <si>
    <t>IDIB000P077</t>
  </si>
  <si>
    <t>IDIB000P078</t>
  </si>
  <si>
    <t>IDIB000P079</t>
  </si>
  <si>
    <t>IDIB000P080</t>
  </si>
  <si>
    <t>IDIB000P081</t>
  </si>
  <si>
    <t>IDIB000P082</t>
  </si>
  <si>
    <t>IDIB000P083</t>
  </si>
  <si>
    <t>IDIB000P084</t>
  </si>
  <si>
    <t>IDIB000P085</t>
  </si>
  <si>
    <t>IDIB000P086</t>
  </si>
  <si>
    <t>IDIB000P087</t>
  </si>
  <si>
    <t>IDIB000P088</t>
  </si>
  <si>
    <t>IDIB000P090</t>
  </si>
  <si>
    <t>IDIB000P091</t>
  </si>
  <si>
    <t>IDIB000P092</t>
  </si>
  <si>
    <t>IDIB000P093</t>
  </si>
  <si>
    <t>IDIB000P094</t>
  </si>
  <si>
    <t>IDIB000P095</t>
  </si>
  <si>
    <t>IDIB000P096</t>
  </si>
  <si>
    <t>IDIB000P098</t>
  </si>
  <si>
    <t>IDIB000P101</t>
  </si>
  <si>
    <t>IDIB000P102</t>
  </si>
  <si>
    <t>IDIB000P104</t>
  </si>
  <si>
    <t>IDIB000P105</t>
  </si>
  <si>
    <t>IDIB000P106</t>
  </si>
  <si>
    <t>IDIB000P107</t>
  </si>
  <si>
    <t>IDIB000P108</t>
  </si>
  <si>
    <t>IDIB000P110</t>
  </si>
  <si>
    <t>IDIB000P111</t>
  </si>
  <si>
    <t>IDIB000P112</t>
  </si>
  <si>
    <t>IDIB000P113</t>
  </si>
  <si>
    <t>IDIB000P114</t>
  </si>
  <si>
    <t>IDIB000P115</t>
  </si>
  <si>
    <t>IDIB000P116</t>
  </si>
  <si>
    <t>IDIB000P117</t>
  </si>
  <si>
    <t>IDIB000P118</t>
  </si>
  <si>
    <t>IDIB000P120</t>
  </si>
  <si>
    <t>IDIB000P121</t>
  </si>
  <si>
    <t>IDIB000P122</t>
  </si>
  <si>
    <t>IDIB000P124</t>
  </si>
  <si>
    <t>IDIB000P127</t>
  </si>
  <si>
    <t>IDIB000P128</t>
  </si>
  <si>
    <t>IDIB000P129</t>
  </si>
  <si>
    <t>IDIB000P130</t>
  </si>
  <si>
    <t>IDIB000P131</t>
  </si>
  <si>
    <t>IDIB000P132</t>
  </si>
  <si>
    <t>IDIB000P133</t>
  </si>
  <si>
    <t>IDIB000P134</t>
  </si>
  <si>
    <t>IDIB000P135</t>
  </si>
  <si>
    <t>IDIB000P136</t>
  </si>
  <si>
    <t>IDIB000P137</t>
  </si>
  <si>
    <t>IDIB000P138</t>
  </si>
  <si>
    <t>IDIB000P142</t>
  </si>
  <si>
    <t>IDIB000P143</t>
  </si>
  <si>
    <t>IDIB000P144</t>
  </si>
  <si>
    <t>IDIB000P145</t>
  </si>
  <si>
    <t>IDIB000P146</t>
  </si>
  <si>
    <t>IDIB000P147</t>
  </si>
  <si>
    <t>IDIB000P148</t>
  </si>
  <si>
    <t>IDIB000P149</t>
  </si>
  <si>
    <t>IDIB000P150</t>
  </si>
  <si>
    <t>IDIB000P151</t>
  </si>
  <si>
    <t>IDIB000P152</t>
  </si>
  <si>
    <t>IDIB000P153</t>
  </si>
  <si>
    <t>IDIB000P154</t>
  </si>
  <si>
    <t>IDIB000P155</t>
  </si>
  <si>
    <t>IDIB000P156</t>
  </si>
  <si>
    <t>IDIB000P157</t>
  </si>
  <si>
    <t>IDIB000P158</t>
  </si>
  <si>
    <t>IDIB000P159</t>
  </si>
  <si>
    <t>IDIB000P160</t>
  </si>
  <si>
    <t>IDIB000P161</t>
  </si>
  <si>
    <t>IDIB000P162</t>
  </si>
  <si>
    <t>IDIB000P163</t>
  </si>
  <si>
    <t>IDIB000P164</t>
  </si>
  <si>
    <t>IDIB000P165</t>
  </si>
  <si>
    <t>IDIB000P166</t>
  </si>
  <si>
    <t>IDIB000P167</t>
  </si>
  <si>
    <t>IDIB000P168</t>
  </si>
  <si>
    <t>IDIB000P169</t>
  </si>
  <si>
    <t>IDIB000P170</t>
  </si>
  <si>
    <t>IDIB000P171</t>
  </si>
  <si>
    <t>IDIB000P172</t>
  </si>
  <si>
    <t>IDIB000P173</t>
  </si>
  <si>
    <t>IDIB000P174</t>
  </si>
  <si>
    <t>IDIB000P175</t>
  </si>
  <si>
    <t>IDIB000P176</t>
  </si>
  <si>
    <t>IDIB000P177</t>
  </si>
  <si>
    <t>IDIB000P178</t>
  </si>
  <si>
    <t>IDIB000P179</t>
  </si>
  <si>
    <t>IDIB000P180</t>
  </si>
  <si>
    <t>IDIB000P181</t>
  </si>
  <si>
    <t>IDIB000P182</t>
  </si>
  <si>
    <t>IDIB000P183</t>
  </si>
  <si>
    <t>IDIB000P184</t>
  </si>
  <si>
    <t>IDIB000P185</t>
  </si>
  <si>
    <t>IDIB000P186</t>
  </si>
  <si>
    <t>IDIB000P187</t>
  </si>
  <si>
    <t>IDIB000P188</t>
  </si>
  <si>
    <t>IDIB000P189</t>
  </si>
  <si>
    <t>IDIB000P190</t>
  </si>
  <si>
    <t>IDIB000P191</t>
  </si>
  <si>
    <t>IDIB000P192</t>
  </si>
  <si>
    <t>IDIB000P193</t>
  </si>
  <si>
    <t>IDIB000P194</t>
  </si>
  <si>
    <t>IDIB000P195</t>
  </si>
  <si>
    <t>IDIB000P196</t>
  </si>
  <si>
    <t>IDIB000P197</t>
  </si>
  <si>
    <t>IDIB000P198</t>
  </si>
  <si>
    <t>IDIB000P199</t>
  </si>
  <si>
    <t>IDIB000P200</t>
  </si>
  <si>
    <t>IDIB000P201</t>
  </si>
  <si>
    <t>IDIB000P202</t>
  </si>
  <si>
    <t>IDIB000P203</t>
  </si>
  <si>
    <t>IDIB000P204</t>
  </si>
  <si>
    <t>IDIB000P206</t>
  </si>
  <si>
    <t>IDIB000P207</t>
  </si>
  <si>
    <t>IDIB000P208</t>
  </si>
  <si>
    <t>IDIB000P209</t>
  </si>
  <si>
    <t>IDIB000P210</t>
  </si>
  <si>
    <t>IDIB000P212</t>
  </si>
  <si>
    <t>IDIB000P213</t>
  </si>
  <si>
    <t>IDIB000P214</t>
  </si>
  <si>
    <t>IDIB000P215</t>
  </si>
  <si>
    <t>IDIB000P216</t>
  </si>
  <si>
    <t>IDIB000P217</t>
  </si>
  <si>
    <t>IDIB000P218</t>
  </si>
  <si>
    <t>IDIB000P219</t>
  </si>
  <si>
    <t>IDIB000P220</t>
  </si>
  <si>
    <t>IDIB000P221</t>
  </si>
  <si>
    <t>IDIB000P222</t>
  </si>
  <si>
    <t>IDIB000P223</t>
  </si>
  <si>
    <t>IDIB000P224</t>
  </si>
  <si>
    <t>IDIB000P225</t>
  </si>
  <si>
    <t>IDIB000R001</t>
  </si>
  <si>
    <t>IDIB000R002</t>
  </si>
  <si>
    <t>IDIB000R003</t>
  </si>
  <si>
    <t>IDIB000R004</t>
  </si>
  <si>
    <t>IDIB000R005</t>
  </si>
  <si>
    <t>IDIB000R006</t>
  </si>
  <si>
    <t>IDIB000R007</t>
  </si>
  <si>
    <t>IDIB000R008</t>
  </si>
  <si>
    <t>IDIB000R009</t>
  </si>
  <si>
    <t>IDIB000R010</t>
  </si>
  <si>
    <t>IDIB000R011</t>
  </si>
  <si>
    <t>IDIB000R012</t>
  </si>
  <si>
    <t>IDIB000R013</t>
  </si>
  <si>
    <t>IDIB000R014</t>
  </si>
  <si>
    <t>IDIB000R016</t>
  </si>
  <si>
    <t>IDIB000R017</t>
  </si>
  <si>
    <t>IDIB000R018</t>
  </si>
  <si>
    <t>IDIB000R019</t>
  </si>
  <si>
    <t>IDIB000R020</t>
  </si>
  <si>
    <t>IDIB000R021</t>
  </si>
  <si>
    <t>IDIB000R022</t>
  </si>
  <si>
    <t>IDIB000R023</t>
  </si>
  <si>
    <t>IDIB000R024</t>
  </si>
  <si>
    <t>IDIB000R025</t>
  </si>
  <si>
    <t>IDIB000R026</t>
  </si>
  <si>
    <t>IDIB000R027</t>
  </si>
  <si>
    <t>IDIB000R028</t>
  </si>
  <si>
    <t>IDIB000R029</t>
  </si>
  <si>
    <t>IDIB000R030</t>
  </si>
  <si>
    <t>IDIB000R031</t>
  </si>
  <si>
    <t>IDIB000R032</t>
  </si>
  <si>
    <t>IDIB000R033</t>
  </si>
  <si>
    <t>IDIB000R034</t>
  </si>
  <si>
    <t>IDIB000R035</t>
  </si>
  <si>
    <t>IDIB000R036</t>
  </si>
  <si>
    <t>IDIB000R037</t>
  </si>
  <si>
    <t>IDIB000R038</t>
  </si>
  <si>
    <t>IDIB000R039</t>
  </si>
  <si>
    <t>IDIB000R041</t>
  </si>
  <si>
    <t>IDIB000R043</t>
  </si>
  <si>
    <t>IDIB000R044</t>
  </si>
  <si>
    <t>IDIB000R045</t>
  </si>
  <si>
    <t>IDIB000R047</t>
  </si>
  <si>
    <t>IDIB000R048</t>
  </si>
  <si>
    <t>IDIB000R050</t>
  </si>
  <si>
    <t>IDIB000R051</t>
  </si>
  <si>
    <t>IDIB000R052</t>
  </si>
  <si>
    <t>IDIB000R053</t>
  </si>
  <si>
    <t>IDIB000R054</t>
  </si>
  <si>
    <t>IDIB000R057</t>
  </si>
  <si>
    <t>IDIB000R065</t>
  </si>
  <si>
    <t>IDIB000R066</t>
  </si>
  <si>
    <t>IDIB000R067</t>
  </si>
  <si>
    <t>IDIB000R068</t>
  </si>
  <si>
    <t>IDIB000R069</t>
  </si>
  <si>
    <t>IDIB000R070</t>
  </si>
  <si>
    <t>IDIB000R071</t>
  </si>
  <si>
    <t>IDIB000R072</t>
  </si>
  <si>
    <t>IDIB000R073</t>
  </si>
  <si>
    <t>IDIB000R074</t>
  </si>
  <si>
    <t>IDIB000R075</t>
  </si>
  <si>
    <t>IDIB000R076</t>
  </si>
  <si>
    <t>IDIB000R077</t>
  </si>
  <si>
    <t>IDIB000R078</t>
  </si>
  <si>
    <t>IDIB000R079</t>
  </si>
  <si>
    <t>IDIB000R083</t>
  </si>
  <si>
    <t>IDIB000R084</t>
  </si>
  <si>
    <t>IDIB000R085</t>
  </si>
  <si>
    <t>IDIB000R086</t>
  </si>
  <si>
    <t>IDIB000R087</t>
  </si>
  <si>
    <t>IDIB000R088</t>
  </si>
  <si>
    <t>IDIB000R089</t>
  </si>
  <si>
    <t>IDIB000R090</t>
  </si>
  <si>
    <t>IDIB000R091</t>
  </si>
  <si>
    <t>IDIB000R092</t>
  </si>
  <si>
    <t>IDIB000S001</t>
  </si>
  <si>
    <t>IDIB000S002</t>
  </si>
  <si>
    <t>IDIB000S003</t>
  </si>
  <si>
    <t>IDIB000S004</t>
  </si>
  <si>
    <t>IDIB000S005</t>
  </si>
  <si>
    <t>IDIB000S006</t>
  </si>
  <si>
    <t>IDIB000S007</t>
  </si>
  <si>
    <t>IDIB000S008</t>
  </si>
  <si>
    <t>IDIB000S009</t>
  </si>
  <si>
    <t>IDIB000S010</t>
  </si>
  <si>
    <t>IDIB000S011</t>
  </si>
  <si>
    <t>IDIB000S012</t>
  </si>
  <si>
    <t>IDIB000S013</t>
  </si>
  <si>
    <t>IDIB000S014</t>
  </si>
  <si>
    <t>IDIB000S015</t>
  </si>
  <si>
    <t>IDIB000S016</t>
  </si>
  <si>
    <t>IDIB000S017</t>
  </si>
  <si>
    <t>IDIB000S018</t>
  </si>
  <si>
    <t>IDIB000S019</t>
  </si>
  <si>
    <t>IDIB000S020</t>
  </si>
  <si>
    <t>IDIB000S021</t>
  </si>
  <si>
    <t>IDIB000S022</t>
  </si>
  <si>
    <t>IDIB000S023</t>
  </si>
  <si>
    <t>IDIB000S024</t>
  </si>
  <si>
    <t>IDIB000S025</t>
  </si>
  <si>
    <t>IDIB000S026</t>
  </si>
  <si>
    <t>IDIB000S027</t>
  </si>
  <si>
    <t>IDIB000S028</t>
  </si>
  <si>
    <t>IDIB000S029</t>
  </si>
  <si>
    <t>IDIB000S030</t>
  </si>
  <si>
    <t>IDIB000S031</t>
  </si>
  <si>
    <t>IDIB000S032</t>
  </si>
  <si>
    <t>IDIB000S033</t>
  </si>
  <si>
    <t>IDIB000S034</t>
  </si>
  <si>
    <t>IDIB000S036</t>
  </si>
  <si>
    <t>IDIB000S037</t>
  </si>
  <si>
    <t>IDIB000S038</t>
  </si>
  <si>
    <t>IDIB000S039</t>
  </si>
  <si>
    <t>IDIB000S040</t>
  </si>
  <si>
    <t>IDIB000S041</t>
  </si>
  <si>
    <t>IDIB000S042</t>
  </si>
  <si>
    <t>IDIB000S043</t>
  </si>
  <si>
    <t>IDIB000S044</t>
  </si>
  <si>
    <t>IDIB000S045</t>
  </si>
  <si>
    <t>IDIB000S046</t>
  </si>
  <si>
    <t>IDIB000S047</t>
  </si>
  <si>
    <t>IDIB000S048</t>
  </si>
  <si>
    <t>IDIB000S049</t>
  </si>
  <si>
    <t>IDIB000S050</t>
  </si>
  <si>
    <t>IDIB000S051</t>
  </si>
  <si>
    <t>IDIB000S052</t>
  </si>
  <si>
    <t>IDIB000S053</t>
  </si>
  <si>
    <t>IDIB000S054</t>
  </si>
  <si>
    <t>IDIB000S055</t>
  </si>
  <si>
    <t>IDIB000S056</t>
  </si>
  <si>
    <t>IDIB000S057</t>
  </si>
  <si>
    <t>IDIB000S058</t>
  </si>
  <si>
    <t>IDIB000S059</t>
  </si>
  <si>
    <t>IDIB000S060</t>
  </si>
  <si>
    <t>IDIB000S062</t>
  </si>
  <si>
    <t>IDIB000S063</t>
  </si>
  <si>
    <t>IDIB000S064</t>
  </si>
  <si>
    <t>IDIB000S065</t>
  </si>
  <si>
    <t>IDIB000S067</t>
  </si>
  <si>
    <t>IDIB000S068</t>
  </si>
  <si>
    <t>IDIB000S069</t>
  </si>
  <si>
    <t>IDIB000S070</t>
  </si>
  <si>
    <t>IDIB000S071</t>
  </si>
  <si>
    <t>IDIB000S072</t>
  </si>
  <si>
    <t>IDIB000S073</t>
  </si>
  <si>
    <t>IDIB000S074</t>
  </si>
  <si>
    <t>IDIB000S075</t>
  </si>
  <si>
    <t>IDIB000S077</t>
  </si>
  <si>
    <t>IDIB000S079</t>
  </si>
  <si>
    <t>IDIB000S080</t>
  </si>
  <si>
    <t>IDIB000S082</t>
  </si>
  <si>
    <t>IDIB000S083</t>
  </si>
  <si>
    <t>IDIB000S084</t>
  </si>
  <si>
    <t>IDIB000S085</t>
  </si>
  <si>
    <t>IDIB000S086</t>
  </si>
  <si>
    <t>IDIB000S087</t>
  </si>
  <si>
    <t>IDIB000S088</t>
  </si>
  <si>
    <t>IDIB000S089</t>
  </si>
  <si>
    <t>IDIB000S090</t>
  </si>
  <si>
    <t>IDIB000S091</t>
  </si>
  <si>
    <t>IDIB000S092</t>
  </si>
  <si>
    <t>IDIB000S093</t>
  </si>
  <si>
    <t>IDIB000S094</t>
  </si>
  <si>
    <t>IDIB000S095</t>
  </si>
  <si>
    <t>IDIB000S097</t>
  </si>
  <si>
    <t>IDIB000S099</t>
  </si>
  <si>
    <t>IDIB000S104</t>
  </si>
  <si>
    <t>IDIB000S105</t>
  </si>
  <si>
    <t>IDIB000S106</t>
  </si>
  <si>
    <t>IDIB000S107</t>
  </si>
  <si>
    <t>IDIB000S108</t>
  </si>
  <si>
    <t>IDIB000S110</t>
  </si>
  <si>
    <t>IDIB000S111</t>
  </si>
  <si>
    <t>IDIB000S113</t>
  </si>
  <si>
    <t>IDIB000S114</t>
  </si>
  <si>
    <t>IDIB000S115</t>
  </si>
  <si>
    <t>IDIB000S116</t>
  </si>
  <si>
    <t>IDIB000S117</t>
  </si>
  <si>
    <t>IDIB000S118</t>
  </si>
  <si>
    <t>IDIB000S120</t>
  </si>
  <si>
    <t>IDIB000S123</t>
  </si>
  <si>
    <t>IDIB000S124</t>
  </si>
  <si>
    <t>IDIB000S125</t>
  </si>
  <si>
    <t>IDIB000S126</t>
  </si>
  <si>
    <t>IDIB000S128</t>
  </si>
  <si>
    <t>IDIB000S129</t>
  </si>
  <si>
    <t>IDIB000S140</t>
  </si>
  <si>
    <t>IDIB000S141</t>
  </si>
  <si>
    <t>IDIB000S142</t>
  </si>
  <si>
    <t>IDIB000S143</t>
  </si>
  <si>
    <t>IDIB000S144</t>
  </si>
  <si>
    <t>IDIB000S145</t>
  </si>
  <si>
    <t>IDIB000S146</t>
  </si>
  <si>
    <t>IDIB000S147</t>
  </si>
  <si>
    <t>IDIB000S148</t>
  </si>
  <si>
    <t>IDIB000S149</t>
  </si>
  <si>
    <t>IDIB000S150</t>
  </si>
  <si>
    <t>IDIB000S151</t>
  </si>
  <si>
    <t>IDIB000S152</t>
  </si>
  <si>
    <t>IDIB000S153</t>
  </si>
  <si>
    <t>IDIB000S154</t>
  </si>
  <si>
    <t>IDIB000S156</t>
  </si>
  <si>
    <t>IDIB000S157</t>
  </si>
  <si>
    <t>IDIB000S158</t>
  </si>
  <si>
    <t>IDIB000S159</t>
  </si>
  <si>
    <t>IDIB000S161</t>
  </si>
  <si>
    <t>IDIB000S162</t>
  </si>
  <si>
    <t>IDIB000S163</t>
  </si>
  <si>
    <t>IDIB000S164</t>
  </si>
  <si>
    <t>IDIB000S165</t>
  </si>
  <si>
    <t>IDIB000S166</t>
  </si>
  <si>
    <t>IDIB000S167</t>
  </si>
  <si>
    <t>IDIB000S168</t>
  </si>
  <si>
    <t>IDIB000S169</t>
  </si>
  <si>
    <t>IDIB000S170</t>
  </si>
  <si>
    <t>IDIB000S171</t>
  </si>
  <si>
    <t>IDIB000S172</t>
  </si>
  <si>
    <t>IDIB000S173</t>
  </si>
  <si>
    <t>IDIB000S174</t>
  </si>
  <si>
    <t>IDIB000S175</t>
  </si>
  <si>
    <t>IDIB000S176</t>
  </si>
  <si>
    <t>IDIB000S177</t>
  </si>
  <si>
    <t>IDIB000S178</t>
  </si>
  <si>
    <t>IDIB000S179</t>
  </si>
  <si>
    <t>IDIB000S180</t>
  </si>
  <si>
    <t>IDIB000S181</t>
  </si>
  <si>
    <t>IDIB000S182</t>
  </si>
  <si>
    <t>IDIB000S184</t>
  </si>
  <si>
    <t>IDIB000S186</t>
  </si>
  <si>
    <t>IDIB000S187</t>
  </si>
  <si>
    <t>IDIB000S188</t>
  </si>
  <si>
    <t>IDIB000S189</t>
  </si>
  <si>
    <t>IDIB000S190</t>
  </si>
  <si>
    <t>IDIB000S191</t>
  </si>
  <si>
    <t>IDIB000S192</t>
  </si>
  <si>
    <t>IDIB000S193</t>
  </si>
  <si>
    <t>IDIB000S194</t>
  </si>
  <si>
    <t>IDIB000S196</t>
  </si>
  <si>
    <t>IDIB000S197</t>
  </si>
  <si>
    <t>IDIB000S198</t>
  </si>
  <si>
    <t>IDIB000S199</t>
  </si>
  <si>
    <t>IDIB000S200</t>
  </si>
  <si>
    <t>IDIB000S201</t>
  </si>
  <si>
    <t>IDIB000S202</t>
  </si>
  <si>
    <t>IDIB000S203</t>
  </si>
  <si>
    <t>IDIB000S204</t>
  </si>
  <si>
    <t>IDIB000S205</t>
  </si>
  <si>
    <t>IDIB000S206</t>
  </si>
  <si>
    <t>IDIB000S207</t>
  </si>
  <si>
    <t>IDIB000S208</t>
  </si>
  <si>
    <t>IDIB000S209</t>
  </si>
  <si>
    <t>IDIB000S210</t>
  </si>
  <si>
    <t>IDIB000S211</t>
  </si>
  <si>
    <t>IDIB000S212</t>
  </si>
  <si>
    <t>IDIB000S213</t>
  </si>
  <si>
    <t>IDIB000S214</t>
  </si>
  <si>
    <t>IDIB000S215</t>
  </si>
  <si>
    <t>IDIB000S216</t>
  </si>
  <si>
    <t>IDIB000S217</t>
  </si>
  <si>
    <t>IDIB000S218</t>
  </si>
  <si>
    <t>IDIB000S219</t>
  </si>
  <si>
    <t>IDIB000S220</t>
  </si>
  <si>
    <t>IDIB000S222</t>
  </si>
  <si>
    <t>IDIB000S223</t>
  </si>
  <si>
    <t>IDIB000S224</t>
  </si>
  <si>
    <t>IDIB000S225</t>
  </si>
  <si>
    <t>IDIB000S226</t>
  </si>
  <si>
    <t>IDIB000S227</t>
  </si>
  <si>
    <t>IDIB000S228</t>
  </si>
  <si>
    <t>IDIB000S229</t>
  </si>
  <si>
    <t>IDIB000S230</t>
  </si>
  <si>
    <t>IDIB000S231</t>
  </si>
  <si>
    <t>IDIB000S232</t>
  </si>
  <si>
    <t>IDIB000S233</t>
  </si>
  <si>
    <t>IDIB000S234</t>
  </si>
  <si>
    <t>IDIB000S235</t>
  </si>
  <si>
    <t>IDIB000S236</t>
  </si>
  <si>
    <t>IDIB000S237</t>
  </si>
  <si>
    <t>IDIB000S238</t>
  </si>
  <si>
    <t>IDIB000S239</t>
  </si>
  <si>
    <t>IDIB000T001</t>
  </si>
  <si>
    <t>IDIB000T002</t>
  </si>
  <si>
    <t>IDIB000T003</t>
  </si>
  <si>
    <t>IDIB000T004</t>
  </si>
  <si>
    <t>IDIB000T005</t>
  </si>
  <si>
    <t>IDIB000T006</t>
  </si>
  <si>
    <t>IDIB000T007</t>
  </si>
  <si>
    <t>IDIB000T008</t>
  </si>
  <si>
    <t>IDIB000T009</t>
  </si>
  <si>
    <t>IDIB000T010</t>
  </si>
  <si>
    <t>IDIB000T011</t>
  </si>
  <si>
    <t>IDIB000T012</t>
  </si>
  <si>
    <t>IDIB000T013</t>
  </si>
  <si>
    <t>IDIB000T014</t>
  </si>
  <si>
    <t>IDIB000T015</t>
  </si>
  <si>
    <t>IDIB000T016</t>
  </si>
  <si>
    <t>IDIB000T017</t>
  </si>
  <si>
    <t>IDIB000T018</t>
  </si>
  <si>
    <t>IDIB000T019</t>
  </si>
  <si>
    <t>IDIB000T020</t>
  </si>
  <si>
    <t>IDIB000T021</t>
  </si>
  <si>
    <t>IDIB000T022</t>
  </si>
  <si>
    <t>IDIB000T023</t>
  </si>
  <si>
    <t>IDIB000T024</t>
  </si>
  <si>
    <t>IDIB000T025</t>
  </si>
  <si>
    <t>IDIB000T027</t>
  </si>
  <si>
    <t>IDIB000T028</t>
  </si>
  <si>
    <t>IDIB000T029</t>
  </si>
  <si>
    <t>IDIB000T030</t>
  </si>
  <si>
    <t>IDIB000T031</t>
  </si>
  <si>
    <t>IDIB000T032</t>
  </si>
  <si>
    <t>IDIB000T033</t>
  </si>
  <si>
    <t>IDIB000T034</t>
  </si>
  <si>
    <t>IDIB000T035</t>
  </si>
  <si>
    <t>IDIB000T036</t>
  </si>
  <si>
    <t>IDIB000T037</t>
  </si>
  <si>
    <t>IDIB000T038</t>
  </si>
  <si>
    <t>IDIB000T039</t>
  </si>
  <si>
    <t>IDIB000T040</t>
  </si>
  <si>
    <t>IDIB000T041</t>
  </si>
  <si>
    <t>IDIB000T042</t>
  </si>
  <si>
    <t>IDIB000T043</t>
  </si>
  <si>
    <t>IDIB000T044</t>
  </si>
  <si>
    <t>IDIB000T045</t>
  </si>
  <si>
    <t>IDIB000T046</t>
  </si>
  <si>
    <t>IDIB000T047</t>
  </si>
  <si>
    <t>IDIB000T048</t>
  </si>
  <si>
    <t>IDIB000T049</t>
  </si>
  <si>
    <t>IDIB000T050</t>
  </si>
  <si>
    <t>IDIB000T051</t>
  </si>
  <si>
    <t>IDIB000T052</t>
  </si>
  <si>
    <t>IDIB000T053</t>
  </si>
  <si>
    <t>IDIB000T054</t>
  </si>
  <si>
    <t>IDIB000T055</t>
  </si>
  <si>
    <t>IDIB000T056</t>
  </si>
  <si>
    <t>IDIB000T057</t>
  </si>
  <si>
    <t>IDIB000T058</t>
  </si>
  <si>
    <t>IDIB000T059</t>
  </si>
  <si>
    <t>IDIB000T060</t>
  </si>
  <si>
    <t>IDIB000T061</t>
  </si>
  <si>
    <t>IDIB000T062</t>
  </si>
  <si>
    <t>IDIB000T063</t>
  </si>
  <si>
    <t>IDIB000T064</t>
  </si>
  <si>
    <t>IDIB000T065</t>
  </si>
  <si>
    <t>IDIB000T067</t>
  </si>
  <si>
    <t>IDIB000T068</t>
  </si>
  <si>
    <t>IDIB000T069</t>
  </si>
  <si>
    <t>IDIB000T070</t>
  </si>
  <si>
    <t>IDIB000T071</t>
  </si>
  <si>
    <t>IDIB000T072</t>
  </si>
  <si>
    <t>IDIB000T073</t>
  </si>
  <si>
    <t>IDIB000T074</t>
  </si>
  <si>
    <t>IDIB000T075</t>
  </si>
  <si>
    <t>IDIB000T076</t>
  </si>
  <si>
    <t>IDIB000T077</t>
  </si>
  <si>
    <t>IDIB000T079</t>
  </si>
  <si>
    <t>IDIB000T081</t>
  </si>
  <si>
    <t>IDIB000T082</t>
  </si>
  <si>
    <t>IDIB000T083</t>
  </si>
  <si>
    <t>IDIB000T084</t>
  </si>
  <si>
    <t>IDIB000T085</t>
  </si>
  <si>
    <t>IDIB000T086</t>
  </si>
  <si>
    <t>IDIB000T087</t>
  </si>
  <si>
    <t>IDIB000T088</t>
  </si>
  <si>
    <t>IDIB000T089</t>
  </si>
  <si>
    <t>IDIB000T091</t>
  </si>
  <si>
    <t>IDIB000T092</t>
  </si>
  <si>
    <t>IDIB000T093</t>
  </si>
  <si>
    <t>IDIB000T094</t>
  </si>
  <si>
    <t>IDIB000T095</t>
  </si>
  <si>
    <t>IDIB000T096</t>
  </si>
  <si>
    <t>IDIB000T097</t>
  </si>
  <si>
    <t>IDIB000T098</t>
  </si>
  <si>
    <t>IDIB000T099</t>
  </si>
  <si>
    <t>IDIB000T100</t>
  </si>
  <si>
    <t>IDIB000T101</t>
  </si>
  <si>
    <t>IDIB000T103</t>
  </si>
  <si>
    <t>IDIB000T104</t>
  </si>
  <si>
    <t>IDIB000T105</t>
  </si>
  <si>
    <t>IDIB000T106</t>
  </si>
  <si>
    <t>IDIB000T107</t>
  </si>
  <si>
    <t>IDIB000T108</t>
  </si>
  <si>
    <t>IDIB000T109</t>
  </si>
  <si>
    <t>IDIB000T111</t>
  </si>
  <si>
    <t>IDIB000T112</t>
  </si>
  <si>
    <t>IDIB000T113</t>
  </si>
  <si>
    <t>IDIB000T115</t>
  </si>
  <si>
    <t>IDIB000T116</t>
  </si>
  <si>
    <t>IDIB000T117</t>
  </si>
  <si>
    <t>IDIB000T121</t>
  </si>
  <si>
    <t>IDIB000T122</t>
  </si>
  <si>
    <t>IDIB000T124</t>
  </si>
  <si>
    <t>IDIB000T125</t>
  </si>
  <si>
    <t>IDIB000T126</t>
  </si>
  <si>
    <t>IDIB000T127</t>
  </si>
  <si>
    <t>IDIB000T128</t>
  </si>
  <si>
    <t>IDIB000T129</t>
  </si>
  <si>
    <t>IDIB000T130</t>
  </si>
  <si>
    <t>IDIB000T131</t>
  </si>
  <si>
    <t>IDIB000T132</t>
  </si>
  <si>
    <t>IDIB000T133</t>
  </si>
  <si>
    <t>IDIB000T134</t>
  </si>
  <si>
    <t>IDIB000T135</t>
  </si>
  <si>
    <t>IDIB000T136</t>
  </si>
  <si>
    <t>IDIB000T137</t>
  </si>
  <si>
    <t>IDIB000T138</t>
  </si>
  <si>
    <t>IDIB000T139</t>
  </si>
  <si>
    <t>IDIB000T140</t>
  </si>
  <si>
    <t>IDIB000T141</t>
  </si>
  <si>
    <t>IDIB000T142</t>
  </si>
  <si>
    <t>IDIB000T143</t>
  </si>
  <si>
    <t>IDIB000T144</t>
  </si>
  <si>
    <t>IDIB000T145</t>
  </si>
  <si>
    <t>IDIB000T146</t>
  </si>
  <si>
    <t>IDIB000T147</t>
  </si>
  <si>
    <t>IDIB000T148</t>
  </si>
  <si>
    <t>IDIB000T149</t>
  </si>
  <si>
    <t>IDIB000T150</t>
  </si>
  <si>
    <t>IDIB000T151</t>
  </si>
  <si>
    <t>IDIB000T152</t>
  </si>
  <si>
    <t>IDIB000T155</t>
  </si>
  <si>
    <t>IDIB000T156</t>
  </si>
  <si>
    <t>IDIB000T157</t>
  </si>
  <si>
    <t>IDIB000T158</t>
  </si>
  <si>
    <t>IDIB000T159</t>
  </si>
  <si>
    <t>IDIB000T160</t>
  </si>
  <si>
    <t>IDIB000T161</t>
  </si>
  <si>
    <t>IDIB000T162</t>
  </si>
  <si>
    <t>IDIB000T163</t>
  </si>
  <si>
    <t>IDIB000T164</t>
  </si>
  <si>
    <t>IDIB000T165</t>
  </si>
  <si>
    <t>IDIB000T166</t>
  </si>
  <si>
    <t>IDIB000T167</t>
  </si>
  <si>
    <t>IDIB000T168</t>
  </si>
  <si>
    <t>IDIB000T169</t>
  </si>
  <si>
    <t>IDIB000T170</t>
  </si>
  <si>
    <t>IDIB000T171</t>
  </si>
  <si>
    <t>IDIB000U001</t>
  </si>
  <si>
    <t>IDIB000U002</t>
  </si>
  <si>
    <t>IDIB000U004</t>
  </si>
  <si>
    <t>IDIB000U005</t>
  </si>
  <si>
    <t>IDIB000U006</t>
  </si>
  <si>
    <t>IDIB000U007</t>
  </si>
  <si>
    <t>IDIB000U008</t>
  </si>
  <si>
    <t>IDIB000U009</t>
  </si>
  <si>
    <t>IDIB000U010</t>
  </si>
  <si>
    <t>IDIB000U011</t>
  </si>
  <si>
    <t>IDIB000U012</t>
  </si>
  <si>
    <t>IDIB000U013</t>
  </si>
  <si>
    <t>IDIB000U015</t>
  </si>
  <si>
    <t>IDIB000U016</t>
  </si>
  <si>
    <t>IDIB000U017</t>
  </si>
  <si>
    <t>IDIB000U018</t>
  </si>
  <si>
    <t>IDIB000U019</t>
  </si>
  <si>
    <t>IDIB000U020</t>
  </si>
  <si>
    <t>IDIB000U021</t>
  </si>
  <si>
    <t>IDIB000U022</t>
  </si>
  <si>
    <t>IDIB000U024</t>
  </si>
  <si>
    <t>IDIB000U025</t>
  </si>
  <si>
    <t>IDIB000U026</t>
  </si>
  <si>
    <t>IDIB000U027</t>
  </si>
  <si>
    <t>IDIB000U028</t>
  </si>
  <si>
    <t>IDIB000U029</t>
  </si>
  <si>
    <t>IDIB000U030</t>
  </si>
  <si>
    <t>IDIB000U031</t>
  </si>
  <si>
    <t>IDIB000U032</t>
  </si>
  <si>
    <t>IDIB000U033</t>
  </si>
  <si>
    <t>IDIB000V001</t>
  </si>
  <si>
    <t>IDIB000V002</t>
  </si>
  <si>
    <t>IDIB000V003</t>
  </si>
  <si>
    <t>IDIB000V004</t>
  </si>
  <si>
    <t>IDIB000V005</t>
  </si>
  <si>
    <t>IDIB000V006</t>
  </si>
  <si>
    <t>IDIB000V007</t>
  </si>
  <si>
    <t>IDIB000V008</t>
  </si>
  <si>
    <t>IDIB000V009</t>
  </si>
  <si>
    <t>IDIB000V010</t>
  </si>
  <si>
    <t>IDIB000V011</t>
  </si>
  <si>
    <t>IDIB000V012</t>
  </si>
  <si>
    <t>IDIB000V013</t>
  </si>
  <si>
    <t>IDIB000V014</t>
  </si>
  <si>
    <t>IDIB000V015</t>
  </si>
  <si>
    <t>IDIB000V016</t>
  </si>
  <si>
    <t>IDIB000V017</t>
  </si>
  <si>
    <t>IDIB000V018</t>
  </si>
  <si>
    <t>IDIB000V019</t>
  </si>
  <si>
    <t>IDIB000V020</t>
  </si>
  <si>
    <t>IDIB000V021</t>
  </si>
  <si>
    <t>IDIB000V022</t>
  </si>
  <si>
    <t>IDIB000V023</t>
  </si>
  <si>
    <t>IDIB000V024</t>
  </si>
  <si>
    <t>IDIB000V025</t>
  </si>
  <si>
    <t>IDIB000V026</t>
  </si>
  <si>
    <t>IDIB000V027</t>
  </si>
  <si>
    <t>IDIB000V028</t>
  </si>
  <si>
    <t>IDIB000V029</t>
  </si>
  <si>
    <t>IDIB000V030</t>
  </si>
  <si>
    <t>IDIB000V031</t>
  </si>
  <si>
    <t>IDIB000V032</t>
  </si>
  <si>
    <t>IDIB000V033</t>
  </si>
  <si>
    <t>IDIB000V035</t>
  </si>
  <si>
    <t>IDIB000V036</t>
  </si>
  <si>
    <t>IDIB000V037</t>
  </si>
  <si>
    <t>IDIB000V038</t>
  </si>
  <si>
    <t>IDIB000V039</t>
  </si>
  <si>
    <t>IDIB000V040</t>
  </si>
  <si>
    <t>IDIB000V041</t>
  </si>
  <si>
    <t>IDIB000V042</t>
  </si>
  <si>
    <t>IDIB000V043</t>
  </si>
  <si>
    <t>IDIB000V044</t>
  </si>
  <si>
    <t>IDIB000V045</t>
  </si>
  <si>
    <t>IDIB000V046</t>
  </si>
  <si>
    <t>IDIB000V047</t>
  </si>
  <si>
    <t>IDIB000V048</t>
  </si>
  <si>
    <t>IDIB000V049</t>
  </si>
  <si>
    <t>IDIB000V050</t>
  </si>
  <si>
    <t>IDIB000V051</t>
  </si>
  <si>
    <t>IDIB000V052</t>
  </si>
  <si>
    <t>IDIB000V053</t>
  </si>
  <si>
    <t>IDIB000V054</t>
  </si>
  <si>
    <t>IDIB000V055</t>
  </si>
  <si>
    <t>IDIB000V056</t>
  </si>
  <si>
    <t>IDIB000V057</t>
  </si>
  <si>
    <t>IDIB000V058</t>
  </si>
  <si>
    <t>IDIB000V059</t>
  </si>
  <si>
    <t>IDIB000V060</t>
  </si>
  <si>
    <t>IDIB000V062</t>
  </si>
  <si>
    <t>IDIB000V064</t>
  </si>
  <si>
    <t>IDIB000V065</t>
  </si>
  <si>
    <t>IDIB000V067</t>
  </si>
  <si>
    <t>IDIB000V068</t>
  </si>
  <si>
    <t>IDIB000V072</t>
  </si>
  <si>
    <t>IDIB000V073</t>
  </si>
  <si>
    <t>IDIB000V076</t>
  </si>
  <si>
    <t>IDIB000V077</t>
  </si>
  <si>
    <t>IDIB000V078</t>
  </si>
  <si>
    <t>IDIB000V079</t>
  </si>
  <si>
    <t>IDIB000V080</t>
  </si>
  <si>
    <t>IDIB000V083</t>
  </si>
  <si>
    <t>IDIB000V084</t>
  </si>
  <si>
    <t>IDIB000V085</t>
  </si>
  <si>
    <t>IDIB000V086</t>
  </si>
  <si>
    <t>IDIB000V087</t>
  </si>
  <si>
    <t>IDIB000V088</t>
  </si>
  <si>
    <t>IDIB000V089</t>
  </si>
  <si>
    <t>IDIB000V090</t>
  </si>
  <si>
    <t>IDIB000V092</t>
  </si>
  <si>
    <t>IDIB000V093</t>
  </si>
  <si>
    <t>IDIB000V094</t>
  </si>
  <si>
    <t>IDIB000V095</t>
  </si>
  <si>
    <t>IDIB000V096</t>
  </si>
  <si>
    <t>IDIB000V097</t>
  </si>
  <si>
    <t>IDIB000V098</t>
  </si>
  <si>
    <t>IDIB000V099</t>
  </si>
  <si>
    <t>IDIB000V100</t>
  </si>
  <si>
    <t>IDIB000V101</t>
  </si>
  <si>
    <t>IDIB000V102</t>
  </si>
  <si>
    <t>IDIB000V103</t>
  </si>
  <si>
    <t>IDIB000V104</t>
  </si>
  <si>
    <t>IDIB000V105</t>
  </si>
  <si>
    <t>IDIB000V106</t>
  </si>
  <si>
    <t>IDIB000V108</t>
  </si>
  <si>
    <t>IDIB000V109</t>
  </si>
  <si>
    <t>IDIB000V110</t>
  </si>
  <si>
    <t>IDIB000V111</t>
  </si>
  <si>
    <t>IDIB000V112</t>
  </si>
  <si>
    <t>IDIB000V113</t>
  </si>
  <si>
    <t>IDIB000V114</t>
  </si>
  <si>
    <t>IDIB000V115</t>
  </si>
  <si>
    <t>IDIB000V116</t>
  </si>
  <si>
    <t>IDIB000V117</t>
  </si>
  <si>
    <t>IDIB000V118</t>
  </si>
  <si>
    <t>IDIB000V119</t>
  </si>
  <si>
    <t>IDIB000W001</t>
  </si>
  <si>
    <t>IDIB000W002</t>
  </si>
  <si>
    <t>IDIB000W004</t>
  </si>
  <si>
    <t>IDIB000W005</t>
  </si>
  <si>
    <t>IDIB000W006</t>
  </si>
  <si>
    <t>IDIB000W007</t>
  </si>
  <si>
    <t>IDIB000W008</t>
  </si>
  <si>
    <t>IDIB000W009</t>
  </si>
  <si>
    <t>IDIB000W010</t>
  </si>
  <si>
    <t>IDIB000W011</t>
  </si>
  <si>
    <t>IDIB000W013</t>
  </si>
  <si>
    <t>IDIB000W014</t>
  </si>
  <si>
    <t>IDIB000W015</t>
  </si>
  <si>
    <t>IDIB000Y001</t>
  </si>
  <si>
    <t>IDIB000Y002</t>
  </si>
  <si>
    <t>IDIB000Y003</t>
  </si>
  <si>
    <t>IDIB000Y004</t>
  </si>
  <si>
    <t>IDIB000Y005</t>
  </si>
  <si>
    <t>IDIB000Y006</t>
  </si>
  <si>
    <t>IDIB000Y007</t>
  </si>
  <si>
    <t>IDIB000Y008</t>
  </si>
  <si>
    <t>IDIB000Z001</t>
  </si>
  <si>
    <t>IDIB000Z003</t>
  </si>
  <si>
    <t>IDIB0PBG001</t>
  </si>
  <si>
    <t>IDIB0PLB001</t>
  </si>
  <si>
    <t>IDIB0SGB001</t>
  </si>
  <si>
    <t>INDB0000001</t>
  </si>
  <si>
    <t>INDB0000002</t>
  </si>
  <si>
    <t>INDB0000003</t>
  </si>
  <si>
    <t>INDB0000004</t>
  </si>
  <si>
    <t>INDB0000005</t>
  </si>
  <si>
    <t>INDB0000006</t>
  </si>
  <si>
    <t>INDB0000007</t>
  </si>
  <si>
    <t>INDB0000008</t>
  </si>
  <si>
    <t>INDB0000009</t>
  </si>
  <si>
    <t>INDB0000010</t>
  </si>
  <si>
    <t>INDB0000011</t>
  </si>
  <si>
    <t>INDB0000012</t>
  </si>
  <si>
    <t>INDB0000014</t>
  </si>
  <si>
    <t>INDB0000015</t>
  </si>
  <si>
    <t>INDB0000016</t>
  </si>
  <si>
    <t>INDB0000017</t>
  </si>
  <si>
    <t>INDB0000018</t>
  </si>
  <si>
    <t>INDB0000019</t>
  </si>
  <si>
    <t>INDB0000020</t>
  </si>
  <si>
    <t>INDB0000021</t>
  </si>
  <si>
    <t>INDB0000022</t>
  </si>
  <si>
    <t>INDB0000023</t>
  </si>
  <si>
    <t>INDB0000024</t>
  </si>
  <si>
    <t>INDB0000025</t>
  </si>
  <si>
    <t>INDB0000026</t>
  </si>
  <si>
    <t>INDB0000027</t>
  </si>
  <si>
    <t>INDB0000028</t>
  </si>
  <si>
    <t>INDB0000029</t>
  </si>
  <si>
    <t>INDB0000030</t>
  </si>
  <si>
    <t>INDB0000031</t>
  </si>
  <si>
    <t>INDB0000032</t>
  </si>
  <si>
    <t>INDB0000033</t>
  </si>
  <si>
    <t>INDB0000034</t>
  </si>
  <si>
    <t>INDB0000035</t>
  </si>
  <si>
    <t>INDB0000036</t>
  </si>
  <si>
    <t>INDB0000037</t>
  </si>
  <si>
    <t>INDB0000038</t>
  </si>
  <si>
    <t>INDB0000039</t>
  </si>
  <si>
    <t>INDB0000040</t>
  </si>
  <si>
    <t>INDB0000041</t>
  </si>
  <si>
    <t>INDB0000042</t>
  </si>
  <si>
    <t>INDB0000043</t>
  </si>
  <si>
    <t>INDB0000044</t>
  </si>
  <si>
    <t>INDB0000045</t>
  </si>
  <si>
    <t>INDB0000046</t>
  </si>
  <si>
    <t>INDB0000047</t>
  </si>
  <si>
    <t>INDB0000048</t>
  </si>
  <si>
    <t>INDB0000049</t>
  </si>
  <si>
    <t>INDB0000050</t>
  </si>
  <si>
    <t>INDB0000051</t>
  </si>
  <si>
    <t>INDB0000052</t>
  </si>
  <si>
    <t>INDB0000053</t>
  </si>
  <si>
    <t>INDB0000054</t>
  </si>
  <si>
    <t>INDB0000055</t>
  </si>
  <si>
    <t>INDB0000056</t>
  </si>
  <si>
    <t>INDB0000057</t>
  </si>
  <si>
    <t>INDB0000058</t>
  </si>
  <si>
    <t>INDB0000059</t>
  </si>
  <si>
    <t>INDB0000060</t>
  </si>
  <si>
    <t>INDB0000061</t>
  </si>
  <si>
    <t>INDB0000062</t>
  </si>
  <si>
    <t>INDB0000063</t>
  </si>
  <si>
    <t>INDB0000064</t>
  </si>
  <si>
    <t>INDB0000065</t>
  </si>
  <si>
    <t>INDB0000066</t>
  </si>
  <si>
    <t>INDB0000067</t>
  </si>
  <si>
    <t>INDB0000068</t>
  </si>
  <si>
    <t>INDB0000069</t>
  </si>
  <si>
    <t>INDB0000070</t>
  </si>
  <si>
    <t>INDB0000071</t>
  </si>
  <si>
    <t>INDB0000072</t>
  </si>
  <si>
    <t>INDB0000073</t>
  </si>
  <si>
    <t>INDB0000074</t>
  </si>
  <si>
    <t>INDB0000075</t>
  </si>
  <si>
    <t>INDB0000076</t>
  </si>
  <si>
    <t>INDB0000077</t>
  </si>
  <si>
    <t>INDB0000078</t>
  </si>
  <si>
    <t>INDB0000079</t>
  </si>
  <si>
    <t>INDB0000080</t>
  </si>
  <si>
    <t>INDB0000081</t>
  </si>
  <si>
    <t>INDB0000082</t>
  </si>
  <si>
    <t>INDB0000083</t>
  </si>
  <si>
    <t>INDB0000084</t>
  </si>
  <si>
    <t>INDB0000085</t>
  </si>
  <si>
    <t>INDB0000086</t>
  </si>
  <si>
    <t>INDB0000087</t>
  </si>
  <si>
    <t>INDB0000088</t>
  </si>
  <si>
    <t>INDB0000089</t>
  </si>
  <si>
    <t>INDB0000090</t>
  </si>
  <si>
    <t>INDB0000091</t>
  </si>
  <si>
    <t>INDB0000092</t>
  </si>
  <si>
    <t>INDB0000093</t>
  </si>
  <si>
    <t>INDB0000094</t>
  </si>
  <si>
    <t>INDB0000095</t>
  </si>
  <si>
    <t>INDB0000110</t>
  </si>
  <si>
    <t>INDB0000111</t>
  </si>
  <si>
    <t>INDB0000112</t>
  </si>
  <si>
    <t>INDB0000113</t>
  </si>
  <si>
    <t>INDB0000114</t>
  </si>
  <si>
    <t>INDB0000115</t>
  </si>
  <si>
    <t>INDB0000116</t>
  </si>
  <si>
    <t>INDB0000117</t>
  </si>
  <si>
    <t>INDB0000118</t>
  </si>
  <si>
    <t>INDB0000119</t>
  </si>
  <si>
    <t>INDB0000120</t>
  </si>
  <si>
    <t>INDB0000121</t>
  </si>
  <si>
    <t>INDB0000122</t>
  </si>
  <si>
    <t>INDB0000123</t>
  </si>
  <si>
    <t>INDB0000124</t>
  </si>
  <si>
    <t>INDB0000125</t>
  </si>
  <si>
    <t>INDB0000126</t>
  </si>
  <si>
    <t>INDB0000127</t>
  </si>
  <si>
    <t>INDB0000128</t>
  </si>
  <si>
    <t>INDB0000129</t>
  </si>
  <si>
    <t>INDB0000130</t>
  </si>
  <si>
    <t>INDB0000131</t>
  </si>
  <si>
    <t>INDB0000132</t>
  </si>
  <si>
    <t>INDB0000133</t>
  </si>
  <si>
    <t>INDB0000134</t>
  </si>
  <si>
    <t>INDB0000135</t>
  </si>
  <si>
    <t>INDB0000136</t>
  </si>
  <si>
    <t>INDB0000137</t>
  </si>
  <si>
    <t>INDB0000138</t>
  </si>
  <si>
    <t>INDB0000139</t>
  </si>
  <si>
    <t>INDB0000140</t>
  </si>
  <si>
    <t>INDB0000141</t>
  </si>
  <si>
    <t>INDB0000142</t>
  </si>
  <si>
    <t>INDB0000143</t>
  </si>
  <si>
    <t>INDB0000144</t>
  </si>
  <si>
    <t>INDB0000145</t>
  </si>
  <si>
    <t>INDB0000146</t>
  </si>
  <si>
    <t>INDB0000147</t>
  </si>
  <si>
    <t>INDB0000148</t>
  </si>
  <si>
    <t>INDB0000149</t>
  </si>
  <si>
    <t>INDB0000150</t>
  </si>
  <si>
    <t>INDB0000151</t>
  </si>
  <si>
    <t>INDB0000152</t>
  </si>
  <si>
    <t>INDB0000153</t>
  </si>
  <si>
    <t>INDB0000154</t>
  </si>
  <si>
    <t>INDB0000155</t>
  </si>
  <si>
    <t>INDB0000156</t>
  </si>
  <si>
    <t>INDB0000160</t>
  </si>
  <si>
    <t>INDB0000161</t>
  </si>
  <si>
    <t>INDB0000162</t>
  </si>
  <si>
    <t>INDB0000163</t>
  </si>
  <si>
    <t>INDB0000164</t>
  </si>
  <si>
    <t>INDB0000165</t>
  </si>
  <si>
    <t>INDB0000166</t>
  </si>
  <si>
    <t>INDB0000167</t>
  </si>
  <si>
    <t>INDB0000168</t>
  </si>
  <si>
    <t>INDB0000169</t>
  </si>
  <si>
    <t>INDB0000170</t>
  </si>
  <si>
    <t>INDB0000171</t>
  </si>
  <si>
    <t>INDB0000172</t>
  </si>
  <si>
    <t>INDB0000173</t>
  </si>
  <si>
    <t>INDB0000174</t>
  </si>
  <si>
    <t>INDB0000175</t>
  </si>
  <si>
    <t>INDB0000176</t>
  </si>
  <si>
    <t>INDB0000177</t>
  </si>
  <si>
    <t>INDB0000178</t>
  </si>
  <si>
    <t>INDB0000179</t>
  </si>
  <si>
    <t>INDB0000180</t>
  </si>
  <si>
    <t>INDB0000181</t>
  </si>
  <si>
    <t>INDB0000182</t>
  </si>
  <si>
    <t>INDB0000183</t>
  </si>
  <si>
    <t>INDB0000184</t>
  </si>
  <si>
    <t>INDB0000185</t>
  </si>
  <si>
    <t>INDB0000186</t>
  </si>
  <si>
    <t>INDB0000187</t>
  </si>
  <si>
    <t>INDB0000188</t>
  </si>
  <si>
    <t>INDB0000189</t>
  </si>
  <si>
    <t>INDB0000190</t>
  </si>
  <si>
    <t>INDB0000191</t>
  </si>
  <si>
    <t>INDB0000192</t>
  </si>
  <si>
    <t>INDB0000193</t>
  </si>
  <si>
    <t>INDB0000194</t>
  </si>
  <si>
    <t>INDB0000195</t>
  </si>
  <si>
    <t>INDB0000196</t>
  </si>
  <si>
    <t>INDB0000197</t>
  </si>
  <si>
    <t>INDB0000198</t>
  </si>
  <si>
    <t>INDB0000199</t>
  </si>
  <si>
    <t>INDB0000200</t>
  </si>
  <si>
    <t>INDB0000201</t>
  </si>
  <si>
    <t>INDB0000202</t>
  </si>
  <si>
    <t>INDB0000203</t>
  </si>
  <si>
    <t>INDB0000204</t>
  </si>
  <si>
    <t>INDB0000205</t>
  </si>
  <si>
    <t>INDB0000206</t>
  </si>
  <si>
    <t>INDB0000207</t>
  </si>
  <si>
    <t>INDB0000208</t>
  </si>
  <si>
    <t>INDB0000209</t>
  </si>
  <si>
    <t>INDB0000210</t>
  </si>
  <si>
    <t>INDB0000211</t>
  </si>
  <si>
    <t>INDB0000212</t>
  </si>
  <si>
    <t>INDB0000213</t>
  </si>
  <si>
    <t>INDB0000214</t>
  </si>
  <si>
    <t>INDB0000215</t>
  </si>
  <si>
    <t>INDB0000216</t>
  </si>
  <si>
    <t>INDB0000217</t>
  </si>
  <si>
    <t>INDB0000218</t>
  </si>
  <si>
    <t>INDB0000219</t>
  </si>
  <si>
    <t>INDB0000220</t>
  </si>
  <si>
    <t>INDB0000221</t>
  </si>
  <si>
    <t>INDB0000222</t>
  </si>
  <si>
    <t>INDB0000223</t>
  </si>
  <si>
    <t>INDB0000224</t>
  </si>
  <si>
    <t>INDB0000225</t>
  </si>
  <si>
    <t>INDB0000226</t>
  </si>
  <si>
    <t>INDB0000227</t>
  </si>
  <si>
    <t>INDB0000228</t>
  </si>
  <si>
    <t>INDB0000229</t>
  </si>
  <si>
    <t>INDB0000230</t>
  </si>
  <si>
    <t>INDB0000231</t>
  </si>
  <si>
    <t>INDB0000232</t>
  </si>
  <si>
    <t>INDB0000233</t>
  </si>
  <si>
    <t>INDB0000234</t>
  </si>
  <si>
    <t>INDB0000235</t>
  </si>
  <si>
    <t>INDB0000236</t>
  </si>
  <si>
    <t>INDB0000237</t>
  </si>
  <si>
    <t>INDB0000238</t>
  </si>
  <si>
    <t>INDB0000239</t>
  </si>
  <si>
    <t>INDB0000240</t>
  </si>
  <si>
    <t>INDB0000241</t>
  </si>
  <si>
    <t>INDB0000242</t>
  </si>
  <si>
    <t>INDB0000243</t>
  </si>
  <si>
    <t>INDB0000244</t>
  </si>
  <si>
    <t>INDB0000245</t>
  </si>
  <si>
    <t>INDB0000246</t>
  </si>
  <si>
    <t>INDB0000247</t>
  </si>
  <si>
    <t>INDB0000248</t>
  </si>
  <si>
    <t>INDB0000249</t>
  </si>
  <si>
    <t>INDB0000250</t>
  </si>
  <si>
    <t>INDB0000251</t>
  </si>
  <si>
    <t>INDB0000252</t>
  </si>
  <si>
    <t>INDB0000253</t>
  </si>
  <si>
    <t>INDB0000254</t>
  </si>
  <si>
    <t>INDB0000255</t>
  </si>
  <si>
    <t>INDB0000256</t>
  </si>
  <si>
    <t>INDB0000257</t>
  </si>
  <si>
    <t>INDB0000258</t>
  </si>
  <si>
    <t>INDB0000259</t>
  </si>
  <si>
    <t>INDB0000260</t>
  </si>
  <si>
    <t>INDB0000261</t>
  </si>
  <si>
    <t>INDB0000262</t>
  </si>
  <si>
    <t>INDB0000263</t>
  </si>
  <si>
    <t>INDB0000264</t>
  </si>
  <si>
    <t>INDB0000265</t>
  </si>
  <si>
    <t>INDB0000266</t>
  </si>
  <si>
    <t>INDB0000267</t>
  </si>
  <si>
    <t>INDB0000268</t>
  </si>
  <si>
    <t>INDB0000269</t>
  </si>
  <si>
    <t>INDB0000271</t>
  </si>
  <si>
    <t>INDB0000272</t>
  </si>
  <si>
    <t>INDB0000273</t>
  </si>
  <si>
    <t>INDB0000274</t>
  </si>
  <si>
    <t>INDB0000275</t>
  </si>
  <si>
    <t>INDB0000276</t>
  </si>
  <si>
    <t>INDB0000277</t>
  </si>
  <si>
    <t>INDB0000278</t>
  </si>
  <si>
    <t>INDB0000279</t>
  </si>
  <si>
    <t>INDB0000280</t>
  </si>
  <si>
    <t>INDB0000281</t>
  </si>
  <si>
    <t>INDB0000282</t>
  </si>
  <si>
    <t>INDB0000283</t>
  </si>
  <si>
    <t>INDB0000284</t>
  </si>
  <si>
    <t>INDB0000285</t>
  </si>
  <si>
    <t>INDB0000288</t>
  </si>
  <si>
    <t>INDB0000289</t>
  </si>
  <si>
    <t>INDB0000290</t>
  </si>
  <si>
    <t>INDB0000291</t>
  </si>
  <si>
    <t>INDB0000292</t>
  </si>
  <si>
    <t>INDB0000293</t>
  </si>
  <si>
    <t>INDB0000294</t>
  </si>
  <si>
    <t>INDB0000295</t>
  </si>
  <si>
    <t>INDB0000296</t>
  </si>
  <si>
    <t>INDB0000297</t>
  </si>
  <si>
    <t>INDB0000298</t>
  </si>
  <si>
    <t>INDB0000299</t>
  </si>
  <si>
    <t>INDB0000300</t>
  </si>
  <si>
    <t>INDB0000301</t>
  </si>
  <si>
    <t>INDB0000302</t>
  </si>
  <si>
    <t>INDB0000303</t>
  </si>
  <si>
    <t>INDB0000304</t>
  </si>
  <si>
    <t>INDB0000305</t>
  </si>
  <si>
    <t>INDB0000306</t>
  </si>
  <si>
    <t>INDB0000307</t>
  </si>
  <si>
    <t>INDB0000308</t>
  </si>
  <si>
    <t>INDB0000309</t>
  </si>
  <si>
    <t>INDB0000310</t>
  </si>
  <si>
    <t>INDB0000312</t>
  </si>
  <si>
    <t>INDB0000313</t>
  </si>
  <si>
    <t>INDB0000314</t>
  </si>
  <si>
    <t>INDB0000315</t>
  </si>
  <si>
    <t>INDB0000316</t>
  </si>
  <si>
    <t>INDB0000317</t>
  </si>
  <si>
    <t>INDB0000318</t>
  </si>
  <si>
    <t>INDB0000319</t>
  </si>
  <si>
    <t>INDB0000320</t>
  </si>
  <si>
    <t>INDB0000321</t>
  </si>
  <si>
    <t>INDB0000322</t>
  </si>
  <si>
    <t>INDB0000323</t>
  </si>
  <si>
    <t>INDB0000324</t>
  </si>
  <si>
    <t>INDB0000325</t>
  </si>
  <si>
    <t>INDB0000326</t>
  </si>
  <si>
    <t>INDB0000327</t>
  </si>
  <si>
    <t>INDB0000328</t>
  </si>
  <si>
    <t>INDB0000329</t>
  </si>
  <si>
    <t>INDB0000330</t>
  </si>
  <si>
    <t>INDB0000331</t>
  </si>
  <si>
    <t>INDB0000332</t>
  </si>
  <si>
    <t>INDB0000333</t>
  </si>
  <si>
    <t>INDB0000334</t>
  </si>
  <si>
    <t>INDB0000335</t>
  </si>
  <si>
    <t>INDB0000336</t>
  </si>
  <si>
    <t>INDB0000337</t>
  </si>
  <si>
    <t>INDB0000338</t>
  </si>
  <si>
    <t>INDB0000339</t>
  </si>
  <si>
    <t>INDB0000340</t>
  </si>
  <si>
    <t>INDB0000341</t>
  </si>
  <si>
    <t>INDB0000342</t>
  </si>
  <si>
    <t>INDB0000343</t>
  </si>
  <si>
    <t>INDB0000344</t>
  </si>
  <si>
    <t>INDB0000352</t>
  </si>
  <si>
    <t>INDB0000353</t>
  </si>
  <si>
    <t>INDB0000354</t>
  </si>
  <si>
    <t>INDB0000355</t>
  </si>
  <si>
    <t>INDB0000356</t>
  </si>
  <si>
    <t>INDB0000357</t>
  </si>
  <si>
    <t>INDB0000358</t>
  </si>
  <si>
    <t>INDB0000359</t>
  </si>
  <si>
    <t>INDB0000360</t>
  </si>
  <si>
    <t>INDB0000361</t>
  </si>
  <si>
    <t>INDB0000362</t>
  </si>
  <si>
    <t>INDB0000363</t>
  </si>
  <si>
    <t>INDB0000364</t>
  </si>
  <si>
    <t>INDB0000365</t>
  </si>
  <si>
    <t>INDB0000366</t>
  </si>
  <si>
    <t>INDB0000367</t>
  </si>
  <si>
    <t>INDB0000368</t>
  </si>
  <si>
    <t>INDB0000369</t>
  </si>
  <si>
    <t>INDB0000370</t>
  </si>
  <si>
    <t>INDB0000371</t>
  </si>
  <si>
    <t>INDB0000372</t>
  </si>
  <si>
    <t>INDB0000373</t>
  </si>
  <si>
    <t>INDB0000374</t>
  </si>
  <si>
    <t>INDB0000375</t>
  </si>
  <si>
    <t>INDB0000376</t>
  </si>
  <si>
    <t>INDB0000377</t>
  </si>
  <si>
    <t>INDB0000378</t>
  </si>
  <si>
    <t>INDB0000379</t>
  </si>
  <si>
    <t>INDB0000380</t>
  </si>
  <si>
    <t>INDB0000381</t>
  </si>
  <si>
    <t>INDB0000382</t>
  </si>
  <si>
    <t>INDB0000383</t>
  </si>
  <si>
    <t>INDB0000384</t>
  </si>
  <si>
    <t>INDB0000386</t>
  </si>
  <si>
    <t>INDB0000387</t>
  </si>
  <si>
    <t>INDB0000388</t>
  </si>
  <si>
    <t>INDB0000389</t>
  </si>
  <si>
    <t>INDB0000390</t>
  </si>
  <si>
    <t>INDB0000391</t>
  </si>
  <si>
    <t>INDB0000392</t>
  </si>
  <si>
    <t>INDB0000393</t>
  </si>
  <si>
    <t>INDB0000394</t>
  </si>
  <si>
    <t>INDB0000395</t>
  </si>
  <si>
    <t>INDB0000396</t>
  </si>
  <si>
    <t>INDB0000397</t>
  </si>
  <si>
    <t>INDB0000398</t>
  </si>
  <si>
    <t>INDB0000399</t>
  </si>
  <si>
    <t>INDB0000400</t>
  </si>
  <si>
    <t>INDB0000401</t>
  </si>
  <si>
    <t>INDB0000402</t>
  </si>
  <si>
    <t>INDB0000403</t>
  </si>
  <si>
    <t>INDB0000404</t>
  </si>
  <si>
    <t>INDB0000405</t>
  </si>
  <si>
    <t>INDB0000406</t>
  </si>
  <si>
    <t>INDB0000407</t>
  </si>
  <si>
    <t>INDB0000408</t>
  </si>
  <si>
    <t>INDB0000409</t>
  </si>
  <si>
    <t>INDB0000410</t>
  </si>
  <si>
    <t>INDB0000411</t>
  </si>
  <si>
    <t>INDB0000412</t>
  </si>
  <si>
    <t>INDB0000413</t>
  </si>
  <si>
    <t>INDB0000414</t>
  </si>
  <si>
    <t>INDB0000415</t>
  </si>
  <si>
    <t>INDB0000416</t>
  </si>
  <si>
    <t>INDB0000417</t>
  </si>
  <si>
    <t>INDB0000418</t>
  </si>
  <si>
    <t>INDB0000419</t>
  </si>
  <si>
    <t>INDB0000420</t>
  </si>
  <si>
    <t>INDB0000421</t>
  </si>
  <si>
    <t>INDB0000422</t>
  </si>
  <si>
    <t>INDB0000423</t>
  </si>
  <si>
    <t>INDB0000424</t>
  </si>
  <si>
    <t>INDB0000425</t>
  </si>
  <si>
    <t>INDB0000426</t>
  </si>
  <si>
    <t>INDB0000427</t>
  </si>
  <si>
    <t>INDB0000428</t>
  </si>
  <si>
    <t>INDB0000429</t>
  </si>
  <si>
    <t>INDB0000430</t>
  </si>
  <si>
    <t>INDB0000431</t>
  </si>
  <si>
    <t>INDB0000432</t>
  </si>
  <si>
    <t>INDB0000433</t>
  </si>
  <si>
    <t>INDB0000434</t>
  </si>
  <si>
    <t>INDB0000435</t>
  </si>
  <si>
    <t>INDB0000436</t>
  </si>
  <si>
    <t>INDB0000437</t>
  </si>
  <si>
    <t>INDB0000438</t>
  </si>
  <si>
    <t>INDB0000439</t>
  </si>
  <si>
    <t>INDB0000440</t>
  </si>
  <si>
    <t>INDB0000441</t>
  </si>
  <si>
    <t>INDB0000444</t>
  </si>
  <si>
    <t>INDB0000445</t>
  </si>
  <si>
    <t>INDB0000446</t>
  </si>
  <si>
    <t>INDB0000447</t>
  </si>
  <si>
    <t>INDB0000448</t>
  </si>
  <si>
    <t>INDB0000449</t>
  </si>
  <si>
    <t>INDB0000450</t>
  </si>
  <si>
    <t>INDB0000451</t>
  </si>
  <si>
    <t>INDB0000452</t>
  </si>
  <si>
    <t>INDB0000453</t>
  </si>
  <si>
    <t>INDB0000454</t>
  </si>
  <si>
    <t>INDB0000455</t>
  </si>
  <si>
    <t>INDB0000456</t>
  </si>
  <si>
    <t>INDB0000457</t>
  </si>
  <si>
    <t>INDB0000458</t>
  </si>
  <si>
    <t>INDB0000459</t>
  </si>
  <si>
    <t>INDB0000460</t>
  </si>
  <si>
    <t>INDB0000461</t>
  </si>
  <si>
    <t>INDB0000462</t>
  </si>
  <si>
    <t>INDB0000463</t>
  </si>
  <si>
    <t>INDB0000464</t>
  </si>
  <si>
    <t>INDB0000465</t>
  </si>
  <si>
    <t>INDB0000466</t>
  </si>
  <si>
    <t>INDB0000468</t>
  </si>
  <si>
    <t>INDB0000469</t>
  </si>
  <si>
    <t>INDB0000470</t>
  </si>
  <si>
    <t>INDB0000471</t>
  </si>
  <si>
    <t>INDB0000472</t>
  </si>
  <si>
    <t>INDB0000473</t>
  </si>
  <si>
    <t>INDB0000474</t>
  </si>
  <si>
    <t>INDB0000475</t>
  </si>
  <si>
    <t>INDB0000476</t>
  </si>
  <si>
    <t>INDB0000478</t>
  </si>
  <si>
    <t>INDB0000479</t>
  </si>
  <si>
    <t>INDB0000480</t>
  </si>
  <si>
    <t>INDB0000481</t>
  </si>
  <si>
    <t>INDB0000482</t>
  </si>
  <si>
    <t>INDB0000483</t>
  </si>
  <si>
    <t>INDB0000484</t>
  </si>
  <si>
    <t>INDB0000485</t>
  </si>
  <si>
    <t>INDB0000486</t>
  </si>
  <si>
    <t>INDB0000487</t>
  </si>
  <si>
    <t>INDB0000488</t>
  </si>
  <si>
    <t>INDB0000489</t>
  </si>
  <si>
    <t>INDB0000490</t>
  </si>
  <si>
    <t>INDB0000491</t>
  </si>
  <si>
    <t>INDB0000492</t>
  </si>
  <si>
    <t>INDB0000493</t>
  </si>
  <si>
    <t>INDB0000494</t>
  </si>
  <si>
    <t>INDB0000495</t>
  </si>
  <si>
    <t>INDB0000496</t>
  </si>
  <si>
    <t>INDB0000497</t>
  </si>
  <si>
    <t>INDB0000498</t>
  </si>
  <si>
    <t>INDB0000499</t>
  </si>
  <si>
    <t>INDB0000500</t>
  </si>
  <si>
    <t>INDB0000501</t>
  </si>
  <si>
    <t>INDB0000502</t>
  </si>
  <si>
    <t>INDB0000503</t>
  </si>
  <si>
    <t>INDB0000504</t>
  </si>
  <si>
    <t>INDB0000505</t>
  </si>
  <si>
    <t>INDB0000506</t>
  </si>
  <si>
    <t>INDB0000507</t>
  </si>
  <si>
    <t>INDB0000508</t>
  </si>
  <si>
    <t>INDB0000509</t>
  </si>
  <si>
    <t>INDB0000511</t>
  </si>
  <si>
    <t>INDB0000512</t>
  </si>
  <si>
    <t>INDB0000513</t>
  </si>
  <si>
    <t>INDB0000514</t>
  </si>
  <si>
    <t>INDB0000515</t>
  </si>
  <si>
    <t>INDB0000516</t>
  </si>
  <si>
    <t>INDB0000517</t>
  </si>
  <si>
    <t>INDB0000518</t>
  </si>
  <si>
    <t>INDB0000519</t>
  </si>
  <si>
    <t>INDB0000520</t>
  </si>
  <si>
    <t>INDB0000521</t>
  </si>
  <si>
    <t>INDB0000522</t>
  </si>
  <si>
    <t>INDB0000523</t>
  </si>
  <si>
    <t>INDB0000524</t>
  </si>
  <si>
    <t>INDB0000525</t>
  </si>
  <si>
    <t>INDB0000526</t>
  </si>
  <si>
    <t>INDB0000527</t>
  </si>
  <si>
    <t>INDB0000528</t>
  </si>
  <si>
    <t>INDB0000529</t>
  </si>
  <si>
    <t>INDB0000530</t>
  </si>
  <si>
    <t>INDB0000531</t>
  </si>
  <si>
    <t>INDB0000532</t>
  </si>
  <si>
    <t>INDB0000533</t>
  </si>
  <si>
    <t>INDB0000534</t>
  </si>
  <si>
    <t>INDB0000535</t>
  </si>
  <si>
    <t>INDB0000536</t>
  </si>
  <si>
    <t>INDB0000537</t>
  </si>
  <si>
    <t>INDB0000539</t>
  </si>
  <si>
    <t>INDB0000540</t>
  </si>
  <si>
    <t>INDB0000541</t>
  </si>
  <si>
    <t>INDB0000542</t>
  </si>
  <si>
    <t>INDB0000543</t>
  </si>
  <si>
    <t>INDB0000544</t>
  </si>
  <si>
    <t>INDB0000545</t>
  </si>
  <si>
    <t>INDB0000546</t>
  </si>
  <si>
    <t>INDB0000547</t>
  </si>
  <si>
    <t>INDB0000548</t>
  </si>
  <si>
    <t>INDB0000549</t>
  </si>
  <si>
    <t>INDB0000550</t>
  </si>
  <si>
    <t>INDB0000551</t>
  </si>
  <si>
    <t>INDB0000552</t>
  </si>
  <si>
    <t>INDB0000554</t>
  </si>
  <si>
    <t>INDB0000555</t>
  </si>
  <si>
    <t>INDB0000556</t>
  </si>
  <si>
    <t>INDB0000557</t>
  </si>
  <si>
    <t>INDB0000558</t>
  </si>
  <si>
    <t>INDB0000559</t>
  </si>
  <si>
    <t>INDB0000560</t>
  </si>
  <si>
    <t>INDB0000561</t>
  </si>
  <si>
    <t>INDB0000562</t>
  </si>
  <si>
    <t>INDB0000563</t>
  </si>
  <si>
    <t>INDB0000564</t>
  </si>
  <si>
    <t>INDB0000565</t>
  </si>
  <si>
    <t>INDB0000566</t>
  </si>
  <si>
    <t>INDB0000567</t>
  </si>
  <si>
    <t>INDB0000568</t>
  </si>
  <si>
    <t>INDB0000569</t>
  </si>
  <si>
    <t>INDB0000570</t>
  </si>
  <si>
    <t>INDB0000571</t>
  </si>
  <si>
    <t>INDB0000572</t>
  </si>
  <si>
    <t>INDB0000573</t>
  </si>
  <si>
    <t>INDB0000575</t>
  </si>
  <si>
    <t>INDB0000576</t>
  </si>
  <si>
    <t>INDB0000577</t>
  </si>
  <si>
    <t>INDB0000578</t>
  </si>
  <si>
    <t>INDB0000579</t>
  </si>
  <si>
    <t>INDB0000580</t>
  </si>
  <si>
    <t>INDB0000581</t>
  </si>
  <si>
    <t>INDB0000582</t>
  </si>
  <si>
    <t>INDB0000583</t>
  </si>
  <si>
    <t>INDB0000584</t>
  </si>
  <si>
    <t>INDB0000585</t>
  </si>
  <si>
    <t>INDB0000586</t>
  </si>
  <si>
    <t>INDB0000587</t>
  </si>
  <si>
    <t>INDB0000588</t>
  </si>
  <si>
    <t>INDB0000589</t>
  </si>
  <si>
    <t>INDB0000590</t>
  </si>
  <si>
    <t>INDB0000591</t>
  </si>
  <si>
    <t>INDB0000592</t>
  </si>
  <si>
    <t>INDB0000593</t>
  </si>
  <si>
    <t>INDB0000595</t>
  </si>
  <si>
    <t>INDB0000681</t>
  </si>
  <si>
    <t>INDB0000921</t>
  </si>
  <si>
    <t>INDB0005018</t>
  </si>
  <si>
    <t>INDB0GMCB01</t>
  </si>
  <si>
    <t>INDB0NSBG01</t>
  </si>
  <si>
    <t>INDB0NSBG02</t>
  </si>
  <si>
    <t>INDB0NSBG03</t>
  </si>
  <si>
    <t>INDB0NSBG04</t>
  </si>
  <si>
    <t>INDB0NSBG05</t>
  </si>
  <si>
    <t>INDB0NSBG06</t>
  </si>
  <si>
    <t>INDB0NSBG07</t>
  </si>
  <si>
    <t>INDB0SAMC01</t>
  </si>
  <si>
    <t>INDB0SSBN01</t>
  </si>
  <si>
    <t>INDB0VCB001</t>
  </si>
  <si>
    <t>INDB0VCB002</t>
  </si>
  <si>
    <t>INDB0VCB003</t>
  </si>
  <si>
    <t>INDB0VCB004</t>
  </si>
  <si>
    <t>INDB0VCB005</t>
  </si>
  <si>
    <t>INDB0VCB006</t>
  </si>
  <si>
    <t>INDB0VCB007</t>
  </si>
  <si>
    <t>INDB0VCB008</t>
  </si>
  <si>
    <t>INDB0VCB009</t>
  </si>
  <si>
    <t>INDB0VCB011</t>
  </si>
  <si>
    <t>INDB0VCB012</t>
  </si>
  <si>
    <t>IOBA0000002</t>
  </si>
  <si>
    <t>IOBA0000003</t>
  </si>
  <si>
    <t>IOBA0000004</t>
  </si>
  <si>
    <t>IOBA0000005</t>
  </si>
  <si>
    <t>IOBA0000006</t>
  </si>
  <si>
    <t>IOBA0000007</t>
  </si>
  <si>
    <t>IOBA0000008</t>
  </si>
  <si>
    <t>IOBA0000009</t>
  </si>
  <si>
    <t>IOBA0000010</t>
  </si>
  <si>
    <t>IOBA0000011</t>
  </si>
  <si>
    <t>IOBA0000012</t>
  </si>
  <si>
    <t>IOBA0000013</t>
  </si>
  <si>
    <t>IOBA0000014</t>
  </si>
  <si>
    <t>IOBA0000015</t>
  </si>
  <si>
    <t>IOBA0000016</t>
  </si>
  <si>
    <t>IOBA0000017</t>
  </si>
  <si>
    <t>IOBA0000018</t>
  </si>
  <si>
    <t>IOBA0000019</t>
  </si>
  <si>
    <t>IOBA0000020</t>
  </si>
  <si>
    <t>IOBA0000021</t>
  </si>
  <si>
    <t>IOBA0000022</t>
  </si>
  <si>
    <t>IOBA0000023</t>
  </si>
  <si>
    <t>IOBA0000024</t>
  </si>
  <si>
    <t>IOBA0000025</t>
  </si>
  <si>
    <t>IOBA0000026</t>
  </si>
  <si>
    <t>IOBA0000027</t>
  </si>
  <si>
    <t>IOBA0000028</t>
  </si>
  <si>
    <t>IOBA0000029</t>
  </si>
  <si>
    <t>IOBA0000030</t>
  </si>
  <si>
    <t>IOBA0000031</t>
  </si>
  <si>
    <t>IOBA0000032</t>
  </si>
  <si>
    <t>IOBA0000033</t>
  </si>
  <si>
    <t>IOBA0000034</t>
  </si>
  <si>
    <t>IOBA0000035</t>
  </si>
  <si>
    <t>IOBA0000036</t>
  </si>
  <si>
    <t>IOBA0000037</t>
  </si>
  <si>
    <t>IOBA0000038</t>
  </si>
  <si>
    <t>IOBA0000039</t>
  </si>
  <si>
    <t>IOBA0000040</t>
  </si>
  <si>
    <t>IOBA0000041</t>
  </si>
  <si>
    <t>IOBA0000042</t>
  </si>
  <si>
    <t>IOBA0000043</t>
  </si>
  <si>
    <t>IOBA0000044</t>
  </si>
  <si>
    <t>IOBA0000045</t>
  </si>
  <si>
    <t>IOBA0000046</t>
  </si>
  <si>
    <t>IOBA0000047</t>
  </si>
  <si>
    <t>IOBA0000048</t>
  </si>
  <si>
    <t>IOBA0000049</t>
  </si>
  <si>
    <t>IOBA0000050</t>
  </si>
  <si>
    <t>IOBA0000051</t>
  </si>
  <si>
    <t>IOBA0000052</t>
  </si>
  <si>
    <t>IOBA0000053</t>
  </si>
  <si>
    <t>IOBA0000054</t>
  </si>
  <si>
    <t>IOBA0000055</t>
  </si>
  <si>
    <t>IOBA0000056</t>
  </si>
  <si>
    <t>IOBA0000057</t>
  </si>
  <si>
    <t>IOBA0000058</t>
  </si>
  <si>
    <t>IOBA0000059</t>
  </si>
  <si>
    <t>IOBA0000060</t>
  </si>
  <si>
    <t>IOBA0000061</t>
  </si>
  <si>
    <t>IOBA0000062</t>
  </si>
  <si>
    <t>IOBA0000063</t>
  </si>
  <si>
    <t>IOBA0000064</t>
  </si>
  <si>
    <t>IOBA0000065</t>
  </si>
  <si>
    <t>IOBA0000066</t>
  </si>
  <si>
    <t>IOBA0000067</t>
  </si>
  <si>
    <t>IOBA0000068</t>
  </si>
  <si>
    <t>IOBA0000069</t>
  </si>
  <si>
    <t>IOBA0000070</t>
  </si>
  <si>
    <t>IOBA0000071</t>
  </si>
  <si>
    <t>IOBA0000072</t>
  </si>
  <si>
    <t>IOBA0000073</t>
  </si>
  <si>
    <t>IOBA0000074</t>
  </si>
  <si>
    <t>IOBA0000075</t>
  </si>
  <si>
    <t>IOBA0000076</t>
  </si>
  <si>
    <t>IOBA0000077</t>
  </si>
  <si>
    <t>IOBA0000078</t>
  </si>
  <si>
    <t>IOBA0000079</t>
  </si>
  <si>
    <t>IOBA0000080</t>
  </si>
  <si>
    <t>IOBA0000081</t>
  </si>
  <si>
    <t>IOBA0000082</t>
  </si>
  <si>
    <t>IOBA0000083</t>
  </si>
  <si>
    <t>IOBA0000084</t>
  </si>
  <si>
    <t>IOBA0000085</t>
  </si>
  <si>
    <t>IOBA0000086</t>
  </si>
  <si>
    <t>IOBA0000087</t>
  </si>
  <si>
    <t>IOBA0000088</t>
  </si>
  <si>
    <t>IOBA0000089</t>
  </si>
  <si>
    <t>IOBA0000090</t>
  </si>
  <si>
    <t>IOBA0000091</t>
  </si>
  <si>
    <t>IOBA0000092</t>
  </si>
  <si>
    <t>IOBA0000093</t>
  </si>
  <si>
    <t>IOBA0000094</t>
  </si>
  <si>
    <t>IOBA0000095</t>
  </si>
  <si>
    <t>IOBA0000096</t>
  </si>
  <si>
    <t>IOBA0000097</t>
  </si>
  <si>
    <t>IOBA0000098</t>
  </si>
  <si>
    <t>IOBA0000099</t>
  </si>
  <si>
    <t>IOBA0000100</t>
  </si>
  <si>
    <t>IOBA0000101</t>
  </si>
  <si>
    <t>IOBA0000102</t>
  </si>
  <si>
    <t>IOBA0000103</t>
  </si>
  <si>
    <t>IOBA0000105</t>
  </si>
  <si>
    <t>IOBA0000106</t>
  </si>
  <si>
    <t>IOBA0000107</t>
  </si>
  <si>
    <t>IOBA0000108</t>
  </si>
  <si>
    <t>IOBA0000109</t>
  </si>
  <si>
    <t>IOBA0000110</t>
  </si>
  <si>
    <t>IOBA0000111</t>
  </si>
  <si>
    <t>IOBA0000112</t>
  </si>
  <si>
    <t>IOBA0000113</t>
  </si>
  <si>
    <t>IOBA0000114</t>
  </si>
  <si>
    <t>IOBA0000115</t>
  </si>
  <si>
    <t>IOBA0000116</t>
  </si>
  <si>
    <t>IOBA0000117</t>
  </si>
  <si>
    <t>IOBA0000118</t>
  </si>
  <si>
    <t>IOBA0000119</t>
  </si>
  <si>
    <t>IOBA0000120</t>
  </si>
  <si>
    <t>IOBA0000121</t>
  </si>
  <si>
    <t>IOBA0000122</t>
  </si>
  <si>
    <t>IOBA0000123</t>
  </si>
  <si>
    <t>IOBA0000124</t>
  </si>
  <si>
    <t>IOBA0000125</t>
  </si>
  <si>
    <t>IOBA0000126</t>
  </si>
  <si>
    <t>IOBA0000127</t>
  </si>
  <si>
    <t>IOBA0000128</t>
  </si>
  <si>
    <t>IOBA0000129</t>
  </si>
  <si>
    <t>IOBA0000130</t>
  </si>
  <si>
    <t>IOBA0000131</t>
  </si>
  <si>
    <t>IOBA0000132</t>
  </si>
  <si>
    <t>IOBA0000133</t>
  </si>
  <si>
    <t>IOBA0000134</t>
  </si>
  <si>
    <t>IOBA0000135</t>
  </si>
  <si>
    <t>IOBA0000136</t>
  </si>
  <si>
    <t>IOBA0000137</t>
  </si>
  <si>
    <t>IOBA0000138</t>
  </si>
  <si>
    <t>IOBA0000139</t>
  </si>
  <si>
    <t>IOBA0000140</t>
  </si>
  <si>
    <t>IOBA0000141</t>
  </si>
  <si>
    <t>IOBA0000142</t>
  </si>
  <si>
    <t>IOBA0000143</t>
  </si>
  <si>
    <t>IOBA0000144</t>
  </si>
  <si>
    <t>IOBA0000145</t>
  </si>
  <si>
    <t>IOBA0000146</t>
  </si>
  <si>
    <t>IOBA0000147</t>
  </si>
  <si>
    <t>IOBA0000148</t>
  </si>
  <si>
    <t>IOBA0000149</t>
  </si>
  <si>
    <t>IOBA0000150</t>
  </si>
  <si>
    <t>IOBA0000151</t>
  </si>
  <si>
    <t>IOBA0000153</t>
  </si>
  <si>
    <t>IOBA0000154</t>
  </si>
  <si>
    <t>IOBA0000155</t>
  </si>
  <si>
    <t>IOBA0000156</t>
  </si>
  <si>
    <t>IOBA0000157</t>
  </si>
  <si>
    <t>IOBA0000158</t>
  </si>
  <si>
    <t>IOBA0000159</t>
  </si>
  <si>
    <t>IOBA0000160</t>
  </si>
  <si>
    <t>IOBA0000161</t>
  </si>
  <si>
    <t>IOBA0000162</t>
  </si>
  <si>
    <t>IOBA0000163</t>
  </si>
  <si>
    <t>IOBA0000164</t>
  </si>
  <si>
    <t>IOBA0000165</t>
  </si>
  <si>
    <t>IOBA0000166</t>
  </si>
  <si>
    <t>IOBA0000167</t>
  </si>
  <si>
    <t>IOBA0000168</t>
  </si>
  <si>
    <t>IOBA0000169</t>
  </si>
  <si>
    <t>IOBA0000170</t>
  </si>
  <si>
    <t>IOBA0000171</t>
  </si>
  <si>
    <t>IOBA0000172</t>
  </si>
  <si>
    <t>IOBA0000173</t>
  </si>
  <si>
    <t>IOBA0000174</t>
  </si>
  <si>
    <t>IOBA0000175</t>
  </si>
  <si>
    <t>IOBA0000176</t>
  </si>
  <si>
    <t>IOBA0000177</t>
  </si>
  <si>
    <t>IOBA0000178</t>
  </si>
  <si>
    <t>IOBA0000179</t>
  </si>
  <si>
    <t>IOBA0000180</t>
  </si>
  <si>
    <t>IOBA0000181</t>
  </si>
  <si>
    <t>IOBA0000182</t>
  </si>
  <si>
    <t>IOBA0000183</t>
  </si>
  <si>
    <t>IOBA0000184</t>
  </si>
  <si>
    <t>IOBA0000185</t>
  </si>
  <si>
    <t>IOBA0000186</t>
  </si>
  <si>
    <t>IOBA0000187</t>
  </si>
  <si>
    <t>IOBA0000188</t>
  </si>
  <si>
    <t>IOBA0000189</t>
  </si>
  <si>
    <t>IOBA0000190</t>
  </si>
  <si>
    <t>IOBA0000191</t>
  </si>
  <si>
    <t>IOBA0000192</t>
  </si>
  <si>
    <t>IOBA0000193</t>
  </si>
  <si>
    <t>IOBA0000194</t>
  </si>
  <si>
    <t>IOBA0000195</t>
  </si>
  <si>
    <t>IOBA0000196</t>
  </si>
  <si>
    <t>IOBA0000197</t>
  </si>
  <si>
    <t>IOBA0000198</t>
  </si>
  <si>
    <t>IOBA0000199</t>
  </si>
  <si>
    <t>IOBA0000200</t>
  </si>
  <si>
    <t>IOBA0000201</t>
  </si>
  <si>
    <t>IOBA0000202</t>
  </si>
  <si>
    <t>IOBA0000203</t>
  </si>
  <si>
    <t>IOBA0000204</t>
  </si>
  <si>
    <t>IOBA0000205</t>
  </si>
  <si>
    <t>IOBA0000206</t>
  </si>
  <si>
    <t>IOBA0000207</t>
  </si>
  <si>
    <t>IOBA0000208</t>
  </si>
  <si>
    <t>IOBA0000209</t>
  </si>
  <si>
    <t>IOBA0000210</t>
  </si>
  <si>
    <t>IOBA0000211</t>
  </si>
  <si>
    <t>IOBA0000212</t>
  </si>
  <si>
    <t>IOBA0000213</t>
  </si>
  <si>
    <t>IOBA0000214</t>
  </si>
  <si>
    <t>IOBA0000215</t>
  </si>
  <si>
    <t>IOBA0000216</t>
  </si>
  <si>
    <t>IOBA0000217</t>
  </si>
  <si>
    <t>IOBA0000218</t>
  </si>
  <si>
    <t>IOBA0000219</t>
  </si>
  <si>
    <t>IOBA0000220</t>
  </si>
  <si>
    <t>IOBA0000221</t>
  </si>
  <si>
    <t>IOBA0000222</t>
  </si>
  <si>
    <t>IOBA0000223</t>
  </si>
  <si>
    <t>IOBA0000224</t>
  </si>
  <si>
    <t>IOBA0000225</t>
  </si>
  <si>
    <t>IOBA0000226</t>
  </si>
  <si>
    <t>IOBA0000227</t>
  </si>
  <si>
    <t>IOBA0000228</t>
  </si>
  <si>
    <t>IOBA0000229</t>
  </si>
  <si>
    <t>IOBA0000230</t>
  </si>
  <si>
    <t>IOBA0000231</t>
  </si>
  <si>
    <t>IOBA0000232</t>
  </si>
  <si>
    <t>IOBA0000233</t>
  </si>
  <si>
    <t>IOBA0000234</t>
  </si>
  <si>
    <t>IOBA0000235</t>
  </si>
  <si>
    <t>IOBA0000236</t>
  </si>
  <si>
    <t>IOBA0000237</t>
  </si>
  <si>
    <t>IOBA0000238</t>
  </si>
  <si>
    <t>IOBA0000239</t>
  </si>
  <si>
    <t>IOBA0000240</t>
  </si>
  <si>
    <t>IOBA0000241</t>
  </si>
  <si>
    <t>IOBA0000242</t>
  </si>
  <si>
    <t>IOBA0000243</t>
  </si>
  <si>
    <t>IOBA0000244</t>
  </si>
  <si>
    <t>IOBA0000245</t>
  </si>
  <si>
    <t>IOBA0000246</t>
  </si>
  <si>
    <t>IOBA0000247</t>
  </si>
  <si>
    <t>IOBA0000248</t>
  </si>
  <si>
    <t>IOBA0000249</t>
  </si>
  <si>
    <t>IOBA0000250</t>
  </si>
  <si>
    <t>IOBA0000251</t>
  </si>
  <si>
    <t>IOBA0000252</t>
  </si>
  <si>
    <t>IOBA0000253</t>
  </si>
  <si>
    <t>IOBA0000254</t>
  </si>
  <si>
    <t>IOBA0000255</t>
  </si>
  <si>
    <t>IOBA0000256</t>
  </si>
  <si>
    <t>IOBA0000257</t>
  </si>
  <si>
    <t>IOBA0000258</t>
  </si>
  <si>
    <t>IOBA0000259</t>
  </si>
  <si>
    <t>IOBA0000260</t>
  </si>
  <si>
    <t>IOBA0000261</t>
  </si>
  <si>
    <t>IOBA0000262</t>
  </si>
  <si>
    <t>IOBA0000263</t>
  </si>
  <si>
    <t>IOBA0000264</t>
  </si>
  <si>
    <t>IOBA0000265</t>
  </si>
  <si>
    <t>IOBA0000266</t>
  </si>
  <si>
    <t>IOBA0000267</t>
  </si>
  <si>
    <t>IOBA0000268</t>
  </si>
  <si>
    <t>IOBA0000269</t>
  </si>
  <si>
    <t>IOBA0000270</t>
  </si>
  <si>
    <t>IOBA0000271</t>
  </si>
  <si>
    <t>IOBA0000272</t>
  </si>
  <si>
    <t>IOBA0000273</t>
  </si>
  <si>
    <t>IOBA0000274</t>
  </si>
  <si>
    <t>IOBA0000275</t>
  </si>
  <si>
    <t>IOBA0000276</t>
  </si>
  <si>
    <t>IOBA0000277</t>
  </si>
  <si>
    <t>IOBA0000278</t>
  </si>
  <si>
    <t>IOBA0000279</t>
  </si>
  <si>
    <t>IOBA0000280</t>
  </si>
  <si>
    <t>IOBA0000281</t>
  </si>
  <si>
    <t>IOBA0000282</t>
  </si>
  <si>
    <t>IOBA0000283</t>
  </si>
  <si>
    <t>IOBA0000284</t>
  </si>
  <si>
    <t>IOBA0000285</t>
  </si>
  <si>
    <t>IOBA0000286</t>
  </si>
  <si>
    <t>IOBA0000287</t>
  </si>
  <si>
    <t>IOBA0000288</t>
  </si>
  <si>
    <t>IOBA0000289</t>
  </si>
  <si>
    <t>IOBA0000290</t>
  </si>
  <si>
    <t>IOBA0000291</t>
  </si>
  <si>
    <t>IOBA0000292</t>
  </si>
  <si>
    <t>IOBA0000293</t>
  </si>
  <si>
    <t>IOBA0000294</t>
  </si>
  <si>
    <t>IOBA0000295</t>
  </si>
  <si>
    <t>IOBA0000296</t>
  </si>
  <si>
    <t>IOBA0000297</t>
  </si>
  <si>
    <t>IOBA0000298</t>
  </si>
  <si>
    <t>IOBA0000299</t>
  </si>
  <si>
    <t>IOBA0000300</t>
  </si>
  <si>
    <t>IOBA0000301</t>
  </si>
  <si>
    <t>IOBA0000302</t>
  </si>
  <si>
    <t>IOBA0000303</t>
  </si>
  <si>
    <t>IOBA0000304</t>
  </si>
  <si>
    <t>IOBA0000305</t>
  </si>
  <si>
    <t>IOBA0000306</t>
  </si>
  <si>
    <t>IOBA0000307</t>
  </si>
  <si>
    <t>IOBA0000308</t>
  </si>
  <si>
    <t>IOBA0000309</t>
  </si>
  <si>
    <t>IOBA0000310</t>
  </si>
  <si>
    <t>IOBA0000311</t>
  </si>
  <si>
    <t>IOBA0000312</t>
  </si>
  <si>
    <t>IOBA0000313</t>
  </si>
  <si>
    <t>IOBA0000314</t>
  </si>
  <si>
    <t>IOBA0000315</t>
  </si>
  <si>
    <t>IOBA0000316</t>
  </si>
  <si>
    <t>IOBA0000317</t>
  </si>
  <si>
    <t>IOBA0000318</t>
  </si>
  <si>
    <t>IOBA0000319</t>
  </si>
  <si>
    <t>IOBA0000320</t>
  </si>
  <si>
    <t>IOBA0000321</t>
  </si>
  <si>
    <t>IOBA0000322</t>
  </si>
  <si>
    <t>IOBA0000323</t>
  </si>
  <si>
    <t>IOBA0000324</t>
  </si>
  <si>
    <t>IOBA0000325</t>
  </si>
  <si>
    <t>IOBA0000326</t>
  </si>
  <si>
    <t>IOBA0000327</t>
  </si>
  <si>
    <t>IOBA0000328</t>
  </si>
  <si>
    <t>IOBA0000329</t>
  </si>
  <si>
    <t>IOBA0000330</t>
  </si>
  <si>
    <t>IOBA0000331</t>
  </si>
  <si>
    <t>IOBA0000332</t>
  </si>
  <si>
    <t>IOBA0000333</t>
  </si>
  <si>
    <t>IOBA0000334</t>
  </si>
  <si>
    <t>IOBA0000335</t>
  </si>
  <si>
    <t>IOBA0000336</t>
  </si>
  <si>
    <t>IOBA0000337</t>
  </si>
  <si>
    <t>IOBA0000338</t>
  </si>
  <si>
    <t>IOBA0000339</t>
  </si>
  <si>
    <t>IOBA0000340</t>
  </si>
  <si>
    <t>IOBA0000341</t>
  </si>
  <si>
    <t>IOBA0000342</t>
  </si>
  <si>
    <t>IOBA0000344</t>
  </si>
  <si>
    <t>IOBA0000345</t>
  </si>
  <si>
    <t>IOBA0000346</t>
  </si>
  <si>
    <t>IOBA0000347</t>
  </si>
  <si>
    <t>IOBA0000348</t>
  </si>
  <si>
    <t>IOBA0000349</t>
  </si>
  <si>
    <t>IOBA0000350</t>
  </si>
  <si>
    <t>IOBA0000351</t>
  </si>
  <si>
    <t>IOBA0000352</t>
  </si>
  <si>
    <t>IOBA0000353</t>
  </si>
  <si>
    <t>IOBA0000354</t>
  </si>
  <si>
    <t>IOBA0000355</t>
  </si>
  <si>
    <t>IOBA0000356</t>
  </si>
  <si>
    <t>IOBA0000357</t>
  </si>
  <si>
    <t>IOBA0000358</t>
  </si>
  <si>
    <t>IOBA0000359</t>
  </si>
  <si>
    <t>IOBA0000360</t>
  </si>
  <si>
    <t>IOBA0000361</t>
  </si>
  <si>
    <t>IOBA0000362</t>
  </si>
  <si>
    <t>IOBA0000363</t>
  </si>
  <si>
    <t>IOBA0000364</t>
  </si>
  <si>
    <t>IOBA0000365</t>
  </si>
  <si>
    <t>IOBA0000366</t>
  </si>
  <si>
    <t>IOBA0000367</t>
  </si>
  <si>
    <t>IOBA0000368</t>
  </si>
  <si>
    <t>IOBA0000369</t>
  </si>
  <si>
    <t>IOBA0000370</t>
  </si>
  <si>
    <t>IOBA0000371</t>
  </si>
  <si>
    <t>IOBA0000372</t>
  </si>
  <si>
    <t>IOBA0000373</t>
  </si>
  <si>
    <t>IOBA0000374</t>
  </si>
  <si>
    <t>IOBA0000375</t>
  </si>
  <si>
    <t>IOBA0000376</t>
  </si>
  <si>
    <t>IOBA0000377</t>
  </si>
  <si>
    <t>IOBA0000378</t>
  </si>
  <si>
    <t>IOBA0000379</t>
  </si>
  <si>
    <t>IOBA0000380</t>
  </si>
  <si>
    <t>IOBA0000381</t>
  </si>
  <si>
    <t>IOBA0000382</t>
  </si>
  <si>
    <t>IOBA0000383</t>
  </si>
  <si>
    <t>IOBA0000384</t>
  </si>
  <si>
    <t>IOBA0000385</t>
  </si>
  <si>
    <t>IOBA0000386</t>
  </si>
  <si>
    <t>IOBA0000387</t>
  </si>
  <si>
    <t>IOBA0000388</t>
  </si>
  <si>
    <t>IOBA0000389</t>
  </si>
  <si>
    <t>IOBA0000390</t>
  </si>
  <si>
    <t>IOBA0000391</t>
  </si>
  <si>
    <t>IOBA0000392</t>
  </si>
  <si>
    <t>IOBA0000393</t>
  </si>
  <si>
    <t>IOBA0000394</t>
  </si>
  <si>
    <t>IOBA0000396</t>
  </si>
  <si>
    <t>IOBA0000397</t>
  </si>
  <si>
    <t>IOBA0000398</t>
  </si>
  <si>
    <t>IOBA0000399</t>
  </si>
  <si>
    <t>IOBA0000400</t>
  </si>
  <si>
    <t>IOBA0000401</t>
  </si>
  <si>
    <t>IOBA0000402</t>
  </si>
  <si>
    <t>IOBA0000403</t>
  </si>
  <si>
    <t>IOBA0000404</t>
  </si>
  <si>
    <t>IOBA0000405</t>
  </si>
  <si>
    <t>IOBA0000406</t>
  </si>
  <si>
    <t>IOBA0000407</t>
  </si>
  <si>
    <t>IOBA0000408</t>
  </si>
  <si>
    <t>IOBA0000409</t>
  </si>
  <si>
    <t>IOBA0000410</t>
  </si>
  <si>
    <t>IOBA0000411</t>
  </si>
  <si>
    <t>IOBA0000412</t>
  </si>
  <si>
    <t>IOBA0000413</t>
  </si>
  <si>
    <t>IOBA0000414</t>
  </si>
  <si>
    <t>IOBA0000415</t>
  </si>
  <si>
    <t>IOBA0000416</t>
  </si>
  <si>
    <t>IOBA0000417</t>
  </si>
  <si>
    <t>IOBA0000418</t>
  </si>
  <si>
    <t>IOBA0000419</t>
  </si>
  <si>
    <t>IOBA0000420</t>
  </si>
  <si>
    <t>IOBA0000421</t>
  </si>
  <si>
    <t>IOBA0000422</t>
  </si>
  <si>
    <t>IOBA0000423</t>
  </si>
  <si>
    <t>IOBA0000424</t>
  </si>
  <si>
    <t>IOBA0000425</t>
  </si>
  <si>
    <t>IOBA0000426</t>
  </si>
  <si>
    <t>IOBA0000427</t>
  </si>
  <si>
    <t>IOBA0000428</t>
  </si>
  <si>
    <t>IOBA0000429</t>
  </si>
  <si>
    <t>IOBA0000430</t>
  </si>
  <si>
    <t>IOBA0000431</t>
  </si>
  <si>
    <t>IOBA0000432</t>
  </si>
  <si>
    <t>IOBA0000433</t>
  </si>
  <si>
    <t>IOBA0000434</t>
  </si>
  <si>
    <t>IOBA0000435</t>
  </si>
  <si>
    <t>IOBA0000436</t>
  </si>
  <si>
    <t>IOBA0000437</t>
  </si>
  <si>
    <t>IOBA0000438</t>
  </si>
  <si>
    <t>IOBA0000439</t>
  </si>
  <si>
    <t>IOBA0000440</t>
  </si>
  <si>
    <t>IOBA0000441</t>
  </si>
  <si>
    <t>IOBA0000442</t>
  </si>
  <si>
    <t>IOBA0000443</t>
  </si>
  <si>
    <t>IOBA0000444</t>
  </si>
  <si>
    <t>IOBA0000445</t>
  </si>
  <si>
    <t>IOBA0000446</t>
  </si>
  <si>
    <t>IOBA0000447</t>
  </si>
  <si>
    <t>IOBA0000448</t>
  </si>
  <si>
    <t>IOBA0000449</t>
  </si>
  <si>
    <t>IOBA0000450</t>
  </si>
  <si>
    <t>IOBA0000451</t>
  </si>
  <si>
    <t>IOBA0000452</t>
  </si>
  <si>
    <t>IOBA0000453</t>
  </si>
  <si>
    <t>IOBA0000454</t>
  </si>
  <si>
    <t>IOBA0000455</t>
  </si>
  <si>
    <t>IOBA0000456</t>
  </si>
  <si>
    <t>IOBA0000457</t>
  </si>
  <si>
    <t>IOBA0000458</t>
  </si>
  <si>
    <t>IOBA0000459</t>
  </si>
  <si>
    <t>IOBA0000460</t>
  </si>
  <si>
    <t>IOBA0000461</t>
  </si>
  <si>
    <t>IOBA0000462</t>
  </si>
  <si>
    <t>IOBA0000463</t>
  </si>
  <si>
    <t>IOBA0000464</t>
  </si>
  <si>
    <t>IOBA0000465</t>
  </si>
  <si>
    <t>IOBA0000466</t>
  </si>
  <si>
    <t>IOBA0000467</t>
  </si>
  <si>
    <t>IOBA0000468</t>
  </si>
  <si>
    <t>IOBA0000469</t>
  </si>
  <si>
    <t>IOBA0000470</t>
  </si>
  <si>
    <t>IOBA0000471</t>
  </si>
  <si>
    <t>IOBA0000472</t>
  </si>
  <si>
    <t>IOBA0000473</t>
  </si>
  <si>
    <t>IOBA0000474</t>
  </si>
  <si>
    <t>IOBA0000475</t>
  </si>
  <si>
    <t>IOBA0000476</t>
  </si>
  <si>
    <t>IOBA0000477</t>
  </si>
  <si>
    <t>IOBA0000478</t>
  </si>
  <si>
    <t>IOBA0000479</t>
  </si>
  <si>
    <t>IOBA0000480</t>
  </si>
  <si>
    <t>IOBA0000481</t>
  </si>
  <si>
    <t>IOBA0000482</t>
  </si>
  <si>
    <t>IOBA0000483</t>
  </si>
  <si>
    <t>IOBA0000484</t>
  </si>
  <si>
    <t>IOBA0000485</t>
  </si>
  <si>
    <t>IOBA0000486</t>
  </si>
  <si>
    <t>IOBA0000487</t>
  </si>
  <si>
    <t>IOBA0000488</t>
  </si>
  <si>
    <t>IOBA0000489</t>
  </si>
  <si>
    <t>IOBA0000490</t>
  </si>
  <si>
    <t>IOBA0000491</t>
  </si>
  <si>
    <t>IOBA0000492</t>
  </si>
  <si>
    <t>IOBA0000493</t>
  </si>
  <si>
    <t>IOBA0000494</t>
  </si>
  <si>
    <t>IOBA0000495</t>
  </si>
  <si>
    <t>IOBA0000496</t>
  </si>
  <si>
    <t>IOBA0000497</t>
  </si>
  <si>
    <t>IOBA0000498</t>
  </si>
  <si>
    <t>IOBA0000499</t>
  </si>
  <si>
    <t>IOBA0000509</t>
  </si>
  <si>
    <t>IOBA0000510</t>
  </si>
  <si>
    <t>IOBA0000511</t>
  </si>
  <si>
    <t>IOBA0000512</t>
  </si>
  <si>
    <t>IOBA0000513</t>
  </si>
  <si>
    <t>IOBA0000514</t>
  </si>
  <si>
    <t>IOBA0000515</t>
  </si>
  <si>
    <t>IOBA0000516</t>
  </si>
  <si>
    <t>IOBA0000517</t>
  </si>
  <si>
    <t>IOBA0000518</t>
  </si>
  <si>
    <t>IOBA0000519</t>
  </si>
  <si>
    <t>IOBA0000520</t>
  </si>
  <si>
    <t>IOBA0000521</t>
  </si>
  <si>
    <t>IOBA0000522</t>
  </si>
  <si>
    <t>IOBA0000523</t>
  </si>
  <si>
    <t>IOBA0000524</t>
  </si>
  <si>
    <t>IOBA0000525</t>
  </si>
  <si>
    <t>IOBA0000526</t>
  </si>
  <si>
    <t>IOBA0000527</t>
  </si>
  <si>
    <t>IOBA0000528</t>
  </si>
  <si>
    <t>IOBA0000529</t>
  </si>
  <si>
    <t>IOBA0000530</t>
  </si>
  <si>
    <t>IOBA0000531</t>
  </si>
  <si>
    <t>IOBA0000532</t>
  </si>
  <si>
    <t>IOBA0000533</t>
  </si>
  <si>
    <t>IOBA0000534</t>
  </si>
  <si>
    <t>IOBA0000535</t>
  </si>
  <si>
    <t>IOBA0000536</t>
  </si>
  <si>
    <t>IOBA0000537</t>
  </si>
  <si>
    <t>IOBA0000538</t>
  </si>
  <si>
    <t>IOBA0000539</t>
  </si>
  <si>
    <t>IOBA0000540</t>
  </si>
  <si>
    <t>IOBA0000541</t>
  </si>
  <si>
    <t>IOBA0000542</t>
  </si>
  <si>
    <t>IOBA0000543</t>
  </si>
  <si>
    <t>IOBA0000544</t>
  </si>
  <si>
    <t>IOBA0000545</t>
  </si>
  <si>
    <t>IOBA0000546</t>
  </si>
  <si>
    <t>IOBA0000547</t>
  </si>
  <si>
    <t>IOBA0000548</t>
  </si>
  <si>
    <t>IOBA0000549</t>
  </si>
  <si>
    <t>IOBA0000550</t>
  </si>
  <si>
    <t>IOBA0000551</t>
  </si>
  <si>
    <t>IOBA0000552</t>
  </si>
  <si>
    <t>IOBA0000553</t>
  </si>
  <si>
    <t>IOBA0000554</t>
  </si>
  <si>
    <t>IOBA0000555</t>
  </si>
  <si>
    <t>IOBA0000556</t>
  </si>
  <si>
    <t>IOBA0000557</t>
  </si>
  <si>
    <t>IOBA0000558</t>
  </si>
  <si>
    <t>IOBA0000559</t>
  </si>
  <si>
    <t>IOBA0000560</t>
  </si>
  <si>
    <t>IOBA0000561</t>
  </si>
  <si>
    <t>IOBA0000562</t>
  </si>
  <si>
    <t>IOBA0000563</t>
  </si>
  <si>
    <t>IOBA0000564</t>
  </si>
  <si>
    <t>IOBA0000565</t>
  </si>
  <si>
    <t>IOBA0000566</t>
  </si>
  <si>
    <t>IOBA0000567</t>
  </si>
  <si>
    <t>IOBA0000568</t>
  </si>
  <si>
    <t>IOBA0000569</t>
  </si>
  <si>
    <t>IOBA0000570</t>
  </si>
  <si>
    <t>IOBA0000571</t>
  </si>
  <si>
    <t>IOBA0000572</t>
  </si>
  <si>
    <t>IOBA0000573</t>
  </si>
  <si>
    <t>IOBA0000574</t>
  </si>
  <si>
    <t>IOBA0000575</t>
  </si>
  <si>
    <t>IOBA0000576</t>
  </si>
  <si>
    <t>IOBA0000577</t>
  </si>
  <si>
    <t>IOBA0000578</t>
  </si>
  <si>
    <t>IOBA0000579</t>
  </si>
  <si>
    <t>IOBA0000580</t>
  </si>
  <si>
    <t>IOBA0000581</t>
  </si>
  <si>
    <t>IOBA0000582</t>
  </si>
  <si>
    <t>IOBA0000583</t>
  </si>
  <si>
    <t>IOBA0000584</t>
  </si>
  <si>
    <t>IOBA0000585</t>
  </si>
  <si>
    <t>IOBA0000586</t>
  </si>
  <si>
    <t>IOBA0000588</t>
  </si>
  <si>
    <t>IOBA0000589</t>
  </si>
  <si>
    <t>IOBA0000590</t>
  </si>
  <si>
    <t>IOBA0000591</t>
  </si>
  <si>
    <t>IOBA0000592</t>
  </si>
  <si>
    <t>IOBA0000593</t>
  </si>
  <si>
    <t>IOBA0000594</t>
  </si>
  <si>
    <t>IOBA0000595</t>
  </si>
  <si>
    <t>IOBA0000596</t>
  </si>
  <si>
    <t>IOBA0000597</t>
  </si>
  <si>
    <t>IOBA0000599</t>
  </si>
  <si>
    <t>IOBA0000600</t>
  </si>
  <si>
    <t>IOBA0000601</t>
  </si>
  <si>
    <t>IOBA0000603</t>
  </si>
  <si>
    <t>IOBA0000604</t>
  </si>
  <si>
    <t>IOBA0000605</t>
  </si>
  <si>
    <t>IOBA0000606</t>
  </si>
  <si>
    <t>IOBA0000607</t>
  </si>
  <si>
    <t>IOBA0000608</t>
  </si>
  <si>
    <t>IOBA0000609</t>
  </si>
  <si>
    <t>IOBA0000610</t>
  </si>
  <si>
    <t>IOBA0000611</t>
  </si>
  <si>
    <t>IOBA0000612</t>
  </si>
  <si>
    <t>IOBA0000613</t>
  </si>
  <si>
    <t>IOBA0000615</t>
  </si>
  <si>
    <t>IOBA0000616</t>
  </si>
  <si>
    <t>IOBA0000617</t>
  </si>
  <si>
    <t>IOBA0000618</t>
  </si>
  <si>
    <t>IOBA0000619</t>
  </si>
  <si>
    <t>IOBA0000620</t>
  </si>
  <si>
    <t>IOBA0000621</t>
  </si>
  <si>
    <t>IOBA0000622</t>
  </si>
  <si>
    <t>IOBA0000623</t>
  </si>
  <si>
    <t>IOBA0000624</t>
  </si>
  <si>
    <t>IOBA0000625</t>
  </si>
  <si>
    <t>IOBA0000626</t>
  </si>
  <si>
    <t>IOBA0000627</t>
  </si>
  <si>
    <t>IOBA0000629</t>
  </si>
  <si>
    <t>IOBA0000630</t>
  </si>
  <si>
    <t>IOBA0000631</t>
  </si>
  <si>
    <t>IOBA0000632</t>
  </si>
  <si>
    <t>IOBA0000633</t>
  </si>
  <si>
    <t>IOBA0000634</t>
  </si>
  <si>
    <t>IOBA0000635</t>
  </si>
  <si>
    <t>IOBA0000636</t>
  </si>
  <si>
    <t>IOBA0000637</t>
  </si>
  <si>
    <t>IOBA0000638</t>
  </si>
  <si>
    <t>IOBA0000639</t>
  </si>
  <si>
    <t>IOBA0000641</t>
  </si>
  <si>
    <t>IOBA0000642</t>
  </si>
  <si>
    <t>IOBA0000643</t>
  </si>
  <si>
    <t>IOBA0000644</t>
  </si>
  <si>
    <t>IOBA0000645</t>
  </si>
  <si>
    <t>IOBA0000647</t>
  </si>
  <si>
    <t>IOBA0000648</t>
  </si>
  <si>
    <t>IOBA0000649</t>
  </si>
  <si>
    <t>IOBA0000650</t>
  </si>
  <si>
    <t>IOBA0000651</t>
  </si>
  <si>
    <t>IOBA0000652</t>
  </si>
  <si>
    <t>IOBA0000653</t>
  </si>
  <si>
    <t>IOBA0000654</t>
  </si>
  <si>
    <t>IOBA0000655</t>
  </si>
  <si>
    <t>IOBA0000656</t>
  </si>
  <si>
    <t>IOBA0000657</t>
  </si>
  <si>
    <t>IOBA0000658</t>
  </si>
  <si>
    <t>IOBA0000660</t>
  </si>
  <si>
    <t>IOBA0000661</t>
  </si>
  <si>
    <t>IOBA0000662</t>
  </si>
  <si>
    <t>IOBA0000663</t>
  </si>
  <si>
    <t>IOBA0000664</t>
  </si>
  <si>
    <t>IOBA0000665</t>
  </si>
  <si>
    <t>IOBA0000667</t>
  </si>
  <si>
    <t>IOBA0000668</t>
  </si>
  <si>
    <t>IOBA0000669</t>
  </si>
  <si>
    <t>IOBA0000670</t>
  </si>
  <si>
    <t>IOBA0000671</t>
  </si>
  <si>
    <t>IOBA0000672</t>
  </si>
  <si>
    <t>IOBA0000673</t>
  </si>
  <si>
    <t>IOBA0000674</t>
  </si>
  <si>
    <t>IOBA0000675</t>
  </si>
  <si>
    <t>IOBA0000676</t>
  </si>
  <si>
    <t>IOBA0000677</t>
  </si>
  <si>
    <t>IOBA0000678</t>
  </si>
  <si>
    <t>IOBA0000679</t>
  </si>
  <si>
    <t>IOBA0000680</t>
  </si>
  <si>
    <t>IOBA0000681</t>
  </si>
  <si>
    <t>IOBA0000682</t>
  </si>
  <si>
    <t>IOBA0000683</t>
  </si>
  <si>
    <t>IOBA0000684</t>
  </si>
  <si>
    <t>IOBA0000685</t>
  </si>
  <si>
    <t>IOBA0000686</t>
  </si>
  <si>
    <t>IOBA0000687</t>
  </si>
  <si>
    <t>IOBA0000688</t>
  </si>
  <si>
    <t>IOBA0000689</t>
  </si>
  <si>
    <t>IOBA0000690</t>
  </si>
  <si>
    <t>IOBA0000691</t>
  </si>
  <si>
    <t>IOBA0000692</t>
  </si>
  <si>
    <t>IOBA0000693</t>
  </si>
  <si>
    <t>IOBA0000694</t>
  </si>
  <si>
    <t>IOBA0000695</t>
  </si>
  <si>
    <t>IOBA0000696</t>
  </si>
  <si>
    <t>IOBA0000697</t>
  </si>
  <si>
    <t>IOBA0000698</t>
  </si>
  <si>
    <t>IOBA0000699</t>
  </si>
  <si>
    <t>IOBA0000700</t>
  </si>
  <si>
    <t>IOBA0000701</t>
  </si>
  <si>
    <t>IOBA0000702</t>
  </si>
  <si>
    <t>IOBA0000703</t>
  </si>
  <si>
    <t>IOBA0000704</t>
  </si>
  <si>
    <t>IOBA0000705</t>
  </si>
  <si>
    <t>IOBA0000706</t>
  </si>
  <si>
    <t>IOBA0000707</t>
  </si>
  <si>
    <t>IOBA0000708</t>
  </si>
  <si>
    <t>IOBA0000709</t>
  </si>
  <si>
    <t>IOBA0000710</t>
  </si>
  <si>
    <t>IOBA0000711</t>
  </si>
  <si>
    <t>IOBA0000712</t>
  </si>
  <si>
    <t>IOBA0000713</t>
  </si>
  <si>
    <t>IOBA0000714</t>
  </si>
  <si>
    <t>IOBA0000715</t>
  </si>
  <si>
    <t>IOBA0000716</t>
  </si>
  <si>
    <t>IOBA0000717</t>
  </si>
  <si>
    <t>IOBA0000718</t>
  </si>
  <si>
    <t>IOBA0000719</t>
  </si>
  <si>
    <t>IOBA0000720</t>
  </si>
  <si>
    <t>IOBA0000721</t>
  </si>
  <si>
    <t>IOBA0000722</t>
  </si>
  <si>
    <t>IOBA0000723</t>
  </si>
  <si>
    <t>IOBA0000724</t>
  </si>
  <si>
    <t>IOBA0000725</t>
  </si>
  <si>
    <t>IOBA0000726</t>
  </si>
  <si>
    <t>IOBA0000727</t>
  </si>
  <si>
    <t>IOBA0000728</t>
  </si>
  <si>
    <t>IOBA0000729</t>
  </si>
  <si>
    <t>IOBA0000730</t>
  </si>
  <si>
    <t>IOBA0000731</t>
  </si>
  <si>
    <t>IOBA0000732</t>
  </si>
  <si>
    <t>IOBA0000733</t>
  </si>
  <si>
    <t>IOBA0000734</t>
  </si>
  <si>
    <t>IOBA0000735</t>
  </si>
  <si>
    <t>IOBA0000736</t>
  </si>
  <si>
    <t>IOBA0000737</t>
  </si>
  <si>
    <t>IOBA0000738</t>
  </si>
  <si>
    <t>IOBA0000739</t>
  </si>
  <si>
    <t>IOBA0000740</t>
  </si>
  <si>
    <t>IOBA0000741</t>
  </si>
  <si>
    <t>IOBA0000742</t>
  </si>
  <si>
    <t>IOBA0000743</t>
  </si>
  <si>
    <t>IOBA0000744</t>
  </si>
  <si>
    <t>IOBA0000745</t>
  </si>
  <si>
    <t>IOBA0000746</t>
  </si>
  <si>
    <t>IOBA0000747</t>
  </si>
  <si>
    <t>IOBA0000748</t>
  </si>
  <si>
    <t>IOBA0000749</t>
  </si>
  <si>
    <t>IOBA0000750</t>
  </si>
  <si>
    <t>IOBA0000753</t>
  </si>
  <si>
    <t>IOBA0000754</t>
  </si>
  <si>
    <t>IOBA0000755</t>
  </si>
  <si>
    <t>IOBA0000756</t>
  </si>
  <si>
    <t>IOBA0000757</t>
  </si>
  <si>
    <t>IOBA0000758</t>
  </si>
  <si>
    <t>IOBA0000759</t>
  </si>
  <si>
    <t>IOBA0000760</t>
  </si>
  <si>
    <t>IOBA0000761</t>
  </si>
  <si>
    <t>IOBA0000762</t>
  </si>
  <si>
    <t>IOBA0000763</t>
  </si>
  <si>
    <t>IOBA0000764</t>
  </si>
  <si>
    <t>IOBA0000765</t>
  </si>
  <si>
    <t>IOBA0000766</t>
  </si>
  <si>
    <t>IOBA0000767</t>
  </si>
  <si>
    <t>IOBA0000768</t>
  </si>
  <si>
    <t>IOBA0000769</t>
  </si>
  <si>
    <t>IOBA0000770</t>
  </si>
  <si>
    <t>IOBA0000772</t>
  </si>
  <si>
    <t>IOBA0000773</t>
  </si>
  <si>
    <t>IOBA0000774</t>
  </si>
  <si>
    <t>IOBA0000775</t>
  </si>
  <si>
    <t>IOBA0000776</t>
  </si>
  <si>
    <t>IOBA0000777</t>
  </si>
  <si>
    <t>IOBA0000778</t>
  </si>
  <si>
    <t>IOBA0000779</t>
  </si>
  <si>
    <t>IOBA0000780</t>
  </si>
  <si>
    <t>IOBA0000781</t>
  </si>
  <si>
    <t>IOBA0000782</t>
  </si>
  <si>
    <t>IOBA0000783</t>
  </si>
  <si>
    <t>IOBA0000784</t>
  </si>
  <si>
    <t>IOBA0000785</t>
  </si>
  <si>
    <t>IOBA0000786</t>
  </si>
  <si>
    <t>IOBA0000788</t>
  </si>
  <si>
    <t>IOBA0000789</t>
  </si>
  <si>
    <t>IOBA0000790</t>
  </si>
  <si>
    <t>IOBA0000791</t>
  </si>
  <si>
    <t>IOBA0000792</t>
  </si>
  <si>
    <t>IOBA0000793</t>
  </si>
  <si>
    <t>IOBA0000795</t>
  </si>
  <si>
    <t>IOBA0000796</t>
  </si>
  <si>
    <t>IOBA0000797</t>
  </si>
  <si>
    <t>IOBA0000798</t>
  </si>
  <si>
    <t>IOBA0000799</t>
  </si>
  <si>
    <t>IOBA0000800</t>
  </si>
  <si>
    <t>IOBA0000801</t>
  </si>
  <si>
    <t>IOBA0000802</t>
  </si>
  <si>
    <t>IOBA0000803</t>
  </si>
  <si>
    <t>IOBA0000804</t>
  </si>
  <si>
    <t>IOBA0000805</t>
  </si>
  <si>
    <t>IOBA0000806</t>
  </si>
  <si>
    <t>IOBA0000807</t>
  </si>
  <si>
    <t>IOBA0000808</t>
  </si>
  <si>
    <t>IOBA0000809</t>
  </si>
  <si>
    <t>IOBA0000811</t>
  </si>
  <si>
    <t>IOBA0000812</t>
  </si>
  <si>
    <t>IOBA0000814</t>
  </si>
  <si>
    <t>IOBA0000815</t>
  </si>
  <si>
    <t>IOBA0000816</t>
  </si>
  <si>
    <t>IOBA0000817</t>
  </si>
  <si>
    <t>IOBA0000818</t>
  </si>
  <si>
    <t>IOBA0000820</t>
  </si>
  <si>
    <t>IOBA0000821</t>
  </si>
  <si>
    <t>IOBA0000823</t>
  </si>
  <si>
    <t>IOBA0000824</t>
  </si>
  <si>
    <t>IOBA0000825</t>
  </si>
  <si>
    <t>IOBA0000831</t>
  </si>
  <si>
    <t>IOBA0000832</t>
  </si>
  <si>
    <t>IOBA0000833</t>
  </si>
  <si>
    <t>IOBA0000834</t>
  </si>
  <si>
    <t>IOBA0000835</t>
  </si>
  <si>
    <t>IOBA0000836</t>
  </si>
  <si>
    <t>IOBA0000838</t>
  </si>
  <si>
    <t>IOBA0000839</t>
  </si>
  <si>
    <t>IOBA0000840</t>
  </si>
  <si>
    <t>IOBA0000841</t>
  </si>
  <si>
    <t>IOBA0000842</t>
  </si>
  <si>
    <t>IOBA0000843</t>
  </si>
  <si>
    <t>IOBA0000844</t>
  </si>
  <si>
    <t>IOBA0000846</t>
  </si>
  <si>
    <t>IOBA0000847</t>
  </si>
  <si>
    <t>IOBA0000848</t>
  </si>
  <si>
    <t>IOBA0000849</t>
  </si>
  <si>
    <t>IOBA0000853</t>
  </si>
  <si>
    <t>IOBA0000861</t>
  </si>
  <si>
    <t>IOBA0000862</t>
  </si>
  <si>
    <t>IOBA0000863</t>
  </si>
  <si>
    <t>IOBA0000864</t>
  </si>
  <si>
    <t>IOBA0000865</t>
  </si>
  <si>
    <t>IOBA0000866</t>
  </si>
  <si>
    <t>IOBA0000867</t>
  </si>
  <si>
    <t>IOBA0000868</t>
  </si>
  <si>
    <t>IOBA0000869</t>
  </si>
  <si>
    <t>IOBA0000870</t>
  </si>
  <si>
    <t>IOBA0000872</t>
  </si>
  <si>
    <t>IOBA0000873</t>
  </si>
  <si>
    <t>IOBA0000874</t>
  </si>
  <si>
    <t>IOBA0000875</t>
  </si>
  <si>
    <t>IOBA0000876</t>
  </si>
  <si>
    <t>IOBA0000877</t>
  </si>
  <si>
    <t>IOBA0000878</t>
  </si>
  <si>
    <t>IOBA0000879</t>
  </si>
  <si>
    <t>IOBA0000880</t>
  </si>
  <si>
    <t>IOBA0000881</t>
  </si>
  <si>
    <t>IOBA0000882</t>
  </si>
  <si>
    <t>IOBA0000883</t>
  </si>
  <si>
    <t>IOBA0000884</t>
  </si>
  <si>
    <t>IOBA0000885</t>
  </si>
  <si>
    <t>IOBA0000887</t>
  </si>
  <si>
    <t>IOBA0000888</t>
  </si>
  <si>
    <t>IOBA0000889</t>
  </si>
  <si>
    <t>IOBA0000890</t>
  </si>
  <si>
    <t>IOBA0000891</t>
  </si>
  <si>
    <t>IOBA0000892</t>
  </si>
  <si>
    <t>IOBA0000893</t>
  </si>
  <si>
    <t>IOBA0000894</t>
  </si>
  <si>
    <t>IOBA0000895</t>
  </si>
  <si>
    <t>IOBA0000896</t>
  </si>
  <si>
    <t>IOBA0000897</t>
  </si>
  <si>
    <t>IOBA0000898</t>
  </si>
  <si>
    <t>IOBA0000899</t>
  </si>
  <si>
    <t>IOBA0000900</t>
  </si>
  <si>
    <t>IOBA0000901</t>
  </si>
  <si>
    <t>IOBA0000902</t>
  </si>
  <si>
    <t>IOBA0000903</t>
  </si>
  <si>
    <t>IOBA0000904</t>
  </si>
  <si>
    <t>IOBA0000905</t>
  </si>
  <si>
    <t>IOBA0000906</t>
  </si>
  <si>
    <t>IOBA0000907</t>
  </si>
  <si>
    <t>IOBA0000908</t>
  </si>
  <si>
    <t>IOBA0000910</t>
  </si>
  <si>
    <t>IOBA0000911</t>
  </si>
  <si>
    <t>IOBA0000912</t>
  </si>
  <si>
    <t>IOBA0000913</t>
  </si>
  <si>
    <t>IOBA0000914</t>
  </si>
  <si>
    <t>IOBA0000915</t>
  </si>
  <si>
    <t>IOBA0000916</t>
  </si>
  <si>
    <t>IOBA0000917</t>
  </si>
  <si>
    <t>IOBA0000918</t>
  </si>
  <si>
    <t>IOBA0000919</t>
  </si>
  <si>
    <t>IOBA0000920</t>
  </si>
  <si>
    <t>IOBA0000921</t>
  </si>
  <si>
    <t>IOBA0000922</t>
  </si>
  <si>
    <t>IOBA0000923</t>
  </si>
  <si>
    <t>IOBA0000924</t>
  </si>
  <si>
    <t>IOBA0000925</t>
  </si>
  <si>
    <t>IOBA0000926</t>
  </si>
  <si>
    <t>IOBA0000927</t>
  </si>
  <si>
    <t>IOBA0000928</t>
  </si>
  <si>
    <t>IOBA0000929</t>
  </si>
  <si>
    <t>IOBA0000930</t>
  </si>
  <si>
    <t>IOBA0000931</t>
  </si>
  <si>
    <t>IOBA0000932</t>
  </si>
  <si>
    <t>IOBA0000933</t>
  </si>
  <si>
    <t>IOBA0000934</t>
  </si>
  <si>
    <t>IOBA0000935</t>
  </si>
  <si>
    <t>IOBA0000936</t>
  </si>
  <si>
    <t>IOBA0000937</t>
  </si>
  <si>
    <t>IOBA0000938</t>
  </si>
  <si>
    <t>IOBA0000939</t>
  </si>
  <si>
    <t>IOBA0000940</t>
  </si>
  <si>
    <t>IOBA0000941</t>
  </si>
  <si>
    <t>IOBA0000942</t>
  </si>
  <si>
    <t>IOBA0000943</t>
  </si>
  <si>
    <t>IOBA0000944</t>
  </si>
  <si>
    <t>IOBA0000945</t>
  </si>
  <si>
    <t>IOBA0000946</t>
  </si>
  <si>
    <t>IOBA0000947</t>
  </si>
  <si>
    <t>IOBA0000948</t>
  </si>
  <si>
    <t>IOBA0000949</t>
  </si>
  <si>
    <t>IOBA0000950</t>
  </si>
  <si>
    <t>IOBA0000951</t>
  </si>
  <si>
    <t>IOBA0000952</t>
  </si>
  <si>
    <t>IOBA0000953</t>
  </si>
  <si>
    <t>IOBA0000954</t>
  </si>
  <si>
    <t>IOBA0000955</t>
  </si>
  <si>
    <t>IOBA0000956</t>
  </si>
  <si>
    <t>IOBA0000957</t>
  </si>
  <si>
    <t>IOBA0000958</t>
  </si>
  <si>
    <t>IOBA0000959</t>
  </si>
  <si>
    <t>IOBA0000960</t>
  </si>
  <si>
    <t>IOBA0000961</t>
  </si>
  <si>
    <t>IOBA0000962</t>
  </si>
  <si>
    <t>IOBA0000963</t>
  </si>
  <si>
    <t>IOBA0000964</t>
  </si>
  <si>
    <t>IOBA0000965</t>
  </si>
  <si>
    <t>IOBA0000966</t>
  </si>
  <si>
    <t>IOBA0000967</t>
  </si>
  <si>
    <t>IOBA0000968</t>
  </si>
  <si>
    <t>IOBA0000969</t>
  </si>
  <si>
    <t>IOBA0000970</t>
  </si>
  <si>
    <t>IOBA0000971</t>
  </si>
  <si>
    <t>IOBA0000972</t>
  </si>
  <si>
    <t>IOBA0000973</t>
  </si>
  <si>
    <t>IOBA0000974</t>
  </si>
  <si>
    <t>IOBA0000975</t>
  </si>
  <si>
    <t>IOBA0000976</t>
  </si>
  <si>
    <t>IOBA0000977</t>
  </si>
  <si>
    <t>IOBA0000978</t>
  </si>
  <si>
    <t>IOBA0000979</t>
  </si>
  <si>
    <t>IOBA0000980</t>
  </si>
  <si>
    <t>IOBA0000981</t>
  </si>
  <si>
    <t>IOBA0000982</t>
  </si>
  <si>
    <t>IOBA0000983</t>
  </si>
  <si>
    <t>IOBA0000984</t>
  </si>
  <si>
    <t>IOBA0000985</t>
  </si>
  <si>
    <t>IOBA0000986</t>
  </si>
  <si>
    <t>IOBA0000987</t>
  </si>
  <si>
    <t>IOBA0000988</t>
  </si>
  <si>
    <t>IOBA0000989</t>
  </si>
  <si>
    <t>IOBA0000990</t>
  </si>
  <si>
    <t>IOBA0000991</t>
  </si>
  <si>
    <t>IOBA0000992</t>
  </si>
  <si>
    <t>IOBA0000993</t>
  </si>
  <si>
    <t>IOBA0000994</t>
  </si>
  <si>
    <t>IOBA0000995</t>
  </si>
  <si>
    <t>IOBA0000996</t>
  </si>
  <si>
    <t>IOBA0000998</t>
  </si>
  <si>
    <t>IOBA0000999</t>
  </si>
  <si>
    <t>IOBA0001000</t>
  </si>
  <si>
    <t>IOBA0001001</t>
  </si>
  <si>
    <t>IOBA0001002</t>
  </si>
  <si>
    <t>IOBA0001004</t>
  </si>
  <si>
    <t>IOBA0001005</t>
  </si>
  <si>
    <t>IOBA0001006</t>
  </si>
  <si>
    <t>IOBA0001007</t>
  </si>
  <si>
    <t>IOBA0001008</t>
  </si>
  <si>
    <t>IOBA0001010</t>
  </si>
  <si>
    <t>IOBA0001011</t>
  </si>
  <si>
    <t>IOBA0001012</t>
  </si>
  <si>
    <t>IOBA0001013</t>
  </si>
  <si>
    <t>IOBA0001014</t>
  </si>
  <si>
    <t>IOBA0001015</t>
  </si>
  <si>
    <t>IOBA0001016</t>
  </si>
  <si>
    <t>IOBA0001017</t>
  </si>
  <si>
    <t>IOBA0001018</t>
  </si>
  <si>
    <t>IOBA0001019</t>
  </si>
  <si>
    <t>IOBA0001020</t>
  </si>
  <si>
    <t>IOBA0001021</t>
  </si>
  <si>
    <t>IOBA0001023</t>
  </si>
  <si>
    <t>IOBA0001024</t>
  </si>
  <si>
    <t>IOBA0001025</t>
  </si>
  <si>
    <t>IOBA0001026</t>
  </si>
  <si>
    <t>IOBA0001027</t>
  </si>
  <si>
    <t>IOBA0001028</t>
  </si>
  <si>
    <t>IOBA0001029</t>
  </si>
  <si>
    <t>IOBA0001030</t>
  </si>
  <si>
    <t>IOBA0001031</t>
  </si>
  <si>
    <t>IOBA0001032</t>
  </si>
  <si>
    <t>IOBA0001033</t>
  </si>
  <si>
    <t>IOBA0001034</t>
  </si>
  <si>
    <t>IOBA0001035</t>
  </si>
  <si>
    <t>IOBA0001036</t>
  </si>
  <si>
    <t>IOBA0001037</t>
  </si>
  <si>
    <t>IOBA0001038</t>
  </si>
  <si>
    <t>IOBA0001039</t>
  </si>
  <si>
    <t>IOBA0001041</t>
  </si>
  <si>
    <t>IOBA0001042</t>
  </si>
  <si>
    <t>IOBA0001043</t>
  </si>
  <si>
    <t>IOBA0001044</t>
  </si>
  <si>
    <t>IOBA0001045</t>
  </si>
  <si>
    <t>IOBA0001046</t>
  </si>
  <si>
    <t>IOBA0001048</t>
  </si>
  <si>
    <t>IOBA0001049</t>
  </si>
  <si>
    <t>IOBA0001051</t>
  </si>
  <si>
    <t>IOBA0001052</t>
  </si>
  <si>
    <t>IOBA0001053</t>
  </si>
  <si>
    <t>IOBA0001055</t>
  </si>
  <si>
    <t>IOBA0001057</t>
  </si>
  <si>
    <t>IOBA0001058</t>
  </si>
  <si>
    <t>IOBA0001059</t>
  </si>
  <si>
    <t>IOBA0001060</t>
  </si>
  <si>
    <t>IOBA0001061</t>
  </si>
  <si>
    <t>IOBA0001062</t>
  </si>
  <si>
    <t>IOBA0001063</t>
  </si>
  <si>
    <t>IOBA0001064</t>
  </si>
  <si>
    <t>IOBA0001065</t>
  </si>
  <si>
    <t>IOBA0001066</t>
  </si>
  <si>
    <t>IOBA0001067</t>
  </si>
  <si>
    <t>IOBA0001068</t>
  </si>
  <si>
    <t>IOBA0001069</t>
  </si>
  <si>
    <t>IOBA0001070</t>
  </si>
  <si>
    <t>IOBA0001071</t>
  </si>
  <si>
    <t>IOBA0001072</t>
  </si>
  <si>
    <t>IOBA0001073</t>
  </si>
  <si>
    <t>IOBA0001074</t>
  </si>
  <si>
    <t>IOBA0001075</t>
  </si>
  <si>
    <t>IOBA0001076</t>
  </si>
  <si>
    <t>IOBA0001077</t>
  </si>
  <si>
    <t>IOBA0001078</t>
  </si>
  <si>
    <t>IOBA0001080</t>
  </si>
  <si>
    <t>IOBA0001081</t>
  </si>
  <si>
    <t>IOBA0001082</t>
  </si>
  <si>
    <t>IOBA0001083</t>
  </si>
  <si>
    <t>IOBA0001084</t>
  </si>
  <si>
    <t>IOBA0001085</t>
  </si>
  <si>
    <t>IOBA0001086</t>
  </si>
  <si>
    <t>IOBA0001087</t>
  </si>
  <si>
    <t>IOBA0001088</t>
  </si>
  <si>
    <t>IOBA0001089</t>
  </si>
  <si>
    <t>IOBA0001090</t>
  </si>
  <si>
    <t>IOBA0001091</t>
  </si>
  <si>
    <t>IOBA0001092</t>
  </si>
  <si>
    <t>IOBA0001093</t>
  </si>
  <si>
    <t>IOBA0001094</t>
  </si>
  <si>
    <t>IOBA0001095</t>
  </si>
  <si>
    <t>IOBA0001096</t>
  </si>
  <si>
    <t>IOBA0001097</t>
  </si>
  <si>
    <t>IOBA0001099</t>
  </si>
  <si>
    <t>IOBA0001100</t>
  </si>
  <si>
    <t>IOBA0001101</t>
  </si>
  <si>
    <t>IOBA0001102</t>
  </si>
  <si>
    <t>IOBA0001103</t>
  </si>
  <si>
    <t>IOBA0001104</t>
  </si>
  <si>
    <t>IOBA0001105</t>
  </si>
  <si>
    <t>IOBA0001106</t>
  </si>
  <si>
    <t>IOBA0001107</t>
  </si>
  <si>
    <t>IOBA0001108</t>
  </si>
  <si>
    <t>IOBA0001109</t>
  </si>
  <si>
    <t>IOBA0001110</t>
  </si>
  <si>
    <t>IOBA0001111</t>
  </si>
  <si>
    <t>IOBA0001112</t>
  </si>
  <si>
    <t>IOBA0001114</t>
  </si>
  <si>
    <t>IOBA0001115</t>
  </si>
  <si>
    <t>IOBA0001116</t>
  </si>
  <si>
    <t>IOBA0001117</t>
  </si>
  <si>
    <t>IOBA0001118</t>
  </si>
  <si>
    <t>IOBA0001119</t>
  </si>
  <si>
    <t>IOBA0001120</t>
  </si>
  <si>
    <t>IOBA0001121</t>
  </si>
  <si>
    <t>IOBA0001122</t>
  </si>
  <si>
    <t>IOBA0001123</t>
  </si>
  <si>
    <t>IOBA0001124</t>
  </si>
  <si>
    <t>IOBA0001126</t>
  </si>
  <si>
    <t>IOBA0001127</t>
  </si>
  <si>
    <t>IOBA0001128</t>
  </si>
  <si>
    <t>IOBA0001129</t>
  </si>
  <si>
    <t>IOBA0001130</t>
  </si>
  <si>
    <t>IOBA0001131</t>
  </si>
  <si>
    <t>IOBA0001132</t>
  </si>
  <si>
    <t>IOBA0001133</t>
  </si>
  <si>
    <t>IOBA0001134</t>
  </si>
  <si>
    <t>IOBA0001135</t>
  </si>
  <si>
    <t>IOBA0001136</t>
  </si>
  <si>
    <t>IOBA0001137</t>
  </si>
  <si>
    <t>IOBA0001138</t>
  </si>
  <si>
    <t>IOBA0001139</t>
  </si>
  <si>
    <t>IOBA0001140</t>
  </si>
  <si>
    <t>IOBA0001141</t>
  </si>
  <si>
    <t>IOBA0001142</t>
  </si>
  <si>
    <t>IOBA0001143</t>
  </si>
  <si>
    <t>IOBA0001145</t>
  </si>
  <si>
    <t>IOBA0001146</t>
  </si>
  <si>
    <t>IOBA0001147</t>
  </si>
  <si>
    <t>IOBA0001149</t>
  </si>
  <si>
    <t>IOBA0001150</t>
  </si>
  <si>
    <t>IOBA0001151</t>
  </si>
  <si>
    <t>IOBA0001152</t>
  </si>
  <si>
    <t>IOBA0001154</t>
  </si>
  <si>
    <t>IOBA0001155</t>
  </si>
  <si>
    <t>IOBA0001156</t>
  </si>
  <si>
    <t>IOBA0001157</t>
  </si>
  <si>
    <t>IOBA0001158</t>
  </si>
  <si>
    <t>IOBA0001159</t>
  </si>
  <si>
    <t>IOBA0001160</t>
  </si>
  <si>
    <t>IOBA0001161</t>
  </si>
  <si>
    <t>IOBA0001162</t>
  </si>
  <si>
    <t>IOBA0001163</t>
  </si>
  <si>
    <t>IOBA0001164</t>
  </si>
  <si>
    <t>IOBA0001165</t>
  </si>
  <si>
    <t>IOBA0001166</t>
  </si>
  <si>
    <t>IOBA0001167</t>
  </si>
  <si>
    <t>IOBA0001168</t>
  </si>
  <si>
    <t>IOBA0001169</t>
  </si>
  <si>
    <t>IOBA0001170</t>
  </si>
  <si>
    <t>IOBA0001171</t>
  </si>
  <si>
    <t>IOBA0001172</t>
  </si>
  <si>
    <t>IOBA0001173</t>
  </si>
  <si>
    <t>IOBA0001175</t>
  </si>
  <si>
    <t>IOBA0001176</t>
  </si>
  <si>
    <t>IOBA0001178</t>
  </si>
  <si>
    <t>IOBA0001179</t>
  </si>
  <si>
    <t>IOBA0001180</t>
  </si>
  <si>
    <t>IOBA0001181</t>
  </si>
  <si>
    <t>IOBA0001182</t>
  </si>
  <si>
    <t>IOBA0001183</t>
  </si>
  <si>
    <t>IOBA0001184</t>
  </si>
  <si>
    <t>IOBA0001185</t>
  </si>
  <si>
    <t>IOBA0001186</t>
  </si>
  <si>
    <t>IOBA0001187</t>
  </si>
  <si>
    <t>IOBA0001188</t>
  </si>
  <si>
    <t>IOBA0001189</t>
  </si>
  <si>
    <t>IOBA0001190</t>
  </si>
  <si>
    <t>IOBA0001191</t>
  </si>
  <si>
    <t>IOBA0001192</t>
  </si>
  <si>
    <t>IOBA0001193</t>
  </si>
  <si>
    <t>IOBA0001194</t>
  </si>
  <si>
    <t>IOBA0001195</t>
  </si>
  <si>
    <t>IOBA0001196</t>
  </si>
  <si>
    <t>IOBA0001197</t>
  </si>
  <si>
    <t>IOBA0001198</t>
  </si>
  <si>
    <t>IOBA0001201</t>
  </si>
  <si>
    <t>IOBA0001202</t>
  </si>
  <si>
    <t>IOBA0001205</t>
  </si>
  <si>
    <t>IOBA0001207</t>
  </si>
  <si>
    <t>IOBA0001208</t>
  </si>
  <si>
    <t>IOBA0001209</t>
  </si>
  <si>
    <t>IOBA0001210</t>
  </si>
  <si>
    <t>IOBA0001211</t>
  </si>
  <si>
    <t>IOBA0001212</t>
  </si>
  <si>
    <t>IOBA0001213</t>
  </si>
  <si>
    <t>IOBA0001214</t>
  </si>
  <si>
    <t>IOBA0001215</t>
  </si>
  <si>
    <t>IOBA0001216</t>
  </si>
  <si>
    <t>IOBA0001217</t>
  </si>
  <si>
    <t>IOBA0001218</t>
  </si>
  <si>
    <t>IOBA0001219</t>
  </si>
  <si>
    <t>IOBA0001220</t>
  </si>
  <si>
    <t>IOBA0001221</t>
  </si>
  <si>
    <t>IOBA0001222</t>
  </si>
  <si>
    <t>IOBA0001223</t>
  </si>
  <si>
    <t>IOBA0001224</t>
  </si>
  <si>
    <t>IOBA0001225</t>
  </si>
  <si>
    <t>IOBA0001226</t>
  </si>
  <si>
    <t>IOBA0001227</t>
  </si>
  <si>
    <t>IOBA0001228</t>
  </si>
  <si>
    <t>IOBA0001229</t>
  </si>
  <si>
    <t>IOBA0001231</t>
  </si>
  <si>
    <t>IOBA0001232</t>
  </si>
  <si>
    <t>IOBA0001233</t>
  </si>
  <si>
    <t>IOBA0001235</t>
  </si>
  <si>
    <t>IOBA0001237</t>
  </si>
  <si>
    <t>IOBA0001238</t>
  </si>
  <si>
    <t>IOBA0001239</t>
  </si>
  <si>
    <t>IOBA0001240</t>
  </si>
  <si>
    <t>IOBA0001241</t>
  </si>
  <si>
    <t>IOBA0001242</t>
  </si>
  <si>
    <t>IOBA0001243</t>
  </si>
  <si>
    <t>IOBA0001244</t>
  </si>
  <si>
    <t>IOBA0001245</t>
  </si>
  <si>
    <t>IOBA0001246</t>
  </si>
  <si>
    <t>IOBA0001247</t>
  </si>
  <si>
    <t>IOBA0001248</t>
  </si>
  <si>
    <t>IOBA0001249</t>
  </si>
  <si>
    <t>IOBA0001250</t>
  </si>
  <si>
    <t>IOBA0001251</t>
  </si>
  <si>
    <t>IOBA0001252</t>
  </si>
  <si>
    <t>IOBA0001253</t>
  </si>
  <si>
    <t>IOBA0001254</t>
  </si>
  <si>
    <t>IOBA0001255</t>
  </si>
  <si>
    <t>IOBA0001256</t>
  </si>
  <si>
    <t>IOBA0001257</t>
  </si>
  <si>
    <t>IOBA0001258</t>
  </si>
  <si>
    <t>IOBA0001259</t>
  </si>
  <si>
    <t>IOBA0001260</t>
  </si>
  <si>
    <t>IOBA0001261</t>
  </si>
  <si>
    <t>IOBA0001262</t>
  </si>
  <si>
    <t>IOBA0001263</t>
  </si>
  <si>
    <t>IOBA0001264</t>
  </si>
  <si>
    <t>IOBA0001265</t>
  </si>
  <si>
    <t>IOBA0001266</t>
  </si>
  <si>
    <t>IOBA0001267</t>
  </si>
  <si>
    <t>IOBA0001268</t>
  </si>
  <si>
    <t>IOBA0001269</t>
  </si>
  <si>
    <t>IOBA0001270</t>
  </si>
  <si>
    <t>IOBA0001272</t>
  </si>
  <si>
    <t>IOBA0001273</t>
  </si>
  <si>
    <t>IOBA0001274</t>
  </si>
  <si>
    <t>IOBA0001275</t>
  </si>
  <si>
    <t>IOBA0001276</t>
  </si>
  <si>
    <t>IOBA0001277</t>
  </si>
  <si>
    <t>IOBA0001278</t>
  </si>
  <si>
    <t>IOBA0001279</t>
  </si>
  <si>
    <t>IOBA0001280</t>
  </si>
  <si>
    <t>IOBA0001281</t>
  </si>
  <si>
    <t>IOBA0001282</t>
  </si>
  <si>
    <t>IOBA0001284</t>
  </si>
  <si>
    <t>IOBA0001285</t>
  </si>
  <si>
    <t>IOBA0001286</t>
  </si>
  <si>
    <t>IOBA0001287</t>
  </si>
  <si>
    <t>IOBA0001288</t>
  </si>
  <si>
    <t>IOBA0001289</t>
  </si>
  <si>
    <t>IOBA0001290</t>
  </si>
  <si>
    <t>IOBA0001291</t>
  </si>
  <si>
    <t>IOBA0001292</t>
  </si>
  <si>
    <t>IOBA0001294</t>
  </si>
  <si>
    <t>IOBA0001295</t>
  </si>
  <si>
    <t>IOBA0001296</t>
  </si>
  <si>
    <t>IOBA0001297</t>
  </si>
  <si>
    <t>IOBA0001298</t>
  </si>
  <si>
    <t>IOBA0001299</t>
  </si>
  <si>
    <t>IOBA0001300</t>
  </si>
  <si>
    <t>IOBA0001301</t>
  </si>
  <si>
    <t>IOBA0001302</t>
  </si>
  <si>
    <t>IOBA0001303</t>
  </si>
  <si>
    <t>IOBA0001305</t>
  </si>
  <si>
    <t>IOBA0001307</t>
  </si>
  <si>
    <t>IOBA0001308</t>
  </si>
  <si>
    <t>IOBA0001310</t>
  </si>
  <si>
    <t>IOBA0001312</t>
  </si>
  <si>
    <t>IOBA0001313</t>
  </si>
  <si>
    <t>IOBA0001314</t>
  </si>
  <si>
    <t>IOBA0001316</t>
  </si>
  <si>
    <t>IOBA0001317</t>
  </si>
  <si>
    <t>IOBA0001318</t>
  </si>
  <si>
    <t>IOBA0001319</t>
  </si>
  <si>
    <t>IOBA0001320</t>
  </si>
  <si>
    <t>IOBA0001321</t>
  </si>
  <si>
    <t>IOBA0001323</t>
  </si>
  <si>
    <t>IOBA0001324</t>
  </si>
  <si>
    <t>IOBA0001326</t>
  </si>
  <si>
    <t>IOBA0001327</t>
  </si>
  <si>
    <t>IOBA0001328</t>
  </si>
  <si>
    <t>IOBA0001329</t>
  </si>
  <si>
    <t>IOBA0001330</t>
  </si>
  <si>
    <t>IOBA0001331</t>
  </si>
  <si>
    <t>IOBA0001333</t>
  </si>
  <si>
    <t>IOBA0001335</t>
  </si>
  <si>
    <t>IOBA0001336</t>
  </si>
  <si>
    <t>IOBA0001337</t>
  </si>
  <si>
    <t>IOBA0001338</t>
  </si>
  <si>
    <t>IOBA0001339</t>
  </si>
  <si>
    <t>IOBA0001340</t>
  </si>
  <si>
    <t>IOBA0001341</t>
  </si>
  <si>
    <t>IOBA0001343</t>
  </si>
  <si>
    <t>IOBA0001344</t>
  </si>
  <si>
    <t>IOBA0001345</t>
  </si>
  <si>
    <t>IOBA0001346</t>
  </si>
  <si>
    <t>IOBA0001347</t>
  </si>
  <si>
    <t>IOBA0001348</t>
  </si>
  <si>
    <t>IOBA0001350</t>
  </si>
  <si>
    <t>IOBA0001353</t>
  </si>
  <si>
    <t>IOBA0001354</t>
  </si>
  <si>
    <t>IOBA0001355</t>
  </si>
  <si>
    <t>IOBA0001356</t>
  </si>
  <si>
    <t>IOBA0001358</t>
  </si>
  <si>
    <t>IOBA0001359</t>
  </si>
  <si>
    <t>IOBA0001360</t>
  </si>
  <si>
    <t>IOBA0001361</t>
  </si>
  <si>
    <t>IOBA0001362</t>
  </si>
  <si>
    <t>IOBA0001363</t>
  </si>
  <si>
    <t>IOBA0001364</t>
  </si>
  <si>
    <t>IOBA0001365</t>
  </si>
  <si>
    <t>IOBA0001366</t>
  </si>
  <si>
    <t>IOBA0001367</t>
  </si>
  <si>
    <t>IOBA0001368</t>
  </si>
  <si>
    <t>IOBA0001370</t>
  </si>
  <si>
    <t>IOBA0001371</t>
  </si>
  <si>
    <t>IOBA0001372</t>
  </si>
  <si>
    <t>IOBA0001373</t>
  </si>
  <si>
    <t>IOBA0001374</t>
  </si>
  <si>
    <t>IOBA0001375</t>
  </si>
  <si>
    <t>IOBA0001377</t>
  </si>
  <si>
    <t>IOBA0001378</t>
  </si>
  <si>
    <t>IOBA0001379</t>
  </si>
  <si>
    <t>IOBA0001380</t>
  </si>
  <si>
    <t>IOBA0001381</t>
  </si>
  <si>
    <t>IOBA0001382</t>
  </si>
  <si>
    <t>IOBA0001383</t>
  </si>
  <si>
    <t>IOBA0001384</t>
  </si>
  <si>
    <t>IOBA0001385</t>
  </si>
  <si>
    <t>IOBA0001386</t>
  </si>
  <si>
    <t>IOBA0001387</t>
  </si>
  <si>
    <t>IOBA0001388</t>
  </si>
  <si>
    <t>IOBA0001390</t>
  </si>
  <si>
    <t>IOBA0001391</t>
  </si>
  <si>
    <t>IOBA0001393</t>
  </si>
  <si>
    <t>IOBA0001394</t>
  </si>
  <si>
    <t>IOBA0001395</t>
  </si>
  <si>
    <t>IOBA0001396</t>
  </si>
  <si>
    <t>IOBA0001397</t>
  </si>
  <si>
    <t>IOBA0001399</t>
  </si>
  <si>
    <t>IOBA0001400</t>
  </si>
  <si>
    <t>IOBA0001401</t>
  </si>
  <si>
    <t>IOBA0001403</t>
  </si>
  <si>
    <t>IOBA0001404</t>
  </si>
  <si>
    <t>IOBA0001405</t>
  </si>
  <si>
    <t>IOBA0001406</t>
  </si>
  <si>
    <t>IOBA0001407</t>
  </si>
  <si>
    <t>IOBA0001408</t>
  </si>
  <si>
    <t>IOBA0001409</t>
  </si>
  <si>
    <t>IOBA0001410</t>
  </si>
  <si>
    <t>IOBA0001411</t>
  </si>
  <si>
    <t>IOBA0001413</t>
  </si>
  <si>
    <t>IOBA0001414</t>
  </si>
  <si>
    <t>IOBA0001415</t>
  </si>
  <si>
    <t>IOBA0001416</t>
  </si>
  <si>
    <t>IOBA0001417</t>
  </si>
  <si>
    <t>IOBA0001418</t>
  </si>
  <si>
    <t>IOBA0001419</t>
  </si>
  <si>
    <t>IOBA0001420</t>
  </si>
  <si>
    <t>IOBA0001421</t>
  </si>
  <si>
    <t>IOBA0001422</t>
  </si>
  <si>
    <t>IOBA0001423</t>
  </si>
  <si>
    <t>IOBA0001424</t>
  </si>
  <si>
    <t>IOBA0001425</t>
  </si>
  <si>
    <t>IOBA0001426</t>
  </si>
  <si>
    <t>IOBA0001427</t>
  </si>
  <si>
    <t>IOBA0001428</t>
  </si>
  <si>
    <t>IOBA0001429</t>
  </si>
  <si>
    <t>IOBA0001430</t>
  </si>
  <si>
    <t>IOBA0001431</t>
  </si>
  <si>
    <t>IOBA0001432</t>
  </si>
  <si>
    <t>IOBA0001433</t>
  </si>
  <si>
    <t>IOBA0001434</t>
  </si>
  <si>
    <t>IOBA0001435</t>
  </si>
  <si>
    <t>IOBA0001436</t>
  </si>
  <si>
    <t>IOBA0001438</t>
  </si>
  <si>
    <t>IOBA0001439</t>
  </si>
  <si>
    <t>IOBA0001440</t>
  </si>
  <si>
    <t>IOBA0001441</t>
  </si>
  <si>
    <t>IOBA0001442</t>
  </si>
  <si>
    <t>IOBA0001443</t>
  </si>
  <si>
    <t>IOBA0001444</t>
  </si>
  <si>
    <t>IOBA0001445</t>
  </si>
  <si>
    <t>IOBA0001446</t>
  </si>
  <si>
    <t>IOBA0001447</t>
  </si>
  <si>
    <t>IOBA0001448</t>
  </si>
  <si>
    <t>IOBA0001449</t>
  </si>
  <si>
    <t>IOBA0001450</t>
  </si>
  <si>
    <t>IOBA0001451</t>
  </si>
  <si>
    <t>IOBA0001452</t>
  </si>
  <si>
    <t>IOBA0001453</t>
  </si>
  <si>
    <t>IOBA0001454</t>
  </si>
  <si>
    <t>IOBA0001455</t>
  </si>
  <si>
    <t>IOBA0001457</t>
  </si>
  <si>
    <t>IOBA0001458</t>
  </si>
  <si>
    <t>IOBA0001459</t>
  </si>
  <si>
    <t>IOBA0001460</t>
  </si>
  <si>
    <t>IOBA0001461</t>
  </si>
  <si>
    <t>IOBA0001462</t>
  </si>
  <si>
    <t>IOBA0001463</t>
  </si>
  <si>
    <t>IOBA0001464</t>
  </si>
  <si>
    <t>IOBA0001465</t>
  </si>
  <si>
    <t>IOBA0001466</t>
  </si>
  <si>
    <t>IOBA0001467</t>
  </si>
  <si>
    <t>IOBA0001468</t>
  </si>
  <si>
    <t>IOBA0001469</t>
  </si>
  <si>
    <t>IOBA0001470</t>
  </si>
  <si>
    <t>IOBA0001471</t>
  </si>
  <si>
    <t>IOBA0001472</t>
  </si>
  <si>
    <t>IOBA0001473</t>
  </si>
  <si>
    <t>IOBA0001474</t>
  </si>
  <si>
    <t>IOBA0001475</t>
  </si>
  <si>
    <t>IOBA0001476</t>
  </si>
  <si>
    <t>IOBA0001477</t>
  </si>
  <si>
    <t>IOBA0001478</t>
  </si>
  <si>
    <t>IOBA0001479</t>
  </si>
  <si>
    <t>IOBA0001481</t>
  </si>
  <si>
    <t>IOBA0001482</t>
  </si>
  <si>
    <t>IOBA0001483</t>
  </si>
  <si>
    <t>IOBA0001484</t>
  </si>
  <si>
    <t>IOBA0001485</t>
  </si>
  <si>
    <t>IOBA0001486</t>
  </si>
  <si>
    <t>IOBA0001487</t>
  </si>
  <si>
    <t>IOBA0001488</t>
  </si>
  <si>
    <t>IOBA0001489</t>
  </si>
  <si>
    <t>IOBA0001490</t>
  </si>
  <si>
    <t>IOBA0001491</t>
  </si>
  <si>
    <t>IOBA0001492</t>
  </si>
  <si>
    <t>IOBA0001493</t>
  </si>
  <si>
    <t>IOBA0001494</t>
  </si>
  <si>
    <t>IOBA0001495</t>
  </si>
  <si>
    <t>IOBA0001496</t>
  </si>
  <si>
    <t>IOBA0001497</t>
  </si>
  <si>
    <t>IOBA0001498</t>
  </si>
  <si>
    <t>IOBA0001499</t>
  </si>
  <si>
    <t>IOBA0001500</t>
  </si>
  <si>
    <t>IOBA0001501</t>
  </si>
  <si>
    <t>IOBA0001502</t>
  </si>
  <si>
    <t>IOBA0001503</t>
  </si>
  <si>
    <t>IOBA0001504</t>
  </si>
  <si>
    <t>IOBA0001505</t>
  </si>
  <si>
    <t>IOBA0001506</t>
  </si>
  <si>
    <t>IOBA0001507</t>
  </si>
  <si>
    <t>IOBA0001508</t>
  </si>
  <si>
    <t>IOBA0001509</t>
  </si>
  <si>
    <t>IOBA0001510</t>
  </si>
  <si>
    <t>IOBA0001511</t>
  </si>
  <si>
    <t>IOBA0001512</t>
  </si>
  <si>
    <t>IOBA0001513</t>
  </si>
  <si>
    <t>IOBA0001514</t>
  </si>
  <si>
    <t>IOBA0001516</t>
  </si>
  <si>
    <t>IOBA0001517</t>
  </si>
  <si>
    <t>IOBA0001518</t>
  </si>
  <si>
    <t>IOBA0001519</t>
  </si>
  <si>
    <t>IOBA0001520</t>
  </si>
  <si>
    <t>IOBA0001521</t>
  </si>
  <si>
    <t>IOBA0001522</t>
  </si>
  <si>
    <t>IOBA0001523</t>
  </si>
  <si>
    <t>IOBA0001524</t>
  </si>
  <si>
    <t>IOBA0001525</t>
  </si>
  <si>
    <t>IOBA0001526</t>
  </si>
  <si>
    <t>IOBA0001528</t>
  </si>
  <si>
    <t>IOBA0001529</t>
  </si>
  <si>
    <t>IOBA0001530</t>
  </si>
  <si>
    <t>IOBA0001531</t>
  </si>
  <si>
    <t>IOBA0001532</t>
  </si>
  <si>
    <t>IOBA0001533</t>
  </si>
  <si>
    <t>IOBA0001534</t>
  </si>
  <si>
    <t>IOBA0001536</t>
  </si>
  <si>
    <t>IOBA0001537</t>
  </si>
  <si>
    <t>IOBA0001538</t>
  </si>
  <si>
    <t>IOBA0001539</t>
  </si>
  <si>
    <t>IOBA0001540</t>
  </si>
  <si>
    <t>IOBA0001541</t>
  </si>
  <si>
    <t>IOBA0001542</t>
  </si>
  <si>
    <t>IOBA0001543</t>
  </si>
  <si>
    <t>IOBA0001544</t>
  </si>
  <si>
    <t>IOBA0001545</t>
  </si>
  <si>
    <t>IOBA0001546</t>
  </si>
  <si>
    <t>IOBA0001547</t>
  </si>
  <si>
    <t>IOBA0001548</t>
  </si>
  <si>
    <t>IOBA0001549</t>
  </si>
  <si>
    <t>IOBA0001550</t>
  </si>
  <si>
    <t>IOBA0001551</t>
  </si>
  <si>
    <t>IOBA0001552</t>
  </si>
  <si>
    <t>IOBA0001553</t>
  </si>
  <si>
    <t>IOBA0001554</t>
  </si>
  <si>
    <t>IOBA0001555</t>
  </si>
  <si>
    <t>IOBA0001556</t>
  </si>
  <si>
    <t>IOBA0001557</t>
  </si>
  <si>
    <t>IOBA0001558</t>
  </si>
  <si>
    <t>IOBA0001559</t>
  </si>
  <si>
    <t>IOBA0001560</t>
  </si>
  <si>
    <t>IOBA0001561</t>
  </si>
  <si>
    <t>IOBA0001562</t>
  </si>
  <si>
    <t>IOBA0001563</t>
  </si>
  <si>
    <t>IOBA0001564</t>
  </si>
  <si>
    <t>IOBA0001565</t>
  </si>
  <si>
    <t>IOBA0001566</t>
  </si>
  <si>
    <t>IOBA0001567</t>
  </si>
  <si>
    <t>IOBA0001568</t>
  </si>
  <si>
    <t>IOBA0001569</t>
  </si>
  <si>
    <t>IOBA0001570</t>
  </si>
  <si>
    <t>IOBA0001571</t>
  </si>
  <si>
    <t>IOBA0001572</t>
  </si>
  <si>
    <t>IOBA0001573</t>
  </si>
  <si>
    <t>IOBA0001574</t>
  </si>
  <si>
    <t>IOBA0001575</t>
  </si>
  <si>
    <t>IOBA0001576</t>
  </si>
  <si>
    <t>IOBA0001577</t>
  </si>
  <si>
    <t>IOBA0001578</t>
  </si>
  <si>
    <t>IOBA0001579</t>
  </si>
  <si>
    <t>IOBA0001580</t>
  </si>
  <si>
    <t>IOBA0001581</t>
  </si>
  <si>
    <t>IOBA0001582</t>
  </si>
  <si>
    <t>IOBA0001583</t>
  </si>
  <si>
    <t>IOBA0001584</t>
  </si>
  <si>
    <t>IOBA0001585</t>
  </si>
  <si>
    <t>IOBA0001586</t>
  </si>
  <si>
    <t>IOBA0001587</t>
  </si>
  <si>
    <t>IOBA0001588</t>
  </si>
  <si>
    <t>IOBA0001589</t>
  </si>
  <si>
    <t>IOBA0001590</t>
  </si>
  <si>
    <t>IOBA0001591</t>
  </si>
  <si>
    <t>IOBA0001592</t>
  </si>
  <si>
    <t>IOBA0001593</t>
  </si>
  <si>
    <t>IOBA0001594</t>
  </si>
  <si>
    <t>IOBA0001595</t>
  </si>
  <si>
    <t>IOBA0001596</t>
  </si>
  <si>
    <t>IOBA0001597</t>
  </si>
  <si>
    <t>IOBA0001598</t>
  </si>
  <si>
    <t>IOBA0001599</t>
  </si>
  <si>
    <t>IOBA0001600</t>
  </si>
  <si>
    <t>IOBA0001601</t>
  </si>
  <si>
    <t>IOBA0001602</t>
  </si>
  <si>
    <t>IOBA0001603</t>
  </si>
  <si>
    <t>IOBA0001604</t>
  </si>
  <si>
    <t>IOBA0001605</t>
  </si>
  <si>
    <t>IOBA0001607</t>
  </si>
  <si>
    <t>IOBA0001608</t>
  </si>
  <si>
    <t>IOBA0001609</t>
  </si>
  <si>
    <t>IOBA0001610</t>
  </si>
  <si>
    <t>IOBA0001611</t>
  </si>
  <si>
    <t>IOBA0001612</t>
  </si>
  <si>
    <t>IOBA0001613</t>
  </si>
  <si>
    <t>IOBA0001614</t>
  </si>
  <si>
    <t>IOBA0001615</t>
  </si>
  <si>
    <t>IOBA0001616</t>
  </si>
  <si>
    <t>IOBA0001617</t>
  </si>
  <si>
    <t>IOBA0001618</t>
  </si>
  <si>
    <t>IOBA0001619</t>
  </si>
  <si>
    <t>IOBA0001620</t>
  </si>
  <si>
    <t>IOBA0001621</t>
  </si>
  <si>
    <t>IOBA0001622</t>
  </si>
  <si>
    <t>IOBA0001623</t>
  </si>
  <si>
    <t>IOBA0001624</t>
  </si>
  <si>
    <t>IOBA0001625</t>
  </si>
  <si>
    <t>IOBA0001626</t>
  </si>
  <si>
    <t>IOBA0001627</t>
  </si>
  <si>
    <t>IOBA0001628</t>
  </si>
  <si>
    <t>IOBA0001629</t>
  </si>
  <si>
    <t>IOBA0001630</t>
  </si>
  <si>
    <t>IOBA0001631</t>
  </si>
  <si>
    <t>IOBA0001632</t>
  </si>
  <si>
    <t>IOBA0001633</t>
  </si>
  <si>
    <t>IOBA0001634</t>
  </si>
  <si>
    <t>IOBA0001635</t>
  </si>
  <si>
    <t>IOBA0001636</t>
  </si>
  <si>
    <t>IOBA0001637</t>
  </si>
  <si>
    <t>IOBA0001638</t>
  </si>
  <si>
    <t>IOBA0001639</t>
  </si>
  <si>
    <t>IOBA0001641</t>
  </si>
  <si>
    <t>IOBA0001642</t>
  </si>
  <si>
    <t>IOBA0001643</t>
  </si>
  <si>
    <t>IOBA0001644</t>
  </si>
  <si>
    <t>IOBA0001645</t>
  </si>
  <si>
    <t>IOBA0001646</t>
  </si>
  <si>
    <t>IOBA0001647</t>
  </si>
  <si>
    <t>IOBA0001648</t>
  </si>
  <si>
    <t>IOBA0001649</t>
  </si>
  <si>
    <t>IOBA0001650</t>
  </si>
  <si>
    <t>IOBA0001651</t>
  </si>
  <si>
    <t>IOBA0001652</t>
  </si>
  <si>
    <t>IOBA0001653</t>
  </si>
  <si>
    <t>IOBA0001654</t>
  </si>
  <si>
    <t>IOBA0001655</t>
  </si>
  <si>
    <t>IOBA0001656</t>
  </si>
  <si>
    <t>IOBA0001657</t>
  </si>
  <si>
    <t>IOBA0001658</t>
  </si>
  <si>
    <t>IOBA0001659</t>
  </si>
  <si>
    <t>IOBA0001660</t>
  </si>
  <si>
    <t>IOBA0001661</t>
  </si>
  <si>
    <t>IOBA0001662</t>
  </si>
  <si>
    <t>IOBA0001663</t>
  </si>
  <si>
    <t>IOBA0001664</t>
  </si>
  <si>
    <t>IOBA0001665</t>
  </si>
  <si>
    <t>IOBA0001666</t>
  </si>
  <si>
    <t>IOBA0001667</t>
  </si>
  <si>
    <t>IOBA0001668</t>
  </si>
  <si>
    <t>IOBA0001669</t>
  </si>
  <si>
    <t>IOBA0001670</t>
  </si>
  <si>
    <t>IOBA0001671</t>
  </si>
  <si>
    <t>IOBA0001672</t>
  </si>
  <si>
    <t>IOBA0001673</t>
  </si>
  <si>
    <t>IOBA0001675</t>
  </si>
  <si>
    <t>IOBA0001676</t>
  </si>
  <si>
    <t>IOBA0001677</t>
  </si>
  <si>
    <t>IOBA0001678</t>
  </si>
  <si>
    <t>IOBA0001679</t>
  </si>
  <si>
    <t>IOBA0001680</t>
  </si>
  <si>
    <t>IOBA0001681</t>
  </si>
  <si>
    <t>IOBA0001682</t>
  </si>
  <si>
    <t>IOBA0001683</t>
  </si>
  <si>
    <t>IOBA0001684</t>
  </si>
  <si>
    <t>IOBA0001685</t>
  </si>
  <si>
    <t>IOBA0001686</t>
  </si>
  <si>
    <t>IOBA0001687</t>
  </si>
  <si>
    <t>IOBA0001688</t>
  </si>
  <si>
    <t>IOBA0001689</t>
  </si>
  <si>
    <t>IOBA0001690</t>
  </si>
  <si>
    <t>IOBA0001691</t>
  </si>
  <si>
    <t>IOBA0001692</t>
  </si>
  <si>
    <t>IOBA0001693</t>
  </si>
  <si>
    <t>IOBA0001694</t>
  </si>
  <si>
    <t>IOBA0001695</t>
  </si>
  <si>
    <t>IOBA0001696</t>
  </si>
  <si>
    <t>IOBA0001697</t>
  </si>
  <si>
    <t>IOBA0001698</t>
  </si>
  <si>
    <t>IOBA0001699</t>
  </si>
  <si>
    <t>IOBA0001700</t>
  </si>
  <si>
    <t>IOBA0001701</t>
  </si>
  <si>
    <t>IOBA0001703</t>
  </si>
  <si>
    <t>IOBA0001704</t>
  </si>
  <si>
    <t>IOBA0001705</t>
  </si>
  <si>
    <t>IOBA0001706</t>
  </si>
  <si>
    <t>IOBA0001707</t>
  </si>
  <si>
    <t>IOBA0001708</t>
  </si>
  <si>
    <t>IOBA0001709</t>
  </si>
  <si>
    <t>IOBA0001710</t>
  </si>
  <si>
    <t>IOBA0001711</t>
  </si>
  <si>
    <t>IOBA0001712</t>
  </si>
  <si>
    <t>IOBA0001713</t>
  </si>
  <si>
    <t>IOBA0001714</t>
  </si>
  <si>
    <t>IOBA0001715</t>
  </si>
  <si>
    <t>IOBA0001716</t>
  </si>
  <si>
    <t>IOBA0001717</t>
  </si>
  <si>
    <t>IOBA0001718</t>
  </si>
  <si>
    <t>IOBA0001719</t>
  </si>
  <si>
    <t>IOBA0001720</t>
  </si>
  <si>
    <t>IOBA0001721</t>
  </si>
  <si>
    <t>IOBA0001722</t>
  </si>
  <si>
    <t>IOBA0001723</t>
  </si>
  <si>
    <t>IOBA0001724</t>
  </si>
  <si>
    <t>IOBA0001725</t>
  </si>
  <si>
    <t>IOBA0001726</t>
  </si>
  <si>
    <t>IOBA0001727</t>
  </si>
  <si>
    <t>IOBA0001728</t>
  </si>
  <si>
    <t>IOBA0001729</t>
  </si>
  <si>
    <t>IOBA0001730</t>
  </si>
  <si>
    <t>IOBA0001731</t>
  </si>
  <si>
    <t>IOBA0001732</t>
  </si>
  <si>
    <t>IOBA0001733</t>
  </si>
  <si>
    <t>IOBA0001734</t>
  </si>
  <si>
    <t>IOBA0001735</t>
  </si>
  <si>
    <t>IOBA0001736</t>
  </si>
  <si>
    <t>IOBA0001737</t>
  </si>
  <si>
    <t>IOBA0001738</t>
  </si>
  <si>
    <t>IOBA0001739</t>
  </si>
  <si>
    <t>IOBA0001740</t>
  </si>
  <si>
    <t>IOBA0001741</t>
  </si>
  <si>
    <t>IOBA0001742</t>
  </si>
  <si>
    <t>IOBA0001743</t>
  </si>
  <si>
    <t>IOBA0001744</t>
  </si>
  <si>
    <t>IOBA0001745</t>
  </si>
  <si>
    <t>IOBA0001746</t>
  </si>
  <si>
    <t>IOBA0001747</t>
  </si>
  <si>
    <t>IOBA0001748</t>
  </si>
  <si>
    <t>IOBA0001749</t>
  </si>
  <si>
    <t>IOBA0001750</t>
  </si>
  <si>
    <t>IOBA0001751</t>
  </si>
  <si>
    <t>IOBA0001752</t>
  </si>
  <si>
    <t>IOBA0001753</t>
  </si>
  <si>
    <t>IOBA0001754</t>
  </si>
  <si>
    <t>IOBA0001755</t>
  </si>
  <si>
    <t>IOBA0001757</t>
  </si>
  <si>
    <t>IOBA0001758</t>
  </si>
  <si>
    <t>IOBA0001759</t>
  </si>
  <si>
    <t>IOBA0001760</t>
  </si>
  <si>
    <t>IOBA0001761</t>
  </si>
  <si>
    <t>IOBA0001762</t>
  </si>
  <si>
    <t>IOBA0001763</t>
  </si>
  <si>
    <t>IOBA0001764</t>
  </si>
  <si>
    <t>IOBA0001765</t>
  </si>
  <si>
    <t>IOBA0001766</t>
  </si>
  <si>
    <t>IOBA0001767</t>
  </si>
  <si>
    <t>IOBA0001769</t>
  </si>
  <si>
    <t>IOBA0001770</t>
  </si>
  <si>
    <t>IOBA0001771</t>
  </si>
  <si>
    <t>IOBA0001772</t>
  </si>
  <si>
    <t>IOBA0001773</t>
  </si>
  <si>
    <t>IOBA0001774</t>
  </si>
  <si>
    <t>IOBA0001775</t>
  </si>
  <si>
    <t>IOBA0001776</t>
  </si>
  <si>
    <t>IOBA0001777</t>
  </si>
  <si>
    <t>IOBA0001778</t>
  </si>
  <si>
    <t>IOBA0001779</t>
  </si>
  <si>
    <t>IOBA0001780</t>
  </si>
  <si>
    <t>IOBA0001781</t>
  </si>
  <si>
    <t>IOBA0001782</t>
  </si>
  <si>
    <t>IOBA0001783</t>
  </si>
  <si>
    <t>IOBA0001784</t>
  </si>
  <si>
    <t>IOBA0001785</t>
  </si>
  <si>
    <t>IOBA0001786</t>
  </si>
  <si>
    <t>IOBA0001787</t>
  </si>
  <si>
    <t>IOBA0001788</t>
  </si>
  <si>
    <t>IOBA0001789</t>
  </si>
  <si>
    <t>IOBA0001790</t>
  </si>
  <si>
    <t>IOBA0001791</t>
  </si>
  <si>
    <t>IOBA0001792</t>
  </si>
  <si>
    <t>IOBA0001793</t>
  </si>
  <si>
    <t>IOBA0001794</t>
  </si>
  <si>
    <t>IOBA0001795</t>
  </si>
  <si>
    <t>IOBA0001796</t>
  </si>
  <si>
    <t>IOBA0001797</t>
  </si>
  <si>
    <t>IOBA0001798</t>
  </si>
  <si>
    <t>IOBA0001799</t>
  </si>
  <si>
    <t>IOBA0001800</t>
  </si>
  <si>
    <t>IOBA0001801</t>
  </si>
  <si>
    <t>IOBA0001803</t>
  </si>
  <si>
    <t>IOBA0001804</t>
  </si>
  <si>
    <t>IOBA0001805</t>
  </si>
  <si>
    <t>IOBA0001806</t>
  </si>
  <si>
    <t>IOBA0001807</t>
  </si>
  <si>
    <t>IOBA0001808</t>
  </si>
  <si>
    <t>IOBA0001809</t>
  </si>
  <si>
    <t>IOBA0001810</t>
  </si>
  <si>
    <t>IOBA0001811</t>
  </si>
  <si>
    <t>IOBA0001812</t>
  </si>
  <si>
    <t>IOBA0001813</t>
  </si>
  <si>
    <t>IOBA0001814</t>
  </si>
  <si>
    <t>IOBA0001815</t>
  </si>
  <si>
    <t>IOBA0001816</t>
  </si>
  <si>
    <t>IOBA0001817</t>
  </si>
  <si>
    <t>IOBA0001818</t>
  </si>
  <si>
    <t>IOBA0001821</t>
  </si>
  <si>
    <t>IOBA0001822</t>
  </si>
  <si>
    <t>IOBA0001823</t>
  </si>
  <si>
    <t>IOBA0001824</t>
  </si>
  <si>
    <t>IOBA0001825</t>
  </si>
  <si>
    <t>IOBA0001827</t>
  </si>
  <si>
    <t>IOBA0001828</t>
  </si>
  <si>
    <t>IOBA0001829</t>
  </si>
  <si>
    <t>IOBA0001830</t>
  </si>
  <si>
    <t>IOBA0001831</t>
  </si>
  <si>
    <t>IOBA0001832</t>
  </si>
  <si>
    <t>IOBA0001833</t>
  </si>
  <si>
    <t>IOBA0001834</t>
  </si>
  <si>
    <t>IOBA0001835</t>
  </si>
  <si>
    <t>IOBA0001836</t>
  </si>
  <si>
    <t>IOBA0001837</t>
  </si>
  <si>
    <t>IOBA0001838</t>
  </si>
  <si>
    <t>IOBA0001839</t>
  </si>
  <si>
    <t>IOBA0001840</t>
  </si>
  <si>
    <t>IOBA0001841</t>
  </si>
  <si>
    <t>IOBA0001842</t>
  </si>
  <si>
    <t>IOBA0001843</t>
  </si>
  <si>
    <t>IOBA0001844</t>
  </si>
  <si>
    <t>IOBA0001845</t>
  </si>
  <si>
    <t>IOBA0001846</t>
  </si>
  <si>
    <t>IOBA0001847</t>
  </si>
  <si>
    <t>IOBA0001848</t>
  </si>
  <si>
    <t>IOBA0001849</t>
  </si>
  <si>
    <t>IOBA0001851</t>
  </si>
  <si>
    <t>IOBA0001852</t>
  </si>
  <si>
    <t>IOBA0001853</t>
  </si>
  <si>
    <t>IOBA0001854</t>
  </si>
  <si>
    <t>IOBA0001856</t>
  </si>
  <si>
    <t>IOBA0001858</t>
  </si>
  <si>
    <t>IOBA0001859</t>
  </si>
  <si>
    <t>IOBA0001860</t>
  </si>
  <si>
    <t>IOBA0001861</t>
  </si>
  <si>
    <t>IOBA0001862</t>
  </si>
  <si>
    <t>IOBA0001863</t>
  </si>
  <si>
    <t>IOBA0001864</t>
  </si>
  <si>
    <t>IOBA0001865</t>
  </si>
  <si>
    <t>IOBA0001866</t>
  </si>
  <si>
    <t>IOBA0001867</t>
  </si>
  <si>
    <t>IOBA0001868</t>
  </si>
  <si>
    <t>IOBA0001869</t>
  </si>
  <si>
    <t>IOBA0001870</t>
  </si>
  <si>
    <t>IOBA0001871</t>
  </si>
  <si>
    <t>IOBA0001872</t>
  </si>
  <si>
    <t>IOBA0001873</t>
  </si>
  <si>
    <t>IOBA0001874</t>
  </si>
  <si>
    <t>IOBA0001876</t>
  </si>
  <si>
    <t>IOBA0001877</t>
  </si>
  <si>
    <t>IOBA0001878</t>
  </si>
  <si>
    <t>IOBA0001879</t>
  </si>
  <si>
    <t>IOBA0001880</t>
  </si>
  <si>
    <t>IOBA0001881</t>
  </si>
  <si>
    <t>IOBA0001882</t>
  </si>
  <si>
    <t>IOBA0001883</t>
  </si>
  <si>
    <t>IOBA0001884</t>
  </si>
  <si>
    <t>IOBA0001885</t>
  </si>
  <si>
    <t>IOBA0001886</t>
  </si>
  <si>
    <t>IOBA0001887</t>
  </si>
  <si>
    <t>IOBA0001888</t>
  </si>
  <si>
    <t>IOBA0001889</t>
  </si>
  <si>
    <t>IOBA0001890</t>
  </si>
  <si>
    <t>IOBA0001891</t>
  </si>
  <si>
    <t>IOBA0001892</t>
  </si>
  <si>
    <t>IOBA0001893</t>
  </si>
  <si>
    <t>IOBA0001894</t>
  </si>
  <si>
    <t>IOBA0001895</t>
  </si>
  <si>
    <t>IOBA0001896</t>
  </si>
  <si>
    <t>IOBA0001897</t>
  </si>
  <si>
    <t>IOBA0001898</t>
  </si>
  <si>
    <t>IOBA0001899</t>
  </si>
  <si>
    <t>IOBA0001900</t>
  </si>
  <si>
    <t>IOBA0001901</t>
  </si>
  <si>
    <t>IOBA0001902</t>
  </si>
  <si>
    <t>IOBA0001903</t>
  </si>
  <si>
    <t>IOBA0001904</t>
  </si>
  <si>
    <t>IOBA0001905</t>
  </si>
  <si>
    <t>IOBA0001906</t>
  </si>
  <si>
    <t>IOBA0001907</t>
  </si>
  <si>
    <t>IOBA0001908</t>
  </si>
  <si>
    <t>IOBA0001909</t>
  </si>
  <si>
    <t>IOBA0001910</t>
  </si>
  <si>
    <t>IOBA0001911</t>
  </si>
  <si>
    <t>IOBA0001912</t>
  </si>
  <si>
    <t>IOBA0001913</t>
  </si>
  <si>
    <t>IOBA0001915</t>
  </si>
  <si>
    <t>IOBA0001916</t>
  </si>
  <si>
    <t>IOBA0001917</t>
  </si>
  <si>
    <t>IOBA0001918</t>
  </si>
  <si>
    <t>IOBA0001919</t>
  </si>
  <si>
    <t>IOBA0001920</t>
  </si>
  <si>
    <t>IOBA0001921</t>
  </si>
  <si>
    <t>IOBA0001922</t>
  </si>
  <si>
    <t>IOBA0001923</t>
  </si>
  <si>
    <t>IOBA0001924</t>
  </si>
  <si>
    <t>IOBA0001925</t>
  </si>
  <si>
    <t>IOBA0001926</t>
  </si>
  <si>
    <t>IOBA0001927</t>
  </si>
  <si>
    <t>IOBA0001928</t>
  </si>
  <si>
    <t>IOBA0001929</t>
  </si>
  <si>
    <t>IOBA0001930</t>
  </si>
  <si>
    <t>IOBA0001931</t>
  </si>
  <si>
    <t>IOBA0001932</t>
  </si>
  <si>
    <t>IOBA0001933</t>
  </si>
  <si>
    <t>IOBA0001934</t>
  </si>
  <si>
    <t>IOBA0001935</t>
  </si>
  <si>
    <t>IOBA0001936</t>
  </si>
  <si>
    <t>IOBA0001937</t>
  </si>
  <si>
    <t>IOBA0001938</t>
  </si>
  <si>
    <t>IOBA0001939</t>
  </si>
  <si>
    <t>IOBA0001940</t>
  </si>
  <si>
    <t>IOBA0001941</t>
  </si>
  <si>
    <t>IOBA0001942</t>
  </si>
  <si>
    <t>IOBA0001943</t>
  </si>
  <si>
    <t>IOBA0001944</t>
  </si>
  <si>
    <t>IOBA0001945</t>
  </si>
  <si>
    <t>IOBA0001946</t>
  </si>
  <si>
    <t>IOBA0001947</t>
  </si>
  <si>
    <t>IOBA0001948</t>
  </si>
  <si>
    <t>IOBA0001949</t>
  </si>
  <si>
    <t>IOBA0001950</t>
  </si>
  <si>
    <t>IOBA0001951</t>
  </si>
  <si>
    <t>IOBA0001952</t>
  </si>
  <si>
    <t>IOBA0001953</t>
  </si>
  <si>
    <t>IOBA0001954</t>
  </si>
  <si>
    <t>IOBA0001956</t>
  </si>
  <si>
    <t>IOBA0001957</t>
  </si>
  <si>
    <t>IOBA0001958</t>
  </si>
  <si>
    <t>IOBA0001959</t>
  </si>
  <si>
    <t>IOBA0001960</t>
  </si>
  <si>
    <t>IOBA0001961</t>
  </si>
  <si>
    <t>IOBA0001962</t>
  </si>
  <si>
    <t>IOBA0001963</t>
  </si>
  <si>
    <t>IOBA0001964</t>
  </si>
  <si>
    <t>IOBA0001965</t>
  </si>
  <si>
    <t>IOBA0001966</t>
  </si>
  <si>
    <t>IOBA0001967</t>
  </si>
  <si>
    <t>IOBA0001968</t>
  </si>
  <si>
    <t>IOBA0001969</t>
  </si>
  <si>
    <t>IOBA0001970</t>
  </si>
  <si>
    <t>IOBA0001971</t>
  </si>
  <si>
    <t>IOBA0001972</t>
  </si>
  <si>
    <t>IOBA0001973</t>
  </si>
  <si>
    <t>IOBA0001974</t>
  </si>
  <si>
    <t>IOBA0001975</t>
  </si>
  <si>
    <t>IOBA0001976</t>
  </si>
  <si>
    <t>IOBA0001977</t>
  </si>
  <si>
    <t>IOBA0001978</t>
  </si>
  <si>
    <t>IOBA0001979</t>
  </si>
  <si>
    <t>IOBA0001980</t>
  </si>
  <si>
    <t>IOBA0001981</t>
  </si>
  <si>
    <t>IOBA0001982</t>
  </si>
  <si>
    <t>IOBA0001983</t>
  </si>
  <si>
    <t>IOBA0001984</t>
  </si>
  <si>
    <t>IOBA0001985</t>
  </si>
  <si>
    <t>IOBA0001986</t>
  </si>
  <si>
    <t>IOBA0001989</t>
  </si>
  <si>
    <t>IOBA0001990</t>
  </si>
  <si>
    <t>IOBA0001991</t>
  </si>
  <si>
    <t>IOBA0001992</t>
  </si>
  <si>
    <t>IOBA0001993</t>
  </si>
  <si>
    <t>IOBA0001994</t>
  </si>
  <si>
    <t>IOBA0001995</t>
  </si>
  <si>
    <t>IOBA0001999</t>
  </si>
  <si>
    <t>IOBA0002000</t>
  </si>
  <si>
    <t>IOBA0002001</t>
  </si>
  <si>
    <t>IOBA0002002</t>
  </si>
  <si>
    <t>IOBA0002003</t>
  </si>
  <si>
    <t>IOBA0002004</t>
  </si>
  <si>
    <t>IOBA0002006</t>
  </si>
  <si>
    <t>IOBA0002009</t>
  </si>
  <si>
    <t>IOBA0002010</t>
  </si>
  <si>
    <t>IOBA0002011</t>
  </si>
  <si>
    <t>IOBA0002012</t>
  </si>
  <si>
    <t>IOBA0002013</t>
  </si>
  <si>
    <t>IOBA0002014</t>
  </si>
  <si>
    <t>IOBA0002016</t>
  </si>
  <si>
    <t>IOBA0002021</t>
  </si>
  <si>
    <t>IOBA0002037</t>
  </si>
  <si>
    <t>IOBA0002038</t>
  </si>
  <si>
    <t>IOBA0002051</t>
  </si>
  <si>
    <t>IOBA0002053</t>
  </si>
  <si>
    <t>IOBA0002056</t>
  </si>
  <si>
    <t>IOBA0002059</t>
  </si>
  <si>
    <t>IOBA0002062</t>
  </si>
  <si>
    <t>IOBA0002066</t>
  </si>
  <si>
    <t>IOBA0002069</t>
  </si>
  <si>
    <t>IOBA0002070</t>
  </si>
  <si>
    <t>IOBA0002071</t>
  </si>
  <si>
    <t>IOBA0002075</t>
  </si>
  <si>
    <t>IOBA0002077</t>
  </si>
  <si>
    <t>IOBA0002080</t>
  </si>
  <si>
    <t>IOBA0002082</t>
  </si>
  <si>
    <t>IOBA0002083</t>
  </si>
  <si>
    <t>IOBA0002084</t>
  </si>
  <si>
    <t>IOBA0002085</t>
  </si>
  <si>
    <t>IOBA0002086</t>
  </si>
  <si>
    <t>IOBA0002087</t>
  </si>
  <si>
    <t>IOBA0002088</t>
  </si>
  <si>
    <t>IOBA0002089</t>
  </si>
  <si>
    <t>IOBA0002090</t>
  </si>
  <si>
    <t>IOBA0002092</t>
  </si>
  <si>
    <t>IOBA0002093</t>
  </si>
  <si>
    <t>IOBA0002095</t>
  </si>
  <si>
    <t>IOBA0002096</t>
  </si>
  <si>
    <t>IOBA0002097</t>
  </si>
  <si>
    <t>IOBA0002098</t>
  </si>
  <si>
    <t>IOBA0002100</t>
  </si>
  <si>
    <t>IOBA0002104</t>
  </si>
  <si>
    <t>IOBA0002106</t>
  </si>
  <si>
    <t>IOBA0002107</t>
  </si>
  <si>
    <t>IOBA0002109</t>
  </si>
  <si>
    <t>IOBA0002110</t>
  </si>
  <si>
    <t>IOBA0002111</t>
  </si>
  <si>
    <t>IOBA0002113</t>
  </si>
  <si>
    <t>IOBA0002114</t>
  </si>
  <si>
    <t>IOBA0002115</t>
  </si>
  <si>
    <t>IOBA0002117</t>
  </si>
  <si>
    <t>IOBA0002118</t>
  </si>
  <si>
    <t>IOBA0002119</t>
  </si>
  <si>
    <t>IOBA0002120</t>
  </si>
  <si>
    <t>IOBA0002121</t>
  </si>
  <si>
    <t>IOBA0002122</t>
  </si>
  <si>
    <t>IOBA0002124</t>
  </si>
  <si>
    <t>IOBA0002129</t>
  </si>
  <si>
    <t>IOBA0002131</t>
  </si>
  <si>
    <t>IOBA0002133</t>
  </si>
  <si>
    <t>IOBA0002135</t>
  </si>
  <si>
    <t>IOBA0002137</t>
  </si>
  <si>
    <t>IOBA0002138</t>
  </si>
  <si>
    <t>IOBA0002139</t>
  </si>
  <si>
    <t>IOBA0002140</t>
  </si>
  <si>
    <t>IOBA0002142</t>
  </si>
  <si>
    <t>IOBA0002143</t>
  </si>
  <si>
    <t>IOBA0002145</t>
  </si>
  <si>
    <t>IOBA0002147</t>
  </si>
  <si>
    <t>IOBA0002149</t>
  </si>
  <si>
    <t>IOBA0002156</t>
  </si>
  <si>
    <t>IOBA0002157</t>
  </si>
  <si>
    <t>IOBA0002158</t>
  </si>
  <si>
    <t>IOBA0002159</t>
  </si>
  <si>
    <t>IOBA0002160</t>
  </si>
  <si>
    <t>IOBA0002161</t>
  </si>
  <si>
    <t>IOBA0002162</t>
  </si>
  <si>
    <t>IOBA0002163</t>
  </si>
  <si>
    <t>IOBA0002164</t>
  </si>
  <si>
    <t>IOBA0002165</t>
  </si>
  <si>
    <t>IOBA0002166</t>
  </si>
  <si>
    <t>IOBA0002167</t>
  </si>
  <si>
    <t>IOBA0002169</t>
  </si>
  <si>
    <t>IOBA0002170</t>
  </si>
  <si>
    <t>IOBA0002171</t>
  </si>
  <si>
    <t>IOBA0002172</t>
  </si>
  <si>
    <t>IOBA0002173</t>
  </si>
  <si>
    <t>IOBA0002174</t>
  </si>
  <si>
    <t>IOBA0002175</t>
  </si>
  <si>
    <t>IOBA0002176</t>
  </si>
  <si>
    <t>IOBA0002177</t>
  </si>
  <si>
    <t>IOBA0002178</t>
  </si>
  <si>
    <t>IOBA0002179</t>
  </si>
  <si>
    <t>IOBA0002180</t>
  </si>
  <si>
    <t>IOBA0002181</t>
  </si>
  <si>
    <t>IOBA0002182</t>
  </si>
  <si>
    <t>IOBA0002183</t>
  </si>
  <si>
    <t>IOBA0002184</t>
  </si>
  <si>
    <t>IOBA0002185</t>
  </si>
  <si>
    <t>IOBA0002186</t>
  </si>
  <si>
    <t>IOBA0002187</t>
  </si>
  <si>
    <t>IOBA0002188</t>
  </si>
  <si>
    <t>IOBA0002190</t>
  </si>
  <si>
    <t>IOBA0002191</t>
  </si>
  <si>
    <t>IOBA0002192</t>
  </si>
  <si>
    <t>IOBA0002193</t>
  </si>
  <si>
    <t>IOBA0002194</t>
  </si>
  <si>
    <t>IOBA0002195</t>
  </si>
  <si>
    <t>IOBA0002196</t>
  </si>
  <si>
    <t>IOBA0002197</t>
  </si>
  <si>
    <t>IOBA0002198</t>
  </si>
  <si>
    <t>IOBA0002199</t>
  </si>
  <si>
    <t>IOBA0002200</t>
  </si>
  <si>
    <t>IOBA0002215</t>
  </si>
  <si>
    <t>IOBA0002216</t>
  </si>
  <si>
    <t>IOBA0002217</t>
  </si>
  <si>
    <t>IOBA0002218</t>
  </si>
  <si>
    <t>IOBA0002219</t>
  </si>
  <si>
    <t>IOBA0002220</t>
  </si>
  <si>
    <t>IOBA0002224</t>
  </si>
  <si>
    <t>IOBA0002225</t>
  </si>
  <si>
    <t>IOBA0002226</t>
  </si>
  <si>
    <t>IOBA0002227</t>
  </si>
  <si>
    <t>IOBA0002228</t>
  </si>
  <si>
    <t>IOBA0002229</t>
  </si>
  <si>
    <t>IOBA0002230</t>
  </si>
  <si>
    <t>IOBA0002231</t>
  </si>
  <si>
    <t>IOBA0002232</t>
  </si>
  <si>
    <t>IOBA0002233</t>
  </si>
  <si>
    <t>IOBA0002236</t>
  </si>
  <si>
    <t>IOBA0002237</t>
  </si>
  <si>
    <t>IOBA0002238</t>
  </si>
  <si>
    <t>IOBA0002239</t>
  </si>
  <si>
    <t>IOBA0002240</t>
  </si>
  <si>
    <t>IOBA0002241</t>
  </si>
  <si>
    <t>IOBA0002242</t>
  </si>
  <si>
    <t>IOBA0002243</t>
  </si>
  <si>
    <t>IOBA0002244</t>
  </si>
  <si>
    <t>IOBA0002245</t>
  </si>
  <si>
    <t>IOBA0002247</t>
  </si>
  <si>
    <t>IOBA0002248</t>
  </si>
  <si>
    <t>IOBA0002249</t>
  </si>
  <si>
    <t>IOBA0002250</t>
  </si>
  <si>
    <t>IOBA0002251</t>
  </si>
  <si>
    <t>IOBA0002252</t>
  </si>
  <si>
    <t>IOBA0002253</t>
  </si>
  <si>
    <t>IOBA0002254</t>
  </si>
  <si>
    <t>IOBA0002256</t>
  </si>
  <si>
    <t>IOBA0002257</t>
  </si>
  <si>
    <t>IOBA0002258</t>
  </si>
  <si>
    <t>IOBA0002259</t>
  </si>
  <si>
    <t>IOBA0002260</t>
  </si>
  <si>
    <t>IOBA0002261</t>
  </si>
  <si>
    <t>IOBA0002262</t>
  </si>
  <si>
    <t>IOBA0002263</t>
  </si>
  <si>
    <t>IOBA0002264</t>
  </si>
  <si>
    <t>IOBA0002265</t>
  </si>
  <si>
    <t>IOBA0002266</t>
  </si>
  <si>
    <t>IOBA0002267</t>
  </si>
  <si>
    <t>IOBA0002268</t>
  </si>
  <si>
    <t>IOBA0002269</t>
  </si>
  <si>
    <t>IOBA0002270</t>
  </si>
  <si>
    <t>IOBA0002271</t>
  </si>
  <si>
    <t>IOBA0002272</t>
  </si>
  <si>
    <t>IOBA0002273</t>
  </si>
  <si>
    <t>IOBA0002274</t>
  </si>
  <si>
    <t>IOBA0002275</t>
  </si>
  <si>
    <t>IOBA0002276</t>
  </si>
  <si>
    <t>IOBA0002277</t>
  </si>
  <si>
    <t>IOBA0002278</t>
  </si>
  <si>
    <t>IOBA0002279</t>
  </si>
  <si>
    <t>IOBA0002280</t>
  </si>
  <si>
    <t>IOBA0002281</t>
  </si>
  <si>
    <t>IOBA0002282</t>
  </si>
  <si>
    <t>IOBA0002283</t>
  </si>
  <si>
    <t>IOBA0002284</t>
  </si>
  <si>
    <t>IOBA0002285</t>
  </si>
  <si>
    <t>IOBA0002286</t>
  </si>
  <si>
    <t>IOBA0002287</t>
  </si>
  <si>
    <t>IOBA0002288</t>
  </si>
  <si>
    <t>IOBA0002289</t>
  </si>
  <si>
    <t>IOBA0002290</t>
  </si>
  <si>
    <t>IOBA0002291</t>
  </si>
  <si>
    <t>IOBA0002292</t>
  </si>
  <si>
    <t>IOBA0002293</t>
  </si>
  <si>
    <t>IOBA0002294</t>
  </si>
  <si>
    <t>IOBA0002295</t>
  </si>
  <si>
    <t>IOBA0002296</t>
  </si>
  <si>
    <t>IOBA0002297</t>
  </si>
  <si>
    <t>IOBA0002298</t>
  </si>
  <si>
    <t>IOBA0002299</t>
  </si>
  <si>
    <t>IOBA0002300</t>
  </si>
  <si>
    <t>IOBA0002301</t>
  </si>
  <si>
    <t>IOBA0002302</t>
  </si>
  <si>
    <t>IOBA0002303</t>
  </si>
  <si>
    <t>IOBA0002304</t>
  </si>
  <si>
    <t>IOBA0002305</t>
  </si>
  <si>
    <t>IOBA0002306</t>
  </si>
  <si>
    <t>IOBA0002307</t>
  </si>
  <si>
    <t>IOBA0002308</t>
  </si>
  <si>
    <t>IOBA0002309</t>
  </si>
  <si>
    <t>IOBA0002310</t>
  </si>
  <si>
    <t>IOBA0002311</t>
  </si>
  <si>
    <t>IOBA0002312</t>
  </si>
  <si>
    <t>IOBA0002313</t>
  </si>
  <si>
    <t>IOBA0002314</t>
  </si>
  <si>
    <t>IOBA0002315</t>
  </si>
  <si>
    <t>IOBA0002316</t>
  </si>
  <si>
    <t>IOBA0002317</t>
  </si>
  <si>
    <t>IOBA0002318</t>
  </si>
  <si>
    <t>IOBA0002319</t>
  </si>
  <si>
    <t>IOBA0002320</t>
  </si>
  <si>
    <t>IOBA0002321</t>
  </si>
  <si>
    <t>IOBA0002322</t>
  </si>
  <si>
    <t>IOBA0002323</t>
  </si>
  <si>
    <t>IOBA0002324</t>
  </si>
  <si>
    <t>IOBA0002325</t>
  </si>
  <si>
    <t>IOBA0002326</t>
  </si>
  <si>
    <t>IOBA0002327</t>
  </si>
  <si>
    <t>IOBA0002328</t>
  </si>
  <si>
    <t>IOBA0002329</t>
  </si>
  <si>
    <t>IOBA0002330</t>
  </si>
  <si>
    <t>IOBA0002331</t>
  </si>
  <si>
    <t>IOBA0002332</t>
  </si>
  <si>
    <t>IOBA0002333</t>
  </si>
  <si>
    <t>IOBA0002334</t>
  </si>
  <si>
    <t>IOBA0002335</t>
  </si>
  <si>
    <t>IOBA0002336</t>
  </si>
  <si>
    <t>IOBA0002337</t>
  </si>
  <si>
    <t>IOBA0002338</t>
  </si>
  <si>
    <t>IOBA0002339</t>
  </si>
  <si>
    <t>IOBA0002340</t>
  </si>
  <si>
    <t>IOBA0002341</t>
  </si>
  <si>
    <t>IOBA0002342</t>
  </si>
  <si>
    <t>IOBA0002343</t>
  </si>
  <si>
    <t>IOBA0002344</t>
  </si>
  <si>
    <t>IOBA0002345</t>
  </si>
  <si>
    <t>IOBA0002346</t>
  </si>
  <si>
    <t>IOBA0002347</t>
  </si>
  <si>
    <t>IOBA0002348</t>
  </si>
  <si>
    <t>IOBA0002349</t>
  </si>
  <si>
    <t>IOBA0002350</t>
  </si>
  <si>
    <t>IOBA0002351</t>
  </si>
  <si>
    <t>IOBA0002352</t>
  </si>
  <si>
    <t>IOBA0002353</t>
  </si>
  <si>
    <t>IOBA0002354</t>
  </si>
  <si>
    <t>IOBA0002355</t>
  </si>
  <si>
    <t>IOBA0002356</t>
  </si>
  <si>
    <t>IOBA0002357</t>
  </si>
  <si>
    <t>IOBA0002358</t>
  </si>
  <si>
    <t>IOBA0002359</t>
  </si>
  <si>
    <t>IOBA0002360</t>
  </si>
  <si>
    <t>IOBA0002361</t>
  </si>
  <si>
    <t>IOBA0002362</t>
  </si>
  <si>
    <t>IOBA0002363</t>
  </si>
  <si>
    <t>IOBA0002364</t>
  </si>
  <si>
    <t>IOBA0002365</t>
  </si>
  <si>
    <t>IOBA0002366</t>
  </si>
  <si>
    <t>IOBA0002367</t>
  </si>
  <si>
    <t>IOBA0002368</t>
  </si>
  <si>
    <t>IOBA0002370</t>
  </si>
  <si>
    <t>IOBA0002371</t>
  </si>
  <si>
    <t>IOBA0002372</t>
  </si>
  <si>
    <t>IOBA0002373</t>
  </si>
  <si>
    <t>IOBA0002374</t>
  </si>
  <si>
    <t>IOBA0002375</t>
  </si>
  <si>
    <t>IOBA0002376</t>
  </si>
  <si>
    <t>IOBA0002377</t>
  </si>
  <si>
    <t>IOBA0002378</t>
  </si>
  <si>
    <t>IOBA0002379</t>
  </si>
  <si>
    <t>IOBA0002380</t>
  </si>
  <si>
    <t>IOBA0002381</t>
  </si>
  <si>
    <t>IOBA0002382</t>
  </si>
  <si>
    <t>IOBA0002383</t>
  </si>
  <si>
    <t>IOBA0002385</t>
  </si>
  <si>
    <t>IOBA0002386</t>
  </si>
  <si>
    <t>IOBA0002387</t>
  </si>
  <si>
    <t>IOBA0002388</t>
  </si>
  <si>
    <t>IOBA0002389</t>
  </si>
  <si>
    <t>IOBA0002390</t>
  </si>
  <si>
    <t>IOBA0002391</t>
  </si>
  <si>
    <t>IOBA0002392</t>
  </si>
  <si>
    <t>IOBA0002393</t>
  </si>
  <si>
    <t>IOBA0002394</t>
  </si>
  <si>
    <t>IOBA0002395</t>
  </si>
  <si>
    <t>IOBA0002396</t>
  </si>
  <si>
    <t>IOBA0002397</t>
  </si>
  <si>
    <t>IOBA0002398</t>
  </si>
  <si>
    <t>IOBA0002399</t>
  </si>
  <si>
    <t>IOBA0002400</t>
  </si>
  <si>
    <t>IOBA0002401</t>
  </si>
  <si>
    <t>IOBA0002402</t>
  </si>
  <si>
    <t>IOBA0002403</t>
  </si>
  <si>
    <t>IOBA0002404</t>
  </si>
  <si>
    <t>IOBA0002406</t>
  </si>
  <si>
    <t>IOBA0002407</t>
  </si>
  <si>
    <t>IOBA0002408</t>
  </si>
  <si>
    <t>IOBA0002409</t>
  </si>
  <si>
    <t>IOBA0002410</t>
  </si>
  <si>
    <t>IOBA0002411</t>
  </si>
  <si>
    <t>IOBA0002412</t>
  </si>
  <si>
    <t>IOBA0002413</t>
  </si>
  <si>
    <t>IOBA0002414</t>
  </si>
  <si>
    <t>IOBA0002415</t>
  </si>
  <si>
    <t>IOBA0002416</t>
  </si>
  <si>
    <t>IOBA0002417</t>
  </si>
  <si>
    <t>IOBA0002418</t>
  </si>
  <si>
    <t>IOBA0002419</t>
  </si>
  <si>
    <t>IOBA0002420</t>
  </si>
  <si>
    <t>IOBA0002421</t>
  </si>
  <si>
    <t>IOBA0002422</t>
  </si>
  <si>
    <t>IOBA0002423</t>
  </si>
  <si>
    <t>IOBA0002424</t>
  </si>
  <si>
    <t>IOBA0002425</t>
  </si>
  <si>
    <t>IOBA0002426</t>
  </si>
  <si>
    <t>IOBA0002427</t>
  </si>
  <si>
    <t>IOBA0002428</t>
  </si>
  <si>
    <t>IOBA0002429</t>
  </si>
  <si>
    <t>IOBA0002430</t>
  </si>
  <si>
    <t>IOBA0002431</t>
  </si>
  <si>
    <t>IOBA0002432</t>
  </si>
  <si>
    <t>IOBA0002433</t>
  </si>
  <si>
    <t>IOBA0002434</t>
  </si>
  <si>
    <t>IOBA0002435</t>
  </si>
  <si>
    <t>IOBA0002436</t>
  </si>
  <si>
    <t>IOBA0002437</t>
  </si>
  <si>
    <t>IOBA0002438</t>
  </si>
  <si>
    <t>IOBA0002439</t>
  </si>
  <si>
    <t>IOBA0002440</t>
  </si>
  <si>
    <t>IOBA0002441</t>
  </si>
  <si>
    <t>IOBA0002442</t>
  </si>
  <si>
    <t>IOBA0002443</t>
  </si>
  <si>
    <t>IOBA0002444</t>
  </si>
  <si>
    <t>IOBA0002445</t>
  </si>
  <si>
    <t>IOBA0002446</t>
  </si>
  <si>
    <t>IOBA0002447</t>
  </si>
  <si>
    <t>IOBA0002448</t>
  </si>
  <si>
    <t>IOBA0002449</t>
  </si>
  <si>
    <t>IOBA0002450</t>
  </si>
  <si>
    <t>IOBA0002451</t>
  </si>
  <si>
    <t>IOBA0002455</t>
  </si>
  <si>
    <t>IOBA0002456</t>
  </si>
  <si>
    <t>IOBA0002459</t>
  </si>
  <si>
    <t>IOBA0002461</t>
  </si>
  <si>
    <t>IOBA0002462</t>
  </si>
  <si>
    <t>IOBA0002464</t>
  </si>
  <si>
    <t>IOBA0002465</t>
  </si>
  <si>
    <t>IOBA0002466</t>
  </si>
  <si>
    <t>IOBA0002467</t>
  </si>
  <si>
    <t>IOBA0002468</t>
  </si>
  <si>
    <t>IOBA0002469</t>
  </si>
  <si>
    <t>IOBA0002471</t>
  </si>
  <si>
    <t>IOBA0002472</t>
  </si>
  <si>
    <t>IOBA0002473</t>
  </si>
  <si>
    <t>IOBA0002474</t>
  </si>
  <si>
    <t>IOBA0002475</t>
  </si>
  <si>
    <t>IOBA0002476</t>
  </si>
  <si>
    <t>IOBA0002477</t>
  </si>
  <si>
    <t>IOBA0002478</t>
  </si>
  <si>
    <t>IOBA0002479</t>
  </si>
  <si>
    <t>IOBA0002480</t>
  </si>
  <si>
    <t>IOBA0002481</t>
  </si>
  <si>
    <t>IOBA0002482</t>
  </si>
  <si>
    <t>IOBA0002483</t>
  </si>
  <si>
    <t>IOBA0002484</t>
  </si>
  <si>
    <t>IOBA0002485</t>
  </si>
  <si>
    <t>IOBA0002486</t>
  </si>
  <si>
    <t>IOBA0002487</t>
  </si>
  <si>
    <t>IOBA0002488</t>
  </si>
  <si>
    <t>IOBA0002489</t>
  </si>
  <si>
    <t>IOBA0002490</t>
  </si>
  <si>
    <t>IOBA0002491</t>
  </si>
  <si>
    <t>IOBA0002492</t>
  </si>
  <si>
    <t>IOBA0002493</t>
  </si>
  <si>
    <t>IOBA0002494</t>
  </si>
  <si>
    <t>IOBA0002495</t>
  </si>
  <si>
    <t>IOBA0002496</t>
  </si>
  <si>
    <t>IOBA0002497</t>
  </si>
  <si>
    <t>IOBA0002498</t>
  </si>
  <si>
    <t>IOBA0002499</t>
  </si>
  <si>
    <t>IOBA0002500</t>
  </si>
  <si>
    <t>IOBA0002501</t>
  </si>
  <si>
    <t>IOBA0002502</t>
  </si>
  <si>
    <t>IOBA0002503</t>
  </si>
  <si>
    <t>IOBA0002504</t>
  </si>
  <si>
    <t>IOBA0002505</t>
  </si>
  <si>
    <t>IOBA0002506</t>
  </si>
  <si>
    <t>IOBA0002507</t>
  </si>
  <si>
    <t>IOBA0002508</t>
  </si>
  <si>
    <t>IOBA0002509</t>
  </si>
  <si>
    <t>IOBA0002510</t>
  </si>
  <si>
    <t>IOBA0002511</t>
  </si>
  <si>
    <t>IOBA0002512</t>
  </si>
  <si>
    <t>IOBA0002513</t>
  </si>
  <si>
    <t>IOBA0002514</t>
  </si>
  <si>
    <t>IOBA0002515</t>
  </si>
  <si>
    <t>IOBA0002516</t>
  </si>
  <si>
    <t>IOBA0002517</t>
  </si>
  <si>
    <t>IOBA0002518</t>
  </si>
  <si>
    <t>IOBA0002519</t>
  </si>
  <si>
    <t>IOBA0002520</t>
  </si>
  <si>
    <t>IOBA0002521</t>
  </si>
  <si>
    <t>IOBA0002522</t>
  </si>
  <si>
    <t>IOBA0002523</t>
  </si>
  <si>
    <t>IOBA0002524</t>
  </si>
  <si>
    <t>IOBA0002525</t>
  </si>
  <si>
    <t>IOBA0002527</t>
  </si>
  <si>
    <t>IOBA0002528</t>
  </si>
  <si>
    <t>IOBA0002529</t>
  </si>
  <si>
    <t>IOBA0002530</t>
  </si>
  <si>
    <t>IOBA0002531</t>
  </si>
  <si>
    <t>IOBA0002532</t>
  </si>
  <si>
    <t>IOBA0002533</t>
  </si>
  <si>
    <t>IOBA0002534</t>
  </si>
  <si>
    <t>IOBA0002535</t>
  </si>
  <si>
    <t>IOBA0002536</t>
  </si>
  <si>
    <t>IOBA0002537</t>
  </si>
  <si>
    <t>IOBA0002538</t>
  </si>
  <si>
    <t>IOBA0002539</t>
  </si>
  <si>
    <t>IOBA0002540</t>
  </si>
  <si>
    <t>IOBA0002541</t>
  </si>
  <si>
    <t>IOBA0002542</t>
  </si>
  <si>
    <t>IOBA0002543</t>
  </si>
  <si>
    <t>IOBA0002544</t>
  </si>
  <si>
    <t>IOBA0002545</t>
  </si>
  <si>
    <t>IOBA0002546</t>
  </si>
  <si>
    <t>IOBA0002547</t>
  </si>
  <si>
    <t>IOBA0002548</t>
  </si>
  <si>
    <t>IOBA0002549</t>
  </si>
  <si>
    <t>IOBA0002550</t>
  </si>
  <si>
    <t>IOBA0002551</t>
  </si>
  <si>
    <t>IOBA0002552</t>
  </si>
  <si>
    <t>IOBA0002553</t>
  </si>
  <si>
    <t>IOBA0002554</t>
  </si>
  <si>
    <t>IOBA0002555</t>
  </si>
  <si>
    <t>IOBA0002556</t>
  </si>
  <si>
    <t>IOBA0002557</t>
  </si>
  <si>
    <t>IOBA0002558</t>
  </si>
  <si>
    <t>IOBA0002559</t>
  </si>
  <si>
    <t>IOBA0002560</t>
  </si>
  <si>
    <t>IOBA0002561</t>
  </si>
  <si>
    <t>IOBA0002562</t>
  </si>
  <si>
    <t>IOBA0002563</t>
  </si>
  <si>
    <t>IOBA0002564</t>
  </si>
  <si>
    <t>IOBA0002565</t>
  </si>
  <si>
    <t>IOBA0002566</t>
  </si>
  <si>
    <t>IOBA0002567</t>
  </si>
  <si>
    <t>IOBA0002568</t>
  </si>
  <si>
    <t>IOBA0002569</t>
  </si>
  <si>
    <t>IOBA0002570</t>
  </si>
  <si>
    <t>IOBA0002571</t>
  </si>
  <si>
    <t>IOBA0002572</t>
  </si>
  <si>
    <t>IOBA0002573</t>
  </si>
  <si>
    <t>IOBA0002574</t>
  </si>
  <si>
    <t>IOBA0002575</t>
  </si>
  <si>
    <t>IOBA0002577</t>
  </si>
  <si>
    <t>IOBA0002578</t>
  </si>
  <si>
    <t>IOBA0002579</t>
  </si>
  <si>
    <t>IOBA0002580</t>
  </si>
  <si>
    <t>IOBA0002582</t>
  </si>
  <si>
    <t>IOBA0002583</t>
  </si>
  <si>
    <t>IOBA0002585</t>
  </si>
  <si>
    <t>IOBA0002586</t>
  </si>
  <si>
    <t>IOBA0002587</t>
  </si>
  <si>
    <t>IOBA0002588</t>
  </si>
  <si>
    <t>IOBA0002590</t>
  </si>
  <si>
    <t>IOBA0002591</t>
  </si>
  <si>
    <t>IOBA0002592</t>
  </si>
  <si>
    <t>IOBA0002593</t>
  </si>
  <si>
    <t>IOBA0002595</t>
  </si>
  <si>
    <t>IOBA0002596</t>
  </si>
  <si>
    <t>IOBA0002597</t>
  </si>
  <si>
    <t>IOBA0002599</t>
  </si>
  <si>
    <t>IOBA0002600</t>
  </si>
  <si>
    <t>IOBA0002601</t>
  </si>
  <si>
    <t>IOBA0002602</t>
  </si>
  <si>
    <t>IOBA0002603</t>
  </si>
  <si>
    <t>IOBA0002604</t>
  </si>
  <si>
    <t>IOBA0002605</t>
  </si>
  <si>
    <t>IOBA0002606</t>
  </si>
  <si>
    <t>IOBA0002607</t>
  </si>
  <si>
    <t>IOBA0002608</t>
  </si>
  <si>
    <t>IOBA0002609</t>
  </si>
  <si>
    <t>IOBA0002610</t>
  </si>
  <si>
    <t>IOBA0002611</t>
  </si>
  <si>
    <t>IOBA0002612</t>
  </si>
  <si>
    <t>IOBA0002613</t>
  </si>
  <si>
    <t>IOBA0002614</t>
  </si>
  <si>
    <t>IOBA0002615</t>
  </si>
  <si>
    <t>IOBA0002616</t>
  </si>
  <si>
    <t>IOBA0002617</t>
  </si>
  <si>
    <t>IOBA0002618</t>
  </si>
  <si>
    <t>IOBA0002619</t>
  </si>
  <si>
    <t>IOBA0002620</t>
  </si>
  <si>
    <t>IOBA0002621</t>
  </si>
  <si>
    <t>IOBA0002622</t>
  </si>
  <si>
    <t>IOBA0002623</t>
  </si>
  <si>
    <t>IOBA0002626</t>
  </si>
  <si>
    <t>IOBA0002627</t>
  </si>
  <si>
    <t>IOBA0002628</t>
  </si>
  <si>
    <t>IOBA0002629</t>
  </si>
  <si>
    <t>IOBA0002630</t>
  </si>
  <si>
    <t>IOBA0002631</t>
  </si>
  <si>
    <t>IOBA0002632</t>
  </si>
  <si>
    <t>IOBA0002633</t>
  </si>
  <si>
    <t>IOBA0002634</t>
  </si>
  <si>
    <t>IOBA0002635</t>
  </si>
  <si>
    <t>IOBA0002636</t>
  </si>
  <si>
    <t>IOBA0002637</t>
  </si>
  <si>
    <t>IOBA0002638</t>
  </si>
  <si>
    <t>IOBA0002639</t>
  </si>
  <si>
    <t>IOBA0002640</t>
  </si>
  <si>
    <t>IOBA0002641</t>
  </si>
  <si>
    <t>IOBA0002643</t>
  </si>
  <si>
    <t>IOBA0002644</t>
  </si>
  <si>
    <t>IOBA0002645</t>
  </si>
  <si>
    <t>IOBA0002647</t>
  </si>
  <si>
    <t>IOBA0002648</t>
  </si>
  <si>
    <t>IOBA0002649</t>
  </si>
  <si>
    <t>IOBA0002650</t>
  </si>
  <si>
    <t>IOBA0002651</t>
  </si>
  <si>
    <t>IOBA0002652</t>
  </si>
  <si>
    <t>IOBA0002653</t>
  </si>
  <si>
    <t>IOBA0002654</t>
  </si>
  <si>
    <t>IOBA0002655</t>
  </si>
  <si>
    <t>IOBA0002656</t>
  </si>
  <si>
    <t>IOBA0002657</t>
  </si>
  <si>
    <t>IOBA0002658</t>
  </si>
  <si>
    <t>IOBA0002660</t>
  </si>
  <si>
    <t>IOBA0002661</t>
  </si>
  <si>
    <t>IOBA0002662</t>
  </si>
  <si>
    <t>IOBA0002663</t>
  </si>
  <si>
    <t>IOBA0002664</t>
  </si>
  <si>
    <t>IOBA0002665</t>
  </si>
  <si>
    <t>IOBA0002667</t>
  </si>
  <si>
    <t>IOBA0002668</t>
  </si>
  <si>
    <t>IOBA0002669</t>
  </si>
  <si>
    <t>IOBA0002670</t>
  </si>
  <si>
    <t>IOBA0002671</t>
  </si>
  <si>
    <t>IOBA0002672</t>
  </si>
  <si>
    <t>IOBA0002673</t>
  </si>
  <si>
    <t>IOBA0002674</t>
  </si>
  <si>
    <t>IOBA0002675</t>
  </si>
  <si>
    <t>IOBA0002676</t>
  </si>
  <si>
    <t>IOBA0002677</t>
  </si>
  <si>
    <t>IOBA0002678</t>
  </si>
  <si>
    <t>IOBA0002679</t>
  </si>
  <si>
    <t>IOBA0002680</t>
  </si>
  <si>
    <t>IOBA0002681</t>
  </si>
  <si>
    <t>IOBA0002682</t>
  </si>
  <si>
    <t>IOBA0002683</t>
  </si>
  <si>
    <t>IOBA0002684</t>
  </si>
  <si>
    <t>IOBA0002685</t>
  </si>
  <si>
    <t>IOBA0002686</t>
  </si>
  <si>
    <t>IOBA0002687</t>
  </si>
  <si>
    <t>IOBA0002688</t>
  </si>
  <si>
    <t>IOBA0002689</t>
  </si>
  <si>
    <t>IOBA0002690</t>
  </si>
  <si>
    <t>IOBA0002691</t>
  </si>
  <si>
    <t>IOBA0002692</t>
  </si>
  <si>
    <t>IOBA0002693</t>
  </si>
  <si>
    <t>IOBA0002694</t>
  </si>
  <si>
    <t>IOBA0002695</t>
  </si>
  <si>
    <t>IOBA0002696</t>
  </si>
  <si>
    <t>IOBA0002697</t>
  </si>
  <si>
    <t>IOBA0002698</t>
  </si>
  <si>
    <t>IOBA0002699</t>
  </si>
  <si>
    <t>IOBA0002700</t>
  </si>
  <si>
    <t>IOBA0002701</t>
  </si>
  <si>
    <t>IOBA0002702</t>
  </si>
  <si>
    <t>IOBA0002703</t>
  </si>
  <si>
    <t>IOBA0002704</t>
  </si>
  <si>
    <t>IOBA0002705</t>
  </si>
  <si>
    <t>IOBA0002706</t>
  </si>
  <si>
    <t>IOBA0002707</t>
  </si>
  <si>
    <t>IOBA0002708</t>
  </si>
  <si>
    <t>IOBA0002709</t>
  </si>
  <si>
    <t>IOBA0002710</t>
  </si>
  <si>
    <t>IOBA0002711</t>
  </si>
  <si>
    <t>IOBA0002712</t>
  </si>
  <si>
    <t>IOBA0002713</t>
  </si>
  <si>
    <t>IOBA0002714</t>
  </si>
  <si>
    <t>IOBA0002715</t>
  </si>
  <si>
    <t>IOBA0002716</t>
  </si>
  <si>
    <t>IOBA0002718</t>
  </si>
  <si>
    <t>IOBA0002719</t>
  </si>
  <si>
    <t>IOBA0002720</t>
  </si>
  <si>
    <t>IOBA0002721</t>
  </si>
  <si>
    <t>IOBA0002722</t>
  </si>
  <si>
    <t>IOBA0002723</t>
  </si>
  <si>
    <t>IOBA0002724</t>
  </si>
  <si>
    <t>IOBA0002725</t>
  </si>
  <si>
    <t>IOBA0002726</t>
  </si>
  <si>
    <t>IOBA0002727</t>
  </si>
  <si>
    <t>IOBA0002728</t>
  </si>
  <si>
    <t>IOBA0002729</t>
  </si>
  <si>
    <t>IOBA0002730</t>
  </si>
  <si>
    <t>IOBA0002731</t>
  </si>
  <si>
    <t>IOBA0002732</t>
  </si>
  <si>
    <t>IOBA0002733</t>
  </si>
  <si>
    <t>IOBA0002734</t>
  </si>
  <si>
    <t>IOBA0002735</t>
  </si>
  <si>
    <t>IOBA0002736</t>
  </si>
  <si>
    <t>IOBA0002737</t>
  </si>
  <si>
    <t>IOBA0002738</t>
  </si>
  <si>
    <t>IOBA0002740</t>
  </si>
  <si>
    <t>IOBA0002741</t>
  </si>
  <si>
    <t>IOBA0002742</t>
  </si>
  <si>
    <t>IOBA0002743</t>
  </si>
  <si>
    <t>IOBA0002744</t>
  </si>
  <si>
    <t>IOBA0002745</t>
  </si>
  <si>
    <t>IOBA0002747</t>
  </si>
  <si>
    <t>IOBA0002748</t>
  </si>
  <si>
    <t>IOBA0002749</t>
  </si>
  <si>
    <t>IOBA0002750</t>
  </si>
  <si>
    <t>IOBA0002751</t>
  </si>
  <si>
    <t>IOBA0002752</t>
  </si>
  <si>
    <t>IOBA0002753</t>
  </si>
  <si>
    <t>IOBA0002754</t>
  </si>
  <si>
    <t>IOBA0002755</t>
  </si>
  <si>
    <t>IOBA0002756</t>
  </si>
  <si>
    <t>IOBA0002757</t>
  </si>
  <si>
    <t>IOBA0002759</t>
  </si>
  <si>
    <t>IOBA0002760</t>
  </si>
  <si>
    <t>IOBA0002761</t>
  </si>
  <si>
    <t>IOBA0002762</t>
  </si>
  <si>
    <t>IOBA0002763</t>
  </si>
  <si>
    <t>IOBA0002764</t>
  </si>
  <si>
    <t>IOBA0002765</t>
  </si>
  <si>
    <t>IOBA0002766</t>
  </si>
  <si>
    <t>IOBA0002767</t>
  </si>
  <si>
    <t>IOBA0002768</t>
  </si>
  <si>
    <t>IOBA0002769</t>
  </si>
  <si>
    <t>IOBA0002770</t>
  </si>
  <si>
    <t>IOBA0002771</t>
  </si>
  <si>
    <t>IOBA0002772</t>
  </si>
  <si>
    <t>IOBA0002773</t>
  </si>
  <si>
    <t>IOBA0002774</t>
  </si>
  <si>
    <t>IOBA0002775</t>
  </si>
  <si>
    <t>IOBA0002776</t>
  </si>
  <si>
    <t>IOBA0002777</t>
  </si>
  <si>
    <t>IOBA0002778</t>
  </si>
  <si>
    <t>IOBA0002779</t>
  </si>
  <si>
    <t>IOBA0002780</t>
  </si>
  <si>
    <t>IOBA0002781</t>
  </si>
  <si>
    <t>IOBA0002782</t>
  </si>
  <si>
    <t>IOBA0002783</t>
  </si>
  <si>
    <t>IOBA0002784</t>
  </si>
  <si>
    <t>IOBA0002785</t>
  </si>
  <si>
    <t>IOBA0002786</t>
  </si>
  <si>
    <t>IOBA0002787</t>
  </si>
  <si>
    <t>IOBA0002788</t>
  </si>
  <si>
    <t>IOBA0002789</t>
  </si>
  <si>
    <t>IOBA0002790</t>
  </si>
  <si>
    <t>IOBA0002791</t>
  </si>
  <si>
    <t>IOBA0002792</t>
  </si>
  <si>
    <t>IOBA0002793</t>
  </si>
  <si>
    <t>IOBA0002794</t>
  </si>
  <si>
    <t>IOBA0002795</t>
  </si>
  <si>
    <t>IOBA0002796</t>
  </si>
  <si>
    <t>IOBA0002797</t>
  </si>
  <si>
    <t>IOBA0002798</t>
  </si>
  <si>
    <t>IOBA0002799</t>
  </si>
  <si>
    <t>IOBA0002800</t>
  </si>
  <si>
    <t>IOBA0002801</t>
  </si>
  <si>
    <t>IOBA0002802</t>
  </si>
  <si>
    <t>IOBA0002803</t>
  </si>
  <si>
    <t>IOBA0002804</t>
  </si>
  <si>
    <t>IOBA0002805</t>
  </si>
  <si>
    <t>IOBA0002806</t>
  </si>
  <si>
    <t>IOBA0002807</t>
  </si>
  <si>
    <t>IOBA0002808</t>
  </si>
  <si>
    <t>IOBA0002809</t>
  </si>
  <si>
    <t>IOBA0002810</t>
  </si>
  <si>
    <t>IOBA0002811</t>
  </si>
  <si>
    <t>IOBA0002812</t>
  </si>
  <si>
    <t>IOBA0002813</t>
  </si>
  <si>
    <t>IOBA0002814</t>
  </si>
  <si>
    <t>IOBA0002815</t>
  </si>
  <si>
    <t>IOBA0002816</t>
  </si>
  <si>
    <t>IOBA0002817</t>
  </si>
  <si>
    <t>IOBA0002819</t>
  </si>
  <si>
    <t>IOBA0002821</t>
  </si>
  <si>
    <t>IOBA0002822</t>
  </si>
  <si>
    <t>IOBA0002823</t>
  </si>
  <si>
    <t>IOBA0002824</t>
  </si>
  <si>
    <t>IOBA0002825</t>
  </si>
  <si>
    <t>IOBA0002826</t>
  </si>
  <si>
    <t>IOBA0002827</t>
  </si>
  <si>
    <t>IOBA0002828</t>
  </si>
  <si>
    <t>IOBA0002829</t>
  </si>
  <si>
    <t>IOBA0002830</t>
  </si>
  <si>
    <t>IOBA0002831</t>
  </si>
  <si>
    <t>IOBA0002832</t>
  </si>
  <si>
    <t>IOBA0002833</t>
  </si>
  <si>
    <t>IOBA0002834</t>
  </si>
  <si>
    <t>IOBA0002835</t>
  </si>
  <si>
    <t>IOBA0002836</t>
  </si>
  <si>
    <t>IOBA0002837</t>
  </si>
  <si>
    <t>IOBA0002838</t>
  </si>
  <si>
    <t>IOBA0002839</t>
  </si>
  <si>
    <t>IOBA0002840</t>
  </si>
  <si>
    <t>IOBA0002841</t>
  </si>
  <si>
    <t>IOBA0002842</t>
  </si>
  <si>
    <t>IOBA0002843</t>
  </si>
  <si>
    <t>IOBA0002844</t>
  </si>
  <si>
    <t>IOBA0002845</t>
  </si>
  <si>
    <t>IOBA0002846</t>
  </si>
  <si>
    <t>IOBA0002847</t>
  </si>
  <si>
    <t>IOBA0002848</t>
  </si>
  <si>
    <t>IOBA0002849</t>
  </si>
  <si>
    <t>IOBA0002850</t>
  </si>
  <si>
    <t>IOBA0002851</t>
  </si>
  <si>
    <t>IOBA0002852</t>
  </si>
  <si>
    <t>IOBA0002853</t>
  </si>
  <si>
    <t>IOBA0002854</t>
  </si>
  <si>
    <t>IOBA0002855</t>
  </si>
  <si>
    <t>IOBA0002856</t>
  </si>
  <si>
    <t>IOBA0002857</t>
  </si>
  <si>
    <t>IOBA0002858</t>
  </si>
  <si>
    <t>IOBA0002859</t>
  </si>
  <si>
    <t>IOBA0002860</t>
  </si>
  <si>
    <t>IOBA0002861</t>
  </si>
  <si>
    <t>IOBA0002862</t>
  </si>
  <si>
    <t>IOBA0002863</t>
  </si>
  <si>
    <t>IOBA0002864</t>
  </si>
  <si>
    <t>IOBA0002865</t>
  </si>
  <si>
    <t>IOBA0002866</t>
  </si>
  <si>
    <t>IOBA0002867</t>
  </si>
  <si>
    <t>IOBA0002868</t>
  </si>
  <si>
    <t>IOBA0002869</t>
  </si>
  <si>
    <t>IOBA0002870</t>
  </si>
  <si>
    <t>IOBA0002871</t>
  </si>
  <si>
    <t>IOBA0002872</t>
  </si>
  <si>
    <t>IOBA0002873</t>
  </si>
  <si>
    <t>IOBA0002874</t>
  </si>
  <si>
    <t>IOBA0002875</t>
  </si>
  <si>
    <t>IOBA0002876</t>
  </si>
  <si>
    <t>IOBA0002877</t>
  </si>
  <si>
    <t>IOBA0002878</t>
  </si>
  <si>
    <t>IOBA0002879</t>
  </si>
  <si>
    <t>IOBA0002880</t>
  </si>
  <si>
    <t>IOBA0002882</t>
  </si>
  <si>
    <t>IOBA0002883</t>
  </si>
  <si>
    <t>IOBA0002884</t>
  </si>
  <si>
    <t>IOBA0002885</t>
  </si>
  <si>
    <t>IOBA0002886</t>
  </si>
  <si>
    <t>IOBA0002887</t>
  </si>
  <si>
    <t>IOBA0002888</t>
  </si>
  <si>
    <t>IOBA0002889</t>
  </si>
  <si>
    <t>IOBA0002890</t>
  </si>
  <si>
    <t>IOBA0002891</t>
  </si>
  <si>
    <t>IOBA0002893</t>
  </si>
  <si>
    <t>IOBA0002895</t>
  </si>
  <si>
    <t>IOBA0002896</t>
  </si>
  <si>
    <t>IOBA0002897</t>
  </si>
  <si>
    <t>IOBA0002898</t>
  </si>
  <si>
    <t>IOBA0002899</t>
  </si>
  <si>
    <t>IOBA0002900</t>
  </si>
  <si>
    <t>IOBA0002901</t>
  </si>
  <si>
    <t>IOBA0002902</t>
  </si>
  <si>
    <t>IOBA0002903</t>
  </si>
  <si>
    <t>IOBA0002904</t>
  </si>
  <si>
    <t>IOBA0002905</t>
  </si>
  <si>
    <t>IOBA0002906</t>
  </si>
  <si>
    <t>IOBA0002908</t>
  </si>
  <si>
    <t>IOBA0002909</t>
  </si>
  <si>
    <t>IOBA0002910</t>
  </si>
  <si>
    <t>IOBA0002913</t>
  </si>
  <si>
    <t>IOBA0002914</t>
  </si>
  <si>
    <t>IOBA0002916</t>
  </si>
  <si>
    <t>IOBA0002917</t>
  </si>
  <si>
    <t>IOBA0002918</t>
  </si>
  <si>
    <t>IOBA0002920</t>
  </si>
  <si>
    <t>IOBA0002921</t>
  </si>
  <si>
    <t>IOBA0002922</t>
  </si>
  <si>
    <t>IOBA0002923</t>
  </si>
  <si>
    <t>IOBA0002925</t>
  </si>
  <si>
    <t>IOBA0002928</t>
  </si>
  <si>
    <t>IOBA0002929</t>
  </si>
  <si>
    <t>IOBA0002930</t>
  </si>
  <si>
    <t>IOBA0002931</t>
  </si>
  <si>
    <t>IOBA0002932</t>
  </si>
  <si>
    <t>IOBA0002933</t>
  </si>
  <si>
    <t>IOBA0002935</t>
  </si>
  <si>
    <t>IOBA0002936</t>
  </si>
  <si>
    <t>IOBA0002937</t>
  </si>
  <si>
    <t>IOBA0002938</t>
  </si>
  <si>
    <t>IOBA0002939</t>
  </si>
  <si>
    <t>IOBA0002940</t>
  </si>
  <si>
    <t>IOBA0002941</t>
  </si>
  <si>
    <t>IOBA0002942</t>
  </si>
  <si>
    <t>IOBA0002943</t>
  </si>
  <si>
    <t>IOBA0002944</t>
  </si>
  <si>
    <t>IOBA0002945</t>
  </si>
  <si>
    <t>IOBA0002946</t>
  </si>
  <si>
    <t>IOBA0002947</t>
  </si>
  <si>
    <t>IOBA0002950</t>
  </si>
  <si>
    <t>IOBA0002951</t>
  </si>
  <si>
    <t>IOBA0002952</t>
  </si>
  <si>
    <t>IOBA0002953</t>
  </si>
  <si>
    <t>IOBA0002954</t>
  </si>
  <si>
    <t>IOBA0002955</t>
  </si>
  <si>
    <t>IOBA0002956</t>
  </si>
  <si>
    <t>IOBA0002957</t>
  </si>
  <si>
    <t>IOBA0002958</t>
  </si>
  <si>
    <t>IOBA0002959</t>
  </si>
  <si>
    <t>IOBA0002960</t>
  </si>
  <si>
    <t>IOBA0002961</t>
  </si>
  <si>
    <t>IOBA0002962</t>
  </si>
  <si>
    <t>IOBA0002963</t>
  </si>
  <si>
    <t>IOBA0002964</t>
  </si>
  <si>
    <t>IOBA0002965</t>
  </si>
  <si>
    <t>IOBA0002966</t>
  </si>
  <si>
    <t>IOBA0002968</t>
  </si>
  <si>
    <t>IOBA0002969</t>
  </si>
  <si>
    <t>IOBA0002971</t>
  </si>
  <si>
    <t>IOBA0002972</t>
  </si>
  <si>
    <t>IOBA0002973</t>
  </si>
  <si>
    <t>IOBA0002974</t>
  </si>
  <si>
    <t>IOBA0002975</t>
  </si>
  <si>
    <t>IOBA0002976</t>
  </si>
  <si>
    <t>IOBA0002977</t>
  </si>
  <si>
    <t>IOBA0002978</t>
  </si>
  <si>
    <t>IOBA0002980</t>
  </si>
  <si>
    <t>IOBA0002981</t>
  </si>
  <si>
    <t>IOBA0002983</t>
  </si>
  <si>
    <t>IOBA0002984</t>
  </si>
  <si>
    <t>IOBA0002985</t>
  </si>
  <si>
    <t>IOBA0002986</t>
  </si>
  <si>
    <t>IOBA0002987</t>
  </si>
  <si>
    <t>IOBA0002988</t>
  </si>
  <si>
    <t>IOBA0002989</t>
  </si>
  <si>
    <t>IOBA0002990</t>
  </si>
  <si>
    <t>IOBA0002991</t>
  </si>
  <si>
    <t>IOBA0002992</t>
  </si>
  <si>
    <t>IOBA0002993</t>
  </si>
  <si>
    <t>IOBA0002994</t>
  </si>
  <si>
    <t>IOBA0002995</t>
  </si>
  <si>
    <t>IOBA0002996</t>
  </si>
  <si>
    <t>IOBA0002997</t>
  </si>
  <si>
    <t>IOBA0002998</t>
  </si>
  <si>
    <t>IOBA0003001</t>
  </si>
  <si>
    <t>IOBA0003002</t>
  </si>
  <si>
    <t>IOBA0003003</t>
  </si>
  <si>
    <t>IOBA0003005</t>
  </si>
  <si>
    <t>IOBA0003008</t>
  </si>
  <si>
    <t>IOBA0003010</t>
  </si>
  <si>
    <t>IOBA0003011</t>
  </si>
  <si>
    <t>IOBA0003014</t>
  </si>
  <si>
    <t>IOBA0003015</t>
  </si>
  <si>
    <t>IOBA0003017</t>
  </si>
  <si>
    <t>IOBA0003018</t>
  </si>
  <si>
    <t>IOBA0003019</t>
  </si>
  <si>
    <t>IOBA0003020</t>
  </si>
  <si>
    <t>IOBA0003021</t>
  </si>
  <si>
    <t>IOBA0003023</t>
  </si>
  <si>
    <t>IOBA0003025</t>
  </si>
  <si>
    <t>IOBA0003027</t>
  </si>
  <si>
    <t>IOBA0003028</t>
  </si>
  <si>
    <t>IOBA0003041</t>
  </si>
  <si>
    <t>IOBA0003042</t>
  </si>
  <si>
    <t>IOBA0003046</t>
  </si>
  <si>
    <t>IOBA0003047</t>
  </si>
  <si>
    <t>IOBA0003048</t>
  </si>
  <si>
    <t>IOBA0003049</t>
  </si>
  <si>
    <t>IOBA0003050</t>
  </si>
  <si>
    <t>IOBA0003051</t>
  </si>
  <si>
    <t>IOBA0003052</t>
  </si>
  <si>
    <t>IOBA0003053</t>
  </si>
  <si>
    <t>IOBA0003054</t>
  </si>
  <si>
    <t>IOBA0003055</t>
  </si>
  <si>
    <t>IOBA0003057</t>
  </si>
  <si>
    <t>IOBA0003058</t>
  </si>
  <si>
    <t>IOBA0003059</t>
  </si>
  <si>
    <t>IOBA0003060</t>
  </si>
  <si>
    <t>IOBA0003061</t>
  </si>
  <si>
    <t>IOBA0003062</t>
  </si>
  <si>
    <t>IOBA0003063</t>
  </si>
  <si>
    <t>IOBA0003064</t>
  </si>
  <si>
    <t>IOBA0003065</t>
  </si>
  <si>
    <t>IOBA0003066</t>
  </si>
  <si>
    <t>IOBA0003067</t>
  </si>
  <si>
    <t>IOBA0003069</t>
  </si>
  <si>
    <t>IOBA0003070</t>
  </si>
  <si>
    <t>IOBA0003071</t>
  </si>
  <si>
    <t>IOBA0003072</t>
  </si>
  <si>
    <t>IOBA0003073</t>
  </si>
  <si>
    <t>IOBA0003074</t>
  </si>
  <si>
    <t>IOBA0003075</t>
  </si>
  <si>
    <t>IOBA0003076</t>
  </si>
  <si>
    <t>IOBA0003077</t>
  </si>
  <si>
    <t>IOBA0003078</t>
  </si>
  <si>
    <t>IOBA0003079</t>
  </si>
  <si>
    <t>IOBA0003081</t>
  </si>
  <si>
    <t>IOBA0003082</t>
  </si>
  <si>
    <t>IOBA0003083</t>
  </si>
  <si>
    <t>IOBA0003084</t>
  </si>
  <si>
    <t>IOBA0003085</t>
  </si>
  <si>
    <t>IOBA0003086</t>
  </si>
  <si>
    <t>IOBA0003088</t>
  </si>
  <si>
    <t>IOBA0003089</t>
  </si>
  <si>
    <t>IOBA0003090</t>
  </si>
  <si>
    <t>IOBA0003091</t>
  </si>
  <si>
    <t>IOBA0003092</t>
  </si>
  <si>
    <t>IOBA0003093</t>
  </si>
  <si>
    <t>IOBA0003094</t>
  </si>
  <si>
    <t>IOBA0003096</t>
  </si>
  <si>
    <t>IOBA0003097</t>
  </si>
  <si>
    <t>IOBA0003098</t>
  </si>
  <si>
    <t>IOBA0003099</t>
  </si>
  <si>
    <t>IOBA0003100</t>
  </si>
  <si>
    <t>IOBA0003105</t>
  </si>
  <si>
    <t>IOBA0003106</t>
  </si>
  <si>
    <t>IOBA0003107</t>
  </si>
  <si>
    <t>IOBA0003108</t>
  </si>
  <si>
    <t>IOBA0003109</t>
  </si>
  <si>
    <t>IOBA0003111</t>
  </si>
  <si>
    <t>IOBA0003112</t>
  </si>
  <si>
    <t>IOBA0003113</t>
  </si>
  <si>
    <t>IOBA0003114</t>
  </si>
  <si>
    <t>IOBA0003115</t>
  </si>
  <si>
    <t>IOBA0003116</t>
  </si>
  <si>
    <t>IOBA0003117</t>
  </si>
  <si>
    <t>IOBA0003118</t>
  </si>
  <si>
    <t>IOBA0003119</t>
  </si>
  <si>
    <t>IOBA0003120</t>
  </si>
  <si>
    <t>IOBA0003121</t>
  </si>
  <si>
    <t>IOBA0003122</t>
  </si>
  <si>
    <t>IOBA0003123</t>
  </si>
  <si>
    <t>IOBA0003124</t>
  </si>
  <si>
    <t>IOBA0003125</t>
  </si>
  <si>
    <t>IOBA0003126</t>
  </si>
  <si>
    <t>IOBA0003127</t>
  </si>
  <si>
    <t>IOBA0003128</t>
  </si>
  <si>
    <t>IOBA0003129</t>
  </si>
  <si>
    <t>IOBA0003130</t>
  </si>
  <si>
    <t>IOBA0003131</t>
  </si>
  <si>
    <t>IOBA0003132</t>
  </si>
  <si>
    <t>IOBA0003133</t>
  </si>
  <si>
    <t>IOBA0003134</t>
  </si>
  <si>
    <t>IOBA0003135</t>
  </si>
  <si>
    <t>IOBA0003136</t>
  </si>
  <si>
    <t>IOBA0003137</t>
  </si>
  <si>
    <t>IOBA0003138</t>
  </si>
  <si>
    <t>IOBA0003139</t>
  </si>
  <si>
    <t>IOBA0003140</t>
  </si>
  <si>
    <t>IOBA0003141</t>
  </si>
  <si>
    <t>IOBA0003142</t>
  </si>
  <si>
    <t>IOBA0003143</t>
  </si>
  <si>
    <t>IOBA0003144</t>
  </si>
  <si>
    <t>IOBA0003145</t>
  </si>
  <si>
    <t>IOBA0003146</t>
  </si>
  <si>
    <t>IOBA0003147</t>
  </si>
  <si>
    <t>IOBA0003148</t>
  </si>
  <si>
    <t>IOBA0003149</t>
  </si>
  <si>
    <t>IOBA0003151</t>
  </si>
  <si>
    <t>IOBA0003152</t>
  </si>
  <si>
    <t>IOBA0003153</t>
  </si>
  <si>
    <t>IOBA0003154</t>
  </si>
  <si>
    <t>IOBA0003155</t>
  </si>
  <si>
    <t>IOBA0003156</t>
  </si>
  <si>
    <t>IOBA0003157</t>
  </si>
  <si>
    <t>IOBA0003158</t>
  </si>
  <si>
    <t>IOBA0003159</t>
  </si>
  <si>
    <t>IOBA0003160</t>
  </si>
  <si>
    <t>IOBA0003161</t>
  </si>
  <si>
    <t>IOBA0003162</t>
  </si>
  <si>
    <t>IOBA0003163</t>
  </si>
  <si>
    <t>IOBA0003164</t>
  </si>
  <si>
    <t>IOBA0003165</t>
  </si>
  <si>
    <t>IOBA0003166</t>
  </si>
  <si>
    <t>IOBA0003167</t>
  </si>
  <si>
    <t>IOBA0003168</t>
  </si>
  <si>
    <t>IOBA0003169</t>
  </si>
  <si>
    <t>IOBA0003170</t>
  </si>
  <si>
    <t>IOBA0003171</t>
  </si>
  <si>
    <t>IOBA0003172</t>
  </si>
  <si>
    <t>IOBA0003174</t>
  </si>
  <si>
    <t>IOBA0003175</t>
  </si>
  <si>
    <t>IOBA0003176</t>
  </si>
  <si>
    <t>IOBA0003178</t>
  </si>
  <si>
    <t>IOBA0003179</t>
  </si>
  <si>
    <t>IOBA0003181</t>
  </si>
  <si>
    <t>IOBA0003182</t>
  </si>
  <si>
    <t>IOBA0003183</t>
  </si>
  <si>
    <t>IOBA0003184</t>
  </si>
  <si>
    <t>IOBA0003185</t>
  </si>
  <si>
    <t>IOBA0003186</t>
  </si>
  <si>
    <t>IOBA0003187</t>
  </si>
  <si>
    <t>IOBA0003188</t>
  </si>
  <si>
    <t>IOBA0003189</t>
  </si>
  <si>
    <t>IOBA0003191</t>
  </si>
  <si>
    <t>IOBA0003192</t>
  </si>
  <si>
    <t>IOBA0003193</t>
  </si>
  <si>
    <t>IOBA0003194</t>
  </si>
  <si>
    <t>IOBA0003195</t>
  </si>
  <si>
    <t>IOBA0003196</t>
  </si>
  <si>
    <t>IOBA0003197</t>
  </si>
  <si>
    <t>IOBA0003198</t>
  </si>
  <si>
    <t>IOBA0003199</t>
  </si>
  <si>
    <t>IOBA0003200</t>
  </si>
  <si>
    <t>IOBA0003201</t>
  </si>
  <si>
    <t>IOBA0003202</t>
  </si>
  <si>
    <t>IOBA0003203</t>
  </si>
  <si>
    <t>IOBA0003204</t>
  </si>
  <si>
    <t>IOBA0003205</t>
  </si>
  <si>
    <t>IOBA0003206</t>
  </si>
  <si>
    <t>IOBA0003207</t>
  </si>
  <si>
    <t>IOBA0003208</t>
  </si>
  <si>
    <t>IOBA0003209</t>
  </si>
  <si>
    <t>IOBA0003210</t>
  </si>
  <si>
    <t>IOBA0003211</t>
  </si>
  <si>
    <t>IOBA0003212</t>
  </si>
  <si>
    <t>IOBA0003213</t>
  </si>
  <si>
    <t>IOBA0003214</t>
  </si>
  <si>
    <t>IOBA0003215</t>
  </si>
  <si>
    <t>IOBA0003216</t>
  </si>
  <si>
    <t>IOBA0003217</t>
  </si>
  <si>
    <t>IOBA0003218</t>
  </si>
  <si>
    <t>IOBA0003219</t>
  </si>
  <si>
    <t>IOBA0003220</t>
  </si>
  <si>
    <t>IOBA0003221</t>
  </si>
  <si>
    <t>IOBA0003222</t>
  </si>
  <si>
    <t>IOBA0003223</t>
  </si>
  <si>
    <t>IOBA0003224</t>
  </si>
  <si>
    <t>IOBA0003225</t>
  </si>
  <si>
    <t>IOBA0003226</t>
  </si>
  <si>
    <t>IOBA0003227</t>
  </si>
  <si>
    <t>IOBA0003228</t>
  </si>
  <si>
    <t>IOBA0003229</t>
  </si>
  <si>
    <t>IOBA0003230</t>
  </si>
  <si>
    <t>IOBA0003231</t>
  </si>
  <si>
    <t>IOBA0003232</t>
  </si>
  <si>
    <t>IOBA0003233</t>
  </si>
  <si>
    <t>IOBA0003234</t>
  </si>
  <si>
    <t>IOBA0003236</t>
  </si>
  <si>
    <t>IOBA0003237</t>
  </si>
  <si>
    <t>IOBA0003238</t>
  </si>
  <si>
    <t>IOBA0003239</t>
  </si>
  <si>
    <t>IOBA0003241</t>
  </si>
  <si>
    <t>IOBA0003242</t>
  </si>
  <si>
    <t>IOBA0003243</t>
  </si>
  <si>
    <t>IOBA0003244</t>
  </si>
  <si>
    <t>IOBA0003245</t>
  </si>
  <si>
    <t>IOBA0003247</t>
  </si>
  <si>
    <t>IOBA0003248</t>
  </si>
  <si>
    <t>IOBA0003249</t>
  </si>
  <si>
    <t>IOBA0003250</t>
  </si>
  <si>
    <t>IOBA0003251</t>
  </si>
  <si>
    <t>IOBA0003252</t>
  </si>
  <si>
    <t>IOBA0003253</t>
  </si>
  <si>
    <t>IOBA0003255</t>
  </si>
  <si>
    <t>IOBA0003256</t>
  </si>
  <si>
    <t>IOBA0003257</t>
  </si>
  <si>
    <t>IOBA0003258</t>
  </si>
  <si>
    <t>IOBA0003259</t>
  </si>
  <si>
    <t>IOBA0003260</t>
  </si>
  <si>
    <t>IOBA0003261</t>
  </si>
  <si>
    <t>IOBA0003262</t>
  </si>
  <si>
    <t>IOBA0003263</t>
  </si>
  <si>
    <t>IOBA0003264</t>
  </si>
  <si>
    <t>IOBA0003265</t>
  </si>
  <si>
    <t>IOBA0003266</t>
  </si>
  <si>
    <t>IOBA0003268</t>
  </si>
  <si>
    <t>IOBA0003269</t>
  </si>
  <si>
    <t>IOBA0003270</t>
  </si>
  <si>
    <t>IOBA0003271</t>
  </si>
  <si>
    <t>IOBA0003272</t>
  </si>
  <si>
    <t>IOBA0003273</t>
  </si>
  <si>
    <t>IOBA0003274</t>
  </si>
  <si>
    <t>IOBA0003275</t>
  </si>
  <si>
    <t>IOBA0003276</t>
  </si>
  <si>
    <t>IOBA0003277</t>
  </si>
  <si>
    <t>IOBA0003280</t>
  </si>
  <si>
    <t>IOBA0003281</t>
  </si>
  <si>
    <t>IOBA0003282</t>
  </si>
  <si>
    <t>IOBA0003283</t>
  </si>
  <si>
    <t>IOBA0003284</t>
  </si>
  <si>
    <t>IOBA0003286</t>
  </si>
  <si>
    <t>IOBA0003287</t>
  </si>
  <si>
    <t>IOBA0003288</t>
  </si>
  <si>
    <t>IOBA0003289</t>
  </si>
  <si>
    <t>IOBA0003291</t>
  </si>
  <si>
    <t>IOBA0003293</t>
  </si>
  <si>
    <t>IOBA0003294</t>
  </si>
  <si>
    <t>IOBA0003295</t>
  </si>
  <si>
    <t>IOBA0003296</t>
  </si>
  <si>
    <t>IOBA0003299</t>
  </si>
  <si>
    <t>IOBA0003302</t>
  </si>
  <si>
    <t>IOBA0003303</t>
  </si>
  <si>
    <t>IOBA0003304</t>
  </si>
  <si>
    <t>IOBA0003306</t>
  </si>
  <si>
    <t>IOBA0003307</t>
  </si>
  <si>
    <t>IOBA0003308</t>
  </si>
  <si>
    <t>IOBA0003309</t>
  </si>
  <si>
    <t>IOBA0003310</t>
  </si>
  <si>
    <t>IOBA0003311</t>
  </si>
  <si>
    <t>IOBA0003312</t>
  </si>
  <si>
    <t>IOBA0003315</t>
  </si>
  <si>
    <t>IOBA0003316</t>
  </si>
  <si>
    <t>IOBA0003317</t>
  </si>
  <si>
    <t>IOBA0003318</t>
  </si>
  <si>
    <t>IOBA0003319</t>
  </si>
  <si>
    <t>IOBA0003320</t>
  </si>
  <si>
    <t>IOBA0003321</t>
  </si>
  <si>
    <t>IOBA0003322</t>
  </si>
  <si>
    <t>IOBA0003323</t>
  </si>
  <si>
    <t>IOBA0003324</t>
  </si>
  <si>
    <t>IOBA0003325</t>
  </si>
  <si>
    <t>IOBA0003326</t>
  </si>
  <si>
    <t>IOBA0003327</t>
  </si>
  <si>
    <t>IOBA0003329</t>
  </si>
  <si>
    <t>IOBA0003330</t>
  </si>
  <si>
    <t>IOBA0003333</t>
  </si>
  <si>
    <t>IOBA0003334</t>
  </si>
  <si>
    <t>IOBA0003335</t>
  </si>
  <si>
    <t>IOBA0003336</t>
  </si>
  <si>
    <t>IOBA0003337</t>
  </si>
  <si>
    <t>IOBA0003338</t>
  </si>
  <si>
    <t>IOBA0003339</t>
  </si>
  <si>
    <t>IOBA0003340</t>
  </si>
  <si>
    <t>IOBA0003341</t>
  </si>
  <si>
    <t>IOBA0003345</t>
  </si>
  <si>
    <t>IOBA0003346</t>
  </si>
  <si>
    <t>IOBA0003347</t>
  </si>
  <si>
    <t>IOBA0003349</t>
  </si>
  <si>
    <t>IOBA0003350</t>
  </si>
  <si>
    <t>IOBA0003351</t>
  </si>
  <si>
    <t>IOBA0003357</t>
  </si>
  <si>
    <t>IOBA0003358</t>
  </si>
  <si>
    <t>IOBA0003364</t>
  </si>
  <si>
    <t>IOBA0003366</t>
  </si>
  <si>
    <t>IOBA0003369</t>
  </si>
  <si>
    <t>IOBA0003370</t>
  </si>
  <si>
    <t>IOBA0003371</t>
  </si>
  <si>
    <t>IOBA0003372</t>
  </si>
  <si>
    <t>IOBA0003373</t>
  </si>
  <si>
    <t>IOBA0003375</t>
  </si>
  <si>
    <t>IOBA0003376</t>
  </si>
  <si>
    <t>IOBA0003377</t>
  </si>
  <si>
    <t>IOBA0003378</t>
  </si>
  <si>
    <t>IOBA0003379</t>
  </si>
  <si>
    <t>IOBA0003380</t>
  </si>
  <si>
    <t>IOBA0003381</t>
  </si>
  <si>
    <t>IOBA0003382</t>
  </si>
  <si>
    <t>IOBA0003383</t>
  </si>
  <si>
    <t>IOBA0003384</t>
  </si>
  <si>
    <t>IOBA0003385</t>
  </si>
  <si>
    <t>IOBA0003387</t>
  </si>
  <si>
    <t>IOBA0003388</t>
  </si>
  <si>
    <t>IOBA0003390</t>
  </si>
  <si>
    <t>IOBA0003391</t>
  </si>
  <si>
    <t>IOBA0003392</t>
  </si>
  <si>
    <t>IOBA0003394</t>
  </si>
  <si>
    <t>IOBA0003395</t>
  </si>
  <si>
    <t>IOBA0003397</t>
  </si>
  <si>
    <t>IOBA0003398</t>
  </si>
  <si>
    <t>IOBA0003399</t>
  </si>
  <si>
    <t>IOBA0003400</t>
  </si>
  <si>
    <t>IOBA0003401</t>
  </si>
  <si>
    <t>IOBA0003402</t>
  </si>
  <si>
    <t>IOBA0003403</t>
  </si>
  <si>
    <t>IOBA0003405</t>
  </si>
  <si>
    <t>IOBA0003407</t>
  </si>
  <si>
    <t>IOBA0003408</t>
  </si>
  <si>
    <t>IOBA0003409</t>
  </si>
  <si>
    <t>IOBA0003411</t>
  </si>
  <si>
    <t>IOBA0003412</t>
  </si>
  <si>
    <t>IOBA0003413</t>
  </si>
  <si>
    <t>IOBA0003414</t>
  </si>
  <si>
    <t>IOBA0003415</t>
  </si>
  <si>
    <t>IOBA0003416</t>
  </si>
  <si>
    <t>IOBA0003417</t>
  </si>
  <si>
    <t>IOBA0003418</t>
  </si>
  <si>
    <t>IOBA0003419</t>
  </si>
  <si>
    <t>IOBA0003420</t>
  </si>
  <si>
    <t>IOBA0003421</t>
  </si>
  <si>
    <t>IOBA0003422</t>
  </si>
  <si>
    <t>IOBA0003423</t>
  </si>
  <si>
    <t>IOBA0003424</t>
  </si>
  <si>
    <t>IOBA0003425</t>
  </si>
  <si>
    <t>IOBA0003426</t>
  </si>
  <si>
    <t>IOBA0003427</t>
  </si>
  <si>
    <t>IOBA0003429</t>
  </si>
  <si>
    <t>IOBA0003430</t>
  </si>
  <si>
    <t>IOBA0003431</t>
  </si>
  <si>
    <t>IOBA0003432</t>
  </si>
  <si>
    <t>IOBA0003433</t>
  </si>
  <si>
    <t>IOBA0003436</t>
  </si>
  <si>
    <t>IOBA0003437</t>
  </si>
  <si>
    <t>IOBA0003438</t>
  </si>
  <si>
    <t>IOBA0003439</t>
  </si>
  <si>
    <t>IOBA0003440</t>
  </si>
  <si>
    <t>IOBA0003441</t>
  </si>
  <si>
    <t>IOBA0003442</t>
  </si>
  <si>
    <t>IOBA0003443</t>
  </si>
  <si>
    <t>IOBA0003444</t>
  </si>
  <si>
    <t>IOBA0003445</t>
  </si>
  <si>
    <t>IOBA0003446</t>
  </si>
  <si>
    <t>IOBA0003447</t>
  </si>
  <si>
    <t>IOBA0003448</t>
  </si>
  <si>
    <t>IOBA0003449</t>
  </si>
  <si>
    <t>IOBA0003450</t>
  </si>
  <si>
    <t>IOBA0003451</t>
  </si>
  <si>
    <t>IOBA0003452</t>
  </si>
  <si>
    <t>IOBA0003453</t>
  </si>
  <si>
    <t>IOBA0003456</t>
  </si>
  <si>
    <t>IOBA0003457</t>
  </si>
  <si>
    <t>IOBA0003458</t>
  </si>
  <si>
    <t>IOBA0003459</t>
  </si>
  <si>
    <t>IOBA0003460</t>
  </si>
  <si>
    <t>IOBA0003461</t>
  </si>
  <si>
    <t>IOBA0003464</t>
  </si>
  <si>
    <t>IOBA0003465</t>
  </si>
  <si>
    <t>IOBA0003466</t>
  </si>
  <si>
    <t>IOBA0003467</t>
  </si>
  <si>
    <t>IOBA0003468</t>
  </si>
  <si>
    <t>IOBA0003469</t>
  </si>
  <si>
    <t>IOBA0003470</t>
  </si>
  <si>
    <t>IOBA0003471</t>
  </si>
  <si>
    <t>IOBA0003474</t>
  </si>
  <si>
    <t>IOBA0003476</t>
  </si>
  <si>
    <t>IOBA0003477</t>
  </si>
  <si>
    <t>IOBA0003478</t>
  </si>
  <si>
    <t>IOBA0003479</t>
  </si>
  <si>
    <t>IOBA0003481</t>
  </si>
  <si>
    <t>IOBA0003482</t>
  </si>
  <si>
    <t>IOBA0003483</t>
  </si>
  <si>
    <t>IOBA0003484</t>
  </si>
  <si>
    <t>IOBA0003485</t>
  </si>
  <si>
    <t>IOBA0003486</t>
  </si>
  <si>
    <t>IOBA0003487</t>
  </si>
  <si>
    <t>IOBA0003488</t>
  </si>
  <si>
    <t>IOBA0003489</t>
  </si>
  <si>
    <t>IOBA0003490</t>
  </si>
  <si>
    <t>IOBA0003491</t>
  </si>
  <si>
    <t>IOBA0003492</t>
  </si>
  <si>
    <t>IOBA0003493</t>
  </si>
  <si>
    <t>IOBA0003494</t>
  </si>
  <si>
    <t>IOBA0003495</t>
  </si>
  <si>
    <t>IOBA0003496</t>
  </si>
  <si>
    <t>IOBA0003497</t>
  </si>
  <si>
    <t>IOBA0003498</t>
  </si>
  <si>
    <t>IOBA0003500</t>
  </si>
  <si>
    <t>IOBA0003501</t>
  </si>
  <si>
    <t>IOBA0003502</t>
  </si>
  <si>
    <t>IOBA0003503</t>
  </si>
  <si>
    <t>IOBA0003504</t>
  </si>
  <si>
    <t>IOBA0003505</t>
  </si>
  <si>
    <t>IOBA0003506</t>
  </si>
  <si>
    <t>IOBA0003507</t>
  </si>
  <si>
    <t>IOBA0003508</t>
  </si>
  <si>
    <t>IOBA0003509</t>
  </si>
  <si>
    <t>IOBA0003510</t>
  </si>
  <si>
    <t>IOBA0003511</t>
  </si>
  <si>
    <t>IOBA0003512</t>
  </si>
  <si>
    <t>IOBA0003513</t>
  </si>
  <si>
    <t>IOBA0003514</t>
  </si>
  <si>
    <t>IOBA0003516</t>
  </si>
  <si>
    <t>IOBA0003517</t>
  </si>
  <si>
    <t>IOBA0003518</t>
  </si>
  <si>
    <t>IOBA0003519</t>
  </si>
  <si>
    <t>IOBA0003522</t>
  </si>
  <si>
    <t>IOBA0003523</t>
  </si>
  <si>
    <t>IOBA0003524</t>
  </si>
  <si>
    <t>IOBA0003525</t>
  </si>
  <si>
    <t>IOBA0003527</t>
  </si>
  <si>
    <t>IOBA0003528</t>
  </si>
  <si>
    <t>IOBA0003529</t>
  </si>
  <si>
    <t>IOBA0003530</t>
  </si>
  <si>
    <t>IOBA0003531</t>
  </si>
  <si>
    <t>IOBA0003532</t>
  </si>
  <si>
    <t>IOBA0003533</t>
  </si>
  <si>
    <t>IOBA0003534</t>
  </si>
  <si>
    <t>IOBA0003535</t>
  </si>
  <si>
    <t>IOBA0003536</t>
  </si>
  <si>
    <t>IOBA0003537</t>
  </si>
  <si>
    <t>IOBA0003538</t>
  </si>
  <si>
    <t>IOBA0003539</t>
  </si>
  <si>
    <t>IOBA0003540</t>
  </si>
  <si>
    <t>IOBA0003541</t>
  </si>
  <si>
    <t>IOBA0003542</t>
  </si>
  <si>
    <t>IOBA0003543</t>
  </si>
  <si>
    <t>IOBA0003544</t>
  </si>
  <si>
    <t>IOBA0003545</t>
  </si>
  <si>
    <t>IOBA0003546</t>
  </si>
  <si>
    <t>IOBA0003547</t>
  </si>
  <si>
    <t>IOBA0003548</t>
  </si>
  <si>
    <t>IOBA0003549</t>
  </si>
  <si>
    <t>IOBA0003550</t>
  </si>
  <si>
    <t>IOBA0003551</t>
  </si>
  <si>
    <t>IOBA0003552</t>
  </si>
  <si>
    <t>IOBA0003553</t>
  </si>
  <si>
    <t>IOBA0003554</t>
  </si>
  <si>
    <t>IOBA0003555</t>
  </si>
  <si>
    <t>IOBA0003556</t>
  </si>
  <si>
    <t>IOBA0003557</t>
  </si>
  <si>
    <t>IOBA0003558</t>
  </si>
  <si>
    <t>IOBA0003560</t>
  </si>
  <si>
    <t>IOBA0003562</t>
  </si>
  <si>
    <t>IOBA0003563</t>
  </si>
  <si>
    <t>IOBA0003564</t>
  </si>
  <si>
    <t>IOBA0003565</t>
  </si>
  <si>
    <t>IOBA0003567</t>
  </si>
  <si>
    <t>IOBA0003568</t>
  </si>
  <si>
    <t>IOBA0003569</t>
  </si>
  <si>
    <t>IOBA0003570</t>
  </si>
  <si>
    <t>IOBA0003571</t>
  </si>
  <si>
    <t>IOBA0003573</t>
  </si>
  <si>
    <t>IOBA0003574</t>
  </si>
  <si>
    <t>IOBA0003575</t>
  </si>
  <si>
    <t>IOBA0003576</t>
  </si>
  <si>
    <t>IOBA0003577</t>
  </si>
  <si>
    <t>IOBA0003578</t>
  </si>
  <si>
    <t>IOBA0003579</t>
  </si>
  <si>
    <t>IOBA0003580</t>
  </si>
  <si>
    <t>IOBA0003581</t>
  </si>
  <si>
    <t>IOBA0003582</t>
  </si>
  <si>
    <t>IOBA0003583</t>
  </si>
  <si>
    <t>IOBA0003584</t>
  </si>
  <si>
    <t>IOBA0003585</t>
  </si>
  <si>
    <t>IOBA0003586</t>
  </si>
  <si>
    <t>IOBA0003587</t>
  </si>
  <si>
    <t>IOBA0003588</t>
  </si>
  <si>
    <t>IOBA0003590</t>
  </si>
  <si>
    <t>IOBA0003591</t>
  </si>
  <si>
    <t>IOBA0003592</t>
  </si>
  <si>
    <t>IOBA0003593</t>
  </si>
  <si>
    <t>IOBA0003596</t>
  </si>
  <si>
    <t>IOBA0003597</t>
  </si>
  <si>
    <t>IOBA0003598</t>
  </si>
  <si>
    <t>IOBA0003599</t>
  </si>
  <si>
    <t>IOBA0003600</t>
  </si>
  <si>
    <t>IOBA0003603</t>
  </si>
  <si>
    <t>IOBA0003605</t>
  </si>
  <si>
    <t>IOBA0003607</t>
  </si>
  <si>
    <t>IOBA0003608</t>
  </si>
  <si>
    <t>IOBA0003609</t>
  </si>
  <si>
    <t>IOBA0003610</t>
  </si>
  <si>
    <t>IOBA0003611</t>
  </si>
  <si>
    <t>IOBA0003612</t>
  </si>
  <si>
    <t>IOBA0003613</t>
  </si>
  <si>
    <t>IOBA0003614</t>
  </si>
  <si>
    <t>IOBA0003615</t>
  </si>
  <si>
    <t>IOBA0003618</t>
  </si>
  <si>
    <t>IOBA0003619</t>
  </si>
  <si>
    <t>IOBA0003620</t>
  </si>
  <si>
    <t>IOBA0003621</t>
  </si>
  <si>
    <t>IOBA0003622</t>
  </si>
  <si>
    <t>IOBA0003623</t>
  </si>
  <si>
    <t>IOBA0003624</t>
  </si>
  <si>
    <t>IOBA0003625</t>
  </si>
  <si>
    <t>IOBA0003626</t>
  </si>
  <si>
    <t>IOBA0003628</t>
  </si>
  <si>
    <t>IOBA0003629</t>
  </si>
  <si>
    <t>IOBA0003633</t>
  </si>
  <si>
    <t>IOBA0003634</t>
  </si>
  <si>
    <t>IOBA0003635</t>
  </si>
  <si>
    <t>IOBA0003636</t>
  </si>
  <si>
    <t>IOBA0003637</t>
  </si>
  <si>
    <t>IOBA0003638</t>
  </si>
  <si>
    <t>IOBA0003639</t>
  </si>
  <si>
    <t>IOBA0003640</t>
  </si>
  <si>
    <t>IOBA0006522</t>
  </si>
  <si>
    <t>IOBA0006608</t>
  </si>
  <si>
    <t>IOBA0006809</t>
  </si>
  <si>
    <t>IOBA0009002</t>
  </si>
  <si>
    <t>IOBA0009011</t>
  </si>
  <si>
    <t>IOBA0009072</t>
  </si>
  <si>
    <t>IOBA0009084</t>
  </si>
  <si>
    <t>IOBA0PGB001</t>
  </si>
  <si>
    <t>IOBA0ROGB01</t>
  </si>
  <si>
    <t>JAKA0ACHBAL</t>
  </si>
  <si>
    <t>JAKA0ACHNAG</t>
  </si>
  <si>
    <t>JAKA0AGADOL</t>
  </si>
  <si>
    <t>JAKA0AGHARJ</t>
  </si>
  <si>
    <t>JAKA0AHAMAD</t>
  </si>
  <si>
    <t>JAKA0AHMSHA</t>
  </si>
  <si>
    <t>JAKA0AIRCAR</t>
  </si>
  <si>
    <t>JAKA0AJJASS</t>
  </si>
  <si>
    <t>JAKA0AJJOTE</t>
  </si>
  <si>
    <t>JAKA0AKHNOR</t>
  </si>
  <si>
    <t>JAKA0AKNGAM</t>
  </si>
  <si>
    <t>JAKA0ALABAD</t>
  </si>
  <si>
    <t>JAKA0ALIGAR</t>
  </si>
  <si>
    <t>JAKA0ALMGRI</t>
  </si>
  <si>
    <t>JAKA0ALNOOR</t>
  </si>
  <si>
    <t>JAKA0ALOOSA</t>
  </si>
  <si>
    <t>JAKA0AMBALA</t>
  </si>
  <si>
    <t>JAKA0AMGROT</t>
  </si>
  <si>
    <t>JAKA0AMINLK</t>
  </si>
  <si>
    <t>JAKA0AMPHLA</t>
  </si>
  <si>
    <t>JAKA0ANCHAR</t>
  </si>
  <si>
    <t>JAKA0ANDERI</t>
  </si>
  <si>
    <t>JAKA0ANSALL</t>
  </si>
  <si>
    <t>JAKA0AORIAN</t>
  </si>
  <si>
    <t>JAKA0APEXBR</t>
  </si>
  <si>
    <t>JAKA0APPLET</t>
  </si>
  <si>
    <t>JAKA0ARAHAN</t>
  </si>
  <si>
    <t>JAKA0ARAKHO</t>
  </si>
  <si>
    <t>JAKA0ARIHAL</t>
  </si>
  <si>
    <t>JAKA0ARIZAL</t>
  </si>
  <si>
    <t>JAKA0ARMPOR</t>
  </si>
  <si>
    <t>JAKA0ARNASS</t>
  </si>
  <si>
    <t>JAKA0ARWANI</t>
  </si>
  <si>
    <t>JAKA0ASHAJI</t>
  </si>
  <si>
    <t>JAKA0ASHMUJ</t>
  </si>
  <si>
    <t>JAKA0ASSARR</t>
  </si>
  <si>
    <t>JAKA0AURANG</t>
  </si>
  <si>
    <t>JAKA0AWANTI</t>
  </si>
  <si>
    <t>JAKA0AWOORA</t>
  </si>
  <si>
    <t>JAKA0AZDPUR</t>
  </si>
  <si>
    <t>JAKA0AZGUNJ</t>
  </si>
  <si>
    <t>JAKA0BACHAN</t>
  </si>
  <si>
    <t>JAKA0BADAMI</t>
  </si>
  <si>
    <t>JAKA0BADOHI</t>
  </si>
  <si>
    <t>JAKA0BAGAAT</t>
  </si>
  <si>
    <t>JAKA0BAGDAD</t>
  </si>
  <si>
    <t>JAKA0BAGGAA</t>
  </si>
  <si>
    <t>JAKA0BAGWAT</t>
  </si>
  <si>
    <t>JAKA0BAHROT</t>
  </si>
  <si>
    <t>JAKA0BAKSHI</t>
  </si>
  <si>
    <t>JAKA0BALESA</t>
  </si>
  <si>
    <t>JAKA0BALETA</t>
  </si>
  <si>
    <t>JAKA0BAMBLA</t>
  </si>
  <si>
    <t>JAKA0BANDRA</t>
  </si>
  <si>
    <t>JAKA0BANNIE</t>
  </si>
  <si>
    <t>JAKA0BANTAL</t>
  </si>
  <si>
    <t>JAKA0BARODA</t>
  </si>
  <si>
    <t>JAKA0BASANT</t>
  </si>
  <si>
    <t>JAKA0BASOLI</t>
  </si>
  <si>
    <t>JAKA0BASTEE</t>
  </si>
  <si>
    <t>JAKA0BATALA</t>
  </si>
  <si>
    <t>JAKA0BATLIK</t>
  </si>
  <si>
    <t>JAKA0BATMOL</t>
  </si>
  <si>
    <t>JAKA0BATOTE</t>
  </si>
  <si>
    <t>JAKA0BATWIN</t>
  </si>
  <si>
    <t>JAKA0BAZZAR</t>
  </si>
  <si>
    <t>JAKA0BBHARA</t>
  </si>
  <si>
    <t>JAKA0BBNGAM</t>
  </si>
  <si>
    <t>JAKA0BCROAD</t>
  </si>
  <si>
    <t>JAKA0BEERWA</t>
  </si>
  <si>
    <t>JAKA0BEMINA</t>
  </si>
  <si>
    <t>JAKA0BGDONG</t>
  </si>
  <si>
    <t>JAKA0BHADAR</t>
  </si>
  <si>
    <t>JAKA0BHADOO</t>
  </si>
  <si>
    <t>JAKA0BHAGWA</t>
  </si>
  <si>
    <t>JAKA0BHALLA</t>
  </si>
  <si>
    <t>JAKA0BHALRA</t>
  </si>
  <si>
    <t>JAKA0BHATIN</t>
  </si>
  <si>
    <t>JAKA0BHAWNI</t>
  </si>
  <si>
    <t>JAKA0BHELLA</t>
  </si>
  <si>
    <t>JAKA0BHOGAL</t>
  </si>
  <si>
    <t>JAKA0BHOPAL</t>
  </si>
  <si>
    <t>JAKA0BILWAR</t>
  </si>
  <si>
    <t>JAKA0BIRPUR</t>
  </si>
  <si>
    <t>JAKA0BISHNA</t>
  </si>
  <si>
    <t>JAKA0BJHOSP</t>
  </si>
  <si>
    <t>JAKA0BKPORA</t>
  </si>
  <si>
    <t>JAKA0BLOOMY</t>
  </si>
  <si>
    <t>JAKA0BNGLOR</t>
  </si>
  <si>
    <t>JAKA0BOMBAY</t>
  </si>
  <si>
    <t>JAKA0BONJWA</t>
  </si>
  <si>
    <t>JAKA0BONYAR</t>
  </si>
  <si>
    <t>JAKA0BOOGAM</t>
  </si>
  <si>
    <t>JAKA0BORDER</t>
  </si>
  <si>
    <t>JAKA0BOTSHA</t>
  </si>
  <si>
    <t>JAKA0BRIDGE</t>
  </si>
  <si>
    <t>JAKA0BRNOTI</t>
  </si>
  <si>
    <t>JAKA0BSTRAL</t>
  </si>
  <si>
    <t>JAKA0BTINDI</t>
  </si>
  <si>
    <t>JAKA0BUBBLE</t>
  </si>
  <si>
    <t>JAKA0BUDHAL</t>
  </si>
  <si>
    <t>JAKA0BUDRAJ</t>
  </si>
  <si>
    <t>JAKA0BULBUL</t>
  </si>
  <si>
    <t>JAKA0BUSANG</t>
  </si>
  <si>
    <t>JAKA0BUSRAJ</t>
  </si>
  <si>
    <t>JAKA0CALCAT</t>
  </si>
  <si>
    <t>JAKA0CAMPUS</t>
  </si>
  <si>
    <t>JAKA0CANAAL</t>
  </si>
  <si>
    <t>JAKA0CANADA</t>
  </si>
  <si>
    <t>JAKA0CANDLE</t>
  </si>
  <si>
    <t>JAKA0CAREER</t>
  </si>
  <si>
    <t>JAKA0CEMENT</t>
  </si>
  <si>
    <t>JAKA0CENTRE</t>
  </si>
  <si>
    <t>JAKA0CHADOO</t>
  </si>
  <si>
    <t>JAKA0CHADUR</t>
  </si>
  <si>
    <t>JAKA0CHAKMA</t>
  </si>
  <si>
    <t>JAKA0CHANDI</t>
  </si>
  <si>
    <t>JAKA0CHANDK</t>
  </si>
  <si>
    <t>JAKA0CHANGA</t>
  </si>
  <si>
    <t>JAKA0CHANPO</t>
  </si>
  <si>
    <t>JAKA0CHARPR</t>
  </si>
  <si>
    <t>JAKA0CHASAN</t>
  </si>
  <si>
    <t>JAKA0CHATER</t>
  </si>
  <si>
    <t>JAKA0CHATGB</t>
  </si>
  <si>
    <t>JAKA0CHATRO</t>
  </si>
  <si>
    <t>JAKA0CHAWAL</t>
  </si>
  <si>
    <t>JAKA0CHAWRI</t>
  </si>
  <si>
    <t>JAKA0CHBTRA</t>
  </si>
  <si>
    <t>JAKA0CHDUNA</t>
  </si>
  <si>
    <t>JAKA0CHEENI</t>
  </si>
  <si>
    <t>JAKA0CHERRY</t>
  </si>
  <si>
    <t>JAKA0CHINAR</t>
  </si>
  <si>
    <t>JAKA0CHITER</t>
  </si>
  <si>
    <t>JAKA0CHKTAN</t>
  </si>
  <si>
    <t>JAKA0CHNANI</t>
  </si>
  <si>
    <t>JAKA0CHNDAR</t>
  </si>
  <si>
    <t>JAKA0CHOKBL</t>
  </si>
  <si>
    <t>JAKA0CHOORA</t>
  </si>
  <si>
    <t>JAKA0CHOOSE</t>
  </si>
  <si>
    <t>JAKA0CHQCSC</t>
  </si>
  <si>
    <t>JAKA0CHQIBR</t>
  </si>
  <si>
    <t>JAKA0CHTBAL</t>
  </si>
  <si>
    <t>JAKA0CIDWAL</t>
  </si>
  <si>
    <t>JAKA0CIRCLE</t>
  </si>
  <si>
    <t>JAKA0CIRCUS</t>
  </si>
  <si>
    <t>JAKA0CKATRA</t>
  </si>
  <si>
    <t>JAKA0CNDOSA</t>
  </si>
  <si>
    <t>JAKA0COLLEG</t>
  </si>
  <si>
    <t>JAKA0COLONY</t>
  </si>
  <si>
    <t>JAKA0COMTAX</t>
  </si>
  <si>
    <t>JAKA0COMTOR</t>
  </si>
  <si>
    <t>JAKA0COUPLE</t>
  </si>
  <si>
    <t>JAKA0CRMAGM</t>
  </si>
  <si>
    <t>JAKA0DABHAR</t>
  </si>
  <si>
    <t>JAKA0DACHAN</t>
  </si>
  <si>
    <t>JAKA0DADAOM</t>
  </si>
  <si>
    <t>JAKA0DADSAR</t>
  </si>
  <si>
    <t>JAKA0DALGAT</t>
  </si>
  <si>
    <t>JAKA0DALINA</t>
  </si>
  <si>
    <t>JAKA0DALORI</t>
  </si>
  <si>
    <t>JAKA0DAMHAL</t>
  </si>
  <si>
    <t>JAKA0DANSAL</t>
  </si>
  <si>
    <t>JAKA0DARASS</t>
  </si>
  <si>
    <t>JAKA0DARHAL</t>
  </si>
  <si>
    <t>JAKA0DAYAAL</t>
  </si>
  <si>
    <t>JAKA0DCREAS</t>
  </si>
  <si>
    <t>JAKA0DECENT</t>
  </si>
  <si>
    <t>JAKA0DECODE</t>
  </si>
  <si>
    <t>JAKA0DEDOON</t>
  </si>
  <si>
    <t>JAKA0DEESSA</t>
  </si>
  <si>
    <t>JAKA0DERBAB</t>
  </si>
  <si>
    <t>JAKA0DESERT</t>
  </si>
  <si>
    <t>JAKA0DESIRE</t>
  </si>
  <si>
    <t>JAKA0DEVAAR</t>
  </si>
  <si>
    <t>JAKA0DEVSAR</t>
  </si>
  <si>
    <t>JAKA0DHANGI</t>
  </si>
  <si>
    <t>JAKA0DHARMA</t>
  </si>
  <si>
    <t>JAKA0DHASTI</t>
  </si>
  <si>
    <t>JAKA0DHAVER</t>
  </si>
  <si>
    <t>JAKA0DIALGM</t>
  </si>
  <si>
    <t>JAKA0DISKIT</t>
  </si>
  <si>
    <t>JAKA0DLFGUR</t>
  </si>
  <si>
    <t>JAKA0DOCTOR</t>
  </si>
  <si>
    <t>JAKA0DOMANA</t>
  </si>
  <si>
    <t>JAKA0DOOROO</t>
  </si>
  <si>
    <t>JAKA0DORSUM</t>
  </si>
  <si>
    <t>JAKA0DRABLA</t>
  </si>
  <si>
    <t>JAKA0DRGMUL</t>
  </si>
  <si>
    <t>JAKA0DSHALA</t>
  </si>
  <si>
    <t>JAKA0DUBGAM</t>
  </si>
  <si>
    <t>JAKA0DUDRHM</t>
  </si>
  <si>
    <t>JAKA0DURBUK</t>
  </si>
  <si>
    <t>JAKA0DWARKA</t>
  </si>
  <si>
    <t>JAKA0DWMARG</t>
  </si>
  <si>
    <t>JAKA0EAKNOR</t>
  </si>
  <si>
    <t>JAKA0EARNIA</t>
  </si>
  <si>
    <t>JAKA0EAURSP</t>
  </si>
  <si>
    <t>JAKA0EBARJN</t>
  </si>
  <si>
    <t>JAKA0EBAROO</t>
  </si>
  <si>
    <t>JAKA0EBATRA</t>
  </si>
  <si>
    <t>JAKA0ECDPAN</t>
  </si>
  <si>
    <t>JAKA0ECHEST</t>
  </si>
  <si>
    <t>JAKA0ECIUST</t>
  </si>
  <si>
    <t>JAKA0ECNBAL</t>
  </si>
  <si>
    <t>JAKA0ECROOM</t>
  </si>
  <si>
    <t>JAKA0ECSOPR</t>
  </si>
  <si>
    <t>JAKA0ECZEWN</t>
  </si>
  <si>
    <t>JAKA0EDANGA</t>
  </si>
  <si>
    <t>JAKA0EDOCOM</t>
  </si>
  <si>
    <t>JAKA0EDREAM</t>
  </si>
  <si>
    <t>JAKA0EGANDI</t>
  </si>
  <si>
    <t>JAKA0EGCENG</t>
  </si>
  <si>
    <t>JAKA0EGMARG</t>
  </si>
  <si>
    <t>JAKA0EGOUSH</t>
  </si>
  <si>
    <t>JAKA0EGROTA</t>
  </si>
  <si>
    <t>JAKA0EJVBEM</t>
  </si>
  <si>
    <t>JAKA0EKARUL</t>
  </si>
  <si>
    <t>JAKA0EKATRA</t>
  </si>
  <si>
    <t>JAKA0EKCJAM</t>
  </si>
  <si>
    <t>JAKA0EKHREW</t>
  </si>
  <si>
    <t>JAKA0EKUTAM</t>
  </si>
  <si>
    <t>JAKA0ELAGAM</t>
  </si>
  <si>
    <t>JAKA0ELINES</t>
  </si>
  <si>
    <t>JAKA0ELUXUR</t>
  </si>
  <si>
    <t>JAKA0EMCJAM</t>
  </si>
  <si>
    <t>JAKA0EMPIRE</t>
  </si>
  <si>
    <t>JAKA0EMUNDA</t>
  </si>
  <si>
    <t>JAKA0ENAMBL</t>
  </si>
  <si>
    <t>JAKA0ENPORA</t>
  </si>
  <si>
    <t>JAKA0ENSMCE</t>
  </si>
  <si>
    <t>JAKA0EOSJAM</t>
  </si>
  <si>
    <t>JAKA0EPONCH</t>
  </si>
  <si>
    <t>JAKA0ERAILH</t>
  </si>
  <si>
    <t>JAKA0ERAMBN</t>
  </si>
  <si>
    <t>JAKA0ESADER</t>
  </si>
  <si>
    <t>JAKA0ESAMBA</t>
  </si>
  <si>
    <t>JAKA0ESANIK</t>
  </si>
  <si>
    <t>JAKA0ESEMNA</t>
  </si>
  <si>
    <t>JAKA0ESHKTI</t>
  </si>
  <si>
    <t>JAKA0ESINGH</t>
  </si>
  <si>
    <t>JAKA0ESTATE</t>
  </si>
  <si>
    <t>JAKA0ESURAN</t>
  </si>
  <si>
    <t>JAKA0ETHEED</t>
  </si>
  <si>
    <t>JAKA0ETOOTO</t>
  </si>
  <si>
    <t>JAKA0ETPPUL</t>
  </si>
  <si>
    <t>JAKA0EWAKUR</t>
  </si>
  <si>
    <t>JAKA0EXAMBR</t>
  </si>
  <si>
    <t>JAKA0EXDODA</t>
  </si>
  <si>
    <t>JAKA0EXPORT</t>
  </si>
  <si>
    <t>JAKA0EZIRIP</t>
  </si>
  <si>
    <t>JAKA0FASBAD</t>
  </si>
  <si>
    <t>JAKA0FATTEH</t>
  </si>
  <si>
    <t>JAKA0FAVOUR</t>
  </si>
  <si>
    <t>JAKA0FCPALO</t>
  </si>
  <si>
    <t>JAKA0FEROZE</t>
  </si>
  <si>
    <t>JAKA0FLORAL</t>
  </si>
  <si>
    <t>JAKA0FMKLGM</t>
  </si>
  <si>
    <t>JAKA0FOREST</t>
  </si>
  <si>
    <t>JAKA0FRABAD</t>
  </si>
  <si>
    <t>JAKA0FRAZER</t>
  </si>
  <si>
    <t>JAKA0FRISAL</t>
  </si>
  <si>
    <t>JAKA0FRUITS</t>
  </si>
  <si>
    <t>JAKA0GAGWAL</t>
  </si>
  <si>
    <t>JAKA0GAJANI</t>
  </si>
  <si>
    <t>JAKA0GALUTA</t>
  </si>
  <si>
    <t>JAKA0GAMUDD</t>
  </si>
  <si>
    <t>JAKA0GANDER</t>
  </si>
  <si>
    <t>JAKA0GANDHI</t>
  </si>
  <si>
    <t>JAKA0GANPAT</t>
  </si>
  <si>
    <t>JAKA0GARDEN</t>
  </si>
  <si>
    <t>JAKA0GENBUS</t>
  </si>
  <si>
    <t>JAKA0GHAATH</t>
  </si>
  <si>
    <t>JAKA0GHAZIA</t>
  </si>
  <si>
    <t>JAKA0GHORDI</t>
  </si>
  <si>
    <t>JAKA0GKJAMU</t>
  </si>
  <si>
    <t>JAKA0GKLASH</t>
  </si>
  <si>
    <t>JAKA0GNGJAM</t>
  </si>
  <si>
    <t>JAKA0GNGYAL</t>
  </si>
  <si>
    <t>JAKA0GNOIDA</t>
  </si>
  <si>
    <t>JAKA0GOBIND</t>
  </si>
  <si>
    <t>JAKA0GOLDEN</t>
  </si>
  <si>
    <t>JAKA0GOOLAB</t>
  </si>
  <si>
    <t>JAKA0GOUNDH</t>
  </si>
  <si>
    <t>JAKA0GOVIND</t>
  </si>
  <si>
    <t>JAKA0GOWHAR</t>
  </si>
  <si>
    <t>JAKA0GRAMEN</t>
  </si>
  <si>
    <t>JAKA0GSBUNI</t>
  </si>
  <si>
    <t>JAKA0GUJCCJ</t>
  </si>
  <si>
    <t>JAKA0GUJJAR</t>
  </si>
  <si>
    <t>JAKA0GUJRAL</t>
  </si>
  <si>
    <t>JAKA0GUMMAT</t>
  </si>
  <si>
    <t>JAKA0GUMPHA</t>
  </si>
  <si>
    <t>JAKA0GUNDHI</t>
  </si>
  <si>
    <t>JAKA0GURAHH</t>
  </si>
  <si>
    <t>JAKA0GURGON</t>
  </si>
  <si>
    <t>JAKA0GURKAL</t>
  </si>
  <si>
    <t>JAKA0GURSEC</t>
  </si>
  <si>
    <t>JAKA0GURSHA</t>
  </si>
  <si>
    <t>JAKA0GURSLA</t>
  </si>
  <si>
    <t>JAKA0GURUJI</t>
  </si>
  <si>
    <t>JAKA0GZABAD</t>
  </si>
  <si>
    <t>JAKA0HAFROO</t>
  </si>
  <si>
    <t>JAKA0HAIDER</t>
  </si>
  <si>
    <t>JAKA0HAJJIN</t>
  </si>
  <si>
    <t>JAKA0HAKURA</t>
  </si>
  <si>
    <t>JAKA0HALMAT</t>
  </si>
  <si>
    <t>JAKA0HARRAI</t>
  </si>
  <si>
    <t>JAKA0HASBAT</t>
  </si>
  <si>
    <t>JAKA0HBEIGH</t>
  </si>
  <si>
    <t>JAKA0HCCJAM</t>
  </si>
  <si>
    <t>JAKA0HCCSGR</t>
  </si>
  <si>
    <t>JAKA0HEMMIS</t>
  </si>
  <si>
    <t>JAKA0HERMAN</t>
  </si>
  <si>
    <t>JAKA0HESPER</t>
  </si>
  <si>
    <t>JAKA0HIDYAL</t>
  </si>
  <si>
    <t>JAKA0HISSAR</t>
  </si>
  <si>
    <t>JAKA0HITECH</t>
  </si>
  <si>
    <t>JAKA0HKADAL</t>
  </si>
  <si>
    <t>JAKA0HNAGAR</t>
  </si>
  <si>
    <t>JAKA0HNDWAR</t>
  </si>
  <si>
    <t>JAKA0HONOUR</t>
  </si>
  <si>
    <t>JAKA0HOSERY</t>
  </si>
  <si>
    <t>JAKA0HRCHAK</t>
  </si>
  <si>
    <t>JAKA0HRDABR</t>
  </si>
  <si>
    <t>JAKA0HRDCHQ</t>
  </si>
  <si>
    <t>JAKA0HRHAND</t>
  </si>
  <si>
    <t>JAKA0HRSHOP</t>
  </si>
  <si>
    <t>JAKA0HUDPUR</t>
  </si>
  <si>
    <t>JAKA0HUMHAM</t>
  </si>
  <si>
    <t>JAKA0HYGAAM</t>
  </si>
  <si>
    <t>JAKA0HYHAMA</t>
  </si>
  <si>
    <t>JAKA0IALUDH</t>
  </si>
  <si>
    <t>JAKA0ICHGAM</t>
  </si>
  <si>
    <t>JAKA0IFSMBA</t>
  </si>
  <si>
    <t>JAKA0IMMAMS</t>
  </si>
  <si>
    <t>JAKA0INBANG</t>
  </si>
  <si>
    <t>JAKA0INDORE</t>
  </si>
  <si>
    <t>JAKA0INTDIV</t>
  </si>
  <si>
    <t>JAKA0JAAKHH</t>
  </si>
  <si>
    <t>JAKA0JADEED</t>
  </si>
  <si>
    <t>JAKA0JAGANO</t>
  </si>
  <si>
    <t>JAKA0JAGMOR</t>
  </si>
  <si>
    <t>JAKA0JAGTEE</t>
  </si>
  <si>
    <t>JAKA0JAIPUR</t>
  </si>
  <si>
    <t>JAKA0JAKYAS</t>
  </si>
  <si>
    <t>JAKA0JANGLA</t>
  </si>
  <si>
    <t>JAKA0JANKAT</t>
  </si>
  <si>
    <t>JAKA0JANNAK</t>
  </si>
  <si>
    <t>JAKA0JAWHAR</t>
  </si>
  <si>
    <t>JAKA0JEHLUM</t>
  </si>
  <si>
    <t>JAKA0JKPHQR</t>
  </si>
  <si>
    <t>JAKA0JNAGAR</t>
  </si>
  <si>
    <t>JAKA0JNGRAL</t>
  </si>
  <si>
    <t>JAKA0JORIAN</t>
  </si>
  <si>
    <t>JAKA0JULUND</t>
  </si>
  <si>
    <t>JAKA0JYOTIE</t>
  </si>
  <si>
    <t>JAKA0KACHDR</t>
  </si>
  <si>
    <t>JAKA0KADDAR</t>
  </si>
  <si>
    <t>JAKA0KAHARA</t>
  </si>
  <si>
    <t>JAKA0KAKPUR</t>
  </si>
  <si>
    <t>JAKA0KALANT</t>
  </si>
  <si>
    <t>JAKA0KALBAA</t>
  </si>
  <si>
    <t>JAKA0KALBAR</t>
  </si>
  <si>
    <t>JAKA0KALKAT</t>
  </si>
  <si>
    <t>JAKA0KANEER</t>
  </si>
  <si>
    <t>JAKA0KANGAN</t>
  </si>
  <si>
    <t>JAKA0KANIDA</t>
  </si>
  <si>
    <t>JAKA0KANIHA</t>
  </si>
  <si>
    <t>JAKA0KANPUR</t>
  </si>
  <si>
    <t>JAKA0KANWAN</t>
  </si>
  <si>
    <t>JAKA0KAPRIN</t>
  </si>
  <si>
    <t>JAKA0KARGIL</t>
  </si>
  <si>
    <t>JAKA0KARLAL</t>
  </si>
  <si>
    <t>JAKA0KARNAL</t>
  </si>
  <si>
    <t>JAKA0KARNBG</t>
  </si>
  <si>
    <t>JAKA0KAROLE</t>
  </si>
  <si>
    <t>JAKA0KARRAN</t>
  </si>
  <si>
    <t>JAKA0KASKOT</t>
  </si>
  <si>
    <t>JAKA0KASTIG</t>
  </si>
  <si>
    <t>JAKA0KATHUA</t>
  </si>
  <si>
    <t>JAKA0KATSOO</t>
  </si>
  <si>
    <t>JAKA0KATTRA</t>
  </si>
  <si>
    <t>JAKA0KAYRAN</t>
  </si>
  <si>
    <t>JAKA0KBADDA</t>
  </si>
  <si>
    <t>JAKA0KCHJAM</t>
  </si>
  <si>
    <t>JAKA0KEEPER</t>
  </si>
  <si>
    <t>JAKA0KEERAN</t>
  </si>
  <si>
    <t>JAKA0KELLER</t>
  </si>
  <si>
    <t>JAKA0KENHAM</t>
  </si>
  <si>
    <t>JAKA0KEYGAM</t>
  </si>
  <si>
    <t>JAKA0KHAAGH</t>
  </si>
  <si>
    <t>JAKA0KHALSI</t>
  </si>
  <si>
    <t>JAKA0KHANDA</t>
  </si>
  <si>
    <t>JAKA0KHANNA</t>
  </si>
  <si>
    <t>JAKA0KHAWAS</t>
  </si>
  <si>
    <t>JAKA0KHAYAM</t>
  </si>
  <si>
    <t>JAKA0KHEORA</t>
  </si>
  <si>
    <t>JAKA0KHERBL</t>
  </si>
  <si>
    <t>JAKA0KHERRI</t>
  </si>
  <si>
    <t>JAKA0KHMENI</t>
  </si>
  <si>
    <t>JAKA0KHOJBG</t>
  </si>
  <si>
    <t>JAKA0KHOONI</t>
  </si>
  <si>
    <t>JAKA0KHOURR</t>
  </si>
  <si>
    <t>JAKA0KHUDWN</t>
  </si>
  <si>
    <t>JAKA0KHUMRI</t>
  </si>
  <si>
    <t>JAKA0KISHEN</t>
  </si>
  <si>
    <t>JAKA0KLAROS</t>
  </si>
  <si>
    <t>JAKA0KLGUND</t>
  </si>
  <si>
    <t>JAKA0KOLPUL</t>
  </si>
  <si>
    <t>JAKA0KONMOH</t>
  </si>
  <si>
    <t>JAKA0KOOKER</t>
  </si>
  <si>
    <t>JAKA0KOOTTA</t>
  </si>
  <si>
    <t>JAKA0KREERI</t>
  </si>
  <si>
    <t>JAKA0KSAHIB</t>
  </si>
  <si>
    <t>JAKA0KSHORE</t>
  </si>
  <si>
    <t>JAKA0KSTWAR</t>
  </si>
  <si>
    <t>JAKA0KUCHIE</t>
  </si>
  <si>
    <t>JAKA0KULEED</t>
  </si>
  <si>
    <t>JAKA0KULGAM</t>
  </si>
  <si>
    <t>JAKA0KULIAN</t>
  </si>
  <si>
    <t>JAKA0KULLAN</t>
  </si>
  <si>
    <t>JAKA0KULLOO</t>
  </si>
  <si>
    <t>JAKA0KUMDAL</t>
  </si>
  <si>
    <t>JAKA0KUNZER</t>
  </si>
  <si>
    <t>JAKA0LADHOO</t>
  </si>
  <si>
    <t>JAKA0LADORA</t>
  </si>
  <si>
    <t>JAKA0LAJORA</t>
  </si>
  <si>
    <t>JAKA0LAJPAT</t>
  </si>
  <si>
    <t>JAKA0LALANG</t>
  </si>
  <si>
    <t>JAKA0LALDED</t>
  </si>
  <si>
    <t>JAKA0LALPOR</t>
  </si>
  <si>
    <t>JAKA0LANDER</t>
  </si>
  <si>
    <t>JAKA0LANGAT</t>
  </si>
  <si>
    <t>JAKA0LANUDH</t>
  </si>
  <si>
    <t>JAKA0LARKIP</t>
  </si>
  <si>
    <t>JAKA0LARNOO</t>
  </si>
  <si>
    <t>JAKA0LASANA</t>
  </si>
  <si>
    <t>JAKA0LASIPR</t>
  </si>
  <si>
    <t>JAKA0LASJAN</t>
  </si>
  <si>
    <t>JAKA0LATTEE</t>
  </si>
  <si>
    <t>JAKA0LBAZAR</t>
  </si>
  <si>
    <t>JAKA0LETPUR</t>
  </si>
  <si>
    <t>JAKA0LINKRO</t>
  </si>
  <si>
    <t>JAKA0LITTER</t>
  </si>
  <si>
    <t>JAKA0LORAAN</t>
  </si>
  <si>
    <t>JAKA0LUDHIA</t>
  </si>
  <si>
    <t>JAKA0LUKNOW</t>
  </si>
  <si>
    <t>JAKA0LULPUR</t>
  </si>
  <si>
    <t>JAKA0LUXURY</t>
  </si>
  <si>
    <t>JAKA0MACHAN</t>
  </si>
  <si>
    <t>JAKA0MACHIL</t>
  </si>
  <si>
    <t>JAKA0MADRAS</t>
  </si>
  <si>
    <t>JAKA0MAGGAM</t>
  </si>
  <si>
    <t>JAKA0MAHANP</t>
  </si>
  <si>
    <t>JAKA0MAHDEV</t>
  </si>
  <si>
    <t>JAKA0MAHIMM</t>
  </si>
  <si>
    <t>JAKA0MAHORE</t>
  </si>
  <si>
    <t>JAKA0MAHRAJ</t>
  </si>
  <si>
    <t>JAKA0MAIDAN</t>
  </si>
  <si>
    <t>JAKA0MAJLIS</t>
  </si>
  <si>
    <t>JAKA0MAKHAN</t>
  </si>
  <si>
    <t>JAKA0MALBAG</t>
  </si>
  <si>
    <t>JAKA0MALPOR</t>
  </si>
  <si>
    <t>JAKA0MALROO</t>
  </si>
  <si>
    <t>JAKA0MALVIA</t>
  </si>
  <si>
    <t>JAKA0MANAJA</t>
  </si>
  <si>
    <t>JAKA0MANALI</t>
  </si>
  <si>
    <t>JAKA0MANDIE</t>
  </si>
  <si>
    <t>JAKA0MANGAL</t>
  </si>
  <si>
    <t>JAKA0MANGAM</t>
  </si>
  <si>
    <t>JAKA0MANSAR</t>
  </si>
  <si>
    <t>JAKA0MANSSA</t>
  </si>
  <si>
    <t>JAKA0MARBLE</t>
  </si>
  <si>
    <t>JAKA0MARDAN</t>
  </si>
  <si>
    <t>JAKA0MARHEN</t>
  </si>
  <si>
    <t>JAKA0MARHJM</t>
  </si>
  <si>
    <t>JAKA0MARHMA</t>
  </si>
  <si>
    <t>JAKA0MARHOT</t>
  </si>
  <si>
    <t>JAKA0MARKET</t>
  </si>
  <si>
    <t>JAKA0MARMAT</t>
  </si>
  <si>
    <t>JAKA0MAROAD</t>
  </si>
  <si>
    <t>JAKA0MARWAH</t>
  </si>
  <si>
    <t>JAKA0MASTER</t>
  </si>
  <si>
    <t>JAKA0MEDJAM</t>
  </si>
  <si>
    <t>JAKA0MEERUT</t>
  </si>
  <si>
    <t>JAKA0MEHIND</t>
  </si>
  <si>
    <t>JAKA0MEHJUR</t>
  </si>
  <si>
    <t>JAKA0MEHTAB</t>
  </si>
  <si>
    <t>JAKA0MENDER</t>
  </si>
  <si>
    <t>JAKA0MGRANT</t>
  </si>
  <si>
    <t>JAKA0MHMDPR</t>
  </si>
  <si>
    <t>JAKA0MIRAAN</t>
  </si>
  <si>
    <t>JAKA0MIRARD</t>
  </si>
  <si>
    <t>JAKA0MIRBZR</t>
  </si>
  <si>
    <t>JAKA0MIRGUD</t>
  </si>
  <si>
    <t>JAKA0MISHRI</t>
  </si>
  <si>
    <t>JAKA0MJALTA</t>
  </si>
  <si>
    <t>JAKA0MMSUMB</t>
  </si>
  <si>
    <t>JAKA0MMYDAN</t>
  </si>
  <si>
    <t>JAKA0MNZGAM</t>
  </si>
  <si>
    <t>JAKA0MOGAPB</t>
  </si>
  <si>
    <t>JAKA0MOGHUL</t>
  </si>
  <si>
    <t>JAKA0MOHALI</t>
  </si>
  <si>
    <t>JAKA0MONGER</t>
  </si>
  <si>
    <t>JAKA0MOVING</t>
  </si>
  <si>
    <t>JAKA0MUJGUN</t>
  </si>
  <si>
    <t>JAKA0MULBIK</t>
  </si>
  <si>
    <t>JAKA0MUNAND</t>
  </si>
  <si>
    <t>JAKA0MURABD</t>
  </si>
  <si>
    <t>JAKA0MURRAN</t>
  </si>
  <si>
    <t>JAKA0MUTHII</t>
  </si>
  <si>
    <t>JAKA0MVIHAR</t>
  </si>
  <si>
    <t>JAKA0MYSORE</t>
  </si>
  <si>
    <t>JAKA0NAALLA</t>
  </si>
  <si>
    <t>JAKA0NAASIK</t>
  </si>
  <si>
    <t>JAKA0NABERA</t>
  </si>
  <si>
    <t>JAKA0NAGGAM</t>
  </si>
  <si>
    <t>JAKA0NAGPUR</t>
  </si>
  <si>
    <t>JAKA0NAGREE</t>
  </si>
  <si>
    <t>JAKA0NAGROT</t>
  </si>
  <si>
    <t>JAKA0NAGSEN</t>
  </si>
  <si>
    <t>JAKA0NAGSHO</t>
  </si>
  <si>
    <t>JAKA0NALANG</t>
  </si>
  <si>
    <t>JAKA0NANDAN</t>
  </si>
  <si>
    <t>JAKA0NANNAK</t>
  </si>
  <si>
    <t>JAKA0NARAIN</t>
  </si>
  <si>
    <t>JAKA0NARBAL</t>
  </si>
  <si>
    <t>JAKA0NASEEM</t>
  </si>
  <si>
    <t>JAKA0NASRUL</t>
  </si>
  <si>
    <t>JAKA0NATIPR</t>
  </si>
  <si>
    <t>JAKA0NDKHAI</t>
  </si>
  <si>
    <t>JAKA0NEEWAH</t>
  </si>
  <si>
    <t>JAKA0NEHAAL</t>
  </si>
  <si>
    <t>JAKA0NEHROO</t>
  </si>
  <si>
    <t>JAKA0NEWPLT</t>
  </si>
  <si>
    <t>JAKA0NGSHAN</t>
  </si>
  <si>
    <t>JAKA0NIDYAR</t>
  </si>
  <si>
    <t>JAKA0NIHAMA</t>
  </si>
  <si>
    <t>JAKA0NILLOW</t>
  </si>
  <si>
    <t>JAKA0NIMMOO</t>
  </si>
  <si>
    <t>JAKA0NIPARK</t>
  </si>
  <si>
    <t>JAKA0NISHAT</t>
  </si>
  <si>
    <t>JAKA0NOHATA</t>
  </si>
  <si>
    <t>JAKA0NOORBG</t>
  </si>
  <si>
    <t>ADCB0000001</t>
  </si>
  <si>
    <t>ABHY0065001</t>
  </si>
  <si>
    <t>ADCC0000001</t>
  </si>
  <si>
    <t>AUCB0000001</t>
  </si>
  <si>
    <t>ANDB0002111</t>
  </si>
  <si>
    <t>ANDB0002162</t>
  </si>
  <si>
    <t>ANDB0002172</t>
  </si>
  <si>
    <t>ANDB0002213</t>
  </si>
  <si>
    <t>ANDB0002247</t>
  </si>
  <si>
    <t>ANDB0002254</t>
  </si>
  <si>
    <t>BOFA0MM6205</t>
  </si>
  <si>
    <t>BBKM0000001</t>
  </si>
  <si>
    <t>BCEY0CHEN01</t>
  </si>
  <si>
    <t>CSBK0000001</t>
  </si>
  <si>
    <t>CSBK0000443</t>
  </si>
  <si>
    <t>CTCB0000001</t>
  </si>
  <si>
    <t>DBSS0IN0811</t>
  </si>
  <si>
    <t>FIRN0000001</t>
  </si>
  <si>
    <t>JANA0000001</t>
  </si>
  <si>
    <t>KKBK0002574</t>
  </si>
  <si>
    <t>KKBK0002792</t>
  </si>
  <si>
    <t>KKBK0004599</t>
  </si>
  <si>
    <t>KKBK0005191</t>
  </si>
  <si>
    <t>KKBK0MCBL01</t>
  </si>
  <si>
    <t>MSHQ0000001</t>
  </si>
  <si>
    <t>MHCB0000532</t>
  </si>
  <si>
    <t>PMCB0000051</t>
  </si>
  <si>
    <t>PMCB0000329</t>
  </si>
  <si>
    <t>RNSB0000001</t>
  </si>
  <si>
    <t>STCB0000065</t>
  </si>
  <si>
    <t>NOSC0000MUM</t>
  </si>
  <si>
    <t>FDRL0002127</t>
  </si>
  <si>
    <t>FDRL0002153</t>
  </si>
  <si>
    <t>FDRL0002158</t>
  </si>
  <si>
    <t>FDRL0002177</t>
  </si>
  <si>
    <t>FDRL0002183</t>
  </si>
  <si>
    <t>FDRL0002184</t>
  </si>
  <si>
    <t>FDRL0002185</t>
  </si>
  <si>
    <t>FDRL0002187</t>
  </si>
  <si>
    <t>FDRL0002201</t>
  </si>
  <si>
    <t>FDRL0PNNCUB</t>
  </si>
  <si>
    <t>FDRL0002151</t>
  </si>
  <si>
    <t>FDRL0002154</t>
  </si>
  <si>
    <t>FDRL0002191</t>
  </si>
  <si>
    <t>FDRL0002192</t>
  </si>
  <si>
    <t>FDRL0002197</t>
  </si>
  <si>
    <t>FDRL0002200</t>
  </si>
  <si>
    <t>FDRL0002207</t>
  </si>
  <si>
    <t>FDRL0002208</t>
  </si>
  <si>
    <t>FDRL0002209</t>
  </si>
  <si>
    <t>FDRL0002210</t>
  </si>
  <si>
    <t>FDRL0002211</t>
  </si>
  <si>
    <t>FDRL0002212</t>
  </si>
  <si>
    <t>FDRL0002213</t>
  </si>
  <si>
    <t>FDRL0002214</t>
  </si>
  <si>
    <t>FDRL0002215</t>
  </si>
  <si>
    <t>FDRL0002216</t>
  </si>
  <si>
    <t>FDRL0002217</t>
  </si>
  <si>
    <t>FDRL0002218</t>
  </si>
  <si>
    <t>FDRL0002219</t>
  </si>
  <si>
    <t>FDRL0002220</t>
  </si>
  <si>
    <t>FDRL0002221</t>
  </si>
  <si>
    <t>FDRL0002222</t>
  </si>
  <si>
    <t>FDRL0002225</t>
  </si>
  <si>
    <t>FDRL0002227</t>
  </si>
  <si>
    <t>FDRL01MEUCB</t>
  </si>
  <si>
    <t>JAKA0CHAGAM</t>
  </si>
  <si>
    <t>JAKA0DEALER</t>
  </si>
  <si>
    <t>JAKA0ARMYCO</t>
  </si>
  <si>
    <t>JAKA0BALAKO</t>
  </si>
  <si>
    <t>JAKA0BEBROT</t>
  </si>
  <si>
    <t>JAKA0CHITRA</t>
  </si>
  <si>
    <t>JAKA0DALSAR</t>
  </si>
  <si>
    <t>JAKA0DUDWAR</t>
  </si>
  <si>
    <t>JAKA0KEERII</t>
  </si>
  <si>
    <t>JAKA0KHOOUR</t>
  </si>
  <si>
    <t>JAKA0KUDJAM</t>
  </si>
  <si>
    <t>JAKA0LAMBER</t>
  </si>
  <si>
    <t>JAKA0MANDJA</t>
  </si>
  <si>
    <t>JAKA0PHALIA</t>
  </si>
  <si>
    <t>JAKA0SKADAL</t>
  </si>
  <si>
    <t>JAKA0SUMERB</t>
  </si>
  <si>
    <t>KSCB0000001</t>
  </si>
  <si>
    <t>MSNU0000001</t>
  </si>
  <si>
    <t>NTBL0DEL080</t>
  </si>
  <si>
    <t>RATN0000001</t>
  </si>
  <si>
    <t>SRCB0000092</t>
  </si>
  <si>
    <t>SVCB0000001</t>
  </si>
  <si>
    <t>TJSB0000001</t>
  </si>
  <si>
    <t>TJSB0000110</t>
  </si>
  <si>
    <t>WBSC0000001</t>
  </si>
  <si>
    <t>YESB0000001</t>
  </si>
  <si>
    <t>YESB0000525</t>
  </si>
  <si>
    <t>YESB0000526</t>
  </si>
  <si>
    <t>YESB0000522</t>
  </si>
  <si>
    <t>YESB0000547</t>
  </si>
  <si>
    <t>YESB0000577</t>
  </si>
  <si>
    <t>YESB0APRAJ1</t>
  </si>
  <si>
    <t>YESB0APRAJ2</t>
  </si>
  <si>
    <t>YESB0MCA004</t>
  </si>
  <si>
    <t>YESB0MCA008</t>
  </si>
  <si>
    <t>YESB0MCA010</t>
  </si>
  <si>
    <t>YESB0MCA011</t>
  </si>
  <si>
    <t>YESB0MCA013</t>
  </si>
  <si>
    <t>YESB0MCA015</t>
  </si>
  <si>
    <t>YESB0MCA020</t>
  </si>
  <si>
    <t>YESB0MCA028</t>
  </si>
  <si>
    <t>YESB0MCA033</t>
  </si>
  <si>
    <t>YESB0MCA039</t>
  </si>
  <si>
    <t>YESB0MCA041</t>
  </si>
  <si>
    <t>YESB0MCA045</t>
  </si>
  <si>
    <t>YESB0MCA046</t>
  </si>
  <si>
    <t>KUCB0488036</t>
  </si>
  <si>
    <t>ASBL0000001</t>
  </si>
  <si>
    <t>ANZB0000001</t>
  </si>
  <si>
    <t>MDCB0680001</t>
  </si>
  <si>
    <t>MDCB0680289</t>
  </si>
  <si>
    <t>MDCB0680300</t>
  </si>
  <si>
    <t>MDCB0680301</t>
  </si>
  <si>
    <t>MDCB0680305</t>
  </si>
  <si>
    <t>MDCB0680314</t>
  </si>
  <si>
    <t>MDCB0680324</t>
  </si>
  <si>
    <t>MDCB0680326</t>
  </si>
  <si>
    <t>MDCB0680354</t>
  </si>
  <si>
    <t>MDCB0680370</t>
  </si>
  <si>
    <t>MDCB0680375</t>
  </si>
  <si>
    <t>MDCB0680380</t>
  </si>
  <si>
    <t>MDCB0680384</t>
  </si>
  <si>
    <t>MDCB0680386</t>
  </si>
  <si>
    <t>MDCB0680392</t>
  </si>
  <si>
    <t>MDCB0680400</t>
  </si>
  <si>
    <t>MDCB0680403</t>
  </si>
  <si>
    <t>MDCB0680406</t>
  </si>
  <si>
    <t>MDCB0680265</t>
  </si>
  <si>
    <t>MDCB0680346</t>
  </si>
  <si>
    <t>MDCB0680376</t>
  </si>
  <si>
    <t>MDCB0680382</t>
  </si>
  <si>
    <t>MDCB0680383</t>
  </si>
  <si>
    <t>PMEC0000001</t>
  </si>
  <si>
    <t>RABO0000001</t>
  </si>
  <si>
    <t>KACE0000001</t>
  </si>
  <si>
    <t>RSCB0000001</t>
  </si>
  <si>
    <t>RSCB0022001</t>
  </si>
  <si>
    <t>RSCB0022003</t>
  </si>
  <si>
    <t>RSCB0022007</t>
  </si>
  <si>
    <t>RSCB0022008</t>
  </si>
  <si>
    <t>RSCB0022009</t>
  </si>
  <si>
    <t>RSCB0022010</t>
  </si>
  <si>
    <t>RSCB0022011</t>
  </si>
  <si>
    <t>RSCB0022012</t>
  </si>
  <si>
    <t>RSCB0022013</t>
  </si>
  <si>
    <t>RSCB0022014</t>
  </si>
  <si>
    <t>RSCB0022015</t>
  </si>
  <si>
    <t>RSCB0022016</t>
  </si>
  <si>
    <t>RSCB0022017</t>
  </si>
  <si>
    <t>RSCB0022018</t>
  </si>
  <si>
    <t>RSCB0022019</t>
  </si>
  <si>
    <t>RSCB0022020</t>
  </si>
  <si>
    <t>RSCB0022021</t>
  </si>
  <si>
    <t>RSCB0022022</t>
  </si>
  <si>
    <t>RSCB0022023</t>
  </si>
  <si>
    <t>RSCB0022024</t>
  </si>
  <si>
    <t>RSCB0022025</t>
  </si>
  <si>
    <t>RSCB0022026</t>
  </si>
  <si>
    <t>RSCB0022027</t>
  </si>
  <si>
    <t>RSCB0022028</t>
  </si>
  <si>
    <t>RSCB0022099</t>
  </si>
  <si>
    <t>SDCB0000066</t>
  </si>
  <si>
    <t>SUTB0000001</t>
  </si>
  <si>
    <t>GGBK0000001</t>
  </si>
  <si>
    <t>CTBA0000001</t>
  </si>
  <si>
    <t>PRTH0000001</t>
  </si>
  <si>
    <t>NMGB0000001</t>
  </si>
  <si>
    <t>CRUB0000001</t>
  </si>
  <si>
    <t>SABR0000001</t>
  </si>
  <si>
    <t>TGMB0000001</t>
  </si>
  <si>
    <t>WPAC0000001</t>
  </si>
  <si>
    <t>APGB0000001</t>
  </si>
  <si>
    <t>SMBC0000001</t>
  </si>
  <si>
    <t>TDCB0000001</t>
  </si>
  <si>
    <t>CHAS0INBX01</t>
  </si>
  <si>
    <t>GDCB0000001</t>
  </si>
  <si>
    <t>KNSB0000001</t>
  </si>
  <si>
    <t>KNSB0010032</t>
  </si>
  <si>
    <t>KNSB0010033</t>
  </si>
  <si>
    <t>KNSB0010034</t>
  </si>
  <si>
    <t>KNSB0010035</t>
  </si>
  <si>
    <t>KNSB0010036</t>
  </si>
  <si>
    <t>KNSB0010037</t>
  </si>
  <si>
    <t>KNSB0010038</t>
  </si>
  <si>
    <t>KNSB0010039</t>
  </si>
  <si>
    <t>KNSB0010040</t>
  </si>
  <si>
    <t>KNSB0010041</t>
  </si>
  <si>
    <t>KNSB0010042</t>
  </si>
  <si>
    <t>KNSB0010043</t>
  </si>
  <si>
    <t>JPCB0000001</t>
  </si>
  <si>
    <t>NATA0000001</t>
  </si>
  <si>
    <t>SAHE0000001</t>
  </si>
  <si>
    <t>IBBK0000001</t>
  </si>
  <si>
    <t>ICBK0000001</t>
  </si>
  <si>
    <t>UOVB0000001</t>
  </si>
  <si>
    <t>ZSBL0000001</t>
  </si>
  <si>
    <t>AKJB0000001</t>
  </si>
  <si>
    <t>MUBL0000001</t>
  </si>
  <si>
    <t>IBKL0551GMC</t>
  </si>
  <si>
    <t>IBKL0001382</t>
  </si>
  <si>
    <t>IBKL0001510</t>
  </si>
  <si>
    <t>IBKL0001535</t>
  </si>
  <si>
    <t>IBKL0001537</t>
  </si>
  <si>
    <t>IBKL0001542</t>
  </si>
  <si>
    <t>IBKL0001543</t>
  </si>
  <si>
    <t>IBKL0001577</t>
  </si>
  <si>
    <t>IBKL0001618</t>
  </si>
  <si>
    <t>IBKL0001658</t>
  </si>
  <si>
    <t>IBKL01071BP</t>
  </si>
  <si>
    <t>IBKL01365B1</t>
  </si>
  <si>
    <t>IBKL01365B2</t>
  </si>
  <si>
    <t>IBKL0365SKC</t>
  </si>
  <si>
    <t>UCBA0002907</t>
  </si>
  <si>
    <t>UCBA0003131</t>
  </si>
  <si>
    <t>UCBA0003132</t>
  </si>
  <si>
    <t>UCBA0003135</t>
  </si>
  <si>
    <t>UCBA0003143</t>
  </si>
  <si>
    <t>VSBL0000001</t>
  </si>
  <si>
    <t>SVBL0000001</t>
  </si>
  <si>
    <t>GSCB0ADC001</t>
  </si>
  <si>
    <t>GSCB0AMR001</t>
  </si>
  <si>
    <t>GSCB0BKD001</t>
  </si>
  <si>
    <t>GSCB0BRC001</t>
  </si>
  <si>
    <t>GSCB0BRD001</t>
  </si>
  <si>
    <t>GSCB0BVN001</t>
  </si>
  <si>
    <t>GSCB0JMN001</t>
  </si>
  <si>
    <t>GSCB0JND001</t>
  </si>
  <si>
    <t>GSCB0KDT001</t>
  </si>
  <si>
    <t>GSCB0KTC001</t>
  </si>
  <si>
    <t>GSCB0MSN001</t>
  </si>
  <si>
    <t>GSCB0PDC001</t>
  </si>
  <si>
    <t>GSCB0RJT001</t>
  </si>
  <si>
    <t>GSCB0SKB001</t>
  </si>
  <si>
    <t>GSCB0SNR001</t>
  </si>
  <si>
    <t>GSCB0VDC001</t>
  </si>
  <si>
    <t>APBL0000001</t>
  </si>
  <si>
    <t>APBL0001015</t>
  </si>
  <si>
    <t>TMBL0000375</t>
  </si>
  <si>
    <t>SBIN0004343</t>
  </si>
  <si>
    <t>SBIN0015139</t>
  </si>
  <si>
    <t>SBIN0016357</t>
  </si>
  <si>
    <t>SBIN0017011</t>
  </si>
  <si>
    <t>SBIN0017027</t>
  </si>
  <si>
    <t>SBIN0017117</t>
  </si>
  <si>
    <t>SBIN0017228</t>
  </si>
  <si>
    <t>SBIN0017290</t>
  </si>
  <si>
    <t>SBIN0017315</t>
  </si>
  <si>
    <t>SBIN0017324</t>
  </si>
  <si>
    <t>SBIN0017576</t>
  </si>
  <si>
    <t>SBIN0017617</t>
  </si>
  <si>
    <t>SBIN0017639</t>
  </si>
  <si>
    <t>SBIN0017675</t>
  </si>
  <si>
    <t>SBIN0017758</t>
  </si>
  <si>
    <t>SBIN0017898</t>
  </si>
  <si>
    <t>SBIN0017904</t>
  </si>
  <si>
    <t>SBIN0017920</t>
  </si>
  <si>
    <t>SCBL0036001</t>
  </si>
  <si>
    <t>SCBL0036019</t>
  </si>
  <si>
    <t>SCBL0036071</t>
  </si>
  <si>
    <t>SCBL0036092</t>
  </si>
  <si>
    <t>SCBL0036093</t>
  </si>
  <si>
    <t>SCBL0036094</t>
  </si>
  <si>
    <t>SCBL0036095</t>
  </si>
  <si>
    <t>SCBL0036096</t>
  </si>
  <si>
    <t>SCBL0036097</t>
  </si>
  <si>
    <t>SIBL0000787</t>
  </si>
  <si>
    <t>SIBL0000804</t>
  </si>
  <si>
    <t>ICIC0002413</t>
  </si>
  <si>
    <t>ICIC0002456</t>
  </si>
  <si>
    <t>ICIC0002461</t>
  </si>
  <si>
    <t>ICIC0002509</t>
  </si>
  <si>
    <t>ICIC0002512</t>
  </si>
  <si>
    <t>ICIC0002831</t>
  </si>
  <si>
    <t>ICIC0003055</t>
  </si>
  <si>
    <t>ICIC0003417</t>
  </si>
  <si>
    <t>ICIC0003543</t>
  </si>
  <si>
    <t>ICIC00ANCBL</t>
  </si>
  <si>
    <t>ICIC00RUCBL</t>
  </si>
  <si>
    <t>SJSB0000001</t>
  </si>
  <si>
    <t>PUNB0677200</t>
  </si>
  <si>
    <t>PUNB0735700</t>
  </si>
  <si>
    <t>PUNB0737100</t>
  </si>
  <si>
    <t>PUNB0764500</t>
  </si>
  <si>
    <t>PUNB0765100</t>
  </si>
  <si>
    <t>PUNB0765300</t>
  </si>
  <si>
    <t>PUNB0765400</t>
  </si>
  <si>
    <t>PUNB0765600</t>
  </si>
  <si>
    <t>PUNB0765900</t>
  </si>
  <si>
    <t>PUNB0789500</t>
  </si>
  <si>
    <t>PUNB0793600</t>
  </si>
  <si>
    <t>PUNB0798800</t>
  </si>
  <si>
    <t>PUNB0981300</t>
  </si>
  <si>
    <t>PUNB0981400</t>
  </si>
  <si>
    <t>PUNB0981500</t>
  </si>
  <si>
    <t>PUNB0982100</t>
  </si>
  <si>
    <t>PUNB0982800</t>
  </si>
  <si>
    <t>PUNB0543700</t>
  </si>
  <si>
    <t>PUNB0653600</t>
  </si>
  <si>
    <t>PUNB0989500</t>
  </si>
  <si>
    <t>PUNB0729600</t>
  </si>
  <si>
    <t>PUNB0777500</t>
  </si>
  <si>
    <t>PUNB0778100</t>
  </si>
  <si>
    <t>PUNB0778900</t>
  </si>
  <si>
    <t>PUNB0785800</t>
  </si>
  <si>
    <t>PUNB0787600</t>
  </si>
  <si>
    <t>PUNB0787900</t>
  </si>
  <si>
    <t>PUNB0789700</t>
  </si>
  <si>
    <t>PUNB0790200</t>
  </si>
  <si>
    <t>PUNB0790300</t>
  </si>
  <si>
    <t>PUNB0790500</t>
  </si>
  <si>
    <t>PUNB0790800</t>
  </si>
  <si>
    <t>PUNB0791000</t>
  </si>
  <si>
    <t>PUNB0792200</t>
  </si>
  <si>
    <t>PUNB0792400</t>
  </si>
  <si>
    <t>PUNB0792500</t>
  </si>
  <si>
    <t>PUNB0793200</t>
  </si>
  <si>
    <t>PUNB0793700</t>
  </si>
  <si>
    <t>PUNB0795100</t>
  </si>
  <si>
    <t>PUNB0795600</t>
  </si>
  <si>
    <t>PUNB0795900</t>
  </si>
  <si>
    <t>PUNB0796000</t>
  </si>
  <si>
    <t>PUNB0796300</t>
  </si>
  <si>
    <t>PUNB0796400</t>
  </si>
  <si>
    <t>PUNB0797000</t>
  </si>
  <si>
    <t>PUNB0797500</t>
  </si>
  <si>
    <t>PUNB0797600</t>
  </si>
  <si>
    <t>PUNB0798200</t>
  </si>
  <si>
    <t>PUNB0798300</t>
  </si>
  <si>
    <t>PUNB0798600</t>
  </si>
  <si>
    <t>PUNB0798900</t>
  </si>
  <si>
    <t>PUNB0799000</t>
  </si>
  <si>
    <t>PUNB0799100</t>
  </si>
  <si>
    <t>PUNB0799200</t>
  </si>
  <si>
    <t>PUNB0799300</t>
  </si>
  <si>
    <t>PUNB0799500</t>
  </si>
  <si>
    <t>PUNB0799600</t>
  </si>
  <si>
    <t>PUNB0799900</t>
  </si>
  <si>
    <t>PUNB0800000</t>
  </si>
  <si>
    <t>PUNB0980100</t>
  </si>
  <si>
    <t>PUNB0980200</t>
  </si>
  <si>
    <t>PUNB0980300</t>
  </si>
  <si>
    <t>PUNB0980400</t>
  </si>
  <si>
    <t>PUNB0980500</t>
  </si>
  <si>
    <t>PUNB0980600</t>
  </si>
  <si>
    <t>PUNB0980700</t>
  </si>
  <si>
    <t>PUNB0980800</t>
  </si>
  <si>
    <t>PUNB0980900</t>
  </si>
  <si>
    <t>PUNB0981000</t>
  </si>
  <si>
    <t>PUNB0981100</t>
  </si>
  <si>
    <t>PUNB0981200</t>
  </si>
  <si>
    <t>PUNB0981800</t>
  </si>
  <si>
    <t>PUNB0981900</t>
  </si>
  <si>
    <t>PUNB0982000</t>
  </si>
  <si>
    <t>PUNB0982200</t>
  </si>
  <si>
    <t>PUNB0982300</t>
  </si>
  <si>
    <t>PUNB0982400</t>
  </si>
  <si>
    <t>PUNB0982500</t>
  </si>
  <si>
    <t>PUNB0982600</t>
  </si>
  <si>
    <t>PUNB0982900</t>
  </si>
  <si>
    <t>PUNB0983000</t>
  </si>
  <si>
    <t>PUNB0983100</t>
  </si>
  <si>
    <t>PUNB0983200</t>
  </si>
  <si>
    <t>PUNB0983300</t>
  </si>
  <si>
    <t>PUNB0983400</t>
  </si>
  <si>
    <t>PUNB0983500</t>
  </si>
  <si>
    <t>PUNB0983600</t>
  </si>
  <si>
    <t>PUNB0983700</t>
  </si>
  <si>
    <t>PUNB0983800</t>
  </si>
  <si>
    <t>PUNB0983900</t>
  </si>
  <si>
    <t>PUNB0984000</t>
  </si>
  <si>
    <t>PUNB0984100</t>
  </si>
  <si>
    <t>PUNB0984200</t>
  </si>
  <si>
    <t>PUNB0984300</t>
  </si>
  <si>
    <t>PUNB0984400</t>
  </si>
  <si>
    <t>PUNB0984500</t>
  </si>
  <si>
    <t>PUNB0984600</t>
  </si>
  <si>
    <t>PUNB0984700</t>
  </si>
  <si>
    <t>PUNB0984800</t>
  </si>
  <si>
    <t>PUNB0984900</t>
  </si>
  <si>
    <t>PUNB0985000</t>
  </si>
  <si>
    <t>PUNB0985100</t>
  </si>
  <si>
    <t>PUNB0985200</t>
  </si>
  <si>
    <t>PUNB0985300</t>
  </si>
  <si>
    <t>PUNB0985400</t>
  </si>
  <si>
    <t>PUNB0985500</t>
  </si>
  <si>
    <t>PUNB0985600</t>
  </si>
  <si>
    <t>PUNB0985700</t>
  </si>
  <si>
    <t>PUNB0985800</t>
  </si>
  <si>
    <t>PUNB0985900</t>
  </si>
  <si>
    <t>PUNB0986000</t>
  </si>
  <si>
    <t>PUNB0986100</t>
  </si>
  <si>
    <t>PUNB0986200</t>
  </si>
  <si>
    <t>PUNB0986300</t>
  </si>
  <si>
    <t>PUNB0986400</t>
  </si>
  <si>
    <t>PUNB0986500</t>
  </si>
  <si>
    <t>PUNB0986600</t>
  </si>
  <si>
    <t>PUNB0986700</t>
  </si>
  <si>
    <t>PUNB0986800</t>
  </si>
  <si>
    <t>PUNB0986900</t>
  </si>
  <si>
    <t>PUNB0987000</t>
  </si>
  <si>
    <t>PUNB0987100</t>
  </si>
  <si>
    <t>PUNB0987200</t>
  </si>
  <si>
    <t>PUNB0987300</t>
  </si>
  <si>
    <t>PUNB0987400</t>
  </si>
  <si>
    <t>PUNB0987500</t>
  </si>
  <si>
    <t>PUNB0987600</t>
  </si>
  <si>
    <t>PUNB0987700</t>
  </si>
  <si>
    <t>PUNB0987800</t>
  </si>
  <si>
    <t>PUNB0988000</t>
  </si>
  <si>
    <t>PUNB0988100</t>
  </si>
  <si>
    <t>PUNB0988200</t>
  </si>
  <si>
    <t>PUNB0988300</t>
  </si>
  <si>
    <t>PUNB0988400</t>
  </si>
  <si>
    <t>PUNB0988500</t>
  </si>
  <si>
    <t>PUNB0988600</t>
  </si>
  <si>
    <t>PUNB0988700</t>
  </si>
  <si>
    <t>PUNB0988800</t>
  </si>
  <si>
    <t>PUNB0988900</t>
  </si>
  <si>
    <t>PUNB0989000</t>
  </si>
  <si>
    <t>PUNB0989100</t>
  </si>
  <si>
    <t>PUNB0989200</t>
  </si>
  <si>
    <t>PUNB0989300</t>
  </si>
  <si>
    <t>PUNB0543500</t>
  </si>
  <si>
    <t>PUNB0989900</t>
  </si>
  <si>
    <t>PUNB0990000</t>
  </si>
  <si>
    <t>PUNB0990200</t>
  </si>
  <si>
    <t>PUNB0990300</t>
  </si>
  <si>
    <t>PSIB0021349</t>
  </si>
  <si>
    <t>PSIB0021353</t>
  </si>
  <si>
    <t>PSIB0021355</t>
  </si>
  <si>
    <t>PSIB0021356</t>
  </si>
  <si>
    <t>PSIB0021357</t>
  </si>
  <si>
    <t>PSIB0021358</t>
  </si>
  <si>
    <t>PSIB0021360</t>
  </si>
  <si>
    <t>PSIB0021361</t>
  </si>
  <si>
    <t>PSIB0021362</t>
  </si>
  <si>
    <t>PSIB0021363</t>
  </si>
  <si>
    <t>PSIB0021366</t>
  </si>
  <si>
    <t>PSIB0021371</t>
  </si>
  <si>
    <t>PSIB0021372</t>
  </si>
  <si>
    <t>PSIB0021373</t>
  </si>
  <si>
    <t>PSIB0021374</t>
  </si>
  <si>
    <t>PSIB0021375</t>
  </si>
  <si>
    <t>PSIB0021376</t>
  </si>
  <si>
    <t>PSIB0021377</t>
  </si>
  <si>
    <t>PSIB0021381</t>
  </si>
  <si>
    <t>PSIB0021382</t>
  </si>
  <si>
    <t>PSIB0021383</t>
  </si>
  <si>
    <t>ORBC0100169</t>
  </si>
  <si>
    <t>ORBC0108888</t>
  </si>
  <si>
    <t>ORBC0102002</t>
  </si>
  <si>
    <t>OIBA0000001</t>
  </si>
  <si>
    <t>NKGS0000001</t>
  </si>
  <si>
    <t>NKGS0000079</t>
  </si>
  <si>
    <t>NKGS0000080</t>
  </si>
  <si>
    <t>KVGB0000001</t>
  </si>
  <si>
    <t>KVGB0007414</t>
  </si>
  <si>
    <t>KARB0000001</t>
  </si>
  <si>
    <t>KAIJ0000001</t>
  </si>
  <si>
    <t>JJSB0000001</t>
  </si>
  <si>
    <t>INDB0000603</t>
  </si>
  <si>
    <t>IOBA0003428</t>
  </si>
  <si>
    <t>IOBA0003520</t>
  </si>
  <si>
    <t>IOBA0003521</t>
  </si>
  <si>
    <t>IOBA0003594</t>
  </si>
  <si>
    <t>IOBA0003595</t>
  </si>
  <si>
    <t>IOBA0003617</t>
  </si>
  <si>
    <t>IOBA0003627</t>
  </si>
  <si>
    <t>IOBA0003641</t>
  </si>
  <si>
    <t>IOBA0003645</t>
  </si>
  <si>
    <t>IOBA0003648</t>
  </si>
  <si>
    <t>IOBA0003650</t>
  </si>
  <si>
    <t>IOBA0003651</t>
  </si>
  <si>
    <t>IOBA0003658</t>
  </si>
  <si>
    <t>IOBA0006842</t>
  </si>
  <si>
    <t>HDFC0003558</t>
  </si>
  <si>
    <t>HDFC0003633</t>
  </si>
  <si>
    <t>HDFC0003652</t>
  </si>
  <si>
    <t>HDFC0003666</t>
  </si>
  <si>
    <t>HDFC0003691</t>
  </si>
  <si>
    <t>HDFC0003698</t>
  </si>
  <si>
    <t>HDFC0003699</t>
  </si>
  <si>
    <t>HDFC0003703</t>
  </si>
  <si>
    <t>HDFC0003713</t>
  </si>
  <si>
    <t>HDFC0003722</t>
  </si>
  <si>
    <t>HDFC0003730</t>
  </si>
  <si>
    <t>HDFC0003743</t>
  </si>
  <si>
    <t>HDFC0003769</t>
  </si>
  <si>
    <t>HDFC0003774</t>
  </si>
  <si>
    <t>HDFC0003776</t>
  </si>
  <si>
    <t>HDFC0003796</t>
  </si>
  <si>
    <t>HDFC0003800</t>
  </si>
  <si>
    <t>HDFC0003801</t>
  </si>
  <si>
    <t>HDFC0003814</t>
  </si>
  <si>
    <t>HDFC0003848</t>
  </si>
  <si>
    <t>HDFC0003859</t>
  </si>
  <si>
    <t>HDFC0003867</t>
  </si>
  <si>
    <t>HDFC0003868</t>
  </si>
  <si>
    <t>HDFC0003871</t>
  </si>
  <si>
    <t>HDFC0CBMCBJ</t>
  </si>
  <si>
    <t>HDFC0CTUB18</t>
  </si>
  <si>
    <t>DLXB0000146</t>
  </si>
  <si>
    <t>DCBL0000159</t>
  </si>
  <si>
    <t>BKDN0111624</t>
  </si>
  <si>
    <t>BKDN0111650</t>
  </si>
  <si>
    <t>BKDN0111651</t>
  </si>
  <si>
    <t>BKDN0111652</t>
  </si>
  <si>
    <t>BKDN0RTGSSC</t>
  </si>
  <si>
    <t>BKDN0111676</t>
  </si>
  <si>
    <t>BKDN0111698</t>
  </si>
  <si>
    <t>BKDN0131714</t>
  </si>
  <si>
    <t>BKDN0131718</t>
  </si>
  <si>
    <t>BKDN0131719</t>
  </si>
  <si>
    <t>BKDN0131720</t>
  </si>
  <si>
    <t>BKDN0141699</t>
  </si>
  <si>
    <t>BKDN0141700</t>
  </si>
  <si>
    <t>BKDN0311498</t>
  </si>
  <si>
    <t>BKDN0321644</t>
  </si>
  <si>
    <t>BKDN0331612</t>
  </si>
  <si>
    <t>BKDN0471680</t>
  </si>
  <si>
    <t>BKDN0511675</t>
  </si>
  <si>
    <t>BKDN0511706</t>
  </si>
  <si>
    <t>BKDN0511708</t>
  </si>
  <si>
    <t>BKDN0511710</t>
  </si>
  <si>
    <t>BKDN0611711</t>
  </si>
  <si>
    <t>BKDN0611712</t>
  </si>
  <si>
    <t>BKDN0611717</t>
  </si>
  <si>
    <t>BKDN0621667</t>
  </si>
  <si>
    <t>BKDN0621702</t>
  </si>
  <si>
    <t>BKDN0621703</t>
  </si>
  <si>
    <t>BKDN0631683</t>
  </si>
  <si>
    <t>BKDN0631684</t>
  </si>
  <si>
    <t>BKDN0631686</t>
  </si>
  <si>
    <t>BKDN0631724</t>
  </si>
  <si>
    <t>BKDN0711709</t>
  </si>
  <si>
    <t>BKDN0721704</t>
  </si>
  <si>
    <t>BKDN0731701</t>
  </si>
  <si>
    <t>BKDN0751677</t>
  </si>
  <si>
    <t>BKDN0751681</t>
  </si>
  <si>
    <t>BKDN0751682</t>
  </si>
  <si>
    <t>BKDN0811679</t>
  </si>
  <si>
    <t>BKDN0811721</t>
  </si>
  <si>
    <t>BKDN0831713</t>
  </si>
  <si>
    <t>BKDN0921687</t>
  </si>
  <si>
    <t>BKDN0921688</t>
  </si>
  <si>
    <t>BKDN0921689</t>
  </si>
  <si>
    <t>BKDN0921690</t>
  </si>
  <si>
    <t>BKDN0921692</t>
  </si>
  <si>
    <t>BKDN0921693</t>
  </si>
  <si>
    <t>BKDN0921695</t>
  </si>
  <si>
    <t>BKDN0921696</t>
  </si>
  <si>
    <t>BKDN0921697</t>
  </si>
  <si>
    <t>BKDN0311728</t>
  </si>
  <si>
    <t>BKDN0511707</t>
  </si>
  <si>
    <t>BKDN0821662</t>
  </si>
  <si>
    <t>BKDN0911637</t>
  </si>
  <si>
    <t>CORP0000911</t>
  </si>
  <si>
    <t>CORP0003032</t>
  </si>
  <si>
    <t>CORP0003033</t>
  </si>
  <si>
    <t>CORP0003034</t>
  </si>
  <si>
    <t>CORP0003035</t>
  </si>
  <si>
    <t>CORP0003036</t>
  </si>
  <si>
    <t>CIUB0000082</t>
  </si>
  <si>
    <t>CCBL0209003</t>
  </si>
  <si>
    <t>CBIN0284938</t>
  </si>
  <si>
    <t>CLBL0000001</t>
  </si>
  <si>
    <t>CNRB0000056</t>
  </si>
  <si>
    <t>CNRB0000057</t>
  </si>
  <si>
    <t>CNRB0004755</t>
  </si>
  <si>
    <t>CNRB0004782</t>
  </si>
  <si>
    <t>CNRB0004885</t>
  </si>
  <si>
    <t>CNRB0004977</t>
  </si>
  <si>
    <t>CNRB0004988</t>
  </si>
  <si>
    <t>CNRB0005061</t>
  </si>
  <si>
    <t>CNRB0005223</t>
  </si>
  <si>
    <t>CNRB0005310</t>
  </si>
  <si>
    <t>BACB0000001</t>
  </si>
  <si>
    <t>BKID0004137</t>
  </si>
  <si>
    <t>BKID0008964</t>
  </si>
  <si>
    <t>BKID000DCBL</t>
  </si>
  <si>
    <t>BARB0BAHLUD</t>
  </si>
  <si>
    <t>BARB0BHATTI</t>
  </si>
  <si>
    <t>BARB0FARAKH</t>
  </si>
  <si>
    <t>BARB0HALALP</t>
  </si>
  <si>
    <t>BARB0JAHUKH</t>
  </si>
  <si>
    <t>BARB0JANDIA</t>
  </si>
  <si>
    <t>BARB0MALOUT</t>
  </si>
  <si>
    <t>BARB0MUKAND</t>
  </si>
  <si>
    <t>BARB0NIMRIX</t>
  </si>
  <si>
    <t>BARB0PATTAR</t>
  </si>
  <si>
    <t>BARB0RABAUN</t>
  </si>
  <si>
    <t>BARB0ROHSEC</t>
  </si>
  <si>
    <t>BARB0SHAHKO</t>
  </si>
  <si>
    <t>BARB0SULKAP</t>
  </si>
  <si>
    <t>ALLA0212911</t>
  </si>
  <si>
    <t>ALLA0212912</t>
  </si>
  <si>
    <t>ALLA0212921</t>
  </si>
  <si>
    <t>ALLA0212924</t>
  </si>
  <si>
    <t>ALLA0212925</t>
  </si>
  <si>
    <t>ALLA0212926</t>
  </si>
  <si>
    <t>ALLA0212942</t>
  </si>
  <si>
    <t>ALLA0212977</t>
  </si>
  <si>
    <t>ALLA0213022</t>
  </si>
  <si>
    <t>ALLA0213027</t>
  </si>
  <si>
    <t>ALLA0213035</t>
  </si>
  <si>
    <t>ALLA0213109</t>
  </si>
  <si>
    <t>ALLA0213110</t>
  </si>
  <si>
    <t>ALLA0213111</t>
  </si>
  <si>
    <t>ALLA0213148</t>
  </si>
  <si>
    <t>ALLA0213168</t>
  </si>
  <si>
    <t>ALLA0213169</t>
  </si>
  <si>
    <t>ALLA0213170</t>
  </si>
  <si>
    <t>ALLA0213171</t>
  </si>
  <si>
    <t>ALLA0213172</t>
  </si>
  <si>
    <t>ALLA0213181</t>
  </si>
  <si>
    <t>UTIB0000248</t>
  </si>
  <si>
    <t>UTIB0002435</t>
  </si>
  <si>
    <t>UTIB0002490</t>
  </si>
  <si>
    <t>UTIB0002464</t>
  </si>
  <si>
    <t>UTIB0002574</t>
  </si>
  <si>
    <t>UTIB0002491</t>
  </si>
  <si>
    <t>UTIB0002541</t>
  </si>
  <si>
    <t>UTIB0002542</t>
  </si>
  <si>
    <t>UTIB0002563</t>
  </si>
  <si>
    <t>UTIB0002564</t>
  </si>
  <si>
    <t>UTIB0002565</t>
  </si>
  <si>
    <t>UTIB0002573</t>
  </si>
  <si>
    <t>UTIB0002575</t>
  </si>
  <si>
    <t>UTIB0SAUCB1</t>
  </si>
  <si>
    <t>UTIB0SAVB01</t>
  </si>
  <si>
    <t>UTIB0SHDCCB</t>
  </si>
  <si>
    <t>UTIB0SMCBL1</t>
  </si>
  <si>
    <t>MSCI0082002</t>
  </si>
  <si>
    <t>JAKA0NOSHER</t>
  </si>
  <si>
    <t>JAKA0NOWBAD</t>
  </si>
  <si>
    <t>JAKA0NOWBUD</t>
  </si>
  <si>
    <t>JAKA0NOWGAM</t>
  </si>
  <si>
    <t>JAKA0NUNNAR</t>
  </si>
  <si>
    <t>JAKA0NWKLAN</t>
  </si>
  <si>
    <t>JAKA0NYOOMA</t>
  </si>
  <si>
    <t>JAKA0OCTROI</t>
  </si>
  <si>
    <t>JAKA0OKHLAA</t>
  </si>
  <si>
    <t>JAKA0OLDBUS</t>
  </si>
  <si>
    <t>JAKA0OLDCHK</t>
  </si>
  <si>
    <t>JAKA0OMPORA</t>
  </si>
  <si>
    <t>JAKA0OTCBNG</t>
  </si>
  <si>
    <t>JAKA0PADDAM</t>
  </si>
  <si>
    <t>JAKA0PADDAR</t>
  </si>
  <si>
    <t>JAKA0PAGWAR</t>
  </si>
  <si>
    <t>JAKA0PAKHER</t>
  </si>
  <si>
    <t>JAKA0PALACE</t>
  </si>
  <si>
    <t>JAKA0PALHAL</t>
  </si>
  <si>
    <t>JAKA0PALMAR</t>
  </si>
  <si>
    <t>JAKA0PANAJI</t>
  </si>
  <si>
    <t>JAKA0PANCHK</t>
  </si>
  <si>
    <t>JAKA0PANPAT</t>
  </si>
  <si>
    <t>JAKA0PANTHA</t>
  </si>
  <si>
    <t>JAKA0PANZAN</t>
  </si>
  <si>
    <t>JAKA0PANZAT</t>
  </si>
  <si>
    <t>JAKA0PANZOO</t>
  </si>
  <si>
    <t>JAKA0PARLDP</t>
  </si>
  <si>
    <t>JAKA0PAROLE</t>
  </si>
  <si>
    <t>JAKA0PARRYS</t>
  </si>
  <si>
    <t>JAKA0PATHAN</t>
  </si>
  <si>
    <t>JAKA0PATHER</t>
  </si>
  <si>
    <t>JAKA0PATHWA</t>
  </si>
  <si>
    <t>JAKA0PATLIM</t>
  </si>
  <si>
    <t>JAKA0PATTAN</t>
  </si>
  <si>
    <t>JAKA0PATTEL</t>
  </si>
  <si>
    <t>JAKA0PAZAAL</t>
  </si>
  <si>
    <t>JAKA0PCKATU</t>
  </si>
  <si>
    <t>JAKA0PCKSTW</t>
  </si>
  <si>
    <t>JAKA0PEERII</t>
  </si>
  <si>
    <t>JAKA0PEHLOO</t>
  </si>
  <si>
    <t>JAKA0PHLGAM</t>
  </si>
  <si>
    <t>JAKA0PHNTER</t>
  </si>
  <si>
    <t>JAKA0PINGLE</t>
  </si>
  <si>
    <t>JAKA0PINJOR</t>
  </si>
  <si>
    <t>JAKA0PIRCHO</t>
  </si>
  <si>
    <t>JAKA0PIRPUR</t>
  </si>
  <si>
    <t>JAKA0PKATRA</t>
  </si>
  <si>
    <t>JAKA0PLOURA</t>
  </si>
  <si>
    <t>JAKA0PNTHAL</t>
  </si>
  <si>
    <t>JAKA0POLICE</t>
  </si>
  <si>
    <t>JAKA0POLOVW</t>
  </si>
  <si>
    <t>JAKA0PONGAL</t>
  </si>
  <si>
    <t>JAKA0POONAH</t>
  </si>
  <si>
    <t>JAKA0POSHKR</t>
  </si>
  <si>
    <t>JAKA0POUNIE</t>
  </si>
  <si>
    <t>JAKA0PRIEST</t>
  </si>
  <si>
    <t>JAKA0PRITAM</t>
  </si>
  <si>
    <t>JAKA0PRMNGR</t>
  </si>
  <si>
    <t>JAKA0PROMPT</t>
  </si>
  <si>
    <t>JAKA0PRROAD</t>
  </si>
  <si>
    <t>JAKA0QADEEM</t>
  </si>
  <si>
    <t>JAKA0QAMMAR</t>
  </si>
  <si>
    <t>JAKA0QAZIGD</t>
  </si>
  <si>
    <t>JAKA0QLMCHK</t>
  </si>
  <si>
    <t>JAKA0RADISH</t>
  </si>
  <si>
    <t>JAKA0RADIUS</t>
  </si>
  <si>
    <t>JAKA0RAIKAB</t>
  </si>
  <si>
    <t>JAKA0RAIPUR</t>
  </si>
  <si>
    <t>JAKA0RAITHN</t>
  </si>
  <si>
    <t>JAKA0RAJBAG</t>
  </si>
  <si>
    <t>JAKA0RAJPJM</t>
  </si>
  <si>
    <t>JAKA0RAJPUR</t>
  </si>
  <si>
    <t>JAKA0RAMBAN</t>
  </si>
  <si>
    <t>JAKA0RAMGAR</t>
  </si>
  <si>
    <t>JAKA0RAMKOT</t>
  </si>
  <si>
    <t>JAKA0RAMNAG</t>
  </si>
  <si>
    <t>JAKA0RAMNAM</t>
  </si>
  <si>
    <t>JAKA0RANCHI</t>
  </si>
  <si>
    <t>JAKA0RANGER</t>
  </si>
  <si>
    <t>JAKA0RANGRE</t>
  </si>
  <si>
    <t>JAKA0RANIPR</t>
  </si>
  <si>
    <t>JAKA0RANITA</t>
  </si>
  <si>
    <t>JAKA0RANRSI</t>
  </si>
  <si>
    <t>JAKA0RATNIE</t>
  </si>
  <si>
    <t>JAKA0RATSHP</t>
  </si>
  <si>
    <t>JAKA0RATSUN</t>
  </si>
  <si>
    <t>JAKA0RAWKHA</t>
  </si>
  <si>
    <t>JAKA0RAWWAL</t>
  </si>
  <si>
    <t>JAKA0RCCANG</t>
  </si>
  <si>
    <t>JAKA0RCCSOP</t>
  </si>
  <si>
    <t>JAKA0REASSI</t>
  </si>
  <si>
    <t>JAKA0RECSGR</t>
  </si>
  <si>
    <t>JAKA0REGION</t>
  </si>
  <si>
    <t>JAKA0REGPUR</t>
  </si>
  <si>
    <t>JAKA0REHARI</t>
  </si>
  <si>
    <t>JAKA0REVENU</t>
  </si>
  <si>
    <t>JAKA0RHMBAL</t>
  </si>
  <si>
    <t>JAKA0ROHAMA</t>
  </si>
  <si>
    <t>JAKA0ROHINI</t>
  </si>
  <si>
    <t>JAKA0ROHMOO</t>
  </si>
  <si>
    <t>JAKA0ROHTAK</t>
  </si>
  <si>
    <t>JAKA0RSPORA</t>
  </si>
  <si>
    <t>JAKA0RTOSGR</t>
  </si>
  <si>
    <t>JAKA0SAADIQ</t>
  </si>
  <si>
    <t>JAKA0SAALIA</t>
  </si>
  <si>
    <t>JAKA0SACRED</t>
  </si>
  <si>
    <t>JAKA0SADDAR</t>
  </si>
  <si>
    <t>JAKA0SAFAPO</t>
  </si>
  <si>
    <t>JAKA0SAFRON</t>
  </si>
  <si>
    <t>JAKA0SAJRAJ</t>
  </si>
  <si>
    <t>JAKA0SAJWAL</t>
  </si>
  <si>
    <t>JAKA0SAKHIE</t>
  </si>
  <si>
    <t>JAKA0SALAMA</t>
  </si>
  <si>
    <t>JAKA0SALHER</t>
  </si>
  <si>
    <t>JAKA0SALMAR</t>
  </si>
  <si>
    <t>JAKA0SAMBHA</t>
  </si>
  <si>
    <t>JAKA0SAMOOR</t>
  </si>
  <si>
    <t>JAKA0SANGAL</t>
  </si>
  <si>
    <t>JAKA0SANGAM</t>
  </si>
  <si>
    <t>JAKA0SANGUS</t>
  </si>
  <si>
    <t>JAKA0SANKOO</t>
  </si>
  <si>
    <t>JAKA0SANTAC</t>
  </si>
  <si>
    <t>JAKA0SARITA</t>
  </si>
  <si>
    <t>JAKA0SARTAL</t>
  </si>
  <si>
    <t>JAKA0SARWAL</t>
  </si>
  <si>
    <t>JAKA0SATHOO</t>
  </si>
  <si>
    <t>JAKA0SATLIT</t>
  </si>
  <si>
    <t>JAKA0SBOARD</t>
  </si>
  <si>
    <t>JAKA0SEABAD</t>
  </si>
  <si>
    <t>JAKA0SECTOR</t>
  </si>
  <si>
    <t>JAKA0SEDODA</t>
  </si>
  <si>
    <t>JAKA0SEELOO</t>
  </si>
  <si>
    <t>JAKA0SEERIE</t>
  </si>
  <si>
    <t>JAKA0SEXTEN</t>
  </si>
  <si>
    <t>JAKA0SHADIM</t>
  </si>
  <si>
    <t>JAKA0SHADRA</t>
  </si>
  <si>
    <t>JAKA0SHAKTI</t>
  </si>
  <si>
    <t>JAKA0SHARAN</t>
  </si>
  <si>
    <t>JAKA0SHARIF</t>
  </si>
  <si>
    <t>JAKA0SHEERI</t>
  </si>
  <si>
    <t>JAKA0SHERRA</t>
  </si>
  <si>
    <t>JAKA0SHIMLA</t>
  </si>
  <si>
    <t>JAKA0SHIRAZ</t>
  </si>
  <si>
    <t>JAKA0SHIVJI</t>
  </si>
  <si>
    <t>JAKA0SHOOLI</t>
  </si>
  <si>
    <t>JAKA0SHOPAN</t>
  </si>
  <si>
    <t>JAKA0SHRINE</t>
  </si>
  <si>
    <t>JAKA0SHSTRI</t>
  </si>
  <si>
    <t>JAKA0SIDHRA</t>
  </si>
  <si>
    <t>JAKA0SILIGM</t>
  </si>
  <si>
    <t>JAKA0SILVER</t>
  </si>
  <si>
    <t>JAKA0SIMPLE</t>
  </si>
  <si>
    <t>JAKA0SIMTRA</t>
  </si>
  <si>
    <t>JAKA0SINGPO</t>
  </si>
  <si>
    <t>JAKA0SIRHAM</t>
  </si>
  <si>
    <t>JAKA0SKALZA</t>
  </si>
  <si>
    <t>JAKA0SKANIL</t>
  </si>
  <si>
    <t>JAKA0SKBRIG</t>
  </si>
  <si>
    <t>JAKA0SKETCH</t>
  </si>
  <si>
    <t>JAKA0SKIMSS</t>
  </si>
  <si>
    <t>JAKA0SKUAST</t>
  </si>
  <si>
    <t>JAKA0SMBAGH</t>
  </si>
  <si>
    <t>JAKA0SMOOTH</t>
  </si>
  <si>
    <t>JAKA0SMVDUN</t>
  </si>
  <si>
    <t>JAKA0SNMLEH</t>
  </si>
  <si>
    <t>JAKA0SOGAAM</t>
  </si>
  <si>
    <t>JAKA0SOHAAL</t>
  </si>
  <si>
    <t>JAKA0SOIBUG</t>
  </si>
  <si>
    <t>JAKA0SOLINA</t>
  </si>
  <si>
    <t>JAKA0SONIUM</t>
  </si>
  <si>
    <t>JAKA0SONWAR</t>
  </si>
  <si>
    <t>JAKA0SOORAT</t>
  </si>
  <si>
    <t>JAKA0SOOURA</t>
  </si>
  <si>
    <t>JAKA0SOPORE</t>
  </si>
  <si>
    <t>JAKA0SPRING</t>
  </si>
  <si>
    <t>JAKA0SQUARE</t>
  </si>
  <si>
    <t>JAKA0SRIGUP</t>
  </si>
  <si>
    <t>JAKA0SSISGR</t>
  </si>
  <si>
    <t>JAKA0STREET</t>
  </si>
  <si>
    <t>JAKA0SUMBAL</t>
  </si>
  <si>
    <t>JAKA0SUNDER</t>
  </si>
  <si>
    <t>JAKA0SURAAS</t>
  </si>
  <si>
    <t>JAKA0SURARA</t>
  </si>
  <si>
    <t>JAKA0SURRAN</t>
  </si>
  <si>
    <t>JAKA0SWITCH</t>
  </si>
  <si>
    <t>JAKA0TAHAAB</t>
  </si>
  <si>
    <t>JAKA0TANGAN</t>
  </si>
  <si>
    <t>JAKA0TANKEE</t>
  </si>
  <si>
    <t>JAKA0TARATH</t>
  </si>
  <si>
    <t>JAKA0TARGET</t>
  </si>
  <si>
    <t>JAKA0TARZUA</t>
  </si>
  <si>
    <t>JAKA0TCHNAI</t>
  </si>
  <si>
    <t>JAKA0TEELWA</t>
  </si>
  <si>
    <t>JAKA0TEHSIL</t>
  </si>
  <si>
    <t>JAKA0TEMGAM</t>
  </si>
  <si>
    <t>JAKA0TEMPLE</t>
  </si>
  <si>
    <t>JAKA0TENGAL</t>
  </si>
  <si>
    <t>JAKA0TETHAR</t>
  </si>
  <si>
    <t>JAKA0THANAM</t>
  </si>
  <si>
    <t>JAKA0THATRI</t>
  </si>
  <si>
    <t>JAKA0TIKRIE</t>
  </si>
  <si>
    <t>JAKA0TNGDAR</t>
  </si>
  <si>
    <t>JAKA0TNHALL</t>
  </si>
  <si>
    <t>JAKA0TOLMAR</t>
  </si>
  <si>
    <t>JAKA0TOOTAN</t>
  </si>
  <si>
    <t>JAKA0TOPSHR</t>
  </si>
  <si>
    <t>JAKA0TPBAND</t>
  </si>
  <si>
    <t>JAKA0TPKGAM</t>
  </si>
  <si>
    <t>JAKA0TPURAM</t>
  </si>
  <si>
    <t>JAKA0TRCSGR</t>
  </si>
  <si>
    <t>JAKA0TRENZZ</t>
  </si>
  <si>
    <t>JAKA0TRHGAM</t>
  </si>
  <si>
    <t>JAKA0TRIKOT</t>
  </si>
  <si>
    <t>JAKA0TRSPON</t>
  </si>
  <si>
    <t>JAKA0TRUSTE</t>
  </si>
  <si>
    <t>JAKA0TSUROO</t>
  </si>
  <si>
    <t>JAKA0TTALAB</t>
  </si>
  <si>
    <t>JAKA0TTALOO</t>
  </si>
  <si>
    <t>JAKA0TTILOO</t>
  </si>
  <si>
    <t>JAKA0TUJJAR</t>
  </si>
  <si>
    <t>JAKA0TULAIL</t>
  </si>
  <si>
    <t>JAKA0TUNNEL</t>
  </si>
  <si>
    <t>JAKA0TURKWN</t>
  </si>
  <si>
    <t>JAKA0TURTUK</t>
  </si>
  <si>
    <t>JAKA0UCIVIL</t>
  </si>
  <si>
    <t>JAKA0UDHWAL</t>
  </si>
  <si>
    <t>JAKA0UDMPUR</t>
  </si>
  <si>
    <t>JAKA0UDRANA</t>
  </si>
  <si>
    <t>JAKA0UKHRAL</t>
  </si>
  <si>
    <t>JAKA0UNITED</t>
  </si>
  <si>
    <t>JAKA0USHKAR</t>
  </si>
  <si>
    <t>JAKA0VAILOO</t>
  </si>
  <si>
    <t>JAKA0VARNAS</t>
  </si>
  <si>
    <t>JAKA0VARSUA</t>
  </si>
  <si>
    <t>JAKA0VASANT</t>
  </si>
  <si>
    <t>JAKA0VASHEE</t>
  </si>
  <si>
    <t>JAKA0VASHNO</t>
  </si>
  <si>
    <t>JAKA0VEHEEL</t>
  </si>
  <si>
    <t>JAKA0VERNAG</t>
  </si>
  <si>
    <t>JAKA0VESSOO</t>
  </si>
  <si>
    <t>JAKA0VIJAYP</t>
  </si>
  <si>
    <t>JAKA0VIJJAY</t>
  </si>
  <si>
    <t>JAKA0VIKAAS</t>
  </si>
  <si>
    <t>JAKA0VILGAM</t>
  </si>
  <si>
    <t>JAKA0WACHII</t>
  </si>
  <si>
    <t>JAKA0WADWAN</t>
  </si>
  <si>
    <t>JAKA0WAGORA</t>
  </si>
  <si>
    <t>JAKA0WALWAR</t>
  </si>
  <si>
    <t>JAKA0WANDAL</t>
  </si>
  <si>
    <t>JAKA0WANGAT</t>
  </si>
  <si>
    <t>JAKA0WANPOH</t>
  </si>
  <si>
    <t>JAKA0WATHAL</t>
  </si>
  <si>
    <t>JAKA0WATHAR</t>
  </si>
  <si>
    <t>JAKA0WATLAR</t>
  </si>
  <si>
    <t>JAKA0WAWOOR</t>
  </si>
  <si>
    <t>JAKA0WOORLI</t>
  </si>
  <si>
    <t>JAKA0WTRGAM</t>
  </si>
  <si>
    <t>JAKA0WULLAR</t>
  </si>
  <si>
    <t>JAKA0YARPUR</t>
  </si>
  <si>
    <t>JAKA0YOUNUS</t>
  </si>
  <si>
    <t>JAKA0ZAAKIR</t>
  </si>
  <si>
    <t>JAKA0ZABLIP</t>
  </si>
  <si>
    <t>JAKA0ZACHAL</t>
  </si>
  <si>
    <t>JAKA0ZAKURA</t>
  </si>
  <si>
    <t>JAKA0ZALDAG</t>
  </si>
  <si>
    <t>JAKA0ZAMPAA</t>
  </si>
  <si>
    <t>JAKA0ZANKOT</t>
  </si>
  <si>
    <t>JAKA0ZANPUR</t>
  </si>
  <si>
    <t>JAKA0ZOBANG</t>
  </si>
  <si>
    <t>JAKA0ZOBARA</t>
  </si>
  <si>
    <t>JAKA0ZOONIE</t>
  </si>
  <si>
    <t>JAKA0ZOPULL</t>
  </si>
  <si>
    <t>JAKA0ZORAJO</t>
  </si>
  <si>
    <t>JAKA0ZOUDAM</t>
  </si>
  <si>
    <t>JANA0000002</t>
  </si>
  <si>
    <t>JANA0000003</t>
  </si>
  <si>
    <t>JANA0000004</t>
  </si>
  <si>
    <t>JANA0000005</t>
  </si>
  <si>
    <t>JANA0000006</t>
  </si>
  <si>
    <t>JANA0000007</t>
  </si>
  <si>
    <t>JANA0000008</t>
  </si>
  <si>
    <t>JANA0000009</t>
  </si>
  <si>
    <t>JANA0000010</t>
  </si>
  <si>
    <t>JANA0000011</t>
  </si>
  <si>
    <t>JANA0000012</t>
  </si>
  <si>
    <t>JANA0000013</t>
  </si>
  <si>
    <t>JANA0000014</t>
  </si>
  <si>
    <t>JANA0000015</t>
  </si>
  <si>
    <t>JANA0000016</t>
  </si>
  <si>
    <t>JANA0000017</t>
  </si>
  <si>
    <t>JANA0000018</t>
  </si>
  <si>
    <t>JANA0000019</t>
  </si>
  <si>
    <t>JANA0000020</t>
  </si>
  <si>
    <t>JANA0000021</t>
  </si>
  <si>
    <t>JANA0000022</t>
  </si>
  <si>
    <t>JANA0000023</t>
  </si>
  <si>
    <t>JANA0000024</t>
  </si>
  <si>
    <t>JANA0000025</t>
  </si>
  <si>
    <t>JANA0000026</t>
  </si>
  <si>
    <t>JANA0000027</t>
  </si>
  <si>
    <t>JANA0000028</t>
  </si>
  <si>
    <t>JANA0000029</t>
  </si>
  <si>
    <t>JANA0000030</t>
  </si>
  <si>
    <t>JANA0000031</t>
  </si>
  <si>
    <t>JASB0000002</t>
  </si>
  <si>
    <t>JASB0000003</t>
  </si>
  <si>
    <t>JASB0000004</t>
  </si>
  <si>
    <t>JASB0000005</t>
  </si>
  <si>
    <t>JASB0000006</t>
  </si>
  <si>
    <t>JASB0000007</t>
  </si>
  <si>
    <t>JASB0000008</t>
  </si>
  <si>
    <t>JASB0000009</t>
  </si>
  <si>
    <t>JASB0000010</t>
  </si>
  <si>
    <t>JASB0000011</t>
  </si>
  <si>
    <t>JASB0000012</t>
  </si>
  <si>
    <t>JASB0999999</t>
  </si>
  <si>
    <t>JJSB0000002</t>
  </si>
  <si>
    <t>JJSB0000003</t>
  </si>
  <si>
    <t>JJSB0000004</t>
  </si>
  <si>
    <t>JJSB0000005</t>
  </si>
  <si>
    <t>JJSB0000006</t>
  </si>
  <si>
    <t>JJSB0000007</t>
  </si>
  <si>
    <t>JJSB0000008</t>
  </si>
  <si>
    <t>JJSB0000009</t>
  </si>
  <si>
    <t>JJSB0000010</t>
  </si>
  <si>
    <t>JJSB0000011</t>
  </si>
  <si>
    <t>JJSB0000012</t>
  </si>
  <si>
    <t>JJSB0000013</t>
  </si>
  <si>
    <t>JJSB0000014</t>
  </si>
  <si>
    <t>JJSB0000015</t>
  </si>
  <si>
    <t>JJSB0000016</t>
  </si>
  <si>
    <t>JJSB0000017</t>
  </si>
  <si>
    <t>JJSB0000018</t>
  </si>
  <si>
    <t>JJSB0000019</t>
  </si>
  <si>
    <t>JJSB0000020</t>
  </si>
  <si>
    <t>JJSB0000021</t>
  </si>
  <si>
    <t>JJSB0000022</t>
  </si>
  <si>
    <t>JJSB0000023</t>
  </si>
  <si>
    <t>JJSB0000024</t>
  </si>
  <si>
    <t>JJSB0000025</t>
  </si>
  <si>
    <t>JJSB0000026</t>
  </si>
  <si>
    <t>JJSB0000027</t>
  </si>
  <si>
    <t>JJSB0000028</t>
  </si>
  <si>
    <t>JJSB0000029</t>
  </si>
  <si>
    <t>JJSB0000030</t>
  </si>
  <si>
    <t>JJSB0000031</t>
  </si>
  <si>
    <t>JJSB0000032</t>
  </si>
  <si>
    <t>JJSB0000033</t>
  </si>
  <si>
    <t>JJSB0000034</t>
  </si>
  <si>
    <t>JJSB0000035</t>
  </si>
  <si>
    <t>JPCB0000002</t>
  </si>
  <si>
    <t>JPCB0000003</t>
  </si>
  <si>
    <t>JPCB0000004</t>
  </si>
  <si>
    <t>JPCB0000005</t>
  </si>
  <si>
    <t>JPCB0000006</t>
  </si>
  <si>
    <t>JPCB0000007</t>
  </si>
  <si>
    <t>JPCB0000008</t>
  </si>
  <si>
    <t>JPCB0000009</t>
  </si>
  <si>
    <t>JPCB0000010</t>
  </si>
  <si>
    <t>JPCB0000011</t>
  </si>
  <si>
    <t>JPCB0000012</t>
  </si>
  <si>
    <t>JPCB0000013</t>
  </si>
  <si>
    <t>JPCB0000014</t>
  </si>
  <si>
    <t>JPCB0000015</t>
  </si>
  <si>
    <t>JPCB0000016</t>
  </si>
  <si>
    <t>JPCB0000017</t>
  </si>
  <si>
    <t>JPCB0000018</t>
  </si>
  <si>
    <t>JPCB0000019</t>
  </si>
  <si>
    <t>JPCB0000020</t>
  </si>
  <si>
    <t>JPCB0000021</t>
  </si>
  <si>
    <t>JPCB0000022</t>
  </si>
  <si>
    <t>JPCB0000023</t>
  </si>
  <si>
    <t>JPCB0000024</t>
  </si>
  <si>
    <t>JPCB0000025</t>
  </si>
  <si>
    <t>JPCB0000026</t>
  </si>
  <si>
    <t>JPCB0000027</t>
  </si>
  <si>
    <t>JPCB0000028</t>
  </si>
  <si>
    <t>JPCB0000029</t>
  </si>
  <si>
    <t>JSBL0000002</t>
  </si>
  <si>
    <t>JSBL0000003</t>
  </si>
  <si>
    <t>JSBL0000004</t>
  </si>
  <si>
    <t>JSBL0000005</t>
  </si>
  <si>
    <t>JSBL0000006</t>
  </si>
  <si>
    <t>JSBL0000007</t>
  </si>
  <si>
    <t>JSBL0000008</t>
  </si>
  <si>
    <t>JSBL0000010</t>
  </si>
  <si>
    <t>JSBL0000011</t>
  </si>
  <si>
    <t>JSBL0000012</t>
  </si>
  <si>
    <t>JSBL0000013</t>
  </si>
  <si>
    <t>JSBL0000014</t>
  </si>
  <si>
    <t>JSBL0000015</t>
  </si>
  <si>
    <t>JSBL0000016</t>
  </si>
  <si>
    <t>JSBL0000017</t>
  </si>
  <si>
    <t>JSBL0000018</t>
  </si>
  <si>
    <t>JSBL0000019</t>
  </si>
  <si>
    <t>JSBL0000020</t>
  </si>
  <si>
    <t>JSBL0000021</t>
  </si>
  <si>
    <t>JSBL0000022</t>
  </si>
  <si>
    <t>JSBL0000023</t>
  </si>
  <si>
    <t>JSBL0000024</t>
  </si>
  <si>
    <t>JSBL0000025</t>
  </si>
  <si>
    <t>JSBL0000026</t>
  </si>
  <si>
    <t>JSBL0000027</t>
  </si>
  <si>
    <t>JSBL0000028</t>
  </si>
  <si>
    <t>JSBP0000002</t>
  </si>
  <si>
    <t>JSBP0000003</t>
  </si>
  <si>
    <t>JSBP0000004</t>
  </si>
  <si>
    <t>JSBP0000005</t>
  </si>
  <si>
    <t>JSBP0000006</t>
  </si>
  <si>
    <t>JSBP0000007</t>
  </si>
  <si>
    <t>JSBP0000008</t>
  </si>
  <si>
    <t>JSBP0000009</t>
  </si>
  <si>
    <t>JSBP0000010</t>
  </si>
  <si>
    <t>JSBP0000011</t>
  </si>
  <si>
    <t>JSBP0000012</t>
  </si>
  <si>
    <t>JSBP0000013</t>
  </si>
  <si>
    <t>JSBP0000014</t>
  </si>
  <si>
    <t>JSBP0000015</t>
  </si>
  <si>
    <t>JSBP0000016</t>
  </si>
  <si>
    <t>JSBP0000017</t>
  </si>
  <si>
    <t>JSBP0000018</t>
  </si>
  <si>
    <t>JSBP0000019</t>
  </si>
  <si>
    <t>JSBP0000020</t>
  </si>
  <si>
    <t>JSBP0000021</t>
  </si>
  <si>
    <t>JSBP0000022</t>
  </si>
  <si>
    <t>JSBP0000023</t>
  </si>
  <si>
    <t>JSBP0000024</t>
  </si>
  <si>
    <t>JSBP0000025</t>
  </si>
  <si>
    <t>JSBP0000026</t>
  </si>
  <si>
    <t>JSBP0000027</t>
  </si>
  <si>
    <t>JSBP0000028</t>
  </si>
  <si>
    <t>JSBP0000029</t>
  </si>
  <si>
    <t>JSBP0000030</t>
  </si>
  <si>
    <t>JSBP0000031</t>
  </si>
  <si>
    <t>JSBP0000032</t>
  </si>
  <si>
    <t>JSBP0000033</t>
  </si>
  <si>
    <t>JSBP0000034</t>
  </si>
  <si>
    <t>JSBP0000035</t>
  </si>
  <si>
    <t>JSBP0000036</t>
  </si>
  <si>
    <t>JSBP0000037</t>
  </si>
  <si>
    <t>JSBP0000039</t>
  </si>
  <si>
    <t>JSBP0000040</t>
  </si>
  <si>
    <t>JSBP0000041</t>
  </si>
  <si>
    <t>JSBP0000042</t>
  </si>
  <si>
    <t>JSBP0000043</t>
  </si>
  <si>
    <t>JSBP0000044</t>
  </si>
  <si>
    <t>JSBP0000045</t>
  </si>
  <si>
    <t>JSBP0000046</t>
  </si>
  <si>
    <t>JSBP0000091</t>
  </si>
  <si>
    <t>JSBP0000092</t>
  </si>
  <si>
    <t>JSBP0000098</t>
  </si>
  <si>
    <t>KACE0000002</t>
  </si>
  <si>
    <t>KACE0000003</t>
  </si>
  <si>
    <t>KACE0000004</t>
  </si>
  <si>
    <t>KACE0000005</t>
  </si>
  <si>
    <t>KACE0000006</t>
  </si>
  <si>
    <t>KACE0000007</t>
  </si>
  <si>
    <t>KACE0000008</t>
  </si>
  <si>
    <t>KACE0000009</t>
  </si>
  <si>
    <t>KACE0000010</t>
  </si>
  <si>
    <t>KACE0000011</t>
  </si>
  <si>
    <t>KACE0000012</t>
  </si>
  <si>
    <t>KACE0000013</t>
  </si>
  <si>
    <t>KACE0000014</t>
  </si>
  <si>
    <t>KACE0000015</t>
  </si>
  <si>
    <t>KACE0000016</t>
  </si>
  <si>
    <t>KACE0000017</t>
  </si>
  <si>
    <t>KACE0000018</t>
  </si>
  <si>
    <t>KACE0000019</t>
  </si>
  <si>
    <t>KACE0000020</t>
  </si>
  <si>
    <t>KACE0000021</t>
  </si>
  <si>
    <t>KACE0000022</t>
  </si>
  <si>
    <t>KACE0000023</t>
  </si>
  <si>
    <t>KACE0000024</t>
  </si>
  <si>
    <t>KACE0000025</t>
  </si>
  <si>
    <t>KACE0000026</t>
  </si>
  <si>
    <t>KACE0000027</t>
  </si>
  <si>
    <t>KACE0000028</t>
  </si>
  <si>
    <t>KACE0000030</t>
  </si>
  <si>
    <t>KACE0000031</t>
  </si>
  <si>
    <t>KACE0000032</t>
  </si>
  <si>
    <t>KACE0000033</t>
  </si>
  <si>
    <t>KACE0000034</t>
  </si>
  <si>
    <t>KACE0000035</t>
  </si>
  <si>
    <t>KACE0000036</t>
  </si>
  <si>
    <t>KACE0000037</t>
  </si>
  <si>
    <t>KACE0000038</t>
  </si>
  <si>
    <t>KACE0000039</t>
  </si>
  <si>
    <t>KACE0000040</t>
  </si>
  <si>
    <t>KACE0000041</t>
  </si>
  <si>
    <t>KACE0000042</t>
  </si>
  <si>
    <t>KACE0000043</t>
  </si>
  <si>
    <t>KACE0000044</t>
  </si>
  <si>
    <t>KACE0000045</t>
  </si>
  <si>
    <t>KACE0000046</t>
  </si>
  <si>
    <t>KACE0000047</t>
  </si>
  <si>
    <t>KACE0000048</t>
  </si>
  <si>
    <t>KACE0000049</t>
  </si>
  <si>
    <t>KACE0000050</t>
  </si>
  <si>
    <t>KACE0000051</t>
  </si>
  <si>
    <t>KACE0000052</t>
  </si>
  <si>
    <t>KACE0000053</t>
  </si>
  <si>
    <t>KACE0000054</t>
  </si>
  <si>
    <t>KACE0000055</t>
  </si>
  <si>
    <t>KACE0000056</t>
  </si>
  <si>
    <t>KACE0000057</t>
  </si>
  <si>
    <t>KACE0000058</t>
  </si>
  <si>
    <t>KACE0000059</t>
  </si>
  <si>
    <t>KACE0000060</t>
  </si>
  <si>
    <t>KACE0000061</t>
  </si>
  <si>
    <t>KACE0000062</t>
  </si>
  <si>
    <t>KACE0000063</t>
  </si>
  <si>
    <t>KACE0000064</t>
  </si>
  <si>
    <t>KACE0000065</t>
  </si>
  <si>
    <t>KACE0000066</t>
  </si>
  <si>
    <t>KACE0000067</t>
  </si>
  <si>
    <t>KACE0000069</t>
  </si>
  <si>
    <t>KACE0000070</t>
  </si>
  <si>
    <t>KACE0000071</t>
  </si>
  <si>
    <t>KACE0000072</t>
  </si>
  <si>
    <t>KACE0000073</t>
  </si>
  <si>
    <t>KACE0000074</t>
  </si>
  <si>
    <t>KACE0000075</t>
  </si>
  <si>
    <t>KACE0000076</t>
  </si>
  <si>
    <t>KACE0000077</t>
  </si>
  <si>
    <t>KACE0000078</t>
  </si>
  <si>
    <t>KACE0000079</t>
  </si>
  <si>
    <t>KACE0000081</t>
  </si>
  <si>
    <t>KACE0000082</t>
  </si>
  <si>
    <t>KACE0000083</t>
  </si>
  <si>
    <t>KACE0000084</t>
  </si>
  <si>
    <t>KACE0000085</t>
  </si>
  <si>
    <t>KACE0000086</t>
  </si>
  <si>
    <t>KACE0000087</t>
  </si>
  <si>
    <t>KACE0000088</t>
  </si>
  <si>
    <t>KACE0000089</t>
  </si>
  <si>
    <t>KACE0000090</t>
  </si>
  <si>
    <t>KACE0000091</t>
  </si>
  <si>
    <t>KACE0000092</t>
  </si>
  <si>
    <t>KACE0000093</t>
  </si>
  <si>
    <t>KACE0000094</t>
  </si>
  <si>
    <t>KACE0000096</t>
  </si>
  <si>
    <t>KACE0000097</t>
  </si>
  <si>
    <t>KACE0000098</t>
  </si>
  <si>
    <t>KACE0000099</t>
  </si>
  <si>
    <t>KACE0000100</t>
  </si>
  <si>
    <t>KACE0000101</t>
  </si>
  <si>
    <t>KACE0000102</t>
  </si>
  <si>
    <t>KACE0000103</t>
  </si>
  <si>
    <t>KACE0000104</t>
  </si>
  <si>
    <t>KACE0000105</t>
  </si>
  <si>
    <t>KACE0000106</t>
  </si>
  <si>
    <t>KACE0000107</t>
  </si>
  <si>
    <t>KACE0000108</t>
  </si>
  <si>
    <t>KACE0000109</t>
  </si>
  <si>
    <t>KACE0000110</t>
  </si>
  <si>
    <t>KACE0000111</t>
  </si>
  <si>
    <t>KACE0000112</t>
  </si>
  <si>
    <t>KACE0000113</t>
  </si>
  <si>
    <t>KACE0000114</t>
  </si>
  <si>
    <t>KACE0000115</t>
  </si>
  <si>
    <t>KACE0000116</t>
  </si>
  <si>
    <t>KACE0000117</t>
  </si>
  <si>
    <t>KACE0000118</t>
  </si>
  <si>
    <t>KACE0000119</t>
  </si>
  <si>
    <t>KACE0000120</t>
  </si>
  <si>
    <t>KACE0000121</t>
  </si>
  <si>
    <t>KACE0000122</t>
  </si>
  <si>
    <t>KACE0000123</t>
  </si>
  <si>
    <t>KACE0000124</t>
  </si>
  <si>
    <t>KACE0000125</t>
  </si>
  <si>
    <t>KACE0000126</t>
  </si>
  <si>
    <t>KACE0000127</t>
  </si>
  <si>
    <t>KACE0000128</t>
  </si>
  <si>
    <t>KACE0000129</t>
  </si>
  <si>
    <t>KACE0000130</t>
  </si>
  <si>
    <t>KACE0000131</t>
  </si>
  <si>
    <t>KACE0000132</t>
  </si>
  <si>
    <t>KACE0000133</t>
  </si>
  <si>
    <t>KACE0000134</t>
  </si>
  <si>
    <t>KACE0000135</t>
  </si>
  <si>
    <t>KACE0000136</t>
  </si>
  <si>
    <t>KACE0000137</t>
  </si>
  <si>
    <t>KACE0000138</t>
  </si>
  <si>
    <t>KACE0000139</t>
  </si>
  <si>
    <t>KACE0000140</t>
  </si>
  <si>
    <t>KACE0000141</t>
  </si>
  <si>
    <t>KACE0000142</t>
  </si>
  <si>
    <t>KACE0000143</t>
  </si>
  <si>
    <t>KACE0000144</t>
  </si>
  <si>
    <t>KACE0000145</t>
  </si>
  <si>
    <t>KACE0000146</t>
  </si>
  <si>
    <t>KACE0000147</t>
  </si>
  <si>
    <t>KACE0000148</t>
  </si>
  <si>
    <t>KACE0000149</t>
  </si>
  <si>
    <t>KACE0000150</t>
  </si>
  <si>
    <t>KACE0000151</t>
  </si>
  <si>
    <t>KACE0000152</t>
  </si>
  <si>
    <t>KACE0000153</t>
  </si>
  <si>
    <t>KACE0000154</t>
  </si>
  <si>
    <t>KACE0000155</t>
  </si>
  <si>
    <t>KACE0000156</t>
  </si>
  <si>
    <t>KACE0000157</t>
  </si>
  <si>
    <t>KACE0000158</t>
  </si>
  <si>
    <t>KACE0000159</t>
  </si>
  <si>
    <t>KACE0000160</t>
  </si>
  <si>
    <t>KACE0000161</t>
  </si>
  <si>
    <t>KACE0000162</t>
  </si>
  <si>
    <t>KACE0000163</t>
  </si>
  <si>
    <t>KACE0000164</t>
  </si>
  <si>
    <t>KACE0000165</t>
  </si>
  <si>
    <t>KACE0000166</t>
  </si>
  <si>
    <t>KACE0000167</t>
  </si>
  <si>
    <t>KACE0000168</t>
  </si>
  <si>
    <t>KACE0000169</t>
  </si>
  <si>
    <t>KACE0000170</t>
  </si>
  <si>
    <t>KACE0000171</t>
  </si>
  <si>
    <t>KACE0000172</t>
  </si>
  <si>
    <t>KACE0000173</t>
  </si>
  <si>
    <t>KACE0000174</t>
  </si>
  <si>
    <t>KACE0000175</t>
  </si>
  <si>
    <t>KACE0000176</t>
  </si>
  <si>
    <t>KACE0000177</t>
  </si>
  <si>
    <t>KACE0000178</t>
  </si>
  <si>
    <t>KACE0000179</t>
  </si>
  <si>
    <t>KACE0000180</t>
  </si>
  <si>
    <t>KACE0000181</t>
  </si>
  <si>
    <t>KACE0000182</t>
  </si>
  <si>
    <t>KACE0000183</t>
  </si>
  <si>
    <t>KACE0000184</t>
  </si>
  <si>
    <t>KACE0000185</t>
  </si>
  <si>
    <t>KACE0000186</t>
  </si>
  <si>
    <t>KACE0000187</t>
  </si>
  <si>
    <t>KACE0000188</t>
  </si>
  <si>
    <t>KACE0000189</t>
  </si>
  <si>
    <t>KACE0000190</t>
  </si>
  <si>
    <t>KACE0000191</t>
  </si>
  <si>
    <t>KACE0000192</t>
  </si>
  <si>
    <t>KACE0000193</t>
  </si>
  <si>
    <t>KACE0000194</t>
  </si>
  <si>
    <t>KACE0000195</t>
  </si>
  <si>
    <t>KACE0000196</t>
  </si>
  <si>
    <t>KACE0000197</t>
  </si>
  <si>
    <t>KACE0000198</t>
  </si>
  <si>
    <t>KAIJ0000002</t>
  </si>
  <si>
    <t>KAIJ0000003</t>
  </si>
  <si>
    <t>KAIJ0000004</t>
  </si>
  <si>
    <t>KAIJ0000005</t>
  </si>
  <si>
    <t>KAIJ0000006</t>
  </si>
  <si>
    <t>KAIJ0000007</t>
  </si>
  <si>
    <t>KAIJ0000008</t>
  </si>
  <si>
    <t>KAIJ0000009</t>
  </si>
  <si>
    <t>KAIJ0000010</t>
  </si>
  <si>
    <t>KAIJ0000011</t>
  </si>
  <si>
    <t>KAIJ0000012</t>
  </si>
  <si>
    <t>KAIJ0000013</t>
  </si>
  <si>
    <t>KAIJ0000014</t>
  </si>
  <si>
    <t>KAIJ0000015</t>
  </si>
  <si>
    <t>KAIJ0000016</t>
  </si>
  <si>
    <t>KAIJ0000017</t>
  </si>
  <si>
    <t>KAIJ0000018</t>
  </si>
  <si>
    <t>KAIJ0000019</t>
  </si>
  <si>
    <t>KAIJ0000020</t>
  </si>
  <si>
    <t>KAIJ0000021</t>
  </si>
  <si>
    <t>KAIJ0000022</t>
  </si>
  <si>
    <t>KAIJ0000023</t>
  </si>
  <si>
    <t>KAIJ0000024</t>
  </si>
  <si>
    <t>KAIJ0000025</t>
  </si>
  <si>
    <t>KAIJ0000026</t>
  </si>
  <si>
    <t>KAIJ0000027</t>
  </si>
  <si>
    <t>KAIJ0000028</t>
  </si>
  <si>
    <t>KAIJ0000029</t>
  </si>
  <si>
    <t>KAIJ0000030</t>
  </si>
  <si>
    <t>KAIJ0000031</t>
  </si>
  <si>
    <t>KAIJ0000032</t>
  </si>
  <si>
    <t>KAIJ0000033</t>
  </si>
  <si>
    <t>KAIJ0000034</t>
  </si>
  <si>
    <t>KAIJ0000035</t>
  </si>
  <si>
    <t>KAIJ0000036</t>
  </si>
  <si>
    <t>KAIJ0000037</t>
  </si>
  <si>
    <t>KAIJ0000038</t>
  </si>
  <si>
    <t>KAIJ0000039</t>
  </si>
  <si>
    <t>KAIJ0000040</t>
  </si>
  <si>
    <t>KAIJ0000041</t>
  </si>
  <si>
    <t>KANG0000002</t>
  </si>
  <si>
    <t>KANG0000003</t>
  </si>
  <si>
    <t>KANG0000004</t>
  </si>
  <si>
    <t>KANG0000005</t>
  </si>
  <si>
    <t>KANG0000006</t>
  </si>
  <si>
    <t>KANG0000007</t>
  </si>
  <si>
    <t>KANG0000008</t>
  </si>
  <si>
    <t>KANG0000009</t>
  </si>
  <si>
    <t>KARB0000002</t>
  </si>
  <si>
    <t>KARB0000003</t>
  </si>
  <si>
    <t>KARB0000004</t>
  </si>
  <si>
    <t>KARB0000005</t>
  </si>
  <si>
    <t>KARB0000006</t>
  </si>
  <si>
    <t>KARB0000007</t>
  </si>
  <si>
    <t>KARB0000008</t>
  </si>
  <si>
    <t>KARB0000009</t>
  </si>
  <si>
    <t>KARB0000010</t>
  </si>
  <si>
    <t>KARB0000011</t>
  </si>
  <si>
    <t>KARB0000012</t>
  </si>
  <si>
    <t>KARB0000013</t>
  </si>
  <si>
    <t>KARB0000014</t>
  </si>
  <si>
    <t>KARB0000015</t>
  </si>
  <si>
    <t>KARB0000016</t>
  </si>
  <si>
    <t>KARB0000017</t>
  </si>
  <si>
    <t>KARB0000018</t>
  </si>
  <si>
    <t>KARB0000019</t>
  </si>
  <si>
    <t>KARB0000020</t>
  </si>
  <si>
    <t>KARB0000021</t>
  </si>
  <si>
    <t>KARB0000022</t>
  </si>
  <si>
    <t>KARB0000023</t>
  </si>
  <si>
    <t>KARB0000024</t>
  </si>
  <si>
    <t>KARB0000025</t>
  </si>
  <si>
    <t>KARB0000026</t>
  </si>
  <si>
    <t>KARB0000027</t>
  </si>
  <si>
    <t>KARB0000028</t>
  </si>
  <si>
    <t>KARB0000029</t>
  </si>
  <si>
    <t>KARB0000030</t>
  </si>
  <si>
    <t>KARB0000031</t>
  </si>
  <si>
    <t>KARB0000032</t>
  </si>
  <si>
    <t>KARB0000033</t>
  </si>
  <si>
    <t>KARB0000034</t>
  </si>
  <si>
    <t>KARB0000035</t>
  </si>
  <si>
    <t>KARB0000036</t>
  </si>
  <si>
    <t>KARB0000037</t>
  </si>
  <si>
    <t>KARB0000038</t>
  </si>
  <si>
    <t>KARB0000039</t>
  </si>
  <si>
    <t>KARB0000051</t>
  </si>
  <si>
    <t>KARB0000052</t>
  </si>
  <si>
    <t>KARB0000053</t>
  </si>
  <si>
    <t>KARB0000054</t>
  </si>
  <si>
    <t>KARB0000055</t>
  </si>
  <si>
    <t>KARB0000056</t>
  </si>
  <si>
    <t>KARB0000057</t>
  </si>
  <si>
    <t>KARB0000058</t>
  </si>
  <si>
    <t>KARB0000059</t>
  </si>
  <si>
    <t>KARB0000060</t>
  </si>
  <si>
    <t>KARB0000061</t>
  </si>
  <si>
    <t>KARB0000062</t>
  </si>
  <si>
    <t>KARB0000063</t>
  </si>
  <si>
    <t>KARB0000064</t>
  </si>
  <si>
    <t>KARB0000065</t>
  </si>
  <si>
    <t>KARB0000066</t>
  </si>
  <si>
    <t>KARB0000067</t>
  </si>
  <si>
    <t>KARB0000068</t>
  </si>
  <si>
    <t>KARB0000069</t>
  </si>
  <si>
    <t>KARB0000070</t>
  </si>
  <si>
    <t>KARB0000071</t>
  </si>
  <si>
    <t>KARB0000072</t>
  </si>
  <si>
    <t>KARB0000073</t>
  </si>
  <si>
    <t>KARB0000074</t>
  </si>
  <si>
    <t>KARB0000075</t>
  </si>
  <si>
    <t>KARB0000076</t>
  </si>
  <si>
    <t>KARB0000077</t>
  </si>
  <si>
    <t>KARB0000078</t>
  </si>
  <si>
    <t>KARB0000079</t>
  </si>
  <si>
    <t>KARB0000080</t>
  </si>
  <si>
    <t>KARB0000081</t>
  </si>
  <si>
    <t>KARB0000082</t>
  </si>
  <si>
    <t>KARB0000083</t>
  </si>
  <si>
    <t>KARB0000084</t>
  </si>
  <si>
    <t>KARB0000085</t>
  </si>
  <si>
    <t>KARB0000086</t>
  </si>
  <si>
    <t>KARB0000087</t>
  </si>
  <si>
    <t>KARB0000088</t>
  </si>
  <si>
    <t>KARB0000089</t>
  </si>
  <si>
    <t>KARB0000090</t>
  </si>
  <si>
    <t>KARB0000091</t>
  </si>
  <si>
    <t>KARB0000092</t>
  </si>
  <si>
    <t>KARB0000093</t>
  </si>
  <si>
    <t>KARB0000094</t>
  </si>
  <si>
    <t>KARB0000095</t>
  </si>
  <si>
    <t>KARB0000096</t>
  </si>
  <si>
    <t>KARB0000097</t>
  </si>
  <si>
    <t>KARB0000098</t>
  </si>
  <si>
    <t>KARB0000099</t>
  </si>
  <si>
    <t>KARB0000100</t>
  </si>
  <si>
    <t>KARB0000101</t>
  </si>
  <si>
    <t>KARB0000104</t>
  </si>
  <si>
    <t>KARB0000105</t>
  </si>
  <si>
    <t>KARB0000106</t>
  </si>
  <si>
    <t>KARB0000107</t>
  </si>
  <si>
    <t>KARB0000108</t>
  </si>
  <si>
    <t>KARB0000109</t>
  </si>
  <si>
    <t>KARB0000110</t>
  </si>
  <si>
    <t>KARB0000111</t>
  </si>
  <si>
    <t>KARB0000112</t>
  </si>
  <si>
    <t>KARB0000113</t>
  </si>
  <si>
    <t>KARB0000114</t>
  </si>
  <si>
    <t>KARB0000115</t>
  </si>
  <si>
    <t>KARB0000116</t>
  </si>
  <si>
    <t>KARB0000117</t>
  </si>
  <si>
    <t>KARB0000118</t>
  </si>
  <si>
    <t>KARB0000119</t>
  </si>
  <si>
    <t>KARB0000120</t>
  </si>
  <si>
    <t>KARB0000121</t>
  </si>
  <si>
    <t>KARB0000122</t>
  </si>
  <si>
    <t>KARB0000123</t>
  </si>
  <si>
    <t>KARB0000124</t>
  </si>
  <si>
    <t>KARB0000125</t>
  </si>
  <si>
    <t>KARB0000126</t>
  </si>
  <si>
    <t>KARB0000127</t>
  </si>
  <si>
    <t>KARB0000128</t>
  </si>
  <si>
    <t>KARB0000129</t>
  </si>
  <si>
    <t>KARB0000130</t>
  </si>
  <si>
    <t>KARB0000131</t>
  </si>
  <si>
    <t>KARB0000132</t>
  </si>
  <si>
    <t>KARB0000133</t>
  </si>
  <si>
    <t>KARB0000134</t>
  </si>
  <si>
    <t>KARB0000135</t>
  </si>
  <si>
    <t>KARB0000136</t>
  </si>
  <si>
    <t>KARB0000137</t>
  </si>
  <si>
    <t>KARB0000138</t>
  </si>
  <si>
    <t>KARB0000139</t>
  </si>
  <si>
    <t>KARB0000140</t>
  </si>
  <si>
    <t>KARB0000141</t>
  </si>
  <si>
    <t>KARB0000142</t>
  </si>
  <si>
    <t>KARB0000143</t>
  </si>
  <si>
    <t>KARB0000144</t>
  </si>
  <si>
    <t>KARB0000145</t>
  </si>
  <si>
    <t>KARB0000146</t>
  </si>
  <si>
    <t>KARB0000147</t>
  </si>
  <si>
    <t>KARB0000148</t>
  </si>
  <si>
    <t>KARB0000149</t>
  </si>
  <si>
    <t>KARB0000150</t>
  </si>
  <si>
    <t>KARB0000151</t>
  </si>
  <si>
    <t>KARB0000152</t>
  </si>
  <si>
    <t>KARB0000153</t>
  </si>
  <si>
    <t>KARB0000154</t>
  </si>
  <si>
    <t>KARB0000155</t>
  </si>
  <si>
    <t>KARB0000156</t>
  </si>
  <si>
    <t>KARB0000157</t>
  </si>
  <si>
    <t>KARB0000158</t>
  </si>
  <si>
    <t>KARB0000159</t>
  </si>
  <si>
    <t>KARB0000160</t>
  </si>
  <si>
    <t>KARB0000161</t>
  </si>
  <si>
    <t>KARB0000162</t>
  </si>
  <si>
    <t>KARB0000163</t>
  </si>
  <si>
    <t>KARB0000164</t>
  </si>
  <si>
    <t>KARB0000165</t>
  </si>
  <si>
    <t>KARB0000166</t>
  </si>
  <si>
    <t>KARB0000167</t>
  </si>
  <si>
    <t>KARB0000168</t>
  </si>
  <si>
    <t>KARB0000169</t>
  </si>
  <si>
    <t>KARB0000170</t>
  </si>
  <si>
    <t>KARB0000181</t>
  </si>
  <si>
    <t>KARB0000182</t>
  </si>
  <si>
    <t>KARB0000183</t>
  </si>
  <si>
    <t>KARB0000184</t>
  </si>
  <si>
    <t>KARB0000185</t>
  </si>
  <si>
    <t>KARB0000186</t>
  </si>
  <si>
    <t>KARB0000187</t>
  </si>
  <si>
    <t>KARB0000188</t>
  </si>
  <si>
    <t>KARB0000189</t>
  </si>
  <si>
    <t>KARB0000190</t>
  </si>
  <si>
    <t>KARB0000191</t>
  </si>
  <si>
    <t>KARB0000192</t>
  </si>
  <si>
    <t>KARB0000193</t>
  </si>
  <si>
    <t>KARB0000194</t>
  </si>
  <si>
    <t>KARB0000195</t>
  </si>
  <si>
    <t>KARB0000196</t>
  </si>
  <si>
    <t>KARB0000197</t>
  </si>
  <si>
    <t>KARB0000198</t>
  </si>
  <si>
    <t>KARB0000199</t>
  </si>
  <si>
    <t>KARB0000200</t>
  </si>
  <si>
    <t>KARB0000201</t>
  </si>
  <si>
    <t>KARB0000202</t>
  </si>
  <si>
    <t>KARB0000203</t>
  </si>
  <si>
    <t>KARB0000204</t>
  </si>
  <si>
    <t>KARB0000205</t>
  </si>
  <si>
    <t>KARB0000206</t>
  </si>
  <si>
    <t>KARB0000207</t>
  </si>
  <si>
    <t>KARB0000208</t>
  </si>
  <si>
    <t>KARB0000225</t>
  </si>
  <si>
    <t>KARB0000250</t>
  </si>
  <si>
    <t>KARB0000251</t>
  </si>
  <si>
    <t>KARB0000252</t>
  </si>
  <si>
    <t>KARB0000253</t>
  </si>
  <si>
    <t>KARB0000254</t>
  </si>
  <si>
    <t>KARB0000255</t>
  </si>
  <si>
    <t>KARB0000256</t>
  </si>
  <si>
    <t>KARB0000257</t>
  </si>
  <si>
    <t>KARB0000258</t>
  </si>
  <si>
    <t>KARB0000259</t>
  </si>
  <si>
    <t>KARB0000260</t>
  </si>
  <si>
    <t>KARB0000261</t>
  </si>
  <si>
    <t>KARB0000262</t>
  </si>
  <si>
    <t>KARB0000263</t>
  </si>
  <si>
    <t>KARB0000264</t>
  </si>
  <si>
    <t>KARB0000265</t>
  </si>
  <si>
    <t>KARB0000266</t>
  </si>
  <si>
    <t>KARB0000267</t>
  </si>
  <si>
    <t>KARB0000268</t>
  </si>
  <si>
    <t>KARB0000269</t>
  </si>
  <si>
    <t>KARB0000270</t>
  </si>
  <si>
    <t>KARB0000271</t>
  </si>
  <si>
    <t>KARB0000272</t>
  </si>
  <si>
    <t>KARB0000273</t>
  </si>
  <si>
    <t>KARB0000275</t>
  </si>
  <si>
    <t>KARB0000300</t>
  </si>
  <si>
    <t>KARB0000301</t>
  </si>
  <si>
    <t>KARB0000302</t>
  </si>
  <si>
    <t>KARB0000303</t>
  </si>
  <si>
    <t>KARB0000304</t>
  </si>
  <si>
    <t>KARB0000305</t>
  </si>
  <si>
    <t>KARB0000306</t>
  </si>
  <si>
    <t>KARB0000307</t>
  </si>
  <si>
    <t>KARB0000308</t>
  </si>
  <si>
    <t>KARB0000309</t>
  </si>
  <si>
    <t>KARB0000310</t>
  </si>
  <si>
    <t>KARB0000311</t>
  </si>
  <si>
    <t>KARB0000312</t>
  </si>
  <si>
    <t>KARB0000313</t>
  </si>
  <si>
    <t>KARB0000314</t>
  </si>
  <si>
    <t>KARB0000315</t>
  </si>
  <si>
    <t>KARB0000316</t>
  </si>
  <si>
    <t>KARB0000317</t>
  </si>
  <si>
    <t>KARB0000318</t>
  </si>
  <si>
    <t>KARB0000319</t>
  </si>
  <si>
    <t>KARB0000320</t>
  </si>
  <si>
    <t>KARB0000321</t>
  </si>
  <si>
    <t>KARB0000322</t>
  </si>
  <si>
    <t>KARB0000323</t>
  </si>
  <si>
    <t>KARB0000324</t>
  </si>
  <si>
    <t>KARB0000325</t>
  </si>
  <si>
    <t>KARB0000326</t>
  </si>
  <si>
    <t>KARB0000327</t>
  </si>
  <si>
    <t>KARB0000328</t>
  </si>
  <si>
    <t>KARB0000329</t>
  </si>
  <si>
    <t>KARB0000330</t>
  </si>
  <si>
    <t>KARB0000331</t>
  </si>
  <si>
    <t>KARB0000332</t>
  </si>
  <si>
    <t>KARB0000333</t>
  </si>
  <si>
    <t>KARB0000334</t>
  </si>
  <si>
    <t>KARB0000335</t>
  </si>
  <si>
    <t>KARB0000336</t>
  </si>
  <si>
    <t>KARB0000337</t>
  </si>
  <si>
    <t>KARB0000338</t>
  </si>
  <si>
    <t>KARB0000339</t>
  </si>
  <si>
    <t>KARB0000340</t>
  </si>
  <si>
    <t>KARB0000341</t>
  </si>
  <si>
    <t>KARB0000342</t>
  </si>
  <si>
    <t>KARB0000343</t>
  </si>
  <si>
    <t>KARB0000344</t>
  </si>
  <si>
    <t>KARB0000345</t>
  </si>
  <si>
    <t>KARB0000346</t>
  </si>
  <si>
    <t>KARB0000347</t>
  </si>
  <si>
    <t>KARB0000350</t>
  </si>
  <si>
    <t>KARB0000351</t>
  </si>
  <si>
    <t>KARB0000352</t>
  </si>
  <si>
    <t>KARB0000353</t>
  </si>
  <si>
    <t>KARB0000361</t>
  </si>
  <si>
    <t>KARB0000362</t>
  </si>
  <si>
    <t>KARB0000363</t>
  </si>
  <si>
    <t>KARB0000364</t>
  </si>
  <si>
    <t>KARB0000365</t>
  </si>
  <si>
    <t>KARB0000366</t>
  </si>
  <si>
    <t>KARB0000367</t>
  </si>
  <si>
    <t>KARB0000368</t>
  </si>
  <si>
    <t>KARB0000369</t>
  </si>
  <si>
    <t>KARB0000370</t>
  </si>
  <si>
    <t>KARB0000372</t>
  </si>
  <si>
    <t>KARB0000397</t>
  </si>
  <si>
    <t>KARB0000398</t>
  </si>
  <si>
    <t>KARB0000399</t>
  </si>
  <si>
    <t>KARB0000400</t>
  </si>
  <si>
    <t>KARB0000401</t>
  </si>
  <si>
    <t>KARB0000402</t>
  </si>
  <si>
    <t>KARB0000403</t>
  </si>
  <si>
    <t>KARB0000404</t>
  </si>
  <si>
    <t>KARB0000405</t>
  </si>
  <si>
    <t>KARB0000406</t>
  </si>
  <si>
    <t>KARB0000407</t>
  </si>
  <si>
    <t>KARB0000408</t>
  </si>
  <si>
    <t>KARB0000409</t>
  </si>
  <si>
    <t>KARB0000410</t>
  </si>
  <si>
    <t>KARB0000411</t>
  </si>
  <si>
    <t>KARB0000412</t>
  </si>
  <si>
    <t>KARB0000413</t>
  </si>
  <si>
    <t>KARB0000414</t>
  </si>
  <si>
    <t>KARB0000415</t>
  </si>
  <si>
    <t>KARB0000416</t>
  </si>
  <si>
    <t>KARB0000417</t>
  </si>
  <si>
    <t>KARB0000418</t>
  </si>
  <si>
    <t>KARB0000419</t>
  </si>
  <si>
    <t>KARB0000420</t>
  </si>
  <si>
    <t>KARB0000421</t>
  </si>
  <si>
    <t>KARB0000422</t>
  </si>
  <si>
    <t>KARB0000423</t>
  </si>
  <si>
    <t>KARB0000424</t>
  </si>
  <si>
    <t>KARB0000425</t>
  </si>
  <si>
    <t>KARB0000426</t>
  </si>
  <si>
    <t>KARB0000427</t>
  </si>
  <si>
    <t>KARB0000428</t>
  </si>
  <si>
    <t>KARB0000429</t>
  </si>
  <si>
    <t>KARB0000430</t>
  </si>
  <si>
    <t>KARB0000431</t>
  </si>
  <si>
    <t>KARB0000432</t>
  </si>
  <si>
    <t>KARB0000433</t>
  </si>
  <si>
    <t>KARB0000434</t>
  </si>
  <si>
    <t>KARB0000435</t>
  </si>
  <si>
    <t>KARB0000436</t>
  </si>
  <si>
    <t>KARB0000437</t>
  </si>
  <si>
    <t>KARB0000438</t>
  </si>
  <si>
    <t>KARB0000439</t>
  </si>
  <si>
    <t>KARB0000440</t>
  </si>
  <si>
    <t>KARB0000441</t>
  </si>
  <si>
    <t>KARB0000442</t>
  </si>
  <si>
    <t>KARB0000443</t>
  </si>
  <si>
    <t>KARB0000444</t>
  </si>
  <si>
    <t>KARB0000445</t>
  </si>
  <si>
    <t>KARB0000446</t>
  </si>
  <si>
    <t>KARB0000447</t>
  </si>
  <si>
    <t>KARB0000448</t>
  </si>
  <si>
    <t>KARB0000449</t>
  </si>
  <si>
    <t>KARB0000450</t>
  </si>
  <si>
    <t>KARB0000451</t>
  </si>
  <si>
    <t>KARB0000452</t>
  </si>
  <si>
    <t>KARB0000453</t>
  </si>
  <si>
    <t>KARB0000454</t>
  </si>
  <si>
    <t>KARB0000455</t>
  </si>
  <si>
    <t>KARB0000456</t>
  </si>
  <si>
    <t>KARB0000457</t>
  </si>
  <si>
    <t>KARB0000458</t>
  </si>
  <si>
    <t>KARB0000459</t>
  </si>
  <si>
    <t>KARB0000460</t>
  </si>
  <si>
    <t>KARB0000461</t>
  </si>
  <si>
    <t>KARB0000462</t>
  </si>
  <si>
    <t>KARB0000463</t>
  </si>
  <si>
    <t>KARB0000464</t>
  </si>
  <si>
    <t>KARB0000465</t>
  </si>
  <si>
    <t>KARB0000466</t>
  </si>
  <si>
    <t>KARB0000467</t>
  </si>
  <si>
    <t>KARB0000468</t>
  </si>
  <si>
    <t>KARB0000469</t>
  </si>
  <si>
    <t>KARB0000470</t>
  </si>
  <si>
    <t>KARB0000471</t>
  </si>
  <si>
    <t>KARB0000472</t>
  </si>
  <si>
    <t>KARB0000473</t>
  </si>
  <si>
    <t>KARB0000474</t>
  </si>
  <si>
    <t>KARB0000475</t>
  </si>
  <si>
    <t>KARB0000476</t>
  </si>
  <si>
    <t>KARB0000477</t>
  </si>
  <si>
    <t>KARB0000478</t>
  </si>
  <si>
    <t>KARB0000479</t>
  </si>
  <si>
    <t>KARB0000480</t>
  </si>
  <si>
    <t>KARB0000481</t>
  </si>
  <si>
    <t>KARB0000482</t>
  </si>
  <si>
    <t>KARB0000483</t>
  </si>
  <si>
    <t>KARB0000484</t>
  </si>
  <si>
    <t>KARB0000485</t>
  </si>
  <si>
    <t>KARB0000486</t>
  </si>
  <si>
    <t>KARB0000487</t>
  </si>
  <si>
    <t>KARB0000488</t>
  </si>
  <si>
    <t>KARB0000489</t>
  </si>
  <si>
    <t>KARB0000490</t>
  </si>
  <si>
    <t>KARB0000491</t>
  </si>
  <si>
    <t>KARB0000492</t>
  </si>
  <si>
    <t>KARB0000493</t>
  </si>
  <si>
    <t>KARB0000494</t>
  </si>
  <si>
    <t>KARB0000495</t>
  </si>
  <si>
    <t>KARB0000496</t>
  </si>
  <si>
    <t>KARB0000497</t>
  </si>
  <si>
    <t>KARB0000498</t>
  </si>
  <si>
    <t>KARB0000499</t>
  </si>
  <si>
    <t>KARB0000500</t>
  </si>
  <si>
    <t>KARB0000501</t>
  </si>
  <si>
    <t>KARB0000502</t>
  </si>
  <si>
    <t>KARB0000503</t>
  </si>
  <si>
    <t>KARB0000504</t>
  </si>
  <si>
    <t>KARB0000505</t>
  </si>
  <si>
    <t>KARB0000506</t>
  </si>
  <si>
    <t>KARB0000507</t>
  </si>
  <si>
    <t>KARB0000508</t>
  </si>
  <si>
    <t>KARB0000509</t>
  </si>
  <si>
    <t>KARB0000510</t>
  </si>
  <si>
    <t>KARB0000511</t>
  </si>
  <si>
    <t>KARB0000512</t>
  </si>
  <si>
    <t>KARB0000513</t>
  </si>
  <si>
    <t>KARB0000514</t>
  </si>
  <si>
    <t>KARB0000515</t>
  </si>
  <si>
    <t>KARB0000516</t>
  </si>
  <si>
    <t>KARB0000517</t>
  </si>
  <si>
    <t>KARB0000518</t>
  </si>
  <si>
    <t>KARB0000519</t>
  </si>
  <si>
    <t>KARB0000520</t>
  </si>
  <si>
    <t>KARB0000521</t>
  </si>
  <si>
    <t>KARB0000522</t>
  </si>
  <si>
    <t>KARB0000523</t>
  </si>
  <si>
    <t>KARB0000524</t>
  </si>
  <si>
    <t>KARB0000525</t>
  </si>
  <si>
    <t>KARB0000526</t>
  </si>
  <si>
    <t>KARB0000527</t>
  </si>
  <si>
    <t>KARB0000528</t>
  </si>
  <si>
    <t>KARB0000529</t>
  </si>
  <si>
    <t>KARB0000530</t>
  </si>
  <si>
    <t>KARB0000531</t>
  </si>
  <si>
    <t>KARB0000532</t>
  </si>
  <si>
    <t>KARB0000533</t>
  </si>
  <si>
    <t>KARB0000534</t>
  </si>
  <si>
    <t>KARB0000535</t>
  </si>
  <si>
    <t>KARB0000536</t>
  </si>
  <si>
    <t>KARB0000537</t>
  </si>
  <si>
    <t>KARB0000538</t>
  </si>
  <si>
    <t>KARB0000539</t>
  </si>
  <si>
    <t>KARB0000540</t>
  </si>
  <si>
    <t>KARB0000541</t>
  </si>
  <si>
    <t>KARB0000542</t>
  </si>
  <si>
    <t>KARB0000543</t>
  </si>
  <si>
    <t>KARB0000544</t>
  </si>
  <si>
    <t>KARB0000545</t>
  </si>
  <si>
    <t>KARB0000546</t>
  </si>
  <si>
    <t>KARB0000547</t>
  </si>
  <si>
    <t>KARB0000548</t>
  </si>
  <si>
    <t>KARB0000549</t>
  </si>
  <si>
    <t>KARB0000550</t>
  </si>
  <si>
    <t>KARB0000551</t>
  </si>
  <si>
    <t>KARB0000552</t>
  </si>
  <si>
    <t>KARB0000553</t>
  </si>
  <si>
    <t>KARB0000554</t>
  </si>
  <si>
    <t>KARB0000555</t>
  </si>
  <si>
    <t>KARB0000556</t>
  </si>
  <si>
    <t>KARB0000557</t>
  </si>
  <si>
    <t>KARB0000558</t>
  </si>
  <si>
    <t>KARB0000559</t>
  </si>
  <si>
    <t>KARB0000560</t>
  </si>
  <si>
    <t>KARB0000561</t>
  </si>
  <si>
    <t>KARB0000562</t>
  </si>
  <si>
    <t>KARB0000563</t>
  </si>
  <si>
    <t>KARB0000564</t>
  </si>
  <si>
    <t>KARB0000565</t>
  </si>
  <si>
    <t>KARB0000566</t>
  </si>
  <si>
    <t>KARB0000567</t>
  </si>
  <si>
    <t>KARB0000568</t>
  </si>
  <si>
    <t>KARB0000569</t>
  </si>
  <si>
    <t>KARB0000570</t>
  </si>
  <si>
    <t>KARB0000571</t>
  </si>
  <si>
    <t>KARB0000573</t>
  </si>
  <si>
    <t>KARB0000576</t>
  </si>
  <si>
    <t>KARB0000577</t>
  </si>
  <si>
    <t>KARB0000578</t>
  </si>
  <si>
    <t>KARB0000580</t>
  </si>
  <si>
    <t>KARB0000590</t>
  </si>
  <si>
    <t>KARB0000600</t>
  </si>
  <si>
    <t>KARB0000601</t>
  </si>
  <si>
    <t>KARB0000602</t>
  </si>
  <si>
    <t>KARB0000603</t>
  </si>
  <si>
    <t>KARB0000604</t>
  </si>
  <si>
    <t>KARB0000605</t>
  </si>
  <si>
    <t>KARB0000606</t>
  </si>
  <si>
    <t>KARB0000607</t>
  </si>
  <si>
    <t>KARB0000608</t>
  </si>
  <si>
    <t>KARB0000609</t>
  </si>
  <si>
    <t>KARB0000610</t>
  </si>
  <si>
    <t>KARB0000611</t>
  </si>
  <si>
    <t>KARB0000612</t>
  </si>
  <si>
    <t>KARB0000613</t>
  </si>
  <si>
    <t>KARB0000614</t>
  </si>
  <si>
    <t>KARB0000615</t>
  </si>
  <si>
    <t>KARB0000641</t>
  </si>
  <si>
    <t>KARB0000651</t>
  </si>
  <si>
    <t>KARB0000652</t>
  </si>
  <si>
    <t>KARB0000653</t>
  </si>
  <si>
    <t>KARB0000654</t>
  </si>
  <si>
    <t>KARB0000655</t>
  </si>
  <si>
    <t>KARB0000656</t>
  </si>
  <si>
    <t>KARB0000657</t>
  </si>
  <si>
    <t>KARB0000658</t>
  </si>
  <si>
    <t>KARB0000659</t>
  </si>
  <si>
    <t>KARB0000660</t>
  </si>
  <si>
    <t>KARB0000661</t>
  </si>
  <si>
    <t>KARB0000662</t>
  </si>
  <si>
    <t>KARB0000663</t>
  </si>
  <si>
    <t>KARB0000664</t>
  </si>
  <si>
    <t>KARB0000665</t>
  </si>
  <si>
    <t>KARB0000666</t>
  </si>
  <si>
    <t>KARB0000667</t>
  </si>
  <si>
    <t>KARB0000700</t>
  </si>
  <si>
    <t>KARB0000701</t>
  </si>
  <si>
    <t>KARB0000702</t>
  </si>
  <si>
    <t>KARB0000703</t>
  </si>
  <si>
    <t>KARB0000704</t>
  </si>
  <si>
    <t>KARB0000705</t>
  </si>
  <si>
    <t>KARB0000706</t>
  </si>
  <si>
    <t>KARB0000707</t>
  </si>
  <si>
    <t>KARB0000708</t>
  </si>
  <si>
    <t>KARB0000709</t>
  </si>
  <si>
    <t>KARB0000710</t>
  </si>
  <si>
    <t>KARB0000711</t>
  </si>
  <si>
    <t>KARB0000712</t>
  </si>
  <si>
    <t>KARB0000713</t>
  </si>
  <si>
    <t>KARB0000714</t>
  </si>
  <si>
    <t>KARB0000715</t>
  </si>
  <si>
    <t>KARB0000716</t>
  </si>
  <si>
    <t>KARB0000717</t>
  </si>
  <si>
    <t>KARB0000718</t>
  </si>
  <si>
    <t>KARB0000719</t>
  </si>
  <si>
    <t>KARB0000720</t>
  </si>
  <si>
    <t>KARB0000721</t>
  </si>
  <si>
    <t>KARB0000722</t>
  </si>
  <si>
    <t>KARB0000723</t>
  </si>
  <si>
    <t>KARB0000724</t>
  </si>
  <si>
    <t>KARB0000726</t>
  </si>
  <si>
    <t>KARB0000727</t>
  </si>
  <si>
    <t>KARB0000728</t>
  </si>
  <si>
    <t>KARB0000729</t>
  </si>
  <si>
    <t>KARB0000730</t>
  </si>
  <si>
    <t>KARB0000731</t>
  </si>
  <si>
    <t>KARB0000732</t>
  </si>
  <si>
    <t>KARB0000733</t>
  </si>
  <si>
    <t>KARB0000734</t>
  </si>
  <si>
    <t>KARB0000735</t>
  </si>
  <si>
    <t>KARB0000736</t>
  </si>
  <si>
    <t>KARB0000737</t>
  </si>
  <si>
    <t>KARB0000738</t>
  </si>
  <si>
    <t>KARB0000739</t>
  </si>
  <si>
    <t>KARB0000740</t>
  </si>
  <si>
    <t>KARB0000741</t>
  </si>
  <si>
    <t>KARB0000742</t>
  </si>
  <si>
    <t>KARB0000743</t>
  </si>
  <si>
    <t>KARB0000744</t>
  </si>
  <si>
    <t>KARB0000745</t>
  </si>
  <si>
    <t>KARB0000748</t>
  </si>
  <si>
    <t>KARB0000751</t>
  </si>
  <si>
    <t>KARB0000752</t>
  </si>
  <si>
    <t>KARB0000753</t>
  </si>
  <si>
    <t>KARB0000754</t>
  </si>
  <si>
    <t>KARB0000755</t>
  </si>
  <si>
    <t>KARB0000756</t>
  </si>
  <si>
    <t>KARB0000757</t>
  </si>
  <si>
    <t>KARB0000758</t>
  </si>
  <si>
    <t>KARB0000759</t>
  </si>
  <si>
    <t>KARB0000760</t>
  </si>
  <si>
    <t>KARB0000761</t>
  </si>
  <si>
    <t>KARB0000762</t>
  </si>
  <si>
    <t>KARB0000763</t>
  </si>
  <si>
    <t>KARB0000764</t>
  </si>
  <si>
    <t>KARB0000765</t>
  </si>
  <si>
    <t>KARB0000766</t>
  </si>
  <si>
    <t>KARB0000767</t>
  </si>
  <si>
    <t>KARB0000768</t>
  </si>
  <si>
    <t>KARB0000769</t>
  </si>
  <si>
    <t>KARB0000770</t>
  </si>
  <si>
    <t>KARB0000771</t>
  </si>
  <si>
    <t>KARB0000772</t>
  </si>
  <si>
    <t>KARB0000773</t>
  </si>
  <si>
    <t>KARB0000774</t>
  </si>
  <si>
    <t>KARB0000775</t>
  </si>
  <si>
    <t>KARB0000776</t>
  </si>
  <si>
    <t>KARB0000790</t>
  </si>
  <si>
    <t>KARB0000791</t>
  </si>
  <si>
    <t>KARB0000792</t>
  </si>
  <si>
    <t>KARB0000793</t>
  </si>
  <si>
    <t>KARB0000794</t>
  </si>
  <si>
    <t>KARB0000795</t>
  </si>
  <si>
    <t>KARB0000796</t>
  </si>
  <si>
    <t>KARB0000797</t>
  </si>
  <si>
    <t>KARB0000798</t>
  </si>
  <si>
    <t>KARB0000799</t>
  </si>
  <si>
    <t>KARB0000800</t>
  </si>
  <si>
    <t>KARB0000801</t>
  </si>
  <si>
    <t>KARB0000802</t>
  </si>
  <si>
    <t>KARB0000803</t>
  </si>
  <si>
    <t>KARB0000804</t>
  </si>
  <si>
    <t>KARB0000805</t>
  </si>
  <si>
    <t>KARB0000806</t>
  </si>
  <si>
    <t>KARB0000807</t>
  </si>
  <si>
    <t>KARB0000808</t>
  </si>
  <si>
    <t>KARB0000809</t>
  </si>
  <si>
    <t>KARB0000810</t>
  </si>
  <si>
    <t>KARB0000811</t>
  </si>
  <si>
    <t>KARB0000826</t>
  </si>
  <si>
    <t>KARB0000851</t>
  </si>
  <si>
    <t>KARB0000852</t>
  </si>
  <si>
    <t>KARB0000853</t>
  </si>
  <si>
    <t>KARB0000901</t>
  </si>
  <si>
    <t>KARB0000902</t>
  </si>
  <si>
    <t>KARB0000903</t>
  </si>
  <si>
    <t>KARB0000904</t>
  </si>
  <si>
    <t>KARB0000905</t>
  </si>
  <si>
    <t>KARB0000906</t>
  </si>
  <si>
    <t>KARB0000907</t>
  </si>
  <si>
    <t>KARB0000908</t>
  </si>
  <si>
    <t>KARB0000909</t>
  </si>
  <si>
    <t>KARB0000910</t>
  </si>
  <si>
    <t>KARB0000911</t>
  </si>
  <si>
    <t>KARB0000912</t>
  </si>
  <si>
    <t>KARB0000913</t>
  </si>
  <si>
    <t>KARB0000914</t>
  </si>
  <si>
    <t>KARB0000915</t>
  </si>
  <si>
    <t>KARB0000916</t>
  </si>
  <si>
    <t>KARB0000917</t>
  </si>
  <si>
    <t>KARB0000918</t>
  </si>
  <si>
    <t>KARB0000919</t>
  </si>
  <si>
    <t>KARB0000920</t>
  </si>
  <si>
    <t>KARB0000921</t>
  </si>
  <si>
    <t>KARB0000922</t>
  </si>
  <si>
    <t>KARB0000923</t>
  </si>
  <si>
    <t>KARB0000924</t>
  </si>
  <si>
    <t>KARB0000925</t>
  </si>
  <si>
    <t>KARB0000926</t>
  </si>
  <si>
    <t>KARB0000927</t>
  </si>
  <si>
    <t>KARB0000928</t>
  </si>
  <si>
    <t>KARB0000929</t>
  </si>
  <si>
    <t>KARB0000930</t>
  </si>
  <si>
    <t>KARB0000931</t>
  </si>
  <si>
    <t>KARB0000932</t>
  </si>
  <si>
    <t>KARB0000934</t>
  </si>
  <si>
    <t>KARB0000935</t>
  </si>
  <si>
    <t>KARB0000936</t>
  </si>
  <si>
    <t>KARB0000937</t>
  </si>
  <si>
    <t>KARB0000950</t>
  </si>
  <si>
    <t>KCBL0000002</t>
  </si>
  <si>
    <t>KCBL0000003</t>
  </si>
  <si>
    <t>KCBL0000004</t>
  </si>
  <si>
    <t>KCBL0000005</t>
  </si>
  <si>
    <t>KCBL0000006</t>
  </si>
  <si>
    <t>KCBL0000007</t>
  </si>
  <si>
    <t>KCBL0000008</t>
  </si>
  <si>
    <t>KCBL0000009</t>
  </si>
  <si>
    <t>KCBL0000010</t>
  </si>
  <si>
    <t>KCBL0000011</t>
  </si>
  <si>
    <t>KCBL0000012</t>
  </si>
  <si>
    <t>KCBL0000013</t>
  </si>
  <si>
    <t>KCBL0000014</t>
  </si>
  <si>
    <t>KCBL0000015</t>
  </si>
  <si>
    <t>KCBL00000SC</t>
  </si>
  <si>
    <t>KCBL0000102</t>
  </si>
  <si>
    <t>KCBL00BRN01</t>
  </si>
  <si>
    <t>KCCB0AND033</t>
  </si>
  <si>
    <t>KCCB0ANN022</t>
  </si>
  <si>
    <t>KCCB0ASR010</t>
  </si>
  <si>
    <t>KCCB0BDK021</t>
  </si>
  <si>
    <t>KCCB0BGL043</t>
  </si>
  <si>
    <t>KCCB0BPL018</t>
  </si>
  <si>
    <t>KCCB0BPN028</t>
  </si>
  <si>
    <t>KCCB0BRJ004</t>
  </si>
  <si>
    <t>KCCB0BVL003</t>
  </si>
  <si>
    <t>KCCB0DRV017</t>
  </si>
  <si>
    <t>KCCB0GNR038</t>
  </si>
  <si>
    <t>KCCB0ISP019</t>
  </si>
  <si>
    <t>KCCB0JBR035</t>
  </si>
  <si>
    <t>KCCB0KLB026</t>
  </si>
  <si>
    <t>KCCB0KLP001</t>
  </si>
  <si>
    <t>KCCB0KMB027</t>
  </si>
  <si>
    <t>KCCB0KMD002</t>
  </si>
  <si>
    <t>KCCB0KTW039</t>
  </si>
  <si>
    <t>KCCB0MDR030</t>
  </si>
  <si>
    <t>KCCB0MJL036</t>
  </si>
  <si>
    <t>KCCB0MNN025</t>
  </si>
  <si>
    <t>KCCB0NPR044</t>
  </si>
  <si>
    <t>KCCB0NRM097</t>
  </si>
  <si>
    <t>KCCB0NVW016</t>
  </si>
  <si>
    <t>KCCB0PCR011</t>
  </si>
  <si>
    <t>KCCB0PCV013</t>
  </si>
  <si>
    <t>KCCB0PSR041</t>
  </si>
  <si>
    <t>KCCB0RRD042</t>
  </si>
  <si>
    <t>KCCB0SCR023</t>
  </si>
  <si>
    <t>KCCB0SCT034</t>
  </si>
  <si>
    <t>KCCB0SDR031</t>
  </si>
  <si>
    <t>KCCB0SLR012</t>
  </si>
  <si>
    <t>KCCB0SMR007</t>
  </si>
  <si>
    <t>KCCB0SNN005</t>
  </si>
  <si>
    <t>KCCB0SXS008</t>
  </si>
  <si>
    <t>KCCB0TXM032</t>
  </si>
  <si>
    <t>KCCB0UDN037</t>
  </si>
  <si>
    <t>KCCB0UDN040</t>
  </si>
  <si>
    <t>KCCB0USM006</t>
  </si>
  <si>
    <t>KCCB0VDD024</t>
  </si>
  <si>
    <t>KCCB0VSN020</t>
  </si>
  <si>
    <t>KCCB0VSR015</t>
  </si>
  <si>
    <t>KCCB0VTV009</t>
  </si>
  <si>
    <t>KJSB0000002</t>
  </si>
  <si>
    <t>KJSB0000003</t>
  </si>
  <si>
    <t>KJSB0000004</t>
  </si>
  <si>
    <t>KJSB0000005</t>
  </si>
  <si>
    <t>KJSB0000006</t>
  </si>
  <si>
    <t>KJSB0000007</t>
  </si>
  <si>
    <t>KJSB0000008</t>
  </si>
  <si>
    <t>KJSB0000009</t>
  </si>
  <si>
    <t>KJSB0000010</t>
  </si>
  <si>
    <t>KJSB0000011</t>
  </si>
  <si>
    <t>KJSB0000012</t>
  </si>
  <si>
    <t>KJSB0000013</t>
  </si>
  <si>
    <t>KJSB0000014</t>
  </si>
  <si>
    <t>KJSB0000015</t>
  </si>
  <si>
    <t>KJSB0000016</t>
  </si>
  <si>
    <t>KJSB0000018</t>
  </si>
  <si>
    <t>KJSB0000019</t>
  </si>
  <si>
    <t>KJSB0000020</t>
  </si>
  <si>
    <t>KJSB0000021</t>
  </si>
  <si>
    <t>KJSB0000023</t>
  </si>
  <si>
    <t>KJSB0000024</t>
  </si>
  <si>
    <t>KJSB0000025</t>
  </si>
  <si>
    <t>KJSB0000201</t>
  </si>
  <si>
    <t>KJSB0000202</t>
  </si>
  <si>
    <t>KJSB0000203</t>
  </si>
  <si>
    <t>KJSB0000207</t>
  </si>
  <si>
    <t>KJSB0000208</t>
  </si>
  <si>
    <t>KJSB0000209</t>
  </si>
  <si>
    <t>KJSB0000210</t>
  </si>
  <si>
    <t>KJSB0000211</t>
  </si>
  <si>
    <t>KJSB0000212</t>
  </si>
  <si>
    <t>KKBK0000131</t>
  </si>
  <si>
    <t>KKBK0000132</t>
  </si>
  <si>
    <t>KKBK0000133</t>
  </si>
  <si>
    <t>KKBK0000137</t>
  </si>
  <si>
    <t>KKBK0000141</t>
  </si>
  <si>
    <t>KKBK0000142</t>
  </si>
  <si>
    <t>KKBK0000143</t>
  </si>
  <si>
    <t>KKBK0000144</t>
  </si>
  <si>
    <t>KKBK0000145</t>
  </si>
  <si>
    <t>KKBK0000146</t>
  </si>
  <si>
    <t>KKBK0000148</t>
  </si>
  <si>
    <t>KKBK0000149</t>
  </si>
  <si>
    <t>KKBK0000150</t>
  </si>
  <si>
    <t>KKBK0000151</t>
  </si>
  <si>
    <t>KKBK0000152</t>
  </si>
  <si>
    <t>KKBK0000153</t>
  </si>
  <si>
    <t>KKBK0000154</t>
  </si>
  <si>
    <t>KKBK0000155</t>
  </si>
  <si>
    <t>KKBK0000156</t>
  </si>
  <si>
    <t>KKBK0000158</t>
  </si>
  <si>
    <t>KKBK0000159</t>
  </si>
  <si>
    <t>KKBK0000160</t>
  </si>
  <si>
    <t>KKBK0000161</t>
  </si>
  <si>
    <t>KKBK0000172</t>
  </si>
  <si>
    <t>KKBK0000173</t>
  </si>
  <si>
    <t>KKBK0000174</t>
  </si>
  <si>
    <t>KKBK0000175</t>
  </si>
  <si>
    <t>KKBK0000176</t>
  </si>
  <si>
    <t>KKBK0000177</t>
  </si>
  <si>
    <t>KKBK0000179</t>
  </si>
  <si>
    <t>KKBK0000180</t>
  </si>
  <si>
    <t>KKBK0000181</t>
  </si>
  <si>
    <t>KKBK0000182</t>
  </si>
  <si>
    <t>KKBK0000183</t>
  </si>
  <si>
    <t>KKBK0000184</t>
  </si>
  <si>
    <t>KKBK0000185</t>
  </si>
  <si>
    <t>KKBK0000186</t>
  </si>
  <si>
    <t>KKBK0000187</t>
  </si>
  <si>
    <t>KKBK0000190</t>
  </si>
  <si>
    <t>KKBK0000191</t>
  </si>
  <si>
    <t>KKBK0000192</t>
  </si>
  <si>
    <t>KKBK0000193</t>
  </si>
  <si>
    <t>KKBK0000194</t>
  </si>
  <si>
    <t>KKBK0000195</t>
  </si>
  <si>
    <t>KKBK0000196</t>
  </si>
  <si>
    <t>KKBK0000197</t>
  </si>
  <si>
    <t>KKBK0000198</t>
  </si>
  <si>
    <t>KKBK0000199</t>
  </si>
  <si>
    <t>KKBK0000201</t>
  </si>
  <si>
    <t>KKBK0000202</t>
  </si>
  <si>
    <t>KKBK0000203</t>
  </si>
  <si>
    <t>KKBK0000204</t>
  </si>
  <si>
    <t>KKBK0000205</t>
  </si>
  <si>
    <t>KKBK0000206</t>
  </si>
  <si>
    <t>KKBK0000207</t>
  </si>
  <si>
    <t>KKBK0000208</t>
  </si>
  <si>
    <t>KKBK0000209</t>
  </si>
  <si>
    <t>KKBK0000210</t>
  </si>
  <si>
    <t>KKBK0000211</t>
  </si>
  <si>
    <t>KKBK0000212</t>
  </si>
  <si>
    <t>KKBK0000213</t>
  </si>
  <si>
    <t>KKBK0000214</t>
  </si>
  <si>
    <t>KKBK0000215</t>
  </si>
  <si>
    <t>KKBK0000216</t>
  </si>
  <si>
    <t>KKBK0000217</t>
  </si>
  <si>
    <t>KKBK0000218</t>
  </si>
  <si>
    <t>KKBK0000219</t>
  </si>
  <si>
    <t>KKBK0000220</t>
  </si>
  <si>
    <t>KKBK0000221</t>
  </si>
  <si>
    <t>KKBK0000251</t>
  </si>
  <si>
    <t>KKBK0000252</t>
  </si>
  <si>
    <t>KKBK0000253</t>
  </si>
  <si>
    <t>KKBK0000254</t>
  </si>
  <si>
    <t>KKBK0000255</t>
  </si>
  <si>
    <t>KKBK0000256</t>
  </si>
  <si>
    <t>KKBK0000257</t>
  </si>
  <si>
    <t>KKBK0000258</t>
  </si>
  <si>
    <t>KKBK0000259</t>
  </si>
  <si>
    <t>KKBK0000261</t>
  </si>
  <si>
    <t>KKBK0000262</t>
  </si>
  <si>
    <t>KKBK0000263</t>
  </si>
  <si>
    <t>KKBK0000264</t>
  </si>
  <si>
    <t>KKBK0000265</t>
  </si>
  <si>
    <t>KKBK0000266</t>
  </si>
  <si>
    <t>KKBK0000267</t>
  </si>
  <si>
    <t>KKBK0000271</t>
  </si>
  <si>
    <t>KKBK0000272</t>
  </si>
  <si>
    <t>KKBK0000273</t>
  </si>
  <si>
    <t>KKBK0000274</t>
  </si>
  <si>
    <t>KKBK0000275</t>
  </si>
  <si>
    <t>KKBK0000276</t>
  </si>
  <si>
    <t>KKBK0000277</t>
  </si>
  <si>
    <t>KKBK0000278</t>
  </si>
  <si>
    <t>KKBK0000279</t>
  </si>
  <si>
    <t>KKBK0000280</t>
  </si>
  <si>
    <t>KKBK0000282</t>
  </si>
  <si>
    <t>KKBK0000283</t>
  </si>
  <si>
    <t>KKBK0000284</t>
  </si>
  <si>
    <t>KKBK0000285</t>
  </si>
  <si>
    <t>KKBK0000286</t>
  </si>
  <si>
    <t>KKBK0000287</t>
  </si>
  <si>
    <t>KKBK0000288</t>
  </si>
  <si>
    <t>KKBK0000289</t>
  </si>
  <si>
    <t>KKBK0000290</t>
  </si>
  <si>
    <t>KKBK0000291</t>
  </si>
  <si>
    <t>KKBK0000292</t>
  </si>
  <si>
    <t>KKBK0000293</t>
  </si>
  <si>
    <t>KKBK0000294</t>
  </si>
  <si>
    <t>KKBK0000295</t>
  </si>
  <si>
    <t>KKBK0000296</t>
  </si>
  <si>
    <t>KKBK0000297</t>
  </si>
  <si>
    <t>KKBK0000298</t>
  </si>
  <si>
    <t>KKBK0000299</t>
  </si>
  <si>
    <t>KKBK0000300</t>
  </si>
  <si>
    <t>KKBK0000301</t>
  </si>
  <si>
    <t>KKBK0000322</t>
  </si>
  <si>
    <t>KKBK0000323</t>
  </si>
  <si>
    <t>KKBK0000324</t>
  </si>
  <si>
    <t>KKBK0000325</t>
  </si>
  <si>
    <t>KKBK0000326</t>
  </si>
  <si>
    <t>KKBK0000328</t>
  </si>
  <si>
    <t>KKBK0000329</t>
  </si>
  <si>
    <t>KKBK0000330</t>
  </si>
  <si>
    <t>KKBK0000331</t>
  </si>
  <si>
    <t>KKBK0000332</t>
  </si>
  <si>
    <t>KKBK0000333</t>
  </si>
  <si>
    <t>KKBK0000340</t>
  </si>
  <si>
    <t>KKBK0000351</t>
  </si>
  <si>
    <t>KKBK0000352</t>
  </si>
  <si>
    <t>KKBK0000418</t>
  </si>
  <si>
    <t>KKBK0000421</t>
  </si>
  <si>
    <t>KKBK0000422</t>
  </si>
  <si>
    <t>KKBK0000423</t>
  </si>
  <si>
    <t>KKBK0000424</t>
  </si>
  <si>
    <t>KKBK0000425</t>
  </si>
  <si>
    <t>KKBK0000426</t>
  </si>
  <si>
    <t>KKBK0000427</t>
  </si>
  <si>
    <t>KKBK0000429</t>
  </si>
  <si>
    <t>KKBK0000430</t>
  </si>
  <si>
    <t>KKBK0000431</t>
  </si>
  <si>
    <t>KKBK0000432</t>
  </si>
  <si>
    <t>KKBK0000433</t>
  </si>
  <si>
    <t>KKBK0000440</t>
  </si>
  <si>
    <t>KKBK0000445</t>
  </si>
  <si>
    <t>KKBK0000446</t>
  </si>
  <si>
    <t>KKBK0000447</t>
  </si>
  <si>
    <t>KKBK0000462</t>
  </si>
  <si>
    <t>KKBK0000463</t>
  </si>
  <si>
    <t>KKBK0000464</t>
  </si>
  <si>
    <t>KKBK0000466</t>
  </si>
  <si>
    <t>KKBK0000467</t>
  </si>
  <si>
    <t>KKBK0000468</t>
  </si>
  <si>
    <t>KKBK0000469</t>
  </si>
  <si>
    <t>KKBK0000471</t>
  </si>
  <si>
    <t>KKBK0000472</t>
  </si>
  <si>
    <t>KKBK0000473</t>
  </si>
  <si>
    <t>KKBK0000490</t>
  </si>
  <si>
    <t>KKBK0000491</t>
  </si>
  <si>
    <t>KKBK0000492</t>
  </si>
  <si>
    <t>KKBK0000493</t>
  </si>
  <si>
    <t>KKBK0000494</t>
  </si>
  <si>
    <t>KKBK0000495</t>
  </si>
  <si>
    <t>KKBK0000496</t>
  </si>
  <si>
    <t>KKBK0000497</t>
  </si>
  <si>
    <t>KKBK0000511</t>
  </si>
  <si>
    <t>KKBK0000521</t>
  </si>
  <si>
    <t>KKBK0000525</t>
  </si>
  <si>
    <t>KKBK0000526</t>
  </si>
  <si>
    <t>KKBK0000531</t>
  </si>
  <si>
    <t>KKBK0000532</t>
  </si>
  <si>
    <t>KKBK0000552</t>
  </si>
  <si>
    <t>KKBK0000553</t>
  </si>
  <si>
    <t>KKBK0000554</t>
  </si>
  <si>
    <t>KKBK0000555</t>
  </si>
  <si>
    <t>KKBK0000556</t>
  </si>
  <si>
    <t>KKBK0000560</t>
  </si>
  <si>
    <t>KKBK0000561</t>
  </si>
  <si>
    <t>KKBK0000562</t>
  </si>
  <si>
    <t>KKBK0000563</t>
  </si>
  <si>
    <t>KKBK0000564</t>
  </si>
  <si>
    <t>KKBK0000565</t>
  </si>
  <si>
    <t>KKBK0000571</t>
  </si>
  <si>
    <t>KKBK0000572</t>
  </si>
  <si>
    <t>KKBK0000573</t>
  </si>
  <si>
    <t>KKBK0000574</t>
  </si>
  <si>
    <t>KKBK0000592</t>
  </si>
  <si>
    <t>KKBK0000593</t>
  </si>
  <si>
    <t>KKBK0000594</t>
  </si>
  <si>
    <t>KKBK0000595</t>
  </si>
  <si>
    <t>KKBK0000596</t>
  </si>
  <si>
    <t>KKBK0000626</t>
  </si>
  <si>
    <t>KKBK0000627</t>
  </si>
  <si>
    <t>KKBK0000628</t>
  </si>
  <si>
    <t>KKBK0000629</t>
  </si>
  <si>
    <t>KKBK0000631</t>
  </si>
  <si>
    <t>KKBK0000633</t>
  </si>
  <si>
    <t>KKBK0000634</t>
  </si>
  <si>
    <t>KKBK0000635</t>
  </si>
  <si>
    <t>KKBK0000637</t>
  </si>
  <si>
    <t>KKBK0000638</t>
  </si>
  <si>
    <t>KKBK0000639</t>
  </si>
  <si>
    <t>KKBK0000640</t>
  </si>
  <si>
    <t>KKBK0000642</t>
  </si>
  <si>
    <t>KKBK0000643</t>
  </si>
  <si>
    <t>KKBK0000644</t>
  </si>
  <si>
    <t>KKBK0000646</t>
  </si>
  <si>
    <t>KKBK0000647</t>
  </si>
  <si>
    <t>KKBK0000648</t>
  </si>
  <si>
    <t>KKBK0000649</t>
  </si>
  <si>
    <t>KKBK0000650</t>
  </si>
  <si>
    <t>KKBK0000651</t>
  </si>
  <si>
    <t>KKBK0000652</t>
  </si>
  <si>
    <t>KKBK0000653</t>
  </si>
  <si>
    <t>KKBK0000654</t>
  </si>
  <si>
    <t>KKBK0000655</t>
  </si>
  <si>
    <t>KKBK0000656</t>
  </si>
  <si>
    <t>KKBK0000657</t>
  </si>
  <si>
    <t>KKBK0000658</t>
  </si>
  <si>
    <t>KKBK0000659</t>
  </si>
  <si>
    <t>KKBK0000660</t>
  </si>
  <si>
    <t>KKBK0000661</t>
  </si>
  <si>
    <t>KKBK0000662</t>
  </si>
  <si>
    <t>KKBK0000663</t>
  </si>
  <si>
    <t>KKBK0000664</t>
  </si>
  <si>
    <t>KKBK0000665</t>
  </si>
  <si>
    <t>KKBK0000666</t>
  </si>
  <si>
    <t>KKBK0000667</t>
  </si>
  <si>
    <t>KKBK0000668</t>
  </si>
  <si>
    <t>KKBK0000669</t>
  </si>
  <si>
    <t>KKBK0000670</t>
  </si>
  <si>
    <t>KKBK0000671</t>
  </si>
  <si>
    <t>KKBK0000672</t>
  </si>
  <si>
    <t>KKBK0000673</t>
  </si>
  <si>
    <t>KKBK0000674</t>
  </si>
  <si>
    <t>KKBK0000675</t>
  </si>
  <si>
    <t>KKBK0000677</t>
  </si>
  <si>
    <t>KKBK0000678</t>
  </si>
  <si>
    <t>KKBK0000679</t>
  </si>
  <si>
    <t>KKBK0000680</t>
  </si>
  <si>
    <t>KKBK0000681</t>
  </si>
  <si>
    <t>KKBK0000682</t>
  </si>
  <si>
    <t>KKBK0000683</t>
  </si>
  <si>
    <t>KKBK0000691</t>
  </si>
  <si>
    <t>KKBK0000692</t>
  </si>
  <si>
    <t>KKBK0000693</t>
  </si>
  <si>
    <t>KKBK0000694</t>
  </si>
  <si>
    <t>KKBK0000695</t>
  </si>
  <si>
    <t>KKBK0000697</t>
  </si>
  <si>
    <t>KKBK0000698</t>
  </si>
  <si>
    <t>KKBK0000699</t>
  </si>
  <si>
    <t>KKBK0000701</t>
  </si>
  <si>
    <t>KKBK0000702</t>
  </si>
  <si>
    <t>KKBK0000721</t>
  </si>
  <si>
    <t>KKBK0000723</t>
  </si>
  <si>
    <t>KKBK0000724</t>
  </si>
  <si>
    <t>KKBK0000725</t>
  </si>
  <si>
    <t>KKBK0000726</t>
  </si>
  <si>
    <t>KKBK0000727</t>
  </si>
  <si>
    <t>KKBK0000728</t>
  </si>
  <si>
    <t>KKBK0000730</t>
  </si>
  <si>
    <t>KKBK0000732</t>
  </si>
  <si>
    <t>KKBK0000751</t>
  </si>
  <si>
    <t>KKBK0000753</t>
  </si>
  <si>
    <t>KKBK0000810</t>
  </si>
  <si>
    <t>KKBK0000811</t>
  </si>
  <si>
    <t>KKBK0000812</t>
  </si>
  <si>
    <t>KKBK0000813</t>
  </si>
  <si>
    <t>KKBK0000814</t>
  </si>
  <si>
    <t>KKBK0000815</t>
  </si>
  <si>
    <t>KKBK0000816</t>
  </si>
  <si>
    <t>KKBK0000817</t>
  </si>
  <si>
    <t>KKBK0000818</t>
  </si>
  <si>
    <t>KKBK0000819</t>
  </si>
  <si>
    <t>KKBK0000820</t>
  </si>
  <si>
    <t>KKBK0000821</t>
  </si>
  <si>
    <t>KKBK0000822</t>
  </si>
  <si>
    <t>KKBK0000823</t>
  </si>
  <si>
    <t>KKBK0000824</t>
  </si>
  <si>
    <t>KKBK0000825</t>
  </si>
  <si>
    <t>KKBK0000826</t>
  </si>
  <si>
    <t>KKBK0000827</t>
  </si>
  <si>
    <t>KKBK0000828</t>
  </si>
  <si>
    <t>KKBK0000829</t>
  </si>
  <si>
    <t>KKBK0000831</t>
  </si>
  <si>
    <t>KKBK0000832</t>
  </si>
  <si>
    <t>KKBK0000833</t>
  </si>
  <si>
    <t>KKBK0000834</t>
  </si>
  <si>
    <t>KKBK0000835</t>
  </si>
  <si>
    <t>KKBK0000836</t>
  </si>
  <si>
    <t>KKBK0000837</t>
  </si>
  <si>
    <t>KKBK0000838</t>
  </si>
  <si>
    <t>KKBK0000839</t>
  </si>
  <si>
    <t>KKBK0000841</t>
  </si>
  <si>
    <t>KKBK0000842</t>
  </si>
  <si>
    <t>KKBK0000843</t>
  </si>
  <si>
    <t>KKBK0000844</t>
  </si>
  <si>
    <t>KKBK0000845</t>
  </si>
  <si>
    <t>KKBK0000846</t>
  </si>
  <si>
    <t>KKBK0000847</t>
  </si>
  <si>
    <t>KKBK0000848</t>
  </si>
  <si>
    <t>KKBK0000871</t>
  </si>
  <si>
    <t>KKBK0000872</t>
  </si>
  <si>
    <t>KKBK0000873</t>
  </si>
  <si>
    <t>KKBK0000874</t>
  </si>
  <si>
    <t>KKBK0000876</t>
  </si>
  <si>
    <t>KKBK0000877</t>
  </si>
  <si>
    <t>KKBK0000878</t>
  </si>
  <si>
    <t>KKBK0000879</t>
  </si>
  <si>
    <t>KKBK0000881</t>
  </si>
  <si>
    <t>KKBK0000882</t>
  </si>
  <si>
    <t>KKBK0000883</t>
  </si>
  <si>
    <t>KKBK0000884</t>
  </si>
  <si>
    <t>KKBK0000885</t>
  </si>
  <si>
    <t>KKBK0000891</t>
  </si>
  <si>
    <t>KKBK0000957</t>
  </si>
  <si>
    <t>KKBK0000958</t>
  </si>
  <si>
    <t>KKBK0000960</t>
  </si>
  <si>
    <t>KKBK0000961</t>
  </si>
  <si>
    <t>KKBK0000962</t>
  </si>
  <si>
    <t>KKBK0000963</t>
  </si>
  <si>
    <t>KKBK0001242</t>
  </si>
  <si>
    <t>KKBK0001244</t>
  </si>
  <si>
    <t>KKBK0001340</t>
  </si>
  <si>
    <t>KKBK0001345</t>
  </si>
  <si>
    <t>KKBK0001346</t>
  </si>
  <si>
    <t>KKBK0001347</t>
  </si>
  <si>
    <t>KKBK0001348</t>
  </si>
  <si>
    <t>KKBK0001349</t>
  </si>
  <si>
    <t>KKBK0001350</t>
  </si>
  <si>
    <t>KKBK0001351</t>
  </si>
  <si>
    <t>KKBK0001352</t>
  </si>
  <si>
    <t>KKBK0001353</t>
  </si>
  <si>
    <t>KKBK0001354</t>
  </si>
  <si>
    <t>KKBK0001356</t>
  </si>
  <si>
    <t>KKBK0001357</t>
  </si>
  <si>
    <t>KKBK0001358</t>
  </si>
  <si>
    <t>KKBK0001359</t>
  </si>
  <si>
    <t>KKBK0001360</t>
  </si>
  <si>
    <t>KKBK0001361</t>
  </si>
  <si>
    <t>KKBK0001362</t>
  </si>
  <si>
    <t>KKBK0001363</t>
  </si>
  <si>
    <t>KKBK0001364</t>
  </si>
  <si>
    <t>KKBK0001365</t>
  </si>
  <si>
    <t>KKBK0001366</t>
  </si>
  <si>
    <t>KKBK0001367</t>
  </si>
  <si>
    <t>KKBK0001368</t>
  </si>
  <si>
    <t>KKBK0001369</t>
  </si>
  <si>
    <t>KKBK0001370</t>
  </si>
  <si>
    <t>KKBK0001371</t>
  </si>
  <si>
    <t>KKBK0001372</t>
  </si>
  <si>
    <t>KKBK0001373</t>
  </si>
  <si>
    <t>KKBK0001374</t>
  </si>
  <si>
    <t>KKBK0001375</t>
  </si>
  <si>
    <t>KKBK0001376</t>
  </si>
  <si>
    <t>KKBK0001377</t>
  </si>
  <si>
    <t>KKBK0001751</t>
  </si>
  <si>
    <t>KKBK0001752</t>
  </si>
  <si>
    <t>KKBK0001753</t>
  </si>
  <si>
    <t>KKBK0001754</t>
  </si>
  <si>
    <t>KKBK0001755</t>
  </si>
  <si>
    <t>KKBK0001756</t>
  </si>
  <si>
    <t>KKBK0001757</t>
  </si>
  <si>
    <t>KKBK0001758</t>
  </si>
  <si>
    <t>KKBK0001759</t>
  </si>
  <si>
    <t>KKBK0001760</t>
  </si>
  <si>
    <t>KKBK0001829</t>
  </si>
  <si>
    <t>KKBK0001831</t>
  </si>
  <si>
    <t>KKBK0001833</t>
  </si>
  <si>
    <t>KKBK0001880</t>
  </si>
  <si>
    <t>KKBK0001881</t>
  </si>
  <si>
    <t>KKBK0001882</t>
  </si>
  <si>
    <t>KKBK0001883</t>
  </si>
  <si>
    <t>KKBK0001884</t>
  </si>
  <si>
    <t>KKBK0001885</t>
  </si>
  <si>
    <t>KKBK0001886</t>
  </si>
  <si>
    <t>KKBK0001887</t>
  </si>
  <si>
    <t>KKBK0001888</t>
  </si>
  <si>
    <t>KKBK0001889</t>
  </si>
  <si>
    <t>KKBK0001890</t>
  </si>
  <si>
    <t>KKBK0001891</t>
  </si>
  <si>
    <t>KKBK0001892</t>
  </si>
  <si>
    <t>KKBK0001893</t>
  </si>
  <si>
    <t>KKBK0001894</t>
  </si>
  <si>
    <t>KKBK0001895</t>
  </si>
  <si>
    <t>KKBK0001896</t>
  </si>
  <si>
    <t>KKBK0001897</t>
  </si>
  <si>
    <t>KKBK0001898</t>
  </si>
  <si>
    <t>KKBK0001899</t>
  </si>
  <si>
    <t>KKBK0001900</t>
  </si>
  <si>
    <t>KKBK0001901</t>
  </si>
  <si>
    <t>KKBK0001902</t>
  </si>
  <si>
    <t>KKBK0001903</t>
  </si>
  <si>
    <t>KKBK0001904</t>
  </si>
  <si>
    <t>KKBK0001905</t>
  </si>
  <si>
    <t>KKBK0001906</t>
  </si>
  <si>
    <t>KKBK0001907</t>
  </si>
  <si>
    <t>KKBK0001908</t>
  </si>
  <si>
    <t>KKBK0001909</t>
  </si>
  <si>
    <t>KKBK0001910</t>
  </si>
  <si>
    <t>KKBK0001924</t>
  </si>
  <si>
    <t>KKBK0001925</t>
  </si>
  <si>
    <t>KKBK0001926</t>
  </si>
  <si>
    <t>KKBK0001927</t>
  </si>
  <si>
    <t>KKBK0001928</t>
  </si>
  <si>
    <t>KKBK0001980</t>
  </si>
  <si>
    <t>KKBK0001981</t>
  </si>
  <si>
    <t>KKBK0001982</t>
  </si>
  <si>
    <t>KKBK0001983</t>
  </si>
  <si>
    <t>KKBK0001984</t>
  </si>
  <si>
    <t>KKBK0001985</t>
  </si>
  <si>
    <t>KKBK0001986</t>
  </si>
  <si>
    <t>KKBK0001987</t>
  </si>
  <si>
    <t>KKBK0001989</t>
  </si>
  <si>
    <t>KKBK0001990</t>
  </si>
  <si>
    <t>KKBK0001991</t>
  </si>
  <si>
    <t>KKBK0001992</t>
  </si>
  <si>
    <t>KKBK0001993</t>
  </si>
  <si>
    <t>KKBK0001994</t>
  </si>
  <si>
    <t>KKBK0001995</t>
  </si>
  <si>
    <t>KKBK0001996</t>
  </si>
  <si>
    <t>KKBK0001997</t>
  </si>
  <si>
    <t>KKBK0001998</t>
  </si>
  <si>
    <t>KKBK0001999</t>
  </si>
  <si>
    <t>KKBK0002000</t>
  </si>
  <si>
    <t>KKBK0002001</t>
  </si>
  <si>
    <t>KKBK0002002</t>
  </si>
  <si>
    <t>KKBK0002004</t>
  </si>
  <si>
    <t>KKBK0002005</t>
  </si>
  <si>
    <t>KKBK0002006</t>
  </si>
  <si>
    <t>KKBK0002007</t>
  </si>
  <si>
    <t>KKBK0002008</t>
  </si>
  <si>
    <t>KKBK0002009</t>
  </si>
  <si>
    <t>KKBK0002010</t>
  </si>
  <si>
    <t>KKBK0002011</t>
  </si>
  <si>
    <t>KKBK0002012</t>
  </si>
  <si>
    <t>KKBK0002013</t>
  </si>
  <si>
    <t>KKBK0002015</t>
  </si>
  <si>
    <t>KKBK0002017</t>
  </si>
  <si>
    <t>KKBK0002018</t>
  </si>
  <si>
    <t>KKBK0002019</t>
  </si>
  <si>
    <t>KKBK0002020</t>
  </si>
  <si>
    <t>KKBK0002021</t>
  </si>
  <si>
    <t>KKBK0002022</t>
  </si>
  <si>
    <t>KKBK0002023</t>
  </si>
  <si>
    <t>KKBK0002024</t>
  </si>
  <si>
    <t>KKBK0002025</t>
  </si>
  <si>
    <t>KKBK0002026</t>
  </si>
  <si>
    <t>KKBK0002027</t>
  </si>
  <si>
    <t>KKBK0002493</t>
  </si>
  <si>
    <t>KKBK0002560</t>
  </si>
  <si>
    <t>KKBK0002561</t>
  </si>
  <si>
    <t>KKBK0002562</t>
  </si>
  <si>
    <t>KKBK0002563</t>
  </si>
  <si>
    <t>KKBK0002564</t>
  </si>
  <si>
    <t>KKBK0002565</t>
  </si>
  <si>
    <t>KKBK0002566</t>
  </si>
  <si>
    <t>KKBK0002567</t>
  </si>
  <si>
    <t>KKBK0002568</t>
  </si>
  <si>
    <t>KKBK0002569</t>
  </si>
  <si>
    <t>KKBK0002570</t>
  </si>
  <si>
    <t>KKBK0002571</t>
  </si>
  <si>
    <t>KKBK0002572</t>
  </si>
  <si>
    <t>KKBK0002573</t>
  </si>
  <si>
    <t>KKBK0002744</t>
  </si>
  <si>
    <t>KKBK0002746</t>
  </si>
  <si>
    <t>KKBK0002747</t>
  </si>
  <si>
    <t>KKBK0002788</t>
  </si>
  <si>
    <t>KKBK0002789</t>
  </si>
  <si>
    <t>KKBK0002790</t>
  </si>
  <si>
    <t>KKBK0002791</t>
  </si>
  <si>
    <t>KKBK0002847</t>
  </si>
  <si>
    <t>KKBK0002848</t>
  </si>
  <si>
    <t>KKBK0003007</t>
  </si>
  <si>
    <t>KKBK0003008</t>
  </si>
  <si>
    <t>KKBK0003009</t>
  </si>
  <si>
    <t>KKBK0003010</t>
  </si>
  <si>
    <t>KKBK0003012</t>
  </si>
  <si>
    <t>KKBK0003013</t>
  </si>
  <si>
    <t>KKBK0003533</t>
  </si>
  <si>
    <t>KKBK0003534</t>
  </si>
  <si>
    <t>KKBK0003537</t>
  </si>
  <si>
    <t>KKBK0003538</t>
  </si>
  <si>
    <t>KKBK0003630</t>
  </si>
  <si>
    <t>KKBK0003699</t>
  </si>
  <si>
    <t>KKBK0003700</t>
  </si>
  <si>
    <t>KKBK0003701</t>
  </si>
  <si>
    <t>KKBK0003702</t>
  </si>
  <si>
    <t>KKBK0003703</t>
  </si>
  <si>
    <t>KKBK0003704</t>
  </si>
  <si>
    <t>KKBK0003706</t>
  </si>
  <si>
    <t>KKBK0003707</t>
  </si>
  <si>
    <t>KKBK0003708</t>
  </si>
  <si>
    <t>KKBK0003709</t>
  </si>
  <si>
    <t>KKBK0003710</t>
  </si>
  <si>
    <t>KKBK0003711</t>
  </si>
  <si>
    <t>KKBK0003712</t>
  </si>
  <si>
    <t>KKBK0003713</t>
  </si>
  <si>
    <t>KKBK0003714</t>
  </si>
  <si>
    <t>KKBK0003715</t>
  </si>
  <si>
    <t>KKBK0003716</t>
  </si>
  <si>
    <t>KKBK0003900</t>
  </si>
  <si>
    <t>KKBK0004054</t>
  </si>
  <si>
    <t>KKBK0004055</t>
  </si>
  <si>
    <t>KKBK0004056</t>
  </si>
  <si>
    <t>KKBK0004201</t>
  </si>
  <si>
    <t>KKBK0004253</t>
  </si>
  <si>
    <t>KKBK0004256</t>
  </si>
  <si>
    <t>KKBK0004257</t>
  </si>
  <si>
    <t>KKBK0004258</t>
  </si>
  <si>
    <t>KKBK0004260</t>
  </si>
  <si>
    <t>KKBK0004326</t>
  </si>
  <si>
    <t>KKBK0004327</t>
  </si>
  <si>
    <t>KKBK0004328</t>
  </si>
  <si>
    <t>KKBK0004329</t>
  </si>
  <si>
    <t>KKBK0004571</t>
  </si>
  <si>
    <t>KKBK0004573</t>
  </si>
  <si>
    <t>KKBK0004574</t>
  </si>
  <si>
    <t>KKBK0004575</t>
  </si>
  <si>
    <t>KKBK0004578</t>
  </si>
  <si>
    <t>KKBK0004580</t>
  </si>
  <si>
    <t>KKBK0004581</t>
  </si>
  <si>
    <t>KKBK0004583</t>
  </si>
  <si>
    <t>KKBK0004584</t>
  </si>
  <si>
    <t>KKBK0004585</t>
  </si>
  <si>
    <t>KKBK0004586</t>
  </si>
  <si>
    <t>KKBK0004587</t>
  </si>
  <si>
    <t>KKBK0004588</t>
  </si>
  <si>
    <t>KKBK0004589</t>
  </si>
  <si>
    <t>KKBK0004590</t>
  </si>
  <si>
    <t>KKBK0004591</t>
  </si>
  <si>
    <t>KKBK0004593</t>
  </si>
  <si>
    <t>KKBK0004594</t>
  </si>
  <si>
    <t>KKBK0004596</t>
  </si>
  <si>
    <t>KKBK0004597</t>
  </si>
  <si>
    <t>KKBK0005028</t>
  </si>
  <si>
    <t>KKBK0005029</t>
  </si>
  <si>
    <t>KKBK0005190</t>
  </si>
  <si>
    <t>KKBK0005287</t>
  </si>
  <si>
    <t>KKBK0005288</t>
  </si>
  <si>
    <t>KKBK0005289</t>
  </si>
  <si>
    <t>KKBK0005486</t>
  </si>
  <si>
    <t>KKBK0005615</t>
  </si>
  <si>
    <t>KKBK0005617</t>
  </si>
  <si>
    <t>KKBK0005619</t>
  </si>
  <si>
    <t>KKBK0005650</t>
  </si>
  <si>
    <t>KKBK0005651</t>
  </si>
  <si>
    <t>KKBK0005909</t>
  </si>
  <si>
    <t>KKBK0005910</t>
  </si>
  <si>
    <t>KKBK0005911</t>
  </si>
  <si>
    <t>KKBK0005912</t>
  </si>
  <si>
    <t>KKBK0005914</t>
  </si>
  <si>
    <t>KKBK0005915</t>
  </si>
  <si>
    <t>KKBK0005917</t>
  </si>
  <si>
    <t>KKBK0005918</t>
  </si>
  <si>
    <t>KKBK0005919</t>
  </si>
  <si>
    <t>KKBK0005920</t>
  </si>
  <si>
    <t>KKBK0005921</t>
  </si>
  <si>
    <t>KKBK0005922</t>
  </si>
  <si>
    <t>KKBK0005923</t>
  </si>
  <si>
    <t>KKBK0005924</t>
  </si>
  <si>
    <t>KKBK0005925</t>
  </si>
  <si>
    <t>KKBK0006397</t>
  </si>
  <si>
    <t>KKBK0006423</t>
  </si>
  <si>
    <t>KKBK0006424</t>
  </si>
  <si>
    <t>KKBK0006425</t>
  </si>
  <si>
    <t>KKBK0006426</t>
  </si>
  <si>
    <t>KKBK0006427</t>
  </si>
  <si>
    <t>KKBK0006562</t>
  </si>
  <si>
    <t>KKBK0006563</t>
  </si>
  <si>
    <t>KKBK0006565</t>
  </si>
  <si>
    <t>KKBK0006566</t>
  </si>
  <si>
    <t>KKBK0006567</t>
  </si>
  <si>
    <t>KKBK0006739</t>
  </si>
  <si>
    <t>KKBK0006742</t>
  </si>
  <si>
    <t>KKBK0007319</t>
  </si>
  <si>
    <t>KKBK0007321</t>
  </si>
  <si>
    <t>KKBK0007322</t>
  </si>
  <si>
    <t>KKBK0007446</t>
  </si>
  <si>
    <t>KKBK0007801</t>
  </si>
  <si>
    <t>KKBK0007802</t>
  </si>
  <si>
    <t>KKBK0007803</t>
  </si>
  <si>
    <t>KKBK0007804</t>
  </si>
  <si>
    <t>KKBK0007805</t>
  </si>
  <si>
    <t>KKBK0007806</t>
  </si>
  <si>
    <t>KKBK0007807</t>
  </si>
  <si>
    <t>KKBK0007808</t>
  </si>
  <si>
    <t>KKBK0008034</t>
  </si>
  <si>
    <t>KKBK0008035</t>
  </si>
  <si>
    <t>KKBK0008036</t>
  </si>
  <si>
    <t>KKBK0008037</t>
  </si>
  <si>
    <t>KKBK0008038</t>
  </si>
  <si>
    <t>KKBK0008217</t>
  </si>
  <si>
    <t>KKBK0008218</t>
  </si>
  <si>
    <t>KKBK0008220</t>
  </si>
  <si>
    <t>KKBK0008471</t>
  </si>
  <si>
    <t>KKBK0008474</t>
  </si>
  <si>
    <t>KKBK0008476</t>
  </si>
  <si>
    <t>KKBK0008477</t>
  </si>
  <si>
    <t>KKBK0008478</t>
  </si>
  <si>
    <t>KKBK0008479</t>
  </si>
  <si>
    <t>KKBK0008655</t>
  </si>
  <si>
    <t>KKBK0008756</t>
  </si>
  <si>
    <t>KKBK0008757</t>
  </si>
  <si>
    <t>KKBK0008758</t>
  </si>
  <si>
    <t>KKBK0008762</t>
  </si>
  <si>
    <t>KKBK0008763</t>
  </si>
  <si>
    <t>KKBK0008765</t>
  </si>
  <si>
    <t>KKBK0008766</t>
  </si>
  <si>
    <t>KKBK0008767</t>
  </si>
  <si>
    <t>KKBK0009287</t>
  </si>
  <si>
    <t>KKBK0009288</t>
  </si>
  <si>
    <t>KKBK0009289</t>
  </si>
  <si>
    <t>KKBK0009552</t>
  </si>
  <si>
    <t>KKBK0009582</t>
  </si>
  <si>
    <t>KKBK0ACUB01</t>
  </si>
  <si>
    <t>KKBK0ACUB02</t>
  </si>
  <si>
    <t>KKBK0AMSB01</t>
  </si>
  <si>
    <t>KKBK0AMSB02</t>
  </si>
  <si>
    <t>KKBK0BCCB01</t>
  </si>
  <si>
    <t>KKBK0BCCB02</t>
  </si>
  <si>
    <t>KKBK0BCCB03</t>
  </si>
  <si>
    <t>KKBK0BCCB04</t>
  </si>
  <si>
    <t>KKBK0BCCB05</t>
  </si>
  <si>
    <t>KKBK0BCCB06</t>
  </si>
  <si>
    <t>KKBK0BCCB07</t>
  </si>
  <si>
    <t>KKBK0BCCB08</t>
  </si>
  <si>
    <t>KKBK0BNSB02</t>
  </si>
  <si>
    <t>KKBK0BNSB04</t>
  </si>
  <si>
    <t>KKBK0CBML01</t>
  </si>
  <si>
    <t>KKBK0CBML02</t>
  </si>
  <si>
    <t>KKBK0CBML03</t>
  </si>
  <si>
    <t>KKBK0CCUB01</t>
  </si>
  <si>
    <t>KKBK0DCUB01</t>
  </si>
  <si>
    <t>KKBK0DMCB01</t>
  </si>
  <si>
    <t>KKBK0DMCB02</t>
  </si>
  <si>
    <t>KKBK0DMCB03</t>
  </si>
  <si>
    <t>KKBK0DMCB04</t>
  </si>
  <si>
    <t>KKBK0GACB02</t>
  </si>
  <si>
    <t>KKBK0GACB03</t>
  </si>
  <si>
    <t>KKBK0GLCB01</t>
  </si>
  <si>
    <t>KKBK0GMCB01</t>
  </si>
  <si>
    <t>KKBK0GMUB01</t>
  </si>
  <si>
    <t>KKBK0IMNSB1</t>
  </si>
  <si>
    <t>KKBK0IMSB01</t>
  </si>
  <si>
    <t>KKBK0JBSB01</t>
  </si>
  <si>
    <t>KKBK0JCUB01</t>
  </si>
  <si>
    <t>KKBK0JUCB01</t>
  </si>
  <si>
    <t>KKBK0KMCB02</t>
  </si>
  <si>
    <t>KKBK0KMCB03</t>
  </si>
  <si>
    <t>KKBK0KMCB04</t>
  </si>
  <si>
    <t>KKBK0KMCB05</t>
  </si>
  <si>
    <t>KKBK0KMCB06</t>
  </si>
  <si>
    <t>KKBK0KMCB07</t>
  </si>
  <si>
    <t>KKBK0KMCB08</t>
  </si>
  <si>
    <t>KKBK0KMCB09</t>
  </si>
  <si>
    <t>KKBK0KMCB10</t>
  </si>
  <si>
    <t>KKBK0KMCB11</t>
  </si>
  <si>
    <t>KKBK0KMCB12</t>
  </si>
  <si>
    <t>KKBK0KMCB13</t>
  </si>
  <si>
    <t>KKBK0KMCB14</t>
  </si>
  <si>
    <t>KKBK0KMCB15</t>
  </si>
  <si>
    <t>KKBK0KMCB51</t>
  </si>
  <si>
    <t>KKBK0KMCB52</t>
  </si>
  <si>
    <t>KKBK0KMCB53</t>
  </si>
  <si>
    <t>KKBK0KMCB54</t>
  </si>
  <si>
    <t>KKBK0KMCB61</t>
  </si>
  <si>
    <t>KKBK0KMCB62</t>
  </si>
  <si>
    <t>KKBK0KMCB63</t>
  </si>
  <si>
    <t>KKBK0KMCB64</t>
  </si>
  <si>
    <t>KKBK0KMCB65</t>
  </si>
  <si>
    <t>KKBK0KMCB66</t>
  </si>
  <si>
    <t>KKBK0KMCB71</t>
  </si>
  <si>
    <t>KKBK0KUBL01</t>
  </si>
  <si>
    <t>KKBK0MCUB01</t>
  </si>
  <si>
    <t>KKBK0MCUB02</t>
  </si>
  <si>
    <t>KKBK0MCUB03</t>
  </si>
  <si>
    <t>KKBK0MMCB01</t>
  </si>
  <si>
    <t>KKBK0MMCB02</t>
  </si>
  <si>
    <t>KKBK0MMCB03</t>
  </si>
  <si>
    <t>KKBK0MMCB04</t>
  </si>
  <si>
    <t>KKBK0MMCB05</t>
  </si>
  <si>
    <t>KKBK0MNSB01</t>
  </si>
  <si>
    <t>KKBK0MNSB02</t>
  </si>
  <si>
    <t>KKBK0MSCB01</t>
  </si>
  <si>
    <t>KKBK0MSCB02</t>
  </si>
  <si>
    <t>KKBK0MSCB03</t>
  </si>
  <si>
    <t>KKBK0MSCMB1</t>
  </si>
  <si>
    <t>KKBK0MSCMB2</t>
  </si>
  <si>
    <t>KKBK0MUCB01</t>
  </si>
  <si>
    <t>KKBK0MVCB01</t>
  </si>
  <si>
    <t>KKBK0NCUB01</t>
  </si>
  <si>
    <t>KKBK0NCUB02</t>
  </si>
  <si>
    <t>KKBK0NMCB01</t>
  </si>
  <si>
    <t>KKBK0NMPK01</t>
  </si>
  <si>
    <t>KKBK0NMPK02</t>
  </si>
  <si>
    <t>KKBK0NMPK03</t>
  </si>
  <si>
    <t>KKBK0NMPK04</t>
  </si>
  <si>
    <t>KKBK0NUCB01</t>
  </si>
  <si>
    <t>KKBK0PCBL01</t>
  </si>
  <si>
    <t>KKBK0PCBL03</t>
  </si>
  <si>
    <t>KKBK0PCBL04</t>
  </si>
  <si>
    <t>KKBK0PCBL05</t>
  </si>
  <si>
    <t>KKBK0PNSB01</t>
  </si>
  <si>
    <t>KKBK0PNSL01</t>
  </si>
  <si>
    <t>KKBK0PTSB01</t>
  </si>
  <si>
    <t>KKBK0PTSB02</t>
  </si>
  <si>
    <t>KKBK0PTSB03</t>
  </si>
  <si>
    <t>KKBK0PTSB04</t>
  </si>
  <si>
    <t>KKBK0RCUB01</t>
  </si>
  <si>
    <t>KKBK0RCUB02</t>
  </si>
  <si>
    <t>KKBK0RCUB03</t>
  </si>
  <si>
    <t>KKBK0RRUB01</t>
  </si>
  <si>
    <t>KKBK0SBSB01</t>
  </si>
  <si>
    <t>KKBK0SBSB02</t>
  </si>
  <si>
    <t>KKBK0SBSB03</t>
  </si>
  <si>
    <t>KKBK0SCBU01</t>
  </si>
  <si>
    <t>KKBK0SCBU02</t>
  </si>
  <si>
    <t>KKBK0SCBU03</t>
  </si>
  <si>
    <t>KKBK0SMBL01</t>
  </si>
  <si>
    <t>KKBK0SMCB01</t>
  </si>
  <si>
    <t>KKBK0SMSB01</t>
  </si>
  <si>
    <t>KKBK0SMUB01</t>
  </si>
  <si>
    <t>KKBK0SPCB01</t>
  </si>
  <si>
    <t>KKBK0SRSB01</t>
  </si>
  <si>
    <t>KKBK0SRSB02</t>
  </si>
  <si>
    <t>KKBK0SRSB03</t>
  </si>
  <si>
    <t>KKBK0SRSB04</t>
  </si>
  <si>
    <t>KKBK0SRSB05</t>
  </si>
  <si>
    <t>KKBK0SSBL02</t>
  </si>
  <si>
    <t>KKBK0SSBL03</t>
  </si>
  <si>
    <t>KKBK0SUCB01</t>
  </si>
  <si>
    <t>KKBK0SUCB02</t>
  </si>
  <si>
    <t>KKBK0SUCB03</t>
  </si>
  <si>
    <t>KKBK0SUCB04</t>
  </si>
  <si>
    <t>KKBK0SUCB05</t>
  </si>
  <si>
    <t>KKBK0SUCB06</t>
  </si>
  <si>
    <t>KKBK0TCSB02</t>
  </si>
  <si>
    <t>KKBK0TCSB03</t>
  </si>
  <si>
    <t>KKBK0TCSB04</t>
  </si>
  <si>
    <t>KKBK0TCSB05</t>
  </si>
  <si>
    <t>KKBK0TCSB06</t>
  </si>
  <si>
    <t>KKBK0TKCB01</t>
  </si>
  <si>
    <t>KKBK0TKCB02</t>
  </si>
  <si>
    <t>KKBK0TKCB03</t>
  </si>
  <si>
    <t>KKBK0TNCB02</t>
  </si>
  <si>
    <t>KKBK0TNCB03</t>
  </si>
  <si>
    <t>KKBK0TNCB04</t>
  </si>
  <si>
    <t>KKBK0TNCB05</t>
  </si>
  <si>
    <t>KKBK0TNCB06</t>
  </si>
  <si>
    <t>KKBK0TNCB07</t>
  </si>
  <si>
    <t>KKBK0TNCB08</t>
  </si>
  <si>
    <t>KKBK0TNCB09</t>
  </si>
  <si>
    <t>KKBK0TNCB10</t>
  </si>
  <si>
    <t>KKBK0TNCB11</t>
  </si>
  <si>
    <t>KKBK0TNCB12</t>
  </si>
  <si>
    <t>KKBK0TNCB13</t>
  </si>
  <si>
    <t>KKBK0TNCB14</t>
  </si>
  <si>
    <t>KKBK0TSSB01</t>
  </si>
  <si>
    <t>KKBK0UCB001</t>
  </si>
  <si>
    <t>KKBK0UCB501</t>
  </si>
  <si>
    <t>KKBK0UCB502</t>
  </si>
  <si>
    <t>KKBK0UCB503</t>
  </si>
  <si>
    <t>KKBK0UCBL01</t>
  </si>
  <si>
    <t>KKBK0UCBL02</t>
  </si>
  <si>
    <t>KKBK0UUCB01</t>
  </si>
  <si>
    <t>KKBK0UUCB02</t>
  </si>
  <si>
    <t>KKBK0UUCB03</t>
  </si>
  <si>
    <t>KKBK0UUCB04</t>
  </si>
  <si>
    <t>KKBK0VCCB01</t>
  </si>
  <si>
    <t>KKBK0VCCB02</t>
  </si>
  <si>
    <t>KKBK0VCCB03</t>
  </si>
  <si>
    <t>KKBK0VCCB04</t>
  </si>
  <si>
    <t>KKBK0VUCB01</t>
  </si>
  <si>
    <t>KKBK0YUCB01</t>
  </si>
  <si>
    <t>KNSB0010001</t>
  </si>
  <si>
    <t>KNSB0010002</t>
  </si>
  <si>
    <t>KNSB0010003</t>
  </si>
  <si>
    <t>KNSB0010004</t>
  </si>
  <si>
    <t>KNSB0010005</t>
  </si>
  <si>
    <t>KNSB0010006</t>
  </si>
  <si>
    <t>KNSB0010007</t>
  </si>
  <si>
    <t>KNSB0010008</t>
  </si>
  <si>
    <t>KNSB0010009</t>
  </si>
  <si>
    <t>KNSB0010010</t>
  </si>
  <si>
    <t>KNSB0010011</t>
  </si>
  <si>
    <t>KNSB0010012</t>
  </si>
  <si>
    <t>KNSB0010013</t>
  </si>
  <si>
    <t>KNSB0010014</t>
  </si>
  <si>
    <t>KNSB0010015</t>
  </si>
  <si>
    <t>KNSB0010016</t>
  </si>
  <si>
    <t>KNSB0010017</t>
  </si>
  <si>
    <t>KNSB0010018</t>
  </si>
  <si>
    <t>KNSB0010019</t>
  </si>
  <si>
    <t>KNSB0010020</t>
  </si>
  <si>
    <t>KNSB0010021</t>
  </si>
  <si>
    <t>KNSB0010022</t>
  </si>
  <si>
    <t>KNSB0010023</t>
  </si>
  <si>
    <t>KNSB0010024</t>
  </si>
  <si>
    <t>KNSB0010025</t>
  </si>
  <si>
    <t>KNSB0010026</t>
  </si>
  <si>
    <t>KNSB0010027</t>
  </si>
  <si>
    <t>KNSB0010028</t>
  </si>
  <si>
    <t>KNSB0010029</t>
  </si>
  <si>
    <t>KNSB0010030</t>
  </si>
  <si>
    <t>KNSB0010031</t>
  </si>
  <si>
    <t>KSCB0002001</t>
  </si>
  <si>
    <t>KSCB0003001</t>
  </si>
  <si>
    <t>KSCB0004001</t>
  </si>
  <si>
    <t>KSCB0005001</t>
  </si>
  <si>
    <t>KSCB0006001</t>
  </si>
  <si>
    <t>KSCB0007001</t>
  </si>
  <si>
    <t>KSCB0008001</t>
  </si>
  <si>
    <t>KSCB0011001</t>
  </si>
  <si>
    <t>KSCB0012001</t>
  </si>
  <si>
    <t>KSCB0014001</t>
  </si>
  <si>
    <t>KSCB0015001</t>
  </si>
  <si>
    <t>KSCB0016001</t>
  </si>
  <si>
    <t>KSCB0017001</t>
  </si>
  <si>
    <t>KSCB0701001</t>
  </si>
  <si>
    <t>KSCB0702001</t>
  </si>
  <si>
    <t>KUCB0488000</t>
  </si>
  <si>
    <t>KUCB0488001</t>
  </si>
  <si>
    <t>KUCB0488002</t>
  </si>
  <si>
    <t>KUCB0488003</t>
  </si>
  <si>
    <t>KUCB0488004</t>
  </si>
  <si>
    <t>KUCB0488005</t>
  </si>
  <si>
    <t>KUCB0488006</t>
  </si>
  <si>
    <t>KUCB0488007</t>
  </si>
  <si>
    <t>KUCB0488008</t>
  </si>
  <si>
    <t>KUCB0488009</t>
  </si>
  <si>
    <t>KUCB0488010</t>
  </si>
  <si>
    <t>KUCB0488011</t>
  </si>
  <si>
    <t>KUCB0488012</t>
  </si>
  <si>
    <t>KUCB0488013</t>
  </si>
  <si>
    <t>KUCB0488014</t>
  </si>
  <si>
    <t>KUCB0488015</t>
  </si>
  <si>
    <t>KUCB0488016</t>
  </si>
  <si>
    <t>KUCB0488017</t>
  </si>
  <si>
    <t>KUCB0488018</t>
  </si>
  <si>
    <t>KUCB0488019</t>
  </si>
  <si>
    <t>KUCB0488020</t>
  </si>
  <si>
    <t>KUCB0488021</t>
  </si>
  <si>
    <t>KUCB0488022</t>
  </si>
  <si>
    <t>KUCB0488023</t>
  </si>
  <si>
    <t>KUCB0488024</t>
  </si>
  <si>
    <t>KUCB0488025</t>
  </si>
  <si>
    <t>KUCB0488026</t>
  </si>
  <si>
    <t>KUCB0488027</t>
  </si>
  <si>
    <t>KUCB0488028</t>
  </si>
  <si>
    <t>KUCB0488029</t>
  </si>
  <si>
    <t>KUCB0488030</t>
  </si>
  <si>
    <t>KUCB0488032</t>
  </si>
  <si>
    <t>KUCB0488033</t>
  </si>
  <si>
    <t>KUCB0488034</t>
  </si>
  <si>
    <t>KUCB0488035</t>
  </si>
  <si>
    <t>KUCB0488037</t>
  </si>
  <si>
    <t>KUCB0488038</t>
  </si>
  <si>
    <t>KUCB0488039</t>
  </si>
  <si>
    <t>KUCB0488044</t>
  </si>
  <si>
    <t>KUCB0488046</t>
  </si>
  <si>
    <t>KUCB0488048</t>
  </si>
  <si>
    <t>KUCB0488049</t>
  </si>
  <si>
    <t>KUCB0488051</t>
  </si>
  <si>
    <t>KUCB0488052</t>
  </si>
  <si>
    <t>KUCB0488053</t>
  </si>
  <si>
    <t>KUCB0488054</t>
  </si>
  <si>
    <t>KUCB0488055</t>
  </si>
  <si>
    <t>KUCB0488056</t>
  </si>
  <si>
    <t>KVBL0001101</t>
  </si>
  <si>
    <t>KVBL0001102</t>
  </si>
  <si>
    <t>KVBL0001103</t>
  </si>
  <si>
    <t>KVBL0001104</t>
  </si>
  <si>
    <t>KVBL0001105</t>
  </si>
  <si>
    <t>KVBL0001107</t>
  </si>
  <si>
    <t>KVBL0001108</t>
  </si>
  <si>
    <t>KVBL0001109</t>
  </si>
  <si>
    <t>KVBL0001110</t>
  </si>
  <si>
    <t>KVBL0001111</t>
  </si>
  <si>
    <t>KVBL0001112</t>
  </si>
  <si>
    <t>KVBL0001113</t>
  </si>
  <si>
    <t>KVBL0001114</t>
  </si>
  <si>
    <t>KVBL0001115</t>
  </si>
  <si>
    <t>KVBL0001116</t>
  </si>
  <si>
    <t>KVBL0001117</t>
  </si>
  <si>
    <t>KVBL0001118</t>
  </si>
  <si>
    <t>KVBL0001119</t>
  </si>
  <si>
    <t>KVBL0001120</t>
  </si>
  <si>
    <t>KVBL0001121</t>
  </si>
  <si>
    <t>KVBL0001122</t>
  </si>
  <si>
    <t>KVBL0001123</t>
  </si>
  <si>
    <t>KVBL0001124</t>
  </si>
  <si>
    <t>KVBL0001125</t>
  </si>
  <si>
    <t>KVBL0001126</t>
  </si>
  <si>
    <t>KVBL0001127</t>
  </si>
  <si>
    <t>KVBL0001128</t>
  </si>
  <si>
    <t>KVBL0001129</t>
  </si>
  <si>
    <t>KVBL0001130</t>
  </si>
  <si>
    <t>KVBL0001131</t>
  </si>
  <si>
    <t>KVBL0001132</t>
  </si>
  <si>
    <t>KVBL0001133</t>
  </si>
  <si>
    <t>KVBL0001134</t>
  </si>
  <si>
    <t>KVBL0001135</t>
  </si>
  <si>
    <t>KVBL0001136</t>
  </si>
  <si>
    <t>KVBL0001137</t>
  </si>
  <si>
    <t>KVBL0001138</t>
  </si>
  <si>
    <t>KVBL0001139</t>
  </si>
  <si>
    <t>KVBL0001140</t>
  </si>
  <si>
    <t>KVBL0001141</t>
  </si>
  <si>
    <t>KVBL0001142</t>
  </si>
  <si>
    <t>KVBL0001143</t>
  </si>
  <si>
    <t>KVBL0001144</t>
  </si>
  <si>
    <t>KVBL0001145</t>
  </si>
  <si>
    <t>KVBL0001146</t>
  </si>
  <si>
    <t>KVBL0001147</t>
  </si>
  <si>
    <t>KVBL0001148</t>
  </si>
  <si>
    <t>KVBL0001149</t>
  </si>
  <si>
    <t>KVBL0001150</t>
  </si>
  <si>
    <t>KVBL0001151</t>
  </si>
  <si>
    <t>KVBL0001152</t>
  </si>
  <si>
    <t>KVBL0001153</t>
  </si>
  <si>
    <t>KVBL0001154</t>
  </si>
  <si>
    <t>KVBL0001155</t>
  </si>
  <si>
    <t>KVBL0001156</t>
  </si>
  <si>
    <t>KVBL0001157</t>
  </si>
  <si>
    <t>KVBL0001158</t>
  </si>
  <si>
    <t>KVBL0001159</t>
  </si>
  <si>
    <t>KVBL0001160</t>
  </si>
  <si>
    <t>KVBL0001161</t>
  </si>
  <si>
    <t>KVBL0001162</t>
  </si>
  <si>
    <t>KVBL0001164</t>
  </si>
  <si>
    <t>KVBL0001165</t>
  </si>
  <si>
    <t>KVBL0001166</t>
  </si>
  <si>
    <t>KVBL0001167</t>
  </si>
  <si>
    <t>KVBL0001168</t>
  </si>
  <si>
    <t>KVBL0001169</t>
  </si>
  <si>
    <t>KVBL0001170</t>
  </si>
  <si>
    <t>KVBL0001171</t>
  </si>
  <si>
    <t>KVBL0001172</t>
  </si>
  <si>
    <t>KVBL0001173</t>
  </si>
  <si>
    <t>KVBL0001174</t>
  </si>
  <si>
    <t>KVBL0001175</t>
  </si>
  <si>
    <t>KVBL0001176</t>
  </si>
  <si>
    <t>KVBL0001177</t>
  </si>
  <si>
    <t>KVBL0001179</t>
  </si>
  <si>
    <t>KVBL0001180</t>
  </si>
  <si>
    <t>KVBL0001181</t>
  </si>
  <si>
    <t>KVBL0001182</t>
  </si>
  <si>
    <t>KVBL0001183</t>
  </si>
  <si>
    <t>KVBL0001184</t>
  </si>
  <si>
    <t>KVBL0001185</t>
  </si>
  <si>
    <t>KVBL0001186</t>
  </si>
  <si>
    <t>KVBL0001187</t>
  </si>
  <si>
    <t>KVBL0001188</t>
  </si>
  <si>
    <t>KVBL0001189</t>
  </si>
  <si>
    <t>KVBL0001190</t>
  </si>
  <si>
    <t>KVBL0001191</t>
  </si>
  <si>
    <t>KVBL0001192</t>
  </si>
  <si>
    <t>KVBL0001193</t>
  </si>
  <si>
    <t>KVBL0001194</t>
  </si>
  <si>
    <t>KVBL0001195</t>
  </si>
  <si>
    <t>KVBL0001196</t>
  </si>
  <si>
    <t>KVBL0001197</t>
  </si>
  <si>
    <t>KVBL0001198</t>
  </si>
  <si>
    <t>KVBL0001199</t>
  </si>
  <si>
    <t>KVBL0001201</t>
  </si>
  <si>
    <t>KVBL0001202</t>
  </si>
  <si>
    <t>KVBL0001203</t>
  </si>
  <si>
    <t>KVBL0001205</t>
  </si>
  <si>
    <t>KVBL0001206</t>
  </si>
  <si>
    <t>KVBL0001208</t>
  </si>
  <si>
    <t>KVBL0001209</t>
  </si>
  <si>
    <t>KVBL0001210</t>
  </si>
  <si>
    <t>KVBL0001211</t>
  </si>
  <si>
    <t>KVBL0001212</t>
  </si>
  <si>
    <t>KVBL0001213</t>
  </si>
  <si>
    <t>KVBL0001214</t>
  </si>
  <si>
    <t>KVBL0001217</t>
  </si>
  <si>
    <t>KVBL0001218</t>
  </si>
  <si>
    <t>KVBL0001219</t>
  </si>
  <si>
    <t>KVBL0001220</t>
  </si>
  <si>
    <t>KVBL0001221</t>
  </si>
  <si>
    <t>KVBL0001222</t>
  </si>
  <si>
    <t>KVBL0001223</t>
  </si>
  <si>
    <t>KVBL0001224</t>
  </si>
  <si>
    <t>KVBL0001225</t>
  </si>
  <si>
    <t>KVBL0001226</t>
  </si>
  <si>
    <t>KVBL0001227</t>
  </si>
  <si>
    <t>KVBL0001228</t>
  </si>
  <si>
    <t>KVBL0001229</t>
  </si>
  <si>
    <t>KVBL0001230</t>
  </si>
  <si>
    <t>KVBL0001231</t>
  </si>
  <si>
    <t>KVBL0001232</t>
  </si>
  <si>
    <t>KVBL0001233</t>
  </si>
  <si>
    <t>KVBL0001234</t>
  </si>
  <si>
    <t>KVBL0001235</t>
  </si>
  <si>
    <t>KVBL0001236</t>
  </si>
  <si>
    <t>KVBL0001237</t>
  </si>
  <si>
    <t>KVBL0001238</t>
  </si>
  <si>
    <t>KVBL0001239</t>
  </si>
  <si>
    <t>KVBL0001240</t>
  </si>
  <si>
    <t>KVBL0001241</t>
  </si>
  <si>
    <t>KVBL0001244</t>
  </si>
  <si>
    <t>KVBL0001245</t>
  </si>
  <si>
    <t>KVBL0001246</t>
  </si>
  <si>
    <t>KVBL0001247</t>
  </si>
  <si>
    <t>KVBL0001248</t>
  </si>
  <si>
    <t>KVBL0001249</t>
  </si>
  <si>
    <t>KVBL0001250</t>
  </si>
  <si>
    <t>KVBL0001251</t>
  </si>
  <si>
    <t>KVBL0001252</t>
  </si>
  <si>
    <t>KVBL0001253</t>
  </si>
  <si>
    <t>KVBL0001254</t>
  </si>
  <si>
    <t>KVBL0001255</t>
  </si>
  <si>
    <t>KVBL0001257</t>
  </si>
  <si>
    <t>KVBL0001258</t>
  </si>
  <si>
    <t>KVBL0001259</t>
  </si>
  <si>
    <t>KVBL0001261</t>
  </si>
  <si>
    <t>KVBL0001262</t>
  </si>
  <si>
    <t>KVBL0001263</t>
  </si>
  <si>
    <t>KVBL0001264</t>
  </si>
  <si>
    <t>KVBL0001265</t>
  </si>
  <si>
    <t>KVBL0001266</t>
  </si>
  <si>
    <t>KVBL0001267</t>
  </si>
  <si>
    <t>KVBL0001268</t>
  </si>
  <si>
    <t>KVBL0001269</t>
  </si>
  <si>
    <t>KVBL0001270</t>
  </si>
  <si>
    <t>KVBL0001271</t>
  </si>
  <si>
    <t>KVBL0001272</t>
  </si>
  <si>
    <t>KVBL0001273</t>
  </si>
  <si>
    <t>KVBL0001274</t>
  </si>
  <si>
    <t>KVBL0001276</t>
  </si>
  <si>
    <t>KVBL0001277</t>
  </si>
  <si>
    <t>KVBL0001278</t>
  </si>
  <si>
    <t>KVBL0001279</t>
  </si>
  <si>
    <t>KVBL0001280</t>
  </si>
  <si>
    <t>KVBL0001281</t>
  </si>
  <si>
    <t>KVBL0001282</t>
  </si>
  <si>
    <t>KVBL0001283</t>
  </si>
  <si>
    <t>KVBL0001284</t>
  </si>
  <si>
    <t>KVBL0001285</t>
  </si>
  <si>
    <t>KVBL0001286</t>
  </si>
  <si>
    <t>KVBL0001287</t>
  </si>
  <si>
    <t>KVBL0001288</t>
  </si>
  <si>
    <t>KVBL0001289</t>
  </si>
  <si>
    <t>KVBL0001291</t>
  </si>
  <si>
    <t>KVBL0001293</t>
  </si>
  <si>
    <t>KVBL0001294</t>
  </si>
  <si>
    <t>KVBL0001295</t>
  </si>
  <si>
    <t>KVBL0001296</t>
  </si>
  <si>
    <t>KVBL0001297</t>
  </si>
  <si>
    <t>KVBL0001298</t>
  </si>
  <si>
    <t>KVBL0001301</t>
  </si>
  <si>
    <t>KVBL0001302</t>
  </si>
  <si>
    <t>KVBL0001303</t>
  </si>
  <si>
    <t>KVBL0001304</t>
  </si>
  <si>
    <t>KVBL0001305</t>
  </si>
  <si>
    <t>KVBL0001306</t>
  </si>
  <si>
    <t>KVBL0001307</t>
  </si>
  <si>
    <t>KVBL0001308</t>
  </si>
  <si>
    <t>KVBL0001309</t>
  </si>
  <si>
    <t>KVBL0001310</t>
  </si>
  <si>
    <t>KVBL0001311</t>
  </si>
  <si>
    <t>KVBL0001312</t>
  </si>
  <si>
    <t>KVBL0001313</t>
  </si>
  <si>
    <t>KVBL0001314</t>
  </si>
  <si>
    <t>KVBL0001315</t>
  </si>
  <si>
    <t>KVBL0001316</t>
  </si>
  <si>
    <t>KVBL0001317</t>
  </si>
  <si>
    <t>KVBL0001318</t>
  </si>
  <si>
    <t>KVBL0001319</t>
  </si>
  <si>
    <t>KVBL0001320</t>
  </si>
  <si>
    <t>KVBL0001321</t>
  </si>
  <si>
    <t>KVBL0001322</t>
  </si>
  <si>
    <t>KVBL0001323</t>
  </si>
  <si>
    <t>KVBL0001324</t>
  </si>
  <si>
    <t>KVBL0001325</t>
  </si>
  <si>
    <t>KVBL0001326</t>
  </si>
  <si>
    <t>KVBL0001327</t>
  </si>
  <si>
    <t>KVBL0001328</t>
  </si>
  <si>
    <t>KVBL0001329</t>
  </si>
  <si>
    <t>KVBL0001330</t>
  </si>
  <si>
    <t>KVBL0001331</t>
  </si>
  <si>
    <t>KVBL0001332</t>
  </si>
  <si>
    <t>KVBL0001333</t>
  </si>
  <si>
    <t>KVBL0001334</t>
  </si>
  <si>
    <t>KVBL0001335</t>
  </si>
  <si>
    <t>KVBL0001336</t>
  </si>
  <si>
    <t>KVBL0001337</t>
  </si>
  <si>
    <t>KVBL0001339</t>
  </si>
  <si>
    <t>KVBL0001340</t>
  </si>
  <si>
    <t>KVBL0001341</t>
  </si>
  <si>
    <t>KVBL0001342</t>
  </si>
  <si>
    <t>KVBL0001401</t>
  </si>
  <si>
    <t>KVBL0001402</t>
  </si>
  <si>
    <t>KVBL0001403</t>
  </si>
  <si>
    <t>KVBL0001404</t>
  </si>
  <si>
    <t>KVBL0001405</t>
  </si>
  <si>
    <t>KVBL0001406</t>
  </si>
  <si>
    <t>KVBL0001407</t>
  </si>
  <si>
    <t>KVBL0001408</t>
  </si>
  <si>
    <t>KVBL0001409</t>
  </si>
  <si>
    <t>KVBL0001410</t>
  </si>
  <si>
    <t>KVBL0001411</t>
  </si>
  <si>
    <t>KVBL0001412</t>
  </si>
  <si>
    <t>KVBL0001413</t>
  </si>
  <si>
    <t>KVBL0001414</t>
  </si>
  <si>
    <t>KVBL0001415</t>
  </si>
  <si>
    <t>KVBL0001416</t>
  </si>
  <si>
    <t>KVBL0001417</t>
  </si>
  <si>
    <t>KVBL0001418</t>
  </si>
  <si>
    <t>KVBL0001419</t>
  </si>
  <si>
    <t>KVBL0001420</t>
  </si>
  <si>
    <t>KVBL0001421</t>
  </si>
  <si>
    <t>KVBL0001422</t>
  </si>
  <si>
    <t>KVBL0001423</t>
  </si>
  <si>
    <t>KVBL0001424</t>
  </si>
  <si>
    <t>KVBL0001425</t>
  </si>
  <si>
    <t>KVBL0001426</t>
  </si>
  <si>
    <t>KVBL0001427</t>
  </si>
  <si>
    <t>KVBL0001428</t>
  </si>
  <si>
    <t>KVBL0001429</t>
  </si>
  <si>
    <t>KVBL0001430</t>
  </si>
  <si>
    <t>KVBL0001431</t>
  </si>
  <si>
    <t>KVBL0001432</t>
  </si>
  <si>
    <t>KVBL0001433</t>
  </si>
  <si>
    <t>KVBL0001434</t>
  </si>
  <si>
    <t>KVBL0001435</t>
  </si>
  <si>
    <t>KVBL0001436</t>
  </si>
  <si>
    <t>KVBL0001437</t>
  </si>
  <si>
    <t>KVBL0001438</t>
  </si>
  <si>
    <t>KVBL0001439</t>
  </si>
  <si>
    <t>KVBL0001440</t>
  </si>
  <si>
    <t>KVBL0001441</t>
  </si>
  <si>
    <t>KVBL0001442</t>
  </si>
  <si>
    <t>KVBL0001443</t>
  </si>
  <si>
    <t>KVBL0001445</t>
  </si>
  <si>
    <t>KVBL0001446</t>
  </si>
  <si>
    <t>KVBL0001448</t>
  </si>
  <si>
    <t>KVBL0001449</t>
  </si>
  <si>
    <t>KVBL0001450</t>
  </si>
  <si>
    <t>KVBL0001451</t>
  </si>
  <si>
    <t>KVBL0001452</t>
  </si>
  <si>
    <t>KVBL0001453</t>
  </si>
  <si>
    <t>KVBL0001455</t>
  </si>
  <si>
    <t>KVBL0001456</t>
  </si>
  <si>
    <t>KVBL0001457</t>
  </si>
  <si>
    <t>KVBL0001458</t>
  </si>
  <si>
    <t>KVBL0001459</t>
  </si>
  <si>
    <t>KVBL0001460</t>
  </si>
  <si>
    <t>KVBL0001461</t>
  </si>
  <si>
    <t>KVBL0001462</t>
  </si>
  <si>
    <t>KVBL0001463</t>
  </si>
  <si>
    <t>KVBL0001464</t>
  </si>
  <si>
    <t>KVBL0001465</t>
  </si>
  <si>
    <t>KVBL0001466</t>
  </si>
  <si>
    <t>KVBL0001467</t>
  </si>
  <si>
    <t>KVBL0001468</t>
  </si>
  <si>
    <t>KVBL0001469</t>
  </si>
  <si>
    <t>KVBL0001470</t>
  </si>
  <si>
    <t>KVBL0001471</t>
  </si>
  <si>
    <t>KVBL0001472</t>
  </si>
  <si>
    <t>KVBL0001473</t>
  </si>
  <si>
    <t>KVBL0001474</t>
  </si>
  <si>
    <t>KVBL0001476</t>
  </si>
  <si>
    <t>KVBL0001477</t>
  </si>
  <si>
    <t>KVBL0001478</t>
  </si>
  <si>
    <t>KVBL0001479</t>
  </si>
  <si>
    <t>KVBL0001480</t>
  </si>
  <si>
    <t>KVBL0001481</t>
  </si>
  <si>
    <t>KVBL0001482</t>
  </si>
  <si>
    <t>KVBL0001483</t>
  </si>
  <si>
    <t>KVBL0001484</t>
  </si>
  <si>
    <t>KVBL0001485</t>
  </si>
  <si>
    <t>KVBL0001486</t>
  </si>
  <si>
    <t>KVBL0001487</t>
  </si>
  <si>
    <t>KVBL0001488</t>
  </si>
  <si>
    <t>KVBL0001489</t>
  </si>
  <si>
    <t>KVBL0001490</t>
  </si>
  <si>
    <t>KVBL0001491</t>
  </si>
  <si>
    <t>KVBL0001492</t>
  </si>
  <si>
    <t>KVBL0001493</t>
  </si>
  <si>
    <t>KVBL0001494</t>
  </si>
  <si>
    <t>KVBL0001495</t>
  </si>
  <si>
    <t>KVBL0001496</t>
  </si>
  <si>
    <t>KVBL0001497</t>
  </si>
  <si>
    <t>KVBL0001498</t>
  </si>
  <si>
    <t>KVBL0001499</t>
  </si>
  <si>
    <t>KVBL0001500</t>
  </si>
  <si>
    <t>KVBL0001501</t>
  </si>
  <si>
    <t>KVBL0001502</t>
  </si>
  <si>
    <t>KVBL0001503</t>
  </si>
  <si>
    <t>KVBL0001504</t>
  </si>
  <si>
    <t>KVBL0001505</t>
  </si>
  <si>
    <t>KVBL0001506</t>
  </si>
  <si>
    <t>KVBL0001507</t>
  </si>
  <si>
    <t>KVBL0001509</t>
  </si>
  <si>
    <t>KVBL0001510</t>
  </si>
  <si>
    <t>KVBL0001511</t>
  </si>
  <si>
    <t>KVBL0001512</t>
  </si>
  <si>
    <t>KVBL0001513</t>
  </si>
  <si>
    <t>KVBL0001514</t>
  </si>
  <si>
    <t>KVBL0001515</t>
  </si>
  <si>
    <t>KVBL0001516</t>
  </si>
  <si>
    <t>KVBL0001601</t>
  </si>
  <si>
    <t>KVBL0001602</t>
  </si>
  <si>
    <t>KVBL0001603</t>
  </si>
  <si>
    <t>KVBL0001604</t>
  </si>
  <si>
    <t>KVBL0001605</t>
  </si>
  <si>
    <t>KVBL0001606</t>
  </si>
  <si>
    <t>KVBL0001607</t>
  </si>
  <si>
    <t>KVBL0001608</t>
  </si>
  <si>
    <t>KVBL0001609</t>
  </si>
  <si>
    <t>KVBL0001610</t>
  </si>
  <si>
    <t>KVBL0001611</t>
  </si>
  <si>
    <t>KVBL0001612</t>
  </si>
  <si>
    <t>KVBL0001613</t>
  </si>
  <si>
    <t>KVBL0001614</t>
  </si>
  <si>
    <t>KVBL0001615</t>
  </si>
  <si>
    <t>KVBL0001616</t>
  </si>
  <si>
    <t>KVBL0001617</t>
  </si>
  <si>
    <t>KVBL0001619</t>
  </si>
  <si>
    <t>KVBL0001620</t>
  </si>
  <si>
    <t>KVBL0001621</t>
  </si>
  <si>
    <t>KVBL0001622</t>
  </si>
  <si>
    <t>KVBL0001623</t>
  </si>
  <si>
    <t>KVBL0001624</t>
  </si>
  <si>
    <t>KVBL0001625</t>
  </si>
  <si>
    <t>KVBL0001626</t>
  </si>
  <si>
    <t>KVBL0001627</t>
  </si>
  <si>
    <t>KVBL0001628</t>
  </si>
  <si>
    <t>KVBL0001629</t>
  </si>
  <si>
    <t>KVBL0001630</t>
  </si>
  <si>
    <t>KVBL0001631</t>
  </si>
  <si>
    <t>KVBL0001632</t>
  </si>
  <si>
    <t>KVBL0001633</t>
  </si>
  <si>
    <t>KVBL0001634</t>
  </si>
  <si>
    <t>KVBL0001635</t>
  </si>
  <si>
    <t>KVBL0001636</t>
  </si>
  <si>
    <t>KVBL0001637</t>
  </si>
  <si>
    <t>KVBL0001638</t>
  </si>
  <si>
    <t>KVBL0001639</t>
  </si>
  <si>
    <t>KVBL0001640</t>
  </si>
  <si>
    <t>KVBL0001641</t>
  </si>
  <si>
    <t>KVBL0001642</t>
  </si>
  <si>
    <t>KVBL0001643</t>
  </si>
  <si>
    <t>KVBL0001644</t>
  </si>
  <si>
    <t>KVBL0001645</t>
  </si>
  <si>
    <t>KVBL0001646</t>
  </si>
  <si>
    <t>KVBL0001647</t>
  </si>
  <si>
    <t>KVBL0001648</t>
  </si>
  <si>
    <t>KVBL0001649</t>
  </si>
  <si>
    <t>KVBL0001650</t>
  </si>
  <si>
    <t>KVBL0001651</t>
  </si>
  <si>
    <t>KVBL0001652</t>
  </si>
  <si>
    <t>KVBL0001653</t>
  </si>
  <si>
    <t>KVBL0001654</t>
  </si>
  <si>
    <t>KVBL0001655</t>
  </si>
  <si>
    <t>KVBL0001656</t>
  </si>
  <si>
    <t>KVBL0001657</t>
  </si>
  <si>
    <t>KVBL0001658</t>
  </si>
  <si>
    <t>KVBL0001659</t>
  </si>
  <si>
    <t>KVBL0001660</t>
  </si>
  <si>
    <t>KVBL0001661</t>
  </si>
  <si>
    <t>KVBL0001662</t>
  </si>
  <si>
    <t>KVBL0001663</t>
  </si>
  <si>
    <t>KVBL0001664</t>
  </si>
  <si>
    <t>KVBL0001665</t>
  </si>
  <si>
    <t>KVBL0001666</t>
  </si>
  <si>
    <t>KVBL0001667</t>
  </si>
  <si>
    <t>KVBL0001668</t>
  </si>
  <si>
    <t>KVBL0001669</t>
  </si>
  <si>
    <t>KVBL0001670</t>
  </si>
  <si>
    <t>KVBL0001671</t>
  </si>
  <si>
    <t>KVBL0001672</t>
  </si>
  <si>
    <t>KVBL0001673</t>
  </si>
  <si>
    <t>KVBL0001674</t>
  </si>
  <si>
    <t>KVBL0001675</t>
  </si>
  <si>
    <t>KVBL0001676</t>
  </si>
  <si>
    <t>KVBL0001677</t>
  </si>
  <si>
    <t>KVBL0001678</t>
  </si>
  <si>
    <t>KVBL0001679</t>
  </si>
  <si>
    <t>KVBL0001680</t>
  </si>
  <si>
    <t>KVBL0001681</t>
  </si>
  <si>
    <t>KVBL0001682</t>
  </si>
  <si>
    <t>KVBL0001683</t>
  </si>
  <si>
    <t>KVBL0001684</t>
  </si>
  <si>
    <t>KVBL0001685</t>
  </si>
  <si>
    <t>KVBL0001686</t>
  </si>
  <si>
    <t>KVBL0001687</t>
  </si>
  <si>
    <t>KVBL0001688</t>
  </si>
  <si>
    <t>KVBL0001689</t>
  </si>
  <si>
    <t>KVBL0001690</t>
  </si>
  <si>
    <t>KVBL0001691</t>
  </si>
  <si>
    <t>KVBL0001692</t>
  </si>
  <si>
    <t>KVBL0001693</t>
  </si>
  <si>
    <t>KVBL0001694</t>
  </si>
  <si>
    <t>KVBL0001695</t>
  </si>
  <si>
    <t>KVBL0001696</t>
  </si>
  <si>
    <t>KVBL0001697</t>
  </si>
  <si>
    <t>KVBL0001698</t>
  </si>
  <si>
    <t>KVBL0001699</t>
  </si>
  <si>
    <t>KVBL0001700</t>
  </si>
  <si>
    <t>KVBL0001701</t>
  </si>
  <si>
    <t>KVBL0001702</t>
  </si>
  <si>
    <t>KVBL0001703</t>
  </si>
  <si>
    <t>KVBL0001704</t>
  </si>
  <si>
    <t>KVBL0001706</t>
  </si>
  <si>
    <t>KVBL0001707</t>
  </si>
  <si>
    <t>KVBL0001708</t>
  </si>
  <si>
    <t>KVBL0001709</t>
  </si>
  <si>
    <t>KVBL0001710</t>
  </si>
  <si>
    <t>KVBL0001711</t>
  </si>
  <si>
    <t>KVBL0001712</t>
  </si>
  <si>
    <t>KVBL0001713</t>
  </si>
  <si>
    <t>KVBL0001714</t>
  </si>
  <si>
    <t>KVBL0001715</t>
  </si>
  <si>
    <t>KVBL0001716</t>
  </si>
  <si>
    <t>KVBL0001717</t>
  </si>
  <si>
    <t>KVBL0001718</t>
  </si>
  <si>
    <t>KVBL0001719</t>
  </si>
  <si>
    <t>KVBL0001720</t>
  </si>
  <si>
    <t>KVBL0001721</t>
  </si>
  <si>
    <t>KVBL0001722</t>
  </si>
  <si>
    <t>KVBL0001723</t>
  </si>
  <si>
    <t>KVBL0001724</t>
  </si>
  <si>
    <t>KVBL0001725</t>
  </si>
  <si>
    <t>KVBL0001726</t>
  </si>
  <si>
    <t>KVBL0001727</t>
  </si>
  <si>
    <t>KVBL0001728</t>
  </si>
  <si>
    <t>KVBL0001729</t>
  </si>
  <si>
    <t>KVBL0001730</t>
  </si>
  <si>
    <t>KVBL0001731</t>
  </si>
  <si>
    <t>KVBL0001732</t>
  </si>
  <si>
    <t>KVBL0001733</t>
  </si>
  <si>
    <t>KVBL0001734</t>
  </si>
  <si>
    <t>KVBL0001735</t>
  </si>
  <si>
    <t>KVBL0001736</t>
  </si>
  <si>
    <t>KVBL0001737</t>
  </si>
  <si>
    <t>KVBL0001738</t>
  </si>
  <si>
    <t>KVBL0001739</t>
  </si>
  <si>
    <t>KVBL0001740</t>
  </si>
  <si>
    <t>KVBL0001741</t>
  </si>
  <si>
    <t>KVBL0001742</t>
  </si>
  <si>
    <t>KVBL0001743</t>
  </si>
  <si>
    <t>KVBL0001744</t>
  </si>
  <si>
    <t>KVBL0001745</t>
  </si>
  <si>
    <t>KVBL0001746</t>
  </si>
  <si>
    <t>KVBL0001747</t>
  </si>
  <si>
    <t>KVBL0001748</t>
  </si>
  <si>
    <t>KVBL0001749</t>
  </si>
  <si>
    <t>KVBL0001750</t>
  </si>
  <si>
    <t>KVBL0001751</t>
  </si>
  <si>
    <t>KVBL0001752</t>
  </si>
  <si>
    <t>KVBL0001753</t>
  </si>
  <si>
    <t>KVBL0001755</t>
  </si>
  <si>
    <t>KVBL0001756</t>
  </si>
  <si>
    <t>KVBL0001757</t>
  </si>
  <si>
    <t>KVBL0001758</t>
  </si>
  <si>
    <t>KVBL0001760</t>
  </si>
  <si>
    <t>KVBL0001761</t>
  </si>
  <si>
    <t>KVBL0002101</t>
  </si>
  <si>
    <t>KVBL0002102</t>
  </si>
  <si>
    <t>KVBL0002103</t>
  </si>
  <si>
    <t>KVBL0002104</t>
  </si>
  <si>
    <t>KVBL0002105</t>
  </si>
  <si>
    <t>KVBL0002106</t>
  </si>
  <si>
    <t>KVBL0002107</t>
  </si>
  <si>
    <t>KVBL0002108</t>
  </si>
  <si>
    <t>KVBL0002109</t>
  </si>
  <si>
    <t>KVBL0002110</t>
  </si>
  <si>
    <t>KVBL0002111</t>
  </si>
  <si>
    <t>KVBL0002112</t>
  </si>
  <si>
    <t>KVBL0002113</t>
  </si>
  <si>
    <t>KVBL0002114</t>
  </si>
  <si>
    <t>KVBL0002115</t>
  </si>
  <si>
    <t>KVBL0002116</t>
  </si>
  <si>
    <t>KVBL0002117</t>
  </si>
  <si>
    <t>KVBL0002118</t>
  </si>
  <si>
    <t>KVBL0002119</t>
  </si>
  <si>
    <t>KVBL0002120</t>
  </si>
  <si>
    <t>KVBL0002122</t>
  </si>
  <si>
    <t>KVBL0002123</t>
  </si>
  <si>
    <t>KVBL0002124</t>
  </si>
  <si>
    <t>KVBL0002125</t>
  </si>
  <si>
    <t>KVBL0002126</t>
  </si>
  <si>
    <t>KVBL0002127</t>
  </si>
  <si>
    <t>KVBL0002129</t>
  </si>
  <si>
    <t>KVBL0002130</t>
  </si>
  <si>
    <t>KVBL0002201</t>
  </si>
  <si>
    <t>KVBL0002202</t>
  </si>
  <si>
    <t>KVBL0002203</t>
  </si>
  <si>
    <t>KVBL0002204</t>
  </si>
  <si>
    <t>KVBL0002205</t>
  </si>
  <si>
    <t>KVBL0002207</t>
  </si>
  <si>
    <t>KVBL0002208</t>
  </si>
  <si>
    <t>KVBL0002209</t>
  </si>
  <si>
    <t>KVBL0002210</t>
  </si>
  <si>
    <t>KVBL0002211</t>
  </si>
  <si>
    <t>KVBL0002212</t>
  </si>
  <si>
    <t>KVBL0002213</t>
  </si>
  <si>
    <t>KVBL0002214</t>
  </si>
  <si>
    <t>KVBL0002215</t>
  </si>
  <si>
    <t>KVBL0002216</t>
  </si>
  <si>
    <t>KVBL0002217</t>
  </si>
  <si>
    <t>KVBL0002218</t>
  </si>
  <si>
    <t>KVBL0002219</t>
  </si>
  <si>
    <t>KVBL0002301</t>
  </si>
  <si>
    <t>KVBL0002302</t>
  </si>
  <si>
    <t>KVBL0002303</t>
  </si>
  <si>
    <t>KVBL0002401</t>
  </si>
  <si>
    <t>KVBL0003101</t>
  </si>
  <si>
    <t>KVBL0003102</t>
  </si>
  <si>
    <t>KVBL0003103</t>
  </si>
  <si>
    <t>KVBL0003104</t>
  </si>
  <si>
    <t>KVBL0003105</t>
  </si>
  <si>
    <t>KVBL0003106</t>
  </si>
  <si>
    <t>KVBL0003107</t>
  </si>
  <si>
    <t>KVBL0003108</t>
  </si>
  <si>
    <t>KVBL0003109</t>
  </si>
  <si>
    <t>KVBL0003110</t>
  </si>
  <si>
    <t>KVBL0003111</t>
  </si>
  <si>
    <t>KVBL0003112</t>
  </si>
  <si>
    <t>KVBL0003113</t>
  </si>
  <si>
    <t>KVBL0003114</t>
  </si>
  <si>
    <t>KVBL0003115</t>
  </si>
  <si>
    <t>KVBL0003201</t>
  </si>
  <si>
    <t>KVBL0003202</t>
  </si>
  <si>
    <t>KVBL0003203</t>
  </si>
  <si>
    <t>KVBL0003204</t>
  </si>
  <si>
    <t>KVBL0003205</t>
  </si>
  <si>
    <t>KVBL0004101</t>
  </si>
  <si>
    <t>KVBL0004102</t>
  </si>
  <si>
    <t>KVBL0004103</t>
  </si>
  <si>
    <t>KVBL0004104</t>
  </si>
  <si>
    <t>KVBL0004105</t>
  </si>
  <si>
    <t>KVBL0004106</t>
  </si>
  <si>
    <t>KVBL0004107</t>
  </si>
  <si>
    <t>KVBL0004108</t>
  </si>
  <si>
    <t>KVBL0004109</t>
  </si>
  <si>
    <t>KVBL0004111</t>
  </si>
  <si>
    <t>KVBL0004112</t>
  </si>
  <si>
    <t>KVBL0004113</t>
  </si>
  <si>
    <t>KVBL0004114</t>
  </si>
  <si>
    <t>KVBL0004115</t>
  </si>
  <si>
    <t>KVBL0004116</t>
  </si>
  <si>
    <t>KVBL0004201</t>
  </si>
  <si>
    <t>KVBL0004202</t>
  </si>
  <si>
    <t>KVBL0004203</t>
  </si>
  <si>
    <t>KVBL0004204</t>
  </si>
  <si>
    <t>KVBL0004205</t>
  </si>
  <si>
    <t>KVBL0004301</t>
  </si>
  <si>
    <t>KVBL0004302</t>
  </si>
  <si>
    <t>KVBL0004303</t>
  </si>
  <si>
    <t>KVBL0004304</t>
  </si>
  <si>
    <t>KVBL0004305</t>
  </si>
  <si>
    <t>KVBL0004306</t>
  </si>
  <si>
    <t>KVBL0004307</t>
  </si>
  <si>
    <t>KVBL0004401</t>
  </si>
  <si>
    <t>KVBL0004402</t>
  </si>
  <si>
    <t>KVBL0004403</t>
  </si>
  <si>
    <t>KVBL0004404</t>
  </si>
  <si>
    <t>KVBL0004405</t>
  </si>
  <si>
    <t>KVBL0004406</t>
  </si>
  <si>
    <t>KVBL0004501</t>
  </si>
  <si>
    <t>KVBL0004502</t>
  </si>
  <si>
    <t>KVBL0004601</t>
  </si>
  <si>
    <t>KVBL0004701</t>
  </si>
  <si>
    <t>KVBL0004702</t>
  </si>
  <si>
    <t>KVBL0004801</t>
  </si>
  <si>
    <t>KVBL0004802</t>
  </si>
  <si>
    <t>KVBL0004803</t>
  </si>
  <si>
    <t>KVBL0004804</t>
  </si>
  <si>
    <t>KVBL0004805</t>
  </si>
  <si>
    <t>KVBL0004806</t>
  </si>
  <si>
    <t>KVBL0004807</t>
  </si>
  <si>
    <t>KVBL0004808</t>
  </si>
  <si>
    <t>KVBL0004809</t>
  </si>
  <si>
    <t>KVBL0004810</t>
  </si>
  <si>
    <t>KVBL0004811</t>
  </si>
  <si>
    <t>KVBL0004812</t>
  </si>
  <si>
    <t>KVBL0004813</t>
  </si>
  <si>
    <t>KVBL0004814</t>
  </si>
  <si>
    <t>KVBL0004815</t>
  </si>
  <si>
    <t>KVBL0004816</t>
  </si>
  <si>
    <t>KVBL0004817</t>
  </si>
  <si>
    <t>KVBL0004818</t>
  </si>
  <si>
    <t>KVBL0004819</t>
  </si>
  <si>
    <t>KVBL0004820</t>
  </si>
  <si>
    <t>KVBL0004821</t>
  </si>
  <si>
    <t>KVBL0004822</t>
  </si>
  <si>
    <t>KVBL0004823</t>
  </si>
  <si>
    <t>KVBL0004824</t>
  </si>
  <si>
    <t>KVBL0004825</t>
  </si>
  <si>
    <t>KVBL0004826</t>
  </si>
  <si>
    <t>KVBL0004827</t>
  </si>
  <si>
    <t>KVBL0004828</t>
  </si>
  <si>
    <t>KVBL0004829</t>
  </si>
  <si>
    <t>KVBL0004830</t>
  </si>
  <si>
    <t>KVBL0004831</t>
  </si>
  <si>
    <t>KVBL0004832</t>
  </si>
  <si>
    <t>KVBL0004833</t>
  </si>
  <si>
    <t>KVBL0004834</t>
  </si>
  <si>
    <t>KVBL0004835</t>
  </si>
  <si>
    <t>KVBL0004836</t>
  </si>
  <si>
    <t>KVBL0004837</t>
  </si>
  <si>
    <t>KVBL0004838</t>
  </si>
  <si>
    <t>KVBL0004839</t>
  </si>
  <si>
    <t>KVBL0004840</t>
  </si>
  <si>
    <t>KVBL0004843</t>
  </si>
  <si>
    <t>KVBL0007777</t>
  </si>
  <si>
    <t>KVBL0009999</t>
  </si>
  <si>
    <t>KVGB0001001</t>
  </si>
  <si>
    <t>KVGB0001002</t>
  </si>
  <si>
    <t>KVGB0001003</t>
  </si>
  <si>
    <t>KVGB0001004</t>
  </si>
  <si>
    <t>KVGB0001005</t>
  </si>
  <si>
    <t>KVGB0001006</t>
  </si>
  <si>
    <t>KVGB0001007</t>
  </si>
  <si>
    <t>KVGB0001008</t>
  </si>
  <si>
    <t>KVGB0001009</t>
  </si>
  <si>
    <t>KVGB0001010</t>
  </si>
  <si>
    <t>KVGB0001100</t>
  </si>
  <si>
    <t>KVGB0001101</t>
  </si>
  <si>
    <t>KVGB0001102</t>
  </si>
  <si>
    <t>KVGB0001103</t>
  </si>
  <si>
    <t>KVGB0001104</t>
  </si>
  <si>
    <t>KVGB0001105</t>
  </si>
  <si>
    <t>KVGB0001106</t>
  </si>
  <si>
    <t>KVGB0001107</t>
  </si>
  <si>
    <t>KVGB0001108</t>
  </si>
  <si>
    <t>KVGB0001109</t>
  </si>
  <si>
    <t>KVGB0001201</t>
  </si>
  <si>
    <t>KVGB0001202</t>
  </si>
  <si>
    <t>KVGB0001203</t>
  </si>
  <si>
    <t>KVGB0001204</t>
  </si>
  <si>
    <t>KVGB0001205</t>
  </si>
  <si>
    <t>KVGB0001206</t>
  </si>
  <si>
    <t>KVGB0001301</t>
  </si>
  <si>
    <t>KVGB0001302</t>
  </si>
  <si>
    <t>KVGB0001303</t>
  </si>
  <si>
    <t>KVGB0001304</t>
  </si>
  <si>
    <t>KVGB0001305</t>
  </si>
  <si>
    <t>KVGB0001306</t>
  </si>
  <si>
    <t>KVGB0001307</t>
  </si>
  <si>
    <t>KVGB0001308</t>
  </si>
  <si>
    <t>KVGB0001309</t>
  </si>
  <si>
    <t>KVGB0001310</t>
  </si>
  <si>
    <t>KVGB0001401</t>
  </si>
  <si>
    <t>KVGB0001402</t>
  </si>
  <si>
    <t>KVGB0001403</t>
  </si>
  <si>
    <t>KVGB0001404</t>
  </si>
  <si>
    <t>KVGB0001405</t>
  </si>
  <si>
    <t>KVGB0001406</t>
  </si>
  <si>
    <t>KVGB0001407</t>
  </si>
  <si>
    <t>KVGB0001408</t>
  </si>
  <si>
    <t>KVGB0001409</t>
  </si>
  <si>
    <t>KVGB0001410</t>
  </si>
  <si>
    <t>KVGB0001411</t>
  </si>
  <si>
    <t>KVGB0001412</t>
  </si>
  <si>
    <t>KVGB0001413</t>
  </si>
  <si>
    <t>KVGB0001414</t>
  </si>
  <si>
    <t>KVGB0001415</t>
  </si>
  <si>
    <t>KVGB0001416</t>
  </si>
  <si>
    <t>KVGB0001417</t>
  </si>
  <si>
    <t>KVGB0001501</t>
  </si>
  <si>
    <t>KVGB0001502</t>
  </si>
  <si>
    <t>KVGB0001503</t>
  </si>
  <si>
    <t>KVGB0001504</t>
  </si>
  <si>
    <t>KVGB0001505</t>
  </si>
  <si>
    <t>KVGB0001506</t>
  </si>
  <si>
    <t>KVGB0001507</t>
  </si>
  <si>
    <t>KVGB0001508</t>
  </si>
  <si>
    <t>KVGB0001509</t>
  </si>
  <si>
    <t>KVGB0001510</t>
  </si>
  <si>
    <t>KVGB0001511</t>
  </si>
  <si>
    <t>KVGB0001512</t>
  </si>
  <si>
    <t>KVGB0001513</t>
  </si>
  <si>
    <t>KVGB0001514</t>
  </si>
  <si>
    <t>KVGB0002000</t>
  </si>
  <si>
    <t>KVGB0002001</t>
  </si>
  <si>
    <t>KVGB0002002</t>
  </si>
  <si>
    <t>KVGB0002003</t>
  </si>
  <si>
    <t>KVGB0002004</t>
  </si>
  <si>
    <t>KVGB0002005</t>
  </si>
  <si>
    <t>KVGB0002006</t>
  </si>
  <si>
    <t>KVGB0002007</t>
  </si>
  <si>
    <t>KVGB0002008</t>
  </si>
  <si>
    <t>KVGB0002009</t>
  </si>
  <si>
    <t>KVGB0002010</t>
  </si>
  <si>
    <t>KVGB0002011</t>
  </si>
  <si>
    <t>KVGB0002012</t>
  </si>
  <si>
    <t>KVGB0002013</t>
  </si>
  <si>
    <t>KVGB0002014</t>
  </si>
  <si>
    <t>KVGB0002101</t>
  </si>
  <si>
    <t>KVGB0002102</t>
  </si>
  <si>
    <t>KVGB0002103</t>
  </si>
  <si>
    <t>KVGB0002104</t>
  </si>
  <si>
    <t>KVGB0002105</t>
  </si>
  <si>
    <t>KVGB0002106</t>
  </si>
  <si>
    <t>KVGB0002107</t>
  </si>
  <si>
    <t>KVGB0002108</t>
  </si>
  <si>
    <t>KVGB0002109</t>
  </si>
  <si>
    <t>KVGB0002110</t>
  </si>
  <si>
    <t>KVGB0002111</t>
  </si>
  <si>
    <t>KVGB0002112</t>
  </si>
  <si>
    <t>KVGB0002113</t>
  </si>
  <si>
    <t>KVGB0002114</t>
  </si>
  <si>
    <t>KVGB0002200</t>
  </si>
  <si>
    <t>KVGB0002201</t>
  </si>
  <si>
    <t>KVGB0002202</t>
  </si>
  <si>
    <t>KVGB0002203</t>
  </si>
  <si>
    <t>KVGB0002204</t>
  </si>
  <si>
    <t>KVGB0002205</t>
  </si>
  <si>
    <t>KVGB0002206</t>
  </si>
  <si>
    <t>KVGB0002207</t>
  </si>
  <si>
    <t>KVGB0002208</t>
  </si>
  <si>
    <t>KVGB0002209</t>
  </si>
  <si>
    <t>KVGB0002210</t>
  </si>
  <si>
    <t>KVGB0002211</t>
  </si>
  <si>
    <t>KVGB0002212</t>
  </si>
  <si>
    <t>KVGB0002213</t>
  </si>
  <si>
    <t>KVGB0002214</t>
  </si>
  <si>
    <t>KVGB0002215</t>
  </si>
  <si>
    <t>KVGB0002216</t>
  </si>
  <si>
    <t>KVGB0002217</t>
  </si>
  <si>
    <t>KVGB0002218</t>
  </si>
  <si>
    <t>KVGB0002219</t>
  </si>
  <si>
    <t>KVGB0002220</t>
  </si>
  <si>
    <t>KVGB0002301</t>
  </si>
  <si>
    <t>KVGB0002302</t>
  </si>
  <si>
    <t>KVGB0002303</t>
  </si>
  <si>
    <t>KVGB0002304</t>
  </si>
  <si>
    <t>KVGB0002305</t>
  </si>
  <si>
    <t>KVGB0002306</t>
  </si>
  <si>
    <t>KVGB0002307</t>
  </si>
  <si>
    <t>KVGB0002308</t>
  </si>
  <si>
    <t>KVGB0002309</t>
  </si>
  <si>
    <t>KVGB0002310</t>
  </si>
  <si>
    <t>KVGB0002311</t>
  </si>
  <si>
    <t>KVGB0002312</t>
  </si>
  <si>
    <t>KVGB0002313</t>
  </si>
  <si>
    <t>KVGB0002314</t>
  </si>
  <si>
    <t>KVGB0002315</t>
  </si>
  <si>
    <t>KVGB0002316</t>
  </si>
  <si>
    <t>KVGB0002317</t>
  </si>
  <si>
    <t>KVGB0002318</t>
  </si>
  <si>
    <t>KVGB0002319</t>
  </si>
  <si>
    <t>KVGB0002320</t>
  </si>
  <si>
    <t>KVGB0002322</t>
  </si>
  <si>
    <t>KVGB0002401</t>
  </si>
  <si>
    <t>KVGB0002402</t>
  </si>
  <si>
    <t>KVGB0002403</t>
  </si>
  <si>
    <t>KVGB0002404</t>
  </si>
  <si>
    <t>KVGB0002405</t>
  </si>
  <si>
    <t>KVGB0002406</t>
  </si>
  <si>
    <t>KVGB0002407</t>
  </si>
  <si>
    <t>KVGB0002408</t>
  </si>
  <si>
    <t>KVGB0002409</t>
  </si>
  <si>
    <t>KVGB0002410</t>
  </si>
  <si>
    <t>KVGB0002411</t>
  </si>
  <si>
    <t>KVGB0002412</t>
  </si>
  <si>
    <t>KVGB0002413</t>
  </si>
  <si>
    <t>KVGB0002414</t>
  </si>
  <si>
    <t>KVGB0002501</t>
  </si>
  <si>
    <t>KVGB0002502</t>
  </si>
  <si>
    <t>KVGB0002503</t>
  </si>
  <si>
    <t>KVGB0002504</t>
  </si>
  <si>
    <t>KVGB0002505</t>
  </si>
  <si>
    <t>KVGB0002506</t>
  </si>
  <si>
    <t>KVGB0002507</t>
  </si>
  <si>
    <t>KVGB0002508</t>
  </si>
  <si>
    <t>KVGB0002509</t>
  </si>
  <si>
    <t>KVGB0002510</t>
  </si>
  <si>
    <t>KVGB0002511</t>
  </si>
  <si>
    <t>KVGB0002512</t>
  </si>
  <si>
    <t>KVGB0002601</t>
  </si>
  <si>
    <t>KVGB0002602</t>
  </si>
  <si>
    <t>KVGB0002603</t>
  </si>
  <si>
    <t>KVGB0002604</t>
  </si>
  <si>
    <t>KVGB0002605</t>
  </si>
  <si>
    <t>KVGB0002606</t>
  </si>
  <si>
    <t>KVGB0002607</t>
  </si>
  <si>
    <t>KVGB0002608</t>
  </si>
  <si>
    <t>KVGB0002609</t>
  </si>
  <si>
    <t>KVGB0002610</t>
  </si>
  <si>
    <t>KVGB0002611</t>
  </si>
  <si>
    <t>KVGB0002701</t>
  </si>
  <si>
    <t>KVGB0002702</t>
  </si>
  <si>
    <t>KVGB0002703</t>
  </si>
  <si>
    <t>KVGB0002704</t>
  </si>
  <si>
    <t>KVGB0002705</t>
  </si>
  <si>
    <t>KVGB0002706</t>
  </si>
  <si>
    <t>KVGB0002707</t>
  </si>
  <si>
    <t>KVGB0002708</t>
  </si>
  <si>
    <t>KVGB0002709</t>
  </si>
  <si>
    <t>KVGB0002710</t>
  </si>
  <si>
    <t>KVGB0002711</t>
  </si>
  <si>
    <t>KVGB0002712</t>
  </si>
  <si>
    <t>KVGB0002713</t>
  </si>
  <si>
    <t>KVGB0002801</t>
  </si>
  <si>
    <t>KVGB0002802</t>
  </si>
  <si>
    <t>KVGB0002803</t>
  </si>
  <si>
    <t>KVGB0002804</t>
  </si>
  <si>
    <t>KVGB0002805</t>
  </si>
  <si>
    <t>KVGB0002806</t>
  </si>
  <si>
    <t>KVGB0002807</t>
  </si>
  <si>
    <t>KVGB0002901</t>
  </si>
  <si>
    <t>KVGB0002902</t>
  </si>
  <si>
    <t>KVGB0002903</t>
  </si>
  <si>
    <t>KVGB0002904</t>
  </si>
  <si>
    <t>KVGB0002905</t>
  </si>
  <si>
    <t>KVGB0002906</t>
  </si>
  <si>
    <t>KVGB0002907</t>
  </si>
  <si>
    <t>KVGB0002908</t>
  </si>
  <si>
    <t>KVGB0002909</t>
  </si>
  <si>
    <t>KVGB0002910</t>
  </si>
  <si>
    <t>KVGB0002911</t>
  </si>
  <si>
    <t>KVGB0002912</t>
  </si>
  <si>
    <t>KVGB0002913</t>
  </si>
  <si>
    <t>KVGB0002914</t>
  </si>
  <si>
    <t>KVGB0003000</t>
  </si>
  <si>
    <t>KVGB0003001</t>
  </si>
  <si>
    <t>KVGB0003002</t>
  </si>
  <si>
    <t>KVGB0003003</t>
  </si>
  <si>
    <t>KVGB0003004</t>
  </si>
  <si>
    <t>KVGB0003005</t>
  </si>
  <si>
    <t>KVGB0003006</t>
  </si>
  <si>
    <t>KVGB0003007</t>
  </si>
  <si>
    <t>KVGB0003008</t>
  </si>
  <si>
    <t>KVGB0003009</t>
  </si>
  <si>
    <t>KVGB0003010</t>
  </si>
  <si>
    <t>KVGB0003011</t>
  </si>
  <si>
    <t>KVGB0003101</t>
  </si>
  <si>
    <t>KVGB0003102</t>
  </si>
  <si>
    <t>KVGB0003103</t>
  </si>
  <si>
    <t>KVGB0003104</t>
  </si>
  <si>
    <t>KVGB0003105</t>
  </si>
  <si>
    <t>KVGB0003106</t>
  </si>
  <si>
    <t>KVGB0003107</t>
  </si>
  <si>
    <t>KVGB0003108</t>
  </si>
  <si>
    <t>KVGB0003109</t>
  </si>
  <si>
    <t>KVGB0003110</t>
  </si>
  <si>
    <t>KVGB0003111</t>
  </si>
  <si>
    <t>KVGB0003112</t>
  </si>
  <si>
    <t>KVGB0003113</t>
  </si>
  <si>
    <t>KVGB0003114</t>
  </si>
  <si>
    <t>KVGB0003115</t>
  </si>
  <si>
    <t>KVGB0003116</t>
  </si>
  <si>
    <t>KVGB0003117</t>
  </si>
  <si>
    <t>KVGB0003118</t>
  </si>
  <si>
    <t>KVGB0003119</t>
  </si>
  <si>
    <t>KVGB0003120</t>
  </si>
  <si>
    <t>KVGB0003201</t>
  </si>
  <si>
    <t>KVGB0003202</t>
  </si>
  <si>
    <t>KVGB0003203</t>
  </si>
  <si>
    <t>KVGB0003204</t>
  </si>
  <si>
    <t>KVGB0003205</t>
  </si>
  <si>
    <t>KVGB0003206</t>
  </si>
  <si>
    <t>KVGB0003207</t>
  </si>
  <si>
    <t>KVGB0003208</t>
  </si>
  <si>
    <t>KVGB0003209</t>
  </si>
  <si>
    <t>KVGB0003210</t>
  </si>
  <si>
    <t>KVGB0003301</t>
  </si>
  <si>
    <t>KVGB0003302</t>
  </si>
  <si>
    <t>KVGB0003303</t>
  </si>
  <si>
    <t>KVGB0003304</t>
  </si>
  <si>
    <t>KVGB0003305</t>
  </si>
  <si>
    <t>KVGB0003401</t>
  </si>
  <si>
    <t>KVGB0003402</t>
  </si>
  <si>
    <t>KVGB0003403</t>
  </si>
  <si>
    <t>KVGB0003404</t>
  </si>
  <si>
    <t>KVGB0003405</t>
  </si>
  <si>
    <t>KVGB0003406</t>
  </si>
  <si>
    <t>KVGB0003407</t>
  </si>
  <si>
    <t>KVGB0003408</t>
  </si>
  <si>
    <t>KVGB0003409</t>
  </si>
  <si>
    <t>KVGB0003410</t>
  </si>
  <si>
    <t>KVGB0003411</t>
  </si>
  <si>
    <t>KVGB0003412</t>
  </si>
  <si>
    <t>KVGB0003413</t>
  </si>
  <si>
    <t>KVGB0003414</t>
  </si>
  <si>
    <t>KVGB0003415</t>
  </si>
  <si>
    <t>KVGB0003416</t>
  </si>
  <si>
    <t>KVGB0003417</t>
  </si>
  <si>
    <t>KVGB0003418</t>
  </si>
  <si>
    <t>KVGB0003419</t>
  </si>
  <si>
    <t>KVGB0003420</t>
  </si>
  <si>
    <t>KVGB0004000</t>
  </si>
  <si>
    <t>KVGB0004001</t>
  </si>
  <si>
    <t>KVGB0004002</t>
  </si>
  <si>
    <t>KVGB0004003</t>
  </si>
  <si>
    <t>KVGB0004004</t>
  </si>
  <si>
    <t>KVGB0004005</t>
  </si>
  <si>
    <t>KVGB0004006</t>
  </si>
  <si>
    <t>KVGB0004007</t>
  </si>
  <si>
    <t>KVGB0004008</t>
  </si>
  <si>
    <t>KVGB0004009</t>
  </si>
  <si>
    <t>KVGB0004010</t>
  </si>
  <si>
    <t>KVGB0004011</t>
  </si>
  <si>
    <t>KVGB0004012</t>
  </si>
  <si>
    <t>KVGB0004013</t>
  </si>
  <si>
    <t>KVGB0004014</t>
  </si>
  <si>
    <t>KVGB0004015</t>
  </si>
  <si>
    <t>KVGB0004016</t>
  </si>
  <si>
    <t>KVGB0004017</t>
  </si>
  <si>
    <t>KVGB0004018</t>
  </si>
  <si>
    <t>KVGB0004019</t>
  </si>
  <si>
    <t>KVGB0004020</t>
  </si>
  <si>
    <t>KVGB0004021</t>
  </si>
  <si>
    <t>KVGB0004022</t>
  </si>
  <si>
    <t>KVGB0004023</t>
  </si>
  <si>
    <t>KVGB0004024</t>
  </si>
  <si>
    <t>KVGB0004025</t>
  </si>
  <si>
    <t>KVGB0004101</t>
  </si>
  <si>
    <t>KVGB0004102</t>
  </si>
  <si>
    <t>KVGB0004103</t>
  </si>
  <si>
    <t>KVGB0004104</t>
  </si>
  <si>
    <t>KVGB0004105</t>
  </si>
  <si>
    <t>KVGB0004106</t>
  </si>
  <si>
    <t>KVGB0004107</t>
  </si>
  <si>
    <t>KVGB0004108</t>
  </si>
  <si>
    <t>KVGB0004109</t>
  </si>
  <si>
    <t>KVGB0004110</t>
  </si>
  <si>
    <t>KVGB0004111</t>
  </si>
  <si>
    <t>KVGB0004112</t>
  </si>
  <si>
    <t>KVGB0004113</t>
  </si>
  <si>
    <t>KVGB0004114</t>
  </si>
  <si>
    <t>KVGB0004115</t>
  </si>
  <si>
    <t>KVGB0004116</t>
  </si>
  <si>
    <t>KVGB0004117</t>
  </si>
  <si>
    <t>KVGB0004118</t>
  </si>
  <si>
    <t>KVGB0004119</t>
  </si>
  <si>
    <t>KVGB0004120</t>
  </si>
  <si>
    <t>KVGB0004121</t>
  </si>
  <si>
    <t>KVGB0004201</t>
  </si>
  <si>
    <t>KVGB0004202</t>
  </si>
  <si>
    <t>KVGB0004203</t>
  </si>
  <si>
    <t>KVGB0004204</t>
  </si>
  <si>
    <t>KVGB0004205</t>
  </si>
  <si>
    <t>KVGB0004206</t>
  </si>
  <si>
    <t>KVGB0004207</t>
  </si>
  <si>
    <t>KVGB0004208</t>
  </si>
  <si>
    <t>KVGB0004301</t>
  </si>
  <si>
    <t>KVGB0004302</t>
  </si>
  <si>
    <t>KVGB0004303</t>
  </si>
  <si>
    <t>KVGB0004304</t>
  </si>
  <si>
    <t>KVGB0004305</t>
  </si>
  <si>
    <t>KVGB0004306</t>
  </si>
  <si>
    <t>KVGB0004401</t>
  </si>
  <si>
    <t>KVGB0004402</t>
  </si>
  <si>
    <t>KVGB0004403</t>
  </si>
  <si>
    <t>KVGB0004404</t>
  </si>
  <si>
    <t>KVGB0004405</t>
  </si>
  <si>
    <t>KVGB0004406</t>
  </si>
  <si>
    <t>KVGB0004407</t>
  </si>
  <si>
    <t>KVGB0004408</t>
  </si>
  <si>
    <t>KVGB0004410</t>
  </si>
  <si>
    <t>KVGB0005000</t>
  </si>
  <si>
    <t>KVGB0005001</t>
  </si>
  <si>
    <t>KVGB0005002</t>
  </si>
  <si>
    <t>KVGB0005003</t>
  </si>
  <si>
    <t>KVGB0005004</t>
  </si>
  <si>
    <t>KVGB0005101</t>
  </si>
  <si>
    <t>KVGB0005102</t>
  </si>
  <si>
    <t>KVGB0005103</t>
  </si>
  <si>
    <t>KVGB0005104</t>
  </si>
  <si>
    <t>KVGB0005201</t>
  </si>
  <si>
    <t>KVGB0005202</t>
  </si>
  <si>
    <t>KVGB0005203</t>
  </si>
  <si>
    <t>KVGB0005204</t>
  </si>
  <si>
    <t>KVGB0005205</t>
  </si>
  <si>
    <t>KVGB0005206</t>
  </si>
  <si>
    <t>KVGB0005207</t>
  </si>
  <si>
    <t>KVGB0005208</t>
  </si>
  <si>
    <t>KVGB0005209</t>
  </si>
  <si>
    <t>KVGB0005210</t>
  </si>
  <si>
    <t>KVGB0005211</t>
  </si>
  <si>
    <t>KVGB0005401</t>
  </si>
  <si>
    <t>KVGB0005402</t>
  </si>
  <si>
    <t>KVGB0005403</t>
  </si>
  <si>
    <t>KVGB0005404</t>
  </si>
  <si>
    <t>KVGB0005501</t>
  </si>
  <si>
    <t>KVGB0005502</t>
  </si>
  <si>
    <t>KVGB0005503</t>
  </si>
  <si>
    <t>KVGB0006000</t>
  </si>
  <si>
    <t>KVGB0006001</t>
  </si>
  <si>
    <t>KVGB0006002</t>
  </si>
  <si>
    <t>KVGB0006003</t>
  </si>
  <si>
    <t>KVGB0006004</t>
  </si>
  <si>
    <t>KVGB0006005</t>
  </si>
  <si>
    <t>KVGB0006006</t>
  </si>
  <si>
    <t>KVGB0006007</t>
  </si>
  <si>
    <t>KVGB0006008</t>
  </si>
  <si>
    <t>KVGB0006009</t>
  </si>
  <si>
    <t>KVGB0006010</t>
  </si>
  <si>
    <t>KVGB0006011</t>
  </si>
  <si>
    <t>KVGB0006012</t>
  </si>
  <si>
    <t>KVGB0006101</t>
  </si>
  <si>
    <t>KVGB0006102</t>
  </si>
  <si>
    <t>KVGB0006103</t>
  </si>
  <si>
    <t>KVGB0006104</t>
  </si>
  <si>
    <t>KVGB0006105</t>
  </si>
  <si>
    <t>KVGB0006106</t>
  </si>
  <si>
    <t>KVGB0006107</t>
  </si>
  <si>
    <t>KVGB0006108</t>
  </si>
  <si>
    <t>KVGB0006109</t>
  </si>
  <si>
    <t>KVGB0006110</t>
  </si>
  <si>
    <t>KVGB0006201</t>
  </si>
  <si>
    <t>KVGB0006202</t>
  </si>
  <si>
    <t>KVGB0006203</t>
  </si>
  <si>
    <t>KVGB0006204</t>
  </si>
  <si>
    <t>KVGB0006205</t>
  </si>
  <si>
    <t>KVGB0006301</t>
  </si>
  <si>
    <t>KVGB0006302</t>
  </si>
  <si>
    <t>KVGB0006303</t>
  </si>
  <si>
    <t>KVGB0006304</t>
  </si>
  <si>
    <t>KVGB0006305</t>
  </si>
  <si>
    <t>KVGB0006306</t>
  </si>
  <si>
    <t>KVGB0006307</t>
  </si>
  <si>
    <t>KVGB0006308</t>
  </si>
  <si>
    <t>KVGB0006309</t>
  </si>
  <si>
    <t>KVGB0006310</t>
  </si>
  <si>
    <t>KVGB0006311</t>
  </si>
  <si>
    <t>KVGB0006312</t>
  </si>
  <si>
    <t>KVGB0006313</t>
  </si>
  <si>
    <t>KVGB0006314</t>
  </si>
  <si>
    <t>KVGB0006315</t>
  </si>
  <si>
    <t>KVGB0006316</t>
  </si>
  <si>
    <t>KVGB0006401</t>
  </si>
  <si>
    <t>KVGB0006402</t>
  </si>
  <si>
    <t>KVGB0006403</t>
  </si>
  <si>
    <t>KVGB0006404</t>
  </si>
  <si>
    <t>KVGB0006405</t>
  </si>
  <si>
    <t>KVGB0006406</t>
  </si>
  <si>
    <t>KVGB0006407</t>
  </si>
  <si>
    <t>KVGB0006408</t>
  </si>
  <si>
    <t>KVGB0006409</t>
  </si>
  <si>
    <t>KVGB0006410</t>
  </si>
  <si>
    <t>KVGB0007000</t>
  </si>
  <si>
    <t>KVGB0007001</t>
  </si>
  <si>
    <t>KVGB0007002</t>
  </si>
  <si>
    <t>KVGB0007003</t>
  </si>
  <si>
    <t>KVGB0007004</t>
  </si>
  <si>
    <t>KVGB0007005</t>
  </si>
  <si>
    <t>KVGB0007006</t>
  </si>
  <si>
    <t>KVGB0007101</t>
  </si>
  <si>
    <t>KVGB0007102</t>
  </si>
  <si>
    <t>KVGB0007103</t>
  </si>
  <si>
    <t>KVGB0007104</t>
  </si>
  <si>
    <t>KVGB0007105</t>
  </si>
  <si>
    <t>KVGB0007106</t>
  </si>
  <si>
    <t>KVGB0007107</t>
  </si>
  <si>
    <t>KVGB0007108</t>
  </si>
  <si>
    <t>KVGB0007109</t>
  </si>
  <si>
    <t>KVGB0007110</t>
  </si>
  <si>
    <t>KVGB0007111</t>
  </si>
  <si>
    <t>KVGB0007201</t>
  </si>
  <si>
    <t>KVGB0007202</t>
  </si>
  <si>
    <t>KVGB0007203</t>
  </si>
  <si>
    <t>KVGB0007204</t>
  </si>
  <si>
    <t>KVGB0007205</t>
  </si>
  <si>
    <t>KVGB0007206</t>
  </si>
  <si>
    <t>KVGB0007207</t>
  </si>
  <si>
    <t>KVGB0007208</t>
  </si>
  <si>
    <t>KVGB0007209</t>
  </si>
  <si>
    <t>KVGB0007210</t>
  </si>
  <si>
    <t>KVGB0007211</t>
  </si>
  <si>
    <t>KVGB0007212</t>
  </si>
  <si>
    <t>KVGB0007213</t>
  </si>
  <si>
    <t>KVGB0007214</t>
  </si>
  <si>
    <t>KVGB0007215</t>
  </si>
  <si>
    <t>KVGB0007301</t>
  </si>
  <si>
    <t>KVGB0007302</t>
  </si>
  <si>
    <t>KVGB0007303</t>
  </si>
  <si>
    <t>KVGB0007304</t>
  </si>
  <si>
    <t>KVGB0007305</t>
  </si>
  <si>
    <t>KVGB0007306</t>
  </si>
  <si>
    <t>KVGB0007307</t>
  </si>
  <si>
    <t>KVGB0007308</t>
  </si>
  <si>
    <t>KVGB0007309</t>
  </si>
  <si>
    <t>KVGB0007310</t>
  </si>
  <si>
    <t>KVGB0007401</t>
  </si>
  <si>
    <t>KVGB0007402</t>
  </si>
  <si>
    <t>KVGB0007403</t>
  </si>
  <si>
    <t>KVGB0007404</t>
  </si>
  <si>
    <t>KVGB0007405</t>
  </si>
  <si>
    <t>KVGB0007406</t>
  </si>
  <si>
    <t>KVGB0007407</t>
  </si>
  <si>
    <t>KVGB0007408</t>
  </si>
  <si>
    <t>KVGB0007409</t>
  </si>
  <si>
    <t>KVGB0007410</t>
  </si>
  <si>
    <t>KVGB0007411</t>
  </si>
  <si>
    <t>KVGB0007412</t>
  </si>
  <si>
    <t>KVGB0007413</t>
  </si>
  <si>
    <t>KVGB0007501</t>
  </si>
  <si>
    <t>KVGB0007502</t>
  </si>
  <si>
    <t>KVGB0007503</t>
  </si>
  <si>
    <t>KVGB0007504</t>
  </si>
  <si>
    <t>KVGB0007505</t>
  </si>
  <si>
    <t>KVGB0007506</t>
  </si>
  <si>
    <t>KVGB0007507</t>
  </si>
  <si>
    <t>KVGB0007508</t>
  </si>
  <si>
    <t>KVGB0007601</t>
  </si>
  <si>
    <t>KVGB0007602</t>
  </si>
  <si>
    <t>KVGB0007603</t>
  </si>
  <si>
    <t>KVGB0007604</t>
  </si>
  <si>
    <t>KVGB0007605</t>
  </si>
  <si>
    <t>KVGB0007607</t>
  </si>
  <si>
    <t>KVGB0007608</t>
  </si>
  <si>
    <t>KVGB0007609</t>
  </si>
  <si>
    <t>KVGB0008001</t>
  </si>
  <si>
    <t>KVGB0008002</t>
  </si>
  <si>
    <t>KVGB0008003</t>
  </si>
  <si>
    <t>KVGB0008004</t>
  </si>
  <si>
    <t>KVGB0008005</t>
  </si>
  <si>
    <t>KVGB0008101</t>
  </si>
  <si>
    <t>KVGB0008102</t>
  </si>
  <si>
    <t>KVGB0008103</t>
  </si>
  <si>
    <t>KVGB0008104</t>
  </si>
  <si>
    <t>KVGB0008105</t>
  </si>
  <si>
    <t>KVGB0008106</t>
  </si>
  <si>
    <t>KVGB0008107</t>
  </si>
  <si>
    <t>KVGB0008108</t>
  </si>
  <si>
    <t>KVGB0008109</t>
  </si>
  <si>
    <t>KVGB0008201</t>
  </si>
  <si>
    <t>KVGB0008202</t>
  </si>
  <si>
    <t>KVGB0008203</t>
  </si>
  <si>
    <t>KVGB0008204</t>
  </si>
  <si>
    <t>KVGB0008205</t>
  </si>
  <si>
    <t>KVGB0008206</t>
  </si>
  <si>
    <t>KVGB0008207</t>
  </si>
  <si>
    <t>KVGB0009000</t>
  </si>
  <si>
    <t>KVGB0009001</t>
  </si>
  <si>
    <t>KVGB0009002</t>
  </si>
  <si>
    <t>KVGB0009003</t>
  </si>
  <si>
    <t>KVGB0009051</t>
  </si>
  <si>
    <t>KVGB0009052</t>
  </si>
  <si>
    <t>KVGB0009053</t>
  </si>
  <si>
    <t>KVGB0009101</t>
  </si>
  <si>
    <t>KVGB0009151</t>
  </si>
  <si>
    <t>KVGB0009152</t>
  </si>
  <si>
    <t>KVGB0009201</t>
  </si>
  <si>
    <t>KVGB0009202</t>
  </si>
  <si>
    <t>KVGB0009203</t>
  </si>
  <si>
    <t>KVGB0009204</t>
  </si>
  <si>
    <t>KVGB0009205</t>
  </si>
  <si>
    <t>KVGB0009251</t>
  </si>
  <si>
    <t>KVGB0009252</t>
  </si>
  <si>
    <t>KVGB0009301</t>
  </si>
  <si>
    <t>KVGB0009302</t>
  </si>
  <si>
    <t>KVGB0009351</t>
  </si>
  <si>
    <t>KVGB0009352</t>
  </si>
  <si>
    <t>KVGB0009353</t>
  </si>
  <si>
    <t>KVGB0009354</t>
  </si>
  <si>
    <t>KVGB0009355</t>
  </si>
  <si>
    <t>KVGB0009401</t>
  </si>
  <si>
    <t>KVGB0009402</t>
  </si>
  <si>
    <t>KVGB0009403</t>
  </si>
  <si>
    <t>KVGB0009451</t>
  </si>
  <si>
    <t>KVGB0009452</t>
  </si>
  <si>
    <t>KVGB0009453</t>
  </si>
  <si>
    <t>KVGB0009454</t>
  </si>
  <si>
    <t>KVGB0009501</t>
  </si>
  <si>
    <t>KVGB0009502</t>
  </si>
  <si>
    <t>KVGB0009503</t>
  </si>
  <si>
    <t>KVGB0009551</t>
  </si>
  <si>
    <t>KVGB0009552</t>
  </si>
  <si>
    <t>KVGB0009553</t>
  </si>
  <si>
    <t>KVGB0009554</t>
  </si>
  <si>
    <t>KVGB0009555</t>
  </si>
  <si>
    <t>LAVB0000101</t>
  </si>
  <si>
    <t>LAVB0000102</t>
  </si>
  <si>
    <t>LAVB0000103</t>
  </si>
  <si>
    <t>LAVB0000104</t>
  </si>
  <si>
    <t>LAVB0000105</t>
  </si>
  <si>
    <t>LAVB0000106</t>
  </si>
  <si>
    <t>LAVB0000107</t>
  </si>
  <si>
    <t>LAVB0000108</t>
  </si>
  <si>
    <t>LAVB0000109</t>
  </si>
  <si>
    <t>LAVB0000110</t>
  </si>
  <si>
    <t>LAVB0000111</t>
  </si>
  <si>
    <t>LAVB0000112</t>
  </si>
  <si>
    <t>LAVB0000113</t>
  </si>
  <si>
    <t>LAVB0000114</t>
  </si>
  <si>
    <t>LAVB0000115</t>
  </si>
  <si>
    <t>LAVB0000116</t>
  </si>
  <si>
    <t>LAVB0000117</t>
  </si>
  <si>
    <t>LAVB0000118</t>
  </si>
  <si>
    <t>LAVB0000119</t>
  </si>
  <si>
    <t>LAVB0000120</t>
  </si>
  <si>
    <t>LAVB0000121</t>
  </si>
  <si>
    <t>LAVB0000122</t>
  </si>
  <si>
    <t>LAVB0000123</t>
  </si>
  <si>
    <t>LAVB0000124</t>
  </si>
  <si>
    <t>LAVB0000125</t>
  </si>
  <si>
    <t>LAVB0000152</t>
  </si>
  <si>
    <t>LAVB0000153</t>
  </si>
  <si>
    <t>LAVB0000154</t>
  </si>
  <si>
    <t>LAVB0000155</t>
  </si>
  <si>
    <t>LAVB0000156</t>
  </si>
  <si>
    <t>LAVB0000157</t>
  </si>
  <si>
    <t>LAVB0000158</t>
  </si>
  <si>
    <t>LAVB0000159</t>
  </si>
  <si>
    <t>LAVB0000160</t>
  </si>
  <si>
    <t>LAVB0000161</t>
  </si>
  <si>
    <t>LAVB0000162</t>
  </si>
  <si>
    <t>LAVB0000163</t>
  </si>
  <si>
    <t>LAVB0000164</t>
  </si>
  <si>
    <t>LAVB0000165</t>
  </si>
  <si>
    <t>LAVB0000166</t>
  </si>
  <si>
    <t>LAVB0000167</t>
  </si>
  <si>
    <t>LAVB0000168</t>
  </si>
  <si>
    <t>LAVB0000169</t>
  </si>
  <si>
    <t>LAVB0000170</t>
  </si>
  <si>
    <t>LAVB0000171</t>
  </si>
  <si>
    <t>LAVB0000172</t>
  </si>
  <si>
    <t>LAVB0000174</t>
  </si>
  <si>
    <t>LAVB0000175</t>
  </si>
  <si>
    <t>LAVB0000176</t>
  </si>
  <si>
    <t>LAVB0000177</t>
  </si>
  <si>
    <t>LAVB0000178</t>
  </si>
  <si>
    <t>LAVB0000179</t>
  </si>
  <si>
    <t>LAVB0000180</t>
  </si>
  <si>
    <t>LAVB0000181</t>
  </si>
  <si>
    <t>LAVB0000182</t>
  </si>
  <si>
    <t>LAVB0000183</t>
  </si>
  <si>
    <t>LAVB0000184</t>
  </si>
  <si>
    <t>LAVB0000185</t>
  </si>
  <si>
    <t>LAVB0000186</t>
  </si>
  <si>
    <t>LAVB0000187</t>
  </si>
  <si>
    <t>LAVB0000188</t>
  </si>
  <si>
    <t>LAVB0000189</t>
  </si>
  <si>
    <t>LAVB0000190</t>
  </si>
  <si>
    <t>LAVB0000191</t>
  </si>
  <si>
    <t>LAVB0000192</t>
  </si>
  <si>
    <t>LAVB0000193</t>
  </si>
  <si>
    <t>LAVB0000194</t>
  </si>
  <si>
    <t>LAVB0000195</t>
  </si>
  <si>
    <t>LAVB0000196</t>
  </si>
  <si>
    <t>LAVB0000201</t>
  </si>
  <si>
    <t>LAVB0000202</t>
  </si>
  <si>
    <t>LAVB0000203</t>
  </si>
  <si>
    <t>LAVB0000204</t>
  </si>
  <si>
    <t>LAVB0000205</t>
  </si>
  <si>
    <t>LAVB0000206</t>
  </si>
  <si>
    <t>LAVB0000207</t>
  </si>
  <si>
    <t>LAVB0000208</t>
  </si>
  <si>
    <t>LAVB0000221</t>
  </si>
  <si>
    <t>LAVB0000222</t>
  </si>
  <si>
    <t>LAVB0000223</t>
  </si>
  <si>
    <t>LAVB0000224</t>
  </si>
  <si>
    <t>LAVB0000225</t>
  </si>
  <si>
    <t>LAVB0000226</t>
  </si>
  <si>
    <t>LAVB0000241</t>
  </si>
  <si>
    <t>LAVB0000242</t>
  </si>
  <si>
    <t>LAVB0000243</t>
  </si>
  <si>
    <t>LAVB0000274</t>
  </si>
  <si>
    <t>LAVB0000275</t>
  </si>
  <si>
    <t>LAVB0000276</t>
  </si>
  <si>
    <t>LAVB0000277</t>
  </si>
  <si>
    <t>LAVB0000278</t>
  </si>
  <si>
    <t>LAVB0000279</t>
  </si>
  <si>
    <t>LAVB0000280</t>
  </si>
  <si>
    <t>LAVB0000281</t>
  </si>
  <si>
    <t>LAVB0000282</t>
  </si>
  <si>
    <t>LAVB0000283</t>
  </si>
  <si>
    <t>LAVB0000285</t>
  </si>
  <si>
    <t>LAVB0000286</t>
  </si>
  <si>
    <t>LAVB0000287</t>
  </si>
  <si>
    <t>LAVB0000288</t>
  </si>
  <si>
    <t>LAVB0000292</t>
  </si>
  <si>
    <t>LAVB0000293</t>
  </si>
  <si>
    <t>LAVB0000294</t>
  </si>
  <si>
    <t>LAVB0000295</t>
  </si>
  <si>
    <t>LAVB0000296</t>
  </si>
  <si>
    <t>LAVB0000297</t>
  </si>
  <si>
    <t>LAVB0000298</t>
  </si>
  <si>
    <t>LAVB0000299</t>
  </si>
  <si>
    <t>LAVB0000316</t>
  </si>
  <si>
    <t>LAVB0000317</t>
  </si>
  <si>
    <t>LAVB0000318</t>
  </si>
  <si>
    <t>LAVB0000336</t>
  </si>
  <si>
    <t>LAVB0000337</t>
  </si>
  <si>
    <t>LAVB0000338</t>
  </si>
  <si>
    <t>LAVB0000348</t>
  </si>
  <si>
    <t>LAVB0000349</t>
  </si>
  <si>
    <t>LAVB0000351</t>
  </si>
  <si>
    <t>LAVB0000352</t>
  </si>
  <si>
    <t>LAVB0000353</t>
  </si>
  <si>
    <t>LAVB0000354</t>
  </si>
  <si>
    <t>LAVB0000355</t>
  </si>
  <si>
    <t>LAVB0000356</t>
  </si>
  <si>
    <t>LAVB0000357</t>
  </si>
  <si>
    <t>LAVB0000358</t>
  </si>
  <si>
    <t>LAVB0000359</t>
  </si>
  <si>
    <t>LAVB0000360</t>
  </si>
  <si>
    <t>LAVB0000361</t>
  </si>
  <si>
    <t>LAVB0000362</t>
  </si>
  <si>
    <t>LAVB0000363</t>
  </si>
  <si>
    <t>LAVB0000364</t>
  </si>
  <si>
    <t>LAVB0000365</t>
  </si>
  <si>
    <t>LAVB0000366</t>
  </si>
  <si>
    <t>LAVB0000367</t>
  </si>
  <si>
    <t>LAVB0000368</t>
  </si>
  <si>
    <t>LAVB0000369</t>
  </si>
  <si>
    <t>LAVB0000370</t>
  </si>
  <si>
    <t>LAVB0000371</t>
  </si>
  <si>
    <t>LAVB0000372</t>
  </si>
  <si>
    <t>LAVB0000373</t>
  </si>
  <si>
    <t>LAVB0000374</t>
  </si>
  <si>
    <t>LAVB0000375</t>
  </si>
  <si>
    <t>LAVB0000376</t>
  </si>
  <si>
    <t>LAVB0000377</t>
  </si>
  <si>
    <t>LAVB0000378</t>
  </si>
  <si>
    <t>LAVB0000379</t>
  </si>
  <si>
    <t>LAVB0000380</t>
  </si>
  <si>
    <t>LAVB0000381</t>
  </si>
  <si>
    <t>LAVB0000382</t>
  </si>
  <si>
    <t>LAVB0000383</t>
  </si>
  <si>
    <t>LAVB0000384</t>
  </si>
  <si>
    <t>LAVB0000385</t>
  </si>
  <si>
    <t>LAVB0000386</t>
  </si>
  <si>
    <t>LAVB0000387</t>
  </si>
  <si>
    <t>LAVB0000388</t>
  </si>
  <si>
    <t>LAVB0000389</t>
  </si>
  <si>
    <t>LAVB0000390</t>
  </si>
  <si>
    <t>LAVB0000391</t>
  </si>
  <si>
    <t>LAVB0000392</t>
  </si>
  <si>
    <t>LAVB0000393</t>
  </si>
  <si>
    <t>LAVB0000394</t>
  </si>
  <si>
    <t>LAVB0000406</t>
  </si>
  <si>
    <t>LAVB0000407</t>
  </si>
  <si>
    <t>LAVB0000408</t>
  </si>
  <si>
    <t>LAVB0000424</t>
  </si>
  <si>
    <t>LAVB0000425</t>
  </si>
  <si>
    <t>LAVB0000426</t>
  </si>
  <si>
    <t>LAVB0000427</t>
  </si>
  <si>
    <t>LAVB0000428</t>
  </si>
  <si>
    <t>LAVB0000429</t>
  </si>
  <si>
    <t>LAVB0000430</t>
  </si>
  <si>
    <t>LAVB0000431</t>
  </si>
  <si>
    <t>LAVB0000432</t>
  </si>
  <si>
    <t>LAVB0000433</t>
  </si>
  <si>
    <t>LAVB0000434</t>
  </si>
  <si>
    <t>LAVB0000435</t>
  </si>
  <si>
    <t>LAVB0000436</t>
  </si>
  <si>
    <t>LAVB0000437</t>
  </si>
  <si>
    <t>LAVB0000438</t>
  </si>
  <si>
    <t>LAVB0000439</t>
  </si>
  <si>
    <t>LAVB0000440</t>
  </si>
  <si>
    <t>LAVB0000441</t>
  </si>
  <si>
    <t>LAVB0000442</t>
  </si>
  <si>
    <t>LAVB0000443</t>
  </si>
  <si>
    <t>LAVB0000444</t>
  </si>
  <si>
    <t>LAVB0000445</t>
  </si>
  <si>
    <t>LAVB0000446</t>
  </si>
  <si>
    <t>LAVB0000447</t>
  </si>
  <si>
    <t>LAVB0000448</t>
  </si>
  <si>
    <t>LAVB0000449</t>
  </si>
  <si>
    <t>LAVB0000450</t>
  </si>
  <si>
    <t>LAVB0000451</t>
  </si>
  <si>
    <t>LAVB0000452</t>
  </si>
  <si>
    <t>LAVB0000453</t>
  </si>
  <si>
    <t>LAVB0000454</t>
  </si>
  <si>
    <t>LAVB0000455</t>
  </si>
  <si>
    <t>LAVB0000456</t>
  </si>
  <si>
    <t>LAVB0000457</t>
  </si>
  <si>
    <t>LAVB0000458</t>
  </si>
  <si>
    <t>LAVB0000459</t>
  </si>
  <si>
    <t>LAVB0000460</t>
  </si>
  <si>
    <t>LAVB0000461</t>
  </si>
  <si>
    <t>LAVB0000462</t>
  </si>
  <si>
    <t>LAVB0000463</t>
  </si>
  <si>
    <t>LAVB0000464</t>
  </si>
  <si>
    <t>LAVB0000465</t>
  </si>
  <si>
    <t>LAVB0000466</t>
  </si>
  <si>
    <t>LAVB0000467</t>
  </si>
  <si>
    <t>LAVB0000468</t>
  </si>
  <si>
    <t>LAVB0000469</t>
  </si>
  <si>
    <t>LAVB0000470</t>
  </si>
  <si>
    <t>LAVB0000471</t>
  </si>
  <si>
    <t>LAVB0000472</t>
  </si>
  <si>
    <t>LAVB0000473</t>
  </si>
  <si>
    <t>LAVB0000474</t>
  </si>
  <si>
    <t>LAVB0000475</t>
  </si>
  <si>
    <t>LAVB0000484</t>
  </si>
  <si>
    <t>LAVB0000485</t>
  </si>
  <si>
    <t>LAVB0000486</t>
  </si>
  <si>
    <t>LAVB0000487</t>
  </si>
  <si>
    <t>LAVB0000488</t>
  </si>
  <si>
    <t>LAVB0000489</t>
  </si>
  <si>
    <t>LAVB0000490</t>
  </si>
  <si>
    <t>LAVB0000491</t>
  </si>
  <si>
    <t>LAVB0000492</t>
  </si>
  <si>
    <t>LAVB0000493</t>
  </si>
  <si>
    <t>LAVB0000494</t>
  </si>
  <si>
    <t>LAVB0000495</t>
  </si>
  <si>
    <t>LAVB0000499</t>
  </si>
  <si>
    <t>LAVB0000501</t>
  </si>
  <si>
    <t>LAVB0000502</t>
  </si>
  <si>
    <t>LAVB0000503</t>
  </si>
  <si>
    <t>LAVB0000504</t>
  </si>
  <si>
    <t>LAVB0000505</t>
  </si>
  <si>
    <t>LAVB0000506</t>
  </si>
  <si>
    <t>LAVB0000507</t>
  </si>
  <si>
    <t>LAVB0000508</t>
  </si>
  <si>
    <t>LAVB0000528</t>
  </si>
  <si>
    <t>LAVB0000529</t>
  </si>
  <si>
    <t>LAVB0000530</t>
  </si>
  <si>
    <t>LAVB0000531</t>
  </si>
  <si>
    <t>LAVB0000532</t>
  </si>
  <si>
    <t>LAVB0000533</t>
  </si>
  <si>
    <t>LAVB0000534</t>
  </si>
  <si>
    <t>LAVB0000535</t>
  </si>
  <si>
    <t>LAVB0000536</t>
  </si>
  <si>
    <t>LAVB0000537</t>
  </si>
  <si>
    <t>LAVB0000538</t>
  </si>
  <si>
    <t>LAVB0000539</t>
  </si>
  <si>
    <t>LAVB0000540</t>
  </si>
  <si>
    <t>LAVB0000541</t>
  </si>
  <si>
    <t>LAVB0000542</t>
  </si>
  <si>
    <t>LAVB0000543</t>
  </si>
  <si>
    <t>LAVB0000544</t>
  </si>
  <si>
    <t>LAVB0000545</t>
  </si>
  <si>
    <t>LAVB0000546</t>
  </si>
  <si>
    <t>LAVB0000547</t>
  </si>
  <si>
    <t>LAVB0000548</t>
  </si>
  <si>
    <t>LAVB0000549</t>
  </si>
  <si>
    <t>LAVB0000550</t>
  </si>
  <si>
    <t>LAVB0000551</t>
  </si>
  <si>
    <t>LAVB0000552</t>
  </si>
  <si>
    <t>LAVB0000553</t>
  </si>
  <si>
    <t>LAVB0000554</t>
  </si>
  <si>
    <t>LAVB0000555</t>
  </si>
  <si>
    <t>LAVB0000556</t>
  </si>
  <si>
    <t>LAVB0000557</t>
  </si>
  <si>
    <t>LAVB0000601</t>
  </si>
  <si>
    <t>LAVB0000602</t>
  </si>
  <si>
    <t>LAVB0000603</t>
  </si>
  <si>
    <t>LAVB0000604</t>
  </si>
  <si>
    <t>LAVB0000605</t>
  </si>
  <si>
    <t>LAVB0000606</t>
  </si>
  <si>
    <t>LAVB0000607</t>
  </si>
  <si>
    <t>LAVB0000608</t>
  </si>
  <si>
    <t>LAVB0000609</t>
  </si>
  <si>
    <t>LAVB0000610</t>
  </si>
  <si>
    <t>LAVB0000611</t>
  </si>
  <si>
    <t>LAVB0000612</t>
  </si>
  <si>
    <t>LAVB0000613</t>
  </si>
  <si>
    <t>LAVB0000614</t>
  </si>
  <si>
    <t>LAVB0000650</t>
  </si>
  <si>
    <t>LAVB0000657</t>
  </si>
  <si>
    <t>LAVB0000658</t>
  </si>
  <si>
    <t>LAVB0000659</t>
  </si>
  <si>
    <t>LAVB0000660</t>
  </si>
  <si>
    <t>LAVB0000661</t>
  </si>
  <si>
    <t>LAVB0000662</t>
  </si>
  <si>
    <t>LAVB0000663</t>
  </si>
  <si>
    <t>LAVB0000664</t>
  </si>
  <si>
    <t>LAVB0000665</t>
  </si>
  <si>
    <t>LAVB0000667</t>
  </si>
  <si>
    <t>LAVB0000671</t>
  </si>
  <si>
    <t>LAVB0000672</t>
  </si>
  <si>
    <t>LAVB0000673</t>
  </si>
  <si>
    <t>LAVB0000674</t>
  </si>
  <si>
    <t>LAVB0000675</t>
  </si>
  <si>
    <t>LAVB0000676</t>
  </si>
  <si>
    <t>LAVB0000677</t>
  </si>
  <si>
    <t>LAVB0000679</t>
  </si>
  <si>
    <t>LAVB0000680</t>
  </si>
  <si>
    <t>LAVB0000681</t>
  </si>
  <si>
    <t>LAVB0000682</t>
  </si>
  <si>
    <t>LAVB0000683</t>
  </si>
  <si>
    <t>LAVB0000684</t>
  </si>
  <si>
    <t>LAVB0000685</t>
  </si>
  <si>
    <t>LAVB0000686</t>
  </si>
  <si>
    <t>LAVB0000688</t>
  </si>
  <si>
    <t>LAVB0000689</t>
  </si>
  <si>
    <t>LAVB0000721</t>
  </si>
  <si>
    <t>LAVB0000722</t>
  </si>
  <si>
    <t>LAVB0000723</t>
  </si>
  <si>
    <t>LAVB0000724</t>
  </si>
  <si>
    <t>LAVB0000725</t>
  </si>
  <si>
    <t>LAVB0000726</t>
  </si>
  <si>
    <t>LAVB0000727</t>
  </si>
  <si>
    <t>LAVB0000730</t>
  </si>
  <si>
    <t>LAVB0000731</t>
  </si>
  <si>
    <t>LAVB0000732</t>
  </si>
  <si>
    <t>LAVB0000733</t>
  </si>
  <si>
    <t>LAVB0000735</t>
  </si>
  <si>
    <t>LAVB0000736</t>
  </si>
  <si>
    <t>LAVB0000737</t>
  </si>
  <si>
    <t>LAVB0000738</t>
  </si>
  <si>
    <t>LAVB0000739</t>
  </si>
  <si>
    <t>LAVB0000740</t>
  </si>
  <si>
    <t>LAVB0000741</t>
  </si>
  <si>
    <t>LAVB0000742</t>
  </si>
  <si>
    <t>LAVB0000743</t>
  </si>
  <si>
    <t>LAVB0000744</t>
  </si>
  <si>
    <t>LAVB0000745</t>
  </si>
  <si>
    <t>LAVB0000746</t>
  </si>
  <si>
    <t>LAVB0000747</t>
  </si>
  <si>
    <t>LAVB0000748</t>
  </si>
  <si>
    <t>LAVB0000749</t>
  </si>
  <si>
    <t>LAVB0000750</t>
  </si>
  <si>
    <t>LAVB0000751</t>
  </si>
  <si>
    <t>LAVB0000752</t>
  </si>
  <si>
    <t>LAVB0000753</t>
  </si>
  <si>
    <t>LAVB0000754</t>
  </si>
  <si>
    <t>LAVB0000755</t>
  </si>
  <si>
    <t>LAVB0000756</t>
  </si>
  <si>
    <t>LAVB0000757</t>
  </si>
  <si>
    <t>LAVB0000758</t>
  </si>
  <si>
    <t>LAVB0000759</t>
  </si>
  <si>
    <t>LAVB0000781</t>
  </si>
  <si>
    <t>LAVB0000782</t>
  </si>
  <si>
    <t>LAVB0000783</t>
  </si>
  <si>
    <t>LAVB0000784</t>
  </si>
  <si>
    <t>LAVB0000785</t>
  </si>
  <si>
    <t>LAVB0000786</t>
  </si>
  <si>
    <t>LAVB0000787</t>
  </si>
  <si>
    <t>LAVB0000788</t>
  </si>
  <si>
    <t>LAVB0000789</t>
  </si>
  <si>
    <t>LAVB0000790</t>
  </si>
  <si>
    <t>LAVB0000791</t>
  </si>
  <si>
    <t>LAVB0000792</t>
  </si>
  <si>
    <t>LAVB0000793</t>
  </si>
  <si>
    <t>LAVB0000794</t>
  </si>
  <si>
    <t>LAVB0000795</t>
  </si>
  <si>
    <t>LAVB0000796</t>
  </si>
  <si>
    <t>LAVB0000797</t>
  </si>
  <si>
    <t>LAVB0000798</t>
  </si>
  <si>
    <t>LAVB0000799</t>
  </si>
  <si>
    <t>LAVB0000801</t>
  </si>
  <si>
    <t>LAVB0000802</t>
  </si>
  <si>
    <t>LAVB0000803</t>
  </si>
  <si>
    <t>LAVB0000804</t>
  </si>
  <si>
    <t>LAVB0000805</t>
  </si>
  <si>
    <t>LAVB0000806</t>
  </si>
  <si>
    <t>LAVB0000807</t>
  </si>
  <si>
    <t>LAVB0000810</t>
  </si>
  <si>
    <t>LAVB0000815</t>
  </si>
  <si>
    <t>LAVB0000850</t>
  </si>
  <si>
    <t>LAVB0000851</t>
  </si>
  <si>
    <t>LAVB0000852</t>
  </si>
  <si>
    <t>LAVB0000853</t>
  </si>
  <si>
    <t>LAVB0000875</t>
  </si>
  <si>
    <t>LAVB0000881</t>
  </si>
  <si>
    <t>LAVB0000882</t>
  </si>
  <si>
    <t>LAVB0000885</t>
  </si>
  <si>
    <t>LAVB0000886</t>
  </si>
  <si>
    <t>LAVB0000887</t>
  </si>
  <si>
    <t>LAVB0000888</t>
  </si>
  <si>
    <t>LAVB0000889</t>
  </si>
  <si>
    <t>LAVB0000891</t>
  </si>
  <si>
    <t>LAVB0000892</t>
  </si>
  <si>
    <t>LAVB0000896</t>
  </si>
  <si>
    <t>LAVB0000998</t>
  </si>
  <si>
    <t>LAVB0000999</t>
  </si>
  <si>
    <t>MAHB0000001</t>
  </si>
  <si>
    <t>MAHB0000002</t>
  </si>
  <si>
    <t>MAHB0000003</t>
  </si>
  <si>
    <t>MAHB0000004</t>
  </si>
  <si>
    <t>MAHB0000005</t>
  </si>
  <si>
    <t>MAHB0000006</t>
  </si>
  <si>
    <t>MAHB0000007</t>
  </si>
  <si>
    <t>MAHB0000008</t>
  </si>
  <si>
    <t>MAHB0000009</t>
  </si>
  <si>
    <t>MAHB0000010</t>
  </si>
  <si>
    <t>MAHB0000011</t>
  </si>
  <si>
    <t>MAHB0000012</t>
  </si>
  <si>
    <t>MAHB0000013</t>
  </si>
  <si>
    <t>MAHB0000014</t>
  </si>
  <si>
    <t>MAHB0000015</t>
  </si>
  <si>
    <t>MAHB0000016</t>
  </si>
  <si>
    <t>MAHB0000017</t>
  </si>
  <si>
    <t>MAHB0000018</t>
  </si>
  <si>
    <t>MAHB0000019</t>
  </si>
  <si>
    <t>MAHB0000020</t>
  </si>
  <si>
    <t>MAHB0000021</t>
  </si>
  <si>
    <t>MAHB0000022</t>
  </si>
  <si>
    <t>MAHB0000023</t>
  </si>
  <si>
    <t>MAHB0000024</t>
  </si>
  <si>
    <t>MAHB0000025</t>
  </si>
  <si>
    <t>MAHB0000026</t>
  </si>
  <si>
    <t>MAHB0000027</t>
  </si>
  <si>
    <t>MAHB0000028</t>
  </si>
  <si>
    <t>MAHB0000029</t>
  </si>
  <si>
    <t>MAHB0000030</t>
  </si>
  <si>
    <t>MAHB0000031</t>
  </si>
  <si>
    <t>MAHB0000032</t>
  </si>
  <si>
    <t>MAHB0000033</t>
  </si>
  <si>
    <t>MAHB0000034</t>
  </si>
  <si>
    <t>MAHB0000035</t>
  </si>
  <si>
    <t>MAHB0000036</t>
  </si>
  <si>
    <t>MAHB0000037</t>
  </si>
  <si>
    <t>MAHB0000038</t>
  </si>
  <si>
    <t>MAHB0000039</t>
  </si>
  <si>
    <t>MAHB0000040</t>
  </si>
  <si>
    <t>MAHB0000041</t>
  </si>
  <si>
    <t>MAHB0000042</t>
  </si>
  <si>
    <t>MAHB0000043</t>
  </si>
  <si>
    <t>MAHB0000044</t>
  </si>
  <si>
    <t>MAHB0000045</t>
  </si>
  <si>
    <t>MAHB0000046</t>
  </si>
  <si>
    <t>MAHB0000047</t>
  </si>
  <si>
    <t>MAHB0000048</t>
  </si>
  <si>
    <t>MAHB0000049</t>
  </si>
  <si>
    <t>MAHB0000050</t>
  </si>
  <si>
    <t>MAHB0000051</t>
  </si>
  <si>
    <t>MAHB0000052</t>
  </si>
  <si>
    <t>MAHB0000053</t>
  </si>
  <si>
    <t>MAHB0000054</t>
  </si>
  <si>
    <t>MAHB0000055</t>
  </si>
  <si>
    <t>MAHB0000056</t>
  </si>
  <si>
    <t>MAHB0000057</t>
  </si>
  <si>
    <t>MAHB0000058</t>
  </si>
  <si>
    <t>MAHB0000059</t>
  </si>
  <si>
    <t>MAHB0000060</t>
  </si>
  <si>
    <t>MAHB0000061</t>
  </si>
  <si>
    <t>MAHB0000062</t>
  </si>
  <si>
    <t>MAHB0000063</t>
  </si>
  <si>
    <t>MAHB0000064</t>
  </si>
  <si>
    <t>MAHB0000065</t>
  </si>
  <si>
    <t>MAHB0000066</t>
  </si>
  <si>
    <t>MAHB0000067</t>
  </si>
  <si>
    <t>MAHB0000068</t>
  </si>
  <si>
    <t>MAHB0000069</t>
  </si>
  <si>
    <t>MAHB0000070</t>
  </si>
  <si>
    <t>MAHB0000071</t>
  </si>
  <si>
    <t>MAHB0000072</t>
  </si>
  <si>
    <t>MAHB0000073</t>
  </si>
  <si>
    <t>MAHB0000074</t>
  </si>
  <si>
    <t>MAHB0000075</t>
  </si>
  <si>
    <t>MAHB0000076</t>
  </si>
  <si>
    <t>MAHB0000078</t>
  </si>
  <si>
    <t>MAHB0000079</t>
  </si>
  <si>
    <t>MAHB0000080</t>
  </si>
  <si>
    <t>MAHB0000081</t>
  </si>
  <si>
    <t>MAHB0000082</t>
  </si>
  <si>
    <t>MAHB0000083</t>
  </si>
  <si>
    <t>MAHB0000084</t>
  </si>
  <si>
    <t>MAHB0000085</t>
  </si>
  <si>
    <t>MAHB0000086</t>
  </si>
  <si>
    <t>MAHB0000087</t>
  </si>
  <si>
    <t>MAHB0000088</t>
  </si>
  <si>
    <t>MAHB0000089</t>
  </si>
  <si>
    <t>MAHB0000090</t>
  </si>
  <si>
    <t>MAHB0000091</t>
  </si>
  <si>
    <t>MAHB0000092</t>
  </si>
  <si>
    <t>MAHB0000093</t>
  </si>
  <si>
    <t>MAHB0000094</t>
  </si>
  <si>
    <t>MAHB0000095</t>
  </si>
  <si>
    <t>MAHB0000096</t>
  </si>
  <si>
    <t>MAHB0000097</t>
  </si>
  <si>
    <t>MAHB0000098</t>
  </si>
  <si>
    <t>MAHB0000099</t>
  </si>
  <si>
    <t>MAHB0000100</t>
  </si>
  <si>
    <t>MAHB0000101</t>
  </si>
  <si>
    <t>MAHB0000102</t>
  </si>
  <si>
    <t>MAHB0000103</t>
  </si>
  <si>
    <t>MAHB0000104</t>
  </si>
  <si>
    <t>MAHB0000105</t>
  </si>
  <si>
    <t>MAHB0000106</t>
  </si>
  <si>
    <t>MAHB0000107</t>
  </si>
  <si>
    <t>MAHB0000108</t>
  </si>
  <si>
    <t>MAHB0000109</t>
  </si>
  <si>
    <t>MAHB0000110</t>
  </si>
  <si>
    <t>MAHB0000111</t>
  </si>
  <si>
    <t>MAHB0000112</t>
  </si>
  <si>
    <t>MAHB0000113</t>
  </si>
  <si>
    <t>MAHB0000114</t>
  </si>
  <si>
    <t>MAHB0000115</t>
  </si>
  <si>
    <t>MAHB0000116</t>
  </si>
  <si>
    <t>MAHB0000117</t>
  </si>
  <si>
    <t>MAHB0000118</t>
  </si>
  <si>
    <t>MAHB0000119</t>
  </si>
  <si>
    <t>MAHB0000120</t>
  </si>
  <si>
    <t>MAHB0000121</t>
  </si>
  <si>
    <t>MAHB0000122</t>
  </si>
  <si>
    <t>MAHB0000123</t>
  </si>
  <si>
    <t>MAHB0000124</t>
  </si>
  <si>
    <t>MAHB0000125</t>
  </si>
  <si>
    <t>MAHB0000126</t>
  </si>
  <si>
    <t>MAHB0000127</t>
  </si>
  <si>
    <t>MAHB0000128</t>
  </si>
  <si>
    <t>MAHB0000129</t>
  </si>
  <si>
    <t>MAHB0000130</t>
  </si>
  <si>
    <t>MAHB0000131</t>
  </si>
  <si>
    <t>MAHB0000132</t>
  </si>
  <si>
    <t>MAHB0000133</t>
  </si>
  <si>
    <t>MAHB0000134</t>
  </si>
  <si>
    <t>MAHB0000135</t>
  </si>
  <si>
    <t>MAHB0000136</t>
  </si>
  <si>
    <t>MAHB0000137</t>
  </si>
  <si>
    <t>MAHB0000138</t>
  </si>
  <si>
    <t>MAHB0000139</t>
  </si>
  <si>
    <t>MAHB0000140</t>
  </si>
  <si>
    <t>MAHB0000141</t>
  </si>
  <si>
    <t>MAHB0000142</t>
  </si>
  <si>
    <t>MAHB0000143</t>
  </si>
  <si>
    <t>MAHB0000144</t>
  </si>
  <si>
    <t>MAHB0000145</t>
  </si>
  <si>
    <t>MAHB0000146</t>
  </si>
  <si>
    <t>MAHB0000147</t>
  </si>
  <si>
    <t>MAHB0000148</t>
  </si>
  <si>
    <t>MAHB0000149</t>
  </si>
  <si>
    <t>MAHB0000150</t>
  </si>
  <si>
    <t>MAHB0000151</t>
  </si>
  <si>
    <t>MAHB0000152</t>
  </si>
  <si>
    <t>MAHB0000153</t>
  </si>
  <si>
    <t>MAHB0000154</t>
  </si>
  <si>
    <t>MAHB0000155</t>
  </si>
  <si>
    <t>MAHB0000156</t>
  </si>
  <si>
    <t>MAHB0000157</t>
  </si>
  <si>
    <t>MAHB0000158</t>
  </si>
  <si>
    <t>MAHB0000159</t>
  </si>
  <si>
    <t>MAHB0000160</t>
  </si>
  <si>
    <t>MAHB0000161</t>
  </si>
  <si>
    <t>MAHB0000162</t>
  </si>
  <si>
    <t>MAHB0000163</t>
  </si>
  <si>
    <t>MAHB0000164</t>
  </si>
  <si>
    <t>MAHB0000165</t>
  </si>
  <si>
    <t>MAHB0000166</t>
  </si>
  <si>
    <t>MAHB0000167</t>
  </si>
  <si>
    <t>MAHB0000168</t>
  </si>
  <si>
    <t>MAHB0000169</t>
  </si>
  <si>
    <t>MAHB0000170</t>
  </si>
  <si>
    <t>MAHB0000171</t>
  </si>
  <si>
    <t>MAHB0000172</t>
  </si>
  <si>
    <t>MAHB0000173</t>
  </si>
  <si>
    <t>MAHB0000174</t>
  </si>
  <si>
    <t>MAHB0000175</t>
  </si>
  <si>
    <t>MAHB0000176</t>
  </si>
  <si>
    <t>MAHB0000177</t>
  </si>
  <si>
    <t>MAHB0000178</t>
  </si>
  <si>
    <t>MAHB0000179</t>
  </si>
  <si>
    <t>MAHB0000180</t>
  </si>
  <si>
    <t>MAHB0000181</t>
  </si>
  <si>
    <t>MAHB0000182</t>
  </si>
  <si>
    <t>MAHB0000183</t>
  </si>
  <si>
    <t>MAHB0000184</t>
  </si>
  <si>
    <t>MAHB0000185</t>
  </si>
  <si>
    <t>MAHB0000186</t>
  </si>
  <si>
    <t>MAHB0000187</t>
  </si>
  <si>
    <t>MAHB0000188</t>
  </si>
  <si>
    <t>MAHB0000189</t>
  </si>
  <si>
    <t>MAHB0000190</t>
  </si>
  <si>
    <t>MAHB0000191</t>
  </si>
  <si>
    <t>MAHB0000192</t>
  </si>
  <si>
    <t>MAHB0000193</t>
  </si>
  <si>
    <t>MAHB0000194</t>
  </si>
  <si>
    <t>MAHB0000195</t>
  </si>
  <si>
    <t>MAHB0000196</t>
  </si>
  <si>
    <t>MAHB0000197</t>
  </si>
  <si>
    <t>MAHB0000198</t>
  </si>
  <si>
    <t>MAHB0000199</t>
  </si>
  <si>
    <t>MAHB0000200</t>
  </si>
  <si>
    <t>MAHB0000201</t>
  </si>
  <si>
    <t>MAHB0000202</t>
  </si>
  <si>
    <t>MAHB0000203</t>
  </si>
  <si>
    <t>MAHB0000204</t>
  </si>
  <si>
    <t>MAHB0000205</t>
  </si>
  <si>
    <t>MAHB0000206</t>
  </si>
  <si>
    <t>MAHB0000207</t>
  </si>
  <si>
    <t>MAHB0000208</t>
  </si>
  <si>
    <t>MAHB0000209</t>
  </si>
  <si>
    <t>MAHB0000210</t>
  </si>
  <si>
    <t>MAHB0000211</t>
  </si>
  <si>
    <t>MAHB0000212</t>
  </si>
  <si>
    <t>MAHB0000213</t>
  </si>
  <si>
    <t>MAHB0000214</t>
  </si>
  <si>
    <t>MAHB0000215</t>
  </si>
  <si>
    <t>MAHB0000216</t>
  </si>
  <si>
    <t>MAHB0000217</t>
  </si>
  <si>
    <t>MAHB0000218</t>
  </si>
  <si>
    <t>MAHB0000219</t>
  </si>
  <si>
    <t>MAHB0000220</t>
  </si>
  <si>
    <t>MAHB0000221</t>
  </si>
  <si>
    <t>MAHB0000222</t>
  </si>
  <si>
    <t>MAHB0000223</t>
  </si>
  <si>
    <t>MAHB0000224</t>
  </si>
  <si>
    <t>MAHB0000225</t>
  </si>
  <si>
    <t>MAHB0000227</t>
  </si>
  <si>
    <t>MAHB0000228</t>
  </si>
  <si>
    <t>MAHB0000229</t>
  </si>
  <si>
    <t>MAHB0000230</t>
  </si>
  <si>
    <t>MAHB0000231</t>
  </si>
  <si>
    <t>MAHB0000233</t>
  </si>
  <si>
    <t>MAHB0000234</t>
  </si>
  <si>
    <t>MAHB0000235</t>
  </si>
  <si>
    <t>MAHB0000236</t>
  </si>
  <si>
    <t>MAHB0000237</t>
  </si>
  <si>
    <t>MAHB0000238</t>
  </si>
  <si>
    <t>MAHB0000239</t>
  </si>
  <si>
    <t>MAHB0000240</t>
  </si>
  <si>
    <t>MAHB0000241</t>
  </si>
  <si>
    <t>MAHB0000242</t>
  </si>
  <si>
    <t>MAHB0000243</t>
  </si>
  <si>
    <t>MAHB0000244</t>
  </si>
  <si>
    <t>MAHB0000245</t>
  </si>
  <si>
    <t>MAHB0000246</t>
  </si>
  <si>
    <t>MAHB0000247</t>
  </si>
  <si>
    <t>MAHB0000248</t>
  </si>
  <si>
    <t>MAHB0000249</t>
  </si>
  <si>
    <t>MAHB0000250</t>
  </si>
  <si>
    <t>MAHB0000251</t>
  </si>
  <si>
    <t>MAHB0000252</t>
  </si>
  <si>
    <t>MAHB0000253</t>
  </si>
  <si>
    <t>MAHB0000254</t>
  </si>
  <si>
    <t>MAHB0000255</t>
  </si>
  <si>
    <t>MAHB0000256</t>
  </si>
  <si>
    <t>MAHB0000257</t>
  </si>
  <si>
    <t>MAHB0000258</t>
  </si>
  <si>
    <t>MAHB0000259</t>
  </si>
  <si>
    <t>MAHB0000260</t>
  </si>
  <si>
    <t>MAHB0000261</t>
  </si>
  <si>
    <t>MAHB0000262</t>
  </si>
  <si>
    <t>MAHB0000263</t>
  </si>
  <si>
    <t>MAHB0000264</t>
  </si>
  <si>
    <t>MAHB0000265</t>
  </si>
  <si>
    <t>MAHB0000266</t>
  </si>
  <si>
    <t>MAHB0000267</t>
  </si>
  <si>
    <t>MAHB0000268</t>
  </si>
  <si>
    <t>MAHB0000269</t>
  </si>
  <si>
    <t>MAHB0000270</t>
  </si>
  <si>
    <t>MAHB0000271</t>
  </si>
  <si>
    <t>MAHB0000272</t>
  </si>
  <si>
    <t>MAHB0000273</t>
  </si>
  <si>
    <t>MAHB0000274</t>
  </si>
  <si>
    <t>MAHB0000275</t>
  </si>
  <si>
    <t>MAHB0000276</t>
  </si>
  <si>
    <t>MAHB0000277</t>
  </si>
  <si>
    <t>MAHB0000278</t>
  </si>
  <si>
    <t>MAHB0000279</t>
  </si>
  <si>
    <t>MAHB0000281</t>
  </si>
  <si>
    <t>MAHB0000282</t>
  </si>
  <si>
    <t>MAHB0000283</t>
  </si>
  <si>
    <t>MAHB0000284</t>
  </si>
  <si>
    <t>MAHB0000285</t>
  </si>
  <si>
    <t>MAHB0000286</t>
  </si>
  <si>
    <t>MAHB0000287</t>
  </si>
  <si>
    <t>MAHB0000288</t>
  </si>
  <si>
    <t>MAHB0000289</t>
  </si>
  <si>
    <t>MAHB0000290</t>
  </si>
  <si>
    <t>MAHB0000291</t>
  </si>
  <si>
    <t>MAHB0000292</t>
  </si>
  <si>
    <t>MAHB0000293</t>
  </si>
  <si>
    <t>MAHB0000294</t>
  </si>
  <si>
    <t>MAHB0000295</t>
  </si>
  <si>
    <t>MAHB0000296</t>
  </si>
  <si>
    <t>MAHB0000297</t>
  </si>
  <si>
    <t>MAHB0000298</t>
  </si>
  <si>
    <t>MAHB0000299</t>
  </si>
  <si>
    <t>MAHB0000300</t>
  </si>
  <si>
    <t>MAHB0000301</t>
  </si>
  <si>
    <t>MAHB0000302</t>
  </si>
  <si>
    <t>MAHB0000303</t>
  </si>
  <si>
    <t>MAHB0000304</t>
  </si>
  <si>
    <t>MAHB0000305</t>
  </si>
  <si>
    <t>MAHB0000306</t>
  </si>
  <si>
    <t>MAHB0000307</t>
  </si>
  <si>
    <t>MAHB0000308</t>
  </si>
  <si>
    <t>MAHB0000309</t>
  </si>
  <si>
    <t>MAHB0000310</t>
  </si>
  <si>
    <t>MAHB0000311</t>
  </si>
  <si>
    <t>MAHB0000312</t>
  </si>
  <si>
    <t>MAHB0000313</t>
  </si>
  <si>
    <t>MAHB0000314</t>
  </si>
  <si>
    <t>MAHB0000315</t>
  </si>
  <si>
    <t>MAHB0000316</t>
  </si>
  <si>
    <t>MAHB0000317</t>
  </si>
  <si>
    <t>MAHB0000318</t>
  </si>
  <si>
    <t>MAHB0000319</t>
  </si>
  <si>
    <t>MAHB0000320</t>
  </si>
  <si>
    <t>MAHB0000321</t>
  </si>
  <si>
    <t>MAHB0000322</t>
  </si>
  <si>
    <t>MAHB0000323</t>
  </si>
  <si>
    <t>MAHB0000324</t>
  </si>
  <si>
    <t>MAHB0000325</t>
  </si>
  <si>
    <t>MAHB0000326</t>
  </si>
  <si>
    <t>MAHB0000327</t>
  </si>
  <si>
    <t>MAHB0000329</t>
  </si>
  <si>
    <t>MAHB0000330</t>
  </si>
  <si>
    <t>MAHB0000332</t>
  </si>
  <si>
    <t>MAHB0000333</t>
  </si>
  <si>
    <t>MAHB0000334</t>
  </si>
  <si>
    <t>MAHB0000335</t>
  </si>
  <si>
    <t>MAHB0000336</t>
  </si>
  <si>
    <t>MAHB0000337</t>
  </si>
  <si>
    <t>MAHB0000338</t>
  </si>
  <si>
    <t>MAHB0000339</t>
  </si>
  <si>
    <t>MAHB0000340</t>
  </si>
  <si>
    <t>MAHB0000341</t>
  </si>
  <si>
    <t>MAHB0000342</t>
  </si>
  <si>
    <t>MAHB0000343</t>
  </si>
  <si>
    <t>MAHB0000344</t>
  </si>
  <si>
    <t>MAHB0000345</t>
  </si>
  <si>
    <t>MAHB0000346</t>
  </si>
  <si>
    <t>MAHB0000347</t>
  </si>
  <si>
    <t>MAHB0000348</t>
  </si>
  <si>
    <t>MAHB0000349</t>
  </si>
  <si>
    <t>MAHB0000350</t>
  </si>
  <si>
    <t>MAHB0000351</t>
  </si>
  <si>
    <t>MAHB0000352</t>
  </si>
  <si>
    <t>MAHB0000353</t>
  </si>
  <si>
    <t>MAHB0000354</t>
  </si>
  <si>
    <t>MAHB0000355</t>
  </si>
  <si>
    <t>MAHB0000356</t>
  </si>
  <si>
    <t>MAHB0000357</t>
  </si>
  <si>
    <t>MAHB0000358</t>
  </si>
  <si>
    <t>MAHB0000359</t>
  </si>
  <si>
    <t>MAHB0000360</t>
  </si>
  <si>
    <t>MAHB0000361</t>
  </si>
  <si>
    <t>MAHB0000362</t>
  </si>
  <si>
    <t>MAHB0000364</t>
  </si>
  <si>
    <t>MAHB0000365</t>
  </si>
  <si>
    <t>MAHB0000366</t>
  </si>
  <si>
    <t>MAHB0000367</t>
  </si>
  <si>
    <t>MAHB0000368</t>
  </si>
  <si>
    <t>MAHB0000369</t>
  </si>
  <si>
    <t>MAHB0000370</t>
  </si>
  <si>
    <t>MAHB0000371</t>
  </si>
  <si>
    <t>MAHB0000372</t>
  </si>
  <si>
    <t>MAHB0000373</t>
  </si>
  <si>
    <t>MAHB0000374</t>
  </si>
  <si>
    <t>MAHB0000375</t>
  </si>
  <si>
    <t>MAHB0000376</t>
  </si>
  <si>
    <t>MAHB0000377</t>
  </si>
  <si>
    <t>MAHB0000378</t>
  </si>
  <si>
    <t>MAHB0000379</t>
  </si>
  <si>
    <t>MAHB0000380</t>
  </si>
  <si>
    <t>MAHB0000381</t>
  </si>
  <si>
    <t>MAHB0000382</t>
  </si>
  <si>
    <t>MAHB0000383</t>
  </si>
  <si>
    <t>MAHB0000384</t>
  </si>
  <si>
    <t>MAHB0000385</t>
  </si>
  <si>
    <t>MAHB0000386</t>
  </si>
  <si>
    <t>MAHB0000387</t>
  </si>
  <si>
    <t>MAHB0000388</t>
  </si>
  <si>
    <t>MAHB0000389</t>
  </si>
  <si>
    <t>MAHB0000390</t>
  </si>
  <si>
    <t>MAHB0000391</t>
  </si>
  <si>
    <t>MAHB0000392</t>
  </si>
  <si>
    <t>MAHB0000393</t>
  </si>
  <si>
    <t>MAHB0000394</t>
  </si>
  <si>
    <t>MAHB0000395</t>
  </si>
  <si>
    <t>MAHB0000396</t>
  </si>
  <si>
    <t>MAHB0000397</t>
  </si>
  <si>
    <t>MAHB0000398</t>
  </si>
  <si>
    <t>MAHB0000399</t>
  </si>
  <si>
    <t>MAHB0000400</t>
  </si>
  <si>
    <t>MAHB0000401</t>
  </si>
  <si>
    <t>MAHB0000402</t>
  </si>
  <si>
    <t>MAHB0000403</t>
  </si>
  <si>
    <t>MAHB0000404</t>
  </si>
  <si>
    <t>MAHB0000405</t>
  </si>
  <si>
    <t>MAHB0000406</t>
  </si>
  <si>
    <t>MAHB0000407</t>
  </si>
  <si>
    <t>MAHB0000408</t>
  </si>
  <si>
    <t>MAHB0000409</t>
  </si>
  <si>
    <t>MAHB0000410</t>
  </si>
  <si>
    <t>MAHB0000411</t>
  </si>
  <si>
    <t>MAHB0000412</t>
  </si>
  <si>
    <t>MAHB0000413</t>
  </si>
  <si>
    <t>MAHB0000414</t>
  </si>
  <si>
    <t>MAHB0000415</t>
  </si>
  <si>
    <t>MAHB0000416</t>
  </si>
  <si>
    <t>MAHB0000417</t>
  </si>
  <si>
    <t>MAHB0000418</t>
  </si>
  <si>
    <t>MAHB0000419</t>
  </si>
  <si>
    <t>MAHB0000420</t>
  </si>
  <si>
    <t>MAHB0000421</t>
  </si>
  <si>
    <t>MAHB0000422</t>
  </si>
  <si>
    <t>MAHB0000423</t>
  </si>
  <si>
    <t>MAHB0000424</t>
  </si>
  <si>
    <t>MAHB0000425</t>
  </si>
  <si>
    <t>MAHB0000426</t>
  </si>
  <si>
    <t>MAHB0000427</t>
  </si>
  <si>
    <t>MAHB0000428</t>
  </si>
  <si>
    <t>MAHB0000429</t>
  </si>
  <si>
    <t>MAHB0000430</t>
  </si>
  <si>
    <t>MAHB0000431</t>
  </si>
  <si>
    <t>MAHB0000432</t>
  </si>
  <si>
    <t>MAHB0000433</t>
  </si>
  <si>
    <t>MAHB0000434</t>
  </si>
  <si>
    <t>MAHB0000435</t>
  </si>
  <si>
    <t>MAHB0000436</t>
  </si>
  <si>
    <t>MAHB0000437</t>
  </si>
  <si>
    <t>MAHB0000438</t>
  </si>
  <si>
    <t>MAHB0000439</t>
  </si>
  <si>
    <t>MAHB0000440</t>
  </si>
  <si>
    <t>MAHB0000441</t>
  </si>
  <si>
    <t>MAHB0000442</t>
  </si>
  <si>
    <t>MAHB0000443</t>
  </si>
  <si>
    <t>MAHB0000444</t>
  </si>
  <si>
    <t>MAHB0000445</t>
  </si>
  <si>
    <t>MAHB0000446</t>
  </si>
  <si>
    <t>MAHB0000447</t>
  </si>
  <si>
    <t>MAHB0000448</t>
  </si>
  <si>
    <t>MAHB0000449</t>
  </si>
  <si>
    <t>MAHB0000450</t>
  </si>
  <si>
    <t>MAHB0000451</t>
  </si>
  <si>
    <t>MAHB0000452</t>
  </si>
  <si>
    <t>MAHB0000453</t>
  </si>
  <si>
    <t>MAHB0000454</t>
  </si>
  <si>
    <t>MAHB0000455</t>
  </si>
  <si>
    <t>MAHB0000456</t>
  </si>
  <si>
    <t>MAHB0000457</t>
  </si>
  <si>
    <t>MAHB0000458</t>
  </si>
  <si>
    <t>MAHB0000459</t>
  </si>
  <si>
    <t>MAHB0000460</t>
  </si>
  <si>
    <t>MAHB0000461</t>
  </si>
  <si>
    <t>MAHB0000462</t>
  </si>
  <si>
    <t>MAHB0000463</t>
  </si>
  <si>
    <t>MAHB0000464</t>
  </si>
  <si>
    <t>MAHB0000465</t>
  </si>
  <si>
    <t>MAHB0000466</t>
  </si>
  <si>
    <t>MAHB0000467</t>
  </si>
  <si>
    <t>MAHB0000469</t>
  </si>
  <si>
    <t>MAHB0000470</t>
  </si>
  <si>
    <t>MAHB0000471</t>
  </si>
  <si>
    <t>MAHB0000472</t>
  </si>
  <si>
    <t>MAHB0000473</t>
  </si>
  <si>
    <t>MAHB0000474</t>
  </si>
  <si>
    <t>MAHB0000475</t>
  </si>
  <si>
    <t>MAHB0000476</t>
  </si>
  <si>
    <t>MAHB0000477</t>
  </si>
  <si>
    <t>MAHB0000478</t>
  </si>
  <si>
    <t>MAHB0000479</t>
  </si>
  <si>
    <t>MAHB0000480</t>
  </si>
  <si>
    <t>MAHB0000481</t>
  </si>
  <si>
    <t>MAHB0000482</t>
  </si>
  <si>
    <t>MAHB0000483</t>
  </si>
  <si>
    <t>MAHB0000484</t>
  </si>
  <si>
    <t>MAHB0000485</t>
  </si>
  <si>
    <t>MAHB0000486</t>
  </si>
  <si>
    <t>MAHB0000487</t>
  </si>
  <si>
    <t>MAHB0000488</t>
  </si>
  <si>
    <t>MAHB0000489</t>
  </si>
  <si>
    <t>MAHB0000490</t>
  </si>
  <si>
    <t>MAHB0000491</t>
  </si>
  <si>
    <t>MAHB0000492</t>
  </si>
  <si>
    <t>MAHB0000493</t>
  </si>
  <si>
    <t>MAHB0000494</t>
  </si>
  <si>
    <t>MAHB0000495</t>
  </si>
  <si>
    <t>MAHB0000496</t>
  </si>
  <si>
    <t>MAHB0000497</t>
  </si>
  <si>
    <t>MAHB0000499</t>
  </si>
  <si>
    <t>MAHB0000500</t>
  </si>
  <si>
    <t>MAHB0000501</t>
  </si>
  <si>
    <t>MAHB0000502</t>
  </si>
  <si>
    <t>MAHB0000503</t>
  </si>
  <si>
    <t>MAHB0000504</t>
  </si>
  <si>
    <t>MAHB0000505</t>
  </si>
  <si>
    <t>MAHB0000506</t>
  </si>
  <si>
    <t>MAHB0000507</t>
  </si>
  <si>
    <t>MAHB0000508</t>
  </si>
  <si>
    <t>MAHB0000509</t>
  </si>
  <si>
    <t>MAHB0000510</t>
  </si>
  <si>
    <t>MAHB0000511</t>
  </si>
  <si>
    <t>MAHB0000512</t>
  </si>
  <si>
    <t>MAHB0000513</t>
  </si>
  <si>
    <t>MAHB0000514</t>
  </si>
  <si>
    <t>MAHB0000515</t>
  </si>
  <si>
    <t>MAHB0000516</t>
  </si>
  <si>
    <t>MAHB0000517</t>
  </si>
  <si>
    <t>MAHB0000518</t>
  </si>
  <si>
    <t>MAHB0000519</t>
  </si>
  <si>
    <t>MAHB0000520</t>
  </si>
  <si>
    <t>MAHB0000521</t>
  </si>
  <si>
    <t>MAHB0000522</t>
  </si>
  <si>
    <t>MAHB0000523</t>
  </si>
  <si>
    <t>MAHB0000524</t>
  </si>
  <si>
    <t>MAHB0000525</t>
  </si>
  <si>
    <t>MAHB0000526</t>
  </si>
  <si>
    <t>MAHB0000527</t>
  </si>
  <si>
    <t>MAHB0000528</t>
  </si>
  <si>
    <t>MAHB0000529</t>
  </si>
  <si>
    <t>MAHB0000530</t>
  </si>
  <si>
    <t>MAHB0000531</t>
  </si>
  <si>
    <t>MAHB0000532</t>
  </si>
  <si>
    <t>MAHB0000533</t>
  </si>
  <si>
    <t>MAHB0000534</t>
  </si>
  <si>
    <t>MAHB0000535</t>
  </si>
  <si>
    <t>MAHB0000536</t>
  </si>
  <si>
    <t>MAHB0000537</t>
  </si>
  <si>
    <t>MAHB0000538</t>
  </si>
  <si>
    <t>MAHB0000539</t>
  </si>
  <si>
    <t>MAHB0000540</t>
  </si>
  <si>
    <t>MAHB0000541</t>
  </si>
  <si>
    <t>MAHB0000542</t>
  </si>
  <si>
    <t>MAHB0000543</t>
  </si>
  <si>
    <t>MAHB0000544</t>
  </si>
  <si>
    <t>MAHB0000545</t>
  </si>
  <si>
    <t>MAHB0000546</t>
  </si>
  <si>
    <t>MAHB0000547</t>
  </si>
  <si>
    <t>MAHB0000548</t>
  </si>
  <si>
    <t>MAHB0000549</t>
  </si>
  <si>
    <t>MAHB0000550</t>
  </si>
  <si>
    <t>MAHB0000551</t>
  </si>
  <si>
    <t>MAHB0000552</t>
  </si>
  <si>
    <t>MAHB0000553</t>
  </si>
  <si>
    <t>MAHB0000554</t>
  </si>
  <si>
    <t>MAHB0000555</t>
  </si>
  <si>
    <t>MAHB0000556</t>
  </si>
  <si>
    <t>MAHB0000557</t>
  </si>
  <si>
    <t>MAHB0000558</t>
  </si>
  <si>
    <t>MAHB0000559</t>
  </si>
  <si>
    <t>MAHB0000560</t>
  </si>
  <si>
    <t>MAHB0000561</t>
  </si>
  <si>
    <t>MAHB0000562</t>
  </si>
  <si>
    <t>MAHB0000563</t>
  </si>
  <si>
    <t>MAHB0000564</t>
  </si>
  <si>
    <t>MAHB0000565</t>
  </si>
  <si>
    <t>MAHB0000566</t>
  </si>
  <si>
    <t>MAHB0000568</t>
  </si>
  <si>
    <t>MAHB0000569</t>
  </si>
  <si>
    <t>MAHB0000570</t>
  </si>
  <si>
    <t>MAHB0000571</t>
  </si>
  <si>
    <t>MAHB0000572</t>
  </si>
  <si>
    <t>MAHB0000573</t>
  </si>
  <si>
    <t>MAHB0000574</t>
  </si>
  <si>
    <t>MAHB0000575</t>
  </si>
  <si>
    <t>MAHB0000576</t>
  </si>
  <si>
    <t>MAHB0000577</t>
  </si>
  <si>
    <t>MAHB0000578</t>
  </si>
  <si>
    <t>MAHB0000579</t>
  </si>
  <si>
    <t>MAHB0000580</t>
  </si>
  <si>
    <t>MAHB0000581</t>
  </si>
  <si>
    <t>MAHB0000582</t>
  </si>
  <si>
    <t>MAHB0000583</t>
  </si>
  <si>
    <t>MAHB0000584</t>
  </si>
  <si>
    <t>MAHB0000585</t>
  </si>
  <si>
    <t>MAHB0000586</t>
  </si>
  <si>
    <t>MAHB0000587</t>
  </si>
  <si>
    <t>MAHB0000588</t>
  </si>
  <si>
    <t>MAHB0000589</t>
  </si>
  <si>
    <t>MAHB0000590</t>
  </si>
  <si>
    <t>MAHB0000591</t>
  </si>
  <si>
    <t>MAHB0000592</t>
  </si>
  <si>
    <t>MAHB0000593</t>
  </si>
  <si>
    <t>MAHB0000594</t>
  </si>
  <si>
    <t>MAHB0000595</t>
  </si>
  <si>
    <t>MAHB0000596</t>
  </si>
  <si>
    <t>MAHB0000597</t>
  </si>
  <si>
    <t>MAHB0000598</t>
  </si>
  <si>
    <t>MAHB0000599</t>
  </si>
  <si>
    <t>MAHB0000600</t>
  </si>
  <si>
    <t>MAHB0000601</t>
  </si>
  <si>
    <t>MAHB0000602</t>
  </si>
  <si>
    <t>MAHB0000603</t>
  </si>
  <si>
    <t>MAHB0000604</t>
  </si>
  <si>
    <t>MAHB0000605</t>
  </si>
  <si>
    <t>MAHB0000606</t>
  </si>
  <si>
    <t>MAHB0000607</t>
  </si>
  <si>
    <t>MAHB0000608</t>
  </si>
  <si>
    <t>MAHB0000609</t>
  </si>
  <si>
    <t>MAHB0000610</t>
  </si>
  <si>
    <t>MAHB0000611</t>
  </si>
  <si>
    <t>MAHB0000612</t>
  </si>
  <si>
    <t>MAHB0000613</t>
  </si>
  <si>
    <t>MAHB0000614</t>
  </si>
  <si>
    <t>MAHB0000615</t>
  </si>
  <si>
    <t>MAHB0000616</t>
  </si>
  <si>
    <t>MAHB0000617</t>
  </si>
  <si>
    <t>MAHB0000618</t>
  </si>
  <si>
    <t>MAHB0000619</t>
  </si>
  <si>
    <t>MAHB0000620</t>
  </si>
  <si>
    <t>MAHB0000621</t>
  </si>
  <si>
    <t>MAHB0000622</t>
  </si>
  <si>
    <t>MAHB0000623</t>
  </si>
  <si>
    <t>MAHB0000624</t>
  </si>
  <si>
    <t>MAHB0000625</t>
  </si>
  <si>
    <t>MAHB0000626</t>
  </si>
  <si>
    <t>MAHB0000627</t>
  </si>
  <si>
    <t>MAHB0000628</t>
  </si>
  <si>
    <t>MAHB0000629</t>
  </si>
  <si>
    <t>MAHB0000630</t>
  </si>
  <si>
    <t>MAHB0000631</t>
  </si>
  <si>
    <t>MAHB0000632</t>
  </si>
  <si>
    <t>MAHB0000633</t>
  </si>
  <si>
    <t>MAHB0000634</t>
  </si>
  <si>
    <t>MAHB0000635</t>
  </si>
  <si>
    <t>MAHB0000636</t>
  </si>
  <si>
    <t>MAHB0000637</t>
  </si>
  <si>
    <t>MAHB0000638</t>
  </si>
  <si>
    <t>MAHB0000639</t>
  </si>
  <si>
    <t>MAHB0000640</t>
  </si>
  <si>
    <t>MAHB0000641</t>
  </si>
  <si>
    <t>MAHB0000642</t>
  </si>
  <si>
    <t>MAHB0000643</t>
  </si>
  <si>
    <t>MAHB0000644</t>
  </si>
  <si>
    <t>MAHB0000645</t>
  </si>
  <si>
    <t>MAHB0000646</t>
  </si>
  <si>
    <t>MAHB0000647</t>
  </si>
  <si>
    <t>MAHB0000648</t>
  </si>
  <si>
    <t>MAHB0000649</t>
  </si>
  <si>
    <t>MAHB0000650</t>
  </si>
  <si>
    <t>MAHB0000651</t>
  </si>
  <si>
    <t>MAHB0000652</t>
  </si>
  <si>
    <t>MAHB0000653</t>
  </si>
  <si>
    <t>MAHB0000654</t>
  </si>
  <si>
    <t>MAHB0000655</t>
  </si>
  <si>
    <t>MAHB0000656</t>
  </si>
  <si>
    <t>MAHB0000657</t>
  </si>
  <si>
    <t>MAHB0000658</t>
  </si>
  <si>
    <t>MAHB0000659</t>
  </si>
  <si>
    <t>MAHB0000660</t>
  </si>
  <si>
    <t>MAHB0000661</t>
  </si>
  <si>
    <t>MAHB0000662</t>
  </si>
  <si>
    <t>MAHB0000663</t>
  </si>
  <si>
    <t>MAHB0000664</t>
  </si>
  <si>
    <t>MAHB0000665</t>
  </si>
  <si>
    <t>MAHB0000666</t>
  </si>
  <si>
    <t>MAHB0000667</t>
  </si>
  <si>
    <t>MAHB0000668</t>
  </si>
  <si>
    <t>MAHB0000669</t>
  </si>
  <si>
    <t>MAHB0000670</t>
  </si>
  <si>
    <t>MAHB0000671</t>
  </si>
  <si>
    <t>MAHB0000672</t>
  </si>
  <si>
    <t>MAHB0000674</t>
  </si>
  <si>
    <t>MAHB0000675</t>
  </si>
  <si>
    <t>MAHB0000676</t>
  </si>
  <si>
    <t>MAHB0000677</t>
  </si>
  <si>
    <t>MAHB0000678</t>
  </si>
  <si>
    <t>MAHB0000679</t>
  </si>
  <si>
    <t>MAHB0000680</t>
  </si>
  <si>
    <t>MAHB0000681</t>
  </si>
  <si>
    <t>MAHB0000682</t>
  </si>
  <si>
    <t>MAHB0000683</t>
  </si>
  <si>
    <t>MAHB0000684</t>
  </si>
  <si>
    <t>MAHB0000685</t>
  </si>
  <si>
    <t>MAHB0000686</t>
  </si>
  <si>
    <t>MAHB0000687</t>
  </si>
  <si>
    <t>MAHB0000688</t>
  </si>
  <si>
    <t>MAHB0000689</t>
  </si>
  <si>
    <t>MAHB0000690</t>
  </si>
  <si>
    <t>MAHB0000691</t>
  </si>
  <si>
    <t>MAHB0000692</t>
  </si>
  <si>
    <t>MAHB0000693</t>
  </si>
  <si>
    <t>MAHB0000695</t>
  </si>
  <si>
    <t>MAHB0000696</t>
  </si>
  <si>
    <t>MAHB0000697</t>
  </si>
  <si>
    <t>MAHB0000698</t>
  </si>
  <si>
    <t>MAHB0000699</t>
  </si>
  <si>
    <t>MAHB0000700</t>
  </si>
  <si>
    <t>MAHB0000701</t>
  </si>
  <si>
    <t>MAHB0000702</t>
  </si>
  <si>
    <t>MAHB0000703</t>
  </si>
  <si>
    <t>MAHB0000704</t>
  </si>
  <si>
    <t>MAHB0000705</t>
  </si>
  <si>
    <t>MAHB0000706</t>
  </si>
  <si>
    <t>MAHB0000707</t>
  </si>
  <si>
    <t>MAHB0000708</t>
  </si>
  <si>
    <t>MAHB0000709</t>
  </si>
  <si>
    <t>MAHB0000710</t>
  </si>
  <si>
    <t>MAHB0000711</t>
  </si>
  <si>
    <t>MAHB0000712</t>
  </si>
  <si>
    <t>MAHB0000713</t>
  </si>
  <si>
    <t>MAHB0000714</t>
  </si>
  <si>
    <t>MAHB0000715</t>
  </si>
  <si>
    <t>MAHB0000716</t>
  </si>
  <si>
    <t>MAHB0000717</t>
  </si>
  <si>
    <t>MAHB0000718</t>
  </si>
  <si>
    <t>MAHB0000719</t>
  </si>
  <si>
    <t>MAHB0000720</t>
  </si>
  <si>
    <t>MAHB0000721</t>
  </si>
  <si>
    <t>MAHB0000722</t>
  </si>
  <si>
    <t>MAHB0000723</t>
  </si>
  <si>
    <t>MAHB0000724</t>
  </si>
  <si>
    <t>MAHB0000725</t>
  </si>
  <si>
    <t>MAHB0000726</t>
  </si>
  <si>
    <t>MAHB0000727</t>
  </si>
  <si>
    <t>MAHB0000728</t>
  </si>
  <si>
    <t>MAHB0000729</t>
  </si>
  <si>
    <t>MAHB0000730</t>
  </si>
  <si>
    <t>MAHB0000731</t>
  </si>
  <si>
    <t>MAHB0000732</t>
  </si>
  <si>
    <t>MAHB0000733</t>
  </si>
  <si>
    <t>MAHB0000734</t>
  </si>
  <si>
    <t>MAHB0000735</t>
  </si>
  <si>
    <t>MAHB0000736</t>
  </si>
  <si>
    <t>MAHB0000737</t>
  </si>
  <si>
    <t>MAHB0000738</t>
  </si>
  <si>
    <t>MAHB0000739</t>
  </si>
  <si>
    <t>MAHB0000740</t>
  </si>
  <si>
    <t>MAHB0000741</t>
  </si>
  <si>
    <t>MAHB0000742</t>
  </si>
  <si>
    <t>MAHB0000743</t>
  </si>
  <si>
    <t>MAHB0000744</t>
  </si>
  <si>
    <t>MAHB0000745</t>
  </si>
  <si>
    <t>MAHB0000746</t>
  </si>
  <si>
    <t>MAHB0000747</t>
  </si>
  <si>
    <t>MAHB0000748</t>
  </si>
  <si>
    <t>MAHB0000749</t>
  </si>
  <si>
    <t>MAHB0000750</t>
  </si>
  <si>
    <t>MAHB0000751</t>
  </si>
  <si>
    <t>MAHB0000752</t>
  </si>
  <si>
    <t>MAHB0000753</t>
  </si>
  <si>
    <t>MAHB0000754</t>
  </si>
  <si>
    <t>MAHB0000755</t>
  </si>
  <si>
    <t>MAHB0000756</t>
  </si>
  <si>
    <t>MAHB0000757</t>
  </si>
  <si>
    <t>MAHB0000758</t>
  </si>
  <si>
    <t>MAHB0000759</t>
  </si>
  <si>
    <t>MAHB0000760</t>
  </si>
  <si>
    <t>MAHB0000761</t>
  </si>
  <si>
    <t>MAHB0000762</t>
  </si>
  <si>
    <t>MAHB0000763</t>
  </si>
  <si>
    <t>MAHB0000764</t>
  </si>
  <si>
    <t>MAHB0000765</t>
  </si>
  <si>
    <t>MAHB0000766</t>
  </si>
  <si>
    <t>MAHB0000767</t>
  </si>
  <si>
    <t>MAHB0000768</t>
  </si>
  <si>
    <t>MAHB0000769</t>
  </si>
  <si>
    <t>MAHB0000770</t>
  </si>
  <si>
    <t>MAHB0000771</t>
  </si>
  <si>
    <t>MAHB0000772</t>
  </si>
  <si>
    <t>MAHB0000773</t>
  </si>
  <si>
    <t>MAHB0000774</t>
  </si>
  <si>
    <t>MAHB0000775</t>
  </si>
  <si>
    <t>MAHB0000776</t>
  </si>
  <si>
    <t>MAHB0000777</t>
  </si>
  <si>
    <t>MAHB0000778</t>
  </si>
  <si>
    <t>MAHB0000779</t>
  </si>
  <si>
    <t>MAHB0000780</t>
  </si>
  <si>
    <t>MAHB0000781</t>
  </si>
  <si>
    <t>MAHB0000782</t>
  </si>
  <si>
    <t>MAHB0000783</t>
  </si>
  <si>
    <t>MAHB0000784</t>
  </si>
  <si>
    <t>MAHB0000785</t>
  </si>
  <si>
    <t>MAHB0000786</t>
  </si>
  <si>
    <t>MAHB0000787</t>
  </si>
  <si>
    <t>MAHB0000788</t>
  </si>
  <si>
    <t>MAHB0000789</t>
  </si>
  <si>
    <t>MAHB0000790</t>
  </si>
  <si>
    <t>MAHB0000791</t>
  </si>
  <si>
    <t>MAHB0000792</t>
  </si>
  <si>
    <t>MAHB0000793</t>
  </si>
  <si>
    <t>MAHB0000794</t>
  </si>
  <si>
    <t>MAHB0000795</t>
  </si>
  <si>
    <t>MAHB0000796</t>
  </si>
  <si>
    <t>MAHB0000797</t>
  </si>
  <si>
    <t>MAHB0000798</t>
  </si>
  <si>
    <t>MAHB0000799</t>
  </si>
  <si>
    <t>MAHB0000800</t>
  </si>
  <si>
    <t>MAHB0000801</t>
  </si>
  <si>
    <t>MAHB0000802</t>
  </si>
  <si>
    <t>MAHB0000803</t>
  </si>
  <si>
    <t>MAHB0000804</t>
  </si>
  <si>
    <t>MAHB0000805</t>
  </si>
  <si>
    <t>MAHB0000806</t>
  </si>
  <si>
    <t>MAHB0000807</t>
  </si>
  <si>
    <t>MAHB0000808</t>
  </si>
  <si>
    <t>MAHB0000809</t>
  </si>
  <si>
    <t>MAHB0000810</t>
  </si>
  <si>
    <t>MAHB0000811</t>
  </si>
  <si>
    <t>MAHB0000812</t>
  </si>
  <si>
    <t>MAHB0000813</t>
  </si>
  <si>
    <t>MAHB0000814</t>
  </si>
  <si>
    <t>MAHB0000815</t>
  </si>
  <si>
    <t>MAHB0000816</t>
  </si>
  <si>
    <t>MAHB0000817</t>
  </si>
  <si>
    <t>MAHB0000818</t>
  </si>
  <si>
    <t>MAHB0000819</t>
  </si>
  <si>
    <t>MAHB0000820</t>
  </si>
  <si>
    <t>MAHB0000821</t>
  </si>
  <si>
    <t>MAHB0000822</t>
  </si>
  <si>
    <t>MAHB0000823</t>
  </si>
  <si>
    <t>MAHB0000824</t>
  </si>
  <si>
    <t>MAHB0000825</t>
  </si>
  <si>
    <t>MAHB0000826</t>
  </si>
  <si>
    <t>MAHB0000827</t>
  </si>
  <si>
    <t>MAHB0000828</t>
  </si>
  <si>
    <t>MAHB0000829</t>
  </si>
  <si>
    <t>MAHB0000830</t>
  </si>
  <si>
    <t>MAHB0000831</t>
  </si>
  <si>
    <t>MAHB0000832</t>
  </si>
  <si>
    <t>MAHB0000833</t>
  </si>
  <si>
    <t>MAHB0000834</t>
  </si>
  <si>
    <t>MAHB0000835</t>
  </si>
  <si>
    <t>MAHB0000836</t>
  </si>
  <si>
    <t>MAHB0000837</t>
  </si>
  <si>
    <t>MAHB0000838</t>
  </si>
  <si>
    <t>MAHB0000839</t>
  </si>
  <si>
    <t>MAHB0000840</t>
  </si>
  <si>
    <t>MAHB0000841</t>
  </si>
  <si>
    <t>MAHB0000842</t>
  </si>
  <si>
    <t>MAHB0000843</t>
  </si>
  <si>
    <t>MAHB0000844</t>
  </si>
  <si>
    <t>MAHB0000845</t>
  </si>
  <si>
    <t>MAHB0000846</t>
  </si>
  <si>
    <t>MAHB0000847</t>
  </si>
  <si>
    <t>MAHB0000848</t>
  </si>
  <si>
    <t>MAHB0000849</t>
  </si>
  <si>
    <t>MAHB0000850</t>
  </si>
  <si>
    <t>MAHB0000851</t>
  </si>
  <si>
    <t>MAHB0000852</t>
  </si>
  <si>
    <t>MAHB0000853</t>
  </si>
  <si>
    <t>MAHB0000854</t>
  </si>
  <si>
    <t>MAHB0000855</t>
  </si>
  <si>
    <t>MAHB0000856</t>
  </si>
  <si>
    <t>MAHB0000857</t>
  </si>
  <si>
    <t>MAHB0000858</t>
  </si>
  <si>
    <t>MAHB0000859</t>
  </si>
  <si>
    <t>MAHB0000860</t>
  </si>
  <si>
    <t>MAHB0000861</t>
  </si>
  <si>
    <t>MAHB0000862</t>
  </si>
  <si>
    <t>MAHB0000863</t>
  </si>
  <si>
    <t>MAHB0000864</t>
  </si>
  <si>
    <t>MAHB0000865</t>
  </si>
  <si>
    <t>MAHB0000866</t>
  </si>
  <si>
    <t>MAHB0000867</t>
  </si>
  <si>
    <t>MAHB0000868</t>
  </si>
  <si>
    <t>MAHB0000869</t>
  </si>
  <si>
    <t>MAHB0000870</t>
  </si>
  <si>
    <t>MAHB0000871</t>
  </si>
  <si>
    <t>MAHB0000872</t>
  </si>
  <si>
    <t>MAHB0000873</t>
  </si>
  <si>
    <t>MAHB0000874</t>
  </si>
  <si>
    <t>MAHB0000875</t>
  </si>
  <si>
    <t>MAHB0000876</t>
  </si>
  <si>
    <t>MAHB0000877</t>
  </si>
  <si>
    <t>MAHB0000878</t>
  </si>
  <si>
    <t>MAHB0000879</t>
  </si>
  <si>
    <t>MAHB0000880</t>
  </si>
  <si>
    <t>MAHB0000881</t>
  </si>
  <si>
    <t>MAHB0000882</t>
  </si>
  <si>
    <t>MAHB0000883</t>
  </si>
  <si>
    <t>MAHB0000884</t>
  </si>
  <si>
    <t>MAHB0000885</t>
  </si>
  <si>
    <t>MAHB0000886</t>
  </si>
  <si>
    <t>MAHB0000887</t>
  </si>
  <si>
    <t>MAHB0000888</t>
  </si>
  <si>
    <t>MAHB0000889</t>
  </si>
  <si>
    <t>MAHB0000890</t>
  </si>
  <si>
    <t>MAHB0000891</t>
  </si>
  <si>
    <t>MAHB0000892</t>
  </si>
  <si>
    <t>MAHB0000893</t>
  </si>
  <si>
    <t>MAHB0000894</t>
  </si>
  <si>
    <t>MAHB0000895</t>
  </si>
  <si>
    <t>MAHB0000896</t>
  </si>
  <si>
    <t>MAHB0000897</t>
  </si>
  <si>
    <t>MAHB0000898</t>
  </si>
  <si>
    <t>MAHB0000899</t>
  </si>
  <si>
    <t>MAHB0000900</t>
  </si>
  <si>
    <t>MAHB0000901</t>
  </si>
  <si>
    <t>MAHB0000902</t>
  </si>
  <si>
    <t>MAHB0000903</t>
  </si>
  <si>
    <t>MAHB0000904</t>
  </si>
  <si>
    <t>MAHB0000905</t>
  </si>
  <si>
    <t>MAHB0000906</t>
  </si>
  <si>
    <t>MAHB0000907</t>
  </si>
  <si>
    <t>MAHB0000908</t>
  </si>
  <si>
    <t>MAHB0000909</t>
  </si>
  <si>
    <t>MAHB0000910</t>
  </si>
  <si>
    <t>MAHB0000911</t>
  </si>
  <si>
    <t>MAHB0000912</t>
  </si>
  <si>
    <t>MAHB0000913</t>
  </si>
  <si>
    <t>MAHB0000914</t>
  </si>
  <si>
    <t>MAHB0000915</t>
  </si>
  <si>
    <t>MAHB0000916</t>
  </si>
  <si>
    <t>MAHB0000917</t>
  </si>
  <si>
    <t>MAHB0000918</t>
  </si>
  <si>
    <t>MAHB0000919</t>
  </si>
  <si>
    <t>MAHB0000920</t>
  </si>
  <si>
    <t>MAHB0000921</t>
  </si>
  <si>
    <t>MAHB0000922</t>
  </si>
  <si>
    <t>MAHB0000923</t>
  </si>
  <si>
    <t>MAHB0000924</t>
  </si>
  <si>
    <t>MAHB0000925</t>
  </si>
  <si>
    <t>MAHB0000926</t>
  </si>
  <si>
    <t>MAHB0000927</t>
  </si>
  <si>
    <t>MAHB0000928</t>
  </si>
  <si>
    <t>MAHB0000929</t>
  </si>
  <si>
    <t>MAHB0000930</t>
  </si>
  <si>
    <t>MAHB0000931</t>
  </si>
  <si>
    <t>MAHB0000932</t>
  </si>
  <si>
    <t>MAHB0000934</t>
  </si>
  <si>
    <t>MAHB0000935</t>
  </si>
  <si>
    <t>MAHB0000936</t>
  </si>
  <si>
    <t>MAHB0000937</t>
  </si>
  <si>
    <t>MAHB0000938</t>
  </si>
  <si>
    <t>MAHB0000939</t>
  </si>
  <si>
    <t>MAHB0000940</t>
  </si>
  <si>
    <t>MAHB0000941</t>
  </si>
  <si>
    <t>MAHB0000942</t>
  </si>
  <si>
    <t>MAHB0000943</t>
  </si>
  <si>
    <t>MAHB0000944</t>
  </si>
  <si>
    <t>MAHB0000945</t>
  </si>
  <si>
    <t>MAHB0000946</t>
  </si>
  <si>
    <t>MAHB0000947</t>
  </si>
  <si>
    <t>MAHB0000948</t>
  </si>
  <si>
    <t>MAHB0000949</t>
  </si>
  <si>
    <t>MAHB0000950</t>
  </si>
  <si>
    <t>MAHB0000951</t>
  </si>
  <si>
    <t>MAHB0000952</t>
  </si>
  <si>
    <t>MAHB0000953</t>
  </si>
  <si>
    <t>MAHB0000954</t>
  </si>
  <si>
    <t>MAHB0000955</t>
  </si>
  <si>
    <t>MAHB0000956</t>
  </si>
  <si>
    <t>MAHB0000957</t>
  </si>
  <si>
    <t>MAHB0000958</t>
  </si>
  <si>
    <t>MAHB0000959</t>
  </si>
  <si>
    <t>MAHB0000960</t>
  </si>
  <si>
    <t>MAHB0000961</t>
  </si>
  <si>
    <t>MAHB0000962</t>
  </si>
  <si>
    <t>MAHB0000963</t>
  </si>
  <si>
    <t>MAHB0000964</t>
  </si>
  <si>
    <t>MAHB0000965</t>
  </si>
  <si>
    <t>MAHB0000966</t>
  </si>
  <si>
    <t>MAHB0000967</t>
  </si>
  <si>
    <t>MAHB0000968</t>
  </si>
  <si>
    <t>MAHB0000969</t>
  </si>
  <si>
    <t>MAHB0000970</t>
  </si>
  <si>
    <t>MAHB0000971</t>
  </si>
  <si>
    <t>MAHB0000972</t>
  </si>
  <si>
    <t>MAHB0000973</t>
  </si>
  <si>
    <t>MAHB0000974</t>
  </si>
  <si>
    <t>MAHB0000975</t>
  </si>
  <si>
    <t>MAHB0000976</t>
  </si>
  <si>
    <t>MAHB0000977</t>
  </si>
  <si>
    <t>MAHB0000978</t>
  </si>
  <si>
    <t>MAHB0000979</t>
  </si>
  <si>
    <t>MAHB0000980</t>
  </si>
  <si>
    <t>MAHB0000981</t>
  </si>
  <si>
    <t>MAHB0000982</t>
  </si>
  <si>
    <t>MAHB0000983</t>
  </si>
  <si>
    <t>MAHB0000984</t>
  </si>
  <si>
    <t>MAHB0000985</t>
  </si>
  <si>
    <t>MAHB0000986</t>
  </si>
  <si>
    <t>MAHB0000987</t>
  </si>
  <si>
    <t>MAHB0000988</t>
  </si>
  <si>
    <t>MAHB0000989</t>
  </si>
  <si>
    <t>MAHB0000990</t>
  </si>
  <si>
    <t>MAHB0000991</t>
  </si>
  <si>
    <t>MAHB0000992</t>
  </si>
  <si>
    <t>MAHB0000993</t>
  </si>
  <si>
    <t>MAHB0000994</t>
  </si>
  <si>
    <t>MAHB0000995</t>
  </si>
  <si>
    <t>MAHB0000996</t>
  </si>
  <si>
    <t>MAHB0000997</t>
  </si>
  <si>
    <t>MAHB0000998</t>
  </si>
  <si>
    <t>MAHB0000999</t>
  </si>
  <si>
    <t>MAHB0001000</t>
  </si>
  <si>
    <t>MAHB0001002</t>
  </si>
  <si>
    <t>MAHB0001003</t>
  </si>
  <si>
    <t>MAHB0001004</t>
  </si>
  <si>
    <t>MAHB0001005</t>
  </si>
  <si>
    <t>MAHB0001006</t>
  </si>
  <si>
    <t>MAHB0001007</t>
  </si>
  <si>
    <t>MAHB0001008</t>
  </si>
  <si>
    <t>MAHB0001009</t>
  </si>
  <si>
    <t>MAHB0001010</t>
  </si>
  <si>
    <t>MAHB0001011</t>
  </si>
  <si>
    <t>MAHB0001012</t>
  </si>
  <si>
    <t>MAHB0001013</t>
  </si>
  <si>
    <t>MAHB0001014</t>
  </si>
  <si>
    <t>MAHB0001015</t>
  </si>
  <si>
    <t>MAHB0001016</t>
  </si>
  <si>
    <t>MAHB0001017</t>
  </si>
  <si>
    <t>MAHB0001018</t>
  </si>
  <si>
    <t>MAHB0001019</t>
  </si>
  <si>
    <t>MAHB0001020</t>
  </si>
  <si>
    <t>MAHB0001021</t>
  </si>
  <si>
    <t>MAHB0001022</t>
  </si>
  <si>
    <t>MAHB0001023</t>
  </si>
  <si>
    <t>MAHB0001024</t>
  </si>
  <si>
    <t>MAHB0001025</t>
  </si>
  <si>
    <t>MAHB0001026</t>
  </si>
  <si>
    <t>MAHB0001027</t>
  </si>
  <si>
    <t>MAHB0001028</t>
  </si>
  <si>
    <t>MAHB0001029</t>
  </si>
  <si>
    <t>MAHB0001030</t>
  </si>
  <si>
    <t>MAHB0001031</t>
  </si>
  <si>
    <t>MAHB0001032</t>
  </si>
  <si>
    <t>MAHB0001033</t>
  </si>
  <si>
    <t>MAHB0001034</t>
  </si>
  <si>
    <t>MAHB0001035</t>
  </si>
  <si>
    <t>MAHB0001036</t>
  </si>
  <si>
    <t>MAHB0001037</t>
  </si>
  <si>
    <t>MAHB0001038</t>
  </si>
  <si>
    <t>MAHB0001039</t>
  </si>
  <si>
    <t>MAHB0001040</t>
  </si>
  <si>
    <t>MAHB0001041</t>
  </si>
  <si>
    <t>MAHB0001042</t>
  </si>
  <si>
    <t>MAHB0001043</t>
  </si>
  <si>
    <t>MAHB0001044</t>
  </si>
  <si>
    <t>MAHB0001045</t>
  </si>
  <si>
    <t>MAHB0001046</t>
  </si>
  <si>
    <t>MAHB0001047</t>
  </si>
  <si>
    <t>MAHB0001048</t>
  </si>
  <si>
    <t>MAHB0001049</t>
  </si>
  <si>
    <t>MAHB0001050</t>
  </si>
  <si>
    <t>MAHB0001051</t>
  </si>
  <si>
    <t>MAHB0001052</t>
  </si>
  <si>
    <t>MAHB0001053</t>
  </si>
  <si>
    <t>MAHB0001054</t>
  </si>
  <si>
    <t>MAHB0001055</t>
  </si>
  <si>
    <t>MAHB0001056</t>
  </si>
  <si>
    <t>MAHB0001057</t>
  </si>
  <si>
    <t>MAHB0001058</t>
  </si>
  <si>
    <t>MAHB0001059</t>
  </si>
  <si>
    <t>MAHB0001060</t>
  </si>
  <si>
    <t>MAHB0001061</t>
  </si>
  <si>
    <t>MAHB0001062</t>
  </si>
  <si>
    <t>MAHB0001063</t>
  </si>
  <si>
    <t>MAHB0001064</t>
  </si>
  <si>
    <t>MAHB0001065</t>
  </si>
  <si>
    <t>MAHB0001066</t>
  </si>
  <si>
    <t>MAHB0001067</t>
  </si>
  <si>
    <t>MAHB0001068</t>
  </si>
  <si>
    <t>MAHB0001069</t>
  </si>
  <si>
    <t>MAHB0001070</t>
  </si>
  <si>
    <t>MAHB0001071</t>
  </si>
  <si>
    <t>MAHB0001072</t>
  </si>
  <si>
    <t>MAHB0001073</t>
  </si>
  <si>
    <t>MAHB0001074</t>
  </si>
  <si>
    <t>MAHB0001075</t>
  </si>
  <si>
    <t>MAHB0001076</t>
  </si>
  <si>
    <t>MAHB0001077</t>
  </si>
  <si>
    <t>MAHB0001078</t>
  </si>
  <si>
    <t>MAHB0001079</t>
  </si>
  <si>
    <t>MAHB0001080</t>
  </si>
  <si>
    <t>MAHB0001081</t>
  </si>
  <si>
    <t>MAHB0001082</t>
  </si>
  <si>
    <t>MAHB0001083</t>
  </si>
  <si>
    <t>MAHB0001084</t>
  </si>
  <si>
    <t>MAHB0001085</t>
  </si>
  <si>
    <t>MAHB0001086</t>
  </si>
  <si>
    <t>MAHB0001087</t>
  </si>
  <si>
    <t>MAHB0001088</t>
  </si>
  <si>
    <t>MAHB0001089</t>
  </si>
  <si>
    <t>MAHB0001090</t>
  </si>
  <si>
    <t>MAHB0001091</t>
  </si>
  <si>
    <t>MAHB0001092</t>
  </si>
  <si>
    <t>MAHB0001093</t>
  </si>
  <si>
    <t>MAHB0001094</t>
  </si>
  <si>
    <t>MAHB0001095</t>
  </si>
  <si>
    <t>MAHB0001096</t>
  </si>
  <si>
    <t>MAHB0001097</t>
  </si>
  <si>
    <t>MAHB0001098</t>
  </si>
  <si>
    <t>MAHB0001099</t>
  </si>
  <si>
    <t>MAHB0001100</t>
  </si>
  <si>
    <t>MAHB0001101</t>
  </si>
  <si>
    <t>MAHB0001102</t>
  </si>
  <si>
    <t>MAHB0001103</t>
  </si>
  <si>
    <t>MAHB0001104</t>
  </si>
  <si>
    <t>MAHB0001105</t>
  </si>
  <si>
    <t>MAHB0001106</t>
  </si>
  <si>
    <t>MAHB0001107</t>
  </si>
  <si>
    <t>MAHB0001108</t>
  </si>
  <si>
    <t>MAHB0001109</t>
  </si>
  <si>
    <t>MAHB0001110</t>
  </si>
  <si>
    <t>MAHB0001111</t>
  </si>
  <si>
    <t>MAHB0001112</t>
  </si>
  <si>
    <t>MAHB0001113</t>
  </si>
  <si>
    <t>MAHB0001114</t>
  </si>
  <si>
    <t>MAHB0001115</t>
  </si>
  <si>
    <t>MAHB0001116</t>
  </si>
  <si>
    <t>MAHB0001117</t>
  </si>
  <si>
    <t>MAHB0001118</t>
  </si>
  <si>
    <t>MAHB0001119</t>
  </si>
  <si>
    <t>MAHB0001120</t>
  </si>
  <si>
    <t>MAHB0001121</t>
  </si>
  <si>
    <t>MAHB0001122</t>
  </si>
  <si>
    <t>MAHB0001123</t>
  </si>
  <si>
    <t>MAHB0001124</t>
  </si>
  <si>
    <t>MAHB0001125</t>
  </si>
  <si>
    <t>MAHB0001126</t>
  </si>
  <si>
    <t>MAHB0001127</t>
  </si>
  <si>
    <t>MAHB0001128</t>
  </si>
  <si>
    <t>MAHB0001129</t>
  </si>
  <si>
    <t>MAHB0001130</t>
  </si>
  <si>
    <t>MAHB0001131</t>
  </si>
  <si>
    <t>MAHB0001132</t>
  </si>
  <si>
    <t>MAHB0001133</t>
  </si>
  <si>
    <t>MAHB0001134</t>
  </si>
  <si>
    <t>MAHB0001135</t>
  </si>
  <si>
    <t>MAHB0001136</t>
  </si>
  <si>
    <t>MAHB0001137</t>
  </si>
  <si>
    <t>MAHB0001138</t>
  </si>
  <si>
    <t>MAHB0001139</t>
  </si>
  <si>
    <t>MAHB0001140</t>
  </si>
  <si>
    <t>MAHB0001141</t>
  </si>
  <si>
    <t>MAHB0001142</t>
  </si>
  <si>
    <t>MAHB0001143</t>
  </si>
  <si>
    <t>MAHB0001144</t>
  </si>
  <si>
    <t>MAHB0001146</t>
  </si>
  <si>
    <t>MAHB0001147</t>
  </si>
  <si>
    <t>MAHB0001148</t>
  </si>
  <si>
    <t>MAHB0001149</t>
  </si>
  <si>
    <t>MAHB0001150</t>
  </si>
  <si>
    <t>MAHB0001151</t>
  </si>
  <si>
    <t>MAHB0001152</t>
  </si>
  <si>
    <t>MAHB0001153</t>
  </si>
  <si>
    <t>MAHB0001154</t>
  </si>
  <si>
    <t>MAHB0001155</t>
  </si>
  <si>
    <t>MAHB0001156</t>
  </si>
  <si>
    <t>MAHB0001157</t>
  </si>
  <si>
    <t>MAHB0001158</t>
  </si>
  <si>
    <t>MAHB0001159</t>
  </si>
  <si>
    <t>MAHB0001160</t>
  </si>
  <si>
    <t>MAHB0001161</t>
  </si>
  <si>
    <t>MAHB0001162</t>
  </si>
  <si>
    <t>MAHB0001163</t>
  </si>
  <si>
    <t>MAHB0001164</t>
  </si>
  <si>
    <t>MAHB0001165</t>
  </si>
  <si>
    <t>MAHB0001166</t>
  </si>
  <si>
    <t>MAHB0001167</t>
  </si>
  <si>
    <t>MAHB0001168</t>
  </si>
  <si>
    <t>MAHB0001169</t>
  </si>
  <si>
    <t>MAHB0001170</t>
  </si>
  <si>
    <t>MAHB0001171</t>
  </si>
  <si>
    <t>MAHB0001172</t>
  </si>
  <si>
    <t>MAHB0001173</t>
  </si>
  <si>
    <t>MAHB0001174</t>
  </si>
  <si>
    <t>MAHB0001175</t>
  </si>
  <si>
    <t>MAHB0001176</t>
  </si>
  <si>
    <t>MAHB0001177</t>
  </si>
  <si>
    <t>MAHB0001178</t>
  </si>
  <si>
    <t>MAHB0001179</t>
  </si>
  <si>
    <t>MAHB0001180</t>
  </si>
  <si>
    <t>MAHB0001181</t>
  </si>
  <si>
    <t>MAHB0001182</t>
  </si>
  <si>
    <t>MAHB0001183</t>
  </si>
  <si>
    <t>MAHB0001184</t>
  </si>
  <si>
    <t>MAHB0001185</t>
  </si>
  <si>
    <t>MAHB0001186</t>
  </si>
  <si>
    <t>MAHB0001187</t>
  </si>
  <si>
    <t>MAHB0001188</t>
  </si>
  <si>
    <t>MAHB0001189</t>
  </si>
  <si>
    <t>MAHB0001190</t>
  </si>
  <si>
    <t>MAHB0001191</t>
  </si>
  <si>
    <t>MAHB0001192</t>
  </si>
  <si>
    <t>MAHB0001193</t>
  </si>
  <si>
    <t>MAHB0001194</t>
  </si>
  <si>
    <t>MAHB0001195</t>
  </si>
  <si>
    <t>MAHB0001196</t>
  </si>
  <si>
    <t>MAHB0001197</t>
  </si>
  <si>
    <t>MAHB0001198</t>
  </si>
  <si>
    <t>MAHB0001199</t>
  </si>
  <si>
    <t>MAHB0001200</t>
  </si>
  <si>
    <t>MAHB0001201</t>
  </si>
  <si>
    <t>MAHB0001202</t>
  </si>
  <si>
    <t>MAHB0001203</t>
  </si>
  <si>
    <t>MAHB0001204</t>
  </si>
  <si>
    <t>MAHB0001205</t>
  </si>
  <si>
    <t>MAHB0001206</t>
  </si>
  <si>
    <t>MAHB0001207</t>
  </si>
  <si>
    <t>MAHB0001208</t>
  </si>
  <si>
    <t>MAHB0001209</t>
  </si>
  <si>
    <t>MAHB0001210</t>
  </si>
  <si>
    <t>MAHB0001211</t>
  </si>
  <si>
    <t>MAHB0001212</t>
  </si>
  <si>
    <t>MAHB0001213</t>
  </si>
  <si>
    <t>MAHB0001214</t>
  </si>
  <si>
    <t>MAHB0001215</t>
  </si>
  <si>
    <t>MAHB0001216</t>
  </si>
  <si>
    <t>MAHB0001217</t>
  </si>
  <si>
    <t>MAHB0001218</t>
  </si>
  <si>
    <t>MAHB0001219</t>
  </si>
  <si>
    <t>MAHB0001220</t>
  </si>
  <si>
    <t>MAHB0001221</t>
  </si>
  <si>
    <t>MAHB0001222</t>
  </si>
  <si>
    <t>MAHB0001223</t>
  </si>
  <si>
    <t>MAHB0001224</t>
  </si>
  <si>
    <t>MAHB0001225</t>
  </si>
  <si>
    <t>MAHB0001226</t>
  </si>
  <si>
    <t>MAHB0001227</t>
  </si>
  <si>
    <t>MAHB0001228</t>
  </si>
  <si>
    <t>MAHB0001229</t>
  </si>
  <si>
    <t>MAHB0001230</t>
  </si>
  <si>
    <t>MAHB0001231</t>
  </si>
  <si>
    <t>MAHB0001232</t>
  </si>
  <si>
    <t>MAHB0001233</t>
  </si>
  <si>
    <t>MAHB0001234</t>
  </si>
  <si>
    <t>MAHB0001235</t>
  </si>
  <si>
    <t>MAHB0001236</t>
  </si>
  <si>
    <t>MAHB0001237</t>
  </si>
  <si>
    <t>MAHB0001238</t>
  </si>
  <si>
    <t>MAHB0001239</t>
  </si>
  <si>
    <t>MAHB0001240</t>
  </si>
  <si>
    <t>MAHB0001241</t>
  </si>
  <si>
    <t>MAHB0001242</t>
  </si>
  <si>
    <t>MAHB0001243</t>
  </si>
  <si>
    <t>MAHB0001244</t>
  </si>
  <si>
    <t>MAHB0001245</t>
  </si>
  <si>
    <t>MAHB0001246</t>
  </si>
  <si>
    <t>MAHB0001247</t>
  </si>
  <si>
    <t>MAHB0001248</t>
  </si>
  <si>
    <t>MAHB0001249</t>
  </si>
  <si>
    <t>MAHB0001250</t>
  </si>
  <si>
    <t>MAHB0001251</t>
  </si>
  <si>
    <t>MAHB0001252</t>
  </si>
  <si>
    <t>MAHB0001253</t>
  </si>
  <si>
    <t>MAHB0001254</t>
  </si>
  <si>
    <t>MAHB0001255</t>
  </si>
  <si>
    <t>MAHB0001256</t>
  </si>
  <si>
    <t>MAHB0001257</t>
  </si>
  <si>
    <t>MAHB0001258</t>
  </si>
  <si>
    <t>MAHB0001259</t>
  </si>
  <si>
    <t>MAHB0001260</t>
  </si>
  <si>
    <t>MAHB0001261</t>
  </si>
  <si>
    <t>MAHB0001262</t>
  </si>
  <si>
    <t>MAHB0001263</t>
  </si>
  <si>
    <t>MAHB0001264</t>
  </si>
  <si>
    <t>MAHB0001265</t>
  </si>
  <si>
    <t>MAHB0001266</t>
  </si>
  <si>
    <t>MAHB0001267</t>
  </si>
  <si>
    <t>MAHB0001268</t>
  </si>
  <si>
    <t>MAHB0001269</t>
  </si>
  <si>
    <t>MAHB0001270</t>
  </si>
  <si>
    <t>MAHB0001271</t>
  </si>
  <si>
    <t>MAHB0001272</t>
  </si>
  <si>
    <t>MAHB0001273</t>
  </si>
  <si>
    <t>MAHB0001274</t>
  </si>
  <si>
    <t>MAHB0001275</t>
  </si>
  <si>
    <t>MAHB0001276</t>
  </si>
  <si>
    <t>MAHB0001277</t>
  </si>
  <si>
    <t>MAHB0001278</t>
  </si>
  <si>
    <t>MAHB0001279</t>
  </si>
  <si>
    <t>MAHB0001280</t>
  </si>
  <si>
    <t>MAHB0001281</t>
  </si>
  <si>
    <t>MAHB0001282</t>
  </si>
  <si>
    <t>MAHB0001283</t>
  </si>
  <si>
    <t>MAHB0001284</t>
  </si>
  <si>
    <t>MAHB0001285</t>
  </si>
  <si>
    <t>MAHB0001286</t>
  </si>
  <si>
    <t>MAHB0001287</t>
  </si>
  <si>
    <t>MAHB0001288</t>
  </si>
  <si>
    <t>MAHB0001289</t>
  </si>
  <si>
    <t>MAHB0001290</t>
  </si>
  <si>
    <t>MAHB0001291</t>
  </si>
  <si>
    <t>MAHB0001292</t>
  </si>
  <si>
    <t>MAHB0001293</t>
  </si>
  <si>
    <t>MAHB0001294</t>
  </si>
  <si>
    <t>MAHB0001295</t>
  </si>
  <si>
    <t>MAHB0001296</t>
  </si>
  <si>
    <t>MAHB0001297</t>
  </si>
  <si>
    <t>MAHB0001298</t>
  </si>
  <si>
    <t>MAHB0001299</t>
  </si>
  <si>
    <t>MAHB0001300</t>
  </si>
  <si>
    <t>MAHB0001301</t>
  </si>
  <si>
    <t>MAHB0001302</t>
  </si>
  <si>
    <t>MAHB0001303</t>
  </si>
  <si>
    <t>MAHB0001304</t>
  </si>
  <si>
    <t>MAHB0001305</t>
  </si>
  <si>
    <t>MAHB0001306</t>
  </si>
  <si>
    <t>MAHB0001307</t>
  </si>
  <si>
    <t>MAHB0001308</t>
  </si>
  <si>
    <t>MAHB0001309</t>
  </si>
  <si>
    <t>MAHB0001310</t>
  </si>
  <si>
    <t>MAHB0001311</t>
  </si>
  <si>
    <t>MAHB0001312</t>
  </si>
  <si>
    <t>MAHB0001313</t>
  </si>
  <si>
    <t>MAHB0001314</t>
  </si>
  <si>
    <t>MAHB0001315</t>
  </si>
  <si>
    <t>MAHB0001316</t>
  </si>
  <si>
    <t>MAHB0001317</t>
  </si>
  <si>
    <t>MAHB0001318</t>
  </si>
  <si>
    <t>MAHB0001319</t>
  </si>
  <si>
    <t>MAHB0001320</t>
  </si>
  <si>
    <t>MAHB0001321</t>
  </si>
  <si>
    <t>MAHB0001322</t>
  </si>
  <si>
    <t>MAHB0001323</t>
  </si>
  <si>
    <t>MAHB0001324</t>
  </si>
  <si>
    <t>MAHB0001325</t>
  </si>
  <si>
    <t>MAHB0001326</t>
  </si>
  <si>
    <t>MAHB0001327</t>
  </si>
  <si>
    <t>MAHB0001328</t>
  </si>
  <si>
    <t>MAHB0001329</t>
  </si>
  <si>
    <t>MAHB0001330</t>
  </si>
  <si>
    <t>MAHB0001331</t>
  </si>
  <si>
    <t>MAHB0001332</t>
  </si>
  <si>
    <t>MAHB0001333</t>
  </si>
  <si>
    <t>MAHB0001334</t>
  </si>
  <si>
    <t>MAHB0001335</t>
  </si>
  <si>
    <t>MAHB0001336</t>
  </si>
  <si>
    <t>MAHB0001337</t>
  </si>
  <si>
    <t>MAHB0001338</t>
  </si>
  <si>
    <t>MAHB0001339</t>
  </si>
  <si>
    <t>MAHB0001340</t>
  </si>
  <si>
    <t>MAHB0001341</t>
  </si>
  <si>
    <t>MAHB0001342</t>
  </si>
  <si>
    <t>MAHB0001343</t>
  </si>
  <si>
    <t>MAHB0001344</t>
  </si>
  <si>
    <t>MAHB0001345</t>
  </si>
  <si>
    <t>MAHB0001346</t>
  </si>
  <si>
    <t>MAHB0001347</t>
  </si>
  <si>
    <t>MAHB0001348</t>
  </si>
  <si>
    <t>MAHB0001349</t>
  </si>
  <si>
    <t>MAHB0001350</t>
  </si>
  <si>
    <t>MAHB0001351</t>
  </si>
  <si>
    <t>MAHB0001352</t>
  </si>
  <si>
    <t>MAHB0001353</t>
  </si>
  <si>
    <t>MAHB0001354</t>
  </si>
  <si>
    <t>MAHB0001355</t>
  </si>
  <si>
    <t>MAHB0001356</t>
  </si>
  <si>
    <t>MAHB0001357</t>
  </si>
  <si>
    <t>MAHB0001358</t>
  </si>
  <si>
    <t>MAHB0001359</t>
  </si>
  <si>
    <t>MAHB0001360</t>
  </si>
  <si>
    <t>MAHB0001361</t>
  </si>
  <si>
    <t>MAHB0001362</t>
  </si>
  <si>
    <t>MAHB0001363</t>
  </si>
  <si>
    <t>MAHB0001364</t>
  </si>
  <si>
    <t>MAHB0001365</t>
  </si>
  <si>
    <t>MAHB0001366</t>
  </si>
  <si>
    <t>MAHB0001367</t>
  </si>
  <si>
    <t>MAHB0001368</t>
  </si>
  <si>
    <t>MAHB0001369</t>
  </si>
  <si>
    <t>MAHB0001370</t>
  </si>
  <si>
    <t>MAHB0001371</t>
  </si>
  <si>
    <t>MAHB0001372</t>
  </si>
  <si>
    <t>MAHB0001373</t>
  </si>
  <si>
    <t>MAHB0001374</t>
  </si>
  <si>
    <t>MAHB0001375</t>
  </si>
  <si>
    <t>MAHB0001376</t>
  </si>
  <si>
    <t>MAHB0001377</t>
  </si>
  <si>
    <t>MAHB0001378</t>
  </si>
  <si>
    <t>MAHB0001379</t>
  </si>
  <si>
    <t>MAHB0001380</t>
  </si>
  <si>
    <t>MAHB0001381</t>
  </si>
  <si>
    <t>MAHB0001382</t>
  </si>
  <si>
    <t>MAHB0001383</t>
  </si>
  <si>
    <t>MAHB0001384</t>
  </si>
  <si>
    <t>MAHB0001385</t>
  </si>
  <si>
    <t>MAHB0001386</t>
  </si>
  <si>
    <t>MAHB0001387</t>
  </si>
  <si>
    <t>MAHB0001388</t>
  </si>
  <si>
    <t>MAHB0001389</t>
  </si>
  <si>
    <t>MAHB0001390</t>
  </si>
  <si>
    <t>MAHB0001391</t>
  </si>
  <si>
    <t>MAHB0001392</t>
  </si>
  <si>
    <t>MAHB0001393</t>
  </si>
  <si>
    <t>MAHB0001394</t>
  </si>
  <si>
    <t>MAHB0001395</t>
  </si>
  <si>
    <t>MAHB0001396</t>
  </si>
  <si>
    <t>MAHB0001397</t>
  </si>
  <si>
    <t>MAHB0001398</t>
  </si>
  <si>
    <t>MAHB0001399</t>
  </si>
  <si>
    <t>MAHB0001400</t>
  </si>
  <si>
    <t>MAHB0001401</t>
  </si>
  <si>
    <t>MAHB0001402</t>
  </si>
  <si>
    <t>MAHB0001403</t>
  </si>
  <si>
    <t>MAHB0001404</t>
  </si>
  <si>
    <t>MAHB0001405</t>
  </si>
  <si>
    <t>MAHB0001406</t>
  </si>
  <si>
    <t>MAHB0001408</t>
  </si>
  <si>
    <t>MAHB0001409</t>
  </si>
  <si>
    <t>MAHB0001410</t>
  </si>
  <si>
    <t>MAHB0001411</t>
  </si>
  <si>
    <t>MAHB0001412</t>
  </si>
  <si>
    <t>MAHB0001413</t>
  </si>
  <si>
    <t>MAHB0001414</t>
  </si>
  <si>
    <t>MAHB0001415</t>
  </si>
  <si>
    <t>MAHB0001416</t>
  </si>
  <si>
    <t>MAHB0001417</t>
  </si>
  <si>
    <t>MAHB0001418</t>
  </si>
  <si>
    <t>MAHB0001419</t>
  </si>
  <si>
    <t>MAHB0001420</t>
  </si>
  <si>
    <t>MAHB0001421</t>
  </si>
  <si>
    <t>MAHB0001422</t>
  </si>
  <si>
    <t>MAHB0001423</t>
  </si>
  <si>
    <t>MAHB0001424</t>
  </si>
  <si>
    <t>MAHB0001425</t>
  </si>
  <si>
    <t>MAHB0001426</t>
  </si>
  <si>
    <t>MAHB0001427</t>
  </si>
  <si>
    <t>MAHB0001428</t>
  </si>
  <si>
    <t>MAHB0001429</t>
  </si>
  <si>
    <t>MAHB0001430</t>
  </si>
  <si>
    <t>MAHB0001431</t>
  </si>
  <si>
    <t>MAHB0001432</t>
  </si>
  <si>
    <t>MAHB0001433</t>
  </si>
  <si>
    <t>MAHB0001434</t>
  </si>
  <si>
    <t>MAHB0001435</t>
  </si>
  <si>
    <t>MAHB0001436</t>
  </si>
  <si>
    <t>MAHB0001437</t>
  </si>
  <si>
    <t>MAHB0001438</t>
  </si>
  <si>
    <t>MAHB0001439</t>
  </si>
  <si>
    <t>MAHB0001440</t>
  </si>
  <si>
    <t>MAHB0001441</t>
  </si>
  <si>
    <t>MAHB0001442</t>
  </si>
  <si>
    <t>MAHB0001443</t>
  </si>
  <si>
    <t>MAHB0001444</t>
  </si>
  <si>
    <t>MAHB0001445</t>
  </si>
  <si>
    <t>MAHB0001446</t>
  </si>
  <si>
    <t>MAHB0001447</t>
  </si>
  <si>
    <t>MAHB0001448</t>
  </si>
  <si>
    <t>MAHB0001449</t>
  </si>
  <si>
    <t>MAHB0001450</t>
  </si>
  <si>
    <t>MAHB0001451</t>
  </si>
  <si>
    <t>MAHB0001452</t>
  </si>
  <si>
    <t>MAHB0001453</t>
  </si>
  <si>
    <t>MAHB0001454</t>
  </si>
  <si>
    <t>MAHB0001455</t>
  </si>
  <si>
    <t>MAHB0001456</t>
  </si>
  <si>
    <t>MAHB0001457</t>
  </si>
  <si>
    <t>MAHB0001458</t>
  </si>
  <si>
    <t>MAHB0001459</t>
  </si>
  <si>
    <t>MAHB0001460</t>
  </si>
  <si>
    <t>MAHB0001461</t>
  </si>
  <si>
    <t>MAHB0001462</t>
  </si>
  <si>
    <t>MAHB0001463</t>
  </si>
  <si>
    <t>MAHB0001464</t>
  </si>
  <si>
    <t>MAHB0001465</t>
  </si>
  <si>
    <t>MAHB0001466</t>
  </si>
  <si>
    <t>MAHB0001467</t>
  </si>
  <si>
    <t>MAHB0001468</t>
  </si>
  <si>
    <t>MAHB0001469</t>
  </si>
  <si>
    <t>MAHB0001470</t>
  </si>
  <si>
    <t>MAHB0001471</t>
  </si>
  <si>
    <t>MAHB0001472</t>
  </si>
  <si>
    <t>MAHB0001473</t>
  </si>
  <si>
    <t>MAHB0001474</t>
  </si>
  <si>
    <t>MAHB0001475</t>
  </si>
  <si>
    <t>MAHB0001476</t>
  </si>
  <si>
    <t>MAHB0001477</t>
  </si>
  <si>
    <t>MAHB0001478</t>
  </si>
  <si>
    <t>MAHB0001479</t>
  </si>
  <si>
    <t>MAHB0001480</t>
  </si>
  <si>
    <t>MAHB0001481</t>
  </si>
  <si>
    <t>MAHB0001482</t>
  </si>
  <si>
    <t>MAHB0001483</t>
  </si>
  <si>
    <t>MAHB0001484</t>
  </si>
  <si>
    <t>MAHB0001485</t>
  </si>
  <si>
    <t>MAHB0001486</t>
  </si>
  <si>
    <t>MAHB0001487</t>
  </si>
  <si>
    <t>MAHB0001488</t>
  </si>
  <si>
    <t>MAHB0001489</t>
  </si>
  <si>
    <t>MAHB0001490</t>
  </si>
  <si>
    <t>MAHB0001491</t>
  </si>
  <si>
    <t>MAHB0001492</t>
  </si>
  <si>
    <t>MAHB0001493</t>
  </si>
  <si>
    <t>MAHB0001494</t>
  </si>
  <si>
    <t>MAHB0001499</t>
  </si>
  <si>
    <t>MAHB0001500</t>
  </si>
  <si>
    <t>MAHB0001501</t>
  </si>
  <si>
    <t>MAHB0001503</t>
  </si>
  <si>
    <t>MAHB0001504</t>
  </si>
  <si>
    <t>MAHB0001506</t>
  </si>
  <si>
    <t>MAHB0001509</t>
  </si>
  <si>
    <t>MAHB0001510</t>
  </si>
  <si>
    <t>MAHB0001512</t>
  </si>
  <si>
    <t>MAHB0001513</t>
  </si>
  <si>
    <t>MAHB0001514</t>
  </si>
  <si>
    <t>MAHB0001515</t>
  </si>
  <si>
    <t>MAHB0001516</t>
  </si>
  <si>
    <t>MAHB0001517</t>
  </si>
  <si>
    <t>MAHB0001518</t>
  </si>
  <si>
    <t>MAHB0001519</t>
  </si>
  <si>
    <t>MAHB0001520</t>
  </si>
  <si>
    <t>MAHB0001521</t>
  </si>
  <si>
    <t>MAHB0001523</t>
  </si>
  <si>
    <t>MAHB0001524</t>
  </si>
  <si>
    <t>MAHB0001525</t>
  </si>
  <si>
    <t>MAHB0001526</t>
  </si>
  <si>
    <t>MAHB0001527</t>
  </si>
  <si>
    <t>MAHB0001528</t>
  </si>
  <si>
    <t>MAHB0001530</t>
  </si>
  <si>
    <t>MAHB0001531</t>
  </si>
  <si>
    <t>MAHB0001532</t>
  </si>
  <si>
    <t>MAHB0001533</t>
  </si>
  <si>
    <t>MAHB0001534</t>
  </si>
  <si>
    <t>MAHB0001535</t>
  </si>
  <si>
    <t>MAHB0001536</t>
  </si>
  <si>
    <t>MAHB0001537</t>
  </si>
  <si>
    <t>MAHB0001538</t>
  </si>
  <si>
    <t>MAHB0001539</t>
  </si>
  <si>
    <t>MAHB0001540</t>
  </si>
  <si>
    <t>MAHB0001541</t>
  </si>
  <si>
    <t>MAHB0001542</t>
  </si>
  <si>
    <t>MAHB0001543</t>
  </si>
  <si>
    <t>MAHB0001544</t>
  </si>
  <si>
    <t>MAHB0001545</t>
  </si>
  <si>
    <t>MAHB0001546</t>
  </si>
  <si>
    <t>MAHB0001547</t>
  </si>
  <si>
    <t>MAHB0001548</t>
  </si>
  <si>
    <t>MAHB0001549</t>
  </si>
  <si>
    <t>MAHB0001550</t>
  </si>
  <si>
    <t>MAHB0001551</t>
  </si>
  <si>
    <t>MAHB0001552</t>
  </si>
  <si>
    <t>MAHB0001553</t>
  </si>
  <si>
    <t>MAHB0001554</t>
  </si>
  <si>
    <t>MAHB0001555</t>
  </si>
  <si>
    <t>MAHB0001556</t>
  </si>
  <si>
    <t>MAHB0001557</t>
  </si>
  <si>
    <t>MAHB0001558</t>
  </si>
  <si>
    <t>MAHB0001559</t>
  </si>
  <si>
    <t>MAHB0001560</t>
  </si>
  <si>
    <t>MAHB0001561</t>
  </si>
  <si>
    <t>MAHB0001562</t>
  </si>
  <si>
    <t>MAHB0001563</t>
  </si>
  <si>
    <t>MAHB0001564</t>
  </si>
  <si>
    <t>MAHB0001565</t>
  </si>
  <si>
    <t>MAHB0001566</t>
  </si>
  <si>
    <t>MAHB0001567</t>
  </si>
  <si>
    <t>MAHB0001568</t>
  </si>
  <si>
    <t>MAHB0001569</t>
  </si>
  <si>
    <t>MAHB0001570</t>
  </si>
  <si>
    <t>MAHB0001571</t>
  </si>
  <si>
    <t>MAHB0001572</t>
  </si>
  <si>
    <t>MAHB0001573</t>
  </si>
  <si>
    <t>MAHB0001574</t>
  </si>
  <si>
    <t>MAHB0001575</t>
  </si>
  <si>
    <t>MAHB0001576</t>
  </si>
  <si>
    <t>MAHB0001577</t>
  </si>
  <si>
    <t>MAHB0001578</t>
  </si>
  <si>
    <t>MAHB0001579</t>
  </si>
  <si>
    <t>MAHB0001580</t>
  </si>
  <si>
    <t>MAHB0001581</t>
  </si>
  <si>
    <t>MAHB0001582</t>
  </si>
  <si>
    <t>MAHB0001583</t>
  </si>
  <si>
    <t>MAHB0001584</t>
  </si>
  <si>
    <t>MAHB0001585</t>
  </si>
  <si>
    <t>MAHB0001586</t>
  </si>
  <si>
    <t>MAHB0001587</t>
  </si>
  <si>
    <t>MAHB0001588</t>
  </si>
  <si>
    <t>MAHB0001589</t>
  </si>
  <si>
    <t>MAHB0001590</t>
  </si>
  <si>
    <t>MAHB0001591</t>
  </si>
  <si>
    <t>MAHB0001592</t>
  </si>
  <si>
    <t>MAHB0001593</t>
  </si>
  <si>
    <t>MAHB0001594</t>
  </si>
  <si>
    <t>MAHB0001595</t>
  </si>
  <si>
    <t>MAHB0001596</t>
  </si>
  <si>
    <t>MAHB0001597</t>
  </si>
  <si>
    <t>MAHB0001598</t>
  </si>
  <si>
    <t>MAHB0001599</t>
  </si>
  <si>
    <t>MAHB0001600</t>
  </si>
  <si>
    <t>MAHB0001601</t>
  </si>
  <si>
    <t>MAHB0001602</t>
  </si>
  <si>
    <t>MAHB0001603</t>
  </si>
  <si>
    <t>MAHB0001604</t>
  </si>
  <si>
    <t>MAHB0001605</t>
  </si>
  <si>
    <t>MAHB0001606</t>
  </si>
  <si>
    <t>MAHB0001607</t>
  </si>
  <si>
    <t>MAHB0001608</t>
  </si>
  <si>
    <t>MAHB0001609</t>
  </si>
  <si>
    <t>MAHB0001610</t>
  </si>
  <si>
    <t>MAHB0001611</t>
  </si>
  <si>
    <t>MAHB0001612</t>
  </si>
  <si>
    <t>MAHB0001613</t>
  </si>
  <si>
    <t>MAHB0001614</t>
  </si>
  <si>
    <t>MAHB0001615</t>
  </si>
  <si>
    <t>MAHB0001616</t>
  </si>
  <si>
    <t>MAHB0001617</t>
  </si>
  <si>
    <t>MAHB0001618</t>
  </si>
  <si>
    <t>MAHB0001619</t>
  </si>
  <si>
    <t>MAHB0001620</t>
  </si>
  <si>
    <t>MAHB0001621</t>
  </si>
  <si>
    <t>MAHB0001622</t>
  </si>
  <si>
    <t>MAHB0001623</t>
  </si>
  <si>
    <t>MAHB0001624</t>
  </si>
  <si>
    <t>MAHB0001625</t>
  </si>
  <si>
    <t>MAHB0001626</t>
  </si>
  <si>
    <t>MAHB0001627</t>
  </si>
  <si>
    <t>MAHB0001628</t>
  </si>
  <si>
    <t>MAHB0001629</t>
  </si>
  <si>
    <t>MAHB0001630</t>
  </si>
  <si>
    <t>MAHB0001631</t>
  </si>
  <si>
    <t>MAHB0001632</t>
  </si>
  <si>
    <t>MAHB0001633</t>
  </si>
  <si>
    <t>MAHB0001634</t>
  </si>
  <si>
    <t>MAHB0001635</t>
  </si>
  <si>
    <t>MAHB0001636</t>
  </si>
  <si>
    <t>MAHB0001637</t>
  </si>
  <si>
    <t>MAHB0001638</t>
  </si>
  <si>
    <t>MAHB0001639</t>
  </si>
  <si>
    <t>MAHB0001640</t>
  </si>
  <si>
    <t>MAHB0001641</t>
  </si>
  <si>
    <t>MAHB0001642</t>
  </si>
  <si>
    <t>MAHB0001643</t>
  </si>
  <si>
    <t>MAHB0001644</t>
  </si>
  <si>
    <t>MAHB0001645</t>
  </si>
  <si>
    <t>MAHB0001646</t>
  </si>
  <si>
    <t>MAHB0001647</t>
  </si>
  <si>
    <t>MAHB0001648</t>
  </si>
  <si>
    <t>MAHB0001649</t>
  </si>
  <si>
    <t>MAHB0001650</t>
  </si>
  <si>
    <t>MAHB0001651</t>
  </si>
  <si>
    <t>MAHB0001652</t>
  </si>
  <si>
    <t>MAHB0001653</t>
  </si>
  <si>
    <t>MAHB0001654</t>
  </si>
  <si>
    <t>MAHB0001655</t>
  </si>
  <si>
    <t>MAHB0001656</t>
  </si>
  <si>
    <t>MAHB0001657</t>
  </si>
  <si>
    <t>MAHB0001658</t>
  </si>
  <si>
    <t>MAHB0001659</t>
  </si>
  <si>
    <t>MAHB0001660</t>
  </si>
  <si>
    <t>MAHB0001661</t>
  </si>
  <si>
    <t>MAHB0001662</t>
  </si>
  <si>
    <t>MAHB0001663</t>
  </si>
  <si>
    <t>MAHB0001664</t>
  </si>
  <si>
    <t>MAHB0001665</t>
  </si>
  <si>
    <t>MAHB0001666</t>
  </si>
  <si>
    <t>MAHB0001667</t>
  </si>
  <si>
    <t>MAHB0001668</t>
  </si>
  <si>
    <t>MAHB0001669</t>
  </si>
  <si>
    <t>MAHB0001670</t>
  </si>
  <si>
    <t>MAHB0001671</t>
  </si>
  <si>
    <t>MAHB0001672</t>
  </si>
  <si>
    <t>MAHB0001673</t>
  </si>
  <si>
    <t>MAHB0001674</t>
  </si>
  <si>
    <t>MAHB0001675</t>
  </si>
  <si>
    <t>MAHB0001676</t>
  </si>
  <si>
    <t>MAHB0001677</t>
  </si>
  <si>
    <t>MAHB0001678</t>
  </si>
  <si>
    <t>MAHB0001679</t>
  </si>
  <si>
    <t>MAHB0001680</t>
  </si>
  <si>
    <t>MAHB0001681</t>
  </si>
  <si>
    <t>MAHB0001682</t>
  </si>
  <si>
    <t>MAHB0001683</t>
  </si>
  <si>
    <t>MAHB0001684</t>
  </si>
  <si>
    <t>MAHB0001685</t>
  </si>
  <si>
    <t>MAHB0001686</t>
  </si>
  <si>
    <t>MAHB0001687</t>
  </si>
  <si>
    <t>MAHB0001688</t>
  </si>
  <si>
    <t>MAHB0001689</t>
  </si>
  <si>
    <t>MAHB0001690</t>
  </si>
  <si>
    <t>MAHB0001691</t>
  </si>
  <si>
    <t>MAHB0001692</t>
  </si>
  <si>
    <t>MAHB0001693</t>
  </si>
  <si>
    <t>MAHB0001694</t>
  </si>
  <si>
    <t>MAHB0001695</t>
  </si>
  <si>
    <t>MAHB0001696</t>
  </si>
  <si>
    <t>MAHB0001697</t>
  </si>
  <si>
    <t>MAHB0001698</t>
  </si>
  <si>
    <t>MAHB0001699</t>
  </si>
  <si>
    <t>MAHB0001700</t>
  </si>
  <si>
    <t>MAHB0001701</t>
  </si>
  <si>
    <t>MAHB0001702</t>
  </si>
  <si>
    <t>MAHB0001703</t>
  </si>
  <si>
    <t>MAHB0001704</t>
  </si>
  <si>
    <t>MAHB0001705</t>
  </si>
  <si>
    <t>MAHB0001706</t>
  </si>
  <si>
    <t>MAHB0001707</t>
  </si>
  <si>
    <t>MAHB0001708</t>
  </si>
  <si>
    <t>MAHB0001709</t>
  </si>
  <si>
    <t>MAHB0001710</t>
  </si>
  <si>
    <t>MAHB0001711</t>
  </si>
  <si>
    <t>MAHB0001712</t>
  </si>
  <si>
    <t>MAHB0001713</t>
  </si>
  <si>
    <t>MAHB0001714</t>
  </si>
  <si>
    <t>MAHB0001715</t>
  </si>
  <si>
    <t>MAHB0001716</t>
  </si>
  <si>
    <t>MAHB0001717</t>
  </si>
  <si>
    <t>MAHB0001718</t>
  </si>
  <si>
    <t>MAHB0001719</t>
  </si>
  <si>
    <t>MAHB0001720</t>
  </si>
  <si>
    <t>MAHB0001721</t>
  </si>
  <si>
    <t>MAHB0001722</t>
  </si>
  <si>
    <t>MAHB0001723</t>
  </si>
  <si>
    <t>MAHB0001724</t>
  </si>
  <si>
    <t>MAHB0001725</t>
  </si>
  <si>
    <t>MAHB0001726</t>
  </si>
  <si>
    <t>MAHB0001727</t>
  </si>
  <si>
    <t>MAHB0001728</t>
  </si>
  <si>
    <t>MAHB0001729</t>
  </si>
  <si>
    <t>MAHB0001730</t>
  </si>
  <si>
    <t>MAHB0001731</t>
  </si>
  <si>
    <t>MAHB0001732</t>
  </si>
  <si>
    <t>MAHB0001733</t>
  </si>
  <si>
    <t>MAHB0001734</t>
  </si>
  <si>
    <t>MAHB0001735</t>
  </si>
  <si>
    <t>MAHB0001736</t>
  </si>
  <si>
    <t>MAHB0001737</t>
  </si>
  <si>
    <t>MAHB0001738</t>
  </si>
  <si>
    <t>MAHB0001739</t>
  </si>
  <si>
    <t>MAHB0001740</t>
  </si>
  <si>
    <t>MAHB0001741</t>
  </si>
  <si>
    <t>MAHB0001742</t>
  </si>
  <si>
    <t>MAHB0001743</t>
  </si>
  <si>
    <t>MAHB0001744</t>
  </si>
  <si>
    <t>MAHB0001745</t>
  </si>
  <si>
    <t>MAHB0001747</t>
  </si>
  <si>
    <t>MAHB0001748</t>
  </si>
  <si>
    <t>MAHB0001749</t>
  </si>
  <si>
    <t>MAHB0001750</t>
  </si>
  <si>
    <t>MAHB0001751</t>
  </si>
  <si>
    <t>MAHB0001752</t>
  </si>
  <si>
    <t>MAHB0001753</t>
  </si>
  <si>
    <t>MAHB0001754</t>
  </si>
  <si>
    <t>MAHB0001755</t>
  </si>
  <si>
    <t>MAHB0001756</t>
  </si>
  <si>
    <t>MAHB0001757</t>
  </si>
  <si>
    <t>MAHB0001758</t>
  </si>
  <si>
    <t>MAHB0001759</t>
  </si>
  <si>
    <t>MAHB0001760</t>
  </si>
  <si>
    <t>MAHB0001761</t>
  </si>
  <si>
    <t>MAHB0001763</t>
  </si>
  <si>
    <t>MAHB0001764</t>
  </si>
  <si>
    <t>MAHB0001765</t>
  </si>
  <si>
    <t>MAHB0001766</t>
  </si>
  <si>
    <t>MAHB0001767</t>
  </si>
  <si>
    <t>MAHB0001768</t>
  </si>
  <si>
    <t>MAHB0001769</t>
  </si>
  <si>
    <t>MAHB0001770</t>
  </si>
  <si>
    <t>MAHB0001771</t>
  </si>
  <si>
    <t>MAHB0001772</t>
  </si>
  <si>
    <t>MAHB0001773</t>
  </si>
  <si>
    <t>MAHB0001774</t>
  </si>
  <si>
    <t>MAHB0001776</t>
  </si>
  <si>
    <t>MAHB0001777</t>
  </si>
  <si>
    <t>MAHB0001778</t>
  </si>
  <si>
    <t>MAHB0001779</t>
  </si>
  <si>
    <t>MAHB0001780</t>
  </si>
  <si>
    <t>MAHB0001781</t>
  </si>
  <si>
    <t>MAHB0001782</t>
  </si>
  <si>
    <t>MAHB0001783</t>
  </si>
  <si>
    <t>MAHB0001784</t>
  </si>
  <si>
    <t>MAHB0001785</t>
  </si>
  <si>
    <t>MAHB0001786</t>
  </si>
  <si>
    <t>MAHB0001787</t>
  </si>
  <si>
    <t>MAHB0001788</t>
  </si>
  <si>
    <t>MAHB0001789</t>
  </si>
  <si>
    <t>MAHB0001790</t>
  </si>
  <si>
    <t>MAHB0001791</t>
  </si>
  <si>
    <t>MAHB0001792</t>
  </si>
  <si>
    <t>MAHB0001793</t>
  </si>
  <si>
    <t>MAHB0001794</t>
  </si>
  <si>
    <t>MAHB0001795</t>
  </si>
  <si>
    <t>MAHB0001796</t>
  </si>
  <si>
    <t>MAHB0001797</t>
  </si>
  <si>
    <t>MAHB0001798</t>
  </si>
  <si>
    <t>MAHB0001799</t>
  </si>
  <si>
    <t>MAHB0001800</t>
  </si>
  <si>
    <t>MAHB0001801</t>
  </si>
  <si>
    <t>MAHB0001802</t>
  </si>
  <si>
    <t>MAHB0001803</t>
  </si>
  <si>
    <t>MAHB0001804</t>
  </si>
  <si>
    <t>MAHB0001805</t>
  </si>
  <si>
    <t>MAHB0001806</t>
  </si>
  <si>
    <t>MAHB0001807</t>
  </si>
  <si>
    <t>MAHB0001808</t>
  </si>
  <si>
    <t>MAHB0001809</t>
  </si>
  <si>
    <t>MAHB0001810</t>
  </si>
  <si>
    <t>MAHB0001811</t>
  </si>
  <si>
    <t>MAHB0001812</t>
  </si>
  <si>
    <t>MAHB0001813</t>
  </si>
  <si>
    <t>MAHB0001814</t>
  </si>
  <si>
    <t>MAHB0001815</t>
  </si>
  <si>
    <t>MAHB0001816</t>
  </si>
  <si>
    <t>MAHB0001817</t>
  </si>
  <si>
    <t>MAHB0001818</t>
  </si>
  <si>
    <t>MAHB0001819</t>
  </si>
  <si>
    <t>MAHB0001820</t>
  </si>
  <si>
    <t>MAHB0001821</t>
  </si>
  <si>
    <t>MAHB0001822</t>
  </si>
  <si>
    <t>MAHB0001823</t>
  </si>
  <si>
    <t>MAHB0001824</t>
  </si>
  <si>
    <t>MAHB0001825</t>
  </si>
  <si>
    <t>MAHB0001826</t>
  </si>
  <si>
    <t>MAHB0001827</t>
  </si>
  <si>
    <t>MAHB0001828</t>
  </si>
  <si>
    <t>MAHB0001829</t>
  </si>
  <si>
    <t>MAHB0001830</t>
  </si>
  <si>
    <t>MAHB0001831</t>
  </si>
  <si>
    <t>MAHB0001832</t>
  </si>
  <si>
    <t>MAHB0001833</t>
  </si>
  <si>
    <t>MAHB0001834</t>
  </si>
  <si>
    <t>MAHB0001835</t>
  </si>
  <si>
    <t>MAHB0001836</t>
  </si>
  <si>
    <t>MAHB0001837</t>
  </si>
  <si>
    <t>MAHB0001838</t>
  </si>
  <si>
    <t>MAHB0001839</t>
  </si>
  <si>
    <t>MAHB0001840</t>
  </si>
  <si>
    <t>MAHB0001841</t>
  </si>
  <si>
    <t>MAHB0001842</t>
  </si>
  <si>
    <t>MAHB0001843</t>
  </si>
  <si>
    <t>MAHB0001844</t>
  </si>
  <si>
    <t>MAHB0001845</t>
  </si>
  <si>
    <t>MAHB0001846</t>
  </si>
  <si>
    <t>MAHB0001847</t>
  </si>
  <si>
    <t>MAHB0001848</t>
  </si>
  <si>
    <t>MAHB0001849</t>
  </si>
  <si>
    <t>MAHB0001853</t>
  </si>
  <si>
    <t>MAHB0001854</t>
  </si>
  <si>
    <t>MAHB0001855</t>
  </si>
  <si>
    <t>MAHB0001856</t>
  </si>
  <si>
    <t>MAHB0001857</t>
  </si>
  <si>
    <t>MAHB0001858</t>
  </si>
  <si>
    <t>MAHB0001859</t>
  </si>
  <si>
    <t>MAHB0001860</t>
  </si>
  <si>
    <t>MAHB0001861</t>
  </si>
  <si>
    <t>MAHB0001862</t>
  </si>
  <si>
    <t>MAHB0001864</t>
  </si>
  <si>
    <t>MAHB0001865</t>
  </si>
  <si>
    <t>MAHB0001866</t>
  </si>
  <si>
    <t>MAHB0001867</t>
  </si>
  <si>
    <t>MAHB0001868</t>
  </si>
  <si>
    <t>MAHB0001869</t>
  </si>
  <si>
    <t>MAHB0001870</t>
  </si>
  <si>
    <t>MAHB0001871</t>
  </si>
  <si>
    <t>MAHB0001872</t>
  </si>
  <si>
    <t>MAHB0001873</t>
  </si>
  <si>
    <t>MAHB0001874</t>
  </si>
  <si>
    <t>MAHB0001875</t>
  </si>
  <si>
    <t>MAHB0001876</t>
  </si>
  <si>
    <t>MAHB0001877</t>
  </si>
  <si>
    <t>MAHB0001878</t>
  </si>
  <si>
    <t>MAHB0001879</t>
  </si>
  <si>
    <t>MAHB0001880</t>
  </si>
  <si>
    <t>MAHB0001881</t>
  </si>
  <si>
    <t>MAHB0001882</t>
  </si>
  <si>
    <t>MAHB0001883</t>
  </si>
  <si>
    <t>MAHB0001884</t>
  </si>
  <si>
    <t>MAHB0001885</t>
  </si>
  <si>
    <t>MAHB0001886</t>
  </si>
  <si>
    <t>MAHB0001887</t>
  </si>
  <si>
    <t>MAHB0001888</t>
  </si>
  <si>
    <t>MAHB0001889</t>
  </si>
  <si>
    <t>MAHB0001890</t>
  </si>
  <si>
    <t>MAHB0001891</t>
  </si>
  <si>
    <t>MAHB0001892</t>
  </si>
  <si>
    <t>MAHB0001893</t>
  </si>
  <si>
    <t>MAHB0001894</t>
  </si>
  <si>
    <t>MAHB0001896</t>
  </si>
  <si>
    <t>MAHB0001897</t>
  </si>
  <si>
    <t>MAHB0001898</t>
  </si>
  <si>
    <t>MAHB0001899</t>
  </si>
  <si>
    <t>MAHB0001901</t>
  </si>
  <si>
    <t>MAHB0001902</t>
  </si>
  <si>
    <t>MAHB0001903</t>
  </si>
  <si>
    <t>MAHB0001904</t>
  </si>
  <si>
    <t>MAHB0001905</t>
  </si>
  <si>
    <t>MAHB0001906</t>
  </si>
  <si>
    <t>MAHB0001907</t>
  </si>
  <si>
    <t>MAHB0001908</t>
  </si>
  <si>
    <t>MAHB0001909</t>
  </si>
  <si>
    <t>MAHB0001910</t>
  </si>
  <si>
    <t>MAHB0001911</t>
  </si>
  <si>
    <t>MAHB0001913</t>
  </si>
  <si>
    <t>MAHB0001914</t>
  </si>
  <si>
    <t>MAHB0001915</t>
  </si>
  <si>
    <t>MAHB0009999</t>
  </si>
  <si>
    <t>MAHB000CB01</t>
  </si>
  <si>
    <t>MAHB0RRBMGB</t>
  </si>
  <si>
    <t>MCBL0960002</t>
  </si>
  <si>
    <t>MCBL0960003</t>
  </si>
  <si>
    <t>MCBL0960004</t>
  </si>
  <si>
    <t>MCBL0960005</t>
  </si>
  <si>
    <t>MCBL0960006</t>
  </si>
  <si>
    <t>MCBL0960007</t>
  </si>
  <si>
    <t>MCBL0960008</t>
  </si>
  <si>
    <t>MCBL0960010</t>
  </si>
  <si>
    <t>MCBL0960011</t>
  </si>
  <si>
    <t>MCBL0960012</t>
  </si>
  <si>
    <t>MCBL0960013</t>
  </si>
  <si>
    <t>MCBL0960014</t>
  </si>
  <si>
    <t>MCBL0960015</t>
  </si>
  <si>
    <t>MCBL0960016</t>
  </si>
  <si>
    <t>MCBL0960017</t>
  </si>
  <si>
    <t>MCBL0960018</t>
  </si>
  <si>
    <t>MCBL0960019</t>
  </si>
  <si>
    <t>MCBL0960020</t>
  </si>
  <si>
    <t>MCBL0960021</t>
  </si>
  <si>
    <t>MCBL0960022</t>
  </si>
  <si>
    <t>MCBL0960023</t>
  </si>
  <si>
    <t>MCBL0960024</t>
  </si>
  <si>
    <t>MCBL0960025</t>
  </si>
  <si>
    <t>MCBL0960026</t>
  </si>
  <si>
    <t>MCBL0960027</t>
  </si>
  <si>
    <t>MCBL0960028</t>
  </si>
  <si>
    <t>MCBL0960029</t>
  </si>
  <si>
    <t>MCBL0960031</t>
  </si>
  <si>
    <t>MCBL0960051</t>
  </si>
  <si>
    <t>MCBL0960052</t>
  </si>
  <si>
    <t>MCBL0960053</t>
  </si>
  <si>
    <t>MCBL0960054</t>
  </si>
  <si>
    <t>MCBL0960055</t>
  </si>
  <si>
    <t>MCBL0960056</t>
  </si>
  <si>
    <t>MCBL0960057</t>
  </si>
  <si>
    <t>MCBL0960058</t>
  </si>
  <si>
    <t>MCBL0960059</t>
  </si>
  <si>
    <t>MCBL0960060</t>
  </si>
  <si>
    <t>MCBL0960061</t>
  </si>
  <si>
    <t>MCBL0960062</t>
  </si>
  <si>
    <t>MCBL0960063</t>
  </si>
  <si>
    <t>MCBL0960064</t>
  </si>
  <si>
    <t>MCBL0960065</t>
  </si>
  <si>
    <t>MCBL0960066</t>
  </si>
  <si>
    <t>MCBL0960067</t>
  </si>
  <si>
    <t>MCBL0960068</t>
  </si>
  <si>
    <t>MCBL0960069</t>
  </si>
  <si>
    <t>MCBL0960070</t>
  </si>
  <si>
    <t>MCBL0960071</t>
  </si>
  <si>
    <t>MCBL0960072</t>
  </si>
  <si>
    <t>MCBL0960073</t>
  </si>
  <si>
    <t>MCBL0960074</t>
  </si>
  <si>
    <t>MCBL0960075</t>
  </si>
  <si>
    <t>MCBL0960102</t>
  </si>
  <si>
    <t>MCBL0960103</t>
  </si>
  <si>
    <t>MCBL0CARNAC</t>
  </si>
  <si>
    <t>MCBL0VYAPAR</t>
  </si>
  <si>
    <t>MDCB0680047</t>
  </si>
  <si>
    <t>MDCB0680049</t>
  </si>
  <si>
    <t>MDCB0680050</t>
  </si>
  <si>
    <t>MDCB0680051</t>
  </si>
  <si>
    <t>MDCB0680052</t>
  </si>
  <si>
    <t>MDCB0680053</t>
  </si>
  <si>
    <t>MDCB0680054</t>
  </si>
  <si>
    <t>MDCB0680055</t>
  </si>
  <si>
    <t>MDCB0680266</t>
  </si>
  <si>
    <t>MDCB0680273</t>
  </si>
  <si>
    <t>MDCB0680284</t>
  </si>
  <si>
    <t>MDCB0680297</t>
  </si>
  <si>
    <t>MDCB0680378</t>
  </si>
  <si>
    <t>MDCB0680401</t>
  </si>
  <si>
    <t>MHCB0000002</t>
  </si>
  <si>
    <t>MHCB0000716</t>
  </si>
  <si>
    <t>MHCB0000717</t>
  </si>
  <si>
    <t>MHCB0000793</t>
  </si>
  <si>
    <t>MSCI0082005</t>
  </si>
  <si>
    <t>MSCI0082006</t>
  </si>
  <si>
    <t>MSCI0082007</t>
  </si>
  <si>
    <t>MSCI0082011</t>
  </si>
  <si>
    <t>MSCI0082012</t>
  </si>
  <si>
    <t>MSCI0082013</t>
  </si>
  <si>
    <t>MSCI0082014</t>
  </si>
  <si>
    <t>MSCI0082015</t>
  </si>
  <si>
    <t>MSCI0082016</t>
  </si>
  <si>
    <t>MSCI0082017</t>
  </si>
  <si>
    <t>MSCI0082018</t>
  </si>
  <si>
    <t>MSCI0082019</t>
  </si>
  <si>
    <t>MSCI0082020</t>
  </si>
  <si>
    <t>MSCI0082022</t>
  </si>
  <si>
    <t>MSCI0082023</t>
  </si>
  <si>
    <t>MSCI0082024</t>
  </si>
  <si>
    <t>MSCI0082025</t>
  </si>
  <si>
    <t>MSCI0082026</t>
  </si>
  <si>
    <t>MSCI0082027</t>
  </si>
  <si>
    <t>MSCI0082028</t>
  </si>
  <si>
    <t>MSCI0082029</t>
  </si>
  <si>
    <t>MSCI0082031</t>
  </si>
  <si>
    <t>MSCI0082033</t>
  </si>
  <si>
    <t>MSCI0082034</t>
  </si>
  <si>
    <t>MSCI0082035</t>
  </si>
  <si>
    <t>MSCI0082036</t>
  </si>
  <si>
    <t>MSCI0082050</t>
  </si>
  <si>
    <t>MSCI0082051</t>
  </si>
  <si>
    <t>MSCI0082052</t>
  </si>
  <si>
    <t>MSCI0082053</t>
  </si>
  <si>
    <t>MSCI0082054</t>
  </si>
  <si>
    <t>MSCI0082055</t>
  </si>
  <si>
    <t>MSCI0082056</t>
  </si>
  <si>
    <t>MSCI0082057</t>
  </si>
  <si>
    <t>MSCI0082058</t>
  </si>
  <si>
    <t>MSCI0082059</t>
  </si>
  <si>
    <t>MSCI0082060</t>
  </si>
  <si>
    <t>MSCI0082061</t>
  </si>
  <si>
    <t>MSCI0082062</t>
  </si>
  <si>
    <t>MSCI0082063</t>
  </si>
  <si>
    <t>MSCI0082064</t>
  </si>
  <si>
    <t>MSNU0000002</t>
  </si>
  <si>
    <t>MSNU0000003</t>
  </si>
  <si>
    <t>MSNU0000004</t>
  </si>
  <si>
    <t>MSNU0000005</t>
  </si>
  <si>
    <t>MSNU0000006</t>
  </si>
  <si>
    <t>MSNU0000007</t>
  </si>
  <si>
    <t>MSNU0000008</t>
  </si>
  <si>
    <t>MSNU0000009</t>
  </si>
  <si>
    <t>MSNU0000010</t>
  </si>
  <si>
    <t>MSNU0000011</t>
  </si>
  <si>
    <t>MSNU0000012</t>
  </si>
  <si>
    <t>MSNU0000013</t>
  </si>
  <si>
    <t>MSNU0000014</t>
  </si>
  <si>
    <t>MSNU0000015</t>
  </si>
  <si>
    <t>MSNU0000016</t>
  </si>
  <si>
    <t>MSNU0000017</t>
  </si>
  <si>
    <t>MSNU0000018</t>
  </si>
  <si>
    <t>MSNU0000019</t>
  </si>
  <si>
    <t>MSNU0000020</t>
  </si>
  <si>
    <t>MSNU0000021</t>
  </si>
  <si>
    <t>MSNU0000022</t>
  </si>
  <si>
    <t>MSNU0000023</t>
  </si>
  <si>
    <t>MSNU0000024</t>
  </si>
  <si>
    <t>MSNU0000025</t>
  </si>
  <si>
    <t>MSNU0000026</t>
  </si>
  <si>
    <t>MSNU0000027</t>
  </si>
  <si>
    <t>MSNU0000028</t>
  </si>
  <si>
    <t>MSNU0000029</t>
  </si>
  <si>
    <t>MSNU0000030</t>
  </si>
  <si>
    <t>MSNU0000031</t>
  </si>
  <si>
    <t>MSNU0000032</t>
  </si>
  <si>
    <t>MSNU0000033</t>
  </si>
  <si>
    <t>MSNU0000034</t>
  </si>
  <si>
    <t>MSNU0000035</t>
  </si>
  <si>
    <t>MSNU0000036</t>
  </si>
  <si>
    <t>MSNU0000037</t>
  </si>
  <si>
    <t>MSNU0000038</t>
  </si>
  <si>
    <t>MSNU0000039</t>
  </si>
  <si>
    <t>MSNU0000040</t>
  </si>
  <si>
    <t>MUBL0000002</t>
  </si>
  <si>
    <t>MUBL0000003</t>
  </si>
  <si>
    <t>MUBL0000004</t>
  </si>
  <si>
    <t>MUBL0000005</t>
  </si>
  <si>
    <t>MUBL0000006</t>
  </si>
  <si>
    <t>MUBL0000007</t>
  </si>
  <si>
    <t>MUBL0000008</t>
  </si>
  <si>
    <t>MUBL0000009</t>
  </si>
  <si>
    <t>MUBL0000010</t>
  </si>
  <si>
    <t>MUBL0000011</t>
  </si>
  <si>
    <t>MUBL0000012</t>
  </si>
  <si>
    <t>MUBL0000013</t>
  </si>
  <si>
    <t>MUBL0000018</t>
  </si>
  <si>
    <t>MUBL0000019</t>
  </si>
  <si>
    <t>MUBL0000020</t>
  </si>
  <si>
    <t>MUBL0000021</t>
  </si>
  <si>
    <t>MUBL0000022</t>
  </si>
  <si>
    <t>MUBL0000023</t>
  </si>
  <si>
    <t>MUBL0000024</t>
  </si>
  <si>
    <t>MUBL0000026</t>
  </si>
  <si>
    <t>MUBL0000027</t>
  </si>
  <si>
    <t>NGSB0000002</t>
  </si>
  <si>
    <t>NGSB0000003</t>
  </si>
  <si>
    <t>NGSB0000004</t>
  </si>
  <si>
    <t>NGSB0000005</t>
  </si>
  <si>
    <t>NGSB0000006</t>
  </si>
  <si>
    <t>NGSB0000007</t>
  </si>
  <si>
    <t>NGSB0000008</t>
  </si>
  <si>
    <t>NGSB0000009</t>
  </si>
  <si>
    <t>NGSB0000010</t>
  </si>
  <si>
    <t>NGSB0000011</t>
  </si>
  <si>
    <t>NGSB0000012</t>
  </si>
  <si>
    <t>NGSB0000013</t>
  </si>
  <si>
    <t>NGSB0000014</t>
  </si>
  <si>
    <t>NGSB0000015</t>
  </si>
  <si>
    <t>NGSB0000016</t>
  </si>
  <si>
    <t>NGSB0000017</t>
  </si>
  <si>
    <t>NGSB0000018</t>
  </si>
  <si>
    <t>NGSB0000019</t>
  </si>
  <si>
    <t>NGSB0000020</t>
  </si>
  <si>
    <t>NGSB0000021</t>
  </si>
  <si>
    <t>NGSB0000022</t>
  </si>
  <si>
    <t>NGSB0000023</t>
  </si>
  <si>
    <t>NGSB0000024</t>
  </si>
  <si>
    <t>NGSB0000025</t>
  </si>
  <si>
    <t>NGSB0000026</t>
  </si>
  <si>
    <t>NGSB0000027</t>
  </si>
  <si>
    <t>NGSB0000028</t>
  </si>
  <si>
    <t>NGSB0000029</t>
  </si>
  <si>
    <t>NGSB0000030</t>
  </si>
  <si>
    <t>NGSB0000031</t>
  </si>
  <si>
    <t>NGSB0000032</t>
  </si>
  <si>
    <t>NGSB0000033</t>
  </si>
  <si>
    <t>NGSB0000034</t>
  </si>
  <si>
    <t>NICB0000003</t>
  </si>
  <si>
    <t>NICB0000004</t>
  </si>
  <si>
    <t>NICB0000005</t>
  </si>
  <si>
    <t>NICB0000006</t>
  </si>
  <si>
    <t>NICB0000007</t>
  </si>
  <si>
    <t>NICB0000008</t>
  </si>
  <si>
    <t>NICB0000009</t>
  </si>
  <si>
    <t>NICB0000010</t>
  </si>
  <si>
    <t>NICB0000011</t>
  </si>
  <si>
    <t>NICB0000012</t>
  </si>
  <si>
    <t>NICB0000015</t>
  </si>
  <si>
    <t>NICB0000016</t>
  </si>
  <si>
    <t>NICB0000017</t>
  </si>
  <si>
    <t>NICB0000018</t>
  </si>
  <si>
    <t>NICB0000019</t>
  </si>
  <si>
    <t>NICB0000020</t>
  </si>
  <si>
    <t>NICB0000021</t>
  </si>
  <si>
    <t>NICB0000022</t>
  </si>
  <si>
    <t>NICB0000023</t>
  </si>
  <si>
    <t>NICB0000024</t>
  </si>
  <si>
    <t>NICB0000025</t>
  </si>
  <si>
    <t>NICB0000026</t>
  </si>
  <si>
    <t>NICB0000027</t>
  </si>
  <si>
    <t>NICB0000028</t>
  </si>
  <si>
    <t>NICB0000029</t>
  </si>
  <si>
    <t>NICB0000102</t>
  </si>
  <si>
    <t>NICB0000104</t>
  </si>
  <si>
    <t>NICB0000251</t>
  </si>
  <si>
    <t>NKGS0000002</t>
  </si>
  <si>
    <t>NKGS0000003</t>
  </si>
  <si>
    <t>NKGS0000004</t>
  </si>
  <si>
    <t>NKGS0000005</t>
  </si>
  <si>
    <t>NKGS0000006</t>
  </si>
  <si>
    <t>NKGS0000007</t>
  </si>
  <si>
    <t>NKGS0000008</t>
  </si>
  <si>
    <t>NKGS0000009</t>
  </si>
  <si>
    <t>NKGS0000010</t>
  </si>
  <si>
    <t>NKGS0000011</t>
  </si>
  <si>
    <t>NKGS0000012</t>
  </si>
  <si>
    <t>NKGS0000013</t>
  </si>
  <si>
    <t>NKGS0000014</t>
  </si>
  <si>
    <t>NKGS0000015</t>
  </si>
  <si>
    <t>NKGS0000016</t>
  </si>
  <si>
    <t>NKGS0000017</t>
  </si>
  <si>
    <t>NKGS0000018</t>
  </si>
  <si>
    <t>NKGS0000019</t>
  </si>
  <si>
    <t>NKGS0000020</t>
  </si>
  <si>
    <t>NKGS0000021</t>
  </si>
  <si>
    <t>NKGS0000022</t>
  </si>
  <si>
    <t>NKGS0000023</t>
  </si>
  <si>
    <t>NKGS0000024</t>
  </si>
  <si>
    <t>NKGS0000025</t>
  </si>
  <si>
    <t>NKGS0000026</t>
  </si>
  <si>
    <t>NKGS0000027</t>
  </si>
  <si>
    <t>NKGS0000028</t>
  </si>
  <si>
    <t>NKGS0000029</t>
  </si>
  <si>
    <t>NKGS0000030</t>
  </si>
  <si>
    <t>NKGS0000031</t>
  </si>
  <si>
    <t>NKGS0000032</t>
  </si>
  <si>
    <t>NKGS0000033</t>
  </si>
  <si>
    <t>NKGS0000034</t>
  </si>
  <si>
    <t>NKGS0000035</t>
  </si>
  <si>
    <t>NKGS0000036</t>
  </si>
  <si>
    <t>NKGS0000037</t>
  </si>
  <si>
    <t>NKGS0000038</t>
  </si>
  <si>
    <t>NKGS0000039</t>
  </si>
  <si>
    <t>NKGS0000040</t>
  </si>
  <si>
    <t>NKGS0000041</t>
  </si>
  <si>
    <t>NKGS0000042</t>
  </si>
  <si>
    <t>NKGS0000043</t>
  </si>
  <si>
    <t>NKGS0000044</t>
  </si>
  <si>
    <t>NKGS0000045</t>
  </si>
  <si>
    <t>NKGS0000046</t>
  </si>
  <si>
    <t>NKGS0000047</t>
  </si>
  <si>
    <t>NKGS0000048</t>
  </si>
  <si>
    <t>NKGS0000049</t>
  </si>
  <si>
    <t>NKGS0000050</t>
  </si>
  <si>
    <t>NKGS0000051</t>
  </si>
  <si>
    <t>NKGS0000052</t>
  </si>
  <si>
    <t>NKGS0000053</t>
  </si>
  <si>
    <t>NKGS0000054</t>
  </si>
  <si>
    <t>NKGS0000055</t>
  </si>
  <si>
    <t>NKGS0000056</t>
  </si>
  <si>
    <t>NKGS0000057</t>
  </si>
  <si>
    <t>NKGS0000058</t>
  </si>
  <si>
    <t>NKGS0000059</t>
  </si>
  <si>
    <t>NKGS0000060</t>
  </si>
  <si>
    <t>NKGS0000061</t>
  </si>
  <si>
    <t>NKGS0000062</t>
  </si>
  <si>
    <t>NKGS0000063</t>
  </si>
  <si>
    <t>NKGS0000064</t>
  </si>
  <si>
    <t>NKGS0000065</t>
  </si>
  <si>
    <t>NKGS0000066</t>
  </si>
  <si>
    <t>NKGS0000067</t>
  </si>
  <si>
    <t>NKGS0000068</t>
  </si>
  <si>
    <t>NKGS0000069</t>
  </si>
  <si>
    <t>NKGS0000070</t>
  </si>
  <si>
    <t>NKGS0000071</t>
  </si>
  <si>
    <t>NKGS0000072</t>
  </si>
  <si>
    <t>NKGS0000073</t>
  </si>
  <si>
    <t>NKGS0000074</t>
  </si>
  <si>
    <t>NKGS0000075</t>
  </si>
  <si>
    <t>NKGS0000076</t>
  </si>
  <si>
    <t>NKGS0000077</t>
  </si>
  <si>
    <t>NKGS0000078</t>
  </si>
  <si>
    <t>NKGS0000099</t>
  </si>
  <si>
    <t>NMCB0000002</t>
  </si>
  <si>
    <t>NMCB0000003</t>
  </si>
  <si>
    <t>NMCB0000004</t>
  </si>
  <si>
    <t>NMCB0000005</t>
  </si>
  <si>
    <t>NMCB0000006</t>
  </si>
  <si>
    <t>NMCB0000007</t>
  </si>
  <si>
    <t>NMCB0000008</t>
  </si>
  <si>
    <t>NMCB0000009</t>
  </si>
  <si>
    <t>NMCB0000010</t>
  </si>
  <si>
    <t>NMCB0000011</t>
  </si>
  <si>
    <t>NMCB0000012</t>
  </si>
  <si>
    <t>NMCB0000013</t>
  </si>
  <si>
    <t>NMCB0000014</t>
  </si>
  <si>
    <t>NMCB0000015</t>
  </si>
  <si>
    <t>NMCB0000016</t>
  </si>
  <si>
    <t>NMCB0000017</t>
  </si>
  <si>
    <t>NMCB0000018</t>
  </si>
  <si>
    <t>NMCB0000019</t>
  </si>
  <si>
    <t>NMCB0000020</t>
  </si>
  <si>
    <t>NMCB0000021</t>
  </si>
  <si>
    <t>NMCB0000022</t>
  </si>
  <si>
    <t>NMCB0000023</t>
  </si>
  <si>
    <t>NMCB0000024</t>
  </si>
  <si>
    <t>NMCB0000025</t>
  </si>
  <si>
    <t>NMCB0000026</t>
  </si>
  <si>
    <t>NMCB0000027</t>
  </si>
  <si>
    <t>NMCB0000028</t>
  </si>
  <si>
    <t>NMCB0000029</t>
  </si>
  <si>
    <t>NMCB0000030</t>
  </si>
  <si>
    <t>NMCB0000031</t>
  </si>
  <si>
    <t>NMCB0000032</t>
  </si>
  <si>
    <t>NMCB0000033</t>
  </si>
  <si>
    <t>NMCB0000034</t>
  </si>
  <si>
    <t>NMCB0000035</t>
  </si>
  <si>
    <t>NMCB0000036</t>
  </si>
  <si>
    <t>NMCB0000037</t>
  </si>
  <si>
    <t>NMCB0000038</t>
  </si>
  <si>
    <t>NMCB0000039</t>
  </si>
  <si>
    <t>NMCB0000040</t>
  </si>
  <si>
    <t>NMCB0000041</t>
  </si>
  <si>
    <t>NMCB0000042</t>
  </si>
  <si>
    <t>NMCB0000043</t>
  </si>
  <si>
    <t>NMCB0000044</t>
  </si>
  <si>
    <t>NMCB0000045</t>
  </si>
  <si>
    <t>NMCB0000046</t>
  </si>
  <si>
    <t>NMCB0000047</t>
  </si>
  <si>
    <t>NMCB0000048</t>
  </si>
  <si>
    <t>NMCB0000049</t>
  </si>
  <si>
    <t>NMCB0000050</t>
  </si>
  <si>
    <t>NMCB0000051</t>
  </si>
  <si>
    <t>NMCB0000052</t>
  </si>
  <si>
    <t>NMCB0000053</t>
  </si>
  <si>
    <t>NMCB0000054</t>
  </si>
  <si>
    <t>NMCB0000055</t>
  </si>
  <si>
    <t>NMCB0000056</t>
  </si>
  <si>
    <t>NMCB0000057</t>
  </si>
  <si>
    <t>NMCB0000058</t>
  </si>
  <si>
    <t>NMCB0000059</t>
  </si>
  <si>
    <t>NMCB0000060</t>
  </si>
  <si>
    <t>NMCB0000061</t>
  </si>
  <si>
    <t>NMCB0000062</t>
  </si>
  <si>
    <t>NMCB0000063</t>
  </si>
  <si>
    <t>NMCB0000064</t>
  </si>
  <si>
    <t>NMCB0000065</t>
  </si>
  <si>
    <t>NMCB0000066</t>
  </si>
  <si>
    <t>NMCB0000067</t>
  </si>
  <si>
    <t>NMCB0000068</t>
  </si>
  <si>
    <t>NMCB0000069</t>
  </si>
  <si>
    <t>NMCB0000070</t>
  </si>
  <si>
    <t>NMCB0000071</t>
  </si>
  <si>
    <t>NMCB0000072</t>
  </si>
  <si>
    <t>NMCB0000073</t>
  </si>
  <si>
    <t>NMCB0000074</t>
  </si>
  <si>
    <t>NMCB0000075</t>
  </si>
  <si>
    <t>NMCB0000076</t>
  </si>
  <si>
    <t>NMCB0000077</t>
  </si>
  <si>
    <t>NMCB0000078</t>
  </si>
  <si>
    <t>NMCB0000079</t>
  </si>
  <si>
    <t>NMCB0000080</t>
  </si>
  <si>
    <t>NMCB0000081</t>
  </si>
  <si>
    <t>NMGB0000002</t>
  </si>
  <si>
    <t>NMGB0000003</t>
  </si>
  <si>
    <t>NMGB0000004</t>
  </si>
  <si>
    <t>NMGB0000005</t>
  </si>
  <si>
    <t>NMGB0000006</t>
  </si>
  <si>
    <t>NMGB0000007</t>
  </si>
  <si>
    <t>NMGB0000008</t>
  </si>
  <si>
    <t>NMGB0000009</t>
  </si>
  <si>
    <t>NMGB0000010</t>
  </si>
  <si>
    <t>NMGB0000011</t>
  </si>
  <si>
    <t>NMGB0000012</t>
  </si>
  <si>
    <t>NMGB0000013</t>
  </si>
  <si>
    <t>NMGB0000014</t>
  </si>
  <si>
    <t>NMGB0000015</t>
  </si>
  <si>
    <t>NMGB0000016</t>
  </si>
  <si>
    <t>NMGB0000017</t>
  </si>
  <si>
    <t>NMGB0000018</t>
  </si>
  <si>
    <t>NMGB0000019</t>
  </si>
  <si>
    <t>NMGB0000020</t>
  </si>
  <si>
    <t>NMGB0000021</t>
  </si>
  <si>
    <t>NMGB0000022</t>
  </si>
  <si>
    <t>NMGB0000023</t>
  </si>
  <si>
    <t>NMGB0000024</t>
  </si>
  <si>
    <t>NMGB0000025</t>
  </si>
  <si>
    <t>NMGB0000026</t>
  </si>
  <si>
    <t>NMGB0000027</t>
  </si>
  <si>
    <t>NMGB0000028</t>
  </si>
  <si>
    <t>NMGB0000029</t>
  </si>
  <si>
    <t>NMGB0000030</t>
  </si>
  <si>
    <t>NMGB0000031</t>
  </si>
  <si>
    <t>NMGB0000032</t>
  </si>
  <si>
    <t>NMGB0000033</t>
  </si>
  <si>
    <t>NMGB0000034</t>
  </si>
  <si>
    <t>NMGB0000035</t>
  </si>
  <si>
    <t>NMGB0000036</t>
  </si>
  <si>
    <t>NMGB0000037</t>
  </si>
  <si>
    <t>NMGB0000038</t>
  </si>
  <si>
    <t>NMGB0000039</t>
  </si>
  <si>
    <t>NMGB0000040</t>
  </si>
  <si>
    <t>NMGB0000041</t>
  </si>
  <si>
    <t>NMGB0000042</t>
  </si>
  <si>
    <t>NMGB0000043</t>
  </si>
  <si>
    <t>NMGB0000044</t>
  </si>
  <si>
    <t>NMGB0000045</t>
  </si>
  <si>
    <t>NMGB0000046</t>
  </si>
  <si>
    <t>NMGB0000047</t>
  </si>
  <si>
    <t>NMGB0000048</t>
  </si>
  <si>
    <t>NMGB0000049</t>
  </si>
  <si>
    <t>NMGB0000050</t>
  </si>
  <si>
    <t>NMGB0000051</t>
  </si>
  <si>
    <t>NMGB0000052</t>
  </si>
  <si>
    <t>NMGB0000053</t>
  </si>
  <si>
    <t>NMGB0000054</t>
  </si>
  <si>
    <t>NMGB0000055</t>
  </si>
  <si>
    <t>NMGB0000056</t>
  </si>
  <si>
    <t>NMGB0000057</t>
  </si>
  <si>
    <t>NMGB0000058</t>
  </si>
  <si>
    <t>NMGB0000059</t>
  </si>
  <si>
    <t>NMGB0000060</t>
  </si>
  <si>
    <t>NMGB0000061</t>
  </si>
  <si>
    <t>NMGB0000062</t>
  </si>
  <si>
    <t>NMGB0000063</t>
  </si>
  <si>
    <t>NMGB0000064</t>
  </si>
  <si>
    <t>NMGB0000065</t>
  </si>
  <si>
    <t>NMGB0000066</t>
  </si>
  <si>
    <t>NMGB0000067</t>
  </si>
  <si>
    <t>NMGB0000068</t>
  </si>
  <si>
    <t>NMGB0000069</t>
  </si>
  <si>
    <t>NMGB0000070</t>
  </si>
  <si>
    <t>NMGB0000071</t>
  </si>
  <si>
    <t>NMGB0000072</t>
  </si>
  <si>
    <t>NMGB0000073</t>
  </si>
  <si>
    <t>NMGB0000074</t>
  </si>
  <si>
    <t>NMGB0000075</t>
  </si>
  <si>
    <t>NMGB0000076</t>
  </si>
  <si>
    <t>NMGB0000077</t>
  </si>
  <si>
    <t>NMGB0000078</t>
  </si>
  <si>
    <t>NMGB0000079</t>
  </si>
  <si>
    <t>NMGB0000080</t>
  </si>
  <si>
    <t>NMGB0000081</t>
  </si>
  <si>
    <t>NMGB0000082</t>
  </si>
  <si>
    <t>NMGB0000083</t>
  </si>
  <si>
    <t>NMGB0000084</t>
  </si>
  <si>
    <t>NMGB0000085</t>
  </si>
  <si>
    <t>NMGB0000086</t>
  </si>
  <si>
    <t>NMGB0000087</t>
  </si>
  <si>
    <t>NMGB0000088</t>
  </si>
  <si>
    <t>NMGB0000089</t>
  </si>
  <si>
    <t>NMGB0000090</t>
  </si>
  <si>
    <t>NMGB0000091</t>
  </si>
  <si>
    <t>NMGB0000092</t>
  </si>
  <si>
    <t>NMGB0000093</t>
  </si>
  <si>
    <t>NMGB0000094</t>
  </si>
  <si>
    <t>NMGB0000095</t>
  </si>
  <si>
    <t>NMGB0000096</t>
  </si>
  <si>
    <t>NMGB0000097</t>
  </si>
  <si>
    <t>NMGB0000098</t>
  </si>
  <si>
    <t>NMGB0000099</t>
  </si>
  <si>
    <t>NMGB0000100</t>
  </si>
  <si>
    <t>NMGB0000101</t>
  </si>
  <si>
    <t>NMGB0000102</t>
  </si>
  <si>
    <t>NMGB0000103</t>
  </si>
  <si>
    <t>NMGB0000104</t>
  </si>
  <si>
    <t>NMGB0000105</t>
  </si>
  <si>
    <t>NMGB0000106</t>
  </si>
  <si>
    <t>NMGB0000107</t>
  </si>
  <si>
    <t>NMGB0000108</t>
  </si>
  <si>
    <t>NMGB0000109</t>
  </si>
  <si>
    <t>NMGB0000110</t>
  </si>
  <si>
    <t>NMGB0000111</t>
  </si>
  <si>
    <t>NMGB0000112</t>
  </si>
  <si>
    <t>NMGB0000113</t>
  </si>
  <si>
    <t>NMGB0000114</t>
  </si>
  <si>
    <t>NMGB0000115</t>
  </si>
  <si>
    <t>NMGB0000116</t>
  </si>
  <si>
    <t>NMGB0000117</t>
  </si>
  <si>
    <t>NMGB0000118</t>
  </si>
  <si>
    <t>NMGB0000119</t>
  </si>
  <si>
    <t>NMGB0000120</t>
  </si>
  <si>
    <t>NMGB0000121</t>
  </si>
  <si>
    <t>NMGB0000122</t>
  </si>
  <si>
    <t>NMGB0000123</t>
  </si>
  <si>
    <t>NMGB0000124</t>
  </si>
  <si>
    <t>NMGB0000125</t>
  </si>
  <si>
    <t>NMGB0000126</t>
  </si>
  <si>
    <t>NMGB0000127</t>
  </si>
  <si>
    <t>NMGB0000128</t>
  </si>
  <si>
    <t>NMGB0000129</t>
  </si>
  <si>
    <t>NMGB0000130</t>
  </si>
  <si>
    <t>NMGB0000131</t>
  </si>
  <si>
    <t>NMGB0000132</t>
  </si>
  <si>
    <t>NMGB0000133</t>
  </si>
  <si>
    <t>NMGB0000134</t>
  </si>
  <si>
    <t>NMGB0000135</t>
  </si>
  <si>
    <t>NMGB0000136</t>
  </si>
  <si>
    <t>NMGB0000137</t>
  </si>
  <si>
    <t>NMGB0000138</t>
  </si>
  <si>
    <t>NMGB0000139</t>
  </si>
  <si>
    <t>NMGB0000140</t>
  </si>
  <si>
    <t>NMGB0000141</t>
  </si>
  <si>
    <t>NMGB0000142</t>
  </si>
  <si>
    <t>NMGB0000143</t>
  </si>
  <si>
    <t>NMGB0000144</t>
  </si>
  <si>
    <t>NMGB0000145</t>
  </si>
  <si>
    <t>NMGB0000146</t>
  </si>
  <si>
    <t>NMGB0000147</t>
  </si>
  <si>
    <t>NMGB0000148</t>
  </si>
  <si>
    <t>NMGB0000149</t>
  </si>
  <si>
    <t>NMGB0000150</t>
  </si>
  <si>
    <t>NMGB0000151</t>
  </si>
  <si>
    <t>NMGB0000152</t>
  </si>
  <si>
    <t>NMGB0000153</t>
  </si>
  <si>
    <t>NMGB0000154</t>
  </si>
  <si>
    <t>NMGB0000155</t>
  </si>
  <si>
    <t>NMGB0000156</t>
  </si>
  <si>
    <t>NMGB0000157</t>
  </si>
  <si>
    <t>NMGB0000158</t>
  </si>
  <si>
    <t>NMGB0000159</t>
  </si>
  <si>
    <t>NMGB0000160</t>
  </si>
  <si>
    <t>NMGB0000161</t>
  </si>
  <si>
    <t>NMGB0000162</t>
  </si>
  <si>
    <t>NMGB0000163</t>
  </si>
  <si>
    <t>NMGB0000164</t>
  </si>
  <si>
    <t>NMGB0000165</t>
  </si>
  <si>
    <t>NMGB0000166</t>
  </si>
  <si>
    <t>NMGB0000167</t>
  </si>
  <si>
    <t>NMGB0000168</t>
  </si>
  <si>
    <t>NMGB0000169</t>
  </si>
  <si>
    <t>NMGB0000170</t>
  </si>
  <si>
    <t>NMGB0000171</t>
  </si>
  <si>
    <t>NMGB0000172</t>
  </si>
  <si>
    <t>NMGB0000173</t>
  </si>
  <si>
    <t>NMGB0000174</t>
  </si>
  <si>
    <t>NMGB0000175</t>
  </si>
  <si>
    <t>NMGB0000176</t>
  </si>
  <si>
    <t>NMGB0000177</t>
  </si>
  <si>
    <t>NMGB0000178</t>
  </si>
  <si>
    <t>NMGB0000179</t>
  </si>
  <si>
    <t>NMGB0000180</t>
  </si>
  <si>
    <t>NMGB0000181</t>
  </si>
  <si>
    <t>NMGB0000182</t>
  </si>
  <si>
    <t>NMGB0000183</t>
  </si>
  <si>
    <t>NMGB0000184</t>
  </si>
  <si>
    <t>NMGB0000185</t>
  </si>
  <si>
    <t>NMGB0000187</t>
  </si>
  <si>
    <t>NMGB0000188</t>
  </si>
  <si>
    <t>NMGB0000189</t>
  </si>
  <si>
    <t>NMGB0000190</t>
  </si>
  <si>
    <t>NMGB0000191</t>
  </si>
  <si>
    <t>NMGB0000192</t>
  </si>
  <si>
    <t>NMGB0000193</t>
  </si>
  <si>
    <t>NMGB0000194</t>
  </si>
  <si>
    <t>NMGB0000195</t>
  </si>
  <si>
    <t>NMGB0000196</t>
  </si>
  <si>
    <t>NMGB0000197</t>
  </si>
  <si>
    <t>NMGB0000198</t>
  </si>
  <si>
    <t>NMGB0000199</t>
  </si>
  <si>
    <t>NMGB0000200</t>
  </si>
  <si>
    <t>NMGB0000201</t>
  </si>
  <si>
    <t>NMGB0000202</t>
  </si>
  <si>
    <t>NMGB0000203</t>
  </si>
  <si>
    <t>NMGB0000204</t>
  </si>
  <si>
    <t>NMGB0000205</t>
  </si>
  <si>
    <t>NMGB0000206</t>
  </si>
  <si>
    <t>NMGB0000207</t>
  </si>
  <si>
    <t>NMGB0000208</t>
  </si>
  <si>
    <t>NMGB0000209</t>
  </si>
  <si>
    <t>NMGB0000210</t>
  </si>
  <si>
    <t>NMGB0000211</t>
  </si>
  <si>
    <t>NMGB0000212</t>
  </si>
  <si>
    <t>NMGB0000213</t>
  </si>
  <si>
    <t>NMGB0000214</t>
  </si>
  <si>
    <t>NMGB0000215</t>
  </si>
  <si>
    <t>NMGB0000216</t>
  </si>
  <si>
    <t>NMGB0000217</t>
  </si>
  <si>
    <t>NMGB0000218</t>
  </si>
  <si>
    <t>NMGB0000219</t>
  </si>
  <si>
    <t>NMGB0000220</t>
  </si>
  <si>
    <t>NMGB0000221</t>
  </si>
  <si>
    <t>NMGB0000222</t>
  </si>
  <si>
    <t>NMGB0000501</t>
  </si>
  <si>
    <t>NMGB0000701</t>
  </si>
  <si>
    <t>NMGB0000704</t>
  </si>
  <si>
    <t>NNSB0128002</t>
  </si>
  <si>
    <t>NNSB0128003</t>
  </si>
  <si>
    <t>NNSB0128004</t>
  </si>
  <si>
    <t>NNSB0128005</t>
  </si>
  <si>
    <t>NNSB0128006</t>
  </si>
  <si>
    <t>NNSB0128007</t>
  </si>
  <si>
    <t>NNSB0128008</t>
  </si>
  <si>
    <t>NNSB0128009</t>
  </si>
  <si>
    <t>NNSB0128010</t>
  </si>
  <si>
    <t>NNSB0128011</t>
  </si>
  <si>
    <t>NNSB0128012</t>
  </si>
  <si>
    <t>NNSB0128013</t>
  </si>
  <si>
    <t>NNSB0128014</t>
  </si>
  <si>
    <t>NNSB0128015</t>
  </si>
  <si>
    <t>NNSB0128016</t>
  </si>
  <si>
    <t>NNSB0128017</t>
  </si>
  <si>
    <t>NNSB0128018</t>
  </si>
  <si>
    <t>NNSB0128019</t>
  </si>
  <si>
    <t>NNSB0128020</t>
  </si>
  <si>
    <t>NNSB0128051</t>
  </si>
  <si>
    <t>NOSC0000DEL</t>
  </si>
  <si>
    <t>NTBL0AGR072</t>
  </si>
  <si>
    <t>NTBL0ALM002</t>
  </si>
  <si>
    <t>NTBL0ALM082</t>
  </si>
  <si>
    <t>NTBL0AMB115</t>
  </si>
  <si>
    <t>NTBL0BAG012</t>
  </si>
  <si>
    <t>NTBL0BAH018</t>
  </si>
  <si>
    <t>NTBL0BAI019</t>
  </si>
  <si>
    <t>NTBL0BAN035</t>
  </si>
  <si>
    <t>NTBL0BAR022</t>
  </si>
  <si>
    <t>NTBL0BAR029</t>
  </si>
  <si>
    <t>NTBL0BAR075</t>
  </si>
  <si>
    <t>NTBL0BAZ009</t>
  </si>
  <si>
    <t>NTBL0BAZ104</t>
  </si>
  <si>
    <t>NTBL0BAZ117</t>
  </si>
  <si>
    <t>NTBL0BHI010</t>
  </si>
  <si>
    <t>NTBL0BHI043</t>
  </si>
  <si>
    <t>NTBL0BHO084</t>
  </si>
  <si>
    <t>NTBL0BHO090</t>
  </si>
  <si>
    <t>NTBL0BIL081</t>
  </si>
  <si>
    <t>NTBL0BUL048</t>
  </si>
  <si>
    <t>NTBL0CHA015</t>
  </si>
  <si>
    <t>NTBL0CHA042</t>
  </si>
  <si>
    <t>NTBL0DEH057</t>
  </si>
  <si>
    <t>NTBL0DEH100</t>
  </si>
  <si>
    <t>NTBL0DEH101</t>
  </si>
  <si>
    <t>NTBL0DEH113</t>
  </si>
  <si>
    <t>NTBL0DEL032</t>
  </si>
  <si>
    <t>NTBL0DEL038</t>
  </si>
  <si>
    <t>NTBL0DEL039</t>
  </si>
  <si>
    <t>NTBL0DEL040</t>
  </si>
  <si>
    <t>NTBL0DEL047</t>
  </si>
  <si>
    <t>NTBL0DEL049</t>
  </si>
  <si>
    <t>NTBL0DEL053</t>
  </si>
  <si>
    <t>NTBL0DEL059</t>
  </si>
  <si>
    <t>NTBL0DEL065</t>
  </si>
  <si>
    <t>NTBL0DEL066</t>
  </si>
  <si>
    <t>NTBL0DEL073</t>
  </si>
  <si>
    <t>NTBL0DEL076</t>
  </si>
  <si>
    <t>NTBL0DEL105</t>
  </si>
  <si>
    <t>NTBL0DEL110</t>
  </si>
  <si>
    <t>NTBL0DEL114</t>
  </si>
  <si>
    <t>NTBL0DEV030</t>
  </si>
  <si>
    <t>NTBL0DHA085</t>
  </si>
  <si>
    <t>NTBL0DOI092</t>
  </si>
  <si>
    <t>NTBL0DWA096</t>
  </si>
  <si>
    <t>NTBL0FAR064</t>
  </si>
  <si>
    <t>NTBL0FAR106</t>
  </si>
  <si>
    <t>NTBL0GAD052</t>
  </si>
  <si>
    <t>NTBL0GHA026</t>
  </si>
  <si>
    <t>NTBL0GHA054</t>
  </si>
  <si>
    <t>NTBL0GUR051</t>
  </si>
  <si>
    <t>NTBL0HAL003</t>
  </si>
  <si>
    <t>NTBL0HAL050</t>
  </si>
  <si>
    <t>NTBL0HAL056</t>
  </si>
  <si>
    <t>NTBL0HAL071</t>
  </si>
  <si>
    <t>NTBL0HAL103</t>
  </si>
  <si>
    <t>NTBL0HAL108</t>
  </si>
  <si>
    <t>NTBL0HAL111</t>
  </si>
  <si>
    <t>NTBL0HAR067</t>
  </si>
  <si>
    <t>NTBL0HAR097</t>
  </si>
  <si>
    <t>NTBL0JAI069</t>
  </si>
  <si>
    <t>NTBL0JAS046</t>
  </si>
  <si>
    <t>NTBL0JOS086</t>
  </si>
  <si>
    <t>NTBL0KAN023</t>
  </si>
  <si>
    <t>NTBL0KAN109</t>
  </si>
  <si>
    <t>NTBL0KAP089</t>
  </si>
  <si>
    <t>NTBL0KAR087</t>
  </si>
  <si>
    <t>NTBL0KAR116</t>
  </si>
  <si>
    <t>NTBL0KAS006</t>
  </si>
  <si>
    <t>NTBL0KIC008</t>
  </si>
  <si>
    <t>NTBL0KIL014</t>
  </si>
  <si>
    <t>NTBL0KOT055</t>
  </si>
  <si>
    <t>NTBL0KOT107</t>
  </si>
  <si>
    <t>NTBL0LAL016</t>
  </si>
  <si>
    <t>NTBL0LOH013</t>
  </si>
  <si>
    <t>NTBL0LUC017</t>
  </si>
  <si>
    <t>NTBL0LUC041</t>
  </si>
  <si>
    <t>NTBL0LUC058</t>
  </si>
  <si>
    <t>NTBL0LUC068</t>
  </si>
  <si>
    <t>NTBL0LUC079</t>
  </si>
  <si>
    <t>NTBL0LUC112</t>
  </si>
  <si>
    <t>NTBL0MEE027</t>
  </si>
  <si>
    <t>NTBL0MOR031</t>
  </si>
  <si>
    <t>NTBL0MUS102</t>
  </si>
  <si>
    <t>NTBL0MUZ033</t>
  </si>
  <si>
    <t>NTBL0NAG024</t>
  </si>
  <si>
    <t>NTBL0NAI001</t>
  </si>
  <si>
    <t>NTBL0NAI037</t>
  </si>
  <si>
    <t>NTBL0NAJ061</t>
  </si>
  <si>
    <t>NTBL0NEW088</t>
  </si>
  <si>
    <t>NTBL0NOI063</t>
  </si>
  <si>
    <t>NTBL0NOI070</t>
  </si>
  <si>
    <t>NTBL0PAH028</t>
  </si>
  <si>
    <t>NTBL0PAN062</t>
  </si>
  <si>
    <t>NTBL0PAN091</t>
  </si>
  <si>
    <t>NTBL0PAU098</t>
  </si>
  <si>
    <t>NTBL0PIL021</t>
  </si>
  <si>
    <t>NTBL0PIT007</t>
  </si>
  <si>
    <t>NTBL0RAM005</t>
  </si>
  <si>
    <t>NTBL0RAM011</t>
  </si>
  <si>
    <t>NTBL0RAM036</t>
  </si>
  <si>
    <t>NTBL0RAN004</t>
  </si>
  <si>
    <t>NTBL0RAN034</t>
  </si>
  <si>
    <t>NTBL0RIS099</t>
  </si>
  <si>
    <t>NTBL0ROO077</t>
  </si>
  <si>
    <t>NTBL0RUD045</t>
  </si>
  <si>
    <t>NTBL0RUD093</t>
  </si>
  <si>
    <t>NTBL0SAH060</t>
  </si>
  <si>
    <t>NTBL0SHA020</t>
  </si>
  <si>
    <t>NTBL0SIT025</t>
  </si>
  <si>
    <t>NTBL0SIT094</t>
  </si>
  <si>
    <t>NTBL0SRI044</t>
  </si>
  <si>
    <t>NTBL0SRI083</t>
  </si>
  <si>
    <t>NTBL0TAN095</t>
  </si>
  <si>
    <t>NTBL0VIK078</t>
  </si>
  <si>
    <t>NUCB0000002</t>
  </si>
  <si>
    <t>NUCB0000101</t>
  </si>
  <si>
    <t>NUCB0000102</t>
  </si>
  <si>
    <t>NUCB0000103</t>
  </si>
  <si>
    <t>NUCB0000104</t>
  </si>
  <si>
    <t>NUCB0000105</t>
  </si>
  <si>
    <t>NUCB0000106</t>
  </si>
  <si>
    <t>NUCB0000107</t>
  </si>
  <si>
    <t>NUCB0000108</t>
  </si>
  <si>
    <t>NUCB0000109</t>
  </si>
  <si>
    <t>NUCB0000110</t>
  </si>
  <si>
    <t>NUCB0000111</t>
  </si>
  <si>
    <t>NUCB0000112</t>
  </si>
  <si>
    <t>NUCB0000113</t>
  </si>
  <si>
    <t>NUCB0000115</t>
  </si>
  <si>
    <t>NUCB0000116</t>
  </si>
  <si>
    <t>NUCB0000117</t>
  </si>
  <si>
    <t>NUCB0000118</t>
  </si>
  <si>
    <t>NUCB0000119</t>
  </si>
  <si>
    <t>NUCB0000120</t>
  </si>
  <si>
    <t>NUCB0000121</t>
  </si>
  <si>
    <t>NUCB0000122</t>
  </si>
  <si>
    <t>NUCB0000123</t>
  </si>
  <si>
    <t>NUCB0000124</t>
  </si>
  <si>
    <t>NUCB0000125</t>
  </si>
  <si>
    <t>NUCB0000126</t>
  </si>
  <si>
    <t>NUCB0000127</t>
  </si>
  <si>
    <t>NUCB0000128</t>
  </si>
  <si>
    <t>NUCB0000129</t>
  </si>
  <si>
    <t>NUCB0000130</t>
  </si>
  <si>
    <t>NUCB0000131</t>
  </si>
  <si>
    <t>NUCB0000133</t>
  </si>
  <si>
    <t>NUCB0000134</t>
  </si>
  <si>
    <t>NUCB0000135</t>
  </si>
  <si>
    <t>NUCB0000136</t>
  </si>
  <si>
    <t>NUCB0000137</t>
  </si>
  <si>
    <t>NUCB0000138</t>
  </si>
  <si>
    <t>NUCB0000139</t>
  </si>
  <si>
    <t>NUCB0000140</t>
  </si>
  <si>
    <t>NUCB0000141</t>
  </si>
  <si>
    <t>NUCB0000142</t>
  </si>
  <si>
    <t>NUCB0000143</t>
  </si>
  <si>
    <t>NUCB0000144</t>
  </si>
  <si>
    <t>NUCB0000145</t>
  </si>
  <si>
    <t>NUCB0000146</t>
  </si>
  <si>
    <t>NUCB0000147</t>
  </si>
  <si>
    <t>NUCB0000148</t>
  </si>
  <si>
    <t>NUCB0000149</t>
  </si>
  <si>
    <t>ORBC0000023</t>
  </si>
  <si>
    <t>ORBC0000165</t>
  </si>
  <si>
    <t>ORBC0000643</t>
  </si>
  <si>
    <t>ORBC0100001</t>
  </si>
  <si>
    <t>ORBC0100002</t>
  </si>
  <si>
    <t>ORBC0100003</t>
  </si>
  <si>
    <t>ORBC0100004</t>
  </si>
  <si>
    <t>ORBC0100005</t>
  </si>
  <si>
    <t>ORBC0100006</t>
  </si>
  <si>
    <t>ORBC0100007</t>
  </si>
  <si>
    <t>ORBC0100008</t>
  </si>
  <si>
    <t>ORBC0100009</t>
  </si>
  <si>
    <t>ORBC0100010</t>
  </si>
  <si>
    <t>ORBC0100011</t>
  </si>
  <si>
    <t>ORBC0100012</t>
  </si>
  <si>
    <t>ORBC0100013</t>
  </si>
  <si>
    <t>ORBC0100014</t>
  </si>
  <si>
    <t>ORBC0100015</t>
  </si>
  <si>
    <t>ORBC0100016</t>
  </si>
  <si>
    <t>ORBC0100017</t>
  </si>
  <si>
    <t>ORBC0100018</t>
  </si>
  <si>
    <t>ORBC0100019</t>
  </si>
  <si>
    <t>ORBC0100020</t>
  </si>
  <si>
    <t>ORBC0100021</t>
  </si>
  <si>
    <t>ORBC0100022</t>
  </si>
  <si>
    <t>ORBC0100023</t>
  </si>
  <si>
    <t>ORBC0100024</t>
  </si>
  <si>
    <t>ORBC0100025</t>
  </si>
  <si>
    <t>ORBC0100026</t>
  </si>
  <si>
    <t>ORBC0100027</t>
  </si>
  <si>
    <t>ORBC0100028</t>
  </si>
  <si>
    <t>ORBC0100029</t>
  </si>
  <si>
    <t>ORBC0100030</t>
  </si>
  <si>
    <t>ORBC0100031</t>
  </si>
  <si>
    <t>ORBC0100032</t>
  </si>
  <si>
    <t>ORBC0100033</t>
  </si>
  <si>
    <t>ORBC0100034</t>
  </si>
  <si>
    <t>ORBC0100035</t>
  </si>
  <si>
    <t>ORBC0100036</t>
  </si>
  <si>
    <t>ORBC0100037</t>
  </si>
  <si>
    <t>ORBC0100038</t>
  </si>
  <si>
    <t>ORBC0100039</t>
  </si>
  <si>
    <t>ORBC0100040</t>
  </si>
  <si>
    <t>ORBC0100041</t>
  </si>
  <si>
    <t>ORBC0100042</t>
  </si>
  <si>
    <t>ORBC0100043</t>
  </si>
  <si>
    <t>ORBC0100044</t>
  </si>
  <si>
    <t>ORBC0100045</t>
  </si>
  <si>
    <t>ORBC0100046</t>
  </si>
  <si>
    <t>ORBC0100047</t>
  </si>
  <si>
    <t>ORBC0100048</t>
  </si>
  <si>
    <t>ORBC0100049</t>
  </si>
  <si>
    <t>ORBC0100050</t>
  </si>
  <si>
    <t>ORBC0100051</t>
  </si>
  <si>
    <t>ORBC0100052</t>
  </si>
  <si>
    <t>ORBC0100053</t>
  </si>
  <si>
    <t>ORBC0100054</t>
  </si>
  <si>
    <t>ORBC0100055</t>
  </si>
  <si>
    <t>ORBC0100056</t>
  </si>
  <si>
    <t>ORBC0100057</t>
  </si>
  <si>
    <t>ORBC0100058</t>
  </si>
  <si>
    <t>ORBC0100059</t>
  </si>
  <si>
    <t>ORBC0100060</t>
  </si>
  <si>
    <t>ORBC0100061</t>
  </si>
  <si>
    <t>ORBC0100062</t>
  </si>
  <si>
    <t>ORBC0100063</t>
  </si>
  <si>
    <t>ORBC0100064</t>
  </si>
  <si>
    <t>ORBC0100065</t>
  </si>
  <si>
    <t>ORBC0100066</t>
  </si>
  <si>
    <t>ORBC0100067</t>
  </si>
  <si>
    <t>ORBC0100068</t>
  </si>
  <si>
    <t>ORBC0100069</t>
  </si>
  <si>
    <t>ORBC0100070</t>
  </si>
  <si>
    <t>ORBC0100071</t>
  </si>
  <si>
    <t>ORBC0100072</t>
  </si>
  <si>
    <t>ORBC0100073</t>
  </si>
  <si>
    <t>ORBC0100074</t>
  </si>
  <si>
    <t>ORBC0100075</t>
  </si>
  <si>
    <t>ORBC0100076</t>
  </si>
  <si>
    <t>ORBC0100077</t>
  </si>
  <si>
    <t>ORBC0100078</t>
  </si>
  <si>
    <t>ORBC0100079</t>
  </si>
  <si>
    <t>ORBC0100080</t>
  </si>
  <si>
    <t>ORBC0100081</t>
  </si>
  <si>
    <t>ORBC0100082</t>
  </si>
  <si>
    <t>ORBC0100083</t>
  </si>
  <si>
    <t>ORBC0100084</t>
  </si>
  <si>
    <t>ORBC0100085</t>
  </si>
  <si>
    <t>ORBC0100086</t>
  </si>
  <si>
    <t>ORBC0100087</t>
  </si>
  <si>
    <t>ORBC0100088</t>
  </si>
  <si>
    <t>ORBC0100089</t>
  </si>
  <si>
    <t>ORBC0100090</t>
  </si>
  <si>
    <t>ORBC0100091</t>
  </si>
  <si>
    <t>ORBC0100092</t>
  </si>
  <si>
    <t>ORBC0100093</t>
  </si>
  <si>
    <t>ORBC0100094</t>
  </si>
  <si>
    <t>ORBC0100095</t>
  </si>
  <si>
    <t>ORBC0100096</t>
  </si>
  <si>
    <t>ORBC0100097</t>
  </si>
  <si>
    <t>ORBC0100098</t>
  </si>
  <si>
    <t>ORBC0100099</t>
  </si>
  <si>
    <t>ORBC0100100</t>
  </si>
  <si>
    <t>ORBC0100101</t>
  </si>
  <si>
    <t>ORBC0100102</t>
  </si>
  <si>
    <t>ORBC0100103</t>
  </si>
  <si>
    <t>ORBC0100104</t>
  </si>
  <si>
    <t>ORBC0100105</t>
  </si>
  <si>
    <t>ORBC0100106</t>
  </si>
  <si>
    <t>ORBC0100107</t>
  </si>
  <si>
    <t>ORBC0100108</t>
  </si>
  <si>
    <t>ORBC0100109</t>
  </si>
  <si>
    <t>ORBC0100110</t>
  </si>
  <si>
    <t>ORBC0100111</t>
  </si>
  <si>
    <t>ORBC0100112</t>
  </si>
  <si>
    <t>ORBC0100113</t>
  </si>
  <si>
    <t>ORBC0100114</t>
  </si>
  <si>
    <t>ORBC0100115</t>
  </si>
  <si>
    <t>ORBC0100116</t>
  </si>
  <si>
    <t>ORBC0100117</t>
  </si>
  <si>
    <t>ORBC0100118</t>
  </si>
  <si>
    <t>ORBC0100119</t>
  </si>
  <si>
    <t>ORBC0100120</t>
  </si>
  <si>
    <t>ORBC0100121</t>
  </si>
  <si>
    <t>ORBC0100122</t>
  </si>
  <si>
    <t>ORBC0100123</t>
  </si>
  <si>
    <t>ORBC0100124</t>
  </si>
  <si>
    <t>ORBC0100125</t>
  </si>
  <si>
    <t>ORBC0100126</t>
  </si>
  <si>
    <t>ORBC0100127</t>
  </si>
  <si>
    <t>ORBC0100128</t>
  </si>
  <si>
    <t>ORBC0100129</t>
  </si>
  <si>
    <t>ORBC0100130</t>
  </si>
  <si>
    <t>ORBC0100131</t>
  </si>
  <si>
    <t>ORBC0100132</t>
  </si>
  <si>
    <t>ORBC0100134</t>
  </si>
  <si>
    <t>ORBC0100135</t>
  </si>
  <si>
    <t>ORBC0100136</t>
  </si>
  <si>
    <t>ORBC0100137</t>
  </si>
  <si>
    <t>ORBC0100138</t>
  </si>
  <si>
    <t>ORBC0100139</t>
  </si>
  <si>
    <t>ORBC0100140</t>
  </si>
  <si>
    <t>ORBC0100141</t>
  </si>
  <si>
    <t>ORBC0100142</t>
  </si>
  <si>
    <t>ORBC0100143</t>
  </si>
  <si>
    <t>ORBC0100144</t>
  </si>
  <si>
    <t>ORBC0100145</t>
  </si>
  <si>
    <t>ORBC0100146</t>
  </si>
  <si>
    <t>ORBC0100147</t>
  </si>
  <si>
    <t>ORBC0100148</t>
  </si>
  <si>
    <t>ORBC0100149</t>
  </si>
  <si>
    <t>ORBC0100150</t>
  </si>
  <si>
    <t>ORBC0100151</t>
  </si>
  <si>
    <t>ORBC0100152</t>
  </si>
  <si>
    <t>ORBC0100153</t>
  </si>
  <si>
    <t>ORBC0100154</t>
  </si>
  <si>
    <t>ORBC0100155</t>
  </si>
  <si>
    <t>ORBC0100156</t>
  </si>
  <si>
    <t>ORBC0100157</t>
  </si>
  <si>
    <t>ORBC0100158</t>
  </si>
  <si>
    <t>ORBC0100159</t>
  </si>
  <si>
    <t>ORBC0100160</t>
  </si>
  <si>
    <t>ORBC0100161</t>
  </si>
  <si>
    <t>ORBC0100162</t>
  </si>
  <si>
    <t>ORBC0100163</t>
  </si>
  <si>
    <t>ORBC0100164</t>
  </si>
  <si>
    <t>ORBC0100165</t>
  </si>
  <si>
    <t>ORBC0100166</t>
  </si>
  <si>
    <t>ORBC0100167</t>
  </si>
  <si>
    <t>ORBC0100168</t>
  </si>
  <si>
    <t>ORBC0100170</t>
  </si>
  <si>
    <t>ORBC0100171</t>
  </si>
  <si>
    <t>ORBC0100172</t>
  </si>
  <si>
    <t>ORBC0100173</t>
  </si>
  <si>
    <t>ORBC0100174</t>
  </si>
  <si>
    <t>ORBC0100175</t>
  </si>
  <si>
    <t>ORBC0100176</t>
  </si>
  <si>
    <t>ORBC0100177</t>
  </si>
  <si>
    <t>ORBC0100178</t>
  </si>
  <si>
    <t>ORBC0100179</t>
  </si>
  <si>
    <t>ORBC0100180</t>
  </si>
  <si>
    <t>ORBC0100181</t>
  </si>
  <si>
    <t>ORBC0100182</t>
  </si>
  <si>
    <t>ORBC0100183</t>
  </si>
  <si>
    <t>ORBC0100184</t>
  </si>
  <si>
    <t>ORBC0100185</t>
  </si>
  <si>
    <t>ORBC0100186</t>
  </si>
  <si>
    <t>ORBC0100187</t>
  </si>
  <si>
    <t>ORBC0100188</t>
  </si>
  <si>
    <t>ORBC0100189</t>
  </si>
  <si>
    <t>ORBC0100190</t>
  </si>
  <si>
    <t>ORBC0100191</t>
  </si>
  <si>
    <t>ORBC0100192</t>
  </si>
  <si>
    <t>ORBC0100193</t>
  </si>
  <si>
    <t>ORBC0100194</t>
  </si>
  <si>
    <t>ORBC0100195</t>
  </si>
  <si>
    <t>ORBC0100196</t>
  </si>
  <si>
    <t>ORBC0100197</t>
  </si>
  <si>
    <t>ORBC0100198</t>
  </si>
  <si>
    <t>ORBC0100199</t>
  </si>
  <si>
    <t>ORBC0100200</t>
  </si>
  <si>
    <t>ORBC0100201</t>
  </si>
  <si>
    <t>ORBC0100202</t>
  </si>
  <si>
    <t>ORBC0100203</t>
  </si>
  <si>
    <t>ORBC0100204</t>
  </si>
  <si>
    <t>ORBC0100205</t>
  </si>
  <si>
    <t>ORBC0100206</t>
  </si>
  <si>
    <t>ORBC0100207</t>
  </si>
  <si>
    <t>ORBC0100208</t>
  </si>
  <si>
    <t>ORBC0100209</t>
  </si>
  <si>
    <t>ORBC0100210</t>
  </si>
  <si>
    <t>ORBC0100211</t>
  </si>
  <si>
    <t>ORBC0100212</t>
  </si>
  <si>
    <t>ORBC0100213</t>
  </si>
  <si>
    <t>ORBC0100214</t>
  </si>
  <si>
    <t>ORBC0100215</t>
  </si>
  <si>
    <t>ORBC0100216</t>
  </si>
  <si>
    <t>ORBC0100217</t>
  </si>
  <si>
    <t>ORBC0100218</t>
  </si>
  <si>
    <t>ORBC0100219</t>
  </si>
  <si>
    <t>ORBC0100220</t>
  </si>
  <si>
    <t>ORBC0100221</t>
  </si>
  <si>
    <t>ORBC0100222</t>
  </si>
  <si>
    <t>ORBC0100223</t>
  </si>
  <si>
    <t>ORBC0100224</t>
  </si>
  <si>
    <t>ORBC0100225</t>
  </si>
  <si>
    <t>ORBC0100226</t>
  </si>
  <si>
    <t>ORBC0100227</t>
  </si>
  <si>
    <t>ORBC0100228</t>
  </si>
  <si>
    <t>ORBC0100229</t>
  </si>
  <si>
    <t>ORBC0100230</t>
  </si>
  <si>
    <t>ORBC0100231</t>
  </si>
  <si>
    <t>ORBC0100232</t>
  </si>
  <si>
    <t>ORBC0100233</t>
  </si>
  <si>
    <t>ORBC0100234</t>
  </si>
  <si>
    <t>ORBC0100235</t>
  </si>
  <si>
    <t>ORBC0100236</t>
  </si>
  <si>
    <t>ORBC0100237</t>
  </si>
  <si>
    <t>ORBC0100238</t>
  </si>
  <si>
    <t>ORBC0100239</t>
  </si>
  <si>
    <t>ORBC0100240</t>
  </si>
  <si>
    <t>ORBC0100241</t>
  </si>
  <si>
    <t>ORBC0100242</t>
  </si>
  <si>
    <t>ORBC0100243</t>
  </si>
  <si>
    <t>ORBC0100244</t>
  </si>
  <si>
    <t>ORBC0100245</t>
  </si>
  <si>
    <t>ORBC0100246</t>
  </si>
  <si>
    <t>ORBC0100247</t>
  </si>
  <si>
    <t>ORBC0100248</t>
  </si>
  <si>
    <t>ORBC0100249</t>
  </si>
  <si>
    <t>ORBC0100250</t>
  </si>
  <si>
    <t>ORBC0100251</t>
  </si>
  <si>
    <t>ORBC0100252</t>
  </si>
  <si>
    <t>ORBC0100253</t>
  </si>
  <si>
    <t>ORBC0100254</t>
  </si>
  <si>
    <t>ORBC0100255</t>
  </si>
  <si>
    <t>ORBC0100256</t>
  </si>
  <si>
    <t>ORBC0100257</t>
  </si>
  <si>
    <t>ORBC0100258</t>
  </si>
  <si>
    <t>ORBC0100259</t>
  </si>
  <si>
    <t>ORBC0100260</t>
  </si>
  <si>
    <t>ORBC0100261</t>
  </si>
  <si>
    <t>ORBC0100262</t>
  </si>
  <si>
    <t>ORBC0100263</t>
  </si>
  <si>
    <t>ORBC0100264</t>
  </si>
  <si>
    <t>ORBC0100265</t>
  </si>
  <si>
    <t>ORBC0100266</t>
  </si>
  <si>
    <t>ORBC0100267</t>
  </si>
  <si>
    <t>ORBC0100268</t>
  </si>
  <si>
    <t>ORBC0100269</t>
  </si>
  <si>
    <t>ORBC0100270</t>
  </si>
  <si>
    <t>ORBC0100271</t>
  </si>
  <si>
    <t>ORBC0100272</t>
  </si>
  <si>
    <t>ORBC0100273</t>
  </si>
  <si>
    <t>ORBC0100274</t>
  </si>
  <si>
    <t>ORBC0100275</t>
  </si>
  <si>
    <t>ORBC0100276</t>
  </si>
  <si>
    <t>ORBC0100277</t>
  </si>
  <si>
    <t>ORBC0100278</t>
  </si>
  <si>
    <t>ORBC0100279</t>
  </si>
  <si>
    <t>ORBC0100280</t>
  </si>
  <si>
    <t>ORBC0100281</t>
  </si>
  <si>
    <t>ORBC0100282</t>
  </si>
  <si>
    <t>ORBC0100283</t>
  </si>
  <si>
    <t>ORBC0100284</t>
  </si>
  <si>
    <t>ORBC0100285</t>
  </si>
  <si>
    <t>ORBC0100286</t>
  </si>
  <si>
    <t>ORBC0100287</t>
  </si>
  <si>
    <t>ORBC0100288</t>
  </si>
  <si>
    <t>ORBC0100289</t>
  </si>
  <si>
    <t>ORBC0100290</t>
  </si>
  <si>
    <t>ORBC0100291</t>
  </si>
  <si>
    <t>ORBC0100292</t>
  </si>
  <si>
    <t>ORBC0100293</t>
  </si>
  <si>
    <t>ORBC0100294</t>
  </si>
  <si>
    <t>ORBC0100295</t>
  </si>
  <si>
    <t>ORBC0100296</t>
  </si>
  <si>
    <t>ORBC0100297</t>
  </si>
  <si>
    <t>ORBC0100298</t>
  </si>
  <si>
    <t>ORBC0100299</t>
  </si>
  <si>
    <t>ORBC0100300</t>
  </si>
  <si>
    <t>ORBC0100301</t>
  </si>
  <si>
    <t>ORBC0100302</t>
  </si>
  <si>
    <t>ORBC0100303</t>
  </si>
  <si>
    <t>ORBC0100304</t>
  </si>
  <si>
    <t>ORBC0100305</t>
  </si>
  <si>
    <t>ORBC0100306</t>
  </si>
  <si>
    <t>ORBC0100307</t>
  </si>
  <si>
    <t>ORBC0100308</t>
  </si>
  <si>
    <t>ORBC0100309</t>
  </si>
  <si>
    <t>ORBC0100310</t>
  </si>
  <si>
    <t>ORBC0100311</t>
  </si>
  <si>
    <t>ORBC0100312</t>
  </si>
  <si>
    <t>ORBC0100313</t>
  </si>
  <si>
    <t>ORBC0100314</t>
  </si>
  <si>
    <t>ORBC0100315</t>
  </si>
  <si>
    <t>ORBC0100316</t>
  </si>
  <si>
    <t>ORBC0100317</t>
  </si>
  <si>
    <t>ORBC0100318</t>
  </si>
  <si>
    <t>ORBC0100319</t>
  </si>
  <si>
    <t>ORBC0100320</t>
  </si>
  <si>
    <t>ORBC0100321</t>
  </si>
  <si>
    <t>ORBC0100322</t>
  </si>
  <si>
    <t>ORBC0100323</t>
  </si>
  <si>
    <t>ORBC0100324</t>
  </si>
  <si>
    <t>ORBC0100325</t>
  </si>
  <si>
    <t>ORBC0100326</t>
  </si>
  <si>
    <t>ORBC0100327</t>
  </si>
  <si>
    <t>ORBC0100328</t>
  </si>
  <si>
    <t>ORBC0100329</t>
  </si>
  <si>
    <t>ORBC0100330</t>
  </si>
  <si>
    <t>ORBC0100331</t>
  </si>
  <si>
    <t>ORBC0100332</t>
  </si>
  <si>
    <t>ORBC0100333</t>
  </si>
  <si>
    <t>ORBC0100334</t>
  </si>
  <si>
    <t>ORBC0100335</t>
  </si>
  <si>
    <t>ORBC0100336</t>
  </si>
  <si>
    <t>ORBC0100337</t>
  </si>
  <si>
    <t>ORBC0100338</t>
  </si>
  <si>
    <t>ORBC0100339</t>
  </si>
  <si>
    <t>ORBC0100340</t>
  </si>
  <si>
    <t>ORBC0100341</t>
  </si>
  <si>
    <t>ORBC0100342</t>
  </si>
  <si>
    <t>ORBC0100343</t>
  </si>
  <si>
    <t>ORBC0100344</t>
  </si>
  <si>
    <t>ORBC0100345</t>
  </si>
  <si>
    <t>ORBC0100346</t>
  </si>
  <si>
    <t>ORBC0100347</t>
  </si>
  <si>
    <t>ORBC0100348</t>
  </si>
  <si>
    <t>ORBC0100349</t>
  </si>
  <si>
    <t>ORBC0100350</t>
  </si>
  <si>
    <t>ORBC0100351</t>
  </si>
  <si>
    <t>ORBC0100352</t>
  </si>
  <si>
    <t>ORBC0100353</t>
  </si>
  <si>
    <t>ORBC0100354</t>
  </si>
  <si>
    <t>ORBC0100355</t>
  </si>
  <si>
    <t>ORBC0100356</t>
  </si>
  <si>
    <t>ORBC0100357</t>
  </si>
  <si>
    <t>ORBC0100359</t>
  </si>
  <si>
    <t>ORBC0100360</t>
  </si>
  <si>
    <t>ORBC0100361</t>
  </si>
  <si>
    <t>ORBC0100362</t>
  </si>
  <si>
    <t>ORBC0100363</t>
  </si>
  <si>
    <t>ORBC0100364</t>
  </si>
  <si>
    <t>ORBC0100365</t>
  </si>
  <si>
    <t>ORBC0100366</t>
  </si>
  <si>
    <t>ORBC0100367</t>
  </si>
  <si>
    <t>ORBC0100368</t>
  </si>
  <si>
    <t>ORBC0100369</t>
  </si>
  <si>
    <t>ORBC0100370</t>
  </si>
  <si>
    <t>ORBC0100371</t>
  </si>
  <si>
    <t>ORBC0100372</t>
  </si>
  <si>
    <t>ORBC0100373</t>
  </si>
  <si>
    <t>ORBC0100374</t>
  </si>
  <si>
    <t>ORBC0100375</t>
  </si>
  <si>
    <t>ORBC0100376</t>
  </si>
  <si>
    <t>ORBC0100377</t>
  </si>
  <si>
    <t>ORBC0100378</t>
  </si>
  <si>
    <t>ORBC0100379</t>
  </si>
  <si>
    <t>ORBC0100380</t>
  </si>
  <si>
    <t>ORBC0100381</t>
  </si>
  <si>
    <t>ORBC0100382</t>
  </si>
  <si>
    <t>ORBC0100383</t>
  </si>
  <si>
    <t>ORBC0100384</t>
  </si>
  <si>
    <t>ORBC0100385</t>
  </si>
  <si>
    <t>ORBC0100386</t>
  </si>
  <si>
    <t>ORBC0100387</t>
  </si>
  <si>
    <t>ORBC0100388</t>
  </si>
  <si>
    <t>ORBC0100389</t>
  </si>
  <si>
    <t>ORBC0100390</t>
  </si>
  <si>
    <t>ORBC0100391</t>
  </si>
  <si>
    <t>ORBC0100392</t>
  </si>
  <si>
    <t>ORBC0100393</t>
  </si>
  <si>
    <t>ORBC0100394</t>
  </si>
  <si>
    <t>ORBC0100395</t>
  </si>
  <si>
    <t>ORBC0100396</t>
  </si>
  <si>
    <t>ORBC0100397</t>
  </si>
  <si>
    <t>ORBC0100398</t>
  </si>
  <si>
    <t>ORBC0100399</t>
  </si>
  <si>
    <t>ORBC0100400</t>
  </si>
  <si>
    <t>ORBC0100401</t>
  </si>
  <si>
    <t>ORBC0100402</t>
  </si>
  <si>
    <t>ORBC0100403</t>
  </si>
  <si>
    <t>ORBC0100404</t>
  </si>
  <si>
    <t>ORBC0100405</t>
  </si>
  <si>
    <t>ORBC0100406</t>
  </si>
  <si>
    <t>ORBC0100407</t>
  </si>
  <si>
    <t>ORBC0100408</t>
  </si>
  <si>
    <t>ORBC0100409</t>
  </si>
  <si>
    <t>ORBC0100410</t>
  </si>
  <si>
    <t>ORBC0100411</t>
  </si>
  <si>
    <t>ORBC0100412</t>
  </si>
  <si>
    <t>ORBC0100413</t>
  </si>
  <si>
    <t>ORBC0100414</t>
  </si>
  <si>
    <t>ORBC0100415</t>
  </si>
  <si>
    <t>ORBC0100416</t>
  </si>
  <si>
    <t>ORBC0100417</t>
  </si>
  <si>
    <t>ORBC0100418</t>
  </si>
  <si>
    <t>ORBC0100419</t>
  </si>
  <si>
    <t>ORBC0100420</t>
  </si>
  <si>
    <t>ORBC0100421</t>
  </si>
  <si>
    <t>ORBC0100422</t>
  </si>
  <si>
    <t>ORBC0100423</t>
  </si>
  <si>
    <t>ORBC0100424</t>
  </si>
  <si>
    <t>ORBC0100425</t>
  </si>
  <si>
    <t>ORBC0100426</t>
  </si>
  <si>
    <t>ORBC0100427</t>
  </si>
  <si>
    <t>ORBC0100428</t>
  </si>
  <si>
    <t>ORBC0100430</t>
  </si>
  <si>
    <t>ORBC0100431</t>
  </si>
  <si>
    <t>ORBC0100432</t>
  </si>
  <si>
    <t>ORBC0100433</t>
  </si>
  <si>
    <t>ORBC0100434</t>
  </si>
  <si>
    <t>ORBC0100435</t>
  </si>
  <si>
    <t>ORBC0100436</t>
  </si>
  <si>
    <t>ORBC0100437</t>
  </si>
  <si>
    <t>ORBC0100438</t>
  </si>
  <si>
    <t>ORBC0100439</t>
  </si>
  <si>
    <t>ORBC0100440</t>
  </si>
  <si>
    <t>ORBC0100441</t>
  </si>
  <si>
    <t>ORBC0100442</t>
  </si>
  <si>
    <t>ORBC0100443</t>
  </si>
  <si>
    <t>ORBC0100444</t>
  </si>
  <si>
    <t>ORBC0100445</t>
  </si>
  <si>
    <t>ORBC0100446</t>
  </si>
  <si>
    <t>ORBC0100447</t>
  </si>
  <si>
    <t>ORBC0100448</t>
  </si>
  <si>
    <t>ORBC0100449</t>
  </si>
  <si>
    <t>ORBC0100450</t>
  </si>
  <si>
    <t>ORBC0100451</t>
  </si>
  <si>
    <t>ORBC0100452</t>
  </si>
  <si>
    <t>ORBC0100453</t>
  </si>
  <si>
    <t>ORBC0100454</t>
  </si>
  <si>
    <t>ORBC0100455</t>
  </si>
  <si>
    <t>ORBC0100456</t>
  </si>
  <si>
    <t>ORBC0100457</t>
  </si>
  <si>
    <t>ORBC0100458</t>
  </si>
  <si>
    <t>ORBC0100459</t>
  </si>
  <si>
    <t>ORBC0100460</t>
  </si>
  <si>
    <t>ORBC0100461</t>
  </si>
  <si>
    <t>ORBC0100462</t>
  </si>
  <si>
    <t>ORBC0100463</t>
  </si>
  <si>
    <t>ORBC0100464</t>
  </si>
  <si>
    <t>ORBC0100465</t>
  </si>
  <si>
    <t>ORBC0100466</t>
  </si>
  <si>
    <t>ORBC0100467</t>
  </si>
  <si>
    <t>ORBC0100468</t>
  </si>
  <si>
    <t>ORBC0100469</t>
  </si>
  <si>
    <t>ORBC0100470</t>
  </si>
  <si>
    <t>ORBC0100471</t>
  </si>
  <si>
    <t>ORBC0100472</t>
  </si>
  <si>
    <t>ORBC0100473</t>
  </si>
  <si>
    <t>ORBC0100474</t>
  </si>
  <si>
    <t>ORBC0100475</t>
  </si>
  <si>
    <t>ORBC0100477</t>
  </si>
  <si>
    <t>ORBC0100478</t>
  </si>
  <si>
    <t>ORBC0100479</t>
  </si>
  <si>
    <t>ORBC0100480</t>
  </si>
  <si>
    <t>ORBC0100481</t>
  </si>
  <si>
    <t>ORBC0100482</t>
  </si>
  <si>
    <t>ORBC0100483</t>
  </si>
  <si>
    <t>ORBC0100484</t>
  </si>
  <si>
    <t>ORBC0100485</t>
  </si>
  <si>
    <t>ORBC0100486</t>
  </si>
  <si>
    <t>ORBC0100487</t>
  </si>
  <si>
    <t>ORBC0100488</t>
  </si>
  <si>
    <t>ORBC0100489</t>
  </si>
  <si>
    <t>ORBC0100490</t>
  </si>
  <si>
    <t>ORBC0100491</t>
  </si>
  <si>
    <t>ORBC0100492</t>
  </si>
  <si>
    <t>ORBC0100493</t>
  </si>
  <si>
    <t>ORBC0100494</t>
  </si>
  <si>
    <t>ORBC0100495</t>
  </si>
  <si>
    <t>ORBC0100496</t>
  </si>
  <si>
    <t>ORBC0100497</t>
  </si>
  <si>
    <t>ORBC0100498</t>
  </si>
  <si>
    <t>ORBC0100499</t>
  </si>
  <si>
    <t>ORBC0100500</t>
  </si>
  <si>
    <t>ORBC0100501</t>
  </si>
  <si>
    <t>ORBC0100502</t>
  </si>
  <si>
    <t>ORBC0100503</t>
  </si>
  <si>
    <t>ORBC0100504</t>
  </si>
  <si>
    <t>ORBC0100505</t>
  </si>
  <si>
    <t>ORBC0100506</t>
  </si>
  <si>
    <t>ORBC0100507</t>
  </si>
  <si>
    <t>ORBC0100508</t>
  </si>
  <si>
    <t>ORBC0100509</t>
  </si>
  <si>
    <t>ORBC0100510</t>
  </si>
  <si>
    <t>ORBC0100511</t>
  </si>
  <si>
    <t>ORBC0100512</t>
  </si>
  <si>
    <t>ORBC0100513</t>
  </si>
  <si>
    <t>ORBC0100514</t>
  </si>
  <si>
    <t>ORBC0100515</t>
  </si>
  <si>
    <t>ORBC0100516</t>
  </si>
  <si>
    <t>ORBC0100517</t>
  </si>
  <si>
    <t>ORBC0100518</t>
  </si>
  <si>
    <t>ORBC0100519</t>
  </si>
  <si>
    <t>ORBC0100520</t>
  </si>
  <si>
    <t>ORBC0100521</t>
  </si>
  <si>
    <t>ORBC0100522</t>
  </si>
  <si>
    <t>ORBC0100523</t>
  </si>
  <si>
    <t>ORBC0100524</t>
  </si>
  <si>
    <t>ORBC0100525</t>
  </si>
  <si>
    <t>ORBC0100526</t>
  </si>
  <si>
    <t>ORBC0100527</t>
  </si>
  <si>
    <t>ORBC0100528</t>
  </si>
  <si>
    <t>ORBC0100529</t>
  </si>
  <si>
    <t>ORBC0100530</t>
  </si>
  <si>
    <t>ORBC0100531</t>
  </si>
  <si>
    <t>ORBC0100532</t>
  </si>
  <si>
    <t>ORBC0100533</t>
  </si>
  <si>
    <t>ORBC0100534</t>
  </si>
  <si>
    <t>ORBC0100535</t>
  </si>
  <si>
    <t>ORBC0100536</t>
  </si>
  <si>
    <t>ORBC0100537</t>
  </si>
  <si>
    <t>ORBC0100538</t>
  </si>
  <si>
    <t>ORBC0100539</t>
  </si>
  <si>
    <t>ORBC0100540</t>
  </si>
  <si>
    <t>ORBC0100541</t>
  </si>
  <si>
    <t>ORBC0100542</t>
  </si>
  <si>
    <t>ORBC0100543</t>
  </si>
  <si>
    <t>ORBC0100544</t>
  </si>
  <si>
    <t>ORBC0100545</t>
  </si>
  <si>
    <t>ORBC0100546</t>
  </si>
  <si>
    <t>ORBC0100547</t>
  </si>
  <si>
    <t>ORBC0100548</t>
  </si>
  <si>
    <t>ORBC0100549</t>
  </si>
  <si>
    <t>ORBC0100550</t>
  </si>
  <si>
    <t>ORBC0100551</t>
  </si>
  <si>
    <t>ORBC0100552</t>
  </si>
  <si>
    <t>ORBC0100553</t>
  </si>
  <si>
    <t>ORBC0100554</t>
  </si>
  <si>
    <t>ORBC0100555</t>
  </si>
  <si>
    <t>ORBC0100556</t>
  </si>
  <si>
    <t>ORBC0100557</t>
  </si>
  <si>
    <t>ORBC0100558</t>
  </si>
  <si>
    <t>ORBC0100559</t>
  </si>
  <si>
    <t>ORBC0100560</t>
  </si>
  <si>
    <t>ORBC0100561</t>
  </si>
  <si>
    <t>ORBC0100562</t>
  </si>
  <si>
    <t>ORBC0100563</t>
  </si>
  <si>
    <t>ORBC0100564</t>
  </si>
  <si>
    <t>ORBC0100565</t>
  </si>
  <si>
    <t>ORBC0100566</t>
  </si>
  <si>
    <t>ORBC0100567</t>
  </si>
  <si>
    <t>ORBC0100568</t>
  </si>
  <si>
    <t>ORBC0100569</t>
  </si>
  <si>
    <t>ORBC0100570</t>
  </si>
  <si>
    <t>ORBC0100571</t>
  </si>
  <si>
    <t>ORBC0100572</t>
  </si>
  <si>
    <t>ORBC0100573</t>
  </si>
  <si>
    <t>ORBC0100574</t>
  </si>
  <si>
    <t>ORBC0100575</t>
  </si>
  <si>
    <t>ORBC0100576</t>
  </si>
  <si>
    <t>ORBC0100577</t>
  </si>
  <si>
    <t>ORBC0100578</t>
  </si>
  <si>
    <t>ORBC0100579</t>
  </si>
  <si>
    <t>ORBC0100580</t>
  </si>
  <si>
    <t>ORBC0100581</t>
  </si>
  <si>
    <t>ORBC0100582</t>
  </si>
  <si>
    <t>ORBC0100583</t>
  </si>
  <si>
    <t>ORBC0100584</t>
  </si>
  <si>
    <t>ORBC0100585</t>
  </si>
  <si>
    <t>ORBC0100586</t>
  </si>
  <si>
    <t>ORBC0100587</t>
  </si>
  <si>
    <t>ORBC0100588</t>
  </si>
  <si>
    <t>ORBC0100589</t>
  </si>
  <si>
    <t>ORBC0100590</t>
  </si>
  <si>
    <t>ORBC0100591</t>
  </si>
  <si>
    <t>ORBC0100592</t>
  </si>
  <si>
    <t>ORBC0100593</t>
  </si>
  <si>
    <t>ORBC0100594</t>
  </si>
  <si>
    <t>ORBC0100595</t>
  </si>
  <si>
    <t>ORBC0100596</t>
  </si>
  <si>
    <t>ORBC0100597</t>
  </si>
  <si>
    <t>ORBC0100598</t>
  </si>
  <si>
    <t>ORBC0100599</t>
  </si>
  <si>
    <t>ORBC0100600</t>
  </si>
  <si>
    <t>ORBC0100601</t>
  </si>
  <si>
    <t>ORBC0100602</t>
  </si>
  <si>
    <t>ORBC0100604</t>
  </si>
  <si>
    <t>ORBC0100605</t>
  </si>
  <si>
    <t>ORBC0100606</t>
  </si>
  <si>
    <t>ORBC0100607</t>
  </si>
  <si>
    <t>ORBC0100608</t>
  </si>
  <si>
    <t>ORBC0100609</t>
  </si>
  <si>
    <t>ORBC0100610</t>
  </si>
  <si>
    <t>ORBC0100611</t>
  </si>
  <si>
    <t>ORBC0100612</t>
  </si>
  <si>
    <t>ORBC0100613</t>
  </si>
  <si>
    <t>ORBC0100614</t>
  </si>
  <si>
    <t>ORBC0100615</t>
  </si>
  <si>
    <t>ORBC0100616</t>
  </si>
  <si>
    <t>ORBC0100617</t>
  </si>
  <si>
    <t>ORBC0100618</t>
  </si>
  <si>
    <t>ORBC0100619</t>
  </si>
  <si>
    <t>ORBC0100620</t>
  </si>
  <si>
    <t>ORBC0100621</t>
  </si>
  <si>
    <t>ORBC0100622</t>
  </si>
  <si>
    <t>ORBC0100623</t>
  </si>
  <si>
    <t>ORBC0100624</t>
  </si>
  <si>
    <t>ORBC0100625</t>
  </si>
  <si>
    <t>ORBC0100626</t>
  </si>
  <si>
    <t>ORBC0100627</t>
  </si>
  <si>
    <t>ORBC0100628</t>
  </si>
  <si>
    <t>ORBC0100629</t>
  </si>
  <si>
    <t>ORBC0100630</t>
  </si>
  <si>
    <t>ORBC0100631</t>
  </si>
  <si>
    <t>ORBC0100632</t>
  </si>
  <si>
    <t>ORBC0100633</t>
  </si>
  <si>
    <t>ORBC0100634</t>
  </si>
  <si>
    <t>ORBC0100635</t>
  </si>
  <si>
    <t>ORBC0100636</t>
  </si>
  <si>
    <t>ORBC0100637</t>
  </si>
  <si>
    <t>ORBC0100638</t>
  </si>
  <si>
    <t>ORBC0100639</t>
  </si>
  <si>
    <t>ORBC0100640</t>
  </si>
  <si>
    <t>ORBC0100641</t>
  </si>
  <si>
    <t>ORBC0100642</t>
  </si>
  <si>
    <t>ORBC0100644</t>
  </si>
  <si>
    <t>ORBC0100645</t>
  </si>
  <si>
    <t>ORBC0100646</t>
  </si>
  <si>
    <t>ORBC0100647</t>
  </si>
  <si>
    <t>ORBC0100648</t>
  </si>
  <si>
    <t>ORBC0100649</t>
  </si>
  <si>
    <t>ORBC0100650</t>
  </si>
  <si>
    <t>ORBC0100651</t>
  </si>
  <si>
    <t>ORBC0100652</t>
  </si>
  <si>
    <t>ORBC0100653</t>
  </si>
  <si>
    <t>ORBC0100654</t>
  </si>
  <si>
    <t>ORBC0100655</t>
  </si>
  <si>
    <t>ORBC0100656</t>
  </si>
  <si>
    <t>ORBC0100657</t>
  </si>
  <si>
    <t>ORBC0100658</t>
  </si>
  <si>
    <t>ORBC0100659</t>
  </si>
  <si>
    <t>ORBC0100660</t>
  </si>
  <si>
    <t>ORBC0100661</t>
  </si>
  <si>
    <t>ORBC0100662</t>
  </si>
  <si>
    <t>ORBC0100663</t>
  </si>
  <si>
    <t>ORBC0100664</t>
  </si>
  <si>
    <t>ORBC0100665</t>
  </si>
  <si>
    <t>ORBC0100666</t>
  </si>
  <si>
    <t>ORBC0100667</t>
  </si>
  <si>
    <t>ORBC0100668</t>
  </si>
  <si>
    <t>ORBC0100669</t>
  </si>
  <si>
    <t>ORBC0100670</t>
  </si>
  <si>
    <t>ORBC0100671</t>
  </si>
  <si>
    <t>ORBC0100672</t>
  </si>
  <si>
    <t>ORBC0100673</t>
  </si>
  <si>
    <t>ORBC0100674</t>
  </si>
  <si>
    <t>ORBC0100675</t>
  </si>
  <si>
    <t>ORBC0100676</t>
  </si>
  <si>
    <t>ORBC0100677</t>
  </si>
  <si>
    <t>ORBC0100678</t>
  </si>
  <si>
    <t>ORBC0100679</t>
  </si>
  <si>
    <t>ORBC0100680</t>
  </si>
  <si>
    <t>ORBC0100681</t>
  </si>
  <si>
    <t>ORBC0100682</t>
  </si>
  <si>
    <t>ORBC0100683</t>
  </si>
  <si>
    <t>ORBC0100684</t>
  </si>
  <si>
    <t>ORBC0100685</t>
  </si>
  <si>
    <t>ORBC0100686</t>
  </si>
  <si>
    <t>ORBC0100687</t>
  </si>
  <si>
    <t>ORBC0100688</t>
  </si>
  <si>
    <t>ORBC0100689</t>
  </si>
  <si>
    <t>ORBC0100690</t>
  </si>
  <si>
    <t>ORBC0100691</t>
  </si>
  <si>
    <t>ORBC0100692</t>
  </si>
  <si>
    <t>ORBC0100693</t>
  </si>
  <si>
    <t>ORBC0100695</t>
  </si>
  <si>
    <t>ORBC0100696</t>
  </si>
  <si>
    <t>ORBC0100698</t>
  </si>
  <si>
    <t>ORBC0100699</t>
  </si>
  <si>
    <t>ORBC0100700</t>
  </si>
  <si>
    <t>ORBC0100701</t>
  </si>
  <si>
    <t>ORBC0100702</t>
  </si>
  <si>
    <t>ORBC0100703</t>
  </si>
  <si>
    <t>ORBC0100704</t>
  </si>
  <si>
    <t>ORBC0100705</t>
  </si>
  <si>
    <t>ORBC0100706</t>
  </si>
  <si>
    <t>ORBC0100707</t>
  </si>
  <si>
    <t>ORBC0100708</t>
  </si>
  <si>
    <t>ORBC0100709</t>
  </si>
  <si>
    <t>ORBC0100710</t>
  </si>
  <si>
    <t>ORBC0100711</t>
  </si>
  <si>
    <t>ORBC0100712</t>
  </si>
  <si>
    <t>ORBC0100713</t>
  </si>
  <si>
    <t>ORBC0100714</t>
  </si>
  <si>
    <t>ORBC0100715</t>
  </si>
  <si>
    <t>ORBC0100716</t>
  </si>
  <si>
    <t>ORBC0100717</t>
  </si>
  <si>
    <t>ORBC0100718</t>
  </si>
  <si>
    <t>ORBC0100719</t>
  </si>
  <si>
    <t>ORBC0100720</t>
  </si>
  <si>
    <t>ORBC0100721</t>
  </si>
  <si>
    <t>ORBC0100722</t>
  </si>
  <si>
    <t>ORBC0100723</t>
  </si>
  <si>
    <t>ORBC0100724</t>
  </si>
  <si>
    <t>ORBC0100725</t>
  </si>
  <si>
    <t>ORBC0100726</t>
  </si>
  <si>
    <t>ORBC0100727</t>
  </si>
  <si>
    <t>ORBC0100728</t>
  </si>
  <si>
    <t>ORBC0100729</t>
  </si>
  <si>
    <t>ORBC0100730</t>
  </si>
  <si>
    <t>ORBC0100731</t>
  </si>
  <si>
    <t>ORBC0100732</t>
  </si>
  <si>
    <t>ORBC0100733</t>
  </si>
  <si>
    <t>ORBC0100734</t>
  </si>
  <si>
    <t>ORBC0100735</t>
  </si>
  <si>
    <t>ORBC0100736</t>
  </si>
  <si>
    <t>ORBC0100737</t>
  </si>
  <si>
    <t>ORBC0100738</t>
  </si>
  <si>
    <t>ORBC0100739</t>
  </si>
  <si>
    <t>ORBC0100740</t>
  </si>
  <si>
    <t>ORBC0100741</t>
  </si>
  <si>
    <t>ORBC0100742</t>
  </si>
  <si>
    <t>ORBC0100743</t>
  </si>
  <si>
    <t>ORBC0100744</t>
  </si>
  <si>
    <t>ORBC0100745</t>
  </si>
  <si>
    <t>ORBC0100746</t>
  </si>
  <si>
    <t>ORBC0100747</t>
  </si>
  <si>
    <t>ORBC0100748</t>
  </si>
  <si>
    <t>ORBC0100749</t>
  </si>
  <si>
    <t>ORBC0100750</t>
  </si>
  <si>
    <t>ORBC0100751</t>
  </si>
  <si>
    <t>ORBC0100752</t>
  </si>
  <si>
    <t>ORBC0100753</t>
  </si>
  <si>
    <t>ORBC0100754</t>
  </si>
  <si>
    <t>ORBC0100755</t>
  </si>
  <si>
    <t>ORBC0100756</t>
  </si>
  <si>
    <t>ORBC0100757</t>
  </si>
  <si>
    <t>ORBC0100758</t>
  </si>
  <si>
    <t>ORBC0100759</t>
  </si>
  <si>
    <t>ORBC0100760</t>
  </si>
  <si>
    <t>ORBC0100761</t>
  </si>
  <si>
    <t>ORBC0100762</t>
  </si>
  <si>
    <t>ORBC0100763</t>
  </si>
  <si>
    <t>ORBC0100764</t>
  </si>
  <si>
    <t>ORBC0100765</t>
  </si>
  <si>
    <t>ORBC0100766</t>
  </si>
  <si>
    <t>ORBC0100767</t>
  </si>
  <si>
    <t>ORBC0100768</t>
  </si>
  <si>
    <t>ORBC0100769</t>
  </si>
  <si>
    <t>ORBC0100770</t>
  </si>
  <si>
    <t>ORBC0100771</t>
  </si>
  <si>
    <t>ORBC0100772</t>
  </si>
  <si>
    <t>ORBC0100773</t>
  </si>
  <si>
    <t>ORBC0100774</t>
  </si>
  <si>
    <t>ORBC0100775</t>
  </si>
  <si>
    <t>ORBC0100776</t>
  </si>
  <si>
    <t>ORBC0100777</t>
  </si>
  <si>
    <t>ORBC0100778</t>
  </si>
  <si>
    <t>ORBC0100779</t>
  </si>
  <si>
    <t>ORBC0100780</t>
  </si>
  <si>
    <t>ORBC0100781</t>
  </si>
  <si>
    <t>ORBC0100782</t>
  </si>
  <si>
    <t>ORBC0100783</t>
  </si>
  <si>
    <t>ORBC0100784</t>
  </si>
  <si>
    <t>ORBC0100785</t>
  </si>
  <si>
    <t>ORBC0100786</t>
  </si>
  <si>
    <t>ORBC0100787</t>
  </si>
  <si>
    <t>ORBC0100788</t>
  </si>
  <si>
    <t>ORBC0100789</t>
  </si>
  <si>
    <t>ORBC0100790</t>
  </si>
  <si>
    <t>ORBC0100791</t>
  </si>
  <si>
    <t>ORBC0100792</t>
  </si>
  <si>
    <t>ORBC0100793</t>
  </si>
  <si>
    <t>ORBC0100794</t>
  </si>
  <si>
    <t>ORBC0100795</t>
  </si>
  <si>
    <t>ORBC0100796</t>
  </si>
  <si>
    <t>ORBC0100797</t>
  </si>
  <si>
    <t>ORBC0100798</t>
  </si>
  <si>
    <t>ORBC0100799</t>
  </si>
  <si>
    <t>ORBC0100800</t>
  </si>
  <si>
    <t>ORBC0100801</t>
  </si>
  <si>
    <t>ORBC0100802</t>
  </si>
  <si>
    <t>ORBC0100803</t>
  </si>
  <si>
    <t>ORBC0100804</t>
  </si>
  <si>
    <t>ORBC0100805</t>
  </si>
  <si>
    <t>ORBC0100806</t>
  </si>
  <si>
    <t>ORBC0100807</t>
  </si>
  <si>
    <t>ORBC0100808</t>
  </si>
  <si>
    <t>ORBC0100809</t>
  </si>
  <si>
    <t>ORBC0100810</t>
  </si>
  <si>
    <t>ORBC0100811</t>
  </si>
  <si>
    <t>ORBC0100812</t>
  </si>
  <si>
    <t>ORBC0100813</t>
  </si>
  <si>
    <t>ORBC0100814</t>
  </si>
  <si>
    <t>ORBC0100815</t>
  </si>
  <si>
    <t>ORBC0100816</t>
  </si>
  <si>
    <t>ORBC0100817</t>
  </si>
  <si>
    <t>ORBC0100818</t>
  </si>
  <si>
    <t>ORBC0100819</t>
  </si>
  <si>
    <t>ORBC0100820</t>
  </si>
  <si>
    <t>ORBC0100821</t>
  </si>
  <si>
    <t>ORBC0100822</t>
  </si>
  <si>
    <t>ORBC0100823</t>
  </si>
  <si>
    <t>ORBC0100824</t>
  </si>
  <si>
    <t>ORBC0100825</t>
  </si>
  <si>
    <t>ORBC0100826</t>
  </si>
  <si>
    <t>ORBC0100827</t>
  </si>
  <si>
    <t>ORBC0100828</t>
  </si>
  <si>
    <t>ORBC0100829</t>
  </si>
  <si>
    <t>ORBC0100830</t>
  </si>
  <si>
    <t>ORBC0100831</t>
  </si>
  <si>
    <t>ORBC0100832</t>
  </si>
  <si>
    <t>ORBC0100833</t>
  </si>
  <si>
    <t>ORBC0100834</t>
  </si>
  <si>
    <t>ORBC0100835</t>
  </si>
  <si>
    <t>ORBC0100836</t>
  </si>
  <si>
    <t>ORBC0100837</t>
  </si>
  <si>
    <t>ORBC0100838</t>
  </si>
  <si>
    <t>ORBC0100839</t>
  </si>
  <si>
    <t>ORBC0100840</t>
  </si>
  <si>
    <t>ORBC0100841</t>
  </si>
  <si>
    <t>ORBC0100842</t>
  </si>
  <si>
    <t>ORBC0100843</t>
  </si>
  <si>
    <t>ORBC0100844</t>
  </si>
  <si>
    <t>ORBC0100845</t>
  </si>
  <si>
    <t>ORBC0100846</t>
  </si>
  <si>
    <t>ORBC0100847</t>
  </si>
  <si>
    <t>ORBC0100848</t>
  </si>
  <si>
    <t>ORBC0100849</t>
  </si>
  <si>
    <t>ORBC0100850</t>
  </si>
  <si>
    <t>ORBC0100851</t>
  </si>
  <si>
    <t>ORBC0100852</t>
  </si>
  <si>
    <t>ORBC0100853</t>
  </si>
  <si>
    <t>ORBC0100854</t>
  </si>
  <si>
    <t>ORBC0100855</t>
  </si>
  <si>
    <t>ORBC0100856</t>
  </si>
  <si>
    <t>ORBC0100857</t>
  </si>
  <si>
    <t>ORBC0100858</t>
  </si>
  <si>
    <t>ORBC0100859</t>
  </si>
  <si>
    <t>ORBC0100860</t>
  </si>
  <si>
    <t>ORBC0100861</t>
  </si>
  <si>
    <t>ORBC0100862</t>
  </si>
  <si>
    <t>ORBC0100863</t>
  </si>
  <si>
    <t>ORBC0100864</t>
  </si>
  <si>
    <t>ORBC0100865</t>
  </si>
  <si>
    <t>ORBC0100866</t>
  </si>
  <si>
    <t>ORBC0100867</t>
  </si>
  <si>
    <t>ORBC0100868</t>
  </si>
  <si>
    <t>ORBC0100869</t>
  </si>
  <si>
    <t>ORBC0100870</t>
  </si>
  <si>
    <t>ORBC0100871</t>
  </si>
  <si>
    <t>ORBC0100872</t>
  </si>
  <si>
    <t>ORBC0100873</t>
  </si>
  <si>
    <t>ORBC0100874</t>
  </si>
  <si>
    <t>ORBC0100876</t>
  </si>
  <si>
    <t>ORBC0100877</t>
  </si>
  <si>
    <t>ORBC0100878</t>
  </si>
  <si>
    <t>ORBC0100879</t>
  </si>
  <si>
    <t>ORBC0100880</t>
  </si>
  <si>
    <t>ORBC0100881</t>
  </si>
  <si>
    <t>ORBC0100882</t>
  </si>
  <si>
    <t>ORBC0100883</t>
  </si>
  <si>
    <t>ORBC0100884</t>
  </si>
  <si>
    <t>ORBC0100885</t>
  </si>
  <si>
    <t>ORBC0100886</t>
  </si>
  <si>
    <t>ORBC0100887</t>
  </si>
  <si>
    <t>ORBC0100888</t>
  </si>
  <si>
    <t>ORBC0100889</t>
  </si>
  <si>
    <t>ORBC0100890</t>
  </si>
  <si>
    <t>ORBC0100891</t>
  </si>
  <si>
    <t>ORBC0100892</t>
  </si>
  <si>
    <t>ORBC0100893</t>
  </si>
  <si>
    <t>ORBC0100894</t>
  </si>
  <si>
    <t>ORBC0100895</t>
  </si>
  <si>
    <t>ORBC0100896</t>
  </si>
  <si>
    <t>ORBC0100897</t>
  </si>
  <si>
    <t>ORBC0100898</t>
  </si>
  <si>
    <t>ORBC0100899</t>
  </si>
  <si>
    <t>ORBC0100900</t>
  </si>
  <si>
    <t>ORBC0100901</t>
  </si>
  <si>
    <t>ORBC0100902</t>
  </si>
  <si>
    <t>ORBC0100903</t>
  </si>
  <si>
    <t>ORBC0100904</t>
  </si>
  <si>
    <t>ORBC0100905</t>
  </si>
  <si>
    <t>ORBC0100906</t>
  </si>
  <si>
    <t>ORBC0100907</t>
  </si>
  <si>
    <t>ORBC0100908</t>
  </si>
  <si>
    <t>ORBC0100909</t>
  </si>
  <si>
    <t>ORBC0100910</t>
  </si>
  <si>
    <t>ORBC0100911</t>
  </si>
  <si>
    <t>ORBC0100912</t>
  </si>
  <si>
    <t>ORBC0100913</t>
  </si>
  <si>
    <t>ORBC0100914</t>
  </si>
  <si>
    <t>ORBC0100915</t>
  </si>
  <si>
    <t>ORBC0100916</t>
  </si>
  <si>
    <t>ORBC0100917</t>
  </si>
  <si>
    <t>ORBC0100918</t>
  </si>
  <si>
    <t>ORBC0100919</t>
  </si>
  <si>
    <t>ORBC0100920</t>
  </si>
  <si>
    <t>ORBC0100921</t>
  </si>
  <si>
    <t>ORBC0100922</t>
  </si>
  <si>
    <t>ORBC0100923</t>
  </si>
  <si>
    <t>ORBC0100924</t>
  </si>
  <si>
    <t>ORBC0100925</t>
  </si>
  <si>
    <t>ORBC0100926</t>
  </si>
  <si>
    <t>ORBC0100927</t>
  </si>
  <si>
    <t>ORBC0100928</t>
  </si>
  <si>
    <t>ORBC0100929</t>
  </si>
  <si>
    <t>ORBC0100930</t>
  </si>
  <si>
    <t>ORBC0100931</t>
  </si>
  <si>
    <t>ORBC0100932</t>
  </si>
  <si>
    <t>ORBC0100933</t>
  </si>
  <si>
    <t>ORBC0100934</t>
  </si>
  <si>
    <t>ORBC0100935</t>
  </si>
  <si>
    <t>ORBC0100936</t>
  </si>
  <si>
    <t>ORBC0100937</t>
  </si>
  <si>
    <t>ORBC0100938</t>
  </si>
  <si>
    <t>ORBC0100939</t>
  </si>
  <si>
    <t>ORBC0100940</t>
  </si>
  <si>
    <t>ORBC0100941</t>
  </si>
  <si>
    <t>ORBC0100942</t>
  </si>
  <si>
    <t>ORBC0100943</t>
  </si>
  <si>
    <t>ORBC0100944</t>
  </si>
  <si>
    <t>ORBC0100945</t>
  </si>
  <si>
    <t>ORBC0100946</t>
  </si>
  <si>
    <t>ORBC0100947</t>
  </si>
  <si>
    <t>ORBC0100948</t>
  </si>
  <si>
    <t>ORBC0100949</t>
  </si>
  <si>
    <t>ORBC0100950</t>
  </si>
  <si>
    <t>ORBC0100951</t>
  </si>
  <si>
    <t>ORBC0100952</t>
  </si>
  <si>
    <t>ORBC0100953</t>
  </si>
  <si>
    <t>ORBC0100954</t>
  </si>
  <si>
    <t>ORBC0100955</t>
  </si>
  <si>
    <t>ORBC0100956</t>
  </si>
  <si>
    <t>ORBC0100957</t>
  </si>
  <si>
    <t>ORBC0100958</t>
  </si>
  <si>
    <t>ORBC0100959</t>
  </si>
  <si>
    <t>ORBC0100960</t>
  </si>
  <si>
    <t>ORBC0100961</t>
  </si>
  <si>
    <t>ORBC0100962</t>
  </si>
  <si>
    <t>ORBC0100963</t>
  </si>
  <si>
    <t>ORBC0100964</t>
  </si>
  <si>
    <t>ORBC0100965</t>
  </si>
  <si>
    <t>ORBC0100966</t>
  </si>
  <si>
    <t>ORBC0100967</t>
  </si>
  <si>
    <t>ORBC0100968</t>
  </si>
  <si>
    <t>ORBC0100969</t>
  </si>
  <si>
    <t>ORBC0100970</t>
  </si>
  <si>
    <t>ORBC0100971</t>
  </si>
  <si>
    <t>ORBC0100972</t>
  </si>
  <si>
    <t>ORBC0100973</t>
  </si>
  <si>
    <t>ORBC0100974</t>
  </si>
  <si>
    <t>ORBC0100975</t>
  </si>
  <si>
    <t>ORBC0100976</t>
  </si>
  <si>
    <t>ORBC0100977</t>
  </si>
  <si>
    <t>ORBC0100978</t>
  </si>
  <si>
    <t>ORBC0100979</t>
  </si>
  <si>
    <t>ORBC0100980</t>
  </si>
  <si>
    <t>ORBC0100981</t>
  </si>
  <si>
    <t>ORBC0100982</t>
  </si>
  <si>
    <t>ORBC0100983</t>
  </si>
  <si>
    <t>ORBC0100984</t>
  </si>
  <si>
    <t>ORBC0100985</t>
  </si>
  <si>
    <t>ORBC0100986</t>
  </si>
  <si>
    <t>ORBC0100987</t>
  </si>
  <si>
    <t>ORBC0100988</t>
  </si>
  <si>
    <t>ORBC0100989</t>
  </si>
  <si>
    <t>ORBC0100990</t>
  </si>
  <si>
    <t>ORBC0100991</t>
  </si>
  <si>
    <t>ORBC0100992</t>
  </si>
  <si>
    <t>ORBC0100993</t>
  </si>
  <si>
    <t>ORBC0100994</t>
  </si>
  <si>
    <t>ORBC0100995</t>
  </si>
  <si>
    <t>ORBC0100996</t>
  </si>
  <si>
    <t>ORBC0100997</t>
  </si>
  <si>
    <t>ORBC0100998</t>
  </si>
  <si>
    <t>ORBC0100999</t>
  </si>
  <si>
    <t>ORBC0101000</t>
  </si>
  <si>
    <t>ORBC0101001</t>
  </si>
  <si>
    <t>ORBC0101002</t>
  </si>
  <si>
    <t>ORBC0101003</t>
  </si>
  <si>
    <t>ORBC0101004</t>
  </si>
  <si>
    <t>ORBC0101005</t>
  </si>
  <si>
    <t>ORBC0101006</t>
  </si>
  <si>
    <t>ORBC0101007</t>
  </si>
  <si>
    <t>ORBC0101008</t>
  </si>
  <si>
    <t>ORBC0101010</t>
  </si>
  <si>
    <t>ORBC0101011</t>
  </si>
  <si>
    <t>ORBC0101012</t>
  </si>
  <si>
    <t>ORBC0101013</t>
  </si>
  <si>
    <t>ORBC0101014</t>
  </si>
  <si>
    <t>ORBC0101015</t>
  </si>
  <si>
    <t>ORBC0101016</t>
  </si>
  <si>
    <t>ORBC0101017</t>
  </si>
  <si>
    <t>ORBC0101018</t>
  </si>
  <si>
    <t>ORBC0101019</t>
  </si>
  <si>
    <t>ORBC0101020</t>
  </si>
  <si>
    <t>ORBC0101021</t>
  </si>
  <si>
    <t>ORBC0101022</t>
  </si>
  <si>
    <t>ORBC0101023</t>
  </si>
  <si>
    <t>ORBC0101024</t>
  </si>
  <si>
    <t>ORBC0101025</t>
  </si>
  <si>
    <t>ORBC0101026</t>
  </si>
  <si>
    <t>ORBC0101027</t>
  </si>
  <si>
    <t>ORBC0101028</t>
  </si>
  <si>
    <t>ORBC0101029</t>
  </si>
  <si>
    <t>ORBC0101030</t>
  </si>
  <si>
    <t>ORBC0101031</t>
  </si>
  <si>
    <t>ORBC0101032</t>
  </si>
  <si>
    <t>ORBC0101033</t>
  </si>
  <si>
    <t>ORBC0101034</t>
  </si>
  <si>
    <t>ORBC0101035</t>
  </si>
  <si>
    <t>ORBC0101036</t>
  </si>
  <si>
    <t>ORBC0101037</t>
  </si>
  <si>
    <t>ORBC0101038</t>
  </si>
  <si>
    <t>ORBC0101039</t>
  </si>
  <si>
    <t>ORBC0101040</t>
  </si>
  <si>
    <t>ORBC0101041</t>
  </si>
  <si>
    <t>ORBC0101042</t>
  </si>
  <si>
    <t>ORBC0101043</t>
  </si>
  <si>
    <t>ORBC0101044</t>
  </si>
  <si>
    <t>ORBC0101045</t>
  </si>
  <si>
    <t>ORBC0101046</t>
  </si>
  <si>
    <t>ORBC0101048</t>
  </si>
  <si>
    <t>ORBC0101049</t>
  </si>
  <si>
    <t>ORBC0101050</t>
  </si>
  <si>
    <t>ORBC0101051</t>
  </si>
  <si>
    <t>ORBC0101052</t>
  </si>
  <si>
    <t>ORBC0101053</t>
  </si>
  <si>
    <t>ORBC0101054</t>
  </si>
  <si>
    <t>ORBC0101055</t>
  </si>
  <si>
    <t>ORBC0101056</t>
  </si>
  <si>
    <t>ORBC0101057</t>
  </si>
  <si>
    <t>ORBC0101058</t>
  </si>
  <si>
    <t>ORBC0101059</t>
  </si>
  <si>
    <t>ORBC0101060</t>
  </si>
  <si>
    <t>ORBC0101061</t>
  </si>
  <si>
    <t>ORBC0101062</t>
  </si>
  <si>
    <t>ORBC0101063</t>
  </si>
  <si>
    <t>ORBC0101064</t>
  </si>
  <si>
    <t>ORBC0101065</t>
  </si>
  <si>
    <t>ORBC0101066</t>
  </si>
  <si>
    <t>ORBC0101067</t>
  </si>
  <si>
    <t>ORBC0101068</t>
  </si>
  <si>
    <t>ORBC0101069</t>
  </si>
  <si>
    <t>ORBC0101070</t>
  </si>
  <si>
    <t>ORBC0101071</t>
  </si>
  <si>
    <t>ORBC0101072</t>
  </si>
  <si>
    <t>ORBC0101073</t>
  </si>
  <si>
    <t>ORBC0101074</t>
  </si>
  <si>
    <t>ORBC0101075</t>
  </si>
  <si>
    <t>ORBC0101076</t>
  </si>
  <si>
    <t>ORBC0101077</t>
  </si>
  <si>
    <t>ORBC0101078</t>
  </si>
  <si>
    <t>ORBC0101079</t>
  </si>
  <si>
    <t>ORBC0101080</t>
  </si>
  <si>
    <t>ORBC0101081</t>
  </si>
  <si>
    <t>ORBC0101082</t>
  </si>
  <si>
    <t>ORBC0101083</t>
  </si>
  <si>
    <t>ORBC0101084</t>
  </si>
  <si>
    <t>ORBC0101085</t>
  </si>
  <si>
    <t>ORBC0101086</t>
  </si>
  <si>
    <t>ORBC0101087</t>
  </si>
  <si>
    <t>ORBC0101088</t>
  </si>
  <si>
    <t>ORBC0101089</t>
  </si>
  <si>
    <t>ORBC0101090</t>
  </si>
  <si>
    <t>ORBC0101091</t>
  </si>
  <si>
    <t>ORBC0101092</t>
  </si>
  <si>
    <t>ORBC0101093</t>
  </si>
  <si>
    <t>ORBC0101094</t>
  </si>
  <si>
    <t>ORBC0101095</t>
  </si>
  <si>
    <t>ORBC0101096</t>
  </si>
  <si>
    <t>ORBC0101097</t>
  </si>
  <si>
    <t>ORBC0101098</t>
  </si>
  <si>
    <t>ORBC0101099</t>
  </si>
  <si>
    <t>ORBC0101100</t>
  </si>
  <si>
    <t>ORBC0101101</t>
  </si>
  <si>
    <t>ORBC0101102</t>
  </si>
  <si>
    <t>ORBC0101103</t>
  </si>
  <si>
    <t>ORBC0101104</t>
  </si>
  <si>
    <t>ORBC0101105</t>
  </si>
  <si>
    <t>ORBC0101106</t>
  </si>
  <si>
    <t>ORBC0101107</t>
  </si>
  <si>
    <t>ORBC0101108</t>
  </si>
  <si>
    <t>ORBC0101109</t>
  </si>
  <si>
    <t>ORBC0101110</t>
  </si>
  <si>
    <t>ORBC0101111</t>
  </si>
  <si>
    <t>ORBC0101112</t>
  </si>
  <si>
    <t>ORBC0101113</t>
  </si>
  <si>
    <t>ORBC0101114</t>
  </si>
  <si>
    <t>ORBC0101115</t>
  </si>
  <si>
    <t>ORBC0101116</t>
  </si>
  <si>
    <t>ORBC0101117</t>
  </si>
  <si>
    <t>ORBC0101118</t>
  </si>
  <si>
    <t>ORBC0101119</t>
  </si>
  <si>
    <t>ORBC0101120</t>
  </si>
  <si>
    <t>ORBC0101121</t>
  </si>
  <si>
    <t>ORBC0101122</t>
  </si>
  <si>
    <t>ORBC0101123</t>
  </si>
  <si>
    <t>ORBC0101124</t>
  </si>
  <si>
    <t>ORBC0101125</t>
  </si>
  <si>
    <t>ORBC0101126</t>
  </si>
  <si>
    <t>ORBC0101127</t>
  </si>
  <si>
    <t>ORBC0101128</t>
  </si>
  <si>
    <t>ORBC0101129</t>
  </si>
  <si>
    <t>ORBC0101130</t>
  </si>
  <si>
    <t>ORBC0101131</t>
  </si>
  <si>
    <t>ORBC0101132</t>
  </si>
  <si>
    <t>ORBC0101133</t>
  </si>
  <si>
    <t>ORBC0101134</t>
  </si>
  <si>
    <t>ORBC0101135</t>
  </si>
  <si>
    <t>ORBC0101136</t>
  </si>
  <si>
    <t>ORBC0101137</t>
  </si>
  <si>
    <t>ORBC0101138</t>
  </si>
  <si>
    <t>ORBC0101139</t>
  </si>
  <si>
    <t>ORBC0101140</t>
  </si>
  <si>
    <t>ORBC0101141</t>
  </si>
  <si>
    <t>ORBC0101142</t>
  </si>
  <si>
    <t>ORBC0101143</t>
  </si>
  <si>
    <t>ORBC0101144</t>
  </si>
  <si>
    <t>ORBC0101145</t>
  </si>
  <si>
    <t>ORBC0101146</t>
  </si>
  <si>
    <t>ORBC0101147</t>
  </si>
  <si>
    <t>ORBC0101148</t>
  </si>
  <si>
    <t>ORBC0101149</t>
  </si>
  <si>
    <t>ORBC0101150</t>
  </si>
  <si>
    <t>ORBC0101151</t>
  </si>
  <si>
    <t>ORBC0101152</t>
  </si>
  <si>
    <t>ORBC0101153</t>
  </si>
  <si>
    <t>ORBC0101154</t>
  </si>
  <si>
    <t>ORBC0101155</t>
  </si>
  <si>
    <t>ORBC0101156</t>
  </si>
  <si>
    <t>ORBC0101157</t>
  </si>
  <si>
    <t>ORBC0101158</t>
  </si>
  <si>
    <t>ORBC0101159</t>
  </si>
  <si>
    <t>ORBC0101160</t>
  </si>
  <si>
    <t>ORBC0101161</t>
  </si>
  <si>
    <t>ORBC0101162</t>
  </si>
  <si>
    <t>ORBC0101163</t>
  </si>
  <si>
    <t>ORBC0101164</t>
  </si>
  <si>
    <t>ORBC0101165</t>
  </si>
  <si>
    <t>ORBC0101166</t>
  </si>
  <si>
    <t>ORBC0101167</t>
  </si>
  <si>
    <t>ORBC0101168</t>
  </si>
  <si>
    <t>ORBC0101169</t>
  </si>
  <si>
    <t>ORBC0101170</t>
  </si>
  <si>
    <t>ORBC0101171</t>
  </si>
  <si>
    <t>ORBC0101172</t>
  </si>
  <si>
    <t>ORBC0101173</t>
  </si>
  <si>
    <t>ORBC0101174</t>
  </si>
  <si>
    <t>ORBC0101175</t>
  </si>
  <si>
    <t>ORBC0101176</t>
  </si>
  <si>
    <t>ORBC0101177</t>
  </si>
  <si>
    <t>ORBC0101178</t>
  </si>
  <si>
    <t>ORBC0101179</t>
  </si>
  <si>
    <t>ORBC0101180</t>
  </si>
  <si>
    <t>ORBC0101181</t>
  </si>
  <si>
    <t>ORBC0101182</t>
  </si>
  <si>
    <t>ORBC0101183</t>
  </si>
  <si>
    <t>ORBC0101184</t>
  </si>
  <si>
    <t>ORBC0101185</t>
  </si>
  <si>
    <t>ORBC0101186</t>
  </si>
  <si>
    <t>ORBC0101187</t>
  </si>
  <si>
    <t>ORBC0101188</t>
  </si>
  <si>
    <t>ORBC0101189</t>
  </si>
  <si>
    <t>ORBC0101190</t>
  </si>
  <si>
    <t>ORBC0101191</t>
  </si>
  <si>
    <t>ORBC0101192</t>
  </si>
  <si>
    <t>ORBC0101193</t>
  </si>
  <si>
    <t>ORBC0101194</t>
  </si>
  <si>
    <t>ORBC0101195</t>
  </si>
  <si>
    <t>ORBC0101196</t>
  </si>
  <si>
    <t>ORBC0101197</t>
  </si>
  <si>
    <t>ORBC0101198</t>
  </si>
  <si>
    <t>ORBC0101199</t>
  </si>
  <si>
    <t>ORBC0101200</t>
  </si>
  <si>
    <t>ORBC0101201</t>
  </si>
  <si>
    <t>ORBC0101202</t>
  </si>
  <si>
    <t>ORBC0101203</t>
  </si>
  <si>
    <t>ORBC0101204</t>
  </si>
  <si>
    <t>ORBC0101205</t>
  </si>
  <si>
    <t>ORBC0101206</t>
  </si>
  <si>
    <t>ORBC0101207</t>
  </si>
  <si>
    <t>ORBC0101208</t>
  </si>
  <si>
    <t>ORBC0101209</t>
  </si>
  <si>
    <t>ORBC0101210</t>
  </si>
  <si>
    <t>ORBC0101211</t>
  </si>
  <si>
    <t>ORBC0101212</t>
  </si>
  <si>
    <t>ORBC0101213</t>
  </si>
  <si>
    <t>ORBC0101214</t>
  </si>
  <si>
    <t>ORBC0101215</t>
  </si>
  <si>
    <t>ORBC0101216</t>
  </si>
  <si>
    <t>ORBC0101217</t>
  </si>
  <si>
    <t>ORBC0101218</t>
  </si>
  <si>
    <t>ORBC0101219</t>
  </si>
  <si>
    <t>ORBC0101220</t>
  </si>
  <si>
    <t>ORBC0101221</t>
  </si>
  <si>
    <t>ORBC0101222</t>
  </si>
  <si>
    <t>ORBC0101223</t>
  </si>
  <si>
    <t>ORBC0101224</t>
  </si>
  <si>
    <t>ORBC0101225</t>
  </si>
  <si>
    <t>ORBC0101226</t>
  </si>
  <si>
    <t>ORBC0101227</t>
  </si>
  <si>
    <t>ORBC0101228</t>
  </si>
  <si>
    <t>ORBC0101229</t>
  </si>
  <si>
    <t>ORBC0101230</t>
  </si>
  <si>
    <t>ORBC0101231</t>
  </si>
  <si>
    <t>ORBC0101232</t>
  </si>
  <si>
    <t>ORBC0101233</t>
  </si>
  <si>
    <t>ORBC0101234</t>
  </si>
  <si>
    <t>ORBC0101235</t>
  </si>
  <si>
    <t>ORBC0101236</t>
  </si>
  <si>
    <t>ORBC0101237</t>
  </si>
  <si>
    <t>ORBC0101238</t>
  </si>
  <si>
    <t>ORBC0101239</t>
  </si>
  <si>
    <t>ORBC0101240</t>
  </si>
  <si>
    <t>ORBC0101241</t>
  </si>
  <si>
    <t>ORBC0101242</t>
  </si>
  <si>
    <t>ORBC0101243</t>
  </si>
  <si>
    <t>ORBC0101244</t>
  </si>
  <si>
    <t>ORBC0101245</t>
  </si>
  <si>
    <t>ORBC0101246</t>
  </si>
  <si>
    <t>ORBC0101247</t>
  </si>
  <si>
    <t>ORBC0101248</t>
  </si>
  <si>
    <t>ORBC0101249</t>
  </si>
  <si>
    <t>ORBC0101250</t>
  </si>
  <si>
    <t>ORBC0101251</t>
  </si>
  <si>
    <t>ORBC0101252</t>
  </si>
  <si>
    <t>ORBC0101253</t>
  </si>
  <si>
    <t>ORBC0101254</t>
  </si>
  <si>
    <t>ORBC0101255</t>
  </si>
  <si>
    <t>ORBC0101256</t>
  </si>
  <si>
    <t>ORBC0101257</t>
  </si>
  <si>
    <t>ORBC0101258</t>
  </si>
  <si>
    <t>ORBC0101259</t>
  </si>
  <si>
    <t>ORBC0101260</t>
  </si>
  <si>
    <t>ORBC0101261</t>
  </si>
  <si>
    <t>ORBC0101262</t>
  </si>
  <si>
    <t>ORBC0101263</t>
  </si>
  <si>
    <t>ORBC0101264</t>
  </si>
  <si>
    <t>ORBC0101265</t>
  </si>
  <si>
    <t>ORBC0101266</t>
  </si>
  <si>
    <t>ORBC0101267</t>
  </si>
  <si>
    <t>ORBC0101268</t>
  </si>
  <si>
    <t>ORBC0101269</t>
  </si>
  <si>
    <t>ORBC0101270</t>
  </si>
  <si>
    <t>ORBC0101271</t>
  </si>
  <si>
    <t>ORBC0101272</t>
  </si>
  <si>
    <t>ORBC0101273</t>
  </si>
  <si>
    <t>ORBC0101274</t>
  </si>
  <si>
    <t>ORBC0101275</t>
  </si>
  <si>
    <t>ORBC0101276</t>
  </si>
  <si>
    <t>ORBC0101277</t>
  </si>
  <si>
    <t>ORBC0101278</t>
  </si>
  <si>
    <t>ORBC0101279</t>
  </si>
  <si>
    <t>ORBC0101280</t>
  </si>
  <si>
    <t>ORBC0101281</t>
  </si>
  <si>
    <t>ORBC0101282</t>
  </si>
  <si>
    <t>ORBC0101283</t>
  </si>
  <si>
    <t>ORBC0101284</t>
  </si>
  <si>
    <t>ORBC0101285</t>
  </si>
  <si>
    <t>ORBC0101286</t>
  </si>
  <si>
    <t>ORBC0101287</t>
  </si>
  <si>
    <t>ORBC0101288</t>
  </si>
  <si>
    <t>ORBC0101289</t>
  </si>
  <si>
    <t>ORBC0101290</t>
  </si>
  <si>
    <t>ORBC0101291</t>
  </si>
  <si>
    <t>ORBC0101292</t>
  </si>
  <si>
    <t>ORBC0101293</t>
  </si>
  <si>
    <t>ORBC0101294</t>
  </si>
  <si>
    <t>ORBC0101295</t>
  </si>
  <si>
    <t>ORBC0101296</t>
  </si>
  <si>
    <t>ORBC0101297</t>
  </si>
  <si>
    <t>ORBC0101298</t>
  </si>
  <si>
    <t>ORBC0101299</t>
  </si>
  <si>
    <t>ORBC0101300</t>
  </si>
  <si>
    <t>ORBC0101301</t>
  </si>
  <si>
    <t>ORBC0101302</t>
  </si>
  <si>
    <t>ORBC0101303</t>
  </si>
  <si>
    <t>ORBC0101304</t>
  </si>
  <si>
    <t>ORBC0101305</t>
  </si>
  <si>
    <t>ORBC0101306</t>
  </si>
  <si>
    <t>ORBC0101307</t>
  </si>
  <si>
    <t>ORBC0101308</t>
  </si>
  <si>
    <t>ORBC0101309</t>
  </si>
  <si>
    <t>ORBC0101310</t>
  </si>
  <si>
    <t>ORBC0101311</t>
  </si>
  <si>
    <t>ORBC0101312</t>
  </si>
  <si>
    <t>ORBC0101313</t>
  </si>
  <si>
    <t>ORBC0101314</t>
  </si>
  <si>
    <t>ORBC0101315</t>
  </si>
  <si>
    <t>ORBC0101316</t>
  </si>
  <si>
    <t>ORBC0101317</t>
  </si>
  <si>
    <t>ORBC0101318</t>
  </si>
  <si>
    <t>ORBC0101319</t>
  </si>
  <si>
    <t>ORBC0101320</t>
  </si>
  <si>
    <t>ORBC0101321</t>
  </si>
  <si>
    <t>ORBC0101322</t>
  </si>
  <si>
    <t>ORBC0101323</t>
  </si>
  <si>
    <t>ORBC0101324</t>
  </si>
  <si>
    <t>ORBC0101325</t>
  </si>
  <si>
    <t>ORBC0101326</t>
  </si>
  <si>
    <t>ORBC0101327</t>
  </si>
  <si>
    <t>ORBC0101328</t>
  </si>
  <si>
    <t>ORBC0101329</t>
  </si>
  <si>
    <t>ORBC0101330</t>
  </si>
  <si>
    <t>ORBC0101331</t>
  </si>
  <si>
    <t>ORBC0101332</t>
  </si>
  <si>
    <t>ORBC0101333</t>
  </si>
  <si>
    <t>ORBC0101334</t>
  </si>
  <si>
    <t>ORBC0101335</t>
  </si>
  <si>
    <t>ORBC0101336</t>
  </si>
  <si>
    <t>ORBC0101337</t>
  </si>
  <si>
    <t>ORBC0101338</t>
  </si>
  <si>
    <t>ORBC0101339</t>
  </si>
  <si>
    <t>ORBC0101340</t>
  </si>
  <si>
    <t>ORBC0101341</t>
  </si>
  <si>
    <t>ORBC0101342</t>
  </si>
  <si>
    <t>ORBC0101343</t>
  </si>
  <si>
    <t>ORBC0101344</t>
  </si>
  <si>
    <t>ORBC0101345</t>
  </si>
  <si>
    <t>ORBC0101346</t>
  </si>
  <si>
    <t>ORBC0101347</t>
  </si>
  <si>
    <t>ORBC0101348</t>
  </si>
  <si>
    <t>ORBC0101349</t>
  </si>
  <si>
    <t>ORBC0101350</t>
  </si>
  <si>
    <t>ORBC0101351</t>
  </si>
  <si>
    <t>ORBC0101352</t>
  </si>
  <si>
    <t>ORBC0101353</t>
  </si>
  <si>
    <t>ORBC0101354</t>
  </si>
  <si>
    <t>ORBC0101355</t>
  </si>
  <si>
    <t>ORBC0101356</t>
  </si>
  <si>
    <t>ORBC0101357</t>
  </si>
  <si>
    <t>ORBC0101358</t>
  </si>
  <si>
    <t>ORBC0101359</t>
  </si>
  <si>
    <t>ORBC0101360</t>
  </si>
  <si>
    <t>ORBC0101361</t>
  </si>
  <si>
    <t>ORBC0101362</t>
  </si>
  <si>
    <t>ORBC0101363</t>
  </si>
  <si>
    <t>ORBC0101364</t>
  </si>
  <si>
    <t>ORBC0101365</t>
  </si>
  <si>
    <t>ORBC0101366</t>
  </si>
  <si>
    <t>ORBC0101367</t>
  </si>
  <si>
    <t>ORBC0101368</t>
  </si>
  <si>
    <t>ORBC0101369</t>
  </si>
  <si>
    <t>ORBC0101370</t>
  </si>
  <si>
    <t>ORBC0101371</t>
  </si>
  <si>
    <t>ORBC0101372</t>
  </si>
  <si>
    <t>ORBC0101373</t>
  </si>
  <si>
    <t>ORBC0101374</t>
  </si>
  <si>
    <t>ORBC0101375</t>
  </si>
  <si>
    <t>ORBC0101376</t>
  </si>
  <si>
    <t>ORBC0101377</t>
  </si>
  <si>
    <t>ORBC0101378</t>
  </si>
  <si>
    <t>ORBC0101379</t>
  </si>
  <si>
    <t>ORBC0101380</t>
  </si>
  <si>
    <t>ORBC0101381</t>
  </si>
  <si>
    <t>ORBC0101382</t>
  </si>
  <si>
    <t>ORBC0101383</t>
  </si>
  <si>
    <t>ORBC0101384</t>
  </si>
  <si>
    <t>ORBC0101385</t>
  </si>
  <si>
    <t>ORBC0101386</t>
  </si>
  <si>
    <t>ORBC0101387</t>
  </si>
  <si>
    <t>ORBC0101388</t>
  </si>
  <si>
    <t>ORBC0101389</t>
  </si>
  <si>
    <t>ORBC0101390</t>
  </si>
  <si>
    <t>ORBC0101391</t>
  </si>
  <si>
    <t>ORBC0101392</t>
  </si>
  <si>
    <t>ORBC0101393</t>
  </si>
  <si>
    <t>ORBC0101394</t>
  </si>
  <si>
    <t>ORBC0101395</t>
  </si>
  <si>
    <t>ORBC0101396</t>
  </si>
  <si>
    <t>ORBC0101397</t>
  </si>
  <si>
    <t>ORBC0101398</t>
  </si>
  <si>
    <t>ORBC0101399</t>
  </si>
  <si>
    <t>ORBC0101400</t>
  </si>
  <si>
    <t>ORBC0101401</t>
  </si>
  <si>
    <t>ORBC0101402</t>
  </si>
  <si>
    <t>ORBC0101403</t>
  </si>
  <si>
    <t>ORBC0101404</t>
  </si>
  <si>
    <t>ORBC0101405</t>
  </si>
  <si>
    <t>ORBC0101406</t>
  </si>
  <si>
    <t>ORBC0101407</t>
  </si>
  <si>
    <t>ORBC0101408</t>
  </si>
  <si>
    <t>ORBC0101409</t>
  </si>
  <si>
    <t>ORBC0101410</t>
  </si>
  <si>
    <t>ORBC0101411</t>
  </si>
  <si>
    <t>ORBC0101412</t>
  </si>
  <si>
    <t>ORBC0101413</t>
  </si>
  <si>
    <t>ORBC0101414</t>
  </si>
  <si>
    <t>ORBC0101415</t>
  </si>
  <si>
    <t>ORBC0101416</t>
  </si>
  <si>
    <t>ORBC0101417</t>
  </si>
  <si>
    <t>ORBC0101418</t>
  </si>
  <si>
    <t>ORBC0101419</t>
  </si>
  <si>
    <t>ORBC0101420</t>
  </si>
  <si>
    <t>ORBC0101421</t>
  </si>
  <si>
    <t>ORBC0101422</t>
  </si>
  <si>
    <t>ORBC0101423</t>
  </si>
  <si>
    <t>ORBC0101424</t>
  </si>
  <si>
    <t>ORBC0101425</t>
  </si>
  <si>
    <t>ORBC0101426</t>
  </si>
  <si>
    <t>ORBC0101427</t>
  </si>
  <si>
    <t>ORBC0101428</t>
  </si>
  <si>
    <t>ORBC0101429</t>
  </si>
  <si>
    <t>ORBC0101430</t>
  </si>
  <si>
    <t>ORBC0101431</t>
  </si>
  <si>
    <t>ORBC0101432</t>
  </si>
  <si>
    <t>ORBC0101433</t>
  </si>
  <si>
    <t>ORBC0101434</t>
  </si>
  <si>
    <t>ORBC0101435</t>
  </si>
  <si>
    <t>ORBC0101436</t>
  </si>
  <si>
    <t>ORBC0101437</t>
  </si>
  <si>
    <t>ORBC0101438</t>
  </si>
  <si>
    <t>ORBC0101439</t>
  </si>
  <si>
    <t>ORBC0101440</t>
  </si>
  <si>
    <t>ORBC0101441</t>
  </si>
  <si>
    <t>ORBC0101442</t>
  </si>
  <si>
    <t>ORBC0101443</t>
  </si>
  <si>
    <t>ORBC0101444</t>
  </si>
  <si>
    <t>ORBC0101445</t>
  </si>
  <si>
    <t>ORBC0101446</t>
  </si>
  <si>
    <t>ORBC0101447</t>
  </si>
  <si>
    <t>ORBC0101448</t>
  </si>
  <si>
    <t>ORBC0101449</t>
  </si>
  <si>
    <t>ORBC0101450</t>
  </si>
  <si>
    <t>ORBC0101451</t>
  </si>
  <si>
    <t>ORBC0101452</t>
  </si>
  <si>
    <t>ORBC0101453</t>
  </si>
  <si>
    <t>ORBC0101454</t>
  </si>
  <si>
    <t>ORBC0101455</t>
  </si>
  <si>
    <t>ORBC0101456</t>
  </si>
  <si>
    <t>ORBC0101457</t>
  </si>
  <si>
    <t>ORBC0101458</t>
  </si>
  <si>
    <t>ORBC0101459</t>
  </si>
  <si>
    <t>ORBC0101460</t>
  </si>
  <si>
    <t>ORBC0101461</t>
  </si>
  <si>
    <t>ORBC0101462</t>
  </si>
  <si>
    <t>ORBC0101463</t>
  </si>
  <si>
    <t>ORBC0101464</t>
  </si>
  <si>
    <t>ORBC0101465</t>
  </si>
  <si>
    <t>ORBC0101466</t>
  </si>
  <si>
    <t>ORBC0101467</t>
  </si>
  <si>
    <t>ORBC0101468</t>
  </si>
  <si>
    <t>ORBC0101469</t>
  </si>
  <si>
    <t>ORBC0101470</t>
  </si>
  <si>
    <t>ORBC0101471</t>
  </si>
  <si>
    <t>ORBC0101472</t>
  </si>
  <si>
    <t>ORBC0101473</t>
  </si>
  <si>
    <t>ORBC0101474</t>
  </si>
  <si>
    <t>ORBC0101475</t>
  </si>
  <si>
    <t>ORBC0101476</t>
  </si>
  <si>
    <t>ORBC0101477</t>
  </si>
  <si>
    <t>ORBC0101478</t>
  </si>
  <si>
    <t>ORBC0101479</t>
  </si>
  <si>
    <t>ORBC0101480</t>
  </si>
  <si>
    <t>ORBC0101481</t>
  </si>
  <si>
    <t>ORBC0101482</t>
  </si>
  <si>
    <t>ORBC0101483</t>
  </si>
  <si>
    <t>ORBC0101484</t>
  </si>
  <si>
    <t>ORBC0101485</t>
  </si>
  <si>
    <t>ORBC0101486</t>
  </si>
  <si>
    <t>ORBC0101487</t>
  </si>
  <si>
    <t>ORBC0101488</t>
  </si>
  <si>
    <t>ORBC0101489</t>
  </si>
  <si>
    <t>ORBC0101490</t>
  </si>
  <si>
    <t>ORBC0101491</t>
  </si>
  <si>
    <t>ORBC0101492</t>
  </si>
  <si>
    <t>ORBC0101493</t>
  </si>
  <si>
    <t>ORBC0101494</t>
  </si>
  <si>
    <t>ORBC0101495</t>
  </si>
  <si>
    <t>ORBC0101496</t>
  </si>
  <si>
    <t>ORBC0101497</t>
  </si>
  <si>
    <t>ORBC0101498</t>
  </si>
  <si>
    <t>ORBC0101499</t>
  </si>
  <si>
    <t>ORBC0101500</t>
  </si>
  <si>
    <t>ORBC0101501</t>
  </si>
  <si>
    <t>ORBC0101502</t>
  </si>
  <si>
    <t>ORBC0101503</t>
  </si>
  <si>
    <t>ORBC0101504</t>
  </si>
  <si>
    <t>ORBC0101505</t>
  </si>
  <si>
    <t>ORBC0101506</t>
  </si>
  <si>
    <t>ORBC0101507</t>
  </si>
  <si>
    <t>ORBC0101508</t>
  </si>
  <si>
    <t>ORBC0101509</t>
  </si>
  <si>
    <t>ORBC0101510</t>
  </si>
  <si>
    <t>ORBC0101511</t>
  </si>
  <si>
    <t>ORBC0101512</t>
  </si>
  <si>
    <t>ORBC0101513</t>
  </si>
  <si>
    <t>ORBC0101514</t>
  </si>
  <si>
    <t>ORBC0101515</t>
  </si>
  <si>
    <t>ORBC0101516</t>
  </si>
  <si>
    <t>ORBC0101517</t>
  </si>
  <si>
    <t>ORBC0101518</t>
  </si>
  <si>
    <t>ORBC0101519</t>
  </si>
  <si>
    <t>ORBC0101520</t>
  </si>
  <si>
    <t>ORBC0101521</t>
  </si>
  <si>
    <t>ORBC0101522</t>
  </si>
  <si>
    <t>ORBC0101523</t>
  </si>
  <si>
    <t>ORBC0101524</t>
  </si>
  <si>
    <t>ORBC0101525</t>
  </si>
  <si>
    <t>ORBC0101526</t>
  </si>
  <si>
    <t>ORBC0101527</t>
  </si>
  <si>
    <t>ORBC0101528</t>
  </si>
  <si>
    <t>ORBC0101529</t>
  </si>
  <si>
    <t>ORBC0101530</t>
  </si>
  <si>
    <t>ORBC0101531</t>
  </si>
  <si>
    <t>ORBC0101532</t>
  </si>
  <si>
    <t>ORBC0101533</t>
  </si>
  <si>
    <t>ORBC0101534</t>
  </si>
  <si>
    <t>ORBC0101535</t>
  </si>
  <si>
    <t>ORBC0101536</t>
  </si>
  <si>
    <t>ORBC0101537</t>
  </si>
  <si>
    <t>ORBC0101538</t>
  </si>
  <si>
    <t>ORBC0101539</t>
  </si>
  <si>
    <t>ORBC0101540</t>
  </si>
  <si>
    <t>ORBC0101541</t>
  </si>
  <si>
    <t>ORBC0101542</t>
  </si>
  <si>
    <t>ORBC0101543</t>
  </si>
  <si>
    <t>ORBC0101544</t>
  </si>
  <si>
    <t>ORBC0101545</t>
  </si>
  <si>
    <t>ORBC0101546</t>
  </si>
  <si>
    <t>ORBC0101547</t>
  </si>
  <si>
    <t>ORBC0101548</t>
  </si>
  <si>
    <t>ORBC0101549</t>
  </si>
  <si>
    <t>ORBC0101550</t>
  </si>
  <si>
    <t>ORBC0101551</t>
  </si>
  <si>
    <t>ORBC0101552</t>
  </si>
  <si>
    <t>ORBC0101553</t>
  </si>
  <si>
    <t>ORBC0101554</t>
  </si>
  <si>
    <t>ORBC0101555</t>
  </si>
  <si>
    <t>ORBC0101556</t>
  </si>
  <si>
    <t>ORBC0101557</t>
  </si>
  <si>
    <t>ORBC0101558</t>
  </si>
  <si>
    <t>ORBC0101559</t>
  </si>
  <si>
    <t>ORBC0101560</t>
  </si>
  <si>
    <t>ORBC0101561</t>
  </si>
  <si>
    <t>ORBC0101562</t>
  </si>
  <si>
    <t>ORBC0101563</t>
  </si>
  <si>
    <t>ORBC0101564</t>
  </si>
  <si>
    <t>ORBC0101565</t>
  </si>
  <si>
    <t>ORBC0101566</t>
  </si>
  <si>
    <t>ORBC0101567</t>
  </si>
  <si>
    <t>ORBC0101568</t>
  </si>
  <si>
    <t>ORBC0101569</t>
  </si>
  <si>
    <t>ORBC0101570</t>
  </si>
  <si>
    <t>ORBC0101571</t>
  </si>
  <si>
    <t>ORBC0101572</t>
  </si>
  <si>
    <t>ORBC0101573</t>
  </si>
  <si>
    <t>ORBC0101574</t>
  </si>
  <si>
    <t>ORBC0101575</t>
  </si>
  <si>
    <t>ORBC0101576</t>
  </si>
  <si>
    <t>ORBC0101577</t>
  </si>
  <si>
    <t>ORBC0101578</t>
  </si>
  <si>
    <t>ORBC0101579</t>
  </si>
  <si>
    <t>ORBC0101580</t>
  </si>
  <si>
    <t>ORBC0101581</t>
  </si>
  <si>
    <t>ORBC0101582</t>
  </si>
  <si>
    <t>ORBC0101583</t>
  </si>
  <si>
    <t>ORBC0101584</t>
  </si>
  <si>
    <t>ORBC0101585</t>
  </si>
  <si>
    <t>ORBC0101586</t>
  </si>
  <si>
    <t>ORBC0101587</t>
  </si>
  <si>
    <t>ORBC0101588</t>
  </si>
  <si>
    <t>ORBC0101589</t>
  </si>
  <si>
    <t>ORBC0101590</t>
  </si>
  <si>
    <t>ORBC0101591</t>
  </si>
  <si>
    <t>ORBC0101592</t>
  </si>
  <si>
    <t>ORBC0101593</t>
  </si>
  <si>
    <t>ORBC0101594</t>
  </si>
  <si>
    <t>ORBC0101595</t>
  </si>
  <si>
    <t>ORBC0101596</t>
  </si>
  <si>
    <t>ORBC0101597</t>
  </si>
  <si>
    <t>ORBC0101598</t>
  </si>
  <si>
    <t>ORBC0101599</t>
  </si>
  <si>
    <t>ORBC0101600</t>
  </si>
  <si>
    <t>ORBC0101601</t>
  </si>
  <si>
    <t>ORBC0101602</t>
  </si>
  <si>
    <t>ORBC0101603</t>
  </si>
  <si>
    <t>ORBC0101604</t>
  </si>
  <si>
    <t>ORBC0101605</t>
  </si>
  <si>
    <t>ORBC0101606</t>
  </si>
  <si>
    <t>ORBC0101607</t>
  </si>
  <si>
    <t>ORBC0101608</t>
  </si>
  <si>
    <t>ORBC0101609</t>
  </si>
  <si>
    <t>ORBC0101610</t>
  </si>
  <si>
    <t>ORBC0101611</t>
  </si>
  <si>
    <t>ORBC0101612</t>
  </si>
  <si>
    <t>ORBC0101613</t>
  </si>
  <si>
    <t>ORBC0101614</t>
  </si>
  <si>
    <t>ORBC0101615</t>
  </si>
  <si>
    <t>ORBC0101616</t>
  </si>
  <si>
    <t>ORBC0101617</t>
  </si>
  <si>
    <t>ORBC0101618</t>
  </si>
  <si>
    <t>ORBC0101619</t>
  </si>
  <si>
    <t>ORBC0101620</t>
  </si>
  <si>
    <t>ORBC0101621</t>
  </si>
  <si>
    <t>ORBC0101622</t>
  </si>
  <si>
    <t>ORBC0101623</t>
  </si>
  <si>
    <t>ORBC0101624</t>
  </si>
  <si>
    <t>ORBC0101625</t>
  </si>
  <si>
    <t>ORBC0101626</t>
  </si>
  <si>
    <t>ORBC0101627</t>
  </si>
  <si>
    <t>ORBC0101628</t>
  </si>
  <si>
    <t>ORBC0101629</t>
  </si>
  <si>
    <t>ORBC0101630</t>
  </si>
  <si>
    <t>ORBC0101631</t>
  </si>
  <si>
    <t>ORBC0101632</t>
  </si>
  <si>
    <t>ORBC0101633</t>
  </si>
  <si>
    <t>ORBC0101634</t>
  </si>
  <si>
    <t>ORBC0101635</t>
  </si>
  <si>
    <t>ORBC0101636</t>
  </si>
  <si>
    <t>ORBC0101637</t>
  </si>
  <si>
    <t>ORBC0101638</t>
  </si>
  <si>
    <t>ORBC0101639</t>
  </si>
  <si>
    <t>ORBC0101640</t>
  </si>
  <si>
    <t>ORBC0101641</t>
  </si>
  <si>
    <t>ORBC0101642</t>
  </si>
  <si>
    <t>ORBC0101643</t>
  </si>
  <si>
    <t>ORBC0101644</t>
  </si>
  <si>
    <t>ORBC0101645</t>
  </si>
  <si>
    <t>ORBC0101646</t>
  </si>
  <si>
    <t>ORBC0101647</t>
  </si>
  <si>
    <t>ORBC0101648</t>
  </si>
  <si>
    <t>ORBC0101649</t>
  </si>
  <si>
    <t>ORBC0101650</t>
  </si>
  <si>
    <t>ORBC0101651</t>
  </si>
  <si>
    <t>ORBC0101652</t>
  </si>
  <si>
    <t>ORBC0101653</t>
  </si>
  <si>
    <t>ORBC0101654</t>
  </si>
  <si>
    <t>ORBC0101655</t>
  </si>
  <si>
    <t>ORBC0101656</t>
  </si>
  <si>
    <t>ORBC0101657</t>
  </si>
  <si>
    <t>ORBC0101658</t>
  </si>
  <si>
    <t>ORBC0101659</t>
  </si>
  <si>
    <t>ORBC0101660</t>
  </si>
  <si>
    <t>ORBC0101661</t>
  </si>
  <si>
    <t>ORBC0101662</t>
  </si>
  <si>
    <t>ORBC0101663</t>
  </si>
  <si>
    <t>ORBC0101664</t>
  </si>
  <si>
    <t>ORBC0101665</t>
  </si>
  <si>
    <t>ORBC0101666</t>
  </si>
  <si>
    <t>ORBC0101667</t>
  </si>
  <si>
    <t>ORBC0101668</t>
  </si>
  <si>
    <t>ORBC0101669</t>
  </si>
  <si>
    <t>ORBC0101670</t>
  </si>
  <si>
    <t>ORBC0101671</t>
  </si>
  <si>
    <t>ORBC0101672</t>
  </si>
  <si>
    <t>ORBC0101673</t>
  </si>
  <si>
    <t>ORBC0101674</t>
  </si>
  <si>
    <t>ORBC0101675</t>
  </si>
  <si>
    <t>ORBC0101676</t>
  </si>
  <si>
    <t>ORBC0101677</t>
  </si>
  <si>
    <t>ORBC0101678</t>
  </si>
  <si>
    <t>ORBC0101679</t>
  </si>
  <si>
    <t>ORBC0101680</t>
  </si>
  <si>
    <t>ORBC0101681</t>
  </si>
  <si>
    <t>ORBC0101682</t>
  </si>
  <si>
    <t>ORBC0101683</t>
  </si>
  <si>
    <t>ORBC0101684</t>
  </si>
  <si>
    <t>ORBC0101685</t>
  </si>
  <si>
    <t>ORBC0101686</t>
  </si>
  <si>
    <t>ORBC0101687</t>
  </si>
  <si>
    <t>ORBC0101688</t>
  </si>
  <si>
    <t>ORBC0101689</t>
  </si>
  <si>
    <t>ORBC0101690</t>
  </si>
  <si>
    <t>ORBC0101691</t>
  </si>
  <si>
    <t>ORBC0101692</t>
  </si>
  <si>
    <t>ORBC0101693</t>
  </si>
  <si>
    <t>ORBC0101694</t>
  </si>
  <si>
    <t>ORBC0101695</t>
  </si>
  <si>
    <t>ORBC0101696</t>
  </si>
  <si>
    <t>ORBC0101697</t>
  </si>
  <si>
    <t>ORBC0101698</t>
  </si>
  <si>
    <t>ORBC0101699</t>
  </si>
  <si>
    <t>ORBC0101700</t>
  </si>
  <si>
    <t>ORBC0101701</t>
  </si>
  <si>
    <t>ORBC0101702</t>
  </si>
  <si>
    <t>ORBC0101703</t>
  </si>
  <si>
    <t>ORBC0101704</t>
  </si>
  <si>
    <t>ORBC0101705</t>
  </si>
  <si>
    <t>ORBC0101706</t>
  </si>
  <si>
    <t>ORBC0101707</t>
  </si>
  <si>
    <t>ORBC0101708</t>
  </si>
  <si>
    <t>ORBC0101709</t>
  </si>
  <si>
    <t>ORBC0101710</t>
  </si>
  <si>
    <t>ORBC0101711</t>
  </si>
  <si>
    <t>ORBC0101712</t>
  </si>
  <si>
    <t>ORBC0101713</t>
  </si>
  <si>
    <t>ORBC0101714</t>
  </si>
  <si>
    <t>ORBC0101715</t>
  </si>
  <si>
    <t>ORBC0101716</t>
  </si>
  <si>
    <t>ORBC0101717</t>
  </si>
  <si>
    <t>ORBC0101718</t>
  </si>
  <si>
    <t>ORBC0101719</t>
  </si>
  <si>
    <t>ORBC0101720</t>
  </si>
  <si>
    <t>ORBC0101721</t>
  </si>
  <si>
    <t>ORBC0101722</t>
  </si>
  <si>
    <t>ORBC0101723</t>
  </si>
  <si>
    <t>ORBC0101724</t>
  </si>
  <si>
    <t>ORBC0101725</t>
  </si>
  <si>
    <t>ORBC0101726</t>
  </si>
  <si>
    <t>ORBC0101727</t>
  </si>
  <si>
    <t>ORBC0101728</t>
  </si>
  <si>
    <t>ORBC0101729</t>
  </si>
  <si>
    <t>ORBC0101730</t>
  </si>
  <si>
    <t>ORBC0101731</t>
  </si>
  <si>
    <t>ORBC0101732</t>
  </si>
  <si>
    <t>ORBC0101733</t>
  </si>
  <si>
    <t>ORBC0101734</t>
  </si>
  <si>
    <t>ORBC0101735</t>
  </si>
  <si>
    <t>ORBC0101736</t>
  </si>
  <si>
    <t>ORBC0101737</t>
  </si>
  <si>
    <t>ORBC0101738</t>
  </si>
  <si>
    <t>ORBC0101739</t>
  </si>
  <si>
    <t>ORBC0101740</t>
  </si>
  <si>
    <t>ORBC0101741</t>
  </si>
  <si>
    <t>ORBC0101742</t>
  </si>
  <si>
    <t>ORBC0101743</t>
  </si>
  <si>
    <t>ORBC0101744</t>
  </si>
  <si>
    <t>ORBC0101745</t>
  </si>
  <si>
    <t>ORBC0101746</t>
  </si>
  <si>
    <t>ORBC0101747</t>
  </si>
  <si>
    <t>ORBC0101748</t>
  </si>
  <si>
    <t>ORBC0101749</t>
  </si>
  <si>
    <t>ORBC0101750</t>
  </si>
  <si>
    <t>ORBC0101751</t>
  </si>
  <si>
    <t>ORBC0101752</t>
  </si>
  <si>
    <t>ORBC0101753</t>
  </si>
  <si>
    <t>ORBC0101754</t>
  </si>
  <si>
    <t>ORBC0101755</t>
  </si>
  <si>
    <t>ORBC0101756</t>
  </si>
  <si>
    <t>ORBC0101757</t>
  </si>
  <si>
    <t>ORBC0101758</t>
  </si>
  <si>
    <t>ORBC0101759</t>
  </si>
  <si>
    <t>ORBC0101760</t>
  </si>
  <si>
    <t>ORBC0101761</t>
  </si>
  <si>
    <t>ORBC0101762</t>
  </si>
  <si>
    <t>ORBC0101763</t>
  </si>
  <si>
    <t>ORBC0101764</t>
  </si>
  <si>
    <t>ORBC0101765</t>
  </si>
  <si>
    <t>ORBC0101766</t>
  </si>
  <si>
    <t>ORBC0101767</t>
  </si>
  <si>
    <t>ORBC0101768</t>
  </si>
  <si>
    <t>ORBC0101769</t>
  </si>
  <si>
    <t>ORBC0101770</t>
  </si>
  <si>
    <t>ORBC0101771</t>
  </si>
  <si>
    <t>ORBC0101772</t>
  </si>
  <si>
    <t>ORBC0101773</t>
  </si>
  <si>
    <t>ORBC0101774</t>
  </si>
  <si>
    <t>ORBC0101775</t>
  </si>
  <si>
    <t>ORBC0101776</t>
  </si>
  <si>
    <t>ORBC0101777</t>
  </si>
  <si>
    <t>ORBC0101778</t>
  </si>
  <si>
    <t>ORBC0101779</t>
  </si>
  <si>
    <t>ORBC0101780</t>
  </si>
  <si>
    <t>ORBC0101781</t>
  </si>
  <si>
    <t>ORBC0101782</t>
  </si>
  <si>
    <t>ORBC0101783</t>
  </si>
  <si>
    <t>ORBC0101784</t>
  </si>
  <si>
    <t>ORBC0101785</t>
  </si>
  <si>
    <t>ORBC0101786</t>
  </si>
  <si>
    <t>ORBC0101787</t>
  </si>
  <si>
    <t>ORBC0101788</t>
  </si>
  <si>
    <t>ORBC0101789</t>
  </si>
  <si>
    <t>ORBC0101790</t>
  </si>
  <si>
    <t>ORBC0101791</t>
  </si>
  <si>
    <t>ORBC0101792</t>
  </si>
  <si>
    <t>ORBC0101793</t>
  </si>
  <si>
    <t>ORBC0101794</t>
  </si>
  <si>
    <t>ORBC0101795</t>
  </si>
  <si>
    <t>ORBC0101796</t>
  </si>
  <si>
    <t>ORBC0101797</t>
  </si>
  <si>
    <t>ORBC0101798</t>
  </si>
  <si>
    <t>ORBC0101799</t>
  </si>
  <si>
    <t>ORBC0101800</t>
  </si>
  <si>
    <t>ORBC0101801</t>
  </si>
  <si>
    <t>ORBC0101802</t>
  </si>
  <si>
    <t>ORBC0101803</t>
  </si>
  <si>
    <t>ORBC0101804</t>
  </si>
  <si>
    <t>ORBC0101805</t>
  </si>
  <si>
    <t>ORBC0101806</t>
  </si>
  <si>
    <t>ORBC0101807</t>
  </si>
  <si>
    <t>ORBC0101808</t>
  </si>
  <si>
    <t>ORBC0101809</t>
  </si>
  <si>
    <t>ORBC0101810</t>
  </si>
  <si>
    <t>ORBC0101811</t>
  </si>
  <si>
    <t>ORBC0101812</t>
  </si>
  <si>
    <t>ORBC0101813</t>
  </si>
  <si>
    <t>ORBC0101814</t>
  </si>
  <si>
    <t>ORBC0101815</t>
  </si>
  <si>
    <t>ORBC0101816</t>
  </si>
  <si>
    <t>ORBC0101817</t>
  </si>
  <si>
    <t>ORBC0101818</t>
  </si>
  <si>
    <t>ORBC0101819</t>
  </si>
  <si>
    <t>ORBC0101820</t>
  </si>
  <si>
    <t>ORBC0101821</t>
  </si>
  <si>
    <t>ORBC0101822</t>
  </si>
  <si>
    <t>ORBC0101823</t>
  </si>
  <si>
    <t>ORBC0101824</t>
  </si>
  <si>
    <t>ORBC0101825</t>
  </si>
  <si>
    <t>ORBC0101826</t>
  </si>
  <si>
    <t>ORBC0101827</t>
  </si>
  <si>
    <t>ORBC0101828</t>
  </si>
  <si>
    <t>ORBC0101829</t>
  </si>
  <si>
    <t>ORBC0101830</t>
  </si>
  <si>
    <t>ORBC0101831</t>
  </si>
  <si>
    <t>ORBC0101832</t>
  </si>
  <si>
    <t>ORBC0101833</t>
  </si>
  <si>
    <t>ORBC0101834</t>
  </si>
  <si>
    <t>ORBC0101835</t>
  </si>
  <si>
    <t>ORBC0101836</t>
  </si>
  <si>
    <t>ORBC0101837</t>
  </si>
  <si>
    <t>ORBC0101838</t>
  </si>
  <si>
    <t>ORBC0101839</t>
  </si>
  <si>
    <t>ORBC0101840</t>
  </si>
  <si>
    <t>ORBC0101841</t>
  </si>
  <si>
    <t>ORBC0101842</t>
  </si>
  <si>
    <t>ORBC0101843</t>
  </si>
  <si>
    <t>ORBC0101844</t>
  </si>
  <si>
    <t>ORBC0101845</t>
  </si>
  <si>
    <t>ORBC0101846</t>
  </si>
  <si>
    <t>ORBC0101847</t>
  </si>
  <si>
    <t>ORBC0101848</t>
  </si>
  <si>
    <t>ORBC0101849</t>
  </si>
  <si>
    <t>ORBC0101850</t>
  </si>
  <si>
    <t>ORBC0101851</t>
  </si>
  <si>
    <t>ORBC0101852</t>
  </si>
  <si>
    <t>ORBC0101853</t>
  </si>
  <si>
    <t>ORBC0101854</t>
  </si>
  <si>
    <t>ORBC0101855</t>
  </si>
  <si>
    <t>ORBC0101856</t>
  </si>
  <si>
    <t>ORBC0101857</t>
  </si>
  <si>
    <t>ORBC0101858</t>
  </si>
  <si>
    <t>ORBC0101859</t>
  </si>
  <si>
    <t>ORBC0101860</t>
  </si>
  <si>
    <t>ORBC0101861</t>
  </si>
  <si>
    <t>ORBC0101862</t>
  </si>
  <si>
    <t>ORBC0101863</t>
  </si>
  <si>
    <t>ORBC0101864</t>
  </si>
  <si>
    <t>ORBC0101865</t>
  </si>
  <si>
    <t>ORBC0101866</t>
  </si>
  <si>
    <t>ORBC0101867</t>
  </si>
  <si>
    <t>ORBC0101868</t>
  </si>
  <si>
    <t>ORBC0101869</t>
  </si>
  <si>
    <t>ORBC0101870</t>
  </si>
  <si>
    <t>ORBC0101871</t>
  </si>
  <si>
    <t>ORBC0101872</t>
  </si>
  <si>
    <t>ORBC0101873</t>
  </si>
  <si>
    <t>ORBC0101874</t>
  </si>
  <si>
    <t>ORBC0101875</t>
  </si>
  <si>
    <t>ORBC0101876</t>
  </si>
  <si>
    <t>ORBC0101877</t>
  </si>
  <si>
    <t>ORBC0101878</t>
  </si>
  <si>
    <t>ORBC0101879</t>
  </si>
  <si>
    <t>ORBC0101880</t>
  </si>
  <si>
    <t>ORBC0101881</t>
  </si>
  <si>
    <t>ORBC0101882</t>
  </si>
  <si>
    <t>ORBC0101883</t>
  </si>
  <si>
    <t>ORBC0101884</t>
  </si>
  <si>
    <t>ORBC0101885</t>
  </si>
  <si>
    <t>ORBC0101886</t>
  </si>
  <si>
    <t>ORBC0101887</t>
  </si>
  <si>
    <t>ORBC0101888</t>
  </si>
  <si>
    <t>ORBC0101889</t>
  </si>
  <si>
    <t>ORBC0101890</t>
  </si>
  <si>
    <t>ORBC0101891</t>
  </si>
  <si>
    <t>ORBC0101892</t>
  </si>
  <si>
    <t>ORBC0101893</t>
  </si>
  <si>
    <t>ORBC0101894</t>
  </si>
  <si>
    <t>ORBC0101895</t>
  </si>
  <si>
    <t>ORBC0101896</t>
  </si>
  <si>
    <t>ORBC0101897</t>
  </si>
  <si>
    <t>ORBC0101898</t>
  </si>
  <si>
    <t>ORBC0101899</t>
  </si>
  <si>
    <t>ORBC0101900</t>
  </si>
  <si>
    <t>ORBC0101901</t>
  </si>
  <si>
    <t>ORBC0101902</t>
  </si>
  <si>
    <t>ORBC0101903</t>
  </si>
  <si>
    <t>ORBC0101904</t>
  </si>
  <si>
    <t>ORBC0101905</t>
  </si>
  <si>
    <t>ORBC0101906</t>
  </si>
  <si>
    <t>ORBC0101907</t>
  </si>
  <si>
    <t>ORBC0101908</t>
  </si>
  <si>
    <t>ORBC0101909</t>
  </si>
  <si>
    <t>ORBC0101910</t>
  </si>
  <si>
    <t>ORBC0101911</t>
  </si>
  <si>
    <t>ORBC0101912</t>
  </si>
  <si>
    <t>ORBC0101913</t>
  </si>
  <si>
    <t>ORBC0101914</t>
  </si>
  <si>
    <t>ORBC0101915</t>
  </si>
  <si>
    <t>ORBC0101916</t>
  </si>
  <si>
    <t>ORBC0101917</t>
  </si>
  <si>
    <t>ORBC0101918</t>
  </si>
  <si>
    <t>ORBC0101919</t>
  </si>
  <si>
    <t>ORBC0101920</t>
  </si>
  <si>
    <t>ORBC0101921</t>
  </si>
  <si>
    <t>ORBC0101922</t>
  </si>
  <si>
    <t>ORBC0101923</t>
  </si>
  <si>
    <t>ORBC0101924</t>
  </si>
  <si>
    <t>ORBC0101925</t>
  </si>
  <si>
    <t>ORBC0101926</t>
  </si>
  <si>
    <t>ORBC0101927</t>
  </si>
  <si>
    <t>ORBC0101928</t>
  </si>
  <si>
    <t>ORBC0101929</t>
  </si>
  <si>
    <t>ORBC0101930</t>
  </si>
  <si>
    <t>ORBC0101931</t>
  </si>
  <si>
    <t>ORBC0101932</t>
  </si>
  <si>
    <t>ORBC0101933</t>
  </si>
  <si>
    <t>ORBC0101934</t>
  </si>
  <si>
    <t>ORBC0101935</t>
  </si>
  <si>
    <t>ORBC0101936</t>
  </si>
  <si>
    <t>ORBC0101937</t>
  </si>
  <si>
    <t>ORBC0101938</t>
  </si>
  <si>
    <t>ORBC0101939</t>
  </si>
  <si>
    <t>ORBC0101940</t>
  </si>
  <si>
    <t>ORBC0101941</t>
  </si>
  <si>
    <t>ORBC0101942</t>
  </si>
  <si>
    <t>ORBC0101943</t>
  </si>
  <si>
    <t>ORBC0101944</t>
  </si>
  <si>
    <t>ORBC0101945</t>
  </si>
  <si>
    <t>ORBC0101946</t>
  </si>
  <si>
    <t>ORBC0101947</t>
  </si>
  <si>
    <t>ORBC0101948</t>
  </si>
  <si>
    <t>ORBC0101949</t>
  </si>
  <si>
    <t>ORBC0101950</t>
  </si>
  <si>
    <t>ORBC0101951</t>
  </si>
  <si>
    <t>ORBC0101952</t>
  </si>
  <si>
    <t>ORBC0101953</t>
  </si>
  <si>
    <t>ORBC0101954</t>
  </si>
  <si>
    <t>ORBC0101955</t>
  </si>
  <si>
    <t>ORBC0101956</t>
  </si>
  <si>
    <t>ORBC0101957</t>
  </si>
  <si>
    <t>ORBC0101958</t>
  </si>
  <si>
    <t>ORBC0101959</t>
  </si>
  <si>
    <t>ORBC0101960</t>
  </si>
  <si>
    <t>ORBC0101961</t>
  </si>
  <si>
    <t>ORBC0101962</t>
  </si>
  <si>
    <t>ORBC0101963</t>
  </si>
  <si>
    <t>ORBC0101964</t>
  </si>
  <si>
    <t>ORBC0101965</t>
  </si>
  <si>
    <t>ORBC0101966</t>
  </si>
  <si>
    <t>ORBC0101967</t>
  </si>
  <si>
    <t>ORBC0101968</t>
  </si>
  <si>
    <t>ORBC0101969</t>
  </si>
  <si>
    <t>ORBC0101970</t>
  </si>
  <si>
    <t>ORBC0101971</t>
  </si>
  <si>
    <t>ORBC0101972</t>
  </si>
  <si>
    <t>ORBC0101973</t>
  </si>
  <si>
    <t>ORBC0101974</t>
  </si>
  <si>
    <t>ORBC0101975</t>
  </si>
  <si>
    <t>ORBC0101976</t>
  </si>
  <si>
    <t>ORBC0101977</t>
  </si>
  <si>
    <t>ORBC0101978</t>
  </si>
  <si>
    <t>ORBC0101979</t>
  </si>
  <si>
    <t>ORBC0101980</t>
  </si>
  <si>
    <t>ORBC0101981</t>
  </si>
  <si>
    <t>ORBC0101982</t>
  </si>
  <si>
    <t>ORBC0101983</t>
  </si>
  <si>
    <t>ORBC0101984</t>
  </si>
  <si>
    <t>ORBC0101985</t>
  </si>
  <si>
    <t>ORBC0101986</t>
  </si>
  <si>
    <t>ORBC0101987</t>
  </si>
  <si>
    <t>ORBC0101988</t>
  </si>
  <si>
    <t>ORBC0101989</t>
  </si>
  <si>
    <t>ORBC0101990</t>
  </si>
  <si>
    <t>ORBC0101991</t>
  </si>
  <si>
    <t>ORBC0101992</t>
  </si>
  <si>
    <t>ORBC0101993</t>
  </si>
  <si>
    <t>ORBC0101994</t>
  </si>
  <si>
    <t>ORBC0101995</t>
  </si>
  <si>
    <t>ORBC0101996</t>
  </si>
  <si>
    <t>ORBC0101997</t>
  </si>
  <si>
    <t>ORBC0101998</t>
  </si>
  <si>
    <t>ORBC0101999</t>
  </si>
  <si>
    <t>ORBC0102000</t>
  </si>
  <si>
    <t>ORBC0102001</t>
  </si>
  <si>
    <t>ORBC0105008</t>
  </si>
  <si>
    <t>ORBC0105014</t>
  </si>
  <si>
    <t>ORBC0105023</t>
  </si>
  <si>
    <t>ORBC0105043</t>
  </si>
  <si>
    <t>ORBC0105056</t>
  </si>
  <si>
    <t>ORBC0105059</t>
  </si>
  <si>
    <t>ORBC0105064</t>
  </si>
  <si>
    <t>ORBC0105076</t>
  </si>
  <si>
    <t>ORBC0105089</t>
  </si>
  <si>
    <t>ORBC0105093</t>
  </si>
  <si>
    <t>ORBC0105096</t>
  </si>
  <si>
    <t>ORBC0105099</t>
  </si>
  <si>
    <t>ORBC0105110</t>
  </si>
  <si>
    <t>ORBC0105111</t>
  </si>
  <si>
    <t>ORBC0105112</t>
  </si>
  <si>
    <t>ORBC0105113</t>
  </si>
  <si>
    <t>ORBC0105116</t>
  </si>
  <si>
    <t>ORBC0105117</t>
  </si>
  <si>
    <t>ORBC0105120</t>
  </si>
  <si>
    <t>ORBC0105124</t>
  </si>
  <si>
    <t>ORBC0105126</t>
  </si>
  <si>
    <t>ORBC0105127</t>
  </si>
  <si>
    <t>ORBC0105128</t>
  </si>
  <si>
    <t>ORBC0105132</t>
  </si>
  <si>
    <t>ORBC0105134</t>
  </si>
  <si>
    <t>ORBC0105135</t>
  </si>
  <si>
    <t>ORBC0105136</t>
  </si>
  <si>
    <t>ORBC0105139</t>
  </si>
  <si>
    <t>ORBC0105141</t>
  </si>
  <si>
    <t>ORBC0105142</t>
  </si>
  <si>
    <t>ORBC0105143</t>
  </si>
  <si>
    <t>ORBC0105144</t>
  </si>
  <si>
    <t>ORBC0105145</t>
  </si>
  <si>
    <t>ORBC0105146</t>
  </si>
  <si>
    <t>ORBC0105147</t>
  </si>
  <si>
    <t>ORBC0105148</t>
  </si>
  <si>
    <t>ORBC0105151</t>
  </si>
  <si>
    <t>ORBC0105152</t>
  </si>
  <si>
    <t>ORBC0105153</t>
  </si>
  <si>
    <t>ORBC0105154</t>
  </si>
  <si>
    <t>ORBC0105155</t>
  </si>
  <si>
    <t>ORBC0105156</t>
  </si>
  <si>
    <t>ORBC0105157</t>
  </si>
  <si>
    <t>ORBC0105159</t>
  </si>
  <si>
    <t>ORBC0105161</t>
  </si>
  <si>
    <t>ORBC0105162</t>
  </si>
  <si>
    <t>ORBC0105163</t>
  </si>
  <si>
    <t>ORBC0105165</t>
  </si>
  <si>
    <t>ORBC0105166</t>
  </si>
  <si>
    <t>ORBC0105167</t>
  </si>
  <si>
    <t>ORBC0105168</t>
  </si>
  <si>
    <t>ORBC0105170</t>
  </si>
  <si>
    <t>ORBC0105172</t>
  </si>
  <si>
    <t>ORBC0105173</t>
  </si>
  <si>
    <t>ORBC0105174</t>
  </si>
  <si>
    <t>ORBC0105176</t>
  </si>
  <si>
    <t>ORBC0105177</t>
  </si>
  <si>
    <t>ORBC0105178</t>
  </si>
  <si>
    <t>ORBC0105179</t>
  </si>
  <si>
    <t>ORBC0105180</t>
  </si>
  <si>
    <t>ORBC0105181</t>
  </si>
  <si>
    <t>ORBC0105182</t>
  </si>
  <si>
    <t>ORBC0105183</t>
  </si>
  <si>
    <t>ORBC0105184</t>
  </si>
  <si>
    <t>ORBC0105185</t>
  </si>
  <si>
    <t>ORBC0105186</t>
  </si>
  <si>
    <t>ORBC0105187</t>
  </si>
  <si>
    <t>ORBC0105188</t>
  </si>
  <si>
    <t>ORBC0105189</t>
  </si>
  <si>
    <t>ORBC0105190</t>
  </si>
  <si>
    <t>ORBC0105191</t>
  </si>
  <si>
    <t>ORBC0105192</t>
  </si>
  <si>
    <t>ORBC0105193</t>
  </si>
  <si>
    <t>ORBC0105195</t>
  </si>
  <si>
    <t>ORBC0105196</t>
  </si>
  <si>
    <t>ORBC0105198</t>
  </si>
  <si>
    <t>ORBC0105199</t>
  </si>
  <si>
    <t>ORBC0105200</t>
  </si>
  <si>
    <t>ORBC0105201</t>
  </si>
  <si>
    <t>ORBC0105202</t>
  </si>
  <si>
    <t>ORBC0105203</t>
  </si>
  <si>
    <t>ORBC0105204</t>
  </si>
  <si>
    <t>ORBC0105205</t>
  </si>
  <si>
    <t>ORBC0105206</t>
  </si>
  <si>
    <t>ORBC0105207</t>
  </si>
  <si>
    <t>ORBC0105208</t>
  </si>
  <si>
    <t>ORBC0105209</t>
  </si>
  <si>
    <t>ORBC0105210</t>
  </si>
  <si>
    <t>ORBC0105211</t>
  </si>
  <si>
    <t>ORBC0105214</t>
  </si>
  <si>
    <t>ORBC0105215</t>
  </si>
  <si>
    <t>ORBC0105216</t>
  </si>
  <si>
    <t>ORBC0105217</t>
  </si>
  <si>
    <t>ORBC0105218</t>
  </si>
  <si>
    <t>ORBC0105219</t>
  </si>
  <si>
    <t>ORBC0105220</t>
  </si>
  <si>
    <t>ORBC0105221</t>
  </si>
  <si>
    <t>ORBC0105222</t>
  </si>
  <si>
    <t>ORBC0105223</t>
  </si>
  <si>
    <t>ORBC0105224</t>
  </si>
  <si>
    <t>ORBC0105225</t>
  </si>
  <si>
    <t>ORBC0105226</t>
  </si>
  <si>
    <t>ORBC0105227</t>
  </si>
  <si>
    <t>ORBC0105228</t>
  </si>
  <si>
    <t>ORBC0105229</t>
  </si>
  <si>
    <t>ORBC0105231</t>
  </si>
  <si>
    <t>ORBC0105232</t>
  </si>
  <si>
    <t>ORBC0105233</t>
  </si>
  <si>
    <t>ORBC0105234</t>
  </si>
  <si>
    <t>ORBC0105237</t>
  </si>
  <si>
    <t>ORBC0105239</t>
  </si>
  <si>
    <t>ORBC0105240</t>
  </si>
  <si>
    <t>ORBC0105242</t>
  </si>
  <si>
    <t>ORBC0105243</t>
  </si>
  <si>
    <t>ORBC0105244</t>
  </si>
  <si>
    <t>ORBC0105245</t>
  </si>
  <si>
    <t>ORBC0105246</t>
  </si>
  <si>
    <t>ORBC0105247</t>
  </si>
  <si>
    <t>ORBC0105248</t>
  </si>
  <si>
    <t>ORBC0105249</t>
  </si>
  <si>
    <t>ORBC0105250</t>
  </si>
  <si>
    <t>ORBC0105251</t>
  </si>
  <si>
    <t>ORBC0105252</t>
  </si>
  <si>
    <t>ORBC0105256</t>
  </si>
  <si>
    <t>ORBC0105257</t>
  </si>
  <si>
    <t>ORBC0105258</t>
  </si>
  <si>
    <t>ORBC0105259</t>
  </si>
  <si>
    <t>ORBC0105260</t>
  </si>
  <si>
    <t>ORBC0105261</t>
  </si>
  <si>
    <t>ORBC0105262</t>
  </si>
  <si>
    <t>ORBC0105263</t>
  </si>
  <si>
    <t>ORBC0105264</t>
  </si>
  <si>
    <t>ORBC0105265</t>
  </si>
  <si>
    <t>ORBC0105266</t>
  </si>
  <si>
    <t>ORBC0105267</t>
  </si>
  <si>
    <t>ORBC0105268</t>
  </si>
  <si>
    <t>ORBC0105269</t>
  </si>
  <si>
    <t>ORBC0105270</t>
  </si>
  <si>
    <t>ORBC0105271</t>
  </si>
  <si>
    <t>ORBC0105272</t>
  </si>
  <si>
    <t>ORBC0105274</t>
  </si>
  <si>
    <t>ORBC0105275</t>
  </si>
  <si>
    <t>ORBC0105276</t>
  </si>
  <si>
    <t>ORBC0105277</t>
  </si>
  <si>
    <t>ORBC0105278</t>
  </si>
  <si>
    <t>ORBC0108001</t>
  </si>
  <si>
    <t>ORBC0109984</t>
  </si>
  <si>
    <t>ORBC0109998</t>
  </si>
  <si>
    <t>PJSB0000002</t>
  </si>
  <si>
    <t>PJSB0000003</t>
  </si>
  <si>
    <t>PJSB0000004</t>
  </si>
  <si>
    <t>PJSB0000005</t>
  </si>
  <si>
    <t>PJSB0000006</t>
  </si>
  <si>
    <t>PJSB0000007</t>
  </si>
  <si>
    <t>PJSB0000008</t>
  </si>
  <si>
    <t>PJSB0000009</t>
  </si>
  <si>
    <t>PJSB0000010</t>
  </si>
  <si>
    <t>PJSB0000011</t>
  </si>
  <si>
    <t>PJSB0000012</t>
  </si>
  <si>
    <t>PJSB0000013</t>
  </si>
  <si>
    <t>PJSB0000014</t>
  </si>
  <si>
    <t>PJSB0000015</t>
  </si>
  <si>
    <t>PJSB0000016</t>
  </si>
  <si>
    <t>PJSB0000017</t>
  </si>
  <si>
    <t>PJSB0000018</t>
  </si>
  <si>
    <t>PJSB0000019</t>
  </si>
  <si>
    <t>PJSB0000020</t>
  </si>
  <si>
    <t>PJSB0000021</t>
  </si>
  <si>
    <t>PJSB0000022</t>
  </si>
  <si>
    <t>PJSB0000023</t>
  </si>
  <si>
    <t>PJSB0000025</t>
  </si>
  <si>
    <t>PJSB0000026</t>
  </si>
  <si>
    <t>PJSB0000027</t>
  </si>
  <si>
    <t>PJSB0000028</t>
  </si>
  <si>
    <t>PJSB0000029</t>
  </si>
  <si>
    <t>PJSB0000030</t>
  </si>
  <si>
    <t>PJSB0000031</t>
  </si>
  <si>
    <t>PJSB0000032</t>
  </si>
  <si>
    <t>PJSB0000034</t>
  </si>
  <si>
    <t>PJSB0000035</t>
  </si>
  <si>
    <t>PJSB0000036</t>
  </si>
  <si>
    <t>PJSB0000037</t>
  </si>
  <si>
    <t>PJSB0000038</t>
  </si>
  <si>
    <t>PJSB0000039</t>
  </si>
  <si>
    <t>PJSB0000040</t>
  </si>
  <si>
    <t>PJSB0000041</t>
  </si>
  <si>
    <t>PJSB0000042</t>
  </si>
  <si>
    <t>PJSB0000051</t>
  </si>
  <si>
    <t>PJSB0000052</t>
  </si>
  <si>
    <t>PJSB0000053</t>
  </si>
  <si>
    <t>PJSB0000054</t>
  </si>
  <si>
    <t>PJSB0000055</t>
  </si>
  <si>
    <t>PJSB0000201</t>
  </si>
  <si>
    <t>PJSB0000202</t>
  </si>
  <si>
    <t>PMCB0000002</t>
  </si>
  <si>
    <t>PMCB0000003</t>
  </si>
  <si>
    <t>PMCB0000004</t>
  </si>
  <si>
    <t>PMCB0000005</t>
  </si>
  <si>
    <t>PMCB0000006</t>
  </si>
  <si>
    <t>PMCB0000007</t>
  </si>
  <si>
    <t>PMCB0000008</t>
  </si>
  <si>
    <t>PMCB0000009</t>
  </si>
  <si>
    <t>PMCB0000010</t>
  </si>
  <si>
    <t>PMCB0000011</t>
  </si>
  <si>
    <t>PMCB0000012</t>
  </si>
  <si>
    <t>PMCB0000013</t>
  </si>
  <si>
    <t>PMCB0000014</t>
  </si>
  <si>
    <t>PMCB0000015</t>
  </si>
  <si>
    <t>PMCB0000016</t>
  </si>
  <si>
    <t>PMCB0000017</t>
  </si>
  <si>
    <t>PMCB0000018</t>
  </si>
  <si>
    <t>PMCB0000019</t>
  </si>
  <si>
    <t>PMCB0000020</t>
  </si>
  <si>
    <t>PMCB0000021</t>
  </si>
  <si>
    <t>PMCB0000022</t>
  </si>
  <si>
    <t>PMCB0000023</t>
  </si>
  <si>
    <t>PMCB0000024</t>
  </si>
  <si>
    <t>PMCB0000025</t>
  </si>
  <si>
    <t>PMCB0000026</t>
  </si>
  <si>
    <t>PMCB0000027</t>
  </si>
  <si>
    <t>PMCB0000028</t>
  </si>
  <si>
    <t>PMCB0000029</t>
  </si>
  <si>
    <t>PMCB0000030</t>
  </si>
  <si>
    <t>PMCB0000031</t>
  </si>
  <si>
    <t>PMCB0000032</t>
  </si>
  <si>
    <t>PMCB0000033</t>
  </si>
  <si>
    <t>PMCB0000034</t>
  </si>
  <si>
    <t>PMCB0000035</t>
  </si>
  <si>
    <t>PMCB0000036</t>
  </si>
  <si>
    <t>PMCB0000037</t>
  </si>
  <si>
    <t>PMCB0000039</t>
  </si>
  <si>
    <t>PMCB0000040</t>
  </si>
  <si>
    <t>PMCB0000041</t>
  </si>
  <si>
    <t>PMCB0000042</t>
  </si>
  <si>
    <t>PMCB0000043</t>
  </si>
  <si>
    <t>PMCB0000044</t>
  </si>
  <si>
    <t>PMCB0000045</t>
  </si>
  <si>
    <t>PMCB0000046</t>
  </si>
  <si>
    <t>PMCB0000047</t>
  </si>
  <si>
    <t>PMCB0000048</t>
  </si>
  <si>
    <t>PMCB0000049</t>
  </si>
  <si>
    <t>PMCB0000050</t>
  </si>
  <si>
    <t>PMCB0000152</t>
  </si>
  <si>
    <t>PMCB0000203</t>
  </si>
  <si>
    <t>PMCB0000204</t>
  </si>
  <si>
    <t>PMCB0000205</t>
  </si>
  <si>
    <t>PMCB0000207</t>
  </si>
  <si>
    <t>PMCB0000222</t>
  </si>
  <si>
    <t>PMCB0000223</t>
  </si>
  <si>
    <t>PMCB0000232</t>
  </si>
  <si>
    <t>PMCB0000242</t>
  </si>
  <si>
    <t>PMCB0000243</t>
  </si>
  <si>
    <t>PMCB0000244</t>
  </si>
  <si>
    <t>PMCB0000245</t>
  </si>
  <si>
    <t>PMCB0000246</t>
  </si>
  <si>
    <t>PMCB0000247</t>
  </si>
  <si>
    <t>PMCB0000248</t>
  </si>
  <si>
    <t>PMCB0000249</t>
  </si>
  <si>
    <t>PMCB0000250</t>
  </si>
  <si>
    <t>PMCB0000252</t>
  </si>
  <si>
    <t>PMCB0000253</t>
  </si>
  <si>
    <t>PMCB0000262</t>
  </si>
  <si>
    <t>PMCB0000292</t>
  </si>
  <si>
    <t>PMCB0000293</t>
  </si>
  <si>
    <t>PMCB0000294</t>
  </si>
  <si>
    <t>PMCB0000295</t>
  </si>
  <si>
    <t>PMCB0000296</t>
  </si>
  <si>
    <t>PMCB0000302</t>
  </si>
  <si>
    <t>PMCB0000308</t>
  </si>
  <si>
    <t>PMCB0000313</t>
  </si>
  <si>
    <t>PMCB0000314</t>
  </si>
  <si>
    <t>PMCB0000315</t>
  </si>
  <si>
    <t>PMCB0000322</t>
  </si>
  <si>
    <t>PMCB0000323</t>
  </si>
  <si>
    <t>PMCB0000324</t>
  </si>
  <si>
    <t>PMCB0000325</t>
  </si>
  <si>
    <t>PMCB0000326</t>
  </si>
  <si>
    <t>PMCB0000327</t>
  </si>
  <si>
    <t>PMCB0000328</t>
  </si>
  <si>
    <t>PMCB0000602</t>
  </si>
  <si>
    <t>PMCB0000603</t>
  </si>
  <si>
    <t>PMCB0000604</t>
  </si>
  <si>
    <t>PMCB0000605</t>
  </si>
  <si>
    <t>PMCB0000606</t>
  </si>
  <si>
    <t>PMEC0100102</t>
  </si>
  <si>
    <t>PMEC0100203</t>
  </si>
  <si>
    <t>PMEC0100304</t>
  </si>
  <si>
    <t>PMEC0100405</t>
  </si>
  <si>
    <t>PMEC0100506</t>
  </si>
  <si>
    <t>PMEC0100607</t>
  </si>
  <si>
    <t>PMEC0100708</t>
  </si>
  <si>
    <t>PMEC0100809</t>
  </si>
  <si>
    <t>PMEC0101010</t>
  </si>
  <si>
    <t>PMEC0101111</t>
  </si>
  <si>
    <t>PMEC0101212</t>
  </si>
  <si>
    <t>PMEC0101313</t>
  </si>
  <si>
    <t>PMEC0101414</t>
  </si>
  <si>
    <t>PMEC0101515</t>
  </si>
  <si>
    <t>PMEC0101616</t>
  </si>
  <si>
    <t>PMEC0101717</t>
  </si>
  <si>
    <t>PMEC0101818</t>
  </si>
  <si>
    <t>PMEC0101919</t>
  </si>
  <si>
    <t>PMEC0102020</t>
  </si>
  <si>
    <t>PMEC0102121</t>
  </si>
  <si>
    <t>PMEC0102222</t>
  </si>
  <si>
    <t>PMEC0102323</t>
  </si>
  <si>
    <t>PMEC0102624</t>
  </si>
  <si>
    <t>PMEC0102725</t>
  </si>
  <si>
    <t>PMEC0102826</t>
  </si>
  <si>
    <t>PMEC0102927</t>
  </si>
  <si>
    <t>PMEC0103128</t>
  </si>
  <si>
    <t>PMEC0103229</t>
  </si>
  <si>
    <t>PMEC0103330</t>
  </si>
  <si>
    <t>PMEC0103431</t>
  </si>
  <si>
    <t>PMEC0103532</t>
  </si>
  <si>
    <t>PMEC0103633</t>
  </si>
  <si>
    <t>PRTH0011000</t>
  </si>
  <si>
    <t>PRTH0011009</t>
  </si>
  <si>
    <t>PRTH0011011</t>
  </si>
  <si>
    <t>PRTH0011012</t>
  </si>
  <si>
    <t>PRTH0011015</t>
  </si>
  <si>
    <t>PRTH0011016</t>
  </si>
  <si>
    <t>PRTH0011025</t>
  </si>
  <si>
    <t>PRTH0011026</t>
  </si>
  <si>
    <t>PRTH0011030</t>
  </si>
  <si>
    <t>PRTH0011042</t>
  </si>
  <si>
    <t>PRTH0011048</t>
  </si>
  <si>
    <t>PRTH0011052</t>
  </si>
  <si>
    <t>PRTH0011055</t>
  </si>
  <si>
    <t>PRTH0011058</t>
  </si>
  <si>
    <t>PRTH0011059</t>
  </si>
  <si>
    <t>PRTH0011060</t>
  </si>
  <si>
    <t>PRTH0011063</t>
  </si>
  <si>
    <t>PRTH0011065</t>
  </si>
  <si>
    <t>PRTH0011076</t>
  </si>
  <si>
    <t>PRTH0011077</t>
  </si>
  <si>
    <t>PRTH0011078</t>
  </si>
  <si>
    <t>PRTH0011086</t>
  </si>
  <si>
    <t>PRTH0011100</t>
  </si>
  <si>
    <t>PRTH0011109</t>
  </si>
  <si>
    <t>PRTH0011110</t>
  </si>
  <si>
    <t>PRTH0011138</t>
  </si>
  <si>
    <t>PRTH0011140</t>
  </si>
  <si>
    <t>PRTH0011146</t>
  </si>
  <si>
    <t>PRTH0011147</t>
  </si>
  <si>
    <t>PRTH0011162</t>
  </si>
  <si>
    <t>PRTH0011165</t>
  </si>
  <si>
    <t>PRTH0011169</t>
  </si>
  <si>
    <t>PRTH0011170</t>
  </si>
  <si>
    <t>PRTH0011172</t>
  </si>
  <si>
    <t>PRTH0011175</t>
  </si>
  <si>
    <t>PRTH0011182</t>
  </si>
  <si>
    <t>PRTH0011193</t>
  </si>
  <si>
    <t>PRTH0011198</t>
  </si>
  <si>
    <t>PRTH0011207</t>
  </si>
  <si>
    <t>PRTH0011213</t>
  </si>
  <si>
    <t>PRTH0011220</t>
  </si>
  <si>
    <t>PRTH0011260</t>
  </si>
  <si>
    <t>PRTH0011265</t>
  </si>
  <si>
    <t>PRTH0011266</t>
  </si>
  <si>
    <t>PRTH0011277</t>
  </si>
  <si>
    <t>PRTH0011281</t>
  </si>
  <si>
    <t>PRTH0013000</t>
  </si>
  <si>
    <t>PRTH0013006</t>
  </si>
  <si>
    <t>PRTH0013007</t>
  </si>
  <si>
    <t>PRTH0013021</t>
  </si>
  <si>
    <t>PRTH0013024</t>
  </si>
  <si>
    <t>PRTH0013045</t>
  </si>
  <si>
    <t>PRTH0013046</t>
  </si>
  <si>
    <t>PRTH0013050</t>
  </si>
  <si>
    <t>PRTH0013051</t>
  </si>
  <si>
    <t>PRTH0013061</t>
  </si>
  <si>
    <t>PRTH0013067</t>
  </si>
  <si>
    <t>PRTH0013068</t>
  </si>
  <si>
    <t>PRTH0013080</t>
  </si>
  <si>
    <t>PRTH0013082</t>
  </si>
  <si>
    <t>PRTH0013085</t>
  </si>
  <si>
    <t>PRTH0013104</t>
  </si>
  <si>
    <t>PRTH0013105</t>
  </si>
  <si>
    <t>PRTH0013106</t>
  </si>
  <si>
    <t>PRTH0013122</t>
  </si>
  <si>
    <t>PRTH0013129</t>
  </si>
  <si>
    <t>PRTH0013130</t>
  </si>
  <si>
    <t>PRTH0013141</t>
  </si>
  <si>
    <t>PRTH0013176</t>
  </si>
  <si>
    <t>PRTH0013192</t>
  </si>
  <si>
    <t>PRTH0013211</t>
  </si>
  <si>
    <t>PRTH0013214</t>
  </si>
  <si>
    <t>PRTH0013237</t>
  </si>
  <si>
    <t>PRTH0013241</t>
  </si>
  <si>
    <t>PRTH0013242</t>
  </si>
  <si>
    <t>PRTH0013244</t>
  </si>
  <si>
    <t>PRTH0013245</t>
  </si>
  <si>
    <t>PRTH0013250</t>
  </si>
  <si>
    <t>PRTH0013255</t>
  </si>
  <si>
    <t>PRTH0013256</t>
  </si>
  <si>
    <t>PRTH0013257</t>
  </si>
  <si>
    <t>PRTH0013262</t>
  </si>
  <si>
    <t>PRTH0013273</t>
  </si>
  <si>
    <t>PRTH0013274</t>
  </si>
  <si>
    <t>PRTH0013275</t>
  </si>
  <si>
    <t>PRTH0014010</t>
  </si>
  <si>
    <t>PRTH0014017</t>
  </si>
  <si>
    <t>PRTH0014018</t>
  </si>
  <si>
    <t>PRTH0014047</t>
  </si>
  <si>
    <t>PRTH0014054</t>
  </si>
  <si>
    <t>PRTH0014071</t>
  </si>
  <si>
    <t>PRTH0014079</t>
  </si>
  <si>
    <t>PRTH0014107</t>
  </si>
  <si>
    <t>PRTH0014132</t>
  </si>
  <si>
    <t>PRTH0014145</t>
  </si>
  <si>
    <t>PRTH0014164</t>
  </si>
  <si>
    <t>PRTH0014177</t>
  </si>
  <si>
    <t>PRTH0014181</t>
  </si>
  <si>
    <t>PRTH0014212</t>
  </si>
  <si>
    <t>PRTH0014221</t>
  </si>
  <si>
    <t>PRTH0014252</t>
  </si>
  <si>
    <t>PRTH0014253</t>
  </si>
  <si>
    <t>PRTH0014259</t>
  </si>
  <si>
    <t>PRTH0016000</t>
  </si>
  <si>
    <t>PRTH0016003</t>
  </si>
  <si>
    <t>PRTH0016004</t>
  </si>
  <si>
    <t>PRTH0016014</t>
  </si>
  <si>
    <t>PRTH0016019</t>
  </si>
  <si>
    <t>PRTH0016027</t>
  </si>
  <si>
    <t>PRTH0016028</t>
  </si>
  <si>
    <t>PRTH0016031</t>
  </si>
  <si>
    <t>PRTH0016032</t>
  </si>
  <si>
    <t>PRTH0016033</t>
  </si>
  <si>
    <t>PRTH0016035</t>
  </si>
  <si>
    <t>PRTH0016041</t>
  </si>
  <si>
    <t>PRTH0016049</t>
  </si>
  <si>
    <t>PRTH0016053</t>
  </si>
  <si>
    <t>PRTH0016056</t>
  </si>
  <si>
    <t>PRTH0016062</t>
  </si>
  <si>
    <t>PRTH0016064</t>
  </si>
  <si>
    <t>PRTH0016074</t>
  </si>
  <si>
    <t>PRTH0016075</t>
  </si>
  <si>
    <t>PRTH0016083</t>
  </si>
  <si>
    <t>PRTH0016084</t>
  </si>
  <si>
    <t>PRTH0016087</t>
  </si>
  <si>
    <t>PRTH0016088</t>
  </si>
  <si>
    <t>PRTH0016101</t>
  </si>
  <si>
    <t>PRTH0016111</t>
  </si>
  <si>
    <t>PRTH0016112</t>
  </si>
  <si>
    <t>PRTH0016113</t>
  </si>
  <si>
    <t>PRTH0016123</t>
  </si>
  <si>
    <t>PRTH0016167</t>
  </si>
  <si>
    <t>PRTH0016178</t>
  </si>
  <si>
    <t>PRTH0016194</t>
  </si>
  <si>
    <t>PRTH0016210</t>
  </si>
  <si>
    <t>PRTH0016224</t>
  </si>
  <si>
    <t>PRTH0016227</t>
  </si>
  <si>
    <t>PRTH0016228</t>
  </si>
  <si>
    <t>PRTH0016229</t>
  </si>
  <si>
    <t>PRTH0016238</t>
  </si>
  <si>
    <t>PRTH0016240</t>
  </si>
  <si>
    <t>PRTH0016249</t>
  </si>
  <si>
    <t>PRTH0016271</t>
  </si>
  <si>
    <t>PRTH0016279</t>
  </si>
  <si>
    <t>PRTH0021163</t>
  </si>
  <si>
    <t>PRTH0022000</t>
  </si>
  <si>
    <t>PRTH0022090</t>
  </si>
  <si>
    <t>PRTH0022091</t>
  </si>
  <si>
    <t>PRTH0022092</t>
  </si>
  <si>
    <t>PRTH0022093</t>
  </si>
  <si>
    <t>PRTH0022094</t>
  </si>
  <si>
    <t>PRTH0022095</t>
  </si>
  <si>
    <t>PRTH0022096</t>
  </si>
  <si>
    <t>PRTH0022097</t>
  </si>
  <si>
    <t>PRTH0022098</t>
  </si>
  <si>
    <t>PRTH0022099</t>
  </si>
  <si>
    <t>PRTH0022114</t>
  </si>
  <si>
    <t>PRTH0022117</t>
  </si>
  <si>
    <t>PRTH0022118</t>
  </si>
  <si>
    <t>PRTH0022124</t>
  </si>
  <si>
    <t>PRTH0022125</t>
  </si>
  <si>
    <t>PRTH0022126</t>
  </si>
  <si>
    <t>PRTH0022127</t>
  </si>
  <si>
    <t>PRTH0022128</t>
  </si>
  <si>
    <t>PRTH0022131</t>
  </si>
  <si>
    <t>PRTH0022134</t>
  </si>
  <si>
    <t>PRTH0022137</t>
  </si>
  <si>
    <t>PRTH0022139</t>
  </si>
  <si>
    <t>PRTH0022150</t>
  </si>
  <si>
    <t>PRTH0022151</t>
  </si>
  <si>
    <t>PRTH0022152</t>
  </si>
  <si>
    <t>PRTH0022153</t>
  </si>
  <si>
    <t>PRTH0022155</t>
  </si>
  <si>
    <t>PRTH0022156</t>
  </si>
  <si>
    <t>PRTH0022157</t>
  </si>
  <si>
    <t>PRTH0022158</t>
  </si>
  <si>
    <t>PRTH0022161</t>
  </si>
  <si>
    <t>PRTH0022166</t>
  </si>
  <si>
    <t>PRTH0022180</t>
  </si>
  <si>
    <t>PRTH0022183</t>
  </si>
  <si>
    <t>PRTH0022184</t>
  </si>
  <si>
    <t>PRTH0022195</t>
  </si>
  <si>
    <t>PRTH0022196</t>
  </si>
  <si>
    <t>PRTH0022197</t>
  </si>
  <si>
    <t>PRTH0022209</t>
  </si>
  <si>
    <t>PRTH0022219</t>
  </si>
  <si>
    <t>PRTH0022225</t>
  </si>
  <si>
    <t>PRTH0022226</t>
  </si>
  <si>
    <t>PRTH0022239</t>
  </si>
  <si>
    <t>PRTH0022246</t>
  </si>
  <si>
    <t>PRTH0022261</t>
  </si>
  <si>
    <t>PRTH0022267</t>
  </si>
  <si>
    <t>PRTH0022268</t>
  </si>
  <si>
    <t>PRTH0022269</t>
  </si>
  <si>
    <t>PRTH0022270</t>
  </si>
  <si>
    <t>PRTH0022282</t>
  </si>
  <si>
    <t>PRTH0023115</t>
  </si>
  <si>
    <t>PRTH0023116</t>
  </si>
  <si>
    <t>PRTH0023135</t>
  </si>
  <si>
    <t>PRTH0023159</t>
  </si>
  <si>
    <t>PRTH0023160</t>
  </si>
  <si>
    <t>PRTH0023168</t>
  </si>
  <si>
    <t>PRTH0023185</t>
  </si>
  <si>
    <t>PRTH0034000</t>
  </si>
  <si>
    <t>PRTH0034001</t>
  </si>
  <si>
    <t>PRTH0034013</t>
  </si>
  <si>
    <t>PRTH0034022</t>
  </si>
  <si>
    <t>PRTH0034023</t>
  </si>
  <si>
    <t>PRTH0034036</t>
  </si>
  <si>
    <t>PRTH0034040</t>
  </si>
  <si>
    <t>PRTH0034069</t>
  </si>
  <si>
    <t>PRTH0034070</t>
  </si>
  <si>
    <t>PRTH0034081</t>
  </si>
  <si>
    <t>PRTH0034108</t>
  </si>
  <si>
    <t>PRTH0034119</t>
  </si>
  <si>
    <t>PRTH0034133</t>
  </si>
  <si>
    <t>PRTH0034136</t>
  </si>
  <si>
    <t>PRTH0034144</t>
  </si>
  <si>
    <t>PRTH0034154</t>
  </si>
  <si>
    <t>PRTH0034171</t>
  </si>
  <si>
    <t>PRTH0034174</t>
  </si>
  <si>
    <t>PRTH0034179</t>
  </si>
  <si>
    <t>PRTH0034187</t>
  </si>
  <si>
    <t>PRTH0034188</t>
  </si>
  <si>
    <t>PRTH0034199</t>
  </si>
  <si>
    <t>PRTH0034201</t>
  </si>
  <si>
    <t>PRTH0034202</t>
  </si>
  <si>
    <t>PRTH0034206</t>
  </si>
  <si>
    <t>PRTH0034215</t>
  </si>
  <si>
    <t>PRTH0034216</t>
  </si>
  <si>
    <t>PRTH0034222</t>
  </si>
  <si>
    <t>PRTH0034236</t>
  </si>
  <si>
    <t>PRTH0034243</t>
  </si>
  <si>
    <t>PRTH0034247</t>
  </si>
  <si>
    <t>PRTH0034258</t>
  </si>
  <si>
    <t>PRTH0034272</t>
  </si>
  <si>
    <t>PRTH0034276</t>
  </si>
  <si>
    <t>PRTH0034280</t>
  </si>
  <si>
    <t>PRTH0035000</t>
  </si>
  <si>
    <t>PRTH0035002</t>
  </si>
  <si>
    <t>PRTH0035005</t>
  </si>
  <si>
    <t>PRTH0035008</t>
  </si>
  <si>
    <t>PRTH0035020</t>
  </si>
  <si>
    <t>PRTH0035029</t>
  </si>
  <si>
    <t>PRTH0035034</t>
  </si>
  <si>
    <t>PRTH0035037</t>
  </si>
  <si>
    <t>PRTH0035038</t>
  </si>
  <si>
    <t>PRTH0035039</t>
  </si>
  <si>
    <t>PRTH0035043</t>
  </si>
  <si>
    <t>PRTH0035044</t>
  </si>
  <si>
    <t>PRTH0035057</t>
  </si>
  <si>
    <t>PRTH0035066</t>
  </si>
  <si>
    <t>PRTH0035072</t>
  </si>
  <si>
    <t>PRTH0035073</t>
  </si>
  <si>
    <t>PRTH0035089</t>
  </si>
  <si>
    <t>PRTH0035102</t>
  </si>
  <si>
    <t>PRTH0035103</t>
  </si>
  <si>
    <t>PRTH0035120</t>
  </si>
  <si>
    <t>PRTH0035121</t>
  </si>
  <si>
    <t>PRTH0035142</t>
  </si>
  <si>
    <t>PRTH0035143</t>
  </si>
  <si>
    <t>PRTH0035148</t>
  </si>
  <si>
    <t>PRTH0035149</t>
  </si>
  <si>
    <t>PRTH0035173</t>
  </si>
  <si>
    <t>PRTH0035186</t>
  </si>
  <si>
    <t>PRTH0035189</t>
  </si>
  <si>
    <t>PRTH0035190</t>
  </si>
  <si>
    <t>PRTH0035191</t>
  </si>
  <si>
    <t>PRTH0035203</t>
  </si>
  <si>
    <t>PRTH0035204</t>
  </si>
  <si>
    <t>PRTH0035205</t>
  </si>
  <si>
    <t>PRTH0035208</t>
  </si>
  <si>
    <t>PRTH0035217</t>
  </si>
  <si>
    <t>PRTH0035218</t>
  </si>
  <si>
    <t>PRTH0035223</t>
  </si>
  <si>
    <t>PRTH0035230</t>
  </si>
  <si>
    <t>PRTH0035231</t>
  </si>
  <si>
    <t>PRTH0035232</t>
  </si>
  <si>
    <t>PRTH0035233</t>
  </si>
  <si>
    <t>PRTH0035234</t>
  </si>
  <si>
    <t>PRTH0035235</t>
  </si>
  <si>
    <t>PRTH0035248</t>
  </si>
  <si>
    <t>PRTH0035251</t>
  </si>
  <si>
    <t>PRTH0035254</t>
  </si>
  <si>
    <t>PRTH0035263</t>
  </si>
  <si>
    <t>PRTH0035264</t>
  </si>
  <si>
    <t>PRTH0035283</t>
  </si>
  <si>
    <t>PRTH0035284</t>
  </si>
  <si>
    <t>PRTH0035285</t>
  </si>
  <si>
    <t>PSIB0000002</t>
  </si>
  <si>
    <t>PSIB0000003</t>
  </si>
  <si>
    <t>PSIB0000004</t>
  </si>
  <si>
    <t>PSIB0000005</t>
  </si>
  <si>
    <t>PSIB0000006</t>
  </si>
  <si>
    <t>PSIB0000007</t>
  </si>
  <si>
    <t>PSIB0000008</t>
  </si>
  <si>
    <t>PSIB0000009</t>
  </si>
  <si>
    <t>PSIB0000010</t>
  </si>
  <si>
    <t>PSIB0000011</t>
  </si>
  <si>
    <t>PSIB0000012</t>
  </si>
  <si>
    <t>PSIB0000013</t>
  </si>
  <si>
    <t>PSIB0000014</t>
  </si>
  <si>
    <t>PSIB0000015</t>
  </si>
  <si>
    <t>PSIB0000016</t>
  </si>
  <si>
    <t>PSIB0000017</t>
  </si>
  <si>
    <t>PSIB0000018</t>
  </si>
  <si>
    <t>PSIB0000019</t>
  </si>
  <si>
    <t>PSIB0000020</t>
  </si>
  <si>
    <t>PSIB0000021</t>
  </si>
  <si>
    <t>PSIB0000022</t>
  </si>
  <si>
    <t>PSIB0000023</t>
  </si>
  <si>
    <t>PSIB0000024</t>
  </si>
  <si>
    <t>PSIB0000025</t>
  </si>
  <si>
    <t>PSIB0000026</t>
  </si>
  <si>
    <t>PSIB0000027</t>
  </si>
  <si>
    <t>PSIB0000028</t>
  </si>
  <si>
    <t>PSIB0000029</t>
  </si>
  <si>
    <t>PSIB0000030</t>
  </si>
  <si>
    <t>PSIB0000031</t>
  </si>
  <si>
    <t>PSIB0000032</t>
  </si>
  <si>
    <t>PSIB0000033</t>
  </si>
  <si>
    <t>PSIB0000034</t>
  </si>
  <si>
    <t>PSIB0000035</t>
  </si>
  <si>
    <t>PSIB0000036</t>
  </si>
  <si>
    <t>PSIB0000037</t>
  </si>
  <si>
    <t>PSIB0000038</t>
  </si>
  <si>
    <t>PSIB0000039</t>
  </si>
  <si>
    <t>PSIB0000040</t>
  </si>
  <si>
    <t>PSIB0000041</t>
  </si>
  <si>
    <t>PSIB0000042</t>
  </si>
  <si>
    <t>PSIB0000043</t>
  </si>
  <si>
    <t>PSIB0000044</t>
  </si>
  <si>
    <t>PSIB0000045</t>
  </si>
  <si>
    <t>PSIB0000046</t>
  </si>
  <si>
    <t>PSIB0000047</t>
  </si>
  <si>
    <t>PSIB0000048</t>
  </si>
  <si>
    <t>PSIB0000049</t>
  </si>
  <si>
    <t>PSIB0000050</t>
  </si>
  <si>
    <t>PSIB0000051</t>
  </si>
  <si>
    <t>PSIB0000052</t>
  </si>
  <si>
    <t>PSIB0000053</t>
  </si>
  <si>
    <t>PSIB0000054</t>
  </si>
  <si>
    <t>PSIB0000055</t>
  </si>
  <si>
    <t>PSIB0000056</t>
  </si>
  <si>
    <t>PSIB0000057</t>
  </si>
  <si>
    <t>PSIB0000058</t>
  </si>
  <si>
    <t>PSIB0000059</t>
  </si>
  <si>
    <t>PSIB0000060</t>
  </si>
  <si>
    <t>PSIB0000061</t>
  </si>
  <si>
    <t>PSIB0000062</t>
  </si>
  <si>
    <t>PSIB0000063</t>
  </si>
  <si>
    <t>PSIB0000064</t>
  </si>
  <si>
    <t>PSIB0000065</t>
  </si>
  <si>
    <t>PSIB0000066</t>
  </si>
  <si>
    <t>PSIB0000067</t>
  </si>
  <si>
    <t>PSIB0000068</t>
  </si>
  <si>
    <t>PSIB0000069</t>
  </si>
  <si>
    <t>PSIB0000070</t>
  </si>
  <si>
    <t>PSIB0000071</t>
  </si>
  <si>
    <t>PSIB0000072</t>
  </si>
  <si>
    <t>PSIB0000073</t>
  </si>
  <si>
    <t>PSIB0000074</t>
  </si>
  <si>
    <t>PSIB0000075</t>
  </si>
  <si>
    <t>PSIB0000076</t>
  </si>
  <si>
    <t>PSIB0000077</t>
  </si>
  <si>
    <t>PSIB0000078</t>
  </si>
  <si>
    <t>PSIB0000079</t>
  </si>
  <si>
    <t>PSIB0000080</t>
  </si>
  <si>
    <t>PSIB0000081</t>
  </si>
  <si>
    <t>PSIB0000082</t>
  </si>
  <si>
    <t>PSIB0000083</t>
  </si>
  <si>
    <t>PSIB0000084</t>
  </si>
  <si>
    <t>PSIB0000085</t>
  </si>
  <si>
    <t>PSIB0000086</t>
  </si>
  <si>
    <t>PSIB0000087</t>
  </si>
  <si>
    <t>PSIB0000088</t>
  </si>
  <si>
    <t>PSIB0000089</t>
  </si>
  <si>
    <t>PSIB0000090</t>
  </si>
  <si>
    <t>PSIB0000091</t>
  </si>
  <si>
    <t>PSIB0000092</t>
  </si>
  <si>
    <t>PSIB0000093</t>
  </si>
  <si>
    <t>PSIB0000094</t>
  </si>
  <si>
    <t>PSIB0000095</t>
  </si>
  <si>
    <t>PSIB0000096</t>
  </si>
  <si>
    <t>PSIB0000097</t>
  </si>
  <si>
    <t>PSIB0000098</t>
  </si>
  <si>
    <t>PSIB0000099</t>
  </si>
  <si>
    <t>PSIB0000100</t>
  </si>
  <si>
    <t>PSIB0000101</t>
  </si>
  <si>
    <t>PSIB0000102</t>
  </si>
  <si>
    <t>PSIB0000103</t>
  </si>
  <si>
    <t>PSIB0000104</t>
  </si>
  <si>
    <t>PSIB0000105</t>
  </si>
  <si>
    <t>PSIB0000106</t>
  </si>
  <si>
    <t>PSIB0000107</t>
  </si>
  <si>
    <t>PSIB0000108</t>
  </si>
  <si>
    <t>PSIB0000109</t>
  </si>
  <si>
    <t>PSIB0000110</t>
  </si>
  <si>
    <t>PSIB0000111</t>
  </si>
  <si>
    <t>PSIB0000112</t>
  </si>
  <si>
    <t>PSIB0000113</t>
  </si>
  <si>
    <t>PSIB0000114</t>
  </si>
  <si>
    <t>PSIB0000115</t>
  </si>
  <si>
    <t>PSIB0000116</t>
  </si>
  <si>
    <t>PSIB0000117</t>
  </si>
  <si>
    <t>PSIB0000118</t>
  </si>
  <si>
    <t>PSIB0000119</t>
  </si>
  <si>
    <t>PSIB0000120</t>
  </si>
  <si>
    <t>PSIB0000121</t>
  </si>
  <si>
    <t>PSIB0000122</t>
  </si>
  <si>
    <t>PSIB0000123</t>
  </si>
  <si>
    <t>PSIB0000124</t>
  </si>
  <si>
    <t>PSIB0000125</t>
  </si>
  <si>
    <t>PSIB0000126</t>
  </si>
  <si>
    <t>PSIB0000127</t>
  </si>
  <si>
    <t>PSIB0000128</t>
  </si>
  <si>
    <t>PSIB0000129</t>
  </si>
  <si>
    <t>PSIB0000130</t>
  </si>
  <si>
    <t>PSIB0000131</t>
  </si>
  <si>
    <t>PSIB0000132</t>
  </si>
  <si>
    <t>PSIB0000133</t>
  </si>
  <si>
    <t>PSIB0000134</t>
  </si>
  <si>
    <t>PSIB0000135</t>
  </si>
  <si>
    <t>PSIB0000136</t>
  </si>
  <si>
    <t>PSIB0000137</t>
  </si>
  <si>
    <t>PSIB0000138</t>
  </si>
  <si>
    <t>PSIB0000139</t>
  </si>
  <si>
    <t>PSIB0000140</t>
  </si>
  <si>
    <t>PSIB0000141</t>
  </si>
  <si>
    <t>PSIB0000142</t>
  </si>
  <si>
    <t>PSIB0000143</t>
  </si>
  <si>
    <t>PSIB0000144</t>
  </si>
  <si>
    <t>PSIB0000145</t>
  </si>
  <si>
    <t>PSIB0000146</t>
  </si>
  <si>
    <t>PSIB0000147</t>
  </si>
  <si>
    <t>PSIB0000148</t>
  </si>
  <si>
    <t>PSIB0000149</t>
  </si>
  <si>
    <t>PSIB0000150</t>
  </si>
  <si>
    <t>PSIB0000151</t>
  </si>
  <si>
    <t>PSIB0000152</t>
  </si>
  <si>
    <t>PSIB0000153</t>
  </si>
  <si>
    <t>PSIB0000154</t>
  </si>
  <si>
    <t>PSIB0000156</t>
  </si>
  <si>
    <t>PSIB0000157</t>
  </si>
  <si>
    <t>PSIB0000158</t>
  </si>
  <si>
    <t>PSIB0000159</t>
  </si>
  <si>
    <t>PSIB0000160</t>
  </si>
  <si>
    <t>PSIB0000161</t>
  </si>
  <si>
    <t>PSIB0000162</t>
  </si>
  <si>
    <t>PSIB0000163</t>
  </si>
  <si>
    <t>PSIB0000164</t>
  </si>
  <si>
    <t>PSIB0000165</t>
  </si>
  <si>
    <t>PSIB0000166</t>
  </si>
  <si>
    <t>PSIB0000167</t>
  </si>
  <si>
    <t>PSIB0000168</t>
  </si>
  <si>
    <t>PSIB0000169</t>
  </si>
  <si>
    <t>PSIB0000170</t>
  </si>
  <si>
    <t>PSIB0000171</t>
  </si>
  <si>
    <t>PSIB0000172</t>
  </si>
  <si>
    <t>PSIB0000173</t>
  </si>
  <si>
    <t>PSIB0000174</t>
  </si>
  <si>
    <t>PSIB0000175</t>
  </si>
  <si>
    <t>PSIB0000176</t>
  </si>
  <si>
    <t>PSIB0000177</t>
  </si>
  <si>
    <t>PSIB0000178</t>
  </si>
  <si>
    <t>PSIB0000179</t>
  </si>
  <si>
    <t>PSIB0000180</t>
  </si>
  <si>
    <t>PSIB0000181</t>
  </si>
  <si>
    <t>PSIB0000182</t>
  </si>
  <si>
    <t>PSIB0000183</t>
  </si>
  <si>
    <t>PSIB0000184</t>
  </si>
  <si>
    <t>PSIB0000185</t>
  </si>
  <si>
    <t>PSIB0000186</t>
  </si>
  <si>
    <t>PSIB0000187</t>
  </si>
  <si>
    <t>PSIB0000188</t>
  </si>
  <si>
    <t>PSIB0000189</t>
  </si>
  <si>
    <t>PSIB0000190</t>
  </si>
  <si>
    <t>PSIB0000191</t>
  </si>
  <si>
    <t>PSIB0000192</t>
  </si>
  <si>
    <t>PSIB0000193</t>
  </si>
  <si>
    <t>PSIB0000194</t>
  </si>
  <si>
    <t>PSIB0000195</t>
  </si>
  <si>
    <t>PSIB0000196</t>
  </si>
  <si>
    <t>PSIB0000197</t>
  </si>
  <si>
    <t>PSIB0000198</t>
  </si>
  <si>
    <t>PSIB0000199</t>
  </si>
  <si>
    <t>PSIB0000200</t>
  </si>
  <si>
    <t>PSIB0000201</t>
  </si>
  <si>
    <t>PSIB0000202</t>
  </si>
  <si>
    <t>PSIB0000203</t>
  </si>
  <si>
    <t>PSIB0000204</t>
  </si>
  <si>
    <t>PSIB0000205</t>
  </si>
  <si>
    <t>PSIB0000206</t>
  </si>
  <si>
    <t>PSIB0000207</t>
  </si>
  <si>
    <t>PSIB0000208</t>
  </si>
  <si>
    <t>PSIB0000209</t>
  </si>
  <si>
    <t>PSIB0000210</t>
  </si>
  <si>
    <t>PSIB0000211</t>
  </si>
  <si>
    <t>PSIB0000212</t>
  </si>
  <si>
    <t>PSIB0000213</t>
  </si>
  <si>
    <t>PSIB0000214</t>
  </si>
  <si>
    <t>PSIB0000215</t>
  </si>
  <si>
    <t>PSIB0000216</t>
  </si>
  <si>
    <t>PSIB0000217</t>
  </si>
  <si>
    <t>PSIB0000218</t>
  </si>
  <si>
    <t>PSIB0000219</t>
  </si>
  <si>
    <t>PSIB0000220</t>
  </si>
  <si>
    <t>PSIB0000221</t>
  </si>
  <si>
    <t>PSIB0000222</t>
  </si>
  <si>
    <t>PSIB0000223</t>
  </si>
  <si>
    <t>PSIB0000224</t>
  </si>
  <si>
    <t>PSIB0000225</t>
  </si>
  <si>
    <t>PSIB0000226</t>
  </si>
  <si>
    <t>PSIB0000227</t>
  </si>
  <si>
    <t>PSIB0000228</t>
  </si>
  <si>
    <t>PSIB0000229</t>
  </si>
  <si>
    <t>PSIB0000230</t>
  </si>
  <si>
    <t>PSIB0000231</t>
  </si>
  <si>
    <t>PSIB0000232</t>
  </si>
  <si>
    <t>PSIB0000233</t>
  </si>
  <si>
    <t>PSIB0000234</t>
  </si>
  <si>
    <t>PSIB0000235</t>
  </si>
  <si>
    <t>PSIB0000236</t>
  </si>
  <si>
    <t>PSIB0000237</t>
  </si>
  <si>
    <t>PSIB0000238</t>
  </si>
  <si>
    <t>PSIB0000239</t>
  </si>
  <si>
    <t>PSIB0000240</t>
  </si>
  <si>
    <t>PSIB0000241</t>
  </si>
  <si>
    <t>PSIB0000242</t>
  </si>
  <si>
    <t>PSIB0000243</t>
  </si>
  <si>
    <t>PSIB0000244</t>
  </si>
  <si>
    <t>PSIB0000245</t>
  </si>
  <si>
    <t>PSIB0000246</t>
  </si>
  <si>
    <t>PSIB0000247</t>
  </si>
  <si>
    <t>PSIB0000248</t>
  </si>
  <si>
    <t>PSIB0000249</t>
  </si>
  <si>
    <t>PSIB0000250</t>
  </si>
  <si>
    <t>PSIB0000251</t>
  </si>
  <si>
    <t>PSIB0000252</t>
  </si>
  <si>
    <t>PSIB0000253</t>
  </si>
  <si>
    <t>PSIB0000254</t>
  </si>
  <si>
    <t>PSIB0000255</t>
  </si>
  <si>
    <t>PSIB0000256</t>
  </si>
  <si>
    <t>PSIB0000257</t>
  </si>
  <si>
    <t>PSIB0000258</t>
  </si>
  <si>
    <t>PSIB0000259</t>
  </si>
  <si>
    <t>PSIB0000260</t>
  </si>
  <si>
    <t>PSIB0000261</t>
  </si>
  <si>
    <t>PSIB0000262</t>
  </si>
  <si>
    <t>PSIB0000263</t>
  </si>
  <si>
    <t>PSIB0000264</t>
  </si>
  <si>
    <t>PSIB0000265</t>
  </si>
  <si>
    <t>PSIB0000266</t>
  </si>
  <si>
    <t>PSIB0000267</t>
  </si>
  <si>
    <t>PSIB0000268</t>
  </si>
  <si>
    <t>PSIB0000269</t>
  </si>
  <si>
    <t>PSIB0000270</t>
  </si>
  <si>
    <t>PSIB0000271</t>
  </si>
  <si>
    <t>PSIB0000272</t>
  </si>
  <si>
    <t>PSIB0000273</t>
  </si>
  <si>
    <t>PSIB0000274</t>
  </si>
  <si>
    <t>PSIB0000275</t>
  </si>
  <si>
    <t>PSIB0000276</t>
  </si>
  <si>
    <t>PSIB0000277</t>
  </si>
  <si>
    <t>PSIB0000278</t>
  </si>
  <si>
    <t>PSIB0000279</t>
  </si>
  <si>
    <t>PSIB0000280</t>
  </si>
  <si>
    <t>PSIB0000281</t>
  </si>
  <si>
    <t>PSIB0000282</t>
  </si>
  <si>
    <t>PSIB0000283</t>
  </si>
  <si>
    <t>PSIB0000284</t>
  </si>
  <si>
    <t>PSIB0000285</t>
  </si>
  <si>
    <t>PSIB0000286</t>
  </si>
  <si>
    <t>PSIB0000287</t>
  </si>
  <si>
    <t>PSIB0000288</t>
  </si>
  <si>
    <t>PSIB0000289</t>
  </si>
  <si>
    <t>PSIB0000290</t>
  </si>
  <si>
    <t>PSIB0000291</t>
  </si>
  <si>
    <t>PSIB0000292</t>
  </si>
  <si>
    <t>PSIB0000293</t>
  </si>
  <si>
    <t>PSIB0000294</t>
  </si>
  <si>
    <t>PSIB0000295</t>
  </si>
  <si>
    <t>PSIB0000296</t>
  </si>
  <si>
    <t>PSIB0000297</t>
  </si>
  <si>
    <t>PSIB0000298</t>
  </si>
  <si>
    <t>PSIB0000299</t>
  </si>
  <si>
    <t>PSIB0000300</t>
  </si>
  <si>
    <t>PSIB0000301</t>
  </si>
  <si>
    <t>PSIB0000302</t>
  </si>
  <si>
    <t>PSIB0000303</t>
  </si>
  <si>
    <t>PSIB0000304</t>
  </si>
  <si>
    <t>PSIB0000305</t>
  </si>
  <si>
    <t>PSIB0000306</t>
  </si>
  <si>
    <t>PSIB0000307</t>
  </si>
  <si>
    <t>PSIB0000308</t>
  </si>
  <si>
    <t>PSIB0000309</t>
  </si>
  <si>
    <t>PSIB0000310</t>
  </si>
  <si>
    <t>PSIB0000311</t>
  </si>
  <si>
    <t>PSIB0000312</t>
  </si>
  <si>
    <t>PSIB0000313</t>
  </si>
  <si>
    <t>PSIB0000314</t>
  </si>
  <si>
    <t>PSIB0000315</t>
  </si>
  <si>
    <t>PSIB0000316</t>
  </si>
  <si>
    <t>PSIB0000317</t>
  </si>
  <si>
    <t>PSIB0000318</t>
  </si>
  <si>
    <t>PSIB0000319</t>
  </si>
  <si>
    <t>PSIB0000320</t>
  </si>
  <si>
    <t>PSIB0000321</t>
  </si>
  <si>
    <t>PSIB0000322</t>
  </si>
  <si>
    <t>PSIB0000323</t>
  </si>
  <si>
    <t>PSIB0000324</t>
  </si>
  <si>
    <t>PSIB0000325</t>
  </si>
  <si>
    <t>PSIB0000326</t>
  </si>
  <si>
    <t>PSIB0000327</t>
  </si>
  <si>
    <t>PSIB0000328</t>
  </si>
  <si>
    <t>PSIB0000329</t>
  </si>
  <si>
    <t>PSIB0000330</t>
  </si>
  <si>
    <t>PSIB0000331</t>
  </si>
  <si>
    <t>PSIB0000332</t>
  </si>
  <si>
    <t>PSIB0000333</t>
  </si>
  <si>
    <t>PSIB0000334</t>
  </si>
  <si>
    <t>PSIB0000335</t>
  </si>
  <si>
    <t>PSIB0000336</t>
  </si>
  <si>
    <t>PSIB0000337</t>
  </si>
  <si>
    <t>PSIB0000338</t>
  </si>
  <si>
    <t>PSIB0000339</t>
  </si>
  <si>
    <t>PSIB0000340</t>
  </si>
  <si>
    <t>PSIB0000342</t>
  </si>
  <si>
    <t>PSIB0000343</t>
  </si>
  <si>
    <t>PSIB0000344</t>
  </si>
  <si>
    <t>PSIB0000345</t>
  </si>
  <si>
    <t>PSIB0000346</t>
  </si>
  <si>
    <t>PSIB0000347</t>
  </si>
  <si>
    <t>PSIB0000348</t>
  </si>
  <si>
    <t>PSIB0000349</t>
  </si>
  <si>
    <t>PSIB0000350</t>
  </si>
  <si>
    <t>PSIB0000351</t>
  </si>
  <si>
    <t>PSIB0000352</t>
  </si>
  <si>
    <t>PSIB0000353</t>
  </si>
  <si>
    <t>PSIB0000354</t>
  </si>
  <si>
    <t>PSIB0000355</t>
  </si>
  <si>
    <t>PSIB0000356</t>
  </si>
  <si>
    <t>PSIB0000357</t>
  </si>
  <si>
    <t>PSIB0000358</t>
  </si>
  <si>
    <t>PSIB0000359</t>
  </si>
  <si>
    <t>PSIB0000360</t>
  </si>
  <si>
    <t>PSIB0000361</t>
  </si>
  <si>
    <t>PSIB0000362</t>
  </si>
  <si>
    <t>PSIB0000363</t>
  </si>
  <si>
    <t>PSIB0000364</t>
  </si>
  <si>
    <t>PSIB0000365</t>
  </si>
  <si>
    <t>PSIB0000366</t>
  </si>
  <si>
    <t>PSIB0000367</t>
  </si>
  <si>
    <t>PSIB0000368</t>
  </si>
  <si>
    <t>PSIB0000369</t>
  </si>
  <si>
    <t>PSIB0000370</t>
  </si>
  <si>
    <t>PSIB0000371</t>
  </si>
  <si>
    <t>PSIB0000372</t>
  </si>
  <si>
    <t>PSIB0000373</t>
  </si>
  <si>
    <t>PSIB0000374</t>
  </si>
  <si>
    <t>PSIB0000375</t>
  </si>
  <si>
    <t>PSIB0000376</t>
  </si>
  <si>
    <t>PSIB0000377</t>
  </si>
  <si>
    <t>PSIB0000378</t>
  </si>
  <si>
    <t>PSIB0000379</t>
  </si>
  <si>
    <t>PSIB0000380</t>
  </si>
  <si>
    <t>PSIB0000381</t>
  </si>
  <si>
    <t>PSIB0000382</t>
  </si>
  <si>
    <t>PSIB0000383</t>
  </si>
  <si>
    <t>PSIB0000384</t>
  </si>
  <si>
    <t>PSIB0000385</t>
  </si>
  <si>
    <t>PSIB0000386</t>
  </si>
  <si>
    <t>PSIB0000387</t>
  </si>
  <si>
    <t>PSIB0000388</t>
  </si>
  <si>
    <t>PSIB0000389</t>
  </si>
  <si>
    <t>PSIB0000390</t>
  </si>
  <si>
    <t>PSIB0000391</t>
  </si>
  <si>
    <t>PSIB0000392</t>
  </si>
  <si>
    <t>PSIB0000393</t>
  </si>
  <si>
    <t>PSIB0000394</t>
  </si>
  <si>
    <t>PSIB0000395</t>
  </si>
  <si>
    <t>PSIB0000396</t>
  </si>
  <si>
    <t>PSIB0000397</t>
  </si>
  <si>
    <t>PSIB0000398</t>
  </si>
  <si>
    <t>PSIB0000399</t>
  </si>
  <si>
    <t>PSIB0000400</t>
  </si>
  <si>
    <t>PSIB0000401</t>
  </si>
  <si>
    <t>PSIB0000402</t>
  </si>
  <si>
    <t>PSIB0000403</t>
  </si>
  <si>
    <t>PSIB0000404</t>
  </si>
  <si>
    <t>PSIB0000405</t>
  </si>
  <si>
    <t>PSIB0000406</t>
  </si>
  <si>
    <t>PSIB0000407</t>
  </si>
  <si>
    <t>PSIB0000408</t>
  </si>
  <si>
    <t>PSIB0000409</t>
  </si>
  <si>
    <t>PSIB0000410</t>
  </si>
  <si>
    <t>PSIB0000411</t>
  </si>
  <si>
    <t>PSIB0000412</t>
  </si>
  <si>
    <t>PSIB0000413</t>
  </si>
  <si>
    <t>PSIB0000414</t>
  </si>
  <si>
    <t>PSIB0000415</t>
  </si>
  <si>
    <t>PSIB0000416</t>
  </si>
  <si>
    <t>PSIB0000417</t>
  </si>
  <si>
    <t>PSIB0000418</t>
  </si>
  <si>
    <t>PSIB0000419</t>
  </si>
  <si>
    <t>PSIB0000420</t>
  </si>
  <si>
    <t>PSIB0000421</t>
  </si>
  <si>
    <t>PSIB0000422</t>
  </si>
  <si>
    <t>PSIB0000423</t>
  </si>
  <si>
    <t>PSIB0000424</t>
  </si>
  <si>
    <t>PSIB0000425</t>
  </si>
  <si>
    <t>PSIB0000426</t>
  </si>
  <si>
    <t>PSIB0000427</t>
  </si>
  <si>
    <t>PSIB0000428</t>
  </si>
  <si>
    <t>PSIB0000429</t>
  </si>
  <si>
    <t>PSIB0000431</t>
  </si>
  <si>
    <t>PSIB0000432</t>
  </si>
  <si>
    <t>PSIB0000433</t>
  </si>
  <si>
    <t>PSIB0000434</t>
  </si>
  <si>
    <t>PSIB0000435</t>
  </si>
  <si>
    <t>PSIB0000436</t>
  </si>
  <si>
    <t>PSIB0000437</t>
  </si>
  <si>
    <t>PSIB0000438</t>
  </si>
  <si>
    <t>PSIB0000439</t>
  </si>
  <si>
    <t>PSIB0000440</t>
  </si>
  <si>
    <t>PSIB0000441</t>
  </si>
  <si>
    <t>PSIB0000442</t>
  </si>
  <si>
    <t>PSIB0000443</t>
  </si>
  <si>
    <t>PSIB0000444</t>
  </si>
  <si>
    <t>PSIB0000445</t>
  </si>
  <si>
    <t>PSIB0000446</t>
  </si>
  <si>
    <t>PSIB0000447</t>
  </si>
  <si>
    <t>PSIB0000448</t>
  </si>
  <si>
    <t>PSIB0000449</t>
  </si>
  <si>
    <t>PSIB0000450</t>
  </si>
  <si>
    <t>PSIB0000451</t>
  </si>
  <si>
    <t>PSIB0000452</t>
  </si>
  <si>
    <t>PSIB0000453</t>
  </si>
  <si>
    <t>PSIB0000454</t>
  </si>
  <si>
    <t>PSIB0000455</t>
  </si>
  <si>
    <t>PSIB0000456</t>
  </si>
  <si>
    <t>PSIB0000457</t>
  </si>
  <si>
    <t>PSIB0000458</t>
  </si>
  <si>
    <t>PSIB0000459</t>
  </si>
  <si>
    <t>PSIB0000460</t>
  </si>
  <si>
    <t>PSIB0000461</t>
  </si>
  <si>
    <t>PSIB0000462</t>
  </si>
  <si>
    <t>PSIB0000463</t>
  </si>
  <si>
    <t>PSIB0000464</t>
  </si>
  <si>
    <t>PSIB0000465</t>
  </si>
  <si>
    <t>PSIB0000466</t>
  </si>
  <si>
    <t>PSIB0000467</t>
  </si>
  <si>
    <t>PSIB0000468</t>
  </si>
  <si>
    <t>PSIB0000469</t>
  </si>
  <si>
    <t>PSIB0000470</t>
  </si>
  <si>
    <t>PSIB0000471</t>
  </si>
  <si>
    <t>PSIB0000472</t>
  </si>
  <si>
    <t>PSIB0000473</t>
  </si>
  <si>
    <t>PSIB0000474</t>
  </si>
  <si>
    <t>PSIB0000475</t>
  </si>
  <si>
    <t>PSIB0000476</t>
  </si>
  <si>
    <t>PSIB0000477</t>
  </si>
  <si>
    <t>PSIB0000478</t>
  </si>
  <si>
    <t>PSIB0000479</t>
  </si>
  <si>
    <t>PSIB0000480</t>
  </si>
  <si>
    <t>PSIB0000481</t>
  </si>
  <si>
    <t>PSIB0000482</t>
  </si>
  <si>
    <t>PSIB0000483</t>
  </si>
  <si>
    <t>PSIB0000484</t>
  </si>
  <si>
    <t>PSIB0000485</t>
  </si>
  <si>
    <t>PSIB0000486</t>
  </si>
  <si>
    <t>PSIB0000487</t>
  </si>
  <si>
    <t>PSIB0000488</t>
  </si>
  <si>
    <t>PSIB0000489</t>
  </si>
  <si>
    <t>PSIB0000490</t>
  </si>
  <si>
    <t>PSIB0000491</t>
  </si>
  <si>
    <t>PSIB0000492</t>
  </si>
  <si>
    <t>PSIB0000493</t>
  </si>
  <si>
    <t>PSIB0000494</t>
  </si>
  <si>
    <t>PSIB0000495</t>
  </si>
  <si>
    <t>PSIB0000496</t>
  </si>
  <si>
    <t>PSIB0000497</t>
  </si>
  <si>
    <t>PSIB0000498</t>
  </si>
  <si>
    <t>PSIB0000499</t>
  </si>
  <si>
    <t>PSIB0000500</t>
  </si>
  <si>
    <t>PSIB0000501</t>
  </si>
  <si>
    <t>PSIB0000502</t>
  </si>
  <si>
    <t>PSIB0000503</t>
  </si>
  <si>
    <t>PSIB0000504</t>
  </si>
  <si>
    <t>PSIB0000505</t>
  </si>
  <si>
    <t>PSIB0000506</t>
  </si>
  <si>
    <t>PSIB0000507</t>
  </si>
  <si>
    <t>PSIB0000508</t>
  </si>
  <si>
    <t>PSIB0000509</t>
  </si>
  <si>
    <t>PSIB0000510</t>
  </si>
  <si>
    <t>PSIB0000511</t>
  </si>
  <si>
    <t>PSIB0000512</t>
  </si>
  <si>
    <t>PSIB0000513</t>
  </si>
  <si>
    <t>PSIB0000514</t>
  </si>
  <si>
    <t>PSIB0000515</t>
  </si>
  <si>
    <t>PSIB0000516</t>
  </si>
  <si>
    <t>PSIB0000517</t>
  </si>
  <si>
    <t>PSIB0000518</t>
  </si>
  <si>
    <t>PSIB0000519</t>
  </si>
  <si>
    <t>PSIB0000520</t>
  </si>
  <si>
    <t>PSIB0000521</t>
  </si>
  <si>
    <t>PSIB0000522</t>
  </si>
  <si>
    <t>PSIB0000523</t>
  </si>
  <si>
    <t>PSIB0000524</t>
  </si>
  <si>
    <t>PSIB0000525</t>
  </si>
  <si>
    <t>PSIB0000526</t>
  </si>
  <si>
    <t>PSIB0000527</t>
  </si>
  <si>
    <t>PSIB0000528</t>
  </si>
  <si>
    <t>PSIB0000529</t>
  </si>
  <si>
    <t>PSIB0000530</t>
  </si>
  <si>
    <t>PSIB0000531</t>
  </si>
  <si>
    <t>PSIB0000532</t>
  </si>
  <si>
    <t>PSIB0000533</t>
  </si>
  <si>
    <t>PSIB0000534</t>
  </si>
  <si>
    <t>PSIB0000535</t>
  </si>
  <si>
    <t>PSIB0000536</t>
  </si>
  <si>
    <t>PSIB0000537</t>
  </si>
  <si>
    <t>PSIB0000538</t>
  </si>
  <si>
    <t>PSIB0000539</t>
  </si>
  <si>
    <t>PSIB0000540</t>
  </si>
  <si>
    <t>PSIB0000541</t>
  </si>
  <si>
    <t>PSIB0000542</t>
  </si>
  <si>
    <t>PSIB0000543</t>
  </si>
  <si>
    <t>PSIB0000544</t>
  </si>
  <si>
    <t>PSIB0000545</t>
  </si>
  <si>
    <t>PSIB0000546</t>
  </si>
  <si>
    <t>PSIB0000547</t>
  </si>
  <si>
    <t>PSIB0000548</t>
  </si>
  <si>
    <t>PSIB0000549</t>
  </si>
  <si>
    <t>PSIB0000550</t>
  </si>
  <si>
    <t>PSIB0000551</t>
  </si>
  <si>
    <t>PSIB0000552</t>
  </si>
  <si>
    <t>PSIB0000553</t>
  </si>
  <si>
    <t>PSIB0000554</t>
  </si>
  <si>
    <t>PSIB0000555</t>
  </si>
  <si>
    <t>PSIB0000556</t>
  </si>
  <si>
    <t>PSIB0000557</t>
  </si>
  <si>
    <t>PSIB0000558</t>
  </si>
  <si>
    <t>PSIB0000559</t>
  </si>
  <si>
    <t>PSIB0000560</t>
  </si>
  <si>
    <t>PSIB0000561</t>
  </si>
  <si>
    <t>PSIB0000562</t>
  </si>
  <si>
    <t>PSIB0000563</t>
  </si>
  <si>
    <t>PSIB0000564</t>
  </si>
  <si>
    <t>PSIB0000565</t>
  </si>
  <si>
    <t>PSIB0000566</t>
  </si>
  <si>
    <t>PSIB0000567</t>
  </si>
  <si>
    <t>PSIB0000568</t>
  </si>
  <si>
    <t>PSIB0000569</t>
  </si>
  <si>
    <t>PSIB0000570</t>
  </si>
  <si>
    <t>PSIB0000571</t>
  </si>
  <si>
    <t>PSIB0000572</t>
  </si>
  <si>
    <t>PSIB0000573</t>
  </si>
  <si>
    <t>PSIB0000574</t>
  </si>
  <si>
    <t>PSIB0000575</t>
  </si>
  <si>
    <t>PSIB0000576</t>
  </si>
  <si>
    <t>PSIB0000577</t>
  </si>
  <si>
    <t>PSIB0000578</t>
  </si>
  <si>
    <t>PSIB0000579</t>
  </si>
  <si>
    <t>PSIB0000580</t>
  </si>
  <si>
    <t>PSIB0000581</t>
  </si>
  <si>
    <t>PSIB0000582</t>
  </si>
  <si>
    <t>PSIB0000583</t>
  </si>
  <si>
    <t>PSIB0000584</t>
  </si>
  <si>
    <t>PSIB0000585</t>
  </si>
  <si>
    <t>PSIB0000586</t>
  </si>
  <si>
    <t>PSIB0000587</t>
  </si>
  <si>
    <t>PSIB0000588</t>
  </si>
  <si>
    <t>PSIB0000589</t>
  </si>
  <si>
    <t>PSIB0000590</t>
  </si>
  <si>
    <t>PSIB0000591</t>
  </si>
  <si>
    <t>PSIB0000592</t>
  </si>
  <si>
    <t>PSIB0000593</t>
  </si>
  <si>
    <t>PSIB0000594</t>
  </si>
  <si>
    <t>PSIB0000595</t>
  </si>
  <si>
    <t>PSIB0000596</t>
  </si>
  <si>
    <t>PSIB0000597</t>
  </si>
  <si>
    <t>PSIB0000598</t>
  </si>
  <si>
    <t>PSIB0000599</t>
  </si>
  <si>
    <t>PSIB0000600</t>
  </si>
  <si>
    <t>PSIB0000601</t>
  </si>
  <si>
    <t>PSIB0000602</t>
  </si>
  <si>
    <t>PSIB0000603</t>
  </si>
  <si>
    <t>PSIB0000604</t>
  </si>
  <si>
    <t>PSIB0000605</t>
  </si>
  <si>
    <t>PSIB0000606</t>
  </si>
  <si>
    <t>PSIB0000607</t>
  </si>
  <si>
    <t>PSIB0000608</t>
  </si>
  <si>
    <t>PSIB0000609</t>
  </si>
  <si>
    <t>PSIB0000610</t>
  </si>
  <si>
    <t>PSIB0000612</t>
  </si>
  <si>
    <t>PSIB0000613</t>
  </si>
  <si>
    <t>PSIB0000614</t>
  </si>
  <si>
    <t>PSIB0000615</t>
  </si>
  <si>
    <t>PSIB0000616</t>
  </si>
  <si>
    <t>PSIB0000617</t>
  </si>
  <si>
    <t>PSIB0000618</t>
  </si>
  <si>
    <t>PSIB0000619</t>
  </si>
  <si>
    <t>PSIB0000620</t>
  </si>
  <si>
    <t>PSIB0000621</t>
  </si>
  <si>
    <t>PSIB0000622</t>
  </si>
  <si>
    <t>PSIB0000623</t>
  </si>
  <si>
    <t>PSIB0000624</t>
  </si>
  <si>
    <t>PSIB0000625</t>
  </si>
  <si>
    <t>PSIB0000626</t>
  </si>
  <si>
    <t>PSIB0000627</t>
  </si>
  <si>
    <t>PSIB0000628</t>
  </si>
  <si>
    <t>PSIB0000629</t>
  </si>
  <si>
    <t>PSIB0000630</t>
  </si>
  <si>
    <t>PSIB0000631</t>
  </si>
  <si>
    <t>PSIB0000632</t>
  </si>
  <si>
    <t>PSIB0000633</t>
  </si>
  <si>
    <t>PSIB0000634</t>
  </si>
  <si>
    <t>PSIB0000635</t>
  </si>
  <si>
    <t>PSIB0000636</t>
  </si>
  <si>
    <t>PSIB0000637</t>
  </si>
  <si>
    <t>PSIB0000638</t>
  </si>
  <si>
    <t>PSIB0000639</t>
  </si>
  <si>
    <t>PSIB0000640</t>
  </si>
  <si>
    <t>PSIB0000641</t>
  </si>
  <si>
    <t>PSIB0000642</t>
  </si>
  <si>
    <t>PSIB0000643</t>
  </si>
  <si>
    <t>PSIB0000644</t>
  </si>
  <si>
    <t>PSIB0000645</t>
  </si>
  <si>
    <t>PSIB0000646</t>
  </si>
  <si>
    <t>PSIB0000647</t>
  </si>
  <si>
    <t>PSIB0000648</t>
  </si>
  <si>
    <t>PSIB0000649</t>
  </si>
  <si>
    <t>PSIB0000650</t>
  </si>
  <si>
    <t>PSIB0000651</t>
  </si>
  <si>
    <t>PSIB0000652</t>
  </si>
  <si>
    <t>PSIB0000653</t>
  </si>
  <si>
    <t>PSIB0000654</t>
  </si>
  <si>
    <t>PSIB0000655</t>
  </si>
  <si>
    <t>PSIB0000656</t>
  </si>
  <si>
    <t>PSIB0000657</t>
  </si>
  <si>
    <t>PSIB0000659</t>
  </si>
  <si>
    <t>PSIB0000660</t>
  </si>
  <si>
    <t>PSIB0000661</t>
  </si>
  <si>
    <t>PSIB0000662</t>
  </si>
  <si>
    <t>PSIB0000663</t>
  </si>
  <si>
    <t>PSIB0000664</t>
  </si>
  <si>
    <t>PSIB0000665</t>
  </si>
  <si>
    <t>PSIB0000667</t>
  </si>
  <si>
    <t>PSIB0000668</t>
  </si>
  <si>
    <t>PSIB0000669</t>
  </si>
  <si>
    <t>PSIB0000670</t>
  </si>
  <si>
    <t>PSIB0000671</t>
  </si>
  <si>
    <t>PSIB0000672</t>
  </si>
  <si>
    <t>PSIB0000673</t>
  </si>
  <si>
    <t>PSIB0000674</t>
  </si>
  <si>
    <t>PSIB0000675</t>
  </si>
  <si>
    <t>PSIB0000676</t>
  </si>
  <si>
    <t>PSIB0000677</t>
  </si>
  <si>
    <t>PSIB0000678</t>
  </si>
  <si>
    <t>PSIB0000679</t>
  </si>
  <si>
    <t>PSIB0000680</t>
  </si>
  <si>
    <t>PSIB0000681</t>
  </si>
  <si>
    <t>PSIB0000682</t>
  </si>
  <si>
    <t>PSIB0000683</t>
  </si>
  <si>
    <t>PSIB0000684</t>
  </si>
  <si>
    <t>PSIB0000685</t>
  </si>
  <si>
    <t>PSIB0000686</t>
  </si>
  <si>
    <t>PSIB0000688</t>
  </si>
  <si>
    <t>PSIB0000689</t>
  </si>
  <si>
    <t>PSIB0000690</t>
  </si>
  <si>
    <t>PSIB0000691</t>
  </si>
  <si>
    <t>PSIB0000692</t>
  </si>
  <si>
    <t>PSIB0000693</t>
  </si>
  <si>
    <t>PSIB0000695</t>
  </si>
  <si>
    <t>PSIB0000696</t>
  </si>
  <si>
    <t>PSIB0000697</t>
  </si>
  <si>
    <t>PSIB0000698</t>
  </si>
  <si>
    <t>PSIB0000699</t>
  </si>
  <si>
    <t>PSIB0000700</t>
  </si>
  <si>
    <t>PSIB0000701</t>
  </si>
  <si>
    <t>PSIB0000702</t>
  </si>
  <si>
    <t>PSIB0000703</t>
  </si>
  <si>
    <t>PSIB0000704</t>
  </si>
  <si>
    <t>PSIB0000706</t>
  </si>
  <si>
    <t>PSIB0000708</t>
  </si>
  <si>
    <t>PSIB0000709</t>
  </si>
  <si>
    <t>PSIB0000710</t>
  </si>
  <si>
    <t>PSIB0000711</t>
  </si>
  <si>
    <t>PSIB0000712</t>
  </si>
  <si>
    <t>PSIB0000713</t>
  </si>
  <si>
    <t>PSIB0000714</t>
  </si>
  <si>
    <t>PSIB0000715</t>
  </si>
  <si>
    <t>PSIB0000716</t>
  </si>
  <si>
    <t>PSIB0000717</t>
  </si>
  <si>
    <t>PSIB0000720</t>
  </si>
  <si>
    <t>PSIB0000721</t>
  </si>
  <si>
    <t>PSIB0000722</t>
  </si>
  <si>
    <t>PSIB0000724</t>
  </si>
  <si>
    <t>PSIB0000725</t>
  </si>
  <si>
    <t>PSIB0000726</t>
  </si>
  <si>
    <t>PSIB0000727</t>
  </si>
  <si>
    <t>PSIB0000728</t>
  </si>
  <si>
    <t>PSIB0000729</t>
  </si>
  <si>
    <t>PSIB0000730</t>
  </si>
  <si>
    <t>PSIB0000731</t>
  </si>
  <si>
    <t>PSIB0000732</t>
  </si>
  <si>
    <t>PSIB0000733</t>
  </si>
  <si>
    <t>PSIB0000734</t>
  </si>
  <si>
    <t>PSIB0000735</t>
  </si>
  <si>
    <t>PSIB0000736</t>
  </si>
  <si>
    <t>PSIB0000738</t>
  </si>
  <si>
    <t>PSIB0000739</t>
  </si>
  <si>
    <t>PSIB0000741</t>
  </si>
  <si>
    <t>PSIB0000742</t>
  </si>
  <si>
    <t>PSIB0000743</t>
  </si>
  <si>
    <t>PSIB0000745</t>
  </si>
  <si>
    <t>PSIB0000746</t>
  </si>
  <si>
    <t>PSIB0000747</t>
  </si>
  <si>
    <t>PSIB0000748</t>
  </si>
  <si>
    <t>PSIB0000749</t>
  </si>
  <si>
    <t>PSIB0000750</t>
  </si>
  <si>
    <t>PSIB0000751</t>
  </si>
  <si>
    <t>PSIB0000752</t>
  </si>
  <si>
    <t>PSIB0000753</t>
  </si>
  <si>
    <t>PSIB0000754</t>
  </si>
  <si>
    <t>PSIB0000755</t>
  </si>
  <si>
    <t>PSIB0000756</t>
  </si>
  <si>
    <t>PSIB0000757</t>
  </si>
  <si>
    <t>PSIB0000758</t>
  </si>
  <si>
    <t>PSIB0000759</t>
  </si>
  <si>
    <t>PSIB0000760</t>
  </si>
  <si>
    <t>PSIB0000761</t>
  </si>
  <si>
    <t>PSIB0000762</t>
  </si>
  <si>
    <t>PSIB0000763</t>
  </si>
  <si>
    <t>PSIB0000764</t>
  </si>
  <si>
    <t>PSIB0000766</t>
  </si>
  <si>
    <t>PSIB0000767</t>
  </si>
  <si>
    <t>PSIB0000768</t>
  </si>
  <si>
    <t>PSIB0000769</t>
  </si>
  <si>
    <t>PSIB0000770</t>
  </si>
  <si>
    <t>PSIB0000771</t>
  </si>
  <si>
    <t>PSIB0000772</t>
  </si>
  <si>
    <t>PSIB0000773</t>
  </si>
  <si>
    <t>PSIB0000774</t>
  </si>
  <si>
    <t>PSIB0000775</t>
  </si>
  <si>
    <t>PSIB0000776</t>
  </si>
  <si>
    <t>PSIB0000777</t>
  </si>
  <si>
    <t>PSIB0000778</t>
  </si>
  <si>
    <t>PSIB0000779</t>
  </si>
  <si>
    <t>PSIB0000780</t>
  </si>
  <si>
    <t>PSIB0000781</t>
  </si>
  <si>
    <t>PSIB0000782</t>
  </si>
  <si>
    <t>PSIB0000783</t>
  </si>
  <si>
    <t>PSIB0000784</t>
  </si>
  <si>
    <t>PSIB0000785</t>
  </si>
  <si>
    <t>PSIB0000786</t>
  </si>
  <si>
    <t>PSIB0000787</t>
  </si>
  <si>
    <t>PSIB0000788</t>
  </si>
  <si>
    <t>PSIB0000789</t>
  </si>
  <si>
    <t>PSIB0000790</t>
  </si>
  <si>
    <t>PSIB0000791</t>
  </si>
  <si>
    <t>PSIB0000792</t>
  </si>
  <si>
    <t>PSIB0000793</t>
  </si>
  <si>
    <t>PSIB0000794</t>
  </si>
  <si>
    <t>PSIB0000795</t>
  </si>
  <si>
    <t>PSIB0000796</t>
  </si>
  <si>
    <t>PSIB0000797</t>
  </si>
  <si>
    <t>PSIB0000798</t>
  </si>
  <si>
    <t>PSIB0000799</t>
  </si>
  <si>
    <t>PSIB0000800</t>
  </si>
  <si>
    <t>PSIB0000801</t>
  </si>
  <si>
    <t>PSIB0000802</t>
  </si>
  <si>
    <t>PSIB0000803</t>
  </si>
  <si>
    <t>PSIB0000804</t>
  </si>
  <si>
    <t>PSIB0000805</t>
  </si>
  <si>
    <t>PSIB0000806</t>
  </si>
  <si>
    <t>PSIB0000807</t>
  </si>
  <si>
    <t>PSIB0000808</t>
  </si>
  <si>
    <t>PSIB0000809</t>
  </si>
  <si>
    <t>PSIB0000810</t>
  </si>
  <si>
    <t>PSIB0000811</t>
  </si>
  <si>
    <t>PSIB0000812</t>
  </si>
  <si>
    <t>PSIB0000813</t>
  </si>
  <si>
    <t>PSIB0000814</t>
  </si>
  <si>
    <t>PSIB0000815</t>
  </si>
  <si>
    <t>PSIB0000816</t>
  </si>
  <si>
    <t>PSIB0000817</t>
  </si>
  <si>
    <t>PSIB0000818</t>
  </si>
  <si>
    <t>PSIB0000819</t>
  </si>
  <si>
    <t>PSIB0000820</t>
  </si>
  <si>
    <t>PSIB0000821</t>
  </si>
  <si>
    <t>PSIB0000822</t>
  </si>
  <si>
    <t>PSIB0000823</t>
  </si>
  <si>
    <t>PSIB0000824</t>
  </si>
  <si>
    <t>PSIB0000825</t>
  </si>
  <si>
    <t>PSIB0000826</t>
  </si>
  <si>
    <t>PSIB0000827</t>
  </si>
  <si>
    <t>PSIB0000828</t>
  </si>
  <si>
    <t>PSIB0000829</t>
  </si>
  <si>
    <t>PSIB0000830</t>
  </si>
  <si>
    <t>PSIB0000831</t>
  </si>
  <si>
    <t>PSIB0000832</t>
  </si>
  <si>
    <t>PSIB0000833</t>
  </si>
  <si>
    <t>PSIB0000834</t>
  </si>
  <si>
    <t>PSIB0000835</t>
  </si>
  <si>
    <t>PSIB0000836</t>
  </si>
  <si>
    <t>PSIB0000837</t>
  </si>
  <si>
    <t>PSIB0000838</t>
  </si>
  <si>
    <t>PSIB0000839</t>
  </si>
  <si>
    <t>PSIB0000840</t>
  </si>
  <si>
    <t>PSIB0000841</t>
  </si>
  <si>
    <t>PSIB0000842</t>
  </si>
  <si>
    <t>PSIB0000843</t>
  </si>
  <si>
    <t>PSIB0000844</t>
  </si>
  <si>
    <t>PSIB0000845</t>
  </si>
  <si>
    <t>PSIB0000846</t>
  </si>
  <si>
    <t>PSIB0000847</t>
  </si>
  <si>
    <t>PSIB0000848</t>
  </si>
  <si>
    <t>PSIB0000849</t>
  </si>
  <si>
    <t>PSIB0000850</t>
  </si>
  <si>
    <t>PSIB0000851</t>
  </si>
  <si>
    <t>PSIB0000852</t>
  </si>
  <si>
    <t>PSIB0000853</t>
  </si>
  <si>
    <t>PSIB0000854</t>
  </si>
  <si>
    <t>PSIB0000855</t>
  </si>
  <si>
    <t>PSIB0000856</t>
  </si>
  <si>
    <t>PSIB0000858</t>
  </si>
  <si>
    <t>PSIB0000859</t>
  </si>
  <si>
    <t>PSIB0000860</t>
  </si>
  <si>
    <t>PSIB0000861</t>
  </si>
  <si>
    <t>PSIB0000862</t>
  </si>
  <si>
    <t>PSIB0000863</t>
  </si>
  <si>
    <t>PSIB0000864</t>
  </si>
  <si>
    <t>PSIB0000866</t>
  </si>
  <si>
    <t>PSIB0000867</t>
  </si>
  <si>
    <t>PSIB0000870</t>
  </si>
  <si>
    <t>PSIB0000871</t>
  </si>
  <si>
    <t>PSIB0000872</t>
  </si>
  <si>
    <t>PSIB0000873</t>
  </si>
  <si>
    <t>PSIB0000874</t>
  </si>
  <si>
    <t>PSIB0000875</t>
  </si>
  <si>
    <t>PSIB0000876</t>
  </si>
  <si>
    <t>PSIB0000877</t>
  </si>
  <si>
    <t>PSIB0000878</t>
  </si>
  <si>
    <t>PSIB0000879</t>
  </si>
  <si>
    <t>PSIB0000880</t>
  </si>
  <si>
    <t>PSIB0000882</t>
  </si>
  <si>
    <t>PSIB0000883</t>
  </si>
  <si>
    <t>PSIB0000884</t>
  </si>
  <si>
    <t>PSIB0000885</t>
  </si>
  <si>
    <t>PSIB0000886</t>
  </si>
  <si>
    <t>PSIB0000887</t>
  </si>
  <si>
    <t>PSIB0000888</t>
  </si>
  <si>
    <t>PSIB0000890</t>
  </si>
  <si>
    <t>PSIB0000891</t>
  </si>
  <si>
    <t>PSIB0000892</t>
  </si>
  <si>
    <t>PSIB0000893</t>
  </si>
  <si>
    <t>PSIB0000894</t>
  </si>
  <si>
    <t>PSIB0000895</t>
  </si>
  <si>
    <t>PSIB0000896</t>
  </si>
  <si>
    <t>PSIB0000897</t>
  </si>
  <si>
    <t>PSIB0000898</t>
  </si>
  <si>
    <t>PSIB0000899</t>
  </si>
  <si>
    <t>PSIB0000903</t>
  </si>
  <si>
    <t>PSIB0000904</t>
  </si>
  <si>
    <t>PSIB0000905</t>
  </si>
  <si>
    <t>PSIB0000906</t>
  </si>
  <si>
    <t>PSIB0000907</t>
  </si>
  <si>
    <t>PSIB0000909</t>
  </si>
  <si>
    <t>PSIB0000910</t>
  </si>
  <si>
    <t>PSIB0000911</t>
  </si>
  <si>
    <t>PSIB0000913</t>
  </si>
  <si>
    <t>PSIB0000914</t>
  </si>
  <si>
    <t>PSIB0000915</t>
  </si>
  <si>
    <t>PSIB0000916</t>
  </si>
  <si>
    <t>PSIB0000917</t>
  </si>
  <si>
    <t>PSIB0000918</t>
  </si>
  <si>
    <t>PSIB0000919</t>
  </si>
  <si>
    <t>PSIB0000920</t>
  </si>
  <si>
    <t>PSIB0000921</t>
  </si>
  <si>
    <t>PSIB0000922</t>
  </si>
  <si>
    <t>PSIB0000923</t>
  </si>
  <si>
    <t>PSIB0000924</t>
  </si>
  <si>
    <t>PSIB0000925</t>
  </si>
  <si>
    <t>PSIB0000926</t>
  </si>
  <si>
    <t>PSIB0000927</t>
  </si>
  <si>
    <t>PSIB0000947</t>
  </si>
  <si>
    <t>PSIB0000963</t>
  </si>
  <si>
    <t>PSIB0001027</t>
  </si>
  <si>
    <t>PSIB0001029</t>
  </si>
  <si>
    <t>PSIB0001030</t>
  </si>
  <si>
    <t>PSIB0001034</t>
  </si>
  <si>
    <t>PSIB0001045</t>
  </si>
  <si>
    <t>PSIB0001098</t>
  </si>
  <si>
    <t>PSIB0001121</t>
  </si>
  <si>
    <t>PSIB0009028</t>
  </si>
  <si>
    <t>PSIB0009032</t>
  </si>
  <si>
    <t>PSIB000A001</t>
  </si>
  <si>
    <t>PSIB000A912</t>
  </si>
  <si>
    <t>PSIB000A913</t>
  </si>
  <si>
    <t>PSIB0020928</t>
  </si>
  <si>
    <t>PSIB0020929</t>
  </si>
  <si>
    <t>PSIB0020930</t>
  </si>
  <si>
    <t>PSIB0020931</t>
  </si>
  <si>
    <t>PSIB0020932</t>
  </si>
  <si>
    <t>PSIB0020933</t>
  </si>
  <si>
    <t>PSIB0020934</t>
  </si>
  <si>
    <t>PSIB0020935</t>
  </si>
  <si>
    <t>PSIB0020936</t>
  </si>
  <si>
    <t>PSIB0020937</t>
  </si>
  <si>
    <t>PSIB0020938</t>
  </si>
  <si>
    <t>PSIB0020939</t>
  </si>
  <si>
    <t>PSIB0020940</t>
  </si>
  <si>
    <t>PSIB0020941</t>
  </si>
  <si>
    <t>PSIB0020942</t>
  </si>
  <si>
    <t>PSIB0020943</t>
  </si>
  <si>
    <t>PSIB0020944</t>
  </si>
  <si>
    <t>PSIB0020945</t>
  </si>
  <si>
    <t>PSIB0020946</t>
  </si>
  <si>
    <t>PSIB0020947</t>
  </si>
  <si>
    <t>PSIB0020948</t>
  </si>
  <si>
    <t>PSIB0020949</t>
  </si>
  <si>
    <t>PSIB0020950</t>
  </si>
  <si>
    <t>PSIB0020951</t>
  </si>
  <si>
    <t>PSIB0020952</t>
  </si>
  <si>
    <t>PSIB0020953</t>
  </si>
  <si>
    <t>PSIB0020954</t>
  </si>
  <si>
    <t>PSIB0020955</t>
  </si>
  <si>
    <t>PSIB0020956</t>
  </si>
  <si>
    <t>PSIB0020957</t>
  </si>
  <si>
    <t>PSIB0020958</t>
  </si>
  <si>
    <t>PSIB0020959</t>
  </si>
  <si>
    <t>PSIB0020960</t>
  </si>
  <si>
    <t>PSIB0020961</t>
  </si>
  <si>
    <t>PSIB0020962</t>
  </si>
  <si>
    <t>PSIB0020963</t>
  </si>
  <si>
    <t>PSIB0020964</t>
  </si>
  <si>
    <t>PSIB0020965</t>
  </si>
  <si>
    <t>PSIB0020966</t>
  </si>
  <si>
    <t>PSIB0020967</t>
  </si>
  <si>
    <t>PSIB0020968</t>
  </si>
  <si>
    <t>PSIB0020969</t>
  </si>
  <si>
    <t>PSIB0020970</t>
  </si>
  <si>
    <t>PSIB0020971</t>
  </si>
  <si>
    <t>PSIB0020972</t>
  </si>
  <si>
    <t>PSIB0020973</t>
  </si>
  <si>
    <t>PSIB0020974</t>
  </si>
  <si>
    <t>PSIB0020975</t>
  </si>
  <si>
    <t>PSIB0020976</t>
  </si>
  <si>
    <t>PSIB0020977</t>
  </si>
  <si>
    <t>PSIB0020978</t>
  </si>
  <si>
    <t>PSIB0020979</t>
  </si>
  <si>
    <t>PSIB0020980</t>
  </si>
  <si>
    <t>PSIB0020981</t>
  </si>
  <si>
    <t>PSIB0020982</t>
  </si>
  <si>
    <t>PSIB0020983</t>
  </si>
  <si>
    <t>PSIB0020984</t>
  </si>
  <si>
    <t>PSIB0020985</t>
  </si>
  <si>
    <t>PSIB0020986</t>
  </si>
  <si>
    <t>PSIB0020987</t>
  </si>
  <si>
    <t>PSIB0020988</t>
  </si>
  <si>
    <t>PSIB0020989</t>
  </si>
  <si>
    <t>PSIB0020990</t>
  </si>
  <si>
    <t>PSIB0020991</t>
  </si>
  <si>
    <t>PSIB0020992</t>
  </si>
  <si>
    <t>PSIB0020993</t>
  </si>
  <si>
    <t>PSIB0020994</t>
  </si>
  <si>
    <t>PSIB0020995</t>
  </si>
  <si>
    <t>PSIB0020996</t>
  </si>
  <si>
    <t>PSIB0020997</t>
  </si>
  <si>
    <t>PSIB0020998</t>
  </si>
  <si>
    <t>PSIB0020999</t>
  </si>
  <si>
    <t>PSIB0021000</t>
  </si>
  <si>
    <t>PSIB0021001</t>
  </si>
  <si>
    <t>PSIB0021002</t>
  </si>
  <si>
    <t>PSIB0021003</t>
  </si>
  <si>
    <t>PSIB0021004</t>
  </si>
  <si>
    <t>PSIB0021005</t>
  </si>
  <si>
    <t>PSIB0021006</t>
  </si>
  <si>
    <t>PSIB0021007</t>
  </si>
  <si>
    <t>PSIB0021008</t>
  </si>
  <si>
    <t>PSIB0021009</t>
  </si>
  <si>
    <t>PSIB0021010</t>
  </si>
  <si>
    <t>PSIB0021011</t>
  </si>
  <si>
    <t>PSIB0021012</t>
  </si>
  <si>
    <t>PSIB0021013</t>
  </si>
  <si>
    <t>PSIB0021014</t>
  </si>
  <si>
    <t>PSIB0021015</t>
  </si>
  <si>
    <t>PSIB0021016</t>
  </si>
  <si>
    <t>PSIB0021017</t>
  </si>
  <si>
    <t>PSIB0021018</t>
  </si>
  <si>
    <t>PSIB0021019</t>
  </si>
  <si>
    <t>PSIB0021020</t>
  </si>
  <si>
    <t>PSIB0021021</t>
  </si>
  <si>
    <t>PSIB0021022</t>
  </si>
  <si>
    <t>PSIB0021023</t>
  </si>
  <si>
    <t>PSIB0021024</t>
  </si>
  <si>
    <t>PSIB0021025</t>
  </si>
  <si>
    <t>PSIB0021026</t>
  </si>
  <si>
    <t>PSIB0021027</t>
  </si>
  <si>
    <t>PSIB0021028</t>
  </si>
  <si>
    <t>PSIB0021029</t>
  </si>
  <si>
    <t>PSIB0021030</t>
  </si>
  <si>
    <t>PSIB0021031</t>
  </si>
  <si>
    <t>PSIB0021032</t>
  </si>
  <si>
    <t>PSIB0021033</t>
  </si>
  <si>
    <t>PSIB0021034</t>
  </si>
  <si>
    <t>PSIB0021035</t>
  </si>
  <si>
    <t>PSIB0021036</t>
  </si>
  <si>
    <t>PSIB0021037</t>
  </si>
  <si>
    <t>PSIB0021038</t>
  </si>
  <si>
    <t>PSIB0021039</t>
  </si>
  <si>
    <t>PSIB0021040</t>
  </si>
  <si>
    <t>PSIB0021041</t>
  </si>
  <si>
    <t>PSIB0021042</t>
  </si>
  <si>
    <t>PSIB0021043</t>
  </si>
  <si>
    <t>PSIB0021044</t>
  </si>
  <si>
    <t>PSIB0021045</t>
  </si>
  <si>
    <t>PSIB0021046</t>
  </si>
  <si>
    <t>PSIB0021047</t>
  </si>
  <si>
    <t>PSIB0021048</t>
  </si>
  <si>
    <t>PSIB0021049</t>
  </si>
  <si>
    <t>PSIB0021050</t>
  </si>
  <si>
    <t>PSIB0021051</t>
  </si>
  <si>
    <t>PSIB0021052</t>
  </si>
  <si>
    <t>PSIB0021053</t>
  </si>
  <si>
    <t>PSIB0021054</t>
  </si>
  <si>
    <t>PSIB0021055</t>
  </si>
  <si>
    <t>PSIB0021056</t>
  </si>
  <si>
    <t>PSIB0021057</t>
  </si>
  <si>
    <t>PSIB0021058</t>
  </si>
  <si>
    <t>PSIB0021059</t>
  </si>
  <si>
    <t>PSIB0021060</t>
  </si>
  <si>
    <t>PSIB0021061</t>
  </si>
  <si>
    <t>PSIB0021062</t>
  </si>
  <si>
    <t>PSIB0021063</t>
  </si>
  <si>
    <t>PSIB0021064</t>
  </si>
  <si>
    <t>PSIB0021065</t>
  </si>
  <si>
    <t>PSIB0021066</t>
  </si>
  <si>
    <t>PSIB0021067</t>
  </si>
  <si>
    <t>PSIB0021068</t>
  </si>
  <si>
    <t>PSIB0021069</t>
  </si>
  <si>
    <t>PSIB0021070</t>
  </si>
  <si>
    <t>PSIB0021071</t>
  </si>
  <si>
    <t>PSIB0021072</t>
  </si>
  <si>
    <t>PSIB0021073</t>
  </si>
  <si>
    <t>PSIB0021074</t>
  </si>
  <si>
    <t>PSIB0021075</t>
  </si>
  <si>
    <t>PSIB0021076</t>
  </si>
  <si>
    <t>PSIB0021077</t>
  </si>
  <si>
    <t>PSIB0021078</t>
  </si>
  <si>
    <t>PSIB0021079</t>
  </si>
  <si>
    <t>PSIB0021080</t>
  </si>
  <si>
    <t>PSIB0021081</t>
  </si>
  <si>
    <t>PSIB0021082</t>
  </si>
  <si>
    <t>PSIB0021083</t>
  </si>
  <si>
    <t>PSIB0021084</t>
  </si>
  <si>
    <t>PSIB0021085</t>
  </si>
  <si>
    <t>PSIB0021086</t>
  </si>
  <si>
    <t>PSIB0021087</t>
  </si>
  <si>
    <t>PSIB0021088</t>
  </si>
  <si>
    <t>PSIB0021089</t>
  </si>
  <si>
    <t>PSIB0021090</t>
  </si>
  <si>
    <t>PSIB0021091</t>
  </si>
  <si>
    <t>PSIB0021092</t>
  </si>
  <si>
    <t>PSIB0021093</t>
  </si>
  <si>
    <t>PSIB0021094</t>
  </si>
  <si>
    <t>PSIB0021095</t>
  </si>
  <si>
    <t>PSIB0021096</t>
  </si>
  <si>
    <t>PSIB0021097</t>
  </si>
  <si>
    <t>PSIB0021098</t>
  </si>
  <si>
    <t>PSIB0021099</t>
  </si>
  <si>
    <t>PSIB0021100</t>
  </si>
  <si>
    <t>PSIB0021101</t>
  </si>
  <si>
    <t>PSIB0021102</t>
  </si>
  <si>
    <t>PSIB0021103</t>
  </si>
  <si>
    <t>PSIB0021104</t>
  </si>
  <si>
    <t>PSIB0021105</t>
  </si>
  <si>
    <t>PSIB0021106</t>
  </si>
  <si>
    <t>PSIB0021107</t>
  </si>
  <si>
    <t>PSIB0021108</t>
  </si>
  <si>
    <t>PSIB0021109</t>
  </si>
  <si>
    <t>PSIB0021110</t>
  </si>
  <si>
    <t>PSIB0021111</t>
  </si>
  <si>
    <t>PSIB0021112</t>
  </si>
  <si>
    <t>PSIB0021113</t>
  </si>
  <si>
    <t>PSIB0021114</t>
  </si>
  <si>
    <t>PSIB0021115</t>
  </si>
  <si>
    <t>PSIB0021116</t>
  </si>
  <si>
    <t>PSIB0021117</t>
  </si>
  <si>
    <t>PSIB0021118</t>
  </si>
  <si>
    <t>PSIB0021119</t>
  </si>
  <si>
    <t>PSIB0021120</t>
  </si>
  <si>
    <t>PSIB0021121</t>
  </si>
  <si>
    <t>PSIB0021122</t>
  </si>
  <si>
    <t>PSIB0021123</t>
  </si>
  <si>
    <t>PSIB0021124</t>
  </si>
  <si>
    <t>PSIB0021125</t>
  </si>
  <si>
    <t>PSIB0021126</t>
  </si>
  <si>
    <t>PSIB0021127</t>
  </si>
  <si>
    <t>PSIB0021128</t>
  </si>
  <si>
    <t>PSIB0021129</t>
  </si>
  <si>
    <t>PSIB0021130</t>
  </si>
  <si>
    <t>PSIB0021131</t>
  </si>
  <si>
    <t>PSIB0021132</t>
  </si>
  <si>
    <t>PSIB0021133</t>
  </si>
  <si>
    <t>PSIB0021134</t>
  </si>
  <si>
    <t>PSIB0021135</t>
  </si>
  <si>
    <t>PSIB0021136</t>
  </si>
  <si>
    <t>PSIB0021137</t>
  </si>
  <si>
    <t>PSIB0021138</t>
  </si>
  <si>
    <t>PSIB0021139</t>
  </si>
  <si>
    <t>PSIB0021140</t>
  </si>
  <si>
    <t>PSIB0021141</t>
  </si>
  <si>
    <t>PSIB0021142</t>
  </si>
  <si>
    <t>PSIB0021143</t>
  </si>
  <si>
    <t>PSIB0021144</t>
  </si>
  <si>
    <t>PSIB0021145</t>
  </si>
  <si>
    <t>PSIB0021146</t>
  </si>
  <si>
    <t>PSIB0021147</t>
  </si>
  <si>
    <t>PSIB0021148</t>
  </si>
  <si>
    <t>PSIB0021149</t>
  </si>
  <si>
    <t>PSIB0021150</t>
  </si>
  <si>
    <t>PSIB0021151</t>
  </si>
  <si>
    <t>PSIB0021152</t>
  </si>
  <si>
    <t>PSIB0021153</t>
  </si>
  <si>
    <t>PSIB0021154</t>
  </si>
  <si>
    <t>PSIB0021155</t>
  </si>
  <si>
    <t>PSIB0021156</t>
  </si>
  <si>
    <t>PSIB0021157</t>
  </si>
  <si>
    <t>PSIB0021158</t>
  </si>
  <si>
    <t>PSIB0021159</t>
  </si>
  <si>
    <t>PSIB0021160</t>
  </si>
  <si>
    <t>PSIB0021161</t>
  </si>
  <si>
    <t>PSIB0021162</t>
  </si>
  <si>
    <t>PSIB0021163</t>
  </si>
  <si>
    <t>PSIB0021164</t>
  </si>
  <si>
    <t>PSIB0021165</t>
  </si>
  <si>
    <t>PSIB0021166</t>
  </si>
  <si>
    <t>PSIB0021167</t>
  </si>
  <si>
    <t>PSIB0021168</t>
  </si>
  <si>
    <t>PSIB0021169</t>
  </si>
  <si>
    <t>PSIB0021170</t>
  </si>
  <si>
    <t>PSIB0021171</t>
  </si>
  <si>
    <t>PSIB0021172</t>
  </si>
  <si>
    <t>PSIB0021173</t>
  </si>
  <si>
    <t>PSIB0021174</t>
  </si>
  <si>
    <t>PSIB0021175</t>
  </si>
  <si>
    <t>PSIB0021176</t>
  </si>
  <si>
    <t>PSIB0021177</t>
  </si>
  <si>
    <t>PSIB0021178</t>
  </si>
  <si>
    <t>PSIB0021179</t>
  </si>
  <si>
    <t>PSIB0021180</t>
  </si>
  <si>
    <t>PSIB0021181</t>
  </si>
  <si>
    <t>PSIB0021182</t>
  </si>
  <si>
    <t>PSIB0021183</t>
  </si>
  <si>
    <t>PSIB0021184</t>
  </si>
  <si>
    <t>PSIB0021185</t>
  </si>
  <si>
    <t>PSIB0021186</t>
  </si>
  <si>
    <t>PSIB0021187</t>
  </si>
  <si>
    <t>PSIB0021188</t>
  </si>
  <si>
    <t>PSIB0021189</t>
  </si>
  <si>
    <t>PSIB0021190</t>
  </si>
  <si>
    <t>PSIB0021191</t>
  </si>
  <si>
    <t>PSIB0021192</t>
  </si>
  <si>
    <t>PSIB0021193</t>
  </si>
  <si>
    <t>PSIB0021194</t>
  </si>
  <si>
    <t>PSIB0021195</t>
  </si>
  <si>
    <t>PSIB0021196</t>
  </si>
  <si>
    <t>PSIB0021197</t>
  </si>
  <si>
    <t>PSIB0021198</t>
  </si>
  <si>
    <t>PSIB0021199</t>
  </si>
  <si>
    <t>PSIB0021200</t>
  </si>
  <si>
    <t>PSIB0021201</t>
  </si>
  <si>
    <t>PSIB0021202</t>
  </si>
  <si>
    <t>PSIB0021203</t>
  </si>
  <si>
    <t>PSIB0021204</t>
  </si>
  <si>
    <t>PSIB0021205</t>
  </si>
  <si>
    <t>PSIB0021206</t>
  </si>
  <si>
    <t>PSIB0021207</t>
  </si>
  <si>
    <t>PSIB0021208</t>
  </si>
  <si>
    <t>PSIB0021209</t>
  </si>
  <si>
    <t>PSIB0021210</t>
  </si>
  <si>
    <t>PSIB0021211</t>
  </si>
  <si>
    <t>PSIB0021212</t>
  </si>
  <si>
    <t>PSIB0021213</t>
  </si>
  <si>
    <t>PSIB0021214</t>
  </si>
  <si>
    <t>PSIB0021215</t>
  </si>
  <si>
    <t>PSIB0021216</t>
  </si>
  <si>
    <t>PSIB0021218</t>
  </si>
  <si>
    <t>PSIB0021219</t>
  </si>
  <si>
    <t>PSIB0021220</t>
  </si>
  <si>
    <t>PSIB0021221</t>
  </si>
  <si>
    <t>PSIB0021222</t>
  </si>
  <si>
    <t>PSIB0021223</t>
  </si>
  <si>
    <t>PSIB0021224</t>
  </si>
  <si>
    <t>PSIB0021225</t>
  </si>
  <si>
    <t>PSIB0021226</t>
  </si>
  <si>
    <t>PSIB0021227</t>
  </si>
  <si>
    <t>PSIB0021228</t>
  </si>
  <si>
    <t>PSIB0021229</t>
  </si>
  <si>
    <t>PSIB0021230</t>
  </si>
  <si>
    <t>PSIB0021231</t>
  </si>
  <si>
    <t>PSIB0021232</t>
  </si>
  <si>
    <t>PSIB0021233</t>
  </si>
  <si>
    <t>PSIB0021234</t>
  </si>
  <si>
    <t>PSIB0021235</t>
  </si>
  <si>
    <t>PSIB0021236</t>
  </si>
  <si>
    <t>PSIB0021237</t>
  </si>
  <si>
    <t>PSIB0021239</t>
  </si>
  <si>
    <t>PSIB0021240</t>
  </si>
  <si>
    <t>PSIB0021241</t>
  </si>
  <si>
    <t>PSIB0021242</t>
  </si>
  <si>
    <t>PSIB0021243</t>
  </si>
  <si>
    <t>PSIB0021244</t>
  </si>
  <si>
    <t>PSIB0021245</t>
  </si>
  <si>
    <t>PSIB0021247</t>
  </si>
  <si>
    <t>PSIB0021248</t>
  </si>
  <si>
    <t>PSIB0021249</t>
  </si>
  <si>
    <t>PSIB0021250</t>
  </si>
  <si>
    <t>PSIB0021251</t>
  </si>
  <si>
    <t>PSIB0021252</t>
  </si>
  <si>
    <t>PSIB0021253</t>
  </si>
  <si>
    <t>PSIB0021254</t>
  </si>
  <si>
    <t>PSIB0021255</t>
  </si>
  <si>
    <t>PSIB0021256</t>
  </si>
  <si>
    <t>PSIB0021257</t>
  </si>
  <si>
    <t>PSIB0021258</t>
  </si>
  <si>
    <t>PSIB0021259</t>
  </si>
  <si>
    <t>PSIB0021260</t>
  </si>
  <si>
    <t>PSIB0021261</t>
  </si>
  <si>
    <t>PSIB0021262</t>
  </si>
  <si>
    <t>PSIB0021263</t>
  </si>
  <si>
    <t>PSIB0021264</t>
  </si>
  <si>
    <t>PSIB0021265</t>
  </si>
  <si>
    <t>PSIB0021266</t>
  </si>
  <si>
    <t>PSIB0021267</t>
  </si>
  <si>
    <t>PSIB0021268</t>
  </si>
  <si>
    <t>PSIB0021269</t>
  </si>
  <si>
    <t>PSIB0021270</t>
  </si>
  <si>
    <t>PSIB0021271</t>
  </si>
  <si>
    <t>PSIB0021272</t>
  </si>
  <si>
    <t>PSIB0021273</t>
  </si>
  <si>
    <t>PSIB0021274</t>
  </si>
  <si>
    <t>PSIB0021275</t>
  </si>
  <si>
    <t>PSIB0021276</t>
  </si>
  <si>
    <t>PSIB0021277</t>
  </si>
  <si>
    <t>PSIB0021279</t>
  </si>
  <si>
    <t>PSIB0021280</t>
  </si>
  <si>
    <t>PSIB0021281</t>
  </si>
  <si>
    <t>PSIB0021282</t>
  </si>
  <si>
    <t>PSIB0021283</t>
  </si>
  <si>
    <t>PSIB0021284</t>
  </si>
  <si>
    <t>PSIB0021285</t>
  </si>
  <si>
    <t>PSIB0021286</t>
  </si>
  <si>
    <t>PSIB0021287</t>
  </si>
  <si>
    <t>PSIB0021288</t>
  </si>
  <si>
    <t>PSIB0021289</t>
  </si>
  <si>
    <t>PSIB0021290</t>
  </si>
  <si>
    <t>PSIB0021291</t>
  </si>
  <si>
    <t>PSIB0021292</t>
  </si>
  <si>
    <t>PSIB0021293</t>
  </si>
  <si>
    <t>PSIB0021294</t>
  </si>
  <si>
    <t>PSIB0021295</t>
  </si>
  <si>
    <t>PSIB0021296</t>
  </si>
  <si>
    <t>PSIB0021297</t>
  </si>
  <si>
    <t>PSIB0021298</t>
  </si>
  <si>
    <t>PSIB0021299</t>
  </si>
  <si>
    <t>PSIB0021300</t>
  </si>
  <si>
    <t>PSIB0021301</t>
  </si>
  <si>
    <t>PSIB0021302</t>
  </si>
  <si>
    <t>PSIB0021303</t>
  </si>
  <si>
    <t>PSIB0021305</t>
  </si>
  <si>
    <t>PSIB0021306</t>
  </si>
  <si>
    <t>PSIB0021307</t>
  </si>
  <si>
    <t>PSIB0021308</t>
  </si>
  <si>
    <t>PSIB0021309</t>
  </si>
  <si>
    <t>PSIB0021310</t>
  </si>
  <si>
    <t>PSIB0021311</t>
  </si>
  <si>
    <t>PSIB0021312</t>
  </si>
  <si>
    <t>PSIB0021313</t>
  </si>
  <si>
    <t>PSIB0021314</t>
  </si>
  <si>
    <t>PSIB0021315</t>
  </si>
  <si>
    <t>PSIB0021316</t>
  </si>
  <si>
    <t>PSIB0021317</t>
  </si>
  <si>
    <t>PSIB0021318</t>
  </si>
  <si>
    <t>PSIB0021319</t>
  </si>
  <si>
    <t>PSIB0021320</t>
  </si>
  <si>
    <t>PSIB0021321</t>
  </si>
  <si>
    <t>PSIB0021322</t>
  </si>
  <si>
    <t>PSIB0021323</t>
  </si>
  <si>
    <t>PSIB0021324</t>
  </si>
  <si>
    <t>PSIB0021325</t>
  </si>
  <si>
    <t>PSIB0021326</t>
  </si>
  <si>
    <t>PSIB0021327</t>
  </si>
  <si>
    <t>PSIB0021328</t>
  </si>
  <si>
    <t>PSIB0021329</t>
  </si>
  <si>
    <t>PSIB0021330</t>
  </si>
  <si>
    <t>PSIB0021331</t>
  </si>
  <si>
    <t>PSIB0021332</t>
  </si>
  <si>
    <t>PSIB0021333</t>
  </si>
  <si>
    <t>PSIB0021334</t>
  </si>
  <si>
    <t>PSIB0021335</t>
  </si>
  <si>
    <t>PSIB0021336</t>
  </si>
  <si>
    <t>PSIB0021337</t>
  </si>
  <si>
    <t>PSIB0021339</t>
  </si>
  <si>
    <t>PSIB0021340</t>
  </si>
  <si>
    <t>PSIB0021341</t>
  </si>
  <si>
    <t>PSIB0021342</t>
  </si>
  <si>
    <t>PSIB0021343</t>
  </si>
  <si>
    <t>PSIB0021344</t>
  </si>
  <si>
    <t>PSIB0021348</t>
  </si>
  <si>
    <t>PSIB0021352</t>
  </si>
  <si>
    <t>PSIB0021354</t>
  </si>
  <si>
    <t>PSIB0SGB002</t>
  </si>
  <si>
    <t>PUNB0000100</t>
  </si>
  <si>
    <t>PUNB0000200</t>
  </si>
  <si>
    <t>PUNB0000300</t>
  </si>
  <si>
    <t>PUNB0000400</t>
  </si>
  <si>
    <t>PUNB0000500</t>
  </si>
  <si>
    <t>PUNB0000700</t>
  </si>
  <si>
    <t>PUNB0000800</t>
  </si>
  <si>
    <t>PUNB0000900</t>
  </si>
  <si>
    <t>PUNB0001000</t>
  </si>
  <si>
    <t>PUNB0001100</t>
  </si>
  <si>
    <t>PUNB0001200</t>
  </si>
  <si>
    <t>PUNB0001300</t>
  </si>
  <si>
    <t>PUNB0001400</t>
  </si>
  <si>
    <t>PUNB0001500</t>
  </si>
  <si>
    <t>PUNB0001600</t>
  </si>
  <si>
    <t>PUNB0001800</t>
  </si>
  <si>
    <t>PUNB0001900</t>
  </si>
  <si>
    <t>PUNB0002000</t>
  </si>
  <si>
    <t>PUNB0002100</t>
  </si>
  <si>
    <t>PUNB0002200</t>
  </si>
  <si>
    <t>PUNB0002300</t>
  </si>
  <si>
    <t>PUNB0002400</t>
  </si>
  <si>
    <t>PUNB0002500</t>
  </si>
  <si>
    <t>PUNB0002600</t>
  </si>
  <si>
    <t>PUNB0002700</t>
  </si>
  <si>
    <t>PUNB0002800</t>
  </si>
  <si>
    <t>PUNB0002900</t>
  </si>
  <si>
    <t>PUNB0003000</t>
  </si>
  <si>
    <t>PUNB0003100</t>
  </si>
  <si>
    <t>PUNB0003200</t>
  </si>
  <si>
    <t>PUNB0003300</t>
  </si>
  <si>
    <t>PUNB0003500</t>
  </si>
  <si>
    <t>PUNB0003600</t>
  </si>
  <si>
    <t>PUNB0003700</t>
  </si>
  <si>
    <t>PUNB0003800</t>
  </si>
  <si>
    <t>PUNB0003900</t>
  </si>
  <si>
    <t>PUNB0004000</t>
  </si>
  <si>
    <t>PUNB0004100</t>
  </si>
  <si>
    <t>PUNB0004200</t>
  </si>
  <si>
    <t>PUNB0004300</t>
  </si>
  <si>
    <t>PUNB0004400</t>
  </si>
  <si>
    <t>PUNB0004600</t>
  </si>
  <si>
    <t>PUNB0004700</t>
  </si>
  <si>
    <t>PUNB0004800</t>
  </si>
  <si>
    <t>PUNB0004900</t>
  </si>
  <si>
    <t>PUNB0005000</t>
  </si>
  <si>
    <t>PUNB0005100</t>
  </si>
  <si>
    <t>PUNB0005200</t>
  </si>
  <si>
    <t>PUNB0005300</t>
  </si>
  <si>
    <t>PUNB0005400</t>
  </si>
  <si>
    <t>PUNB0005500</t>
  </si>
  <si>
    <t>PUNB0005600</t>
  </si>
  <si>
    <t>PUNB0005700</t>
  </si>
  <si>
    <t>PUNB0005800</t>
  </si>
  <si>
    <t>PUNB0005900</t>
  </si>
  <si>
    <t>PUNB0006000</t>
  </si>
  <si>
    <t>PUNB0006100</t>
  </si>
  <si>
    <t>PUNB0006200</t>
  </si>
  <si>
    <t>PUNB0006300</t>
  </si>
  <si>
    <t>PUNB0006400</t>
  </si>
  <si>
    <t>PUNB0006600</t>
  </si>
  <si>
    <t>PUNB0006700</t>
  </si>
  <si>
    <t>PUNB0006800</t>
  </si>
  <si>
    <t>PUNB0006900</t>
  </si>
  <si>
    <t>PUNB0007000</t>
  </si>
  <si>
    <t>PUNB0007100</t>
  </si>
  <si>
    <t>PUNB0007200</t>
  </si>
  <si>
    <t>PUNB0007300</t>
  </si>
  <si>
    <t>PUNB0007400</t>
  </si>
  <si>
    <t>PUNB0007500</t>
  </si>
  <si>
    <t>PUNB0007600</t>
  </si>
  <si>
    <t>PUNB0007700</t>
  </si>
  <si>
    <t>PUNB0007800</t>
  </si>
  <si>
    <t>PUNB0007900</t>
  </si>
  <si>
    <t>PUNB0008000</t>
  </si>
  <si>
    <t>PUNB0008100</t>
  </si>
  <si>
    <t>PUNB0008200</t>
  </si>
  <si>
    <t>PUNB0008300</t>
  </si>
  <si>
    <t>PUNB0008400</t>
  </si>
  <si>
    <t>PUNB0008500</t>
  </si>
  <si>
    <t>PUNB0008600</t>
  </si>
  <si>
    <t>PUNB0008700</t>
  </si>
  <si>
    <t>PUNB0008800</t>
  </si>
  <si>
    <t>PUNB0008900</t>
  </si>
  <si>
    <t>PUNB0009000</t>
  </si>
  <si>
    <t>PUNB0009100</t>
  </si>
  <si>
    <t>PUNB0009200</t>
  </si>
  <si>
    <t>PUNB0009300</t>
  </si>
  <si>
    <t>PUNB0009400</t>
  </si>
  <si>
    <t>PUNB0009500</t>
  </si>
  <si>
    <t>PUNB0009600</t>
  </si>
  <si>
    <t>PUNB0009700</t>
  </si>
  <si>
    <t>PUNB0009800</t>
  </si>
  <si>
    <t>PUNB0009900</t>
  </si>
  <si>
    <t>PUNB0010000</t>
  </si>
  <si>
    <t>PUNB0010100</t>
  </si>
  <si>
    <t>PUNB0010200</t>
  </si>
  <si>
    <t>PUNB0010300</t>
  </si>
  <si>
    <t>PUNB0010400</t>
  </si>
  <si>
    <t>PUNB0010500</t>
  </si>
  <si>
    <t>PUNB0010600</t>
  </si>
  <si>
    <t>PUNB0010700</t>
  </si>
  <si>
    <t>PUNB0010800</t>
  </si>
  <si>
    <t>PUNB0010900</t>
  </si>
  <si>
    <t>PUNB0011000</t>
  </si>
  <si>
    <t>PUNB0011100</t>
  </si>
  <si>
    <t>PUNB0011200</t>
  </si>
  <si>
    <t>PUNB0011300</t>
  </si>
  <si>
    <t>PUNB0011400</t>
  </si>
  <si>
    <t>PUNB0011500</t>
  </si>
  <si>
    <t>PUNB0011600</t>
  </si>
  <si>
    <t>PUNB0011700</t>
  </si>
  <si>
    <t>PUNB0011900</t>
  </si>
  <si>
    <t>PUNB0012000</t>
  </si>
  <si>
    <t>PUNB0012100</t>
  </si>
  <si>
    <t>PUNB0012200</t>
  </si>
  <si>
    <t>PUNB0012400</t>
  </si>
  <si>
    <t>PUNB0012500</t>
  </si>
  <si>
    <t>PUNB0012600</t>
  </si>
  <si>
    <t>PUNB0012700</t>
  </si>
  <si>
    <t>PUNB0012800</t>
  </si>
  <si>
    <t>PUNB0012900</t>
  </si>
  <si>
    <t>PUNB0013000</t>
  </si>
  <si>
    <t>PUNB0013100</t>
  </si>
  <si>
    <t>PUNB0013300</t>
  </si>
  <si>
    <t>PUNB0013400</t>
  </si>
  <si>
    <t>PUNB0013500</t>
  </si>
  <si>
    <t>PUNB0013600</t>
  </si>
  <si>
    <t>PUNB0013700</t>
  </si>
  <si>
    <t>PUNB0013800</t>
  </si>
  <si>
    <t>PUNB0013900</t>
  </si>
  <si>
    <t>PUNB0014000</t>
  </si>
  <si>
    <t>PUNB0014100</t>
  </si>
  <si>
    <t>PUNB0014200</t>
  </si>
  <si>
    <t>PUNB0014300</t>
  </si>
  <si>
    <t>PUNB0014400</t>
  </si>
  <si>
    <t>PUNB0014600</t>
  </si>
  <si>
    <t>PUNB0014700</t>
  </si>
  <si>
    <t>PUNB0014800</t>
  </si>
  <si>
    <t>PUNB0014900</t>
  </si>
  <si>
    <t>PUNB0015000</t>
  </si>
  <si>
    <t>PUNB0015100</t>
  </si>
  <si>
    <t>PUNB0015200</t>
  </si>
  <si>
    <t>PUNB0015300</t>
  </si>
  <si>
    <t>PUNB0015400</t>
  </si>
  <si>
    <t>PUNB0015500</t>
  </si>
  <si>
    <t>PUNB0015600</t>
  </si>
  <si>
    <t>PUNB0015700</t>
  </si>
  <si>
    <t>PUNB0015800</t>
  </si>
  <si>
    <t>PUNB0015900</t>
  </si>
  <si>
    <t>PUNB0016000</t>
  </si>
  <si>
    <t>PUNB0016100</t>
  </si>
  <si>
    <t>PUNB0016200</t>
  </si>
  <si>
    <t>PUNB0016300</t>
  </si>
  <si>
    <t>PUNB0016400</t>
  </si>
  <si>
    <t>PUNB0016500</t>
  </si>
  <si>
    <t>PUNB0016600</t>
  </si>
  <si>
    <t>PUNB0016700</t>
  </si>
  <si>
    <t>PUNB0016800</t>
  </si>
  <si>
    <t>PUNB0016900</t>
  </si>
  <si>
    <t>PUNB0017000</t>
  </si>
  <si>
    <t>PUNB0017100</t>
  </si>
  <si>
    <t>PUNB0017200</t>
  </si>
  <si>
    <t>PUNB0017300</t>
  </si>
  <si>
    <t>PUNB0017400</t>
  </si>
  <si>
    <t>PUNB0017500</t>
  </si>
  <si>
    <t>PUNB0017600</t>
  </si>
  <si>
    <t>PUNB0017700</t>
  </si>
  <si>
    <t>PUNB0017800</t>
  </si>
  <si>
    <t>PUNB0017900</t>
  </si>
  <si>
    <t>PUNB0018000</t>
  </si>
  <si>
    <t>PUNB0018100</t>
  </si>
  <si>
    <t>PUNB0018200</t>
  </si>
  <si>
    <t>PUNB0018300</t>
  </si>
  <si>
    <t>PUNB0018400</t>
  </si>
  <si>
    <t>PUNB0018500</t>
  </si>
  <si>
    <t>PUNB0018600</t>
  </si>
  <si>
    <t>PUNB0018700</t>
  </si>
  <si>
    <t>PUNB0018800</t>
  </si>
  <si>
    <t>PUNB0018900</t>
  </si>
  <si>
    <t>PUNB0019000</t>
  </si>
  <si>
    <t>PUNB0019100</t>
  </si>
  <si>
    <t>PUNB0019200</t>
  </si>
  <si>
    <t>PUNB0019300</t>
  </si>
  <si>
    <t>PUNB0019400</t>
  </si>
  <si>
    <t>PUNB0019500</t>
  </si>
  <si>
    <t>PUNB0019600</t>
  </si>
  <si>
    <t>PUNB0019700</t>
  </si>
  <si>
    <t>PUNB0019800</t>
  </si>
  <si>
    <t>PUNB0019900</t>
  </si>
  <si>
    <t>PUNB0020000</t>
  </si>
  <si>
    <t>PUNB0020100</t>
  </si>
  <si>
    <t>PUNB0020200</t>
  </si>
  <si>
    <t>PUNB0020300</t>
  </si>
  <si>
    <t>PUNB0020400</t>
  </si>
  <si>
    <t>PUNB0020500</t>
  </si>
  <si>
    <t>PUNB0020600</t>
  </si>
  <si>
    <t>PUNB0020700</t>
  </si>
  <si>
    <t>PUNB0020800</t>
  </si>
  <si>
    <t>PUNB0020900</t>
  </si>
  <si>
    <t>PUNB0021000</t>
  </si>
  <si>
    <t>PUNB0021100</t>
  </si>
  <si>
    <t>PUNB0021200</t>
  </si>
  <si>
    <t>PUNB0021300</t>
  </si>
  <si>
    <t>PUNB0021400</t>
  </si>
  <si>
    <t>PUNB0021500</t>
  </si>
  <si>
    <t>PUNB0021600</t>
  </si>
  <si>
    <t>PUNB0021700</t>
  </si>
  <si>
    <t>PUNB0021800</t>
  </si>
  <si>
    <t>PUNB0021900</t>
  </si>
  <si>
    <t>PUNB0022000</t>
  </si>
  <si>
    <t>PUNB0022100</t>
  </si>
  <si>
    <t>PUNB0022200</t>
  </si>
  <si>
    <t>PUNB0022300</t>
  </si>
  <si>
    <t>PUNB0022400</t>
  </si>
  <si>
    <t>PUNB0022500</t>
  </si>
  <si>
    <t>PUNB0022600</t>
  </si>
  <si>
    <t>PUNB0022700</t>
  </si>
  <si>
    <t>PUNB0022800</t>
  </si>
  <si>
    <t>PUNB0022900</t>
  </si>
  <si>
    <t>PUNB0023000</t>
  </si>
  <si>
    <t>PUNB0023100</t>
  </si>
  <si>
    <t>PUNB0023200</t>
  </si>
  <si>
    <t>PUNB0023300</t>
  </si>
  <si>
    <t>PUNB0023400</t>
  </si>
  <si>
    <t>PUNB0023500</t>
  </si>
  <si>
    <t>PUNB0023700</t>
  </si>
  <si>
    <t>PUNB0023800</t>
  </si>
  <si>
    <t>PUNB0023900</t>
  </si>
  <si>
    <t>PUNB0024000</t>
  </si>
  <si>
    <t>PUNB0024100</t>
  </si>
  <si>
    <t>PUNB0024200</t>
  </si>
  <si>
    <t>PUNB0024300</t>
  </si>
  <si>
    <t>PUNB0024400</t>
  </si>
  <si>
    <t>PUNB0024500</t>
  </si>
  <si>
    <t>PUNB0024600</t>
  </si>
  <si>
    <t>PUNB0024700</t>
  </si>
  <si>
    <t>PUNB0024800</t>
  </si>
  <si>
    <t>PUNB0024900</t>
  </si>
  <si>
    <t>PUNB0025000</t>
  </si>
  <si>
    <t>PUNB0025100</t>
  </si>
  <si>
    <t>PUNB0025200</t>
  </si>
  <si>
    <t>PUNB0025300</t>
  </si>
  <si>
    <t>PUNB0025400</t>
  </si>
  <si>
    <t>PUNB0025500</t>
  </si>
  <si>
    <t>PUNB0025600</t>
  </si>
  <si>
    <t>PUNB0025700</t>
  </si>
  <si>
    <t>PUNB0025800</t>
  </si>
  <si>
    <t>PUNB0025900</t>
  </si>
  <si>
    <t>PUNB0026000</t>
  </si>
  <si>
    <t>PUNB0026100</t>
  </si>
  <si>
    <t>PUNB0026200</t>
  </si>
  <si>
    <t>PUNB0026300</t>
  </si>
  <si>
    <t>PUNB0026400</t>
  </si>
  <si>
    <t>PUNB0026500</t>
  </si>
  <si>
    <t>PUNB0026600</t>
  </si>
  <si>
    <t>PUNB0026700</t>
  </si>
  <si>
    <t>PUNB0026800</t>
  </si>
  <si>
    <t>PUNB0026900</t>
  </si>
  <si>
    <t>PUNB0027000</t>
  </si>
  <si>
    <t>PUNB0027100</t>
  </si>
  <si>
    <t>PUNB0027200</t>
  </si>
  <si>
    <t>PUNB0027300</t>
  </si>
  <si>
    <t>PUNB0027400</t>
  </si>
  <si>
    <t>PUNB0027500</t>
  </si>
  <si>
    <t>PUNB0027600</t>
  </si>
  <si>
    <t>PUNB0027700</t>
  </si>
  <si>
    <t>PUNB0027800</t>
  </si>
  <si>
    <t>PUNB0027900</t>
  </si>
  <si>
    <t>PUNB0028000</t>
  </si>
  <si>
    <t>PUNB0028100</t>
  </si>
  <si>
    <t>PUNB0028200</t>
  </si>
  <si>
    <t>PUNB0028300</t>
  </si>
  <si>
    <t>PUNB0028400</t>
  </si>
  <si>
    <t>PUNB0028500</t>
  </si>
  <si>
    <t>PUNB0028600</t>
  </si>
  <si>
    <t>PUNB0028700</t>
  </si>
  <si>
    <t>PUNB0028800</t>
  </si>
  <si>
    <t>PUNB0028900</t>
  </si>
  <si>
    <t>PUNB0029000</t>
  </si>
  <si>
    <t>PUNB0029100</t>
  </si>
  <si>
    <t>PUNB0029200</t>
  </si>
  <si>
    <t>PUNB0029300</t>
  </si>
  <si>
    <t>PUNB0029400</t>
  </si>
  <si>
    <t>PUNB0029500</t>
  </si>
  <si>
    <t>PUNB0029600</t>
  </si>
  <si>
    <t>PUNB0029700</t>
  </si>
  <si>
    <t>PUNB0029800</t>
  </si>
  <si>
    <t>PUNB0029900</t>
  </si>
  <si>
    <t>PUNB0030000</t>
  </si>
  <si>
    <t>PUNB0030100</t>
  </si>
  <si>
    <t>PUNB0030200</t>
  </si>
  <si>
    <t>PUNB0030300</t>
  </si>
  <si>
    <t>PUNB0030400</t>
  </si>
  <si>
    <t>PUNB0030500</t>
  </si>
  <si>
    <t>PUNB0030600</t>
  </si>
  <si>
    <t>PUNB0030700</t>
  </si>
  <si>
    <t>PUNB0030800</t>
  </si>
  <si>
    <t>PUNB0030900</t>
  </si>
  <si>
    <t>PUNB0031000</t>
  </si>
  <si>
    <t>PUNB0031100</t>
  </si>
  <si>
    <t>PUNB0031200</t>
  </si>
  <si>
    <t>PUNB0031300</t>
  </si>
  <si>
    <t>PUNB0031400</t>
  </si>
  <si>
    <t>PUNB0031600</t>
  </si>
  <si>
    <t>PUNB0031700</t>
  </si>
  <si>
    <t>PUNB0031800</t>
  </si>
  <si>
    <t>PUNB0032000</t>
  </si>
  <si>
    <t>PUNB0032100</t>
  </si>
  <si>
    <t>PUNB0032200</t>
  </si>
  <si>
    <t>PUNB0032300</t>
  </si>
  <si>
    <t>PUNB0032400</t>
  </si>
  <si>
    <t>PUNB0032500</t>
  </si>
  <si>
    <t>PUNB0032600</t>
  </si>
  <si>
    <t>PUNB0032700</t>
  </si>
  <si>
    <t>PUNB0032800</t>
  </si>
  <si>
    <t>PUNB0032900</t>
  </si>
  <si>
    <t>PUNB0033000</t>
  </si>
  <si>
    <t>PUNB0033100</t>
  </si>
  <si>
    <t>PUNB0033200</t>
  </si>
  <si>
    <t>PUNB0033300</t>
  </si>
  <si>
    <t>PUNB0033400</t>
  </si>
  <si>
    <t>PUNB0033500</t>
  </si>
  <si>
    <t>PUNB0033600</t>
  </si>
  <si>
    <t>PUNB0033700</t>
  </si>
  <si>
    <t>PUNB0033800</t>
  </si>
  <si>
    <t>PUNB0033900</t>
  </si>
  <si>
    <t>PUNB0034000</t>
  </si>
  <si>
    <t>PUNB0034100</t>
  </si>
  <si>
    <t>PUNB0034200</t>
  </si>
  <si>
    <t>PUNB0034300</t>
  </si>
  <si>
    <t>PUNB0034400</t>
  </si>
  <si>
    <t>PUNB0034500</t>
  </si>
  <si>
    <t>PUNB0034600</t>
  </si>
  <si>
    <t>PUNB0034700</t>
  </si>
  <si>
    <t>PUNB0034800</t>
  </si>
  <si>
    <t>PUNB0034900</t>
  </si>
  <si>
    <t>PUNB0035000</t>
  </si>
  <si>
    <t>PUNB0035100</t>
  </si>
  <si>
    <t>PUNB0035300</t>
  </si>
  <si>
    <t>PUNB0035400</t>
  </si>
  <si>
    <t>PUNB0035500</t>
  </si>
  <si>
    <t>PUNB0035600</t>
  </si>
  <si>
    <t>PUNB0035700</t>
  </si>
  <si>
    <t>PUNB0035800</t>
  </si>
  <si>
    <t>PUNB0035900</t>
  </si>
  <si>
    <t>PUNB0036000</t>
  </si>
  <si>
    <t>PUNB0036100</t>
  </si>
  <si>
    <t>PUNB0036200</t>
  </si>
  <si>
    <t>PUNB0036300</t>
  </si>
  <si>
    <t>PUNB0036400</t>
  </si>
  <si>
    <t>PUNB0036500</t>
  </si>
  <si>
    <t>PUNB0036600</t>
  </si>
  <si>
    <t>PUNB0036700</t>
  </si>
  <si>
    <t>PUNB0036800</t>
  </si>
  <si>
    <t>PUNB0036900</t>
  </si>
  <si>
    <t>PUNB0037000</t>
  </si>
  <si>
    <t>PUNB0037100</t>
  </si>
  <si>
    <t>PUNB0037200</t>
  </si>
  <si>
    <t>PUNB0037300</t>
  </si>
  <si>
    <t>PUNB0037400</t>
  </si>
  <si>
    <t>PUNB0037500</t>
  </si>
  <si>
    <t>PUNB0037700</t>
  </si>
  <si>
    <t>PUNB0037800</t>
  </si>
  <si>
    <t>PUNB0037900</t>
  </si>
  <si>
    <t>PUNB0038000</t>
  </si>
  <si>
    <t>PUNB0038100</t>
  </si>
  <si>
    <t>PUNB0038200</t>
  </si>
  <si>
    <t>PUNB0038300</t>
  </si>
  <si>
    <t>PUNB0038400</t>
  </si>
  <si>
    <t>PUNB0038500</t>
  </si>
  <si>
    <t>PUNB0038600</t>
  </si>
  <si>
    <t>PUNB0038700</t>
  </si>
  <si>
    <t>PUNB0038800</t>
  </si>
  <si>
    <t>PUNB0038900</t>
  </si>
  <si>
    <t>PUNB0039000</t>
  </si>
  <si>
    <t>PUNB0039100</t>
  </si>
  <si>
    <t>PUNB0039200</t>
  </si>
  <si>
    <t>PUNB0039300</t>
  </si>
  <si>
    <t>PUNB0039400</t>
  </si>
  <si>
    <t>PUNB0039500</t>
  </si>
  <si>
    <t>PUNB0039600</t>
  </si>
  <si>
    <t>PUNB0039700</t>
  </si>
  <si>
    <t>PUNB0039900</t>
  </si>
  <si>
    <t>PUNB0040000</t>
  </si>
  <si>
    <t>PUNB0040100</t>
  </si>
  <si>
    <t>PUNB0040200</t>
  </si>
  <si>
    <t>PUNB0040300</t>
  </si>
  <si>
    <t>PUNB0040400</t>
  </si>
  <si>
    <t>PUNB0040500</t>
  </si>
  <si>
    <t>PUNB0040600</t>
  </si>
  <si>
    <t>PUNB0040700</t>
  </si>
  <si>
    <t>PUNB0040800</t>
  </si>
  <si>
    <t>PUNB0040900</t>
  </si>
  <si>
    <t>PUNB0041000</t>
  </si>
  <si>
    <t>PUNB0041100</t>
  </si>
  <si>
    <t>PUNB0041200</t>
  </si>
  <si>
    <t>PUNB0041300</t>
  </si>
  <si>
    <t>PUNB0041400</t>
  </si>
  <si>
    <t>PUNB0041500</t>
  </si>
  <si>
    <t>PUNB0041600</t>
  </si>
  <si>
    <t>PUNB0041700</t>
  </si>
  <si>
    <t>PUNB0041800</t>
  </si>
  <si>
    <t>PUNB0041900</t>
  </si>
  <si>
    <t>PUNB0042000</t>
  </si>
  <si>
    <t>PUNB0042100</t>
  </si>
  <si>
    <t>PUNB0042200</t>
  </si>
  <si>
    <t>PUNB0042300</t>
  </si>
  <si>
    <t>PUNB0042400</t>
  </si>
  <si>
    <t>PUNB0042500</t>
  </si>
  <si>
    <t>PUNB0042700</t>
  </si>
  <si>
    <t>PUNB0042800</t>
  </si>
  <si>
    <t>PUNB0042900</t>
  </si>
  <si>
    <t>PUNB0043000</t>
  </si>
  <si>
    <t>PUNB0043100</t>
  </si>
  <si>
    <t>PUNB0043200</t>
  </si>
  <si>
    <t>PUNB0043300</t>
  </si>
  <si>
    <t>PUNB0043400</t>
  </si>
  <si>
    <t>PUNB0043500</t>
  </si>
  <si>
    <t>PUNB0043700</t>
  </si>
  <si>
    <t>PUNB0043800</t>
  </si>
  <si>
    <t>PUNB0043900</t>
  </si>
  <si>
    <t>PUNB0044000</t>
  </si>
  <si>
    <t>PUNB0044100</t>
  </si>
  <si>
    <t>PUNB0044200</t>
  </si>
  <si>
    <t>PUNB0044300</t>
  </si>
  <si>
    <t>PUNB0044400</t>
  </si>
  <si>
    <t>PUNB0044500</t>
  </si>
  <si>
    <t>PUNB0044700</t>
  </si>
  <si>
    <t>PUNB0044800</t>
  </si>
  <si>
    <t>PUNB0044900</t>
  </si>
  <si>
    <t>PUNB0045100</t>
  </si>
  <si>
    <t>PUNB0045200</t>
  </si>
  <si>
    <t>PUNB0045300</t>
  </si>
  <si>
    <t>PUNB0045400</t>
  </si>
  <si>
    <t>PUNB0045500</t>
  </si>
  <si>
    <t>PUNB0045600</t>
  </si>
  <si>
    <t>PUNB0045700</t>
  </si>
  <si>
    <t>PUNB0045800</t>
  </si>
  <si>
    <t>PUNB0045900</t>
  </si>
  <si>
    <t>PUNB0046000</t>
  </si>
  <si>
    <t>PUNB0046100</t>
  </si>
  <si>
    <t>PUNB0046200</t>
  </si>
  <si>
    <t>PUNB0046300</t>
  </si>
  <si>
    <t>PUNB0046400</t>
  </si>
  <si>
    <t>PUNB0046500</t>
  </si>
  <si>
    <t>PUNB0046600</t>
  </si>
  <si>
    <t>PUNB0046700</t>
  </si>
  <si>
    <t>PUNB0046800</t>
  </si>
  <si>
    <t>PUNB0046900</t>
  </si>
  <si>
    <t>PUNB0047000</t>
  </si>
  <si>
    <t>PUNB0047100</t>
  </si>
  <si>
    <t>PUNB0047200</t>
  </si>
  <si>
    <t>PUNB0047300</t>
  </si>
  <si>
    <t>PUNB0047400</t>
  </si>
  <si>
    <t>PUNB0047500</t>
  </si>
  <si>
    <t>PUNB0047600</t>
  </si>
  <si>
    <t>PUNB0047700</t>
  </si>
  <si>
    <t>PUNB0047800</t>
  </si>
  <si>
    <t>PUNB0047900</t>
  </si>
  <si>
    <t>PUNB0048000</t>
  </si>
  <si>
    <t>PUNB0048100</t>
  </si>
  <si>
    <t>PUNB0048200</t>
  </si>
  <si>
    <t>PUNB0048300</t>
  </si>
  <si>
    <t>PUNB0048400</t>
  </si>
  <si>
    <t>PUNB0048500</t>
  </si>
  <si>
    <t>PUNB0048600</t>
  </si>
  <si>
    <t>PUNB0048700</t>
  </si>
  <si>
    <t>PUNB0048800</t>
  </si>
  <si>
    <t>PUNB0048900</t>
  </si>
  <si>
    <t>PUNB0049000</t>
  </si>
  <si>
    <t>PUNB0049100</t>
  </si>
  <si>
    <t>PUNB0049200</t>
  </si>
  <si>
    <t>PUNB0049300</t>
  </si>
  <si>
    <t>PUNB0049400</t>
  </si>
  <si>
    <t>PUNB0049500</t>
  </si>
  <si>
    <t>PUNB0049600</t>
  </si>
  <si>
    <t>PUNB0049700</t>
  </si>
  <si>
    <t>PUNB0049800</t>
  </si>
  <si>
    <t>PUNB0049900</t>
  </si>
  <si>
    <t>PUNB0050000</t>
  </si>
  <si>
    <t>PUNB0050100</t>
  </si>
  <si>
    <t>PUNB0050200</t>
  </si>
  <si>
    <t>PUNB0050300</t>
  </si>
  <si>
    <t>PUNB0050400</t>
  </si>
  <si>
    <t>PUNB0050500</t>
  </si>
  <si>
    <t>PUNB0050600</t>
  </si>
  <si>
    <t>PUNB0050700</t>
  </si>
  <si>
    <t>PUNB0050800</t>
  </si>
  <si>
    <t>PUNB0050900</t>
  </si>
  <si>
    <t>PUNB0051000</t>
  </si>
  <si>
    <t>PUNB0051100</t>
  </si>
  <si>
    <t>PUNB0051200</t>
  </si>
  <si>
    <t>PUNB0051300</t>
  </si>
  <si>
    <t>PUNB0051400</t>
  </si>
  <si>
    <t>PUNB0051500</t>
  </si>
  <si>
    <t>PUNB0051600</t>
  </si>
  <si>
    <t>PUNB0051700</t>
  </si>
  <si>
    <t>PUNB0051800</t>
  </si>
  <si>
    <t>PUNB0051900</t>
  </si>
  <si>
    <t>PUNB0052000</t>
  </si>
  <si>
    <t>PUNB0052100</t>
  </si>
  <si>
    <t>PUNB0052200</t>
  </si>
  <si>
    <t>PUNB0052300</t>
  </si>
  <si>
    <t>PUNB0052400</t>
  </si>
  <si>
    <t>PUNB0052500</t>
  </si>
  <si>
    <t>PUNB0052600</t>
  </si>
  <si>
    <t>PUNB0052700</t>
  </si>
  <si>
    <t>PUNB0052800</t>
  </si>
  <si>
    <t>PUNB0052900</t>
  </si>
  <si>
    <t>PUNB0053000</t>
  </si>
  <si>
    <t>PUNB0053200</t>
  </si>
  <si>
    <t>PUNB0053300</t>
  </si>
  <si>
    <t>PUNB0053400</t>
  </si>
  <si>
    <t>PUNB0053500</t>
  </si>
  <si>
    <t>PUNB0053600</t>
  </si>
  <si>
    <t>PUNB0053700</t>
  </si>
  <si>
    <t>PUNB0053800</t>
  </si>
  <si>
    <t>PUNB0053900</t>
  </si>
  <si>
    <t>PUNB0054000</t>
  </si>
  <si>
    <t>PUNB0054100</t>
  </si>
  <si>
    <t>PUNB0054200</t>
  </si>
  <si>
    <t>PUNB0054300</t>
  </si>
  <si>
    <t>PUNB0054400</t>
  </si>
  <si>
    <t>PUNB0054500</t>
  </si>
  <si>
    <t>PUNB0054600</t>
  </si>
  <si>
    <t>PUNB0054700</t>
  </si>
  <si>
    <t>PUNB0054800</t>
  </si>
  <si>
    <t>PUNB0055000</t>
  </si>
  <si>
    <t>PUNB0055100</t>
  </si>
  <si>
    <t>PUNB0055200</t>
  </si>
  <si>
    <t>PUNB0055300</t>
  </si>
  <si>
    <t>PUNB0055400</t>
  </si>
  <si>
    <t>PUNB0055500</t>
  </si>
  <si>
    <t>PUNB0055600</t>
  </si>
  <si>
    <t>PUNB0055700</t>
  </si>
  <si>
    <t>PUNB0055800</t>
  </si>
  <si>
    <t>PUNB0055900</t>
  </si>
  <si>
    <t>PUNB0056000</t>
  </si>
  <si>
    <t>PUNB0056100</t>
  </si>
  <si>
    <t>PUNB0056200</t>
  </si>
  <si>
    <t>PUNB0056300</t>
  </si>
  <si>
    <t>PUNB0056400</t>
  </si>
  <si>
    <t>PUNB0056500</t>
  </si>
  <si>
    <t>PUNB0056600</t>
  </si>
  <si>
    <t>PUNB0056700</t>
  </si>
  <si>
    <t>PUNB0056800</t>
  </si>
  <si>
    <t>PUNB0056900</t>
  </si>
  <si>
    <t>PUNB0057000</t>
  </si>
  <si>
    <t>PUNB0057100</t>
  </si>
  <si>
    <t>PUNB0057300</t>
  </si>
  <si>
    <t>PUNB0057400</t>
  </si>
  <si>
    <t>PUNB0057500</t>
  </si>
  <si>
    <t>PUNB0057600</t>
  </si>
  <si>
    <t>PUNB0057700</t>
  </si>
  <si>
    <t>PUNB0057800</t>
  </si>
  <si>
    <t>PUNB0057900</t>
  </si>
  <si>
    <t>PUNB0058000</t>
  </si>
  <si>
    <t>PUNB0058100</t>
  </si>
  <si>
    <t>PUNB0058200</t>
  </si>
  <si>
    <t>PUNB0058300</t>
  </si>
  <si>
    <t>PUNB0058400</t>
  </si>
  <si>
    <t>PUNB0058500</t>
  </si>
  <si>
    <t>PUNB0058600</t>
  </si>
  <si>
    <t>PUNB0058700</t>
  </si>
  <si>
    <t>PUNB0058800</t>
  </si>
  <si>
    <t>PUNB0058900</t>
  </si>
  <si>
    <t>PUNB0059000</t>
  </si>
  <si>
    <t>PUNB0059100</t>
  </si>
  <si>
    <t>PUNB0059200</t>
  </si>
  <si>
    <t>PUNB0059300</t>
  </si>
  <si>
    <t>PUNB0059400</t>
  </si>
  <si>
    <t>PUNB0059500</t>
  </si>
  <si>
    <t>PUNB0059600</t>
  </si>
  <si>
    <t>PUNB0059700</t>
  </si>
  <si>
    <t>PUNB0059800</t>
  </si>
  <si>
    <t>PUNB0059900</t>
  </si>
  <si>
    <t>PUNB0060000</t>
  </si>
  <si>
    <t>PUNB0060100</t>
  </si>
  <si>
    <t>PUNB0060200</t>
  </si>
  <si>
    <t>PUNB0060300</t>
  </si>
  <si>
    <t>PUNB0060400</t>
  </si>
  <si>
    <t>PUNB0060500</t>
  </si>
  <si>
    <t>PUNB0060600</t>
  </si>
  <si>
    <t>PUNB0060700</t>
  </si>
  <si>
    <t>PUNB0060800</t>
  </si>
  <si>
    <t>PUNB0060900</t>
  </si>
  <si>
    <t>PUNB0061000</t>
  </si>
  <si>
    <t>PUNB0061100</t>
  </si>
  <si>
    <t>PUNB0061200</t>
  </si>
  <si>
    <t>PUNB0061300</t>
  </si>
  <si>
    <t>PUNB0061400</t>
  </si>
  <si>
    <t>PUNB0061500</t>
  </si>
  <si>
    <t>PUNB0061600</t>
  </si>
  <si>
    <t>PUNB0061700</t>
  </si>
  <si>
    <t>PUNB0061800</t>
  </si>
  <si>
    <t>PUNB0061900</t>
  </si>
  <si>
    <t>PUNB0062000</t>
  </si>
  <si>
    <t>PUNB0062100</t>
  </si>
  <si>
    <t>PUNB0062300</t>
  </si>
  <si>
    <t>PUNB0062400</t>
  </si>
  <si>
    <t>PUNB0062500</t>
  </si>
  <si>
    <t>PUNB0062600</t>
  </si>
  <si>
    <t>PUNB0062700</t>
  </si>
  <si>
    <t>PUNB0062800</t>
  </si>
  <si>
    <t>PUNB0062900</t>
  </si>
  <si>
    <t>PUNB0063000</t>
  </si>
  <si>
    <t>PUNB0063100</t>
  </si>
  <si>
    <t>PUNB0063200</t>
  </si>
  <si>
    <t>PUNB0063300</t>
  </si>
  <si>
    <t>PUNB0063400</t>
  </si>
  <si>
    <t>PUNB0063500</t>
  </si>
  <si>
    <t>PUNB0063600</t>
  </si>
  <si>
    <t>PUNB0063700</t>
  </si>
  <si>
    <t>PUNB0063800</t>
  </si>
  <si>
    <t>PUNB0063900</t>
  </si>
  <si>
    <t>PUNB0064000</t>
  </si>
  <si>
    <t>PUNB0064100</t>
  </si>
  <si>
    <t>PUNB0064200</t>
  </si>
  <si>
    <t>PUNB0064300</t>
  </si>
  <si>
    <t>PUNB0064400</t>
  </si>
  <si>
    <t>PUNB0064500</t>
  </si>
  <si>
    <t>PUNB0064600</t>
  </si>
  <si>
    <t>PUNB0064700</t>
  </si>
  <si>
    <t>PUNB0064900</t>
  </si>
  <si>
    <t>PUNB0065000</t>
  </si>
  <si>
    <t>PUNB0065100</t>
  </si>
  <si>
    <t>PUNB0065200</t>
  </si>
  <si>
    <t>PUNB0065300</t>
  </si>
  <si>
    <t>PUNB0065400</t>
  </si>
  <si>
    <t>PUNB0065500</t>
  </si>
  <si>
    <t>PUNB0065600</t>
  </si>
  <si>
    <t>PUNB0065700</t>
  </si>
  <si>
    <t>PUNB0065800</t>
  </si>
  <si>
    <t>PUNB0065900</t>
  </si>
  <si>
    <t>PUNB0066000</t>
  </si>
  <si>
    <t>PUNB0066100</t>
  </si>
  <si>
    <t>PUNB0066200</t>
  </si>
  <si>
    <t>PUNB0066300</t>
  </si>
  <si>
    <t>PUNB0066400</t>
  </si>
  <si>
    <t>PUNB0066500</t>
  </si>
  <si>
    <t>PUNB0066600</t>
  </si>
  <si>
    <t>PUNB0066700</t>
  </si>
  <si>
    <t>PUNB0066800</t>
  </si>
  <si>
    <t>PUNB0066900</t>
  </si>
  <si>
    <t>PUNB0067000</t>
  </si>
  <si>
    <t>PUNB0067100</t>
  </si>
  <si>
    <t>PUNB0067200</t>
  </si>
  <si>
    <t>PUNB0067300</t>
  </si>
  <si>
    <t>PUNB0067400</t>
  </si>
  <si>
    <t>PUNB0067500</t>
  </si>
  <si>
    <t>PUNB0067600</t>
  </si>
  <si>
    <t>PUNB0067700</t>
  </si>
  <si>
    <t>PUNB0067800</t>
  </si>
  <si>
    <t>PUNB0067900</t>
  </si>
  <si>
    <t>PUNB0068000</t>
  </si>
  <si>
    <t>PUNB0068100</t>
  </si>
  <si>
    <t>PUNB0068200</t>
  </si>
  <si>
    <t>PUNB0068300</t>
  </si>
  <si>
    <t>PUNB0068400</t>
  </si>
  <si>
    <t>PUNB0068500</t>
  </si>
  <si>
    <t>PUNB0068600</t>
  </si>
  <si>
    <t>PUNB0068700</t>
  </si>
  <si>
    <t>PUNB0068900</t>
  </si>
  <si>
    <t>PUNB0069000</t>
  </si>
  <si>
    <t>PUNB0069100</t>
  </si>
  <si>
    <t>PUNB0069200</t>
  </si>
  <si>
    <t>PUNB0069400</t>
  </si>
  <si>
    <t>PUNB0069500</t>
  </si>
  <si>
    <t>PUNB0069600</t>
  </si>
  <si>
    <t>PUNB0069700</t>
  </si>
  <si>
    <t>PUNB0069800</t>
  </si>
  <si>
    <t>PUNB0069900</t>
  </si>
  <si>
    <t>PUNB0070000</t>
  </si>
  <si>
    <t>PUNB0070100</t>
  </si>
  <si>
    <t>PUNB0070200</t>
  </si>
  <si>
    <t>PUNB0070300</t>
  </si>
  <si>
    <t>PUNB0070400</t>
  </si>
  <si>
    <t>PUNB0070500</t>
  </si>
  <si>
    <t>PUNB0070600</t>
  </si>
  <si>
    <t>PUNB0070700</t>
  </si>
  <si>
    <t>PUNB0070800</t>
  </si>
  <si>
    <t>PUNB0070900</t>
  </si>
  <si>
    <t>PUNB0071000</t>
  </si>
  <si>
    <t>PUNB0071100</t>
  </si>
  <si>
    <t>PUNB0071200</t>
  </si>
  <si>
    <t>PUNB0071300</t>
  </si>
  <si>
    <t>PUNB0071400</t>
  </si>
  <si>
    <t>PUNB0071500</t>
  </si>
  <si>
    <t>PUNB0071600</t>
  </si>
  <si>
    <t>PUNB0071700</t>
  </si>
  <si>
    <t>PUNB0071800</t>
  </si>
  <si>
    <t>PUNB0071900</t>
  </si>
  <si>
    <t>PUNB0072000</t>
  </si>
  <si>
    <t>PUNB0072100</t>
  </si>
  <si>
    <t>PUNB0072200</t>
  </si>
  <si>
    <t>PUNB0072300</t>
  </si>
  <si>
    <t>PUNB0072400</t>
  </si>
  <si>
    <t>PUNB0072500</t>
  </si>
  <si>
    <t>PUNB0072600</t>
  </si>
  <si>
    <t>PUNB0072700</t>
  </si>
  <si>
    <t>PUNB0072800</t>
  </si>
  <si>
    <t>PUNB0072900</t>
  </si>
  <si>
    <t>PUNB0073000</t>
  </si>
  <si>
    <t>PUNB0073100</t>
  </si>
  <si>
    <t>PUNB0073200</t>
  </si>
  <si>
    <t>PUNB0073300</t>
  </si>
  <si>
    <t>PUNB0073400</t>
  </si>
  <si>
    <t>PUNB0073500</t>
  </si>
  <si>
    <t>PUNB0073600</t>
  </si>
  <si>
    <t>PUNB0073700</t>
  </si>
  <si>
    <t>PUNB0073800</t>
  </si>
  <si>
    <t>PUNB0073900</t>
  </si>
  <si>
    <t>PUNB0074000</t>
  </si>
  <si>
    <t>PUNB0074100</t>
  </si>
  <si>
    <t>PUNB0074200</t>
  </si>
  <si>
    <t>PUNB0074300</t>
  </si>
  <si>
    <t>PUNB0074400</t>
  </si>
  <si>
    <t>PUNB0074500</t>
  </si>
  <si>
    <t>PUNB0074600</t>
  </si>
  <si>
    <t>PUNB0074700</t>
  </si>
  <si>
    <t>PUNB0074800</t>
  </si>
  <si>
    <t>PUNB0074900</t>
  </si>
  <si>
    <t>PUNB0075000</t>
  </si>
  <si>
    <t>PUNB0075100</t>
  </si>
  <si>
    <t>PUNB0075200</t>
  </si>
  <si>
    <t>PUNB0075300</t>
  </si>
  <si>
    <t>PUNB0075400</t>
  </si>
  <si>
    <t>PUNB0075500</t>
  </si>
  <si>
    <t>PUNB0075600</t>
  </si>
  <si>
    <t>PUNB0075700</t>
  </si>
  <si>
    <t>PUNB0075800</t>
  </si>
  <si>
    <t>PUNB0075900</t>
  </si>
  <si>
    <t>PUNB0076000</t>
  </si>
  <si>
    <t>PUNB0076100</t>
  </si>
  <si>
    <t>PUNB0076200</t>
  </si>
  <si>
    <t>PUNB0076300</t>
  </si>
  <si>
    <t>PUNB0076400</t>
  </si>
  <si>
    <t>PUNB0076500</t>
  </si>
  <si>
    <t>PUNB0076600</t>
  </si>
  <si>
    <t>PUNB0076700</t>
  </si>
  <si>
    <t>PUNB0076800</t>
  </si>
  <si>
    <t>PUNB0076900</t>
  </si>
  <si>
    <t>PUNB0077000</t>
  </si>
  <si>
    <t>PUNB0077100</t>
  </si>
  <si>
    <t>PUNB0077200</t>
  </si>
  <si>
    <t>PUNB0077300</t>
  </si>
  <si>
    <t>PUNB0077400</t>
  </si>
  <si>
    <t>PUNB0077500</t>
  </si>
  <si>
    <t>PUNB0077600</t>
  </si>
  <si>
    <t>PUNB0077700</t>
  </si>
  <si>
    <t>PUNB0077800</t>
  </si>
  <si>
    <t>PUNB0077900</t>
  </si>
  <si>
    <t>PUNB0078000</t>
  </si>
  <si>
    <t>PUNB0078100</t>
  </si>
  <si>
    <t>PUNB0078200</t>
  </si>
  <si>
    <t>PUNB0078300</t>
  </si>
  <si>
    <t>PUNB0078500</t>
  </si>
  <si>
    <t>PUNB0078600</t>
  </si>
  <si>
    <t>PUNB0078700</t>
  </si>
  <si>
    <t>PUNB0078800</t>
  </si>
  <si>
    <t>PUNB0078900</t>
  </si>
  <si>
    <t>PUNB0079000</t>
  </si>
  <si>
    <t>PUNB0079100</t>
  </si>
  <si>
    <t>PUNB0079200</t>
  </si>
  <si>
    <t>PUNB0079300</t>
  </si>
  <si>
    <t>PUNB0079400</t>
  </si>
  <si>
    <t>PUNB0079500</t>
  </si>
  <si>
    <t>PUNB0079700</t>
  </si>
  <si>
    <t>PUNB0079800</t>
  </si>
  <si>
    <t>PUNB0079900</t>
  </si>
  <si>
    <t>PUNB0080000</t>
  </si>
  <si>
    <t>PUNB0080100</t>
  </si>
  <si>
    <t>PUNB0080200</t>
  </si>
  <si>
    <t>PUNB0080300</t>
  </si>
  <si>
    <t>PUNB0080400</t>
  </si>
  <si>
    <t>PUNB0080500</t>
  </si>
  <si>
    <t>PUNB0080600</t>
  </si>
  <si>
    <t>PUNB0080700</t>
  </si>
  <si>
    <t>PUNB0080800</t>
  </si>
  <si>
    <t>PUNB0080900</t>
  </si>
  <si>
    <t>PUNB0081100</t>
  </si>
  <si>
    <t>PUNB0081200</t>
  </si>
  <si>
    <t>PUNB0081300</t>
  </si>
  <si>
    <t>PUNB0081400</t>
  </si>
  <si>
    <t>PUNB0081500</t>
  </si>
  <si>
    <t>PUNB0081600</t>
  </si>
  <si>
    <t>PUNB0081700</t>
  </si>
  <si>
    <t>PUNB0081800</t>
  </si>
  <si>
    <t>PUNB0081900</t>
  </si>
  <si>
    <t>PUNB0082000</t>
  </si>
  <si>
    <t>PUNB0082100</t>
  </si>
  <si>
    <t>PUNB0082200</t>
  </si>
  <si>
    <t>PUNB0082300</t>
  </si>
  <si>
    <t>PUNB0082400</t>
  </si>
  <si>
    <t>PUNB0082500</t>
  </si>
  <si>
    <t>PUNB0082600</t>
  </si>
  <si>
    <t>PUNB0082700</t>
  </si>
  <si>
    <t>PUNB0082800</t>
  </si>
  <si>
    <t>PUNB0082900</t>
  </si>
  <si>
    <t>PUNB0083000</t>
  </si>
  <si>
    <t>PUNB0083100</t>
  </si>
  <si>
    <t>PUNB0083200</t>
  </si>
  <si>
    <t>PUNB0083300</t>
  </si>
  <si>
    <t>PUNB0083400</t>
  </si>
  <si>
    <t>PUNB0083500</t>
  </si>
  <si>
    <t>PUNB0083600</t>
  </si>
  <si>
    <t>PUNB0083700</t>
  </si>
  <si>
    <t>PUNB0083800</t>
  </si>
  <si>
    <t>PUNB0083900</t>
  </si>
  <si>
    <t>PUNB0084000</t>
  </si>
  <si>
    <t>PUNB0084100</t>
  </si>
  <si>
    <t>PUNB0084200</t>
  </si>
  <si>
    <t>PUNB0084300</t>
  </si>
  <si>
    <t>PUNB0084400</t>
  </si>
  <si>
    <t>PUNB0084500</t>
  </si>
  <si>
    <t>PUNB0084600</t>
  </si>
  <si>
    <t>PUNB0084700</t>
  </si>
  <si>
    <t>PUNB0084800</t>
  </si>
  <si>
    <t>PUNB0084900</t>
  </si>
  <si>
    <t>PUNB0085000</t>
  </si>
  <si>
    <t>PUNB0085100</t>
  </si>
  <si>
    <t>PUNB0085200</t>
  </si>
  <si>
    <t>PUNB0085300</t>
  </si>
  <si>
    <t>PUNB0085400</t>
  </si>
  <si>
    <t>PUNB0085500</t>
  </si>
  <si>
    <t>PUNB0085600</t>
  </si>
  <si>
    <t>PUNB0085700</t>
  </si>
  <si>
    <t>PUNB0085800</t>
  </si>
  <si>
    <t>PUNB0085900</t>
  </si>
  <si>
    <t>PUNB0086000</t>
  </si>
  <si>
    <t>PUNB0086100</t>
  </si>
  <si>
    <t>PUNB0086200</t>
  </si>
  <si>
    <t>PUNB0086300</t>
  </si>
  <si>
    <t>PUNB0086400</t>
  </si>
  <si>
    <t>PUNB0086500</t>
  </si>
  <si>
    <t>PUNB0086600</t>
  </si>
  <si>
    <t>PUNB0086700</t>
  </si>
  <si>
    <t>PUNB0086800</t>
  </si>
  <si>
    <t>PUNB0086900</t>
  </si>
  <si>
    <t>PUNB0087000</t>
  </si>
  <si>
    <t>PUNB0087100</t>
  </si>
  <si>
    <t>PUNB0087200</t>
  </si>
  <si>
    <t>PUNB0087300</t>
  </si>
  <si>
    <t>PUNB0087400</t>
  </si>
  <si>
    <t>PUNB0087500</t>
  </si>
  <si>
    <t>PUNB0087600</t>
  </si>
  <si>
    <t>PUNB0087700</t>
  </si>
  <si>
    <t>PUNB0087800</t>
  </si>
  <si>
    <t>PUNB0088000</t>
  </si>
  <si>
    <t>PUNB0088100</t>
  </si>
  <si>
    <t>PUNB0088200</t>
  </si>
  <si>
    <t>PUNB0088300</t>
  </si>
  <si>
    <t>PUNB0088400</t>
  </si>
  <si>
    <t>PUNB0088500</t>
  </si>
  <si>
    <t>PUNB0088600</t>
  </si>
  <si>
    <t>PUNB0088700</t>
  </si>
  <si>
    <t>PUNB0088800</t>
  </si>
  <si>
    <t>PUNB0088900</t>
  </si>
  <si>
    <t>PUNB0089000</t>
  </si>
  <si>
    <t>PUNB0089100</t>
  </si>
  <si>
    <t>PUNB0089200</t>
  </si>
  <si>
    <t>PUNB0089300</t>
  </si>
  <si>
    <t>PUNB0089400</t>
  </si>
  <si>
    <t>PUNB0089500</t>
  </si>
  <si>
    <t>PUNB0089600</t>
  </si>
  <si>
    <t>PUNB0089700</t>
  </si>
  <si>
    <t>PUNB0089800</t>
  </si>
  <si>
    <t>PUNB0089900</t>
  </si>
  <si>
    <t>PUNB0090000</t>
  </si>
  <si>
    <t>PUNB0090100</t>
  </si>
  <si>
    <t>PUNB0090200</t>
  </si>
  <si>
    <t>PUNB0090300</t>
  </si>
  <si>
    <t>PUNB0090400</t>
  </si>
  <si>
    <t>PUNB0090500</t>
  </si>
  <si>
    <t>PUNB0090600</t>
  </si>
  <si>
    <t>PUNB0090700</t>
  </si>
  <si>
    <t>PUNB0090800</t>
  </si>
  <si>
    <t>PUNB0090900</t>
  </si>
  <si>
    <t>PUNB0091000</t>
  </si>
  <si>
    <t>PUNB0091100</t>
  </si>
  <si>
    <t>PUNB0091200</t>
  </si>
  <si>
    <t>PUNB0091300</t>
  </si>
  <si>
    <t>PUNB0091400</t>
  </si>
  <si>
    <t>PUNB0091500</t>
  </si>
  <si>
    <t>PUNB0091600</t>
  </si>
  <si>
    <t>PUNB0091700</t>
  </si>
  <si>
    <t>PUNB0091800</t>
  </si>
  <si>
    <t>PUNB0091900</t>
  </si>
  <si>
    <t>PUNB0092000</t>
  </si>
  <si>
    <t>PUNB0092100</t>
  </si>
  <si>
    <t>PUNB0092200</t>
  </si>
  <si>
    <t>PUNB0092300</t>
  </si>
  <si>
    <t>PUNB0092400</t>
  </si>
  <si>
    <t>PUNB0092500</t>
  </si>
  <si>
    <t>PUNB0092600</t>
  </si>
  <si>
    <t>PUNB0092700</t>
  </si>
  <si>
    <t>PUNB0092800</t>
  </si>
  <si>
    <t>PUNB0092900</t>
  </si>
  <si>
    <t>PUNB0093000</t>
  </si>
  <si>
    <t>PUNB0093100</t>
  </si>
  <si>
    <t>PUNB0093200</t>
  </si>
  <si>
    <t>PUNB0093300</t>
  </si>
  <si>
    <t>PUNB0093400</t>
  </si>
  <si>
    <t>PUNB0093500</t>
  </si>
  <si>
    <t>PUNB0093600</t>
  </si>
  <si>
    <t>PUNB0093700</t>
  </si>
  <si>
    <t>PUNB0093800</t>
  </si>
  <si>
    <t>PUNB0093900</t>
  </si>
  <si>
    <t>PUNB0094000</t>
  </si>
  <si>
    <t>PUNB0094100</t>
  </si>
  <si>
    <t>PUNB0094200</t>
  </si>
  <si>
    <t>PUNB0094300</t>
  </si>
  <si>
    <t>PUNB0094400</t>
  </si>
  <si>
    <t>PUNB0094500</t>
  </si>
  <si>
    <t>PUNB0094600</t>
  </si>
  <si>
    <t>PUNB0094700</t>
  </si>
  <si>
    <t>PUNB0094800</t>
  </si>
  <si>
    <t>PUNB0094900</t>
  </si>
  <si>
    <t>PUNB0095000</t>
  </si>
  <si>
    <t>PUNB0095100</t>
  </si>
  <si>
    <t>PUNB0095200</t>
  </si>
  <si>
    <t>PUNB0095300</t>
  </si>
  <si>
    <t>PUNB0095400</t>
  </si>
  <si>
    <t>PUNB0095500</t>
  </si>
  <si>
    <t>PUNB0095600</t>
  </si>
  <si>
    <t>PUNB0095700</t>
  </si>
  <si>
    <t>PUNB0095800</t>
  </si>
  <si>
    <t>PUNB0095900</t>
  </si>
  <si>
    <t>PUNB0096000</t>
  </si>
  <si>
    <t>PUNB0096100</t>
  </si>
  <si>
    <t>PUNB0096200</t>
  </si>
  <si>
    <t>PUNB0096300</t>
  </si>
  <si>
    <t>PUNB0096400</t>
  </si>
  <si>
    <t>PUNB0096500</t>
  </si>
  <si>
    <t>PUNB0096600</t>
  </si>
  <si>
    <t>PUNB0096700</t>
  </si>
  <si>
    <t>PUNB0096800</t>
  </si>
  <si>
    <t>PUNB0096900</t>
  </si>
  <si>
    <t>PUNB0097000</t>
  </si>
  <si>
    <t>PUNB0097100</t>
  </si>
  <si>
    <t>PUNB0097300</t>
  </si>
  <si>
    <t>PUNB0097400</t>
  </si>
  <si>
    <t>PUNB0097500</t>
  </si>
  <si>
    <t>PUNB0097600</t>
  </si>
  <si>
    <t>PUNB0097700</t>
  </si>
  <si>
    <t>PUNB0097800</t>
  </si>
  <si>
    <t>PUNB0097900</t>
  </si>
  <si>
    <t>PUNB0098000</t>
  </si>
  <si>
    <t>PUNB0098100</t>
  </si>
  <si>
    <t>PUNB0098200</t>
  </si>
  <si>
    <t>PUNB0098300</t>
  </si>
  <si>
    <t>PUNB0098400</t>
  </si>
  <si>
    <t>PUNB0098500</t>
  </si>
  <si>
    <t>PUNB0098600</t>
  </si>
  <si>
    <t>PUNB0098700</t>
  </si>
  <si>
    <t>PUNB0098800</t>
  </si>
  <si>
    <t>PUNB0098900</t>
  </si>
  <si>
    <t>PUNB0099000</t>
  </si>
  <si>
    <t>PUNB0099100</t>
  </si>
  <si>
    <t>PUNB0099200</t>
  </si>
  <si>
    <t>PUNB0099300</t>
  </si>
  <si>
    <t>PUNB0099400</t>
  </si>
  <si>
    <t>PUNB0099500</t>
  </si>
  <si>
    <t>PUNB0099600</t>
  </si>
  <si>
    <t>PUNB0099800</t>
  </si>
  <si>
    <t>PUNB00CBS00</t>
  </si>
  <si>
    <t>PUNB00IBS00</t>
  </si>
  <si>
    <t>PUNB0100000</t>
  </si>
  <si>
    <t>PUNB0100100</t>
  </si>
  <si>
    <t>PUNB0100200</t>
  </si>
  <si>
    <t>PUNB0100300</t>
  </si>
  <si>
    <t>PUNB0100400</t>
  </si>
  <si>
    <t>PUNB0100500</t>
  </si>
  <si>
    <t>PUNB0100600</t>
  </si>
  <si>
    <t>PUNB0100700</t>
  </si>
  <si>
    <t>PUNB0100800</t>
  </si>
  <si>
    <t>PUNB0100900</t>
  </si>
  <si>
    <t>PUNB0101000</t>
  </si>
  <si>
    <t>PUNB0101100</t>
  </si>
  <si>
    <t>PUNB0101200</t>
  </si>
  <si>
    <t>PUNB0101300</t>
  </si>
  <si>
    <t>PUNB0101400</t>
  </si>
  <si>
    <t>PUNB0101500</t>
  </si>
  <si>
    <t>PUNB0101600</t>
  </si>
  <si>
    <t>PUNB0101700</t>
  </si>
  <si>
    <t>PUNB0101800</t>
  </si>
  <si>
    <t>PUNB0101900</t>
  </si>
  <si>
    <t>PUNB0102000</t>
  </si>
  <si>
    <t>PUNB0102100</t>
  </si>
  <si>
    <t>PUNB0102200</t>
  </si>
  <si>
    <t>PUNB0102300</t>
  </si>
  <si>
    <t>PUNB0102400</t>
  </si>
  <si>
    <t>PUNB0102500</t>
  </si>
  <si>
    <t>PUNB0102600</t>
  </si>
  <si>
    <t>PUNB0102700</t>
  </si>
  <si>
    <t>PUNB0102800</t>
  </si>
  <si>
    <t>PUNB0102900</t>
  </si>
  <si>
    <t>PUNB0103000</t>
  </si>
  <si>
    <t>PUNB0103100</t>
  </si>
  <si>
    <t>PUNB0103200</t>
  </si>
  <si>
    <t>PUNB0103300</t>
  </si>
  <si>
    <t>PUNB0103400</t>
  </si>
  <si>
    <t>PUNB0103500</t>
  </si>
  <si>
    <t>PUNB0103600</t>
  </si>
  <si>
    <t>PUNB0103700</t>
  </si>
  <si>
    <t>PUNB0103800</t>
  </si>
  <si>
    <t>PUNB0103900</t>
  </si>
  <si>
    <t>PUNB0104000</t>
  </si>
  <si>
    <t>PUNB0104100</t>
  </si>
  <si>
    <t>PUNB0104200</t>
  </si>
  <si>
    <t>PUNB0104300</t>
  </si>
  <si>
    <t>PUNB0104400</t>
  </si>
  <si>
    <t>PUNB0104500</t>
  </si>
  <si>
    <t>PUNB0104600</t>
  </si>
  <si>
    <t>PUNB0104700</t>
  </si>
  <si>
    <t>PUNB0104900</t>
  </si>
  <si>
    <t>PUNB0105000</t>
  </si>
  <si>
    <t>PUNB0105100</t>
  </si>
  <si>
    <t>PUNB0105200</t>
  </si>
  <si>
    <t>PUNB0105300</t>
  </si>
  <si>
    <t>PUNB0105400</t>
  </si>
  <si>
    <t>PUNB0105500</t>
  </si>
  <si>
    <t>PUNB0105600</t>
  </si>
  <si>
    <t>PUNB0105700</t>
  </si>
  <si>
    <t>PUNB0105800</t>
  </si>
  <si>
    <t>PUNB0105900</t>
  </si>
  <si>
    <t>PUNB0106000</t>
  </si>
  <si>
    <t>PUNB0106100</t>
  </si>
  <si>
    <t>PUNB0106200</t>
  </si>
  <si>
    <t>PUNB0106300</t>
  </si>
  <si>
    <t>PUNB0106400</t>
  </si>
  <si>
    <t>PUNB0106500</t>
  </si>
  <si>
    <t>PUNB0106600</t>
  </si>
  <si>
    <t>PUNB0106700</t>
  </si>
  <si>
    <t>PUNB0106800</t>
  </si>
  <si>
    <t>PUNB0106900</t>
  </si>
  <si>
    <t>PUNB0107000</t>
  </si>
  <si>
    <t>PUNB0107100</t>
  </si>
  <si>
    <t>PUNB0107200</t>
  </si>
  <si>
    <t>PUNB0107300</t>
  </si>
  <si>
    <t>PUNB0107400</t>
  </si>
  <si>
    <t>PUNB0107500</t>
  </si>
  <si>
    <t>PUNB0107600</t>
  </si>
  <si>
    <t>PUNB0107700</t>
  </si>
  <si>
    <t>PUNB0107800</t>
  </si>
  <si>
    <t>PUNB0107900</t>
  </si>
  <si>
    <t>PUNB0108000</t>
  </si>
  <si>
    <t>PUNB0108100</t>
  </si>
  <si>
    <t>PUNB0108200</t>
  </si>
  <si>
    <t>PUNB0108300</t>
  </si>
  <si>
    <t>PUNB0108400</t>
  </si>
  <si>
    <t>PUNB0108500</t>
  </si>
  <si>
    <t>PUNB0108600</t>
  </si>
  <si>
    <t>PUNB0108700</t>
  </si>
  <si>
    <t>PUNB0108800</t>
  </si>
  <si>
    <t>PUNB0108900</t>
  </si>
  <si>
    <t>PUNB0109000</t>
  </si>
  <si>
    <t>PUNB0109100</t>
  </si>
  <si>
    <t>PUNB0109200</t>
  </si>
  <si>
    <t>PUNB0109300</t>
  </si>
  <si>
    <t>PUNB0109400</t>
  </si>
  <si>
    <t>PUNB0109500</t>
  </si>
  <si>
    <t>PUNB0109600</t>
  </si>
  <si>
    <t>PUNB0109700</t>
  </si>
  <si>
    <t>PUNB0109800</t>
  </si>
  <si>
    <t>PUNB0109900</t>
  </si>
  <si>
    <t>PUNB0110000</t>
  </si>
  <si>
    <t>PUNB0110100</t>
  </si>
  <si>
    <t>PUNB0110200</t>
  </si>
  <si>
    <t>PUNB0110300</t>
  </si>
  <si>
    <t>PUNB0110400</t>
  </si>
  <si>
    <t>PUNB0110500</t>
  </si>
  <si>
    <t>PUNB0110600</t>
  </si>
  <si>
    <t>PUNB0110700</t>
  </si>
  <si>
    <t>PUNB0110800</t>
  </si>
  <si>
    <t>PUNB0110900</t>
  </si>
  <si>
    <t>PUNB0111000</t>
  </si>
  <si>
    <t>PUNB0111100</t>
  </si>
  <si>
    <t>PUNB0111200</t>
  </si>
  <si>
    <t>PUNB0111300</t>
  </si>
  <si>
    <t>PUNB0111400</t>
  </si>
  <si>
    <t>PUNB0111500</t>
  </si>
  <si>
    <t>PUNB0111600</t>
  </si>
  <si>
    <t>PUNB0111700</t>
  </si>
  <si>
    <t>PUNB0111800</t>
  </si>
  <si>
    <t>PUNB0111900</t>
  </si>
  <si>
    <t>PUNB0112000</t>
  </si>
  <si>
    <t>PUNB0112100</t>
  </si>
  <si>
    <t>PUNB0112200</t>
  </si>
  <si>
    <t>PUNB0112300</t>
  </si>
  <si>
    <t>PUNB0112400</t>
  </si>
  <si>
    <t>PUNB0112500</t>
  </si>
  <si>
    <t>PUNB0112600</t>
  </si>
  <si>
    <t>PUNB0112700</t>
  </si>
  <si>
    <t>PUNB0112900</t>
  </si>
  <si>
    <t>PUNB0113000</t>
  </si>
  <si>
    <t>PUNB0113100</t>
  </si>
  <si>
    <t>PUNB0113200</t>
  </si>
  <si>
    <t>PUNB0113300</t>
  </si>
  <si>
    <t>PUNB0113400</t>
  </si>
  <si>
    <t>PUNB0113500</t>
  </si>
  <si>
    <t>PUNB0113600</t>
  </si>
  <si>
    <t>PUNB0113700</t>
  </si>
  <si>
    <t>PUNB0113800</t>
  </si>
  <si>
    <t>PUNB0113900</t>
  </si>
  <si>
    <t>PUNB0114000</t>
  </si>
  <si>
    <t>PUNB0114100</t>
  </si>
  <si>
    <t>PUNB0114200</t>
  </si>
  <si>
    <t>PUNB0114300</t>
  </si>
  <si>
    <t>PUNB0114400</t>
  </si>
  <si>
    <t>PUNB0114500</t>
  </si>
  <si>
    <t>PUNB0114600</t>
  </si>
  <si>
    <t>PUNB0114700</t>
  </si>
  <si>
    <t>PUNB0114800</t>
  </si>
  <si>
    <t>PUNB0114900</t>
  </si>
  <si>
    <t>PUNB0115000</t>
  </si>
  <si>
    <t>PUNB0115100</t>
  </si>
  <si>
    <t>PUNB0115200</t>
  </si>
  <si>
    <t>PUNB0115300</t>
  </si>
  <si>
    <t>PUNB0115400</t>
  </si>
  <si>
    <t>PUNB0115500</t>
  </si>
  <si>
    <t>PUNB0115600</t>
  </si>
  <si>
    <t>PUNB0115700</t>
  </si>
  <si>
    <t>PUNB0115800</t>
  </si>
  <si>
    <t>PUNB0115900</t>
  </si>
  <si>
    <t>PUNB0116000</t>
  </si>
  <si>
    <t>PUNB0116100</t>
  </si>
  <si>
    <t>PUNB0116200</t>
  </si>
  <si>
    <t>PUNB0116300</t>
  </si>
  <si>
    <t>PUNB0116500</t>
  </si>
  <si>
    <t>PUNB0116700</t>
  </si>
  <si>
    <t>PUNB0116800</t>
  </si>
  <si>
    <t>PUNB0116900</t>
  </si>
  <si>
    <t>PUNB0117000</t>
  </si>
  <si>
    <t>PUNB0117100</t>
  </si>
  <si>
    <t>PUNB0117200</t>
  </si>
  <si>
    <t>PUNB0117300</t>
  </si>
  <si>
    <t>PUNB0117400</t>
  </si>
  <si>
    <t>PUNB0117500</t>
  </si>
  <si>
    <t>PUNB0117600</t>
  </si>
  <si>
    <t>PUNB0117700</t>
  </si>
  <si>
    <t>PUNB0117800</t>
  </si>
  <si>
    <t>PUNB0117900</t>
  </si>
  <si>
    <t>PUNB0118000</t>
  </si>
  <si>
    <t>PUNB0118100</t>
  </si>
  <si>
    <t>PUNB0118200</t>
  </si>
  <si>
    <t>PUNB0118300</t>
  </si>
  <si>
    <t>PUNB0118400</t>
  </si>
  <si>
    <t>PUNB0118500</t>
  </si>
  <si>
    <t>PUNB0118600</t>
  </si>
  <si>
    <t>PUNB0118700</t>
  </si>
  <si>
    <t>PUNB0118800</t>
  </si>
  <si>
    <t>PUNB0118900</t>
  </si>
  <si>
    <t>PUNB0119000</t>
  </si>
  <si>
    <t>PUNB0119100</t>
  </si>
  <si>
    <t>PUNB0119200</t>
  </si>
  <si>
    <t>PUNB0119300</t>
  </si>
  <si>
    <t>PUNB0119400</t>
  </si>
  <si>
    <t>PUNB0119500</t>
  </si>
  <si>
    <t>PUNB0119600</t>
  </si>
  <si>
    <t>PUNB0119700</t>
  </si>
  <si>
    <t>PUNB0119800</t>
  </si>
  <si>
    <t>PUNB0119900</t>
  </si>
  <si>
    <t>PUNB0120000</t>
  </si>
  <si>
    <t>PUNB0120100</t>
  </si>
  <si>
    <t>PUNB0120200</t>
  </si>
  <si>
    <t>PUNB0120300</t>
  </si>
  <si>
    <t>PUNB0120400</t>
  </si>
  <si>
    <t>PUNB0120500</t>
  </si>
  <si>
    <t>PUNB0120600</t>
  </si>
  <si>
    <t>PUNB0120700</t>
  </si>
  <si>
    <t>PUNB0120800</t>
  </si>
  <si>
    <t>PUNB0120900</t>
  </si>
  <si>
    <t>PUNB0121000</t>
  </si>
  <si>
    <t>PUNB0121100</t>
  </si>
  <si>
    <t>PUNB0121200</t>
  </si>
  <si>
    <t>PUNB0121300</t>
  </si>
  <si>
    <t>PUNB0121400</t>
  </si>
  <si>
    <t>PUNB0121500</t>
  </si>
  <si>
    <t>PUNB0121600</t>
  </si>
  <si>
    <t>PUNB0121700</t>
  </si>
  <si>
    <t>PUNB0121800</t>
  </si>
  <si>
    <t>PUNB0121900</t>
  </si>
  <si>
    <t>PUNB0122000</t>
  </si>
  <si>
    <t>PUNB0122100</t>
  </si>
  <si>
    <t>PUNB0122200</t>
  </si>
  <si>
    <t>PUNB0122300</t>
  </si>
  <si>
    <t>PUNB0122400</t>
  </si>
  <si>
    <t>PUNB0122500</t>
  </si>
  <si>
    <t>PUNB0122600</t>
  </si>
  <si>
    <t>PUNB0122700</t>
  </si>
  <si>
    <t>PUNB0122800</t>
  </si>
  <si>
    <t>PUNB0122900</t>
  </si>
  <si>
    <t>PUNB0123000</t>
  </si>
  <si>
    <t>PUNB0123100</t>
  </si>
  <si>
    <t>PUNB0123200</t>
  </si>
  <si>
    <t>PUNB0123300</t>
  </si>
  <si>
    <t>PUNB0123400</t>
  </si>
  <si>
    <t>PUNB0123500</t>
  </si>
  <si>
    <t>PUNB0123600</t>
  </si>
  <si>
    <t>PUNB0123700</t>
  </si>
  <si>
    <t>PUNB0123800</t>
  </si>
  <si>
    <t>PUNB0123900</t>
  </si>
  <si>
    <t>PUNB0124100</t>
  </si>
  <si>
    <t>PUNB0124200</t>
  </si>
  <si>
    <t>PUNB0124300</t>
  </si>
  <si>
    <t>PUNB0124400</t>
  </si>
  <si>
    <t>PUNB0124500</t>
  </si>
  <si>
    <t>PUNB0124600</t>
  </si>
  <si>
    <t>PUNB0124700</t>
  </si>
  <si>
    <t>PUNB0124800</t>
  </si>
  <si>
    <t>PUNB0124900</t>
  </si>
  <si>
    <t>PUNB0125000</t>
  </si>
  <si>
    <t>PUNB0125100</t>
  </si>
  <si>
    <t>PUNB0125200</t>
  </si>
  <si>
    <t>PUNB0125300</t>
  </si>
  <si>
    <t>PUNB0125400</t>
  </si>
  <si>
    <t>PUNB0125500</t>
  </si>
  <si>
    <t>PUNB0125600</t>
  </si>
  <si>
    <t>PUNB0125700</t>
  </si>
  <si>
    <t>PUNB0125800</t>
  </si>
  <si>
    <t>PUNB0125900</t>
  </si>
  <si>
    <t>PUNB0126000</t>
  </si>
  <si>
    <t>PUNB0126100</t>
  </si>
  <si>
    <t>PUNB0126200</t>
  </si>
  <si>
    <t>PUNB0126300</t>
  </si>
  <si>
    <t>PUNB0126400</t>
  </si>
  <si>
    <t>PUNB0126500</t>
  </si>
  <si>
    <t>PUNB0126600</t>
  </si>
  <si>
    <t>PUNB0126700</t>
  </si>
  <si>
    <t>PUNB0126800</t>
  </si>
  <si>
    <t>PUNB0126900</t>
  </si>
  <si>
    <t>PUNB0127000</t>
  </si>
  <si>
    <t>PUNB0127100</t>
  </si>
  <si>
    <t>PUNB0127200</t>
  </si>
  <si>
    <t>PUNB0127300</t>
  </si>
  <si>
    <t>PUNB0127400</t>
  </si>
  <si>
    <t>PUNB0127500</t>
  </si>
  <si>
    <t>PUNB0127600</t>
  </si>
  <si>
    <t>PUNB0127700</t>
  </si>
  <si>
    <t>PUNB0127900</t>
  </si>
  <si>
    <t>PUNB0128000</t>
  </si>
  <si>
    <t>PUNB0128100</t>
  </si>
  <si>
    <t>PUNB0128200</t>
  </si>
  <si>
    <t>PUNB0128300</t>
  </si>
  <si>
    <t>PUNB0128400</t>
  </si>
  <si>
    <t>PUNB0128500</t>
  </si>
  <si>
    <t>PUNB0128600</t>
  </si>
  <si>
    <t>PUNB0128700</t>
  </si>
  <si>
    <t>PUNB0128800</t>
  </si>
  <si>
    <t>PUNB0128900</t>
  </si>
  <si>
    <t>PUNB0129000</t>
  </si>
  <si>
    <t>PUNB0129100</t>
  </si>
  <si>
    <t>PUNB0129200</t>
  </si>
  <si>
    <t>PUNB0129300</t>
  </si>
  <si>
    <t>PUNB0129400</t>
  </si>
  <si>
    <t>PUNB0129500</t>
  </si>
  <si>
    <t>PUNB0129600</t>
  </si>
  <si>
    <t>PUNB0129700</t>
  </si>
  <si>
    <t>PUNB0129800</t>
  </si>
  <si>
    <t>PUNB0129900</t>
  </si>
  <si>
    <t>PUNB0130000</t>
  </si>
  <si>
    <t>PUNB0130100</t>
  </si>
  <si>
    <t>PUNB0130200</t>
  </si>
  <si>
    <t>PUNB0130300</t>
  </si>
  <si>
    <t>PUNB0130400</t>
  </si>
  <si>
    <t>PUNB0130500</t>
  </si>
  <si>
    <t>PUNB0130600</t>
  </si>
  <si>
    <t>PUNB0130700</t>
  </si>
  <si>
    <t>PUNB0130800</t>
  </si>
  <si>
    <t>PUNB0130900</t>
  </si>
  <si>
    <t>PUNB0131000</t>
  </si>
  <si>
    <t>PUNB0131100</t>
  </si>
  <si>
    <t>PUNB0131200</t>
  </si>
  <si>
    <t>PUNB0131300</t>
  </si>
  <si>
    <t>PUNB0131400</t>
  </si>
  <si>
    <t>PUNB0131500</t>
  </si>
  <si>
    <t>PUNB0131700</t>
  </si>
  <si>
    <t>PUNB0131800</t>
  </si>
  <si>
    <t>PUNB0131900</t>
  </si>
  <si>
    <t>PUNB0132000</t>
  </si>
  <si>
    <t>PUNB0132100</t>
  </si>
  <si>
    <t>PUNB0132200</t>
  </si>
  <si>
    <t>PUNB0132300</t>
  </si>
  <si>
    <t>PUNB0132400</t>
  </si>
  <si>
    <t>PUNB0132500</t>
  </si>
  <si>
    <t>PUNB0132600</t>
  </si>
  <si>
    <t>PUNB0132700</t>
  </si>
  <si>
    <t>PUNB0132800</t>
  </si>
  <si>
    <t>PUNB0132900</t>
  </si>
  <si>
    <t>PUNB0133000</t>
  </si>
  <si>
    <t>PUNB0133100</t>
  </si>
  <si>
    <t>PUNB0133200</t>
  </si>
  <si>
    <t>PUNB0133300</t>
  </si>
  <si>
    <t>PUNB0133400</t>
  </si>
  <si>
    <t>PUNB0133500</t>
  </si>
  <si>
    <t>PUNB0133600</t>
  </si>
  <si>
    <t>PUNB0133700</t>
  </si>
  <si>
    <t>PUNB0133900</t>
  </si>
  <si>
    <t>PUNB0134000</t>
  </si>
  <si>
    <t>PUNB0134100</t>
  </si>
  <si>
    <t>PUNB0134200</t>
  </si>
  <si>
    <t>PUNB0134300</t>
  </si>
  <si>
    <t>PUNB0134400</t>
  </si>
  <si>
    <t>PUNB0134500</t>
  </si>
  <si>
    <t>PUNB0134600</t>
  </si>
  <si>
    <t>PUNB0134700</t>
  </si>
  <si>
    <t>PUNB0134800</t>
  </si>
  <si>
    <t>PUNB0134900</t>
  </si>
  <si>
    <t>PUNB0135000</t>
  </si>
  <si>
    <t>PUNB0135100</t>
  </si>
  <si>
    <t>PUNB0135200</t>
  </si>
  <si>
    <t>PUNB0135300</t>
  </si>
  <si>
    <t>PUNB0135400</t>
  </si>
  <si>
    <t>PUNB0135500</t>
  </si>
  <si>
    <t>PUNB0135600</t>
  </si>
  <si>
    <t>PUNB0135700</t>
  </si>
  <si>
    <t>PUNB0135800</t>
  </si>
  <si>
    <t>PUNB0135900</t>
  </si>
  <si>
    <t>PUNB0136000</t>
  </si>
  <si>
    <t>PUNB0136100</t>
  </si>
  <si>
    <t>PUNB0136200</t>
  </si>
  <si>
    <t>PUNB0136300</t>
  </si>
  <si>
    <t>PUNB0136400</t>
  </si>
  <si>
    <t>PUNB0136500</t>
  </si>
  <si>
    <t>PUNB0136600</t>
  </si>
  <si>
    <t>PUNB0136700</t>
  </si>
  <si>
    <t>PUNB0136800</t>
  </si>
  <si>
    <t>PUNB0136900</t>
  </si>
  <si>
    <t>PUNB0137000</t>
  </si>
  <si>
    <t>PUNB0137200</t>
  </si>
  <si>
    <t>PUNB0137300</t>
  </si>
  <si>
    <t>PUNB0137400</t>
  </si>
  <si>
    <t>PUNB0137500</t>
  </si>
  <si>
    <t>PUNB0137600</t>
  </si>
  <si>
    <t>PUNB0137700</t>
  </si>
  <si>
    <t>PUNB0137800</t>
  </si>
  <si>
    <t>PUNB0137900</t>
  </si>
  <si>
    <t>PUNB0138000</t>
  </si>
  <si>
    <t>PUNB0138100</t>
  </si>
  <si>
    <t>PUNB0138200</t>
  </si>
  <si>
    <t>PUNB0138300</t>
  </si>
  <si>
    <t>PUNB0138400</t>
  </si>
  <si>
    <t>PUNB0138500</t>
  </si>
  <si>
    <t>PUNB0138600</t>
  </si>
  <si>
    <t>PUNB0138700</t>
  </si>
  <si>
    <t>PUNB0138800</t>
  </si>
  <si>
    <t>PUNB0138900</t>
  </si>
  <si>
    <t>PUNB0139000</t>
  </si>
  <si>
    <t>PUNB0139100</t>
  </si>
  <si>
    <t>PUNB0139200</t>
  </si>
  <si>
    <t>PUNB0139300</t>
  </si>
  <si>
    <t>PUNB0139400</t>
  </si>
  <si>
    <t>PUNB0139500</t>
  </si>
  <si>
    <t>PUNB0139600</t>
  </si>
  <si>
    <t>PUNB0139700</t>
  </si>
  <si>
    <t>PUNB0139800</t>
  </si>
  <si>
    <t>PUNB0139900</t>
  </si>
  <si>
    <t>PUNB0140000</t>
  </si>
  <si>
    <t>PUNB0140100</t>
  </si>
  <si>
    <t>PUNB0140200</t>
  </si>
  <si>
    <t>PUNB0140300</t>
  </si>
  <si>
    <t>PUNB0140400</t>
  </si>
  <si>
    <t>PUNB0140500</t>
  </si>
  <si>
    <t>PUNB0140600</t>
  </si>
  <si>
    <t>PUNB0140700</t>
  </si>
  <si>
    <t>PUNB0140800</t>
  </si>
  <si>
    <t>PUNB0140900</t>
  </si>
  <si>
    <t>PUNB0141000</t>
  </si>
  <si>
    <t>PUNB0141100</t>
  </si>
  <si>
    <t>PUNB0141200</t>
  </si>
  <si>
    <t>PUNB0141300</t>
  </si>
  <si>
    <t>PUNB0141400</t>
  </si>
  <si>
    <t>PUNB0141500</t>
  </si>
  <si>
    <t>PUNB0141700</t>
  </si>
  <si>
    <t>PUNB0141800</t>
  </si>
  <si>
    <t>PUNB0141900</t>
  </si>
  <si>
    <t>PUNB0142000</t>
  </si>
  <si>
    <t>PUNB0142100</t>
  </si>
  <si>
    <t>PUNB0142200</t>
  </si>
  <si>
    <t>PUNB0142300</t>
  </si>
  <si>
    <t>PUNB0142400</t>
  </si>
  <si>
    <t>PUNB0142500</t>
  </si>
  <si>
    <t>PUNB0142600</t>
  </si>
  <si>
    <t>PUNB0142700</t>
  </si>
  <si>
    <t>PUNB0142800</t>
  </si>
  <si>
    <t>PUNB0142900</t>
  </si>
  <si>
    <t>PUNB0143000</t>
  </si>
  <si>
    <t>PUNB0143100</t>
  </si>
  <si>
    <t>PUNB0143200</t>
  </si>
  <si>
    <t>PUNB0143300</t>
  </si>
  <si>
    <t>PUNB0143400</t>
  </si>
  <si>
    <t>PUNB0143500</t>
  </si>
  <si>
    <t>PUNB0143600</t>
  </si>
  <si>
    <t>PUNB0143700</t>
  </si>
  <si>
    <t>PUNB0143800</t>
  </si>
  <si>
    <t>PUNB0143900</t>
  </si>
  <si>
    <t>PUNB0144000</t>
  </si>
  <si>
    <t>PUNB0144100</t>
  </si>
  <si>
    <t>PUNB0144200</t>
  </si>
  <si>
    <t>PUNB0144300</t>
  </si>
  <si>
    <t>PUNB0144400</t>
  </si>
  <si>
    <t>PUNB0144500</t>
  </si>
  <si>
    <t>PUNB0144600</t>
  </si>
  <si>
    <t>PUNB0144700</t>
  </si>
  <si>
    <t>PUNB0144800</t>
  </si>
  <si>
    <t>PUNB0144900</t>
  </si>
  <si>
    <t>PUNB0145000</t>
  </si>
  <si>
    <t>PUNB0145100</t>
  </si>
  <si>
    <t>PUNB0145200</t>
  </si>
  <si>
    <t>PUNB0145300</t>
  </si>
  <si>
    <t>PUNB0145400</t>
  </si>
  <si>
    <t>PUNB0145500</t>
  </si>
  <si>
    <t>PUNB0145600</t>
  </si>
  <si>
    <t>PUNB0145700</t>
  </si>
  <si>
    <t>PUNB0145800</t>
  </si>
  <si>
    <t>PUNB0145900</t>
  </si>
  <si>
    <t>PUNB0146000</t>
  </si>
  <si>
    <t>PUNB0146100</t>
  </si>
  <si>
    <t>PUNB0146200</t>
  </si>
  <si>
    <t>PUNB0146300</t>
  </si>
  <si>
    <t>PUNB0146400</t>
  </si>
  <si>
    <t>PUNB0146500</t>
  </si>
  <si>
    <t>PUNB0146700</t>
  </si>
  <si>
    <t>PUNB0146800</t>
  </si>
  <si>
    <t>PUNB0146900</t>
  </si>
  <si>
    <t>PUNB0147000</t>
  </si>
  <si>
    <t>PUNB0147100</t>
  </si>
  <si>
    <t>PUNB0147200</t>
  </si>
  <si>
    <t>PUNB0147300</t>
  </si>
  <si>
    <t>PUNB0147400</t>
  </si>
  <si>
    <t>PUNB0147500</t>
  </si>
  <si>
    <t>PUNB0147600</t>
  </si>
  <si>
    <t>PUNB0147700</t>
  </si>
  <si>
    <t>PUNB0147800</t>
  </si>
  <si>
    <t>PUNB0147900</t>
  </si>
  <si>
    <t>PUNB0148000</t>
  </si>
  <si>
    <t>PUNB0148100</t>
  </si>
  <si>
    <t>PUNB0148200</t>
  </si>
  <si>
    <t>PUNB0148300</t>
  </si>
  <si>
    <t>PUNB0148400</t>
  </si>
  <si>
    <t>PUNB0148500</t>
  </si>
  <si>
    <t>PUNB0148600</t>
  </si>
  <si>
    <t>PUNB0148700</t>
  </si>
  <si>
    <t>PUNB0148800</t>
  </si>
  <si>
    <t>PUNB0148900</t>
  </si>
  <si>
    <t>PUNB0149000</t>
  </si>
  <si>
    <t>PUNB0149100</t>
  </si>
  <si>
    <t>PUNB0149200</t>
  </si>
  <si>
    <t>PUNB0149300</t>
  </si>
  <si>
    <t>PUNB0149400</t>
  </si>
  <si>
    <t>PUNB0149500</t>
  </si>
  <si>
    <t>PUNB0149600</t>
  </si>
  <si>
    <t>PUNB0149700</t>
  </si>
  <si>
    <t>PUNB0149800</t>
  </si>
  <si>
    <t>PUNB0149900</t>
  </si>
  <si>
    <t>PUNB0150100</t>
  </si>
  <si>
    <t>PUNB0150200</t>
  </si>
  <si>
    <t>PUNB0150300</t>
  </si>
  <si>
    <t>PUNB0150400</t>
  </si>
  <si>
    <t>PUNB0150500</t>
  </si>
  <si>
    <t>PUNB0150600</t>
  </si>
  <si>
    <t>PUNB0150700</t>
  </si>
  <si>
    <t>PUNB0150800</t>
  </si>
  <si>
    <t>PUNB0150900</t>
  </si>
  <si>
    <t>PUNB0151100</t>
  </si>
  <si>
    <t>PUNB0151200</t>
  </si>
  <si>
    <t>PUNB0151300</t>
  </si>
  <si>
    <t>PUNB0151400</t>
  </si>
  <si>
    <t>PUNB0151500</t>
  </si>
  <si>
    <t>PUNB0151600</t>
  </si>
  <si>
    <t>PUNB0151800</t>
  </si>
  <si>
    <t>PUNB0151900</t>
  </si>
  <si>
    <t>PUNB0152100</t>
  </si>
  <si>
    <t>PUNB0152200</t>
  </si>
  <si>
    <t>PUNB0152300</t>
  </si>
  <si>
    <t>PUNB0152400</t>
  </si>
  <si>
    <t>PUNB0152500</t>
  </si>
  <si>
    <t>PUNB0152600</t>
  </si>
  <si>
    <t>PUNB0152700</t>
  </si>
  <si>
    <t>PUNB0152800</t>
  </si>
  <si>
    <t>PUNB0152900</t>
  </si>
  <si>
    <t>PUNB0153000</t>
  </si>
  <si>
    <t>PUNB0153100</t>
  </si>
  <si>
    <t>PUNB0153200</t>
  </si>
  <si>
    <t>PUNB0153300</t>
  </si>
  <si>
    <t>PUNB0153600</t>
  </si>
  <si>
    <t>PUNB0153700</t>
  </si>
  <si>
    <t>PUNB0153800</t>
  </si>
  <si>
    <t>PUNB0153900</t>
  </si>
  <si>
    <t>PUNB0154000</t>
  </si>
  <si>
    <t>PUNB0154100</t>
  </si>
  <si>
    <t>PUNB0154200</t>
  </si>
  <si>
    <t>PUNB0154300</t>
  </si>
  <si>
    <t>PUNB0154400</t>
  </si>
  <si>
    <t>PUNB0154500</t>
  </si>
  <si>
    <t>PUNB0154600</t>
  </si>
  <si>
    <t>PUNB0154700</t>
  </si>
  <si>
    <t>PUNB0154800</t>
  </si>
  <si>
    <t>PUNB0154900</t>
  </si>
  <si>
    <t>PUNB0155000</t>
  </si>
  <si>
    <t>PUNB0155100</t>
  </si>
  <si>
    <t>PUNB0155200</t>
  </si>
  <si>
    <t>PUNB0155300</t>
  </si>
  <si>
    <t>PUNB0155400</t>
  </si>
  <si>
    <t>PUNB0155500</t>
  </si>
  <si>
    <t>PUNB0155600</t>
  </si>
  <si>
    <t>PUNB0155700</t>
  </si>
  <si>
    <t>PUNB0155800</t>
  </si>
  <si>
    <t>PUNB0156100</t>
  </si>
  <si>
    <t>PUNB0156200</t>
  </si>
  <si>
    <t>PUNB0156300</t>
  </si>
  <si>
    <t>PUNB0156400</t>
  </si>
  <si>
    <t>PUNB0156500</t>
  </si>
  <si>
    <t>PUNB0156600</t>
  </si>
  <si>
    <t>PUNB0156700</t>
  </si>
  <si>
    <t>PUNB0156800</t>
  </si>
  <si>
    <t>PUNB0156900</t>
  </si>
  <si>
    <t>PUNB0157000</t>
  </si>
  <si>
    <t>PUNB0157100</t>
  </si>
  <si>
    <t>PUNB0157200</t>
  </si>
  <si>
    <t>PUNB0157300</t>
  </si>
  <si>
    <t>PUNB0157400</t>
  </si>
  <si>
    <t>PUNB0157500</t>
  </si>
  <si>
    <t>PUNB0157700</t>
  </si>
  <si>
    <t>PUNB0157800</t>
  </si>
  <si>
    <t>PUNB0157900</t>
  </si>
  <si>
    <t>PUNB0158000</t>
  </si>
  <si>
    <t>PUNB0158100</t>
  </si>
  <si>
    <t>PUNB0158200</t>
  </si>
  <si>
    <t>PUNB0158300</t>
  </si>
  <si>
    <t>PUNB0158400</t>
  </si>
  <si>
    <t>PUNB0158500</t>
  </si>
  <si>
    <t>PUNB0158600</t>
  </si>
  <si>
    <t>PUNB0158700</t>
  </si>
  <si>
    <t>PUNB0158800</t>
  </si>
  <si>
    <t>PUNB0158900</t>
  </si>
  <si>
    <t>PUNB0159000</t>
  </si>
  <si>
    <t>PUNB0159100</t>
  </si>
  <si>
    <t>PUNB0159200</t>
  </si>
  <si>
    <t>PUNB0159300</t>
  </si>
  <si>
    <t>PUNB0159400</t>
  </si>
  <si>
    <t>PUNB0159500</t>
  </si>
  <si>
    <t>PUNB0159600</t>
  </si>
  <si>
    <t>PUNB0159700</t>
  </si>
  <si>
    <t>PUNB0159800</t>
  </si>
  <si>
    <t>PUNB0159900</t>
  </si>
  <si>
    <t>PUNB0160000</t>
  </si>
  <si>
    <t>PUNB0160100</t>
  </si>
  <si>
    <t>PUNB0160200</t>
  </si>
  <si>
    <t>PUNB0160300</t>
  </si>
  <si>
    <t>PUNB0160400</t>
  </si>
  <si>
    <t>PUNB0160500</t>
  </si>
  <si>
    <t>PUNB0160600</t>
  </si>
  <si>
    <t>PUNB0160700</t>
  </si>
  <si>
    <t>PUNB0160800</t>
  </si>
  <si>
    <t>PUNB0160900</t>
  </si>
  <si>
    <t>PUNB0161000</t>
  </si>
  <si>
    <t>PUNB0161100</t>
  </si>
  <si>
    <t>PUNB0161200</t>
  </si>
  <si>
    <t>PUNB0161300</t>
  </si>
  <si>
    <t>PUNB0161400</t>
  </si>
  <si>
    <t>PUNB0161500</t>
  </si>
  <si>
    <t>PUNB0161600</t>
  </si>
  <si>
    <t>PUNB0161700</t>
  </si>
  <si>
    <t>PUNB0161800</t>
  </si>
  <si>
    <t>PUNB0161900</t>
  </si>
  <si>
    <t>PUNB0162000</t>
  </si>
  <si>
    <t>PUNB0162100</t>
  </si>
  <si>
    <t>PUNB0162200</t>
  </si>
  <si>
    <t>PUNB0162300</t>
  </si>
  <si>
    <t>PUNB0162400</t>
  </si>
  <si>
    <t>PUNB0162500</t>
  </si>
  <si>
    <t>PUNB0162600</t>
  </si>
  <si>
    <t>PUNB0162700</t>
  </si>
  <si>
    <t>PUNB0162800</t>
  </si>
  <si>
    <t>PUNB0162900</t>
  </si>
  <si>
    <t>PUNB0163000</t>
  </si>
  <si>
    <t>PUNB0163100</t>
  </si>
  <si>
    <t>PUNB0163200</t>
  </si>
  <si>
    <t>PUNB0163300</t>
  </si>
  <si>
    <t>PUNB0163400</t>
  </si>
  <si>
    <t>PUNB0163600</t>
  </si>
  <si>
    <t>PUNB0163700</t>
  </si>
  <si>
    <t>PUNB0163800</t>
  </si>
  <si>
    <t>PUNB0163900</t>
  </si>
  <si>
    <t>PUNB0164000</t>
  </si>
  <si>
    <t>PUNB0164100</t>
  </si>
  <si>
    <t>PUNB0164200</t>
  </si>
  <si>
    <t>PUNB0164300</t>
  </si>
  <si>
    <t>PUNB0164400</t>
  </si>
  <si>
    <t>PUNB0164500</t>
  </si>
  <si>
    <t>PUNB0164600</t>
  </si>
  <si>
    <t>PUNB0164700</t>
  </si>
  <si>
    <t>PUNB0164800</t>
  </si>
  <si>
    <t>PUNB0164900</t>
  </si>
  <si>
    <t>PUNB0165000</t>
  </si>
  <si>
    <t>PUNB0165100</t>
  </si>
  <si>
    <t>PUNB0165200</t>
  </si>
  <si>
    <t>PUNB0165300</t>
  </si>
  <si>
    <t>PUNB0165400</t>
  </si>
  <si>
    <t>PUNB0165500</t>
  </si>
  <si>
    <t>PUNB0165600</t>
  </si>
  <si>
    <t>PUNB0165700</t>
  </si>
  <si>
    <t>PUNB0165800</t>
  </si>
  <si>
    <t>PUNB0165900</t>
  </si>
  <si>
    <t>PUNB0166000</t>
  </si>
  <si>
    <t>PUNB0166100</t>
  </si>
  <si>
    <t>PUNB0166200</t>
  </si>
  <si>
    <t>PUNB0166300</t>
  </si>
  <si>
    <t>PUNB0166400</t>
  </si>
  <si>
    <t>PUNB0166500</t>
  </si>
  <si>
    <t>PUNB0166600</t>
  </si>
  <si>
    <t>PUNB0166700</t>
  </si>
  <si>
    <t>PUNB0166800</t>
  </si>
  <si>
    <t>PUNB0166900</t>
  </si>
  <si>
    <t>PUNB0167000</t>
  </si>
  <si>
    <t>PUNB0167100</t>
  </si>
  <si>
    <t>PUNB0167200</t>
  </si>
  <si>
    <t>PUNB0167300</t>
  </si>
  <si>
    <t>PUNB0167400</t>
  </si>
  <si>
    <t>PUNB0167500</t>
  </si>
  <si>
    <t>PUNB0167600</t>
  </si>
  <si>
    <t>PUNB0167700</t>
  </si>
  <si>
    <t>PUNB0167800</t>
  </si>
  <si>
    <t>PUNB0167900</t>
  </si>
  <si>
    <t>PUNB0168000</t>
  </si>
  <si>
    <t>PUNB0168100</t>
  </si>
  <si>
    <t>PUNB0168200</t>
  </si>
  <si>
    <t>PUNB0168300</t>
  </si>
  <si>
    <t>PUNB0168400</t>
  </si>
  <si>
    <t>PUNB0168500</t>
  </si>
  <si>
    <t>PUNB0168600</t>
  </si>
  <si>
    <t>PUNB0168700</t>
  </si>
  <si>
    <t>PUNB0168800</t>
  </si>
  <si>
    <t>PUNB0168900</t>
  </si>
  <si>
    <t>PUNB0169000</t>
  </si>
  <si>
    <t>PUNB0169100</t>
  </si>
  <si>
    <t>PUNB0169200</t>
  </si>
  <si>
    <t>PUNB0169300</t>
  </si>
  <si>
    <t>PUNB0169400</t>
  </si>
  <si>
    <t>PUNB0169500</t>
  </si>
  <si>
    <t>PUNB0169600</t>
  </si>
  <si>
    <t>PUNB0169700</t>
  </si>
  <si>
    <t>PUNB0169800</t>
  </si>
  <si>
    <t>PUNB0169900</t>
  </si>
  <si>
    <t>PUNB0170000</t>
  </si>
  <si>
    <t>PUNB0170100</t>
  </si>
  <si>
    <t>PUNB0170200</t>
  </si>
  <si>
    <t>PUNB0170300</t>
  </si>
  <si>
    <t>PUNB0170400</t>
  </si>
  <si>
    <t>PUNB0170500</t>
  </si>
  <si>
    <t>PUNB0170600</t>
  </si>
  <si>
    <t>PUNB0170700</t>
  </si>
  <si>
    <t>PUNB0170800</t>
  </si>
  <si>
    <t>PUNB0170900</t>
  </si>
  <si>
    <t>PUNB0171000</t>
  </si>
  <si>
    <t>PUNB0171100</t>
  </si>
  <si>
    <t>PUNB0171200</t>
  </si>
  <si>
    <t>PUNB0171300</t>
  </si>
  <si>
    <t>PUNB0171400</t>
  </si>
  <si>
    <t>PUNB0171500</t>
  </si>
  <si>
    <t>PUNB0171600</t>
  </si>
  <si>
    <t>PUNB0171700</t>
  </si>
  <si>
    <t>PUNB0171800</t>
  </si>
  <si>
    <t>PUNB0171900</t>
  </si>
  <si>
    <t>PUNB0172000</t>
  </si>
  <si>
    <t>PUNB0172100</t>
  </si>
  <si>
    <t>PUNB0172200</t>
  </si>
  <si>
    <t>PUNB0172300</t>
  </si>
  <si>
    <t>PUNB0172400</t>
  </si>
  <si>
    <t>PUNB0172500</t>
  </si>
  <si>
    <t>PUNB0172600</t>
  </si>
  <si>
    <t>PUNB0172700</t>
  </si>
  <si>
    <t>PUNB0172800</t>
  </si>
  <si>
    <t>PUNB0172900</t>
  </si>
  <si>
    <t>PUNB0173000</t>
  </si>
  <si>
    <t>PUNB0173100</t>
  </si>
  <si>
    <t>PUNB0173200</t>
  </si>
  <si>
    <t>PUNB0173300</t>
  </si>
  <si>
    <t>PUNB0173400</t>
  </si>
  <si>
    <t>PUNB0173600</t>
  </si>
  <si>
    <t>PUNB0173700</t>
  </si>
  <si>
    <t>PUNB0173800</t>
  </si>
  <si>
    <t>PUNB0173900</t>
  </si>
  <si>
    <t>PUNB0174000</t>
  </si>
  <si>
    <t>PUNB0174100</t>
  </si>
  <si>
    <t>PUNB0174200</t>
  </si>
  <si>
    <t>PUNB0174300</t>
  </si>
  <si>
    <t>PUNB0174400</t>
  </si>
  <si>
    <t>PUNB0174500</t>
  </si>
  <si>
    <t>PUNB0174600</t>
  </si>
  <si>
    <t>PUNB0174700</t>
  </si>
  <si>
    <t>PUNB0174800</t>
  </si>
  <si>
    <t>PUNB0174900</t>
  </si>
  <si>
    <t>PUNB0175000</t>
  </si>
  <si>
    <t>PUNB0175100</t>
  </si>
  <si>
    <t>PUNB0175200</t>
  </si>
  <si>
    <t>PUNB0175300</t>
  </si>
  <si>
    <t>PUNB0175400</t>
  </si>
  <si>
    <t>PUNB0175500</t>
  </si>
  <si>
    <t>PUNB0175600</t>
  </si>
  <si>
    <t>PUNB0175700</t>
  </si>
  <si>
    <t>PUNB0175800</t>
  </si>
  <si>
    <t>PUNB0175900</t>
  </si>
  <si>
    <t>PUNB0176000</t>
  </si>
  <si>
    <t>PUNB0176100</t>
  </si>
  <si>
    <t>PUNB0176200</t>
  </si>
  <si>
    <t>PUNB0176300</t>
  </si>
  <si>
    <t>PUNB0176400</t>
  </si>
  <si>
    <t>PUNB0176500</t>
  </si>
  <si>
    <t>PUNB0176600</t>
  </si>
  <si>
    <t>PUNB0176700</t>
  </si>
  <si>
    <t>PUNB0176800</t>
  </si>
  <si>
    <t>PUNB0176900</t>
  </si>
  <si>
    <t>PUNB0177000</t>
  </si>
  <si>
    <t>PUNB0177100</t>
  </si>
  <si>
    <t>PUNB0177200</t>
  </si>
  <si>
    <t>PUNB0177300</t>
  </si>
  <si>
    <t>PUNB0177400</t>
  </si>
  <si>
    <t>PUNB0177500</t>
  </si>
  <si>
    <t>PUNB0177600</t>
  </si>
  <si>
    <t>PUNB0177700</t>
  </si>
  <si>
    <t>PUNB0177800</t>
  </si>
  <si>
    <t>PUNB0177900</t>
  </si>
  <si>
    <t>PUNB0178000</t>
  </si>
  <si>
    <t>PUNB0178100</t>
  </si>
  <si>
    <t>PUNB0178300</t>
  </si>
  <si>
    <t>PUNB0178400</t>
  </si>
  <si>
    <t>PUNB0178500</t>
  </si>
  <si>
    <t>PUNB0178600</t>
  </si>
  <si>
    <t>PUNB0178800</t>
  </si>
  <si>
    <t>PUNB0178900</t>
  </si>
  <si>
    <t>PUNB0179000</t>
  </si>
  <si>
    <t>PUNB0179100</t>
  </si>
  <si>
    <t>PUNB0179200</t>
  </si>
  <si>
    <t>PUNB0179300</t>
  </si>
  <si>
    <t>PUNB0179400</t>
  </si>
  <si>
    <t>PUNB0179600</t>
  </si>
  <si>
    <t>PUNB0179800</t>
  </si>
  <si>
    <t>PUNB0179900</t>
  </si>
  <si>
    <t>PUNB0180000</t>
  </si>
  <si>
    <t>PUNB0180100</t>
  </si>
  <si>
    <t>PUNB0180200</t>
  </si>
  <si>
    <t>PUNB0180300</t>
  </si>
  <si>
    <t>PUNB0180400</t>
  </si>
  <si>
    <t>PUNB0180500</t>
  </si>
  <si>
    <t>PUNB0180700</t>
  </si>
  <si>
    <t>PUNB0180800</t>
  </si>
  <si>
    <t>PUNB0181000</t>
  </si>
  <si>
    <t>PUNB0181100</t>
  </si>
  <si>
    <t>PUNB0181200</t>
  </si>
  <si>
    <t>PUNB0181300</t>
  </si>
  <si>
    <t>PUNB0181500</t>
  </si>
  <si>
    <t>PUNB0181600</t>
  </si>
  <si>
    <t>PUNB0181800</t>
  </si>
  <si>
    <t>PUNB0181900</t>
  </si>
  <si>
    <t>PUNB0182000</t>
  </si>
  <si>
    <t>PUNB0182100</t>
  </si>
  <si>
    <t>PUNB0182200</t>
  </si>
  <si>
    <t>PUNB0182300</t>
  </si>
  <si>
    <t>PUNB0182400</t>
  </si>
  <si>
    <t>PUNB0182500</t>
  </si>
  <si>
    <t>PUNB0182600</t>
  </si>
  <si>
    <t>PUNB0182800</t>
  </si>
  <si>
    <t>PUNB0182900</t>
  </si>
  <si>
    <t>PUNB0183100</t>
  </si>
  <si>
    <t>PUNB0183300</t>
  </si>
  <si>
    <t>PUNB0183400</t>
  </si>
  <si>
    <t>PUNB0183500</t>
  </si>
  <si>
    <t>PUNB0183600</t>
  </si>
  <si>
    <t>PUNB0183800</t>
  </si>
  <si>
    <t>PUNB0183900</t>
  </si>
  <si>
    <t>PUNB0184000</t>
  </si>
  <si>
    <t>PUNB0184100</t>
  </si>
  <si>
    <t>PUNB0184200</t>
  </si>
  <si>
    <t>PUNB0184300</t>
  </si>
  <si>
    <t>PUNB0184500</t>
  </si>
  <si>
    <t>PUNB0184600</t>
  </si>
  <si>
    <t>PUNB0184700</t>
  </si>
  <si>
    <t>PUNB0185100</t>
  </si>
  <si>
    <t>PUNB0185200</t>
  </si>
  <si>
    <t>PUNB0185300</t>
  </si>
  <si>
    <t>PUNB0185400</t>
  </si>
  <si>
    <t>PUNB0185500</t>
  </si>
  <si>
    <t>PUNB0185600</t>
  </si>
  <si>
    <t>PUNB0185700</t>
  </si>
  <si>
    <t>PUNB0185800</t>
  </si>
  <si>
    <t>PUNB0185900</t>
  </si>
  <si>
    <t>PUNB0186000</t>
  </si>
  <si>
    <t>PUNB0186100</t>
  </si>
  <si>
    <t>PUNB0186200</t>
  </si>
  <si>
    <t>PUNB0186300</t>
  </si>
  <si>
    <t>PUNB0186400</t>
  </si>
  <si>
    <t>PUNB0186500</t>
  </si>
  <si>
    <t>PUNB0186600</t>
  </si>
  <si>
    <t>PUNB0186800</t>
  </si>
  <si>
    <t>PUNB0186900</t>
  </si>
  <si>
    <t>PUNB0187000</t>
  </si>
  <si>
    <t>PUNB0187100</t>
  </si>
  <si>
    <t>PUNB0187200</t>
  </si>
  <si>
    <t>PUNB0187300</t>
  </si>
  <si>
    <t>PUNB0187400</t>
  </si>
  <si>
    <t>PUNB0187500</t>
  </si>
  <si>
    <t>PUNB0187600</t>
  </si>
  <si>
    <t>PUNB0187700</t>
  </si>
  <si>
    <t>PUNB0187800</t>
  </si>
  <si>
    <t>PUNB0187900</t>
  </si>
  <si>
    <t>PUNB0188000</t>
  </si>
  <si>
    <t>PUNB0188200</t>
  </si>
  <si>
    <t>PUNB0188400</t>
  </si>
  <si>
    <t>PUNB0188600</t>
  </si>
  <si>
    <t>PUNB0188900</t>
  </si>
  <si>
    <t>PUNB0189000</t>
  </si>
  <si>
    <t>PUNB0189100</t>
  </si>
  <si>
    <t>PUNB0189200</t>
  </si>
  <si>
    <t>PUNB0189300</t>
  </si>
  <si>
    <t>PUNB0189400</t>
  </si>
  <si>
    <t>PUNB0189600</t>
  </si>
  <si>
    <t>PUNB0189700</t>
  </si>
  <si>
    <t>PUNB0189900</t>
  </si>
  <si>
    <t>PUNB0190100</t>
  </si>
  <si>
    <t>PUNB0190200</t>
  </si>
  <si>
    <t>PUNB0190300</t>
  </si>
  <si>
    <t>PUNB0190400</t>
  </si>
  <si>
    <t>PUNB0190500</t>
  </si>
  <si>
    <t>PUNB0190600</t>
  </si>
  <si>
    <t>PUNB0190700</t>
  </si>
  <si>
    <t>PUNB0190800</t>
  </si>
  <si>
    <t>PUNB0190900</t>
  </si>
  <si>
    <t>PUNB0191000</t>
  </si>
  <si>
    <t>PUNB0191100</t>
  </si>
  <si>
    <t>PUNB0191200</t>
  </si>
  <si>
    <t>PUNB0191300</t>
  </si>
  <si>
    <t>PUNB0191400</t>
  </si>
  <si>
    <t>PUNB0191600</t>
  </si>
  <si>
    <t>PUNB0191700</t>
  </si>
  <si>
    <t>PUNB0191800</t>
  </si>
  <si>
    <t>PUNB0191900</t>
  </si>
  <si>
    <t>PUNB0192000</t>
  </si>
  <si>
    <t>PUNB0192100</t>
  </si>
  <si>
    <t>PUNB0192200</t>
  </si>
  <si>
    <t>PUNB0192300</t>
  </si>
  <si>
    <t>PUNB0192400</t>
  </si>
  <si>
    <t>PUNB0192500</t>
  </si>
  <si>
    <t>PUNB0192600</t>
  </si>
  <si>
    <t>PUNB0192700</t>
  </si>
  <si>
    <t>PUNB0192800</t>
  </si>
  <si>
    <t>PUNB0192900</t>
  </si>
  <si>
    <t>PUNB0193000</t>
  </si>
  <si>
    <t>PUNB0193200</t>
  </si>
  <si>
    <t>PUNB0193300</t>
  </si>
  <si>
    <t>PUNB0193400</t>
  </si>
  <si>
    <t>PUNB0193500</t>
  </si>
  <si>
    <t>PUNB0193600</t>
  </si>
  <si>
    <t>PUNB0193700</t>
  </si>
  <si>
    <t>PUNB0193800</t>
  </si>
  <si>
    <t>PUNB0193900</t>
  </si>
  <si>
    <t>PUNB0194000</t>
  </si>
  <si>
    <t>PUNB0194200</t>
  </si>
  <si>
    <t>PUNB0194300</t>
  </si>
  <si>
    <t>PUNB0194400</t>
  </si>
  <si>
    <t>PUNB0194500</t>
  </si>
  <si>
    <t>PUNB0194600</t>
  </si>
  <si>
    <t>PUNB0194700</t>
  </si>
  <si>
    <t>PUNB0194800</t>
  </si>
  <si>
    <t>PUNB0195000</t>
  </si>
  <si>
    <t>PUNB0195100</t>
  </si>
  <si>
    <t>PUNB0195200</t>
  </si>
  <si>
    <t>PUNB0195300</t>
  </si>
  <si>
    <t>PUNB0195500</t>
  </si>
  <si>
    <t>PUNB0195600</t>
  </si>
  <si>
    <t>PUNB0196000</t>
  </si>
  <si>
    <t>PUNB0196100</t>
  </si>
  <si>
    <t>PUNB0196200</t>
  </si>
  <si>
    <t>PUNB0196300</t>
  </si>
  <si>
    <t>PUNB0196400</t>
  </si>
  <si>
    <t>PUNB0196500</t>
  </si>
  <si>
    <t>PUNB0196600</t>
  </si>
  <si>
    <t>PUNB0196700</t>
  </si>
  <si>
    <t>PUNB0196800</t>
  </si>
  <si>
    <t>PUNB0196900</t>
  </si>
  <si>
    <t>PUNB0197000</t>
  </si>
  <si>
    <t>PUNB0197100</t>
  </si>
  <si>
    <t>PUNB0197200</t>
  </si>
  <si>
    <t>PUNB0197300</t>
  </si>
  <si>
    <t>PUNB0197400</t>
  </si>
  <si>
    <t>PUNB0197500</t>
  </si>
  <si>
    <t>PUNB0197700</t>
  </si>
  <si>
    <t>PUNB0197800</t>
  </si>
  <si>
    <t>PUNB0197900</t>
  </si>
  <si>
    <t>PUNB0198000</t>
  </si>
  <si>
    <t>PUNB0198100</t>
  </si>
  <si>
    <t>PUNB0198200</t>
  </si>
  <si>
    <t>PUNB0198300</t>
  </si>
  <si>
    <t>PUNB0198400</t>
  </si>
  <si>
    <t>PUNB0198600</t>
  </si>
  <si>
    <t>PUNB0198700</t>
  </si>
  <si>
    <t>PUNB0198800</t>
  </si>
  <si>
    <t>PUNB0198900</t>
  </si>
  <si>
    <t>PUNB0199000</t>
  </si>
  <si>
    <t>PUNB0199200</t>
  </si>
  <si>
    <t>PUNB0199300</t>
  </si>
  <si>
    <t>PUNB0199400</t>
  </si>
  <si>
    <t>PUNB0199500</t>
  </si>
  <si>
    <t>PUNB0199600</t>
  </si>
  <si>
    <t>PUNB0199700</t>
  </si>
  <si>
    <t>PUNB0199800</t>
  </si>
  <si>
    <t>PUNB0199900</t>
  </si>
  <si>
    <t>PUNB0200000</t>
  </si>
  <si>
    <t>PUNB0200100</t>
  </si>
  <si>
    <t>PUNB0200200</t>
  </si>
  <si>
    <t>PUNB0200300</t>
  </si>
  <si>
    <t>PUNB0200400</t>
  </si>
  <si>
    <t>PUNB0200500</t>
  </si>
  <si>
    <t>PUNB0200600</t>
  </si>
  <si>
    <t>PUNB0200700</t>
  </si>
  <si>
    <t>PUNB0200800</t>
  </si>
  <si>
    <t>PUNB0200900</t>
  </si>
  <si>
    <t>PUNB0201000</t>
  </si>
  <si>
    <t>PUNB0201100</t>
  </si>
  <si>
    <t>PUNB0201200</t>
  </si>
  <si>
    <t>PUNB0201300</t>
  </si>
  <si>
    <t>PUNB0201400</t>
  </si>
  <si>
    <t>PUNB0201500</t>
  </si>
  <si>
    <t>PUNB0201600</t>
  </si>
  <si>
    <t>PUNB0201700</t>
  </si>
  <si>
    <t>PUNB0201800</t>
  </si>
  <si>
    <t>PUNB0201900</t>
  </si>
  <si>
    <t>PUNB0202000</t>
  </si>
  <si>
    <t>PUNB0202100</t>
  </si>
  <si>
    <t>PUNB0202200</t>
  </si>
  <si>
    <t>PUNB0202300</t>
  </si>
  <si>
    <t>PUNB0202400</t>
  </si>
  <si>
    <t>PUNB0202500</t>
  </si>
  <si>
    <t>PUNB0202600</t>
  </si>
  <si>
    <t>PUNB0202700</t>
  </si>
  <si>
    <t>PUNB0202800</t>
  </si>
  <si>
    <t>PUNB0202900</t>
  </si>
  <si>
    <t>PUNB0203000</t>
  </si>
  <si>
    <t>PUNB0203100</t>
  </si>
  <si>
    <t>PUNB0203200</t>
  </si>
  <si>
    <t>PUNB0203300</t>
  </si>
  <si>
    <t>PUNB0203400</t>
  </si>
  <si>
    <t>PUNB0203500</t>
  </si>
  <si>
    <t>PUNB0203600</t>
  </si>
  <si>
    <t>PUNB0203800</t>
  </si>
  <si>
    <t>PUNB0203900</t>
  </si>
  <si>
    <t>PUNB0204000</t>
  </si>
  <si>
    <t>PUNB0204100</t>
  </si>
  <si>
    <t>PUNB0204200</t>
  </si>
  <si>
    <t>PUNB0204300</t>
  </si>
  <si>
    <t>PUNB0204400</t>
  </si>
  <si>
    <t>PUNB0204500</t>
  </si>
  <si>
    <t>PUNB0204600</t>
  </si>
  <si>
    <t>PUNB0204700</t>
  </si>
  <si>
    <t>PUNB0204800</t>
  </si>
  <si>
    <t>PUNB0204900</t>
  </si>
  <si>
    <t>PUNB0205000</t>
  </si>
  <si>
    <t>PUNB0205100</t>
  </si>
  <si>
    <t>PUNB0205500</t>
  </si>
  <si>
    <t>PUNB0205600</t>
  </si>
  <si>
    <t>PUNB0205700</t>
  </si>
  <si>
    <t>PUNB0205800</t>
  </si>
  <si>
    <t>PUNB0205900</t>
  </si>
  <si>
    <t>PUNB0206000</t>
  </si>
  <si>
    <t>PUNB0206100</t>
  </si>
  <si>
    <t>PUNB0206200</t>
  </si>
  <si>
    <t>PUNB0206300</t>
  </si>
  <si>
    <t>PUNB0206400</t>
  </si>
  <si>
    <t>PUNB0206500</t>
  </si>
  <si>
    <t>PUNB0206600</t>
  </si>
  <si>
    <t>PUNB0206700</t>
  </si>
  <si>
    <t>PUNB0206800</t>
  </si>
  <si>
    <t>PUNB0206900</t>
  </si>
  <si>
    <t>PUNB0207000</t>
  </si>
  <si>
    <t>PUNB0207100</t>
  </si>
  <si>
    <t>PUNB0207200</t>
  </si>
  <si>
    <t>PUNB0207300</t>
  </si>
  <si>
    <t>PUNB0207400</t>
  </si>
  <si>
    <t>PUNB0207500</t>
  </si>
  <si>
    <t>PUNB0207600</t>
  </si>
  <si>
    <t>PUNB0207700</t>
  </si>
  <si>
    <t>PUNB0207800</t>
  </si>
  <si>
    <t>PUNB0208000</t>
  </si>
  <si>
    <t>PUNB0208100</t>
  </si>
  <si>
    <t>PUNB0208200</t>
  </si>
  <si>
    <t>PUNB0208300</t>
  </si>
  <si>
    <t>PUNB0208400</t>
  </si>
  <si>
    <t>PUNB0208500</t>
  </si>
  <si>
    <t>PUNB0208600</t>
  </si>
  <si>
    <t>PUNB0208700</t>
  </si>
  <si>
    <t>PUNB0208800</t>
  </si>
  <si>
    <t>PUNB0208900</t>
  </si>
  <si>
    <t>PUNB0209000</t>
  </si>
  <si>
    <t>PUNB0209100</t>
  </si>
  <si>
    <t>PUNB0209200</t>
  </si>
  <si>
    <t>PUNB0209300</t>
  </si>
  <si>
    <t>PUNB0209400</t>
  </si>
  <si>
    <t>PUNB0209500</t>
  </si>
  <si>
    <t>PUNB0209600</t>
  </si>
  <si>
    <t>PUNB0209700</t>
  </si>
  <si>
    <t>PUNB0209800</t>
  </si>
  <si>
    <t>PUNB0209900</t>
  </si>
  <si>
    <t>PUNB0210000</t>
  </si>
  <si>
    <t>PUNB0210100</t>
  </si>
  <si>
    <t>PUNB0210200</t>
  </si>
  <si>
    <t>PUNB0210300</t>
  </si>
  <si>
    <t>PUNB0210400</t>
  </si>
  <si>
    <t>PUNB0210500</t>
  </si>
  <si>
    <t>PUNB0210600</t>
  </si>
  <si>
    <t>PUNB0210700</t>
  </si>
  <si>
    <t>PUNB0210800</t>
  </si>
  <si>
    <t>PUNB0211000</t>
  </si>
  <si>
    <t>PUNB0211100</t>
  </si>
  <si>
    <t>PUNB0211200</t>
  </si>
  <si>
    <t>PUNB0211300</t>
  </si>
  <si>
    <t>PUNB0211400</t>
  </si>
  <si>
    <t>PUNB0211500</t>
  </si>
  <si>
    <t>PUNB0211600</t>
  </si>
  <si>
    <t>PUNB0211700</t>
  </si>
  <si>
    <t>PUNB0211800</t>
  </si>
  <si>
    <t>PUNB0211900</t>
  </si>
  <si>
    <t>PUNB0212000</t>
  </si>
  <si>
    <t>PUNB0212100</t>
  </si>
  <si>
    <t>PUNB0212200</t>
  </si>
  <si>
    <t>PUNB0212300</t>
  </si>
  <si>
    <t>PUNB0212400</t>
  </si>
  <si>
    <t>PUNB0212500</t>
  </si>
  <si>
    <t>PUNB0212600</t>
  </si>
  <si>
    <t>PUNB0212700</t>
  </si>
  <si>
    <t>PUNB0212800</t>
  </si>
  <si>
    <t>PUNB0212900</t>
  </si>
  <si>
    <t>PUNB0213000</t>
  </si>
  <si>
    <t>PUNB0213100</t>
  </si>
  <si>
    <t>PUNB0213200</t>
  </si>
  <si>
    <t>PUNB0213300</t>
  </si>
  <si>
    <t>PUNB0213400</t>
  </si>
  <si>
    <t>PUNB0213500</t>
  </si>
  <si>
    <t>PUNB0213600</t>
  </si>
  <si>
    <t>PUNB0213700</t>
  </si>
  <si>
    <t>PUNB0213800</t>
  </si>
  <si>
    <t>PUNB0213900</t>
  </si>
  <si>
    <t>PUNB0214000</t>
  </si>
  <si>
    <t>PUNB0214100</t>
  </si>
  <si>
    <t>PUNB0214200</t>
  </si>
  <si>
    <t>PUNB0214300</t>
  </si>
  <si>
    <t>PUNB0214400</t>
  </si>
  <si>
    <t>PUNB0214500</t>
  </si>
  <si>
    <t>PUNB0214600</t>
  </si>
  <si>
    <t>PUNB0214700</t>
  </si>
  <si>
    <t>PUNB0214800</t>
  </si>
  <si>
    <t>PUNB0214900</t>
  </si>
  <si>
    <t>PUNB0215000</t>
  </si>
  <si>
    <t>PUNB0215100</t>
  </si>
  <si>
    <t>PUNB0215200</t>
  </si>
  <si>
    <t>PUNB0215300</t>
  </si>
  <si>
    <t>PUNB0215400</t>
  </si>
  <si>
    <t>PUNB0215500</t>
  </si>
  <si>
    <t>PUNB0215600</t>
  </si>
  <si>
    <t>PUNB0215700</t>
  </si>
  <si>
    <t>PUNB0215800</t>
  </si>
  <si>
    <t>PUNB0215900</t>
  </si>
  <si>
    <t>PUNB0216000</t>
  </si>
  <si>
    <t>PUNB0216100</t>
  </si>
  <si>
    <t>PUNB0216200</t>
  </si>
  <si>
    <t>PUNB0216300</t>
  </si>
  <si>
    <t>PUNB0216400</t>
  </si>
  <si>
    <t>PUNB0216500</t>
  </si>
  <si>
    <t>PUNB0216600</t>
  </si>
  <si>
    <t>PUNB0216700</t>
  </si>
  <si>
    <t>PUNB0216800</t>
  </si>
  <si>
    <t>PUNB0216900</t>
  </si>
  <si>
    <t>PUNB0217000</t>
  </si>
  <si>
    <t>PUNB0217100</t>
  </si>
  <si>
    <t>PUNB0217200</t>
  </si>
  <si>
    <t>PUNB0217300</t>
  </si>
  <si>
    <t>PUNB0217500</t>
  </si>
  <si>
    <t>PUNB0217600</t>
  </si>
  <si>
    <t>PUNB0217700</t>
  </si>
  <si>
    <t>PUNB0217800</t>
  </si>
  <si>
    <t>PUNB0217900</t>
  </si>
  <si>
    <t>PUNB0218000</t>
  </si>
  <si>
    <t>PUNB0218200</t>
  </si>
  <si>
    <t>PUNB0218400</t>
  </si>
  <si>
    <t>PUNB0218500</t>
  </si>
  <si>
    <t>PUNB0218600</t>
  </si>
  <si>
    <t>PUNB0218700</t>
  </si>
  <si>
    <t>PUNB0218800</t>
  </si>
  <si>
    <t>PUNB0218900</t>
  </si>
  <si>
    <t>PUNB0219000</t>
  </si>
  <si>
    <t>PUNB0219100</t>
  </si>
  <si>
    <t>PUNB0219200</t>
  </si>
  <si>
    <t>PUNB0219300</t>
  </si>
  <si>
    <t>PUNB0219400</t>
  </si>
  <si>
    <t>PUNB0219500</t>
  </si>
  <si>
    <t>PUNB0219600</t>
  </si>
  <si>
    <t>PUNB0219700</t>
  </si>
  <si>
    <t>PUNB0219800</t>
  </si>
  <si>
    <t>PUNB0219900</t>
  </si>
  <si>
    <t>PUNB0220000</t>
  </si>
  <si>
    <t>PUNB0220100</t>
  </si>
  <si>
    <t>PUNB0220200</t>
  </si>
  <si>
    <t>PUNB0220300</t>
  </si>
  <si>
    <t>PUNB0220400</t>
  </si>
  <si>
    <t>PUNB0220500</t>
  </si>
  <si>
    <t>PUNB0220600</t>
  </si>
  <si>
    <t>PUNB0220700</t>
  </si>
  <si>
    <t>PUNB0220800</t>
  </si>
  <si>
    <t>PUNB0220900</t>
  </si>
  <si>
    <t>PUNB0221000</t>
  </si>
  <si>
    <t>PUNB0221100</t>
  </si>
  <si>
    <t>PUNB0221200</t>
  </si>
  <si>
    <t>PUNB0221300</t>
  </si>
  <si>
    <t>PUNB0221400</t>
  </si>
  <si>
    <t>PUNB0221500</t>
  </si>
  <si>
    <t>PUNB0221600</t>
  </si>
  <si>
    <t>PUNB0221700</t>
  </si>
  <si>
    <t>PUNB0221800</t>
  </si>
  <si>
    <t>PUNB0221900</t>
  </si>
  <si>
    <t>PUNB0222100</t>
  </si>
  <si>
    <t>PUNB0222200</t>
  </si>
  <si>
    <t>PUNB0222300</t>
  </si>
  <si>
    <t>PUNB0222400</t>
  </si>
  <si>
    <t>PUNB0222500</t>
  </si>
  <si>
    <t>PUNB0222600</t>
  </si>
  <si>
    <t>PUNB0222700</t>
  </si>
  <si>
    <t>PUNB0222800</t>
  </si>
  <si>
    <t>PUNB0222900</t>
  </si>
  <si>
    <t>PUNB0223000</t>
  </si>
  <si>
    <t>PUNB0223100</t>
  </si>
  <si>
    <t>PUNB0223200</t>
  </si>
  <si>
    <t>PUNB0223300</t>
  </si>
  <si>
    <t>PUNB0223400</t>
  </si>
  <si>
    <t>PUNB0223600</t>
  </si>
  <si>
    <t>PUNB0223700</t>
  </si>
  <si>
    <t>PUNB0223800</t>
  </si>
  <si>
    <t>PUNB0223900</t>
  </si>
  <si>
    <t>PUNB0224000</t>
  </si>
  <si>
    <t>PUNB0224100</t>
  </si>
  <si>
    <t>PUNB0224200</t>
  </si>
  <si>
    <t>PUNB0224300</t>
  </si>
  <si>
    <t>PUNB0224400</t>
  </si>
  <si>
    <t>PUNB0224500</t>
  </si>
  <si>
    <t>PUNB0224600</t>
  </si>
  <si>
    <t>PUNB0224700</t>
  </si>
  <si>
    <t>PUNB0224800</t>
  </si>
  <si>
    <t>PUNB0224900</t>
  </si>
  <si>
    <t>PUNB0225000</t>
  </si>
  <si>
    <t>PUNB0225100</t>
  </si>
  <si>
    <t>PUNB0225200</t>
  </si>
  <si>
    <t>PUNB0225300</t>
  </si>
  <si>
    <t>PUNB0225400</t>
  </si>
  <si>
    <t>PUNB0225500</t>
  </si>
  <si>
    <t>PUNB0225600</t>
  </si>
  <si>
    <t>PUNB0225700</t>
  </si>
  <si>
    <t>PUNB0225800</t>
  </si>
  <si>
    <t>PUNB0226000</t>
  </si>
  <si>
    <t>PUNB0226100</t>
  </si>
  <si>
    <t>PUNB0226200</t>
  </si>
  <si>
    <t>PUNB0226300</t>
  </si>
  <si>
    <t>PUNB0226400</t>
  </si>
  <si>
    <t>PUNB0226500</t>
  </si>
  <si>
    <t>PUNB0226600</t>
  </si>
  <si>
    <t>PUNB0226700</t>
  </si>
  <si>
    <t>PUNB0227000</t>
  </si>
  <si>
    <t>PUNB0227100</t>
  </si>
  <si>
    <t>PUNB0227200</t>
  </si>
  <si>
    <t>PUNB0227300</t>
  </si>
  <si>
    <t>PUNB0227400</t>
  </si>
  <si>
    <t>PUNB0227500</t>
  </si>
  <si>
    <t>PUNB0227600</t>
  </si>
  <si>
    <t>PUNB0227700</t>
  </si>
  <si>
    <t>PUNB0227800</t>
  </si>
  <si>
    <t>PUNB0227900</t>
  </si>
  <si>
    <t>PUNB0228000</t>
  </si>
  <si>
    <t>PUNB0228100</t>
  </si>
  <si>
    <t>PUNB0228200</t>
  </si>
  <si>
    <t>PUNB0228300</t>
  </si>
  <si>
    <t>PUNB0228400</t>
  </si>
  <si>
    <t>PUNB0228500</t>
  </si>
  <si>
    <t>PUNB0228600</t>
  </si>
  <si>
    <t>PUNB0228700</t>
  </si>
  <si>
    <t>PUNB0228800</t>
  </si>
  <si>
    <t>PUNB0228900</t>
  </si>
  <si>
    <t>PUNB0229000</t>
  </si>
  <si>
    <t>PUNB0229100</t>
  </si>
  <si>
    <t>PUNB0229200</t>
  </si>
  <si>
    <t>PUNB0229300</t>
  </si>
  <si>
    <t>PUNB0229400</t>
  </si>
  <si>
    <t>PUNB0229500</t>
  </si>
  <si>
    <t>PUNB0229600</t>
  </si>
  <si>
    <t>PUNB0229700</t>
  </si>
  <si>
    <t>PUNB0229800</t>
  </si>
  <si>
    <t>PUNB0230000</t>
  </si>
  <si>
    <t>PUNB0230200</t>
  </si>
  <si>
    <t>PUNB0230300</t>
  </si>
  <si>
    <t>PUNB0230500</t>
  </si>
  <si>
    <t>PUNB0230600</t>
  </si>
  <si>
    <t>PUNB0230700</t>
  </si>
  <si>
    <t>PUNB0230800</t>
  </si>
  <si>
    <t>PUNB0230900</t>
  </si>
  <si>
    <t>PUNB0231000</t>
  </si>
  <si>
    <t>PUNB0231100</t>
  </si>
  <si>
    <t>PUNB0231300</t>
  </si>
  <si>
    <t>PUNB0231400</t>
  </si>
  <si>
    <t>PUNB0231500</t>
  </si>
  <si>
    <t>PUNB0231600</t>
  </si>
  <si>
    <t>PUNB0231700</t>
  </si>
  <si>
    <t>PUNB0231800</t>
  </si>
  <si>
    <t>PUNB0231900</t>
  </si>
  <si>
    <t>PUNB0232000</t>
  </si>
  <si>
    <t>PUNB0232100</t>
  </si>
  <si>
    <t>PUNB0232200</t>
  </si>
  <si>
    <t>PUNB0232300</t>
  </si>
  <si>
    <t>PUNB0232400</t>
  </si>
  <si>
    <t>PUNB0232500</t>
  </si>
  <si>
    <t>PUNB0232600</t>
  </si>
  <si>
    <t>PUNB0232700</t>
  </si>
  <si>
    <t>PUNB0232800</t>
  </si>
  <si>
    <t>PUNB0232900</t>
  </si>
  <si>
    <t>PUNB0233000</t>
  </si>
  <si>
    <t>PUNB0233100</t>
  </si>
  <si>
    <t>PUNB0233200</t>
  </si>
  <si>
    <t>PUNB0233300</t>
  </si>
  <si>
    <t>PUNB0233400</t>
  </si>
  <si>
    <t>PUNB0233500</t>
  </si>
  <si>
    <t>PUNB0233600</t>
  </si>
  <si>
    <t>PUNB0233700</t>
  </si>
  <si>
    <t>PUNB0233800</t>
  </si>
  <si>
    <t>PUNB0233900</t>
  </si>
  <si>
    <t>PUNB0234000</t>
  </si>
  <si>
    <t>PUNB0234100</t>
  </si>
  <si>
    <t>PUNB0234200</t>
  </si>
  <si>
    <t>PUNB0234300</t>
  </si>
  <si>
    <t>PUNB0234500</t>
  </si>
  <si>
    <t>PUNB0234600</t>
  </si>
  <si>
    <t>PUNB0234700</t>
  </si>
  <si>
    <t>PUNB0234800</t>
  </si>
  <si>
    <t>PUNB0234900</t>
  </si>
  <si>
    <t>PUNB0235000</t>
  </si>
  <si>
    <t>PUNB0235100</t>
  </si>
  <si>
    <t>PUNB0235200</t>
  </si>
  <si>
    <t>PUNB0235300</t>
  </si>
  <si>
    <t>PUNB0235400</t>
  </si>
  <si>
    <t>PUNB0235500</t>
  </si>
  <si>
    <t>PUNB0235600</t>
  </si>
  <si>
    <t>PUNB0235700</t>
  </si>
  <si>
    <t>PUNB0235800</t>
  </si>
  <si>
    <t>PUNB0235900</t>
  </si>
  <si>
    <t>PUNB0236000</t>
  </si>
  <si>
    <t>PUNB0236100</t>
  </si>
  <si>
    <t>PUNB0236200</t>
  </si>
  <si>
    <t>PUNB0236300</t>
  </si>
  <si>
    <t>PUNB0236400</t>
  </si>
  <si>
    <t>PUNB0236500</t>
  </si>
  <si>
    <t>PUNB0236600</t>
  </si>
  <si>
    <t>PUNB0236700</t>
  </si>
  <si>
    <t>PUNB0236800</t>
  </si>
  <si>
    <t>PUNB0236900</t>
  </si>
  <si>
    <t>PUNB0237000</t>
  </si>
  <si>
    <t>PUNB0237100</t>
  </si>
  <si>
    <t>PUNB0237200</t>
  </si>
  <si>
    <t>PUNB0237300</t>
  </si>
  <si>
    <t>PUNB0237400</t>
  </si>
  <si>
    <t>PUNB0237500</t>
  </si>
  <si>
    <t>PUNB0237600</t>
  </si>
  <si>
    <t>PUNB0237700</t>
  </si>
  <si>
    <t>PUNB0237800</t>
  </si>
  <si>
    <t>PUNB0237900</t>
  </si>
  <si>
    <t>PUNB0238000</t>
  </si>
  <si>
    <t>PUNB0238100</t>
  </si>
  <si>
    <t>PUNB0238300</t>
  </si>
  <si>
    <t>PUNB0238400</t>
  </si>
  <si>
    <t>PUNB0238500</t>
  </si>
  <si>
    <t>PUNB0238600</t>
  </si>
  <si>
    <t>PUNB0238700</t>
  </si>
  <si>
    <t>PUNB0238800</t>
  </si>
  <si>
    <t>PUNB0238900</t>
  </si>
  <si>
    <t>PUNB0239000</t>
  </si>
  <si>
    <t>PUNB0239100</t>
  </si>
  <si>
    <t>PUNB0239200</t>
  </si>
  <si>
    <t>PUNB0239300</t>
  </si>
  <si>
    <t>PUNB0239400</t>
  </si>
  <si>
    <t>PUNB0239500</t>
  </si>
  <si>
    <t>PUNB0239600</t>
  </si>
  <si>
    <t>PUNB0239700</t>
  </si>
  <si>
    <t>PUNB0239800</t>
  </si>
  <si>
    <t>PUNB0239900</t>
  </si>
  <si>
    <t>PUNB0240000</t>
  </si>
  <si>
    <t>PUNB0240100</t>
  </si>
  <si>
    <t>PUNB0240200</t>
  </si>
  <si>
    <t>PUNB0240300</t>
  </si>
  <si>
    <t>PUNB0240400</t>
  </si>
  <si>
    <t>PUNB0240500</t>
  </si>
  <si>
    <t>PUNB0240600</t>
  </si>
  <si>
    <t>PUNB0240700</t>
  </si>
  <si>
    <t>PUNB0240800</t>
  </si>
  <si>
    <t>PUNB0240900</t>
  </si>
  <si>
    <t>PUNB0241000</t>
  </si>
  <si>
    <t>PUNB0241100</t>
  </si>
  <si>
    <t>PUNB0241300</t>
  </si>
  <si>
    <t>PUNB0241400</t>
  </si>
  <si>
    <t>PUNB0241500</t>
  </si>
  <si>
    <t>PUNB0241600</t>
  </si>
  <si>
    <t>PUNB0241900</t>
  </si>
  <si>
    <t>PUNB0242000</t>
  </si>
  <si>
    <t>PUNB0242100</t>
  </si>
  <si>
    <t>PUNB0242200</t>
  </si>
  <si>
    <t>PUNB0242300</t>
  </si>
  <si>
    <t>PUNB0242400</t>
  </si>
  <si>
    <t>PUNB0242500</t>
  </si>
  <si>
    <t>PUNB0242600</t>
  </si>
  <si>
    <t>PUNB0242700</t>
  </si>
  <si>
    <t>PUNB0242800</t>
  </si>
  <si>
    <t>PUNB0242900</t>
  </si>
  <si>
    <t>PUNB0243000</t>
  </si>
  <si>
    <t>PUNB0243100</t>
  </si>
  <si>
    <t>PUNB0243200</t>
  </si>
  <si>
    <t>PUNB0243300</t>
  </si>
  <si>
    <t>PUNB0243400</t>
  </si>
  <si>
    <t>PUNB0243500</t>
  </si>
  <si>
    <t>PUNB0243600</t>
  </si>
  <si>
    <t>PUNB0243700</t>
  </si>
  <si>
    <t>PUNB0243800</t>
  </si>
  <si>
    <t>PUNB0243900</t>
  </si>
  <si>
    <t>PUNB0244000</t>
  </si>
  <si>
    <t>PUNB0244100</t>
  </si>
  <si>
    <t>PUNB0244300</t>
  </si>
  <si>
    <t>PUNB0244500</t>
  </si>
  <si>
    <t>PUNB0244600</t>
  </si>
  <si>
    <t>PUNB0244700</t>
  </si>
  <si>
    <t>PUNB0244800</t>
  </si>
  <si>
    <t>PUNB0245000</t>
  </si>
  <si>
    <t>PUNB0245100</t>
  </si>
  <si>
    <t>PUNB0245200</t>
  </si>
  <si>
    <t>PUNB0245300</t>
  </si>
  <si>
    <t>PUNB0245400</t>
  </si>
  <si>
    <t>PUNB0245500</t>
  </si>
  <si>
    <t>PUNB0245600</t>
  </si>
  <si>
    <t>PUNB0245700</t>
  </si>
  <si>
    <t>PUNB0245800</t>
  </si>
  <si>
    <t>PUNB0245900</t>
  </si>
  <si>
    <t>PUNB0246000</t>
  </si>
  <si>
    <t>PUNB0246100</t>
  </si>
  <si>
    <t>PUNB0246200</t>
  </si>
  <si>
    <t>PUNB0246300</t>
  </si>
  <si>
    <t>PUNB0246400</t>
  </si>
  <si>
    <t>PUNB0246500</t>
  </si>
  <si>
    <t>PUNB0246600</t>
  </si>
  <si>
    <t>PUNB0246900</t>
  </si>
  <si>
    <t>PUNB0247000</t>
  </si>
  <si>
    <t>PUNB0247100</t>
  </si>
  <si>
    <t>PUNB0247200</t>
  </si>
  <si>
    <t>PUNB0247300</t>
  </si>
  <si>
    <t>PUNB0247400</t>
  </si>
  <si>
    <t>PUNB0247500</t>
  </si>
  <si>
    <t>PUNB0247600</t>
  </si>
  <si>
    <t>PUNB0247800</t>
  </si>
  <si>
    <t>PUNB0247900</t>
  </si>
  <si>
    <t>PUNB0248000</t>
  </si>
  <si>
    <t>PUNB0248100</t>
  </si>
  <si>
    <t>PUNB0248200</t>
  </si>
  <si>
    <t>PUNB0248300</t>
  </si>
  <si>
    <t>PUNB0248400</t>
  </si>
  <si>
    <t>PUNB0248500</t>
  </si>
  <si>
    <t>PUNB0248700</t>
  </si>
  <si>
    <t>PUNB0248800</t>
  </si>
  <si>
    <t>PUNB0248900</t>
  </si>
  <si>
    <t>PUNB0249000</t>
  </si>
  <si>
    <t>PUNB0249100</t>
  </si>
  <si>
    <t>PUNB0249200</t>
  </si>
  <si>
    <t>PUNB0249300</t>
  </si>
  <si>
    <t>PUNB0249400</t>
  </si>
  <si>
    <t>PUNB0249500</t>
  </si>
  <si>
    <t>PUNB0249600</t>
  </si>
  <si>
    <t>PUNB0249700</t>
  </si>
  <si>
    <t>PUNB0249800</t>
  </si>
  <si>
    <t>PUNB0249900</t>
  </si>
  <si>
    <t>PUNB0250000</t>
  </si>
  <si>
    <t>PUNB0250100</t>
  </si>
  <si>
    <t>PUNB0250200</t>
  </si>
  <si>
    <t>PUNB0250300</t>
  </si>
  <si>
    <t>PUNB0250400</t>
  </si>
  <si>
    <t>PUNB0250500</t>
  </si>
  <si>
    <t>PUNB0250600</t>
  </si>
  <si>
    <t>PUNB0250700</t>
  </si>
  <si>
    <t>PUNB0250800</t>
  </si>
  <si>
    <t>PUNB0250900</t>
  </si>
  <si>
    <t>PUNB0251000</t>
  </si>
  <si>
    <t>PUNB0251100</t>
  </si>
  <si>
    <t>PUNB0251200</t>
  </si>
  <si>
    <t>PUNB0251300</t>
  </si>
  <si>
    <t>PUNB0251400</t>
  </si>
  <si>
    <t>PUNB0251500</t>
  </si>
  <si>
    <t>PUNB0251600</t>
  </si>
  <si>
    <t>PUNB0251700</t>
  </si>
  <si>
    <t>PUNB0251800</t>
  </si>
  <si>
    <t>PUNB0251900</t>
  </si>
  <si>
    <t>PUNB0252000</t>
  </si>
  <si>
    <t>PUNB0252100</t>
  </si>
  <si>
    <t>PUNB0252200</t>
  </si>
  <si>
    <t>PUNB0252300</t>
  </si>
  <si>
    <t>PUNB0252400</t>
  </si>
  <si>
    <t>PUNB0252500</t>
  </si>
  <si>
    <t>PUNB0252600</t>
  </si>
  <si>
    <t>PUNB0252700</t>
  </si>
  <si>
    <t>PUNB0252800</t>
  </si>
  <si>
    <t>PUNB0252900</t>
  </si>
  <si>
    <t>PUNB0253000</t>
  </si>
  <si>
    <t>PUNB0253100</t>
  </si>
  <si>
    <t>PUNB0253200</t>
  </si>
  <si>
    <t>PUNB0253300</t>
  </si>
  <si>
    <t>PUNB0253400</t>
  </si>
  <si>
    <t>PUNB0253500</t>
  </si>
  <si>
    <t>PUNB0253700</t>
  </si>
  <si>
    <t>PUNB0253800</t>
  </si>
  <si>
    <t>PUNB0253900</t>
  </si>
  <si>
    <t>PUNB0254000</t>
  </si>
  <si>
    <t>PUNB0254100</t>
  </si>
  <si>
    <t>PUNB0254300</t>
  </si>
  <si>
    <t>PUNB0254400</t>
  </si>
  <si>
    <t>PUNB0254500</t>
  </si>
  <si>
    <t>PUNB0254600</t>
  </si>
  <si>
    <t>PUNB0254700</t>
  </si>
  <si>
    <t>PUNB0254800</t>
  </si>
  <si>
    <t>PUNB0254900</t>
  </si>
  <si>
    <t>PUNB0255000</t>
  </si>
  <si>
    <t>PUNB0255100</t>
  </si>
  <si>
    <t>PUNB0255200</t>
  </si>
  <si>
    <t>PUNB0255300</t>
  </si>
  <si>
    <t>PUNB0255400</t>
  </si>
  <si>
    <t>PUNB0255500</t>
  </si>
  <si>
    <t>PUNB0255600</t>
  </si>
  <si>
    <t>PUNB0255700</t>
  </si>
  <si>
    <t>PUNB0255800</t>
  </si>
  <si>
    <t>PUNB0255900</t>
  </si>
  <si>
    <t>PUNB0256000</t>
  </si>
  <si>
    <t>PUNB0256100</t>
  </si>
  <si>
    <t>PUNB0256200</t>
  </si>
  <si>
    <t>PUNB0256300</t>
  </si>
  <si>
    <t>PUNB0256400</t>
  </si>
  <si>
    <t>PUNB0256500</t>
  </si>
  <si>
    <t>PUNB0256600</t>
  </si>
  <si>
    <t>PUNB0256700</t>
  </si>
  <si>
    <t>PUNB0256800</t>
  </si>
  <si>
    <t>PUNB0256900</t>
  </si>
  <si>
    <t>PUNB0257100</t>
  </si>
  <si>
    <t>PUNB0257200</t>
  </si>
  <si>
    <t>PUNB0257300</t>
  </si>
  <si>
    <t>PUNB0257600</t>
  </si>
  <si>
    <t>PUNB0257800</t>
  </si>
  <si>
    <t>PUNB0257900</t>
  </si>
  <si>
    <t>PUNB0258000</t>
  </si>
  <si>
    <t>PUNB0258100</t>
  </si>
  <si>
    <t>PUNB0258200</t>
  </si>
  <si>
    <t>PUNB0258300</t>
  </si>
  <si>
    <t>PUNB0258400</t>
  </si>
  <si>
    <t>PUNB0258500</t>
  </si>
  <si>
    <t>PUNB0258600</t>
  </si>
  <si>
    <t>PUNB0258700</t>
  </si>
  <si>
    <t>PUNB0258800</t>
  </si>
  <si>
    <t>PUNB0258900</t>
  </si>
  <si>
    <t>PUNB0259000</t>
  </si>
  <si>
    <t>PUNB0259100</t>
  </si>
  <si>
    <t>PUNB0259200</t>
  </si>
  <si>
    <t>PUNB0259300</t>
  </si>
  <si>
    <t>PUNB0259400</t>
  </si>
  <si>
    <t>PUNB0259500</t>
  </si>
  <si>
    <t>PUNB0259600</t>
  </si>
  <si>
    <t>PUNB0259700</t>
  </si>
  <si>
    <t>PUNB0259800</t>
  </si>
  <si>
    <t>PUNB0259900</t>
  </si>
  <si>
    <t>PUNB0260000</t>
  </si>
  <si>
    <t>PUNB0260100</t>
  </si>
  <si>
    <t>PUNB0260200</t>
  </si>
  <si>
    <t>PUNB0260300</t>
  </si>
  <si>
    <t>PUNB0260500</t>
  </si>
  <si>
    <t>PUNB0260600</t>
  </si>
  <si>
    <t>PUNB0260700</t>
  </si>
  <si>
    <t>PUNB0260800</t>
  </si>
  <si>
    <t>PUNB0260900</t>
  </si>
  <si>
    <t>PUNB0261000</t>
  </si>
  <si>
    <t>PUNB0261200</t>
  </si>
  <si>
    <t>PUNB0261400</t>
  </si>
  <si>
    <t>PUNB0261500</t>
  </si>
  <si>
    <t>PUNB0261600</t>
  </si>
  <si>
    <t>PUNB0261700</t>
  </si>
  <si>
    <t>PUNB0261800</t>
  </si>
  <si>
    <t>PUNB0261900</t>
  </si>
  <si>
    <t>PUNB0262000</t>
  </si>
  <si>
    <t>PUNB0262100</t>
  </si>
  <si>
    <t>PUNB0262200</t>
  </si>
  <si>
    <t>PUNB0262300</t>
  </si>
  <si>
    <t>PUNB0262400</t>
  </si>
  <si>
    <t>PUNB0262500</t>
  </si>
  <si>
    <t>PUNB0262600</t>
  </si>
  <si>
    <t>PUNB0262700</t>
  </si>
  <si>
    <t>PUNB0262800</t>
  </si>
  <si>
    <t>PUNB0262900</t>
  </si>
  <si>
    <t>PUNB0263100</t>
  </si>
  <si>
    <t>PUNB0263200</t>
  </si>
  <si>
    <t>PUNB0263300</t>
  </si>
  <si>
    <t>PUNB0263400</t>
  </si>
  <si>
    <t>PUNB0263500</t>
  </si>
  <si>
    <t>PUNB0263600</t>
  </si>
  <si>
    <t>PUNB0263700</t>
  </si>
  <si>
    <t>PUNB0263800</t>
  </si>
  <si>
    <t>PUNB0263900</t>
  </si>
  <si>
    <t>PUNB0264000</t>
  </si>
  <si>
    <t>PUNB0264100</t>
  </si>
  <si>
    <t>PUNB0264200</t>
  </si>
  <si>
    <t>PUNB0264400</t>
  </si>
  <si>
    <t>PUNB0264500</t>
  </si>
  <si>
    <t>PUNB0264600</t>
  </si>
  <si>
    <t>PUNB0264700</t>
  </si>
  <si>
    <t>PUNB0264800</t>
  </si>
  <si>
    <t>PUNB0265000</t>
  </si>
  <si>
    <t>PUNB0265100</t>
  </si>
  <si>
    <t>PUNB0265200</t>
  </si>
  <si>
    <t>PUNB0265300</t>
  </si>
  <si>
    <t>PUNB0265500</t>
  </si>
  <si>
    <t>PUNB0265600</t>
  </si>
  <si>
    <t>PUNB0265700</t>
  </si>
  <si>
    <t>PUNB0265800</t>
  </si>
  <si>
    <t>PUNB0265900</t>
  </si>
  <si>
    <t>PUNB0266000</t>
  </si>
  <si>
    <t>PUNB0266100</t>
  </si>
  <si>
    <t>PUNB0266200</t>
  </si>
  <si>
    <t>PUNB0266300</t>
  </si>
  <si>
    <t>PUNB0266400</t>
  </si>
  <si>
    <t>PUNB0266600</t>
  </si>
  <si>
    <t>PUNB0266700</t>
  </si>
  <si>
    <t>PUNB0266800</t>
  </si>
  <si>
    <t>PUNB0267000</t>
  </si>
  <si>
    <t>PUNB0267100</t>
  </si>
  <si>
    <t>PUNB0267200</t>
  </si>
  <si>
    <t>PUNB0267500</t>
  </si>
  <si>
    <t>PUNB0267600</t>
  </si>
  <si>
    <t>PUNB0267700</t>
  </si>
  <si>
    <t>PUNB0267800</t>
  </si>
  <si>
    <t>PUNB0267900</t>
  </si>
  <si>
    <t>PUNB0268000</t>
  </si>
  <si>
    <t>PUNB0268100</t>
  </si>
  <si>
    <t>PUNB0268200</t>
  </si>
  <si>
    <t>PUNB0268300</t>
  </si>
  <si>
    <t>PUNB0268400</t>
  </si>
  <si>
    <t>PUNB0268500</t>
  </si>
  <si>
    <t>PUNB0268600</t>
  </si>
  <si>
    <t>PUNB0268700</t>
  </si>
  <si>
    <t>PUNB0268800</t>
  </si>
  <si>
    <t>PUNB0268900</t>
  </si>
  <si>
    <t>PUNB0269000</t>
  </si>
  <si>
    <t>PUNB0269100</t>
  </si>
  <si>
    <t>PUNB0269200</t>
  </si>
  <si>
    <t>PUNB0269300</t>
  </si>
  <si>
    <t>PUNB0269400</t>
  </si>
  <si>
    <t>PUNB0269500</t>
  </si>
  <si>
    <t>PUNB0269600</t>
  </si>
  <si>
    <t>PUNB0269700</t>
  </si>
  <si>
    <t>PUNB0269800</t>
  </si>
  <si>
    <t>PUNB0269900</t>
  </si>
  <si>
    <t>PUNB0270000</t>
  </si>
  <si>
    <t>PUNB0270100</t>
  </si>
  <si>
    <t>PUNB0270200</t>
  </si>
  <si>
    <t>PUNB0270300</t>
  </si>
  <si>
    <t>PUNB0270400</t>
  </si>
  <si>
    <t>PUNB0270500</t>
  </si>
  <si>
    <t>PUNB0270600</t>
  </si>
  <si>
    <t>PUNB0270700</t>
  </si>
  <si>
    <t>PUNB0270800</t>
  </si>
  <si>
    <t>PUNB0270900</t>
  </si>
  <si>
    <t>PUNB0271000</t>
  </si>
  <si>
    <t>PUNB0271100</t>
  </si>
  <si>
    <t>PUNB0271200</t>
  </si>
  <si>
    <t>PUNB0271300</t>
  </si>
  <si>
    <t>PUNB0271400</t>
  </si>
  <si>
    <t>PUNB0271500</t>
  </si>
  <si>
    <t>PUNB0271600</t>
  </si>
  <si>
    <t>PUNB0271700</t>
  </si>
  <si>
    <t>PUNB0271800</t>
  </si>
  <si>
    <t>PUNB0271900</t>
  </si>
  <si>
    <t>PUNB0272000</t>
  </si>
  <si>
    <t>PUNB0272100</t>
  </si>
  <si>
    <t>PUNB0272200</t>
  </si>
  <si>
    <t>PUNB0272300</t>
  </si>
  <si>
    <t>PUNB0272400</t>
  </si>
  <si>
    <t>PUNB0272500</t>
  </si>
  <si>
    <t>PUNB0272600</t>
  </si>
  <si>
    <t>PUNB0272700</t>
  </si>
  <si>
    <t>PUNB0272800</t>
  </si>
  <si>
    <t>PUNB0272900</t>
  </si>
  <si>
    <t>PUNB0273000</t>
  </si>
  <si>
    <t>PUNB0273100</t>
  </si>
  <si>
    <t>PUNB0273200</t>
  </si>
  <si>
    <t>PUNB0273300</t>
  </si>
  <si>
    <t>PUNB0273400</t>
  </si>
  <si>
    <t>PUNB0273500</t>
  </si>
  <si>
    <t>PUNB0273600</t>
  </si>
  <si>
    <t>PUNB0273700</t>
  </si>
  <si>
    <t>PUNB0273800</t>
  </si>
  <si>
    <t>PUNB0273900</t>
  </si>
  <si>
    <t>PUNB0274100</t>
  </si>
  <si>
    <t>PUNB0274200</t>
  </si>
  <si>
    <t>PUNB0274300</t>
  </si>
  <si>
    <t>PUNB0274400</t>
  </si>
  <si>
    <t>PUNB0274500</t>
  </si>
  <si>
    <t>PUNB0274600</t>
  </si>
  <si>
    <t>PUNB0274700</t>
  </si>
  <si>
    <t>PUNB0274800</t>
  </si>
  <si>
    <t>PUNB0274900</t>
  </si>
  <si>
    <t>PUNB0275000</t>
  </si>
  <si>
    <t>PUNB0275100</t>
  </si>
  <si>
    <t>PUNB0275200</t>
  </si>
  <si>
    <t>PUNB0275300</t>
  </si>
  <si>
    <t>PUNB0275400</t>
  </si>
  <si>
    <t>PUNB0275500</t>
  </si>
  <si>
    <t>PUNB0275600</t>
  </si>
  <si>
    <t>PUNB0275700</t>
  </si>
  <si>
    <t>PUNB0275800</t>
  </si>
  <si>
    <t>PUNB0275900</t>
  </si>
  <si>
    <t>PUNB0276000</t>
  </si>
  <si>
    <t>PUNB0276100</t>
  </si>
  <si>
    <t>PUNB0276200</t>
  </si>
  <si>
    <t>PUNB0276400</t>
  </si>
  <si>
    <t>PUNB0276500</t>
  </si>
  <si>
    <t>PUNB0276600</t>
  </si>
  <si>
    <t>PUNB0276700</t>
  </si>
  <si>
    <t>PUNB0276800</t>
  </si>
  <si>
    <t>PUNB0276900</t>
  </si>
  <si>
    <t>PUNB0277000</t>
  </si>
  <si>
    <t>PUNB0277100</t>
  </si>
  <si>
    <t>PUNB0277200</t>
  </si>
  <si>
    <t>PUNB0277300</t>
  </si>
  <si>
    <t>PUNB0277400</t>
  </si>
  <si>
    <t>PUNB0277500</t>
  </si>
  <si>
    <t>PUNB0277600</t>
  </si>
  <si>
    <t>PUNB0277700</t>
  </si>
  <si>
    <t>PUNB0277800</t>
  </si>
  <si>
    <t>PUNB0277900</t>
  </si>
  <si>
    <t>PUNB0278000</t>
  </si>
  <si>
    <t>PUNB0278100</t>
  </si>
  <si>
    <t>PUNB0278200</t>
  </si>
  <si>
    <t>PUNB0278300</t>
  </si>
  <si>
    <t>PUNB0278400</t>
  </si>
  <si>
    <t>PUNB0278500</t>
  </si>
  <si>
    <t>PUNB0278600</t>
  </si>
  <si>
    <t>PUNB0278700</t>
  </si>
  <si>
    <t>PUNB0278800</t>
  </si>
  <si>
    <t>PUNB0278900</t>
  </si>
  <si>
    <t>PUNB0279000</t>
  </si>
  <si>
    <t>PUNB0279100</t>
  </si>
  <si>
    <t>PUNB0279200</t>
  </si>
  <si>
    <t>PUNB0279300</t>
  </si>
  <si>
    <t>PUNB0279400</t>
  </si>
  <si>
    <t>PUNB0279500</t>
  </si>
  <si>
    <t>PUNB0279600</t>
  </si>
  <si>
    <t>PUNB0279700</t>
  </si>
  <si>
    <t>PUNB0279800</t>
  </si>
  <si>
    <t>PUNB0279900</t>
  </si>
  <si>
    <t>PUNB0280000</t>
  </si>
  <si>
    <t>PUNB0280100</t>
  </si>
  <si>
    <t>PUNB0280200</t>
  </si>
  <si>
    <t>PUNB0280300</t>
  </si>
  <si>
    <t>PUNB0280600</t>
  </si>
  <si>
    <t>PUNB0280700</t>
  </si>
  <si>
    <t>PUNB0280800</t>
  </si>
  <si>
    <t>PUNB0280900</t>
  </si>
  <si>
    <t>PUNB0281000</t>
  </si>
  <si>
    <t>PUNB0281100</t>
  </si>
  <si>
    <t>PUNB0281200</t>
  </si>
  <si>
    <t>PUNB0281300</t>
  </si>
  <si>
    <t>PUNB0281400</t>
  </si>
  <si>
    <t>PUNB0281500</t>
  </si>
  <si>
    <t>PUNB0281600</t>
  </si>
  <si>
    <t>PUNB0281700</t>
  </si>
  <si>
    <t>PUNB0281800</t>
  </si>
  <si>
    <t>PUNB0281900</t>
  </si>
  <si>
    <t>PUNB0282000</t>
  </si>
  <si>
    <t>PUNB0282100</t>
  </si>
  <si>
    <t>PUNB0282200</t>
  </si>
  <si>
    <t>PUNB0282300</t>
  </si>
  <si>
    <t>PUNB0282400</t>
  </si>
  <si>
    <t>PUNB0282500</t>
  </si>
  <si>
    <t>PUNB0282600</t>
  </si>
  <si>
    <t>PUNB0282700</t>
  </si>
  <si>
    <t>PUNB0282800</t>
  </si>
  <si>
    <t>PUNB0282900</t>
  </si>
  <si>
    <t>PUNB0283000</t>
  </si>
  <si>
    <t>PUNB0283100</t>
  </si>
  <si>
    <t>PUNB0283200</t>
  </si>
  <si>
    <t>PUNB0283300</t>
  </si>
  <si>
    <t>PUNB0283400</t>
  </si>
  <si>
    <t>PUNB0283500</t>
  </si>
  <si>
    <t>PUNB0283600</t>
  </si>
  <si>
    <t>PUNB0283700</t>
  </si>
  <si>
    <t>PUNB0283800</t>
  </si>
  <si>
    <t>PUNB0283900</t>
  </si>
  <si>
    <t>PUNB0284000</t>
  </si>
  <si>
    <t>PUNB0284100</t>
  </si>
  <si>
    <t>PUNB0284200</t>
  </si>
  <si>
    <t>PUNB0284300</t>
  </si>
  <si>
    <t>PUNB0284400</t>
  </si>
  <si>
    <t>PUNB0284500</t>
  </si>
  <si>
    <t>PUNB0284600</t>
  </si>
  <si>
    <t>PUNB0284700</t>
  </si>
  <si>
    <t>PUNB0284800</t>
  </si>
  <si>
    <t>PUNB0284900</t>
  </si>
  <si>
    <t>PUNB0285000</t>
  </si>
  <si>
    <t>PUNB0285100</t>
  </si>
  <si>
    <t>PUNB0285200</t>
  </si>
  <si>
    <t>PUNB0285300</t>
  </si>
  <si>
    <t>PUNB0285400</t>
  </si>
  <si>
    <t>PUNB0285500</t>
  </si>
  <si>
    <t>PUNB0285600</t>
  </si>
  <si>
    <t>PUNB0285700</t>
  </si>
  <si>
    <t>PUNB0285800</t>
  </si>
  <si>
    <t>PUNB0285900</t>
  </si>
  <si>
    <t>PUNB0286000</t>
  </si>
  <si>
    <t>PUNB0286100</t>
  </si>
  <si>
    <t>PUNB0286200</t>
  </si>
  <si>
    <t>PUNB0286300</t>
  </si>
  <si>
    <t>PUNB0286400</t>
  </si>
  <si>
    <t>PUNB0286600</t>
  </si>
  <si>
    <t>PUNB0286700</t>
  </si>
  <si>
    <t>PUNB0287100</t>
  </si>
  <si>
    <t>PUNB0287200</t>
  </si>
  <si>
    <t>PUNB0287300</t>
  </si>
  <si>
    <t>PUNB0287400</t>
  </si>
  <si>
    <t>PUNB0287600</t>
  </si>
  <si>
    <t>PUNB0287700</t>
  </si>
  <si>
    <t>PUNB0287800</t>
  </si>
  <si>
    <t>PUNB0287900</t>
  </si>
  <si>
    <t>PUNB0288000</t>
  </si>
  <si>
    <t>PUNB0288100</t>
  </si>
  <si>
    <t>PUNB0288200</t>
  </si>
  <si>
    <t>PUNB0288400</t>
  </si>
  <si>
    <t>PUNB0288500</t>
  </si>
  <si>
    <t>PUNB0288600</t>
  </si>
  <si>
    <t>PUNB0288700</t>
  </si>
  <si>
    <t>PUNB0288800</t>
  </si>
  <si>
    <t>PUNB0288900</t>
  </si>
  <si>
    <t>PUNB0289000</t>
  </si>
  <si>
    <t>PUNB0289100</t>
  </si>
  <si>
    <t>PUNB0289200</t>
  </si>
  <si>
    <t>PUNB0289300</t>
  </si>
  <si>
    <t>PUNB0289400</t>
  </si>
  <si>
    <t>PUNB0289500</t>
  </si>
  <si>
    <t>PUNB0289600</t>
  </si>
  <si>
    <t>PUNB0289700</t>
  </si>
  <si>
    <t>PUNB0289800</t>
  </si>
  <si>
    <t>PUNB0289900</t>
  </si>
  <si>
    <t>PUNB0290000</t>
  </si>
  <si>
    <t>PUNB0290100</t>
  </si>
  <si>
    <t>PUNB0290200</t>
  </si>
  <si>
    <t>PUNB0290300</t>
  </si>
  <si>
    <t>PUNB0290400</t>
  </si>
  <si>
    <t>PUNB0290500</t>
  </si>
  <si>
    <t>PUNB0290600</t>
  </si>
  <si>
    <t>PUNB0290700</t>
  </si>
  <si>
    <t>PUNB0290800</t>
  </si>
  <si>
    <t>PUNB0290900</t>
  </si>
  <si>
    <t>PUNB0291000</t>
  </si>
  <si>
    <t>PUNB0291100</t>
  </si>
  <si>
    <t>PUNB0291200</t>
  </si>
  <si>
    <t>PUNB0291300</t>
  </si>
  <si>
    <t>PUNB0291400</t>
  </si>
  <si>
    <t>PUNB0291500</t>
  </si>
  <si>
    <t>PUNB0291600</t>
  </si>
  <si>
    <t>PUNB0291700</t>
  </si>
  <si>
    <t>PUNB0291800</t>
  </si>
  <si>
    <t>PUNB0291900</t>
  </si>
  <si>
    <t>PUNB0292000</t>
  </si>
  <si>
    <t>PUNB0292100</t>
  </si>
  <si>
    <t>PUNB0292200</t>
  </si>
  <si>
    <t>PUNB0292300</t>
  </si>
  <si>
    <t>PUNB0292400</t>
  </si>
  <si>
    <t>PUNB0292500</t>
  </si>
  <si>
    <t>PUNB0292600</t>
  </si>
  <si>
    <t>PUNB0292700</t>
  </si>
  <si>
    <t>PUNB0292800</t>
  </si>
  <si>
    <t>PUNB0293000</t>
  </si>
  <si>
    <t>PUNB0293100</t>
  </si>
  <si>
    <t>PUNB0293200</t>
  </si>
  <si>
    <t>PUNB0293300</t>
  </si>
  <si>
    <t>PUNB0293400</t>
  </si>
  <si>
    <t>PUNB0293500</t>
  </si>
  <si>
    <t>PUNB0293600</t>
  </si>
  <si>
    <t>PUNB0293700</t>
  </si>
  <si>
    <t>PUNB0293800</t>
  </si>
  <si>
    <t>PUNB0293900</t>
  </si>
  <si>
    <t>PUNB0294000</t>
  </si>
  <si>
    <t>PUNB0294100</t>
  </si>
  <si>
    <t>PUNB0294200</t>
  </si>
  <si>
    <t>PUNB0294300</t>
  </si>
  <si>
    <t>PUNB0294400</t>
  </si>
  <si>
    <t>PUNB0294500</t>
  </si>
  <si>
    <t>PUNB0294600</t>
  </si>
  <si>
    <t>PUNB0294700</t>
  </si>
  <si>
    <t>PUNB0294800</t>
  </si>
  <si>
    <t>PUNB0294900</t>
  </si>
  <si>
    <t>PUNB0295000</t>
  </si>
  <si>
    <t>PUNB0295100</t>
  </si>
  <si>
    <t>PUNB0295200</t>
  </si>
  <si>
    <t>PUNB0295300</t>
  </si>
  <si>
    <t>PUNB0295400</t>
  </si>
  <si>
    <t>PUNB0295500</t>
  </si>
  <si>
    <t>PUNB0295600</t>
  </si>
  <si>
    <t>PUNB0295700</t>
  </si>
  <si>
    <t>PUNB0295800</t>
  </si>
  <si>
    <t>PUNB0295900</t>
  </si>
  <si>
    <t>PUNB0296000</t>
  </si>
  <si>
    <t>PUNB0296100</t>
  </si>
  <si>
    <t>PUNB0296200</t>
  </si>
  <si>
    <t>PUNB0296300</t>
  </si>
  <si>
    <t>PUNB0296400</t>
  </si>
  <si>
    <t>PUNB0296500</t>
  </si>
  <si>
    <t>PUNB0296600</t>
  </si>
  <si>
    <t>PUNB0296700</t>
  </si>
  <si>
    <t>PUNB0296800</t>
  </si>
  <si>
    <t>PUNB0296900</t>
  </si>
  <si>
    <t>PUNB0297000</t>
  </si>
  <si>
    <t>PUNB0297100</t>
  </si>
  <si>
    <t>PUNB0297200</t>
  </si>
  <si>
    <t>PUNB0297300</t>
  </si>
  <si>
    <t>PUNB0297400</t>
  </si>
  <si>
    <t>PUNB0297500</t>
  </si>
  <si>
    <t>PUNB0297600</t>
  </si>
  <si>
    <t>PUNB0297700</t>
  </si>
  <si>
    <t>PUNB0297800</t>
  </si>
  <si>
    <t>PUNB0297900</t>
  </si>
  <si>
    <t>PUNB0298000</t>
  </si>
  <si>
    <t>PUNB0298100</t>
  </si>
  <si>
    <t>PUNB0298200</t>
  </si>
  <si>
    <t>PUNB0298300</t>
  </si>
  <si>
    <t>PUNB0298400</t>
  </si>
  <si>
    <t>PUNB0298500</t>
  </si>
  <si>
    <t>PUNB0298600</t>
  </si>
  <si>
    <t>PUNB0298700</t>
  </si>
  <si>
    <t>PUNB0298800</t>
  </si>
  <si>
    <t>PUNB0298900</t>
  </si>
  <si>
    <t>PUNB0299000</t>
  </si>
  <si>
    <t>PUNB0299100</t>
  </si>
  <si>
    <t>PUNB0299200</t>
  </si>
  <si>
    <t>PUNB0299300</t>
  </si>
  <si>
    <t>PUNB0299400</t>
  </si>
  <si>
    <t>PUNB0299500</t>
  </si>
  <si>
    <t>PUNB0299600</t>
  </si>
  <si>
    <t>PUNB0299700</t>
  </si>
  <si>
    <t>PUNB0299800</t>
  </si>
  <si>
    <t>PUNB0299900</t>
  </si>
  <si>
    <t>PUNB0300000</t>
  </si>
  <si>
    <t>PUNB0300100</t>
  </si>
  <si>
    <t>PUNB0300200</t>
  </si>
  <si>
    <t>PUNB0300300</t>
  </si>
  <si>
    <t>PUNB0300400</t>
  </si>
  <si>
    <t>PUNB0300500</t>
  </si>
  <si>
    <t>PUNB0300600</t>
  </si>
  <si>
    <t>PUNB0300700</t>
  </si>
  <si>
    <t>PUNB0300800</t>
  </si>
  <si>
    <t>PUNB0300900</t>
  </si>
  <si>
    <t>PUNB0301000</t>
  </si>
  <si>
    <t>PUNB0301100</t>
  </si>
  <si>
    <t>PUNB0301200</t>
  </si>
  <si>
    <t>PUNB0301300</t>
  </si>
  <si>
    <t>PUNB0301400</t>
  </si>
  <si>
    <t>PUNB0301500</t>
  </si>
  <si>
    <t>PUNB0301600</t>
  </si>
  <si>
    <t>PUNB0301700</t>
  </si>
  <si>
    <t>PUNB0301800</t>
  </si>
  <si>
    <t>PUNB0301900</t>
  </si>
  <si>
    <t>PUNB0302000</t>
  </si>
  <si>
    <t>PUNB0302100</t>
  </si>
  <si>
    <t>PUNB0302200</t>
  </si>
  <si>
    <t>PUNB0302300</t>
  </si>
  <si>
    <t>PUNB0302400</t>
  </si>
  <si>
    <t>PUNB0302500</t>
  </si>
  <si>
    <t>PUNB0302600</t>
  </si>
  <si>
    <t>PUNB0302700</t>
  </si>
  <si>
    <t>PUNB0302800</t>
  </si>
  <si>
    <t>PUNB0302900</t>
  </si>
  <si>
    <t>PUNB0303000</t>
  </si>
  <si>
    <t>PUNB0303100</t>
  </si>
  <si>
    <t>PUNB0303200</t>
  </si>
  <si>
    <t>PUNB0303300</t>
  </si>
  <si>
    <t>PUNB0303400</t>
  </si>
  <si>
    <t>PUNB0303500</t>
  </si>
  <si>
    <t>PUNB0303600</t>
  </si>
  <si>
    <t>PUNB0303700</t>
  </si>
  <si>
    <t>PUNB0303800</t>
  </si>
  <si>
    <t>PUNB0303900</t>
  </si>
  <si>
    <t>PUNB0304000</t>
  </si>
  <si>
    <t>PUNB0304100</t>
  </si>
  <si>
    <t>PUNB0304200</t>
  </si>
  <si>
    <t>PUNB0304300</t>
  </si>
  <si>
    <t>PUNB0304400</t>
  </si>
  <si>
    <t>PUNB0304500</t>
  </si>
  <si>
    <t>PUNB0304600</t>
  </si>
  <si>
    <t>PUNB0304700</t>
  </si>
  <si>
    <t>PUNB0304800</t>
  </si>
  <si>
    <t>PUNB0304900</t>
  </si>
  <si>
    <t>PUNB0305000</t>
  </si>
  <si>
    <t>PUNB0305800</t>
  </si>
  <si>
    <t>PUNB0306100</t>
  </si>
  <si>
    <t>PUNB0306300</t>
  </si>
  <si>
    <t>PUNB0307100</t>
  </si>
  <si>
    <t>PUNB0307200</t>
  </si>
  <si>
    <t>PUNB0307300</t>
  </si>
  <si>
    <t>PUNB0307500</t>
  </si>
  <si>
    <t>PUNB0307700</t>
  </si>
  <si>
    <t>PUNB0307800</t>
  </si>
  <si>
    <t>PUNB0308000</t>
  </si>
  <si>
    <t>PUNB0308100</t>
  </si>
  <si>
    <t>PUNB0308200</t>
  </si>
  <si>
    <t>PUNB0308300</t>
  </si>
  <si>
    <t>PUNB0308600</t>
  </si>
  <si>
    <t>PUNB0308700</t>
  </si>
  <si>
    <t>PUNB0309000</t>
  </si>
  <si>
    <t>PUNB0309100</t>
  </si>
  <si>
    <t>PUNB0309200</t>
  </si>
  <si>
    <t>PUNB0309300</t>
  </si>
  <si>
    <t>PUNB0309600</t>
  </si>
  <si>
    <t>PUNB0310100</t>
  </si>
  <si>
    <t>PUNB0310200</t>
  </si>
  <si>
    <t>PUNB0310300</t>
  </si>
  <si>
    <t>PUNB0310400</t>
  </si>
  <si>
    <t>PUNB0310600</t>
  </si>
  <si>
    <t>PUNB0310700</t>
  </si>
  <si>
    <t>PUNB0310800</t>
  </si>
  <si>
    <t>PUNB0310900</t>
  </si>
  <si>
    <t>PUNB0311000</t>
  </si>
  <si>
    <t>PUNB0311100</t>
  </si>
  <si>
    <t>PUNB0311200</t>
  </si>
  <si>
    <t>PUNB0311300</t>
  </si>
  <si>
    <t>PUNB0311400</t>
  </si>
  <si>
    <t>PUNB0311500</t>
  </si>
  <si>
    <t>PUNB0311600</t>
  </si>
  <si>
    <t>PUNB0311700</t>
  </si>
  <si>
    <t>PUNB0311800</t>
  </si>
  <si>
    <t>PUNB0311900</t>
  </si>
  <si>
    <t>PUNB0312000</t>
  </si>
  <si>
    <t>PUNB0312100</t>
  </si>
  <si>
    <t>PUNB0312300</t>
  </si>
  <si>
    <t>PUNB0312400</t>
  </si>
  <si>
    <t>PUNB0312500</t>
  </si>
  <si>
    <t>PUNB0312600</t>
  </si>
  <si>
    <t>PUNB0312700</t>
  </si>
  <si>
    <t>PUNB0312800</t>
  </si>
  <si>
    <t>PUNB0312900</t>
  </si>
  <si>
    <t>PUNB0313000</t>
  </si>
  <si>
    <t>PUNB0313100</t>
  </si>
  <si>
    <t>PUNB0313200</t>
  </si>
  <si>
    <t>PUNB0313300</t>
  </si>
  <si>
    <t>PUNB0313400</t>
  </si>
  <si>
    <t>PUNB0313500</t>
  </si>
  <si>
    <t>PUNB0313600</t>
  </si>
  <si>
    <t>PUNB0313700</t>
  </si>
  <si>
    <t>PUNB0313800</t>
  </si>
  <si>
    <t>PUNB0313900</t>
  </si>
  <si>
    <t>PUNB0314000</t>
  </si>
  <si>
    <t>PUNB0314100</t>
  </si>
  <si>
    <t>PUNB0314200</t>
  </si>
  <si>
    <t>PUNB0314300</t>
  </si>
  <si>
    <t>PUNB0314400</t>
  </si>
  <si>
    <t>PUNB0314500</t>
  </si>
  <si>
    <t>PUNB0314600</t>
  </si>
  <si>
    <t>PUNB0314700</t>
  </si>
  <si>
    <t>PUNB0314800</t>
  </si>
  <si>
    <t>PUNB0314900</t>
  </si>
  <si>
    <t>PUNB0315000</t>
  </si>
  <si>
    <t>PUNB0315100</t>
  </si>
  <si>
    <t>PUNB0315200</t>
  </si>
  <si>
    <t>PUNB0315300</t>
  </si>
  <si>
    <t>PUNB0315400</t>
  </si>
  <si>
    <t>PUNB0315500</t>
  </si>
  <si>
    <t>PUNB0315600</t>
  </si>
  <si>
    <t>PUNB0315700</t>
  </si>
  <si>
    <t>PUNB0315800</t>
  </si>
  <si>
    <t>PUNB0315900</t>
  </si>
  <si>
    <t>PUNB0316000</t>
  </si>
  <si>
    <t>PUNB0316100</t>
  </si>
  <si>
    <t>PUNB0316200</t>
  </si>
  <si>
    <t>PUNB0316300</t>
  </si>
  <si>
    <t>PUNB0316400</t>
  </si>
  <si>
    <t>PUNB0316500</t>
  </si>
  <si>
    <t>PUNB0316600</t>
  </si>
  <si>
    <t>PUNB0316700</t>
  </si>
  <si>
    <t>PUNB0316900</t>
  </si>
  <si>
    <t>PUNB0317000</t>
  </si>
  <si>
    <t>PUNB0317100</t>
  </si>
  <si>
    <t>PUNB0317200</t>
  </si>
  <si>
    <t>PUNB0317300</t>
  </si>
  <si>
    <t>PUNB0317400</t>
  </si>
  <si>
    <t>PUNB0317500</t>
  </si>
  <si>
    <t>PUNB0317600</t>
  </si>
  <si>
    <t>PUNB0317700</t>
  </si>
  <si>
    <t>PUNB0317900</t>
  </si>
  <si>
    <t>PUNB0318100</t>
  </si>
  <si>
    <t>PUNB0318200</t>
  </si>
  <si>
    <t>PUNB0318300</t>
  </si>
  <si>
    <t>PUNB0318400</t>
  </si>
  <si>
    <t>PUNB0318500</t>
  </si>
  <si>
    <t>PUNB0318600</t>
  </si>
  <si>
    <t>PUNB0318700</t>
  </si>
  <si>
    <t>PUNB0319000</t>
  </si>
  <si>
    <t>PUNB0319200</t>
  </si>
  <si>
    <t>PUNB0319300</t>
  </si>
  <si>
    <t>PUNB0319400</t>
  </si>
  <si>
    <t>PUNB0319500</t>
  </si>
  <si>
    <t>PUNB0319600</t>
  </si>
  <si>
    <t>PUNB0319700</t>
  </si>
  <si>
    <t>PUNB0319800</t>
  </si>
  <si>
    <t>PUNB0319900</t>
  </si>
  <si>
    <t>PUNB0320000</t>
  </si>
  <si>
    <t>PUNB0320100</t>
  </si>
  <si>
    <t>PUNB0320200</t>
  </si>
  <si>
    <t>PUNB0320300</t>
  </si>
  <si>
    <t>PUNB0320400</t>
  </si>
  <si>
    <t>PUNB0320500</t>
  </si>
  <si>
    <t>PUNB0320600</t>
  </si>
  <si>
    <t>PUNB0320700</t>
  </si>
  <si>
    <t>PUNB0320800</t>
  </si>
  <si>
    <t>PUNB0320900</t>
  </si>
  <si>
    <t>PUNB0321000</t>
  </si>
  <si>
    <t>PUNB0321100</t>
  </si>
  <si>
    <t>PUNB0321200</t>
  </si>
  <si>
    <t>PUNB0321300</t>
  </si>
  <si>
    <t>PUNB0321400</t>
  </si>
  <si>
    <t>PUNB0321500</t>
  </si>
  <si>
    <t>PUNB0321600</t>
  </si>
  <si>
    <t>PUNB0321700</t>
  </si>
  <si>
    <t>PUNB0321800</t>
  </si>
  <si>
    <t>PUNB0321900</t>
  </si>
  <si>
    <t>PUNB0322000</t>
  </si>
  <si>
    <t>PUNB0322100</t>
  </si>
  <si>
    <t>PUNB0322200</t>
  </si>
  <si>
    <t>PUNB0322300</t>
  </si>
  <si>
    <t>PUNB0322400</t>
  </si>
  <si>
    <t>PUNB0322500</t>
  </si>
  <si>
    <t>PUNB0322600</t>
  </si>
  <si>
    <t>PUNB0322700</t>
  </si>
  <si>
    <t>PUNB0322800</t>
  </si>
  <si>
    <t>PUNB0322900</t>
  </si>
  <si>
    <t>PUNB0323000</t>
  </si>
  <si>
    <t>PUNB0323100</t>
  </si>
  <si>
    <t>PUNB0323200</t>
  </si>
  <si>
    <t>PUNB0323300</t>
  </si>
  <si>
    <t>PUNB0323500</t>
  </si>
  <si>
    <t>PUNB0323600</t>
  </si>
  <si>
    <t>PUNB0323700</t>
  </si>
  <si>
    <t>PUNB0323800</t>
  </si>
  <si>
    <t>PUNB0323900</t>
  </si>
  <si>
    <t>PUNB0324100</t>
  </si>
  <si>
    <t>PUNB0324200</t>
  </si>
  <si>
    <t>PUNB0324300</t>
  </si>
  <si>
    <t>PUNB0324400</t>
  </si>
  <si>
    <t>PUNB0324500</t>
  </si>
  <si>
    <t>PUNB0324600</t>
  </si>
  <si>
    <t>PUNB0324700</t>
  </si>
  <si>
    <t>PUNB0324800</t>
  </si>
  <si>
    <t>PUNB0324900</t>
  </si>
  <si>
    <t>PUNB0325000</t>
  </si>
  <si>
    <t>PUNB0325200</t>
  </si>
  <si>
    <t>PUNB0325300</t>
  </si>
  <si>
    <t>PUNB0325500</t>
  </si>
  <si>
    <t>PUNB0325600</t>
  </si>
  <si>
    <t>PUNB0325700</t>
  </si>
  <si>
    <t>PUNB0325800</t>
  </si>
  <si>
    <t>PUNB0325900</t>
  </si>
  <si>
    <t>PUNB0326000</t>
  </si>
  <si>
    <t>PUNB0326100</t>
  </si>
  <si>
    <t>PUNB0326400</t>
  </si>
  <si>
    <t>PUNB0326500</t>
  </si>
  <si>
    <t>PUNB0326600</t>
  </si>
  <si>
    <t>PUNB0326700</t>
  </si>
  <si>
    <t>PUNB0326800</t>
  </si>
  <si>
    <t>PUNB0326900</t>
  </si>
  <si>
    <t>PUNB0327000</t>
  </si>
  <si>
    <t>PUNB0327100</t>
  </si>
  <si>
    <t>PUNB0327200</t>
  </si>
  <si>
    <t>PUNB0327400</t>
  </si>
  <si>
    <t>PUNB0327500</t>
  </si>
  <si>
    <t>PUNB0327600</t>
  </si>
  <si>
    <t>PUNB0327700</t>
  </si>
  <si>
    <t>PUNB0327800</t>
  </si>
  <si>
    <t>PUNB0327900</t>
  </si>
  <si>
    <t>PUNB0328000</t>
  </si>
  <si>
    <t>PUNB0328200</t>
  </si>
  <si>
    <t>PUNB0328300</t>
  </si>
  <si>
    <t>PUNB0328500</t>
  </si>
  <si>
    <t>PUNB0328700</t>
  </si>
  <si>
    <t>PUNB0328900</t>
  </si>
  <si>
    <t>PUNB0329000</t>
  </si>
  <si>
    <t>PUNB0329200</t>
  </si>
  <si>
    <t>PUNB0329400</t>
  </si>
  <si>
    <t>PUNB0329600</t>
  </si>
  <si>
    <t>PUNB0329700</t>
  </si>
  <si>
    <t>PUNB0329800</t>
  </si>
  <si>
    <t>PUNB0329900</t>
  </si>
  <si>
    <t>PUNB0330000</t>
  </si>
  <si>
    <t>PUNB0330100</t>
  </si>
  <si>
    <t>PUNB0330200</t>
  </si>
  <si>
    <t>PUNB0330300</t>
  </si>
  <si>
    <t>PUNB0330400</t>
  </si>
  <si>
    <t>PUNB0330500</t>
  </si>
  <si>
    <t>PUNB0330600</t>
  </si>
  <si>
    <t>PUNB0330700</t>
  </si>
  <si>
    <t>PUNB0330800</t>
  </si>
  <si>
    <t>PUNB0330900</t>
  </si>
  <si>
    <t>PUNB0331000</t>
  </si>
  <si>
    <t>PUNB0331100</t>
  </si>
  <si>
    <t>PUNB0331200</t>
  </si>
  <si>
    <t>PUNB0331300</t>
  </si>
  <si>
    <t>PUNB0331400</t>
  </si>
  <si>
    <t>PUNB0331500</t>
  </si>
  <si>
    <t>PUNB0331600</t>
  </si>
  <si>
    <t>PUNB0331700</t>
  </si>
  <si>
    <t>PUNB0331800</t>
  </si>
  <si>
    <t>PUNB0331900</t>
  </si>
  <si>
    <t>PUNB0332000</t>
  </si>
  <si>
    <t>PUNB0332100</t>
  </si>
  <si>
    <t>PUNB0332200</t>
  </si>
  <si>
    <t>PUNB0332300</t>
  </si>
  <si>
    <t>PUNB0332400</t>
  </si>
  <si>
    <t>PUNB0332500</t>
  </si>
  <si>
    <t>PUNB0332600</t>
  </si>
  <si>
    <t>PUNB0332700</t>
  </si>
  <si>
    <t>PUNB0332800</t>
  </si>
  <si>
    <t>PUNB0332900</t>
  </si>
  <si>
    <t>PUNB0333000</t>
  </si>
  <si>
    <t>PUNB0333100</t>
  </si>
  <si>
    <t>PUNB0333300</t>
  </si>
  <si>
    <t>PUNB0333500</t>
  </si>
  <si>
    <t>PUNB0333700</t>
  </si>
  <si>
    <t>PUNB0333800</t>
  </si>
  <si>
    <t>PUNB0333900</t>
  </si>
  <si>
    <t>PUNB0334100</t>
  </si>
  <si>
    <t>PUNB0334200</t>
  </si>
  <si>
    <t>PUNB0334300</t>
  </si>
  <si>
    <t>PUNB0334400</t>
  </si>
  <si>
    <t>PUNB0334500</t>
  </si>
  <si>
    <t>PUNB0334600</t>
  </si>
  <si>
    <t>PUNB0334700</t>
  </si>
  <si>
    <t>PUNB0334800</t>
  </si>
  <si>
    <t>PUNB0334900</t>
  </si>
  <si>
    <t>PUNB0335000</t>
  </si>
  <si>
    <t>PUNB0335100</t>
  </si>
  <si>
    <t>PUNB0335200</t>
  </si>
  <si>
    <t>PUNB0335300</t>
  </si>
  <si>
    <t>PUNB0335400</t>
  </si>
  <si>
    <t>PUNB0335500</t>
  </si>
  <si>
    <t>PUNB0335600</t>
  </si>
  <si>
    <t>PUNB0335700</t>
  </si>
  <si>
    <t>PUNB0335800</t>
  </si>
  <si>
    <t>PUNB0335900</t>
  </si>
  <si>
    <t>PUNB0336000</t>
  </si>
  <si>
    <t>PUNB0336100</t>
  </si>
  <si>
    <t>PUNB0336200</t>
  </si>
  <si>
    <t>PUNB0336300</t>
  </si>
  <si>
    <t>PUNB0336400</t>
  </si>
  <si>
    <t>PUNB0336500</t>
  </si>
  <si>
    <t>PUNB0336600</t>
  </si>
  <si>
    <t>PUNB0336700</t>
  </si>
  <si>
    <t>PUNB0336800</t>
  </si>
  <si>
    <t>PUNB0336900</t>
  </si>
  <si>
    <t>PUNB0337100</t>
  </si>
  <si>
    <t>PUNB0337200</t>
  </si>
  <si>
    <t>PUNB0337300</t>
  </si>
  <si>
    <t>PUNB0337600</t>
  </si>
  <si>
    <t>PUNB0337700</t>
  </si>
  <si>
    <t>PUNB0337800</t>
  </si>
  <si>
    <t>PUNB0338100</t>
  </si>
  <si>
    <t>PUNB0338200</t>
  </si>
  <si>
    <t>PUNB0338300</t>
  </si>
  <si>
    <t>PUNB0338400</t>
  </si>
  <si>
    <t>PUNB0338500</t>
  </si>
  <si>
    <t>PUNB0338600</t>
  </si>
  <si>
    <t>PUNB0338700</t>
  </si>
  <si>
    <t>PUNB0338800</t>
  </si>
  <si>
    <t>PUNB0338900</t>
  </si>
  <si>
    <t>PUNB0339100</t>
  </si>
  <si>
    <t>PUNB0339300</t>
  </si>
  <si>
    <t>PUNB0339400</t>
  </si>
  <si>
    <t>PUNB0339500</t>
  </si>
  <si>
    <t>PUNB0339600</t>
  </si>
  <si>
    <t>PUNB0339700</t>
  </si>
  <si>
    <t>PUNB0339800</t>
  </si>
  <si>
    <t>PUNB0340000</t>
  </si>
  <si>
    <t>PUNB0340100</t>
  </si>
  <si>
    <t>PUNB0340400</t>
  </si>
  <si>
    <t>PUNB0340500</t>
  </si>
  <si>
    <t>PUNB0340600</t>
  </si>
  <si>
    <t>PUNB0340800</t>
  </si>
  <si>
    <t>PUNB0340900</t>
  </si>
  <si>
    <t>PUNB0341100</t>
  </si>
  <si>
    <t>PUNB0341200</t>
  </si>
  <si>
    <t>PUNB0341300</t>
  </si>
  <si>
    <t>PUNB0341400</t>
  </si>
  <si>
    <t>PUNB0341500</t>
  </si>
  <si>
    <t>PUNB0341700</t>
  </si>
  <si>
    <t>PUNB0341800</t>
  </si>
  <si>
    <t>PUNB0342000</t>
  </si>
  <si>
    <t>PUNB0342100</t>
  </si>
  <si>
    <t>PUNB0342200</t>
  </si>
  <si>
    <t>PUNB0342300</t>
  </si>
  <si>
    <t>PUNB0342400</t>
  </si>
  <si>
    <t>PUNB0342500</t>
  </si>
  <si>
    <t>PUNB0342600</t>
  </si>
  <si>
    <t>PUNB0342700</t>
  </si>
  <si>
    <t>PUNB0342800</t>
  </si>
  <si>
    <t>PUNB0342900</t>
  </si>
  <si>
    <t>PUNB0343000</t>
  </si>
  <si>
    <t>PUNB0343100</t>
  </si>
  <si>
    <t>PUNB0343200</t>
  </si>
  <si>
    <t>PUNB0343300</t>
  </si>
  <si>
    <t>PUNB0343400</t>
  </si>
  <si>
    <t>PUNB0343500</t>
  </si>
  <si>
    <t>PUNB0343600</t>
  </si>
  <si>
    <t>PUNB0343700</t>
  </si>
  <si>
    <t>PUNB0343800</t>
  </si>
  <si>
    <t>PUNB0344000</t>
  </si>
  <si>
    <t>PUNB0344100</t>
  </si>
  <si>
    <t>PUNB0344200</t>
  </si>
  <si>
    <t>PUNB0344400</t>
  </si>
  <si>
    <t>PUNB0344500</t>
  </si>
  <si>
    <t>PUNB0344600</t>
  </si>
  <si>
    <t>PUNB0344700</t>
  </si>
  <si>
    <t>PUNB0344800</t>
  </si>
  <si>
    <t>PUNB0344900</t>
  </si>
  <si>
    <t>PUNB0345000</t>
  </si>
  <si>
    <t>PUNB0345100</t>
  </si>
  <si>
    <t>PUNB0345200</t>
  </si>
  <si>
    <t>PUNB0345300</t>
  </si>
  <si>
    <t>PUNB0345400</t>
  </si>
  <si>
    <t>PUNB0345500</t>
  </si>
  <si>
    <t>PUNB0345700</t>
  </si>
  <si>
    <t>PUNB0345800</t>
  </si>
  <si>
    <t>PUNB0345900</t>
  </si>
  <si>
    <t>PUNB0346200</t>
  </si>
  <si>
    <t>PUNB0346300</t>
  </si>
  <si>
    <t>PUNB0346400</t>
  </si>
  <si>
    <t>PUNB0346500</t>
  </si>
  <si>
    <t>PUNB0346600</t>
  </si>
  <si>
    <t>PUNB0346700</t>
  </si>
  <si>
    <t>PUNB0346800</t>
  </si>
  <si>
    <t>PUNB0346900</t>
  </si>
  <si>
    <t>PUNB0347000</t>
  </si>
  <si>
    <t>PUNB0347100</t>
  </si>
  <si>
    <t>PUNB0347200</t>
  </si>
  <si>
    <t>PUNB0347300</t>
  </si>
  <si>
    <t>PUNB0347400</t>
  </si>
  <si>
    <t>PUNB0347500</t>
  </si>
  <si>
    <t>PUNB0347600</t>
  </si>
  <si>
    <t>PUNB0347700</t>
  </si>
  <si>
    <t>PUNB0347800</t>
  </si>
  <si>
    <t>PUNB0347900</t>
  </si>
  <si>
    <t>PUNB0348000</t>
  </si>
  <si>
    <t>PUNB0348100</t>
  </si>
  <si>
    <t>PUNB0348200</t>
  </si>
  <si>
    <t>PUNB0348300</t>
  </si>
  <si>
    <t>PUNB0348400</t>
  </si>
  <si>
    <t>PUNB0348500</t>
  </si>
  <si>
    <t>PUNB0348600</t>
  </si>
  <si>
    <t>PUNB0348700</t>
  </si>
  <si>
    <t>PUNB0348800</t>
  </si>
  <si>
    <t>PUNB0348900</t>
  </si>
  <si>
    <t>PUNB0349000</t>
  </si>
  <si>
    <t>PUNB0349100</t>
  </si>
  <si>
    <t>PUNB0349200</t>
  </si>
  <si>
    <t>PUNB0349300</t>
  </si>
  <si>
    <t>PUNB0349400</t>
  </si>
  <si>
    <t>PUNB0349500</t>
  </si>
  <si>
    <t>PUNB0349600</t>
  </si>
  <si>
    <t>PUNB0349700</t>
  </si>
  <si>
    <t>PUNB0349800</t>
  </si>
  <si>
    <t>PUNB0349900</t>
  </si>
  <si>
    <t>PUNB0350000</t>
  </si>
  <si>
    <t>PUNB0350100</t>
  </si>
  <si>
    <t>PUNB0350200</t>
  </si>
  <si>
    <t>PUNB0350300</t>
  </si>
  <si>
    <t>PUNB0350400</t>
  </si>
  <si>
    <t>PUNB0350500</t>
  </si>
  <si>
    <t>PUNB0350700</t>
  </si>
  <si>
    <t>PUNB0350800</t>
  </si>
  <si>
    <t>PUNB0350900</t>
  </si>
  <si>
    <t>PUNB0351100</t>
  </si>
  <si>
    <t>PUNB0351200</t>
  </si>
  <si>
    <t>PUNB0351300</t>
  </si>
  <si>
    <t>PUNB0351400</t>
  </si>
  <si>
    <t>PUNB0351500</t>
  </si>
  <si>
    <t>PUNB0351600</t>
  </si>
  <si>
    <t>PUNB0351700</t>
  </si>
  <si>
    <t>PUNB0351800</t>
  </si>
  <si>
    <t>PUNB0351900</t>
  </si>
  <si>
    <t>PUNB0352200</t>
  </si>
  <si>
    <t>PUNB0352300</t>
  </si>
  <si>
    <t>PUNB0352400</t>
  </si>
  <si>
    <t>PUNB0352500</t>
  </si>
  <si>
    <t>PUNB0352600</t>
  </si>
  <si>
    <t>PUNB0352700</t>
  </si>
  <si>
    <t>PUNB0352800</t>
  </si>
  <si>
    <t>PUNB0352900</t>
  </si>
  <si>
    <t>PUNB0353000</t>
  </si>
  <si>
    <t>PUNB0353100</t>
  </si>
  <si>
    <t>PUNB0353200</t>
  </si>
  <si>
    <t>PUNB0353300</t>
  </si>
  <si>
    <t>PUNB0353400</t>
  </si>
  <si>
    <t>PUNB0353500</t>
  </si>
  <si>
    <t>PUNB0353600</t>
  </si>
  <si>
    <t>PUNB0353700</t>
  </si>
  <si>
    <t>PUNB0353800</t>
  </si>
  <si>
    <t>PUNB0353900</t>
  </si>
  <si>
    <t>PUNB0354000</t>
  </si>
  <si>
    <t>PUNB0354100</t>
  </si>
  <si>
    <t>PUNB0354300</t>
  </si>
  <si>
    <t>PUNB0354400</t>
  </si>
  <si>
    <t>PUNB0354500</t>
  </si>
  <si>
    <t>PUNB0354600</t>
  </si>
  <si>
    <t>PUNB0354700</t>
  </si>
  <si>
    <t>PUNB0354800</t>
  </si>
  <si>
    <t>PUNB0355000</t>
  </si>
  <si>
    <t>PUNB0355100</t>
  </si>
  <si>
    <t>PUNB0355300</t>
  </si>
  <si>
    <t>PUNB0355400</t>
  </si>
  <si>
    <t>PUNB0355500</t>
  </si>
  <si>
    <t>PUNB0355600</t>
  </si>
  <si>
    <t>PUNB0355700</t>
  </si>
  <si>
    <t>PUNB0355800</t>
  </si>
  <si>
    <t>PUNB0355900</t>
  </si>
  <si>
    <t>PUNB0356000</t>
  </si>
  <si>
    <t>PUNB0356100</t>
  </si>
  <si>
    <t>PUNB0356200</t>
  </si>
  <si>
    <t>PUNB0356300</t>
  </si>
  <si>
    <t>PUNB0356400</t>
  </si>
  <si>
    <t>PUNB0356500</t>
  </si>
  <si>
    <t>PUNB0356600</t>
  </si>
  <si>
    <t>PUNB0356700</t>
  </si>
  <si>
    <t>PUNB0356800</t>
  </si>
  <si>
    <t>PUNB0356900</t>
  </si>
  <si>
    <t>PUNB0357000</t>
  </si>
  <si>
    <t>PUNB0357100</t>
  </si>
  <si>
    <t>PUNB0357200</t>
  </si>
  <si>
    <t>PUNB0357300</t>
  </si>
  <si>
    <t>PUNB0357400</t>
  </si>
  <si>
    <t>PUNB0357500</t>
  </si>
  <si>
    <t>PUNB0357600</t>
  </si>
  <si>
    <t>PUNB0357700</t>
  </si>
  <si>
    <t>PUNB0357900</t>
  </si>
  <si>
    <t>PUNB0358000</t>
  </si>
  <si>
    <t>PUNB0358100</t>
  </si>
  <si>
    <t>PUNB0358200</t>
  </si>
  <si>
    <t>PUNB0358300</t>
  </si>
  <si>
    <t>PUNB0358400</t>
  </si>
  <si>
    <t>PUNB0358600</t>
  </si>
  <si>
    <t>PUNB0358700</t>
  </si>
  <si>
    <t>PUNB0358800</t>
  </si>
  <si>
    <t>PUNB0358900</t>
  </si>
  <si>
    <t>PUNB0359000</t>
  </si>
  <si>
    <t>PUNB0359100</t>
  </si>
  <si>
    <t>PUNB0359200</t>
  </si>
  <si>
    <t>PUNB0359300</t>
  </si>
  <si>
    <t>PUNB0359400</t>
  </si>
  <si>
    <t>PUNB0359600</t>
  </si>
  <si>
    <t>PUNB0359700</t>
  </si>
  <si>
    <t>PUNB0359800</t>
  </si>
  <si>
    <t>PUNB0359900</t>
  </si>
  <si>
    <t>PUNB0360000</t>
  </si>
  <si>
    <t>PUNB0360100</t>
  </si>
  <si>
    <t>PUNB0360200</t>
  </si>
  <si>
    <t>PUNB0360300</t>
  </si>
  <si>
    <t>PUNB0360400</t>
  </si>
  <si>
    <t>PUNB0360500</t>
  </si>
  <si>
    <t>PUNB0360600</t>
  </si>
  <si>
    <t>PUNB0360700</t>
  </si>
  <si>
    <t>PUNB0360800</t>
  </si>
  <si>
    <t>PUNB0361000</t>
  </si>
  <si>
    <t>PUNB0361100</t>
  </si>
  <si>
    <t>PUNB0361200</t>
  </si>
  <si>
    <t>PUNB0361300</t>
  </si>
  <si>
    <t>PUNB0361400</t>
  </si>
  <si>
    <t>PUNB0361600</t>
  </si>
  <si>
    <t>PUNB0361800</t>
  </si>
  <si>
    <t>PUNB0361900</t>
  </si>
  <si>
    <t>PUNB0362100</t>
  </si>
  <si>
    <t>PUNB0362300</t>
  </si>
  <si>
    <t>PUNB0362400</t>
  </si>
  <si>
    <t>PUNB0362500</t>
  </si>
  <si>
    <t>PUNB0362800</t>
  </si>
  <si>
    <t>PUNB0362900</t>
  </si>
  <si>
    <t>PUNB0363000</t>
  </si>
  <si>
    <t>PUNB0363100</t>
  </si>
  <si>
    <t>PUNB0363200</t>
  </si>
  <si>
    <t>PUNB0363300</t>
  </si>
  <si>
    <t>PUNB0363400</t>
  </si>
  <si>
    <t>PUNB0363500</t>
  </si>
  <si>
    <t>PUNB0363600</t>
  </si>
  <si>
    <t>PUNB0363700</t>
  </si>
  <si>
    <t>PUNB0363800</t>
  </si>
  <si>
    <t>PUNB0363900</t>
  </si>
  <si>
    <t>PUNB0364000</t>
  </si>
  <si>
    <t>PUNB0364100</t>
  </si>
  <si>
    <t>PUNB0364200</t>
  </si>
  <si>
    <t>PUNB0364300</t>
  </si>
  <si>
    <t>PUNB0364400</t>
  </si>
  <si>
    <t>PUNB0364500</t>
  </si>
  <si>
    <t>PUNB0364600</t>
  </si>
  <si>
    <t>PUNB0364700</t>
  </si>
  <si>
    <t>PUNB0364800</t>
  </si>
  <si>
    <t>PUNB0364900</t>
  </si>
  <si>
    <t>PUNB0365100</t>
  </si>
  <si>
    <t>PUNB0365200</t>
  </si>
  <si>
    <t>PUNB0365300</t>
  </si>
  <si>
    <t>PUNB0365400</t>
  </si>
  <si>
    <t>PUNB0365500</t>
  </si>
  <si>
    <t>PUNB0365600</t>
  </si>
  <si>
    <t>PUNB0365700</t>
  </si>
  <si>
    <t>PUNB0365800</t>
  </si>
  <si>
    <t>PUNB0365900</t>
  </si>
  <si>
    <t>PUNB0366000</t>
  </si>
  <si>
    <t>PUNB0366100</t>
  </si>
  <si>
    <t>PUNB0366200</t>
  </si>
  <si>
    <t>PUNB0366300</t>
  </si>
  <si>
    <t>PUNB0366400</t>
  </si>
  <si>
    <t>PUNB0366500</t>
  </si>
  <si>
    <t>PUNB0366600</t>
  </si>
  <si>
    <t>PUNB0366700</t>
  </si>
  <si>
    <t>PUNB0366900</t>
  </si>
  <si>
    <t>PUNB0367000</t>
  </si>
  <si>
    <t>PUNB0367100</t>
  </si>
  <si>
    <t>PUNB0367200</t>
  </si>
  <si>
    <t>PUNB0367300</t>
  </si>
  <si>
    <t>PUNB0367400</t>
  </si>
  <si>
    <t>PUNB0367500</t>
  </si>
  <si>
    <t>PUNB0367800</t>
  </si>
  <si>
    <t>PUNB0367900</t>
  </si>
  <si>
    <t>PUNB0368000</t>
  </si>
  <si>
    <t>PUNB0368100</t>
  </si>
  <si>
    <t>PUNB0368200</t>
  </si>
  <si>
    <t>PUNB0368500</t>
  </si>
  <si>
    <t>PUNB0368600</t>
  </si>
  <si>
    <t>PUNB0368700</t>
  </si>
  <si>
    <t>PUNB0368900</t>
  </si>
  <si>
    <t>PUNB0369200</t>
  </si>
  <si>
    <t>PUNB0369500</t>
  </si>
  <si>
    <t>PUNB0369600</t>
  </si>
  <si>
    <t>PUNB0369700</t>
  </si>
  <si>
    <t>PUNB0369800</t>
  </si>
  <si>
    <t>PUNB0369900</t>
  </si>
  <si>
    <t>PUNB0370000</t>
  </si>
  <si>
    <t>PUNB0370100</t>
  </si>
  <si>
    <t>PUNB0370200</t>
  </si>
  <si>
    <t>PUNB0370300</t>
  </si>
  <si>
    <t>PUNB0370400</t>
  </si>
  <si>
    <t>PUNB0370500</t>
  </si>
  <si>
    <t>PUNB0370800</t>
  </si>
  <si>
    <t>PUNB0370900</t>
  </si>
  <si>
    <t>PUNB0371000</t>
  </si>
  <si>
    <t>PUNB0371100</t>
  </si>
  <si>
    <t>PUNB0371200</t>
  </si>
  <si>
    <t>PUNB0371300</t>
  </si>
  <si>
    <t>PUNB0371400</t>
  </si>
  <si>
    <t>PUNB0371500</t>
  </si>
  <si>
    <t>PUNB0371600</t>
  </si>
  <si>
    <t>PUNB0371800</t>
  </si>
  <si>
    <t>PUNB0371900</t>
  </si>
  <si>
    <t>PUNB0372000</t>
  </si>
  <si>
    <t>PUNB0372100</t>
  </si>
  <si>
    <t>PUNB0372200</t>
  </si>
  <si>
    <t>PUNB0372300</t>
  </si>
  <si>
    <t>PUNB0372400</t>
  </si>
  <si>
    <t>PUNB0372500</t>
  </si>
  <si>
    <t>PUNB0372600</t>
  </si>
  <si>
    <t>PUNB0372700</t>
  </si>
  <si>
    <t>PUNB0372800</t>
  </si>
  <si>
    <t>PUNB0373000</t>
  </si>
  <si>
    <t>PUNB0373100</t>
  </si>
  <si>
    <t>PUNB0373400</t>
  </si>
  <si>
    <t>PUNB0373500</t>
  </si>
  <si>
    <t>PUNB0373600</t>
  </si>
  <si>
    <t>PUNB0373700</t>
  </si>
  <si>
    <t>PUNB0373900</t>
  </si>
  <si>
    <t>PUNB0374000</t>
  </si>
  <si>
    <t>PUNB0374500</t>
  </si>
  <si>
    <t>PUNB0374700</t>
  </si>
  <si>
    <t>PUNB0374800</t>
  </si>
  <si>
    <t>PUNB0374900</t>
  </si>
  <si>
    <t>PUNB0375000</t>
  </si>
  <si>
    <t>PUNB0375100</t>
  </si>
  <si>
    <t>PUNB0375300</t>
  </si>
  <si>
    <t>PUNB0375400</t>
  </si>
  <si>
    <t>PUNB0375700</t>
  </si>
  <si>
    <t>PUNB0375800</t>
  </si>
  <si>
    <t>PUNB0375900</t>
  </si>
  <si>
    <t>PUNB0376100</t>
  </si>
  <si>
    <t>PUNB0376200</t>
  </si>
  <si>
    <t>PUNB0376400</t>
  </si>
  <si>
    <t>PUNB0376600</t>
  </si>
  <si>
    <t>PUNB0376700</t>
  </si>
  <si>
    <t>PUNB0376800</t>
  </si>
  <si>
    <t>PUNB0376900</t>
  </si>
  <si>
    <t>PUNB0377100</t>
  </si>
  <si>
    <t>PUNB0377200</t>
  </si>
  <si>
    <t>PUNB0377300</t>
  </si>
  <si>
    <t>PUNB0377400</t>
  </si>
  <si>
    <t>PUNB0377500</t>
  </si>
  <si>
    <t>PUNB0377600</t>
  </si>
  <si>
    <t>PUNB0377700</t>
  </si>
  <si>
    <t>PUNB0377800</t>
  </si>
  <si>
    <t>PUNB0377900</t>
  </si>
  <si>
    <t>PUNB0378000</t>
  </si>
  <si>
    <t>PUNB0378100</t>
  </si>
  <si>
    <t>PUNB0378200</t>
  </si>
  <si>
    <t>PUNB0378300</t>
  </si>
  <si>
    <t>PUNB0378400</t>
  </si>
  <si>
    <t>PUNB0378500</t>
  </si>
  <si>
    <t>PUNB0378700</t>
  </si>
  <si>
    <t>PUNB0378900</t>
  </si>
  <si>
    <t>PUNB0379000</t>
  </si>
  <si>
    <t>PUNB0379100</t>
  </si>
  <si>
    <t>PUNB0379900</t>
  </si>
  <si>
    <t>PUNB0380100</t>
  </si>
  <si>
    <t>PUNB0380400</t>
  </si>
  <si>
    <t>PUNB0380600</t>
  </si>
  <si>
    <t>PUNB0380700</t>
  </si>
  <si>
    <t>PUNB0380900</t>
  </si>
  <si>
    <t>PUNB0381000</t>
  </si>
  <si>
    <t>PUNB0381100</t>
  </si>
  <si>
    <t>PUNB0381300</t>
  </si>
  <si>
    <t>PUNB0381500</t>
  </si>
  <si>
    <t>PUNB0382200</t>
  </si>
  <si>
    <t>PUNB0382300</t>
  </si>
  <si>
    <t>PUNB0382400</t>
  </si>
  <si>
    <t>PUNB0382500</t>
  </si>
  <si>
    <t>PUNB0382800</t>
  </si>
  <si>
    <t>PUNB0382900</t>
  </si>
  <si>
    <t>PUNB0383000</t>
  </si>
  <si>
    <t>PUNB0383100</t>
  </si>
  <si>
    <t>PUNB0383200</t>
  </si>
  <si>
    <t>PUNB0383300</t>
  </si>
  <si>
    <t>PUNB0383400</t>
  </si>
  <si>
    <t>PUNB0383500</t>
  </si>
  <si>
    <t>PUNB0383700</t>
  </si>
  <si>
    <t>PUNB0383800</t>
  </si>
  <si>
    <t>PUNB0383900</t>
  </si>
  <si>
    <t>PUNB0384400</t>
  </si>
  <si>
    <t>PUNB0385000</t>
  </si>
  <si>
    <t>PUNB0385100</t>
  </si>
  <si>
    <t>PUNB0386100</t>
  </si>
  <si>
    <t>PUNB0386200</t>
  </si>
  <si>
    <t>PUNB0386300</t>
  </si>
  <si>
    <t>PUNB0386400</t>
  </si>
  <si>
    <t>PUNB0386500</t>
  </si>
  <si>
    <t>PUNB0386600</t>
  </si>
  <si>
    <t>PUNB0386700</t>
  </si>
  <si>
    <t>PUNB0386800</t>
  </si>
  <si>
    <t>PUNB0386900</t>
  </si>
  <si>
    <t>PUNB0387000</t>
  </si>
  <si>
    <t>PUNB0387100</t>
  </si>
  <si>
    <t>PUNB0387200</t>
  </si>
  <si>
    <t>PUNB0387300</t>
  </si>
  <si>
    <t>PUNB0387400</t>
  </si>
  <si>
    <t>PUNB0387500</t>
  </si>
  <si>
    <t>PUNB0387600</t>
  </si>
  <si>
    <t>PUNB0387700</t>
  </si>
  <si>
    <t>PUNB0387800</t>
  </si>
  <si>
    <t>PUNB0387900</t>
  </si>
  <si>
    <t>PUNB0388000</t>
  </si>
  <si>
    <t>PUNB0388100</t>
  </si>
  <si>
    <t>PUNB0388200</t>
  </si>
  <si>
    <t>PUNB0388300</t>
  </si>
  <si>
    <t>PUNB0388400</t>
  </si>
  <si>
    <t>PUNB0388500</t>
  </si>
  <si>
    <t>PUNB0388600</t>
  </si>
  <si>
    <t>PUNB0388700</t>
  </si>
  <si>
    <t>PUNB0388800</t>
  </si>
  <si>
    <t>PUNB0388900</t>
  </si>
  <si>
    <t>PUNB0389100</t>
  </si>
  <si>
    <t>PUNB0389200</t>
  </si>
  <si>
    <t>PUNB0389300</t>
  </si>
  <si>
    <t>PUNB0389400</t>
  </si>
  <si>
    <t>PUNB0389500</t>
  </si>
  <si>
    <t>PUNB0389600</t>
  </si>
  <si>
    <t>PUNB0389700</t>
  </si>
  <si>
    <t>PUNB0389800</t>
  </si>
  <si>
    <t>PUNB0389900</t>
  </si>
  <si>
    <t>PUNB0390000</t>
  </si>
  <si>
    <t>PUNB0390100</t>
  </si>
  <si>
    <t>PUNB0390200</t>
  </si>
  <si>
    <t>PUNB0390300</t>
  </si>
  <si>
    <t>PUNB0390400</t>
  </si>
  <si>
    <t>PUNB0390500</t>
  </si>
  <si>
    <t>PUNB0390600</t>
  </si>
  <si>
    <t>PUNB0390700</t>
  </si>
  <si>
    <t>PUNB0390800</t>
  </si>
  <si>
    <t>PUNB0390900</t>
  </si>
  <si>
    <t>PUNB0391000</t>
  </si>
  <si>
    <t>PUNB0391100</t>
  </si>
  <si>
    <t>PUNB0391200</t>
  </si>
  <si>
    <t>PUNB0391300</t>
  </si>
  <si>
    <t>PUNB0391400</t>
  </si>
  <si>
    <t>PUNB0391500</t>
  </si>
  <si>
    <t>PUNB0391600</t>
  </si>
  <si>
    <t>PUNB0391700</t>
  </si>
  <si>
    <t>PUNB0391800</t>
  </si>
  <si>
    <t>PUNB0391900</t>
  </si>
  <si>
    <t>PUNB0392000</t>
  </si>
  <si>
    <t>PUNB0392200</t>
  </si>
  <si>
    <t>PUNB0392300</t>
  </si>
  <si>
    <t>PUNB0392400</t>
  </si>
  <si>
    <t>PUNB0392500</t>
  </si>
  <si>
    <t>PUNB0392600</t>
  </si>
  <si>
    <t>PUNB0392700</t>
  </si>
  <si>
    <t>PUNB0392800</t>
  </si>
  <si>
    <t>PUNB0392900</t>
  </si>
  <si>
    <t>PUNB0393000</t>
  </si>
  <si>
    <t>PUNB0393100</t>
  </si>
  <si>
    <t>PUNB0393200</t>
  </si>
  <si>
    <t>PUNB0393300</t>
  </si>
  <si>
    <t>PUNB0393400</t>
  </si>
  <si>
    <t>PUNB0393500</t>
  </si>
  <si>
    <t>PUNB0393600</t>
  </si>
  <si>
    <t>PUNB0393700</t>
  </si>
  <si>
    <t>PUNB0393800</t>
  </si>
  <si>
    <t>PUNB0393900</t>
  </si>
  <si>
    <t>PUNB0394000</t>
  </si>
  <si>
    <t>PUNB0394100</t>
  </si>
  <si>
    <t>PUNB0394200</t>
  </si>
  <si>
    <t>PUNB0394300</t>
  </si>
  <si>
    <t>PUNB0394400</t>
  </si>
  <si>
    <t>PUNB0394500</t>
  </si>
  <si>
    <t>PUNB0394600</t>
  </si>
  <si>
    <t>PUNB0394700</t>
  </si>
  <si>
    <t>PUNB0394800</t>
  </si>
  <si>
    <t>PUNB0394900</t>
  </si>
  <si>
    <t>PUNB0395000</t>
  </si>
  <si>
    <t>PUNB0395100</t>
  </si>
  <si>
    <t>PUNB0395200</t>
  </si>
  <si>
    <t>PUNB0395300</t>
  </si>
  <si>
    <t>PUNB0395400</t>
  </si>
  <si>
    <t>PUNB0395500</t>
  </si>
  <si>
    <t>PUNB0395600</t>
  </si>
  <si>
    <t>PUNB0395700</t>
  </si>
  <si>
    <t>PUNB0395800</t>
  </si>
  <si>
    <t>PUNB0395900</t>
  </si>
  <si>
    <t>PUNB0396000</t>
  </si>
  <si>
    <t>PUNB0396100</t>
  </si>
  <si>
    <t>PUNB0396200</t>
  </si>
  <si>
    <t>PUNB0396300</t>
  </si>
  <si>
    <t>PUNB0396500</t>
  </si>
  <si>
    <t>PUNB0396600</t>
  </si>
  <si>
    <t>PUNB0396700</t>
  </si>
  <si>
    <t>PUNB0396800</t>
  </si>
  <si>
    <t>PUNB0396900</t>
  </si>
  <si>
    <t>PUNB0397000</t>
  </si>
  <si>
    <t>PUNB0397100</t>
  </si>
  <si>
    <t>PUNB0397200</t>
  </si>
  <si>
    <t>PUNB0397300</t>
  </si>
  <si>
    <t>PUNB0397400</t>
  </si>
  <si>
    <t>PUNB0397500</t>
  </si>
  <si>
    <t>PUNB0397600</t>
  </si>
  <si>
    <t>PUNB0397700</t>
  </si>
  <si>
    <t>PUNB0397800</t>
  </si>
  <si>
    <t>PUNB0397900</t>
  </si>
  <si>
    <t>PUNB0398000</t>
  </si>
  <si>
    <t>PUNB0398100</t>
  </si>
  <si>
    <t>PUNB0398200</t>
  </si>
  <si>
    <t>PUNB0398300</t>
  </si>
  <si>
    <t>PUNB0398400</t>
  </si>
  <si>
    <t>PUNB0398500</t>
  </si>
  <si>
    <t>PUNB0398600</t>
  </si>
  <si>
    <t>PUNB0398700</t>
  </si>
  <si>
    <t>PUNB0398800</t>
  </si>
  <si>
    <t>PUNB0398900</t>
  </si>
  <si>
    <t>PUNB0399000</t>
  </si>
  <si>
    <t>PUNB0399100</t>
  </si>
  <si>
    <t>PUNB0399200</t>
  </si>
  <si>
    <t>PUNB0399300</t>
  </si>
  <si>
    <t>PUNB0400100</t>
  </si>
  <si>
    <t>PUNB0400200</t>
  </si>
  <si>
    <t>PUNB0400300</t>
  </si>
  <si>
    <t>PUNB0400400</t>
  </si>
  <si>
    <t>PUNB0400500</t>
  </si>
  <si>
    <t>PUNB0400600</t>
  </si>
  <si>
    <t>PUNB0400700</t>
  </si>
  <si>
    <t>PUNB0400800</t>
  </si>
  <si>
    <t>PUNB0400900</t>
  </si>
  <si>
    <t>PUNB0401100</t>
  </si>
  <si>
    <t>PUNB0401300</t>
  </si>
  <si>
    <t>PUNB0401400</t>
  </si>
  <si>
    <t>PUNB0401500</t>
  </si>
  <si>
    <t>PUNB0401600</t>
  </si>
  <si>
    <t>PUNB0401700</t>
  </si>
  <si>
    <t>PUNB0401800</t>
  </si>
  <si>
    <t>PUNB0401900</t>
  </si>
  <si>
    <t>PUNB0402000</t>
  </si>
  <si>
    <t>PUNB0402100</t>
  </si>
  <si>
    <t>PUNB0402200</t>
  </si>
  <si>
    <t>PUNB0402300</t>
  </si>
  <si>
    <t>PUNB0403700</t>
  </si>
  <si>
    <t>PUNB0403800</t>
  </si>
  <si>
    <t>PUNB0403900</t>
  </si>
  <si>
    <t>PUNB0404000</t>
  </si>
  <si>
    <t>PUNB0404100</t>
  </si>
  <si>
    <t>PUNB0404200</t>
  </si>
  <si>
    <t>PUNB0404300</t>
  </si>
  <si>
    <t>PUNB0404400</t>
  </si>
  <si>
    <t>PUNB0404500</t>
  </si>
  <si>
    <t>PUNB0404600</t>
  </si>
  <si>
    <t>PUNB0404700</t>
  </si>
  <si>
    <t>PUNB0404800</t>
  </si>
  <si>
    <t>PUNB0404900</t>
  </si>
  <si>
    <t>PUNB0405000</t>
  </si>
  <si>
    <t>PUNB0405100</t>
  </si>
  <si>
    <t>PUNB0405200</t>
  </si>
  <si>
    <t>PUNB0405300</t>
  </si>
  <si>
    <t>PUNB0405400</t>
  </si>
  <si>
    <t>PUNB0405500</t>
  </si>
  <si>
    <t>PUNB0405600</t>
  </si>
  <si>
    <t>PUNB0405700</t>
  </si>
  <si>
    <t>PUNB0405800</t>
  </si>
  <si>
    <t>PUNB0405900</t>
  </si>
  <si>
    <t>PUNB0406100</t>
  </si>
  <si>
    <t>PUNB0406200</t>
  </si>
  <si>
    <t>PUNB0406300</t>
  </si>
  <si>
    <t>PUNB0406400</t>
  </si>
  <si>
    <t>PUNB0406500</t>
  </si>
  <si>
    <t>PUNB0406600</t>
  </si>
  <si>
    <t>PUNB0406700</t>
  </si>
  <si>
    <t>PUNB0406800</t>
  </si>
  <si>
    <t>PUNB0406900</t>
  </si>
  <si>
    <t>PUNB0407000</t>
  </si>
  <si>
    <t>PUNB0407100</t>
  </si>
  <si>
    <t>PUNB0407200</t>
  </si>
  <si>
    <t>PUNB0407300</t>
  </si>
  <si>
    <t>PUNB0407500</t>
  </si>
  <si>
    <t>PUNB0407600</t>
  </si>
  <si>
    <t>PUNB0407700</t>
  </si>
  <si>
    <t>PUNB0407800</t>
  </si>
  <si>
    <t>PUNB0407900</t>
  </si>
  <si>
    <t>PUNB0408000</t>
  </si>
  <si>
    <t>PUNB0408100</t>
  </si>
  <si>
    <t>PUNB0408200</t>
  </si>
  <si>
    <t>PUNB0408300</t>
  </si>
  <si>
    <t>PUNB0408400</t>
  </si>
  <si>
    <t>PUNB0408500</t>
  </si>
  <si>
    <t>PUNB0408600</t>
  </si>
  <si>
    <t>PUNB0408700</t>
  </si>
  <si>
    <t>PUNB0408800</t>
  </si>
  <si>
    <t>PUNB0408900</t>
  </si>
  <si>
    <t>PUNB0409100</t>
  </si>
  <si>
    <t>PUNB0409200</t>
  </si>
  <si>
    <t>PUNB0409300</t>
  </si>
  <si>
    <t>PUNB0409400</t>
  </si>
  <si>
    <t>PUNB0409500</t>
  </si>
  <si>
    <t>PUNB0409600</t>
  </si>
  <si>
    <t>PUNB0409700</t>
  </si>
  <si>
    <t>PUNB0409800</t>
  </si>
  <si>
    <t>PUNB0409900</t>
  </si>
  <si>
    <t>PUNB0410000</t>
  </si>
  <si>
    <t>PUNB0410100</t>
  </si>
  <si>
    <t>PUNB0410200</t>
  </si>
  <si>
    <t>PUNB0410300</t>
  </si>
  <si>
    <t>PUNB0410400</t>
  </si>
  <si>
    <t>PUNB0410500</t>
  </si>
  <si>
    <t>PUNB0410600</t>
  </si>
  <si>
    <t>PUNB0410700</t>
  </si>
  <si>
    <t>PUNB0410800</t>
  </si>
  <si>
    <t>PUNB0410900</t>
  </si>
  <si>
    <t>PUNB0411000</t>
  </si>
  <si>
    <t>PUNB0411100</t>
  </si>
  <si>
    <t>PUNB0411200</t>
  </si>
  <si>
    <t>PUNB0411300</t>
  </si>
  <si>
    <t>PUNB0411400</t>
  </si>
  <si>
    <t>PUNB0411500</t>
  </si>
  <si>
    <t>PUNB0411600</t>
  </si>
  <si>
    <t>PUNB0411700</t>
  </si>
  <si>
    <t>PUNB0411800</t>
  </si>
  <si>
    <t>PUNB0411900</t>
  </si>
  <si>
    <t>PUNB0412000</t>
  </si>
  <si>
    <t>PUNB0412700</t>
  </si>
  <si>
    <t>PUNB0412800</t>
  </si>
  <si>
    <t>PUNB0412900</t>
  </si>
  <si>
    <t>PUNB0413000</t>
  </si>
  <si>
    <t>PUNB0413100</t>
  </si>
  <si>
    <t>PUNB0413200</t>
  </si>
  <si>
    <t>PUNB0413300</t>
  </si>
  <si>
    <t>PUNB0413400</t>
  </si>
  <si>
    <t>PUNB0413500</t>
  </si>
  <si>
    <t>PUNB0413600</t>
  </si>
  <si>
    <t>PUNB0413700</t>
  </si>
  <si>
    <t>PUNB0413800</t>
  </si>
  <si>
    <t>PUNB0414000</t>
  </si>
  <si>
    <t>PUNB0414100</t>
  </si>
  <si>
    <t>PUNB0414200</t>
  </si>
  <si>
    <t>PUNB0414400</t>
  </si>
  <si>
    <t>PUNB0414500</t>
  </si>
  <si>
    <t>PUNB0414600</t>
  </si>
  <si>
    <t>PUNB0414700</t>
  </si>
  <si>
    <t>PUNB0414800</t>
  </si>
  <si>
    <t>PUNB0414900</t>
  </si>
  <si>
    <t>PUNB0415000</t>
  </si>
  <si>
    <t>PUNB0415200</t>
  </si>
  <si>
    <t>PUNB0415300</t>
  </si>
  <si>
    <t>PUNB0415400</t>
  </si>
  <si>
    <t>PUNB0415500</t>
  </si>
  <si>
    <t>PUNB0415600</t>
  </si>
  <si>
    <t>PUNB0415700</t>
  </si>
  <si>
    <t>PUNB0415800</t>
  </si>
  <si>
    <t>PUNB0415900</t>
  </si>
  <si>
    <t>PUNB0416000</t>
  </si>
  <si>
    <t>PUNB0416100</t>
  </si>
  <si>
    <t>PUNB0416200</t>
  </si>
  <si>
    <t>PUNB0416300</t>
  </si>
  <si>
    <t>PUNB0416400</t>
  </si>
  <si>
    <t>PUNB0416500</t>
  </si>
  <si>
    <t>PUNB0416600</t>
  </si>
  <si>
    <t>PUNB0416700</t>
  </si>
  <si>
    <t>PUNB0416800</t>
  </si>
  <si>
    <t>PUNB0416900</t>
  </si>
  <si>
    <t>PUNB0417000</t>
  </si>
  <si>
    <t>PUNB0417100</t>
  </si>
  <si>
    <t>PUNB0417200</t>
  </si>
  <si>
    <t>PUNB0417400</t>
  </si>
  <si>
    <t>PUNB0417500</t>
  </si>
  <si>
    <t>PUNB0417600</t>
  </si>
  <si>
    <t>PUNB0418000</t>
  </si>
  <si>
    <t>PUNB0418100</t>
  </si>
  <si>
    <t>PUNB0418200</t>
  </si>
  <si>
    <t>PUNB0418400</t>
  </si>
  <si>
    <t>PUNB0418700</t>
  </si>
  <si>
    <t>PUNB0418800</t>
  </si>
  <si>
    <t>PUNB0418900</t>
  </si>
  <si>
    <t>PUNB0419000</t>
  </si>
  <si>
    <t>PUNB0419100</t>
  </si>
  <si>
    <t>PUNB0419200</t>
  </si>
  <si>
    <t>PUNB0419300</t>
  </si>
  <si>
    <t>PUNB0419400</t>
  </si>
  <si>
    <t>PUNB0419500</t>
  </si>
  <si>
    <t>PUNB0419600</t>
  </si>
  <si>
    <t>PUNB0419700</t>
  </si>
  <si>
    <t>PUNB0419800</t>
  </si>
  <si>
    <t>PUNB0419900</t>
  </si>
  <si>
    <t>PUNB0420000</t>
  </si>
  <si>
    <t>PUNB0420100</t>
  </si>
  <si>
    <t>PUNB0420200</t>
  </si>
  <si>
    <t>PUNB0420300</t>
  </si>
  <si>
    <t>PUNB0420400</t>
  </si>
  <si>
    <t>PUNB0420500</t>
  </si>
  <si>
    <t>PUNB0420600</t>
  </si>
  <si>
    <t>PUNB0420700</t>
  </si>
  <si>
    <t>PUNB0420800</t>
  </si>
  <si>
    <t>PUNB0420900</t>
  </si>
  <si>
    <t>PUNB0421000</t>
  </si>
  <si>
    <t>PUNB0421100</t>
  </si>
  <si>
    <t>PUNB0421800</t>
  </si>
  <si>
    <t>PUNB0422500</t>
  </si>
  <si>
    <t>PUNB0422600</t>
  </si>
  <si>
    <t>PUNB0422700</t>
  </si>
  <si>
    <t>PUNB0422800</t>
  </si>
  <si>
    <t>PUNB0422900</t>
  </si>
  <si>
    <t>PUNB0423100</t>
  </si>
  <si>
    <t>PUNB0423300</t>
  </si>
  <si>
    <t>PUNB0423500</t>
  </si>
  <si>
    <t>PUNB0423600</t>
  </si>
  <si>
    <t>PUNB0423800</t>
  </si>
  <si>
    <t>PUNB0423900</t>
  </si>
  <si>
    <t>PUNB0424000</t>
  </si>
  <si>
    <t>PUNB0424200</t>
  </si>
  <si>
    <t>PUNB0424400</t>
  </si>
  <si>
    <t>PUNB0424600</t>
  </si>
  <si>
    <t>PUNB0424700</t>
  </si>
  <si>
    <t>PUNB0425000</t>
  </si>
  <si>
    <t>PUNB0425200</t>
  </si>
  <si>
    <t>PUNB0425300</t>
  </si>
  <si>
    <t>PUNB0425400</t>
  </si>
  <si>
    <t>PUNB0425600</t>
  </si>
  <si>
    <t>PUNB0425700</t>
  </si>
  <si>
    <t>PUNB0425800</t>
  </si>
  <si>
    <t>PUNB0425900</t>
  </si>
  <si>
    <t>PUNB0426000</t>
  </si>
  <si>
    <t>PUNB0426200</t>
  </si>
  <si>
    <t>PUNB0426300</t>
  </si>
  <si>
    <t>PUNB0426400</t>
  </si>
  <si>
    <t>PUNB0426500</t>
  </si>
  <si>
    <t>PUNB0426700</t>
  </si>
  <si>
    <t>PUNB0426800</t>
  </si>
  <si>
    <t>PUNB0426900</t>
  </si>
  <si>
    <t>PUNB0427000</t>
  </si>
  <si>
    <t>PUNB0427100</t>
  </si>
  <si>
    <t>PUNB0427200</t>
  </si>
  <si>
    <t>PUNB0427300</t>
  </si>
  <si>
    <t>PUNB0427400</t>
  </si>
  <si>
    <t>PUNB0427500</t>
  </si>
  <si>
    <t>PUNB0427600</t>
  </si>
  <si>
    <t>PUNB0427700</t>
  </si>
  <si>
    <t>PUNB0427800</t>
  </si>
  <si>
    <t>PUNB0427900</t>
  </si>
  <si>
    <t>PUNB0428000</t>
  </si>
  <si>
    <t>PUNB0428100</t>
  </si>
  <si>
    <t>PUNB0428300</t>
  </si>
  <si>
    <t>PUNB0428400</t>
  </si>
  <si>
    <t>PUNB0428500</t>
  </si>
  <si>
    <t>PUNB0428600</t>
  </si>
  <si>
    <t>PUNB0428700</t>
  </si>
  <si>
    <t>PUNB0428900</t>
  </si>
  <si>
    <t>PUNB0429000</t>
  </si>
  <si>
    <t>PUNB0429100</t>
  </si>
  <si>
    <t>PUNB0429200</t>
  </si>
  <si>
    <t>PUNB0429400</t>
  </si>
  <si>
    <t>PUNB0429600</t>
  </si>
  <si>
    <t>PUNB0429700</t>
  </si>
  <si>
    <t>PUNB0429800</t>
  </si>
  <si>
    <t>PUNB0429900</t>
  </si>
  <si>
    <t>PUNB0430000</t>
  </si>
  <si>
    <t>PUNB0430100</t>
  </si>
  <si>
    <t>PUNB0430200</t>
  </si>
  <si>
    <t>PUNB0430300</t>
  </si>
  <si>
    <t>PUNB0430400</t>
  </si>
  <si>
    <t>PUNB0430500</t>
  </si>
  <si>
    <t>PUNB0430600</t>
  </si>
  <si>
    <t>PUNB0430700</t>
  </si>
  <si>
    <t>PUNB0430800</t>
  </si>
  <si>
    <t>PUNB0430900</t>
  </si>
  <si>
    <t>PUNB0431000</t>
  </si>
  <si>
    <t>PUNB0431100</t>
  </si>
  <si>
    <t>PUNB0431200</t>
  </si>
  <si>
    <t>PUNB0431300</t>
  </si>
  <si>
    <t>PUNB0431400</t>
  </si>
  <si>
    <t>PUNB0431500</t>
  </si>
  <si>
    <t>PUNB0431600</t>
  </si>
  <si>
    <t>PUNB0431700</t>
  </si>
  <si>
    <t>PUNB0431800</t>
  </si>
  <si>
    <t>PUNB0431900</t>
  </si>
  <si>
    <t>PUNB0432000</t>
  </si>
  <si>
    <t>PUNB0432100</t>
  </si>
  <si>
    <t>PUNB0432200</t>
  </si>
  <si>
    <t>PUNB0432300</t>
  </si>
  <si>
    <t>PUNB0432400</t>
  </si>
  <si>
    <t>PUNB0432500</t>
  </si>
  <si>
    <t>PUNB0432600</t>
  </si>
  <si>
    <t>PUNB0432700</t>
  </si>
  <si>
    <t>PUNB0432800</t>
  </si>
  <si>
    <t>PUNB0432900</t>
  </si>
  <si>
    <t>PUNB0433000</t>
  </si>
  <si>
    <t>PUNB0433100</t>
  </si>
  <si>
    <t>PUNB0433200</t>
  </si>
  <si>
    <t>PUNB0433300</t>
  </si>
  <si>
    <t>PUNB0433400</t>
  </si>
  <si>
    <t>PUNB0433500</t>
  </si>
  <si>
    <t>PUNB0433600</t>
  </si>
  <si>
    <t>PUNB0433700</t>
  </si>
  <si>
    <t>PUNB0433800</t>
  </si>
  <si>
    <t>PUNB0433900</t>
  </si>
  <si>
    <t>PUNB0434000</t>
  </si>
  <si>
    <t>PUNB0434100</t>
  </si>
  <si>
    <t>PUNB0434200</t>
  </si>
  <si>
    <t>PUNB0434300</t>
  </si>
  <si>
    <t>PUNB0434400</t>
  </si>
  <si>
    <t>PUNB0434500</t>
  </si>
  <si>
    <t>PUNB0434600</t>
  </si>
  <si>
    <t>PUNB0434700</t>
  </si>
  <si>
    <t>PUNB0434800</t>
  </si>
  <si>
    <t>PUNB0434900</t>
  </si>
  <si>
    <t>PUNB0435000</t>
  </si>
  <si>
    <t>PUNB0435100</t>
  </si>
  <si>
    <t>PUNB0435400</t>
  </si>
  <si>
    <t>PUNB0435500</t>
  </si>
  <si>
    <t>PUNB0435600</t>
  </si>
  <si>
    <t>PUNB0435700</t>
  </si>
  <si>
    <t>PUNB0435800</t>
  </si>
  <si>
    <t>PUNB0435900</t>
  </si>
  <si>
    <t>PUNB0436000</t>
  </si>
  <si>
    <t>PUNB0436100</t>
  </si>
  <si>
    <t>PUNB0436200</t>
  </si>
  <si>
    <t>PUNB0436300</t>
  </si>
  <si>
    <t>PUNB0436400</t>
  </si>
  <si>
    <t>PUNB0436500</t>
  </si>
  <si>
    <t>PUNB0437000</t>
  </si>
  <si>
    <t>PUNB0437100</t>
  </si>
  <si>
    <t>PUNB0437300</t>
  </si>
  <si>
    <t>PUNB0437600</t>
  </si>
  <si>
    <t>PUNB0437800</t>
  </si>
  <si>
    <t>PUNB0437900</t>
  </si>
  <si>
    <t>PUNB0438300</t>
  </si>
  <si>
    <t>PUNB0438400</t>
  </si>
  <si>
    <t>PUNB0438600</t>
  </si>
  <si>
    <t>PUNB0438700</t>
  </si>
  <si>
    <t>PUNB0438900</t>
  </si>
  <si>
    <t>PUNB0439000</t>
  </si>
  <si>
    <t>PUNB0439100</t>
  </si>
  <si>
    <t>PUNB0439300</t>
  </si>
  <si>
    <t>PUNB0439400</t>
  </si>
  <si>
    <t>PUNB0439500</t>
  </si>
  <si>
    <t>PUNB0439700</t>
  </si>
  <si>
    <t>PUNB0439900</t>
  </si>
  <si>
    <t>PUNB0440100</t>
  </si>
  <si>
    <t>PUNB0440200</t>
  </si>
  <si>
    <t>PUNB0440300</t>
  </si>
  <si>
    <t>PUNB0440400</t>
  </si>
  <si>
    <t>PUNB0440500</t>
  </si>
  <si>
    <t>PUNB0440800</t>
  </si>
  <si>
    <t>PUNB0441700</t>
  </si>
  <si>
    <t>PUNB0441800</t>
  </si>
  <si>
    <t>PUNB0441900</t>
  </si>
  <si>
    <t>PUNB0442000</t>
  </si>
  <si>
    <t>PUNB0442200</t>
  </si>
  <si>
    <t>PUNB0442300</t>
  </si>
  <si>
    <t>PUNB0442400</t>
  </si>
  <si>
    <t>PUNB0442500</t>
  </si>
  <si>
    <t>PUNB0442600</t>
  </si>
  <si>
    <t>PUNB0442700</t>
  </si>
  <si>
    <t>PUNB0442900</t>
  </si>
  <si>
    <t>PUNB0443000</t>
  </si>
  <si>
    <t>PUNB0443100</t>
  </si>
  <si>
    <t>PUNB0443200</t>
  </si>
  <si>
    <t>PUNB0443300</t>
  </si>
  <si>
    <t>PUNB0443400</t>
  </si>
  <si>
    <t>PUNB0443500</t>
  </si>
  <si>
    <t>PUNB0443600</t>
  </si>
  <si>
    <t>PUNB0443700</t>
  </si>
  <si>
    <t>PUNB0443900</t>
  </si>
  <si>
    <t>PUNB0444000</t>
  </si>
  <si>
    <t>PUNB0444100</t>
  </si>
  <si>
    <t>PUNB0444200</t>
  </si>
  <si>
    <t>PUNB0444300</t>
  </si>
  <si>
    <t>PUNB0444400</t>
  </si>
  <si>
    <t>PUNB0444500</t>
  </si>
  <si>
    <t>PUNB0444600</t>
  </si>
  <si>
    <t>PUNB0444700</t>
  </si>
  <si>
    <t>PUNB0444800</t>
  </si>
  <si>
    <t>PUNB0444900</t>
  </si>
  <si>
    <t>PUNB0445000</t>
  </si>
  <si>
    <t>PUNB0445100</t>
  </si>
  <si>
    <t>PUNB0445200</t>
  </si>
  <si>
    <t>PUNB0445300</t>
  </si>
  <si>
    <t>PUNB0445400</t>
  </si>
  <si>
    <t>PUNB0445500</t>
  </si>
  <si>
    <t>PUNB0445600</t>
  </si>
  <si>
    <t>PUNB0445800</t>
  </si>
  <si>
    <t>PUNB0445900</t>
  </si>
  <si>
    <t>PUNB0446000</t>
  </si>
  <si>
    <t>PUNB0446100</t>
  </si>
  <si>
    <t>PUNB0446200</t>
  </si>
  <si>
    <t>PUNB0446300</t>
  </si>
  <si>
    <t>PUNB0446600</t>
  </si>
  <si>
    <t>PUNB0447200</t>
  </si>
  <si>
    <t>PUNB0447300</t>
  </si>
  <si>
    <t>PUNB0447400</t>
  </si>
  <si>
    <t>PUNB0447500</t>
  </si>
  <si>
    <t>PUNB0447600</t>
  </si>
  <si>
    <t>PUNB0447700</t>
  </si>
  <si>
    <t>PUNB0447800</t>
  </si>
  <si>
    <t>PUNB0447900</t>
  </si>
  <si>
    <t>PUNB0448000</t>
  </si>
  <si>
    <t>PUNB0448100</t>
  </si>
  <si>
    <t>PUNB0448200</t>
  </si>
  <si>
    <t>PUNB0448300</t>
  </si>
  <si>
    <t>PUNB0448400</t>
  </si>
  <si>
    <t>PUNB0448500</t>
  </si>
  <si>
    <t>PUNB0448600</t>
  </si>
  <si>
    <t>PUNB0448700</t>
  </si>
  <si>
    <t>PUNB0448800</t>
  </si>
  <si>
    <t>PUNB0448900</t>
  </si>
  <si>
    <t>PUNB0449000</t>
  </si>
  <si>
    <t>PUNB0449100</t>
  </si>
  <si>
    <t>PUNB0449200</t>
  </si>
  <si>
    <t>PUNB0449400</t>
  </si>
  <si>
    <t>PUNB0449500</t>
  </si>
  <si>
    <t>PUNB0449600</t>
  </si>
  <si>
    <t>PUNB0449700</t>
  </si>
  <si>
    <t>PUNB0449800</t>
  </si>
  <si>
    <t>PUNB0449900</t>
  </si>
  <si>
    <t>PUNB0450000</t>
  </si>
  <si>
    <t>PUNB0450100</t>
  </si>
  <si>
    <t>PUNB0450200</t>
  </si>
  <si>
    <t>PUNB0450300</t>
  </si>
  <si>
    <t>PUNB0450400</t>
  </si>
  <si>
    <t>PUNB0450500</t>
  </si>
  <si>
    <t>PUNB0450600</t>
  </si>
  <si>
    <t>PUNB0450700</t>
  </si>
  <si>
    <t>PUNB0450800</t>
  </si>
  <si>
    <t>PUNB0450900</t>
  </si>
  <si>
    <t>PUNB0451000</t>
  </si>
  <si>
    <t>PUNB0451100</t>
  </si>
  <si>
    <t>PUNB0451200</t>
  </si>
  <si>
    <t>PUNB0451300</t>
  </si>
  <si>
    <t>PUNB0451400</t>
  </si>
  <si>
    <t>PUNB0451800</t>
  </si>
  <si>
    <t>PUNB0451900</t>
  </si>
  <si>
    <t>PUNB0452200</t>
  </si>
  <si>
    <t>PUNB0452300</t>
  </si>
  <si>
    <t>PUNB0452400</t>
  </si>
  <si>
    <t>PUNB0452500</t>
  </si>
  <si>
    <t>PUNB0452700</t>
  </si>
  <si>
    <t>PUNB0452800</t>
  </si>
  <si>
    <t>PUNB0452900</t>
  </si>
  <si>
    <t>PUNB0453000</t>
  </si>
  <si>
    <t>PUNB0453100</t>
  </si>
  <si>
    <t>PUNB0453200</t>
  </si>
  <si>
    <t>PUNB0453400</t>
  </si>
  <si>
    <t>PUNB0453500</t>
  </si>
  <si>
    <t>PUNB0453600</t>
  </si>
  <si>
    <t>PUNB0453700</t>
  </si>
  <si>
    <t>PUNB0453800</t>
  </si>
  <si>
    <t>PUNB0453900</t>
  </si>
  <si>
    <t>PUNB0454100</t>
  </si>
  <si>
    <t>PUNB0454200</t>
  </si>
  <si>
    <t>PUNB0454300</t>
  </si>
  <si>
    <t>PUNB0454400</t>
  </si>
  <si>
    <t>PUNB0454500</t>
  </si>
  <si>
    <t>PUNB0454600</t>
  </si>
  <si>
    <t>PUNB0454800</t>
  </si>
  <si>
    <t>PUNB0454900</t>
  </si>
  <si>
    <t>PUNB0455000</t>
  </si>
  <si>
    <t>PUNB0455100</t>
  </si>
  <si>
    <t>PUNB0455200</t>
  </si>
  <si>
    <t>PUNB0455300</t>
  </si>
  <si>
    <t>PUNB0455700</t>
  </si>
  <si>
    <t>PUNB0455800</t>
  </si>
  <si>
    <t>PUNB0455900</t>
  </si>
  <si>
    <t>PUNB0456000</t>
  </si>
  <si>
    <t>PUNB0456100</t>
  </si>
  <si>
    <t>PUNB0456200</t>
  </si>
  <si>
    <t>PUNB0456300</t>
  </si>
  <si>
    <t>PUNB0456400</t>
  </si>
  <si>
    <t>PUNB0456500</t>
  </si>
  <si>
    <t>PUNB0456600</t>
  </si>
  <si>
    <t>PUNB0456700</t>
  </si>
  <si>
    <t>PUNB0456800</t>
  </si>
  <si>
    <t>PUNB0457000</t>
  </si>
  <si>
    <t>PUNB0457100</t>
  </si>
  <si>
    <t>PUNB0457200</t>
  </si>
  <si>
    <t>PUNB0457300</t>
  </si>
  <si>
    <t>PUNB0457400</t>
  </si>
  <si>
    <t>PUNB0457500</t>
  </si>
  <si>
    <t>PUNB0457600</t>
  </si>
  <si>
    <t>PUNB0457700</t>
  </si>
  <si>
    <t>PUNB0457800</t>
  </si>
  <si>
    <t>PUNB0457900</t>
  </si>
  <si>
    <t>PUNB0458100</t>
  </si>
  <si>
    <t>PUNB0458200</t>
  </si>
  <si>
    <t>PUNB0458300</t>
  </si>
  <si>
    <t>PUNB0458400</t>
  </si>
  <si>
    <t>PUNB0458500</t>
  </si>
  <si>
    <t>PUNB0458600</t>
  </si>
  <si>
    <t>PUNB0458700</t>
  </si>
  <si>
    <t>PUNB0458800</t>
  </si>
  <si>
    <t>PUNB0458900</t>
  </si>
  <si>
    <t>PUNB0459000</t>
  </si>
  <si>
    <t>PUNB0459100</t>
  </si>
  <si>
    <t>PUNB0459200</t>
  </si>
  <si>
    <t>PUNB0459300</t>
  </si>
  <si>
    <t>PUNB0459400</t>
  </si>
  <si>
    <t>PUNB0459500</t>
  </si>
  <si>
    <t>PUNB0459600</t>
  </si>
  <si>
    <t>PUNB0459700</t>
  </si>
  <si>
    <t>PUNB0459800</t>
  </si>
  <si>
    <t>PUNB0459900</t>
  </si>
  <si>
    <t>PUNB0460000</t>
  </si>
  <si>
    <t>PUNB0460100</t>
  </si>
  <si>
    <t>PUNB0460200</t>
  </si>
  <si>
    <t>PUNB0460300</t>
  </si>
  <si>
    <t>PUNB0460400</t>
  </si>
  <si>
    <t>PUNB0460500</t>
  </si>
  <si>
    <t>PUNB0460600</t>
  </si>
  <si>
    <t>PUNB0460700</t>
  </si>
  <si>
    <t>PUNB0460800</t>
  </si>
  <si>
    <t>PUNB0460900</t>
  </si>
  <si>
    <t>PUNB0461000</t>
  </si>
  <si>
    <t>PUNB0461100</t>
  </si>
  <si>
    <t>PUNB0461200</t>
  </si>
  <si>
    <t>PUNB0461300</t>
  </si>
  <si>
    <t>PUNB0461400</t>
  </si>
  <si>
    <t>PUNB0461500</t>
  </si>
  <si>
    <t>PUNB0461600</t>
  </si>
  <si>
    <t>PUNB0461700</t>
  </si>
  <si>
    <t>PUNB0461800</t>
  </si>
  <si>
    <t>PUNB0461900</t>
  </si>
  <si>
    <t>PUNB0462000</t>
  </si>
  <si>
    <t>PUNB0462100</t>
  </si>
  <si>
    <t>PUNB0462200</t>
  </si>
  <si>
    <t>PUNB0462300</t>
  </si>
  <si>
    <t>PUNB0462400</t>
  </si>
  <si>
    <t>PUNB0462500</t>
  </si>
  <si>
    <t>PUNB0462600</t>
  </si>
  <si>
    <t>PUNB0462700</t>
  </si>
  <si>
    <t>PUNB0462800</t>
  </si>
  <si>
    <t>PUNB0462900</t>
  </si>
  <si>
    <t>PUNB0463000</t>
  </si>
  <si>
    <t>PUNB0463100</t>
  </si>
  <si>
    <t>PUNB0463200</t>
  </si>
  <si>
    <t>PUNB0463300</t>
  </si>
  <si>
    <t>PUNB0463400</t>
  </si>
  <si>
    <t>PUNB0463500</t>
  </si>
  <si>
    <t>PUNB0463600</t>
  </si>
  <si>
    <t>PUNB0463700</t>
  </si>
  <si>
    <t>PUNB0463800</t>
  </si>
  <si>
    <t>PUNB0463900</t>
  </si>
  <si>
    <t>PUNB0464000</t>
  </si>
  <si>
    <t>PUNB0464100</t>
  </si>
  <si>
    <t>PUNB0464200</t>
  </si>
  <si>
    <t>PUNB0464300</t>
  </si>
  <si>
    <t>PUNB0464400</t>
  </si>
  <si>
    <t>PUNB0464500</t>
  </si>
  <si>
    <t>PUNB0464600</t>
  </si>
  <si>
    <t>PUNB0464700</t>
  </si>
  <si>
    <t>PUNB0464800</t>
  </si>
  <si>
    <t>PUNB0464900</t>
  </si>
  <si>
    <t>PUNB0465000</t>
  </si>
  <si>
    <t>PUNB0465100</t>
  </si>
  <si>
    <t>PUNB0465200</t>
  </si>
  <si>
    <t>PUNB0465300</t>
  </si>
  <si>
    <t>PUNB0465500</t>
  </si>
  <si>
    <t>PUNB0465600</t>
  </si>
  <si>
    <t>PUNB0465700</t>
  </si>
  <si>
    <t>PUNB0465800</t>
  </si>
  <si>
    <t>PUNB0465900</t>
  </si>
  <si>
    <t>PUNB0466000</t>
  </si>
  <si>
    <t>PUNB0466100</t>
  </si>
  <si>
    <t>PUNB0466200</t>
  </si>
  <si>
    <t>PUNB0466300</t>
  </si>
  <si>
    <t>PUNB0466400</t>
  </si>
  <si>
    <t>PUNB0466500</t>
  </si>
  <si>
    <t>PUNB0466600</t>
  </si>
  <si>
    <t>PUNB0466700</t>
  </si>
  <si>
    <t>PUNB0466800</t>
  </si>
  <si>
    <t>PUNB0466900</t>
  </si>
  <si>
    <t>PUNB0467000</t>
  </si>
  <si>
    <t>PUNB0467100</t>
  </si>
  <si>
    <t>PUNB0467200</t>
  </si>
  <si>
    <t>PUNB0467300</t>
  </si>
  <si>
    <t>PUNB0467400</t>
  </si>
  <si>
    <t>PUNB0467500</t>
  </si>
  <si>
    <t>PUNB0467600</t>
  </si>
  <si>
    <t>PUNB0467700</t>
  </si>
  <si>
    <t>PUNB0467800</t>
  </si>
  <si>
    <t>PUNB0467900</t>
  </si>
  <si>
    <t>PUNB0468000</t>
  </si>
  <si>
    <t>PUNB0468100</t>
  </si>
  <si>
    <t>PUNB0468200</t>
  </si>
  <si>
    <t>PUNB0468300</t>
  </si>
  <si>
    <t>PUNB0468400</t>
  </si>
  <si>
    <t>PUNB0468500</t>
  </si>
  <si>
    <t>PUNB0468600</t>
  </si>
  <si>
    <t>PUNB0468700</t>
  </si>
  <si>
    <t>PUNB0468800</t>
  </si>
  <si>
    <t>PUNB0468900</t>
  </si>
  <si>
    <t>PUNB0469000</t>
  </si>
  <si>
    <t>PUNB0469200</t>
  </si>
  <si>
    <t>PUNB0469300</t>
  </si>
  <si>
    <t>PUNB0469400</t>
  </si>
  <si>
    <t>PUNB0469500</t>
  </si>
  <si>
    <t>PUNB0469600</t>
  </si>
  <si>
    <t>PUNB0469700</t>
  </si>
  <si>
    <t>PUNB0469800</t>
  </si>
  <si>
    <t>PUNB0469900</t>
  </si>
  <si>
    <t>PUNB0470000</t>
  </si>
  <si>
    <t>PUNB0470100</t>
  </si>
  <si>
    <t>PUNB0470200</t>
  </si>
  <si>
    <t>PUNB0470300</t>
  </si>
  <si>
    <t>PUNB0470400</t>
  </si>
  <si>
    <t>PUNB0470500</t>
  </si>
  <si>
    <t>PUNB0470600</t>
  </si>
  <si>
    <t>PUNB0470700</t>
  </si>
  <si>
    <t>PUNB0470800</t>
  </si>
  <si>
    <t>PUNB0470900</t>
  </si>
  <si>
    <t>PUNB0471000</t>
  </si>
  <si>
    <t>PUNB0471100</t>
  </si>
  <si>
    <t>PUNB0471200</t>
  </si>
  <si>
    <t>PUNB0471300</t>
  </si>
  <si>
    <t>PUNB0471400</t>
  </si>
  <si>
    <t>PUNB0471500</t>
  </si>
  <si>
    <t>PUNB0471600</t>
  </si>
  <si>
    <t>PUNB0471700</t>
  </si>
  <si>
    <t>PUNB0471800</t>
  </si>
  <si>
    <t>PUNB0472000</t>
  </si>
  <si>
    <t>PUNB0472100</t>
  </si>
  <si>
    <t>PUNB0472200</t>
  </si>
  <si>
    <t>PUNB0472300</t>
  </si>
  <si>
    <t>PUNB0472400</t>
  </si>
  <si>
    <t>PUNB0472500</t>
  </si>
  <si>
    <t>PUNB0472600</t>
  </si>
  <si>
    <t>PUNB0472700</t>
  </si>
  <si>
    <t>PUNB0472900</t>
  </si>
  <si>
    <t>PUNB0473000</t>
  </si>
  <si>
    <t>PUNB0473100</t>
  </si>
  <si>
    <t>PUNB0473300</t>
  </si>
  <si>
    <t>PUNB0473400</t>
  </si>
  <si>
    <t>PUNB0473500</t>
  </si>
  <si>
    <t>PUNB0473600</t>
  </si>
  <si>
    <t>PUNB0473700</t>
  </si>
  <si>
    <t>PUNB0473800</t>
  </si>
  <si>
    <t>PUNB0473900</t>
  </si>
  <si>
    <t>PUNB0474000</t>
  </si>
  <si>
    <t>PUNB0474100</t>
  </si>
  <si>
    <t>PUNB0474300</t>
  </si>
  <si>
    <t>PUNB0474400</t>
  </si>
  <si>
    <t>PUNB0474500</t>
  </si>
  <si>
    <t>PUNB0474600</t>
  </si>
  <si>
    <t>PUNB0474700</t>
  </si>
  <si>
    <t>PUNB0474800</t>
  </si>
  <si>
    <t>PUNB0474900</t>
  </si>
  <si>
    <t>PUNB0475000</t>
  </si>
  <si>
    <t>PUNB0475100</t>
  </si>
  <si>
    <t>PUNB0475200</t>
  </si>
  <si>
    <t>PUNB0475300</t>
  </si>
  <si>
    <t>PUNB0475400</t>
  </si>
  <si>
    <t>PUNB0475500</t>
  </si>
  <si>
    <t>PUNB0475600</t>
  </si>
  <si>
    <t>PUNB0475700</t>
  </si>
  <si>
    <t>PUNB0475800</t>
  </si>
  <si>
    <t>PUNB0475900</t>
  </si>
  <si>
    <t>PUNB0476000</t>
  </si>
  <si>
    <t>PUNB0476100</t>
  </si>
  <si>
    <t>PUNB0476200</t>
  </si>
  <si>
    <t>PUNB0476300</t>
  </si>
  <si>
    <t>PUNB0476400</t>
  </si>
  <si>
    <t>PUNB0476500</t>
  </si>
  <si>
    <t>PUNB0476600</t>
  </si>
  <si>
    <t>PUNB0476700</t>
  </si>
  <si>
    <t>PUNB0476800</t>
  </si>
  <si>
    <t>PUNB0476900</t>
  </si>
  <si>
    <t>PUNB0477000</t>
  </si>
  <si>
    <t>PUNB0477200</t>
  </si>
  <si>
    <t>PUNB0477300</t>
  </si>
  <si>
    <t>PUNB0477400</t>
  </si>
  <si>
    <t>PUNB0477500</t>
  </si>
  <si>
    <t>PUNB0477600</t>
  </si>
  <si>
    <t>PUNB0477700</t>
  </si>
  <si>
    <t>PUNB0477800</t>
  </si>
  <si>
    <t>PUNB0477900</t>
  </si>
  <si>
    <t>PUNB0478000</t>
  </si>
  <si>
    <t>PUNB0478100</t>
  </si>
  <si>
    <t>PUNB0478200</t>
  </si>
  <si>
    <t>PUNB0478300</t>
  </si>
  <si>
    <t>PUNB0478400</t>
  </si>
  <si>
    <t>PUNB0478500</t>
  </si>
  <si>
    <t>PUNB0478600</t>
  </si>
  <si>
    <t>PUNB0478700</t>
  </si>
  <si>
    <t>PUNB0478800</t>
  </si>
  <si>
    <t>PUNB0479000</t>
  </si>
  <si>
    <t>PUNB0479200</t>
  </si>
  <si>
    <t>PUNB0479300</t>
  </si>
  <si>
    <t>PUNB0479400</t>
  </si>
  <si>
    <t>PUNB0479500</t>
  </si>
  <si>
    <t>PUNB0479600</t>
  </si>
  <si>
    <t>PUNB0479700</t>
  </si>
  <si>
    <t>PUNB0479800</t>
  </si>
  <si>
    <t>PUNB0479900</t>
  </si>
  <si>
    <t>PUNB0480000</t>
  </si>
  <si>
    <t>PUNB0480100</t>
  </si>
  <si>
    <t>PUNB0480200</t>
  </si>
  <si>
    <t>PUNB0480300</t>
  </si>
  <si>
    <t>PUNB0480400</t>
  </si>
  <si>
    <t>PUNB0480500</t>
  </si>
  <si>
    <t>PUNB0480600</t>
  </si>
  <si>
    <t>PUNB0480700</t>
  </si>
  <si>
    <t>PUNB0480800</t>
  </si>
  <si>
    <t>PUNB0480900</t>
  </si>
  <si>
    <t>PUNB0481000</t>
  </si>
  <si>
    <t>PUNB0481100</t>
  </si>
  <si>
    <t>PUNB0481200</t>
  </si>
  <si>
    <t>PUNB0481300</t>
  </si>
  <si>
    <t>PUNB0481400</t>
  </si>
  <si>
    <t>PUNB0481500</t>
  </si>
  <si>
    <t>PUNB0481600</t>
  </si>
  <si>
    <t>PUNB0481700</t>
  </si>
  <si>
    <t>PUNB0481800</t>
  </si>
  <si>
    <t>PUNB0481900</t>
  </si>
  <si>
    <t>PUNB0482000</t>
  </si>
  <si>
    <t>PUNB0482100</t>
  </si>
  <si>
    <t>PUNB0482200</t>
  </si>
  <si>
    <t>PUNB0482300</t>
  </si>
  <si>
    <t>PUNB0482400</t>
  </si>
  <si>
    <t>PUNB0482500</t>
  </si>
  <si>
    <t>PUNB0482700</t>
  </si>
  <si>
    <t>PUNB0482800</t>
  </si>
  <si>
    <t>PUNB0482900</t>
  </si>
  <si>
    <t>PUNB0483000</t>
  </si>
  <si>
    <t>PUNB0483100</t>
  </si>
  <si>
    <t>PUNB0483200</t>
  </si>
  <si>
    <t>PUNB0483300</t>
  </si>
  <si>
    <t>PUNB0483400</t>
  </si>
  <si>
    <t>PUNB0483500</t>
  </si>
  <si>
    <t>PUNB0483600</t>
  </si>
  <si>
    <t>PUNB0483700</t>
  </si>
  <si>
    <t>PUNB0483800</t>
  </si>
  <si>
    <t>PUNB0483900</t>
  </si>
  <si>
    <t>PUNB0484000</t>
  </si>
  <si>
    <t>PUNB0484100</t>
  </si>
  <si>
    <t>PUNB0484200</t>
  </si>
  <si>
    <t>PUNB0484300</t>
  </si>
  <si>
    <t>PUNB0484400</t>
  </si>
  <si>
    <t>PUNB0484500</t>
  </si>
  <si>
    <t>PUNB0484600</t>
  </si>
  <si>
    <t>PUNB0484700</t>
  </si>
  <si>
    <t>PUNB0484800</t>
  </si>
  <si>
    <t>PUNB0484900</t>
  </si>
  <si>
    <t>PUNB0485000</t>
  </si>
  <si>
    <t>PUNB0485100</t>
  </si>
  <si>
    <t>PUNB0485200</t>
  </si>
  <si>
    <t>PUNB0485300</t>
  </si>
  <si>
    <t>PUNB0485400</t>
  </si>
  <si>
    <t>PUNB0485500</t>
  </si>
  <si>
    <t>PUNB0485600</t>
  </si>
  <si>
    <t>PUNB0485700</t>
  </si>
  <si>
    <t>PUNB0485800</t>
  </si>
  <si>
    <t>PUNB0485900</t>
  </si>
  <si>
    <t>PUNB0486000</t>
  </si>
  <si>
    <t>PUNB0486100</t>
  </si>
  <si>
    <t>PUNB0486200</t>
  </si>
  <si>
    <t>PUNB0486300</t>
  </si>
  <si>
    <t>PUNB0486400</t>
  </si>
  <si>
    <t>PUNB0486500</t>
  </si>
  <si>
    <t>PUNB0486600</t>
  </si>
  <si>
    <t>PUNB0486700</t>
  </si>
  <si>
    <t>PUNB0486800</t>
  </si>
  <si>
    <t>PUNB0486900</t>
  </si>
  <si>
    <t>PUNB0487000</t>
  </si>
  <si>
    <t>PUNB0487100</t>
  </si>
  <si>
    <t>PUNB0487200</t>
  </si>
  <si>
    <t>PUNB0487300</t>
  </si>
  <si>
    <t>PUNB0487400</t>
  </si>
  <si>
    <t>PUNB0487500</t>
  </si>
  <si>
    <t>PUNB0487600</t>
  </si>
  <si>
    <t>PUNB0487700</t>
  </si>
  <si>
    <t>PUNB0487800</t>
  </si>
  <si>
    <t>PUNB0487900</t>
  </si>
  <si>
    <t>PUNB0488000</t>
  </si>
  <si>
    <t>PUNB0488100</t>
  </si>
  <si>
    <t>PUNB0488200</t>
  </si>
  <si>
    <t>PUNB0488300</t>
  </si>
  <si>
    <t>PUNB0488400</t>
  </si>
  <si>
    <t>PUNB0488500</t>
  </si>
  <si>
    <t>PUNB0488600</t>
  </si>
  <si>
    <t>PUNB0488700</t>
  </si>
  <si>
    <t>PUNB0488800</t>
  </si>
  <si>
    <t>PUNB0488900</t>
  </si>
  <si>
    <t>PUNB0489000</t>
  </si>
  <si>
    <t>PUNB0489100</t>
  </si>
  <si>
    <t>PUNB0489200</t>
  </si>
  <si>
    <t>PUNB0489300</t>
  </si>
  <si>
    <t>PUNB0489400</t>
  </si>
  <si>
    <t>PUNB0489500</t>
  </si>
  <si>
    <t>PUNB0489600</t>
  </si>
  <si>
    <t>PUNB0489700</t>
  </si>
  <si>
    <t>PUNB0489800</t>
  </si>
  <si>
    <t>PUNB0489900</t>
  </si>
  <si>
    <t>PUNB0490000</t>
  </si>
  <si>
    <t>PUNB0490100</t>
  </si>
  <si>
    <t>PUNB0490200</t>
  </si>
  <si>
    <t>PUNB0490300</t>
  </si>
  <si>
    <t>PUNB0490400</t>
  </si>
  <si>
    <t>PUNB0490500</t>
  </si>
  <si>
    <t>PUNB0490600</t>
  </si>
  <si>
    <t>PUNB0490700</t>
  </si>
  <si>
    <t>PUNB0490800</t>
  </si>
  <si>
    <t>PUNB0490900</t>
  </si>
  <si>
    <t>PUNB0491000</t>
  </si>
  <si>
    <t>PUNB0491100</t>
  </si>
  <si>
    <t>PUNB0491200</t>
  </si>
  <si>
    <t>PUNB0491300</t>
  </si>
  <si>
    <t>PUNB0491400</t>
  </si>
  <si>
    <t>PUNB0491500</t>
  </si>
  <si>
    <t>PUNB0491600</t>
  </si>
  <si>
    <t>PUNB0491700</t>
  </si>
  <si>
    <t>PUNB0491800</t>
  </si>
  <si>
    <t>PUNB0491900</t>
  </si>
  <si>
    <t>PUNB0492000</t>
  </si>
  <si>
    <t>PUNB0492100</t>
  </si>
  <si>
    <t>PUNB0492200</t>
  </si>
  <si>
    <t>PUNB0492300</t>
  </si>
  <si>
    <t>PUNB0492400</t>
  </si>
  <si>
    <t>PUNB0492500</t>
  </si>
  <si>
    <t>PUNB0492600</t>
  </si>
  <si>
    <t>PUNB0492700</t>
  </si>
  <si>
    <t>PUNB0492800</t>
  </si>
  <si>
    <t>PUNB0492900</t>
  </si>
  <si>
    <t>PUNB0493000</t>
  </si>
  <si>
    <t>PUNB0493100</t>
  </si>
  <si>
    <t>PUNB0493200</t>
  </si>
  <si>
    <t>PUNB0493300</t>
  </si>
  <si>
    <t>PUNB0493400</t>
  </si>
  <si>
    <t>PUNB0493500</t>
  </si>
  <si>
    <t>PUNB0493600</t>
  </si>
  <si>
    <t>PUNB0493700</t>
  </si>
  <si>
    <t>PUNB0493800</t>
  </si>
  <si>
    <t>PUNB0493900</t>
  </si>
  <si>
    <t>PUNB0494000</t>
  </si>
  <si>
    <t>PUNB0494100</t>
  </si>
  <si>
    <t>PUNB0494200</t>
  </si>
  <si>
    <t>PUNB0494300</t>
  </si>
  <si>
    <t>PUNB0494400</t>
  </si>
  <si>
    <t>PUNB0494500</t>
  </si>
  <si>
    <t>PUNB0494600</t>
  </si>
  <si>
    <t>PUNB0494700</t>
  </si>
  <si>
    <t>PUNB0494800</t>
  </si>
  <si>
    <t>PUNB0494900</t>
  </si>
  <si>
    <t>PUNB0495000</t>
  </si>
  <si>
    <t>PUNB0495100</t>
  </si>
  <si>
    <t>PUNB0495200</t>
  </si>
  <si>
    <t>PUNB0495300</t>
  </si>
  <si>
    <t>PUNB0495400</t>
  </si>
  <si>
    <t>PUNB0495500</t>
  </si>
  <si>
    <t>PUNB0495600</t>
  </si>
  <si>
    <t>PUNB0495700</t>
  </si>
  <si>
    <t>PUNB0495800</t>
  </si>
  <si>
    <t>PUNB0495900</t>
  </si>
  <si>
    <t>PUNB0496000</t>
  </si>
  <si>
    <t>PUNB0496100</t>
  </si>
  <si>
    <t>PUNB0496200</t>
  </si>
  <si>
    <t>PUNB0496400</t>
  </si>
  <si>
    <t>PUNB0496500</t>
  </si>
  <si>
    <t>PUNB0496600</t>
  </si>
  <si>
    <t>PUNB0496700</t>
  </si>
  <si>
    <t>PUNB0496900</t>
  </si>
  <si>
    <t>PUNB0497000</t>
  </si>
  <si>
    <t>PUNB0497100</t>
  </si>
  <si>
    <t>PUNB0497200</t>
  </si>
  <si>
    <t>PUNB0497300</t>
  </si>
  <si>
    <t>PUNB0497400</t>
  </si>
  <si>
    <t>PUNB0497500</t>
  </si>
  <si>
    <t>PUNB0497600</t>
  </si>
  <si>
    <t>PUNB0497700</t>
  </si>
  <si>
    <t>PUNB0497800</t>
  </si>
  <si>
    <t>PUNB0497900</t>
  </si>
  <si>
    <t>PUNB0498000</t>
  </si>
  <si>
    <t>PUNB0498100</t>
  </si>
  <si>
    <t>PUNB0498200</t>
  </si>
  <si>
    <t>PUNB0498300</t>
  </si>
  <si>
    <t>PUNB0498400</t>
  </si>
  <si>
    <t>PUNB0498500</t>
  </si>
  <si>
    <t>PUNB0498600</t>
  </si>
  <si>
    <t>PUNB0498700</t>
  </si>
  <si>
    <t>PUNB0498800</t>
  </si>
  <si>
    <t>PUNB0498900</t>
  </si>
  <si>
    <t>PUNB0499100</t>
  </si>
  <si>
    <t>PUNB0499200</t>
  </si>
  <si>
    <t>PUNB0499300</t>
  </si>
  <si>
    <t>PUNB0499400</t>
  </si>
  <si>
    <t>PUNB0499500</t>
  </si>
  <si>
    <t>PUNB0499700</t>
  </si>
  <si>
    <t>PUNB0499800</t>
  </si>
  <si>
    <t>PUNB0499900</t>
  </si>
  <si>
    <t>PUNB0500000</t>
  </si>
  <si>
    <t>PUNB0500100</t>
  </si>
  <si>
    <t>PUNB0503000</t>
  </si>
  <si>
    <t>PUNB0504100</t>
  </si>
  <si>
    <t>PUNB0504600</t>
  </si>
  <si>
    <t>PUNB0507700</t>
  </si>
  <si>
    <t>PUNB0508400</t>
  </si>
  <si>
    <t>PUNB0509000</t>
  </si>
  <si>
    <t>PUNB0516500</t>
  </si>
  <si>
    <t>PUNB0517200</t>
  </si>
  <si>
    <t>PUNB0519100</t>
  </si>
  <si>
    <t>PUNB0519200</t>
  </si>
  <si>
    <t>PUNB0519500</t>
  </si>
  <si>
    <t>PUNB0519700</t>
  </si>
  <si>
    <t>PUNB0519800</t>
  </si>
  <si>
    <t>PUNB0519900</t>
  </si>
  <si>
    <t>PUNB0520000</t>
  </si>
  <si>
    <t>PUNB0520100</t>
  </si>
  <si>
    <t>PUNB0520200</t>
  </si>
  <si>
    <t>PUNB0521000</t>
  </si>
  <si>
    <t>PUNB0521100</t>
  </si>
  <si>
    <t>PUNB0521200</t>
  </si>
  <si>
    <t>PUNB0521500</t>
  </si>
  <si>
    <t>PUNB0521700</t>
  </si>
  <si>
    <t>PUNB0521900</t>
  </si>
  <si>
    <t>PUNB0522000</t>
  </si>
  <si>
    <t>PUNB0522200</t>
  </si>
  <si>
    <t>PUNB0522500</t>
  </si>
  <si>
    <t>PUNB0523000</t>
  </si>
  <si>
    <t>PUNB0523100</t>
  </si>
  <si>
    <t>PUNB0523200</t>
  </si>
  <si>
    <t>PUNB0523300</t>
  </si>
  <si>
    <t>PUNB0524800</t>
  </si>
  <si>
    <t>PUNB0526600</t>
  </si>
  <si>
    <t>PUNB0526700</t>
  </si>
  <si>
    <t>PUNB0526900</t>
  </si>
  <si>
    <t>PUNB0527700</t>
  </si>
  <si>
    <t>PUNB0527800</t>
  </si>
  <si>
    <t>PUNB0527900</t>
  </si>
  <si>
    <t>PUNB0528600</t>
  </si>
  <si>
    <t>PUNB0529400</t>
  </si>
  <si>
    <t>PUNB0530000</t>
  </si>
  <si>
    <t>PUNB0530400</t>
  </si>
  <si>
    <t>PUNB0531100</t>
  </si>
  <si>
    <t>PUNB0531400</t>
  </si>
  <si>
    <t>PUNB0531500</t>
  </si>
  <si>
    <t>PUNB0531600</t>
  </si>
  <si>
    <t>PUNB0531900</t>
  </si>
  <si>
    <t>PUNB0532400</t>
  </si>
  <si>
    <t>PUNB0539400</t>
  </si>
  <si>
    <t>PUNB0543000</t>
  </si>
  <si>
    <t>PUNB0543600</t>
  </si>
  <si>
    <t>PUNB0543900</t>
  </si>
  <si>
    <t>PUNB0545400</t>
  </si>
  <si>
    <t>PUNB0546600</t>
  </si>
  <si>
    <t>PUNB0546700</t>
  </si>
  <si>
    <t>PUNB0547100</t>
  </si>
  <si>
    <t>PUNB0565000</t>
  </si>
  <si>
    <t>PUNB0582400</t>
  </si>
  <si>
    <t>PUNB0584200</t>
  </si>
  <si>
    <t>PUNB0600100</t>
  </si>
  <si>
    <t>PUNB0600200</t>
  </si>
  <si>
    <t>PUNB0600300</t>
  </si>
  <si>
    <t>PUNB0600400</t>
  </si>
  <si>
    <t>PUNB0600500</t>
  </si>
  <si>
    <t>PUNB0600600</t>
  </si>
  <si>
    <t>PUNB0600700</t>
  </si>
  <si>
    <t>PUNB0600800</t>
  </si>
  <si>
    <t>PUNB0600900</t>
  </si>
  <si>
    <t>PUNB0601000</t>
  </si>
  <si>
    <t>PUNB0601100</t>
  </si>
  <si>
    <t>PUNB0601200</t>
  </si>
  <si>
    <t>PUNB0601300</t>
  </si>
  <si>
    <t>PUNB0601400</t>
  </si>
  <si>
    <t>PUNB0601500</t>
  </si>
  <si>
    <t>PUNB0601600</t>
  </si>
  <si>
    <t>PUNB0601700</t>
  </si>
  <si>
    <t>PUNB0601800</t>
  </si>
  <si>
    <t>PUNB0601900</t>
  </si>
  <si>
    <t>PUNB0602000</t>
  </si>
  <si>
    <t>PUNB0602100</t>
  </si>
  <si>
    <t>PUNB0602200</t>
  </si>
  <si>
    <t>PUNB0602300</t>
  </si>
  <si>
    <t>PUNB0602400</t>
  </si>
  <si>
    <t>PUNB0602500</t>
  </si>
  <si>
    <t>PUNB0602600</t>
  </si>
  <si>
    <t>PUNB0602700</t>
  </si>
  <si>
    <t>PUNB0602800</t>
  </si>
  <si>
    <t>PUNB0602900</t>
  </si>
  <si>
    <t>PUNB0603100</t>
  </si>
  <si>
    <t>PUNB0603200</t>
  </si>
  <si>
    <t>PUNB0603500</t>
  </si>
  <si>
    <t>PUNB0603600</t>
  </si>
  <si>
    <t>PUNB0604400</t>
  </si>
  <si>
    <t>PUNB0605500</t>
  </si>
  <si>
    <t>PUNB0605600</t>
  </si>
  <si>
    <t>PUNB0605700</t>
  </si>
  <si>
    <t>PUNB0605800</t>
  </si>
  <si>
    <t>PUNB0605900</t>
  </si>
  <si>
    <t>PUNB0606000</t>
  </si>
  <si>
    <t>PUNB0606100</t>
  </si>
  <si>
    <t>PUNB0606200</t>
  </si>
  <si>
    <t>PUNB0606300</t>
  </si>
  <si>
    <t>PUNB0606400</t>
  </si>
  <si>
    <t>PUNB0606500</t>
  </si>
  <si>
    <t>PUNB0606600</t>
  </si>
  <si>
    <t>PUNB0606700</t>
  </si>
  <si>
    <t>PUNB0606800</t>
  </si>
  <si>
    <t>PUNB0606900</t>
  </si>
  <si>
    <t>PUNB0607000</t>
  </si>
  <si>
    <t>PUNB0607100</t>
  </si>
  <si>
    <t>PUNB0607200</t>
  </si>
  <si>
    <t>PUNB0607400</t>
  </si>
  <si>
    <t>PUNB0607500</t>
  </si>
  <si>
    <t>PUNB0607600</t>
  </si>
  <si>
    <t>PUNB0607700</t>
  </si>
  <si>
    <t>PUNB0607800</t>
  </si>
  <si>
    <t>PUNB0607900</t>
  </si>
  <si>
    <t>PUNB0608000</t>
  </si>
  <si>
    <t>PUNB0608200</t>
  </si>
  <si>
    <t>PUNB0608300</t>
  </si>
  <si>
    <t>PUNB0608400</t>
  </si>
  <si>
    <t>PUNB0608500</t>
  </si>
  <si>
    <t>PUNB0608600</t>
  </si>
  <si>
    <t>PUNB0608700</t>
  </si>
  <si>
    <t>PUNB0608800</t>
  </si>
  <si>
    <t>PUNB0608900</t>
  </si>
  <si>
    <t>PUNB0609000</t>
  </si>
  <si>
    <t>PUNB0609100</t>
  </si>
  <si>
    <t>PUNB0609200</t>
  </si>
  <si>
    <t>PUNB0609300</t>
  </si>
  <si>
    <t>PUNB0609400</t>
  </si>
  <si>
    <t>PUNB0609500</t>
  </si>
  <si>
    <t>PUNB0609600</t>
  </si>
  <si>
    <t>PUNB0609700</t>
  </si>
  <si>
    <t>PUNB0609800</t>
  </si>
  <si>
    <t>PUNB0609900</t>
  </si>
  <si>
    <t>PUNB0610000</t>
  </si>
  <si>
    <t>PUNB0610100</t>
  </si>
  <si>
    <t>PUNB0610200</t>
  </si>
  <si>
    <t>PUNB0610300</t>
  </si>
  <si>
    <t>PUNB0610400</t>
  </si>
  <si>
    <t>PUNB0610500</t>
  </si>
  <si>
    <t>PUNB0610600</t>
  </si>
  <si>
    <t>PUNB0610700</t>
  </si>
  <si>
    <t>PUNB0610800</t>
  </si>
  <si>
    <t>PUNB0610900</t>
  </si>
  <si>
    <t>PUNB0611000</t>
  </si>
  <si>
    <t>PUNB0611100</t>
  </si>
  <si>
    <t>PUNB0611200</t>
  </si>
  <si>
    <t>PUNB0611300</t>
  </si>
  <si>
    <t>PUNB0611400</t>
  </si>
  <si>
    <t>PUNB0611500</t>
  </si>
  <si>
    <t>PUNB0611600</t>
  </si>
  <si>
    <t>PUNB0611700</t>
  </si>
  <si>
    <t>PUNB0611800</t>
  </si>
  <si>
    <t>PUNB0611900</t>
  </si>
  <si>
    <t>PUNB0612000</t>
  </si>
  <si>
    <t>PUNB0612100</t>
  </si>
  <si>
    <t>PUNB0612200</t>
  </si>
  <si>
    <t>PUNB0612300</t>
  </si>
  <si>
    <t>PUNB0612400</t>
  </si>
  <si>
    <t>PUNB0612500</t>
  </si>
  <si>
    <t>PUNB0612600</t>
  </si>
  <si>
    <t>PUNB0612700</t>
  </si>
  <si>
    <t>PUNB0612800</t>
  </si>
  <si>
    <t>PUNB0612900</t>
  </si>
  <si>
    <t>PUNB0613000</t>
  </si>
  <si>
    <t>PUNB0613100</t>
  </si>
  <si>
    <t>PUNB0613200</t>
  </si>
  <si>
    <t>PUNB0613300</t>
  </si>
  <si>
    <t>PUNB0613400</t>
  </si>
  <si>
    <t>PUNB0613500</t>
  </si>
  <si>
    <t>PUNB0613600</t>
  </si>
  <si>
    <t>PUNB0613800</t>
  </si>
  <si>
    <t>PUNB0613900</t>
  </si>
  <si>
    <t>PUNB0614000</t>
  </si>
  <si>
    <t>PUNB0614100</t>
  </si>
  <si>
    <t>PUNB0614200</t>
  </si>
  <si>
    <t>PUNB0614300</t>
  </si>
  <si>
    <t>PUNB0614400</t>
  </si>
  <si>
    <t>PUNB0614500</t>
  </si>
  <si>
    <t>PUNB0614600</t>
  </si>
  <si>
    <t>PUNB0614700</t>
  </si>
  <si>
    <t>PUNB0614800</t>
  </si>
  <si>
    <t>PUNB0614900</t>
  </si>
  <si>
    <t>PUNB0615000</t>
  </si>
  <si>
    <t>PUNB0615100</t>
  </si>
  <si>
    <t>PUNB0615200</t>
  </si>
  <si>
    <t>PUNB0615300</t>
  </si>
  <si>
    <t>PUNB0615400</t>
  </si>
  <si>
    <t>PUNB0615500</t>
  </si>
  <si>
    <t>PUNB0615600</t>
  </si>
  <si>
    <t>PUNB0615700</t>
  </si>
  <si>
    <t>PUNB0615800</t>
  </si>
  <si>
    <t>PUNB0616000</t>
  </si>
  <si>
    <t>PUNB0616100</t>
  </si>
  <si>
    <t>PUNB0616200</t>
  </si>
  <si>
    <t>PUNB0616300</t>
  </si>
  <si>
    <t>PUNB0616400</t>
  </si>
  <si>
    <t>PUNB0616500</t>
  </si>
  <si>
    <t>PUNB0616600</t>
  </si>
  <si>
    <t>PUNB0616700</t>
  </si>
  <si>
    <t>PUNB0616800</t>
  </si>
  <si>
    <t>PUNB0616900</t>
  </si>
  <si>
    <t>PUNB0617000</t>
  </si>
  <si>
    <t>PUNB0617200</t>
  </si>
  <si>
    <t>PUNB0617300</t>
  </si>
  <si>
    <t>PUNB0617400</t>
  </si>
  <si>
    <t>PUNB0617500</t>
  </si>
  <si>
    <t>PUNB0617600</t>
  </si>
  <si>
    <t>PUNB0617700</t>
  </si>
  <si>
    <t>PUNB0617800</t>
  </si>
  <si>
    <t>PUNB0617900</t>
  </si>
  <si>
    <t>PUNB0618000</t>
  </si>
  <si>
    <t>PUNB0618100</t>
  </si>
  <si>
    <t>PUNB0618200</t>
  </si>
  <si>
    <t>PUNB0618300</t>
  </si>
  <si>
    <t>PUNB0618400</t>
  </si>
  <si>
    <t>PUNB0618500</t>
  </si>
  <si>
    <t>PUNB0618600</t>
  </si>
  <si>
    <t>PUNB0618700</t>
  </si>
  <si>
    <t>PUNB0618800</t>
  </si>
  <si>
    <t>PUNB0618900</t>
  </si>
  <si>
    <t>PUNB0619000</t>
  </si>
  <si>
    <t>PUNB0619100</t>
  </si>
  <si>
    <t>PUNB0619200</t>
  </si>
  <si>
    <t>PUNB0619300</t>
  </si>
  <si>
    <t>PUNB0619400</t>
  </si>
  <si>
    <t>PUNB0619500</t>
  </si>
  <si>
    <t>PUNB0619600</t>
  </si>
  <si>
    <t>PUNB0619700</t>
  </si>
  <si>
    <t>PUNB0619800</t>
  </si>
  <si>
    <t>PUNB0619900</t>
  </si>
  <si>
    <t>PUNB0620000</t>
  </si>
  <si>
    <t>PUNB0620100</t>
  </si>
  <si>
    <t>PUNB0620200</t>
  </si>
  <si>
    <t>PUNB0620300</t>
  </si>
  <si>
    <t>PUNB0620400</t>
  </si>
  <si>
    <t>PUNB0620600</t>
  </si>
  <si>
    <t>PUNB0620700</t>
  </si>
  <si>
    <t>PUNB0620800</t>
  </si>
  <si>
    <t>PUNB0621100</t>
  </si>
  <si>
    <t>PUNB0621300</t>
  </si>
  <si>
    <t>PUNB0621400</t>
  </si>
  <si>
    <t>PUNB0621500</t>
  </si>
  <si>
    <t>PUNB0621600</t>
  </si>
  <si>
    <t>PUNB0621700</t>
  </si>
  <si>
    <t>PUNB0621800</t>
  </si>
  <si>
    <t>PUNB0621900</t>
  </si>
  <si>
    <t>PUNB0622000</t>
  </si>
  <si>
    <t>PUNB0622100</t>
  </si>
  <si>
    <t>PUNB0622200</t>
  </si>
  <si>
    <t>PUNB0622300</t>
  </si>
  <si>
    <t>PUNB0622400</t>
  </si>
  <si>
    <t>PUNB0622500</t>
  </si>
  <si>
    <t>PUNB0622600</t>
  </si>
  <si>
    <t>PUNB0622700</t>
  </si>
  <si>
    <t>PUNB0622800</t>
  </si>
  <si>
    <t>PUNB0622900</t>
  </si>
  <si>
    <t>PUNB0623000</t>
  </si>
  <si>
    <t>PUNB0623100</t>
  </si>
  <si>
    <t>PUNB0623200</t>
  </si>
  <si>
    <t>PUNB0623300</t>
  </si>
  <si>
    <t>PUNB0623400</t>
  </si>
  <si>
    <t>PUNB0623500</t>
  </si>
  <si>
    <t>PUNB0623600</t>
  </si>
  <si>
    <t>PUNB0623700</t>
  </si>
  <si>
    <t>PUNB0623800</t>
  </si>
  <si>
    <t>PUNB0623900</t>
  </si>
  <si>
    <t>PUNB0624000</t>
  </si>
  <si>
    <t>PUNB0624100</t>
  </si>
  <si>
    <t>PUNB0624300</t>
  </si>
  <si>
    <t>PUNB0624400</t>
  </si>
  <si>
    <t>PUNB0624500</t>
  </si>
  <si>
    <t>PUNB0624600</t>
  </si>
  <si>
    <t>PUNB0624700</t>
  </si>
  <si>
    <t>PUNB0624800</t>
  </si>
  <si>
    <t>PUNB0624900</t>
  </si>
  <si>
    <t>PUNB0625000</t>
  </si>
  <si>
    <t>PUNB0625100</t>
  </si>
  <si>
    <t>PUNB0625200</t>
  </si>
  <si>
    <t>PUNB0625300</t>
  </si>
  <si>
    <t>PUNB0625400</t>
  </si>
  <si>
    <t>PUNB0625500</t>
  </si>
  <si>
    <t>PUNB0625600</t>
  </si>
  <si>
    <t>PUNB0625700</t>
  </si>
  <si>
    <t>PUNB0625900</t>
  </si>
  <si>
    <t>PUNB0626000</t>
  </si>
  <si>
    <t>PUNB0626100</t>
  </si>
  <si>
    <t>PUNB0626200</t>
  </si>
  <si>
    <t>PUNB0626300</t>
  </si>
  <si>
    <t>PUNB0626400</t>
  </si>
  <si>
    <t>PUNB0626500</t>
  </si>
  <si>
    <t>PUNB0626600</t>
  </si>
  <si>
    <t>PUNB0626700</t>
  </si>
  <si>
    <t>PUNB0626900</t>
  </si>
  <si>
    <t>PUNB0627000</t>
  </si>
  <si>
    <t>PUNB0627100</t>
  </si>
  <si>
    <t>PUNB0627200</t>
  </si>
  <si>
    <t>PUNB0627300</t>
  </si>
  <si>
    <t>PUNB0627400</t>
  </si>
  <si>
    <t>PUNB0627500</t>
  </si>
  <si>
    <t>PUNB0627600</t>
  </si>
  <si>
    <t>PUNB0627800</t>
  </si>
  <si>
    <t>PUNB0627900</t>
  </si>
  <si>
    <t>PUNB0628000</t>
  </si>
  <si>
    <t>PUNB0628300</t>
  </si>
  <si>
    <t>PUNB0628700</t>
  </si>
  <si>
    <t>PUNB0628800</t>
  </si>
  <si>
    <t>PUNB0629000</t>
  </si>
  <si>
    <t>PUNB0629100</t>
  </si>
  <si>
    <t>PUNB0629200</t>
  </si>
  <si>
    <t>PUNB0629300</t>
  </si>
  <si>
    <t>PUNB0629500</t>
  </si>
  <si>
    <t>PUNB0630100</t>
  </si>
  <si>
    <t>PUNB0630200</t>
  </si>
  <si>
    <t>PUNB0630500</t>
  </si>
  <si>
    <t>PUNB0630600</t>
  </si>
  <si>
    <t>PUNB0630700</t>
  </si>
  <si>
    <t>PUNB0630800</t>
  </si>
  <si>
    <t>PUNB0630900</t>
  </si>
  <si>
    <t>PUNB0631000</t>
  </si>
  <si>
    <t>PUNB0631100</t>
  </si>
  <si>
    <t>PUNB0631200</t>
  </si>
  <si>
    <t>PUNB0631300</t>
  </si>
  <si>
    <t>PUNB0631400</t>
  </si>
  <si>
    <t>PUNB0631500</t>
  </si>
  <si>
    <t>PUNB0631600</t>
  </si>
  <si>
    <t>PUNB0631700</t>
  </si>
  <si>
    <t>PUNB0631800</t>
  </si>
  <si>
    <t>PUNB0631900</t>
  </si>
  <si>
    <t>PUNB0632000</t>
  </si>
  <si>
    <t>PUNB0632100</t>
  </si>
  <si>
    <t>PUNB0632200</t>
  </si>
  <si>
    <t>PUNB0632300</t>
  </si>
  <si>
    <t>PUNB0632900</t>
  </si>
  <si>
    <t>PUNB0633300</t>
  </si>
  <si>
    <t>PUNB0634100</t>
  </si>
  <si>
    <t>PUNB0634200</t>
  </si>
  <si>
    <t>PUNB0634300</t>
  </si>
  <si>
    <t>PUNB0634400</t>
  </si>
  <si>
    <t>PUNB0637000</t>
  </si>
  <si>
    <t>PUNB0637100</t>
  </si>
  <si>
    <t>PUNB0637200</t>
  </si>
  <si>
    <t>PUNB0637500</t>
  </si>
  <si>
    <t>PUNB0637600</t>
  </si>
  <si>
    <t>PUNB0637700</t>
  </si>
  <si>
    <t>PUNB0637800</t>
  </si>
  <si>
    <t>PUNB0637900</t>
  </si>
  <si>
    <t>PUNB0638000</t>
  </si>
  <si>
    <t>PUNB0638200</t>
  </si>
  <si>
    <t>PUNB0638300</t>
  </si>
  <si>
    <t>PUNB0638400</t>
  </si>
  <si>
    <t>PUNB0638500</t>
  </si>
  <si>
    <t>PUNB0638600</t>
  </si>
  <si>
    <t>PUNB0638700</t>
  </si>
  <si>
    <t>PUNB0638800</t>
  </si>
  <si>
    <t>PUNB0638900</t>
  </si>
  <si>
    <t>PUNB0639000</t>
  </si>
  <si>
    <t>PUNB0639100</t>
  </si>
  <si>
    <t>PUNB0639200</t>
  </si>
  <si>
    <t>PUNB0639300</t>
  </si>
  <si>
    <t>PUNB0639400</t>
  </si>
  <si>
    <t>PUNB0639500</t>
  </si>
  <si>
    <t>PUNB0639600</t>
  </si>
  <si>
    <t>PUNB0639700</t>
  </si>
  <si>
    <t>PUNB0639800</t>
  </si>
  <si>
    <t>PUNB0639900</t>
  </si>
  <si>
    <t>PUNB0640000</t>
  </si>
  <si>
    <t>PUNB0640100</t>
  </si>
  <si>
    <t>PUNB0640300</t>
  </si>
  <si>
    <t>PUNB0640400</t>
  </si>
  <si>
    <t>PUNB0640500</t>
  </si>
  <si>
    <t>PUNB0640600</t>
  </si>
  <si>
    <t>PUNB0640700</t>
  </si>
  <si>
    <t>PUNB0640800</t>
  </si>
  <si>
    <t>PUNB0640900</t>
  </si>
  <si>
    <t>PUNB0641000</t>
  </si>
  <si>
    <t>PUNB0641100</t>
  </si>
  <si>
    <t>PUNB0641200</t>
  </si>
  <si>
    <t>PUNB0641300</t>
  </si>
  <si>
    <t>PUNB0641400</t>
  </si>
  <si>
    <t>PUNB0641500</t>
  </si>
  <si>
    <t>PUNB0641600</t>
  </si>
  <si>
    <t>PUNB0641900</t>
  </si>
  <si>
    <t>PUNB0642000</t>
  </si>
  <si>
    <t>PUNB0642100</t>
  </si>
  <si>
    <t>PUNB0642200</t>
  </si>
  <si>
    <t>PUNB0642300</t>
  </si>
  <si>
    <t>PUNB0642400</t>
  </si>
  <si>
    <t>PUNB0642500</t>
  </si>
  <si>
    <t>PUNB0642600</t>
  </si>
  <si>
    <t>PUNB0642900</t>
  </si>
  <si>
    <t>PUNB0643000</t>
  </si>
  <si>
    <t>PUNB0643100</t>
  </si>
  <si>
    <t>PUNB0643200</t>
  </si>
  <si>
    <t>PUNB0643300</t>
  </si>
  <si>
    <t>PUNB0643500</t>
  </si>
  <si>
    <t>PUNB0643600</t>
  </si>
  <si>
    <t>PUNB0643700</t>
  </si>
  <si>
    <t>PUNB0643800</t>
  </si>
  <si>
    <t>PUNB0643900</t>
  </si>
  <si>
    <t>PUNB0644000</t>
  </si>
  <si>
    <t>PUNB0644100</t>
  </si>
  <si>
    <t>PUNB0644200</t>
  </si>
  <si>
    <t>PUNB0644300</t>
  </si>
  <si>
    <t>PUNB0644400</t>
  </si>
  <si>
    <t>PUNB0644600</t>
  </si>
  <si>
    <t>PUNB0644700</t>
  </si>
  <si>
    <t>PUNB0644800</t>
  </si>
  <si>
    <t>PUNB0644900</t>
  </si>
  <si>
    <t>PUNB0645000</t>
  </si>
  <si>
    <t>PUNB0645100</t>
  </si>
  <si>
    <t>PUNB0645300</t>
  </si>
  <si>
    <t>PUNB0645400</t>
  </si>
  <si>
    <t>PUNB0645500</t>
  </si>
  <si>
    <t>PUNB0645600</t>
  </si>
  <si>
    <t>PUNB0645700</t>
  </si>
  <si>
    <t>PUNB0645900</t>
  </si>
  <si>
    <t>PUNB0646000</t>
  </si>
  <si>
    <t>PUNB0646100</t>
  </si>
  <si>
    <t>PUNB0646200</t>
  </si>
  <si>
    <t>PUNB0646300</t>
  </si>
  <si>
    <t>PUNB0646400</t>
  </si>
  <si>
    <t>PUNB0646500</t>
  </si>
  <si>
    <t>PUNB0646600</t>
  </si>
  <si>
    <t>PUNB0646700</t>
  </si>
  <si>
    <t>PUNB0646800</t>
  </si>
  <si>
    <t>PUNB0646900</t>
  </si>
  <si>
    <t>PUNB0647000</t>
  </si>
  <si>
    <t>PUNB0647600</t>
  </si>
  <si>
    <t>PUNB0647700</t>
  </si>
  <si>
    <t>PUNB0647800</t>
  </si>
  <si>
    <t>PUNB0647900</t>
  </si>
  <si>
    <t>PUNB0648000</t>
  </si>
  <si>
    <t>PUNB0648100</t>
  </si>
  <si>
    <t>PUNB0648200</t>
  </si>
  <si>
    <t>PUNB0648300</t>
  </si>
  <si>
    <t>PUNB0648400</t>
  </si>
  <si>
    <t>PUNB0648500</t>
  </si>
  <si>
    <t>PUNB0648600</t>
  </si>
  <si>
    <t>PUNB0648800</t>
  </si>
  <si>
    <t>PUNB0648900</t>
  </si>
  <si>
    <t>PUNB0649000</t>
  </si>
  <si>
    <t>PUNB0649100</t>
  </si>
  <si>
    <t>PUNB0649200</t>
  </si>
  <si>
    <t>PUNB0649300</t>
  </si>
  <si>
    <t>PUNB0649400</t>
  </si>
  <si>
    <t>PUNB0649500</t>
  </si>
  <si>
    <t>PUNB0649600</t>
  </si>
  <si>
    <t>PUNB0649700</t>
  </si>
  <si>
    <t>PUNB0649800</t>
  </si>
  <si>
    <t>PUNB0650000</t>
  </si>
  <si>
    <t>PUNB0650100</t>
  </si>
  <si>
    <t>PUNB0650300</t>
  </si>
  <si>
    <t>PUNB0650400</t>
  </si>
  <si>
    <t>PUNB0650500</t>
  </si>
  <si>
    <t>PUNB0650600</t>
  </si>
  <si>
    <t>PUNB0650700</t>
  </si>
  <si>
    <t>PUNB0651000</t>
  </si>
  <si>
    <t>PUNB0651100</t>
  </si>
  <si>
    <t>PUNB0651200</t>
  </si>
  <si>
    <t>PUNB0651300</t>
  </si>
  <si>
    <t>PUNB0651400</t>
  </si>
  <si>
    <t>PUNB0651500</t>
  </si>
  <si>
    <t>PUNB0651600</t>
  </si>
  <si>
    <t>PUNB0651700</t>
  </si>
  <si>
    <t>PUNB0651800</t>
  </si>
  <si>
    <t>PUNB0651900</t>
  </si>
  <si>
    <t>PUNB0652000</t>
  </si>
  <si>
    <t>PUNB0652100</t>
  </si>
  <si>
    <t>PUNB0652200</t>
  </si>
  <si>
    <t>PUNB0652400</t>
  </si>
  <si>
    <t>PUNB0652500</t>
  </si>
  <si>
    <t>PUNB0652600</t>
  </si>
  <si>
    <t>PUNB0652700</t>
  </si>
  <si>
    <t>PUNB0652800</t>
  </si>
  <si>
    <t>PUNB0653800</t>
  </si>
  <si>
    <t>PUNB0654000</t>
  </si>
  <si>
    <t>PUNB0654100</t>
  </si>
  <si>
    <t>PUNB0654200</t>
  </si>
  <si>
    <t>PUNB0654300</t>
  </si>
  <si>
    <t>PUNB0654400</t>
  </si>
  <si>
    <t>PUNB0654500</t>
  </si>
  <si>
    <t>PUNB0654600</t>
  </si>
  <si>
    <t>PUNB0654700</t>
  </si>
  <si>
    <t>PUNB0654800</t>
  </si>
  <si>
    <t>PUNB0654900</t>
  </si>
  <si>
    <t>PUNB0655000</t>
  </si>
  <si>
    <t>PUNB0655100</t>
  </si>
  <si>
    <t>PUNB0655200</t>
  </si>
  <si>
    <t>PUNB0655300</t>
  </si>
  <si>
    <t>PUNB0655400</t>
  </si>
  <si>
    <t>PUNB0656000</t>
  </si>
  <si>
    <t>PUNB0656100</t>
  </si>
  <si>
    <t>PUNB0656200</t>
  </si>
  <si>
    <t>PUNB0656300</t>
  </si>
  <si>
    <t>PUNB0656400</t>
  </si>
  <si>
    <t>PUNB0656500</t>
  </si>
  <si>
    <t>PUNB0656600</t>
  </si>
  <si>
    <t>PUNB0656800</t>
  </si>
  <si>
    <t>PUNB0657000</t>
  </si>
  <si>
    <t>PUNB0657100</t>
  </si>
  <si>
    <t>PUNB0657200</t>
  </si>
  <si>
    <t>PUNB0657400</t>
  </si>
  <si>
    <t>PUNB0657600</t>
  </si>
  <si>
    <t>PUNB0657700</t>
  </si>
  <si>
    <t>PUNB0657800</t>
  </si>
  <si>
    <t>PUNB0657900</t>
  </si>
  <si>
    <t>PUNB0658000</t>
  </si>
  <si>
    <t>PUNB0658100</t>
  </si>
  <si>
    <t>PUNB0658200</t>
  </si>
  <si>
    <t>PUNB0658400</t>
  </si>
  <si>
    <t>PUNB0658500</t>
  </si>
  <si>
    <t>PUNB0658600</t>
  </si>
  <si>
    <t>PUNB0658700</t>
  </si>
  <si>
    <t>PUNB0658800</t>
  </si>
  <si>
    <t>PUNB0658900</t>
  </si>
  <si>
    <t>PUNB0659100</t>
  </si>
  <si>
    <t>PUNB0659200</t>
  </si>
  <si>
    <t>PUNB0659300</t>
  </si>
  <si>
    <t>PUNB0659400</t>
  </si>
  <si>
    <t>PUNB0659500</t>
  </si>
  <si>
    <t>PUNB0659600</t>
  </si>
  <si>
    <t>PUNB0659700</t>
  </si>
  <si>
    <t>PUNB0659800</t>
  </si>
  <si>
    <t>PUNB0659900</t>
  </si>
  <si>
    <t>PUNB0660000</t>
  </si>
  <si>
    <t>PUNB0660100</t>
  </si>
  <si>
    <t>PUNB0660200</t>
  </si>
  <si>
    <t>PUNB0660300</t>
  </si>
  <si>
    <t>PUNB0660400</t>
  </si>
  <si>
    <t>PUNB0660600</t>
  </si>
  <si>
    <t>PUNB0660700</t>
  </si>
  <si>
    <t>PUNB0660800</t>
  </si>
  <si>
    <t>PUNB0660900</t>
  </si>
  <si>
    <t>PUNB0661300</t>
  </si>
  <si>
    <t>PUNB0661400</t>
  </si>
  <si>
    <t>PUNB0661500</t>
  </si>
  <si>
    <t>PUNB0661600</t>
  </si>
  <si>
    <t>PUNB0661700</t>
  </si>
  <si>
    <t>PUNB0661800</t>
  </si>
  <si>
    <t>PUNB0661900</t>
  </si>
  <si>
    <t>PUNB0662300</t>
  </si>
  <si>
    <t>PUNB0662400</t>
  </si>
  <si>
    <t>PUNB0662500</t>
  </si>
  <si>
    <t>PUNB0662600</t>
  </si>
  <si>
    <t>PUNB0662700</t>
  </si>
  <si>
    <t>PUNB0662800</t>
  </si>
  <si>
    <t>PUNB0662900</t>
  </si>
  <si>
    <t>PUNB0663000</t>
  </si>
  <si>
    <t>PUNB0663100</t>
  </si>
  <si>
    <t>PUNB0663200</t>
  </si>
  <si>
    <t>PUNB0663300</t>
  </si>
  <si>
    <t>PUNB0663400</t>
  </si>
  <si>
    <t>PUNB0663500</t>
  </si>
  <si>
    <t>PUNB0663600</t>
  </si>
  <si>
    <t>PUNB0663700</t>
  </si>
  <si>
    <t>PUNB0663800</t>
  </si>
  <si>
    <t>PUNB0663900</t>
  </si>
  <si>
    <t>PUNB0664000</t>
  </si>
  <si>
    <t>PUNB0664100</t>
  </si>
  <si>
    <t>PUNB0664400</t>
  </si>
  <si>
    <t>PUNB0664500</t>
  </si>
  <si>
    <t>PUNB0664600</t>
  </si>
  <si>
    <t>PUNB0664700</t>
  </si>
  <si>
    <t>PUNB0664800</t>
  </si>
  <si>
    <t>PUNB0665000</t>
  </si>
  <si>
    <t>PUNB0665100</t>
  </si>
  <si>
    <t>PUNB0665200</t>
  </si>
  <si>
    <t>PUNB0665300</t>
  </si>
  <si>
    <t>PUNB0665400</t>
  </si>
  <si>
    <t>PUNB0665500</t>
  </si>
  <si>
    <t>PUNB0665600</t>
  </si>
  <si>
    <t>PUNB0665700</t>
  </si>
  <si>
    <t>PUNB0665800</t>
  </si>
  <si>
    <t>PUNB0665900</t>
  </si>
  <si>
    <t>PUNB0666000</t>
  </si>
  <si>
    <t>PUNB0666100</t>
  </si>
  <si>
    <t>PUNB0666200</t>
  </si>
  <si>
    <t>PUNB0666300</t>
  </si>
  <si>
    <t>PUNB0666400</t>
  </si>
  <si>
    <t>PUNB0666500</t>
  </si>
  <si>
    <t>PUNB0666600</t>
  </si>
  <si>
    <t>PUNB0666800</t>
  </si>
  <si>
    <t>PUNB0666900</t>
  </si>
  <si>
    <t>PUNB0667000</t>
  </si>
  <si>
    <t>PUNB0667100</t>
  </si>
  <si>
    <t>PUNB0667200</t>
  </si>
  <si>
    <t>PUNB0667300</t>
  </si>
  <si>
    <t>PUNB0667400</t>
  </si>
  <si>
    <t>PUNB0667500</t>
  </si>
  <si>
    <t>PUNB0667600</t>
  </si>
  <si>
    <t>PUNB0667700</t>
  </si>
  <si>
    <t>PUNB0667800</t>
  </si>
  <si>
    <t>PUNB0667900</t>
  </si>
  <si>
    <t>PUNB0668000</t>
  </si>
  <si>
    <t>PUNB0668100</t>
  </si>
  <si>
    <t>PUNB0668200</t>
  </si>
  <si>
    <t>PUNB0668300</t>
  </si>
  <si>
    <t>PUNB0668600</t>
  </si>
  <si>
    <t>PUNB0668700</t>
  </si>
  <si>
    <t>PUNB0668900</t>
  </si>
  <si>
    <t>PUNB0669000</t>
  </si>
  <si>
    <t>PUNB0669100</t>
  </si>
  <si>
    <t>PUNB0669200</t>
  </si>
  <si>
    <t>PUNB0669300</t>
  </si>
  <si>
    <t>PUNB0669400</t>
  </si>
  <si>
    <t>PUNB0669500</t>
  </si>
  <si>
    <t>PUNB0669600</t>
  </si>
  <si>
    <t>PUNB0669700</t>
  </si>
  <si>
    <t>PUNB0669800</t>
  </si>
  <si>
    <t>PUNB0669900</t>
  </si>
  <si>
    <t>PUNB0670000</t>
  </si>
  <si>
    <t>PUNB0670100</t>
  </si>
  <si>
    <t>PUNB0670200</t>
  </si>
  <si>
    <t>PUNB0670300</t>
  </si>
  <si>
    <t>PUNB0670400</t>
  </si>
  <si>
    <t>PUNB0670500</t>
  </si>
  <si>
    <t>PUNB0670800</t>
  </si>
  <si>
    <t>PUNB0670900</t>
  </si>
  <si>
    <t>PUNB0671000</t>
  </si>
  <si>
    <t>PUNB0671100</t>
  </si>
  <si>
    <t>PUNB0671300</t>
  </si>
  <si>
    <t>PUNB0671700</t>
  </si>
  <si>
    <t>PUNB0671900</t>
  </si>
  <si>
    <t>PUNB0672200</t>
  </si>
  <si>
    <t>PUNB0672300</t>
  </si>
  <si>
    <t>PUNB0672400</t>
  </si>
  <si>
    <t>PUNB0672500</t>
  </si>
  <si>
    <t>PUNB0672600</t>
  </si>
  <si>
    <t>PUNB0672700</t>
  </si>
  <si>
    <t>PUNB0672800</t>
  </si>
  <si>
    <t>PUNB0672900</t>
  </si>
  <si>
    <t>PUNB0673000</t>
  </si>
  <si>
    <t>PUNB0673100</t>
  </si>
  <si>
    <t>PUNB0673200</t>
  </si>
  <si>
    <t>PUNB0673300</t>
  </si>
  <si>
    <t>PUNB0673400</t>
  </si>
  <si>
    <t>PUNB0673500</t>
  </si>
  <si>
    <t>PUNB0673600</t>
  </si>
  <si>
    <t>PUNB0673700</t>
  </si>
  <si>
    <t>PUNB0673800</t>
  </si>
  <si>
    <t>PUNB0673900</t>
  </si>
  <si>
    <t>PUNB0674000</t>
  </si>
  <si>
    <t>PUNB0674100</t>
  </si>
  <si>
    <t>PUNB0674200</t>
  </si>
  <si>
    <t>PUNB0674300</t>
  </si>
  <si>
    <t>PUNB0674400</t>
  </si>
  <si>
    <t>PUNB0674500</t>
  </si>
  <si>
    <t>PUNB0674600</t>
  </si>
  <si>
    <t>PUNB0674700</t>
  </si>
  <si>
    <t>PUNB0674800</t>
  </si>
  <si>
    <t>PUNB0674900</t>
  </si>
  <si>
    <t>PUNB0675000</t>
  </si>
  <si>
    <t>PUNB0675100</t>
  </si>
  <si>
    <t>PUNB0675200</t>
  </si>
  <si>
    <t>PUNB0675300</t>
  </si>
  <si>
    <t>PUNB0675400</t>
  </si>
  <si>
    <t>PUNB0675500</t>
  </si>
  <si>
    <t>PUNB0675600</t>
  </si>
  <si>
    <t>PUNB0675700</t>
  </si>
  <si>
    <t>PUNB0675800</t>
  </si>
  <si>
    <t>PUNB0675900</t>
  </si>
  <si>
    <t>PUNB0676000</t>
  </si>
  <si>
    <t>PUNB0676100</t>
  </si>
  <si>
    <t>PUNB0676200</t>
  </si>
  <si>
    <t>PUNB0676300</t>
  </si>
  <si>
    <t>PUNB0676400</t>
  </si>
  <si>
    <t>PUNB0676500</t>
  </si>
  <si>
    <t>PUNB0676600</t>
  </si>
  <si>
    <t>PUNB0676700</t>
  </si>
  <si>
    <t>PUNB0676800</t>
  </si>
  <si>
    <t>PUNB0676900</t>
  </si>
  <si>
    <t>PUNB0677000</t>
  </si>
  <si>
    <t>PUNB0677100</t>
  </si>
  <si>
    <t>PUNB0677300</t>
  </si>
  <si>
    <t>PUNB0677400</t>
  </si>
  <si>
    <t>PUNB0677500</t>
  </si>
  <si>
    <t>PUNB0677600</t>
  </si>
  <si>
    <t>PUNB0677700</t>
  </si>
  <si>
    <t>PUNB0677800</t>
  </si>
  <si>
    <t>PUNB0677900</t>
  </si>
  <si>
    <t>PUNB0678000</t>
  </si>
  <si>
    <t>PUNB0678100</t>
  </si>
  <si>
    <t>PUNB0678200</t>
  </si>
  <si>
    <t>PUNB0678300</t>
  </si>
  <si>
    <t>PUNB0678400</t>
  </si>
  <si>
    <t>PUNB0678500</t>
  </si>
  <si>
    <t>PUNB0678600</t>
  </si>
  <si>
    <t>PUNB0678700</t>
  </si>
  <si>
    <t>PUNB0678800</t>
  </si>
  <si>
    <t>PUNB0678900</t>
  </si>
  <si>
    <t>PUNB0679000</t>
  </si>
  <si>
    <t>PUNB0679100</t>
  </si>
  <si>
    <t>PUNB0679200</t>
  </si>
  <si>
    <t>PUNB0679300</t>
  </si>
  <si>
    <t>PUNB0679400</t>
  </si>
  <si>
    <t>PUNB0679500</t>
  </si>
  <si>
    <t>PUNB0679600</t>
  </si>
  <si>
    <t>PUNB0679800</t>
  </si>
  <si>
    <t>PUNB0679900</t>
  </si>
  <si>
    <t>PUNB0680000</t>
  </si>
  <si>
    <t>PUNB0680100</t>
  </si>
  <si>
    <t>PUNB0680200</t>
  </si>
  <si>
    <t>PUNB0680300</t>
  </si>
  <si>
    <t>PUNB0680400</t>
  </si>
  <si>
    <t>PUNB0680500</t>
  </si>
  <si>
    <t>PUNB0680600</t>
  </si>
  <si>
    <t>PUNB0680700</t>
  </si>
  <si>
    <t>PUNB0680800</t>
  </si>
  <si>
    <t>PUNB0680900</t>
  </si>
  <si>
    <t>PUNB0681000</t>
  </si>
  <si>
    <t>PUNB0681100</t>
  </si>
  <si>
    <t>PUNB0681200</t>
  </si>
  <si>
    <t>PUNB0681300</t>
  </si>
  <si>
    <t>PUNB0681400</t>
  </si>
  <si>
    <t>PUNB0681500</t>
  </si>
  <si>
    <t>PUNB0681600</t>
  </si>
  <si>
    <t>PUNB0681700</t>
  </si>
  <si>
    <t>PUNB0681800</t>
  </si>
  <si>
    <t>PUNB0681900</t>
  </si>
  <si>
    <t>PUNB0682000</t>
  </si>
  <si>
    <t>PUNB0682100</t>
  </si>
  <si>
    <t>PUNB0682200</t>
  </si>
  <si>
    <t>PUNB0682300</t>
  </si>
  <si>
    <t>PUNB0682400</t>
  </si>
  <si>
    <t>PUNB0682500</t>
  </si>
  <si>
    <t>PUNB0682600</t>
  </si>
  <si>
    <t>PUNB0682700</t>
  </si>
  <si>
    <t>PUNB0682800</t>
  </si>
  <si>
    <t>PUNB0682900</t>
  </si>
  <si>
    <t>PUNB0683000</t>
  </si>
  <si>
    <t>PUNB0683100</t>
  </si>
  <si>
    <t>PUNB0683200</t>
  </si>
  <si>
    <t>PUNB0683300</t>
  </si>
  <si>
    <t>PUNB0683400</t>
  </si>
  <si>
    <t>PUNB0683500</t>
  </si>
  <si>
    <t>PUNB0683600</t>
  </si>
  <si>
    <t>PUNB0683700</t>
  </si>
  <si>
    <t>PUNB0683800</t>
  </si>
  <si>
    <t>PUNB0683900</t>
  </si>
  <si>
    <t>PUNB0684000</t>
  </si>
  <si>
    <t>PUNB0684100</t>
  </si>
  <si>
    <t>PUNB0684200</t>
  </si>
  <si>
    <t>PUNB0684300</t>
  </si>
  <si>
    <t>PUNB0684400</t>
  </si>
  <si>
    <t>PUNB0684500</t>
  </si>
  <si>
    <t>PUNB0684600</t>
  </si>
  <si>
    <t>PUNB0684700</t>
  </si>
  <si>
    <t>PUNB0684800</t>
  </si>
  <si>
    <t>PUNB0685000</t>
  </si>
  <si>
    <t>PUNB0685100</t>
  </si>
  <si>
    <t>PUNB0685200</t>
  </si>
  <si>
    <t>PUNB0685300</t>
  </si>
  <si>
    <t>PUNB0685400</t>
  </si>
  <si>
    <t>PUNB0685500</t>
  </si>
  <si>
    <t>PUNB0685600</t>
  </si>
  <si>
    <t>PUNB0685700</t>
  </si>
  <si>
    <t>PUNB0685800</t>
  </si>
  <si>
    <t>PUNB0685900</t>
  </si>
  <si>
    <t>PUNB0686000</t>
  </si>
  <si>
    <t>PUNB0686100</t>
  </si>
  <si>
    <t>PUNB0686200</t>
  </si>
  <si>
    <t>PUNB0686300</t>
  </si>
  <si>
    <t>PUNB0686400</t>
  </si>
  <si>
    <t>PUNB0686600</t>
  </si>
  <si>
    <t>PUNB0686700</t>
  </si>
  <si>
    <t>PUNB0686800</t>
  </si>
  <si>
    <t>PUNB0686900</t>
  </si>
  <si>
    <t>PUNB0687000</t>
  </si>
  <si>
    <t>PUNB0687100</t>
  </si>
  <si>
    <t>PUNB0687200</t>
  </si>
  <si>
    <t>PUNB0687300</t>
  </si>
  <si>
    <t>PUNB0687400</t>
  </si>
  <si>
    <t>PUNB0687500</t>
  </si>
  <si>
    <t>PUNB0687600</t>
  </si>
  <si>
    <t>PUNB0687700</t>
  </si>
  <si>
    <t>PUNB0687800</t>
  </si>
  <si>
    <t>PUNB0687900</t>
  </si>
  <si>
    <t>PUNB0688000</t>
  </si>
  <si>
    <t>PUNB0688100</t>
  </si>
  <si>
    <t>PUNB0688200</t>
  </si>
  <si>
    <t>PUNB0688300</t>
  </si>
  <si>
    <t>PUNB0688400</t>
  </si>
  <si>
    <t>PUNB0688500</t>
  </si>
  <si>
    <t>PUNB0688600</t>
  </si>
  <si>
    <t>PUNB0688700</t>
  </si>
  <si>
    <t>PUNB0688800</t>
  </si>
  <si>
    <t>PUNB0688900</t>
  </si>
  <si>
    <t>PUNB0689000</t>
  </si>
  <si>
    <t>PUNB0689100</t>
  </si>
  <si>
    <t>PUNB0689200</t>
  </si>
  <si>
    <t>PUNB0689300</t>
  </si>
  <si>
    <t>PUNB0689400</t>
  </si>
  <si>
    <t>PUNB0689500</t>
  </si>
  <si>
    <t>PUNB0689700</t>
  </si>
  <si>
    <t>PUNB0689800</t>
  </si>
  <si>
    <t>PUNB0689900</t>
  </si>
  <si>
    <t>PUNB0690000</t>
  </si>
  <si>
    <t>PUNB0690100</t>
  </si>
  <si>
    <t>PUNB0690300</t>
  </si>
  <si>
    <t>PUNB0690400</t>
  </si>
  <si>
    <t>PUNB0690500</t>
  </si>
  <si>
    <t>PUNB0690600</t>
  </si>
  <si>
    <t>PUNB0690700</t>
  </si>
  <si>
    <t>PUNB0690800</t>
  </si>
  <si>
    <t>PUNB0691000</t>
  </si>
  <si>
    <t>PUNB0691100</t>
  </si>
  <si>
    <t>PUNB0691200</t>
  </si>
  <si>
    <t>PUNB0691300</t>
  </si>
  <si>
    <t>PUNB0691400</t>
  </si>
  <si>
    <t>PUNB0691500</t>
  </si>
  <si>
    <t>PUNB0691600</t>
  </si>
  <si>
    <t>PUNB0691700</t>
  </si>
  <si>
    <t>PUNB0691800</t>
  </si>
  <si>
    <t>PUNB0691900</t>
  </si>
  <si>
    <t>PUNB0692000</t>
  </si>
  <si>
    <t>PUNB0692100</t>
  </si>
  <si>
    <t>PUNB0692200</t>
  </si>
  <si>
    <t>PUNB0692300</t>
  </si>
  <si>
    <t>PUNB0692400</t>
  </si>
  <si>
    <t>PUNB0692500</t>
  </si>
  <si>
    <t>PUNB0692600</t>
  </si>
  <si>
    <t>PUNB0692700</t>
  </si>
  <si>
    <t>PUNB0692800</t>
  </si>
  <si>
    <t>PUNB0692900</t>
  </si>
  <si>
    <t>PUNB0693000</t>
  </si>
  <si>
    <t>PUNB0693100</t>
  </si>
  <si>
    <t>PUNB0693200</t>
  </si>
  <si>
    <t>PUNB0693300</t>
  </si>
  <si>
    <t>PUNB0693400</t>
  </si>
  <si>
    <t>PUNB0693500</t>
  </si>
  <si>
    <t>PUNB0693600</t>
  </si>
  <si>
    <t>PUNB0693700</t>
  </si>
  <si>
    <t>PUNB0693800</t>
  </si>
  <si>
    <t>PUNB0693900</t>
  </si>
  <si>
    <t>PUNB0694000</t>
  </si>
  <si>
    <t>PUNB0694100</t>
  </si>
  <si>
    <t>PUNB0694200</t>
  </si>
  <si>
    <t>PUNB0694300</t>
  </si>
  <si>
    <t>PUNB0694400</t>
  </si>
  <si>
    <t>PUNB0694500</t>
  </si>
  <si>
    <t>PUNB0694600</t>
  </si>
  <si>
    <t>PUNB0694700</t>
  </si>
  <si>
    <t>PUNB0694800</t>
  </si>
  <si>
    <t>PUNB0694900</t>
  </si>
  <si>
    <t>PUNB0695000</t>
  </si>
  <si>
    <t>PUNB0695100</t>
  </si>
  <si>
    <t>PUNB0695200</t>
  </si>
  <si>
    <t>PUNB0695300</t>
  </si>
  <si>
    <t>PUNB0695400</t>
  </si>
  <si>
    <t>PUNB0695500</t>
  </si>
  <si>
    <t>PUNB0695600</t>
  </si>
  <si>
    <t>PUNB0695700</t>
  </si>
  <si>
    <t>PUNB0695800</t>
  </si>
  <si>
    <t>PUNB0695900</t>
  </si>
  <si>
    <t>PUNB0696000</t>
  </si>
  <si>
    <t>PUNB0696100</t>
  </si>
  <si>
    <t>PUNB0696200</t>
  </si>
  <si>
    <t>PUNB0696300</t>
  </si>
  <si>
    <t>PUNB0696400</t>
  </si>
  <si>
    <t>PUNB0696500</t>
  </si>
  <si>
    <t>PUNB0696600</t>
  </si>
  <si>
    <t>PUNB0696700</t>
  </si>
  <si>
    <t>PUNB0696800</t>
  </si>
  <si>
    <t>PUNB0696900</t>
  </si>
  <si>
    <t>PUNB0697000</t>
  </si>
  <si>
    <t>PUNB0697100</t>
  </si>
  <si>
    <t>PUNB0697200</t>
  </si>
  <si>
    <t>PUNB0697300</t>
  </si>
  <si>
    <t>PUNB0697400</t>
  </si>
  <si>
    <t>PUNB0697500</t>
  </si>
  <si>
    <t>PUNB0697600</t>
  </si>
  <si>
    <t>PUNB0697700</t>
  </si>
  <si>
    <t>PUNB0697800</t>
  </si>
  <si>
    <t>PUNB0697900</t>
  </si>
  <si>
    <t>PUNB0698000</t>
  </si>
  <si>
    <t>PUNB0698100</t>
  </si>
  <si>
    <t>PUNB0698200</t>
  </si>
  <si>
    <t>PUNB0698300</t>
  </si>
  <si>
    <t>PUNB0698400</t>
  </si>
  <si>
    <t>PUNB0698500</t>
  </si>
  <si>
    <t>PUNB0698600</t>
  </si>
  <si>
    <t>PUNB0698700</t>
  </si>
  <si>
    <t>PUNB0698800</t>
  </si>
  <si>
    <t>PUNB0698900</t>
  </si>
  <si>
    <t>PUNB0699000</t>
  </si>
  <si>
    <t>PUNB0699100</t>
  </si>
  <si>
    <t>PUNB0699200</t>
  </si>
  <si>
    <t>PUNB0699300</t>
  </si>
  <si>
    <t>PUNB0699400</t>
  </si>
  <si>
    <t>PUNB0699500</t>
  </si>
  <si>
    <t>PUNB0699600</t>
  </si>
  <si>
    <t>PUNB0699700</t>
  </si>
  <si>
    <t>PUNB0699800</t>
  </si>
  <si>
    <t>PUNB0699900</t>
  </si>
  <si>
    <t>PUNB0700000</t>
  </si>
  <si>
    <t>PUNB0700100</t>
  </si>
  <si>
    <t>PUNB0700200</t>
  </si>
  <si>
    <t>PUNB0700300</t>
  </si>
  <si>
    <t>PUNB0700400</t>
  </si>
  <si>
    <t>PUNB0700500</t>
  </si>
  <si>
    <t>PUNB0700600</t>
  </si>
  <si>
    <t>PUNB0700700</t>
  </si>
  <si>
    <t>PUNB0700800</t>
  </si>
  <si>
    <t>PUNB0700900</t>
  </si>
  <si>
    <t>PUNB0701000</t>
  </si>
  <si>
    <t>PUNB0701100</t>
  </si>
  <si>
    <t>PUNB0701200</t>
  </si>
  <si>
    <t>PUNB0701600</t>
  </si>
  <si>
    <t>PUNB0701800</t>
  </si>
  <si>
    <t>PUNB0701900</t>
  </si>
  <si>
    <t>PUNB0702000</t>
  </si>
  <si>
    <t>PUNB0702100</t>
  </si>
  <si>
    <t>PUNB0702200</t>
  </si>
  <si>
    <t>PUNB0702300</t>
  </si>
  <si>
    <t>PUNB0702400</t>
  </si>
  <si>
    <t>PUNB0702500</t>
  </si>
  <si>
    <t>PUNB0702600</t>
  </si>
  <si>
    <t>PUNB0702700</t>
  </si>
  <si>
    <t>PUNB0702800</t>
  </si>
  <si>
    <t>PUNB0702900</t>
  </si>
  <si>
    <t>PUNB0703000</t>
  </si>
  <si>
    <t>PUNB0703100</t>
  </si>
  <si>
    <t>PUNB0703200</t>
  </si>
  <si>
    <t>PUNB0703300</t>
  </si>
  <si>
    <t>PUNB0703400</t>
  </si>
  <si>
    <t>PUNB0703500</t>
  </si>
  <si>
    <t>PUNB0703600</t>
  </si>
  <si>
    <t>PUNB0703700</t>
  </si>
  <si>
    <t>PUNB0703800</t>
  </si>
  <si>
    <t>PUNB0703900</t>
  </si>
  <si>
    <t>PUNB0704000</t>
  </si>
  <si>
    <t>PUNB0704100</t>
  </si>
  <si>
    <t>PUNB0704200</t>
  </si>
  <si>
    <t>PUNB0704300</t>
  </si>
  <si>
    <t>PUNB0704400</t>
  </si>
  <si>
    <t>PUNB0704500</t>
  </si>
  <si>
    <t>PUNB0704600</t>
  </si>
  <si>
    <t>PUNB0704700</t>
  </si>
  <si>
    <t>PUNB0704800</t>
  </si>
  <si>
    <t>PUNB0704900</t>
  </si>
  <si>
    <t>PUNB0705000</t>
  </si>
  <si>
    <t>PUNB0705100</t>
  </si>
  <si>
    <t>PUNB0705200</t>
  </si>
  <si>
    <t>PUNB0705300</t>
  </si>
  <si>
    <t>PUNB0705400</t>
  </si>
  <si>
    <t>PUNB0705500</t>
  </si>
  <si>
    <t>PUNB0705600</t>
  </si>
  <si>
    <t>PUNB0705800</t>
  </si>
  <si>
    <t>PUNB0705900</t>
  </si>
  <si>
    <t>PUNB0706000</t>
  </si>
  <si>
    <t>PUNB0706100</t>
  </si>
  <si>
    <t>PUNB0706200</t>
  </si>
  <si>
    <t>PUNB0706300</t>
  </si>
  <si>
    <t>PUNB0706400</t>
  </si>
  <si>
    <t>PUNB0706500</t>
  </si>
  <si>
    <t>PUNB0706600</t>
  </si>
  <si>
    <t>PUNB0706700</t>
  </si>
  <si>
    <t>PUNB0706800</t>
  </si>
  <si>
    <t>PUNB0706900</t>
  </si>
  <si>
    <t>PUNB0707000</t>
  </si>
  <si>
    <t>PUNB0707100</t>
  </si>
  <si>
    <t>PUNB0707200</t>
  </si>
  <si>
    <t>PUNB0707300</t>
  </si>
  <si>
    <t>PUNB0707400</t>
  </si>
  <si>
    <t>PUNB0707500</t>
  </si>
  <si>
    <t>PUNB0707600</t>
  </si>
  <si>
    <t>PUNB0707700</t>
  </si>
  <si>
    <t>PUNB0707800</t>
  </si>
  <si>
    <t>PUNB0707900</t>
  </si>
  <si>
    <t>PUNB0708000</t>
  </si>
  <si>
    <t>PUNB0708100</t>
  </si>
  <si>
    <t>PUNB0708200</t>
  </si>
  <si>
    <t>PUNB0708300</t>
  </si>
  <si>
    <t>PUNB0708400</t>
  </si>
  <si>
    <t>PUNB0708500</t>
  </si>
  <si>
    <t>PUNB0708600</t>
  </si>
  <si>
    <t>PUNB0708700</t>
  </si>
  <si>
    <t>PUNB0708800</t>
  </si>
  <si>
    <t>PUNB0708900</t>
  </si>
  <si>
    <t>PUNB0709000</t>
  </si>
  <si>
    <t>PUNB0709100</t>
  </si>
  <si>
    <t>PUNB0709200</t>
  </si>
  <si>
    <t>PUNB0709300</t>
  </si>
  <si>
    <t>PUNB0709400</t>
  </si>
  <si>
    <t>PUNB0709500</t>
  </si>
  <si>
    <t>PUNB0709600</t>
  </si>
  <si>
    <t>PUNB0709700</t>
  </si>
  <si>
    <t>PUNB0709800</t>
  </si>
  <si>
    <t>PUNB0709900</t>
  </si>
  <si>
    <t>PUNB0710000</t>
  </si>
  <si>
    <t>PUNB0710100</t>
  </si>
  <si>
    <t>PUNB0710200</t>
  </si>
  <si>
    <t>PUNB0710300</t>
  </si>
  <si>
    <t>PUNB0710400</t>
  </si>
  <si>
    <t>PUNB0710500</t>
  </si>
  <si>
    <t>PUNB0710600</t>
  </si>
  <si>
    <t>PUNB0710700</t>
  </si>
  <si>
    <t>PUNB0710800</t>
  </si>
  <si>
    <t>PUNB0710900</t>
  </si>
  <si>
    <t>PUNB0711100</t>
  </si>
  <si>
    <t>PUNB0711200</t>
  </si>
  <si>
    <t>PUNB0711300</t>
  </si>
  <si>
    <t>PUNB0711400</t>
  </si>
  <si>
    <t>PUNB0711500</t>
  </si>
  <si>
    <t>PUNB0711600</t>
  </si>
  <si>
    <t>PUNB0711700</t>
  </si>
  <si>
    <t>PUNB0711800</t>
  </si>
  <si>
    <t>PUNB0711900</t>
  </si>
  <si>
    <t>PUNB0712000</t>
  </si>
  <si>
    <t>PUNB0712100</t>
  </si>
  <si>
    <t>PUNB0712200</t>
  </si>
  <si>
    <t>PUNB0712300</t>
  </si>
  <si>
    <t>PUNB0712400</t>
  </si>
  <si>
    <t>PUNB0712500</t>
  </si>
  <si>
    <t>PUNB0712600</t>
  </si>
  <si>
    <t>PUNB0712700</t>
  </si>
  <si>
    <t>PUNB0712800</t>
  </si>
  <si>
    <t>PUNB0712900</t>
  </si>
  <si>
    <t>PUNB0713000</t>
  </si>
  <si>
    <t>PUNB0713100</t>
  </si>
  <si>
    <t>PUNB0713200</t>
  </si>
  <si>
    <t>PUNB0713300</t>
  </si>
  <si>
    <t>PUNB0713400</t>
  </si>
  <si>
    <t>PUNB0713500</t>
  </si>
  <si>
    <t>PUNB0713600</t>
  </si>
  <si>
    <t>PUNB0713700</t>
  </si>
  <si>
    <t>PUNB0713800</t>
  </si>
  <si>
    <t>PUNB0713900</t>
  </si>
  <si>
    <t>PUNB0714000</t>
  </si>
  <si>
    <t>PUNB0714100</t>
  </si>
  <si>
    <t>PUNB0714200</t>
  </si>
  <si>
    <t>PUNB0714300</t>
  </si>
  <si>
    <t>PUNB0714400</t>
  </si>
  <si>
    <t>PUNB0714500</t>
  </si>
  <si>
    <t>PUNB0714600</t>
  </si>
  <si>
    <t>PUNB0714700</t>
  </si>
  <si>
    <t>PUNB0714800</t>
  </si>
  <si>
    <t>PUNB0714900</t>
  </si>
  <si>
    <t>PUNB0715000</t>
  </si>
  <si>
    <t>PUNB0715100</t>
  </si>
  <si>
    <t>PUNB0715200</t>
  </si>
  <si>
    <t>PUNB0715300</t>
  </si>
  <si>
    <t>PUNB0715400</t>
  </si>
  <si>
    <t>PUNB0715500</t>
  </si>
  <si>
    <t>PUNB0715600</t>
  </si>
  <si>
    <t>PUNB0715700</t>
  </si>
  <si>
    <t>PUNB0715800</t>
  </si>
  <si>
    <t>PUNB0715900</t>
  </si>
  <si>
    <t>PUNB0716000</t>
  </si>
  <si>
    <t>PUNB0716100</t>
  </si>
  <si>
    <t>PUNB0716200</t>
  </si>
  <si>
    <t>PUNB0716300</t>
  </si>
  <si>
    <t>PUNB0716400</t>
  </si>
  <si>
    <t>PUNB0716500</t>
  </si>
  <si>
    <t>PUNB0716600</t>
  </si>
  <si>
    <t>PUNB0716700</t>
  </si>
  <si>
    <t>PUNB0716800</t>
  </si>
  <si>
    <t>PUNB0716900</t>
  </si>
  <si>
    <t>PUNB0717000</t>
  </si>
  <si>
    <t>PUNB0717100</t>
  </si>
  <si>
    <t>PUNB0717200</t>
  </si>
  <si>
    <t>PUNB0717300</t>
  </si>
  <si>
    <t>PUNB0717400</t>
  </si>
  <si>
    <t>PUNB0717500</t>
  </si>
  <si>
    <t>PUNB0717600</t>
  </si>
  <si>
    <t>PUNB0717700</t>
  </si>
  <si>
    <t>PUNB0717800</t>
  </si>
  <si>
    <t>PUNB0717900</t>
  </si>
  <si>
    <t>PUNB0718000</t>
  </si>
  <si>
    <t>PUNB0718100</t>
  </si>
  <si>
    <t>PUNB0718200</t>
  </si>
  <si>
    <t>PUNB0718300</t>
  </si>
  <si>
    <t>PUNB0718400</t>
  </si>
  <si>
    <t>PUNB0718700</t>
  </si>
  <si>
    <t>PUNB0718800</t>
  </si>
  <si>
    <t>PUNB0719000</t>
  </si>
  <si>
    <t>PUNB0719100</t>
  </si>
  <si>
    <t>PUNB0719200</t>
  </si>
  <si>
    <t>PUNB0719300</t>
  </si>
  <si>
    <t>PUNB0719400</t>
  </si>
  <si>
    <t>PUNB0719500</t>
  </si>
  <si>
    <t>PUNB0719600</t>
  </si>
  <si>
    <t>PUNB0719700</t>
  </si>
  <si>
    <t>PUNB0719800</t>
  </si>
  <si>
    <t>PUNB0719900</t>
  </si>
  <si>
    <t>PUNB0720100</t>
  </si>
  <si>
    <t>PUNB0720500</t>
  </si>
  <si>
    <t>PUNB0720600</t>
  </si>
  <si>
    <t>PUNB0720700</t>
  </si>
  <si>
    <t>PUNB0720800</t>
  </si>
  <si>
    <t>PUNB0720900</t>
  </si>
  <si>
    <t>PUNB0721000</t>
  </si>
  <si>
    <t>PUNB0721100</t>
  </si>
  <si>
    <t>PUNB0721200</t>
  </si>
  <si>
    <t>PUNB0721300</t>
  </si>
  <si>
    <t>PUNB0721400</t>
  </si>
  <si>
    <t>PUNB0721500</t>
  </si>
  <si>
    <t>PUNB0721600</t>
  </si>
  <si>
    <t>PUNB0721700</t>
  </si>
  <si>
    <t>PUNB0721800</t>
  </si>
  <si>
    <t>PUNB0721900</t>
  </si>
  <si>
    <t>PUNB0722000</t>
  </si>
  <si>
    <t>PUNB0722100</t>
  </si>
  <si>
    <t>PUNB0722200</t>
  </si>
  <si>
    <t>PUNB0722300</t>
  </si>
  <si>
    <t>PUNB0722400</t>
  </si>
  <si>
    <t>PUNB0722500</t>
  </si>
  <si>
    <t>PUNB0722600</t>
  </si>
  <si>
    <t>PUNB0722700</t>
  </si>
  <si>
    <t>PUNB0722800</t>
  </si>
  <si>
    <t>PUNB0722900</t>
  </si>
  <si>
    <t>PUNB0723000</t>
  </si>
  <si>
    <t>PUNB0723100</t>
  </si>
  <si>
    <t>PUNB0723200</t>
  </si>
  <si>
    <t>PUNB0723300</t>
  </si>
  <si>
    <t>PUNB0723400</t>
  </si>
  <si>
    <t>PUNB0723700</t>
  </si>
  <si>
    <t>PUNB0723800</t>
  </si>
  <si>
    <t>PUNB0723900</t>
  </si>
  <si>
    <t>PUNB0724000</t>
  </si>
  <si>
    <t>PUNB0724100</t>
  </si>
  <si>
    <t>PUNB0724200</t>
  </si>
  <si>
    <t>PUNB0724300</t>
  </si>
  <si>
    <t>PUNB0724400</t>
  </si>
  <si>
    <t>PUNB0724500</t>
  </si>
  <si>
    <t>PUNB0724600</t>
  </si>
  <si>
    <t>PUNB0724700</t>
  </si>
  <si>
    <t>PUNB0724800</t>
  </si>
  <si>
    <t>PUNB0724900</t>
  </si>
  <si>
    <t>PUNB0725000</t>
  </si>
  <si>
    <t>PUNB0725100</t>
  </si>
  <si>
    <t>PUNB0725200</t>
  </si>
  <si>
    <t>PUNB0725300</t>
  </si>
  <si>
    <t>PUNB0725400</t>
  </si>
  <si>
    <t>PUNB0725500</t>
  </si>
  <si>
    <t>PUNB0725600</t>
  </si>
  <si>
    <t>PUNB0725700</t>
  </si>
  <si>
    <t>PUNB0725800</t>
  </si>
  <si>
    <t>PUNB0725900</t>
  </si>
  <si>
    <t>PUNB0726000</t>
  </si>
  <si>
    <t>PUNB0726100</t>
  </si>
  <si>
    <t>PUNB0726200</t>
  </si>
  <si>
    <t>PUNB0726300</t>
  </si>
  <si>
    <t>PUNB0726400</t>
  </si>
  <si>
    <t>PUNB0726500</t>
  </si>
  <si>
    <t>PUNB0726600</t>
  </si>
  <si>
    <t>PUNB0726700</t>
  </si>
  <si>
    <t>PUNB0726900</t>
  </si>
  <si>
    <t>PUNB0727000</t>
  </si>
  <si>
    <t>PUNB0727300</t>
  </si>
  <si>
    <t>PUNB0727600</t>
  </si>
  <si>
    <t>PUNB0727700</t>
  </si>
  <si>
    <t>PUNB0727800</t>
  </si>
  <si>
    <t>PUNB0727900</t>
  </si>
  <si>
    <t>PUNB0728000</t>
  </si>
  <si>
    <t>PUNB0728100</t>
  </si>
  <si>
    <t>PUNB0728200</t>
  </si>
  <si>
    <t>PUNB0728300</t>
  </si>
  <si>
    <t>PUNB0728400</t>
  </si>
  <si>
    <t>PUNB0728500</t>
  </si>
  <si>
    <t>PUNB0728600</t>
  </si>
  <si>
    <t>PUNB0728700</t>
  </si>
  <si>
    <t>PUNB0728800</t>
  </si>
  <si>
    <t>PUNB0728900</t>
  </si>
  <si>
    <t>PUNB0729000</t>
  </si>
  <si>
    <t>PUNB0729700</t>
  </si>
  <si>
    <t>PUNB0729800</t>
  </si>
  <si>
    <t>PUNB0729900</t>
  </si>
  <si>
    <t>PUNB0730000</t>
  </si>
  <si>
    <t>PUNB0730100</t>
  </si>
  <si>
    <t>PUNB0730200</t>
  </si>
  <si>
    <t>PUNB0730300</t>
  </si>
  <si>
    <t>PUNB0730400</t>
  </si>
  <si>
    <t>PUNB0730500</t>
  </si>
  <si>
    <t>PUNB0730600</t>
  </si>
  <si>
    <t>PUNB0730700</t>
  </si>
  <si>
    <t>PUNB0730800</t>
  </si>
  <si>
    <t>PUNB0730900</t>
  </si>
  <si>
    <t>PUNB0731000</t>
  </si>
  <si>
    <t>PUNB0731100</t>
  </si>
  <si>
    <t>PUNB0731200</t>
  </si>
  <si>
    <t>PUNB0731300</t>
  </si>
  <si>
    <t>PUNB0731400</t>
  </si>
  <si>
    <t>PUNB0731500</t>
  </si>
  <si>
    <t>PUNB0731600</t>
  </si>
  <si>
    <t>PUNB0731700</t>
  </si>
  <si>
    <t>PUNB0731800</t>
  </si>
  <si>
    <t>PUNB0731900</t>
  </si>
  <si>
    <t>PUNB0732000</t>
  </si>
  <si>
    <t>PUNB0732100</t>
  </si>
  <si>
    <t>PUNB0732200</t>
  </si>
  <si>
    <t>PUNB0732300</t>
  </si>
  <si>
    <t>PUNB0732400</t>
  </si>
  <si>
    <t>PUNB0732500</t>
  </si>
  <si>
    <t>PUNB0732600</t>
  </si>
  <si>
    <t>PUNB0732700</t>
  </si>
  <si>
    <t>PUNB0732800</t>
  </si>
  <si>
    <t>PUNB0732900</t>
  </si>
  <si>
    <t>PUNB0733000</t>
  </si>
  <si>
    <t>PUNB0733100</t>
  </si>
  <si>
    <t>PUNB0733200</t>
  </si>
  <si>
    <t>PUNB0733300</t>
  </si>
  <si>
    <t>PUNB0733400</t>
  </si>
  <si>
    <t>PUNB0733500</t>
  </si>
  <si>
    <t>PUNB0733600</t>
  </si>
  <si>
    <t>PUNB0733700</t>
  </si>
  <si>
    <t>PUNB0733800</t>
  </si>
  <si>
    <t>PUNB0733900</t>
  </si>
  <si>
    <t>PUNB0734000</t>
  </si>
  <si>
    <t>PUNB0734100</t>
  </si>
  <si>
    <t>PUNB0734200</t>
  </si>
  <si>
    <t>PUNB0734300</t>
  </si>
  <si>
    <t>PUNB0734400</t>
  </si>
  <si>
    <t>PUNB0734500</t>
  </si>
  <si>
    <t>PUNB0734600</t>
  </si>
  <si>
    <t>PUNB0734700</t>
  </si>
  <si>
    <t>PUNB0734800</t>
  </si>
  <si>
    <t>PUNB0734900</t>
  </si>
  <si>
    <t>PUNB0735200</t>
  </si>
  <si>
    <t>PUNB0735300</t>
  </si>
  <si>
    <t>PUNB0735900</t>
  </si>
  <si>
    <t>PUNB0736100</t>
  </si>
  <si>
    <t>PUNB0736200</t>
  </si>
  <si>
    <t>PUNB0736500</t>
  </si>
  <si>
    <t>PUNB0736800</t>
  </si>
  <si>
    <t>PUNB0737000</t>
  </si>
  <si>
    <t>PUNB0737200</t>
  </si>
  <si>
    <t>PUNB0737300</t>
  </si>
  <si>
    <t>PUNB0737400</t>
  </si>
  <si>
    <t>PUNB0737500</t>
  </si>
  <si>
    <t>PUNB0737600</t>
  </si>
  <si>
    <t>PUNB0737700</t>
  </si>
  <si>
    <t>PUNB0737800</t>
  </si>
  <si>
    <t>PUNB0737900</t>
  </si>
  <si>
    <t>PUNB0738100</t>
  </si>
  <si>
    <t>PUNB0738200</t>
  </si>
  <si>
    <t>PUNB0738300</t>
  </si>
  <si>
    <t>PUNB0738400</t>
  </si>
  <si>
    <t>PUNB0738500</t>
  </si>
  <si>
    <t>PUNB0738600</t>
  </si>
  <si>
    <t>PUNB0738700</t>
  </si>
  <si>
    <t>PUNB0738800</t>
  </si>
  <si>
    <t>PUNB0738900</t>
  </si>
  <si>
    <t>PUNB0739000</t>
  </si>
  <si>
    <t>PUNB0739200</t>
  </si>
  <si>
    <t>PUNB0739300</t>
  </si>
  <si>
    <t>PUNB0739500</t>
  </si>
  <si>
    <t>PUNB0739600</t>
  </si>
  <si>
    <t>PUNB0739700</t>
  </si>
  <si>
    <t>PUNB0739800</t>
  </si>
  <si>
    <t>PUNB0739900</t>
  </si>
  <si>
    <t>PUNB0740000</t>
  </si>
  <si>
    <t>PUNB0740100</t>
  </si>
  <si>
    <t>PUNB0740200</t>
  </si>
  <si>
    <t>PUNB0740300</t>
  </si>
  <si>
    <t>PUNB0740400</t>
  </si>
  <si>
    <t>PUNB0740500</t>
  </si>
  <si>
    <t>PUNB0740600</t>
  </si>
  <si>
    <t>PUNB0740700</t>
  </si>
  <si>
    <t>PUNB0740900</t>
  </si>
  <si>
    <t>PUNB0741000</t>
  </si>
  <si>
    <t>PUNB0741100</t>
  </si>
  <si>
    <t>PUNB0741200</t>
  </si>
  <si>
    <t>PUNB0741300</t>
  </si>
  <si>
    <t>PUNB0741400</t>
  </si>
  <si>
    <t>PUNB0741500</t>
  </si>
  <si>
    <t>PUNB0741600</t>
  </si>
  <si>
    <t>PUNB0741700</t>
  </si>
  <si>
    <t>PUNB0741800</t>
  </si>
  <si>
    <t>PUNB0741900</t>
  </si>
  <si>
    <t>PUNB0742000</t>
  </si>
  <si>
    <t>PUNB0742100</t>
  </si>
  <si>
    <t>PUNB0742200</t>
  </si>
  <si>
    <t>PUNB0742300</t>
  </si>
  <si>
    <t>PUNB0742400</t>
  </si>
  <si>
    <t>PUNB0742500</t>
  </si>
  <si>
    <t>PUNB0742600</t>
  </si>
  <si>
    <t>PUNB0742700</t>
  </si>
  <si>
    <t>PUNB0742800</t>
  </si>
  <si>
    <t>PUNB0742900</t>
  </si>
  <si>
    <t>PUNB0743000</t>
  </si>
  <si>
    <t>PUNB0743100</t>
  </si>
  <si>
    <t>PUNB0743200</t>
  </si>
  <si>
    <t>PUNB0743300</t>
  </si>
  <si>
    <t>PUNB0743400</t>
  </si>
  <si>
    <t>PUNB0743500</t>
  </si>
  <si>
    <t>PUNB0743600</t>
  </si>
  <si>
    <t>PUNB0743700</t>
  </si>
  <si>
    <t>PUNB0743800</t>
  </si>
  <si>
    <t>PUNB0743900</t>
  </si>
  <si>
    <t>PUNB0744000</t>
  </si>
  <si>
    <t>PUNB0744100</t>
  </si>
  <si>
    <t>PUNB0744200</t>
  </si>
  <si>
    <t>PUNB0744300</t>
  </si>
  <si>
    <t>PUNB0744400</t>
  </si>
  <si>
    <t>PUNB0744500</t>
  </si>
  <si>
    <t>PUNB0744600</t>
  </si>
  <si>
    <t>PUNB0744700</t>
  </si>
  <si>
    <t>PUNB0744800</t>
  </si>
  <si>
    <t>PUNB0744900</t>
  </si>
  <si>
    <t>PUNB0745000</t>
  </si>
  <si>
    <t>PUNB0745100</t>
  </si>
  <si>
    <t>PUNB0745200</t>
  </si>
  <si>
    <t>PUNB0745300</t>
  </si>
  <si>
    <t>PUNB0745400</t>
  </si>
  <si>
    <t>PUNB0745500</t>
  </si>
  <si>
    <t>PUNB0745600</t>
  </si>
  <si>
    <t>PUNB0745700</t>
  </si>
  <si>
    <t>PUNB0745800</t>
  </si>
  <si>
    <t>PUNB0745900</t>
  </si>
  <si>
    <t>PUNB0746000</t>
  </si>
  <si>
    <t>PUNB0746100</t>
  </si>
  <si>
    <t>PUNB0746200</t>
  </si>
  <si>
    <t>PUNB0746700</t>
  </si>
  <si>
    <t>PUNB0746800</t>
  </si>
  <si>
    <t>PUNB0746900</t>
  </si>
  <si>
    <t>PUNB0747300</t>
  </si>
  <si>
    <t>PUNB0747400</t>
  </si>
  <si>
    <t>PUNB0747500</t>
  </si>
  <si>
    <t>PUNB0747600</t>
  </si>
  <si>
    <t>PUNB0747700</t>
  </si>
  <si>
    <t>PUNB0747800</t>
  </si>
  <si>
    <t>PUNB0747900</t>
  </si>
  <si>
    <t>PUNB0748000</t>
  </si>
  <si>
    <t>PUNB0748100</t>
  </si>
  <si>
    <t>PUNB0748200</t>
  </si>
  <si>
    <t>PUNB0748300</t>
  </si>
  <si>
    <t>PUNB0748400</t>
  </si>
  <si>
    <t>PUNB0748900</t>
  </si>
  <si>
    <t>PUNB0749000</t>
  </si>
  <si>
    <t>PUNB0749100</t>
  </si>
  <si>
    <t>PUNB0749200</t>
  </si>
  <si>
    <t>PUNB0749300</t>
  </si>
  <si>
    <t>PUNB0749400</t>
  </si>
  <si>
    <t>PUNB0749500</t>
  </si>
  <si>
    <t>PUNB0749600</t>
  </si>
  <si>
    <t>PUNB0749700</t>
  </si>
  <si>
    <t>PUNB0749800</t>
  </si>
  <si>
    <t>PUNB0749900</t>
  </si>
  <si>
    <t>PUNB0750000</t>
  </si>
  <si>
    <t>PUNB0750100</t>
  </si>
  <si>
    <t>PUNB0750200</t>
  </si>
  <si>
    <t>PUNB0750300</t>
  </si>
  <si>
    <t>PUNB0750400</t>
  </si>
  <si>
    <t>PUNB0750500</t>
  </si>
  <si>
    <t>PUNB0750600</t>
  </si>
  <si>
    <t>PUNB0750700</t>
  </si>
  <si>
    <t>PUNB0750800</t>
  </si>
  <si>
    <t>PUNB0750900</t>
  </si>
  <si>
    <t>PUNB0751000</t>
  </si>
  <si>
    <t>PUNB0751100</t>
  </si>
  <si>
    <t>PUNB0751200</t>
  </si>
  <si>
    <t>PUNB0751300</t>
  </si>
  <si>
    <t>PUNB0751400</t>
  </si>
  <si>
    <t>PUNB0751500</t>
  </si>
  <si>
    <t>PUNB0751600</t>
  </si>
  <si>
    <t>PUNB0751700</t>
  </si>
  <si>
    <t>PUNB0751800</t>
  </si>
  <si>
    <t>PUNB0751900</t>
  </si>
  <si>
    <t>PUNB0752000</t>
  </si>
  <si>
    <t>PUNB0752100</t>
  </si>
  <si>
    <t>PUNB0752200</t>
  </si>
  <si>
    <t>PUNB0752300</t>
  </si>
  <si>
    <t>PUNB0752400</t>
  </si>
  <si>
    <t>PUNB0752500</t>
  </si>
  <si>
    <t>PUNB0752600</t>
  </si>
  <si>
    <t>PUNB0752700</t>
  </si>
  <si>
    <t>PUNB0752800</t>
  </si>
  <si>
    <t>PUNB0752900</t>
  </si>
  <si>
    <t>PUNB0753000</t>
  </si>
  <si>
    <t>PUNB0753100</t>
  </si>
  <si>
    <t>PUNB0753200</t>
  </si>
  <si>
    <t>PUNB0753300</t>
  </si>
  <si>
    <t>PUNB0753400</t>
  </si>
  <si>
    <t>PUNB0753500</t>
  </si>
  <si>
    <t>PUNB0753700</t>
  </si>
  <si>
    <t>PUNB0753800</t>
  </si>
  <si>
    <t>PUNB0753900</t>
  </si>
  <si>
    <t>PUNB0754000</t>
  </si>
  <si>
    <t>PUNB0754100</t>
  </si>
  <si>
    <t>PUNB0754200</t>
  </si>
  <si>
    <t>PUNB0754300</t>
  </si>
  <si>
    <t>PUNB0754400</t>
  </si>
  <si>
    <t>PUNB0754500</t>
  </si>
  <si>
    <t>PUNB0754600</t>
  </si>
  <si>
    <t>PUNB0754700</t>
  </si>
  <si>
    <t>PUNB0754800</t>
  </si>
  <si>
    <t>PUNB0754900</t>
  </si>
  <si>
    <t>PUNB0755000</t>
  </si>
  <si>
    <t>PUNB0755100</t>
  </si>
  <si>
    <t>PUNB0755200</t>
  </si>
  <si>
    <t>PUNB0755300</t>
  </si>
  <si>
    <t>PUNB0755400</t>
  </si>
  <si>
    <t>PUNB0755500</t>
  </si>
  <si>
    <t>PUNB0755600</t>
  </si>
  <si>
    <t>PUNB0755700</t>
  </si>
  <si>
    <t>PUNB0755800</t>
  </si>
  <si>
    <t>PUNB0755900</t>
  </si>
  <si>
    <t>PUNB0756000</t>
  </si>
  <si>
    <t>PUNB0756100</t>
  </si>
  <si>
    <t>PUNB0756200</t>
  </si>
  <si>
    <t>PUNB0756300</t>
  </si>
  <si>
    <t>PUNB0756400</t>
  </si>
  <si>
    <t>PUNB0756500</t>
  </si>
  <si>
    <t>PUNB0756600</t>
  </si>
  <si>
    <t>PUNB0756700</t>
  </si>
  <si>
    <t>PUNB0756800</t>
  </si>
  <si>
    <t>PUNB0756900</t>
  </si>
  <si>
    <t>PUNB0757000</t>
  </si>
  <si>
    <t>PUNB0757100</t>
  </si>
  <si>
    <t>PUNB0757200</t>
  </si>
  <si>
    <t>PUNB0757300</t>
  </si>
  <si>
    <t>PUNB0757400</t>
  </si>
  <si>
    <t>PUNB0757500</t>
  </si>
  <si>
    <t>PUNB0757600</t>
  </si>
  <si>
    <t>PUNB0757700</t>
  </si>
  <si>
    <t>PUNB0757800</t>
  </si>
  <si>
    <t>PUNB0757900</t>
  </si>
  <si>
    <t>PUNB0758000</t>
  </si>
  <si>
    <t>PUNB0758100</t>
  </si>
  <si>
    <t>PUNB0758200</t>
  </si>
  <si>
    <t>PUNB0758300</t>
  </si>
  <si>
    <t>PUNB0758400</t>
  </si>
  <si>
    <t>PUNB0758500</t>
  </si>
  <si>
    <t>PUNB0758600</t>
  </si>
  <si>
    <t>PUNB0758700</t>
  </si>
  <si>
    <t>PUNB0758800</t>
  </si>
  <si>
    <t>PUNB0758900</t>
  </si>
  <si>
    <t>PUNB0759000</t>
  </si>
  <si>
    <t>PUNB0759100</t>
  </si>
  <si>
    <t>PUNB0759200</t>
  </si>
  <si>
    <t>PUNB0759300</t>
  </si>
  <si>
    <t>PUNB0759400</t>
  </si>
  <si>
    <t>PUNB0759500</t>
  </si>
  <si>
    <t>PUNB0759600</t>
  </si>
  <si>
    <t>PUNB0759700</t>
  </si>
  <si>
    <t>PUNB0759800</t>
  </si>
  <si>
    <t>PUNB0759900</t>
  </si>
  <si>
    <t>PUNB0760000</t>
  </si>
  <si>
    <t>PUNB0760100</t>
  </si>
  <si>
    <t>PUNB0760200</t>
  </si>
  <si>
    <t>PUNB0760300</t>
  </si>
  <si>
    <t>PUNB0760400</t>
  </si>
  <si>
    <t>PUNB0760500</t>
  </si>
  <si>
    <t>PUNB0760600</t>
  </si>
  <si>
    <t>PUNB0760700</t>
  </si>
  <si>
    <t>PUNB0760800</t>
  </si>
  <si>
    <t>PUNB0760900</t>
  </si>
  <si>
    <t>PUNB0761000</t>
  </si>
  <si>
    <t>PUNB0761100</t>
  </si>
  <si>
    <t>PUNB0761200</t>
  </si>
  <si>
    <t>PUNB0761300</t>
  </si>
  <si>
    <t>PUNB0761400</t>
  </si>
  <si>
    <t>PUNB0761500</t>
  </si>
  <si>
    <t>PUNB0761600</t>
  </si>
  <si>
    <t>PUNB0761700</t>
  </si>
  <si>
    <t>PUNB0761800</t>
  </si>
  <si>
    <t>PUNB0761900</t>
  </si>
  <si>
    <t>PUNB0762000</t>
  </si>
  <si>
    <t>PUNB0762100</t>
  </si>
  <si>
    <t>PUNB0762200</t>
  </si>
  <si>
    <t>PUNB0762300</t>
  </si>
  <si>
    <t>PUNB0762400</t>
  </si>
  <si>
    <t>PUNB0762500</t>
  </si>
  <si>
    <t>PUNB0762600</t>
  </si>
  <si>
    <t>PUNB0762700</t>
  </si>
  <si>
    <t>PUNB0762800</t>
  </si>
  <si>
    <t>PUNB0762900</t>
  </si>
  <si>
    <t>PUNB0763000</t>
  </si>
  <si>
    <t>PUNB0763100</t>
  </si>
  <si>
    <t>PUNB0763200</t>
  </si>
  <si>
    <t>PUNB0763300</t>
  </si>
  <si>
    <t>PUNB0763400</t>
  </si>
  <si>
    <t>PUNB0763500</t>
  </si>
  <si>
    <t>PUNB0763600</t>
  </si>
  <si>
    <t>PUNB0763700</t>
  </si>
  <si>
    <t>PUNB0763800</t>
  </si>
  <si>
    <t>PUNB0763900</t>
  </si>
  <si>
    <t>PUNB0764300</t>
  </si>
  <si>
    <t>PUNB0764700</t>
  </si>
  <si>
    <t>PUNB0764800</t>
  </si>
  <si>
    <t>PUNB0765200</t>
  </si>
  <si>
    <t>PUNB0765500</t>
  </si>
  <si>
    <t>PUNB0765700</t>
  </si>
  <si>
    <t>PUNB0766000</t>
  </si>
  <si>
    <t>PUNB0766100</t>
  </si>
  <si>
    <t>PUNB0766200</t>
  </si>
  <si>
    <t>PUNB0766300</t>
  </si>
  <si>
    <t>PUNB0766500</t>
  </si>
  <si>
    <t>PUNB0766600</t>
  </si>
  <si>
    <t>PUNB0766700</t>
  </si>
  <si>
    <t>PUNB0766800</t>
  </si>
  <si>
    <t>PUNB0766900</t>
  </si>
  <si>
    <t>PUNB0767000</t>
  </si>
  <si>
    <t>PUNB0767100</t>
  </si>
  <si>
    <t>PUNB0767200</t>
  </si>
  <si>
    <t>PUNB0767300</t>
  </si>
  <si>
    <t>PUNB0767400</t>
  </si>
  <si>
    <t>PUNB0767500</t>
  </si>
  <si>
    <t>PUNB0767600</t>
  </si>
  <si>
    <t>PUNB0767700</t>
  </si>
  <si>
    <t>PUNB0767800</t>
  </si>
  <si>
    <t>PUNB0767900</t>
  </si>
  <si>
    <t>PUNB0768000</t>
  </si>
  <si>
    <t>PUNB0768100</t>
  </si>
  <si>
    <t>PUNB0768200</t>
  </si>
  <si>
    <t>PUNB0768300</t>
  </si>
  <si>
    <t>PUNB0768400</t>
  </si>
  <si>
    <t>PUNB0768500</t>
  </si>
  <si>
    <t>PUNB0768600</t>
  </si>
  <si>
    <t>PUNB0768700</t>
  </si>
  <si>
    <t>PUNB0768800</t>
  </si>
  <si>
    <t>PUNB0768900</t>
  </si>
  <si>
    <t>PUNB0769000</t>
  </si>
  <si>
    <t>PUNB0769100</t>
  </si>
  <si>
    <t>PUNB0769200</t>
  </si>
  <si>
    <t>PUNB0769300</t>
  </si>
  <si>
    <t>PUNB0769400</t>
  </si>
  <si>
    <t>PUNB0769500</t>
  </si>
  <si>
    <t>PUNB0769600</t>
  </si>
  <si>
    <t>PUNB0769700</t>
  </si>
  <si>
    <t>PUNB0769800</t>
  </si>
  <si>
    <t>PUNB0769900</t>
  </si>
  <si>
    <t>PUNB0770000</t>
  </si>
  <si>
    <t>PUNB0770100</t>
  </si>
  <si>
    <t>PUNB0770200</t>
  </si>
  <si>
    <t>PUNB0770300</t>
  </si>
  <si>
    <t>PUNB0770400</t>
  </si>
  <si>
    <t>PUNB0770500</t>
  </si>
  <si>
    <t>PUNB0770600</t>
  </si>
  <si>
    <t>PUNB0770700</t>
  </si>
  <si>
    <t>PUNB0770800</t>
  </si>
  <si>
    <t>PUNB0770900</t>
  </si>
  <si>
    <t>PUNB0771000</t>
  </si>
  <si>
    <t>PUNB0771100</t>
  </si>
  <si>
    <t>PUNB0771200</t>
  </si>
  <si>
    <t>PUNB0771300</t>
  </si>
  <si>
    <t>PUNB0771400</t>
  </si>
  <si>
    <t>PUNB0771500</t>
  </si>
  <si>
    <t>PUNB0771800</t>
  </si>
  <si>
    <t>PUNB0771900</t>
  </si>
  <si>
    <t>PUNB0772000</t>
  </si>
  <si>
    <t>PUNB0772100</t>
  </si>
  <si>
    <t>PUNB0772200</t>
  </si>
  <si>
    <t>PUNB0772300</t>
  </si>
  <si>
    <t>PUNB0772400</t>
  </si>
  <si>
    <t>PUNB0772500</t>
  </si>
  <si>
    <t>PUNB0772600</t>
  </si>
  <si>
    <t>PUNB0772700</t>
  </si>
  <si>
    <t>PUNB0772800</t>
  </si>
  <si>
    <t>PUNB0772900</t>
  </si>
  <si>
    <t>PUNB0773000</t>
  </si>
  <si>
    <t>PUNB0773100</t>
  </si>
  <si>
    <t>PUNB0773200</t>
  </si>
  <si>
    <t>PUNB0773300</t>
  </si>
  <si>
    <t>PUNB0773400</t>
  </si>
  <si>
    <t>PUNB0773500</t>
  </si>
  <si>
    <t>PUNB0773600</t>
  </si>
  <si>
    <t>PUNB0773700</t>
  </si>
  <si>
    <t>PUNB0773800</t>
  </si>
  <si>
    <t>PUNB0773900</t>
  </si>
  <si>
    <t>PUNB0774000</t>
  </si>
  <si>
    <t>PUNB0774100</t>
  </si>
  <si>
    <t>PUNB0774200</t>
  </si>
  <si>
    <t>PUNB0774300</t>
  </si>
  <si>
    <t>PUNB0774400</t>
  </si>
  <si>
    <t>PUNB0774500</t>
  </si>
  <si>
    <t>PUNB0774600</t>
  </si>
  <si>
    <t>PUNB0774700</t>
  </si>
  <si>
    <t>PUNB0774800</t>
  </si>
  <si>
    <t>PUNB0774900</t>
  </si>
  <si>
    <t>PUNB0775000</t>
  </si>
  <si>
    <t>PUNB0775100</t>
  </si>
  <si>
    <t>PUNB0775300</t>
  </si>
  <si>
    <t>PUNB0775400</t>
  </si>
  <si>
    <t>PUNB0775500</t>
  </si>
  <si>
    <t>PUNB0775600</t>
  </si>
  <si>
    <t>PUNB0775700</t>
  </si>
  <si>
    <t>PUNB0775800</t>
  </si>
  <si>
    <t>PUNB0775900</t>
  </si>
  <si>
    <t>PUNB0776000</t>
  </si>
  <si>
    <t>PUNB0776100</t>
  </si>
  <si>
    <t>PUNB0776200</t>
  </si>
  <si>
    <t>PUNB0776300</t>
  </si>
  <si>
    <t>PUNB0776400</t>
  </si>
  <si>
    <t>PUNB0776500</t>
  </si>
  <si>
    <t>PUNB0776600</t>
  </si>
  <si>
    <t>PUNB0776700</t>
  </si>
  <si>
    <t>PUNB0776800</t>
  </si>
  <si>
    <t>PUNB0776900</t>
  </si>
  <si>
    <t>PUNB0777000</t>
  </si>
  <si>
    <t>PUNB0777100</t>
  </si>
  <si>
    <t>PUNB0777200</t>
  </si>
  <si>
    <t>PUNB0777300</t>
  </si>
  <si>
    <t>PUNB0777400</t>
  </si>
  <si>
    <t>PUNB0777600</t>
  </si>
  <si>
    <t>PUNB0777800</t>
  </si>
  <si>
    <t>PUNB0777900</t>
  </si>
  <si>
    <t>PUNB0778000</t>
  </si>
  <si>
    <t>PUNB0778200</t>
  </si>
  <si>
    <t>PUNB0778300</t>
  </si>
  <si>
    <t>PUNB0778400</t>
  </si>
  <si>
    <t>PUNB0778500</t>
  </si>
  <si>
    <t>PUNB0778600</t>
  </si>
  <si>
    <t>PUNB0778700</t>
  </si>
  <si>
    <t>PUNB0778800</t>
  </si>
  <si>
    <t>PUNB0779000</t>
  </si>
  <si>
    <t>PUNB0779100</t>
  </si>
  <si>
    <t>PUNB0779200</t>
  </si>
  <si>
    <t>PUNB0779300</t>
  </si>
  <si>
    <t>PUNB0779400</t>
  </si>
  <si>
    <t>PUNB0779500</t>
  </si>
  <si>
    <t>PUNB0779600</t>
  </si>
  <si>
    <t>PUNB0779700</t>
  </si>
  <si>
    <t>PUNB0779800</t>
  </si>
  <si>
    <t>PUNB0779900</t>
  </si>
  <si>
    <t>PUNB0780000</t>
  </si>
  <si>
    <t>PUNB0780100</t>
  </si>
  <si>
    <t>PUNB0780200</t>
  </si>
  <si>
    <t>PUNB0780300</t>
  </si>
  <si>
    <t>PUNB0780400</t>
  </si>
  <si>
    <t>PUNB0780500</t>
  </si>
  <si>
    <t>PUNB0780600</t>
  </si>
  <si>
    <t>PUNB0780700</t>
  </si>
  <si>
    <t>PUNB0780800</t>
  </si>
  <si>
    <t>PUNB0780900</t>
  </si>
  <si>
    <t>PUNB0781000</t>
  </si>
  <si>
    <t>PUNB0781100</t>
  </si>
  <si>
    <t>PUNB0781200</t>
  </si>
  <si>
    <t>PUNB0781300</t>
  </si>
  <si>
    <t>PUNB0781400</t>
  </si>
  <si>
    <t>PUNB0781500</t>
  </si>
  <si>
    <t>PUNB0781600</t>
  </si>
  <si>
    <t>PUNB0781700</t>
  </si>
  <si>
    <t>PUNB0781800</t>
  </si>
  <si>
    <t>PUNB0781900</t>
  </si>
  <si>
    <t>PUNB0782000</t>
  </si>
  <si>
    <t>PUNB0782100</t>
  </si>
  <si>
    <t>PUNB0782200</t>
  </si>
  <si>
    <t>PUNB0782300</t>
  </si>
  <si>
    <t>PUNB0782400</t>
  </si>
  <si>
    <t>PUNB0782500</t>
  </si>
  <si>
    <t>PUNB0782600</t>
  </si>
  <si>
    <t>PUNB0782700</t>
  </si>
  <si>
    <t>PUNB0782800</t>
  </si>
  <si>
    <t>PUNB0782900</t>
  </si>
  <si>
    <t>PUNB0783000</t>
  </si>
  <si>
    <t>PUNB0783100</t>
  </si>
  <si>
    <t>PUNB0783200</t>
  </si>
  <si>
    <t>PUNB0783300</t>
  </si>
  <si>
    <t>PUNB0783400</t>
  </si>
  <si>
    <t>PUNB0783500</t>
  </si>
  <si>
    <t>PUNB0783600</t>
  </si>
  <si>
    <t>PUNB0783700</t>
  </si>
  <si>
    <t>PUNB0783800</t>
  </si>
  <si>
    <t>PUNB0783900</t>
  </si>
  <si>
    <t>PUNB0784300</t>
  </si>
  <si>
    <t>PUNB0784400</t>
  </si>
  <si>
    <t>PUNB0784500</t>
  </si>
  <si>
    <t>PUNB0784600</t>
  </si>
  <si>
    <t>PUNB0784700</t>
  </si>
  <si>
    <t>PUNB0784800</t>
  </si>
  <si>
    <t>PUNB0784900</t>
  </si>
  <si>
    <t>PUNB0785000</t>
  </si>
  <si>
    <t>PUNB0785100</t>
  </si>
  <si>
    <t>PUNB0785200</t>
  </si>
  <si>
    <t>PUNB0785300</t>
  </si>
  <si>
    <t>PUNB0785400</t>
  </si>
  <si>
    <t>PUNB0785500</t>
  </si>
  <si>
    <t>PUNB0785600</t>
  </si>
  <si>
    <t>PUNB0785700</t>
  </si>
  <si>
    <t>PUNB0785900</t>
  </si>
  <si>
    <t>PUNB0786000</t>
  </si>
  <si>
    <t>PUNB0786100</t>
  </si>
  <si>
    <t>PUNB0786200</t>
  </si>
  <si>
    <t>PUNB0786300</t>
  </si>
  <si>
    <t>PUNB0786400</t>
  </si>
  <si>
    <t>PUNB0786500</t>
  </si>
  <si>
    <t>PUNB0786600</t>
  </si>
  <si>
    <t>PUNB0786700</t>
  </si>
  <si>
    <t>PUNB0786800</t>
  </si>
  <si>
    <t>PUNB0786900</t>
  </si>
  <si>
    <t>PUNB0787000</t>
  </si>
  <si>
    <t>PUNB0787100</t>
  </si>
  <si>
    <t>PUNB0787200</t>
  </si>
  <si>
    <t>PUNB0787300</t>
  </si>
  <si>
    <t>PUNB0787400</t>
  </si>
  <si>
    <t>PUNB0787500</t>
  </si>
  <si>
    <t>PUNB0787700</t>
  </si>
  <si>
    <t>PUNB0787800</t>
  </si>
  <si>
    <t>PUNB0788000</t>
  </si>
  <si>
    <t>PUNB0788100</t>
  </si>
  <si>
    <t>PUNB0788200</t>
  </si>
  <si>
    <t>PUNB0788300</t>
  </si>
  <si>
    <t>PUNB0788500</t>
  </si>
  <si>
    <t>PUNB0788600</t>
  </si>
  <si>
    <t>PUNB0788700</t>
  </si>
  <si>
    <t>PUNB0788800</t>
  </si>
  <si>
    <t>PUNB0788900</t>
  </si>
  <si>
    <t>PUNB0789000</t>
  </si>
  <si>
    <t>PUNB0789100</t>
  </si>
  <si>
    <t>PUNB0789200</t>
  </si>
  <si>
    <t>PUNB0789300</t>
  </si>
  <si>
    <t>PUNB0789400</t>
  </si>
  <si>
    <t>PUNB0789600</t>
  </si>
  <si>
    <t>PUNB0789800</t>
  </si>
  <si>
    <t>PUNB0789900</t>
  </si>
  <si>
    <t>PUNB0790000</t>
  </si>
  <si>
    <t>PUNB0790100</t>
  </si>
  <si>
    <t>PUNB0790400</t>
  </si>
  <si>
    <t>PUNB0790600</t>
  </si>
  <si>
    <t>PUNB0790700</t>
  </si>
  <si>
    <t>PUNB0791100</t>
  </si>
  <si>
    <t>PUNB0791200</t>
  </si>
  <si>
    <t>PUNB0791300</t>
  </si>
  <si>
    <t>PUNB0791400</t>
  </si>
  <si>
    <t>PUNB0791500</t>
  </si>
  <si>
    <t>PUNB0791600</t>
  </si>
  <si>
    <t>PUNB0791700</t>
  </si>
  <si>
    <t>PUNB0791800</t>
  </si>
  <si>
    <t>PUNB0791900</t>
  </si>
  <si>
    <t>PUNB0792000</t>
  </si>
  <si>
    <t>PUNB0792100</t>
  </si>
  <si>
    <t>PUNB0792300</t>
  </si>
  <si>
    <t>PUNB0792600</t>
  </si>
  <si>
    <t>PUNB0792700</t>
  </si>
  <si>
    <t>PUNB0792800</t>
  </si>
  <si>
    <t>PUNB0792900</t>
  </si>
  <si>
    <t>PUNB0793000</t>
  </si>
  <si>
    <t>PUNB0793100</t>
  </si>
  <si>
    <t>PUNB0793300</t>
  </si>
  <si>
    <t>PUNB0793400</t>
  </si>
  <si>
    <t>PUNB0793500</t>
  </si>
  <si>
    <t>PUNB0793800</t>
  </si>
  <si>
    <t>PUNB0793900</t>
  </si>
  <si>
    <t>PUNB0794000</t>
  </si>
  <si>
    <t>PUNB0794100</t>
  </si>
  <si>
    <t>PUNB0794200</t>
  </si>
  <si>
    <t>PUNB0794300</t>
  </si>
  <si>
    <t>PUNB0794400</t>
  </si>
  <si>
    <t>PUNB0794500</t>
  </si>
  <si>
    <t>PUNB0794600</t>
  </si>
  <si>
    <t>PUNB0794700</t>
  </si>
  <si>
    <t>PUNB0794800</t>
  </si>
  <si>
    <t>PUNB0794900</t>
  </si>
  <si>
    <t>PUNB0795000</t>
  </si>
  <si>
    <t>PUNB0795200</t>
  </si>
  <si>
    <t>PUNB0795300</t>
  </si>
  <si>
    <t>PUNB0795400</t>
  </si>
  <si>
    <t>PUNB0795500</t>
  </si>
  <si>
    <t>PUNB0795700</t>
  </si>
  <si>
    <t>PUNB0795800</t>
  </si>
  <si>
    <t>PUNB0796100</t>
  </si>
  <si>
    <t>PUNB0796200</t>
  </si>
  <si>
    <t>PUNB0796600</t>
  </si>
  <si>
    <t>PUNB0796700</t>
  </si>
  <si>
    <t>PUNB0796900</t>
  </si>
  <si>
    <t>PUNB0797100</t>
  </si>
  <si>
    <t>PUNB0797200</t>
  </si>
  <si>
    <t>PUNB0797300</t>
  </si>
  <si>
    <t>PUNB0797400</t>
  </si>
  <si>
    <t>PUNB0797700</t>
  </si>
  <si>
    <t>PUNB0797800</t>
  </si>
  <si>
    <t>PUNB0797900</t>
  </si>
  <si>
    <t>PUNB0798000</t>
  </si>
  <si>
    <t>PUNB0798100</t>
  </si>
  <si>
    <t>PUNB0798700</t>
  </si>
  <si>
    <t>PUNB0999900</t>
  </si>
  <si>
    <t>PUNB0HGB001</t>
  </si>
  <si>
    <t>PUNB0HPGB04</t>
  </si>
  <si>
    <t>PUNB0MBGB06</t>
  </si>
  <si>
    <t>PUNB0PGB003</t>
  </si>
  <si>
    <t>PUNB0SUPGB5</t>
  </si>
  <si>
    <t>SYNB0003315</t>
  </si>
  <si>
    <t>SYNB0003316</t>
  </si>
  <si>
    <t>SYNB0003317</t>
  </si>
  <si>
    <t>SYNB0003320</t>
  </si>
  <si>
    <t>SYNB0003321</t>
  </si>
  <si>
    <t>SYNB0003322</t>
  </si>
  <si>
    <t>SYNB0003331</t>
  </si>
  <si>
    <t>SYNB0003340</t>
  </si>
  <si>
    <t>SYNB0003341</t>
  </si>
  <si>
    <t>SYNB0003342</t>
  </si>
  <si>
    <t>SYNB0003343</t>
  </si>
  <si>
    <t>SYNB0003344</t>
  </si>
  <si>
    <t>SYNB0003345</t>
  </si>
  <si>
    <t>SYNB0003346</t>
  </si>
  <si>
    <t>SYNB0003347</t>
  </si>
  <si>
    <t>SYNB0003348</t>
  </si>
  <si>
    <t>SYNB0003349</t>
  </si>
  <si>
    <t>SYNB0003350</t>
  </si>
  <si>
    <t>SYNB0003351</t>
  </si>
  <si>
    <t>SYNB0003352</t>
  </si>
  <si>
    <t>SYNB0003353</t>
  </si>
  <si>
    <t>SYNB0003354</t>
  </si>
  <si>
    <t>SYNB0003355</t>
  </si>
  <si>
    <t>SYNB0003356</t>
  </si>
  <si>
    <t>SYNB0003357</t>
  </si>
  <si>
    <t>SYNB0003359</t>
  </si>
  <si>
    <t>SYNB0003361</t>
  </si>
  <si>
    <t>SYNB0003362</t>
  </si>
  <si>
    <t>SYNB0003363</t>
  </si>
  <si>
    <t>SYNB0003365</t>
  </si>
  <si>
    <t>SYNB0003366</t>
  </si>
  <si>
    <t>SYNB0003367</t>
  </si>
  <si>
    <t>SYNB0003368</t>
  </si>
  <si>
    <t>SYNB0003369</t>
  </si>
  <si>
    <t>SYNB0003370</t>
  </si>
  <si>
    <t>SYNB0003371</t>
  </si>
  <si>
    <t>SYNB0003372</t>
  </si>
  <si>
    <t>SYNB0003373</t>
  </si>
  <si>
    <t>SYNB0003374</t>
  </si>
  <si>
    <t>SYNB0003375</t>
  </si>
  <si>
    <t>SYNB0003376</t>
  </si>
  <si>
    <t>SYNB0003377</t>
  </si>
  <si>
    <t>SYNB0003378</t>
  </si>
  <si>
    <t>SYNB0003379</t>
  </si>
  <si>
    <t>SYNB0003380</t>
  </si>
  <si>
    <t>SYNB0003381</t>
  </si>
  <si>
    <t>SYNB0003382</t>
  </si>
  <si>
    <t>SYNB0003383</t>
  </si>
  <si>
    <t>SYNB0003384</t>
  </si>
  <si>
    <t>SYNB0003385</t>
  </si>
  <si>
    <t>SYNB0003386</t>
  </si>
  <si>
    <t>SYNB0003387</t>
  </si>
  <si>
    <t>SYNB0003388</t>
  </si>
  <si>
    <t>SYNB0003389</t>
  </si>
  <si>
    <t>SYNB0003390</t>
  </si>
  <si>
    <t>SYNB0003391</t>
  </si>
  <si>
    <t>SYNB0003392</t>
  </si>
  <si>
    <t>SYNB0003393</t>
  </si>
  <si>
    <t>SYNB0003394</t>
  </si>
  <si>
    <t>SYNB0003395</t>
  </si>
  <si>
    <t>SYNB0003397</t>
  </si>
  <si>
    <t>SYNB0003398</t>
  </si>
  <si>
    <t>SYNB0003399</t>
  </si>
  <si>
    <t>SYNB0003400</t>
  </si>
  <si>
    <t>SYNB0003401</t>
  </si>
  <si>
    <t>SYNB0003402</t>
  </si>
  <si>
    <t>SYNB0003403</t>
  </si>
  <si>
    <t>SYNB0003404</t>
  </si>
  <si>
    <t>SYNB0003405</t>
  </si>
  <si>
    <t>SYNB0003406</t>
  </si>
  <si>
    <t>SYNB0003407</t>
  </si>
  <si>
    <t>SYNB0003408</t>
  </si>
  <si>
    <t>SYNB0003409</t>
  </si>
  <si>
    <t>SYNB0003410</t>
  </si>
  <si>
    <t>SYNB0003411</t>
  </si>
  <si>
    <t>SYNB0003412</t>
  </si>
  <si>
    <t>SYNB0003413</t>
  </si>
  <si>
    <t>SYNB0003420</t>
  </si>
  <si>
    <t>SYNB0003421</t>
  </si>
  <si>
    <t>SYNB0003440</t>
  </si>
  <si>
    <t>SYNB0003441</t>
  </si>
  <si>
    <t>SYNB0003442</t>
  </si>
  <si>
    <t>SYNB0003443</t>
  </si>
  <si>
    <t>SYNB0003444</t>
  </si>
  <si>
    <t>SYNB0003445</t>
  </si>
  <si>
    <t>SYNB0003458</t>
  </si>
  <si>
    <t>SYNB0003460</t>
  </si>
  <si>
    <t>SYNB0003461</t>
  </si>
  <si>
    <t>SYNB0003462</t>
  </si>
  <si>
    <t>SYNB0003463</t>
  </si>
  <si>
    <t>SYNB0003464</t>
  </si>
  <si>
    <t>SYNB0003465</t>
  </si>
  <si>
    <t>SYNB0003466</t>
  </si>
  <si>
    <t>SYNB0003467</t>
  </si>
  <si>
    <t>SYNB0003468</t>
  </si>
  <si>
    <t>SYNB0003469</t>
  </si>
  <si>
    <t>SYNB0003470</t>
  </si>
  <si>
    <t>SYNB0003471</t>
  </si>
  <si>
    <t>SYNB0003472</t>
  </si>
  <si>
    <t>SYNB0003473</t>
  </si>
  <si>
    <t>SYNB0003474</t>
  </si>
  <si>
    <t>SYNB0003475</t>
  </si>
  <si>
    <t>SYNB0003476</t>
  </si>
  <si>
    <t>SYNB0003477</t>
  </si>
  <si>
    <t>SYNB0003478</t>
  </si>
  <si>
    <t>SYNB0003479</t>
  </si>
  <si>
    <t>SYNB0003480</t>
  </si>
  <si>
    <t>SYNB0003481</t>
  </si>
  <si>
    <t>SYNB0003482</t>
  </si>
  <si>
    <t>SYNB0003483</t>
  </si>
  <si>
    <t>SYNB0003484</t>
  </si>
  <si>
    <t>SYNB0003485</t>
  </si>
  <si>
    <t>SYNB0003486</t>
  </si>
  <si>
    <t>SYNB0003487</t>
  </si>
  <si>
    <t>SYNB0003488</t>
  </si>
  <si>
    <t>SYNB0003489</t>
  </si>
  <si>
    <t>SYNB0003490</t>
  </si>
  <si>
    <t>SYNB0003491</t>
  </si>
  <si>
    <t>SYNB0003492</t>
  </si>
  <si>
    <t>SYNB0003493</t>
  </si>
  <si>
    <t>SYNB0003494</t>
  </si>
  <si>
    <t>SYNB0003495</t>
  </si>
  <si>
    <t>SYNB0003496</t>
  </si>
  <si>
    <t>SYNB0003497</t>
  </si>
  <si>
    <t>SYNB0003501</t>
  </si>
  <si>
    <t>SYNB0003502</t>
  </si>
  <si>
    <t>SYNB0003503</t>
  </si>
  <si>
    <t>SYNB0003504</t>
  </si>
  <si>
    <t>SYNB0003506</t>
  </si>
  <si>
    <t>SYNB0003507</t>
  </si>
  <si>
    <t>SYNB0003508</t>
  </si>
  <si>
    <t>SYNB0003509</t>
  </si>
  <si>
    <t>SYNB0003510</t>
  </si>
  <si>
    <t>SYNB0003511</t>
  </si>
  <si>
    <t>SYNB0003512</t>
  </si>
  <si>
    <t>SYNB0003513</t>
  </si>
  <si>
    <t>SYNB0003514</t>
  </si>
  <si>
    <t>SYNB0003515</t>
  </si>
  <si>
    <t>SYNB0003516</t>
  </si>
  <si>
    <t>SYNB0003517</t>
  </si>
  <si>
    <t>SYNB0003518</t>
  </si>
  <si>
    <t>SYNB0003519</t>
  </si>
  <si>
    <t>SYNB0003520</t>
  </si>
  <si>
    <t>SYNB0003521</t>
  </si>
  <si>
    <t>SYNB0003522</t>
  </si>
  <si>
    <t>SYNB0003523</t>
  </si>
  <si>
    <t>SYNB0003524</t>
  </si>
  <si>
    <t>SYNB0003525</t>
  </si>
  <si>
    <t>SYNB0003526</t>
  </si>
  <si>
    <t>SYNB0003527</t>
  </si>
  <si>
    <t>SYNB0003529</t>
  </si>
  <si>
    <t>SYNB0003530</t>
  </si>
  <si>
    <t>SYNB0003531</t>
  </si>
  <si>
    <t>SYNB0003532</t>
  </si>
  <si>
    <t>SYNB0003533</t>
  </si>
  <si>
    <t>SYNB0003535</t>
  </si>
  <si>
    <t>SYNB0003536</t>
  </si>
  <si>
    <t>SYNB0003538</t>
  </si>
  <si>
    <t>SYNB0003551</t>
  </si>
  <si>
    <t>SYNB0003552</t>
  </si>
  <si>
    <t>SYNB0003554</t>
  </si>
  <si>
    <t>SYNB0003555</t>
  </si>
  <si>
    <t>SYNB0003560</t>
  </si>
  <si>
    <t>SYNB0003561</t>
  </si>
  <si>
    <t>SYNB0003562</t>
  </si>
  <si>
    <t>SYNB0003580</t>
  </si>
  <si>
    <t>SYNB0003581</t>
  </si>
  <si>
    <t>SYNB0003582</t>
  </si>
  <si>
    <t>SYNB0003583</t>
  </si>
  <si>
    <t>SYNB0003584</t>
  </si>
  <si>
    <t>SYNB0003585</t>
  </si>
  <si>
    <t>SYNB0003586</t>
  </si>
  <si>
    <t>SYNB0003587</t>
  </si>
  <si>
    <t>SYNB0003588</t>
  </si>
  <si>
    <t>SYNB0003589</t>
  </si>
  <si>
    <t>SYNB0003590</t>
  </si>
  <si>
    <t>SYNB0003592</t>
  </si>
  <si>
    <t>SYNB0003595</t>
  </si>
  <si>
    <t>SYNB0003597</t>
  </si>
  <si>
    <t>SYNB0003600</t>
  </si>
  <si>
    <t>SYNB0003601</t>
  </si>
  <si>
    <t>SYNB0003602</t>
  </si>
  <si>
    <t>SYNB0003603</t>
  </si>
  <si>
    <t>SYNB0003605</t>
  </si>
  <si>
    <t>SYNB0003606</t>
  </si>
  <si>
    <t>SYNB0003607</t>
  </si>
  <si>
    <t>SYNB0003620</t>
  </si>
  <si>
    <t>SYNB0003621</t>
  </si>
  <si>
    <t>SYNB0003622</t>
  </si>
  <si>
    <t>SYNB0003623</t>
  </si>
  <si>
    <t>SYNB0003624</t>
  </si>
  <si>
    <t>SYNB0003625</t>
  </si>
  <si>
    <t>SYNB0003626</t>
  </si>
  <si>
    <t>SYNB0003627</t>
  </si>
  <si>
    <t>SYNB0003628</t>
  </si>
  <si>
    <t>SYNB0003629</t>
  </si>
  <si>
    <t>SYNB0003630</t>
  </si>
  <si>
    <t>SYNB0003631</t>
  </si>
  <si>
    <t>SYNB0003635</t>
  </si>
  <si>
    <t>SYNB0003636</t>
  </si>
  <si>
    <t>SYNB0003637</t>
  </si>
  <si>
    <t>SYNB0003638</t>
  </si>
  <si>
    <t>SYNB0003640</t>
  </si>
  <si>
    <t>SYNB0003641</t>
  </si>
  <si>
    <t>SYNB0003644</t>
  </si>
  <si>
    <t>SYNB0003648</t>
  </si>
  <si>
    <t>SYNB0003649</t>
  </si>
  <si>
    <t>SYNB0003650</t>
  </si>
  <si>
    <t>SYNB0003660</t>
  </si>
  <si>
    <t>SYNB0003661</t>
  </si>
  <si>
    <t>SYNB0003662</t>
  </si>
  <si>
    <t>SYNB0003663</t>
  </si>
  <si>
    <t>SYNB0003664</t>
  </si>
  <si>
    <t>SYNB0003665</t>
  </si>
  <si>
    <t>SYNB0003666</t>
  </si>
  <si>
    <t>SYNB0003667</t>
  </si>
  <si>
    <t>SYNB0003668</t>
  </si>
  <si>
    <t>SYNB0003669</t>
  </si>
  <si>
    <t>SYNB0003670</t>
  </si>
  <si>
    <t>SYNB0003671</t>
  </si>
  <si>
    <t>SYNB0003672</t>
  </si>
  <si>
    <t>SYNB0003673</t>
  </si>
  <si>
    <t>SYNB0003674</t>
  </si>
  <si>
    <t>SYNB0003675</t>
  </si>
  <si>
    <t>SYNB0003676</t>
  </si>
  <si>
    <t>SYNB0003677</t>
  </si>
  <si>
    <t>SYNB0003678</t>
  </si>
  <si>
    <t>SYNB0003679</t>
  </si>
  <si>
    <t>SYNB0003682</t>
  </si>
  <si>
    <t>SYNB0003683</t>
  </si>
  <si>
    <t>SYNB0003684</t>
  </si>
  <si>
    <t>SYNB0003685</t>
  </si>
  <si>
    <t>SYNB0003686</t>
  </si>
  <si>
    <t>SYNB0003687</t>
  </si>
  <si>
    <t>SYNB0003688</t>
  </si>
  <si>
    <t>SYNB0003689</t>
  </si>
  <si>
    <t>SYNB0003690</t>
  </si>
  <si>
    <t>SYNB0003691</t>
  </si>
  <si>
    <t>SYNB0003693</t>
  </si>
  <si>
    <t>SYNB0003694</t>
  </si>
  <si>
    <t>SYNB0003695</t>
  </si>
  <si>
    <t>SYNB0003696</t>
  </si>
  <si>
    <t>SYNB0003697</t>
  </si>
  <si>
    <t>SYNB0003698</t>
  </si>
  <si>
    <t>SYNB0003699</t>
  </si>
  <si>
    <t>SYNB0003701</t>
  </si>
  <si>
    <t>SYNB0003702</t>
  </si>
  <si>
    <t>SYNB0003703</t>
  </si>
  <si>
    <t>SYNB0003704</t>
  </si>
  <si>
    <t>SYNB0003705</t>
  </si>
  <si>
    <t>SYNB0003706</t>
  </si>
  <si>
    <t>SYNB0003707</t>
  </si>
  <si>
    <t>SYNB0003708</t>
  </si>
  <si>
    <t>SYNB0003709</t>
  </si>
  <si>
    <t>SYNB0003710</t>
  </si>
  <si>
    <t>SYNB0003711</t>
  </si>
  <si>
    <t>SYNB0003712</t>
  </si>
  <si>
    <t>SYNB0003713</t>
  </si>
  <si>
    <t>SYNB0003714</t>
  </si>
  <si>
    <t>SYNB0003731</t>
  </si>
  <si>
    <t>SYNB0003732</t>
  </si>
  <si>
    <t>SYNB0003733</t>
  </si>
  <si>
    <t>SYNB0003734</t>
  </si>
  <si>
    <t>SYNB0003736</t>
  </si>
  <si>
    <t>SYNB0003739</t>
  </si>
  <si>
    <t>SYNB0003741</t>
  </si>
  <si>
    <t>SYNB0003742</t>
  </si>
  <si>
    <t>SYNB0003743</t>
  </si>
  <si>
    <t>SYNB0003744</t>
  </si>
  <si>
    <t>SYNB0003746</t>
  </si>
  <si>
    <t>SYNB0003749</t>
  </si>
  <si>
    <t>SYNB0003750</t>
  </si>
  <si>
    <t>SYNB0003751</t>
  </si>
  <si>
    <t>SYNB0003752</t>
  </si>
  <si>
    <t>SYNB0003753</t>
  </si>
  <si>
    <t>SYNB0003754</t>
  </si>
  <si>
    <t>SYNB0003756</t>
  </si>
  <si>
    <t>SYNB0003757</t>
  </si>
  <si>
    <t>SYNB0003761</t>
  </si>
  <si>
    <t>SYNB0003781</t>
  </si>
  <si>
    <t>SYNB0004000</t>
  </si>
  <si>
    <t>SYNB0004002</t>
  </si>
  <si>
    <t>SYNB0004003</t>
  </si>
  <si>
    <t>SYNB0004004</t>
  </si>
  <si>
    <t>SYNB0004005</t>
  </si>
  <si>
    <t>SYNB0004006</t>
  </si>
  <si>
    <t>SYNB0004007</t>
  </si>
  <si>
    <t>SYNB0004008</t>
  </si>
  <si>
    <t>SYNB0004009</t>
  </si>
  <si>
    <t>SYNB0004012</t>
  </si>
  <si>
    <t>SYNB0004013</t>
  </si>
  <si>
    <t>SYNB0004015</t>
  </si>
  <si>
    <t>SYNB0004016</t>
  </si>
  <si>
    <t>SYNB0004017</t>
  </si>
  <si>
    <t>SYNB0004018</t>
  </si>
  <si>
    <t>SYNB0004019</t>
  </si>
  <si>
    <t>SYNB0004020</t>
  </si>
  <si>
    <t>SYNB0004021</t>
  </si>
  <si>
    <t>SYNB0004022</t>
  </si>
  <si>
    <t>SYNB0004023</t>
  </si>
  <si>
    <t>SYNB0004025</t>
  </si>
  <si>
    <t>SYNB0004026</t>
  </si>
  <si>
    <t>SYNB0004027</t>
  </si>
  <si>
    <t>SYNB0004028</t>
  </si>
  <si>
    <t>SYNB0004029</t>
  </si>
  <si>
    <t>SYNB0004030</t>
  </si>
  <si>
    <t>SYNB0004100</t>
  </si>
  <si>
    <t>SYNB0004101</t>
  </si>
  <si>
    <t>SYNB0004102</t>
  </si>
  <si>
    <t>SYNB0004103</t>
  </si>
  <si>
    <t>SYNB0004104</t>
  </si>
  <si>
    <t>SYNB0004105</t>
  </si>
  <si>
    <t>SYNB0004106</t>
  </si>
  <si>
    <t>SYNB0004107</t>
  </si>
  <si>
    <t>SYNB0004108</t>
  </si>
  <si>
    <t>SYNB0004109</t>
  </si>
  <si>
    <t>SYNB0004110</t>
  </si>
  <si>
    <t>SYNB0004112</t>
  </si>
  <si>
    <t>SYNB0004113</t>
  </si>
  <si>
    <t>SYNB0004114</t>
  </si>
  <si>
    <t>SYNB0004200</t>
  </si>
  <si>
    <t>SYNB0004202</t>
  </si>
  <si>
    <t>SYNB0004203</t>
  </si>
  <si>
    <t>SYNB0004204</t>
  </si>
  <si>
    <t>SYNB0004205</t>
  </si>
  <si>
    <t>SYNB0004206</t>
  </si>
  <si>
    <t>SYNB0004207</t>
  </si>
  <si>
    <t>SYNB0004208</t>
  </si>
  <si>
    <t>SYNB0004209</t>
  </si>
  <si>
    <t>SYNB0004210</t>
  </si>
  <si>
    <t>SYNB0004211</t>
  </si>
  <si>
    <t>SYNB0004212</t>
  </si>
  <si>
    <t>SYNB0004213</t>
  </si>
  <si>
    <t>SYNB0004214</t>
  </si>
  <si>
    <t>SYNB0004215</t>
  </si>
  <si>
    <t>SYNB0004216</t>
  </si>
  <si>
    <t>SYNB0004217</t>
  </si>
  <si>
    <t>SYNB0004218</t>
  </si>
  <si>
    <t>SYNB0004219</t>
  </si>
  <si>
    <t>SYNB0004220</t>
  </si>
  <si>
    <t>SYNB0004221</t>
  </si>
  <si>
    <t>SYNB0004222</t>
  </si>
  <si>
    <t>SYNB0004223</t>
  </si>
  <si>
    <t>SYNB0004224</t>
  </si>
  <si>
    <t>SYNB0004225</t>
  </si>
  <si>
    <t>SYNB0004226</t>
  </si>
  <si>
    <t>SYNB0004227</t>
  </si>
  <si>
    <t>SYNB0004228</t>
  </si>
  <si>
    <t>SYNB0004229</t>
  </si>
  <si>
    <t>SYNB0004230</t>
  </si>
  <si>
    <t>SYNB0004231</t>
  </si>
  <si>
    <t>SYNB0004232</t>
  </si>
  <si>
    <t>SYNB0004233</t>
  </si>
  <si>
    <t>SYNB0004234</t>
  </si>
  <si>
    <t>SYNB0004235</t>
  </si>
  <si>
    <t>SYNB0004236</t>
  </si>
  <si>
    <t>SYNB0004237</t>
  </si>
  <si>
    <t>SYNB0004238</t>
  </si>
  <si>
    <t>SYNB0004239</t>
  </si>
  <si>
    <t>SYNB0004240</t>
  </si>
  <si>
    <t>SYNB0004241</t>
  </si>
  <si>
    <t>SYNB0004242</t>
  </si>
  <si>
    <t>SYNB0004243</t>
  </si>
  <si>
    <t>SYNB0004244</t>
  </si>
  <si>
    <t>SYNB0004245</t>
  </si>
  <si>
    <t>SYNB0004246</t>
  </si>
  <si>
    <t>SYNB0004247</t>
  </si>
  <si>
    <t>SYNB0004250</t>
  </si>
  <si>
    <t>SYNB0004251</t>
  </si>
  <si>
    <t>SYNB0004252</t>
  </si>
  <si>
    <t>SYNB0004253</t>
  </si>
  <si>
    <t>SYNB0004254</t>
  </si>
  <si>
    <t>SYNB0004255</t>
  </si>
  <si>
    <t>SYNB0004256</t>
  </si>
  <si>
    <t>SYNB0004257</t>
  </si>
  <si>
    <t>SYNB0004258</t>
  </si>
  <si>
    <t>SYNB0004260</t>
  </si>
  <si>
    <t>SYNB0004261</t>
  </si>
  <si>
    <t>SYNB0004262</t>
  </si>
  <si>
    <t>SYNB0004263</t>
  </si>
  <si>
    <t>SYNB0004264</t>
  </si>
  <si>
    <t>SYNB0004300</t>
  </si>
  <si>
    <t>SYNB0004301</t>
  </si>
  <si>
    <t>SYNB0004302</t>
  </si>
  <si>
    <t>SYNB0004303</t>
  </si>
  <si>
    <t>SYNB0004304</t>
  </si>
  <si>
    <t>SYNB0004305</t>
  </si>
  <si>
    <t>SYNB0004307</t>
  </si>
  <si>
    <t>SYNB0004308</t>
  </si>
  <si>
    <t>SYNB0004310</t>
  </si>
  <si>
    <t>SYNB0004311</t>
  </si>
  <si>
    <t>SYNB0004313</t>
  </si>
  <si>
    <t>SYNB0004314</t>
  </si>
  <si>
    <t>SYNB0004315</t>
  </si>
  <si>
    <t>SYNB0004316</t>
  </si>
  <si>
    <t>SYNB0004317</t>
  </si>
  <si>
    <t>SYNB0004318</t>
  </si>
  <si>
    <t>SYNB0004319</t>
  </si>
  <si>
    <t>SYNB0004320</t>
  </si>
  <si>
    <t>SYNB0004321</t>
  </si>
  <si>
    <t>SYNB0004323</t>
  </si>
  <si>
    <t>SYNB0004324</t>
  </si>
  <si>
    <t>SYNB0004325</t>
  </si>
  <si>
    <t>SYNB0004326</t>
  </si>
  <si>
    <t>SYNB0004327</t>
  </si>
  <si>
    <t>SYNB0004328</t>
  </si>
  <si>
    <t>SYNB0004329</t>
  </si>
  <si>
    <t>SYNB0004350</t>
  </si>
  <si>
    <t>SYNB0004351</t>
  </si>
  <si>
    <t>SYNB0004352</t>
  </si>
  <si>
    <t>SYNB0004353</t>
  </si>
  <si>
    <t>SYNB0004354</t>
  </si>
  <si>
    <t>SYNB0004355</t>
  </si>
  <si>
    <t>SYNB0004356</t>
  </si>
  <si>
    <t>SYNB0004357</t>
  </si>
  <si>
    <t>SYNB0004358</t>
  </si>
  <si>
    <t>SYNB0004359</t>
  </si>
  <si>
    <t>SYNB0004360</t>
  </si>
  <si>
    <t>SYNB0004400</t>
  </si>
  <si>
    <t>SYNB0004401</t>
  </si>
  <si>
    <t>SYNB0004402</t>
  </si>
  <si>
    <t>SYNB0004403</t>
  </si>
  <si>
    <t>SYNB0004404</t>
  </si>
  <si>
    <t>SYNB0004405</t>
  </si>
  <si>
    <t>SYNB0004406</t>
  </si>
  <si>
    <t>SYNB0004407</t>
  </si>
  <si>
    <t>SYNB0004408</t>
  </si>
  <si>
    <t>SYNB0004409</t>
  </si>
  <si>
    <t>SYNB0004410</t>
  </si>
  <si>
    <t>SYNB0004411</t>
  </si>
  <si>
    <t>SYNB0004412</t>
  </si>
  <si>
    <t>SYNB0004413</t>
  </si>
  <si>
    <t>SYNB0004417</t>
  </si>
  <si>
    <t>SYNB0004418</t>
  </si>
  <si>
    <t>SYNB0004450</t>
  </si>
  <si>
    <t>SYNB0004451</t>
  </si>
  <si>
    <t>SYNB0004452</t>
  </si>
  <si>
    <t>SYNB0004453</t>
  </si>
  <si>
    <t>SYNB0004454</t>
  </si>
  <si>
    <t>SYNB0004455</t>
  </si>
  <si>
    <t>SYNB0004456</t>
  </si>
  <si>
    <t>SYNB0004457</t>
  </si>
  <si>
    <t>SYNB0004458</t>
  </si>
  <si>
    <t>SYNB0004500</t>
  </si>
  <si>
    <t>SYNB0004501</t>
  </si>
  <si>
    <t>SYNB0004502</t>
  </si>
  <si>
    <t>SYNB0004503</t>
  </si>
  <si>
    <t>SYNB0004504</t>
  </si>
  <si>
    <t>SYNB0004505</t>
  </si>
  <si>
    <t>SYNB0004506</t>
  </si>
  <si>
    <t>SYNB0004507</t>
  </si>
  <si>
    <t>SYNB0004508</t>
  </si>
  <si>
    <t>SYNB0004509</t>
  </si>
  <si>
    <t>SYNB0004510</t>
  </si>
  <si>
    <t>SYNB0004512</t>
  </si>
  <si>
    <t>SYNB0004550</t>
  </si>
  <si>
    <t>SYNB0004551</t>
  </si>
  <si>
    <t>SYNB0004552</t>
  </si>
  <si>
    <t>SYNB0004553</t>
  </si>
  <si>
    <t>SYNB0004554</t>
  </si>
  <si>
    <t>SYNB0004555</t>
  </si>
  <si>
    <t>SYNB0004556</t>
  </si>
  <si>
    <t>SYNB0004557</t>
  </si>
  <si>
    <t>SYNB0004558</t>
  </si>
  <si>
    <t>SYNB0004560</t>
  </si>
  <si>
    <t>SYNB0004561</t>
  </si>
  <si>
    <t>SYNB0004562</t>
  </si>
  <si>
    <t>SYNB0004563</t>
  </si>
  <si>
    <t>SYNB0004600</t>
  </si>
  <si>
    <t>SYNB0004601</t>
  </si>
  <si>
    <t>SYNB0004602</t>
  </si>
  <si>
    <t>SYNB0004603</t>
  </si>
  <si>
    <t>SYNB0004604</t>
  </si>
  <si>
    <t>SYNB0004650</t>
  </si>
  <si>
    <t>SYNB0004701</t>
  </si>
  <si>
    <t>SYNB0004702</t>
  </si>
  <si>
    <t>SYNB0004704</t>
  </si>
  <si>
    <t>SYNB0004705</t>
  </si>
  <si>
    <t>SYNB0004750</t>
  </si>
  <si>
    <t>SYNB0004751</t>
  </si>
  <si>
    <t>SYNB0004752</t>
  </si>
  <si>
    <t>SYNB0004753</t>
  </si>
  <si>
    <t>SYNB0004800</t>
  </si>
  <si>
    <t>SYNB0004801</t>
  </si>
  <si>
    <t>SYNB0004802</t>
  </si>
  <si>
    <t>SYNB0004803</t>
  </si>
  <si>
    <t>SYNB0005000</t>
  </si>
  <si>
    <t>SYNB0005002</t>
  </si>
  <si>
    <t>SYNB0005003</t>
  </si>
  <si>
    <t>SYNB0005005</t>
  </si>
  <si>
    <t>SYNB0005006</t>
  </si>
  <si>
    <t>SYNB0005007</t>
  </si>
  <si>
    <t>SYNB0005008</t>
  </si>
  <si>
    <t>SYNB0005009</t>
  </si>
  <si>
    <t>SYNB0005010</t>
  </si>
  <si>
    <t>SYNB0005011</t>
  </si>
  <si>
    <t>SYNB0005012</t>
  </si>
  <si>
    <t>SYNB0005013</t>
  </si>
  <si>
    <t>SYNB0005014</t>
  </si>
  <si>
    <t>SYNB0005015</t>
  </si>
  <si>
    <t>SYNB0005016</t>
  </si>
  <si>
    <t>SYNB0005017</t>
  </si>
  <si>
    <t>SYNB0005018</t>
  </si>
  <si>
    <t>SYNB0005020</t>
  </si>
  <si>
    <t>SYNB0005021</t>
  </si>
  <si>
    <t>SYNB0005022</t>
  </si>
  <si>
    <t>SYNB0005023</t>
  </si>
  <si>
    <t>SYNB0005026</t>
  </si>
  <si>
    <t>SYNB0005028</t>
  </si>
  <si>
    <t>SYNB0005029</t>
  </si>
  <si>
    <t>SYNB0005031</t>
  </si>
  <si>
    <t>SYNB0005032</t>
  </si>
  <si>
    <t>SYNB0005033</t>
  </si>
  <si>
    <t>SYNB0005035</t>
  </si>
  <si>
    <t>SYNB0005037</t>
  </si>
  <si>
    <t>SYNB0005038</t>
  </si>
  <si>
    <t>SYNB0005039</t>
  </si>
  <si>
    <t>SYNB0005041</t>
  </si>
  <si>
    <t>SYNB0005042</t>
  </si>
  <si>
    <t>SYNB0005044</t>
  </si>
  <si>
    <t>SYNB0005045</t>
  </si>
  <si>
    <t>SYNB0005057</t>
  </si>
  <si>
    <t>SYNB0005058</t>
  </si>
  <si>
    <t>SYNB0005059</t>
  </si>
  <si>
    <t>SYNB0005060</t>
  </si>
  <si>
    <t>SYNB0005061</t>
  </si>
  <si>
    <t>SYNB0005062</t>
  </si>
  <si>
    <t>SYNB0005063</t>
  </si>
  <si>
    <t>SYNB0005064</t>
  </si>
  <si>
    <t>SYNB0005066</t>
  </si>
  <si>
    <t>SYNB0005068</t>
  </si>
  <si>
    <t>SYNB0005071</t>
  </si>
  <si>
    <t>SYNB0005073</t>
  </si>
  <si>
    <t>SYNB0005075</t>
  </si>
  <si>
    <t>SYNB0005076</t>
  </si>
  <si>
    <t>SYNB0005077</t>
  </si>
  <si>
    <t>SYNB0005080</t>
  </si>
  <si>
    <t>SYNB0005081</t>
  </si>
  <si>
    <t>SYNB0005082</t>
  </si>
  <si>
    <t>SYNB0005083</t>
  </si>
  <si>
    <t>SYNB0005087</t>
  </si>
  <si>
    <t>SYNB0005088</t>
  </si>
  <si>
    <t>SYNB0005092</t>
  </si>
  <si>
    <t>SYNB0005094</t>
  </si>
  <si>
    <t>SYNB0005095</t>
  </si>
  <si>
    <t>SYNB0005100</t>
  </si>
  <si>
    <t>SYNB0005101</t>
  </si>
  <si>
    <t>SYNB0005102</t>
  </si>
  <si>
    <t>SYNB0005110</t>
  </si>
  <si>
    <t>SYNB0005111</t>
  </si>
  <si>
    <t>SYNB0005120</t>
  </si>
  <si>
    <t>SYNB0005121</t>
  </si>
  <si>
    <t>SYNB0005130</t>
  </si>
  <si>
    <t>SYNB0005131</t>
  </si>
  <si>
    <t>SYNB0005132</t>
  </si>
  <si>
    <t>SYNB0005133</t>
  </si>
  <si>
    <t>SYNB0005134</t>
  </si>
  <si>
    <t>SYNB0005140</t>
  </si>
  <si>
    <t>SYNB0005141</t>
  </si>
  <si>
    <t>SYNB0005142</t>
  </si>
  <si>
    <t>SYNB0005143</t>
  </si>
  <si>
    <t>SYNB0005160</t>
  </si>
  <si>
    <t>SYNB0005170</t>
  </si>
  <si>
    <t>SYNB0005180</t>
  </si>
  <si>
    <t>SYNB0005190</t>
  </si>
  <si>
    <t>SYNB0005191</t>
  </si>
  <si>
    <t>SYNB0005193</t>
  </si>
  <si>
    <t>SYNB0005198</t>
  </si>
  <si>
    <t>SYNB0005200</t>
  </si>
  <si>
    <t>SYNB0005201</t>
  </si>
  <si>
    <t>SYNB0005210</t>
  </si>
  <si>
    <t>SYNB0005211</t>
  </si>
  <si>
    <t>SYNB0005213</t>
  </si>
  <si>
    <t>SYNB0005214</t>
  </si>
  <si>
    <t>SYNB0005215</t>
  </si>
  <si>
    <t>SYNB0005216</t>
  </si>
  <si>
    <t>SYNB0005217</t>
  </si>
  <si>
    <t>SYNB0005218</t>
  </si>
  <si>
    <t>SYNB0005230</t>
  </si>
  <si>
    <t>SYNB0005231</t>
  </si>
  <si>
    <t>SYNB0005232</t>
  </si>
  <si>
    <t>SYNB0005233</t>
  </si>
  <si>
    <t>SYNB0005247</t>
  </si>
  <si>
    <t>SYNB0005250</t>
  </si>
  <si>
    <t>SYNB0005251</t>
  </si>
  <si>
    <t>SYNB0005252</t>
  </si>
  <si>
    <t>SYNB0005253</t>
  </si>
  <si>
    <t>SYNB0005255</t>
  </si>
  <si>
    <t>SYNB0005256</t>
  </si>
  <si>
    <t>SYNB0005257</t>
  </si>
  <si>
    <t>SYNB0005258</t>
  </si>
  <si>
    <t>SYNB0005260</t>
  </si>
  <si>
    <t>SYNB0005264</t>
  </si>
  <si>
    <t>SYNB0005265</t>
  </si>
  <si>
    <t>SYNB0005266</t>
  </si>
  <si>
    <t>SYNB0005267</t>
  </si>
  <si>
    <t>SYNB0005268</t>
  </si>
  <si>
    <t>SYNB0005269</t>
  </si>
  <si>
    <t>SYNB0005270</t>
  </si>
  <si>
    <t>SYNB0005273</t>
  </si>
  <si>
    <t>SYNB0005274</t>
  </si>
  <si>
    <t>SYNB0005275</t>
  </si>
  <si>
    <t>SYNB0005277</t>
  </si>
  <si>
    <t>SYNB0005280</t>
  </si>
  <si>
    <t>SYNB0005281</t>
  </si>
  <si>
    <t>SYNB0005282</t>
  </si>
  <si>
    <t>SYNB0005283</t>
  </si>
  <si>
    <t>SYNB0005284</t>
  </si>
  <si>
    <t>SYNB0005286</t>
  </si>
  <si>
    <t>SYNB0005287</t>
  </si>
  <si>
    <t>SYNB0005288</t>
  </si>
  <si>
    <t>SYNB0005289</t>
  </si>
  <si>
    <t>SYNB0005290</t>
  </si>
  <si>
    <t>SYNB0005300</t>
  </si>
  <si>
    <t>SYNB0005310</t>
  </si>
  <si>
    <t>SYNB0005320</t>
  </si>
  <si>
    <t>SYNB0005321</t>
  </si>
  <si>
    <t>SYNB0005322</t>
  </si>
  <si>
    <t>SYNB0005323</t>
  </si>
  <si>
    <t>SYNB0005324</t>
  </si>
  <si>
    <t>SYNB0005326</t>
  </si>
  <si>
    <t>SYNB0005327</t>
  </si>
  <si>
    <t>SYNB0005328</t>
  </si>
  <si>
    <t>SYNB0005330</t>
  </si>
  <si>
    <t>SYNB0005331</t>
  </si>
  <si>
    <t>SYNB0005332</t>
  </si>
  <si>
    <t>SYNB0005333</t>
  </si>
  <si>
    <t>SYNB0005334</t>
  </si>
  <si>
    <t>SYNB0005335</t>
  </si>
  <si>
    <t>SYNB0005336</t>
  </si>
  <si>
    <t>SYNB0005338</t>
  </si>
  <si>
    <t>SYNB0005339</t>
  </si>
  <si>
    <t>SYNB0005340</t>
  </si>
  <si>
    <t>SYNB0005341</t>
  </si>
  <si>
    <t>SYNB0005342</t>
  </si>
  <si>
    <t>SYNB0005343</t>
  </si>
  <si>
    <t>SYNB0005344</t>
  </si>
  <si>
    <t>SYNB0005346</t>
  </si>
  <si>
    <t>SYNB0005348</t>
  </si>
  <si>
    <t>SYNB0005349</t>
  </si>
  <si>
    <t>SYNB0005370</t>
  </si>
  <si>
    <t>SYNB0005371</t>
  </si>
  <si>
    <t>SYNB0005372</t>
  </si>
  <si>
    <t>SYNB0005373</t>
  </si>
  <si>
    <t>SYNB0005374</t>
  </si>
  <si>
    <t>SYNB0005375</t>
  </si>
  <si>
    <t>SYNB0005376</t>
  </si>
  <si>
    <t>SYNB0005378</t>
  </si>
  <si>
    <t>SYNB0005379</t>
  </si>
  <si>
    <t>SYNB0005380</t>
  </si>
  <si>
    <t>SYNB0005381</t>
  </si>
  <si>
    <t>SYNB0005382</t>
  </si>
  <si>
    <t>SYNB0005383</t>
  </si>
  <si>
    <t>SYNB0005390</t>
  </si>
  <si>
    <t>SYNB0005391</t>
  </si>
  <si>
    <t>SYNB0005410</t>
  </si>
  <si>
    <t>SYNB0005412</t>
  </si>
  <si>
    <t>SYNB0005413</t>
  </si>
  <si>
    <t>SYNB0005414</t>
  </si>
  <si>
    <t>SYNB0005415</t>
  </si>
  <si>
    <t>SYNB0005416</t>
  </si>
  <si>
    <t>SYNB0005430</t>
  </si>
  <si>
    <t>SYNB0005432</t>
  </si>
  <si>
    <t>SYNB0005460</t>
  </si>
  <si>
    <t>SYNB0005461</t>
  </si>
  <si>
    <t>SYNB0005462</t>
  </si>
  <si>
    <t>SYNB0005463</t>
  </si>
  <si>
    <t>SYNB0005464</t>
  </si>
  <si>
    <t>SYNB0005465</t>
  </si>
  <si>
    <t>SYNB0005466</t>
  </si>
  <si>
    <t>SYNB0005467</t>
  </si>
  <si>
    <t>SYNB0005468</t>
  </si>
  <si>
    <t>SYNB0005469</t>
  </si>
  <si>
    <t>SYNB0005470</t>
  </si>
  <si>
    <t>SYNB0005471</t>
  </si>
  <si>
    <t>SYNB0005472</t>
  </si>
  <si>
    <t>SYNB0005473</t>
  </si>
  <si>
    <t>SYNB0005474</t>
  </si>
  <si>
    <t>SYNB0005475</t>
  </si>
  <si>
    <t>SYNB0005476</t>
  </si>
  <si>
    <t>SYNB0005478</t>
  </si>
  <si>
    <t>SYNB0005479</t>
  </si>
  <si>
    <t>SYNB0005480</t>
  </si>
  <si>
    <t>SYNB0005481</t>
  </si>
  <si>
    <t>SYNB0005482</t>
  </si>
  <si>
    <t>SYNB0005483</t>
  </si>
  <si>
    <t>SYNB0005484</t>
  </si>
  <si>
    <t>SYNB0005485</t>
  </si>
  <si>
    <t>SYNB0005486</t>
  </si>
  <si>
    <t>SYNB0005487</t>
  </si>
  <si>
    <t>SYNB0005488</t>
  </si>
  <si>
    <t>SYNB0005489</t>
  </si>
  <si>
    <t>SYNB0005490</t>
  </si>
  <si>
    <t>SYNB0005491</t>
  </si>
  <si>
    <t>SYNB0005496</t>
  </si>
  <si>
    <t>SYNB0005498</t>
  </si>
  <si>
    <t>SYNB0005499</t>
  </si>
  <si>
    <t>SYNB0005501</t>
  </si>
  <si>
    <t>SYNB0005503</t>
  </si>
  <si>
    <t>SYNB0005510</t>
  </si>
  <si>
    <t>SYNB0005518</t>
  </si>
  <si>
    <t>SYNB0005520</t>
  </si>
  <si>
    <t>SYNB0006000</t>
  </si>
  <si>
    <t>SYNB0006001</t>
  </si>
  <si>
    <t>SYNB0006002</t>
  </si>
  <si>
    <t>SYNB0006003</t>
  </si>
  <si>
    <t>SYNB0006004</t>
  </si>
  <si>
    <t>SYNB0006005</t>
  </si>
  <si>
    <t>SYNB0006007</t>
  </si>
  <si>
    <t>SYNB0006008</t>
  </si>
  <si>
    <t>SYNB0006010</t>
  </si>
  <si>
    <t>SYNB0006011</t>
  </si>
  <si>
    <t>SYNB0006012</t>
  </si>
  <si>
    <t>SYNB0006013</t>
  </si>
  <si>
    <t>SYNB0006014</t>
  </si>
  <si>
    <t>SYNB0006015</t>
  </si>
  <si>
    <t>SYNB0006016</t>
  </si>
  <si>
    <t>SYNB0006018</t>
  </si>
  <si>
    <t>SYNB0006021</t>
  </si>
  <si>
    <t>SYNB0006022</t>
  </si>
  <si>
    <t>SYNB0006023</t>
  </si>
  <si>
    <t>SYNB0006024</t>
  </si>
  <si>
    <t>SYNB0006025</t>
  </si>
  <si>
    <t>SYNB0006027</t>
  </si>
  <si>
    <t>SYNB0006028</t>
  </si>
  <si>
    <t>SYNB0006029</t>
  </si>
  <si>
    <t>SYNB0006030</t>
  </si>
  <si>
    <t>SYNB0006031</t>
  </si>
  <si>
    <t>SYNB0006033</t>
  </si>
  <si>
    <t>SYNB0006034</t>
  </si>
  <si>
    <t>SYNB0006035</t>
  </si>
  <si>
    <t>SYNB0006036</t>
  </si>
  <si>
    <t>SYNB0006037</t>
  </si>
  <si>
    <t>SYNB0006041</t>
  </si>
  <si>
    <t>SYNB0006042</t>
  </si>
  <si>
    <t>SYNB0006043</t>
  </si>
  <si>
    <t>SYNB0006044</t>
  </si>
  <si>
    <t>SYNB0006045</t>
  </si>
  <si>
    <t>SYNB0006046</t>
  </si>
  <si>
    <t>SYNB0006047</t>
  </si>
  <si>
    <t>SYNB0006048</t>
  </si>
  <si>
    <t>SYNB0006049</t>
  </si>
  <si>
    <t>SYNB0006100</t>
  </si>
  <si>
    <t>SYNB0006101</t>
  </si>
  <si>
    <t>SYNB0006102</t>
  </si>
  <si>
    <t>SYNB0006103</t>
  </si>
  <si>
    <t>SYNB0006104</t>
  </si>
  <si>
    <t>SYNB0006105</t>
  </si>
  <si>
    <t>SYNB0006106</t>
  </si>
  <si>
    <t>SYNB0006107</t>
  </si>
  <si>
    <t>SYNB0006108</t>
  </si>
  <si>
    <t>SYNB0006109</t>
  </si>
  <si>
    <t>SYNB0006110</t>
  </si>
  <si>
    <t>SYNB0006111</t>
  </si>
  <si>
    <t>SYNB0006112</t>
  </si>
  <si>
    <t>SYNB0006113</t>
  </si>
  <si>
    <t>SYNB0006114</t>
  </si>
  <si>
    <t>SYNB0006115</t>
  </si>
  <si>
    <t>SYNB0006116</t>
  </si>
  <si>
    <t>SYNB0006117</t>
  </si>
  <si>
    <t>SYNB0006118</t>
  </si>
  <si>
    <t>SYNB0006120</t>
  </si>
  <si>
    <t>SYNB0006121</t>
  </si>
  <si>
    <t>SYNB0006122</t>
  </si>
  <si>
    <t>SYNB0006123</t>
  </si>
  <si>
    <t>SYNB0006124</t>
  </si>
  <si>
    <t>SYNB0006125</t>
  </si>
  <si>
    <t>SYNB0006126</t>
  </si>
  <si>
    <t>SYNB0006127</t>
  </si>
  <si>
    <t>SYNB0006128</t>
  </si>
  <si>
    <t>SYNB0006129</t>
  </si>
  <si>
    <t>SYNB0006130</t>
  </si>
  <si>
    <t>SYNB0006131</t>
  </si>
  <si>
    <t>SYNB0006132</t>
  </si>
  <si>
    <t>SYNB0006133</t>
  </si>
  <si>
    <t>SYNB0006134</t>
  </si>
  <si>
    <t>SYNB0006135</t>
  </si>
  <si>
    <t>SYNB0006136</t>
  </si>
  <si>
    <t>SYNB0006137</t>
  </si>
  <si>
    <t>SYNB0006138</t>
  </si>
  <si>
    <t>SYNB0006139</t>
  </si>
  <si>
    <t>SYNB0006140</t>
  </si>
  <si>
    <t>SYNB0006141</t>
  </si>
  <si>
    <t>SYNB0006142</t>
  </si>
  <si>
    <t>SYNB0006143</t>
  </si>
  <si>
    <t>SYNB0006144</t>
  </si>
  <si>
    <t>SYNB0006145</t>
  </si>
  <si>
    <t>SYNB0006146</t>
  </si>
  <si>
    <t>SYNB0006147</t>
  </si>
  <si>
    <t>SYNB0006148</t>
  </si>
  <si>
    <t>SYNB0006149</t>
  </si>
  <si>
    <t>SYNB0006151</t>
  </si>
  <si>
    <t>SYNB0006152</t>
  </si>
  <si>
    <t>SYNB0006153</t>
  </si>
  <si>
    <t>SYNB0006154</t>
  </si>
  <si>
    <t>SYNB0006155</t>
  </si>
  <si>
    <t>SYNB0006156</t>
  </si>
  <si>
    <t>SYNB0006157</t>
  </si>
  <si>
    <t>SYNB0006158</t>
  </si>
  <si>
    <t>SYNB0006159</t>
  </si>
  <si>
    <t>SYNB0006160</t>
  </si>
  <si>
    <t>SYNB0006161</t>
  </si>
  <si>
    <t>SYNB0006162</t>
  </si>
  <si>
    <t>SYNB0006163</t>
  </si>
  <si>
    <t>SYNB0006164</t>
  </si>
  <si>
    <t>SYNB0006166</t>
  </si>
  <si>
    <t>SYNB0006168</t>
  </si>
  <si>
    <t>SYNB0006169</t>
  </si>
  <si>
    <t>SYNB0006170</t>
  </si>
  <si>
    <t>SYNB0006171</t>
  </si>
  <si>
    <t>SYNB0006172</t>
  </si>
  <si>
    <t>SYNB0006173</t>
  </si>
  <si>
    <t>SYNB0006174</t>
  </si>
  <si>
    <t>SYNB0006175</t>
  </si>
  <si>
    <t>SYNB0006176</t>
  </si>
  <si>
    <t>SYNB0006177</t>
  </si>
  <si>
    <t>SYNB0006178</t>
  </si>
  <si>
    <t>SYNB0006179</t>
  </si>
  <si>
    <t>SYNB0006180</t>
  </si>
  <si>
    <t>SYNB0006181</t>
  </si>
  <si>
    <t>SYNB0006182</t>
  </si>
  <si>
    <t>SYNB0006183</t>
  </si>
  <si>
    <t>SYNB0006184</t>
  </si>
  <si>
    <t>SYNB0006185</t>
  </si>
  <si>
    <t>SYNB0006186</t>
  </si>
  <si>
    <t>SYNB0006200</t>
  </si>
  <si>
    <t>SYNB0006201</t>
  </si>
  <si>
    <t>SYNB0006202</t>
  </si>
  <si>
    <t>SYNB0006204</t>
  </si>
  <si>
    <t>SYNB0006205</t>
  </si>
  <si>
    <t>SYNB0006206</t>
  </si>
  <si>
    <t>SYNB0006207</t>
  </si>
  <si>
    <t>SYNB0006208</t>
  </si>
  <si>
    <t>SYNB0006209</t>
  </si>
  <si>
    <t>SYNB0006210</t>
  </si>
  <si>
    <t>SYNB0006211</t>
  </si>
  <si>
    <t>SYNB0006212</t>
  </si>
  <si>
    <t>SYNB0006214</t>
  </si>
  <si>
    <t>SYNB0006215</t>
  </si>
  <si>
    <t>SYNB0006230</t>
  </si>
  <si>
    <t>SYNB0006231</t>
  </si>
  <si>
    <t>SYNB0006232</t>
  </si>
  <si>
    <t>SYNB0006234</t>
  </si>
  <si>
    <t>SYNB0006235</t>
  </si>
  <si>
    <t>SYNB0006236</t>
  </si>
  <si>
    <t>SYNB0006237</t>
  </si>
  <si>
    <t>SYNB0006238</t>
  </si>
  <si>
    <t>SYNB0006239</t>
  </si>
  <si>
    <t>SYNB0006250</t>
  </si>
  <si>
    <t>SYNB0006251</t>
  </si>
  <si>
    <t>SYNB0006252</t>
  </si>
  <si>
    <t>SYNB0006253</t>
  </si>
  <si>
    <t>SYNB0006254</t>
  </si>
  <si>
    <t>SYNB0006255</t>
  </si>
  <si>
    <t>SYNB0006256</t>
  </si>
  <si>
    <t>SYNB0006257</t>
  </si>
  <si>
    <t>SYNB0006258</t>
  </si>
  <si>
    <t>SYNB0006261</t>
  </si>
  <si>
    <t>SYNB0006264</t>
  </si>
  <si>
    <t>SYNB0006265</t>
  </si>
  <si>
    <t>SYNB0006266</t>
  </si>
  <si>
    <t>SYNB0006267</t>
  </si>
  <si>
    <t>SYNB0006268</t>
  </si>
  <si>
    <t>SYNB0006270</t>
  </si>
  <si>
    <t>SYNB0006271</t>
  </si>
  <si>
    <t>SYNB0006272</t>
  </si>
  <si>
    <t>SYNB0006273</t>
  </si>
  <si>
    <t>SYNB0006274</t>
  </si>
  <si>
    <t>SYNB0006275</t>
  </si>
  <si>
    <t>SYNB0006276</t>
  </si>
  <si>
    <t>SYNB0006290</t>
  </si>
  <si>
    <t>SYNB0006291</t>
  </si>
  <si>
    <t>SYNB0006292</t>
  </si>
  <si>
    <t>SYNB0006293</t>
  </si>
  <si>
    <t>SYNB0006294</t>
  </si>
  <si>
    <t>SYNB0006295</t>
  </si>
  <si>
    <t>SYNB0006296</t>
  </si>
  <si>
    <t>SYNB0006297</t>
  </si>
  <si>
    <t>SYNB0006298</t>
  </si>
  <si>
    <t>SYNB0006299</t>
  </si>
  <si>
    <t>SYNB0006300</t>
  </si>
  <si>
    <t>SYNB0006301</t>
  </si>
  <si>
    <t>SYNB0006302</t>
  </si>
  <si>
    <t>SYNB0006303</t>
  </si>
  <si>
    <t>SYNB0006304</t>
  </si>
  <si>
    <t>SYNB0006320</t>
  </si>
  <si>
    <t>SYNB0006321</t>
  </si>
  <si>
    <t>SYNB0006322</t>
  </si>
  <si>
    <t>SYNB0006323</t>
  </si>
  <si>
    <t>SYNB0006324</t>
  </si>
  <si>
    <t>SYNB0006340</t>
  </si>
  <si>
    <t>SYNB0006341</t>
  </si>
  <si>
    <t>SYNB0006342</t>
  </si>
  <si>
    <t>SYNB0006343</t>
  </si>
  <si>
    <t>SYNB0006360</t>
  </si>
  <si>
    <t>SYNB0006361</t>
  </si>
  <si>
    <t>SYNB0006362</t>
  </si>
  <si>
    <t>SYNB0006363</t>
  </si>
  <si>
    <t>SYNB0006364</t>
  </si>
  <si>
    <t>SYNB0006365</t>
  </si>
  <si>
    <t>SYNB0006367</t>
  </si>
  <si>
    <t>SYNB0006368</t>
  </si>
  <si>
    <t>SYNB0006369</t>
  </si>
  <si>
    <t>SYNB0006373</t>
  </si>
  <si>
    <t>SYNB0006379</t>
  </si>
  <si>
    <t>SYNB0006380</t>
  </si>
  <si>
    <t>SYNB0006381</t>
  </si>
  <si>
    <t>SYNB0006382</t>
  </si>
  <si>
    <t>SYNB0006383</t>
  </si>
  <si>
    <t>SYNB0006384</t>
  </si>
  <si>
    <t>SYNB0006390</t>
  </si>
  <si>
    <t>SYNB0006391</t>
  </si>
  <si>
    <t>SYNB0006392</t>
  </si>
  <si>
    <t>SYNB0006393</t>
  </si>
  <si>
    <t>SYNB0006394</t>
  </si>
  <si>
    <t>SYNB0006395</t>
  </si>
  <si>
    <t>SYNB0006401</t>
  </si>
  <si>
    <t>SYNB0006402</t>
  </si>
  <si>
    <t>SYNB0006420</t>
  </si>
  <si>
    <t>SYNB0006421</t>
  </si>
  <si>
    <t>SYNB0006431</t>
  </si>
  <si>
    <t>SYNB0006441</t>
  </si>
  <si>
    <t>SYNB0006461</t>
  </si>
  <si>
    <t>SYNB0006490</t>
  </si>
  <si>
    <t>SYNB0006492</t>
  </si>
  <si>
    <t>SYNB0006493</t>
  </si>
  <si>
    <t>SYNB0006494</t>
  </si>
  <si>
    <t>SYNB0006495</t>
  </si>
  <si>
    <t>SYNB0006496</t>
  </si>
  <si>
    <t>SYNB0006497</t>
  </si>
  <si>
    <t>SYNB0006498</t>
  </si>
  <si>
    <t>SYNB0006510</t>
  </si>
  <si>
    <t>SYNB0006511</t>
  </si>
  <si>
    <t>SYNB0006512</t>
  </si>
  <si>
    <t>SYNB0006513</t>
  </si>
  <si>
    <t>SYNB0006531</t>
  </si>
  <si>
    <t>SYNB0006532</t>
  </si>
  <si>
    <t>SYNB0006533</t>
  </si>
  <si>
    <t>SYNB0006534</t>
  </si>
  <si>
    <t>SYNB0007000</t>
  </si>
  <si>
    <t>SYNB0007001</t>
  </si>
  <si>
    <t>SYNB0007002</t>
  </si>
  <si>
    <t>SYNB0007003</t>
  </si>
  <si>
    <t>SYNB0007004</t>
  </si>
  <si>
    <t>SYNB0007005</t>
  </si>
  <si>
    <t>SYNB0007006</t>
  </si>
  <si>
    <t>SYNB0007007</t>
  </si>
  <si>
    <t>SYNB0007008</t>
  </si>
  <si>
    <t>SYNB0007010</t>
  </si>
  <si>
    <t>SYNB0007011</t>
  </si>
  <si>
    <t>SYNB0007015</t>
  </si>
  <si>
    <t>SYNB0007018</t>
  </si>
  <si>
    <t>SYNB0007019</t>
  </si>
  <si>
    <t>SYNB0007020</t>
  </si>
  <si>
    <t>SYNB0007021</t>
  </si>
  <si>
    <t>SYNB0007022</t>
  </si>
  <si>
    <t>SYNB0007023</t>
  </si>
  <si>
    <t>SYNB0007025</t>
  </si>
  <si>
    <t>SYNB0007027</t>
  </si>
  <si>
    <t>SYNB0007028</t>
  </si>
  <si>
    <t>SYNB0007029</t>
  </si>
  <si>
    <t>SYNB0007030</t>
  </si>
  <si>
    <t>SYNB0007040</t>
  </si>
  <si>
    <t>SYNB0007041</t>
  </si>
  <si>
    <t>SYNB0007043</t>
  </si>
  <si>
    <t>SYNB0007050</t>
  </si>
  <si>
    <t>SYNB0007060</t>
  </si>
  <si>
    <t>SYNB0007069</t>
  </si>
  <si>
    <t>SYNB0007074</t>
  </si>
  <si>
    <t>SYNB0007080</t>
  </si>
  <si>
    <t>SYNB0007081</t>
  </si>
  <si>
    <t>SYNB0007083</t>
  </si>
  <si>
    <t>SYNB0007090</t>
  </si>
  <si>
    <t>SYNB0007091</t>
  </si>
  <si>
    <t>SYNB0007100</t>
  </si>
  <si>
    <t>SYNB0007101</t>
  </si>
  <si>
    <t>SYNB0007102</t>
  </si>
  <si>
    <t>SYNB0007110</t>
  </si>
  <si>
    <t>SYNB0007111</t>
  </si>
  <si>
    <t>SYNB0007112</t>
  </si>
  <si>
    <t>SYNB0007113</t>
  </si>
  <si>
    <t>SYNB0007120</t>
  </si>
  <si>
    <t>SYNB0007121</t>
  </si>
  <si>
    <t>SYNB0007122</t>
  </si>
  <si>
    <t>SYNB0007130</t>
  </si>
  <si>
    <t>SYNB0007131</t>
  </si>
  <si>
    <t>SYNB0007132</t>
  </si>
  <si>
    <t>SYNB0007133</t>
  </si>
  <si>
    <t>SYNB0007134</t>
  </si>
  <si>
    <t>SYNB0007135</t>
  </si>
  <si>
    <t>SYNB0007136</t>
  </si>
  <si>
    <t>SYNB0007137</t>
  </si>
  <si>
    <t>SYNB0007138</t>
  </si>
  <si>
    <t>SYNB0007140</t>
  </si>
  <si>
    <t>SYNB0007150</t>
  </si>
  <si>
    <t>SYNB0007151</t>
  </si>
  <si>
    <t>SYNB0007152</t>
  </si>
  <si>
    <t>SYNB0007154</t>
  </si>
  <si>
    <t>SYNB0007156</t>
  </si>
  <si>
    <t>SYNB0007160</t>
  </si>
  <si>
    <t>SYNB0007165</t>
  </si>
  <si>
    <t>SYNB0007166</t>
  </si>
  <si>
    <t>SYNB0007168</t>
  </si>
  <si>
    <t>SYNB0007169</t>
  </si>
  <si>
    <t>SYNB0007170</t>
  </si>
  <si>
    <t>SYNB0007171</t>
  </si>
  <si>
    <t>SYNB0007172</t>
  </si>
  <si>
    <t>SYNB0007173</t>
  </si>
  <si>
    <t>SYNB0007174</t>
  </si>
  <si>
    <t>SYNB0007175</t>
  </si>
  <si>
    <t>SYNB0007176</t>
  </si>
  <si>
    <t>SYNB0007177</t>
  </si>
  <si>
    <t>SYNB0007178</t>
  </si>
  <si>
    <t>SYNB0007179</t>
  </si>
  <si>
    <t>SYNB0007180</t>
  </si>
  <si>
    <t>SYNB0007181</t>
  </si>
  <si>
    <t>SYNB0007182</t>
  </si>
  <si>
    <t>SYNB0007183</t>
  </si>
  <si>
    <t>SYNB0007184</t>
  </si>
  <si>
    <t>SYNB0007185</t>
  </si>
  <si>
    <t>SYNB0007190</t>
  </si>
  <si>
    <t>SYNB0007191</t>
  </si>
  <si>
    <t>SYNB0007192</t>
  </si>
  <si>
    <t>SYNB0007195</t>
  </si>
  <si>
    <t>SYNB0007196</t>
  </si>
  <si>
    <t>SYNB0007197</t>
  </si>
  <si>
    <t>SYNB0007198</t>
  </si>
  <si>
    <t>SYNB0007200</t>
  </si>
  <si>
    <t>SYNB0007202</t>
  </si>
  <si>
    <t>SYNB0007203</t>
  </si>
  <si>
    <t>SYNB0007204</t>
  </si>
  <si>
    <t>SYNB0007205</t>
  </si>
  <si>
    <t>SYNB0007206</t>
  </si>
  <si>
    <t>SYNB0007207</t>
  </si>
  <si>
    <t>SYNB0007208</t>
  </si>
  <si>
    <t>SYNB0007209</t>
  </si>
  <si>
    <t>SYNB0007210</t>
  </si>
  <si>
    <t>SYNB0007211</t>
  </si>
  <si>
    <t>SYNB0007212</t>
  </si>
  <si>
    <t>SYNB0007213</t>
  </si>
  <si>
    <t>SYNB0007214</t>
  </si>
  <si>
    <t>SYNB0007215</t>
  </si>
  <si>
    <t>SYNB0007217</t>
  </si>
  <si>
    <t>SYNB0007218</t>
  </si>
  <si>
    <t>SYNB0007220</t>
  </si>
  <si>
    <t>SYNB0007221</t>
  </si>
  <si>
    <t>SYNB0007222</t>
  </si>
  <si>
    <t>SYNB0007223</t>
  </si>
  <si>
    <t>SYNB0007224</t>
  </si>
  <si>
    <t>SYNB0007225</t>
  </si>
  <si>
    <t>SYNB0007226</t>
  </si>
  <si>
    <t>SYNB0007227</t>
  </si>
  <si>
    <t>SYNB0007228</t>
  </si>
  <si>
    <t>SYNB0007231</t>
  </si>
  <si>
    <t>SYNB0007232</t>
  </si>
  <si>
    <t>SYNB0007300</t>
  </si>
  <si>
    <t>SYNB0007301</t>
  </si>
  <si>
    <t>SYNB0007305</t>
  </si>
  <si>
    <t>SYNB0007329</t>
  </si>
  <si>
    <t>SYNB0007330</t>
  </si>
  <si>
    <t>SYNB0007331</t>
  </si>
  <si>
    <t>SYNB0007332</t>
  </si>
  <si>
    <t>SYNB0007334</t>
  </si>
  <si>
    <t>SYNB0007336</t>
  </si>
  <si>
    <t>SYNB0007337</t>
  </si>
  <si>
    <t>SYNB0007339</t>
  </si>
  <si>
    <t>SYNB0007340</t>
  </si>
  <si>
    <t>SYNB0007342</t>
  </si>
  <si>
    <t>SYNB0007343</t>
  </si>
  <si>
    <t>SYNB0007347</t>
  </si>
  <si>
    <t>SYNB0007356</t>
  </si>
  <si>
    <t>SYNB0007360</t>
  </si>
  <si>
    <t>SYNB0007361</t>
  </si>
  <si>
    <t>SYNB0007362</t>
  </si>
  <si>
    <t>SYNB0007365</t>
  </si>
  <si>
    <t>SYNB0007366</t>
  </si>
  <si>
    <t>SYNB0007370</t>
  </si>
  <si>
    <t>SYNB0007390</t>
  </si>
  <si>
    <t>SYNB0007391</t>
  </si>
  <si>
    <t>SYNB0007392</t>
  </si>
  <si>
    <t>SYNB0007400</t>
  </si>
  <si>
    <t>SYNB0007401</t>
  </si>
  <si>
    <t>SYNB0007402</t>
  </si>
  <si>
    <t>SYNB0007403</t>
  </si>
  <si>
    <t>SYNB0007404</t>
  </si>
  <si>
    <t>SYNB0007405</t>
  </si>
  <si>
    <t>SYNB0007406</t>
  </si>
  <si>
    <t>SYNB0007407</t>
  </si>
  <si>
    <t>SYNB0007408</t>
  </si>
  <si>
    <t>SYNB0007409</t>
  </si>
  <si>
    <t>SYNB0007410</t>
  </si>
  <si>
    <t>SYNB0007411</t>
  </si>
  <si>
    <t>SYNB0007412</t>
  </si>
  <si>
    <t>SYNB0007415</t>
  </si>
  <si>
    <t>SYNB0007416</t>
  </si>
  <si>
    <t>SYNB0007417</t>
  </si>
  <si>
    <t>SYNB0007419</t>
  </si>
  <si>
    <t>SYNB0007420</t>
  </si>
  <si>
    <t>SYNB0007423</t>
  </si>
  <si>
    <t>SYNB0007432</t>
  </si>
  <si>
    <t>SYNB0007433</t>
  </si>
  <si>
    <t>SYNB0007434</t>
  </si>
  <si>
    <t>SYNB0007435</t>
  </si>
  <si>
    <t>SYNB0007440</t>
  </si>
  <si>
    <t>SYNB0007441</t>
  </si>
  <si>
    <t>SYNB0007444</t>
  </si>
  <si>
    <t>SYNB0007450</t>
  </si>
  <si>
    <t>SYNB0007451</t>
  </si>
  <si>
    <t>SYNB0007452</t>
  </si>
  <si>
    <t>SYNB0007453</t>
  </si>
  <si>
    <t>SYNB0007457</t>
  </si>
  <si>
    <t>SYNB0007460</t>
  </si>
  <si>
    <t>SYNB0007465</t>
  </si>
  <si>
    <t>SYNB0007469</t>
  </si>
  <si>
    <t>SYNB0007470</t>
  </si>
  <si>
    <t>SYNB0007471</t>
  </si>
  <si>
    <t>SYNB0007473</t>
  </si>
  <si>
    <t>SYNB0007475</t>
  </si>
  <si>
    <t>SYNB0007480</t>
  </si>
  <si>
    <t>SYNB0007484</t>
  </si>
  <si>
    <t>SYNB0007490</t>
  </si>
  <si>
    <t>SYNB0007491</t>
  </si>
  <si>
    <t>SYNB0007492</t>
  </si>
  <si>
    <t>SYNB0007493</t>
  </si>
  <si>
    <t>SYNB0007494</t>
  </si>
  <si>
    <t>SYNB0007495</t>
  </si>
  <si>
    <t>SYNB0007505</t>
  </si>
  <si>
    <t>SYNB0007511</t>
  </si>
  <si>
    <t>SYNB0007515</t>
  </si>
  <si>
    <t>SYNB0007520</t>
  </si>
  <si>
    <t>SYNB0007522</t>
  </si>
  <si>
    <t>SYNB0007523</t>
  </si>
  <si>
    <t>SYNB0007524</t>
  </si>
  <si>
    <t>SYNB0007528</t>
  </si>
  <si>
    <t>SYNB0007530</t>
  </si>
  <si>
    <t>SYNB0007531</t>
  </si>
  <si>
    <t>SYNB0007532</t>
  </si>
  <si>
    <t>SYNB0007533</t>
  </si>
  <si>
    <t>SYNB0007534</t>
  </si>
  <si>
    <t>SYNB0007535</t>
  </si>
  <si>
    <t>SYNB0007540</t>
  </si>
  <si>
    <t>SYNB0007541</t>
  </si>
  <si>
    <t>SYNB0007542</t>
  </si>
  <si>
    <t>SYNB0007543</t>
  </si>
  <si>
    <t>SYNB0007544</t>
  </si>
  <si>
    <t>SYNB0007545</t>
  </si>
  <si>
    <t>SYNB0007550</t>
  </si>
  <si>
    <t>SYNB0007554</t>
  </si>
  <si>
    <t>SYNB0007560</t>
  </si>
  <si>
    <t>SYNB0007566</t>
  </si>
  <si>
    <t>SYNB0007570</t>
  </si>
  <si>
    <t>SYNB0007571</t>
  </si>
  <si>
    <t>SYNB0007572</t>
  </si>
  <si>
    <t>SYNB0007573</t>
  </si>
  <si>
    <t>SYNB0007575</t>
  </si>
  <si>
    <t>SYNB0007577</t>
  </si>
  <si>
    <t>SYNB0007581</t>
  </si>
  <si>
    <t>SYNB0007582</t>
  </si>
  <si>
    <t>SYNB0007586</t>
  </si>
  <si>
    <t>SYNB0007587</t>
  </si>
  <si>
    <t>SYNB0007589</t>
  </si>
  <si>
    <t>SYNB0007590</t>
  </si>
  <si>
    <t>SYNB0007591</t>
  </si>
  <si>
    <t>SYNB0007592</t>
  </si>
  <si>
    <t>SYNB0007593</t>
  </si>
  <si>
    <t>SYNB0007600</t>
  </si>
  <si>
    <t>SYNB0007640</t>
  </si>
  <si>
    <t>SYNB0007641</t>
  </si>
  <si>
    <t>SYNB0007699</t>
  </si>
  <si>
    <t>SYNB0007700</t>
  </si>
  <si>
    <t>SYNB0007701</t>
  </si>
  <si>
    <t>SYNB0007702</t>
  </si>
  <si>
    <t>SYNB0007703</t>
  </si>
  <si>
    <t>SYNB0007704</t>
  </si>
  <si>
    <t>SYNB0007705</t>
  </si>
  <si>
    <t>SYNB0007706</t>
  </si>
  <si>
    <t>SYNB0007707</t>
  </si>
  <si>
    <t>SYNB0007708</t>
  </si>
  <si>
    <t>SYNB0007709</t>
  </si>
  <si>
    <t>SYNB0007710</t>
  </si>
  <si>
    <t>SYNB0007711</t>
  </si>
  <si>
    <t>SYNB0007712</t>
  </si>
  <si>
    <t>SYNB0007713</t>
  </si>
  <si>
    <t>SYNB0007714</t>
  </si>
  <si>
    <t>SYNB0007716</t>
  </si>
  <si>
    <t>SYNB0007717</t>
  </si>
  <si>
    <t>SYNB0007718</t>
  </si>
  <si>
    <t>SYNB0007719</t>
  </si>
  <si>
    <t>SYNB0007720</t>
  </si>
  <si>
    <t>SYNB0007721</t>
  </si>
  <si>
    <t>SYNB0007730</t>
  </si>
  <si>
    <t>SYNB0007735</t>
  </si>
  <si>
    <t>SYNB0007741</t>
  </si>
  <si>
    <t>SYNB0007745</t>
  </si>
  <si>
    <t>SYNB0007747</t>
  </si>
  <si>
    <t>SYNB0007748</t>
  </si>
  <si>
    <t>SYNB0007749</t>
  </si>
  <si>
    <t>SYNB0007750</t>
  </si>
  <si>
    <t>SYNB0007751</t>
  </si>
  <si>
    <t>SYNB0007755</t>
  </si>
  <si>
    <t>SYNB0007756</t>
  </si>
  <si>
    <t>SYNB0007760</t>
  </si>
  <si>
    <t>SYNB0007761</t>
  </si>
  <si>
    <t>SYNB0007765</t>
  </si>
  <si>
    <t>SYNB0007766</t>
  </si>
  <si>
    <t>SYNB0007767</t>
  </si>
  <si>
    <t>SYNB0007768</t>
  </si>
  <si>
    <t>SYNB0007769</t>
  </si>
  <si>
    <t>SYNB0007770</t>
  </si>
  <si>
    <t>SYNB0007775</t>
  </si>
  <si>
    <t>SYNB0007776</t>
  </si>
  <si>
    <t>SYNB0007780</t>
  </si>
  <si>
    <t>SYNB0007781</t>
  </si>
  <si>
    <t>SYNB0007782</t>
  </si>
  <si>
    <t>SYNB0007784</t>
  </si>
  <si>
    <t>SYNB0007789</t>
  </si>
  <si>
    <t>SYNB0007790</t>
  </si>
  <si>
    <t>SYNB0007791</t>
  </si>
  <si>
    <t>SYNB0007795</t>
  </si>
  <si>
    <t>SYNB0007800</t>
  </si>
  <si>
    <t>SYNB0007801</t>
  </si>
  <si>
    <t>SYNB0007802</t>
  </si>
  <si>
    <t>SYNB0007803</t>
  </si>
  <si>
    <t>SYNB0007804</t>
  </si>
  <si>
    <t>SYNB0007805</t>
  </si>
  <si>
    <t>SYNB0007806</t>
  </si>
  <si>
    <t>SYNB0007808</t>
  </si>
  <si>
    <t>SYNB0007810</t>
  </si>
  <si>
    <t>SYNB0007811</t>
  </si>
  <si>
    <t>SYNB0007820</t>
  </si>
  <si>
    <t>SYNB0007821</t>
  </si>
  <si>
    <t>SYNB0007825</t>
  </si>
  <si>
    <t>SYNB0007830</t>
  </si>
  <si>
    <t>SYNB0007831</t>
  </si>
  <si>
    <t>SYNB0007837</t>
  </si>
  <si>
    <t>SYNB0007840</t>
  </si>
  <si>
    <t>SYNB0007842</t>
  </si>
  <si>
    <t>SYNB0007845</t>
  </si>
  <si>
    <t>SYNB0007848</t>
  </si>
  <si>
    <t>SYNB0007850</t>
  </si>
  <si>
    <t>SYNB0007854</t>
  </si>
  <si>
    <t>SYNB0007855</t>
  </si>
  <si>
    <t>SYNB0007856</t>
  </si>
  <si>
    <t>SYNB0007860</t>
  </si>
  <si>
    <t>SYNB0007865</t>
  </si>
  <si>
    <t>SYNB0007870</t>
  </si>
  <si>
    <t>SYNB0007875</t>
  </si>
  <si>
    <t>SYNB0007880</t>
  </si>
  <si>
    <t>SYNB0007881</t>
  </si>
  <si>
    <t>SYNB0007885</t>
  </si>
  <si>
    <t>SYNB0007892</t>
  </si>
  <si>
    <t>SYNB0007895</t>
  </si>
  <si>
    <t>SYNB0007899</t>
  </si>
  <si>
    <t>SYNB0007905</t>
  </si>
  <si>
    <t>SYNB0007910</t>
  </si>
  <si>
    <t>SYNB0007915</t>
  </si>
  <si>
    <t>SYNB0007925</t>
  </si>
  <si>
    <t>SYNB0007930</t>
  </si>
  <si>
    <t>SYNB0007940</t>
  </si>
  <si>
    <t>SYNB0007941</t>
  </si>
  <si>
    <t>SYNB0007951</t>
  </si>
  <si>
    <t>SYNB0007960</t>
  </si>
  <si>
    <t>SYNB0007975</t>
  </si>
  <si>
    <t>SYNB0007980</t>
  </si>
  <si>
    <t>SYNB0007984</t>
  </si>
  <si>
    <t>SYNB0007985</t>
  </si>
  <si>
    <t>SYNB0007990</t>
  </si>
  <si>
    <t>SYNB0008000</t>
  </si>
  <si>
    <t>SYNB0008001</t>
  </si>
  <si>
    <t>SYNB0008003</t>
  </si>
  <si>
    <t>SYNB0008004</t>
  </si>
  <si>
    <t>SYNB0008005</t>
  </si>
  <si>
    <t>SYNB0008006</t>
  </si>
  <si>
    <t>SYNB0008007</t>
  </si>
  <si>
    <t>SYNB0008008</t>
  </si>
  <si>
    <t>SYNB0008009</t>
  </si>
  <si>
    <t>SYNB0008010</t>
  </si>
  <si>
    <t>SYNB0008011</t>
  </si>
  <si>
    <t>SYNB0008012</t>
  </si>
  <si>
    <t>SYNB0008014</t>
  </si>
  <si>
    <t>SYNB0008015</t>
  </si>
  <si>
    <t>SYNB0008016</t>
  </si>
  <si>
    <t>SYNB0008017</t>
  </si>
  <si>
    <t>SYNB0008018</t>
  </si>
  <si>
    <t>SYNB0008019</t>
  </si>
  <si>
    <t>SYNB0008020</t>
  </si>
  <si>
    <t>SYNB0008021</t>
  </si>
  <si>
    <t>SYNB0008022</t>
  </si>
  <si>
    <t>SYNB0008023</t>
  </si>
  <si>
    <t>SYNB0008024</t>
  </si>
  <si>
    <t>SYNB0008025</t>
  </si>
  <si>
    <t>SYNB0008027</t>
  </si>
  <si>
    <t>SYNB0008028</t>
  </si>
  <si>
    <t>SYNB0008029</t>
  </si>
  <si>
    <t>SYNB0008030</t>
  </si>
  <si>
    <t>SYNB0008031</t>
  </si>
  <si>
    <t>SYNB0008032</t>
  </si>
  <si>
    <t>SYNB0008033</t>
  </si>
  <si>
    <t>SYNB0008034</t>
  </si>
  <si>
    <t>SYNB0008035</t>
  </si>
  <si>
    <t>SYNB0008037</t>
  </si>
  <si>
    <t>SYNB0008038</t>
  </si>
  <si>
    <t>SYNB0008039</t>
  </si>
  <si>
    <t>SYNB0008040</t>
  </si>
  <si>
    <t>SYNB0008041</t>
  </si>
  <si>
    <t>SYNB0008042</t>
  </si>
  <si>
    <t>SYNB0008043</t>
  </si>
  <si>
    <t>SYNB0008044</t>
  </si>
  <si>
    <t>SYNB0008045</t>
  </si>
  <si>
    <t>SYNB0008046</t>
  </si>
  <si>
    <t>SYNB0008047</t>
  </si>
  <si>
    <t>SYNB0008048</t>
  </si>
  <si>
    <t>SYNB0008049</t>
  </si>
  <si>
    <t>SYNB0008050</t>
  </si>
  <si>
    <t>SYNB0008051</t>
  </si>
  <si>
    <t>SYNB0008052</t>
  </si>
  <si>
    <t>SYNB0008053</t>
  </si>
  <si>
    <t>SYNB0008054</t>
  </si>
  <si>
    <t>SYNB0008055</t>
  </si>
  <si>
    <t>SYNB0008056</t>
  </si>
  <si>
    <t>SYNB0008057</t>
  </si>
  <si>
    <t>SYNB0008058</t>
  </si>
  <si>
    <t>SYNB0008059</t>
  </si>
  <si>
    <t>SYNB0008060</t>
  </si>
  <si>
    <t>SYNB0008061</t>
  </si>
  <si>
    <t>SYNB0008062</t>
  </si>
  <si>
    <t>SYNB0008064</t>
  </si>
  <si>
    <t>SYNB0008065</t>
  </si>
  <si>
    <t>SYNB0008066</t>
  </si>
  <si>
    <t>SYNB0008067</t>
  </si>
  <si>
    <t>SYNB0008069</t>
  </si>
  <si>
    <t>SYNB0008072</t>
  </si>
  <si>
    <t>SYNB0008073</t>
  </si>
  <si>
    <t>SYNB0008074</t>
  </si>
  <si>
    <t>SYNB0008075</t>
  </si>
  <si>
    <t>SYNB0008078</t>
  </si>
  <si>
    <t>SYNB0008081</t>
  </si>
  <si>
    <t>SYNB0008083</t>
  </si>
  <si>
    <t>SYNB0008084</t>
  </si>
  <si>
    <t>SYNB0008085</t>
  </si>
  <si>
    <t>SYNB0008086</t>
  </si>
  <si>
    <t>SYNB0008087</t>
  </si>
  <si>
    <t>SYNB0008088</t>
  </si>
  <si>
    <t>SYNB0008089</t>
  </si>
  <si>
    <t>SYNB0008090</t>
  </si>
  <si>
    <t>SYNB0008091</t>
  </si>
  <si>
    <t>SYNB0008092</t>
  </si>
  <si>
    <t>SYNB0008093</t>
  </si>
  <si>
    <t>SYNB0008094</t>
  </si>
  <si>
    <t>SYNB0008095</t>
  </si>
  <si>
    <t>SYNB0008096</t>
  </si>
  <si>
    <t>SYNB0008097</t>
  </si>
  <si>
    <t>SYNB0008098</t>
  </si>
  <si>
    <t>SYNB0008100</t>
  </si>
  <si>
    <t>SYNB0008101</t>
  </si>
  <si>
    <t>SYNB0008102</t>
  </si>
  <si>
    <t>SYNB0008104</t>
  </si>
  <si>
    <t>SYNB0008105</t>
  </si>
  <si>
    <t>SYNB0008106</t>
  </si>
  <si>
    <t>SYNB0008107</t>
  </si>
  <si>
    <t>SYNB0008109</t>
  </si>
  <si>
    <t>SYNB0008110</t>
  </si>
  <si>
    <t>SYNB0008115</t>
  </si>
  <si>
    <t>SYNB0008116</t>
  </si>
  <si>
    <t>SYNB0008117</t>
  </si>
  <si>
    <t>SYNB0008119</t>
  </si>
  <si>
    <t>SYNB0008120</t>
  </si>
  <si>
    <t>SYNB0008126</t>
  </si>
  <si>
    <t>SYNB0008130</t>
  </si>
  <si>
    <t>SYNB0008131</t>
  </si>
  <si>
    <t>SYNB0008132</t>
  </si>
  <si>
    <t>SYNB0008133</t>
  </si>
  <si>
    <t>SYNB0008134</t>
  </si>
  <si>
    <t>SYNB0008135</t>
  </si>
  <si>
    <t>SYNB0008136</t>
  </si>
  <si>
    <t>SYNB0008137</t>
  </si>
  <si>
    <t>SYNB0008140</t>
  </si>
  <si>
    <t>SYNB0008141</t>
  </si>
  <si>
    <t>SYNB0008143</t>
  </si>
  <si>
    <t>SYNB0008145</t>
  </si>
  <si>
    <t>SYNB0008146</t>
  </si>
  <si>
    <t>SYNB0008150</t>
  </si>
  <si>
    <t>SYNB0008152</t>
  </si>
  <si>
    <t>SYNB0008153</t>
  </si>
  <si>
    <t>SYNB0008154</t>
  </si>
  <si>
    <t>SYNB0008160</t>
  </si>
  <si>
    <t>SYNB0008165</t>
  </si>
  <si>
    <t>SYNB0008170</t>
  </si>
  <si>
    <t>SYNB0008171</t>
  </si>
  <si>
    <t>SYNB0008172</t>
  </si>
  <si>
    <t>SYNB0008173</t>
  </si>
  <si>
    <t>SYNB0008174</t>
  </si>
  <si>
    <t>SYNB0008175</t>
  </si>
  <si>
    <t>SYNB0008176</t>
  </si>
  <si>
    <t>SYNB0008177</t>
  </si>
  <si>
    <t>SYNB0008180</t>
  </si>
  <si>
    <t>SYNB0008181</t>
  </si>
  <si>
    <t>SYNB0008182</t>
  </si>
  <si>
    <t>SYNB0008183</t>
  </si>
  <si>
    <t>SYNB0008189</t>
  </si>
  <si>
    <t>SYNB0008190</t>
  </si>
  <si>
    <t>SYNB0008191</t>
  </si>
  <si>
    <t>SYNB0008194</t>
  </si>
  <si>
    <t>SYNB0008196</t>
  </si>
  <si>
    <t>SYNB0008200</t>
  </si>
  <si>
    <t>SYNB0008201</t>
  </si>
  <si>
    <t>SYNB0008202</t>
  </si>
  <si>
    <t>SYNB0008203</t>
  </si>
  <si>
    <t>SYNB0008204</t>
  </si>
  <si>
    <t>SYNB0008205</t>
  </si>
  <si>
    <t>SYNB0008206</t>
  </si>
  <si>
    <t>SYNB0008207</t>
  </si>
  <si>
    <t>SYNB0008208</t>
  </si>
  <si>
    <t>SYNB0008209</t>
  </si>
  <si>
    <t>SYNB0008210</t>
  </si>
  <si>
    <t>SYNB0008211</t>
  </si>
  <si>
    <t>SYNB0008212</t>
  </si>
  <si>
    <t>SYNB0008213</t>
  </si>
  <si>
    <t>SYNB0008214</t>
  </si>
  <si>
    <t>SYNB0008215</t>
  </si>
  <si>
    <t>SYNB0008216</t>
  </si>
  <si>
    <t>SYNB0008217</t>
  </si>
  <si>
    <t>SYNB0008218</t>
  </si>
  <si>
    <t>SYNB0008219</t>
  </si>
  <si>
    <t>SYNB0008220</t>
  </si>
  <si>
    <t>SYNB0008221</t>
  </si>
  <si>
    <t>SYNB0008222</t>
  </si>
  <si>
    <t>SYNB0008223</t>
  </si>
  <si>
    <t>SYNB0008224</t>
  </si>
  <si>
    <t>SYNB0008225</t>
  </si>
  <si>
    <t>SYNB0008226</t>
  </si>
  <si>
    <t>SYNB0008227</t>
  </si>
  <si>
    <t>SYNB0008228</t>
  </si>
  <si>
    <t>SYNB0008230</t>
  </si>
  <si>
    <t>SYNB0008231</t>
  </si>
  <si>
    <t>SYNB0008232</t>
  </si>
  <si>
    <t>SYNB0008234</t>
  </si>
  <si>
    <t>SYNB0008235</t>
  </si>
  <si>
    <t>SYNB0008236</t>
  </si>
  <si>
    <t>SYNB0008237</t>
  </si>
  <si>
    <t>SYNB0008238</t>
  </si>
  <si>
    <t>SYNB0008239</t>
  </si>
  <si>
    <t>SYNB0008240</t>
  </si>
  <si>
    <t>SYNB0008243</t>
  </si>
  <si>
    <t>SYNB0008245</t>
  </si>
  <si>
    <t>SYNB0008246</t>
  </si>
  <si>
    <t>SYNB0008247</t>
  </si>
  <si>
    <t>SYNB0008248</t>
  </si>
  <si>
    <t>SYNB0008249</t>
  </si>
  <si>
    <t>SYNB0008250</t>
  </si>
  <si>
    <t>SYNB0008251</t>
  </si>
  <si>
    <t>SYNB0008252</t>
  </si>
  <si>
    <t>SYNB0008253</t>
  </si>
  <si>
    <t>SYNB0008254</t>
  </si>
  <si>
    <t>SYNB0008255</t>
  </si>
  <si>
    <t>SYNB0008256</t>
  </si>
  <si>
    <t>SYNB0008257</t>
  </si>
  <si>
    <t>SYNB0008258</t>
  </si>
  <si>
    <t>SYNB0008259</t>
  </si>
  <si>
    <t>SYNB0008260</t>
  </si>
  <si>
    <t>SYNB0008261</t>
  </si>
  <si>
    <t>SYNB0008262</t>
  </si>
  <si>
    <t>SYNB0008263</t>
  </si>
  <si>
    <t>SYNB0008264</t>
  </si>
  <si>
    <t>SYNB0008265</t>
  </si>
  <si>
    <t>SYNB0008266</t>
  </si>
  <si>
    <t>SYNB0008267</t>
  </si>
  <si>
    <t>SYNB0008268</t>
  </si>
  <si>
    <t>SYNB0008269</t>
  </si>
  <si>
    <t>SYNB0008270</t>
  </si>
  <si>
    <t>SYNB0008272</t>
  </si>
  <si>
    <t>SYNB0008273</t>
  </si>
  <si>
    <t>SYNB0008274</t>
  </si>
  <si>
    <t>SYNB0008275</t>
  </si>
  <si>
    <t>SYNB0008276</t>
  </si>
  <si>
    <t>SYNB0008277</t>
  </si>
  <si>
    <t>SYNB0008278</t>
  </si>
  <si>
    <t>SYNB0008279</t>
  </si>
  <si>
    <t>SYNB0008280</t>
  </si>
  <si>
    <t>SYNB0008281</t>
  </si>
  <si>
    <t>SYNB0008282</t>
  </si>
  <si>
    <t>SYNB0008283</t>
  </si>
  <si>
    <t>SYNB0008284</t>
  </si>
  <si>
    <t>SYNB0008285</t>
  </si>
  <si>
    <t>SYNB0008286</t>
  </si>
  <si>
    <t>SYNB0008288</t>
  </si>
  <si>
    <t>SYNB0008289</t>
  </si>
  <si>
    <t>SYNB0008290</t>
  </si>
  <si>
    <t>SYNB0008291</t>
  </si>
  <si>
    <t>SYNB0008292</t>
  </si>
  <si>
    <t>SYNB0008293</t>
  </si>
  <si>
    <t>SYNB0008294</t>
  </si>
  <si>
    <t>SYNB0008295</t>
  </si>
  <si>
    <t>SYNB0008296</t>
  </si>
  <si>
    <t>SYNB0008297</t>
  </si>
  <si>
    <t>SYNB0008298</t>
  </si>
  <si>
    <t>SYNB0008299</t>
  </si>
  <si>
    <t>SYNB0008300</t>
  </si>
  <si>
    <t>SYNB0008301</t>
  </si>
  <si>
    <t>SYNB0008303</t>
  </si>
  <si>
    <t>SYNB0008304</t>
  </si>
  <si>
    <t>SYNB0008306</t>
  </si>
  <si>
    <t>SYNB0008307</t>
  </si>
  <si>
    <t>SYNB0008309</t>
  </si>
  <si>
    <t>SYNB0008310</t>
  </si>
  <si>
    <t>SYNB0008311</t>
  </si>
  <si>
    <t>SYNB0008312</t>
  </si>
  <si>
    <t>SYNB0008314</t>
  </si>
  <si>
    <t>SYNB0008315</t>
  </si>
  <si>
    <t>SYNB0008316</t>
  </si>
  <si>
    <t>SYNB0008317</t>
  </si>
  <si>
    <t>SYNB0008318</t>
  </si>
  <si>
    <t>SYNB0008319</t>
  </si>
  <si>
    <t>SYNB0008320</t>
  </si>
  <si>
    <t>SYNB0008321</t>
  </si>
  <si>
    <t>SYNB0008322</t>
  </si>
  <si>
    <t>SYNB0008323</t>
  </si>
  <si>
    <t>SYNB0008324</t>
  </si>
  <si>
    <t>SYNB0008325</t>
  </si>
  <si>
    <t>SYNB0008326</t>
  </si>
  <si>
    <t>SYNB0008327</t>
  </si>
  <si>
    <t>SYNB0008328</t>
  </si>
  <si>
    <t>SYNB0008329</t>
  </si>
  <si>
    <t>SYNB0008330</t>
  </si>
  <si>
    <t>SYNB0008331</t>
  </si>
  <si>
    <t>SYNB0008333</t>
  </si>
  <si>
    <t>SYNB0008334</t>
  </si>
  <si>
    <t>SYNB0008335</t>
  </si>
  <si>
    <t>SYNB0008340</t>
  </si>
  <si>
    <t>SYNB0008342</t>
  </si>
  <si>
    <t>SYNB0008343</t>
  </si>
  <si>
    <t>SYNB0008350</t>
  </si>
  <si>
    <t>SYNB0008355</t>
  </si>
  <si>
    <t>SYNB0008358</t>
  </si>
  <si>
    <t>SYNB0008360</t>
  </si>
  <si>
    <t>SYNB0008363</t>
  </si>
  <si>
    <t>SYNB0008369</t>
  </si>
  <si>
    <t>SYNB0008370</t>
  </si>
  <si>
    <t>SYNB0008371</t>
  </si>
  <si>
    <t>SYNB0008372</t>
  </si>
  <si>
    <t>SYNB0008375</t>
  </si>
  <si>
    <t>SYNB0008377</t>
  </si>
  <si>
    <t>SYNB0008378</t>
  </si>
  <si>
    <t>SYNB0008379</t>
  </si>
  <si>
    <t>SYNB0008380</t>
  </si>
  <si>
    <t>SYNB0008382</t>
  </si>
  <si>
    <t>SYNB0008383</t>
  </si>
  <si>
    <t>SYNB0008384</t>
  </si>
  <si>
    <t>SYNB0008385</t>
  </si>
  <si>
    <t>SYNB0008388</t>
  </si>
  <si>
    <t>SYNB0008389</t>
  </si>
  <si>
    <t>SYNB0008395</t>
  </si>
  <si>
    <t>SYNB0008396</t>
  </si>
  <si>
    <t>SYNB0008400</t>
  </si>
  <si>
    <t>SYNB0008401</t>
  </si>
  <si>
    <t>SYNB0008402</t>
  </si>
  <si>
    <t>SYNB0008406</t>
  </si>
  <si>
    <t>SYNB0008409</t>
  </si>
  <si>
    <t>SYNB0008410</t>
  </si>
  <si>
    <t>SYNB0008415</t>
  </si>
  <si>
    <t>SYNB0008420</t>
  </si>
  <si>
    <t>SYNB0008425</t>
  </si>
  <si>
    <t>SYNB0008430</t>
  </si>
  <si>
    <t>SYNB0008435</t>
  </si>
  <si>
    <t>SYNB0008436</t>
  </si>
  <si>
    <t>SYNB0008443</t>
  </si>
  <si>
    <t>SYNB0008445</t>
  </si>
  <si>
    <t>SYNB0008450</t>
  </si>
  <si>
    <t>SYNB0008451</t>
  </si>
  <si>
    <t>SYNB0008455</t>
  </si>
  <si>
    <t>SYNB0008460</t>
  </si>
  <si>
    <t>SYNB0008465</t>
  </si>
  <si>
    <t>SYNB0008470</t>
  </si>
  <si>
    <t>SYNB0008475</t>
  </si>
  <si>
    <t>SYNB0008476</t>
  </si>
  <si>
    <t>SYNB0008477</t>
  </si>
  <si>
    <t>SYNB0008478</t>
  </si>
  <si>
    <t>SYNB0008479</t>
  </si>
  <si>
    <t>SYNB0008480</t>
  </si>
  <si>
    <t>SYNB0008481</t>
  </si>
  <si>
    <t>SYNB0008482</t>
  </si>
  <si>
    <t>SYNB0008483</t>
  </si>
  <si>
    <t>SYNB0008484</t>
  </si>
  <si>
    <t>SYNB0008485</t>
  </si>
  <si>
    <t>SYNB0008486</t>
  </si>
  <si>
    <t>SYNB0008487</t>
  </si>
  <si>
    <t>SYNB0008490</t>
  </si>
  <si>
    <t>SYNB0008491</t>
  </si>
  <si>
    <t>SYNB0008492</t>
  </si>
  <si>
    <t>SYNB0008493</t>
  </si>
  <si>
    <t>SYNB0008494</t>
  </si>
  <si>
    <t>SYNB0008495</t>
  </si>
  <si>
    <t>SYNB0008496</t>
  </si>
  <si>
    <t>SYNB0008497</t>
  </si>
  <si>
    <t>SYNB0008498</t>
  </si>
  <si>
    <t>SYNB0008499</t>
  </si>
  <si>
    <t>SYNB0008500</t>
  </si>
  <si>
    <t>SYNB0008502</t>
  </si>
  <si>
    <t>SYNB0008503</t>
  </si>
  <si>
    <t>SYNB0008504</t>
  </si>
  <si>
    <t>SYNB0008505</t>
  </si>
  <si>
    <t>SYNB0008508</t>
  </si>
  <si>
    <t>SYNB0008509</t>
  </si>
  <si>
    <t>SYNB0008510</t>
  </si>
  <si>
    <t>SYNB0008511</t>
  </si>
  <si>
    <t>SYNB0008512</t>
  </si>
  <si>
    <t>SYNB0008513</t>
  </si>
  <si>
    <t>SYNB0008514</t>
  </si>
  <si>
    <t>SYNB0008515</t>
  </si>
  <si>
    <t>SYNB0008516</t>
  </si>
  <si>
    <t>SYNB0008517</t>
  </si>
  <si>
    <t>SYNB0008518</t>
  </si>
  <si>
    <t>SYNB0008519</t>
  </si>
  <si>
    <t>SYNB0008520</t>
  </si>
  <si>
    <t>SYNB0008521</t>
  </si>
  <si>
    <t>SYNB0008522</t>
  </si>
  <si>
    <t>SYNB0008523</t>
  </si>
  <si>
    <t>SYNB0008524</t>
  </si>
  <si>
    <t>SYNB0008525</t>
  </si>
  <si>
    <t>SYNB0008526</t>
  </si>
  <si>
    <t>SYNB0008527</t>
  </si>
  <si>
    <t>SYNB0008528</t>
  </si>
  <si>
    <t>SYNB0008529</t>
  </si>
  <si>
    <t>SYNB0008530</t>
  </si>
  <si>
    <t>SYNB0008531</t>
  </si>
  <si>
    <t>SYNB0008532</t>
  </si>
  <si>
    <t>SYNB0008533</t>
  </si>
  <si>
    <t>SYNB0008534</t>
  </si>
  <si>
    <t>SYNB0008535</t>
  </si>
  <si>
    <t>SYNB0008536</t>
  </si>
  <si>
    <t>SYNB0008537</t>
  </si>
  <si>
    <t>SYNB0008538</t>
  </si>
  <si>
    <t>SYNB0008539</t>
  </si>
  <si>
    <t>SYNB0008540</t>
  </si>
  <si>
    <t>SYNB0008541</t>
  </si>
  <si>
    <t>SYNB0008542</t>
  </si>
  <si>
    <t>SYNB0008543</t>
  </si>
  <si>
    <t>SYNB0008544</t>
  </si>
  <si>
    <t>SYNB0008546</t>
  </si>
  <si>
    <t>SYNB0008547</t>
  </si>
  <si>
    <t>SYNB0008548</t>
  </si>
  <si>
    <t>SYNB0008549</t>
  </si>
  <si>
    <t>SYNB0008550</t>
  </si>
  <si>
    <t>SYNB0008551</t>
  </si>
  <si>
    <t>SYNB0008552</t>
  </si>
  <si>
    <t>SYNB0008553</t>
  </si>
  <si>
    <t>SYNB0008554</t>
  </si>
  <si>
    <t>SYNB0008555</t>
  </si>
  <si>
    <t>SYNB0008556</t>
  </si>
  <si>
    <t>SYNB0008557</t>
  </si>
  <si>
    <t>SYNB0008558</t>
  </si>
  <si>
    <t>SYNB0008559</t>
  </si>
  <si>
    <t>SYNB0008560</t>
  </si>
  <si>
    <t>SYNB0008561</t>
  </si>
  <si>
    <t>SYNB0008562</t>
  </si>
  <si>
    <t>SYNB0008563</t>
  </si>
  <si>
    <t>SYNB0008564</t>
  </si>
  <si>
    <t>SYNB0008565</t>
  </si>
  <si>
    <t>SYNB0008566</t>
  </si>
  <si>
    <t>SYNB0008567</t>
  </si>
  <si>
    <t>SYNB0008568</t>
  </si>
  <si>
    <t>SYNB0008569</t>
  </si>
  <si>
    <t>SYNB0008570</t>
  </si>
  <si>
    <t>SYNB0008571</t>
  </si>
  <si>
    <t>SYNB0008573</t>
  </si>
  <si>
    <t>SYNB0008574</t>
  </si>
  <si>
    <t>SYNB0008576</t>
  </si>
  <si>
    <t>SYNB0008577</t>
  </si>
  <si>
    <t>SYNB0008578</t>
  </si>
  <si>
    <t>SYNB0008579</t>
  </si>
  <si>
    <t>SYNB0008580</t>
  </si>
  <si>
    <t>SYNB0008581</t>
  </si>
  <si>
    <t>SYNB0008582</t>
  </si>
  <si>
    <t>SYNB0008583</t>
  </si>
  <si>
    <t>SYNB0008584</t>
  </si>
  <si>
    <t>SYNB0008585</t>
  </si>
  <si>
    <t>SYNB0008586</t>
  </si>
  <si>
    <t>SYNB0008587</t>
  </si>
  <si>
    <t>SYNB0008588</t>
  </si>
  <si>
    <t>SYNB0008589</t>
  </si>
  <si>
    <t>SYNB0008590</t>
  </si>
  <si>
    <t>SYNB0008591</t>
  </si>
  <si>
    <t>SYNB0008592</t>
  </si>
  <si>
    <t>SYNB0008593</t>
  </si>
  <si>
    <t>SYNB0008594</t>
  </si>
  <si>
    <t>SYNB0008595</t>
  </si>
  <si>
    <t>SYNB0008596</t>
  </si>
  <si>
    <t>SYNB0008597</t>
  </si>
  <si>
    <t>SYNB0008598</t>
  </si>
  <si>
    <t>SYNB0008599</t>
  </si>
  <si>
    <t>SYNB0008600</t>
  </si>
  <si>
    <t>SYNB0008601</t>
  </si>
  <si>
    <t>SYNB0008602</t>
  </si>
  <si>
    <t>SYNB0008603</t>
  </si>
  <si>
    <t>SYNB0008605</t>
  </si>
  <si>
    <t>SYNB0008606</t>
  </si>
  <si>
    <t>SYNB0008607</t>
  </si>
  <si>
    <t>SYNB0008608</t>
  </si>
  <si>
    <t>SYNB0008610</t>
  </si>
  <si>
    <t>SYNB0008611</t>
  </si>
  <si>
    <t>SYNB0008612</t>
  </si>
  <si>
    <t>SYNB0008613</t>
  </si>
  <si>
    <t>SYNB0008614</t>
  </si>
  <si>
    <t>SYNB0008615</t>
  </si>
  <si>
    <t>SYNB0008616</t>
  </si>
  <si>
    <t>SYNB0008617</t>
  </si>
  <si>
    <t>SYNB0008618</t>
  </si>
  <si>
    <t>SYNB0008619</t>
  </si>
  <si>
    <t>SYNB0008620</t>
  </si>
  <si>
    <t>SYNB0008621</t>
  </si>
  <si>
    <t>SYNB0008622</t>
  </si>
  <si>
    <t>SYNB0008623</t>
  </si>
  <si>
    <t>SYNB0008625</t>
  </si>
  <si>
    <t>SYNB0008626</t>
  </si>
  <si>
    <t>SYNB0008627</t>
  </si>
  <si>
    <t>SYNB0008628</t>
  </si>
  <si>
    <t>SYNB0008629</t>
  </si>
  <si>
    <t>SYNB0008631</t>
  </si>
  <si>
    <t>SYNB0008632</t>
  </si>
  <si>
    <t>SYNB0008633</t>
  </si>
  <si>
    <t>SYNB0008634</t>
  </si>
  <si>
    <t>SYNB0008635</t>
  </si>
  <si>
    <t>SYNB0008636</t>
  </si>
  <si>
    <t>SYNB0008637</t>
  </si>
  <si>
    <t>SYNB0008638</t>
  </si>
  <si>
    <t>SYNB0008639</t>
  </si>
  <si>
    <t>SYNB0008640</t>
  </si>
  <si>
    <t>SYNB0008641</t>
  </si>
  <si>
    <t>SYNB0008642</t>
  </si>
  <si>
    <t>SYNB0008643</t>
  </si>
  <si>
    <t>SYNB0008644</t>
  </si>
  <si>
    <t>SYNB0008645</t>
  </si>
  <si>
    <t>SYNB0008646</t>
  </si>
  <si>
    <t>SYNB0008647</t>
  </si>
  <si>
    <t>SYNB0008648</t>
  </si>
  <si>
    <t>SYNB0008649</t>
  </si>
  <si>
    <t>SYNB0008650</t>
  </si>
  <si>
    <t>SYNB0008651</t>
  </si>
  <si>
    <t>SYNB0008652</t>
  </si>
  <si>
    <t>SYNB0008653</t>
  </si>
  <si>
    <t>SYNB0008654</t>
  </si>
  <si>
    <t>SYNB0008655</t>
  </si>
  <si>
    <t>SYNB0008657</t>
  </si>
  <si>
    <t>SYNB0008658</t>
  </si>
  <si>
    <t>SYNB0008659</t>
  </si>
  <si>
    <t>SYNB0008661</t>
  </si>
  <si>
    <t>SYNB0008662</t>
  </si>
  <si>
    <t>SYNB0008665</t>
  </si>
  <si>
    <t>SYNB0008666</t>
  </si>
  <si>
    <t>SYNB0008667</t>
  </si>
  <si>
    <t>SYNB0008668</t>
  </si>
  <si>
    <t>SYNB0008669</t>
  </si>
  <si>
    <t>SYNB0008670</t>
  </si>
  <si>
    <t>SYNB0008671</t>
  </si>
  <si>
    <t>SYNB0008672</t>
  </si>
  <si>
    <t>SYNB0008673</t>
  </si>
  <si>
    <t>SYNB0008674</t>
  </si>
  <si>
    <t>SYNB0008675</t>
  </si>
  <si>
    <t>SYNB0008676</t>
  </si>
  <si>
    <t>SYNB0008677</t>
  </si>
  <si>
    <t>SYNB0008678</t>
  </si>
  <si>
    <t>SYNB0008679</t>
  </si>
  <si>
    <t>SYNB0008680</t>
  </si>
  <si>
    <t>SYNB0008681</t>
  </si>
  <si>
    <t>SYNB0008682</t>
  </si>
  <si>
    <t>SYNB0008683</t>
  </si>
  <si>
    <t>SYNB0008684</t>
  </si>
  <si>
    <t>SYNB0008685</t>
  </si>
  <si>
    <t>SYNB0008686</t>
  </si>
  <si>
    <t>SYNB0008687</t>
  </si>
  <si>
    <t>SYNB0008688</t>
  </si>
  <si>
    <t>SYNB0008689</t>
  </si>
  <si>
    <t>SYNB0008690</t>
  </si>
  <si>
    <t>SYNB0008691</t>
  </si>
  <si>
    <t>SYNB0008692</t>
  </si>
  <si>
    <t>SYNB0008693</t>
  </si>
  <si>
    <t>SYNB0008694</t>
  </si>
  <si>
    <t>SYNB0008695</t>
  </si>
  <si>
    <t>SYNB0008696</t>
  </si>
  <si>
    <t>SYNB0008697</t>
  </si>
  <si>
    <t>SYNB0008698</t>
  </si>
  <si>
    <t>SYNB0008699</t>
  </si>
  <si>
    <t>SYNB0008700</t>
  </si>
  <si>
    <t>SYNB0008701</t>
  </si>
  <si>
    <t>SYNB0008702</t>
  </si>
  <si>
    <t>SYNB0008703</t>
  </si>
  <si>
    <t>SYNB0008704</t>
  </si>
  <si>
    <t>SYNB0008705</t>
  </si>
  <si>
    <t>SYNB0008706</t>
  </si>
  <si>
    <t>SYNB0008707</t>
  </si>
  <si>
    <t>SYNB0008708</t>
  </si>
  <si>
    <t>SYNB0008709</t>
  </si>
  <si>
    <t>SYNB0008710</t>
  </si>
  <si>
    <t>SYNB0008711</t>
  </si>
  <si>
    <t>SYNB0008712</t>
  </si>
  <si>
    <t>SYNB0008713</t>
  </si>
  <si>
    <t>SYNB0008714</t>
  </si>
  <si>
    <t>SYNB0008715</t>
  </si>
  <si>
    <t>SYNB0008716</t>
  </si>
  <si>
    <t>SYNB0008718</t>
  </si>
  <si>
    <t>SYNB0008719</t>
  </si>
  <si>
    <t>SYNB0008720</t>
  </si>
  <si>
    <t>SYNB0008721</t>
  </si>
  <si>
    <t>SYNB0008723</t>
  </si>
  <si>
    <t>SYNB0008724</t>
  </si>
  <si>
    <t>SYNB0008725</t>
  </si>
  <si>
    <t>SYNB0008726</t>
  </si>
  <si>
    <t>SYNB0008727</t>
  </si>
  <si>
    <t>SYNB0008728</t>
  </si>
  <si>
    <t>SYNB0008730</t>
  </si>
  <si>
    <t>SYNB0008731</t>
  </si>
  <si>
    <t>SYNB0008732</t>
  </si>
  <si>
    <t>SYNB0008734</t>
  </si>
  <si>
    <t>SYNB0008735</t>
  </si>
  <si>
    <t>SYNB0008736</t>
  </si>
  <si>
    <t>SYNB0008737</t>
  </si>
  <si>
    <t>SYNB0008738</t>
  </si>
  <si>
    <t>SYNB0008739</t>
  </si>
  <si>
    <t>SYNB0008740</t>
  </si>
  <si>
    <t>SYNB0008741</t>
  </si>
  <si>
    <t>SYNB0008743</t>
  </si>
  <si>
    <t>SYNB0008744</t>
  </si>
  <si>
    <t>SYNB0008745</t>
  </si>
  <si>
    <t>SYNB0008746</t>
  </si>
  <si>
    <t>SYNB0008747</t>
  </si>
  <si>
    <t>SYNB0008748</t>
  </si>
  <si>
    <t>SYNB0008749</t>
  </si>
  <si>
    <t>SYNB0008750</t>
  </si>
  <si>
    <t>SYNB0008751</t>
  </si>
  <si>
    <t>SYNB0008752</t>
  </si>
  <si>
    <t>SYNB0008753</t>
  </si>
  <si>
    <t>SYNB0008754</t>
  </si>
  <si>
    <t>SYNB0008755</t>
  </si>
  <si>
    <t>SYNB0008756</t>
  </si>
  <si>
    <t>SYNB0008757</t>
  </si>
  <si>
    <t>SYNB0008758</t>
  </si>
  <si>
    <t>SYNB0008759</t>
  </si>
  <si>
    <t>SYNB0008760</t>
  </si>
  <si>
    <t>SYNB0008761</t>
  </si>
  <si>
    <t>SYNB0008762</t>
  </si>
  <si>
    <t>SYNB0008763</t>
  </si>
  <si>
    <t>SYNB0008764</t>
  </si>
  <si>
    <t>SYNB0008765</t>
  </si>
  <si>
    <t>SYNB0008766</t>
  </si>
  <si>
    <t>SYNB0008767</t>
  </si>
  <si>
    <t>SYNB0008768</t>
  </si>
  <si>
    <t>SYNB0008769</t>
  </si>
  <si>
    <t>SYNB0008770</t>
  </si>
  <si>
    <t>SYNB0008771</t>
  </si>
  <si>
    <t>SYNB0008772</t>
  </si>
  <si>
    <t>SYNB0008773</t>
  </si>
  <si>
    <t>SYNB0008774</t>
  </si>
  <si>
    <t>SYNB0008775</t>
  </si>
  <si>
    <t>SYNB0008776</t>
  </si>
  <si>
    <t>SYNB0008777</t>
  </si>
  <si>
    <t>SYNB0008778</t>
  </si>
  <si>
    <t>SYNB0008779</t>
  </si>
  <si>
    <t>SYNB0008780</t>
  </si>
  <si>
    <t>SYNB0008781</t>
  </si>
  <si>
    <t>SYNB0008782</t>
  </si>
  <si>
    <t>SYNB0008783</t>
  </si>
  <si>
    <t>SYNB0008784</t>
  </si>
  <si>
    <t>SYNB0008785</t>
  </si>
  <si>
    <t>SYNB0008786</t>
  </si>
  <si>
    <t>SYNB0008787</t>
  </si>
  <si>
    <t>SYNB0008788</t>
  </si>
  <si>
    <t>SYNB0008789</t>
  </si>
  <si>
    <t>SYNB0008790</t>
  </si>
  <si>
    <t>SYNB0008791</t>
  </si>
  <si>
    <t>SYNB0008792</t>
  </si>
  <si>
    <t>SYNB0008793</t>
  </si>
  <si>
    <t>SYNB0008794</t>
  </si>
  <si>
    <t>SYNB0008795</t>
  </si>
  <si>
    <t>SYNB0008796</t>
  </si>
  <si>
    <t>SYNB0008797</t>
  </si>
  <si>
    <t>SYNB0008798</t>
  </si>
  <si>
    <t>SYNB0008799</t>
  </si>
  <si>
    <t>SYNB0008800</t>
  </si>
  <si>
    <t>SYNB0008801</t>
  </si>
  <si>
    <t>SYNB0008802</t>
  </si>
  <si>
    <t>SYNB0008803</t>
  </si>
  <si>
    <t>SYNB0008804</t>
  </si>
  <si>
    <t>SYNB0008805</t>
  </si>
  <si>
    <t>SYNB0008806</t>
  </si>
  <si>
    <t>SYNB0008807</t>
  </si>
  <si>
    <t>SYNB0008808</t>
  </si>
  <si>
    <t>SYNB0008809</t>
  </si>
  <si>
    <t>SYNB0008810</t>
  </si>
  <si>
    <t>SYNB0008811</t>
  </si>
  <si>
    <t>SYNB0008812</t>
  </si>
  <si>
    <t>SYNB0008813</t>
  </si>
  <si>
    <t>SYNB0008814</t>
  </si>
  <si>
    <t>SYNB0008815</t>
  </si>
  <si>
    <t>SYNB0008816</t>
  </si>
  <si>
    <t>SYNB0008817</t>
  </si>
  <si>
    <t>SYNB0008818</t>
  </si>
  <si>
    <t>SYNB0008819</t>
  </si>
  <si>
    <t>SYNB0008820</t>
  </si>
  <si>
    <t>SYNB0008821</t>
  </si>
  <si>
    <t>SYNB0008822</t>
  </si>
  <si>
    <t>SYNB0008823</t>
  </si>
  <si>
    <t>SYNB0008824</t>
  </si>
  <si>
    <t>SYNB0008825</t>
  </si>
  <si>
    <t>SYNB0008826</t>
  </si>
  <si>
    <t>SYNB0008827</t>
  </si>
  <si>
    <t>SYNB0008829</t>
  </si>
  <si>
    <t>SYNB0008831</t>
  </si>
  <si>
    <t>SYNB0008832</t>
  </si>
  <si>
    <t>SYNB0008833</t>
  </si>
  <si>
    <t>SYNB0008834</t>
  </si>
  <si>
    <t>SYNB0008835</t>
  </si>
  <si>
    <t>SYNB0008836</t>
  </si>
  <si>
    <t>SYNB0008837</t>
  </si>
  <si>
    <t>SYNB0008838</t>
  </si>
  <si>
    <t>SYNB0008841</t>
  </si>
  <si>
    <t>SYNB0008843</t>
  </si>
  <si>
    <t>SYNB0008845</t>
  </si>
  <si>
    <t>SYNB0008846</t>
  </si>
  <si>
    <t>SYNB0008847</t>
  </si>
  <si>
    <t>SYNB0008848</t>
  </si>
  <si>
    <t>SYNB0008849</t>
  </si>
  <si>
    <t>SYNB0008850</t>
  </si>
  <si>
    <t>SYNB0008851</t>
  </si>
  <si>
    <t>SYNB0008852</t>
  </si>
  <si>
    <t>SYNB0008853</t>
  </si>
  <si>
    <t>SYNB0008854</t>
  </si>
  <si>
    <t>SYNB0008855</t>
  </si>
  <si>
    <t>SYNB0008856</t>
  </si>
  <si>
    <t>SYNB0008857</t>
  </si>
  <si>
    <t>SYNB0008858</t>
  </si>
  <si>
    <t>SYNB0008859</t>
  </si>
  <si>
    <t>SYNB0008860</t>
  </si>
  <si>
    <t>SYNB0008861</t>
  </si>
  <si>
    <t>SYNB0008862</t>
  </si>
  <si>
    <t>SYNB0008863</t>
  </si>
  <si>
    <t>SYNB0008864</t>
  </si>
  <si>
    <t>SYNB0008865</t>
  </si>
  <si>
    <t>SYNB0008866</t>
  </si>
  <si>
    <t>SYNB0008867</t>
  </si>
  <si>
    <t>SYNB0008868</t>
  </si>
  <si>
    <t>SYNB0008869</t>
  </si>
  <si>
    <t>SYNB0008870</t>
  </si>
  <si>
    <t>SYNB0008871</t>
  </si>
  <si>
    <t>SYNB0008873</t>
  </si>
  <si>
    <t>SYNB0008875</t>
  </si>
  <si>
    <t>SYNB0008876</t>
  </si>
  <si>
    <t>SYNB0008879</t>
  </si>
  <si>
    <t>SYNB0008880</t>
  </si>
  <si>
    <t>SYNB0008881</t>
  </si>
  <si>
    <t>SYNB0008882</t>
  </si>
  <si>
    <t>SYNB0008883</t>
  </si>
  <si>
    <t>SYNB0008884</t>
  </si>
  <si>
    <t>SYNB0008885</t>
  </si>
  <si>
    <t>SYNB0008886</t>
  </si>
  <si>
    <t>SYNB0008887</t>
  </si>
  <si>
    <t>SYNB0008889</t>
  </si>
  <si>
    <t>SYNB0008890</t>
  </si>
  <si>
    <t>SYNB0008893</t>
  </si>
  <si>
    <t>SYNB0008894</t>
  </si>
  <si>
    <t>SYNB0008895</t>
  </si>
  <si>
    <t>SYNB0008896</t>
  </si>
  <si>
    <t>SYNB0008897</t>
  </si>
  <si>
    <t>SYNB0008898</t>
  </si>
  <si>
    <t>SYNB0008899</t>
  </si>
  <si>
    <t>SYNB0008900</t>
  </si>
  <si>
    <t>SYNB0008901</t>
  </si>
  <si>
    <t>SYNB0008902</t>
  </si>
  <si>
    <t>SYNB0008903</t>
  </si>
  <si>
    <t>SYNB0008904</t>
  </si>
  <si>
    <t>SYNB0008905</t>
  </si>
  <si>
    <t>SYNB0008907</t>
  </si>
  <si>
    <t>SYNB0008909</t>
  </si>
  <si>
    <t>SYNB0008910</t>
  </si>
  <si>
    <t>SYNB0008912</t>
  </si>
  <si>
    <t>SYNB0008914</t>
  </si>
  <si>
    <t>SYNB0008916</t>
  </si>
  <si>
    <t>SYNB0008917</t>
  </si>
  <si>
    <t>SYNB0008918</t>
  </si>
  <si>
    <t>SYNB0008920</t>
  </si>
  <si>
    <t>SYNB0008921</t>
  </si>
  <si>
    <t>SYNB0008922</t>
  </si>
  <si>
    <t>SYNB0008924</t>
  </si>
  <si>
    <t>SYNB0008925</t>
  </si>
  <si>
    <t>SYNB0008926</t>
  </si>
  <si>
    <t>SYNB0008927</t>
  </si>
  <si>
    <t>SYNB0008928</t>
  </si>
  <si>
    <t>SYNB0008929</t>
  </si>
  <si>
    <t>SYNB0008930</t>
  </si>
  <si>
    <t>SYNB0008931</t>
  </si>
  <si>
    <t>SYNB0008937</t>
  </si>
  <si>
    <t>SYNB0008938</t>
  </si>
  <si>
    <t>SYNB0008941</t>
  </si>
  <si>
    <t>SYNB0008942</t>
  </si>
  <si>
    <t>SYNB0008943</t>
  </si>
  <si>
    <t>SYNB0008944</t>
  </si>
  <si>
    <t>SYNB0008945</t>
  </si>
  <si>
    <t>SYNB0008946</t>
  </si>
  <si>
    <t>SYNB0008947</t>
  </si>
  <si>
    <t>SYNB0008948</t>
  </si>
  <si>
    <t>SYNB0008949</t>
  </si>
  <si>
    <t>SYNB0008950</t>
  </si>
  <si>
    <t>SYNB0008951</t>
  </si>
  <si>
    <t>SYNB0008952</t>
  </si>
  <si>
    <t>SYNB0008955</t>
  </si>
  <si>
    <t>SYNB0008956</t>
  </si>
  <si>
    <t>SYNB0008957</t>
  </si>
  <si>
    <t>SYNB0008958</t>
  </si>
  <si>
    <t>SYNB0008959</t>
  </si>
  <si>
    <t>SYNB0008960</t>
  </si>
  <si>
    <t>SYNB0008961</t>
  </si>
  <si>
    <t>SYNB0008962</t>
  </si>
  <si>
    <t>SYNB0008963</t>
  </si>
  <si>
    <t>SYNB0008964</t>
  </si>
  <si>
    <t>SYNB0008965</t>
  </si>
  <si>
    <t>SYNB0008966</t>
  </si>
  <si>
    <t>SYNB0008967</t>
  </si>
  <si>
    <t>SYNB0008968</t>
  </si>
  <si>
    <t>SYNB0008969</t>
  </si>
  <si>
    <t>SYNB0008970</t>
  </si>
  <si>
    <t>SYNB0008990</t>
  </si>
  <si>
    <t>SYNB0008991</t>
  </si>
  <si>
    <t>SYNB0009000</t>
  </si>
  <si>
    <t>SYNB0009001</t>
  </si>
  <si>
    <t>SYNB0009002</t>
  </si>
  <si>
    <t>SYNB0009003</t>
  </si>
  <si>
    <t>SYNB0009004</t>
  </si>
  <si>
    <t>SYNB0009005</t>
  </si>
  <si>
    <t>SYNB0009006</t>
  </si>
  <si>
    <t>SYNB0009007</t>
  </si>
  <si>
    <t>SYNB0009008</t>
  </si>
  <si>
    <t>SYNB0009009</t>
  </si>
  <si>
    <t>SYNB0009010</t>
  </si>
  <si>
    <t>SYNB0009011</t>
  </si>
  <si>
    <t>SYNB0009012</t>
  </si>
  <si>
    <t>SYNB0009013</t>
  </si>
  <si>
    <t>SYNB0009014</t>
  </si>
  <si>
    <t>SYNB0009015</t>
  </si>
  <si>
    <t>SYNB0009016</t>
  </si>
  <si>
    <t>SYNB0009017</t>
  </si>
  <si>
    <t>SYNB0009019</t>
  </si>
  <si>
    <t>SYNB0009020</t>
  </si>
  <si>
    <t>SYNB0009021</t>
  </si>
  <si>
    <t>SYNB0009022</t>
  </si>
  <si>
    <t>SYNB0009023</t>
  </si>
  <si>
    <t>SYNB0009024</t>
  </si>
  <si>
    <t>SYNB0009025</t>
  </si>
  <si>
    <t>SYNB0009026</t>
  </si>
  <si>
    <t>SYNB0009028</t>
  </si>
  <si>
    <t>SYNB0009029</t>
  </si>
  <si>
    <t>SYNB0009030</t>
  </si>
  <si>
    <t>SYNB0009031</t>
  </si>
  <si>
    <t>SYNB0009032</t>
  </si>
  <si>
    <t>SYNB0009033</t>
  </si>
  <si>
    <t>SYNB0009034</t>
  </si>
  <si>
    <t>SYNB0009035</t>
  </si>
  <si>
    <t>SYNB0009036</t>
  </si>
  <si>
    <t>SYNB0009037</t>
  </si>
  <si>
    <t>SYNB0009038</t>
  </si>
  <si>
    <t>SYNB0009039</t>
  </si>
  <si>
    <t>SYNB0009040</t>
  </si>
  <si>
    <t>SYNB0009041</t>
  </si>
  <si>
    <t>SYNB0009042</t>
  </si>
  <si>
    <t>SYNB0009043</t>
  </si>
  <si>
    <t>SYNB0009044</t>
  </si>
  <si>
    <t>SYNB0009045</t>
  </si>
  <si>
    <t>SYNB0009046</t>
  </si>
  <si>
    <t>SYNB0009048</t>
  </si>
  <si>
    <t>SYNB0009049</t>
  </si>
  <si>
    <t>SYNB0009050</t>
  </si>
  <si>
    <t>SYNB0009051</t>
  </si>
  <si>
    <t>SYNB0009054</t>
  </si>
  <si>
    <t>SYNB0009055</t>
  </si>
  <si>
    <t>SYNB0009060</t>
  </si>
  <si>
    <t>SYNB0009061</t>
  </si>
  <si>
    <t>SYNB0009062</t>
  </si>
  <si>
    <t>SYNB0009063</t>
  </si>
  <si>
    <t>SYNB0009066</t>
  </si>
  <si>
    <t>SYNB0009067</t>
  </si>
  <si>
    <t>SYNB0009068</t>
  </si>
  <si>
    <t>SYNB0009069</t>
  </si>
  <si>
    <t>SYNB0009070</t>
  </si>
  <si>
    <t>SYNB0009072</t>
  </si>
  <si>
    <t>SYNB0009073</t>
  </si>
  <si>
    <t>SYNB0009074</t>
  </si>
  <si>
    <t>SYNB0009077</t>
  </si>
  <si>
    <t>SYNB0009078</t>
  </si>
  <si>
    <t>SYNB0009080</t>
  </si>
  <si>
    <t>SYNB0009081</t>
  </si>
  <si>
    <t>SYNB0009082</t>
  </si>
  <si>
    <t>SYNB0009084</t>
  </si>
  <si>
    <t>SYNB0009085</t>
  </si>
  <si>
    <t>SYNB0009086</t>
  </si>
  <si>
    <t>SYNB0009087</t>
  </si>
  <si>
    <t>SYNB0009088</t>
  </si>
  <si>
    <t>SYNB0009089</t>
  </si>
  <si>
    <t>SYNB0009090</t>
  </si>
  <si>
    <t>SYNB0009091</t>
  </si>
  <si>
    <t>SYNB0009092</t>
  </si>
  <si>
    <t>SYNB0009093</t>
  </si>
  <si>
    <t>SYNB0009094</t>
  </si>
  <si>
    <t>SYNB0009095</t>
  </si>
  <si>
    <t>SYNB0009096</t>
  </si>
  <si>
    <t>SYNB0009098</t>
  </si>
  <si>
    <t>SYNB0009099</t>
  </si>
  <si>
    <t>SYNB0009100</t>
  </si>
  <si>
    <t>SYNB0009102</t>
  </si>
  <si>
    <t>SYNB0009104</t>
  </si>
  <si>
    <t>SYNB0009107</t>
  </si>
  <si>
    <t>SYNB0009108</t>
  </si>
  <si>
    <t>SYNB0009109</t>
  </si>
  <si>
    <t>SYNB0009110</t>
  </si>
  <si>
    <t>SYNB0009111</t>
  </si>
  <si>
    <t>SYNB0009112</t>
  </si>
  <si>
    <t>SYNB0009113</t>
  </si>
  <si>
    <t>SYNB0009114</t>
  </si>
  <si>
    <t>SYNB0009115</t>
  </si>
  <si>
    <t>SYNB0009117</t>
  </si>
  <si>
    <t>SYNB0009118</t>
  </si>
  <si>
    <t>SYNB0009119</t>
  </si>
  <si>
    <t>SYNB0009120</t>
  </si>
  <si>
    <t>SYNB0009121</t>
  </si>
  <si>
    <t>SYNB0009122</t>
  </si>
  <si>
    <t>SYNB0009123</t>
  </si>
  <si>
    <t>SYNB0009124</t>
  </si>
  <si>
    <t>SYNB0009125</t>
  </si>
  <si>
    <t>SYNB0009126</t>
  </si>
  <si>
    <t>SYNB0009127</t>
  </si>
  <si>
    <t>SYNB0009128</t>
  </si>
  <si>
    <t>SYNB0009129</t>
  </si>
  <si>
    <t>SYNB0009130</t>
  </si>
  <si>
    <t>SYNB0009131</t>
  </si>
  <si>
    <t>SYNB0009132</t>
  </si>
  <si>
    <t>SYNB0009135</t>
  </si>
  <si>
    <t>SYNB0009136</t>
  </si>
  <si>
    <t>SYNB0009137</t>
  </si>
  <si>
    <t>SYNB0009139</t>
  </si>
  <si>
    <t>SYNB0009140</t>
  </si>
  <si>
    <t>SYNB0009141</t>
  </si>
  <si>
    <t>SYNB0009142</t>
  </si>
  <si>
    <t>SYNB0009143</t>
  </si>
  <si>
    <t>SYNB0009144</t>
  </si>
  <si>
    <t>SYNB0009145</t>
  </si>
  <si>
    <t>SYNB0009146</t>
  </si>
  <si>
    <t>SYNB0009147</t>
  </si>
  <si>
    <t>SYNB0009149</t>
  </si>
  <si>
    <t>SYNB0009153</t>
  </si>
  <si>
    <t>SYNB0009162</t>
  </si>
  <si>
    <t>SYNB0009163</t>
  </si>
  <si>
    <t>SYNB0009165</t>
  </si>
  <si>
    <t>SYNB0009166</t>
  </si>
  <si>
    <t>SYNB0009167</t>
  </si>
  <si>
    <t>SYNB0009168</t>
  </si>
  <si>
    <t>SYNB0009169</t>
  </si>
  <si>
    <t>SYNB0009170</t>
  </si>
  <si>
    <t>SYNB0009171</t>
  </si>
  <si>
    <t>SYNB0009172</t>
  </si>
  <si>
    <t>SYNB0009173</t>
  </si>
  <si>
    <t>SYNB0009175</t>
  </si>
  <si>
    <t>SYNB0009177</t>
  </si>
  <si>
    <t>SYNB0009178</t>
  </si>
  <si>
    <t>SYNB0009179</t>
  </si>
  <si>
    <t>SYNB0009181</t>
  </si>
  <si>
    <t>SYNB0009251</t>
  </si>
  <si>
    <t>SYNB0009252</t>
  </si>
  <si>
    <t>SYNB0009253</t>
  </si>
  <si>
    <t>SYNB0009254</t>
  </si>
  <si>
    <t>SYNB0009255</t>
  </si>
  <si>
    <t>SYNB0009256</t>
  </si>
  <si>
    <t>SYNB0009257</t>
  </si>
  <si>
    <t>SYNB0009258</t>
  </si>
  <si>
    <t>SYNB0009259</t>
  </si>
  <si>
    <t>SYNB0009260</t>
  </si>
  <si>
    <t>SYNB0009261</t>
  </si>
  <si>
    <t>SYNB0009263</t>
  </si>
  <si>
    <t>SYNB0009264</t>
  </si>
  <si>
    <t>SYNB0009280</t>
  </si>
  <si>
    <t>SYNB0009281</t>
  </si>
  <si>
    <t>SYNB0009282</t>
  </si>
  <si>
    <t>SYNB0009302</t>
  </si>
  <si>
    <t>SYNB0009303</t>
  </si>
  <si>
    <t>SYNB0009304</t>
  </si>
  <si>
    <t>SYNB0009305</t>
  </si>
  <si>
    <t>SYNB0009306</t>
  </si>
  <si>
    <t>SYNB0009308</t>
  </si>
  <si>
    <t>SYNB0009309</t>
  </si>
  <si>
    <t>SYNB0009310</t>
  </si>
  <si>
    <t>SYNB0009311</t>
  </si>
  <si>
    <t>SYNB0009312</t>
  </si>
  <si>
    <t>SYNB0009313</t>
  </si>
  <si>
    <t>SYNB0009314</t>
  </si>
  <si>
    <t>SYNB0009315</t>
  </si>
  <si>
    <t>SYNB0009316</t>
  </si>
  <si>
    <t>SYNB0009317</t>
  </si>
  <si>
    <t>SYNB0009318</t>
  </si>
  <si>
    <t>SYNB0009319</t>
  </si>
  <si>
    <t>SYNB0009320</t>
  </si>
  <si>
    <t>SYNB0009321</t>
  </si>
  <si>
    <t>SYNB0009322</t>
  </si>
  <si>
    <t>SYNB0009323</t>
  </si>
  <si>
    <t>SYNB0009324</t>
  </si>
  <si>
    <t>SYNB0009325</t>
  </si>
  <si>
    <t>SYNB0009326</t>
  </si>
  <si>
    <t>SYNB0009327</t>
  </si>
  <si>
    <t>SYNB0009328</t>
  </si>
  <si>
    <t>SYNB0009330</t>
  </si>
  <si>
    <t>SYNB0009331</t>
  </si>
  <si>
    <t>SYNB0009332</t>
  </si>
  <si>
    <t>SYNB0009333</t>
  </si>
  <si>
    <t>SYNB0009334</t>
  </si>
  <si>
    <t>SYNB0009335</t>
  </si>
  <si>
    <t>SYNB0009336</t>
  </si>
  <si>
    <t>SYNB0009338</t>
  </si>
  <si>
    <t>SYNB0009339</t>
  </si>
  <si>
    <t>SYNB0009340</t>
  </si>
  <si>
    <t>SYNB0009341</t>
  </si>
  <si>
    <t>SYNB0009342</t>
  </si>
  <si>
    <t>SYNB0009343</t>
  </si>
  <si>
    <t>SYNB0009346</t>
  </si>
  <si>
    <t>SYNB0009351</t>
  </si>
  <si>
    <t>SYNB0009352</t>
  </si>
  <si>
    <t>SYNB0009353</t>
  </si>
  <si>
    <t>SYNB0009354</t>
  </si>
  <si>
    <t>SYNB0009355</t>
  </si>
  <si>
    <t>SYNB0009356</t>
  </si>
  <si>
    <t>SYNB0009357</t>
  </si>
  <si>
    <t>SYNB0009359</t>
  </si>
  <si>
    <t>SYNB0009361</t>
  </si>
  <si>
    <t>SYNB0009362</t>
  </si>
  <si>
    <t>SYNB0009363</t>
  </si>
  <si>
    <t>SYNB0009364</t>
  </si>
  <si>
    <t>SYNB0009366</t>
  </si>
  <si>
    <t>SYNB0009367</t>
  </si>
  <si>
    <t>SYNB0009370</t>
  </si>
  <si>
    <t>SYNB0009372</t>
  </si>
  <si>
    <t>SYNB0009373</t>
  </si>
  <si>
    <t>SYNB0009374</t>
  </si>
  <si>
    <t>SYNB0009375</t>
  </si>
  <si>
    <t>SYNB0009376</t>
  </si>
  <si>
    <t>SYNB0009377</t>
  </si>
  <si>
    <t>SYNB0009378</t>
  </si>
  <si>
    <t>SYNB0009379</t>
  </si>
  <si>
    <t>SYNB0009380</t>
  </si>
  <si>
    <t>SYNB0009381</t>
  </si>
  <si>
    <t>SYNB0009400</t>
  </si>
  <si>
    <t>SYNB0009401</t>
  </si>
  <si>
    <t>SYNB0009403</t>
  </si>
  <si>
    <t>SYNB0009404</t>
  </si>
  <si>
    <t>SYNB0009405</t>
  </si>
  <si>
    <t>SYNB0009411</t>
  </si>
  <si>
    <t>SYNB0009500</t>
  </si>
  <si>
    <t>SYNB0009502</t>
  </si>
  <si>
    <t>SYNB0009503</t>
  </si>
  <si>
    <t>SYNB0009505</t>
  </si>
  <si>
    <t>SYNB0009506</t>
  </si>
  <si>
    <t>SYNB0009507</t>
  </si>
  <si>
    <t>SYNB0009508</t>
  </si>
  <si>
    <t>SYNB0009509</t>
  </si>
  <si>
    <t>SYNB0009511</t>
  </si>
  <si>
    <t>SYNB0009514</t>
  </si>
  <si>
    <t>SYNB0009515</t>
  </si>
  <si>
    <t>SYNB0009516</t>
  </si>
  <si>
    <t>SYNB0009518</t>
  </si>
  <si>
    <t>SYNB0009519</t>
  </si>
  <si>
    <t>SYNB0009520</t>
  </si>
  <si>
    <t>SYNB0009521</t>
  </si>
  <si>
    <t>SYNB0009522</t>
  </si>
  <si>
    <t>SYNB0009523</t>
  </si>
  <si>
    <t>SYNB0009524</t>
  </si>
  <si>
    <t>SYNB0009525</t>
  </si>
  <si>
    <t>SYNB0009526</t>
  </si>
  <si>
    <t>SYNB0009527</t>
  </si>
  <si>
    <t>SYNB0009528</t>
  </si>
  <si>
    <t>SYNB0009529</t>
  </si>
  <si>
    <t>SYNB0009530</t>
  </si>
  <si>
    <t>SYNB0009531</t>
  </si>
  <si>
    <t>SYNB0009532</t>
  </si>
  <si>
    <t>SYNB0009533</t>
  </si>
  <si>
    <t>SYNB0009534</t>
  </si>
  <si>
    <t>SYNB0009535</t>
  </si>
  <si>
    <t>SYNB0009536</t>
  </si>
  <si>
    <t>SYNB0009537</t>
  </si>
  <si>
    <t>SYNB0009538</t>
  </si>
  <si>
    <t>SYNB0009539</t>
  </si>
  <si>
    <t>SYNB0009540</t>
  </si>
  <si>
    <t>SYNB0009541</t>
  </si>
  <si>
    <t>SYNB0009542</t>
  </si>
  <si>
    <t>SYNB0009543</t>
  </si>
  <si>
    <t>SYNB0009544</t>
  </si>
  <si>
    <t>SYNB0009545</t>
  </si>
  <si>
    <t>SYNB0009550</t>
  </si>
  <si>
    <t>SYNB0009551</t>
  </si>
  <si>
    <t>SYNB0009555</t>
  </si>
  <si>
    <t>SYNB0009556</t>
  </si>
  <si>
    <t>SYNB0009557</t>
  </si>
  <si>
    <t>SYNB0009558</t>
  </si>
  <si>
    <t>SYNB0009559</t>
  </si>
  <si>
    <t>SYNB0009560</t>
  </si>
  <si>
    <t>SYNB0009561</t>
  </si>
  <si>
    <t>SYNB0009563</t>
  </si>
  <si>
    <t>SYNB0009564</t>
  </si>
  <si>
    <t>SYNB0009565</t>
  </si>
  <si>
    <t>SYNB0009566</t>
  </si>
  <si>
    <t>SYNB0009570</t>
  </si>
  <si>
    <t>SYNB0009571</t>
  </si>
  <si>
    <t>SYNB0009572</t>
  </si>
  <si>
    <t>SYNB0009573</t>
  </si>
  <si>
    <t>SYNB0009575</t>
  </si>
  <si>
    <t>SYNB0009576</t>
  </si>
  <si>
    <t>SYNB0009577</t>
  </si>
  <si>
    <t>SYNB0009578</t>
  </si>
  <si>
    <t>SYNB0009579</t>
  </si>
  <si>
    <t>SYNB0009581</t>
  </si>
  <si>
    <t>SYNB0009582</t>
  </si>
  <si>
    <t>SYNB0009583</t>
  </si>
  <si>
    <t>SYNB0009585</t>
  </si>
  <si>
    <t>SYNB0009586</t>
  </si>
  <si>
    <t>SYNB0009587</t>
  </si>
  <si>
    <t>SYNB0009588</t>
  </si>
  <si>
    <t>SYNB0009589</t>
  </si>
  <si>
    <t>SYNB0009590</t>
  </si>
  <si>
    <t>SYNB0009591</t>
  </si>
  <si>
    <t>SYNB0009592</t>
  </si>
  <si>
    <t>SYNB0009593</t>
  </si>
  <si>
    <t>SYNB0009594</t>
  </si>
  <si>
    <t>SYNB0009595</t>
  </si>
  <si>
    <t>SYNB0009596</t>
  </si>
  <si>
    <t>SYNB0009598</t>
  </si>
  <si>
    <t>SYNB0009600</t>
  </si>
  <si>
    <t>SYNB0009601</t>
  </si>
  <si>
    <t>SYNB0009602</t>
  </si>
  <si>
    <t>SYNB0009603</t>
  </si>
  <si>
    <t>SYNB0009650</t>
  </si>
  <si>
    <t>SYNB0009651</t>
  </si>
  <si>
    <t>SYNB0009652</t>
  </si>
  <si>
    <t>SYNB0009653</t>
  </si>
  <si>
    <t>SYNB0009654</t>
  </si>
  <si>
    <t>SYNB0009655</t>
  </si>
  <si>
    <t>SYNB0009656</t>
  </si>
  <si>
    <t>SYNB0009657</t>
  </si>
  <si>
    <t>SYNB0009658</t>
  </si>
  <si>
    <t>SYNB0009659</t>
  </si>
  <si>
    <t>SYNB0009660</t>
  </si>
  <si>
    <t>SYNB0009661</t>
  </si>
  <si>
    <t>SYNB0009662</t>
  </si>
  <si>
    <t>SYNB0009663</t>
  </si>
  <si>
    <t>SYNB0009664</t>
  </si>
  <si>
    <t>SYNB0009701</t>
  </si>
  <si>
    <t>SYNB0009702</t>
  </si>
  <si>
    <t>SYNB0009703</t>
  </si>
  <si>
    <t>SYNB0009704</t>
  </si>
  <si>
    <t>SYNB0009705</t>
  </si>
  <si>
    <t>SYNB0009751</t>
  </si>
  <si>
    <t>SYNB0009752</t>
  </si>
  <si>
    <t>SYNB0009753</t>
  </si>
  <si>
    <t>SYNB0009754</t>
  </si>
  <si>
    <t>SYNB0009755</t>
  </si>
  <si>
    <t>SYNB0009756</t>
  </si>
  <si>
    <t>SYNB0009758</t>
  </si>
  <si>
    <t>SYNB0009760</t>
  </si>
  <si>
    <t>SYNB0009761</t>
  </si>
  <si>
    <t>SYNB0009763</t>
  </si>
  <si>
    <t>SYNB0009766</t>
  </si>
  <si>
    <t>SYNB0009771</t>
  </si>
  <si>
    <t>SYNB0009772</t>
  </si>
  <si>
    <t>SYNB0009773</t>
  </si>
  <si>
    <t>SYNB0009774</t>
  </si>
  <si>
    <t>SYNB0009775</t>
  </si>
  <si>
    <t>SYNB0009776</t>
  </si>
  <si>
    <t>SYNB0009785</t>
  </si>
  <si>
    <t>SYNB0009786</t>
  </si>
  <si>
    <t>SYNB0009791</t>
  </si>
  <si>
    <t>SYNB0009792</t>
  </si>
  <si>
    <t>SYNB0009793</t>
  </si>
  <si>
    <t>SYNB0009820</t>
  </si>
  <si>
    <t>SYNB0009821</t>
  </si>
  <si>
    <t>SYNB0009822</t>
  </si>
  <si>
    <t>SYNB0009823</t>
  </si>
  <si>
    <t>SYNB0009900</t>
  </si>
  <si>
    <t>SYNB0009901</t>
  </si>
  <si>
    <t>SYNB0009903</t>
  </si>
  <si>
    <t>SYNB0009904</t>
  </si>
  <si>
    <t>SYNB0009905</t>
  </si>
  <si>
    <t>SYNB0009908</t>
  </si>
  <si>
    <t>SYNB0009909</t>
  </si>
  <si>
    <t>SYNB0009910</t>
  </si>
  <si>
    <t>SYNB0009911</t>
  </si>
  <si>
    <t>SYNB0009912</t>
  </si>
  <si>
    <t>SYNB0009913</t>
  </si>
  <si>
    <t>SYNB0009950</t>
  </si>
  <si>
    <t>SYNB0009951</t>
  </si>
  <si>
    <t>SYNB0009952</t>
  </si>
  <si>
    <t>SYNB0009953</t>
  </si>
  <si>
    <t>SYNB0009954</t>
  </si>
  <si>
    <t>SYNB0009955</t>
  </si>
  <si>
    <t>SYNB0009956</t>
  </si>
  <si>
    <t>SYNB0009957</t>
  </si>
  <si>
    <t>SYNB0009958</t>
  </si>
  <si>
    <t>TBSB0000002</t>
  </si>
  <si>
    <t>TBSB0000003</t>
  </si>
  <si>
    <t>TBSB0000004</t>
  </si>
  <si>
    <t>TBSB0000005</t>
  </si>
  <si>
    <t>TBSB0000006</t>
  </si>
  <si>
    <t>TBSB0000007</t>
  </si>
  <si>
    <t>TBSB0000008</t>
  </si>
  <si>
    <t>TBSB0000009</t>
  </si>
  <si>
    <t>TBSB0000010</t>
  </si>
  <si>
    <t>TBSB0000011</t>
  </si>
  <si>
    <t>TBSB0000012</t>
  </si>
  <si>
    <t>TBSB0000013</t>
  </si>
  <si>
    <t>TBSB0000015</t>
  </si>
  <si>
    <t>TBSB0000016</t>
  </si>
  <si>
    <t>TBSB0000017</t>
  </si>
  <si>
    <t>TBSB0000018</t>
  </si>
  <si>
    <t>TBSB0000019</t>
  </si>
  <si>
    <t>TBSB0000020</t>
  </si>
  <si>
    <t>TBSB0000021</t>
  </si>
  <si>
    <t>TBSB0000022</t>
  </si>
  <si>
    <t>TBSB0000023</t>
  </si>
  <si>
    <t>TBSB0000024</t>
  </si>
  <si>
    <t>TDCB0000002</t>
  </si>
  <si>
    <t>TDCB0000003</t>
  </si>
  <si>
    <t>TDCB0000004</t>
  </si>
  <si>
    <t>TDCB0000005</t>
  </si>
  <si>
    <t>TDCB0000006</t>
  </si>
  <si>
    <t>TDCB0000007</t>
  </si>
  <si>
    <t>TDCB0000008</t>
  </si>
  <si>
    <t>TDCB0000009</t>
  </si>
  <si>
    <t>TDCB0000010</t>
  </si>
  <si>
    <t>TDCB0000011</t>
  </si>
  <si>
    <t>TDCB0000012</t>
  </si>
  <si>
    <t>TDCB0000013</t>
  </si>
  <si>
    <t>TDCB0000014</t>
  </si>
  <si>
    <t>TDCB0000015</t>
  </si>
  <si>
    <t>TDCB0000016</t>
  </si>
  <si>
    <t>TDCB0000017</t>
  </si>
  <si>
    <t>TDCB0000018</t>
  </si>
  <si>
    <t>TDCB0000019</t>
  </si>
  <si>
    <t>TDCB0000020</t>
  </si>
  <si>
    <t>TDCB0000021</t>
  </si>
  <si>
    <t>TDCB0000022</t>
  </si>
  <si>
    <t>TDCB0000023</t>
  </si>
  <si>
    <t>TDCB0000024</t>
  </si>
  <si>
    <t>TDCB0000025</t>
  </si>
  <si>
    <t>TDCB0000026</t>
  </si>
  <si>
    <t>TDCB0000027</t>
  </si>
  <si>
    <t>TDCB0000028</t>
  </si>
  <si>
    <t>TDCB0000029</t>
  </si>
  <si>
    <t>TDCB0000030</t>
  </si>
  <si>
    <t>TDCB0000031</t>
  </si>
  <si>
    <t>TDCB0000032</t>
  </si>
  <si>
    <t>TDCB0000033</t>
  </si>
  <si>
    <t>TDCB0000034</t>
  </si>
  <si>
    <t>TDCB0000035</t>
  </si>
  <si>
    <t>TDCB0000036</t>
  </si>
  <si>
    <t>TDCB0000037</t>
  </si>
  <si>
    <t>TDCB0000038</t>
  </si>
  <si>
    <t>TDCB0000039</t>
  </si>
  <si>
    <t>TDCB0000040</t>
  </si>
  <si>
    <t>TDCB0000041</t>
  </si>
  <si>
    <t>TDCB0000042</t>
  </si>
  <si>
    <t>TDCB0000043</t>
  </si>
  <si>
    <t>TDCB0000044</t>
  </si>
  <si>
    <t>TDCB0000045</t>
  </si>
  <si>
    <t>TDCB0000046</t>
  </si>
  <si>
    <t>TDCB0000047</t>
  </si>
  <si>
    <t>TDCB0000048</t>
  </si>
  <si>
    <t>TDCB0000049</t>
  </si>
  <si>
    <t>TDCB0000050</t>
  </si>
  <si>
    <t>TDCB0000051</t>
  </si>
  <si>
    <t>TDCB0000052</t>
  </si>
  <si>
    <t>TDCB0000053</t>
  </si>
  <si>
    <t>TDCB0000054</t>
  </si>
  <si>
    <t>TDCB0000055</t>
  </si>
  <si>
    <t>TDCB0000056</t>
  </si>
  <si>
    <t>TDCB0000057</t>
  </si>
  <si>
    <t>TDCB0000058</t>
  </si>
  <si>
    <t>TDCB0000059</t>
  </si>
  <si>
    <t>TDCB0000060</t>
  </si>
  <si>
    <t>TDCB0000061</t>
  </si>
  <si>
    <t>TDCB0000062</t>
  </si>
  <si>
    <t>TDCB0000063</t>
  </si>
  <si>
    <t>TDCB0000064</t>
  </si>
  <si>
    <t>TDCB0000065</t>
  </si>
  <si>
    <t>TDCB0000066</t>
  </si>
  <si>
    <t>TDCB0000067</t>
  </si>
  <si>
    <t>TDCB0000068</t>
  </si>
  <si>
    <t>TDCB0000069</t>
  </si>
  <si>
    <t>TDCB0000070</t>
  </si>
  <si>
    <t>TDCB0000071</t>
  </si>
  <si>
    <t>TDCB0000072</t>
  </si>
  <si>
    <t>TDCB0000073</t>
  </si>
  <si>
    <t>TDCB0000074</t>
  </si>
  <si>
    <t>TDCB0000075</t>
  </si>
  <si>
    <t>TDCB0000076</t>
  </si>
  <si>
    <t>TDCB0000077</t>
  </si>
  <si>
    <t>TDCB0000078</t>
  </si>
  <si>
    <t>TDCB0000079</t>
  </si>
  <si>
    <t>TDCB0000080</t>
  </si>
  <si>
    <t>TDCB0000081</t>
  </si>
  <si>
    <t>TDCB0000082</t>
  </si>
  <si>
    <t>TDCB0000083</t>
  </si>
  <si>
    <t>TDCB0000084</t>
  </si>
  <si>
    <t>TDCB0000085</t>
  </si>
  <si>
    <t>TDCB0000086</t>
  </si>
  <si>
    <t>TDCB0000087</t>
  </si>
  <si>
    <t>TDCB0000088</t>
  </si>
  <si>
    <t>TDCB0000089</t>
  </si>
  <si>
    <t>TDCB0000090</t>
  </si>
  <si>
    <t>TDCB0000091</t>
  </si>
  <si>
    <t>TDCB0000092</t>
  </si>
  <si>
    <t>TDCB0000093</t>
  </si>
  <si>
    <t>TDCB0000094</t>
  </si>
  <si>
    <t>TDCB0000095</t>
  </si>
  <si>
    <t>TDCB0000096</t>
  </si>
  <si>
    <t>TDCB0000097</t>
  </si>
  <si>
    <t>TDCB0000098</t>
  </si>
  <si>
    <t>TDCB0000099</t>
  </si>
  <si>
    <t>TDCB0000100</t>
  </si>
  <si>
    <t>TDCB0000101</t>
  </si>
  <si>
    <t>TDCB0000102</t>
  </si>
  <si>
    <t>TGMB0000002</t>
  </si>
  <si>
    <t>TGMB0000003</t>
  </si>
  <si>
    <t>TGMB0000004</t>
  </si>
  <si>
    <t>TGMB0000005</t>
  </si>
  <si>
    <t>TGMB0000006</t>
  </si>
  <si>
    <t>TGMB0000007</t>
  </si>
  <si>
    <t>TGMB0000008</t>
  </si>
  <si>
    <t>TGMB0000009</t>
  </si>
  <si>
    <t>TGMB0000010</t>
  </si>
  <si>
    <t>TGMB0000011</t>
  </si>
  <si>
    <t>TGMB0000012</t>
  </si>
  <si>
    <t>TGMB0000013</t>
  </si>
  <si>
    <t>TGMB0000014</t>
  </si>
  <si>
    <t>TGMB0000015</t>
  </si>
  <si>
    <t>TGMB0000016</t>
  </si>
  <si>
    <t>TGMB0000017</t>
  </si>
  <si>
    <t>TGMB0000018</t>
  </si>
  <si>
    <t>TGMB0000019</t>
  </si>
  <si>
    <t>TGMB0000020</t>
  </si>
  <si>
    <t>TGMB0000021</t>
  </si>
  <si>
    <t>TJSB0000002</t>
  </si>
  <si>
    <t>TJSB0000003</t>
  </si>
  <si>
    <t>TJSB0000004</t>
  </si>
  <si>
    <t>TJSB0000005</t>
  </si>
  <si>
    <t>TJSB0000006</t>
  </si>
  <si>
    <t>TJSB0000007</t>
  </si>
  <si>
    <t>TJSB0000008</t>
  </si>
  <si>
    <t>TJSB0000009</t>
  </si>
  <si>
    <t>TJSB0000010</t>
  </si>
  <si>
    <t>TJSB0000011</t>
  </si>
  <si>
    <t>TJSB0000012</t>
  </si>
  <si>
    <t>TJSB0000013</t>
  </si>
  <si>
    <t>TJSB0000014</t>
  </si>
  <si>
    <t>TJSB0000015</t>
  </si>
  <si>
    <t>TJSB0000016</t>
  </si>
  <si>
    <t>TJSB0000017</t>
  </si>
  <si>
    <t>TJSB0000018</t>
  </si>
  <si>
    <t>TJSB0000019</t>
  </si>
  <si>
    <t>TJSB0000020</t>
  </si>
  <si>
    <t>TJSB0000021</t>
  </si>
  <si>
    <t>TJSB0000022</t>
  </si>
  <si>
    <t>TJSB0000023</t>
  </si>
  <si>
    <t>TJSB0000024</t>
  </si>
  <si>
    <t>TJSB0000025</t>
  </si>
  <si>
    <t>TJSB0000028</t>
  </si>
  <si>
    <t>TJSB0000029</t>
  </si>
  <si>
    <t>TJSB0000031</t>
  </si>
  <si>
    <t>TJSB0000032</t>
  </si>
  <si>
    <t>TJSB0000034</t>
  </si>
  <si>
    <t>TJSB0000035</t>
  </si>
  <si>
    <t>TJSB0000036</t>
  </si>
  <si>
    <t>TJSB0000037</t>
  </si>
  <si>
    <t>TJSB0000038</t>
  </si>
  <si>
    <t>TJSB0000040</t>
  </si>
  <si>
    <t>TJSB0000042</t>
  </si>
  <si>
    <t>TJSB0000044</t>
  </si>
  <si>
    <t>TJSB0000045</t>
  </si>
  <si>
    <t>TJSB0000046</t>
  </si>
  <si>
    <t>TJSB0000047</t>
  </si>
  <si>
    <t>TJSB0000048</t>
  </si>
  <si>
    <t>TJSB0000049</t>
  </si>
  <si>
    <t>TJSB0000050</t>
  </si>
  <si>
    <t>TJSB0000051</t>
  </si>
  <si>
    <t>TJSB0000052</t>
  </si>
  <si>
    <t>TJSB0000053</t>
  </si>
  <si>
    <t>TJSB0000054</t>
  </si>
  <si>
    <t>TJSB0000055</t>
  </si>
  <si>
    <t>TJSB0000056</t>
  </si>
  <si>
    <t>TJSB0000057</t>
  </si>
  <si>
    <t>TJSB0000058</t>
  </si>
  <si>
    <t>TJSB0000059</t>
  </si>
  <si>
    <t>TJSB0000070</t>
  </si>
  <si>
    <t>TJSB0000071</t>
  </si>
  <si>
    <t>TJSB0000072</t>
  </si>
  <si>
    <t>TJSB0000073</t>
  </si>
  <si>
    <t>TJSB0000074</t>
  </si>
  <si>
    <t>TJSB0000075</t>
  </si>
  <si>
    <t>TJSB0000076</t>
  </si>
  <si>
    <t>TJSB0000077</t>
  </si>
  <si>
    <t>TJSB0000078</t>
  </si>
  <si>
    <t>TJSB0000079</t>
  </si>
  <si>
    <t>TJSB0000080</t>
  </si>
  <si>
    <t>TJSB0000081</t>
  </si>
  <si>
    <t>TJSB0000082</t>
  </si>
  <si>
    <t>TJSB0000083</t>
  </si>
  <si>
    <t>TJSB0000084</t>
  </si>
  <si>
    <t>TJSB0000085</t>
  </si>
  <si>
    <t>TJSB0000086</t>
  </si>
  <si>
    <t>TJSB0000087</t>
  </si>
  <si>
    <t>TJSB0000088</t>
  </si>
  <si>
    <t>TJSB0000089</t>
  </si>
  <si>
    <t>TJSB0000090</t>
  </si>
  <si>
    <t>TJSB0000091</t>
  </si>
  <si>
    <t>TJSB0000092</t>
  </si>
  <si>
    <t>TJSB0000093</t>
  </si>
  <si>
    <t>TJSB0000094</t>
  </si>
  <si>
    <t>TJSB0000095</t>
  </si>
  <si>
    <t>TJSB0000096</t>
  </si>
  <si>
    <t>TJSB0000097</t>
  </si>
  <si>
    <t>TJSB0000098</t>
  </si>
  <si>
    <t>TJSB0000099</t>
  </si>
  <si>
    <t>TJSB0000100</t>
  </si>
  <si>
    <t>TJSB0000101</t>
  </si>
  <si>
    <t>TJSB0000103</t>
  </si>
  <si>
    <t>TJSB0000104</t>
  </si>
  <si>
    <t>TJSB0000105</t>
  </si>
  <si>
    <t>TJSB0000106</t>
  </si>
  <si>
    <t>TJSB0000107</t>
  </si>
  <si>
    <t>TJSB0000108</t>
  </si>
  <si>
    <t>TJSB0000109</t>
  </si>
  <si>
    <t>TJSB0000111</t>
  </si>
  <si>
    <t>TJSB0000112</t>
  </si>
  <si>
    <t>TMBL0000001</t>
  </si>
  <si>
    <t>TMBL0000002</t>
  </si>
  <si>
    <t>TMBL0000003</t>
  </si>
  <si>
    <t>TMBL0000004</t>
  </si>
  <si>
    <t>TMBL0000005</t>
  </si>
  <si>
    <t>TMBL0000006</t>
  </si>
  <si>
    <t>TMBL0000007</t>
  </si>
  <si>
    <t>TMBL0000008</t>
  </si>
  <si>
    <t>TMBL0000009</t>
  </si>
  <si>
    <t>TMBL0000010</t>
  </si>
  <si>
    <t>TMBL0000011</t>
  </si>
  <si>
    <t>TMBL0000012</t>
  </si>
  <si>
    <t>TMBL0000013</t>
  </si>
  <si>
    <t>TMBL0000014</t>
  </si>
  <si>
    <t>TMBL0000015</t>
  </si>
  <si>
    <t>TMBL0000016</t>
  </si>
  <si>
    <t>TMBL0000017</t>
  </si>
  <si>
    <t>TMBL0000018</t>
  </si>
  <si>
    <t>TMBL0000019</t>
  </si>
  <si>
    <t>TMBL0000020</t>
  </si>
  <si>
    <t>TMBL0000021</t>
  </si>
  <si>
    <t>TMBL0000022</t>
  </si>
  <si>
    <t>TMBL0000023</t>
  </si>
  <si>
    <t>TMBL0000024</t>
  </si>
  <si>
    <t>TMBL0000025</t>
  </si>
  <si>
    <t>TMBL0000026</t>
  </si>
  <si>
    <t>TMBL0000027</t>
  </si>
  <si>
    <t>TMBL0000028</t>
  </si>
  <si>
    <t>TMBL0000029</t>
  </si>
  <si>
    <t>TMBL0000030</t>
  </si>
  <si>
    <t>TMBL0000031</t>
  </si>
  <si>
    <t>TMBL0000032</t>
  </si>
  <si>
    <t>TMBL0000033</t>
  </si>
  <si>
    <t>TMBL0000034</t>
  </si>
  <si>
    <t>TMBL0000035</t>
  </si>
  <si>
    <t>TMBL0000036</t>
  </si>
  <si>
    <t>TMBL0000037</t>
  </si>
  <si>
    <t>TMBL0000038</t>
  </si>
  <si>
    <t>TMBL0000039</t>
  </si>
  <si>
    <t>TMBL0000040</t>
  </si>
  <si>
    <t>TMBL0000041</t>
  </si>
  <si>
    <t>TMBL0000042</t>
  </si>
  <si>
    <t>TMBL0000043</t>
  </si>
  <si>
    <t>TMBL0000044</t>
  </si>
  <si>
    <t>TMBL0000045</t>
  </si>
  <si>
    <t>TMBL0000046</t>
  </si>
  <si>
    <t>TMBL0000047</t>
  </si>
  <si>
    <t>TMBL0000048</t>
  </si>
  <si>
    <t>TMBL0000049</t>
  </si>
  <si>
    <t>TMBL0000050</t>
  </si>
  <si>
    <t>TMBL0000051</t>
  </si>
  <si>
    <t>TMBL0000052</t>
  </si>
  <si>
    <t>TMBL0000053</t>
  </si>
  <si>
    <t>TMBL0000054</t>
  </si>
  <si>
    <t>TMBL0000055</t>
  </si>
  <si>
    <t>TMBL0000056</t>
  </si>
  <si>
    <t>TMBL0000057</t>
  </si>
  <si>
    <t>TMBL0000058</t>
  </si>
  <si>
    <t>TMBL0000059</t>
  </si>
  <si>
    <t>TMBL0000060</t>
  </si>
  <si>
    <t>TMBL0000061</t>
  </si>
  <si>
    <t>TMBL0000062</t>
  </si>
  <si>
    <t>TMBL0000063</t>
  </si>
  <si>
    <t>TMBL0000064</t>
  </si>
  <si>
    <t>TMBL0000065</t>
  </si>
  <si>
    <t>TMBL0000066</t>
  </si>
  <si>
    <t>TMBL0000067</t>
  </si>
  <si>
    <t>TMBL0000068</t>
  </si>
  <si>
    <t>TMBL0000069</t>
  </si>
  <si>
    <t>TMBL0000070</t>
  </si>
  <si>
    <t>TMBL0000071</t>
  </si>
  <si>
    <t>TMBL0000072</t>
  </si>
  <si>
    <t>TMBL0000073</t>
  </si>
  <si>
    <t>TMBL0000074</t>
  </si>
  <si>
    <t>TMBL0000075</t>
  </si>
  <si>
    <t>TMBL0000076</t>
  </si>
  <si>
    <t>TMBL0000077</t>
  </si>
  <si>
    <t>TMBL0000078</t>
  </si>
  <si>
    <t>TMBL0000079</t>
  </si>
  <si>
    <t>TMBL0000080</t>
  </si>
  <si>
    <t>TMBL0000081</t>
  </si>
  <si>
    <t>TMBL0000082</t>
  </si>
  <si>
    <t>TMBL0000083</t>
  </si>
  <si>
    <t>TMBL0000084</t>
  </si>
  <si>
    <t>TMBL0000085</t>
  </si>
  <si>
    <t>TMBL0000086</t>
  </si>
  <si>
    <t>TMBL0000087</t>
  </si>
  <si>
    <t>TMBL0000088</t>
  </si>
  <si>
    <t>TMBL0000089</t>
  </si>
  <si>
    <t>TMBL0000090</t>
  </si>
  <si>
    <t>TMBL0000091</t>
  </si>
  <si>
    <t>TMBL0000092</t>
  </si>
  <si>
    <t>TMBL0000093</t>
  </si>
  <si>
    <t>TMBL0000094</t>
  </si>
  <si>
    <t>TMBL0000095</t>
  </si>
  <si>
    <t>TMBL0000096</t>
  </si>
  <si>
    <t>TMBL0000097</t>
  </si>
  <si>
    <t>TMBL0000098</t>
  </si>
  <si>
    <t>TMBL0000099</t>
  </si>
  <si>
    <t>TMBL0000100</t>
  </si>
  <si>
    <t>TMBL0000101</t>
  </si>
  <si>
    <t>TMBL0000102</t>
  </si>
  <si>
    <t>TMBL0000103</t>
  </si>
  <si>
    <t>TMBL0000104</t>
  </si>
  <si>
    <t>TMBL0000105</t>
  </si>
  <si>
    <t>TMBL0000106</t>
  </si>
  <si>
    <t>TMBL0000107</t>
  </si>
  <si>
    <t>TMBL0000108</t>
  </si>
  <si>
    <t>TMBL0000109</t>
  </si>
  <si>
    <t>TMBL0000110</t>
  </si>
  <si>
    <t>TMBL0000111</t>
  </si>
  <si>
    <t>TMBL0000112</t>
  </si>
  <si>
    <t>TMBL0000113</t>
  </si>
  <si>
    <t>TMBL0000114</t>
  </si>
  <si>
    <t>TMBL0000115</t>
  </si>
  <si>
    <t>TMBL0000116</t>
  </si>
  <si>
    <t>TMBL0000117</t>
  </si>
  <si>
    <t>TMBL0000118</t>
  </si>
  <si>
    <t>TMBL0000119</t>
  </si>
  <si>
    <t>TMBL0000120</t>
  </si>
  <si>
    <t>TMBL0000121</t>
  </si>
  <si>
    <t>TMBL0000122</t>
  </si>
  <si>
    <t>TMBL0000123</t>
  </si>
  <si>
    <t>TMBL0000124</t>
  </si>
  <si>
    <t>TMBL0000125</t>
  </si>
  <si>
    <t>TMBL0000126</t>
  </si>
  <si>
    <t>TMBL0000127</t>
  </si>
  <si>
    <t>TMBL0000128</t>
  </si>
  <si>
    <t>TMBL0000129</t>
  </si>
  <si>
    <t>TMBL0000130</t>
  </si>
  <si>
    <t>TMBL0000131</t>
  </si>
  <si>
    <t>TMBL0000132</t>
  </si>
  <si>
    <t>TMBL0000133</t>
  </si>
  <si>
    <t>TMBL0000134</t>
  </si>
  <si>
    <t>TMBL0000135</t>
  </si>
  <si>
    <t>TMBL0000136</t>
  </si>
  <si>
    <t>TMBL0000137</t>
  </si>
  <si>
    <t>TMBL0000138</t>
  </si>
  <si>
    <t>TMBL0000139</t>
  </si>
  <si>
    <t>TMBL0000140</t>
  </si>
  <si>
    <t>TMBL0000141</t>
  </si>
  <si>
    <t>TMBL0000142</t>
  </si>
  <si>
    <t>TMBL0000143</t>
  </si>
  <si>
    <t>TMBL0000144</t>
  </si>
  <si>
    <t>TMBL0000145</t>
  </si>
  <si>
    <t>TMBL0000146</t>
  </si>
  <si>
    <t>TMBL0000147</t>
  </si>
  <si>
    <t>TMBL0000148</t>
  </si>
  <si>
    <t>TMBL0000149</t>
  </si>
  <si>
    <t>TMBL0000150</t>
  </si>
  <si>
    <t>TMBL0000151</t>
  </si>
  <si>
    <t>TMBL0000152</t>
  </si>
  <si>
    <t>TMBL0000153</t>
  </si>
  <si>
    <t>TMBL0000154</t>
  </si>
  <si>
    <t>TMBL0000155</t>
  </si>
  <si>
    <t>TMBL0000156</t>
  </si>
  <si>
    <t>TMBL0000157</t>
  </si>
  <si>
    <t>TMBL0000158</t>
  </si>
  <si>
    <t>TMBL0000159</t>
  </si>
  <si>
    <t>TMBL0000160</t>
  </si>
  <si>
    <t>TMBL0000161</t>
  </si>
  <si>
    <t>TMBL0000162</t>
  </si>
  <si>
    <t>TMBL0000163</t>
  </si>
  <si>
    <t>TMBL0000164</t>
  </si>
  <si>
    <t>TMBL0000165</t>
  </si>
  <si>
    <t>TMBL0000166</t>
  </si>
  <si>
    <t>TMBL0000167</t>
  </si>
  <si>
    <t>TMBL0000168</t>
  </si>
  <si>
    <t>TMBL0000169</t>
  </si>
  <si>
    <t>TMBL0000170</t>
  </si>
  <si>
    <t>TMBL0000171</t>
  </si>
  <si>
    <t>TMBL0000172</t>
  </si>
  <si>
    <t>TMBL0000173</t>
  </si>
  <si>
    <t>TMBL0000174</t>
  </si>
  <si>
    <t>TMBL0000175</t>
  </si>
  <si>
    <t>TMBL0000176</t>
  </si>
  <si>
    <t>TMBL0000177</t>
  </si>
  <si>
    <t>TMBL0000178</t>
  </si>
  <si>
    <t>TMBL0000179</t>
  </si>
  <si>
    <t>TMBL0000180</t>
  </si>
  <si>
    <t>TMBL0000181</t>
  </si>
  <si>
    <t>TMBL0000182</t>
  </si>
  <si>
    <t>TMBL0000183</t>
  </si>
  <si>
    <t>TMBL0000184</t>
  </si>
  <si>
    <t>TMBL0000185</t>
  </si>
  <si>
    <t>TMBL0000186</t>
  </si>
  <si>
    <t>TMBL0000187</t>
  </si>
  <si>
    <t>TMBL0000188</t>
  </si>
  <si>
    <t>TMBL0000189</t>
  </si>
  <si>
    <t>TMBL0000190</t>
  </si>
  <si>
    <t>TMBL0000191</t>
  </si>
  <si>
    <t>TMBL0000192</t>
  </si>
  <si>
    <t>TMBL0000193</t>
  </si>
  <si>
    <t>TMBL0000194</t>
  </si>
  <si>
    <t>TMBL0000195</t>
  </si>
  <si>
    <t>TMBL0000196</t>
  </si>
  <si>
    <t>TMBL0000197</t>
  </si>
  <si>
    <t>TMBL0000198</t>
  </si>
  <si>
    <t>TMBL0000199</t>
  </si>
  <si>
    <t>TMBL0000201</t>
  </si>
  <si>
    <t>TMBL0000202</t>
  </si>
  <si>
    <t>TMBL0000203</t>
  </si>
  <si>
    <t>TMBL0000204</t>
  </si>
  <si>
    <t>TMBL0000205</t>
  </si>
  <si>
    <t>TMBL0000206</t>
  </si>
  <si>
    <t>TMBL0000207</t>
  </si>
  <si>
    <t>TMBL0000208</t>
  </si>
  <si>
    <t>TMBL0000209</t>
  </si>
  <si>
    <t>TMBL0000210</t>
  </si>
  <si>
    <t>TMBL0000211</t>
  </si>
  <si>
    <t>TMBL0000212</t>
  </si>
  <si>
    <t>TMBL0000213</t>
  </si>
  <si>
    <t>TMBL0000214</t>
  </si>
  <si>
    <t>TMBL0000215</t>
  </si>
  <si>
    <t>TMBL0000216</t>
  </si>
  <si>
    <t>TMBL0000217</t>
  </si>
  <si>
    <t>TMBL0000218</t>
  </si>
  <si>
    <t>TMBL0000219</t>
  </si>
  <si>
    <t>TMBL0000220</t>
  </si>
  <si>
    <t>TMBL0000221</t>
  </si>
  <si>
    <t>TMBL0000222</t>
  </si>
  <si>
    <t>TMBL0000223</t>
  </si>
  <si>
    <t>TMBL0000224</t>
  </si>
  <si>
    <t>TMBL0000225</t>
  </si>
  <si>
    <t>TMBL0000226</t>
  </si>
  <si>
    <t>TMBL0000227</t>
  </si>
  <si>
    <t>TMBL0000228</t>
  </si>
  <si>
    <t>TMBL0000229</t>
  </si>
  <si>
    <t>TMBL0000230</t>
  </si>
  <si>
    <t>TMBL0000231</t>
  </si>
  <si>
    <t>TMBL0000232</t>
  </si>
  <si>
    <t>TMBL0000233</t>
  </si>
  <si>
    <t>TMBL0000234</t>
  </si>
  <si>
    <t>TMBL0000235</t>
  </si>
  <si>
    <t>TMBL0000236</t>
  </si>
  <si>
    <t>TMBL0000237</t>
  </si>
  <si>
    <t>TMBL0000238</t>
  </si>
  <si>
    <t>TMBL0000239</t>
  </si>
  <si>
    <t>TMBL0000240</t>
  </si>
  <si>
    <t>TMBL0000241</t>
  </si>
  <si>
    <t>TMBL0000242</t>
  </si>
  <si>
    <t>TMBL0000243</t>
  </si>
  <si>
    <t>TMBL0000244</t>
  </si>
  <si>
    <t>TMBL0000245</t>
  </si>
  <si>
    <t>TMBL0000246</t>
  </si>
  <si>
    <t>TMBL0000247</t>
  </si>
  <si>
    <t>TMBL0000248</t>
  </si>
  <si>
    <t>TMBL0000249</t>
  </si>
  <si>
    <t>TMBL0000250</t>
  </si>
  <si>
    <t>TMBL0000251</t>
  </si>
  <si>
    <t>TMBL0000252</t>
  </si>
  <si>
    <t>TMBL0000253</t>
  </si>
  <si>
    <t>TMBL0000254</t>
  </si>
  <si>
    <t>TMBL0000255</t>
  </si>
  <si>
    <t>TMBL0000256</t>
  </si>
  <si>
    <t>TMBL0000257</t>
  </si>
  <si>
    <t>TMBL0000258</t>
  </si>
  <si>
    <t>TMBL0000259</t>
  </si>
  <si>
    <t>TMBL0000260</t>
  </si>
  <si>
    <t>TMBL0000261</t>
  </si>
  <si>
    <t>TMBL0000262</t>
  </si>
  <si>
    <t>TMBL0000263</t>
  </si>
  <si>
    <t>TMBL0000264</t>
  </si>
  <si>
    <t>TMBL0000265</t>
  </si>
  <si>
    <t>TMBL0000266</t>
  </si>
  <si>
    <t>TMBL0000267</t>
  </si>
  <si>
    <t>TMBL0000268</t>
  </si>
  <si>
    <t>TMBL0000269</t>
  </si>
  <si>
    <t>TMBL0000270</t>
  </si>
  <si>
    <t>TMBL0000271</t>
  </si>
  <si>
    <t>TMBL0000272</t>
  </si>
  <si>
    <t>TMBL0000273</t>
  </si>
  <si>
    <t>TMBL0000274</t>
  </si>
  <si>
    <t>TMBL0000275</t>
  </si>
  <si>
    <t>TMBL0000276</t>
  </si>
  <si>
    <t>TMBL0000277</t>
  </si>
  <si>
    <t>TMBL0000278</t>
  </si>
  <si>
    <t>TMBL0000279</t>
  </si>
  <si>
    <t>TMBL0000280</t>
  </si>
  <si>
    <t>TMBL0000281</t>
  </si>
  <si>
    <t>TMBL0000282</t>
  </si>
  <si>
    <t>TMBL0000283</t>
  </si>
  <si>
    <t>TMBL0000284</t>
  </si>
  <si>
    <t>TMBL0000285</t>
  </si>
  <si>
    <t>TMBL0000286</t>
  </si>
  <si>
    <t>TMBL0000287</t>
  </si>
  <si>
    <t>TMBL0000288</t>
  </si>
  <si>
    <t>TMBL0000289</t>
  </si>
  <si>
    <t>TMBL0000290</t>
  </si>
  <si>
    <t>TMBL0000291</t>
  </si>
  <si>
    <t>TMBL0000292</t>
  </si>
  <si>
    <t>TMBL0000293</t>
  </si>
  <si>
    <t>TMBL0000294</t>
  </si>
  <si>
    <t>TMBL0000295</t>
  </si>
  <si>
    <t>TMBL0000296</t>
  </si>
  <si>
    <t>TMBL0000297</t>
  </si>
  <si>
    <t>TMBL0000298</t>
  </si>
  <si>
    <t>TMBL0000299</t>
  </si>
  <si>
    <t>TMBL0000300</t>
  </si>
  <si>
    <t>TMBL0000301</t>
  </si>
  <si>
    <t>TMBL0000302</t>
  </si>
  <si>
    <t>TMBL0000303</t>
  </si>
  <si>
    <t>TMBL0000304</t>
  </si>
  <si>
    <t>TMBL0000305</t>
  </si>
  <si>
    <t>TMBL0000306</t>
  </si>
  <si>
    <t>TMBL0000307</t>
  </si>
  <si>
    <t>TMBL0000308</t>
  </si>
  <si>
    <t>TMBL0000309</t>
  </si>
  <si>
    <t>TMBL0000310</t>
  </si>
  <si>
    <t>TMBL0000311</t>
  </si>
  <si>
    <t>TMBL0000312</t>
  </si>
  <si>
    <t>TMBL0000313</t>
  </si>
  <si>
    <t>TMBL0000314</t>
  </si>
  <si>
    <t>TMBL0000315</t>
  </si>
  <si>
    <t>TMBL0000316</t>
  </si>
  <si>
    <t>TMBL0000317</t>
  </si>
  <si>
    <t>TMBL0000318</t>
  </si>
  <si>
    <t>TMBL0000319</t>
  </si>
  <si>
    <t>TMBL0000320</t>
  </si>
  <si>
    <t>TMBL0000321</t>
  </si>
  <si>
    <t>TMBL0000322</t>
  </si>
  <si>
    <t>TMBL0000323</t>
  </si>
  <si>
    <t>TMBL0000324</t>
  </si>
  <si>
    <t>TMBL0000325</t>
  </si>
  <si>
    <t>TMBL0000326</t>
  </si>
  <si>
    <t>TMBL0000327</t>
  </si>
  <si>
    <t>TMBL0000328</t>
  </si>
  <si>
    <t>TMBL0000329</t>
  </si>
  <si>
    <t>TMBL0000330</t>
  </si>
  <si>
    <t>TMBL0000331</t>
  </si>
  <si>
    <t>TMBL0000332</t>
  </si>
  <si>
    <t>TMBL0000333</t>
  </si>
  <si>
    <t>TMBL0000334</t>
  </si>
  <si>
    <t>TMBL0000335</t>
  </si>
  <si>
    <t>TMBL0000336</t>
  </si>
  <si>
    <t>TMBL0000337</t>
  </si>
  <si>
    <t>TMBL0000338</t>
  </si>
  <si>
    <t>TMBL0000339</t>
  </si>
  <si>
    <t>TMBL0000340</t>
  </si>
  <si>
    <t>TMBL0000341</t>
  </si>
  <si>
    <t>TMBL0000342</t>
  </si>
  <si>
    <t>TMBL0000343</t>
  </si>
  <si>
    <t>TMBL0000344</t>
  </si>
  <si>
    <t>TMBL0000345</t>
  </si>
  <si>
    <t>TMBL0000346</t>
  </si>
  <si>
    <t>TMBL0000347</t>
  </si>
  <si>
    <t>TMBL0000348</t>
  </si>
  <si>
    <t>TMBL0000349</t>
  </si>
  <si>
    <t>TMBL0000350</t>
  </si>
  <si>
    <t>TMBL0000351</t>
  </si>
  <si>
    <t>TMBL0000352</t>
  </si>
  <si>
    <t>TMBL0000353</t>
  </si>
  <si>
    <t>TMBL0000354</t>
  </si>
  <si>
    <t>TMBL0000355</t>
  </si>
  <si>
    <t>TMBL0000356</t>
  </si>
  <si>
    <t>TMBL0000357</t>
  </si>
  <si>
    <t>TMBL0000358</t>
  </si>
  <si>
    <t>TMBL0000359</t>
  </si>
  <si>
    <t>TMBL0000360</t>
  </si>
  <si>
    <t>TMBL0000361</t>
  </si>
  <si>
    <t>TMBL0000362</t>
  </si>
  <si>
    <t>TMBL0000363</t>
  </si>
  <si>
    <t>TMBL0000364</t>
  </si>
  <si>
    <t>TMBL0000365</t>
  </si>
  <si>
    <t>TMBL0000366</t>
  </si>
  <si>
    <t>TMBL0000367</t>
  </si>
  <si>
    <t>TMBL0000368</t>
  </si>
  <si>
    <t>TMBL0000369</t>
  </si>
  <si>
    <t>TMBL0000370</t>
  </si>
  <si>
    <t>TMBL0000371</t>
  </si>
  <si>
    <t>TMBL0000372</t>
  </si>
  <si>
    <t>TMBL0000373</t>
  </si>
  <si>
    <t>TMBL0000374</t>
  </si>
  <si>
    <t>TMBL0000951</t>
  </si>
  <si>
    <t>TMBL0000952</t>
  </si>
  <si>
    <t>TMBL0000953</t>
  </si>
  <si>
    <t>TMBL0000954</t>
  </si>
  <si>
    <t>TMBL0000955</t>
  </si>
  <si>
    <t>TMBL0000956</t>
  </si>
  <si>
    <t>TMBL0000978</t>
  </si>
  <si>
    <t>TMBL0000984</t>
  </si>
  <si>
    <t>TMBL0000989</t>
  </si>
  <si>
    <t>TMBL0000990</t>
  </si>
  <si>
    <t>TMBL0000991</t>
  </si>
  <si>
    <t>TMBL0000999</t>
  </si>
  <si>
    <t>TMBL0009999</t>
  </si>
  <si>
    <t>TNSC0000001</t>
  </si>
  <si>
    <t>UBIN0530018</t>
  </si>
  <si>
    <t>UBIN0530026</t>
  </si>
  <si>
    <t>UBIN0530034</t>
  </si>
  <si>
    <t>UBIN0530042</t>
  </si>
  <si>
    <t>UBIN0530051</t>
  </si>
  <si>
    <t>UBIN0530069</t>
  </si>
  <si>
    <t>UBIN0530077</t>
  </si>
  <si>
    <t>UBIN0530085</t>
  </si>
  <si>
    <t>UBIN0530093</t>
  </si>
  <si>
    <t>UBIN0530107</t>
  </si>
  <si>
    <t>UBIN0530115</t>
  </si>
  <si>
    <t>UBIN0530123</t>
  </si>
  <si>
    <t>UBIN0530131</t>
  </si>
  <si>
    <t>UBIN0530140</t>
  </si>
  <si>
    <t>UBIN0530158</t>
  </si>
  <si>
    <t>UBIN0530166</t>
  </si>
  <si>
    <t>UBIN0530174</t>
  </si>
  <si>
    <t>UBIN0530182</t>
  </si>
  <si>
    <t>UBIN0530191</t>
  </si>
  <si>
    <t>UBIN0530204</t>
  </si>
  <si>
    <t>UBIN0530212</t>
  </si>
  <si>
    <t>UBIN0530221</t>
  </si>
  <si>
    <t>UBIN0530239</t>
  </si>
  <si>
    <t>UBIN0530247</t>
  </si>
  <si>
    <t>UBIN0530255</t>
  </si>
  <si>
    <t>UBIN0530263</t>
  </si>
  <si>
    <t>UBIN0530271</t>
  </si>
  <si>
    <t>UBIN0530280</t>
  </si>
  <si>
    <t>UBIN0530298</t>
  </si>
  <si>
    <t>UBIN0530301</t>
  </si>
  <si>
    <t>UBIN0530310</t>
  </si>
  <si>
    <t>UBIN0530328</t>
  </si>
  <si>
    <t>UBIN0530336</t>
  </si>
  <si>
    <t>UBIN0530344</t>
  </si>
  <si>
    <t>UBIN0530352</t>
  </si>
  <si>
    <t>UBIN0530361</t>
  </si>
  <si>
    <t>UBIN0530379</t>
  </si>
  <si>
    <t>UBIN0530387</t>
  </si>
  <si>
    <t>UBIN0530395</t>
  </si>
  <si>
    <t>UBIN0530409</t>
  </si>
  <si>
    <t>UBIN0530417</t>
  </si>
  <si>
    <t>UBIN0530425</t>
  </si>
  <si>
    <t>UBIN0530433</t>
  </si>
  <si>
    <t>UBIN0530441</t>
  </si>
  <si>
    <t>UBIN0530450</t>
  </si>
  <si>
    <t>UBIN0530468</t>
  </si>
  <si>
    <t>UBIN0530476</t>
  </si>
  <si>
    <t>UBIN0530484</t>
  </si>
  <si>
    <t>UBIN0530492</t>
  </si>
  <si>
    <t>UBIN0530506</t>
  </si>
  <si>
    <t>UBIN0530514</t>
  </si>
  <si>
    <t>UBIN0530522</t>
  </si>
  <si>
    <t>UBIN0530531</t>
  </si>
  <si>
    <t>UBIN0530549</t>
  </si>
  <si>
    <t>UBIN0530557</t>
  </si>
  <si>
    <t>UBIN0530565</t>
  </si>
  <si>
    <t>UBIN0530573</t>
  </si>
  <si>
    <t>UBIN0530581</t>
  </si>
  <si>
    <t>UBIN0530590</t>
  </si>
  <si>
    <t>UBIN0530603</t>
  </si>
  <si>
    <t>UBIN0530611</t>
  </si>
  <si>
    <t>UBIN0530620</t>
  </si>
  <si>
    <t>UBIN0530638</t>
  </si>
  <si>
    <t>UBIN0530646</t>
  </si>
  <si>
    <t>UBIN0530654</t>
  </si>
  <si>
    <t>UBIN0530662</t>
  </si>
  <si>
    <t>UBIN0530671</t>
  </si>
  <si>
    <t>UBIN0530689</t>
  </si>
  <si>
    <t>UBIN0530697</t>
  </si>
  <si>
    <t>UBIN0530701</t>
  </si>
  <si>
    <t>UBIN0530719</t>
  </si>
  <si>
    <t>UBIN0530727</t>
  </si>
  <si>
    <t>UBIN0530735</t>
  </si>
  <si>
    <t>UBIN0530743</t>
  </si>
  <si>
    <t>UBIN0530751</t>
  </si>
  <si>
    <t>UBIN0530760</t>
  </si>
  <si>
    <t>UBIN0530778</t>
  </si>
  <si>
    <t>UBIN0530786</t>
  </si>
  <si>
    <t>UBIN0530794</t>
  </si>
  <si>
    <t>UBIN0530808</t>
  </si>
  <si>
    <t>UBIN0530816</t>
  </si>
  <si>
    <t>UBIN0530824</t>
  </si>
  <si>
    <t>UBIN0530832</t>
  </si>
  <si>
    <t>UBIN0530841</t>
  </si>
  <si>
    <t>UBIN0530859</t>
  </si>
  <si>
    <t>UBIN0530867</t>
  </si>
  <si>
    <t>UBIN0530875</t>
  </si>
  <si>
    <t>UBIN0530883</t>
  </si>
  <si>
    <t>UBIN0530891</t>
  </si>
  <si>
    <t>UBIN0530905</t>
  </si>
  <si>
    <t>UBIN0530913</t>
  </si>
  <si>
    <t>UBIN0530921</t>
  </si>
  <si>
    <t>UBIN0530930</t>
  </si>
  <si>
    <t>UBIN0530948</t>
  </si>
  <si>
    <t>UBIN0530956</t>
  </si>
  <si>
    <t>UBIN0530964</t>
  </si>
  <si>
    <t>UBIN0530972</t>
  </si>
  <si>
    <t>UBIN0530981</t>
  </si>
  <si>
    <t>UBIN0530999</t>
  </si>
  <si>
    <t>UBIN0531006</t>
  </si>
  <si>
    <t>UBIN0531014</t>
  </si>
  <si>
    <t>UBIN0531022</t>
  </si>
  <si>
    <t>UBIN0531031</t>
  </si>
  <si>
    <t>UBIN0531049</t>
  </si>
  <si>
    <t>UBIN0531057</t>
  </si>
  <si>
    <t>UBIN0531065</t>
  </si>
  <si>
    <t>UBIN0531073</t>
  </si>
  <si>
    <t>UBIN0531081</t>
  </si>
  <si>
    <t>UBIN0531090</t>
  </si>
  <si>
    <t>UBIN0531103</t>
  </si>
  <si>
    <t>UBIN0531111</t>
  </si>
  <si>
    <t>UBIN0531120</t>
  </si>
  <si>
    <t>UBIN0531138</t>
  </si>
  <si>
    <t>UBIN0531146</t>
  </si>
  <si>
    <t>UBIN0531154</t>
  </si>
  <si>
    <t>UBIN0531162</t>
  </si>
  <si>
    <t>UBIN0531171</t>
  </si>
  <si>
    <t>UBIN0531189</t>
  </si>
  <si>
    <t>UBIN0531197</t>
  </si>
  <si>
    <t>UBIN0531201</t>
  </si>
  <si>
    <t>UBIN0531219</t>
  </si>
  <si>
    <t>UBIN0531227</t>
  </si>
  <si>
    <t>UBIN0531235</t>
  </si>
  <si>
    <t>UBIN0531243</t>
  </si>
  <si>
    <t>UBIN0531251</t>
  </si>
  <si>
    <t>UBIN0531260</t>
  </si>
  <si>
    <t>UBIN0531278</t>
  </si>
  <si>
    <t>UBIN0531286</t>
  </si>
  <si>
    <t>UBIN0531294</t>
  </si>
  <si>
    <t>UBIN0531308</t>
  </si>
  <si>
    <t>UBIN0531324</t>
  </si>
  <si>
    <t>UBIN0531332</t>
  </si>
  <si>
    <t>UBIN0531359</t>
  </si>
  <si>
    <t>UBIN0531367</t>
  </si>
  <si>
    <t>UBIN0531375</t>
  </si>
  <si>
    <t>UBIN0531383</t>
  </si>
  <si>
    <t>UBIN0531391</t>
  </si>
  <si>
    <t>UBIN0531405</t>
  </si>
  <si>
    <t>UBIN0531413</t>
  </si>
  <si>
    <t>UBIN0531421</t>
  </si>
  <si>
    <t>UBIN0531430</t>
  </si>
  <si>
    <t>UBIN0531448</t>
  </si>
  <si>
    <t>UBIN0531456</t>
  </si>
  <si>
    <t>UBIN0531464</t>
  </si>
  <si>
    <t>UBIN0531472</t>
  </si>
  <si>
    <t>UBIN0531481</t>
  </si>
  <si>
    <t>UBIN0531499</t>
  </si>
  <si>
    <t>UBIN0531502</t>
  </si>
  <si>
    <t>UBIN0531511</t>
  </si>
  <si>
    <t>UBIN0531529</t>
  </si>
  <si>
    <t>UBIN0531537</t>
  </si>
  <si>
    <t>UBIN0531545</t>
  </si>
  <si>
    <t>UBIN0531553</t>
  </si>
  <si>
    <t>UBIN0531561</t>
  </si>
  <si>
    <t>UBIN0531570</t>
  </si>
  <si>
    <t>UBIN0531588</t>
  </si>
  <si>
    <t>UBIN0531596</t>
  </si>
  <si>
    <t>UBIN0531600</t>
  </si>
  <si>
    <t>UBIN0531618</t>
  </si>
  <si>
    <t>UBIN0531626</t>
  </si>
  <si>
    <t>UBIN0531634</t>
  </si>
  <si>
    <t>UBIN0531642</t>
  </si>
  <si>
    <t>UBIN0531651</t>
  </si>
  <si>
    <t>UBIN0531669</t>
  </si>
  <si>
    <t>UBIN0531677</t>
  </si>
  <si>
    <t>UBIN0531685</t>
  </si>
  <si>
    <t>UBIN0531693</t>
  </si>
  <si>
    <t>UBIN0531707</t>
  </si>
  <si>
    <t>UBIN0531715</t>
  </si>
  <si>
    <t>UBIN0531723</t>
  </si>
  <si>
    <t>UBIN0531731</t>
  </si>
  <si>
    <t>UBIN0531740</t>
  </si>
  <si>
    <t>UBIN0531758</t>
  </si>
  <si>
    <t>UBIN0531766</t>
  </si>
  <si>
    <t>UBIN0531774</t>
  </si>
  <si>
    <t>UBIN0531782</t>
  </si>
  <si>
    <t>UBIN0531791</t>
  </si>
  <si>
    <t>UBIN0531804</t>
  </si>
  <si>
    <t>UBIN0531812</t>
  </si>
  <si>
    <t>UBIN0531821</t>
  </si>
  <si>
    <t>UBIN0531839</t>
  </si>
  <si>
    <t>UBIN0531847</t>
  </si>
  <si>
    <t>UBIN0531855</t>
  </si>
  <si>
    <t>UBIN0531863</t>
  </si>
  <si>
    <t>UBIN0531871</t>
  </si>
  <si>
    <t>UBIN0531880</t>
  </si>
  <si>
    <t>UBIN0531898</t>
  </si>
  <si>
    <t>UBIN0531901</t>
  </si>
  <si>
    <t>UBIN0531910</t>
  </si>
  <si>
    <t>UBIN0531928</t>
  </si>
  <si>
    <t>UBIN0531936</t>
  </si>
  <si>
    <t>UBIN0531944</t>
  </si>
  <si>
    <t>UBIN0531952</t>
  </si>
  <si>
    <t>UBIN0531961</t>
  </si>
  <si>
    <t>UBIN0531979</t>
  </si>
  <si>
    <t>UBIN0531987</t>
  </si>
  <si>
    <t>UBIN0531995</t>
  </si>
  <si>
    <t>UBIN0532002</t>
  </si>
  <si>
    <t>UBIN0532011</t>
  </si>
  <si>
    <t>UBIN0532029</t>
  </si>
  <si>
    <t>UBIN0532037</t>
  </si>
  <si>
    <t>UBIN0532045</t>
  </si>
  <si>
    <t>UBIN0532053</t>
  </si>
  <si>
    <t>UBIN0532061</t>
  </si>
  <si>
    <t>UBIN0532070</t>
  </si>
  <si>
    <t>UBIN0532088</t>
  </si>
  <si>
    <t>UBIN0532096</t>
  </si>
  <si>
    <t>UBIN0532100</t>
  </si>
  <si>
    <t>UBIN0532118</t>
  </si>
  <si>
    <t>UBIN0532126</t>
  </si>
  <si>
    <t>UBIN0532134</t>
  </si>
  <si>
    <t>UBIN0532142</t>
  </si>
  <si>
    <t>UBIN0532151</t>
  </si>
  <si>
    <t>UBIN0532169</t>
  </si>
  <si>
    <t>UBIN0532177</t>
  </si>
  <si>
    <t>UBIN0532185</t>
  </si>
  <si>
    <t>UBIN0532193</t>
  </si>
  <si>
    <t>UBIN0532207</t>
  </si>
  <si>
    <t>UBIN0532215</t>
  </si>
  <si>
    <t>UBIN0532223</t>
  </si>
  <si>
    <t>UBIN0532231</t>
  </si>
  <si>
    <t>UBIN0532240</t>
  </si>
  <si>
    <t>UBIN0532258</t>
  </si>
  <si>
    <t>UBIN0532266</t>
  </si>
  <si>
    <t>UBIN0532274</t>
  </si>
  <si>
    <t>UBIN0532282</t>
  </si>
  <si>
    <t>UBIN0532291</t>
  </si>
  <si>
    <t>UBIN0532304</t>
  </si>
  <si>
    <t>UBIN0532312</t>
  </si>
  <si>
    <t>UBIN0532321</t>
  </si>
  <si>
    <t>UBIN0532339</t>
  </si>
  <si>
    <t>UBIN0532347</t>
  </si>
  <si>
    <t>UBIN0532355</t>
  </si>
  <si>
    <t>UBIN0532363</t>
  </si>
  <si>
    <t>UBIN0532371</t>
  </si>
  <si>
    <t>UBIN0532380</t>
  </si>
  <si>
    <t>UBIN0532398</t>
  </si>
  <si>
    <t>UBIN0532401</t>
  </si>
  <si>
    <t>UBIN0532410</t>
  </si>
  <si>
    <t>UBIN0532428</t>
  </si>
  <si>
    <t>UBIN0532436</t>
  </si>
  <si>
    <t>UBIN0532444</t>
  </si>
  <si>
    <t>UBIN0532452</t>
  </si>
  <si>
    <t>UBIN0532461</t>
  </si>
  <si>
    <t>UBIN0532479</t>
  </si>
  <si>
    <t>UBIN0532487</t>
  </si>
  <si>
    <t>UBIN0532495</t>
  </si>
  <si>
    <t>UBIN0532509</t>
  </si>
  <si>
    <t>UBIN0532517</t>
  </si>
  <si>
    <t>UBIN0532525</t>
  </si>
  <si>
    <t>UBIN0532533</t>
  </si>
  <si>
    <t>UBIN0532541</t>
  </si>
  <si>
    <t>UBIN0532550</t>
  </si>
  <si>
    <t>UBIN0532568</t>
  </si>
  <si>
    <t>UBIN0532576</t>
  </si>
  <si>
    <t>UBIN0532584</t>
  </si>
  <si>
    <t>UBIN0532592</t>
  </si>
  <si>
    <t>UBIN0532606</t>
  </si>
  <si>
    <t>UBIN0532614</t>
  </si>
  <si>
    <t>UBIN0532622</t>
  </si>
  <si>
    <t>UBIN0532631</t>
  </si>
  <si>
    <t>UBIN0532649</t>
  </si>
  <si>
    <t>UBIN0532657</t>
  </si>
  <si>
    <t>UBIN0532665</t>
  </si>
  <si>
    <t>UBIN0532673</t>
  </si>
  <si>
    <t>UBIN0532681</t>
  </si>
  <si>
    <t>UBIN0532690</t>
  </si>
  <si>
    <t>UBIN0532703</t>
  </si>
  <si>
    <t>UBIN0532711</t>
  </si>
  <si>
    <t>UBIN0532720</t>
  </si>
  <si>
    <t>UBIN0532738</t>
  </si>
  <si>
    <t>UBIN0532746</t>
  </si>
  <si>
    <t>UBIN0532754</t>
  </si>
  <si>
    <t>UBIN0532762</t>
  </si>
  <si>
    <t>UBIN0532771</t>
  </si>
  <si>
    <t>UBIN0532789</t>
  </si>
  <si>
    <t>UBIN0532797</t>
  </si>
  <si>
    <t>UBIN0532801</t>
  </si>
  <si>
    <t>UBIN0532819</t>
  </si>
  <si>
    <t>UBIN0532827</t>
  </si>
  <si>
    <t>UBIN0532835</t>
  </si>
  <si>
    <t>UBIN0532843</t>
  </si>
  <si>
    <t>UBIN0532851</t>
  </si>
  <si>
    <t>UBIN0532860</t>
  </si>
  <si>
    <t>UBIN0532878</t>
  </si>
  <si>
    <t>UBIN0532886</t>
  </si>
  <si>
    <t>UBIN0532894</t>
  </si>
  <si>
    <t>UBIN0532908</t>
  </si>
  <si>
    <t>UBIN0532916</t>
  </si>
  <si>
    <t>UBIN0532924</t>
  </si>
  <si>
    <t>UBIN0532932</t>
  </si>
  <si>
    <t>UBIN0532941</t>
  </si>
  <si>
    <t>UBIN0532959</t>
  </si>
  <si>
    <t>UBIN0532967</t>
  </si>
  <si>
    <t>UBIN0532975</t>
  </si>
  <si>
    <t>UBIN0532983</t>
  </si>
  <si>
    <t>UBIN0532991</t>
  </si>
  <si>
    <t>UBIN0533009</t>
  </si>
  <si>
    <t>UBIN0533017</t>
  </si>
  <si>
    <t>UBIN0533025</t>
  </si>
  <si>
    <t>UBIN0533033</t>
  </si>
  <si>
    <t>UBIN0533041</t>
  </si>
  <si>
    <t>UBIN0533050</t>
  </si>
  <si>
    <t>UBIN0533068</t>
  </si>
  <si>
    <t>UBIN0533076</t>
  </si>
  <si>
    <t>UBIN0533084</t>
  </si>
  <si>
    <t>UBIN0533092</t>
  </si>
  <si>
    <t>UBIN0533106</t>
  </si>
  <si>
    <t>UBIN0533114</t>
  </si>
  <si>
    <t>UBIN0533122</t>
  </si>
  <si>
    <t>UBIN0533131</t>
  </si>
  <si>
    <t>UBIN0533149</t>
  </si>
  <si>
    <t>UBIN0533157</t>
  </si>
  <si>
    <t>UBIN0533165</t>
  </si>
  <si>
    <t>UBIN0533173</t>
  </si>
  <si>
    <t>UBIN0533181</t>
  </si>
  <si>
    <t>UBIN0533190</t>
  </si>
  <si>
    <t>UBIN0533203</t>
  </si>
  <si>
    <t>UBIN0533220</t>
  </si>
  <si>
    <t>UBIN0533238</t>
  </si>
  <si>
    <t>UBIN0533246</t>
  </si>
  <si>
    <t>UBIN0533254</t>
  </si>
  <si>
    <t>UBIN0533262</t>
  </si>
  <si>
    <t>UBIN0533289</t>
  </si>
  <si>
    <t>UBIN0533297</t>
  </si>
  <si>
    <t>UBIN0533301</t>
  </si>
  <si>
    <t>UBIN0533319</t>
  </si>
  <si>
    <t>UBIN0533327</t>
  </si>
  <si>
    <t>UBIN0533335</t>
  </si>
  <si>
    <t>UBIN0533343</t>
  </si>
  <si>
    <t>UBIN0533351</t>
  </si>
  <si>
    <t>UBIN0533360</t>
  </si>
  <si>
    <t>UBIN0533378</t>
  </si>
  <si>
    <t>UBIN0533386</t>
  </si>
  <si>
    <t>UBIN0533394</t>
  </si>
  <si>
    <t>UBIN0533408</t>
  </si>
  <si>
    <t>UBIN0533416</t>
  </si>
  <si>
    <t>UBIN0533424</t>
  </si>
  <si>
    <t>UBIN0533432</t>
  </si>
  <si>
    <t>UBIN0533441</t>
  </si>
  <si>
    <t>UBIN0533459</t>
  </si>
  <si>
    <t>UBIN0533467</t>
  </si>
  <si>
    <t>UBIN0533475</t>
  </si>
  <si>
    <t>UBIN0533483</t>
  </si>
  <si>
    <t>UBIN0533491</t>
  </si>
  <si>
    <t>UBIN0533505</t>
  </si>
  <si>
    <t>UBIN0533513</t>
  </si>
  <si>
    <t>UBIN0533521</t>
  </si>
  <si>
    <t>UBIN0533530</t>
  </si>
  <si>
    <t>UBIN0533548</t>
  </si>
  <si>
    <t>UBIN0533556</t>
  </si>
  <si>
    <t>UBIN0533564</t>
  </si>
  <si>
    <t>UBIN0533572</t>
  </si>
  <si>
    <t>UBIN0533581</t>
  </si>
  <si>
    <t>UBIN0533599</t>
  </si>
  <si>
    <t>UBIN0533602</t>
  </si>
  <si>
    <t>UBIN0533611</t>
  </si>
  <si>
    <t>UBIN0533629</t>
  </si>
  <si>
    <t>UBIN0533637</t>
  </si>
  <si>
    <t>UBIN0533645</t>
  </si>
  <si>
    <t>UBIN0533653</t>
  </si>
  <si>
    <t>UBIN0533661</t>
  </si>
  <si>
    <t>UBIN0533670</t>
  </si>
  <si>
    <t>UBIN0533688</t>
  </si>
  <si>
    <t>UBIN0533696</t>
  </si>
  <si>
    <t>UBIN0533700</t>
  </si>
  <si>
    <t>UBIN0533718</t>
  </si>
  <si>
    <t>UBIN0533726</t>
  </si>
  <si>
    <t>UBIN0533734</t>
  </si>
  <si>
    <t>UBIN0533751</t>
  </si>
  <si>
    <t>UBIN0533769</t>
  </si>
  <si>
    <t>UBIN0533777</t>
  </si>
  <si>
    <t>UBIN0533785</t>
  </si>
  <si>
    <t>UBIN0533793</t>
  </si>
  <si>
    <t>UBIN0533807</t>
  </si>
  <si>
    <t>UBIN0533815</t>
  </si>
  <si>
    <t>UBIN0533823</t>
  </si>
  <si>
    <t>UBIN0533831</t>
  </si>
  <si>
    <t>UBIN0533840</t>
  </si>
  <si>
    <t>UBIN0533858</t>
  </si>
  <si>
    <t>UBIN0533866</t>
  </si>
  <si>
    <t>UBIN0533874</t>
  </si>
  <si>
    <t>UBIN0533882</t>
  </si>
  <si>
    <t>UBIN0533891</t>
  </si>
  <si>
    <t>UBIN0533904</t>
  </si>
  <si>
    <t>UBIN0533912</t>
  </si>
  <si>
    <t>UBIN0533921</t>
  </si>
  <si>
    <t>UBIN0533939</t>
  </si>
  <si>
    <t>UBIN0533947</t>
  </si>
  <si>
    <t>UBIN0533955</t>
  </si>
  <si>
    <t>UBIN0533963</t>
  </si>
  <si>
    <t>UBIN0533971</t>
  </si>
  <si>
    <t>UBIN0533980</t>
  </si>
  <si>
    <t>UBIN0533998</t>
  </si>
  <si>
    <t>UBIN0534005</t>
  </si>
  <si>
    <t>UBIN0534013</t>
  </si>
  <si>
    <t>UBIN0534021</t>
  </si>
  <si>
    <t>UBIN0534030</t>
  </si>
  <si>
    <t>UBIN0534048</t>
  </si>
  <si>
    <t>UBIN0534056</t>
  </si>
  <si>
    <t>UBIN0534064</t>
  </si>
  <si>
    <t>UBIN0534072</t>
  </si>
  <si>
    <t>UBIN0534081</t>
  </si>
  <si>
    <t>UBIN0534099</t>
  </si>
  <si>
    <t>UBIN0534102</t>
  </si>
  <si>
    <t>UBIN0534111</t>
  </si>
  <si>
    <t>UBIN0534129</t>
  </si>
  <si>
    <t>UBIN0534137</t>
  </si>
  <si>
    <t>UBIN0534145</t>
  </si>
  <si>
    <t>UBIN0534153</t>
  </si>
  <si>
    <t>UBIN0534161</t>
  </si>
  <si>
    <t>UBIN0534170</t>
  </si>
  <si>
    <t>UBIN0534188</t>
  </si>
  <si>
    <t>UBIN0534196</t>
  </si>
  <si>
    <t>UBIN0534200</t>
  </si>
  <si>
    <t>UBIN0534218</t>
  </si>
  <si>
    <t>UBIN0534226</t>
  </si>
  <si>
    <t>UBIN0534234</t>
  </si>
  <si>
    <t>UBIN0534242</t>
  </si>
  <si>
    <t>UBIN0534251</t>
  </si>
  <si>
    <t>UBIN0534269</t>
  </si>
  <si>
    <t>UBIN0534277</t>
  </si>
  <si>
    <t>UBIN0534285</t>
  </si>
  <si>
    <t>UBIN0534293</t>
  </si>
  <si>
    <t>UBIN0534307</t>
  </si>
  <si>
    <t>UBIN0534315</t>
  </si>
  <si>
    <t>UBIN0534323</t>
  </si>
  <si>
    <t>UBIN0534331</t>
  </si>
  <si>
    <t>UBIN0534340</t>
  </si>
  <si>
    <t>UBIN0534358</t>
  </si>
  <si>
    <t>UBIN0534366</t>
  </si>
  <si>
    <t>UBIN0534374</t>
  </si>
  <si>
    <t>UBIN0534382</t>
  </si>
  <si>
    <t>UBIN0534391</t>
  </si>
  <si>
    <t>UBIN0534404</t>
  </si>
  <si>
    <t>UBIN0534412</t>
  </si>
  <si>
    <t>UBIN0534421</t>
  </si>
  <si>
    <t>UBIN0534439</t>
  </si>
  <si>
    <t>UBIN0534447</t>
  </si>
  <si>
    <t>UBIN0534455</t>
  </si>
  <si>
    <t>UBIN0534463</t>
  </si>
  <si>
    <t>UBIN0534471</t>
  </si>
  <si>
    <t>UBIN0534480</t>
  </si>
  <si>
    <t>UBIN0534498</t>
  </si>
  <si>
    <t>UBIN0534501</t>
  </si>
  <si>
    <t>UBIN0534510</t>
  </si>
  <si>
    <t>UBIN0534528</t>
  </si>
  <si>
    <t>UBIN0534536</t>
  </si>
  <si>
    <t>UBIN0534544</t>
  </si>
  <si>
    <t>UBIN0534552</t>
  </si>
  <si>
    <t>UBIN0534561</t>
  </si>
  <si>
    <t>UBIN0534579</t>
  </si>
  <si>
    <t>UBIN0534587</t>
  </si>
  <si>
    <t>UBIN0534595</t>
  </si>
  <si>
    <t>UBIN0534609</t>
  </si>
  <si>
    <t>UBIN0534617</t>
  </si>
  <si>
    <t>UBIN0534625</t>
  </si>
  <si>
    <t>UBIN0534633</t>
  </si>
  <si>
    <t>UBIN0534641</t>
  </si>
  <si>
    <t>UBIN0534650</t>
  </si>
  <si>
    <t>UBIN0534668</t>
  </si>
  <si>
    <t>UBIN0534676</t>
  </si>
  <si>
    <t>UBIN0534684</t>
  </si>
  <si>
    <t>UBIN0534692</t>
  </si>
  <si>
    <t>UBIN0534706</t>
  </si>
  <si>
    <t>UBIN0534714</t>
  </si>
  <si>
    <t>UBIN0534722</t>
  </si>
  <si>
    <t>UBIN0534731</t>
  </si>
  <si>
    <t>UBIN0534749</t>
  </si>
  <si>
    <t>UBIN0534757</t>
  </si>
  <si>
    <t>UBIN0534765</t>
  </si>
  <si>
    <t>UBIN0534773</t>
  </si>
  <si>
    <t>UBIN0534781</t>
  </si>
  <si>
    <t>UBIN0534790</t>
  </si>
  <si>
    <t>UBIN0534803</t>
  </si>
  <si>
    <t>UBIN0534811</t>
  </si>
  <si>
    <t>UBIN0534820</t>
  </si>
  <si>
    <t>UBIN0534838</t>
  </si>
  <si>
    <t>UBIN0534846</t>
  </si>
  <si>
    <t>UBIN0534854</t>
  </si>
  <si>
    <t>UBIN0534862</t>
  </si>
  <si>
    <t>UBIN0534871</t>
  </si>
  <si>
    <t>UBIN0534889</t>
  </si>
  <si>
    <t>UBIN0534897</t>
  </si>
  <si>
    <t>UBIN0534901</t>
  </si>
  <si>
    <t>UBIN0534919</t>
  </si>
  <si>
    <t>UBIN0534927</t>
  </si>
  <si>
    <t>UBIN0534935</t>
  </si>
  <si>
    <t>UBIN0534943</t>
  </si>
  <si>
    <t>UBIN0534951</t>
  </si>
  <si>
    <t>UBIN0534960</t>
  </si>
  <si>
    <t>UBIN0534978</t>
  </si>
  <si>
    <t>UBIN0534986</t>
  </si>
  <si>
    <t>UBIN0534994</t>
  </si>
  <si>
    <t>UBIN0535001</t>
  </si>
  <si>
    <t>UBIN0535010</t>
  </si>
  <si>
    <t>UBIN0535028</t>
  </si>
  <si>
    <t>UBIN0535036</t>
  </si>
  <si>
    <t>UBIN0535044</t>
  </si>
  <si>
    <t>UBIN0535061</t>
  </si>
  <si>
    <t>UBIN0535087</t>
  </si>
  <si>
    <t>UBIN0535109</t>
  </si>
  <si>
    <t>UBIN0535125</t>
  </si>
  <si>
    <t>UBIN0535133</t>
  </si>
  <si>
    <t>UBIN0535168</t>
  </si>
  <si>
    <t>UBIN0535192</t>
  </si>
  <si>
    <t>UBIN0535214</t>
  </si>
  <si>
    <t>UBIN0535222</t>
  </si>
  <si>
    <t>UBIN0535231</t>
  </si>
  <si>
    <t>UBIN0535249</t>
  </si>
  <si>
    <t>UBIN0535257</t>
  </si>
  <si>
    <t>UBIN0535265</t>
  </si>
  <si>
    <t>UBIN0535273</t>
  </si>
  <si>
    <t>UBIN0535281</t>
  </si>
  <si>
    <t>UBIN0535290</t>
  </si>
  <si>
    <t>UBIN0535303</t>
  </si>
  <si>
    <t>UBIN0535311</t>
  </si>
  <si>
    <t>UBIN0535320</t>
  </si>
  <si>
    <t>UBIN0535338</t>
  </si>
  <si>
    <t>UBIN0535346</t>
  </si>
  <si>
    <t>UBIN0535354</t>
  </si>
  <si>
    <t>UBIN0535362</t>
  </si>
  <si>
    <t>UBIN0535371</t>
  </si>
  <si>
    <t>UBIN0535389</t>
  </si>
  <si>
    <t>UBIN0535397</t>
  </si>
  <si>
    <t>UBIN0535401</t>
  </si>
  <si>
    <t>UBIN0535419</t>
  </si>
  <si>
    <t>UBIN0535427</t>
  </si>
  <si>
    <t>UBIN0535435</t>
  </si>
  <si>
    <t>UBIN0535443</t>
  </si>
  <si>
    <t>UBIN0535451</t>
  </si>
  <si>
    <t>UBIN0535460</t>
  </si>
  <si>
    <t>UBIN0535478</t>
  </si>
  <si>
    <t>UBIN0535486</t>
  </si>
  <si>
    <t>UBIN0535494</t>
  </si>
  <si>
    <t>UBIN0535508</t>
  </si>
  <si>
    <t>UBIN0535516</t>
  </si>
  <si>
    <t>UBIN0535524</t>
  </si>
  <si>
    <t>UBIN0535532</t>
  </si>
  <si>
    <t>UBIN0535541</t>
  </si>
  <si>
    <t>UBIN0535559</t>
  </si>
  <si>
    <t>UBIN0535567</t>
  </si>
  <si>
    <t>UBIN0535575</t>
  </si>
  <si>
    <t>UBIN0535583</t>
  </si>
  <si>
    <t>UBIN0535591</t>
  </si>
  <si>
    <t>UBIN0535605</t>
  </si>
  <si>
    <t>UBIN0535613</t>
  </si>
  <si>
    <t>UBIN0535621</t>
  </si>
  <si>
    <t>UBIN0535630</t>
  </si>
  <si>
    <t>UBIN0535648</t>
  </si>
  <si>
    <t>UBIN0535656</t>
  </si>
  <si>
    <t>UBIN0535664</t>
  </si>
  <si>
    <t>UBIN0535672</t>
  </si>
  <si>
    <t>UBIN0535681</t>
  </si>
  <si>
    <t>UBIN0535699</t>
  </si>
  <si>
    <t>UBIN0535702</t>
  </si>
  <si>
    <t>UBIN0535711</t>
  </si>
  <si>
    <t>UBIN0535729</t>
  </si>
  <si>
    <t>UBIN0535737</t>
  </si>
  <si>
    <t>UBIN0535745</t>
  </si>
  <si>
    <t>UBIN0535753</t>
  </si>
  <si>
    <t>UBIN0535761</t>
  </si>
  <si>
    <t>UBIN0535770</t>
  </si>
  <si>
    <t>UBIN0535788</t>
  </si>
  <si>
    <t>UBIN0535796</t>
  </si>
  <si>
    <t>UBIN0535800</t>
  </si>
  <si>
    <t>UBIN0535818</t>
  </si>
  <si>
    <t>UBIN0535826</t>
  </si>
  <si>
    <t>UBIN0535834</t>
  </si>
  <si>
    <t>UBIN0535842</t>
  </si>
  <si>
    <t>UBIN0535851</t>
  </si>
  <si>
    <t>UBIN0535869</t>
  </si>
  <si>
    <t>UBIN0535877</t>
  </si>
  <si>
    <t>UBIN0535885</t>
  </si>
  <si>
    <t>UBIN0535893</t>
  </si>
  <si>
    <t>UBIN0535915</t>
  </si>
  <si>
    <t>UBIN0535923</t>
  </si>
  <si>
    <t>UBIN0535931</t>
  </si>
  <si>
    <t>UBIN0535940</t>
  </si>
  <si>
    <t>UBIN0535958</t>
  </si>
  <si>
    <t>UBIN0535966</t>
  </si>
  <si>
    <t>UBIN0535974</t>
  </si>
  <si>
    <t>UBIN0535982</t>
  </si>
  <si>
    <t>UBIN0535991</t>
  </si>
  <si>
    <t>UBIN0536008</t>
  </si>
  <si>
    <t>UBIN0536016</t>
  </si>
  <si>
    <t>UBIN0536024</t>
  </si>
  <si>
    <t>UBIN0536032</t>
  </si>
  <si>
    <t>UBIN0536041</t>
  </si>
  <si>
    <t>UBIN0536059</t>
  </si>
  <si>
    <t>UBIN0536067</t>
  </si>
  <si>
    <t>UBIN0536075</t>
  </si>
  <si>
    <t>UBIN0536083</t>
  </si>
  <si>
    <t>UBIN0536091</t>
  </si>
  <si>
    <t>UBIN0536105</t>
  </si>
  <si>
    <t>UBIN0536113</t>
  </si>
  <si>
    <t>UBIN0536121</t>
  </si>
  <si>
    <t>UBIN0536130</t>
  </si>
  <si>
    <t>UBIN0536148</t>
  </si>
  <si>
    <t>UBIN0536156</t>
  </si>
  <si>
    <t>UBIN0536164</t>
  </si>
  <si>
    <t>UBIN0536172</t>
  </si>
  <si>
    <t>UBIN0536181</t>
  </si>
  <si>
    <t>UBIN0536199</t>
  </si>
  <si>
    <t>UBIN0536202</t>
  </si>
  <si>
    <t>UBIN0536211</t>
  </si>
  <si>
    <t>UBIN0536229</t>
  </si>
  <si>
    <t>UBIN0536237</t>
  </si>
  <si>
    <t>UBIN0536245</t>
  </si>
  <si>
    <t>UBIN0536253</t>
  </si>
  <si>
    <t>UBIN0536261</t>
  </si>
  <si>
    <t>UBIN0536270</t>
  </si>
  <si>
    <t>UBIN0536288</t>
  </si>
  <si>
    <t>UBIN0536296</t>
  </si>
  <si>
    <t>UBIN0536300</t>
  </si>
  <si>
    <t>UBIN0536318</t>
  </si>
  <si>
    <t>UBIN0536326</t>
  </si>
  <si>
    <t>UBIN0536334</t>
  </si>
  <si>
    <t>UBIN0536342</t>
  </si>
  <si>
    <t>UBIN0536351</t>
  </si>
  <si>
    <t>UBIN0536369</t>
  </si>
  <si>
    <t>UBIN0536377</t>
  </si>
  <si>
    <t>UBIN0536385</t>
  </si>
  <si>
    <t>UBIN0536393</t>
  </si>
  <si>
    <t>UBIN0536407</t>
  </si>
  <si>
    <t>UBIN0536415</t>
  </si>
  <si>
    <t>UBIN0536423</t>
  </si>
  <si>
    <t>UBIN0536431</t>
  </si>
  <si>
    <t>UBIN0536440</t>
  </si>
  <si>
    <t>UBIN0536458</t>
  </si>
  <si>
    <t>UBIN0536466</t>
  </si>
  <si>
    <t>UBIN0536474</t>
  </si>
  <si>
    <t>UBIN0536482</t>
  </si>
  <si>
    <t>UBIN0536491</t>
  </si>
  <si>
    <t>UBIN0536504</t>
  </si>
  <si>
    <t>UBIN0536512</t>
  </si>
  <si>
    <t>UBIN0536521</t>
  </si>
  <si>
    <t>UBIN0536539</t>
  </si>
  <si>
    <t>UBIN0536547</t>
  </si>
  <si>
    <t>UBIN0536555</t>
  </si>
  <si>
    <t>UBIN0536563</t>
  </si>
  <si>
    <t>UBIN0536571</t>
  </si>
  <si>
    <t>UBIN0536580</t>
  </si>
  <si>
    <t>UBIN0536598</t>
  </si>
  <si>
    <t>UBIN0536601</t>
  </si>
  <si>
    <t>UBIN0536628</t>
  </si>
  <si>
    <t>UBIN0536636</t>
  </si>
  <si>
    <t>UBIN0536644</t>
  </si>
  <si>
    <t>UBIN0536652</t>
  </si>
  <si>
    <t>UBIN0536661</t>
  </si>
  <si>
    <t>UBIN0536717</t>
  </si>
  <si>
    <t>UBIN0536741</t>
  </si>
  <si>
    <t>UBIN0536750</t>
  </si>
  <si>
    <t>UBIN0536784</t>
  </si>
  <si>
    <t>UBIN0536831</t>
  </si>
  <si>
    <t>UBIN0536890</t>
  </si>
  <si>
    <t>UBIN0536911</t>
  </si>
  <si>
    <t>UBIN0536920</t>
  </si>
  <si>
    <t>UBIN0536938</t>
  </si>
  <si>
    <t>UBIN0536946</t>
  </si>
  <si>
    <t>UBIN0536954</t>
  </si>
  <si>
    <t>UBIN0536962</t>
  </si>
  <si>
    <t>UBIN0536971</t>
  </si>
  <si>
    <t>UBIN0536989</t>
  </si>
  <si>
    <t>UBIN0536997</t>
  </si>
  <si>
    <t>UBIN0537004</t>
  </si>
  <si>
    <t>UBIN0537012</t>
  </si>
  <si>
    <t>UBIN0537021</t>
  </si>
  <si>
    <t>UBIN0537039</t>
  </si>
  <si>
    <t>UBIN0537047</t>
  </si>
  <si>
    <t>UBIN0537055</t>
  </si>
  <si>
    <t>UBIN0537063</t>
  </si>
  <si>
    <t>UBIN0537071</t>
  </si>
  <si>
    <t>UBIN0537080</t>
  </si>
  <si>
    <t>UBIN0537098</t>
  </si>
  <si>
    <t>UBIN0537101</t>
  </si>
  <si>
    <t>UBIN0537128</t>
  </si>
  <si>
    <t>UBIN0537136</t>
  </si>
  <si>
    <t>UBIN0537144</t>
  </si>
  <si>
    <t>UBIN0537152</t>
  </si>
  <si>
    <t>UBIN0537161</t>
  </si>
  <si>
    <t>UBIN0537179</t>
  </si>
  <si>
    <t>UBIN0537187</t>
  </si>
  <si>
    <t>UBIN0537195</t>
  </si>
  <si>
    <t>UBIN0537209</t>
  </si>
  <si>
    <t>UBIN0537217</t>
  </si>
  <si>
    <t>UBIN0537225</t>
  </si>
  <si>
    <t>UBIN0537233</t>
  </si>
  <si>
    <t>UBIN0537241</t>
  </si>
  <si>
    <t>UBIN0537268</t>
  </si>
  <si>
    <t>UBIN0537276</t>
  </si>
  <si>
    <t>UBIN0537284</t>
  </si>
  <si>
    <t>UBIN0537292</t>
  </si>
  <si>
    <t>UBIN0537306</t>
  </si>
  <si>
    <t>UBIN0537314</t>
  </si>
  <si>
    <t>UBIN0537322</t>
  </si>
  <si>
    <t>UBIN0537331</t>
  </si>
  <si>
    <t>UBIN0537349</t>
  </si>
  <si>
    <t>UBIN0537357</t>
  </si>
  <si>
    <t>UBIN0537365</t>
  </si>
  <si>
    <t>UBIN0537373</t>
  </si>
  <si>
    <t>UBIN0537381</t>
  </si>
  <si>
    <t>UBIN0537390</t>
  </si>
  <si>
    <t>UBIN0537403</t>
  </si>
  <si>
    <t>UBIN0537411</t>
  </si>
  <si>
    <t>UBIN0537420</t>
  </si>
  <si>
    <t>UBIN0537438</t>
  </si>
  <si>
    <t>UBIN0537446</t>
  </si>
  <si>
    <t>UBIN0537454</t>
  </si>
  <si>
    <t>UBIN0537462</t>
  </si>
  <si>
    <t>UBIN0537471</t>
  </si>
  <si>
    <t>UBIN0537489</t>
  </si>
  <si>
    <t>UBIN0537497</t>
  </si>
  <si>
    <t>UBIN0537501</t>
  </si>
  <si>
    <t>UBIN0537519</t>
  </si>
  <si>
    <t>UBIN0537527</t>
  </si>
  <si>
    <t>UBIN0537535</t>
  </si>
  <si>
    <t>UBIN0537543</t>
  </si>
  <si>
    <t>UBIN0537551</t>
  </si>
  <si>
    <t>UBIN0537560</t>
  </si>
  <si>
    <t>UBIN0537578</t>
  </si>
  <si>
    <t>UBIN0537586</t>
  </si>
  <si>
    <t>UBIN0537594</t>
  </si>
  <si>
    <t>UBIN0537608</t>
  </si>
  <si>
    <t>UBIN0537616</t>
  </si>
  <si>
    <t>UBIN0537624</t>
  </si>
  <si>
    <t>UBIN0537632</t>
  </si>
  <si>
    <t>UBIN0537659</t>
  </si>
  <si>
    <t>UBIN0537667</t>
  </si>
  <si>
    <t>UBIN0537683</t>
  </si>
  <si>
    <t>UBIN0537691</t>
  </si>
  <si>
    <t>UBIN0537705</t>
  </si>
  <si>
    <t>UBIN0537721</t>
  </si>
  <si>
    <t>UBIN0537730</t>
  </si>
  <si>
    <t>UBIN0537748</t>
  </si>
  <si>
    <t>UBIN0537756</t>
  </si>
  <si>
    <t>UBIN0537764</t>
  </si>
  <si>
    <t>UBIN0537772</t>
  </si>
  <si>
    <t>UBIN0537781</t>
  </si>
  <si>
    <t>UBIN0537799</t>
  </si>
  <si>
    <t>UBIN0537802</t>
  </si>
  <si>
    <t>UBIN0537811</t>
  </si>
  <si>
    <t>UBIN0537837</t>
  </si>
  <si>
    <t>UBIN0537845</t>
  </si>
  <si>
    <t>UBIN0537853</t>
  </si>
  <si>
    <t>UBIN0537861</t>
  </si>
  <si>
    <t>UBIN0537870</t>
  </si>
  <si>
    <t>UBIN0537888</t>
  </si>
  <si>
    <t>UBIN0537896</t>
  </si>
  <si>
    <t>UBIN0537900</t>
  </si>
  <si>
    <t>UBIN0537918</t>
  </si>
  <si>
    <t>UBIN0537926</t>
  </si>
  <si>
    <t>UBIN0537934</t>
  </si>
  <si>
    <t>UBIN0537942</t>
  </si>
  <si>
    <t>UBIN0537951</t>
  </si>
  <si>
    <t>UBIN0537969</t>
  </si>
  <si>
    <t>UBIN0537977</t>
  </si>
  <si>
    <t>UBIN0537985</t>
  </si>
  <si>
    <t>UBIN0537993</t>
  </si>
  <si>
    <t>UBIN0538001</t>
  </si>
  <si>
    <t>UBIN0538019</t>
  </si>
  <si>
    <t>UBIN0538027</t>
  </si>
  <si>
    <t>UBIN0538035</t>
  </si>
  <si>
    <t>UBIN0538043</t>
  </si>
  <si>
    <t>UBIN0538051</t>
  </si>
  <si>
    <t>UBIN0538060</t>
  </si>
  <si>
    <t>UBIN0538078</t>
  </si>
  <si>
    <t>UBIN0538086</t>
  </si>
  <si>
    <t>UBIN0538094</t>
  </si>
  <si>
    <t>UBIN0538108</t>
  </si>
  <si>
    <t>UBIN0538116</t>
  </si>
  <si>
    <t>UBIN0538124</t>
  </si>
  <si>
    <t>UBIN0538132</t>
  </si>
  <si>
    <t>UBIN0538141</t>
  </si>
  <si>
    <t>UBIN0538159</t>
  </si>
  <si>
    <t>UBIN0538167</t>
  </si>
  <si>
    <t>UBIN0538175</t>
  </si>
  <si>
    <t>UBIN0538183</t>
  </si>
  <si>
    <t>UBIN0538213</t>
  </si>
  <si>
    <t>UBIN0538230</t>
  </si>
  <si>
    <t>UBIN0538281</t>
  </si>
  <si>
    <t>UBIN0538311</t>
  </si>
  <si>
    <t>UBIN0538329</t>
  </si>
  <si>
    <t>UBIN0538337</t>
  </si>
  <si>
    <t>UBIN0538345</t>
  </si>
  <si>
    <t>UBIN0538353</t>
  </si>
  <si>
    <t>UBIN0538361</t>
  </si>
  <si>
    <t>UBIN0538370</t>
  </si>
  <si>
    <t>UBIN0538388</t>
  </si>
  <si>
    <t>UBIN0538400</t>
  </si>
  <si>
    <t>UBIN0538418</t>
  </si>
  <si>
    <t>UBIN0538426</t>
  </si>
  <si>
    <t>UBIN0538434</t>
  </si>
  <si>
    <t>UBIN0538442</t>
  </si>
  <si>
    <t>UBIN0538451</t>
  </si>
  <si>
    <t>UBIN0538469</t>
  </si>
  <si>
    <t>UBIN0538485</t>
  </si>
  <si>
    <t>UBIN0538493</t>
  </si>
  <si>
    <t>UBIN0538507</t>
  </si>
  <si>
    <t>UBIN0538515</t>
  </si>
  <si>
    <t>UBIN0538523</t>
  </si>
  <si>
    <t>UBIN0538531</t>
  </si>
  <si>
    <t>UBIN0538540</t>
  </si>
  <si>
    <t>UBIN0538558</t>
  </si>
  <si>
    <t>UBIN0538566</t>
  </si>
  <si>
    <t>UBIN0538574</t>
  </si>
  <si>
    <t>UBIN0538582</t>
  </si>
  <si>
    <t>UBIN0538591</t>
  </si>
  <si>
    <t>UBIN0538604</t>
  </si>
  <si>
    <t>UBIN0538612</t>
  </si>
  <si>
    <t>UBIN0538621</t>
  </si>
  <si>
    <t>UBIN0538639</t>
  </si>
  <si>
    <t>UBIN0538647</t>
  </si>
  <si>
    <t>UBIN0538655</t>
  </si>
  <si>
    <t>UBIN0538663</t>
  </si>
  <si>
    <t>UBIN0538671</t>
  </si>
  <si>
    <t>UBIN0538680</t>
  </si>
  <si>
    <t>UBIN0538698</t>
  </si>
  <si>
    <t>UBIN0538701</t>
  </si>
  <si>
    <t>UBIN0538710</t>
  </si>
  <si>
    <t>UBIN0538728</t>
  </si>
  <si>
    <t>UBIN0538736</t>
  </si>
  <si>
    <t>UBIN0538744</t>
  </si>
  <si>
    <t>UBIN0538752</t>
  </si>
  <si>
    <t>UBIN0538761</t>
  </si>
  <si>
    <t>UBIN0538779</t>
  </si>
  <si>
    <t>UBIN0538787</t>
  </si>
  <si>
    <t>UBIN0538795</t>
  </si>
  <si>
    <t>UBIN0538809</t>
  </si>
  <si>
    <t>UBIN0538817</t>
  </si>
  <si>
    <t>UBIN0538825</t>
  </si>
  <si>
    <t>UBIN0538833</t>
  </si>
  <si>
    <t>UBIN0538841</t>
  </si>
  <si>
    <t>UBIN0538850</t>
  </si>
  <si>
    <t>UBIN0538868</t>
  </si>
  <si>
    <t>UBIN0538876</t>
  </si>
  <si>
    <t>UBIN0538884</t>
  </si>
  <si>
    <t>UBIN0538892</t>
  </si>
  <si>
    <t>UBIN0538906</t>
  </si>
  <si>
    <t>UBIN0538914</t>
  </si>
  <si>
    <t>UBIN0538922</t>
  </si>
  <si>
    <t>UBIN0538931</t>
  </si>
  <si>
    <t>UBIN0538949</t>
  </si>
  <si>
    <t>UBIN0538957</t>
  </si>
  <si>
    <t>UBIN0538965</t>
  </si>
  <si>
    <t>UBIN0538973</t>
  </si>
  <si>
    <t>UBIN0538981</t>
  </si>
  <si>
    <t>UBIN0538990</t>
  </si>
  <si>
    <t>UBIN0539007</t>
  </si>
  <si>
    <t>UBIN0539015</t>
  </si>
  <si>
    <t>UBIN0539023</t>
  </si>
  <si>
    <t>UBIN0539031</t>
  </si>
  <si>
    <t>UBIN0539040</t>
  </si>
  <si>
    <t>UBIN0539058</t>
  </si>
  <si>
    <t>UBIN0539066</t>
  </si>
  <si>
    <t>UBIN0539074</t>
  </si>
  <si>
    <t>UBIN0539082</t>
  </si>
  <si>
    <t>UBIN0539091</t>
  </si>
  <si>
    <t>UBIN0539112</t>
  </si>
  <si>
    <t>UBIN0539121</t>
  </si>
  <si>
    <t>UBIN0539139</t>
  </si>
  <si>
    <t>UBIN0539147</t>
  </si>
  <si>
    <t>UBIN0539155</t>
  </si>
  <si>
    <t>UBIN0539163</t>
  </si>
  <si>
    <t>UBIN0539171</t>
  </si>
  <si>
    <t>UBIN0539180</t>
  </si>
  <si>
    <t>UBIN0539198</t>
  </si>
  <si>
    <t>UBIN0539201</t>
  </si>
  <si>
    <t>UBIN0539210</t>
  </si>
  <si>
    <t>UBIN0539228</t>
  </si>
  <si>
    <t>UBIN0539236</t>
  </si>
  <si>
    <t>UBIN0539244</t>
  </si>
  <si>
    <t>UBIN0539252</t>
  </si>
  <si>
    <t>UBIN0539261</t>
  </si>
  <si>
    <t>UBIN0539279</t>
  </si>
  <si>
    <t>UBIN0539287</t>
  </si>
  <si>
    <t>UBIN0539295</t>
  </si>
  <si>
    <t>UBIN0539309</t>
  </si>
  <si>
    <t>UBIN0539317</t>
  </si>
  <si>
    <t>UBIN0539325</t>
  </si>
  <si>
    <t>UBIN0539333</t>
  </si>
  <si>
    <t>UBIN0539341</t>
  </si>
  <si>
    <t>UBIN0539350</t>
  </si>
  <si>
    <t>UBIN0539368</t>
  </si>
  <si>
    <t>UBIN0539376</t>
  </si>
  <si>
    <t>UBIN0539384</t>
  </si>
  <si>
    <t>UBIN0539392</t>
  </si>
  <si>
    <t>UBIN0539406</t>
  </si>
  <si>
    <t>UBIN0539422</t>
  </si>
  <si>
    <t>UBIN0539431</t>
  </si>
  <si>
    <t>UBIN0539449</t>
  </si>
  <si>
    <t>UBIN0539457</t>
  </si>
  <si>
    <t>UBIN0539465</t>
  </si>
  <si>
    <t>UBIN0539473</t>
  </si>
  <si>
    <t>UBIN0539481</t>
  </si>
  <si>
    <t>UBIN0539490</t>
  </si>
  <si>
    <t>UBIN0539503</t>
  </si>
  <si>
    <t>UBIN0539511</t>
  </si>
  <si>
    <t>UBIN0539520</t>
  </si>
  <si>
    <t>UBIN0539538</t>
  </si>
  <si>
    <t>UBIN0539546</t>
  </si>
  <si>
    <t>UBIN0539554</t>
  </si>
  <si>
    <t>UBIN0539562</t>
  </si>
  <si>
    <t>UBIN0539571</t>
  </si>
  <si>
    <t>UBIN0539589</t>
  </si>
  <si>
    <t>UBIN0539597</t>
  </si>
  <si>
    <t>UBIN0539601</t>
  </si>
  <si>
    <t>UBIN0539619</t>
  </si>
  <si>
    <t>UBIN0539627</t>
  </si>
  <si>
    <t>UBIN0539635</t>
  </si>
  <si>
    <t>UBIN0539643</t>
  </si>
  <si>
    <t>UBIN0539651</t>
  </si>
  <si>
    <t>UBIN0539660</t>
  </si>
  <si>
    <t>UBIN0539678</t>
  </si>
  <si>
    <t>UBIN0539686</t>
  </si>
  <si>
    <t>UBIN0539694</t>
  </si>
  <si>
    <t>UBIN0539708</t>
  </si>
  <si>
    <t>UBIN0539716</t>
  </si>
  <si>
    <t>UBIN0539724</t>
  </si>
  <si>
    <t>UBIN0539732</t>
  </si>
  <si>
    <t>UBIN0539741</t>
  </si>
  <si>
    <t>UBIN0539759</t>
  </si>
  <si>
    <t>UBIN0539783</t>
  </si>
  <si>
    <t>UBIN0539791</t>
  </si>
  <si>
    <t>UBIN0539805</t>
  </si>
  <si>
    <t>UBIN0539813</t>
  </si>
  <si>
    <t>UBIN0539830</t>
  </si>
  <si>
    <t>UBIN0539848</t>
  </si>
  <si>
    <t>UBIN0539856</t>
  </si>
  <si>
    <t>UBIN0539864</t>
  </si>
  <si>
    <t>UBIN0539872</t>
  </si>
  <si>
    <t>UBIN0539899</t>
  </si>
  <si>
    <t>UBIN0539902</t>
  </si>
  <si>
    <t>UBIN0539911</t>
  </si>
  <si>
    <t>UBIN0539929</t>
  </si>
  <si>
    <t>UBIN0539937</t>
  </si>
  <si>
    <t>UBIN0539945</t>
  </si>
  <si>
    <t>UBIN0539953</t>
  </si>
  <si>
    <t>UBIN0539961</t>
  </si>
  <si>
    <t>UBIN0539970</t>
  </si>
  <si>
    <t>UBIN0539988</t>
  </si>
  <si>
    <t>UBIN0539996</t>
  </si>
  <si>
    <t>UBIN0540013</t>
  </si>
  <si>
    <t>UBIN0540021</t>
  </si>
  <si>
    <t>UBIN0540030</t>
  </si>
  <si>
    <t>UBIN0540048</t>
  </si>
  <si>
    <t>UBIN0540056</t>
  </si>
  <si>
    <t>UBIN0540102</t>
  </si>
  <si>
    <t>UBIN0540153</t>
  </si>
  <si>
    <t>UBIN0540161</t>
  </si>
  <si>
    <t>UBIN0540170</t>
  </si>
  <si>
    <t>UBIN0540188</t>
  </si>
  <si>
    <t>UBIN0540196</t>
  </si>
  <si>
    <t>UBIN0540200</t>
  </si>
  <si>
    <t>UBIN0540218</t>
  </si>
  <si>
    <t>UBIN0540226</t>
  </si>
  <si>
    <t>UBIN0540234</t>
  </si>
  <si>
    <t>UBIN0540242</t>
  </si>
  <si>
    <t>UBIN0540251</t>
  </si>
  <si>
    <t>UBIN0540277</t>
  </si>
  <si>
    <t>UBIN0540285</t>
  </si>
  <si>
    <t>UBIN0540293</t>
  </si>
  <si>
    <t>UBIN0540307</t>
  </si>
  <si>
    <t>UBIN0540315</t>
  </si>
  <si>
    <t>UBIN0540323</t>
  </si>
  <si>
    <t>UBIN0540340</t>
  </si>
  <si>
    <t>UBIN0540358</t>
  </si>
  <si>
    <t>UBIN0540366</t>
  </si>
  <si>
    <t>UBIN0540374</t>
  </si>
  <si>
    <t>UBIN0540382</t>
  </si>
  <si>
    <t>UBIN0540391</t>
  </si>
  <si>
    <t>UBIN0540404</t>
  </si>
  <si>
    <t>UBIN0540412</t>
  </si>
  <si>
    <t>UBIN0540421</t>
  </si>
  <si>
    <t>UBIN0540439</t>
  </si>
  <si>
    <t>UBIN0540447</t>
  </si>
  <si>
    <t>UBIN0540463</t>
  </si>
  <si>
    <t>UBIN0540471</t>
  </si>
  <si>
    <t>UBIN0540480</t>
  </si>
  <si>
    <t>UBIN0540498</t>
  </si>
  <si>
    <t>UBIN0540501</t>
  </si>
  <si>
    <t>UBIN0540510</t>
  </si>
  <si>
    <t>UBIN0540528</t>
  </si>
  <si>
    <t>UBIN0540536</t>
  </si>
  <si>
    <t>UBIN0540544</t>
  </si>
  <si>
    <t>UBIN0540552</t>
  </si>
  <si>
    <t>UBIN0540561</t>
  </si>
  <si>
    <t>UBIN0540579</t>
  </si>
  <si>
    <t>UBIN0540587</t>
  </si>
  <si>
    <t>UBIN0540595</t>
  </si>
  <si>
    <t>UBIN0540609</t>
  </si>
  <si>
    <t>UBIN0540617</t>
  </si>
  <si>
    <t>UBIN0540625</t>
  </si>
  <si>
    <t>UBIN0540633</t>
  </si>
  <si>
    <t>UBIN0540650</t>
  </si>
  <si>
    <t>UBIN0540668</t>
  </si>
  <si>
    <t>UBIN0540676</t>
  </si>
  <si>
    <t>UBIN0540684</t>
  </si>
  <si>
    <t>UBIN0540692</t>
  </si>
  <si>
    <t>UBIN0540706</t>
  </si>
  <si>
    <t>UBIN0540714</t>
  </si>
  <si>
    <t>UBIN0540722</t>
  </si>
  <si>
    <t>UBIN0540731</t>
  </si>
  <si>
    <t>UBIN0540749</t>
  </si>
  <si>
    <t>UBIN0540757</t>
  </si>
  <si>
    <t>UBIN0540765</t>
  </si>
  <si>
    <t>UBIN0540773</t>
  </si>
  <si>
    <t>UBIN0540781</t>
  </si>
  <si>
    <t>UBIN0540790</t>
  </si>
  <si>
    <t>UBIN0540803</t>
  </si>
  <si>
    <t>UBIN0540811</t>
  </si>
  <si>
    <t>UBIN0540820</t>
  </si>
  <si>
    <t>UBIN0540838</t>
  </si>
  <si>
    <t>UBIN0540846</t>
  </si>
  <si>
    <t>UBIN0540854</t>
  </si>
  <si>
    <t>UBIN0540862</t>
  </si>
  <si>
    <t>UBIN0540871</t>
  </si>
  <si>
    <t>UBIN0540889</t>
  </si>
  <si>
    <t>UBIN0540897</t>
  </si>
  <si>
    <t>UBIN0540901</t>
  </si>
  <si>
    <t>UBIN0540919</t>
  </si>
  <si>
    <t>UBIN0540927</t>
  </si>
  <si>
    <t>UBIN0540935</t>
  </si>
  <si>
    <t>UBIN0540943</t>
  </si>
  <si>
    <t>UBIN0540951</t>
  </si>
  <si>
    <t>UBIN0540978</t>
  </si>
  <si>
    <t>UBIN0540986</t>
  </si>
  <si>
    <t>UBIN0540994</t>
  </si>
  <si>
    <t>UBIN0541001</t>
  </si>
  <si>
    <t>UBIN0541010</t>
  </si>
  <si>
    <t>UBIN0541028</t>
  </si>
  <si>
    <t>UBIN0541036</t>
  </si>
  <si>
    <t>UBIN0541044</t>
  </si>
  <si>
    <t>UBIN0541052</t>
  </si>
  <si>
    <t>UBIN0541061</t>
  </si>
  <si>
    <t>UBIN0541079</t>
  </si>
  <si>
    <t>UBIN0541095</t>
  </si>
  <si>
    <t>UBIN0541109</t>
  </si>
  <si>
    <t>UBIN0541117</t>
  </si>
  <si>
    <t>UBIN0541125</t>
  </si>
  <si>
    <t>UBIN0541133</t>
  </si>
  <si>
    <t>UBIN0541141</t>
  </si>
  <si>
    <t>UBIN0541150</t>
  </si>
  <si>
    <t>UBIN0541168</t>
  </si>
  <si>
    <t>UBIN0541176</t>
  </si>
  <si>
    <t>UBIN0541192</t>
  </si>
  <si>
    <t>UBIN0541206</t>
  </si>
  <si>
    <t>UBIN0541214</t>
  </si>
  <si>
    <t>UBIN0541222</t>
  </si>
  <si>
    <t>UBIN0541231</t>
  </si>
  <si>
    <t>UBIN0541249</t>
  </si>
  <si>
    <t>UBIN0541257</t>
  </si>
  <si>
    <t>UBIN0541265</t>
  </si>
  <si>
    <t>UBIN0541273</t>
  </si>
  <si>
    <t>UBIN0541281</t>
  </si>
  <si>
    <t>UBIN0541290</t>
  </si>
  <si>
    <t>UBIN0541303</t>
  </si>
  <si>
    <t>UBIN0541311</t>
  </si>
  <si>
    <t>UBIN0541320</t>
  </si>
  <si>
    <t>UBIN0541338</t>
  </si>
  <si>
    <t>UBIN0541346</t>
  </si>
  <si>
    <t>UBIN0541354</t>
  </si>
  <si>
    <t>UBIN0541362</t>
  </si>
  <si>
    <t>UBIN0541371</t>
  </si>
  <si>
    <t>UBIN0541389</t>
  </si>
  <si>
    <t>UBIN0541397</t>
  </si>
  <si>
    <t>UBIN0541401</t>
  </si>
  <si>
    <t>UBIN0541419</t>
  </si>
  <si>
    <t>UBIN0541427</t>
  </si>
  <si>
    <t>UBIN0541435</t>
  </si>
  <si>
    <t>UBIN0541443</t>
  </si>
  <si>
    <t>UBIN0541451</t>
  </si>
  <si>
    <t>UBIN0541460</t>
  </si>
  <si>
    <t>UBIN0541478</t>
  </si>
  <si>
    <t>UBIN0541486</t>
  </si>
  <si>
    <t>UBIN0541494</t>
  </si>
  <si>
    <t>UBIN0541508</t>
  </si>
  <si>
    <t>UBIN0541516</t>
  </si>
  <si>
    <t>UBIN0541524</t>
  </si>
  <si>
    <t>UBIN0541532</t>
  </si>
  <si>
    <t>UBIN0541541</t>
  </si>
  <si>
    <t>UBIN0541559</t>
  </si>
  <si>
    <t>UBIN0541567</t>
  </si>
  <si>
    <t>UBIN0541575</t>
  </si>
  <si>
    <t>UBIN0541583</t>
  </si>
  <si>
    <t>UBIN0541591</t>
  </si>
  <si>
    <t>UBIN0541605</t>
  </si>
  <si>
    <t>UBIN0541613</t>
  </si>
  <si>
    <t>UBIN0541621</t>
  </si>
  <si>
    <t>UBIN0541630</t>
  </si>
  <si>
    <t>UBIN0541648</t>
  </si>
  <si>
    <t>UBIN0541656</t>
  </si>
  <si>
    <t>UBIN0541664</t>
  </si>
  <si>
    <t>UBIN0541672</t>
  </si>
  <si>
    <t>UBIN0541681</t>
  </si>
  <si>
    <t>UBIN0541699</t>
  </si>
  <si>
    <t>UBIN0541702</t>
  </si>
  <si>
    <t>UBIN0541711</t>
  </si>
  <si>
    <t>UBIN0541729</t>
  </si>
  <si>
    <t>UBIN0541737</t>
  </si>
  <si>
    <t>UBIN0541745</t>
  </si>
  <si>
    <t>UBIN0541753</t>
  </si>
  <si>
    <t>UBIN0541761</t>
  </si>
  <si>
    <t>UBIN0541770</t>
  </si>
  <si>
    <t>UBIN0541788</t>
  </si>
  <si>
    <t>UBIN0541796</t>
  </si>
  <si>
    <t>UBIN0541800</t>
  </si>
  <si>
    <t>UBIN0541818</t>
  </si>
  <si>
    <t>UBIN0541826</t>
  </si>
  <si>
    <t>UBIN0541834</t>
  </si>
  <si>
    <t>UBIN0541842</t>
  </si>
  <si>
    <t>UBIN0541851</t>
  </si>
  <si>
    <t>UBIN0541877</t>
  </si>
  <si>
    <t>UBIN0541885</t>
  </si>
  <si>
    <t>UBIN0541893</t>
  </si>
  <si>
    <t>UBIN0541907</t>
  </si>
  <si>
    <t>UBIN0541915</t>
  </si>
  <si>
    <t>UBIN0541923</t>
  </si>
  <si>
    <t>UBIN0541931</t>
  </si>
  <si>
    <t>UBIN0541940</t>
  </si>
  <si>
    <t>UBIN0541966</t>
  </si>
  <si>
    <t>UBIN0541974</t>
  </si>
  <si>
    <t>UBIN0541982</t>
  </si>
  <si>
    <t>UBIN0541991</t>
  </si>
  <si>
    <t>UBIN0542008</t>
  </si>
  <si>
    <t>UBIN0542016</t>
  </si>
  <si>
    <t>UBIN0542024</t>
  </si>
  <si>
    <t>UBIN0542032</t>
  </si>
  <si>
    <t>UBIN0542041</t>
  </si>
  <si>
    <t>UBIN0542059</t>
  </si>
  <si>
    <t>UBIN0542067</t>
  </si>
  <si>
    <t>UBIN0542083</t>
  </si>
  <si>
    <t>UBIN0542091</t>
  </si>
  <si>
    <t>UBIN0542105</t>
  </si>
  <si>
    <t>UBIN0542113</t>
  </si>
  <si>
    <t>UBIN0542121</t>
  </si>
  <si>
    <t>UBIN0542130</t>
  </si>
  <si>
    <t>UBIN0542148</t>
  </si>
  <si>
    <t>UBIN0542156</t>
  </si>
  <si>
    <t>UBIN0542164</t>
  </si>
  <si>
    <t>UBIN0542172</t>
  </si>
  <si>
    <t>UBIN0542181</t>
  </si>
  <si>
    <t>UBIN0542199</t>
  </si>
  <si>
    <t>UBIN0542202</t>
  </si>
  <si>
    <t>UBIN0542211</t>
  </si>
  <si>
    <t>UBIN0542229</t>
  </si>
  <si>
    <t>UBIN0542237</t>
  </si>
  <si>
    <t>UBIN0542245</t>
  </si>
  <si>
    <t>UBIN0542253</t>
  </si>
  <si>
    <t>UBIN0542261</t>
  </si>
  <si>
    <t>UBIN0542270</t>
  </si>
  <si>
    <t>UBIN0542288</t>
  </si>
  <si>
    <t>UBIN0542296</t>
  </si>
  <si>
    <t>UBIN0542300</t>
  </si>
  <si>
    <t>UBIN0542318</t>
  </si>
  <si>
    <t>UBIN0542326</t>
  </si>
  <si>
    <t>UBIN0542334</t>
  </si>
  <si>
    <t>UBIN0542342</t>
  </si>
  <si>
    <t>UBIN0542351</t>
  </si>
  <si>
    <t>UBIN0542369</t>
  </si>
  <si>
    <t>UBIN0542377</t>
  </si>
  <si>
    <t>UBIN0542385</t>
  </si>
  <si>
    <t>UBIN0542393</t>
  </si>
  <si>
    <t>UBIN0542407</t>
  </si>
  <si>
    <t>UBIN0542415</t>
  </si>
  <si>
    <t>UBIN0542423</t>
  </si>
  <si>
    <t>UBIN0542431</t>
  </si>
  <si>
    <t>UBIN0542440</t>
  </si>
  <si>
    <t>UBIN0542458</t>
  </si>
  <si>
    <t>UBIN0542466</t>
  </si>
  <si>
    <t>UBIN0542474</t>
  </si>
  <si>
    <t>UBIN0542482</t>
  </si>
  <si>
    <t>UBIN0542491</t>
  </si>
  <si>
    <t>UBIN0542504</t>
  </si>
  <si>
    <t>UBIN0542512</t>
  </si>
  <si>
    <t>UBIN0542521</t>
  </si>
  <si>
    <t>UBIN0542539</t>
  </si>
  <si>
    <t>UBIN0542547</t>
  </si>
  <si>
    <t>UBIN0542555</t>
  </si>
  <si>
    <t>UBIN0542563</t>
  </si>
  <si>
    <t>UBIN0542571</t>
  </si>
  <si>
    <t>UBIN0542580</t>
  </si>
  <si>
    <t>UBIN0542598</t>
  </si>
  <si>
    <t>UBIN0542601</t>
  </si>
  <si>
    <t>UBIN0542610</t>
  </si>
  <si>
    <t>UBIN0542628</t>
  </si>
  <si>
    <t>UBIN0542636</t>
  </si>
  <si>
    <t>UBIN0542644</t>
  </si>
  <si>
    <t>UBIN0542652</t>
  </si>
  <si>
    <t>UBIN0542661</t>
  </si>
  <si>
    <t>UBIN0542679</t>
  </si>
  <si>
    <t>UBIN0542687</t>
  </si>
  <si>
    <t>UBIN0542695</t>
  </si>
  <si>
    <t>UBIN0542709</t>
  </si>
  <si>
    <t>UBIN0542717</t>
  </si>
  <si>
    <t>UBIN0542725</t>
  </si>
  <si>
    <t>UBIN0542733</t>
  </si>
  <si>
    <t>UBIN0542741</t>
  </si>
  <si>
    <t>UBIN0542750</t>
  </si>
  <si>
    <t>UBIN0542768</t>
  </si>
  <si>
    <t>UBIN0542776</t>
  </si>
  <si>
    <t>UBIN0542784</t>
  </si>
  <si>
    <t>UBIN0542792</t>
  </si>
  <si>
    <t>UBIN0542806</t>
  </si>
  <si>
    <t>UBIN0542814</t>
  </si>
  <si>
    <t>UBIN0542822</t>
  </si>
  <si>
    <t>UBIN0542831</t>
  </si>
  <si>
    <t>UBIN0542849</t>
  </si>
  <si>
    <t>UBIN0542857</t>
  </si>
  <si>
    <t>UBIN0542865</t>
  </si>
  <si>
    <t>UBIN0542873</t>
  </si>
  <si>
    <t>UBIN0542881</t>
  </si>
  <si>
    <t>UBIN0542890</t>
  </si>
  <si>
    <t>UBIN0542903</t>
  </si>
  <si>
    <t>UBIN0542911</t>
  </si>
  <si>
    <t>UBIN0542938</t>
  </si>
  <si>
    <t>UBIN0542946</t>
  </si>
  <si>
    <t>UBIN0542954</t>
  </si>
  <si>
    <t>UBIN0542962</t>
  </si>
  <si>
    <t>UBIN0542971</t>
  </si>
  <si>
    <t>UBIN0542989</t>
  </si>
  <si>
    <t>UBIN0542997</t>
  </si>
  <si>
    <t>UBIN0543004</t>
  </si>
  <si>
    <t>UBIN0543012</t>
  </si>
  <si>
    <t>UBIN0543021</t>
  </si>
  <si>
    <t>UBIN0543039</t>
  </si>
  <si>
    <t>UBIN0543047</t>
  </si>
  <si>
    <t>UBIN0543055</t>
  </si>
  <si>
    <t>UBIN0543063</t>
  </si>
  <si>
    <t>UBIN0543071</t>
  </si>
  <si>
    <t>UBIN0543080</t>
  </si>
  <si>
    <t>UBIN0543098</t>
  </si>
  <si>
    <t>UBIN0543101</t>
  </si>
  <si>
    <t>UBIN0543110</t>
  </si>
  <si>
    <t>UBIN0543128</t>
  </si>
  <si>
    <t>UBIN0543136</t>
  </si>
  <si>
    <t>UBIN0543144</t>
  </si>
  <si>
    <t>UBIN0543152</t>
  </si>
  <si>
    <t>UBIN0543161</t>
  </si>
  <si>
    <t>UBIN0543179</t>
  </si>
  <si>
    <t>UBIN0543187</t>
  </si>
  <si>
    <t>UBIN0543195</t>
  </si>
  <si>
    <t>UBIN0543209</t>
  </si>
  <si>
    <t>UBIN0543217</t>
  </si>
  <si>
    <t>UBIN0543233</t>
  </si>
  <si>
    <t>UBIN0543241</t>
  </si>
  <si>
    <t>UBIN0543250</t>
  </si>
  <si>
    <t>UBIN0543268</t>
  </si>
  <si>
    <t>UBIN0543276</t>
  </si>
  <si>
    <t>UBIN0543284</t>
  </si>
  <si>
    <t>UBIN0543292</t>
  </si>
  <si>
    <t>UBIN0543306</t>
  </si>
  <si>
    <t>UBIN0543314</t>
  </si>
  <si>
    <t>UBIN0543322</t>
  </si>
  <si>
    <t>UBIN0543331</t>
  </si>
  <si>
    <t>UBIN0543349</t>
  </si>
  <si>
    <t>UBIN0543357</t>
  </si>
  <si>
    <t>UBIN0543365</t>
  </si>
  <si>
    <t>UBIN0543373</t>
  </si>
  <si>
    <t>UBIN0543381</t>
  </si>
  <si>
    <t>UBIN0543390</t>
  </si>
  <si>
    <t>UBIN0543403</t>
  </si>
  <si>
    <t>UBIN0543411</t>
  </si>
  <si>
    <t>UBIN0543420</t>
  </si>
  <si>
    <t>UBIN0543438</t>
  </si>
  <si>
    <t>UBIN0543454</t>
  </si>
  <si>
    <t>UBIN0543462</t>
  </si>
  <si>
    <t>UBIN0543471</t>
  </si>
  <si>
    <t>UBIN0543489</t>
  </si>
  <si>
    <t>UBIN0543497</t>
  </si>
  <si>
    <t>UBIN0543501</t>
  </si>
  <si>
    <t>UBIN0543519</t>
  </si>
  <si>
    <t>UBIN0543527</t>
  </si>
  <si>
    <t>UBIN0543535</t>
  </si>
  <si>
    <t>UBIN0543543</t>
  </si>
  <si>
    <t>UBIN0543551</t>
  </si>
  <si>
    <t>UBIN0543560</t>
  </si>
  <si>
    <t>UBIN0543578</t>
  </si>
  <si>
    <t>UBIN0543586</t>
  </si>
  <si>
    <t>UBIN0543594</t>
  </si>
  <si>
    <t>UBIN0543608</t>
  </si>
  <si>
    <t>UBIN0543616</t>
  </si>
  <si>
    <t>UBIN0543624</t>
  </si>
  <si>
    <t>UBIN0543632</t>
  </si>
  <si>
    <t>UBIN0543641</t>
  </si>
  <si>
    <t>UBIN0543659</t>
  </si>
  <si>
    <t>UBIN0543667</t>
  </si>
  <si>
    <t>UBIN0543675</t>
  </si>
  <si>
    <t>UBIN0543683</t>
  </si>
  <si>
    <t>UBIN0543691</t>
  </si>
  <si>
    <t>UBIN0543705</t>
  </si>
  <si>
    <t>UBIN0543713</t>
  </si>
  <si>
    <t>UBIN0543721</t>
  </si>
  <si>
    <t>UBIN0543730</t>
  </si>
  <si>
    <t>UBIN0543748</t>
  </si>
  <si>
    <t>UBIN0543756</t>
  </si>
  <si>
    <t>UBIN0543764</t>
  </si>
  <si>
    <t>UBIN0543772</t>
  </si>
  <si>
    <t>UBIN0543781</t>
  </si>
  <si>
    <t>UBIN0543799</t>
  </si>
  <si>
    <t>UBIN0543802</t>
  </si>
  <si>
    <t>UBIN0543811</t>
  </si>
  <si>
    <t>UBIN0543829</t>
  </si>
  <si>
    <t>UBIN0543837</t>
  </si>
  <si>
    <t>UBIN0543853</t>
  </si>
  <si>
    <t>UBIN0543861</t>
  </si>
  <si>
    <t>UBIN0543870</t>
  </si>
  <si>
    <t>UBIN0543888</t>
  </si>
  <si>
    <t>UBIN0543896</t>
  </si>
  <si>
    <t>UBIN0543900</t>
  </si>
  <si>
    <t>UBIN0543918</t>
  </si>
  <si>
    <t>UBIN0543942</t>
  </si>
  <si>
    <t>UBIN0543951</t>
  </si>
  <si>
    <t>UBIN0543969</t>
  </si>
  <si>
    <t>UBIN0543977</t>
  </si>
  <si>
    <t>UBIN0543985</t>
  </si>
  <si>
    <t>UBIN0543993</t>
  </si>
  <si>
    <t>UBIN0544001</t>
  </si>
  <si>
    <t>UBIN0544019</t>
  </si>
  <si>
    <t>UBIN0544035</t>
  </si>
  <si>
    <t>UBIN0544043</t>
  </si>
  <si>
    <t>UBIN0544051</t>
  </si>
  <si>
    <t>UBIN0544060</t>
  </si>
  <si>
    <t>UBIN0544078</t>
  </si>
  <si>
    <t>UBIN0544086</t>
  </si>
  <si>
    <t>UBIN0544108</t>
  </si>
  <si>
    <t>UBIN0544124</t>
  </si>
  <si>
    <t>UBIN0544141</t>
  </si>
  <si>
    <t>UBIN0544159</t>
  </si>
  <si>
    <t>UBIN0544175</t>
  </si>
  <si>
    <t>UBIN0544183</t>
  </si>
  <si>
    <t>UBIN0544191</t>
  </si>
  <si>
    <t>UBIN0544205</t>
  </si>
  <si>
    <t>UBIN0544213</t>
  </si>
  <si>
    <t>UBIN0544221</t>
  </si>
  <si>
    <t>UBIN0544230</t>
  </si>
  <si>
    <t>UBIN0544248</t>
  </si>
  <si>
    <t>UBIN0544256</t>
  </si>
  <si>
    <t>UBIN0544264</t>
  </si>
  <si>
    <t>UBIN0544272</t>
  </si>
  <si>
    <t>UBIN0544281</t>
  </si>
  <si>
    <t>UBIN0544299</t>
  </si>
  <si>
    <t>UBIN0544302</t>
  </si>
  <si>
    <t>UBIN0544329</t>
  </si>
  <si>
    <t>UBIN0544337</t>
  </si>
  <si>
    <t>UBIN0544345</t>
  </si>
  <si>
    <t>UBIN0544353</t>
  </si>
  <si>
    <t>UBIN0544361</t>
  </si>
  <si>
    <t>UBIN0544370</t>
  </si>
  <si>
    <t>UBIN0544388</t>
  </si>
  <si>
    <t>UBIN0544396</t>
  </si>
  <si>
    <t>UBIN0544400</t>
  </si>
  <si>
    <t>UBIN0544418</t>
  </si>
  <si>
    <t>UBIN0544426</t>
  </si>
  <si>
    <t>UBIN0544434</t>
  </si>
  <si>
    <t>UBIN0544442</t>
  </si>
  <si>
    <t>UBIN0544451</t>
  </si>
  <si>
    <t>UBIN0544469</t>
  </si>
  <si>
    <t>UBIN0544477</t>
  </si>
  <si>
    <t>UBIN0544485</t>
  </si>
  <si>
    <t>UBIN0544493</t>
  </si>
  <si>
    <t>UBIN0544507</t>
  </si>
  <si>
    <t>UBIN0544515</t>
  </si>
  <si>
    <t>UBIN0544523</t>
  </si>
  <si>
    <t>UBIN0544531</t>
  </si>
  <si>
    <t>UBIN0544540</t>
  </si>
  <si>
    <t>UBIN0544566</t>
  </si>
  <si>
    <t>UBIN0544574</t>
  </si>
  <si>
    <t>UBIN0544582</t>
  </si>
  <si>
    <t>UBIN0544591</t>
  </si>
  <si>
    <t>UBIN0544647</t>
  </si>
  <si>
    <t>UBIN0544663</t>
  </si>
  <si>
    <t>UBIN0544671</t>
  </si>
  <si>
    <t>UBIN0544680</t>
  </si>
  <si>
    <t>UBIN0544698</t>
  </si>
  <si>
    <t>UBIN0544701</t>
  </si>
  <si>
    <t>UBIN0544710</t>
  </si>
  <si>
    <t>UBIN0544728</t>
  </si>
  <si>
    <t>UBIN0544736</t>
  </si>
  <si>
    <t>UBIN0544744</t>
  </si>
  <si>
    <t>UBIN0544761</t>
  </si>
  <si>
    <t>UBIN0544779</t>
  </si>
  <si>
    <t>UBIN0544787</t>
  </si>
  <si>
    <t>UBIN0544809</t>
  </si>
  <si>
    <t>UBIN0544817</t>
  </si>
  <si>
    <t>UBIN0544825</t>
  </si>
  <si>
    <t>UBIN0544833</t>
  </si>
  <si>
    <t>UBIN0544841</t>
  </si>
  <si>
    <t>UBIN0544850</t>
  </si>
  <si>
    <t>UBIN0544868</t>
  </si>
  <si>
    <t>UBIN0544876</t>
  </si>
  <si>
    <t>UBIN0544884</t>
  </si>
  <si>
    <t>UBIN0544892</t>
  </si>
  <si>
    <t>UBIN0544906</t>
  </si>
  <si>
    <t>UBIN0544914</t>
  </si>
  <si>
    <t>UBIN0544922</t>
  </si>
  <si>
    <t>UBIN0544931</t>
  </si>
  <si>
    <t>UBIN0544949</t>
  </si>
  <si>
    <t>UBIN0544965</t>
  </si>
  <si>
    <t>UBIN0544973</t>
  </si>
  <si>
    <t>UBIN0544981</t>
  </si>
  <si>
    <t>UBIN0544990</t>
  </si>
  <si>
    <t>UBIN0545007</t>
  </si>
  <si>
    <t>UBIN0545023</t>
  </si>
  <si>
    <t>UBIN0545031</t>
  </si>
  <si>
    <t>UBIN0545040</t>
  </si>
  <si>
    <t>UBIN0545058</t>
  </si>
  <si>
    <t>UBIN0545066</t>
  </si>
  <si>
    <t>UBIN0545074</t>
  </si>
  <si>
    <t>UBIN0545082</t>
  </si>
  <si>
    <t>UBIN0545091</t>
  </si>
  <si>
    <t>UBIN0545104</t>
  </si>
  <si>
    <t>UBIN0545112</t>
  </si>
  <si>
    <t>UBIN0545139</t>
  </si>
  <si>
    <t>UBIN0545147</t>
  </si>
  <si>
    <t>UBIN0545155</t>
  </si>
  <si>
    <t>UBIN0545163</t>
  </si>
  <si>
    <t>UBIN0545171</t>
  </si>
  <si>
    <t>UBIN0545180</t>
  </si>
  <si>
    <t>UBIN0545198</t>
  </si>
  <si>
    <t>UBIN0545201</t>
  </si>
  <si>
    <t>UBIN0545210</t>
  </si>
  <si>
    <t>UBIN0545228</t>
  </si>
  <si>
    <t>UBIN0545236</t>
  </si>
  <si>
    <t>UBIN0545244</t>
  </si>
  <si>
    <t>UBIN0545252</t>
  </si>
  <si>
    <t>UBIN0545261</t>
  </si>
  <si>
    <t>UBIN0545279</t>
  </si>
  <si>
    <t>UBIN0545287</t>
  </si>
  <si>
    <t>UBIN0545295</t>
  </si>
  <si>
    <t>UBIN0545309</t>
  </si>
  <si>
    <t>UBIN0545317</t>
  </si>
  <si>
    <t>UBIN0545325</t>
  </si>
  <si>
    <t>UBIN0545333</t>
  </si>
  <si>
    <t>UBIN0545341</t>
  </si>
  <si>
    <t>UBIN0545350</t>
  </si>
  <si>
    <t>UBIN0545368</t>
  </si>
  <si>
    <t>UBIN0545376</t>
  </si>
  <si>
    <t>UBIN0545384</t>
  </si>
  <si>
    <t>UBIN0545392</t>
  </si>
  <si>
    <t>UBIN0545406</t>
  </si>
  <si>
    <t>UBIN0545414</t>
  </si>
  <si>
    <t>UBIN0545422</t>
  </si>
  <si>
    <t>UBIN0545431</t>
  </si>
  <si>
    <t>UBIN0545449</t>
  </si>
  <si>
    <t>UBIN0545457</t>
  </si>
  <si>
    <t>UBIN0545465</t>
  </si>
  <si>
    <t>UBIN0545473</t>
  </si>
  <si>
    <t>UBIN0545481</t>
  </si>
  <si>
    <t>UBIN0545490</t>
  </si>
  <si>
    <t>UBIN0545503</t>
  </si>
  <si>
    <t>UBIN0545511</t>
  </si>
  <si>
    <t>UBIN0545520</t>
  </si>
  <si>
    <t>UBIN0545538</t>
  </si>
  <si>
    <t>UBIN0545546</t>
  </si>
  <si>
    <t>UBIN0545554</t>
  </si>
  <si>
    <t>UBIN0545562</t>
  </si>
  <si>
    <t>UBIN0545571</t>
  </si>
  <si>
    <t>UBIN0545589</t>
  </si>
  <si>
    <t>UBIN0545597</t>
  </si>
  <si>
    <t>UBIN0545601</t>
  </si>
  <si>
    <t>UBIN0545619</t>
  </si>
  <si>
    <t>UBIN0545627</t>
  </si>
  <si>
    <t>UBIN0545635</t>
  </si>
  <si>
    <t>UBIN0545643</t>
  </si>
  <si>
    <t>UBIN0545651</t>
  </si>
  <si>
    <t>UBIN0545660</t>
  </si>
  <si>
    <t>UBIN0545678</t>
  </si>
  <si>
    <t>UBIN0545686</t>
  </si>
  <si>
    <t>UBIN0545694</t>
  </si>
  <si>
    <t>UBIN0545708</t>
  </si>
  <si>
    <t>UBIN0545716</t>
  </si>
  <si>
    <t>UBIN0545724</t>
  </si>
  <si>
    <t>UBIN0545732</t>
  </si>
  <si>
    <t>UBIN0545741</t>
  </si>
  <si>
    <t>UBIN0545759</t>
  </si>
  <si>
    <t>UBIN0545767</t>
  </si>
  <si>
    <t>UBIN0545775</t>
  </si>
  <si>
    <t>UBIN0545783</t>
  </si>
  <si>
    <t>UBIN0545791</t>
  </si>
  <si>
    <t>UBIN0545805</t>
  </si>
  <si>
    <t>UBIN0545813</t>
  </si>
  <si>
    <t>UBIN0545821</t>
  </si>
  <si>
    <t>UBIN0545830</t>
  </si>
  <si>
    <t>UBIN0545848</t>
  </si>
  <si>
    <t>UBIN0545856</t>
  </si>
  <si>
    <t>UBIN0545872</t>
  </si>
  <si>
    <t>UBIN0545881</t>
  </si>
  <si>
    <t>UBIN0545899</t>
  </si>
  <si>
    <t>UBIN0545902</t>
  </si>
  <si>
    <t>UBIN0545911</t>
  </si>
  <si>
    <t>UBIN0545929</t>
  </si>
  <si>
    <t>UBIN0545937</t>
  </si>
  <si>
    <t>UBIN0545945</t>
  </si>
  <si>
    <t>UBIN0545953</t>
  </si>
  <si>
    <t>UBIN0545961</t>
  </si>
  <si>
    <t>UBIN0545988</t>
  </si>
  <si>
    <t>UBIN0545996</t>
  </si>
  <si>
    <t>UBIN0546003</t>
  </si>
  <si>
    <t>UBIN0546011</t>
  </si>
  <si>
    <t>UBIN0546020</t>
  </si>
  <si>
    <t>UBIN0546038</t>
  </si>
  <si>
    <t>UBIN0546046</t>
  </si>
  <si>
    <t>UBIN0546054</t>
  </si>
  <si>
    <t>UBIN0546062</t>
  </si>
  <si>
    <t>UBIN0546071</t>
  </si>
  <si>
    <t>UBIN0546089</t>
  </si>
  <si>
    <t>UBIN0546097</t>
  </si>
  <si>
    <t>UBIN0546101</t>
  </si>
  <si>
    <t>UBIN0546119</t>
  </si>
  <si>
    <t>UBIN0546127</t>
  </si>
  <si>
    <t>UBIN0546135</t>
  </si>
  <si>
    <t>UBIN0546143</t>
  </si>
  <si>
    <t>UBIN0546151</t>
  </si>
  <si>
    <t>UBIN0546160</t>
  </si>
  <si>
    <t>UBIN0546178</t>
  </si>
  <si>
    <t>UBIN0546186</t>
  </si>
  <si>
    <t>UBIN0546194</t>
  </si>
  <si>
    <t>UBIN0546208</t>
  </si>
  <si>
    <t>UBIN0546216</t>
  </si>
  <si>
    <t>UBIN0546224</t>
  </si>
  <si>
    <t>UBIN0546232</t>
  </si>
  <si>
    <t>UBIN0546241</t>
  </si>
  <si>
    <t>UBIN0546259</t>
  </si>
  <si>
    <t>UBIN0546267</t>
  </si>
  <si>
    <t>UBIN0546275</t>
  </si>
  <si>
    <t>UBIN0546283</t>
  </si>
  <si>
    <t>UBIN0546291</t>
  </si>
  <si>
    <t>UBIN0546305</t>
  </si>
  <si>
    <t>UBIN0546313</t>
  </si>
  <si>
    <t>UBIN0546321</t>
  </si>
  <si>
    <t>UBIN0546330</t>
  </si>
  <si>
    <t>UBIN0546348</t>
  </si>
  <si>
    <t>UBIN0546356</t>
  </si>
  <si>
    <t>UBIN0546364</t>
  </si>
  <si>
    <t>UBIN0546372</t>
  </si>
  <si>
    <t>UBIN0546381</t>
  </si>
  <si>
    <t>UBIN0546399</t>
  </si>
  <si>
    <t>UBIN0546402</t>
  </si>
  <si>
    <t>UBIN0546411</t>
  </si>
  <si>
    <t>UBIN0546429</t>
  </si>
  <si>
    <t>UBIN0546437</t>
  </si>
  <si>
    <t>UBIN0546445</t>
  </si>
  <si>
    <t>UBIN0546453</t>
  </si>
  <si>
    <t>UBIN0546461</t>
  </si>
  <si>
    <t>UBIN0546470</t>
  </si>
  <si>
    <t>UBIN0546488</t>
  </si>
  <si>
    <t>UBIN0546496</t>
  </si>
  <si>
    <t>UBIN0546500</t>
  </si>
  <si>
    <t>UBIN0546518</t>
  </si>
  <si>
    <t>UBIN0546526</t>
  </si>
  <si>
    <t>UBIN0546542</t>
  </si>
  <si>
    <t>UBIN0546551</t>
  </si>
  <si>
    <t>UBIN0546569</t>
  </si>
  <si>
    <t>UBIN0546577</t>
  </si>
  <si>
    <t>UBIN0546585</t>
  </si>
  <si>
    <t>UBIN0546593</t>
  </si>
  <si>
    <t>UBIN0546607</t>
  </si>
  <si>
    <t>UBIN0546615</t>
  </si>
  <si>
    <t>UBIN0546623</t>
  </si>
  <si>
    <t>UBIN0546631</t>
  </si>
  <si>
    <t>UBIN0546640</t>
  </si>
  <si>
    <t>UBIN0546658</t>
  </si>
  <si>
    <t>UBIN0546666</t>
  </si>
  <si>
    <t>UBIN0546674</t>
  </si>
  <si>
    <t>UBIN0546682</t>
  </si>
  <si>
    <t>UBIN0546704</t>
  </si>
  <si>
    <t>UBIN0546712</t>
  </si>
  <si>
    <t>UBIN0546721</t>
  </si>
  <si>
    <t>UBIN0546739</t>
  </si>
  <si>
    <t>UBIN0546747</t>
  </si>
  <si>
    <t>UBIN0546755</t>
  </si>
  <si>
    <t>UBIN0546763</t>
  </si>
  <si>
    <t>UBIN0546771</t>
  </si>
  <si>
    <t>UBIN0546780</t>
  </si>
  <si>
    <t>UBIN0546798</t>
  </si>
  <si>
    <t>UBIN0546801</t>
  </si>
  <si>
    <t>UBIN0546810</t>
  </si>
  <si>
    <t>UBIN0546828</t>
  </si>
  <si>
    <t>UBIN0546836</t>
  </si>
  <si>
    <t>UBIN0546844</t>
  </si>
  <si>
    <t>UBIN0546852</t>
  </si>
  <si>
    <t>UBIN0546861</t>
  </si>
  <si>
    <t>UBIN0546879</t>
  </si>
  <si>
    <t>UBIN0546887</t>
  </si>
  <si>
    <t>UBIN0546917</t>
  </si>
  <si>
    <t>UBIN0546925</t>
  </si>
  <si>
    <t>UBIN0546933</t>
  </si>
  <si>
    <t>UBIN0546941</t>
  </si>
  <si>
    <t>UBIN0546976</t>
  </si>
  <si>
    <t>UBIN0547000</t>
  </si>
  <si>
    <t>UBIN0547018</t>
  </si>
  <si>
    <t>UBIN0547026</t>
  </si>
  <si>
    <t>UBIN0547034</t>
  </si>
  <si>
    <t>UBIN0547051</t>
  </si>
  <si>
    <t>UBIN0547077</t>
  </si>
  <si>
    <t>UBIN0547085</t>
  </si>
  <si>
    <t>UBIN0547093</t>
  </si>
  <si>
    <t>UBIN0547115</t>
  </si>
  <si>
    <t>UBIN0547123</t>
  </si>
  <si>
    <t>UBIN0547131</t>
  </si>
  <si>
    <t>UBIN0547158</t>
  </si>
  <si>
    <t>UBIN0547166</t>
  </si>
  <si>
    <t>UBIN0547174</t>
  </si>
  <si>
    <t>UBIN0547182</t>
  </si>
  <si>
    <t>UBIN0547191</t>
  </si>
  <si>
    <t>UBIN0547204</t>
  </si>
  <si>
    <t>UBIN0547247</t>
  </si>
  <si>
    <t>UBIN0547271</t>
  </si>
  <si>
    <t>UBIN0547280</t>
  </si>
  <si>
    <t>UBIN0547298</t>
  </si>
  <si>
    <t>UBIN0547301</t>
  </si>
  <si>
    <t>UBIN0547310</t>
  </si>
  <si>
    <t>UBIN0547328</t>
  </si>
  <si>
    <t>UBIN0547336</t>
  </si>
  <si>
    <t>UBIN0547344</t>
  </si>
  <si>
    <t>UBIN0547352</t>
  </si>
  <si>
    <t>UBIN0547361</t>
  </si>
  <si>
    <t>UBIN0547379</t>
  </si>
  <si>
    <t>UBIN0547395</t>
  </si>
  <si>
    <t>UBIN0547417</t>
  </si>
  <si>
    <t>UBIN0547425</t>
  </si>
  <si>
    <t>UBIN0547441</t>
  </si>
  <si>
    <t>UBIN0547450</t>
  </si>
  <si>
    <t>UBIN0547468</t>
  </si>
  <si>
    <t>UBIN0547476</t>
  </si>
  <si>
    <t>UBIN0547484</t>
  </si>
  <si>
    <t>UBIN0547492</t>
  </si>
  <si>
    <t>UBIN0547514</t>
  </si>
  <si>
    <t>UBIN0547522</t>
  </si>
  <si>
    <t>UBIN0547531</t>
  </si>
  <si>
    <t>UBIN0547549</t>
  </si>
  <si>
    <t>UBIN0547557</t>
  </si>
  <si>
    <t>UBIN0547565</t>
  </si>
  <si>
    <t>UBIN0547573</t>
  </si>
  <si>
    <t>UBIN0547581</t>
  </si>
  <si>
    <t>UBIN0547590</t>
  </si>
  <si>
    <t>UBIN0547611</t>
  </si>
  <si>
    <t>UBIN0547620</t>
  </si>
  <si>
    <t>UBIN0547662</t>
  </si>
  <si>
    <t>UBIN0547671</t>
  </si>
  <si>
    <t>UBIN0547697</t>
  </si>
  <si>
    <t>UBIN0547701</t>
  </si>
  <si>
    <t>UBIN0547719</t>
  </si>
  <si>
    <t>UBIN0547727</t>
  </si>
  <si>
    <t>UBIN0547735</t>
  </si>
  <si>
    <t>UBIN0547743</t>
  </si>
  <si>
    <t>UBIN0547751</t>
  </si>
  <si>
    <t>UBIN0547760</t>
  </si>
  <si>
    <t>UBIN0547778</t>
  </si>
  <si>
    <t>UBIN0547794</t>
  </si>
  <si>
    <t>UBIN0547808</t>
  </si>
  <si>
    <t>UBIN0547816</t>
  </si>
  <si>
    <t>UBIN0547832</t>
  </si>
  <si>
    <t>UBIN0547841</t>
  </si>
  <si>
    <t>UBIN0547859</t>
  </si>
  <si>
    <t>UBIN0547867</t>
  </si>
  <si>
    <t>UBIN0547875</t>
  </si>
  <si>
    <t>UBIN0547891</t>
  </si>
  <si>
    <t>UBIN0547905</t>
  </si>
  <si>
    <t>UBIN0547913</t>
  </si>
  <si>
    <t>UBIN0547921</t>
  </si>
  <si>
    <t>UBIN0547948</t>
  </si>
  <si>
    <t>UBIN0547956</t>
  </si>
  <si>
    <t>UBIN0547964</t>
  </si>
  <si>
    <t>UBIN0547999</t>
  </si>
  <si>
    <t>UBIN0548006</t>
  </si>
  <si>
    <t>UBIN0548014</t>
  </si>
  <si>
    <t>UBIN0548022</t>
  </si>
  <si>
    <t>UBIN0548031</t>
  </si>
  <si>
    <t>UBIN0548049</t>
  </si>
  <si>
    <t>UBIN0548065</t>
  </si>
  <si>
    <t>UBIN0548090</t>
  </si>
  <si>
    <t>UBIN0548111</t>
  </si>
  <si>
    <t>UBIN0548120</t>
  </si>
  <si>
    <t>UBIN0548146</t>
  </si>
  <si>
    <t>UBIN0548154</t>
  </si>
  <si>
    <t>UBIN0548171</t>
  </si>
  <si>
    <t>UBIN0548189</t>
  </si>
  <si>
    <t>UBIN0548201</t>
  </si>
  <si>
    <t>UBIN0548219</t>
  </si>
  <si>
    <t>UBIN0548251</t>
  </si>
  <si>
    <t>UBIN0548260</t>
  </si>
  <si>
    <t>UBIN0548278</t>
  </si>
  <si>
    <t>UBIN0548286</t>
  </si>
  <si>
    <t>UBIN0548294</t>
  </si>
  <si>
    <t>UBIN0548308</t>
  </si>
  <si>
    <t>UBIN0548324</t>
  </si>
  <si>
    <t>UBIN0548332</t>
  </si>
  <si>
    <t>UBIN0548341</t>
  </si>
  <si>
    <t>UBIN0548367</t>
  </si>
  <si>
    <t>UBIN0548430</t>
  </si>
  <si>
    <t>UBIN0548464</t>
  </si>
  <si>
    <t>UBIN0548472</t>
  </si>
  <si>
    <t>UBIN0548481</t>
  </si>
  <si>
    <t>UBIN0548499</t>
  </si>
  <si>
    <t>UBIN0548502</t>
  </si>
  <si>
    <t>UBIN0548511</t>
  </si>
  <si>
    <t>UBIN0548537</t>
  </si>
  <si>
    <t>UBIN0548545</t>
  </si>
  <si>
    <t>UBIN0548553</t>
  </si>
  <si>
    <t>UBIN0548561</t>
  </si>
  <si>
    <t>UBIN0548588</t>
  </si>
  <si>
    <t>UBIN0548596</t>
  </si>
  <si>
    <t>UBIN0548618</t>
  </si>
  <si>
    <t>UBIN0548626</t>
  </si>
  <si>
    <t>UBIN0548634</t>
  </si>
  <si>
    <t>UBIN0548642</t>
  </si>
  <si>
    <t>UBIN0548651</t>
  </si>
  <si>
    <t>UBIN0548669</t>
  </si>
  <si>
    <t>UBIN0548677</t>
  </si>
  <si>
    <t>UBIN0548685</t>
  </si>
  <si>
    <t>UBIN0548715</t>
  </si>
  <si>
    <t>UBIN0548723</t>
  </si>
  <si>
    <t>UBIN0548731</t>
  </si>
  <si>
    <t>UBIN0548740</t>
  </si>
  <si>
    <t>UBIN0548766</t>
  </si>
  <si>
    <t>UBIN0548774</t>
  </si>
  <si>
    <t>UBIN0548782</t>
  </si>
  <si>
    <t>UBIN0548791</t>
  </si>
  <si>
    <t>UBIN0548804</t>
  </si>
  <si>
    <t>UBIN0548812</t>
  </si>
  <si>
    <t>UBIN0548839</t>
  </si>
  <si>
    <t>UBIN0548847</t>
  </si>
  <si>
    <t>UBIN0548855</t>
  </si>
  <si>
    <t>UBIN0548871</t>
  </si>
  <si>
    <t>UBIN0548898</t>
  </si>
  <si>
    <t>UBIN0548901</t>
  </si>
  <si>
    <t>UBIN0548928</t>
  </si>
  <si>
    <t>UBIN0548936</t>
  </si>
  <si>
    <t>UBIN0548944</t>
  </si>
  <si>
    <t>UBIN0548961</t>
  </si>
  <si>
    <t>UBIN0548979</t>
  </si>
  <si>
    <t>UBIN0548987</t>
  </si>
  <si>
    <t>UBIN0548995</t>
  </si>
  <si>
    <t>UBIN0549002</t>
  </si>
  <si>
    <t>UBIN0549011</t>
  </si>
  <si>
    <t>UBIN0549045</t>
  </si>
  <si>
    <t>UBIN0549088</t>
  </si>
  <si>
    <t>UBIN0549100</t>
  </si>
  <si>
    <t>UBIN0549142</t>
  </si>
  <si>
    <t>UBIN0549151</t>
  </si>
  <si>
    <t>UBIN0549169</t>
  </si>
  <si>
    <t>UBIN0549177</t>
  </si>
  <si>
    <t>UBIN0549185</t>
  </si>
  <si>
    <t>UBIN0549193</t>
  </si>
  <si>
    <t>UBIN0549207</t>
  </si>
  <si>
    <t>UBIN0549258</t>
  </si>
  <si>
    <t>UBIN0549266</t>
  </si>
  <si>
    <t>UBIN0549274</t>
  </si>
  <si>
    <t>UBIN0549282</t>
  </si>
  <si>
    <t>UBIN0549291</t>
  </si>
  <si>
    <t>UBIN0549304</t>
  </si>
  <si>
    <t>UBIN0549321</t>
  </si>
  <si>
    <t>UBIN0549339</t>
  </si>
  <si>
    <t>UBIN0549347</t>
  </si>
  <si>
    <t>UBIN0549355</t>
  </si>
  <si>
    <t>UBIN0549363</t>
  </si>
  <si>
    <t>UBIN0549371</t>
  </si>
  <si>
    <t>UBIN0549380</t>
  </si>
  <si>
    <t>UBIN0549398</t>
  </si>
  <si>
    <t>UBIN0549401</t>
  </si>
  <si>
    <t>UBIN0549428</t>
  </si>
  <si>
    <t>UBIN0549436</t>
  </si>
  <si>
    <t>UBIN0549444</t>
  </si>
  <si>
    <t>UBIN0549452</t>
  </si>
  <si>
    <t>UBIN0549461</t>
  </si>
  <si>
    <t>UBIN0549479</t>
  </si>
  <si>
    <t>UBIN0549487</t>
  </si>
  <si>
    <t>UBIN0549495</t>
  </si>
  <si>
    <t>UBIN0549509</t>
  </si>
  <si>
    <t>UBIN0549525</t>
  </si>
  <si>
    <t>UBIN0549533</t>
  </si>
  <si>
    <t>UBIN0549541</t>
  </si>
  <si>
    <t>UBIN0549550</t>
  </si>
  <si>
    <t>UBIN0549568</t>
  </si>
  <si>
    <t>UBIN0549576</t>
  </si>
  <si>
    <t>UBIN0549584</t>
  </si>
  <si>
    <t>UBIN0549606</t>
  </si>
  <si>
    <t>UBIN0549614</t>
  </si>
  <si>
    <t>UBIN0549622</t>
  </si>
  <si>
    <t>UBIN0549631</t>
  </si>
  <si>
    <t>UBIN0549649</t>
  </si>
  <si>
    <t>UBIN0549657</t>
  </si>
  <si>
    <t>UBIN0549665</t>
  </si>
  <si>
    <t>UBIN0549673</t>
  </si>
  <si>
    <t>UBIN0549681</t>
  </si>
  <si>
    <t>UBIN0549690</t>
  </si>
  <si>
    <t>UBIN0549703</t>
  </si>
  <si>
    <t>UBIN0549711</t>
  </si>
  <si>
    <t>UBIN0549720</t>
  </si>
  <si>
    <t>UBIN0549738</t>
  </si>
  <si>
    <t>UBIN0549746</t>
  </si>
  <si>
    <t>UBIN0549754</t>
  </si>
  <si>
    <t>UBIN0549762</t>
  </si>
  <si>
    <t>UBIN0549771</t>
  </si>
  <si>
    <t>UBIN0549789</t>
  </si>
  <si>
    <t>UBIN0549797</t>
  </si>
  <si>
    <t>UBIN0549801</t>
  </si>
  <si>
    <t>UBIN0549819</t>
  </si>
  <si>
    <t>UBIN0549827</t>
  </si>
  <si>
    <t>UBIN0549835</t>
  </si>
  <si>
    <t>UBIN0549843</t>
  </si>
  <si>
    <t>UBIN0549851</t>
  </si>
  <si>
    <t>UBIN0549860</t>
  </si>
  <si>
    <t>UBIN0549878</t>
  </si>
  <si>
    <t>UBIN0549886</t>
  </si>
  <si>
    <t>UBIN0549894</t>
  </si>
  <si>
    <t>UBIN0549908</t>
  </si>
  <si>
    <t>UBIN0549916</t>
  </si>
  <si>
    <t>UBIN0549924</t>
  </si>
  <si>
    <t>UBIN0549932</t>
  </si>
  <si>
    <t>UBIN0549941</t>
  </si>
  <si>
    <t>UBIN0549959</t>
  </si>
  <si>
    <t>UBIN0549967</t>
  </si>
  <si>
    <t>UBIN0549975</t>
  </si>
  <si>
    <t>UBIN0549983</t>
  </si>
  <si>
    <t>UBIN0549991</t>
  </si>
  <si>
    <t>UBIN0550001</t>
  </si>
  <si>
    <t>UBIN0550027</t>
  </si>
  <si>
    <t>UBIN0550035</t>
  </si>
  <si>
    <t>UBIN0550051</t>
  </si>
  <si>
    <t>UBIN0550060</t>
  </si>
  <si>
    <t>UBIN0550078</t>
  </si>
  <si>
    <t>UBIN0550086</t>
  </si>
  <si>
    <t>UBIN0550094</t>
  </si>
  <si>
    <t>UBIN0550108</t>
  </si>
  <si>
    <t>UBIN0550116</t>
  </si>
  <si>
    <t>UBIN0550124</t>
  </si>
  <si>
    <t>UBIN0550132</t>
  </si>
  <si>
    <t>UBIN0550141</t>
  </si>
  <si>
    <t>UBIN0550159</t>
  </si>
  <si>
    <t>UBIN0550167</t>
  </si>
  <si>
    <t>UBIN0550175</t>
  </si>
  <si>
    <t>UBIN0550183</t>
  </si>
  <si>
    <t>UBIN0550191</t>
  </si>
  <si>
    <t>UBIN0550205</t>
  </si>
  <si>
    <t>UBIN0550213</t>
  </si>
  <si>
    <t>UBIN0550221</t>
  </si>
  <si>
    <t>UBIN0550230</t>
  </si>
  <si>
    <t>UBIN0550248</t>
  </si>
  <si>
    <t>UBIN0550256</t>
  </si>
  <si>
    <t>UBIN0550264</t>
  </si>
  <si>
    <t>UBIN0550281</t>
  </si>
  <si>
    <t>UBIN0550299</t>
  </si>
  <si>
    <t>UBIN0550302</t>
  </si>
  <si>
    <t>UBIN0550311</t>
  </si>
  <si>
    <t>UBIN0550329</t>
  </si>
  <si>
    <t>UBIN0550337</t>
  </si>
  <si>
    <t>UBIN0550345</t>
  </si>
  <si>
    <t>UBIN0550353</t>
  </si>
  <si>
    <t>UBIN0550361</t>
  </si>
  <si>
    <t>UBIN0550370</t>
  </si>
  <si>
    <t>UBIN0550388</t>
  </si>
  <si>
    <t>UBIN0550396</t>
  </si>
  <si>
    <t>UBIN0550400</t>
  </si>
  <si>
    <t>UBIN0550418</t>
  </si>
  <si>
    <t>UBIN0550426</t>
  </si>
  <si>
    <t>UBIN0550434</t>
  </si>
  <si>
    <t>UBIN0550442</t>
  </si>
  <si>
    <t>UBIN0550469</t>
  </si>
  <si>
    <t>UBIN0550477</t>
  </si>
  <si>
    <t>UBIN0550493</t>
  </si>
  <si>
    <t>UBIN0550507</t>
  </si>
  <si>
    <t>UBIN0550515</t>
  </si>
  <si>
    <t>UBIN0550523</t>
  </si>
  <si>
    <t>UBIN0550531</t>
  </si>
  <si>
    <t>UBIN0550540</t>
  </si>
  <si>
    <t>UBIN0550558</t>
  </si>
  <si>
    <t>UBIN0550574</t>
  </si>
  <si>
    <t>UBIN0550591</t>
  </si>
  <si>
    <t>UBIN0550612</t>
  </si>
  <si>
    <t>UBIN0550639</t>
  </si>
  <si>
    <t>UBIN0550647</t>
  </si>
  <si>
    <t>UBIN0550655</t>
  </si>
  <si>
    <t>UBIN0550663</t>
  </si>
  <si>
    <t>UBIN0550671</t>
  </si>
  <si>
    <t>UBIN0550680</t>
  </si>
  <si>
    <t>UBIN0550698</t>
  </si>
  <si>
    <t>UBIN0550701</t>
  </si>
  <si>
    <t>UBIN0550710</t>
  </si>
  <si>
    <t>UBIN0550736</t>
  </si>
  <si>
    <t>UBIN0550744</t>
  </si>
  <si>
    <t>UBIN0550752</t>
  </si>
  <si>
    <t>UBIN0550761</t>
  </si>
  <si>
    <t>UBIN0550779</t>
  </si>
  <si>
    <t>UBIN0550787</t>
  </si>
  <si>
    <t>UBIN0550795</t>
  </si>
  <si>
    <t>UBIN0550809</t>
  </si>
  <si>
    <t>UBIN0550817</t>
  </si>
  <si>
    <t>UBIN0550825</t>
  </si>
  <si>
    <t>UBIN0550833</t>
  </si>
  <si>
    <t>UBIN0550841</t>
  </si>
  <si>
    <t>UBIN0550850</t>
  </si>
  <si>
    <t>UBIN0550868</t>
  </si>
  <si>
    <t>UBIN0550876</t>
  </si>
  <si>
    <t>UBIN0550884</t>
  </si>
  <si>
    <t>UBIN0550892</t>
  </si>
  <si>
    <t>UBIN0550914</t>
  </si>
  <si>
    <t>UBIN0550922</t>
  </si>
  <si>
    <t>UBIN0550931</t>
  </si>
  <si>
    <t>UBIN0550973</t>
  </si>
  <si>
    <t>UBIN0550981</t>
  </si>
  <si>
    <t>UBIN0550990</t>
  </si>
  <si>
    <t>UBIN0551023</t>
  </si>
  <si>
    <t>UBIN0551031</t>
  </si>
  <si>
    <t>UBIN0551040</t>
  </si>
  <si>
    <t>UBIN0551058</t>
  </si>
  <si>
    <t>UBIN0551066</t>
  </si>
  <si>
    <t>UBIN0551121</t>
  </si>
  <si>
    <t>UBIN0551147</t>
  </si>
  <si>
    <t>UBIN0551155</t>
  </si>
  <si>
    <t>UBIN0551201</t>
  </si>
  <si>
    <t>UBIN0551210</t>
  </si>
  <si>
    <t>UBIN0551309</t>
  </si>
  <si>
    <t>UBIN0551325</t>
  </si>
  <si>
    <t>UBIN0551350</t>
  </si>
  <si>
    <t>UBIN0551376</t>
  </si>
  <si>
    <t>UBIN0551384</t>
  </si>
  <si>
    <t>UBIN0551406</t>
  </si>
  <si>
    <t>UBIN0551422</t>
  </si>
  <si>
    <t>UBIN0551431</t>
  </si>
  <si>
    <t>UBIN0551546</t>
  </si>
  <si>
    <t>UBIN0551554</t>
  </si>
  <si>
    <t>UBIN0551651</t>
  </si>
  <si>
    <t>UBIN0551660</t>
  </si>
  <si>
    <t>UBIN0551678</t>
  </si>
  <si>
    <t>UBIN0551686</t>
  </si>
  <si>
    <t>UBIN0551694</t>
  </si>
  <si>
    <t>UBIN0551708</t>
  </si>
  <si>
    <t>UBIN0551724</t>
  </si>
  <si>
    <t>UBIN0551732</t>
  </si>
  <si>
    <t>UBIN0551738</t>
  </si>
  <si>
    <t>UBIN0551759</t>
  </si>
  <si>
    <t>UBIN0551767</t>
  </si>
  <si>
    <t>UBIN0551775</t>
  </si>
  <si>
    <t>UBIN0551783</t>
  </si>
  <si>
    <t>UBIN0551791</t>
  </si>
  <si>
    <t>UBIN0551848</t>
  </si>
  <si>
    <t>UBIN0551856</t>
  </si>
  <si>
    <t>UBIN0551864</t>
  </si>
  <si>
    <t>UBIN0551872</t>
  </si>
  <si>
    <t>UBIN0551929</t>
  </si>
  <si>
    <t>UBIN0551937</t>
  </si>
  <si>
    <t>UBIN0551945</t>
  </si>
  <si>
    <t>UBIN0551953</t>
  </si>
  <si>
    <t>UBIN0551961</t>
  </si>
  <si>
    <t>UBIN0551970</t>
  </si>
  <si>
    <t>UBIN0551988</t>
  </si>
  <si>
    <t>UBIN0551996</t>
  </si>
  <si>
    <t>UBIN0552003</t>
  </si>
  <si>
    <t>UBIN0552011</t>
  </si>
  <si>
    <t>UBIN0552020</t>
  </si>
  <si>
    <t>UBIN0552038</t>
  </si>
  <si>
    <t>UBIN0552046</t>
  </si>
  <si>
    <t>UBIN0552054</t>
  </si>
  <si>
    <t>UBIN0552062</t>
  </si>
  <si>
    <t>UBIN0552071</t>
  </si>
  <si>
    <t>UBIN0552089</t>
  </si>
  <si>
    <t>UBIN0552097</t>
  </si>
  <si>
    <t>UBIN0552101</t>
  </si>
  <si>
    <t>UBIN0552119</t>
  </si>
  <si>
    <t>UBIN0552127</t>
  </si>
  <si>
    <t>UBIN0552135</t>
  </si>
  <si>
    <t>UBIN0552160</t>
  </si>
  <si>
    <t>UBIN0552186</t>
  </si>
  <si>
    <t>UBIN0552194</t>
  </si>
  <si>
    <t>UBIN0552208</t>
  </si>
  <si>
    <t>UBIN0552216</t>
  </si>
  <si>
    <t>UBIN0552224</t>
  </si>
  <si>
    <t>UBIN0552241</t>
  </si>
  <si>
    <t>UBIN0552267</t>
  </si>
  <si>
    <t>UBIN0552275</t>
  </si>
  <si>
    <t>UBIN0552283</t>
  </si>
  <si>
    <t>UBIN0552291</t>
  </si>
  <si>
    <t>UBIN0552305</t>
  </si>
  <si>
    <t>UBIN0552313</t>
  </si>
  <si>
    <t>UBIN0552321</t>
  </si>
  <si>
    <t>UBIN0552356</t>
  </si>
  <si>
    <t>UBIN0552364</t>
  </si>
  <si>
    <t>UBIN0552372</t>
  </si>
  <si>
    <t>UBIN0552402</t>
  </si>
  <si>
    <t>UBIN0552429</t>
  </si>
  <si>
    <t>UBIN0552445</t>
  </si>
  <si>
    <t>UBIN0552453</t>
  </si>
  <si>
    <t>UBIN0552461</t>
  </si>
  <si>
    <t>UBIN0552470</t>
  </si>
  <si>
    <t>UBIN0552496</t>
  </si>
  <si>
    <t>UBIN0552534</t>
  </si>
  <si>
    <t>UBIN0552577</t>
  </si>
  <si>
    <t>UBIN0552585</t>
  </si>
  <si>
    <t>UBIN0552593</t>
  </si>
  <si>
    <t>UBIN0552607</t>
  </si>
  <si>
    <t>UBIN0552615</t>
  </si>
  <si>
    <t>UBIN0552623</t>
  </si>
  <si>
    <t>UBIN0552631</t>
  </si>
  <si>
    <t>UBIN0552704</t>
  </si>
  <si>
    <t>UBIN0552712</t>
  </si>
  <si>
    <t>UBIN0552721</t>
  </si>
  <si>
    <t>UBIN0552739</t>
  </si>
  <si>
    <t>UBIN0552747</t>
  </si>
  <si>
    <t>UBIN0552755</t>
  </si>
  <si>
    <t>UBIN0552763</t>
  </si>
  <si>
    <t>UBIN0552771</t>
  </si>
  <si>
    <t>UBIN0552780</t>
  </si>
  <si>
    <t>UBIN0552798</t>
  </si>
  <si>
    <t>UBIN0552801</t>
  </si>
  <si>
    <t>UBIN0552810</t>
  </si>
  <si>
    <t>UBIN0552828</t>
  </si>
  <si>
    <t>UBIN0552844</t>
  </si>
  <si>
    <t>UBIN0552852</t>
  </si>
  <si>
    <t>UBIN0552861</t>
  </si>
  <si>
    <t>UBIN0552895</t>
  </si>
  <si>
    <t>UBIN0552909</t>
  </si>
  <si>
    <t>UBIN0552917</t>
  </si>
  <si>
    <t>UBIN0552933</t>
  </si>
  <si>
    <t>UBIN0552968</t>
  </si>
  <si>
    <t>UBIN0552976</t>
  </si>
  <si>
    <t>UBIN0552984</t>
  </si>
  <si>
    <t>UBIN0552992</t>
  </si>
  <si>
    <t>UBIN0553000</t>
  </si>
  <si>
    <t>UBIN0553018</t>
  </si>
  <si>
    <t>UBIN0553026</t>
  </si>
  <si>
    <t>UBIN0553034</t>
  </si>
  <si>
    <t>UBIN0553042</t>
  </si>
  <si>
    <t>UBIN0553051</t>
  </si>
  <si>
    <t>UBIN0553069</t>
  </si>
  <si>
    <t>UBIN0553077</t>
  </si>
  <si>
    <t>UBIN0553085</t>
  </si>
  <si>
    <t>UBIN0553115</t>
  </si>
  <si>
    <t>UBIN0553123</t>
  </si>
  <si>
    <t>UBIN0553131</t>
  </si>
  <si>
    <t>UBIN0553140</t>
  </si>
  <si>
    <t>UBIN0553158</t>
  </si>
  <si>
    <t>UBIN0553166</t>
  </si>
  <si>
    <t>UBIN0553174</t>
  </si>
  <si>
    <t>UBIN0553182</t>
  </si>
  <si>
    <t>UBIN0553204</t>
  </si>
  <si>
    <t>UBIN0553212</t>
  </si>
  <si>
    <t>UBIN0553221</t>
  </si>
  <si>
    <t>UBIN0553239</t>
  </si>
  <si>
    <t>UBIN0553247</t>
  </si>
  <si>
    <t>UBIN0553255</t>
  </si>
  <si>
    <t>UBIN0553263</t>
  </si>
  <si>
    <t>UBIN0553271</t>
  </si>
  <si>
    <t>UBIN0553280</t>
  </si>
  <si>
    <t>UBIN0553310</t>
  </si>
  <si>
    <t>UBIN0553328</t>
  </si>
  <si>
    <t>UBIN0553336</t>
  </si>
  <si>
    <t>UBIN0553344</t>
  </si>
  <si>
    <t>UBIN0553352</t>
  </si>
  <si>
    <t>UBIN0553361</t>
  </si>
  <si>
    <t>UBIN0553387</t>
  </si>
  <si>
    <t>UBIN0553395</t>
  </si>
  <si>
    <t>UBIN0553409</t>
  </si>
  <si>
    <t>UBIN0553417</t>
  </si>
  <si>
    <t>UBIN0553425</t>
  </si>
  <si>
    <t>UBIN0553433</t>
  </si>
  <si>
    <t>UBIN0553441</t>
  </si>
  <si>
    <t>UBIN0553450</t>
  </si>
  <si>
    <t>UBIN0553468</t>
  </si>
  <si>
    <t>UBIN0553476</t>
  </si>
  <si>
    <t>UBIN0553484</t>
  </si>
  <si>
    <t>UBIN0553492</t>
  </si>
  <si>
    <t>UBIN0553506</t>
  </si>
  <si>
    <t>UBIN0553514</t>
  </si>
  <si>
    <t>UBIN0553522</t>
  </si>
  <si>
    <t>UBIN0553531</t>
  </si>
  <si>
    <t>UBIN0553549</t>
  </si>
  <si>
    <t>UBIN0553557</t>
  </si>
  <si>
    <t>UBIN0553565</t>
  </si>
  <si>
    <t>UBIN0553573</t>
  </si>
  <si>
    <t>UBIN0553581</t>
  </si>
  <si>
    <t>UBIN0553590</t>
  </si>
  <si>
    <t>UBIN0553603</t>
  </si>
  <si>
    <t>UBIN0553611</t>
  </si>
  <si>
    <t>UBIN0553638</t>
  </si>
  <si>
    <t>UBIN0553646</t>
  </si>
  <si>
    <t>UBIN0553654</t>
  </si>
  <si>
    <t>UBIN0553662</t>
  </si>
  <si>
    <t>UBIN0553671</t>
  </si>
  <si>
    <t>UBIN0553689</t>
  </si>
  <si>
    <t>UBIN0553697</t>
  </si>
  <si>
    <t>UBIN0553719</t>
  </si>
  <si>
    <t>UBIN0553727</t>
  </si>
  <si>
    <t>UBIN0553735</t>
  </si>
  <si>
    <t>UBIN0553743</t>
  </si>
  <si>
    <t>UBIN0553751</t>
  </si>
  <si>
    <t>UBIN0553760</t>
  </si>
  <si>
    <t>UBIN0553778</t>
  </si>
  <si>
    <t>UBIN0553786</t>
  </si>
  <si>
    <t>UBIN0553794</t>
  </si>
  <si>
    <t>UBIN0553808</t>
  </si>
  <si>
    <t>UBIN0553816</t>
  </si>
  <si>
    <t>UBIN0553824</t>
  </si>
  <si>
    <t>UBIN0553832</t>
  </si>
  <si>
    <t>UBIN0553841</t>
  </si>
  <si>
    <t>UBIN0553859</t>
  </si>
  <si>
    <t>UBIN0553867</t>
  </si>
  <si>
    <t>UBIN0553875</t>
  </si>
  <si>
    <t>UBIN0553883</t>
  </si>
  <si>
    <t>UBIN0553891</t>
  </si>
  <si>
    <t>UBIN0553905</t>
  </si>
  <si>
    <t>UBIN0553913</t>
  </si>
  <si>
    <t>UBIN0553921</t>
  </si>
  <si>
    <t>UBIN0553930</t>
  </si>
  <si>
    <t>UBIN0553948</t>
  </si>
  <si>
    <t>UBIN0553956</t>
  </si>
  <si>
    <t>UBIN0553962</t>
  </si>
  <si>
    <t>UBIN0553964</t>
  </si>
  <si>
    <t>UBIN0553972</t>
  </si>
  <si>
    <t>UBIN0553981</t>
  </si>
  <si>
    <t>UBIN0553999</t>
  </si>
  <si>
    <t>UBIN0554006</t>
  </si>
  <si>
    <t>UBIN0554014</t>
  </si>
  <si>
    <t>UBIN0554022</t>
  </si>
  <si>
    <t>UBIN0554031</t>
  </si>
  <si>
    <t>UBIN0554049</t>
  </si>
  <si>
    <t>UBIN0554057</t>
  </si>
  <si>
    <t>UBIN0554065</t>
  </si>
  <si>
    <t>UBIN0554073</t>
  </si>
  <si>
    <t>UBIN0554081</t>
  </si>
  <si>
    <t>UBIN0554090</t>
  </si>
  <si>
    <t>UBIN0554103</t>
  </si>
  <si>
    <t>UBIN0554111</t>
  </si>
  <si>
    <t>UBIN0554120</t>
  </si>
  <si>
    <t>UBIN0554138</t>
  </si>
  <si>
    <t>UBIN0554146</t>
  </si>
  <si>
    <t>UBIN0554154</t>
  </si>
  <si>
    <t>UBIN0554162</t>
  </si>
  <si>
    <t>UBIN0554171</t>
  </si>
  <si>
    <t>UBIN0554189</t>
  </si>
  <si>
    <t>UBIN0554197</t>
  </si>
  <si>
    <t>UBIN0554201</t>
  </si>
  <si>
    <t>UBIN0554219</t>
  </si>
  <si>
    <t>UBIN0554227</t>
  </si>
  <si>
    <t>UBIN0554235</t>
  </si>
  <si>
    <t>UBIN0554243</t>
  </si>
  <si>
    <t>UBIN0554251</t>
  </si>
  <si>
    <t>UBIN0554278</t>
  </si>
  <si>
    <t>UBIN0554286</t>
  </si>
  <si>
    <t>UBIN0554294</t>
  </si>
  <si>
    <t>UBIN0554308</t>
  </si>
  <si>
    <t>UBIN0554316</t>
  </si>
  <si>
    <t>UBIN0554324</t>
  </si>
  <si>
    <t>UBIN0554332</t>
  </si>
  <si>
    <t>UBIN0554341</t>
  </si>
  <si>
    <t>UBIN0554359</t>
  </si>
  <si>
    <t>UBIN0554367</t>
  </si>
  <si>
    <t>UBIN0554375</t>
  </si>
  <si>
    <t>UBIN0554383</t>
  </si>
  <si>
    <t>UBIN0554391</t>
  </si>
  <si>
    <t>UBIN0554405</t>
  </si>
  <si>
    <t>UBIN0554413</t>
  </si>
  <si>
    <t>UBIN0554421</t>
  </si>
  <si>
    <t>UBIN0554430</t>
  </si>
  <si>
    <t>UBIN0554448</t>
  </si>
  <si>
    <t>UBIN0554456</t>
  </si>
  <si>
    <t>UBIN0554464</t>
  </si>
  <si>
    <t>UBIN0554499</t>
  </si>
  <si>
    <t>UBIN0554502</t>
  </si>
  <si>
    <t>UBIN0554511</t>
  </si>
  <si>
    <t>UBIN0554529</t>
  </si>
  <si>
    <t>UBIN0554537</t>
  </si>
  <si>
    <t>UBIN0554545</t>
  </si>
  <si>
    <t>UBIN0554553</t>
  </si>
  <si>
    <t>UBIN0554561</t>
  </si>
  <si>
    <t>UBIN0554588</t>
  </si>
  <si>
    <t>UBIN0554596</t>
  </si>
  <si>
    <t>UBIN0554600</t>
  </si>
  <si>
    <t>UBIN0554618</t>
  </si>
  <si>
    <t>UBIN0554626</t>
  </si>
  <si>
    <t>UBIN0554634</t>
  </si>
  <si>
    <t>UBIN0554642</t>
  </si>
  <si>
    <t>UBIN0554651</t>
  </si>
  <si>
    <t>UBIN0554659</t>
  </si>
  <si>
    <t>UBIN0554669</t>
  </si>
  <si>
    <t>UBIN0554677</t>
  </si>
  <si>
    <t>UBIN0554684</t>
  </si>
  <si>
    <t>UBIN0554685</t>
  </si>
  <si>
    <t>UBIN0554693</t>
  </si>
  <si>
    <t>UBIN0554707</t>
  </si>
  <si>
    <t>UBIN0554715</t>
  </si>
  <si>
    <t>UBIN0554723</t>
  </si>
  <si>
    <t>UBIN0554731</t>
  </si>
  <si>
    <t>UBIN0554740</t>
  </si>
  <si>
    <t>UBIN0554758</t>
  </si>
  <si>
    <t>UBIN0554766</t>
  </si>
  <si>
    <t>UBIN0554774</t>
  </si>
  <si>
    <t>UBIN0554782</t>
  </si>
  <si>
    <t>UBIN0554791</t>
  </si>
  <si>
    <t>UBIN0554804</t>
  </si>
  <si>
    <t>UBIN0554812</t>
  </si>
  <si>
    <t>UBIN0554821</t>
  </si>
  <si>
    <t>UBIN0554839</t>
  </si>
  <si>
    <t>UBIN0554847</t>
  </si>
  <si>
    <t>UBIN0554855</t>
  </si>
  <si>
    <t>UBIN0554863</t>
  </si>
  <si>
    <t>UBIN0554871</t>
  </si>
  <si>
    <t>UBIN0554880</t>
  </si>
  <si>
    <t>UBIN0554898</t>
  </si>
  <si>
    <t>UBIN0554901</t>
  </si>
  <si>
    <t>UBIN0554910</t>
  </si>
  <si>
    <t>UBIN0554928</t>
  </si>
  <si>
    <t>UBIN0554936</t>
  </si>
  <si>
    <t>UBIN0554944</t>
  </si>
  <si>
    <t>UBIN0554952</t>
  </si>
  <si>
    <t>UBIN0554961</t>
  </si>
  <si>
    <t>UBIN0554979</t>
  </si>
  <si>
    <t>UBIN0554987</t>
  </si>
  <si>
    <t>UBIN0554995</t>
  </si>
  <si>
    <t>UBIN0555002</t>
  </si>
  <si>
    <t>UBIN0555011</t>
  </si>
  <si>
    <t>UBIN0555029</t>
  </si>
  <si>
    <t>UBIN0555037</t>
  </si>
  <si>
    <t>UBIN0555045</t>
  </si>
  <si>
    <t>UBIN0555053</t>
  </si>
  <si>
    <t>UBIN0555061</t>
  </si>
  <si>
    <t>UBIN0555070</t>
  </si>
  <si>
    <t>UBIN0555088</t>
  </si>
  <si>
    <t>UBIN0555096</t>
  </si>
  <si>
    <t>UBIN0555100</t>
  </si>
  <si>
    <t>UBIN0555118</t>
  </si>
  <si>
    <t>UBIN0555126</t>
  </si>
  <si>
    <t>UBIN0555134</t>
  </si>
  <si>
    <t>UBIN0555142</t>
  </si>
  <si>
    <t>UBIN0555151</t>
  </si>
  <si>
    <t>UBIN0555169</t>
  </si>
  <si>
    <t>UBIN0555177</t>
  </si>
  <si>
    <t>UBIN0555185</t>
  </si>
  <si>
    <t>UBIN0555193</t>
  </si>
  <si>
    <t>UBIN0555207</t>
  </si>
  <si>
    <t>UBIN0555215</t>
  </si>
  <si>
    <t>UBIN0555223</t>
  </si>
  <si>
    <t>UBIN0555231</t>
  </si>
  <si>
    <t>UBIN0555240</t>
  </si>
  <si>
    <t>UBIN0555258</t>
  </si>
  <si>
    <t>UBIN0555266</t>
  </si>
  <si>
    <t>UBIN0555274</t>
  </si>
  <si>
    <t>UBIN0555282</t>
  </si>
  <si>
    <t>UBIN0555291</t>
  </si>
  <si>
    <t>UBIN0555304</t>
  </si>
  <si>
    <t>UBIN0555312</t>
  </si>
  <si>
    <t>UBIN0555321</t>
  </si>
  <si>
    <t>UBIN0555339</t>
  </si>
  <si>
    <t>UBIN0555347</t>
  </si>
  <si>
    <t>UBIN0555355</t>
  </si>
  <si>
    <t>UBIN0555363</t>
  </si>
  <si>
    <t>UBIN0555371</t>
  </si>
  <si>
    <t>UBIN0555380</t>
  </si>
  <si>
    <t>UBIN0555398</t>
  </si>
  <si>
    <t>UBIN0555401</t>
  </si>
  <si>
    <t>UBIN0555410</t>
  </si>
  <si>
    <t>UBIN0555428</t>
  </si>
  <si>
    <t>UBIN0555436</t>
  </si>
  <si>
    <t>UBIN0555444</t>
  </si>
  <si>
    <t>UBIN0555452</t>
  </si>
  <si>
    <t>UBIN0555461</t>
  </si>
  <si>
    <t>UBIN0555479</t>
  </si>
  <si>
    <t>UBIN0555487</t>
  </si>
  <si>
    <t>UBIN0555495</t>
  </si>
  <si>
    <t>UBIN0555509</t>
  </si>
  <si>
    <t>UBIN0555517</t>
  </si>
  <si>
    <t>UBIN0555525</t>
  </si>
  <si>
    <t>UBIN0555533</t>
  </si>
  <si>
    <t>UBIN0555541</t>
  </si>
  <si>
    <t>UBIN0555550</t>
  </si>
  <si>
    <t>UBIN0555568</t>
  </si>
  <si>
    <t>UBIN0555576</t>
  </si>
  <si>
    <t>UBIN0555584</t>
  </si>
  <si>
    <t>UBIN0555592</t>
  </si>
  <si>
    <t>UBIN0555606</t>
  </si>
  <si>
    <t>UBIN0555614</t>
  </si>
  <si>
    <t>UBIN0555622</t>
  </si>
  <si>
    <t>UBIN0555631</t>
  </si>
  <si>
    <t>UBIN0555649</t>
  </si>
  <si>
    <t>UBIN0555657</t>
  </si>
  <si>
    <t>UBIN0555665</t>
  </si>
  <si>
    <t>UBIN0555673</t>
  </si>
  <si>
    <t>UBIN0555681</t>
  </si>
  <si>
    <t>UBIN0555690</t>
  </si>
  <si>
    <t>UBIN0555703</t>
  </si>
  <si>
    <t>UBIN0555711</t>
  </si>
  <si>
    <t>UBIN0555720</t>
  </si>
  <si>
    <t>UBIN0555738</t>
  </si>
  <si>
    <t>UBIN0555746</t>
  </si>
  <si>
    <t>UBIN0555754</t>
  </si>
  <si>
    <t>UBIN0555762</t>
  </si>
  <si>
    <t>UBIN0555771</t>
  </si>
  <si>
    <t>UBIN0555789</t>
  </si>
  <si>
    <t>UBIN0555797</t>
  </si>
  <si>
    <t>UBIN0555801</t>
  </si>
  <si>
    <t>UBIN0555819</t>
  </si>
  <si>
    <t>UBIN0555827</t>
  </si>
  <si>
    <t>UBIN0555835</t>
  </si>
  <si>
    <t>UBIN0555843</t>
  </si>
  <si>
    <t>UBIN0555851</t>
  </si>
  <si>
    <t>UBIN0555860</t>
  </si>
  <si>
    <t>UBIN0555878</t>
  </si>
  <si>
    <t>UBIN0555886</t>
  </si>
  <si>
    <t>UBIN0555894</t>
  </si>
  <si>
    <t>UBIN0555908</t>
  </si>
  <si>
    <t>UBIN0555916</t>
  </si>
  <si>
    <t>UBIN0555924</t>
  </si>
  <si>
    <t>UBIN0555932</t>
  </si>
  <si>
    <t>UBIN0555941</t>
  </si>
  <si>
    <t>UBIN0555959</t>
  </si>
  <si>
    <t>UBIN0555967</t>
  </si>
  <si>
    <t>UBIN0555975</t>
  </si>
  <si>
    <t>UBIN0555983</t>
  </si>
  <si>
    <t>UBIN0555991</t>
  </si>
  <si>
    <t>UBIN0556009</t>
  </si>
  <si>
    <t>UBIN0556017</t>
  </si>
  <si>
    <t>UBIN0556025</t>
  </si>
  <si>
    <t>UBIN0556033</t>
  </si>
  <si>
    <t>UBIN0556041</t>
  </si>
  <si>
    <t>UBIN0556050</t>
  </si>
  <si>
    <t>UBIN0556068</t>
  </si>
  <si>
    <t>UBIN0556076</t>
  </si>
  <si>
    <t>UBIN0556084</t>
  </si>
  <si>
    <t>UBIN0556092</t>
  </si>
  <si>
    <t>UBIN0556106</t>
  </si>
  <si>
    <t>UBIN0556114</t>
  </si>
  <si>
    <t>UBIN0556122</t>
  </si>
  <si>
    <t>UBIN0556131</t>
  </si>
  <si>
    <t>UBIN0556149</t>
  </si>
  <si>
    <t>UBIN0556157</t>
  </si>
  <si>
    <t>UBIN0556165</t>
  </si>
  <si>
    <t>UBIN0556173</t>
  </si>
  <si>
    <t>UBIN0556181</t>
  </si>
  <si>
    <t>UBIN0556190</t>
  </si>
  <si>
    <t>UBIN0556203</t>
  </si>
  <si>
    <t>UBIN0556211</t>
  </si>
  <si>
    <t>UBIN0556220</t>
  </si>
  <si>
    <t>UBIN0556238</t>
  </si>
  <si>
    <t>UBIN0556246</t>
  </si>
  <si>
    <t>UBIN0556254</t>
  </si>
  <si>
    <t>UBIN0556262</t>
  </si>
  <si>
    <t>UBIN0556271</t>
  </si>
  <si>
    <t>UBIN0556289</t>
  </si>
  <si>
    <t>UBIN0556297</t>
  </si>
  <si>
    <t>UBIN0556301</t>
  </si>
  <si>
    <t>UBIN0556319</t>
  </si>
  <si>
    <t>UBIN0556327</t>
  </si>
  <si>
    <t>UBIN0556335</t>
  </si>
  <si>
    <t>UBIN0556343</t>
  </si>
  <si>
    <t>UBIN0556351</t>
  </si>
  <si>
    <t>UBIN0556360</t>
  </si>
  <si>
    <t>UBIN0556361</t>
  </si>
  <si>
    <t>UBIN0556378</t>
  </si>
  <si>
    <t>UBIN0556394</t>
  </si>
  <si>
    <t>UBIN0556408</t>
  </si>
  <si>
    <t>UBIN0556416</t>
  </si>
  <si>
    <t>UBIN0556424</t>
  </si>
  <si>
    <t>UBIN0556432</t>
  </si>
  <si>
    <t>UBIN0556441</t>
  </si>
  <si>
    <t>UBIN0556459</t>
  </si>
  <si>
    <t>UBIN0556467</t>
  </si>
  <si>
    <t>UBIN0556475</t>
  </si>
  <si>
    <t>UBIN0556483</t>
  </si>
  <si>
    <t>UBIN0556491</t>
  </si>
  <si>
    <t>UBIN0556505</t>
  </si>
  <si>
    <t>UBIN0556513</t>
  </si>
  <si>
    <t>UBIN0556521</t>
  </si>
  <si>
    <t>UBIN0556530</t>
  </si>
  <si>
    <t>UBIN0556548</t>
  </si>
  <si>
    <t>UBIN0556556</t>
  </si>
  <si>
    <t>UBIN0556564</t>
  </si>
  <si>
    <t>UBIN0556572</t>
  </si>
  <si>
    <t>UBIN0556580</t>
  </si>
  <si>
    <t>UBIN0556599</t>
  </si>
  <si>
    <t>UBIN0556602</t>
  </si>
  <si>
    <t>UBIN0556611</t>
  </si>
  <si>
    <t>UBIN0556629</t>
  </si>
  <si>
    <t>UBIN0556637</t>
  </si>
  <si>
    <t>UBIN0556645</t>
  </si>
  <si>
    <t>UBIN0556653</t>
  </si>
  <si>
    <t>UBIN0556661</t>
  </si>
  <si>
    <t>UBIN0556670</t>
  </si>
  <si>
    <t>UBIN0556688</t>
  </si>
  <si>
    <t>UBIN0556696</t>
  </si>
  <si>
    <t>UBIN0556700</t>
  </si>
  <si>
    <t>UBIN0556718</t>
  </si>
  <si>
    <t>UBIN0556726</t>
  </si>
  <si>
    <t>UBIN0556734</t>
  </si>
  <si>
    <t>UBIN0556742</t>
  </si>
  <si>
    <t>UBIN0556751</t>
  </si>
  <si>
    <t>UBIN0556769</t>
  </si>
  <si>
    <t>UBIN0556777</t>
  </si>
  <si>
    <t>UBIN0556785</t>
  </si>
  <si>
    <t>UBIN0556793</t>
  </si>
  <si>
    <t>UBIN0556807</t>
  </si>
  <si>
    <t>UBIN0556815</t>
  </si>
  <si>
    <t>UBIN0556823</t>
  </si>
  <si>
    <t>UBIN0556831</t>
  </si>
  <si>
    <t>UBIN0556840</t>
  </si>
  <si>
    <t>UBIN0556858</t>
  </si>
  <si>
    <t>UBIN0556866</t>
  </si>
  <si>
    <t>UBIN0556874</t>
  </si>
  <si>
    <t>UBIN0556882</t>
  </si>
  <si>
    <t>UBIN0556891</t>
  </si>
  <si>
    <t>UBIN0556904</t>
  </si>
  <si>
    <t>UBIN0556912</t>
  </si>
  <si>
    <t>UBIN0556921</t>
  </si>
  <si>
    <t>UBIN0556939</t>
  </si>
  <si>
    <t>UBIN0556947</t>
  </si>
  <si>
    <t>UBIN0556955</t>
  </si>
  <si>
    <t>UBIN0556963</t>
  </si>
  <si>
    <t>UBIN0556971</t>
  </si>
  <si>
    <t>UBIN0556980</t>
  </si>
  <si>
    <t>UBIN0556998</t>
  </si>
  <si>
    <t>UBIN0557005</t>
  </si>
  <si>
    <t>UBIN0557013</t>
  </si>
  <si>
    <t>UBIN0557021</t>
  </si>
  <si>
    <t>UBIN0557030</t>
  </si>
  <si>
    <t>UBIN0557048</t>
  </si>
  <si>
    <t>UBIN0557056</t>
  </si>
  <si>
    <t>UBIN0557064</t>
  </si>
  <si>
    <t>UBIN0557072</t>
  </si>
  <si>
    <t>UBIN0557081</t>
  </si>
  <si>
    <t>UBIN0557099</t>
  </si>
  <si>
    <t>UBIN0557102</t>
  </si>
  <si>
    <t>UBIN0557111</t>
  </si>
  <si>
    <t>UBIN0557123</t>
  </si>
  <si>
    <t>UBIN0557129</t>
  </si>
  <si>
    <t>UBIN0557137</t>
  </si>
  <si>
    <t>UBIN0557145</t>
  </si>
  <si>
    <t>UBIN0557153</t>
  </si>
  <si>
    <t>UBIN0557161</t>
  </si>
  <si>
    <t>UBIN0557170</t>
  </si>
  <si>
    <t>UBIN0557188</t>
  </si>
  <si>
    <t>UBIN0557196</t>
  </si>
  <si>
    <t>UBIN0557200</t>
  </si>
  <si>
    <t>UBIN0557218</t>
  </si>
  <si>
    <t>UBIN0557226</t>
  </si>
  <si>
    <t>UBIN0557234</t>
  </si>
  <si>
    <t>UBIN0557242</t>
  </si>
  <si>
    <t>UBIN0557251</t>
  </si>
  <si>
    <t>UBIN0557269</t>
  </si>
  <si>
    <t>UBIN0557277</t>
  </si>
  <si>
    <t>UBIN0557285</t>
  </si>
  <si>
    <t>UBIN0557293</t>
  </si>
  <si>
    <t>UBIN0557307</t>
  </si>
  <si>
    <t>UBIN0557315</t>
  </si>
  <si>
    <t>UBIN0557323</t>
  </si>
  <si>
    <t>UBIN0557331</t>
  </si>
  <si>
    <t>UBIN0557340</t>
  </si>
  <si>
    <t>UBIN0557358</t>
  </si>
  <si>
    <t>UBIN0557366</t>
  </si>
  <si>
    <t>UBIN0557374</t>
  </si>
  <si>
    <t>UBIN0557382</t>
  </si>
  <si>
    <t>UBIN0557391</t>
  </si>
  <si>
    <t>UBIN0557404</t>
  </si>
  <si>
    <t>UBIN0557412</t>
  </si>
  <si>
    <t>UBIN0557421</t>
  </si>
  <si>
    <t>UBIN0557439</t>
  </si>
  <si>
    <t>UBIN0557447</t>
  </si>
  <si>
    <t>UBIN0557455</t>
  </si>
  <si>
    <t>UBIN0557463</t>
  </si>
  <si>
    <t>UBIN0557471</t>
  </si>
  <si>
    <t>UBIN0557480</t>
  </si>
  <si>
    <t>UBIN0557498</t>
  </si>
  <si>
    <t>UBIN0557501</t>
  </si>
  <si>
    <t>UBIN0557510</t>
  </si>
  <si>
    <t>UBIN0557528</t>
  </si>
  <si>
    <t>UBIN0557536</t>
  </si>
  <si>
    <t>UBIN0557544</t>
  </si>
  <si>
    <t>UBIN0557552</t>
  </si>
  <si>
    <t>UBIN0557561</t>
  </si>
  <si>
    <t>UBIN0557579</t>
  </si>
  <si>
    <t>UBIN0557587</t>
  </si>
  <si>
    <t>UBIN0557595</t>
  </si>
  <si>
    <t>UBIN0557609</t>
  </si>
  <si>
    <t>UBIN0557617</t>
  </si>
  <si>
    <t>UBIN0557625</t>
  </si>
  <si>
    <t>UBIN0557633</t>
  </si>
  <si>
    <t>UBIN0557641</t>
  </si>
  <si>
    <t>UBIN0557650</t>
  </si>
  <si>
    <t>UBIN0557668</t>
  </si>
  <si>
    <t>UBIN0557676</t>
  </si>
  <si>
    <t>UBIN0557684</t>
  </si>
  <si>
    <t>UBIN0557692</t>
  </si>
  <si>
    <t>UBIN0557706</t>
  </si>
  <si>
    <t>UBIN0557714</t>
  </si>
  <si>
    <t>UBIN0557722</t>
  </si>
  <si>
    <t>UBIN0557731</t>
  </si>
  <si>
    <t>UBIN0557749</t>
  </si>
  <si>
    <t>UBIN0557757</t>
  </si>
  <si>
    <t>UBIN0557765</t>
  </si>
  <si>
    <t>UBIN0557773</t>
  </si>
  <si>
    <t>UBIN0557781</t>
  </si>
  <si>
    <t>UBIN0557790</t>
  </si>
  <si>
    <t>UBIN0557803</t>
  </si>
  <si>
    <t>UBIN0557811</t>
  </si>
  <si>
    <t>UBIN0557820</t>
  </si>
  <si>
    <t>UBIN0557838</t>
  </si>
  <si>
    <t>UBIN0557846</t>
  </si>
  <si>
    <t>UBIN0557854</t>
  </si>
  <si>
    <t>UBIN0557862</t>
  </si>
  <si>
    <t>UBIN0557871</t>
  </si>
  <si>
    <t>UBIN0557889</t>
  </si>
  <si>
    <t>UBIN0557897</t>
  </si>
  <si>
    <t>UBIN0557901</t>
  </si>
  <si>
    <t>UBIN0557919</t>
  </si>
  <si>
    <t>UBIN0557927</t>
  </si>
  <si>
    <t>UBIN0557935</t>
  </si>
  <si>
    <t>UBIN0557943</t>
  </si>
  <si>
    <t>UBIN0557951</t>
  </si>
  <si>
    <t>UBIN0557960</t>
  </si>
  <si>
    <t>UBIN0557978</t>
  </si>
  <si>
    <t>UBIN0557986</t>
  </si>
  <si>
    <t>UBIN0557994</t>
  </si>
  <si>
    <t>UBIN0558001</t>
  </si>
  <si>
    <t>UBIN0558010</t>
  </si>
  <si>
    <t>UBIN0558028</t>
  </si>
  <si>
    <t>UBIN0558036</t>
  </si>
  <si>
    <t>UBIN0558044</t>
  </si>
  <si>
    <t>UBIN0558052</t>
  </si>
  <si>
    <t>UBIN0558061</t>
  </si>
  <si>
    <t>UBIN0558079</t>
  </si>
  <si>
    <t>UBIN0558087</t>
  </si>
  <si>
    <t>UBIN0558095</t>
  </si>
  <si>
    <t>UBIN0558109</t>
  </si>
  <si>
    <t>UBIN0558117</t>
  </si>
  <si>
    <t>UBIN0558125</t>
  </si>
  <si>
    <t>UBIN0558133</t>
  </si>
  <si>
    <t>UBIN0558141</t>
  </si>
  <si>
    <t>UBIN0558150</t>
  </si>
  <si>
    <t>UBIN0558168</t>
  </si>
  <si>
    <t>UBIN0558176</t>
  </si>
  <si>
    <t>UBIN0558184</t>
  </si>
  <si>
    <t>UBIN0558192</t>
  </si>
  <si>
    <t>UBIN0558206</t>
  </si>
  <si>
    <t>UBIN0558214</t>
  </si>
  <si>
    <t>UBIN0558222</t>
  </si>
  <si>
    <t>UBIN0558231</t>
  </si>
  <si>
    <t>UBIN0558249</t>
  </si>
  <si>
    <t>UBIN0558257</t>
  </si>
  <si>
    <t>UBIN0558265</t>
  </si>
  <si>
    <t>UBIN0558273</t>
  </si>
  <si>
    <t>UBIN0558281</t>
  </si>
  <si>
    <t>UBIN0558290</t>
  </si>
  <si>
    <t>UBIN0558303</t>
  </si>
  <si>
    <t>UBIN0558311</t>
  </si>
  <si>
    <t>UBIN0558320</t>
  </si>
  <si>
    <t>UBIN0558338</t>
  </si>
  <si>
    <t>UBIN0558346</t>
  </si>
  <si>
    <t>UBIN0558354</t>
  </si>
  <si>
    <t>UBIN0558362</t>
  </si>
  <si>
    <t>UBIN0558371</t>
  </si>
  <si>
    <t>UBIN0558389</t>
  </si>
  <si>
    <t>UBIN0558397</t>
  </si>
  <si>
    <t>UBIN0558401</t>
  </si>
  <si>
    <t>UBIN0558419</t>
  </si>
  <si>
    <t>UBIN0558427</t>
  </si>
  <si>
    <t>UBIN0558435</t>
  </si>
  <si>
    <t>UBIN0558443</t>
  </si>
  <si>
    <t>UBIN0558451</t>
  </si>
  <si>
    <t>UBIN0558460</t>
  </si>
  <si>
    <t>UBIN0558478</t>
  </si>
  <si>
    <t>UBIN0558486</t>
  </si>
  <si>
    <t>UBIN0558494</t>
  </si>
  <si>
    <t>UBIN0558508</t>
  </si>
  <si>
    <t>UBIN0558516</t>
  </si>
  <si>
    <t>UBIN0558524</t>
  </si>
  <si>
    <t>UBIN0558532</t>
  </si>
  <si>
    <t>UBIN0558541</t>
  </si>
  <si>
    <t>UBIN0558559</t>
  </si>
  <si>
    <t>UBIN0558567</t>
  </si>
  <si>
    <t>UBIN0558575</t>
  </si>
  <si>
    <t>UBIN0558583</t>
  </si>
  <si>
    <t>UBIN0558591</t>
  </si>
  <si>
    <t>UBIN0558605</t>
  </si>
  <si>
    <t>UBIN0558613</t>
  </si>
  <si>
    <t>UBIN0558621</t>
  </si>
  <si>
    <t>UBIN0558630</t>
  </si>
  <si>
    <t>UBIN0558648</t>
  </si>
  <si>
    <t>UBIN0558656</t>
  </si>
  <si>
    <t>UBIN0558664</t>
  </si>
  <si>
    <t>UBIN0558672</t>
  </si>
  <si>
    <t>UBIN0558681</t>
  </si>
  <si>
    <t>UBIN0558699</t>
  </si>
  <si>
    <t>UBIN0558702</t>
  </si>
  <si>
    <t>UBIN0558711</t>
  </si>
  <si>
    <t>UBIN0558729</t>
  </si>
  <si>
    <t>UBIN0558737</t>
  </si>
  <si>
    <t>UBIN0558745</t>
  </si>
  <si>
    <t>UBIN0558753</t>
  </si>
  <si>
    <t>UBIN0558761</t>
  </si>
  <si>
    <t>UBIN0558770</t>
  </si>
  <si>
    <t>UBIN0558788</t>
  </si>
  <si>
    <t>UBIN0558796</t>
  </si>
  <si>
    <t>UBIN0558800</t>
  </si>
  <si>
    <t>UBIN0558818</t>
  </si>
  <si>
    <t>UBIN0558826</t>
  </si>
  <si>
    <t>UBIN0558834</t>
  </si>
  <si>
    <t>UBIN0558842</t>
  </si>
  <si>
    <t>UBIN0558851</t>
  </si>
  <si>
    <t>UBIN0558869</t>
  </si>
  <si>
    <t>UBIN0558877</t>
  </si>
  <si>
    <t>UBIN0558885</t>
  </si>
  <si>
    <t>UBIN0558893</t>
  </si>
  <si>
    <t>UBIN0558907</t>
  </si>
  <si>
    <t>UBIN0558915</t>
  </si>
  <si>
    <t>UBIN0558923</t>
  </si>
  <si>
    <t>UBIN0558931</t>
  </si>
  <si>
    <t>UBIN0558940</t>
  </si>
  <si>
    <t>UBIN0558958</t>
  </si>
  <si>
    <t>UBIN0558966</t>
  </si>
  <si>
    <t>UBIN0558974</t>
  </si>
  <si>
    <t>UBIN0558982</t>
  </si>
  <si>
    <t>UBIN0558991</t>
  </si>
  <si>
    <t>UBIN0559008</t>
  </si>
  <si>
    <t>UBIN0559016</t>
  </si>
  <si>
    <t>UBIN0559024</t>
  </si>
  <si>
    <t>UBIN0559032</t>
  </si>
  <si>
    <t>UBIN0559041</t>
  </si>
  <si>
    <t>UBIN0559059</t>
  </si>
  <si>
    <t>UBIN0559067</t>
  </si>
  <si>
    <t>UBIN0559075</t>
  </si>
  <si>
    <t>UBIN0559083</t>
  </si>
  <si>
    <t>UBIN0559091</t>
  </si>
  <si>
    <t>UBIN0559105</t>
  </si>
  <si>
    <t>UBIN0559113</t>
  </si>
  <si>
    <t>UBIN0559121</t>
  </si>
  <si>
    <t>UBIN0559130</t>
  </si>
  <si>
    <t>UBIN0559148</t>
  </si>
  <si>
    <t>UBIN0559156</t>
  </si>
  <si>
    <t>UBIN0559164</t>
  </si>
  <si>
    <t>UBIN0559172</t>
  </si>
  <si>
    <t>UBIN0559181</t>
  </si>
  <si>
    <t>UBIN0559199</t>
  </si>
  <si>
    <t>UBIN0559202</t>
  </si>
  <si>
    <t>UBIN0559211</t>
  </si>
  <si>
    <t>UBIN0559229</t>
  </si>
  <si>
    <t>UBIN0559237</t>
  </si>
  <si>
    <t>UBIN0559245</t>
  </si>
  <si>
    <t>UBIN0559253</t>
  </si>
  <si>
    <t>UBIN0559261</t>
  </si>
  <si>
    <t>UBIN0559270</t>
  </si>
  <si>
    <t>UBIN0559288</t>
  </si>
  <si>
    <t>UBIN0559296</t>
  </si>
  <si>
    <t>UBIN0559300</t>
  </si>
  <si>
    <t>UBIN0559318</t>
  </si>
  <si>
    <t>UBIN0559326</t>
  </si>
  <si>
    <t>UBIN0559334</t>
  </si>
  <si>
    <t>UBIN0559342</t>
  </si>
  <si>
    <t>UBIN0559351</t>
  </si>
  <si>
    <t>UBIN0559369</t>
  </si>
  <si>
    <t>UBIN0559377</t>
  </si>
  <si>
    <t>UBIN0559385</t>
  </si>
  <si>
    <t>UBIN0559393</t>
  </si>
  <si>
    <t>UBIN0559407</t>
  </si>
  <si>
    <t>UBIN0559415</t>
  </si>
  <si>
    <t>UBIN0559423</t>
  </si>
  <si>
    <t>UBIN0559431</t>
  </si>
  <si>
    <t>UBIN0559440</t>
  </si>
  <si>
    <t>UBIN0559458</t>
  </si>
  <si>
    <t>UBIN0559466</t>
  </si>
  <si>
    <t>UBIN0559474</t>
  </si>
  <si>
    <t>UBIN0559482</t>
  </si>
  <si>
    <t>UBIN0559491</t>
  </si>
  <si>
    <t>UBIN0559504</t>
  </si>
  <si>
    <t>UBIN0559512</t>
  </si>
  <si>
    <t>UBIN0559521</t>
  </si>
  <si>
    <t>UBIN0559539</t>
  </si>
  <si>
    <t>UBIN0559547</t>
  </si>
  <si>
    <t>UBIN0559555</t>
  </si>
  <si>
    <t>UBIN0559563</t>
  </si>
  <si>
    <t>UBIN0559571</t>
  </si>
  <si>
    <t>UBIN0559580</t>
  </si>
  <si>
    <t>UBIN0559598</t>
  </si>
  <si>
    <t>UBIN0559601</t>
  </si>
  <si>
    <t>UBIN0559610</t>
  </si>
  <si>
    <t>UBIN0559628</t>
  </si>
  <si>
    <t>UBIN0559636</t>
  </si>
  <si>
    <t>UBIN0559644</t>
  </si>
  <si>
    <t>UBIN0559652</t>
  </si>
  <si>
    <t>UBIN0559661</t>
  </si>
  <si>
    <t>UBIN0559679</t>
  </si>
  <si>
    <t>UBIN0559687</t>
  </si>
  <si>
    <t>UBIN0559695</t>
  </si>
  <si>
    <t>UBIN0559709</t>
  </si>
  <si>
    <t>UBIN0559717</t>
  </si>
  <si>
    <t>UBIN0559725</t>
  </si>
  <si>
    <t>UBIN0559733</t>
  </si>
  <si>
    <t>UBIN0559741</t>
  </si>
  <si>
    <t>UBIN0559750</t>
  </si>
  <si>
    <t>UBIN0559768</t>
  </si>
  <si>
    <t>UBIN0559776</t>
  </si>
  <si>
    <t>UBIN0559784</t>
  </si>
  <si>
    <t>UBIN0559792</t>
  </si>
  <si>
    <t>UBIN0559806</t>
  </si>
  <si>
    <t>UBIN0559814</t>
  </si>
  <si>
    <t>UBIN0559822</t>
  </si>
  <si>
    <t>UBIN0559831</t>
  </si>
  <si>
    <t>UBIN0559849</t>
  </si>
  <si>
    <t>UBIN0559857</t>
  </si>
  <si>
    <t>UBIN0559865</t>
  </si>
  <si>
    <t>UBIN0559873</t>
  </si>
  <si>
    <t>UBIN0559881</t>
  </si>
  <si>
    <t>UBIN0559890</t>
  </si>
  <si>
    <t>UBIN0559903</t>
  </si>
  <si>
    <t>UBIN0559911</t>
  </si>
  <si>
    <t>UBIN0559920</t>
  </si>
  <si>
    <t>UBIN0559938</t>
  </si>
  <si>
    <t>UBIN0559946</t>
  </si>
  <si>
    <t>UBIN0559954</t>
  </si>
  <si>
    <t>UBIN0559971</t>
  </si>
  <si>
    <t>UBIN0559997</t>
  </si>
  <si>
    <t>UBIN0560006</t>
  </si>
  <si>
    <t>UBIN0560014</t>
  </si>
  <si>
    <t>UBIN0560022</t>
  </si>
  <si>
    <t>UBIN0560031</t>
  </si>
  <si>
    <t>UBIN0560049</t>
  </si>
  <si>
    <t>UBIN0560057</t>
  </si>
  <si>
    <t>UBIN0560065</t>
  </si>
  <si>
    <t>UBIN0560073</t>
  </si>
  <si>
    <t>UBIN0560081</t>
  </si>
  <si>
    <t>UBIN0560090</t>
  </si>
  <si>
    <t>UBIN0560103</t>
  </si>
  <si>
    <t>UBIN0560111</t>
  </si>
  <si>
    <t>UBIN0560120</t>
  </si>
  <si>
    <t>UBIN0560138</t>
  </si>
  <si>
    <t>UBIN0560146</t>
  </si>
  <si>
    <t>UBIN0560154</t>
  </si>
  <si>
    <t>UBIN0560162</t>
  </si>
  <si>
    <t>UBIN0560171</t>
  </si>
  <si>
    <t>UBIN0560189</t>
  </si>
  <si>
    <t>UBIN0560197</t>
  </si>
  <si>
    <t>UBIN0560201</t>
  </si>
  <si>
    <t>UBIN0560219</t>
  </si>
  <si>
    <t>UBIN0560227</t>
  </si>
  <si>
    <t>UBIN0560235</t>
  </si>
  <si>
    <t>UBIN0560243</t>
  </si>
  <si>
    <t>UBIN0560251</t>
  </si>
  <si>
    <t>UBIN0560260</t>
  </si>
  <si>
    <t>UBIN0560278</t>
  </si>
  <si>
    <t>UBIN0560286</t>
  </si>
  <si>
    <t>UBIN0560294</t>
  </si>
  <si>
    <t>UBIN0560308</t>
  </si>
  <si>
    <t>UBIN0560316</t>
  </si>
  <si>
    <t>UBIN0560324</t>
  </si>
  <si>
    <t>UBIN0560332</t>
  </si>
  <si>
    <t>UBIN0560341</t>
  </si>
  <si>
    <t>UBIN0560359</t>
  </si>
  <si>
    <t>UBIN0560367</t>
  </si>
  <si>
    <t>UBIN0560375</t>
  </si>
  <si>
    <t>UBIN0560383</t>
  </si>
  <si>
    <t>UBIN0560391</t>
  </si>
  <si>
    <t>UBIN0560405</t>
  </si>
  <si>
    <t>UBIN0560413</t>
  </si>
  <si>
    <t>UBIN0560421</t>
  </si>
  <si>
    <t>UBIN0560430</t>
  </si>
  <si>
    <t>UBIN0560448</t>
  </si>
  <si>
    <t>UBIN0560456</t>
  </si>
  <si>
    <t>UBIN0560464</t>
  </si>
  <si>
    <t>UBIN0560472</t>
  </si>
  <si>
    <t>UBIN0560481</t>
  </si>
  <si>
    <t>UBIN0560499</t>
  </si>
  <si>
    <t>UBIN0560502</t>
  </si>
  <si>
    <t>UBIN0560511</t>
  </si>
  <si>
    <t>UBIN0560529</t>
  </si>
  <si>
    <t>UBIN0560537</t>
  </si>
  <si>
    <t>UBIN0560545</t>
  </si>
  <si>
    <t>UBIN0560553</t>
  </si>
  <si>
    <t>UBIN0560561</t>
  </si>
  <si>
    <t>UBIN0560570</t>
  </si>
  <si>
    <t>UBIN0560588</t>
  </si>
  <si>
    <t>UBIN0560596</t>
  </si>
  <si>
    <t>UBIN0560600</t>
  </si>
  <si>
    <t>UBIN0560618</t>
  </si>
  <si>
    <t>UBIN0560626</t>
  </si>
  <si>
    <t>UBIN0560634</t>
  </si>
  <si>
    <t>UBIN0560642</t>
  </si>
  <si>
    <t>UBIN0560651</t>
  </si>
  <si>
    <t>UBIN0560669</t>
  </si>
  <si>
    <t>UBIN0560677</t>
  </si>
  <si>
    <t>UBIN0560685</t>
  </si>
  <si>
    <t>UBIN0560693</t>
  </si>
  <si>
    <t>UBIN0560707</t>
  </si>
  <si>
    <t>UBIN0560715</t>
  </si>
  <si>
    <t>UBIN0560723</t>
  </si>
  <si>
    <t>UBIN0560731</t>
  </si>
  <si>
    <t>UBIN0560740</t>
  </si>
  <si>
    <t>UBIN0560758</t>
  </si>
  <si>
    <t>UBIN0560766</t>
  </si>
  <si>
    <t>UBIN0560774</t>
  </si>
  <si>
    <t>UBIN0560782</t>
  </si>
  <si>
    <t>UBIN0560791</t>
  </si>
  <si>
    <t>UBIN0560804</t>
  </si>
  <si>
    <t>UBIN0560812</t>
  </si>
  <si>
    <t>UBIN0560821</t>
  </si>
  <si>
    <t>UBIN0560839</t>
  </si>
  <si>
    <t>UBIN0560847</t>
  </si>
  <si>
    <t>UBIN0560855</t>
  </si>
  <si>
    <t>UBIN0560863</t>
  </si>
  <si>
    <t>UBIN0560871</t>
  </si>
  <si>
    <t>UBIN0560880</t>
  </si>
  <si>
    <t>UBIN0560898</t>
  </si>
  <si>
    <t>UBIN0560901</t>
  </si>
  <si>
    <t>UBIN0560910</t>
  </si>
  <si>
    <t>UBIN0560928</t>
  </si>
  <si>
    <t>UBIN0560936</t>
  </si>
  <si>
    <t>UBIN0560944</t>
  </si>
  <si>
    <t>UBIN0560952</t>
  </si>
  <si>
    <t>UBIN0560961</t>
  </si>
  <si>
    <t>UBIN0560979</t>
  </si>
  <si>
    <t>UBIN0560987</t>
  </si>
  <si>
    <t>UBIN0560995</t>
  </si>
  <si>
    <t>UBIN0561002</t>
  </si>
  <si>
    <t>UBIN0561011</t>
  </si>
  <si>
    <t>UBIN0561029</t>
  </si>
  <si>
    <t>UBIN0561045</t>
  </si>
  <si>
    <t>UBIN0561053</t>
  </si>
  <si>
    <t>UBIN0561061</t>
  </si>
  <si>
    <t>UBIN0561070</t>
  </si>
  <si>
    <t>UBIN0561088</t>
  </si>
  <si>
    <t>UBIN0561096</t>
  </si>
  <si>
    <t>UBIN0561100</t>
  </si>
  <si>
    <t>UBIN0561118</t>
  </si>
  <si>
    <t>UBIN0561126</t>
  </si>
  <si>
    <t>UBIN0561134</t>
  </si>
  <si>
    <t>UBIN0561142</t>
  </si>
  <si>
    <t>UBIN0561151</t>
  </si>
  <si>
    <t>UBIN0561169</t>
  </si>
  <si>
    <t>UBIN0561177</t>
  </si>
  <si>
    <t>UBIN0561185</t>
  </si>
  <si>
    <t>UBIN0561193</t>
  </si>
  <si>
    <t>UBIN0561207</t>
  </si>
  <si>
    <t>UBIN0561215</t>
  </si>
  <si>
    <t>UBIN0561223</t>
  </si>
  <si>
    <t>UBIN0561231</t>
  </si>
  <si>
    <t>UBIN0561240</t>
  </si>
  <si>
    <t>UBIN0561258</t>
  </si>
  <si>
    <t>UBIN0561266</t>
  </si>
  <si>
    <t>UBIN0561274</t>
  </si>
  <si>
    <t>UBIN0561282</t>
  </si>
  <si>
    <t>UBIN0561291</t>
  </si>
  <si>
    <t>UBIN0561304</t>
  </si>
  <si>
    <t>UBIN0561312</t>
  </si>
  <si>
    <t>UBIN0561321</t>
  </si>
  <si>
    <t>UBIN0561339</t>
  </si>
  <si>
    <t>UBIN0561347</t>
  </si>
  <si>
    <t>UBIN0561355</t>
  </si>
  <si>
    <t>UBIN0561363</t>
  </si>
  <si>
    <t>UBIN0561371</t>
  </si>
  <si>
    <t>UBIN0561380</t>
  </si>
  <si>
    <t>UBIN0561398</t>
  </si>
  <si>
    <t>UBIN0561401</t>
  </si>
  <si>
    <t>UBIN0561428</t>
  </si>
  <si>
    <t>UBIN0561436</t>
  </si>
  <si>
    <t>UBIN0561444</t>
  </si>
  <si>
    <t>UBIN0561452</t>
  </si>
  <si>
    <t>UBIN0561461</t>
  </si>
  <si>
    <t>UBIN0561479</t>
  </si>
  <si>
    <t>UBIN0561487</t>
  </si>
  <si>
    <t>UBIN0561495</t>
  </si>
  <si>
    <t>UBIN0561509</t>
  </si>
  <si>
    <t>UBIN0561525</t>
  </si>
  <si>
    <t>UBIN0561533</t>
  </si>
  <si>
    <t>UBIN0561541</t>
  </si>
  <si>
    <t>UBIN0561550</t>
  </si>
  <si>
    <t>UBIN0561568</t>
  </si>
  <si>
    <t>UBIN0561576</t>
  </si>
  <si>
    <t>UBIN0561584</t>
  </si>
  <si>
    <t>UBIN0561592</t>
  </si>
  <si>
    <t>UBIN0561606</t>
  </si>
  <si>
    <t>UBIN0561614</t>
  </si>
  <si>
    <t>UBIN0561622</t>
  </si>
  <si>
    <t>UBIN0561631</t>
  </si>
  <si>
    <t>UBIN0561649</t>
  </si>
  <si>
    <t>UBIN0561657</t>
  </si>
  <si>
    <t>UBIN0561665</t>
  </si>
  <si>
    <t>UBIN0561673</t>
  </si>
  <si>
    <t>UBIN0561681</t>
  </si>
  <si>
    <t>UBIN0561690</t>
  </si>
  <si>
    <t>UBIN0561703</t>
  </si>
  <si>
    <t>UBIN0561711</t>
  </si>
  <si>
    <t>UBIN0561720</t>
  </si>
  <si>
    <t>UBIN0561738</t>
  </si>
  <si>
    <t>UBIN0561746</t>
  </si>
  <si>
    <t>UBIN0561754</t>
  </si>
  <si>
    <t>UBIN0561762</t>
  </si>
  <si>
    <t>UBIN0561771</t>
  </si>
  <si>
    <t>UBIN0561789</t>
  </si>
  <si>
    <t>UBIN0561797</t>
  </si>
  <si>
    <t>UBIN0561801</t>
  </si>
  <si>
    <t>UBIN0561819</t>
  </si>
  <si>
    <t>UBIN0561827</t>
  </si>
  <si>
    <t>UBIN0561835</t>
  </si>
  <si>
    <t>UBIN0561843</t>
  </si>
  <si>
    <t>UBIN0561860</t>
  </si>
  <si>
    <t>UBIN0561878</t>
  </si>
  <si>
    <t>UBIN0561886</t>
  </si>
  <si>
    <t>UBIN0561894</t>
  </si>
  <si>
    <t>UBIN0561908</t>
  </si>
  <si>
    <t>UBIN0561916</t>
  </si>
  <si>
    <t>UBIN0561924</t>
  </si>
  <si>
    <t>UBIN0561932</t>
  </si>
  <si>
    <t>UBIN0561941</t>
  </si>
  <si>
    <t>UBIN0561959</t>
  </si>
  <si>
    <t>UBIN0561967</t>
  </si>
  <si>
    <t>UBIN0561975</t>
  </si>
  <si>
    <t>UBIN0561983</t>
  </si>
  <si>
    <t>UBIN0561991</t>
  </si>
  <si>
    <t>UBIN0562009</t>
  </si>
  <si>
    <t>UBIN0562017</t>
  </si>
  <si>
    <t>UBIN0562025</t>
  </si>
  <si>
    <t>UBIN0562033</t>
  </si>
  <si>
    <t>UBIN0562041</t>
  </si>
  <si>
    <t>UBIN0562050</t>
  </si>
  <si>
    <t>UBIN0562068</t>
  </si>
  <si>
    <t>UBIN0562076</t>
  </si>
  <si>
    <t>UBIN0562084</t>
  </si>
  <si>
    <t>UBIN0562092</t>
  </si>
  <si>
    <t>UBIN0562106</t>
  </si>
  <si>
    <t>UBIN0562114</t>
  </si>
  <si>
    <t>UBIN0562122</t>
  </si>
  <si>
    <t>UBIN0562131</t>
  </si>
  <si>
    <t>UBIN0562149</t>
  </si>
  <si>
    <t>UBIN0562157</t>
  </si>
  <si>
    <t>UBIN0562165</t>
  </si>
  <si>
    <t>UBIN0562173</t>
  </si>
  <si>
    <t>UBIN0562181</t>
  </si>
  <si>
    <t>UBIN0562190</t>
  </si>
  <si>
    <t>UBIN0562203</t>
  </si>
  <si>
    <t>UBIN0562211</t>
  </si>
  <si>
    <t>UBIN0562220</t>
  </si>
  <si>
    <t>UBIN0562238</t>
  </si>
  <si>
    <t>UBIN0562246</t>
  </si>
  <si>
    <t>UBIN0562254</t>
  </si>
  <si>
    <t>UBIN0562262</t>
  </si>
  <si>
    <t>UBIN0562271</t>
  </si>
  <si>
    <t>UBIN0562289</t>
  </si>
  <si>
    <t>UBIN0562297</t>
  </si>
  <si>
    <t>UBIN0562301</t>
  </si>
  <si>
    <t>UBIN0562319</t>
  </si>
  <si>
    <t>UBIN0562327</t>
  </si>
  <si>
    <t>UBIN0562335</t>
  </si>
  <si>
    <t>UBIN0562343</t>
  </si>
  <si>
    <t>UBIN0562351</t>
  </si>
  <si>
    <t>UBIN0562360</t>
  </si>
  <si>
    <t>UBIN0562378</t>
  </si>
  <si>
    <t>UBIN0562386</t>
  </si>
  <si>
    <t>UBIN0562394</t>
  </si>
  <si>
    <t>UBIN0562408</t>
  </si>
  <si>
    <t>UBIN0562416</t>
  </si>
  <si>
    <t>UBIN0562424</t>
  </si>
  <si>
    <t>UBIN0562432</t>
  </si>
  <si>
    <t>UBIN0562441</t>
  </si>
  <si>
    <t>UBIN0562459</t>
  </si>
  <si>
    <t>UBIN0562467</t>
  </si>
  <si>
    <t>UBIN0562475</t>
  </si>
  <si>
    <t>UBIN0562483</t>
  </si>
  <si>
    <t>UBIN0562491</t>
  </si>
  <si>
    <t>UBIN0562505</t>
  </si>
  <si>
    <t>UBIN0562513</t>
  </si>
  <si>
    <t>UBIN0562521</t>
  </si>
  <si>
    <t>UBIN0562530</t>
  </si>
  <si>
    <t>UBIN0562548</t>
  </si>
  <si>
    <t>UBIN0562556</t>
  </si>
  <si>
    <t>UBIN0562564</t>
  </si>
  <si>
    <t>UBIN0562572</t>
  </si>
  <si>
    <t>UBIN0562581</t>
  </si>
  <si>
    <t>UBIN0562599</t>
  </si>
  <si>
    <t>UBIN0562602</t>
  </si>
  <si>
    <t>UBIN0562611</t>
  </si>
  <si>
    <t>UBIN0562629</t>
  </si>
  <si>
    <t>UBIN0562637</t>
  </si>
  <si>
    <t>UBIN0562645</t>
  </si>
  <si>
    <t>UBIN0562653</t>
  </si>
  <si>
    <t>UBIN0562661</t>
  </si>
  <si>
    <t>UBIN0562670</t>
  </si>
  <si>
    <t>UBIN0562688</t>
  </si>
  <si>
    <t>UBIN0562696</t>
  </si>
  <si>
    <t>UBIN0562700</t>
  </si>
  <si>
    <t>UBIN0562718</t>
  </si>
  <si>
    <t>UBIN0562726</t>
  </si>
  <si>
    <t>UBIN0562734</t>
  </si>
  <si>
    <t>UBIN0562742</t>
  </si>
  <si>
    <t>UBIN0562751</t>
  </si>
  <si>
    <t>UBIN0562769</t>
  </si>
  <si>
    <t>UBIN0562777</t>
  </si>
  <si>
    <t>UBIN0562785</t>
  </si>
  <si>
    <t>UBIN0562793</t>
  </si>
  <si>
    <t>UBIN0562807</t>
  </si>
  <si>
    <t>UBIN0562815</t>
  </si>
  <si>
    <t>UBIN0562823</t>
  </si>
  <si>
    <t>UBIN0562831</t>
  </si>
  <si>
    <t>UBIN0562840</t>
  </si>
  <si>
    <t>UBIN0562858</t>
  </si>
  <si>
    <t>UBIN0562866</t>
  </si>
  <si>
    <t>UBIN0562874</t>
  </si>
  <si>
    <t>UBIN0562882</t>
  </si>
  <si>
    <t>UBIN0562891</t>
  </si>
  <si>
    <t>UBIN0562904</t>
  </si>
  <si>
    <t>UBIN0562912</t>
  </si>
  <si>
    <t>UBIN0562921</t>
  </si>
  <si>
    <t>UBIN0562939</t>
  </si>
  <si>
    <t>UBIN0562947</t>
  </si>
  <si>
    <t>UBIN0562955</t>
  </si>
  <si>
    <t>UBIN0562963</t>
  </si>
  <si>
    <t>UBIN0562971</t>
  </si>
  <si>
    <t>UBIN0562980</t>
  </si>
  <si>
    <t>UBIN0562998</t>
  </si>
  <si>
    <t>UBIN0563005</t>
  </si>
  <si>
    <t>UBIN0563013</t>
  </si>
  <si>
    <t>UBIN0563021</t>
  </si>
  <si>
    <t>UBIN0563030</t>
  </si>
  <si>
    <t>UBIN0563048</t>
  </si>
  <si>
    <t>UBIN0563056</t>
  </si>
  <si>
    <t>UBIN0563064</t>
  </si>
  <si>
    <t>UBIN0563072</t>
  </si>
  <si>
    <t>UBIN0563081</t>
  </si>
  <si>
    <t>UBIN0563099</t>
  </si>
  <si>
    <t>UBIN0563102</t>
  </si>
  <si>
    <t>UBIN0563111</t>
  </si>
  <si>
    <t>UBIN0563129</t>
  </si>
  <si>
    <t>UBIN0563137</t>
  </si>
  <si>
    <t>UBIN0563145</t>
  </si>
  <si>
    <t>UBIN0563153</t>
  </si>
  <si>
    <t>UBIN0563161</t>
  </si>
  <si>
    <t>UBIN0563170</t>
  </si>
  <si>
    <t>UBIN0563188</t>
  </si>
  <si>
    <t>UBIN0563196</t>
  </si>
  <si>
    <t>UBIN0563200</t>
  </si>
  <si>
    <t>UBIN0563218</t>
  </si>
  <si>
    <t>UBIN0563234</t>
  </si>
  <si>
    <t>UBIN0563242</t>
  </si>
  <si>
    <t>UBIN0563251</t>
  </si>
  <si>
    <t>UBIN0563269</t>
  </si>
  <si>
    <t>UBIN0563277</t>
  </si>
  <si>
    <t>UBIN0563285</t>
  </si>
  <si>
    <t>UBIN0563293</t>
  </si>
  <si>
    <t>UBIN0563307</t>
  </si>
  <si>
    <t>UBIN0563315</t>
  </si>
  <si>
    <t>UBIN0563323</t>
  </si>
  <si>
    <t>UBIN0563331</t>
  </si>
  <si>
    <t>UBIN0563340</t>
  </si>
  <si>
    <t>UBIN0563358</t>
  </si>
  <si>
    <t>UBIN0563366</t>
  </si>
  <si>
    <t>UBIN0563374</t>
  </si>
  <si>
    <t>UBIN0563382</t>
  </si>
  <si>
    <t>UBIN0563421</t>
  </si>
  <si>
    <t>UBIN0563439</t>
  </si>
  <si>
    <t>UBIN0563447</t>
  </si>
  <si>
    <t>UBIN0563480</t>
  </si>
  <si>
    <t>UBIN0563498</t>
  </si>
  <si>
    <t>UBIN0563501</t>
  </si>
  <si>
    <t>UBIN0563510</t>
  </si>
  <si>
    <t>UBIN0563528</t>
  </si>
  <si>
    <t>UBIN0563536</t>
  </si>
  <si>
    <t>UBIN0563544</t>
  </si>
  <si>
    <t>UBIN0563552</t>
  </si>
  <si>
    <t>UBIN0563561</t>
  </si>
  <si>
    <t>UBIN0563579</t>
  </si>
  <si>
    <t>UBIN0563587</t>
  </si>
  <si>
    <t>UBIN0563595</t>
  </si>
  <si>
    <t>UBIN0563609</t>
  </si>
  <si>
    <t>UBIN0563617</t>
  </si>
  <si>
    <t>UBIN0563625</t>
  </si>
  <si>
    <t>UBIN0563633</t>
  </si>
  <si>
    <t>UBIN0563641</t>
  </si>
  <si>
    <t>UBIN0563650</t>
  </si>
  <si>
    <t>UBIN0563668</t>
  </si>
  <si>
    <t>UBIN0563676</t>
  </si>
  <si>
    <t>UBIN0563684</t>
  </si>
  <si>
    <t>UBIN0563692</t>
  </si>
  <si>
    <t>UBIN0563706</t>
  </si>
  <si>
    <t>UBIN0563714</t>
  </si>
  <si>
    <t>UBIN0563722</t>
  </si>
  <si>
    <t>UBIN0563731</t>
  </si>
  <si>
    <t>UBIN0563749</t>
  </si>
  <si>
    <t>UBIN0563757</t>
  </si>
  <si>
    <t>UBIN0563765</t>
  </si>
  <si>
    <t>UBIN0563773</t>
  </si>
  <si>
    <t>UBIN0563781</t>
  </si>
  <si>
    <t>UBIN0563790</t>
  </si>
  <si>
    <t>UBIN0563803</t>
  </si>
  <si>
    <t>UBIN0563811</t>
  </si>
  <si>
    <t>UBIN0563820</t>
  </si>
  <si>
    <t>UBIN0563838</t>
  </si>
  <si>
    <t>UBIN0563846</t>
  </si>
  <si>
    <t>UBIN0563854</t>
  </si>
  <si>
    <t>UBIN0563862</t>
  </si>
  <si>
    <t>UBIN0563871</t>
  </si>
  <si>
    <t>UBIN0563889</t>
  </si>
  <si>
    <t>UBIN0563897</t>
  </si>
  <si>
    <t>UBIN0563901</t>
  </si>
  <si>
    <t>UBIN0563919</t>
  </si>
  <si>
    <t>UBIN0563927</t>
  </si>
  <si>
    <t>UBIN0563935</t>
  </si>
  <si>
    <t>UBIN0563943</t>
  </si>
  <si>
    <t>UBIN0563951</t>
  </si>
  <si>
    <t>UBIN0563960</t>
  </si>
  <si>
    <t>UBIN0563978</t>
  </si>
  <si>
    <t>UBIN0563986</t>
  </si>
  <si>
    <t>UBIN0563994</t>
  </si>
  <si>
    <t>UBIN0564001</t>
  </si>
  <si>
    <t>UBIN0564010</t>
  </si>
  <si>
    <t>UBIN0564028</t>
  </si>
  <si>
    <t>UBIN0564036</t>
  </si>
  <si>
    <t>UBIN0564044</t>
  </si>
  <si>
    <t>UBIN0564052</t>
  </si>
  <si>
    <t>UBIN0564061</t>
  </si>
  <si>
    <t>UBIN0564079</t>
  </si>
  <si>
    <t>UBIN0564087</t>
  </si>
  <si>
    <t>UBIN0564095</t>
  </si>
  <si>
    <t>UBIN0564109</t>
  </si>
  <si>
    <t>UBIN0564117</t>
  </si>
  <si>
    <t>UBIN0564125</t>
  </si>
  <si>
    <t>UBIN0564133</t>
  </si>
  <si>
    <t>UBIN0564141</t>
  </si>
  <si>
    <t>UBIN0564150</t>
  </si>
  <si>
    <t>UBIN0564168</t>
  </si>
  <si>
    <t>UBIN0564176</t>
  </si>
  <si>
    <t>UBIN0564184</t>
  </si>
  <si>
    <t>UBIN0564192</t>
  </si>
  <si>
    <t>UBIN0564206</t>
  </si>
  <si>
    <t>UBIN0564214</t>
  </si>
  <si>
    <t>UBIN0564231</t>
  </si>
  <si>
    <t>UBIN0564249</t>
  </si>
  <si>
    <t>UBIN0564257</t>
  </si>
  <si>
    <t>UBIN0564265</t>
  </si>
  <si>
    <t>UBIN0564273</t>
  </si>
  <si>
    <t>UBIN0564281</t>
  </si>
  <si>
    <t>UBIN0564290</t>
  </si>
  <si>
    <t>UBIN0564303</t>
  </si>
  <si>
    <t>UBIN0564311</t>
  </si>
  <si>
    <t>UBIN0564320</t>
  </si>
  <si>
    <t>UBIN0564338</t>
  </si>
  <si>
    <t>UBIN0564346</t>
  </si>
  <si>
    <t>UBIN0564354</t>
  </si>
  <si>
    <t>UBIN0564362</t>
  </si>
  <si>
    <t>UBIN0564371</t>
  </si>
  <si>
    <t>UBIN0564389</t>
  </si>
  <si>
    <t>UBIN0564397</t>
  </si>
  <si>
    <t>UBIN0564401</t>
  </si>
  <si>
    <t>UBIN0564419</t>
  </si>
  <si>
    <t>UBIN0564427</t>
  </si>
  <si>
    <t>UBIN0564435</t>
  </si>
  <si>
    <t>UBIN0564443</t>
  </si>
  <si>
    <t>UBIN0564451</t>
  </si>
  <si>
    <t>UBIN0564460</t>
  </si>
  <si>
    <t>UBIN0564486</t>
  </si>
  <si>
    <t>UBIN0564494</t>
  </si>
  <si>
    <t>UBIN0564508</t>
  </si>
  <si>
    <t>UBIN0564516</t>
  </si>
  <si>
    <t>UBIN0564567</t>
  </si>
  <si>
    <t>UBIN0564575</t>
  </si>
  <si>
    <t>UBIN0564583</t>
  </si>
  <si>
    <t>UBIN0564591</t>
  </si>
  <si>
    <t>UBIN0564605</t>
  </si>
  <si>
    <t>UBIN0564613</t>
  </si>
  <si>
    <t>UBIN0564621</t>
  </si>
  <si>
    <t>UBIN0564630</t>
  </si>
  <si>
    <t>UBIN0564648</t>
  </si>
  <si>
    <t>UBIN0564656</t>
  </si>
  <si>
    <t>UBIN0564664</t>
  </si>
  <si>
    <t>UBIN0564672</t>
  </si>
  <si>
    <t>UBIN0564681</t>
  </si>
  <si>
    <t>UBIN0564699</t>
  </si>
  <si>
    <t>UBIN0564702</t>
  </si>
  <si>
    <t>UBIN0564711</t>
  </si>
  <si>
    <t>UBIN0564729</t>
  </si>
  <si>
    <t>UBIN0564737</t>
  </si>
  <si>
    <t>UBIN0564745</t>
  </si>
  <si>
    <t>UBIN0564753</t>
  </si>
  <si>
    <t>UBIN0564761</t>
  </si>
  <si>
    <t>UBIN0564770</t>
  </si>
  <si>
    <t>UBIN0564788</t>
  </si>
  <si>
    <t>UBIN0564796</t>
  </si>
  <si>
    <t>UBIN0564800</t>
  </si>
  <si>
    <t>UBIN0564818</t>
  </si>
  <si>
    <t>UBIN0564826</t>
  </si>
  <si>
    <t>UBIN0564834</t>
  </si>
  <si>
    <t>UBIN0564842</t>
  </si>
  <si>
    <t>UBIN0564851</t>
  </si>
  <si>
    <t>UBIN0564869</t>
  </si>
  <si>
    <t>UBIN0564877</t>
  </si>
  <si>
    <t>UBIN0564885</t>
  </si>
  <si>
    <t>UBIN0564893</t>
  </si>
  <si>
    <t>UBIN0564907</t>
  </si>
  <si>
    <t>UBIN0564915</t>
  </si>
  <si>
    <t>UBIN0564923</t>
  </si>
  <si>
    <t>UBIN0564931</t>
  </si>
  <si>
    <t>UBIN0564940</t>
  </si>
  <si>
    <t>UBIN0564958</t>
  </si>
  <si>
    <t>UBIN0564966</t>
  </si>
  <si>
    <t>UBIN0564974</t>
  </si>
  <si>
    <t>UBIN0564982</t>
  </si>
  <si>
    <t>UBIN0564991</t>
  </si>
  <si>
    <t>UBIN0565008</t>
  </si>
  <si>
    <t>UBIN0565016</t>
  </si>
  <si>
    <t>UBIN0565024</t>
  </si>
  <si>
    <t>UBIN0565032</t>
  </si>
  <si>
    <t>UBIN0565041</t>
  </si>
  <si>
    <t>UBIN0565059</t>
  </si>
  <si>
    <t>UBIN0565067</t>
  </si>
  <si>
    <t>UBIN0565075</t>
  </si>
  <si>
    <t>UBIN0565083</t>
  </si>
  <si>
    <t>UBIN0565091</t>
  </si>
  <si>
    <t>UBIN0565105</t>
  </si>
  <si>
    <t>UBIN0565113</t>
  </si>
  <si>
    <t>UBIN0565121</t>
  </si>
  <si>
    <t>UBIN0565130</t>
  </si>
  <si>
    <t>UBIN0565148</t>
  </si>
  <si>
    <t>UBIN0565156</t>
  </si>
  <si>
    <t>UBIN0565164</t>
  </si>
  <si>
    <t>UBIN0565172</t>
  </si>
  <si>
    <t>UBIN0565199</t>
  </si>
  <si>
    <t>UBIN0565202</t>
  </si>
  <si>
    <t>UBIN0565229</t>
  </si>
  <si>
    <t>UBIN0565237</t>
  </si>
  <si>
    <t>UBIN0565245</t>
  </si>
  <si>
    <t>UBIN0565253</t>
  </si>
  <si>
    <t>UBIN0565270</t>
  </si>
  <si>
    <t>UBIN0565296</t>
  </si>
  <si>
    <t>UBIN0565300</t>
  </si>
  <si>
    <t>UBIN0565318</t>
  </si>
  <si>
    <t>UBIN0565326</t>
  </si>
  <si>
    <t>UBIN0565342</t>
  </si>
  <si>
    <t>UBIN0565351</t>
  </si>
  <si>
    <t>UBIN0565369</t>
  </si>
  <si>
    <t>UBIN0565377</t>
  </si>
  <si>
    <t>UBIN0565393</t>
  </si>
  <si>
    <t>UBIN0565407</t>
  </si>
  <si>
    <t>UBIN0565431</t>
  </si>
  <si>
    <t>UBIN0565440</t>
  </si>
  <si>
    <t>UBIN0565458</t>
  </si>
  <si>
    <t>UBIN0565466</t>
  </si>
  <si>
    <t>UBIN0565491</t>
  </si>
  <si>
    <t>UBIN0565512</t>
  </si>
  <si>
    <t>UBIN0565521</t>
  </si>
  <si>
    <t>UBIN0565539</t>
  </si>
  <si>
    <t>UBIN0565547</t>
  </si>
  <si>
    <t>UBIN0565555</t>
  </si>
  <si>
    <t>UBIN0565563</t>
  </si>
  <si>
    <t>UBIN0565571</t>
  </si>
  <si>
    <t>UBIN0565580</t>
  </si>
  <si>
    <t>UBIN0565598</t>
  </si>
  <si>
    <t>UBIN0565601</t>
  </si>
  <si>
    <t>UBIN0565610</t>
  </si>
  <si>
    <t>UBIN0565628</t>
  </si>
  <si>
    <t>UBIN0565636</t>
  </si>
  <si>
    <t>UBIN0565652</t>
  </si>
  <si>
    <t>UBIN0565679</t>
  </si>
  <si>
    <t>UBIN0565687</t>
  </si>
  <si>
    <t>UBIN0565695</t>
  </si>
  <si>
    <t>UBIN0565709</t>
  </si>
  <si>
    <t>UBIN0565717</t>
  </si>
  <si>
    <t>UBIN0565725</t>
  </si>
  <si>
    <t>UBIN0565733</t>
  </si>
  <si>
    <t>UBIN0565741</t>
  </si>
  <si>
    <t>UBIN0565750</t>
  </si>
  <si>
    <t>UBIN0565768</t>
  </si>
  <si>
    <t>UBIN0565776</t>
  </si>
  <si>
    <t>UBIN0565784</t>
  </si>
  <si>
    <t>UBIN0565806</t>
  </si>
  <si>
    <t>UBIN0565814</t>
  </si>
  <si>
    <t>UBIN0565822</t>
  </si>
  <si>
    <t>UBIN0565831</t>
  </si>
  <si>
    <t>UBIN0565849</t>
  </si>
  <si>
    <t>UBIN0565857</t>
  </si>
  <si>
    <t>UBIN0565865</t>
  </si>
  <si>
    <t>UBIN0565873</t>
  </si>
  <si>
    <t>UBIN0565881</t>
  </si>
  <si>
    <t>UBIN0565890</t>
  </si>
  <si>
    <t>UBIN0565903</t>
  </si>
  <si>
    <t>UBIN0565911</t>
  </si>
  <si>
    <t>UBIN0565920</t>
  </si>
  <si>
    <t>UBIN0565938</t>
  </si>
  <si>
    <t>UBIN0565946</t>
  </si>
  <si>
    <t>UBIN0565954</t>
  </si>
  <si>
    <t>UBIN0565962</t>
  </si>
  <si>
    <t>UBIN0565971</t>
  </si>
  <si>
    <t>UBIN0565989</t>
  </si>
  <si>
    <t>UBIN0565997</t>
  </si>
  <si>
    <t>UBIN0566004</t>
  </si>
  <si>
    <t>UBIN0566012</t>
  </si>
  <si>
    <t>UBIN0566021</t>
  </si>
  <si>
    <t>UBIN0566039</t>
  </si>
  <si>
    <t>UBIN0566047</t>
  </si>
  <si>
    <t>UBIN0566055</t>
  </si>
  <si>
    <t>UBIN0566063</t>
  </si>
  <si>
    <t>UBIN0566071</t>
  </si>
  <si>
    <t>UBIN0566080</t>
  </si>
  <si>
    <t>UBIN0566098</t>
  </si>
  <si>
    <t>UBIN0566101</t>
  </si>
  <si>
    <t>UBIN0566110</t>
  </si>
  <si>
    <t>UBIN0566128</t>
  </si>
  <si>
    <t>UBIN0566136</t>
  </si>
  <si>
    <t>UBIN0566144</t>
  </si>
  <si>
    <t>UBIN0566152</t>
  </si>
  <si>
    <t>UBIN0566161</t>
  </si>
  <si>
    <t>UBIN0566179</t>
  </si>
  <si>
    <t>UBIN0566187</t>
  </si>
  <si>
    <t>UBIN0566209</t>
  </si>
  <si>
    <t>UBIN0566217</t>
  </si>
  <si>
    <t>UBIN0566233</t>
  </si>
  <si>
    <t>UBIN0566241</t>
  </si>
  <si>
    <t>UBIN0566250</t>
  </si>
  <si>
    <t>UBIN0566268</t>
  </si>
  <si>
    <t>UBIN0566276</t>
  </si>
  <si>
    <t>UBIN0566306</t>
  </si>
  <si>
    <t>UBIN0566314</t>
  </si>
  <si>
    <t>UBIN0566322</t>
  </si>
  <si>
    <t>UBIN0566331</t>
  </si>
  <si>
    <t>UBIN0566349</t>
  </si>
  <si>
    <t>UBIN0566357</t>
  </si>
  <si>
    <t>UBIN0566365</t>
  </si>
  <si>
    <t>UBIN0566373</t>
  </si>
  <si>
    <t>UBIN0566381</t>
  </si>
  <si>
    <t>UBIN0566390</t>
  </si>
  <si>
    <t>UBIN0566403</t>
  </si>
  <si>
    <t>UBIN0566411</t>
  </si>
  <si>
    <t>UBIN0566420</t>
  </si>
  <si>
    <t>UBIN0566438</t>
  </si>
  <si>
    <t>UBIN0566446</t>
  </si>
  <si>
    <t>UBIN0566454</t>
  </si>
  <si>
    <t>UBIN0566462</t>
  </si>
  <si>
    <t>UBIN0566471</t>
  </si>
  <si>
    <t>UBIN0566489</t>
  </si>
  <si>
    <t>UBIN0566497</t>
  </si>
  <si>
    <t>UBIN0566501</t>
  </si>
  <si>
    <t>UBIN0566519</t>
  </si>
  <si>
    <t>UBIN0566527</t>
  </si>
  <si>
    <t>UBIN0566535</t>
  </si>
  <si>
    <t>UBIN0566543</t>
  </si>
  <si>
    <t>UBIN0566551</t>
  </si>
  <si>
    <t>UBIN0566560</t>
  </si>
  <si>
    <t>UBIN0566578</t>
  </si>
  <si>
    <t>UBIN0566586</t>
  </si>
  <si>
    <t>UBIN0566594</t>
  </si>
  <si>
    <t>UBIN0566608</t>
  </si>
  <si>
    <t>UBIN0566616</t>
  </si>
  <si>
    <t>UBIN0566624</t>
  </si>
  <si>
    <t>UBIN0566632</t>
  </si>
  <si>
    <t>UBIN0566641</t>
  </si>
  <si>
    <t>UBIN0566659</t>
  </si>
  <si>
    <t>UBIN0566667</t>
  </si>
  <si>
    <t>UBIN0566675</t>
  </si>
  <si>
    <t>UBIN0566683</t>
  </si>
  <si>
    <t>UBIN0566691</t>
  </si>
  <si>
    <t>UBIN0566705</t>
  </si>
  <si>
    <t>UBIN0566713</t>
  </si>
  <si>
    <t>UBIN0566721</t>
  </si>
  <si>
    <t>UBIN0566730</t>
  </si>
  <si>
    <t>UBIN0566748</t>
  </si>
  <si>
    <t>UBIN0566756</t>
  </si>
  <si>
    <t>UBIN0566764</t>
  </si>
  <si>
    <t>UBIN0566772</t>
  </si>
  <si>
    <t>UBIN0566781</t>
  </si>
  <si>
    <t>UBIN0566799</t>
  </si>
  <si>
    <t>UBIN0566802</t>
  </si>
  <si>
    <t>UBIN0566811</t>
  </si>
  <si>
    <t>UBIN0566829</t>
  </si>
  <si>
    <t>UBIN0566837</t>
  </si>
  <si>
    <t>UBIN0566845</t>
  </si>
  <si>
    <t>UBIN0566853</t>
  </si>
  <si>
    <t>UBIN0566861</t>
  </si>
  <si>
    <t>UBIN0566870</t>
  </si>
  <si>
    <t>UBIN0566888</t>
  </si>
  <si>
    <t>UBIN0566896</t>
  </si>
  <si>
    <t>UBIN0566900</t>
  </si>
  <si>
    <t>UBIN0566918</t>
  </si>
  <si>
    <t>UBIN0566926</t>
  </si>
  <si>
    <t>UBIN0566934</t>
  </si>
  <si>
    <t>UBIN0566942</t>
  </si>
  <si>
    <t>UBIN0566951</t>
  </si>
  <si>
    <t>UBIN0566969</t>
  </si>
  <si>
    <t>UBIN0566977</t>
  </si>
  <si>
    <t>UBIN0566985</t>
  </si>
  <si>
    <t>UBIN0566993</t>
  </si>
  <si>
    <t>UBIN0567001</t>
  </si>
  <si>
    <t>UBIN0567019</t>
  </si>
  <si>
    <t>UBIN0567027</t>
  </si>
  <si>
    <t>UBIN0567035</t>
  </si>
  <si>
    <t>UBIN0567043</t>
  </si>
  <si>
    <t>UBIN0567051</t>
  </si>
  <si>
    <t>UBIN0567060</t>
  </si>
  <si>
    <t>UBIN0567078</t>
  </si>
  <si>
    <t>UBIN0567086</t>
  </si>
  <si>
    <t>UBIN0567094</t>
  </si>
  <si>
    <t>UBIN0567108</t>
  </si>
  <si>
    <t>UBIN0567116</t>
  </si>
  <si>
    <t>UBIN0567124</t>
  </si>
  <si>
    <t>UBIN0567132</t>
  </si>
  <si>
    <t>UBIN0567141</t>
  </si>
  <si>
    <t>UBIN0567159</t>
  </si>
  <si>
    <t>UBIN0567167</t>
  </si>
  <si>
    <t>UBIN0567175</t>
  </si>
  <si>
    <t>UBIN0567183</t>
  </si>
  <si>
    <t>UBIN0567191</t>
  </si>
  <si>
    <t>UBIN0567205</t>
  </si>
  <si>
    <t>UBIN0567213</t>
  </si>
  <si>
    <t>UBIN0567221</t>
  </si>
  <si>
    <t>UBIN0567230</t>
  </si>
  <si>
    <t>UBIN0567248</t>
  </si>
  <si>
    <t>UBIN0567264</t>
  </si>
  <si>
    <t>UBIN0567272</t>
  </si>
  <si>
    <t>UBIN0567281</t>
  </si>
  <si>
    <t>UBIN0567299</t>
  </si>
  <si>
    <t>UBIN0567302</t>
  </si>
  <si>
    <t>UBIN0567311</t>
  </si>
  <si>
    <t>UBIN0567329</t>
  </si>
  <si>
    <t>UBIN0567337</t>
  </si>
  <si>
    <t>UBIN0567345</t>
  </si>
  <si>
    <t>UBIN0567353</t>
  </si>
  <si>
    <t>UBIN0567361</t>
  </si>
  <si>
    <t>UBIN0567370</t>
  </si>
  <si>
    <t>UBIN0567388</t>
  </si>
  <si>
    <t>UBIN0567396</t>
  </si>
  <si>
    <t>UBIN0567400</t>
  </si>
  <si>
    <t>UBIN0567418</t>
  </si>
  <si>
    <t>UBIN0567426</t>
  </si>
  <si>
    <t>UBIN0567434</t>
  </si>
  <si>
    <t>UBIN0567442</t>
  </si>
  <si>
    <t>UBIN0567451</t>
  </si>
  <si>
    <t>UBIN0567469</t>
  </si>
  <si>
    <t>UBIN0567477</t>
  </si>
  <si>
    <t>UBIN0567485</t>
  </si>
  <si>
    <t>UBIN0567493</t>
  </si>
  <si>
    <t>UBIN0567507</t>
  </si>
  <si>
    <t>UBIN0567515</t>
  </si>
  <si>
    <t>UBIN0567523</t>
  </si>
  <si>
    <t>UBIN0567531</t>
  </si>
  <si>
    <t>UBIN0567540</t>
  </si>
  <si>
    <t>UBIN0567558</t>
  </si>
  <si>
    <t>UBIN0567566</t>
  </si>
  <si>
    <t>UBIN0567574</t>
  </si>
  <si>
    <t>UBIN0567582</t>
  </si>
  <si>
    <t>UBIN0567591</t>
  </si>
  <si>
    <t>UBIN0567604</t>
  </si>
  <si>
    <t>UBIN0567612</t>
  </si>
  <si>
    <t>UBIN0567621</t>
  </si>
  <si>
    <t>UBIN0567639</t>
  </si>
  <si>
    <t>UBIN0567647</t>
  </si>
  <si>
    <t>UBIN0567655</t>
  </si>
  <si>
    <t>UBIN0567663</t>
  </si>
  <si>
    <t>UBIN0567671</t>
  </si>
  <si>
    <t>UBIN0567680</t>
  </si>
  <si>
    <t>UBIN0567698</t>
  </si>
  <si>
    <t>UBIN0567701</t>
  </si>
  <si>
    <t>UBIN0567710</t>
  </si>
  <si>
    <t>UBIN0567728</t>
  </si>
  <si>
    <t>UBIN0567736</t>
  </si>
  <si>
    <t>UBIN0567744</t>
  </si>
  <si>
    <t>UBIN0567752</t>
  </si>
  <si>
    <t>UBIN0567761</t>
  </si>
  <si>
    <t>UBIN0567779</t>
  </si>
  <si>
    <t>UBIN0567787</t>
  </si>
  <si>
    <t>UBIN0567795</t>
  </si>
  <si>
    <t>UBIN0567809</t>
  </si>
  <si>
    <t>UBIN0567817</t>
  </si>
  <si>
    <t>UBIN0567825</t>
  </si>
  <si>
    <t>UBIN0567833</t>
  </si>
  <si>
    <t>UBIN0567841</t>
  </si>
  <si>
    <t>UBIN0567850</t>
  </si>
  <si>
    <t>UBIN0567868</t>
  </si>
  <si>
    <t>UBIN0567876</t>
  </si>
  <si>
    <t>UBIN0567884</t>
  </si>
  <si>
    <t>UBIN0567892</t>
  </si>
  <si>
    <t>UBIN0567906</t>
  </si>
  <si>
    <t>UBIN0567914</t>
  </si>
  <si>
    <t>UBIN0567922</t>
  </si>
  <si>
    <t>UBIN0567931</t>
  </si>
  <si>
    <t>UBIN0567949</t>
  </si>
  <si>
    <t>UBIN0567957</t>
  </si>
  <si>
    <t>UBIN0567965</t>
  </si>
  <si>
    <t>UBIN0567973</t>
  </si>
  <si>
    <t>UBIN0567981</t>
  </si>
  <si>
    <t>UBIN0567990</t>
  </si>
  <si>
    <t>UBIN0568007</t>
  </si>
  <si>
    <t>UBIN0568015</t>
  </si>
  <si>
    <t>UBIN0568023</t>
  </si>
  <si>
    <t>UBIN0568031</t>
  </si>
  <si>
    <t>UBIN0568040</t>
  </si>
  <si>
    <t>UBIN0568058</t>
  </si>
  <si>
    <t>UBIN0568066</t>
  </si>
  <si>
    <t>UBIN0568074</t>
  </si>
  <si>
    <t>UBIN0568082</t>
  </si>
  <si>
    <t>UBIN0568091</t>
  </si>
  <si>
    <t>UBIN0568104</t>
  </si>
  <si>
    <t>UBIN0568112</t>
  </si>
  <si>
    <t>UBIN0568121</t>
  </si>
  <si>
    <t>UBIN0568139</t>
  </si>
  <si>
    <t>UBIN0568147</t>
  </si>
  <si>
    <t>UBIN0568155</t>
  </si>
  <si>
    <t>UBIN0568163</t>
  </si>
  <si>
    <t>UBIN0568171</t>
  </si>
  <si>
    <t>UBIN0568180</t>
  </si>
  <si>
    <t>UBIN0568198</t>
  </si>
  <si>
    <t>UBIN0568201</t>
  </si>
  <si>
    <t>UBIN0568210</t>
  </si>
  <si>
    <t>UBIN0568228</t>
  </si>
  <si>
    <t>UBIN0568236</t>
  </si>
  <si>
    <t>UBIN0568244</t>
  </si>
  <si>
    <t>UBIN0568252</t>
  </si>
  <si>
    <t>UBIN0568261</t>
  </si>
  <si>
    <t>UBIN0568279</t>
  </si>
  <si>
    <t>UBIN0568287</t>
  </si>
  <si>
    <t>UBIN0568295</t>
  </si>
  <si>
    <t>UBIN0568309</t>
  </si>
  <si>
    <t>UBIN0568317</t>
  </si>
  <si>
    <t>UBIN0568325</t>
  </si>
  <si>
    <t>UBIN0568333</t>
  </si>
  <si>
    <t>UBIN0568341</t>
  </si>
  <si>
    <t>UBIN0568350</t>
  </si>
  <si>
    <t>UBIN0568368</t>
  </si>
  <si>
    <t>UBIN0568376</t>
  </si>
  <si>
    <t>UBIN0568384</t>
  </si>
  <si>
    <t>UBIN0568392</t>
  </si>
  <si>
    <t>UBIN0568406</t>
  </si>
  <si>
    <t>UBIN0568414</t>
  </si>
  <si>
    <t>UBIN0568422</t>
  </si>
  <si>
    <t>UBIN0568431</t>
  </si>
  <si>
    <t>UBIN0568449</t>
  </si>
  <si>
    <t>UBIN0568457</t>
  </si>
  <si>
    <t>UBIN0568465</t>
  </si>
  <si>
    <t>UBIN0568473</t>
  </si>
  <si>
    <t>UBIN0568481</t>
  </si>
  <si>
    <t>UBIN0568490</t>
  </si>
  <si>
    <t>UBIN0568503</t>
  </si>
  <si>
    <t>UBIN0568511</t>
  </si>
  <si>
    <t>UBIN0568520</t>
  </si>
  <si>
    <t>UBIN0568538</t>
  </si>
  <si>
    <t>UBIN0568546</t>
  </si>
  <si>
    <t>UBIN0568554</t>
  </si>
  <si>
    <t>UBIN0568562</t>
  </si>
  <si>
    <t>UBIN0568571</t>
  </si>
  <si>
    <t>UBIN0568589</t>
  </si>
  <si>
    <t>UBIN0568597</t>
  </si>
  <si>
    <t>UBIN0568601</t>
  </si>
  <si>
    <t>UBIN0568619</t>
  </si>
  <si>
    <t>UBIN0568627</t>
  </si>
  <si>
    <t>UBIN0568635</t>
  </si>
  <si>
    <t>UBIN0568643</t>
  </si>
  <si>
    <t>UBIN0568651</t>
  </si>
  <si>
    <t>UBIN0568660</t>
  </si>
  <si>
    <t>UBIN0568678</t>
  </si>
  <si>
    <t>UBIN0568686</t>
  </si>
  <si>
    <t>UBIN0568694</t>
  </si>
  <si>
    <t>UBIN0568708</t>
  </si>
  <si>
    <t>UBIN0568716</t>
  </si>
  <si>
    <t>UBIN0568724</t>
  </si>
  <si>
    <t>UBIN0568732</t>
  </si>
  <si>
    <t>UBIN0568741</t>
  </si>
  <si>
    <t>UBIN0568759</t>
  </si>
  <si>
    <t>UBIN0568767</t>
  </si>
  <si>
    <t>UBIN0568775</t>
  </si>
  <si>
    <t>UBIN0568783</t>
  </si>
  <si>
    <t>UBIN0568791</t>
  </si>
  <si>
    <t>UBIN0568805</t>
  </si>
  <si>
    <t>UBIN0568813</t>
  </si>
  <si>
    <t>UBIN0568821</t>
  </si>
  <si>
    <t>UBIN0568830</t>
  </si>
  <si>
    <t>UBIN0568848</t>
  </si>
  <si>
    <t>UBIN0568864</t>
  </si>
  <si>
    <t>UBIN0568872</t>
  </si>
  <si>
    <t>UBIN0568881</t>
  </si>
  <si>
    <t>UBIN0568899</t>
  </si>
  <si>
    <t>UBIN0568902</t>
  </si>
  <si>
    <t>UBIN0568911</t>
  </si>
  <si>
    <t>UBIN0568929</t>
  </si>
  <si>
    <t>UBIN0568937</t>
  </si>
  <si>
    <t>UBIN0568945</t>
  </si>
  <si>
    <t>UBIN0568953</t>
  </si>
  <si>
    <t>UBIN0568961</t>
  </si>
  <si>
    <t>UBIN0568970</t>
  </si>
  <si>
    <t>UBIN0568988</t>
  </si>
  <si>
    <t>UBIN0568996</t>
  </si>
  <si>
    <t>UBIN0569003</t>
  </si>
  <si>
    <t>UBIN0569011</t>
  </si>
  <si>
    <t>UBIN0569020</t>
  </si>
  <si>
    <t>UBIN0569038</t>
  </si>
  <si>
    <t>UBIN0569046</t>
  </si>
  <si>
    <t>UBIN0569054</t>
  </si>
  <si>
    <t>UBIN0569062</t>
  </si>
  <si>
    <t>UBIN0569071</t>
  </si>
  <si>
    <t>UBIN0569089</t>
  </si>
  <si>
    <t>UBIN0569097</t>
  </si>
  <si>
    <t>UBIN0569101</t>
  </si>
  <si>
    <t>UBIN0569119</t>
  </si>
  <si>
    <t>UBIN0569127</t>
  </si>
  <si>
    <t>UBIN0569135</t>
  </si>
  <si>
    <t>UBIN0569143</t>
  </si>
  <si>
    <t>UBIN0569151</t>
  </si>
  <si>
    <t>UBIN0569160</t>
  </si>
  <si>
    <t>UBIN0569178</t>
  </si>
  <si>
    <t>UBIN0569186</t>
  </si>
  <si>
    <t>UBIN0569194</t>
  </si>
  <si>
    <t>UBIN0569208</t>
  </si>
  <si>
    <t>UBIN0569216</t>
  </si>
  <si>
    <t>UBIN0569224</t>
  </si>
  <si>
    <t>UBIN0569232</t>
  </si>
  <si>
    <t>UBIN0569241</t>
  </si>
  <si>
    <t>UBIN0569259</t>
  </si>
  <si>
    <t>UBIN0569267</t>
  </si>
  <si>
    <t>UBIN0569275</t>
  </si>
  <si>
    <t>UBIN0569283</t>
  </si>
  <si>
    <t>UBIN0569291</t>
  </si>
  <si>
    <t>UBIN0569305</t>
  </si>
  <si>
    <t>UBIN0569313</t>
  </si>
  <si>
    <t>UBIN0569321</t>
  </si>
  <si>
    <t>UBIN0569330</t>
  </si>
  <si>
    <t>UBIN0569348</t>
  </si>
  <si>
    <t>UBIN0569356</t>
  </si>
  <si>
    <t>UBIN0569364</t>
  </si>
  <si>
    <t>UBIN0569372</t>
  </si>
  <si>
    <t>UBIN0569381</t>
  </si>
  <si>
    <t>UBIN0569399</t>
  </si>
  <si>
    <t>UBIN0569402</t>
  </si>
  <si>
    <t>UBIN0569411</t>
  </si>
  <si>
    <t>UBIN0569429</t>
  </si>
  <si>
    <t>UBIN0569437</t>
  </si>
  <si>
    <t>UBIN0569445</t>
  </si>
  <si>
    <t>UBIN0569453</t>
  </si>
  <si>
    <t>UBIN0569461</t>
  </si>
  <si>
    <t>UBIN0569470</t>
  </si>
  <si>
    <t>UBIN0569488</t>
  </si>
  <si>
    <t>UBIN0569496</t>
  </si>
  <si>
    <t>UBIN0569500</t>
  </si>
  <si>
    <t>UBIN0569518</t>
  </si>
  <si>
    <t>UBIN0569526</t>
  </si>
  <si>
    <t>UBIN0569534</t>
  </si>
  <si>
    <t>UBIN0569542</t>
  </si>
  <si>
    <t>UBIN0569551</t>
  </si>
  <si>
    <t>UBIN0569569</t>
  </si>
  <si>
    <t>UBIN0569577</t>
  </si>
  <si>
    <t>UBIN0569585</t>
  </si>
  <si>
    <t>UBIN0569593</t>
  </si>
  <si>
    <t>UBIN0569607</t>
  </si>
  <si>
    <t>UBIN0569615</t>
  </si>
  <si>
    <t>UBIN0569623</t>
  </si>
  <si>
    <t>UBIN0569631</t>
  </si>
  <si>
    <t>UBIN0569640</t>
  </si>
  <si>
    <t>UBIN0569658</t>
  </si>
  <si>
    <t>UBIN0569666</t>
  </si>
  <si>
    <t>UBIN0569674</t>
  </si>
  <si>
    <t>UBIN0569682</t>
  </si>
  <si>
    <t>UBIN0569691</t>
  </si>
  <si>
    <t>UBIN0569704</t>
  </si>
  <si>
    <t>UBIN0569712</t>
  </si>
  <si>
    <t>UBIN0569721</t>
  </si>
  <si>
    <t>UBIN0569739</t>
  </si>
  <si>
    <t>UBIN0569747</t>
  </si>
  <si>
    <t>UBIN0569755</t>
  </si>
  <si>
    <t>UBIN0569763</t>
  </si>
  <si>
    <t>UBIN0569771</t>
  </si>
  <si>
    <t>UBIN0569780</t>
  </si>
  <si>
    <t>UBIN0569798</t>
  </si>
  <si>
    <t>UBIN0569801</t>
  </si>
  <si>
    <t>UBIN0569810</t>
  </si>
  <si>
    <t>UBIN0569828</t>
  </si>
  <si>
    <t>UBIN0569836</t>
  </si>
  <si>
    <t>UBIN0569844</t>
  </si>
  <si>
    <t>UBIN0569852</t>
  </si>
  <si>
    <t>UBIN0569861</t>
  </si>
  <si>
    <t>UBIN0569879</t>
  </si>
  <si>
    <t>UBIN0569887</t>
  </si>
  <si>
    <t>UBIN0569895</t>
  </si>
  <si>
    <t>UBIN0569909</t>
  </si>
  <si>
    <t>UBIN0569917</t>
  </si>
  <si>
    <t>UBIN0569925</t>
  </si>
  <si>
    <t>UBIN0569933</t>
  </si>
  <si>
    <t>UBIN0569941</t>
  </si>
  <si>
    <t>UBIN0569950</t>
  </si>
  <si>
    <t>UBIN0569968</t>
  </si>
  <si>
    <t>UBIN0569976</t>
  </si>
  <si>
    <t>UBIN0569984</t>
  </si>
  <si>
    <t>UBIN0569992</t>
  </si>
  <si>
    <t>UBIN0570001</t>
  </si>
  <si>
    <t>UBIN0570010</t>
  </si>
  <si>
    <t>UBIN0570028</t>
  </si>
  <si>
    <t>UBIN0570036</t>
  </si>
  <si>
    <t>UBIN0570044</t>
  </si>
  <si>
    <t>UBIN0570052</t>
  </si>
  <si>
    <t>UBIN0570061</t>
  </si>
  <si>
    <t>UBIN0570079</t>
  </si>
  <si>
    <t>UBIN0570087</t>
  </si>
  <si>
    <t>UBIN0570095</t>
  </si>
  <si>
    <t>UBIN0570109</t>
  </si>
  <si>
    <t>UBIN0570117</t>
  </si>
  <si>
    <t>UBIN0570125</t>
  </si>
  <si>
    <t>UBIN0570133</t>
  </si>
  <si>
    <t>UBIN0570141</t>
  </si>
  <si>
    <t>UBIN0570150</t>
  </si>
  <si>
    <t>UBIN0570168</t>
  </si>
  <si>
    <t>UBIN0570176</t>
  </si>
  <si>
    <t>UBIN0570184</t>
  </si>
  <si>
    <t>UBIN0570192</t>
  </si>
  <si>
    <t>UBIN0570206</t>
  </si>
  <si>
    <t>UBIN0570214</t>
  </si>
  <si>
    <t>UBIN0570222</t>
  </si>
  <si>
    <t>UBIN0570231</t>
  </si>
  <si>
    <t>UBIN0570249</t>
  </si>
  <si>
    <t>UBIN0570257</t>
  </si>
  <si>
    <t>UBIN0570265</t>
  </si>
  <si>
    <t>UBIN0570273</t>
  </si>
  <si>
    <t>UBIN0570281</t>
  </si>
  <si>
    <t>UBIN0570290</t>
  </si>
  <si>
    <t>UBIN0570303</t>
  </si>
  <si>
    <t>UBIN0570311</t>
  </si>
  <si>
    <t>UBIN0570320</t>
  </si>
  <si>
    <t>UBIN0570338</t>
  </si>
  <si>
    <t>UBIN0570346</t>
  </si>
  <si>
    <t>UBIN0570354</t>
  </si>
  <si>
    <t>UBIN0570362</t>
  </si>
  <si>
    <t>UBIN0570371</t>
  </si>
  <si>
    <t>UBIN0570389</t>
  </si>
  <si>
    <t>UBIN0570397</t>
  </si>
  <si>
    <t>UBIN0570427</t>
  </si>
  <si>
    <t>UBIN0570435</t>
  </si>
  <si>
    <t>UBIN0570443</t>
  </si>
  <si>
    <t>UBIN0570451</t>
  </si>
  <si>
    <t>UBIN0570460</t>
  </si>
  <si>
    <t>UBIN0570478</t>
  </si>
  <si>
    <t>UBIN0570486</t>
  </si>
  <si>
    <t>UBIN0570494</t>
  </si>
  <si>
    <t>UBIN0570508</t>
  </si>
  <si>
    <t>UBIN0570524</t>
  </si>
  <si>
    <t>UBIN0570532</t>
  </si>
  <si>
    <t>UBIN0570541</t>
  </si>
  <si>
    <t>UBIN0570559</t>
  </si>
  <si>
    <t>UBIN0570567</t>
  </si>
  <si>
    <t>UBIN0570575</t>
  </si>
  <si>
    <t>UBIN0570583</t>
  </si>
  <si>
    <t>UBIN0570591</t>
  </si>
  <si>
    <t>UBIN0570605</t>
  </si>
  <si>
    <t>UBIN0570613</t>
  </si>
  <si>
    <t>UBIN0570621</t>
  </si>
  <si>
    <t>UBIN0570630</t>
  </si>
  <si>
    <t>UBIN0570648</t>
  </si>
  <si>
    <t>UBIN0570656</t>
  </si>
  <si>
    <t>UBIN0570664</t>
  </si>
  <si>
    <t>UBIN0570672</t>
  </si>
  <si>
    <t>UBIN0570681</t>
  </si>
  <si>
    <t>UBIN0570699</t>
  </si>
  <si>
    <t>UBIN0570702</t>
  </si>
  <si>
    <t>UBIN0570711</t>
  </si>
  <si>
    <t>UBIN0570729</t>
  </si>
  <si>
    <t>UBIN0570737</t>
  </si>
  <si>
    <t>UBIN0570745</t>
  </si>
  <si>
    <t>UBIN0570753</t>
  </si>
  <si>
    <t>UBIN0570761</t>
  </si>
  <si>
    <t>UBIN0570770</t>
  </si>
  <si>
    <t>UBIN0570788</t>
  </si>
  <si>
    <t>UBIN0570796</t>
  </si>
  <si>
    <t>UBIN0570800</t>
  </si>
  <si>
    <t>UBIN0570818</t>
  </si>
  <si>
    <t>UBIN0570826</t>
  </si>
  <si>
    <t>UBIN0570834</t>
  </si>
  <si>
    <t>UBIN0570842</t>
  </si>
  <si>
    <t>UBIN0570851</t>
  </si>
  <si>
    <t>UBIN0570869</t>
  </si>
  <si>
    <t>UBIN0570877</t>
  </si>
  <si>
    <t>UBIN0570885</t>
  </si>
  <si>
    <t>UBIN0570893</t>
  </si>
  <si>
    <t>UBIN0570907</t>
  </si>
  <si>
    <t>UBIN0570915</t>
  </si>
  <si>
    <t>UBIN0570923</t>
  </si>
  <si>
    <t>UBIN0570931</t>
  </si>
  <si>
    <t>UBIN0570940</t>
  </si>
  <si>
    <t>UBIN0570958</t>
  </si>
  <si>
    <t>UBIN0570966</t>
  </si>
  <si>
    <t>UBIN0570974</t>
  </si>
  <si>
    <t>UBIN0570982</t>
  </si>
  <si>
    <t>UBIN0570991</t>
  </si>
  <si>
    <t>UBIN0571008</t>
  </si>
  <si>
    <t>UBIN0571016</t>
  </si>
  <si>
    <t>UBIN0571024</t>
  </si>
  <si>
    <t>UBIN0571032</t>
  </si>
  <si>
    <t>UBIN0571041</t>
  </si>
  <si>
    <t>UBIN0571059</t>
  </si>
  <si>
    <t>UBIN0571067</t>
  </si>
  <si>
    <t>UBIN0571075</t>
  </si>
  <si>
    <t>UBIN0571083</t>
  </si>
  <si>
    <t>UBIN0571091</t>
  </si>
  <si>
    <t>UBIN0571105</t>
  </si>
  <si>
    <t>UBIN0571113</t>
  </si>
  <si>
    <t>UBIN0571121</t>
  </si>
  <si>
    <t>UBIN0571130</t>
  </si>
  <si>
    <t>UBIN0571148</t>
  </si>
  <si>
    <t>UBIN0571156</t>
  </si>
  <si>
    <t>UBIN0571164</t>
  </si>
  <si>
    <t>UBIN0571172</t>
  </si>
  <si>
    <t>UBIN0571181</t>
  </si>
  <si>
    <t>UBIN0571199</t>
  </si>
  <si>
    <t>UBIN0571202</t>
  </si>
  <si>
    <t>UBIN0571211</t>
  </si>
  <si>
    <t>UBIN0571229</t>
  </si>
  <si>
    <t>UBIN0571237</t>
  </si>
  <si>
    <t>UBIN0571245</t>
  </si>
  <si>
    <t>UBIN0571253</t>
  </si>
  <si>
    <t>UBIN0571261</t>
  </si>
  <si>
    <t>UBIN0571270</t>
  </si>
  <si>
    <t>UBIN0571288</t>
  </si>
  <si>
    <t>UBIN0571296</t>
  </si>
  <si>
    <t>UBIN0571300</t>
  </si>
  <si>
    <t>UBIN0571318</t>
  </si>
  <si>
    <t>UBIN0571326</t>
  </si>
  <si>
    <t>UBIN0571334</t>
  </si>
  <si>
    <t>UBIN0571342</t>
  </si>
  <si>
    <t>UBIN0571369</t>
  </si>
  <si>
    <t>UBIN0571377</t>
  </si>
  <si>
    <t>UBIN0571385</t>
  </si>
  <si>
    <t>UBIN0571393</t>
  </si>
  <si>
    <t>UBIN0571407</t>
  </si>
  <si>
    <t>UBIN0571415</t>
  </si>
  <si>
    <t>UBIN0571423</t>
  </si>
  <si>
    <t>UBIN0571431</t>
  </si>
  <si>
    <t>UBIN0571440</t>
  </si>
  <si>
    <t>UBIN0571458</t>
  </si>
  <si>
    <t>UBIN0571466</t>
  </si>
  <si>
    <t>UBIN0571474</t>
  </si>
  <si>
    <t>UBIN0571482</t>
  </si>
  <si>
    <t>UBIN0571491</t>
  </si>
  <si>
    <t>UBIN0571504</t>
  </si>
  <si>
    <t>UBIN0571512</t>
  </si>
  <si>
    <t>UBIN0571521</t>
  </si>
  <si>
    <t>UBIN0571539</t>
  </si>
  <si>
    <t>UBIN0571547</t>
  </si>
  <si>
    <t>UBIN0571555</t>
  </si>
  <si>
    <t>UBIN0571563</t>
  </si>
  <si>
    <t>UBIN0571571</t>
  </si>
  <si>
    <t>UBIN0571580</t>
  </si>
  <si>
    <t>UBIN0571598</t>
  </si>
  <si>
    <t>UBIN0571601</t>
  </si>
  <si>
    <t>UBIN0571610</t>
  </si>
  <si>
    <t>UBIN0571628</t>
  </si>
  <si>
    <t>UBIN0571636</t>
  </si>
  <si>
    <t>UBIN0571644</t>
  </si>
  <si>
    <t>UBIN0571652</t>
  </si>
  <si>
    <t>UBIN0571661</t>
  </si>
  <si>
    <t>UBIN0571679</t>
  </si>
  <si>
    <t>UBIN0571687</t>
  </si>
  <si>
    <t>UBIN0571695</t>
  </si>
  <si>
    <t>UBIN0571709</t>
  </si>
  <si>
    <t>UBIN0571717</t>
  </si>
  <si>
    <t>UBIN0571725</t>
  </si>
  <si>
    <t>UBIN0571733</t>
  </si>
  <si>
    <t>UBIN0571741</t>
  </si>
  <si>
    <t>UBIN0571750</t>
  </si>
  <si>
    <t>UBIN0571768</t>
  </si>
  <si>
    <t>UBIN0571776</t>
  </si>
  <si>
    <t>UBIN0571784</t>
  </si>
  <si>
    <t>UBIN0571792</t>
  </si>
  <si>
    <t>UBIN0571806</t>
  </si>
  <si>
    <t>UBIN0571814</t>
  </si>
  <si>
    <t>UBIN0571822</t>
  </si>
  <si>
    <t>UBIN0571831</t>
  </si>
  <si>
    <t>UBIN0571849</t>
  </si>
  <si>
    <t>UBIN0571857</t>
  </si>
  <si>
    <t>UBIN0571865</t>
  </si>
  <si>
    <t>UBIN0571873</t>
  </si>
  <si>
    <t>UBIN0571881</t>
  </si>
  <si>
    <t>UBIN0571890</t>
  </si>
  <si>
    <t>UBIN0571903</t>
  </si>
  <si>
    <t>UBIN0571911</t>
  </si>
  <si>
    <t>UBIN0571920</t>
  </si>
  <si>
    <t>UBIN0571938</t>
  </si>
  <si>
    <t>UBIN0571946</t>
  </si>
  <si>
    <t>UBIN0571954</t>
  </si>
  <si>
    <t>UBIN0571962</t>
  </si>
  <si>
    <t>UBIN0571971</t>
  </si>
  <si>
    <t>UBIN0571989</t>
  </si>
  <si>
    <t>UBIN0571997</t>
  </si>
  <si>
    <t>UBIN0572004</t>
  </si>
  <si>
    <t>UBIN0572012</t>
  </si>
  <si>
    <t>UBIN0572021</t>
  </si>
  <si>
    <t>UBIN0572039</t>
  </si>
  <si>
    <t>UBIN0572047</t>
  </si>
  <si>
    <t>UBIN0572055</t>
  </si>
  <si>
    <t>UBIN0572063</t>
  </si>
  <si>
    <t>UBIN0572071</t>
  </si>
  <si>
    <t>UBIN0572080</t>
  </si>
  <si>
    <t>UBIN0572098</t>
  </si>
  <si>
    <t>UBIN0572101</t>
  </si>
  <si>
    <t>UBIN0572110</t>
  </si>
  <si>
    <t>UBIN0572128</t>
  </si>
  <si>
    <t>UBIN0572136</t>
  </si>
  <si>
    <t>UBIN0572144</t>
  </si>
  <si>
    <t>UBIN0572152</t>
  </si>
  <si>
    <t>UBIN0572161</t>
  </si>
  <si>
    <t>UBIN0572179</t>
  </si>
  <si>
    <t>UBIN0572187</t>
  </si>
  <si>
    <t>UBIN0572195</t>
  </si>
  <si>
    <t>UBIN0572209</t>
  </si>
  <si>
    <t>UBIN0572217</t>
  </si>
  <si>
    <t>UBIN0572225</t>
  </si>
  <si>
    <t>UBIN0572233</t>
  </si>
  <si>
    <t>UBIN0572241</t>
  </si>
  <si>
    <t>UBIN0572250</t>
  </si>
  <si>
    <t>UBIN0572268</t>
  </si>
  <si>
    <t>UBIN0572276</t>
  </si>
  <si>
    <t>UBIN0572284</t>
  </si>
  <si>
    <t>UBIN0572292</t>
  </si>
  <si>
    <t>UBIN0572306</t>
  </si>
  <si>
    <t>UBIN0572314</t>
  </si>
  <si>
    <t>UBIN0572322</t>
  </si>
  <si>
    <t>UBIN0572331</t>
  </si>
  <si>
    <t>UBIN0572349</t>
  </si>
  <si>
    <t>UBIN0572357</t>
  </si>
  <si>
    <t>UBIN0572365</t>
  </si>
  <si>
    <t>UBIN0572373</t>
  </si>
  <si>
    <t>UBIN0572381</t>
  </si>
  <si>
    <t>UBIN0572390</t>
  </si>
  <si>
    <t>UBIN0572403</t>
  </si>
  <si>
    <t>UBIN0572411</t>
  </si>
  <si>
    <t>UBIN0572420</t>
  </si>
  <si>
    <t>UBIN0572438</t>
  </si>
  <si>
    <t>UBIN0572446</t>
  </si>
  <si>
    <t>UBIN0572454</t>
  </si>
  <si>
    <t>UBIN0572462</t>
  </si>
  <si>
    <t>UBIN0572471</t>
  </si>
  <si>
    <t>UBIN0572489</t>
  </si>
  <si>
    <t>UBIN0572497</t>
  </si>
  <si>
    <t>UBIN0572501</t>
  </si>
  <si>
    <t>UBIN0572519</t>
  </si>
  <si>
    <t>UBIN0572527</t>
  </si>
  <si>
    <t>UBIN0572535</t>
  </si>
  <si>
    <t>UBIN0572543</t>
  </si>
  <si>
    <t>UBIN0572551</t>
  </si>
  <si>
    <t>UBIN0572560</t>
  </si>
  <si>
    <t>UBIN0572578</t>
  </si>
  <si>
    <t>UBIN0572586</t>
  </si>
  <si>
    <t>UBIN0572594</t>
  </si>
  <si>
    <t>UBIN0572608</t>
  </si>
  <si>
    <t>UBIN0572616</t>
  </si>
  <si>
    <t>UBIN0572624</t>
  </si>
  <si>
    <t>UBIN0572632</t>
  </si>
  <si>
    <t>UBIN0572641</t>
  </si>
  <si>
    <t>UBIN0572659</t>
  </si>
  <si>
    <t>UBIN0572667</t>
  </si>
  <si>
    <t>UBIN0572675</t>
  </si>
  <si>
    <t>UBIN0572683</t>
  </si>
  <si>
    <t>UBIN0572691</t>
  </si>
  <si>
    <t>UBIN0572705</t>
  </si>
  <si>
    <t>UBIN0572713</t>
  </si>
  <si>
    <t>UBIN0572721</t>
  </si>
  <si>
    <t>UBIN0572730</t>
  </si>
  <si>
    <t>UBIN0572748</t>
  </si>
  <si>
    <t>UBIN0572756</t>
  </si>
  <si>
    <t>UBIN0572764</t>
  </si>
  <si>
    <t>UBIN0572772</t>
  </si>
  <si>
    <t>UBIN0572781</t>
  </si>
  <si>
    <t>UBIN0572799</t>
  </si>
  <si>
    <t>UBIN0572802</t>
  </si>
  <si>
    <t>UBIN0572811</t>
  </si>
  <si>
    <t>UBIN0572829</t>
  </si>
  <si>
    <t>UBIN0572837</t>
  </si>
  <si>
    <t>UBIN0572845</t>
  </si>
  <si>
    <t>UBIN0572853</t>
  </si>
  <si>
    <t>UBIN0572861</t>
  </si>
  <si>
    <t>UBIN0572870</t>
  </si>
  <si>
    <t>UBIN0572888</t>
  </si>
  <si>
    <t>UBIN0572896</t>
  </si>
  <si>
    <t>UBIN0572900</t>
  </si>
  <si>
    <t>UBIN0572918</t>
  </si>
  <si>
    <t>UBIN0572926</t>
  </si>
  <si>
    <t>UBIN0572934</t>
  </si>
  <si>
    <t>UBIN0572942</t>
  </si>
  <si>
    <t>UBIN0572951</t>
  </si>
  <si>
    <t>UBIN0572969</t>
  </si>
  <si>
    <t>UBIN0572977</t>
  </si>
  <si>
    <t>UBIN0572985</t>
  </si>
  <si>
    <t>UBIN0572993</t>
  </si>
  <si>
    <t>UBIN0573001</t>
  </si>
  <si>
    <t>UBIN0573019</t>
  </si>
  <si>
    <t>UBIN0573027</t>
  </si>
  <si>
    <t>UBIN0573035</t>
  </si>
  <si>
    <t>UBIN0573043</t>
  </si>
  <si>
    <t>UBIN0573051</t>
  </si>
  <si>
    <t>UBIN0573060</t>
  </si>
  <si>
    <t>UBIN0573078</t>
  </si>
  <si>
    <t>UBIN0573086</t>
  </si>
  <si>
    <t>UBIN0573094</t>
  </si>
  <si>
    <t>UBIN0573108</t>
  </si>
  <si>
    <t>UBIN0573116</t>
  </si>
  <si>
    <t>UBIN0573124</t>
  </si>
  <si>
    <t>UBIN0573132</t>
  </si>
  <si>
    <t>UBIN0573141</t>
  </si>
  <si>
    <t>UBIN0573159</t>
  </si>
  <si>
    <t>UBIN0573167</t>
  </si>
  <si>
    <t>UBIN0573175</t>
  </si>
  <si>
    <t>UBIN0573183</t>
  </si>
  <si>
    <t>UBIN0573191</t>
  </si>
  <si>
    <t>UBIN0573205</t>
  </si>
  <si>
    <t>UBIN0573213</t>
  </si>
  <si>
    <t>UBIN0573221</t>
  </si>
  <si>
    <t>UBIN0573230</t>
  </si>
  <si>
    <t>UBIN0573248</t>
  </si>
  <si>
    <t>UBIN0573256</t>
  </si>
  <si>
    <t>UBIN0573264</t>
  </si>
  <si>
    <t>UBIN0573272</t>
  </si>
  <si>
    <t>UBIN0573281</t>
  </si>
  <si>
    <t>UBIN0573299</t>
  </si>
  <si>
    <t>UBIN0573302</t>
  </si>
  <si>
    <t>UBIN0573311</t>
  </si>
  <si>
    <t>UBIN0573329</t>
  </si>
  <si>
    <t>UBIN0573337</t>
  </si>
  <si>
    <t>UBIN0573345</t>
  </si>
  <si>
    <t>UBIN0573353</t>
  </si>
  <si>
    <t>UBIN0573361</t>
  </si>
  <si>
    <t>UBIN0573370</t>
  </si>
  <si>
    <t>UBIN0573388</t>
  </si>
  <si>
    <t>UBIN0573396</t>
  </si>
  <si>
    <t>UBIN0573400</t>
  </si>
  <si>
    <t>UBIN0573418</t>
  </si>
  <si>
    <t>UBIN0573434</t>
  </si>
  <si>
    <t>UBIN0573442</t>
  </si>
  <si>
    <t>UBIN0580015</t>
  </si>
  <si>
    <t>UBIN0580058</t>
  </si>
  <si>
    <t>UBIN0580074</t>
  </si>
  <si>
    <t>UBIN0580091</t>
  </si>
  <si>
    <t>UBIN0580104</t>
  </si>
  <si>
    <t>UBIN0580112</t>
  </si>
  <si>
    <t>UBIN0580121</t>
  </si>
  <si>
    <t>UBIN0580139</t>
  </si>
  <si>
    <t>UBIN0580147</t>
  </si>
  <si>
    <t>UBIN0580155</t>
  </si>
  <si>
    <t>UBIN0580171</t>
  </si>
  <si>
    <t>UBIN0580180</t>
  </si>
  <si>
    <t>UBIN0580198</t>
  </si>
  <si>
    <t>UBIN0580201</t>
  </si>
  <si>
    <t>UBIN0580210</t>
  </si>
  <si>
    <t>UBIN0580228</t>
  </si>
  <si>
    <t>UBIN0580244</t>
  </si>
  <si>
    <t>UBIN0580252</t>
  </si>
  <si>
    <t>UBIN0580261</t>
  </si>
  <si>
    <t>UBIN0580333</t>
  </si>
  <si>
    <t>UBIN0599999</t>
  </si>
  <si>
    <t>UBIN0DCBEDC</t>
  </si>
  <si>
    <t>UBIN0RRBKGS</t>
  </si>
  <si>
    <t>UCBA0000002</t>
  </si>
  <si>
    <t>UCBA0000003</t>
  </si>
  <si>
    <t>UCBA0000004</t>
  </si>
  <si>
    <t>UCBA0000005</t>
  </si>
  <si>
    <t>UCBA0000006</t>
  </si>
  <si>
    <t>UCBA0000007</t>
  </si>
  <si>
    <t>UCBA0000009</t>
  </si>
  <si>
    <t>UCBA0000010</t>
  </si>
  <si>
    <t>UCBA0000011</t>
  </si>
  <si>
    <t>UCBA0000012</t>
  </si>
  <si>
    <t>UCBA0000013</t>
  </si>
  <si>
    <t>UCBA0000014</t>
  </si>
  <si>
    <t>UCBA0000016</t>
  </si>
  <si>
    <t>UCBA0000017</t>
  </si>
  <si>
    <t>UCBA0000018</t>
  </si>
  <si>
    <t>UCBA0000019</t>
  </si>
  <si>
    <t>UCBA0000020</t>
  </si>
  <si>
    <t>UCBA0000022</t>
  </si>
  <si>
    <t>UCBA0000024</t>
  </si>
  <si>
    <t>UCBA0000025</t>
  </si>
  <si>
    <t>UCBA0000026</t>
  </si>
  <si>
    <t>UCBA0000027</t>
  </si>
  <si>
    <t>UCBA0000028</t>
  </si>
  <si>
    <t>UCBA0000029</t>
  </si>
  <si>
    <t>UCBA0000030</t>
  </si>
  <si>
    <t>UCBA0000031</t>
  </si>
  <si>
    <t>UCBA0000032</t>
  </si>
  <si>
    <t>UCBA0000033</t>
  </si>
  <si>
    <t>UCBA0000034</t>
  </si>
  <si>
    <t>UCBA0000035</t>
  </si>
  <si>
    <t>UCBA0000036</t>
  </si>
  <si>
    <t>UCBA0000038</t>
  </si>
  <si>
    <t>UCBA0000039</t>
  </si>
  <si>
    <t>UCBA0000040</t>
  </si>
  <si>
    <t>UCBA0000041</t>
  </si>
  <si>
    <t>UCBA0000042</t>
  </si>
  <si>
    <t>UCBA0000043</t>
  </si>
  <si>
    <t>UCBA0000044</t>
  </si>
  <si>
    <t>UCBA0000045</t>
  </si>
  <si>
    <t>UCBA0000046</t>
  </si>
  <si>
    <t>UCBA0000047</t>
  </si>
  <si>
    <t>UCBA0000048</t>
  </si>
  <si>
    <t>UCBA0000050</t>
  </si>
  <si>
    <t>UCBA0000051</t>
  </si>
  <si>
    <t>UCBA0000052</t>
  </si>
  <si>
    <t>UCBA0000053</t>
  </si>
  <si>
    <t>UCBA0000054</t>
  </si>
  <si>
    <t>UCBA0000055</t>
  </si>
  <si>
    <t>UCBA0000056</t>
  </si>
  <si>
    <t>UCBA0000057</t>
  </si>
  <si>
    <t>UCBA0000059</t>
  </si>
  <si>
    <t>UCBA0000060</t>
  </si>
  <si>
    <t>UCBA0000061</t>
  </si>
  <si>
    <t>UCBA0000062</t>
  </si>
  <si>
    <t>UCBA0000063</t>
  </si>
  <si>
    <t>UCBA0000064</t>
  </si>
  <si>
    <t>UCBA0000065</t>
  </si>
  <si>
    <t>UCBA0000066</t>
  </si>
  <si>
    <t>UCBA0000067</t>
  </si>
  <si>
    <t>UCBA0000068</t>
  </si>
  <si>
    <t>UCBA0000069</t>
  </si>
  <si>
    <t>UCBA0000070</t>
  </si>
  <si>
    <t>UCBA0000071</t>
  </si>
  <si>
    <t>UCBA0000072</t>
  </si>
  <si>
    <t>UCBA0000073</t>
  </si>
  <si>
    <t>UCBA0000074</t>
  </si>
  <si>
    <t>UCBA0000075</t>
  </si>
  <si>
    <t>UCBA0000076</t>
  </si>
  <si>
    <t>UCBA0000077</t>
  </si>
  <si>
    <t>UCBA0000078</t>
  </si>
  <si>
    <t>UCBA0000080</t>
  </si>
  <si>
    <t>UCBA0000081</t>
  </si>
  <si>
    <t>UCBA0000082</t>
  </si>
  <si>
    <t>UCBA0000083</t>
  </si>
  <si>
    <t>UCBA0000084</t>
  </si>
  <si>
    <t>UCBA0000085</t>
  </si>
  <si>
    <t>UCBA0000086</t>
  </si>
  <si>
    <t>UCBA0000087</t>
  </si>
  <si>
    <t>UCBA0000088</t>
  </si>
  <si>
    <t>UCBA0000089</t>
  </si>
  <si>
    <t>UCBA0000090</t>
  </si>
  <si>
    <t>UCBA0000091</t>
  </si>
  <si>
    <t>UCBA0000092</t>
  </si>
  <si>
    <t>UCBA0000093</t>
  </si>
  <si>
    <t>UCBA0000095</t>
  </si>
  <si>
    <t>UCBA0000097</t>
  </si>
  <si>
    <t>UCBA0000098</t>
  </si>
  <si>
    <t>UCBA0000100</t>
  </si>
  <si>
    <t>UCBA0000101</t>
  </si>
  <si>
    <t>UCBA0000102</t>
  </si>
  <si>
    <t>UCBA0000103</t>
  </si>
  <si>
    <t>UCBA0000104</t>
  </si>
  <si>
    <t>UCBA0000105</t>
  </si>
  <si>
    <t>UCBA0000106</t>
  </si>
  <si>
    <t>UCBA0000108</t>
  </si>
  <si>
    <t>UCBA0000109</t>
  </si>
  <si>
    <t>UCBA0000110</t>
  </si>
  <si>
    <t>UCBA0000111</t>
  </si>
  <si>
    <t>UCBA0000112</t>
  </si>
  <si>
    <t>UCBA0000113</t>
  </si>
  <si>
    <t>UCBA0000114</t>
  </si>
  <si>
    <t>UCBA0000115</t>
  </si>
  <si>
    <t>UCBA0000116</t>
  </si>
  <si>
    <t>UCBA0000117</t>
  </si>
  <si>
    <t>UCBA0000118</t>
  </si>
  <si>
    <t>UCBA0000119</t>
  </si>
  <si>
    <t>UCBA0000120</t>
  </si>
  <si>
    <t>UCBA0000122</t>
  </si>
  <si>
    <t>UCBA0000123</t>
  </si>
  <si>
    <t>UCBA0000124</t>
  </si>
  <si>
    <t>UCBA0000125</t>
  </si>
  <si>
    <t>UCBA0000126</t>
  </si>
  <si>
    <t>UCBA0000127</t>
  </si>
  <si>
    <t>UCBA0000128</t>
  </si>
  <si>
    <t>UCBA0000130</t>
  </si>
  <si>
    <t>UCBA0000131</t>
  </si>
  <si>
    <t>UCBA0000132</t>
  </si>
  <si>
    <t>UCBA0000133</t>
  </si>
  <si>
    <t>UCBA0000134</t>
  </si>
  <si>
    <t>UCBA0000135</t>
  </si>
  <si>
    <t>UCBA0000136</t>
  </si>
  <si>
    <t>UCBA0000137</t>
  </si>
  <si>
    <t>UCBA0000138</t>
  </si>
  <si>
    <t>UCBA0000139</t>
  </si>
  <si>
    <t>UCBA0000140</t>
  </si>
  <si>
    <t>UCBA0000141</t>
  </si>
  <si>
    <t>UCBA0000142</t>
  </si>
  <si>
    <t>UCBA0000143</t>
  </si>
  <si>
    <t>UCBA0000144</t>
  </si>
  <si>
    <t>UCBA0000145</t>
  </si>
  <si>
    <t>UCBA0000146</t>
  </si>
  <si>
    <t>UCBA0000147</t>
  </si>
  <si>
    <t>UCBA0000148</t>
  </si>
  <si>
    <t>UCBA0000149</t>
  </si>
  <si>
    <t>UCBA0000150</t>
  </si>
  <si>
    <t>UCBA0000151</t>
  </si>
  <si>
    <t>UCBA0000153</t>
  </si>
  <si>
    <t>UCBA0000154</t>
  </si>
  <si>
    <t>UCBA0000155</t>
  </si>
  <si>
    <t>UCBA0000156</t>
  </si>
  <si>
    <t>UCBA0000157</t>
  </si>
  <si>
    <t>UCBA0000158</t>
  </si>
  <si>
    <t>UCBA0000159</t>
  </si>
  <si>
    <t>UCBA0000160</t>
  </si>
  <si>
    <t>UCBA0000161</t>
  </si>
  <si>
    <t>UCBA0000162</t>
  </si>
  <si>
    <t>UCBA0000163</t>
  </si>
  <si>
    <t>UCBA0000164</t>
  </si>
  <si>
    <t>UCBA0000165</t>
  </si>
  <si>
    <t>UCBA0000166</t>
  </si>
  <si>
    <t>UCBA0000167</t>
  </si>
  <si>
    <t>UCBA0000168</t>
  </si>
  <si>
    <t>UCBA0000169</t>
  </si>
  <si>
    <t>UCBA0000170</t>
  </si>
  <si>
    <t>UCBA0000171</t>
  </si>
  <si>
    <t>UCBA0000172</t>
  </si>
  <si>
    <t>UCBA0000173</t>
  </si>
  <si>
    <t>UCBA0000174</t>
  </si>
  <si>
    <t>UCBA0000175</t>
  </si>
  <si>
    <t>UCBA0000176</t>
  </si>
  <si>
    <t>UCBA0000177</t>
  </si>
  <si>
    <t>UCBA0000178</t>
  </si>
  <si>
    <t>UCBA0000179</t>
  </si>
  <si>
    <t>UCBA0000180</t>
  </si>
  <si>
    <t>UCBA0000181</t>
  </si>
  <si>
    <t>UCBA0000182</t>
  </si>
  <si>
    <t>UCBA0000183</t>
  </si>
  <si>
    <t>UCBA0000184</t>
  </si>
  <si>
    <t>UCBA0000185</t>
  </si>
  <si>
    <t>UCBA0000186</t>
  </si>
  <si>
    <t>UCBA0000187</t>
  </si>
  <si>
    <t>UCBA0000188</t>
  </si>
  <si>
    <t>UCBA0000189</t>
  </si>
  <si>
    <t>UCBA0000190</t>
  </si>
  <si>
    <t>UCBA0000191</t>
  </si>
  <si>
    <t>UCBA0000192</t>
  </si>
  <si>
    <t>UCBA0000193</t>
  </si>
  <si>
    <t>UCBA0000194</t>
  </si>
  <si>
    <t>UCBA0000195</t>
  </si>
  <si>
    <t>UCBA0000196</t>
  </si>
  <si>
    <t>UCBA0000197</t>
  </si>
  <si>
    <t>UCBA0000199</t>
  </si>
  <si>
    <t>UCBA0000200</t>
  </si>
  <si>
    <t>UCBA0000201</t>
  </si>
  <si>
    <t>UCBA0000202</t>
  </si>
  <si>
    <t>UCBA0000203</t>
  </si>
  <si>
    <t>UCBA0000204</t>
  </si>
  <si>
    <t>UCBA0000205</t>
  </si>
  <si>
    <t>UCBA0000206</t>
  </si>
  <si>
    <t>UCBA0000207</t>
  </si>
  <si>
    <t>UCBA0000208</t>
  </si>
  <si>
    <t>UCBA0000209</t>
  </si>
  <si>
    <t>UCBA0000210</t>
  </si>
  <si>
    <t>UCBA0000211</t>
  </si>
  <si>
    <t>UCBA0000212</t>
  </si>
  <si>
    <t>UCBA0000213</t>
  </si>
  <si>
    <t>UCBA0000215</t>
  </si>
  <si>
    <t>UCBA0000216</t>
  </si>
  <si>
    <t>UCBA0000218</t>
  </si>
  <si>
    <t>UCBA0000219</t>
  </si>
  <si>
    <t>UCBA0000220</t>
  </si>
  <si>
    <t>UCBA0000221</t>
  </si>
  <si>
    <t>UCBA0000222</t>
  </si>
  <si>
    <t>UCBA0000223</t>
  </si>
  <si>
    <t>UCBA0000224</t>
  </si>
  <si>
    <t>UCBA0000225</t>
  </si>
  <si>
    <t>UCBA0000226</t>
  </si>
  <si>
    <t>UCBA0000227</t>
  </si>
  <si>
    <t>UCBA0000228</t>
  </si>
  <si>
    <t>UCBA0000229</t>
  </si>
  <si>
    <t>UCBA0000230</t>
  </si>
  <si>
    <t>UCBA0000231</t>
  </si>
  <si>
    <t>UCBA0000232</t>
  </si>
  <si>
    <t>UCBA0000233</t>
  </si>
  <si>
    <t>UCBA0000234</t>
  </si>
  <si>
    <t>UCBA0000235</t>
  </si>
  <si>
    <t>UCBA0000236</t>
  </si>
  <si>
    <t>UCBA0000237</t>
  </si>
  <si>
    <t>UCBA0000238</t>
  </si>
  <si>
    <t>UCBA0000239</t>
  </si>
  <si>
    <t>UCBA0000240</t>
  </si>
  <si>
    <t>UCBA0000241</t>
  </si>
  <si>
    <t>UCBA0000242</t>
  </si>
  <si>
    <t>UCBA0000243</t>
  </si>
  <si>
    <t>UCBA0000244</t>
  </si>
  <si>
    <t>UCBA0000245</t>
  </si>
  <si>
    <t>UCBA0000246</t>
  </si>
  <si>
    <t>UCBA0000247</t>
  </si>
  <si>
    <t>UCBA0000248</t>
  </si>
  <si>
    <t>UCBA0000249</t>
  </si>
  <si>
    <t>UCBA0000250</t>
  </si>
  <si>
    <t>UCBA0000251</t>
  </si>
  <si>
    <t>UCBA0000252</t>
  </si>
  <si>
    <t>UCBA0000253</t>
  </si>
  <si>
    <t>UCBA0000254</t>
  </si>
  <si>
    <t>UCBA0000255</t>
  </si>
  <si>
    <t>UCBA0000256</t>
  </si>
  <si>
    <t>UCBA0000257</t>
  </si>
  <si>
    <t>UCBA0000258</t>
  </si>
  <si>
    <t>UCBA0000259</t>
  </si>
  <si>
    <t>UCBA0000260</t>
  </si>
  <si>
    <t>UCBA0000261</t>
  </si>
  <si>
    <t>UCBA0000262</t>
  </si>
  <si>
    <t>UCBA0000263</t>
  </si>
  <si>
    <t>UCBA0000264</t>
  </si>
  <si>
    <t>UCBA0000265</t>
  </si>
  <si>
    <t>UCBA0000266</t>
  </si>
  <si>
    <t>UCBA0000267</t>
  </si>
  <si>
    <t>UCBA0000268</t>
  </si>
  <si>
    <t>UCBA0000269</t>
  </si>
  <si>
    <t>UCBA0000270</t>
  </si>
  <si>
    <t>UCBA0000271</t>
  </si>
  <si>
    <t>UCBA0000272</t>
  </si>
  <si>
    <t>UCBA0000273</t>
  </si>
  <si>
    <t>UCBA0000274</t>
  </si>
  <si>
    <t>UCBA0000275</t>
  </si>
  <si>
    <t>UCBA0000276</t>
  </si>
  <si>
    <t>UCBA0000277</t>
  </si>
  <si>
    <t>UCBA0000278</t>
  </si>
  <si>
    <t>UCBA0000279</t>
  </si>
  <si>
    <t>UCBA0000281</t>
  </si>
  <si>
    <t>UCBA0000282</t>
  </si>
  <si>
    <t>UCBA0000283</t>
  </si>
  <si>
    <t>UCBA0000284</t>
  </si>
  <si>
    <t>UCBA0000285</t>
  </si>
  <si>
    <t>UCBA0000286</t>
  </si>
  <si>
    <t>UCBA0000287</t>
  </si>
  <si>
    <t>UCBA0000288</t>
  </si>
  <si>
    <t>UCBA0000289</t>
  </si>
  <si>
    <t>UCBA0000290</t>
  </si>
  <si>
    <t>UCBA0000291</t>
  </si>
  <si>
    <t>UCBA0000292</t>
  </si>
  <si>
    <t>UCBA0000293</t>
  </si>
  <si>
    <t>UCBA0000294</t>
  </si>
  <si>
    <t>UCBA0000295</t>
  </si>
  <si>
    <t>UCBA0000296</t>
  </si>
  <si>
    <t>UCBA0000297</t>
  </si>
  <si>
    <t>UCBA0000298</t>
  </si>
  <si>
    <t>UCBA0000299</t>
  </si>
  <si>
    <t>UCBA0000300</t>
  </si>
  <si>
    <t>UCBA0000301</t>
  </si>
  <si>
    <t>UCBA0000302</t>
  </si>
  <si>
    <t>UCBA0000303</t>
  </si>
  <si>
    <t>UCBA0000304</t>
  </si>
  <si>
    <t>UCBA0000305</t>
  </si>
  <si>
    <t>UCBA0000306</t>
  </si>
  <si>
    <t>UCBA0000307</t>
  </si>
  <si>
    <t>UCBA0000308</t>
  </si>
  <si>
    <t>UCBA0000309</t>
  </si>
  <si>
    <t>UCBA0000310</t>
  </si>
  <si>
    <t>UCBA0000311</t>
  </si>
  <si>
    <t>UCBA0000312</t>
  </si>
  <si>
    <t>UCBA0000313</t>
  </si>
  <si>
    <t>UCBA0000314</t>
  </si>
  <si>
    <t>UCBA0000315</t>
  </si>
  <si>
    <t>UCBA0000317</t>
  </si>
  <si>
    <t>UCBA0000318</t>
  </si>
  <si>
    <t>UCBA0000319</t>
  </si>
  <si>
    <t>UCBA0000320</t>
  </si>
  <si>
    <t>UCBA0000321</t>
  </si>
  <si>
    <t>UCBA0000322</t>
  </si>
  <si>
    <t>UCBA0000323</t>
  </si>
  <si>
    <t>UCBA0000324</t>
  </si>
  <si>
    <t>UCBA0000325</t>
  </si>
  <si>
    <t>UCBA0000326</t>
  </si>
  <si>
    <t>UCBA0000327</t>
  </si>
  <si>
    <t>UCBA0000328</t>
  </si>
  <si>
    <t>UCBA0000329</t>
  </si>
  <si>
    <t>UCBA0000330</t>
  </si>
  <si>
    <t>UCBA0000331</t>
  </si>
  <si>
    <t>UCBA0000332</t>
  </si>
  <si>
    <t>UCBA0000333</t>
  </si>
  <si>
    <t>UCBA0000334</t>
  </si>
  <si>
    <t>UCBA0000335</t>
  </si>
  <si>
    <t>UCBA0000336</t>
  </si>
  <si>
    <t>UCBA0000337</t>
  </si>
  <si>
    <t>UCBA0000338</t>
  </si>
  <si>
    <t>UCBA0000339</t>
  </si>
  <si>
    <t>UCBA0000340</t>
  </si>
  <si>
    <t>UCBA0000341</t>
  </si>
  <si>
    <t>UCBA0000342</t>
  </si>
  <si>
    <t>UCBA0000343</t>
  </si>
  <si>
    <t>UCBA0000344</t>
  </si>
  <si>
    <t>UCBA0000345</t>
  </si>
  <si>
    <t>UCBA0000346</t>
  </si>
  <si>
    <t>UCBA0000347</t>
  </si>
  <si>
    <t>UCBA0000348</t>
  </si>
  <si>
    <t>UCBA0000349</t>
  </si>
  <si>
    <t>UCBA0000350</t>
  </si>
  <si>
    <t>UCBA0000351</t>
  </si>
  <si>
    <t>UCBA0000352</t>
  </si>
  <si>
    <t>UCBA0000353</t>
  </si>
  <si>
    <t>UCBA0000354</t>
  </si>
  <si>
    <t>UCBA0000355</t>
  </si>
  <si>
    <t>UCBA0000356</t>
  </si>
  <si>
    <t>UCBA0000357</t>
  </si>
  <si>
    <t>UCBA0000358</t>
  </si>
  <si>
    <t>UCBA0000359</t>
  </si>
  <si>
    <t>UCBA0000360</t>
  </si>
  <si>
    <t>UCBA0000361</t>
  </si>
  <si>
    <t>UCBA0000363</t>
  </si>
  <si>
    <t>UCBA0000364</t>
  </si>
  <si>
    <t>UCBA0000365</t>
  </si>
  <si>
    <t>UCBA0000366</t>
  </si>
  <si>
    <t>UCBA0000367</t>
  </si>
  <si>
    <t>UCBA0000368</t>
  </si>
  <si>
    <t>UCBA0000369</t>
  </si>
  <si>
    <t>UCBA0000370</t>
  </si>
  <si>
    <t>UCBA0000371</t>
  </si>
  <si>
    <t>UCBA0000372</t>
  </si>
  <si>
    <t>UCBA0000373</t>
  </si>
  <si>
    <t>UCBA0000374</t>
  </si>
  <si>
    <t>UCBA0000375</t>
  </si>
  <si>
    <t>UCBA0000376</t>
  </si>
  <si>
    <t>UCBA0000377</t>
  </si>
  <si>
    <t>UCBA0000378</t>
  </si>
  <si>
    <t>UCBA0000379</t>
  </si>
  <si>
    <t>UCBA0000380</t>
  </si>
  <si>
    <t>UCBA0000381</t>
  </si>
  <si>
    <t>UCBA0000382</t>
  </si>
  <si>
    <t>UCBA0000383</t>
  </si>
  <si>
    <t>UCBA0000384</t>
  </si>
  <si>
    <t>UCBA0000385</t>
  </si>
  <si>
    <t>UCBA0000386</t>
  </si>
  <si>
    <t>UCBA0000387</t>
  </si>
  <si>
    <t>UCBA0000388</t>
  </si>
  <si>
    <t>UCBA0000389</t>
  </si>
  <si>
    <t>UCBA0000390</t>
  </si>
  <si>
    <t>UCBA0000391</t>
  </si>
  <si>
    <t>UCBA0000392</t>
  </si>
  <si>
    <t>UCBA0000393</t>
  </si>
  <si>
    <t>UCBA0000394</t>
  </si>
  <si>
    <t>UCBA0000395</t>
  </si>
  <si>
    <t>UCBA0000396</t>
  </si>
  <si>
    <t>UCBA0000397</t>
  </si>
  <si>
    <t>UCBA0000398</t>
  </si>
  <si>
    <t>UCBA0000399</t>
  </si>
  <si>
    <t>UCBA0000400</t>
  </si>
  <si>
    <t>UCBA0000401</t>
  </si>
  <si>
    <t>UCBA0000402</t>
  </si>
  <si>
    <t>UCBA0000403</t>
  </si>
  <si>
    <t>UCBA0000404</t>
  </si>
  <si>
    <t>UCBA0000405</t>
  </si>
  <si>
    <t>UCBA0000406</t>
  </si>
  <si>
    <t>UCBA0000407</t>
  </si>
  <si>
    <t>UCBA0000408</t>
  </si>
  <si>
    <t>UCBA0000409</t>
  </si>
  <si>
    <t>UCBA0000410</t>
  </si>
  <si>
    <t>UCBA0000411</t>
  </si>
  <si>
    <t>UCBA0000412</t>
  </si>
  <si>
    <t>UCBA0000413</t>
  </si>
  <si>
    <t>UCBA0000414</t>
  </si>
  <si>
    <t>UCBA0000415</t>
  </si>
  <si>
    <t>UCBA0000416</t>
  </si>
  <si>
    <t>UCBA0000417</t>
  </si>
  <si>
    <t>UCBA0000418</t>
  </si>
  <si>
    <t>UCBA0000419</t>
  </si>
  <si>
    <t>UCBA0000420</t>
  </si>
  <si>
    <t>UCBA0000421</t>
  </si>
  <si>
    <t>UCBA0000422</t>
  </si>
  <si>
    <t>UCBA0000423</t>
  </si>
  <si>
    <t>UCBA0000424</t>
  </si>
  <si>
    <t>UCBA0000426</t>
  </si>
  <si>
    <t>UCBA0000427</t>
  </si>
  <si>
    <t>UCBA0000428</t>
  </si>
  <si>
    <t>UCBA0000429</t>
  </si>
  <si>
    <t>UCBA0000430</t>
  </si>
  <si>
    <t>UCBA0000431</t>
  </si>
  <si>
    <t>UCBA0000432</t>
  </si>
  <si>
    <t>UCBA0000433</t>
  </si>
  <si>
    <t>UCBA0000434</t>
  </si>
  <si>
    <t>UCBA0000435</t>
  </si>
  <si>
    <t>UCBA0000436</t>
  </si>
  <si>
    <t>UCBA0000437</t>
  </si>
  <si>
    <t>UCBA0000438</t>
  </si>
  <si>
    <t>UCBA0000439</t>
  </si>
  <si>
    <t>UCBA0000440</t>
  </si>
  <si>
    <t>UCBA0000441</t>
  </si>
  <si>
    <t>UCBA0000442</t>
  </si>
  <si>
    <t>UCBA0000443</t>
  </si>
  <si>
    <t>UCBA0000444</t>
  </si>
  <si>
    <t>UCBA0000445</t>
  </si>
  <si>
    <t>UCBA0000446</t>
  </si>
  <si>
    <t>UCBA0000447</t>
  </si>
  <si>
    <t>UCBA0000448</t>
  </si>
  <si>
    <t>UCBA0000449</t>
  </si>
  <si>
    <t>UCBA0000450</t>
  </si>
  <si>
    <t>UCBA0000451</t>
  </si>
  <si>
    <t>UCBA0000452</t>
  </si>
  <si>
    <t>UCBA0000453</t>
  </si>
  <si>
    <t>UCBA0000454</t>
  </si>
  <si>
    <t>UCBA0000455</t>
  </si>
  <si>
    <t>UCBA0000456</t>
  </si>
  <si>
    <t>UCBA0000457</t>
  </si>
  <si>
    <t>UCBA0000458</t>
  </si>
  <si>
    <t>UCBA0000459</t>
  </si>
  <si>
    <t>UCBA0000460</t>
  </si>
  <si>
    <t>UCBA0000461</t>
  </si>
  <si>
    <t>UCBA0000462</t>
  </si>
  <si>
    <t>UCBA0000463</t>
  </si>
  <si>
    <t>UCBA0000464</t>
  </si>
  <si>
    <t>UCBA0000465</t>
  </si>
  <si>
    <t>UCBA0000466</t>
  </si>
  <si>
    <t>UCBA0000467</t>
  </si>
  <si>
    <t>UCBA0000468</t>
  </si>
  <si>
    <t>UCBA0000469</t>
  </si>
  <si>
    <t>UCBA0000470</t>
  </si>
  <si>
    <t>UCBA0000471</t>
  </si>
  <si>
    <t>UCBA0000472</t>
  </si>
  <si>
    <t>UCBA0000473</t>
  </si>
  <si>
    <t>UCBA0000475</t>
  </si>
  <si>
    <t>UCBA0000476</t>
  </si>
  <si>
    <t>UCBA0000477</t>
  </si>
  <si>
    <t>UCBA0000478</t>
  </si>
  <si>
    <t>UCBA0000479</t>
  </si>
  <si>
    <t>UCBA0000480</t>
  </si>
  <si>
    <t>UCBA0000481</t>
  </si>
  <si>
    <t>UCBA0000482</t>
  </si>
  <si>
    <t>UCBA0000483</t>
  </si>
  <si>
    <t>UCBA0000484</t>
  </si>
  <si>
    <t>UCBA0000485</t>
  </si>
  <si>
    <t>UCBA0000486</t>
  </si>
  <si>
    <t>UCBA0000487</t>
  </si>
  <si>
    <t>UCBA0000488</t>
  </si>
  <si>
    <t>UCBA0000489</t>
  </si>
  <si>
    <t>UCBA0000490</t>
  </si>
  <si>
    <t>UCBA0000491</t>
  </si>
  <si>
    <t>UCBA0000492</t>
  </si>
  <si>
    <t>UCBA0000493</t>
  </si>
  <si>
    <t>UCBA0000494</t>
  </si>
  <si>
    <t>UCBA0000495</t>
  </si>
  <si>
    <t>UCBA0000496</t>
  </si>
  <si>
    <t>UCBA0000497</t>
  </si>
  <si>
    <t>UCBA0000498</t>
  </si>
  <si>
    <t>UCBA0000499</t>
  </si>
  <si>
    <t>UCBA0000500</t>
  </si>
  <si>
    <t>UCBA0000501</t>
  </si>
  <si>
    <t>UCBA0000502</t>
  </si>
  <si>
    <t>UCBA0000503</t>
  </si>
  <si>
    <t>UCBA0000504</t>
  </si>
  <si>
    <t>UCBA0000505</t>
  </si>
  <si>
    <t>UCBA0000506</t>
  </si>
  <si>
    <t>UCBA0000507</t>
  </si>
  <si>
    <t>UCBA0000508</t>
  </si>
  <si>
    <t>UCBA0000509</t>
  </si>
  <si>
    <t>UCBA0000510</t>
  </si>
  <si>
    <t>UCBA0000511</t>
  </si>
  <si>
    <t>UCBA0000512</t>
  </si>
  <si>
    <t>UCBA0000513</t>
  </si>
  <si>
    <t>UCBA0000514</t>
  </si>
  <si>
    <t>UCBA0000515</t>
  </si>
  <si>
    <t>UCBA0000516</t>
  </si>
  <si>
    <t>UCBA0000517</t>
  </si>
  <si>
    <t>UCBA0000518</t>
  </si>
  <si>
    <t>UCBA0000519</t>
  </si>
  <si>
    <t>UCBA0000520</t>
  </si>
  <si>
    <t>UCBA0000521</t>
  </si>
  <si>
    <t>UCBA0000522</t>
  </si>
  <si>
    <t>UCBA0000523</t>
  </si>
  <si>
    <t>UCBA0000524</t>
  </si>
  <si>
    <t>UCBA0000525</t>
  </si>
  <si>
    <t>UCBA0000526</t>
  </si>
  <si>
    <t>UCBA0000527</t>
  </si>
  <si>
    <t>UCBA0000528</t>
  </si>
  <si>
    <t>UCBA0000529</t>
  </si>
  <si>
    <t>UCBA0000530</t>
  </si>
  <si>
    <t>UCBA0000531</t>
  </si>
  <si>
    <t>UCBA0000532</t>
  </si>
  <si>
    <t>UCBA0000533</t>
  </si>
  <si>
    <t>UCBA0000534</t>
  </si>
  <si>
    <t>UCBA0000535</t>
  </si>
  <si>
    <t>UCBA0000536</t>
  </si>
  <si>
    <t>UCBA0000537</t>
  </si>
  <si>
    <t>UCBA0000538</t>
  </si>
  <si>
    <t>UCBA0000539</t>
  </si>
  <si>
    <t>UCBA0000540</t>
  </si>
  <si>
    <t>UCBA0000541</t>
  </si>
  <si>
    <t>UCBA0000542</t>
  </si>
  <si>
    <t>UCBA0000543</t>
  </si>
  <si>
    <t>UCBA0000544</t>
  </si>
  <si>
    <t>UCBA0000545</t>
  </si>
  <si>
    <t>UCBA0000546</t>
  </si>
  <si>
    <t>UCBA0000547</t>
  </si>
  <si>
    <t>UCBA0000548</t>
  </si>
  <si>
    <t>UCBA0000549</t>
  </si>
  <si>
    <t>UCBA0000550</t>
  </si>
  <si>
    <t>UCBA0000551</t>
  </si>
  <si>
    <t>UCBA0000552</t>
  </si>
  <si>
    <t>UCBA0000553</t>
  </si>
  <si>
    <t>UCBA0000555</t>
  </si>
  <si>
    <t>UCBA0000556</t>
  </si>
  <si>
    <t>UCBA0000557</t>
  </si>
  <si>
    <t>UCBA0000558</t>
  </si>
  <si>
    <t>UCBA0000559</t>
  </si>
  <si>
    <t>UCBA0000560</t>
  </si>
  <si>
    <t>UCBA0000561</t>
  </si>
  <si>
    <t>UCBA0000562</t>
  </si>
  <si>
    <t>UCBA0000563</t>
  </si>
  <si>
    <t>UCBA0000564</t>
  </si>
  <si>
    <t>UCBA0000565</t>
  </si>
  <si>
    <t>UCBA0000566</t>
  </si>
  <si>
    <t>UCBA0000567</t>
  </si>
  <si>
    <t>UCBA0000568</t>
  </si>
  <si>
    <t>UCBA0000569</t>
  </si>
  <si>
    <t>UCBA0000570</t>
  </si>
  <si>
    <t>UCBA0000571</t>
  </si>
  <si>
    <t>UCBA0000572</t>
  </si>
  <si>
    <t>UCBA0000573</t>
  </si>
  <si>
    <t>UCBA0000575</t>
  </si>
  <si>
    <t>UCBA0000576</t>
  </si>
  <si>
    <t>UCBA0000577</t>
  </si>
  <si>
    <t>UCBA0000578</t>
  </si>
  <si>
    <t>UCBA0000579</t>
  </si>
  <si>
    <t>UCBA0000580</t>
  </si>
  <si>
    <t>UCBA0000581</t>
  </si>
  <si>
    <t>UCBA0000582</t>
  </si>
  <si>
    <t>UCBA0000583</t>
  </si>
  <si>
    <t>UCBA0000584</t>
  </si>
  <si>
    <t>UCBA0000585</t>
  </si>
  <si>
    <t>UCBA0000586</t>
  </si>
  <si>
    <t>UCBA0000587</t>
  </si>
  <si>
    <t>UCBA0000588</t>
  </si>
  <si>
    <t>UCBA0000589</t>
  </si>
  <si>
    <t>UCBA0000590</t>
  </si>
  <si>
    <t>UCBA0000591</t>
  </si>
  <si>
    <t>UCBA0000592</t>
  </si>
  <si>
    <t>UCBA0000593</t>
  </si>
  <si>
    <t>UCBA0000594</t>
  </si>
  <si>
    <t>UCBA0000595</t>
  </si>
  <si>
    <t>UCBA0000596</t>
  </si>
  <si>
    <t>UCBA0000597</t>
  </si>
  <si>
    <t>UCBA0000598</t>
  </si>
  <si>
    <t>UCBA0000599</t>
  </si>
  <si>
    <t>UCBA0000600</t>
  </si>
  <si>
    <t>UCBA0000601</t>
  </si>
  <si>
    <t>UCBA0000602</t>
  </si>
  <si>
    <t>UCBA0000603</t>
  </si>
  <si>
    <t>UCBA0000604</t>
  </si>
  <si>
    <t>UCBA0000605</t>
  </si>
  <si>
    <t>UCBA0000606</t>
  </si>
  <si>
    <t>UCBA0000607</t>
  </si>
  <si>
    <t>UCBA0000608</t>
  </si>
  <si>
    <t>UCBA0000609</t>
  </si>
  <si>
    <t>UCBA0000610</t>
  </si>
  <si>
    <t>UCBA0000611</t>
  </si>
  <si>
    <t>UCBA0000612</t>
  </si>
  <si>
    <t>UCBA0000613</t>
  </si>
  <si>
    <t>UCBA0000614</t>
  </si>
  <si>
    <t>UCBA0000615</t>
  </si>
  <si>
    <t>UCBA0000616</t>
  </si>
  <si>
    <t>UCBA0000617</t>
  </si>
  <si>
    <t>UCBA0000618</t>
  </si>
  <si>
    <t>UCBA0000619</t>
  </si>
  <si>
    <t>UCBA0000620</t>
  </si>
  <si>
    <t>UCBA0000621</t>
  </si>
  <si>
    <t>UCBA0000622</t>
  </si>
  <si>
    <t>UCBA0000623</t>
  </si>
  <si>
    <t>UCBA0000624</t>
  </si>
  <si>
    <t>UCBA0000625</t>
  </si>
  <si>
    <t>UCBA0000626</t>
  </si>
  <si>
    <t>UCBA0000627</t>
  </si>
  <si>
    <t>UCBA0000628</t>
  </si>
  <si>
    <t>UCBA0000629</t>
  </si>
  <si>
    <t>UCBA0000631</t>
  </si>
  <si>
    <t>UCBA0000632</t>
  </si>
  <si>
    <t>UCBA0000633</t>
  </si>
  <si>
    <t>UCBA0000634</t>
  </si>
  <si>
    <t>UCBA0000635</t>
  </si>
  <si>
    <t>UCBA0000636</t>
  </si>
  <si>
    <t>UCBA0000637</t>
  </si>
  <si>
    <t>UCBA0000638</t>
  </si>
  <si>
    <t>UCBA0000639</t>
  </si>
  <si>
    <t>UCBA0000640</t>
  </si>
  <si>
    <t>UCBA0000641</t>
  </si>
  <si>
    <t>UCBA0000642</t>
  </si>
  <si>
    <t>UCBA0000643</t>
  </si>
  <si>
    <t>UCBA0000644</t>
  </si>
  <si>
    <t>UCBA0000645</t>
  </si>
  <si>
    <t>UCBA0000646</t>
  </si>
  <si>
    <t>UCBA0000647</t>
  </si>
  <si>
    <t>UCBA0000648</t>
  </si>
  <si>
    <t>UCBA0000649</t>
  </si>
  <si>
    <t>UCBA0000650</t>
  </si>
  <si>
    <t>UCBA0000651</t>
  </si>
  <si>
    <t>UCBA0000652</t>
  </si>
  <si>
    <t>UCBA0000653</t>
  </si>
  <si>
    <t>UCBA0000654</t>
  </si>
  <si>
    <t>UCBA0000655</t>
  </si>
  <si>
    <t>UCBA0000656</t>
  </si>
  <si>
    <t>UCBA0000657</t>
  </si>
  <si>
    <t>UCBA0000658</t>
  </si>
  <si>
    <t>UCBA0000659</t>
  </si>
  <si>
    <t>UCBA0000660</t>
  </si>
  <si>
    <t>UCBA0000661</t>
  </si>
  <si>
    <t>UCBA0000662</t>
  </si>
  <si>
    <t>UCBA0000663</t>
  </si>
  <si>
    <t>UCBA0000664</t>
  </si>
  <si>
    <t>UCBA0000665</t>
  </si>
  <si>
    <t>UCBA0000666</t>
  </si>
  <si>
    <t>UCBA0000667</t>
  </si>
  <si>
    <t>UCBA0000668</t>
  </si>
  <si>
    <t>UCBA0000669</t>
  </si>
  <si>
    <t>UCBA0000670</t>
  </si>
  <si>
    <t>UCBA0000671</t>
  </si>
  <si>
    <t>UCBA0000672</t>
  </si>
  <si>
    <t>UCBA0000673</t>
  </si>
  <si>
    <t>UCBA0000674</t>
  </si>
  <si>
    <t>UCBA0000675</t>
  </si>
  <si>
    <t>UCBA0000676</t>
  </si>
  <si>
    <t>UCBA0000677</t>
  </si>
  <si>
    <t>UCBA0000678</t>
  </si>
  <si>
    <t>UCBA0000679</t>
  </si>
  <si>
    <t>UCBA0000680</t>
  </si>
  <si>
    <t>UCBA0000681</t>
  </si>
  <si>
    <t>UCBA0000682</t>
  </si>
  <si>
    <t>UCBA0000683</t>
  </si>
  <si>
    <t>UCBA0000684</t>
  </si>
  <si>
    <t>UCBA0000686</t>
  </si>
  <si>
    <t>UCBA0000687</t>
  </si>
  <si>
    <t>UCBA0000688</t>
  </si>
  <si>
    <t>UCBA0000689</t>
  </si>
  <si>
    <t>UCBA0000690</t>
  </si>
  <si>
    <t>UCBA0000691</t>
  </si>
  <si>
    <t>UCBA0000692</t>
  </si>
  <si>
    <t>UCBA0000693</t>
  </si>
  <si>
    <t>UCBA0000694</t>
  </si>
  <si>
    <t>UCBA0000695</t>
  </si>
  <si>
    <t>UCBA0000696</t>
  </si>
  <si>
    <t>UCBA0000698</t>
  </si>
  <si>
    <t>UCBA0000699</t>
  </si>
  <si>
    <t>UCBA0000700</t>
  </si>
  <si>
    <t>UCBA0000701</t>
  </si>
  <si>
    <t>UCBA0000703</t>
  </si>
  <si>
    <t>UCBA0000704</t>
  </si>
  <si>
    <t>UCBA0000705</t>
  </si>
  <si>
    <t>UCBA0000706</t>
  </si>
  <si>
    <t>UCBA0000707</t>
  </si>
  <si>
    <t>UCBA0000708</t>
  </si>
  <si>
    <t>UCBA0000709</t>
  </si>
  <si>
    <t>UCBA0000710</t>
  </si>
  <si>
    <t>UCBA0000711</t>
  </si>
  <si>
    <t>UCBA0000712</t>
  </si>
  <si>
    <t>UCBA0000713</t>
  </si>
  <si>
    <t>UCBA0000715</t>
  </si>
  <si>
    <t>UCBA0000716</t>
  </si>
  <si>
    <t>UCBA0000717</t>
  </si>
  <si>
    <t>UCBA0000718</t>
  </si>
  <si>
    <t>UCBA0000719</t>
  </si>
  <si>
    <t>UCBA0000720</t>
  </si>
  <si>
    <t>UCBA0000721</t>
  </si>
  <si>
    <t>UCBA0000722</t>
  </si>
  <si>
    <t>UCBA0000723</t>
  </si>
  <si>
    <t>UCBA0000724</t>
  </si>
  <si>
    <t>UCBA0000725</t>
  </si>
  <si>
    <t>UCBA0000726</t>
  </si>
  <si>
    <t>UCBA0000727</t>
  </si>
  <si>
    <t>UCBA0000728</t>
  </si>
  <si>
    <t>UCBA0000729</t>
  </si>
  <si>
    <t>UCBA0000730</t>
  </si>
  <si>
    <t>UCBA0000731</t>
  </si>
  <si>
    <t>UCBA0000732</t>
  </si>
  <si>
    <t>UCBA0000733</t>
  </si>
  <si>
    <t>UCBA0000734</t>
  </si>
  <si>
    <t>UCBA0000735</t>
  </si>
  <si>
    <t>UCBA0000736</t>
  </si>
  <si>
    <t>UCBA0000737</t>
  </si>
  <si>
    <t>UCBA0000738</t>
  </si>
  <si>
    <t>UCBA0000739</t>
  </si>
  <si>
    <t>UCBA0000740</t>
  </si>
  <si>
    <t>UCBA0000741</t>
  </si>
  <si>
    <t>UCBA0000742</t>
  </si>
  <si>
    <t>UCBA0000743</t>
  </si>
  <si>
    <t>UCBA0000744</t>
  </si>
  <si>
    <t>UCBA0000745</t>
  </si>
  <si>
    <t>UCBA0000746</t>
  </si>
  <si>
    <t>UCBA0000747</t>
  </si>
  <si>
    <t>UCBA0000748</t>
  </si>
  <si>
    <t>UCBA0000749</t>
  </si>
  <si>
    <t>UCBA0000750</t>
  </si>
  <si>
    <t>UCBA0000751</t>
  </si>
  <si>
    <t>UCBA0000752</t>
  </si>
  <si>
    <t>UCBA0000753</t>
  </si>
  <si>
    <t>UCBA0000754</t>
  </si>
  <si>
    <t>UCBA0000755</t>
  </si>
  <si>
    <t>UCBA0000756</t>
  </si>
  <si>
    <t>UCBA0000757</t>
  </si>
  <si>
    <t>UCBA0000758</t>
  </si>
  <si>
    <t>UCBA0000759</t>
  </si>
  <si>
    <t>UCBA0000760</t>
  </si>
  <si>
    <t>UCBA0000761</t>
  </si>
  <si>
    <t>UCBA0000762</t>
  </si>
  <si>
    <t>UCBA0000763</t>
  </si>
  <si>
    <t>UCBA0000764</t>
  </si>
  <si>
    <t>UCBA0000765</t>
  </si>
  <si>
    <t>UCBA0000766</t>
  </si>
  <si>
    <t>UCBA0000767</t>
  </si>
  <si>
    <t>UCBA0000768</t>
  </si>
  <si>
    <t>UCBA0000769</t>
  </si>
  <si>
    <t>UCBA0000770</t>
  </si>
  <si>
    <t>UCBA0000771</t>
  </si>
  <si>
    <t>UCBA0000772</t>
  </si>
  <si>
    <t>UCBA0000773</t>
  </si>
  <si>
    <t>UCBA0000778</t>
  </si>
  <si>
    <t>UCBA0000779</t>
  </si>
  <si>
    <t>UCBA0000780</t>
  </si>
  <si>
    <t>UCBA0000781</t>
  </si>
  <si>
    <t>UCBA0000782</t>
  </si>
  <si>
    <t>UCBA0000783</t>
  </si>
  <si>
    <t>UCBA0000784</t>
  </si>
  <si>
    <t>UCBA0000785</t>
  </si>
  <si>
    <t>UCBA0000786</t>
  </si>
  <si>
    <t>UCBA0000787</t>
  </si>
  <si>
    <t>UCBA0000789</t>
  </si>
  <si>
    <t>UCBA0000790</t>
  </si>
  <si>
    <t>UCBA0000791</t>
  </si>
  <si>
    <t>UCBA0000792</t>
  </si>
  <si>
    <t>UCBA0000793</t>
  </si>
  <si>
    <t>UCBA0000794</t>
  </si>
  <si>
    <t>UCBA0000795</t>
  </si>
  <si>
    <t>UCBA0000796</t>
  </si>
  <si>
    <t>UCBA0000797</t>
  </si>
  <si>
    <t>UCBA0000798</t>
  </si>
  <si>
    <t>UCBA0000799</t>
  </si>
  <si>
    <t>UCBA0000800</t>
  </si>
  <si>
    <t>UCBA0000801</t>
  </si>
  <si>
    <t>UCBA0000802</t>
  </si>
  <si>
    <t>UCBA0000803</t>
  </si>
  <si>
    <t>UCBA0000804</t>
  </si>
  <si>
    <t>UCBA0000805</t>
  </si>
  <si>
    <t>UCBA0000806</t>
  </si>
  <si>
    <t>UCBA0000807</t>
  </si>
  <si>
    <t>UCBA0000809</t>
  </si>
  <si>
    <t>UCBA0000810</t>
  </si>
  <si>
    <t>UCBA0000811</t>
  </si>
  <si>
    <t>UCBA0000812</t>
  </si>
  <si>
    <t>UCBA0000813</t>
  </si>
  <si>
    <t>UCBA0000814</t>
  </si>
  <si>
    <t>UCBA0000815</t>
  </si>
  <si>
    <t>UCBA0000816</t>
  </si>
  <si>
    <t>UCBA0000817</t>
  </si>
  <si>
    <t>UCBA0000818</t>
  </si>
  <si>
    <t>UCBA0000819</t>
  </si>
  <si>
    <t>UCBA0000820</t>
  </si>
  <si>
    <t>UCBA0000821</t>
  </si>
  <si>
    <t>UCBA0000822</t>
  </si>
  <si>
    <t>UCBA0000823</t>
  </si>
  <si>
    <t>UCBA0000824</t>
  </si>
  <si>
    <t>UCBA0000825</t>
  </si>
  <si>
    <t>UCBA0000826</t>
  </si>
  <si>
    <t>UCBA0000827</t>
  </si>
  <si>
    <t>UCBA0000828</t>
  </si>
  <si>
    <t>UCBA0000829</t>
  </si>
  <si>
    <t>UCBA0000830</t>
  </si>
  <si>
    <t>UCBA0000832</t>
  </si>
  <si>
    <t>UCBA0000833</t>
  </si>
  <si>
    <t>UCBA0000834</t>
  </si>
  <si>
    <t>UCBA0000835</t>
  </si>
  <si>
    <t>UCBA0000836</t>
  </si>
  <si>
    <t>UCBA0000837</t>
  </si>
  <si>
    <t>UCBA0000838</t>
  </si>
  <si>
    <t>UCBA0000839</t>
  </si>
  <si>
    <t>UCBA0000840</t>
  </si>
  <si>
    <t>UCBA0000841</t>
  </si>
  <si>
    <t>UCBA0000842</t>
  </si>
  <si>
    <t>UCBA0000843</t>
  </si>
  <si>
    <t>UCBA0000844</t>
  </si>
  <si>
    <t>UCBA0000845</t>
  </si>
  <si>
    <t>UCBA0000846</t>
  </si>
  <si>
    <t>UCBA0000847</t>
  </si>
  <si>
    <t>UCBA0000848</t>
  </si>
  <si>
    <t>UCBA0000849</t>
  </si>
  <si>
    <t>UCBA0000850</t>
  </si>
  <si>
    <t>UCBA0000851</t>
  </si>
  <si>
    <t>UCBA0000852</t>
  </si>
  <si>
    <t>UCBA0000853</t>
  </si>
  <si>
    <t>UCBA0000854</t>
  </si>
  <si>
    <t>UCBA0000855</t>
  </si>
  <si>
    <t>UCBA0000856</t>
  </si>
  <si>
    <t>UCBA0000857</t>
  </si>
  <si>
    <t>UCBA0000858</t>
  </si>
  <si>
    <t>UCBA0000859</t>
  </si>
  <si>
    <t>UCBA0000860</t>
  </si>
  <si>
    <t>UCBA0000861</t>
  </si>
  <si>
    <t>UCBA0000862</t>
  </si>
  <si>
    <t>UCBA0000863</t>
  </si>
  <si>
    <t>UCBA0000864</t>
  </si>
  <si>
    <t>UCBA0000865</t>
  </si>
  <si>
    <t>UCBA0000866</t>
  </si>
  <si>
    <t>UCBA0000867</t>
  </si>
  <si>
    <t>UCBA0000868</t>
  </si>
  <si>
    <t>UCBA0000869</t>
  </si>
  <si>
    <t>UCBA0000870</t>
  </si>
  <si>
    <t>UCBA0000871</t>
  </si>
  <si>
    <t>UCBA0000872</t>
  </si>
  <si>
    <t>UCBA0000874</t>
  </si>
  <si>
    <t>UCBA0000875</t>
  </si>
  <si>
    <t>UCBA0000876</t>
  </si>
  <si>
    <t>UCBA0000877</t>
  </si>
  <si>
    <t>UCBA0000878</t>
  </si>
  <si>
    <t>UCBA0000879</t>
  </si>
  <si>
    <t>UCBA0000880</t>
  </si>
  <si>
    <t>UCBA0000881</t>
  </si>
  <si>
    <t>UCBA0000882</t>
  </si>
  <si>
    <t>UCBA0000883</t>
  </si>
  <si>
    <t>UCBA0000884</t>
  </si>
  <si>
    <t>UCBA0000885</t>
  </si>
  <si>
    <t>UCBA0000886</t>
  </si>
  <si>
    <t>UCBA0000887</t>
  </si>
  <si>
    <t>UCBA0000888</t>
  </si>
  <si>
    <t>UCBA0000889</t>
  </si>
  <si>
    <t>UCBA0000890</t>
  </si>
  <si>
    <t>UCBA0000891</t>
  </si>
  <si>
    <t>UCBA0000892</t>
  </si>
  <si>
    <t>UCBA0000893</t>
  </si>
  <si>
    <t>UCBA0000894</t>
  </si>
  <si>
    <t>UCBA0000895</t>
  </si>
  <si>
    <t>UCBA0000896</t>
  </si>
  <si>
    <t>UCBA0000897</t>
  </si>
  <si>
    <t>UCBA0000898</t>
  </si>
  <si>
    <t>UCBA0000899</t>
  </si>
  <si>
    <t>UCBA0000900</t>
  </si>
  <si>
    <t>UCBA0000901</t>
  </si>
  <si>
    <t>UCBA0000902</t>
  </si>
  <si>
    <t>UCBA0000903</t>
  </si>
  <si>
    <t>UCBA0000904</t>
  </si>
  <si>
    <t>UCBA0000905</t>
  </si>
  <si>
    <t>UCBA0000906</t>
  </si>
  <si>
    <t>UCBA0000907</t>
  </si>
  <si>
    <t>UCBA0000908</t>
  </si>
  <si>
    <t>UCBA0000909</t>
  </si>
  <si>
    <t>UCBA0000910</t>
  </si>
  <si>
    <t>UCBA0000911</t>
  </si>
  <si>
    <t>UCBA0000912</t>
  </si>
  <si>
    <t>UCBA0000913</t>
  </si>
  <si>
    <t>UCBA0000914</t>
  </si>
  <si>
    <t>UCBA0000915</t>
  </si>
  <si>
    <t>UCBA0000916</t>
  </si>
  <si>
    <t>UCBA0000917</t>
  </si>
  <si>
    <t>UCBA0000918</t>
  </si>
  <si>
    <t>UCBA0000919</t>
  </si>
  <si>
    <t>UCBA0000920</t>
  </si>
  <si>
    <t>UCBA0000921</t>
  </si>
  <si>
    <t>UCBA0000922</t>
  </si>
  <si>
    <t>UCBA0000923</t>
  </si>
  <si>
    <t>UCBA0000924</t>
  </si>
  <si>
    <t>UCBA0000925</t>
  </si>
  <si>
    <t>UCBA0000926</t>
  </si>
  <si>
    <t>UCBA0000927</t>
  </si>
  <si>
    <t>UCBA0000928</t>
  </si>
  <si>
    <t>UCBA0000929</t>
  </si>
  <si>
    <t>UCBA0000930</t>
  </si>
  <si>
    <t>UCBA0000931</t>
  </si>
  <si>
    <t>UCBA0000932</t>
  </si>
  <si>
    <t>UCBA0000933</t>
  </si>
  <si>
    <t>UCBA0000934</t>
  </si>
  <si>
    <t>UCBA0000935</t>
  </si>
  <si>
    <t>UCBA0000936</t>
  </si>
  <si>
    <t>UCBA0000937</t>
  </si>
  <si>
    <t>UCBA0000939</t>
  </si>
  <si>
    <t>UCBA0000940</t>
  </si>
  <si>
    <t>UCBA0000941</t>
  </si>
  <si>
    <t>UCBA0000942</t>
  </si>
  <si>
    <t>UCBA0000943</t>
  </si>
  <si>
    <t>UCBA0000944</t>
  </si>
  <si>
    <t>UCBA0000945</t>
  </si>
  <si>
    <t>UCBA0000946</t>
  </si>
  <si>
    <t>UCBA0000947</t>
  </si>
  <si>
    <t>UCBA0000948</t>
  </si>
  <si>
    <t>UCBA0000949</t>
  </si>
  <si>
    <t>UCBA0000950</t>
  </si>
  <si>
    <t>UCBA0000951</t>
  </si>
  <si>
    <t>UCBA0000952</t>
  </si>
  <si>
    <t>UCBA0000953</t>
  </si>
  <si>
    <t>UCBA0000954</t>
  </si>
  <si>
    <t>UCBA0000955</t>
  </si>
  <si>
    <t>UCBA0000956</t>
  </si>
  <si>
    <t>UCBA0000957</t>
  </si>
  <si>
    <t>UCBA0000958</t>
  </si>
  <si>
    <t>UCBA0000959</t>
  </si>
  <si>
    <t>UCBA0000960</t>
  </si>
  <si>
    <t>UCBA0000961</t>
  </si>
  <si>
    <t>UCBA0000962</t>
  </si>
  <si>
    <t>UCBA0000964</t>
  </si>
  <si>
    <t>UCBA0000965</t>
  </si>
  <si>
    <t>UCBA0000966</t>
  </si>
  <si>
    <t>UCBA0000967</t>
  </si>
  <si>
    <t>UCBA0000968</t>
  </si>
  <si>
    <t>UCBA0000969</t>
  </si>
  <si>
    <t>UCBA0000970</t>
  </si>
  <si>
    <t>UCBA0000971</t>
  </si>
  <si>
    <t>UCBA0000972</t>
  </si>
  <si>
    <t>UCBA0000973</t>
  </si>
  <si>
    <t>UCBA0000974</t>
  </si>
  <si>
    <t>UCBA0000975</t>
  </si>
  <si>
    <t>UCBA0000976</t>
  </si>
  <si>
    <t>UCBA0000977</t>
  </si>
  <si>
    <t>UCBA0000978</t>
  </si>
  <si>
    <t>UCBA0000979</t>
  </si>
  <si>
    <t>UCBA0000980</t>
  </si>
  <si>
    <t>UCBA0000981</t>
  </si>
  <si>
    <t>UCBA0000982</t>
  </si>
  <si>
    <t>UCBA0000983</t>
  </si>
  <si>
    <t>UCBA0000984</t>
  </si>
  <si>
    <t>UCBA0000986</t>
  </si>
  <si>
    <t>UCBA0000987</t>
  </si>
  <si>
    <t>UCBA0000988</t>
  </si>
  <si>
    <t>UCBA0000989</t>
  </si>
  <si>
    <t>UCBA0000990</t>
  </si>
  <si>
    <t>UCBA0000991</t>
  </si>
  <si>
    <t>UCBA0000992</t>
  </si>
  <si>
    <t>UCBA0000993</t>
  </si>
  <si>
    <t>UCBA0000994</t>
  </si>
  <si>
    <t>UCBA0000995</t>
  </si>
  <si>
    <t>UCBA0000996</t>
  </si>
  <si>
    <t>UCBA0000997</t>
  </si>
  <si>
    <t>UCBA0000998</t>
  </si>
  <si>
    <t>UCBA0000999</t>
  </si>
  <si>
    <t>UCBA0001000</t>
  </si>
  <si>
    <t>UCBA0001001</t>
  </si>
  <si>
    <t>UCBA0001002</t>
  </si>
  <si>
    <t>UCBA0001003</t>
  </si>
  <si>
    <t>UCBA0001004</t>
  </si>
  <si>
    <t>UCBA0001005</t>
  </si>
  <si>
    <t>UCBA0001006</t>
  </si>
  <si>
    <t>UCBA0001007</t>
  </si>
  <si>
    <t>UCBA0001008</t>
  </si>
  <si>
    <t>UCBA0001009</t>
  </si>
  <si>
    <t>UCBA0001010</t>
  </si>
  <si>
    <t>UCBA0001011</t>
  </si>
  <si>
    <t>UCBA0001012</t>
  </si>
  <si>
    <t>UCBA0001013</t>
  </si>
  <si>
    <t>UCBA0001014</t>
  </si>
  <si>
    <t>UCBA0001015</t>
  </si>
  <si>
    <t>UCBA0001016</t>
  </si>
  <si>
    <t>UCBA0001017</t>
  </si>
  <si>
    <t>UCBA0001018</t>
  </si>
  <si>
    <t>UCBA0001020</t>
  </si>
  <si>
    <t>UCBA0001021</t>
  </si>
  <si>
    <t>UCBA0001022</t>
  </si>
  <si>
    <t>UCBA0001023</t>
  </si>
  <si>
    <t>UCBA0001024</t>
  </si>
  <si>
    <t>UCBA0001025</t>
  </si>
  <si>
    <t>UCBA0001026</t>
  </si>
  <si>
    <t>UCBA0001027</t>
  </si>
  <si>
    <t>UCBA0001028</t>
  </si>
  <si>
    <t>UCBA0001029</t>
  </si>
  <si>
    <t>UCBA0001030</t>
  </si>
  <si>
    <t>UCBA0001031</t>
  </si>
  <si>
    <t>UCBA0001032</t>
  </si>
  <si>
    <t>UCBA0001033</t>
  </si>
  <si>
    <t>UCBA0001034</t>
  </si>
  <si>
    <t>UCBA0001035</t>
  </si>
  <si>
    <t>UCBA0001036</t>
  </si>
  <si>
    <t>UCBA0001037</t>
  </si>
  <si>
    <t>UCBA0001038</t>
  </si>
  <si>
    <t>UCBA0001039</t>
  </si>
  <si>
    <t>UCBA0001040</t>
  </si>
  <si>
    <t>UCBA0001041</t>
  </si>
  <si>
    <t>UCBA0001042</t>
  </si>
  <si>
    <t>UCBA0001043</t>
  </si>
  <si>
    <t>UCBA0001044</t>
  </si>
  <si>
    <t>UCBA0001045</t>
  </si>
  <si>
    <t>UCBA0001046</t>
  </si>
  <si>
    <t>UCBA0001047</t>
  </si>
  <si>
    <t>UCBA0001048</t>
  </si>
  <si>
    <t>UCBA0001049</t>
  </si>
  <si>
    <t>UCBA0001050</t>
  </si>
  <si>
    <t>UCBA0001051</t>
  </si>
  <si>
    <t>UCBA0001052</t>
  </si>
  <si>
    <t>UCBA0001053</t>
  </si>
  <si>
    <t>UCBA0001054</t>
  </si>
  <si>
    <t>UCBA0001056</t>
  </si>
  <si>
    <t>UCBA0001057</t>
  </si>
  <si>
    <t>UCBA0001058</t>
  </si>
  <si>
    <t>UCBA0001059</t>
  </si>
  <si>
    <t>UCBA0001060</t>
  </si>
  <si>
    <t>UCBA0001061</t>
  </si>
  <si>
    <t>UCBA0001062</t>
  </si>
  <si>
    <t>UCBA0001063</t>
  </si>
  <si>
    <t>UCBA0001064</t>
  </si>
  <si>
    <t>UCBA0001065</t>
  </si>
  <si>
    <t>UCBA0001066</t>
  </si>
  <si>
    <t>UCBA0001067</t>
  </si>
  <si>
    <t>UCBA0001068</t>
  </si>
  <si>
    <t>UCBA0001069</t>
  </si>
  <si>
    <t>UCBA0001070</t>
  </si>
  <si>
    <t>UCBA0001071</t>
  </si>
  <si>
    <t>UCBA0001072</t>
  </si>
  <si>
    <t>UCBA0001073</t>
  </si>
  <si>
    <t>UCBA0001074</t>
  </si>
  <si>
    <t>UCBA0001075</t>
  </si>
  <si>
    <t>UCBA0001076</t>
  </si>
  <si>
    <t>UCBA0001077</t>
  </si>
  <si>
    <t>UCBA0001078</t>
  </si>
  <si>
    <t>UCBA0001079</t>
  </si>
  <si>
    <t>UCBA0001080</t>
  </si>
  <si>
    <t>UCBA0001081</t>
  </si>
  <si>
    <t>UCBA0001082</t>
  </si>
  <si>
    <t>UCBA0001083</t>
  </si>
  <si>
    <t>UCBA0001084</t>
  </si>
  <si>
    <t>UCBA0001085</t>
  </si>
  <si>
    <t>UCBA0001086</t>
  </si>
  <si>
    <t>UCBA0001087</t>
  </si>
  <si>
    <t>UCBA0001088</t>
  </si>
  <si>
    <t>UCBA0001089</t>
  </si>
  <si>
    <t>UCBA0001091</t>
  </si>
  <si>
    <t>UCBA0001092</t>
  </si>
  <si>
    <t>UCBA0001093</t>
  </si>
  <si>
    <t>UCBA0001094</t>
  </si>
  <si>
    <t>UCBA0001095</t>
  </si>
  <si>
    <t>UCBA0001096</t>
  </si>
  <si>
    <t>UCBA0001097</t>
  </si>
  <si>
    <t>UCBA0001098</t>
  </si>
  <si>
    <t>UCBA0001099</t>
  </si>
  <si>
    <t>UCBA0001100</t>
  </si>
  <si>
    <t>UCBA0001101</t>
  </si>
  <si>
    <t>UCBA0001102</t>
  </si>
  <si>
    <t>UCBA0001104</t>
  </si>
  <si>
    <t>UCBA0001105</t>
  </si>
  <si>
    <t>UCBA0001106</t>
  </si>
  <si>
    <t>UCBA0001107</t>
  </si>
  <si>
    <t>UCBA0001108</t>
  </si>
  <si>
    <t>UCBA0001109</t>
  </si>
  <si>
    <t>UCBA0001110</t>
  </si>
  <si>
    <t>UCBA0001111</t>
  </si>
  <si>
    <t>UCBA0001112</t>
  </si>
  <si>
    <t>UCBA0001113</t>
  </si>
  <si>
    <t>UCBA0001114</t>
  </si>
  <si>
    <t>UCBA0001115</t>
  </si>
  <si>
    <t>UCBA0001116</t>
  </si>
  <si>
    <t>UCBA0001117</t>
  </si>
  <si>
    <t>UCBA0001118</t>
  </si>
  <si>
    <t>UCBA0001119</t>
  </si>
  <si>
    <t>UCBA0001120</t>
  </si>
  <si>
    <t>UCBA0001121</t>
  </si>
  <si>
    <t>UCBA0001122</t>
  </si>
  <si>
    <t>UCBA0001123</t>
  </si>
  <si>
    <t>UCBA0001124</t>
  </si>
  <si>
    <t>UCBA0001126</t>
  </si>
  <si>
    <t>UCBA0001127</t>
  </si>
  <si>
    <t>UCBA0001128</t>
  </si>
  <si>
    <t>UCBA0001129</t>
  </si>
  <si>
    <t>UCBA0001130</t>
  </si>
  <si>
    <t>UCBA0001132</t>
  </si>
  <si>
    <t>UCBA0001133</t>
  </si>
  <si>
    <t>UCBA0001134</t>
  </si>
  <si>
    <t>UCBA0001135</t>
  </si>
  <si>
    <t>UCBA0001136</t>
  </si>
  <si>
    <t>UCBA0001137</t>
  </si>
  <si>
    <t>UCBA0001138</t>
  </si>
  <si>
    <t>UCBA0001139</t>
  </si>
  <si>
    <t>UCBA0001140</t>
  </si>
  <si>
    <t>UCBA0001141</t>
  </si>
  <si>
    <t>UCBA0001142</t>
  </si>
  <si>
    <t>UCBA0001143</t>
  </si>
  <si>
    <t>UCBA0001144</t>
  </si>
  <si>
    <t>UCBA0001145</t>
  </si>
  <si>
    <t>UCBA0001146</t>
  </si>
  <si>
    <t>UCBA0001147</t>
  </si>
  <si>
    <t>UCBA0001148</t>
  </si>
  <si>
    <t>UCBA0001149</t>
  </si>
  <si>
    <t>UCBA0001150</t>
  </si>
  <si>
    <t>UCBA0001151</t>
  </si>
  <si>
    <t>UCBA0001152</t>
  </si>
  <si>
    <t>UCBA0001153</t>
  </si>
  <si>
    <t>UCBA0001154</t>
  </si>
  <si>
    <t>UCBA0001155</t>
  </si>
  <si>
    <t>UCBA0001156</t>
  </si>
  <si>
    <t>UCBA0001157</t>
  </si>
  <si>
    <t>UCBA0001158</t>
  </si>
  <si>
    <t>UCBA0001160</t>
  </si>
  <si>
    <t>UCBA0001161</t>
  </si>
  <si>
    <t>UCBA0001162</t>
  </si>
  <si>
    <t>UCBA0001163</t>
  </si>
  <si>
    <t>UCBA0001164</t>
  </si>
  <si>
    <t>UCBA0001166</t>
  </si>
  <si>
    <t>UCBA0001167</t>
  </si>
  <si>
    <t>UCBA0001168</t>
  </si>
  <si>
    <t>UCBA0001169</t>
  </si>
  <si>
    <t>UCBA0001170</t>
  </si>
  <si>
    <t>UCBA0001171</t>
  </si>
  <si>
    <t>UCBA0001172</t>
  </si>
  <si>
    <t>UCBA0001173</t>
  </si>
  <si>
    <t>UCBA0001174</t>
  </si>
  <si>
    <t>UCBA0001176</t>
  </si>
  <si>
    <t>UCBA0001177</t>
  </si>
  <si>
    <t>UCBA0001178</t>
  </si>
  <si>
    <t>UCBA0001179</t>
  </si>
  <si>
    <t>UCBA0001180</t>
  </si>
  <si>
    <t>UCBA0001181</t>
  </si>
  <si>
    <t>UCBA0001182</t>
  </si>
  <si>
    <t>UCBA0001183</t>
  </si>
  <si>
    <t>UCBA0001184</t>
  </si>
  <si>
    <t>UCBA0001185</t>
  </si>
  <si>
    <t>UCBA0001186</t>
  </si>
  <si>
    <t>UCBA0001187</t>
  </si>
  <si>
    <t>UCBA0001188</t>
  </si>
  <si>
    <t>UCBA0001189</t>
  </si>
  <si>
    <t>UCBA0001190</t>
  </si>
  <si>
    <t>UCBA0001191</t>
  </si>
  <si>
    <t>UCBA0001192</t>
  </si>
  <si>
    <t>UCBA0001193</t>
  </si>
  <si>
    <t>UCBA0001194</t>
  </si>
  <si>
    <t>UCBA0001195</t>
  </si>
  <si>
    <t>UCBA0001196</t>
  </si>
  <si>
    <t>UCBA0001197</t>
  </si>
  <si>
    <t>UCBA0001199</t>
  </si>
  <si>
    <t>UCBA0001200</t>
  </si>
  <si>
    <t>UCBA0001201</t>
  </si>
  <si>
    <t>UCBA0001202</t>
  </si>
  <si>
    <t>UCBA0001203</t>
  </si>
  <si>
    <t>UCBA0001205</t>
  </si>
  <si>
    <t>UCBA0001206</t>
  </si>
  <si>
    <t>UCBA0001207</t>
  </si>
  <si>
    <t>UCBA0001208</t>
  </si>
  <si>
    <t>UCBA0001209</t>
  </si>
  <si>
    <t>UCBA0001210</t>
  </si>
  <si>
    <t>UCBA0001211</t>
  </si>
  <si>
    <t>UCBA0001212</t>
  </si>
  <si>
    <t>UCBA0001213</t>
  </si>
  <si>
    <t>UCBA0001214</t>
  </si>
  <si>
    <t>UCBA0001215</t>
  </si>
  <si>
    <t>UCBA0001216</t>
  </si>
  <si>
    <t>UCBA0001217</t>
  </si>
  <si>
    <t>UCBA0001218</t>
  </si>
  <si>
    <t>UCBA0001219</t>
  </si>
  <si>
    <t>UCBA0001220</t>
  </si>
  <si>
    <t>UCBA0001221</t>
  </si>
  <si>
    <t>UCBA0001222</t>
  </si>
  <si>
    <t>UCBA0001223</t>
  </si>
  <si>
    <t>UCBA0001224</t>
  </si>
  <si>
    <t>UCBA0001225</t>
  </si>
  <si>
    <t>UCBA0001226</t>
  </si>
  <si>
    <t>UCBA0001227</t>
  </si>
  <si>
    <t>UCBA0001228</t>
  </si>
  <si>
    <t>UCBA0001229</t>
  </si>
  <si>
    <t>UCBA0001230</t>
  </si>
  <si>
    <t>UCBA0001231</t>
  </si>
  <si>
    <t>UCBA0001232</t>
  </si>
  <si>
    <t>UCBA0001233</t>
  </si>
  <si>
    <t>UCBA0001234</t>
  </si>
  <si>
    <t>UCBA0001235</t>
  </si>
  <si>
    <t>UCBA0001236</t>
  </si>
  <si>
    <t>UCBA0001237</t>
  </si>
  <si>
    <t>UCBA0001238</t>
  </si>
  <si>
    <t>UCBA0001239</t>
  </si>
  <si>
    <t>UCBA0001240</t>
  </si>
  <si>
    <t>UCBA0001241</t>
  </si>
  <si>
    <t>UCBA0001243</t>
  </si>
  <si>
    <t>UCBA0001244</t>
  </si>
  <si>
    <t>UCBA0001245</t>
  </si>
  <si>
    <t>UCBA0001246</t>
  </si>
  <si>
    <t>UCBA0001247</t>
  </si>
  <si>
    <t>UCBA0001248</t>
  </si>
  <si>
    <t>UCBA0001249</t>
  </si>
  <si>
    <t>UCBA0001250</t>
  </si>
  <si>
    <t>UCBA0001251</t>
  </si>
  <si>
    <t>UCBA0001252</t>
  </si>
  <si>
    <t>UCBA0001254</t>
  </si>
  <si>
    <t>UCBA0001255</t>
  </si>
  <si>
    <t>UCBA0001256</t>
  </si>
  <si>
    <t>UCBA0001259</t>
  </si>
  <si>
    <t>UCBA0001260</t>
  </si>
  <si>
    <t>UCBA0001261</t>
  </si>
  <si>
    <t>UCBA0001262</t>
  </si>
  <si>
    <t>UCBA0001263</t>
  </si>
  <si>
    <t>UCBA0001264</t>
  </si>
  <si>
    <t>UCBA0001265</t>
  </si>
  <si>
    <t>UCBA0001267</t>
  </si>
  <si>
    <t>UCBA0001268</t>
  </si>
  <si>
    <t>UCBA0001269</t>
  </si>
  <si>
    <t>UCBA0001270</t>
  </si>
  <si>
    <t>UCBA0001271</t>
  </si>
  <si>
    <t>UCBA0001272</t>
  </si>
  <si>
    <t>UCBA0001273</t>
  </si>
  <si>
    <t>UCBA0001274</t>
  </si>
  <si>
    <t>UCBA0001275</t>
  </si>
  <si>
    <t>UCBA0001276</t>
  </si>
  <si>
    <t>UCBA0001277</t>
  </si>
  <si>
    <t>UCBA0001278</t>
  </si>
  <si>
    <t>UCBA0001279</t>
  </si>
  <si>
    <t>UCBA0001281</t>
  </si>
  <si>
    <t>UCBA0001282</t>
  </si>
  <si>
    <t>UCBA0001283</t>
  </si>
  <si>
    <t>UCBA0001284</t>
  </si>
  <si>
    <t>UCBA0001285</t>
  </si>
  <si>
    <t>UCBA0001286</t>
  </si>
  <si>
    <t>UCBA0001287</t>
  </si>
  <si>
    <t>UCBA0001288</t>
  </si>
  <si>
    <t>UCBA0001289</t>
  </si>
  <si>
    <t>UCBA0001290</t>
  </si>
  <si>
    <t>UCBA0001291</t>
  </si>
  <si>
    <t>UCBA0001292</t>
  </si>
  <si>
    <t>UCBA0001293</t>
  </si>
  <si>
    <t>UCBA0001294</t>
  </si>
  <si>
    <t>UCBA0001295</t>
  </si>
  <si>
    <t>UCBA0001296</t>
  </si>
  <si>
    <t>UCBA0001297</t>
  </si>
  <si>
    <t>UCBA0001298</t>
  </si>
  <si>
    <t>UCBA0001300</t>
  </si>
  <si>
    <t>UCBA0001301</t>
  </si>
  <si>
    <t>UCBA0001302</t>
  </si>
  <si>
    <t>UCBA0001303</t>
  </si>
  <si>
    <t>UCBA0001304</t>
  </si>
  <si>
    <t>UCBA0001305</t>
  </si>
  <si>
    <t>UCBA0001306</t>
  </si>
  <si>
    <t>UCBA0001307</t>
  </si>
  <si>
    <t>UCBA0001309</t>
  </si>
  <si>
    <t>UCBA0001311</t>
  </si>
  <si>
    <t>UCBA0001312</t>
  </si>
  <si>
    <t>UCBA0001313</t>
  </si>
  <si>
    <t>UCBA0001314</t>
  </si>
  <si>
    <t>UCBA0001315</t>
  </si>
  <si>
    <t>UCBA0001316</t>
  </si>
  <si>
    <t>UCBA0001317</t>
  </si>
  <si>
    <t>UCBA0001318</t>
  </si>
  <si>
    <t>UCBA0001319</t>
  </si>
  <si>
    <t>UCBA0001320</t>
  </si>
  <si>
    <t>UCBA0001321</t>
  </si>
  <si>
    <t>UCBA0001322</t>
  </si>
  <si>
    <t>UCBA0001323</t>
  </si>
  <si>
    <t>UCBA0001324</t>
  </si>
  <si>
    <t>UCBA0001325</t>
  </si>
  <si>
    <t>UCBA0001326</t>
  </si>
  <si>
    <t>UCBA0001327</t>
  </si>
  <si>
    <t>UCBA0001328</t>
  </si>
  <si>
    <t>UCBA0001329</t>
  </si>
  <si>
    <t>UCBA0001330</t>
  </si>
  <si>
    <t>UCBA0001331</t>
  </si>
  <si>
    <t>UCBA0001332</t>
  </si>
  <si>
    <t>UCBA0001333</t>
  </si>
  <si>
    <t>UCBA0001334</t>
  </si>
  <si>
    <t>UCBA0001335</t>
  </si>
  <si>
    <t>UCBA0001336</t>
  </si>
  <si>
    <t>UCBA0001337</t>
  </si>
  <si>
    <t>UCBA0001338</t>
  </si>
  <si>
    <t>UCBA0001339</t>
  </si>
  <si>
    <t>UCBA0001340</t>
  </si>
  <si>
    <t>UCBA0001341</t>
  </si>
  <si>
    <t>UCBA0001342</t>
  </si>
  <si>
    <t>UCBA0001343</t>
  </si>
  <si>
    <t>UCBA0001344</t>
  </si>
  <si>
    <t>UCBA0001345</t>
  </si>
  <si>
    <t>UCBA0001346</t>
  </si>
  <si>
    <t>UCBA0001347</t>
  </si>
  <si>
    <t>UCBA0001348</t>
  </si>
  <si>
    <t>UCBA0001349</t>
  </si>
  <si>
    <t>UCBA0001350</t>
  </si>
  <si>
    <t>UCBA0001351</t>
  </si>
  <si>
    <t>UCBA0001353</t>
  </si>
  <si>
    <t>UCBA0001354</t>
  </si>
  <si>
    <t>UCBA0001355</t>
  </si>
  <si>
    <t>UCBA0001356</t>
  </si>
  <si>
    <t>UCBA0001357</t>
  </si>
  <si>
    <t>UCBA0001358</t>
  </si>
  <si>
    <t>UCBA0001359</t>
  </si>
  <si>
    <t>UCBA0001360</t>
  </si>
  <si>
    <t>UCBA0001361</t>
  </si>
  <si>
    <t>UCBA0001362</t>
  </si>
  <si>
    <t>UCBA0001363</t>
  </si>
  <si>
    <t>UCBA0001364</t>
  </si>
  <si>
    <t>UCBA0001367</t>
  </si>
  <si>
    <t>UCBA0001368</t>
  </si>
  <si>
    <t>UCBA0001369</t>
  </si>
  <si>
    <t>UCBA0001371</t>
  </si>
  <si>
    <t>UCBA0001372</t>
  </si>
  <si>
    <t>UCBA0001374</t>
  </si>
  <si>
    <t>UCBA0001375</t>
  </si>
  <si>
    <t>UCBA0001376</t>
  </si>
  <si>
    <t>UCBA0001377</t>
  </si>
  <si>
    <t>UCBA0001378</t>
  </si>
  <si>
    <t>UCBA0001379</t>
  </si>
  <si>
    <t>UCBA0001380</t>
  </si>
  <si>
    <t>UCBA0001381</t>
  </si>
  <si>
    <t>UCBA0001382</t>
  </si>
  <si>
    <t>UCBA0001383</t>
  </si>
  <si>
    <t>UCBA0001384</t>
  </si>
  <si>
    <t>UCBA0001385</t>
  </si>
  <si>
    <t>UCBA0001386</t>
  </si>
  <si>
    <t>UCBA0001387</t>
  </si>
  <si>
    <t>UCBA0001388</t>
  </si>
  <si>
    <t>UCBA0001389</t>
  </si>
  <si>
    <t>UCBA0001390</t>
  </si>
  <si>
    <t>UCBA0001391</t>
  </si>
  <si>
    <t>UCBA0001392</t>
  </si>
  <si>
    <t>UCBA0001393</t>
  </si>
  <si>
    <t>UCBA0001394</t>
  </si>
  <si>
    <t>UCBA0001395</t>
  </si>
  <si>
    <t>UCBA0001400</t>
  </si>
  <si>
    <t>UCBA0001401</t>
  </si>
  <si>
    <t>UCBA0001402</t>
  </si>
  <si>
    <t>UCBA0001403</t>
  </si>
  <si>
    <t>UCBA0001404</t>
  </si>
  <si>
    <t>UCBA0001405</t>
  </si>
  <si>
    <t>UCBA0001406</t>
  </si>
  <si>
    <t>UCBA0001407</t>
  </si>
  <si>
    <t>UCBA0001408</t>
  </si>
  <si>
    <t>UCBA0001409</t>
  </si>
  <si>
    <t>UCBA0001410</t>
  </si>
  <si>
    <t>UCBA0001411</t>
  </si>
  <si>
    <t>UCBA0001412</t>
  </si>
  <si>
    <t>UCBA0001413</t>
  </si>
  <si>
    <t>UCBA0001414</t>
  </si>
  <si>
    <t>UCBA0001415</t>
  </si>
  <si>
    <t>UCBA0001416</t>
  </si>
  <si>
    <t>UCBA0001417</t>
  </si>
  <si>
    <t>UCBA0001418</t>
  </si>
  <si>
    <t>UCBA0001419</t>
  </si>
  <si>
    <t>UCBA0001420</t>
  </si>
  <si>
    <t>UCBA0001421</t>
  </si>
  <si>
    <t>UCBA0001422</t>
  </si>
  <si>
    <t>UCBA0001423</t>
  </si>
  <si>
    <t>UCBA0001424</t>
  </si>
  <si>
    <t>UCBA0001425</t>
  </si>
  <si>
    <t>UCBA0001426</t>
  </si>
  <si>
    <t>UCBA0001427</t>
  </si>
  <si>
    <t>UCBA0001428</t>
  </si>
  <si>
    <t>UCBA0001429</t>
  </si>
  <si>
    <t>UCBA0001430</t>
  </si>
  <si>
    <t>UCBA0001431</t>
  </si>
  <si>
    <t>UCBA0001432</t>
  </si>
  <si>
    <t>UCBA0001434</t>
  </si>
  <si>
    <t>UCBA0001435</t>
  </si>
  <si>
    <t>UCBA0001437</t>
  </si>
  <si>
    <t>UCBA0001438</t>
  </si>
  <si>
    <t>UCBA0001439</t>
  </si>
  <si>
    <t>UCBA0001440</t>
  </si>
  <si>
    <t>UCBA0001441</t>
  </si>
  <si>
    <t>UCBA0001442</t>
  </si>
  <si>
    <t>UCBA0001443</t>
  </si>
  <si>
    <t>UCBA0001444</t>
  </si>
  <si>
    <t>UCBA0001445</t>
  </si>
  <si>
    <t>UCBA0001446</t>
  </si>
  <si>
    <t>UCBA0001447</t>
  </si>
  <si>
    <t>UCBA0001448</t>
  </si>
  <si>
    <t>UCBA0001449</t>
  </si>
  <si>
    <t>UCBA0001451</t>
  </si>
  <si>
    <t>UCBA0001453</t>
  </si>
  <si>
    <t>UCBA0001455</t>
  </si>
  <si>
    <t>UCBA0001456</t>
  </si>
  <si>
    <t>UCBA0001457</t>
  </si>
  <si>
    <t>UCBA0001459</t>
  </si>
  <si>
    <t>UCBA0001460</t>
  </si>
  <si>
    <t>UCBA0001461</t>
  </si>
  <si>
    <t>UCBA0001462</t>
  </si>
  <si>
    <t>UCBA0001463</t>
  </si>
  <si>
    <t>UCBA0001464</t>
  </si>
  <si>
    <t>UCBA0001465</t>
  </si>
  <si>
    <t>UCBA0001466</t>
  </si>
  <si>
    <t>UCBA0001467</t>
  </si>
  <si>
    <t>UCBA0001468</t>
  </si>
  <si>
    <t>UCBA0001469</t>
  </si>
  <si>
    <t>UCBA0001471</t>
  </si>
  <si>
    <t>UCBA0001472</t>
  </si>
  <si>
    <t>UCBA0001476</t>
  </si>
  <si>
    <t>UCBA0001477</t>
  </si>
  <si>
    <t>UCBA0001479</t>
  </si>
  <si>
    <t>UCBA0001480</t>
  </si>
  <si>
    <t>UCBA0001481</t>
  </si>
  <si>
    <t>UCBA0001482</t>
  </si>
  <si>
    <t>UCBA0001483</t>
  </si>
  <si>
    <t>UCBA0001485</t>
  </si>
  <si>
    <t>UCBA0001488</t>
  </si>
  <si>
    <t>UCBA0001489</t>
  </si>
  <si>
    <t>UCBA0001490</t>
  </si>
  <si>
    <t>UCBA0001491</t>
  </si>
  <si>
    <t>UCBA0001492</t>
  </si>
  <si>
    <t>UCBA0001494</t>
  </si>
  <si>
    <t>UCBA0001495</t>
  </si>
  <si>
    <t>UCBA0001496</t>
  </si>
  <si>
    <t>UCBA0001497</t>
  </si>
  <si>
    <t>UCBA0001498</t>
  </si>
  <si>
    <t>UCBA0001499</t>
  </si>
  <si>
    <t>UCBA0001500</t>
  </si>
  <si>
    <t>UCBA0001502</t>
  </si>
  <si>
    <t>UCBA0001503</t>
  </si>
  <si>
    <t>UCBA0001504</t>
  </si>
  <si>
    <t>UCBA0001505</t>
  </si>
  <si>
    <t>UCBA0001506</t>
  </si>
  <si>
    <t>UCBA0001508</t>
  </si>
  <si>
    <t>UCBA0001509</t>
  </si>
  <si>
    <t>UCBA0001510</t>
  </si>
  <si>
    <t>UCBA0001512</t>
  </si>
  <si>
    <t>UCBA0001513</t>
  </si>
  <si>
    <t>UCBA0001515</t>
  </si>
  <si>
    <t>UCBA0001516</t>
  </si>
  <si>
    <t>UCBA0001520</t>
  </si>
  <si>
    <t>UCBA0001521</t>
  </si>
  <si>
    <t>UCBA0001522</t>
  </si>
  <si>
    <t>UCBA0001524</t>
  </si>
  <si>
    <t>UCBA0001526</t>
  </si>
  <si>
    <t>UCBA0001527</t>
  </si>
  <si>
    <t>UCBA0001528</t>
  </si>
  <si>
    <t>UCBA0001529</t>
  </si>
  <si>
    <t>UCBA0001530</t>
  </si>
  <si>
    <t>UCBA0001531</t>
  </si>
  <si>
    <t>UCBA0001532</t>
  </si>
  <si>
    <t>UCBA0001533</t>
  </si>
  <si>
    <t>UCBA0001534</t>
  </si>
  <si>
    <t>UCBA0001535</t>
  </si>
  <si>
    <t>UCBA0001536</t>
  </si>
  <si>
    <t>UCBA0001537</t>
  </si>
  <si>
    <t>UCBA0001538</t>
  </si>
  <si>
    <t>UCBA0001539</t>
  </si>
  <si>
    <t>UCBA0001540</t>
  </si>
  <si>
    <t>UCBA0001542</t>
  </si>
  <si>
    <t>UCBA0001543</t>
  </si>
  <si>
    <t>UCBA0001544</t>
  </si>
  <si>
    <t>UCBA0001545</t>
  </si>
  <si>
    <t>UCBA0001546</t>
  </si>
  <si>
    <t>UCBA0001547</t>
  </si>
  <si>
    <t>UCBA0001549</t>
  </si>
  <si>
    <t>UCBA0001551</t>
  </si>
  <si>
    <t>UCBA0001552</t>
  </si>
  <si>
    <t>UCBA0001553</t>
  </si>
  <si>
    <t>UCBA0001554</t>
  </si>
  <si>
    <t>UCBA0001555</t>
  </si>
  <si>
    <t>UCBA0001556</t>
  </si>
  <si>
    <t>UCBA0001557</t>
  </si>
  <si>
    <t>UCBA0001558</t>
  </si>
  <si>
    <t>UCBA0001559</t>
  </si>
  <si>
    <t>UCBA0001560</t>
  </si>
  <si>
    <t>UCBA0001561</t>
  </si>
  <si>
    <t>UCBA0001562</t>
  </si>
  <si>
    <t>UCBA0001564</t>
  </si>
  <si>
    <t>UCBA0001565</t>
  </si>
  <si>
    <t>UCBA0001566</t>
  </si>
  <si>
    <t>UCBA0001567</t>
  </si>
  <si>
    <t>UCBA0001568</t>
  </si>
  <si>
    <t>UCBA0001569</t>
  </si>
  <si>
    <t>UCBA0001570</t>
  </si>
  <si>
    <t>UCBA0001571</t>
  </si>
  <si>
    <t>UCBA0001572</t>
  </si>
  <si>
    <t>UCBA0001573</t>
  </si>
  <si>
    <t>UCBA0001575</t>
  </si>
  <si>
    <t>UCBA0001576</t>
  </si>
  <si>
    <t>UCBA0001577</t>
  </si>
  <si>
    <t>UCBA0001578</t>
  </si>
  <si>
    <t>UCBA0001579</t>
  </si>
  <si>
    <t>UCBA0001580</t>
  </si>
  <si>
    <t>UCBA0001581</t>
  </si>
  <si>
    <t>UCBA0001582</t>
  </si>
  <si>
    <t>UCBA0001583</t>
  </si>
  <si>
    <t>UCBA0001584</t>
  </si>
  <si>
    <t>UCBA0001585</t>
  </si>
  <si>
    <t>UCBA0001586</t>
  </si>
  <si>
    <t>UCBA0001587</t>
  </si>
  <si>
    <t>UCBA0001588</t>
  </si>
  <si>
    <t>UCBA0001589</t>
  </si>
  <si>
    <t>UCBA0001590</t>
  </si>
  <si>
    <t>UCBA0001592</t>
  </si>
  <si>
    <t>UCBA0001593</t>
  </si>
  <si>
    <t>UCBA0001594</t>
  </si>
  <si>
    <t>UCBA0001595</t>
  </si>
  <si>
    <t>UCBA0001596</t>
  </si>
  <si>
    <t>UCBA0001597</t>
  </si>
  <si>
    <t>UCBA0001598</t>
  </si>
  <si>
    <t>UCBA0001599</t>
  </si>
  <si>
    <t>UCBA0001600</t>
  </si>
  <si>
    <t>UCBA0001602</t>
  </si>
  <si>
    <t>UCBA0001603</t>
  </si>
  <si>
    <t>UCBA0001604</t>
  </si>
  <si>
    <t>UCBA0001606</t>
  </si>
  <si>
    <t>UCBA0001609</t>
  </si>
  <si>
    <t>UCBA0001610</t>
  </si>
  <si>
    <t>UCBA0001611</t>
  </si>
  <si>
    <t>UCBA0001614</t>
  </si>
  <si>
    <t>UCBA0001616</t>
  </si>
  <si>
    <t>UCBA0001617</t>
  </si>
  <si>
    <t>UCBA0001619</t>
  </si>
  <si>
    <t>UCBA0001620</t>
  </si>
  <si>
    <t>UCBA0001622</t>
  </si>
  <si>
    <t>UCBA0001623</t>
  </si>
  <si>
    <t>UCBA0001625</t>
  </si>
  <si>
    <t>UCBA0001626</t>
  </si>
  <si>
    <t>UCBA0001628</t>
  </si>
  <si>
    <t>UCBA0001629</t>
  </si>
  <si>
    <t>UCBA0001630</t>
  </si>
  <si>
    <t>UCBA0001631</t>
  </si>
  <si>
    <t>UCBA0001632</t>
  </si>
  <si>
    <t>UCBA0001633</t>
  </si>
  <si>
    <t>UCBA0001634</t>
  </si>
  <si>
    <t>UCBA0001636</t>
  </si>
  <si>
    <t>UCBA0001637</t>
  </si>
  <si>
    <t>UCBA0001638</t>
  </si>
  <si>
    <t>UCBA0001639</t>
  </si>
  <si>
    <t>UCBA0001640</t>
  </si>
  <si>
    <t>UCBA0001641</t>
  </si>
  <si>
    <t>UCBA0001642</t>
  </si>
  <si>
    <t>UCBA0001643</t>
  </si>
  <si>
    <t>UCBA0001644</t>
  </si>
  <si>
    <t>UCBA0001645</t>
  </si>
  <si>
    <t>UCBA0001646</t>
  </si>
  <si>
    <t>UCBA0001647</t>
  </si>
  <si>
    <t>UCBA0001648</t>
  </si>
  <si>
    <t>UCBA0001649</t>
  </si>
  <si>
    <t>UCBA0001650</t>
  </si>
  <si>
    <t>UCBA0001651</t>
  </si>
  <si>
    <t>UCBA0001652</t>
  </si>
  <si>
    <t>UCBA0001653</t>
  </si>
  <si>
    <t>UCBA0001654</t>
  </si>
  <si>
    <t>UCBA0001655</t>
  </si>
  <si>
    <t>UCBA0001656</t>
  </si>
  <si>
    <t>UCBA0001657</t>
  </si>
  <si>
    <t>UCBA0001658</t>
  </si>
  <si>
    <t>UCBA0001659</t>
  </si>
  <si>
    <t>UCBA0001660</t>
  </si>
  <si>
    <t>UCBA0001661</t>
  </si>
  <si>
    <t>UCBA0001662</t>
  </si>
  <si>
    <t>UCBA0001663</t>
  </si>
  <si>
    <t>UCBA0001664</t>
  </si>
  <si>
    <t>UCBA0001665</t>
  </si>
  <si>
    <t>UCBA0001666</t>
  </si>
  <si>
    <t>UCBA0001667</t>
  </si>
  <si>
    <t>UCBA0001668</t>
  </si>
  <si>
    <t>UCBA0001669</t>
  </si>
  <si>
    <t>UCBA0001670</t>
  </si>
  <si>
    <t>UCBA0001671</t>
  </si>
  <si>
    <t>UCBA0001672</t>
  </si>
  <si>
    <t>UCBA0001673</t>
  </si>
  <si>
    <t>UCBA0001674</t>
  </si>
  <si>
    <t>UCBA0001675</t>
  </si>
  <si>
    <t>UCBA0001676</t>
  </si>
  <si>
    <t>UCBA0001677</t>
  </si>
  <si>
    <t>UCBA0001678</t>
  </si>
  <si>
    <t>UCBA0001679</t>
  </si>
  <si>
    <t>UCBA0001680</t>
  </si>
  <si>
    <t>UCBA0001681</t>
  </si>
  <si>
    <t>UCBA0001683</t>
  </si>
  <si>
    <t>UCBA0001684</t>
  </si>
  <si>
    <t>UCBA0001686</t>
  </si>
  <si>
    <t>UCBA0001687</t>
  </si>
  <si>
    <t>UCBA0001688</t>
  </si>
  <si>
    <t>UCBA0001689</t>
  </si>
  <si>
    <t>UCBA0001690</t>
  </si>
  <si>
    <t>UCBA0001691</t>
  </si>
  <si>
    <t>UCBA0001692</t>
  </si>
  <si>
    <t>UCBA0001693</t>
  </si>
  <si>
    <t>UCBA0001694</t>
  </si>
  <si>
    <t>UCBA0001698</t>
  </si>
  <si>
    <t>UCBA0001699</t>
  </si>
  <si>
    <t>UCBA0001700</t>
  </si>
  <si>
    <t>UCBA0001702</t>
  </si>
  <si>
    <t>UCBA0001703</t>
  </si>
  <si>
    <t>UCBA0001704</t>
  </si>
  <si>
    <t>UCBA0001706</t>
  </si>
  <si>
    <t>UCBA0001708</t>
  </si>
  <si>
    <t>UCBA0001709</t>
  </si>
  <si>
    <t>UCBA0001710</t>
  </si>
  <si>
    <t>UCBA0001711</t>
  </si>
  <si>
    <t>UCBA0001712</t>
  </si>
  <si>
    <t>UCBA0001713</t>
  </si>
  <si>
    <t>UCBA0001715</t>
  </si>
  <si>
    <t>UCBA0001717</t>
  </si>
  <si>
    <t>UCBA0001718</t>
  </si>
  <si>
    <t>UCBA0001719</t>
  </si>
  <si>
    <t>UCBA0001720</t>
  </si>
  <si>
    <t>UCBA0001722</t>
  </si>
  <si>
    <t>UCBA0001724</t>
  </si>
  <si>
    <t>UCBA0001725</t>
  </si>
  <si>
    <t>UCBA0001726</t>
  </si>
  <si>
    <t>UCBA0001727</t>
  </si>
  <si>
    <t>UCBA0001728</t>
  </si>
  <si>
    <t>UCBA0001731</t>
  </si>
  <si>
    <t>UCBA0001732</t>
  </si>
  <si>
    <t>UCBA0001733</t>
  </si>
  <si>
    <t>UCBA0001734</t>
  </si>
  <si>
    <t>UCBA0001735</t>
  </si>
  <si>
    <t>UCBA0001736</t>
  </si>
  <si>
    <t>UCBA0001737</t>
  </si>
  <si>
    <t>UCBA0001738</t>
  </si>
  <si>
    <t>UCBA0001739</t>
  </si>
  <si>
    <t>UCBA0001740</t>
  </si>
  <si>
    <t>UCBA0001741</t>
  </si>
  <si>
    <t>UCBA0001742</t>
  </si>
  <si>
    <t>UCBA0001743</t>
  </si>
  <si>
    <t>UCBA0001744</t>
  </si>
  <si>
    <t>UCBA0001745</t>
  </si>
  <si>
    <t>UCBA0001746</t>
  </si>
  <si>
    <t>UCBA0001748</t>
  </si>
  <si>
    <t>UCBA0001749</t>
  </si>
  <si>
    <t>UCBA0001750</t>
  </si>
  <si>
    <t>UCBA0001751</t>
  </si>
  <si>
    <t>UCBA0001752</t>
  </si>
  <si>
    <t>UCBA0001753</t>
  </si>
  <si>
    <t>UCBA0001754</t>
  </si>
  <si>
    <t>UCBA0001755</t>
  </si>
  <si>
    <t>UCBA0001756</t>
  </si>
  <si>
    <t>UCBA0001757</t>
  </si>
  <si>
    <t>UCBA0001758</t>
  </si>
  <si>
    <t>UCBA0001759</t>
  </si>
  <si>
    <t>UCBA0001760</t>
  </si>
  <si>
    <t>UCBA0001761</t>
  </si>
  <si>
    <t>UCBA0001762</t>
  </si>
  <si>
    <t>UCBA0001763</t>
  </si>
  <si>
    <t>UCBA0001764</t>
  </si>
  <si>
    <t>UCBA0001765</t>
  </si>
  <si>
    <t>UCBA0001766</t>
  </si>
  <si>
    <t>UCBA0001767</t>
  </si>
  <si>
    <t>UCBA0001769</t>
  </si>
  <si>
    <t>UCBA0001770</t>
  </si>
  <si>
    <t>UCBA0001771</t>
  </si>
  <si>
    <t>UCBA0001772</t>
  </si>
  <si>
    <t>UCBA0001773</t>
  </si>
  <si>
    <t>UCBA0001774</t>
  </si>
  <si>
    <t>UCBA0001775</t>
  </si>
  <si>
    <t>UCBA0001776</t>
  </si>
  <si>
    <t>UCBA0001777</t>
  </si>
  <si>
    <t>UCBA0001779</t>
  </si>
  <si>
    <t>UCBA0001782</t>
  </si>
  <si>
    <t>UCBA0001783</t>
  </si>
  <si>
    <t>UCBA0001784</t>
  </si>
  <si>
    <t>UCBA0001785</t>
  </si>
  <si>
    <t>UCBA0001786</t>
  </si>
  <si>
    <t>UCBA0001787</t>
  </si>
  <si>
    <t>UCBA0001788</t>
  </si>
  <si>
    <t>UCBA0001789</t>
  </si>
  <si>
    <t>UCBA0001790</t>
  </si>
  <si>
    <t>UCBA0001791</t>
  </si>
  <si>
    <t>UCBA0001792</t>
  </si>
  <si>
    <t>UCBA0001793</t>
  </si>
  <si>
    <t>UCBA0001794</t>
  </si>
  <si>
    <t>UCBA0001795</t>
  </si>
  <si>
    <t>UCBA0001796</t>
  </si>
  <si>
    <t>UCBA0001797</t>
  </si>
  <si>
    <t>UCBA0001798</t>
  </si>
  <si>
    <t>UCBA0001799</t>
  </si>
  <si>
    <t>UCBA0001800</t>
  </si>
  <si>
    <t>UCBA0001801</t>
  </si>
  <si>
    <t>UCBA0001802</t>
  </si>
  <si>
    <t>UCBA0001803</t>
  </si>
  <si>
    <t>UCBA0001804</t>
  </si>
  <si>
    <t>UCBA0001810</t>
  </si>
  <si>
    <t>UCBA0001811</t>
  </si>
  <si>
    <t>UCBA0001812</t>
  </si>
  <si>
    <t>UCBA0001814</t>
  </si>
  <si>
    <t>UCBA0001815</t>
  </si>
  <si>
    <t>UCBA0001816</t>
  </si>
  <si>
    <t>UCBA0001817</t>
  </si>
  <si>
    <t>UCBA0001818</t>
  </si>
  <si>
    <t>UCBA0001819</t>
  </si>
  <si>
    <t>UCBA0001820</t>
  </si>
  <si>
    <t>UCBA0001821</t>
  </si>
  <si>
    <t>UCBA0001822</t>
  </si>
  <si>
    <t>UCBA0001823</t>
  </si>
  <si>
    <t>UCBA0001824</t>
  </si>
  <si>
    <t>UCBA0001825</t>
  </si>
  <si>
    <t>UCBA0001826</t>
  </si>
  <si>
    <t>UCBA0001827</t>
  </si>
  <si>
    <t>UCBA0001828</t>
  </si>
  <si>
    <t>UCBA0001829</t>
  </si>
  <si>
    <t>UCBA0001830</t>
  </si>
  <si>
    <t>UCBA0001832</t>
  </si>
  <si>
    <t>UCBA0001833</t>
  </si>
  <si>
    <t>UCBA0001834</t>
  </si>
  <si>
    <t>UCBA0001835</t>
  </si>
  <si>
    <t>UCBA0001836</t>
  </si>
  <si>
    <t>UCBA0001837</t>
  </si>
  <si>
    <t>UCBA0001838</t>
  </si>
  <si>
    <t>UCBA0001839</t>
  </si>
  <si>
    <t>UCBA0001840</t>
  </si>
  <si>
    <t>UCBA0001841</t>
  </si>
  <si>
    <t>UCBA0001842</t>
  </si>
  <si>
    <t>UCBA0001843</t>
  </si>
  <si>
    <t>UCBA0001844</t>
  </si>
  <si>
    <t>UCBA0001845</t>
  </si>
  <si>
    <t>UCBA0001846</t>
  </si>
  <si>
    <t>UCBA0001847</t>
  </si>
  <si>
    <t>UCBA0001848</t>
  </si>
  <si>
    <t>UCBA0001849</t>
  </si>
  <si>
    <t>UCBA0001850</t>
  </si>
  <si>
    <t>UCBA0001851</t>
  </si>
  <si>
    <t>UCBA0001852</t>
  </si>
  <si>
    <t>UCBA0001853</t>
  </si>
  <si>
    <t>UCBA0001854</t>
  </si>
  <si>
    <t>UCBA0001855</t>
  </si>
  <si>
    <t>UCBA0001856</t>
  </si>
  <si>
    <t>UCBA0001857</t>
  </si>
  <si>
    <t>UCBA0001858</t>
  </si>
  <si>
    <t>UCBA0001859</t>
  </si>
  <si>
    <t>UCBA0001860</t>
  </si>
  <si>
    <t>UCBA0001861</t>
  </si>
  <si>
    <t>UCBA0001862</t>
  </si>
  <si>
    <t>UCBA0001863</t>
  </si>
  <si>
    <t>UCBA0001864</t>
  </si>
  <si>
    <t>UCBA0001865</t>
  </si>
  <si>
    <t>UCBA0001866</t>
  </si>
  <si>
    <t>UCBA0001867</t>
  </si>
  <si>
    <t>UCBA0001868</t>
  </si>
  <si>
    <t>UCBA0001869</t>
  </si>
  <si>
    <t>UCBA0001870</t>
  </si>
  <si>
    <t>UCBA0001871</t>
  </si>
  <si>
    <t>UCBA0001872</t>
  </si>
  <si>
    <t>UCBA0001873</t>
  </si>
  <si>
    <t>UCBA0001874</t>
  </si>
  <si>
    <t>UCBA0001875</t>
  </si>
  <si>
    <t>UCBA0001876</t>
  </si>
  <si>
    <t>UCBA0001877</t>
  </si>
  <si>
    <t>UCBA0001878</t>
  </si>
  <si>
    <t>UCBA0001879</t>
  </si>
  <si>
    <t>UCBA0001880</t>
  </si>
  <si>
    <t>UCBA0001881</t>
  </si>
  <si>
    <t>UCBA0001882</t>
  </si>
  <si>
    <t>UCBA0001883</t>
  </si>
  <si>
    <t>UCBA0001884</t>
  </si>
  <si>
    <t>UCBA0001885</t>
  </si>
  <si>
    <t>UCBA0001886</t>
  </si>
  <si>
    <t>UCBA0001887</t>
  </si>
  <si>
    <t>UCBA0001888</t>
  </si>
  <si>
    <t>UCBA0001889</t>
  </si>
  <si>
    <t>UCBA0001890</t>
  </si>
  <si>
    <t>UCBA0001891</t>
  </si>
  <si>
    <t>UCBA0001892</t>
  </si>
  <si>
    <t>UCBA0001893</t>
  </si>
  <si>
    <t>UCBA0001894</t>
  </si>
  <si>
    <t>UCBA0001895</t>
  </si>
  <si>
    <t>UCBA0001896</t>
  </si>
  <si>
    <t>UCBA0001897</t>
  </si>
  <si>
    <t>UCBA0001898</t>
  </si>
  <si>
    <t>UCBA0001899</t>
  </si>
  <si>
    <t>UCBA0001900</t>
  </si>
  <si>
    <t>UCBA0001901</t>
  </si>
  <si>
    <t>UCBA0001902</t>
  </si>
  <si>
    <t>UCBA0001903</t>
  </si>
  <si>
    <t>UCBA0001904</t>
  </si>
  <si>
    <t>UCBA0001905</t>
  </si>
  <si>
    <t>UCBA0001906</t>
  </si>
  <si>
    <t>UCBA0001907</t>
  </si>
  <si>
    <t>UCBA0001908</t>
  </si>
  <si>
    <t>UCBA0001909</t>
  </si>
  <si>
    <t>UCBA0001910</t>
  </si>
  <si>
    <t>UCBA0001911</t>
  </si>
  <si>
    <t>UCBA0001912</t>
  </si>
  <si>
    <t>UCBA0001913</t>
  </si>
  <si>
    <t>UCBA0001914</t>
  </si>
  <si>
    <t>UCBA0001915</t>
  </si>
  <si>
    <t>UCBA0001916</t>
  </si>
  <si>
    <t>UCBA0001917</t>
  </si>
  <si>
    <t>UCBA0001918</t>
  </si>
  <si>
    <t>UCBA0001919</t>
  </si>
  <si>
    <t>UCBA0001920</t>
  </si>
  <si>
    <t>UCBA0001921</t>
  </si>
  <si>
    <t>UCBA0001922</t>
  </si>
  <si>
    <t>UCBA0001923</t>
  </si>
  <si>
    <t>UCBA0001924</t>
  </si>
  <si>
    <t>UCBA0001925</t>
  </si>
  <si>
    <t>UCBA0001926</t>
  </si>
  <si>
    <t>UCBA0001927</t>
  </si>
  <si>
    <t>UCBA0001928</t>
  </si>
  <si>
    <t>UCBA0001929</t>
  </si>
  <si>
    <t>UCBA0001930</t>
  </si>
  <si>
    <t>UCBA0001931</t>
  </si>
  <si>
    <t>UCBA0001932</t>
  </si>
  <si>
    <t>UCBA0001933</t>
  </si>
  <si>
    <t>UCBA0001934</t>
  </si>
  <si>
    <t>UCBA0001935</t>
  </si>
  <si>
    <t>UCBA0001936</t>
  </si>
  <si>
    <t>UCBA0001937</t>
  </si>
  <si>
    <t>UCBA0001938</t>
  </si>
  <si>
    <t>UCBA0001939</t>
  </si>
  <si>
    <t>UCBA0001940</t>
  </si>
  <si>
    <t>UCBA0001941</t>
  </si>
  <si>
    <t>UCBA0001942</t>
  </si>
  <si>
    <t>UCBA0001943</t>
  </si>
  <si>
    <t>UCBA0001944</t>
  </si>
  <si>
    <t>UCBA0001945</t>
  </si>
  <si>
    <t>UCBA0001946</t>
  </si>
  <si>
    <t>UCBA0001947</t>
  </si>
  <si>
    <t>UCBA0001948</t>
  </si>
  <si>
    <t>UCBA0001949</t>
  </si>
  <si>
    <t>UCBA0001950</t>
  </si>
  <si>
    <t>UCBA0001951</t>
  </si>
  <si>
    <t>UCBA0001952</t>
  </si>
  <si>
    <t>UCBA0001953</t>
  </si>
  <si>
    <t>UCBA0001954</t>
  </si>
  <si>
    <t>UCBA0001955</t>
  </si>
  <si>
    <t>UCBA0001956</t>
  </si>
  <si>
    <t>UCBA0001957</t>
  </si>
  <si>
    <t>UCBA0001958</t>
  </si>
  <si>
    <t>UCBA0001960</t>
  </si>
  <si>
    <t>UCBA0001961</t>
  </si>
  <si>
    <t>UCBA0001962</t>
  </si>
  <si>
    <t>UCBA0001963</t>
  </si>
  <si>
    <t>UCBA0001964</t>
  </si>
  <si>
    <t>UCBA0001965</t>
  </si>
  <si>
    <t>UCBA0001966</t>
  </si>
  <si>
    <t>UCBA0001967</t>
  </si>
  <si>
    <t>UCBA0001969</t>
  </si>
  <si>
    <t>UCBA0001970</t>
  </si>
  <si>
    <t>UCBA0001971</t>
  </si>
  <si>
    <t>UCBA0001972</t>
  </si>
  <si>
    <t>UCBA0001973</t>
  </si>
  <si>
    <t>UCBA0001974</t>
  </si>
  <si>
    <t>UCBA0001975</t>
  </si>
  <si>
    <t>UCBA0001976</t>
  </si>
  <si>
    <t>UCBA0001977</t>
  </si>
  <si>
    <t>UCBA0001978</t>
  </si>
  <si>
    <t>UCBA0001979</t>
  </si>
  <si>
    <t>UCBA0001980</t>
  </si>
  <si>
    <t>UCBA0001981</t>
  </si>
  <si>
    <t>UCBA0001982</t>
  </si>
  <si>
    <t>UCBA0001983</t>
  </si>
  <si>
    <t>UCBA0001984</t>
  </si>
  <si>
    <t>UCBA0001985</t>
  </si>
  <si>
    <t>UCBA0001986</t>
  </si>
  <si>
    <t>UCBA0001987</t>
  </si>
  <si>
    <t>UCBA0001988</t>
  </si>
  <si>
    <t>UCBA0001989</t>
  </si>
  <si>
    <t>UCBA0001990</t>
  </si>
  <si>
    <t>UCBA0001991</t>
  </si>
  <si>
    <t>UCBA0001992</t>
  </si>
  <si>
    <t>UCBA0001993</t>
  </si>
  <si>
    <t>UCBA0001994</t>
  </si>
  <si>
    <t>UCBA0001995</t>
  </si>
  <si>
    <t>UCBA0001996</t>
  </si>
  <si>
    <t>UCBA0001998</t>
  </si>
  <si>
    <t>UCBA0001999</t>
  </si>
  <si>
    <t>UCBA0002002</t>
  </si>
  <si>
    <t>UCBA0002003</t>
  </si>
  <si>
    <t>UCBA0002004</t>
  </si>
  <si>
    <t>UCBA0002005</t>
  </si>
  <si>
    <t>UCBA0002006</t>
  </si>
  <si>
    <t>UCBA0002007</t>
  </si>
  <si>
    <t>UCBA0002008</t>
  </si>
  <si>
    <t>UCBA0002009</t>
  </si>
  <si>
    <t>UCBA0002010</t>
  </si>
  <si>
    <t>UCBA0002011</t>
  </si>
  <si>
    <t>UCBA0002012</t>
  </si>
  <si>
    <t>UCBA0002013</t>
  </si>
  <si>
    <t>UCBA0002014</t>
  </si>
  <si>
    <t>UCBA0002015</t>
  </si>
  <si>
    <t>UCBA0002016</t>
  </si>
  <si>
    <t>UCBA0002017</t>
  </si>
  <si>
    <t>UCBA0002018</t>
  </si>
  <si>
    <t>UCBA0002019</t>
  </si>
  <si>
    <t>UCBA0002020</t>
  </si>
  <si>
    <t>UCBA0002021</t>
  </si>
  <si>
    <t>UCBA0002022</t>
  </si>
  <si>
    <t>UCBA0002023</t>
  </si>
  <si>
    <t>UCBA0002024</t>
  </si>
  <si>
    <t>UCBA0002025</t>
  </si>
  <si>
    <t>UCBA0002026</t>
  </si>
  <si>
    <t>UCBA0002027</t>
  </si>
  <si>
    <t>UCBA0002028</t>
  </si>
  <si>
    <t>UCBA0002029</t>
  </si>
  <si>
    <t>UCBA0002030</t>
  </si>
  <si>
    <t>UCBA0002031</t>
  </si>
  <si>
    <t>UCBA0002032</t>
  </si>
  <si>
    <t>UCBA0002034</t>
  </si>
  <si>
    <t>UCBA0002035</t>
  </si>
  <si>
    <t>UCBA0002036</t>
  </si>
  <si>
    <t>UCBA0002037</t>
  </si>
  <si>
    <t>UCBA0002038</t>
  </si>
  <si>
    <t>UCBA0002039</t>
  </si>
  <si>
    <t>UCBA0002040</t>
  </si>
  <si>
    <t>UCBA0002041</t>
  </si>
  <si>
    <t>UCBA0002042</t>
  </si>
  <si>
    <t>UCBA0002043</t>
  </si>
  <si>
    <t>UCBA0002044</t>
  </si>
  <si>
    <t>UCBA0002045</t>
  </si>
  <si>
    <t>UCBA0002046</t>
  </si>
  <si>
    <t>UCBA0002047</t>
  </si>
  <si>
    <t>UCBA0002048</t>
  </si>
  <si>
    <t>UCBA0002049</t>
  </si>
  <si>
    <t>UCBA0002050</t>
  </si>
  <si>
    <t>UCBA0002051</t>
  </si>
  <si>
    <t>UCBA0002052</t>
  </si>
  <si>
    <t>UCBA0002053</t>
  </si>
  <si>
    <t>UCBA0002054</t>
  </si>
  <si>
    <t>UCBA0002055</t>
  </si>
  <si>
    <t>UCBA0002057</t>
  </si>
  <si>
    <t>UCBA0002058</t>
  </si>
  <si>
    <t>UCBA0002059</t>
  </si>
  <si>
    <t>UCBA0002060</t>
  </si>
  <si>
    <t>UCBA0002061</t>
  </si>
  <si>
    <t>UCBA0002062</t>
  </si>
  <si>
    <t>UCBA0002063</t>
  </si>
  <si>
    <t>UCBA0002064</t>
  </si>
  <si>
    <t>UCBA0002065</t>
  </si>
  <si>
    <t>UCBA0002066</t>
  </si>
  <si>
    <t>UCBA0002067</t>
  </si>
  <si>
    <t>UCBA0002068</t>
  </si>
  <si>
    <t>UCBA0002069</t>
  </si>
  <si>
    <t>UCBA0002070</t>
  </si>
  <si>
    <t>UCBA0002072</t>
  </si>
  <si>
    <t>UCBA0002073</t>
  </si>
  <si>
    <t>UCBA0002074</t>
  </si>
  <si>
    <t>UCBA0002075</t>
  </si>
  <si>
    <t>UCBA0002076</t>
  </si>
  <si>
    <t>UCBA0002077</t>
  </si>
  <si>
    <t>UCBA0002078</t>
  </si>
  <si>
    <t>UCBA0002079</t>
  </si>
  <si>
    <t>UCBA0002080</t>
  </si>
  <si>
    <t>UCBA0002081</t>
  </si>
  <si>
    <t>UCBA0002082</t>
  </si>
  <si>
    <t>UCBA0002083</t>
  </si>
  <si>
    <t>UCBA0002084</t>
  </si>
  <si>
    <t>UCBA0002085</t>
  </si>
  <si>
    <t>UCBA0002086</t>
  </si>
  <si>
    <t>UCBA0002087</t>
  </si>
  <si>
    <t>UCBA0002088</t>
  </si>
  <si>
    <t>UCBA0002089</t>
  </si>
  <si>
    <t>UCBA0002090</t>
  </si>
  <si>
    <t>UCBA0002091</t>
  </si>
  <si>
    <t>UCBA0002092</t>
  </si>
  <si>
    <t>UCBA0002093</t>
  </si>
  <si>
    <t>UCBA0002094</t>
  </si>
  <si>
    <t>UCBA0002095</t>
  </si>
  <si>
    <t>UCBA0002096</t>
  </si>
  <si>
    <t>UCBA0002097</t>
  </si>
  <si>
    <t>UCBA0002098</t>
  </si>
  <si>
    <t>UCBA0002099</t>
  </si>
  <si>
    <t>UCBA0002100</t>
  </si>
  <si>
    <t>UCBA0002101</t>
  </si>
  <si>
    <t>UCBA0002102</t>
  </si>
  <si>
    <t>UCBA0002103</t>
  </si>
  <si>
    <t>UCBA0002104</t>
  </si>
  <si>
    <t>UCBA0002105</t>
  </si>
  <si>
    <t>UCBA0002106</t>
  </si>
  <si>
    <t>UCBA0002107</t>
  </si>
  <si>
    <t>UCBA0002108</t>
  </si>
  <si>
    <t>UCBA0002109</t>
  </si>
  <si>
    <t>UCBA0002110</t>
  </si>
  <si>
    <t>UCBA0002111</t>
  </si>
  <si>
    <t>UCBA0002112</t>
  </si>
  <si>
    <t>UCBA0002113</t>
  </si>
  <si>
    <t>UCBA0002114</t>
  </si>
  <si>
    <t>UCBA0002115</t>
  </si>
  <si>
    <t>UCBA0002116</t>
  </si>
  <si>
    <t>UCBA0002117</t>
  </si>
  <si>
    <t>UCBA0002118</t>
  </si>
  <si>
    <t>UCBA0002119</t>
  </si>
  <si>
    <t>UCBA0002120</t>
  </si>
  <si>
    <t>UCBA0002121</t>
  </si>
  <si>
    <t>UCBA0002122</t>
  </si>
  <si>
    <t>UCBA0002123</t>
  </si>
  <si>
    <t>UCBA0002124</t>
  </si>
  <si>
    <t>UCBA0002125</t>
  </si>
  <si>
    <t>UCBA0002126</t>
  </si>
  <si>
    <t>UCBA0002127</t>
  </si>
  <si>
    <t>UCBA0002128</t>
  </si>
  <si>
    <t>UCBA0002129</t>
  </si>
  <si>
    <t>UCBA0002130</t>
  </si>
  <si>
    <t>UCBA0002131</t>
  </si>
  <si>
    <t>UCBA0002132</t>
  </si>
  <si>
    <t>UCBA0002133</t>
  </si>
  <si>
    <t>UCBA0002134</t>
  </si>
  <si>
    <t>UCBA0002135</t>
  </si>
  <si>
    <t>UCBA0002136</t>
  </si>
  <si>
    <t>UCBA0002137</t>
  </si>
  <si>
    <t>UCBA0002138</t>
  </si>
  <si>
    <t>UCBA0002139</t>
  </si>
  <si>
    <t>UCBA0002140</t>
  </si>
  <si>
    <t>UCBA0002141</t>
  </si>
  <si>
    <t>UCBA0002142</t>
  </si>
  <si>
    <t>UCBA0002143</t>
  </si>
  <si>
    <t>UCBA0002144</t>
  </si>
  <si>
    <t>UCBA0002145</t>
  </si>
  <si>
    <t>UCBA0002146</t>
  </si>
  <si>
    <t>UCBA0002147</t>
  </si>
  <si>
    <t>UCBA0002148</t>
  </si>
  <si>
    <t>UCBA0002149</t>
  </si>
  <si>
    <t>UCBA0002150</t>
  </si>
  <si>
    <t>UCBA0002151</t>
  </si>
  <si>
    <t>UCBA0002152</t>
  </si>
  <si>
    <t>UCBA0002153</t>
  </si>
  <si>
    <t>UCBA0002154</t>
  </si>
  <si>
    <t>UCBA0002155</t>
  </si>
  <si>
    <t>UCBA0002156</t>
  </si>
  <si>
    <t>UCBA0002157</t>
  </si>
  <si>
    <t>UCBA0002158</t>
  </si>
  <si>
    <t>UCBA0002159</t>
  </si>
  <si>
    <t>UCBA0002160</t>
  </si>
  <si>
    <t>UCBA0002161</t>
  </si>
  <si>
    <t>UCBA0002162</t>
  </si>
  <si>
    <t>UCBA0002163</t>
  </si>
  <si>
    <t>UCBA0002164</t>
  </si>
  <si>
    <t>UCBA0002165</t>
  </si>
  <si>
    <t>UCBA0002166</t>
  </si>
  <si>
    <t>UCBA0002167</t>
  </si>
  <si>
    <t>UCBA0002168</t>
  </si>
  <si>
    <t>UCBA0002170</t>
  </si>
  <si>
    <t>UCBA0002171</t>
  </si>
  <si>
    <t>UCBA0002172</t>
  </si>
  <si>
    <t>UCBA0002173</t>
  </si>
  <si>
    <t>UCBA0002174</t>
  </si>
  <si>
    <t>UCBA0002175</t>
  </si>
  <si>
    <t>UCBA0002176</t>
  </si>
  <si>
    <t>UCBA0002177</t>
  </si>
  <si>
    <t>UCBA0002178</t>
  </si>
  <si>
    <t>UCBA0002179</t>
  </si>
  <si>
    <t>UCBA0002180</t>
  </si>
  <si>
    <t>UCBA0002181</t>
  </si>
  <si>
    <t>UCBA0002182</t>
  </si>
  <si>
    <t>UCBA0002183</t>
  </si>
  <si>
    <t>UCBA0002184</t>
  </si>
  <si>
    <t>UCBA0002185</t>
  </si>
  <si>
    <t>UCBA0002186</t>
  </si>
  <si>
    <t>UCBA0002187</t>
  </si>
  <si>
    <t>UCBA0002188</t>
  </si>
  <si>
    <t>UCBA0002189</t>
  </si>
  <si>
    <t>UCBA0002190</t>
  </si>
  <si>
    <t>UCBA0002191</t>
  </si>
  <si>
    <t>UCBA0002192</t>
  </si>
  <si>
    <t>UCBA0002193</t>
  </si>
  <si>
    <t>UCBA0002194</t>
  </si>
  <si>
    <t>UCBA0002195</t>
  </si>
  <si>
    <t>UCBA0002196</t>
  </si>
  <si>
    <t>UCBA0002197</t>
  </si>
  <si>
    <t>UCBA0002198</t>
  </si>
  <si>
    <t>UCBA0002199</t>
  </si>
  <si>
    <t>UCBA0002200</t>
  </si>
  <si>
    <t>UCBA0002201</t>
  </si>
  <si>
    <t>UCBA0002202</t>
  </si>
  <si>
    <t>UCBA0002203</t>
  </si>
  <si>
    <t>UCBA0002204</t>
  </si>
  <si>
    <t>UCBA0002205</t>
  </si>
  <si>
    <t>UCBA0002206</t>
  </si>
  <si>
    <t>UCBA0002207</t>
  </si>
  <si>
    <t>UCBA0002208</t>
  </si>
  <si>
    <t>UCBA0002209</t>
  </si>
  <si>
    <t>UCBA0002210</t>
  </si>
  <si>
    <t>UCBA0002211</t>
  </si>
  <si>
    <t>UCBA0002212</t>
  </si>
  <si>
    <t>UCBA0002213</t>
  </si>
  <si>
    <t>UCBA0002214</t>
  </si>
  <si>
    <t>UCBA0002215</t>
  </si>
  <si>
    <t>UCBA0002216</t>
  </si>
  <si>
    <t>UCBA0002217</t>
  </si>
  <si>
    <t>UCBA0002218</t>
  </si>
  <si>
    <t>UCBA0002219</t>
  </si>
  <si>
    <t>UCBA0002220</t>
  </si>
  <si>
    <t>UCBA0002221</t>
  </si>
  <si>
    <t>UCBA0002222</t>
  </si>
  <si>
    <t>UCBA0002223</t>
  </si>
  <si>
    <t>UCBA0002224</t>
  </si>
  <si>
    <t>UCBA0002225</t>
  </si>
  <si>
    <t>UCBA0002226</t>
  </si>
  <si>
    <t>UCBA0002227</t>
  </si>
  <si>
    <t>UCBA0002228</t>
  </si>
  <si>
    <t>UCBA0002229</t>
  </si>
  <si>
    <t>UCBA0002230</t>
  </si>
  <si>
    <t>UCBA0002231</t>
  </si>
  <si>
    <t>UCBA0002232</t>
  </si>
  <si>
    <t>UCBA0002233</t>
  </si>
  <si>
    <t>UCBA0002234</t>
  </si>
  <si>
    <t>UCBA0002235</t>
  </si>
  <si>
    <t>UCBA0002236</t>
  </si>
  <si>
    <t>UCBA0002237</t>
  </si>
  <si>
    <t>UCBA0002238</t>
  </si>
  <si>
    <t>UCBA0002239</t>
  </si>
  <si>
    <t>UCBA0002240</t>
  </si>
  <si>
    <t>UCBA0002241</t>
  </si>
  <si>
    <t>UCBA0002242</t>
  </si>
  <si>
    <t>UCBA0002243</t>
  </si>
  <si>
    <t>UCBA0002244</t>
  </si>
  <si>
    <t>UCBA0002245</t>
  </si>
  <si>
    <t>UCBA0002246</t>
  </si>
  <si>
    <t>UCBA0002247</t>
  </si>
  <si>
    <t>UCBA0002248</t>
  </si>
  <si>
    <t>UCBA0002249</t>
  </si>
  <si>
    <t>UCBA0002250</t>
  </si>
  <si>
    <t>UCBA0002251</t>
  </si>
  <si>
    <t>UCBA0002252</t>
  </si>
  <si>
    <t>UCBA0002253</t>
  </si>
  <si>
    <t>UCBA0002254</t>
  </si>
  <si>
    <t>UCBA0002255</t>
  </si>
  <si>
    <t>UCBA0002256</t>
  </si>
  <si>
    <t>UCBA0002257</t>
  </si>
  <si>
    <t>UCBA0002258</t>
  </si>
  <si>
    <t>UCBA0002259</t>
  </si>
  <si>
    <t>UCBA0002260</t>
  </si>
  <si>
    <t>UCBA0002261</t>
  </si>
  <si>
    <t>UCBA0002262</t>
  </si>
  <si>
    <t>UCBA0002263</t>
  </si>
  <si>
    <t>UCBA0002264</t>
  </si>
  <si>
    <t>UCBA0002265</t>
  </si>
  <si>
    <t>UCBA0002266</t>
  </si>
  <si>
    <t>UCBA0002267</t>
  </si>
  <si>
    <t>UCBA0002268</t>
  </si>
  <si>
    <t>UCBA0002269</t>
  </si>
  <si>
    <t>UCBA0002270</t>
  </si>
  <si>
    <t>UCBA0002271</t>
  </si>
  <si>
    <t>UCBA0002272</t>
  </si>
  <si>
    <t>UCBA0002273</t>
  </si>
  <si>
    <t>UCBA0002274</t>
  </si>
  <si>
    <t>UCBA0002275</t>
  </si>
  <si>
    <t>UCBA0002276</t>
  </si>
  <si>
    <t>UCBA0002277</t>
  </si>
  <si>
    <t>UCBA0002278</t>
  </si>
  <si>
    <t>UCBA0002280</t>
  </si>
  <si>
    <t>UCBA0002281</t>
  </si>
  <si>
    <t>UCBA0002282</t>
  </si>
  <si>
    <t>UCBA0002283</t>
  </si>
  <si>
    <t>UCBA0002284</t>
  </si>
  <si>
    <t>UCBA0002285</t>
  </si>
  <si>
    <t>UCBA0002286</t>
  </si>
  <si>
    <t>UCBA0002287</t>
  </si>
  <si>
    <t>UCBA0002288</t>
  </si>
  <si>
    <t>UCBA0002289</t>
  </si>
  <si>
    <t>UCBA0002290</t>
  </si>
  <si>
    <t>UCBA0002291</t>
  </si>
  <si>
    <t>UCBA0002292</t>
  </si>
  <si>
    <t>UCBA0002293</t>
  </si>
  <si>
    <t>UCBA0002294</t>
  </si>
  <si>
    <t>UCBA0002295</t>
  </si>
  <si>
    <t>UCBA0002296</t>
  </si>
  <si>
    <t>UCBA0002297</t>
  </si>
  <si>
    <t>UCBA0002298</t>
  </si>
  <si>
    <t>UCBA0002299</t>
  </si>
  <si>
    <t>UCBA0002300</t>
  </si>
  <si>
    <t>UCBA0002301</t>
  </si>
  <si>
    <t>UCBA0002302</t>
  </si>
  <si>
    <t>UCBA0002303</t>
  </si>
  <si>
    <t>UCBA0002304</t>
  </si>
  <si>
    <t>UCBA0002305</t>
  </si>
  <si>
    <t>UCBA0002306</t>
  </si>
  <si>
    <t>UCBA0002307</t>
  </si>
  <si>
    <t>UCBA0002308</t>
  </si>
  <si>
    <t>UCBA0002309</t>
  </si>
  <si>
    <t>UCBA0002310</t>
  </si>
  <si>
    <t>UCBA0002311</t>
  </si>
  <si>
    <t>UCBA0002312</t>
  </si>
  <si>
    <t>UCBA0002313</t>
  </si>
  <si>
    <t>UCBA0002314</t>
  </si>
  <si>
    <t>UCBA0002315</t>
  </si>
  <si>
    <t>UCBA0002316</t>
  </si>
  <si>
    <t>UCBA0002317</t>
  </si>
  <si>
    <t>UCBA0002318</t>
  </si>
  <si>
    <t>UCBA0002319</t>
  </si>
  <si>
    <t>UCBA0002320</t>
  </si>
  <si>
    <t>UCBA0002321</t>
  </si>
  <si>
    <t>UCBA0002322</t>
  </si>
  <si>
    <t>UCBA0002323</t>
  </si>
  <si>
    <t>UCBA0002324</t>
  </si>
  <si>
    <t>UCBA0002325</t>
  </si>
  <si>
    <t>UCBA0002326</t>
  </si>
  <si>
    <t>UCBA0002327</t>
  </si>
  <si>
    <t>UCBA0002328</t>
  </si>
  <si>
    <t>UCBA0002329</t>
  </si>
  <si>
    <t>UCBA0002330</t>
  </si>
  <si>
    <t>UCBA0002331</t>
  </si>
  <si>
    <t>UCBA0002332</t>
  </si>
  <si>
    <t>UCBA0002333</t>
  </si>
  <si>
    <t>UCBA0002334</t>
  </si>
  <si>
    <t>UCBA0002335</t>
  </si>
  <si>
    <t>UCBA0002336</t>
  </si>
  <si>
    <t>UCBA0002338</t>
  </si>
  <si>
    <t>UCBA0002339</t>
  </si>
  <si>
    <t>UCBA0002340</t>
  </si>
  <si>
    <t>UCBA0002341</t>
  </si>
  <si>
    <t>UCBA0002343</t>
  </si>
  <si>
    <t>UCBA0002344</t>
  </si>
  <si>
    <t>UCBA0002345</t>
  </si>
  <si>
    <t>UCBA0002346</t>
  </si>
  <si>
    <t>UCBA0002347</t>
  </si>
  <si>
    <t>UCBA0002348</t>
  </si>
  <si>
    <t>UCBA0002349</t>
  </si>
  <si>
    <t>UCBA0002350</t>
  </si>
  <si>
    <t>UCBA0002351</t>
  </si>
  <si>
    <t>UCBA0002352</t>
  </si>
  <si>
    <t>UCBA0002353</t>
  </si>
  <si>
    <t>UCBA0002354</t>
  </si>
  <si>
    <t>UCBA0002355</t>
  </si>
  <si>
    <t>UCBA0002356</t>
  </si>
  <si>
    <t>UCBA0002357</t>
  </si>
  <si>
    <t>UCBA0002358</t>
  </si>
  <si>
    <t>UCBA0002359</t>
  </si>
  <si>
    <t>UCBA0002360</t>
  </si>
  <si>
    <t>UCBA0002361</t>
  </si>
  <si>
    <t>UCBA0002362</t>
  </si>
  <si>
    <t>UCBA0002363</t>
  </si>
  <si>
    <t>UCBA0002364</t>
  </si>
  <si>
    <t>UCBA0002365</t>
  </si>
  <si>
    <t>UCBA0002366</t>
  </si>
  <si>
    <t>UCBA0002367</t>
  </si>
  <si>
    <t>UCBA0002368</t>
  </si>
  <si>
    <t>UCBA0002369</t>
  </si>
  <si>
    <t>UCBA0002370</t>
  </si>
  <si>
    <t>UCBA0002371</t>
  </si>
  <si>
    <t>UCBA0002372</t>
  </si>
  <si>
    <t>UCBA0002373</t>
  </si>
  <si>
    <t>UCBA0002374</t>
  </si>
  <si>
    <t>UCBA0002375</t>
  </si>
  <si>
    <t>UCBA0002376</t>
  </si>
  <si>
    <t>UCBA0002377</t>
  </si>
  <si>
    <t>UCBA0002378</t>
  </si>
  <si>
    <t>UCBA0002379</t>
  </si>
  <si>
    <t>UCBA0002380</t>
  </si>
  <si>
    <t>UCBA0002381</t>
  </si>
  <si>
    <t>UCBA0002382</t>
  </si>
  <si>
    <t>UCBA0002383</t>
  </si>
  <si>
    <t>UCBA0002384</t>
  </si>
  <si>
    <t>UCBA0002385</t>
  </si>
  <si>
    <t>UCBA0002386</t>
  </si>
  <si>
    <t>UCBA0002387</t>
  </si>
  <si>
    <t>UCBA0002388</t>
  </si>
  <si>
    <t>UCBA0002389</t>
  </si>
  <si>
    <t>UCBA0002390</t>
  </si>
  <si>
    <t>UCBA0002391</t>
  </si>
  <si>
    <t>UCBA0002392</t>
  </si>
  <si>
    <t>UCBA0002393</t>
  </si>
  <si>
    <t>UCBA0002394</t>
  </si>
  <si>
    <t>UCBA0002395</t>
  </si>
  <si>
    <t>UCBA0002396</t>
  </si>
  <si>
    <t>UCBA0002397</t>
  </si>
  <si>
    <t>UCBA0002398</t>
  </si>
  <si>
    <t>UCBA0002399</t>
  </si>
  <si>
    <t>UCBA0002400</t>
  </si>
  <si>
    <t>UCBA0002401</t>
  </si>
  <si>
    <t>UCBA0002402</t>
  </si>
  <si>
    <t>UCBA0002403</t>
  </si>
  <si>
    <t>UCBA0002404</t>
  </si>
  <si>
    <t>UCBA0002405</t>
  </si>
  <si>
    <t>UCBA0002406</t>
  </si>
  <si>
    <t>UCBA0002407</t>
  </si>
  <si>
    <t>UCBA0002408</t>
  </si>
  <si>
    <t>UCBA0002409</t>
  </si>
  <si>
    <t>UCBA0002410</t>
  </si>
  <si>
    <t>UCBA0002411</t>
  </si>
  <si>
    <t>UCBA0002412</t>
  </si>
  <si>
    <t>UCBA0002413</t>
  </si>
  <si>
    <t>UCBA0002414</t>
  </si>
  <si>
    <t>UCBA0002415</t>
  </si>
  <si>
    <t>UCBA0002416</t>
  </si>
  <si>
    <t>UCBA0002417</t>
  </si>
  <si>
    <t>UCBA0002418</t>
  </si>
  <si>
    <t>UCBA0002419</t>
  </si>
  <si>
    <t>UCBA0002420</t>
  </si>
  <si>
    <t>UCBA0002421</t>
  </si>
  <si>
    <t>UCBA0002422</t>
  </si>
  <si>
    <t>UCBA0002423</t>
  </si>
  <si>
    <t>UCBA0002424</t>
  </si>
  <si>
    <t>UCBA0002425</t>
  </si>
  <si>
    <t>UCBA0002426</t>
  </si>
  <si>
    <t>UCBA0002427</t>
  </si>
  <si>
    <t>UCBA0002428</t>
  </si>
  <si>
    <t>UCBA0002429</t>
  </si>
  <si>
    <t>UCBA0002430</t>
  </si>
  <si>
    <t>UCBA0002431</t>
  </si>
  <si>
    <t>UCBA0002432</t>
  </si>
  <si>
    <t>UCBA0002433</t>
  </si>
  <si>
    <t>UCBA0002434</t>
  </si>
  <si>
    <t>UCBA0002435</t>
  </si>
  <si>
    <t>UCBA0002436</t>
  </si>
  <si>
    <t>UCBA0002437</t>
  </si>
  <si>
    <t>UCBA0002438</t>
  </si>
  <si>
    <t>UCBA0002439</t>
  </si>
  <si>
    <t>UCBA0002440</t>
  </si>
  <si>
    <t>UCBA0002441</t>
  </si>
  <si>
    <t>UCBA0002442</t>
  </si>
  <si>
    <t>UCBA0002443</t>
  </si>
  <si>
    <t>UCBA0002444</t>
  </si>
  <si>
    <t>UCBA0002445</t>
  </si>
  <si>
    <t>UCBA0002446</t>
  </si>
  <si>
    <t>UCBA0002447</t>
  </si>
  <si>
    <t>UCBA0002448</t>
  </si>
  <si>
    <t>UCBA0002449</t>
  </si>
  <si>
    <t>UCBA0002450</t>
  </si>
  <si>
    <t>UCBA0002451</t>
  </si>
  <si>
    <t>UCBA0002452</t>
  </si>
  <si>
    <t>UCBA0002453</t>
  </si>
  <si>
    <t>UCBA0002454</t>
  </si>
  <si>
    <t>UCBA0002455</t>
  </si>
  <si>
    <t>UCBA0002456</t>
  </si>
  <si>
    <t>UCBA0002457</t>
  </si>
  <si>
    <t>UCBA0002458</t>
  </si>
  <si>
    <t>UCBA0002459</t>
  </si>
  <si>
    <t>UCBA0002460</t>
  </si>
  <si>
    <t>UCBA0002461</t>
  </si>
  <si>
    <t>UCBA0002462</t>
  </si>
  <si>
    <t>UCBA0002463</t>
  </si>
  <si>
    <t>UCBA0002464</t>
  </si>
  <si>
    <t>UCBA0002465</t>
  </si>
  <si>
    <t>UCBA0002466</t>
  </si>
  <si>
    <t>UCBA0002467</t>
  </si>
  <si>
    <t>UCBA0002468</t>
  </si>
  <si>
    <t>UCBA0002469</t>
  </si>
  <si>
    <t>UCBA0002470</t>
  </si>
  <si>
    <t>UCBA0002471</t>
  </si>
  <si>
    <t>UCBA0002472</t>
  </si>
  <si>
    <t>UCBA0002473</t>
  </si>
  <si>
    <t>UCBA0002474</t>
  </si>
  <si>
    <t>UCBA0002475</t>
  </si>
  <si>
    <t>UCBA0002476</t>
  </si>
  <si>
    <t>UCBA0002477</t>
  </si>
  <si>
    <t>UCBA0002478</t>
  </si>
  <si>
    <t>UCBA0002479</t>
  </si>
  <si>
    <t>UCBA0002480</t>
  </si>
  <si>
    <t>UCBA0002481</t>
  </si>
  <si>
    <t>UCBA0002482</t>
  </si>
  <si>
    <t>UCBA0002483</t>
  </si>
  <si>
    <t>UCBA0002484</t>
  </si>
  <si>
    <t>UCBA0002485</t>
  </si>
  <si>
    <t>UCBA0002486</t>
  </si>
  <si>
    <t>UCBA0002487</t>
  </si>
  <si>
    <t>UCBA0002488</t>
  </si>
  <si>
    <t>UCBA0002489</t>
  </si>
  <si>
    <t>UCBA0002490</t>
  </si>
  <si>
    <t>UCBA0002491</t>
  </si>
  <si>
    <t>UCBA0002492</t>
  </si>
  <si>
    <t>UCBA0002493</t>
  </si>
  <si>
    <t>UCBA0002494</t>
  </si>
  <si>
    <t>UCBA0002495</t>
  </si>
  <si>
    <t>UCBA0002496</t>
  </si>
  <si>
    <t>UCBA0002497</t>
  </si>
  <si>
    <t>UCBA0002498</t>
  </si>
  <si>
    <t>UCBA0002499</t>
  </si>
  <si>
    <t>UCBA0002500</t>
  </si>
  <si>
    <t>UCBA0002501</t>
  </si>
  <si>
    <t>UCBA0002502</t>
  </si>
  <si>
    <t>UCBA0002503</t>
  </si>
  <si>
    <t>UCBA0002504</t>
  </si>
  <si>
    <t>UCBA0002505</t>
  </si>
  <si>
    <t>UCBA0002506</t>
  </si>
  <si>
    <t>UCBA0002507</t>
  </si>
  <si>
    <t>UCBA0002508</t>
  </si>
  <si>
    <t>UCBA0002509</t>
  </si>
  <si>
    <t>UCBA0002510</t>
  </si>
  <si>
    <t>UCBA0002511</t>
  </si>
  <si>
    <t>UCBA0002512</t>
  </si>
  <si>
    <t>UCBA0002513</t>
  </si>
  <si>
    <t>UCBA0002514</t>
  </si>
  <si>
    <t>UCBA0002515</t>
  </si>
  <si>
    <t>UCBA0002516</t>
  </si>
  <si>
    <t>UCBA0002517</t>
  </si>
  <si>
    <t>UCBA0002518</t>
  </si>
  <si>
    <t>UCBA0002519</t>
  </si>
  <si>
    <t>UCBA0002520</t>
  </si>
  <si>
    <t>UCBA0002521</t>
  </si>
  <si>
    <t>UCBA0002522</t>
  </si>
  <si>
    <t>UCBA0002523</t>
  </si>
  <si>
    <t>UCBA0002524</t>
  </si>
  <si>
    <t>UCBA0002525</t>
  </si>
  <si>
    <t>UCBA0002526</t>
  </si>
  <si>
    <t>UCBA0002527</t>
  </si>
  <si>
    <t>UCBA0002528</t>
  </si>
  <si>
    <t>UCBA0002529</t>
  </si>
  <si>
    <t>UCBA0002530</t>
  </si>
  <si>
    <t>UCBA0002531</t>
  </si>
  <si>
    <t>UCBA0002532</t>
  </si>
  <si>
    <t>UCBA0002533</t>
  </si>
  <si>
    <t>UCBA0002534</t>
  </si>
  <si>
    <t>UCBA0002535</t>
  </si>
  <si>
    <t>UCBA0002536</t>
  </si>
  <si>
    <t>UCBA0002537</t>
  </si>
  <si>
    <t>UCBA0002538</t>
  </si>
  <si>
    <t>UCBA0002539</t>
  </si>
  <si>
    <t>UCBA0002540</t>
  </si>
  <si>
    <t>UCBA0002541</t>
  </si>
  <si>
    <t>UCBA0002542</t>
  </si>
  <si>
    <t>UCBA0002543</t>
  </si>
  <si>
    <t>UCBA0002544</t>
  </si>
  <si>
    <t>UCBA0002545</t>
  </si>
  <si>
    <t>UCBA0002546</t>
  </si>
  <si>
    <t>UCBA0002547</t>
  </si>
  <si>
    <t>UCBA0002548</t>
  </si>
  <si>
    <t>UCBA0002549</t>
  </si>
  <si>
    <t>UCBA0002550</t>
  </si>
  <si>
    <t>UCBA0002551</t>
  </si>
  <si>
    <t>UCBA0002552</t>
  </si>
  <si>
    <t>UCBA0002553</t>
  </si>
  <si>
    <t>UCBA0002554</t>
  </si>
  <si>
    <t>UCBA0002555</t>
  </si>
  <si>
    <t>UCBA0002556</t>
  </si>
  <si>
    <t>UCBA0002557</t>
  </si>
  <si>
    <t>UCBA0002558</t>
  </si>
  <si>
    <t>UCBA0002559</t>
  </si>
  <si>
    <t>UCBA0002560</t>
  </si>
  <si>
    <t>UCBA0002561</t>
  </si>
  <si>
    <t>UCBA0002562</t>
  </si>
  <si>
    <t>UCBA0002563</t>
  </si>
  <si>
    <t>UCBA0002564</t>
  </si>
  <si>
    <t>UCBA0002565</t>
  </si>
  <si>
    <t>UCBA0002566</t>
  </si>
  <si>
    <t>UCBA0002567</t>
  </si>
  <si>
    <t>UCBA0002568</t>
  </si>
  <si>
    <t>UCBA0002569</t>
  </si>
  <si>
    <t>UCBA0002570</t>
  </si>
  <si>
    <t>UCBA0002571</t>
  </si>
  <si>
    <t>UCBA0002572</t>
  </si>
  <si>
    <t>UCBA0002573</t>
  </si>
  <si>
    <t>UCBA0002574</t>
  </si>
  <si>
    <t>UCBA0002575</t>
  </si>
  <si>
    <t>UCBA0002576</t>
  </si>
  <si>
    <t>UCBA0002577</t>
  </si>
  <si>
    <t>UCBA0002578</t>
  </si>
  <si>
    <t>UCBA0002579</t>
  </si>
  <si>
    <t>UCBA0002580</t>
  </si>
  <si>
    <t>UCBA0002581</t>
  </si>
  <si>
    <t>UCBA0002582</t>
  </si>
  <si>
    <t>UCBA0002584</t>
  </si>
  <si>
    <t>UCBA0002585</t>
  </si>
  <si>
    <t>UCBA0002587</t>
  </si>
  <si>
    <t>UCBA0002589</t>
  </si>
  <si>
    <t>UCBA0002590</t>
  </si>
  <si>
    <t>UCBA0002591</t>
  </si>
  <si>
    <t>UCBA0002592</t>
  </si>
  <si>
    <t>UCBA0002593</t>
  </si>
  <si>
    <t>UCBA0002595</t>
  </si>
  <si>
    <t>UCBA0002597</t>
  </si>
  <si>
    <t>UCBA0002598</t>
  </si>
  <si>
    <t>UCBA0002599</t>
  </si>
  <si>
    <t>UCBA0002600</t>
  </si>
  <si>
    <t>UCBA0002601</t>
  </si>
  <si>
    <t>UCBA0002602</t>
  </si>
  <si>
    <t>UCBA0002603</t>
  </si>
  <si>
    <t>UCBA0002604</t>
  </si>
  <si>
    <t>UCBA0002605</t>
  </si>
  <si>
    <t>UCBA0002606</t>
  </si>
  <si>
    <t>UCBA0002607</t>
  </si>
  <si>
    <t>UCBA0002608</t>
  </si>
  <si>
    <t>UCBA0002609</t>
  </si>
  <si>
    <t>UCBA0002611</t>
  </si>
  <si>
    <t>UCBA0002612</t>
  </si>
  <si>
    <t>UCBA0002613</t>
  </si>
  <si>
    <t>UCBA0002616</t>
  </si>
  <si>
    <t>UCBA0002623</t>
  </si>
  <si>
    <t>UCBA0002625</t>
  </si>
  <si>
    <t>UCBA0002626</t>
  </si>
  <si>
    <t>UCBA0002632</t>
  </si>
  <si>
    <t>UCBA0002633</t>
  </si>
  <si>
    <t>UCBA0002634</t>
  </si>
  <si>
    <t>UCBA0002635</t>
  </si>
  <si>
    <t>UCBA0002636</t>
  </si>
  <si>
    <t>UCBA0002638</t>
  </si>
  <si>
    <t>UCBA0002639</t>
  </si>
  <si>
    <t>UCBA0002640</t>
  </si>
  <si>
    <t>UCBA0002641</t>
  </si>
  <si>
    <t>UCBA0002642</t>
  </si>
  <si>
    <t>UCBA0002646</t>
  </si>
  <si>
    <t>UCBA0002647</t>
  </si>
  <si>
    <t>UCBA0002649</t>
  </si>
  <si>
    <t>UCBA0002650</t>
  </si>
  <si>
    <t>UCBA0002651</t>
  </si>
  <si>
    <t>UCBA0002652</t>
  </si>
  <si>
    <t>UCBA0002653</t>
  </si>
  <si>
    <t>UCBA0002654</t>
  </si>
  <si>
    <t>UCBA0002666</t>
  </si>
  <si>
    <t>UCBA0002672</t>
  </si>
  <si>
    <t>UCBA0002673</t>
  </si>
  <si>
    <t>UCBA0002675</t>
  </si>
  <si>
    <t>UCBA0002676</t>
  </si>
  <si>
    <t>UCBA0002677</t>
  </si>
  <si>
    <t>UCBA0002682</t>
  </si>
  <si>
    <t>UCBA0002684</t>
  </si>
  <si>
    <t>UCBA0002689</t>
  </si>
  <si>
    <t>UCBA0002702</t>
  </si>
  <si>
    <t>UCBA0002706</t>
  </si>
  <si>
    <t>UCBA0002713</t>
  </si>
  <si>
    <t>UCBA0002714</t>
  </si>
  <si>
    <t>UCBA0002715</t>
  </si>
  <si>
    <t>UCBA0002716</t>
  </si>
  <si>
    <t>UCBA0002717</t>
  </si>
  <si>
    <t>UCBA0002718</t>
  </si>
  <si>
    <t>UCBA0002719</t>
  </si>
  <si>
    <t>UCBA0002722</t>
  </si>
  <si>
    <t>UCBA0002726</t>
  </si>
  <si>
    <t>UCBA0002752</t>
  </si>
  <si>
    <t>UCBA0002758</t>
  </si>
  <si>
    <t>UCBA0002759</t>
  </si>
  <si>
    <t>UCBA0002760</t>
  </si>
  <si>
    <t>UCBA0002761</t>
  </si>
  <si>
    <t>UCBA0002762</t>
  </si>
  <si>
    <t>UCBA0002765</t>
  </si>
  <si>
    <t>UCBA0002766</t>
  </si>
  <si>
    <t>UCBA0002767</t>
  </si>
  <si>
    <t>UCBA0002768</t>
  </si>
  <si>
    <t>UCBA0002769</t>
  </si>
  <si>
    <t>UCBA0002770</t>
  </si>
  <si>
    <t>UCBA0002771</t>
  </si>
  <si>
    <t>UCBA0002772</t>
  </si>
  <si>
    <t>UCBA0002773</t>
  </si>
  <si>
    <t>UCBA0002774</t>
  </si>
  <si>
    <t>UCBA0002775</t>
  </si>
  <si>
    <t>UCBA0002776</t>
  </si>
  <si>
    <t>UCBA0002777</t>
  </si>
  <si>
    <t>UCBA0002778</t>
  </si>
  <si>
    <t>UCBA0002779</t>
  </si>
  <si>
    <t>UCBA0002780</t>
  </si>
  <si>
    <t>UCBA0002781</t>
  </si>
  <si>
    <t>UCBA0002782</t>
  </si>
  <si>
    <t>UCBA0002783</t>
  </si>
  <si>
    <t>UCBA0002784</t>
  </si>
  <si>
    <t>UCBA0002785</t>
  </si>
  <si>
    <t>UCBA0002786</t>
  </si>
  <si>
    <t>UCBA0002787</t>
  </si>
  <si>
    <t>UCBA0002788</t>
  </si>
  <si>
    <t>UCBA0002789</t>
  </si>
  <si>
    <t>UCBA0002790</t>
  </si>
  <si>
    <t>UCBA0002791</t>
  </si>
  <si>
    <t>UCBA0002792</t>
  </si>
  <si>
    <t>UCBA0002793</t>
  </si>
  <si>
    <t>UCBA0002794</t>
  </si>
  <si>
    <t>UCBA0002795</t>
  </si>
  <si>
    <t>UCBA0002796</t>
  </si>
  <si>
    <t>UCBA0002797</t>
  </si>
  <si>
    <t>UCBA0002798</t>
  </si>
  <si>
    <t>UCBA0002799</t>
  </si>
  <si>
    <t>UCBA0002800</t>
  </si>
  <si>
    <t>UCBA0002801</t>
  </si>
  <si>
    <t>UCBA0002802</t>
  </si>
  <si>
    <t>UCBA0002803</t>
  </si>
  <si>
    <t>UCBA0002804</t>
  </si>
  <si>
    <t>UCBA0002805</t>
  </si>
  <si>
    <t>UCBA0002806</t>
  </si>
  <si>
    <t>UCBA0002807</t>
  </si>
  <si>
    <t>UCBA0002808</t>
  </si>
  <si>
    <t>UCBA0002809</t>
  </si>
  <si>
    <t>UCBA0002810</t>
  </si>
  <si>
    <t>UCBA0002811</t>
  </si>
  <si>
    <t>UCBA0002812</t>
  </si>
  <si>
    <t>UCBA0002813</t>
  </si>
  <si>
    <t>UCBA0002814</t>
  </si>
  <si>
    <t>UCBA0002815</t>
  </si>
  <si>
    <t>UCBA0002816</t>
  </si>
  <si>
    <t>UCBA0002818</t>
  </si>
  <si>
    <t>UCBA0002819</t>
  </si>
  <si>
    <t>UCBA0002820</t>
  </si>
  <si>
    <t>UCBA0002821</t>
  </si>
  <si>
    <t>UCBA0002822</t>
  </si>
  <si>
    <t>UCBA0002823</t>
  </si>
  <si>
    <t>UCBA0002824</t>
  </si>
  <si>
    <t>UCBA0002825</t>
  </si>
  <si>
    <t>UCBA0002826</t>
  </si>
  <si>
    <t>UCBA0002827</t>
  </si>
  <si>
    <t>UCBA0002828</t>
  </si>
  <si>
    <t>UCBA0002830</t>
  </si>
  <si>
    <t>UCBA0002831</t>
  </si>
  <si>
    <t>UCBA0002832</t>
  </si>
  <si>
    <t>UCBA0002833</t>
  </si>
  <si>
    <t>UCBA0002834</t>
  </si>
  <si>
    <t>UCBA0002835</t>
  </si>
  <si>
    <t>UCBA0002836</t>
  </si>
  <si>
    <t>UCBA0002839</t>
  </si>
  <si>
    <t>UCBA0002840</t>
  </si>
  <si>
    <t>UCBA0002841</t>
  </si>
  <si>
    <t>UCBA0002842</t>
  </si>
  <si>
    <t>UCBA0002843</t>
  </si>
  <si>
    <t>UCBA0002844</t>
  </si>
  <si>
    <t>UCBA0002845</t>
  </si>
  <si>
    <t>UCBA0002846</t>
  </si>
  <si>
    <t>UCBA0002847</t>
  </si>
  <si>
    <t>UCBA0002848</t>
  </si>
  <si>
    <t>UCBA0002849</t>
  </si>
  <si>
    <t>UCBA0002850</t>
  </si>
  <si>
    <t>UCBA0002851</t>
  </si>
  <si>
    <t>UCBA0002852</t>
  </si>
  <si>
    <t>UCBA0002853</t>
  </si>
  <si>
    <t>UCBA0002854</t>
  </si>
  <si>
    <t>UCBA0002855</t>
  </si>
  <si>
    <t>UCBA0002856</t>
  </si>
  <si>
    <t>UCBA0002857</t>
  </si>
  <si>
    <t>UCBA0002858</t>
  </si>
  <si>
    <t>UCBA0002859</t>
  </si>
  <si>
    <t>UCBA0002860</t>
  </si>
  <si>
    <t>UCBA0002861</t>
  </si>
  <si>
    <t>UCBA0002862</t>
  </si>
  <si>
    <t>UCBA0002863</t>
  </si>
  <si>
    <t>UCBA0002864</t>
  </si>
  <si>
    <t>UCBA0002865</t>
  </si>
  <si>
    <t>UCBA0002866</t>
  </si>
  <si>
    <t>UCBA0002867</t>
  </si>
  <si>
    <t>UCBA0002868</t>
  </si>
  <si>
    <t>UCBA0002869</t>
  </si>
  <si>
    <t>UCBA0002870</t>
  </si>
  <si>
    <t>UCBA0002871</t>
  </si>
  <si>
    <t>UCBA0002872</t>
  </si>
  <si>
    <t>UCBA0002873</t>
  </si>
  <si>
    <t>UCBA0002874</t>
  </si>
  <si>
    <t>UCBA0002875</t>
  </si>
  <si>
    <t>UCBA0002876</t>
  </si>
  <si>
    <t>UCBA0002877</t>
  </si>
  <si>
    <t>UCBA0002878</t>
  </si>
  <si>
    <t>UCBA0002880</t>
  </si>
  <si>
    <t>UCBA0002881</t>
  </si>
  <si>
    <t>UCBA0002882</t>
  </si>
  <si>
    <t>UCBA0002883</t>
  </si>
  <si>
    <t>UCBA0002884</t>
  </si>
  <si>
    <t>UCBA0002885</t>
  </si>
  <si>
    <t>UCBA0002887</t>
  </si>
  <si>
    <t>UCBA0002888</t>
  </si>
  <si>
    <t>UCBA0002889</t>
  </si>
  <si>
    <t>UCBA0002890</t>
  </si>
  <si>
    <t>UCBA0002891</t>
  </si>
  <si>
    <t>UCBA0002892</t>
  </si>
  <si>
    <t>UCBA0002893</t>
  </si>
  <si>
    <t>UCBA0002894</t>
  </si>
  <si>
    <t>UCBA0002895</t>
  </si>
  <si>
    <t>UCBA0002896</t>
  </si>
  <si>
    <t>UCBA0002897</t>
  </si>
  <si>
    <t>UCBA0002898</t>
  </si>
  <si>
    <t>UCBA0002899</t>
  </si>
  <si>
    <t>UCBA0002900</t>
  </si>
  <si>
    <t>UCBA0002901</t>
  </si>
  <si>
    <t>UCBA0002902</t>
  </si>
  <si>
    <t>UCBA0002903</t>
  </si>
  <si>
    <t>UCBA0002904</t>
  </si>
  <si>
    <t>UCBA0002905</t>
  </si>
  <si>
    <t>UCBA0002906</t>
  </si>
  <si>
    <t>UCBA0002908</t>
  </si>
  <si>
    <t>UCBA0002909</t>
  </si>
  <si>
    <t>UCBA0002910</t>
  </si>
  <si>
    <t>UCBA0002911</t>
  </si>
  <si>
    <t>UCBA0002912</t>
  </si>
  <si>
    <t>UCBA0002913</t>
  </si>
  <si>
    <t>UCBA0002914</t>
  </si>
  <si>
    <t>UCBA0002915</t>
  </si>
  <si>
    <t>UCBA0002916</t>
  </si>
  <si>
    <t>UCBA0002917</t>
  </si>
  <si>
    <t>UCBA0002918</t>
  </si>
  <si>
    <t>UCBA0002919</t>
  </si>
  <si>
    <t>UCBA0002920</t>
  </si>
  <si>
    <t>UCBA0002921</t>
  </si>
  <si>
    <t>UCBA0002922</t>
  </si>
  <si>
    <t>UCBA0002923</t>
  </si>
  <si>
    <t>UCBA0002925</t>
  </si>
  <si>
    <t>UCBA0002926</t>
  </si>
  <si>
    <t>UCBA0002928</t>
  </si>
  <si>
    <t>UCBA0002929</t>
  </si>
  <si>
    <t>UCBA0002931</t>
  </si>
  <si>
    <t>UCBA0002932</t>
  </si>
  <si>
    <t>UCBA0002933</t>
  </si>
  <si>
    <t>UCBA0002934</t>
  </si>
  <si>
    <t>UCBA0002935</t>
  </si>
  <si>
    <t>UCBA0002936</t>
  </si>
  <si>
    <t>UCBA0002937</t>
  </si>
  <si>
    <t>UCBA0002938</t>
  </si>
  <si>
    <t>UCBA0002939</t>
  </si>
  <si>
    <t>UCBA0002940</t>
  </si>
  <si>
    <t>UCBA0002941</t>
  </si>
  <si>
    <t>UCBA0002942</t>
  </si>
  <si>
    <t>UCBA0002943</t>
  </si>
  <si>
    <t>UCBA0002944</t>
  </si>
  <si>
    <t>UCBA0002945</t>
  </si>
  <si>
    <t>UCBA0002946</t>
  </si>
  <si>
    <t>UCBA0002947</t>
  </si>
  <si>
    <t>UCBA0002948</t>
  </si>
  <si>
    <t>UCBA0002949</t>
  </si>
  <si>
    <t>UCBA0002950</t>
  </si>
  <si>
    <t>UCBA0002951</t>
  </si>
  <si>
    <t>UCBA0002952</t>
  </si>
  <si>
    <t>UCBA0002953</t>
  </si>
  <si>
    <t>UCBA0002954</t>
  </si>
  <si>
    <t>UCBA0002955</t>
  </si>
  <si>
    <t>UCBA0002956</t>
  </si>
  <si>
    <t>UCBA0002957</t>
  </si>
  <si>
    <t>UCBA0002959</t>
  </si>
  <si>
    <t>UCBA0002960</t>
  </si>
  <si>
    <t>UCBA0002961</t>
  </si>
  <si>
    <t>UCBA0002962</t>
  </si>
  <si>
    <t>UCBA0002963</t>
  </si>
  <si>
    <t>UCBA0002964</t>
  </si>
  <si>
    <t>UCBA0002965</t>
  </si>
  <si>
    <t>UCBA0002966</t>
  </si>
  <si>
    <t>UCBA0002967</t>
  </si>
  <si>
    <t>UCBA0002968</t>
  </si>
  <si>
    <t>UCBA0002969</t>
  </si>
  <si>
    <t>UCBA0002970</t>
  </si>
  <si>
    <t>UCBA0002971</t>
  </si>
  <si>
    <t>UCBA0002972</t>
  </si>
  <si>
    <t>UCBA0002973</t>
  </si>
  <si>
    <t>UCBA0002974</t>
  </si>
  <si>
    <t>UCBA0002975</t>
  </si>
  <si>
    <t>UCBA0002976</t>
  </si>
  <si>
    <t>UCBA0002977</t>
  </si>
  <si>
    <t>UCBA0002978</t>
  </si>
  <si>
    <t>UCBA0002979</t>
  </si>
  <si>
    <t>UCBA0002980</t>
  </si>
  <si>
    <t>UCBA0002981</t>
  </si>
  <si>
    <t>UCBA0002982</t>
  </si>
  <si>
    <t>UCBA0002983</t>
  </si>
  <si>
    <t>UCBA0002984</t>
  </si>
  <si>
    <t>UCBA0002985</t>
  </si>
  <si>
    <t>UCBA0002986</t>
  </si>
  <si>
    <t>UCBA0002987</t>
  </si>
  <si>
    <t>UCBA0002988</t>
  </si>
  <si>
    <t>UCBA0002989</t>
  </si>
  <si>
    <t>UCBA0002990</t>
  </si>
  <si>
    <t>UCBA0002992</t>
  </si>
  <si>
    <t>UCBA0002993</t>
  </si>
  <si>
    <t>UCBA0002994</t>
  </si>
  <si>
    <t>UCBA0002995</t>
  </si>
  <si>
    <t>UCBA0002996</t>
  </si>
  <si>
    <t>UCBA0002997</t>
  </si>
  <si>
    <t>UCBA0002998</t>
  </si>
  <si>
    <t>UCBA0003000</t>
  </si>
  <si>
    <t>UCBA0003004</t>
  </si>
  <si>
    <t>UCBA0003005</t>
  </si>
  <si>
    <t>UCBA0003006</t>
  </si>
  <si>
    <t>UCBA0003007</t>
  </si>
  <si>
    <t>UCBA0003008</t>
  </si>
  <si>
    <t>UCBA0003009</t>
  </si>
  <si>
    <t>UCBA0003010</t>
  </si>
  <si>
    <t>UCBA0003011</t>
  </si>
  <si>
    <t>UCBA0003012</t>
  </si>
  <si>
    <t>UCBA0003013</t>
  </si>
  <si>
    <t>UCBA0003014</t>
  </si>
  <si>
    <t>UCBA0003015</t>
  </si>
  <si>
    <t>UCBA0003016</t>
  </si>
  <si>
    <t>UCBA0003017</t>
  </si>
  <si>
    <t>UCBA0003018</t>
  </si>
  <si>
    <t>UCBA0003021</t>
  </si>
  <si>
    <t>UCBA0003022</t>
  </si>
  <si>
    <t>UCBA0003023</t>
  </si>
  <si>
    <t>UCBA0003024</t>
  </si>
  <si>
    <t>UCBA0003025</t>
  </si>
  <si>
    <t>UCBA0003026</t>
  </si>
  <si>
    <t>UCBA0003027</t>
  </si>
  <si>
    <t>UCBA0003028</t>
  </si>
  <si>
    <t>UCBA0003029</t>
  </si>
  <si>
    <t>UCBA0003030</t>
  </si>
  <si>
    <t>UCBA0003031</t>
  </si>
  <si>
    <t>UCBA0003032</t>
  </si>
  <si>
    <t>UCBA0003033</t>
  </si>
  <si>
    <t>UCBA0003034</t>
  </si>
  <si>
    <t>UCBA0003035</t>
  </si>
  <si>
    <t>UCBA0003036</t>
  </si>
  <si>
    <t>UCBA0003038</t>
  </si>
  <si>
    <t>UCBA0003039</t>
  </si>
  <si>
    <t>UCBA0003040</t>
  </si>
  <si>
    <t>UCBA0003041</t>
  </si>
  <si>
    <t>UCBA0003042</t>
  </si>
  <si>
    <t>UCBA0003043</t>
  </si>
  <si>
    <t>UCBA0003044</t>
  </si>
  <si>
    <t>UCBA0003045</t>
  </si>
  <si>
    <t>UCBA0003047</t>
  </si>
  <si>
    <t>UCBA0003048</t>
  </si>
  <si>
    <t>UCBA0003049</t>
  </si>
  <si>
    <t>UCBA0003050</t>
  </si>
  <si>
    <t>UCBA0003051</t>
  </si>
  <si>
    <t>UCBA0003054</t>
  </si>
  <si>
    <t>UCBA0003055</t>
  </si>
  <si>
    <t>UCBA0003056</t>
  </si>
  <si>
    <t>UCBA0003057</t>
  </si>
  <si>
    <t>UCBA0003058</t>
  </si>
  <si>
    <t>UCBA0003059</t>
  </si>
  <si>
    <t>UCBA0003060</t>
  </si>
  <si>
    <t>UCBA0003061</t>
  </si>
  <si>
    <t>UCBA0003062</t>
  </si>
  <si>
    <t>UCBA0003063</t>
  </si>
  <si>
    <t>UCBA0003064</t>
  </si>
  <si>
    <t>UCBA0003065</t>
  </si>
  <si>
    <t>UCBA0003066</t>
  </si>
  <si>
    <t>UCBA0003067</t>
  </si>
  <si>
    <t>UCBA0003068</t>
  </si>
  <si>
    <t>UCBA0003069</t>
  </si>
  <si>
    <t>UCBA0003070</t>
  </si>
  <si>
    <t>UCBA0003071</t>
  </si>
  <si>
    <t>UCBA0003076</t>
  </si>
  <si>
    <t>UCBA0003080</t>
  </si>
  <si>
    <t>UCBA0003081</t>
  </si>
  <si>
    <t>UCBA0003082</t>
  </si>
  <si>
    <t>UCBA0003083</t>
  </si>
  <si>
    <t>UCBA0003084</t>
  </si>
  <si>
    <t>UCBA0003085</t>
  </si>
  <si>
    <t>UCBA0003087</t>
  </si>
  <si>
    <t>UCBA0003091</t>
  </si>
  <si>
    <t>UCBA0003093</t>
  </si>
  <si>
    <t>UCBA0003097</t>
  </si>
  <si>
    <t>UCBA0003101</t>
  </si>
  <si>
    <t>UCBA0003102</t>
  </si>
  <si>
    <t>UCBA0003103</t>
  </si>
  <si>
    <t>UCBA0003107</t>
  </si>
  <si>
    <t>UCBA0003110</t>
  </si>
  <si>
    <t>UCBA0003111</t>
  </si>
  <si>
    <t>UCBA0003114</t>
  </si>
  <si>
    <t>UCBA0003115</t>
  </si>
  <si>
    <t>UCBA0003116</t>
  </si>
  <si>
    <t>UCBA0003117</t>
  </si>
  <si>
    <t>UCBA0003127</t>
  </si>
  <si>
    <t>UCBA0003141</t>
  </si>
  <si>
    <t>UCBA0009003</t>
  </si>
  <si>
    <t>UCBA0009008</t>
  </si>
  <si>
    <t>UCBA0RRBBKG</t>
  </si>
  <si>
    <t>UCBA0RRBPBG</t>
  </si>
  <si>
    <t>UCBA0TRBR01</t>
  </si>
  <si>
    <t>UTBI0AAD648</t>
  </si>
  <si>
    <t>UTBI0AARW11</t>
  </si>
  <si>
    <t>UTBI0ABB875</t>
  </si>
  <si>
    <t>UTBI0ABCN18</t>
  </si>
  <si>
    <t>UTBI0ABH341</t>
  </si>
  <si>
    <t>UTBI0ABL572</t>
  </si>
  <si>
    <t>UTBI0ABMF62</t>
  </si>
  <si>
    <t>UTBI0ADCF48</t>
  </si>
  <si>
    <t>UTBI0ADIQ13</t>
  </si>
  <si>
    <t>UTBI0ADLF67</t>
  </si>
  <si>
    <t>UTBI0ADNF09</t>
  </si>
  <si>
    <t>UTBI0ADPA50</t>
  </si>
  <si>
    <t>UTBI0ADR938</t>
  </si>
  <si>
    <t>UTBI0ADT680</t>
  </si>
  <si>
    <t>UTBI0AGLE71</t>
  </si>
  <si>
    <t>UTBI0AGNH31</t>
  </si>
  <si>
    <t>UTBI0AGR505</t>
  </si>
  <si>
    <t>UTBI0AGSC85</t>
  </si>
  <si>
    <t>UTBI0AGT201</t>
  </si>
  <si>
    <t>UTBI0AHA069</t>
  </si>
  <si>
    <t>UTBI0AHB604</t>
  </si>
  <si>
    <t>UTBI0AHN629</t>
  </si>
  <si>
    <t>UTBI0AHP273</t>
  </si>
  <si>
    <t>UTBI0AIGQ09</t>
  </si>
  <si>
    <t>UTBI0AIRG78</t>
  </si>
  <si>
    <t>UTBI0AJM569</t>
  </si>
  <si>
    <t>UTBI0AKAD81</t>
  </si>
  <si>
    <t>UTBI0AKDY32</t>
  </si>
  <si>
    <t>UTBI0AKP882</t>
  </si>
  <si>
    <t>UTBI0AKRC39</t>
  </si>
  <si>
    <t>UTBI0AKT678</t>
  </si>
  <si>
    <t>UTBI0ALAC80</t>
  </si>
  <si>
    <t>UTBI0ALB157</t>
  </si>
  <si>
    <t>UTBI0ALD225</t>
  </si>
  <si>
    <t>UTBI0ALGK11</t>
  </si>
  <si>
    <t>UTBI0ALH547</t>
  </si>
  <si>
    <t>UTBI0ALI565</t>
  </si>
  <si>
    <t>UTBI0ALL501</t>
  </si>
  <si>
    <t>UTBI0ALNC71</t>
  </si>
  <si>
    <t>UTBI0ALP150</t>
  </si>
  <si>
    <t>UTBI0ALRJ64</t>
  </si>
  <si>
    <t>UTBI0ALS237</t>
  </si>
  <si>
    <t>UTBI0ALU539</t>
  </si>
  <si>
    <t>UTBI0ALW520</t>
  </si>
  <si>
    <t>UTBI0AMA296</t>
  </si>
  <si>
    <t>UTBI0AMBG35</t>
  </si>
  <si>
    <t>UTBI0AMC727</t>
  </si>
  <si>
    <t>UTBI0AMD954</t>
  </si>
  <si>
    <t>UTBI0AMG332</t>
  </si>
  <si>
    <t>UTBI0AMHH54</t>
  </si>
  <si>
    <t>UTBI0AMIM17</t>
  </si>
  <si>
    <t>UTBI0AMK907</t>
  </si>
  <si>
    <t>UTBI0AMLJ43</t>
  </si>
  <si>
    <t>UTBI0AMMC33</t>
  </si>
  <si>
    <t>UTBI0AMP912</t>
  </si>
  <si>
    <t>UTBI0AMR722</t>
  </si>
  <si>
    <t>UTBI0AMS032</t>
  </si>
  <si>
    <t>UTBI0AMT253</t>
  </si>
  <si>
    <t>UTBI0ANC843</t>
  </si>
  <si>
    <t>UTBI0AND258</t>
  </si>
  <si>
    <t>UTBI0ANE615</t>
  </si>
  <si>
    <t>UTBI0ANG483</t>
  </si>
  <si>
    <t>UTBI0ANKM11</t>
  </si>
  <si>
    <t>UTBI0ANLK54</t>
  </si>
  <si>
    <t>UTBI0ANNQ04</t>
  </si>
  <si>
    <t>UTBI0ANP064</t>
  </si>
  <si>
    <t>UTBI0ANRF90</t>
  </si>
  <si>
    <t>UTBI0ANU883</t>
  </si>
  <si>
    <t>UTBI0ANWL17</t>
  </si>
  <si>
    <t>UTBI0AOV786</t>
  </si>
  <si>
    <t>UTBI0APC988</t>
  </si>
  <si>
    <t>UTBI0APR675</t>
  </si>
  <si>
    <t>UTBI0APZP21</t>
  </si>
  <si>
    <t>UTBI0ARAK48</t>
  </si>
  <si>
    <t>UTBI0ARCG26</t>
  </si>
  <si>
    <t>UTBI0ARD778</t>
  </si>
  <si>
    <t>UTBI0ARG910</t>
  </si>
  <si>
    <t>UTBI0ARHR12</t>
  </si>
  <si>
    <t>UTBI0ARI977</t>
  </si>
  <si>
    <t>UTBI0ARM950</t>
  </si>
  <si>
    <t>UTBI0ARN852</t>
  </si>
  <si>
    <t>UTBI0ARRK51</t>
  </si>
  <si>
    <t>UTBI0ARS067</t>
  </si>
  <si>
    <t>UTBI0ASA704</t>
  </si>
  <si>
    <t>UTBI0ASBF73</t>
  </si>
  <si>
    <t>UTBI0ASHC54</t>
  </si>
  <si>
    <t>UTBI0ASKF55</t>
  </si>
  <si>
    <t>UTBI0ASL202</t>
  </si>
  <si>
    <t>UTBI0ASMM13</t>
  </si>
  <si>
    <t>UTBI0ASNE47</t>
  </si>
  <si>
    <t>UTBI0ASR631</t>
  </si>
  <si>
    <t>UTBI0ASUC41</t>
  </si>
  <si>
    <t>UTBI0ATLG62</t>
  </si>
  <si>
    <t>UTBI0ATMW68</t>
  </si>
  <si>
    <t>UTBI0ATPH56</t>
  </si>
  <si>
    <t>UTBI0ATR376</t>
  </si>
  <si>
    <t>UTBI0ATUW22</t>
  </si>
  <si>
    <t>UTBI0AUA845</t>
  </si>
  <si>
    <t>UTBI0AUDK65</t>
  </si>
  <si>
    <t>UTBI0AUR623</t>
  </si>
  <si>
    <t>UTBI0AVRM03</t>
  </si>
  <si>
    <t>UTBI0AZIC83</t>
  </si>
  <si>
    <t>UTBI0AZLH57</t>
  </si>
  <si>
    <t>UTBI0AZR579</t>
  </si>
  <si>
    <t>UTBI0BAAG13</t>
  </si>
  <si>
    <t>UTBI0BABG09</t>
  </si>
  <si>
    <t>UTBI0BACE13</t>
  </si>
  <si>
    <t>UTBI0BADJ15</t>
  </si>
  <si>
    <t>UTBI0BAE480</t>
  </si>
  <si>
    <t>UTBI0BAGD38</t>
  </si>
  <si>
    <t>UTBI0BAH010</t>
  </si>
  <si>
    <t>UTBI0BAIJ61</t>
  </si>
  <si>
    <t>UTBI0BAJC18</t>
  </si>
  <si>
    <t>UTBI0BAK071</t>
  </si>
  <si>
    <t>UTBI0BAL425</t>
  </si>
  <si>
    <t>UTBI0BAM089</t>
  </si>
  <si>
    <t>UTBI0BAN966</t>
  </si>
  <si>
    <t>UTBI0BAO469</t>
  </si>
  <si>
    <t>UTBI0BAPD80</t>
  </si>
  <si>
    <t>UTBI0BARC04</t>
  </si>
  <si>
    <t>UTBI0BAS070</t>
  </si>
  <si>
    <t>UTBI0BAT266</t>
  </si>
  <si>
    <t>UTBI0BAU318</t>
  </si>
  <si>
    <t>UTBI0BAV042</t>
  </si>
  <si>
    <t>UTBI0BAWD90</t>
  </si>
  <si>
    <t>UTBI0BAYC21</t>
  </si>
  <si>
    <t>UTBI0BAZ101</t>
  </si>
  <si>
    <t>UTBI0BBA246</t>
  </si>
  <si>
    <t>UTBI0BBBL47</t>
  </si>
  <si>
    <t>UTBI0BBCD29</t>
  </si>
  <si>
    <t>UTBI0BBDE61</t>
  </si>
  <si>
    <t>UTBI0BBG398</t>
  </si>
  <si>
    <t>UTBI0BBHQ34</t>
  </si>
  <si>
    <t>UTBI0BBI962</t>
  </si>
  <si>
    <t>UTBI0BBLK81</t>
  </si>
  <si>
    <t>UTBI0BBNG42</t>
  </si>
  <si>
    <t>UTBI0BBP092</t>
  </si>
  <si>
    <t>UTBI0BBRE94</t>
  </si>
  <si>
    <t>UTBI0BBS414</t>
  </si>
  <si>
    <t>UTBI0BBUQ27</t>
  </si>
  <si>
    <t>UTBI0BCB934</t>
  </si>
  <si>
    <t>UTBI0BCH181</t>
  </si>
  <si>
    <t>UTBI0BCKC16</t>
  </si>
  <si>
    <t>UTBI0BCMK42</t>
  </si>
  <si>
    <t>UTBI0BCP228</t>
  </si>
  <si>
    <t>UTBI0BDA611</t>
  </si>
  <si>
    <t>UTBI0BDBQ20</t>
  </si>
  <si>
    <t>UTBI0BDHY23</t>
  </si>
  <si>
    <t>UTBI0BDI750</t>
  </si>
  <si>
    <t>UTBI0BDK626</t>
  </si>
  <si>
    <t>UTBI0BDLJ83</t>
  </si>
  <si>
    <t>UTBI0BDM482</t>
  </si>
  <si>
    <t>UTBI0BDO595</t>
  </si>
  <si>
    <t>UTBI0BDPJ30</t>
  </si>
  <si>
    <t>UTBI0BDRW02</t>
  </si>
  <si>
    <t>UTBI0BDTN02</t>
  </si>
  <si>
    <t>UTBI0BDUM15</t>
  </si>
  <si>
    <t>UTBI0BDWW64</t>
  </si>
  <si>
    <t>UTBI0BDY957</t>
  </si>
  <si>
    <t>UTBI0BDZM28</t>
  </si>
  <si>
    <t>UTBI0BEAE78</t>
  </si>
  <si>
    <t>UTBI0BEBC53</t>
  </si>
  <si>
    <t>UTBI0BEC135</t>
  </si>
  <si>
    <t>UTBI0BEDJ60</t>
  </si>
  <si>
    <t>UTBI0BEG464</t>
  </si>
  <si>
    <t>UTBI0BEH132</t>
  </si>
  <si>
    <t>UTBI0BEIG75</t>
  </si>
  <si>
    <t>UTBI0BEL291</t>
  </si>
  <si>
    <t>UTBI0BEM958</t>
  </si>
  <si>
    <t>UTBI0BEN294</t>
  </si>
  <si>
    <t>UTBI0BEOD82</t>
  </si>
  <si>
    <t>UTBI0BEQW78</t>
  </si>
  <si>
    <t>UTBI0BER902</t>
  </si>
  <si>
    <t>UTBI0BET929</t>
  </si>
  <si>
    <t>UTBI0BEU205</t>
  </si>
  <si>
    <t>UTBI0BEWJ62</t>
  </si>
  <si>
    <t>UTBI0BEYC86</t>
  </si>
  <si>
    <t>UTBI0BGA442</t>
  </si>
  <si>
    <t>UTBI0BGC815</t>
  </si>
  <si>
    <t>UTBI0BGDQ30</t>
  </si>
  <si>
    <t>UTBI0BGG920</t>
  </si>
  <si>
    <t>UTBI0BGHC28</t>
  </si>
  <si>
    <t>UTBI0BGIE45</t>
  </si>
  <si>
    <t>UTBI0BGL806</t>
  </si>
  <si>
    <t>UTBI0BGM846</t>
  </si>
  <si>
    <t>UTBI0BGNG34</t>
  </si>
  <si>
    <t>UTBI0BGOG57</t>
  </si>
  <si>
    <t>UTBI0BGPD10</t>
  </si>
  <si>
    <t>UTBI0BGQL31</t>
  </si>
  <si>
    <t>UTBI0BGR956</t>
  </si>
  <si>
    <t>UTBI0BGSG69</t>
  </si>
  <si>
    <t>UTBI0BGTF64</t>
  </si>
  <si>
    <t>UTBI0BGUW62</t>
  </si>
  <si>
    <t>UTBI0BGWJ94</t>
  </si>
  <si>
    <t>UTBI0BGXY18</t>
  </si>
  <si>
    <t>UTBI0BHAD27</t>
  </si>
  <si>
    <t>UTBI0BHBJ84</t>
  </si>
  <si>
    <t>UTBI0BHC361</t>
  </si>
  <si>
    <t>UTBI0BHD465</t>
  </si>
  <si>
    <t>UTBI0BHEW89</t>
  </si>
  <si>
    <t>UTBI0BHG404</t>
  </si>
  <si>
    <t>UTBI0BHHR16</t>
  </si>
  <si>
    <t>UTBI0BHI080</t>
  </si>
  <si>
    <t>UTBI0BHJE28</t>
  </si>
  <si>
    <t>UTBI0BHK825</t>
  </si>
  <si>
    <t>UTBI0BHL456</t>
  </si>
  <si>
    <t>UTBI0BHM394</t>
  </si>
  <si>
    <t>UTBI0BHN104</t>
  </si>
  <si>
    <t>UTBI0BHOJ72</t>
  </si>
  <si>
    <t>UTBI0BHPD61</t>
  </si>
  <si>
    <t>UTBI0BHQW81</t>
  </si>
  <si>
    <t>UTBI0BHR972</t>
  </si>
  <si>
    <t>UTBI0BHS236</t>
  </si>
  <si>
    <t>UTBI0BHT521</t>
  </si>
  <si>
    <t>UTBI0BHU959</t>
  </si>
  <si>
    <t>UTBI0BHV653</t>
  </si>
  <si>
    <t>UTBI0BHW206</t>
  </si>
  <si>
    <t>UTBI0BHXQ31</t>
  </si>
  <si>
    <t>UTBI0BHZC40</t>
  </si>
  <si>
    <t>UTBI0BIA009</t>
  </si>
  <si>
    <t>UTBI0BIBW99</t>
  </si>
  <si>
    <t>UTBI0BIDC74</t>
  </si>
  <si>
    <t>UTBI0BIFJ10</t>
  </si>
  <si>
    <t>UTBI0BIGW40</t>
  </si>
  <si>
    <t>UTBI0BIHC13</t>
  </si>
  <si>
    <t>UTBI0BII637</t>
  </si>
  <si>
    <t>UTBI0BIJ177</t>
  </si>
  <si>
    <t>UTBI0BIK533</t>
  </si>
  <si>
    <t>UTBI0BILJ35</t>
  </si>
  <si>
    <t>UTBI0BIMF05</t>
  </si>
  <si>
    <t>UTBI0BIN490</t>
  </si>
  <si>
    <t>UTBI0BIPJ79</t>
  </si>
  <si>
    <t>UTBI0BIR421</t>
  </si>
  <si>
    <t>UTBI0BIS158</t>
  </si>
  <si>
    <t>UTBI0BIT356</t>
  </si>
  <si>
    <t>UTBI0BIUJ46</t>
  </si>
  <si>
    <t>UTBI0BIX894</t>
  </si>
  <si>
    <t>UTBI0BJGY07</t>
  </si>
  <si>
    <t>UTBI0BJK058</t>
  </si>
  <si>
    <t>UTBI0BJNL41</t>
  </si>
  <si>
    <t>UTBI0BJPL34</t>
  </si>
  <si>
    <t>UTBI0BJRE72</t>
  </si>
  <si>
    <t>UTBI0BJTF93</t>
  </si>
  <si>
    <t>UTBI0BJWL25</t>
  </si>
  <si>
    <t>UTBI0BJYH97</t>
  </si>
  <si>
    <t>UTBI0BKAK52</t>
  </si>
  <si>
    <t>UTBI0BKDY01</t>
  </si>
  <si>
    <t>UTBI0BKGR42</t>
  </si>
  <si>
    <t>UTBI0BKI571</t>
  </si>
  <si>
    <t>UTBI0BKK342</t>
  </si>
  <si>
    <t>UTBI0BKM481</t>
  </si>
  <si>
    <t>UTBI0BKNF20</t>
  </si>
  <si>
    <t>UTBI0BKOY34</t>
  </si>
  <si>
    <t>UTBI0BKP819</t>
  </si>
  <si>
    <t>UTBI0BKRE81</t>
  </si>
  <si>
    <t>UTBI0BKSE48</t>
  </si>
  <si>
    <t>UTBI0BKUR24</t>
  </si>
  <si>
    <t>UTBI0BKW566</t>
  </si>
  <si>
    <t>UTBI0BLA372</t>
  </si>
  <si>
    <t>UTBI0BLBR06</t>
  </si>
  <si>
    <t>UTBI0BLC289</t>
  </si>
  <si>
    <t>UTBI0BLD260</t>
  </si>
  <si>
    <t>UTBI0BLGG46</t>
  </si>
  <si>
    <t>UTBI0BLID89</t>
  </si>
  <si>
    <t>UTBI0BLJH14</t>
  </si>
  <si>
    <t>UTBI0BLKJ06</t>
  </si>
  <si>
    <t>UTBI0BLLR20</t>
  </si>
  <si>
    <t>UTBI0BLMD60</t>
  </si>
  <si>
    <t>UTBI0BLNK21</t>
  </si>
  <si>
    <t>UTBI0BLP013</t>
  </si>
  <si>
    <t>UTBI0BLQR37</t>
  </si>
  <si>
    <t>UTBI0BLRH13</t>
  </si>
  <si>
    <t>UTBI0BLTJ66</t>
  </si>
  <si>
    <t>UTBI0BLU261</t>
  </si>
  <si>
    <t>UTBI0BLWL06</t>
  </si>
  <si>
    <t>UTBI0BLX893</t>
  </si>
  <si>
    <t>UTBI0BLY203</t>
  </si>
  <si>
    <t>UTBI0BLZN08</t>
  </si>
  <si>
    <t>UTBI0BMAD79</t>
  </si>
  <si>
    <t>UTBI0BMCF39</t>
  </si>
  <si>
    <t>UTBI0BMDJ28</t>
  </si>
  <si>
    <t>UTBI0BMPE05</t>
  </si>
  <si>
    <t>UTBI0BMRW94</t>
  </si>
  <si>
    <t>UTBI0BMSR27</t>
  </si>
  <si>
    <t>UTBI0BMUW79</t>
  </si>
  <si>
    <t>UTBI0BMYW13</t>
  </si>
  <si>
    <t>UTBI0BNAH12</t>
  </si>
  <si>
    <t>UTBI0BNBR23</t>
  </si>
  <si>
    <t>UTBI0BNDH03</t>
  </si>
  <si>
    <t>UTBI0BNG102</t>
  </si>
  <si>
    <t>UTBI0BNH995</t>
  </si>
  <si>
    <t>UTBI0BNI413</t>
  </si>
  <si>
    <t>UTBI0BNK204</t>
  </si>
  <si>
    <t>UTBI0BNLN20</t>
  </si>
  <si>
    <t>UTBI0BNME31</t>
  </si>
  <si>
    <t>UTBI0BNN256</t>
  </si>
  <si>
    <t>UTBI0BNPH07</t>
  </si>
  <si>
    <t>UTBI0BNRE69</t>
  </si>
  <si>
    <t>UTBI0BNT989</t>
  </si>
  <si>
    <t>UTBI0BNWH86</t>
  </si>
  <si>
    <t>UTBI0BNXY14</t>
  </si>
  <si>
    <t>UTBI0BOAG81</t>
  </si>
  <si>
    <t>UTBI0BOBC42</t>
  </si>
  <si>
    <t>UTBI0BOC424</t>
  </si>
  <si>
    <t>UTBI0BOE448</t>
  </si>
  <si>
    <t>UTBI0BOGG17</t>
  </si>
  <si>
    <t>UTBI0BOHC26</t>
  </si>
  <si>
    <t>UTBI0BOI377</t>
  </si>
  <si>
    <t>UTBI0BOJY26</t>
  </si>
  <si>
    <t>UTBI0BOK368</t>
  </si>
  <si>
    <t>UTBI0BOL207</t>
  </si>
  <si>
    <t>UTBI0BOM601</t>
  </si>
  <si>
    <t>UTBI0BON492</t>
  </si>
  <si>
    <t>UTBI0BOOW14</t>
  </si>
  <si>
    <t>UTBI0BOR984</t>
  </si>
  <si>
    <t>UTBI0BOSC90</t>
  </si>
  <si>
    <t>UTBI0BOTR21</t>
  </si>
  <si>
    <t>UTBI0BOUK63</t>
  </si>
  <si>
    <t>UTBI0BOV655</t>
  </si>
  <si>
    <t>UTBI0BOW105</t>
  </si>
  <si>
    <t>UTBI0BOXW37</t>
  </si>
  <si>
    <t>UTBI0BPA232</t>
  </si>
  <si>
    <t>UTBI0BPBE51</t>
  </si>
  <si>
    <t>UTBI0BPD422</t>
  </si>
  <si>
    <t>UTBI0BPG059</t>
  </si>
  <si>
    <t>UTBI0BPHJ23</t>
  </si>
  <si>
    <t>UTBI0BPL624</t>
  </si>
  <si>
    <t>UTBI0BPM777</t>
  </si>
  <si>
    <t>UTBI0BPR661</t>
  </si>
  <si>
    <t>UTBI0BPT358</t>
  </si>
  <si>
    <t>UTBI0BPW670</t>
  </si>
  <si>
    <t>UTBI0BRA049</t>
  </si>
  <si>
    <t>UTBI0BRCK22</t>
  </si>
  <si>
    <t>UTBI0BRDJ36</t>
  </si>
  <si>
    <t>UTBI0BRFY29</t>
  </si>
  <si>
    <t>UTBI0BRGF01</t>
  </si>
  <si>
    <t>UTBI0BRHE77</t>
  </si>
  <si>
    <t>UTBI0BRKQ12</t>
  </si>
  <si>
    <t>UTBI0BRLF52</t>
  </si>
  <si>
    <t>UTBI0BRMF72</t>
  </si>
  <si>
    <t>UTBI0BRNG84</t>
  </si>
  <si>
    <t>UTBI0BROW08</t>
  </si>
  <si>
    <t>UTBI0BRPH98</t>
  </si>
  <si>
    <t>UTBI0BRQQ24</t>
  </si>
  <si>
    <t>UTBI0BRS190</t>
  </si>
  <si>
    <t>UTBI0BRTF60</t>
  </si>
  <si>
    <t>UTBI0BRUL05</t>
  </si>
  <si>
    <t>UTBI0BRWA68</t>
  </si>
  <si>
    <t>UTBI0BRXR07</t>
  </si>
  <si>
    <t>UTBI0BRY541</t>
  </si>
  <si>
    <t>UTBI0BSAA21</t>
  </si>
  <si>
    <t>UTBI0BSCF70</t>
  </si>
  <si>
    <t>UTBI0BSGD64</t>
  </si>
  <si>
    <t>UTBI0BSH251</t>
  </si>
  <si>
    <t>UTBI0BSI470</t>
  </si>
  <si>
    <t>UTBI0BSKA46</t>
  </si>
  <si>
    <t>UTBI0BSMD84</t>
  </si>
  <si>
    <t>UTBI0BSN288</t>
  </si>
  <si>
    <t>UTBI0BSPJ89</t>
  </si>
  <si>
    <t>UTBI0BSRK38</t>
  </si>
  <si>
    <t>UTBI0BSSL29</t>
  </si>
  <si>
    <t>UTBI0BST242</t>
  </si>
  <si>
    <t>UTBI0BSWF47</t>
  </si>
  <si>
    <t>UTBI0BTA103</t>
  </si>
  <si>
    <t>UTBI0BTD275</t>
  </si>
  <si>
    <t>UTBI0BTG850</t>
  </si>
  <si>
    <t>UTBI0BTHQ22</t>
  </si>
  <si>
    <t>UTBI0BTI522</t>
  </si>
  <si>
    <t>UTBI0BTN279</t>
  </si>
  <si>
    <t>UTBI0BTPK53</t>
  </si>
  <si>
    <t>UTBI0BTR176</t>
  </si>
  <si>
    <t>UTBI0BTT432</t>
  </si>
  <si>
    <t>UTBI0BTU696</t>
  </si>
  <si>
    <t>UTBI0BUAE84</t>
  </si>
  <si>
    <t>UTBI0BUBD03</t>
  </si>
  <si>
    <t>UTBI0BUD449</t>
  </si>
  <si>
    <t>UTBI0BUE235</t>
  </si>
  <si>
    <t>UTBI0BUGN15</t>
  </si>
  <si>
    <t>UTBI0BUHG24</t>
  </si>
  <si>
    <t>UTBI0BUIC70</t>
  </si>
  <si>
    <t>UTBI0BUJ694</t>
  </si>
  <si>
    <t>UTBI0BUL552</t>
  </si>
  <si>
    <t>UTBI0BUMK10</t>
  </si>
  <si>
    <t>UTBI0BUNW96</t>
  </si>
  <si>
    <t>UTBI0BUOA18</t>
  </si>
  <si>
    <t>UTBI0BUPC55</t>
  </si>
  <si>
    <t>UTBI0BURD86</t>
  </si>
  <si>
    <t>UTBI0BUSF63</t>
  </si>
  <si>
    <t>UTBI0BUW208</t>
  </si>
  <si>
    <t>UTBI0BUZ106</t>
  </si>
  <si>
    <t>UTBI0BWA494</t>
  </si>
  <si>
    <t>UTBI0BWCR30</t>
  </si>
  <si>
    <t>UTBI0BWI783</t>
  </si>
  <si>
    <t>UTBI0BWP450</t>
  </si>
  <si>
    <t>UTBI0BWR460</t>
  </si>
  <si>
    <t>UTBI0BXRK49</t>
  </si>
  <si>
    <t>UTBI0BYAD33</t>
  </si>
  <si>
    <t>UTBI0CAL107</t>
  </si>
  <si>
    <t>UTBI0CAN245</t>
  </si>
  <si>
    <t>UTBI0CAPQ14</t>
  </si>
  <si>
    <t>UTBI0CAS531</t>
  </si>
  <si>
    <t>UTBI0CBDM09</t>
  </si>
  <si>
    <t>UTBI0CCAW76</t>
  </si>
  <si>
    <t>UTBI0CCCK99</t>
  </si>
  <si>
    <t>UTBI0CCH701</t>
  </si>
  <si>
    <t>UTBI0CCKJ70</t>
  </si>
  <si>
    <t>UTBI0CCLK28</t>
  </si>
  <si>
    <t>UTBI0CCMF41</t>
  </si>
  <si>
    <t>UTBI0CCP334</t>
  </si>
  <si>
    <t>UTBI0CDBD47</t>
  </si>
  <si>
    <t>UTBI0CDD776</t>
  </si>
  <si>
    <t>UTBI0CDG392</t>
  </si>
  <si>
    <t>UTBI0CDH717</t>
  </si>
  <si>
    <t>UTBI0CDPK64</t>
  </si>
  <si>
    <t>UTBI0CDRF82</t>
  </si>
  <si>
    <t>UTBI0CDSK24</t>
  </si>
  <si>
    <t>UTBI0CGE188</t>
  </si>
  <si>
    <t>UTBI0CGIW18</t>
  </si>
  <si>
    <t>UTBI0CGLD04</t>
  </si>
  <si>
    <t>UTBI0CGTW54</t>
  </si>
  <si>
    <t>UTBI0CHA330</t>
  </si>
  <si>
    <t>UTBI0CHB184</t>
  </si>
  <si>
    <t>UTBI0CHC003</t>
  </si>
  <si>
    <t>UTBI0CHD272</t>
  </si>
  <si>
    <t>UTBI0CHED37</t>
  </si>
  <si>
    <t>UTBI0CHGD83</t>
  </si>
  <si>
    <t>UTBI0CHH298</t>
  </si>
  <si>
    <t>UTBI0CHIJ99</t>
  </si>
  <si>
    <t>UTBI0CHK529</t>
  </si>
  <si>
    <t>UTBI0CHM620</t>
  </si>
  <si>
    <t>UTBI0CHNA38</t>
  </si>
  <si>
    <t>UTBI0CHO455</t>
  </si>
  <si>
    <t>UTBI0CHPE03</t>
  </si>
  <si>
    <t>UTBI0CHRJ93</t>
  </si>
  <si>
    <t>UTBI0CHSC61</t>
  </si>
  <si>
    <t>UTBI0CHT286</t>
  </si>
  <si>
    <t>UTBI0CHUE15</t>
  </si>
  <si>
    <t>UTBI0CHV199</t>
  </si>
  <si>
    <t>UTBI0CHWJ18</t>
  </si>
  <si>
    <t>UTBI0CHY370</t>
  </si>
  <si>
    <t>UTBI0CHZ417</t>
  </si>
  <si>
    <t>UTBI0CIAK60</t>
  </si>
  <si>
    <t>UTBI0CIC980</t>
  </si>
  <si>
    <t>UTBI0CIEJ48</t>
  </si>
  <si>
    <t>UTBI0CIT137</t>
  </si>
  <si>
    <t>UTBI0CIV532</t>
  </si>
  <si>
    <t>UTBI0CJH192</t>
  </si>
  <si>
    <t>UTBI0CKGD51</t>
  </si>
  <si>
    <t>UTBI0CKTF80</t>
  </si>
  <si>
    <t>UTBI0CLGF13</t>
  </si>
  <si>
    <t>UTBI0CLIG25</t>
  </si>
  <si>
    <t>UTBI0CMP429</t>
  </si>
  <si>
    <t>UTBI0CMRY27</t>
  </si>
  <si>
    <t>UTBI0CMZK15</t>
  </si>
  <si>
    <t>UTBI0CNDE59</t>
  </si>
  <si>
    <t>UTBI0CNO487</t>
  </si>
  <si>
    <t>UTBI0CNPF17</t>
  </si>
  <si>
    <t>UTBI0CNR209</t>
  </si>
  <si>
    <t>UTBI0CNT240</t>
  </si>
  <si>
    <t>UTBI0COI802</t>
  </si>
  <si>
    <t>UTBI0COK231</t>
  </si>
  <si>
    <t>UTBI0COL108</t>
  </si>
  <si>
    <t>UTBI0CON702</t>
  </si>
  <si>
    <t>UTBI0COO211</t>
  </si>
  <si>
    <t>UTBI0COSA02</t>
  </si>
  <si>
    <t>UTBI0COX828</t>
  </si>
  <si>
    <t>UTBI0CPA297</t>
  </si>
  <si>
    <t>UTBI0CPK713</t>
  </si>
  <si>
    <t>UTBI0CPMR40</t>
  </si>
  <si>
    <t>UTBI0CPR940</t>
  </si>
  <si>
    <t>UTBI0CPWR28</t>
  </si>
  <si>
    <t>UTBI0CRCL32</t>
  </si>
  <si>
    <t>UTBI0CRDN11</t>
  </si>
  <si>
    <t>UTBI0CRGG20</t>
  </si>
  <si>
    <t>UTBI0CRIF49</t>
  </si>
  <si>
    <t>UTBI0CRP695</t>
  </si>
  <si>
    <t>UTBI0CRRD98</t>
  </si>
  <si>
    <t>UTBI0CRTA22</t>
  </si>
  <si>
    <t>UTBI0CRUQ32</t>
  </si>
  <si>
    <t>UTBI0CSH210</t>
  </si>
  <si>
    <t>UTBI0CSOW12</t>
  </si>
  <si>
    <t>UTBI0CTAK43</t>
  </si>
  <si>
    <t>UTBI0CTD896</t>
  </si>
  <si>
    <t>UTBI0CTGL26</t>
  </si>
  <si>
    <t>UTBI0CTIH82</t>
  </si>
  <si>
    <t>UTBI0CTL155</t>
  </si>
  <si>
    <t>UTBI0CTNW65</t>
  </si>
  <si>
    <t>UTBI0CTPW36</t>
  </si>
  <si>
    <t>UTBI0CTT891</t>
  </si>
  <si>
    <t>UTBI0CTYW63</t>
  </si>
  <si>
    <t>UTBI0CUT401</t>
  </si>
  <si>
    <t>UTBI0CWKE41</t>
  </si>
  <si>
    <t>UTBI0CYM086</t>
  </si>
  <si>
    <t>UTBI0DABW61</t>
  </si>
  <si>
    <t>UTBI0DACD23</t>
  </si>
  <si>
    <t>UTBI0DAKC17</t>
  </si>
  <si>
    <t>UTBI0DAL196</t>
  </si>
  <si>
    <t>UTBI0DAMD93</t>
  </si>
  <si>
    <t>UTBI0DAN293</t>
  </si>
  <si>
    <t>UTBI0DAPK25</t>
  </si>
  <si>
    <t>UTBI0DAR402</t>
  </si>
  <si>
    <t>UTBI0DAS295</t>
  </si>
  <si>
    <t>UTBI0DAT278</t>
  </si>
  <si>
    <t>UTBI0DAUC27</t>
  </si>
  <si>
    <t>UTBI0DAWJ86</t>
  </si>
  <si>
    <t>UTBI0DBL012</t>
  </si>
  <si>
    <t>UTBI0DBMW01</t>
  </si>
  <si>
    <t>UTBI0DBRE96</t>
  </si>
  <si>
    <t>UTBI0DBTH83</t>
  </si>
  <si>
    <t>UTBI0DBV676</t>
  </si>
  <si>
    <t>UTBI0DCHW53</t>
  </si>
  <si>
    <t>UTBI0DDBE54</t>
  </si>
  <si>
    <t>UTBI0DDPD21</t>
  </si>
  <si>
    <t>UTBI0DDUL43</t>
  </si>
  <si>
    <t>UTBI0DEBD56</t>
  </si>
  <si>
    <t>UTBI0DEC632</t>
  </si>
  <si>
    <t>UTBI0DED528</t>
  </si>
  <si>
    <t>UTBI0DEG903</t>
  </si>
  <si>
    <t>UTBI0DEH457</t>
  </si>
  <si>
    <t>UTBI0DEOJ11</t>
  </si>
  <si>
    <t>UTBI0DEPD76</t>
  </si>
  <si>
    <t>UTBI0DER393</t>
  </si>
  <si>
    <t>UTBI0DES110</t>
  </si>
  <si>
    <t>UTBI0DEUJ24</t>
  </si>
  <si>
    <t>UTBI0DGCC62</t>
  </si>
  <si>
    <t>UTBI0DGGW23</t>
  </si>
  <si>
    <t>UTBI0DGHC81</t>
  </si>
  <si>
    <t>UTBI0DGP226</t>
  </si>
  <si>
    <t>UTBI0DGR173</t>
  </si>
  <si>
    <t>UTBI0DGSW38</t>
  </si>
  <si>
    <t>UTBI0DHAD42</t>
  </si>
  <si>
    <t>UTBI0DHB403</t>
  </si>
  <si>
    <t>UTBI0DHCF35</t>
  </si>
  <si>
    <t>UTBI0DHD366</t>
  </si>
  <si>
    <t>UTBI0DHEG47</t>
  </si>
  <si>
    <t>UTBI0DHG388</t>
  </si>
  <si>
    <t>UTBI0DHHJ78</t>
  </si>
  <si>
    <t>UTBI0DHIJ71</t>
  </si>
  <si>
    <t>UTBI0DHJG28</t>
  </si>
  <si>
    <t>UTBI0DHK138</t>
  </si>
  <si>
    <t>UTBI0DHLJ33</t>
  </si>
  <si>
    <t>UTBI0DHMJ38</t>
  </si>
  <si>
    <t>UTBI0DHN951</t>
  </si>
  <si>
    <t>UTBI0DHOG30</t>
  </si>
  <si>
    <t>UTBI0DHPL15</t>
  </si>
  <si>
    <t>UTBI0DHQW93</t>
  </si>
  <si>
    <t>UTBI0DHR111</t>
  </si>
  <si>
    <t>UTBI0DHSJ53</t>
  </si>
  <si>
    <t>UTBI0DHTF96</t>
  </si>
  <si>
    <t>UTBI0DHU301</t>
  </si>
  <si>
    <t>UTBI0DIA283</t>
  </si>
  <si>
    <t>UTBI0DIB302</t>
  </si>
  <si>
    <t>UTBI0DIED36</t>
  </si>
  <si>
    <t>UTBI0DIG303</t>
  </si>
  <si>
    <t>UTBI0DILE98</t>
  </si>
  <si>
    <t>UTBI0DIM375</t>
  </si>
  <si>
    <t>UTBI0DIPG27</t>
  </si>
  <si>
    <t>UTBI0DIRG58</t>
  </si>
  <si>
    <t>UTBI0DIS683</t>
  </si>
  <si>
    <t>UTBI0DJIH69</t>
  </si>
  <si>
    <t>UTBI0DJPW45</t>
  </si>
  <si>
    <t>UTBI0DKK396</t>
  </si>
  <si>
    <t>UTBI0DKL269</t>
  </si>
  <si>
    <t>UTBI0DKRH91</t>
  </si>
  <si>
    <t>UTBI0DLB140</t>
  </si>
  <si>
    <t>UTBI0DLGH24</t>
  </si>
  <si>
    <t>UTBI0DLIR14</t>
  </si>
  <si>
    <t>UTBI0DLK982</t>
  </si>
  <si>
    <t>UTBI0DLRC99</t>
  </si>
  <si>
    <t>UTBI0DLSY33</t>
  </si>
  <si>
    <t>UTBI0DLTJ08</t>
  </si>
  <si>
    <t>UTBI0DLUG70</t>
  </si>
  <si>
    <t>UTBI0DMCC46</t>
  </si>
  <si>
    <t>UTBI0DMDE25</t>
  </si>
  <si>
    <t>UTBI0DMLW83</t>
  </si>
  <si>
    <t>UTBI0DMRJ75</t>
  </si>
  <si>
    <t>UTBI0DMSD66</t>
  </si>
  <si>
    <t>UTBI0DOB350</t>
  </si>
  <si>
    <t>UTBI0DOD316</t>
  </si>
  <si>
    <t>UTBI0DOHG15</t>
  </si>
  <si>
    <t>UTBI0DOM247</t>
  </si>
  <si>
    <t>UTBI0DORK76</t>
  </si>
  <si>
    <t>UTBI0DOSC31</t>
  </si>
  <si>
    <t>UTBI0DPDK27</t>
  </si>
  <si>
    <t>UTBI0DPLF74</t>
  </si>
  <si>
    <t>UTBI0DPT654</t>
  </si>
  <si>
    <t>UTBI0DPUH94</t>
  </si>
  <si>
    <t>UTBI0DRAK14</t>
  </si>
  <si>
    <t>UTBI0DRE782</t>
  </si>
  <si>
    <t>UTBI0DRJ020</t>
  </si>
  <si>
    <t>UTBI0DRLQ16</t>
  </si>
  <si>
    <t>UTBI0DRML02</t>
  </si>
  <si>
    <t>UTBI0DRPE24</t>
  </si>
  <si>
    <t>UTBI0DRUE79</t>
  </si>
  <si>
    <t>UTBI0DSHK13</t>
  </si>
  <si>
    <t>UTBI0DSR166</t>
  </si>
  <si>
    <t>UTBI0DSUL46</t>
  </si>
  <si>
    <t>UTBI0DTEG74</t>
  </si>
  <si>
    <t>UTBI0DTI674</t>
  </si>
  <si>
    <t>UTBI0DUB015</t>
  </si>
  <si>
    <t>UTBI0DUC395</t>
  </si>
  <si>
    <t>UTBI0DUGK56</t>
  </si>
  <si>
    <t>UTBI0DUKK83</t>
  </si>
  <si>
    <t>UTBI0DUL313</t>
  </si>
  <si>
    <t>UTBI0DUM129</t>
  </si>
  <si>
    <t>UTBI0DUND12</t>
  </si>
  <si>
    <t>UTBI0DUPY12</t>
  </si>
  <si>
    <t>UTBI0DURJ19</t>
  </si>
  <si>
    <t>UTBI0DVHK26</t>
  </si>
  <si>
    <t>UTBI0DVIM02</t>
  </si>
  <si>
    <t>UTBI0DVN897</t>
  </si>
  <si>
    <t>UTBI0DWC384</t>
  </si>
  <si>
    <t>UTBI0DWK743</t>
  </si>
  <si>
    <t>UTBI0DWS666</t>
  </si>
  <si>
    <t>UTBI0DYG708</t>
  </si>
  <si>
    <t>UTBI0EBG164</t>
  </si>
  <si>
    <t>UTBI0EDP840</t>
  </si>
  <si>
    <t>UTBI0EGR276</t>
  </si>
  <si>
    <t>UTBI0EKD171</t>
  </si>
  <si>
    <t>UTBI0ELC644</t>
  </si>
  <si>
    <t>UTBI0ELU866</t>
  </si>
  <si>
    <t>UTBI0EMSF61</t>
  </si>
  <si>
    <t>UTBI0ENGJ74</t>
  </si>
  <si>
    <t>UTBI0ENT131</t>
  </si>
  <si>
    <t>UTBI0ERGE52</t>
  </si>
  <si>
    <t>UTBI0ERN809</t>
  </si>
  <si>
    <t>UTBI0ERS484</t>
  </si>
  <si>
    <t>UTBI0ETHL51</t>
  </si>
  <si>
    <t>UTBI0ETW575</t>
  </si>
  <si>
    <t>UTBI0FAL918</t>
  </si>
  <si>
    <t>UTBI0FATL04</t>
  </si>
  <si>
    <t>UTBI0FBRG49</t>
  </si>
  <si>
    <t>UTBI0FBZ304</t>
  </si>
  <si>
    <t>UTBI0FDB714</t>
  </si>
  <si>
    <t>UTBI0FDVM18</t>
  </si>
  <si>
    <t>UTBI0FFZD78</t>
  </si>
  <si>
    <t>UTBI0FGPD48</t>
  </si>
  <si>
    <t>UTBI0FHBN16</t>
  </si>
  <si>
    <t>UTBI0FKBC67</t>
  </si>
  <si>
    <t>UTBI0FKD591</t>
  </si>
  <si>
    <t>UTBI0FKGH26</t>
  </si>
  <si>
    <t>UTBI0FLAW86</t>
  </si>
  <si>
    <t>UTBI0FLBW90</t>
  </si>
  <si>
    <t>UTBI0FLKY06</t>
  </si>
  <si>
    <t>UTBI0FNG730</t>
  </si>
  <si>
    <t>UTBI0FTBK16</t>
  </si>
  <si>
    <t>UTBI0FULC73</t>
  </si>
  <si>
    <t>UTBI0FZBL16</t>
  </si>
  <si>
    <t>UTBI0FZD545</t>
  </si>
  <si>
    <t>UTBI0FZPN21</t>
  </si>
  <si>
    <t>UTBI0GABD92</t>
  </si>
  <si>
    <t>UTBI0GADJ25</t>
  </si>
  <si>
    <t>UTBI0GAGL18</t>
  </si>
  <si>
    <t>UTBI0GALC82</t>
  </si>
  <si>
    <t>UTBI0GAND19</t>
  </si>
  <si>
    <t>UTBI0GAR389</t>
  </si>
  <si>
    <t>UTBI0GASE46</t>
  </si>
  <si>
    <t>UTBI0GAUL33</t>
  </si>
  <si>
    <t>UTBI0GAZ008</t>
  </si>
  <si>
    <t>UTBI0GBEH08</t>
  </si>
  <si>
    <t>UTBI0GBHF57</t>
  </si>
  <si>
    <t>UTBI0GBT991</t>
  </si>
  <si>
    <t>UTBI0GBVF88</t>
  </si>
  <si>
    <t>UTBI0GBZW71</t>
  </si>
  <si>
    <t>UTBI0GCLK30</t>
  </si>
  <si>
    <t>UTBI0GCUR05</t>
  </si>
  <si>
    <t>UTBI0GDAK46</t>
  </si>
  <si>
    <t>UTBI0GDCD20</t>
  </si>
  <si>
    <t>UTBI0GDD996</t>
  </si>
  <si>
    <t>UTBI0GDG267</t>
  </si>
  <si>
    <t>UTBI0GDH406</t>
  </si>
  <si>
    <t>UTBI0GDN659</t>
  </si>
  <si>
    <t>UTBI0GDPN22</t>
  </si>
  <si>
    <t>UTBI0GDQW87</t>
  </si>
  <si>
    <t>UTBI0GDR046</t>
  </si>
  <si>
    <t>UTBI0GFAC89</t>
  </si>
  <si>
    <t>UTBI0GGAR36</t>
  </si>
  <si>
    <t>UTBI0GGBJ27</t>
  </si>
  <si>
    <t>UTBI0GGCL19</t>
  </si>
  <si>
    <t>UTBI0GGJW07</t>
  </si>
  <si>
    <t>UTBI0GGMC66</t>
  </si>
  <si>
    <t>UTBI0GGNA24</t>
  </si>
  <si>
    <t>UTBI0GGRG50</t>
  </si>
  <si>
    <t>UTBI0GGT004</t>
  </si>
  <si>
    <t>UTBI0GHAF59</t>
  </si>
  <si>
    <t>UTBI0GHDW03</t>
  </si>
  <si>
    <t>UTBI0GHNY20</t>
  </si>
  <si>
    <t>UTBI0GHOE36</t>
  </si>
  <si>
    <t>UTBI0GHP627</t>
  </si>
  <si>
    <t>UTBI0GHRW75</t>
  </si>
  <si>
    <t>UTBI0GHS420</t>
  </si>
  <si>
    <t>UTBI0GHT314</t>
  </si>
  <si>
    <t>UTBI0GHZ510</t>
  </si>
  <si>
    <t>UTBI0GIAC88</t>
  </si>
  <si>
    <t>UTBI0GIDM19</t>
  </si>
  <si>
    <t>UTBI0GJC731</t>
  </si>
  <si>
    <t>UTBI0GJG935</t>
  </si>
  <si>
    <t>UTBI0GJK876</t>
  </si>
  <si>
    <t>UTBI0GKAW05</t>
  </si>
  <si>
    <t>UTBI0GKH707</t>
  </si>
  <si>
    <t>UTBI0GKLJ63</t>
  </si>
  <si>
    <t>UTBI0GKPD31</t>
  </si>
  <si>
    <t>UTBI0GKYG07</t>
  </si>
  <si>
    <t>UTBI0GLAE88</t>
  </si>
  <si>
    <t>UTBI0GLG329</t>
  </si>
  <si>
    <t>UTBI0GLMG21</t>
  </si>
  <si>
    <t>UTBI0GLT061</t>
  </si>
  <si>
    <t>UTBI0GMAK44</t>
  </si>
  <si>
    <t>UTBI0GMHC14</t>
  </si>
  <si>
    <t>UTBI0GMJ557</t>
  </si>
  <si>
    <t>UTBI0GMR735</t>
  </si>
  <si>
    <t>UTBI0GMT550</t>
  </si>
  <si>
    <t>UTBI0GNA586</t>
  </si>
  <si>
    <t>UTBI0GNB475</t>
  </si>
  <si>
    <t>UTBI0GNC673</t>
  </si>
  <si>
    <t>UTBI0GND561</t>
  </si>
  <si>
    <t>UTBI0GNG729</t>
  </si>
  <si>
    <t>UTBI0GNIF07</t>
  </si>
  <si>
    <t>UTBI0GNJ733</t>
  </si>
  <si>
    <t>UTBI0GNNR04</t>
  </si>
  <si>
    <t>UTBI0GNRE92</t>
  </si>
  <si>
    <t>UTBI0GOAH64</t>
  </si>
  <si>
    <t>UTBI0GOGK92</t>
  </si>
  <si>
    <t>UTBI0GOHR31</t>
  </si>
  <si>
    <t>UTBI0GOIE73</t>
  </si>
  <si>
    <t>UTBI0GOMD85</t>
  </si>
  <si>
    <t>UTBI0GOP172</t>
  </si>
  <si>
    <t>UTBI0GORE70</t>
  </si>
  <si>
    <t>UTBI0GOSK02</t>
  </si>
  <si>
    <t>UTBI0GPAD91</t>
  </si>
  <si>
    <t>UTBI0GPN917</t>
  </si>
  <si>
    <t>UTBI0GPPJ32</t>
  </si>
  <si>
    <t>UTBI0GPR180</t>
  </si>
  <si>
    <t>UTBI0GPS063</t>
  </si>
  <si>
    <t>UTBI0GPY847</t>
  </si>
  <si>
    <t>UTBI0GRA144</t>
  </si>
  <si>
    <t>UTBI0GRC576</t>
  </si>
  <si>
    <t>UTBI0GRF257</t>
  </si>
  <si>
    <t>UTBI0GRH112</t>
  </si>
  <si>
    <t>UTBI0GRP924</t>
  </si>
  <si>
    <t>UTBI0GRR519</t>
  </si>
  <si>
    <t>UTBI0GSDC59</t>
  </si>
  <si>
    <t>UTBI0GSFD08</t>
  </si>
  <si>
    <t>UTBI0GSGG04</t>
  </si>
  <si>
    <t>UTBI0GSIF76</t>
  </si>
  <si>
    <t>UTBI0GSK037</t>
  </si>
  <si>
    <t>UTBI0GSPJ92</t>
  </si>
  <si>
    <t>UTBI0GSRG51</t>
  </si>
  <si>
    <t>UTBI0GTKF44</t>
  </si>
  <si>
    <t>UTBI0GTL274</t>
  </si>
  <si>
    <t>UTBI0GUA285</t>
  </si>
  <si>
    <t>UTBI0GUB898</t>
  </si>
  <si>
    <t>UTBI0GUJN09</t>
  </si>
  <si>
    <t>UTBI0GUMH71</t>
  </si>
  <si>
    <t>UTBI0GUN808</t>
  </si>
  <si>
    <t>UTBI0GURE27</t>
  </si>
  <si>
    <t>UTBI0GUVH87</t>
  </si>
  <si>
    <t>UTBI0GVN540</t>
  </si>
  <si>
    <t>UTBI0GVPC52</t>
  </si>
  <si>
    <t>UTBI0GWAK78</t>
  </si>
  <si>
    <t>UTBI0GYA405</t>
  </si>
  <si>
    <t>UTBI0GYB170</t>
  </si>
  <si>
    <t>UTBI0HAB248</t>
  </si>
  <si>
    <t>UTBI0HAFG31</t>
  </si>
  <si>
    <t>UTBI0HAI390</t>
  </si>
  <si>
    <t>UTBI0HAKG66</t>
  </si>
  <si>
    <t>UTBI0HAL993</t>
  </si>
  <si>
    <t>UTBI0HAN096</t>
  </si>
  <si>
    <t>UTBI0HAPE07</t>
  </si>
  <si>
    <t>UTBI0HAR081</t>
  </si>
  <si>
    <t>UTBI0HAS904</t>
  </si>
  <si>
    <t>UTBI0HAT415</t>
  </si>
  <si>
    <t>UTBI0HAZ115</t>
  </si>
  <si>
    <t>UTBI0HBAC11</t>
  </si>
  <si>
    <t>UTBI0HBL855</t>
  </si>
  <si>
    <t>UTBI0HBNC65</t>
  </si>
  <si>
    <t>UTBI0HBP925</t>
  </si>
  <si>
    <t>UTBI0HBT029</t>
  </si>
  <si>
    <t>UTBI0HCPW82</t>
  </si>
  <si>
    <t>UTBI0HCT116</t>
  </si>
  <si>
    <t>UTBI0HDBJ02</t>
  </si>
  <si>
    <t>UTBI0HDCF75</t>
  </si>
  <si>
    <t>UTBI0HDI555</t>
  </si>
  <si>
    <t>UTBI0HDMY17</t>
  </si>
  <si>
    <t>UTBI0HDTC37</t>
  </si>
  <si>
    <t>UTBI0HEAK32</t>
  </si>
  <si>
    <t>UTBI0HEM495</t>
  </si>
  <si>
    <t>UTBI0HETW69</t>
  </si>
  <si>
    <t>UTBI0HGHC15</t>
  </si>
  <si>
    <t>UTBI0HGJG48</t>
  </si>
  <si>
    <t>UTBI0HGNH90</t>
  </si>
  <si>
    <t>UTBI0HHL033</t>
  </si>
  <si>
    <t>UTBI0HHP943</t>
  </si>
  <si>
    <t>UTBI0HJRK50</t>
  </si>
  <si>
    <t>UTBI0HKAK34</t>
  </si>
  <si>
    <t>UTBI0HKL017</t>
  </si>
  <si>
    <t>UTBI0HKP877</t>
  </si>
  <si>
    <t>UTBI0HLB872</t>
  </si>
  <si>
    <t>UTBI0HLS011</t>
  </si>
  <si>
    <t>UTBI0HLWL53</t>
  </si>
  <si>
    <t>UTBI0HMNM21</t>
  </si>
  <si>
    <t>UTBI0HMPE11</t>
  </si>
  <si>
    <t>UTBI0HMR145</t>
  </si>
  <si>
    <t>UTBI0HNCL30</t>
  </si>
  <si>
    <t>UTBI0HNGL20</t>
  </si>
  <si>
    <t>UTBI0HNLK55</t>
  </si>
  <si>
    <t>UTBI0HNPE22</t>
  </si>
  <si>
    <t>UTBI0HNSM20</t>
  </si>
  <si>
    <t>UTBI0HOD100</t>
  </si>
  <si>
    <t>UTBI0HOJ369</t>
  </si>
  <si>
    <t>UTBI0HORA56</t>
  </si>
  <si>
    <t>UTBI0HOS779</t>
  </si>
  <si>
    <t>UTBI0HOT610</t>
  </si>
  <si>
    <t>UTBI0HOW117</t>
  </si>
  <si>
    <t>UTBI0HPR546</t>
  </si>
  <si>
    <t>UTBI0HRAF87</t>
  </si>
  <si>
    <t>UTBI0HRDR15</t>
  </si>
  <si>
    <t>UTBI0HRMY25</t>
  </si>
  <si>
    <t>UTBI0HRNQ36</t>
  </si>
  <si>
    <t>UTBI0HRP960</t>
  </si>
  <si>
    <t>UTBI0HRSF38</t>
  </si>
  <si>
    <t>UTBI0HSAE86</t>
  </si>
  <si>
    <t>UTBI0HSLL21</t>
  </si>
  <si>
    <t>UTBI0HSN508</t>
  </si>
  <si>
    <t>UTBI0HSR784</t>
  </si>
  <si>
    <t>UTBI0HSUP06</t>
  </si>
  <si>
    <t>UTBI0HTB113</t>
  </si>
  <si>
    <t>UTBI0HTK114</t>
  </si>
  <si>
    <t>UTBI0HTLG79</t>
  </si>
  <si>
    <t>UTBI0HTSL52</t>
  </si>
  <si>
    <t>UTBI0HUB642</t>
  </si>
  <si>
    <t>UTBI0HUT065</t>
  </si>
  <si>
    <t>UTBI0HWR551</t>
  </si>
  <si>
    <t>UTBI0HYD807</t>
  </si>
  <si>
    <t>UTBI0HZB407</t>
  </si>
  <si>
    <t>UTBI0HZG509</t>
  </si>
  <si>
    <t>UTBI0IAC652</t>
  </si>
  <si>
    <t>UTBI0ICH703</t>
  </si>
  <si>
    <t>UTBI0ICPF98</t>
  </si>
  <si>
    <t>UTBI0IIMH62</t>
  </si>
  <si>
    <t>UTBI0ILKP08</t>
  </si>
  <si>
    <t>UTBI0IMP312</t>
  </si>
  <si>
    <t>UTBI0IMR839</t>
  </si>
  <si>
    <t>UTBI0IND630</t>
  </si>
  <si>
    <t>UTBI0ING559</t>
  </si>
  <si>
    <t>UTBI0INNL24</t>
  </si>
  <si>
    <t>UTBI0INRH55</t>
  </si>
  <si>
    <t>UTBI0IPC856</t>
  </si>
  <si>
    <t>UTBI0IRBK35</t>
  </si>
  <si>
    <t>UTBI0ISL994</t>
  </si>
  <si>
    <t>UTBI0ISMC36</t>
  </si>
  <si>
    <t>UTBI0ITAD77</t>
  </si>
  <si>
    <t>UTBI0ITKR13</t>
  </si>
  <si>
    <t>UTBI0ITSR41</t>
  </si>
  <si>
    <t>UTBI0JAB635</t>
  </si>
  <si>
    <t>UTBI0JAD133</t>
  </si>
  <si>
    <t>UTBI0JAG292</t>
  </si>
  <si>
    <t>UTBI0JAI517</t>
  </si>
  <si>
    <t>UTBI0JAK362</t>
  </si>
  <si>
    <t>UTBI0JAL212</t>
  </si>
  <si>
    <t>UTBI0JAMD41</t>
  </si>
  <si>
    <t>UTBI0JAPW43</t>
  </si>
  <si>
    <t>UTBI0JAR043</t>
  </si>
  <si>
    <t>UTBI0JAYF46</t>
  </si>
  <si>
    <t>UTBI0JBM360</t>
  </si>
  <si>
    <t>UTBI0JBTW39</t>
  </si>
  <si>
    <t>UTBI0JDB430</t>
  </si>
  <si>
    <t>UTBI0JDHC95</t>
  </si>
  <si>
    <t>UTBI0JDPA25</t>
  </si>
  <si>
    <t>UTBI0JDR780</t>
  </si>
  <si>
    <t>UTBI0JDVF51</t>
  </si>
  <si>
    <t>UTBI0JEHQ33</t>
  </si>
  <si>
    <t>UTBI0JETD02</t>
  </si>
  <si>
    <t>UTBI0JGAK37</t>
  </si>
  <si>
    <t>UTBI0JGDR32</t>
  </si>
  <si>
    <t>UTBI0JGH280</t>
  </si>
  <si>
    <t>UTBI0JGN534</t>
  </si>
  <si>
    <t>UTBI0JGOD99</t>
  </si>
  <si>
    <t>UTBI0JGP428</t>
  </si>
  <si>
    <t>UTBI0JGR352</t>
  </si>
  <si>
    <t>UTBI0JGSE50</t>
  </si>
  <si>
    <t>UTBI0JGTA45</t>
  </si>
  <si>
    <t>UTBI0JGUR26</t>
  </si>
  <si>
    <t>UTBI0JHD284</t>
  </si>
  <si>
    <t>UTBI0JHG300</t>
  </si>
  <si>
    <t>UTBI0JHNR33</t>
  </si>
  <si>
    <t>UTBI0JHRE01</t>
  </si>
  <si>
    <t>UTBI0JHT305</t>
  </si>
  <si>
    <t>UTBI0JHU408</t>
  </si>
  <si>
    <t>UTBI0JHZG05</t>
  </si>
  <si>
    <t>UTBI0JIA942</t>
  </si>
  <si>
    <t>UTBI0JINN04</t>
  </si>
  <si>
    <t>UTBI0JIR986</t>
  </si>
  <si>
    <t>UTBI0JITE64</t>
  </si>
  <si>
    <t>UTBI0JJA798</t>
  </si>
  <si>
    <t>UTBI0JJDK86</t>
  </si>
  <si>
    <t>UTBI0JJHM31</t>
  </si>
  <si>
    <t>UTBI0JJPK69</t>
  </si>
  <si>
    <t>UTBI0JJRK82</t>
  </si>
  <si>
    <t>UTBI0JKAW15</t>
  </si>
  <si>
    <t>UTBI0JKBF36</t>
  </si>
  <si>
    <t>UTBI0JKH351</t>
  </si>
  <si>
    <t>UTBI0JLCC25</t>
  </si>
  <si>
    <t>UTBI0JLD715</t>
  </si>
  <si>
    <t>UTBI0JLG911</t>
  </si>
  <si>
    <t>UTBI0JLHE17</t>
  </si>
  <si>
    <t>UTBI0JLN691</t>
  </si>
  <si>
    <t>UTBI0JLPC63</t>
  </si>
  <si>
    <t>UTBI0JLSF21</t>
  </si>
  <si>
    <t>UTBI0JMAA03</t>
  </si>
  <si>
    <t>UTBI0JMBL13</t>
  </si>
  <si>
    <t>UTBI0JMG651</t>
  </si>
  <si>
    <t>UTBI0JMHR34</t>
  </si>
  <si>
    <t>UTBI0JNHA52</t>
  </si>
  <si>
    <t>UTBI0JNPF69</t>
  </si>
  <si>
    <t>UTBI0JNR200</t>
  </si>
  <si>
    <t>UTBI0JOD535</t>
  </si>
  <si>
    <t>UTBI0JOG367</t>
  </si>
  <si>
    <t>UTBI0JOR118</t>
  </si>
  <si>
    <t>UTBI0JOTD58</t>
  </si>
  <si>
    <t>UTBI0JOW322</t>
  </si>
  <si>
    <t>UTBI0JOY978</t>
  </si>
  <si>
    <t>UTBI0JPI773</t>
  </si>
  <si>
    <t>UTBI0JPN497</t>
  </si>
  <si>
    <t>UTBI0JPRJ45</t>
  </si>
  <si>
    <t>UTBI0JRBF40</t>
  </si>
  <si>
    <t>UTBI0JRDK17</t>
  </si>
  <si>
    <t>UTBI0JRJH30</t>
  </si>
  <si>
    <t>UTBI0JRNR25</t>
  </si>
  <si>
    <t>UTBI0JRPJ42</t>
  </si>
  <si>
    <t>UTBI0JRSH32</t>
  </si>
  <si>
    <t>UTBI0JSD423</t>
  </si>
  <si>
    <t>UTBI0JSI544</t>
  </si>
  <si>
    <t>UTBI0JSW426</t>
  </si>
  <si>
    <t>UTBI0JTBC07</t>
  </si>
  <si>
    <t>UTBI0JTP597</t>
  </si>
  <si>
    <t>UTBI0JTRK47</t>
  </si>
  <si>
    <t>UTBI0JUNM35</t>
  </si>
  <si>
    <t>UTBI0JUR583</t>
  </si>
  <si>
    <t>UTBI0JVVA64</t>
  </si>
  <si>
    <t>UTBI0JYPJ49</t>
  </si>
  <si>
    <t>UTBI0KAAN01</t>
  </si>
  <si>
    <t>UTBI0KABF58</t>
  </si>
  <si>
    <t>UTBI0KACD15</t>
  </si>
  <si>
    <t>UTBI0KAD259</t>
  </si>
  <si>
    <t>UTBI0KAID49</t>
  </si>
  <si>
    <t>UTBI0KAJQ05</t>
  </si>
  <si>
    <t>UTBI0KAK345</t>
  </si>
  <si>
    <t>UTBI0KAL606</t>
  </si>
  <si>
    <t>UTBI0KAM346</t>
  </si>
  <si>
    <t>UTBI0KAN963</t>
  </si>
  <si>
    <t>UTBI0KAPE90</t>
  </si>
  <si>
    <t>UTBI0KAR290</t>
  </si>
  <si>
    <t>UTBI0KAS151</t>
  </si>
  <si>
    <t>UTBI0KAT223</t>
  </si>
  <si>
    <t>UTBI0KAU746</t>
  </si>
  <si>
    <t>UTBI0KBA663</t>
  </si>
  <si>
    <t>UTBI0KBDG38</t>
  </si>
  <si>
    <t>UTBI0KBGE85</t>
  </si>
  <si>
    <t>UTBI0KBKE57</t>
  </si>
  <si>
    <t>UTBI0KBNQ07</t>
  </si>
  <si>
    <t>UTBI0KBRG02</t>
  </si>
  <si>
    <t>UTBI0KBTJ44</t>
  </si>
  <si>
    <t>UTBI0KBZD22</t>
  </si>
  <si>
    <t>UTBI0KCHD17</t>
  </si>
  <si>
    <t>UTBI0KCIH81</t>
  </si>
  <si>
    <t>UTBI0KCP233</t>
  </si>
  <si>
    <t>UTBI0KDAE76</t>
  </si>
  <si>
    <t>UTBI0KDGD18</t>
  </si>
  <si>
    <t>UTBI0KDK869</t>
  </si>
  <si>
    <t>UTBI0KDME02</t>
  </si>
  <si>
    <t>UTBI0KDP119</t>
  </si>
  <si>
    <t>UTBI0KDR473</t>
  </si>
  <si>
    <t>UTBI0KDTF11</t>
  </si>
  <si>
    <t>UTBI0KED459</t>
  </si>
  <si>
    <t>UTBI0KEOJ12</t>
  </si>
  <si>
    <t>UTBI0KERE38</t>
  </si>
  <si>
    <t>UTBI0KESY22</t>
  </si>
  <si>
    <t>UTBI0KGAQ18</t>
  </si>
  <si>
    <t>UTBI0KGC299</t>
  </si>
  <si>
    <t>UTBI0KGG999</t>
  </si>
  <si>
    <t>UTBI0KGJ306</t>
  </si>
  <si>
    <t>UTBI0KGMW98</t>
  </si>
  <si>
    <t>UTBI0KGNH66</t>
  </si>
  <si>
    <t>UTBI0KGP230</t>
  </si>
  <si>
    <t>UTBI0KGR710</t>
  </si>
  <si>
    <t>UTBI0KGTD28</t>
  </si>
  <si>
    <t>UTBI0KHA636</t>
  </si>
  <si>
    <t>UTBI0KHB712</t>
  </si>
  <si>
    <t>UTBI0KHEJ41</t>
  </si>
  <si>
    <t>UTBI0KHG992</t>
  </si>
  <si>
    <t>UTBI0KHH577</t>
  </si>
  <si>
    <t>UTBI0KHIE39</t>
  </si>
  <si>
    <t>UTBI0KHJ060</t>
  </si>
  <si>
    <t>UTBI0KHKF03</t>
  </si>
  <si>
    <t>UTBI0KHLE10</t>
  </si>
  <si>
    <t>UTBI0KHMW52</t>
  </si>
  <si>
    <t>UTBI0KHN774</t>
  </si>
  <si>
    <t>UTBI0KHO905</t>
  </si>
  <si>
    <t>UTBI0KHP354</t>
  </si>
  <si>
    <t>UTBI0KHR913</t>
  </si>
  <si>
    <t>UTBI0KHT665</t>
  </si>
  <si>
    <t>UTBI0KHU441</t>
  </si>
  <si>
    <t>UTBI0KIA491</t>
  </si>
  <si>
    <t>UTBI0KILE14</t>
  </si>
  <si>
    <t>UTBI0KIR431</t>
  </si>
  <si>
    <t>UTBI0KIS445</t>
  </si>
  <si>
    <t>UTBI0KITQ08</t>
  </si>
  <si>
    <t>UTBI0KJAC69</t>
  </si>
  <si>
    <t>UTBI0KJRD01</t>
  </si>
  <si>
    <t>UTBI0KKB463</t>
  </si>
  <si>
    <t>UTBI0KKD036</t>
  </si>
  <si>
    <t>UTBI0KKE434</t>
  </si>
  <si>
    <t>UTBI0KKGH02</t>
  </si>
  <si>
    <t>UTBI0KKHL22</t>
  </si>
  <si>
    <t>UTBI0KKIH25</t>
  </si>
  <si>
    <t>UTBI0KKJG41</t>
  </si>
  <si>
    <t>UTBI0KKKP26</t>
  </si>
  <si>
    <t>UTBI0KKPJ55</t>
  </si>
  <si>
    <t>UTBI0KKR688</t>
  </si>
  <si>
    <t>UTBI0KKT744</t>
  </si>
  <si>
    <t>UTBI0KLA668</t>
  </si>
  <si>
    <t>UTBI0KLB454</t>
  </si>
  <si>
    <t>UTBI0KLC927</t>
  </si>
  <si>
    <t>UTBI0KLDD26</t>
  </si>
  <si>
    <t>UTBI0KLG946</t>
  </si>
  <si>
    <t>UTBI0KLHG32</t>
  </si>
  <si>
    <t>UTBI0KLIJ96</t>
  </si>
  <si>
    <t>UTBI0KLLP10</t>
  </si>
  <si>
    <t>UTBI0KLM149</t>
  </si>
  <si>
    <t>UTBI0KLNG03</t>
  </si>
  <si>
    <t>UTBI0KLP645</t>
  </si>
  <si>
    <t>UTBI0KLR899</t>
  </si>
  <si>
    <t>UTBI0KLWA43</t>
  </si>
  <si>
    <t>UTBI0KLZP23</t>
  </si>
  <si>
    <t>UTBI0KMA886</t>
  </si>
  <si>
    <t>UTBI0KMGG39</t>
  </si>
  <si>
    <t>UTBI0KMID57</t>
  </si>
  <si>
    <t>UTBI0KMJ965</t>
  </si>
  <si>
    <t>UTBI0KMKG93</t>
  </si>
  <si>
    <t>UTBI0KMLW51</t>
  </si>
  <si>
    <t>UTBI0KMM639</t>
  </si>
  <si>
    <t>UTBI0KMN885</t>
  </si>
  <si>
    <t>UTBI0KMOQ25</t>
  </si>
  <si>
    <t>UTBI0KMP921</t>
  </si>
  <si>
    <t>UTBI0KMTC49</t>
  </si>
  <si>
    <t>UTBI0KNA255</t>
  </si>
  <si>
    <t>UTBI0KNBC77</t>
  </si>
  <si>
    <t>UTBI0KNDD69</t>
  </si>
  <si>
    <t>UTBI0KNG723</t>
  </si>
  <si>
    <t>UTBI0KNI365</t>
  </si>
  <si>
    <t>UTBI0KNL745</t>
  </si>
  <si>
    <t>UTBI0KNND70</t>
  </si>
  <si>
    <t>UTBI0KNP503</t>
  </si>
  <si>
    <t>UTBI0KNRE66</t>
  </si>
  <si>
    <t>UTBI0KNT849</t>
  </si>
  <si>
    <t>UTBI0KOAW55</t>
  </si>
  <si>
    <t>UTBI0KOG270</t>
  </si>
  <si>
    <t>UTBI0KOHG64</t>
  </si>
  <si>
    <t>UTBI0KOJH72</t>
  </si>
  <si>
    <t>UTBI0KOKQ15</t>
  </si>
  <si>
    <t>UTBI0KOLJ51</t>
  </si>
  <si>
    <t>UTBI0KON692</t>
  </si>
  <si>
    <t>UTBI0KOR436</t>
  </si>
  <si>
    <t>UTBI0KOT024</t>
  </si>
  <si>
    <t>UTBI0KOZ831</t>
  </si>
  <si>
    <t>UTBI0KPBG72</t>
  </si>
  <si>
    <t>UTBI0KPCK33</t>
  </si>
  <si>
    <t>UTBI0KPGW59</t>
  </si>
  <si>
    <t>UTBI0KPIC29</t>
  </si>
  <si>
    <t>UTBI0KPK936</t>
  </si>
  <si>
    <t>UTBI0KPLF04</t>
  </si>
  <si>
    <t>UTBI0KPM835</t>
  </si>
  <si>
    <t>UTBI0KPR526</t>
  </si>
  <si>
    <t>UTBI0KRA836</t>
  </si>
  <si>
    <t>UTBI0KRAE82</t>
  </si>
  <si>
    <t>UTBI0KRB718</t>
  </si>
  <si>
    <t>UTBI0KRD077</t>
  </si>
  <si>
    <t>UTBI0KRI213</t>
  </si>
  <si>
    <t>UTBI0KRMD55</t>
  </si>
  <si>
    <t>UTBI0KRND71</t>
  </si>
  <si>
    <t>UTBI0KRSJ88</t>
  </si>
  <si>
    <t>UTBI0KRT169</t>
  </si>
  <si>
    <t>UTBI0KRU868</t>
  </si>
  <si>
    <t>UTBI0KRZL09</t>
  </si>
  <si>
    <t>UTBI0KSA793</t>
  </si>
  <si>
    <t>UTBI0KSBE55</t>
  </si>
  <si>
    <t>UTBI0KSGQ28</t>
  </si>
  <si>
    <t>UTBI0KSJL42</t>
  </si>
  <si>
    <t>UTBI0KSKE26</t>
  </si>
  <si>
    <t>UTBI0KSNC02</t>
  </si>
  <si>
    <t>UTBI0KSP932</t>
  </si>
  <si>
    <t>UTBI0KSR262</t>
  </si>
  <si>
    <t>UTBI0KSTC94</t>
  </si>
  <si>
    <t>UTBI0KSUF89</t>
  </si>
  <si>
    <t>UTBI0KTA568</t>
  </si>
  <si>
    <t>UTBI0KTCR09</t>
  </si>
  <si>
    <t>UTBI0KTD090</t>
  </si>
  <si>
    <t>UTBI0KTGW20</t>
  </si>
  <si>
    <t>UTBI0KTHN05</t>
  </si>
  <si>
    <t>UTBI0KTIJ13</t>
  </si>
  <si>
    <t>UTBI0KTKH92</t>
  </si>
  <si>
    <t>UTBI0KTLC32</t>
  </si>
  <si>
    <t>UTBI0KTM834</t>
  </si>
  <si>
    <t>UTBI0KTN068</t>
  </si>
  <si>
    <t>UTBI0KTR160</t>
  </si>
  <si>
    <t>UTBI0KTTM05</t>
  </si>
  <si>
    <t>UTBI0KTWL35</t>
  </si>
  <si>
    <t>UTBI0KUAE19</t>
  </si>
  <si>
    <t>UTBI0KUBF94</t>
  </si>
  <si>
    <t>UTBI0KUD174</t>
  </si>
  <si>
    <t>UTBI0KUHH96</t>
  </si>
  <si>
    <t>UTBI0KUIH18</t>
  </si>
  <si>
    <t>UTBI0KUJC72</t>
  </si>
  <si>
    <t>UTBI0KULJ20</t>
  </si>
  <si>
    <t>UTBI0KUMD30</t>
  </si>
  <si>
    <t>UTBI0KUNC51</t>
  </si>
  <si>
    <t>UTBI0KUR438</t>
  </si>
  <si>
    <t>UTBI0KUS476</t>
  </si>
  <si>
    <t>UTBI0KUTK59</t>
  </si>
  <si>
    <t>UTBI0KUVQ21</t>
  </si>
  <si>
    <t>UTBI0KWDM27</t>
  </si>
  <si>
    <t>UTBI0KWTJ05</t>
  </si>
  <si>
    <t>UTBI0KYA327</t>
  </si>
  <si>
    <t>UTBI0KYHW21</t>
  </si>
  <si>
    <t>UTBI0KYI030</t>
  </si>
  <si>
    <t>UTBI0KYN690</t>
  </si>
  <si>
    <t>UTBI0KYPE12</t>
  </si>
  <si>
    <t>UTBI0KYSG92</t>
  </si>
  <si>
    <t>UTBI0LAB386</t>
  </si>
  <si>
    <t>UTBI0LAGJ47</t>
  </si>
  <si>
    <t>UTBI0LAHG33</t>
  </si>
  <si>
    <t>UTBI0LAJ716</t>
  </si>
  <si>
    <t>UTBI0LAK326</t>
  </si>
  <si>
    <t>UTBI0LAL328</t>
  </si>
  <si>
    <t>UTBI0LAN335</t>
  </si>
  <si>
    <t>UTBI0LARJ82</t>
  </si>
  <si>
    <t>UTBI0LBBE08</t>
  </si>
  <si>
    <t>UTBI0LBCG99</t>
  </si>
  <si>
    <t>UTBI0LBG055</t>
  </si>
  <si>
    <t>UTBI0LBZA16</t>
  </si>
  <si>
    <t>UTBI0LDA073</t>
  </si>
  <si>
    <t>UTBI0LDG419</t>
  </si>
  <si>
    <t>UTBI0LDOH68</t>
  </si>
  <si>
    <t>UTBI0LERK77</t>
  </si>
  <si>
    <t>UTBI0LGAH58</t>
  </si>
  <si>
    <t>UTBI0LGJ585</t>
  </si>
  <si>
    <t>UTBI0LGL973</t>
  </si>
  <si>
    <t>UTBI0LGR062</t>
  </si>
  <si>
    <t>UTBI0LGT443</t>
  </si>
  <si>
    <t>UTBI0LHB515</t>
  </si>
  <si>
    <t>UTBI0LIBQ01</t>
  </si>
  <si>
    <t>UTBI0LIL227</t>
  </si>
  <si>
    <t>UTBI0LIN564</t>
  </si>
  <si>
    <t>UTBI0LJB478</t>
  </si>
  <si>
    <t>UTBI0LKAH60</t>
  </si>
  <si>
    <t>UTBI0LKG146</t>
  </si>
  <si>
    <t>UTBI0LKI556</t>
  </si>
  <si>
    <t>UTBI0LKK031</t>
  </si>
  <si>
    <t>UTBI0LKO504</t>
  </si>
  <si>
    <t>UTBI0LKP066</t>
  </si>
  <si>
    <t>UTBI0LKR163</t>
  </si>
  <si>
    <t>UTBI0LLAH09</t>
  </si>
  <si>
    <t>UTBI0LLK357</t>
  </si>
  <si>
    <t>UTBI0LMG321</t>
  </si>
  <si>
    <t>UTBI0LMPD95</t>
  </si>
  <si>
    <t>UTBI0LPC732</t>
  </si>
  <si>
    <t>UTBI0LPLG76</t>
  </si>
  <si>
    <t>UTBI0LPRF15</t>
  </si>
  <si>
    <t>UTBI0LPT120</t>
  </si>
  <si>
    <t>UTBI0LRC400</t>
  </si>
  <si>
    <t>UTBI0LRSR11</t>
  </si>
  <si>
    <t>UTBI0LSD153</t>
  </si>
  <si>
    <t>UTBI0LSGW44</t>
  </si>
  <si>
    <t>UTBI0LSR563</t>
  </si>
  <si>
    <t>UTBI0LUD711</t>
  </si>
  <si>
    <t>UTBI0LXN787</t>
  </si>
  <si>
    <t>UTBI0MACJ77</t>
  </si>
  <si>
    <t>UTBI0MAD915</t>
  </si>
  <si>
    <t>UTBI0MAH928</t>
  </si>
  <si>
    <t>UTBI0MAIK66</t>
  </si>
  <si>
    <t>UTBI0MAJ906</t>
  </si>
  <si>
    <t>UTBI0MAK952</t>
  </si>
  <si>
    <t>UTBI0MALE65</t>
  </si>
  <si>
    <t>UTBI0MAM987</t>
  </si>
  <si>
    <t>UTBI0MAOG29</t>
  </si>
  <si>
    <t>UTBI0MATC01</t>
  </si>
  <si>
    <t>UTBI0MAVL11</t>
  </si>
  <si>
    <t>UTBI0MAW323</t>
  </si>
  <si>
    <t>UTBI0MAYA30</t>
  </si>
  <si>
    <t>UTBI0MBD437</t>
  </si>
  <si>
    <t>UTBI0MBGE58</t>
  </si>
  <si>
    <t>UTBI0MBHD62</t>
  </si>
  <si>
    <t>UTBI0MBPP29</t>
  </si>
  <si>
    <t>UTBI0MBSA08</t>
  </si>
  <si>
    <t>UTBI0MBTC44</t>
  </si>
  <si>
    <t>UTBI0MBZC45</t>
  </si>
  <si>
    <t>UTBI0MCAE91</t>
  </si>
  <si>
    <t>UTBI0MCHA13</t>
  </si>
  <si>
    <t>UTBI0MCIH89</t>
  </si>
  <si>
    <t>UTBI0MCLW48</t>
  </si>
  <si>
    <t>UTBI0MCP057</t>
  </si>
  <si>
    <t>UTBI0MDA214</t>
  </si>
  <si>
    <t>UTBI0MDPJ91</t>
  </si>
  <si>
    <t>UTBI0MDR810</t>
  </si>
  <si>
    <t>UTBI0MDS801</t>
  </si>
  <si>
    <t>UTBI0MDTP11</t>
  </si>
  <si>
    <t>UTBI0MDVG89</t>
  </si>
  <si>
    <t>UTBI0MEC162</t>
  </si>
  <si>
    <t>UTBI0MEH359</t>
  </si>
  <si>
    <t>UTBI0MEL054</t>
  </si>
  <si>
    <t>UTBI0MEM249</t>
  </si>
  <si>
    <t>UTBI0MENG22</t>
  </si>
  <si>
    <t>UTBI0MEPR19</t>
  </si>
  <si>
    <t>UTBI0MER516</t>
  </si>
  <si>
    <t>UTBI0MESM15</t>
  </si>
  <si>
    <t>UTBI0MET194</t>
  </si>
  <si>
    <t>UTBI0MGBY30</t>
  </si>
  <si>
    <t>UTBI0MGD797</t>
  </si>
  <si>
    <t>UTBI0MGG650</t>
  </si>
  <si>
    <t>UTBI0MGH922</t>
  </si>
  <si>
    <t>UTBI0MGIH63</t>
  </si>
  <si>
    <t>UTBI0MGJD52</t>
  </si>
  <si>
    <t>UTBI0MGMF45</t>
  </si>
  <si>
    <t>UTBI0MGN349</t>
  </si>
  <si>
    <t>UTBI0MGPJ21</t>
  </si>
  <si>
    <t>UTBI0MGRF99</t>
  </si>
  <si>
    <t>UTBI0MGT340</t>
  </si>
  <si>
    <t>UTBI0MHB887</t>
  </si>
  <si>
    <t>UTBI0MHD496</t>
  </si>
  <si>
    <t>UTBI0MHGF78</t>
  </si>
  <si>
    <t>UTBI0MHIK67</t>
  </si>
  <si>
    <t>UTBI0MHL871</t>
  </si>
  <si>
    <t>UTBI0MHMN10</t>
  </si>
  <si>
    <t>UTBI0MHNK29</t>
  </si>
  <si>
    <t>UTBI0MHP078</t>
  </si>
  <si>
    <t>UTBI0MHRF85</t>
  </si>
  <si>
    <t>UTBI0MHSM25</t>
  </si>
  <si>
    <t>UTBI0MHTF97</t>
  </si>
  <si>
    <t>UTBI0MID215</t>
  </si>
  <si>
    <t>UTBI0MILC64</t>
  </si>
  <si>
    <t>UTBI0MIN001</t>
  </si>
  <si>
    <t>UTBI0MIPJ04</t>
  </si>
  <si>
    <t>UTBI0MIRJ40</t>
  </si>
  <si>
    <t>UTBI0MJPY04</t>
  </si>
  <si>
    <t>UTBI0MKBC35</t>
  </si>
  <si>
    <t>UTBI0MKD671</t>
  </si>
  <si>
    <t>UTBI0MKGJ31</t>
  </si>
  <si>
    <t>UTBI0MKLJ58</t>
  </si>
  <si>
    <t>UTBI0MKM344</t>
  </si>
  <si>
    <t>UTBI0MKP485</t>
  </si>
  <si>
    <t>UTBI0MKRW24</t>
  </si>
  <si>
    <t>UTBI0MKT121</t>
  </si>
  <si>
    <t>UTBI0MLAF86</t>
  </si>
  <si>
    <t>UTBI0MLD625</t>
  </si>
  <si>
    <t>UTBI0MLP818</t>
  </si>
  <si>
    <t>UTBI0MLR939</t>
  </si>
  <si>
    <t>UTBI0MLTE87</t>
  </si>
  <si>
    <t>UTBI0MMGG87</t>
  </si>
  <si>
    <t>UTBI0MMKL39</t>
  </si>
  <si>
    <t>UTBI0MMPE44</t>
  </si>
  <si>
    <t>UTBI0MMT602</t>
  </si>
  <si>
    <t>UTBI0MNBY31</t>
  </si>
  <si>
    <t>UTBI0MNDK01</t>
  </si>
  <si>
    <t>UTBI0MNG681</t>
  </si>
  <si>
    <t>UTBI0MNI325</t>
  </si>
  <si>
    <t>UTBI0MNK641</t>
  </si>
  <si>
    <t>UTBI0MNLE75</t>
  </si>
  <si>
    <t>UTBI0MNOK98</t>
  </si>
  <si>
    <t>UTBI0MNPF14</t>
  </si>
  <si>
    <t>UTBI0MNR440</t>
  </si>
  <si>
    <t>UTBI0MNU034</t>
  </si>
  <si>
    <t>UTBI0MNZ007</t>
  </si>
  <si>
    <t>UTBI0MOBY11</t>
  </si>
  <si>
    <t>UTBI0MOG244</t>
  </si>
  <si>
    <t>UTBI0MOHJ01</t>
  </si>
  <si>
    <t>UTBI0MOI339</t>
  </si>
  <si>
    <t>UTBI0MOJC75</t>
  </si>
  <si>
    <t>UTBI0MOL748</t>
  </si>
  <si>
    <t>UTBI0MOM161</t>
  </si>
  <si>
    <t>UTBI0MON446</t>
  </si>
  <si>
    <t>UTBI0MOPW47</t>
  </si>
  <si>
    <t>UTBI0MOR320</t>
  </si>
  <si>
    <t>UTBI0MOSL23</t>
  </si>
  <si>
    <t>UTBI0MOT498</t>
  </si>
  <si>
    <t>UTBI0MOUE18</t>
  </si>
  <si>
    <t>UTBI0MOY072</t>
  </si>
  <si>
    <t>UTBI0MPA682</t>
  </si>
  <si>
    <t>UTBI0MPDE53</t>
  </si>
  <si>
    <t>UTBI0MPKG63</t>
  </si>
  <si>
    <t>UTBI0MPM853</t>
  </si>
  <si>
    <t>UTBI0MPN664</t>
  </si>
  <si>
    <t>UTBI0MPRK39</t>
  </si>
  <si>
    <t>UTBI0MPSF56</t>
  </si>
  <si>
    <t>UTBI0MPT050</t>
  </si>
  <si>
    <t>UTBI0MPUL27</t>
  </si>
  <si>
    <t>UTBI0MRB536</t>
  </si>
  <si>
    <t>UTBI0MRCQ26</t>
  </si>
  <si>
    <t>UTBI0MRD805</t>
  </si>
  <si>
    <t>UTBI0MRG364</t>
  </si>
  <si>
    <t>UTBI0MRHG37</t>
  </si>
  <si>
    <t>UTBI0MRIW06</t>
  </si>
  <si>
    <t>UTBI0MRNW66</t>
  </si>
  <si>
    <t>UTBI0MRP930</t>
  </si>
  <si>
    <t>UTBI0MRRW50</t>
  </si>
  <si>
    <t>UTBI0MRT075</t>
  </si>
  <si>
    <t>UTBI0MSD056</t>
  </si>
  <si>
    <t>UTBI0MSHK20</t>
  </si>
  <si>
    <t>UTBI0MSJW77</t>
  </si>
  <si>
    <t>UTBI0MSMG65</t>
  </si>
  <si>
    <t>UTBI0MSR582</t>
  </si>
  <si>
    <t>UTBI0MSUW67</t>
  </si>
  <si>
    <t>UTBI0MTAE83</t>
  </si>
  <si>
    <t>UTBI0MTJJ07</t>
  </si>
  <si>
    <t>UTBI0MTL961</t>
  </si>
  <si>
    <t>UTBI0MTP025</t>
  </si>
  <si>
    <t>UTBI0MTR518</t>
  </si>
  <si>
    <t>UTBI0MTY041</t>
  </si>
  <si>
    <t>UTBI0MTZP27</t>
  </si>
  <si>
    <t>UTBI0MUA506</t>
  </si>
  <si>
    <t>UTBI0MUCC87</t>
  </si>
  <si>
    <t>UTBI0MUGE04</t>
  </si>
  <si>
    <t>UTBI0MUJK95</t>
  </si>
  <si>
    <t>UTBI0MUKW92</t>
  </si>
  <si>
    <t>UTBI0MUSJ65</t>
  </si>
  <si>
    <t>UTBI0MUZ416</t>
  </si>
  <si>
    <t>UTBI0MVKP20</t>
  </si>
  <si>
    <t>UTBI0MWIH19</t>
  </si>
  <si>
    <t>UTBI0MYB019</t>
  </si>
  <si>
    <t>UTBI0MYGD24</t>
  </si>
  <si>
    <t>UTBI0MYL804</t>
  </si>
  <si>
    <t>UTBI0MYS643</t>
  </si>
  <si>
    <t>UTBI0MZF524</t>
  </si>
  <si>
    <t>UTBI0MZUH61</t>
  </si>
  <si>
    <t>UTBI0NAB216</t>
  </si>
  <si>
    <t>UTBI0NADJ95</t>
  </si>
  <si>
    <t>UTBI0NAG974</t>
  </si>
  <si>
    <t>UTBI0NAH336</t>
  </si>
  <si>
    <t>UTBI0NAID46</t>
  </si>
  <si>
    <t>UTBI0NAKG40</t>
  </si>
  <si>
    <t>UTBI0NALJ26</t>
  </si>
  <si>
    <t>UTBI0NAMG23</t>
  </si>
  <si>
    <t>UTBI0NAN990</t>
  </si>
  <si>
    <t>UTBI0NAO307</t>
  </si>
  <si>
    <t>UTBI0NAPK74</t>
  </si>
  <si>
    <t>UTBI0NARD32</t>
  </si>
  <si>
    <t>UTBI0NAS628</t>
  </si>
  <si>
    <t>UTBI0NATC79</t>
  </si>
  <si>
    <t>UTBI0NAUJ85</t>
  </si>
  <si>
    <t>UTBI0NAV657</t>
  </si>
  <si>
    <t>UTBI0NAWJ67</t>
  </si>
  <si>
    <t>UTBI0NAYJ03</t>
  </si>
  <si>
    <t>UTBI0NAZ002</t>
  </si>
  <si>
    <t>UTBI0NBG265</t>
  </si>
  <si>
    <t>UTBI0NBK241</t>
  </si>
  <si>
    <t>UTBI0NBRH65</t>
  </si>
  <si>
    <t>UTBI0NBWE23</t>
  </si>
  <si>
    <t>UTBI0NBZ391</t>
  </si>
  <si>
    <t>UTBI0NDJC96</t>
  </si>
  <si>
    <t>UTBI0NDP923</t>
  </si>
  <si>
    <t>UTBI0NEGW17</t>
  </si>
  <si>
    <t>UTBI0NEH530</t>
  </si>
  <si>
    <t>UTBI0NEL827</t>
  </si>
  <si>
    <t>UTBI0NEM123</t>
  </si>
  <si>
    <t>UTBI0NET082</t>
  </si>
  <si>
    <t>UTBI0NEW134</t>
  </si>
  <si>
    <t>UTBI0NGAW16</t>
  </si>
  <si>
    <t>UTBI0NGCQ17</t>
  </si>
  <si>
    <t>UTBI0NGGJ73</t>
  </si>
  <si>
    <t>UTBI0NGHH20</t>
  </si>
  <si>
    <t>UTBI0NGLP05</t>
  </si>
  <si>
    <t>UTBI0NGP616</t>
  </si>
  <si>
    <t>UTBI0NGRL28</t>
  </si>
  <si>
    <t>UTBI0NGU028</t>
  </si>
  <si>
    <t>UTBI0NGZR38</t>
  </si>
  <si>
    <t>UTBI0NHGH73</t>
  </si>
  <si>
    <t>UTBI0NHIF02</t>
  </si>
  <si>
    <t>UTBI0NHT229</t>
  </si>
  <si>
    <t>UTBI0NIAC06</t>
  </si>
  <si>
    <t>UTBI0NIBW09</t>
  </si>
  <si>
    <t>UTBI0NIIF95</t>
  </si>
  <si>
    <t>UTBI0NIL005</t>
  </si>
  <si>
    <t>UTBI0NIMC22</t>
  </si>
  <si>
    <t>UTBI0NIPJ22</t>
  </si>
  <si>
    <t>UTBI0NISD50</t>
  </si>
  <si>
    <t>UTBI0NJGM24</t>
  </si>
  <si>
    <t>UTBI0NKDN24</t>
  </si>
  <si>
    <t>UTBI0NKKW73</t>
  </si>
  <si>
    <t>UTBI0NKM435</t>
  </si>
  <si>
    <t>UTBI0NKN014</t>
  </si>
  <si>
    <t>UTBI0NKTF37</t>
  </si>
  <si>
    <t>UTBI0NLGK12</t>
  </si>
  <si>
    <t>UTBI0NLHW49</t>
  </si>
  <si>
    <t>UTBI0NMDE63</t>
  </si>
  <si>
    <t>UTBI0NMRL50</t>
  </si>
  <si>
    <t>UTBI0NMT147</t>
  </si>
  <si>
    <t>UTBI0NNI513</t>
  </si>
  <si>
    <t>UTBI0NOCC38</t>
  </si>
  <si>
    <t>UTBI0NOG347</t>
  </si>
  <si>
    <t>UTBI0NOI549</t>
  </si>
  <si>
    <t>UTBI0NOL355</t>
  </si>
  <si>
    <t>UTBI0NON324</t>
  </si>
  <si>
    <t>UTBI0NOO315</t>
  </si>
  <si>
    <t>UTBI0NOWW80</t>
  </si>
  <si>
    <t>UTBI0NPA687</t>
  </si>
  <si>
    <t>UTBI0NPDK88</t>
  </si>
  <si>
    <t>UTBI0NPLM08</t>
  </si>
  <si>
    <t>UTBI0NPRC60</t>
  </si>
  <si>
    <t>UTBI0NRBL37</t>
  </si>
  <si>
    <t>UTBI0NRNW84</t>
  </si>
  <si>
    <t>UTBI0NRP382</t>
  </si>
  <si>
    <t>UTBI0NRTR03</t>
  </si>
  <si>
    <t>UTBI0NRUN13</t>
  </si>
  <si>
    <t>UTBI0NRWY05</t>
  </si>
  <si>
    <t>UTBI0NSI397</t>
  </si>
  <si>
    <t>UTBI0NSR122</t>
  </si>
  <si>
    <t>UTBI0NSSF42</t>
  </si>
  <si>
    <t>UTBI0NSTK08</t>
  </si>
  <si>
    <t>UTBI0NTBG94</t>
  </si>
  <si>
    <t>UTBI0NTC094</t>
  </si>
  <si>
    <t>UTBI0NTEG73</t>
  </si>
  <si>
    <t>UTBI0NTKP13</t>
  </si>
  <si>
    <t>UTBI0NTL154</t>
  </si>
  <si>
    <t>UTBI0NTPH70</t>
  </si>
  <si>
    <t>UTBI0NTRD65</t>
  </si>
  <si>
    <t>UTBI0NUAJ34</t>
  </si>
  <si>
    <t>UTBI0NUN826</t>
  </si>
  <si>
    <t>UTBI0NUT018</t>
  </si>
  <si>
    <t>UTBI0NVS679</t>
  </si>
  <si>
    <t>UTBI0NWB570</t>
  </si>
  <si>
    <t>UTBI0NWGJ68</t>
  </si>
  <si>
    <t>UTBI0NWJ523</t>
  </si>
  <si>
    <t>UTBI0NWNY24</t>
  </si>
  <si>
    <t>UTBI0NWR796</t>
  </si>
  <si>
    <t>UTBI0NWT472</t>
  </si>
  <si>
    <t>UTBI0NYG079</t>
  </si>
  <si>
    <t>UTBI0NYHK57</t>
  </si>
  <si>
    <t>UTBI0NYP381</t>
  </si>
  <si>
    <t>UTBI0NZB890</t>
  </si>
  <si>
    <t>UTBI0NZGH23</t>
  </si>
  <si>
    <t>UTBI0NZP944</t>
  </si>
  <si>
    <t>UTBI0NZRG61</t>
  </si>
  <si>
    <t>UTBI0OBD740</t>
  </si>
  <si>
    <t>UTBI0OCH175</t>
  </si>
  <si>
    <t>UTBI0OIMH67</t>
  </si>
  <si>
    <t>UTBI0OJHJ69</t>
  </si>
  <si>
    <t>UTBI0OLD156</t>
  </si>
  <si>
    <t>UTBI0OLM955</t>
  </si>
  <si>
    <t>UTBI0OND006</t>
  </si>
  <si>
    <t>UTBI0OPR658</t>
  </si>
  <si>
    <t>UTBI0ORGR08</t>
  </si>
  <si>
    <t>UTBI0OSAJ56</t>
  </si>
  <si>
    <t>UTBI0OSBK31</t>
  </si>
  <si>
    <t>UTBI0OSHL44</t>
  </si>
  <si>
    <t>UTBI0OVEA15</t>
  </si>
  <si>
    <t>UTBI0PADJ52</t>
  </si>
  <si>
    <t>UTBI0PAI045</t>
  </si>
  <si>
    <t>UTBI0PAKD45</t>
  </si>
  <si>
    <t>UTBI0PALD44</t>
  </si>
  <si>
    <t>UTBI0PAN638</t>
  </si>
  <si>
    <t>UTBI0PAO380</t>
  </si>
  <si>
    <t>UTBI0PAR467</t>
  </si>
  <si>
    <t>UTBI0PAS598</t>
  </si>
  <si>
    <t>UTBI0PAT409</t>
  </si>
  <si>
    <t>UTBI0PAUW72</t>
  </si>
  <si>
    <t>UTBI0PBD489</t>
  </si>
  <si>
    <t>UTBI0PBLA44</t>
  </si>
  <si>
    <t>UTBI0PBR824</t>
  </si>
  <si>
    <t>UTBI0PBT353</t>
  </si>
  <si>
    <t>UTBI0PBZD72</t>
  </si>
  <si>
    <t>UTBI0PCH558</t>
  </si>
  <si>
    <t>UTBI0PCRD74</t>
  </si>
  <si>
    <t>UTBI0PDE719</t>
  </si>
  <si>
    <t>UTBI0PDR608</t>
  </si>
  <si>
    <t>UTBI0PER870</t>
  </si>
  <si>
    <t>UTBI0PGIR29</t>
  </si>
  <si>
    <t>UTBI0PGL074</t>
  </si>
  <si>
    <t>UTBI0PGMG11</t>
  </si>
  <si>
    <t>UTBI0PGR721</t>
  </si>
  <si>
    <t>UTBI0PGSW57</t>
  </si>
  <si>
    <t>UTBI0PHGR02</t>
  </si>
  <si>
    <t>UTBI0PHIK61</t>
  </si>
  <si>
    <t>UTBI0PHKQ10</t>
  </si>
  <si>
    <t>UTBI0PHLF54</t>
  </si>
  <si>
    <t>UTBI0PHRA60</t>
  </si>
  <si>
    <t>UTBI0PHSH93</t>
  </si>
  <si>
    <t>UTBI0PHTD75</t>
  </si>
  <si>
    <t>UTBI0PHUG14</t>
  </si>
  <si>
    <t>UTBI0PIBL03</t>
  </si>
  <si>
    <t>UTBI0PIRE32</t>
  </si>
  <si>
    <t>UTBI0PKAE74</t>
  </si>
  <si>
    <t>UTBI0PKBC84</t>
  </si>
  <si>
    <t>UTBI0PKC128</t>
  </si>
  <si>
    <t>UTBI0PKD337</t>
  </si>
  <si>
    <t>UTBI0PKP130</t>
  </si>
  <si>
    <t>UTBI0PKRQ19</t>
  </si>
  <si>
    <t>UTBI0PKS183</t>
  </si>
  <si>
    <t>UTBI0PKTE62</t>
  </si>
  <si>
    <t>UTBI0PLB333</t>
  </si>
  <si>
    <t>UTBI0PLDH16</t>
  </si>
  <si>
    <t>UTBI0PLHC23</t>
  </si>
  <si>
    <t>UTBI0PLKD43</t>
  </si>
  <si>
    <t>UTBI0PLLP24</t>
  </si>
  <si>
    <t>UTBI0PLNM22</t>
  </si>
  <si>
    <t>UTBI0PLP022</t>
  </si>
  <si>
    <t>UTBI0PLSW46</t>
  </si>
  <si>
    <t>UTBI0PLU841</t>
  </si>
  <si>
    <t>UTBI0PMNQ11</t>
  </si>
  <si>
    <t>UTBI0PMUK70</t>
  </si>
  <si>
    <t>UTBI0PNA427</t>
  </si>
  <si>
    <t>UTBI0PNC026</t>
  </si>
  <si>
    <t>UTBI0PND672</t>
  </si>
  <si>
    <t>UTBI0PNGG18</t>
  </si>
  <si>
    <t>UTBI0PNHC78</t>
  </si>
  <si>
    <t>UTBI0PNKD53</t>
  </si>
  <si>
    <t>UTBI0PNNW95</t>
  </si>
  <si>
    <t>UTBI0PNPD67</t>
  </si>
  <si>
    <t>UTBI0PNR775</t>
  </si>
  <si>
    <t>UTBI0PNS264</t>
  </si>
  <si>
    <t>UTBI0PNT373</t>
  </si>
  <si>
    <t>UTBI0POD693</t>
  </si>
  <si>
    <t>UTBI0POIH77</t>
  </si>
  <si>
    <t>UTBI0POM677</t>
  </si>
  <si>
    <t>UTBI0PON829</t>
  </si>
  <si>
    <t>UTBI0POO607</t>
  </si>
  <si>
    <t>UTBI0POPJ57</t>
  </si>
  <si>
    <t>UTBI0POS193</t>
  </si>
  <si>
    <t>UTBI0POTJ29</t>
  </si>
  <si>
    <t>UTBI0PPAC50</t>
  </si>
  <si>
    <t>UTBI0PPCJ50</t>
  </si>
  <si>
    <t>UTBI0PPK141</t>
  </si>
  <si>
    <t>UTBI0PPM820</t>
  </si>
  <si>
    <t>UTBI0PPR937</t>
  </si>
  <si>
    <t>UTBI0PPT737</t>
  </si>
  <si>
    <t>UTBI0PPUC58</t>
  </si>
  <si>
    <t>UTBI0PRB084</t>
  </si>
  <si>
    <t>UTBI0PRGE40</t>
  </si>
  <si>
    <t>UTBI0PRL410</t>
  </si>
  <si>
    <t>UTBI0PRMW60</t>
  </si>
  <si>
    <t>UTBI0PRND39</t>
  </si>
  <si>
    <t>UTBI0PRPW56</t>
  </si>
  <si>
    <t>UTBI0PRSC68</t>
  </si>
  <si>
    <t>UTBI0PSBN12</t>
  </si>
  <si>
    <t>UTBI0PSDF92</t>
  </si>
  <si>
    <t>UTBI0PSDW91</t>
  </si>
  <si>
    <t>UTBI0PSPC57</t>
  </si>
  <si>
    <t>UTBI0PSRY28</t>
  </si>
  <si>
    <t>UTBI0PSWD14</t>
  </si>
  <si>
    <t>UTBI0PTAF06</t>
  </si>
  <si>
    <t>UTBI0PTBQ37</t>
  </si>
  <si>
    <t>UTBI0PTGL14</t>
  </si>
  <si>
    <t>UTBI0PTL785</t>
  </si>
  <si>
    <t>UTBI0PTM040</t>
  </si>
  <si>
    <t>UTBI0PTN622</t>
  </si>
  <si>
    <t>UTBI0PTO844</t>
  </si>
  <si>
    <t>UTBI0PTP039</t>
  </si>
  <si>
    <t>UTBI0PTQM23</t>
  </si>
  <si>
    <t>UTBI0PUA243</t>
  </si>
  <si>
    <t>UTBI0PUGD54</t>
  </si>
  <si>
    <t>UTBI0PUIC09</t>
  </si>
  <si>
    <t>UTBI0PUNE68</t>
  </si>
  <si>
    <t>UTBI0PUR418</t>
  </si>
  <si>
    <t>UTBI0RABA14</t>
  </si>
  <si>
    <t>UTBI0RAD088</t>
  </si>
  <si>
    <t>UTBI0RAG985</t>
  </si>
  <si>
    <t>UTBI0RAH949</t>
  </si>
  <si>
    <t>UTBI0RAI633</t>
  </si>
  <si>
    <t>UTBI0RAJ239</t>
  </si>
  <si>
    <t>UTBI0RAK167</t>
  </si>
  <si>
    <t>UTBI0RAMD59</t>
  </si>
  <si>
    <t>UTBI0RAN411</t>
  </si>
  <si>
    <t>UTBI0RAPR35</t>
  </si>
  <si>
    <t>UTBI0RAR553</t>
  </si>
  <si>
    <t>UTBI0RAT998</t>
  </si>
  <si>
    <t>UTBI0RAUE60</t>
  </si>
  <si>
    <t>UTBI0RBHE80</t>
  </si>
  <si>
    <t>UTBI0RBJG36</t>
  </si>
  <si>
    <t>UTBI0RBL514</t>
  </si>
  <si>
    <t>UTBI0RBRD07</t>
  </si>
  <si>
    <t>UTBI0RBZ997</t>
  </si>
  <si>
    <t>UTBI0RCH900</t>
  </si>
  <si>
    <t>UTBI0RCKC20</t>
  </si>
  <si>
    <t>UTBI0RCRE95</t>
  </si>
  <si>
    <t>UTBI0RDG968</t>
  </si>
  <si>
    <t>UTBI0RDHW97</t>
  </si>
  <si>
    <t>UTBI0RDPJ09</t>
  </si>
  <si>
    <t>UTBI0REG143</t>
  </si>
  <si>
    <t>UTBI0REI790</t>
  </si>
  <si>
    <t>UTBI0RGAK73</t>
  </si>
  <si>
    <t>UTBI0RGBL12</t>
  </si>
  <si>
    <t>UTBI0RGH662</t>
  </si>
  <si>
    <t>UTBI0RGIK87</t>
  </si>
  <si>
    <t>UTBI0RGJ941</t>
  </si>
  <si>
    <t>UTBI0RGP263</t>
  </si>
  <si>
    <t>UTBI0RGRC12</t>
  </si>
  <si>
    <t>UTBI0RGT224</t>
  </si>
  <si>
    <t>UTBI0RGV451</t>
  </si>
  <si>
    <t>UTBI0RHGF83</t>
  </si>
  <si>
    <t>UTBI0RHLL48</t>
  </si>
  <si>
    <t>UTBI0RIN747</t>
  </si>
  <si>
    <t>UTBI0RIS234</t>
  </si>
  <si>
    <t>UTBI0RJG689</t>
  </si>
  <si>
    <t>UTBI0RJH914</t>
  </si>
  <si>
    <t>UTBI0RJK621</t>
  </si>
  <si>
    <t>UTBI0RJM821</t>
  </si>
  <si>
    <t>UTBI0RJN578</t>
  </si>
  <si>
    <t>UTBI0RJP538</t>
  </si>
  <si>
    <t>UTBI0RJRD11</t>
  </si>
  <si>
    <t>UTBI0RKN378</t>
  </si>
  <si>
    <t>UTBI0RKVK23</t>
  </si>
  <si>
    <t>UTBI0RLMM04</t>
  </si>
  <si>
    <t>UTBI0RLX124</t>
  </si>
  <si>
    <t>UTBI0RMAP01</t>
  </si>
  <si>
    <t>UTBI0RMB458</t>
  </si>
  <si>
    <t>UTBI0RMDL10</t>
  </si>
  <si>
    <t>UTBI0RMG466</t>
  </si>
  <si>
    <t>UTBI0RMIG90</t>
  </si>
  <si>
    <t>UTBI0RMJY09</t>
  </si>
  <si>
    <t>UTBI0RMND96</t>
  </si>
  <si>
    <t>UTBI0RMPC56</t>
  </si>
  <si>
    <t>UTBI0RMR052</t>
  </si>
  <si>
    <t>UTBI0RMT252</t>
  </si>
  <si>
    <t>UTBI0RNAJ14</t>
  </si>
  <si>
    <t>UTBI0RNGJ87</t>
  </si>
  <si>
    <t>UTBI0RNH444</t>
  </si>
  <si>
    <t>UTBI0RNIH99</t>
  </si>
  <si>
    <t>UTBI0RNJC05</t>
  </si>
  <si>
    <t>UTBI0RNP452</t>
  </si>
  <si>
    <t>UTBI0RNR931</t>
  </si>
  <si>
    <t>UTBI0RNTA53</t>
  </si>
  <si>
    <t>UTBI0ROH742</t>
  </si>
  <si>
    <t>UTBI0ROO562</t>
  </si>
  <si>
    <t>UTBI0ROU412</t>
  </si>
  <si>
    <t>UTBI0RPLK04</t>
  </si>
  <si>
    <t>UTBI0RPM076</t>
  </si>
  <si>
    <t>UTBI0RPND13</t>
  </si>
  <si>
    <t>UTBI0RPR085</t>
  </si>
  <si>
    <t>UTBI0RPUR10</t>
  </si>
  <si>
    <t>UTBI0RRBAGB</t>
  </si>
  <si>
    <t>UTBI0RRBBGB</t>
  </si>
  <si>
    <t>UTBI0RRBMRB</t>
  </si>
  <si>
    <t>UTBI0RRBTGB</t>
  </si>
  <si>
    <t>UTBI0RRBW10</t>
  </si>
  <si>
    <t>UTBI0RRD590</t>
  </si>
  <si>
    <t>UTBI0RSA660</t>
  </si>
  <si>
    <t>UTBI0RSPA57</t>
  </si>
  <si>
    <t>UTBI0RTK781</t>
  </si>
  <si>
    <t>UTBI0RTLF65</t>
  </si>
  <si>
    <t>UTBI0RTMD68</t>
  </si>
  <si>
    <t>UTBI0RUDL49</t>
  </si>
  <si>
    <t>UTBI0RUNY13</t>
  </si>
  <si>
    <t>UTBI0RUP493</t>
  </si>
  <si>
    <t>UTBI0RWDF18</t>
  </si>
  <si>
    <t>UTBI0RXLQ06</t>
  </si>
  <si>
    <t>UTBI0RYN859</t>
  </si>
  <si>
    <t>UTBI0SAAA06</t>
  </si>
  <si>
    <t>UTBI0SAB969</t>
  </si>
  <si>
    <t>UTBI0SADD97</t>
  </si>
  <si>
    <t>UTBI0SAGN06</t>
  </si>
  <si>
    <t>UTBI0SAHC76</t>
  </si>
  <si>
    <t>UTBI0SAI277</t>
  </si>
  <si>
    <t>UTBI0SAK023</t>
  </si>
  <si>
    <t>UTBI0SAL125</t>
  </si>
  <si>
    <t>UTBI0SAM048</t>
  </si>
  <si>
    <t>UTBI0SAN222</t>
  </si>
  <si>
    <t>UTBI0SAP338</t>
  </si>
  <si>
    <t>UTBI0SAR168</t>
  </si>
  <si>
    <t>UTBI0SASD63</t>
  </si>
  <si>
    <t>UTBI0SATD73</t>
  </si>
  <si>
    <t>UTBI0SAVL01</t>
  </si>
  <si>
    <t>UTBI0SBA589</t>
  </si>
  <si>
    <t>UTBI0SBC832</t>
  </si>
  <si>
    <t>UTBI0SBDG19</t>
  </si>
  <si>
    <t>UTBI0SBGF22</t>
  </si>
  <si>
    <t>UTBI0SBI083</t>
  </si>
  <si>
    <t>UTBI0SBK933</t>
  </si>
  <si>
    <t>UTBI0SBMA39</t>
  </si>
  <si>
    <t>UTBI0SBN640</t>
  </si>
  <si>
    <t>UTBI0SBO095</t>
  </si>
  <si>
    <t>UTBI0SBP439</t>
  </si>
  <si>
    <t>UTBI0SBR967</t>
  </si>
  <si>
    <t>UTBI0SBYP18</t>
  </si>
  <si>
    <t>UTBI0SBZD16</t>
  </si>
  <si>
    <t>UTBI0SCCJ17</t>
  </si>
  <si>
    <t>UTBI0SCD749</t>
  </si>
  <si>
    <t>UTBI0SCGF71</t>
  </si>
  <si>
    <t>UTBI0SCHE43</t>
  </si>
  <si>
    <t>UTBI0SCL537</t>
  </si>
  <si>
    <t>UTBI0SCN560</t>
  </si>
  <si>
    <t>UTBI0SCR371</t>
  </si>
  <si>
    <t>UTBI0SCTQ03</t>
  </si>
  <si>
    <t>UTBI0SDA706</t>
  </si>
  <si>
    <t>UTBI0SDI685</t>
  </si>
  <si>
    <t>UTBI0SDN468</t>
  </si>
  <si>
    <t>UTBI0SDO975</t>
  </si>
  <si>
    <t>UTBI0SDP198</t>
  </si>
  <si>
    <t>UTBI0SDRE97</t>
  </si>
  <si>
    <t>UTBI0SDS185</t>
  </si>
  <si>
    <t>UTBI0SDUL36</t>
  </si>
  <si>
    <t>UTBI0SDZW70</t>
  </si>
  <si>
    <t>UTBI0SEA136</t>
  </si>
  <si>
    <t>UTBI0SEBK62</t>
  </si>
  <si>
    <t>UTBI0SEC813</t>
  </si>
  <si>
    <t>UTBI0SEDW32</t>
  </si>
  <si>
    <t>UTBI0SEIH80</t>
  </si>
  <si>
    <t>UTBI0SELW31</t>
  </si>
  <si>
    <t>UTBI0SENW30</t>
  </si>
  <si>
    <t>UTBI0SEPK91</t>
  </si>
  <si>
    <t>UTBI0SERA31</t>
  </si>
  <si>
    <t>UTBI0SESH79</t>
  </si>
  <si>
    <t>UTBI0SFRE99</t>
  </si>
  <si>
    <t>UTBI0SFYG91</t>
  </si>
  <si>
    <t>UTBI0SGCC24</t>
  </si>
  <si>
    <t>UTBI0SGDK40</t>
  </si>
  <si>
    <t>UTBI0SGHE56</t>
  </si>
  <si>
    <t>UTBI0SGIF91</t>
  </si>
  <si>
    <t>UTBI0SGJG08</t>
  </si>
  <si>
    <t>UTBI0SGR220</t>
  </si>
  <si>
    <t>UTBI0SHA511</t>
  </si>
  <si>
    <t>UTBI0SHB126</t>
  </si>
  <si>
    <t>UTBI0SHD725</t>
  </si>
  <si>
    <t>UTBI0SHE218</t>
  </si>
  <si>
    <t>UTBI0SHGK79</t>
  </si>
  <si>
    <t>UTBI0SHHW42</t>
  </si>
  <si>
    <t>UTBI0SHI308</t>
  </si>
  <si>
    <t>UTBI0SHK945</t>
  </si>
  <si>
    <t>UTBI0SHLH85</t>
  </si>
  <si>
    <t>UTBI0SHNC97</t>
  </si>
  <si>
    <t>UTBI0SHPA20</t>
  </si>
  <si>
    <t>UTBI0SHRE67</t>
  </si>
  <si>
    <t>UTBI0SHSA07</t>
  </si>
  <si>
    <t>UTBI0SHTM29</t>
  </si>
  <si>
    <t>UTBI0SHV823</t>
  </si>
  <si>
    <t>UTBI0SHY127</t>
  </si>
  <si>
    <t>UTBI0SIAE21</t>
  </si>
  <si>
    <t>UTBI0SIB317</t>
  </si>
  <si>
    <t>UTBI0SIDE16</t>
  </si>
  <si>
    <t>UTBI0SIIH74</t>
  </si>
  <si>
    <t>UTBI0SIKE30</t>
  </si>
  <si>
    <t>UTBI0SIL926</t>
  </si>
  <si>
    <t>UTBI0SIM343</t>
  </si>
  <si>
    <t>UTBI0SIN254</t>
  </si>
  <si>
    <t>UTBI0SIR035</t>
  </si>
  <si>
    <t>UTBI0SJPE42</t>
  </si>
  <si>
    <t>UTBI0SJR542</t>
  </si>
  <si>
    <t>UTBI0SKAK58</t>
  </si>
  <si>
    <t>UTBI0SKIF81</t>
  </si>
  <si>
    <t>UTBI0SKP462</t>
  </si>
  <si>
    <t>UTBI0SKRF43</t>
  </si>
  <si>
    <t>UTBI0SLB948</t>
  </si>
  <si>
    <t>UTBI0SLC309</t>
  </si>
  <si>
    <t>UTBI0SLGD34</t>
  </si>
  <si>
    <t>UTBI0SLK047</t>
  </si>
  <si>
    <t>UTBI0SLL587</t>
  </si>
  <si>
    <t>UTBI0SLM812</t>
  </si>
  <si>
    <t>UTBI0SLNN19</t>
  </si>
  <si>
    <t>UTBI0SLP387</t>
  </si>
  <si>
    <t>UTBI0SLT947</t>
  </si>
  <si>
    <t>UTBI0SLVA51</t>
  </si>
  <si>
    <t>UTBI0SMAK45</t>
  </si>
  <si>
    <t>UTBI0SMHQ23</t>
  </si>
  <si>
    <t>UTBI0SMI600</t>
  </si>
  <si>
    <t>UTBI0SMK271</t>
  </si>
  <si>
    <t>UTBI0SML738</t>
  </si>
  <si>
    <t>UTBI0SMRC43</t>
  </si>
  <si>
    <t>UTBI0SMS186</t>
  </si>
  <si>
    <t>UTBI0SNA669</t>
  </si>
  <si>
    <t>UTBI0SNCE37</t>
  </si>
  <si>
    <t>UTBI0SNDE49</t>
  </si>
  <si>
    <t>UTBI0SNGF53</t>
  </si>
  <si>
    <t>UTBI0SNI699</t>
  </si>
  <si>
    <t>UTBI0SNKE93</t>
  </si>
  <si>
    <t>UTBI0SNP919</t>
  </si>
  <si>
    <t>UTBI0SNR901</t>
  </si>
  <si>
    <t>UTBI0SNUL40</t>
  </si>
  <si>
    <t>UTBI0SOA720</t>
  </si>
  <si>
    <t>UTBI0SOHD94</t>
  </si>
  <si>
    <t>UTBI0SOIR17</t>
  </si>
  <si>
    <t>UTBI0SOL634</t>
  </si>
  <si>
    <t>UTBI0SOMC48</t>
  </si>
  <si>
    <t>UTBI0SON363</t>
  </si>
  <si>
    <t>UTBI0SOPK75</t>
  </si>
  <si>
    <t>UTBI0SOSJ81</t>
  </si>
  <si>
    <t>UTBI0SOU152</t>
  </si>
  <si>
    <t>UTBI0SPAM12</t>
  </si>
  <si>
    <t>UTBI0SPBC34</t>
  </si>
  <si>
    <t>UTBI0SPC613</t>
  </si>
  <si>
    <t>UTBI0SPJR01</t>
  </si>
  <si>
    <t>UTBI0SPK385</t>
  </si>
  <si>
    <t>UTBI0SPL979</t>
  </si>
  <si>
    <t>UTBI0SPR250</t>
  </si>
  <si>
    <t>UTBI0SPT751</t>
  </si>
  <si>
    <t>UTBI0SPUH95</t>
  </si>
  <si>
    <t>UTBI0SRAM30</t>
  </si>
  <si>
    <t>UTBI0SRBA17</t>
  </si>
  <si>
    <t>UTBI0SRCF50</t>
  </si>
  <si>
    <t>UTBI0SREE33</t>
  </si>
  <si>
    <t>UTBI0SRJG86</t>
  </si>
  <si>
    <t>UTBI0SRM842</t>
  </si>
  <si>
    <t>UTBI0SRNL38</t>
  </si>
  <si>
    <t>UTBI0SRP217</t>
  </si>
  <si>
    <t>UTBI0SRRL07</t>
  </si>
  <si>
    <t>UTBI0SRSK71</t>
  </si>
  <si>
    <t>UTBI0SRSN03</t>
  </si>
  <si>
    <t>UTBI0SRT619</t>
  </si>
  <si>
    <t>UTBI0SRY888</t>
  </si>
  <si>
    <t>UTBI0SSAG68</t>
  </si>
  <si>
    <t>UTBI0SSB087</t>
  </si>
  <si>
    <t>UTBI0SSH044</t>
  </si>
  <si>
    <t>UTBI0SSK588</t>
  </si>
  <si>
    <t>UTBI0SSMK68</t>
  </si>
  <si>
    <t>UTBI0STA554</t>
  </si>
  <si>
    <t>UTBI0STB971</t>
  </si>
  <si>
    <t>UTBI0STCR18</t>
  </si>
  <si>
    <t>UTBI0STD908</t>
  </si>
  <si>
    <t>UTBI0STF788</t>
  </si>
  <si>
    <t>UTBI0STGC47</t>
  </si>
  <si>
    <t>UTBI0STHC10</t>
  </si>
  <si>
    <t>UTBI0STN599</t>
  </si>
  <si>
    <t>UTBI0STP447</t>
  </si>
  <si>
    <t>UTBI0STR543</t>
  </si>
  <si>
    <t>UTBI0SUBA66</t>
  </si>
  <si>
    <t>UTBI0SUI093</t>
  </si>
  <si>
    <t>UTBI0SUJY10</t>
  </si>
  <si>
    <t>UTBI0SUKG71</t>
  </si>
  <si>
    <t>UTBI0SULK72</t>
  </si>
  <si>
    <t>UTBI0SUMQ35</t>
  </si>
  <si>
    <t>UTBI0SUN461</t>
  </si>
  <si>
    <t>UTBI0SUR219</t>
  </si>
  <si>
    <t>UTBI0SVB860</t>
  </si>
  <si>
    <t>UTBI0SVD741</t>
  </si>
  <si>
    <t>UTBI0SVGH59</t>
  </si>
  <si>
    <t>UTBI0SVH861</t>
  </si>
  <si>
    <t>UTBI0SVM656</t>
  </si>
  <si>
    <t>UTBI0SVN647</t>
  </si>
  <si>
    <t>UTBI0SVPF66</t>
  </si>
  <si>
    <t>UTBI0SVR021</t>
  </si>
  <si>
    <t>UTBI0SVSM34</t>
  </si>
  <si>
    <t>UTBI0SWA916</t>
  </si>
  <si>
    <t>UTBI0SWNK80</t>
  </si>
  <si>
    <t>UTBI0SWPF12</t>
  </si>
  <si>
    <t>UTBI0SXAW35</t>
  </si>
  <si>
    <t>UTBI0SXCK84</t>
  </si>
  <si>
    <t>UTBI0SXRK92</t>
  </si>
  <si>
    <t>UTBI0SYMY15</t>
  </si>
  <si>
    <t>UTBI0TAG507</t>
  </si>
  <si>
    <t>UTBI0TAH287</t>
  </si>
  <si>
    <t>UTBI0TAL479</t>
  </si>
  <si>
    <t>UTBI0TAM281</t>
  </si>
  <si>
    <t>UTBI0TAND35</t>
  </si>
  <si>
    <t>UTBI0TAP964</t>
  </si>
  <si>
    <t>UTBI0TAR191</t>
  </si>
  <si>
    <t>UTBI0TAT268</t>
  </si>
  <si>
    <t>UTBI0TAUJ76</t>
  </si>
  <si>
    <t>UTBI0TBHA65</t>
  </si>
  <si>
    <t>UTBI0TBM864</t>
  </si>
  <si>
    <t>UTBI0TBRA27</t>
  </si>
  <si>
    <t>UTBI0TCP830</t>
  </si>
  <si>
    <t>UTBI0TEHW58</t>
  </si>
  <si>
    <t>UTBI0TEL909</t>
  </si>
  <si>
    <t>UTBI0TENC19</t>
  </si>
  <si>
    <t>UTBI0TEUH88</t>
  </si>
  <si>
    <t>UTBI0TEZ310</t>
  </si>
  <si>
    <t>UTBI0TFGF79</t>
  </si>
  <si>
    <t>UTBI0TGBH75</t>
  </si>
  <si>
    <t>UTBI0TGPE06</t>
  </si>
  <si>
    <t>UTBI0THA618</t>
  </si>
  <si>
    <t>UTBI0THG300</t>
  </si>
  <si>
    <t>UTBI0THGH05</t>
  </si>
  <si>
    <t>UTBI0THKD25</t>
  </si>
  <si>
    <t>UTBI0THO953</t>
  </si>
  <si>
    <t>UTBI0TIA686</t>
  </si>
  <si>
    <t>UTBI0TIKG88</t>
  </si>
  <si>
    <t>UTBI0TIM705</t>
  </si>
  <si>
    <t>UTBI0TING77</t>
  </si>
  <si>
    <t>UTBI0TIPG54</t>
  </si>
  <si>
    <t>UTBI0TIRG52</t>
  </si>
  <si>
    <t>UTBI0TIT238</t>
  </si>
  <si>
    <t>UTBI0TIVP25</t>
  </si>
  <si>
    <t>UTBI0TJN383</t>
  </si>
  <si>
    <t>UTBI0TKBG67</t>
  </si>
  <si>
    <t>UTBI0TKP282</t>
  </si>
  <si>
    <t>UTBI0TKR581</t>
  </si>
  <si>
    <t>UTBI0TLBJ59</t>
  </si>
  <si>
    <t>UTBI0TLDY02</t>
  </si>
  <si>
    <t>UTBI0TLJ567</t>
  </si>
  <si>
    <t>UTBI0TLSY03</t>
  </si>
  <si>
    <t>UTBI0TMC970</t>
  </si>
  <si>
    <t>UTBI0TMGG01</t>
  </si>
  <si>
    <t>UTBI0TMKP04</t>
  </si>
  <si>
    <t>UTBI0TNA803</t>
  </si>
  <si>
    <t>UTBI0TNCR22</t>
  </si>
  <si>
    <t>UTBI0TNM709</t>
  </si>
  <si>
    <t>UTBI0TOL109</t>
  </si>
  <si>
    <t>UTBI0TON596</t>
  </si>
  <si>
    <t>UTBI0TOPA23</t>
  </si>
  <si>
    <t>UTBI0TOR453</t>
  </si>
  <si>
    <t>UTBI0TOUW85</t>
  </si>
  <si>
    <t>UTBI0TPDK41</t>
  </si>
  <si>
    <t>UTBI0TPK471</t>
  </si>
  <si>
    <t>UTBI0TPR833</t>
  </si>
  <si>
    <t>UTBI0TPSJ16</t>
  </si>
  <si>
    <t>UTBI0TRB822</t>
  </si>
  <si>
    <t>UTBI0TRL433</t>
  </si>
  <si>
    <t>UTBI0TRP379</t>
  </si>
  <si>
    <t>UTBI0TRV880</t>
  </si>
  <si>
    <t>UTBI0TSK311</t>
  </si>
  <si>
    <t>UTBI0TSR848</t>
  </si>
  <si>
    <t>UTBI0TTB331</t>
  </si>
  <si>
    <t>UTBI0TTC879</t>
  </si>
  <si>
    <t>UTBI0TTDA04</t>
  </si>
  <si>
    <t>UTBI0TTLQ29</t>
  </si>
  <si>
    <t>UTBI0TUA857</t>
  </si>
  <si>
    <t>UTBI0TUN488</t>
  </si>
  <si>
    <t>UTBI0TVD811</t>
  </si>
  <si>
    <t>UTBI0TVLP16</t>
  </si>
  <si>
    <t>UTBI0TVP142</t>
  </si>
  <si>
    <t>UTBI0TZNR39</t>
  </si>
  <si>
    <t>UTBI0UDA983</t>
  </si>
  <si>
    <t>UTBI0UDB374</t>
  </si>
  <si>
    <t>UTBI0UDI477</t>
  </si>
  <si>
    <t>UTBI0UDLQ02</t>
  </si>
  <si>
    <t>UTBI0UDP736</t>
  </si>
  <si>
    <t>UTBI0UII858</t>
  </si>
  <si>
    <t>UTBI0UJN667</t>
  </si>
  <si>
    <t>UTBI0UKH348</t>
  </si>
  <si>
    <t>UTBI0ULT148</t>
  </si>
  <si>
    <t>UTBI0ULU319</t>
  </si>
  <si>
    <t>UTBI0UMMG53</t>
  </si>
  <si>
    <t>UTBI0UMRF16</t>
  </si>
  <si>
    <t>UTBI0UMSH76</t>
  </si>
  <si>
    <t>UTBI0UNCL45</t>
  </si>
  <si>
    <t>UTBI0UNO573</t>
  </si>
  <si>
    <t>UTBI0UPKD40</t>
  </si>
  <si>
    <t>UTBI0URM091</t>
  </si>
  <si>
    <t>UTBI0USH053</t>
  </si>
  <si>
    <t>UTBI0USRJ37</t>
  </si>
  <si>
    <t>UTBI0UTGW19</t>
  </si>
  <si>
    <t>UTBI0UTT221</t>
  </si>
  <si>
    <t>UTBI0UUAF68</t>
  </si>
  <si>
    <t>UTBI0VAP789</t>
  </si>
  <si>
    <t>UTBI0VAR502</t>
  </si>
  <si>
    <t>UTBI0VDIM33</t>
  </si>
  <si>
    <t>UTBI0VDVP19</t>
  </si>
  <si>
    <t>UTBI0VEL837</t>
  </si>
  <si>
    <t>UTBI0VER614</t>
  </si>
  <si>
    <t>UTBI0VHI580</t>
  </si>
  <si>
    <t>UTBI0VIJ817</t>
  </si>
  <si>
    <t>UTBI0VIPA11</t>
  </si>
  <si>
    <t>UTBI0VIS816</t>
  </si>
  <si>
    <t>UTBI0VIVC08</t>
  </si>
  <si>
    <t>UTBI0VKM854</t>
  </si>
  <si>
    <t>UTBI0VLP684</t>
  </si>
  <si>
    <t>UTBI0VLRP17</t>
  </si>
  <si>
    <t>UTBI0VMNE89</t>
  </si>
  <si>
    <t>UTBI0VNG584</t>
  </si>
  <si>
    <t>UTBI0VNK574</t>
  </si>
  <si>
    <t>UTBI0VOLW88</t>
  </si>
  <si>
    <t>UTBI0VPIM10</t>
  </si>
  <si>
    <t>UTBI0VRS646</t>
  </si>
  <si>
    <t>UTBI0VUBK85</t>
  </si>
  <si>
    <t>UTBI0VZG878</t>
  </si>
  <si>
    <t>UTBI0WATA05</t>
  </si>
  <si>
    <t>UTBI0WBR976</t>
  </si>
  <si>
    <t>UTBI0WBUF84</t>
  </si>
  <si>
    <t>UTBI0WOR609</t>
  </si>
  <si>
    <t>UTBI0WRL851</t>
  </si>
  <si>
    <t>UTBI0XAHM16</t>
  </si>
  <si>
    <t>UTBI0XBD099</t>
  </si>
  <si>
    <t>UTBI0XBL862</t>
  </si>
  <si>
    <t>UTBI0XBN499</t>
  </si>
  <si>
    <t>UTBI0XBSJ39</t>
  </si>
  <si>
    <t>UTBI0XCA399</t>
  </si>
  <si>
    <t>UTBI0XCG792</t>
  </si>
  <si>
    <t>UTBI0XCHG56</t>
  </si>
  <si>
    <t>UTBI0XCNA10</t>
  </si>
  <si>
    <t>UTBI0XCSA09</t>
  </si>
  <si>
    <t>UTBI0XDBG55</t>
  </si>
  <si>
    <t>UTBI0XER527</t>
  </si>
  <si>
    <t>UTBI0XHGE35</t>
  </si>
  <si>
    <t>UTBI0XJPL08</t>
  </si>
  <si>
    <t>UTBI0XKRK97</t>
  </si>
  <si>
    <t>UTBI0XMB098</t>
  </si>
  <si>
    <t>UTBI0XMDD87</t>
  </si>
  <si>
    <t>UTBI0XMNC92</t>
  </si>
  <si>
    <t>UTBI0XMSD88</t>
  </si>
  <si>
    <t>UTBI0XMT592</t>
  </si>
  <si>
    <t>UTBI0XNBC98</t>
  </si>
  <si>
    <t>UTBI0XNDD09</t>
  </si>
  <si>
    <t>UTBI0XNGH28</t>
  </si>
  <si>
    <t>UTBI0XNR799</t>
  </si>
  <si>
    <t>UTBI0XPLD06</t>
  </si>
  <si>
    <t>UTBI0XRA697</t>
  </si>
  <si>
    <t>UTBI0XSGG60</t>
  </si>
  <si>
    <t>UTBI0XSR814</t>
  </si>
  <si>
    <t>UTBI0XTC097</t>
  </si>
  <si>
    <t>UTBI0XTNC91</t>
  </si>
  <si>
    <t>UTBI0XTRC93</t>
  </si>
  <si>
    <t>UTBI0XTSD05</t>
  </si>
  <si>
    <t>UTBI0XUA500</t>
  </si>
  <si>
    <t>UTBI0XUBJ54</t>
  </si>
  <si>
    <t>UTBI0XWR699</t>
  </si>
  <si>
    <t>UTBI0YAR791</t>
  </si>
  <si>
    <t>UTBI0YAS874</t>
  </si>
  <si>
    <t>UTBI0YLN892</t>
  </si>
  <si>
    <t>UTBI0YOU838</t>
  </si>
  <si>
    <t>UTBI0YTCA42</t>
  </si>
  <si>
    <t>UTBI0ZCD795</t>
  </si>
  <si>
    <t>UTBI0ZCHA62</t>
  </si>
  <si>
    <t>UTBI0ZCKA61</t>
  </si>
  <si>
    <t>UTBI0ZCM698</t>
  </si>
  <si>
    <t>UTIB0000003</t>
  </si>
  <si>
    <t>UTIB0000004</t>
  </si>
  <si>
    <t>UTIB0000005</t>
  </si>
  <si>
    <t>UTIB0000006</t>
  </si>
  <si>
    <t>UTIB0000007</t>
  </si>
  <si>
    <t>UTIB0000008</t>
  </si>
  <si>
    <t>UTIB0000009</t>
  </si>
  <si>
    <t>UTIB0000010</t>
  </si>
  <si>
    <t>UTIB0000011</t>
  </si>
  <si>
    <t>UTIB0000012</t>
  </si>
  <si>
    <t>UTIB0000013</t>
  </si>
  <si>
    <t>UTIB0000014</t>
  </si>
  <si>
    <t>UTIB0000015</t>
  </si>
  <si>
    <t>UTIB0000016</t>
  </si>
  <si>
    <t>UTIB0000017</t>
  </si>
  <si>
    <t>UTIB0000018</t>
  </si>
  <si>
    <t>UTIB0000019</t>
  </si>
  <si>
    <t>UTIB0000020</t>
  </si>
  <si>
    <t>UTIB0000021</t>
  </si>
  <si>
    <t>UTIB0000022</t>
  </si>
  <si>
    <t>UTIB0000023</t>
  </si>
  <si>
    <t>UTIB0000024</t>
  </si>
  <si>
    <t>UTIB0000025</t>
  </si>
  <si>
    <t>UTIB0000026</t>
  </si>
  <si>
    <t>UTIB0000027</t>
  </si>
  <si>
    <t>UTIB0000028</t>
  </si>
  <si>
    <t>UTIB0000029</t>
  </si>
  <si>
    <t>UTIB0000030</t>
  </si>
  <si>
    <t>UTIB0000031</t>
  </si>
  <si>
    <t>UTIB0000032</t>
  </si>
  <si>
    <t>UTIB0000033</t>
  </si>
  <si>
    <t>UTIB0000034</t>
  </si>
  <si>
    <t>UTIB0000035</t>
  </si>
  <si>
    <t>UTIB0000036</t>
  </si>
  <si>
    <t>UTIB0000037</t>
  </si>
  <si>
    <t>UTIB0000038</t>
  </si>
  <si>
    <t>UTIB0000039</t>
  </si>
  <si>
    <t>UTIB0000040</t>
  </si>
  <si>
    <t>UTIB0000041</t>
  </si>
  <si>
    <t>UTIB0000042</t>
  </si>
  <si>
    <t>UTIB0000043</t>
  </si>
  <si>
    <t>UTIB0000044</t>
  </si>
  <si>
    <t>UTIB0000045</t>
  </si>
  <si>
    <t>UTIB0000046</t>
  </si>
  <si>
    <t>UTIB0000047</t>
  </si>
  <si>
    <t>UTIB0000048</t>
  </si>
  <si>
    <t>UTIB0000049</t>
  </si>
  <si>
    <t>UTIB0000050</t>
  </si>
  <si>
    <t>UTIB0000051</t>
  </si>
  <si>
    <t>UTIB0000052</t>
  </si>
  <si>
    <t>UTIB0000053</t>
  </si>
  <si>
    <t>UTIB0000054</t>
  </si>
  <si>
    <t>UTIB0000055</t>
  </si>
  <si>
    <t>UTIB0000056</t>
  </si>
  <si>
    <t>UTIB0000057</t>
  </si>
  <si>
    <t>UTIB0000058</t>
  </si>
  <si>
    <t>UTIB0000059</t>
  </si>
  <si>
    <t>UTIB0000060</t>
  </si>
  <si>
    <t>UTIB0000061</t>
  </si>
  <si>
    <t>UTIB0000062</t>
  </si>
  <si>
    <t>UTIB0000063</t>
  </si>
  <si>
    <t>UTIB0000064</t>
  </si>
  <si>
    <t>UTIB0000065</t>
  </si>
  <si>
    <t>UTIB0000066</t>
  </si>
  <si>
    <t>UTIB0000067</t>
  </si>
  <si>
    <t>UTIB0000068</t>
  </si>
  <si>
    <t>UTIB0000069</t>
  </si>
  <si>
    <t>UTIB0000070</t>
  </si>
  <si>
    <t>UTIB0000071</t>
  </si>
  <si>
    <t>UTIB0000072</t>
  </si>
  <si>
    <t>UTIB0000073</t>
  </si>
  <si>
    <t>UTIB0000074</t>
  </si>
  <si>
    <t>UTIB0000075</t>
  </si>
  <si>
    <t>UTIB0000076</t>
  </si>
  <si>
    <t>UTIB0000077</t>
  </si>
  <si>
    <t>UTIB0000078</t>
  </si>
  <si>
    <t>UTIB0000079</t>
  </si>
  <si>
    <t>UTIB0000080</t>
  </si>
  <si>
    <t>UTIB0000081</t>
  </si>
  <si>
    <t>UTIB0000082</t>
  </si>
  <si>
    <t>UTIB0000083</t>
  </si>
  <si>
    <t>UTIB0000084</t>
  </si>
  <si>
    <t>UTIB0000085</t>
  </si>
  <si>
    <t>UTIB0000086</t>
  </si>
  <si>
    <t>UTIB0000087</t>
  </si>
  <si>
    <t>UTIB0000088</t>
  </si>
  <si>
    <t>UTIB0000089</t>
  </si>
  <si>
    <t>UTIB0000090</t>
  </si>
  <si>
    <t>UTIB0000091</t>
  </si>
  <si>
    <t>UTIB0000092</t>
  </si>
  <si>
    <t>UTIB0000093</t>
  </si>
  <si>
    <t>UTIB0000094</t>
  </si>
  <si>
    <t>UTIB0000095</t>
  </si>
  <si>
    <t>UTIB0000096</t>
  </si>
  <si>
    <t>UTIB0000097</t>
  </si>
  <si>
    <t>UTIB0000098</t>
  </si>
  <si>
    <t>UTIB0000099</t>
  </si>
  <si>
    <t>UTIB0000100</t>
  </si>
  <si>
    <t>UTIB0000102</t>
  </si>
  <si>
    <t>UTIB0000103</t>
  </si>
  <si>
    <t>UTIB0000104</t>
  </si>
  <si>
    <t>UTIB0000105</t>
  </si>
  <si>
    <t>UTIB0000106</t>
  </si>
  <si>
    <t>UTIB0000107</t>
  </si>
  <si>
    <t>UTIB0000108</t>
  </si>
  <si>
    <t>UTIB0000109</t>
  </si>
  <si>
    <t>UTIB0000110</t>
  </si>
  <si>
    <t>UTIB0000111</t>
  </si>
  <si>
    <t>UTIB0000112</t>
  </si>
  <si>
    <t>UTIB0000113</t>
  </si>
  <si>
    <t>UTIB0000114</t>
  </si>
  <si>
    <t>UTIB0000115</t>
  </si>
  <si>
    <t>UTIB0000116</t>
  </si>
  <si>
    <t>UTIB0000117</t>
  </si>
  <si>
    <t>UTIB0000118</t>
  </si>
  <si>
    <t>UTIB0000119</t>
  </si>
  <si>
    <t>UTIB0000120</t>
  </si>
  <si>
    <t>UTIB0000121</t>
  </si>
  <si>
    <t>UTIB0000122</t>
  </si>
  <si>
    <t>UTIB0000123</t>
  </si>
  <si>
    <t>UTIB0000124</t>
  </si>
  <si>
    <t>UTIB0000125</t>
  </si>
  <si>
    <t>UTIB0000126</t>
  </si>
  <si>
    <t>UTIB0000127</t>
  </si>
  <si>
    <t>UTIB0000128</t>
  </si>
  <si>
    <t>UTIB0000129</t>
  </si>
  <si>
    <t>UTIB0000130</t>
  </si>
  <si>
    <t>UTIB0000131</t>
  </si>
  <si>
    <t>UTIB0000132</t>
  </si>
  <si>
    <t>UTIB0000133</t>
  </si>
  <si>
    <t>UTIB0000134</t>
  </si>
  <si>
    <t>UTIB0000135</t>
  </si>
  <si>
    <t>UTIB0000136</t>
  </si>
  <si>
    <t>UTIB0000137</t>
  </si>
  <si>
    <t>UTIB0000138</t>
  </si>
  <si>
    <t>UTIB0000139</t>
  </si>
  <si>
    <t>UTIB0000140</t>
  </si>
  <si>
    <t>UTIB0000141</t>
  </si>
  <si>
    <t>UTIB0000142</t>
  </si>
  <si>
    <t>UTIB0000143</t>
  </si>
  <si>
    <t>UTIB0000144</t>
  </si>
  <si>
    <t>UTIB0000145</t>
  </si>
  <si>
    <t>UTIB0000146</t>
  </si>
  <si>
    <t>UTIB0000147</t>
  </si>
  <si>
    <t>UTIB0000148</t>
  </si>
  <si>
    <t>UTIB0000149</t>
  </si>
  <si>
    <t>UTIB0000150</t>
  </si>
  <si>
    <t>UTIB0000151</t>
  </si>
  <si>
    <t>UTIB0000152</t>
  </si>
  <si>
    <t>UTIB0000153</t>
  </si>
  <si>
    <t>UTIB0000154</t>
  </si>
  <si>
    <t>UTIB0000155</t>
  </si>
  <si>
    <t>UTIB0000156</t>
  </si>
  <si>
    <t>UTIB0000157</t>
  </si>
  <si>
    <t>UTIB0000158</t>
  </si>
  <si>
    <t>UTIB0000159</t>
  </si>
  <si>
    <t>UTIB0000160</t>
  </si>
  <si>
    <t>UTIB0000161</t>
  </si>
  <si>
    <t>UTIB0000162</t>
  </si>
  <si>
    <t>UTIB0000163</t>
  </si>
  <si>
    <t>UTIB0000164</t>
  </si>
  <si>
    <t>UTIB0000165</t>
  </si>
  <si>
    <t>UTIB0000166</t>
  </si>
  <si>
    <t>UTIB0000167</t>
  </si>
  <si>
    <t>UTIB0000168</t>
  </si>
  <si>
    <t>UTIB0000169</t>
  </si>
  <si>
    <t>UTIB0000170</t>
  </si>
  <si>
    <t>UTIB0000171</t>
  </si>
  <si>
    <t>UTIB0000172</t>
  </si>
  <si>
    <t>UTIB0000173</t>
  </si>
  <si>
    <t>UTIB0000174</t>
  </si>
  <si>
    <t>UTIB0000175</t>
  </si>
  <si>
    <t>UTIB0000176</t>
  </si>
  <si>
    <t>UTIB0000177</t>
  </si>
  <si>
    <t>UTIB0000178</t>
  </si>
  <si>
    <t>UTIB0000179</t>
  </si>
  <si>
    <t>UTIB0000180</t>
  </si>
  <si>
    <t>UTIB0000181</t>
  </si>
  <si>
    <t>UTIB0000182</t>
  </si>
  <si>
    <t>UTIB0000183</t>
  </si>
  <si>
    <t>UTIB0000184</t>
  </si>
  <si>
    <t>UTIB0000185</t>
  </si>
  <si>
    <t>UTIB0000186</t>
  </si>
  <si>
    <t>UTIB0000187</t>
  </si>
  <si>
    <t>UTIB0000188</t>
  </si>
  <si>
    <t>UTIB0000189</t>
  </si>
  <si>
    <t>UTIB0000190</t>
  </si>
  <si>
    <t>UTIB0000191</t>
  </si>
  <si>
    <t>UTIB0000192</t>
  </si>
  <si>
    <t>UTIB0000193</t>
  </si>
  <si>
    <t>UTIB0000194</t>
  </si>
  <si>
    <t>UTIB0000195</t>
  </si>
  <si>
    <t>UTIB0000196</t>
  </si>
  <si>
    <t>UTIB0000197</t>
  </si>
  <si>
    <t>UTIB0000198</t>
  </si>
  <si>
    <t>UTIB0000199</t>
  </si>
  <si>
    <t>UTIB0000200</t>
  </si>
  <si>
    <t>UTIB0000201</t>
  </si>
  <si>
    <t>UTIB0000202</t>
  </si>
  <si>
    <t>UTIB0000203</t>
  </si>
  <si>
    <t>UTIB0000204</t>
  </si>
  <si>
    <t>UTIB0000205</t>
  </si>
  <si>
    <t>UTIB0000206</t>
  </si>
  <si>
    <t>UTIB0000207</t>
  </si>
  <si>
    <t>UTIB0000208</t>
  </si>
  <si>
    <t>UTIB0000209</t>
  </si>
  <si>
    <t>UTIB0000210</t>
  </si>
  <si>
    <t>UTIB0000211</t>
  </si>
  <si>
    <t>UTIB0000212</t>
  </si>
  <si>
    <t>UTIB0000213</t>
  </si>
  <si>
    <t>UTIB0000214</t>
  </si>
  <si>
    <t>UTIB0000215</t>
  </si>
  <si>
    <t>UTIB0000216</t>
  </si>
  <si>
    <t>UTIB0000217</t>
  </si>
  <si>
    <t>UTIB0000218</t>
  </si>
  <si>
    <t>UTIB0000219</t>
  </si>
  <si>
    <t>UTIB0000220</t>
  </si>
  <si>
    <t>UTIB0000221</t>
  </si>
  <si>
    <t>UTIB0000222</t>
  </si>
  <si>
    <t>UTIB0000223</t>
  </si>
  <si>
    <t>UTIB0000224</t>
  </si>
  <si>
    <t>UTIB0000225</t>
  </si>
  <si>
    <t>UTIB0000226</t>
  </si>
  <si>
    <t>UTIB0000227</t>
  </si>
  <si>
    <t>UTIB0000228</t>
  </si>
  <si>
    <t>UTIB0000229</t>
  </si>
  <si>
    <t>UTIB0000230</t>
  </si>
  <si>
    <t>UTIB0000231</t>
  </si>
  <si>
    <t>UTIB0000232</t>
  </si>
  <si>
    <t>UTIB0000233</t>
  </si>
  <si>
    <t>UTIB0000234</t>
  </si>
  <si>
    <t>UTIB0000235</t>
  </si>
  <si>
    <t>UTIB0000236</t>
  </si>
  <si>
    <t>UTIB0000237</t>
  </si>
  <si>
    <t>UTIB0000238</t>
  </si>
  <si>
    <t>UTIB0000239</t>
  </si>
  <si>
    <t>UTIB0000240</t>
  </si>
  <si>
    <t>UTIB0000241</t>
  </si>
  <si>
    <t>UTIB0000242</t>
  </si>
  <si>
    <t>UTIB0000243</t>
  </si>
  <si>
    <t>UTIB0000244</t>
  </si>
  <si>
    <t>UTIB0000245</t>
  </si>
  <si>
    <t>UTIB0000246</t>
  </si>
  <si>
    <t>UTIB0000247</t>
  </si>
  <si>
    <t>UTIB0000249</t>
  </si>
  <si>
    <t>UTIB0000250</t>
  </si>
  <si>
    <t>UTIB0000251</t>
  </si>
  <si>
    <t>UTIB0000252</t>
  </si>
  <si>
    <t>UTIB0000253</t>
  </si>
  <si>
    <t>UTIB0000254</t>
  </si>
  <si>
    <t>UTIB0000255</t>
  </si>
  <si>
    <t>UTIB0000256</t>
  </si>
  <si>
    <t>UTIB0000257</t>
  </si>
  <si>
    <t>UTIB0000258</t>
  </si>
  <si>
    <t>UTIB0000259</t>
  </si>
  <si>
    <t>UTIB0000260</t>
  </si>
  <si>
    <t>UTIB0000261</t>
  </si>
  <si>
    <t>UTIB0000262</t>
  </si>
  <si>
    <t>UTIB0000263</t>
  </si>
  <si>
    <t>UTIB0000264</t>
  </si>
  <si>
    <t>UTIB0000265</t>
  </si>
  <si>
    <t>UTIB0000266</t>
  </si>
  <si>
    <t>UTIB0000267</t>
  </si>
  <si>
    <t>UTIB0000268</t>
  </si>
  <si>
    <t>UTIB0000269</t>
  </si>
  <si>
    <t>UTIB0000270</t>
  </si>
  <si>
    <t>UTIB0000271</t>
  </si>
  <si>
    <t>UTIB0000272</t>
  </si>
  <si>
    <t>UTIB0000273</t>
  </si>
  <si>
    <t>UTIB0000274</t>
  </si>
  <si>
    <t>UTIB0000275</t>
  </si>
  <si>
    <t>UTIB0000276</t>
  </si>
  <si>
    <t>UTIB0000277</t>
  </si>
  <si>
    <t>UTIB0000278</t>
  </si>
  <si>
    <t>UTIB0000279</t>
  </si>
  <si>
    <t>UTIB0000280</t>
  </si>
  <si>
    <t>UTIB0000281</t>
  </si>
  <si>
    <t>UTIB0000282</t>
  </si>
  <si>
    <t>UTIB0000283</t>
  </si>
  <si>
    <t>UTIB0000284</t>
  </si>
  <si>
    <t>UTIB0000285</t>
  </si>
  <si>
    <t>UTIB0000286</t>
  </si>
  <si>
    <t>UTIB0000287</t>
  </si>
  <si>
    <t>UTIB0000288</t>
  </si>
  <si>
    <t>UTIB0000289</t>
  </si>
  <si>
    <t>UTIB0000290</t>
  </si>
  <si>
    <t>UTIB0000291</t>
  </si>
  <si>
    <t>UTIB0000292</t>
  </si>
  <si>
    <t>UTIB0000293</t>
  </si>
  <si>
    <t>UTIB0000294</t>
  </si>
  <si>
    <t>UTIB0000295</t>
  </si>
  <si>
    <t>UTIB0000296</t>
  </si>
  <si>
    <t>UTIB0000297</t>
  </si>
  <si>
    <t>UTIB0000298</t>
  </si>
  <si>
    <t>UTIB0000299</t>
  </si>
  <si>
    <t>UTIB0000300</t>
  </si>
  <si>
    <t>UTIB0000301</t>
  </si>
  <si>
    <t>UTIB0000302</t>
  </si>
  <si>
    <t>UTIB0000303</t>
  </si>
  <si>
    <t>UTIB0000304</t>
  </si>
  <si>
    <t>UTIB0000305</t>
  </si>
  <si>
    <t>UTIB0000306</t>
  </si>
  <si>
    <t>UTIB0000307</t>
  </si>
  <si>
    <t>UTIB0000308</t>
  </si>
  <si>
    <t>UTIB0000309</t>
  </si>
  <si>
    <t>UTIB0000310</t>
  </si>
  <si>
    <t>UTIB0000311</t>
  </si>
  <si>
    <t>UTIB0000312</t>
  </si>
  <si>
    <t>UTIB0000313</t>
  </si>
  <si>
    <t>UTIB0000314</t>
  </si>
  <si>
    <t>UTIB0000315</t>
  </si>
  <si>
    <t>UTIB0000316</t>
  </si>
  <si>
    <t>UTIB0000317</t>
  </si>
  <si>
    <t>UTIB0000318</t>
  </si>
  <si>
    <t>UTIB0000319</t>
  </si>
  <si>
    <t>UTIB0000320</t>
  </si>
  <si>
    <t>UTIB0000321</t>
  </si>
  <si>
    <t>UTIB0000322</t>
  </si>
  <si>
    <t>UTIB0000323</t>
  </si>
  <si>
    <t>UTIB0000324</t>
  </si>
  <si>
    <t>UTIB0000325</t>
  </si>
  <si>
    <t>UTIB0000326</t>
  </si>
  <si>
    <t>UTIB0000327</t>
  </si>
  <si>
    <t>UTIB0000328</t>
  </si>
  <si>
    <t>UTIB0000329</t>
  </si>
  <si>
    <t>UTIB0000330</t>
  </si>
  <si>
    <t>UTIB0000331</t>
  </si>
  <si>
    <t>UTIB0000332</t>
  </si>
  <si>
    <t>UTIB0000333</t>
  </si>
  <si>
    <t>UTIB0000334</t>
  </si>
  <si>
    <t>UTIB0000335</t>
  </si>
  <si>
    <t>UTIB0000336</t>
  </si>
  <si>
    <t>UTIB0000337</t>
  </si>
  <si>
    <t>UTIB0000338</t>
  </si>
  <si>
    <t>UTIB0000339</t>
  </si>
  <si>
    <t>UTIB0000340</t>
  </si>
  <si>
    <t>UTIB0000341</t>
  </si>
  <si>
    <t>UTIB0000342</t>
  </si>
  <si>
    <t>UTIB0000343</t>
  </si>
  <si>
    <t>UTIB0000344</t>
  </si>
  <si>
    <t>UTIB0000345</t>
  </si>
  <si>
    <t>UTIB0000346</t>
  </si>
  <si>
    <t>UTIB0000347</t>
  </si>
  <si>
    <t>UTIB0000348</t>
  </si>
  <si>
    <t>UTIB0000349</t>
  </si>
  <si>
    <t>UTIB0000350</t>
  </si>
  <si>
    <t>UTIB0000351</t>
  </si>
  <si>
    <t>UTIB0000352</t>
  </si>
  <si>
    <t>UTIB0000353</t>
  </si>
  <si>
    <t>UTIB0000354</t>
  </si>
  <si>
    <t>UTIB0000355</t>
  </si>
  <si>
    <t>UTIB0000356</t>
  </si>
  <si>
    <t>UTIB0000357</t>
  </si>
  <si>
    <t>UTIB0000358</t>
  </si>
  <si>
    <t>UTIB0000359</t>
  </si>
  <si>
    <t>UTIB0000360</t>
  </si>
  <si>
    <t>UTIB0000361</t>
  </si>
  <si>
    <t>UTIB0000362</t>
  </si>
  <si>
    <t>UTIB0000363</t>
  </si>
  <si>
    <t>UTIB0000364</t>
  </si>
  <si>
    <t>UTIB0000365</t>
  </si>
  <si>
    <t>UTIB0000366</t>
  </si>
  <si>
    <t>UTIB0000367</t>
  </si>
  <si>
    <t>UTIB0000368</t>
  </si>
  <si>
    <t>UTIB0000369</t>
  </si>
  <si>
    <t>UTIB0000370</t>
  </si>
  <si>
    <t>UTIB0000371</t>
  </si>
  <si>
    <t>UTIB0000372</t>
  </si>
  <si>
    <t>UTIB0000373</t>
  </si>
  <si>
    <t>UTIB0000374</t>
  </si>
  <si>
    <t>UTIB0000375</t>
  </si>
  <si>
    <t>UTIB0000376</t>
  </si>
  <si>
    <t>UTIB0000377</t>
  </si>
  <si>
    <t>UTIB0000378</t>
  </si>
  <si>
    <t>UTIB0000379</t>
  </si>
  <si>
    <t>UTIB0000380</t>
  </si>
  <si>
    <t>UTIB0000381</t>
  </si>
  <si>
    <t>UTIB0000382</t>
  </si>
  <si>
    <t>UTIB0000383</t>
  </si>
  <si>
    <t>UTIB0000384</t>
  </si>
  <si>
    <t>UTIB0000385</t>
  </si>
  <si>
    <t>UTIB0000386</t>
  </si>
  <si>
    <t>UTIB0000387</t>
  </si>
  <si>
    <t>UTIB0000388</t>
  </si>
  <si>
    <t>UTIB0000389</t>
  </si>
  <si>
    <t>UTIB0000390</t>
  </si>
  <si>
    <t>UTIB0000391</t>
  </si>
  <si>
    <t>UTIB0000392</t>
  </si>
  <si>
    <t>UTIB0000393</t>
  </si>
  <si>
    <t>UTIB0000394</t>
  </si>
  <si>
    <t>UTIB0000395</t>
  </si>
  <si>
    <t>UTIB0000396</t>
  </si>
  <si>
    <t>UTIB0000397</t>
  </si>
  <si>
    <t>UTIB0000398</t>
  </si>
  <si>
    <t>UTIB0000399</t>
  </si>
  <si>
    <t>UTIB0000400</t>
  </si>
  <si>
    <t>UTIB0000401</t>
  </si>
  <si>
    <t>UTIB0000402</t>
  </si>
  <si>
    <t>UTIB0000403</t>
  </si>
  <si>
    <t>UTIB0000404</t>
  </si>
  <si>
    <t>UTIB0000405</t>
  </si>
  <si>
    <t>UTIB0000406</t>
  </si>
  <si>
    <t>UTIB0000407</t>
  </si>
  <si>
    <t>UTIB0000408</t>
  </si>
  <si>
    <t>UTIB0000409</t>
  </si>
  <si>
    <t>UTIB0000410</t>
  </si>
  <si>
    <t>UTIB0000411</t>
  </si>
  <si>
    <t>UTIB0000412</t>
  </si>
  <si>
    <t>UTIB0000413</t>
  </si>
  <si>
    <t>UTIB0000414</t>
  </si>
  <si>
    <t>UTIB0000415</t>
  </si>
  <si>
    <t>UTIB0000416</t>
  </si>
  <si>
    <t>UTIB0000417</t>
  </si>
  <si>
    <t>UTIB0000418</t>
  </si>
  <si>
    <t>UTIB0000419</t>
  </si>
  <si>
    <t>UTIB0000420</t>
  </si>
  <si>
    <t>UTIB0000421</t>
  </si>
  <si>
    <t>UTIB0000422</t>
  </si>
  <si>
    <t>UTIB0000423</t>
  </si>
  <si>
    <t>UTIB0000424</t>
  </si>
  <si>
    <t>UTIB0000425</t>
  </si>
  <si>
    <t>UTIB0000426</t>
  </si>
  <si>
    <t>UTIB0000427</t>
  </si>
  <si>
    <t>UTIB0000428</t>
  </si>
  <si>
    <t>UTIB0000429</t>
  </si>
  <si>
    <t>UTIB0000430</t>
  </si>
  <si>
    <t>UTIB0000431</t>
  </si>
  <si>
    <t>UTIB0000432</t>
  </si>
  <si>
    <t>UTIB0000433</t>
  </si>
  <si>
    <t>UTIB0000434</t>
  </si>
  <si>
    <t>UTIB0000435</t>
  </si>
  <si>
    <t>UTIB0000436</t>
  </si>
  <si>
    <t>UTIB0000437</t>
  </si>
  <si>
    <t>UTIB0000438</t>
  </si>
  <si>
    <t>UTIB0000439</t>
  </si>
  <si>
    <t>UTIB0000440</t>
  </si>
  <si>
    <t>UTIB0000441</t>
  </si>
  <si>
    <t>UTIB0000442</t>
  </si>
  <si>
    <t>UTIB0000443</t>
  </si>
  <si>
    <t>UTIB0000444</t>
  </si>
  <si>
    <t>UTIB0000445</t>
  </si>
  <si>
    <t>UTIB0000446</t>
  </si>
  <si>
    <t>UTIB0000447</t>
  </si>
  <si>
    <t>UTIB0000448</t>
  </si>
  <si>
    <t>UTIB0000449</t>
  </si>
  <si>
    <t>UTIB0000450</t>
  </si>
  <si>
    <t>UTIB0000451</t>
  </si>
  <si>
    <t>UTIB0000452</t>
  </si>
  <si>
    <t>UTIB0000453</t>
  </si>
  <si>
    <t>UTIB0000454</t>
  </si>
  <si>
    <t>UTIB0000455</t>
  </si>
  <si>
    <t>UTIB0000456</t>
  </si>
  <si>
    <t>UTIB0000457</t>
  </si>
  <si>
    <t>UTIB0000458</t>
  </si>
  <si>
    <t>UTIB0000459</t>
  </si>
  <si>
    <t>UTIB0000460</t>
  </si>
  <si>
    <t>UTIB0000461</t>
  </si>
  <si>
    <t>UTIB0000462</t>
  </si>
  <si>
    <t>UTIB0000463</t>
  </si>
  <si>
    <t>UTIB0000464</t>
  </si>
  <si>
    <t>UTIB0000465</t>
  </si>
  <si>
    <t>UTIB0000466</t>
  </si>
  <si>
    <t>UTIB0000467</t>
  </si>
  <si>
    <t>UTIB0000468</t>
  </si>
  <si>
    <t>UTIB0000469</t>
  </si>
  <si>
    <t>UTIB0000470</t>
  </si>
  <si>
    <t>UTIB0000471</t>
  </si>
  <si>
    <t>UTIB0000472</t>
  </si>
  <si>
    <t>UTIB0000473</t>
  </si>
  <si>
    <t>UTIB0000474</t>
  </si>
  <si>
    <t>UTIB0000475</t>
  </si>
  <si>
    <t>UTIB0000476</t>
  </si>
  <si>
    <t>UTIB0000477</t>
  </si>
  <si>
    <t>UTIB0000478</t>
  </si>
  <si>
    <t>UTIB0000479</t>
  </si>
  <si>
    <t>UTIB0000480</t>
  </si>
  <si>
    <t>UTIB0000481</t>
  </si>
  <si>
    <t>UTIB0000482</t>
  </si>
  <si>
    <t>UTIB0000483</t>
  </si>
  <si>
    <t>UTIB0000484</t>
  </si>
  <si>
    <t>UTIB0000485</t>
  </si>
  <si>
    <t>UTIB0000486</t>
  </si>
  <si>
    <t>UTIB0000487</t>
  </si>
  <si>
    <t>UTIB0000488</t>
  </si>
  <si>
    <t>UTIB0000489</t>
  </si>
  <si>
    <t>UTIB0000490</t>
  </si>
  <si>
    <t>UTIB0000491</t>
  </si>
  <si>
    <t>UTIB0000492</t>
  </si>
  <si>
    <t>UTIB0000493</t>
  </si>
  <si>
    <t>UTIB0000494</t>
  </si>
  <si>
    <t>UTIB0000495</t>
  </si>
  <si>
    <t>UTIB0000496</t>
  </si>
  <si>
    <t>UTIB0000497</t>
  </si>
  <si>
    <t>UTIB0000498</t>
  </si>
  <si>
    <t>UTIB0000499</t>
  </si>
  <si>
    <t>UTIB0000500</t>
  </si>
  <si>
    <t>UTIB0000501</t>
  </si>
  <si>
    <t>UTIB0000502</t>
  </si>
  <si>
    <t>UTIB0000503</t>
  </si>
  <si>
    <t>UTIB0000504</t>
  </si>
  <si>
    <t>UTIB0000505</t>
  </si>
  <si>
    <t>UTIB0000506</t>
  </si>
  <si>
    <t>UTIB0000507</t>
  </si>
  <si>
    <t>UTIB0000508</t>
  </si>
  <si>
    <t>UTIB0000509</t>
  </si>
  <si>
    <t>UTIB0000510</t>
  </si>
  <si>
    <t>UTIB0000511</t>
  </si>
  <si>
    <t>UTIB0000512</t>
  </si>
  <si>
    <t>UTIB0000513</t>
  </si>
  <si>
    <t>UTIB0000514</t>
  </si>
  <si>
    <t>UTIB0000515</t>
  </si>
  <si>
    <t>UTIB0000516</t>
  </si>
  <si>
    <t>UTIB0000517</t>
  </si>
  <si>
    <t>UTIB0000518</t>
  </si>
  <si>
    <t>UTIB0000519</t>
  </si>
  <si>
    <t>UTIB0000520</t>
  </si>
  <si>
    <t>UTIB0000521</t>
  </si>
  <si>
    <t>UTIB0000522</t>
  </si>
  <si>
    <t>UTIB0000523</t>
  </si>
  <si>
    <t>UTIB0000524</t>
  </si>
  <si>
    <t>UTIB0000525</t>
  </si>
  <si>
    <t>UTIB0000526</t>
  </si>
  <si>
    <t>UTIB0000527</t>
  </si>
  <si>
    <t>UTIB0000528</t>
  </si>
  <si>
    <t>UTIB0000529</t>
  </si>
  <si>
    <t>UTIB0000530</t>
  </si>
  <si>
    <t>UTIB0000531</t>
  </si>
  <si>
    <t>UTIB0000532</t>
  </si>
  <si>
    <t>UTIB0000533</t>
  </si>
  <si>
    <t>UTIB0000534</t>
  </si>
  <si>
    <t>UTIB0000535</t>
  </si>
  <si>
    <t>UTIB0000536</t>
  </si>
  <si>
    <t>UTIB0000537</t>
  </si>
  <si>
    <t>UTIB0000538</t>
  </si>
  <si>
    <t>UTIB0000539</t>
  </si>
  <si>
    <t>UTIB0000540</t>
  </si>
  <si>
    <t>UTIB0000541</t>
  </si>
  <si>
    <t>UTIB0000542</t>
  </si>
  <si>
    <t>UTIB0000543</t>
  </si>
  <si>
    <t>UTIB0000544</t>
  </si>
  <si>
    <t>UTIB0000545</t>
  </si>
  <si>
    <t>UTIB0000546</t>
  </si>
  <si>
    <t>UTIB0000547</t>
  </si>
  <si>
    <t>UTIB0000548</t>
  </si>
  <si>
    <t>UTIB0000549</t>
  </si>
  <si>
    <t>UTIB0000550</t>
  </si>
  <si>
    <t>UTIB0000551</t>
  </si>
  <si>
    <t>UTIB0000552</t>
  </si>
  <si>
    <t>UTIB0000553</t>
  </si>
  <si>
    <t>UTIB0000554</t>
  </si>
  <si>
    <t>UTIB0000555</t>
  </si>
  <si>
    <t>UTIB0000556</t>
  </si>
  <si>
    <t>UTIB0000557</t>
  </si>
  <si>
    <t>UTIB0000558</t>
  </si>
  <si>
    <t>UTIB0000559</t>
  </si>
  <si>
    <t>UTIB0000560</t>
  </si>
  <si>
    <t>UTIB0000561</t>
  </si>
  <si>
    <t>UTIB0000562</t>
  </si>
  <si>
    <t>UTIB0000563</t>
  </si>
  <si>
    <t>UTIB0000564</t>
  </si>
  <si>
    <t>UTIB0000565</t>
  </si>
  <si>
    <t>UTIB0000566</t>
  </si>
  <si>
    <t>UTIB0000567</t>
  </si>
  <si>
    <t>UTIB0000568</t>
  </si>
  <si>
    <t>UTIB0000569</t>
  </si>
  <si>
    <t>UTIB0000570</t>
  </si>
  <si>
    <t>UTIB0000571</t>
  </si>
  <si>
    <t>UTIB0000572</t>
  </si>
  <si>
    <t>UTIB0000573</t>
  </si>
  <si>
    <t>UTIB0000574</t>
  </si>
  <si>
    <t>UTIB0000575</t>
  </si>
  <si>
    <t>UTIB0000576</t>
  </si>
  <si>
    <t>UTIB0000577</t>
  </si>
  <si>
    <t>UTIB0000578</t>
  </si>
  <si>
    <t>UTIB0000579</t>
  </si>
  <si>
    <t>UTIB0000580</t>
  </si>
  <si>
    <t>UTIB0000581</t>
  </si>
  <si>
    <t>UTIB0000582</t>
  </si>
  <si>
    <t>UTIB0000583</t>
  </si>
  <si>
    <t>UTIB0000584</t>
  </si>
  <si>
    <t>UTIB0000585</t>
  </si>
  <si>
    <t>UTIB0000586</t>
  </si>
  <si>
    <t>UTIB0000587</t>
  </si>
  <si>
    <t>UTIB0000588</t>
  </si>
  <si>
    <t>UTIB0000589</t>
  </si>
  <si>
    <t>UTIB0000590</t>
  </si>
  <si>
    <t>UTIB0000591</t>
  </si>
  <si>
    <t>UTIB0000592</t>
  </si>
  <si>
    <t>UTIB0000593</t>
  </si>
  <si>
    <t>UTIB0000594</t>
  </si>
  <si>
    <t>UTIB0000595</t>
  </si>
  <si>
    <t>UTIB0000596</t>
  </si>
  <si>
    <t>UTIB0000597</t>
  </si>
  <si>
    <t>UTIB0000598</t>
  </si>
  <si>
    <t>UTIB0000599</t>
  </si>
  <si>
    <t>UTIB0000600</t>
  </si>
  <si>
    <t>UTIB0000601</t>
  </si>
  <si>
    <t>UTIB0000602</t>
  </si>
  <si>
    <t>UTIB0000603</t>
  </si>
  <si>
    <t>UTIB0000604</t>
  </si>
  <si>
    <t>UTIB0000605</t>
  </si>
  <si>
    <t>UTIB0000606</t>
  </si>
  <si>
    <t>UTIB0000607</t>
  </si>
  <si>
    <t>UTIB0000608</t>
  </si>
  <si>
    <t>UTIB0000609</t>
  </si>
  <si>
    <t>UTIB0000610</t>
  </si>
  <si>
    <t>UTIB0000611</t>
  </si>
  <si>
    <t>UTIB0000612</t>
  </si>
  <si>
    <t>UTIB0000613</t>
  </si>
  <si>
    <t>UTIB0000614</t>
  </si>
  <si>
    <t>UTIB0000615</t>
  </si>
  <si>
    <t>UTIB0000616</t>
  </si>
  <si>
    <t>UTIB0000617</t>
  </si>
  <si>
    <t>UTIB0000618</t>
  </si>
  <si>
    <t>UTIB0000619</t>
  </si>
  <si>
    <t>UTIB0000620</t>
  </si>
  <si>
    <t>UTIB0000621</t>
  </si>
  <si>
    <t>UTIB0000622</t>
  </si>
  <si>
    <t>UTIB0000623</t>
  </si>
  <si>
    <t>UTIB0000624</t>
  </si>
  <si>
    <t>UTIB0000625</t>
  </si>
  <si>
    <t>UTIB0000626</t>
  </si>
  <si>
    <t>UTIB0000627</t>
  </si>
  <si>
    <t>UTIB0000628</t>
  </si>
  <si>
    <t>UTIB0000629</t>
  </si>
  <si>
    <t>UTIB0000630</t>
  </si>
  <si>
    <t>UTIB0000631</t>
  </si>
  <si>
    <t>UTIB0000632</t>
  </si>
  <si>
    <t>UTIB0000633</t>
  </si>
  <si>
    <t>UTIB0000634</t>
  </si>
  <si>
    <t>UTIB0000635</t>
  </si>
  <si>
    <t>UTIB0000636</t>
  </si>
  <si>
    <t>UTIB0000637</t>
  </si>
  <si>
    <t>UTIB0000638</t>
  </si>
  <si>
    <t>UTIB0000639</t>
  </si>
  <si>
    <t>UTIB0000640</t>
  </si>
  <si>
    <t>UTIB0000641</t>
  </si>
  <si>
    <t>UTIB0000642</t>
  </si>
  <si>
    <t>UTIB0000643</t>
  </si>
  <si>
    <t>UTIB0000644</t>
  </si>
  <si>
    <t>UTIB0000645</t>
  </si>
  <si>
    <t>UTIB0000646</t>
  </si>
  <si>
    <t>UTIB0000647</t>
  </si>
  <si>
    <t>UTIB0000648</t>
  </si>
  <si>
    <t>UTIB0000649</t>
  </si>
  <si>
    <t>UTIB0000650</t>
  </si>
  <si>
    <t>UTIB0000651</t>
  </si>
  <si>
    <t>UTIB0000652</t>
  </si>
  <si>
    <t>UTIB0000653</t>
  </si>
  <si>
    <t>UTIB0000654</t>
  </si>
  <si>
    <t>UTIB0000655</t>
  </si>
  <si>
    <t>UTIB0000656</t>
  </si>
  <si>
    <t>UTIB0000657</t>
  </si>
  <si>
    <t>UTIB0000658</t>
  </si>
  <si>
    <t>UTIB0000659</t>
  </si>
  <si>
    <t>UTIB0000660</t>
  </si>
  <si>
    <t>UTIB0000661</t>
  </si>
  <si>
    <t>UTIB0000662</t>
  </si>
  <si>
    <t>UTIB0000663</t>
  </si>
  <si>
    <t>UTIB0000664</t>
  </si>
  <si>
    <t>UTIB0000665</t>
  </si>
  <si>
    <t>UTIB0000666</t>
  </si>
  <si>
    <t>UTIB0000667</t>
  </si>
  <si>
    <t>UTIB0000668</t>
  </si>
  <si>
    <t>UTIB0000669</t>
  </si>
  <si>
    <t>UTIB0000670</t>
  </si>
  <si>
    <t>UTIB0000671</t>
  </si>
  <si>
    <t>UTIB0000672</t>
  </si>
  <si>
    <t>UTIB0000673</t>
  </si>
  <si>
    <t>UTIB0000674</t>
  </si>
  <si>
    <t>UTIB0000675</t>
  </si>
  <si>
    <t>UTIB0000676</t>
  </si>
  <si>
    <t>UTIB0000677</t>
  </si>
  <si>
    <t>UTIB0000678</t>
  </si>
  <si>
    <t>UTIB0000679</t>
  </si>
  <si>
    <t>UTIB0000680</t>
  </si>
  <si>
    <t>UTIB0000681</t>
  </si>
  <si>
    <t>UTIB0000682</t>
  </si>
  <si>
    <t>UTIB0000683</t>
  </si>
  <si>
    <t>UTIB0000684</t>
  </si>
  <si>
    <t>UTIB0000685</t>
  </si>
  <si>
    <t>UTIB0000686</t>
  </si>
  <si>
    <t>UTIB0000687</t>
  </si>
  <si>
    <t>UTIB0000688</t>
  </si>
  <si>
    <t>UTIB0000689</t>
  </si>
  <si>
    <t>UTIB0000690</t>
  </si>
  <si>
    <t>UTIB0000691</t>
  </si>
  <si>
    <t>UTIB0000692</t>
  </si>
  <si>
    <t>UTIB0000693</t>
  </si>
  <si>
    <t>UTIB0000694</t>
  </si>
  <si>
    <t>UTIB0000695</t>
  </si>
  <si>
    <t>UTIB0000696</t>
  </si>
  <si>
    <t>UTIB0000697</t>
  </si>
  <si>
    <t>UTIB0000698</t>
  </si>
  <si>
    <t>UTIB0000699</t>
  </si>
  <si>
    <t>UTIB0000700</t>
  </si>
  <si>
    <t>UTIB0000701</t>
  </si>
  <si>
    <t>UTIB0000702</t>
  </si>
  <si>
    <t>UTIB0000703</t>
  </si>
  <si>
    <t>UTIB0000704</t>
  </si>
  <si>
    <t>UTIB0000705</t>
  </si>
  <si>
    <t>UTIB0000706</t>
  </si>
  <si>
    <t>UTIB0000707</t>
  </si>
  <si>
    <t>UTIB0000708</t>
  </si>
  <si>
    <t>UTIB0000709</t>
  </si>
  <si>
    <t>UTIB0000710</t>
  </si>
  <si>
    <t>UTIB0000711</t>
  </si>
  <si>
    <t>UTIB0000712</t>
  </si>
  <si>
    <t>UTIB0000713</t>
  </si>
  <si>
    <t>UTIB0000714</t>
  </si>
  <si>
    <t>UTIB0000715</t>
  </si>
  <si>
    <t>UTIB0000716</t>
  </si>
  <si>
    <t>UTIB0000717</t>
  </si>
  <si>
    <t>UTIB0000718</t>
  </si>
  <si>
    <t>UTIB0000719</t>
  </si>
  <si>
    <t>UTIB0000720</t>
  </si>
  <si>
    <t>UTIB0000721</t>
  </si>
  <si>
    <t>UTIB0000722</t>
  </si>
  <si>
    <t>UTIB0000723</t>
  </si>
  <si>
    <t>UTIB0000724</t>
  </si>
  <si>
    <t>UTIB0000725</t>
  </si>
  <si>
    <t>UTIB0000726</t>
  </si>
  <si>
    <t>UTIB0000727</t>
  </si>
  <si>
    <t>UTIB0000728</t>
  </si>
  <si>
    <t>UTIB0000729</t>
  </si>
  <si>
    <t>UTIB0000730</t>
  </si>
  <si>
    <t>UTIB0000731</t>
  </si>
  <si>
    <t>UTIB0000732</t>
  </si>
  <si>
    <t>UTIB0000733</t>
  </si>
  <si>
    <t>UTIB0000734</t>
  </si>
  <si>
    <t>UTIB0000735</t>
  </si>
  <si>
    <t>UTIB0000736</t>
  </si>
  <si>
    <t>UTIB0000737</t>
  </si>
  <si>
    <t>UTIB0000738</t>
  </si>
  <si>
    <t>UTIB0000739</t>
  </si>
  <si>
    <t>UTIB0000740</t>
  </si>
  <si>
    <t>UTIB0000741</t>
  </si>
  <si>
    <t>UTIB0000742</t>
  </si>
  <si>
    <t>UTIB0000743</t>
  </si>
  <si>
    <t>UTIB0000744</t>
  </si>
  <si>
    <t>UTIB0000745</t>
  </si>
  <si>
    <t>UTIB0000746</t>
  </si>
  <si>
    <t>UTIB0000747</t>
  </si>
  <si>
    <t>UTIB0000748</t>
  </si>
  <si>
    <t>UTIB0000749</t>
  </si>
  <si>
    <t>UTIB0000750</t>
  </si>
  <si>
    <t>UTIB0000751</t>
  </si>
  <si>
    <t>UTIB0000752</t>
  </si>
  <si>
    <t>UTIB0000753</t>
  </si>
  <si>
    <t>UTIB0000754</t>
  </si>
  <si>
    <t>UTIB0000755</t>
  </si>
  <si>
    <t>UTIB0000756</t>
  </si>
  <si>
    <t>UTIB0000757</t>
  </si>
  <si>
    <t>UTIB0000758</t>
  </si>
  <si>
    <t>UTIB0000759</t>
  </si>
  <si>
    <t>UTIB0000760</t>
  </si>
  <si>
    <t>UTIB0000761</t>
  </si>
  <si>
    <t>UTIB0000762</t>
  </si>
  <si>
    <t>UTIB0000763</t>
  </si>
  <si>
    <t>UTIB0000764</t>
  </si>
  <si>
    <t>UTIB0000765</t>
  </si>
  <si>
    <t>UTIB0000766</t>
  </si>
  <si>
    <t>UTIB0000767</t>
  </si>
  <si>
    <t>UTIB0000768</t>
  </si>
  <si>
    <t>UTIB0000769</t>
  </si>
  <si>
    <t>UTIB0000770</t>
  </si>
  <si>
    <t>UTIB0000771</t>
  </si>
  <si>
    <t>UTIB0000772</t>
  </si>
  <si>
    <t>UTIB0000773</t>
  </si>
  <si>
    <t>UTIB0000774</t>
  </si>
  <si>
    <t>UTIB0000775</t>
  </si>
  <si>
    <t>UTIB0000776</t>
  </si>
  <si>
    <t>UTIB0000777</t>
  </si>
  <si>
    <t>UTIB0000778</t>
  </si>
  <si>
    <t>UTIB0000779</t>
  </si>
  <si>
    <t>UTIB0000780</t>
  </si>
  <si>
    <t>UTIB0000781</t>
  </si>
  <si>
    <t>UTIB0000782</t>
  </si>
  <si>
    <t>UTIB0000783</t>
  </si>
  <si>
    <t>UTIB0000784</t>
  </si>
  <si>
    <t>UTIB0000785</t>
  </si>
  <si>
    <t>UTIB0000786</t>
  </si>
  <si>
    <t>UTIB0000787</t>
  </si>
  <si>
    <t>UTIB0000788</t>
  </si>
  <si>
    <t>UTIB0000789</t>
  </si>
  <si>
    <t>UTIB0000790</t>
  </si>
  <si>
    <t>UTIB0000791</t>
  </si>
  <si>
    <t>UTIB0000792</t>
  </si>
  <si>
    <t>UTIB0000793</t>
  </si>
  <si>
    <t>UTIB0000794</t>
  </si>
  <si>
    <t>UTIB0000795</t>
  </si>
  <si>
    <t>UTIB0000796</t>
  </si>
  <si>
    <t>UTIB0000797</t>
  </si>
  <si>
    <t>UTIB0000798</t>
  </si>
  <si>
    <t>UTIB0000799</t>
  </si>
  <si>
    <t>UTIB0000800</t>
  </si>
  <si>
    <t>UTIB0000801</t>
  </si>
  <si>
    <t>UTIB0000802</t>
  </si>
  <si>
    <t>UTIB0000803</t>
  </si>
  <si>
    <t>UTIB0000804</t>
  </si>
  <si>
    <t>UTIB0000805</t>
  </si>
  <si>
    <t>UTIB0000806</t>
  </si>
  <si>
    <t>UTIB0000807</t>
  </si>
  <si>
    <t>UTIB0000808</t>
  </si>
  <si>
    <t>UTIB0000809</t>
  </si>
  <si>
    <t>UTIB0000810</t>
  </si>
  <si>
    <t>UTIB0000811</t>
  </si>
  <si>
    <t>UTIB0000812</t>
  </si>
  <si>
    <t>UTIB0000813</t>
  </si>
  <si>
    <t>UTIB0000814</t>
  </si>
  <si>
    <t>UTIB0000815</t>
  </si>
  <si>
    <t>UTIB0000816</t>
  </si>
  <si>
    <t>UTIB0000817</t>
  </si>
  <si>
    <t>UTIB0000818</t>
  </si>
  <si>
    <t>UTIB0000819</t>
  </si>
  <si>
    <t>UTIB0000820</t>
  </si>
  <si>
    <t>UTIB0000821</t>
  </si>
  <si>
    <t>UTIB0000822</t>
  </si>
  <si>
    <t>UTIB0000823</t>
  </si>
  <si>
    <t>UTIB0000824</t>
  </si>
  <si>
    <t>UTIB0000825</t>
  </si>
  <si>
    <t>UTIB0000826</t>
  </si>
  <si>
    <t>UTIB0000827</t>
  </si>
  <si>
    <t>UTIB0000828</t>
  </si>
  <si>
    <t>UTIB0000829</t>
  </si>
  <si>
    <t>UTIB0000830</t>
  </si>
  <si>
    <t>UTIB0000831</t>
  </si>
  <si>
    <t>UTIB0000832</t>
  </si>
  <si>
    <t>UTIB0000833</t>
  </si>
  <si>
    <t>UTIB0000834</t>
  </si>
  <si>
    <t>UTIB0000835</t>
  </si>
  <si>
    <t>UTIB0000836</t>
  </si>
  <si>
    <t>UTIB0000837</t>
  </si>
  <si>
    <t>UTIB0000838</t>
  </si>
  <si>
    <t>UTIB0000839</t>
  </si>
  <si>
    <t>UTIB0000840</t>
  </si>
  <si>
    <t>UTIB0000841</t>
  </si>
  <si>
    <t>UTIB0000842</t>
  </si>
  <si>
    <t>UTIB0000843</t>
  </si>
  <si>
    <t>UTIB0000844</t>
  </si>
  <si>
    <t>UTIB0000845</t>
  </si>
  <si>
    <t>UTIB0000846</t>
  </si>
  <si>
    <t>UTIB0000847</t>
  </si>
  <si>
    <t>UTIB0000848</t>
  </si>
  <si>
    <t>UTIB0000849</t>
  </si>
  <si>
    <t>UTIB0000850</t>
  </si>
  <si>
    <t>UTIB0000851</t>
  </si>
  <si>
    <t>UTIB0000852</t>
  </si>
  <si>
    <t>UTIB0000853</t>
  </si>
  <si>
    <t>UTIB0000854</t>
  </si>
  <si>
    <t>UTIB0000855</t>
  </si>
  <si>
    <t>UTIB0000856</t>
  </si>
  <si>
    <t>UTIB0000857</t>
  </si>
  <si>
    <t>UTIB0000858</t>
  </si>
  <si>
    <t>UTIB0000859</t>
  </si>
  <si>
    <t>UTIB0000860</t>
  </si>
  <si>
    <t>UTIB0000861</t>
  </si>
  <si>
    <t>UTIB0000862</t>
  </si>
  <si>
    <t>UTIB0000863</t>
  </si>
  <si>
    <t>UTIB0000864</t>
  </si>
  <si>
    <t>UTIB0000865</t>
  </si>
  <si>
    <t>UTIB0000866</t>
  </si>
  <si>
    <t>UTIB0000867</t>
  </si>
  <si>
    <t>UTIB0000868</t>
  </si>
  <si>
    <t>UTIB0000869</t>
  </si>
  <si>
    <t>UTIB0000870</t>
  </si>
  <si>
    <t>UTIB0000871</t>
  </si>
  <si>
    <t>UTIB0000872</t>
  </si>
  <si>
    <t>UTIB0000873</t>
  </si>
  <si>
    <t>UTIB0000874</t>
  </si>
  <si>
    <t>UTIB0000875</t>
  </si>
  <si>
    <t>UTIB0000876</t>
  </si>
  <si>
    <t>UTIB0000877</t>
  </si>
  <si>
    <t>UTIB0000878</t>
  </si>
  <si>
    <t>UTIB0000879</t>
  </si>
  <si>
    <t>UTIB0000880</t>
  </si>
  <si>
    <t>UTIB0000881</t>
  </si>
  <si>
    <t>UTIB0000882</t>
  </si>
  <si>
    <t>UTIB0000883</t>
  </si>
  <si>
    <t>UTIB0000884</t>
  </si>
  <si>
    <t>UTIB0000885</t>
  </si>
  <si>
    <t>UTIB0000886</t>
  </si>
  <si>
    <t>UTIB0000887</t>
  </si>
  <si>
    <t>UTIB0000888</t>
  </si>
  <si>
    <t>UTIB0000889</t>
  </si>
  <si>
    <t>UTIB0000890</t>
  </si>
  <si>
    <t>UTIB0000891</t>
  </si>
  <si>
    <t>UTIB0000892</t>
  </si>
  <si>
    <t>UTIB0000893</t>
  </si>
  <si>
    <t>UTIB0000894</t>
  </si>
  <si>
    <t>UTIB0000895</t>
  </si>
  <si>
    <t>UTIB0000896</t>
  </si>
  <si>
    <t>UTIB0000897</t>
  </si>
  <si>
    <t>UTIB0001001</t>
  </si>
  <si>
    <t>UTIB0001002</t>
  </si>
  <si>
    <t>UTIB0001003</t>
  </si>
  <si>
    <t>UTIB0001004</t>
  </si>
  <si>
    <t>UTIB0001005</t>
  </si>
  <si>
    <t>UTIB0001006</t>
  </si>
  <si>
    <t>UTIB0001007</t>
  </si>
  <si>
    <t>UTIB0001008</t>
  </si>
  <si>
    <t>UTIB0001009</t>
  </si>
  <si>
    <t>UTIB0001010</t>
  </si>
  <si>
    <t>UTIB0001011</t>
  </si>
  <si>
    <t>UTIB0001012</t>
  </si>
  <si>
    <t>UTIB0001013</t>
  </si>
  <si>
    <t>UTIB0001014</t>
  </si>
  <si>
    <t>UTIB0001015</t>
  </si>
  <si>
    <t>UTIB0001016</t>
  </si>
  <si>
    <t>UTIB0001017</t>
  </si>
  <si>
    <t>UTIB0001018</t>
  </si>
  <si>
    <t>UTIB0001019</t>
  </si>
  <si>
    <t>UTIB0001020</t>
  </si>
  <si>
    <t>UTIB0001021</t>
  </si>
  <si>
    <t>UTIB0001022</t>
  </si>
  <si>
    <t>UTIB0001023</t>
  </si>
  <si>
    <t>UTIB0001024</t>
  </si>
  <si>
    <t>UTIB0001025</t>
  </si>
  <si>
    <t>UTIB0001026</t>
  </si>
  <si>
    <t>UTIB0001027</t>
  </si>
  <si>
    <t>UTIB0001028</t>
  </si>
  <si>
    <t>UTIB0001029</t>
  </si>
  <si>
    <t>UTIB0001030</t>
  </si>
  <si>
    <t>UTIB0001031</t>
  </si>
  <si>
    <t>UTIB0001032</t>
  </si>
  <si>
    <t>UTIB0001033</t>
  </si>
  <si>
    <t>UTIB0001034</t>
  </si>
  <si>
    <t>UTIB0001035</t>
  </si>
  <si>
    <t>UTIB0001036</t>
  </si>
  <si>
    <t>UTIB0001037</t>
  </si>
  <si>
    <t>UTIB0001038</t>
  </si>
  <si>
    <t>UTIB0001039</t>
  </si>
  <si>
    <t>UTIB0001040</t>
  </si>
  <si>
    <t>UTIB0001041</t>
  </si>
  <si>
    <t>UTIB0001042</t>
  </si>
  <si>
    <t>UTIB0001043</t>
  </si>
  <si>
    <t>UTIB0001044</t>
  </si>
  <si>
    <t>UTIB0001045</t>
  </si>
  <si>
    <t>UTIB0001046</t>
  </si>
  <si>
    <t>UTIB0001047</t>
  </si>
  <si>
    <t>UTIB0001048</t>
  </si>
  <si>
    <t>UTIB0001049</t>
  </si>
  <si>
    <t>UTIB0001050</t>
  </si>
  <si>
    <t>UTIB0001051</t>
  </si>
  <si>
    <t>UTIB0001052</t>
  </si>
  <si>
    <t>UTIB0001053</t>
  </si>
  <si>
    <t>UTIB0001054</t>
  </si>
  <si>
    <t>UTIB0001055</t>
  </si>
  <si>
    <t>UTIB0001056</t>
  </si>
  <si>
    <t>UTIB0001057</t>
  </si>
  <si>
    <t>UTIB0001058</t>
  </si>
  <si>
    <t>UTIB0001059</t>
  </si>
  <si>
    <t>UTIB0001060</t>
  </si>
  <si>
    <t>UTIB0001061</t>
  </si>
  <si>
    <t>UTIB0001062</t>
  </si>
  <si>
    <t>UTIB0001063</t>
  </si>
  <si>
    <t>UTIB0001064</t>
  </si>
  <si>
    <t>UTIB0001065</t>
  </si>
  <si>
    <t>UTIB0001066</t>
  </si>
  <si>
    <t>UTIB0001067</t>
  </si>
  <si>
    <t>UTIB0001068</t>
  </si>
  <si>
    <t>UTIB0001069</t>
  </si>
  <si>
    <t>UTIB0001070</t>
  </si>
  <si>
    <t>UTIB0001071</t>
  </si>
  <si>
    <t>UTIB0001072</t>
  </si>
  <si>
    <t>UTIB0001073</t>
  </si>
  <si>
    <t>UTIB0001074</t>
  </si>
  <si>
    <t>UTIB0001075</t>
  </si>
  <si>
    <t>UTIB0001076</t>
  </si>
  <si>
    <t>UTIB0001077</t>
  </si>
  <si>
    <t>UTIB0001078</t>
  </si>
  <si>
    <t>UTIB0001079</t>
  </si>
  <si>
    <t>UTIB0001080</t>
  </si>
  <si>
    <t>UTIB0001081</t>
  </si>
  <si>
    <t>UTIB0001082</t>
  </si>
  <si>
    <t>UTIB0001083</t>
  </si>
  <si>
    <t>UTIB0001084</t>
  </si>
  <si>
    <t>UTIB0001085</t>
  </si>
  <si>
    <t>UTIB0001086</t>
  </si>
  <si>
    <t>UTIB0001087</t>
  </si>
  <si>
    <t>UTIB0001088</t>
  </si>
  <si>
    <t>UTIB0001089</t>
  </si>
  <si>
    <t>UTIB0001090</t>
  </si>
  <si>
    <t>UTIB0001091</t>
  </si>
  <si>
    <t>UTIB0001092</t>
  </si>
  <si>
    <t>UTIB0001093</t>
  </si>
  <si>
    <t>UTIB0001094</t>
  </si>
  <si>
    <t>UTIB0001095</t>
  </si>
  <si>
    <t>UTIB0001096</t>
  </si>
  <si>
    <t>UTIB0001097</t>
  </si>
  <si>
    <t>UTIB0001098</t>
  </si>
  <si>
    <t>UTIB0001099</t>
  </si>
  <si>
    <t>UTIB0001100</t>
  </si>
  <si>
    <t>UTIB0001101</t>
  </si>
  <si>
    <t>UTIB0001102</t>
  </si>
  <si>
    <t>UTIB0001103</t>
  </si>
  <si>
    <t>UTIB0001104</t>
  </si>
  <si>
    <t>UTIB0001105</t>
  </si>
  <si>
    <t>UTIB0001106</t>
  </si>
  <si>
    <t>UTIB0001107</t>
  </si>
  <si>
    <t>UTIB0001108</t>
  </si>
  <si>
    <t>UTIB0001109</t>
  </si>
  <si>
    <t>UTIB0001110</t>
  </si>
  <si>
    <t>UTIB0001111</t>
  </si>
  <si>
    <t>UTIB0001112</t>
  </si>
  <si>
    <t>UTIB0001113</t>
  </si>
  <si>
    <t>UTIB0001114</t>
  </si>
  <si>
    <t>UTIB0001115</t>
  </si>
  <si>
    <t>UTIB0001116</t>
  </si>
  <si>
    <t>UTIB0001117</t>
  </si>
  <si>
    <t>UTIB0001118</t>
  </si>
  <si>
    <t>UTIB0001119</t>
  </si>
  <si>
    <t>UTIB0001120</t>
  </si>
  <si>
    <t>UTIB0001121</t>
  </si>
  <si>
    <t>UTIB0001122</t>
  </si>
  <si>
    <t>UTIB0001123</t>
  </si>
  <si>
    <t>UTIB0001124</t>
  </si>
  <si>
    <t>UTIB0001125</t>
  </si>
  <si>
    <t>UTIB0001126</t>
  </si>
  <si>
    <t>UTIB0001127</t>
  </si>
  <si>
    <t>UTIB0001128</t>
  </si>
  <si>
    <t>UTIB0001129</t>
  </si>
  <si>
    <t>UTIB0001130</t>
  </si>
  <si>
    <t>UTIB0001131</t>
  </si>
  <si>
    <t>UTIB0001132</t>
  </si>
  <si>
    <t>UTIB0001133</t>
  </si>
  <si>
    <t>UTIB0001134</t>
  </si>
  <si>
    <t>UTIB0001135</t>
  </si>
  <si>
    <t>UTIB0001136</t>
  </si>
  <si>
    <t>UTIB0001137</t>
  </si>
  <si>
    <t>UTIB0001138</t>
  </si>
  <si>
    <t>UTIB0001139</t>
  </si>
  <si>
    <t>UTIB0001140</t>
  </si>
  <si>
    <t>UTIB0001141</t>
  </si>
  <si>
    <t>UTIB0001142</t>
  </si>
  <si>
    <t>UTIB0001143</t>
  </si>
  <si>
    <t>UTIB0001144</t>
  </si>
  <si>
    <t>UTIB0001145</t>
  </si>
  <si>
    <t>UTIB0001146</t>
  </si>
  <si>
    <t>UTIB0001147</t>
  </si>
  <si>
    <t>UTIB0001148</t>
  </si>
  <si>
    <t>UTIB0001149</t>
  </si>
  <si>
    <t>UTIB0001150</t>
  </si>
  <si>
    <t>UTIB0001151</t>
  </si>
  <si>
    <t>UTIB0001152</t>
  </si>
  <si>
    <t>UTIB0001153</t>
  </si>
  <si>
    <t>UTIB0001154</t>
  </si>
  <si>
    <t>UTIB0001155</t>
  </si>
  <si>
    <t>UTIB0001156</t>
  </si>
  <si>
    <t>UTIB0001157</t>
  </si>
  <si>
    <t>UTIB0001158</t>
  </si>
  <si>
    <t>UTIB0001159</t>
  </si>
  <si>
    <t>UTIB0001160</t>
  </si>
  <si>
    <t>UTIB0001161</t>
  </si>
  <si>
    <t>UTIB0001163</t>
  </si>
  <si>
    <t>UTIB0001164</t>
  </si>
  <si>
    <t>UTIB0001165</t>
  </si>
  <si>
    <t>UTIB0001166</t>
  </si>
  <si>
    <t>UTIB0001167</t>
  </si>
  <si>
    <t>UTIB0001168</t>
  </si>
  <si>
    <t>UTIB0001169</t>
  </si>
  <si>
    <t>UTIB0001170</t>
  </si>
  <si>
    <t>UTIB0001171</t>
  </si>
  <si>
    <t>UTIB0001172</t>
  </si>
  <si>
    <t>UTIB0001173</t>
  </si>
  <si>
    <t>UTIB0001174</t>
  </si>
  <si>
    <t>UTIB0001175</t>
  </si>
  <si>
    <t>UTIB0001176</t>
  </si>
  <si>
    <t>UTIB0001177</t>
  </si>
  <si>
    <t>UTIB0001178</t>
  </si>
  <si>
    <t>UTIB0001179</t>
  </si>
  <si>
    <t>UTIB0001180</t>
  </si>
  <si>
    <t>UTIB0001181</t>
  </si>
  <si>
    <t>UTIB0001182</t>
  </si>
  <si>
    <t>UTIB0001183</t>
  </si>
  <si>
    <t>UTIB0001184</t>
  </si>
  <si>
    <t>UTIB0001185</t>
  </si>
  <si>
    <t>UTIB0001186</t>
  </si>
  <si>
    <t>UTIB0001187</t>
  </si>
  <si>
    <t>UTIB0001188</t>
  </si>
  <si>
    <t>UTIB0001189</t>
  </si>
  <si>
    <t>UTIB0001190</t>
  </si>
  <si>
    <t>UTIB0001191</t>
  </si>
  <si>
    <t>UTIB0001192</t>
  </si>
  <si>
    <t>UTIB0001193</t>
  </si>
  <si>
    <t>UTIB0001194</t>
  </si>
  <si>
    <t>UTIB0001195</t>
  </si>
  <si>
    <t>UTIB0001196</t>
  </si>
  <si>
    <t>UTIB0001197</t>
  </si>
  <si>
    <t>UTIB0001198</t>
  </si>
  <si>
    <t>UTIB0001199</t>
  </si>
  <si>
    <t>UTIB0001200</t>
  </si>
  <si>
    <t>UTIB0001201</t>
  </si>
  <si>
    <t>UTIB0001202</t>
  </si>
  <si>
    <t>UTIB0001203</t>
  </si>
  <si>
    <t>UTIB0001204</t>
  </si>
  <si>
    <t>UTIB0001205</t>
  </si>
  <si>
    <t>UTIB0001206</t>
  </si>
  <si>
    <t>UTIB0001207</t>
  </si>
  <si>
    <t>UTIB0001208</t>
  </si>
  <si>
    <t>UTIB0001209</t>
  </si>
  <si>
    <t>UTIB0001210</t>
  </si>
  <si>
    <t>UTIB0001211</t>
  </si>
  <si>
    <t>UTIB0001212</t>
  </si>
  <si>
    <t>UTIB0001213</t>
  </si>
  <si>
    <t>UTIB0001214</t>
  </si>
  <si>
    <t>UTIB0001215</t>
  </si>
  <si>
    <t>UTIB0001216</t>
  </si>
  <si>
    <t>UTIB0001217</t>
  </si>
  <si>
    <t>UTIB0001218</t>
  </si>
  <si>
    <t>UTIB0001219</t>
  </si>
  <si>
    <t>UTIB0001220</t>
  </si>
  <si>
    <t>UTIB0001221</t>
  </si>
  <si>
    <t>UTIB0001222</t>
  </si>
  <si>
    <t>UTIB0001223</t>
  </si>
  <si>
    <t>UTIB0001224</t>
  </si>
  <si>
    <t>UTIB0001225</t>
  </si>
  <si>
    <t>UTIB0001226</t>
  </si>
  <si>
    <t>UTIB0001227</t>
  </si>
  <si>
    <t>UTIB0001228</t>
  </si>
  <si>
    <t>UTIB0001229</t>
  </si>
  <si>
    <t>UTIB0001230</t>
  </si>
  <si>
    <t>UTIB0001231</t>
  </si>
  <si>
    <t>UTIB0001232</t>
  </si>
  <si>
    <t>UTIB0001233</t>
  </si>
  <si>
    <t>UTIB0001234</t>
  </si>
  <si>
    <t>UTIB0001235</t>
  </si>
  <si>
    <t>UTIB0001236</t>
  </si>
  <si>
    <t>UTIB0001237</t>
  </si>
  <si>
    <t>UTIB0001238</t>
  </si>
  <si>
    <t>UTIB0001239</t>
  </si>
  <si>
    <t>UTIB0001240</t>
  </si>
  <si>
    <t>UTIB0001241</t>
  </si>
  <si>
    <t>UTIB0001242</t>
  </si>
  <si>
    <t>UTIB0001243</t>
  </si>
  <si>
    <t>UTIB0001244</t>
  </si>
  <si>
    <t>UTIB0001245</t>
  </si>
  <si>
    <t>UTIB0001246</t>
  </si>
  <si>
    <t>UTIB0001247</t>
  </si>
  <si>
    <t>UTIB0001248</t>
  </si>
  <si>
    <t>UTIB0001249</t>
  </si>
  <si>
    <t>UTIB0001250</t>
  </si>
  <si>
    <t>UTIB0001251</t>
  </si>
  <si>
    <t>UTIB0001252</t>
  </si>
  <si>
    <t>UTIB0001253</t>
  </si>
  <si>
    <t>UTIB0001254</t>
  </si>
  <si>
    <t>UTIB0001255</t>
  </si>
  <si>
    <t>UTIB0001256</t>
  </si>
  <si>
    <t>UTIB0001257</t>
  </si>
  <si>
    <t>UTIB0001258</t>
  </si>
  <si>
    <t>UTIB0001259</t>
  </si>
  <si>
    <t>UTIB0001260</t>
  </si>
  <si>
    <t>UTIB0001261</t>
  </si>
  <si>
    <t>UTIB0001262</t>
  </si>
  <si>
    <t>UTIB0001263</t>
  </si>
  <si>
    <t>UTIB0001264</t>
  </si>
  <si>
    <t>UTIB0001265</t>
  </si>
  <si>
    <t>UTIB0001266</t>
  </si>
  <si>
    <t>UTIB0001267</t>
  </si>
  <si>
    <t>UTIB0001268</t>
  </si>
  <si>
    <t>UTIB0001269</t>
  </si>
  <si>
    <t>UTIB0001270</t>
  </si>
  <si>
    <t>UTIB0001271</t>
  </si>
  <si>
    <t>UTIB0001272</t>
  </si>
  <si>
    <t>UTIB0001273</t>
  </si>
  <si>
    <t>UTIB0001274</t>
  </si>
  <si>
    <t>UTIB0001275</t>
  </si>
  <si>
    <t>UTIB0001276</t>
  </si>
  <si>
    <t>UTIB0001277</t>
  </si>
  <si>
    <t>UTIB0001278</t>
  </si>
  <si>
    <t>UTIB0001279</t>
  </si>
  <si>
    <t>UTIB0001280</t>
  </si>
  <si>
    <t>UTIB0001281</t>
  </si>
  <si>
    <t>UTIB0001282</t>
  </si>
  <si>
    <t>UTIB0001283</t>
  </si>
  <si>
    <t>UTIB0001284</t>
  </si>
  <si>
    <t>UTIB0001285</t>
  </si>
  <si>
    <t>UTIB0001286</t>
  </si>
  <si>
    <t>UTIB0001287</t>
  </si>
  <si>
    <t>UTIB0001288</t>
  </si>
  <si>
    <t>UTIB0001289</t>
  </si>
  <si>
    <t>UTIB0001290</t>
  </si>
  <si>
    <t>UTIB0001291</t>
  </si>
  <si>
    <t>UTIB0001292</t>
  </si>
  <si>
    <t>UTIB0001293</t>
  </si>
  <si>
    <t>UTIB0001294</t>
  </si>
  <si>
    <t>UTIB0001295</t>
  </si>
  <si>
    <t>UTIB0001296</t>
  </si>
  <si>
    <t>UTIB0001297</t>
  </si>
  <si>
    <t>UTIB0001298</t>
  </si>
  <si>
    <t>UTIB0001299</t>
  </si>
  <si>
    <t>UTIB0001300</t>
  </si>
  <si>
    <t>UTIB0001301</t>
  </si>
  <si>
    <t>UTIB0001302</t>
  </si>
  <si>
    <t>UTIB0001303</t>
  </si>
  <si>
    <t>UTIB0001304</t>
  </si>
  <si>
    <t>UTIB0001305</t>
  </si>
  <si>
    <t>UTIB0001306</t>
  </si>
  <si>
    <t>UTIB0001307</t>
  </si>
  <si>
    <t>UTIB0001308</t>
  </si>
  <si>
    <t>UTIB0001309</t>
  </si>
  <si>
    <t>UTIB0001310</t>
  </si>
  <si>
    <t>UTIB0001311</t>
  </si>
  <si>
    <t>UTIB0001312</t>
  </si>
  <si>
    <t>UTIB0001313</t>
  </si>
  <si>
    <t>UTIB0001314</t>
  </si>
  <si>
    <t>UTIB0001315</t>
  </si>
  <si>
    <t>UTIB0001316</t>
  </si>
  <si>
    <t>UTIB0001317</t>
  </si>
  <si>
    <t>UTIB0001318</t>
  </si>
  <si>
    <t>UTIB0001319</t>
  </si>
  <si>
    <t>UTIB0001320</t>
  </si>
  <si>
    <t>UTIB0001321</t>
  </si>
  <si>
    <t>UTIB0001322</t>
  </si>
  <si>
    <t>UTIB0001323</t>
  </si>
  <si>
    <t>UTIB0001324</t>
  </si>
  <si>
    <t>UTIB0001325</t>
  </si>
  <si>
    <t>UTIB0001326</t>
  </si>
  <si>
    <t>UTIB0001327</t>
  </si>
  <si>
    <t>UTIB0001328</t>
  </si>
  <si>
    <t>UTIB0001329</t>
  </si>
  <si>
    <t>UTIB0001330</t>
  </si>
  <si>
    <t>UTIB0001331</t>
  </si>
  <si>
    <t>UTIB0001332</t>
  </si>
  <si>
    <t>UTIB0001333</t>
  </si>
  <si>
    <t>UTIB0001334</t>
  </si>
  <si>
    <t>UTIB0001335</t>
  </si>
  <si>
    <t>UTIB0001336</t>
  </si>
  <si>
    <t>UTIB0001337</t>
  </si>
  <si>
    <t>UTIB0001338</t>
  </si>
  <si>
    <t>UTIB0001339</t>
  </si>
  <si>
    <t>UTIB0001340</t>
  </si>
  <si>
    <t>UTIB0001341</t>
  </si>
  <si>
    <t>UTIB0001342</t>
  </si>
  <si>
    <t>UTIB0001343</t>
  </si>
  <si>
    <t>UTIB0001344</t>
  </si>
  <si>
    <t>UTIB0001345</t>
  </si>
  <si>
    <t>UTIB0001346</t>
  </si>
  <si>
    <t>UTIB0001347</t>
  </si>
  <si>
    <t>UTIB0001348</t>
  </si>
  <si>
    <t>UTIB0001349</t>
  </si>
  <si>
    <t>UTIB0001350</t>
  </si>
  <si>
    <t>UTIB0001351</t>
  </si>
  <si>
    <t>UTIB0001352</t>
  </si>
  <si>
    <t>UTIB0001353</t>
  </si>
  <si>
    <t>UTIB0001354</t>
  </si>
  <si>
    <t>UTIB0001355</t>
  </si>
  <si>
    <t>UTIB0001356</t>
  </si>
  <si>
    <t>UTIB0001357</t>
  </si>
  <si>
    <t>UTIB0001358</t>
  </si>
  <si>
    <t>UTIB0001359</t>
  </si>
  <si>
    <t>UTIB0001360</t>
  </si>
  <si>
    <t>UTIB0001361</t>
  </si>
  <si>
    <t>UTIB0001362</t>
  </si>
  <si>
    <t>UTIB0001363</t>
  </si>
  <si>
    <t>UTIB0001364</t>
  </si>
  <si>
    <t>UTIB0001365</t>
  </si>
  <si>
    <t>UTIB0001366</t>
  </si>
  <si>
    <t>UTIB0001367</t>
  </si>
  <si>
    <t>UTIB0001368</t>
  </si>
  <si>
    <t>UTIB0001369</t>
  </si>
  <si>
    <t>UTIB0001370</t>
  </si>
  <si>
    <t>UTIB0001371</t>
  </si>
  <si>
    <t>UTIB0001372</t>
  </si>
  <si>
    <t>UTIB0001373</t>
  </si>
  <si>
    <t>UTIB0001374</t>
  </si>
  <si>
    <t>UTIB0001375</t>
  </si>
  <si>
    <t>UTIB0001376</t>
  </si>
  <si>
    <t>UTIB0001377</t>
  </si>
  <si>
    <t>UTIB0001378</t>
  </si>
  <si>
    <t>UTIB0001379</t>
  </si>
  <si>
    <t>UTIB0001380</t>
  </si>
  <si>
    <t>UTIB0001381</t>
  </si>
  <si>
    <t>UTIB0001382</t>
  </si>
  <si>
    <t>UTIB0001383</t>
  </si>
  <si>
    <t>UTIB0001384</t>
  </si>
  <si>
    <t>UTIB0001385</t>
  </si>
  <si>
    <t>UTIB0001386</t>
  </si>
  <si>
    <t>UTIB0001387</t>
  </si>
  <si>
    <t>UTIB0001388</t>
  </si>
  <si>
    <t>UTIB0001389</t>
  </si>
  <si>
    <t>UTIB0001390</t>
  </si>
  <si>
    <t>UTIB0001391</t>
  </si>
  <si>
    <t>UTIB0001392</t>
  </si>
  <si>
    <t>UTIB0001393</t>
  </si>
  <si>
    <t>UTIB0001394</t>
  </si>
  <si>
    <t>UTIB0001395</t>
  </si>
  <si>
    <t>UTIB0001396</t>
  </si>
  <si>
    <t>UTIB0001397</t>
  </si>
  <si>
    <t>UTIB0001398</t>
  </si>
  <si>
    <t>UTIB0001399</t>
  </si>
  <si>
    <t>UTIB0001400</t>
  </si>
  <si>
    <t>UTIB0001401</t>
  </si>
  <si>
    <t>UTIB0001402</t>
  </si>
  <si>
    <t>UTIB0001403</t>
  </si>
  <si>
    <t>UTIB0001404</t>
  </si>
  <si>
    <t>UTIB0001405</t>
  </si>
  <si>
    <t>UTIB0001406</t>
  </si>
  <si>
    <t>UTIB0001407</t>
  </si>
  <si>
    <t>UTIB0001408</t>
  </si>
  <si>
    <t>UTIB0001409</t>
  </si>
  <si>
    <t>UTIB0001410</t>
  </si>
  <si>
    <t>UTIB0001411</t>
  </si>
  <si>
    <t>UTIB0001412</t>
  </si>
  <si>
    <t>UTIB0001413</t>
  </si>
  <si>
    <t>UTIB0001414</t>
  </si>
  <si>
    <t>UTIB0001415</t>
  </si>
  <si>
    <t>UTIB0001416</t>
  </si>
  <si>
    <t>UTIB0001417</t>
  </si>
  <si>
    <t>UTIB0001418</t>
  </si>
  <si>
    <t>UTIB0001419</t>
  </si>
  <si>
    <t>UTIB0001420</t>
  </si>
  <si>
    <t>UTIB0001421</t>
  </si>
  <si>
    <t>UTIB0001422</t>
  </si>
  <si>
    <t>UTIB0001423</t>
  </si>
  <si>
    <t>UTIB0001424</t>
  </si>
  <si>
    <t>UTIB0001425</t>
  </si>
  <si>
    <t>UTIB0001426</t>
  </si>
  <si>
    <t>UTIB0001427</t>
  </si>
  <si>
    <t>UTIB0001428</t>
  </si>
  <si>
    <t>UTIB0001429</t>
  </si>
  <si>
    <t>UTIB0001430</t>
  </si>
  <si>
    <t>UTIB0001431</t>
  </si>
  <si>
    <t>UTIB0001432</t>
  </si>
  <si>
    <t>UTIB0001433</t>
  </si>
  <si>
    <t>UTIB0001434</t>
  </si>
  <si>
    <t>UTIB0001435</t>
  </si>
  <si>
    <t>UTIB0001436</t>
  </si>
  <si>
    <t>UTIB0001437</t>
  </si>
  <si>
    <t>UTIB0001438</t>
  </si>
  <si>
    <t>UTIB0001439</t>
  </si>
  <si>
    <t>UTIB0001440</t>
  </si>
  <si>
    <t>UTIB0001441</t>
  </si>
  <si>
    <t>UTIB0001442</t>
  </si>
  <si>
    <t>UTIB0001443</t>
  </si>
  <si>
    <t>UTIB0001444</t>
  </si>
  <si>
    <t>UTIB0001445</t>
  </si>
  <si>
    <t>UTIB0001446</t>
  </si>
  <si>
    <t>UTIB0001447</t>
  </si>
  <si>
    <t>UTIB0001448</t>
  </si>
  <si>
    <t>UTIB0001449</t>
  </si>
  <si>
    <t>UTIB0001450</t>
  </si>
  <si>
    <t>UTIB0001451</t>
  </si>
  <si>
    <t>UTIB0001452</t>
  </si>
  <si>
    <t>UTIB0001453</t>
  </si>
  <si>
    <t>UTIB0001454</t>
  </si>
  <si>
    <t>UTIB0001455</t>
  </si>
  <si>
    <t>UTIB0001456</t>
  </si>
  <si>
    <t>UTIB0001457</t>
  </si>
  <si>
    <t>UTIB0001458</t>
  </si>
  <si>
    <t>UTIB0001459</t>
  </si>
  <si>
    <t>UTIB0001460</t>
  </si>
  <si>
    <t>UTIB0001461</t>
  </si>
  <si>
    <t>UTIB0001462</t>
  </si>
  <si>
    <t>UTIB0001463</t>
  </si>
  <si>
    <t>UTIB0001464</t>
  </si>
  <si>
    <t>UTIB0001465</t>
  </si>
  <si>
    <t>UTIB0001466</t>
  </si>
  <si>
    <t>UTIB0001467</t>
  </si>
  <si>
    <t>UTIB0001468</t>
  </si>
  <si>
    <t>UTIB0001469</t>
  </si>
  <si>
    <t>UTIB0001470</t>
  </si>
  <si>
    <t>UTIB0001471</t>
  </si>
  <si>
    <t>UTIB0001472</t>
  </si>
  <si>
    <t>UTIB0001473</t>
  </si>
  <si>
    <t>UTIB0001474</t>
  </si>
  <si>
    <t>UTIB0001475</t>
  </si>
  <si>
    <t>UTIB0001476</t>
  </si>
  <si>
    <t>UTIB0001477</t>
  </si>
  <si>
    <t>UTIB0001478</t>
  </si>
  <si>
    <t>UTIB0001479</t>
  </si>
  <si>
    <t>UTIB0001480</t>
  </si>
  <si>
    <t>UTIB0001481</t>
  </si>
  <si>
    <t>UTIB0001482</t>
  </si>
  <si>
    <t>UTIB0001483</t>
  </si>
  <si>
    <t>UTIB0001484</t>
  </si>
  <si>
    <t>UTIB0001485</t>
  </si>
  <si>
    <t>UTIB0001486</t>
  </si>
  <si>
    <t>UTIB0001487</t>
  </si>
  <si>
    <t>UTIB0001488</t>
  </si>
  <si>
    <t>UTIB0001489</t>
  </si>
  <si>
    <t>UTIB0001490</t>
  </si>
  <si>
    <t>UTIB0001491</t>
  </si>
  <si>
    <t>UTIB0001492</t>
  </si>
  <si>
    <t>UTIB0001493</t>
  </si>
  <si>
    <t>UTIB0001494</t>
  </si>
  <si>
    <t>UTIB0001495</t>
  </si>
  <si>
    <t>UTIB0001496</t>
  </si>
  <si>
    <t>UTIB0001497</t>
  </si>
  <si>
    <t>UTIB0001498</t>
  </si>
  <si>
    <t>UTIB0001499</t>
  </si>
  <si>
    <t>UTIB0001500</t>
  </si>
  <si>
    <t>UTIB0001501</t>
  </si>
  <si>
    <t>UTIB0001502</t>
  </si>
  <si>
    <t>UTIB0001503</t>
  </si>
  <si>
    <t>UTIB0001504</t>
  </si>
  <si>
    <t>UTIB0001505</t>
  </si>
  <si>
    <t>UTIB0001506</t>
  </si>
  <si>
    <t>UTIB0001507</t>
  </si>
  <si>
    <t>UTIB0001508</t>
  </si>
  <si>
    <t>UTIB0001509</t>
  </si>
  <si>
    <t>UTIB0001510</t>
  </si>
  <si>
    <t>UTIB0001511</t>
  </si>
  <si>
    <t>UTIB0001512</t>
  </si>
  <si>
    <t>UTIB0001513</t>
  </si>
  <si>
    <t>UTIB0001514</t>
  </si>
  <si>
    <t>UTIB0001515</t>
  </si>
  <si>
    <t>UTIB0001516</t>
  </si>
  <si>
    <t>UTIB0001517</t>
  </si>
  <si>
    <t>UTIB0001518</t>
  </si>
  <si>
    <t>UTIB0001519</t>
  </si>
  <si>
    <t>UTIB0001520</t>
  </si>
  <si>
    <t>UTIB0001521</t>
  </si>
  <si>
    <t>UTIB0001522</t>
  </si>
  <si>
    <t>UTIB0001523</t>
  </si>
  <si>
    <t>UTIB0001524</t>
  </si>
  <si>
    <t>UTIB0001525</t>
  </si>
  <si>
    <t>UTIB0001526</t>
  </si>
  <si>
    <t>UTIB0001527</t>
  </si>
  <si>
    <t>UTIB0001528</t>
  </si>
  <si>
    <t>UTIB0001529</t>
  </si>
  <si>
    <t>UTIB0001530</t>
  </si>
  <si>
    <t>UTIB0001531</t>
  </si>
  <si>
    <t>UTIB0001532</t>
  </si>
  <si>
    <t>UTIB0001533</t>
  </si>
  <si>
    <t>UTIB0001534</t>
  </si>
  <si>
    <t>UTIB0001535</t>
  </si>
  <si>
    <t>UTIB0001536</t>
  </si>
  <si>
    <t>UTIB0001537</t>
  </si>
  <si>
    <t>UTIB0001538</t>
  </si>
  <si>
    <t>UTIB0001539</t>
  </si>
  <si>
    <t>UTIB0001540</t>
  </si>
  <si>
    <t>UTIB0001541</t>
  </si>
  <si>
    <t>UTIB0001542</t>
  </si>
  <si>
    <t>UTIB0001543</t>
  </si>
  <si>
    <t>UTIB0001544</t>
  </si>
  <si>
    <t>UTIB0001545</t>
  </si>
  <si>
    <t>UTIB0001546</t>
  </si>
  <si>
    <t>UTIB0001547</t>
  </si>
  <si>
    <t>UTIB0001548</t>
  </si>
  <si>
    <t>UTIB0001549</t>
  </si>
  <si>
    <t>UTIB0001550</t>
  </si>
  <si>
    <t>UTIB0001551</t>
  </si>
  <si>
    <t>UTIB0001552</t>
  </si>
  <si>
    <t>UTIB0001553</t>
  </si>
  <si>
    <t>UTIB0001554</t>
  </si>
  <si>
    <t>UTIB0001555</t>
  </si>
  <si>
    <t>UTIB0001556</t>
  </si>
  <si>
    <t>UTIB0001557</t>
  </si>
  <si>
    <t>UTIB0001558</t>
  </si>
  <si>
    <t>UTIB0001559</t>
  </si>
  <si>
    <t>UTIB0001560</t>
  </si>
  <si>
    <t>UTIB0001561</t>
  </si>
  <si>
    <t>UTIB0001562</t>
  </si>
  <si>
    <t>UTIB0001563</t>
  </si>
  <si>
    <t>UTIB0001564</t>
  </si>
  <si>
    <t>UTIB0001565</t>
  </si>
  <si>
    <t>UTIB0001566</t>
  </si>
  <si>
    <t>UTIB0001567</t>
  </si>
  <si>
    <t>UTIB0001568</t>
  </si>
  <si>
    <t>UTIB0001569</t>
  </si>
  <si>
    <t>UTIB0001570</t>
  </si>
  <si>
    <t>UTIB0001571</t>
  </si>
  <si>
    <t>UTIB0001572</t>
  </si>
  <si>
    <t>UTIB0001573</t>
  </si>
  <si>
    <t>UTIB0001574</t>
  </si>
  <si>
    <t>UTIB0001575</t>
  </si>
  <si>
    <t>UTIB0001576</t>
  </si>
  <si>
    <t>UTIB0001577</t>
  </si>
  <si>
    <t>UTIB0001578</t>
  </si>
  <si>
    <t>UTIB0001579</t>
  </si>
  <si>
    <t>UTIB0001580</t>
  </si>
  <si>
    <t>UTIB0001581</t>
  </si>
  <si>
    <t>UTIB0001582</t>
  </si>
  <si>
    <t>UTIB0001583</t>
  </si>
  <si>
    <t>UTIB0001584</t>
  </si>
  <si>
    <t>UTIB0001585</t>
  </si>
  <si>
    <t>UTIB0001586</t>
  </si>
  <si>
    <t>UTIB0001587</t>
  </si>
  <si>
    <t>UTIB0001588</t>
  </si>
  <si>
    <t>UTIB0001589</t>
  </si>
  <si>
    <t>UTIB0001590</t>
  </si>
  <si>
    <t>UTIB0001591</t>
  </si>
  <si>
    <t>UTIB0001592</t>
  </si>
  <si>
    <t>UTIB0001593</t>
  </si>
  <si>
    <t>UTIB0001594</t>
  </si>
  <si>
    <t>UTIB0001595</t>
  </si>
  <si>
    <t>UTIB0001596</t>
  </si>
  <si>
    <t>UTIB0001597</t>
  </si>
  <si>
    <t>UTIB0001598</t>
  </si>
  <si>
    <t>UTIB0001599</t>
  </si>
  <si>
    <t>UTIB0001600</t>
  </si>
  <si>
    <t>UTIB0001601</t>
  </si>
  <si>
    <t>UTIB0001602</t>
  </si>
  <si>
    <t>UTIB0001603</t>
  </si>
  <si>
    <t>UTIB0001604</t>
  </si>
  <si>
    <t>UTIB0001605</t>
  </si>
  <si>
    <t>UTIB0001606</t>
  </si>
  <si>
    <t>UTIB0001607</t>
  </si>
  <si>
    <t>UTIB0001608</t>
  </si>
  <si>
    <t>UTIB0001609</t>
  </si>
  <si>
    <t>UTIB0001610</t>
  </si>
  <si>
    <t>UTIB0001611</t>
  </si>
  <si>
    <t>UTIB0001612</t>
  </si>
  <si>
    <t>UTIB0001613</t>
  </si>
  <si>
    <t>UTIB0001614</t>
  </si>
  <si>
    <t>UTIB0001615</t>
  </si>
  <si>
    <t>UTIB0001616</t>
  </si>
  <si>
    <t>UTIB0001617</t>
  </si>
  <si>
    <t>UTIB0001618</t>
  </si>
  <si>
    <t>UTIB0001619</t>
  </si>
  <si>
    <t>UTIB0001620</t>
  </si>
  <si>
    <t>UTIB0001621</t>
  </si>
  <si>
    <t>UTIB0001622</t>
  </si>
  <si>
    <t>UTIB0001623</t>
  </si>
  <si>
    <t>UTIB0001624</t>
  </si>
  <si>
    <t>UTIB0001625</t>
  </si>
  <si>
    <t>UTIB0001626</t>
  </si>
  <si>
    <t>UTIB0001628</t>
  </si>
  <si>
    <t>UTIB0001629</t>
  </si>
  <si>
    <t>UTIB0001630</t>
  </si>
  <si>
    <t>UTIB0001631</t>
  </si>
  <si>
    <t>UTIB0001632</t>
  </si>
  <si>
    <t>UTIB0001634</t>
  </si>
  <si>
    <t>UTIB0001635</t>
  </si>
  <si>
    <t>UTIB0001636</t>
  </si>
  <si>
    <t>UTIB0001637</t>
  </si>
  <si>
    <t>UTIB0001638</t>
  </si>
  <si>
    <t>UTIB0001639</t>
  </si>
  <si>
    <t>UTIB0001640</t>
  </si>
  <si>
    <t>UTIB0001641</t>
  </si>
  <si>
    <t>UTIB0001642</t>
  </si>
  <si>
    <t>UTIB0001643</t>
  </si>
  <si>
    <t>UTIB0001644</t>
  </si>
  <si>
    <t>UTIB0001645</t>
  </si>
  <si>
    <t>UTIB0001646</t>
  </si>
  <si>
    <t>UTIB0001647</t>
  </si>
  <si>
    <t>UTIB0001648</t>
  </si>
  <si>
    <t>UTIB0001649</t>
  </si>
  <si>
    <t>UTIB0001650</t>
  </si>
  <si>
    <t>UTIB0001651</t>
  </si>
  <si>
    <t>UTIB0001652</t>
  </si>
  <si>
    <t>UTIB0001653</t>
  </si>
  <si>
    <t>UTIB0001654</t>
  </si>
  <si>
    <t>UTIB0001655</t>
  </si>
  <si>
    <t>UTIB0001656</t>
  </si>
  <si>
    <t>UTIB0001657</t>
  </si>
  <si>
    <t>UTIB0001658</t>
  </si>
  <si>
    <t>UTIB0001659</t>
  </si>
  <si>
    <t>UTIB0001660</t>
  </si>
  <si>
    <t>UTIB0001661</t>
  </si>
  <si>
    <t>UTIB0001662</t>
  </si>
  <si>
    <t>UTIB0001663</t>
  </si>
  <si>
    <t>UTIB0001664</t>
  </si>
  <si>
    <t>UTIB0001665</t>
  </si>
  <si>
    <t>UTIB0001666</t>
  </si>
  <si>
    <t>UTIB0001667</t>
  </si>
  <si>
    <t>UTIB0001668</t>
  </si>
  <si>
    <t>UTIB0001669</t>
  </si>
  <si>
    <t>UTIB0001670</t>
  </si>
  <si>
    <t>UTIB0001671</t>
  </si>
  <si>
    <t>UTIB0001672</t>
  </si>
  <si>
    <t>UTIB0001673</t>
  </si>
  <si>
    <t>UTIB0001674</t>
  </si>
  <si>
    <t>UTIB0001675</t>
  </si>
  <si>
    <t>UTIB0001676</t>
  </si>
  <si>
    <t>UTIB0001677</t>
  </si>
  <si>
    <t>UTIB0001678</t>
  </si>
  <si>
    <t>UTIB0001679</t>
  </si>
  <si>
    <t>UTIB0001680</t>
  </si>
  <si>
    <t>UTIB0001681</t>
  </si>
  <si>
    <t>UTIB0001682</t>
  </si>
  <si>
    <t>UTIB0001683</t>
  </si>
  <si>
    <t>UTIB0001684</t>
  </si>
  <si>
    <t>UTIB0001685</t>
  </si>
  <si>
    <t>UTIB0001686</t>
  </si>
  <si>
    <t>UTIB0001687</t>
  </si>
  <si>
    <t>UTIB0001688</t>
  </si>
  <si>
    <t>UTIB0001689</t>
  </si>
  <si>
    <t>UTIB0001690</t>
  </si>
  <si>
    <t>UTIB0001691</t>
  </si>
  <si>
    <t>UTIB0001692</t>
  </si>
  <si>
    <t>UTIB0001693</t>
  </si>
  <si>
    <t>UTIB0001694</t>
  </si>
  <si>
    <t>UTIB0001695</t>
  </si>
  <si>
    <t>UTIB0001696</t>
  </si>
  <si>
    <t>UTIB0001697</t>
  </si>
  <si>
    <t>UTIB0001698</t>
  </si>
  <si>
    <t>UTIB0001699</t>
  </si>
  <si>
    <t>UTIB0001700</t>
  </si>
  <si>
    <t>UTIB0001701</t>
  </si>
  <si>
    <t>UTIB0001702</t>
  </si>
  <si>
    <t>UTIB0001703</t>
  </si>
  <si>
    <t>UTIB0001704</t>
  </si>
  <si>
    <t>UTIB0001705</t>
  </si>
  <si>
    <t>UTIB0001706</t>
  </si>
  <si>
    <t>UTIB0001707</t>
  </si>
  <si>
    <t>UTIB0001708</t>
  </si>
  <si>
    <t>UTIB0001709</t>
  </si>
  <si>
    <t>UTIB0001710</t>
  </si>
  <si>
    <t>UTIB0001711</t>
  </si>
  <si>
    <t>UTIB0001712</t>
  </si>
  <si>
    <t>UTIB0001713</t>
  </si>
  <si>
    <t>UTIB0001714</t>
  </si>
  <si>
    <t>UTIB0001715</t>
  </si>
  <si>
    <t>UTIB0001716</t>
  </si>
  <si>
    <t>UTIB0001717</t>
  </si>
  <si>
    <t>UTIB0001718</t>
  </si>
  <si>
    <t>UTIB0001719</t>
  </si>
  <si>
    <t>UTIB0001720</t>
  </si>
  <si>
    <t>UTIB0001721</t>
  </si>
  <si>
    <t>UTIB0001722</t>
  </si>
  <si>
    <t>UTIB0001723</t>
  </si>
  <si>
    <t>UTIB0001724</t>
  </si>
  <si>
    <t>UTIB0001725</t>
  </si>
  <si>
    <t>UTIB0001726</t>
  </si>
  <si>
    <t>UTIB0001727</t>
  </si>
  <si>
    <t>UTIB0001728</t>
  </si>
  <si>
    <t>UTIB0001729</t>
  </si>
  <si>
    <t>UTIB0001730</t>
  </si>
  <si>
    <t>UTIB0001731</t>
  </si>
  <si>
    <t>UTIB0001732</t>
  </si>
  <si>
    <t>UTIB0001733</t>
  </si>
  <si>
    <t>UTIB0001734</t>
  </si>
  <si>
    <t>UTIB0001735</t>
  </si>
  <si>
    <t>UTIB0001736</t>
  </si>
  <si>
    <t>UTIB0001737</t>
  </si>
  <si>
    <t>UTIB0001738</t>
  </si>
  <si>
    <t>UTIB0001739</t>
  </si>
  <si>
    <t>UTIB0001740</t>
  </si>
  <si>
    <t>UTIB0001741</t>
  </si>
  <si>
    <t>UTIB0001742</t>
  </si>
  <si>
    <t>UTIB0001743</t>
  </si>
  <si>
    <t>UTIB0001744</t>
  </si>
  <si>
    <t>UTIB0001745</t>
  </si>
  <si>
    <t>UTIB0001746</t>
  </si>
  <si>
    <t>UTIB0001747</t>
  </si>
  <si>
    <t>UTIB0001748</t>
  </si>
  <si>
    <t>UTIB0001749</t>
  </si>
  <si>
    <t>UTIB0001750</t>
  </si>
  <si>
    <t>UTIB0001751</t>
  </si>
  <si>
    <t>UTIB0001752</t>
  </si>
  <si>
    <t>UTIB0001753</t>
  </si>
  <si>
    <t>UTIB0001754</t>
  </si>
  <si>
    <t>UTIB0001755</t>
  </si>
  <si>
    <t>UTIB0001756</t>
  </si>
  <si>
    <t>UTIB0001757</t>
  </si>
  <si>
    <t>UTIB0001758</t>
  </si>
  <si>
    <t>UTIB0001759</t>
  </si>
  <si>
    <t>UTIB0001760</t>
  </si>
  <si>
    <t>UTIB0001761</t>
  </si>
  <si>
    <t>UTIB0001763</t>
  </si>
  <si>
    <t>UTIB0001764</t>
  </si>
  <si>
    <t>UTIB0001765</t>
  </si>
  <si>
    <t>UTIB0001766</t>
  </si>
  <si>
    <t>UTIB0001767</t>
  </si>
  <si>
    <t>UTIB0001768</t>
  </si>
  <si>
    <t>UTIB0001769</t>
  </si>
  <si>
    <t>UTIB0001770</t>
  </si>
  <si>
    <t>UTIB0001771</t>
  </si>
  <si>
    <t>UTIB0001772</t>
  </si>
  <si>
    <t>UTIB0001773</t>
  </si>
  <si>
    <t>UTIB0001774</t>
  </si>
  <si>
    <t>UTIB0001775</t>
  </si>
  <si>
    <t>UTIB0001776</t>
  </si>
  <si>
    <t>UTIB0001777</t>
  </si>
  <si>
    <t>UTIB0001778</t>
  </si>
  <si>
    <t>UTIB0001779</t>
  </si>
  <si>
    <t>UTIB0001780</t>
  </si>
  <si>
    <t>UTIB0001781</t>
  </si>
  <si>
    <t>UTIB0001782</t>
  </si>
  <si>
    <t>UTIB0001783</t>
  </si>
  <si>
    <t>UTIB0001784</t>
  </si>
  <si>
    <t>UTIB0001785</t>
  </si>
  <si>
    <t>UTIB0001786</t>
  </si>
  <si>
    <t>UTIB0001787</t>
  </si>
  <si>
    <t>UTIB0001788</t>
  </si>
  <si>
    <t>UTIB0001789</t>
  </si>
  <si>
    <t>UTIB0001790</t>
  </si>
  <si>
    <t>UTIB0001791</t>
  </si>
  <si>
    <t>UTIB0001792</t>
  </si>
  <si>
    <t>UTIB0001793</t>
  </si>
  <si>
    <t>UTIB0001794</t>
  </si>
  <si>
    <t>UTIB0001795</t>
  </si>
  <si>
    <t>UTIB0001796</t>
  </si>
  <si>
    <t>UTIB0001797</t>
  </si>
  <si>
    <t>UTIB0001798</t>
  </si>
  <si>
    <t>UTIB0001799</t>
  </si>
  <si>
    <t>UTIB0001800</t>
  </si>
  <si>
    <t>UTIB0001801</t>
  </si>
  <si>
    <t>UTIB0001802</t>
  </si>
  <si>
    <t>UTIB0001803</t>
  </si>
  <si>
    <t>UTIB0001804</t>
  </si>
  <si>
    <t>UTIB0001805</t>
  </si>
  <si>
    <t>UTIB0001806</t>
  </si>
  <si>
    <t>UTIB0001807</t>
  </si>
  <si>
    <t>UTIB0001808</t>
  </si>
  <si>
    <t>UTIB0001809</t>
  </si>
  <si>
    <t>UTIB0001810</t>
  </si>
  <si>
    <t>UTIB0001811</t>
  </si>
  <si>
    <t>UTIB0001812</t>
  </si>
  <si>
    <t>UTIB0001813</t>
  </si>
  <si>
    <t>UTIB0001814</t>
  </si>
  <si>
    <t>UTIB0001815</t>
  </si>
  <si>
    <t>UTIB0001816</t>
  </si>
  <si>
    <t>UTIB0001817</t>
  </si>
  <si>
    <t>UTIB0001818</t>
  </si>
  <si>
    <t>UTIB0001819</t>
  </si>
  <si>
    <t>UTIB0001820</t>
  </si>
  <si>
    <t>UTIB0001821</t>
  </si>
  <si>
    <t>UTIB0001822</t>
  </si>
  <si>
    <t>UTIB0001823</t>
  </si>
  <si>
    <t>UTIB0001824</t>
  </si>
  <si>
    <t>UTIB0001825</t>
  </si>
  <si>
    <t>UTIB0001826</t>
  </si>
  <si>
    <t>UTIB0001827</t>
  </si>
  <si>
    <t>UTIB0001828</t>
  </si>
  <si>
    <t>UTIB0001829</t>
  </si>
  <si>
    <t>UTIB0001830</t>
  </si>
  <si>
    <t>UTIB0001831</t>
  </si>
  <si>
    <t>UTIB0001832</t>
  </si>
  <si>
    <t>UTIB0001833</t>
  </si>
  <si>
    <t>UTIB0001834</t>
  </si>
  <si>
    <t>UTIB0001835</t>
  </si>
  <si>
    <t>UTIB0001836</t>
  </si>
  <si>
    <t>UTIB0001837</t>
  </si>
  <si>
    <t>UTIB0001838</t>
  </si>
  <si>
    <t>UTIB0001839</t>
  </si>
  <si>
    <t>UTIB0001840</t>
  </si>
  <si>
    <t>UTIB0001841</t>
  </si>
  <si>
    <t>UTIB0001842</t>
  </si>
  <si>
    <t>UTIB0001843</t>
  </si>
  <si>
    <t>UTIB0001844</t>
  </si>
  <si>
    <t>UTIB0001845</t>
  </si>
  <si>
    <t>UTIB0001846</t>
  </si>
  <si>
    <t>UTIB0001847</t>
  </si>
  <si>
    <t>UTIB0001848</t>
  </si>
  <si>
    <t>UTIB0001849</t>
  </si>
  <si>
    <t>UTIB0001850</t>
  </si>
  <si>
    <t>UTIB0001851</t>
  </si>
  <si>
    <t>UTIB0001852</t>
  </si>
  <si>
    <t>UTIB0001853</t>
  </si>
  <si>
    <t>UTIB0001854</t>
  </si>
  <si>
    <t>UTIB0001855</t>
  </si>
  <si>
    <t>UTIB0001856</t>
  </si>
  <si>
    <t>UTIB0001857</t>
  </si>
  <si>
    <t>UTIB0001858</t>
  </si>
  <si>
    <t>UTIB0001859</t>
  </si>
  <si>
    <t>UTIB0001860</t>
  </si>
  <si>
    <t>UTIB0001861</t>
  </si>
  <si>
    <t>UTIB0001862</t>
  </si>
  <si>
    <t>UTIB0001863</t>
  </si>
  <si>
    <t>UTIB0001864</t>
  </si>
  <si>
    <t>UTIB0001865</t>
  </si>
  <si>
    <t>UTIB0001866</t>
  </si>
  <si>
    <t>UTIB0001867</t>
  </si>
  <si>
    <t>UTIB0001868</t>
  </si>
  <si>
    <t>UTIB0001869</t>
  </si>
  <si>
    <t>UTIB0001870</t>
  </si>
  <si>
    <t>UTIB0001871</t>
  </si>
  <si>
    <t>UTIB0001872</t>
  </si>
  <si>
    <t>UTIB0001873</t>
  </si>
  <si>
    <t>UTIB0001874</t>
  </si>
  <si>
    <t>UTIB0001875</t>
  </si>
  <si>
    <t>UTIB0001876</t>
  </si>
  <si>
    <t>UTIB0001877</t>
  </si>
  <si>
    <t>UTIB0001878</t>
  </si>
  <si>
    <t>UTIB0001879</t>
  </si>
  <si>
    <t>UTIB0001880</t>
  </si>
  <si>
    <t>UTIB0001881</t>
  </si>
  <si>
    <t>UTIB0001882</t>
  </si>
  <si>
    <t>UTIB0001883</t>
  </si>
  <si>
    <t>UTIB0001884</t>
  </si>
  <si>
    <t>UTIB0001885</t>
  </si>
  <si>
    <t>UTIB0001886</t>
  </si>
  <si>
    <t>UTIB0001887</t>
  </si>
  <si>
    <t>UTIB0001888</t>
  </si>
  <si>
    <t>UTIB0001889</t>
  </si>
  <si>
    <t>UTIB0001890</t>
  </si>
  <si>
    <t>UTIB0001891</t>
  </si>
  <si>
    <t>UTIB0001892</t>
  </si>
  <si>
    <t>UTIB0001893</t>
  </si>
  <si>
    <t>UTIB0001894</t>
  </si>
  <si>
    <t>UTIB0001895</t>
  </si>
  <si>
    <t>UTIB0001896</t>
  </si>
  <si>
    <t>UTIB0001897</t>
  </si>
  <si>
    <t>UTIB0001898</t>
  </si>
  <si>
    <t>UTIB0001899</t>
  </si>
  <si>
    <t>UTIB0001900</t>
  </si>
  <si>
    <t>UTIB0001901</t>
  </si>
  <si>
    <t>UTIB0001902</t>
  </si>
  <si>
    <t>UTIB0001903</t>
  </si>
  <si>
    <t>UTIB0001904</t>
  </si>
  <si>
    <t>UTIB0001905</t>
  </si>
  <si>
    <t>UTIB0001906</t>
  </si>
  <si>
    <t>UTIB0001907</t>
  </si>
  <si>
    <t>UTIB0001908</t>
  </si>
  <si>
    <t>UTIB0001909</t>
  </si>
  <si>
    <t>UTIB0001910</t>
  </si>
  <si>
    <t>UTIB0001911</t>
  </si>
  <si>
    <t>UTIB0001912</t>
  </si>
  <si>
    <t>UTIB0001913</t>
  </si>
  <si>
    <t>UTIB0001914</t>
  </si>
  <si>
    <t>UTIB0001915</t>
  </si>
  <si>
    <t>UTIB0001916</t>
  </si>
  <si>
    <t>UTIB0001917</t>
  </si>
  <si>
    <t>UTIB0001918</t>
  </si>
  <si>
    <t>UTIB0001919</t>
  </si>
  <si>
    <t>UTIB0001920</t>
  </si>
  <si>
    <t>UTIB0001921</t>
  </si>
  <si>
    <t>UTIB0001922</t>
  </si>
  <si>
    <t>UTIB0001923</t>
  </si>
  <si>
    <t>UTIB0001924</t>
  </si>
  <si>
    <t>UTIB0001925</t>
  </si>
  <si>
    <t>UTIB0001926</t>
  </si>
  <si>
    <t>UTIB0001927</t>
  </si>
  <si>
    <t>UTIB0001928</t>
  </si>
  <si>
    <t>UTIB0001929</t>
  </si>
  <si>
    <t>UTIB0001930</t>
  </si>
  <si>
    <t>UTIB0001931</t>
  </si>
  <si>
    <t>UTIB0001932</t>
  </si>
  <si>
    <t>UTIB0001933</t>
  </si>
  <si>
    <t>UTIB0001934</t>
  </si>
  <si>
    <t>UTIB0001935</t>
  </si>
  <si>
    <t>UTIB0001936</t>
  </si>
  <si>
    <t>UTIB0001937</t>
  </si>
  <si>
    <t>UTIB0001938</t>
  </si>
  <si>
    <t>UTIB0001939</t>
  </si>
  <si>
    <t>UTIB0001940</t>
  </si>
  <si>
    <t>UTIB0001941</t>
  </si>
  <si>
    <t>UTIB0001942</t>
  </si>
  <si>
    <t>UTIB0001943</t>
  </si>
  <si>
    <t>UTIB0001944</t>
  </si>
  <si>
    <t>UTIB0001945</t>
  </si>
  <si>
    <t>UTIB0001947</t>
  </si>
  <si>
    <t>UTIB0001948</t>
  </si>
  <si>
    <t>UTIB0001949</t>
  </si>
  <si>
    <t>UTIB0001950</t>
  </si>
  <si>
    <t>UTIB0001951</t>
  </si>
  <si>
    <t>UTIB0001952</t>
  </si>
  <si>
    <t>UTIB0001953</t>
  </si>
  <si>
    <t>UTIB0001954</t>
  </si>
  <si>
    <t>UTIB0001955</t>
  </si>
  <si>
    <t>UTIB0001956</t>
  </si>
  <si>
    <t>UTIB0001957</t>
  </si>
  <si>
    <t>UTIB0001958</t>
  </si>
  <si>
    <t>UTIB0001959</t>
  </si>
  <si>
    <t>UTIB0001960</t>
  </si>
  <si>
    <t>UTIB0001961</t>
  </si>
  <si>
    <t>UTIB0001962</t>
  </si>
  <si>
    <t>UTIB0001963</t>
  </si>
  <si>
    <t>UTIB0001964</t>
  </si>
  <si>
    <t>UTIB0001965</t>
  </si>
  <si>
    <t>UTIB0001966</t>
  </si>
  <si>
    <t>UTIB0001967</t>
  </si>
  <si>
    <t>UTIB0001968</t>
  </si>
  <si>
    <t>UTIB0001969</t>
  </si>
  <si>
    <t>UTIB0001970</t>
  </si>
  <si>
    <t>UTIB0001971</t>
  </si>
  <si>
    <t>UTIB0001972</t>
  </si>
  <si>
    <t>UTIB0001973</t>
  </si>
  <si>
    <t>UTIB0001974</t>
  </si>
  <si>
    <t>UTIB0001975</t>
  </si>
  <si>
    <t>UTIB0001976</t>
  </si>
  <si>
    <t>UTIB0001977</t>
  </si>
  <si>
    <t>UTIB0001978</t>
  </si>
  <si>
    <t>UTIB0001979</t>
  </si>
  <si>
    <t>UTIB0001980</t>
  </si>
  <si>
    <t>UTIB0001981</t>
  </si>
  <si>
    <t>UTIB0001982</t>
  </si>
  <si>
    <t>UTIB0001983</t>
  </si>
  <si>
    <t>UTIB0001984</t>
  </si>
  <si>
    <t>UTIB0001985</t>
  </si>
  <si>
    <t>UTIB0001986</t>
  </si>
  <si>
    <t>UTIB0001987</t>
  </si>
  <si>
    <t>UTIB0001988</t>
  </si>
  <si>
    <t>UTIB0001989</t>
  </si>
  <si>
    <t>UTIB0001990</t>
  </si>
  <si>
    <t>UTIB0001991</t>
  </si>
  <si>
    <t>UTIB0001992</t>
  </si>
  <si>
    <t>UTIB0001993</t>
  </si>
  <si>
    <t>UTIB0001994</t>
  </si>
  <si>
    <t>UTIB0001995</t>
  </si>
  <si>
    <t>UTIB0001996</t>
  </si>
  <si>
    <t>UTIB0001997</t>
  </si>
  <si>
    <t>UTIB0001998</t>
  </si>
  <si>
    <t>UTIB0001999</t>
  </si>
  <si>
    <t>UTIB0002000</t>
  </si>
  <si>
    <t>UTIB0002001</t>
  </si>
  <si>
    <t>UTIB0002002</t>
  </si>
  <si>
    <t>UTIB0002003</t>
  </si>
  <si>
    <t>UTIB0002004</t>
  </si>
  <si>
    <t>UTIB0002005</t>
  </si>
  <si>
    <t>UTIB0002006</t>
  </si>
  <si>
    <t>UTIB0002007</t>
  </si>
  <si>
    <t>UTIB0002008</t>
  </si>
  <si>
    <t>UTIB0002009</t>
  </si>
  <si>
    <t>UTIB0002010</t>
  </si>
  <si>
    <t>UTIB0002011</t>
  </si>
  <si>
    <t>UTIB0002012</t>
  </si>
  <si>
    <t>UTIB0002013</t>
  </si>
  <si>
    <t>UTIB0002014</t>
  </si>
  <si>
    <t>UTIB0002015</t>
  </si>
  <si>
    <t>UTIB0002016</t>
  </si>
  <si>
    <t>UTIB0002017</t>
  </si>
  <si>
    <t>UTIB0002018</t>
  </si>
  <si>
    <t>UTIB0002019</t>
  </si>
  <si>
    <t>UTIB0002020</t>
  </si>
  <si>
    <t>UTIB0002021</t>
  </si>
  <si>
    <t>UTIB0002022</t>
  </si>
  <si>
    <t>UTIB0002023</t>
  </si>
  <si>
    <t>UTIB0002024</t>
  </si>
  <si>
    <t>UTIB0002025</t>
  </si>
  <si>
    <t>UTIB0002026</t>
  </si>
  <si>
    <t>UTIB0002027</t>
  </si>
  <si>
    <t>UTIB0002028</t>
  </si>
  <si>
    <t>UTIB0002029</t>
  </si>
  <si>
    <t>UTIB0002030</t>
  </si>
  <si>
    <t>UTIB0002031</t>
  </si>
  <si>
    <t>UTIB0002032</t>
  </si>
  <si>
    <t>UTIB0002033</t>
  </si>
  <si>
    <t>UTIB0002034</t>
  </si>
  <si>
    <t>UTIB0002035</t>
  </si>
  <si>
    <t>UTIB0002036</t>
  </si>
  <si>
    <t>UTIB0002037</t>
  </si>
  <si>
    <t>UTIB0002038</t>
  </si>
  <si>
    <t>UTIB0002039</t>
  </si>
  <si>
    <t>UTIB0002040</t>
  </si>
  <si>
    <t>UTIB0002041</t>
  </si>
  <si>
    <t>UTIB0002042</t>
  </si>
  <si>
    <t>UTIB0002043</t>
  </si>
  <si>
    <t>UTIB0002044</t>
  </si>
  <si>
    <t>UTIB0002045</t>
  </si>
  <si>
    <t>UTIB0002046</t>
  </si>
  <si>
    <t>UTIB0002047</t>
  </si>
  <si>
    <t>UTIB0002048</t>
  </si>
  <si>
    <t>UTIB0002049</t>
  </si>
  <si>
    <t>UTIB0002050</t>
  </si>
  <si>
    <t>UTIB0002051</t>
  </si>
  <si>
    <t>UTIB0002052</t>
  </si>
  <si>
    <t>UTIB0002053</t>
  </si>
  <si>
    <t>UTIB0002054</t>
  </si>
  <si>
    <t>UTIB0002055</t>
  </si>
  <si>
    <t>UTIB0002056</t>
  </si>
  <si>
    <t>UTIB0002057</t>
  </si>
  <si>
    <t>UTIB0002058</t>
  </si>
  <si>
    <t>UTIB0002059</t>
  </si>
  <si>
    <t>UTIB0002060</t>
  </si>
  <si>
    <t>UTIB0002061</t>
  </si>
  <si>
    <t>UTIB0002062</t>
  </si>
  <si>
    <t>UTIB0002063</t>
  </si>
  <si>
    <t>UTIB0002064</t>
  </si>
  <si>
    <t>UTIB0002065</t>
  </si>
  <si>
    <t>UTIB0002066</t>
  </si>
  <si>
    <t>UTIB0002067</t>
  </si>
  <si>
    <t>UTIB0002068</t>
  </si>
  <si>
    <t>UTIB0002069</t>
  </si>
  <si>
    <t>UTIB0002070</t>
  </si>
  <si>
    <t>UTIB0002071</t>
  </si>
  <si>
    <t>UTIB0002072</t>
  </si>
  <si>
    <t>UTIB0002073</t>
  </si>
  <si>
    <t>UTIB0002074</t>
  </si>
  <si>
    <t>UTIB0002075</t>
  </si>
  <si>
    <t>UTIB0002076</t>
  </si>
  <si>
    <t>UTIB0002077</t>
  </si>
  <si>
    <t>UTIB0002078</t>
  </si>
  <si>
    <t>UTIB0002079</t>
  </si>
  <si>
    <t>UTIB0002080</t>
  </si>
  <si>
    <t>UTIB0002081</t>
  </si>
  <si>
    <t>UTIB0002082</t>
  </si>
  <si>
    <t>UTIB0002083</t>
  </si>
  <si>
    <t>UTIB0002084</t>
  </si>
  <si>
    <t>UTIB0002085</t>
  </si>
  <si>
    <t>UTIB0002086</t>
  </si>
  <si>
    <t>UTIB0002087</t>
  </si>
  <si>
    <t>UTIB0002088</t>
  </si>
  <si>
    <t>UTIB0002089</t>
  </si>
  <si>
    <t>UTIB0002090</t>
  </si>
  <si>
    <t>UTIB0002091</t>
  </si>
  <si>
    <t>UTIB0002092</t>
  </si>
  <si>
    <t>UTIB0002093</t>
  </si>
  <si>
    <t>UTIB0002094</t>
  </si>
  <si>
    <t>UTIB0002095</t>
  </si>
  <si>
    <t>UTIB0002096</t>
  </si>
  <si>
    <t>UTIB0002097</t>
  </si>
  <si>
    <t>UTIB0002098</t>
  </si>
  <si>
    <t>UTIB0002099</t>
  </si>
  <si>
    <t>UTIB0002100</t>
  </si>
  <si>
    <t>UTIB0002101</t>
  </si>
  <si>
    <t>UTIB0002102</t>
  </si>
  <si>
    <t>UTIB0002103</t>
  </si>
  <si>
    <t>UTIB0002104</t>
  </si>
  <si>
    <t>UTIB0002105</t>
  </si>
  <si>
    <t>UTIB0002106</t>
  </si>
  <si>
    <t>UTIB0002107</t>
  </si>
  <si>
    <t>UTIB0002108</t>
  </si>
  <si>
    <t>UTIB0002109</t>
  </si>
  <si>
    <t>UTIB0002110</t>
  </si>
  <si>
    <t>UTIB0002111</t>
  </si>
  <si>
    <t>UTIB0002112</t>
  </si>
  <si>
    <t>UTIB0002113</t>
  </si>
  <si>
    <t>UTIB0002114</t>
  </si>
  <si>
    <t>UTIB0002115</t>
  </si>
  <si>
    <t>UTIB0002116</t>
  </si>
  <si>
    <t>UTIB0002117</t>
  </si>
  <si>
    <t>UTIB0002118</t>
  </si>
  <si>
    <t>UTIB0002119</t>
  </si>
  <si>
    <t>UTIB0002120</t>
  </si>
  <si>
    <t>UTIB0002121</t>
  </si>
  <si>
    <t>UTIB0002122</t>
  </si>
  <si>
    <t>UTIB0002123</t>
  </si>
  <si>
    <t>UTIB0002124</t>
  </si>
  <si>
    <t>UTIB0002125</t>
  </si>
  <si>
    <t>UTIB0002126</t>
  </si>
  <si>
    <t>UTIB0002127</t>
  </si>
  <si>
    <t>UTIB0002128</t>
  </si>
  <si>
    <t>UTIB0002129</t>
  </si>
  <si>
    <t>UTIB0002130</t>
  </si>
  <si>
    <t>UTIB0002131</t>
  </si>
  <si>
    <t>UTIB0002132</t>
  </si>
  <si>
    <t>UTIB0002133</t>
  </si>
  <si>
    <t>UTIB0002134</t>
  </si>
  <si>
    <t>UTIB0002135</t>
  </si>
  <si>
    <t>UTIB0002136</t>
  </si>
  <si>
    <t>UTIB0002137</t>
  </si>
  <si>
    <t>UTIB0002138</t>
  </si>
  <si>
    <t>UTIB0002139</t>
  </si>
  <si>
    <t>UTIB0002140</t>
  </si>
  <si>
    <t>UTIB0002141</t>
  </si>
  <si>
    <t>UTIB0002142</t>
  </si>
  <si>
    <t>UTIB0002143</t>
  </si>
  <si>
    <t>UTIB0002144</t>
  </si>
  <si>
    <t>UTIB0002145</t>
  </si>
  <si>
    <t>UTIB0002146</t>
  </si>
  <si>
    <t>UTIB0002147</t>
  </si>
  <si>
    <t>UTIB0002148</t>
  </si>
  <si>
    <t>UTIB0002149</t>
  </si>
  <si>
    <t>UTIB0002150</t>
  </si>
  <si>
    <t>UTIB0002151</t>
  </si>
  <si>
    <t>UTIB0002152</t>
  </si>
  <si>
    <t>UTIB0002153</t>
  </si>
  <si>
    <t>UTIB0002154</t>
  </si>
  <si>
    <t>UTIB0002155</t>
  </si>
  <si>
    <t>UTIB0002156</t>
  </si>
  <si>
    <t>UTIB0002157</t>
  </si>
  <si>
    <t>UTIB0002158</t>
  </si>
  <si>
    <t>UTIB0002159</t>
  </si>
  <si>
    <t>UTIB0002160</t>
  </si>
  <si>
    <t>UTIB0002161</t>
  </si>
  <si>
    <t>UTIB0002162</t>
  </si>
  <si>
    <t>UTIB0002163</t>
  </si>
  <si>
    <t>UTIB0002164</t>
  </si>
  <si>
    <t>UTIB0002165</t>
  </si>
  <si>
    <t>UTIB0002166</t>
  </si>
  <si>
    <t>UTIB0002167</t>
  </si>
  <si>
    <t>UTIB0002168</t>
  </si>
  <si>
    <t>UTIB0002169</t>
  </si>
  <si>
    <t>UTIB0002170</t>
  </si>
  <si>
    <t>UTIB0002171</t>
  </si>
  <si>
    <t>UTIB0002172</t>
  </si>
  <si>
    <t>UTIB0002173</t>
  </si>
  <si>
    <t>UTIB0002174</t>
  </si>
  <si>
    <t>UTIB0002175</t>
  </si>
  <si>
    <t>UTIB0002176</t>
  </si>
  <si>
    <t>UTIB0002177</t>
  </si>
  <si>
    <t>UTIB0002178</t>
  </si>
  <si>
    <t>UTIB0002179</t>
  </si>
  <si>
    <t>UTIB0002180</t>
  </si>
  <si>
    <t>UTIB0002181</t>
  </si>
  <si>
    <t>UTIB0002182</t>
  </si>
  <si>
    <t>UTIB0002183</t>
  </si>
  <si>
    <t>UTIB0002184</t>
  </si>
  <si>
    <t>UTIB0002185</t>
  </si>
  <si>
    <t>UTIB0002186</t>
  </si>
  <si>
    <t>UTIB0002187</t>
  </si>
  <si>
    <t>UTIB0002188</t>
  </si>
  <si>
    <t>UTIB0002189</t>
  </si>
  <si>
    <t>UTIB0002190</t>
  </si>
  <si>
    <t>UTIB0002191</t>
  </si>
  <si>
    <t>UTIB0002192</t>
  </si>
  <si>
    <t>UTIB0002193</t>
  </si>
  <si>
    <t>UTIB0002194</t>
  </si>
  <si>
    <t>UTIB0002195</t>
  </si>
  <si>
    <t>UTIB0002196</t>
  </si>
  <si>
    <t>UTIB0002197</t>
  </si>
  <si>
    <t>UTIB0002198</t>
  </si>
  <si>
    <t>UTIB0002199</t>
  </si>
  <si>
    <t>UTIB0002200</t>
  </si>
  <si>
    <t>UTIB0002201</t>
  </si>
  <si>
    <t>UTIB0002202</t>
  </si>
  <si>
    <t>UTIB0002203</t>
  </si>
  <si>
    <t>UTIB0002204</t>
  </si>
  <si>
    <t>UTIB0002205</t>
  </si>
  <si>
    <t>UTIB0002206</t>
  </si>
  <si>
    <t>UTIB0002207</t>
  </si>
  <si>
    <t>UTIB0002208</t>
  </si>
  <si>
    <t>UTIB0002209</t>
  </si>
  <si>
    <t>UTIB0002210</t>
  </si>
  <si>
    <t>UTIB0002211</t>
  </si>
  <si>
    <t>UTIB0002212</t>
  </si>
  <si>
    <t>UTIB0002213</t>
  </si>
  <si>
    <t>UTIB0002214</t>
  </si>
  <si>
    <t>UTIB0002215</t>
  </si>
  <si>
    <t>UTIB0002216</t>
  </si>
  <si>
    <t>UTIB0002217</t>
  </si>
  <si>
    <t>UTIB0002218</t>
  </si>
  <si>
    <t>UTIB0002219</t>
  </si>
  <si>
    <t>UTIB0002220</t>
  </si>
  <si>
    <t>UTIB0002221</t>
  </si>
  <si>
    <t>UTIB0002222</t>
  </si>
  <si>
    <t>UTIB0002223</t>
  </si>
  <si>
    <t>UTIB0002224</t>
  </si>
  <si>
    <t>UTIB0002225</t>
  </si>
  <si>
    <t>UTIB0002226</t>
  </si>
  <si>
    <t>UTIB0002227</t>
  </si>
  <si>
    <t>UTIB0002228</t>
  </si>
  <si>
    <t>UTIB0002229</t>
  </si>
  <si>
    <t>UTIB0002230</t>
  </si>
  <si>
    <t>UTIB0002231</t>
  </si>
  <si>
    <t>UTIB0002232</t>
  </si>
  <si>
    <t>UTIB0002233</t>
  </si>
  <si>
    <t>UTIB0002234</t>
  </si>
  <si>
    <t>UTIB0002235</t>
  </si>
  <si>
    <t>UTIB0002236</t>
  </si>
  <si>
    <t>UTIB0002237</t>
  </si>
  <si>
    <t>UTIB0002238</t>
  </si>
  <si>
    <t>UTIB0002239</t>
  </si>
  <si>
    <t>UTIB0002240</t>
  </si>
  <si>
    <t>UTIB0002241</t>
  </si>
  <si>
    <t>UTIB0002242</t>
  </si>
  <si>
    <t>UTIB0002243</t>
  </si>
  <si>
    <t>UTIB0002244</t>
  </si>
  <si>
    <t>UTIB0002245</t>
  </si>
  <si>
    <t>UTIB0002246</t>
  </si>
  <si>
    <t>UTIB0002247</t>
  </si>
  <si>
    <t>UTIB0002248</t>
  </si>
  <si>
    <t>UTIB0002249</t>
  </si>
  <si>
    <t>UTIB0002250</t>
  </si>
  <si>
    <t>UTIB0002251</t>
  </si>
  <si>
    <t>UTIB0002252</t>
  </si>
  <si>
    <t>UTIB0002253</t>
  </si>
  <si>
    <t>UTIB0002254</t>
  </si>
  <si>
    <t>UTIB0002255</t>
  </si>
  <si>
    <t>UTIB0002256</t>
  </si>
  <si>
    <t>UTIB0002257</t>
  </si>
  <si>
    <t>UTIB0002258</t>
  </si>
  <si>
    <t>UTIB0002259</t>
  </si>
  <si>
    <t>UTIB0002260</t>
  </si>
  <si>
    <t>UTIB0002261</t>
  </si>
  <si>
    <t>UTIB0002262</t>
  </si>
  <si>
    <t>UTIB0002263</t>
  </si>
  <si>
    <t>UTIB0002264</t>
  </si>
  <si>
    <t>UTIB0002265</t>
  </si>
  <si>
    <t>UTIB0002266</t>
  </si>
  <si>
    <t>UTIB0002267</t>
  </si>
  <si>
    <t>UTIB0002268</t>
  </si>
  <si>
    <t>UTIB0002269</t>
  </si>
  <si>
    <t>UTIB0002270</t>
  </si>
  <si>
    <t>UTIB0002271</t>
  </si>
  <si>
    <t>UTIB0002272</t>
  </si>
  <si>
    <t>UTIB0002273</t>
  </si>
  <si>
    <t>UTIB0002274</t>
  </si>
  <si>
    <t>UTIB0002275</t>
  </si>
  <si>
    <t>UTIB0002276</t>
  </si>
  <si>
    <t>UTIB0002277</t>
  </si>
  <si>
    <t>UTIB0002278</t>
  </si>
  <si>
    <t>UTIB0002279</t>
  </si>
  <si>
    <t>UTIB0002280</t>
  </si>
  <si>
    <t>UTIB0002281</t>
  </si>
  <si>
    <t>UTIB0002282</t>
  </si>
  <si>
    <t>UTIB0002283</t>
  </si>
  <si>
    <t>UTIB0002284</t>
  </si>
  <si>
    <t>UTIB0002285</t>
  </si>
  <si>
    <t>UTIB0002286</t>
  </si>
  <si>
    <t>UTIB0002287</t>
  </si>
  <si>
    <t>UTIB0002288</t>
  </si>
  <si>
    <t>UTIB0002289</t>
  </si>
  <si>
    <t>UTIB0002290</t>
  </si>
  <si>
    <t>UTIB0002291</t>
  </si>
  <si>
    <t>UTIB0002292</t>
  </si>
  <si>
    <t>UTIB0002293</t>
  </si>
  <si>
    <t>UTIB0002294</t>
  </si>
  <si>
    <t>UTIB0002295</t>
  </si>
  <si>
    <t>UTIB0002296</t>
  </si>
  <si>
    <t>UTIB0002297</t>
  </si>
  <si>
    <t>UTIB0002298</t>
  </si>
  <si>
    <t>UTIB0002299</t>
  </si>
  <si>
    <t>UTIB0002300</t>
  </si>
  <si>
    <t>UTIB0002301</t>
  </si>
  <si>
    <t>UTIB0002302</t>
  </si>
  <si>
    <t>UTIB0002303</t>
  </si>
  <si>
    <t>UTIB0002304</t>
  </si>
  <si>
    <t>UTIB0002305</t>
  </si>
  <si>
    <t>UTIB0002306</t>
  </si>
  <si>
    <t>UTIB0002307</t>
  </si>
  <si>
    <t>UTIB0002308</t>
  </si>
  <si>
    <t>UTIB0002309</t>
  </si>
  <si>
    <t>UTIB0002310</t>
  </si>
  <si>
    <t>UTIB0002311</t>
  </si>
  <si>
    <t>UTIB0002312</t>
  </si>
  <si>
    <t>UTIB0002313</t>
  </si>
  <si>
    <t>UTIB0002314</t>
  </si>
  <si>
    <t>UTIB0002315</t>
  </si>
  <si>
    <t>UTIB0002316</t>
  </si>
  <si>
    <t>UTIB0002317</t>
  </si>
  <si>
    <t>UTIB0002318</t>
  </si>
  <si>
    <t>UTIB0002319</t>
  </si>
  <si>
    <t>UTIB0002320</t>
  </si>
  <si>
    <t>UTIB0002321</t>
  </si>
  <si>
    <t>UTIB0002322</t>
  </si>
  <si>
    <t>UTIB0002323</t>
  </si>
  <si>
    <t>UTIB0002324</t>
  </si>
  <si>
    <t>UTIB0002325</t>
  </si>
  <si>
    <t>UTIB0002326</t>
  </si>
  <si>
    <t>UTIB0002327</t>
  </si>
  <si>
    <t>UTIB0002328</t>
  </si>
  <si>
    <t>UTIB0002330</t>
  </si>
  <si>
    <t>UTIB0002331</t>
  </si>
  <si>
    <t>UTIB0002332</t>
  </si>
  <si>
    <t>UTIB0002333</t>
  </si>
  <si>
    <t>UTIB0002334</t>
  </si>
  <si>
    <t>UTIB0002335</t>
  </si>
  <si>
    <t>UTIB0002336</t>
  </si>
  <si>
    <t>UTIB0002337</t>
  </si>
  <si>
    <t>UTIB0002338</t>
  </si>
  <si>
    <t>UTIB0002339</t>
  </si>
  <si>
    <t>UTIB0002340</t>
  </si>
  <si>
    <t>UTIB0002341</t>
  </si>
  <si>
    <t>UTIB0002342</t>
  </si>
  <si>
    <t>UTIB0002343</t>
  </si>
  <si>
    <t>UTIB0002344</t>
  </si>
  <si>
    <t>UTIB0002345</t>
  </si>
  <si>
    <t>UTIB0002346</t>
  </si>
  <si>
    <t>UTIB0002347</t>
  </si>
  <si>
    <t>UTIB0002348</t>
  </si>
  <si>
    <t>UTIB0002349</t>
  </si>
  <si>
    <t>UTIB0002350</t>
  </si>
  <si>
    <t>UTIB0002351</t>
  </si>
  <si>
    <t>UTIB0002352</t>
  </si>
  <si>
    <t>UTIB0002353</t>
  </si>
  <si>
    <t>UTIB0002354</t>
  </si>
  <si>
    <t>UTIB0002355</t>
  </si>
  <si>
    <t>UTIB0002356</t>
  </si>
  <si>
    <t>UTIB0002357</t>
  </si>
  <si>
    <t>UTIB0002358</t>
  </si>
  <si>
    <t>UTIB0002359</t>
  </si>
  <si>
    <t>UTIB0002360</t>
  </si>
  <si>
    <t>UTIB0002361</t>
  </si>
  <si>
    <t>UTIB0002362</t>
  </si>
  <si>
    <t>UTIB0002363</t>
  </si>
  <si>
    <t>UTIB0002364</t>
  </si>
  <si>
    <t>UTIB0002365</t>
  </si>
  <si>
    <t>UTIB0002366</t>
  </si>
  <si>
    <t>UTIB0002367</t>
  </si>
  <si>
    <t>UTIB0002368</t>
  </si>
  <si>
    <t>UTIB0002369</t>
  </si>
  <si>
    <t>UTIB0002370</t>
  </si>
  <si>
    <t>UTIB0002371</t>
  </si>
  <si>
    <t>UTIB0002372</t>
  </si>
  <si>
    <t>UTIB0002373</t>
  </si>
  <si>
    <t>UTIB0002374</t>
  </si>
  <si>
    <t>UTIB0002375</t>
  </si>
  <si>
    <t>UTIB0002376</t>
  </si>
  <si>
    <t>UTIB0002377</t>
  </si>
  <si>
    <t>UTIB0002378</t>
  </si>
  <si>
    <t>UTIB0002379</t>
  </si>
  <si>
    <t>UTIB0002380</t>
  </si>
  <si>
    <t>UTIB0002381</t>
  </si>
  <si>
    <t>UTIB0002382</t>
  </si>
  <si>
    <t>UTIB0002383</t>
  </si>
  <si>
    <t>UTIB0002384</t>
  </si>
  <si>
    <t>UTIB0002385</t>
  </si>
  <si>
    <t>UTIB0002386</t>
  </si>
  <si>
    <t>UTIB0002387</t>
  </si>
  <si>
    <t>UTIB0002388</t>
  </si>
  <si>
    <t>UTIB0002389</t>
  </si>
  <si>
    <t>UTIB0002390</t>
  </si>
  <si>
    <t>UTIB0002391</t>
  </si>
  <si>
    <t>UTIB0002392</t>
  </si>
  <si>
    <t>UTIB0002393</t>
  </si>
  <si>
    <t>UTIB0002394</t>
  </si>
  <si>
    <t>UTIB0002395</t>
  </si>
  <si>
    <t>UTIB0002396</t>
  </si>
  <si>
    <t>UTIB0002397</t>
  </si>
  <si>
    <t>UTIB0002398</t>
  </si>
  <si>
    <t>UTIB0002399</t>
  </si>
  <si>
    <t>UTIB0002400</t>
  </si>
  <si>
    <t>UTIB0002401</t>
  </si>
  <si>
    <t>UTIB0002402</t>
  </si>
  <si>
    <t>UTIB0002403</t>
  </si>
  <si>
    <t>UTIB0002404</t>
  </si>
  <si>
    <t>UTIB0002405</t>
  </si>
  <si>
    <t>UTIB0002406</t>
  </si>
  <si>
    <t>UTIB0002407</t>
  </si>
  <si>
    <t>UTIB0002408</t>
  </si>
  <si>
    <t>UTIB0002409</t>
  </si>
  <si>
    <t>UTIB0002410</t>
  </si>
  <si>
    <t>UTIB0002411</t>
  </si>
  <si>
    <t>UTIB0002412</t>
  </si>
  <si>
    <t>UTIB0002413</t>
  </si>
  <si>
    <t>UTIB0002414</t>
  </si>
  <si>
    <t>UTIB0002415</t>
  </si>
  <si>
    <t>UTIB0002416</t>
  </si>
  <si>
    <t>UTIB0002417</t>
  </si>
  <si>
    <t>UTIB0002418</t>
  </si>
  <si>
    <t>UTIB0002419</t>
  </si>
  <si>
    <t>UTIB0002420</t>
  </si>
  <si>
    <t>UTIB0002421</t>
  </si>
  <si>
    <t>UTIB0002422</t>
  </si>
  <si>
    <t>UTIB0002423</t>
  </si>
  <si>
    <t>UTIB0002424</t>
  </si>
  <si>
    <t>UTIB0002425</t>
  </si>
  <si>
    <t>UTIB0002426</t>
  </si>
  <si>
    <t>UTIB0002427</t>
  </si>
  <si>
    <t>UTIB0002428</t>
  </si>
  <si>
    <t>UTIB0002429</t>
  </si>
  <si>
    <t>UTIB0002430</t>
  </si>
  <si>
    <t>UTIB0002431</t>
  </si>
  <si>
    <t>UTIB0002432</t>
  </si>
  <si>
    <t>UTIB0002433</t>
  </si>
  <si>
    <t>UTIB0002434</t>
  </si>
  <si>
    <t>UTIB0002436</t>
  </si>
  <si>
    <t>UTIB0002437</t>
  </si>
  <si>
    <t>UTIB0002438</t>
  </si>
  <si>
    <t>UTIB0002439</t>
  </si>
  <si>
    <t>UTIB0002440</t>
  </si>
  <si>
    <t>UTIB0002441</t>
  </si>
  <si>
    <t>UTIB0002442</t>
  </si>
  <si>
    <t>UTIB0002443</t>
  </si>
  <si>
    <t>UTIB0002444</t>
  </si>
  <si>
    <t>UTIB0002445</t>
  </si>
  <si>
    <t>UTIB0002446</t>
  </si>
  <si>
    <t>UTIB0002447</t>
  </si>
  <si>
    <t>UTIB0002448</t>
  </si>
  <si>
    <t>UTIB0002449</t>
  </si>
  <si>
    <t>UTIB0002450</t>
  </si>
  <si>
    <t>UTIB0002451</t>
  </si>
  <si>
    <t>UTIB0002452</t>
  </si>
  <si>
    <t>UTIB0002453</t>
  </si>
  <si>
    <t>UTIB0002454</t>
  </si>
  <si>
    <t>UTIB0002455</t>
  </si>
  <si>
    <t>UTIB0002456</t>
  </si>
  <si>
    <t>UTIB0002457</t>
  </si>
  <si>
    <t>UTIB0002458</t>
  </si>
  <si>
    <t>UTIB0002459</t>
  </si>
  <si>
    <t>UTIB0002460</t>
  </si>
  <si>
    <t>UTIB0002461</t>
  </si>
  <si>
    <t>UTIB0002462</t>
  </si>
  <si>
    <t>UTIB0002463</t>
  </si>
  <si>
    <t>UTIB0002465</t>
  </si>
  <si>
    <t>UTIB0002466</t>
  </si>
  <si>
    <t>UTIB0002467</t>
  </si>
  <si>
    <t>UTIB0002468</t>
  </si>
  <si>
    <t>UTIB0002469</t>
  </si>
  <si>
    <t>UTIB0002470</t>
  </si>
  <si>
    <t>UTIB0002471</t>
  </si>
  <si>
    <t>UTIB0002472</t>
  </si>
  <si>
    <t>UTIB0002473</t>
  </si>
  <si>
    <t>UTIB0002474</t>
  </si>
  <si>
    <t>UTIB0002475</t>
  </si>
  <si>
    <t>UTIB0002476</t>
  </si>
  <si>
    <t>UTIB0002477</t>
  </si>
  <si>
    <t>UTIB0002478</t>
  </si>
  <si>
    <t>UTIB0002480</t>
  </si>
  <si>
    <t>UTIB0002481</t>
  </si>
  <si>
    <t>UTIB0002482</t>
  </si>
  <si>
    <t>UTIB0002483</t>
  </si>
  <si>
    <t>UTIB0002484</t>
  </si>
  <si>
    <t>UTIB0002485</t>
  </si>
  <si>
    <t>UTIB0002486</t>
  </si>
  <si>
    <t>UTIB0002487</t>
  </si>
  <si>
    <t>UTIB0002488</t>
  </si>
  <si>
    <t>UTIB0002489</t>
  </si>
  <si>
    <t>UTIB0002492</t>
  </si>
  <si>
    <t>UTIB0002493</t>
  </si>
  <si>
    <t>UTIB0002495</t>
  </si>
  <si>
    <t>UTIB0002496</t>
  </si>
  <si>
    <t>UTIB0002497</t>
  </si>
  <si>
    <t>UTIB0002498</t>
  </si>
  <si>
    <t>UTIB0002499</t>
  </si>
  <si>
    <t>UTIB0002500</t>
  </si>
  <si>
    <t>UTIB0002501</t>
  </si>
  <si>
    <t>UTIB0002502</t>
  </si>
  <si>
    <t>UTIB0002503</t>
  </si>
  <si>
    <t>UTIB0002504</t>
  </si>
  <si>
    <t>UTIB0002505</t>
  </si>
  <si>
    <t>UTIB0002506</t>
  </si>
  <si>
    <t>UTIB0002507</t>
  </si>
  <si>
    <t>UTIB0002508</t>
  </si>
  <si>
    <t>UTIB0002509</t>
  </si>
  <si>
    <t>UTIB0002510</t>
  </si>
  <si>
    <t>UTIB0002511</t>
  </si>
  <si>
    <t>UTIB0002512</t>
  </si>
  <si>
    <t>UTIB0002513</t>
  </si>
  <si>
    <t>UTIB0002514</t>
  </si>
  <si>
    <t>UTIB0002515</t>
  </si>
  <si>
    <t>UTIB0002516</t>
  </si>
  <si>
    <t>UTIB0002517</t>
  </si>
  <si>
    <t>UTIB0002518</t>
  </si>
  <si>
    <t>UTIB0002519</t>
  </si>
  <si>
    <t>UTIB0002520</t>
  </si>
  <si>
    <t>UTIB0002521</t>
  </si>
  <si>
    <t>UTIB0002522</t>
  </si>
  <si>
    <t>UTIB0002523</t>
  </si>
  <si>
    <t>UTIB0002524</t>
  </si>
  <si>
    <t>UTIB0002525</t>
  </si>
  <si>
    <t>UTIB0002526</t>
  </si>
  <si>
    <t>UTIB0002529</t>
  </si>
  <si>
    <t>UTIB0002530</t>
  </si>
  <si>
    <t>UTIB0002531</t>
  </si>
  <si>
    <t>UTIB0002532</t>
  </si>
  <si>
    <t>UTIB0002533</t>
  </si>
  <si>
    <t>UTIB0002534</t>
  </si>
  <si>
    <t>UTIB0002535</t>
  </si>
  <si>
    <t>UTIB0002536</t>
  </si>
  <si>
    <t>UTIB0002537</t>
  </si>
  <si>
    <t>UTIB0002538</t>
  </si>
  <si>
    <t>UTIB0002539</t>
  </si>
  <si>
    <t>UTIB0002540</t>
  </si>
  <si>
    <t>UTIB0002543</t>
  </si>
  <si>
    <t>UTIB0002544</t>
  </si>
  <si>
    <t>UTIB0002545</t>
  </si>
  <si>
    <t>UTIB0002546</t>
  </si>
  <si>
    <t>UTIB0002547</t>
  </si>
  <si>
    <t>UTIB0002548</t>
  </si>
  <si>
    <t>UTIB0002549</t>
  </si>
  <si>
    <t>UTIB0002550</t>
  </si>
  <si>
    <t>UTIB0002551</t>
  </si>
  <si>
    <t>UTIB0002552</t>
  </si>
  <si>
    <t>UTIB0002554</t>
  </si>
  <si>
    <t>UTIB0002555</t>
  </si>
  <si>
    <t>UTIB0002556</t>
  </si>
  <si>
    <t>UTIB0002557</t>
  </si>
  <si>
    <t>UTIB0002558</t>
  </si>
  <si>
    <t>UTIB0002559</t>
  </si>
  <si>
    <t>UTIB0002560</t>
  </si>
  <si>
    <t>UTIB0002561</t>
  </si>
  <si>
    <t>UTIB0002562</t>
  </si>
  <si>
    <t>UTIB0002567</t>
  </si>
  <si>
    <t>UTIB0002568</t>
  </si>
  <si>
    <t>UTIB0ACCB01</t>
  </si>
  <si>
    <t>UTIB0BCCB01</t>
  </si>
  <si>
    <t>UTIB0BCCB02</t>
  </si>
  <si>
    <t>UTIB0BCCB03</t>
  </si>
  <si>
    <t>UTIB0BHIW01</t>
  </si>
  <si>
    <t>UTIB0CCH274</t>
  </si>
  <si>
    <t>UTIB0CSCB22</t>
  </si>
  <si>
    <t>UTIB0E00004</t>
  </si>
  <si>
    <t>UTIB0E00005</t>
  </si>
  <si>
    <t>UTIB0E00006</t>
  </si>
  <si>
    <t>UTIB0E00007</t>
  </si>
  <si>
    <t>UTIB0E00008</t>
  </si>
  <si>
    <t>UTIB0E00009</t>
  </si>
  <si>
    <t>UTIB0E00061</t>
  </si>
  <si>
    <t>UTIB0FCCB01</t>
  </si>
  <si>
    <t>UTIB0HCCB01</t>
  </si>
  <si>
    <t>UTIB0HSCB02</t>
  </si>
  <si>
    <t>UTIB0JCCB01</t>
  </si>
  <si>
    <t>UTIB0JIND01</t>
  </si>
  <si>
    <t>UTIB0JSBR01</t>
  </si>
  <si>
    <t>UTIB0KAIT01</t>
  </si>
  <si>
    <t>UTIB0KCCB01</t>
  </si>
  <si>
    <t>UTIB0KURU01</t>
  </si>
  <si>
    <t>UTIB0MUPC01</t>
  </si>
  <si>
    <t>UTIB0NPCB01</t>
  </si>
  <si>
    <t>UTIB0NPS001</t>
  </si>
  <si>
    <t>UTIB0PCCB01</t>
  </si>
  <si>
    <t>UTIB0PSCB01</t>
  </si>
  <si>
    <t>UTIB0RCCB01</t>
  </si>
  <si>
    <t>UTIB0REWA01</t>
  </si>
  <si>
    <t>UTIB0SACBL1</t>
  </si>
  <si>
    <t>UTIB0SADC83</t>
  </si>
  <si>
    <t>UTIB0SAMC01</t>
  </si>
  <si>
    <t>UTIB0SAS001</t>
  </si>
  <si>
    <t>UTIB0SASBN1</t>
  </si>
  <si>
    <t>UTIB0SASR01</t>
  </si>
  <si>
    <t>UTIB0SBCB01</t>
  </si>
  <si>
    <t>UTIB0SBDC01</t>
  </si>
  <si>
    <t>UTIB0SBDCC1</t>
  </si>
  <si>
    <t>UTIB0SBPP02</t>
  </si>
  <si>
    <t>UTIB0SBPP03</t>
  </si>
  <si>
    <t>UTIB0SBPP04</t>
  </si>
  <si>
    <t>UTIB0SBPP05</t>
  </si>
  <si>
    <t>UTIB0SBPP06</t>
  </si>
  <si>
    <t>UTIB0SBPP07</t>
  </si>
  <si>
    <t>UTIB0SBPP08</t>
  </si>
  <si>
    <t>UTIB0SBPP09</t>
  </si>
  <si>
    <t>UTIB0SBPP10</t>
  </si>
  <si>
    <t>UTIB0SBPP11</t>
  </si>
  <si>
    <t>UTIB0SBUCB1</t>
  </si>
  <si>
    <t>UTIB0SCCB01</t>
  </si>
  <si>
    <t>UTIB0SDCC29</t>
  </si>
  <si>
    <t>UTIB0SDCCB1</t>
  </si>
  <si>
    <t>UTIB0SDJCC1</t>
  </si>
  <si>
    <t>UTIB0SDVS01</t>
  </si>
  <si>
    <t>UTIB0SFAZ01</t>
  </si>
  <si>
    <t>UTIB0SFCB01</t>
  </si>
  <si>
    <t>UTIB0SFCB02</t>
  </si>
  <si>
    <t>UTIB0SFDK03</t>
  </si>
  <si>
    <t>UTIB0SFGH01</t>
  </si>
  <si>
    <t>UTIB0SFZB01</t>
  </si>
  <si>
    <t>UTIB0SGCB01</t>
  </si>
  <si>
    <t>UTIB0SGCB02</t>
  </si>
  <si>
    <t>UTIB0SGCB03</t>
  </si>
  <si>
    <t>UTIB0SGCB04</t>
  </si>
  <si>
    <t>UTIB0SGCB05</t>
  </si>
  <si>
    <t>UTIB0SGCB06</t>
  </si>
  <si>
    <t>UTIB0SGCB07</t>
  </si>
  <si>
    <t>UTIB0SGCB08</t>
  </si>
  <si>
    <t>UTIB0SGCB09</t>
  </si>
  <si>
    <t>UTIB0SGCB10</t>
  </si>
  <si>
    <t>UTIB0SGCB11</t>
  </si>
  <si>
    <t>UTIB0SGCB12</t>
  </si>
  <si>
    <t>UTIB0SGCB13</t>
  </si>
  <si>
    <t>UTIB0SGCB14</t>
  </si>
  <si>
    <t>UTIB0SGCB15</t>
  </si>
  <si>
    <t>UTIB0SGCB16</t>
  </si>
  <si>
    <t>UTIB0SGCB17</t>
  </si>
  <si>
    <t>UTIB0SGCB18</t>
  </si>
  <si>
    <t>UTIB0SGCB19</t>
  </si>
  <si>
    <t>UTIB0SGCB20</t>
  </si>
  <si>
    <t>UTIB0SGCB21</t>
  </si>
  <si>
    <t>UTIB0SGCB22</t>
  </si>
  <si>
    <t>UTIB0SGCB23</t>
  </si>
  <si>
    <t>UTIB0SGCB24</t>
  </si>
  <si>
    <t>UTIB0SGCB25</t>
  </si>
  <si>
    <t>UTIB0SGCB26</t>
  </si>
  <si>
    <t>UTIB0SGCB27</t>
  </si>
  <si>
    <t>UTIB0SGCB28</t>
  </si>
  <si>
    <t>UTIB0SGCB29</t>
  </si>
  <si>
    <t>UTIB0SGCB30</t>
  </si>
  <si>
    <t>UTIB0SGCB31</t>
  </si>
  <si>
    <t>UTIB0SGCB32</t>
  </si>
  <si>
    <t>UTIB0SGCB33</t>
  </si>
  <si>
    <t>UTIB0SGCB34</t>
  </si>
  <si>
    <t>UTIB0SGCB35</t>
  </si>
  <si>
    <t>UTIB0SGCB36</t>
  </si>
  <si>
    <t>UTIB0SGCB37</t>
  </si>
  <si>
    <t>UTIB0SGCB38</t>
  </si>
  <si>
    <t>UTIB0SGDC01</t>
  </si>
  <si>
    <t>UTIB0SGDS01</t>
  </si>
  <si>
    <t>UTIB0SHSP01</t>
  </si>
  <si>
    <t>UTIB0SIDB99</t>
  </si>
  <si>
    <t>UTIB0SIPSB1</t>
  </si>
  <si>
    <t>UTIB0SIPSB2</t>
  </si>
  <si>
    <t>UTIB0SIPSB3</t>
  </si>
  <si>
    <t>UTIB0SIPSB4</t>
  </si>
  <si>
    <t>UTIB0SIPSB5</t>
  </si>
  <si>
    <t>UTIB0SIRS01</t>
  </si>
  <si>
    <t>UTIB0SIUCB1</t>
  </si>
  <si>
    <t>UTIB0SJAL01</t>
  </si>
  <si>
    <t>UTIB0SJCB01</t>
  </si>
  <si>
    <t>UTIB0SJCB02</t>
  </si>
  <si>
    <t>UTIB0SJCB03</t>
  </si>
  <si>
    <t>UTIB0SJCB04</t>
  </si>
  <si>
    <t>UTIB0SJCB05</t>
  </si>
  <si>
    <t>UTIB0SJCB06</t>
  </si>
  <si>
    <t>UTIB0SJCB07</t>
  </si>
  <si>
    <t>UTIB0SJCB08</t>
  </si>
  <si>
    <t>UTIB0SJKCB1</t>
  </si>
  <si>
    <t>UTIB0SJSA01</t>
  </si>
  <si>
    <t>UTIB0SJSB01</t>
  </si>
  <si>
    <t>UTIB0SJSD01</t>
  </si>
  <si>
    <t>UTIB0SJSJ01</t>
  </si>
  <si>
    <t>UTIB0SJSN01</t>
  </si>
  <si>
    <t>UTIB0SKCU78</t>
  </si>
  <si>
    <t>UTIB0SKDB88</t>
  </si>
  <si>
    <t>UTIB0SKDC01</t>
  </si>
  <si>
    <t>UTIB0SKNS01</t>
  </si>
  <si>
    <t>UTIB0SKNS02</t>
  </si>
  <si>
    <t>UTIB0SKNS03</t>
  </si>
  <si>
    <t>UTIB0SKNSB1</t>
  </si>
  <si>
    <t>UTIB0SKNSB2</t>
  </si>
  <si>
    <t>UTIB0SKPT01</t>
  </si>
  <si>
    <t>UTIB0SLDH01</t>
  </si>
  <si>
    <t>UTIB0SLNSB1</t>
  </si>
  <si>
    <t>UTIB0SMCB01</t>
  </si>
  <si>
    <t>UTIB0SMCC01</t>
  </si>
  <si>
    <t>UTIB0SMCCB1</t>
  </si>
  <si>
    <t>UTIB0SMMCB1</t>
  </si>
  <si>
    <t>UTIB0SMSA01</t>
  </si>
  <si>
    <t>UTIB0SMUC12</t>
  </si>
  <si>
    <t>UTIB0SNCB01</t>
  </si>
  <si>
    <t>UTIB0SNUC01</t>
  </si>
  <si>
    <t>UTIB0SNWS01</t>
  </si>
  <si>
    <t>UTIB0SONE01</t>
  </si>
  <si>
    <t>UTIB0SPCB01</t>
  </si>
  <si>
    <t>UTIB0SPCUB1</t>
  </si>
  <si>
    <t>UTIB0SPKD21</t>
  </si>
  <si>
    <t>UTIB0SPKL01</t>
  </si>
  <si>
    <t>UTIB0SPUCB1</t>
  </si>
  <si>
    <t>UTIB0SRCB01</t>
  </si>
  <si>
    <t>UTIB0SRDCC1</t>
  </si>
  <si>
    <t>UTIB0SRUCB1</t>
  </si>
  <si>
    <t>UTIB0SSCB01</t>
  </si>
  <si>
    <t>UTIB0SSCB02</t>
  </si>
  <si>
    <t>UTIB0SSCB03</t>
  </si>
  <si>
    <t>UTIB0SSCB04</t>
  </si>
  <si>
    <t>UTIB0SSMC01</t>
  </si>
  <si>
    <t>UTIB0SSMCU1</t>
  </si>
  <si>
    <t>UTIB0SSNS01</t>
  </si>
  <si>
    <t>UTIB0SSNS02</t>
  </si>
  <si>
    <t>UTIB0SSNS03</t>
  </si>
  <si>
    <t>UTIB0SSSB01</t>
  </si>
  <si>
    <t>UTIB0SSSB02</t>
  </si>
  <si>
    <t>UTIB0SSSB03</t>
  </si>
  <si>
    <t>UTIB0SSSB04</t>
  </si>
  <si>
    <t>UTIB0SSSB05</t>
  </si>
  <si>
    <t>UTIB0SSSN01</t>
  </si>
  <si>
    <t>UTIB0STCCB1</t>
  </si>
  <si>
    <t>UTIB0STTN01</t>
  </si>
  <si>
    <t>UTIB0SUCB01</t>
  </si>
  <si>
    <t>UTIB0SVNS01</t>
  </si>
  <si>
    <t>UTIB0UCBL01</t>
  </si>
  <si>
    <t>UTIB0YCCB01</t>
  </si>
  <si>
    <t>VARA0289001</t>
  </si>
  <si>
    <t>VARA0289002</t>
  </si>
  <si>
    <t>VARA0289003</t>
  </si>
  <si>
    <t>VARA0289004</t>
  </si>
  <si>
    <t>VARA0289005</t>
  </si>
  <si>
    <t>VARA0289006</t>
  </si>
  <si>
    <t>VARA0289007</t>
  </si>
  <si>
    <t>VARA0289008</t>
  </si>
  <si>
    <t>VARA0289009</t>
  </si>
  <si>
    <t>VARA0289010</t>
  </si>
  <si>
    <t>VARA0289011</t>
  </si>
  <si>
    <t>VARA0289012</t>
  </si>
  <si>
    <t>VARA0289013</t>
  </si>
  <si>
    <t>VIJB0001001</t>
  </si>
  <si>
    <t>VIJB0001002</t>
  </si>
  <si>
    <t>VIJB0001003</t>
  </si>
  <si>
    <t>VIJB0001004</t>
  </si>
  <si>
    <t>VIJB0001005</t>
  </si>
  <si>
    <t>VIJB0001006</t>
  </si>
  <si>
    <t>VIJB0001007</t>
  </si>
  <si>
    <t>VIJB0001008</t>
  </si>
  <si>
    <t>VIJB0001009</t>
  </si>
  <si>
    <t>VIJB0001010</t>
  </si>
  <si>
    <t>VIJB0001011</t>
  </si>
  <si>
    <t>VIJB0001012</t>
  </si>
  <si>
    <t>VIJB0001013</t>
  </si>
  <si>
    <t>VIJB0001014</t>
  </si>
  <si>
    <t>VIJB0001015</t>
  </si>
  <si>
    <t>VIJB0001016</t>
  </si>
  <si>
    <t>VIJB0001017</t>
  </si>
  <si>
    <t>VIJB0001018</t>
  </si>
  <si>
    <t>VIJB0001019</t>
  </si>
  <si>
    <t>VIJB0001020</t>
  </si>
  <si>
    <t>VIJB0001021</t>
  </si>
  <si>
    <t>VIJB0001022</t>
  </si>
  <si>
    <t>VIJB0001023</t>
  </si>
  <si>
    <t>VIJB0001024</t>
  </si>
  <si>
    <t>VIJB0001025</t>
  </si>
  <si>
    <t>VIJB0001026</t>
  </si>
  <si>
    <t>VIJB0001027</t>
  </si>
  <si>
    <t>VIJB0001028</t>
  </si>
  <si>
    <t>VIJB0001029</t>
  </si>
  <si>
    <t>VIJB0001030</t>
  </si>
  <si>
    <t>VIJB0001031</t>
  </si>
  <si>
    <t>VIJB0001032</t>
  </si>
  <si>
    <t>VIJB0001033</t>
  </si>
  <si>
    <t>VIJB0001034</t>
  </si>
  <si>
    <t>VIJB0001035</t>
  </si>
  <si>
    <t>VIJB0001036</t>
  </si>
  <si>
    <t>VIJB0001037</t>
  </si>
  <si>
    <t>VIJB0001038</t>
  </si>
  <si>
    <t>VIJB0001039</t>
  </si>
  <si>
    <t>VIJB0001040</t>
  </si>
  <si>
    <t>VIJB0001041</t>
  </si>
  <si>
    <t>VIJB0001042</t>
  </si>
  <si>
    <t>VIJB0001043</t>
  </si>
  <si>
    <t>VIJB0001044</t>
  </si>
  <si>
    <t>VIJB0001045</t>
  </si>
  <si>
    <t>VIJB0001046</t>
  </si>
  <si>
    <t>VIJB0001047</t>
  </si>
  <si>
    <t>VIJB0001048</t>
  </si>
  <si>
    <t>VIJB0001049</t>
  </si>
  <si>
    <t>VIJB0001050</t>
  </si>
  <si>
    <t>VIJB0001051</t>
  </si>
  <si>
    <t>VIJB0001052</t>
  </si>
  <si>
    <t>VIJB0001053</t>
  </si>
  <si>
    <t>VIJB0001054</t>
  </si>
  <si>
    <t>VIJB0001055</t>
  </si>
  <si>
    <t>VIJB0001056</t>
  </si>
  <si>
    <t>VIJB0001057</t>
  </si>
  <si>
    <t>VIJB0001058</t>
  </si>
  <si>
    <t>VIJB0001060</t>
  </si>
  <si>
    <t>VIJB0001061</t>
  </si>
  <si>
    <t>VIJB0001062</t>
  </si>
  <si>
    <t>VIJB0001063</t>
  </si>
  <si>
    <t>VIJB0001064</t>
  </si>
  <si>
    <t>VIJB0001065</t>
  </si>
  <si>
    <t>VIJB0001066</t>
  </si>
  <si>
    <t>VIJB0001067</t>
  </si>
  <si>
    <t>VIJB0001069</t>
  </si>
  <si>
    <t>VIJB0001070</t>
  </si>
  <si>
    <t>VIJB0001071</t>
  </si>
  <si>
    <t>VIJB0001072</t>
  </si>
  <si>
    <t>VIJB0001073</t>
  </si>
  <si>
    <t>VIJB0001074</t>
  </si>
  <si>
    <t>VIJB0001075</t>
  </si>
  <si>
    <t>VIJB0001076</t>
  </si>
  <si>
    <t>VIJB0001077</t>
  </si>
  <si>
    <t>VIJB0001078</t>
  </si>
  <si>
    <t>VIJB0001079</t>
  </si>
  <si>
    <t>VIJB0001080</t>
  </si>
  <si>
    <t>VIJB0001081</t>
  </si>
  <si>
    <t>VIJB0001082</t>
  </si>
  <si>
    <t>VIJB0001083</t>
  </si>
  <si>
    <t>VIJB0001084</t>
  </si>
  <si>
    <t>VIJB0001085</t>
  </si>
  <si>
    <t>VIJB0001086</t>
  </si>
  <si>
    <t>VIJB0001087</t>
  </si>
  <si>
    <t>VIJB0001088</t>
  </si>
  <si>
    <t>VIJB0001089</t>
  </si>
  <si>
    <t>VIJB0001090</t>
  </si>
  <si>
    <t>VIJB0001091</t>
  </si>
  <si>
    <t>VIJB0001092</t>
  </si>
  <si>
    <t>VIJB0001093</t>
  </si>
  <si>
    <t>VIJB0001094</t>
  </si>
  <si>
    <t>VIJB0001095</t>
  </si>
  <si>
    <t>VIJB0001096</t>
  </si>
  <si>
    <t>VIJB0001097</t>
  </si>
  <si>
    <t>VIJB0001098</t>
  </si>
  <si>
    <t>VIJB0001099</t>
  </si>
  <si>
    <t>VIJB0001100</t>
  </si>
  <si>
    <t>VIJB0001101</t>
  </si>
  <si>
    <t>VIJB0001102</t>
  </si>
  <si>
    <t>VIJB0001103</t>
  </si>
  <si>
    <t>VIJB0001104</t>
  </si>
  <si>
    <t>VIJB0001105</t>
  </si>
  <si>
    <t>VIJB0001106</t>
  </si>
  <si>
    <t>VIJB0001107</t>
  </si>
  <si>
    <t>VIJB0001108</t>
  </si>
  <si>
    <t>VIJB0001109</t>
  </si>
  <si>
    <t>VIJB0001110</t>
  </si>
  <si>
    <t>VIJB0001111</t>
  </si>
  <si>
    <t>VIJB0001112</t>
  </si>
  <si>
    <t>VIJB0001113</t>
  </si>
  <si>
    <t>VIJB0001114</t>
  </si>
  <si>
    <t>VIJB0001115</t>
  </si>
  <si>
    <t>VIJB0001116</t>
  </si>
  <si>
    <t>VIJB0001117</t>
  </si>
  <si>
    <t>VIJB0001118</t>
  </si>
  <si>
    <t>VIJB0001119</t>
  </si>
  <si>
    <t>VIJB0001120</t>
  </si>
  <si>
    <t>VIJB0001121</t>
  </si>
  <si>
    <t>VIJB0001122</t>
  </si>
  <si>
    <t>VIJB0001123</t>
  </si>
  <si>
    <t>VIJB0001124</t>
  </si>
  <si>
    <t>VIJB0001125</t>
  </si>
  <si>
    <t>VIJB0001126</t>
  </si>
  <si>
    <t>VIJB0001127</t>
  </si>
  <si>
    <t>VIJB0001128</t>
  </si>
  <si>
    <t>VIJB0001129</t>
  </si>
  <si>
    <t>VIJB0001130</t>
  </si>
  <si>
    <t>VIJB0001131</t>
  </si>
  <si>
    <t>VIJB0001132</t>
  </si>
  <si>
    <t>VIJB0001133</t>
  </si>
  <si>
    <t>VIJB0001134</t>
  </si>
  <si>
    <t>VIJB0001135</t>
  </si>
  <si>
    <t>VIJB0001136</t>
  </si>
  <si>
    <t>VIJB0001137</t>
  </si>
  <si>
    <t>VIJB0001138</t>
  </si>
  <si>
    <t>VIJB0001139</t>
  </si>
  <si>
    <t>VIJB0001140</t>
  </si>
  <si>
    <t>VIJB0001141</t>
  </si>
  <si>
    <t>VIJB0001142</t>
  </si>
  <si>
    <t>VIJB0001143</t>
  </si>
  <si>
    <t>VIJB0001144</t>
  </si>
  <si>
    <t>VIJB0001145</t>
  </si>
  <si>
    <t>VIJB0001146</t>
  </si>
  <si>
    <t>VIJB0001147</t>
  </si>
  <si>
    <t>VIJB0001148</t>
  </si>
  <si>
    <t>VIJB0001149</t>
  </si>
  <si>
    <t>VIJB0001150</t>
  </si>
  <si>
    <t>VIJB0001151</t>
  </si>
  <si>
    <t>VIJB0001152</t>
  </si>
  <si>
    <t>VIJB0001153</t>
  </si>
  <si>
    <t>VIJB0001154</t>
  </si>
  <si>
    <t>VIJB0001155</t>
  </si>
  <si>
    <t>VIJB0001156</t>
  </si>
  <si>
    <t>VIJB0001157</t>
  </si>
  <si>
    <t>VIJB0001158</t>
  </si>
  <si>
    <t>VIJB0001159</t>
  </si>
  <si>
    <t>VIJB0001160</t>
  </si>
  <si>
    <t>VIJB0001161</t>
  </si>
  <si>
    <t>VIJB0001162</t>
  </si>
  <si>
    <t>VIJB0001163</t>
  </si>
  <si>
    <t>VIJB0001164</t>
  </si>
  <si>
    <t>VIJB0001165</t>
  </si>
  <si>
    <t>VIJB0001166</t>
  </si>
  <si>
    <t>VIJB0001167</t>
  </si>
  <si>
    <t>VIJB0001168</t>
  </si>
  <si>
    <t>VIJB0001170</t>
  </si>
  <si>
    <t>VIJB0001171</t>
  </si>
  <si>
    <t>VIJB0001172</t>
  </si>
  <si>
    <t>VIJB0001173</t>
  </si>
  <si>
    <t>VIJB0001174</t>
  </si>
  <si>
    <t>VIJB0001175</t>
  </si>
  <si>
    <t>VIJB0001176</t>
  </si>
  <si>
    <t>VIJB0001177</t>
  </si>
  <si>
    <t>VIJB0001178</t>
  </si>
  <si>
    <t>VIJB0001179</t>
  </si>
  <si>
    <t>VIJB0001180</t>
  </si>
  <si>
    <t>VIJB0001181</t>
  </si>
  <si>
    <t>VIJB0001182</t>
  </si>
  <si>
    <t>VIJB0001183</t>
  </si>
  <si>
    <t>VIJB0001184</t>
  </si>
  <si>
    <t>VIJB0001185</t>
  </si>
  <si>
    <t>VIJB0001186</t>
  </si>
  <si>
    <t>VIJB0001187</t>
  </si>
  <si>
    <t>VIJB0001188</t>
  </si>
  <si>
    <t>VIJB0001189</t>
  </si>
  <si>
    <t>VIJB0001190</t>
  </si>
  <si>
    <t>VIJB0001191</t>
  </si>
  <si>
    <t>VIJB0001192</t>
  </si>
  <si>
    <t>VIJB0001193</t>
  </si>
  <si>
    <t>VIJB0001194</t>
  </si>
  <si>
    <t>VIJB0001195</t>
  </si>
  <si>
    <t>VIJB0001196</t>
  </si>
  <si>
    <t>VIJB0001197</t>
  </si>
  <si>
    <t>VIJB0001198</t>
  </si>
  <si>
    <t>VIJB0001199</t>
  </si>
  <si>
    <t>VIJB0001200</t>
  </si>
  <si>
    <t>VIJB0001201</t>
  </si>
  <si>
    <t>VIJB0001202</t>
  </si>
  <si>
    <t>VIJB0001203</t>
  </si>
  <si>
    <t>VIJB0001204</t>
  </si>
  <si>
    <t>VIJB0001205</t>
  </si>
  <si>
    <t>VIJB0001206</t>
  </si>
  <si>
    <t>VIJB0001207</t>
  </si>
  <si>
    <t>VIJB0001208</t>
  </si>
  <si>
    <t>VIJB0001209</t>
  </si>
  <si>
    <t>VIJB0001210</t>
  </si>
  <si>
    <t>VIJB0001211</t>
  </si>
  <si>
    <t>VIJB0001212</t>
  </si>
  <si>
    <t>VIJB0001213</t>
  </si>
  <si>
    <t>VIJB0001214</t>
  </si>
  <si>
    <t>VIJB0001215</t>
  </si>
  <si>
    <t>VIJB0001216</t>
  </si>
  <si>
    <t>VIJB0001217</t>
  </si>
  <si>
    <t>VIJB0001218</t>
  </si>
  <si>
    <t>VIJB0001219</t>
  </si>
  <si>
    <t>VIJB0001220</t>
  </si>
  <si>
    <t>VIJB0001221</t>
  </si>
  <si>
    <t>VIJB0001222</t>
  </si>
  <si>
    <t>VIJB0001223</t>
  </si>
  <si>
    <t>VIJB0001224</t>
  </si>
  <si>
    <t>VIJB0001225</t>
  </si>
  <si>
    <t>VIJB0001226</t>
  </si>
  <si>
    <t>VIJB0001227</t>
  </si>
  <si>
    <t>VIJB0001228</t>
  </si>
  <si>
    <t>VIJB0001229</t>
  </si>
  <si>
    <t>VIJB0001230</t>
  </si>
  <si>
    <t>VIJB0001231</t>
  </si>
  <si>
    <t>VIJB0001232</t>
  </si>
  <si>
    <t>VIJB0001233</t>
  </si>
  <si>
    <t>VIJB0001234</t>
  </si>
  <si>
    <t>VIJB0001235</t>
  </si>
  <si>
    <t>VIJB0001236</t>
  </si>
  <si>
    <t>VIJB0001237</t>
  </si>
  <si>
    <t>VIJB0001238</t>
  </si>
  <si>
    <t>VIJB0001239</t>
  </si>
  <si>
    <t>VIJB0001240</t>
  </si>
  <si>
    <t>VIJB0001241</t>
  </si>
  <si>
    <t>VIJB0001242</t>
  </si>
  <si>
    <t>VIJB0001243</t>
  </si>
  <si>
    <t>VIJB0001244</t>
  </si>
  <si>
    <t>VIJB0001245</t>
  </si>
  <si>
    <t>VIJB0001247</t>
  </si>
  <si>
    <t>VIJB0001248</t>
  </si>
  <si>
    <t>VIJB0001249</t>
  </si>
  <si>
    <t>VIJB0001250</t>
  </si>
  <si>
    <t>VIJB0001251</t>
  </si>
  <si>
    <t>VIJB0001252</t>
  </si>
  <si>
    <t>VIJB0001253</t>
  </si>
  <si>
    <t>VIJB0001254</t>
  </si>
  <si>
    <t>VIJB0001255</t>
  </si>
  <si>
    <t>VIJB0001256</t>
  </si>
  <si>
    <t>VIJB0001257</t>
  </si>
  <si>
    <t>VIJB0001258</t>
  </si>
  <si>
    <t>VIJB0001259</t>
  </si>
  <si>
    <t>VIJB0001260</t>
  </si>
  <si>
    <t>VIJB0001261</t>
  </si>
  <si>
    <t>VIJB0001262</t>
  </si>
  <si>
    <t>VIJB0001264</t>
  </si>
  <si>
    <t>VIJB0001265</t>
  </si>
  <si>
    <t>VIJB0001266</t>
  </si>
  <si>
    <t>VIJB0001267</t>
  </si>
  <si>
    <t>VIJB0001268</t>
  </si>
  <si>
    <t>VIJB0001269</t>
  </si>
  <si>
    <t>VIJB0001270</t>
  </si>
  <si>
    <t>VIJB0001271</t>
  </si>
  <si>
    <t>VIJB0001272</t>
  </si>
  <si>
    <t>VIJB0001273</t>
  </si>
  <si>
    <t>VIJB0001274</t>
  </si>
  <si>
    <t>VIJB0001275</t>
  </si>
  <si>
    <t>VIJB0001276</t>
  </si>
  <si>
    <t>VIJB0001278</t>
  </si>
  <si>
    <t>VIJB0001279</t>
  </si>
  <si>
    <t>VIJB0001280</t>
  </si>
  <si>
    <t>VIJB0001281</t>
  </si>
  <si>
    <t>VIJB0001282</t>
  </si>
  <si>
    <t>VIJB0001283</t>
  </si>
  <si>
    <t>VIJB0001284</t>
  </si>
  <si>
    <t>VIJB0001285</t>
  </si>
  <si>
    <t>VIJB0001286</t>
  </si>
  <si>
    <t>VIJB0001287</t>
  </si>
  <si>
    <t>VIJB0001288</t>
  </si>
  <si>
    <t>VIJB0001289</t>
  </si>
  <si>
    <t>VIJB0001290</t>
  </si>
  <si>
    <t>VIJB0001291</t>
  </si>
  <si>
    <t>VIJB0001292</t>
  </si>
  <si>
    <t>VIJB0001293</t>
  </si>
  <si>
    <t>VIJB0001294</t>
  </si>
  <si>
    <t>VIJB0001295</t>
  </si>
  <si>
    <t>VIJB0001296</t>
  </si>
  <si>
    <t>VIJB0001298</t>
  </si>
  <si>
    <t>VIJB0001299</t>
  </si>
  <si>
    <t>VIJB0001300</t>
  </si>
  <si>
    <t>VIJB0001301</t>
  </si>
  <si>
    <t>VIJB0001302</t>
  </si>
  <si>
    <t>VIJB0001303</t>
  </si>
  <si>
    <t>VIJB0001304</t>
  </si>
  <si>
    <t>VIJB0001305</t>
  </si>
  <si>
    <t>VIJB0001306</t>
  </si>
  <si>
    <t>VIJB0001307</t>
  </si>
  <si>
    <t>VIJB0001308</t>
  </si>
  <si>
    <t>VIJB0001309</t>
  </si>
  <si>
    <t>VIJB0001310</t>
  </si>
  <si>
    <t>VIJB0001311</t>
  </si>
  <si>
    <t>VIJB0001312</t>
  </si>
  <si>
    <t>VIJB0001313</t>
  </si>
  <si>
    <t>VIJB0001314</t>
  </si>
  <si>
    <t>VIJB0001315</t>
  </si>
  <si>
    <t>VIJB0001316</t>
  </si>
  <si>
    <t>VIJB0001317</t>
  </si>
  <si>
    <t>VIJB0001318</t>
  </si>
  <si>
    <t>VIJB0001320</t>
  </si>
  <si>
    <t>VIJB0001321</t>
  </si>
  <si>
    <t>VIJB0001322</t>
  </si>
  <si>
    <t>VIJB0001323</t>
  </si>
  <si>
    <t>VIJB0001324</t>
  </si>
  <si>
    <t>VIJB0001325</t>
  </si>
  <si>
    <t>VIJB0001326</t>
  </si>
  <si>
    <t>VIJB0001327</t>
  </si>
  <si>
    <t>VIJB0001328</t>
  </si>
  <si>
    <t>VIJB0001329</t>
  </si>
  <si>
    <t>VIJB0001330</t>
  </si>
  <si>
    <t>VIJB0001331</t>
  </si>
  <si>
    <t>VIJB0001332</t>
  </si>
  <si>
    <t>VIJB0001333</t>
  </si>
  <si>
    <t>VIJB0001334</t>
  </si>
  <si>
    <t>VIJB0001335</t>
  </si>
  <si>
    <t>VIJB0001336</t>
  </si>
  <si>
    <t>VIJB0001337</t>
  </si>
  <si>
    <t>VIJB0001338</t>
  </si>
  <si>
    <t>VIJB0001339</t>
  </si>
  <si>
    <t>VIJB0001340</t>
  </si>
  <si>
    <t>VIJB0001341</t>
  </si>
  <si>
    <t>VIJB0001342</t>
  </si>
  <si>
    <t>VIJB0001343</t>
  </si>
  <si>
    <t>VIJB0001344</t>
  </si>
  <si>
    <t>VIJB0001345</t>
  </si>
  <si>
    <t>VIJB0001346</t>
  </si>
  <si>
    <t>VIJB0001347</t>
  </si>
  <si>
    <t>VIJB0001348</t>
  </si>
  <si>
    <t>VIJB0001349</t>
  </si>
  <si>
    <t>VIJB0001350</t>
  </si>
  <si>
    <t>VIJB0001351</t>
  </si>
  <si>
    <t>VIJB0001352</t>
  </si>
  <si>
    <t>VIJB0001353</t>
  </si>
  <si>
    <t>VIJB0001354</t>
  </si>
  <si>
    <t>VIJB0001355</t>
  </si>
  <si>
    <t>VIJB0001356</t>
  </si>
  <si>
    <t>VIJB0001357</t>
  </si>
  <si>
    <t>VIJB0001358</t>
  </si>
  <si>
    <t>VIJB0001359</t>
  </si>
  <si>
    <t>VIJB0001360</t>
  </si>
  <si>
    <t>VIJB0001361</t>
  </si>
  <si>
    <t>VIJB0001362</t>
  </si>
  <si>
    <t>VIJB0001363</t>
  </si>
  <si>
    <t>VIJB0001364</t>
  </si>
  <si>
    <t>VIJB0001365</t>
  </si>
  <si>
    <t>VIJB0001366</t>
  </si>
  <si>
    <t>VIJB0001367</t>
  </si>
  <si>
    <t>VIJB0001368</t>
  </si>
  <si>
    <t>VIJB0001369</t>
  </si>
  <si>
    <t>VIJB0001370</t>
  </si>
  <si>
    <t>VIJB0001371</t>
  </si>
  <si>
    <t>VIJB0001372</t>
  </si>
  <si>
    <t>VIJB0001373</t>
  </si>
  <si>
    <t>VIJB0001374</t>
  </si>
  <si>
    <t>VIJB0001375</t>
  </si>
  <si>
    <t>VIJB0001376</t>
  </si>
  <si>
    <t>VIJB0001377</t>
  </si>
  <si>
    <t>VIJB0001378</t>
  </si>
  <si>
    <t>VIJB0001380</t>
  </si>
  <si>
    <t>VIJB0001381</t>
  </si>
  <si>
    <t>VIJB0001382</t>
  </si>
  <si>
    <t>VIJB0001384</t>
  </si>
  <si>
    <t>VIJB0001385</t>
  </si>
  <si>
    <t>VIJB0001386</t>
  </si>
  <si>
    <t>VIJB0001387</t>
  </si>
  <si>
    <t>VIJB0001388</t>
  </si>
  <si>
    <t>VIJB0001389</t>
  </si>
  <si>
    <t>VIJB0001391</t>
  </si>
  <si>
    <t>VIJB0001392</t>
  </si>
  <si>
    <t>VIJB0001393</t>
  </si>
  <si>
    <t>VIJB0001394</t>
  </si>
  <si>
    <t>VIJB0001395</t>
  </si>
  <si>
    <t>VIJB0001396</t>
  </si>
  <si>
    <t>VIJB0001398</t>
  </si>
  <si>
    <t>VIJB0001399</t>
  </si>
  <si>
    <t>VIJB0001400</t>
  </si>
  <si>
    <t>VIJB0001401</t>
  </si>
  <si>
    <t>VIJB0001404</t>
  </si>
  <si>
    <t>VIJB0001405</t>
  </si>
  <si>
    <t>VIJB0001406</t>
  </si>
  <si>
    <t>VIJB0001407</t>
  </si>
  <si>
    <t>VIJB0001408</t>
  </si>
  <si>
    <t>VIJB0001409</t>
  </si>
  <si>
    <t>VIJB0001410</t>
  </si>
  <si>
    <t>VIJB0001411</t>
  </si>
  <si>
    <t>VIJB0001412</t>
  </si>
  <si>
    <t>VIJB0001413</t>
  </si>
  <si>
    <t>VIJB0001414</t>
  </si>
  <si>
    <t>VIJB0001415</t>
  </si>
  <si>
    <t>VIJB0001416</t>
  </si>
  <si>
    <t>VIJB0001418</t>
  </si>
  <si>
    <t>VIJB0001419</t>
  </si>
  <si>
    <t>VIJB0001420</t>
  </si>
  <si>
    <t>VIJB0001421</t>
  </si>
  <si>
    <t>VIJB0001422</t>
  </si>
  <si>
    <t>VIJB0001423</t>
  </si>
  <si>
    <t>VIJB0001424</t>
  </si>
  <si>
    <t>VIJB0001425</t>
  </si>
  <si>
    <t>VIJB0001426</t>
  </si>
  <si>
    <t>VIJB0001427</t>
  </si>
  <si>
    <t>VIJB0001428</t>
  </si>
  <si>
    <t>VIJB0001429</t>
  </si>
  <si>
    <t>VIJB0001430</t>
  </si>
  <si>
    <t>VIJB0001431</t>
  </si>
  <si>
    <t>VIJB0001432</t>
  </si>
  <si>
    <t>VIJB0001433</t>
  </si>
  <si>
    <t>VIJB0001434</t>
  </si>
  <si>
    <t>VIJB0001435</t>
  </si>
  <si>
    <t>VIJB0001436</t>
  </si>
  <si>
    <t>VIJB0001437</t>
  </si>
  <si>
    <t>VIJB0001438</t>
  </si>
  <si>
    <t>VIJB0001439</t>
  </si>
  <si>
    <t>VIJB0001440</t>
  </si>
  <si>
    <t>VIJB0001441</t>
  </si>
  <si>
    <t>VIJB0001442</t>
  </si>
  <si>
    <t>VIJB0001443</t>
  </si>
  <si>
    <t>VIJB0001444</t>
  </si>
  <si>
    <t>VIJB0001445</t>
  </si>
  <si>
    <t>VIJB0001446</t>
  </si>
  <si>
    <t>VIJB0001447</t>
  </si>
  <si>
    <t>VIJB0001448</t>
  </si>
  <si>
    <t>VIJB0001449</t>
  </si>
  <si>
    <t>VIJB0001450</t>
  </si>
  <si>
    <t>VIJB0001451</t>
  </si>
  <si>
    <t>VIJB0001452</t>
  </si>
  <si>
    <t>VIJB0001453</t>
  </si>
  <si>
    <t>VIJB0001454</t>
  </si>
  <si>
    <t>VIJB0001455</t>
  </si>
  <si>
    <t>VIJB0001456</t>
  </si>
  <si>
    <t>VIJB0001457</t>
  </si>
  <si>
    <t>VIJB0001458</t>
  </si>
  <si>
    <t>VIJB0001459</t>
  </si>
  <si>
    <t>VIJB0001460</t>
  </si>
  <si>
    <t>VIJB0001461</t>
  </si>
  <si>
    <t>VIJB0001462</t>
  </si>
  <si>
    <t>VIJB0001463</t>
  </si>
  <si>
    <t>VIJB0001464</t>
  </si>
  <si>
    <t>VIJB0001465</t>
  </si>
  <si>
    <t>VIJB0001466</t>
  </si>
  <si>
    <t>VIJB0001467</t>
  </si>
  <si>
    <t>VIJB0001468</t>
  </si>
  <si>
    <t>VIJB0001469</t>
  </si>
  <si>
    <t>VIJB0001470</t>
  </si>
  <si>
    <t>VIJB0001471</t>
  </si>
  <si>
    <t>VIJB0001472</t>
  </si>
  <si>
    <t>VIJB0001473</t>
  </si>
  <si>
    <t>VIJB0001474</t>
  </si>
  <si>
    <t>VIJB0001475</t>
  </si>
  <si>
    <t>VIJB0001476</t>
  </si>
  <si>
    <t>VIJB0001477</t>
  </si>
  <si>
    <t>VIJB0001478</t>
  </si>
  <si>
    <t>VIJB0001479</t>
  </si>
  <si>
    <t>VIJB0001480</t>
  </si>
  <si>
    <t>VIJB0001481</t>
  </si>
  <si>
    <t>VIJB0001482</t>
  </si>
  <si>
    <t>VIJB0001483</t>
  </si>
  <si>
    <t>VIJB0001484</t>
  </si>
  <si>
    <t>VIJB0001485</t>
  </si>
  <si>
    <t>VIJB0001486</t>
  </si>
  <si>
    <t>VIJB0001487</t>
  </si>
  <si>
    <t>VIJB0001488</t>
  </si>
  <si>
    <t>VIJB0001489</t>
  </si>
  <si>
    <t>VIJB0001490</t>
  </si>
  <si>
    <t>VIJB0001491</t>
  </si>
  <si>
    <t>VIJB0001492</t>
  </si>
  <si>
    <t>VIJB0001493</t>
  </si>
  <si>
    <t>VIJB0001494</t>
  </si>
  <si>
    <t>VIJB0001495</t>
  </si>
  <si>
    <t>VIJB0001496</t>
  </si>
  <si>
    <t>VIJB0001497</t>
  </si>
  <si>
    <t>VIJB0001498</t>
  </si>
  <si>
    <t>VIJB0001499</t>
  </si>
  <si>
    <t>VIJB0001500</t>
  </si>
  <si>
    <t>VIJB0001501</t>
  </si>
  <si>
    <t>VIJB0001502</t>
  </si>
  <si>
    <t>VIJB0001503</t>
  </si>
  <si>
    <t>VIJB0001504</t>
  </si>
  <si>
    <t>VIJB0001505</t>
  </si>
  <si>
    <t>VIJB0001506</t>
  </si>
  <si>
    <t>VIJB0001507</t>
  </si>
  <si>
    <t>VIJB0001508</t>
  </si>
  <si>
    <t>VIJB0001509</t>
  </si>
  <si>
    <t>VIJB0001510</t>
  </si>
  <si>
    <t>VIJB0001511</t>
  </si>
  <si>
    <t>VIJB0001512</t>
  </si>
  <si>
    <t>VIJB0001513</t>
  </si>
  <si>
    <t>VIJB0001514</t>
  </si>
  <si>
    <t>VIJB0001515</t>
  </si>
  <si>
    <t>VIJB0001516</t>
  </si>
  <si>
    <t>VIJB0001517</t>
  </si>
  <si>
    <t>VIJB0001518</t>
  </si>
  <si>
    <t>VIJB0001519</t>
  </si>
  <si>
    <t>VIJB0001520</t>
  </si>
  <si>
    <t>VIJB0001521</t>
  </si>
  <si>
    <t>VIJB0001522</t>
  </si>
  <si>
    <t>VIJB0001523</t>
  </si>
  <si>
    <t>VIJB0001524</t>
  </si>
  <si>
    <t>VIJB0001526</t>
  </si>
  <si>
    <t>VIJB0001527</t>
  </si>
  <si>
    <t>VIJB0001528</t>
  </si>
  <si>
    <t>VIJB0001529</t>
  </si>
  <si>
    <t>VIJB0001530</t>
  </si>
  <si>
    <t>VIJB0001531</t>
  </si>
  <si>
    <t>VIJB0001532</t>
  </si>
  <si>
    <t>VIJB0001533</t>
  </si>
  <si>
    <t>VIJB0001534</t>
  </si>
  <si>
    <t>VIJB0001801</t>
  </si>
  <si>
    <t>VIJB0001802</t>
  </si>
  <si>
    <t>VIJB0001804</t>
  </si>
  <si>
    <t>VIJB0001805</t>
  </si>
  <si>
    <t>VIJB0001806</t>
  </si>
  <si>
    <t>VIJB0001807</t>
  </si>
  <si>
    <t>VIJB0001808</t>
  </si>
  <si>
    <t>VIJB0001809</t>
  </si>
  <si>
    <t>VIJB0001810</t>
  </si>
  <si>
    <t>VIJB0001812</t>
  </si>
  <si>
    <t>VIJB0001814</t>
  </si>
  <si>
    <t>VIJB0001815</t>
  </si>
  <si>
    <t>VIJB0001817</t>
  </si>
  <si>
    <t>VIJB0001818</t>
  </si>
  <si>
    <t>VIJB0001819</t>
  </si>
  <si>
    <t>VIJB0001820</t>
  </si>
  <si>
    <t>VIJB0001822</t>
  </si>
  <si>
    <t>VIJB0001823</t>
  </si>
  <si>
    <t>VIJB0001824</t>
  </si>
  <si>
    <t>VIJB0001825</t>
  </si>
  <si>
    <t>VIJB0002001</t>
  </si>
  <si>
    <t>VIJB0002002</t>
  </si>
  <si>
    <t>VIJB0002003</t>
  </si>
  <si>
    <t>VIJB0002004</t>
  </si>
  <si>
    <t>VIJB0002005</t>
  </si>
  <si>
    <t>VIJB0002006</t>
  </si>
  <si>
    <t>VIJB0002007</t>
  </si>
  <si>
    <t>VIJB0002008</t>
  </si>
  <si>
    <t>VIJB0002009</t>
  </si>
  <si>
    <t>VIJB0002010</t>
  </si>
  <si>
    <t>VIJB0002011</t>
  </si>
  <si>
    <t>VIJB0002012</t>
  </si>
  <si>
    <t>VIJB0002013</t>
  </si>
  <si>
    <t>VIJB0002014</t>
  </si>
  <si>
    <t>VIJB0002015</t>
  </si>
  <si>
    <t>VIJB0002016</t>
  </si>
  <si>
    <t>VIJB0002017</t>
  </si>
  <si>
    <t>VIJB0002018</t>
  </si>
  <si>
    <t>VIJB0002019</t>
  </si>
  <si>
    <t>VIJB0002020</t>
  </si>
  <si>
    <t>VIJB0002021</t>
  </si>
  <si>
    <t>VIJB0002022</t>
  </si>
  <si>
    <t>VIJB0002023</t>
  </si>
  <si>
    <t>VIJB0002024</t>
  </si>
  <si>
    <t>VIJB0002025</t>
  </si>
  <si>
    <t>VIJB0002026</t>
  </si>
  <si>
    <t>VIJB0002027</t>
  </si>
  <si>
    <t>VIJB0002028</t>
  </si>
  <si>
    <t>VIJB0002029</t>
  </si>
  <si>
    <t>VIJB0002030</t>
  </si>
  <si>
    <t>VIJB0002031</t>
  </si>
  <si>
    <t>VIJB0002032</t>
  </si>
  <si>
    <t>VIJB0002033</t>
  </si>
  <si>
    <t>VIJB0002034</t>
  </si>
  <si>
    <t>VIJB0002035</t>
  </si>
  <si>
    <t>VIJB0002036</t>
  </si>
  <si>
    <t>VIJB0002037</t>
  </si>
  <si>
    <t>VIJB0002038</t>
  </si>
  <si>
    <t>VIJB0002039</t>
  </si>
  <si>
    <t>VIJB0002040</t>
  </si>
  <si>
    <t>VIJB0002041</t>
  </si>
  <si>
    <t>VIJB0002042</t>
  </si>
  <si>
    <t>VIJB0002043</t>
  </si>
  <si>
    <t>VIJB0002044</t>
  </si>
  <si>
    <t>VIJB0002045</t>
  </si>
  <si>
    <t>VIJB0002046</t>
  </si>
  <si>
    <t>VIJB0002047</t>
  </si>
  <si>
    <t>VIJB0002048</t>
  </si>
  <si>
    <t>VIJB0002049</t>
  </si>
  <si>
    <t>VIJB0002050</t>
  </si>
  <si>
    <t>VIJB0002051</t>
  </si>
  <si>
    <t>VIJB0002052</t>
  </si>
  <si>
    <t>VIJB0002053</t>
  </si>
  <si>
    <t>VIJB0002054</t>
  </si>
  <si>
    <t>VIJB0002055</t>
  </si>
  <si>
    <t>VIJB0002056</t>
  </si>
  <si>
    <t>VIJB0002057</t>
  </si>
  <si>
    <t>VIJB0002058</t>
  </si>
  <si>
    <t>VIJB0002059</t>
  </si>
  <si>
    <t>VIJB0002060</t>
  </si>
  <si>
    <t>VIJB0002061</t>
  </si>
  <si>
    <t>VIJB0002062</t>
  </si>
  <si>
    <t>VIJB0002063</t>
  </si>
  <si>
    <t>VIJB0002064</t>
  </si>
  <si>
    <t>VIJB0002065</t>
  </si>
  <si>
    <t>VIJB0002066</t>
  </si>
  <si>
    <t>VIJB0002067</t>
  </si>
  <si>
    <t>VIJB0002068</t>
  </si>
  <si>
    <t>VIJB0002069</t>
  </si>
  <si>
    <t>VIJB0002070</t>
  </si>
  <si>
    <t>VIJB0002071</t>
  </si>
  <si>
    <t>VIJB0002072</t>
  </si>
  <si>
    <t>VIJB0002073</t>
  </si>
  <si>
    <t>VIJB0002074</t>
  </si>
  <si>
    <t>VIJB0002075</t>
  </si>
  <si>
    <t>VIJB0002076</t>
  </si>
  <si>
    <t>VIJB0002077</t>
  </si>
  <si>
    <t>VIJB0002078</t>
  </si>
  <si>
    <t>VIJB0002079</t>
  </si>
  <si>
    <t>VIJB0002080</t>
  </si>
  <si>
    <t>VIJB0002081</t>
  </si>
  <si>
    <t>VIJB0002082</t>
  </si>
  <si>
    <t>VIJB0002083</t>
  </si>
  <si>
    <t>VIJB0002084</t>
  </si>
  <si>
    <t>VIJB0002085</t>
  </si>
  <si>
    <t>VIJB0002086</t>
  </si>
  <si>
    <t>VIJB0002087</t>
  </si>
  <si>
    <t>VIJB0002088</t>
  </si>
  <si>
    <t>VIJB0002089</t>
  </si>
  <si>
    <t>VIJB0002090</t>
  </si>
  <si>
    <t>VIJB0002091</t>
  </si>
  <si>
    <t>VIJB0002093</t>
  </si>
  <si>
    <t>VIJB0002094</t>
  </si>
  <si>
    <t>VIJB0002095</t>
  </si>
  <si>
    <t>VIJB0002096</t>
  </si>
  <si>
    <t>VIJB0002097</t>
  </si>
  <si>
    <t>VIJB0002098</t>
  </si>
  <si>
    <t>VIJB0002099</t>
  </si>
  <si>
    <t>VIJB0002100</t>
  </si>
  <si>
    <t>VIJB0002102</t>
  </si>
  <si>
    <t>VIJB0002103</t>
  </si>
  <si>
    <t>VIJB0002104</t>
  </si>
  <si>
    <t>VIJB0002801</t>
  </si>
  <si>
    <t>VIJB0002802</t>
  </si>
  <si>
    <t>VIJB0003001</t>
  </si>
  <si>
    <t>VIJB0003002</t>
  </si>
  <si>
    <t>VIJB0003003</t>
  </si>
  <si>
    <t>VIJB0003004</t>
  </si>
  <si>
    <t>VIJB0003005</t>
  </si>
  <si>
    <t>VIJB0003006</t>
  </si>
  <si>
    <t>VIJB0003007</t>
  </si>
  <si>
    <t>VIJB0003008</t>
  </si>
  <si>
    <t>VIJB0003009</t>
  </si>
  <si>
    <t>VIJB0003010</t>
  </si>
  <si>
    <t>VIJB0003011</t>
  </si>
  <si>
    <t>VIJB0003012</t>
  </si>
  <si>
    <t>VIJB0003013</t>
  </si>
  <si>
    <t>VIJB0003014</t>
  </si>
  <si>
    <t>VIJB0003015</t>
  </si>
  <si>
    <t>VIJB0003016</t>
  </si>
  <si>
    <t>VIJB0003017</t>
  </si>
  <si>
    <t>VIJB0003018</t>
  </si>
  <si>
    <t>VIJB0003019</t>
  </si>
  <si>
    <t>VIJB0003020</t>
  </si>
  <si>
    <t>VIJB0003021</t>
  </si>
  <si>
    <t>VIJB0003022</t>
  </si>
  <si>
    <t>VIJB0003023</t>
  </si>
  <si>
    <t>VIJB0003024</t>
  </si>
  <si>
    <t>VIJB0003025</t>
  </si>
  <si>
    <t>VIJB0003026</t>
  </si>
  <si>
    <t>VIJB0003027</t>
  </si>
  <si>
    <t>VIJB0003028</t>
  </si>
  <si>
    <t>VIJB0003029</t>
  </si>
  <si>
    <t>VIJB0003030</t>
  </si>
  <si>
    <t>VIJB0003031</t>
  </si>
  <si>
    <t>VIJB0003032</t>
  </si>
  <si>
    <t>VIJB0003033</t>
  </si>
  <si>
    <t>VIJB0003034</t>
  </si>
  <si>
    <t>VIJB0003035</t>
  </si>
  <si>
    <t>VIJB0003036</t>
  </si>
  <si>
    <t>VIJB0003037</t>
  </si>
  <si>
    <t>VIJB0003038</t>
  </si>
  <si>
    <t>VIJB0003039</t>
  </si>
  <si>
    <t>VIJB0003040</t>
  </si>
  <si>
    <t>VIJB0003041</t>
  </si>
  <si>
    <t>VIJB0003042</t>
  </si>
  <si>
    <t>VIJB0003043</t>
  </si>
  <si>
    <t>VIJB0003044</t>
  </si>
  <si>
    <t>VIJB0003045</t>
  </si>
  <si>
    <t>VIJB0003046</t>
  </si>
  <si>
    <t>VIJB0003047</t>
  </si>
  <si>
    <t>VIJB0003048</t>
  </si>
  <si>
    <t>VIJB0003049</t>
  </si>
  <si>
    <t>VIJB0003050</t>
  </si>
  <si>
    <t>VIJB0003051</t>
  </si>
  <si>
    <t>VIJB0003052</t>
  </si>
  <si>
    <t>VIJB0003053</t>
  </si>
  <si>
    <t>VIJB0003054</t>
  </si>
  <si>
    <t>VIJB0003055</t>
  </si>
  <si>
    <t>VIJB0003056</t>
  </si>
  <si>
    <t>VIJB0003057</t>
  </si>
  <si>
    <t>VIJB0003058</t>
  </si>
  <si>
    <t>VIJB0003059</t>
  </si>
  <si>
    <t>VIJB0003060</t>
  </si>
  <si>
    <t>VIJB0003061</t>
  </si>
  <si>
    <t>VIJB0003062</t>
  </si>
  <si>
    <t>VIJB0003063</t>
  </si>
  <si>
    <t>VIJB0003064</t>
  </si>
  <si>
    <t>VIJB0003065</t>
  </si>
  <si>
    <t>VIJB0003066</t>
  </si>
  <si>
    <t>VIJB0003067</t>
  </si>
  <si>
    <t>VIJB0003068</t>
  </si>
  <si>
    <t>VIJB0003069</t>
  </si>
  <si>
    <t>VIJB0003070</t>
  </si>
  <si>
    <t>VIJB0003071</t>
  </si>
  <si>
    <t>VIJB0003072</t>
  </si>
  <si>
    <t>VIJB0003073</t>
  </si>
  <si>
    <t>VIJB0003074</t>
  </si>
  <si>
    <t>VIJB0003075</t>
  </si>
  <si>
    <t>VIJB0003076</t>
  </si>
  <si>
    <t>VIJB0003077</t>
  </si>
  <si>
    <t>VIJB0003078</t>
  </si>
  <si>
    <t>VIJB0003079</t>
  </si>
  <si>
    <t>VIJB0003080</t>
  </si>
  <si>
    <t>VIJB0003081</t>
  </si>
  <si>
    <t>VIJB0003082</t>
  </si>
  <si>
    <t>VIJB0003083</t>
  </si>
  <si>
    <t>VIJB0003084</t>
  </si>
  <si>
    <t>VIJB0003085</t>
  </si>
  <si>
    <t>VIJB0003086</t>
  </si>
  <si>
    <t>VIJB0003087</t>
  </si>
  <si>
    <t>VIJB0003088</t>
  </si>
  <si>
    <t>VIJB0003089</t>
  </si>
  <si>
    <t>VIJB0003090</t>
  </si>
  <si>
    <t>VIJB0003091</t>
  </si>
  <si>
    <t>VIJB0003092</t>
  </si>
  <si>
    <t>VIJB0003093</t>
  </si>
  <si>
    <t>VIJB0003094</t>
  </si>
  <si>
    <t>VIJB0003095</t>
  </si>
  <si>
    <t>VIJB0003096</t>
  </si>
  <si>
    <t>VIJB0003802</t>
  </si>
  <si>
    <t>VIJB0003803</t>
  </si>
  <si>
    <t>VIJB0003804</t>
  </si>
  <si>
    <t>VIJB0004001</t>
  </si>
  <si>
    <t>VIJB0004002</t>
  </si>
  <si>
    <t>VIJB0004003</t>
  </si>
  <si>
    <t>VIJB0004004</t>
  </si>
  <si>
    <t>VIJB0004005</t>
  </si>
  <si>
    <t>VIJB0004006</t>
  </si>
  <si>
    <t>VIJB0004007</t>
  </si>
  <si>
    <t>VIJB0004008</t>
  </si>
  <si>
    <t>VIJB0004009</t>
  </si>
  <si>
    <t>VIJB0004010</t>
  </si>
  <si>
    <t>VIJB0004011</t>
  </si>
  <si>
    <t>VIJB0004012</t>
  </si>
  <si>
    <t>VIJB0004013</t>
  </si>
  <si>
    <t>VIJB0004014</t>
  </si>
  <si>
    <t>VIJB0004015</t>
  </si>
  <si>
    <t>VIJB0004016</t>
  </si>
  <si>
    <t>VIJB0004017</t>
  </si>
  <si>
    <t>VIJB0004018</t>
  </si>
  <si>
    <t>VIJB0004019</t>
  </si>
  <si>
    <t>VIJB0004020</t>
  </si>
  <si>
    <t>VIJB0004021</t>
  </si>
  <si>
    <t>VIJB0004022</t>
  </si>
  <si>
    <t>VIJB0004023</t>
  </si>
  <si>
    <t>VIJB0004024</t>
  </si>
  <si>
    <t>VIJB0004025</t>
  </si>
  <si>
    <t>VIJB0004026</t>
  </si>
  <si>
    <t>VIJB0004027</t>
  </si>
  <si>
    <t>VIJB0004028</t>
  </si>
  <si>
    <t>VIJB0004029</t>
  </si>
  <si>
    <t>VIJB0004030</t>
  </si>
  <si>
    <t>VIJB0004031</t>
  </si>
  <si>
    <t>VIJB0004032</t>
  </si>
  <si>
    <t>VIJB0004034</t>
  </si>
  <si>
    <t>VIJB0004035</t>
  </si>
  <si>
    <t>VIJB0004036</t>
  </si>
  <si>
    <t>VIJB0004037</t>
  </si>
  <si>
    <t>VIJB0004038</t>
  </si>
  <si>
    <t>VIJB0004039</t>
  </si>
  <si>
    <t>VIJB0004040</t>
  </si>
  <si>
    <t>VIJB0004041</t>
  </si>
  <si>
    <t>VIJB0004042</t>
  </si>
  <si>
    <t>VIJB0004043</t>
  </si>
  <si>
    <t>VIJB0004044</t>
  </si>
  <si>
    <t>VIJB0004045</t>
  </si>
  <si>
    <t>VIJB0004046</t>
  </si>
  <si>
    <t>VIJB0004047</t>
  </si>
  <si>
    <t>VIJB0004048</t>
  </si>
  <si>
    <t>VIJB0004049</t>
  </si>
  <si>
    <t>VIJB0004050</t>
  </si>
  <si>
    <t>VIJB0004051</t>
  </si>
  <si>
    <t>VIJB0004052</t>
  </si>
  <si>
    <t>VIJB0004053</t>
  </si>
  <si>
    <t>VIJB0004054</t>
  </si>
  <si>
    <t>VIJB0004055</t>
  </si>
  <si>
    <t>VIJB0004056</t>
  </si>
  <si>
    <t>VIJB0004057</t>
  </si>
  <si>
    <t>VIJB0004058</t>
  </si>
  <si>
    <t>VIJB0004059</t>
  </si>
  <si>
    <t>VIJB0004060</t>
  </si>
  <si>
    <t>VIJB0004061</t>
  </si>
  <si>
    <t>VIJB0004062</t>
  </si>
  <si>
    <t>VIJB0004064</t>
  </si>
  <si>
    <t>VIJB0004065</t>
  </si>
  <si>
    <t>VIJB0004066</t>
  </si>
  <si>
    <t>VIJB0004067</t>
  </si>
  <si>
    <t>VIJB0004068</t>
  </si>
  <si>
    <t>VIJB0004069</t>
  </si>
  <si>
    <t>VIJB0004070</t>
  </si>
  <si>
    <t>VIJB0004071</t>
  </si>
  <si>
    <t>VIJB0004072</t>
  </si>
  <si>
    <t>VIJB0004073</t>
  </si>
  <si>
    <t>VIJB0004074</t>
  </si>
  <si>
    <t>VIJB0004075</t>
  </si>
  <si>
    <t>VIJB0004076</t>
  </si>
  <si>
    <t>VIJB0004077</t>
  </si>
  <si>
    <t>VIJB0004079</t>
  </si>
  <si>
    <t>VIJB0004080</t>
  </si>
  <si>
    <t>VIJB0004081</t>
  </si>
  <si>
    <t>VIJB0004082</t>
  </si>
  <si>
    <t>VIJB0004083</t>
  </si>
  <si>
    <t>VIJB0004084</t>
  </si>
  <si>
    <t>VIJB0004085</t>
  </si>
  <si>
    <t>VIJB0004086</t>
  </si>
  <si>
    <t>VIJB0004087</t>
  </si>
  <si>
    <t>VIJB0004088</t>
  </si>
  <si>
    <t>VIJB0004089</t>
  </si>
  <si>
    <t>VIJB0004090</t>
  </si>
  <si>
    <t>VIJB0004091</t>
  </si>
  <si>
    <t>VIJB0004092</t>
  </si>
  <si>
    <t>VIJB0004093</t>
  </si>
  <si>
    <t>VIJB0004094</t>
  </si>
  <si>
    <t>VIJB0004095</t>
  </si>
  <si>
    <t>VIJB0004096</t>
  </si>
  <si>
    <t>VIJB0004097</t>
  </si>
  <si>
    <t>VIJB0004098</t>
  </si>
  <si>
    <t>VIJB0004099</t>
  </si>
  <si>
    <t>VIJB0004100</t>
  </si>
  <si>
    <t>VIJB0004101</t>
  </si>
  <si>
    <t>VIJB0004102</t>
  </si>
  <si>
    <t>VIJB0004103</t>
  </si>
  <si>
    <t>VIJB0004104</t>
  </si>
  <si>
    <t>VIJB0004105</t>
  </si>
  <si>
    <t>VIJB0004106</t>
  </si>
  <si>
    <t>VIJB0004107</t>
  </si>
  <si>
    <t>VIJB0004108</t>
  </si>
  <si>
    <t>VIJB0004109</t>
  </si>
  <si>
    <t>VIJB0004110</t>
  </si>
  <si>
    <t>VIJB0004111</t>
  </si>
  <si>
    <t>VIJB0004112</t>
  </si>
  <si>
    <t>VIJB0004113</t>
  </si>
  <si>
    <t>VIJB0004114</t>
  </si>
  <si>
    <t>VIJB0004115</t>
  </si>
  <si>
    <t>VIJB0004116</t>
  </si>
  <si>
    <t>VIJB0004117</t>
  </si>
  <si>
    <t>VIJB0004118</t>
  </si>
  <si>
    <t>VIJB0004119</t>
  </si>
  <si>
    <t>VIJB0004120</t>
  </si>
  <si>
    <t>VIJB0004121</t>
  </si>
  <si>
    <t>VIJB0004122</t>
  </si>
  <si>
    <t>VIJB0004123</t>
  </si>
  <si>
    <t>VIJB0004124</t>
  </si>
  <si>
    <t>VIJB0004125</t>
  </si>
  <si>
    <t>VIJB0004126</t>
  </si>
  <si>
    <t>VIJB0004127</t>
  </si>
  <si>
    <t>VIJB0004128</t>
  </si>
  <si>
    <t>VIJB0004129</t>
  </si>
  <si>
    <t>VIJB0004130</t>
  </si>
  <si>
    <t>VIJB0004131</t>
  </si>
  <si>
    <t>VIJB0004132</t>
  </si>
  <si>
    <t>VIJB0004134</t>
  </si>
  <si>
    <t>VIJB0004801</t>
  </si>
  <si>
    <t>VIJB0004802</t>
  </si>
  <si>
    <t>VIJB0004803</t>
  </si>
  <si>
    <t>VIJB0005001</t>
  </si>
  <si>
    <t>VIJB0005002</t>
  </si>
  <si>
    <t>VIJB0005003</t>
  </si>
  <si>
    <t>VIJB0005004</t>
  </si>
  <si>
    <t>VIJB0005005</t>
  </si>
  <si>
    <t>VIJB0005006</t>
  </si>
  <si>
    <t>VIJB0005007</t>
  </si>
  <si>
    <t>VIJB0005008</t>
  </si>
  <si>
    <t>VIJB0005009</t>
  </si>
  <si>
    <t>VIJB0005010</t>
  </si>
  <si>
    <t>VIJB0005011</t>
  </si>
  <si>
    <t>VIJB0005012</t>
  </si>
  <si>
    <t>VIJB0005013</t>
  </si>
  <si>
    <t>VIJB0005014</t>
  </si>
  <si>
    <t>VIJB0005015</t>
  </si>
  <si>
    <t>VIJB0005016</t>
  </si>
  <si>
    <t>VIJB0005017</t>
  </si>
  <si>
    <t>VIJB0005018</t>
  </si>
  <si>
    <t>VIJB0005019</t>
  </si>
  <si>
    <t>VIJB0005020</t>
  </si>
  <si>
    <t>VIJB0005021</t>
  </si>
  <si>
    <t>VIJB0005022</t>
  </si>
  <si>
    <t>VIJB0005023</t>
  </si>
  <si>
    <t>VIJB0005024</t>
  </si>
  <si>
    <t>VIJB0005025</t>
  </si>
  <si>
    <t>VIJB0005026</t>
  </si>
  <si>
    <t>VIJB0005027</t>
  </si>
  <si>
    <t>VIJB0005028</t>
  </si>
  <si>
    <t>VIJB0005029</t>
  </si>
  <si>
    <t>VIJB0005030</t>
  </si>
  <si>
    <t>VIJB0005031</t>
  </si>
  <si>
    <t>VIJB0005032</t>
  </si>
  <si>
    <t>VIJB0005033</t>
  </si>
  <si>
    <t>VIJB0005034</t>
  </si>
  <si>
    <t>VIJB0005035</t>
  </si>
  <si>
    <t>VIJB0005036</t>
  </si>
  <si>
    <t>VIJB0005037</t>
  </si>
  <si>
    <t>VIJB0005038</t>
  </si>
  <si>
    <t>VIJB0005039</t>
  </si>
  <si>
    <t>VIJB0005040</t>
  </si>
  <si>
    <t>VIJB0005041</t>
  </si>
  <si>
    <t>VIJB0005042</t>
  </si>
  <si>
    <t>VIJB0005043</t>
  </si>
  <si>
    <t>VIJB0005044</t>
  </si>
  <si>
    <t>VIJB0005045</t>
  </si>
  <si>
    <t>VIJB0005046</t>
  </si>
  <si>
    <t>VIJB0005047</t>
  </si>
  <si>
    <t>VIJB0005048</t>
  </si>
  <si>
    <t>VIJB0005049</t>
  </si>
  <si>
    <t>VIJB0005050</t>
  </si>
  <si>
    <t>VIJB0005051</t>
  </si>
  <si>
    <t>VIJB0005052</t>
  </si>
  <si>
    <t>VIJB0005053</t>
  </si>
  <si>
    <t>VIJB0005054</t>
  </si>
  <si>
    <t>VIJB0005056</t>
  </si>
  <si>
    <t>VIJB0005058</t>
  </si>
  <si>
    <t>VIJB0005059</t>
  </si>
  <si>
    <t>VIJB0005060</t>
  </si>
  <si>
    <t>VIJB0005061</t>
  </si>
  <si>
    <t>VIJB0005062</t>
  </si>
  <si>
    <t>VIJB0005063</t>
  </si>
  <si>
    <t>VIJB0005064</t>
  </si>
  <si>
    <t>VIJB0005065</t>
  </si>
  <si>
    <t>VIJB0005066</t>
  </si>
  <si>
    <t>VIJB0005067</t>
  </si>
  <si>
    <t>VIJB0005068</t>
  </si>
  <si>
    <t>VIJB0005069</t>
  </si>
  <si>
    <t>VIJB0005070</t>
  </si>
  <si>
    <t>VIJB0005071</t>
  </si>
  <si>
    <t>VIJB0005072</t>
  </si>
  <si>
    <t>VIJB0005074</t>
  </si>
  <si>
    <t>VIJB0005075</t>
  </si>
  <si>
    <t>VIJB0005076</t>
  </si>
  <si>
    <t>VIJB0005077</t>
  </si>
  <si>
    <t>VIJB0005078</t>
  </si>
  <si>
    <t>VIJB0005079</t>
  </si>
  <si>
    <t>VIJB0005080</t>
  </si>
  <si>
    <t>VIJB0005081</t>
  </si>
  <si>
    <t>VIJB0005082</t>
  </si>
  <si>
    <t>VIJB0005083</t>
  </si>
  <si>
    <t>VIJB0005084</t>
  </si>
  <si>
    <t>VIJB0005085</t>
  </si>
  <si>
    <t>VIJB0005086</t>
  </si>
  <si>
    <t>VIJB0005087</t>
  </si>
  <si>
    <t>VIJB0005088</t>
  </si>
  <si>
    <t>VIJB0005089</t>
  </si>
  <si>
    <t>VIJB0005090</t>
  </si>
  <si>
    <t>VIJB0005091</t>
  </si>
  <si>
    <t>VIJB0005092</t>
  </si>
  <si>
    <t>VIJB0005093</t>
  </si>
  <si>
    <t>VIJB0005094</t>
  </si>
  <si>
    <t>VIJB0005095</t>
  </si>
  <si>
    <t>VIJB0005096</t>
  </si>
  <si>
    <t>VIJB0005097</t>
  </si>
  <si>
    <t>VIJB0005098</t>
  </si>
  <si>
    <t>VIJB0005099</t>
  </si>
  <si>
    <t>VIJB0005100</t>
  </si>
  <si>
    <t>VIJB0005101</t>
  </si>
  <si>
    <t>VIJB0005102</t>
  </si>
  <si>
    <t>VIJB0005103</t>
  </si>
  <si>
    <t>VIJB0005104</t>
  </si>
  <si>
    <t>VIJB0005105</t>
  </si>
  <si>
    <t>VIJB0005106</t>
  </si>
  <si>
    <t>VIJB0005107</t>
  </si>
  <si>
    <t>VIJB0005108</t>
  </si>
  <si>
    <t>VIJB0005109</t>
  </si>
  <si>
    <t>VIJB0005110</t>
  </si>
  <si>
    <t>VIJB0005111</t>
  </si>
  <si>
    <t>VIJB0005112</t>
  </si>
  <si>
    <t>VIJB0005113</t>
  </si>
  <si>
    <t>VIJB0005114</t>
  </si>
  <si>
    <t>VIJB0005115</t>
  </si>
  <si>
    <t>VIJB0005116</t>
  </si>
  <si>
    <t>VIJB0005117</t>
  </si>
  <si>
    <t>VIJB0005118</t>
  </si>
  <si>
    <t>VIJB0005119</t>
  </si>
  <si>
    <t>VIJB0005122</t>
  </si>
  <si>
    <t>VIJB0005123</t>
  </si>
  <si>
    <t>VIJB0005124</t>
  </si>
  <si>
    <t>VIJB0005801</t>
  </si>
  <si>
    <t>VIJB0005803</t>
  </si>
  <si>
    <t>VIJB0005804</t>
  </si>
  <si>
    <t>VIJB0006001</t>
  </si>
  <si>
    <t>VIJB0006002</t>
  </si>
  <si>
    <t>VIJB0006003</t>
  </si>
  <si>
    <t>VIJB0006004</t>
  </si>
  <si>
    <t>VIJB0006005</t>
  </si>
  <si>
    <t>VIJB0006006</t>
  </si>
  <si>
    <t>VIJB0006007</t>
  </si>
  <si>
    <t>VIJB0006008</t>
  </si>
  <si>
    <t>VIJB0006009</t>
  </si>
  <si>
    <t>VIJB0006010</t>
  </si>
  <si>
    <t>VIJB0006011</t>
  </si>
  <si>
    <t>VIJB0006012</t>
  </si>
  <si>
    <t>VIJB0006013</t>
  </si>
  <si>
    <t>VIJB0006014</t>
  </si>
  <si>
    <t>VIJB0006015</t>
  </si>
  <si>
    <t>VIJB0006016</t>
  </si>
  <si>
    <t>VIJB0006017</t>
  </si>
  <si>
    <t>VIJB0006018</t>
  </si>
  <si>
    <t>VIJB0006019</t>
  </si>
  <si>
    <t>VIJB0006020</t>
  </si>
  <si>
    <t>VIJB0006022</t>
  </si>
  <si>
    <t>VIJB0006023</t>
  </si>
  <si>
    <t>VIJB0006024</t>
  </si>
  <si>
    <t>VIJB0006025</t>
  </si>
  <si>
    <t>VIJB0006026</t>
  </si>
  <si>
    <t>VIJB0006027</t>
  </si>
  <si>
    <t>VIJB0006028</t>
  </si>
  <si>
    <t>VIJB0006031</t>
  </si>
  <si>
    <t>VIJB0006032</t>
  </si>
  <si>
    <t>VIJB0006033</t>
  </si>
  <si>
    <t>VIJB0006034</t>
  </si>
  <si>
    <t>VIJB0006035</t>
  </si>
  <si>
    <t>VIJB0006036</t>
  </si>
  <si>
    <t>VIJB0006037</t>
  </si>
  <si>
    <t>VIJB0006038</t>
  </si>
  <si>
    <t>VIJB0006039</t>
  </si>
  <si>
    <t>VIJB0006040</t>
  </si>
  <si>
    <t>VIJB0006041</t>
  </si>
  <si>
    <t>VIJB0006042</t>
  </si>
  <si>
    <t>VIJB0006043</t>
  </si>
  <si>
    <t>VIJB0006044</t>
  </si>
  <si>
    <t>VIJB0006045</t>
  </si>
  <si>
    <t>VIJB0006046</t>
  </si>
  <si>
    <t>VIJB0006047</t>
  </si>
  <si>
    <t>VIJB0006048</t>
  </si>
  <si>
    <t>VIJB0006049</t>
  </si>
  <si>
    <t>VIJB0006050</t>
  </si>
  <si>
    <t>VIJB0006051</t>
  </si>
  <si>
    <t>VIJB0006052</t>
  </si>
  <si>
    <t>VIJB0006053</t>
  </si>
  <si>
    <t>VIJB0006054</t>
  </si>
  <si>
    <t>VIJB0006055</t>
  </si>
  <si>
    <t>VIJB0006056</t>
  </si>
  <si>
    <t>VIJB0006057</t>
  </si>
  <si>
    <t>VIJB0006058</t>
  </si>
  <si>
    <t>VIJB0006059</t>
  </si>
  <si>
    <t>VIJB0006060</t>
  </si>
  <si>
    <t>VIJB0006061</t>
  </si>
  <si>
    <t>VIJB0006062</t>
  </si>
  <si>
    <t>VIJB0006063</t>
  </si>
  <si>
    <t>VIJB0006064</t>
  </si>
  <si>
    <t>VIJB0006065</t>
  </si>
  <si>
    <t>VIJB0006066</t>
  </si>
  <si>
    <t>VIJB0006067</t>
  </si>
  <si>
    <t>VIJB0006068</t>
  </si>
  <si>
    <t>VIJB0006501</t>
  </si>
  <si>
    <t>VIJB0006502</t>
  </si>
  <si>
    <t>VIJB0006503</t>
  </si>
  <si>
    <t>VIJB0006504</t>
  </si>
  <si>
    <t>VIJB0006505</t>
  </si>
  <si>
    <t>VIJB0006506</t>
  </si>
  <si>
    <t>VIJB0006507</t>
  </si>
  <si>
    <t>VIJB0006508</t>
  </si>
  <si>
    <t>VIJB0006509</t>
  </si>
  <si>
    <t>VIJB0006510</t>
  </si>
  <si>
    <t>VIJB0006511</t>
  </si>
  <si>
    <t>VIJB0006512</t>
  </si>
  <si>
    <t>VIJB0006513</t>
  </si>
  <si>
    <t>VIJB0006514</t>
  </si>
  <si>
    <t>VIJB0006515</t>
  </si>
  <si>
    <t>VIJB0006516</t>
  </si>
  <si>
    <t>VIJB0006517</t>
  </si>
  <si>
    <t>VIJB0006801</t>
  </si>
  <si>
    <t>VIJB0006802</t>
  </si>
  <si>
    <t>VIJB0006803</t>
  </si>
  <si>
    <t>VIJB0006805</t>
  </si>
  <si>
    <t>VIJB0006806</t>
  </si>
  <si>
    <t>VIJB0006807</t>
  </si>
  <si>
    <t>VIJB0006808</t>
  </si>
  <si>
    <t>VIJB0006809</t>
  </si>
  <si>
    <t>VIJB0006810</t>
  </si>
  <si>
    <t>VIJB0007001</t>
  </si>
  <si>
    <t>VIJB0007002</t>
  </si>
  <si>
    <t>VIJB0007003</t>
  </si>
  <si>
    <t>VIJB0007004</t>
  </si>
  <si>
    <t>VIJB0007005</t>
  </si>
  <si>
    <t>VIJB0007006</t>
  </si>
  <si>
    <t>VIJB0007007</t>
  </si>
  <si>
    <t>VIJB0007008</t>
  </si>
  <si>
    <t>VIJB0007009</t>
  </si>
  <si>
    <t>VIJB0007011</t>
  </si>
  <si>
    <t>VIJB0007012</t>
  </si>
  <si>
    <t>VIJB0007013</t>
  </si>
  <si>
    <t>VIJB0007014</t>
  </si>
  <si>
    <t>VIJB0007015</t>
  </si>
  <si>
    <t>VIJB0007016</t>
  </si>
  <si>
    <t>VIJB0007017</t>
  </si>
  <si>
    <t>VIJB0007018</t>
  </si>
  <si>
    <t>VIJB0007019</t>
  </si>
  <si>
    <t>VIJB0007020</t>
  </si>
  <si>
    <t>VIJB0007021</t>
  </si>
  <si>
    <t>VIJB0007022</t>
  </si>
  <si>
    <t>VIJB0007023</t>
  </si>
  <si>
    <t>VIJB0007024</t>
  </si>
  <si>
    <t>VIJB0007025</t>
  </si>
  <si>
    <t>VIJB0007026</t>
  </si>
  <si>
    <t>VIJB0007027</t>
  </si>
  <si>
    <t>VIJB0007028</t>
  </si>
  <si>
    <t>VIJB0007029</t>
  </si>
  <si>
    <t>VIJB0007030</t>
  </si>
  <si>
    <t>VIJB0007031</t>
  </si>
  <si>
    <t>VIJB0007032</t>
  </si>
  <si>
    <t>VIJB0007081</t>
  </si>
  <si>
    <t>VIJB0007082</t>
  </si>
  <si>
    <t>VIJB0007083</t>
  </si>
  <si>
    <t>VIJB0007101</t>
  </si>
  <si>
    <t>VIJB0007102</t>
  </si>
  <si>
    <t>VIJB0007103</t>
  </si>
  <si>
    <t>VIJB0007104</t>
  </si>
  <si>
    <t>VIJB0007105</t>
  </si>
  <si>
    <t>VIJB0007106</t>
  </si>
  <si>
    <t>VIJB0007107</t>
  </si>
  <si>
    <t>VIJB0007108</t>
  </si>
  <si>
    <t>VIJB0007109</t>
  </si>
  <si>
    <t>VIJB0007110</t>
  </si>
  <si>
    <t>VIJB0007111</t>
  </si>
  <si>
    <t>VIJB0007112</t>
  </si>
  <si>
    <t>VIJB0007113</t>
  </si>
  <si>
    <t>VIJB0007114</t>
  </si>
  <si>
    <t>VIJB0007115</t>
  </si>
  <si>
    <t>VIJB0007116</t>
  </si>
  <si>
    <t>VIJB0007117</t>
  </si>
  <si>
    <t>VIJB0007118</t>
  </si>
  <si>
    <t>VIJB0007119</t>
  </si>
  <si>
    <t>VIJB0007120</t>
  </si>
  <si>
    <t>VIJB0007121</t>
  </si>
  <si>
    <t>VIJB0007122</t>
  </si>
  <si>
    <t>VIJB0007123</t>
  </si>
  <si>
    <t>VIJB0007124</t>
  </si>
  <si>
    <t>VIJB0007125</t>
  </si>
  <si>
    <t>VIJB0007126</t>
  </si>
  <si>
    <t>VIJB0007127</t>
  </si>
  <si>
    <t>VIJB0007128</t>
  </si>
  <si>
    <t>VIJB0007129</t>
  </si>
  <si>
    <t>VIJB0007130</t>
  </si>
  <si>
    <t>VIJB0007132</t>
  </si>
  <si>
    <t>VIJB0007134</t>
  </si>
  <si>
    <t>VIJB0007135</t>
  </si>
  <si>
    <t>VIJB0007136</t>
  </si>
  <si>
    <t>VIJB0007137</t>
  </si>
  <si>
    <t>VIJB0007138</t>
  </si>
  <si>
    <t>VIJB0007139</t>
  </si>
  <si>
    <t>VIJB0007140</t>
  </si>
  <si>
    <t>VIJB0007141</t>
  </si>
  <si>
    <t>VIJB0007142</t>
  </si>
  <si>
    <t>VIJB0007143</t>
  </si>
  <si>
    <t>VIJB0007144</t>
  </si>
  <si>
    <t>VIJB0007145</t>
  </si>
  <si>
    <t>VIJB0007146</t>
  </si>
  <si>
    <t>VIJB0007147</t>
  </si>
  <si>
    <t>VIJB0007148</t>
  </si>
  <si>
    <t>VIJB0007149</t>
  </si>
  <si>
    <t>VIJB0007150</t>
  </si>
  <si>
    <t>VIJB0007151</t>
  </si>
  <si>
    <t>VIJB0007152</t>
  </si>
  <si>
    <t>VIJB0007153</t>
  </si>
  <si>
    <t>VIJB0007154</t>
  </si>
  <si>
    <t>VIJB0007155</t>
  </si>
  <si>
    <t>VIJB0007156</t>
  </si>
  <si>
    <t>VIJB0007157</t>
  </si>
  <si>
    <t>VIJB0007158</t>
  </si>
  <si>
    <t>VIJB0007159</t>
  </si>
  <si>
    <t>VIJB0007160</t>
  </si>
  <si>
    <t>VIJB0007161</t>
  </si>
  <si>
    <t>VIJB0007162</t>
  </si>
  <si>
    <t>VIJB0007163</t>
  </si>
  <si>
    <t>VIJB0007164</t>
  </si>
  <si>
    <t>VIJB0007165</t>
  </si>
  <si>
    <t>VIJB0007166</t>
  </si>
  <si>
    <t>VIJB0007167</t>
  </si>
  <si>
    <t>VIJB0007168</t>
  </si>
  <si>
    <t>VIJB0007169</t>
  </si>
  <si>
    <t>VIJB0007170</t>
  </si>
  <si>
    <t>VIJB0007171</t>
  </si>
  <si>
    <t>VIJB0007172</t>
  </si>
  <si>
    <t>VIJB0007173</t>
  </si>
  <si>
    <t>VIJB0007174</t>
  </si>
  <si>
    <t>VIJB0007175</t>
  </si>
  <si>
    <t>VIJB0007176</t>
  </si>
  <si>
    <t>VIJB0007177</t>
  </si>
  <si>
    <t>VIJB0007178</t>
  </si>
  <si>
    <t>VIJB0007179</t>
  </si>
  <si>
    <t>VIJB0007180</t>
  </si>
  <si>
    <t>VIJB0007181</t>
  </si>
  <si>
    <t>VIJB0007182</t>
  </si>
  <si>
    <t>VIJB0007183</t>
  </si>
  <si>
    <t>VIJB0007184</t>
  </si>
  <si>
    <t>VIJB0007185</t>
  </si>
  <si>
    <t>VIJB0007186</t>
  </si>
  <si>
    <t>VIJB0007187</t>
  </si>
  <si>
    <t>VIJB0007189</t>
  </si>
  <si>
    <t>VIJB0007190</t>
  </si>
  <si>
    <t>VIJB0007191</t>
  </si>
  <si>
    <t>VIJB0007192</t>
  </si>
  <si>
    <t>VIJB0007193</t>
  </si>
  <si>
    <t>VIJB0007194</t>
  </si>
  <si>
    <t>VIJB0007195</t>
  </si>
  <si>
    <t>VIJB0007196</t>
  </si>
  <si>
    <t>VIJB0007197</t>
  </si>
  <si>
    <t>VIJB0007198</t>
  </si>
  <si>
    <t>VIJB0007199</t>
  </si>
  <si>
    <t>VIJB0007200</t>
  </si>
  <si>
    <t>VIJB0007201</t>
  </si>
  <si>
    <t>VIJB0007202</t>
  </si>
  <si>
    <t>VIJB0007203</t>
  </si>
  <si>
    <t>VIJB0007204</t>
  </si>
  <si>
    <t>VIJB0007205</t>
  </si>
  <si>
    <t>VIJB0007207</t>
  </si>
  <si>
    <t>VIJB0007208</t>
  </si>
  <si>
    <t>VIJB0007209</t>
  </si>
  <si>
    <t>VIJB0007210</t>
  </si>
  <si>
    <t>VIJB0007211</t>
  </si>
  <si>
    <t>VIJB0007212</t>
  </si>
  <si>
    <t>VIJB0007213</t>
  </si>
  <si>
    <t>VIJB0007214</t>
  </si>
  <si>
    <t>VIJB0007215</t>
  </si>
  <si>
    <t>VIJB0007216</t>
  </si>
  <si>
    <t>VIJB0007218</t>
  </si>
  <si>
    <t>VIJB0007219</t>
  </si>
  <si>
    <t>VIJB0007220</t>
  </si>
  <si>
    <t>VIJB0007221</t>
  </si>
  <si>
    <t>VIJB0007222</t>
  </si>
  <si>
    <t>VIJB0007223</t>
  </si>
  <si>
    <t>VIJB0007224</t>
  </si>
  <si>
    <t>VIJB0007225</t>
  </si>
  <si>
    <t>VIJB0007226</t>
  </si>
  <si>
    <t>VIJB0007227</t>
  </si>
  <si>
    <t>VIJB0007228</t>
  </si>
  <si>
    <t>VIJB0007229</t>
  </si>
  <si>
    <t>VIJB0007230</t>
  </si>
  <si>
    <t>VIJB0007231</t>
  </si>
  <si>
    <t>VIJB0007232</t>
  </si>
  <si>
    <t>VIJB0007233</t>
  </si>
  <si>
    <t>VIJB0007234</t>
  </si>
  <si>
    <t>VIJB0007235</t>
  </si>
  <si>
    <t>VIJB0007236</t>
  </si>
  <si>
    <t>VIJB0007237</t>
  </si>
  <si>
    <t>VIJB0007238</t>
  </si>
  <si>
    <t>VIJB0007239</t>
  </si>
  <si>
    <t>VIJB0007240</t>
  </si>
  <si>
    <t>VIJB0007241</t>
  </si>
  <si>
    <t>VIJB0007242</t>
  </si>
  <si>
    <t>VIJB0007281</t>
  </si>
  <si>
    <t>VIJB0007282</t>
  </si>
  <si>
    <t>VIJB0007301</t>
  </si>
  <si>
    <t>VIJB0007302</t>
  </si>
  <si>
    <t>VIJB0007303</t>
  </si>
  <si>
    <t>VIJB0007304</t>
  </si>
  <si>
    <t>VIJB0007305</t>
  </si>
  <si>
    <t>VIJB0007306</t>
  </si>
  <si>
    <t>VIJB0007307</t>
  </si>
  <si>
    <t>VIJB0007308</t>
  </si>
  <si>
    <t>VIJB0007309</t>
  </si>
  <si>
    <t>VIJB0007310</t>
  </si>
  <si>
    <t>VIJB0007311</t>
  </si>
  <si>
    <t>VIJB0007312</t>
  </si>
  <si>
    <t>VIJB0007313</t>
  </si>
  <si>
    <t>VIJB0007314</t>
  </si>
  <si>
    <t>VIJB0007315</t>
  </si>
  <si>
    <t>VIJB0007316</t>
  </si>
  <si>
    <t>VIJB0007317</t>
  </si>
  <si>
    <t>VIJB0007318</t>
  </si>
  <si>
    <t>VIJB0007319</t>
  </si>
  <si>
    <t>VIJB0007320</t>
  </si>
  <si>
    <t>VIJB0007321</t>
  </si>
  <si>
    <t>VIJB0007322</t>
  </si>
  <si>
    <t>VIJB0007323</t>
  </si>
  <si>
    <t>VIJB0007324</t>
  </si>
  <si>
    <t>VIJB0007325</t>
  </si>
  <si>
    <t>VIJB0007326</t>
  </si>
  <si>
    <t>VIJB0007327</t>
  </si>
  <si>
    <t>VIJB0007328</t>
  </si>
  <si>
    <t>VIJB0007329</t>
  </si>
  <si>
    <t>VIJB0007330</t>
  </si>
  <si>
    <t>VIJB0007331</t>
  </si>
  <si>
    <t>VIJB0007332</t>
  </si>
  <si>
    <t>VIJB0007333</t>
  </si>
  <si>
    <t>VIJB0007334</t>
  </si>
  <si>
    <t>VIJB0007335</t>
  </si>
  <si>
    <t>VIJB0007336</t>
  </si>
  <si>
    <t>VIJB0007337</t>
  </si>
  <si>
    <t>VIJB0007338</t>
  </si>
  <si>
    <t>VIJB0007339</t>
  </si>
  <si>
    <t>VIJB0007340</t>
  </si>
  <si>
    <t>VIJB0007341</t>
  </si>
  <si>
    <t>VIJB0007342</t>
  </si>
  <si>
    <t>VIJB0007343</t>
  </si>
  <si>
    <t>VIJB0007344</t>
  </si>
  <si>
    <t>VIJB0007345</t>
  </si>
  <si>
    <t>VIJB0007346</t>
  </si>
  <si>
    <t>VIJB0007347</t>
  </si>
  <si>
    <t>VIJB0007348</t>
  </si>
  <si>
    <t>VIJB0007349</t>
  </si>
  <si>
    <t>VIJB0007350</t>
  </si>
  <si>
    <t>VIJB0007351</t>
  </si>
  <si>
    <t>VIJB0007352</t>
  </si>
  <si>
    <t>VIJB0007353</t>
  </si>
  <si>
    <t>VIJB0007354</t>
  </si>
  <si>
    <t>VIJB0007355</t>
  </si>
  <si>
    <t>VIJB0007356</t>
  </si>
  <si>
    <t>VIJB0007357</t>
  </si>
  <si>
    <t>VIJB0007358</t>
  </si>
  <si>
    <t>VIJB0007359</t>
  </si>
  <si>
    <t>VIJB0007360</t>
  </si>
  <si>
    <t>VIJB0007361</t>
  </si>
  <si>
    <t>VIJB0007362</t>
  </si>
  <si>
    <t>VIJB0007363</t>
  </si>
  <si>
    <t>VIJB0007364</t>
  </si>
  <si>
    <t>VIJB0007365</t>
  </si>
  <si>
    <t>VIJB0007366</t>
  </si>
  <si>
    <t>VIJB0007367</t>
  </si>
  <si>
    <t>VIJB0007368</t>
  </si>
  <si>
    <t>VIJB0007369</t>
  </si>
  <si>
    <t>VIJB0007371</t>
  </si>
  <si>
    <t>VIJB0007373</t>
  </si>
  <si>
    <t>VIJB0007374</t>
  </si>
  <si>
    <t>VIJB0007375</t>
  </si>
  <si>
    <t>VIJB0007376</t>
  </si>
  <si>
    <t>VIJB0007377</t>
  </si>
  <si>
    <t>VIJB0007378</t>
  </si>
  <si>
    <t>VIJB0007381</t>
  </si>
  <si>
    <t>VIJB0007382</t>
  </si>
  <si>
    <t>VIJB0007383</t>
  </si>
  <si>
    <t>VIJB0007384</t>
  </si>
  <si>
    <t>VIJB0007401</t>
  </si>
  <si>
    <t>VIJB0007402</t>
  </si>
  <si>
    <t>VIJB0007403</t>
  </si>
  <si>
    <t>VIJB0007404</t>
  </si>
  <si>
    <t>VIJB0007405</t>
  </si>
  <si>
    <t>VIJB0007406</t>
  </si>
  <si>
    <t>VIJB0007407</t>
  </si>
  <si>
    <t>VIJB0007408</t>
  </si>
  <si>
    <t>VIJB0007409</t>
  </si>
  <si>
    <t>VIJB0007410</t>
  </si>
  <si>
    <t>VIJB0007411</t>
  </si>
  <si>
    <t>VIJB0007481</t>
  </si>
  <si>
    <t>VIJB0007501</t>
  </si>
  <si>
    <t>VIJB0007502</t>
  </si>
  <si>
    <t>VIJB0007503</t>
  </si>
  <si>
    <t>VIJB0007504</t>
  </si>
  <si>
    <t>VIJB0007505</t>
  </si>
  <si>
    <t>VIJB0007506</t>
  </si>
  <si>
    <t>VIJB0007507</t>
  </si>
  <si>
    <t>VIJB0007508</t>
  </si>
  <si>
    <t>VIJB0007509</t>
  </si>
  <si>
    <t>VIJB0007510</t>
  </si>
  <si>
    <t>VIJB0007511</t>
  </si>
  <si>
    <t>VIJB0007512</t>
  </si>
  <si>
    <t>VIJB0007513</t>
  </si>
  <si>
    <t>VIJB0007514</t>
  </si>
  <si>
    <t>VIJB0007515</t>
  </si>
  <si>
    <t>VIJB0007516</t>
  </si>
  <si>
    <t>VIJB0007517</t>
  </si>
  <si>
    <t>VIJB0007518</t>
  </si>
  <si>
    <t>VIJB0007519</t>
  </si>
  <si>
    <t>VIJB0007520</t>
  </si>
  <si>
    <t>VIJB0007521</t>
  </si>
  <si>
    <t>VIJB0007522</t>
  </si>
  <si>
    <t>VIJB0007523</t>
  </si>
  <si>
    <t>VIJB0007524</t>
  </si>
  <si>
    <t>VIJB0007525</t>
  </si>
  <si>
    <t>VIJB0007526</t>
  </si>
  <si>
    <t>VIJB0007527</t>
  </si>
  <si>
    <t>VIJB0007529</t>
  </si>
  <si>
    <t>VIJB0007530</t>
  </si>
  <si>
    <t>VIJB0007531</t>
  </si>
  <si>
    <t>VIJB0007532</t>
  </si>
  <si>
    <t>VIJB0007533</t>
  </si>
  <si>
    <t>VIJB0007534</t>
  </si>
  <si>
    <t>VIJB0007535</t>
  </si>
  <si>
    <t>VIJB0007536</t>
  </si>
  <si>
    <t>VIJB0007581</t>
  </si>
  <si>
    <t>VIJB0007601</t>
  </si>
  <si>
    <t>VIJB0007602</t>
  </si>
  <si>
    <t>VIJB0007603</t>
  </si>
  <si>
    <t>VIJB0007604</t>
  </si>
  <si>
    <t>VIJB0007605</t>
  </si>
  <si>
    <t>VIJB0007606</t>
  </si>
  <si>
    <t>VIJB0007607</t>
  </si>
  <si>
    <t>VIJB0007608</t>
  </si>
  <si>
    <t>VIJB0007609</t>
  </si>
  <si>
    <t>VIJB0007610</t>
  </si>
  <si>
    <t>VIJB0007611</t>
  </si>
  <si>
    <t>VIJB0007612</t>
  </si>
  <si>
    <t>VIJB0007613</t>
  </si>
  <si>
    <t>VIJB0007614</t>
  </si>
  <si>
    <t>VIJB0007615</t>
  </si>
  <si>
    <t>VIJB0007616</t>
  </si>
  <si>
    <t>VIJB0007617</t>
  </si>
  <si>
    <t>VIJB0007618</t>
  </si>
  <si>
    <t>VIJB0007619</t>
  </si>
  <si>
    <t>VIJB0007620</t>
  </si>
  <si>
    <t>VIJB0007621</t>
  </si>
  <si>
    <t>VIJB0007622</t>
  </si>
  <si>
    <t>VIJB0007623</t>
  </si>
  <si>
    <t>VIJB0007624</t>
  </si>
  <si>
    <t>VIJB0007625</t>
  </si>
  <si>
    <t>VIJB0007626</t>
  </si>
  <si>
    <t>VIJB0007627</t>
  </si>
  <si>
    <t>VIJB0007628</t>
  </si>
  <si>
    <t>VIJB0007629</t>
  </si>
  <si>
    <t>VIJB0007630</t>
  </si>
  <si>
    <t>VIJB0007631</t>
  </si>
  <si>
    <t>VIJB0007632</t>
  </si>
  <si>
    <t>VIJB0007633</t>
  </si>
  <si>
    <t>VIJB0007634</t>
  </si>
  <si>
    <t>VIJB0007635</t>
  </si>
  <si>
    <t>VIJB0007636</t>
  </si>
  <si>
    <t>VIJB0007637</t>
  </si>
  <si>
    <t>VIJB0007638</t>
  </si>
  <si>
    <t>VIJB0007639</t>
  </si>
  <si>
    <t>VIJB0007640</t>
  </si>
  <si>
    <t>VIJB0007641</t>
  </si>
  <si>
    <t>VIJB0007642</t>
  </si>
  <si>
    <t>VIJB0007643</t>
  </si>
  <si>
    <t>VIJB0007644</t>
  </si>
  <si>
    <t>VIJB0007645</t>
  </si>
  <si>
    <t>VIJB0007646</t>
  </si>
  <si>
    <t>VIJB0007647</t>
  </si>
  <si>
    <t>VIJB0007648</t>
  </si>
  <si>
    <t>VIJB0007649</t>
  </si>
  <si>
    <t>VIJB0007650</t>
  </si>
  <si>
    <t>VIJB0007651</t>
  </si>
  <si>
    <t>VIJB0007652</t>
  </si>
  <si>
    <t>VIJB0007653</t>
  </si>
  <si>
    <t>VIJB0007654</t>
  </si>
  <si>
    <t>VIJB0007655</t>
  </si>
  <si>
    <t>VIJB0007656</t>
  </si>
  <si>
    <t>VIJB0007657</t>
  </si>
  <si>
    <t>VIJB0007658</t>
  </si>
  <si>
    <t>VIJB0007659</t>
  </si>
  <si>
    <t>VIJB0007681</t>
  </si>
  <si>
    <t>VIJB0007682</t>
  </si>
  <si>
    <t>VIJB0007683</t>
  </si>
  <si>
    <t>VIJB0007701</t>
  </si>
  <si>
    <t>VIJB0007702</t>
  </si>
  <si>
    <t>VIJB0007703</t>
  </si>
  <si>
    <t>VIJB0007705</t>
  </si>
  <si>
    <t>VIJB0007706</t>
  </si>
  <si>
    <t>VIJB0007707</t>
  </si>
  <si>
    <t>VIJB0008001</t>
  </si>
  <si>
    <t>VIJB0008002</t>
  </si>
  <si>
    <t>VIJB0008003</t>
  </si>
  <si>
    <t>VIJB0008004</t>
  </si>
  <si>
    <t>VIJB0008005</t>
  </si>
  <si>
    <t>VIJB0008006</t>
  </si>
  <si>
    <t>VIJB0008007</t>
  </si>
  <si>
    <t>VIJB0008008</t>
  </si>
  <si>
    <t>VIJB0008009</t>
  </si>
  <si>
    <t>VIJB0008010</t>
  </si>
  <si>
    <t>VIJB0008011</t>
  </si>
  <si>
    <t>VIJB0008012</t>
  </si>
  <si>
    <t>VIJB0008013</t>
  </si>
  <si>
    <t>VIJB0008014</t>
  </si>
  <si>
    <t>VIJB0008015</t>
  </si>
  <si>
    <t>VIJB0008016</t>
  </si>
  <si>
    <t>VIJB0008017</t>
  </si>
  <si>
    <t>VIJB0008101</t>
  </si>
  <si>
    <t>VIJB0008102</t>
  </si>
  <si>
    <t>VIJB0008103</t>
  </si>
  <si>
    <t>VIJB0008104</t>
  </si>
  <si>
    <t>VIJB0008105</t>
  </si>
  <si>
    <t>VIJB0008201</t>
  </si>
  <si>
    <t>VIJB0008202</t>
  </si>
  <si>
    <t>VIJB0008203</t>
  </si>
  <si>
    <t>VIJB0008301</t>
  </si>
  <si>
    <t>VIJB0008302</t>
  </si>
  <si>
    <t>VIJB0008303</t>
  </si>
  <si>
    <t>VIJB0008304</t>
  </si>
  <si>
    <t>VIJB0008305</t>
  </si>
  <si>
    <t>VIJB0008306</t>
  </si>
  <si>
    <t>VIJB0008307</t>
  </si>
  <si>
    <t>VIJB0008308</t>
  </si>
  <si>
    <t>VIJB0008309</t>
  </si>
  <si>
    <t>VIJB0008310</t>
  </si>
  <si>
    <t>VIJB0008311</t>
  </si>
  <si>
    <t>VIJB0008312</t>
  </si>
  <si>
    <t>VIJB0008313</t>
  </si>
  <si>
    <t>VIJB0008314</t>
  </si>
  <si>
    <t>VIJB0008315</t>
  </si>
  <si>
    <t>VIJB0008316</t>
  </si>
  <si>
    <t>VIJB0008317</t>
  </si>
  <si>
    <t>VIJB0008318</t>
  </si>
  <si>
    <t>VIJB0008319</t>
  </si>
  <si>
    <t>VIJB0008320</t>
  </si>
  <si>
    <t>VIJB0008321</t>
  </si>
  <si>
    <t>VIJB0008322</t>
  </si>
  <si>
    <t>VIJB0008323</t>
  </si>
  <si>
    <t>VIJB0008324</t>
  </si>
  <si>
    <t>VIJB0008325</t>
  </si>
  <si>
    <t>VIJB0008326</t>
  </si>
  <si>
    <t>VIJB0008327</t>
  </si>
  <si>
    <t>VIJB0008401</t>
  </si>
  <si>
    <t>VIJB0008402</t>
  </si>
  <si>
    <t>VIJB0008403</t>
  </si>
  <si>
    <t>VIJB0008404</t>
  </si>
  <si>
    <t>VIJB0008405</t>
  </si>
  <si>
    <t>VIJB0008406</t>
  </si>
  <si>
    <t>VIJB0008407</t>
  </si>
  <si>
    <t>VIJB0008408</t>
  </si>
  <si>
    <t>VIJB0008409</t>
  </si>
  <si>
    <t>VIJB0008410</t>
  </si>
  <si>
    <t>VIJB0008411</t>
  </si>
  <si>
    <t>VIJB0008412</t>
  </si>
  <si>
    <t>VIJB0008413</t>
  </si>
  <si>
    <t>VIJB0008414</t>
  </si>
  <si>
    <t>VIJB0008415</t>
  </si>
  <si>
    <t>VIJB0008416</t>
  </si>
  <si>
    <t>VIJB0008417</t>
  </si>
  <si>
    <t>VIJB0008418</t>
  </si>
  <si>
    <t>VIJB0008419</t>
  </si>
  <si>
    <t>VIJB0008420</t>
  </si>
  <si>
    <t>VIJB0008421</t>
  </si>
  <si>
    <t>VIJB0008422</t>
  </si>
  <si>
    <t>VIJB0008423</t>
  </si>
  <si>
    <t>VIJB0008424</t>
  </si>
  <si>
    <t>VIJB0008425</t>
  </si>
  <si>
    <t>VIJB0008426</t>
  </si>
  <si>
    <t>VIJB0008427</t>
  </si>
  <si>
    <t>VIJB0008428</t>
  </si>
  <si>
    <t>VIJB0008429</t>
  </si>
  <si>
    <t>VIJB0008481</t>
  </si>
  <si>
    <t>VIJB0008482</t>
  </si>
  <si>
    <t>VIJB0008501</t>
  </si>
  <si>
    <t>VIJB0008502</t>
  </si>
  <si>
    <t>VIJB0008503</t>
  </si>
  <si>
    <t>VIJB0008504</t>
  </si>
  <si>
    <t>VIJB0008581</t>
  </si>
  <si>
    <t>VIJB0008601</t>
  </si>
  <si>
    <t>VIJB0008602</t>
  </si>
  <si>
    <t>VIJB0008603</t>
  </si>
  <si>
    <t>VIJB0008604</t>
  </si>
  <si>
    <t>VIJB0008605</t>
  </si>
  <si>
    <t>VIJB0008701</t>
  </si>
  <si>
    <t>VIJB0008702</t>
  </si>
  <si>
    <t>VIJB0008801</t>
  </si>
  <si>
    <t>VIJB0008802</t>
  </si>
  <si>
    <t>VIJB0008803</t>
  </si>
  <si>
    <t>VIJB0008804</t>
  </si>
  <si>
    <t>VIJB0008805</t>
  </si>
  <si>
    <t>VIJB0008901</t>
  </si>
  <si>
    <t>VIJB0009001</t>
  </si>
  <si>
    <t>VIJB0009006</t>
  </si>
  <si>
    <t>VIJB0009009</t>
  </si>
  <si>
    <t>VIJB0009017</t>
  </si>
  <si>
    <t>VIJB0009020</t>
  </si>
  <si>
    <t>VIJB0009022</t>
  </si>
  <si>
    <t>VIJB0009023</t>
  </si>
  <si>
    <t>VIJB0009027</t>
  </si>
  <si>
    <t>VIJB0009031</t>
  </si>
  <si>
    <t>VIJB0009034</t>
  </si>
  <si>
    <t>VIJB0009036</t>
  </si>
  <si>
    <t>VIJB0009101</t>
  </si>
  <si>
    <t>VIJB0009103</t>
  </si>
  <si>
    <t>VIJB0009104</t>
  </si>
  <si>
    <t>VIJB0009107</t>
  </si>
  <si>
    <t>VIJB0009108</t>
  </si>
  <si>
    <t>VIJB0009109</t>
  </si>
  <si>
    <t>VIJB0009110</t>
  </si>
  <si>
    <t>VIJB0009111</t>
  </si>
  <si>
    <t>VIJB0009112</t>
  </si>
  <si>
    <t>VIJB0009113</t>
  </si>
  <si>
    <t>VIJB0009114</t>
  </si>
  <si>
    <t>VIJB0009115</t>
  </si>
  <si>
    <t>VIJB0009118</t>
  </si>
  <si>
    <t>VIJB0009119</t>
  </si>
  <si>
    <t>VIJB0009122</t>
  </si>
  <si>
    <t>VIJB0009124</t>
  </si>
  <si>
    <t>VIJB0009125</t>
  </si>
  <si>
    <t>VIJB0009126</t>
  </si>
  <si>
    <t>VIJB0009127</t>
  </si>
  <si>
    <t>VIJB0009128</t>
  </si>
  <si>
    <t>VIJB0009129</t>
  </si>
  <si>
    <t>VIJB0009130</t>
  </si>
  <si>
    <t>VIJB0009131</t>
  </si>
  <si>
    <t>VIJB0009132</t>
  </si>
  <si>
    <t>VIJB0009133</t>
  </si>
  <si>
    <t>VIJB0009134</t>
  </si>
  <si>
    <t>VIJB0009201</t>
  </si>
  <si>
    <t>VIJB0009203</t>
  </si>
  <si>
    <t>VIJB0009204</t>
  </si>
  <si>
    <t>VIJB0009205</t>
  </si>
  <si>
    <t>VIJB0009206</t>
  </si>
  <si>
    <t>VIJB0009207</t>
  </si>
  <si>
    <t>VIJB0009208</t>
  </si>
  <si>
    <t>VIJB0009209</t>
  </si>
  <si>
    <t>VIJB0009210</t>
  </si>
  <si>
    <t>VIJB0009211</t>
  </si>
  <si>
    <t>VIJB0009212</t>
  </si>
  <si>
    <t>VIJB0009513</t>
  </si>
  <si>
    <t>VIJB0009514</t>
  </si>
  <si>
    <t>VIJB0009601</t>
  </si>
  <si>
    <t>VIJB0009602</t>
  </si>
  <si>
    <t>VIJB0009603</t>
  </si>
  <si>
    <t>VIJB0009604</t>
  </si>
  <si>
    <t>VIJB0009605</t>
  </si>
  <si>
    <t>VIJB0009606</t>
  </si>
  <si>
    <t>VIJB0009607</t>
  </si>
  <si>
    <t>VIJB0009608</t>
  </si>
  <si>
    <t>VIJB0009609</t>
  </si>
  <si>
    <t>VIJB0009610</t>
  </si>
  <si>
    <t>VIJB0009611</t>
  </si>
  <si>
    <t>VIJB0009612</t>
  </si>
  <si>
    <t>VIJB0009613</t>
  </si>
  <si>
    <t>VIJB0009614</t>
  </si>
  <si>
    <t>VIJB0009615</t>
  </si>
  <si>
    <t>VIJB0009616</t>
  </si>
  <si>
    <t>VIJB0009618</t>
  </si>
  <si>
    <t>VIJB0009619</t>
  </si>
  <si>
    <t>VIJB0009620</t>
  </si>
  <si>
    <t>VIJB0009621</t>
  </si>
  <si>
    <t>VIJB0009622</t>
  </si>
  <si>
    <t>VIJB0009623</t>
  </si>
  <si>
    <t>VIJB0009624</t>
  </si>
  <si>
    <t>VIJB0009625</t>
  </si>
  <si>
    <t>VIJB0009626</t>
  </si>
  <si>
    <t>VIJB0009627</t>
  </si>
  <si>
    <t>VIJB0009628</t>
  </si>
  <si>
    <t>VIJB0009629</t>
  </si>
  <si>
    <t>VIJB0009630</t>
  </si>
  <si>
    <t>VIJB0009701</t>
  </si>
  <si>
    <t>VIJB0009707</t>
  </si>
  <si>
    <t>VIJB0009801</t>
  </si>
  <si>
    <t>VIJB0009802</t>
  </si>
  <si>
    <t>VIJB0009803</t>
  </si>
  <si>
    <t>VIJB0009804</t>
  </si>
  <si>
    <t>VIJB0009805</t>
  </si>
  <si>
    <t>VIJB0009806</t>
  </si>
  <si>
    <t>VIJB0009808</t>
  </si>
  <si>
    <t>VIJB0009809</t>
  </si>
  <si>
    <t>VIJB0009810</t>
  </si>
  <si>
    <t>VIJB0009811</t>
  </si>
  <si>
    <t>VIJB0009812</t>
  </si>
  <si>
    <t>VIJB0009813</t>
  </si>
  <si>
    <t>VIJB0009814</t>
  </si>
  <si>
    <t>VIJB0009815</t>
  </si>
  <si>
    <t>VIJB0009816</t>
  </si>
  <si>
    <t>VIJB0009852</t>
  </si>
  <si>
    <t>VIJB0009853</t>
  </si>
  <si>
    <t>VIJB0009854</t>
  </si>
  <si>
    <t>VIJB0009855</t>
  </si>
  <si>
    <t>VIJB0009856</t>
  </si>
  <si>
    <t>VIJB0009857</t>
  </si>
  <si>
    <t>VIJB0009859</t>
  </si>
  <si>
    <t>VIJB0009860</t>
  </si>
  <si>
    <t>VIJB0009862</t>
  </si>
  <si>
    <t>VIJB0009863</t>
  </si>
  <si>
    <t>VIJB0LMB001</t>
  </si>
  <si>
    <t>VIJB0SSB001</t>
  </si>
  <si>
    <t>VSBL0000002</t>
  </si>
  <si>
    <t>VSBL0000003</t>
  </si>
  <si>
    <t>VSBL0000004</t>
  </si>
  <si>
    <t>VSBL0000005</t>
  </si>
  <si>
    <t>VSBL0000006</t>
  </si>
  <si>
    <t>VSBL0000007</t>
  </si>
  <si>
    <t>VSBL0000008</t>
  </si>
  <si>
    <t>VSBL0000009</t>
  </si>
  <si>
    <t>VSBL0000010</t>
  </si>
  <si>
    <t>VSBL0000011</t>
  </si>
  <si>
    <t>VSBL0000012</t>
  </si>
  <si>
    <t>VSBL0000013</t>
  </si>
  <si>
    <t>VSBL0000014</t>
  </si>
  <si>
    <t>VSBL0000015</t>
  </si>
  <si>
    <t>VSBL0000016</t>
  </si>
  <si>
    <t>VSBL0000018</t>
  </si>
  <si>
    <t>VSBL0000019</t>
  </si>
  <si>
    <t>VSBL0000020</t>
  </si>
  <si>
    <t>VSBL0000021</t>
  </si>
  <si>
    <t>VSBL0000022</t>
  </si>
  <si>
    <t>VSBL0000023</t>
  </si>
  <si>
    <t>VSBL0000024</t>
  </si>
  <si>
    <t>VSBL0000025</t>
  </si>
  <si>
    <t>VSBL0000026</t>
  </si>
  <si>
    <t>VSBL0000099</t>
  </si>
  <si>
    <t>VVSB0000002</t>
  </si>
  <si>
    <t>VVSB0000003</t>
  </si>
  <si>
    <t>VVSB0000004</t>
  </si>
  <si>
    <t>VVSB0000005</t>
  </si>
  <si>
    <t>VVSB0000006</t>
  </si>
  <si>
    <t>VVSB0000007</t>
  </si>
  <si>
    <t>VVSB0000008</t>
  </si>
  <si>
    <t>VVSB0000009</t>
  </si>
  <si>
    <t>VVSB0000010</t>
  </si>
  <si>
    <t>VVSB0000011</t>
  </si>
  <si>
    <t>VVSB0000012</t>
  </si>
  <si>
    <t>VVSB0000013</t>
  </si>
  <si>
    <t>VVSB0000014</t>
  </si>
  <si>
    <t>VVSB0000015</t>
  </si>
  <si>
    <t>VVSB0000016</t>
  </si>
  <si>
    <t>VVSB0000017</t>
  </si>
  <si>
    <t>VVSB0000018</t>
  </si>
  <si>
    <t>WBSC0000002</t>
  </si>
  <si>
    <t>WBSC0000003</t>
  </si>
  <si>
    <t>WBSC0000004</t>
  </si>
  <si>
    <t>WBSC0000005</t>
  </si>
  <si>
    <t>WBSC0000006</t>
  </si>
  <si>
    <t>WBSC0000007</t>
  </si>
  <si>
    <t>WBSC0000008</t>
  </si>
  <si>
    <t>WBSC0000009</t>
  </si>
  <si>
    <t>WBSC0000010</t>
  </si>
  <si>
    <t>WBSC0000011</t>
  </si>
  <si>
    <t>WBSC0000012</t>
  </si>
  <si>
    <t>WBSC0000013</t>
  </si>
  <si>
    <t>WBSC0000014</t>
  </si>
  <si>
    <t>WBSC0000015</t>
  </si>
  <si>
    <t>WBSC0000016</t>
  </si>
  <si>
    <t>WBSC0000017</t>
  </si>
  <si>
    <t>WBSC0000018</t>
  </si>
  <si>
    <t>WBSC0000019</t>
  </si>
  <si>
    <t>WBSC0000020</t>
  </si>
  <si>
    <t>WBSC0000021</t>
  </si>
  <si>
    <t>WBSC0000022</t>
  </si>
  <si>
    <t>WBSC0000023</t>
  </si>
  <si>
    <t>WBSC0000024</t>
  </si>
  <si>
    <t>WBSC0000025</t>
  </si>
  <si>
    <t>WBSC0000026</t>
  </si>
  <si>
    <t>WBSC0000027</t>
  </si>
  <si>
    <t>WBSC0000028</t>
  </si>
  <si>
    <t>WBSC0000029</t>
  </si>
  <si>
    <t>WBSC0000030</t>
  </si>
  <si>
    <t>WBSC0000031</t>
  </si>
  <si>
    <t>WBSC0000032</t>
  </si>
  <si>
    <t>WBSC0000033</t>
  </si>
  <si>
    <t>WBSC0000034</t>
  </si>
  <si>
    <t>WBSC0000035</t>
  </si>
  <si>
    <t>WBSC0000036</t>
  </si>
  <si>
    <t>WBSC0000037</t>
  </si>
  <si>
    <t>WBSC0000038</t>
  </si>
  <si>
    <t>WBSC0000039</t>
  </si>
  <si>
    <t>WBSC0000040</t>
  </si>
  <si>
    <t>WBSC0000041</t>
  </si>
  <si>
    <t>WBSC0000042</t>
  </si>
  <si>
    <t>WBSC0000043</t>
  </si>
  <si>
    <t>WBSC000RTGS</t>
  </si>
  <si>
    <t>WBSC0BDCB01</t>
  </si>
  <si>
    <t>WBSC0BDCB02</t>
  </si>
  <si>
    <t>WBSC0BDCB03</t>
  </si>
  <si>
    <t>WBSC0BDCB04</t>
  </si>
  <si>
    <t>WBSC0BDCB05</t>
  </si>
  <si>
    <t>WBSC0BDCB06</t>
  </si>
  <si>
    <t>WBSC0BDCB07</t>
  </si>
  <si>
    <t>WBSC0BDCB08</t>
  </si>
  <si>
    <t>WBSC0BDCB09</t>
  </si>
  <si>
    <t>WBSC0BDCB10</t>
  </si>
  <si>
    <t>WBSC0BDCB11</t>
  </si>
  <si>
    <t>WBSC0BDCB12</t>
  </si>
  <si>
    <t>WBSC0BDCB13</t>
  </si>
  <si>
    <t>WBSC0BDCB14</t>
  </si>
  <si>
    <t>WBSC0BDCB15</t>
  </si>
  <si>
    <t>WBSC0BDCB16</t>
  </si>
  <si>
    <t>WBSC0BDCB17</t>
  </si>
  <si>
    <t>WBSC0BDCB18</t>
  </si>
  <si>
    <t>WBSC0BDCB19</t>
  </si>
  <si>
    <t>WBSC0BDCB20</t>
  </si>
  <si>
    <t>WBSC0BUCB01</t>
  </si>
  <si>
    <t>WBSC0BUCB02</t>
  </si>
  <si>
    <t>WBSC0BUCB03</t>
  </si>
  <si>
    <t>WBSC0BUCB04</t>
  </si>
  <si>
    <t>WBSC0DDCB01</t>
  </si>
  <si>
    <t>WBSC0DDCB02</t>
  </si>
  <si>
    <t>WBSC0DDCB03</t>
  </si>
  <si>
    <t>WBSC0DDCB04</t>
  </si>
  <si>
    <t>WBSC0DDCB05</t>
  </si>
  <si>
    <t>WBSC0DDCB06</t>
  </si>
  <si>
    <t>WBSC0DDCB07</t>
  </si>
  <si>
    <t>WBSC0DDCB08</t>
  </si>
  <si>
    <t>WBSC0DJCB01</t>
  </si>
  <si>
    <t>WBSC0DJCB02</t>
  </si>
  <si>
    <t>WBSC0DJCB03</t>
  </si>
  <si>
    <t>WBSC0DJCB04</t>
  </si>
  <si>
    <t>WBSC0DJCB05</t>
  </si>
  <si>
    <t>WBSC0DJCB06</t>
  </si>
  <si>
    <t>WBSC0DJCB07</t>
  </si>
  <si>
    <t>WBSC0DJCB08</t>
  </si>
  <si>
    <t>WBSC0HCCB01</t>
  </si>
  <si>
    <t>WBSC0HCCB02</t>
  </si>
  <si>
    <t>WBSC0HCCB03</t>
  </si>
  <si>
    <t>WBSC0HCCB04</t>
  </si>
  <si>
    <t>WBSC0HCCB05</t>
  </si>
  <si>
    <t>WBSC0HCCB06</t>
  </si>
  <si>
    <t>WBSC0HCCB07</t>
  </si>
  <si>
    <t>WBSC0HCCB08</t>
  </si>
  <si>
    <t>WBSC0HCCB09</t>
  </si>
  <si>
    <t>WBSC0HCCB10</t>
  </si>
  <si>
    <t>WBSC0HCCB11</t>
  </si>
  <si>
    <t>WBSC0HCCB12</t>
  </si>
  <si>
    <t>WBSC0HCCB13</t>
  </si>
  <si>
    <t>WBSC0HDCB01</t>
  </si>
  <si>
    <t>WBSC0HDCB02</t>
  </si>
  <si>
    <t>WBSC0HDCB03</t>
  </si>
  <si>
    <t>WBSC0HDCB04</t>
  </si>
  <si>
    <t>WBSC0HDCB05</t>
  </si>
  <si>
    <t>WBSC0HDCB06</t>
  </si>
  <si>
    <t>WBSC0HDCB07</t>
  </si>
  <si>
    <t>WBSC0HDCB08</t>
  </si>
  <si>
    <t>WBSC0HDCB09</t>
  </si>
  <si>
    <t>WBSC0HDCB10</t>
  </si>
  <si>
    <t>WBSC0HDCB11</t>
  </si>
  <si>
    <t>WBSC0HDCB12</t>
  </si>
  <si>
    <t>WBSC0HDCB13</t>
  </si>
  <si>
    <t>WBSC0HDCB14</t>
  </si>
  <si>
    <t>WBSC0HDCB15</t>
  </si>
  <si>
    <t>WBSC0HDCB16</t>
  </si>
  <si>
    <t>WBSC0HDCB17</t>
  </si>
  <si>
    <t>WBSC0HDCB18</t>
  </si>
  <si>
    <t>WBSC0HDCB19</t>
  </si>
  <si>
    <t>WBSC0JCCB01</t>
  </si>
  <si>
    <t>WBSC0JCCB02</t>
  </si>
  <si>
    <t>WBSC0JCCB03</t>
  </si>
  <si>
    <t>WBSC0JCCB04</t>
  </si>
  <si>
    <t>WBSC0JCCB05</t>
  </si>
  <si>
    <t>WBSC0JCCB06</t>
  </si>
  <si>
    <t>WBSC0JCCB07</t>
  </si>
  <si>
    <t>WBSC0JCCB08</t>
  </si>
  <si>
    <t>WBSC0JCCB09</t>
  </si>
  <si>
    <t>WBSC0JCCB10</t>
  </si>
  <si>
    <t>WBSC0JCCB11</t>
  </si>
  <si>
    <t>WBSC0JCCB12</t>
  </si>
  <si>
    <t>WBSC0JCCB14</t>
  </si>
  <si>
    <t>WBSC0JCCB15</t>
  </si>
  <si>
    <t>WBSC0JCCB16</t>
  </si>
  <si>
    <t>WBSC0JCCB17</t>
  </si>
  <si>
    <t>WBSC0KUCB01</t>
  </si>
  <si>
    <t>WBSC0KUCB02</t>
  </si>
  <si>
    <t>WBSC0MALD01</t>
  </si>
  <si>
    <t>WBSC0MALD02</t>
  </si>
  <si>
    <t>WBSC0MALD03</t>
  </si>
  <si>
    <t>WBSC0MALD04</t>
  </si>
  <si>
    <t>WBSC0MALD05</t>
  </si>
  <si>
    <t>WBSC0MALD06</t>
  </si>
  <si>
    <t>WBSC0MALD07</t>
  </si>
  <si>
    <t>WBSC0MALD08</t>
  </si>
  <si>
    <t>WBSC0MALD09</t>
  </si>
  <si>
    <t>WBSC0MALD10</t>
  </si>
  <si>
    <t>WBSC0MALD11</t>
  </si>
  <si>
    <t>WBSC0MALD12</t>
  </si>
  <si>
    <t>WBSC0MALD13</t>
  </si>
  <si>
    <t>WBSC0MALD14</t>
  </si>
  <si>
    <t>WBSC0MALD15</t>
  </si>
  <si>
    <t>WBSC0MALD17</t>
  </si>
  <si>
    <t>WBSC0MALD18</t>
  </si>
  <si>
    <t>WBSC0MCCB01</t>
  </si>
  <si>
    <t>WBSC0MCCB02</t>
  </si>
  <si>
    <t>WBSC0MCCB03</t>
  </si>
  <si>
    <t>WBSC0MCCB04</t>
  </si>
  <si>
    <t>WBSC0MCCB05</t>
  </si>
  <si>
    <t>WBSC0MCCB06</t>
  </si>
  <si>
    <t>WBSC0MCCB07</t>
  </si>
  <si>
    <t>WBSC0MCCB08</t>
  </si>
  <si>
    <t>WBSC0MCCB09</t>
  </si>
  <si>
    <t>WBSC0MCCB10</t>
  </si>
  <si>
    <t>WBSC0MCCB11</t>
  </si>
  <si>
    <t>WBSC0MCCB12</t>
  </si>
  <si>
    <t>WBSC0MCCB13</t>
  </si>
  <si>
    <t>WBSC0MCCB14</t>
  </si>
  <si>
    <t>WBSC0MCCB15</t>
  </si>
  <si>
    <t>WBSC0MCCB16</t>
  </si>
  <si>
    <t>WBSC0MCCB17</t>
  </si>
  <si>
    <t>WBSC0MCCB18</t>
  </si>
  <si>
    <t>WBSC0MCCB19</t>
  </si>
  <si>
    <t>WBSC0MCCB20</t>
  </si>
  <si>
    <t>WBSC0MGCB01</t>
  </si>
  <si>
    <t>WBSC0MGCB02</t>
  </si>
  <si>
    <t>WBSC0MGCB03</t>
  </si>
  <si>
    <t>WBSC0MGCB04</t>
  </si>
  <si>
    <t>WBSC0MGCB05</t>
  </si>
  <si>
    <t>WBSC0MGCB06</t>
  </si>
  <si>
    <t>WBSC0MGCB07</t>
  </si>
  <si>
    <t>WBSC0MGCB08</t>
  </si>
  <si>
    <t>WBSC0MGCB09</t>
  </si>
  <si>
    <t>WBSC0MGCB10</t>
  </si>
  <si>
    <t>WBSC0MGCB11</t>
  </si>
  <si>
    <t>WBSC0MUCB01</t>
  </si>
  <si>
    <t>WBSC0NDCB01</t>
  </si>
  <si>
    <t>WBSC0NDCB02</t>
  </si>
  <si>
    <t>WBSC0NDCB03</t>
  </si>
  <si>
    <t>WBSC0NDCB04</t>
  </si>
  <si>
    <t>WBSC0NDCB05</t>
  </si>
  <si>
    <t>WBSC0NDCB06</t>
  </si>
  <si>
    <t>WBSC0NDCB07</t>
  </si>
  <si>
    <t>WBSC0NDCB08</t>
  </si>
  <si>
    <t>WBSC0NDCB09</t>
  </si>
  <si>
    <t>WBSC0NDCB10</t>
  </si>
  <si>
    <t>WBSC0NDCB11</t>
  </si>
  <si>
    <t>WBSC0NDCB12</t>
  </si>
  <si>
    <t>WBSC0NDCB13</t>
  </si>
  <si>
    <t>WBSC0NDCB14</t>
  </si>
  <si>
    <t>WBSC0NDCB15</t>
  </si>
  <si>
    <t>WBSC0NDCB16</t>
  </si>
  <si>
    <t>WBSC0NDCB17</t>
  </si>
  <si>
    <t>WBSC0PCCB01</t>
  </si>
  <si>
    <t>WBSC0PCCB02</t>
  </si>
  <si>
    <t>WBSC0PCCB03</t>
  </si>
  <si>
    <t>WBSC0PCCB04</t>
  </si>
  <si>
    <t>WBSC0PCCB05</t>
  </si>
  <si>
    <t>WBSC0PCCB06</t>
  </si>
  <si>
    <t>WBSC0PCCB07</t>
  </si>
  <si>
    <t>WBSC0PCCB08</t>
  </si>
  <si>
    <t>WBSC0RCCB01</t>
  </si>
  <si>
    <t>WBSC0RCCB02</t>
  </si>
  <si>
    <t>WBSC0RCCB03</t>
  </si>
  <si>
    <t>WBSC0RCCB04</t>
  </si>
  <si>
    <t>WBSC0RCCB05</t>
  </si>
  <si>
    <t>WBSC0RCCB06</t>
  </si>
  <si>
    <t>WBSC0RCCB07</t>
  </si>
  <si>
    <t>WBSC0RCCB08</t>
  </si>
  <si>
    <t>WBSC0RCCB09</t>
  </si>
  <si>
    <t>WBSC0RCCB10</t>
  </si>
  <si>
    <t>WBSC0RCCB11</t>
  </si>
  <si>
    <t>WBSC0RCCB12</t>
  </si>
  <si>
    <t>WBSC0RCCB13</t>
  </si>
  <si>
    <t>WBSC0RCCB14</t>
  </si>
  <si>
    <t>WBSC0RCCB15</t>
  </si>
  <si>
    <t>WBSC0RCCB16</t>
  </si>
  <si>
    <t>WBSC0TCCB01</t>
  </si>
  <si>
    <t>WBSC0TCCB02</t>
  </si>
  <si>
    <t>WBSC0TCCB03</t>
  </si>
  <si>
    <t>WBSC0TCCB04</t>
  </si>
  <si>
    <t>WBSC0TCCB05</t>
  </si>
  <si>
    <t>WBSC0TCCB06</t>
  </si>
  <si>
    <t>WBSC0TCCB07</t>
  </si>
  <si>
    <t>WBSC0TCCB08</t>
  </si>
  <si>
    <t>WBSC0TCCB09</t>
  </si>
  <si>
    <t>WBSC0TCCB10</t>
  </si>
  <si>
    <t>WBSC0TCCB11</t>
  </si>
  <si>
    <t>WBSC0TCCB12</t>
  </si>
  <si>
    <t>WBSC0TCCB13</t>
  </si>
  <si>
    <t>WBSC0TCCB14</t>
  </si>
  <si>
    <t>WBSC0TCCB15</t>
  </si>
  <si>
    <t>WBSC0TCCB16</t>
  </si>
  <si>
    <t>WBSC0TCCB17</t>
  </si>
  <si>
    <t>WBSC0TCCB18</t>
  </si>
  <si>
    <t>WBSC0TCCB19</t>
  </si>
  <si>
    <t>WBSC0TCCB20</t>
  </si>
  <si>
    <t>WBSC0TCCB21</t>
  </si>
  <si>
    <t>WBSC0TCCB22</t>
  </si>
  <si>
    <t>WBSC0TUCB01</t>
  </si>
  <si>
    <t>WBSC0VCCB01</t>
  </si>
  <si>
    <t>WBSC0VCCB02</t>
  </si>
  <si>
    <t>WBSC0VCCB03</t>
  </si>
  <si>
    <t>WBSC0VCCB04</t>
  </si>
  <si>
    <t>WBSC0VCCB05</t>
  </si>
  <si>
    <t>WBSC0VCCB06</t>
  </si>
  <si>
    <t>WBSC0VCCB07</t>
  </si>
  <si>
    <t>WBSC0VCCB08</t>
  </si>
  <si>
    <t>WBSC0VCCB09</t>
  </si>
  <si>
    <t>WBSC0VCCB10</t>
  </si>
  <si>
    <t>WBSC0VCCB11</t>
  </si>
  <si>
    <t>WBSC0VCCB12</t>
  </si>
  <si>
    <t>WBSC0VCCB13</t>
  </si>
  <si>
    <t>WBSC0VCCB14</t>
  </si>
  <si>
    <t>WBSC0VCCB15</t>
  </si>
  <si>
    <t>WBSC0VCCB16</t>
  </si>
  <si>
    <t>WBSC0VCCB17</t>
  </si>
  <si>
    <t>WBSC0VCCB18</t>
  </si>
  <si>
    <t>WBSC0VCCB19</t>
  </si>
  <si>
    <t>WBSC0VCCB20</t>
  </si>
  <si>
    <t>WBSC0VCCB21</t>
  </si>
  <si>
    <t>WBSC0VCCB22</t>
  </si>
  <si>
    <t>WBSC0VCCB23</t>
  </si>
  <si>
    <t>WBSC0VCCB24</t>
  </si>
  <si>
    <t>WBSC0VCCB25</t>
  </si>
  <si>
    <t>WBSC0VCCB26</t>
  </si>
  <si>
    <t>WBSC0VCCB27</t>
  </si>
  <si>
    <t>WBSC0VCCB28</t>
  </si>
  <si>
    <t>WBSC0VCCB29</t>
  </si>
  <si>
    <t>WBSC0VCCB30</t>
  </si>
  <si>
    <t>WBSC0VCCB31</t>
  </si>
  <si>
    <t>WBSC0VCCB32</t>
  </si>
  <si>
    <t>WBSC0VCCB33</t>
  </si>
  <si>
    <t>WBSC0VCCB34</t>
  </si>
  <si>
    <t>WBSC0VCCB35</t>
  </si>
  <si>
    <t>WBSC0VCCB36</t>
  </si>
  <si>
    <t>WBSC0VCCB37</t>
  </si>
  <si>
    <t>WBSC0VCCB38</t>
  </si>
  <si>
    <t>WBSC0VCCB39</t>
  </si>
  <si>
    <t>YESB0000002</t>
  </si>
  <si>
    <t>YESB0000003</t>
  </si>
  <si>
    <t>YESB0000004</t>
  </si>
  <si>
    <t>YESB0000005</t>
  </si>
  <si>
    <t>YESB0000006</t>
  </si>
  <si>
    <t>YESB0000007</t>
  </si>
  <si>
    <t>YESB0000008</t>
  </si>
  <si>
    <t>YESB0000009</t>
  </si>
  <si>
    <t>YESB0000010</t>
  </si>
  <si>
    <t>YESB0000011</t>
  </si>
  <si>
    <t>YESB0000012</t>
  </si>
  <si>
    <t>YESB0000013</t>
  </si>
  <si>
    <t>YESB0000014</t>
  </si>
  <si>
    <t>YESB0000015</t>
  </si>
  <si>
    <t>YESB0000016</t>
  </si>
  <si>
    <t>YESB0000017</t>
  </si>
  <si>
    <t>YESB0000018</t>
  </si>
  <si>
    <t>YESB0000019</t>
  </si>
  <si>
    <t>YESB0000020</t>
  </si>
  <si>
    <t>YESB0000021</t>
  </si>
  <si>
    <t>YESB0000022</t>
  </si>
  <si>
    <t>YESB0000023</t>
  </si>
  <si>
    <t>YESB0000024</t>
  </si>
  <si>
    <t>YESB0000025</t>
  </si>
  <si>
    <t>YESB0000026</t>
  </si>
  <si>
    <t>YESB0000027</t>
  </si>
  <si>
    <t>YESB0000028</t>
  </si>
  <si>
    <t>YESB0000029</t>
  </si>
  <si>
    <t>YESB0000030</t>
  </si>
  <si>
    <t>YESB0000031</t>
  </si>
  <si>
    <t>YESB0000032</t>
  </si>
  <si>
    <t>YESB0000033</t>
  </si>
  <si>
    <t>YESB0000034</t>
  </si>
  <si>
    <t>YESB0000035</t>
  </si>
  <si>
    <t>YESB0000036</t>
  </si>
  <si>
    <t>YESB0000037</t>
  </si>
  <si>
    <t>YESB0000038</t>
  </si>
  <si>
    <t>YESB0000039</t>
  </si>
  <si>
    <t>YESB0000040</t>
  </si>
  <si>
    <t>YESB0000041</t>
  </si>
  <si>
    <t>YESB0000042</t>
  </si>
  <si>
    <t>YESB0000043</t>
  </si>
  <si>
    <t>YESB0000044</t>
  </si>
  <si>
    <t>YESB0000045</t>
  </si>
  <si>
    <t>YESB0000046</t>
  </si>
  <si>
    <t>YESB0000047</t>
  </si>
  <si>
    <t>YESB0000048</t>
  </si>
  <si>
    <t>YESB0000049</t>
  </si>
  <si>
    <t>YESB0000050</t>
  </si>
  <si>
    <t>YESB0000051</t>
  </si>
  <si>
    <t>YESB0000052</t>
  </si>
  <si>
    <t>YESB0000053</t>
  </si>
  <si>
    <t>YESB0000054</t>
  </si>
  <si>
    <t>YESB0000055</t>
  </si>
  <si>
    <t>YESB0000056</t>
  </si>
  <si>
    <t>YESB0000057</t>
  </si>
  <si>
    <t>YESB0000058</t>
  </si>
  <si>
    <t>YESB0000059</t>
  </si>
  <si>
    <t>YESB0000060</t>
  </si>
  <si>
    <t>YESB0000061</t>
  </si>
  <si>
    <t>YESB0000062</t>
  </si>
  <si>
    <t>YESB0000063</t>
  </si>
  <si>
    <t>YESB0000064</t>
  </si>
  <si>
    <t>YESB0000065</t>
  </si>
  <si>
    <t>YESB0000066</t>
  </si>
  <si>
    <t>YESB0000067</t>
  </si>
  <si>
    <t>YESB0000068</t>
  </si>
  <si>
    <t>YESB0000069</t>
  </si>
  <si>
    <t>YESB0000070</t>
  </si>
  <si>
    <t>YESB0000071</t>
  </si>
  <si>
    <t>YESB0000072</t>
  </si>
  <si>
    <t>YESB0000073</t>
  </si>
  <si>
    <t>YESB0000074</t>
  </si>
  <si>
    <t>YESB0000075</t>
  </si>
  <si>
    <t>YESB0000076</t>
  </si>
  <si>
    <t>YESB0000077</t>
  </si>
  <si>
    <t>YESB0000078</t>
  </si>
  <si>
    <t>YESB0000079</t>
  </si>
  <si>
    <t>YESB0000080</t>
  </si>
  <si>
    <t>YESB0000081</t>
  </si>
  <si>
    <t>YESB0000082</t>
  </si>
  <si>
    <t>YESB0000083</t>
  </si>
  <si>
    <t>YESB0000084</t>
  </si>
  <si>
    <t>YESB0000085</t>
  </si>
  <si>
    <t>YESB0000086</t>
  </si>
  <si>
    <t>YESB0000087</t>
  </si>
  <si>
    <t>YESB0000088</t>
  </si>
  <si>
    <t>YESB0000089</t>
  </si>
  <si>
    <t>YESB0000090</t>
  </si>
  <si>
    <t>YESB0000091</t>
  </si>
  <si>
    <t>YESB0000092</t>
  </si>
  <si>
    <t>YESB0000093</t>
  </si>
  <si>
    <t>YESB0000094</t>
  </si>
  <si>
    <t>YESB0000095</t>
  </si>
  <si>
    <t>YESB0000096</t>
  </si>
  <si>
    <t>YESB0000097</t>
  </si>
  <si>
    <t>YESB0000098</t>
  </si>
  <si>
    <t>YESB0000099</t>
  </si>
  <si>
    <t>YESB0000100</t>
  </si>
  <si>
    <t>YESB0000101</t>
  </si>
  <si>
    <t>YESB0000102</t>
  </si>
  <si>
    <t>YESB0000103</t>
  </si>
  <si>
    <t>YESB0000104</t>
  </si>
  <si>
    <t>YESB0000105</t>
  </si>
  <si>
    <t>YESB0000106</t>
  </si>
  <si>
    <t>YESB0000107</t>
  </si>
  <si>
    <t>YESB0000108</t>
  </si>
  <si>
    <t>YESB0000109</t>
  </si>
  <si>
    <t>YESB0000110</t>
  </si>
  <si>
    <t>YESB0000111</t>
  </si>
  <si>
    <t>YESB0000112</t>
  </si>
  <si>
    <t>YESB0000113</t>
  </si>
  <si>
    <t>YESB0000114</t>
  </si>
  <si>
    <t>YESB0000115</t>
  </si>
  <si>
    <t>YESB0000116</t>
  </si>
  <si>
    <t>YESB0000117</t>
  </si>
  <si>
    <t>YESB0000118</t>
  </si>
  <si>
    <t>YESB0000119</t>
  </si>
  <si>
    <t>YESB0000120</t>
  </si>
  <si>
    <t>YESB0000121</t>
  </si>
  <si>
    <t>YESB0000122</t>
  </si>
  <si>
    <t>YESB0000123</t>
  </si>
  <si>
    <t>YESB0000124</t>
  </si>
  <si>
    <t>YESB0000125</t>
  </si>
  <si>
    <t>YESB0000126</t>
  </si>
  <si>
    <t>YESB0000127</t>
  </si>
  <si>
    <t>YESB0000128</t>
  </si>
  <si>
    <t>YESB0000129</t>
  </si>
  <si>
    <t>YESB0000130</t>
  </si>
  <si>
    <t>YESB0000131</t>
  </si>
  <si>
    <t>YESB0000132</t>
  </si>
  <si>
    <t>YESB0000133</t>
  </si>
  <si>
    <t>YESB0000134</t>
  </si>
  <si>
    <t>YESB0000135</t>
  </si>
  <si>
    <t>YESB0000136</t>
  </si>
  <si>
    <t>YESB0000137</t>
  </si>
  <si>
    <t>YESB0000138</t>
  </si>
  <si>
    <t>YESB0000139</t>
  </si>
  <si>
    <t>YESB0000140</t>
  </si>
  <si>
    <t>YESB0000141</t>
  </si>
  <si>
    <t>YESB0000142</t>
  </si>
  <si>
    <t>YESB0000143</t>
  </si>
  <si>
    <t>YESB0000144</t>
  </si>
  <si>
    <t>YESB0000145</t>
  </si>
  <si>
    <t>YESB0000146</t>
  </si>
  <si>
    <t>YESB0000147</t>
  </si>
  <si>
    <t>YESB0000148</t>
  </si>
  <si>
    <t>YESB0000149</t>
  </si>
  <si>
    <t>YESB0000150</t>
  </si>
  <si>
    <t>YESB0000151</t>
  </si>
  <si>
    <t>YESB0000152</t>
  </si>
  <si>
    <t>YESB0000153</t>
  </si>
  <si>
    <t>YESB0000154</t>
  </si>
  <si>
    <t>YESB0000155</t>
  </si>
  <si>
    <t>YESB0000156</t>
  </si>
  <si>
    <t>YESB0000157</t>
  </si>
  <si>
    <t>YESB0000158</t>
  </si>
  <si>
    <t>YESB0000159</t>
  </si>
  <si>
    <t>YESB0000160</t>
  </si>
  <si>
    <t>YESB0000161</t>
  </si>
  <si>
    <t>YESB0000162</t>
  </si>
  <si>
    <t>YESB0000163</t>
  </si>
  <si>
    <t>YESB0000164</t>
  </si>
  <si>
    <t>YESB0000165</t>
  </si>
  <si>
    <t>YESB0000166</t>
  </si>
  <si>
    <t>YESB0000167</t>
  </si>
  <si>
    <t>YESB0000168</t>
  </si>
  <si>
    <t>YESB0000169</t>
  </si>
  <si>
    <t>YESB0000170</t>
  </si>
  <si>
    <t>YESB0000171</t>
  </si>
  <si>
    <t>YESB0000172</t>
  </si>
  <si>
    <t>YESB0000173</t>
  </si>
  <si>
    <t>YESB0000174</t>
  </si>
  <si>
    <t>YESB0000175</t>
  </si>
  <si>
    <t>YESB0000176</t>
  </si>
  <si>
    <t>YESB0000177</t>
  </si>
  <si>
    <t>YESB0000178</t>
  </si>
  <si>
    <t>YESB0000179</t>
  </si>
  <si>
    <t>YESB0000180</t>
  </si>
  <si>
    <t>YESB0000181</t>
  </si>
  <si>
    <t>YESB0000182</t>
  </si>
  <si>
    <t>YESB0000183</t>
  </si>
  <si>
    <t>YESB0000184</t>
  </si>
  <si>
    <t>YESB0000185</t>
  </si>
  <si>
    <t>YESB0000186</t>
  </si>
  <si>
    <t>YESB0000187</t>
  </si>
  <si>
    <t>YESB0000188</t>
  </si>
  <si>
    <t>YESB0000189</t>
  </si>
  <si>
    <t>YESB0000190</t>
  </si>
  <si>
    <t>YESB0000191</t>
  </si>
  <si>
    <t>YESB0000192</t>
  </si>
  <si>
    <t>YESB0000193</t>
  </si>
  <si>
    <t>YESB0000194</t>
  </si>
  <si>
    <t>YESB0000195</t>
  </si>
  <si>
    <t>YESB0000196</t>
  </si>
  <si>
    <t>YESB0000197</t>
  </si>
  <si>
    <t>YESB0000198</t>
  </si>
  <si>
    <t>YESB0000199</t>
  </si>
  <si>
    <t>YESB0000200</t>
  </si>
  <si>
    <t>YESB0000201</t>
  </si>
  <si>
    <t>YESB0000202</t>
  </si>
  <si>
    <t>YESB0000203</t>
  </si>
  <si>
    <t>YESB0000204</t>
  </si>
  <si>
    <t>YESB0000205</t>
  </si>
  <si>
    <t>YESB0000206</t>
  </si>
  <si>
    <t>YESB0000207</t>
  </si>
  <si>
    <t>YESB0000208</t>
  </si>
  <si>
    <t>YESB0000209</t>
  </si>
  <si>
    <t>YESB0000210</t>
  </si>
  <si>
    <t>YESB0000211</t>
  </si>
  <si>
    <t>YESB0000212</t>
  </si>
  <si>
    <t>YESB0000213</t>
  </si>
  <si>
    <t>YESB0000214</t>
  </si>
  <si>
    <t>YESB0000215</t>
  </si>
  <si>
    <t>YESB0000216</t>
  </si>
  <si>
    <t>YESB0000217</t>
  </si>
  <si>
    <t>YESB0000218</t>
  </si>
  <si>
    <t>YESB0000219</t>
  </si>
  <si>
    <t>YESB0000220</t>
  </si>
  <si>
    <t>YESB0000221</t>
  </si>
  <si>
    <t>YESB0000222</t>
  </si>
  <si>
    <t>YESB0000223</t>
  </si>
  <si>
    <t>YESB0000224</t>
  </si>
  <si>
    <t>YESB0000225</t>
  </si>
  <si>
    <t>YESB0000226</t>
  </si>
  <si>
    <t>YESB0000227</t>
  </si>
  <si>
    <t>YESB0000228</t>
  </si>
  <si>
    <t>YESB0000229</t>
  </si>
  <si>
    <t>YESB0000230</t>
  </si>
  <si>
    <t>YESB0000231</t>
  </si>
  <si>
    <t>YESB0000232</t>
  </si>
  <si>
    <t>YESB0000233</t>
  </si>
  <si>
    <t>YESB0000234</t>
  </si>
  <si>
    <t>YESB0000235</t>
  </si>
  <si>
    <t>YESB0000236</t>
  </si>
  <si>
    <t>YESB0000237</t>
  </si>
  <si>
    <t>YESB0000238</t>
  </si>
  <si>
    <t>YESB0000239</t>
  </si>
  <si>
    <t>YESB0000240</t>
  </si>
  <si>
    <t>YESB0000241</t>
  </si>
  <si>
    <t>YESB0000242</t>
  </si>
  <si>
    <t>YESB0000243</t>
  </si>
  <si>
    <t>YESB0000244</t>
  </si>
  <si>
    <t>YESB0000245</t>
  </si>
  <si>
    <t>YESB0000246</t>
  </si>
  <si>
    <t>YESB0000247</t>
  </si>
  <si>
    <t>YESB0000248</t>
  </si>
  <si>
    <t>YESB0000249</t>
  </si>
  <si>
    <t>YESB0000250</t>
  </si>
  <si>
    <t>YESB0000251</t>
  </si>
  <si>
    <t>YESB0000252</t>
  </si>
  <si>
    <t>YESB0000253</t>
  </si>
  <si>
    <t>YESB0000254</t>
  </si>
  <si>
    <t>YESB0000255</t>
  </si>
  <si>
    <t>YESB0000256</t>
  </si>
  <si>
    <t>YESB0000257</t>
  </si>
  <si>
    <t>YESB0000258</t>
  </si>
  <si>
    <t>YESB0000259</t>
  </si>
  <si>
    <t>YESB0000260</t>
  </si>
  <si>
    <t>YESB0000261</t>
  </si>
  <si>
    <t>YESB0000262</t>
  </si>
  <si>
    <t>YESB0000263</t>
  </si>
  <si>
    <t>YESB0000264</t>
  </si>
  <si>
    <t>YESB0000265</t>
  </si>
  <si>
    <t>YESB0000266</t>
  </si>
  <si>
    <t>YESB0000267</t>
  </si>
  <si>
    <t>YESB0000268</t>
  </si>
  <si>
    <t>YESB0000269</t>
  </si>
  <si>
    <t>YESB0000270</t>
  </si>
  <si>
    <t>YESB0000271</t>
  </si>
  <si>
    <t>YESB0000272</t>
  </si>
  <si>
    <t>YESB0000273</t>
  </si>
  <si>
    <t>YESB0000274</t>
  </si>
  <si>
    <t>YESB0000275</t>
  </si>
  <si>
    <t>YESB0000276</t>
  </si>
  <si>
    <t>YESB0000277</t>
  </si>
  <si>
    <t>YESB0000278</t>
  </si>
  <si>
    <t>YESB0000279</t>
  </si>
  <si>
    <t>YESB0000280</t>
  </si>
  <si>
    <t>YESB0000281</t>
  </si>
  <si>
    <t>YESB0000282</t>
  </si>
  <si>
    <t>YESB0000283</t>
  </si>
  <si>
    <t>YESB0000284</t>
  </si>
  <si>
    <t>YESB0000285</t>
  </si>
  <si>
    <t>YESB0000286</t>
  </si>
  <si>
    <t>YESB0000287</t>
  </si>
  <si>
    <t>YESB0000288</t>
  </si>
  <si>
    <t>YESB0000289</t>
  </si>
  <si>
    <t>YESB0000290</t>
  </si>
  <si>
    <t>YESB0000291</t>
  </si>
  <si>
    <t>YESB0000292</t>
  </si>
  <si>
    <t>YESB0000293</t>
  </si>
  <si>
    <t>YESB0000294</t>
  </si>
  <si>
    <t>YESB0000295</t>
  </si>
  <si>
    <t>YESB0000296</t>
  </si>
  <si>
    <t>YESB0000297</t>
  </si>
  <si>
    <t>YESB0000298</t>
  </si>
  <si>
    <t>YESB0000299</t>
  </si>
  <si>
    <t>YESB0000300</t>
  </si>
  <si>
    <t>YESB0000301</t>
  </si>
  <si>
    <t>YESB0000302</t>
  </si>
  <si>
    <t>YESB0000303</t>
  </si>
  <si>
    <t>YESB0000304</t>
  </si>
  <si>
    <t>YESB0000305</t>
  </si>
  <si>
    <t>YESB0000306</t>
  </si>
  <si>
    <t>YESB0000307</t>
  </si>
  <si>
    <t>YESB0000308</t>
  </si>
  <si>
    <t>YESB0000309</t>
  </si>
  <si>
    <t>YESB0000310</t>
  </si>
  <si>
    <t>YESB0000311</t>
  </si>
  <si>
    <t>YESB0000312</t>
  </si>
  <si>
    <t>YESB0000313</t>
  </si>
  <si>
    <t>YESB0000314</t>
  </si>
  <si>
    <t>YESB0000315</t>
  </si>
  <si>
    <t>YESB0000316</t>
  </si>
  <si>
    <t>YESB0000317</t>
  </si>
  <si>
    <t>YESB0000318</t>
  </si>
  <si>
    <t>YESB0000319</t>
  </si>
  <si>
    <t>YESB0000320</t>
  </si>
  <si>
    <t>YESB0000321</t>
  </si>
  <si>
    <t>YESB0000322</t>
  </si>
  <si>
    <t>YESB0000323</t>
  </si>
  <si>
    <t>YESB0000324</t>
  </si>
  <si>
    <t>YESB0000325</t>
  </si>
  <si>
    <t>YESB0000326</t>
  </si>
  <si>
    <t>YESB0000327</t>
  </si>
  <si>
    <t>YESB0000328</t>
  </si>
  <si>
    <t>YESB0000329</t>
  </si>
  <si>
    <t>YESB0000330</t>
  </si>
  <si>
    <t>YESB0000331</t>
  </si>
  <si>
    <t>YESB0000332</t>
  </si>
  <si>
    <t>YESB0000333</t>
  </si>
  <si>
    <t>YESB0000334</t>
  </si>
  <si>
    <t>YESB0000335</t>
  </si>
  <si>
    <t>YESB0000336</t>
  </si>
  <si>
    <t>YESB0000337</t>
  </si>
  <si>
    <t>YESB0000338</t>
  </si>
  <si>
    <t>YESB0000339</t>
  </si>
  <si>
    <t>YESB0000340</t>
  </si>
  <si>
    <t>YESB0000341</t>
  </si>
  <si>
    <t>YESB0000342</t>
  </si>
  <si>
    <t>YESB0000343</t>
  </si>
  <si>
    <t>YESB0000344</t>
  </si>
  <si>
    <t>YESB0000345</t>
  </si>
  <si>
    <t>YESB0000346</t>
  </si>
  <si>
    <t>YESB0000347</t>
  </si>
  <si>
    <t>YESB0000348</t>
  </si>
  <si>
    <t>YESB0000349</t>
  </si>
  <si>
    <t>YESB0000350</t>
  </si>
  <si>
    <t>YESB0000351</t>
  </si>
  <si>
    <t>YESB0000352</t>
  </si>
  <si>
    <t>YESB0000353</t>
  </si>
  <si>
    <t>YESB0000354</t>
  </si>
  <si>
    <t>YESB0000355</t>
  </si>
  <si>
    <t>YESB0000356</t>
  </si>
  <si>
    <t>YESB0000357</t>
  </si>
  <si>
    <t>YESB0000358</t>
  </si>
  <si>
    <t>YESB0000359</t>
  </si>
  <si>
    <t>YESB0000360</t>
  </si>
  <si>
    <t>YESB0000361</t>
  </si>
  <si>
    <t>YESB0000362</t>
  </si>
  <si>
    <t>YESB0000363</t>
  </si>
  <si>
    <t>YESB0000364</t>
  </si>
  <si>
    <t>YESB0000365</t>
  </si>
  <si>
    <t>YESB0000366</t>
  </si>
  <si>
    <t>YESB0000367</t>
  </si>
  <si>
    <t>YESB0000368</t>
  </si>
  <si>
    <t>YESB0000369</t>
  </si>
  <si>
    <t>YESB0000370</t>
  </si>
  <si>
    <t>YESB0000371</t>
  </si>
  <si>
    <t>YESB0000372</t>
  </si>
  <si>
    <t>YESB0000373</t>
  </si>
  <si>
    <t>YESB0000374</t>
  </si>
  <si>
    <t>YESB0000375</t>
  </si>
  <si>
    <t>YESB0000376</t>
  </si>
  <si>
    <t>YESB0000377</t>
  </si>
  <si>
    <t>YESB0000378</t>
  </si>
  <si>
    <t>YESB0000379</t>
  </si>
  <si>
    <t>YESB0000380</t>
  </si>
  <si>
    <t>YESB0000381</t>
  </si>
  <si>
    <t>YESB0000382</t>
  </si>
  <si>
    <t>YESB0000383</t>
  </si>
  <si>
    <t>YESB0000384</t>
  </si>
  <si>
    <t>YESB0000385</t>
  </si>
  <si>
    <t>YESB0000386</t>
  </si>
  <si>
    <t>YESB0000387</t>
  </si>
  <si>
    <t>YESB0000388</t>
  </si>
  <si>
    <t>YESB0000389</t>
  </si>
  <si>
    <t>YESB0000390</t>
  </si>
  <si>
    <t>YESB0000391</t>
  </si>
  <si>
    <t>YESB0000392</t>
  </si>
  <si>
    <t>YESB0000393</t>
  </si>
  <si>
    <t>YESB0000394</t>
  </si>
  <si>
    <t>YESB0000395</t>
  </si>
  <si>
    <t>YESB0000396</t>
  </si>
  <si>
    <t>YESB0000397</t>
  </si>
  <si>
    <t>YESB0000398</t>
  </si>
  <si>
    <t>YESB0000399</t>
  </si>
  <si>
    <t>YESB0000400</t>
  </si>
  <si>
    <t>YESB0000411</t>
  </si>
  <si>
    <t>YESB0000412</t>
  </si>
  <si>
    <t>YESB0000413</t>
  </si>
  <si>
    <t>YESB0000414</t>
  </si>
  <si>
    <t>YESB0000415</t>
  </si>
  <si>
    <t>YESB0000416</t>
  </si>
  <si>
    <t>YESB0000417</t>
  </si>
  <si>
    <t>YESB0000418</t>
  </si>
  <si>
    <t>YESB0000419</t>
  </si>
  <si>
    <t>YESB0000420</t>
  </si>
  <si>
    <t>YESB0000421</t>
  </si>
  <si>
    <t>YESB0000422</t>
  </si>
  <si>
    <t>YESB0000423</t>
  </si>
  <si>
    <t>YESB0000424</t>
  </si>
  <si>
    <t>YESB0000425</t>
  </si>
  <si>
    <t>YESB0000426</t>
  </si>
  <si>
    <t>YESB0000427</t>
  </si>
  <si>
    <t>YESB0000428</t>
  </si>
  <si>
    <t>YESB0000429</t>
  </si>
  <si>
    <t>YESB0000430</t>
  </si>
  <si>
    <t>YESB0000431</t>
  </si>
  <si>
    <t>YESB0000432</t>
  </si>
  <si>
    <t>YESB0000433</t>
  </si>
  <si>
    <t>YESB0000434</t>
  </si>
  <si>
    <t>YESB0000435</t>
  </si>
  <si>
    <t>YESB0000436</t>
  </si>
  <si>
    <t>YESB0000437</t>
  </si>
  <si>
    <t>YESB0000438</t>
  </si>
  <si>
    <t>YESB0000439</t>
  </si>
  <si>
    <t>YESB0000440</t>
  </si>
  <si>
    <t>YESB0000441</t>
  </si>
  <si>
    <t>YESB0000442</t>
  </si>
  <si>
    <t>YESB0000443</t>
  </si>
  <si>
    <t>YESB0000444</t>
  </si>
  <si>
    <t>YESB0000446</t>
  </si>
  <si>
    <t>YESB0000447</t>
  </si>
  <si>
    <t>YESB0000448</t>
  </si>
  <si>
    <t>YESB0000449</t>
  </si>
  <si>
    <t>YESB0000450</t>
  </si>
  <si>
    <t>YESB0000451</t>
  </si>
  <si>
    <t>YESB0000452</t>
  </si>
  <si>
    <t>YESB0000453</t>
  </si>
  <si>
    <t>YESB0000454</t>
  </si>
  <si>
    <t>YESB0000455</t>
  </si>
  <si>
    <t>YESB0000456</t>
  </si>
  <si>
    <t>YESB0000457</t>
  </si>
  <si>
    <t>YESB0000458</t>
  </si>
  <si>
    <t>YESB0000459</t>
  </si>
  <si>
    <t>YESB0000460</t>
  </si>
  <si>
    <t>YESB0000461</t>
  </si>
  <si>
    <t>YESB0000463</t>
  </si>
  <si>
    <t>YESB0000464</t>
  </si>
  <si>
    <t>YESB0000465</t>
  </si>
  <si>
    <t>YESB0000466</t>
  </si>
  <si>
    <t>YESB0000467</t>
  </si>
  <si>
    <t>YESB0000468</t>
  </si>
  <si>
    <t>YESB0000469</t>
  </si>
  <si>
    <t>YESB0000471</t>
  </si>
  <si>
    <t>YESB0000472</t>
  </si>
  <si>
    <t>YESB0000473</t>
  </si>
  <si>
    <t>YESB0000474</t>
  </si>
  <si>
    <t>YESB0000475</t>
  </si>
  <si>
    <t>YESB0000476</t>
  </si>
  <si>
    <t>YESB0000477</t>
  </si>
  <si>
    <t>YESB0000478</t>
  </si>
  <si>
    <t>YESB0000479</t>
  </si>
  <si>
    <t>YESB0000480</t>
  </si>
  <si>
    <t>YESB0000481</t>
  </si>
  <si>
    <t>YESB0000482</t>
  </si>
  <si>
    <t>YESB0000483</t>
  </si>
  <si>
    <t>YESB0000484</t>
  </si>
  <si>
    <t>YESB0000485</t>
  </si>
  <si>
    <t>YESB0000486</t>
  </si>
  <si>
    <t>YESB0000487</t>
  </si>
  <si>
    <t>YESB0000488</t>
  </si>
  <si>
    <t>YESB0000489</t>
  </si>
  <si>
    <t>YESB0000490</t>
  </si>
  <si>
    <t>YESB0000491</t>
  </si>
  <si>
    <t>YESB0000492</t>
  </si>
  <si>
    <t>YESB0000493</t>
  </si>
  <si>
    <t>YESB0000494</t>
  </si>
  <si>
    <t>YESB0000495</t>
  </si>
  <si>
    <t>YESB0000496</t>
  </si>
  <si>
    <t>YESB0000497</t>
  </si>
  <si>
    <t>YESB0000498</t>
  </si>
  <si>
    <t>YESB0000499</t>
  </si>
  <si>
    <t>YESB0000500</t>
  </si>
  <si>
    <t>YESB0000501</t>
  </si>
  <si>
    <t>YESB0000502</t>
  </si>
  <si>
    <t>YESB0000503</t>
  </si>
  <si>
    <t>YESB0000504</t>
  </si>
  <si>
    <t>YESB0000505</t>
  </si>
  <si>
    <t>YESB0000506</t>
  </si>
  <si>
    <t>YESB0000507</t>
  </si>
  <si>
    <t>YESB0000508</t>
  </si>
  <si>
    <t>YESB0000509</t>
  </si>
  <si>
    <t>YESB0000510</t>
  </si>
  <si>
    <t>YESB0000511</t>
  </si>
  <si>
    <t>YESB0000512</t>
  </si>
  <si>
    <t>YESB0000513</t>
  </si>
  <si>
    <t>YESB0000515</t>
  </si>
  <si>
    <t>YESB0000516</t>
  </si>
  <si>
    <t>YESB0000517</t>
  </si>
  <si>
    <t>YESB0000519</t>
  </si>
  <si>
    <t>YESB0000520</t>
  </si>
  <si>
    <t>YESB0000521</t>
  </si>
  <si>
    <t>YESB0000523</t>
  </si>
  <si>
    <t>YESB0000524</t>
  </si>
  <si>
    <t>YESB0000527</t>
  </si>
  <si>
    <t>YESB0000528</t>
  </si>
  <si>
    <t>YESB0000529</t>
  </si>
  <si>
    <t>YESB0000531</t>
  </si>
  <si>
    <t>YESB0000532</t>
  </si>
  <si>
    <t>YESB0000533</t>
  </si>
  <si>
    <t>YESB0000534</t>
  </si>
  <si>
    <t>YESB0000535</t>
  </si>
  <si>
    <t>YESB0000536</t>
  </si>
  <si>
    <t>YESB0000537</t>
  </si>
  <si>
    <t>YESB0000538</t>
  </si>
  <si>
    <t>YESB0000539</t>
  </si>
  <si>
    <t>YESB0000540</t>
  </si>
  <si>
    <t>YESB0000541</t>
  </si>
  <si>
    <t>YESB0000542</t>
  </si>
  <si>
    <t>YESB0000543</t>
  </si>
  <si>
    <t>YESB0000544</t>
  </si>
  <si>
    <t>YESB0000545</t>
  </si>
  <si>
    <t>YESB0000546</t>
  </si>
  <si>
    <t>YESB0000549</t>
  </si>
  <si>
    <t>YESB0000551</t>
  </si>
  <si>
    <t>YESB0000552</t>
  </si>
  <si>
    <t>YESB0000553</t>
  </si>
  <si>
    <t>YESB0000554</t>
  </si>
  <si>
    <t>YESB0000556</t>
  </si>
  <si>
    <t>YESB0000558</t>
  </si>
  <si>
    <t>YESB0000559</t>
  </si>
  <si>
    <t>YESB0000560</t>
  </si>
  <si>
    <t>YESB0000561</t>
  </si>
  <si>
    <t>YESB0000562</t>
  </si>
  <si>
    <t>YESB0000563</t>
  </si>
  <si>
    <t>YESB0000564</t>
  </si>
  <si>
    <t>YESB0000565</t>
  </si>
  <si>
    <t>YESB0000566</t>
  </si>
  <si>
    <t>YESB0000567</t>
  </si>
  <si>
    <t>YESB0000568</t>
  </si>
  <si>
    <t>YESB0000569</t>
  </si>
  <si>
    <t>YESB0000570</t>
  </si>
  <si>
    <t>YESB0000571</t>
  </si>
  <si>
    <t>YESB0000572</t>
  </si>
  <si>
    <t>YESB0000573</t>
  </si>
  <si>
    <t>YESB0000574</t>
  </si>
  <si>
    <t>YESB0000575</t>
  </si>
  <si>
    <t>YESB0000576</t>
  </si>
  <si>
    <t>YESB0000578</t>
  </si>
  <si>
    <t>YESB0000579</t>
  </si>
  <si>
    <t>YESB0000580</t>
  </si>
  <si>
    <t>YESB0000581</t>
  </si>
  <si>
    <t>YESB0000582</t>
  </si>
  <si>
    <t>YESB0000583</t>
  </si>
  <si>
    <t>YESB0000584</t>
  </si>
  <si>
    <t>YESB0000585</t>
  </si>
  <si>
    <t>YESB0000586</t>
  </si>
  <si>
    <t>YESB0000587</t>
  </si>
  <si>
    <t>YESB0000588</t>
  </si>
  <si>
    <t>YESB0000589</t>
  </si>
  <si>
    <t>YESB0000590</t>
  </si>
  <si>
    <t>YESB0000591</t>
  </si>
  <si>
    <t>YESB0000592</t>
  </si>
  <si>
    <t>YESB0ACUB01</t>
  </si>
  <si>
    <t>YESB0ACUB02</t>
  </si>
  <si>
    <t>YESB0ACUB03</t>
  </si>
  <si>
    <t>YESB0ACUB04</t>
  </si>
  <si>
    <t>YESB0ADB001</t>
  </si>
  <si>
    <t>YESB0ADB002</t>
  </si>
  <si>
    <t>YESB0ADB003</t>
  </si>
  <si>
    <t>YESB0ADB004</t>
  </si>
  <si>
    <t>YESB0ADB005</t>
  </si>
  <si>
    <t>YESB0ADB006</t>
  </si>
  <si>
    <t>YESB0ADB007</t>
  </si>
  <si>
    <t>YESB0ADB008</t>
  </si>
  <si>
    <t>YESB0ADB009</t>
  </si>
  <si>
    <t>YESB0ADB010</t>
  </si>
  <si>
    <t>YESB0ADB011</t>
  </si>
  <si>
    <t>YESB0ADB012</t>
  </si>
  <si>
    <t>YESB0ADB013</t>
  </si>
  <si>
    <t>YESB0ADB014</t>
  </si>
  <si>
    <t>YESB0ADB015</t>
  </si>
  <si>
    <t>YESB0ADB016</t>
  </si>
  <si>
    <t>YESB0ADB017</t>
  </si>
  <si>
    <t>YESB0ADB018</t>
  </si>
  <si>
    <t>YESB0ADB019</t>
  </si>
  <si>
    <t>YESB0ADB020</t>
  </si>
  <si>
    <t>YESB0ADB021</t>
  </si>
  <si>
    <t>YESB0ADB022</t>
  </si>
  <si>
    <t>YESB0ADB023</t>
  </si>
  <si>
    <t>YESB0ADB024</t>
  </si>
  <si>
    <t>YESB0ADB025</t>
  </si>
  <si>
    <t>YESB0ADB026</t>
  </si>
  <si>
    <t>YESB0ADB027</t>
  </si>
  <si>
    <t>YESB0ADB028</t>
  </si>
  <si>
    <t>YESB0ADB029</t>
  </si>
  <si>
    <t>YESB0ADB030</t>
  </si>
  <si>
    <t>YESB0ADB031</t>
  </si>
  <si>
    <t>YESB0ADB032</t>
  </si>
  <si>
    <t>YESB0ADB033</t>
  </si>
  <si>
    <t>YESB0ADB034</t>
  </si>
  <si>
    <t>YESB0ADB035</t>
  </si>
  <si>
    <t>YESB0ADB036</t>
  </si>
  <si>
    <t>YESB0ADB037</t>
  </si>
  <si>
    <t>YESB0ADB038</t>
  </si>
  <si>
    <t>YESB0ADB039</t>
  </si>
  <si>
    <t>YESB0ADB040</t>
  </si>
  <si>
    <t>YESB0ADB041</t>
  </si>
  <si>
    <t>YESB0ADB042</t>
  </si>
  <si>
    <t>YESB0ADB043</t>
  </si>
  <si>
    <t>YESB0ADB044</t>
  </si>
  <si>
    <t>YESB0ADB045</t>
  </si>
  <si>
    <t>YESB0ADB046</t>
  </si>
  <si>
    <t>YESB0ADB047</t>
  </si>
  <si>
    <t>YESB0ADB048</t>
  </si>
  <si>
    <t>YESB0ADB049</t>
  </si>
  <si>
    <t>YESB0ADB050</t>
  </si>
  <si>
    <t>YESB0ADB051</t>
  </si>
  <si>
    <t>YESB0ADB052</t>
  </si>
  <si>
    <t>YESB0ADB053</t>
  </si>
  <si>
    <t>YESB0ADB054</t>
  </si>
  <si>
    <t>YESB0ADB055</t>
  </si>
  <si>
    <t>YESB0ADB056</t>
  </si>
  <si>
    <t>YESB0ADB057</t>
  </si>
  <si>
    <t>YESB0ADB058</t>
  </si>
  <si>
    <t>YESB0ADB059</t>
  </si>
  <si>
    <t>YESB0ADB060</t>
  </si>
  <si>
    <t>YESB0ADB061</t>
  </si>
  <si>
    <t>YESB0ADB062</t>
  </si>
  <si>
    <t>YESB0ADB063</t>
  </si>
  <si>
    <t>YESB0ADB064</t>
  </si>
  <si>
    <t>YESB0ADB065</t>
  </si>
  <si>
    <t>YESB0ADB066</t>
  </si>
  <si>
    <t>YESB0ADB067</t>
  </si>
  <si>
    <t>YESB0ADB068</t>
  </si>
  <si>
    <t>YESB0ADB069</t>
  </si>
  <si>
    <t>YESB0ADB070</t>
  </si>
  <si>
    <t>YESB0ADB071</t>
  </si>
  <si>
    <t>YESB0ADB072</t>
  </si>
  <si>
    <t>YESB0ADB073</t>
  </si>
  <si>
    <t>YESB0ADB074</t>
  </si>
  <si>
    <t>YESB0ADB075</t>
  </si>
  <si>
    <t>YESB0ADB076</t>
  </si>
  <si>
    <t>YESB0ADB077</t>
  </si>
  <si>
    <t>YESB0ADB078</t>
  </si>
  <si>
    <t>YESB0ADB079</t>
  </si>
  <si>
    <t>YESB0ADB080</t>
  </si>
  <si>
    <t>YESB0ADB081</t>
  </si>
  <si>
    <t>YESB0ADB082</t>
  </si>
  <si>
    <t>YESB0ADB083</t>
  </si>
  <si>
    <t>YESB0ADB084</t>
  </si>
  <si>
    <t>YESB0ADB085</t>
  </si>
  <si>
    <t>YESB0ADB086</t>
  </si>
  <si>
    <t>YESB0ADB087</t>
  </si>
  <si>
    <t>YESB0ADB088</t>
  </si>
  <si>
    <t>YESB0ADB089</t>
  </si>
  <si>
    <t>YESB0ADB090</t>
  </si>
  <si>
    <t>YESB0ADB091</t>
  </si>
  <si>
    <t>YESB0ADB092</t>
  </si>
  <si>
    <t>YESB0AMALCO</t>
  </si>
  <si>
    <t>YESB0ANSBM1</t>
  </si>
  <si>
    <t>YESB0ARUCB1</t>
  </si>
  <si>
    <t>YESB0ASCB02</t>
  </si>
  <si>
    <t>YESB0ASCB03</t>
  </si>
  <si>
    <t>YESB0ASCB04</t>
  </si>
  <si>
    <t>YESB0ASCB05</t>
  </si>
  <si>
    <t>YESB0AUB001</t>
  </si>
  <si>
    <t>YESB0AUB002</t>
  </si>
  <si>
    <t>YESB0AUB003</t>
  </si>
  <si>
    <t>YESB0AUB004</t>
  </si>
  <si>
    <t>YESB0AUB005</t>
  </si>
  <si>
    <t>YESB0AUB006</t>
  </si>
  <si>
    <t>YESB0AUB007</t>
  </si>
  <si>
    <t>YESB0AUB008</t>
  </si>
  <si>
    <t>YESB0AUB009</t>
  </si>
  <si>
    <t>YESB0AUB010</t>
  </si>
  <si>
    <t>YESB0AUB011</t>
  </si>
  <si>
    <t>YESB0AUB012</t>
  </si>
  <si>
    <t>YESB0AUB013</t>
  </si>
  <si>
    <t>YESB0AUB014</t>
  </si>
  <si>
    <t>YESB0AUB015</t>
  </si>
  <si>
    <t>YESB0AUB016</t>
  </si>
  <si>
    <t>YESB0AUB017</t>
  </si>
  <si>
    <t>YESB0AUB018</t>
  </si>
  <si>
    <t>YESB0AUB019</t>
  </si>
  <si>
    <t>YESB0AUB020</t>
  </si>
  <si>
    <t>YESB0AUB021</t>
  </si>
  <si>
    <t>YESB0AUB022</t>
  </si>
  <si>
    <t>YESB0AUB023</t>
  </si>
  <si>
    <t>YESB0AUB024</t>
  </si>
  <si>
    <t>YESB0AUB025</t>
  </si>
  <si>
    <t>YESB0AUB026</t>
  </si>
  <si>
    <t>YESB0AUB027</t>
  </si>
  <si>
    <t>YESB0AUB028</t>
  </si>
  <si>
    <t>YESB0AUB029</t>
  </si>
  <si>
    <t>YESB0AUB030</t>
  </si>
  <si>
    <t>YESB0AUBHO1</t>
  </si>
  <si>
    <t>YESB0AUCB01</t>
  </si>
  <si>
    <t>YESB0AUCB02</t>
  </si>
  <si>
    <t>YESB0AURDCC</t>
  </si>
  <si>
    <t>YESB0AZSB01</t>
  </si>
  <si>
    <t>YESB0AZSB02</t>
  </si>
  <si>
    <t>YESB0AZSB03</t>
  </si>
  <si>
    <t>YESB0AZSB04</t>
  </si>
  <si>
    <t>YESB0AZSB05</t>
  </si>
  <si>
    <t>YESB0AZSB06</t>
  </si>
  <si>
    <t>YESB0AZSB07</t>
  </si>
  <si>
    <t>YESB0AZSB08</t>
  </si>
  <si>
    <t>YESB0AZSB09</t>
  </si>
  <si>
    <t>YESB0AZSB10</t>
  </si>
  <si>
    <t>YESB0AZSB11</t>
  </si>
  <si>
    <t>YESB0AZSB12</t>
  </si>
  <si>
    <t>YESB0AZSB13</t>
  </si>
  <si>
    <t>YESB0AZSB14</t>
  </si>
  <si>
    <t>YESB0AZSB15</t>
  </si>
  <si>
    <t>YESB0AZSB16</t>
  </si>
  <si>
    <t>YESB0AZSB17</t>
  </si>
  <si>
    <t>YESB0AZSB18</t>
  </si>
  <si>
    <t>YESB0AZSB19</t>
  </si>
  <si>
    <t>YESB0AZSB20</t>
  </si>
  <si>
    <t>YESB0AZSB21</t>
  </si>
  <si>
    <t>YESB0AZSB22</t>
  </si>
  <si>
    <t>YESB0AZSB23</t>
  </si>
  <si>
    <t>YESB0AZSB24</t>
  </si>
  <si>
    <t>YESB0AZSB25</t>
  </si>
  <si>
    <t>YESB0AZSB26</t>
  </si>
  <si>
    <t>YESB0BCBL02</t>
  </si>
  <si>
    <t>YESB0BCBL03</t>
  </si>
  <si>
    <t>YESB0BCBL04</t>
  </si>
  <si>
    <t>YESB0BCBL05</t>
  </si>
  <si>
    <t>YESB0BHUC01</t>
  </si>
  <si>
    <t>YESB0BHUC02</t>
  </si>
  <si>
    <t>YESB0BHUC03</t>
  </si>
  <si>
    <t>YESB0BMSB01</t>
  </si>
  <si>
    <t>YESB0BMSB02</t>
  </si>
  <si>
    <t>YESB0BMSB03</t>
  </si>
  <si>
    <t>YESB0BMSB04</t>
  </si>
  <si>
    <t>YESB0BMSB05</t>
  </si>
  <si>
    <t>YESB0BMSB06</t>
  </si>
  <si>
    <t>YESB0BMSB07</t>
  </si>
  <si>
    <t>YESB0BMSB08</t>
  </si>
  <si>
    <t>YESB0BMSB09</t>
  </si>
  <si>
    <t>YESB0BRCB01</t>
  </si>
  <si>
    <t>YESB0BRCB02</t>
  </si>
  <si>
    <t>YESB0BRCB03</t>
  </si>
  <si>
    <t>YESB0BRCB04</t>
  </si>
  <si>
    <t>YESB0BSCB01</t>
  </si>
  <si>
    <t>YESB0BUCB01</t>
  </si>
  <si>
    <t>YESB0BUCB02</t>
  </si>
  <si>
    <t>YESB0CB0001</t>
  </si>
  <si>
    <t>YESB0CB0002</t>
  </si>
  <si>
    <t>YESB0CB0003</t>
  </si>
  <si>
    <t>YESB0CB0004</t>
  </si>
  <si>
    <t>YESB0CB0005</t>
  </si>
  <si>
    <t>YESB0CB0006</t>
  </si>
  <si>
    <t>YESB0CB0007</t>
  </si>
  <si>
    <t>YESB0CB0008</t>
  </si>
  <si>
    <t>YESB0CB0009</t>
  </si>
  <si>
    <t>YESB0CB0010</t>
  </si>
  <si>
    <t>YESB0CB0011</t>
  </si>
  <si>
    <t>YESB0CB0012</t>
  </si>
  <si>
    <t>YESB0CB0013</t>
  </si>
  <si>
    <t>YESB0CB0014</t>
  </si>
  <si>
    <t>YESB0CDC001</t>
  </si>
  <si>
    <t>YESB0CDC002</t>
  </si>
  <si>
    <t>YESB0CDC003</t>
  </si>
  <si>
    <t>YESB0CDC004</t>
  </si>
  <si>
    <t>YESB0CDC005</t>
  </si>
  <si>
    <t>YESB0CDC006</t>
  </si>
  <si>
    <t>YESB0CDC007</t>
  </si>
  <si>
    <t>YESB0CDC008</t>
  </si>
  <si>
    <t>YESB0CDC009</t>
  </si>
  <si>
    <t>YESB0CDC010</t>
  </si>
  <si>
    <t>YESB0CDC011</t>
  </si>
  <si>
    <t>YESB0CDC012</t>
  </si>
  <si>
    <t>YESB0CDC013</t>
  </si>
  <si>
    <t>YESB0CDC014</t>
  </si>
  <si>
    <t>YESB0CDC015</t>
  </si>
  <si>
    <t>YESB0CDC016</t>
  </si>
  <si>
    <t>YESB0CDC017</t>
  </si>
  <si>
    <t>YESB0CDC018</t>
  </si>
  <si>
    <t>YESB0CDC019</t>
  </si>
  <si>
    <t>YESB0CDC020</t>
  </si>
  <si>
    <t>YESB0CDC021</t>
  </si>
  <si>
    <t>YESB0CDC022</t>
  </si>
  <si>
    <t>YESB0CDC023</t>
  </si>
  <si>
    <t>YESB0CDC024</t>
  </si>
  <si>
    <t>YESB0CDC025</t>
  </si>
  <si>
    <t>YESB0CDC026</t>
  </si>
  <si>
    <t>YESB0CDC027</t>
  </si>
  <si>
    <t>YESB0CDC028</t>
  </si>
  <si>
    <t>YESB0CDC029</t>
  </si>
  <si>
    <t>YESB0CDC030</t>
  </si>
  <si>
    <t>YESB0CDC031</t>
  </si>
  <si>
    <t>YESB0CDC032</t>
  </si>
  <si>
    <t>YESB0CDC033</t>
  </si>
  <si>
    <t>YESB0CDC034</t>
  </si>
  <si>
    <t>YESB0CDC035</t>
  </si>
  <si>
    <t>YESB0CDC036</t>
  </si>
  <si>
    <t>YESB0CDC037</t>
  </si>
  <si>
    <t>YESB0CDC038</t>
  </si>
  <si>
    <t>YESB0CDC039</t>
  </si>
  <si>
    <t>YESB0CDC040</t>
  </si>
  <si>
    <t>YESB0CDC041</t>
  </si>
  <si>
    <t>YESB0CDC042</t>
  </si>
  <si>
    <t>YESB0CDC043</t>
  </si>
  <si>
    <t>YESB0CDC044</t>
  </si>
  <si>
    <t>YESB0CDC045</t>
  </si>
  <si>
    <t>YESB0CDC046</t>
  </si>
  <si>
    <t>YESB0CDC047</t>
  </si>
  <si>
    <t>YESB0CDC048</t>
  </si>
  <si>
    <t>YESB0CDC049</t>
  </si>
  <si>
    <t>YESB0CDC050</t>
  </si>
  <si>
    <t>YESB0CDC051</t>
  </si>
  <si>
    <t>YESB0CDC052</t>
  </si>
  <si>
    <t>YESB0CDC053</t>
  </si>
  <si>
    <t>YESB0CDC054</t>
  </si>
  <si>
    <t>YESB0CDC055</t>
  </si>
  <si>
    <t>YESB0CDC056</t>
  </si>
  <si>
    <t>YESB0CDC057</t>
  </si>
  <si>
    <t>YESB0CDC058</t>
  </si>
  <si>
    <t>YESB0CDC059</t>
  </si>
  <si>
    <t>YESB0CDC060</t>
  </si>
  <si>
    <t>YESB0CDC061</t>
  </si>
  <si>
    <t>YESB0CDC062</t>
  </si>
  <si>
    <t>YESB0CDC063</t>
  </si>
  <si>
    <t>YESB0CDC064</t>
  </si>
  <si>
    <t>YESB0CDC065</t>
  </si>
  <si>
    <t>YESB0CDC066</t>
  </si>
  <si>
    <t>YESB0CDC067</t>
  </si>
  <si>
    <t>YESB0CDC068</t>
  </si>
  <si>
    <t>YESB0CDC069</t>
  </si>
  <si>
    <t>YESB0CDC070</t>
  </si>
  <si>
    <t>YESB0CDC071</t>
  </si>
  <si>
    <t>YESB0CDC072</t>
  </si>
  <si>
    <t>YESB0CDC073</t>
  </si>
  <si>
    <t>YESB0CDC074</t>
  </si>
  <si>
    <t>YESB0CDC075</t>
  </si>
  <si>
    <t>YESB0CDC076</t>
  </si>
  <si>
    <t>YESB0CDC077</t>
  </si>
  <si>
    <t>YESB0CDC078</t>
  </si>
  <si>
    <t>YESB0CDC079</t>
  </si>
  <si>
    <t>YESB0CDC080</t>
  </si>
  <si>
    <t>YESB0CDC081</t>
  </si>
  <si>
    <t>YESB0CDC082</t>
  </si>
  <si>
    <t>YESB0CDC083</t>
  </si>
  <si>
    <t>YESB0CDC084</t>
  </si>
  <si>
    <t>YESB0CDC085</t>
  </si>
  <si>
    <t>YESB0CDC086</t>
  </si>
  <si>
    <t>YESB0CDC087</t>
  </si>
  <si>
    <t>YESB0CDC088</t>
  </si>
  <si>
    <t>YESB0CDC089</t>
  </si>
  <si>
    <t>YESB0CDC090</t>
  </si>
  <si>
    <t>YESB0CDC091</t>
  </si>
  <si>
    <t>YESB0CJ0101</t>
  </si>
  <si>
    <t>YESB0CJ0102</t>
  </si>
  <si>
    <t>YESB0CJ0103</t>
  </si>
  <si>
    <t>YESB0CJ0104</t>
  </si>
  <si>
    <t>YESB0CJ0105</t>
  </si>
  <si>
    <t>YESB0CJ0106</t>
  </si>
  <si>
    <t>YESB0CJ0107</t>
  </si>
  <si>
    <t>YESB0CJ0108</t>
  </si>
  <si>
    <t>YESB0CJ0109</t>
  </si>
  <si>
    <t>YESB0CJ0110</t>
  </si>
  <si>
    <t>YESB0CJ0111</t>
  </si>
  <si>
    <t>YESB0CJ0112</t>
  </si>
  <si>
    <t>YESB0CJ0113</t>
  </si>
  <si>
    <t>YESB0CJ0114</t>
  </si>
  <si>
    <t>YESB0CJ0115</t>
  </si>
  <si>
    <t>YESB0CJ0116</t>
  </si>
  <si>
    <t>YESB0CKPBL1</t>
  </si>
  <si>
    <t>YESB0CSB001</t>
  </si>
  <si>
    <t>YESB0DBBK01</t>
  </si>
  <si>
    <t>YESB0DCBU01</t>
  </si>
  <si>
    <t>YESB0DCBU02</t>
  </si>
  <si>
    <t>YESB0DCBU03</t>
  </si>
  <si>
    <t>YESB0DCBU04</t>
  </si>
  <si>
    <t>YESB0DCBU05</t>
  </si>
  <si>
    <t>YESB0DCBU06</t>
  </si>
  <si>
    <t>YESB0DCBU07</t>
  </si>
  <si>
    <t>YESB0DCBU08</t>
  </si>
  <si>
    <t>YESB0DCBU09</t>
  </si>
  <si>
    <t>YESB0DCBU10</t>
  </si>
  <si>
    <t>YESB0DCBU11</t>
  </si>
  <si>
    <t>YESB0DCBU12</t>
  </si>
  <si>
    <t>YESB0DCBU13</t>
  </si>
  <si>
    <t>YESB0DCBU14</t>
  </si>
  <si>
    <t>YESB0DCBU15</t>
  </si>
  <si>
    <t>YESB0DCBU16</t>
  </si>
  <si>
    <t>YESB0DCC001</t>
  </si>
  <si>
    <t>YESB0DEVB01</t>
  </si>
  <si>
    <t>YESB0DEVB02</t>
  </si>
  <si>
    <t>YESB0DNB002</t>
  </si>
  <si>
    <t>YESB0DNB003</t>
  </si>
  <si>
    <t>YESB0DNB004</t>
  </si>
  <si>
    <t>YESB0DNB005</t>
  </si>
  <si>
    <t>YESB0DNB006</t>
  </si>
  <si>
    <t>YESB0DNB007</t>
  </si>
  <si>
    <t>YESB0DNB008</t>
  </si>
  <si>
    <t>YESB0DNB009</t>
  </si>
  <si>
    <t>YESB0DNB010</t>
  </si>
  <si>
    <t>YESB0DNB011</t>
  </si>
  <si>
    <t>YESB0DNB012</t>
  </si>
  <si>
    <t>YESB0DNB013</t>
  </si>
  <si>
    <t>YESB0DNB014</t>
  </si>
  <si>
    <t>YESB0DNB015</t>
  </si>
  <si>
    <t>YESB0DNB100</t>
  </si>
  <si>
    <t>YESB0DNSB01</t>
  </si>
  <si>
    <t>YESB0DNSB02</t>
  </si>
  <si>
    <t>YESB0DNSB03</t>
  </si>
  <si>
    <t>YESB0DNSB04</t>
  </si>
  <si>
    <t>YESB0DNSB05</t>
  </si>
  <si>
    <t>YESB0DNSB06</t>
  </si>
  <si>
    <t>YESB0DNSB09</t>
  </si>
  <si>
    <t>YESB0DNSB10</t>
  </si>
  <si>
    <t>YESB0DNSB11</t>
  </si>
  <si>
    <t>YESB0DNSB12</t>
  </si>
  <si>
    <t>YESB0DNSB13</t>
  </si>
  <si>
    <t>YESB0DNSB14</t>
  </si>
  <si>
    <t>YESB0DNSB15</t>
  </si>
  <si>
    <t>YESB0DNSB16</t>
  </si>
  <si>
    <t>YESB0DNSB17</t>
  </si>
  <si>
    <t>YESB0DNSB18</t>
  </si>
  <si>
    <t>YESB0DNSB19</t>
  </si>
  <si>
    <t>YESB0DNSB20</t>
  </si>
  <si>
    <t>YESB0DNSB21</t>
  </si>
  <si>
    <t>YESB0DNSB22</t>
  </si>
  <si>
    <t>YESB0DNSB23</t>
  </si>
  <si>
    <t>YESB0DNSB24</t>
  </si>
  <si>
    <t>YESB0DNSB25</t>
  </si>
  <si>
    <t>YESB0DNSB26</t>
  </si>
  <si>
    <t>YESB0DNSB27</t>
  </si>
  <si>
    <t>YESB0DNSB28</t>
  </si>
  <si>
    <t>YESB0DSC002</t>
  </si>
  <si>
    <t>YESB0DSC003</t>
  </si>
  <si>
    <t>YESB0DSC004</t>
  </si>
  <si>
    <t>YESB0DSC005</t>
  </si>
  <si>
    <t>YESB0DSC006</t>
  </si>
  <si>
    <t>YESB0DSC007</t>
  </si>
  <si>
    <t>YESB0DSC008</t>
  </si>
  <si>
    <t>YESB0DSC009</t>
  </si>
  <si>
    <t>YESB0DSC010</t>
  </si>
  <si>
    <t>YESB0DSC011</t>
  </si>
  <si>
    <t>YESB0DSC012</t>
  </si>
  <si>
    <t>YESB0DSC013</t>
  </si>
  <si>
    <t>YESB0DSC014</t>
  </si>
  <si>
    <t>YESB0DSC015</t>
  </si>
  <si>
    <t>YESB0DSC016</t>
  </si>
  <si>
    <t>YESB0DSC017</t>
  </si>
  <si>
    <t>YESB0DSC019</t>
  </si>
  <si>
    <t>YESB0DSC020</t>
  </si>
  <si>
    <t>YESB0DSC021</t>
  </si>
  <si>
    <t>YESB0DSC022</t>
  </si>
  <si>
    <t>YESB0DSC023</t>
  </si>
  <si>
    <t>YESB0DSC024</t>
  </si>
  <si>
    <t>YESB0DSC025</t>
  </si>
  <si>
    <t>YESB0DSC026</t>
  </si>
  <si>
    <t>YESB0DSC027</t>
  </si>
  <si>
    <t>YESB0DSC028</t>
  </si>
  <si>
    <t>YESB0DSC029</t>
  </si>
  <si>
    <t>YESB0DSC030</t>
  </si>
  <si>
    <t>YESB0DSC031</t>
  </si>
  <si>
    <t>YESB0DSC032</t>
  </si>
  <si>
    <t>YESB0DSC033</t>
  </si>
  <si>
    <t>YESB0DSC034</t>
  </si>
  <si>
    <t>YESB0DSC035</t>
  </si>
  <si>
    <t>YESB0DSC036</t>
  </si>
  <si>
    <t>YESB0DSC037</t>
  </si>
  <si>
    <t>YESB0DSC038</t>
  </si>
  <si>
    <t>YESB0DSC039</t>
  </si>
  <si>
    <t>YESB0DSC040</t>
  </si>
  <si>
    <t>YESB0DSC041</t>
  </si>
  <si>
    <t>YESB0DSC042</t>
  </si>
  <si>
    <t>YESB0DSC043</t>
  </si>
  <si>
    <t>YESB0DSC044</t>
  </si>
  <si>
    <t>YESB0DSC081</t>
  </si>
  <si>
    <t>YESB0DSC082</t>
  </si>
  <si>
    <t>YESB0DSC083</t>
  </si>
  <si>
    <t>YESB0DSC084</t>
  </si>
  <si>
    <t>YESB0DSC085</t>
  </si>
  <si>
    <t>YESB0DSC086</t>
  </si>
  <si>
    <t>YESB0DSC087</t>
  </si>
  <si>
    <t>YESB0DUCB01</t>
  </si>
  <si>
    <t>YESB0DUCB02</t>
  </si>
  <si>
    <t>YESB0DZSB01</t>
  </si>
  <si>
    <t>YESB0DZSB02</t>
  </si>
  <si>
    <t>YESB0DZSB03</t>
  </si>
  <si>
    <t>YESB0DZSB04</t>
  </si>
  <si>
    <t>YESB0DZSB05</t>
  </si>
  <si>
    <t>YESB0DZSB06</t>
  </si>
  <si>
    <t>YESB0DZSB07</t>
  </si>
  <si>
    <t>YESB0DZSB08</t>
  </si>
  <si>
    <t>YESB0DZSB09</t>
  </si>
  <si>
    <t>YESB0DZSB10</t>
  </si>
  <si>
    <t>YESB0DZSB11</t>
  </si>
  <si>
    <t>YESB0DZSB12</t>
  </si>
  <si>
    <t>YESB0DZSB13</t>
  </si>
  <si>
    <t>YESB0DZSB14</t>
  </si>
  <si>
    <t>YESB0DZSB15</t>
  </si>
  <si>
    <t>YESB0DZSB16</t>
  </si>
  <si>
    <t>YESB0DZSB17</t>
  </si>
  <si>
    <t>YESB0DZSB18</t>
  </si>
  <si>
    <t>YESB0DZSB19</t>
  </si>
  <si>
    <t>YESB0DZSB20</t>
  </si>
  <si>
    <t>YESB0FAIZBK</t>
  </si>
  <si>
    <t>YESB0GCBL01</t>
  </si>
  <si>
    <t>YESB0GCUB01</t>
  </si>
  <si>
    <t>YESB0GCUB02</t>
  </si>
  <si>
    <t>YESB0GCUB03</t>
  </si>
  <si>
    <t>YESB0GCUB04</t>
  </si>
  <si>
    <t>YESB0GCUB05</t>
  </si>
  <si>
    <t>YESB0GCUB06</t>
  </si>
  <si>
    <t>YESB0GCUB07</t>
  </si>
  <si>
    <t>YESB0GCUB08</t>
  </si>
  <si>
    <t>YESB0GCUB09</t>
  </si>
  <si>
    <t>YESB0GCUB10</t>
  </si>
  <si>
    <t>YESB0GSCB02</t>
  </si>
  <si>
    <t>YESB0GSCB03</t>
  </si>
  <si>
    <t>YESB0GSCB04</t>
  </si>
  <si>
    <t>YESB0GSCB05</t>
  </si>
  <si>
    <t>YESB0GSCB06</t>
  </si>
  <si>
    <t>YESB0GSCB07</t>
  </si>
  <si>
    <t>YESB0GSCB08</t>
  </si>
  <si>
    <t>YESB0GSCB09</t>
  </si>
  <si>
    <t>YESB0GSCB10</t>
  </si>
  <si>
    <t>YESB0GSCB11</t>
  </si>
  <si>
    <t>YESB0GSCB12</t>
  </si>
  <si>
    <t>YESB0GSCB13</t>
  </si>
  <si>
    <t>YESB0GSCB14</t>
  </si>
  <si>
    <t>YESB0GSCB15</t>
  </si>
  <si>
    <t>YESB0GSCB16</t>
  </si>
  <si>
    <t>YESB0GSCB17</t>
  </si>
  <si>
    <t>YESB0GSCB18</t>
  </si>
  <si>
    <t>YESB0GSCB19</t>
  </si>
  <si>
    <t>YESB0GSCB20</t>
  </si>
  <si>
    <t>YESB0GSCB21</t>
  </si>
  <si>
    <t>YESB0GSCB22</t>
  </si>
  <si>
    <t>YESB0GSCB23</t>
  </si>
  <si>
    <t>YESB0GSCB24</t>
  </si>
  <si>
    <t>YESB0GSCB25</t>
  </si>
  <si>
    <t>YESB0GSCB26</t>
  </si>
  <si>
    <t>YESB0GSCB27</t>
  </si>
  <si>
    <t>YESB0GSCB28</t>
  </si>
  <si>
    <t>YESB0GSCB30</t>
  </si>
  <si>
    <t>YESB0GSCB31</t>
  </si>
  <si>
    <t>YESB0GSCB32</t>
  </si>
  <si>
    <t>YESB0GSCB33</t>
  </si>
  <si>
    <t>YESB0GSCB34</t>
  </si>
  <si>
    <t>YESB0GSCB35</t>
  </si>
  <si>
    <t>YESB0GSCB36</t>
  </si>
  <si>
    <t>YESB0GSCB37</t>
  </si>
  <si>
    <t>YESB0GSCB38</t>
  </si>
  <si>
    <t>YESB0GSCB39</t>
  </si>
  <si>
    <t>YESB0GSCB40</t>
  </si>
  <si>
    <t>YESB0GSCB41</t>
  </si>
  <si>
    <t>YESB0GSCB42</t>
  </si>
  <si>
    <t>YESB0GSCB43</t>
  </si>
  <si>
    <t>YESB0GSCB44</t>
  </si>
  <si>
    <t>YESB0GSCB45</t>
  </si>
  <si>
    <t>YESB0GSCB46</t>
  </si>
  <si>
    <t>YESB0GSCB47</t>
  </si>
  <si>
    <t>YESB0GSCB48</t>
  </si>
  <si>
    <t>YESB0GSCB49</t>
  </si>
  <si>
    <t>YESB0GSCB51</t>
  </si>
  <si>
    <t>YESB0GSCB52</t>
  </si>
  <si>
    <t>YESB0GSCB53</t>
  </si>
  <si>
    <t>YESB0GSCB54</t>
  </si>
  <si>
    <t>YESB0GSCB55</t>
  </si>
  <si>
    <t>YESB0GSCB56</t>
  </si>
  <si>
    <t>YESB0GSCB57</t>
  </si>
  <si>
    <t>YESB0GSCB58</t>
  </si>
  <si>
    <t>YESB0GSCB59</t>
  </si>
  <si>
    <t>YESB0GSCB60</t>
  </si>
  <si>
    <t>YESB0GSCB61</t>
  </si>
  <si>
    <t>YESB0GSCB62</t>
  </si>
  <si>
    <t>YESB0GSCB63</t>
  </si>
  <si>
    <t>YESB0GSCB64</t>
  </si>
  <si>
    <t>YESB0GSCB69</t>
  </si>
  <si>
    <t>YESB0GSCB70</t>
  </si>
  <si>
    <t>YESB0GSCB71</t>
  </si>
  <si>
    <t>YESB0GSCB72</t>
  </si>
  <si>
    <t>YESB0GSCB74</t>
  </si>
  <si>
    <t>YESB0GSCB75</t>
  </si>
  <si>
    <t>YESB0HPB051</t>
  </si>
  <si>
    <t>YESB0HPB101</t>
  </si>
  <si>
    <t>YESB0HPB102</t>
  </si>
  <si>
    <t>YESB0HPB103</t>
  </si>
  <si>
    <t>YESB0HPB104</t>
  </si>
  <si>
    <t>YESB0HPB105</t>
  </si>
  <si>
    <t>YESB0HPB106</t>
  </si>
  <si>
    <t>YESB0HPB107</t>
  </si>
  <si>
    <t>YESB0HPB108</t>
  </si>
  <si>
    <t>YESB0HPB109</t>
  </si>
  <si>
    <t>YESB0HPB110</t>
  </si>
  <si>
    <t>YESB0HPB111</t>
  </si>
  <si>
    <t>YESB0HPB112</t>
  </si>
  <si>
    <t>YESB0HPB113</t>
  </si>
  <si>
    <t>YESB0HPB114</t>
  </si>
  <si>
    <t>YESB0HPB115</t>
  </si>
  <si>
    <t>YESB0HPB116</t>
  </si>
  <si>
    <t>YESB0HPB117</t>
  </si>
  <si>
    <t>YESB0HPB118</t>
  </si>
  <si>
    <t>YESB0HPB119</t>
  </si>
  <si>
    <t>YESB0HPB120</t>
  </si>
  <si>
    <t>YESB0HPB121</t>
  </si>
  <si>
    <t>YESB0HPB122</t>
  </si>
  <si>
    <t>YESB0HPB123</t>
  </si>
  <si>
    <t>YESB0HPB124</t>
  </si>
  <si>
    <t>YESB0HPB125</t>
  </si>
  <si>
    <t>YESB0HPB126</t>
  </si>
  <si>
    <t>YESB0HPB127</t>
  </si>
  <si>
    <t>YESB0HPB128</t>
  </si>
  <si>
    <t>YESB0HPB129</t>
  </si>
  <si>
    <t>YESB0HPB176</t>
  </si>
  <si>
    <t>YESB0HPB177</t>
  </si>
  <si>
    <t>YESB0HPB178</t>
  </si>
  <si>
    <t>YESB0HPB179</t>
  </si>
  <si>
    <t>YESB0HPB180</t>
  </si>
  <si>
    <t>YESB0HPB182</t>
  </si>
  <si>
    <t>YESB0HPB183</t>
  </si>
  <si>
    <t>YESB0HPB184</t>
  </si>
  <si>
    <t>YESB0HPB185</t>
  </si>
  <si>
    <t>YESB0HPB186</t>
  </si>
  <si>
    <t>YESB0HPB187</t>
  </si>
  <si>
    <t>YESB0HPB188</t>
  </si>
  <si>
    <t>YESB0HPB189</t>
  </si>
  <si>
    <t>YESB0HPB190</t>
  </si>
  <si>
    <t>YESB0HPB191</t>
  </si>
  <si>
    <t>YESB0HPB192</t>
  </si>
  <si>
    <t>YESB0HPB193</t>
  </si>
  <si>
    <t>YESB0HPB194</t>
  </si>
  <si>
    <t>YESB0HPB195</t>
  </si>
  <si>
    <t>YESB0HPB251</t>
  </si>
  <si>
    <t>YESB0HPB252</t>
  </si>
  <si>
    <t>YESB0HPB253</t>
  </si>
  <si>
    <t>YESB0HPB254</t>
  </si>
  <si>
    <t>YESB0HPB255</t>
  </si>
  <si>
    <t>YESB0HPB256</t>
  </si>
  <si>
    <t>YESB0HPB257</t>
  </si>
  <si>
    <t>YESB0HPB258</t>
  </si>
  <si>
    <t>YESB0HPB259</t>
  </si>
  <si>
    <t>YESB0HPB260</t>
  </si>
  <si>
    <t>YESB0HPB261</t>
  </si>
  <si>
    <t>YESB0HPB262</t>
  </si>
  <si>
    <t>YESB0HPB263</t>
  </si>
  <si>
    <t>YESB0HPB301</t>
  </si>
  <si>
    <t>YESB0HPB302</t>
  </si>
  <si>
    <t>YESB0HPB303</t>
  </si>
  <si>
    <t>YESB0HPB304</t>
  </si>
  <si>
    <t>YESB0HPB305</t>
  </si>
  <si>
    <t>YESB0HPB306</t>
  </si>
  <si>
    <t>YESB0HPB307</t>
  </si>
  <si>
    <t>YESB0HPB308</t>
  </si>
  <si>
    <t>YESB0HPB309</t>
  </si>
  <si>
    <t>YESB0HPB310</t>
  </si>
  <si>
    <t>YESB0HPB311</t>
  </si>
  <si>
    <t>YESB0HPB312</t>
  </si>
  <si>
    <t>YESB0HPB313</t>
  </si>
  <si>
    <t>YESB0HPB314</t>
  </si>
  <si>
    <t>YESB0HPB315</t>
  </si>
  <si>
    <t>YESB0HPB316</t>
  </si>
  <si>
    <t>YESB0HPB317</t>
  </si>
  <si>
    <t>YESB0HPB318</t>
  </si>
  <si>
    <t>YESB0HPB319</t>
  </si>
  <si>
    <t>YESB0HPB320</t>
  </si>
  <si>
    <t>YESB0HPB321</t>
  </si>
  <si>
    <t>YESB0HPB322</t>
  </si>
  <si>
    <t>YESB0HPB323</t>
  </si>
  <si>
    <t>YESB0HPB324</t>
  </si>
  <si>
    <t>YESB0HPB325</t>
  </si>
  <si>
    <t>YESB0HPB326</t>
  </si>
  <si>
    <t>YESB0HPB327</t>
  </si>
  <si>
    <t>YESB0HPB328</t>
  </si>
  <si>
    <t>YESB0HPB329</t>
  </si>
  <si>
    <t>YESB0HPB330</t>
  </si>
  <si>
    <t>YESB0HPB331</t>
  </si>
  <si>
    <t>YESB0HPB332</t>
  </si>
  <si>
    <t>YESB0HPB333</t>
  </si>
  <si>
    <t>YESB0HPB334</t>
  </si>
  <si>
    <t>YESB0HPB335</t>
  </si>
  <si>
    <t>YESB0HPB336</t>
  </si>
  <si>
    <t>YESB0HPB337</t>
  </si>
  <si>
    <t>YESB0HPB338</t>
  </si>
  <si>
    <t>YESB0HPB339</t>
  </si>
  <si>
    <t>YESB0HPB340</t>
  </si>
  <si>
    <t>YESB0HPB341</t>
  </si>
  <si>
    <t>YESB0HPB342</t>
  </si>
  <si>
    <t>YESB0HPB343</t>
  </si>
  <si>
    <t>YESB0HPB344</t>
  </si>
  <si>
    <t>YESB0HPB345</t>
  </si>
  <si>
    <t>YESB0HPB346</t>
  </si>
  <si>
    <t>YESB0HPB347</t>
  </si>
  <si>
    <t>YESB0HPB348</t>
  </si>
  <si>
    <t>YESB0HPB349</t>
  </si>
  <si>
    <t>YESB0HPB350</t>
  </si>
  <si>
    <t>YESB0HPB351</t>
  </si>
  <si>
    <t>YESB0HPB352</t>
  </si>
  <si>
    <t>YESB0HPB401</t>
  </si>
  <si>
    <t>YESB0HPB402</t>
  </si>
  <si>
    <t>YESB0HPB403</t>
  </si>
  <si>
    <t>YESB0HPB404</t>
  </si>
  <si>
    <t>YESB0HPB405</t>
  </si>
  <si>
    <t>YESB0HPB406</t>
  </si>
  <si>
    <t>YESB0HPB407</t>
  </si>
  <si>
    <t>YESB0HPB408</t>
  </si>
  <si>
    <t>YESB0HPB409</t>
  </si>
  <si>
    <t>YESB0HPB410</t>
  </si>
  <si>
    <t>YESB0HPB411</t>
  </si>
  <si>
    <t>YESB0HPB412</t>
  </si>
  <si>
    <t>YESB0HPB413</t>
  </si>
  <si>
    <t>YESB0HPB414</t>
  </si>
  <si>
    <t>YESB0HPB415</t>
  </si>
  <si>
    <t>YESB0HPB416</t>
  </si>
  <si>
    <t>YESB0HPB417</t>
  </si>
  <si>
    <t>YESB0HPB418</t>
  </si>
  <si>
    <t>YESB0HPB419</t>
  </si>
  <si>
    <t>YESB0HPB420</t>
  </si>
  <si>
    <t>YESB0HPB421</t>
  </si>
  <si>
    <t>YESB0HPB422</t>
  </si>
  <si>
    <t>YESB0HPB423</t>
  </si>
  <si>
    <t>YESB0HPB424</t>
  </si>
  <si>
    <t>YESB0HPB425</t>
  </si>
  <si>
    <t>YESB0HPB426</t>
  </si>
  <si>
    <t>YESB0HPB427</t>
  </si>
  <si>
    <t>YESB0HPB428</t>
  </si>
  <si>
    <t>YESB0HPB429</t>
  </si>
  <si>
    <t>YESB0HPB430</t>
  </si>
  <si>
    <t>YESB0HPB431</t>
  </si>
  <si>
    <t>YESB0HPB432</t>
  </si>
  <si>
    <t>YESB0HPB433</t>
  </si>
  <si>
    <t>YESB0HPB434</t>
  </si>
  <si>
    <t>YESB0HPB435</t>
  </si>
  <si>
    <t>YESB0HPB436</t>
  </si>
  <si>
    <t>YESB0HPB437</t>
  </si>
  <si>
    <t>YESB0HPB438</t>
  </si>
  <si>
    <t>YESB0HPB439</t>
  </si>
  <si>
    <t>YESB0HPB440</t>
  </si>
  <si>
    <t>YESB0HPB441</t>
  </si>
  <si>
    <t>YESB0HPB442</t>
  </si>
  <si>
    <t>YESB0HPB443</t>
  </si>
  <si>
    <t>YESB0HPB444</t>
  </si>
  <si>
    <t>YESB0HPB445</t>
  </si>
  <si>
    <t>YESB0HPB446</t>
  </si>
  <si>
    <t>YESB0HPB447</t>
  </si>
  <si>
    <t>YESB0HPB448</t>
  </si>
  <si>
    <t>YESB0HPB449</t>
  </si>
  <si>
    <t>YESB0HPB450</t>
  </si>
  <si>
    <t>YESB0HPB451</t>
  </si>
  <si>
    <t>YESB0HPB452</t>
  </si>
  <si>
    <t>YESB0HPB453</t>
  </si>
  <si>
    <t>YESB0HPB454</t>
  </si>
  <si>
    <t>YESB0HPB455</t>
  </si>
  <si>
    <t>YESB0HPB456</t>
  </si>
  <si>
    <t>YESB0HPB457</t>
  </si>
  <si>
    <t>YESB0HPB458</t>
  </si>
  <si>
    <t>YESB0HPB459</t>
  </si>
  <si>
    <t>YESB0HPB460</t>
  </si>
  <si>
    <t>YESB0HPB461</t>
  </si>
  <si>
    <t>YESB0HPB551</t>
  </si>
  <si>
    <t>YESB0HPB552</t>
  </si>
  <si>
    <t>YESB0HPB553</t>
  </si>
  <si>
    <t>YESB0HPB554</t>
  </si>
  <si>
    <t>YESB0HPB555</t>
  </si>
  <si>
    <t>YESB0HPB556</t>
  </si>
  <si>
    <t>YESB0HPB557</t>
  </si>
  <si>
    <t>YESB0HPB558</t>
  </si>
  <si>
    <t>YESB0HPB559</t>
  </si>
  <si>
    <t>YESB0HPB560</t>
  </si>
  <si>
    <t>YESB0HPB561</t>
  </si>
  <si>
    <t>YESB0HPB562</t>
  </si>
  <si>
    <t>YESB0HPB563</t>
  </si>
  <si>
    <t>YESB0HPB564</t>
  </si>
  <si>
    <t>YESB0HPB565</t>
  </si>
  <si>
    <t>YESB0HPB566</t>
  </si>
  <si>
    <t>YESB0HPB567</t>
  </si>
  <si>
    <t>YESB0HPB568</t>
  </si>
  <si>
    <t>YESB0HPB569</t>
  </si>
  <si>
    <t>YESB0HPB570</t>
  </si>
  <si>
    <t>YESB0HPB571</t>
  </si>
  <si>
    <t>YESB0HPB572</t>
  </si>
  <si>
    <t>YESB0HPB573</t>
  </si>
  <si>
    <t>YESB0HPB574</t>
  </si>
  <si>
    <t>YESB0HPB575</t>
  </si>
  <si>
    <t>YESB0HPB576</t>
  </si>
  <si>
    <t>YESB0HPB577</t>
  </si>
  <si>
    <t>YESB0HPB578</t>
  </si>
  <si>
    <t>YESB0HSBLM0</t>
  </si>
  <si>
    <t>YESB0HSBLM1</t>
  </si>
  <si>
    <t>YESB0HSCB01</t>
  </si>
  <si>
    <t>YESB0ICMB01</t>
  </si>
  <si>
    <t>YESB0ICMB02</t>
  </si>
  <si>
    <t>YESB0ICMB04</t>
  </si>
  <si>
    <t>YESB0ICMB05</t>
  </si>
  <si>
    <t>YESB0ICMB06</t>
  </si>
  <si>
    <t>YESB0IUCB01</t>
  </si>
  <si>
    <t>YESB0JCBL01</t>
  </si>
  <si>
    <t>YESB0JCBL02</t>
  </si>
  <si>
    <t>YESB0JCBL03</t>
  </si>
  <si>
    <t>YESB0JCCB01</t>
  </si>
  <si>
    <t>YESB0JIVAN1</t>
  </si>
  <si>
    <t>YESB0JIVAN2</t>
  </si>
  <si>
    <t>YESB0JIVAN3</t>
  </si>
  <si>
    <t>YESB0JIVAN4</t>
  </si>
  <si>
    <t>YESB0JIVAN5</t>
  </si>
  <si>
    <t>YESB0JIVAN6</t>
  </si>
  <si>
    <t>YESB0JLCB01</t>
  </si>
  <si>
    <t>YESB0JLCB02</t>
  </si>
  <si>
    <t>YESB0JLCB03</t>
  </si>
  <si>
    <t>YESB0JLCB04</t>
  </si>
  <si>
    <t>YESB0JLCB05</t>
  </si>
  <si>
    <t>YESB0JLCB06</t>
  </si>
  <si>
    <t>YESB0JLCB07</t>
  </si>
  <si>
    <t>YESB0JLCB08</t>
  </si>
  <si>
    <t>YESB0JLCB09</t>
  </si>
  <si>
    <t>YESB0JLCB10</t>
  </si>
  <si>
    <t>YESB0JLCB11</t>
  </si>
  <si>
    <t>YESB0JLCB12</t>
  </si>
  <si>
    <t>YESB0JLCB13</t>
  </si>
  <si>
    <t>YESB0JLCB14</t>
  </si>
  <si>
    <t>YESB0JLCB15</t>
  </si>
  <si>
    <t>YESB0JLCB16</t>
  </si>
  <si>
    <t>YESB0JLCB17</t>
  </si>
  <si>
    <t>YESB0JLCB18</t>
  </si>
  <si>
    <t>YESB0JLCB19</t>
  </si>
  <si>
    <t>YESB0JLCB20</t>
  </si>
  <si>
    <t>YESB0JLCB21</t>
  </si>
  <si>
    <t>YESB0JLCB22</t>
  </si>
  <si>
    <t>YESB0JLCB23</t>
  </si>
  <si>
    <t>YESB0JLCB24</t>
  </si>
  <si>
    <t>YESB0JLCB25</t>
  </si>
  <si>
    <t>YESB0JLCB26</t>
  </si>
  <si>
    <t>YESB0KDCC01</t>
  </si>
  <si>
    <t>YESB0KHBKCB</t>
  </si>
  <si>
    <t>YESB0KHBKDG</t>
  </si>
  <si>
    <t>YESB0KHBKGB</t>
  </si>
  <si>
    <t>YESB0KHBKMW</t>
  </si>
  <si>
    <t>YESB0KHBKNB</t>
  </si>
  <si>
    <t>YESB0KLMDCB</t>
  </si>
  <si>
    <t>YESB0KNB002</t>
  </si>
  <si>
    <t>YESB0KNB003</t>
  </si>
  <si>
    <t>YESB0KNB004</t>
  </si>
  <si>
    <t>YESB0KNB005</t>
  </si>
  <si>
    <t>YESB0KNB006</t>
  </si>
  <si>
    <t>YESB0KNB007</t>
  </si>
  <si>
    <t>YESB0KNB008</t>
  </si>
  <si>
    <t>YESB0KNB009</t>
  </si>
  <si>
    <t>YESB0KNSB01</t>
  </si>
  <si>
    <t>YESB0KNSB02</t>
  </si>
  <si>
    <t>YESB0KNSB03</t>
  </si>
  <si>
    <t>YESB0KNSB04</t>
  </si>
  <si>
    <t>YESB0KNSB05</t>
  </si>
  <si>
    <t>YESB0KNSB06</t>
  </si>
  <si>
    <t>YESB0KNSB07</t>
  </si>
  <si>
    <t>YESB0KNSB08</t>
  </si>
  <si>
    <t>YESB0KNSB09</t>
  </si>
  <si>
    <t>YESB0KNSB10</t>
  </si>
  <si>
    <t>YESB0KNSB11</t>
  </si>
  <si>
    <t>YESB0KNSB12</t>
  </si>
  <si>
    <t>YESB0KNSB13</t>
  </si>
  <si>
    <t>YESB0KNSB14</t>
  </si>
  <si>
    <t>YESB0KNSB15</t>
  </si>
  <si>
    <t>YESB0KNSB16</t>
  </si>
  <si>
    <t>YESB0KNSB17</t>
  </si>
  <si>
    <t>YESB0KNSB18</t>
  </si>
  <si>
    <t>YESB0KNSB19</t>
  </si>
  <si>
    <t>YESB0KNSB20</t>
  </si>
  <si>
    <t>YESB0KNSB21</t>
  </si>
  <si>
    <t>YESB0KNSB22</t>
  </si>
  <si>
    <t>YESB0KNSB23</t>
  </si>
  <si>
    <t>YESB0KNSB24</t>
  </si>
  <si>
    <t>YESB0KNSB25</t>
  </si>
  <si>
    <t>YESB0KNSB26</t>
  </si>
  <si>
    <t>YESB0KNSB27</t>
  </si>
  <si>
    <t>YESB0KNSB28</t>
  </si>
  <si>
    <t>YESB0KNSB29</t>
  </si>
  <si>
    <t>YESB0KNSB30</t>
  </si>
  <si>
    <t>YESB0LMNSB2</t>
  </si>
  <si>
    <t>YESB0LMNSB3</t>
  </si>
  <si>
    <t>YESB0LNSB01</t>
  </si>
  <si>
    <t>YESB0LNSB02</t>
  </si>
  <si>
    <t>YESB0LNSB03</t>
  </si>
  <si>
    <t>YESB0LNSB04</t>
  </si>
  <si>
    <t>YESB0LNSB05</t>
  </si>
  <si>
    <t>YESB0LNSB06</t>
  </si>
  <si>
    <t>YESB0LNSB07</t>
  </si>
  <si>
    <t>YESB0LNSB08</t>
  </si>
  <si>
    <t>YESB0LNSB09</t>
  </si>
  <si>
    <t>YESB0LNSB10</t>
  </si>
  <si>
    <t>YESB0LUBGNI</t>
  </si>
  <si>
    <t>YESB0LUBGOL</t>
  </si>
  <si>
    <t>YESB0LUBKRD</t>
  </si>
  <si>
    <t>YESB0LUBLMP</t>
  </si>
  <si>
    <t>YESB0LUBMOH</t>
  </si>
  <si>
    <t>YESB0LUBNRD</t>
  </si>
  <si>
    <t>YESB0LUBOEL</t>
  </si>
  <si>
    <t>YESB0LUBPAL</t>
  </si>
  <si>
    <t>YESB0LUBSNG</t>
  </si>
  <si>
    <t>YESB0MAB001</t>
  </si>
  <si>
    <t>YESB0MAB002</t>
  </si>
  <si>
    <t>YESB0MAB003</t>
  </si>
  <si>
    <t>YESB0MAB004</t>
  </si>
  <si>
    <t>YESB0MAB005</t>
  </si>
  <si>
    <t>YESB0MAB007</t>
  </si>
  <si>
    <t>YESB0MCA001</t>
  </si>
  <si>
    <t>YESB0MCA002</t>
  </si>
  <si>
    <t>YESB0MCA003</t>
  </si>
  <si>
    <t>YESB0MCA006</t>
  </si>
  <si>
    <t>YESB0MCA007</t>
  </si>
  <si>
    <t>YESB0MCA009</t>
  </si>
  <si>
    <t>YESB0MCA012</t>
  </si>
  <si>
    <t>YESB0MCA014</t>
  </si>
  <si>
    <t>YESB0MCA016</t>
  </si>
  <si>
    <t>YESB0MCA017</t>
  </si>
  <si>
    <t>YESB0MCA018</t>
  </si>
  <si>
    <t>YESB0MCA019</t>
  </si>
  <si>
    <t>YESB0MCA021</t>
  </si>
  <si>
    <t>YESB0MCA022</t>
  </si>
  <si>
    <t>YESB0MCA023</t>
  </si>
  <si>
    <t>YESB0MCA024</t>
  </si>
  <si>
    <t>YESB0MCA025</t>
  </si>
  <si>
    <t>YESB0MCA027</t>
  </si>
  <si>
    <t>YESB0MCA029</t>
  </si>
  <si>
    <t>YESB0MCA030</t>
  </si>
  <si>
    <t>YESB0MCA031</t>
  </si>
  <si>
    <t>YESB0MCA032</t>
  </si>
  <si>
    <t>YESB0MCA034</t>
  </si>
  <si>
    <t>YESB0MCA035</t>
  </si>
  <si>
    <t>YESB0MCA036</t>
  </si>
  <si>
    <t>YESB0MCA037</t>
  </si>
  <si>
    <t>YESB0MCA038</t>
  </si>
  <si>
    <t>YESB0MCA040</t>
  </si>
  <si>
    <t>YESB0MCA042</t>
  </si>
  <si>
    <t>YESB0MCA043</t>
  </si>
  <si>
    <t>YESB0MCA044</t>
  </si>
  <si>
    <t>YESB0MCA047</t>
  </si>
  <si>
    <t>YESB0MCA048</t>
  </si>
  <si>
    <t>YESB0MIEB02</t>
  </si>
  <si>
    <t>YESB0MIEB03</t>
  </si>
  <si>
    <t>YESB0MIEB04</t>
  </si>
  <si>
    <t>YESB0MNSB01</t>
  </si>
  <si>
    <t>YESB0MSB002</t>
  </si>
  <si>
    <t>YESB0MSB003</t>
  </si>
  <si>
    <t>YESB0MSB004</t>
  </si>
  <si>
    <t>YESB0MSB005</t>
  </si>
  <si>
    <t>YESB0MSB006</t>
  </si>
  <si>
    <t>YESB0MSB175</t>
  </si>
  <si>
    <t>YESB0NBGKP1</t>
  </si>
  <si>
    <t>YESB0NCB001</t>
  </si>
  <si>
    <t>YESB0NCB002</t>
  </si>
  <si>
    <t>YESB0NCB003</t>
  </si>
  <si>
    <t>YESB0NCB004</t>
  </si>
  <si>
    <t>YESB0NCB005</t>
  </si>
  <si>
    <t>YESB0NDCB01</t>
  </si>
  <si>
    <t>YESB0NDCB02</t>
  </si>
  <si>
    <t>YESB0NDCB03</t>
  </si>
  <si>
    <t>YESB0NDCB04</t>
  </si>
  <si>
    <t>YESB0NDCB05</t>
  </si>
  <si>
    <t>YESB0NDCB06</t>
  </si>
  <si>
    <t>YESB0NDCB07</t>
  </si>
  <si>
    <t>YESB0NDCB08</t>
  </si>
  <si>
    <t>YESB0NDCB09</t>
  </si>
  <si>
    <t>YESB0NDCB10</t>
  </si>
  <si>
    <t>YESB0NDCB11</t>
  </si>
  <si>
    <t>YESB0NDCB12</t>
  </si>
  <si>
    <t>YESB0NDCB13</t>
  </si>
  <si>
    <t>YESB0NDCB14</t>
  </si>
  <si>
    <t>YESB0NDCB15</t>
  </si>
  <si>
    <t>YESB0NDCB16</t>
  </si>
  <si>
    <t>YESB0NDCB17</t>
  </si>
  <si>
    <t>YESB0NDCB18</t>
  </si>
  <si>
    <t>YESB0NDCB19</t>
  </si>
  <si>
    <t>YESB0NDCB20</t>
  </si>
  <si>
    <t>YESB0NDCB21</t>
  </si>
  <si>
    <t>YESB0NDCB22</t>
  </si>
  <si>
    <t>YESB0NDCB23</t>
  </si>
  <si>
    <t>YESB0NDCB24</t>
  </si>
  <si>
    <t>YESB0NDCB25</t>
  </si>
  <si>
    <t>YESB0NDCB26</t>
  </si>
  <si>
    <t>YESB0NDCB27</t>
  </si>
  <si>
    <t>YESB0NDCB28</t>
  </si>
  <si>
    <t>YESB0NIE001</t>
  </si>
  <si>
    <t>YESB0NRDB01</t>
  </si>
  <si>
    <t>YESB0NRDB02</t>
  </si>
  <si>
    <t>YESB0NRDB03</t>
  </si>
  <si>
    <t>YESB0NRDB04</t>
  </si>
  <si>
    <t>YESB0NRDB05</t>
  </si>
  <si>
    <t>YESB0NRDB06</t>
  </si>
  <si>
    <t>YESB0NRDB07</t>
  </si>
  <si>
    <t>YESB0NRDB08</t>
  </si>
  <si>
    <t>YESB0NRDB09</t>
  </si>
  <si>
    <t>YESB0NRDB10</t>
  </si>
  <si>
    <t>YESB0NRDB11</t>
  </si>
  <si>
    <t>YESB0NRDB12</t>
  </si>
  <si>
    <t>YESB0NRDB13</t>
  </si>
  <si>
    <t>YESB0NRDB14</t>
  </si>
  <si>
    <t>YESB0NRDB15</t>
  </si>
  <si>
    <t>YESB0NRDB16</t>
  </si>
  <si>
    <t>YESB0NRDB17</t>
  </si>
  <si>
    <t>YESB0NRDB18</t>
  </si>
  <si>
    <t>YESB0NRDB19</t>
  </si>
  <si>
    <t>YESB0NRDB20</t>
  </si>
  <si>
    <t>YESB0NRPCB1</t>
  </si>
  <si>
    <t>YESB0NRPCB2</t>
  </si>
  <si>
    <t>YESB0NRPCB3</t>
  </si>
  <si>
    <t>YESB0NRPCB4</t>
  </si>
  <si>
    <t>YESB0NRPCB5</t>
  </si>
  <si>
    <t>YESB0NRPCB6</t>
  </si>
  <si>
    <t>YESB0NSB001</t>
  </si>
  <si>
    <t>YESB0NSB002</t>
  </si>
  <si>
    <t>YESB0NSB003</t>
  </si>
  <si>
    <t>YESB0NSB004</t>
  </si>
  <si>
    <t>YESB0NSB005</t>
  </si>
  <si>
    <t>YESB0NSB006</t>
  </si>
  <si>
    <t>YESB0NSB007</t>
  </si>
  <si>
    <t>YESB0NSB008</t>
  </si>
  <si>
    <t>YESB0NSB009</t>
  </si>
  <si>
    <t>YESB0NSB010</t>
  </si>
  <si>
    <t>YESB0NSB011</t>
  </si>
  <si>
    <t>YESB0NSB012</t>
  </si>
  <si>
    <t>YESB0NSB013</t>
  </si>
  <si>
    <t>YESB0NVSB01</t>
  </si>
  <si>
    <t>YESB0OMKAR1</t>
  </si>
  <si>
    <t>YESB0PCBL01</t>
  </si>
  <si>
    <t>YESB0PCUB01</t>
  </si>
  <si>
    <t>YESB0PCUB02</t>
  </si>
  <si>
    <t>YESB0PCUB03</t>
  </si>
  <si>
    <t>YESB0PCUB04</t>
  </si>
  <si>
    <t>YESB0PDBHO1</t>
  </si>
  <si>
    <t>YESB0PMCB02</t>
  </si>
  <si>
    <t>YESB0PMCB03</t>
  </si>
  <si>
    <t>YESB0PMCB04</t>
  </si>
  <si>
    <t>YESB0PMCB05</t>
  </si>
  <si>
    <t>YESB0PMCB06</t>
  </si>
  <si>
    <t>YESB0PMNSB1</t>
  </si>
  <si>
    <t>YESB0PSB002</t>
  </si>
  <si>
    <t>YESB0PSB003</t>
  </si>
  <si>
    <t>YESB0PSB004</t>
  </si>
  <si>
    <t>YESB0PSB005</t>
  </si>
  <si>
    <t>YESB0PSB006</t>
  </si>
  <si>
    <t>YESB0PSB007</t>
  </si>
  <si>
    <t>YESB0PSB008</t>
  </si>
  <si>
    <t>YESB0PSCB01</t>
  </si>
  <si>
    <t>YESB0PSCB02</t>
  </si>
  <si>
    <t>YESB0PSCB03</t>
  </si>
  <si>
    <t>YESB0PUB001</t>
  </si>
  <si>
    <t>YESB0PUB002</t>
  </si>
  <si>
    <t>YESB0PUB003</t>
  </si>
  <si>
    <t>YESB0PUB004</t>
  </si>
  <si>
    <t>YESB0PUB005</t>
  </si>
  <si>
    <t>YESB0PUB006</t>
  </si>
  <si>
    <t>YESB0PUB007</t>
  </si>
  <si>
    <t>YESB0PUB008</t>
  </si>
  <si>
    <t>YESB0PUB009</t>
  </si>
  <si>
    <t>YESB0PUB010</t>
  </si>
  <si>
    <t>YESB0PUB011</t>
  </si>
  <si>
    <t>YESB0PUB012</t>
  </si>
  <si>
    <t>YESB0PUB013</t>
  </si>
  <si>
    <t>YESB0PUB014</t>
  </si>
  <si>
    <t>YESB0PUB015</t>
  </si>
  <si>
    <t>YESB0PUB016</t>
  </si>
  <si>
    <t>YESB0PUB017</t>
  </si>
  <si>
    <t>YESB0PUB018</t>
  </si>
  <si>
    <t>YESB0PUB019</t>
  </si>
  <si>
    <t>YESB0PUB020</t>
  </si>
  <si>
    <t>YESB0PUB021</t>
  </si>
  <si>
    <t>YESB0PUB022</t>
  </si>
  <si>
    <t>YESB0PUB023</t>
  </si>
  <si>
    <t>YESB0PUB024</t>
  </si>
  <si>
    <t>YESB0PUB025</t>
  </si>
  <si>
    <t>YESB0PUB026</t>
  </si>
  <si>
    <t>YESB0PUB027</t>
  </si>
  <si>
    <t>YESB0PUB028</t>
  </si>
  <si>
    <t>YESB0PUB029</t>
  </si>
  <si>
    <t>YESB0PUB030</t>
  </si>
  <si>
    <t>YESB0PUB031</t>
  </si>
  <si>
    <t>YESB0PUB032</t>
  </si>
  <si>
    <t>YESB0PUB033</t>
  </si>
  <si>
    <t>YESB0PUB034</t>
  </si>
  <si>
    <t>YESB0PUB035</t>
  </si>
  <si>
    <t>YESB0PUB036</t>
  </si>
  <si>
    <t>YESB0PUB037</t>
  </si>
  <si>
    <t>YESB0PUB099</t>
  </si>
  <si>
    <t>YESB0PUCB01</t>
  </si>
  <si>
    <t>YESB0PUCB02</t>
  </si>
  <si>
    <t>YESB0PUCB03</t>
  </si>
  <si>
    <t>YESB0PUCB04</t>
  </si>
  <si>
    <t>YESB0PUCB05</t>
  </si>
  <si>
    <t>YESB0PUCB06</t>
  </si>
  <si>
    <t>YESB0PUCB07</t>
  </si>
  <si>
    <t>YESB0PUCB08</t>
  </si>
  <si>
    <t>YESB0PUCB09</t>
  </si>
  <si>
    <t>YESB0PUCB10</t>
  </si>
  <si>
    <t>YESB0PUCB11</t>
  </si>
  <si>
    <t>YESB0RAJ001</t>
  </si>
  <si>
    <t>YESB0RAJ002</t>
  </si>
  <si>
    <t>YESB0RAJ003</t>
  </si>
  <si>
    <t>YESB0RAJ004</t>
  </si>
  <si>
    <t>YESB0RAJ005</t>
  </si>
  <si>
    <t>YESB0RAJ006</t>
  </si>
  <si>
    <t>YESB0RAJ007</t>
  </si>
  <si>
    <t>YESB0RAJ008</t>
  </si>
  <si>
    <t>YESB0RAJ009</t>
  </si>
  <si>
    <t>YESB0RAJ011</t>
  </si>
  <si>
    <t>YESB0RAJ012</t>
  </si>
  <si>
    <t>YESB0RAJ014</t>
  </si>
  <si>
    <t>YESB0RAJ015</t>
  </si>
  <si>
    <t>YESB0RAJ016</t>
  </si>
  <si>
    <t>YESB0RAJ017</t>
  </si>
  <si>
    <t>YESB0RAJ018</t>
  </si>
  <si>
    <t>YESB0RAJ019</t>
  </si>
  <si>
    <t>YESB0RAJ020</t>
  </si>
  <si>
    <t>YESB0RAJ021</t>
  </si>
  <si>
    <t>YESB0RAJ022</t>
  </si>
  <si>
    <t>YESB0RCUB01</t>
  </si>
  <si>
    <t>YESB0RECBS1</t>
  </si>
  <si>
    <t>YESB0RNSB01</t>
  </si>
  <si>
    <t>YESB0RSBL01</t>
  </si>
  <si>
    <t>YESB0RUCB01</t>
  </si>
  <si>
    <t>YESB0RUCB02</t>
  </si>
  <si>
    <t>YESB0RUCB03</t>
  </si>
  <si>
    <t>YESB0RUCB04</t>
  </si>
  <si>
    <t>YESB0RUCB05</t>
  </si>
  <si>
    <t>YESB0RUCB06</t>
  </si>
  <si>
    <t>YESB0RUCB07</t>
  </si>
  <si>
    <t>YESB0RUCB08</t>
  </si>
  <si>
    <t>YESB0SATYA0</t>
  </si>
  <si>
    <t>YESB0SCUB01</t>
  </si>
  <si>
    <t>YESB0SCUB02</t>
  </si>
  <si>
    <t>YESB0SDB002</t>
  </si>
  <si>
    <t>YESB0SDB003</t>
  </si>
  <si>
    <t>YESB0SDB004</t>
  </si>
  <si>
    <t>YESB0SDB005</t>
  </si>
  <si>
    <t>YESB0SDC001</t>
  </si>
  <si>
    <t>YESB0SHBK01</t>
  </si>
  <si>
    <t>YESB0SHBK02</t>
  </si>
  <si>
    <t>YESB0SHBK03</t>
  </si>
  <si>
    <t>YESB0SHBK04</t>
  </si>
  <si>
    <t>YESB0SHBK05</t>
  </si>
  <si>
    <t>YESB0SHBK06</t>
  </si>
  <si>
    <t>YESB0SHBK07</t>
  </si>
  <si>
    <t>YESB0SIND01</t>
  </si>
  <si>
    <t>YESB0SIND02</t>
  </si>
  <si>
    <t>YESB0SLMCB1</t>
  </si>
  <si>
    <t>YESB0SLMCB2</t>
  </si>
  <si>
    <t>YESB0SLMCB3</t>
  </si>
  <si>
    <t>YESB0SLMVB4</t>
  </si>
  <si>
    <t>YESB0SMBLHO</t>
  </si>
  <si>
    <t>YESB0SMCB02</t>
  </si>
  <si>
    <t>YESB0SMCB03</t>
  </si>
  <si>
    <t>YESB0SMCB04</t>
  </si>
  <si>
    <t>YESB0SMCB05</t>
  </si>
  <si>
    <t>YESB0SMCB06</t>
  </si>
  <si>
    <t>YESB0SMCB07</t>
  </si>
  <si>
    <t>YESB0SMCB08</t>
  </si>
  <si>
    <t>YESB0SMCB09</t>
  </si>
  <si>
    <t>YESB0SMCB10</t>
  </si>
  <si>
    <t>YESB0SMCB11</t>
  </si>
  <si>
    <t>YESB0SMCB12</t>
  </si>
  <si>
    <t>YESB0SMCB13</t>
  </si>
  <si>
    <t>YESB0SMCB14</t>
  </si>
  <si>
    <t>YESB0SNSB01</t>
  </si>
  <si>
    <t>YESB0SNSB02</t>
  </si>
  <si>
    <t>YESB0SNSB03</t>
  </si>
  <si>
    <t>YESB0SNSB04</t>
  </si>
  <si>
    <t>YESB0SSBL01</t>
  </si>
  <si>
    <t>YESB0SSBL02</t>
  </si>
  <si>
    <t>YESB0SSBL03</t>
  </si>
  <si>
    <t>YESB0SSBL04</t>
  </si>
  <si>
    <t>YESB0SSBL05</t>
  </si>
  <si>
    <t>YESB0SSBL06</t>
  </si>
  <si>
    <t>YESB0SSBL07</t>
  </si>
  <si>
    <t>YESB0SSBL08</t>
  </si>
  <si>
    <t>YESB0SSCB01</t>
  </si>
  <si>
    <t>YESB0SUCB01</t>
  </si>
  <si>
    <t>YESB0SVSB01</t>
  </si>
  <si>
    <t>YESB0SVSB02</t>
  </si>
  <si>
    <t>YESB0SVSB03</t>
  </si>
  <si>
    <t>YESB0SVSB04</t>
  </si>
  <si>
    <t>YESB0SVSB05</t>
  </si>
  <si>
    <t>YESB0TCB002</t>
  </si>
  <si>
    <t>YESB0TCB003</t>
  </si>
  <si>
    <t>YESB0TCB004</t>
  </si>
  <si>
    <t>YESB0TCB005</t>
  </si>
  <si>
    <t>YESB0TMNS01</t>
  </si>
  <si>
    <t>YESB0TMNS02</t>
  </si>
  <si>
    <t>YESB0TMNS03</t>
  </si>
  <si>
    <t>YESB0TMNS04</t>
  </si>
  <si>
    <t>YESB0TPBL01</t>
  </si>
  <si>
    <t>YESB0TPBL02</t>
  </si>
  <si>
    <t>YESB0TPCB02</t>
  </si>
  <si>
    <t>YESB0TPCB03</t>
  </si>
  <si>
    <t>YESB0TPCB04</t>
  </si>
  <si>
    <t>YESB0TPCB05</t>
  </si>
  <si>
    <t>YESB0TPUCB1</t>
  </si>
  <si>
    <t>YESB0TPUCB2</t>
  </si>
  <si>
    <t>YESB0TSSB01</t>
  </si>
  <si>
    <t>YESB0TSSB02</t>
  </si>
  <si>
    <t>YESB0TSSB03</t>
  </si>
  <si>
    <t>YESB0TSSB04</t>
  </si>
  <si>
    <t>YESB0TSSB05</t>
  </si>
  <si>
    <t>YESB0TSSB06</t>
  </si>
  <si>
    <t>YESB0TSSB07</t>
  </si>
  <si>
    <t>YESB0TSSB08</t>
  </si>
  <si>
    <t>YESB0TSSB09</t>
  </si>
  <si>
    <t>YESB0TSSB10</t>
  </si>
  <si>
    <t>YESB0TSSB11</t>
  </si>
  <si>
    <t>YESB0TSSB12</t>
  </si>
  <si>
    <t>YESB0TSSB13</t>
  </si>
  <si>
    <t>YESB0TSSB14</t>
  </si>
  <si>
    <t>YESB0TSSB15</t>
  </si>
  <si>
    <t>YESB0TSSB16</t>
  </si>
  <si>
    <t>YESB0UAVNS1</t>
  </si>
  <si>
    <t>YESB0UBL001</t>
  </si>
  <si>
    <t>YESB0UBL002</t>
  </si>
  <si>
    <t>YESB0UBL003</t>
  </si>
  <si>
    <t>YESB0UBL004</t>
  </si>
  <si>
    <t>YESB0UBL005</t>
  </si>
  <si>
    <t>YESB0UBL006</t>
  </si>
  <si>
    <t>YESB0UBL007</t>
  </si>
  <si>
    <t>YESB0UCBR01</t>
  </si>
  <si>
    <t>YESB0UCBR02</t>
  </si>
  <si>
    <t>YESB0UCBR03</t>
  </si>
  <si>
    <t>YESB0UCBR04</t>
  </si>
  <si>
    <t>YESB0UCBR05</t>
  </si>
  <si>
    <t>YESB0UMA002</t>
  </si>
  <si>
    <t>YESB0UMA003</t>
  </si>
  <si>
    <t>YESB0UMA004</t>
  </si>
  <si>
    <t>YESB0UMA005</t>
  </si>
  <si>
    <t>YESB0UMA006</t>
  </si>
  <si>
    <t>YESB0UMCBBB</t>
  </si>
  <si>
    <t>YESB0UMCBCG</t>
  </si>
  <si>
    <t>YESB0UMCBCL</t>
  </si>
  <si>
    <t>YESB0UMCBDP</t>
  </si>
  <si>
    <t>YESB0UMCBGP</t>
  </si>
  <si>
    <t>YESB0UMCBHO</t>
  </si>
  <si>
    <t>YESB0UMCBHR</t>
  </si>
  <si>
    <t>YESB0UMCBKD</t>
  </si>
  <si>
    <t>YESB0UMCBKK</t>
  </si>
  <si>
    <t>YESB0UMCBKP</t>
  </si>
  <si>
    <t>YESB0UMCBLB</t>
  </si>
  <si>
    <t>YESB0UMCBPA</t>
  </si>
  <si>
    <t>YESB0UMCBPR</t>
  </si>
  <si>
    <t>YESB0UMCBRP</t>
  </si>
  <si>
    <t>YESB0UMCBSH</t>
  </si>
  <si>
    <t>YESB0UMCBSN</t>
  </si>
  <si>
    <t>YESB0UMCBVB</t>
  </si>
  <si>
    <t>YESB0UMIB01</t>
  </si>
  <si>
    <t>YESB0UMIB02</t>
  </si>
  <si>
    <t>YESB0UMIB03</t>
  </si>
  <si>
    <t>YESB0UMIB04</t>
  </si>
  <si>
    <t>YESB0UMIB05</t>
  </si>
  <si>
    <t>YESB0UNSB01</t>
  </si>
  <si>
    <t>YESB0UPSBL1</t>
  </si>
  <si>
    <t>YESB0UPSBL2</t>
  </si>
  <si>
    <t>YESB0URBAN1</t>
  </si>
  <si>
    <t>YESB0URBAN2</t>
  </si>
  <si>
    <t>YESB0URBAN3</t>
  </si>
  <si>
    <t>YESB0URBAN4</t>
  </si>
  <si>
    <t>YESB0UUCB02</t>
  </si>
  <si>
    <t>YESB0UUCB03</t>
  </si>
  <si>
    <t>YESB0UUCB04</t>
  </si>
  <si>
    <t>YESB0UUCB05</t>
  </si>
  <si>
    <t>YESB0UUCB06</t>
  </si>
  <si>
    <t>YESB0UUCB07</t>
  </si>
  <si>
    <t>YESB0UUCB08</t>
  </si>
  <si>
    <t>YESB0UUCB09</t>
  </si>
  <si>
    <t>YESB0UUCB10</t>
  </si>
  <si>
    <t>YESB0UUCB11</t>
  </si>
  <si>
    <t>YESB0UUCB25</t>
  </si>
  <si>
    <t>YESB0VASB01</t>
  </si>
  <si>
    <t>YESB0VASB02</t>
  </si>
  <si>
    <t>YESB0VKCB01</t>
  </si>
  <si>
    <t>YESB0VKCB02</t>
  </si>
  <si>
    <t>YESB0VKCB03</t>
  </si>
  <si>
    <t>YESB0VKCB04</t>
  </si>
  <si>
    <t>YESB0VMCB01</t>
  </si>
  <si>
    <t>YESB0VMCB02</t>
  </si>
  <si>
    <t>YESB0VMCB03</t>
  </si>
  <si>
    <t>YESB0VMCB04</t>
  </si>
  <si>
    <t>YESB0VMCB09</t>
  </si>
  <si>
    <t>YESB0VMCB10</t>
  </si>
  <si>
    <t>YESB0VMUB01</t>
  </si>
  <si>
    <t>YESB0VMUB02</t>
  </si>
  <si>
    <t>YESB0VMUB03</t>
  </si>
  <si>
    <t>YESB0VMUB04</t>
  </si>
  <si>
    <t>YESB0VMUB05</t>
  </si>
  <si>
    <t>YESB0VNB001</t>
  </si>
  <si>
    <t>YESB0VNB002</t>
  </si>
  <si>
    <t>YESB0VNB003</t>
  </si>
  <si>
    <t>YESB0VNB004</t>
  </si>
  <si>
    <t>YESB0VNB005</t>
  </si>
  <si>
    <t>YESB0VNB006</t>
  </si>
  <si>
    <t>YESB0VNB007</t>
  </si>
  <si>
    <t>YESB0VNB008</t>
  </si>
  <si>
    <t>YESB0VNB009</t>
  </si>
  <si>
    <t>YESB0VNB010</t>
  </si>
  <si>
    <t>YESB0VNB011</t>
  </si>
  <si>
    <t>YESB0VNB012</t>
  </si>
  <si>
    <t>YESB0VNSB01</t>
  </si>
  <si>
    <t>YESB0VSBL02</t>
  </si>
  <si>
    <t>YESB0VSBL03</t>
  </si>
  <si>
    <t>YESB0VSBL04</t>
  </si>
  <si>
    <t>YESB0VSBL05</t>
  </si>
  <si>
    <t>YESB0VSBL06</t>
  </si>
  <si>
    <t>YESB0VSBL07</t>
  </si>
  <si>
    <t>YESB0WANA01</t>
  </si>
  <si>
    <t>YESB0WANA02</t>
  </si>
  <si>
    <t>YESB0WNSB01</t>
  </si>
  <si>
    <t>YESB0WNSB02</t>
  </si>
  <si>
    <t>YESB0WNSB03</t>
  </si>
  <si>
    <t>YESB0WNSB04</t>
  </si>
  <si>
    <t>YESB0WNSB05</t>
  </si>
  <si>
    <t>YESB0WNSB06</t>
  </si>
  <si>
    <t>YESB0WNSB07</t>
  </si>
  <si>
    <t>YESB0WNSB08</t>
  </si>
  <si>
    <t>YESB0WNSB09</t>
  </si>
  <si>
    <t>YESB0WNSB10</t>
  </si>
  <si>
    <t>YESB0WNSB11</t>
  </si>
  <si>
    <t>YESB0WNSB12</t>
  </si>
  <si>
    <t>YESB0WNSB13</t>
  </si>
  <si>
    <t>YESB0WNSB14</t>
  </si>
  <si>
    <t>YESB0WUCB01</t>
  </si>
  <si>
    <t>YESB0WUCB02</t>
  </si>
  <si>
    <t>YESB0WUCB03</t>
  </si>
  <si>
    <t>YESB0WUCB04</t>
  </si>
  <si>
    <t>YESB0YDC001</t>
  </si>
  <si>
    <t>YESB0YDC002</t>
  </si>
  <si>
    <t>YESB0YDC003</t>
  </si>
  <si>
    <t>YESB0YDC004</t>
  </si>
  <si>
    <t>YESB0YDC005</t>
  </si>
  <si>
    <t>YESB0YDC006</t>
  </si>
  <si>
    <t>YESB0YDC007</t>
  </si>
  <si>
    <t>YESB0YDC008</t>
  </si>
  <si>
    <t>YESB0YDC009</t>
  </si>
  <si>
    <t>YESB0YDC010</t>
  </si>
  <si>
    <t>YESB0YDC011</t>
  </si>
  <si>
    <t>YESB0YDC012</t>
  </si>
  <si>
    <t>YESB0YDC013</t>
  </si>
  <si>
    <t>YESB0YDC014</t>
  </si>
  <si>
    <t>YESB0YDC015</t>
  </si>
  <si>
    <t>YESB0YDC016</t>
  </si>
  <si>
    <t>YESB0YDC017</t>
  </si>
  <si>
    <t>YESB0YDC018</t>
  </si>
  <si>
    <t>YESB0YDC019</t>
  </si>
  <si>
    <t>YESB0YDC020</t>
  </si>
  <si>
    <t>YESB0YDC021</t>
  </si>
  <si>
    <t>YESB0YDC022</t>
  </si>
  <si>
    <t>YESB0YDC023</t>
  </si>
  <si>
    <t>YESB0YDC024</t>
  </si>
  <si>
    <t>YESB0YDC025</t>
  </si>
  <si>
    <t>YESB0YDC026</t>
  </si>
  <si>
    <t>YESB0YDC027</t>
  </si>
  <si>
    <t>YESB0YDC028</t>
  </si>
  <si>
    <t>YESB0YDC029</t>
  </si>
  <si>
    <t>YESB0YDC030</t>
  </si>
  <si>
    <t>YESB0YDC031</t>
  </si>
  <si>
    <t>YESB0YDC032</t>
  </si>
  <si>
    <t>YESB0YDC033</t>
  </si>
  <si>
    <t>YESB0YDC034</t>
  </si>
  <si>
    <t>YESB0YDC035</t>
  </si>
  <si>
    <t>YESB0YDC036</t>
  </si>
  <si>
    <t>YESB0YDC037</t>
  </si>
  <si>
    <t>YESB0YDC038</t>
  </si>
  <si>
    <t>YESB0YDC039</t>
  </si>
  <si>
    <t>YESB0YDC040</t>
  </si>
  <si>
    <t>YESB0YDC041</t>
  </si>
  <si>
    <t>YESB0YDC042</t>
  </si>
  <si>
    <t>YESB0YDC043</t>
  </si>
  <si>
    <t>YESB0YDC044</t>
  </si>
  <si>
    <t>YESB0YDC045</t>
  </si>
  <si>
    <t>YESB0YDC046</t>
  </si>
  <si>
    <t>YESB0YDC047</t>
  </si>
  <si>
    <t>YESB0YDC048</t>
  </si>
  <si>
    <t>YESB0YDC049</t>
  </si>
  <si>
    <t>YESB0YDC050</t>
  </si>
  <si>
    <t>YESB0YDC051</t>
  </si>
  <si>
    <t>YESB0YDC052</t>
  </si>
  <si>
    <t>YESB0YDC053</t>
  </si>
  <si>
    <t>YESB0YDC054</t>
  </si>
  <si>
    <t>YESB0YDC055</t>
  </si>
  <si>
    <t>YESB0YDC056</t>
  </si>
  <si>
    <t>YESB0YDC057</t>
  </si>
  <si>
    <t>YESB0YDC058</t>
  </si>
  <si>
    <t>YESB0YDC059</t>
  </si>
  <si>
    <t>YESB0YDC060</t>
  </si>
  <si>
    <t>YESB0YDC061</t>
  </si>
  <si>
    <t>YESB0YDC062</t>
  </si>
  <si>
    <t>YESB0YDC063</t>
  </si>
  <si>
    <t>YESB0YDC064</t>
  </si>
  <si>
    <t>YESB0YDC065</t>
  </si>
  <si>
    <t>YESB0YDC066</t>
  </si>
  <si>
    <t>YESB0YDC067</t>
  </si>
  <si>
    <t>YESB0YDC068</t>
  </si>
  <si>
    <t>YESB0YDC069</t>
  </si>
  <si>
    <t>YESB0YDC070</t>
  </si>
  <si>
    <t>YESB0YDC071</t>
  </si>
  <si>
    <t>YESB0YDC072</t>
  </si>
  <si>
    <t>YESB0YDC073</t>
  </si>
  <si>
    <t>YESB0YDC074</t>
  </si>
  <si>
    <t>YESB0YDC075</t>
  </si>
  <si>
    <t>YESB0YDC076</t>
  </si>
  <si>
    <t>YESB0YDC077</t>
  </si>
  <si>
    <t>YESB0YDC078</t>
  </si>
  <si>
    <t>YESB0YDC079</t>
  </si>
  <si>
    <t>YESB0YDC080</t>
  </si>
  <si>
    <t>YESB0YDC081</t>
  </si>
  <si>
    <t>YESB0YDC082</t>
  </si>
  <si>
    <t>YESB0YDC083</t>
  </si>
  <si>
    <t>YESB0YLNS01</t>
  </si>
  <si>
    <t>YESB0YLNS02</t>
  </si>
  <si>
    <t>YESB0YLNS03</t>
  </si>
  <si>
    <t>YESB0YUCB01</t>
  </si>
  <si>
    <t>YESB0YUCB02</t>
  </si>
  <si>
    <t>YESB0YUCB03</t>
  </si>
  <si>
    <t>YESB0YUCB04</t>
  </si>
  <si>
    <t>YESB0YUCB05</t>
  </si>
  <si>
    <t>YESB0YUCB06</t>
  </si>
  <si>
    <t>YESB0YUCB07</t>
  </si>
  <si>
    <t>YESB0YUCB08</t>
  </si>
  <si>
    <t>YESB0YUCB09</t>
  </si>
  <si>
    <t>YESB0YUCB10</t>
  </si>
  <si>
    <t>YESB0YUCB11</t>
  </si>
  <si>
    <t>YESB0YUCB12</t>
  </si>
  <si>
    <t>YESB0YUCB13</t>
  </si>
  <si>
    <t>YESB0YUCB14</t>
  </si>
  <si>
    <t>YESB0YUCB15</t>
  </si>
  <si>
    <t>YESB0YUCB16</t>
  </si>
  <si>
    <t>YESB0YUCB17</t>
  </si>
  <si>
    <t>YESB0YUCB18</t>
  </si>
  <si>
    <t>YESB0YUCB19</t>
  </si>
  <si>
    <t>YESB0YUCB20</t>
  </si>
  <si>
    <t>YESB0YUCB21</t>
  </si>
  <si>
    <t>YESB0YUCB22</t>
  </si>
  <si>
    <t>YESB0YUCB23</t>
  </si>
  <si>
    <t>YESB0YUCB24</t>
  </si>
  <si>
    <t>YESB0YUCB25</t>
  </si>
  <si>
    <t>YESB0YUCB26</t>
  </si>
  <si>
    <t>YESB0YUCB27</t>
  </si>
  <si>
    <t>YESB0YUCB28</t>
  </si>
  <si>
    <t>YESB0YUCB29</t>
  </si>
  <si>
    <t>YESB0YUCB30</t>
  </si>
  <si>
    <t>YESB0YUCB31</t>
  </si>
  <si>
    <t>YESB0YUCB32</t>
  </si>
  <si>
    <t>YESB0YUCB33</t>
  </si>
  <si>
    <t>YESB0YUCB34</t>
  </si>
  <si>
    <t>YESB0YUCB35</t>
  </si>
  <si>
    <t>YESB0ZSBL01</t>
  </si>
  <si>
    <t>YESB0ZSBL02</t>
  </si>
  <si>
    <t>YESB0ZSBL03</t>
  </si>
  <si>
    <t>YESB0ZSBL04</t>
  </si>
  <si>
    <t>YESB0ZSBL05</t>
  </si>
  <si>
    <t>YESB0ZSBL06</t>
  </si>
  <si>
    <t>YESB0ZSBL07</t>
  </si>
  <si>
    <t>YESB0ZSBL08</t>
  </si>
  <si>
    <t>YESB0ZSBL09</t>
  </si>
  <si>
    <t>YESB0ZSBL10</t>
  </si>
  <si>
    <t>YESB0ZSBL11</t>
  </si>
  <si>
    <t>YESB0ZSBL12</t>
  </si>
  <si>
    <t>YESB0ZSBL13</t>
  </si>
  <si>
    <t>YESB0ZSBL14</t>
  </si>
  <si>
    <t>YESB0ZSBL15</t>
  </si>
  <si>
    <t>YESB0ZSBL16</t>
  </si>
  <si>
    <t>YESB0ZSBL17</t>
  </si>
  <si>
    <t>YESB0ZSBL18</t>
  </si>
  <si>
    <t>YESB0ZSBL19</t>
  </si>
  <si>
    <t>YESB0ZSBL20</t>
  </si>
  <si>
    <t>YESB0ZSBL21</t>
  </si>
  <si>
    <t>YESB0ZSBL22</t>
  </si>
  <si>
    <t>YESB0ZSBL23</t>
  </si>
  <si>
    <t>YESB0ZSBL99</t>
  </si>
  <si>
    <t>ZSBL0000011</t>
  </si>
  <si>
    <t>ZSBL0000021</t>
  </si>
  <si>
    <t>ZSBL0000031</t>
  </si>
  <si>
    <t>ZSBL0000041</t>
  </si>
  <si>
    <t>ZSBL0000051</t>
  </si>
  <si>
    <t>ZSBL0000061</t>
  </si>
  <si>
    <t>ZSBL0000071</t>
  </si>
  <si>
    <t>ZSBL0000081</t>
  </si>
  <si>
    <t>ZSBL0000091</t>
  </si>
  <si>
    <t>ZSBL0000101</t>
  </si>
  <si>
    <t>ZSBL0000111</t>
  </si>
  <si>
    <t>ZSBL0000121</t>
  </si>
  <si>
    <t>ZSBL0000131</t>
  </si>
  <si>
    <t>ZSBL0000141</t>
  </si>
  <si>
    <t>ZSBL0000151</t>
  </si>
  <si>
    <t>ZSBL0000161</t>
  </si>
  <si>
    <t>ZSBL0000171</t>
  </si>
  <si>
    <t>ZSBL0000181</t>
  </si>
  <si>
    <t>ZSBL0000191</t>
  </si>
  <si>
    <t>ZSBL0000201</t>
  </si>
  <si>
    <t>ZSBL0000211</t>
  </si>
  <si>
    <t>ZSBL0000221</t>
  </si>
  <si>
    <t>ZSBL0000231</t>
  </si>
  <si>
    <t>ZSBL0000241</t>
  </si>
  <si>
    <t>ZSBL0000251</t>
  </si>
  <si>
    <t>ZSBL0000261</t>
  </si>
  <si>
    <t>ZSBL0000271</t>
  </si>
  <si>
    <t>ZSBL0000281</t>
  </si>
  <si>
    <t>ZSBL0000291</t>
  </si>
  <si>
    <t>ZSBL0000301</t>
  </si>
  <si>
    <t>ZSBL0000311</t>
  </si>
  <si>
    <t>ZSBL0000321</t>
  </si>
  <si>
    <t>ZSBL0000331</t>
  </si>
  <si>
    <t>ZSBL0000341</t>
  </si>
  <si>
    <t>RATN0000002</t>
  </si>
  <si>
    <t>RATN0000003</t>
  </si>
  <si>
    <t>RATN0000004</t>
  </si>
  <si>
    <t>RATN0000005</t>
  </si>
  <si>
    <t>RATN0000006</t>
  </si>
  <si>
    <t>RATN0000007</t>
  </si>
  <si>
    <t>RATN0000008</t>
  </si>
  <si>
    <t>RATN0000009</t>
  </si>
  <si>
    <t>RATN0000010</t>
  </si>
  <si>
    <t>RATN0000011</t>
  </si>
  <si>
    <t>RATN0000012</t>
  </si>
  <si>
    <t>RATN0000013</t>
  </si>
  <si>
    <t>RATN0000014</t>
  </si>
  <si>
    <t>RATN0000015</t>
  </si>
  <si>
    <t>RATN0000016</t>
  </si>
  <si>
    <t>RATN0000017</t>
  </si>
  <si>
    <t>RATN0000018</t>
  </si>
  <si>
    <t>RATN0000019</t>
  </si>
  <si>
    <t>RATN0000020</t>
  </si>
  <si>
    <t>RATN0000021</t>
  </si>
  <si>
    <t>RATN0000022</t>
  </si>
  <si>
    <t>RATN0000023</t>
  </si>
  <si>
    <t>RATN0000024</t>
  </si>
  <si>
    <t>RATN0000025</t>
  </si>
  <si>
    <t>RATN0000026</t>
  </si>
  <si>
    <t>RATN0000027</t>
  </si>
  <si>
    <t>RATN0000028</t>
  </si>
  <si>
    <t>RATN0000029</t>
  </si>
  <si>
    <t>RATN0000030</t>
  </si>
  <si>
    <t>RATN0000031</t>
  </si>
  <si>
    <t>RATN0000032</t>
  </si>
  <si>
    <t>RATN0000033</t>
  </si>
  <si>
    <t>RATN0000034</t>
  </si>
  <si>
    <t>RATN0000035</t>
  </si>
  <si>
    <t>RATN0000036</t>
  </si>
  <si>
    <t>RATN0000037</t>
  </si>
  <si>
    <t>RATN0000038</t>
  </si>
  <si>
    <t>RATN0000039</t>
  </si>
  <si>
    <t>RATN0000040</t>
  </si>
  <si>
    <t>RATN0000041</t>
  </si>
  <si>
    <t>RATN0000042</t>
  </si>
  <si>
    <t>RATN0000043</t>
  </si>
  <si>
    <t>RATN0000044</t>
  </si>
  <si>
    <t>RATN0000045</t>
  </si>
  <si>
    <t>RATN0000046</t>
  </si>
  <si>
    <t>RATN0000047</t>
  </si>
  <si>
    <t>RATN0000048</t>
  </si>
  <si>
    <t>RATN0000049</t>
  </si>
  <si>
    <t>RATN0000050</t>
  </si>
  <si>
    <t>RATN0000051</t>
  </si>
  <si>
    <t>RATN0000052</t>
  </si>
  <si>
    <t>RATN0000053</t>
  </si>
  <si>
    <t>RATN0000054</t>
  </si>
  <si>
    <t>RATN0000055</t>
  </si>
  <si>
    <t>RATN0000056</t>
  </si>
  <si>
    <t>RATN0000057</t>
  </si>
  <si>
    <t>RATN0000058</t>
  </si>
  <si>
    <t>RATN0000059</t>
  </si>
  <si>
    <t>RATN0000060</t>
  </si>
  <si>
    <t>RATN0000061</t>
  </si>
  <si>
    <t>RATN0000062</t>
  </si>
  <si>
    <t>RATN0000063</t>
  </si>
  <si>
    <t>RATN0000064</t>
  </si>
  <si>
    <t>RATN0000065</t>
  </si>
  <si>
    <t>RATN0000066</t>
  </si>
  <si>
    <t>RATN0000067</t>
  </si>
  <si>
    <t>RATN0000068</t>
  </si>
  <si>
    <t>RATN0000069</t>
  </si>
  <si>
    <t>RATN0000070</t>
  </si>
  <si>
    <t>RATN0000071</t>
  </si>
  <si>
    <t>RATN0000072</t>
  </si>
  <si>
    <t>RATN0000073</t>
  </si>
  <si>
    <t>RATN0000074</t>
  </si>
  <si>
    <t>RATN0000075</t>
  </si>
  <si>
    <t>RATN0000076</t>
  </si>
  <si>
    <t>RATN0000077</t>
  </si>
  <si>
    <t>RATN0000078</t>
  </si>
  <si>
    <t>RATN0000079</t>
  </si>
  <si>
    <t>RATN0000080</t>
  </si>
  <si>
    <t>RATN0000081</t>
  </si>
  <si>
    <t>RATN0000082</t>
  </si>
  <si>
    <t>RATN0000083</t>
  </si>
  <si>
    <t>RATN0000084</t>
  </si>
  <si>
    <t>RATN0000085</t>
  </si>
  <si>
    <t>RATN0000086</t>
  </si>
  <si>
    <t>RATN0000087</t>
  </si>
  <si>
    <t>RATN0000088</t>
  </si>
  <si>
    <t>RATN0000089</t>
  </si>
  <si>
    <t>RATN0000090</t>
  </si>
  <si>
    <t>RATN0000091</t>
  </si>
  <si>
    <t>RATN0000092</t>
  </si>
  <si>
    <t>RATN0000093</t>
  </si>
  <si>
    <t>RATN0000094</t>
  </si>
  <si>
    <t>RATN0000095</t>
  </si>
  <si>
    <t>RATN0000096</t>
  </si>
  <si>
    <t>RATN0000097</t>
  </si>
  <si>
    <t>RATN0000098</t>
  </si>
  <si>
    <t>RATN0000099</t>
  </si>
  <si>
    <t>RATN00000FT</t>
  </si>
  <si>
    <t>RATN0000100</t>
  </si>
  <si>
    <t>RATN0000101</t>
  </si>
  <si>
    <t>RATN0000102</t>
  </si>
  <si>
    <t>RATN0000103</t>
  </si>
  <si>
    <t>RATN0000104</t>
  </si>
  <si>
    <t>RATN0000105</t>
  </si>
  <si>
    <t>RATN0000106</t>
  </si>
  <si>
    <t>RATN0000107</t>
  </si>
  <si>
    <t>RATN0000108</t>
  </si>
  <si>
    <t>RATN0000109</t>
  </si>
  <si>
    <t>RATN0000110</t>
  </si>
  <si>
    <t>RATN0000111</t>
  </si>
  <si>
    <t>RATN0000112</t>
  </si>
  <si>
    <t>RATN0000113</t>
  </si>
  <si>
    <t>RATN0000114</t>
  </si>
  <si>
    <t>RATN0000115</t>
  </si>
  <si>
    <t>RATN0000116</t>
  </si>
  <si>
    <t>RATN0000117</t>
  </si>
  <si>
    <t>RATN0000118</t>
  </si>
  <si>
    <t>RATN0000119</t>
  </si>
  <si>
    <t>RATN0000120</t>
  </si>
  <si>
    <t>RATN0000121</t>
  </si>
  <si>
    <t>RATN0000122</t>
  </si>
  <si>
    <t>RATN0000123</t>
  </si>
  <si>
    <t>RATN0000124</t>
  </si>
  <si>
    <t>RATN0000125</t>
  </si>
  <si>
    <t>RATN0000126</t>
  </si>
  <si>
    <t>RATN0000127</t>
  </si>
  <si>
    <t>RATN0000128</t>
  </si>
  <si>
    <t>RATN0000129</t>
  </si>
  <si>
    <t>RATN0000130</t>
  </si>
  <si>
    <t>RATN0000131</t>
  </si>
  <si>
    <t>RATN0000132</t>
  </si>
  <si>
    <t>RATN0000133</t>
  </si>
  <si>
    <t>RATN0000134</t>
  </si>
  <si>
    <t>RATN0000135</t>
  </si>
  <si>
    <t>RATN0000136</t>
  </si>
  <si>
    <t>RATN0000137</t>
  </si>
  <si>
    <t>RATN0000138</t>
  </si>
  <si>
    <t>RATN0000139</t>
  </si>
  <si>
    <t>RATN0000140</t>
  </si>
  <si>
    <t>RATN0000141</t>
  </si>
  <si>
    <t>RATN0000142</t>
  </si>
  <si>
    <t>RATN0000143</t>
  </si>
  <si>
    <t>RATN0000144</t>
  </si>
  <si>
    <t>RATN0000145</t>
  </si>
  <si>
    <t>RATN0000146</t>
  </si>
  <si>
    <t>RATN0000147</t>
  </si>
  <si>
    <t>RATN0000148</t>
  </si>
  <si>
    <t>RATN0000149</t>
  </si>
  <si>
    <t>RATN0000150</t>
  </si>
  <si>
    <t>RATN0000151</t>
  </si>
  <si>
    <t>RATN0000152</t>
  </si>
  <si>
    <t>RATN0000153</t>
  </si>
  <si>
    <t>RATN0000154</t>
  </si>
  <si>
    <t>RATN0000155</t>
  </si>
  <si>
    <t>RATN0000156</t>
  </si>
  <si>
    <t>RATN0000157</t>
  </si>
  <si>
    <t>RATN0000158</t>
  </si>
  <si>
    <t>RATN0000159</t>
  </si>
  <si>
    <t>RATN0000160</t>
  </si>
  <si>
    <t>RATN0000161</t>
  </si>
  <si>
    <t>RATN0000162</t>
  </si>
  <si>
    <t>RATN0000163</t>
  </si>
  <si>
    <t>RATN0000164</t>
  </si>
  <si>
    <t>RATN0000165</t>
  </si>
  <si>
    <t>RATN0000166</t>
  </si>
  <si>
    <t>RATN0000167</t>
  </si>
  <si>
    <t>RATN0000168</t>
  </si>
  <si>
    <t>RATN0000169</t>
  </si>
  <si>
    <t>RATN0000170</t>
  </si>
  <si>
    <t>RATN0000172</t>
  </si>
  <si>
    <t>RATN0000173</t>
  </si>
  <si>
    <t>RATN0000175</t>
  </si>
  <si>
    <t>RATN0000176</t>
  </si>
  <si>
    <t>RATN0000177</t>
  </si>
  <si>
    <t>RATN0000178</t>
  </si>
  <si>
    <t>RATN0000990</t>
  </si>
  <si>
    <t>RATN0000991</t>
  </si>
  <si>
    <t>RATN0000999</t>
  </si>
  <si>
    <t>RATN0CRCARD</t>
  </si>
  <si>
    <t>RBIS0AHPA01</t>
  </si>
  <si>
    <t>RBIS0BBPA01</t>
  </si>
  <si>
    <t>RBIS0BGPA01</t>
  </si>
  <si>
    <t>RBIS0BLPA01</t>
  </si>
  <si>
    <t>RBIS0CGPA01</t>
  </si>
  <si>
    <t>RBIS0CNPA01</t>
  </si>
  <si>
    <t>RBIS0DNPA01</t>
  </si>
  <si>
    <t>RBIS0GWPA01</t>
  </si>
  <si>
    <t>RBIS0JMPA01</t>
  </si>
  <si>
    <t>RBIS0JPPA01</t>
  </si>
  <si>
    <t>RBIS0KCPA01</t>
  </si>
  <si>
    <t>RBIS0KLPA01</t>
  </si>
  <si>
    <t>RBIS0KNPA01</t>
  </si>
  <si>
    <t>RBIS0LKPA01</t>
  </si>
  <si>
    <t>RBIS0MBPA04</t>
  </si>
  <si>
    <t>RBIS0NDPA01</t>
  </si>
  <si>
    <t>RBIS0NEFTHY</t>
  </si>
  <si>
    <t>RBIS0NGPA01</t>
  </si>
  <si>
    <t>RBIS0NMPA01</t>
  </si>
  <si>
    <t>RBIS0PJPA01</t>
  </si>
  <si>
    <t>RBIS0PTPA01</t>
  </si>
  <si>
    <t>RBIS0RNPA01</t>
  </si>
  <si>
    <t>RBIS0RPPA01</t>
  </si>
  <si>
    <t>RBIS0SMPA01</t>
  </si>
  <si>
    <t>RBIS0THPA01</t>
  </si>
  <si>
    <t>RSBL0000002</t>
  </si>
  <si>
    <t>RSBL0000003</t>
  </si>
  <si>
    <t>RSBL0000004</t>
  </si>
  <si>
    <t>RSBL0000005</t>
  </si>
  <si>
    <t>RSBL0000006</t>
  </si>
  <si>
    <t>RSBL0000007</t>
  </si>
  <si>
    <t>RSBL0000008</t>
  </si>
  <si>
    <t>RSBL0000009</t>
  </si>
  <si>
    <t>RSBL0000010</t>
  </si>
  <si>
    <t>RSBL0000011</t>
  </si>
  <si>
    <t>RSBL0000012</t>
  </si>
  <si>
    <t>RSBL0000013</t>
  </si>
  <si>
    <t>RSBL0000014</t>
  </si>
  <si>
    <t>RSCB0000002</t>
  </si>
  <si>
    <t>RSCB0000003</t>
  </si>
  <si>
    <t>RSCB0000004</t>
  </si>
  <si>
    <t>RSCB0000005</t>
  </si>
  <si>
    <t>RSCB0000006</t>
  </si>
  <si>
    <t>RSCB0000007</t>
  </si>
  <si>
    <t>RSCB0000008</t>
  </si>
  <si>
    <t>RSCB0000009</t>
  </si>
  <si>
    <t>RSCB0000010</t>
  </si>
  <si>
    <t>RSCB0000011</t>
  </si>
  <si>
    <t>RSCB0000012</t>
  </si>
  <si>
    <t>RSCB0000013</t>
  </si>
  <si>
    <t>RSCB0000014</t>
  </si>
  <si>
    <t>RSCB0000015</t>
  </si>
  <si>
    <t>RSCB0000016</t>
  </si>
  <si>
    <t>RSCB0000017</t>
  </si>
  <si>
    <t>RSCB0011001</t>
  </si>
  <si>
    <t>RSCB0011002</t>
  </si>
  <si>
    <t>RSCB0011003</t>
  </si>
  <si>
    <t>RSCB0011004</t>
  </si>
  <si>
    <t>RSCB0011005</t>
  </si>
  <si>
    <t>RSCB0011006</t>
  </si>
  <si>
    <t>RSCB0011007</t>
  </si>
  <si>
    <t>RSCB0011008</t>
  </si>
  <si>
    <t>RSCB0011009</t>
  </si>
  <si>
    <t>RSCB0011010</t>
  </si>
  <si>
    <t>RSCB0011011</t>
  </si>
  <si>
    <t>RSCB0011012</t>
  </si>
  <si>
    <t>RSCB0011013</t>
  </si>
  <si>
    <t>RSCB0011099</t>
  </si>
  <si>
    <t>RSCB0012001</t>
  </si>
  <si>
    <t>RSCB0012002</t>
  </si>
  <si>
    <t>RSCB0012003</t>
  </si>
  <si>
    <t>RSCB0012004</t>
  </si>
  <si>
    <t>RSCB0012005</t>
  </si>
  <si>
    <t>RSCB0012006</t>
  </si>
  <si>
    <t>RSCB0012007</t>
  </si>
  <si>
    <t>RSCB0012008</t>
  </si>
  <si>
    <t>RSCB0012009</t>
  </si>
  <si>
    <t>RSCB0012010</t>
  </si>
  <si>
    <t>RSCB0012011</t>
  </si>
  <si>
    <t>RSCB0012012</t>
  </si>
  <si>
    <t>RSCB0012013</t>
  </si>
  <si>
    <t>RSCB0012014</t>
  </si>
  <si>
    <t>RSCB0012015</t>
  </si>
  <si>
    <t>RSCB0012016</t>
  </si>
  <si>
    <t>RSCB0012099</t>
  </si>
  <si>
    <t>RSCB0013001</t>
  </si>
  <si>
    <t>RSCB0013002</t>
  </si>
  <si>
    <t>RSCB0013003</t>
  </si>
  <si>
    <t>RSCB0013004</t>
  </si>
  <si>
    <t>RSCB0013005</t>
  </si>
  <si>
    <t>RSCB0013006</t>
  </si>
  <si>
    <t>RSCB0013007</t>
  </si>
  <si>
    <t>RSCB0013008</t>
  </si>
  <si>
    <t>RSCB0013009</t>
  </si>
  <si>
    <t>RSCB0013099</t>
  </si>
  <si>
    <t>RSCB0014001</t>
  </si>
  <si>
    <t>RSCB0014002</t>
  </si>
  <si>
    <t>RSCB0014003</t>
  </si>
  <si>
    <t>RSCB0014004</t>
  </si>
  <si>
    <t>RSCB0014005</t>
  </si>
  <si>
    <t>RSCB0014006</t>
  </si>
  <si>
    <t>RSCB0014007</t>
  </si>
  <si>
    <t>RSCB0014008</t>
  </si>
  <si>
    <t>RSCB0014009</t>
  </si>
  <si>
    <t>RSCB0014010</t>
  </si>
  <si>
    <t>RSCB0014011</t>
  </si>
  <si>
    <t>RSCB0014012</t>
  </si>
  <si>
    <t>RSCB0014014</t>
  </si>
  <si>
    <t>RSCB0014015</t>
  </si>
  <si>
    <t>RSCB0014016</t>
  </si>
  <si>
    <t>RSCB0014017</t>
  </si>
  <si>
    <t>RSCB0014018</t>
  </si>
  <si>
    <t>RSCB0014019</t>
  </si>
  <si>
    <t>RSCB0014020</t>
  </si>
  <si>
    <t>RSCB0014021</t>
  </si>
  <si>
    <t>RSCB0014022</t>
  </si>
  <si>
    <t>RSCB0014025</t>
  </si>
  <si>
    <t>RSCB0014026</t>
  </si>
  <si>
    <t>RSCB0014099</t>
  </si>
  <si>
    <t>RSCB0015001</t>
  </si>
  <si>
    <t>RSCB0015002</t>
  </si>
  <si>
    <t>RSCB0015003</t>
  </si>
  <si>
    <t>RSCB0015004</t>
  </si>
  <si>
    <t>RSCB0015005</t>
  </si>
  <si>
    <t>RSCB0015006</t>
  </si>
  <si>
    <t>RSCB0015007</t>
  </si>
  <si>
    <t>RSCB0015008</t>
  </si>
  <si>
    <t>RSCB0015009</t>
  </si>
  <si>
    <t>RSCB0015010</t>
  </si>
  <si>
    <t>RSCB0015011</t>
  </si>
  <si>
    <t>RSCB0015012</t>
  </si>
  <si>
    <t>RSCB0015013</t>
  </si>
  <si>
    <t>RSCB0015014</t>
  </si>
  <si>
    <t>RSCB0015015</t>
  </si>
  <si>
    <t>RSCB0015099</t>
  </si>
  <si>
    <t>RSCB0016001</t>
  </si>
  <si>
    <t>RSCB0016002</t>
  </si>
  <si>
    <t>RSCB0016003</t>
  </si>
  <si>
    <t>RSCB0016004</t>
  </si>
  <si>
    <t>RSCB0016005</t>
  </si>
  <si>
    <t>RSCB0016006</t>
  </si>
  <si>
    <t>RSCB0016007</t>
  </si>
  <si>
    <t>RSCB0016008</t>
  </si>
  <si>
    <t>RSCB0016009</t>
  </si>
  <si>
    <t>RSCB0016010</t>
  </si>
  <si>
    <t>RSCB0016011</t>
  </si>
  <si>
    <t>RSCB0016012</t>
  </si>
  <si>
    <t>RSCB0016013</t>
  </si>
  <si>
    <t>RSCB0016014</t>
  </si>
  <si>
    <t>RSCB0016015</t>
  </si>
  <si>
    <t>RSCB0016016</t>
  </si>
  <si>
    <t>RSCB0016017</t>
  </si>
  <si>
    <t>RSCB0016099</t>
  </si>
  <si>
    <t>RSCB0017001</t>
  </si>
  <si>
    <t>RSCB0017002</t>
  </si>
  <si>
    <t>RSCB0017003</t>
  </si>
  <si>
    <t>RSCB0017004</t>
  </si>
  <si>
    <t>RSCB0017005</t>
  </si>
  <si>
    <t>RSCB0017006</t>
  </si>
  <si>
    <t>RSCB0017007</t>
  </si>
  <si>
    <t>RSCB0017008</t>
  </si>
  <si>
    <t>RSCB0017009</t>
  </si>
  <si>
    <t>RSCB0017010</t>
  </si>
  <si>
    <t>RSCB0017011</t>
  </si>
  <si>
    <t>RSCB0017099</t>
  </si>
  <si>
    <t>RSCB0018001</t>
  </si>
  <si>
    <t>RSCB0018002</t>
  </si>
  <si>
    <t>RSCB0018003</t>
  </si>
  <si>
    <t>RSCB0018004</t>
  </si>
  <si>
    <t>RSCB0018005</t>
  </si>
  <si>
    <t>RSCB0018006</t>
  </si>
  <si>
    <t>RSCB0018007</t>
  </si>
  <si>
    <t>RSCB0018008</t>
  </si>
  <si>
    <t>RSCB0018009</t>
  </si>
  <si>
    <t>RSCB0018010</t>
  </si>
  <si>
    <t>RSCB0018012</t>
  </si>
  <si>
    <t>RSCB0018099</t>
  </si>
  <si>
    <t>RSCB0019001</t>
  </si>
  <si>
    <t>RSCB0019002</t>
  </si>
  <si>
    <t>RSCB0019003</t>
  </si>
  <si>
    <t>RSCB0019004</t>
  </si>
  <si>
    <t>RSCB0019005</t>
  </si>
  <si>
    <t>RSCB0019006</t>
  </si>
  <si>
    <t>RSCB0019007</t>
  </si>
  <si>
    <t>RSCB0019008</t>
  </si>
  <si>
    <t>RSCB0019009</t>
  </si>
  <si>
    <t>RSCB0019010</t>
  </si>
  <si>
    <t>RSCB0019011</t>
  </si>
  <si>
    <t>RSCB0019012</t>
  </si>
  <si>
    <t>RSCB0019013</t>
  </si>
  <si>
    <t>RSCB0019014</t>
  </si>
  <si>
    <t>RSCB0019015</t>
  </si>
  <si>
    <t>RSCB0019016</t>
  </si>
  <si>
    <t>RSCB0019017</t>
  </si>
  <si>
    <t>RSCB0019099</t>
  </si>
  <si>
    <t>RSCB0020001</t>
  </si>
  <si>
    <t>RSCB0020002</t>
  </si>
  <si>
    <t>RSCB0020003</t>
  </si>
  <si>
    <t>RSCB0020004</t>
  </si>
  <si>
    <t>RSCB0020005</t>
  </si>
  <si>
    <t>RSCB0020006</t>
  </si>
  <si>
    <t>RSCB0020008</t>
  </si>
  <si>
    <t>RSCB0020010</t>
  </si>
  <si>
    <t>RSCB0020011</t>
  </si>
  <si>
    <t>RSCB0020099</t>
  </si>
  <si>
    <t>RSCB0021001</t>
  </si>
  <si>
    <t>RSCB0021002</t>
  </si>
  <si>
    <t>RSCB0021003</t>
  </si>
  <si>
    <t>RSCB0021004</t>
  </si>
  <si>
    <t>RSCB0021005</t>
  </si>
  <si>
    <t>RSCB0021006</t>
  </si>
  <si>
    <t>RSCB0021007</t>
  </si>
  <si>
    <t>RSCB0021008</t>
  </si>
  <si>
    <t>RSCB0021009</t>
  </si>
  <si>
    <t>RSCB0021099</t>
  </si>
  <si>
    <t>RSCB0023001</t>
  </si>
  <si>
    <t>RSCB0023002</t>
  </si>
  <si>
    <t>RSCB0023003</t>
  </si>
  <si>
    <t>RSCB0023004</t>
  </si>
  <si>
    <t>RSCB0023005</t>
  </si>
  <si>
    <t>RSCB0023006</t>
  </si>
  <si>
    <t>RSCB0023007</t>
  </si>
  <si>
    <t>RSCB0023009</t>
  </si>
  <si>
    <t>RSCB0023011</t>
  </si>
  <si>
    <t>RSCB0023012</t>
  </si>
  <si>
    <t>RSCB0023013</t>
  </si>
  <si>
    <t>RSCB0023014</t>
  </si>
  <si>
    <t>RSCB0023099</t>
  </si>
  <si>
    <t>RSCB0024001</t>
  </si>
  <si>
    <t>RSCB0024002</t>
  </si>
  <si>
    <t>RSCB0024003</t>
  </si>
  <si>
    <t>RSCB0024004</t>
  </si>
  <si>
    <t>RSCB0024005</t>
  </si>
  <si>
    <t>RSCB0024006</t>
  </si>
  <si>
    <t>RSCB0024007</t>
  </si>
  <si>
    <t>RSCB0024008</t>
  </si>
  <si>
    <t>RSCB0024009</t>
  </si>
  <si>
    <t>RSCB0024010</t>
  </si>
  <si>
    <t>RSCB0024011</t>
  </si>
  <si>
    <t>RSCB0024012</t>
  </si>
  <si>
    <t>RSCB0024013</t>
  </si>
  <si>
    <t>RSCB0024014</t>
  </si>
  <si>
    <t>RSCB0024099</t>
  </si>
  <si>
    <t>RSCB0025001</t>
  </si>
  <si>
    <t>RSCB0025002</t>
  </si>
  <si>
    <t>RSCB0025003</t>
  </si>
  <si>
    <t>RSCB0025004</t>
  </si>
  <si>
    <t>RSCB0025005</t>
  </si>
  <si>
    <t>RSCB0025006</t>
  </si>
  <si>
    <t>RSCB0025007</t>
  </si>
  <si>
    <t>RSCB0025008</t>
  </si>
  <si>
    <t>RSCB0025009</t>
  </si>
  <si>
    <t>RSCB0025010</t>
  </si>
  <si>
    <t>RSCB0025011</t>
  </si>
  <si>
    <t>RSCB0025012</t>
  </si>
  <si>
    <t>RSCB0025013</t>
  </si>
  <si>
    <t>RSCB0025099</t>
  </si>
  <si>
    <t>RSCB0026001</t>
  </si>
  <si>
    <t>RSCB0026002</t>
  </si>
  <si>
    <t>RSCB0026003</t>
  </si>
  <si>
    <t>RSCB0026004</t>
  </si>
  <si>
    <t>RSCB0026005</t>
  </si>
  <si>
    <t>RSCB0026006</t>
  </si>
  <si>
    <t>RSCB0026007</t>
  </si>
  <si>
    <t>RSCB0026008</t>
  </si>
  <si>
    <t>RSCB0026009</t>
  </si>
  <si>
    <t>RSCB0026010</t>
  </si>
  <si>
    <t>RSCB0026011</t>
  </si>
  <si>
    <t>RSCB0026012</t>
  </si>
  <si>
    <t>RSCB0026013</t>
  </si>
  <si>
    <t>RSCB0026014</t>
  </si>
  <si>
    <t>RSCB0026015</t>
  </si>
  <si>
    <t>RSCB0026016</t>
  </si>
  <si>
    <t>RSCB0026017</t>
  </si>
  <si>
    <t>RSCB0026099</t>
  </si>
  <si>
    <t>RSCB0027001</t>
  </si>
  <si>
    <t>RSCB0027002</t>
  </si>
  <si>
    <t>RSCB0027003</t>
  </si>
  <si>
    <t>RSCB0027004</t>
  </si>
  <si>
    <t>RSCB0027005</t>
  </si>
  <si>
    <t>RSCB0027006</t>
  </si>
  <si>
    <t>RSCB0027007</t>
  </si>
  <si>
    <t>RSCB0027008</t>
  </si>
  <si>
    <t>RSCB0027009</t>
  </si>
  <si>
    <t>RSCB0027010</t>
  </si>
  <si>
    <t>RSCB0027020</t>
  </si>
  <si>
    <t>RSCB0027099</t>
  </si>
  <si>
    <t>RSCB0028001</t>
  </si>
  <si>
    <t>RSCB0028002</t>
  </si>
  <si>
    <t>RSCB0028003</t>
  </si>
  <si>
    <t>RSCB0028004</t>
  </si>
  <si>
    <t>RSCB0028005</t>
  </si>
  <si>
    <t>RSCB0028006</t>
  </si>
  <si>
    <t>RSCB0028007</t>
  </si>
  <si>
    <t>RSCB0028008</t>
  </si>
  <si>
    <t>RSCB0028009</t>
  </si>
  <si>
    <t>RSCB0028010</t>
  </si>
  <si>
    <t>RSCB0028011</t>
  </si>
  <si>
    <t>RSCB0028012</t>
  </si>
  <si>
    <t>RSCB0028013</t>
  </si>
  <si>
    <t>RSCB0028014</t>
  </si>
  <si>
    <t>RSCB0028015</t>
  </si>
  <si>
    <t>RSCB0028099</t>
  </si>
  <si>
    <t>RSCB0029001</t>
  </si>
  <si>
    <t>RSCB0029002</t>
  </si>
  <si>
    <t>RSCB0029003</t>
  </si>
  <si>
    <t>RSCB0029004</t>
  </si>
  <si>
    <t>RSCB0029005</t>
  </si>
  <si>
    <t>RSCB0029006</t>
  </si>
  <si>
    <t>RSCB0029007</t>
  </si>
  <si>
    <t>RSCB0029008</t>
  </si>
  <si>
    <t>RSCB0029009</t>
  </si>
  <si>
    <t>RSCB0029010</t>
  </si>
  <si>
    <t>RSCB0029011</t>
  </si>
  <si>
    <t>RSCB0029012</t>
  </si>
  <si>
    <t>RSCB0029013</t>
  </si>
  <si>
    <t>RSCB0029014</t>
  </si>
  <si>
    <t>RSCB0029015</t>
  </si>
  <si>
    <t>RSCB0029016</t>
  </si>
  <si>
    <t>RSCB0029017</t>
  </si>
  <si>
    <t>RSCB0029018</t>
  </si>
  <si>
    <t>RSCB0029019</t>
  </si>
  <si>
    <t>RSCB0029020</t>
  </si>
  <si>
    <t>RSCB0029021</t>
  </si>
  <si>
    <t>RSCB0029022</t>
  </si>
  <si>
    <t>RSCB0029023</t>
  </si>
  <si>
    <t>RSCB0029024</t>
  </si>
  <si>
    <t>RSCB0029025</t>
  </si>
  <si>
    <t>RSCB0029026</t>
  </si>
  <si>
    <t>RSCB0029027</t>
  </si>
  <si>
    <t>RSCB0029028</t>
  </si>
  <si>
    <t>RSCB0029099</t>
  </si>
  <si>
    <t>RSCB0030001</t>
  </si>
  <si>
    <t>RSCB0030002</t>
  </si>
  <si>
    <t>RSCB0030003</t>
  </si>
  <si>
    <t>RSCB0030004</t>
  </si>
  <si>
    <t>RSCB0030006</t>
  </si>
  <si>
    <t>RSCB0030007</t>
  </si>
  <si>
    <t>RSCB0030008</t>
  </si>
  <si>
    <t>RSCB0030009</t>
  </si>
  <si>
    <t>RSCB0030010</t>
  </si>
  <si>
    <t>RSCB0030011</t>
  </si>
  <si>
    <t>RSCB0030012</t>
  </si>
  <si>
    <t>RSCB0030013</t>
  </si>
  <si>
    <t>RSCB0030014</t>
  </si>
  <si>
    <t>RSCB0030015</t>
  </si>
  <si>
    <t>RSCB0030018</t>
  </si>
  <si>
    <t>RSCB0030019</t>
  </si>
  <si>
    <t>RSCB0030099</t>
  </si>
  <si>
    <t>RSCB0031001</t>
  </si>
  <si>
    <t>RSCB0031002</t>
  </si>
  <si>
    <t>RSCB0031003</t>
  </si>
  <si>
    <t>RSCB0031004</t>
  </si>
  <si>
    <t>RSCB0031005</t>
  </si>
  <si>
    <t>RSCB0031006</t>
  </si>
  <si>
    <t>RSCB0031007</t>
  </si>
  <si>
    <t>RSCB0031008</t>
  </si>
  <si>
    <t>RSCB0031009</t>
  </si>
  <si>
    <t>RSCB0031010</t>
  </si>
  <si>
    <t>RSCB0031011</t>
  </si>
  <si>
    <t>RSCB0031012</t>
  </si>
  <si>
    <t>RSCB0031013</t>
  </si>
  <si>
    <t>RSCB0031014</t>
  </si>
  <si>
    <t>RSCB0031015</t>
  </si>
  <si>
    <t>RSCB0031016</t>
  </si>
  <si>
    <t>RSCB0031017</t>
  </si>
  <si>
    <t>RSCB0031018</t>
  </si>
  <si>
    <t>RSCB0031019</t>
  </si>
  <si>
    <t>RSCB0031020</t>
  </si>
  <si>
    <t>RSCB0031021</t>
  </si>
  <si>
    <t>RSCB0031099</t>
  </si>
  <si>
    <t>RSCB0032001</t>
  </si>
  <si>
    <t>RSCB0032002</t>
  </si>
  <si>
    <t>RSCB0032003</t>
  </si>
  <si>
    <t>RSCB0032004</t>
  </si>
  <si>
    <t>RSCB0032005</t>
  </si>
  <si>
    <t>RSCB0032006</t>
  </si>
  <si>
    <t>RSCB0032007</t>
  </si>
  <si>
    <t>RSCB0032008</t>
  </si>
  <si>
    <t>RSCB0032009</t>
  </si>
  <si>
    <t>RSCB0032010</t>
  </si>
  <si>
    <t>RSCB0032011</t>
  </si>
  <si>
    <t>RSCB0032099</t>
  </si>
  <si>
    <t>RSCB0033001</t>
  </si>
  <si>
    <t>RSCB0033002</t>
  </si>
  <si>
    <t>RSCB0033004</t>
  </si>
  <si>
    <t>RSCB0033006</t>
  </si>
  <si>
    <t>RSCB0033007</t>
  </si>
  <si>
    <t>RSCB0033008</t>
  </si>
  <si>
    <t>RSCB0033009</t>
  </si>
  <si>
    <t>RSCB0033011</t>
  </si>
  <si>
    <t>RSCB0033014</t>
  </si>
  <si>
    <t>RSCB0033016</t>
  </si>
  <si>
    <t>RSCB0033017</t>
  </si>
  <si>
    <t>RSCB0033020</t>
  </si>
  <si>
    <t>RSCB0033023</t>
  </si>
  <si>
    <t>RSCB0033024</t>
  </si>
  <si>
    <t>RSCB0033026</t>
  </si>
  <si>
    <t>RSCB0033028</t>
  </si>
  <si>
    <t>RSCB0033029</t>
  </si>
  <si>
    <t>RSCB0033030</t>
  </si>
  <si>
    <t>RSCB0033031</t>
  </si>
  <si>
    <t>RSCB0033032</t>
  </si>
  <si>
    <t>RSCB0033033</t>
  </si>
  <si>
    <t>RSCB0033035</t>
  </si>
  <si>
    <t>RSCB0033099</t>
  </si>
  <si>
    <t>RSCB0034001</t>
  </si>
  <si>
    <t>RSCB0034002</t>
  </si>
  <si>
    <t>RSCB0034003</t>
  </si>
  <si>
    <t>RSCB0034004</t>
  </si>
  <si>
    <t>RSCB0034005</t>
  </si>
  <si>
    <t>RSCB0034006</t>
  </si>
  <si>
    <t>RSCB0034007</t>
  </si>
  <si>
    <t>RSCB0034008</t>
  </si>
  <si>
    <t>RSCB0034009</t>
  </si>
  <si>
    <t>RSCB0034010</t>
  </si>
  <si>
    <t>RSCB0034011</t>
  </si>
  <si>
    <t>RSCB0034099</t>
  </si>
  <si>
    <t>RSCB0035001</t>
  </si>
  <si>
    <t>RSCB0035002</t>
  </si>
  <si>
    <t>RSCB0035003</t>
  </si>
  <si>
    <t>RSCB0035004</t>
  </si>
  <si>
    <t>RSCB0035005</t>
  </si>
  <si>
    <t>RSCB0035006</t>
  </si>
  <si>
    <t>RSCB0035007</t>
  </si>
  <si>
    <t>RSCB0035008</t>
  </si>
  <si>
    <t>RSCB0035009</t>
  </si>
  <si>
    <t>RSCB0035010</t>
  </si>
  <si>
    <t>RSCB0035011</t>
  </si>
  <si>
    <t>RSCB0035012</t>
  </si>
  <si>
    <t>RSCB0035013</t>
  </si>
  <si>
    <t>RSCB0035015</t>
  </si>
  <si>
    <t>RSCB0035016</t>
  </si>
  <si>
    <t>RSCB0035017</t>
  </si>
  <si>
    <t>RSCB0035099</t>
  </si>
  <si>
    <t>RSCB0036001</t>
  </si>
  <si>
    <t>RSCB0036002</t>
  </si>
  <si>
    <t>RSCB0036003</t>
  </si>
  <si>
    <t>RSCB0036004</t>
  </si>
  <si>
    <t>RSCB0036005</t>
  </si>
  <si>
    <t>RSCB0036006</t>
  </si>
  <si>
    <t>RSCB0036007</t>
  </si>
  <si>
    <t>RSCB0036008</t>
  </si>
  <si>
    <t>RSCB0036099</t>
  </si>
  <si>
    <t>RSCB0037001</t>
  </si>
  <si>
    <t>RSCB0037002</t>
  </si>
  <si>
    <t>RSCB0037003</t>
  </si>
  <si>
    <t>RSCB0037004</t>
  </si>
  <si>
    <t>RSCB0037005</t>
  </si>
  <si>
    <t>RSCB0037006</t>
  </si>
  <si>
    <t>RSCB0037007</t>
  </si>
  <si>
    <t>RSCB0037008</t>
  </si>
  <si>
    <t>RSCB0037099</t>
  </si>
  <si>
    <t>RSCB0038001</t>
  </si>
  <si>
    <t>RSCB0038002</t>
  </si>
  <si>
    <t>RSCB0038003</t>
  </si>
  <si>
    <t>RSCB0038004</t>
  </si>
  <si>
    <t>RSCB0038005</t>
  </si>
  <si>
    <t>RSCB0038006</t>
  </si>
  <si>
    <t>RSCB0038007</t>
  </si>
  <si>
    <t>RSCB0038008</t>
  </si>
  <si>
    <t>RSCB0038009</t>
  </si>
  <si>
    <t>RSCB0038010</t>
  </si>
  <si>
    <t>RSCB0038011</t>
  </si>
  <si>
    <t>RSCB0038012</t>
  </si>
  <si>
    <t>RSCB0038013</t>
  </si>
  <si>
    <t>RSCB0038014</t>
  </si>
  <si>
    <t>RSCB0038015</t>
  </si>
  <si>
    <t>RSCB0038016</t>
  </si>
  <si>
    <t>RSCB0038099</t>
  </si>
  <si>
    <t>RSCB0039001</t>
  </si>
  <si>
    <t>RSCB0039002</t>
  </si>
  <si>
    <t>RSCB0039003</t>
  </si>
  <si>
    <t>RSCB0039004</t>
  </si>
  <si>
    <t>RSCB0039005</t>
  </si>
  <si>
    <t>RSCB0039006</t>
  </si>
  <si>
    <t>RSCB0039007</t>
  </si>
  <si>
    <t>RSCB0039008</t>
  </si>
  <si>
    <t>RSCB0039009</t>
  </si>
  <si>
    <t>RSCB0039099</t>
  </si>
  <si>
    <t>SAHE0000002</t>
  </si>
  <si>
    <t>SAHE0000003</t>
  </si>
  <si>
    <t>SAHE0000004</t>
  </si>
  <si>
    <t>SAHE0000005</t>
  </si>
  <si>
    <t>SAHE0000006</t>
  </si>
  <si>
    <t>SAHE0000007</t>
  </si>
  <si>
    <t>SAHE0000008</t>
  </si>
  <si>
    <t>SAHE0000009</t>
  </si>
  <si>
    <t>SAHE0000010</t>
  </si>
  <si>
    <t>SAHE0000011</t>
  </si>
  <si>
    <t>SAHE0000012</t>
  </si>
  <si>
    <t>SAHE0000013</t>
  </si>
  <si>
    <t>SAHE0000014</t>
  </si>
  <si>
    <t>SAHE0000015</t>
  </si>
  <si>
    <t>SAHE0000016</t>
  </si>
  <si>
    <t>SAHE0000051</t>
  </si>
  <si>
    <t>SAHE0000053</t>
  </si>
  <si>
    <t>SBIN0000001</t>
  </si>
  <si>
    <t>SBIN0000002</t>
  </si>
  <si>
    <t>SBIN0000003</t>
  </si>
  <si>
    <t>SBIN0000004</t>
  </si>
  <si>
    <t>SBIN0000005</t>
  </si>
  <si>
    <t>SBIN0000006</t>
  </si>
  <si>
    <t>SBIN0000007</t>
  </si>
  <si>
    <t>SBIN0000008</t>
  </si>
  <si>
    <t>SBIN0000009</t>
  </si>
  <si>
    <t>SBIN0000010</t>
  </si>
  <si>
    <t>SBIN0000011</t>
  </si>
  <si>
    <t>SBIN0000012</t>
  </si>
  <si>
    <t>SBIN0000013</t>
  </si>
  <si>
    <t>SBIN0000014</t>
  </si>
  <si>
    <t>SBIN0000015</t>
  </si>
  <si>
    <t>SBIN0000016</t>
  </si>
  <si>
    <t>SBIN0000017</t>
  </si>
  <si>
    <t>SBIN0000018</t>
  </si>
  <si>
    <t>SBIN0000019</t>
  </si>
  <si>
    <t>SBIN0000020</t>
  </si>
  <si>
    <t>SBIN0000021</t>
  </si>
  <si>
    <t>SBIN0000022</t>
  </si>
  <si>
    <t>SBIN0000023</t>
  </si>
  <si>
    <t>SBIN0000024</t>
  </si>
  <si>
    <t>SBIN0000025</t>
  </si>
  <si>
    <t>SBIN0000026</t>
  </si>
  <si>
    <t>SBIN0000027</t>
  </si>
  <si>
    <t>SBIN0000028</t>
  </si>
  <si>
    <t>SBIN0000029</t>
  </si>
  <si>
    <t>SBIN0000030</t>
  </si>
  <si>
    <t>SBIN0000031</t>
  </si>
  <si>
    <t>SBIN0000032</t>
  </si>
  <si>
    <t>SBIN0000033</t>
  </si>
  <si>
    <t>SBIN0000034</t>
  </si>
  <si>
    <t>SBIN0000035</t>
  </si>
  <si>
    <t>SBIN0000036</t>
  </si>
  <si>
    <t>SBIN0000037</t>
  </si>
  <si>
    <t>SBIN0000038</t>
  </si>
  <si>
    <t>SBIN0000039</t>
  </si>
  <si>
    <t>SBIN0000040</t>
  </si>
  <si>
    <t>SBIN0000041</t>
  </si>
  <si>
    <t>SBIN0000042</t>
  </si>
  <si>
    <t>SBIN0000043</t>
  </si>
  <si>
    <t>SBIN0000044</t>
  </si>
  <si>
    <t>SBIN0000045</t>
  </si>
  <si>
    <t>SBIN0000046</t>
  </si>
  <si>
    <t>SBIN0000047</t>
  </si>
  <si>
    <t>SBIN0000048</t>
  </si>
  <si>
    <t>SBIN0000049</t>
  </si>
  <si>
    <t>SBIN0000050</t>
  </si>
  <si>
    <t>SBIN0000051</t>
  </si>
  <si>
    <t>SBIN0000052</t>
  </si>
  <si>
    <t>SBIN0000053</t>
  </si>
  <si>
    <t>SBIN0000054</t>
  </si>
  <si>
    <t>SBIN0000055</t>
  </si>
  <si>
    <t>SBIN0000056</t>
  </si>
  <si>
    <t>SBIN0000057</t>
  </si>
  <si>
    <t>SBIN0000058</t>
  </si>
  <si>
    <t>SBIN0000059</t>
  </si>
  <si>
    <t>SBIN0000060</t>
  </si>
  <si>
    <t>SBIN0000061</t>
  </si>
  <si>
    <t>SBIN0000062</t>
  </si>
  <si>
    <t>SBIN0000063</t>
  </si>
  <si>
    <t>SBIN0000064</t>
  </si>
  <si>
    <t>SBIN0000065</t>
  </si>
  <si>
    <t>SBIN0000066</t>
  </si>
  <si>
    <t>SBIN0000067</t>
  </si>
  <si>
    <t>SBIN0000068</t>
  </si>
  <si>
    <t>SBIN0000069</t>
  </si>
  <si>
    <t>SBIN0000070</t>
  </si>
  <si>
    <t>SBIN0000071</t>
  </si>
  <si>
    <t>SBIN0000072</t>
  </si>
  <si>
    <t>SBIN0000073</t>
  </si>
  <si>
    <t>SBIN0000074</t>
  </si>
  <si>
    <t>SBIN0000075</t>
  </si>
  <si>
    <t>SBIN0000076</t>
  </si>
  <si>
    <t>SBIN0000077</t>
  </si>
  <si>
    <t>SBIN0000078</t>
  </si>
  <si>
    <t>SBIN0000079</t>
  </si>
  <si>
    <t>SBIN0000080</t>
  </si>
  <si>
    <t>SBIN0000081</t>
  </si>
  <si>
    <t>SBIN0000082</t>
  </si>
  <si>
    <t>SBIN0000083</t>
  </si>
  <si>
    <t>SBIN0000084</t>
  </si>
  <si>
    <t>SBIN0000085</t>
  </si>
  <si>
    <t>SBIN0000086</t>
  </si>
  <si>
    <t>SBIN0000087</t>
  </si>
  <si>
    <t>SBIN0000088</t>
  </si>
  <si>
    <t>SBIN0000089</t>
  </si>
  <si>
    <t>SBIN0000090</t>
  </si>
  <si>
    <t>SBIN0000091</t>
  </si>
  <si>
    <t>SBIN0000092</t>
  </si>
  <si>
    <t>SBIN0000093</t>
  </si>
  <si>
    <t>SBIN0000094</t>
  </si>
  <si>
    <t>SBIN0000095</t>
  </si>
  <si>
    <t>SBIN0000096</t>
  </si>
  <si>
    <t>SBIN0000097</t>
  </si>
  <si>
    <t>SBIN0000098</t>
  </si>
  <si>
    <t>SBIN0000099</t>
  </si>
  <si>
    <t>SBIN0000100</t>
  </si>
  <si>
    <t>SBIN0000101</t>
  </si>
  <si>
    <t>SBIN0000102</t>
  </si>
  <si>
    <t>SBIN0000103</t>
  </si>
  <si>
    <t>SBIN0000104</t>
  </si>
  <si>
    <t>SBIN0000105</t>
  </si>
  <si>
    <t>SBIN0000106</t>
  </si>
  <si>
    <t>SBIN0000107</t>
  </si>
  <si>
    <t>SBIN0000108</t>
  </si>
  <si>
    <t>SBIN0000109</t>
  </si>
  <si>
    <t>SBIN0000110</t>
  </si>
  <si>
    <t>SBIN0000111</t>
  </si>
  <si>
    <t>SBIN0000112</t>
  </si>
  <si>
    <t>SBIN0000113</t>
  </si>
  <si>
    <t>SBIN0000114</t>
  </si>
  <si>
    <t>SBIN0000115</t>
  </si>
  <si>
    <t>SBIN0000116</t>
  </si>
  <si>
    <t>SBIN0000117</t>
  </si>
  <si>
    <t>SBIN0000118</t>
  </si>
  <si>
    <t>SBIN0000119</t>
  </si>
  <si>
    <t>SBIN0000120</t>
  </si>
  <si>
    <t>SBIN0000121</t>
  </si>
  <si>
    <t>SBIN0000122</t>
  </si>
  <si>
    <t>SBIN0000123</t>
  </si>
  <si>
    <t>SBIN0000124</t>
  </si>
  <si>
    <t>SBIN0000125</t>
  </si>
  <si>
    <t>SBIN0000126</t>
  </si>
  <si>
    <t>SBIN0000127</t>
  </si>
  <si>
    <t>SBIN0000128</t>
  </si>
  <si>
    <t>SBIN0000129</t>
  </si>
  <si>
    <t>SBIN0000130</t>
  </si>
  <si>
    <t>SBIN0000131</t>
  </si>
  <si>
    <t>SBIN0000132</t>
  </si>
  <si>
    <t>SBIN0000133</t>
  </si>
  <si>
    <t>SBIN0000134</t>
  </si>
  <si>
    <t>SBIN0000135</t>
  </si>
  <si>
    <t>SBIN0000136</t>
  </si>
  <si>
    <t>SBIN0000137</t>
  </si>
  <si>
    <t>SBIN0000138</t>
  </si>
  <si>
    <t>SBIN0000139</t>
  </si>
  <si>
    <t>SBIN0000140</t>
  </si>
  <si>
    <t>SBIN0000141</t>
  </si>
  <si>
    <t>SBIN0000142</t>
  </si>
  <si>
    <t>SBIN0000143</t>
  </si>
  <si>
    <t>SBIN0000144</t>
  </si>
  <si>
    <t>SBIN0000145</t>
  </si>
  <si>
    <t>SBIN0000146</t>
  </si>
  <si>
    <t>SBIN0000147</t>
  </si>
  <si>
    <t>SBIN0000148</t>
  </si>
  <si>
    <t>SBIN0000149</t>
  </si>
  <si>
    <t>SBIN0000150</t>
  </si>
  <si>
    <t>SBIN0000151</t>
  </si>
  <si>
    <t>SBIN0000152</t>
  </si>
  <si>
    <t>SBIN0000153</t>
  </si>
  <si>
    <t>SBIN0000154</t>
  </si>
  <si>
    <t>SBIN0000155</t>
  </si>
  <si>
    <t>SBIN0000156</t>
  </si>
  <si>
    <t>SBIN0000157</t>
  </si>
  <si>
    <t>SBIN0000158</t>
  </si>
  <si>
    <t>SBIN0000159</t>
  </si>
  <si>
    <t>SBIN0000160</t>
  </si>
  <si>
    <t>SBIN0000161</t>
  </si>
  <si>
    <t>SBIN0000162</t>
  </si>
  <si>
    <t>SBIN0000163</t>
  </si>
  <si>
    <t>SBIN0000164</t>
  </si>
  <si>
    <t>SBIN0000165</t>
  </si>
  <si>
    <t>SBIN0000166</t>
  </si>
  <si>
    <t>SBIN0000167</t>
  </si>
  <si>
    <t>SBIN0000168</t>
  </si>
  <si>
    <t>SBIN0000169</t>
  </si>
  <si>
    <t>SBIN0000170</t>
  </si>
  <si>
    <t>SBIN0000171</t>
  </si>
  <si>
    <t>SBIN0000172</t>
  </si>
  <si>
    <t>SBIN0000173</t>
  </si>
  <si>
    <t>SBIN0000174</t>
  </si>
  <si>
    <t>SBIN0000175</t>
  </si>
  <si>
    <t>SBIN0000176</t>
  </si>
  <si>
    <t>SBIN0000177</t>
  </si>
  <si>
    <t>SBIN0000178</t>
  </si>
  <si>
    <t>SBIN0000179</t>
  </si>
  <si>
    <t>SBIN0000180</t>
  </si>
  <si>
    <t>SBIN0000181</t>
  </si>
  <si>
    <t>SBIN0000182</t>
  </si>
  <si>
    <t>SBIN0000183</t>
  </si>
  <si>
    <t>SBIN0000184</t>
  </si>
  <si>
    <t>SBIN0000185</t>
  </si>
  <si>
    <t>SBIN0000186</t>
  </si>
  <si>
    <t>SBIN0000187</t>
  </si>
  <si>
    <t>SBIN0000188</t>
  </si>
  <si>
    <t>SBIN0000189</t>
  </si>
  <si>
    <t>SBIN0000190</t>
  </si>
  <si>
    <t>SBIN0000191</t>
  </si>
  <si>
    <t>SBIN0000192</t>
  </si>
  <si>
    <t>SBIN0000193</t>
  </si>
  <si>
    <t>SBIN0000194</t>
  </si>
  <si>
    <t>SBIN0000195</t>
  </si>
  <si>
    <t>SBIN0000196</t>
  </si>
  <si>
    <t>SBIN0000197</t>
  </si>
  <si>
    <t>SBIN0000198</t>
  </si>
  <si>
    <t>SBIN0000199</t>
  </si>
  <si>
    <t>SBIN0000200</t>
  </si>
  <si>
    <t>SBIN0000201</t>
  </si>
  <si>
    <t>SBIN0000202</t>
  </si>
  <si>
    <t>SBIN0000203</t>
  </si>
  <si>
    <t>SBIN0000204</t>
  </si>
  <si>
    <t>SBIN0000205</t>
  </si>
  <si>
    <t>SBIN0000206</t>
  </si>
  <si>
    <t>SBIN0000207</t>
  </si>
  <si>
    <t>SBIN0000208</t>
  </si>
  <si>
    <t>SBIN0000209</t>
  </si>
  <si>
    <t>SBIN0000210</t>
  </si>
  <si>
    <t>SBIN0000211</t>
  </si>
  <si>
    <t>SBIN0000212</t>
  </si>
  <si>
    <t>SBIN0000213</t>
  </si>
  <si>
    <t>SBIN0000214</t>
  </si>
  <si>
    <t>SBIN0000215</t>
  </si>
  <si>
    <t>SBIN0000216</t>
  </si>
  <si>
    <t>SBIN0000217</t>
  </si>
  <si>
    <t>SBIN0000218</t>
  </si>
  <si>
    <t>SBIN0000219</t>
  </si>
  <si>
    <t>SBIN0000220</t>
  </si>
  <si>
    <t>SBIN0000221</t>
  </si>
  <si>
    <t>SBIN0000222</t>
  </si>
  <si>
    <t>SBIN0000223</t>
  </si>
  <si>
    <t>SBIN0000224</t>
  </si>
  <si>
    <t>SBIN0000225</t>
  </si>
  <si>
    <t>SBIN0000226</t>
  </si>
  <si>
    <t>SBIN0000227</t>
  </si>
  <si>
    <t>SBIN0000228</t>
  </si>
  <si>
    <t>SBIN0000229</t>
  </si>
  <si>
    <t>SBIN0000230</t>
  </si>
  <si>
    <t>SBIN0000231</t>
  </si>
  <si>
    <t>SBIN0000232</t>
  </si>
  <si>
    <t>SBIN0000233</t>
  </si>
  <si>
    <t>SBIN0000234</t>
  </si>
  <si>
    <t>SBIN0000235</t>
  </si>
  <si>
    <t>SBIN0000236</t>
  </si>
  <si>
    <t>SBIN0000237</t>
  </si>
  <si>
    <t>SBIN0000238</t>
  </si>
  <si>
    <t>SBIN0000239</t>
  </si>
  <si>
    <t>SBIN0000240</t>
  </si>
  <si>
    <t>SBIN0000241</t>
  </si>
  <si>
    <t>SBIN0000242</t>
  </si>
  <si>
    <t>SBIN0000243</t>
  </si>
  <si>
    <t>SBIN0000244</t>
  </si>
  <si>
    <t>SBIN0000245</t>
  </si>
  <si>
    <t>SBIN0000246</t>
  </si>
  <si>
    <t>SBIN0000247</t>
  </si>
  <si>
    <t>SBIN0000248</t>
  </si>
  <si>
    <t>SBIN0000249</t>
  </si>
  <si>
    <t>SBIN0000250</t>
  </si>
  <si>
    <t>SBIN0000251</t>
  </si>
  <si>
    <t>SBIN0000252</t>
  </si>
  <si>
    <t>SBIN0000253</t>
  </si>
  <si>
    <t>SBIN0000254</t>
  </si>
  <si>
    <t>SBIN0000255</t>
  </si>
  <si>
    <t>SBIN0000256</t>
  </si>
  <si>
    <t>SBIN0000257</t>
  </si>
  <si>
    <t>SBIN0000258</t>
  </si>
  <si>
    <t>SBIN0000259</t>
  </si>
  <si>
    <t>SBIN0000260</t>
  </si>
  <si>
    <t>SBIN0000261</t>
  </si>
  <si>
    <t>SBIN0000262</t>
  </si>
  <si>
    <t>SBIN0000263</t>
  </si>
  <si>
    <t>SBIN0000264</t>
  </si>
  <si>
    <t>SBIN0000265</t>
  </si>
  <si>
    <t>SBIN0000266</t>
  </si>
  <si>
    <t>SBIN0000267</t>
  </si>
  <si>
    <t>SBIN0000268</t>
  </si>
  <si>
    <t>SBIN0000269</t>
  </si>
  <si>
    <t>SBIN0000270</t>
  </si>
  <si>
    <t>SBIN0000271</t>
  </si>
  <si>
    <t>SBIN0000272</t>
  </si>
  <si>
    <t>SBIN0000273</t>
  </si>
  <si>
    <t>SBIN0000274</t>
  </si>
  <si>
    <t>SBIN0000275</t>
  </si>
  <si>
    <t>SBIN0000276</t>
  </si>
  <si>
    <t>SBIN0000277</t>
  </si>
  <si>
    <t>SBIN0000278</t>
  </si>
  <si>
    <t>SBIN0000279</t>
  </si>
  <si>
    <t>SBIN0000280</t>
  </si>
  <si>
    <t>SBIN0000281</t>
  </si>
  <si>
    <t>SBIN0000282</t>
  </si>
  <si>
    <t>SBIN0000283</t>
  </si>
  <si>
    <t>SBIN0000284</t>
  </si>
  <si>
    <t>SBIN0000285</t>
  </si>
  <si>
    <t>SBIN0000286</t>
  </si>
  <si>
    <t>SBIN0000287</t>
  </si>
  <si>
    <t>SBIN0000288</t>
  </si>
  <si>
    <t>SBIN0000289</t>
  </si>
  <si>
    <t>SBIN0000290</t>
  </si>
  <si>
    <t>SBIN0000291</t>
  </si>
  <si>
    <t>SBIN0000292</t>
  </si>
  <si>
    <t>SBIN0000293</t>
  </si>
  <si>
    <t>SBIN0000294</t>
  </si>
  <si>
    <t>SBIN0000295</t>
  </si>
  <si>
    <t>SBIN0000296</t>
  </si>
  <si>
    <t>SBIN0000297</t>
  </si>
  <si>
    <t>SBIN0000298</t>
  </si>
  <si>
    <t>SBIN0000299</t>
  </si>
  <si>
    <t>SBIN0000300</t>
  </si>
  <si>
    <t>SBIN0000301</t>
  </si>
  <si>
    <t>SBIN0000302</t>
  </si>
  <si>
    <t>SBIN0000303</t>
  </si>
  <si>
    <t>SBIN0000304</t>
  </si>
  <si>
    <t>SBIN0000305</t>
  </si>
  <si>
    <t>SBIN0000306</t>
  </si>
  <si>
    <t>SBIN0000307</t>
  </si>
  <si>
    <t>SBIN0000308</t>
  </si>
  <si>
    <t>SBIN0000309</t>
  </si>
  <si>
    <t>SBIN0000310</t>
  </si>
  <si>
    <t>SBIN0000311</t>
  </si>
  <si>
    <t>SBIN0000312</t>
  </si>
  <si>
    <t>SBIN0000313</t>
  </si>
  <si>
    <t>SBIN0000314</t>
  </si>
  <si>
    <t>SBIN0000315</t>
  </si>
  <si>
    <t>SBIN0000316</t>
  </si>
  <si>
    <t>SBIN0000317</t>
  </si>
  <si>
    <t>SBIN0000318</t>
  </si>
  <si>
    <t>SBIN0000319</t>
  </si>
  <si>
    <t>SBIN0000320</t>
  </si>
  <si>
    <t>SBIN0000321</t>
  </si>
  <si>
    <t>SBIN0000322</t>
  </si>
  <si>
    <t>SBIN0000323</t>
  </si>
  <si>
    <t>SBIN0000324</t>
  </si>
  <si>
    <t>SBIN0000325</t>
  </si>
  <si>
    <t>SBIN0000326</t>
  </si>
  <si>
    <t>SBIN0000327</t>
  </si>
  <si>
    <t>SBIN0000328</t>
  </si>
  <si>
    <t>SBIN0000329</t>
  </si>
  <si>
    <t>SBIN0000330</t>
  </si>
  <si>
    <t>SBIN0000331</t>
  </si>
  <si>
    <t>SBIN0000332</t>
  </si>
  <si>
    <t>SBIN0000333</t>
  </si>
  <si>
    <t>SBIN0000334</t>
  </si>
  <si>
    <t>SBIN0000335</t>
  </si>
  <si>
    <t>SBIN0000336</t>
  </si>
  <si>
    <t>SBIN0000337</t>
  </si>
  <si>
    <t>SBIN0000338</t>
  </si>
  <si>
    <t>SBIN0000339</t>
  </si>
  <si>
    <t>SBIN0000340</t>
  </si>
  <si>
    <t>SBIN0000341</t>
  </si>
  <si>
    <t>SBIN0000342</t>
  </si>
  <si>
    <t>SBIN0000343</t>
  </si>
  <si>
    <t>SBIN0000344</t>
  </si>
  <si>
    <t>SBIN0000345</t>
  </si>
  <si>
    <t>SBIN0000346</t>
  </si>
  <si>
    <t>SBIN0000347</t>
  </si>
  <si>
    <t>SBIN0000348</t>
  </si>
  <si>
    <t>SBIN0000349</t>
  </si>
  <si>
    <t>SBIN0000350</t>
  </si>
  <si>
    <t>SBIN0000351</t>
  </si>
  <si>
    <t>SBIN0000352</t>
  </si>
  <si>
    <t>SBIN0000353</t>
  </si>
  <si>
    <t>SBIN0000354</t>
  </si>
  <si>
    <t>SBIN0000355</t>
  </si>
  <si>
    <t>SBIN0000356</t>
  </si>
  <si>
    <t>SBIN0000357</t>
  </si>
  <si>
    <t>SBIN0000358</t>
  </si>
  <si>
    <t>SBIN0000359</t>
  </si>
  <si>
    <t>SBIN0000360</t>
  </si>
  <si>
    <t>SBIN0000361</t>
  </si>
  <si>
    <t>SBIN0000362</t>
  </si>
  <si>
    <t>SBIN0000363</t>
  </si>
  <si>
    <t>SBIN0000364</t>
  </si>
  <si>
    <t>SBIN0000365</t>
  </si>
  <si>
    <t>SBIN0000366</t>
  </si>
  <si>
    <t>SBIN0000367</t>
  </si>
  <si>
    <t>SBIN0000368</t>
  </si>
  <si>
    <t>SBIN0000369</t>
  </si>
  <si>
    <t>SBIN0000370</t>
  </si>
  <si>
    <t>SBIN0000371</t>
  </si>
  <si>
    <t>SBIN0000372</t>
  </si>
  <si>
    <t>SBIN0000373</t>
  </si>
  <si>
    <t>SBIN0000374</t>
  </si>
  <si>
    <t>SBIN0000375</t>
  </si>
  <si>
    <t>SBIN0000376</t>
  </si>
  <si>
    <t>SBIN0000377</t>
  </si>
  <si>
    <t>SBIN0000378</t>
  </si>
  <si>
    <t>SBIN0000379</t>
  </si>
  <si>
    <t>SBIN0000380</t>
  </si>
  <si>
    <t>SBIN0000381</t>
  </si>
  <si>
    <t>SBIN0000382</t>
  </si>
  <si>
    <t>SBIN0000383</t>
  </si>
  <si>
    <t>SBIN0000384</t>
  </si>
  <si>
    <t>SBIN0000385</t>
  </si>
  <si>
    <t>SBIN0000386</t>
  </si>
  <si>
    <t>SBIN0000387</t>
  </si>
  <si>
    <t>SBIN0000388</t>
  </si>
  <si>
    <t>SBIN0000389</t>
  </si>
  <si>
    <t>SBIN0000390</t>
  </si>
  <si>
    <t>SBIN0000391</t>
  </si>
  <si>
    <t>SBIN0000392</t>
  </si>
  <si>
    <t>SBIN0000393</t>
  </si>
  <si>
    <t>SBIN0000394</t>
  </si>
  <si>
    <t>SBIN0000395</t>
  </si>
  <si>
    <t>SBIN0000396</t>
  </si>
  <si>
    <t>SBIN0000397</t>
  </si>
  <si>
    <t>SBIN0000398</t>
  </si>
  <si>
    <t>SBIN0000399</t>
  </si>
  <si>
    <t>SBIN0000400</t>
  </si>
  <si>
    <t>SBIN0000401</t>
  </si>
  <si>
    <t>SBIN0000402</t>
  </si>
  <si>
    <t>SBIN0000403</t>
  </si>
  <si>
    <t>SBIN0000404</t>
  </si>
  <si>
    <t>SBIN0000405</t>
  </si>
  <si>
    <t>SBIN0000406</t>
  </si>
  <si>
    <t>SBIN0000407</t>
  </si>
  <si>
    <t>SBIN0000408</t>
  </si>
  <si>
    <t>SBIN0000409</t>
  </si>
  <si>
    <t>SBIN0000410</t>
  </si>
  <si>
    <t>SBIN0000411</t>
  </si>
  <si>
    <t>SBIN0000412</t>
  </si>
  <si>
    <t>SBIN0000413</t>
  </si>
  <si>
    <t>SBIN0000414</t>
  </si>
  <si>
    <t>SBIN0000415</t>
  </si>
  <si>
    <t>SBIN0000416</t>
  </si>
  <si>
    <t>SBIN0000417</t>
  </si>
  <si>
    <t>SBIN0000418</t>
  </si>
  <si>
    <t>SBIN0000419</t>
  </si>
  <si>
    <t>SBIN0000420</t>
  </si>
  <si>
    <t>SBIN0000421</t>
  </si>
  <si>
    <t>SBIN0000422</t>
  </si>
  <si>
    <t>SBIN0000423</t>
  </si>
  <si>
    <t>SBIN0000424</t>
  </si>
  <si>
    <t>SBIN0000425</t>
  </si>
  <si>
    <t>SBIN0000426</t>
  </si>
  <si>
    <t>SBIN0000427</t>
  </si>
  <si>
    <t>SBIN0000428</t>
  </si>
  <si>
    <t>SBIN0000429</t>
  </si>
  <si>
    <t>SBIN0000430</t>
  </si>
  <si>
    <t>SBIN0000431</t>
  </si>
  <si>
    <t>SBIN0000432</t>
  </si>
  <si>
    <t>SBIN0000433</t>
  </si>
  <si>
    <t>SBIN0000434</t>
  </si>
  <si>
    <t>SBIN0000435</t>
  </si>
  <si>
    <t>SBIN0000436</t>
  </si>
  <si>
    <t>SBIN0000437</t>
  </si>
  <si>
    <t>SBIN0000438</t>
  </si>
  <si>
    <t>SBIN0000439</t>
  </si>
  <si>
    <t>SBIN0000440</t>
  </si>
  <si>
    <t>SBIN0000441</t>
  </si>
  <si>
    <t>SBIN0000442</t>
  </si>
  <si>
    <t>SBIN0000443</t>
  </si>
  <si>
    <t>SBIN0000444</t>
  </si>
  <si>
    <t>SBIN0000445</t>
  </si>
  <si>
    <t>SBIN0000446</t>
  </si>
  <si>
    <t>SBIN0000447</t>
  </si>
  <si>
    <t>SBIN0000448</t>
  </si>
  <si>
    <t>SBIN0000449</t>
  </si>
  <si>
    <t>SBIN0000450</t>
  </si>
  <si>
    <t>SBIN0000451</t>
  </si>
  <si>
    <t>SBIN0000452</t>
  </si>
  <si>
    <t>SBIN0000453</t>
  </si>
  <si>
    <t>SBIN0000454</t>
  </si>
  <si>
    <t>SBIN0000455</t>
  </si>
  <si>
    <t>SBIN0000456</t>
  </si>
  <si>
    <t>SBIN0000457</t>
  </si>
  <si>
    <t>SBIN0000458</t>
  </si>
  <si>
    <t>SBIN0000459</t>
  </si>
  <si>
    <t>SBIN0000460</t>
  </si>
  <si>
    <t>SBIN0000461</t>
  </si>
  <si>
    <t>SBIN0000462</t>
  </si>
  <si>
    <t>SBIN0000463</t>
  </si>
  <si>
    <t>SBIN0000464</t>
  </si>
  <si>
    <t>SBIN0000465</t>
  </si>
  <si>
    <t>SBIN0000466</t>
  </si>
  <si>
    <t>SBIN0000467</t>
  </si>
  <si>
    <t>SBIN0000468</t>
  </si>
  <si>
    <t>SBIN0000469</t>
  </si>
  <si>
    <t>SBIN0000470</t>
  </si>
  <si>
    <t>SBIN0000471</t>
  </si>
  <si>
    <t>SBIN0000472</t>
  </si>
  <si>
    <t>SBIN0000473</t>
  </si>
  <si>
    <t>SBIN0000474</t>
  </si>
  <si>
    <t>SBIN0000475</t>
  </si>
  <si>
    <t>SBIN0000476</t>
  </si>
  <si>
    <t>SBIN0000477</t>
  </si>
  <si>
    <t>SBIN0000478</t>
  </si>
  <si>
    <t>SBIN0000479</t>
  </si>
  <si>
    <t>SBIN0000480</t>
  </si>
  <si>
    <t>SBIN0000481</t>
  </si>
  <si>
    <t>SBIN0000482</t>
  </si>
  <si>
    <t>SBIN0000483</t>
  </si>
  <si>
    <t>SBIN0000484</t>
  </si>
  <si>
    <t>SBIN0000485</t>
  </si>
  <si>
    <t>SBIN0000486</t>
  </si>
  <si>
    <t>SBIN0000487</t>
  </si>
  <si>
    <t>SBIN0000488</t>
  </si>
  <si>
    <t>SBIN0000489</t>
  </si>
  <si>
    <t>SBIN0000490</t>
  </si>
  <si>
    <t>SBIN0000491</t>
  </si>
  <si>
    <t>SBIN0000492</t>
  </si>
  <si>
    <t>SBIN0000493</t>
  </si>
  <si>
    <t>SBIN0000494</t>
  </si>
  <si>
    <t>SBIN0000495</t>
  </si>
  <si>
    <t>SBIN0000496</t>
  </si>
  <si>
    <t>SBIN0000497</t>
  </si>
  <si>
    <t>SBIN0000498</t>
  </si>
  <si>
    <t>SBIN0000499</t>
  </si>
  <si>
    <t>SBIN0000500</t>
  </si>
  <si>
    <t>SBIN0000501</t>
  </si>
  <si>
    <t>SBIN0000502</t>
  </si>
  <si>
    <t>SBIN0000503</t>
  </si>
  <si>
    <t>SBIN0000504</t>
  </si>
  <si>
    <t>SBIN0000505</t>
  </si>
  <si>
    <t>SBIN0000506</t>
  </si>
  <si>
    <t>SBIN0000508</t>
  </si>
  <si>
    <t>SBIN0000509</t>
  </si>
  <si>
    <t>SBIN0000510</t>
  </si>
  <si>
    <t>SBIN0000511</t>
  </si>
  <si>
    <t>SBIN0000512</t>
  </si>
  <si>
    <t>SBIN0000513</t>
  </si>
  <si>
    <t>SBIN0000514</t>
  </si>
  <si>
    <t>SBIN0000515</t>
  </si>
  <si>
    <t>SBIN0000516</t>
  </si>
  <si>
    <t>SBIN0000517</t>
  </si>
  <si>
    <t>SBIN0000518</t>
  </si>
  <si>
    <t>SBIN0000519</t>
  </si>
  <si>
    <t>SBIN0000520</t>
  </si>
  <si>
    <t>SBIN0000521</t>
  </si>
  <si>
    <t>SBIN0000522</t>
  </si>
  <si>
    <t>SBIN0000523</t>
  </si>
  <si>
    <t>SBIN0000524</t>
  </si>
  <si>
    <t>SBIN0000525</t>
  </si>
  <si>
    <t>SBIN0000526</t>
  </si>
  <si>
    <t>SBIN0000527</t>
  </si>
  <si>
    <t>SBIN0000528</t>
  </si>
  <si>
    <t>SBIN0000529</t>
  </si>
  <si>
    <t>SBIN0000530</t>
  </si>
  <si>
    <t>SBIN0000531</t>
  </si>
  <si>
    <t>SBIN0000532</t>
  </si>
  <si>
    <t>SBIN0000533</t>
  </si>
  <si>
    <t>SBIN0000534</t>
  </si>
  <si>
    <t>SBIN0000535</t>
  </si>
  <si>
    <t>SBIN0000536</t>
  </si>
  <si>
    <t>SBIN0000537</t>
  </si>
  <si>
    <t>SBIN0000538</t>
  </si>
  <si>
    <t>SBIN0000539</t>
  </si>
  <si>
    <t>SBIN0000540</t>
  </si>
  <si>
    <t>SBIN0000541</t>
  </si>
  <si>
    <t>SBIN0000542</t>
  </si>
  <si>
    <t>SBIN0000543</t>
  </si>
  <si>
    <t>SBIN0000544</t>
  </si>
  <si>
    <t>SBIN0000545</t>
  </si>
  <si>
    <t>SBIN0000546</t>
  </si>
  <si>
    <t>SBIN0000547</t>
  </si>
  <si>
    <t>SBIN0000548</t>
  </si>
  <si>
    <t>SBIN0000549</t>
  </si>
  <si>
    <t>SBIN0000550</t>
  </si>
  <si>
    <t>SBIN0000551</t>
  </si>
  <si>
    <t>SBIN0000552</t>
  </si>
  <si>
    <t>SBIN0000553</t>
  </si>
  <si>
    <t>SBIN0000554</t>
  </si>
  <si>
    <t>SBIN0000555</t>
  </si>
  <si>
    <t>SBIN0000556</t>
  </si>
  <si>
    <t>SBIN0000557</t>
  </si>
  <si>
    <t>SBIN0000558</t>
  </si>
  <si>
    <t>SBIN0000559</t>
  </si>
  <si>
    <t>SBIN0000560</t>
  </si>
  <si>
    <t>SBIN0000561</t>
  </si>
  <si>
    <t>SBIN0000562</t>
  </si>
  <si>
    <t>SBIN0000563</t>
  </si>
  <si>
    <t>SBIN0000564</t>
  </si>
  <si>
    <t>SBIN0000565</t>
  </si>
  <si>
    <t>SBIN0000566</t>
  </si>
  <si>
    <t>SBIN0000567</t>
  </si>
  <si>
    <t>SBIN0000568</t>
  </si>
  <si>
    <t>SBIN0000569</t>
  </si>
  <si>
    <t>SBIN0000570</t>
  </si>
  <si>
    <t>SBIN0000571</t>
  </si>
  <si>
    <t>SBIN0000572</t>
  </si>
  <si>
    <t>SBIN0000573</t>
  </si>
  <si>
    <t>SBIN0000574</t>
  </si>
  <si>
    <t>SBIN0000575</t>
  </si>
  <si>
    <t>SBIN0000576</t>
  </si>
  <si>
    <t>SBIN0000577</t>
  </si>
  <si>
    <t>SBIN0000578</t>
  </si>
  <si>
    <t>SBIN0000579</t>
  </si>
  <si>
    <t>SBIN0000580</t>
  </si>
  <si>
    <t>SBIN0000581</t>
  </si>
  <si>
    <t>SBIN0000582</t>
  </si>
  <si>
    <t>SBIN0000583</t>
  </si>
  <si>
    <t>SBIN0000584</t>
  </si>
  <si>
    <t>SBIN0000585</t>
  </si>
  <si>
    <t>SBIN0000586</t>
  </si>
  <si>
    <t>SBIN0000587</t>
  </si>
  <si>
    <t>SBIN0000588</t>
  </si>
  <si>
    <t>SBIN0000589</t>
  </si>
  <si>
    <t>SBIN0000590</t>
  </si>
  <si>
    <t>SBIN0000591</t>
  </si>
  <si>
    <t>SBIN0000592</t>
  </si>
  <si>
    <t>SBIN0000593</t>
  </si>
  <si>
    <t>SBIN0000594</t>
  </si>
  <si>
    <t>SBIN0000595</t>
  </si>
  <si>
    <t>SBIN0000596</t>
  </si>
  <si>
    <t>SBIN0000597</t>
  </si>
  <si>
    <t>SBIN0000598</t>
  </si>
  <si>
    <t>SBIN0000599</t>
  </si>
  <si>
    <t>SBIN0000600</t>
  </si>
  <si>
    <t>SBIN0000601</t>
  </si>
  <si>
    <t>SBIN0000602</t>
  </si>
  <si>
    <t>SBIN0000603</t>
  </si>
  <si>
    <t>SBIN0000604</t>
  </si>
  <si>
    <t>SBIN0000605</t>
  </si>
  <si>
    <t>SBIN0000606</t>
  </si>
  <si>
    <t>SBIN0000607</t>
  </si>
  <si>
    <t>SBIN0000608</t>
  </si>
  <si>
    <t>SBIN0000609</t>
  </si>
  <si>
    <t>SBIN0000610</t>
  </si>
  <si>
    <t>SBIN0000611</t>
  </si>
  <si>
    <t>SBIN0000612</t>
  </si>
  <si>
    <t>SBIN0000613</t>
  </si>
  <si>
    <t>SBIN0000614</t>
  </si>
  <si>
    <t>SBIN0000615</t>
  </si>
  <si>
    <t>SBIN0000616</t>
  </si>
  <si>
    <t>SBIN0000617</t>
  </si>
  <si>
    <t>SBIN0000618</t>
  </si>
  <si>
    <t>SBIN0000619</t>
  </si>
  <si>
    <t>SBIN0000620</t>
  </si>
  <si>
    <t>SBIN0000621</t>
  </si>
  <si>
    <t>SBIN0000622</t>
  </si>
  <si>
    <t>SBIN0000623</t>
  </si>
  <si>
    <t>SBIN0000624</t>
  </si>
  <si>
    <t>SBIN0000625</t>
  </si>
  <si>
    <t>SBIN0000626</t>
  </si>
  <si>
    <t>SBIN0000627</t>
  </si>
  <si>
    <t>SBIN0000628</t>
  </si>
  <si>
    <t>SBIN0000629</t>
  </si>
  <si>
    <t>SBIN0000630</t>
  </si>
  <si>
    <t>SBIN0000631</t>
  </si>
  <si>
    <t>SBIN0000632</t>
  </si>
  <si>
    <t>SBIN0000633</t>
  </si>
  <si>
    <t>SBIN0000634</t>
  </si>
  <si>
    <t>SBIN0000635</t>
  </si>
  <si>
    <t>SBIN0000636</t>
  </si>
  <si>
    <t>SBIN0000637</t>
  </si>
  <si>
    <t>SBIN0000638</t>
  </si>
  <si>
    <t>SBIN0000639</t>
  </si>
  <si>
    <t>SBIN0000640</t>
  </si>
  <si>
    <t>SBIN0000641</t>
  </si>
  <si>
    <t>SBIN0000642</t>
  </si>
  <si>
    <t>SBIN0000643</t>
  </si>
  <si>
    <t>SBIN0000644</t>
  </si>
  <si>
    <t>SBIN0000645</t>
  </si>
  <si>
    <t>SBIN0000646</t>
  </si>
  <si>
    <t>SBIN0000647</t>
  </si>
  <si>
    <t>SBIN0000648</t>
  </si>
  <si>
    <t>SBIN0000649</t>
  </si>
  <si>
    <t>SBIN0000650</t>
  </si>
  <si>
    <t>SBIN0000651</t>
  </si>
  <si>
    <t>SBIN0000652</t>
  </si>
  <si>
    <t>SBIN0000653</t>
  </si>
  <si>
    <t>SBIN0000654</t>
  </si>
  <si>
    <t>SBIN0000655</t>
  </si>
  <si>
    <t>SBIN0000656</t>
  </si>
  <si>
    <t>SBIN0000657</t>
  </si>
  <si>
    <t>SBIN0000658</t>
  </si>
  <si>
    <t>SBIN0000659</t>
  </si>
  <si>
    <t>SBIN0000660</t>
  </si>
  <si>
    <t>SBIN0000661</t>
  </si>
  <si>
    <t>SBIN0000662</t>
  </si>
  <si>
    <t>SBIN0000663</t>
  </si>
  <si>
    <t>SBIN0000664</t>
  </si>
  <si>
    <t>SBIN0000665</t>
  </si>
  <si>
    <t>SBIN0000666</t>
  </si>
  <si>
    <t>SBIN0000667</t>
  </si>
  <si>
    <t>SBIN0000668</t>
  </si>
  <si>
    <t>SBIN0000669</t>
  </si>
  <si>
    <t>SBIN0000670</t>
  </si>
  <si>
    <t>SBIN0000671</t>
  </si>
  <si>
    <t>SBIN0000672</t>
  </si>
  <si>
    <t>SBIN0000673</t>
  </si>
  <si>
    <t>SBIN0000674</t>
  </si>
  <si>
    <t>SBIN0000675</t>
  </si>
  <si>
    <t>SBIN0000676</t>
  </si>
  <si>
    <t>SBIN0000677</t>
  </si>
  <si>
    <t>SBIN0000678</t>
  </si>
  <si>
    <t>SBIN0000679</t>
  </si>
  <si>
    <t>SBIN0000680</t>
  </si>
  <si>
    <t>SBIN0000681</t>
  </si>
  <si>
    <t>SBIN0000682</t>
  </si>
  <si>
    <t>SBIN0000683</t>
  </si>
  <si>
    <t>SBIN0000684</t>
  </si>
  <si>
    <t>SBIN0000685</t>
  </si>
  <si>
    <t>SBIN0000686</t>
  </si>
  <si>
    <t>SBIN0000687</t>
  </si>
  <si>
    <t>SBIN0000688</t>
  </si>
  <si>
    <t>SBIN0000689</t>
  </si>
  <si>
    <t>SBIN0000690</t>
  </si>
  <si>
    <t>SBIN0000691</t>
  </si>
  <si>
    <t>SBIN0000692</t>
  </si>
  <si>
    <t>SBIN0000693</t>
  </si>
  <si>
    <t>SBIN0000694</t>
  </si>
  <si>
    <t>SBIN0000695</t>
  </si>
  <si>
    <t>SBIN0000696</t>
  </si>
  <si>
    <t>SBIN0000697</t>
  </si>
  <si>
    <t>SBIN0000698</t>
  </si>
  <si>
    <t>SBIN0000699</t>
  </si>
  <si>
    <t>SBIN0000700</t>
  </si>
  <si>
    <t>SBIN0000701</t>
  </si>
  <si>
    <t>SBIN0000702</t>
  </si>
  <si>
    <t>SBIN0000703</t>
  </si>
  <si>
    <t>SBIN0000704</t>
  </si>
  <si>
    <t>SBIN0000705</t>
  </si>
  <si>
    <t>SBIN0000706</t>
  </si>
  <si>
    <t>SBIN0000707</t>
  </si>
  <si>
    <t>SBIN0000708</t>
  </si>
  <si>
    <t>SBIN0000709</t>
  </si>
  <si>
    <t>SBIN0000710</t>
  </si>
  <si>
    <t>SBIN0000711</t>
  </si>
  <si>
    <t>SBIN0000712</t>
  </si>
  <si>
    <t>SBIN0000713</t>
  </si>
  <si>
    <t>SBIN0000714</t>
  </si>
  <si>
    <t>SBIN0000715</t>
  </si>
  <si>
    <t>SBIN0000716</t>
  </si>
  <si>
    <t>SBIN0000717</t>
  </si>
  <si>
    <t>SBIN0000718</t>
  </si>
  <si>
    <t>SBIN0000719</t>
  </si>
  <si>
    <t>SBIN0000720</t>
  </si>
  <si>
    <t>SBIN0000721</t>
  </si>
  <si>
    <t>SBIN0000722</t>
  </si>
  <si>
    <t>SBIN0000723</t>
  </si>
  <si>
    <t>SBIN0000724</t>
  </si>
  <si>
    <t>SBIN0000725</t>
  </si>
  <si>
    <t>SBIN0000726</t>
  </si>
  <si>
    <t>SBIN0000727</t>
  </si>
  <si>
    <t>SBIN0000728</t>
  </si>
  <si>
    <t>SBIN0000729</t>
  </si>
  <si>
    <t>SBIN0000730</t>
  </si>
  <si>
    <t>SBIN0000731</t>
  </si>
  <si>
    <t>SBIN0000732</t>
  </si>
  <si>
    <t>SBIN0000733</t>
  </si>
  <si>
    <t>SBIN0000734</t>
  </si>
  <si>
    <t>SBIN0000735</t>
  </si>
  <si>
    <t>SBIN0000736</t>
  </si>
  <si>
    <t>SBIN0000737</t>
  </si>
  <si>
    <t>SBIN0000738</t>
  </si>
  <si>
    <t>SBIN0000739</t>
  </si>
  <si>
    <t>SBIN0000740</t>
  </si>
  <si>
    <t>SBIN0000741</t>
  </si>
  <si>
    <t>SBIN0000742</t>
  </si>
  <si>
    <t>SBIN0000743</t>
  </si>
  <si>
    <t>SBIN0000744</t>
  </si>
  <si>
    <t>SBIN0000745</t>
  </si>
  <si>
    <t>SBIN0000746</t>
  </si>
  <si>
    <t>SBIN0000747</t>
  </si>
  <si>
    <t>SBIN0000748</t>
  </si>
  <si>
    <t>SBIN0000749</t>
  </si>
  <si>
    <t>SBIN0000750</t>
  </si>
  <si>
    <t>SBIN0000751</t>
  </si>
  <si>
    <t>SBIN0000752</t>
  </si>
  <si>
    <t>SBIN0000753</t>
  </si>
  <si>
    <t>SBIN0000754</t>
  </si>
  <si>
    <t>SBIN0000755</t>
  </si>
  <si>
    <t>SBIN0000756</t>
  </si>
  <si>
    <t>SBIN0000757</t>
  </si>
  <si>
    <t>SBIN0000758</t>
  </si>
  <si>
    <t>SBIN0000759</t>
  </si>
  <si>
    <t>SBIN0000760</t>
  </si>
  <si>
    <t>SBIN0000761</t>
  </si>
  <si>
    <t>SBIN0000762</t>
  </si>
  <si>
    <t>SBIN0000763</t>
  </si>
  <si>
    <t>SBIN0000764</t>
  </si>
  <si>
    <t>SBIN0000765</t>
  </si>
  <si>
    <t>SBIN0000766</t>
  </si>
  <si>
    <t>SBIN0000767</t>
  </si>
  <si>
    <t>SBIN0000768</t>
  </si>
  <si>
    <t>SBIN0000769</t>
  </si>
  <si>
    <t>SBIN0000770</t>
  </si>
  <si>
    <t>SBIN0000771</t>
  </si>
  <si>
    <t>SBIN0000772</t>
  </si>
  <si>
    <t>SBIN0000773</t>
  </si>
  <si>
    <t>SBIN0000774</t>
  </si>
  <si>
    <t>SBIN0000775</t>
  </si>
  <si>
    <t>SBIN0000776</t>
  </si>
  <si>
    <t>SBIN0000777</t>
  </si>
  <si>
    <t>SBIN0000778</t>
  </si>
  <si>
    <t>SBIN0000779</t>
  </si>
  <si>
    <t>SBIN0000780</t>
  </si>
  <si>
    <t>SBIN0000781</t>
  </si>
  <si>
    <t>SBIN0000782</t>
  </si>
  <si>
    <t>SBIN0000783</t>
  </si>
  <si>
    <t>SBIN0000784</t>
  </si>
  <si>
    <t>SBIN0000785</t>
  </si>
  <si>
    <t>SBIN0000786</t>
  </si>
  <si>
    <t>SBIN0000787</t>
  </si>
  <si>
    <t>SBIN0000788</t>
  </si>
  <si>
    <t>SBIN0000789</t>
  </si>
  <si>
    <t>SBIN0000790</t>
  </si>
  <si>
    <t>SBIN0000791</t>
  </si>
  <si>
    <t>SBIN0000792</t>
  </si>
  <si>
    <t>SBIN0000793</t>
  </si>
  <si>
    <t>SBIN0000794</t>
  </si>
  <si>
    <t>SBIN0000795</t>
  </si>
  <si>
    <t>SBIN0000796</t>
  </si>
  <si>
    <t>SBIN0000797</t>
  </si>
  <si>
    <t>SBIN0000798</t>
  </si>
  <si>
    <t>SBIN0000799</t>
  </si>
  <si>
    <t>SBIN0000800</t>
  </si>
  <si>
    <t>SBIN0000801</t>
  </si>
  <si>
    <t>SBIN0000802</t>
  </si>
  <si>
    <t>SBIN0000803</t>
  </si>
  <si>
    <t>SBIN0000804</t>
  </si>
  <si>
    <t>SBIN0000805</t>
  </si>
  <si>
    <t>SBIN0000806</t>
  </si>
  <si>
    <t>SBIN0000807</t>
  </si>
  <si>
    <t>SBIN0000808</t>
  </si>
  <si>
    <t>SBIN0000809</t>
  </si>
  <si>
    <t>SBIN0000810</t>
  </si>
  <si>
    <t>SBIN0000811</t>
  </si>
  <si>
    <t>SBIN0000812</t>
  </si>
  <si>
    <t>SBIN0000813</t>
  </si>
  <si>
    <t>SBIN0000814</t>
  </si>
  <si>
    <t>SBIN0000815</t>
  </si>
  <si>
    <t>SBIN0000816</t>
  </si>
  <si>
    <t>SBIN0000817</t>
  </si>
  <si>
    <t>SBIN0000818</t>
  </si>
  <si>
    <t>SBIN0000819</t>
  </si>
  <si>
    <t>SBIN0000820</t>
  </si>
  <si>
    <t>SBIN0000821</t>
  </si>
  <si>
    <t>SBIN0000822</t>
  </si>
  <si>
    <t>SBIN0000823</t>
  </si>
  <si>
    <t>SBIN0000824</t>
  </si>
  <si>
    <t>SBIN0000825</t>
  </si>
  <si>
    <t>SBIN0000826</t>
  </si>
  <si>
    <t>SBIN0000827</t>
  </si>
  <si>
    <t>SBIN0000828</t>
  </si>
  <si>
    <t>SBIN0000829</t>
  </si>
  <si>
    <t>SBIN0000830</t>
  </si>
  <si>
    <t>SBIN0000831</t>
  </si>
  <si>
    <t>SBIN0000832</t>
  </si>
  <si>
    <t>SBIN0000833</t>
  </si>
  <si>
    <t>SBIN0000834</t>
  </si>
  <si>
    <t>SBIN0000835</t>
  </si>
  <si>
    <t>SBIN0000836</t>
  </si>
  <si>
    <t>SBIN0000837</t>
  </si>
  <si>
    <t>SBIN0000838</t>
  </si>
  <si>
    <t>SBIN0000839</t>
  </si>
  <si>
    <t>SBIN0000840</t>
  </si>
  <si>
    <t>SBIN0000841</t>
  </si>
  <si>
    <t>SBIN0000842</t>
  </si>
  <si>
    <t>SBIN0000843</t>
  </si>
  <si>
    <t>SBIN0000844</t>
  </si>
  <si>
    <t>SBIN0000845</t>
  </si>
  <si>
    <t>SBIN0000846</t>
  </si>
  <si>
    <t>SBIN0000847</t>
  </si>
  <si>
    <t>SBIN0000848</t>
  </si>
  <si>
    <t>SBIN0000849</t>
  </si>
  <si>
    <t>SBIN0000850</t>
  </si>
  <si>
    <t>SBIN0000851</t>
  </si>
  <si>
    <t>SBIN0000852</t>
  </si>
  <si>
    <t>SBIN0000853</t>
  </si>
  <si>
    <t>SBIN0000854</t>
  </si>
  <si>
    <t>SBIN0000855</t>
  </si>
  <si>
    <t>SBIN0000856</t>
  </si>
  <si>
    <t>SBIN0000857</t>
  </si>
  <si>
    <t>SBIN0000858</t>
  </si>
  <si>
    <t>SBIN0000859</t>
  </si>
  <si>
    <t>SBIN0000860</t>
  </si>
  <si>
    <t>SBIN0000861</t>
  </si>
  <si>
    <t>SBIN0000862</t>
  </si>
  <si>
    <t>SBIN0000863</t>
  </si>
  <si>
    <t>SBIN0000864</t>
  </si>
  <si>
    <t>SBIN0000865</t>
  </si>
  <si>
    <t>SBIN0000866</t>
  </si>
  <si>
    <t>SBIN0000867</t>
  </si>
  <si>
    <t>SBIN0000868</t>
  </si>
  <si>
    <t>SBIN0000869</t>
  </si>
  <si>
    <t>SBIN0000870</t>
  </si>
  <si>
    <t>SBIN0000871</t>
  </si>
  <si>
    <t>SBIN0000872</t>
  </si>
  <si>
    <t>SBIN0000873</t>
  </si>
  <si>
    <t>SBIN0000874</t>
  </si>
  <si>
    <t>SBIN0000875</t>
  </si>
  <si>
    <t>SBIN0000876</t>
  </si>
  <si>
    <t>SBIN0000877</t>
  </si>
  <si>
    <t>SBIN0000878</t>
  </si>
  <si>
    <t>SBIN0000879</t>
  </si>
  <si>
    <t>SBIN0000880</t>
  </si>
  <si>
    <t>SBIN0000881</t>
  </si>
  <si>
    <t>SBIN0000882</t>
  </si>
  <si>
    <t>SBIN0000883</t>
  </si>
  <si>
    <t>SBIN0000884</t>
  </si>
  <si>
    <t>SBIN0000885</t>
  </si>
  <si>
    <t>SBIN0000886</t>
  </si>
  <si>
    <t>SBIN0000887</t>
  </si>
  <si>
    <t>SBIN0000888</t>
  </si>
  <si>
    <t>SBIN0000889</t>
  </si>
  <si>
    <t>SBIN0000890</t>
  </si>
  <si>
    <t>SBIN0000891</t>
  </si>
  <si>
    <t>SBIN0000892</t>
  </si>
  <si>
    <t>SBIN0000893</t>
  </si>
  <si>
    <t>SBIN0000894</t>
  </si>
  <si>
    <t>SBIN0000895</t>
  </si>
  <si>
    <t>SBIN0000896</t>
  </si>
  <si>
    <t>SBIN0000897</t>
  </si>
  <si>
    <t>SBIN0000898</t>
  </si>
  <si>
    <t>SBIN0000899</t>
  </si>
  <si>
    <t>SBIN0000900</t>
  </si>
  <si>
    <t>SBIN0000901</t>
  </si>
  <si>
    <t>SBIN0000902</t>
  </si>
  <si>
    <t>SBIN0000903</t>
  </si>
  <si>
    <t>SBIN0000904</t>
  </si>
  <si>
    <t>SBIN0000905</t>
  </si>
  <si>
    <t>SBIN0000906</t>
  </si>
  <si>
    <t>SBIN0000907</t>
  </si>
  <si>
    <t>SBIN0000908</t>
  </si>
  <si>
    <t>SBIN0000909</t>
  </si>
  <si>
    <t>SBIN0000910</t>
  </si>
  <si>
    <t>SBIN0000911</t>
  </si>
  <si>
    <t>SBIN0000912</t>
  </si>
  <si>
    <t>SBIN0000913</t>
  </si>
  <si>
    <t>SBIN0000914</t>
  </si>
  <si>
    <t>SBIN0000915</t>
  </si>
  <si>
    <t>SBIN0000916</t>
  </si>
  <si>
    <t>SBIN0000917</t>
  </si>
  <si>
    <t>SBIN0000918</t>
  </si>
  <si>
    <t>SBIN0000919</t>
  </si>
  <si>
    <t>SBIN0000920</t>
  </si>
  <si>
    <t>SBIN0000921</t>
  </si>
  <si>
    <t>SBIN0000922</t>
  </si>
  <si>
    <t>SBIN0000923</t>
  </si>
  <si>
    <t>SBIN0000924</t>
  </si>
  <si>
    <t>SBIN0000925</t>
  </si>
  <si>
    <t>SBIN0000926</t>
  </si>
  <si>
    <t>SBIN0000927</t>
  </si>
  <si>
    <t>SBIN0000928</t>
  </si>
  <si>
    <t>SBIN0000929</t>
  </si>
  <si>
    <t>SBIN0000930</t>
  </si>
  <si>
    <t>SBIN0000931</t>
  </si>
  <si>
    <t>SBIN0000932</t>
  </si>
  <si>
    <t>SBIN0000933</t>
  </si>
  <si>
    <t>SBIN0000934</t>
  </si>
  <si>
    <t>SBIN0000935</t>
  </si>
  <si>
    <t>SBIN0000936</t>
  </si>
  <si>
    <t>SBIN0000937</t>
  </si>
  <si>
    <t>SBIN0000938</t>
  </si>
  <si>
    <t>SBIN0000939</t>
  </si>
  <si>
    <t>SBIN0000940</t>
  </si>
  <si>
    <t>SBIN0000941</t>
  </si>
  <si>
    <t>SBIN0000942</t>
  </si>
  <si>
    <t>SBIN0000943</t>
  </si>
  <si>
    <t>SBIN0000944</t>
  </si>
  <si>
    <t>SBIN0000945</t>
  </si>
  <si>
    <t>SBIN0000946</t>
  </si>
  <si>
    <t>SBIN0000947</t>
  </si>
  <si>
    <t>SBIN0000948</t>
  </si>
  <si>
    <t>SBIN0000949</t>
  </si>
  <si>
    <t>SBIN0000950</t>
  </si>
  <si>
    <t>SBIN0000951</t>
  </si>
  <si>
    <t>SBIN0000952</t>
  </si>
  <si>
    <t>SBIN0000953</t>
  </si>
  <si>
    <t>SBIN0000954</t>
  </si>
  <si>
    <t>SBIN0000955</t>
  </si>
  <si>
    <t>SBIN0000956</t>
  </si>
  <si>
    <t>SBIN0000957</t>
  </si>
  <si>
    <t>SBIN0000958</t>
  </si>
  <si>
    <t>SBIN0000959</t>
  </si>
  <si>
    <t>SBIN0000960</t>
  </si>
  <si>
    <t>SBIN0000961</t>
  </si>
  <si>
    <t>SBIN0000962</t>
  </si>
  <si>
    <t>SBIN0000963</t>
  </si>
  <si>
    <t>SBIN0000964</t>
  </si>
  <si>
    <t>SBIN0000965</t>
  </si>
  <si>
    <t>SBIN0000966</t>
  </si>
  <si>
    <t>SBIN0000967</t>
  </si>
  <si>
    <t>SBIN0000968</t>
  </si>
  <si>
    <t>SBIN0000969</t>
  </si>
  <si>
    <t>SBIN0000970</t>
  </si>
  <si>
    <t>SBIN0000971</t>
  </si>
  <si>
    <t>SBIN0000972</t>
  </si>
  <si>
    <t>SBIN0000973</t>
  </si>
  <si>
    <t>SBIN0000974</t>
  </si>
  <si>
    <t>SBIN0000975</t>
  </si>
  <si>
    <t>SBIN0000976</t>
  </si>
  <si>
    <t>SBIN0000977</t>
  </si>
  <si>
    <t>SBIN0000978</t>
  </si>
  <si>
    <t>SBIN0000979</t>
  </si>
  <si>
    <t>SBIN0000980</t>
  </si>
  <si>
    <t>SBIN0000981</t>
  </si>
  <si>
    <t>SBIN0000982</t>
  </si>
  <si>
    <t>SBIN0000983</t>
  </si>
  <si>
    <t>SBIN0000984</t>
  </si>
  <si>
    <t>SBIN0000985</t>
  </si>
  <si>
    <t>SBIN0000986</t>
  </si>
  <si>
    <t>SBIN0000987</t>
  </si>
  <si>
    <t>SBIN0000988</t>
  </si>
  <si>
    <t>SBIN0000989</t>
  </si>
  <si>
    <t>SBIN0000990</t>
  </si>
  <si>
    <t>SBIN0000991</t>
  </si>
  <si>
    <t>SBIN0000992</t>
  </si>
  <si>
    <t>SBIN0000993</t>
  </si>
  <si>
    <t>SBIN0000994</t>
  </si>
  <si>
    <t>SBIN0000995</t>
  </si>
  <si>
    <t>SBIN0000996</t>
  </si>
  <si>
    <t>SBIN0000997</t>
  </si>
  <si>
    <t>SBIN0000998</t>
  </si>
  <si>
    <t>SBIN0000999</t>
  </si>
  <si>
    <t>SBIN0000BGL</t>
  </si>
  <si>
    <t>SBIN0000INB</t>
  </si>
  <si>
    <t>SBIN0001000</t>
  </si>
  <si>
    <t>SBIN0001001</t>
  </si>
  <si>
    <t>SBIN0001002</t>
  </si>
  <si>
    <t>SBIN0001003</t>
  </si>
  <si>
    <t>SBIN0001004</t>
  </si>
  <si>
    <t>SBIN0001005</t>
  </si>
  <si>
    <t>SBIN0001006</t>
  </si>
  <si>
    <t>SBIN0001007</t>
  </si>
  <si>
    <t>SBIN0001008</t>
  </si>
  <si>
    <t>SBIN0001009</t>
  </si>
  <si>
    <t>SBIN0001010</t>
  </si>
  <si>
    <t>SBIN0001011</t>
  </si>
  <si>
    <t>SBIN0001012</t>
  </si>
  <si>
    <t>SBIN0001013</t>
  </si>
  <si>
    <t>SBIN0001014</t>
  </si>
  <si>
    <t>SBIN0001015</t>
  </si>
  <si>
    <t>SBIN0001016</t>
  </si>
  <si>
    <t>SBIN0001017</t>
  </si>
  <si>
    <t>SBIN0001018</t>
  </si>
  <si>
    <t>SBIN0001019</t>
  </si>
  <si>
    <t>SBIN0001020</t>
  </si>
  <si>
    <t>SBIN0001021</t>
  </si>
  <si>
    <t>SBIN0001022</t>
  </si>
  <si>
    <t>SBIN0001023</t>
  </si>
  <si>
    <t>SBIN0001024</t>
  </si>
  <si>
    <t>SBIN0001025</t>
  </si>
  <si>
    <t>SBIN0001026</t>
  </si>
  <si>
    <t>SBIN0001027</t>
  </si>
  <si>
    <t>SBIN0001028</t>
  </si>
  <si>
    <t>SBIN0001029</t>
  </si>
  <si>
    <t>SBIN0001030</t>
  </si>
  <si>
    <t>SBIN0001031</t>
  </si>
  <si>
    <t>SBIN0001032</t>
  </si>
  <si>
    <t>SBIN0001033</t>
  </si>
  <si>
    <t>SBIN0001034</t>
  </si>
  <si>
    <t>SBIN0001035</t>
  </si>
  <si>
    <t>SBIN0001036</t>
  </si>
  <si>
    <t>SBIN0001037</t>
  </si>
  <si>
    <t>SBIN0001038</t>
  </si>
  <si>
    <t>SBIN0001039</t>
  </si>
  <si>
    <t>SBIN0001040</t>
  </si>
  <si>
    <t>SBIN0001041</t>
  </si>
  <si>
    <t>SBIN0001042</t>
  </si>
  <si>
    <t>SBIN0001043</t>
  </si>
  <si>
    <t>SBIN0001044</t>
  </si>
  <si>
    <t>SBIN0001045</t>
  </si>
  <si>
    <t>SBIN0001046</t>
  </si>
  <si>
    <t>SBIN0001047</t>
  </si>
  <si>
    <t>SBIN0001048</t>
  </si>
  <si>
    <t>SBIN0001049</t>
  </si>
  <si>
    <t>SBIN0001050</t>
  </si>
  <si>
    <t>SBIN0001051</t>
  </si>
  <si>
    <t>SBIN0001052</t>
  </si>
  <si>
    <t>SBIN0001053</t>
  </si>
  <si>
    <t>SBIN0001054</t>
  </si>
  <si>
    <t>SBIN0001055</t>
  </si>
  <si>
    <t>SBIN0001056</t>
  </si>
  <si>
    <t>SBIN0001057</t>
  </si>
  <si>
    <t>SBIN0001058</t>
  </si>
  <si>
    <t>SBIN0001059</t>
  </si>
  <si>
    <t>SBIN0001060</t>
  </si>
  <si>
    <t>SBIN0001061</t>
  </si>
  <si>
    <t>SBIN0001062</t>
  </si>
  <si>
    <t>SBIN0001063</t>
  </si>
  <si>
    <t>SBIN0001064</t>
  </si>
  <si>
    <t>SBIN0001065</t>
  </si>
  <si>
    <t>SBIN0001066</t>
  </si>
  <si>
    <t>SBIN0001067</t>
  </si>
  <si>
    <t>SBIN0001068</t>
  </si>
  <si>
    <t>SBIN0001069</t>
  </si>
  <si>
    <t>SBIN0001070</t>
  </si>
  <si>
    <t>SBIN0001071</t>
  </si>
  <si>
    <t>SBIN0001072</t>
  </si>
  <si>
    <t>SBIN0001073</t>
  </si>
  <si>
    <t>SBIN0001074</t>
  </si>
  <si>
    <t>SBIN0001075</t>
  </si>
  <si>
    <t>SBIN0001076</t>
  </si>
  <si>
    <t>SBIN0001077</t>
  </si>
  <si>
    <t>SBIN0001078</t>
  </si>
  <si>
    <t>SBIN0001079</t>
  </si>
  <si>
    <t>SBIN0001080</t>
  </si>
  <si>
    <t>SBIN0001081</t>
  </si>
  <si>
    <t>SBIN0001082</t>
  </si>
  <si>
    <t>SBIN0001083</t>
  </si>
  <si>
    <t>SBIN0001084</t>
  </si>
  <si>
    <t>SBIN0001085</t>
  </si>
  <si>
    <t>SBIN0001086</t>
  </si>
  <si>
    <t>SBIN0001087</t>
  </si>
  <si>
    <t>SBIN0001088</t>
  </si>
  <si>
    <t>SBIN0001089</t>
  </si>
  <si>
    <t>SBIN0001090</t>
  </si>
  <si>
    <t>SBIN0001091</t>
  </si>
  <si>
    <t>SBIN0001092</t>
  </si>
  <si>
    <t>SBIN0001093</t>
  </si>
  <si>
    <t>SBIN0001094</t>
  </si>
  <si>
    <t>SBIN0001095</t>
  </si>
  <si>
    <t>SBIN0001096</t>
  </si>
  <si>
    <t>SBIN0001097</t>
  </si>
  <si>
    <t>SBIN0001098</t>
  </si>
  <si>
    <t>SBIN0001099</t>
  </si>
  <si>
    <t>SBIN0001100</t>
  </si>
  <si>
    <t>SBIN0001101</t>
  </si>
  <si>
    <t>SBIN0001102</t>
  </si>
  <si>
    <t>SBIN0001103</t>
  </si>
  <si>
    <t>SBIN0001104</t>
  </si>
  <si>
    <t>SBIN0001105</t>
  </si>
  <si>
    <t>SBIN0001106</t>
  </si>
  <si>
    <t>SBIN0001107</t>
  </si>
  <si>
    <t>SBIN0001108</t>
  </si>
  <si>
    <t>SBIN0001109</t>
  </si>
  <si>
    <t>SBIN0001110</t>
  </si>
  <si>
    <t>SBIN0001111</t>
  </si>
  <si>
    <t>SBIN0001112</t>
  </si>
  <si>
    <t>SBIN0001113</t>
  </si>
  <si>
    <t>SBIN0001114</t>
  </si>
  <si>
    <t>SBIN0001115</t>
  </si>
  <si>
    <t>SBIN0001116</t>
  </si>
  <si>
    <t>SBIN0001117</t>
  </si>
  <si>
    <t>SBIN0001118</t>
  </si>
  <si>
    <t>SBIN0001119</t>
  </si>
  <si>
    <t>SBIN0001120</t>
  </si>
  <si>
    <t>SBIN0001121</t>
  </si>
  <si>
    <t>SBIN0001122</t>
  </si>
  <si>
    <t>SBIN0001123</t>
  </si>
  <si>
    <t>SBIN0001124</t>
  </si>
  <si>
    <t>SBIN0001125</t>
  </si>
  <si>
    <t>SBIN0001126</t>
  </si>
  <si>
    <t>SBIN0001127</t>
  </si>
  <si>
    <t>SBIN0001128</t>
  </si>
  <si>
    <t>SBIN0001129</t>
  </si>
  <si>
    <t>SBIN0001130</t>
  </si>
  <si>
    <t>SBIN0001131</t>
  </si>
  <si>
    <t>SBIN0001132</t>
  </si>
  <si>
    <t>SBIN0001133</t>
  </si>
  <si>
    <t>SBIN0001134</t>
  </si>
  <si>
    <t>SBIN0001135</t>
  </si>
  <si>
    <t>SBIN0001136</t>
  </si>
  <si>
    <t>SBIN0001137</t>
  </si>
  <si>
    <t>SBIN0001138</t>
  </si>
  <si>
    <t>SBIN0001139</t>
  </si>
  <si>
    <t>SBIN0001140</t>
  </si>
  <si>
    <t>SBIN0001141</t>
  </si>
  <si>
    <t>SBIN0001142</t>
  </si>
  <si>
    <t>SBIN0001143</t>
  </si>
  <si>
    <t>SBIN0001144</t>
  </si>
  <si>
    <t>SBIN0001145</t>
  </si>
  <si>
    <t>SBIN0001146</t>
  </si>
  <si>
    <t>SBIN0001147</t>
  </si>
  <si>
    <t>SBIN0001148</t>
  </si>
  <si>
    <t>SBIN0001149</t>
  </si>
  <si>
    <t>SBIN0001150</t>
  </si>
  <si>
    <t>SBIN0001151</t>
  </si>
  <si>
    <t>SBIN0001152</t>
  </si>
  <si>
    <t>SBIN0001153</t>
  </si>
  <si>
    <t>SBIN0001154</t>
  </si>
  <si>
    <t>SBIN0001155</t>
  </si>
  <si>
    <t>SBIN0001156</t>
  </si>
  <si>
    <t>SBIN0001157</t>
  </si>
  <si>
    <t>SBIN0001158</t>
  </si>
  <si>
    <t>SBIN0001159</t>
  </si>
  <si>
    <t>SBIN0001160</t>
  </si>
  <si>
    <t>SBIN0001161</t>
  </si>
  <si>
    <t>SBIN0001162</t>
  </si>
  <si>
    <t>SBIN0001163</t>
  </si>
  <si>
    <t>SBIN0001164</t>
  </si>
  <si>
    <t>SBIN0001165</t>
  </si>
  <si>
    <t>SBIN0001166</t>
  </si>
  <si>
    <t>SBIN0001167</t>
  </si>
  <si>
    <t>SBIN0001168</t>
  </si>
  <si>
    <t>SBIN0001169</t>
  </si>
  <si>
    <t>SBIN0001170</t>
  </si>
  <si>
    <t>SBIN0001171</t>
  </si>
  <si>
    <t>SBIN0001172</t>
  </si>
  <si>
    <t>SBIN0001173</t>
  </si>
  <si>
    <t>SBIN0001174</t>
  </si>
  <si>
    <t>SBIN0001175</t>
  </si>
  <si>
    <t>SBIN0001176</t>
  </si>
  <si>
    <t>SBIN0001177</t>
  </si>
  <si>
    <t>SBIN0001178</t>
  </si>
  <si>
    <t>SBIN0001179</t>
  </si>
  <si>
    <t>SBIN0001180</t>
  </si>
  <si>
    <t>SBIN0001181</t>
  </si>
  <si>
    <t>SBIN0001182</t>
  </si>
  <si>
    <t>SBIN0001183</t>
  </si>
  <si>
    <t>SBIN0001184</t>
  </si>
  <si>
    <t>SBIN0001185</t>
  </si>
  <si>
    <t>SBIN0001186</t>
  </si>
  <si>
    <t>SBIN0001187</t>
  </si>
  <si>
    <t>SBIN0001188</t>
  </si>
  <si>
    <t>SBIN0001189</t>
  </si>
  <si>
    <t>SBIN0001190</t>
  </si>
  <si>
    <t>SBIN0001191</t>
  </si>
  <si>
    <t>SBIN0001192</t>
  </si>
  <si>
    <t>SBIN0001193</t>
  </si>
  <si>
    <t>SBIN0001194</t>
  </si>
  <si>
    <t>SBIN0001195</t>
  </si>
  <si>
    <t>SBIN0001196</t>
  </si>
  <si>
    <t>SBIN0001197</t>
  </si>
  <si>
    <t>SBIN0001198</t>
  </si>
  <si>
    <t>SBIN0001199</t>
  </si>
  <si>
    <t>SBIN0001200</t>
  </si>
  <si>
    <t>SBIN0001201</t>
  </si>
  <si>
    <t>SBIN0001202</t>
  </si>
  <si>
    <t>SBIN0001203</t>
  </si>
  <si>
    <t>SBIN0001204</t>
  </si>
  <si>
    <t>SBIN0001205</t>
  </si>
  <si>
    <t>SBIN0001206</t>
  </si>
  <si>
    <t>SBIN0001207</t>
  </si>
  <si>
    <t>SBIN0001208</t>
  </si>
  <si>
    <t>SBIN0001209</t>
  </si>
  <si>
    <t>SBIN0001210</t>
  </si>
  <si>
    <t>SBIN0001211</t>
  </si>
  <si>
    <t>SBIN0001212</t>
  </si>
  <si>
    <t>SBIN0001213</t>
  </si>
  <si>
    <t>SBIN0001214</t>
  </si>
  <si>
    <t>SBIN0001215</t>
  </si>
  <si>
    <t>SBIN0001216</t>
  </si>
  <si>
    <t>SBIN0001217</t>
  </si>
  <si>
    <t>SBIN0001218</t>
  </si>
  <si>
    <t>SBIN0001219</t>
  </si>
  <si>
    <t>SBIN0001220</t>
  </si>
  <si>
    <t>SBIN0001221</t>
  </si>
  <si>
    <t>SBIN0001222</t>
  </si>
  <si>
    <t>SBIN0001223</t>
  </si>
  <si>
    <t>SBIN0001224</t>
  </si>
  <si>
    <t>SBIN0001225</t>
  </si>
  <si>
    <t>SBIN0001226</t>
  </si>
  <si>
    <t>SBIN0001227</t>
  </si>
  <si>
    <t>SBIN0001228</t>
  </si>
  <si>
    <t>SBIN0001229</t>
  </si>
  <si>
    <t>SBIN0001230</t>
  </si>
  <si>
    <t>SBIN0001231</t>
  </si>
  <si>
    <t>SBIN0001232</t>
  </si>
  <si>
    <t>SBIN0001233</t>
  </si>
  <si>
    <t>SBIN0001234</t>
  </si>
  <si>
    <t>SBIN0001235</t>
  </si>
  <si>
    <t>SBIN0001236</t>
  </si>
  <si>
    <t>SBIN0001237</t>
  </si>
  <si>
    <t>SBIN0001238</t>
  </si>
  <si>
    <t>SBIN0001239</t>
  </si>
  <si>
    <t>SBIN0001240</t>
  </si>
  <si>
    <t>SBIN0001241</t>
  </si>
  <si>
    <t>SBIN0001242</t>
  </si>
  <si>
    <t>SBIN0001243</t>
  </si>
  <si>
    <t>SBIN0001244</t>
  </si>
  <si>
    <t>SBIN0001245</t>
  </si>
  <si>
    <t>SBIN0001247</t>
  </si>
  <si>
    <t>SBIN0001248</t>
  </si>
  <si>
    <t>SBIN0001249</t>
  </si>
  <si>
    <t>SBIN0001250</t>
  </si>
  <si>
    <t>SBIN0001251</t>
  </si>
  <si>
    <t>SBIN0001252</t>
  </si>
  <si>
    <t>SBIN0001253</t>
  </si>
  <si>
    <t>SBIN0001254</t>
  </si>
  <si>
    <t>SBIN0001255</t>
  </si>
  <si>
    <t>SBIN0001256</t>
  </si>
  <si>
    <t>SBIN0001257</t>
  </si>
  <si>
    <t>SBIN0001258</t>
  </si>
  <si>
    <t>SBIN0001259</t>
  </si>
  <si>
    <t>SBIN0001260</t>
  </si>
  <si>
    <t>SBIN0001261</t>
  </si>
  <si>
    <t>SBIN0001262</t>
  </si>
  <si>
    <t>SBIN0001263</t>
  </si>
  <si>
    <t>SBIN0001264</t>
  </si>
  <si>
    <t>SBIN0001265</t>
  </si>
  <si>
    <t>SBIN0001266</t>
  </si>
  <si>
    <t>SBIN0001267</t>
  </si>
  <si>
    <t>SBIN0001268</t>
  </si>
  <si>
    <t>SBIN0001269</t>
  </si>
  <si>
    <t>SBIN0001270</t>
  </si>
  <si>
    <t>SBIN0001273</t>
  </si>
  <si>
    <t>SBIN0001274</t>
  </si>
  <si>
    <t>SBIN0001275</t>
  </si>
  <si>
    <t>SBIN0001276</t>
  </si>
  <si>
    <t>SBIN0001277</t>
  </si>
  <si>
    <t>SBIN0001278</t>
  </si>
  <si>
    <t>SBIN0001280</t>
  </si>
  <si>
    <t>SBIN0001281</t>
  </si>
  <si>
    <t>SBIN0001282</t>
  </si>
  <si>
    <t>SBIN0001283</t>
  </si>
  <si>
    <t>SBIN0001284</t>
  </si>
  <si>
    <t>SBIN0001285</t>
  </si>
  <si>
    <t>SBIN0001286</t>
  </si>
  <si>
    <t>SBIN0001287</t>
  </si>
  <si>
    <t>SBIN0001288</t>
  </si>
  <si>
    <t>SBIN0001289</t>
  </si>
  <si>
    <t>SBIN0001290</t>
  </si>
  <si>
    <t>SBIN0001291</t>
  </si>
  <si>
    <t>SBIN0001292</t>
  </si>
  <si>
    <t>SBIN0001293</t>
  </si>
  <si>
    <t>SBIN0001294</t>
  </si>
  <si>
    <t>SBIN0001295</t>
  </si>
  <si>
    <t>SBIN0001296</t>
  </si>
  <si>
    <t>SBIN0001297</t>
  </si>
  <si>
    <t>SBIN0001298</t>
  </si>
  <si>
    <t>SBIN0001299</t>
  </si>
  <si>
    <t>SBIN0001300</t>
  </si>
  <si>
    <t>SBIN0001301</t>
  </si>
  <si>
    <t>SBIN0001302</t>
  </si>
  <si>
    <t>SBIN0001303</t>
  </si>
  <si>
    <t>SBIN0001304</t>
  </si>
  <si>
    <t>SBIN0001305</t>
  </si>
  <si>
    <t>SBIN0001306</t>
  </si>
  <si>
    <t>SBIN0001307</t>
  </si>
  <si>
    <t>SBIN0001308</t>
  </si>
  <si>
    <t>SBIN0001309</t>
  </si>
  <si>
    <t>SBIN0001310</t>
  </si>
  <si>
    <t>SBIN0001311</t>
  </si>
  <si>
    <t>SBIN0001312</t>
  </si>
  <si>
    <t>SBIN0001313</t>
  </si>
  <si>
    <t>SBIN0001314</t>
  </si>
  <si>
    <t>SBIN0001315</t>
  </si>
  <si>
    <t>SBIN0001316</t>
  </si>
  <si>
    <t>SBIN0001317</t>
  </si>
  <si>
    <t>SBIN0001318</t>
  </si>
  <si>
    <t>SBIN0001319</t>
  </si>
  <si>
    <t>SBIN0001320</t>
  </si>
  <si>
    <t>SBIN0001321</t>
  </si>
  <si>
    <t>SBIN0001322</t>
  </si>
  <si>
    <t>SBIN0001323</t>
  </si>
  <si>
    <t>SBIN0001324</t>
  </si>
  <si>
    <t>SBIN0001325</t>
  </si>
  <si>
    <t>SBIN0001326</t>
  </si>
  <si>
    <t>SBIN0001327</t>
  </si>
  <si>
    <t>SBIN0001328</t>
  </si>
  <si>
    <t>SBIN0001329</t>
  </si>
  <si>
    <t>SBIN0001330</t>
  </si>
  <si>
    <t>SBIN0001331</t>
  </si>
  <si>
    <t>SBIN0001332</t>
  </si>
  <si>
    <t>SBIN0001333</t>
  </si>
  <si>
    <t>SBIN0001334</t>
  </si>
  <si>
    <t>SBIN0001335</t>
  </si>
  <si>
    <t>SBIN0001336</t>
  </si>
  <si>
    <t>SBIN0001337</t>
  </si>
  <si>
    <t>SBIN0001338</t>
  </si>
  <si>
    <t>SBIN0001339</t>
  </si>
  <si>
    <t>SBIN0001341</t>
  </si>
  <si>
    <t>SBIN0001342</t>
  </si>
  <si>
    <t>SBIN0001343</t>
  </si>
  <si>
    <t>SBIN0001344</t>
  </si>
  <si>
    <t>SBIN0001345</t>
  </si>
  <si>
    <t>SBIN0001346</t>
  </si>
  <si>
    <t>SBIN0001347</t>
  </si>
  <si>
    <t>SBIN0001348</t>
  </si>
  <si>
    <t>SBIN0001349</t>
  </si>
  <si>
    <t>SBIN0001350</t>
  </si>
  <si>
    <t>SBIN0001351</t>
  </si>
  <si>
    <t>SBIN0001352</t>
  </si>
  <si>
    <t>SBIN0001353</t>
  </si>
  <si>
    <t>SBIN0001354</t>
  </si>
  <si>
    <t>SBIN0001355</t>
  </si>
  <si>
    <t>SBIN0001356</t>
  </si>
  <si>
    <t>SBIN0001357</t>
  </si>
  <si>
    <t>SBIN0001358</t>
  </si>
  <si>
    <t>SBIN0001359</t>
  </si>
  <si>
    <t>SBIN0001360</t>
  </si>
  <si>
    <t>SBIN0001361</t>
  </si>
  <si>
    <t>SBIN0001362</t>
  </si>
  <si>
    <t>SBIN0001363</t>
  </si>
  <si>
    <t>SBIN0001364</t>
  </si>
  <si>
    <t>SBIN0001365</t>
  </si>
  <si>
    <t>SBIN0001366</t>
  </si>
  <si>
    <t>SBIN0001367</t>
  </si>
  <si>
    <t>SBIN0001368</t>
  </si>
  <si>
    <t>SBIN0001369</t>
  </si>
  <si>
    <t>SBIN0001370</t>
  </si>
  <si>
    <t>SBIN0001371</t>
  </si>
  <si>
    <t>SBIN0001372</t>
  </si>
  <si>
    <t>SBIN0001373</t>
  </si>
  <si>
    <t>SBIN0001374</t>
  </si>
  <si>
    <t>SBIN0001375</t>
  </si>
  <si>
    <t>SBIN0001376</t>
  </si>
  <si>
    <t>SBIN0001377</t>
  </si>
  <si>
    <t>SBIN0001378</t>
  </si>
  <si>
    <t>SBIN0001379</t>
  </si>
  <si>
    <t>SBIN0001380</t>
  </si>
  <si>
    <t>SBIN0001381</t>
  </si>
  <si>
    <t>SBIN0001382</t>
  </si>
  <si>
    <t>SBIN0001383</t>
  </si>
  <si>
    <t>SBIN0001384</t>
  </si>
  <si>
    <t>SBIN0001385</t>
  </si>
  <si>
    <t>SBIN0001387</t>
  </si>
  <si>
    <t>SBIN0001388</t>
  </si>
  <si>
    <t>SBIN0001389</t>
  </si>
  <si>
    <t>SBIN0001390</t>
  </si>
  <si>
    <t>SBIN0001391</t>
  </si>
  <si>
    <t>SBIN0001392</t>
  </si>
  <si>
    <t>SBIN0001393</t>
  </si>
  <si>
    <t>SBIN0001394</t>
  </si>
  <si>
    <t>SBIN0001395</t>
  </si>
  <si>
    <t>SBIN0001396</t>
  </si>
  <si>
    <t>SBIN0001397</t>
  </si>
  <si>
    <t>SBIN0001398</t>
  </si>
  <si>
    <t>SBIN0001399</t>
  </si>
  <si>
    <t>SBIN0001400</t>
  </si>
  <si>
    <t>SBIN0001401</t>
  </si>
  <si>
    <t>SBIN0001402</t>
  </si>
  <si>
    <t>SBIN0001403</t>
  </si>
  <si>
    <t>SBIN0001404</t>
  </si>
  <si>
    <t>SBIN0001405</t>
  </si>
  <si>
    <t>SBIN0001406</t>
  </si>
  <si>
    <t>SBIN0001407</t>
  </si>
  <si>
    <t>SBIN0001408</t>
  </si>
  <si>
    <t>SBIN0001409</t>
  </si>
  <si>
    <t>SBIN0001410</t>
  </si>
  <si>
    <t>SBIN0001411</t>
  </si>
  <si>
    <t>SBIN0001412</t>
  </si>
  <si>
    <t>SBIN0001414</t>
  </si>
  <si>
    <t>SBIN0001415</t>
  </si>
  <si>
    <t>SBIN0001416</t>
  </si>
  <si>
    <t>SBIN0001417</t>
  </si>
  <si>
    <t>SBIN0001418</t>
  </si>
  <si>
    <t>SBIN0001419</t>
  </si>
  <si>
    <t>SBIN0001420</t>
  </si>
  <si>
    <t>SBIN0001421</t>
  </si>
  <si>
    <t>SBIN0001422</t>
  </si>
  <si>
    <t>SBIN0001423</t>
  </si>
  <si>
    <t>SBIN0001424</t>
  </si>
  <si>
    <t>SBIN0001425</t>
  </si>
  <si>
    <t>SBIN0001426</t>
  </si>
  <si>
    <t>SBIN0001427</t>
  </si>
  <si>
    <t>SBIN0001428</t>
  </si>
  <si>
    <t>SBIN0001429</t>
  </si>
  <si>
    <t>SBIN0001430</t>
  </si>
  <si>
    <t>SBIN0001431</t>
  </si>
  <si>
    <t>SBIN0001432</t>
  </si>
  <si>
    <t>SBIN0001433</t>
  </si>
  <si>
    <t>SBIN0001434</t>
  </si>
  <si>
    <t>SBIN0001435</t>
  </si>
  <si>
    <t>SBIN0001436</t>
  </si>
  <si>
    <t>SBIN0001437</t>
  </si>
  <si>
    <t>SBIN0001438</t>
  </si>
  <si>
    <t>SBIN0001439</t>
  </si>
  <si>
    <t>SBIN0001440</t>
  </si>
  <si>
    <t>SBIN0001441</t>
  </si>
  <si>
    <t>SBIN0001442</t>
  </si>
  <si>
    <t>SBIN0001443</t>
  </si>
  <si>
    <t>SBIN0001444</t>
  </si>
  <si>
    <t>SBIN0001445</t>
  </si>
  <si>
    <t>SBIN0001446</t>
  </si>
  <si>
    <t>SBIN0001447</t>
  </si>
  <si>
    <t>SBIN0001448</t>
  </si>
  <si>
    <t>SBIN0001449</t>
  </si>
  <si>
    <t>SBIN0001450</t>
  </si>
  <si>
    <t>SBIN0001451</t>
  </si>
  <si>
    <t>SBIN0001452</t>
  </si>
  <si>
    <t>SBIN0001453</t>
  </si>
  <si>
    <t>SBIN0001454</t>
  </si>
  <si>
    <t>SBIN0001455</t>
  </si>
  <si>
    <t>SBIN0001456</t>
  </si>
  <si>
    <t>SBIN0001457</t>
  </si>
  <si>
    <t>SBIN0001458</t>
  </si>
  <si>
    <t>SBIN0001459</t>
  </si>
  <si>
    <t>SBIN0001460</t>
  </si>
  <si>
    <t>SBIN0001461</t>
  </si>
  <si>
    <t>SBIN0001462</t>
  </si>
  <si>
    <t>SBIN0001463</t>
  </si>
  <si>
    <t>SBIN0001464</t>
  </si>
  <si>
    <t>SBIN0001465</t>
  </si>
  <si>
    <t>SBIN0001466</t>
  </si>
  <si>
    <t>SBIN0001467</t>
  </si>
  <si>
    <t>SBIN0001468</t>
  </si>
  <si>
    <t>SBIN0001469</t>
  </si>
  <si>
    <t>SBIN0001470</t>
  </si>
  <si>
    <t>SBIN0001471</t>
  </si>
  <si>
    <t>SBIN0001472</t>
  </si>
  <si>
    <t>SBIN0001473</t>
  </si>
  <si>
    <t>SBIN0001474</t>
  </si>
  <si>
    <t>SBIN0001475</t>
  </si>
  <si>
    <t>SBIN0001476</t>
  </si>
  <si>
    <t>SBIN0001477</t>
  </si>
  <si>
    <t>SBIN0001478</t>
  </si>
  <si>
    <t>SBIN0001479</t>
  </si>
  <si>
    <t>SBIN0001480</t>
  </si>
  <si>
    <t>SBIN0001481</t>
  </si>
  <si>
    <t>SBIN0001482</t>
  </si>
  <si>
    <t>SBIN0001483</t>
  </si>
  <si>
    <t>SBIN0001484</t>
  </si>
  <si>
    <t>SBIN0001485</t>
  </si>
  <si>
    <t>SBIN0001486</t>
  </si>
  <si>
    <t>SBIN0001487</t>
  </si>
  <si>
    <t>SBIN0001488</t>
  </si>
  <si>
    <t>SBIN0001489</t>
  </si>
  <si>
    <t>SBIN0001490</t>
  </si>
  <si>
    <t>SBIN0001491</t>
  </si>
  <si>
    <t>SBIN0001492</t>
  </si>
  <si>
    <t>SBIN0001493</t>
  </si>
  <si>
    <t>SBIN0001494</t>
  </si>
  <si>
    <t>SBIN0001495</t>
  </si>
  <si>
    <t>SBIN0001496</t>
  </si>
  <si>
    <t>SBIN0001497</t>
  </si>
  <si>
    <t>SBIN0001498</t>
  </si>
  <si>
    <t>SBIN0001499</t>
  </si>
  <si>
    <t>SBIN0001500</t>
  </si>
  <si>
    <t>SBIN0001501</t>
  </si>
  <si>
    <t>SBIN0001502</t>
  </si>
  <si>
    <t>SBIN0001503</t>
  </si>
  <si>
    <t>SBIN0001504</t>
  </si>
  <si>
    <t>SBIN0001505</t>
  </si>
  <si>
    <t>SBIN0001506</t>
  </si>
  <si>
    <t>SBIN0001507</t>
  </si>
  <si>
    <t>SBIN0001508</t>
  </si>
  <si>
    <t>SBIN0001509</t>
  </si>
  <si>
    <t>SBIN0001510</t>
  </si>
  <si>
    <t>SBIN0001511</t>
  </si>
  <si>
    <t>SBIN0001512</t>
  </si>
  <si>
    <t>SBIN0001513</t>
  </si>
  <si>
    <t>SBIN0001514</t>
  </si>
  <si>
    <t>SBIN0001515</t>
  </si>
  <si>
    <t>SBIN0001516</t>
  </si>
  <si>
    <t>SBIN0001517</t>
  </si>
  <si>
    <t>SBIN0001518</t>
  </si>
  <si>
    <t>SBIN0001519</t>
  </si>
  <si>
    <t>SBIN0001520</t>
  </si>
  <si>
    <t>SBIN0001521</t>
  </si>
  <si>
    <t>SBIN0001522</t>
  </si>
  <si>
    <t>SBIN0001523</t>
  </si>
  <si>
    <t>SBIN0001524</t>
  </si>
  <si>
    <t>SBIN0001525</t>
  </si>
  <si>
    <t>SBIN0001526</t>
  </si>
  <si>
    <t>SBIN0001527</t>
  </si>
  <si>
    <t>SBIN0001528</t>
  </si>
  <si>
    <t>SBIN0001529</t>
  </si>
  <si>
    <t>SBIN0001530</t>
  </si>
  <si>
    <t>SBIN0001531</t>
  </si>
  <si>
    <t>SBIN0001532</t>
  </si>
  <si>
    <t>SBIN0001533</t>
  </si>
  <si>
    <t>SBIN0001534</t>
  </si>
  <si>
    <t>SBIN0001535</t>
  </si>
  <si>
    <t>SBIN0001536</t>
  </si>
  <si>
    <t>SBIN0001537</t>
  </si>
  <si>
    <t>SBIN0001538</t>
  </si>
  <si>
    <t>SBIN0001539</t>
  </si>
  <si>
    <t>SBIN0001540</t>
  </si>
  <si>
    <t>SBIN0001541</t>
  </si>
  <si>
    <t>SBIN0001542</t>
  </si>
  <si>
    <t>SBIN0001543</t>
  </si>
  <si>
    <t>SBIN0001544</t>
  </si>
  <si>
    <t>SBIN0001545</t>
  </si>
  <si>
    <t>SBIN0001546</t>
  </si>
  <si>
    <t>SBIN0001547</t>
  </si>
  <si>
    <t>SBIN0001548</t>
  </si>
  <si>
    <t>SBIN0001549</t>
  </si>
  <si>
    <t>SBIN0001550</t>
  </si>
  <si>
    <t>SBIN0001551</t>
  </si>
  <si>
    <t>SBIN0001552</t>
  </si>
  <si>
    <t>SBIN0001553</t>
  </si>
  <si>
    <t>SBIN0001554</t>
  </si>
  <si>
    <t>SBIN0001555</t>
  </si>
  <si>
    <t>SBIN0001556</t>
  </si>
  <si>
    <t>SBIN0001557</t>
  </si>
  <si>
    <t>SBIN0001558</t>
  </si>
  <si>
    <t>SBIN0001559</t>
  </si>
  <si>
    <t>SBIN0001560</t>
  </si>
  <si>
    <t>SBIN0001561</t>
  </si>
  <si>
    <t>SBIN0001562</t>
  </si>
  <si>
    <t>SBIN0001563</t>
  </si>
  <si>
    <t>SBIN0001564</t>
  </si>
  <si>
    <t>SBIN0001565</t>
  </si>
  <si>
    <t>SBIN0001566</t>
  </si>
  <si>
    <t>SBIN0001567</t>
  </si>
  <si>
    <t>SBIN0001568</t>
  </si>
  <si>
    <t>SBIN0001569</t>
  </si>
  <si>
    <t>SBIN0001570</t>
  </si>
  <si>
    <t>SBIN0001571</t>
  </si>
  <si>
    <t>SBIN0001572</t>
  </si>
  <si>
    <t>SBIN0001573</t>
  </si>
  <si>
    <t>SBIN0001574</t>
  </si>
  <si>
    <t>SBIN0001575</t>
  </si>
  <si>
    <t>SBIN0001576</t>
  </si>
  <si>
    <t>SBIN0001577</t>
  </si>
  <si>
    <t>SBIN0001578</t>
  </si>
  <si>
    <t>SBIN0001579</t>
  </si>
  <si>
    <t>SBIN0001580</t>
  </si>
  <si>
    <t>SBIN0001581</t>
  </si>
  <si>
    <t>SBIN0001582</t>
  </si>
  <si>
    <t>SBIN0001583</t>
  </si>
  <si>
    <t>SBIN0001584</t>
  </si>
  <si>
    <t>SBIN0001585</t>
  </si>
  <si>
    <t>SBIN0001586</t>
  </si>
  <si>
    <t>SBIN0001587</t>
  </si>
  <si>
    <t>SBIN0001588</t>
  </si>
  <si>
    <t>SBIN0001589</t>
  </si>
  <si>
    <t>SBIN0001590</t>
  </si>
  <si>
    <t>SBIN0001591</t>
  </si>
  <si>
    <t>SBIN0001592</t>
  </si>
  <si>
    <t>SBIN0001593</t>
  </si>
  <si>
    <t>SBIN0001594</t>
  </si>
  <si>
    <t>SBIN0001595</t>
  </si>
  <si>
    <t>SBIN0001596</t>
  </si>
  <si>
    <t>SBIN0001597</t>
  </si>
  <si>
    <t>SBIN0001598</t>
  </si>
  <si>
    <t>SBIN0001599</t>
  </si>
  <si>
    <t>SBIN0001600</t>
  </si>
  <si>
    <t>SBIN0001601</t>
  </si>
  <si>
    <t>SBIN0001602</t>
  </si>
  <si>
    <t>SBIN0001603</t>
  </si>
  <si>
    <t>SBIN0001604</t>
  </si>
  <si>
    <t>SBIN0001605</t>
  </si>
  <si>
    <t>SBIN0001606</t>
  </si>
  <si>
    <t>SBIN0001607</t>
  </si>
  <si>
    <t>SBIN0001608</t>
  </si>
  <si>
    <t>SBIN0001609</t>
  </si>
  <si>
    <t>SBIN0001610</t>
  </si>
  <si>
    <t>SBIN0001611</t>
  </si>
  <si>
    <t>SBIN0001612</t>
  </si>
  <si>
    <t>SBIN0001613</t>
  </si>
  <si>
    <t>SBIN0001615</t>
  </si>
  <si>
    <t>SBIN0001616</t>
  </si>
  <si>
    <t>SBIN0001617</t>
  </si>
  <si>
    <t>SBIN0001618</t>
  </si>
  <si>
    <t>SBIN0001619</t>
  </si>
  <si>
    <t>SBIN0001620</t>
  </si>
  <si>
    <t>SBIN0001621</t>
  </si>
  <si>
    <t>SBIN0001622</t>
  </si>
  <si>
    <t>SBIN0001623</t>
  </si>
  <si>
    <t>SBIN0001624</t>
  </si>
  <si>
    <t>SBIN0001625</t>
  </si>
  <si>
    <t>SBIN0001626</t>
  </si>
  <si>
    <t>SBIN0001627</t>
  </si>
  <si>
    <t>SBIN0001628</t>
  </si>
  <si>
    <t>SBIN0001629</t>
  </si>
  <si>
    <t>SBIN0001630</t>
  </si>
  <si>
    <t>SBIN0001631</t>
  </si>
  <si>
    <t>SBIN0001632</t>
  </si>
  <si>
    <t>SBIN0001633</t>
  </si>
  <si>
    <t>SBIN0001634</t>
  </si>
  <si>
    <t>SBIN0001635</t>
  </si>
  <si>
    <t>SBIN0001636</t>
  </si>
  <si>
    <t>SBIN0001637</t>
  </si>
  <si>
    <t>SBIN0001638</t>
  </si>
  <si>
    <t>SBIN0001639</t>
  </si>
  <si>
    <t>SBIN0001640</t>
  </si>
  <si>
    <t>SBIN0001641</t>
  </si>
  <si>
    <t>SBIN0001642</t>
  </si>
  <si>
    <t>SBIN0001643</t>
  </si>
  <si>
    <t>SBIN0001644</t>
  </si>
  <si>
    <t>SBIN0001645</t>
  </si>
  <si>
    <t>SBIN0001646</t>
  </si>
  <si>
    <t>SBIN0001647</t>
  </si>
  <si>
    <t>SBIN0001648</t>
  </si>
  <si>
    <t>SBIN0001649</t>
  </si>
  <si>
    <t>SBIN0001650</t>
  </si>
  <si>
    <t>SBIN0001651</t>
  </si>
  <si>
    <t>SBIN0001652</t>
  </si>
  <si>
    <t>SBIN0001653</t>
  </si>
  <si>
    <t>SBIN0001654</t>
  </si>
  <si>
    <t>SBIN0001655</t>
  </si>
  <si>
    <t>SBIN0001656</t>
  </si>
  <si>
    <t>SBIN0001657</t>
  </si>
  <si>
    <t>SBIN0001658</t>
  </si>
  <si>
    <t>SBIN0001659</t>
  </si>
  <si>
    <t>SBIN0001660</t>
  </si>
  <si>
    <t>SBIN0001661</t>
  </si>
  <si>
    <t>SBIN0001662</t>
  </si>
  <si>
    <t>SBIN0001663</t>
  </si>
  <si>
    <t>SBIN0001664</t>
  </si>
  <si>
    <t>SBIN0001665</t>
  </si>
  <si>
    <t>SBIN0001666</t>
  </si>
  <si>
    <t>SBIN0001667</t>
  </si>
  <si>
    <t>SBIN0001668</t>
  </si>
  <si>
    <t>SBIN0001669</t>
  </si>
  <si>
    <t>SBIN0001670</t>
  </si>
  <si>
    <t>SBIN0001671</t>
  </si>
  <si>
    <t>SBIN0001672</t>
  </si>
  <si>
    <t>SBIN0001673</t>
  </si>
  <si>
    <t>SBIN0001674</t>
  </si>
  <si>
    <t>SBIN0001675</t>
  </si>
  <si>
    <t>SBIN0001676</t>
  </si>
  <si>
    <t>SBIN0001677</t>
  </si>
  <si>
    <t>SBIN0001678</t>
  </si>
  <si>
    <t>SBIN0001679</t>
  </si>
  <si>
    <t>SBIN0001680</t>
  </si>
  <si>
    <t>SBIN0001681</t>
  </si>
  <si>
    <t>SBIN0001682</t>
  </si>
  <si>
    <t>SBIN0001683</t>
  </si>
  <si>
    <t>SBIN0001684</t>
  </si>
  <si>
    <t>SBIN0001685</t>
  </si>
  <si>
    <t>SBIN0001686</t>
  </si>
  <si>
    <t>SBIN0001687</t>
  </si>
  <si>
    <t>SBIN0001688</t>
  </si>
  <si>
    <t>SBIN0001689</t>
  </si>
  <si>
    <t>SBIN0001690</t>
  </si>
  <si>
    <t>SBIN0001691</t>
  </si>
  <si>
    <t>SBIN0001692</t>
  </si>
  <si>
    <t>SBIN0001693</t>
  </si>
  <si>
    <t>SBIN0001694</t>
  </si>
  <si>
    <t>SBIN0001695</t>
  </si>
  <si>
    <t>SBIN0001696</t>
  </si>
  <si>
    <t>SBIN0001697</t>
  </si>
  <si>
    <t>SBIN0001698</t>
  </si>
  <si>
    <t>SBIN0001699</t>
  </si>
  <si>
    <t>SBIN0001700</t>
  </si>
  <si>
    <t>SBIN0001701</t>
  </si>
  <si>
    <t>SBIN0001702</t>
  </si>
  <si>
    <t>SBIN0001703</t>
  </si>
  <si>
    <t>SBIN0001704</t>
  </si>
  <si>
    <t>SBIN0001705</t>
  </si>
  <si>
    <t>SBIN0001706</t>
  </si>
  <si>
    <t>SBIN0001707</t>
  </si>
  <si>
    <t>SBIN0001708</t>
  </si>
  <si>
    <t>SBIN0001709</t>
  </si>
  <si>
    <t>SBIN0001710</t>
  </si>
  <si>
    <t>SBIN0001711</t>
  </si>
  <si>
    <t>SBIN0001712</t>
  </si>
  <si>
    <t>SBIN0001713</t>
  </si>
  <si>
    <t>SBIN0001714</t>
  </si>
  <si>
    <t>SBIN0001715</t>
  </si>
  <si>
    <t>SBIN0001716</t>
  </si>
  <si>
    <t>SBIN0001717</t>
  </si>
  <si>
    <t>SBIN0001718</t>
  </si>
  <si>
    <t>SBIN0001719</t>
  </si>
  <si>
    <t>SBIN0001720</t>
  </si>
  <si>
    <t>SBIN0001721</t>
  </si>
  <si>
    <t>SBIN0001722</t>
  </si>
  <si>
    <t>SBIN0001723</t>
  </si>
  <si>
    <t>SBIN0001724</t>
  </si>
  <si>
    <t>SBIN0001725</t>
  </si>
  <si>
    <t>SBIN0001726</t>
  </si>
  <si>
    <t>SBIN0001727</t>
  </si>
  <si>
    <t>SBIN0001728</t>
  </si>
  <si>
    <t>SBIN0001729</t>
  </si>
  <si>
    <t>SBIN0001730</t>
  </si>
  <si>
    <t>SBIN0001731</t>
  </si>
  <si>
    <t>SBIN0001732</t>
  </si>
  <si>
    <t>SBIN0001733</t>
  </si>
  <si>
    <t>SBIN0001734</t>
  </si>
  <si>
    <t>SBIN0001735</t>
  </si>
  <si>
    <t>SBIN0001736</t>
  </si>
  <si>
    <t>SBIN0001737</t>
  </si>
  <si>
    <t>SBIN0001738</t>
  </si>
  <si>
    <t>SBIN0001739</t>
  </si>
  <si>
    <t>SBIN0001740</t>
  </si>
  <si>
    <t>SBIN0001741</t>
  </si>
  <si>
    <t>SBIN0001742</t>
  </si>
  <si>
    <t>SBIN0001743</t>
  </si>
  <si>
    <t>SBIN0001744</t>
  </si>
  <si>
    <t>SBIN0001745</t>
  </si>
  <si>
    <t>SBIN0001747</t>
  </si>
  <si>
    <t>SBIN0001748</t>
  </si>
  <si>
    <t>SBIN0001749</t>
  </si>
  <si>
    <t>SBIN0001750</t>
  </si>
  <si>
    <t>SBIN0001751</t>
  </si>
  <si>
    <t>SBIN0001752</t>
  </si>
  <si>
    <t>SBIN0001753</t>
  </si>
  <si>
    <t>SBIN0001754</t>
  </si>
  <si>
    <t>SBIN0001755</t>
  </si>
  <si>
    <t>SBIN0001756</t>
  </si>
  <si>
    <t>SBIN0001757</t>
  </si>
  <si>
    <t>SBIN0001758</t>
  </si>
  <si>
    <t>SBIN0001759</t>
  </si>
  <si>
    <t>SBIN0001760</t>
  </si>
  <si>
    <t>SBIN0001761</t>
  </si>
  <si>
    <t>SBIN0001762</t>
  </si>
  <si>
    <t>SBIN0001763</t>
  </si>
  <si>
    <t>SBIN0001764</t>
  </si>
  <si>
    <t>SBIN0001765</t>
  </si>
  <si>
    <t>SBIN0001766</t>
  </si>
  <si>
    <t>SBIN0001767</t>
  </si>
  <si>
    <t>SBIN0001768</t>
  </si>
  <si>
    <t>SBIN0001769</t>
  </si>
  <si>
    <t>SBIN0001770</t>
  </si>
  <si>
    <t>SBIN0001771</t>
  </si>
  <si>
    <t>SBIN0001772</t>
  </si>
  <si>
    <t>SBIN0001773</t>
  </si>
  <si>
    <t>SBIN0001774</t>
  </si>
  <si>
    <t>SBIN0001775</t>
  </si>
  <si>
    <t>SBIN0001776</t>
  </si>
  <si>
    <t>SBIN0001777</t>
  </si>
  <si>
    <t>SBIN0001778</t>
  </si>
  <si>
    <t>SBIN0001779</t>
  </si>
  <si>
    <t>SBIN0001780</t>
  </si>
  <si>
    <t>SBIN0001781</t>
  </si>
  <si>
    <t>SBIN0001782</t>
  </si>
  <si>
    <t>SBIN0001783</t>
  </si>
  <si>
    <t>SBIN0001784</t>
  </si>
  <si>
    <t>SBIN0001785</t>
  </si>
  <si>
    <t>SBIN0001786</t>
  </si>
  <si>
    <t>SBIN0001787</t>
  </si>
  <si>
    <t>SBIN0001788</t>
  </si>
  <si>
    <t>SBIN0001790</t>
  </si>
  <si>
    <t>SBIN0001791</t>
  </si>
  <si>
    <t>SBIN0001792</t>
  </si>
  <si>
    <t>SBIN0001793</t>
  </si>
  <si>
    <t>SBIN0001794</t>
  </si>
  <si>
    <t>SBIN0001795</t>
  </si>
  <si>
    <t>SBIN0001796</t>
  </si>
  <si>
    <t>SBIN0001797</t>
  </si>
  <si>
    <t>SBIN0001798</t>
  </si>
  <si>
    <t>SBIN0001800</t>
  </si>
  <si>
    <t>SBIN0001801</t>
  </si>
  <si>
    <t>SBIN0001802</t>
  </si>
  <si>
    <t>SBIN0001803</t>
  </si>
  <si>
    <t>SBIN0001804</t>
  </si>
  <si>
    <t>SBIN0001805</t>
  </si>
  <si>
    <t>SBIN0001806</t>
  </si>
  <si>
    <t>SBIN0001807</t>
  </si>
  <si>
    <t>SBIN0001808</t>
  </si>
  <si>
    <t>SBIN0001809</t>
  </si>
  <si>
    <t>SBIN0001811</t>
  </si>
  <si>
    <t>SBIN0001812</t>
  </si>
  <si>
    <t>SBIN0001813</t>
  </si>
  <si>
    <t>SBIN0001814</t>
  </si>
  <si>
    <t>SBIN0001815</t>
  </si>
  <si>
    <t>SBIN0001816</t>
  </si>
  <si>
    <t>SBIN0001817</t>
  </si>
  <si>
    <t>SBIN0001818</t>
  </si>
  <si>
    <t>SBIN0001819</t>
  </si>
  <si>
    <t>SBIN0001820</t>
  </si>
  <si>
    <t>SBIN0001821</t>
  </si>
  <si>
    <t>SBIN0001822</t>
  </si>
  <si>
    <t>SBIN0001823</t>
  </si>
  <si>
    <t>SBIN0001824</t>
  </si>
  <si>
    <t>SBIN0001825</t>
  </si>
  <si>
    <t>SBIN0001826</t>
  </si>
  <si>
    <t>SBIN0001827</t>
  </si>
  <si>
    <t>SBIN0001828</t>
  </si>
  <si>
    <t>SBIN0001829</t>
  </si>
  <si>
    <t>SBIN0001830</t>
  </si>
  <si>
    <t>SBIN0001831</t>
  </si>
  <si>
    <t>SBIN0001832</t>
  </si>
  <si>
    <t>SBIN0001833</t>
  </si>
  <si>
    <t>SBIN0001834</t>
  </si>
  <si>
    <t>SBIN0001835</t>
  </si>
  <si>
    <t>SBIN0001836</t>
  </si>
  <si>
    <t>SBIN0001838</t>
  </si>
  <si>
    <t>SBIN0001839</t>
  </si>
  <si>
    <t>SBIN0001840</t>
  </si>
  <si>
    <t>SBIN0001842</t>
  </si>
  <si>
    <t>SBIN0001843</t>
  </si>
  <si>
    <t>SBIN0001844</t>
  </si>
  <si>
    <t>SBIN0001845</t>
  </si>
  <si>
    <t>SBIN0001846</t>
  </si>
  <si>
    <t>SBIN0001847</t>
  </si>
  <si>
    <t>SBIN0001848</t>
  </si>
  <si>
    <t>SBIN0001849</t>
  </si>
  <si>
    <t>SBIN0001850</t>
  </si>
  <si>
    <t>SBIN0001851</t>
  </si>
  <si>
    <t>SBIN0001852</t>
  </si>
  <si>
    <t>SBIN0001853</t>
  </si>
  <si>
    <t>SBIN0001854</t>
  </si>
  <si>
    <t>SBIN0001855</t>
  </si>
  <si>
    <t>SBIN0001856</t>
  </si>
  <si>
    <t>SBIN0001857</t>
  </si>
  <si>
    <t>SBIN0001858</t>
  </si>
  <si>
    <t>SBIN0001859</t>
  </si>
  <si>
    <t>SBIN0001860</t>
  </si>
  <si>
    <t>SBIN0001861</t>
  </si>
  <si>
    <t>SBIN0001862</t>
  </si>
  <si>
    <t>SBIN0001863</t>
  </si>
  <si>
    <t>SBIN0001864</t>
  </si>
  <si>
    <t>SBIN0001865</t>
  </si>
  <si>
    <t>SBIN0001866</t>
  </si>
  <si>
    <t>SBIN0001867</t>
  </si>
  <si>
    <t>SBIN0001868</t>
  </si>
  <si>
    <t>SBIN0001869</t>
  </si>
  <si>
    <t>SBIN0001870</t>
  </si>
  <si>
    <t>SBIN0001871</t>
  </si>
  <si>
    <t>SBIN0001872</t>
  </si>
  <si>
    <t>SBIN0001873</t>
  </si>
  <si>
    <t>SBIN0001874</t>
  </si>
  <si>
    <t>SBIN0001875</t>
  </si>
  <si>
    <t>SBIN0001876</t>
  </si>
  <si>
    <t>SBIN0001877</t>
  </si>
  <si>
    <t>SBIN0001878</t>
  </si>
  <si>
    <t>SBIN0001879</t>
  </si>
  <si>
    <t>SBIN0001880</t>
  </si>
  <si>
    <t>SBIN0001881</t>
  </si>
  <si>
    <t>SBIN0001882</t>
  </si>
  <si>
    <t>SBIN0001883</t>
  </si>
  <si>
    <t>SBIN0001884</t>
  </si>
  <si>
    <t>SBIN0001885</t>
  </si>
  <si>
    <t>SBIN0001886</t>
  </si>
  <si>
    <t>SBIN0001887</t>
  </si>
  <si>
    <t>SBIN0001888</t>
  </si>
  <si>
    <t>SBIN0001889</t>
  </si>
  <si>
    <t>SBIN0001890</t>
  </si>
  <si>
    <t>SBIN0001891</t>
  </si>
  <si>
    <t>SBIN0001892</t>
  </si>
  <si>
    <t>SBIN0001893</t>
  </si>
  <si>
    <t>SBIN0001894</t>
  </si>
  <si>
    <t>SBIN0001895</t>
  </si>
  <si>
    <t>SBIN0001896</t>
  </si>
  <si>
    <t>SBIN0001897</t>
  </si>
  <si>
    <t>SBIN0001898</t>
  </si>
  <si>
    <t>SBIN0001899</t>
  </si>
  <si>
    <t>SBIN0001900</t>
  </si>
  <si>
    <t>SBIN0001901</t>
  </si>
  <si>
    <t>SBIN0001902</t>
  </si>
  <si>
    <t>SBIN0001903</t>
  </si>
  <si>
    <t>SBIN0001904</t>
  </si>
  <si>
    <t>SBIN0001906</t>
  </si>
  <si>
    <t>SBIN0001912</t>
  </si>
  <si>
    <t>SBIN0001915</t>
  </si>
  <si>
    <t>SBIN0001916</t>
  </si>
  <si>
    <t>SBIN0001917</t>
  </si>
  <si>
    <t>SBIN0001918</t>
  </si>
  <si>
    <t>SBIN0001919</t>
  </si>
  <si>
    <t>SBIN0001920</t>
  </si>
  <si>
    <t>SBIN0001921</t>
  </si>
  <si>
    <t>SBIN0001922</t>
  </si>
  <si>
    <t>SBIN0001923</t>
  </si>
  <si>
    <t>SBIN0001924</t>
  </si>
  <si>
    <t>SBIN0001925</t>
  </si>
  <si>
    <t>SBIN0001926</t>
  </si>
  <si>
    <t>SBIN0001927</t>
  </si>
  <si>
    <t>SBIN0001928</t>
  </si>
  <si>
    <t>SBIN0001931</t>
  </si>
  <si>
    <t>SBIN0001932</t>
  </si>
  <si>
    <t>SBIN0001933</t>
  </si>
  <si>
    <t>SBIN0001934</t>
  </si>
  <si>
    <t>SBIN0001935</t>
  </si>
  <si>
    <t>SBIN0001936</t>
  </si>
  <si>
    <t>SBIN0001937</t>
  </si>
  <si>
    <t>SBIN0001938</t>
  </si>
  <si>
    <t>SBIN0001939</t>
  </si>
  <si>
    <t>SBIN0001941</t>
  </si>
  <si>
    <t>SBIN0001942</t>
  </si>
  <si>
    <t>SBIN0001943</t>
  </si>
  <si>
    <t>SBIN0001944</t>
  </si>
  <si>
    <t>SBIN0001945</t>
  </si>
  <si>
    <t>SBIN0001946</t>
  </si>
  <si>
    <t>SBIN0001947</t>
  </si>
  <si>
    <t>SBIN0001948</t>
  </si>
  <si>
    <t>SBIN0001950</t>
  </si>
  <si>
    <t>SBIN0001951</t>
  </si>
  <si>
    <t>SBIN0001952</t>
  </si>
  <si>
    <t>SBIN0001953</t>
  </si>
  <si>
    <t>SBIN0001954</t>
  </si>
  <si>
    <t>SBIN0001955</t>
  </si>
  <si>
    <t>SBIN0001956</t>
  </si>
  <si>
    <t>SBIN0001957</t>
  </si>
  <si>
    <t>SBIN0001958</t>
  </si>
  <si>
    <t>SBIN0001959</t>
  </si>
  <si>
    <t>SBIN0001960</t>
  </si>
  <si>
    <t>SBIN0001961</t>
  </si>
  <si>
    <t>SBIN0001962</t>
  </si>
  <si>
    <t>SBIN0001963</t>
  </si>
  <si>
    <t>SBIN0001964</t>
  </si>
  <si>
    <t>SBIN0001965</t>
  </si>
  <si>
    <t>SBIN0001966</t>
  </si>
  <si>
    <t>SBIN0001967</t>
  </si>
  <si>
    <t>SBIN0001968</t>
  </si>
  <si>
    <t>SBIN0001969</t>
  </si>
  <si>
    <t>SBIN0001970</t>
  </si>
  <si>
    <t>SBIN0001971</t>
  </si>
  <si>
    <t>SBIN0001972</t>
  </si>
  <si>
    <t>SBIN0001973</t>
  </si>
  <si>
    <t>SBIN0001974</t>
  </si>
  <si>
    <t>SBIN0001975</t>
  </si>
  <si>
    <t>SBIN0001976</t>
  </si>
  <si>
    <t>SBIN0001977</t>
  </si>
  <si>
    <t>SBIN0001978</t>
  </si>
  <si>
    <t>SBIN0001979</t>
  </si>
  <si>
    <t>SBIN0001980</t>
  </si>
  <si>
    <t>SBIN0001981</t>
  </si>
  <si>
    <t>SBIN0001982</t>
  </si>
  <si>
    <t>SBIN0001983</t>
  </si>
  <si>
    <t>SBIN0001984</t>
  </si>
  <si>
    <t>SBIN0001985</t>
  </si>
  <si>
    <t>SBIN0001986</t>
  </si>
  <si>
    <t>SBIN0001987</t>
  </si>
  <si>
    <t>SBIN0001988</t>
  </si>
  <si>
    <t>SBIN0001989</t>
  </si>
  <si>
    <t>SBIN0001990</t>
  </si>
  <si>
    <t>SBIN0001991</t>
  </si>
  <si>
    <t>SBIN0001992</t>
  </si>
  <si>
    <t>SBIN0001993</t>
  </si>
  <si>
    <t>SBIN0001994</t>
  </si>
  <si>
    <t>SBIN0001995</t>
  </si>
  <si>
    <t>SBIN0001996</t>
  </si>
  <si>
    <t>SBIN0001999</t>
  </si>
  <si>
    <t>SBIN0002001</t>
  </si>
  <si>
    <t>SBIN0002002</t>
  </si>
  <si>
    <t>SBIN0002003</t>
  </si>
  <si>
    <t>SBIN0002004</t>
  </si>
  <si>
    <t>SBIN0002005</t>
  </si>
  <si>
    <t>SBIN0002006</t>
  </si>
  <si>
    <t>SBIN0002007</t>
  </si>
  <si>
    <t>SBIN0002008</t>
  </si>
  <si>
    <t>SBIN0002009</t>
  </si>
  <si>
    <t>SBIN0002010</t>
  </si>
  <si>
    <t>SBIN0002011</t>
  </si>
  <si>
    <t>SBIN0002012</t>
  </si>
  <si>
    <t>SBIN0002013</t>
  </si>
  <si>
    <t>SBIN0002014</t>
  </si>
  <si>
    <t>SBIN0002015</t>
  </si>
  <si>
    <t>SBIN0002016</t>
  </si>
  <si>
    <t>SBIN0002017</t>
  </si>
  <si>
    <t>SBIN0002018</t>
  </si>
  <si>
    <t>SBIN0002019</t>
  </si>
  <si>
    <t>SBIN0002020</t>
  </si>
  <si>
    <t>SBIN0002021</t>
  </si>
  <si>
    <t>SBIN0002022</t>
  </si>
  <si>
    <t>SBIN0002023</t>
  </si>
  <si>
    <t>SBIN0002024</t>
  </si>
  <si>
    <t>SBIN0002025</t>
  </si>
  <si>
    <t>SBIN0002026</t>
  </si>
  <si>
    <t>SBIN0002027</t>
  </si>
  <si>
    <t>SBIN0002028</t>
  </si>
  <si>
    <t>SBIN0002029</t>
  </si>
  <si>
    <t>SBIN0002030</t>
  </si>
  <si>
    <t>SBIN0002031</t>
  </si>
  <si>
    <t>SBIN0002032</t>
  </si>
  <si>
    <t>SBIN0002033</t>
  </si>
  <si>
    <t>SBIN0002034</t>
  </si>
  <si>
    <t>SBIN0002035</t>
  </si>
  <si>
    <t>SBIN0002036</t>
  </si>
  <si>
    <t>SBIN0002037</t>
  </si>
  <si>
    <t>SBIN0002038</t>
  </si>
  <si>
    <t>SBIN0002039</t>
  </si>
  <si>
    <t>SBIN0002040</t>
  </si>
  <si>
    <t>SBIN0002041</t>
  </si>
  <si>
    <t>SBIN0002042</t>
  </si>
  <si>
    <t>SBIN0002043</t>
  </si>
  <si>
    <t>SBIN0002044</t>
  </si>
  <si>
    <t>SBIN0002045</t>
  </si>
  <si>
    <t>SBIN0002046</t>
  </si>
  <si>
    <t>SBIN0002047</t>
  </si>
  <si>
    <t>SBIN0002048</t>
  </si>
  <si>
    <t>SBIN0002049</t>
  </si>
  <si>
    <t>SBIN0002050</t>
  </si>
  <si>
    <t>SBIN0002051</t>
  </si>
  <si>
    <t>SBIN0002052</t>
  </si>
  <si>
    <t>SBIN0002053</t>
  </si>
  <si>
    <t>SBIN0002054</t>
  </si>
  <si>
    <t>SBIN0002055</t>
  </si>
  <si>
    <t>SBIN0002056</t>
  </si>
  <si>
    <t>SBIN0002057</t>
  </si>
  <si>
    <t>SBIN0002058</t>
  </si>
  <si>
    <t>SBIN0002059</t>
  </si>
  <si>
    <t>SBIN0002060</t>
  </si>
  <si>
    <t>SBIN0002061</t>
  </si>
  <si>
    <t>SBIN0002062</t>
  </si>
  <si>
    <t>SBIN0002063</t>
  </si>
  <si>
    <t>SBIN0002064</t>
  </si>
  <si>
    <t>SBIN0002065</t>
  </si>
  <si>
    <t>SBIN0002066</t>
  </si>
  <si>
    <t>SBIN0002067</t>
  </si>
  <si>
    <t>SBIN0002068</t>
  </si>
  <si>
    <t>SBIN0002069</t>
  </si>
  <si>
    <t>SBIN0002070</t>
  </si>
  <si>
    <t>SBIN0002071</t>
  </si>
  <si>
    <t>SBIN0002072</t>
  </si>
  <si>
    <t>SBIN0002073</t>
  </si>
  <si>
    <t>SBIN0002074</t>
  </si>
  <si>
    <t>SBIN0002075</t>
  </si>
  <si>
    <t>SBIN0002076</t>
  </si>
  <si>
    <t>SBIN0002077</t>
  </si>
  <si>
    <t>SBIN0002078</t>
  </si>
  <si>
    <t>SBIN0002079</t>
  </si>
  <si>
    <t>SBIN0002080</t>
  </si>
  <si>
    <t>SBIN0002081</t>
  </si>
  <si>
    <t>SBIN0002082</t>
  </si>
  <si>
    <t>SBIN0002083</t>
  </si>
  <si>
    <t>SBIN0002084</t>
  </si>
  <si>
    <t>SBIN0002085</t>
  </si>
  <si>
    <t>SBIN0002086</t>
  </si>
  <si>
    <t>SBIN0002087</t>
  </si>
  <si>
    <t>SBIN0002088</t>
  </si>
  <si>
    <t>SBIN0002089</t>
  </si>
  <si>
    <t>SBIN0002090</t>
  </si>
  <si>
    <t>SBIN0002091</t>
  </si>
  <si>
    <t>SBIN0002092</t>
  </si>
  <si>
    <t>SBIN0002093</t>
  </si>
  <si>
    <t>SBIN0002094</t>
  </si>
  <si>
    <t>SBIN0002095</t>
  </si>
  <si>
    <t>SBIN0002096</t>
  </si>
  <si>
    <t>SBIN0002097</t>
  </si>
  <si>
    <t>SBIN0002098</t>
  </si>
  <si>
    <t>SBIN0002099</t>
  </si>
  <si>
    <t>SBIN0002100</t>
  </si>
  <si>
    <t>SBIN0002101</t>
  </si>
  <si>
    <t>SBIN0002102</t>
  </si>
  <si>
    <t>SBIN0002103</t>
  </si>
  <si>
    <t>SBIN0002104</t>
  </si>
  <si>
    <t>SBIN0002105</t>
  </si>
  <si>
    <t>SBIN0002106</t>
  </si>
  <si>
    <t>SBIN0002107</t>
  </si>
  <si>
    <t>SBIN0002108</t>
  </si>
  <si>
    <t>SBIN0002109</t>
  </si>
  <si>
    <t>SBIN0002110</t>
  </si>
  <si>
    <t>SBIN0002111</t>
  </si>
  <si>
    <t>SBIN0002112</t>
  </si>
  <si>
    <t>SBIN0002113</t>
  </si>
  <si>
    <t>SBIN0002114</t>
  </si>
  <si>
    <t>SBIN0002115</t>
  </si>
  <si>
    <t>SBIN0002116</t>
  </si>
  <si>
    <t>SBIN0002117</t>
  </si>
  <si>
    <t>SBIN0002118</t>
  </si>
  <si>
    <t>SBIN0002119</t>
  </si>
  <si>
    <t>SBIN0002120</t>
  </si>
  <si>
    <t>SBIN0002121</t>
  </si>
  <si>
    <t>SBIN0002122</t>
  </si>
  <si>
    <t>SBIN0002123</t>
  </si>
  <si>
    <t>SBIN0002124</t>
  </si>
  <si>
    <t>SBIN0002125</t>
  </si>
  <si>
    <t>SBIN0002126</t>
  </si>
  <si>
    <t>SBIN0002127</t>
  </si>
  <si>
    <t>SBIN0002128</t>
  </si>
  <si>
    <t>SBIN0002129</t>
  </si>
  <si>
    <t>SBIN0002130</t>
  </si>
  <si>
    <t>SBIN0002131</t>
  </si>
  <si>
    <t>SBIN0002132</t>
  </si>
  <si>
    <t>SBIN0002133</t>
  </si>
  <si>
    <t>SBIN0002134</t>
  </si>
  <si>
    <t>SBIN0002135</t>
  </si>
  <si>
    <t>SBIN0002136</t>
  </si>
  <si>
    <t>SBIN0002137</t>
  </si>
  <si>
    <t>SBIN0002138</t>
  </si>
  <si>
    <t>SBIN0002139</t>
  </si>
  <si>
    <t>SBIN0002140</t>
  </si>
  <si>
    <t>SBIN0002141</t>
  </si>
  <si>
    <t>SBIN0002142</t>
  </si>
  <si>
    <t>SBIN0002143</t>
  </si>
  <si>
    <t>SBIN0002144</t>
  </si>
  <si>
    <t>SBIN0002145</t>
  </si>
  <si>
    <t>SBIN0002146</t>
  </si>
  <si>
    <t>SBIN0002147</t>
  </si>
  <si>
    <t>SBIN0002148</t>
  </si>
  <si>
    <t>SBIN0002149</t>
  </si>
  <si>
    <t>SBIN0002150</t>
  </si>
  <si>
    <t>SBIN0002151</t>
  </si>
  <si>
    <t>SBIN0002152</t>
  </si>
  <si>
    <t>SBIN0002153</t>
  </si>
  <si>
    <t>SBIN0002154</t>
  </si>
  <si>
    <t>SBIN0002155</t>
  </si>
  <si>
    <t>SBIN0002156</t>
  </si>
  <si>
    <t>SBIN0002157</t>
  </si>
  <si>
    <t>SBIN0002158</t>
  </si>
  <si>
    <t>SBIN0002159</t>
  </si>
  <si>
    <t>SBIN0002160</t>
  </si>
  <si>
    <t>SBIN0002161</t>
  </si>
  <si>
    <t>SBIN0002162</t>
  </si>
  <si>
    <t>SBIN0002163</t>
  </si>
  <si>
    <t>SBIN0002164</t>
  </si>
  <si>
    <t>SBIN0002165</t>
  </si>
  <si>
    <t>SBIN0002166</t>
  </si>
  <si>
    <t>SBIN0002167</t>
  </si>
  <si>
    <t>SBIN0002168</t>
  </si>
  <si>
    <t>SBIN0002169</t>
  </si>
  <si>
    <t>SBIN0002170</t>
  </si>
  <si>
    <t>SBIN0002171</t>
  </si>
  <si>
    <t>SBIN0002172</t>
  </si>
  <si>
    <t>SBIN0002173</t>
  </si>
  <si>
    <t>SBIN0002174</t>
  </si>
  <si>
    <t>SBIN0002175</t>
  </si>
  <si>
    <t>SBIN0002176</t>
  </si>
  <si>
    <t>SBIN0002177</t>
  </si>
  <si>
    <t>SBIN0002178</t>
  </si>
  <si>
    <t>SBIN0002179</t>
  </si>
  <si>
    <t>SBIN0002180</t>
  </si>
  <si>
    <t>SBIN0002181</t>
  </si>
  <si>
    <t>SBIN0002182</t>
  </si>
  <si>
    <t>SBIN0002183</t>
  </si>
  <si>
    <t>SBIN0002184</t>
  </si>
  <si>
    <t>SBIN0002185</t>
  </si>
  <si>
    <t>SBIN0002186</t>
  </si>
  <si>
    <t>SBIN0002187</t>
  </si>
  <si>
    <t>SBIN0002188</t>
  </si>
  <si>
    <t>SBIN0002189</t>
  </si>
  <si>
    <t>SBIN0002190</t>
  </si>
  <si>
    <t>SBIN0002191</t>
  </si>
  <si>
    <t>SBIN0002192</t>
  </si>
  <si>
    <t>SBIN0002193</t>
  </si>
  <si>
    <t>SBIN0002194</t>
  </si>
  <si>
    <t>SBIN0002195</t>
  </si>
  <si>
    <t>SBIN0002196</t>
  </si>
  <si>
    <t>SBIN0002197</t>
  </si>
  <si>
    <t>SBIN0002198</t>
  </si>
  <si>
    <t>SBIN0002199</t>
  </si>
  <si>
    <t>SBIN0002200</t>
  </si>
  <si>
    <t>SBIN0002201</t>
  </si>
  <si>
    <t>SBIN0002202</t>
  </si>
  <si>
    <t>SBIN0002203</t>
  </si>
  <si>
    <t>SBIN0002204</t>
  </si>
  <si>
    <t>SBIN0002205</t>
  </si>
  <si>
    <t>SBIN0002206</t>
  </si>
  <si>
    <t>SBIN0002207</t>
  </si>
  <si>
    <t>SBIN0002208</t>
  </si>
  <si>
    <t>SBIN0002209</t>
  </si>
  <si>
    <t>SBIN0002210</t>
  </si>
  <si>
    <t>SBIN0002211</t>
  </si>
  <si>
    <t>SBIN0002212</t>
  </si>
  <si>
    <t>SBIN0002213</t>
  </si>
  <si>
    <t>SBIN0002214</t>
  </si>
  <si>
    <t>SBIN0002215</t>
  </si>
  <si>
    <t>SBIN0002216</t>
  </si>
  <si>
    <t>SBIN0002217</t>
  </si>
  <si>
    <t>SBIN0002218</t>
  </si>
  <si>
    <t>SBIN0002219</t>
  </si>
  <si>
    <t>SBIN0002220</t>
  </si>
  <si>
    <t>SBIN0002221</t>
  </si>
  <si>
    <t>SBIN0002222</t>
  </si>
  <si>
    <t>SBIN0002223</t>
  </si>
  <si>
    <t>SBIN0002224</t>
  </si>
  <si>
    <t>SBIN0002225</t>
  </si>
  <si>
    <t>SBIN0002226</t>
  </si>
  <si>
    <t>SBIN0002227</t>
  </si>
  <si>
    <t>SBIN0002228</t>
  </si>
  <si>
    <t>SBIN0002229</t>
  </si>
  <si>
    <t>SBIN0002230</t>
  </si>
  <si>
    <t>SBIN0002233</t>
  </si>
  <si>
    <t>SBIN0002234</t>
  </si>
  <si>
    <t>SBIN0002235</t>
  </si>
  <si>
    <t>SBIN0002236</t>
  </si>
  <si>
    <t>SBIN0002237</t>
  </si>
  <si>
    <t>SBIN0002238</t>
  </si>
  <si>
    <t>SBIN0002239</t>
  </si>
  <si>
    <t>SBIN0002240</t>
  </si>
  <si>
    <t>SBIN0002241</t>
  </si>
  <si>
    <t>SBIN0002242</t>
  </si>
  <si>
    <t>SBIN0002243</t>
  </si>
  <si>
    <t>SBIN0002244</t>
  </si>
  <si>
    <t>SBIN0002245</t>
  </si>
  <si>
    <t>SBIN0002246</t>
  </si>
  <si>
    <t>SBIN0002247</t>
  </si>
  <si>
    <t>SBIN0002248</t>
  </si>
  <si>
    <t>SBIN0002249</t>
  </si>
  <si>
    <t>SBIN0002250</t>
  </si>
  <si>
    <t>SBIN0002251</t>
  </si>
  <si>
    <t>SBIN0002252</t>
  </si>
  <si>
    <t>SBIN0002253</t>
  </si>
  <si>
    <t>SBIN0002254</t>
  </si>
  <si>
    <t>SBIN0002255</t>
  </si>
  <si>
    <t>SBIN0002256</t>
  </si>
  <si>
    <t>SBIN0002257</t>
  </si>
  <si>
    <t>SBIN0002258</t>
  </si>
  <si>
    <t>SBIN0002259</t>
  </si>
  <si>
    <t>SBIN0002260</t>
  </si>
  <si>
    <t>SBIN0002261</t>
  </si>
  <si>
    <t>SBIN0002262</t>
  </si>
  <si>
    <t>SBIN0002263</t>
  </si>
  <si>
    <t>SBIN0002264</t>
  </si>
  <si>
    <t>SBIN0002265</t>
  </si>
  <si>
    <t>SBIN0002266</t>
  </si>
  <si>
    <t>SBIN0002267</t>
  </si>
  <si>
    <t>SBIN0002268</t>
  </si>
  <si>
    <t>SBIN0002269</t>
  </si>
  <si>
    <t>SBIN0002270</t>
  </si>
  <si>
    <t>SBIN0002271</t>
  </si>
  <si>
    <t>SBIN0002272</t>
  </si>
  <si>
    <t>SBIN0002273</t>
  </si>
  <si>
    <t>SBIN0002274</t>
  </si>
  <si>
    <t>SBIN0002275</t>
  </si>
  <si>
    <t>SBIN0002277</t>
  </si>
  <si>
    <t>SBIN0002278</t>
  </si>
  <si>
    <t>SBIN0002279</t>
  </si>
  <si>
    <t>SBIN0002281</t>
  </si>
  <si>
    <t>SBIN0002283</t>
  </si>
  <si>
    <t>SBIN0002284</t>
  </si>
  <si>
    <t>SBIN0002285</t>
  </si>
  <si>
    <t>SBIN0002286</t>
  </si>
  <si>
    <t>SBIN0002287</t>
  </si>
  <si>
    <t>SBIN0002288</t>
  </si>
  <si>
    <t>SBIN0002289</t>
  </si>
  <si>
    <t>SBIN0002292</t>
  </si>
  <si>
    <t>SBIN0002293</t>
  </si>
  <si>
    <t>SBIN0002294</t>
  </si>
  <si>
    <t>SBIN0002295</t>
  </si>
  <si>
    <t>SBIN0002296</t>
  </si>
  <si>
    <t>SBIN0002297</t>
  </si>
  <si>
    <t>SBIN0002298</t>
  </si>
  <si>
    <t>SBIN0002299</t>
  </si>
  <si>
    <t>SBIN0002300</t>
  </si>
  <si>
    <t>SBIN0002301</t>
  </si>
  <si>
    <t>SBIN0002302</t>
  </si>
  <si>
    <t>SBIN0002303</t>
  </si>
  <si>
    <t>SBIN0002304</t>
  </si>
  <si>
    <t>SBIN0002305</t>
  </si>
  <si>
    <t>SBIN0002306</t>
  </si>
  <si>
    <t>SBIN0002307</t>
  </si>
  <si>
    <t>SBIN0002308</t>
  </si>
  <si>
    <t>SBIN0002309</t>
  </si>
  <si>
    <t>SBIN0002310</t>
  </si>
  <si>
    <t>SBIN0002311</t>
  </si>
  <si>
    <t>SBIN0002312</t>
  </si>
  <si>
    <t>SBIN0002313</t>
  </si>
  <si>
    <t>SBIN0002314</t>
  </si>
  <si>
    <t>SBIN0002315</t>
  </si>
  <si>
    <t>SBIN0002316</t>
  </si>
  <si>
    <t>SBIN0002317</t>
  </si>
  <si>
    <t>SBIN0002318</t>
  </si>
  <si>
    <t>SBIN0002319</t>
  </si>
  <si>
    <t>SBIN0002320</t>
  </si>
  <si>
    <t>SBIN0002321</t>
  </si>
  <si>
    <t>SBIN0002322</t>
  </si>
  <si>
    <t>SBIN0002323</t>
  </si>
  <si>
    <t>SBIN0002324</t>
  </si>
  <si>
    <t>SBIN0002325</t>
  </si>
  <si>
    <t>SBIN0002326</t>
  </si>
  <si>
    <t>SBIN0002327</t>
  </si>
  <si>
    <t>SBIN0002328</t>
  </si>
  <si>
    <t>SBIN0002329</t>
  </si>
  <si>
    <t>SBIN0002330</t>
  </si>
  <si>
    <t>SBIN0002331</t>
  </si>
  <si>
    <t>SBIN0002333</t>
  </si>
  <si>
    <t>SBIN0002334</t>
  </si>
  <si>
    <t>SBIN0002335</t>
  </si>
  <si>
    <t>SBIN0002336</t>
  </si>
  <si>
    <t>SBIN0002337</t>
  </si>
  <si>
    <t>SBIN0002338</t>
  </si>
  <si>
    <t>SBIN0002339</t>
  </si>
  <si>
    <t>SBIN0002340</t>
  </si>
  <si>
    <t>SBIN0002341</t>
  </si>
  <si>
    <t>SBIN0002342</t>
  </si>
  <si>
    <t>SBIN0002343</t>
  </si>
  <si>
    <t>SBIN0002344</t>
  </si>
  <si>
    <t>SBIN0002345</t>
  </si>
  <si>
    <t>SBIN0002346</t>
  </si>
  <si>
    <t>SBIN0002347</t>
  </si>
  <si>
    <t>SBIN0002348</t>
  </si>
  <si>
    <t>SBIN0002350</t>
  </si>
  <si>
    <t>SBIN0002351</t>
  </si>
  <si>
    <t>SBIN0002352</t>
  </si>
  <si>
    <t>SBIN0002353</t>
  </si>
  <si>
    <t>SBIN0002354</t>
  </si>
  <si>
    <t>SBIN0002355</t>
  </si>
  <si>
    <t>SBIN0002356</t>
  </si>
  <si>
    <t>SBIN0002357</t>
  </si>
  <si>
    <t>SBIN0002358</t>
  </si>
  <si>
    <t>SBIN0002359</t>
  </si>
  <si>
    <t>SBIN0002360</t>
  </si>
  <si>
    <t>SBIN0002361</t>
  </si>
  <si>
    <t>SBIN0002362</t>
  </si>
  <si>
    <t>SBIN0002363</t>
  </si>
  <si>
    <t>SBIN0002364</t>
  </si>
  <si>
    <t>SBIN0002365</t>
  </si>
  <si>
    <t>SBIN0002366</t>
  </si>
  <si>
    <t>SBIN0002367</t>
  </si>
  <si>
    <t>SBIN0002368</t>
  </si>
  <si>
    <t>SBIN0002369</t>
  </si>
  <si>
    <t>SBIN0002370</t>
  </si>
  <si>
    <t>SBIN0002371</t>
  </si>
  <si>
    <t>SBIN0002372</t>
  </si>
  <si>
    <t>SBIN0002373</t>
  </si>
  <si>
    <t>SBIN0002374</t>
  </si>
  <si>
    <t>SBIN0002375</t>
  </si>
  <si>
    <t>SBIN0002376</t>
  </si>
  <si>
    <t>SBIN0002377</t>
  </si>
  <si>
    <t>SBIN0002378</t>
  </si>
  <si>
    <t>SBIN0002379</t>
  </si>
  <si>
    <t>SBIN0002380</t>
  </si>
  <si>
    <t>SBIN0002381</t>
  </si>
  <si>
    <t>SBIN0002382</t>
  </si>
  <si>
    <t>SBIN0002383</t>
  </si>
  <si>
    <t>SBIN0002384</t>
  </si>
  <si>
    <t>SBIN0002385</t>
  </si>
  <si>
    <t>SBIN0002386</t>
  </si>
  <si>
    <t>SBIN0002387</t>
  </si>
  <si>
    <t>SBIN0002388</t>
  </si>
  <si>
    <t>SBIN0002389</t>
  </si>
  <si>
    <t>SBIN0002390</t>
  </si>
  <si>
    <t>SBIN0002391</t>
  </si>
  <si>
    <t>SBIN0002392</t>
  </si>
  <si>
    <t>SBIN0002393</t>
  </si>
  <si>
    <t>SBIN0002394</t>
  </si>
  <si>
    <t>SBIN0002395</t>
  </si>
  <si>
    <t>SBIN0002396</t>
  </si>
  <si>
    <t>SBIN0002397</t>
  </si>
  <si>
    <t>SBIN0002398</t>
  </si>
  <si>
    <t>SBIN0002399</t>
  </si>
  <si>
    <t>SBIN0002400</t>
  </si>
  <si>
    <t>SBIN0002401</t>
  </si>
  <si>
    <t>SBIN0002402</t>
  </si>
  <si>
    <t>SBIN0002403</t>
  </si>
  <si>
    <t>SBIN0002404</t>
  </si>
  <si>
    <t>SBIN0002405</t>
  </si>
  <si>
    <t>SBIN0002406</t>
  </si>
  <si>
    <t>SBIN0002407</t>
  </si>
  <si>
    <t>SBIN0002408</t>
  </si>
  <si>
    <t>SBIN0002409</t>
  </si>
  <si>
    <t>SBIN0002410</t>
  </si>
  <si>
    <t>SBIN0002411</t>
  </si>
  <si>
    <t>SBIN0002412</t>
  </si>
  <si>
    <t>SBIN0002413</t>
  </si>
  <si>
    <t>SBIN0002414</t>
  </si>
  <si>
    <t>SBIN0002415</t>
  </si>
  <si>
    <t>SBIN0002416</t>
  </si>
  <si>
    <t>SBIN0002417</t>
  </si>
  <si>
    <t>SBIN0002418</t>
  </si>
  <si>
    <t>SBIN0002419</t>
  </si>
  <si>
    <t>SBIN0002420</t>
  </si>
  <si>
    <t>SBIN0002421</t>
  </si>
  <si>
    <t>SBIN0002423</t>
  </si>
  <si>
    <t>SBIN0002424</t>
  </si>
  <si>
    <t>SBIN0002425</t>
  </si>
  <si>
    <t>SBIN0002426</t>
  </si>
  <si>
    <t>SBIN0002427</t>
  </si>
  <si>
    <t>SBIN0002428</t>
  </si>
  <si>
    <t>SBIN0002429</t>
  </si>
  <si>
    <t>SBIN0002430</t>
  </si>
  <si>
    <t>SBIN0002431</t>
  </si>
  <si>
    <t>SBIN0002432</t>
  </si>
  <si>
    <t>SBIN0002433</t>
  </si>
  <si>
    <t>SBIN0002434</t>
  </si>
  <si>
    <t>SBIN0002435</t>
  </si>
  <si>
    <t>SBIN0002437</t>
  </si>
  <si>
    <t>SBIN0002439</t>
  </si>
  <si>
    <t>SBIN0002440</t>
  </si>
  <si>
    <t>SBIN0002441</t>
  </si>
  <si>
    <t>SBIN0002442</t>
  </si>
  <si>
    <t>SBIN0002443</t>
  </si>
  <si>
    <t>SBIN0002444</t>
  </si>
  <si>
    <t>SBIN0002445</t>
  </si>
  <si>
    <t>SBIN0002446</t>
  </si>
  <si>
    <t>SBIN0002447</t>
  </si>
  <si>
    <t>SBIN0002448</t>
  </si>
  <si>
    <t>SBIN0002450</t>
  </si>
  <si>
    <t>SBIN0002451</t>
  </si>
  <si>
    <t>SBIN0002452</t>
  </si>
  <si>
    <t>SBIN0002454</t>
  </si>
  <si>
    <t>SBIN0002455</t>
  </si>
  <si>
    <t>SBIN0002456</t>
  </si>
  <si>
    <t>SBIN0002457</t>
  </si>
  <si>
    <t>SBIN0002458</t>
  </si>
  <si>
    <t>SBIN0002459</t>
  </si>
  <si>
    <t>SBIN0002460</t>
  </si>
  <si>
    <t>SBIN0002461</t>
  </si>
  <si>
    <t>SBIN0002462</t>
  </si>
  <si>
    <t>SBIN0002463</t>
  </si>
  <si>
    <t>SBIN0002464</t>
  </si>
  <si>
    <t>SBIN0002465</t>
  </si>
  <si>
    <t>SBIN0002466</t>
  </si>
  <si>
    <t>SBIN0002467</t>
  </si>
  <si>
    <t>SBIN0002468</t>
  </si>
  <si>
    <t>SBIN0002469</t>
  </si>
  <si>
    <t>SBIN0002470</t>
  </si>
  <si>
    <t>SBIN0002471</t>
  </si>
  <si>
    <t>SBIN0002472</t>
  </si>
  <si>
    <t>SBIN0002473</t>
  </si>
  <si>
    <t>SBIN0002474</t>
  </si>
  <si>
    <t>SBIN0002475</t>
  </si>
  <si>
    <t>SBIN0002476</t>
  </si>
  <si>
    <t>SBIN0002477</t>
  </si>
  <si>
    <t>SBIN0002478</t>
  </si>
  <si>
    <t>SBIN0002479</t>
  </si>
  <si>
    <t>SBIN0002480</t>
  </si>
  <si>
    <t>SBIN0002481</t>
  </si>
  <si>
    <t>SBIN0002483</t>
  </si>
  <si>
    <t>SBIN0002484</t>
  </si>
  <si>
    <t>SBIN0002486</t>
  </si>
  <si>
    <t>SBIN0002487</t>
  </si>
  <si>
    <t>SBIN0002488</t>
  </si>
  <si>
    <t>SBIN0002489</t>
  </si>
  <si>
    <t>SBIN0002490</t>
  </si>
  <si>
    <t>SBIN0002491</t>
  </si>
  <si>
    <t>SBIN0002492</t>
  </si>
  <si>
    <t>SBIN0002493</t>
  </si>
  <si>
    <t>SBIN0002494</t>
  </si>
  <si>
    <t>SBIN0002495</t>
  </si>
  <si>
    <t>SBIN0002496</t>
  </si>
  <si>
    <t>SBIN0002497</t>
  </si>
  <si>
    <t>SBIN0002498</t>
  </si>
  <si>
    <t>SBIN0002499</t>
  </si>
  <si>
    <t>SBIN0002500</t>
  </si>
  <si>
    <t>SBIN0002501</t>
  </si>
  <si>
    <t>SBIN0002502</t>
  </si>
  <si>
    <t>SBIN0002503</t>
  </si>
  <si>
    <t>SBIN0002504</t>
  </si>
  <si>
    <t>SBIN0002505</t>
  </si>
  <si>
    <t>SBIN0002506</t>
  </si>
  <si>
    <t>SBIN0002507</t>
  </si>
  <si>
    <t>SBIN0002508</t>
  </si>
  <si>
    <t>SBIN0002509</t>
  </si>
  <si>
    <t>SBIN0002510</t>
  </si>
  <si>
    <t>SBIN0002511</t>
  </si>
  <si>
    <t>SBIN0002512</t>
  </si>
  <si>
    <t>SBIN0002513</t>
  </si>
  <si>
    <t>SBIN0002514</t>
  </si>
  <si>
    <t>SBIN0002515</t>
  </si>
  <si>
    <t>SBIN0002516</t>
  </si>
  <si>
    <t>SBIN0002517</t>
  </si>
  <si>
    <t>SBIN0002518</t>
  </si>
  <si>
    <t>SBIN0002519</t>
  </si>
  <si>
    <t>SBIN0002520</t>
  </si>
  <si>
    <t>SBIN0002521</t>
  </si>
  <si>
    <t>SBIN0002522</t>
  </si>
  <si>
    <t>SBIN0002523</t>
  </si>
  <si>
    <t>SBIN0002524</t>
  </si>
  <si>
    <t>SBIN0002525</t>
  </si>
  <si>
    <t>SBIN0002526</t>
  </si>
  <si>
    <t>SBIN0002527</t>
  </si>
  <si>
    <t>SBIN0002528</t>
  </si>
  <si>
    <t>SBIN0002529</t>
  </si>
  <si>
    <t>SBIN0002530</t>
  </si>
  <si>
    <t>SBIN0002531</t>
  </si>
  <si>
    <t>SBIN0002532</t>
  </si>
  <si>
    <t>SBIN0002533</t>
  </si>
  <si>
    <t>SBIN0002534</t>
  </si>
  <si>
    <t>SBIN0002535</t>
  </si>
  <si>
    <t>SBIN0002536</t>
  </si>
  <si>
    <t>SBIN0002537</t>
  </si>
  <si>
    <t>SBIN0002538</t>
  </si>
  <si>
    <t>SBIN0002539</t>
  </si>
  <si>
    <t>SBIN0002540</t>
  </si>
  <si>
    <t>SBIN0002541</t>
  </si>
  <si>
    <t>SBIN0002542</t>
  </si>
  <si>
    <t>SBIN0002543</t>
  </si>
  <si>
    <t>SBIN0002544</t>
  </si>
  <si>
    <t>SBIN0002545</t>
  </si>
  <si>
    <t>SBIN0002546</t>
  </si>
  <si>
    <t>SBIN0002547</t>
  </si>
  <si>
    <t>SBIN0002548</t>
  </si>
  <si>
    <t>SBIN0002549</t>
  </si>
  <si>
    <t>SBIN0002550</t>
  </si>
  <si>
    <t>SBIN0002552</t>
  </si>
  <si>
    <t>SBIN0002553</t>
  </si>
  <si>
    <t>SBIN0002554</t>
  </si>
  <si>
    <t>SBIN0002555</t>
  </si>
  <si>
    <t>SBIN0002556</t>
  </si>
  <si>
    <t>SBIN0002557</t>
  </si>
  <si>
    <t>SBIN0002558</t>
  </si>
  <si>
    <t>SBIN0002559</t>
  </si>
  <si>
    <t>SBIN0002560</t>
  </si>
  <si>
    <t>SBIN0002561</t>
  </si>
  <si>
    <t>SBIN0002562</t>
  </si>
  <si>
    <t>SBIN0002563</t>
  </si>
  <si>
    <t>SBIN0002564</t>
  </si>
  <si>
    <t>SBIN0002566</t>
  </si>
  <si>
    <t>SBIN0002567</t>
  </si>
  <si>
    <t>SBIN0002568</t>
  </si>
  <si>
    <t>SBIN0002569</t>
  </si>
  <si>
    <t>SBIN0002570</t>
  </si>
  <si>
    <t>SBIN0002571</t>
  </si>
  <si>
    <t>SBIN0002572</t>
  </si>
  <si>
    <t>SBIN0002573</t>
  </si>
  <si>
    <t>SBIN0002574</t>
  </si>
  <si>
    <t>SBIN0002575</t>
  </si>
  <si>
    <t>SBIN0002576</t>
  </si>
  <si>
    <t>SBIN0002577</t>
  </si>
  <si>
    <t>SBIN0002578</t>
  </si>
  <si>
    <t>SBIN0002579</t>
  </si>
  <si>
    <t>SBIN0002580</t>
  </si>
  <si>
    <t>SBIN0002581</t>
  </si>
  <si>
    <t>SBIN0002582</t>
  </si>
  <si>
    <t>SBIN0002583</t>
  </si>
  <si>
    <t>SBIN0002584</t>
  </si>
  <si>
    <t>SBIN0002585</t>
  </si>
  <si>
    <t>SBIN0002586</t>
  </si>
  <si>
    <t>SBIN0002587</t>
  </si>
  <si>
    <t>SBIN0002588</t>
  </si>
  <si>
    <t>SBIN0002589</t>
  </si>
  <si>
    <t>SBIN0002590</t>
  </si>
  <si>
    <t>SBIN0002591</t>
  </si>
  <si>
    <t>SBIN0002592</t>
  </si>
  <si>
    <t>SBIN0002593</t>
  </si>
  <si>
    <t>SBIN0002594</t>
  </si>
  <si>
    <t>SBIN0002595</t>
  </si>
  <si>
    <t>SBIN0002596</t>
  </si>
  <si>
    <t>SBIN0002597</t>
  </si>
  <si>
    <t>SBIN0002598</t>
  </si>
  <si>
    <t>SBIN0002599</t>
  </si>
  <si>
    <t>SBIN0002600</t>
  </si>
  <si>
    <t>SBIN0002601</t>
  </si>
  <si>
    <t>SBIN0002602</t>
  </si>
  <si>
    <t>SBIN0002603</t>
  </si>
  <si>
    <t>SBIN0002604</t>
  </si>
  <si>
    <t>SBIN0002605</t>
  </si>
  <si>
    <t>SBIN0002606</t>
  </si>
  <si>
    <t>SBIN0002607</t>
  </si>
  <si>
    <t>SBIN0002608</t>
  </si>
  <si>
    <t>SBIN0002609</t>
  </si>
  <si>
    <t>SBIN0002610</t>
  </si>
  <si>
    <t>SBIN0002611</t>
  </si>
  <si>
    <t>SBIN0002612</t>
  </si>
  <si>
    <t>SBIN0002613</t>
  </si>
  <si>
    <t>SBIN0002614</t>
  </si>
  <si>
    <t>SBIN0002615</t>
  </si>
  <si>
    <t>SBIN0002616</t>
  </si>
  <si>
    <t>SBIN0002617</t>
  </si>
  <si>
    <t>SBIN0002618</t>
  </si>
  <si>
    <t>SBIN0002619</t>
  </si>
  <si>
    <t>SBIN0002620</t>
  </si>
  <si>
    <t>SBIN0002621</t>
  </si>
  <si>
    <t>SBIN0002622</t>
  </si>
  <si>
    <t>SBIN0002623</t>
  </si>
  <si>
    <t>SBIN0002624</t>
  </si>
  <si>
    <t>SBIN0002625</t>
  </si>
  <si>
    <t>SBIN0002626</t>
  </si>
  <si>
    <t>SBIN0002627</t>
  </si>
  <si>
    <t>SBIN0002628</t>
  </si>
  <si>
    <t>SBIN0002630</t>
  </si>
  <si>
    <t>SBIN0002631</t>
  </si>
  <si>
    <t>SBIN0002632</t>
  </si>
  <si>
    <t>SBIN0002633</t>
  </si>
  <si>
    <t>SBIN0002634</t>
  </si>
  <si>
    <t>SBIN0002635</t>
  </si>
  <si>
    <t>SBIN0002636</t>
  </si>
  <si>
    <t>SBIN0002637</t>
  </si>
  <si>
    <t>SBIN0002638</t>
  </si>
  <si>
    <t>SBIN0002639</t>
  </si>
  <si>
    <t>SBIN0002640</t>
  </si>
  <si>
    <t>SBIN0002641</t>
  </si>
  <si>
    <t>SBIN0002642</t>
  </si>
  <si>
    <t>SBIN0002643</t>
  </si>
  <si>
    <t>SBIN0002645</t>
  </si>
  <si>
    <t>SBIN0002646</t>
  </si>
  <si>
    <t>SBIN0002647</t>
  </si>
  <si>
    <t>SBIN0002648</t>
  </si>
  <si>
    <t>SBIN0002650</t>
  </si>
  <si>
    <t>SBIN0002651</t>
  </si>
  <si>
    <t>SBIN0002652</t>
  </si>
  <si>
    <t>SBIN0002653</t>
  </si>
  <si>
    <t>SBIN0002654</t>
  </si>
  <si>
    <t>SBIN0002655</t>
  </si>
  <si>
    <t>SBIN0002656</t>
  </si>
  <si>
    <t>SBIN0002657</t>
  </si>
  <si>
    <t>SBIN0002658</t>
  </si>
  <si>
    <t>SBIN0002659</t>
  </si>
  <si>
    <t>SBIN0002660</t>
  </si>
  <si>
    <t>SBIN0002661</t>
  </si>
  <si>
    <t>SBIN0002662</t>
  </si>
  <si>
    <t>SBIN0002663</t>
  </si>
  <si>
    <t>SBIN0002664</t>
  </si>
  <si>
    <t>SBIN0002665</t>
  </si>
  <si>
    <t>SBIN0002666</t>
  </si>
  <si>
    <t>SBIN0002667</t>
  </si>
  <si>
    <t>SBIN0002668</t>
  </si>
  <si>
    <t>SBIN0002669</t>
  </si>
  <si>
    <t>SBIN0002670</t>
  </si>
  <si>
    <t>SBIN0002671</t>
  </si>
  <si>
    <t>SBIN0002672</t>
  </si>
  <si>
    <t>SBIN0002673</t>
  </si>
  <si>
    <t>SBIN0002674</t>
  </si>
  <si>
    <t>SBIN0002675</t>
  </si>
  <si>
    <t>SBIN0002676</t>
  </si>
  <si>
    <t>SBIN0002678</t>
  </si>
  <si>
    <t>SBIN0002679</t>
  </si>
  <si>
    <t>SBIN0002680</t>
  </si>
  <si>
    <t>SBIN0002681</t>
  </si>
  <si>
    <t>SBIN0002682</t>
  </si>
  <si>
    <t>SBIN0002683</t>
  </si>
  <si>
    <t>SBIN0002684</t>
  </si>
  <si>
    <t>SBIN0002686</t>
  </si>
  <si>
    <t>SBIN0002687</t>
  </si>
  <si>
    <t>SBIN0002688</t>
  </si>
  <si>
    <t>SBIN0002689</t>
  </si>
  <si>
    <t>SBIN0002690</t>
  </si>
  <si>
    <t>SBIN0002691</t>
  </si>
  <si>
    <t>SBIN0002692</t>
  </si>
  <si>
    <t>SBIN0002693</t>
  </si>
  <si>
    <t>SBIN0002695</t>
  </si>
  <si>
    <t>SBIN0002696</t>
  </si>
  <si>
    <t>SBIN0002697</t>
  </si>
  <si>
    <t>SBIN0002698</t>
  </si>
  <si>
    <t>SBIN0002699</t>
  </si>
  <si>
    <t>SBIN0002700</t>
  </si>
  <si>
    <t>SBIN0002701</t>
  </si>
  <si>
    <t>SBIN0002702</t>
  </si>
  <si>
    <t>SBIN0002703</t>
  </si>
  <si>
    <t>SBIN0002704</t>
  </si>
  <si>
    <t>SBIN0002705</t>
  </si>
  <si>
    <t>SBIN0002706</t>
  </si>
  <si>
    <t>SBIN0002707</t>
  </si>
  <si>
    <t>SBIN0002708</t>
  </si>
  <si>
    <t>SBIN0002709</t>
  </si>
  <si>
    <t>SBIN0002710</t>
  </si>
  <si>
    <t>SBIN0002711</t>
  </si>
  <si>
    <t>SBIN0002712</t>
  </si>
  <si>
    <t>SBIN0002713</t>
  </si>
  <si>
    <t>SBIN0002714</t>
  </si>
  <si>
    <t>SBIN0002715</t>
  </si>
  <si>
    <t>SBIN0002716</t>
  </si>
  <si>
    <t>SBIN0002717</t>
  </si>
  <si>
    <t>SBIN0002718</t>
  </si>
  <si>
    <t>SBIN0002719</t>
  </si>
  <si>
    <t>SBIN0002720</t>
  </si>
  <si>
    <t>SBIN0002721</t>
  </si>
  <si>
    <t>SBIN0002722</t>
  </si>
  <si>
    <t>SBIN0002723</t>
  </si>
  <si>
    <t>SBIN0002724</t>
  </si>
  <si>
    <t>SBIN0002725</t>
  </si>
  <si>
    <t>SBIN0002726</t>
  </si>
  <si>
    <t>SBIN0002727</t>
  </si>
  <si>
    <t>SBIN0002728</t>
  </si>
  <si>
    <t>SBIN0002729</t>
  </si>
  <si>
    <t>SBIN0002730</t>
  </si>
  <si>
    <t>SBIN0002731</t>
  </si>
  <si>
    <t>SBIN0002732</t>
  </si>
  <si>
    <t>SBIN0002733</t>
  </si>
  <si>
    <t>SBIN0002734</t>
  </si>
  <si>
    <t>SBIN0002735</t>
  </si>
  <si>
    <t>SBIN0002736</t>
  </si>
  <si>
    <t>SBIN0002737</t>
  </si>
  <si>
    <t>SBIN0002738</t>
  </si>
  <si>
    <t>SBIN0002739</t>
  </si>
  <si>
    <t>SBIN0002740</t>
  </si>
  <si>
    <t>SBIN0002741</t>
  </si>
  <si>
    <t>SBIN0002742</t>
  </si>
  <si>
    <t>SBIN0002743</t>
  </si>
  <si>
    <t>SBIN0002744</t>
  </si>
  <si>
    <t>SBIN0002745</t>
  </si>
  <si>
    <t>SBIN0002746</t>
  </si>
  <si>
    <t>SBIN0002747</t>
  </si>
  <si>
    <t>SBIN0002748</t>
  </si>
  <si>
    <t>SBIN0002749</t>
  </si>
  <si>
    <t>SBIN0002750</t>
  </si>
  <si>
    <t>SBIN0002751</t>
  </si>
  <si>
    <t>SBIN0002752</t>
  </si>
  <si>
    <t>SBIN0002753</t>
  </si>
  <si>
    <t>SBIN0002754</t>
  </si>
  <si>
    <t>SBIN0002755</t>
  </si>
  <si>
    <t>SBIN0002756</t>
  </si>
  <si>
    <t>SBIN0002757</t>
  </si>
  <si>
    <t>SBIN0002758</t>
  </si>
  <si>
    <t>SBIN0002759</t>
  </si>
  <si>
    <t>SBIN0002760</t>
  </si>
  <si>
    <t>SBIN0002761</t>
  </si>
  <si>
    <t>SBIN0002762</t>
  </si>
  <si>
    <t>SBIN0002763</t>
  </si>
  <si>
    <t>SBIN0002764</t>
  </si>
  <si>
    <t>SBIN0002765</t>
  </si>
  <si>
    <t>SBIN0002766</t>
  </si>
  <si>
    <t>SBIN0002767</t>
  </si>
  <si>
    <t>SBIN0002768</t>
  </si>
  <si>
    <t>SBIN0002769</t>
  </si>
  <si>
    <t>SBIN0002770</t>
  </si>
  <si>
    <t>SBIN0002771</t>
  </si>
  <si>
    <t>SBIN0002772</t>
  </si>
  <si>
    <t>SBIN0002773</t>
  </si>
  <si>
    <t>SBIN0002774</t>
  </si>
  <si>
    <t>SBIN0002776</t>
  </si>
  <si>
    <t>SBIN0002777</t>
  </si>
  <si>
    <t>SBIN0002778</t>
  </si>
  <si>
    <t>SBIN0002779</t>
  </si>
  <si>
    <t>SBIN0002780</t>
  </si>
  <si>
    <t>SBIN0002781</t>
  </si>
  <si>
    <t>SBIN0002782</t>
  </si>
  <si>
    <t>SBIN0002783</t>
  </si>
  <si>
    <t>SBIN0002784</t>
  </si>
  <si>
    <t>SBIN0002785</t>
  </si>
  <si>
    <t>SBIN0002786</t>
  </si>
  <si>
    <t>SBIN0002787</t>
  </si>
  <si>
    <t>SBIN0002788</t>
  </si>
  <si>
    <t>SBIN0002789</t>
  </si>
  <si>
    <t>SBIN0002790</t>
  </si>
  <si>
    <t>SBIN0002791</t>
  </si>
  <si>
    <t>SBIN0002792</t>
  </si>
  <si>
    <t>SBIN0002793</t>
  </si>
  <si>
    <t>SBIN0002794</t>
  </si>
  <si>
    <t>SBIN0002795</t>
  </si>
  <si>
    <t>SBIN0002796</t>
  </si>
  <si>
    <t>SBIN0002797</t>
  </si>
  <si>
    <t>SBIN0002798</t>
  </si>
  <si>
    <t>SBIN0002799</t>
  </si>
  <si>
    <t>SBIN0002800</t>
  </si>
  <si>
    <t>SBIN0002801</t>
  </si>
  <si>
    <t>SBIN0002802</t>
  </si>
  <si>
    <t>SBIN0002803</t>
  </si>
  <si>
    <t>SBIN0002804</t>
  </si>
  <si>
    <t>SBIN0002805</t>
  </si>
  <si>
    <t>SBIN0002806</t>
  </si>
  <si>
    <t>SBIN0002807</t>
  </si>
  <si>
    <t>SBIN0002808</t>
  </si>
  <si>
    <t>SBIN0002809</t>
  </si>
  <si>
    <t>SBIN0002810</t>
  </si>
  <si>
    <t>SBIN0002811</t>
  </si>
  <si>
    <t>SBIN0002812</t>
  </si>
  <si>
    <t>SBIN0002813</t>
  </si>
  <si>
    <t>SBIN0002814</t>
  </si>
  <si>
    <t>SBIN0002815</t>
  </si>
  <si>
    <t>SBIN0002816</t>
  </si>
  <si>
    <t>SBIN0002817</t>
  </si>
  <si>
    <t>SBIN0002818</t>
  </si>
  <si>
    <t>SBIN0002819</t>
  </si>
  <si>
    <t>SBIN0002820</t>
  </si>
  <si>
    <t>SBIN0002821</t>
  </si>
  <si>
    <t>SBIN0002822</t>
  </si>
  <si>
    <t>SBIN0002823</t>
  </si>
  <si>
    <t>SBIN0002824</t>
  </si>
  <si>
    <t>SBIN0002825</t>
  </si>
  <si>
    <t>SBIN0002826</t>
  </si>
  <si>
    <t>SBIN0002827</t>
  </si>
  <si>
    <t>SBIN0002828</t>
  </si>
  <si>
    <t>SBIN0002830</t>
  </si>
  <si>
    <t>SBIN0002831</t>
  </si>
  <si>
    <t>SBIN0002832</t>
  </si>
  <si>
    <t>SBIN0002833</t>
  </si>
  <si>
    <t>SBIN0002834</t>
  </si>
  <si>
    <t>SBIN0002835</t>
  </si>
  <si>
    <t>SBIN0002836</t>
  </si>
  <si>
    <t>SBIN0002837</t>
  </si>
  <si>
    <t>SBIN0002838</t>
  </si>
  <si>
    <t>SBIN0002839</t>
  </si>
  <si>
    <t>SBIN0002840</t>
  </si>
  <si>
    <t>SBIN0002841</t>
  </si>
  <si>
    <t>SBIN0002842</t>
  </si>
  <si>
    <t>SBIN0002844</t>
  </si>
  <si>
    <t>SBIN0002845</t>
  </si>
  <si>
    <t>SBIN0002846</t>
  </si>
  <si>
    <t>SBIN0002847</t>
  </si>
  <si>
    <t>SBIN0002848</t>
  </si>
  <si>
    <t>SBIN0002849</t>
  </si>
  <si>
    <t>SBIN0002850</t>
  </si>
  <si>
    <t>SBIN0002851</t>
  </si>
  <si>
    <t>SBIN0002852</t>
  </si>
  <si>
    <t>SBIN0002853</t>
  </si>
  <si>
    <t>SBIN0002854</t>
  </si>
  <si>
    <t>SBIN0002855</t>
  </si>
  <si>
    <t>SBIN0002856</t>
  </si>
  <si>
    <t>SBIN0002857</t>
  </si>
  <si>
    <t>SBIN0002858</t>
  </si>
  <si>
    <t>SBIN0002859</t>
  </si>
  <si>
    <t>SBIN0002860</t>
  </si>
  <si>
    <t>SBIN0002861</t>
  </si>
  <si>
    <t>SBIN0002862</t>
  </si>
  <si>
    <t>SBIN0002863</t>
  </si>
  <si>
    <t>SBIN0002864</t>
  </si>
  <si>
    <t>SBIN0002865</t>
  </si>
  <si>
    <t>SBIN0002866</t>
  </si>
  <si>
    <t>SBIN0002867</t>
  </si>
  <si>
    <t>SBIN0002869</t>
  </si>
  <si>
    <t>SBIN0002870</t>
  </si>
  <si>
    <t>SBIN0002871</t>
  </si>
  <si>
    <t>SBIN0002872</t>
  </si>
  <si>
    <t>SBIN0002873</t>
  </si>
  <si>
    <t>SBIN0002874</t>
  </si>
  <si>
    <t>SBIN0002875</t>
  </si>
  <si>
    <t>SBIN0002876</t>
  </si>
  <si>
    <t>SBIN0002877</t>
  </si>
  <si>
    <t>SBIN0002878</t>
  </si>
  <si>
    <t>SBIN0002879</t>
  </si>
  <si>
    <t>SBIN0002880</t>
  </si>
  <si>
    <t>SBIN0002881</t>
  </si>
  <si>
    <t>SBIN0002882</t>
  </si>
  <si>
    <t>SBIN0002883</t>
  </si>
  <si>
    <t>SBIN0002884</t>
  </si>
  <si>
    <t>SBIN0002885</t>
  </si>
  <si>
    <t>SBIN0002886</t>
  </si>
  <si>
    <t>SBIN0002887</t>
  </si>
  <si>
    <t>SBIN0002888</t>
  </si>
  <si>
    <t>SBIN0002889</t>
  </si>
  <si>
    <t>SBIN0002890</t>
  </si>
  <si>
    <t>SBIN0002891</t>
  </si>
  <si>
    <t>SBIN0002892</t>
  </si>
  <si>
    <t>SBIN0002893</t>
  </si>
  <si>
    <t>SBIN0002894</t>
  </si>
  <si>
    <t>SBIN0002895</t>
  </si>
  <si>
    <t>SBIN0002896</t>
  </si>
  <si>
    <t>SBIN0002897</t>
  </si>
  <si>
    <t>SBIN0002898</t>
  </si>
  <si>
    <t>SBIN0002899</t>
  </si>
  <si>
    <t>SBIN0002900</t>
  </si>
  <si>
    <t>SBIN0002901</t>
  </si>
  <si>
    <t>SBIN0002902</t>
  </si>
  <si>
    <t>SBIN0002903</t>
  </si>
  <si>
    <t>SBIN0002904</t>
  </si>
  <si>
    <t>SBIN0002905</t>
  </si>
  <si>
    <t>SBIN0002906</t>
  </si>
  <si>
    <t>SBIN0002907</t>
  </si>
  <si>
    <t>SBIN0002908</t>
  </si>
  <si>
    <t>SBIN0002909</t>
  </si>
  <si>
    <t>SBIN0002910</t>
  </si>
  <si>
    <t>SBIN0002911</t>
  </si>
  <si>
    <t>SBIN0002912</t>
  </si>
  <si>
    <t>SBIN0002913</t>
  </si>
  <si>
    <t>SBIN0002914</t>
  </si>
  <si>
    <t>SBIN0002915</t>
  </si>
  <si>
    <t>SBIN0002916</t>
  </si>
  <si>
    <t>SBIN0002917</t>
  </si>
  <si>
    <t>SBIN0002918</t>
  </si>
  <si>
    <t>SBIN0002919</t>
  </si>
  <si>
    <t>SBIN0002920</t>
  </si>
  <si>
    <t>SBIN0002921</t>
  </si>
  <si>
    <t>SBIN0002922</t>
  </si>
  <si>
    <t>SBIN0002923</t>
  </si>
  <si>
    <t>SBIN0002924</t>
  </si>
  <si>
    <t>SBIN0002925</t>
  </si>
  <si>
    <t>SBIN0002926</t>
  </si>
  <si>
    <t>SBIN0002927</t>
  </si>
  <si>
    <t>SBIN0002928</t>
  </si>
  <si>
    <t>SBIN0002929</t>
  </si>
  <si>
    <t>SBIN0002930</t>
  </si>
  <si>
    <t>SBIN0002931</t>
  </si>
  <si>
    <t>SBIN0002932</t>
  </si>
  <si>
    <t>SBIN0002933</t>
  </si>
  <si>
    <t>SBIN0002934</t>
  </si>
  <si>
    <t>SBIN0002935</t>
  </si>
  <si>
    <t>SBIN0002936</t>
  </si>
  <si>
    <t>SBIN0002937</t>
  </si>
  <si>
    <t>SBIN0002938</t>
  </si>
  <si>
    <t>SBIN0002939</t>
  </si>
  <si>
    <t>SBIN0002940</t>
  </si>
  <si>
    <t>SBIN0002941</t>
  </si>
  <si>
    <t>SBIN0002942</t>
  </si>
  <si>
    <t>SBIN0002943</t>
  </si>
  <si>
    <t>SBIN0002944</t>
  </si>
  <si>
    <t>SBIN0002945</t>
  </si>
  <si>
    <t>SBIN0002946</t>
  </si>
  <si>
    <t>SBIN0002947</t>
  </si>
  <si>
    <t>SBIN0002948</t>
  </si>
  <si>
    <t>SBIN0002949</t>
  </si>
  <si>
    <t>SBIN0002950</t>
  </si>
  <si>
    <t>SBIN0002951</t>
  </si>
  <si>
    <t>SBIN0002952</t>
  </si>
  <si>
    <t>SBIN0002953</t>
  </si>
  <si>
    <t>SBIN0002954</t>
  </si>
  <si>
    <t>SBIN0002955</t>
  </si>
  <si>
    <t>SBIN0002956</t>
  </si>
  <si>
    <t>SBIN0002957</t>
  </si>
  <si>
    <t>SBIN0002958</t>
  </si>
  <si>
    <t>SBIN0002959</t>
  </si>
  <si>
    <t>SBIN0002960</t>
  </si>
  <si>
    <t>SBIN0002961</t>
  </si>
  <si>
    <t>SBIN0002962</t>
  </si>
  <si>
    <t>SBIN0002963</t>
  </si>
  <si>
    <t>SBIN0002964</t>
  </si>
  <si>
    <t>SBIN0002965</t>
  </si>
  <si>
    <t>SBIN0002966</t>
  </si>
  <si>
    <t>SBIN0002967</t>
  </si>
  <si>
    <t>SBIN0002968</t>
  </si>
  <si>
    <t>SBIN0002969</t>
  </si>
  <si>
    <t>SBIN0002970</t>
  </si>
  <si>
    <t>SBIN0002971</t>
  </si>
  <si>
    <t>SBIN0002972</t>
  </si>
  <si>
    <t>SBIN0002973</t>
  </si>
  <si>
    <t>SBIN0002974</t>
  </si>
  <si>
    <t>SBIN0002975</t>
  </si>
  <si>
    <t>SBIN0002976</t>
  </si>
  <si>
    <t>SBIN0002977</t>
  </si>
  <si>
    <t>SBIN0002978</t>
  </si>
  <si>
    <t>SBIN0002979</t>
  </si>
  <si>
    <t>SBIN0002980</t>
  </si>
  <si>
    <t>SBIN0002981</t>
  </si>
  <si>
    <t>SBIN0002982</t>
  </si>
  <si>
    <t>SBIN0002983</t>
  </si>
  <si>
    <t>SBIN0002984</t>
  </si>
  <si>
    <t>SBIN0002985</t>
  </si>
  <si>
    <t>SBIN0002986</t>
  </si>
  <si>
    <t>SBIN0002987</t>
  </si>
  <si>
    <t>SBIN0002988</t>
  </si>
  <si>
    <t>SBIN0002989</t>
  </si>
  <si>
    <t>SBIN0002990</t>
  </si>
  <si>
    <t>SBIN0002991</t>
  </si>
  <si>
    <t>SBIN0002992</t>
  </si>
  <si>
    <t>SBIN0002993</t>
  </si>
  <si>
    <t>SBIN0002994</t>
  </si>
  <si>
    <t>SBIN0002995</t>
  </si>
  <si>
    <t>SBIN0002996</t>
  </si>
  <si>
    <t>SBIN0002997</t>
  </si>
  <si>
    <t>SBIN0002998</t>
  </si>
  <si>
    <t>SBIN0002999</t>
  </si>
  <si>
    <t>SBIN0003000</t>
  </si>
  <si>
    <t>SBIN0003001</t>
  </si>
  <si>
    <t>SBIN0003002</t>
  </si>
  <si>
    <t>SBIN0003003</t>
  </si>
  <si>
    <t>SBIN0003004</t>
  </si>
  <si>
    <t>SBIN0003005</t>
  </si>
  <si>
    <t>SBIN0003006</t>
  </si>
  <si>
    <t>SBIN0003007</t>
  </si>
  <si>
    <t>SBIN0003008</t>
  </si>
  <si>
    <t>SBIN0003009</t>
  </si>
  <si>
    <t>SBIN0003010</t>
  </si>
  <si>
    <t>SBIN0003011</t>
  </si>
  <si>
    <t>SBIN0003012</t>
  </si>
  <si>
    <t>SBIN0003013</t>
  </si>
  <si>
    <t>SBIN0003014</t>
  </si>
  <si>
    <t>SBIN0003015</t>
  </si>
  <si>
    <t>SBIN0003016</t>
  </si>
  <si>
    <t>SBIN0003017</t>
  </si>
  <si>
    <t>SBIN0003018</t>
  </si>
  <si>
    <t>SBIN0003019</t>
  </si>
  <si>
    <t>SBIN0003020</t>
  </si>
  <si>
    <t>SBIN0003021</t>
  </si>
  <si>
    <t>SBIN0003022</t>
  </si>
  <si>
    <t>SBIN0003023</t>
  </si>
  <si>
    <t>SBIN0003024</t>
  </si>
  <si>
    <t>SBIN0003025</t>
  </si>
  <si>
    <t>SBIN0003026</t>
  </si>
  <si>
    <t>SBIN0003027</t>
  </si>
  <si>
    <t>SBIN0003028</t>
  </si>
  <si>
    <t>SBIN0003029</t>
  </si>
  <si>
    <t>SBIN0003030</t>
  </si>
  <si>
    <t>SBIN0003031</t>
  </si>
  <si>
    <t>SBIN0003032</t>
  </si>
  <si>
    <t>SBIN0003033</t>
  </si>
  <si>
    <t>SBIN0003034</t>
  </si>
  <si>
    <t>SBIN0003035</t>
  </si>
  <si>
    <t>SBIN0003036</t>
  </si>
  <si>
    <t>SBIN0003037</t>
  </si>
  <si>
    <t>SBIN0003038</t>
  </si>
  <si>
    <t>SBIN0003039</t>
  </si>
  <si>
    <t>SBIN0003040</t>
  </si>
  <si>
    <t>SBIN0003041</t>
  </si>
  <si>
    <t>SBIN0003042</t>
  </si>
  <si>
    <t>SBIN0003043</t>
  </si>
  <si>
    <t>SBIN0003044</t>
  </si>
  <si>
    <t>SBIN0003045</t>
  </si>
  <si>
    <t>SBIN0003046</t>
  </si>
  <si>
    <t>SBIN0003047</t>
  </si>
  <si>
    <t>SBIN0003048</t>
  </si>
  <si>
    <t>SBIN0003049</t>
  </si>
  <si>
    <t>SBIN0003050</t>
  </si>
  <si>
    <t>SBIN0003051</t>
  </si>
  <si>
    <t>SBIN0003052</t>
  </si>
  <si>
    <t>SBIN0003053</t>
  </si>
  <si>
    <t>SBIN0003054</t>
  </si>
  <si>
    <t>SBIN0003055</t>
  </si>
  <si>
    <t>SBIN0003056</t>
  </si>
  <si>
    <t>SBIN0003057</t>
  </si>
  <si>
    <t>SBIN0003058</t>
  </si>
  <si>
    <t>SBIN0003059</t>
  </si>
  <si>
    <t>SBIN0003060</t>
  </si>
  <si>
    <t>SBIN0003061</t>
  </si>
  <si>
    <t>SBIN0003062</t>
  </si>
  <si>
    <t>SBIN0003063</t>
  </si>
  <si>
    <t>SBIN0003064</t>
  </si>
  <si>
    <t>SBIN0003065</t>
  </si>
  <si>
    <t>SBIN0003066</t>
  </si>
  <si>
    <t>SBIN0003067</t>
  </si>
  <si>
    <t>SBIN0003068</t>
  </si>
  <si>
    <t>SBIN0003069</t>
  </si>
  <si>
    <t>SBIN0003070</t>
  </si>
  <si>
    <t>SBIN0003071</t>
  </si>
  <si>
    <t>SBIN0003072</t>
  </si>
  <si>
    <t>SBIN0003073</t>
  </si>
  <si>
    <t>SBIN0003074</t>
  </si>
  <si>
    <t>SBIN0003076</t>
  </si>
  <si>
    <t>SBIN0003077</t>
  </si>
  <si>
    <t>SBIN0003078</t>
  </si>
  <si>
    <t>SBIN0003079</t>
  </si>
  <si>
    <t>SBIN0003080</t>
  </si>
  <si>
    <t>SBIN0003081</t>
  </si>
  <si>
    <t>SBIN0003082</t>
  </si>
  <si>
    <t>SBIN0003083</t>
  </si>
  <si>
    <t>SBIN0003084</t>
  </si>
  <si>
    <t>SBIN0003085</t>
  </si>
  <si>
    <t>SBIN0003086</t>
  </si>
  <si>
    <t>SBIN0003087</t>
  </si>
  <si>
    <t>SBIN0003088</t>
  </si>
  <si>
    <t>SBIN0003089</t>
  </si>
  <si>
    <t>SBIN0003090</t>
  </si>
  <si>
    <t>SBIN0003091</t>
  </si>
  <si>
    <t>SBIN0003092</t>
  </si>
  <si>
    <t>SBIN0003093</t>
  </si>
  <si>
    <t>SBIN0003094</t>
  </si>
  <si>
    <t>SBIN0003095</t>
  </si>
  <si>
    <t>SBIN0003096</t>
  </si>
  <si>
    <t>SBIN0003097</t>
  </si>
  <si>
    <t>SBIN0003098</t>
  </si>
  <si>
    <t>SBIN0003099</t>
  </si>
  <si>
    <t>SBIN0003100</t>
  </si>
  <si>
    <t>SBIN0003101</t>
  </si>
  <si>
    <t>SBIN0003102</t>
  </si>
  <si>
    <t>SBIN0003103</t>
  </si>
  <si>
    <t>SBIN0003104</t>
  </si>
  <si>
    <t>SBIN0003105</t>
  </si>
  <si>
    <t>SBIN0003106</t>
  </si>
  <si>
    <t>SBIN0003107</t>
  </si>
  <si>
    <t>SBIN0003108</t>
  </si>
  <si>
    <t>SBIN0003109</t>
  </si>
  <si>
    <t>SBIN0003110</t>
  </si>
  <si>
    <t>SBIN0003111</t>
  </si>
  <si>
    <t>SBIN0003112</t>
  </si>
  <si>
    <t>SBIN0003113</t>
  </si>
  <si>
    <t>SBIN0003114</t>
  </si>
  <si>
    <t>SBIN0003115</t>
  </si>
  <si>
    <t>SBIN0003116</t>
  </si>
  <si>
    <t>SBIN0003117</t>
  </si>
  <si>
    <t>SBIN0003118</t>
  </si>
  <si>
    <t>SBIN0003119</t>
  </si>
  <si>
    <t>SBIN0003120</t>
  </si>
  <si>
    <t>SBIN0003121</t>
  </si>
  <si>
    <t>SBIN0003122</t>
  </si>
  <si>
    <t>SBIN0003123</t>
  </si>
  <si>
    <t>SBIN0003124</t>
  </si>
  <si>
    <t>SBIN0003125</t>
  </si>
  <si>
    <t>SBIN0003126</t>
  </si>
  <si>
    <t>SBIN0003127</t>
  </si>
  <si>
    <t>SBIN0003128</t>
  </si>
  <si>
    <t>SBIN0003129</t>
  </si>
  <si>
    <t>SBIN0003130</t>
  </si>
  <si>
    <t>SBIN0003131</t>
  </si>
  <si>
    <t>SBIN0003132</t>
  </si>
  <si>
    <t>SBIN0003133</t>
  </si>
  <si>
    <t>SBIN0003134</t>
  </si>
  <si>
    <t>SBIN0003135</t>
  </si>
  <si>
    <t>SBIN0003136</t>
  </si>
  <si>
    <t>SBIN0003137</t>
  </si>
  <si>
    <t>SBIN0003138</t>
  </si>
  <si>
    <t>SBIN0003140</t>
  </si>
  <si>
    <t>SBIN0003141</t>
  </si>
  <si>
    <t>SBIN0003142</t>
  </si>
  <si>
    <t>SBIN0003143</t>
  </si>
  <si>
    <t>SBIN0003144</t>
  </si>
  <si>
    <t>SBIN0003145</t>
  </si>
  <si>
    <t>SBIN0003146</t>
  </si>
  <si>
    <t>SBIN0003147</t>
  </si>
  <si>
    <t>SBIN0003148</t>
  </si>
  <si>
    <t>SBIN0003149</t>
  </si>
  <si>
    <t>SBIN0003150</t>
  </si>
  <si>
    <t>SBIN0003151</t>
  </si>
  <si>
    <t>SBIN0003152</t>
  </si>
  <si>
    <t>SBIN0003153</t>
  </si>
  <si>
    <t>SBIN0003154</t>
  </si>
  <si>
    <t>SBIN0003155</t>
  </si>
  <si>
    <t>SBIN0003156</t>
  </si>
  <si>
    <t>SBIN0003157</t>
  </si>
  <si>
    <t>SBIN0003158</t>
  </si>
  <si>
    <t>SBIN0003159</t>
  </si>
  <si>
    <t>SBIN0003160</t>
  </si>
  <si>
    <t>SBIN0003161</t>
  </si>
  <si>
    <t>SBIN0003162</t>
  </si>
  <si>
    <t>SBIN0003163</t>
  </si>
  <si>
    <t>SBIN0003164</t>
  </si>
  <si>
    <t>SBIN0003165</t>
  </si>
  <si>
    <t>SBIN0003166</t>
  </si>
  <si>
    <t>SBIN0003167</t>
  </si>
  <si>
    <t>SBIN0003168</t>
  </si>
  <si>
    <t>SBIN0003169</t>
  </si>
  <si>
    <t>SBIN0003170</t>
  </si>
  <si>
    <t>SBIN0003171</t>
  </si>
  <si>
    <t>SBIN0003172</t>
  </si>
  <si>
    <t>SBIN0003173</t>
  </si>
  <si>
    <t>SBIN0003174</t>
  </si>
  <si>
    <t>SBIN0003175</t>
  </si>
  <si>
    <t>SBIN0003176</t>
  </si>
  <si>
    <t>SBIN0003177</t>
  </si>
  <si>
    <t>SBIN0003178</t>
  </si>
  <si>
    <t>SBIN0003179</t>
  </si>
  <si>
    <t>SBIN0003180</t>
  </si>
  <si>
    <t>SBIN0003181</t>
  </si>
  <si>
    <t>SBIN0003182</t>
  </si>
  <si>
    <t>SBIN0003183</t>
  </si>
  <si>
    <t>SBIN0003184</t>
  </si>
  <si>
    <t>SBIN0003185</t>
  </si>
  <si>
    <t>SBIN0003186</t>
  </si>
  <si>
    <t>SBIN0003187</t>
  </si>
  <si>
    <t>SBIN0003188</t>
  </si>
  <si>
    <t>SBIN0003189</t>
  </si>
  <si>
    <t>SBIN0003190</t>
  </si>
  <si>
    <t>SBIN0003191</t>
  </si>
  <si>
    <t>SBIN0003192</t>
  </si>
  <si>
    <t>SBIN0003193</t>
  </si>
  <si>
    <t>SBIN0003194</t>
  </si>
  <si>
    <t>SBIN0003195</t>
  </si>
  <si>
    <t>SBIN0003196</t>
  </si>
  <si>
    <t>SBIN0003197</t>
  </si>
  <si>
    <t>SBIN0003198</t>
  </si>
  <si>
    <t>SBIN0003199</t>
  </si>
  <si>
    <t>SBIN0003200</t>
  </si>
  <si>
    <t>SBIN0003201</t>
  </si>
  <si>
    <t>SBIN0003202</t>
  </si>
  <si>
    <t>SBIN0003203</t>
  </si>
  <si>
    <t>SBIN0003205</t>
  </si>
  <si>
    <t>SBIN0003206</t>
  </si>
  <si>
    <t>SBIN0003208</t>
  </si>
  <si>
    <t>SBIN0003209</t>
  </si>
  <si>
    <t>SBIN0003210</t>
  </si>
  <si>
    <t>SBIN0003211</t>
  </si>
  <si>
    <t>SBIN0003212</t>
  </si>
  <si>
    <t>SBIN0003213</t>
  </si>
  <si>
    <t>SBIN0003214</t>
  </si>
  <si>
    <t>SBIN0003215</t>
  </si>
  <si>
    <t>SBIN0003216</t>
  </si>
  <si>
    <t>SBIN0003217</t>
  </si>
  <si>
    <t>SBIN0003218</t>
  </si>
  <si>
    <t>SBIN0003219</t>
  </si>
  <si>
    <t>SBIN0003221</t>
  </si>
  <si>
    <t>SBIN0003222</t>
  </si>
  <si>
    <t>SBIN0003223</t>
  </si>
  <si>
    <t>SBIN0003224</t>
  </si>
  <si>
    <t>SBIN0003225</t>
  </si>
  <si>
    <t>SBIN0003226</t>
  </si>
  <si>
    <t>SBIN0003227</t>
  </si>
  <si>
    <t>SBIN0003228</t>
  </si>
  <si>
    <t>SBIN0003229</t>
  </si>
  <si>
    <t>SBIN0003230</t>
  </si>
  <si>
    <t>SBIN0003231</t>
  </si>
  <si>
    <t>SBIN0003232</t>
  </si>
  <si>
    <t>SBIN0003233</t>
  </si>
  <si>
    <t>SBIN0003234</t>
  </si>
  <si>
    <t>SBIN0003235</t>
  </si>
  <si>
    <t>SBIN0003236</t>
  </si>
  <si>
    <t>SBIN0003237</t>
  </si>
  <si>
    <t>SBIN0003238</t>
  </si>
  <si>
    <t>SBIN0003239</t>
  </si>
  <si>
    <t>SBIN0003240</t>
  </si>
  <si>
    <t>SBIN0003241</t>
  </si>
  <si>
    <t>SBIN0003242</t>
  </si>
  <si>
    <t>SBIN0003243</t>
  </si>
  <si>
    <t>SBIN0003244</t>
  </si>
  <si>
    <t>SBIN0003245</t>
  </si>
  <si>
    <t>SBIN0003246</t>
  </si>
  <si>
    <t>SBIN0003247</t>
  </si>
  <si>
    <t>SBIN0003248</t>
  </si>
  <si>
    <t>SBIN0003249</t>
  </si>
  <si>
    <t>SBIN0003250</t>
  </si>
  <si>
    <t>SBIN0003251</t>
  </si>
  <si>
    <t>SBIN0003252</t>
  </si>
  <si>
    <t>SBIN0003253</t>
  </si>
  <si>
    <t>SBIN0003254</t>
  </si>
  <si>
    <t>SBIN0003255</t>
  </si>
  <si>
    <t>SBIN0003256</t>
  </si>
  <si>
    <t>SBIN0003257</t>
  </si>
  <si>
    <t>SBIN0003258</t>
  </si>
  <si>
    <t>SBIN0003259</t>
  </si>
  <si>
    <t>SBIN0003260</t>
  </si>
  <si>
    <t>SBIN0003261</t>
  </si>
  <si>
    <t>SBIN0003262</t>
  </si>
  <si>
    <t>SBIN0003263</t>
  </si>
  <si>
    <t>SBIN0003264</t>
  </si>
  <si>
    <t>SBIN0003265</t>
  </si>
  <si>
    <t>SBIN0003266</t>
  </si>
  <si>
    <t>SBIN0003267</t>
  </si>
  <si>
    <t>SBIN0003268</t>
  </si>
  <si>
    <t>SBIN0003269</t>
  </si>
  <si>
    <t>SBIN0003270</t>
  </si>
  <si>
    <t>SBIN0003271</t>
  </si>
  <si>
    <t>SBIN0003272</t>
  </si>
  <si>
    <t>SBIN0003273</t>
  </si>
  <si>
    <t>SBIN0003274</t>
  </si>
  <si>
    <t>SBIN0003275</t>
  </si>
  <si>
    <t>SBIN0003276</t>
  </si>
  <si>
    <t>SBIN0003277</t>
  </si>
  <si>
    <t>SBIN0003278</t>
  </si>
  <si>
    <t>SBIN0003279</t>
  </si>
  <si>
    <t>SBIN0003280</t>
  </si>
  <si>
    <t>SBIN0003281</t>
  </si>
  <si>
    <t>SBIN0003282</t>
  </si>
  <si>
    <t>SBIN0003283</t>
  </si>
  <si>
    <t>SBIN0003284</t>
  </si>
  <si>
    <t>SBIN0003285</t>
  </si>
  <si>
    <t>SBIN0003286</t>
  </si>
  <si>
    <t>SBIN0003287</t>
  </si>
  <si>
    <t>SBIN0003288</t>
  </si>
  <si>
    <t>SBIN0003289</t>
  </si>
  <si>
    <t>SBIN0003290</t>
  </si>
  <si>
    <t>SBIN0003291</t>
  </si>
  <si>
    <t>SBIN0003292</t>
  </si>
  <si>
    <t>SBIN0003293</t>
  </si>
  <si>
    <t>SBIN0003295</t>
  </si>
  <si>
    <t>SBIN0003296</t>
  </si>
  <si>
    <t>SBIN0003297</t>
  </si>
  <si>
    <t>SBIN0003298</t>
  </si>
  <si>
    <t>SBIN0003299</t>
  </si>
  <si>
    <t>SBIN0003300</t>
  </si>
  <si>
    <t>SBIN0003301</t>
  </si>
  <si>
    <t>SBIN0003302</t>
  </si>
  <si>
    <t>SBIN0003303</t>
  </si>
  <si>
    <t>SBIN0003304</t>
  </si>
  <si>
    <t>SBIN0003305</t>
  </si>
  <si>
    <t>SBIN0003306</t>
  </si>
  <si>
    <t>SBIN0003307</t>
  </si>
  <si>
    <t>SBIN0003308</t>
  </si>
  <si>
    <t>SBIN0003309</t>
  </si>
  <si>
    <t>SBIN0003310</t>
  </si>
  <si>
    <t>SBIN0003311</t>
  </si>
  <si>
    <t>SBIN0003312</t>
  </si>
  <si>
    <t>SBIN0003313</t>
  </si>
  <si>
    <t>SBIN0003314</t>
  </si>
  <si>
    <t>SBIN0003315</t>
  </si>
  <si>
    <t>SBIN0003316</t>
  </si>
  <si>
    <t>SBIN0003317</t>
  </si>
  <si>
    <t>SBIN0003318</t>
  </si>
  <si>
    <t>SBIN0003320</t>
  </si>
  <si>
    <t>SBIN0003321</t>
  </si>
  <si>
    <t>SBIN0003322</t>
  </si>
  <si>
    <t>SBIN0003323</t>
  </si>
  <si>
    <t>SBIN0003324</t>
  </si>
  <si>
    <t>SBIN0003325</t>
  </si>
  <si>
    <t>SBIN0003326</t>
  </si>
  <si>
    <t>SBIN0003327</t>
  </si>
  <si>
    <t>SBIN0003328</t>
  </si>
  <si>
    <t>SBIN0003329</t>
  </si>
  <si>
    <t>SBIN0003330</t>
  </si>
  <si>
    <t>SBIN0003331</t>
  </si>
  <si>
    <t>SBIN0003332</t>
  </si>
  <si>
    <t>SBIN0003333</t>
  </si>
  <si>
    <t>SBIN0003334</t>
  </si>
  <si>
    <t>SBIN0003335</t>
  </si>
  <si>
    <t>SBIN0003336</t>
  </si>
  <si>
    <t>SBIN0003337</t>
  </si>
  <si>
    <t>SBIN0003338</t>
  </si>
  <si>
    <t>SBIN0003339</t>
  </si>
  <si>
    <t>SBIN0003340</t>
  </si>
  <si>
    <t>SBIN0003341</t>
  </si>
  <si>
    <t>SBIN0003342</t>
  </si>
  <si>
    <t>SBIN0003343</t>
  </si>
  <si>
    <t>SBIN0003344</t>
  </si>
  <si>
    <t>SBIN0003345</t>
  </si>
  <si>
    <t>SBIN0003346</t>
  </si>
  <si>
    <t>SBIN0003347</t>
  </si>
  <si>
    <t>SBIN0003348</t>
  </si>
  <si>
    <t>SBIN0003349</t>
  </si>
  <si>
    <t>SBIN0003350</t>
  </si>
  <si>
    <t>SBIN0003351</t>
  </si>
  <si>
    <t>SBIN0003352</t>
  </si>
  <si>
    <t>SBIN0003353</t>
  </si>
  <si>
    <t>SBIN0003355</t>
  </si>
  <si>
    <t>SBIN0003356</t>
  </si>
  <si>
    <t>SBIN0003357</t>
  </si>
  <si>
    <t>SBIN0003358</t>
  </si>
  <si>
    <t>SBIN0003359</t>
  </si>
  <si>
    <t>SBIN0003360</t>
  </si>
  <si>
    <t>SBIN0003361</t>
  </si>
  <si>
    <t>SBIN0003362</t>
  </si>
  <si>
    <t>SBIN0003363</t>
  </si>
  <si>
    <t>SBIN0003364</t>
  </si>
  <si>
    <t>SBIN0003365</t>
  </si>
  <si>
    <t>SBIN0003366</t>
  </si>
  <si>
    <t>SBIN0003367</t>
  </si>
  <si>
    <t>SBIN0003368</t>
  </si>
  <si>
    <t>SBIN0003369</t>
  </si>
  <si>
    <t>SBIN0003370</t>
  </si>
  <si>
    <t>SBIN0003371</t>
  </si>
  <si>
    <t>SBIN0003372</t>
  </si>
  <si>
    <t>SBIN0003373</t>
  </si>
  <si>
    <t>SBIN0003374</t>
  </si>
  <si>
    <t>SBIN0003375</t>
  </si>
  <si>
    <t>SBIN0003377</t>
  </si>
  <si>
    <t>SBIN0003378</t>
  </si>
  <si>
    <t>SBIN0003379</t>
  </si>
  <si>
    <t>SBIN0003380</t>
  </si>
  <si>
    <t>SBIN0003381</t>
  </si>
  <si>
    <t>SBIN0003382</t>
  </si>
  <si>
    <t>SBIN0003383</t>
  </si>
  <si>
    <t>SBIN0003384</t>
  </si>
  <si>
    <t>SBIN0003385</t>
  </si>
  <si>
    <t>SBIN0003386</t>
  </si>
  <si>
    <t>SBIN0003387</t>
  </si>
  <si>
    <t>SBIN0003388</t>
  </si>
  <si>
    <t>SBIN0003389</t>
  </si>
  <si>
    <t>SBIN0003390</t>
  </si>
  <si>
    <t>SBIN0003391</t>
  </si>
  <si>
    <t>SBIN0003392</t>
  </si>
  <si>
    <t>SBIN0003393</t>
  </si>
  <si>
    <t>SBIN0003394</t>
  </si>
  <si>
    <t>SBIN0003395</t>
  </si>
  <si>
    <t>SBIN0003396</t>
  </si>
  <si>
    <t>SBIN0003398</t>
  </si>
  <si>
    <t>SBIN0003399</t>
  </si>
  <si>
    <t>SBIN0003400</t>
  </si>
  <si>
    <t>SBIN0003401</t>
  </si>
  <si>
    <t>SBIN0003402</t>
  </si>
  <si>
    <t>SBIN0003403</t>
  </si>
  <si>
    <t>SBIN0003404</t>
  </si>
  <si>
    <t>SBIN0003406</t>
  </si>
  <si>
    <t>SBIN0003407</t>
  </si>
  <si>
    <t>SBIN0003408</t>
  </si>
  <si>
    <t>SBIN0003409</t>
  </si>
  <si>
    <t>SBIN0003410</t>
  </si>
  <si>
    <t>SBIN0003411</t>
  </si>
  <si>
    <t>SBIN0003412</t>
  </si>
  <si>
    <t>SBIN0003413</t>
  </si>
  <si>
    <t>SBIN0003414</t>
  </si>
  <si>
    <t>SBIN0003415</t>
  </si>
  <si>
    <t>SBIN0003416</t>
  </si>
  <si>
    <t>SBIN0003417</t>
  </si>
  <si>
    <t>SBIN0003418</t>
  </si>
  <si>
    <t>SBIN0003419</t>
  </si>
  <si>
    <t>SBIN0003420</t>
  </si>
  <si>
    <t>SBIN0003421</t>
  </si>
  <si>
    <t>SBIN0003422</t>
  </si>
  <si>
    <t>SBIN0003423</t>
  </si>
  <si>
    <t>SBIN0003424</t>
  </si>
  <si>
    <t>SBIN0003425</t>
  </si>
  <si>
    <t>SBIN0003426</t>
  </si>
  <si>
    <t>SBIN0003427</t>
  </si>
  <si>
    <t>SBIN0003428</t>
  </si>
  <si>
    <t>SBIN0003429</t>
  </si>
  <si>
    <t>SBIN0003430</t>
  </si>
  <si>
    <t>SBIN0003431</t>
  </si>
  <si>
    <t>SBIN0003432</t>
  </si>
  <si>
    <t>SBIN0003433</t>
  </si>
  <si>
    <t>SBIN0003434</t>
  </si>
  <si>
    <t>SBIN0003435</t>
  </si>
  <si>
    <t>SBIN0003436</t>
  </si>
  <si>
    <t>SBIN0003437</t>
  </si>
  <si>
    <t>SBIN0003438</t>
  </si>
  <si>
    <t>SBIN0003439</t>
  </si>
  <si>
    <t>SBIN0003440</t>
  </si>
  <si>
    <t>SBIN0003441</t>
  </si>
  <si>
    <t>SBIN0003442</t>
  </si>
  <si>
    <t>SBIN0003443</t>
  </si>
  <si>
    <t>SBIN0003444</t>
  </si>
  <si>
    <t>SBIN0003445</t>
  </si>
  <si>
    <t>SBIN0003446</t>
  </si>
  <si>
    <t>SBIN0003447</t>
  </si>
  <si>
    <t>SBIN0003448</t>
  </si>
  <si>
    <t>SBIN0003449</t>
  </si>
  <si>
    <t>SBIN0003450</t>
  </si>
  <si>
    <t>SBIN0003451</t>
  </si>
  <si>
    <t>SBIN0003452</t>
  </si>
  <si>
    <t>SBIN0003453</t>
  </si>
  <si>
    <t>SBIN0003454</t>
  </si>
  <si>
    <t>SBIN0003455</t>
  </si>
  <si>
    <t>SBIN0003456</t>
  </si>
  <si>
    <t>SBIN0003458</t>
  </si>
  <si>
    <t>SBIN0003459</t>
  </si>
  <si>
    <t>SBIN0003460</t>
  </si>
  <si>
    <t>SBIN0003461</t>
  </si>
  <si>
    <t>SBIN0003462</t>
  </si>
  <si>
    <t>SBIN0003463</t>
  </si>
  <si>
    <t>SBIN0003465</t>
  </si>
  <si>
    <t>SBIN0003466</t>
  </si>
  <si>
    <t>SBIN0003467</t>
  </si>
  <si>
    <t>SBIN0003468</t>
  </si>
  <si>
    <t>SBIN0003469</t>
  </si>
  <si>
    <t>SBIN0003470</t>
  </si>
  <si>
    <t>SBIN0003471</t>
  </si>
  <si>
    <t>SBIN0003472</t>
  </si>
  <si>
    <t>SBIN0003473</t>
  </si>
  <si>
    <t>SBIN0003474</t>
  </si>
  <si>
    <t>SBIN0003475</t>
  </si>
  <si>
    <t>SBIN0003476</t>
  </si>
  <si>
    <t>SBIN0003477</t>
  </si>
  <si>
    <t>SBIN0003478</t>
  </si>
  <si>
    <t>SBIN0003479</t>
  </si>
  <si>
    <t>SBIN0003480</t>
  </si>
  <si>
    <t>SBIN0003481</t>
  </si>
  <si>
    <t>SBIN0003482</t>
  </si>
  <si>
    <t>SBIN0003483</t>
  </si>
  <si>
    <t>SBIN0003484</t>
  </si>
  <si>
    <t>SBIN0003485</t>
  </si>
  <si>
    <t>SBIN0003486</t>
  </si>
  <si>
    <t>SBIN0003487</t>
  </si>
  <si>
    <t>SBIN0003488</t>
  </si>
  <si>
    <t>SBIN0003489</t>
  </si>
  <si>
    <t>SBIN0003490</t>
  </si>
  <si>
    <t>SBIN0003491</t>
  </si>
  <si>
    <t>SBIN0003493</t>
  </si>
  <si>
    <t>SBIN0003494</t>
  </si>
  <si>
    <t>SBIN0003495</t>
  </si>
  <si>
    <t>SBIN0003496</t>
  </si>
  <si>
    <t>SBIN0003497</t>
  </si>
  <si>
    <t>SBIN0003498</t>
  </si>
  <si>
    <t>SBIN0003499</t>
  </si>
  <si>
    <t>SBIN0003500</t>
  </si>
  <si>
    <t>SBIN0003502</t>
  </si>
  <si>
    <t>SBIN0003503</t>
  </si>
  <si>
    <t>SBIN0003504</t>
  </si>
  <si>
    <t>SBIN0003505</t>
  </si>
  <si>
    <t>SBIN0003506</t>
  </si>
  <si>
    <t>SBIN0003507</t>
  </si>
  <si>
    <t>SBIN0003508</t>
  </si>
  <si>
    <t>SBIN0003509</t>
  </si>
  <si>
    <t>SBIN0003510</t>
  </si>
  <si>
    <t>SBIN0003511</t>
  </si>
  <si>
    <t>SBIN0003512</t>
  </si>
  <si>
    <t>SBIN0003513</t>
  </si>
  <si>
    <t>SBIN0003514</t>
  </si>
  <si>
    <t>SBIN0003515</t>
  </si>
  <si>
    <t>SBIN0003516</t>
  </si>
  <si>
    <t>SBIN0003517</t>
  </si>
  <si>
    <t>SBIN0003518</t>
  </si>
  <si>
    <t>SBIN0003519</t>
  </si>
  <si>
    <t>SBIN0003520</t>
  </si>
  <si>
    <t>SBIN0003521</t>
  </si>
  <si>
    <t>SBIN0003522</t>
  </si>
  <si>
    <t>SBIN0003523</t>
  </si>
  <si>
    <t>SBIN0003524</t>
  </si>
  <si>
    <t>SBIN0003525</t>
  </si>
  <si>
    <t>SBIN0003526</t>
  </si>
  <si>
    <t>SBIN0003527</t>
  </si>
  <si>
    <t>SBIN0003528</t>
  </si>
  <si>
    <t>SBIN0003529</t>
  </si>
  <si>
    <t>SBIN0003530</t>
  </si>
  <si>
    <t>SBIN0003531</t>
  </si>
  <si>
    <t>SBIN0003532</t>
  </si>
  <si>
    <t>SBIN0003533</t>
  </si>
  <si>
    <t>SBIN0003534</t>
  </si>
  <si>
    <t>SBIN0003535</t>
  </si>
  <si>
    <t>SBIN0003536</t>
  </si>
  <si>
    <t>SBIN0003537</t>
  </si>
  <si>
    <t>SBIN0003538</t>
  </si>
  <si>
    <t>SBIN0003539</t>
  </si>
  <si>
    <t>SBIN0003540</t>
  </si>
  <si>
    <t>SBIN0003541</t>
  </si>
  <si>
    <t>SBIN0003542</t>
  </si>
  <si>
    <t>SBIN0003543</t>
  </si>
  <si>
    <t>SBIN0003544</t>
  </si>
  <si>
    <t>SBIN0003545</t>
  </si>
  <si>
    <t>SBIN0003546</t>
  </si>
  <si>
    <t>SBIN0003547</t>
  </si>
  <si>
    <t>SBIN0003548</t>
  </si>
  <si>
    <t>SBIN0003549</t>
  </si>
  <si>
    <t>SBIN0003550</t>
  </si>
  <si>
    <t>SBIN0003551</t>
  </si>
  <si>
    <t>SBIN0003552</t>
  </si>
  <si>
    <t>SBIN0003553</t>
  </si>
  <si>
    <t>SBIN0003554</t>
  </si>
  <si>
    <t>SBIN0003555</t>
  </si>
  <si>
    <t>SBIN0003556</t>
  </si>
  <si>
    <t>SBIN0003557</t>
  </si>
  <si>
    <t>SBIN0003558</t>
  </si>
  <si>
    <t>SBIN0003559</t>
  </si>
  <si>
    <t>SBIN0003560</t>
  </si>
  <si>
    <t>SBIN0003561</t>
  </si>
  <si>
    <t>SBIN0003562</t>
  </si>
  <si>
    <t>SBIN0003563</t>
  </si>
  <si>
    <t>SBIN0003564</t>
  </si>
  <si>
    <t>SBIN0003565</t>
  </si>
  <si>
    <t>SBIN0003566</t>
  </si>
  <si>
    <t>SBIN0003567</t>
  </si>
  <si>
    <t>SBIN0003568</t>
  </si>
  <si>
    <t>SBIN0003569</t>
  </si>
  <si>
    <t>SBIN0003570</t>
  </si>
  <si>
    <t>SBIN0003571</t>
  </si>
  <si>
    <t>SBIN0003572</t>
  </si>
  <si>
    <t>SBIN0003573</t>
  </si>
  <si>
    <t>SBIN0003574</t>
  </si>
  <si>
    <t>SBIN0003575</t>
  </si>
  <si>
    <t>SBIN0003577</t>
  </si>
  <si>
    <t>SBIN0003578</t>
  </si>
  <si>
    <t>SBIN0003579</t>
  </si>
  <si>
    <t>SBIN0003580</t>
  </si>
  <si>
    <t>SBIN0003581</t>
  </si>
  <si>
    <t>SBIN0003582</t>
  </si>
  <si>
    <t>SBIN0003583</t>
  </si>
  <si>
    <t>SBIN0003584</t>
  </si>
  <si>
    <t>SBIN0003585</t>
  </si>
  <si>
    <t>SBIN0003586</t>
  </si>
  <si>
    <t>SBIN0003587</t>
  </si>
  <si>
    <t>SBIN0003588</t>
  </si>
  <si>
    <t>SBIN0003589</t>
  </si>
  <si>
    <t>SBIN0003590</t>
  </si>
  <si>
    <t>SBIN0003591</t>
  </si>
  <si>
    <t>SBIN0003592</t>
  </si>
  <si>
    <t>SBIN0003593</t>
  </si>
  <si>
    <t>SBIN0003594</t>
  </si>
  <si>
    <t>SBIN0003595</t>
  </si>
  <si>
    <t>SBIN0003596</t>
  </si>
  <si>
    <t>SBIN0003597</t>
  </si>
  <si>
    <t>SBIN0003598</t>
  </si>
  <si>
    <t>SBIN0003600</t>
  </si>
  <si>
    <t>SBIN0003601</t>
  </si>
  <si>
    <t>SBIN0003602</t>
  </si>
  <si>
    <t>SBIN0003603</t>
  </si>
  <si>
    <t>SBIN0003604</t>
  </si>
  <si>
    <t>SBIN0003605</t>
  </si>
  <si>
    <t>SBIN0003606</t>
  </si>
  <si>
    <t>SBIN0003607</t>
  </si>
  <si>
    <t>SBIN0003608</t>
  </si>
  <si>
    <t>SBIN0003609</t>
  </si>
  <si>
    <t>SBIN0003610</t>
  </si>
  <si>
    <t>SBIN0003611</t>
  </si>
  <si>
    <t>SBIN0003612</t>
  </si>
  <si>
    <t>SBIN0003613</t>
  </si>
  <si>
    <t>SBIN0003614</t>
  </si>
  <si>
    <t>SBIN0003615</t>
  </si>
  <si>
    <t>SBIN0003616</t>
  </si>
  <si>
    <t>SBIN0003617</t>
  </si>
  <si>
    <t>SBIN0003618</t>
  </si>
  <si>
    <t>SBIN0003620</t>
  </si>
  <si>
    <t>SBIN0003621</t>
  </si>
  <si>
    <t>SBIN0003622</t>
  </si>
  <si>
    <t>SBIN0003623</t>
  </si>
  <si>
    <t>SBIN0003624</t>
  </si>
  <si>
    <t>SBIN0003625</t>
  </si>
  <si>
    <t>SBIN0003626</t>
  </si>
  <si>
    <t>SBIN0003627</t>
  </si>
  <si>
    <t>SBIN0003628</t>
  </si>
  <si>
    <t>SBIN0003629</t>
  </si>
  <si>
    <t>SBIN0003630</t>
  </si>
  <si>
    <t>SBIN0003631</t>
  </si>
  <si>
    <t>SBIN0003632</t>
  </si>
  <si>
    <t>SBIN0003633</t>
  </si>
  <si>
    <t>SBIN0003634</t>
  </si>
  <si>
    <t>SBIN0003635</t>
  </si>
  <si>
    <t>SBIN0003636</t>
  </si>
  <si>
    <t>SBIN0003637</t>
  </si>
  <si>
    <t>SBIN0003638</t>
  </si>
  <si>
    <t>SBIN0003639</t>
  </si>
  <si>
    <t>SBIN0003640</t>
  </si>
  <si>
    <t>SBIN0003641</t>
  </si>
  <si>
    <t>SBIN0003642</t>
  </si>
  <si>
    <t>SBIN0003643</t>
  </si>
  <si>
    <t>SBIN0003644</t>
  </si>
  <si>
    <t>SBIN0003645</t>
  </si>
  <si>
    <t>SBIN0003646</t>
  </si>
  <si>
    <t>SBIN0003647</t>
  </si>
  <si>
    <t>SBIN0003648</t>
  </si>
  <si>
    <t>SBIN0003649</t>
  </si>
  <si>
    <t>SBIN0003650</t>
  </si>
  <si>
    <t>SBIN0003651</t>
  </si>
  <si>
    <t>SBIN0003652</t>
  </si>
  <si>
    <t>SBIN0003653</t>
  </si>
  <si>
    <t>SBIN0003654</t>
  </si>
  <si>
    <t>SBIN0003655</t>
  </si>
  <si>
    <t>SBIN0003656</t>
  </si>
  <si>
    <t>SBIN0003657</t>
  </si>
  <si>
    <t>SBIN0003658</t>
  </si>
  <si>
    <t>SBIN0003659</t>
  </si>
  <si>
    <t>SBIN0003660</t>
  </si>
  <si>
    <t>SBIN0003661</t>
  </si>
  <si>
    <t>SBIN0003662</t>
  </si>
  <si>
    <t>SBIN0003663</t>
  </si>
  <si>
    <t>SBIN0003664</t>
  </si>
  <si>
    <t>SBIN0003665</t>
  </si>
  <si>
    <t>SBIN0003666</t>
  </si>
  <si>
    <t>SBIN0003667</t>
  </si>
  <si>
    <t>SBIN0003668</t>
  </si>
  <si>
    <t>SBIN0003669</t>
  </si>
  <si>
    <t>SBIN0003670</t>
  </si>
  <si>
    <t>SBIN0003671</t>
  </si>
  <si>
    <t>SBIN0003672</t>
  </si>
  <si>
    <t>SBIN0003674</t>
  </si>
  <si>
    <t>SBIN0003675</t>
  </si>
  <si>
    <t>SBIN0003676</t>
  </si>
  <si>
    <t>SBIN0003677</t>
  </si>
  <si>
    <t>SBIN0003678</t>
  </si>
  <si>
    <t>SBIN0003679</t>
  </si>
  <si>
    <t>SBIN0003680</t>
  </si>
  <si>
    <t>SBIN0003681</t>
  </si>
  <si>
    <t>SBIN0003682</t>
  </si>
  <si>
    <t>SBIN0003683</t>
  </si>
  <si>
    <t>SBIN0003684</t>
  </si>
  <si>
    <t>SBIN0003685</t>
  </si>
  <si>
    <t>SBIN0003686</t>
  </si>
  <si>
    <t>SBIN0003687</t>
  </si>
  <si>
    <t>SBIN0003688</t>
  </si>
  <si>
    <t>SBIN0003689</t>
  </si>
  <si>
    <t>SBIN0003690</t>
  </si>
  <si>
    <t>SBIN0003691</t>
  </si>
  <si>
    <t>SBIN0003692</t>
  </si>
  <si>
    <t>SBIN0003693</t>
  </si>
  <si>
    <t>SBIN0003694</t>
  </si>
  <si>
    <t>SBIN0003695</t>
  </si>
  <si>
    <t>SBIN0003696</t>
  </si>
  <si>
    <t>SBIN0003697</t>
  </si>
  <si>
    <t>SBIN0003698</t>
  </si>
  <si>
    <t>SBIN0003699</t>
  </si>
  <si>
    <t>SBIN0003700</t>
  </si>
  <si>
    <t>SBIN0003701</t>
  </si>
  <si>
    <t>SBIN0003702</t>
  </si>
  <si>
    <t>SBIN0003703</t>
  </si>
  <si>
    <t>SBIN0003704</t>
  </si>
  <si>
    <t>SBIN0003705</t>
  </si>
  <si>
    <t>SBIN0003706</t>
  </si>
  <si>
    <t>SBIN0003707</t>
  </si>
  <si>
    <t>SBIN0003708</t>
  </si>
  <si>
    <t>SBIN0003709</t>
  </si>
  <si>
    <t>SBIN0003710</t>
  </si>
  <si>
    <t>SBIN0003711</t>
  </si>
  <si>
    <t>SBIN0003712</t>
  </si>
  <si>
    <t>SBIN0003713</t>
  </si>
  <si>
    <t>SBIN0003714</t>
  </si>
  <si>
    <t>SBIN0003715</t>
  </si>
  <si>
    <t>SBIN0003716</t>
  </si>
  <si>
    <t>SBIN0003717</t>
  </si>
  <si>
    <t>SBIN0003718</t>
  </si>
  <si>
    <t>SBIN0003719</t>
  </si>
  <si>
    <t>SBIN0003720</t>
  </si>
  <si>
    <t>SBIN0003721</t>
  </si>
  <si>
    <t>SBIN0003722</t>
  </si>
  <si>
    <t>SBIN0003723</t>
  </si>
  <si>
    <t>SBIN0003724</t>
  </si>
  <si>
    <t>SBIN0003725</t>
  </si>
  <si>
    <t>SBIN0003726</t>
  </si>
  <si>
    <t>SBIN0003727</t>
  </si>
  <si>
    <t>SBIN0003728</t>
  </si>
  <si>
    <t>SBIN0003729</t>
  </si>
  <si>
    <t>SBIN0003730</t>
  </si>
  <si>
    <t>SBIN0003731</t>
  </si>
  <si>
    <t>SBIN0003732</t>
  </si>
  <si>
    <t>SBIN0003733</t>
  </si>
  <si>
    <t>SBIN0003734</t>
  </si>
  <si>
    <t>SBIN0003735</t>
  </si>
  <si>
    <t>SBIN0003736</t>
  </si>
  <si>
    <t>SBIN0003737</t>
  </si>
  <si>
    <t>SBIN0003738</t>
  </si>
  <si>
    <t>SBIN0003739</t>
  </si>
  <si>
    <t>SBIN0003740</t>
  </si>
  <si>
    <t>SBIN0003741</t>
  </si>
  <si>
    <t>SBIN0003742</t>
  </si>
  <si>
    <t>SBIN0003743</t>
  </si>
  <si>
    <t>SBIN0003744</t>
  </si>
  <si>
    <t>SBIN0003745</t>
  </si>
  <si>
    <t>SBIN0003746</t>
  </si>
  <si>
    <t>SBIN0003747</t>
  </si>
  <si>
    <t>SBIN0003748</t>
  </si>
  <si>
    <t>SBIN0003749</t>
  </si>
  <si>
    <t>SBIN0003750</t>
  </si>
  <si>
    <t>SBIN0003751</t>
  </si>
  <si>
    <t>SBIN0003752</t>
  </si>
  <si>
    <t>SBIN0003753</t>
  </si>
  <si>
    <t>SBIN0003754</t>
  </si>
  <si>
    <t>SBIN0003755</t>
  </si>
  <si>
    <t>SBIN0003756</t>
  </si>
  <si>
    <t>SBIN0003757</t>
  </si>
  <si>
    <t>SBIN0003758</t>
  </si>
  <si>
    <t>SBIN0003759</t>
  </si>
  <si>
    <t>SBIN0003760</t>
  </si>
  <si>
    <t>SBIN0003761</t>
  </si>
  <si>
    <t>SBIN0003762</t>
  </si>
  <si>
    <t>SBIN0003763</t>
  </si>
  <si>
    <t>SBIN0003764</t>
  </si>
  <si>
    <t>SBIN0003765</t>
  </si>
  <si>
    <t>SBIN0003766</t>
  </si>
  <si>
    <t>SBIN0003767</t>
  </si>
  <si>
    <t>SBIN0003768</t>
  </si>
  <si>
    <t>SBIN0003769</t>
  </si>
  <si>
    <t>SBIN0003770</t>
  </si>
  <si>
    <t>SBIN0003771</t>
  </si>
  <si>
    <t>SBIN0003772</t>
  </si>
  <si>
    <t>SBIN0003773</t>
  </si>
  <si>
    <t>SBIN0003774</t>
  </si>
  <si>
    <t>SBIN0003775</t>
  </si>
  <si>
    <t>SBIN0003776</t>
  </si>
  <si>
    <t>SBIN0003777</t>
  </si>
  <si>
    <t>SBIN0003778</t>
  </si>
  <si>
    <t>SBIN0003779</t>
  </si>
  <si>
    <t>SBIN0003780</t>
  </si>
  <si>
    <t>SBIN0003781</t>
  </si>
  <si>
    <t>SBIN0003782</t>
  </si>
  <si>
    <t>SBIN0003783</t>
  </si>
  <si>
    <t>SBIN0003784</t>
  </si>
  <si>
    <t>SBIN0003785</t>
  </si>
  <si>
    <t>SBIN0003786</t>
  </si>
  <si>
    <t>SBIN0003787</t>
  </si>
  <si>
    <t>SBIN0003788</t>
  </si>
  <si>
    <t>SBIN0003789</t>
  </si>
  <si>
    <t>SBIN0003790</t>
  </si>
  <si>
    <t>SBIN0003791</t>
  </si>
  <si>
    <t>SBIN0003792</t>
  </si>
  <si>
    <t>SBIN0003793</t>
  </si>
  <si>
    <t>SBIN0003794</t>
  </si>
  <si>
    <t>SBIN0003795</t>
  </si>
  <si>
    <t>SBIN0003796</t>
  </si>
  <si>
    <t>SBIN0003797</t>
  </si>
  <si>
    <t>SBIN0003798</t>
  </si>
  <si>
    <t>SBIN0003799</t>
  </si>
  <si>
    <t>SBIN0003800</t>
  </si>
  <si>
    <t>SBIN0003801</t>
  </si>
  <si>
    <t>SBIN0003802</t>
  </si>
  <si>
    <t>SBIN0003803</t>
  </si>
  <si>
    <t>SBIN0003804</t>
  </si>
  <si>
    <t>SBIN0003805</t>
  </si>
  <si>
    <t>SBIN0003806</t>
  </si>
  <si>
    <t>SBIN0003807</t>
  </si>
  <si>
    <t>SBIN0003808</t>
  </si>
  <si>
    <t>SBIN0003809</t>
  </si>
  <si>
    <t>SBIN0003810</t>
  </si>
  <si>
    <t>SBIN0003811</t>
  </si>
  <si>
    <t>SBIN0003812</t>
  </si>
  <si>
    <t>SBIN0003813</t>
  </si>
  <si>
    <t>SBIN0003814</t>
  </si>
  <si>
    <t>SBIN0003815</t>
  </si>
  <si>
    <t>SBIN0003816</t>
  </si>
  <si>
    <t>SBIN0003817</t>
  </si>
  <si>
    <t>SBIN0003818</t>
  </si>
  <si>
    <t>SBIN0003819</t>
  </si>
  <si>
    <t>SBIN0003820</t>
  </si>
  <si>
    <t>SBIN0003821</t>
  </si>
  <si>
    <t>SBIN0003822</t>
  </si>
  <si>
    <t>SBIN0003823</t>
  </si>
  <si>
    <t>SBIN0003824</t>
  </si>
  <si>
    <t>SBIN0003825</t>
  </si>
  <si>
    <t>SBIN0003826</t>
  </si>
  <si>
    <t>SBIN0003827</t>
  </si>
  <si>
    <t>SBIN0003828</t>
  </si>
  <si>
    <t>SBIN0003829</t>
  </si>
  <si>
    <t>SBIN0003830</t>
  </si>
  <si>
    <t>SBIN0003831</t>
  </si>
  <si>
    <t>SBIN0003832</t>
  </si>
  <si>
    <t>SBIN0003833</t>
  </si>
  <si>
    <t>SBIN0003834</t>
  </si>
  <si>
    <t>SBIN0003835</t>
  </si>
  <si>
    <t>SBIN0003836</t>
  </si>
  <si>
    <t>SBIN0003837</t>
  </si>
  <si>
    <t>SBIN0003838</t>
  </si>
  <si>
    <t>SBIN0003839</t>
  </si>
  <si>
    <t>SBIN0003840</t>
  </si>
  <si>
    <t>SBIN0003841</t>
  </si>
  <si>
    <t>SBIN0003842</t>
  </si>
  <si>
    <t>SBIN0003843</t>
  </si>
  <si>
    <t>SBIN0003844</t>
  </si>
  <si>
    <t>SBIN0003845</t>
  </si>
  <si>
    <t>SBIN0003846</t>
  </si>
  <si>
    <t>SBIN0003847</t>
  </si>
  <si>
    <t>SBIN0003848</t>
  </si>
  <si>
    <t>SBIN0003849</t>
  </si>
  <si>
    <t>SBIN0003850</t>
  </si>
  <si>
    <t>SBIN0003851</t>
  </si>
  <si>
    <t>SBIN0003852</t>
  </si>
  <si>
    <t>SBIN0003853</t>
  </si>
  <si>
    <t>SBIN0003854</t>
  </si>
  <si>
    <t>SBIN0003855</t>
  </si>
  <si>
    <t>SBIN0003857</t>
  </si>
  <si>
    <t>SBIN0003858</t>
  </si>
  <si>
    <t>SBIN0003859</t>
  </si>
  <si>
    <t>SBIN0003860</t>
  </si>
  <si>
    <t>SBIN0003861</t>
  </si>
  <si>
    <t>SBIN0003862</t>
  </si>
  <si>
    <t>SBIN0003863</t>
  </si>
  <si>
    <t>SBIN0003864</t>
  </si>
  <si>
    <t>SBIN0003865</t>
  </si>
  <si>
    <t>SBIN0003866</t>
  </si>
  <si>
    <t>SBIN0003867</t>
  </si>
  <si>
    <t>SBIN0003868</t>
  </si>
  <si>
    <t>SBIN0003869</t>
  </si>
  <si>
    <t>SBIN0003870</t>
  </si>
  <si>
    <t>SBIN0003871</t>
  </si>
  <si>
    <t>SBIN0003872</t>
  </si>
  <si>
    <t>SBIN0003873</t>
  </si>
  <si>
    <t>SBIN0003874</t>
  </si>
  <si>
    <t>SBIN0003876</t>
  </si>
  <si>
    <t>SBIN0003877</t>
  </si>
  <si>
    <t>SBIN0003879</t>
  </si>
  <si>
    <t>SBIN0003880</t>
  </si>
  <si>
    <t>SBIN0003881</t>
  </si>
  <si>
    <t>SBIN0003882</t>
  </si>
  <si>
    <t>SBIN0003883</t>
  </si>
  <si>
    <t>SBIN0003884</t>
  </si>
  <si>
    <t>SBIN0003885</t>
  </si>
  <si>
    <t>SBIN0003886</t>
  </si>
  <si>
    <t>SBIN0003887</t>
  </si>
  <si>
    <t>SBIN0003889</t>
  </si>
  <si>
    <t>SBIN0003890</t>
  </si>
  <si>
    <t>SBIN0003891</t>
  </si>
  <si>
    <t>SBIN0003892</t>
  </si>
  <si>
    <t>SBIN0003893</t>
  </si>
  <si>
    <t>SBIN0003894</t>
  </si>
  <si>
    <t>SBIN0003895</t>
  </si>
  <si>
    <t>SBIN0003896</t>
  </si>
  <si>
    <t>SBIN0003897</t>
  </si>
  <si>
    <t>SBIN0003898</t>
  </si>
  <si>
    <t>SBIN0003899</t>
  </si>
  <si>
    <t>SBIN0003900</t>
  </si>
  <si>
    <t>SBIN0003901</t>
  </si>
  <si>
    <t>SBIN0003902</t>
  </si>
  <si>
    <t>SBIN0003903</t>
  </si>
  <si>
    <t>SBIN0003904</t>
  </si>
  <si>
    <t>SBIN0003905</t>
  </si>
  <si>
    <t>SBIN0003906</t>
  </si>
  <si>
    <t>SBIN0003907</t>
  </si>
  <si>
    <t>SBIN0003908</t>
  </si>
  <si>
    <t>SBIN0003909</t>
  </si>
  <si>
    <t>SBIN0003910</t>
  </si>
  <si>
    <t>SBIN0003911</t>
  </si>
  <si>
    <t>SBIN0003912</t>
  </si>
  <si>
    <t>SBIN0003913</t>
  </si>
  <si>
    <t>SBIN0003914</t>
  </si>
  <si>
    <t>SBIN0003915</t>
  </si>
  <si>
    <t>SBIN0003916</t>
  </si>
  <si>
    <t>SBIN0003917</t>
  </si>
  <si>
    <t>SBIN0003918</t>
  </si>
  <si>
    <t>SBIN0003919</t>
  </si>
  <si>
    <t>SBIN0003920</t>
  </si>
  <si>
    <t>SBIN0003921</t>
  </si>
  <si>
    <t>SBIN0003922</t>
  </si>
  <si>
    <t>SBIN0003923</t>
  </si>
  <si>
    <t>SBIN0003924</t>
  </si>
  <si>
    <t>SBIN0003925</t>
  </si>
  <si>
    <t>SBIN0003926</t>
  </si>
  <si>
    <t>SBIN0003927</t>
  </si>
  <si>
    <t>SBIN0003928</t>
  </si>
  <si>
    <t>SBIN0003929</t>
  </si>
  <si>
    <t>SBIN0003930</t>
  </si>
  <si>
    <t>SBIN0003931</t>
  </si>
  <si>
    <t>SBIN0003932</t>
  </si>
  <si>
    <t>SBIN0003933</t>
  </si>
  <si>
    <t>SBIN0003934</t>
  </si>
  <si>
    <t>SBIN0003935</t>
  </si>
  <si>
    <t>SBIN0003936</t>
  </si>
  <si>
    <t>SBIN0003937</t>
  </si>
  <si>
    <t>SBIN0003938</t>
  </si>
  <si>
    <t>SBIN0003939</t>
  </si>
  <si>
    <t>SBIN0003940</t>
  </si>
  <si>
    <t>SBIN0003941</t>
  </si>
  <si>
    <t>SBIN0003942</t>
  </si>
  <si>
    <t>SBIN0003943</t>
  </si>
  <si>
    <t>SBIN0003944</t>
  </si>
  <si>
    <t>SBIN0003945</t>
  </si>
  <si>
    <t>SBIN0003946</t>
  </si>
  <si>
    <t>SBIN0003947</t>
  </si>
  <si>
    <t>SBIN0003948</t>
  </si>
  <si>
    <t>SBIN0003949</t>
  </si>
  <si>
    <t>SBIN0003950</t>
  </si>
  <si>
    <t>SBIN0003951</t>
  </si>
  <si>
    <t>SBIN0003952</t>
  </si>
  <si>
    <t>SBIN0003953</t>
  </si>
  <si>
    <t>SBIN0003954</t>
  </si>
  <si>
    <t>SBIN0003955</t>
  </si>
  <si>
    <t>SBIN0003956</t>
  </si>
  <si>
    <t>SBIN0003957</t>
  </si>
  <si>
    <t>SBIN0003958</t>
  </si>
  <si>
    <t>SBIN0003959</t>
  </si>
  <si>
    <t>SBIN0003960</t>
  </si>
  <si>
    <t>SBIN0003961</t>
  </si>
  <si>
    <t>SBIN0003962</t>
  </si>
  <si>
    <t>SBIN0003963</t>
  </si>
  <si>
    <t>SBIN0003964</t>
  </si>
  <si>
    <t>SBIN0003965</t>
  </si>
  <si>
    <t>SBIN0003966</t>
  </si>
  <si>
    <t>SBIN0003967</t>
  </si>
  <si>
    <t>SBIN0003968</t>
  </si>
  <si>
    <t>SBIN0003969</t>
  </si>
  <si>
    <t>SBIN0003970</t>
  </si>
  <si>
    <t>SBIN0003971</t>
  </si>
  <si>
    <t>SBIN0003972</t>
  </si>
  <si>
    <t>SBIN0003973</t>
  </si>
  <si>
    <t>SBIN0003974</t>
  </si>
  <si>
    <t>SBIN0003975</t>
  </si>
  <si>
    <t>SBIN0003976</t>
  </si>
  <si>
    <t>SBIN0003977</t>
  </si>
  <si>
    <t>SBIN0003978</t>
  </si>
  <si>
    <t>SBIN0003979</t>
  </si>
  <si>
    <t>SBIN0003980</t>
  </si>
  <si>
    <t>SBIN0003981</t>
  </si>
  <si>
    <t>SBIN0003982</t>
  </si>
  <si>
    <t>SBIN0003983</t>
  </si>
  <si>
    <t>SBIN0003984</t>
  </si>
  <si>
    <t>SBIN0003985</t>
  </si>
  <si>
    <t>SBIN0003986</t>
  </si>
  <si>
    <t>SBIN0003987</t>
  </si>
  <si>
    <t>SBIN0003988</t>
  </si>
  <si>
    <t>SBIN0003989</t>
  </si>
  <si>
    <t>SBIN0003990</t>
  </si>
  <si>
    <t>SBIN0003991</t>
  </si>
  <si>
    <t>SBIN0003992</t>
  </si>
  <si>
    <t>SBIN0003993</t>
  </si>
  <si>
    <t>SBIN0003994</t>
  </si>
  <si>
    <t>SBIN0003995</t>
  </si>
  <si>
    <t>SBIN0003996</t>
  </si>
  <si>
    <t>SBIN0003998</t>
  </si>
  <si>
    <t>SBIN0003999</t>
  </si>
  <si>
    <t>SBIN0004000</t>
  </si>
  <si>
    <t>SBIN0004001</t>
  </si>
  <si>
    <t>SBIN0004003</t>
  </si>
  <si>
    <t>SBIN0004005</t>
  </si>
  <si>
    <t>SBIN0004006</t>
  </si>
  <si>
    <t>SBIN0004007</t>
  </si>
  <si>
    <t>SBIN0004008</t>
  </si>
  <si>
    <t>SBIN0004012</t>
  </si>
  <si>
    <t>SBIN0004017</t>
  </si>
  <si>
    <t>SBIN0004020</t>
  </si>
  <si>
    <t>SBIN0004023</t>
  </si>
  <si>
    <t>SBIN0004029</t>
  </si>
  <si>
    <t>SBIN0004030</t>
  </si>
  <si>
    <t>SBIN0004031</t>
  </si>
  <si>
    <t>SBIN0004032</t>
  </si>
  <si>
    <t>SBIN0004033</t>
  </si>
  <si>
    <t>SBIN0004034</t>
  </si>
  <si>
    <t>SBIN0004035</t>
  </si>
  <si>
    <t>SBIN0004037</t>
  </si>
  <si>
    <t>SBIN0004038</t>
  </si>
  <si>
    <t>SBIN0004040</t>
  </si>
  <si>
    <t>SBIN0004041</t>
  </si>
  <si>
    <t>SBIN0004042</t>
  </si>
  <si>
    <t>SBIN0004043</t>
  </si>
  <si>
    <t>SBIN0004044</t>
  </si>
  <si>
    <t>SBIN0004045</t>
  </si>
  <si>
    <t>SBIN0004046</t>
  </si>
  <si>
    <t>SBIN0004047</t>
  </si>
  <si>
    <t>SBIN0004048</t>
  </si>
  <si>
    <t>SBIN0004049</t>
  </si>
  <si>
    <t>SBIN0004050</t>
  </si>
  <si>
    <t>SBIN0004051</t>
  </si>
  <si>
    <t>SBIN0004052</t>
  </si>
  <si>
    <t>SBIN0004053</t>
  </si>
  <si>
    <t>SBIN0004054</t>
  </si>
  <si>
    <t>SBIN0004055</t>
  </si>
  <si>
    <t>SBIN0004056</t>
  </si>
  <si>
    <t>SBIN0004057</t>
  </si>
  <si>
    <t>SBIN0004059</t>
  </si>
  <si>
    <t>SBIN0004060</t>
  </si>
  <si>
    <t>SBIN0004061</t>
  </si>
  <si>
    <t>SBIN0004062</t>
  </si>
  <si>
    <t>SBIN0004063</t>
  </si>
  <si>
    <t>SBIN0004064</t>
  </si>
  <si>
    <t>SBIN0004065</t>
  </si>
  <si>
    <t>SBIN0004066</t>
  </si>
  <si>
    <t>SBIN0004067</t>
  </si>
  <si>
    <t>SBIN0004068</t>
  </si>
  <si>
    <t>SBIN0004069</t>
  </si>
  <si>
    <t>SBIN0004070</t>
  </si>
  <si>
    <t>SBIN0004071</t>
  </si>
  <si>
    <t>SBIN0004072</t>
  </si>
  <si>
    <t>SBIN0004073</t>
  </si>
  <si>
    <t>SBIN0004074</t>
  </si>
  <si>
    <t>SBIN0004076</t>
  </si>
  <si>
    <t>SBIN0004077</t>
  </si>
  <si>
    <t>SBIN0004079</t>
  </si>
  <si>
    <t>SBIN0004080</t>
  </si>
  <si>
    <t>SBIN0004081</t>
  </si>
  <si>
    <t>SBIN0004082</t>
  </si>
  <si>
    <t>SBIN0004083</t>
  </si>
  <si>
    <t>SBIN0004084</t>
  </si>
  <si>
    <t>SBIN0004085</t>
  </si>
  <si>
    <t>SBIN0004086</t>
  </si>
  <si>
    <t>SBIN0004087</t>
  </si>
  <si>
    <t>SBIN0004088</t>
  </si>
  <si>
    <t>SBIN0004089</t>
  </si>
  <si>
    <t>SBIN0004090</t>
  </si>
  <si>
    <t>SBIN0004091</t>
  </si>
  <si>
    <t>SBIN0004092</t>
  </si>
  <si>
    <t>SBIN0004093</t>
  </si>
  <si>
    <t>SBIN0004095</t>
  </si>
  <si>
    <t>SBIN0004097</t>
  </si>
  <si>
    <t>SBIN0004098</t>
  </si>
  <si>
    <t>SBIN0004100</t>
  </si>
  <si>
    <t>SBIN0004101</t>
  </si>
  <si>
    <t>SBIN0004102</t>
  </si>
  <si>
    <t>SBIN0004104</t>
  </si>
  <si>
    <t>SBIN0004105</t>
  </si>
  <si>
    <t>SBIN0004106</t>
  </si>
  <si>
    <t>SBIN0004107</t>
  </si>
  <si>
    <t>SBIN0004108</t>
  </si>
  <si>
    <t>SBIN0004109</t>
  </si>
  <si>
    <t>SBIN0004112</t>
  </si>
  <si>
    <t>SBIN0004113</t>
  </si>
  <si>
    <t>SBIN0004114</t>
  </si>
  <si>
    <t>SBIN0004115</t>
  </si>
  <si>
    <t>SBIN0004116</t>
  </si>
  <si>
    <t>SBIN0004117</t>
  </si>
  <si>
    <t>SBIN0004118</t>
  </si>
  <si>
    <t>SBIN0004119</t>
  </si>
  <si>
    <t>SBIN0004120</t>
  </si>
  <si>
    <t>SBIN0004121</t>
  </si>
  <si>
    <t>SBIN0004122</t>
  </si>
  <si>
    <t>SBIN0004123</t>
  </si>
  <si>
    <t>SBIN0004124</t>
  </si>
  <si>
    <t>SBIN0004125</t>
  </si>
  <si>
    <t>SBIN0004126</t>
  </si>
  <si>
    <t>SBIN0004127</t>
  </si>
  <si>
    <t>SBIN0004129</t>
  </si>
  <si>
    <t>SBIN0004130</t>
  </si>
  <si>
    <t>SBIN0004131</t>
  </si>
  <si>
    <t>SBIN0004133</t>
  </si>
  <si>
    <t>SBIN0004134</t>
  </si>
  <si>
    <t>SBIN0004140</t>
  </si>
  <si>
    <t>SBIN0004142</t>
  </si>
  <si>
    <t>SBIN0004143</t>
  </si>
  <si>
    <t>SBIN0004144</t>
  </si>
  <si>
    <t>SBIN0004148</t>
  </si>
  <si>
    <t>SBIN0004150</t>
  </si>
  <si>
    <t>SBIN0004151</t>
  </si>
  <si>
    <t>SBIN0004152</t>
  </si>
  <si>
    <t>SBIN0004153</t>
  </si>
  <si>
    <t>SBIN0004154</t>
  </si>
  <si>
    <t>SBIN0004155</t>
  </si>
  <si>
    <t>SBIN0004156</t>
  </si>
  <si>
    <t>SBIN0004157</t>
  </si>
  <si>
    <t>SBIN0004158</t>
  </si>
  <si>
    <t>SBIN0004159</t>
  </si>
  <si>
    <t>SBIN0004160</t>
  </si>
  <si>
    <t>SBIN0004161</t>
  </si>
  <si>
    <t>SBIN0004162</t>
  </si>
  <si>
    <t>SBIN0004163</t>
  </si>
  <si>
    <t>SBIN0004164</t>
  </si>
  <si>
    <t>SBIN0004165</t>
  </si>
  <si>
    <t>SBIN0004166</t>
  </si>
  <si>
    <t>SBIN0004167</t>
  </si>
  <si>
    <t>SBIN0004168</t>
  </si>
  <si>
    <t>SBIN0004169</t>
  </si>
  <si>
    <t>SBIN0004171</t>
  </si>
  <si>
    <t>SBIN0004172</t>
  </si>
  <si>
    <t>SBIN0004174</t>
  </si>
  <si>
    <t>SBIN0004177</t>
  </si>
  <si>
    <t>SBIN0004178</t>
  </si>
  <si>
    <t>SBIN0004182</t>
  </si>
  <si>
    <t>SBIN0004183</t>
  </si>
  <si>
    <t>SBIN0004184</t>
  </si>
  <si>
    <t>SBIN0004186</t>
  </si>
  <si>
    <t>SBIN0004187</t>
  </si>
  <si>
    <t>SBIN0004188</t>
  </si>
  <si>
    <t>SBIN0004189</t>
  </si>
  <si>
    <t>SBIN0004190</t>
  </si>
  <si>
    <t>SBIN0004191</t>
  </si>
  <si>
    <t>SBIN0004192</t>
  </si>
  <si>
    <t>SBIN0004193</t>
  </si>
  <si>
    <t>SBIN0004194</t>
  </si>
  <si>
    <t>SBIN0004195</t>
  </si>
  <si>
    <t>SBIN0004196</t>
  </si>
  <si>
    <t>SBIN0004197</t>
  </si>
  <si>
    <t>SBIN0004198</t>
  </si>
  <si>
    <t>SBIN0004199</t>
  </si>
  <si>
    <t>SBIN0004200</t>
  </si>
  <si>
    <t>SBIN0004201</t>
  </si>
  <si>
    <t>SBIN0004202</t>
  </si>
  <si>
    <t>SBIN0004203</t>
  </si>
  <si>
    <t>SBIN0004204</t>
  </si>
  <si>
    <t>SBIN0004205</t>
  </si>
  <si>
    <t>SBIN0004206</t>
  </si>
  <si>
    <t>SBIN0004207</t>
  </si>
  <si>
    <t>SBIN0004208</t>
  </si>
  <si>
    <t>SBIN0004209</t>
  </si>
  <si>
    <t>SBIN0004210</t>
  </si>
  <si>
    <t>SBIN0004211</t>
  </si>
  <si>
    <t>SBIN0004212</t>
  </si>
  <si>
    <t>SBIN0004213</t>
  </si>
  <si>
    <t>SBIN0004214</t>
  </si>
  <si>
    <t>SBIN0004215</t>
  </si>
  <si>
    <t>SBIN0004216</t>
  </si>
  <si>
    <t>SBIN0004218</t>
  </si>
  <si>
    <t>SBIN0004219</t>
  </si>
  <si>
    <t>SBIN0004220</t>
  </si>
  <si>
    <t>SBIN0004221</t>
  </si>
  <si>
    <t>SBIN0004222</t>
  </si>
  <si>
    <t>SBIN0004223</t>
  </si>
  <si>
    <t>SBIN0004224</t>
  </si>
  <si>
    <t>SBIN0004225</t>
  </si>
  <si>
    <t>SBIN0004227</t>
  </si>
  <si>
    <t>SBIN0004228</t>
  </si>
  <si>
    <t>SBIN0004229</t>
  </si>
  <si>
    <t>SBIN0004230</t>
  </si>
  <si>
    <t>SBIN0004231</t>
  </si>
  <si>
    <t>SBIN0004232</t>
  </si>
  <si>
    <t>SBIN0004233</t>
  </si>
  <si>
    <t>SBIN0004234</t>
  </si>
  <si>
    <t>SBIN0004235</t>
  </si>
  <si>
    <t>SBIN0004236</t>
  </si>
  <si>
    <t>SBIN0004237</t>
  </si>
  <si>
    <t>SBIN0004238</t>
  </si>
  <si>
    <t>SBIN0004239</t>
  </si>
  <si>
    <t>SBIN0004240</t>
  </si>
  <si>
    <t>SBIN0004241</t>
  </si>
  <si>
    <t>SBIN0004242</t>
  </si>
  <si>
    <t>SBIN0004243</t>
  </si>
  <si>
    <t>SBIN0004244</t>
  </si>
  <si>
    <t>SBIN0004245</t>
  </si>
  <si>
    <t>SBIN0004246</t>
  </si>
  <si>
    <t>SBIN0004248</t>
  </si>
  <si>
    <t>SBIN0004249</t>
  </si>
  <si>
    <t>SBIN0004250</t>
  </si>
  <si>
    <t>SBIN0004251</t>
  </si>
  <si>
    <t>SBIN0004252</t>
  </si>
  <si>
    <t>SBIN0004253</t>
  </si>
  <si>
    <t>SBIN0004254</t>
  </si>
  <si>
    <t>SBIN0004255</t>
  </si>
  <si>
    <t>SBIN0004256</t>
  </si>
  <si>
    <t>SBIN0004257</t>
  </si>
  <si>
    <t>SBIN0004258</t>
  </si>
  <si>
    <t>SBIN0004259</t>
  </si>
  <si>
    <t>SBIN0004260</t>
  </si>
  <si>
    <t>SBIN0004262</t>
  </si>
  <si>
    <t>SBIN0004264</t>
  </si>
  <si>
    <t>SBIN0004265</t>
  </si>
  <si>
    <t>SBIN0004266</t>
  </si>
  <si>
    <t>SBIN0004267</t>
  </si>
  <si>
    <t>SBIN0004268</t>
  </si>
  <si>
    <t>SBIN0004269</t>
  </si>
  <si>
    <t>SBIN0004270</t>
  </si>
  <si>
    <t>SBIN0004271</t>
  </si>
  <si>
    <t>SBIN0004272</t>
  </si>
  <si>
    <t>SBIN0004273</t>
  </si>
  <si>
    <t>SBIN0004275</t>
  </si>
  <si>
    <t>SBIN0004276</t>
  </si>
  <si>
    <t>SBIN0004277</t>
  </si>
  <si>
    <t>SBIN0004279</t>
  </si>
  <si>
    <t>SBIN0004281</t>
  </si>
  <si>
    <t>SBIN0004282</t>
  </si>
  <si>
    <t>SBIN0004283</t>
  </si>
  <si>
    <t>SBIN0004284</t>
  </si>
  <si>
    <t>SBIN0004285</t>
  </si>
  <si>
    <t>SBIN0004286</t>
  </si>
  <si>
    <t>SBIN0004287</t>
  </si>
  <si>
    <t>SBIN0004288</t>
  </si>
  <si>
    <t>SBIN0004289</t>
  </si>
  <si>
    <t>SBIN0004290</t>
  </si>
  <si>
    <t>SBIN0004291</t>
  </si>
  <si>
    <t>SBIN0004292</t>
  </si>
  <si>
    <t>SBIN0004293</t>
  </si>
  <si>
    <t>SBIN0004295</t>
  </si>
  <si>
    <t>SBIN0004296</t>
  </si>
  <si>
    <t>SBIN0004297</t>
  </si>
  <si>
    <t>SBIN0004298</t>
  </si>
  <si>
    <t>SBIN0004299</t>
  </si>
  <si>
    <t>SBIN0004300</t>
  </si>
  <si>
    <t>SBIN0004301</t>
  </si>
  <si>
    <t>SBIN0004302</t>
  </si>
  <si>
    <t>SBIN0004303</t>
  </si>
  <si>
    <t>SBIN0004304</t>
  </si>
  <si>
    <t>SBIN0004305</t>
  </si>
  <si>
    <t>SBIN0004306</t>
  </si>
  <si>
    <t>SBIN0004307</t>
  </si>
  <si>
    <t>SBIN0004308</t>
  </si>
  <si>
    <t>SBIN0004309</t>
  </si>
  <si>
    <t>SBIN0004310</t>
  </si>
  <si>
    <t>SBIN0004311</t>
  </si>
  <si>
    <t>SBIN0004312</t>
  </si>
  <si>
    <t>SBIN0004314</t>
  </si>
  <si>
    <t>SBIN0004315</t>
  </si>
  <si>
    <t>SBIN0004316</t>
  </si>
  <si>
    <t>SBIN0004317</t>
  </si>
  <si>
    <t>SBIN0004318</t>
  </si>
  <si>
    <t>SBIN0004319</t>
  </si>
  <si>
    <t>SBIN0004320</t>
  </si>
  <si>
    <t>SBIN0004321</t>
  </si>
  <si>
    <t>SBIN0004322</t>
  </si>
  <si>
    <t>SBIN0004323</t>
  </si>
  <si>
    <t>SBIN0004324</t>
  </si>
  <si>
    <t>SBIN0004325</t>
  </si>
  <si>
    <t>SBIN0004326</t>
  </si>
  <si>
    <t>SBIN0004327</t>
  </si>
  <si>
    <t>SBIN0004328</t>
  </si>
  <si>
    <t>SBIN0004329</t>
  </si>
  <si>
    <t>SBIN0004330</t>
  </si>
  <si>
    <t>SBIN0004331</t>
  </si>
  <si>
    <t>SBIN0004332</t>
  </si>
  <si>
    <t>SBIN0004334</t>
  </si>
  <si>
    <t>SBIN0004335</t>
  </si>
  <si>
    <t>SBIN0004337</t>
  </si>
  <si>
    <t>SBIN0004338</t>
  </si>
  <si>
    <t>SBIN0004339</t>
  </si>
  <si>
    <t>SBIN0004340</t>
  </si>
  <si>
    <t>SBIN0004341</t>
  </si>
  <si>
    <t>SBIN0004344</t>
  </si>
  <si>
    <t>SBIN0004345</t>
  </si>
  <si>
    <t>SBIN0004346</t>
  </si>
  <si>
    <t>SBIN0004347</t>
  </si>
  <si>
    <t>SBIN0004349</t>
  </si>
  <si>
    <t>SBIN0004350</t>
  </si>
  <si>
    <t>SBIN0004351</t>
  </si>
  <si>
    <t>SBIN0004352</t>
  </si>
  <si>
    <t>SBIN0004353</t>
  </si>
  <si>
    <t>SBIN0004354</t>
  </si>
  <si>
    <t>SBIN0004355</t>
  </si>
  <si>
    <t>SBIN0004356</t>
  </si>
  <si>
    <t>SBIN0004357</t>
  </si>
  <si>
    <t>SBIN0004360</t>
  </si>
  <si>
    <t>SBIN0004361</t>
  </si>
  <si>
    <t>SBIN0004362</t>
  </si>
  <si>
    <t>SBIN0004363</t>
  </si>
  <si>
    <t>SBIN0004364</t>
  </si>
  <si>
    <t>SBIN0004365</t>
  </si>
  <si>
    <t>SBIN0004366</t>
  </si>
  <si>
    <t>SBIN0004367</t>
  </si>
  <si>
    <t>SBIN0004370</t>
  </si>
  <si>
    <t>SBIN0004374</t>
  </si>
  <si>
    <t>SBIN0004375</t>
  </si>
  <si>
    <t>SBIN0004376</t>
  </si>
  <si>
    <t>SBIN0004378</t>
  </si>
  <si>
    <t>SBIN0004379</t>
  </si>
  <si>
    <t>SBIN0004380</t>
  </si>
  <si>
    <t>SBIN0004381</t>
  </si>
  <si>
    <t>SBIN0004382</t>
  </si>
  <si>
    <t>SBIN0004383</t>
  </si>
  <si>
    <t>SBIN0004384</t>
  </si>
  <si>
    <t>SBIN0004385</t>
  </si>
  <si>
    <t>SBIN0004386</t>
  </si>
  <si>
    <t>SBIN0004387</t>
  </si>
  <si>
    <t>SBIN0004388</t>
  </si>
  <si>
    <t>SBIN0004389</t>
  </si>
  <si>
    <t>SBIN0004391</t>
  </si>
  <si>
    <t>SBIN0004392</t>
  </si>
  <si>
    <t>SBIN0004394</t>
  </si>
  <si>
    <t>SBIN0004395</t>
  </si>
  <si>
    <t>SBIN0004397</t>
  </si>
  <si>
    <t>SBIN0004398</t>
  </si>
  <si>
    <t>SBIN0004399</t>
  </si>
  <si>
    <t>SBIN0004400</t>
  </si>
  <si>
    <t>SBIN0004401</t>
  </si>
  <si>
    <t>SBIN0004402</t>
  </si>
  <si>
    <t>SBIN0004403</t>
  </si>
  <si>
    <t>SBIN0004404</t>
  </si>
  <si>
    <t>SBIN0004405</t>
  </si>
  <si>
    <t>SBIN0004406</t>
  </si>
  <si>
    <t>SBIN0004407</t>
  </si>
  <si>
    <t>SBIN0004408</t>
  </si>
  <si>
    <t>SBIN0004409</t>
  </si>
  <si>
    <t>SBIN0004410</t>
  </si>
  <si>
    <t>SBIN0004412</t>
  </si>
  <si>
    <t>SBIN0004413</t>
  </si>
  <si>
    <t>SBIN0004414</t>
  </si>
  <si>
    <t>SBIN0004415</t>
  </si>
  <si>
    <t>SBIN0004416</t>
  </si>
  <si>
    <t>SBIN0004417</t>
  </si>
  <si>
    <t>SBIN0004418</t>
  </si>
  <si>
    <t>SBIN0004419</t>
  </si>
  <si>
    <t>SBIN0004420</t>
  </si>
  <si>
    <t>SBIN0004421</t>
  </si>
  <si>
    <t>SBIN0004422</t>
  </si>
  <si>
    <t>SBIN0004423</t>
  </si>
  <si>
    <t>SBIN0004425</t>
  </si>
  <si>
    <t>SBIN0004426</t>
  </si>
  <si>
    <t>SBIN0004427</t>
  </si>
  <si>
    <t>SBIN0004428</t>
  </si>
  <si>
    <t>SBIN0004429</t>
  </si>
  <si>
    <t>SBIN0004430</t>
  </si>
  <si>
    <t>SBIN0004431</t>
  </si>
  <si>
    <t>SBIN0004432</t>
  </si>
  <si>
    <t>SBIN0004433</t>
  </si>
  <si>
    <t>SBIN0004440</t>
  </si>
  <si>
    <t>SBIN0004441</t>
  </si>
  <si>
    <t>SBIN0004443</t>
  </si>
  <si>
    <t>SBIN0004445</t>
  </si>
  <si>
    <t>SBIN0004446</t>
  </si>
  <si>
    <t>SBIN0004447</t>
  </si>
  <si>
    <t>SBIN0004448</t>
  </si>
  <si>
    <t>SBIN0004449</t>
  </si>
  <si>
    <t>SBIN0004450</t>
  </si>
  <si>
    <t>SBIN0004451</t>
  </si>
  <si>
    <t>SBIN0004452</t>
  </si>
  <si>
    <t>SBIN0004453</t>
  </si>
  <si>
    <t>SBIN0004454</t>
  </si>
  <si>
    <t>SBIN0004455</t>
  </si>
  <si>
    <t>SBIN0004456</t>
  </si>
  <si>
    <t>SBIN0004457</t>
  </si>
  <si>
    <t>SBIN0004458</t>
  </si>
  <si>
    <t>SBIN0004459</t>
  </si>
  <si>
    <t>SBIN0004460</t>
  </si>
  <si>
    <t>SBIN0004461</t>
  </si>
  <si>
    <t>SBIN0004462</t>
  </si>
  <si>
    <t>SBIN0004463</t>
  </si>
  <si>
    <t>SBIN0004464</t>
  </si>
  <si>
    <t>SBIN0004465</t>
  </si>
  <si>
    <t>SBIN0004466</t>
  </si>
  <si>
    <t>SBIN0004467</t>
  </si>
  <si>
    <t>SBIN0004468</t>
  </si>
  <si>
    <t>SBIN0004469</t>
  </si>
  <si>
    <t>SBIN0004470</t>
  </si>
  <si>
    <t>SBIN0004471</t>
  </si>
  <si>
    <t>SBIN0004472</t>
  </si>
  <si>
    <t>SBIN0004473</t>
  </si>
  <si>
    <t>SBIN0004474</t>
  </si>
  <si>
    <t>SBIN0004475</t>
  </si>
  <si>
    <t>SBIN0004476</t>
  </si>
  <si>
    <t>SBIN0004477</t>
  </si>
  <si>
    <t>SBIN0004478</t>
  </si>
  <si>
    <t>SBIN0004479</t>
  </si>
  <si>
    <t>SBIN0004480</t>
  </si>
  <si>
    <t>SBIN0004481</t>
  </si>
  <si>
    <t>SBIN0004482</t>
  </si>
  <si>
    <t>SBIN0004483</t>
  </si>
  <si>
    <t>SBIN0004484</t>
  </si>
  <si>
    <t>SBIN0004485</t>
  </si>
  <si>
    <t>SBIN0004486</t>
  </si>
  <si>
    <t>SBIN0004487</t>
  </si>
  <si>
    <t>SBIN0004488</t>
  </si>
  <si>
    <t>SBIN0004489</t>
  </si>
  <si>
    <t>SBIN0004490</t>
  </si>
  <si>
    <t>SBIN0004491</t>
  </si>
  <si>
    <t>SBIN0004492</t>
  </si>
  <si>
    <t>SBIN0004493</t>
  </si>
  <si>
    <t>SBIN0004494</t>
  </si>
  <si>
    <t>SBIN0004495</t>
  </si>
  <si>
    <t>SBIN0004496</t>
  </si>
  <si>
    <t>SBIN0004497</t>
  </si>
  <si>
    <t>SBIN0004498</t>
  </si>
  <si>
    <t>SBIN0004499</t>
  </si>
  <si>
    <t>SBIN0004500</t>
  </si>
  <si>
    <t>SBIN0004501</t>
  </si>
  <si>
    <t>SBIN0004502</t>
  </si>
  <si>
    <t>SBIN0004503</t>
  </si>
  <si>
    <t>SBIN0004504</t>
  </si>
  <si>
    <t>SBIN0004505</t>
  </si>
  <si>
    <t>SBIN0004506</t>
  </si>
  <si>
    <t>SBIN0004507</t>
  </si>
  <si>
    <t>SBIN0004508</t>
  </si>
  <si>
    <t>SBIN0004509</t>
  </si>
  <si>
    <t>SBIN0004510</t>
  </si>
  <si>
    <t>SBIN0004511</t>
  </si>
  <si>
    <t>SBIN0004512</t>
  </si>
  <si>
    <t>SBIN0004513</t>
  </si>
  <si>
    <t>SBIN0004514</t>
  </si>
  <si>
    <t>SBIN0004515</t>
  </si>
  <si>
    <t>SBIN0004516</t>
  </si>
  <si>
    <t>SBIN0004517</t>
  </si>
  <si>
    <t>SBIN0004518</t>
  </si>
  <si>
    <t>SBIN0004519</t>
  </si>
  <si>
    <t>SBIN0004520</t>
  </si>
  <si>
    <t>SBIN0004521</t>
  </si>
  <si>
    <t>SBIN0004522</t>
  </si>
  <si>
    <t>SBIN0004523</t>
  </si>
  <si>
    <t>SBIN0004524</t>
  </si>
  <si>
    <t>SBIN0004525</t>
  </si>
  <si>
    <t>SBIN0004526</t>
  </si>
  <si>
    <t>SBIN0004527</t>
  </si>
  <si>
    <t>SBIN0004528</t>
  </si>
  <si>
    <t>SBIN0004529</t>
  </si>
  <si>
    <t>SBIN0004530</t>
  </si>
  <si>
    <t>SBIN0004531</t>
  </si>
  <si>
    <t>SBIN0004532</t>
  </si>
  <si>
    <t>SBIN0004533</t>
  </si>
  <si>
    <t>SBIN0004535</t>
  </si>
  <si>
    <t>SBIN0004536</t>
  </si>
  <si>
    <t>SBIN0004537</t>
  </si>
  <si>
    <t>SBIN0004538</t>
  </si>
  <si>
    <t>SBIN0004539</t>
  </si>
  <si>
    <t>SBIN0004540</t>
  </si>
  <si>
    <t>SBIN0004541</t>
  </si>
  <si>
    <t>SBIN0004542</t>
  </si>
  <si>
    <t>SBIN0004543</t>
  </si>
  <si>
    <t>SBIN0004544</t>
  </si>
  <si>
    <t>SBIN0004545</t>
  </si>
  <si>
    <t>SBIN0004546</t>
  </si>
  <si>
    <t>SBIN0004547</t>
  </si>
  <si>
    <t>SBIN0004548</t>
  </si>
  <si>
    <t>SBIN0004549</t>
  </si>
  <si>
    <t>SBIN0004550</t>
  </si>
  <si>
    <t>SBIN0004551</t>
  </si>
  <si>
    <t>SBIN0004552</t>
  </si>
  <si>
    <t>SBIN0004553</t>
  </si>
  <si>
    <t>SBIN0004554</t>
  </si>
  <si>
    <t>SBIN0004555</t>
  </si>
  <si>
    <t>SBIN0004556</t>
  </si>
  <si>
    <t>SBIN0004557</t>
  </si>
  <si>
    <t>SBIN0004558</t>
  </si>
  <si>
    <t>SBIN0004559</t>
  </si>
  <si>
    <t>SBIN0004560</t>
  </si>
  <si>
    <t>SBIN0004561</t>
  </si>
  <si>
    <t>SBIN0004562</t>
  </si>
  <si>
    <t>SBIN0004563</t>
  </si>
  <si>
    <t>SBIN0004564</t>
  </si>
  <si>
    <t>SBIN0004565</t>
  </si>
  <si>
    <t>SBIN0004566</t>
  </si>
  <si>
    <t>SBIN0004567</t>
  </si>
  <si>
    <t>SBIN0004568</t>
  </si>
  <si>
    <t>SBIN0004569</t>
  </si>
  <si>
    <t>SBIN0004570</t>
  </si>
  <si>
    <t>SBIN0004571</t>
  </si>
  <si>
    <t>SBIN0004572</t>
  </si>
  <si>
    <t>SBIN0004573</t>
  </si>
  <si>
    <t>SBIN0004574</t>
  </si>
  <si>
    <t>SBIN0004575</t>
  </si>
  <si>
    <t>SBIN0004576</t>
  </si>
  <si>
    <t>SBIN0004577</t>
  </si>
  <si>
    <t>SBIN0004578</t>
  </si>
  <si>
    <t>SBIN0004579</t>
  </si>
  <si>
    <t>SBIN0004580</t>
  </si>
  <si>
    <t>SBIN0004581</t>
  </si>
  <si>
    <t>SBIN0004582</t>
  </si>
  <si>
    <t>SBIN0004583</t>
  </si>
  <si>
    <t>SBIN0004584</t>
  </si>
  <si>
    <t>SBIN0004585</t>
  </si>
  <si>
    <t>SBIN0004586</t>
  </si>
  <si>
    <t>SBIN0004587</t>
  </si>
  <si>
    <t>SBIN0004588</t>
  </si>
  <si>
    <t>SBIN0004589</t>
  </si>
  <si>
    <t>SBIN0004590</t>
  </si>
  <si>
    <t>SBIN0004591</t>
  </si>
  <si>
    <t>SBIN0004592</t>
  </si>
  <si>
    <t>SBIN0004593</t>
  </si>
  <si>
    <t>SBIN0004594</t>
  </si>
  <si>
    <t>SBIN0004595</t>
  </si>
  <si>
    <t>SBIN0004596</t>
  </si>
  <si>
    <t>SBIN0004597</t>
  </si>
  <si>
    <t>SBIN0004598</t>
  </si>
  <si>
    <t>SBIN0004599</t>
  </si>
  <si>
    <t>SBIN0004601</t>
  </si>
  <si>
    <t>SBIN0004602</t>
  </si>
  <si>
    <t>SBIN0004603</t>
  </si>
  <si>
    <t>SBIN0004604</t>
  </si>
  <si>
    <t>SBIN0004605</t>
  </si>
  <si>
    <t>SBIN0004606</t>
  </si>
  <si>
    <t>SBIN0004607</t>
  </si>
  <si>
    <t>SBIN0004608</t>
  </si>
  <si>
    <t>SBIN0004609</t>
  </si>
  <si>
    <t>SBIN0004610</t>
  </si>
  <si>
    <t>SBIN0004611</t>
  </si>
  <si>
    <t>SBIN0004612</t>
  </si>
  <si>
    <t>SBIN0004613</t>
  </si>
  <si>
    <t>SBIN0004614</t>
  </si>
  <si>
    <t>SBIN0004615</t>
  </si>
  <si>
    <t>SBIN0004616</t>
  </si>
  <si>
    <t>SBIN0004617</t>
  </si>
  <si>
    <t>SBIN0004618</t>
  </si>
  <si>
    <t>SBIN0004619</t>
  </si>
  <si>
    <t>SBIN0004620</t>
  </si>
  <si>
    <t>SBIN0004621</t>
  </si>
  <si>
    <t>SBIN0004622</t>
  </si>
  <si>
    <t>SBIN0004623</t>
  </si>
  <si>
    <t>SBIN0004624</t>
  </si>
  <si>
    <t>SBIN0004625</t>
  </si>
  <si>
    <t>SBIN0004626</t>
  </si>
  <si>
    <t>SBIN0004627</t>
  </si>
  <si>
    <t>SBIN0004628</t>
  </si>
  <si>
    <t>SBIN0004629</t>
  </si>
  <si>
    <t>SBIN0004630</t>
  </si>
  <si>
    <t>SBIN0004631</t>
  </si>
  <si>
    <t>SBIN0004632</t>
  </si>
  <si>
    <t>SBIN0004633</t>
  </si>
  <si>
    <t>SBIN0004634</t>
  </si>
  <si>
    <t>SBIN0004635</t>
  </si>
  <si>
    <t>SBIN0004636</t>
  </si>
  <si>
    <t>SBIN0004637</t>
  </si>
  <si>
    <t>SBIN0004638</t>
  </si>
  <si>
    <t>SBIN0004639</t>
  </si>
  <si>
    <t>SBIN0004640</t>
  </si>
  <si>
    <t>SBIN0004641</t>
  </si>
  <si>
    <t>SBIN0004642</t>
  </si>
  <si>
    <t>SBIN0004643</t>
  </si>
  <si>
    <t>SBIN0004644</t>
  </si>
  <si>
    <t>SBIN0004645</t>
  </si>
  <si>
    <t>SBIN0004646</t>
  </si>
  <si>
    <t>SBIN0004647</t>
  </si>
  <si>
    <t>SBIN0004648</t>
  </si>
  <si>
    <t>SBIN0004649</t>
  </si>
  <si>
    <t>SBIN0004650</t>
  </si>
  <si>
    <t>SBIN0004651</t>
  </si>
  <si>
    <t>SBIN0004652</t>
  </si>
  <si>
    <t>SBIN0004653</t>
  </si>
  <si>
    <t>SBIN0004654</t>
  </si>
  <si>
    <t>SBIN0004655</t>
  </si>
  <si>
    <t>SBIN0004656</t>
  </si>
  <si>
    <t>SBIN0004657</t>
  </si>
  <si>
    <t>SBIN0004658</t>
  </si>
  <si>
    <t>SBIN0004659</t>
  </si>
  <si>
    <t>SBIN0004660</t>
  </si>
  <si>
    <t>SBIN0004661</t>
  </si>
  <si>
    <t>SBIN0004662</t>
  </si>
  <si>
    <t>SBIN0004664</t>
  </si>
  <si>
    <t>SBIN0004665</t>
  </si>
  <si>
    <t>SBIN0004666</t>
  </si>
  <si>
    <t>SBIN0004667</t>
  </si>
  <si>
    <t>SBIN0004668</t>
  </si>
  <si>
    <t>SBIN0004669</t>
  </si>
  <si>
    <t>SBIN0004670</t>
  </si>
  <si>
    <t>SBIN0004671</t>
  </si>
  <si>
    <t>SBIN0004672</t>
  </si>
  <si>
    <t>SBIN0004673</t>
  </si>
  <si>
    <t>SBIN0004674</t>
  </si>
  <si>
    <t>SBIN0004675</t>
  </si>
  <si>
    <t>SBIN0004676</t>
  </si>
  <si>
    <t>SBIN0004677</t>
  </si>
  <si>
    <t>SBIN0004678</t>
  </si>
  <si>
    <t>SBIN0004679</t>
  </si>
  <si>
    <t>SBIN0004680</t>
  </si>
  <si>
    <t>SBIN0004681</t>
  </si>
  <si>
    <t>SBIN0004682</t>
  </si>
  <si>
    <t>SBIN0004683</t>
  </si>
  <si>
    <t>SBIN0004684</t>
  </si>
  <si>
    <t>SBIN0004685</t>
  </si>
  <si>
    <t>SBIN0004686</t>
  </si>
  <si>
    <t>SBIN0004687</t>
  </si>
  <si>
    <t>SBIN0004688</t>
  </si>
  <si>
    <t>SBIN0004690</t>
  </si>
  <si>
    <t>SBIN0004691</t>
  </si>
  <si>
    <t>SBIN0004692</t>
  </si>
  <si>
    <t>SBIN0004693</t>
  </si>
  <si>
    <t>SBIN0004694</t>
  </si>
  <si>
    <t>SBIN0004696</t>
  </si>
  <si>
    <t>SBIN0004697</t>
  </si>
  <si>
    <t>SBIN0004698</t>
  </si>
  <si>
    <t>SBIN0004699</t>
  </si>
  <si>
    <t>SBIN0004700</t>
  </si>
  <si>
    <t>SBIN0004701</t>
  </si>
  <si>
    <t>SBIN0004702</t>
  </si>
  <si>
    <t>SBIN0004703</t>
  </si>
  <si>
    <t>SBIN0004704</t>
  </si>
  <si>
    <t>SBIN0004705</t>
  </si>
  <si>
    <t>SBIN0004706</t>
  </si>
  <si>
    <t>SBIN0004707</t>
  </si>
  <si>
    <t>SBIN0004708</t>
  </si>
  <si>
    <t>SBIN0004710</t>
  </si>
  <si>
    <t>SBIN0004711</t>
  </si>
  <si>
    <t>SBIN0004712</t>
  </si>
  <si>
    <t>SBIN0004713</t>
  </si>
  <si>
    <t>SBIN0004714</t>
  </si>
  <si>
    <t>SBIN0004715</t>
  </si>
  <si>
    <t>SBIN0004716</t>
  </si>
  <si>
    <t>SBIN0004717</t>
  </si>
  <si>
    <t>SBIN0004718</t>
  </si>
  <si>
    <t>SBIN0004719</t>
  </si>
  <si>
    <t>SBIN0004720</t>
  </si>
  <si>
    <t>SBIN0004721</t>
  </si>
  <si>
    <t>SBIN0004722</t>
  </si>
  <si>
    <t>SBIN0004723</t>
  </si>
  <si>
    <t>SBIN0004724</t>
  </si>
  <si>
    <t>SBIN0004725</t>
  </si>
  <si>
    <t>SBIN0004726</t>
  </si>
  <si>
    <t>SBIN0004727</t>
  </si>
  <si>
    <t>SBIN0004728</t>
  </si>
  <si>
    <t>SBIN0004729</t>
  </si>
  <si>
    <t>SBIN0004730</t>
  </si>
  <si>
    <t>SBIN0004731</t>
  </si>
  <si>
    <t>SBIN0004732</t>
  </si>
  <si>
    <t>SBIN0004733</t>
  </si>
  <si>
    <t>SBIN0004734</t>
  </si>
  <si>
    <t>SBIN0004735</t>
  </si>
  <si>
    <t>SBIN0004736</t>
  </si>
  <si>
    <t>SBIN0004737</t>
  </si>
  <si>
    <t>SBIN0004738</t>
  </si>
  <si>
    <t>SBIN0004739</t>
  </si>
  <si>
    <t>SBIN0004740</t>
  </si>
  <si>
    <t>SBIN0004741</t>
  </si>
  <si>
    <t>SBIN0004742</t>
  </si>
  <si>
    <t>SBIN0004743</t>
  </si>
  <si>
    <t>SBIN0004744</t>
  </si>
  <si>
    <t>SBIN0004745</t>
  </si>
  <si>
    <t>SBIN0004746</t>
  </si>
  <si>
    <t>SBIN0004747</t>
  </si>
  <si>
    <t>SBIN0004748</t>
  </si>
  <si>
    <t>SBIN0004749</t>
  </si>
  <si>
    <t>SBIN0004750</t>
  </si>
  <si>
    <t>SBIN0004751</t>
  </si>
  <si>
    <t>SBIN0004752</t>
  </si>
  <si>
    <t>SBIN0004753</t>
  </si>
  <si>
    <t>SBIN0004754</t>
  </si>
  <si>
    <t>SBIN0004755</t>
  </si>
  <si>
    <t>SBIN0004756</t>
  </si>
  <si>
    <t>SBIN0004757</t>
  </si>
  <si>
    <t>SBIN0004758</t>
  </si>
  <si>
    <t>SBIN0004759</t>
  </si>
  <si>
    <t>SBIN0004760</t>
  </si>
  <si>
    <t>SBIN0004761</t>
  </si>
  <si>
    <t>SBIN0004762</t>
  </si>
  <si>
    <t>SBIN0004763</t>
  </si>
  <si>
    <t>SBIN0004764</t>
  </si>
  <si>
    <t>SBIN0004765</t>
  </si>
  <si>
    <t>SBIN0004766</t>
  </si>
  <si>
    <t>SBIN0004767</t>
  </si>
  <si>
    <t>SBIN0004768</t>
  </si>
  <si>
    <t>SBIN0004769</t>
  </si>
  <si>
    <t>SBIN0004770</t>
  </si>
  <si>
    <t>SBIN0004771</t>
  </si>
  <si>
    <t>SBIN0004772</t>
  </si>
  <si>
    <t>SBIN0004773</t>
  </si>
  <si>
    <t>SBIN0004774</t>
  </si>
  <si>
    <t>SBIN0004775</t>
  </si>
  <si>
    <t>SBIN0004776</t>
  </si>
  <si>
    <t>SBIN0004777</t>
  </si>
  <si>
    <t>SBIN0004778</t>
  </si>
  <si>
    <t>SBIN0004779</t>
  </si>
  <si>
    <t>SBIN0004780</t>
  </si>
  <si>
    <t>SBIN0004781</t>
  </si>
  <si>
    <t>SBIN0004782</t>
  </si>
  <si>
    <t>SBIN0004783</t>
  </si>
  <si>
    <t>SBIN0004784</t>
  </si>
  <si>
    <t>SBIN0004785</t>
  </si>
  <si>
    <t>SBIN0004786</t>
  </si>
  <si>
    <t>SBIN0004787</t>
  </si>
  <si>
    <t>SBIN0004788</t>
  </si>
  <si>
    <t>SBIN0004789</t>
  </si>
  <si>
    <t>SBIN0004790</t>
  </si>
  <si>
    <t>SBIN0004791</t>
  </si>
  <si>
    <t>SBIN0004792</t>
  </si>
  <si>
    <t>SBIN0004793</t>
  </si>
  <si>
    <t>SBIN0004794</t>
  </si>
  <si>
    <t>SBIN0004795</t>
  </si>
  <si>
    <t>SBIN0004796</t>
  </si>
  <si>
    <t>SBIN0004797</t>
  </si>
  <si>
    <t>SBIN0004798</t>
  </si>
  <si>
    <t>SBIN0004799</t>
  </si>
  <si>
    <t>SBIN0004800</t>
  </si>
  <si>
    <t>SBIN0004801</t>
  </si>
  <si>
    <t>SBIN0004802</t>
  </si>
  <si>
    <t>SBIN0004803</t>
  </si>
  <si>
    <t>SBIN0004804</t>
  </si>
  <si>
    <t>SBIN0004805</t>
  </si>
  <si>
    <t>SBIN0004806</t>
  </si>
  <si>
    <t>SBIN0004807</t>
  </si>
  <si>
    <t>SBIN0004808</t>
  </si>
  <si>
    <t>SBIN0004809</t>
  </si>
  <si>
    <t>SBIN0004810</t>
  </si>
  <si>
    <t>SBIN0004812</t>
  </si>
  <si>
    <t>SBIN0004813</t>
  </si>
  <si>
    <t>SBIN0004814</t>
  </si>
  <si>
    <t>SBIN0004815</t>
  </si>
  <si>
    <t>SBIN0004816</t>
  </si>
  <si>
    <t>SBIN0004817</t>
  </si>
  <si>
    <t>SBIN0004818</t>
  </si>
  <si>
    <t>SBIN0004819</t>
  </si>
  <si>
    <t>SBIN0004821</t>
  </si>
  <si>
    <t>SBIN0004822</t>
  </si>
  <si>
    <t>SBIN0004823</t>
  </si>
  <si>
    <t>SBIN0004824</t>
  </si>
  <si>
    <t>SBIN0004825</t>
  </si>
  <si>
    <t>SBIN0004826</t>
  </si>
  <si>
    <t>SBIN0004827</t>
  </si>
  <si>
    <t>SBIN0004828</t>
  </si>
  <si>
    <t>SBIN0004829</t>
  </si>
  <si>
    <t>SBIN0004830</t>
  </si>
  <si>
    <t>SBIN0004831</t>
  </si>
  <si>
    <t>SBIN0004832</t>
  </si>
  <si>
    <t>SBIN0004834</t>
  </si>
  <si>
    <t>SBIN0004835</t>
  </si>
  <si>
    <t>SBIN0004836</t>
  </si>
  <si>
    <t>SBIN0004837</t>
  </si>
  <si>
    <t>SBIN0004838</t>
  </si>
  <si>
    <t>SBIN0004839</t>
  </si>
  <si>
    <t>SBIN0004840</t>
  </si>
  <si>
    <t>SBIN0004841</t>
  </si>
  <si>
    <t>SBIN0004842</t>
  </si>
  <si>
    <t>SBIN0004843</t>
  </si>
  <si>
    <t>SBIN0004844</t>
  </si>
  <si>
    <t>SBIN0004845</t>
  </si>
  <si>
    <t>SBIN0004846</t>
  </si>
  <si>
    <t>SBIN0004848</t>
  </si>
  <si>
    <t>SBIN0004849</t>
  </si>
  <si>
    <t>SBIN0004850</t>
  </si>
  <si>
    <t>SBIN0004851</t>
  </si>
  <si>
    <t>SBIN0004852</t>
  </si>
  <si>
    <t>SBIN0004853</t>
  </si>
  <si>
    <t>SBIN0004854</t>
  </si>
  <si>
    <t>SBIN0004855</t>
  </si>
  <si>
    <t>SBIN0004856</t>
  </si>
  <si>
    <t>SBIN0004857</t>
  </si>
  <si>
    <t>SBIN0004858</t>
  </si>
  <si>
    <t>SBIN0004859</t>
  </si>
  <si>
    <t>SBIN0004860</t>
  </si>
  <si>
    <t>SBIN0004861</t>
  </si>
  <si>
    <t>SBIN0004862</t>
  </si>
  <si>
    <t>SBIN0004863</t>
  </si>
  <si>
    <t>SBIN0004864</t>
  </si>
  <si>
    <t>SBIN0004865</t>
  </si>
  <si>
    <t>SBIN0004866</t>
  </si>
  <si>
    <t>SBIN0004867</t>
  </si>
  <si>
    <t>SBIN0004868</t>
  </si>
  <si>
    <t>SBIN0004869</t>
  </si>
  <si>
    <t>SBIN0004870</t>
  </si>
  <si>
    <t>SBIN0004871</t>
  </si>
  <si>
    <t>SBIN0004872</t>
  </si>
  <si>
    <t>SBIN0004873</t>
  </si>
  <si>
    <t>SBIN0004874</t>
  </si>
  <si>
    <t>SBIN0004875</t>
  </si>
  <si>
    <t>SBIN0004876</t>
  </si>
  <si>
    <t>SBIN0004877</t>
  </si>
  <si>
    <t>SBIN0004878</t>
  </si>
  <si>
    <t>SBIN0004879</t>
  </si>
  <si>
    <t>SBIN0004880</t>
  </si>
  <si>
    <t>SBIN0004881</t>
  </si>
  <si>
    <t>SBIN0004882</t>
  </si>
  <si>
    <t>SBIN0004883</t>
  </si>
  <si>
    <t>SBIN0004884</t>
  </si>
  <si>
    <t>SBIN0004885</t>
  </si>
  <si>
    <t>SBIN0004886</t>
  </si>
  <si>
    <t>SBIN0004887</t>
  </si>
  <si>
    <t>SBIN0004888</t>
  </si>
  <si>
    <t>SBIN0004889</t>
  </si>
  <si>
    <t>SBIN0004890</t>
  </si>
  <si>
    <t>SBIN0004891</t>
  </si>
  <si>
    <t>SBIN0004892</t>
  </si>
  <si>
    <t>SBIN0004893</t>
  </si>
  <si>
    <t>SBIN0004894</t>
  </si>
  <si>
    <t>SBIN0004895</t>
  </si>
  <si>
    <t>SBIN0004896</t>
  </si>
  <si>
    <t>SBIN0004897</t>
  </si>
  <si>
    <t>SBIN0004898</t>
  </si>
  <si>
    <t>SBIN0004899</t>
  </si>
  <si>
    <t>SBIN0004900</t>
  </si>
  <si>
    <t>SBIN0004901</t>
  </si>
  <si>
    <t>SBIN0004902</t>
  </si>
  <si>
    <t>SBIN0004903</t>
  </si>
  <si>
    <t>SBIN0004904</t>
  </si>
  <si>
    <t>SBIN0004905</t>
  </si>
  <si>
    <t>SBIN0004906</t>
  </si>
  <si>
    <t>SBIN0004907</t>
  </si>
  <si>
    <t>SBIN0004908</t>
  </si>
  <si>
    <t>SBIN0004909</t>
  </si>
  <si>
    <t>SBIN0004910</t>
  </si>
  <si>
    <t>SBIN0004911</t>
  </si>
  <si>
    <t>SBIN0004912</t>
  </si>
  <si>
    <t>SBIN0004913</t>
  </si>
  <si>
    <t>SBIN0004914</t>
  </si>
  <si>
    <t>SBIN0004915</t>
  </si>
  <si>
    <t>SBIN0004916</t>
  </si>
  <si>
    <t>SBIN0004917</t>
  </si>
  <si>
    <t>SBIN0004918</t>
  </si>
  <si>
    <t>SBIN0004919</t>
  </si>
  <si>
    <t>SBIN0004920</t>
  </si>
  <si>
    <t>SBIN0004921</t>
  </si>
  <si>
    <t>SBIN0004922</t>
  </si>
  <si>
    <t>SBIN0004923</t>
  </si>
  <si>
    <t>SBIN0004924</t>
  </si>
  <si>
    <t>SBIN0004925</t>
  </si>
  <si>
    <t>SBIN0004926</t>
  </si>
  <si>
    <t>SBIN0004927</t>
  </si>
  <si>
    <t>SBIN0004928</t>
  </si>
  <si>
    <t>SBIN0004929</t>
  </si>
  <si>
    <t>SBIN0004930</t>
  </si>
  <si>
    <t>SBIN0004931</t>
  </si>
  <si>
    <t>SBIN0004932</t>
  </si>
  <si>
    <t>SBIN0004933</t>
  </si>
  <si>
    <t>SBIN0004934</t>
  </si>
  <si>
    <t>SBIN0004935</t>
  </si>
  <si>
    <t>SBIN0004936</t>
  </si>
  <si>
    <t>SBIN0004937</t>
  </si>
  <si>
    <t>SBIN0004938</t>
  </si>
  <si>
    <t>SBIN0004939</t>
  </si>
  <si>
    <t>SBIN0004940</t>
  </si>
  <si>
    <t>SBIN0004941</t>
  </si>
  <si>
    <t>SBIN0004942</t>
  </si>
  <si>
    <t>SBIN0004943</t>
  </si>
  <si>
    <t>SBIN0004944</t>
  </si>
  <si>
    <t>SBIN0004945</t>
  </si>
  <si>
    <t>SBIN0004946</t>
  </si>
  <si>
    <t>SBIN0004947</t>
  </si>
  <si>
    <t>SBIN0004948</t>
  </si>
  <si>
    <t>SBIN0004949</t>
  </si>
  <si>
    <t>SBIN0004998</t>
  </si>
  <si>
    <t>SBIN0005007</t>
  </si>
  <si>
    <t>SBIN0005008</t>
  </si>
  <si>
    <t>SBIN0005009</t>
  </si>
  <si>
    <t>SBIN0005011</t>
  </si>
  <si>
    <t>SBIN0005012</t>
  </si>
  <si>
    <t>SBIN0005015</t>
  </si>
  <si>
    <t>SBIN0005016</t>
  </si>
  <si>
    <t>SBIN0005017</t>
  </si>
  <si>
    <t>SBIN0005018</t>
  </si>
  <si>
    <t>SBIN0005019</t>
  </si>
  <si>
    <t>SBIN0005020</t>
  </si>
  <si>
    <t>SBIN0005022</t>
  </si>
  <si>
    <t>SBIN0005023</t>
  </si>
  <si>
    <t>SBIN0005024</t>
  </si>
  <si>
    <t>SBIN0005025</t>
  </si>
  <si>
    <t>SBIN0005026</t>
  </si>
  <si>
    <t>SBIN0005028</t>
  </si>
  <si>
    <t>SBIN0005029</t>
  </si>
  <si>
    <t>SBIN0005030</t>
  </si>
  <si>
    <t>SBIN0005031</t>
  </si>
  <si>
    <t>SBIN0005032</t>
  </si>
  <si>
    <t>SBIN0005033</t>
  </si>
  <si>
    <t>SBIN0005034</t>
  </si>
  <si>
    <t>SBIN0005035</t>
  </si>
  <si>
    <t>SBIN0005036</t>
  </si>
  <si>
    <t>SBIN0005037</t>
  </si>
  <si>
    <t>SBIN0005042</t>
  </si>
  <si>
    <t>SBIN0005043</t>
  </si>
  <si>
    <t>SBIN0005044</t>
  </si>
  <si>
    <t>SBIN0005045</t>
  </si>
  <si>
    <t>SBIN0005046</t>
  </si>
  <si>
    <t>SBIN0005047</t>
  </si>
  <si>
    <t>SBIN0005048</t>
  </si>
  <si>
    <t>SBIN0005049</t>
  </si>
  <si>
    <t>SBIN0005050</t>
  </si>
  <si>
    <t>SBIN0005051</t>
  </si>
  <si>
    <t>SBIN0005052</t>
  </si>
  <si>
    <t>SBIN0005053</t>
  </si>
  <si>
    <t>SBIN0005054</t>
  </si>
  <si>
    <t>SBIN0005055</t>
  </si>
  <si>
    <t>SBIN0005056</t>
  </si>
  <si>
    <t>SBIN0005057</t>
  </si>
  <si>
    <t>SBIN0005059</t>
  </si>
  <si>
    <t>SBIN0005061</t>
  </si>
  <si>
    <t>SBIN0005062</t>
  </si>
  <si>
    <t>SBIN0005063</t>
  </si>
  <si>
    <t>SBIN0005065</t>
  </si>
  <si>
    <t>SBIN0005066</t>
  </si>
  <si>
    <t>SBIN0005067</t>
  </si>
  <si>
    <t>SBIN0005068</t>
  </si>
  <si>
    <t>SBIN0005069</t>
  </si>
  <si>
    <t>SBIN0005071</t>
  </si>
  <si>
    <t>SBIN0005073</t>
  </si>
  <si>
    <t>SBIN0005074</t>
  </si>
  <si>
    <t>SBIN0005075</t>
  </si>
  <si>
    <t>SBIN0005076</t>
  </si>
  <si>
    <t>SBIN0005077</t>
  </si>
  <si>
    <t>SBIN0005078</t>
  </si>
  <si>
    <t>SBIN0005079</t>
  </si>
  <si>
    <t>SBIN0005080</t>
  </si>
  <si>
    <t>SBIN0005081</t>
  </si>
  <si>
    <t>SBIN0005082</t>
  </si>
  <si>
    <t>SBIN0005083</t>
  </si>
  <si>
    <t>SBIN0005084</t>
  </si>
  <si>
    <t>SBIN0005085</t>
  </si>
  <si>
    <t>SBIN0005086</t>
  </si>
  <si>
    <t>SBIN0005087</t>
  </si>
  <si>
    <t>SBIN0005088</t>
  </si>
  <si>
    <t>SBIN0005089</t>
  </si>
  <si>
    <t>SBIN0005090</t>
  </si>
  <si>
    <t>SBIN0005091</t>
  </si>
  <si>
    <t>SBIN0005092</t>
  </si>
  <si>
    <t>SBIN0005093</t>
  </si>
  <si>
    <t>SBIN0005094</t>
  </si>
  <si>
    <t>SBIN0005095</t>
  </si>
  <si>
    <t>SBIN0005097</t>
  </si>
  <si>
    <t>SBIN0005098</t>
  </si>
  <si>
    <t>SBIN0005099</t>
  </si>
  <si>
    <t>SBIN0005100</t>
  </si>
  <si>
    <t>SBIN0005101</t>
  </si>
  <si>
    <t>SBIN0005103</t>
  </si>
  <si>
    <t>SBIN0005104</t>
  </si>
  <si>
    <t>SBIN0005105</t>
  </si>
  <si>
    <t>SBIN0005106</t>
  </si>
  <si>
    <t>SBIN0005107</t>
  </si>
  <si>
    <t>SBIN0005108</t>
  </si>
  <si>
    <t>SBIN0005109</t>
  </si>
  <si>
    <t>SBIN0005110</t>
  </si>
  <si>
    <t>SBIN0005112</t>
  </si>
  <si>
    <t>SBIN0005113</t>
  </si>
  <si>
    <t>SBIN0005114</t>
  </si>
  <si>
    <t>SBIN0005115</t>
  </si>
  <si>
    <t>SBIN0005116</t>
  </si>
  <si>
    <t>SBIN0005117</t>
  </si>
  <si>
    <t>SBIN0005118</t>
  </si>
  <si>
    <t>SBIN0005119</t>
  </si>
  <si>
    <t>SBIN0005120</t>
  </si>
  <si>
    <t>SBIN0005121</t>
  </si>
  <si>
    <t>SBIN0005122</t>
  </si>
  <si>
    <t>SBIN0005123</t>
  </si>
  <si>
    <t>SBIN0005124</t>
  </si>
  <si>
    <t>SBIN0005125</t>
  </si>
  <si>
    <t>SBIN0005126</t>
  </si>
  <si>
    <t>SBIN0005127</t>
  </si>
  <si>
    <t>SBIN0005128</t>
  </si>
  <si>
    <t>SBIN0005129</t>
  </si>
  <si>
    <t>SBIN0005130</t>
  </si>
  <si>
    <t>SBIN0005131</t>
  </si>
  <si>
    <t>SBIN0005132</t>
  </si>
  <si>
    <t>SBIN0005133</t>
  </si>
  <si>
    <t>SBIN0005135</t>
  </si>
  <si>
    <t>SBIN0005136</t>
  </si>
  <si>
    <t>SBIN0005137</t>
  </si>
  <si>
    <t>SBIN0005141</t>
  </si>
  <si>
    <t>SBIN0005142</t>
  </si>
  <si>
    <t>SBIN0005145</t>
  </si>
  <si>
    <t>SBIN0005146</t>
  </si>
  <si>
    <t>SBIN0005147</t>
  </si>
  <si>
    <t>SBIN0005148</t>
  </si>
  <si>
    <t>SBIN0005149</t>
  </si>
  <si>
    <t>SBIN0005150</t>
  </si>
  <si>
    <t>SBIN0005151</t>
  </si>
  <si>
    <t>SBIN0005152</t>
  </si>
  <si>
    <t>SBIN0005153</t>
  </si>
  <si>
    <t>SBIN0005154</t>
  </si>
  <si>
    <t>SBIN0005155</t>
  </si>
  <si>
    <t>SBIN0005156</t>
  </si>
  <si>
    <t>SBIN0005157</t>
  </si>
  <si>
    <t>SBIN0005158</t>
  </si>
  <si>
    <t>SBIN0005159</t>
  </si>
  <si>
    <t>SBIN0005160</t>
  </si>
  <si>
    <t>SBIN0005161</t>
  </si>
  <si>
    <t>SBIN0005162</t>
  </si>
  <si>
    <t>SBIN0005163</t>
  </si>
  <si>
    <t>SBIN0005165</t>
  </si>
  <si>
    <t>SBIN0005166</t>
  </si>
  <si>
    <t>SBIN0005167</t>
  </si>
  <si>
    <t>SBIN0005168</t>
  </si>
  <si>
    <t>SBIN0005169</t>
  </si>
  <si>
    <t>SBIN0005170</t>
  </si>
  <si>
    <t>SBIN0005171</t>
  </si>
  <si>
    <t>SBIN0005172</t>
  </si>
  <si>
    <t>SBIN0005173</t>
  </si>
  <si>
    <t>SBIN0005174</t>
  </si>
  <si>
    <t>SBIN0005175</t>
  </si>
  <si>
    <t>SBIN0005176</t>
  </si>
  <si>
    <t>SBIN0005177</t>
  </si>
  <si>
    <t>SBIN0005178</t>
  </si>
  <si>
    <t>SBIN0005179</t>
  </si>
  <si>
    <t>SBIN0005180</t>
  </si>
  <si>
    <t>SBIN0005181</t>
  </si>
  <si>
    <t>SBIN0005182</t>
  </si>
  <si>
    <t>SBIN0005183</t>
  </si>
  <si>
    <t>SBIN0005184</t>
  </si>
  <si>
    <t>SBIN0005185</t>
  </si>
  <si>
    <t>SBIN0005186</t>
  </si>
  <si>
    <t>SBIN0005187</t>
  </si>
  <si>
    <t>SBIN0005188</t>
  </si>
  <si>
    <t>SBIN0005189</t>
  </si>
  <si>
    <t>SBIN0005190</t>
  </si>
  <si>
    <t>SBIN0005191</t>
  </si>
  <si>
    <t>SBIN0005192</t>
  </si>
  <si>
    <t>SBIN0005193</t>
  </si>
  <si>
    <t>SBIN0005194</t>
  </si>
  <si>
    <t>SBIN0005195</t>
  </si>
  <si>
    <t>SBIN0005196</t>
  </si>
  <si>
    <t>SBIN0005197</t>
  </si>
  <si>
    <t>SBIN0005198</t>
  </si>
  <si>
    <t>SBIN0005199</t>
  </si>
  <si>
    <t>SBIN0005200</t>
  </si>
  <si>
    <t>SBIN0005201</t>
  </si>
  <si>
    <t>SBIN0005202</t>
  </si>
  <si>
    <t>SBIN0005203</t>
  </si>
  <si>
    <t>SBIN0005204</t>
  </si>
  <si>
    <t>SBIN0005205</t>
  </si>
  <si>
    <t>SBIN0005206</t>
  </si>
  <si>
    <t>SBIN0005207</t>
  </si>
  <si>
    <t>SBIN0005208</t>
  </si>
  <si>
    <t>SBIN0005209</t>
  </si>
  <si>
    <t>SBIN0005210</t>
  </si>
  <si>
    <t>SBIN0005211</t>
  </si>
  <si>
    <t>SBIN0005212</t>
  </si>
  <si>
    <t>SBIN0005213</t>
  </si>
  <si>
    <t>SBIN0005214</t>
  </si>
  <si>
    <t>SBIN0005215</t>
  </si>
  <si>
    <t>SBIN0005216</t>
  </si>
  <si>
    <t>SBIN0005217</t>
  </si>
  <si>
    <t>SBIN0005218</t>
  </si>
  <si>
    <t>SBIN0005221</t>
  </si>
  <si>
    <t>SBIN0005222</t>
  </si>
  <si>
    <t>SBIN0005223</t>
  </si>
  <si>
    <t>SBIN0005224</t>
  </si>
  <si>
    <t>SBIN0005225</t>
  </si>
  <si>
    <t>SBIN0005226</t>
  </si>
  <si>
    <t>SBIN0005229</t>
  </si>
  <si>
    <t>SBIN0005230</t>
  </si>
  <si>
    <t>SBIN0005233</t>
  </si>
  <si>
    <t>SBIN0005234</t>
  </si>
  <si>
    <t>SBIN0005235</t>
  </si>
  <si>
    <t>SBIN0005236</t>
  </si>
  <si>
    <t>SBIN0005237</t>
  </si>
  <si>
    <t>SBIN0005238</t>
  </si>
  <si>
    <t>SBIN0005239</t>
  </si>
  <si>
    <t>SBIN0005240</t>
  </si>
  <si>
    <t>SBIN0005242</t>
  </si>
  <si>
    <t>SBIN0005243</t>
  </si>
  <si>
    <t>SBIN0005244</t>
  </si>
  <si>
    <t>SBIN0005245</t>
  </si>
  <si>
    <t>SBIN0005246</t>
  </si>
  <si>
    <t>SBIN0005247</t>
  </si>
  <si>
    <t>SBIN0005249</t>
  </si>
  <si>
    <t>SBIN0005250</t>
  </si>
  <si>
    <t>SBIN0005251</t>
  </si>
  <si>
    <t>SBIN0005252</t>
  </si>
  <si>
    <t>SBIN0005254</t>
  </si>
  <si>
    <t>SBIN0005255</t>
  </si>
  <si>
    <t>SBIN0005256</t>
  </si>
  <si>
    <t>SBIN0005257</t>
  </si>
  <si>
    <t>SBIN0005258</t>
  </si>
  <si>
    <t>SBIN0005261</t>
  </si>
  <si>
    <t>SBIN0005263</t>
  </si>
  <si>
    <t>SBIN0005265</t>
  </si>
  <si>
    <t>SBIN0005266</t>
  </si>
  <si>
    <t>SBIN0005267</t>
  </si>
  <si>
    <t>SBIN0005268</t>
  </si>
  <si>
    <t>SBIN0005269</t>
  </si>
  <si>
    <t>SBIN0005270</t>
  </si>
  <si>
    <t>SBIN0005271</t>
  </si>
  <si>
    <t>SBIN0005272</t>
  </si>
  <si>
    <t>SBIN0005273</t>
  </si>
  <si>
    <t>SBIN0005274</t>
  </si>
  <si>
    <t>SBIN0005276</t>
  </si>
  <si>
    <t>SBIN0005277</t>
  </si>
  <si>
    <t>SBIN0005278</t>
  </si>
  <si>
    <t>SBIN0005279</t>
  </si>
  <si>
    <t>SBIN0005280</t>
  </si>
  <si>
    <t>SBIN0005281</t>
  </si>
  <si>
    <t>SBIN0005282</t>
  </si>
  <si>
    <t>SBIN0005283</t>
  </si>
  <si>
    <t>SBIN0005284</t>
  </si>
  <si>
    <t>SBIN0005285</t>
  </si>
  <si>
    <t>SBIN0005286</t>
  </si>
  <si>
    <t>SBIN0005287</t>
  </si>
  <si>
    <t>SBIN0005288</t>
  </si>
  <si>
    <t>SBIN0005289</t>
  </si>
  <si>
    <t>SBIN0005290</t>
  </si>
  <si>
    <t>SBIN0005291</t>
  </si>
  <si>
    <t>SBIN0005292</t>
  </si>
  <si>
    <t>SBIN0005293</t>
  </si>
  <si>
    <t>SBIN0005295</t>
  </si>
  <si>
    <t>SBIN0005296</t>
  </si>
  <si>
    <t>SBIN0005297</t>
  </si>
  <si>
    <t>SBIN0005298</t>
  </si>
  <si>
    <t>SBIN0005299</t>
  </si>
  <si>
    <t>SBIN0005300</t>
  </si>
  <si>
    <t>SBIN0005301</t>
  </si>
  <si>
    <t>SBIN0005302</t>
  </si>
  <si>
    <t>SBIN0005303</t>
  </si>
  <si>
    <t>SBIN0005304</t>
  </si>
  <si>
    <t>SBIN0005305</t>
  </si>
  <si>
    <t>SBIN0005306</t>
  </si>
  <si>
    <t>SBIN0005307</t>
  </si>
  <si>
    <t>SBIN0005308</t>
  </si>
  <si>
    <t>SBIN0005309</t>
  </si>
  <si>
    <t>SBIN0005310</t>
  </si>
  <si>
    <t>SBIN0005311</t>
  </si>
  <si>
    <t>SBIN0005312</t>
  </si>
  <si>
    <t>SBIN0005313</t>
  </si>
  <si>
    <t>SBIN0005314</t>
  </si>
  <si>
    <t>SBIN0005315</t>
  </si>
  <si>
    <t>SBIN0005316</t>
  </si>
  <si>
    <t>SBIN0005317</t>
  </si>
  <si>
    <t>SBIN0005318</t>
  </si>
  <si>
    <t>SBIN0005319</t>
  </si>
  <si>
    <t>SBIN0005320</t>
  </si>
  <si>
    <t>SBIN0005321</t>
  </si>
  <si>
    <t>SBIN0005322</t>
  </si>
  <si>
    <t>SBIN0005323</t>
  </si>
  <si>
    <t>SBIN0005324</t>
  </si>
  <si>
    <t>SBIN0005325</t>
  </si>
  <si>
    <t>SBIN0005326</t>
  </si>
  <si>
    <t>SBIN0005327</t>
  </si>
  <si>
    <t>SBIN0005328</t>
  </si>
  <si>
    <t>SBIN0005329</t>
  </si>
  <si>
    <t>SBIN0005330</t>
  </si>
  <si>
    <t>SBIN0005331</t>
  </si>
  <si>
    <t>SBIN0005332</t>
  </si>
  <si>
    <t>SBIN0005333</t>
  </si>
  <si>
    <t>SBIN0005334</t>
  </si>
  <si>
    <t>SBIN0005335</t>
  </si>
  <si>
    <t>SBIN0005336</t>
  </si>
  <si>
    <t>SBIN0005337</t>
  </si>
  <si>
    <t>SBIN0005338</t>
  </si>
  <si>
    <t>SBIN0005339</t>
  </si>
  <si>
    <t>SBIN0005340</t>
  </si>
  <si>
    <t>SBIN0005341</t>
  </si>
  <si>
    <t>SBIN0005343</t>
  </si>
  <si>
    <t>SBIN0005344</t>
  </si>
  <si>
    <t>SBIN0005345</t>
  </si>
  <si>
    <t>SBIN0005346</t>
  </si>
  <si>
    <t>SBIN0005347</t>
  </si>
  <si>
    <t>SBIN0005348</t>
  </si>
  <si>
    <t>SBIN0005349</t>
  </si>
  <si>
    <t>SBIN0005350</t>
  </si>
  <si>
    <t>SBIN0005352</t>
  </si>
  <si>
    <t>SBIN0005353</t>
  </si>
  <si>
    <t>SBIN0005354</t>
  </si>
  <si>
    <t>SBIN0005355</t>
  </si>
  <si>
    <t>SBIN0005356</t>
  </si>
  <si>
    <t>SBIN0005357</t>
  </si>
  <si>
    <t>SBIN0005358</t>
  </si>
  <si>
    <t>SBIN0005359</t>
  </si>
  <si>
    <t>SBIN0005361</t>
  </si>
  <si>
    <t>SBIN0005362</t>
  </si>
  <si>
    <t>SBIN0005363</t>
  </si>
  <si>
    <t>SBIN0005364</t>
  </si>
  <si>
    <t>SBIN0005365</t>
  </si>
  <si>
    <t>SBIN0005366</t>
  </si>
  <si>
    <t>SBIN0005367</t>
  </si>
  <si>
    <t>SBIN0005368</t>
  </si>
  <si>
    <t>SBIN0005369</t>
  </si>
  <si>
    <t>SBIN0005370</t>
  </si>
  <si>
    <t>SBIN0005371</t>
  </si>
  <si>
    <t>SBIN0005372</t>
  </si>
  <si>
    <t>SBIN0005373</t>
  </si>
  <si>
    <t>SBIN0005374</t>
  </si>
  <si>
    <t>SBIN0005376</t>
  </si>
  <si>
    <t>SBIN0005377</t>
  </si>
  <si>
    <t>SBIN0005378</t>
  </si>
  <si>
    <t>SBIN0005379</t>
  </si>
  <si>
    <t>SBIN0005380</t>
  </si>
  <si>
    <t>SBIN0005381</t>
  </si>
  <si>
    <t>SBIN0005382</t>
  </si>
  <si>
    <t>SBIN0005383</t>
  </si>
  <si>
    <t>SBIN0005384</t>
  </si>
  <si>
    <t>SBIN0005385</t>
  </si>
  <si>
    <t>SBIN0005386</t>
  </si>
  <si>
    <t>SBIN0005387</t>
  </si>
  <si>
    <t>SBIN0005388</t>
  </si>
  <si>
    <t>SBIN0005389</t>
  </si>
  <si>
    <t>SBIN0005390</t>
  </si>
  <si>
    <t>SBIN0005391</t>
  </si>
  <si>
    <t>SBIN0005392</t>
  </si>
  <si>
    <t>SBIN0005393</t>
  </si>
  <si>
    <t>SBIN0005394</t>
  </si>
  <si>
    <t>SBIN0005395</t>
  </si>
  <si>
    <t>SBIN0005396</t>
  </si>
  <si>
    <t>SBIN0005397</t>
  </si>
  <si>
    <t>SBIN0005398</t>
  </si>
  <si>
    <t>SBIN0005399</t>
  </si>
  <si>
    <t>SBIN0005400</t>
  </si>
  <si>
    <t>SBIN0005401</t>
  </si>
  <si>
    <t>SBIN0005402</t>
  </si>
  <si>
    <t>SBIN0005403</t>
  </si>
  <si>
    <t>SBIN0005404</t>
  </si>
  <si>
    <t>SBIN0005405</t>
  </si>
  <si>
    <t>SBIN0005406</t>
  </si>
  <si>
    <t>SBIN0005407</t>
  </si>
  <si>
    <t>SBIN0005408</t>
  </si>
  <si>
    <t>SBIN0005409</t>
  </si>
  <si>
    <t>SBIN0005410</t>
  </si>
  <si>
    <t>SBIN0005411</t>
  </si>
  <si>
    <t>SBIN0005412</t>
  </si>
  <si>
    <t>SBIN0005413</t>
  </si>
  <si>
    <t>SBIN0005415</t>
  </si>
  <si>
    <t>SBIN0005416</t>
  </si>
  <si>
    <t>SBIN0005417</t>
  </si>
  <si>
    <t>SBIN0005418</t>
  </si>
  <si>
    <t>SBIN0005419</t>
  </si>
  <si>
    <t>SBIN0005420</t>
  </si>
  <si>
    <t>SBIN0005421</t>
  </si>
  <si>
    <t>SBIN0005422</t>
  </si>
  <si>
    <t>SBIN0005423</t>
  </si>
  <si>
    <t>SBIN0005424</t>
  </si>
  <si>
    <t>SBIN0005425</t>
  </si>
  <si>
    <t>SBIN0005426</t>
  </si>
  <si>
    <t>SBIN0005427</t>
  </si>
  <si>
    <t>SBIN0005428</t>
  </si>
  <si>
    <t>SBIN0005429</t>
  </si>
  <si>
    <t>SBIN0005430</t>
  </si>
  <si>
    <t>SBIN0005431</t>
  </si>
  <si>
    <t>SBIN0005432</t>
  </si>
  <si>
    <t>SBIN0005433</t>
  </si>
  <si>
    <t>SBIN0005434</t>
  </si>
  <si>
    <t>SBIN0005435</t>
  </si>
  <si>
    <t>SBIN0005436</t>
  </si>
  <si>
    <t>SBIN0005438</t>
  </si>
  <si>
    <t>SBIN0005439</t>
  </si>
  <si>
    <t>SBIN0005440</t>
  </si>
  <si>
    <t>SBIN0005441</t>
  </si>
  <si>
    <t>SBIN0005442</t>
  </si>
  <si>
    <t>SBIN0005443</t>
  </si>
  <si>
    <t>SBIN0005444</t>
  </si>
  <si>
    <t>SBIN0005445</t>
  </si>
  <si>
    <t>SBIN0005446</t>
  </si>
  <si>
    <t>SBIN0005447</t>
  </si>
  <si>
    <t>SBIN0005448</t>
  </si>
  <si>
    <t>SBIN0005449</t>
  </si>
  <si>
    <t>SBIN0005450</t>
  </si>
  <si>
    <t>SBIN0005451</t>
  </si>
  <si>
    <t>SBIN0005452</t>
  </si>
  <si>
    <t>SBIN0005453</t>
  </si>
  <si>
    <t>SBIN0005454</t>
  </si>
  <si>
    <t>SBIN0005455</t>
  </si>
  <si>
    <t>SBIN0005456</t>
  </si>
  <si>
    <t>SBIN0005457</t>
  </si>
  <si>
    <t>SBIN0005458</t>
  </si>
  <si>
    <t>SBIN0005459</t>
  </si>
  <si>
    <t>SBIN0005460</t>
  </si>
  <si>
    <t>SBIN0005461</t>
  </si>
  <si>
    <t>SBIN0005462</t>
  </si>
  <si>
    <t>SBIN0005463</t>
  </si>
  <si>
    <t>SBIN0005464</t>
  </si>
  <si>
    <t>SBIN0005465</t>
  </si>
  <si>
    <t>SBIN0005466</t>
  </si>
  <si>
    <t>SBIN0005467</t>
  </si>
  <si>
    <t>SBIN0005468</t>
  </si>
  <si>
    <t>SBIN0005469</t>
  </si>
  <si>
    <t>SBIN0005470</t>
  </si>
  <si>
    <t>SBIN0005471</t>
  </si>
  <si>
    <t>SBIN0005472</t>
  </si>
  <si>
    <t>SBIN0005473</t>
  </si>
  <si>
    <t>SBIN0005474</t>
  </si>
  <si>
    <t>SBIN0005475</t>
  </si>
  <si>
    <t>SBIN0005476</t>
  </si>
  <si>
    <t>SBIN0005477</t>
  </si>
  <si>
    <t>SBIN0005478</t>
  </si>
  <si>
    <t>SBIN0005479</t>
  </si>
  <si>
    <t>SBIN0005480</t>
  </si>
  <si>
    <t>SBIN0005481</t>
  </si>
  <si>
    <t>SBIN0005482</t>
  </si>
  <si>
    <t>SBIN0005483</t>
  </si>
  <si>
    <t>SBIN0005484</t>
  </si>
  <si>
    <t>SBIN0005485</t>
  </si>
  <si>
    <t>SBIN0005486</t>
  </si>
  <si>
    <t>SBIN0005487</t>
  </si>
  <si>
    <t>SBIN0005488</t>
  </si>
  <si>
    <t>SBIN0005489</t>
  </si>
  <si>
    <t>SBIN0005490</t>
  </si>
  <si>
    <t>SBIN0005491</t>
  </si>
  <si>
    <t>SBIN0005492</t>
  </si>
  <si>
    <t>SBIN0005493</t>
  </si>
  <si>
    <t>SBIN0005494</t>
  </si>
  <si>
    <t>SBIN0005495</t>
  </si>
  <si>
    <t>SBIN0005496</t>
  </si>
  <si>
    <t>SBIN0005497</t>
  </si>
  <si>
    <t>SBIN0005498</t>
  </si>
  <si>
    <t>SBIN0005499</t>
  </si>
  <si>
    <t>SBIN0005500</t>
  </si>
  <si>
    <t>SBIN0005501</t>
  </si>
  <si>
    <t>SBIN0005502</t>
  </si>
  <si>
    <t>SBIN0005503</t>
  </si>
  <si>
    <t>SBIN0005504</t>
  </si>
  <si>
    <t>SBIN0005505</t>
  </si>
  <si>
    <t>SBIN0005506</t>
  </si>
  <si>
    <t>SBIN0005507</t>
  </si>
  <si>
    <t>SBIN0005508</t>
  </si>
  <si>
    <t>SBIN0005509</t>
  </si>
  <si>
    <t>SBIN0005510</t>
  </si>
  <si>
    <t>SBIN0005511</t>
  </si>
  <si>
    <t>SBIN0005512</t>
  </si>
  <si>
    <t>SBIN0005513</t>
  </si>
  <si>
    <t>SBIN0005514</t>
  </si>
  <si>
    <t>SBIN0005515</t>
  </si>
  <si>
    <t>SBIN0005516</t>
  </si>
  <si>
    <t>SBIN0005517</t>
  </si>
  <si>
    <t>SBIN0005518</t>
  </si>
  <si>
    <t>SBIN0005519</t>
  </si>
  <si>
    <t>SBIN0005520</t>
  </si>
  <si>
    <t>SBIN0005521</t>
  </si>
  <si>
    <t>SBIN0005522</t>
  </si>
  <si>
    <t>SBIN0005523</t>
  </si>
  <si>
    <t>SBIN0005524</t>
  </si>
  <si>
    <t>SBIN0005525</t>
  </si>
  <si>
    <t>SBIN0005526</t>
  </si>
  <si>
    <t>SBIN0005527</t>
  </si>
  <si>
    <t>SBIN0005528</t>
  </si>
  <si>
    <t>SBIN0005529</t>
  </si>
  <si>
    <t>SBIN0005530</t>
  </si>
  <si>
    <t>SBIN0005531</t>
  </si>
  <si>
    <t>SBIN0005533</t>
  </si>
  <si>
    <t>SBIN0005534</t>
  </si>
  <si>
    <t>SBIN0005535</t>
  </si>
  <si>
    <t>SBIN0005536</t>
  </si>
  <si>
    <t>SBIN0005537</t>
  </si>
  <si>
    <t>SBIN0005538</t>
  </si>
  <si>
    <t>SBIN0005539</t>
  </si>
  <si>
    <t>SBIN0005540</t>
  </si>
  <si>
    <t>SBIN0005541</t>
  </si>
  <si>
    <t>SBIN0005542</t>
  </si>
  <si>
    <t>SBIN0005543</t>
  </si>
  <si>
    <t>SBIN0005544</t>
  </si>
  <si>
    <t>SBIN0005545</t>
  </si>
  <si>
    <t>SBIN0005546</t>
  </si>
  <si>
    <t>SBIN0005547</t>
  </si>
  <si>
    <t>SBIN0005548</t>
  </si>
  <si>
    <t>SBIN0005549</t>
  </si>
  <si>
    <t>SBIN0005550</t>
  </si>
  <si>
    <t>SBIN0005551</t>
  </si>
  <si>
    <t>SBIN0005552</t>
  </si>
  <si>
    <t>SBIN0005553</t>
  </si>
  <si>
    <t>SBIN0005554</t>
  </si>
  <si>
    <t>SBIN0005555</t>
  </si>
  <si>
    <t>SBIN0005556</t>
  </si>
  <si>
    <t>SBIN0005557</t>
  </si>
  <si>
    <t>SBIN0005558</t>
  </si>
  <si>
    <t>SBIN0005559</t>
  </si>
  <si>
    <t>SBIN0005560</t>
  </si>
  <si>
    <t>SBIN0005561</t>
  </si>
  <si>
    <t>SBIN0005562</t>
  </si>
  <si>
    <t>SBIN0005563</t>
  </si>
  <si>
    <t>SBIN0005564</t>
  </si>
  <si>
    <t>SBIN0005565</t>
  </si>
  <si>
    <t>SBIN0005566</t>
  </si>
  <si>
    <t>SBIN0005567</t>
  </si>
  <si>
    <t>SBIN0005568</t>
  </si>
  <si>
    <t>SBIN0005569</t>
  </si>
  <si>
    <t>SBIN0005570</t>
  </si>
  <si>
    <t>SBIN0005571</t>
  </si>
  <si>
    <t>SBIN0005572</t>
  </si>
  <si>
    <t>SBIN0005573</t>
  </si>
  <si>
    <t>SBIN0005574</t>
  </si>
  <si>
    <t>SBIN0005575</t>
  </si>
  <si>
    <t>SBIN0005576</t>
  </si>
  <si>
    <t>SBIN0005577</t>
  </si>
  <si>
    <t>SBIN0005578</t>
  </si>
  <si>
    <t>SBIN0005579</t>
  </si>
  <si>
    <t>SBIN0005580</t>
  </si>
  <si>
    <t>SBIN0005581</t>
  </si>
  <si>
    <t>SBIN0005582</t>
  </si>
  <si>
    <t>SBIN0005584</t>
  </si>
  <si>
    <t>SBIN0005585</t>
  </si>
  <si>
    <t>SBIN0005587</t>
  </si>
  <si>
    <t>SBIN0005588</t>
  </si>
  <si>
    <t>SBIN0005589</t>
  </si>
  <si>
    <t>SBIN0005590</t>
  </si>
  <si>
    <t>SBIN0005591</t>
  </si>
  <si>
    <t>SBIN0005592</t>
  </si>
  <si>
    <t>SBIN0005593</t>
  </si>
  <si>
    <t>SBIN0005594</t>
  </si>
  <si>
    <t>SBIN0005595</t>
  </si>
  <si>
    <t>SBIN0005596</t>
  </si>
  <si>
    <t>SBIN0005597</t>
  </si>
  <si>
    <t>SBIN0005598</t>
  </si>
  <si>
    <t>SBIN0005599</t>
  </si>
  <si>
    <t>SBIN0005600</t>
  </si>
  <si>
    <t>SBIN0005601</t>
  </si>
  <si>
    <t>SBIN0005602</t>
  </si>
  <si>
    <t>SBIN0005603</t>
  </si>
  <si>
    <t>SBIN0005604</t>
  </si>
  <si>
    <t>SBIN0005605</t>
  </si>
  <si>
    <t>SBIN0005606</t>
  </si>
  <si>
    <t>SBIN0005607</t>
  </si>
  <si>
    <t>SBIN0005608</t>
  </si>
  <si>
    <t>SBIN0005609</t>
  </si>
  <si>
    <t>SBIN0005610</t>
  </si>
  <si>
    <t>SBIN0005611</t>
  </si>
  <si>
    <t>SBIN0005612</t>
  </si>
  <si>
    <t>SBIN0005613</t>
  </si>
  <si>
    <t>SBIN0005614</t>
  </si>
  <si>
    <t>SBIN0005615</t>
  </si>
  <si>
    <t>SBIN0005616</t>
  </si>
  <si>
    <t>SBIN0005617</t>
  </si>
  <si>
    <t>SBIN0005618</t>
  </si>
  <si>
    <t>SBIN0005619</t>
  </si>
  <si>
    <t>SBIN0005620</t>
  </si>
  <si>
    <t>SBIN0005621</t>
  </si>
  <si>
    <t>SBIN0005622</t>
  </si>
  <si>
    <t>SBIN0005623</t>
  </si>
  <si>
    <t>SBIN0005624</t>
  </si>
  <si>
    <t>SBIN0005625</t>
  </si>
  <si>
    <t>SBIN0005626</t>
  </si>
  <si>
    <t>SBIN0005627</t>
  </si>
  <si>
    <t>SBIN0005628</t>
  </si>
  <si>
    <t>SBIN0005629</t>
  </si>
  <si>
    <t>SBIN0005630</t>
  </si>
  <si>
    <t>SBIN0005631</t>
  </si>
  <si>
    <t>SBIN0005632</t>
  </si>
  <si>
    <t>SBIN0005633</t>
  </si>
  <si>
    <t>SBIN0005634</t>
  </si>
  <si>
    <t>SBIN0005635</t>
  </si>
  <si>
    <t>SBIN0005636</t>
  </si>
  <si>
    <t>SBIN0005637</t>
  </si>
  <si>
    <t>SBIN0005638</t>
  </si>
  <si>
    <t>SBIN0005639</t>
  </si>
  <si>
    <t>SBIN0005641</t>
  </si>
  <si>
    <t>SBIN0005642</t>
  </si>
  <si>
    <t>SBIN0005643</t>
  </si>
  <si>
    <t>SBIN0005644</t>
  </si>
  <si>
    <t>SBIN0005645</t>
  </si>
  <si>
    <t>SBIN0005646</t>
  </si>
  <si>
    <t>SBIN0005647</t>
  </si>
  <si>
    <t>SBIN0005648</t>
  </si>
  <si>
    <t>SBIN0005649</t>
  </si>
  <si>
    <t>SBIN0005650</t>
  </si>
  <si>
    <t>SBIN0005651</t>
  </si>
  <si>
    <t>SBIN0005652</t>
  </si>
  <si>
    <t>SBIN0005653</t>
  </si>
  <si>
    <t>SBIN0005654</t>
  </si>
  <si>
    <t>SBIN0005655</t>
  </si>
  <si>
    <t>SBIN0005656</t>
  </si>
  <si>
    <t>SBIN0005657</t>
  </si>
  <si>
    <t>SBIN0005658</t>
  </si>
  <si>
    <t>SBIN0005659</t>
  </si>
  <si>
    <t>SBIN0005660</t>
  </si>
  <si>
    <t>SBIN0005661</t>
  </si>
  <si>
    <t>SBIN0005662</t>
  </si>
  <si>
    <t>SBIN0005663</t>
  </si>
  <si>
    <t>SBIN0005664</t>
  </si>
  <si>
    <t>SBIN0005665</t>
  </si>
  <si>
    <t>SBIN0005666</t>
  </si>
  <si>
    <t>SBIN0005667</t>
  </si>
  <si>
    <t>SBIN0005668</t>
  </si>
  <si>
    <t>SBIN0005669</t>
  </si>
  <si>
    <t>SBIN0005670</t>
  </si>
  <si>
    <t>SBIN0005671</t>
  </si>
  <si>
    <t>SBIN0005672</t>
  </si>
  <si>
    <t>SBIN0005673</t>
  </si>
  <si>
    <t>SBIN0005674</t>
  </si>
  <si>
    <t>SBIN0005675</t>
  </si>
  <si>
    <t>SBIN0005676</t>
  </si>
  <si>
    <t>SBIN0005677</t>
  </si>
  <si>
    <t>SBIN0005678</t>
  </si>
  <si>
    <t>SBIN0005679</t>
  </si>
  <si>
    <t>SBIN0005680</t>
  </si>
  <si>
    <t>SBIN0005681</t>
  </si>
  <si>
    <t>SBIN0005682</t>
  </si>
  <si>
    <t>SBIN0005683</t>
  </si>
  <si>
    <t>SBIN0005685</t>
  </si>
  <si>
    <t>SBIN0005686</t>
  </si>
  <si>
    <t>SBIN0005687</t>
  </si>
  <si>
    <t>SBIN0005688</t>
  </si>
  <si>
    <t>SBIN0005689</t>
  </si>
  <si>
    <t>SBIN0005690</t>
  </si>
  <si>
    <t>SBIN0005691</t>
  </si>
  <si>
    <t>SBIN0005692</t>
  </si>
  <si>
    <t>SBIN0005694</t>
  </si>
  <si>
    <t>SBIN0005695</t>
  </si>
  <si>
    <t>SBIN0005696</t>
  </si>
  <si>
    <t>SBIN0005697</t>
  </si>
  <si>
    <t>SBIN0005699</t>
  </si>
  <si>
    <t>SBIN0005700</t>
  </si>
  <si>
    <t>SBIN0005701</t>
  </si>
  <si>
    <t>SBIN0005702</t>
  </si>
  <si>
    <t>SBIN0005703</t>
  </si>
  <si>
    <t>SBIN0005704</t>
  </si>
  <si>
    <t>SBIN0005705</t>
  </si>
  <si>
    <t>SBIN0005706</t>
  </si>
  <si>
    <t>SBIN0005707</t>
  </si>
  <si>
    <t>SBIN0005708</t>
  </si>
  <si>
    <t>SBIN0005709</t>
  </si>
  <si>
    <t>SBIN0005710</t>
  </si>
  <si>
    <t>SBIN0005711</t>
  </si>
  <si>
    <t>SBIN0005712</t>
  </si>
  <si>
    <t>SBIN0005713</t>
  </si>
  <si>
    <t>SBIN0005714</t>
  </si>
  <si>
    <t>SBIN0005715</t>
  </si>
  <si>
    <t>SBIN0005716</t>
  </si>
  <si>
    <t>SBIN0005717</t>
  </si>
  <si>
    <t>SBIN0005718</t>
  </si>
  <si>
    <t>SBIN0005719</t>
  </si>
  <si>
    <t>SBIN0005720</t>
  </si>
  <si>
    <t>SBIN0005721</t>
  </si>
  <si>
    <t>SBIN0005722</t>
  </si>
  <si>
    <t>SBIN0005724</t>
  </si>
  <si>
    <t>SBIN0005725</t>
  </si>
  <si>
    <t>SBIN0005726</t>
  </si>
  <si>
    <t>SBIN0005727</t>
  </si>
  <si>
    <t>SBIN0005728</t>
  </si>
  <si>
    <t>SBIN0005729</t>
  </si>
  <si>
    <t>SBIN0005730</t>
  </si>
  <si>
    <t>SBIN0005731</t>
  </si>
  <si>
    <t>SBIN0005732</t>
  </si>
  <si>
    <t>SBIN0005734</t>
  </si>
  <si>
    <t>SBIN0005735</t>
  </si>
  <si>
    <t>SBIN0005737</t>
  </si>
  <si>
    <t>SBIN0005738</t>
  </si>
  <si>
    <t>SBIN0005739</t>
  </si>
  <si>
    <t>SBIN0005740</t>
  </si>
  <si>
    <t>SBIN0005741</t>
  </si>
  <si>
    <t>SBIN0005742</t>
  </si>
  <si>
    <t>SBIN0005743</t>
  </si>
  <si>
    <t>SBIN0005744</t>
  </si>
  <si>
    <t>SBIN0005745</t>
  </si>
  <si>
    <t>SBIN0005746</t>
  </si>
  <si>
    <t>SBIN0005747</t>
  </si>
  <si>
    <t>SBIN0005748</t>
  </si>
  <si>
    <t>SBIN0005749</t>
  </si>
  <si>
    <t>SBIN0005750</t>
  </si>
  <si>
    <t>SBIN0005751</t>
  </si>
  <si>
    <t>SBIN0005752</t>
  </si>
  <si>
    <t>SBIN0005753</t>
  </si>
  <si>
    <t>SBIN0005754</t>
  </si>
  <si>
    <t>SBIN0005755</t>
  </si>
  <si>
    <t>SBIN0005756</t>
  </si>
  <si>
    <t>SBIN0005757</t>
  </si>
  <si>
    <t>SBIN0005758</t>
  </si>
  <si>
    <t>SBIN0005759</t>
  </si>
  <si>
    <t>SBIN0005760</t>
  </si>
  <si>
    <t>SBIN0005761</t>
  </si>
  <si>
    <t>SBIN0005762</t>
  </si>
  <si>
    <t>SBIN0005763</t>
  </si>
  <si>
    <t>SBIN0005764</t>
  </si>
  <si>
    <t>SBIN0005765</t>
  </si>
  <si>
    <t>SBIN0005766</t>
  </si>
  <si>
    <t>SBIN0005767</t>
  </si>
  <si>
    <t>SBIN0005768</t>
  </si>
  <si>
    <t>SBIN0005769</t>
  </si>
  <si>
    <t>SBIN0005770</t>
  </si>
  <si>
    <t>SBIN0005771</t>
  </si>
  <si>
    <t>SBIN0005772</t>
  </si>
  <si>
    <t>SBIN0005773</t>
  </si>
  <si>
    <t>SBIN0005774</t>
  </si>
  <si>
    <t>SBIN0005775</t>
  </si>
  <si>
    <t>SBIN0005776</t>
  </si>
  <si>
    <t>SBIN0005777</t>
  </si>
  <si>
    <t>SBIN0005778</t>
  </si>
  <si>
    <t>SBIN0005779</t>
  </si>
  <si>
    <t>SBIN0005780</t>
  </si>
  <si>
    <t>SBIN0005781</t>
  </si>
  <si>
    <t>SBIN0005782</t>
  </si>
  <si>
    <t>SBIN0005783</t>
  </si>
  <si>
    <t>SBIN0005784</t>
  </si>
  <si>
    <t>SBIN0005785</t>
  </si>
  <si>
    <t>SBIN0005786</t>
  </si>
  <si>
    <t>SBIN0005787</t>
  </si>
  <si>
    <t>SBIN0005788</t>
  </si>
  <si>
    <t>SBIN0005789</t>
  </si>
  <si>
    <t>SBIN0005790</t>
  </si>
  <si>
    <t>SBIN0005792</t>
  </si>
  <si>
    <t>SBIN0005793</t>
  </si>
  <si>
    <t>SBIN0005794</t>
  </si>
  <si>
    <t>SBIN0005795</t>
  </si>
  <si>
    <t>SBIN0005796</t>
  </si>
  <si>
    <t>SBIN0005797</t>
  </si>
  <si>
    <t>SBIN0005798</t>
  </si>
  <si>
    <t>SBIN0005799</t>
  </si>
  <si>
    <t>SBIN0005800</t>
  </si>
  <si>
    <t>SBIN0005801</t>
  </si>
  <si>
    <t>SBIN0005802</t>
  </si>
  <si>
    <t>SBIN0005803</t>
  </si>
  <si>
    <t>SBIN0005804</t>
  </si>
  <si>
    <t>SBIN0005805</t>
  </si>
  <si>
    <t>SBIN0005806</t>
  </si>
  <si>
    <t>SBIN0005807</t>
  </si>
  <si>
    <t>SBIN0005808</t>
  </si>
  <si>
    <t>SBIN0005809</t>
  </si>
  <si>
    <t>SBIN0005810</t>
  </si>
  <si>
    <t>SBIN0005811</t>
  </si>
  <si>
    <t>SBIN0005812</t>
  </si>
  <si>
    <t>SBIN0005813</t>
  </si>
  <si>
    <t>SBIN0005814</t>
  </si>
  <si>
    <t>SBIN0005815</t>
  </si>
  <si>
    <t>SBIN0005816</t>
  </si>
  <si>
    <t>SBIN0005817</t>
  </si>
  <si>
    <t>SBIN0005818</t>
  </si>
  <si>
    <t>SBIN0005819</t>
  </si>
  <si>
    <t>SBIN0005820</t>
  </si>
  <si>
    <t>SBIN0005821</t>
  </si>
  <si>
    <t>SBIN0005822</t>
  </si>
  <si>
    <t>SBIN0005823</t>
  </si>
  <si>
    <t>SBIN0005824</t>
  </si>
  <si>
    <t>SBIN0005825</t>
  </si>
  <si>
    <t>SBIN0005826</t>
  </si>
  <si>
    <t>SBIN0005827</t>
  </si>
  <si>
    <t>SBIN0005828</t>
  </si>
  <si>
    <t>SBIN0005829</t>
  </si>
  <si>
    <t>SBIN0005831</t>
  </si>
  <si>
    <t>SBIN0005832</t>
  </si>
  <si>
    <t>SBIN0005833</t>
  </si>
  <si>
    <t>SBIN0005834</t>
  </si>
  <si>
    <t>SBIN0005835</t>
  </si>
  <si>
    <t>SBIN0005836</t>
  </si>
  <si>
    <t>SBIN0005837</t>
  </si>
  <si>
    <t>SBIN0005838</t>
  </si>
  <si>
    <t>SBIN0005839</t>
  </si>
  <si>
    <t>SBIN0005840</t>
  </si>
  <si>
    <t>SBIN0005841</t>
  </si>
  <si>
    <t>SBIN0005842</t>
  </si>
  <si>
    <t>SBIN0005844</t>
  </si>
  <si>
    <t>SBIN0005845</t>
  </si>
  <si>
    <t>SBIN0005846</t>
  </si>
  <si>
    <t>SBIN0005847</t>
  </si>
  <si>
    <t>SBIN0005848</t>
  </si>
  <si>
    <t>SBIN0005849</t>
  </si>
  <si>
    <t>SBIN0005850</t>
  </si>
  <si>
    <t>SBIN0005851</t>
  </si>
  <si>
    <t>SBIN0005852</t>
  </si>
  <si>
    <t>SBIN0005853</t>
  </si>
  <si>
    <t>SBIN0005854</t>
  </si>
  <si>
    <t>SBIN0005855</t>
  </si>
  <si>
    <t>SBIN0005856</t>
  </si>
  <si>
    <t>SBIN0005857</t>
  </si>
  <si>
    <t>SBIN0005858</t>
  </si>
  <si>
    <t>SBIN0005859</t>
  </si>
  <si>
    <t>SBIN0005860</t>
  </si>
  <si>
    <t>SBIN0005861</t>
  </si>
  <si>
    <t>SBIN0005862</t>
  </si>
  <si>
    <t>SBIN0005863</t>
  </si>
  <si>
    <t>SBIN0005864</t>
  </si>
  <si>
    <t>SBIN0005865</t>
  </si>
  <si>
    <t>SBIN0005866</t>
  </si>
  <si>
    <t>SBIN0005867</t>
  </si>
  <si>
    <t>SBIN0005868</t>
  </si>
  <si>
    <t>SBIN0005869</t>
  </si>
  <si>
    <t>SBIN0005870</t>
  </si>
  <si>
    <t>SBIN0005871</t>
  </si>
  <si>
    <t>SBIN0005872</t>
  </si>
  <si>
    <t>SBIN0005873</t>
  </si>
  <si>
    <t>SBIN0005874</t>
  </si>
  <si>
    <t>SBIN0005875</t>
  </si>
  <si>
    <t>SBIN0005876</t>
  </si>
  <si>
    <t>SBIN0005877</t>
  </si>
  <si>
    <t>SBIN0005878</t>
  </si>
  <si>
    <t>SBIN0005879</t>
  </si>
  <si>
    <t>SBIN0005880</t>
  </si>
  <si>
    <t>SBIN0005881</t>
  </si>
  <si>
    <t>SBIN0005882</t>
  </si>
  <si>
    <t>SBIN0005883</t>
  </si>
  <si>
    <t>SBIN0005884</t>
  </si>
  <si>
    <t>SBIN0005885</t>
  </si>
  <si>
    <t>SBIN0005887</t>
  </si>
  <si>
    <t>SBIN0005888</t>
  </si>
  <si>
    <t>SBIN0005889</t>
  </si>
  <si>
    <t>SBIN0005890</t>
  </si>
  <si>
    <t>SBIN0005891</t>
  </si>
  <si>
    <t>SBIN0005892</t>
  </si>
  <si>
    <t>SBIN0005893</t>
  </si>
  <si>
    <t>SBIN0005894</t>
  </si>
  <si>
    <t>SBIN0005895</t>
  </si>
  <si>
    <t>SBIN0005896</t>
  </si>
  <si>
    <t>SBIN0005897</t>
  </si>
  <si>
    <t>SBIN0005898</t>
  </si>
  <si>
    <t>SBIN0005899</t>
  </si>
  <si>
    <t>SBIN0005900</t>
  </si>
  <si>
    <t>SBIN0005901</t>
  </si>
  <si>
    <t>SBIN0005902</t>
  </si>
  <si>
    <t>SBIN0005903</t>
  </si>
  <si>
    <t>SBIN0005904</t>
  </si>
  <si>
    <t>SBIN0005905</t>
  </si>
  <si>
    <t>SBIN0005906</t>
  </si>
  <si>
    <t>SBIN0005907</t>
  </si>
  <si>
    <t>SBIN0005908</t>
  </si>
  <si>
    <t>SBIN0005909</t>
  </si>
  <si>
    <t>SBIN0005910</t>
  </si>
  <si>
    <t>SBIN0005911</t>
  </si>
  <si>
    <t>SBIN0005912</t>
  </si>
  <si>
    <t>SBIN0005913</t>
  </si>
  <si>
    <t>SBIN0005914</t>
  </si>
  <si>
    <t>SBIN0005915</t>
  </si>
  <si>
    <t>SBIN0005916</t>
  </si>
  <si>
    <t>SBIN0005917</t>
  </si>
  <si>
    <t>SBIN0005918</t>
  </si>
  <si>
    <t>SBIN0005919</t>
  </si>
  <si>
    <t>SBIN0005920</t>
  </si>
  <si>
    <t>SBIN0005922</t>
  </si>
  <si>
    <t>SBIN0005923</t>
  </si>
  <si>
    <t>SBIN0005924</t>
  </si>
  <si>
    <t>SBIN0005925</t>
  </si>
  <si>
    <t>SBIN0005926</t>
  </si>
  <si>
    <t>SBIN0005927</t>
  </si>
  <si>
    <t>SBIN0005928</t>
  </si>
  <si>
    <t>SBIN0005929</t>
  </si>
  <si>
    <t>SBIN0005930</t>
  </si>
  <si>
    <t>SBIN0005931</t>
  </si>
  <si>
    <t>SBIN0005932</t>
  </si>
  <si>
    <t>SBIN0005933</t>
  </si>
  <si>
    <t>SBIN0005934</t>
  </si>
  <si>
    <t>SBIN0005935</t>
  </si>
  <si>
    <t>SBIN0005936</t>
  </si>
  <si>
    <t>SBIN0005937</t>
  </si>
  <si>
    <t>SBIN0005938</t>
  </si>
  <si>
    <t>SBIN0005939</t>
  </si>
  <si>
    <t>SBIN0005940</t>
  </si>
  <si>
    <t>SBIN0005941</t>
  </si>
  <si>
    <t>SBIN0005942</t>
  </si>
  <si>
    <t>SBIN0005943</t>
  </si>
  <si>
    <t>SBIN0005944</t>
  </si>
  <si>
    <t>SBIN0005945</t>
  </si>
  <si>
    <t>SBIN0005946</t>
  </si>
  <si>
    <t>SBIN0005947</t>
  </si>
  <si>
    <t>SBIN0005948</t>
  </si>
  <si>
    <t>SBIN0005949</t>
  </si>
  <si>
    <t>SBIN0005951</t>
  </si>
  <si>
    <t>SBIN0005952</t>
  </si>
  <si>
    <t>SBIN0005953</t>
  </si>
  <si>
    <t>SBIN0005954</t>
  </si>
  <si>
    <t>SBIN0005955</t>
  </si>
  <si>
    <t>SBIN0005956</t>
  </si>
  <si>
    <t>SBIN0005957</t>
  </si>
  <si>
    <t>SBIN0005958</t>
  </si>
  <si>
    <t>SBIN0005959</t>
  </si>
  <si>
    <t>SBIN0005960</t>
  </si>
  <si>
    <t>SBIN0005961</t>
  </si>
  <si>
    <t>SBIN0005962</t>
  </si>
  <si>
    <t>SBIN0005963</t>
  </si>
  <si>
    <t>SBIN0005964</t>
  </si>
  <si>
    <t>SBIN0005965</t>
  </si>
  <si>
    <t>SBIN0005966</t>
  </si>
  <si>
    <t>SBIN0005967</t>
  </si>
  <si>
    <t>SBIN0005968</t>
  </si>
  <si>
    <t>SBIN0005969</t>
  </si>
  <si>
    <t>SBIN0005970</t>
  </si>
  <si>
    <t>SBIN0005971</t>
  </si>
  <si>
    <t>SBIN0005972</t>
  </si>
  <si>
    <t>SBIN0005973</t>
  </si>
  <si>
    <t>SBIN0005974</t>
  </si>
  <si>
    <t>SBIN0005975</t>
  </si>
  <si>
    <t>SBIN0005976</t>
  </si>
  <si>
    <t>SBIN0005977</t>
  </si>
  <si>
    <t>SBIN0005978</t>
  </si>
  <si>
    <t>SBIN0005979</t>
  </si>
  <si>
    <t>SBIN0005980</t>
  </si>
  <si>
    <t>SBIN0005981</t>
  </si>
  <si>
    <t>SBIN0005982</t>
  </si>
  <si>
    <t>SBIN0005983</t>
  </si>
  <si>
    <t>SBIN0005984</t>
  </si>
  <si>
    <t>SBIN0005985</t>
  </si>
  <si>
    <t>SBIN0005986</t>
  </si>
  <si>
    <t>SBIN0005987</t>
  </si>
  <si>
    <t>SBIN0005988</t>
  </si>
  <si>
    <t>SBIN0005989</t>
  </si>
  <si>
    <t>SBIN0005990</t>
  </si>
  <si>
    <t>SBIN0005991</t>
  </si>
  <si>
    <t>SBIN0005992</t>
  </si>
  <si>
    <t>SBIN0005993</t>
  </si>
  <si>
    <t>SBIN0005994</t>
  </si>
  <si>
    <t>SBIN0005995</t>
  </si>
  <si>
    <t>SBIN0005996</t>
  </si>
  <si>
    <t>SBIN0005997</t>
  </si>
  <si>
    <t>SBIN0005998</t>
  </si>
  <si>
    <t>SBIN0005999</t>
  </si>
  <si>
    <t>SBIN0006000</t>
  </si>
  <si>
    <t>SBIN0006001</t>
  </si>
  <si>
    <t>SBIN0006002</t>
  </si>
  <si>
    <t>SBIN0006003</t>
  </si>
  <si>
    <t>SBIN0006004</t>
  </si>
  <si>
    <t>SBIN0006005</t>
  </si>
  <si>
    <t>SBIN0006006</t>
  </si>
  <si>
    <t>SBIN0006007</t>
  </si>
  <si>
    <t>SBIN0006008</t>
  </si>
  <si>
    <t>SBIN0006009</t>
  </si>
  <si>
    <t>SBIN0006010</t>
  </si>
  <si>
    <t>SBIN0006011</t>
  </si>
  <si>
    <t>SBIN0006012</t>
  </si>
  <si>
    <t>SBIN0006013</t>
  </si>
  <si>
    <t>SBIN0006014</t>
  </si>
  <si>
    <t>SBIN0006015</t>
  </si>
  <si>
    <t>SBIN0006016</t>
  </si>
  <si>
    <t>SBIN0006017</t>
  </si>
  <si>
    <t>SBIN0006018</t>
  </si>
  <si>
    <t>SBIN0006019</t>
  </si>
  <si>
    <t>SBIN0006020</t>
  </si>
  <si>
    <t>SBIN0006021</t>
  </si>
  <si>
    <t>SBIN0006022</t>
  </si>
  <si>
    <t>SBIN0006023</t>
  </si>
  <si>
    <t>SBIN0006024</t>
  </si>
  <si>
    <t>SBIN0006025</t>
  </si>
  <si>
    <t>SBIN0006026</t>
  </si>
  <si>
    <t>SBIN0006027</t>
  </si>
  <si>
    <t>SBIN0006028</t>
  </si>
  <si>
    <t>SBIN0006029</t>
  </si>
  <si>
    <t>SBIN0006030</t>
  </si>
  <si>
    <t>SBIN0006031</t>
  </si>
  <si>
    <t>SBIN0006032</t>
  </si>
  <si>
    <t>SBIN0006033</t>
  </si>
  <si>
    <t>SBIN0006034</t>
  </si>
  <si>
    <t>SBIN0006035</t>
  </si>
  <si>
    <t>SBIN0006037</t>
  </si>
  <si>
    <t>SBIN0006038</t>
  </si>
  <si>
    <t>SBIN0006039</t>
  </si>
  <si>
    <t>SBIN0006040</t>
  </si>
  <si>
    <t>SBIN0006041</t>
  </si>
  <si>
    <t>SBIN0006042</t>
  </si>
  <si>
    <t>SBIN0006043</t>
  </si>
  <si>
    <t>SBIN0006044</t>
  </si>
  <si>
    <t>SBIN0006045</t>
  </si>
  <si>
    <t>SBIN0006046</t>
  </si>
  <si>
    <t>SBIN0006047</t>
  </si>
  <si>
    <t>SBIN0006048</t>
  </si>
  <si>
    <t>SBIN0006049</t>
  </si>
  <si>
    <t>SBIN0006050</t>
  </si>
  <si>
    <t>SBIN0006051</t>
  </si>
  <si>
    <t>SBIN0006052</t>
  </si>
  <si>
    <t>SBIN0006053</t>
  </si>
  <si>
    <t>SBIN0006054</t>
  </si>
  <si>
    <t>SBIN0006055</t>
  </si>
  <si>
    <t>SBIN0006056</t>
  </si>
  <si>
    <t>SBIN0006057</t>
  </si>
  <si>
    <t>SBIN0006058</t>
  </si>
  <si>
    <t>SBIN0006059</t>
  </si>
  <si>
    <t>SBIN0006060</t>
  </si>
  <si>
    <t>SBIN0006061</t>
  </si>
  <si>
    <t>SBIN0006062</t>
  </si>
  <si>
    <t>SBIN0006063</t>
  </si>
  <si>
    <t>SBIN0006065</t>
  </si>
  <si>
    <t>SBIN0006066</t>
  </si>
  <si>
    <t>SBIN0006067</t>
  </si>
  <si>
    <t>SBIN0006068</t>
  </si>
  <si>
    <t>SBIN0006069</t>
  </si>
  <si>
    <t>SBIN0006070</t>
  </si>
  <si>
    <t>SBIN0006071</t>
  </si>
  <si>
    <t>SBIN0006072</t>
  </si>
  <si>
    <t>SBIN0006073</t>
  </si>
  <si>
    <t>SBIN0006074</t>
  </si>
  <si>
    <t>SBIN0006075</t>
  </si>
  <si>
    <t>SBIN0006076</t>
  </si>
  <si>
    <t>SBIN0006077</t>
  </si>
  <si>
    <t>SBIN0006078</t>
  </si>
  <si>
    <t>SBIN0006079</t>
  </si>
  <si>
    <t>SBIN0006080</t>
  </si>
  <si>
    <t>SBIN0006081</t>
  </si>
  <si>
    <t>SBIN0006082</t>
  </si>
  <si>
    <t>SBIN0006083</t>
  </si>
  <si>
    <t>SBIN0006084</t>
  </si>
  <si>
    <t>SBIN0006085</t>
  </si>
  <si>
    <t>SBIN0006086</t>
  </si>
  <si>
    <t>SBIN0006087</t>
  </si>
  <si>
    <t>SBIN0006088</t>
  </si>
  <si>
    <t>SBIN0006089</t>
  </si>
  <si>
    <t>SBIN0006090</t>
  </si>
  <si>
    <t>SBIN0006091</t>
  </si>
  <si>
    <t>SBIN0006092</t>
  </si>
  <si>
    <t>SBIN0006093</t>
  </si>
  <si>
    <t>SBIN0006094</t>
  </si>
  <si>
    <t>SBIN0006095</t>
  </si>
  <si>
    <t>SBIN0006096</t>
  </si>
  <si>
    <t>SBIN0006097</t>
  </si>
  <si>
    <t>SBIN0006098</t>
  </si>
  <si>
    <t>SBIN0006099</t>
  </si>
  <si>
    <t>SBIN0006101</t>
  </si>
  <si>
    <t>SBIN0006102</t>
  </si>
  <si>
    <t>SBIN0006103</t>
  </si>
  <si>
    <t>SBIN0006104</t>
  </si>
  <si>
    <t>SBIN0006105</t>
  </si>
  <si>
    <t>SBIN0006106</t>
  </si>
  <si>
    <t>SBIN0006107</t>
  </si>
  <si>
    <t>SBIN0006108</t>
  </si>
  <si>
    <t>SBIN0006109</t>
  </si>
  <si>
    <t>SBIN0006110</t>
  </si>
  <si>
    <t>SBIN0006111</t>
  </si>
  <si>
    <t>SBIN0006112</t>
  </si>
  <si>
    <t>SBIN0006113</t>
  </si>
  <si>
    <t>SBIN0006114</t>
  </si>
  <si>
    <t>SBIN0006115</t>
  </si>
  <si>
    <t>SBIN0006116</t>
  </si>
  <si>
    <t>SBIN0006117</t>
  </si>
  <si>
    <t>SBIN0006118</t>
  </si>
  <si>
    <t>SBIN0006119</t>
  </si>
  <si>
    <t>SBIN0006120</t>
  </si>
  <si>
    <t>SBIN0006121</t>
  </si>
  <si>
    <t>SBIN0006122</t>
  </si>
  <si>
    <t>SBIN0006123</t>
  </si>
  <si>
    <t>SBIN0006124</t>
  </si>
  <si>
    <t>SBIN0006125</t>
  </si>
  <si>
    <t>SBIN0006126</t>
  </si>
  <si>
    <t>SBIN0006127</t>
  </si>
  <si>
    <t>SBIN0006128</t>
  </si>
  <si>
    <t>SBIN0006129</t>
  </si>
  <si>
    <t>SBIN0006130</t>
  </si>
  <si>
    <t>SBIN0006131</t>
  </si>
  <si>
    <t>SBIN0006132</t>
  </si>
  <si>
    <t>SBIN0006133</t>
  </si>
  <si>
    <t>SBIN0006134</t>
  </si>
  <si>
    <t>SBIN0006136</t>
  </si>
  <si>
    <t>SBIN0006137</t>
  </si>
  <si>
    <t>SBIN0006138</t>
  </si>
  <si>
    <t>SBIN0006139</t>
  </si>
  <si>
    <t>SBIN0006140</t>
  </si>
  <si>
    <t>SBIN0006142</t>
  </si>
  <si>
    <t>SBIN0006143</t>
  </si>
  <si>
    <t>SBIN0006144</t>
  </si>
  <si>
    <t>SBIN0006145</t>
  </si>
  <si>
    <t>SBIN0006146</t>
  </si>
  <si>
    <t>SBIN0006147</t>
  </si>
  <si>
    <t>SBIN0006148</t>
  </si>
  <si>
    <t>SBIN0006149</t>
  </si>
  <si>
    <t>SBIN0006150</t>
  </si>
  <si>
    <t>SBIN0006151</t>
  </si>
  <si>
    <t>SBIN0006152</t>
  </si>
  <si>
    <t>SBIN0006153</t>
  </si>
  <si>
    <t>SBIN0006154</t>
  </si>
  <si>
    <t>SBIN0006155</t>
  </si>
  <si>
    <t>SBIN0006156</t>
  </si>
  <si>
    <t>SBIN0006157</t>
  </si>
  <si>
    <t>SBIN0006158</t>
  </si>
  <si>
    <t>SBIN0006159</t>
  </si>
  <si>
    <t>SBIN0006160</t>
  </si>
  <si>
    <t>SBIN0006161</t>
  </si>
  <si>
    <t>SBIN0006162</t>
  </si>
  <si>
    <t>SBIN0006163</t>
  </si>
  <si>
    <t>SBIN0006164</t>
  </si>
  <si>
    <t>SBIN0006165</t>
  </si>
  <si>
    <t>SBIN0006166</t>
  </si>
  <si>
    <t>SBIN0006167</t>
  </si>
  <si>
    <t>SBIN0006168</t>
  </si>
  <si>
    <t>SBIN0006169</t>
  </si>
  <si>
    <t>SBIN0006170</t>
  </si>
  <si>
    <t>SBIN0006171</t>
  </si>
  <si>
    <t>SBIN0006172</t>
  </si>
  <si>
    <t>SBIN0006173</t>
  </si>
  <si>
    <t>SBIN0006174</t>
  </si>
  <si>
    <t>SBIN0006175</t>
  </si>
  <si>
    <t>SBIN0006176</t>
  </si>
  <si>
    <t>SBIN0006177</t>
  </si>
  <si>
    <t>SBIN0006178</t>
  </si>
  <si>
    <t>SBIN0006179</t>
  </si>
  <si>
    <t>SBIN0006180</t>
  </si>
  <si>
    <t>SBIN0006181</t>
  </si>
  <si>
    <t>SBIN0006182</t>
  </si>
  <si>
    <t>SBIN0006183</t>
  </si>
  <si>
    <t>SBIN0006184</t>
  </si>
  <si>
    <t>SBIN0006185</t>
  </si>
  <si>
    <t>SBIN0006187</t>
  </si>
  <si>
    <t>SBIN0006188</t>
  </si>
  <si>
    <t>SBIN0006189</t>
  </si>
  <si>
    <t>SBIN0006190</t>
  </si>
  <si>
    <t>SBIN0006191</t>
  </si>
  <si>
    <t>SBIN0006192</t>
  </si>
  <si>
    <t>SBIN0006193</t>
  </si>
  <si>
    <t>SBIN0006194</t>
  </si>
  <si>
    <t>SBIN0006195</t>
  </si>
  <si>
    <t>SBIN0006196</t>
  </si>
  <si>
    <t>SBIN0006197</t>
  </si>
  <si>
    <t>SBIN0006198</t>
  </si>
  <si>
    <t>SBIN0006199</t>
  </si>
  <si>
    <t>SBIN0006200</t>
  </si>
  <si>
    <t>SBIN0006201</t>
  </si>
  <si>
    <t>SBIN0006202</t>
  </si>
  <si>
    <t>SBIN0006203</t>
  </si>
  <si>
    <t>SBIN0006204</t>
  </si>
  <si>
    <t>SBIN0006205</t>
  </si>
  <si>
    <t>SBIN0006206</t>
  </si>
  <si>
    <t>SBIN0006207</t>
  </si>
  <si>
    <t>SBIN0006208</t>
  </si>
  <si>
    <t>SBIN0006209</t>
  </si>
  <si>
    <t>SBIN0006210</t>
  </si>
  <si>
    <t>SBIN0006211</t>
  </si>
  <si>
    <t>SBIN0006212</t>
  </si>
  <si>
    <t>SBIN0006213</t>
  </si>
  <si>
    <t>SBIN0006214</t>
  </si>
  <si>
    <t>SBIN0006215</t>
  </si>
  <si>
    <t>SBIN0006216</t>
  </si>
  <si>
    <t>SBIN0006217</t>
  </si>
  <si>
    <t>SBIN0006218</t>
  </si>
  <si>
    <t>SBIN0006219</t>
  </si>
  <si>
    <t>SBIN0006220</t>
  </si>
  <si>
    <t>SBIN0006221</t>
  </si>
  <si>
    <t>SBIN0006222</t>
  </si>
  <si>
    <t>SBIN0006223</t>
  </si>
  <si>
    <t>SBIN0006224</t>
  </si>
  <si>
    <t>SBIN0006225</t>
  </si>
  <si>
    <t>SBIN0006226</t>
  </si>
  <si>
    <t>SBIN0006227</t>
  </si>
  <si>
    <t>SBIN0006228</t>
  </si>
  <si>
    <t>SBIN0006229</t>
  </si>
  <si>
    <t>SBIN0006230</t>
  </si>
  <si>
    <t>SBIN0006231</t>
  </si>
  <si>
    <t>SBIN0006232</t>
  </si>
  <si>
    <t>SBIN0006233</t>
  </si>
  <si>
    <t>SBIN0006234</t>
  </si>
  <si>
    <t>SBIN0006235</t>
  </si>
  <si>
    <t>SBIN0006236</t>
  </si>
  <si>
    <t>SBIN0006237</t>
  </si>
  <si>
    <t>SBIN0006238</t>
  </si>
  <si>
    <t>SBIN0006239</t>
  </si>
  <si>
    <t>SBIN0006240</t>
  </si>
  <si>
    <t>SBIN0006241</t>
  </si>
  <si>
    <t>SBIN0006242</t>
  </si>
  <si>
    <t>SBIN0006244</t>
  </si>
  <si>
    <t>SBIN0006245</t>
  </si>
  <si>
    <t>SBIN0006246</t>
  </si>
  <si>
    <t>SBIN0006247</t>
  </si>
  <si>
    <t>SBIN0006248</t>
  </si>
  <si>
    <t>SBIN0006249</t>
  </si>
  <si>
    <t>SBIN0006251</t>
  </si>
  <si>
    <t>SBIN0006252</t>
  </si>
  <si>
    <t>SBIN0006253</t>
  </si>
  <si>
    <t>SBIN0006254</t>
  </si>
  <si>
    <t>SBIN0006255</t>
  </si>
  <si>
    <t>SBIN0006256</t>
  </si>
  <si>
    <t>SBIN0006257</t>
  </si>
  <si>
    <t>SBIN0006259</t>
  </si>
  <si>
    <t>SBIN0006260</t>
  </si>
  <si>
    <t>SBIN0006261</t>
  </si>
  <si>
    <t>SBIN0006262</t>
  </si>
  <si>
    <t>SBIN0006264</t>
  </si>
  <si>
    <t>SBIN0006265</t>
  </si>
  <si>
    <t>SBIN0006266</t>
  </si>
  <si>
    <t>SBIN0006267</t>
  </si>
  <si>
    <t>SBIN0006268</t>
  </si>
  <si>
    <t>SBIN0006269</t>
  </si>
  <si>
    <t>SBIN0006270</t>
  </si>
  <si>
    <t>SBIN0006271</t>
  </si>
  <si>
    <t>SBIN0006272</t>
  </si>
  <si>
    <t>SBIN0006273</t>
  </si>
  <si>
    <t>SBIN0006274</t>
  </si>
  <si>
    <t>SBIN0006275</t>
  </si>
  <si>
    <t>SBIN0006276</t>
  </si>
  <si>
    <t>SBIN0006277</t>
  </si>
  <si>
    <t>SBIN0006278</t>
  </si>
  <si>
    <t>SBIN0006279</t>
  </si>
  <si>
    <t>SBIN0006280</t>
  </si>
  <si>
    <t>SBIN0006281</t>
  </si>
  <si>
    <t>SBIN0006282</t>
  </si>
  <si>
    <t>SBIN0006283</t>
  </si>
  <si>
    <t>SBIN0006284</t>
  </si>
  <si>
    <t>SBIN0006285</t>
  </si>
  <si>
    <t>SBIN0006286</t>
  </si>
  <si>
    <t>SBIN0006287</t>
  </si>
  <si>
    <t>SBIN0006288</t>
  </si>
  <si>
    <t>SBIN0006289</t>
  </si>
  <si>
    <t>SBIN0006290</t>
  </si>
  <si>
    <t>SBIN0006291</t>
  </si>
  <si>
    <t>SBIN0006292</t>
  </si>
  <si>
    <t>SBIN0006293</t>
  </si>
  <si>
    <t>SBIN0006294</t>
  </si>
  <si>
    <t>SBIN0006295</t>
  </si>
  <si>
    <t>SBIN0006296</t>
  </si>
  <si>
    <t>SBIN0006297</t>
  </si>
  <si>
    <t>SBIN0006298</t>
  </si>
  <si>
    <t>SBIN0006299</t>
  </si>
  <si>
    <t>SBIN0006300</t>
  </si>
  <si>
    <t>SBIN0006302</t>
  </si>
  <si>
    <t>SBIN0006303</t>
  </si>
  <si>
    <t>SBIN0006304</t>
  </si>
  <si>
    <t>SBIN0006305</t>
  </si>
  <si>
    <t>SBIN0006306</t>
  </si>
  <si>
    <t>SBIN0006307</t>
  </si>
  <si>
    <t>SBIN0006308</t>
  </si>
  <si>
    <t>SBIN0006309</t>
  </si>
  <si>
    <t>SBIN0006310</t>
  </si>
  <si>
    <t>SBIN0006311</t>
  </si>
  <si>
    <t>SBIN0006312</t>
  </si>
  <si>
    <t>SBIN0006313</t>
  </si>
  <si>
    <t>SBIN0006314</t>
  </si>
  <si>
    <t>SBIN0006315</t>
  </si>
  <si>
    <t>SBIN0006316</t>
  </si>
  <si>
    <t>SBIN0006317</t>
  </si>
  <si>
    <t>SBIN0006318</t>
  </si>
  <si>
    <t>SBIN0006319</t>
  </si>
  <si>
    <t>SBIN0006320</t>
  </si>
  <si>
    <t>SBIN0006321</t>
  </si>
  <si>
    <t>SBIN0006322</t>
  </si>
  <si>
    <t>SBIN0006323</t>
  </si>
  <si>
    <t>SBIN0006324</t>
  </si>
  <si>
    <t>SBIN0006325</t>
  </si>
  <si>
    <t>SBIN0006326</t>
  </si>
  <si>
    <t>SBIN0006327</t>
  </si>
  <si>
    <t>SBIN0006328</t>
  </si>
  <si>
    <t>SBIN0006329</t>
  </si>
  <si>
    <t>SBIN0006330</t>
  </si>
  <si>
    <t>SBIN0006331</t>
  </si>
  <si>
    <t>SBIN0006332</t>
  </si>
  <si>
    <t>SBIN0006333</t>
  </si>
  <si>
    <t>SBIN0006334</t>
  </si>
  <si>
    <t>SBIN0006335</t>
  </si>
  <si>
    <t>SBIN0006336</t>
  </si>
  <si>
    <t>SBIN0006337</t>
  </si>
  <si>
    <t>SBIN0006338</t>
  </si>
  <si>
    <t>SBIN0006339</t>
  </si>
  <si>
    <t>SBIN0006340</t>
  </si>
  <si>
    <t>SBIN0006341</t>
  </si>
  <si>
    <t>SBIN0006342</t>
  </si>
  <si>
    <t>SBIN0006343</t>
  </si>
  <si>
    <t>SBIN0006344</t>
  </si>
  <si>
    <t>SBIN0006345</t>
  </si>
  <si>
    <t>SBIN0006346</t>
  </si>
  <si>
    <t>SBIN0006347</t>
  </si>
  <si>
    <t>SBIN0006348</t>
  </si>
  <si>
    <t>SBIN0006349</t>
  </si>
  <si>
    <t>SBIN0006350</t>
  </si>
  <si>
    <t>SBIN0006351</t>
  </si>
  <si>
    <t>SBIN0006352</t>
  </si>
  <si>
    <t>SBIN0006353</t>
  </si>
  <si>
    <t>SBIN0006354</t>
  </si>
  <si>
    <t>SBIN0006355</t>
  </si>
  <si>
    <t>SBIN0006356</t>
  </si>
  <si>
    <t>SBIN0006357</t>
  </si>
  <si>
    <t>SBIN0006358</t>
  </si>
  <si>
    <t>SBIN0006359</t>
  </si>
  <si>
    <t>SBIN0006360</t>
  </si>
  <si>
    <t>SBIN0006361</t>
  </si>
  <si>
    <t>SBIN0006362</t>
  </si>
  <si>
    <t>SBIN0006363</t>
  </si>
  <si>
    <t>SBIN0006364</t>
  </si>
  <si>
    <t>SBIN0006367</t>
  </si>
  <si>
    <t>SBIN0006368</t>
  </si>
  <si>
    <t>SBIN0006369</t>
  </si>
  <si>
    <t>SBIN0006370</t>
  </si>
  <si>
    <t>SBIN0006371</t>
  </si>
  <si>
    <t>SBIN0006372</t>
  </si>
  <si>
    <t>SBIN0006374</t>
  </si>
  <si>
    <t>SBIN0006375</t>
  </si>
  <si>
    <t>SBIN0006376</t>
  </si>
  <si>
    <t>SBIN0006377</t>
  </si>
  <si>
    <t>SBIN0006378</t>
  </si>
  <si>
    <t>SBIN0006379</t>
  </si>
  <si>
    <t>SBIN0006380</t>
  </si>
  <si>
    <t>SBIN0006381</t>
  </si>
  <si>
    <t>SBIN0006382</t>
  </si>
  <si>
    <t>SBIN0006383</t>
  </si>
  <si>
    <t>SBIN0006384</t>
  </si>
  <si>
    <t>SBIN0006385</t>
  </si>
  <si>
    <t>SBIN0006386</t>
  </si>
  <si>
    <t>SBIN0006387</t>
  </si>
  <si>
    <t>SBIN0006388</t>
  </si>
  <si>
    <t>SBIN0006389</t>
  </si>
  <si>
    <t>SBIN0006390</t>
  </si>
  <si>
    <t>SBIN0006391</t>
  </si>
  <si>
    <t>SBIN0006392</t>
  </si>
  <si>
    <t>SBIN0006393</t>
  </si>
  <si>
    <t>SBIN0006394</t>
  </si>
  <si>
    <t>SBIN0006395</t>
  </si>
  <si>
    <t>SBIN0006396</t>
  </si>
  <si>
    <t>SBIN0006397</t>
  </si>
  <si>
    <t>SBIN0006398</t>
  </si>
  <si>
    <t>SBIN0006399</t>
  </si>
  <si>
    <t>SBIN0006400</t>
  </si>
  <si>
    <t>SBIN0006401</t>
  </si>
  <si>
    <t>SBIN0006402</t>
  </si>
  <si>
    <t>SBIN0006403</t>
  </si>
  <si>
    <t>SBIN0006404</t>
  </si>
  <si>
    <t>SBIN0006405</t>
  </si>
  <si>
    <t>SBIN0006406</t>
  </si>
  <si>
    <t>SBIN0006407</t>
  </si>
  <si>
    <t>SBIN0006408</t>
  </si>
  <si>
    <t>SBIN0006409</t>
  </si>
  <si>
    <t>SBIN0006410</t>
  </si>
  <si>
    <t>SBIN0006411</t>
  </si>
  <si>
    <t>SBIN0006412</t>
  </si>
  <si>
    <t>SBIN0006413</t>
  </si>
  <si>
    <t>SBIN0006414</t>
  </si>
  <si>
    <t>SBIN0006415</t>
  </si>
  <si>
    <t>SBIN0006416</t>
  </si>
  <si>
    <t>SBIN0006417</t>
  </si>
  <si>
    <t>SBIN0006418</t>
  </si>
  <si>
    <t>SBIN0006419</t>
  </si>
  <si>
    <t>SBIN0006420</t>
  </si>
  <si>
    <t>SBIN0006421</t>
  </si>
  <si>
    <t>SBIN0006422</t>
  </si>
  <si>
    <t>SBIN0006423</t>
  </si>
  <si>
    <t>SBIN0006424</t>
  </si>
  <si>
    <t>SBIN0006425</t>
  </si>
  <si>
    <t>SBIN0006426</t>
  </si>
  <si>
    <t>SBIN0006427</t>
  </si>
  <si>
    <t>SBIN0006428</t>
  </si>
  <si>
    <t>SBIN0006429</t>
  </si>
  <si>
    <t>SBIN0006430</t>
  </si>
  <si>
    <t>SBIN0006431</t>
  </si>
  <si>
    <t>SBIN0006432</t>
  </si>
  <si>
    <t>SBIN0006434</t>
  </si>
  <si>
    <t>SBIN0006435</t>
  </si>
  <si>
    <t>SBIN0006436</t>
  </si>
  <si>
    <t>SBIN0006437</t>
  </si>
  <si>
    <t>SBIN0006438</t>
  </si>
  <si>
    <t>SBIN0006439</t>
  </si>
  <si>
    <t>SBIN0006440</t>
  </si>
  <si>
    <t>SBIN0006441</t>
  </si>
  <si>
    <t>SBIN0006442</t>
  </si>
  <si>
    <t>SBIN0006443</t>
  </si>
  <si>
    <t>SBIN0006444</t>
  </si>
  <si>
    <t>SBIN0006445</t>
  </si>
  <si>
    <t>SBIN0006446</t>
  </si>
  <si>
    <t>SBIN0006447</t>
  </si>
  <si>
    <t>SBIN0006448</t>
  </si>
  <si>
    <t>SBIN0006449</t>
  </si>
  <si>
    <t>SBIN0006450</t>
  </si>
  <si>
    <t>SBIN0006451</t>
  </si>
  <si>
    <t>SBIN0006452</t>
  </si>
  <si>
    <t>SBIN0006453</t>
  </si>
  <si>
    <t>SBIN0006454</t>
  </si>
  <si>
    <t>SBIN0006455</t>
  </si>
  <si>
    <t>SBIN0006456</t>
  </si>
  <si>
    <t>SBIN0006457</t>
  </si>
  <si>
    <t>SBIN0006458</t>
  </si>
  <si>
    <t>SBIN0006459</t>
  </si>
  <si>
    <t>SBIN0006460</t>
  </si>
  <si>
    <t>SBIN0006461</t>
  </si>
  <si>
    <t>SBIN0006462</t>
  </si>
  <si>
    <t>SBIN0006463</t>
  </si>
  <si>
    <t>SBIN0006464</t>
  </si>
  <si>
    <t>SBIN0006465</t>
  </si>
  <si>
    <t>SBIN0006466</t>
  </si>
  <si>
    <t>SBIN0006467</t>
  </si>
  <si>
    <t>SBIN0006468</t>
  </si>
  <si>
    <t>SBIN0006469</t>
  </si>
  <si>
    <t>SBIN0006470</t>
  </si>
  <si>
    <t>SBIN0006471</t>
  </si>
  <si>
    <t>SBIN0006472</t>
  </si>
  <si>
    <t>SBIN0006473</t>
  </si>
  <si>
    <t>SBIN0006474</t>
  </si>
  <si>
    <t>SBIN0006475</t>
  </si>
  <si>
    <t>SBIN0006476</t>
  </si>
  <si>
    <t>SBIN0006477</t>
  </si>
  <si>
    <t>SBIN0006478</t>
  </si>
  <si>
    <t>SBIN0006479</t>
  </si>
  <si>
    <t>SBIN0006480</t>
  </si>
  <si>
    <t>SBIN0006481</t>
  </si>
  <si>
    <t>SBIN0006482</t>
  </si>
  <si>
    <t>SBIN0006483</t>
  </si>
  <si>
    <t>SBIN0006484</t>
  </si>
  <si>
    <t>SBIN0006485</t>
  </si>
  <si>
    <t>SBIN0006486</t>
  </si>
  <si>
    <t>SBIN0006487</t>
  </si>
  <si>
    <t>SBIN0006488</t>
  </si>
  <si>
    <t>SBIN0006489</t>
  </si>
  <si>
    <t>SBIN0006490</t>
  </si>
  <si>
    <t>SBIN0006491</t>
  </si>
  <si>
    <t>SBIN0006492</t>
  </si>
  <si>
    <t>SBIN0006493</t>
  </si>
  <si>
    <t>SBIN0006494</t>
  </si>
  <si>
    <t>SBIN0006495</t>
  </si>
  <si>
    <t>SBIN0006496</t>
  </si>
  <si>
    <t>SBIN0006497</t>
  </si>
  <si>
    <t>SBIN0006498</t>
  </si>
  <si>
    <t>SBIN0006499</t>
  </si>
  <si>
    <t>SBIN0006500</t>
  </si>
  <si>
    <t>SBIN0006501</t>
  </si>
  <si>
    <t>SBIN0006502</t>
  </si>
  <si>
    <t>SBIN0006503</t>
  </si>
  <si>
    <t>SBIN0006504</t>
  </si>
  <si>
    <t>SBIN0006505</t>
  </si>
  <si>
    <t>SBIN0006506</t>
  </si>
  <si>
    <t>SBIN0006507</t>
  </si>
  <si>
    <t>SBIN0006508</t>
  </si>
  <si>
    <t>SBIN0006509</t>
  </si>
  <si>
    <t>SBIN0006510</t>
  </si>
  <si>
    <t>SBIN0006511</t>
  </si>
  <si>
    <t>SBIN0006512</t>
  </si>
  <si>
    <t>SBIN0006513</t>
  </si>
  <si>
    <t>SBIN0006514</t>
  </si>
  <si>
    <t>SBIN0006515</t>
  </si>
  <si>
    <t>SBIN0006516</t>
  </si>
  <si>
    <t>SBIN0006517</t>
  </si>
  <si>
    <t>SBIN0006519</t>
  </si>
  <si>
    <t>SBIN0006520</t>
  </si>
  <si>
    <t>SBIN0006521</t>
  </si>
  <si>
    <t>SBIN0006522</t>
  </si>
  <si>
    <t>SBIN0006523</t>
  </si>
  <si>
    <t>SBIN0006524</t>
  </si>
  <si>
    <t>SBIN0006525</t>
  </si>
  <si>
    <t>SBIN0006526</t>
  </si>
  <si>
    <t>SBIN0006527</t>
  </si>
  <si>
    <t>SBIN0006528</t>
  </si>
  <si>
    <t>SBIN0006529</t>
  </si>
  <si>
    <t>SBIN0006530</t>
  </si>
  <si>
    <t>SBIN0006531</t>
  </si>
  <si>
    <t>SBIN0006532</t>
  </si>
  <si>
    <t>SBIN0006533</t>
  </si>
  <si>
    <t>SBIN0006534</t>
  </si>
  <si>
    <t>SBIN0006535</t>
  </si>
  <si>
    <t>SBIN0006536</t>
  </si>
  <si>
    <t>SBIN0006537</t>
  </si>
  <si>
    <t>SBIN0006538</t>
  </si>
  <si>
    <t>SBIN0006539</t>
  </si>
  <si>
    <t>SBIN0006540</t>
  </si>
  <si>
    <t>SBIN0006541</t>
  </si>
  <si>
    <t>SBIN0006544</t>
  </si>
  <si>
    <t>SBIN0006545</t>
  </si>
  <si>
    <t>SBIN0006546</t>
  </si>
  <si>
    <t>SBIN0006548</t>
  </si>
  <si>
    <t>SBIN0006550</t>
  </si>
  <si>
    <t>SBIN0006551</t>
  </si>
  <si>
    <t>SBIN0006552</t>
  </si>
  <si>
    <t>SBIN0006553</t>
  </si>
  <si>
    <t>SBIN0006554</t>
  </si>
  <si>
    <t>SBIN0006555</t>
  </si>
  <si>
    <t>SBIN0006556</t>
  </si>
  <si>
    <t>SBIN0006557</t>
  </si>
  <si>
    <t>SBIN0006558</t>
  </si>
  <si>
    <t>SBIN0006559</t>
  </si>
  <si>
    <t>SBIN0006560</t>
  </si>
  <si>
    <t>SBIN0006561</t>
  </si>
  <si>
    <t>SBIN0006562</t>
  </si>
  <si>
    <t>SBIN0006563</t>
  </si>
  <si>
    <t>SBIN0006564</t>
  </si>
  <si>
    <t>SBIN0006565</t>
  </si>
  <si>
    <t>SBIN0006566</t>
  </si>
  <si>
    <t>SBIN0006567</t>
  </si>
  <si>
    <t>SBIN0006568</t>
  </si>
  <si>
    <t>SBIN0006577</t>
  </si>
  <si>
    <t>SBIN0006578</t>
  </si>
  <si>
    <t>SBIN0006579</t>
  </si>
  <si>
    <t>SBIN0006580</t>
  </si>
  <si>
    <t>SBIN0006581</t>
  </si>
  <si>
    <t>SBIN0006582</t>
  </si>
  <si>
    <t>SBIN0006583</t>
  </si>
  <si>
    <t>SBIN0006584</t>
  </si>
  <si>
    <t>SBIN0006585</t>
  </si>
  <si>
    <t>SBIN0006586</t>
  </si>
  <si>
    <t>SBIN0006587</t>
  </si>
  <si>
    <t>SBIN0006588</t>
  </si>
  <si>
    <t>SBIN0006589</t>
  </si>
  <si>
    <t>SBIN0006590</t>
  </si>
  <si>
    <t>SBIN0006591</t>
  </si>
  <si>
    <t>SBIN0006592</t>
  </si>
  <si>
    <t>SBIN0006593</t>
  </si>
  <si>
    <t>SBIN0006594</t>
  </si>
  <si>
    <t>SBIN0006595</t>
  </si>
  <si>
    <t>SBIN0006596</t>
  </si>
  <si>
    <t>SBIN0006597</t>
  </si>
  <si>
    <t>SBIN0006598</t>
  </si>
  <si>
    <t>SBIN0006599</t>
  </si>
  <si>
    <t>SBIN0006600</t>
  </si>
  <si>
    <t>SBIN0006601</t>
  </si>
  <si>
    <t>SBIN0006602</t>
  </si>
  <si>
    <t>SBIN0006603</t>
  </si>
  <si>
    <t>SBIN0006604</t>
  </si>
  <si>
    <t>SBIN0006605</t>
  </si>
  <si>
    <t>SBIN0006606</t>
  </si>
  <si>
    <t>SBIN0006607</t>
  </si>
  <si>
    <t>SBIN0006608</t>
  </si>
  <si>
    <t>SBIN0006609</t>
  </si>
  <si>
    <t>SBIN0006610</t>
  </si>
  <si>
    <t>SBIN0006611</t>
  </si>
  <si>
    <t>SBIN0006612</t>
  </si>
  <si>
    <t>SBIN0006613</t>
  </si>
  <si>
    <t>SBIN0006614</t>
  </si>
  <si>
    <t>SBIN0006615</t>
  </si>
  <si>
    <t>SBIN0006616</t>
  </si>
  <si>
    <t>SBIN0006617</t>
  </si>
  <si>
    <t>SBIN0006618</t>
  </si>
  <si>
    <t>SBIN0006619</t>
  </si>
  <si>
    <t>SBIN0006620</t>
  </si>
  <si>
    <t>SBIN0006621</t>
  </si>
  <si>
    <t>SBIN0006622</t>
  </si>
  <si>
    <t>SBIN0006623</t>
  </si>
  <si>
    <t>SBIN0006624</t>
  </si>
  <si>
    <t>SBIN0006625</t>
  </si>
  <si>
    <t>SBIN0006626</t>
  </si>
  <si>
    <t>SBIN0006627</t>
  </si>
  <si>
    <t>SBIN0006628</t>
  </si>
  <si>
    <t>SBIN0006629</t>
  </si>
  <si>
    <t>SBIN0006630</t>
  </si>
  <si>
    <t>SBIN0006631</t>
  </si>
  <si>
    <t>SBIN0006632</t>
  </si>
  <si>
    <t>SBIN0006633</t>
  </si>
  <si>
    <t>SBIN0006634</t>
  </si>
  <si>
    <t>SBIN0006635</t>
  </si>
  <si>
    <t>SBIN0006636</t>
  </si>
  <si>
    <t>SBIN0006638</t>
  </si>
  <si>
    <t>SBIN0006639</t>
  </si>
  <si>
    <t>SBIN0006640</t>
  </si>
  <si>
    <t>SBIN0006641</t>
  </si>
  <si>
    <t>SBIN0006642</t>
  </si>
  <si>
    <t>SBIN0006643</t>
  </si>
  <si>
    <t>SBIN0006644</t>
  </si>
  <si>
    <t>SBIN0006645</t>
  </si>
  <si>
    <t>SBIN0006646</t>
  </si>
  <si>
    <t>SBIN0006647</t>
  </si>
  <si>
    <t>SBIN0006648</t>
  </si>
  <si>
    <t>SBIN0006649</t>
  </si>
  <si>
    <t>SBIN0006650</t>
  </si>
  <si>
    <t>SBIN0006651</t>
  </si>
  <si>
    <t>SBIN0006652</t>
  </si>
  <si>
    <t>SBIN0006653</t>
  </si>
  <si>
    <t>SBIN0006654</t>
  </si>
  <si>
    <t>SBIN0006655</t>
  </si>
  <si>
    <t>SBIN0006656</t>
  </si>
  <si>
    <t>SBIN0006657</t>
  </si>
  <si>
    <t>SBIN0006658</t>
  </si>
  <si>
    <t>SBIN0006659</t>
  </si>
  <si>
    <t>SBIN0006660</t>
  </si>
  <si>
    <t>SBIN0006661</t>
  </si>
  <si>
    <t>SBIN0006662</t>
  </si>
  <si>
    <t>SBIN0006663</t>
  </si>
  <si>
    <t>SBIN0006664</t>
  </si>
  <si>
    <t>SBIN0006665</t>
  </si>
  <si>
    <t>SBIN0006666</t>
  </si>
  <si>
    <t>SBIN0006667</t>
  </si>
  <si>
    <t>SBIN0006668</t>
  </si>
  <si>
    <t>SBIN0006669</t>
  </si>
  <si>
    <t>SBIN0006670</t>
  </si>
  <si>
    <t>SBIN0006671</t>
  </si>
  <si>
    <t>SBIN0006672</t>
  </si>
  <si>
    <t>SBIN0006673</t>
  </si>
  <si>
    <t>SBIN0006674</t>
  </si>
  <si>
    <t>SBIN0006675</t>
  </si>
  <si>
    <t>SBIN0006676</t>
  </si>
  <si>
    <t>SBIN0006677</t>
  </si>
  <si>
    <t>SBIN0006679</t>
  </si>
  <si>
    <t>SBIN0006680</t>
  </si>
  <si>
    <t>SBIN0006681</t>
  </si>
  <si>
    <t>SBIN0006682</t>
  </si>
  <si>
    <t>SBIN0006683</t>
  </si>
  <si>
    <t>SBIN0006684</t>
  </si>
  <si>
    <t>SBIN0006685</t>
  </si>
  <si>
    <t>SBIN0006686</t>
  </si>
  <si>
    <t>SBIN0006687</t>
  </si>
  <si>
    <t>SBIN0006688</t>
  </si>
  <si>
    <t>SBIN0006690</t>
  </si>
  <si>
    <t>SBIN0006691</t>
  </si>
  <si>
    <t>SBIN0006692</t>
  </si>
  <si>
    <t>SBIN0006693</t>
  </si>
  <si>
    <t>SBIN0006694</t>
  </si>
  <si>
    <t>SBIN0006695</t>
  </si>
  <si>
    <t>SBIN0006696</t>
  </si>
  <si>
    <t>SBIN0006697</t>
  </si>
  <si>
    <t>SBIN0006698</t>
  </si>
  <si>
    <t>SBIN0006699</t>
  </si>
  <si>
    <t>SBIN0006700</t>
  </si>
  <si>
    <t>SBIN0006701</t>
  </si>
  <si>
    <t>SBIN0006702</t>
  </si>
  <si>
    <t>SBIN0006703</t>
  </si>
  <si>
    <t>SBIN0006704</t>
  </si>
  <si>
    <t>SBIN0006705</t>
  </si>
  <si>
    <t>SBIN0006706</t>
  </si>
  <si>
    <t>SBIN0006707</t>
  </si>
  <si>
    <t>SBIN0006708</t>
  </si>
  <si>
    <t>SBIN0006709</t>
  </si>
  <si>
    <t>SBIN0006710</t>
  </si>
  <si>
    <t>SBIN0006711</t>
  </si>
  <si>
    <t>SBIN0006712</t>
  </si>
  <si>
    <t>SBIN0006713</t>
  </si>
  <si>
    <t>SBIN0006714</t>
  </si>
  <si>
    <t>SBIN0006715</t>
  </si>
  <si>
    <t>SBIN0006716</t>
  </si>
  <si>
    <t>SBIN0006717</t>
  </si>
  <si>
    <t>SBIN0006718</t>
  </si>
  <si>
    <t>SBIN0006719</t>
  </si>
  <si>
    <t>SBIN0006720</t>
  </si>
  <si>
    <t>SBIN0006721</t>
  </si>
  <si>
    <t>SBIN0006722</t>
  </si>
  <si>
    <t>SBIN0006723</t>
  </si>
  <si>
    <t>SBIN0006724</t>
  </si>
  <si>
    <t>SBIN0006725</t>
  </si>
  <si>
    <t>SBIN0006726</t>
  </si>
  <si>
    <t>SBIN0006727</t>
  </si>
  <si>
    <t>SBIN0006728</t>
  </si>
  <si>
    <t>SBIN0006729</t>
  </si>
  <si>
    <t>SBIN0006730</t>
  </si>
  <si>
    <t>SBIN0006731</t>
  </si>
  <si>
    <t>SBIN0006732</t>
  </si>
  <si>
    <t>SBIN0006733</t>
  </si>
  <si>
    <t>SBIN0006734</t>
  </si>
  <si>
    <t>SBIN0006735</t>
  </si>
  <si>
    <t>SBIN0006736</t>
  </si>
  <si>
    <t>SBIN0006737</t>
  </si>
  <si>
    <t>SBIN0006738</t>
  </si>
  <si>
    <t>SBIN0006739</t>
  </si>
  <si>
    <t>SBIN0006740</t>
  </si>
  <si>
    <t>SBIN0006741</t>
  </si>
  <si>
    <t>SBIN0006742</t>
  </si>
  <si>
    <t>SBIN0006743</t>
  </si>
  <si>
    <t>SBIN0006744</t>
  </si>
  <si>
    <t>SBIN0006745</t>
  </si>
  <si>
    <t>SBIN0006746</t>
  </si>
  <si>
    <t>SBIN0006747</t>
  </si>
  <si>
    <t>SBIN0006748</t>
  </si>
  <si>
    <t>SBIN0006749</t>
  </si>
  <si>
    <t>SBIN0006750</t>
  </si>
  <si>
    <t>SBIN0006751</t>
  </si>
  <si>
    <t>SBIN0006752</t>
  </si>
  <si>
    <t>SBIN0006753</t>
  </si>
  <si>
    <t>SBIN0006754</t>
  </si>
  <si>
    <t>SBIN0006755</t>
  </si>
  <si>
    <t>SBIN0006756</t>
  </si>
  <si>
    <t>SBIN0006757</t>
  </si>
  <si>
    <t>SBIN0006759</t>
  </si>
  <si>
    <t>SBIN0006760</t>
  </si>
  <si>
    <t>SBIN0006761</t>
  </si>
  <si>
    <t>SBIN0006762</t>
  </si>
  <si>
    <t>SBIN0006763</t>
  </si>
  <si>
    <t>SBIN0006764</t>
  </si>
  <si>
    <t>SBIN0006765</t>
  </si>
  <si>
    <t>SBIN0006766</t>
  </si>
  <si>
    <t>SBIN0006767</t>
  </si>
  <si>
    <t>SBIN0006768</t>
  </si>
  <si>
    <t>SBIN0006769</t>
  </si>
  <si>
    <t>SBIN0006770</t>
  </si>
  <si>
    <t>SBIN0006771</t>
  </si>
  <si>
    <t>SBIN0006772</t>
  </si>
  <si>
    <t>SBIN0006773</t>
  </si>
  <si>
    <t>SBIN0006774</t>
  </si>
  <si>
    <t>SBIN0006775</t>
  </si>
  <si>
    <t>SBIN0006776</t>
  </si>
  <si>
    <t>SBIN0006777</t>
  </si>
  <si>
    <t>SBIN0006778</t>
  </si>
  <si>
    <t>SBIN0006779</t>
  </si>
  <si>
    <t>SBIN0006780</t>
  </si>
  <si>
    <t>SBIN0006781</t>
  </si>
  <si>
    <t>SBIN0006782</t>
  </si>
  <si>
    <t>SBIN0006783</t>
  </si>
  <si>
    <t>SBIN0006784</t>
  </si>
  <si>
    <t>SBIN0006785</t>
  </si>
  <si>
    <t>SBIN0006786</t>
  </si>
  <si>
    <t>SBIN0006787</t>
  </si>
  <si>
    <t>SBIN0006788</t>
  </si>
  <si>
    <t>SBIN0006789</t>
  </si>
  <si>
    <t>SBIN0006790</t>
  </si>
  <si>
    <t>SBIN0006791</t>
  </si>
  <si>
    <t>SBIN0006792</t>
  </si>
  <si>
    <t>SBIN0006793</t>
  </si>
  <si>
    <t>SBIN0006794</t>
  </si>
  <si>
    <t>SBIN0006795</t>
  </si>
  <si>
    <t>SBIN0006796</t>
  </si>
  <si>
    <t>SBIN0006797</t>
  </si>
  <si>
    <t>SBIN0006798</t>
  </si>
  <si>
    <t>SBIN0006799</t>
  </si>
  <si>
    <t>SBIN0006800</t>
  </si>
  <si>
    <t>SBIN0006801</t>
  </si>
  <si>
    <t>SBIN0006803</t>
  </si>
  <si>
    <t>SBIN0006804</t>
  </si>
  <si>
    <t>SBIN0006805</t>
  </si>
  <si>
    <t>SBIN0006806</t>
  </si>
  <si>
    <t>SBIN0006807</t>
  </si>
  <si>
    <t>SBIN0006808</t>
  </si>
  <si>
    <t>SBIN0006809</t>
  </si>
  <si>
    <t>SBIN0006810</t>
  </si>
  <si>
    <t>SBIN0006811</t>
  </si>
  <si>
    <t>SBIN0006812</t>
  </si>
  <si>
    <t>SBIN0006813</t>
  </si>
  <si>
    <t>SBIN0006814</t>
  </si>
  <si>
    <t>SBIN0006815</t>
  </si>
  <si>
    <t>SBIN0006816</t>
  </si>
  <si>
    <t>SBIN0006817</t>
  </si>
  <si>
    <t>SBIN0006818</t>
  </si>
  <si>
    <t>SBIN0006819</t>
  </si>
  <si>
    <t>SBIN0006820</t>
  </si>
  <si>
    <t>SBIN0006821</t>
  </si>
  <si>
    <t>SBIN0006822</t>
  </si>
  <si>
    <t>SBIN0006823</t>
  </si>
  <si>
    <t>SBIN0006824</t>
  </si>
  <si>
    <t>SBIN0006825</t>
  </si>
  <si>
    <t>SBIN0006826</t>
  </si>
  <si>
    <t>SBIN0006827</t>
  </si>
  <si>
    <t>SBIN0006828</t>
  </si>
  <si>
    <t>SBIN0006829</t>
  </si>
  <si>
    <t>SBIN0006830</t>
  </si>
  <si>
    <t>SBIN0006831</t>
  </si>
  <si>
    <t>SBIN0006832</t>
  </si>
  <si>
    <t>SBIN0006833</t>
  </si>
  <si>
    <t>SBIN0006834</t>
  </si>
  <si>
    <t>SBIN0006835</t>
  </si>
  <si>
    <t>SBIN0006836</t>
  </si>
  <si>
    <t>SBIN0006837</t>
  </si>
  <si>
    <t>SBIN0006838</t>
  </si>
  <si>
    <t>SBIN0006839</t>
  </si>
  <si>
    <t>SBIN0006840</t>
  </si>
  <si>
    <t>SBIN0006842</t>
  </si>
  <si>
    <t>SBIN0006843</t>
  </si>
  <si>
    <t>SBIN0006844</t>
  </si>
  <si>
    <t>SBIN0006845</t>
  </si>
  <si>
    <t>SBIN0006846</t>
  </si>
  <si>
    <t>SBIN0006847</t>
  </si>
  <si>
    <t>SBIN0006848</t>
  </si>
  <si>
    <t>SBIN0006849</t>
  </si>
  <si>
    <t>SBIN0006850</t>
  </si>
  <si>
    <t>SBIN0006851</t>
  </si>
  <si>
    <t>SBIN0006852</t>
  </si>
  <si>
    <t>SBIN0006853</t>
  </si>
  <si>
    <t>SBIN0006854</t>
  </si>
  <si>
    <t>SBIN0006855</t>
  </si>
  <si>
    <t>SBIN0006858</t>
  </si>
  <si>
    <t>SBIN0006859</t>
  </si>
  <si>
    <t>SBIN0006860</t>
  </si>
  <si>
    <t>SBIN0006861</t>
  </si>
  <si>
    <t>SBIN0006862</t>
  </si>
  <si>
    <t>SBIN0006863</t>
  </si>
  <si>
    <t>SBIN0006864</t>
  </si>
  <si>
    <t>SBIN0006866</t>
  </si>
  <si>
    <t>SBIN0006867</t>
  </si>
  <si>
    <t>SBIN0006868</t>
  </si>
  <si>
    <t>SBIN0006869</t>
  </si>
  <si>
    <t>SBIN0006870</t>
  </si>
  <si>
    <t>SBIN0006871</t>
  </si>
  <si>
    <t>SBIN0006872</t>
  </si>
  <si>
    <t>SBIN0006873</t>
  </si>
  <si>
    <t>SBIN0006874</t>
  </si>
  <si>
    <t>SBIN0006875</t>
  </si>
  <si>
    <t>SBIN0006876</t>
  </si>
  <si>
    <t>SBIN0006877</t>
  </si>
  <si>
    <t>SBIN0006878</t>
  </si>
  <si>
    <t>SBIN0006879</t>
  </si>
  <si>
    <t>SBIN0006880</t>
  </si>
  <si>
    <t>SBIN0006881</t>
  </si>
  <si>
    <t>SBIN0006882</t>
  </si>
  <si>
    <t>SBIN0006883</t>
  </si>
  <si>
    <t>SBIN0006884</t>
  </si>
  <si>
    <t>SBIN0006885</t>
  </si>
  <si>
    <t>SBIN0006886</t>
  </si>
  <si>
    <t>SBIN0006887</t>
  </si>
  <si>
    <t>SBIN0006888</t>
  </si>
  <si>
    <t>SBIN0006889</t>
  </si>
  <si>
    <t>SBIN0006891</t>
  </si>
  <si>
    <t>SBIN0006892</t>
  </si>
  <si>
    <t>SBIN0006893</t>
  </si>
  <si>
    <t>SBIN0006894</t>
  </si>
  <si>
    <t>SBIN0006895</t>
  </si>
  <si>
    <t>SBIN0006896</t>
  </si>
  <si>
    <t>SBIN0006897</t>
  </si>
  <si>
    <t>SBIN0006898</t>
  </si>
  <si>
    <t>SBIN0006899</t>
  </si>
  <si>
    <t>SBIN0006900</t>
  </si>
  <si>
    <t>SBIN0006902</t>
  </si>
  <si>
    <t>SBIN0006903</t>
  </si>
  <si>
    <t>SBIN0006904</t>
  </si>
  <si>
    <t>SBIN0006905</t>
  </si>
  <si>
    <t>SBIN0006906</t>
  </si>
  <si>
    <t>SBIN0006907</t>
  </si>
  <si>
    <t>SBIN0006908</t>
  </si>
  <si>
    <t>SBIN0006909</t>
  </si>
  <si>
    <t>SBIN0006910</t>
  </si>
  <si>
    <t>SBIN0006911</t>
  </si>
  <si>
    <t>SBIN0006912</t>
  </si>
  <si>
    <t>SBIN0006913</t>
  </si>
  <si>
    <t>SBIN0006914</t>
  </si>
  <si>
    <t>SBIN0006915</t>
  </si>
  <si>
    <t>SBIN0006916</t>
  </si>
  <si>
    <t>SBIN0006917</t>
  </si>
  <si>
    <t>SBIN0006918</t>
  </si>
  <si>
    <t>SBIN0006919</t>
  </si>
  <si>
    <t>SBIN0006920</t>
  </si>
  <si>
    <t>SBIN0006921</t>
  </si>
  <si>
    <t>SBIN0006922</t>
  </si>
  <si>
    <t>SBIN0006923</t>
  </si>
  <si>
    <t>SBIN0006924</t>
  </si>
  <si>
    <t>SBIN0006925</t>
  </si>
  <si>
    <t>SBIN0006926</t>
  </si>
  <si>
    <t>SBIN0006927</t>
  </si>
  <si>
    <t>SBIN0006928</t>
  </si>
  <si>
    <t>SBIN0006929</t>
  </si>
  <si>
    <t>SBIN0006930</t>
  </si>
  <si>
    <t>SBIN0006931</t>
  </si>
  <si>
    <t>SBIN0006932</t>
  </si>
  <si>
    <t>SBIN0006933</t>
  </si>
  <si>
    <t>SBIN0006934</t>
  </si>
  <si>
    <t>SBIN0006935</t>
  </si>
  <si>
    <t>SBIN0006936</t>
  </si>
  <si>
    <t>SBIN0006937</t>
  </si>
  <si>
    <t>SBIN0006938</t>
  </si>
  <si>
    <t>SBIN0006939</t>
  </si>
  <si>
    <t>SBIN0006940</t>
  </si>
  <si>
    <t>SBIN0006941</t>
  </si>
  <si>
    <t>SBIN0006942</t>
  </si>
  <si>
    <t>SBIN0006943</t>
  </si>
  <si>
    <t>SBIN0006944</t>
  </si>
  <si>
    <t>SBIN0006945</t>
  </si>
  <si>
    <t>SBIN0006946</t>
  </si>
  <si>
    <t>SBIN0006947</t>
  </si>
  <si>
    <t>SBIN0006948</t>
  </si>
  <si>
    <t>SBIN0006949</t>
  </si>
  <si>
    <t>SBIN0006950</t>
  </si>
  <si>
    <t>SBIN0006951</t>
  </si>
  <si>
    <t>SBIN0006952</t>
  </si>
  <si>
    <t>SBIN0006953</t>
  </si>
  <si>
    <t>SBIN0006954</t>
  </si>
  <si>
    <t>SBIN0006955</t>
  </si>
  <si>
    <t>SBIN0006958</t>
  </si>
  <si>
    <t>SBIN0006959</t>
  </si>
  <si>
    <t>SBIN0006960</t>
  </si>
  <si>
    <t>SBIN0006961</t>
  </si>
  <si>
    <t>SBIN0006962</t>
  </si>
  <si>
    <t>SBIN0006963</t>
  </si>
  <si>
    <t>SBIN0006964</t>
  </si>
  <si>
    <t>SBIN0006965</t>
  </si>
  <si>
    <t>SBIN0006966</t>
  </si>
  <si>
    <t>SBIN0006967</t>
  </si>
  <si>
    <t>SBIN0006968</t>
  </si>
  <si>
    <t>SBIN0006969</t>
  </si>
  <si>
    <t>SBIN0006970</t>
  </si>
  <si>
    <t>SBIN0006971</t>
  </si>
  <si>
    <t>SBIN0006972</t>
  </si>
  <si>
    <t>SBIN0006973</t>
  </si>
  <si>
    <t>SBIN0006974</t>
  </si>
  <si>
    <t>SBIN0006975</t>
  </si>
  <si>
    <t>SBIN0006976</t>
  </si>
  <si>
    <t>SBIN0006977</t>
  </si>
  <si>
    <t>SBIN0006978</t>
  </si>
  <si>
    <t>SBIN0006979</t>
  </si>
  <si>
    <t>SBIN0006980</t>
  </si>
  <si>
    <t>SBIN0006981</t>
  </si>
  <si>
    <t>SBIN0006982</t>
  </si>
  <si>
    <t>SBIN0006983</t>
  </si>
  <si>
    <t>SBIN0006984</t>
  </si>
  <si>
    <t>SBIN0006985</t>
  </si>
  <si>
    <t>SBIN0006986</t>
  </si>
  <si>
    <t>SBIN0006987</t>
  </si>
  <si>
    <t>SBIN0006988</t>
  </si>
  <si>
    <t>SBIN0006989</t>
  </si>
  <si>
    <t>SBIN0006990</t>
  </si>
  <si>
    <t>SBIN0006991</t>
  </si>
  <si>
    <t>SBIN0006992</t>
  </si>
  <si>
    <t>SBIN0006993</t>
  </si>
  <si>
    <t>SBIN0006994</t>
  </si>
  <si>
    <t>SBIN0006995</t>
  </si>
  <si>
    <t>SBIN0006996</t>
  </si>
  <si>
    <t>SBIN0006997</t>
  </si>
  <si>
    <t>SBIN0006998</t>
  </si>
  <si>
    <t>SBIN0006999</t>
  </si>
  <si>
    <t>SBIN0007000</t>
  </si>
  <si>
    <t>SBIN0007001</t>
  </si>
  <si>
    <t>SBIN0007002</t>
  </si>
  <si>
    <t>SBIN0007003</t>
  </si>
  <si>
    <t>SBIN0007004</t>
  </si>
  <si>
    <t>SBIN0007005</t>
  </si>
  <si>
    <t>SBIN0007006</t>
  </si>
  <si>
    <t>SBIN0007007</t>
  </si>
  <si>
    <t>SBIN0007008</t>
  </si>
  <si>
    <t>SBIN0007009</t>
  </si>
  <si>
    <t>SBIN0007010</t>
  </si>
  <si>
    <t>SBIN0007011</t>
  </si>
  <si>
    <t>SBIN0007012</t>
  </si>
  <si>
    <t>SBIN0007013</t>
  </si>
  <si>
    <t>SBIN0007014</t>
  </si>
  <si>
    <t>SBIN0007015</t>
  </si>
  <si>
    <t>SBIN0007016</t>
  </si>
  <si>
    <t>SBIN0007017</t>
  </si>
  <si>
    <t>SBIN0007018</t>
  </si>
  <si>
    <t>SBIN0007019</t>
  </si>
  <si>
    <t>SBIN0007020</t>
  </si>
  <si>
    <t>SBIN0007021</t>
  </si>
  <si>
    <t>SBIN0007022</t>
  </si>
  <si>
    <t>SBIN0007023</t>
  </si>
  <si>
    <t>SBIN0007024</t>
  </si>
  <si>
    <t>SBIN0007025</t>
  </si>
  <si>
    <t>SBIN0007026</t>
  </si>
  <si>
    <t>SBIN0007027</t>
  </si>
  <si>
    <t>SBIN0007028</t>
  </si>
  <si>
    <t>SBIN0007029</t>
  </si>
  <si>
    <t>SBIN0007030</t>
  </si>
  <si>
    <t>SBIN0007031</t>
  </si>
  <si>
    <t>SBIN0007032</t>
  </si>
  <si>
    <t>SBIN0007033</t>
  </si>
  <si>
    <t>SBIN0007034</t>
  </si>
  <si>
    <t>SBIN0007035</t>
  </si>
  <si>
    <t>SBIN0007036</t>
  </si>
  <si>
    <t>SBIN0007037</t>
  </si>
  <si>
    <t>SBIN0007038</t>
  </si>
  <si>
    <t>SBIN0007039</t>
  </si>
  <si>
    <t>SBIN0007040</t>
  </si>
  <si>
    <t>SBIN0007041</t>
  </si>
  <si>
    <t>SBIN0007042</t>
  </si>
  <si>
    <t>SBIN0007043</t>
  </si>
  <si>
    <t>SBIN0007044</t>
  </si>
  <si>
    <t>SBIN0007045</t>
  </si>
  <si>
    <t>SBIN0007046</t>
  </si>
  <si>
    <t>SBIN0007047</t>
  </si>
  <si>
    <t>SBIN0007049</t>
  </si>
  <si>
    <t>SBIN0007050</t>
  </si>
  <si>
    <t>SBIN0007051</t>
  </si>
  <si>
    <t>SBIN0007052</t>
  </si>
  <si>
    <t>SBIN0007053</t>
  </si>
  <si>
    <t>SBIN0007054</t>
  </si>
  <si>
    <t>SBIN0007055</t>
  </si>
  <si>
    <t>SBIN0007056</t>
  </si>
  <si>
    <t>SBIN0007057</t>
  </si>
  <si>
    <t>SBIN0007058</t>
  </si>
  <si>
    <t>SBIN0007059</t>
  </si>
  <si>
    <t>SBIN0007060</t>
  </si>
  <si>
    <t>SBIN0007061</t>
  </si>
  <si>
    <t>SBIN0007062</t>
  </si>
  <si>
    <t>SBIN0007063</t>
  </si>
  <si>
    <t>SBIN0007064</t>
  </si>
  <si>
    <t>SBIN0007065</t>
  </si>
  <si>
    <t>SBIN0007066</t>
  </si>
  <si>
    <t>SBIN0007067</t>
  </si>
  <si>
    <t>SBIN0007068</t>
  </si>
  <si>
    <t>SBIN0007069</t>
  </si>
  <si>
    <t>SBIN0007070</t>
  </si>
  <si>
    <t>SBIN0007071</t>
  </si>
  <si>
    <t>SBIN0007072</t>
  </si>
  <si>
    <t>SBIN0007073</t>
  </si>
  <si>
    <t>SBIN0007074</t>
  </si>
  <si>
    <t>SBIN0007075</t>
  </si>
  <si>
    <t>SBIN0007076</t>
  </si>
  <si>
    <t>SBIN0007077</t>
  </si>
  <si>
    <t>SBIN0007078</t>
  </si>
  <si>
    <t>SBIN0007079</t>
  </si>
  <si>
    <t>SBIN0007080</t>
  </si>
  <si>
    <t>SBIN0007081</t>
  </si>
  <si>
    <t>SBIN0007082</t>
  </si>
  <si>
    <t>SBIN0007083</t>
  </si>
  <si>
    <t>SBIN0007084</t>
  </si>
  <si>
    <t>SBIN0007085</t>
  </si>
  <si>
    <t>SBIN0007087</t>
  </si>
  <si>
    <t>SBIN0007088</t>
  </si>
  <si>
    <t>SBIN0007089</t>
  </si>
  <si>
    <t>SBIN0007090</t>
  </si>
  <si>
    <t>SBIN0007091</t>
  </si>
  <si>
    <t>SBIN0007092</t>
  </si>
  <si>
    <t>SBIN0007093</t>
  </si>
  <si>
    <t>SBIN0007094</t>
  </si>
  <si>
    <t>SBIN0007095</t>
  </si>
  <si>
    <t>SBIN0007096</t>
  </si>
  <si>
    <t>SBIN0007097</t>
  </si>
  <si>
    <t>SBIN0007098</t>
  </si>
  <si>
    <t>SBIN0007099</t>
  </si>
  <si>
    <t>SBIN0007100</t>
  </si>
  <si>
    <t>SBIN0007101</t>
  </si>
  <si>
    <t>SBIN0007102</t>
  </si>
  <si>
    <t>SBIN0007103</t>
  </si>
  <si>
    <t>SBIN0007104</t>
  </si>
  <si>
    <t>SBIN0007105</t>
  </si>
  <si>
    <t>SBIN0007106</t>
  </si>
  <si>
    <t>SBIN0007107</t>
  </si>
  <si>
    <t>SBIN0007108</t>
  </si>
  <si>
    <t>SBIN0007109</t>
  </si>
  <si>
    <t>SBIN0007111</t>
  </si>
  <si>
    <t>SBIN0007112</t>
  </si>
  <si>
    <t>SBIN0007113</t>
  </si>
  <si>
    <t>SBIN0007114</t>
  </si>
  <si>
    <t>SBIN0007115</t>
  </si>
  <si>
    <t>SBIN0007116</t>
  </si>
  <si>
    <t>SBIN0007117</t>
  </si>
  <si>
    <t>SBIN0007118</t>
  </si>
  <si>
    <t>SBIN0007119</t>
  </si>
  <si>
    <t>SBIN0007120</t>
  </si>
  <si>
    <t>SBIN0007121</t>
  </si>
  <si>
    <t>SBIN0007122</t>
  </si>
  <si>
    <t>SBIN0007123</t>
  </si>
  <si>
    <t>SBIN0007124</t>
  </si>
  <si>
    <t>SBIN0007125</t>
  </si>
  <si>
    <t>SBIN0007126</t>
  </si>
  <si>
    <t>SBIN0007127</t>
  </si>
  <si>
    <t>SBIN0007128</t>
  </si>
  <si>
    <t>SBIN0007129</t>
  </si>
  <si>
    <t>SBIN0007130</t>
  </si>
  <si>
    <t>SBIN0007131</t>
  </si>
  <si>
    <t>SBIN0007132</t>
  </si>
  <si>
    <t>SBIN0007133</t>
  </si>
  <si>
    <t>SBIN0007134</t>
  </si>
  <si>
    <t>SBIN0007135</t>
  </si>
  <si>
    <t>SBIN0007136</t>
  </si>
  <si>
    <t>SBIN0007137</t>
  </si>
  <si>
    <t>SBIN0007138</t>
  </si>
  <si>
    <t>SBIN0007139</t>
  </si>
  <si>
    <t>SBIN0007140</t>
  </si>
  <si>
    <t>SBIN0007141</t>
  </si>
  <si>
    <t>SBIN0007142</t>
  </si>
  <si>
    <t>SBIN0007143</t>
  </si>
  <si>
    <t>SBIN0007144</t>
  </si>
  <si>
    <t>SBIN0007145</t>
  </si>
  <si>
    <t>SBIN0007146</t>
  </si>
  <si>
    <t>SBIN0007147</t>
  </si>
  <si>
    <t>SBIN0007148</t>
  </si>
  <si>
    <t>SBIN0007149</t>
  </si>
  <si>
    <t>SBIN0007150</t>
  </si>
  <si>
    <t>SBIN0007151</t>
  </si>
  <si>
    <t>SBIN0007152</t>
  </si>
  <si>
    <t>SBIN0007153</t>
  </si>
  <si>
    <t>SBIN0007154</t>
  </si>
  <si>
    <t>SBIN0007155</t>
  </si>
  <si>
    <t>SBIN0007156</t>
  </si>
  <si>
    <t>SBIN0007157</t>
  </si>
  <si>
    <t>SBIN0007158</t>
  </si>
  <si>
    <t>SBIN0007159</t>
  </si>
  <si>
    <t>SBIN0007160</t>
  </si>
  <si>
    <t>SBIN0007161</t>
  </si>
  <si>
    <t>SBIN0007162</t>
  </si>
  <si>
    <t>SBIN0007163</t>
  </si>
  <si>
    <t>SBIN0007164</t>
  </si>
  <si>
    <t>SBIN0007165</t>
  </si>
  <si>
    <t>SBIN0007166</t>
  </si>
  <si>
    <t>SBIN0007167</t>
  </si>
  <si>
    <t>SBIN0007168</t>
  </si>
  <si>
    <t>SBIN0007169</t>
  </si>
  <si>
    <t>SBIN0007170</t>
  </si>
  <si>
    <t>SBIN0007171</t>
  </si>
  <si>
    <t>SBIN0007172</t>
  </si>
  <si>
    <t>SBIN0007173</t>
  </si>
  <si>
    <t>SBIN0007174</t>
  </si>
  <si>
    <t>SBIN0007175</t>
  </si>
  <si>
    <t>SBIN0007176</t>
  </si>
  <si>
    <t>SBIN0007177</t>
  </si>
  <si>
    <t>SBIN0007178</t>
  </si>
  <si>
    <t>SBIN0007179</t>
  </si>
  <si>
    <t>SBIN0007180</t>
  </si>
  <si>
    <t>SBIN0007181</t>
  </si>
  <si>
    <t>SBIN0007182</t>
  </si>
  <si>
    <t>SBIN0007183</t>
  </si>
  <si>
    <t>SBIN0007184</t>
  </si>
  <si>
    <t>SBIN0007185</t>
  </si>
  <si>
    <t>SBIN0007186</t>
  </si>
  <si>
    <t>SBIN0007187</t>
  </si>
  <si>
    <t>SBIN0007188</t>
  </si>
  <si>
    <t>SBIN0007190</t>
  </si>
  <si>
    <t>SBIN0007191</t>
  </si>
  <si>
    <t>SBIN0007192</t>
  </si>
  <si>
    <t>SBIN0007193</t>
  </si>
  <si>
    <t>SBIN0007194</t>
  </si>
  <si>
    <t>SBIN0007195</t>
  </si>
  <si>
    <t>SBIN0007196</t>
  </si>
  <si>
    <t>SBIN0007197</t>
  </si>
  <si>
    <t>SBIN0007198</t>
  </si>
  <si>
    <t>SBIN0007199</t>
  </si>
  <si>
    <t>SBIN0007200</t>
  </si>
  <si>
    <t>SBIN0007201</t>
  </si>
  <si>
    <t>SBIN0007202</t>
  </si>
  <si>
    <t>SBIN0007203</t>
  </si>
  <si>
    <t>SBIN0007204</t>
  </si>
  <si>
    <t>SBIN0007205</t>
  </si>
  <si>
    <t>SBIN0007206</t>
  </si>
  <si>
    <t>SBIN0007207</t>
  </si>
  <si>
    <t>SBIN0007208</t>
  </si>
  <si>
    <t>SBIN0007209</t>
  </si>
  <si>
    <t>SBIN0007210</t>
  </si>
  <si>
    <t>SBIN0007211</t>
  </si>
  <si>
    <t>SBIN0007212</t>
  </si>
  <si>
    <t>SBIN0007213</t>
  </si>
  <si>
    <t>SBIN0007214</t>
  </si>
  <si>
    <t>SBIN0007215</t>
  </si>
  <si>
    <t>SBIN0007216</t>
  </si>
  <si>
    <t>SBIN0007217</t>
  </si>
  <si>
    <t>SBIN0007218</t>
  </si>
  <si>
    <t>SBIN0007219</t>
  </si>
  <si>
    <t>SBIN0007220</t>
  </si>
  <si>
    <t>SBIN0007221</t>
  </si>
  <si>
    <t>SBIN0007222</t>
  </si>
  <si>
    <t>SBIN0007223</t>
  </si>
  <si>
    <t>SBIN0007224</t>
  </si>
  <si>
    <t>SBIN0007225</t>
  </si>
  <si>
    <t>SBIN0007226</t>
  </si>
  <si>
    <t>SBIN0007227</t>
  </si>
  <si>
    <t>SBIN0007228</t>
  </si>
  <si>
    <t>SBIN0007229</t>
  </si>
  <si>
    <t>SBIN0007230</t>
  </si>
  <si>
    <t>SBIN0007231</t>
  </si>
  <si>
    <t>SBIN0007232</t>
  </si>
  <si>
    <t>SBIN0007233</t>
  </si>
  <si>
    <t>SBIN0007234</t>
  </si>
  <si>
    <t>SBIN0007235</t>
  </si>
  <si>
    <t>SBIN0007236</t>
  </si>
  <si>
    <t>SBIN0007237</t>
  </si>
  <si>
    <t>SBIN0007238</t>
  </si>
  <si>
    <t>SBIN0007239</t>
  </si>
  <si>
    <t>SBIN0007240</t>
  </si>
  <si>
    <t>SBIN0007241</t>
  </si>
  <si>
    <t>SBIN0007242</t>
  </si>
  <si>
    <t>SBIN0007243</t>
  </si>
  <si>
    <t>SBIN0007244</t>
  </si>
  <si>
    <t>SBIN0007245</t>
  </si>
  <si>
    <t>SBIN0007246</t>
  </si>
  <si>
    <t>SBIN0007247</t>
  </si>
  <si>
    <t>SBIN0007248</t>
  </si>
  <si>
    <t>SBIN0007249</t>
  </si>
  <si>
    <t>SBIN0007250</t>
  </si>
  <si>
    <t>SBIN0007251</t>
  </si>
  <si>
    <t>SBIN0007252</t>
  </si>
  <si>
    <t>SBIN0007253</t>
  </si>
  <si>
    <t>SBIN0007254</t>
  </si>
  <si>
    <t>SBIN0007255</t>
  </si>
  <si>
    <t>SBIN0007256</t>
  </si>
  <si>
    <t>SBIN0007257</t>
  </si>
  <si>
    <t>SBIN0007258</t>
  </si>
  <si>
    <t>SBIN0007259</t>
  </si>
  <si>
    <t>SBIN0007260</t>
  </si>
  <si>
    <t>SBIN0007261</t>
  </si>
  <si>
    <t>SBIN0007262</t>
  </si>
  <si>
    <t>SBIN0007263</t>
  </si>
  <si>
    <t>SBIN0007264</t>
  </si>
  <si>
    <t>SBIN0007265</t>
  </si>
  <si>
    <t>SBIN0007266</t>
  </si>
  <si>
    <t>SBIN0007268</t>
  </si>
  <si>
    <t>SBIN0007269</t>
  </si>
  <si>
    <t>SBIN0007270</t>
  </si>
  <si>
    <t>SBIN0007271</t>
  </si>
  <si>
    <t>SBIN0007272</t>
  </si>
  <si>
    <t>SBIN0007273</t>
  </si>
  <si>
    <t>SBIN0007274</t>
  </si>
  <si>
    <t>SBIN0007275</t>
  </si>
  <si>
    <t>SBIN0007276</t>
  </si>
  <si>
    <t>SBIN0007277</t>
  </si>
  <si>
    <t>SBIN0007278</t>
  </si>
  <si>
    <t>SBIN0007279</t>
  </si>
  <si>
    <t>SBIN0007280</t>
  </si>
  <si>
    <t>SBIN0007281</t>
  </si>
  <si>
    <t>SBIN0007282</t>
  </si>
  <si>
    <t>SBIN0007283</t>
  </si>
  <si>
    <t>SBIN0007284</t>
  </si>
  <si>
    <t>SBIN0007285</t>
  </si>
  <si>
    <t>SBIN0007286</t>
  </si>
  <si>
    <t>SBIN0007287</t>
  </si>
  <si>
    <t>SBIN0007288</t>
  </si>
  <si>
    <t>SBIN0007289</t>
  </si>
  <si>
    <t>SBIN0007290</t>
  </si>
  <si>
    <t>SBIN0007291</t>
  </si>
  <si>
    <t>SBIN0007292</t>
  </si>
  <si>
    <t>SBIN0007293</t>
  </si>
  <si>
    <t>SBIN0007294</t>
  </si>
  <si>
    <t>SBIN0007295</t>
  </si>
  <si>
    <t>SBIN0007296</t>
  </si>
  <si>
    <t>SBIN0007297</t>
  </si>
  <si>
    <t>SBIN0007298</t>
  </si>
  <si>
    <t>SBIN0007299</t>
  </si>
  <si>
    <t>SBIN0007300</t>
  </si>
  <si>
    <t>SBIN0007301</t>
  </si>
  <si>
    <t>SBIN0007302</t>
  </si>
  <si>
    <t>SBIN0007303</t>
  </si>
  <si>
    <t>SBIN0007304</t>
  </si>
  <si>
    <t>SBIN0007305</t>
  </si>
  <si>
    <t>SBIN0007306</t>
  </si>
  <si>
    <t>SBIN0007307</t>
  </si>
  <si>
    <t>SBIN0007308</t>
  </si>
  <si>
    <t>SBIN0007309</t>
  </si>
  <si>
    <t>SBIN0007310</t>
  </si>
  <si>
    <t>SBIN0007311</t>
  </si>
  <si>
    <t>SBIN0007312</t>
  </si>
  <si>
    <t>SBIN0007313</t>
  </si>
  <si>
    <t>SBIN0007314</t>
  </si>
  <si>
    <t>SBIN0007315</t>
  </si>
  <si>
    <t>SBIN0007323</t>
  </si>
  <si>
    <t>SBIN0007324</t>
  </si>
  <si>
    <t>SBIN0007325</t>
  </si>
  <si>
    <t>SBIN0007326</t>
  </si>
  <si>
    <t>SBIN0007327</t>
  </si>
  <si>
    <t>SBIN0007328</t>
  </si>
  <si>
    <t>SBIN0007329</t>
  </si>
  <si>
    <t>SBIN0007330</t>
  </si>
  <si>
    <t>SBIN0007331</t>
  </si>
  <si>
    <t>SBIN0007332</t>
  </si>
  <si>
    <t>SBIN0007333</t>
  </si>
  <si>
    <t>SBIN0007334</t>
  </si>
  <si>
    <t>SBIN0007335</t>
  </si>
  <si>
    <t>SBIN0007336</t>
  </si>
  <si>
    <t>SBIN0007337</t>
  </si>
  <si>
    <t>SBIN0007338</t>
  </si>
  <si>
    <t>SBIN0007339</t>
  </si>
  <si>
    <t>SBIN0007340</t>
  </si>
  <si>
    <t>SBIN0007341</t>
  </si>
  <si>
    <t>SBIN0007342</t>
  </si>
  <si>
    <t>SBIN0007343</t>
  </si>
  <si>
    <t>SBIN0007344</t>
  </si>
  <si>
    <t>SBIN0007345</t>
  </si>
  <si>
    <t>SBIN0007346</t>
  </si>
  <si>
    <t>SBIN0007347</t>
  </si>
  <si>
    <t>SBIN0007348</t>
  </si>
  <si>
    <t>SBIN0007349</t>
  </si>
  <si>
    <t>SBIN0007351</t>
  </si>
  <si>
    <t>SBIN0007355</t>
  </si>
  <si>
    <t>SBIN0007356</t>
  </si>
  <si>
    <t>SBIN0007357</t>
  </si>
  <si>
    <t>SBIN0007358</t>
  </si>
  <si>
    <t>SBIN0007359</t>
  </si>
  <si>
    <t>SBIN0007360</t>
  </si>
  <si>
    <t>SBIN0007361</t>
  </si>
  <si>
    <t>SBIN0007362</t>
  </si>
  <si>
    <t>SBIN0007363</t>
  </si>
  <si>
    <t>SBIN0007364</t>
  </si>
  <si>
    <t>SBIN0007365</t>
  </si>
  <si>
    <t>SBIN0007366</t>
  </si>
  <si>
    <t>SBIN0007367</t>
  </si>
  <si>
    <t>SBIN0007368</t>
  </si>
  <si>
    <t>SBIN0007369</t>
  </si>
  <si>
    <t>SBIN0007370</t>
  </si>
  <si>
    <t>SBIN0007371</t>
  </si>
  <si>
    <t>SBIN0007372</t>
  </si>
  <si>
    <t>SBIN0007373</t>
  </si>
  <si>
    <t>SBIN0007374</t>
  </si>
  <si>
    <t>SBIN0007375</t>
  </si>
  <si>
    <t>SBIN0007376</t>
  </si>
  <si>
    <t>SBIN0007377</t>
  </si>
  <si>
    <t>SBIN0007378</t>
  </si>
  <si>
    <t>SBIN0007379</t>
  </si>
  <si>
    <t>SBIN0007381</t>
  </si>
  <si>
    <t>SBIN0007382</t>
  </si>
  <si>
    <t>SBIN0007383</t>
  </si>
  <si>
    <t>SBIN0007384</t>
  </si>
  <si>
    <t>SBIN0007385</t>
  </si>
  <si>
    <t>SBIN0007386</t>
  </si>
  <si>
    <t>SBIN0007387</t>
  </si>
  <si>
    <t>SBIN0007388</t>
  </si>
  <si>
    <t>SBIN0007389</t>
  </si>
  <si>
    <t>SBIN0007390</t>
  </si>
  <si>
    <t>SBIN0007391</t>
  </si>
  <si>
    <t>SBIN0007393</t>
  </si>
  <si>
    <t>SBIN0007394</t>
  </si>
  <si>
    <t>SBIN0007395</t>
  </si>
  <si>
    <t>SBIN0007396</t>
  </si>
  <si>
    <t>SBIN0007397</t>
  </si>
  <si>
    <t>SBIN0007398</t>
  </si>
  <si>
    <t>SBIN0007399</t>
  </si>
  <si>
    <t>SBIN0007400</t>
  </si>
  <si>
    <t>SBIN0007401</t>
  </si>
  <si>
    <t>SBIN0007405</t>
  </si>
  <si>
    <t>SBIN0007406</t>
  </si>
  <si>
    <t>SBIN0007407</t>
  </si>
  <si>
    <t>SBIN0007408</t>
  </si>
  <si>
    <t>SBIN0007409</t>
  </si>
  <si>
    <t>SBIN0007410</t>
  </si>
  <si>
    <t>SBIN0007411</t>
  </si>
  <si>
    <t>SBIN0007412</t>
  </si>
  <si>
    <t>SBIN0007413</t>
  </si>
  <si>
    <t>SBIN0007414</t>
  </si>
  <si>
    <t>SBIN0007415</t>
  </si>
  <si>
    <t>SBIN0007416</t>
  </si>
  <si>
    <t>SBIN0007418</t>
  </si>
  <si>
    <t>SBIN0007419</t>
  </si>
  <si>
    <t>SBIN0007421</t>
  </si>
  <si>
    <t>SBIN0007422</t>
  </si>
  <si>
    <t>SBIN0007423</t>
  </si>
  <si>
    <t>SBIN0007424</t>
  </si>
  <si>
    <t>SBIN0007426</t>
  </si>
  <si>
    <t>SBIN0007427</t>
  </si>
  <si>
    <t>SBIN0007429</t>
  </si>
  <si>
    <t>SBIN0007430</t>
  </si>
  <si>
    <t>SBIN0007431</t>
  </si>
  <si>
    <t>SBIN0007432</t>
  </si>
  <si>
    <t>SBIN0007433</t>
  </si>
  <si>
    <t>SBIN0007434</t>
  </si>
  <si>
    <t>SBIN0007435</t>
  </si>
  <si>
    <t>SBIN0007436</t>
  </si>
  <si>
    <t>SBIN0007437</t>
  </si>
  <si>
    <t>SBIN0007438</t>
  </si>
  <si>
    <t>SBIN0007439</t>
  </si>
  <si>
    <t>SBIN0007440</t>
  </si>
  <si>
    <t>SBIN0007442</t>
  </si>
  <si>
    <t>SBIN0007443</t>
  </si>
  <si>
    <t>SBIN0007444</t>
  </si>
  <si>
    <t>SBIN0007445</t>
  </si>
  <si>
    <t>SBIN0007446</t>
  </si>
  <si>
    <t>SBIN0007447</t>
  </si>
  <si>
    <t>SBIN0007448</t>
  </si>
  <si>
    <t>SBIN0007449</t>
  </si>
  <si>
    <t>SBIN0007450</t>
  </si>
  <si>
    <t>SBIN0007451</t>
  </si>
  <si>
    <t>SBIN0007452</t>
  </si>
  <si>
    <t>SBIN0007454</t>
  </si>
  <si>
    <t>SBIN0007455</t>
  </si>
  <si>
    <t>SBIN0007456</t>
  </si>
  <si>
    <t>SBIN0007457</t>
  </si>
  <si>
    <t>SBIN0007458</t>
  </si>
  <si>
    <t>SBIN0007459</t>
  </si>
  <si>
    <t>SBIN0007460</t>
  </si>
  <si>
    <t>SBIN0007461</t>
  </si>
  <si>
    <t>SBIN0007462</t>
  </si>
  <si>
    <t>SBIN0007463</t>
  </si>
  <si>
    <t>SBIN0007464</t>
  </si>
  <si>
    <t>SBIN0007465</t>
  </si>
  <si>
    <t>SBIN0007466</t>
  </si>
  <si>
    <t>SBIN0007467</t>
  </si>
  <si>
    <t>SBIN0007468</t>
  </si>
  <si>
    <t>SBIN0007469</t>
  </si>
  <si>
    <t>SBIN0007470</t>
  </si>
  <si>
    <t>SBIN0007471</t>
  </si>
  <si>
    <t>SBIN0007472</t>
  </si>
  <si>
    <t>SBIN0007473</t>
  </si>
  <si>
    <t>SBIN0007474</t>
  </si>
  <si>
    <t>SBIN0007475</t>
  </si>
  <si>
    <t>SBIN0007476</t>
  </si>
  <si>
    <t>SBIN0007477</t>
  </si>
  <si>
    <t>SBIN0007478</t>
  </si>
  <si>
    <t>SBIN0007479</t>
  </si>
  <si>
    <t>SBIN0007480</t>
  </si>
  <si>
    <t>SBIN0007481</t>
  </si>
  <si>
    <t>SBIN0007482</t>
  </si>
  <si>
    <t>SBIN0007483</t>
  </si>
  <si>
    <t>SBIN0007485</t>
  </si>
  <si>
    <t>SBIN0007486</t>
  </si>
  <si>
    <t>SBIN0007487</t>
  </si>
  <si>
    <t>SBIN0007488</t>
  </si>
  <si>
    <t>SBIN0007489</t>
  </si>
  <si>
    <t>SBIN0007490</t>
  </si>
  <si>
    <t>SBIN0007491</t>
  </si>
  <si>
    <t>SBIN0007492</t>
  </si>
  <si>
    <t>SBIN0007493</t>
  </si>
  <si>
    <t>SBIN0007494</t>
  </si>
  <si>
    <t>SBIN0007495</t>
  </si>
  <si>
    <t>SBIN0007496</t>
  </si>
  <si>
    <t>SBIN0007497</t>
  </si>
  <si>
    <t>SBIN0007498</t>
  </si>
  <si>
    <t>SBIN0007499</t>
  </si>
  <si>
    <t>SBIN0007500</t>
  </si>
  <si>
    <t>SBIN0007501</t>
  </si>
  <si>
    <t>SBIN0007502</t>
  </si>
  <si>
    <t>SBIN0007503</t>
  </si>
  <si>
    <t>SBIN0007504</t>
  </si>
  <si>
    <t>SBIN0007505</t>
  </si>
  <si>
    <t>SBIN0007506</t>
  </si>
  <si>
    <t>SBIN0007507</t>
  </si>
  <si>
    <t>SBIN0007508</t>
  </si>
  <si>
    <t>SBIN0007509</t>
  </si>
  <si>
    <t>SBIN0007511</t>
  </si>
  <si>
    <t>SBIN0007512</t>
  </si>
  <si>
    <t>SBIN0007513</t>
  </si>
  <si>
    <t>SBIN0007514</t>
  </si>
  <si>
    <t>SBIN0007515</t>
  </si>
  <si>
    <t>SBIN0007516</t>
  </si>
  <si>
    <t>SBIN0007517</t>
  </si>
  <si>
    <t>SBIN0007518</t>
  </si>
  <si>
    <t>SBIN0007519</t>
  </si>
  <si>
    <t>SBIN0007520</t>
  </si>
  <si>
    <t>SBIN0007521</t>
  </si>
  <si>
    <t>SBIN0007522</t>
  </si>
  <si>
    <t>SBIN0007523</t>
  </si>
  <si>
    <t>SBIN0007524</t>
  </si>
  <si>
    <t>SBIN0007527</t>
  </si>
  <si>
    <t>SBIN0007528</t>
  </si>
  <si>
    <t>SBIN0007529</t>
  </si>
  <si>
    <t>SBIN0007530</t>
  </si>
  <si>
    <t>SBIN0007531</t>
  </si>
  <si>
    <t>SBIN0007532</t>
  </si>
  <si>
    <t>SBIN0007533</t>
  </si>
  <si>
    <t>SBIN0007534</t>
  </si>
  <si>
    <t>SBIN0007535</t>
  </si>
  <si>
    <t>SBIN0007536</t>
  </si>
  <si>
    <t>SBIN0007537</t>
  </si>
  <si>
    <t>SBIN0007538</t>
  </si>
  <si>
    <t>SBIN0007539</t>
  </si>
  <si>
    <t>SBIN0007540</t>
  </si>
  <si>
    <t>SBIN0007541</t>
  </si>
  <si>
    <t>SBIN0007542</t>
  </si>
  <si>
    <t>SBIN0007543</t>
  </si>
  <si>
    <t>SBIN0007544</t>
  </si>
  <si>
    <t>SBIN0007545</t>
  </si>
  <si>
    <t>SBIN0007546</t>
  </si>
  <si>
    <t>SBIN0007547</t>
  </si>
  <si>
    <t>SBIN0007548</t>
  </si>
  <si>
    <t>SBIN0007549</t>
  </si>
  <si>
    <t>SBIN0007550</t>
  </si>
  <si>
    <t>SBIN0007551</t>
  </si>
  <si>
    <t>SBIN0007552</t>
  </si>
  <si>
    <t>SBIN0007553</t>
  </si>
  <si>
    <t>SBIN0007554</t>
  </si>
  <si>
    <t>SBIN0007555</t>
  </si>
  <si>
    <t>SBIN0007556</t>
  </si>
  <si>
    <t>SBIN0007557</t>
  </si>
  <si>
    <t>SBIN0007558</t>
  </si>
  <si>
    <t>SBIN0007559</t>
  </si>
  <si>
    <t>SBIN0007560</t>
  </si>
  <si>
    <t>SBIN0007561</t>
  </si>
  <si>
    <t>SBIN0007562</t>
  </si>
  <si>
    <t>SBIN0007563</t>
  </si>
  <si>
    <t>SBIN0007564</t>
  </si>
  <si>
    <t>SBIN0007565</t>
  </si>
  <si>
    <t>SBIN0007566</t>
  </si>
  <si>
    <t>SBIN0007567</t>
  </si>
  <si>
    <t>SBIN0007568</t>
  </si>
  <si>
    <t>SBIN0007569</t>
  </si>
  <si>
    <t>SBIN0007570</t>
  </si>
  <si>
    <t>SBIN0007571</t>
  </si>
  <si>
    <t>SBIN0007572</t>
  </si>
  <si>
    <t>SBIN0007573</t>
  </si>
  <si>
    <t>SBIN0007575</t>
  </si>
  <si>
    <t>SBIN0007576</t>
  </si>
  <si>
    <t>SBIN0007577</t>
  </si>
  <si>
    <t>SBIN0007578</t>
  </si>
  <si>
    <t>SBIN0007579</t>
  </si>
  <si>
    <t>SBIN0007580</t>
  </si>
  <si>
    <t>SBIN0007581</t>
  </si>
  <si>
    <t>SBIN0007582</t>
  </si>
  <si>
    <t>SBIN0007583</t>
  </si>
  <si>
    <t>SBIN0007584</t>
  </si>
  <si>
    <t>SBIN0007585</t>
  </si>
  <si>
    <t>SBIN0007586</t>
  </si>
  <si>
    <t>SBIN0007587</t>
  </si>
  <si>
    <t>SBIN0007588</t>
  </si>
  <si>
    <t>SBIN0007589</t>
  </si>
  <si>
    <t>SBIN0007590</t>
  </si>
  <si>
    <t>SBIN0007591</t>
  </si>
  <si>
    <t>SBIN0007592</t>
  </si>
  <si>
    <t>SBIN0007593</t>
  </si>
  <si>
    <t>SBIN0007594</t>
  </si>
  <si>
    <t>SBIN0007595</t>
  </si>
  <si>
    <t>SBIN0007596</t>
  </si>
  <si>
    <t>SBIN0007597</t>
  </si>
  <si>
    <t>SBIN0007598</t>
  </si>
  <si>
    <t>SBIN0007599</t>
  </si>
  <si>
    <t>SBIN0007600</t>
  </si>
  <si>
    <t>SBIN0007601</t>
  </si>
  <si>
    <t>SBIN0007602</t>
  </si>
  <si>
    <t>SBIN0007603</t>
  </si>
  <si>
    <t>SBIN0007604</t>
  </si>
  <si>
    <t>SBIN0007605</t>
  </si>
  <si>
    <t>SBIN0007606</t>
  </si>
  <si>
    <t>SBIN0007607</t>
  </si>
  <si>
    <t>SBIN0007608</t>
  </si>
  <si>
    <t>SBIN0007609</t>
  </si>
  <si>
    <t>SBIN0007610</t>
  </si>
  <si>
    <t>SBIN0007611</t>
  </si>
  <si>
    <t>SBIN0007612</t>
  </si>
  <si>
    <t>SBIN0007614</t>
  </si>
  <si>
    <t>SBIN0007615</t>
  </si>
  <si>
    <t>SBIN0007616</t>
  </si>
  <si>
    <t>SBIN0007617</t>
  </si>
  <si>
    <t>SBIN0007618</t>
  </si>
  <si>
    <t>SBIN0007619</t>
  </si>
  <si>
    <t>SBIN0007620</t>
  </si>
  <si>
    <t>SBIN0007621</t>
  </si>
  <si>
    <t>SBIN0007622</t>
  </si>
  <si>
    <t>SBIN0007623</t>
  </si>
  <si>
    <t>SBIN0007624</t>
  </si>
  <si>
    <t>SBIN0007625</t>
  </si>
  <si>
    <t>SBIN0007626</t>
  </si>
  <si>
    <t>SBIN0007627</t>
  </si>
  <si>
    <t>SBIN0007628</t>
  </si>
  <si>
    <t>SBIN0007629</t>
  </si>
  <si>
    <t>SBIN0007630</t>
  </si>
  <si>
    <t>SBIN0007631</t>
  </si>
  <si>
    <t>SBIN0007632</t>
  </si>
  <si>
    <t>SBIN0007633</t>
  </si>
  <si>
    <t>SBIN0007634</t>
  </si>
  <si>
    <t>SBIN0007635</t>
  </si>
  <si>
    <t>SBIN0007636</t>
  </si>
  <si>
    <t>SBIN0007637</t>
  </si>
  <si>
    <t>SBIN0007639</t>
  </si>
  <si>
    <t>SBIN0007640</t>
  </si>
  <si>
    <t>SBIN0007641</t>
  </si>
  <si>
    <t>SBIN0007642</t>
  </si>
  <si>
    <t>SBIN0007643</t>
  </si>
  <si>
    <t>SBIN0007644</t>
  </si>
  <si>
    <t>SBIN0007645</t>
  </si>
  <si>
    <t>SBIN0007646</t>
  </si>
  <si>
    <t>SBIN0007647</t>
  </si>
  <si>
    <t>SBIN0007648</t>
  </si>
  <si>
    <t>SBIN0007649</t>
  </si>
  <si>
    <t>SBIN0007650</t>
  </si>
  <si>
    <t>SBIN0007651</t>
  </si>
  <si>
    <t>SBIN0007653</t>
  </si>
  <si>
    <t>SBIN0007654</t>
  </si>
  <si>
    <t>SBIN0007655</t>
  </si>
  <si>
    <t>SBIN0007656</t>
  </si>
  <si>
    <t>SBIN0007657</t>
  </si>
  <si>
    <t>SBIN0007658</t>
  </si>
  <si>
    <t>SBIN0007659</t>
  </si>
  <si>
    <t>SBIN0007660</t>
  </si>
  <si>
    <t>SBIN0007661</t>
  </si>
  <si>
    <t>SBIN0007662</t>
  </si>
  <si>
    <t>SBIN0007663</t>
  </si>
  <si>
    <t>SBIN0007664</t>
  </si>
  <si>
    <t>SBIN0007665</t>
  </si>
  <si>
    <t>SBIN0007666</t>
  </si>
  <si>
    <t>SBIN0007667</t>
  </si>
  <si>
    <t>SBIN0007669</t>
  </si>
  <si>
    <t>SBIN0007670</t>
  </si>
  <si>
    <t>SBIN0007671</t>
  </si>
  <si>
    <t>SBIN0007673</t>
  </si>
  <si>
    <t>SBIN0007674</t>
  </si>
  <si>
    <t>SBIN0007675</t>
  </si>
  <si>
    <t>SBIN0007676</t>
  </si>
  <si>
    <t>SBIN0007677</t>
  </si>
  <si>
    <t>SBIN0007678</t>
  </si>
  <si>
    <t>SBIN0007679</t>
  </si>
  <si>
    <t>SBIN0007680</t>
  </si>
  <si>
    <t>SBIN0007681</t>
  </si>
  <si>
    <t>SBIN0007682</t>
  </si>
  <si>
    <t>SBIN0007683</t>
  </si>
  <si>
    <t>SBIN0007684</t>
  </si>
  <si>
    <t>SBIN0007685</t>
  </si>
  <si>
    <t>SBIN0007686</t>
  </si>
  <si>
    <t>SBIN0007687</t>
  </si>
  <si>
    <t>SBIN0007688</t>
  </si>
  <si>
    <t>SBIN0007689</t>
  </si>
  <si>
    <t>SBIN0007690</t>
  </si>
  <si>
    <t>SBIN0007691</t>
  </si>
  <si>
    <t>SBIN0007692</t>
  </si>
  <si>
    <t>SBIN0007693</t>
  </si>
  <si>
    <t>SBIN0007694</t>
  </si>
  <si>
    <t>SBIN0007695</t>
  </si>
  <si>
    <t>SBIN0007696</t>
  </si>
  <si>
    <t>SBIN0007697</t>
  </si>
  <si>
    <t>SBIN0007698</t>
  </si>
  <si>
    <t>SBIN0007699</t>
  </si>
  <si>
    <t>SBIN0007700</t>
  </si>
  <si>
    <t>SBIN0007701</t>
  </si>
  <si>
    <t>SBIN0007702</t>
  </si>
  <si>
    <t>SBIN0007703</t>
  </si>
  <si>
    <t>SBIN0007704</t>
  </si>
  <si>
    <t>SBIN0007705</t>
  </si>
  <si>
    <t>SBIN0007706</t>
  </si>
  <si>
    <t>SBIN0007707</t>
  </si>
  <si>
    <t>SBIN0007708</t>
  </si>
  <si>
    <t>SBIN0007709</t>
  </si>
  <si>
    <t>SBIN0007710</t>
  </si>
  <si>
    <t>SBIN0007711</t>
  </si>
  <si>
    <t>SBIN0007713</t>
  </si>
  <si>
    <t>SBIN0007714</t>
  </si>
  <si>
    <t>SBIN0007715</t>
  </si>
  <si>
    <t>SBIN0007716</t>
  </si>
  <si>
    <t>SBIN0007717</t>
  </si>
  <si>
    <t>SBIN0007718</t>
  </si>
  <si>
    <t>SBIN0007719</t>
  </si>
  <si>
    <t>SBIN0007720</t>
  </si>
  <si>
    <t>SBIN0007721</t>
  </si>
  <si>
    <t>SBIN0007722</t>
  </si>
  <si>
    <t>SBIN0007723</t>
  </si>
  <si>
    <t>SBIN0007724</t>
  </si>
  <si>
    <t>SBIN0007725</t>
  </si>
  <si>
    <t>SBIN0007726</t>
  </si>
  <si>
    <t>SBIN0007727</t>
  </si>
  <si>
    <t>SBIN0007728</t>
  </si>
  <si>
    <t>SBIN0007729</t>
  </si>
  <si>
    <t>SBIN0007730</t>
  </si>
  <si>
    <t>SBIN0007731</t>
  </si>
  <si>
    <t>SBIN0007733</t>
  </si>
  <si>
    <t>SBIN0007734</t>
  </si>
  <si>
    <t>SBIN0007735</t>
  </si>
  <si>
    <t>SBIN0007736</t>
  </si>
  <si>
    <t>SBIN0007737</t>
  </si>
  <si>
    <t>SBIN0007739</t>
  </si>
  <si>
    <t>SBIN0007741</t>
  </si>
  <si>
    <t>SBIN0007742</t>
  </si>
  <si>
    <t>SBIN0007743</t>
  </si>
  <si>
    <t>SBIN0007745</t>
  </si>
  <si>
    <t>SBIN0007748</t>
  </si>
  <si>
    <t>SBIN0007749</t>
  </si>
  <si>
    <t>SBIN0007750</t>
  </si>
  <si>
    <t>SBIN0007751</t>
  </si>
  <si>
    <t>SBIN0007752</t>
  </si>
  <si>
    <t>SBIN0007753</t>
  </si>
  <si>
    <t>SBIN0007754</t>
  </si>
  <si>
    <t>SBIN0007755</t>
  </si>
  <si>
    <t>SBIN0007756</t>
  </si>
  <si>
    <t>SBIN0007758</t>
  </si>
  <si>
    <t>SBIN0007759</t>
  </si>
  <si>
    <t>SBIN0007760</t>
  </si>
  <si>
    <t>SBIN0007761</t>
  </si>
  <si>
    <t>SBIN0007762</t>
  </si>
  <si>
    <t>SBIN0007763</t>
  </si>
  <si>
    <t>SBIN0007764</t>
  </si>
  <si>
    <t>SBIN0007765</t>
  </si>
  <si>
    <t>SBIN0007766</t>
  </si>
  <si>
    <t>SBIN0007767</t>
  </si>
  <si>
    <t>SBIN0007768</t>
  </si>
  <si>
    <t>SBIN0007769</t>
  </si>
  <si>
    <t>SBIN0007770</t>
  </si>
  <si>
    <t>SBIN0007771</t>
  </si>
  <si>
    <t>SBIN0007772</t>
  </si>
  <si>
    <t>SBIN0007773</t>
  </si>
  <si>
    <t>SBIN0007774</t>
  </si>
  <si>
    <t>SBIN0007775</t>
  </si>
  <si>
    <t>SBIN0007776</t>
  </si>
  <si>
    <t>SBIN0007777</t>
  </si>
  <si>
    <t>SBIN0007778</t>
  </si>
  <si>
    <t>SBIN0007779</t>
  </si>
  <si>
    <t>SBIN0007780</t>
  </si>
  <si>
    <t>SBIN0007782</t>
  </si>
  <si>
    <t>SBIN0007783</t>
  </si>
  <si>
    <t>SBIN0007784</t>
  </si>
  <si>
    <t>SBIN0007785</t>
  </si>
  <si>
    <t>SBIN0007786</t>
  </si>
  <si>
    <t>SBIN0007787</t>
  </si>
  <si>
    <t>SBIN0007788</t>
  </si>
  <si>
    <t>SBIN0007789</t>
  </si>
  <si>
    <t>SBIN0007790</t>
  </si>
  <si>
    <t>SBIN0007791</t>
  </si>
  <si>
    <t>SBIN0007792</t>
  </si>
  <si>
    <t>SBIN0007793</t>
  </si>
  <si>
    <t>SBIN0007794</t>
  </si>
  <si>
    <t>SBIN0007795</t>
  </si>
  <si>
    <t>SBIN0007796</t>
  </si>
  <si>
    <t>SBIN0007798</t>
  </si>
  <si>
    <t>SBIN0007799</t>
  </si>
  <si>
    <t>SBIN0007800</t>
  </si>
  <si>
    <t>SBIN0007801</t>
  </si>
  <si>
    <t>SBIN0007802</t>
  </si>
  <si>
    <t>SBIN0007806</t>
  </si>
  <si>
    <t>SBIN0007807</t>
  </si>
  <si>
    <t>SBIN0007808</t>
  </si>
  <si>
    <t>SBIN0007809</t>
  </si>
  <si>
    <t>SBIN0007810</t>
  </si>
  <si>
    <t>SBIN0007811</t>
  </si>
  <si>
    <t>SBIN0007812</t>
  </si>
  <si>
    <t>SBIN0007813</t>
  </si>
  <si>
    <t>SBIN0007814</t>
  </si>
  <si>
    <t>SBIN0007815</t>
  </si>
  <si>
    <t>SBIN0007816</t>
  </si>
  <si>
    <t>SBIN0007817</t>
  </si>
  <si>
    <t>SBIN0007818</t>
  </si>
  <si>
    <t>SBIN0007819</t>
  </si>
  <si>
    <t>SBIN0007820</t>
  </si>
  <si>
    <t>SBIN0007821</t>
  </si>
  <si>
    <t>SBIN0007822</t>
  </si>
  <si>
    <t>SBIN0007823</t>
  </si>
  <si>
    <t>SBIN0007824</t>
  </si>
  <si>
    <t>SBIN0007825</t>
  </si>
  <si>
    <t>SBIN0007826</t>
  </si>
  <si>
    <t>SBIN0007827</t>
  </si>
  <si>
    <t>SBIN0007828</t>
  </si>
  <si>
    <t>SBIN0007829</t>
  </si>
  <si>
    <t>SBIN0007830</t>
  </si>
  <si>
    <t>SBIN0007831</t>
  </si>
  <si>
    <t>SBIN0007832</t>
  </si>
  <si>
    <t>SBIN0007833</t>
  </si>
  <si>
    <t>SBIN0007834</t>
  </si>
  <si>
    <t>SBIN0007835</t>
  </si>
  <si>
    <t>SBIN0007836</t>
  </si>
  <si>
    <t>SBIN0007837</t>
  </si>
  <si>
    <t>SBIN0007838</t>
  </si>
  <si>
    <t>SBIN0007839</t>
  </si>
  <si>
    <t>SBIN0007840</t>
  </si>
  <si>
    <t>SBIN0007842</t>
  </si>
  <si>
    <t>SBIN0007843</t>
  </si>
  <si>
    <t>SBIN0007844</t>
  </si>
  <si>
    <t>SBIN0007845</t>
  </si>
  <si>
    <t>SBIN0007846</t>
  </si>
  <si>
    <t>SBIN0007847</t>
  </si>
  <si>
    <t>SBIN0007848</t>
  </si>
  <si>
    <t>SBIN0007849</t>
  </si>
  <si>
    <t>SBIN0007850</t>
  </si>
  <si>
    <t>SBIN0007851</t>
  </si>
  <si>
    <t>SBIN0007852</t>
  </si>
  <si>
    <t>SBIN0007853</t>
  </si>
  <si>
    <t>SBIN0007854</t>
  </si>
  <si>
    <t>SBIN0007859</t>
  </si>
  <si>
    <t>SBIN0007860</t>
  </si>
  <si>
    <t>SBIN0007861</t>
  </si>
  <si>
    <t>SBIN0007862</t>
  </si>
  <si>
    <t>SBIN0007863</t>
  </si>
  <si>
    <t>SBIN0007864</t>
  </si>
  <si>
    <t>SBIN0007865</t>
  </si>
  <si>
    <t>SBIN0007866</t>
  </si>
  <si>
    <t>SBIN0007868</t>
  </si>
  <si>
    <t>SBIN0007869</t>
  </si>
  <si>
    <t>SBIN0007870</t>
  </si>
  <si>
    <t>SBIN0007872</t>
  </si>
  <si>
    <t>SBIN0007873</t>
  </si>
  <si>
    <t>SBIN0007874</t>
  </si>
  <si>
    <t>SBIN0007875</t>
  </si>
  <si>
    <t>SBIN0007876</t>
  </si>
  <si>
    <t>SBIN0007877</t>
  </si>
  <si>
    <t>SBIN0007878</t>
  </si>
  <si>
    <t>SBIN0007879</t>
  </si>
  <si>
    <t>SBIN0007880</t>
  </si>
  <si>
    <t>SBIN0007881</t>
  </si>
  <si>
    <t>SBIN0007882</t>
  </si>
  <si>
    <t>SBIN0007883</t>
  </si>
  <si>
    <t>SBIN0007884</t>
  </si>
  <si>
    <t>SBIN0007885</t>
  </si>
  <si>
    <t>SBIN0007886</t>
  </si>
  <si>
    <t>SBIN0007887</t>
  </si>
  <si>
    <t>SBIN0007888</t>
  </si>
  <si>
    <t>SBIN0007889</t>
  </si>
  <si>
    <t>SBIN0007890</t>
  </si>
  <si>
    <t>SBIN0007891</t>
  </si>
  <si>
    <t>SBIN0007892</t>
  </si>
  <si>
    <t>SBIN0007893</t>
  </si>
  <si>
    <t>SBIN0007894</t>
  </si>
  <si>
    <t>SBIN0007895</t>
  </si>
  <si>
    <t>SBIN0007896</t>
  </si>
  <si>
    <t>SBIN0007897</t>
  </si>
  <si>
    <t>SBIN0007898</t>
  </si>
  <si>
    <t>SBIN0007899</t>
  </si>
  <si>
    <t>SBIN0007901</t>
  </si>
  <si>
    <t>SBIN0007902</t>
  </si>
  <si>
    <t>SBIN0007903</t>
  </si>
  <si>
    <t>SBIN0007904</t>
  </si>
  <si>
    <t>SBIN0007905</t>
  </si>
  <si>
    <t>SBIN0007906</t>
  </si>
  <si>
    <t>SBIN0007907</t>
  </si>
  <si>
    <t>SBIN0007908</t>
  </si>
  <si>
    <t>SBIN0007909</t>
  </si>
  <si>
    <t>SBIN0007910</t>
  </si>
  <si>
    <t>SBIN0007911</t>
  </si>
  <si>
    <t>SBIN0007912</t>
  </si>
  <si>
    <t>SBIN0007913</t>
  </si>
  <si>
    <t>SBIN0007914</t>
  </si>
  <si>
    <t>SBIN0007915</t>
  </si>
  <si>
    <t>SBIN0007916</t>
  </si>
  <si>
    <t>SBIN0007918</t>
  </si>
  <si>
    <t>SBIN0007919</t>
  </si>
  <si>
    <t>SBIN0007920</t>
  </si>
  <si>
    <t>SBIN0007921</t>
  </si>
  <si>
    <t>SBIN0007922</t>
  </si>
  <si>
    <t>SBIN0007923</t>
  </si>
  <si>
    <t>SBIN0007924</t>
  </si>
  <si>
    <t>SBIN0007925</t>
  </si>
  <si>
    <t>SBIN0007926</t>
  </si>
  <si>
    <t>SBIN0007927</t>
  </si>
  <si>
    <t>SBIN0007928</t>
  </si>
  <si>
    <t>SBIN0007929</t>
  </si>
  <si>
    <t>SBIN0007930</t>
  </si>
  <si>
    <t>SBIN0007931</t>
  </si>
  <si>
    <t>SBIN0007932</t>
  </si>
  <si>
    <t>SBIN0007933</t>
  </si>
  <si>
    <t>SBIN0007934</t>
  </si>
  <si>
    <t>SBIN0007936</t>
  </si>
  <si>
    <t>SBIN0007937</t>
  </si>
  <si>
    <t>SBIN0007938</t>
  </si>
  <si>
    <t>SBIN0007939</t>
  </si>
  <si>
    <t>SBIN0007940</t>
  </si>
  <si>
    <t>SBIN0007941</t>
  </si>
  <si>
    <t>SBIN0007942</t>
  </si>
  <si>
    <t>SBIN0007943</t>
  </si>
  <si>
    <t>SBIN0007944</t>
  </si>
  <si>
    <t>SBIN0007945</t>
  </si>
  <si>
    <t>SBIN0007946</t>
  </si>
  <si>
    <t>SBIN0007947</t>
  </si>
  <si>
    <t>SBIN0007948</t>
  </si>
  <si>
    <t>SBIN0007949</t>
  </si>
  <si>
    <t>SBIN0007950</t>
  </si>
  <si>
    <t>SBIN0007951</t>
  </si>
  <si>
    <t>SBIN0007952</t>
  </si>
  <si>
    <t>SBIN0007953</t>
  </si>
  <si>
    <t>SBIN0007954</t>
  </si>
  <si>
    <t>SBIN0007955</t>
  </si>
  <si>
    <t>SBIN0007956</t>
  </si>
  <si>
    <t>SBIN0007957</t>
  </si>
  <si>
    <t>SBIN0007958</t>
  </si>
  <si>
    <t>SBIN0007959</t>
  </si>
  <si>
    <t>SBIN0007960</t>
  </si>
  <si>
    <t>SBIN0007961</t>
  </si>
  <si>
    <t>SBIN0007962</t>
  </si>
  <si>
    <t>SBIN0007963</t>
  </si>
  <si>
    <t>SBIN0007964</t>
  </si>
  <si>
    <t>SBIN0007965</t>
  </si>
  <si>
    <t>SBIN0007966</t>
  </si>
  <si>
    <t>SBIN0007967</t>
  </si>
  <si>
    <t>SBIN0007968</t>
  </si>
  <si>
    <t>SBIN0007969</t>
  </si>
  <si>
    <t>SBIN0007970</t>
  </si>
  <si>
    <t>SBIN0007971</t>
  </si>
  <si>
    <t>SBIN0007972</t>
  </si>
  <si>
    <t>SBIN0007974</t>
  </si>
  <si>
    <t>SBIN0007975</t>
  </si>
  <si>
    <t>SBIN0007976</t>
  </si>
  <si>
    <t>SBIN0007977</t>
  </si>
  <si>
    <t>SBIN0007978</t>
  </si>
  <si>
    <t>SBIN0007979</t>
  </si>
  <si>
    <t>SBIN0007980</t>
  </si>
  <si>
    <t>SBIN0007981</t>
  </si>
  <si>
    <t>SBIN0007982</t>
  </si>
  <si>
    <t>SBIN0007983</t>
  </si>
  <si>
    <t>SBIN0007985</t>
  </si>
  <si>
    <t>SBIN0007986</t>
  </si>
  <si>
    <t>SBIN0007987</t>
  </si>
  <si>
    <t>SBIN0007988</t>
  </si>
  <si>
    <t>SBIN0007989</t>
  </si>
  <si>
    <t>SBIN0007990</t>
  </si>
  <si>
    <t>SBIN0007991</t>
  </si>
  <si>
    <t>SBIN0007992</t>
  </si>
  <si>
    <t>SBIN0007993</t>
  </si>
  <si>
    <t>SBIN0007994</t>
  </si>
  <si>
    <t>SBIN0007995</t>
  </si>
  <si>
    <t>SBIN0007996</t>
  </si>
  <si>
    <t>SBIN0007997</t>
  </si>
  <si>
    <t>SBIN0007998</t>
  </si>
  <si>
    <t>SBIN0007999</t>
  </si>
  <si>
    <t>SBIN0008000</t>
  </si>
  <si>
    <t>SBIN0008001</t>
  </si>
  <si>
    <t>SBIN0008002</t>
  </si>
  <si>
    <t>SBIN0008003</t>
  </si>
  <si>
    <t>SBIN0008004</t>
  </si>
  <si>
    <t>SBIN0008005</t>
  </si>
  <si>
    <t>SBIN0008006</t>
  </si>
  <si>
    <t>SBIN0008007</t>
  </si>
  <si>
    <t>SBIN0008008</t>
  </si>
  <si>
    <t>SBIN0008009</t>
  </si>
  <si>
    <t>SBIN0008010</t>
  </si>
  <si>
    <t>SBIN0008012</t>
  </si>
  <si>
    <t>SBIN0008013</t>
  </si>
  <si>
    <t>SBIN0008014</t>
  </si>
  <si>
    <t>SBIN0008015</t>
  </si>
  <si>
    <t>SBIN0008016</t>
  </si>
  <si>
    <t>SBIN0008017</t>
  </si>
  <si>
    <t>SBIN0008018</t>
  </si>
  <si>
    <t>SBIN0008019</t>
  </si>
  <si>
    <t>SBIN0008020</t>
  </si>
  <si>
    <t>SBIN0008021</t>
  </si>
  <si>
    <t>SBIN0008022</t>
  </si>
  <si>
    <t>SBIN0008024</t>
  </si>
  <si>
    <t>SBIN0008025</t>
  </si>
  <si>
    <t>SBIN0008026</t>
  </si>
  <si>
    <t>SBIN0008027</t>
  </si>
  <si>
    <t>SBIN0008028</t>
  </si>
  <si>
    <t>SBIN0008029</t>
  </si>
  <si>
    <t>SBIN0008030</t>
  </si>
  <si>
    <t>SBIN0008031</t>
  </si>
  <si>
    <t>SBIN0008032</t>
  </si>
  <si>
    <t>SBIN0008033</t>
  </si>
  <si>
    <t>SBIN0008034</t>
  </si>
  <si>
    <t>SBIN0008035</t>
  </si>
  <si>
    <t>SBIN0008036</t>
  </si>
  <si>
    <t>SBIN0008037</t>
  </si>
  <si>
    <t>SBIN0008038</t>
  </si>
  <si>
    <t>SBIN0008039</t>
  </si>
  <si>
    <t>SBIN0008040</t>
  </si>
  <si>
    <t>SBIN0008041</t>
  </si>
  <si>
    <t>SBIN0008042</t>
  </si>
  <si>
    <t>SBIN0008043</t>
  </si>
  <si>
    <t>SBIN0008044</t>
  </si>
  <si>
    <t>SBIN0008045</t>
  </si>
  <si>
    <t>SBIN0008046</t>
  </si>
  <si>
    <t>SBIN0008047</t>
  </si>
  <si>
    <t>SBIN0008048</t>
  </si>
  <si>
    <t>SBIN0008049</t>
  </si>
  <si>
    <t>SBIN0008050</t>
  </si>
  <si>
    <t>SBIN0008051</t>
  </si>
  <si>
    <t>SBIN0008052</t>
  </si>
  <si>
    <t>SBIN0008053</t>
  </si>
  <si>
    <t>SBIN0008054</t>
  </si>
  <si>
    <t>SBIN0008055</t>
  </si>
  <si>
    <t>SBIN0008056</t>
  </si>
  <si>
    <t>SBIN0008057</t>
  </si>
  <si>
    <t>SBIN0008058</t>
  </si>
  <si>
    <t>SBIN0008063</t>
  </si>
  <si>
    <t>SBIN0008064</t>
  </si>
  <si>
    <t>SBIN0008066</t>
  </si>
  <si>
    <t>SBIN0008067</t>
  </si>
  <si>
    <t>SBIN0008068</t>
  </si>
  <si>
    <t>SBIN0008069</t>
  </si>
  <si>
    <t>SBIN0008070</t>
  </si>
  <si>
    <t>SBIN0008071</t>
  </si>
  <si>
    <t>SBIN0008072</t>
  </si>
  <si>
    <t>SBIN0008073</t>
  </si>
  <si>
    <t>SBIN0008074</t>
  </si>
  <si>
    <t>SBIN0008075</t>
  </si>
  <si>
    <t>SBIN0008076</t>
  </si>
  <si>
    <t>SBIN0008077</t>
  </si>
  <si>
    <t>SBIN0008078</t>
  </si>
  <si>
    <t>SBIN0008079</t>
  </si>
  <si>
    <t>SBIN0008080</t>
  </si>
  <si>
    <t>SBIN0008081</t>
  </si>
  <si>
    <t>SBIN0008082</t>
  </si>
  <si>
    <t>SBIN0008083</t>
  </si>
  <si>
    <t>SBIN0008084</t>
  </si>
  <si>
    <t>SBIN0008085</t>
  </si>
  <si>
    <t>SBIN0008086</t>
  </si>
  <si>
    <t>SBIN0008087</t>
  </si>
  <si>
    <t>SBIN0008088</t>
  </si>
  <si>
    <t>SBIN0008089</t>
  </si>
  <si>
    <t>SBIN0008090</t>
  </si>
  <si>
    <t>SBIN0008091</t>
  </si>
  <si>
    <t>SBIN0008092</t>
  </si>
  <si>
    <t>SBIN0008093</t>
  </si>
  <si>
    <t>SBIN0008094</t>
  </si>
  <si>
    <t>SBIN0008095</t>
  </si>
  <si>
    <t>SBIN0008096</t>
  </si>
  <si>
    <t>SBIN0008097</t>
  </si>
  <si>
    <t>SBIN0008098</t>
  </si>
  <si>
    <t>SBIN0008099</t>
  </si>
  <si>
    <t>SBIN0008100</t>
  </si>
  <si>
    <t>SBIN0008101</t>
  </si>
  <si>
    <t>SBIN0008102</t>
  </si>
  <si>
    <t>SBIN0008103</t>
  </si>
  <si>
    <t>SBIN0008104</t>
  </si>
  <si>
    <t>SBIN0008105</t>
  </si>
  <si>
    <t>SBIN0008106</t>
  </si>
  <si>
    <t>SBIN0008107</t>
  </si>
  <si>
    <t>SBIN0008108</t>
  </si>
  <si>
    <t>SBIN0008109</t>
  </si>
  <si>
    <t>SBIN0008110</t>
  </si>
  <si>
    <t>SBIN0008111</t>
  </si>
  <si>
    <t>SBIN0008112</t>
  </si>
  <si>
    <t>SBIN0008113</t>
  </si>
  <si>
    <t>SBIN0008114</t>
  </si>
  <si>
    <t>SBIN0008115</t>
  </si>
  <si>
    <t>SBIN0008116</t>
  </si>
  <si>
    <t>SBIN0008117</t>
  </si>
  <si>
    <t>SBIN0008118</t>
  </si>
  <si>
    <t>SBIN0008119</t>
  </si>
  <si>
    <t>SBIN0008120</t>
  </si>
  <si>
    <t>SBIN0008121</t>
  </si>
  <si>
    <t>SBIN0008122</t>
  </si>
  <si>
    <t>SBIN0008123</t>
  </si>
  <si>
    <t>SBIN0008124</t>
  </si>
  <si>
    <t>SBIN0008125</t>
  </si>
  <si>
    <t>SBIN0008126</t>
  </si>
  <si>
    <t>SBIN0008127</t>
  </si>
  <si>
    <t>SBIN0008128</t>
  </si>
  <si>
    <t>SBIN0008129</t>
  </si>
  <si>
    <t>SBIN0008130</t>
  </si>
  <si>
    <t>SBIN0008131</t>
  </si>
  <si>
    <t>SBIN0008132</t>
  </si>
  <si>
    <t>SBIN0008133</t>
  </si>
  <si>
    <t>SBIN0008134</t>
  </si>
  <si>
    <t>SBIN0008135</t>
  </si>
  <si>
    <t>SBIN0008136</t>
  </si>
  <si>
    <t>SBIN0008137</t>
  </si>
  <si>
    <t>SBIN0008138</t>
  </si>
  <si>
    <t>SBIN0008139</t>
  </si>
  <si>
    <t>SBIN0008140</t>
  </si>
  <si>
    <t>SBIN0008141</t>
  </si>
  <si>
    <t>SBIN0008142</t>
  </si>
  <si>
    <t>SBIN0008143</t>
  </si>
  <si>
    <t>SBIN0008145</t>
  </si>
  <si>
    <t>SBIN0008146</t>
  </si>
  <si>
    <t>SBIN0008147</t>
  </si>
  <si>
    <t>SBIN0008148</t>
  </si>
  <si>
    <t>SBIN0008149</t>
  </si>
  <si>
    <t>SBIN0008150</t>
  </si>
  <si>
    <t>SBIN0008151</t>
  </si>
  <si>
    <t>SBIN0008152</t>
  </si>
  <si>
    <t>SBIN0008153</t>
  </si>
  <si>
    <t>SBIN0008154</t>
  </si>
  <si>
    <t>SBIN0008155</t>
  </si>
  <si>
    <t>SBIN0008156</t>
  </si>
  <si>
    <t>SBIN0008157</t>
  </si>
  <si>
    <t>SBIN0008158</t>
  </si>
  <si>
    <t>SBIN0008159</t>
  </si>
  <si>
    <t>SBIN0008160</t>
  </si>
  <si>
    <t>SBIN0008161</t>
  </si>
  <si>
    <t>SBIN0008162</t>
  </si>
  <si>
    <t>SBIN0008163</t>
  </si>
  <si>
    <t>SBIN0008164</t>
  </si>
  <si>
    <t>SBIN0008165</t>
  </si>
  <si>
    <t>SBIN0008166</t>
  </si>
  <si>
    <t>SBIN0008167</t>
  </si>
  <si>
    <t>SBIN0008168</t>
  </si>
  <si>
    <t>SBIN0008169</t>
  </si>
  <si>
    <t>SBIN0008170</t>
  </si>
  <si>
    <t>SBIN0008171</t>
  </si>
  <si>
    <t>SBIN0008172</t>
  </si>
  <si>
    <t>SBIN0008173</t>
  </si>
  <si>
    <t>SBIN0008174</t>
  </si>
  <si>
    <t>SBIN0008175</t>
  </si>
  <si>
    <t>SBIN0008176</t>
  </si>
  <si>
    <t>SBIN0008177</t>
  </si>
  <si>
    <t>SBIN0008178</t>
  </si>
  <si>
    <t>SBIN0008179</t>
  </si>
  <si>
    <t>SBIN0008180</t>
  </si>
  <si>
    <t>SBIN0008181</t>
  </si>
  <si>
    <t>SBIN0008182</t>
  </si>
  <si>
    <t>SBIN0008183</t>
  </si>
  <si>
    <t>SBIN0008184</t>
  </si>
  <si>
    <t>SBIN0008185</t>
  </si>
  <si>
    <t>SBIN0008186</t>
  </si>
  <si>
    <t>SBIN0008187</t>
  </si>
  <si>
    <t>SBIN0008188</t>
  </si>
  <si>
    <t>SBIN0008189</t>
  </si>
  <si>
    <t>SBIN0008190</t>
  </si>
  <si>
    <t>SBIN0008191</t>
  </si>
  <si>
    <t>SBIN0008192</t>
  </si>
  <si>
    <t>SBIN0008193</t>
  </si>
  <si>
    <t>SBIN0008194</t>
  </si>
  <si>
    <t>SBIN0008195</t>
  </si>
  <si>
    <t>SBIN0008196</t>
  </si>
  <si>
    <t>SBIN0008197</t>
  </si>
  <si>
    <t>SBIN0008198</t>
  </si>
  <si>
    <t>SBIN0008199</t>
  </si>
  <si>
    <t>SBIN0008200</t>
  </si>
  <si>
    <t>SBIN0008201</t>
  </si>
  <si>
    <t>SBIN0008202</t>
  </si>
  <si>
    <t>SBIN0008203</t>
  </si>
  <si>
    <t>SBIN0008204</t>
  </si>
  <si>
    <t>SBIN0008205</t>
  </si>
  <si>
    <t>SBIN0008206</t>
  </si>
  <si>
    <t>SBIN0008207</t>
  </si>
  <si>
    <t>SBIN0008208</t>
  </si>
  <si>
    <t>SBIN0008209</t>
  </si>
  <si>
    <t>SBIN0008210</t>
  </si>
  <si>
    <t>SBIN0008211</t>
  </si>
  <si>
    <t>SBIN0008212</t>
  </si>
  <si>
    <t>SBIN0008213</t>
  </si>
  <si>
    <t>SBIN0008214</t>
  </si>
  <si>
    <t>SBIN0008215</t>
  </si>
  <si>
    <t>SBIN0008216</t>
  </si>
  <si>
    <t>SBIN0008217</t>
  </si>
  <si>
    <t>SBIN0008218</t>
  </si>
  <si>
    <t>SBIN0008219</t>
  </si>
  <si>
    <t>SBIN0008220</t>
  </si>
  <si>
    <t>SBIN0008221</t>
  </si>
  <si>
    <t>SBIN0008222</t>
  </si>
  <si>
    <t>SBIN0008223</t>
  </si>
  <si>
    <t>SBIN0008224</t>
  </si>
  <si>
    <t>SBIN0008225</t>
  </si>
  <si>
    <t>SBIN0008226</t>
  </si>
  <si>
    <t>SBIN0008227</t>
  </si>
  <si>
    <t>SBIN0008228</t>
  </si>
  <si>
    <t>SBIN0008229</t>
  </si>
  <si>
    <t>SBIN0008230</t>
  </si>
  <si>
    <t>SBIN0008231</t>
  </si>
  <si>
    <t>SBIN0008232</t>
  </si>
  <si>
    <t>SBIN0008234</t>
  </si>
  <si>
    <t>SBIN0008235</t>
  </si>
  <si>
    <t>SBIN0008236</t>
  </si>
  <si>
    <t>SBIN0008237</t>
  </si>
  <si>
    <t>SBIN0008238</t>
  </si>
  <si>
    <t>SBIN0008239</t>
  </si>
  <si>
    <t>SBIN0008240</t>
  </si>
  <si>
    <t>SBIN0008241</t>
  </si>
  <si>
    <t>SBIN0008242</t>
  </si>
  <si>
    <t>SBIN0008243</t>
  </si>
  <si>
    <t>SBIN0008244</t>
  </si>
  <si>
    <t>SBIN0008245</t>
  </si>
  <si>
    <t>SBIN0008246</t>
  </si>
  <si>
    <t>SBIN0008247</t>
  </si>
  <si>
    <t>SBIN0008248</t>
  </si>
  <si>
    <t>SBIN0008249</t>
  </si>
  <si>
    <t>SBIN0008251</t>
  </si>
  <si>
    <t>SBIN0008252</t>
  </si>
  <si>
    <t>SBIN0008253</t>
  </si>
  <si>
    <t>SBIN0008254</t>
  </si>
  <si>
    <t>SBIN0008255</t>
  </si>
  <si>
    <t>SBIN0008256</t>
  </si>
  <si>
    <t>SBIN0008257</t>
  </si>
  <si>
    <t>SBIN0008258</t>
  </si>
  <si>
    <t>SBIN0008259</t>
  </si>
  <si>
    <t>SBIN0008260</t>
  </si>
  <si>
    <t>SBIN0008261</t>
  </si>
  <si>
    <t>SBIN0008262</t>
  </si>
  <si>
    <t>SBIN0008263</t>
  </si>
  <si>
    <t>SBIN0008264</t>
  </si>
  <si>
    <t>SBIN0008265</t>
  </si>
  <si>
    <t>SBIN0008267</t>
  </si>
  <si>
    <t>SBIN0008268</t>
  </si>
  <si>
    <t>SBIN0008269</t>
  </si>
  <si>
    <t>SBIN0008270</t>
  </si>
  <si>
    <t>SBIN0008271</t>
  </si>
  <si>
    <t>SBIN0008272</t>
  </si>
  <si>
    <t>SBIN0008273</t>
  </si>
  <si>
    <t>SBIN0008274</t>
  </si>
  <si>
    <t>SBIN0008275</t>
  </si>
  <si>
    <t>SBIN0008276</t>
  </si>
  <si>
    <t>SBIN0008277</t>
  </si>
  <si>
    <t>SBIN0008278</t>
  </si>
  <si>
    <t>SBIN0008279</t>
  </si>
  <si>
    <t>SBIN0008280</t>
  </si>
  <si>
    <t>SBIN0008281</t>
  </si>
  <si>
    <t>SBIN0008282</t>
  </si>
  <si>
    <t>SBIN0008283</t>
  </si>
  <si>
    <t>SBIN0008284</t>
  </si>
  <si>
    <t>SBIN0008285</t>
  </si>
  <si>
    <t>SBIN0008286</t>
  </si>
  <si>
    <t>SBIN0008287</t>
  </si>
  <si>
    <t>SBIN0008288</t>
  </si>
  <si>
    <t>SBIN0008289</t>
  </si>
  <si>
    <t>SBIN0008290</t>
  </si>
  <si>
    <t>SBIN0008291</t>
  </si>
  <si>
    <t>SBIN0008292</t>
  </si>
  <si>
    <t>SBIN0008293</t>
  </si>
  <si>
    <t>SBIN0008294</t>
  </si>
  <si>
    <t>SBIN0008295</t>
  </si>
  <si>
    <t>SBIN0008296</t>
  </si>
  <si>
    <t>SBIN0008297</t>
  </si>
  <si>
    <t>SBIN0008298</t>
  </si>
  <si>
    <t>SBIN0008299</t>
  </si>
  <si>
    <t>SBIN0008301</t>
  </si>
  <si>
    <t>SBIN0008302</t>
  </si>
  <si>
    <t>SBIN0008303</t>
  </si>
  <si>
    <t>SBIN0008304</t>
  </si>
  <si>
    <t>SBIN0008305</t>
  </si>
  <si>
    <t>SBIN0008306</t>
  </si>
  <si>
    <t>SBIN0008307</t>
  </si>
  <si>
    <t>SBIN0008309</t>
  </si>
  <si>
    <t>SBIN0008310</t>
  </si>
  <si>
    <t>SBIN0008311</t>
  </si>
  <si>
    <t>SBIN0008312</t>
  </si>
  <si>
    <t>SBIN0008313</t>
  </si>
  <si>
    <t>SBIN0008314</t>
  </si>
  <si>
    <t>SBIN0008315</t>
  </si>
  <si>
    <t>SBIN0008316</t>
  </si>
  <si>
    <t>SBIN0008317</t>
  </si>
  <si>
    <t>SBIN0008318</t>
  </si>
  <si>
    <t>SBIN0008319</t>
  </si>
  <si>
    <t>SBIN0008320</t>
  </si>
  <si>
    <t>SBIN0008321</t>
  </si>
  <si>
    <t>SBIN0008322</t>
  </si>
  <si>
    <t>SBIN0008323</t>
  </si>
  <si>
    <t>SBIN0008324</t>
  </si>
  <si>
    <t>SBIN0008325</t>
  </si>
  <si>
    <t>SBIN0008326</t>
  </si>
  <si>
    <t>SBIN0008327</t>
  </si>
  <si>
    <t>SBIN0008328</t>
  </si>
  <si>
    <t>SBIN0008329</t>
  </si>
  <si>
    <t>SBIN0008330</t>
  </si>
  <si>
    <t>SBIN0008331</t>
  </si>
  <si>
    <t>SBIN0008332</t>
  </si>
  <si>
    <t>SBIN0008333</t>
  </si>
  <si>
    <t>SBIN0008334</t>
  </si>
  <si>
    <t>SBIN0008335</t>
  </si>
  <si>
    <t>SBIN0008336</t>
  </si>
  <si>
    <t>SBIN0008337</t>
  </si>
  <si>
    <t>SBIN0008338</t>
  </si>
  <si>
    <t>SBIN0008339</t>
  </si>
  <si>
    <t>SBIN0008340</t>
  </si>
  <si>
    <t>SBIN0008341</t>
  </si>
  <si>
    <t>SBIN0008342</t>
  </si>
  <si>
    <t>SBIN0008343</t>
  </si>
  <si>
    <t>SBIN0008344</t>
  </si>
  <si>
    <t>SBIN0008345</t>
  </si>
  <si>
    <t>SBIN0008346</t>
  </si>
  <si>
    <t>SBIN0008347</t>
  </si>
  <si>
    <t>SBIN0008348</t>
  </si>
  <si>
    <t>SBIN0008349</t>
  </si>
  <si>
    <t>SBIN0008350</t>
  </si>
  <si>
    <t>SBIN0008351</t>
  </si>
  <si>
    <t>SBIN0008352</t>
  </si>
  <si>
    <t>SBIN0008353</t>
  </si>
  <si>
    <t>SBIN0008354</t>
  </si>
  <si>
    <t>SBIN0008355</t>
  </si>
  <si>
    <t>SBIN0008356</t>
  </si>
  <si>
    <t>SBIN0008357</t>
  </si>
  <si>
    <t>SBIN0008358</t>
  </si>
  <si>
    <t>SBIN0008359</t>
  </si>
  <si>
    <t>SBIN0008360</t>
  </si>
  <si>
    <t>SBIN0008361</t>
  </si>
  <si>
    <t>SBIN0008362</t>
  </si>
  <si>
    <t>SBIN0008363</t>
  </si>
  <si>
    <t>SBIN0008364</t>
  </si>
  <si>
    <t>SBIN0008365</t>
  </si>
  <si>
    <t>SBIN0008366</t>
  </si>
  <si>
    <t>SBIN0008367</t>
  </si>
  <si>
    <t>SBIN0008368</t>
  </si>
  <si>
    <t>SBIN0008369</t>
  </si>
  <si>
    <t>SBIN0008370</t>
  </si>
  <si>
    <t>SBIN0008371</t>
  </si>
  <si>
    <t>SBIN0008372</t>
  </si>
  <si>
    <t>SBIN0008373</t>
  </si>
  <si>
    <t>SBIN0008375</t>
  </si>
  <si>
    <t>SBIN0008376</t>
  </si>
  <si>
    <t>SBIN0008377</t>
  </si>
  <si>
    <t>SBIN0008378</t>
  </si>
  <si>
    <t>SBIN0008379</t>
  </si>
  <si>
    <t>SBIN0008380</t>
  </si>
  <si>
    <t>SBIN0008381</t>
  </si>
  <si>
    <t>SBIN0008382</t>
  </si>
  <si>
    <t>SBIN0008383</t>
  </si>
  <si>
    <t>SBIN0008384</t>
  </si>
  <si>
    <t>SBIN0008385</t>
  </si>
  <si>
    <t>SBIN0008386</t>
  </si>
  <si>
    <t>SBIN0008387</t>
  </si>
  <si>
    <t>SBIN0008388</t>
  </si>
  <si>
    <t>SBIN0008389</t>
  </si>
  <si>
    <t>SBIN0008390</t>
  </si>
  <si>
    <t>SBIN0008391</t>
  </si>
  <si>
    <t>SBIN0008392</t>
  </si>
  <si>
    <t>SBIN0008393</t>
  </si>
  <si>
    <t>SBIN0008394</t>
  </si>
  <si>
    <t>SBIN0008395</t>
  </si>
  <si>
    <t>SBIN0008396</t>
  </si>
  <si>
    <t>SBIN0008397</t>
  </si>
  <si>
    <t>SBIN0008398</t>
  </si>
  <si>
    <t>SBIN0008399</t>
  </si>
  <si>
    <t>SBIN0008400</t>
  </si>
  <si>
    <t>SBIN0008401</t>
  </si>
  <si>
    <t>SBIN0008402</t>
  </si>
  <si>
    <t>SBIN0008403</t>
  </si>
  <si>
    <t>SBIN0008404</t>
  </si>
  <si>
    <t>SBIN0008405</t>
  </si>
  <si>
    <t>SBIN0008406</t>
  </si>
  <si>
    <t>SBIN0008407</t>
  </si>
  <si>
    <t>SBIN0008408</t>
  </si>
  <si>
    <t>SBIN0008409</t>
  </si>
  <si>
    <t>SBIN0008410</t>
  </si>
  <si>
    <t>SBIN0008411</t>
  </si>
  <si>
    <t>SBIN0008412</t>
  </si>
  <si>
    <t>SBIN0008413</t>
  </si>
  <si>
    <t>SBIN0008414</t>
  </si>
  <si>
    <t>SBIN0008415</t>
  </si>
  <si>
    <t>SBIN0008416</t>
  </si>
  <si>
    <t>SBIN0008417</t>
  </si>
  <si>
    <t>SBIN0008418</t>
  </si>
  <si>
    <t>SBIN0008420</t>
  </si>
  <si>
    <t>SBIN0008421</t>
  </si>
  <si>
    <t>SBIN0008422</t>
  </si>
  <si>
    <t>SBIN0008423</t>
  </si>
  <si>
    <t>SBIN0008424</t>
  </si>
  <si>
    <t>SBIN0008425</t>
  </si>
  <si>
    <t>SBIN0008426</t>
  </si>
  <si>
    <t>SBIN0008427</t>
  </si>
  <si>
    <t>SBIN0008428</t>
  </si>
  <si>
    <t>SBIN0008429</t>
  </si>
  <si>
    <t>SBIN0008430</t>
  </si>
  <si>
    <t>SBIN0008431</t>
  </si>
  <si>
    <t>SBIN0008432</t>
  </si>
  <si>
    <t>SBIN0008433</t>
  </si>
  <si>
    <t>SBIN0008434</t>
  </si>
  <si>
    <t>SBIN0008435</t>
  </si>
  <si>
    <t>SBIN0008436</t>
  </si>
  <si>
    <t>SBIN0008437</t>
  </si>
  <si>
    <t>SBIN0008438</t>
  </si>
  <si>
    <t>SBIN0008439</t>
  </si>
  <si>
    <t>SBIN0008440</t>
  </si>
  <si>
    <t>SBIN0008441</t>
  </si>
  <si>
    <t>SBIN0008442</t>
  </si>
  <si>
    <t>SBIN0008443</t>
  </si>
  <si>
    <t>SBIN0008444</t>
  </si>
  <si>
    <t>SBIN0008445</t>
  </si>
  <si>
    <t>SBIN0008446</t>
  </si>
  <si>
    <t>SBIN0008447</t>
  </si>
  <si>
    <t>SBIN0008448</t>
  </si>
  <si>
    <t>SBIN0008449</t>
  </si>
  <si>
    <t>SBIN0008450</t>
  </si>
  <si>
    <t>SBIN0008451</t>
  </si>
  <si>
    <t>SBIN0008452</t>
  </si>
  <si>
    <t>SBIN0008453</t>
  </si>
  <si>
    <t>SBIN0008454</t>
  </si>
  <si>
    <t>SBIN0008455</t>
  </si>
  <si>
    <t>SBIN0008456</t>
  </si>
  <si>
    <t>SBIN0008457</t>
  </si>
  <si>
    <t>SBIN0008458</t>
  </si>
  <si>
    <t>SBIN0008459</t>
  </si>
  <si>
    <t>SBIN0008460</t>
  </si>
  <si>
    <t>SBIN0008461</t>
  </si>
  <si>
    <t>SBIN0008462</t>
  </si>
  <si>
    <t>SBIN0008464</t>
  </si>
  <si>
    <t>SBIN0008467</t>
  </si>
  <si>
    <t>SBIN0008468</t>
  </si>
  <si>
    <t>SBIN0008469</t>
  </si>
  <si>
    <t>SBIN0008471</t>
  </si>
  <si>
    <t>SBIN0008472</t>
  </si>
  <si>
    <t>SBIN0008473</t>
  </si>
  <si>
    <t>SBIN0008474</t>
  </si>
  <si>
    <t>SBIN0008475</t>
  </si>
  <si>
    <t>SBIN0008476</t>
  </si>
  <si>
    <t>SBIN0008477</t>
  </si>
  <si>
    <t>SBIN0008478</t>
  </si>
  <si>
    <t>SBIN0008479</t>
  </si>
  <si>
    <t>SBIN0008480</t>
  </si>
  <si>
    <t>SBIN0008481</t>
  </si>
  <si>
    <t>SBIN0008482</t>
  </si>
  <si>
    <t>SBIN0008483</t>
  </si>
  <si>
    <t>SBIN0008484</t>
  </si>
  <si>
    <t>SBIN0008487</t>
  </si>
  <si>
    <t>SBIN0008488</t>
  </si>
  <si>
    <t>SBIN0008489</t>
  </si>
  <si>
    <t>SBIN0008490</t>
  </si>
  <si>
    <t>SBIN0008491</t>
  </si>
  <si>
    <t>SBIN0008492</t>
  </si>
  <si>
    <t>SBIN0008493</t>
  </si>
  <si>
    <t>SBIN0008494</t>
  </si>
  <si>
    <t>SBIN0008495</t>
  </si>
  <si>
    <t>SBIN0008496</t>
  </si>
  <si>
    <t>SBIN0008497</t>
  </si>
  <si>
    <t>SBIN0008498</t>
  </si>
  <si>
    <t>SBIN0008499</t>
  </si>
  <si>
    <t>SBIN0008500</t>
  </si>
  <si>
    <t>SBIN0008501</t>
  </si>
  <si>
    <t>SBIN0008502</t>
  </si>
  <si>
    <t>SBIN0008503</t>
  </si>
  <si>
    <t>SBIN0008504</t>
  </si>
  <si>
    <t>SBIN0008505</t>
  </si>
  <si>
    <t>SBIN0008506</t>
  </si>
  <si>
    <t>SBIN0008507</t>
  </si>
  <si>
    <t>SBIN0008508</t>
  </si>
  <si>
    <t>SBIN0008510</t>
  </si>
  <si>
    <t>SBIN0008511</t>
  </si>
  <si>
    <t>SBIN0008512</t>
  </si>
  <si>
    <t>SBIN0008514</t>
  </si>
  <si>
    <t>SBIN0008515</t>
  </si>
  <si>
    <t>SBIN0008516</t>
  </si>
  <si>
    <t>SBIN0008517</t>
  </si>
  <si>
    <t>SBIN0008518</t>
  </si>
  <si>
    <t>SBIN0008519</t>
  </si>
  <si>
    <t>SBIN0008520</t>
  </si>
  <si>
    <t>SBIN0008521</t>
  </si>
  <si>
    <t>SBIN0008522</t>
  </si>
  <si>
    <t>SBIN0008523</t>
  </si>
  <si>
    <t>SBIN0008524</t>
  </si>
  <si>
    <t>SBIN0008526</t>
  </si>
  <si>
    <t>SBIN0008527</t>
  </si>
  <si>
    <t>SBIN0008528</t>
  </si>
  <si>
    <t>SBIN0008529</t>
  </si>
  <si>
    <t>SBIN0008530</t>
  </si>
  <si>
    <t>SBIN0008531</t>
  </si>
  <si>
    <t>SBIN0008532</t>
  </si>
  <si>
    <t>SBIN0008533</t>
  </si>
  <si>
    <t>SBIN0008534</t>
  </si>
  <si>
    <t>SBIN0008535</t>
  </si>
  <si>
    <t>SBIN0008536</t>
  </si>
  <si>
    <t>SBIN0008537</t>
  </si>
  <si>
    <t>SBIN0008538</t>
  </si>
  <si>
    <t>SBIN0008539</t>
  </si>
  <si>
    <t>SBIN0008540</t>
  </si>
  <si>
    <t>SBIN0008541</t>
  </si>
  <si>
    <t>SBIN0008542</t>
  </si>
  <si>
    <t>SBIN0008543</t>
  </si>
  <si>
    <t>SBIN0008544</t>
  </si>
  <si>
    <t>SBIN0008545</t>
  </si>
  <si>
    <t>SBIN0008546</t>
  </si>
  <si>
    <t>SBIN0008547</t>
  </si>
  <si>
    <t>SBIN0008548</t>
  </si>
  <si>
    <t>SBIN0008549</t>
  </si>
  <si>
    <t>SBIN0008550</t>
  </si>
  <si>
    <t>SBIN0008551</t>
  </si>
  <si>
    <t>SBIN0008552</t>
  </si>
  <si>
    <t>SBIN0008553</t>
  </si>
  <si>
    <t>SBIN0008554</t>
  </si>
  <si>
    <t>SBIN0008555</t>
  </si>
  <si>
    <t>SBIN0008556</t>
  </si>
  <si>
    <t>SBIN0008557</t>
  </si>
  <si>
    <t>SBIN0008558</t>
  </si>
  <si>
    <t>SBIN0008559</t>
  </si>
  <si>
    <t>SBIN0008560</t>
  </si>
  <si>
    <t>SBIN0008561</t>
  </si>
  <si>
    <t>SBIN0008562</t>
  </si>
  <si>
    <t>SBIN0008563</t>
  </si>
  <si>
    <t>SBIN0008564</t>
  </si>
  <si>
    <t>SBIN0008565</t>
  </si>
  <si>
    <t>SBIN0008567</t>
  </si>
  <si>
    <t>SBIN0008568</t>
  </si>
  <si>
    <t>SBIN0008569</t>
  </si>
  <si>
    <t>SBIN0008570</t>
  </si>
  <si>
    <t>SBIN0008571</t>
  </si>
  <si>
    <t>SBIN0008572</t>
  </si>
  <si>
    <t>SBIN0008573</t>
  </si>
  <si>
    <t>SBIN0008574</t>
  </si>
  <si>
    <t>SBIN0008575</t>
  </si>
  <si>
    <t>SBIN0008576</t>
  </si>
  <si>
    <t>SBIN0008577</t>
  </si>
  <si>
    <t>SBIN0008578</t>
  </si>
  <si>
    <t>SBIN0008579</t>
  </si>
  <si>
    <t>SBIN0008580</t>
  </si>
  <si>
    <t>SBIN0008581</t>
  </si>
  <si>
    <t>SBIN0008582</t>
  </si>
  <si>
    <t>SBIN0008583</t>
  </si>
  <si>
    <t>SBIN0008584</t>
  </si>
  <si>
    <t>SBIN0008585</t>
  </si>
  <si>
    <t>SBIN0008586</t>
  </si>
  <si>
    <t>SBIN0008588</t>
  </si>
  <si>
    <t>SBIN0008589</t>
  </si>
  <si>
    <t>SBIN0008590</t>
  </si>
  <si>
    <t>SBIN0008591</t>
  </si>
  <si>
    <t>SBIN0008592</t>
  </si>
  <si>
    <t>SBIN0008593</t>
  </si>
  <si>
    <t>SBIN0008594</t>
  </si>
  <si>
    <t>SBIN0008595</t>
  </si>
  <si>
    <t>SBIN0008596</t>
  </si>
  <si>
    <t>SBIN0008597</t>
  </si>
  <si>
    <t>SBIN0008598</t>
  </si>
  <si>
    <t>SBIN0008599</t>
  </si>
  <si>
    <t>SBIN0008600</t>
  </si>
  <si>
    <t>SBIN0008601</t>
  </si>
  <si>
    <t>SBIN0008602</t>
  </si>
  <si>
    <t>SBIN0008603</t>
  </si>
  <si>
    <t>SBIN0008604</t>
  </si>
  <si>
    <t>SBIN0008605</t>
  </si>
  <si>
    <t>SBIN0008606</t>
  </si>
  <si>
    <t>SBIN0008607</t>
  </si>
  <si>
    <t>SBIN0008608</t>
  </si>
  <si>
    <t>SBIN0008609</t>
  </si>
  <si>
    <t>SBIN0008610</t>
  </si>
  <si>
    <t>SBIN0008611</t>
  </si>
  <si>
    <t>SBIN0008612</t>
  </si>
  <si>
    <t>SBIN0008613</t>
  </si>
  <si>
    <t>SBIN0008614</t>
  </si>
  <si>
    <t>SBIN0008616</t>
  </si>
  <si>
    <t>SBIN0008617</t>
  </si>
  <si>
    <t>SBIN0008618</t>
  </si>
  <si>
    <t>SBIN0008619</t>
  </si>
  <si>
    <t>SBIN0008620</t>
  </si>
  <si>
    <t>SBIN0008621</t>
  </si>
  <si>
    <t>SBIN0008622</t>
  </si>
  <si>
    <t>SBIN0008623</t>
  </si>
  <si>
    <t>SBIN0008624</t>
  </si>
  <si>
    <t>SBIN0008625</t>
  </si>
  <si>
    <t>SBIN0008626</t>
  </si>
  <si>
    <t>SBIN0008627</t>
  </si>
  <si>
    <t>SBIN0008628</t>
  </si>
  <si>
    <t>SBIN0008629</t>
  </si>
  <si>
    <t>SBIN0008630</t>
  </si>
  <si>
    <t>SBIN0008631</t>
  </si>
  <si>
    <t>SBIN0008632</t>
  </si>
  <si>
    <t>SBIN0008633</t>
  </si>
  <si>
    <t>SBIN0008634</t>
  </si>
  <si>
    <t>SBIN0008635</t>
  </si>
  <si>
    <t>SBIN0008636</t>
  </si>
  <si>
    <t>SBIN0008637</t>
  </si>
  <si>
    <t>SBIN0008638</t>
  </si>
  <si>
    <t>SBIN0008639</t>
  </si>
  <si>
    <t>SBIN0008641</t>
  </si>
  <si>
    <t>SBIN0008642</t>
  </si>
  <si>
    <t>SBIN0008643</t>
  </si>
  <si>
    <t>SBIN0008644</t>
  </si>
  <si>
    <t>SBIN0008645</t>
  </si>
  <si>
    <t>SBIN0008646</t>
  </si>
  <si>
    <t>SBIN0008647</t>
  </si>
  <si>
    <t>SBIN0008648</t>
  </si>
  <si>
    <t>SBIN0008649</t>
  </si>
  <si>
    <t>SBIN0008650</t>
  </si>
  <si>
    <t>SBIN0008651</t>
  </si>
  <si>
    <t>SBIN0008652</t>
  </si>
  <si>
    <t>SBIN0008653</t>
  </si>
  <si>
    <t>SBIN0008654</t>
  </si>
  <si>
    <t>SBIN0008655</t>
  </si>
  <si>
    <t>SBIN0008656</t>
  </si>
  <si>
    <t>SBIN0008657</t>
  </si>
  <si>
    <t>SBIN0008658</t>
  </si>
  <si>
    <t>SBIN0008659</t>
  </si>
  <si>
    <t>SBIN0008660</t>
  </si>
  <si>
    <t>SBIN0008661</t>
  </si>
  <si>
    <t>SBIN0008662</t>
  </si>
  <si>
    <t>SBIN0008663</t>
  </si>
  <si>
    <t>SBIN0008664</t>
  </si>
  <si>
    <t>SBIN0008665</t>
  </si>
  <si>
    <t>SBIN0008666</t>
  </si>
  <si>
    <t>SBIN0008667</t>
  </si>
  <si>
    <t>SBIN0008668</t>
  </si>
  <si>
    <t>SBIN0008669</t>
  </si>
  <si>
    <t>SBIN0008670</t>
  </si>
  <si>
    <t>SBIN0008671</t>
  </si>
  <si>
    <t>SBIN0008672</t>
  </si>
  <si>
    <t>SBIN0008673</t>
  </si>
  <si>
    <t>SBIN0008674</t>
  </si>
  <si>
    <t>SBIN0008675</t>
  </si>
  <si>
    <t>SBIN0008676</t>
  </si>
  <si>
    <t>SBIN0008677</t>
  </si>
  <si>
    <t>SBIN0008678</t>
  </si>
  <si>
    <t>SBIN0008679</t>
  </si>
  <si>
    <t>SBIN0008680</t>
  </si>
  <si>
    <t>SBIN0008681</t>
  </si>
  <si>
    <t>SBIN0008682</t>
  </si>
  <si>
    <t>SBIN0008683</t>
  </si>
  <si>
    <t>SBIN0008684</t>
  </si>
  <si>
    <t>SBIN0008685</t>
  </si>
  <si>
    <t>SBIN0008686</t>
  </si>
  <si>
    <t>SBIN0008687</t>
  </si>
  <si>
    <t>SBIN0008688</t>
  </si>
  <si>
    <t>SBIN0008689</t>
  </si>
  <si>
    <t>SBIN0008690</t>
  </si>
  <si>
    <t>SBIN0008691</t>
  </si>
  <si>
    <t>SBIN0008692</t>
  </si>
  <si>
    <t>SBIN0008693</t>
  </si>
  <si>
    <t>SBIN0008694</t>
  </si>
  <si>
    <t>SBIN0008696</t>
  </si>
  <si>
    <t>SBIN0008697</t>
  </si>
  <si>
    <t>SBIN0008698</t>
  </si>
  <si>
    <t>SBIN0008699</t>
  </si>
  <si>
    <t>SBIN0008700</t>
  </si>
  <si>
    <t>SBIN0008701</t>
  </si>
  <si>
    <t>SBIN0008702</t>
  </si>
  <si>
    <t>SBIN0008703</t>
  </si>
  <si>
    <t>SBIN0008704</t>
  </si>
  <si>
    <t>SBIN0008705</t>
  </si>
  <si>
    <t>SBIN0008706</t>
  </si>
  <si>
    <t>SBIN0008707</t>
  </si>
  <si>
    <t>SBIN0008708</t>
  </si>
  <si>
    <t>SBIN0008709</t>
  </si>
  <si>
    <t>SBIN0008710</t>
  </si>
  <si>
    <t>SBIN0008711</t>
  </si>
  <si>
    <t>SBIN0008712</t>
  </si>
  <si>
    <t>SBIN0008713</t>
  </si>
  <si>
    <t>SBIN0008714</t>
  </si>
  <si>
    <t>SBIN0008715</t>
  </si>
  <si>
    <t>SBIN0008718</t>
  </si>
  <si>
    <t>SBIN0008719</t>
  </si>
  <si>
    <t>SBIN0008720</t>
  </si>
  <si>
    <t>SBIN0008721</t>
  </si>
  <si>
    <t>SBIN0008722</t>
  </si>
  <si>
    <t>SBIN0008723</t>
  </si>
  <si>
    <t>SBIN0008724</t>
  </si>
  <si>
    <t>SBIN0008725</t>
  </si>
  <si>
    <t>SBIN0008726</t>
  </si>
  <si>
    <t>SBIN0008727</t>
  </si>
  <si>
    <t>SBIN0008728</t>
  </si>
  <si>
    <t>SBIN0008730</t>
  </si>
  <si>
    <t>SBIN0008731</t>
  </si>
  <si>
    <t>SBIN0008732</t>
  </si>
  <si>
    <t>SBIN0008733</t>
  </si>
  <si>
    <t>SBIN0008734</t>
  </si>
  <si>
    <t>SBIN0008735</t>
  </si>
  <si>
    <t>SBIN0008736</t>
  </si>
  <si>
    <t>SBIN0008737</t>
  </si>
  <si>
    <t>SBIN0008738</t>
  </si>
  <si>
    <t>SBIN0008739</t>
  </si>
  <si>
    <t>SBIN0008740</t>
  </si>
  <si>
    <t>SBIN0008741</t>
  </si>
  <si>
    <t>SBIN0008742</t>
  </si>
  <si>
    <t>SBIN0008743</t>
  </si>
  <si>
    <t>SBIN0008744</t>
  </si>
  <si>
    <t>SBIN0008745</t>
  </si>
  <si>
    <t>SBIN0008746</t>
  </si>
  <si>
    <t>SBIN0008747</t>
  </si>
  <si>
    <t>SBIN0008748</t>
  </si>
  <si>
    <t>SBIN0008749</t>
  </si>
  <si>
    <t>SBIN0008750</t>
  </si>
  <si>
    <t>SBIN0008751</t>
  </si>
  <si>
    <t>SBIN0008752</t>
  </si>
  <si>
    <t>SBIN0008754</t>
  </si>
  <si>
    <t>SBIN0008755</t>
  </si>
  <si>
    <t>SBIN0008756</t>
  </si>
  <si>
    <t>SBIN0008757</t>
  </si>
  <si>
    <t>SBIN0008758</t>
  </si>
  <si>
    <t>SBIN0008759</t>
  </si>
  <si>
    <t>SBIN0008760</t>
  </si>
  <si>
    <t>SBIN0008761</t>
  </si>
  <si>
    <t>SBIN0008762</t>
  </si>
  <si>
    <t>SBIN0008766</t>
  </si>
  <si>
    <t>SBIN0008768</t>
  </si>
  <si>
    <t>SBIN0008769</t>
  </si>
  <si>
    <t>SBIN0008770</t>
  </si>
  <si>
    <t>SBIN0008771</t>
  </si>
  <si>
    <t>SBIN0008772</t>
  </si>
  <si>
    <t>SBIN0008776</t>
  </si>
  <si>
    <t>SBIN0008777</t>
  </si>
  <si>
    <t>SBIN0008778</t>
  </si>
  <si>
    <t>SBIN0008779</t>
  </si>
  <si>
    <t>SBIN0008780</t>
  </si>
  <si>
    <t>SBIN0008782</t>
  </si>
  <si>
    <t>SBIN0008783</t>
  </si>
  <si>
    <t>SBIN0008784</t>
  </si>
  <si>
    <t>SBIN0008785</t>
  </si>
  <si>
    <t>SBIN0008786</t>
  </si>
  <si>
    <t>SBIN0008787</t>
  </si>
  <si>
    <t>SBIN0008788</t>
  </si>
  <si>
    <t>SBIN0008789</t>
  </si>
  <si>
    <t>SBIN0008791</t>
  </si>
  <si>
    <t>SBIN0008792</t>
  </si>
  <si>
    <t>SBIN0008793</t>
  </si>
  <si>
    <t>SBIN0008795</t>
  </si>
  <si>
    <t>SBIN0008796</t>
  </si>
  <si>
    <t>SBIN0008797</t>
  </si>
  <si>
    <t>SBIN0008798</t>
  </si>
  <si>
    <t>SBIN0008799</t>
  </si>
  <si>
    <t>SBIN0008801</t>
  </si>
  <si>
    <t>SBIN0008802</t>
  </si>
  <si>
    <t>SBIN0008804</t>
  </si>
  <si>
    <t>SBIN0008805</t>
  </si>
  <si>
    <t>SBIN0008806</t>
  </si>
  <si>
    <t>SBIN0008807</t>
  </si>
  <si>
    <t>SBIN0008808</t>
  </si>
  <si>
    <t>SBIN0008809</t>
  </si>
  <si>
    <t>SBIN0008810</t>
  </si>
  <si>
    <t>SBIN0008811</t>
  </si>
  <si>
    <t>SBIN0008813</t>
  </si>
  <si>
    <t>SBIN0008814</t>
  </si>
  <si>
    <t>SBIN0008815</t>
  </si>
  <si>
    <t>SBIN0008816</t>
  </si>
  <si>
    <t>SBIN0008817</t>
  </si>
  <si>
    <t>SBIN0008818</t>
  </si>
  <si>
    <t>SBIN0008819</t>
  </si>
  <si>
    <t>SBIN0008820</t>
  </si>
  <si>
    <t>SBIN0008821</t>
  </si>
  <si>
    <t>SBIN0008822</t>
  </si>
  <si>
    <t>SBIN0008823</t>
  </si>
  <si>
    <t>SBIN0008824</t>
  </si>
  <si>
    <t>SBIN0008825</t>
  </si>
  <si>
    <t>SBIN0008826</t>
  </si>
  <si>
    <t>SBIN0008827</t>
  </si>
  <si>
    <t>SBIN0008828</t>
  </si>
  <si>
    <t>SBIN0008829</t>
  </si>
  <si>
    <t>SBIN0008830</t>
  </si>
  <si>
    <t>SBIN0008831</t>
  </si>
  <si>
    <t>SBIN0008832</t>
  </si>
  <si>
    <t>SBIN0008833</t>
  </si>
  <si>
    <t>SBIN0008834</t>
  </si>
  <si>
    <t>SBIN0008835</t>
  </si>
  <si>
    <t>SBIN0008836</t>
  </si>
  <si>
    <t>SBIN0008837</t>
  </si>
  <si>
    <t>SBIN0008838</t>
  </si>
  <si>
    <t>SBIN0008839</t>
  </si>
  <si>
    <t>SBIN0008840</t>
  </si>
  <si>
    <t>SBIN0008841</t>
  </si>
  <si>
    <t>SBIN0008843</t>
  </si>
  <si>
    <t>SBIN0008844</t>
  </si>
  <si>
    <t>SBIN0008846</t>
  </si>
  <si>
    <t>SBIN0008847</t>
  </si>
  <si>
    <t>SBIN0008848</t>
  </si>
  <si>
    <t>SBIN0008849</t>
  </si>
  <si>
    <t>SBIN0008850</t>
  </si>
  <si>
    <t>SBIN0008851</t>
  </si>
  <si>
    <t>SBIN0008852</t>
  </si>
  <si>
    <t>SBIN0008853</t>
  </si>
  <si>
    <t>SBIN0008854</t>
  </si>
  <si>
    <t>SBIN0008855</t>
  </si>
  <si>
    <t>SBIN0008856</t>
  </si>
  <si>
    <t>SBIN0008857</t>
  </si>
  <si>
    <t>SBIN0008858</t>
  </si>
  <si>
    <t>SBIN0008859</t>
  </si>
  <si>
    <t>SBIN0008860</t>
  </si>
  <si>
    <t>SBIN0008861</t>
  </si>
  <si>
    <t>SBIN0008862</t>
  </si>
  <si>
    <t>SBIN0008863</t>
  </si>
  <si>
    <t>SBIN0008864</t>
  </si>
  <si>
    <t>SBIN0008865</t>
  </si>
  <si>
    <t>SBIN0008866</t>
  </si>
  <si>
    <t>SBIN0008867</t>
  </si>
  <si>
    <t>SBIN0008868</t>
  </si>
  <si>
    <t>SBIN0008869</t>
  </si>
  <si>
    <t>SBIN0008870</t>
  </si>
  <si>
    <t>SBIN0008871</t>
  </si>
  <si>
    <t>SBIN0008872</t>
  </si>
  <si>
    <t>SBIN0008873</t>
  </si>
  <si>
    <t>SBIN0008874</t>
  </si>
  <si>
    <t>SBIN0008875</t>
  </si>
  <si>
    <t>SBIN0008876</t>
  </si>
  <si>
    <t>SBIN0008877</t>
  </si>
  <si>
    <t>SBIN0008878</t>
  </si>
  <si>
    <t>SBIN0008879</t>
  </si>
  <si>
    <t>SBIN0008880</t>
  </si>
  <si>
    <t>SBIN0008881</t>
  </si>
  <si>
    <t>SBIN0008882</t>
  </si>
  <si>
    <t>SBIN0008883</t>
  </si>
  <si>
    <t>SBIN0008884</t>
  </si>
  <si>
    <t>SBIN0008885</t>
  </si>
  <si>
    <t>SBIN0008886</t>
  </si>
  <si>
    <t>SBIN0008887</t>
  </si>
  <si>
    <t>SBIN0008889</t>
  </si>
  <si>
    <t>SBIN0008890</t>
  </si>
  <si>
    <t>SBIN0008891</t>
  </si>
  <si>
    <t>SBIN0008892</t>
  </si>
  <si>
    <t>SBIN0008895</t>
  </si>
  <si>
    <t>SBIN0008896</t>
  </si>
  <si>
    <t>SBIN0008897</t>
  </si>
  <si>
    <t>SBIN0008898</t>
  </si>
  <si>
    <t>SBIN0008899</t>
  </si>
  <si>
    <t>SBIN0008900</t>
  </si>
  <si>
    <t>SBIN0008901</t>
  </si>
  <si>
    <t>SBIN0008902</t>
  </si>
  <si>
    <t>SBIN0008903</t>
  </si>
  <si>
    <t>SBIN0008904</t>
  </si>
  <si>
    <t>SBIN0008905</t>
  </si>
  <si>
    <t>SBIN0008906</t>
  </si>
  <si>
    <t>SBIN0008907</t>
  </si>
  <si>
    <t>SBIN0008908</t>
  </si>
  <si>
    <t>SBIN0008909</t>
  </si>
  <si>
    <t>SBIN0008910</t>
  </si>
  <si>
    <t>SBIN0008911</t>
  </si>
  <si>
    <t>SBIN0008912</t>
  </si>
  <si>
    <t>SBIN0008913</t>
  </si>
  <si>
    <t>SBIN0008914</t>
  </si>
  <si>
    <t>SBIN0008915</t>
  </si>
  <si>
    <t>SBIN0008916</t>
  </si>
  <si>
    <t>SBIN0008917</t>
  </si>
  <si>
    <t>SBIN0008918</t>
  </si>
  <si>
    <t>SBIN0008921</t>
  </si>
  <si>
    <t>SBIN0008922</t>
  </si>
  <si>
    <t>SBIN0008923</t>
  </si>
  <si>
    <t>SBIN0008924</t>
  </si>
  <si>
    <t>SBIN0008925</t>
  </si>
  <si>
    <t>SBIN0008926</t>
  </si>
  <si>
    <t>SBIN0008927</t>
  </si>
  <si>
    <t>SBIN0008928</t>
  </si>
  <si>
    <t>SBIN0008929</t>
  </si>
  <si>
    <t>SBIN0008930</t>
  </si>
  <si>
    <t>SBIN0008931</t>
  </si>
  <si>
    <t>SBIN0008932</t>
  </si>
  <si>
    <t>SBIN0008933</t>
  </si>
  <si>
    <t>SBIN0008934</t>
  </si>
  <si>
    <t>SBIN0008935</t>
  </si>
  <si>
    <t>SBIN0008936</t>
  </si>
  <si>
    <t>SBIN0008937</t>
  </si>
  <si>
    <t>SBIN0008938</t>
  </si>
  <si>
    <t>SBIN0008939</t>
  </si>
  <si>
    <t>SBIN0008940</t>
  </si>
  <si>
    <t>SBIN0008941</t>
  </si>
  <si>
    <t>SBIN0008942</t>
  </si>
  <si>
    <t>SBIN0008943</t>
  </si>
  <si>
    <t>SBIN0008944</t>
  </si>
  <si>
    <t>SBIN0008945</t>
  </si>
  <si>
    <t>SBIN0008946</t>
  </si>
  <si>
    <t>SBIN0008947</t>
  </si>
  <si>
    <t>SBIN0008948</t>
  </si>
  <si>
    <t>SBIN0008949</t>
  </si>
  <si>
    <t>SBIN0008950</t>
  </si>
  <si>
    <t>SBIN0008951</t>
  </si>
  <si>
    <t>SBIN0008952</t>
  </si>
  <si>
    <t>SBIN0008953</t>
  </si>
  <si>
    <t>SBIN0008954</t>
  </si>
  <si>
    <t>SBIN0008955</t>
  </si>
  <si>
    <t>SBIN0008956</t>
  </si>
  <si>
    <t>SBIN0008957</t>
  </si>
  <si>
    <t>SBIN0008958</t>
  </si>
  <si>
    <t>SBIN0008959</t>
  </si>
  <si>
    <t>SBIN0008960</t>
  </si>
  <si>
    <t>SBIN0008961</t>
  </si>
  <si>
    <t>SBIN0008962</t>
  </si>
  <si>
    <t>SBIN0008963</t>
  </si>
  <si>
    <t>SBIN0008964</t>
  </si>
  <si>
    <t>SBIN0008965</t>
  </si>
  <si>
    <t>SBIN0008966</t>
  </si>
  <si>
    <t>SBIN0008967</t>
  </si>
  <si>
    <t>SBIN0008968</t>
  </si>
  <si>
    <t>SBIN0008969</t>
  </si>
  <si>
    <t>SBIN0008970</t>
  </si>
  <si>
    <t>SBIN0008971</t>
  </si>
  <si>
    <t>SBIN0008972</t>
  </si>
  <si>
    <t>SBIN0008973</t>
  </si>
  <si>
    <t>SBIN0008974</t>
  </si>
  <si>
    <t>SBIN0008975</t>
  </si>
  <si>
    <t>SBIN0008976</t>
  </si>
  <si>
    <t>SBIN0008977</t>
  </si>
  <si>
    <t>SBIN0008979</t>
  </si>
  <si>
    <t>SBIN0008980</t>
  </si>
  <si>
    <t>SBIN0008981</t>
  </si>
  <si>
    <t>SBIN0008982</t>
  </si>
  <si>
    <t>SBIN0008983</t>
  </si>
  <si>
    <t>SBIN0008984</t>
  </si>
  <si>
    <t>SBIN0008985</t>
  </si>
  <si>
    <t>SBIN0008986</t>
  </si>
  <si>
    <t>SBIN0008987</t>
  </si>
  <si>
    <t>SBIN0008988</t>
  </si>
  <si>
    <t>SBIN0008989</t>
  </si>
  <si>
    <t>SBIN0008990</t>
  </si>
  <si>
    <t>SBIN0008991</t>
  </si>
  <si>
    <t>SBIN0008992</t>
  </si>
  <si>
    <t>SBIN0008993</t>
  </si>
  <si>
    <t>SBIN0008994</t>
  </si>
  <si>
    <t>SBIN0008995</t>
  </si>
  <si>
    <t>SBIN0008996</t>
  </si>
  <si>
    <t>SBIN0008997</t>
  </si>
  <si>
    <t>SBIN0008998</t>
  </si>
  <si>
    <t>SBIN0008999</t>
  </si>
  <si>
    <t>SBIN0009000</t>
  </si>
  <si>
    <t>SBIN0009001</t>
  </si>
  <si>
    <t>SBIN0009002</t>
  </si>
  <si>
    <t>SBIN0009003</t>
  </si>
  <si>
    <t>SBIN0009004</t>
  </si>
  <si>
    <t>SBIN0009005</t>
  </si>
  <si>
    <t>SBIN0009006</t>
  </si>
  <si>
    <t>SBIN0009007</t>
  </si>
  <si>
    <t>SBIN0009008</t>
  </si>
  <si>
    <t>SBIN0009009</t>
  </si>
  <si>
    <t>SBIN0009010</t>
  </si>
  <si>
    <t>SBIN0009011</t>
  </si>
  <si>
    <t>SBIN0009012</t>
  </si>
  <si>
    <t>SBIN0009013</t>
  </si>
  <si>
    <t>SBIN0009014</t>
  </si>
  <si>
    <t>SBIN0009015</t>
  </si>
  <si>
    <t>SBIN0009016</t>
  </si>
  <si>
    <t>SBIN0009017</t>
  </si>
  <si>
    <t>SBIN0009018</t>
  </si>
  <si>
    <t>SBIN0009019</t>
  </si>
  <si>
    <t>SBIN0009020</t>
  </si>
  <si>
    <t>SBIN0009021</t>
  </si>
  <si>
    <t>SBIN0009022</t>
  </si>
  <si>
    <t>SBIN0009023</t>
  </si>
  <si>
    <t>SBIN0009024</t>
  </si>
  <si>
    <t>SBIN0009025</t>
  </si>
  <si>
    <t>SBIN0009026</t>
  </si>
  <si>
    <t>SBIN0009027</t>
  </si>
  <si>
    <t>SBIN0009028</t>
  </si>
  <si>
    <t>SBIN0009029</t>
  </si>
  <si>
    <t>SBIN0009030</t>
  </si>
  <si>
    <t>SBIN0009031</t>
  </si>
  <si>
    <t>SBIN0009032</t>
  </si>
  <si>
    <t>SBIN0009033</t>
  </si>
  <si>
    <t>SBIN0009034</t>
  </si>
  <si>
    <t>SBIN0009035</t>
  </si>
  <si>
    <t>SBIN0009036</t>
  </si>
  <si>
    <t>SBIN0009037</t>
  </si>
  <si>
    <t>SBIN0009038</t>
  </si>
  <si>
    <t>SBIN0009039</t>
  </si>
  <si>
    <t>SBIN0009040</t>
  </si>
  <si>
    <t>SBIN0009041</t>
  </si>
  <si>
    <t>SBIN0009042</t>
  </si>
  <si>
    <t>SBIN0009043</t>
  </si>
  <si>
    <t>SBIN0009044</t>
  </si>
  <si>
    <t>SBIN0009045</t>
  </si>
  <si>
    <t>SBIN0009046</t>
  </si>
  <si>
    <t>SBIN0009047</t>
  </si>
  <si>
    <t>SBIN0009048</t>
  </si>
  <si>
    <t>SBIN0009049</t>
  </si>
  <si>
    <t>SBIN0009050</t>
  </si>
  <si>
    <t>SBIN0009051</t>
  </si>
  <si>
    <t>SBIN0009052</t>
  </si>
  <si>
    <t>SBIN0009053</t>
  </si>
  <si>
    <t>SBIN0009054</t>
  </si>
  <si>
    <t>SBIN0009055</t>
  </si>
  <si>
    <t>SBIN0009056</t>
  </si>
  <si>
    <t>SBIN0009057</t>
  </si>
  <si>
    <t>SBIN0009058</t>
  </si>
  <si>
    <t>SBIN0009060</t>
  </si>
  <si>
    <t>SBIN0009061</t>
  </si>
  <si>
    <t>SBIN0009062</t>
  </si>
  <si>
    <t>SBIN0009063</t>
  </si>
  <si>
    <t>SBIN0009064</t>
  </si>
  <si>
    <t>SBIN0009065</t>
  </si>
  <si>
    <t>SBIN0009066</t>
  </si>
  <si>
    <t>SBIN0009067</t>
  </si>
  <si>
    <t>SBIN0009068</t>
  </si>
  <si>
    <t>SBIN0009070</t>
  </si>
  <si>
    <t>SBIN0009071</t>
  </si>
  <si>
    <t>SBIN0009072</t>
  </si>
  <si>
    <t>SBIN0009073</t>
  </si>
  <si>
    <t>SBIN0009075</t>
  </si>
  <si>
    <t>SBIN0009076</t>
  </si>
  <si>
    <t>SBIN0009077</t>
  </si>
  <si>
    <t>SBIN0009078</t>
  </si>
  <si>
    <t>SBIN0009080</t>
  </si>
  <si>
    <t>SBIN0009081</t>
  </si>
  <si>
    <t>SBIN0009082</t>
  </si>
  <si>
    <t>SBIN0009083</t>
  </si>
  <si>
    <t>SBIN0009084</t>
  </si>
  <si>
    <t>SBIN0009085</t>
  </si>
  <si>
    <t>SBIN0009086</t>
  </si>
  <si>
    <t>SBIN0009087</t>
  </si>
  <si>
    <t>SBIN0009088</t>
  </si>
  <si>
    <t>SBIN0009089</t>
  </si>
  <si>
    <t>SBIN0009090</t>
  </si>
  <si>
    <t>SBIN0009091</t>
  </si>
  <si>
    <t>SBIN0009092</t>
  </si>
  <si>
    <t>SBIN0009093</t>
  </si>
  <si>
    <t>SBIN0009094</t>
  </si>
  <si>
    <t>SBIN0009095</t>
  </si>
  <si>
    <t>SBIN0009096</t>
  </si>
  <si>
    <t>SBIN0009097</t>
  </si>
  <si>
    <t>SBIN0009100</t>
  </si>
  <si>
    <t>SBIN0009101</t>
  </si>
  <si>
    <t>SBIN0009103</t>
  </si>
  <si>
    <t>SBIN0009104</t>
  </si>
  <si>
    <t>SBIN0009105</t>
  </si>
  <si>
    <t>SBIN0009106</t>
  </si>
  <si>
    <t>SBIN0009107</t>
  </si>
  <si>
    <t>SBIN0009108</t>
  </si>
  <si>
    <t>SBIN0009109</t>
  </si>
  <si>
    <t>SBIN0009110</t>
  </si>
  <si>
    <t>SBIN0009111</t>
  </si>
  <si>
    <t>SBIN0009112</t>
  </si>
  <si>
    <t>SBIN0009113</t>
  </si>
  <si>
    <t>SBIN0009114</t>
  </si>
  <si>
    <t>SBIN0009115</t>
  </si>
  <si>
    <t>SBIN0009116</t>
  </si>
  <si>
    <t>SBIN0009117</t>
  </si>
  <si>
    <t>SBIN0009118</t>
  </si>
  <si>
    <t>SBIN0009119</t>
  </si>
  <si>
    <t>SBIN0009120</t>
  </si>
  <si>
    <t>SBIN0009121</t>
  </si>
  <si>
    <t>SBIN0009122</t>
  </si>
  <si>
    <t>SBIN0009123</t>
  </si>
  <si>
    <t>SBIN0009124</t>
  </si>
  <si>
    <t>SBIN0009125</t>
  </si>
  <si>
    <t>SBIN0009126</t>
  </si>
  <si>
    <t>SBIN0009127</t>
  </si>
  <si>
    <t>SBIN0009128</t>
  </si>
  <si>
    <t>SBIN0009129</t>
  </si>
  <si>
    <t>SBIN0009130</t>
  </si>
  <si>
    <t>SBIN0009131</t>
  </si>
  <si>
    <t>SBIN0009132</t>
  </si>
  <si>
    <t>SBIN0009134</t>
  </si>
  <si>
    <t>SBIN0009135</t>
  </si>
  <si>
    <t>SBIN0009136</t>
  </si>
  <si>
    <t>SBIN0009138</t>
  </si>
  <si>
    <t>SBIN0009139</t>
  </si>
  <si>
    <t>SBIN0009140</t>
  </si>
  <si>
    <t>SBIN0009141</t>
  </si>
  <si>
    <t>SBIN0009142</t>
  </si>
  <si>
    <t>SBIN0009143</t>
  </si>
  <si>
    <t>SBIN0009144</t>
  </si>
  <si>
    <t>SBIN0009145</t>
  </si>
  <si>
    <t>SBIN0009146</t>
  </si>
  <si>
    <t>SBIN0009147</t>
  </si>
  <si>
    <t>SBIN0009148</t>
  </si>
  <si>
    <t>SBIN0009149</t>
  </si>
  <si>
    <t>SBIN0009150</t>
  </si>
  <si>
    <t>SBIN0009151</t>
  </si>
  <si>
    <t>SBIN0009152</t>
  </si>
  <si>
    <t>SBIN0009153</t>
  </si>
  <si>
    <t>SBIN0009154</t>
  </si>
  <si>
    <t>SBIN0009155</t>
  </si>
  <si>
    <t>SBIN0009156</t>
  </si>
  <si>
    <t>SBIN0009157</t>
  </si>
  <si>
    <t>SBIN0009160</t>
  </si>
  <si>
    <t>SBIN0009161</t>
  </si>
  <si>
    <t>SBIN0009162</t>
  </si>
  <si>
    <t>SBIN0009163</t>
  </si>
  <si>
    <t>SBIN0009164</t>
  </si>
  <si>
    <t>SBIN0009165</t>
  </si>
  <si>
    <t>SBIN0009166</t>
  </si>
  <si>
    <t>SBIN0009167</t>
  </si>
  <si>
    <t>SBIN0009168</t>
  </si>
  <si>
    <t>SBIN0009169</t>
  </si>
  <si>
    <t>SBIN0009170</t>
  </si>
  <si>
    <t>SBIN0009171</t>
  </si>
  <si>
    <t>SBIN0009172</t>
  </si>
  <si>
    <t>SBIN0009173</t>
  </si>
  <si>
    <t>SBIN0009174</t>
  </si>
  <si>
    <t>SBIN0009175</t>
  </si>
  <si>
    <t>SBIN0009177</t>
  </si>
  <si>
    <t>SBIN0009179</t>
  </si>
  <si>
    <t>SBIN0009180</t>
  </si>
  <si>
    <t>SBIN0009181</t>
  </si>
  <si>
    <t>SBIN0009183</t>
  </si>
  <si>
    <t>SBIN0009184</t>
  </si>
  <si>
    <t>SBIN0009185</t>
  </si>
  <si>
    <t>SBIN0009186</t>
  </si>
  <si>
    <t>SBIN0009187</t>
  </si>
  <si>
    <t>SBIN0009188</t>
  </si>
  <si>
    <t>SBIN0009189</t>
  </si>
  <si>
    <t>SBIN0009190</t>
  </si>
  <si>
    <t>SBIN0009191</t>
  </si>
  <si>
    <t>SBIN0009192</t>
  </si>
  <si>
    <t>SBIN0009193</t>
  </si>
  <si>
    <t>SBIN0009194</t>
  </si>
  <si>
    <t>SBIN0009195</t>
  </si>
  <si>
    <t>SBIN0009196</t>
  </si>
  <si>
    <t>SBIN0009199</t>
  </si>
  <si>
    <t>SBIN0009201</t>
  </si>
  <si>
    <t>SBIN0009203</t>
  </si>
  <si>
    <t>SBIN0009204</t>
  </si>
  <si>
    <t>SBIN0009205</t>
  </si>
  <si>
    <t>SBIN0009206</t>
  </si>
  <si>
    <t>SBIN0009207</t>
  </si>
  <si>
    <t>SBIN0009209</t>
  </si>
  <si>
    <t>SBIN0009210</t>
  </si>
  <si>
    <t>SBIN0009211</t>
  </si>
  <si>
    <t>SBIN0009212</t>
  </si>
  <si>
    <t>SBIN0009213</t>
  </si>
  <si>
    <t>SBIN0009214</t>
  </si>
  <si>
    <t>SBIN0009215</t>
  </si>
  <si>
    <t>SBIN0009216</t>
  </si>
  <si>
    <t>SBIN0009217</t>
  </si>
  <si>
    <t>SBIN0009218</t>
  </si>
  <si>
    <t>SBIN0009219</t>
  </si>
  <si>
    <t>SBIN0009220</t>
  </si>
  <si>
    <t>SBIN0009221</t>
  </si>
  <si>
    <t>SBIN0009222</t>
  </si>
  <si>
    <t>SBIN0009223</t>
  </si>
  <si>
    <t>SBIN0009224</t>
  </si>
  <si>
    <t>SBIN0009225</t>
  </si>
  <si>
    <t>SBIN0009226</t>
  </si>
  <si>
    <t>SBIN0009227</t>
  </si>
  <si>
    <t>SBIN0009228</t>
  </si>
  <si>
    <t>SBIN0009229</t>
  </si>
  <si>
    <t>SBIN0009230</t>
  </si>
  <si>
    <t>SBIN0009231</t>
  </si>
  <si>
    <t>SBIN0009232</t>
  </si>
  <si>
    <t>SBIN0009233</t>
  </si>
  <si>
    <t>SBIN0009234</t>
  </si>
  <si>
    <t>SBIN0009235</t>
  </si>
  <si>
    <t>SBIN0009236</t>
  </si>
  <si>
    <t>SBIN0009237</t>
  </si>
  <si>
    <t>SBIN0009238</t>
  </si>
  <si>
    <t>SBIN0009239</t>
  </si>
  <si>
    <t>SBIN0009240</t>
  </si>
  <si>
    <t>SBIN0009241</t>
  </si>
  <si>
    <t>SBIN0009242</t>
  </si>
  <si>
    <t>SBIN0009243</t>
  </si>
  <si>
    <t>SBIN0009244</t>
  </si>
  <si>
    <t>SBIN0009245</t>
  </si>
  <si>
    <t>SBIN0009246</t>
  </si>
  <si>
    <t>SBIN0009247</t>
  </si>
  <si>
    <t>SBIN0009248</t>
  </si>
  <si>
    <t>SBIN0009249</t>
  </si>
  <si>
    <t>SBIN0009250</t>
  </si>
  <si>
    <t>SBIN0009251</t>
  </si>
  <si>
    <t>SBIN0009252</t>
  </si>
  <si>
    <t>SBIN0009253</t>
  </si>
  <si>
    <t>SBIN0009254</t>
  </si>
  <si>
    <t>SBIN0009256</t>
  </si>
  <si>
    <t>SBIN0009257</t>
  </si>
  <si>
    <t>SBIN0009259</t>
  </si>
  <si>
    <t>SBIN0009261</t>
  </si>
  <si>
    <t>SBIN0009262</t>
  </si>
  <si>
    <t>SBIN0009263</t>
  </si>
  <si>
    <t>SBIN0009264</t>
  </si>
  <si>
    <t>SBIN0009265</t>
  </si>
  <si>
    <t>SBIN0009266</t>
  </si>
  <si>
    <t>SBIN0009267</t>
  </si>
  <si>
    <t>SBIN0009269</t>
  </si>
  <si>
    <t>SBIN0009270</t>
  </si>
  <si>
    <t>SBIN0009271</t>
  </si>
  <si>
    <t>SBIN0009273</t>
  </si>
  <si>
    <t>SBIN0009274</t>
  </si>
  <si>
    <t>SBIN0009275</t>
  </si>
  <si>
    <t>SBIN0009276</t>
  </si>
  <si>
    <t>SBIN0009277</t>
  </si>
  <si>
    <t>SBIN0009278</t>
  </si>
  <si>
    <t>SBIN0009279</t>
  </si>
  <si>
    <t>SBIN0009280</t>
  </si>
  <si>
    <t>SBIN0009281</t>
  </si>
  <si>
    <t>SBIN0009282</t>
  </si>
  <si>
    <t>SBIN0009283</t>
  </si>
  <si>
    <t>SBIN0009284</t>
  </si>
  <si>
    <t>SBIN0009285</t>
  </si>
  <si>
    <t>SBIN0009287</t>
  </si>
  <si>
    <t>SBIN0009288</t>
  </si>
  <si>
    <t>SBIN0009289</t>
  </si>
  <si>
    <t>SBIN0009290</t>
  </si>
  <si>
    <t>SBIN0009291</t>
  </si>
  <si>
    <t>SBIN0009292</t>
  </si>
  <si>
    <t>SBIN0009294</t>
  </si>
  <si>
    <t>SBIN0009295</t>
  </si>
  <si>
    <t>SBIN0009296</t>
  </si>
  <si>
    <t>SBIN0009297</t>
  </si>
  <si>
    <t>SBIN0009298</t>
  </si>
  <si>
    <t>SBIN0009299</t>
  </si>
  <si>
    <t>SBIN0009300</t>
  </si>
  <si>
    <t>SBIN0009301</t>
  </si>
  <si>
    <t>SBIN0009302</t>
  </si>
  <si>
    <t>SBIN0009303</t>
  </si>
  <si>
    <t>SBIN0009304</t>
  </si>
  <si>
    <t>SBIN0009305</t>
  </si>
  <si>
    <t>SBIN0009306</t>
  </si>
  <si>
    <t>SBIN0009307</t>
  </si>
  <si>
    <t>SBIN0009308</t>
  </si>
  <si>
    <t>SBIN0009309</t>
  </si>
  <si>
    <t>SBIN0009310</t>
  </si>
  <si>
    <t>SBIN0009311</t>
  </si>
  <si>
    <t>SBIN0009312</t>
  </si>
  <si>
    <t>SBIN0009313</t>
  </si>
  <si>
    <t>SBIN0009314</t>
  </si>
  <si>
    <t>SBIN0009315</t>
  </si>
  <si>
    <t>SBIN0009316</t>
  </si>
  <si>
    <t>SBIN0009317</t>
  </si>
  <si>
    <t>SBIN0009318</t>
  </si>
  <si>
    <t>SBIN0009319</t>
  </si>
  <si>
    <t>SBIN0009320</t>
  </si>
  <si>
    <t>SBIN0009321</t>
  </si>
  <si>
    <t>SBIN0009322</t>
  </si>
  <si>
    <t>SBIN0009323</t>
  </si>
  <si>
    <t>SBIN0009324</t>
  </si>
  <si>
    <t>SBIN0009325</t>
  </si>
  <si>
    <t>SBIN0009326</t>
  </si>
  <si>
    <t>SBIN0009327</t>
  </si>
  <si>
    <t>SBIN0009328</t>
  </si>
  <si>
    <t>SBIN0009329</t>
  </si>
  <si>
    <t>SBIN0009330</t>
  </si>
  <si>
    <t>SBIN0009331</t>
  </si>
  <si>
    <t>SBIN0009332</t>
  </si>
  <si>
    <t>SBIN0009333</t>
  </si>
  <si>
    <t>SBIN0009335</t>
  </si>
  <si>
    <t>SBIN0009336</t>
  </si>
  <si>
    <t>SBIN0009337</t>
  </si>
  <si>
    <t>SBIN0009338</t>
  </si>
  <si>
    <t>SBIN0009340</t>
  </si>
  <si>
    <t>SBIN0009341</t>
  </si>
  <si>
    <t>SBIN0009342</t>
  </si>
  <si>
    <t>SBIN0009343</t>
  </si>
  <si>
    <t>SBIN0009344</t>
  </si>
  <si>
    <t>SBIN0009345</t>
  </si>
  <si>
    <t>SBIN0009346</t>
  </si>
  <si>
    <t>SBIN0009347</t>
  </si>
  <si>
    <t>SBIN0009348</t>
  </si>
  <si>
    <t>SBIN0009349</t>
  </si>
  <si>
    <t>SBIN0009350</t>
  </si>
  <si>
    <t>SBIN0009351</t>
  </si>
  <si>
    <t>SBIN0009352</t>
  </si>
  <si>
    <t>SBIN0009353</t>
  </si>
  <si>
    <t>SBIN0009354</t>
  </si>
  <si>
    <t>SBIN0009355</t>
  </si>
  <si>
    <t>SBIN0009356</t>
  </si>
  <si>
    <t>SBIN0009357</t>
  </si>
  <si>
    <t>SBIN0009358</t>
  </si>
  <si>
    <t>SBIN0009360</t>
  </si>
  <si>
    <t>SBIN0009361</t>
  </si>
  <si>
    <t>SBIN0009362</t>
  </si>
  <si>
    <t>SBIN0009363</t>
  </si>
  <si>
    <t>SBIN0009364</t>
  </si>
  <si>
    <t>SBIN0009365</t>
  </si>
  <si>
    <t>SBIN0009366</t>
  </si>
  <si>
    <t>SBIN0009368</t>
  </si>
  <si>
    <t>SBIN0009370</t>
  </si>
  <si>
    <t>SBIN0009371</t>
  </si>
  <si>
    <t>SBIN0009372</t>
  </si>
  <si>
    <t>SBIN0009373</t>
  </si>
  <si>
    <t>SBIN0009374</t>
  </si>
  <si>
    <t>SBIN0009377</t>
  </si>
  <si>
    <t>SBIN0009378</t>
  </si>
  <si>
    <t>SBIN0009379</t>
  </si>
  <si>
    <t>SBIN0009380</t>
  </si>
  <si>
    <t>SBIN0009383</t>
  </si>
  <si>
    <t>SBIN0009384</t>
  </si>
  <si>
    <t>SBIN0009385</t>
  </si>
  <si>
    <t>SBIN0009386</t>
  </si>
  <si>
    <t>SBIN0009387</t>
  </si>
  <si>
    <t>SBIN0009388</t>
  </si>
  <si>
    <t>SBIN0009389</t>
  </si>
  <si>
    <t>SBIN0009390</t>
  </si>
  <si>
    <t>SBIN0009391</t>
  </si>
  <si>
    <t>SBIN0009392</t>
  </si>
  <si>
    <t>SBIN0009393</t>
  </si>
  <si>
    <t>SBIN0009394</t>
  </si>
  <si>
    <t>SBIN0009398</t>
  </si>
  <si>
    <t>SBIN0009399</t>
  </si>
  <si>
    <t>SBIN0009400</t>
  </si>
  <si>
    <t>SBIN0009401</t>
  </si>
  <si>
    <t>SBIN0009402</t>
  </si>
  <si>
    <t>SBIN0009403</t>
  </si>
  <si>
    <t>SBIN0009405</t>
  </si>
  <si>
    <t>SBIN0009406</t>
  </si>
  <si>
    <t>SBIN0009407</t>
  </si>
  <si>
    <t>SBIN0009408</t>
  </si>
  <si>
    <t>SBIN0009409</t>
  </si>
  <si>
    <t>SBIN0009410</t>
  </si>
  <si>
    <t>SBIN0009411</t>
  </si>
  <si>
    <t>SBIN0009412</t>
  </si>
  <si>
    <t>SBIN0009415</t>
  </si>
  <si>
    <t>SBIN0009416</t>
  </si>
  <si>
    <t>SBIN0009417</t>
  </si>
  <si>
    <t>SBIN0009418</t>
  </si>
  <si>
    <t>SBIN0009422</t>
  </si>
  <si>
    <t>SBIN0009423</t>
  </si>
  <si>
    <t>SBIN0009426</t>
  </si>
  <si>
    <t>SBIN0009427</t>
  </si>
  <si>
    <t>SBIN0009428</t>
  </si>
  <si>
    <t>SBIN0009430</t>
  </si>
  <si>
    <t>SBIN0009431</t>
  </si>
  <si>
    <t>SBIN0009432</t>
  </si>
  <si>
    <t>SBIN0009433</t>
  </si>
  <si>
    <t>SBIN0009434</t>
  </si>
  <si>
    <t>SBIN0009435</t>
  </si>
  <si>
    <t>SBIN0009436</t>
  </si>
  <si>
    <t>SBIN0009437</t>
  </si>
  <si>
    <t>SBIN0009439</t>
  </si>
  <si>
    <t>SBIN0009440</t>
  </si>
  <si>
    <t>SBIN0009442</t>
  </si>
  <si>
    <t>SBIN0009443</t>
  </si>
  <si>
    <t>SBIN0009445</t>
  </si>
  <si>
    <t>SBIN0009446</t>
  </si>
  <si>
    <t>SBIN0009447</t>
  </si>
  <si>
    <t>SBIN0009449</t>
  </si>
  <si>
    <t>SBIN0009450</t>
  </si>
  <si>
    <t>SBIN0009451</t>
  </si>
  <si>
    <t>SBIN0009452</t>
  </si>
  <si>
    <t>SBIN0009453</t>
  </si>
  <si>
    <t>SBIN0009454</t>
  </si>
  <si>
    <t>SBIN0009455</t>
  </si>
  <si>
    <t>SBIN0009456</t>
  </si>
  <si>
    <t>SBIN0009457</t>
  </si>
  <si>
    <t>SBIN0009458</t>
  </si>
  <si>
    <t>SBIN0009459</t>
  </si>
  <si>
    <t>SBIN0009460</t>
  </si>
  <si>
    <t>SBIN0009461</t>
  </si>
  <si>
    <t>SBIN0009462</t>
  </si>
  <si>
    <t>SBIN0009463</t>
  </si>
  <si>
    <t>SBIN0009464</t>
  </si>
  <si>
    <t>SBIN0009465</t>
  </si>
  <si>
    <t>SBIN0009466</t>
  </si>
  <si>
    <t>SBIN0009467</t>
  </si>
  <si>
    <t>SBIN0009469</t>
  </si>
  <si>
    <t>SBIN0009470</t>
  </si>
  <si>
    <t>SBIN0009471</t>
  </si>
  <si>
    <t>SBIN0009472</t>
  </si>
  <si>
    <t>SBIN0009473</t>
  </si>
  <si>
    <t>SBIN0009476</t>
  </si>
  <si>
    <t>SBIN0009477</t>
  </si>
  <si>
    <t>SBIN0009478</t>
  </si>
  <si>
    <t>SBIN0009479</t>
  </si>
  <si>
    <t>SBIN0009480</t>
  </si>
  <si>
    <t>SBIN0009481</t>
  </si>
  <si>
    <t>SBIN0009482</t>
  </si>
  <si>
    <t>SBIN0009483</t>
  </si>
  <si>
    <t>SBIN0009484</t>
  </si>
  <si>
    <t>SBIN0009485</t>
  </si>
  <si>
    <t>SBIN0009486</t>
  </si>
  <si>
    <t>SBIN0009487</t>
  </si>
  <si>
    <t>SBIN0009491</t>
  </si>
  <si>
    <t>SBIN0009492</t>
  </si>
  <si>
    <t>SBIN0009493</t>
  </si>
  <si>
    <t>SBIN0009494</t>
  </si>
  <si>
    <t>SBIN0009495</t>
  </si>
  <si>
    <t>SBIN0009497</t>
  </si>
  <si>
    <t>SBIN0009498</t>
  </si>
  <si>
    <t>SBIN0009499</t>
  </si>
  <si>
    <t>SBIN0009500</t>
  </si>
  <si>
    <t>SBIN0009501</t>
  </si>
  <si>
    <t>SBIN0009502</t>
  </si>
  <si>
    <t>SBIN0009503</t>
  </si>
  <si>
    <t>SBIN0009504</t>
  </si>
  <si>
    <t>SBIN0009505</t>
  </si>
  <si>
    <t>SBIN0009506</t>
  </si>
  <si>
    <t>SBIN0009507</t>
  </si>
  <si>
    <t>SBIN0009509</t>
  </si>
  <si>
    <t>SBIN0009510</t>
  </si>
  <si>
    <t>SBIN0009511</t>
  </si>
  <si>
    <t>SBIN0009516</t>
  </si>
  <si>
    <t>SBIN0009517</t>
  </si>
  <si>
    <t>SBIN0009519</t>
  </si>
  <si>
    <t>SBIN0009522</t>
  </si>
  <si>
    <t>SBIN0009524</t>
  </si>
  <si>
    <t>SBIN0009525</t>
  </si>
  <si>
    <t>SBIN0009526</t>
  </si>
  <si>
    <t>SBIN0009527</t>
  </si>
  <si>
    <t>SBIN0009528</t>
  </si>
  <si>
    <t>SBIN0009530</t>
  </si>
  <si>
    <t>SBIN0009531</t>
  </si>
  <si>
    <t>SBIN0009532</t>
  </si>
  <si>
    <t>SBIN0009535</t>
  </si>
  <si>
    <t>SBIN0009536</t>
  </si>
  <si>
    <t>SBIN0009537</t>
  </si>
  <si>
    <t>SBIN0009538</t>
  </si>
  <si>
    <t>SBIN0009539</t>
  </si>
  <si>
    <t>SBIN0009540</t>
  </si>
  <si>
    <t>SBIN0009541</t>
  </si>
  <si>
    <t>SBIN0009542</t>
  </si>
  <si>
    <t>SBIN0009543</t>
  </si>
  <si>
    <t>SBIN0009544</t>
  </si>
  <si>
    <t>SBIN0009545</t>
  </si>
  <si>
    <t>SBIN0009546</t>
  </si>
  <si>
    <t>SBIN0009547</t>
  </si>
  <si>
    <t>SBIN0009548</t>
  </si>
  <si>
    <t>SBIN0009549</t>
  </si>
  <si>
    <t>SBIN0009550</t>
  </si>
  <si>
    <t>SBIN0009551</t>
  </si>
  <si>
    <t>SBIN0009552</t>
  </si>
  <si>
    <t>SBIN0009553</t>
  </si>
  <si>
    <t>SBIN0009554</t>
  </si>
  <si>
    <t>SBIN0009555</t>
  </si>
  <si>
    <t>SBIN0009556</t>
  </si>
  <si>
    <t>SBIN0009557</t>
  </si>
  <si>
    <t>SBIN0009558</t>
  </si>
  <si>
    <t>SBIN0009559</t>
  </si>
  <si>
    <t>SBIN0009560</t>
  </si>
  <si>
    <t>SBIN0009561</t>
  </si>
  <si>
    <t>SBIN0009562</t>
  </si>
  <si>
    <t>SBIN0009563</t>
  </si>
  <si>
    <t>SBIN0009564</t>
  </si>
  <si>
    <t>SBIN0009565</t>
  </si>
  <si>
    <t>SBIN0009566</t>
  </si>
  <si>
    <t>SBIN0009567</t>
  </si>
  <si>
    <t>SBIN0009568</t>
  </si>
  <si>
    <t>SBIN0009569</t>
  </si>
  <si>
    <t>SBIN0009570</t>
  </si>
  <si>
    <t>SBIN0009571</t>
  </si>
  <si>
    <t>SBIN0009572</t>
  </si>
  <si>
    <t>SBIN0009573</t>
  </si>
  <si>
    <t>SBIN0009575</t>
  </si>
  <si>
    <t>SBIN0009576</t>
  </si>
  <si>
    <t>SBIN0009577</t>
  </si>
  <si>
    <t>SBIN0009578</t>
  </si>
  <si>
    <t>SBIN0009579</t>
  </si>
  <si>
    <t>SBIN0009580</t>
  </si>
  <si>
    <t>SBIN0009581</t>
  </si>
  <si>
    <t>SBIN0009582</t>
  </si>
  <si>
    <t>SBIN0009583</t>
  </si>
  <si>
    <t>SBIN0009584</t>
  </si>
  <si>
    <t>SBIN0009585</t>
  </si>
  <si>
    <t>SBIN0009586</t>
  </si>
  <si>
    <t>SBIN0009587</t>
  </si>
  <si>
    <t>SBIN0009588</t>
  </si>
  <si>
    <t>SBIN0009589</t>
  </si>
  <si>
    <t>SBIN0009590</t>
  </si>
  <si>
    <t>SBIN0009591</t>
  </si>
  <si>
    <t>SBIN0009592</t>
  </si>
  <si>
    <t>SBIN0009593</t>
  </si>
  <si>
    <t>SBIN0009594</t>
  </si>
  <si>
    <t>SBIN0009596</t>
  </si>
  <si>
    <t>SBIN0009597</t>
  </si>
  <si>
    <t>SBIN0009598</t>
  </si>
  <si>
    <t>SBIN0009599</t>
  </si>
  <si>
    <t>SBIN0009600</t>
  </si>
  <si>
    <t>SBIN0009601</t>
  </si>
  <si>
    <t>SBIN0009602</t>
  </si>
  <si>
    <t>SBIN0009603</t>
  </si>
  <si>
    <t>SBIN0009604</t>
  </si>
  <si>
    <t>SBIN0009605</t>
  </si>
  <si>
    <t>SBIN0009606</t>
  </si>
  <si>
    <t>SBIN0009607</t>
  </si>
  <si>
    <t>SBIN0009608</t>
  </si>
  <si>
    <t>SBIN0009609</t>
  </si>
  <si>
    <t>SBIN0009610</t>
  </si>
  <si>
    <t>SBIN0009611</t>
  </si>
  <si>
    <t>SBIN0009612</t>
  </si>
  <si>
    <t>SBIN0009613</t>
  </si>
  <si>
    <t>SBIN0009614</t>
  </si>
  <si>
    <t>SBIN0009615</t>
  </si>
  <si>
    <t>SBIN0009616</t>
  </si>
  <si>
    <t>SBIN0009617</t>
  </si>
  <si>
    <t>SBIN0009618</t>
  </si>
  <si>
    <t>SBIN0009619</t>
  </si>
  <si>
    <t>SBIN0009620</t>
  </si>
  <si>
    <t>SBIN0009621</t>
  </si>
  <si>
    <t>SBIN0009622</t>
  </si>
  <si>
    <t>SBIN0009623</t>
  </si>
  <si>
    <t>SBIN0009624</t>
  </si>
  <si>
    <t>SBIN0009627</t>
  </si>
  <si>
    <t>SBIN0009628</t>
  </si>
  <si>
    <t>SBIN0009629</t>
  </si>
  <si>
    <t>SBIN0009630</t>
  </si>
  <si>
    <t>SBIN0009631</t>
  </si>
  <si>
    <t>SBIN0009632</t>
  </si>
  <si>
    <t>SBIN0009633</t>
  </si>
  <si>
    <t>SBIN0009635</t>
  </si>
  <si>
    <t>SBIN0009636</t>
  </si>
  <si>
    <t>SBIN0009637</t>
  </si>
  <si>
    <t>SBIN0009638</t>
  </si>
  <si>
    <t>SBIN0009639</t>
  </si>
  <si>
    <t>SBIN0009640</t>
  </si>
  <si>
    <t>SBIN0009641</t>
  </si>
  <si>
    <t>SBIN0009642</t>
  </si>
  <si>
    <t>SBIN0009643</t>
  </si>
  <si>
    <t>SBIN0009644</t>
  </si>
  <si>
    <t>SBIN0009645</t>
  </si>
  <si>
    <t>SBIN0009646</t>
  </si>
  <si>
    <t>SBIN0009647</t>
  </si>
  <si>
    <t>SBIN0009648</t>
  </si>
  <si>
    <t>SBIN0009649</t>
  </si>
  <si>
    <t>SBIN0009650</t>
  </si>
  <si>
    <t>SBIN0009651</t>
  </si>
  <si>
    <t>SBIN0009652</t>
  </si>
  <si>
    <t>SBIN0009653</t>
  </si>
  <si>
    <t>SBIN0009655</t>
  </si>
  <si>
    <t>SBIN0009656</t>
  </si>
  <si>
    <t>SBIN0009657</t>
  </si>
  <si>
    <t>SBIN0009658</t>
  </si>
  <si>
    <t>SBIN0009659</t>
  </si>
  <si>
    <t>SBIN0009660</t>
  </si>
  <si>
    <t>SBIN0009661</t>
  </si>
  <si>
    <t>SBIN0009662</t>
  </si>
  <si>
    <t>SBIN0009663</t>
  </si>
  <si>
    <t>SBIN0009664</t>
  </si>
  <si>
    <t>SBIN0009665</t>
  </si>
  <si>
    <t>SBIN0009667</t>
  </si>
  <si>
    <t>SBIN0009668</t>
  </si>
  <si>
    <t>SBIN0009669</t>
  </si>
  <si>
    <t>SBIN0009670</t>
  </si>
  <si>
    <t>SBIN0009671</t>
  </si>
  <si>
    <t>SBIN0009672</t>
  </si>
  <si>
    <t>SBIN0009673</t>
  </si>
  <si>
    <t>SBIN0009674</t>
  </si>
  <si>
    <t>SBIN0009675</t>
  </si>
  <si>
    <t>SBIN0009676</t>
  </si>
  <si>
    <t>SBIN0009677</t>
  </si>
  <si>
    <t>SBIN0009678</t>
  </si>
  <si>
    <t>SBIN0009679</t>
  </si>
  <si>
    <t>SBIN0009680</t>
  </si>
  <si>
    <t>SBIN0009681</t>
  </si>
  <si>
    <t>SBIN0009682</t>
  </si>
  <si>
    <t>SBIN0009683</t>
  </si>
  <si>
    <t>SBIN0009684</t>
  </si>
  <si>
    <t>SBIN0009685</t>
  </si>
  <si>
    <t>SBIN0009687</t>
  </si>
  <si>
    <t>SBIN0009688</t>
  </si>
  <si>
    <t>SBIN0009689</t>
  </si>
  <si>
    <t>SBIN0009690</t>
  </si>
  <si>
    <t>SBIN0009691</t>
  </si>
  <si>
    <t>SBIN0009692</t>
  </si>
  <si>
    <t>SBIN0009693</t>
  </si>
  <si>
    <t>SBIN0009694</t>
  </si>
  <si>
    <t>SBIN0009695</t>
  </si>
  <si>
    <t>SBIN0009696</t>
  </si>
  <si>
    <t>SBIN0009697</t>
  </si>
  <si>
    <t>SBIN0009698</t>
  </si>
  <si>
    <t>SBIN0009699</t>
  </si>
  <si>
    <t>SBIN0009700</t>
  </si>
  <si>
    <t>SBIN0009701</t>
  </si>
  <si>
    <t>SBIN0009702</t>
  </si>
  <si>
    <t>SBIN0009703</t>
  </si>
  <si>
    <t>SBIN0009704</t>
  </si>
  <si>
    <t>SBIN0009705</t>
  </si>
  <si>
    <t>SBIN0009706</t>
  </si>
  <si>
    <t>SBIN0009708</t>
  </si>
  <si>
    <t>SBIN0009709</t>
  </si>
  <si>
    <t>SBIN0009710</t>
  </si>
  <si>
    <t>SBIN0009711</t>
  </si>
  <si>
    <t>SBIN0009712</t>
  </si>
  <si>
    <t>SBIN0009713</t>
  </si>
  <si>
    <t>SBIN0009714</t>
  </si>
  <si>
    <t>SBIN0009715</t>
  </si>
  <si>
    <t>SBIN0009716</t>
  </si>
  <si>
    <t>SBIN0009717</t>
  </si>
  <si>
    <t>SBIN0009718</t>
  </si>
  <si>
    <t>SBIN0009719</t>
  </si>
  <si>
    <t>SBIN0009720</t>
  </si>
  <si>
    <t>SBIN0009721</t>
  </si>
  <si>
    <t>SBIN0009722</t>
  </si>
  <si>
    <t>SBIN0009723</t>
  </si>
  <si>
    <t>SBIN0009724</t>
  </si>
  <si>
    <t>SBIN0009725</t>
  </si>
  <si>
    <t>SBIN0009726</t>
  </si>
  <si>
    <t>SBIN0009727</t>
  </si>
  <si>
    <t>SBIN0009728</t>
  </si>
  <si>
    <t>SBIN0009729</t>
  </si>
  <si>
    <t>SBIN0009730</t>
  </si>
  <si>
    <t>SBIN0009734</t>
  </si>
  <si>
    <t>SBIN0009736</t>
  </si>
  <si>
    <t>SBIN0009737</t>
  </si>
  <si>
    <t>SBIN0009740</t>
  </si>
  <si>
    <t>SBIN0009745</t>
  </si>
  <si>
    <t>SBIN0009746</t>
  </si>
  <si>
    <t>SBIN0009747</t>
  </si>
  <si>
    <t>SBIN0009750</t>
  </si>
  <si>
    <t>SBIN0009751</t>
  </si>
  <si>
    <t>SBIN0009752</t>
  </si>
  <si>
    <t>SBIN0009753</t>
  </si>
  <si>
    <t>SBIN0009754</t>
  </si>
  <si>
    <t>SBIN0009755</t>
  </si>
  <si>
    <t>SBIN0009756</t>
  </si>
  <si>
    <t>SBIN0009757</t>
  </si>
  <si>
    <t>SBIN0009758</t>
  </si>
  <si>
    <t>SBIN0009759</t>
  </si>
  <si>
    <t>SBIN0009760</t>
  </si>
  <si>
    <t>SBIN0009761</t>
  </si>
  <si>
    <t>SBIN0009762</t>
  </si>
  <si>
    <t>SBIN0009763</t>
  </si>
  <si>
    <t>SBIN0009764</t>
  </si>
  <si>
    <t>SBIN0009765</t>
  </si>
  <si>
    <t>SBIN0009767</t>
  </si>
  <si>
    <t>SBIN0009768</t>
  </si>
  <si>
    <t>SBIN0009769</t>
  </si>
  <si>
    <t>SBIN0009770</t>
  </si>
  <si>
    <t>SBIN0009771</t>
  </si>
  <si>
    <t>SBIN0009772</t>
  </si>
  <si>
    <t>SBIN0009773</t>
  </si>
  <si>
    <t>SBIN0009774</t>
  </si>
  <si>
    <t>SBIN0009775</t>
  </si>
  <si>
    <t>SBIN0009776</t>
  </si>
  <si>
    <t>SBIN0009777</t>
  </si>
  <si>
    <t>SBIN0009778</t>
  </si>
  <si>
    <t>SBIN0009779</t>
  </si>
  <si>
    <t>SBIN0009780</t>
  </si>
  <si>
    <t>SBIN0009781</t>
  </si>
  <si>
    <t>SBIN0009782</t>
  </si>
  <si>
    <t>SBIN0009783</t>
  </si>
  <si>
    <t>SBIN0009784</t>
  </si>
  <si>
    <t>SBIN0009785</t>
  </si>
  <si>
    <t>SBIN0009786</t>
  </si>
  <si>
    <t>SBIN0009787</t>
  </si>
  <si>
    <t>SBIN0009788</t>
  </si>
  <si>
    <t>SBIN0009789</t>
  </si>
  <si>
    <t>SBIN0009790</t>
  </si>
  <si>
    <t>SBIN0009791</t>
  </si>
  <si>
    <t>SBIN0009792</t>
  </si>
  <si>
    <t>SBIN0009793</t>
  </si>
  <si>
    <t>SBIN0009794</t>
  </si>
  <si>
    <t>SBIN0009795</t>
  </si>
  <si>
    <t>SBIN0009796</t>
  </si>
  <si>
    <t>SBIN0009797</t>
  </si>
  <si>
    <t>SBIN0009798</t>
  </si>
  <si>
    <t>SBIN0009799</t>
  </si>
  <si>
    <t>SBIN0009800</t>
  </si>
  <si>
    <t>SBIN0009801</t>
  </si>
  <si>
    <t>SBIN0009802</t>
  </si>
  <si>
    <t>SBIN0009803</t>
  </si>
  <si>
    <t>SBIN0009804</t>
  </si>
  <si>
    <t>SBIN0009805</t>
  </si>
  <si>
    <t>SBIN0009806</t>
  </si>
  <si>
    <t>SBIN0009807</t>
  </si>
  <si>
    <t>SBIN0009808</t>
  </si>
  <si>
    <t>SBIN0009809</t>
  </si>
  <si>
    <t>SBIN0009810</t>
  </si>
  <si>
    <t>SBIN0009811</t>
  </si>
  <si>
    <t>SBIN0009812</t>
  </si>
  <si>
    <t>SBIN0009813</t>
  </si>
  <si>
    <t>SBIN0009814</t>
  </si>
  <si>
    <t>SBIN0009815</t>
  </si>
  <si>
    <t>SBIN0009816</t>
  </si>
  <si>
    <t>SBIN0009817</t>
  </si>
  <si>
    <t>SBIN0009818</t>
  </si>
  <si>
    <t>SBIN0009819</t>
  </si>
  <si>
    <t>SBIN0009820</t>
  </si>
  <si>
    <t>SBIN0009821</t>
  </si>
  <si>
    <t>SBIN0009822</t>
  </si>
  <si>
    <t>SBIN0009823</t>
  </si>
  <si>
    <t>SBIN0009824</t>
  </si>
  <si>
    <t>SBIN0009825</t>
  </si>
  <si>
    <t>SBIN0009826</t>
  </si>
  <si>
    <t>SBIN0009827</t>
  </si>
  <si>
    <t>SBIN0009828</t>
  </si>
  <si>
    <t>SBIN0009829</t>
  </si>
  <si>
    <t>SBIN0009830</t>
  </si>
  <si>
    <t>SBIN0009831</t>
  </si>
  <si>
    <t>SBIN0009832</t>
  </si>
  <si>
    <t>SBIN0009833</t>
  </si>
  <si>
    <t>SBIN0009834</t>
  </si>
  <si>
    <t>SBIN0009835</t>
  </si>
  <si>
    <t>SBIN0009836</t>
  </si>
  <si>
    <t>SBIN0009837</t>
  </si>
  <si>
    <t>SBIN0009838</t>
  </si>
  <si>
    <t>SBIN0009839</t>
  </si>
  <si>
    <t>SBIN0009840</t>
  </si>
  <si>
    <t>SBIN0009841</t>
  </si>
  <si>
    <t>SBIN0009842</t>
  </si>
  <si>
    <t>SBIN0009843</t>
  </si>
  <si>
    <t>SBIN0009844</t>
  </si>
  <si>
    <t>SBIN0009845</t>
  </si>
  <si>
    <t>SBIN0009846</t>
  </si>
  <si>
    <t>SBIN0009847</t>
  </si>
  <si>
    <t>SBIN0009848</t>
  </si>
  <si>
    <t>SBIN0009849</t>
  </si>
  <si>
    <t>SBIN0009850</t>
  </si>
  <si>
    <t>SBIN0009851</t>
  </si>
  <si>
    <t>SBIN0009853</t>
  </si>
  <si>
    <t>SBIN0009854</t>
  </si>
  <si>
    <t>SBIN0009856</t>
  </si>
  <si>
    <t>SBIN0009860</t>
  </si>
  <si>
    <t>SBIN0009861</t>
  </si>
  <si>
    <t>SBIN0009862</t>
  </si>
  <si>
    <t>SBIN0009863</t>
  </si>
  <si>
    <t>SBIN0009864</t>
  </si>
  <si>
    <t>SBIN0009869</t>
  </si>
  <si>
    <t>SBIN0009870</t>
  </si>
  <si>
    <t>SBIN0009871</t>
  </si>
  <si>
    <t>SBIN0009872</t>
  </si>
  <si>
    <t>SBIN0009873</t>
  </si>
  <si>
    <t>SBIN0009874</t>
  </si>
  <si>
    <t>SBIN0009875</t>
  </si>
  <si>
    <t>SBIN0009876</t>
  </si>
  <si>
    <t>SBIN0009878</t>
  </si>
  <si>
    <t>SBIN0009879</t>
  </si>
  <si>
    <t>SBIN0009880</t>
  </si>
  <si>
    <t>SBIN0009881</t>
  </si>
  <si>
    <t>SBIN0009882</t>
  </si>
  <si>
    <t>SBIN0009884</t>
  </si>
  <si>
    <t>SBIN0009885</t>
  </si>
  <si>
    <t>SBIN0009886</t>
  </si>
  <si>
    <t>SBIN0009888</t>
  </si>
  <si>
    <t>SBIN0009889</t>
  </si>
  <si>
    <t>SBIN0009890</t>
  </si>
  <si>
    <t>SBIN0009891</t>
  </si>
  <si>
    <t>SBIN0009892</t>
  </si>
  <si>
    <t>SBIN0009893</t>
  </si>
  <si>
    <t>SBIN0009894</t>
  </si>
  <si>
    <t>SBIN0009895</t>
  </si>
  <si>
    <t>SBIN0009896</t>
  </si>
  <si>
    <t>SBIN0009897</t>
  </si>
  <si>
    <t>SBIN0009898</t>
  </si>
  <si>
    <t>SBIN0009899</t>
  </si>
  <si>
    <t>SBIN0009901</t>
  </si>
  <si>
    <t>SBIN0009902</t>
  </si>
  <si>
    <t>SBIN0009903</t>
  </si>
  <si>
    <t>SBIN0009904</t>
  </si>
  <si>
    <t>SBIN0009905</t>
  </si>
  <si>
    <t>SBIN0009906</t>
  </si>
  <si>
    <t>SBIN0009907</t>
  </si>
  <si>
    <t>SBIN0009908</t>
  </si>
  <si>
    <t>SBIN0009909</t>
  </si>
  <si>
    <t>SBIN0009910</t>
  </si>
  <si>
    <t>SBIN0009911</t>
  </si>
  <si>
    <t>SBIN0009912</t>
  </si>
  <si>
    <t>SBIN0009914</t>
  </si>
  <si>
    <t>SBIN0009915</t>
  </si>
  <si>
    <t>SBIN0009916</t>
  </si>
  <si>
    <t>SBIN0009917</t>
  </si>
  <si>
    <t>SBIN0009918</t>
  </si>
  <si>
    <t>SBIN0009919</t>
  </si>
  <si>
    <t>SBIN0009923</t>
  </si>
  <si>
    <t>SBIN0009924</t>
  </si>
  <si>
    <t>SBIN0009925</t>
  </si>
  <si>
    <t>SBIN0009926</t>
  </si>
  <si>
    <t>SBIN0009927</t>
  </si>
  <si>
    <t>SBIN0009928</t>
  </si>
  <si>
    <t>SBIN0009929</t>
  </si>
  <si>
    <t>SBIN0009930</t>
  </si>
  <si>
    <t>SBIN0009931</t>
  </si>
  <si>
    <t>SBIN0009932</t>
  </si>
  <si>
    <t>SBIN0009933</t>
  </si>
  <si>
    <t>SBIN0009934</t>
  </si>
  <si>
    <t>SBIN0009936</t>
  </si>
  <si>
    <t>SBIN0009937</t>
  </si>
  <si>
    <t>SBIN0009938</t>
  </si>
  <si>
    <t>SBIN0009939</t>
  </si>
  <si>
    <t>SBIN0009940</t>
  </si>
  <si>
    <t>SBIN0009941</t>
  </si>
  <si>
    <t>SBIN0009942</t>
  </si>
  <si>
    <t>SBIN0009943</t>
  </si>
  <si>
    <t>SBIN0009944</t>
  </si>
  <si>
    <t>SBIN0009945</t>
  </si>
  <si>
    <t>SBIN0009946</t>
  </si>
  <si>
    <t>SBIN0009947</t>
  </si>
  <si>
    <t>SBIN0009948</t>
  </si>
  <si>
    <t>SBIN0009949</t>
  </si>
  <si>
    <t>SBIN0009950</t>
  </si>
  <si>
    <t>SBIN0009951</t>
  </si>
  <si>
    <t>SBIN0009952</t>
  </si>
  <si>
    <t>SBIN0009953</t>
  </si>
  <si>
    <t>SBIN0009954</t>
  </si>
  <si>
    <t>SBIN0009955</t>
  </si>
  <si>
    <t>SBIN0009956</t>
  </si>
  <si>
    <t>SBIN0009957</t>
  </si>
  <si>
    <t>SBIN0009958</t>
  </si>
  <si>
    <t>SBIN0009959</t>
  </si>
  <si>
    <t>SBIN0009960</t>
  </si>
  <si>
    <t>SBIN0009961</t>
  </si>
  <si>
    <t>SBIN0009962</t>
  </si>
  <si>
    <t>SBIN0009963</t>
  </si>
  <si>
    <t>SBIN0009964</t>
  </si>
  <si>
    <t>SBIN0009965</t>
  </si>
  <si>
    <t>SBIN0009966</t>
  </si>
  <si>
    <t>SBIN0009967</t>
  </si>
  <si>
    <t>SBIN0009968</t>
  </si>
  <si>
    <t>SBIN0009969</t>
  </si>
  <si>
    <t>SBIN0009970</t>
  </si>
  <si>
    <t>SBIN0009971</t>
  </si>
  <si>
    <t>SBIN0009972</t>
  </si>
  <si>
    <t>SBIN0009973</t>
  </si>
  <si>
    <t>SBIN0009974</t>
  </si>
  <si>
    <t>SBIN0009975</t>
  </si>
  <si>
    <t>SBIN0009976</t>
  </si>
  <si>
    <t>SBIN0009977</t>
  </si>
  <si>
    <t>SBIN0009980</t>
  </si>
  <si>
    <t>SBIN0009981</t>
  </si>
  <si>
    <t>SBIN0009982</t>
  </si>
  <si>
    <t>SBIN0009983</t>
  </si>
  <si>
    <t>SBIN0009984</t>
  </si>
  <si>
    <t>SBIN0009985</t>
  </si>
  <si>
    <t>SBIN0009986</t>
  </si>
  <si>
    <t>SBIN0009987</t>
  </si>
  <si>
    <t>SBIN0009988</t>
  </si>
  <si>
    <t>SBIN0009989</t>
  </si>
  <si>
    <t>SBIN0009990</t>
  </si>
  <si>
    <t>SBIN0009991</t>
  </si>
  <si>
    <t>SBIN0009992</t>
  </si>
  <si>
    <t>SBIN0009993</t>
  </si>
  <si>
    <t>SBIN0009994</t>
  </si>
  <si>
    <t>SBIN0009995</t>
  </si>
  <si>
    <t>SBIN0009996</t>
  </si>
  <si>
    <t>SBIN0009997</t>
  </si>
  <si>
    <t>SBIN0009998</t>
  </si>
  <si>
    <t>SBIN0009999</t>
  </si>
  <si>
    <t>SBIN0010000</t>
  </si>
  <si>
    <t>SBIN0010001</t>
  </si>
  <si>
    <t>SBIN0010003</t>
  </si>
  <si>
    <t>SBIN0010004</t>
  </si>
  <si>
    <t>SBIN0010005</t>
  </si>
  <si>
    <t>SBIN0010006</t>
  </si>
  <si>
    <t>SBIN0010007</t>
  </si>
  <si>
    <t>SBIN0010008</t>
  </si>
  <si>
    <t>SBIN0010009</t>
  </si>
  <si>
    <t>SBIN0010010</t>
  </si>
  <si>
    <t>SBIN0010011</t>
  </si>
  <si>
    <t>SBIN0010012</t>
  </si>
  <si>
    <t>SBIN0010014</t>
  </si>
  <si>
    <t>SBIN0010015</t>
  </si>
  <si>
    <t>SBIN0010017</t>
  </si>
  <si>
    <t>SBIN0010018</t>
  </si>
  <si>
    <t>SBIN0010019</t>
  </si>
  <si>
    <t>SBIN0010020</t>
  </si>
  <si>
    <t>SBIN0010021</t>
  </si>
  <si>
    <t>SBIN0010022</t>
  </si>
  <si>
    <t>SBIN0010023</t>
  </si>
  <si>
    <t>SBIN0010024</t>
  </si>
  <si>
    <t>SBIN0010025</t>
  </si>
  <si>
    <t>SBIN0010026</t>
  </si>
  <si>
    <t>SBIN0010027</t>
  </si>
  <si>
    <t>SBIN0010028</t>
  </si>
  <si>
    <t>SBIN0010029</t>
  </si>
  <si>
    <t>SBIN0010030</t>
  </si>
  <si>
    <t>SBIN0010031</t>
  </si>
  <si>
    <t>SBIN0010032</t>
  </si>
  <si>
    <t>SBIN0010033</t>
  </si>
  <si>
    <t>SBIN0010034</t>
  </si>
  <si>
    <t>SBIN0010035</t>
  </si>
  <si>
    <t>SBIN0010036</t>
  </si>
  <si>
    <t>SBIN0010037</t>
  </si>
  <si>
    <t>SBIN0010038</t>
  </si>
  <si>
    <t>SBIN0010039</t>
  </si>
  <si>
    <t>SBIN0010040</t>
  </si>
  <si>
    <t>SBIN0010041</t>
  </si>
  <si>
    <t>SBIN0010042</t>
  </si>
  <si>
    <t>SBIN0010043</t>
  </si>
  <si>
    <t>SBIN0010044</t>
  </si>
  <si>
    <t>SBIN0010045</t>
  </si>
  <si>
    <t>SBIN0010046</t>
  </si>
  <si>
    <t>SBIN0010047</t>
  </si>
  <si>
    <t>SBIN0010049</t>
  </si>
  <si>
    <t>SBIN0010050</t>
  </si>
  <si>
    <t>SBIN0010051</t>
  </si>
  <si>
    <t>SBIN0010052</t>
  </si>
  <si>
    <t>SBIN0010053</t>
  </si>
  <si>
    <t>SBIN0010054</t>
  </si>
  <si>
    <t>SBIN0010056</t>
  </si>
  <si>
    <t>SBIN0010057</t>
  </si>
  <si>
    <t>SBIN0010058</t>
  </si>
  <si>
    <t>SBIN0010059</t>
  </si>
  <si>
    <t>SBIN0010060</t>
  </si>
  <si>
    <t>SBIN0010061</t>
  </si>
  <si>
    <t>SBIN0010062</t>
  </si>
  <si>
    <t>SBIN0010063</t>
  </si>
  <si>
    <t>SBIN0010064</t>
  </si>
  <si>
    <t>SBIN0010066</t>
  </si>
  <si>
    <t>SBIN0010067</t>
  </si>
  <si>
    <t>SBIN0010068</t>
  </si>
  <si>
    <t>SBIN0010071</t>
  </si>
  <si>
    <t>SBIN0010072</t>
  </si>
  <si>
    <t>SBIN0010073</t>
  </si>
  <si>
    <t>SBIN0010074</t>
  </si>
  <si>
    <t>SBIN0010075</t>
  </si>
  <si>
    <t>SBIN0010076</t>
  </si>
  <si>
    <t>SBIN0010077</t>
  </si>
  <si>
    <t>SBIN0010078</t>
  </si>
  <si>
    <t>SBIN0010079</t>
  </si>
  <si>
    <t>SBIN0010080</t>
  </si>
  <si>
    <t>SBIN0010081</t>
  </si>
  <si>
    <t>SBIN0010082</t>
  </si>
  <si>
    <t>SBIN0010083</t>
  </si>
  <si>
    <t>SBIN0010084</t>
  </si>
  <si>
    <t>SBIN0010085</t>
  </si>
  <si>
    <t>SBIN0010086</t>
  </si>
  <si>
    <t>SBIN0010087</t>
  </si>
  <si>
    <t>SBIN0010088</t>
  </si>
  <si>
    <t>SBIN0010089</t>
  </si>
  <si>
    <t>SBIN0010090</t>
  </si>
  <si>
    <t>SBIN0010091</t>
  </si>
  <si>
    <t>SBIN0010092</t>
  </si>
  <si>
    <t>SBIN0010093</t>
  </si>
  <si>
    <t>SBIN0010094</t>
  </si>
  <si>
    <t>SBIN0010095</t>
  </si>
  <si>
    <t>SBIN0010096</t>
  </si>
  <si>
    <t>SBIN0010097</t>
  </si>
  <si>
    <t>SBIN0010098</t>
  </si>
  <si>
    <t>SBIN0010100</t>
  </si>
  <si>
    <t>SBIN0010101</t>
  </si>
  <si>
    <t>SBIN0010102</t>
  </si>
  <si>
    <t>SBIN0010103</t>
  </si>
  <si>
    <t>SBIN0010104</t>
  </si>
  <si>
    <t>SBIN0010105</t>
  </si>
  <si>
    <t>SBIN0010106</t>
  </si>
  <si>
    <t>SBIN0010107</t>
  </si>
  <si>
    <t>SBIN0010108</t>
  </si>
  <si>
    <t>SBIN0010109</t>
  </si>
  <si>
    <t>SBIN0010110</t>
  </si>
  <si>
    <t>SBIN0010111</t>
  </si>
  <si>
    <t>SBIN0010112</t>
  </si>
  <si>
    <t>SBIN0010113</t>
  </si>
  <si>
    <t>SBIN0010114</t>
  </si>
  <si>
    <t>SBIN0010115</t>
  </si>
  <si>
    <t>SBIN0010116</t>
  </si>
  <si>
    <t>SBIN0010117</t>
  </si>
  <si>
    <t>SBIN0010118</t>
  </si>
  <si>
    <t>SBIN0010119</t>
  </si>
  <si>
    <t>SBIN0010120</t>
  </si>
  <si>
    <t>SBIN0010121</t>
  </si>
  <si>
    <t>SBIN0010122</t>
  </si>
  <si>
    <t>SBIN0010123</t>
  </si>
  <si>
    <t>SBIN0010124</t>
  </si>
  <si>
    <t>SBIN0010125</t>
  </si>
  <si>
    <t>SBIN0010126</t>
  </si>
  <si>
    <t>SBIN0010127</t>
  </si>
  <si>
    <t>SBIN0010128</t>
  </si>
  <si>
    <t>SBIN0010129</t>
  </si>
  <si>
    <t>SBIN0010130</t>
  </si>
  <si>
    <t>SBIN0010131</t>
  </si>
  <si>
    <t>SBIN0010132</t>
  </si>
  <si>
    <t>SBIN0010133</t>
  </si>
  <si>
    <t>SBIN0010134</t>
  </si>
  <si>
    <t>SBIN0010137</t>
  </si>
  <si>
    <t>SBIN0010138</t>
  </si>
  <si>
    <t>SBIN0010139</t>
  </si>
  <si>
    <t>SBIN0010140</t>
  </si>
  <si>
    <t>SBIN0010141</t>
  </si>
  <si>
    <t>SBIN0010142</t>
  </si>
  <si>
    <t>SBIN0010143</t>
  </si>
  <si>
    <t>SBIN0010144</t>
  </si>
  <si>
    <t>SBIN0010145</t>
  </si>
  <si>
    <t>SBIN0010146</t>
  </si>
  <si>
    <t>SBIN0010147</t>
  </si>
  <si>
    <t>SBIN0010148</t>
  </si>
  <si>
    <t>SBIN0010149</t>
  </si>
  <si>
    <t>SBIN0010150</t>
  </si>
  <si>
    <t>SBIN0010151</t>
  </si>
  <si>
    <t>SBIN0010152</t>
  </si>
  <si>
    <t>SBIN0010153</t>
  </si>
  <si>
    <t>SBIN0010154</t>
  </si>
  <si>
    <t>SBIN0010155</t>
  </si>
  <si>
    <t>SBIN0010156</t>
  </si>
  <si>
    <t>SBIN0010157</t>
  </si>
  <si>
    <t>SBIN0010158</t>
  </si>
  <si>
    <t>SBIN0010159</t>
  </si>
  <si>
    <t>SBIN0010160</t>
  </si>
  <si>
    <t>SBIN0010161</t>
  </si>
  <si>
    <t>SBIN0010162</t>
  </si>
  <si>
    <t>SBIN0010164</t>
  </si>
  <si>
    <t>SBIN0010165</t>
  </si>
  <si>
    <t>SBIN0010166</t>
  </si>
  <si>
    <t>SBIN0010167</t>
  </si>
  <si>
    <t>SBIN0010168</t>
  </si>
  <si>
    <t>SBIN0010169</t>
  </si>
  <si>
    <t>SBIN0010170</t>
  </si>
  <si>
    <t>SBIN0010171</t>
  </si>
  <si>
    <t>SBIN0010172</t>
  </si>
  <si>
    <t>SBIN0010173</t>
  </si>
  <si>
    <t>SBIN0010174</t>
  </si>
  <si>
    <t>SBIN0010175</t>
  </si>
  <si>
    <t>SBIN0010176</t>
  </si>
  <si>
    <t>SBIN0010177</t>
  </si>
  <si>
    <t>SBIN0010178</t>
  </si>
  <si>
    <t>SBIN0010179</t>
  </si>
  <si>
    <t>SBIN0010180</t>
  </si>
  <si>
    <t>SBIN0010181</t>
  </si>
  <si>
    <t>SBIN0010182</t>
  </si>
  <si>
    <t>SBIN0010183</t>
  </si>
  <si>
    <t>SBIN0010184</t>
  </si>
  <si>
    <t>SBIN0010185</t>
  </si>
  <si>
    <t>SBIN0010186</t>
  </si>
  <si>
    <t>SBIN0010187</t>
  </si>
  <si>
    <t>SBIN0010188</t>
  </si>
  <si>
    <t>SBIN0010189</t>
  </si>
  <si>
    <t>SBIN0010190</t>
  </si>
  <si>
    <t>SBIN0010191</t>
  </si>
  <si>
    <t>SBIN0010192</t>
  </si>
  <si>
    <t>SBIN0010193</t>
  </si>
  <si>
    <t>SBIN0010194</t>
  </si>
  <si>
    <t>SBIN0010195</t>
  </si>
  <si>
    <t>SBIN0010196</t>
  </si>
  <si>
    <t>SBIN0010197</t>
  </si>
  <si>
    <t>SBIN0010198</t>
  </si>
  <si>
    <t>SBIN0010199</t>
  </si>
  <si>
    <t>SBIN0010201</t>
  </si>
  <si>
    <t>SBIN0010202</t>
  </si>
  <si>
    <t>SBIN0010203</t>
  </si>
  <si>
    <t>SBIN0010204</t>
  </si>
  <si>
    <t>SBIN0010205</t>
  </si>
  <si>
    <t>SBIN0010206</t>
  </si>
  <si>
    <t>SBIN0010207</t>
  </si>
  <si>
    <t>SBIN0010208</t>
  </si>
  <si>
    <t>SBIN0010209</t>
  </si>
  <si>
    <t>SBIN0010210</t>
  </si>
  <si>
    <t>SBIN0010211</t>
  </si>
  <si>
    <t>SBIN0010212</t>
  </si>
  <si>
    <t>SBIN0010213</t>
  </si>
  <si>
    <t>SBIN0010214</t>
  </si>
  <si>
    <t>SBIN0010215</t>
  </si>
  <si>
    <t>SBIN0010216</t>
  </si>
  <si>
    <t>SBIN0010217</t>
  </si>
  <si>
    <t>SBIN0010218</t>
  </si>
  <si>
    <t>SBIN0010219</t>
  </si>
  <si>
    <t>SBIN0010220</t>
  </si>
  <si>
    <t>SBIN0010221</t>
  </si>
  <si>
    <t>SBIN0010222</t>
  </si>
  <si>
    <t>SBIN0010223</t>
  </si>
  <si>
    <t>SBIN0010224</t>
  </si>
  <si>
    <t>SBIN0010225</t>
  </si>
  <si>
    <t>SBIN0010226</t>
  </si>
  <si>
    <t>SBIN0010227</t>
  </si>
  <si>
    <t>SBIN0010228</t>
  </si>
  <si>
    <t>SBIN0010229</t>
  </si>
  <si>
    <t>SBIN0010230</t>
  </si>
  <si>
    <t>SBIN0010231</t>
  </si>
  <si>
    <t>SBIN0010232</t>
  </si>
  <si>
    <t>SBIN0010234</t>
  </si>
  <si>
    <t>SBIN0010235</t>
  </si>
  <si>
    <t>SBIN0010236</t>
  </si>
  <si>
    <t>SBIN0010237</t>
  </si>
  <si>
    <t>SBIN0010238</t>
  </si>
  <si>
    <t>SBIN0010239</t>
  </si>
  <si>
    <t>SBIN0010240</t>
  </si>
  <si>
    <t>SBIN0010241</t>
  </si>
  <si>
    <t>SBIN0010243</t>
  </si>
  <si>
    <t>SBIN0010245</t>
  </si>
  <si>
    <t>SBIN0010246</t>
  </si>
  <si>
    <t>SBIN0010247</t>
  </si>
  <si>
    <t>SBIN0010249</t>
  </si>
  <si>
    <t>SBIN0010250</t>
  </si>
  <si>
    <t>SBIN0010251</t>
  </si>
  <si>
    <t>SBIN0010252</t>
  </si>
  <si>
    <t>SBIN0010253</t>
  </si>
  <si>
    <t>SBIN0010255</t>
  </si>
  <si>
    <t>SBIN0010256</t>
  </si>
  <si>
    <t>SBIN0010259</t>
  </si>
  <si>
    <t>SBIN0010260</t>
  </si>
  <si>
    <t>SBIN0010261</t>
  </si>
  <si>
    <t>SBIN0010262</t>
  </si>
  <si>
    <t>SBIN0010263</t>
  </si>
  <si>
    <t>SBIN0010264</t>
  </si>
  <si>
    <t>SBIN0010265</t>
  </si>
  <si>
    <t>SBIN0010266</t>
  </si>
  <si>
    <t>SBIN0010267</t>
  </si>
  <si>
    <t>SBIN0010268</t>
  </si>
  <si>
    <t>SBIN0010269</t>
  </si>
  <si>
    <t>SBIN0010270</t>
  </si>
  <si>
    <t>SBIN0010271</t>
  </si>
  <si>
    <t>SBIN0010272</t>
  </si>
  <si>
    <t>SBIN0010273</t>
  </si>
  <si>
    <t>SBIN0010274</t>
  </si>
  <si>
    <t>SBIN0010275</t>
  </si>
  <si>
    <t>SBIN0010278</t>
  </si>
  <si>
    <t>SBIN0010279</t>
  </si>
  <si>
    <t>SBIN0010280</t>
  </si>
  <si>
    <t>SBIN0010282</t>
  </si>
  <si>
    <t>SBIN0010283</t>
  </si>
  <si>
    <t>SBIN0010284</t>
  </si>
  <si>
    <t>SBIN0010285</t>
  </si>
  <si>
    <t>SBIN0010286</t>
  </si>
  <si>
    <t>SBIN0010287</t>
  </si>
  <si>
    <t>SBIN0010288</t>
  </si>
  <si>
    <t>SBIN0010289</t>
  </si>
  <si>
    <t>SBIN0010290</t>
  </si>
  <si>
    <t>SBIN0010291</t>
  </si>
  <si>
    <t>SBIN0010292</t>
  </si>
  <si>
    <t>SBIN0010293</t>
  </si>
  <si>
    <t>SBIN0010294</t>
  </si>
  <si>
    <t>SBIN0010295</t>
  </si>
  <si>
    <t>SBIN0010296</t>
  </si>
  <si>
    <t>SBIN0010297</t>
  </si>
  <si>
    <t>SBIN0010298</t>
  </si>
  <si>
    <t>SBIN0010299</t>
  </si>
  <si>
    <t>SBIN0010300</t>
  </si>
  <si>
    <t>SBIN0010301</t>
  </si>
  <si>
    <t>SBIN0010302</t>
  </si>
  <si>
    <t>SBIN0010303</t>
  </si>
  <si>
    <t>SBIN0010304</t>
  </si>
  <si>
    <t>SBIN0010305</t>
  </si>
  <si>
    <t>SBIN0010307</t>
  </si>
  <si>
    <t>SBIN0010308</t>
  </si>
  <si>
    <t>SBIN0010309</t>
  </si>
  <si>
    <t>SBIN0010310</t>
  </si>
  <si>
    <t>SBIN0010311</t>
  </si>
  <si>
    <t>SBIN0010312</t>
  </si>
  <si>
    <t>SBIN0010313</t>
  </si>
  <si>
    <t>SBIN0010314</t>
  </si>
  <si>
    <t>SBIN0010315</t>
  </si>
  <si>
    <t>SBIN0010316</t>
  </si>
  <si>
    <t>SBIN0010317</t>
  </si>
  <si>
    <t>SBIN0010318</t>
  </si>
  <si>
    <t>SBIN0010319</t>
  </si>
  <si>
    <t>SBIN0010320</t>
  </si>
  <si>
    <t>SBIN0010321</t>
  </si>
  <si>
    <t>SBIN0010322</t>
  </si>
  <si>
    <t>SBIN0010323</t>
  </si>
  <si>
    <t>SBIN0010324</t>
  </si>
  <si>
    <t>SBIN0010325</t>
  </si>
  <si>
    <t>SBIN0010326</t>
  </si>
  <si>
    <t>SBIN0010327</t>
  </si>
  <si>
    <t>SBIN0010328</t>
  </si>
  <si>
    <t>SBIN0010329</t>
  </si>
  <si>
    <t>SBIN0010330</t>
  </si>
  <si>
    <t>SBIN0010331</t>
  </si>
  <si>
    <t>SBIN0010332</t>
  </si>
  <si>
    <t>SBIN0010333</t>
  </si>
  <si>
    <t>SBIN0010334</t>
  </si>
  <si>
    <t>SBIN0010335</t>
  </si>
  <si>
    <t>SBIN0010336</t>
  </si>
  <si>
    <t>SBIN0010338</t>
  </si>
  <si>
    <t>SBIN0010339</t>
  </si>
  <si>
    <t>SBIN0010340</t>
  </si>
  <si>
    <t>SBIN0010341</t>
  </si>
  <si>
    <t>SBIN0010342</t>
  </si>
  <si>
    <t>SBIN0010343</t>
  </si>
  <si>
    <t>SBIN0010344</t>
  </si>
  <si>
    <t>SBIN0010345</t>
  </si>
  <si>
    <t>SBIN0010346</t>
  </si>
  <si>
    <t>SBIN0010347</t>
  </si>
  <si>
    <t>SBIN0010348</t>
  </si>
  <si>
    <t>SBIN0010349</t>
  </si>
  <si>
    <t>SBIN0010350</t>
  </si>
  <si>
    <t>SBIN0010351</t>
  </si>
  <si>
    <t>SBIN0010352</t>
  </si>
  <si>
    <t>SBIN0010353</t>
  </si>
  <si>
    <t>SBIN0010354</t>
  </si>
  <si>
    <t>SBIN0010356</t>
  </si>
  <si>
    <t>SBIN0010357</t>
  </si>
  <si>
    <t>SBIN0010358</t>
  </si>
  <si>
    <t>SBIN0010359</t>
  </si>
  <si>
    <t>SBIN0010360</t>
  </si>
  <si>
    <t>SBIN0010361</t>
  </si>
  <si>
    <t>SBIN0010363</t>
  </si>
  <si>
    <t>SBIN0010364</t>
  </si>
  <si>
    <t>SBIN0010365</t>
  </si>
  <si>
    <t>SBIN0010366</t>
  </si>
  <si>
    <t>SBIN0010367</t>
  </si>
  <si>
    <t>SBIN0010368</t>
  </si>
  <si>
    <t>SBIN0010369</t>
  </si>
  <si>
    <t>SBIN0010370</t>
  </si>
  <si>
    <t>SBIN0010372</t>
  </si>
  <si>
    <t>SBIN0010373</t>
  </si>
  <si>
    <t>SBIN0010374</t>
  </si>
  <si>
    <t>SBIN0010375</t>
  </si>
  <si>
    <t>SBIN0010376</t>
  </si>
  <si>
    <t>SBIN0010377</t>
  </si>
  <si>
    <t>SBIN0010380</t>
  </si>
  <si>
    <t>SBIN0010381</t>
  </si>
  <si>
    <t>SBIN0010382</t>
  </si>
  <si>
    <t>SBIN0010383</t>
  </si>
  <si>
    <t>SBIN0010384</t>
  </si>
  <si>
    <t>SBIN0010385</t>
  </si>
  <si>
    <t>SBIN0010386</t>
  </si>
  <si>
    <t>SBIN0010387</t>
  </si>
  <si>
    <t>SBIN0010388</t>
  </si>
  <si>
    <t>SBIN0010389</t>
  </si>
  <si>
    <t>SBIN0010390</t>
  </si>
  <si>
    <t>SBIN0010391</t>
  </si>
  <si>
    <t>SBIN0010392</t>
  </si>
  <si>
    <t>SBIN0010393</t>
  </si>
  <si>
    <t>SBIN0010394</t>
  </si>
  <si>
    <t>SBIN0010395</t>
  </si>
  <si>
    <t>SBIN0010396</t>
  </si>
  <si>
    <t>SBIN0010397</t>
  </si>
  <si>
    <t>SBIN0010398</t>
  </si>
  <si>
    <t>SBIN0010399</t>
  </si>
  <si>
    <t>SBIN0010400</t>
  </si>
  <si>
    <t>SBIN0010401</t>
  </si>
  <si>
    <t>SBIN0010404</t>
  </si>
  <si>
    <t>SBIN0010405</t>
  </si>
  <si>
    <t>SBIN0010406</t>
  </si>
  <si>
    <t>SBIN0010407</t>
  </si>
  <si>
    <t>SBIN0010408</t>
  </si>
  <si>
    <t>SBIN0010409</t>
  </si>
  <si>
    <t>SBIN0010410</t>
  </si>
  <si>
    <t>SBIN0010411</t>
  </si>
  <si>
    <t>SBIN0010412</t>
  </si>
  <si>
    <t>SBIN0010413</t>
  </si>
  <si>
    <t>SBIN0010414</t>
  </si>
  <si>
    <t>SBIN0010415</t>
  </si>
  <si>
    <t>SBIN0010416</t>
  </si>
  <si>
    <t>SBIN0010417</t>
  </si>
  <si>
    <t>SBIN0010418</t>
  </si>
  <si>
    <t>SBIN0010419</t>
  </si>
  <si>
    <t>SBIN0010420</t>
  </si>
  <si>
    <t>SBIN0010421</t>
  </si>
  <si>
    <t>SBIN0010422</t>
  </si>
  <si>
    <t>SBIN0010423</t>
  </si>
  <si>
    <t>SBIN0010424</t>
  </si>
  <si>
    <t>SBIN0010425</t>
  </si>
  <si>
    <t>SBIN0010426</t>
  </si>
  <si>
    <t>SBIN0010427</t>
  </si>
  <si>
    <t>SBIN0010428</t>
  </si>
  <si>
    <t>SBIN0010429</t>
  </si>
  <si>
    <t>SBIN0010430</t>
  </si>
  <si>
    <t>SBIN0010431</t>
  </si>
  <si>
    <t>SBIN0010432</t>
  </si>
  <si>
    <t>SBIN0010433</t>
  </si>
  <si>
    <t>SBIN0010434</t>
  </si>
  <si>
    <t>SBIN0010435</t>
  </si>
  <si>
    <t>SBIN0010436</t>
  </si>
  <si>
    <t>SBIN0010437</t>
  </si>
  <si>
    <t>SBIN0010438</t>
  </si>
  <si>
    <t>SBIN0010439</t>
  </si>
  <si>
    <t>SBIN0010440</t>
  </si>
  <si>
    <t>SBIN0010441</t>
  </si>
  <si>
    <t>SBIN0010442</t>
  </si>
  <si>
    <t>SBIN0010443</t>
  </si>
  <si>
    <t>SBIN0010444</t>
  </si>
  <si>
    <t>SBIN0010445</t>
  </si>
  <si>
    <t>SBIN0010446</t>
  </si>
  <si>
    <t>SBIN0010447</t>
  </si>
  <si>
    <t>SBIN0010448</t>
  </si>
  <si>
    <t>SBIN0010449</t>
  </si>
  <si>
    <t>SBIN0010450</t>
  </si>
  <si>
    <t>SBIN0010451</t>
  </si>
  <si>
    <t>SBIN0010452</t>
  </si>
  <si>
    <t>SBIN0010455</t>
  </si>
  <si>
    <t>SBIN0010456</t>
  </si>
  <si>
    <t>SBIN0010457</t>
  </si>
  <si>
    <t>SBIN0010458</t>
  </si>
  <si>
    <t>SBIN0010459</t>
  </si>
  <si>
    <t>SBIN0010460</t>
  </si>
  <si>
    <t>SBIN0010461</t>
  </si>
  <si>
    <t>SBIN0010462</t>
  </si>
  <si>
    <t>SBIN0010463</t>
  </si>
  <si>
    <t>SBIN0010464</t>
  </si>
  <si>
    <t>SBIN0010465</t>
  </si>
  <si>
    <t>SBIN0010466</t>
  </si>
  <si>
    <t>SBIN0010467</t>
  </si>
  <si>
    <t>SBIN0010468</t>
  </si>
  <si>
    <t>SBIN0010469</t>
  </si>
  <si>
    <t>SBIN0010470</t>
  </si>
  <si>
    <t>SBIN0010471</t>
  </si>
  <si>
    <t>SBIN0010472</t>
  </si>
  <si>
    <t>SBIN0010473</t>
  </si>
  <si>
    <t>SBIN0010474</t>
  </si>
  <si>
    <t>SBIN0010475</t>
  </si>
  <si>
    <t>SBIN0010476</t>
  </si>
  <si>
    <t>SBIN0010477</t>
  </si>
  <si>
    <t>SBIN0010478</t>
  </si>
  <si>
    <t>SBIN0010479</t>
  </si>
  <si>
    <t>SBIN0010480</t>
  </si>
  <si>
    <t>SBIN0010481</t>
  </si>
  <si>
    <t>SBIN0010482</t>
  </si>
  <si>
    <t>SBIN0010483</t>
  </si>
  <si>
    <t>SBIN0010484</t>
  </si>
  <si>
    <t>SBIN0010485</t>
  </si>
  <si>
    <t>SBIN0010486</t>
  </si>
  <si>
    <t>SBIN0010487</t>
  </si>
  <si>
    <t>SBIN0010488</t>
  </si>
  <si>
    <t>SBIN0010489</t>
  </si>
  <si>
    <t>SBIN0010490</t>
  </si>
  <si>
    <t>SBIN0010491</t>
  </si>
  <si>
    <t>SBIN0010492</t>
  </si>
  <si>
    <t>SBIN0010493</t>
  </si>
  <si>
    <t>SBIN0010494</t>
  </si>
  <si>
    <t>SBIN0010495</t>
  </si>
  <si>
    <t>SBIN0010496</t>
  </si>
  <si>
    <t>SBIN0010497</t>
  </si>
  <si>
    <t>SBIN0010498</t>
  </si>
  <si>
    <t>SBIN0010499</t>
  </si>
  <si>
    <t>SBIN0010500</t>
  </si>
  <si>
    <t>SBIN0010501</t>
  </si>
  <si>
    <t>SBIN0010502</t>
  </si>
  <si>
    <t>SBIN0010503</t>
  </si>
  <si>
    <t>SBIN0010504</t>
  </si>
  <si>
    <t>SBIN0010505</t>
  </si>
  <si>
    <t>SBIN0010506</t>
  </si>
  <si>
    <t>SBIN0010507</t>
  </si>
  <si>
    <t>SBIN0010508</t>
  </si>
  <si>
    <t>SBIN0010509</t>
  </si>
  <si>
    <t>SBIN0010510</t>
  </si>
  <si>
    <t>SBIN0010511</t>
  </si>
  <si>
    <t>SBIN0010512</t>
  </si>
  <si>
    <t>SBIN0010513</t>
  </si>
  <si>
    <t>SBIN0010514</t>
  </si>
  <si>
    <t>SBIN0010515</t>
  </si>
  <si>
    <t>SBIN0010516</t>
  </si>
  <si>
    <t>SBIN0010517</t>
  </si>
  <si>
    <t>SBIN0010518</t>
  </si>
  <si>
    <t>SBIN0010519</t>
  </si>
  <si>
    <t>SBIN0010521</t>
  </si>
  <si>
    <t>SBIN0010522</t>
  </si>
  <si>
    <t>SBIN0010523</t>
  </si>
  <si>
    <t>SBIN0010524</t>
  </si>
  <si>
    <t>SBIN0010525</t>
  </si>
  <si>
    <t>SBIN0010526</t>
  </si>
  <si>
    <t>SBIN0010527</t>
  </si>
  <si>
    <t>SBIN0010528</t>
  </si>
  <si>
    <t>SBIN0010529</t>
  </si>
  <si>
    <t>SBIN0010530</t>
  </si>
  <si>
    <t>SBIN0010531</t>
  </si>
  <si>
    <t>SBIN0010532</t>
  </si>
  <si>
    <t>SBIN0010533</t>
  </si>
  <si>
    <t>SBIN0010534</t>
  </si>
  <si>
    <t>SBIN0010536</t>
  </si>
  <si>
    <t>SBIN0010537</t>
  </si>
  <si>
    <t>SBIN0010538</t>
  </si>
  <si>
    <t>SBIN0010539</t>
  </si>
  <si>
    <t>SBIN0010540</t>
  </si>
  <si>
    <t>SBIN0010541</t>
  </si>
  <si>
    <t>SBIN0010542</t>
  </si>
  <si>
    <t>SBIN0010544</t>
  </si>
  <si>
    <t>SBIN0010545</t>
  </si>
  <si>
    <t>SBIN0010546</t>
  </si>
  <si>
    <t>SBIN0010547</t>
  </si>
  <si>
    <t>SBIN0010548</t>
  </si>
  <si>
    <t>SBIN0010549</t>
  </si>
  <si>
    <t>SBIN0010550</t>
  </si>
  <si>
    <t>SBIN0010551</t>
  </si>
  <si>
    <t>SBIN0010552</t>
  </si>
  <si>
    <t>SBIN0010553</t>
  </si>
  <si>
    <t>SBIN0010554</t>
  </si>
  <si>
    <t>SBIN0010555</t>
  </si>
  <si>
    <t>SBIN0010556</t>
  </si>
  <si>
    <t>SBIN0010557</t>
  </si>
  <si>
    <t>SBIN0010558</t>
  </si>
  <si>
    <t>SBIN0010559</t>
  </si>
  <si>
    <t>SBIN0010560</t>
  </si>
  <si>
    <t>SBIN0010561</t>
  </si>
  <si>
    <t>SBIN0010562</t>
  </si>
  <si>
    <t>SBIN0010563</t>
  </si>
  <si>
    <t>SBIN0010564</t>
  </si>
  <si>
    <t>SBIN0010565</t>
  </si>
  <si>
    <t>SBIN0010566</t>
  </si>
  <si>
    <t>SBIN0010567</t>
  </si>
  <si>
    <t>SBIN0010568</t>
  </si>
  <si>
    <t>SBIN0010569</t>
  </si>
  <si>
    <t>SBIN0010570</t>
  </si>
  <si>
    <t>SBIN0010571</t>
  </si>
  <si>
    <t>SBIN0010572</t>
  </si>
  <si>
    <t>SBIN0010573</t>
  </si>
  <si>
    <t>SBIN0010574</t>
  </si>
  <si>
    <t>SBIN0010575</t>
  </si>
  <si>
    <t>SBIN0010576</t>
  </si>
  <si>
    <t>SBIN0010577</t>
  </si>
  <si>
    <t>SBIN0010578</t>
  </si>
  <si>
    <t>SBIN0010579</t>
  </si>
  <si>
    <t>SBIN0010580</t>
  </si>
  <si>
    <t>SBIN0010581</t>
  </si>
  <si>
    <t>SBIN0010582</t>
  </si>
  <si>
    <t>SBIN0010583</t>
  </si>
  <si>
    <t>SBIN0010584</t>
  </si>
  <si>
    <t>SBIN0010585</t>
  </si>
  <si>
    <t>SBIN0010586</t>
  </si>
  <si>
    <t>SBIN0010587</t>
  </si>
  <si>
    <t>SBIN0010588</t>
  </si>
  <si>
    <t>SBIN0010589</t>
  </si>
  <si>
    <t>SBIN0010590</t>
  </si>
  <si>
    <t>SBIN0010591</t>
  </si>
  <si>
    <t>SBIN0010592</t>
  </si>
  <si>
    <t>SBIN0010593</t>
  </si>
  <si>
    <t>SBIN0010594</t>
  </si>
  <si>
    <t>SBIN0010595</t>
  </si>
  <si>
    <t>SBIN0010596</t>
  </si>
  <si>
    <t>SBIN0010597</t>
  </si>
  <si>
    <t>SBIN0010598</t>
  </si>
  <si>
    <t>SBIN0010599</t>
  </si>
  <si>
    <t>SBIN0010600</t>
  </si>
  <si>
    <t>SBIN0010601</t>
  </si>
  <si>
    <t>SBIN0010602</t>
  </si>
  <si>
    <t>SBIN0010603</t>
  </si>
  <si>
    <t>SBIN0010604</t>
  </si>
  <si>
    <t>SBIN0010605</t>
  </si>
  <si>
    <t>SBIN0010606</t>
  </si>
  <si>
    <t>SBIN0010607</t>
  </si>
  <si>
    <t>SBIN0010608</t>
  </si>
  <si>
    <t>SBIN0010609</t>
  </si>
  <si>
    <t>SBIN0010610</t>
  </si>
  <si>
    <t>SBIN0010611</t>
  </si>
  <si>
    <t>SBIN0010612</t>
  </si>
  <si>
    <t>SBIN0010613</t>
  </si>
  <si>
    <t>SBIN0010614</t>
  </si>
  <si>
    <t>SBIN0010615</t>
  </si>
  <si>
    <t>SBIN0010616</t>
  </si>
  <si>
    <t>SBIN0010617</t>
  </si>
  <si>
    <t>SBIN0010618</t>
  </si>
  <si>
    <t>SBIN0010619</t>
  </si>
  <si>
    <t>SBIN0010620</t>
  </si>
  <si>
    <t>SBIN0010621</t>
  </si>
  <si>
    <t>SBIN0010622</t>
  </si>
  <si>
    <t>SBIN0010623</t>
  </si>
  <si>
    <t>SBIN0010624</t>
  </si>
  <si>
    <t>SBIN0010625</t>
  </si>
  <si>
    <t>SBIN0010626</t>
  </si>
  <si>
    <t>SBIN0010627</t>
  </si>
  <si>
    <t>SBIN0010628</t>
  </si>
  <si>
    <t>SBIN0010629</t>
  </si>
  <si>
    <t>SBIN0010630</t>
  </si>
  <si>
    <t>SBIN0010631</t>
  </si>
  <si>
    <t>SBIN0010632</t>
  </si>
  <si>
    <t>SBIN0010633</t>
  </si>
  <si>
    <t>SBIN0010634</t>
  </si>
  <si>
    <t>SBIN0010635</t>
  </si>
  <si>
    <t>SBIN0010636</t>
  </si>
  <si>
    <t>SBIN0010637</t>
  </si>
  <si>
    <t>SBIN0010638</t>
  </si>
  <si>
    <t>SBIN0010639</t>
  </si>
  <si>
    <t>SBIN0010640</t>
  </si>
  <si>
    <t>SBIN0010641</t>
  </si>
  <si>
    <t>SBIN0010642</t>
  </si>
  <si>
    <t>SBIN0010643</t>
  </si>
  <si>
    <t>SBIN0010644</t>
  </si>
  <si>
    <t>SBIN0010645</t>
  </si>
  <si>
    <t>SBIN0010646</t>
  </si>
  <si>
    <t>SBIN0010647</t>
  </si>
  <si>
    <t>SBIN0010648</t>
  </si>
  <si>
    <t>SBIN0010649</t>
  </si>
  <si>
    <t>SBIN0010650</t>
  </si>
  <si>
    <t>SBIN0010651</t>
  </si>
  <si>
    <t>SBIN0010652</t>
  </si>
  <si>
    <t>SBIN0010653</t>
  </si>
  <si>
    <t>SBIN0010654</t>
  </si>
  <si>
    <t>SBIN0010655</t>
  </si>
  <si>
    <t>SBIN0010656</t>
  </si>
  <si>
    <t>SBIN0010657</t>
  </si>
  <si>
    <t>SBIN0010659</t>
  </si>
  <si>
    <t>SBIN0010660</t>
  </si>
  <si>
    <t>SBIN0010661</t>
  </si>
  <si>
    <t>SBIN0010662</t>
  </si>
  <si>
    <t>SBIN0010663</t>
  </si>
  <si>
    <t>SBIN0010664</t>
  </si>
  <si>
    <t>SBIN0010665</t>
  </si>
  <si>
    <t>SBIN0010666</t>
  </si>
  <si>
    <t>SBIN0010667</t>
  </si>
  <si>
    <t>SBIN0010668</t>
  </si>
  <si>
    <t>SBIN0010669</t>
  </si>
  <si>
    <t>SBIN0010670</t>
  </si>
  <si>
    <t>SBIN0010671</t>
  </si>
  <si>
    <t>SBIN0010672</t>
  </si>
  <si>
    <t>SBIN0010673</t>
  </si>
  <si>
    <t>SBIN0010674</t>
  </si>
  <si>
    <t>SBIN0010675</t>
  </si>
  <si>
    <t>SBIN0010676</t>
  </si>
  <si>
    <t>SBIN0010677</t>
  </si>
  <si>
    <t>SBIN0010678</t>
  </si>
  <si>
    <t>SBIN0010679</t>
  </si>
  <si>
    <t>SBIN0010680</t>
  </si>
  <si>
    <t>SBIN0010681</t>
  </si>
  <si>
    <t>SBIN0010682</t>
  </si>
  <si>
    <t>SBIN0010683</t>
  </si>
  <si>
    <t>SBIN0010685</t>
  </si>
  <si>
    <t>SBIN0010686</t>
  </si>
  <si>
    <t>SBIN0010687</t>
  </si>
  <si>
    <t>SBIN0010688</t>
  </si>
  <si>
    <t>SBIN0010689</t>
  </si>
  <si>
    <t>SBIN0010690</t>
  </si>
  <si>
    <t>SBIN0010691</t>
  </si>
  <si>
    <t>SBIN0010692</t>
  </si>
  <si>
    <t>SBIN0010693</t>
  </si>
  <si>
    <t>SBIN0010694</t>
  </si>
  <si>
    <t>SBIN0010695</t>
  </si>
  <si>
    <t>SBIN0010696</t>
  </si>
  <si>
    <t>SBIN0010697</t>
  </si>
  <si>
    <t>SBIN0010698</t>
  </si>
  <si>
    <t>SBIN0010699</t>
  </si>
  <si>
    <t>SBIN0010700</t>
  </si>
  <si>
    <t>SBIN0010701</t>
  </si>
  <si>
    <t>SBIN0010702</t>
  </si>
  <si>
    <t>SBIN0010703</t>
  </si>
  <si>
    <t>SBIN0010704</t>
  </si>
  <si>
    <t>SBIN0010705</t>
  </si>
  <si>
    <t>SBIN0010706</t>
  </si>
  <si>
    <t>SBIN0010707</t>
  </si>
  <si>
    <t>SBIN0010708</t>
  </si>
  <si>
    <t>SBIN0010709</t>
  </si>
  <si>
    <t>SBIN0010710</t>
  </si>
  <si>
    <t>SBIN0010711</t>
  </si>
  <si>
    <t>SBIN0010712</t>
  </si>
  <si>
    <t>SBIN0010713</t>
  </si>
  <si>
    <t>SBIN0010714</t>
  </si>
  <si>
    <t>SBIN0010715</t>
  </si>
  <si>
    <t>SBIN0010716</t>
  </si>
  <si>
    <t>SBIN0010717</t>
  </si>
  <si>
    <t>SBIN0010718</t>
  </si>
  <si>
    <t>SBIN0010719</t>
  </si>
  <si>
    <t>SBIN0010720</t>
  </si>
  <si>
    <t>SBIN0010721</t>
  </si>
  <si>
    <t>SBIN0010722</t>
  </si>
  <si>
    <t>SBIN0010723</t>
  </si>
  <si>
    <t>SBIN0010724</t>
  </si>
  <si>
    <t>SBIN0010725</t>
  </si>
  <si>
    <t>SBIN0010726</t>
  </si>
  <si>
    <t>SBIN0010727</t>
  </si>
  <si>
    <t>SBIN0010728</t>
  </si>
  <si>
    <t>SBIN0010729</t>
  </si>
  <si>
    <t>SBIN0010730</t>
  </si>
  <si>
    <t>SBIN0010731</t>
  </si>
  <si>
    <t>SBIN0010732</t>
  </si>
  <si>
    <t>SBIN0010733</t>
  </si>
  <si>
    <t>SBIN0010734</t>
  </si>
  <si>
    <t>SBIN0010735</t>
  </si>
  <si>
    <t>SBIN0010736</t>
  </si>
  <si>
    <t>SBIN0010737</t>
  </si>
  <si>
    <t>SBIN0010738</t>
  </si>
  <si>
    <t>SBIN0010739</t>
  </si>
  <si>
    <t>SBIN0010740</t>
  </si>
  <si>
    <t>SBIN0010742</t>
  </si>
  <si>
    <t>SBIN0010743</t>
  </si>
  <si>
    <t>SBIN0010744</t>
  </si>
  <si>
    <t>SBIN0010745</t>
  </si>
  <si>
    <t>SBIN0010746</t>
  </si>
  <si>
    <t>SBIN0010747</t>
  </si>
  <si>
    <t>SBIN0010748</t>
  </si>
  <si>
    <t>SBIN0010749</t>
  </si>
  <si>
    <t>SBIN0010750</t>
  </si>
  <si>
    <t>SBIN0010753</t>
  </si>
  <si>
    <t>SBIN0010754</t>
  </si>
  <si>
    <t>SBIN0010755</t>
  </si>
  <si>
    <t>SBIN0010756</t>
  </si>
  <si>
    <t>SBIN0010757</t>
  </si>
  <si>
    <t>SBIN0010759</t>
  </si>
  <si>
    <t>SBIN0010760</t>
  </si>
  <si>
    <t>SBIN0010761</t>
  </si>
  <si>
    <t>SBIN0010762</t>
  </si>
  <si>
    <t>SBIN0010763</t>
  </si>
  <si>
    <t>SBIN0010764</t>
  </si>
  <si>
    <t>SBIN0010765</t>
  </si>
  <si>
    <t>SBIN0010766</t>
  </si>
  <si>
    <t>SBIN0010767</t>
  </si>
  <si>
    <t>SBIN0010768</t>
  </si>
  <si>
    <t>SBIN0010769</t>
  </si>
  <si>
    <t>SBIN0010770</t>
  </si>
  <si>
    <t>SBIN0010771</t>
  </si>
  <si>
    <t>SBIN0010772</t>
  </si>
  <si>
    <t>SBIN0010773</t>
  </si>
  <si>
    <t>SBIN0010774</t>
  </si>
  <si>
    <t>SBIN0010775</t>
  </si>
  <si>
    <t>SBIN0010776</t>
  </si>
  <si>
    <t>SBIN0010777</t>
  </si>
  <si>
    <t>SBIN0010778</t>
  </si>
  <si>
    <t>SBIN0010779</t>
  </si>
  <si>
    <t>SBIN0010780</t>
  </si>
  <si>
    <t>SBIN0010781</t>
  </si>
  <si>
    <t>SBIN0010782</t>
  </si>
  <si>
    <t>SBIN0010784</t>
  </si>
  <si>
    <t>SBIN0010785</t>
  </si>
  <si>
    <t>SBIN0010786</t>
  </si>
  <si>
    <t>SBIN0010787</t>
  </si>
  <si>
    <t>SBIN0010788</t>
  </si>
  <si>
    <t>SBIN0010789</t>
  </si>
  <si>
    <t>SBIN0010790</t>
  </si>
  <si>
    <t>SBIN0010791</t>
  </si>
  <si>
    <t>SBIN0010792</t>
  </si>
  <si>
    <t>SBIN0010793</t>
  </si>
  <si>
    <t>SBIN0010794</t>
  </si>
  <si>
    <t>SBIN0010795</t>
  </si>
  <si>
    <t>SBIN0010796</t>
  </si>
  <si>
    <t>SBIN0010797</t>
  </si>
  <si>
    <t>SBIN0010798</t>
  </si>
  <si>
    <t>SBIN0010799</t>
  </si>
  <si>
    <t>SBIN0010800</t>
  </si>
  <si>
    <t>SBIN0010801</t>
  </si>
  <si>
    <t>SBIN0010802</t>
  </si>
  <si>
    <t>SBIN0010803</t>
  </si>
  <si>
    <t>SBIN0010804</t>
  </si>
  <si>
    <t>SBIN0010805</t>
  </si>
  <si>
    <t>SBIN0010806</t>
  </si>
  <si>
    <t>SBIN0010807</t>
  </si>
  <si>
    <t>SBIN0010808</t>
  </si>
  <si>
    <t>SBIN0010809</t>
  </si>
  <si>
    <t>SBIN0010810</t>
  </si>
  <si>
    <t>SBIN0010811</t>
  </si>
  <si>
    <t>SBIN0010812</t>
  </si>
  <si>
    <t>SBIN0010813</t>
  </si>
  <si>
    <t>SBIN0010814</t>
  </si>
  <si>
    <t>SBIN0010815</t>
  </si>
  <si>
    <t>SBIN0010816</t>
  </si>
  <si>
    <t>SBIN0010817</t>
  </si>
  <si>
    <t>SBIN0010818</t>
  </si>
  <si>
    <t>SBIN0010819</t>
  </si>
  <si>
    <t>SBIN0010820</t>
  </si>
  <si>
    <t>SBIN0010821</t>
  </si>
  <si>
    <t>SBIN0010822</t>
  </si>
  <si>
    <t>SBIN0010823</t>
  </si>
  <si>
    <t>SBIN0010824</t>
  </si>
  <si>
    <t>SBIN0010825</t>
  </si>
  <si>
    <t>SBIN0010826</t>
  </si>
  <si>
    <t>SBIN0010827</t>
  </si>
  <si>
    <t>SBIN0010828</t>
  </si>
  <si>
    <t>SBIN0010829</t>
  </si>
  <si>
    <t>SBIN0010830</t>
  </si>
  <si>
    <t>SBIN0010831</t>
  </si>
  <si>
    <t>SBIN0010832</t>
  </si>
  <si>
    <t>SBIN0010833</t>
  </si>
  <si>
    <t>SBIN0010834</t>
  </si>
  <si>
    <t>SBIN0010835</t>
  </si>
  <si>
    <t>SBIN0010836</t>
  </si>
  <si>
    <t>SBIN0010837</t>
  </si>
  <si>
    <t>SBIN0010838</t>
  </si>
  <si>
    <t>SBIN0010839</t>
  </si>
  <si>
    <t>SBIN0010840</t>
  </si>
  <si>
    <t>SBIN0010841</t>
  </si>
  <si>
    <t>SBIN0010842</t>
  </si>
  <si>
    <t>SBIN0010843</t>
  </si>
  <si>
    <t>SBIN0010844</t>
  </si>
  <si>
    <t>SBIN0010845</t>
  </si>
  <si>
    <t>SBIN0010846</t>
  </si>
  <si>
    <t>SBIN0010847</t>
  </si>
  <si>
    <t>SBIN0010848</t>
  </si>
  <si>
    <t>SBIN0010849</t>
  </si>
  <si>
    <t>SBIN0010850</t>
  </si>
  <si>
    <t>SBIN0010851</t>
  </si>
  <si>
    <t>SBIN0010852</t>
  </si>
  <si>
    <t>SBIN0010854</t>
  </si>
  <si>
    <t>SBIN0010855</t>
  </si>
  <si>
    <t>SBIN0010856</t>
  </si>
  <si>
    <t>SBIN0010858</t>
  </si>
  <si>
    <t>SBIN0010859</t>
  </si>
  <si>
    <t>SBIN0010860</t>
  </si>
  <si>
    <t>SBIN0010861</t>
  </si>
  <si>
    <t>SBIN0010862</t>
  </si>
  <si>
    <t>SBIN0010863</t>
  </si>
  <si>
    <t>SBIN0010864</t>
  </si>
  <si>
    <t>SBIN0010865</t>
  </si>
  <si>
    <t>SBIN0010866</t>
  </si>
  <si>
    <t>SBIN0010867</t>
  </si>
  <si>
    <t>SBIN0010870</t>
  </si>
  <si>
    <t>SBIN0010871</t>
  </si>
  <si>
    <t>SBIN0010872</t>
  </si>
  <si>
    <t>SBIN0010873</t>
  </si>
  <si>
    <t>SBIN0010874</t>
  </si>
  <si>
    <t>SBIN0010875</t>
  </si>
  <si>
    <t>SBIN0010876</t>
  </si>
  <si>
    <t>SBIN0010877</t>
  </si>
  <si>
    <t>SBIN0010878</t>
  </si>
  <si>
    <t>SBIN0010879</t>
  </si>
  <si>
    <t>SBIN0010880</t>
  </si>
  <si>
    <t>SBIN0010881</t>
  </si>
  <si>
    <t>SBIN0010882</t>
  </si>
  <si>
    <t>SBIN0010883</t>
  </si>
  <si>
    <t>SBIN0010884</t>
  </si>
  <si>
    <t>SBIN0010885</t>
  </si>
  <si>
    <t>SBIN0010886</t>
  </si>
  <si>
    <t>SBIN0010887</t>
  </si>
  <si>
    <t>SBIN0010888</t>
  </si>
  <si>
    <t>SBIN0010889</t>
  </si>
  <si>
    <t>SBIN0010890</t>
  </si>
  <si>
    <t>SBIN0010891</t>
  </si>
  <si>
    <t>SBIN0010892</t>
  </si>
  <si>
    <t>SBIN0010893</t>
  </si>
  <si>
    <t>SBIN0010894</t>
  </si>
  <si>
    <t>SBIN0010895</t>
  </si>
  <si>
    <t>SBIN0010896</t>
  </si>
  <si>
    <t>SBIN0010897</t>
  </si>
  <si>
    <t>SBIN0010898</t>
  </si>
  <si>
    <t>SBIN0010899</t>
  </si>
  <si>
    <t>SBIN0010900</t>
  </si>
  <si>
    <t>SBIN0010901</t>
  </si>
  <si>
    <t>SBIN0010902</t>
  </si>
  <si>
    <t>SBIN0010903</t>
  </si>
  <si>
    <t>SBIN0010904</t>
  </si>
  <si>
    <t>SBIN0010905</t>
  </si>
  <si>
    <t>SBIN0010906</t>
  </si>
  <si>
    <t>SBIN0010907</t>
  </si>
  <si>
    <t>SBIN0010908</t>
  </si>
  <si>
    <t>SBIN0010909</t>
  </si>
  <si>
    <t>SBIN0010910</t>
  </si>
  <si>
    <t>SBIN0010911</t>
  </si>
  <si>
    <t>SBIN0010912</t>
  </si>
  <si>
    <t>SBIN0010913</t>
  </si>
  <si>
    <t>SBIN0010914</t>
  </si>
  <si>
    <t>SBIN0010915</t>
  </si>
  <si>
    <t>SBIN0010916</t>
  </si>
  <si>
    <t>SBIN0010917</t>
  </si>
  <si>
    <t>SBIN0010918</t>
  </si>
  <si>
    <t>SBIN0010919</t>
  </si>
  <si>
    <t>SBIN0010920</t>
  </si>
  <si>
    <t>SBIN0010922</t>
  </si>
  <si>
    <t>SBIN0010923</t>
  </si>
  <si>
    <t>SBIN0010924</t>
  </si>
  <si>
    <t>SBIN0010925</t>
  </si>
  <si>
    <t>SBIN0010926</t>
  </si>
  <si>
    <t>SBIN0010927</t>
  </si>
  <si>
    <t>SBIN0010928</t>
  </si>
  <si>
    <t>SBIN0010929</t>
  </si>
  <si>
    <t>SBIN0010930</t>
  </si>
  <si>
    <t>SBIN0010931</t>
  </si>
  <si>
    <t>SBIN0010932</t>
  </si>
  <si>
    <t>SBIN0010933</t>
  </si>
  <si>
    <t>SBIN0010934</t>
  </si>
  <si>
    <t>SBIN0010935</t>
  </si>
  <si>
    <t>SBIN0010936</t>
  </si>
  <si>
    <t>SBIN0010937</t>
  </si>
  <si>
    <t>SBIN0010938</t>
  </si>
  <si>
    <t>SBIN0010939</t>
  </si>
  <si>
    <t>SBIN0010940</t>
  </si>
  <si>
    <t>SBIN0010941</t>
  </si>
  <si>
    <t>SBIN0010942</t>
  </si>
  <si>
    <t>SBIN0010943</t>
  </si>
  <si>
    <t>SBIN0010944</t>
  </si>
  <si>
    <t>SBIN0010945</t>
  </si>
  <si>
    <t>SBIN0010946</t>
  </si>
  <si>
    <t>SBIN0010947</t>
  </si>
  <si>
    <t>SBIN0010948</t>
  </si>
  <si>
    <t>SBIN0010949</t>
  </si>
  <si>
    <t>SBIN0010950</t>
  </si>
  <si>
    <t>SBIN0010951</t>
  </si>
  <si>
    <t>SBIN0010952</t>
  </si>
  <si>
    <t>SBIN0010953</t>
  </si>
  <si>
    <t>SBIN0010954</t>
  </si>
  <si>
    <t>SBIN0010955</t>
  </si>
  <si>
    <t>SBIN0010956</t>
  </si>
  <si>
    <t>SBIN0010957</t>
  </si>
  <si>
    <t>SBIN0010958</t>
  </si>
  <si>
    <t>SBIN0010959</t>
  </si>
  <si>
    <t>SBIN0010960</t>
  </si>
  <si>
    <t>SBIN0010961</t>
  </si>
  <si>
    <t>SBIN0010962</t>
  </si>
  <si>
    <t>SBIN0010963</t>
  </si>
  <si>
    <t>SBIN0010964</t>
  </si>
  <si>
    <t>SBIN0010965</t>
  </si>
  <si>
    <t>SBIN0010966</t>
  </si>
  <si>
    <t>SBIN0010967</t>
  </si>
  <si>
    <t>SBIN0010968</t>
  </si>
  <si>
    <t>SBIN0010969</t>
  </si>
  <si>
    <t>SBIN0010970</t>
  </si>
  <si>
    <t>SBIN0010971</t>
  </si>
  <si>
    <t>SBIN0010972</t>
  </si>
  <si>
    <t>SBIN0010973</t>
  </si>
  <si>
    <t>SBIN0010974</t>
  </si>
  <si>
    <t>SBIN0010975</t>
  </si>
  <si>
    <t>SBIN0010976</t>
  </si>
  <si>
    <t>SBIN0010977</t>
  </si>
  <si>
    <t>SBIN0010978</t>
  </si>
  <si>
    <t>SBIN0010979</t>
  </si>
  <si>
    <t>SBIN0010981</t>
  </si>
  <si>
    <t>SBIN0010982</t>
  </si>
  <si>
    <t>SBIN0010983</t>
  </si>
  <si>
    <t>SBIN0010984</t>
  </si>
  <si>
    <t>SBIN0010985</t>
  </si>
  <si>
    <t>SBIN0010986</t>
  </si>
  <si>
    <t>SBIN0010987</t>
  </si>
  <si>
    <t>SBIN0010988</t>
  </si>
  <si>
    <t>SBIN0010989</t>
  </si>
  <si>
    <t>SBIN0010990</t>
  </si>
  <si>
    <t>SBIN0010991</t>
  </si>
  <si>
    <t>SBIN0010992</t>
  </si>
  <si>
    <t>SBIN0010993</t>
  </si>
  <si>
    <t>SBIN0010994</t>
  </si>
  <si>
    <t>SBIN0010995</t>
  </si>
  <si>
    <t>SBIN0010996</t>
  </si>
  <si>
    <t>SBIN0010997</t>
  </si>
  <si>
    <t>SBIN0010998</t>
  </si>
  <si>
    <t>SBIN0010999</t>
  </si>
  <si>
    <t>SBIN0011000</t>
  </si>
  <si>
    <t>SBIN0011001</t>
  </si>
  <si>
    <t>SBIN0011002</t>
  </si>
  <si>
    <t>SBIN0011003</t>
  </si>
  <si>
    <t>SBIN0011004</t>
  </si>
  <si>
    <t>SBIN0011005</t>
  </si>
  <si>
    <t>SBIN0011006</t>
  </si>
  <si>
    <t>SBIN0011007</t>
  </si>
  <si>
    <t>SBIN0011008</t>
  </si>
  <si>
    <t>SBIN0011009</t>
  </si>
  <si>
    <t>SBIN0011010</t>
  </si>
  <si>
    <t>SBIN0011011</t>
  </si>
  <si>
    <t>SBIN0011012</t>
  </si>
  <si>
    <t>SBIN0011013</t>
  </si>
  <si>
    <t>SBIN0011014</t>
  </si>
  <si>
    <t>SBIN0011015</t>
  </si>
  <si>
    <t>SBIN0011016</t>
  </si>
  <si>
    <t>SBIN0011017</t>
  </si>
  <si>
    <t>SBIN0011018</t>
  </si>
  <si>
    <t>SBIN0011020</t>
  </si>
  <si>
    <t>SBIN0011021</t>
  </si>
  <si>
    <t>SBIN0011022</t>
  </si>
  <si>
    <t>SBIN0011023</t>
  </si>
  <si>
    <t>SBIN0011024</t>
  </si>
  <si>
    <t>SBIN0011025</t>
  </si>
  <si>
    <t>SBIN0011026</t>
  </si>
  <si>
    <t>SBIN0011027</t>
  </si>
  <si>
    <t>SBIN0011028</t>
  </si>
  <si>
    <t>SBIN0011029</t>
  </si>
  <si>
    <t>SBIN0011030</t>
  </si>
  <si>
    <t>SBIN0011031</t>
  </si>
  <si>
    <t>SBIN0011032</t>
  </si>
  <si>
    <t>SBIN0011033</t>
  </si>
  <si>
    <t>SBIN0011034</t>
  </si>
  <si>
    <t>SBIN0011035</t>
  </si>
  <si>
    <t>SBIN0011036</t>
  </si>
  <si>
    <t>SBIN0011037</t>
  </si>
  <si>
    <t>SBIN0011038</t>
  </si>
  <si>
    <t>SBIN0011039</t>
  </si>
  <si>
    <t>SBIN0011040</t>
  </si>
  <si>
    <t>SBIN0011041</t>
  </si>
  <si>
    <t>SBIN0011042</t>
  </si>
  <si>
    <t>SBIN0011043</t>
  </si>
  <si>
    <t>SBIN0011044</t>
  </si>
  <si>
    <t>SBIN0011045</t>
  </si>
  <si>
    <t>SBIN0011046</t>
  </si>
  <si>
    <t>SBIN0011047</t>
  </si>
  <si>
    <t>SBIN0011048</t>
  </si>
  <si>
    <t>SBIN0011049</t>
  </si>
  <si>
    <t>SBIN0011050</t>
  </si>
  <si>
    <t>SBIN0011051</t>
  </si>
  <si>
    <t>SBIN0011052</t>
  </si>
  <si>
    <t>SBIN0011053</t>
  </si>
  <si>
    <t>SBIN0011054</t>
  </si>
  <si>
    <t>SBIN0011055</t>
  </si>
  <si>
    <t>SBIN0011056</t>
  </si>
  <si>
    <t>SBIN0011057</t>
  </si>
  <si>
    <t>SBIN0011058</t>
  </si>
  <si>
    <t>SBIN0011059</t>
  </si>
  <si>
    <t>SBIN0011060</t>
  </si>
  <si>
    <t>SBIN0011061</t>
  </si>
  <si>
    <t>SBIN0011062</t>
  </si>
  <si>
    <t>SBIN0011063</t>
  </si>
  <si>
    <t>SBIN0011064</t>
  </si>
  <si>
    <t>SBIN0011065</t>
  </si>
  <si>
    <t>SBIN0011066</t>
  </si>
  <si>
    <t>SBIN0011067</t>
  </si>
  <si>
    <t>SBIN0011068</t>
  </si>
  <si>
    <t>SBIN0011069</t>
  </si>
  <si>
    <t>SBIN0011070</t>
  </si>
  <si>
    <t>SBIN0011071</t>
  </si>
  <si>
    <t>SBIN0011072</t>
  </si>
  <si>
    <t>SBIN0011073</t>
  </si>
  <si>
    <t>SBIN0011074</t>
  </si>
  <si>
    <t>SBIN0011075</t>
  </si>
  <si>
    <t>SBIN0011076</t>
  </si>
  <si>
    <t>SBIN0011077</t>
  </si>
  <si>
    <t>SBIN0011078</t>
  </si>
  <si>
    <t>SBIN0011079</t>
  </si>
  <si>
    <t>SBIN0011080</t>
  </si>
  <si>
    <t>SBIN0011081</t>
  </si>
  <si>
    <t>SBIN0011082</t>
  </si>
  <si>
    <t>SBIN0011083</t>
  </si>
  <si>
    <t>SBIN0011084</t>
  </si>
  <si>
    <t>SBIN0011085</t>
  </si>
  <si>
    <t>SBIN0011086</t>
  </si>
  <si>
    <t>SBIN0011087</t>
  </si>
  <si>
    <t>SBIN0011088</t>
  </si>
  <si>
    <t>SBIN0011089</t>
  </si>
  <si>
    <t>SBIN0011090</t>
  </si>
  <si>
    <t>SBIN0011091</t>
  </si>
  <si>
    <t>SBIN0011092</t>
  </si>
  <si>
    <t>SBIN0011093</t>
  </si>
  <si>
    <t>SBIN0011094</t>
  </si>
  <si>
    <t>SBIN0011095</t>
  </si>
  <si>
    <t>SBIN0011096</t>
  </si>
  <si>
    <t>SBIN0011097</t>
  </si>
  <si>
    <t>SBIN0011098</t>
  </si>
  <si>
    <t>SBIN0011099</t>
  </si>
  <si>
    <t>SBIN0011100</t>
  </si>
  <si>
    <t>SBIN0011101</t>
  </si>
  <si>
    <t>SBIN0011102</t>
  </si>
  <si>
    <t>SBIN0011103</t>
  </si>
  <si>
    <t>SBIN0011104</t>
  </si>
  <si>
    <t>SBIN0011105</t>
  </si>
  <si>
    <t>SBIN0011106</t>
  </si>
  <si>
    <t>SBIN0011107</t>
  </si>
  <si>
    <t>SBIN0011108</t>
  </si>
  <si>
    <t>SBIN0011109</t>
  </si>
  <si>
    <t>SBIN0011110</t>
  </si>
  <si>
    <t>SBIN0011111</t>
  </si>
  <si>
    <t>SBIN0011112</t>
  </si>
  <si>
    <t>SBIN0011113</t>
  </si>
  <si>
    <t>SBIN0011114</t>
  </si>
  <si>
    <t>SBIN0011115</t>
  </si>
  <si>
    <t>SBIN0011116</t>
  </si>
  <si>
    <t>SBIN0011117</t>
  </si>
  <si>
    <t>SBIN0011118</t>
  </si>
  <si>
    <t>SBIN0011119</t>
  </si>
  <si>
    <t>SBIN0011120</t>
  </si>
  <si>
    <t>SBIN0011121</t>
  </si>
  <si>
    <t>SBIN0011122</t>
  </si>
  <si>
    <t>SBIN0011123</t>
  </si>
  <si>
    <t>SBIN0011124</t>
  </si>
  <si>
    <t>SBIN0011125</t>
  </si>
  <si>
    <t>SBIN0011126</t>
  </si>
  <si>
    <t>SBIN0011127</t>
  </si>
  <si>
    <t>SBIN0011128</t>
  </si>
  <si>
    <t>SBIN0011129</t>
  </si>
  <si>
    <t>SBIN0011130</t>
  </si>
  <si>
    <t>SBIN0011131</t>
  </si>
  <si>
    <t>SBIN0011132</t>
  </si>
  <si>
    <t>SBIN0011133</t>
  </si>
  <si>
    <t>SBIN0011134</t>
  </si>
  <si>
    <t>SBIN0011135</t>
  </si>
  <si>
    <t>SBIN0011136</t>
  </si>
  <si>
    <t>SBIN0011137</t>
  </si>
  <si>
    <t>SBIN0011138</t>
  </si>
  <si>
    <t>SBIN0011139</t>
  </si>
  <si>
    <t>SBIN0011140</t>
  </si>
  <si>
    <t>SBIN0011141</t>
  </si>
  <si>
    <t>SBIN0011142</t>
  </si>
  <si>
    <t>SBIN0011143</t>
  </si>
  <si>
    <t>SBIN0011144</t>
  </si>
  <si>
    <t>SBIN0011145</t>
  </si>
  <si>
    <t>SBIN0011146</t>
  </si>
  <si>
    <t>SBIN0011147</t>
  </si>
  <si>
    <t>SBIN0011148</t>
  </si>
  <si>
    <t>SBIN0011149</t>
  </si>
  <si>
    <t>SBIN0011150</t>
  </si>
  <si>
    <t>SBIN0011151</t>
  </si>
  <si>
    <t>SBIN0011152</t>
  </si>
  <si>
    <t>SBIN0011153</t>
  </si>
  <si>
    <t>SBIN0011154</t>
  </si>
  <si>
    <t>SBIN0011155</t>
  </si>
  <si>
    <t>SBIN0011156</t>
  </si>
  <si>
    <t>SBIN0011157</t>
  </si>
  <si>
    <t>SBIN0011158</t>
  </si>
  <si>
    <t>SBIN0011159</t>
  </si>
  <si>
    <t>SBIN0011160</t>
  </si>
  <si>
    <t>SBIN0011161</t>
  </si>
  <si>
    <t>SBIN0011162</t>
  </si>
  <si>
    <t>SBIN0011163</t>
  </si>
  <si>
    <t>SBIN0011164</t>
  </si>
  <si>
    <t>SBIN0011165</t>
  </si>
  <si>
    <t>SBIN0011166</t>
  </si>
  <si>
    <t>SBIN0011167</t>
  </si>
  <si>
    <t>SBIN0011168</t>
  </si>
  <si>
    <t>SBIN0011169</t>
  </si>
  <si>
    <t>SBIN0011170</t>
  </si>
  <si>
    <t>SBIN0011171</t>
  </si>
  <si>
    <t>SBIN0011172</t>
  </si>
  <si>
    <t>SBIN0011173</t>
  </si>
  <si>
    <t>SBIN0011174</t>
  </si>
  <si>
    <t>SBIN0011175</t>
  </si>
  <si>
    <t>SBIN0011176</t>
  </si>
  <si>
    <t>SBIN0011177</t>
  </si>
  <si>
    <t>SBIN0011178</t>
  </si>
  <si>
    <t>SBIN0011179</t>
  </si>
  <si>
    <t>SBIN0011180</t>
  </si>
  <si>
    <t>SBIN0011181</t>
  </si>
  <si>
    <t>SBIN0011182</t>
  </si>
  <si>
    <t>SBIN0011183</t>
  </si>
  <si>
    <t>SBIN0011184</t>
  </si>
  <si>
    <t>SBIN0011185</t>
  </si>
  <si>
    <t>SBIN0011186</t>
  </si>
  <si>
    <t>SBIN0011187</t>
  </si>
  <si>
    <t>SBIN0011188</t>
  </si>
  <si>
    <t>SBIN0011189</t>
  </si>
  <si>
    <t>SBIN0011190</t>
  </si>
  <si>
    <t>SBIN0011191</t>
  </si>
  <si>
    <t>SBIN0011192</t>
  </si>
  <si>
    <t>SBIN0011193</t>
  </si>
  <si>
    <t>SBIN0011194</t>
  </si>
  <si>
    <t>SBIN0011195</t>
  </si>
  <si>
    <t>SBIN0011196</t>
  </si>
  <si>
    <t>SBIN0011197</t>
  </si>
  <si>
    <t>SBIN0011198</t>
  </si>
  <si>
    <t>SBIN0011199</t>
  </si>
  <si>
    <t>SBIN0011200</t>
  </si>
  <si>
    <t>SBIN0011201</t>
  </si>
  <si>
    <t>SBIN0011202</t>
  </si>
  <si>
    <t>SBIN0011203</t>
  </si>
  <si>
    <t>SBIN0011204</t>
  </si>
  <si>
    <t>SBIN0011205</t>
  </si>
  <si>
    <t>SBIN0011206</t>
  </si>
  <si>
    <t>SBIN0011207</t>
  </si>
  <si>
    <t>SBIN0011208</t>
  </si>
  <si>
    <t>SBIN0011209</t>
  </si>
  <si>
    <t>SBIN0011210</t>
  </si>
  <si>
    <t>SBIN0011211</t>
  </si>
  <si>
    <t>SBIN0011212</t>
  </si>
  <si>
    <t>SBIN0011213</t>
  </si>
  <si>
    <t>SBIN0011214</t>
  </si>
  <si>
    <t>SBIN0011215</t>
  </si>
  <si>
    <t>SBIN0011216</t>
  </si>
  <si>
    <t>SBIN0011217</t>
  </si>
  <si>
    <t>SBIN0011218</t>
  </si>
  <si>
    <t>SBIN0011219</t>
  </si>
  <si>
    <t>SBIN0011220</t>
  </si>
  <si>
    <t>SBIN0011221</t>
  </si>
  <si>
    <t>SBIN0011222</t>
  </si>
  <si>
    <t>SBIN0011223</t>
  </si>
  <si>
    <t>SBIN0011224</t>
  </si>
  <si>
    <t>SBIN0011225</t>
  </si>
  <si>
    <t>SBIN0011226</t>
  </si>
  <si>
    <t>SBIN0011227</t>
  </si>
  <si>
    <t>SBIN0011228</t>
  </si>
  <si>
    <t>SBIN0011229</t>
  </si>
  <si>
    <t>SBIN0011230</t>
  </si>
  <si>
    <t>SBIN0011231</t>
  </si>
  <si>
    <t>SBIN0011232</t>
  </si>
  <si>
    <t>SBIN0011233</t>
  </si>
  <si>
    <t>SBIN0011234</t>
  </si>
  <si>
    <t>SBIN0011235</t>
  </si>
  <si>
    <t>SBIN0011236</t>
  </si>
  <si>
    <t>SBIN0011237</t>
  </si>
  <si>
    <t>SBIN0011238</t>
  </si>
  <si>
    <t>SBIN0011239</t>
  </si>
  <si>
    <t>SBIN0011240</t>
  </si>
  <si>
    <t>SBIN0011241</t>
  </si>
  <si>
    <t>SBIN0011242</t>
  </si>
  <si>
    <t>SBIN0011243</t>
  </si>
  <si>
    <t>SBIN0011244</t>
  </si>
  <si>
    <t>SBIN0011245</t>
  </si>
  <si>
    <t>SBIN0011246</t>
  </si>
  <si>
    <t>SBIN0011247</t>
  </si>
  <si>
    <t>SBIN0011248</t>
  </si>
  <si>
    <t>SBIN0011249</t>
  </si>
  <si>
    <t>SBIN0011250</t>
  </si>
  <si>
    <t>SBIN0011251</t>
  </si>
  <si>
    <t>SBIN0011252</t>
  </si>
  <si>
    <t>SBIN0011253</t>
  </si>
  <si>
    <t>SBIN0011254</t>
  </si>
  <si>
    <t>SBIN0011256</t>
  </si>
  <si>
    <t>SBIN0011257</t>
  </si>
  <si>
    <t>SBIN0011258</t>
  </si>
  <si>
    <t>SBIN0011259</t>
  </si>
  <si>
    <t>SBIN0011260</t>
  </si>
  <si>
    <t>SBIN0011261</t>
  </si>
  <si>
    <t>SBIN0011262</t>
  </si>
  <si>
    <t>SBIN0011263</t>
  </si>
  <si>
    <t>SBIN0011264</t>
  </si>
  <si>
    <t>SBIN0011265</t>
  </si>
  <si>
    <t>SBIN0011266</t>
  </si>
  <si>
    <t>SBIN0011267</t>
  </si>
  <si>
    <t>SBIN0011268</t>
  </si>
  <si>
    <t>SBIN0011269</t>
  </si>
  <si>
    <t>SBIN0011270</t>
  </si>
  <si>
    <t>SBIN0011271</t>
  </si>
  <si>
    <t>SBIN0011272</t>
  </si>
  <si>
    <t>SBIN0011273</t>
  </si>
  <si>
    <t>SBIN0011274</t>
  </si>
  <si>
    <t>SBIN0011275</t>
  </si>
  <si>
    <t>SBIN0011276</t>
  </si>
  <si>
    <t>SBIN0011277</t>
  </si>
  <si>
    <t>SBIN0011278</t>
  </si>
  <si>
    <t>SBIN0011279</t>
  </si>
  <si>
    <t>SBIN0011280</t>
  </si>
  <si>
    <t>SBIN0011281</t>
  </si>
  <si>
    <t>SBIN0011282</t>
  </si>
  <si>
    <t>SBIN0011283</t>
  </si>
  <si>
    <t>SBIN0011284</t>
  </si>
  <si>
    <t>SBIN0011285</t>
  </si>
  <si>
    <t>SBIN0011286</t>
  </si>
  <si>
    <t>SBIN0011287</t>
  </si>
  <si>
    <t>SBIN0011288</t>
  </si>
  <si>
    <t>SBIN0011290</t>
  </si>
  <si>
    <t>SBIN0011291</t>
  </si>
  <si>
    <t>SBIN0011292</t>
  </si>
  <si>
    <t>SBIN0011293</t>
  </si>
  <si>
    <t>SBIN0011294</t>
  </si>
  <si>
    <t>SBIN0011295</t>
  </si>
  <si>
    <t>SBIN0011296</t>
  </si>
  <si>
    <t>SBIN0011297</t>
  </si>
  <si>
    <t>SBIN0011298</t>
  </si>
  <si>
    <t>SBIN0011299</t>
  </si>
  <si>
    <t>SBIN0011300</t>
  </si>
  <si>
    <t>SBIN0011301</t>
  </si>
  <si>
    <t>SBIN0011302</t>
  </si>
  <si>
    <t>SBIN0011303</t>
  </si>
  <si>
    <t>SBIN0011304</t>
  </si>
  <si>
    <t>SBIN0011305</t>
  </si>
  <si>
    <t>SBIN0011306</t>
  </si>
  <si>
    <t>SBIN0011307</t>
  </si>
  <si>
    <t>SBIN0011308</t>
  </si>
  <si>
    <t>SBIN0011309</t>
  </si>
  <si>
    <t>SBIN0011310</t>
  </si>
  <si>
    <t>SBIN0011311</t>
  </si>
  <si>
    <t>SBIN0011312</t>
  </si>
  <si>
    <t>SBIN0011313</t>
  </si>
  <si>
    <t>SBIN0011314</t>
  </si>
  <si>
    <t>SBIN0011315</t>
  </si>
  <si>
    <t>SBIN0011316</t>
  </si>
  <si>
    <t>SBIN0011317</t>
  </si>
  <si>
    <t>SBIN0011318</t>
  </si>
  <si>
    <t>SBIN0011319</t>
  </si>
  <si>
    <t>SBIN0011320</t>
  </si>
  <si>
    <t>SBIN0011321</t>
  </si>
  <si>
    <t>SBIN0011322</t>
  </si>
  <si>
    <t>SBIN0011323</t>
  </si>
  <si>
    <t>SBIN0011324</t>
  </si>
  <si>
    <t>SBIN0011325</t>
  </si>
  <si>
    <t>SBIN0011326</t>
  </si>
  <si>
    <t>SBIN0011327</t>
  </si>
  <si>
    <t>SBIN0011328</t>
  </si>
  <si>
    <t>SBIN0011329</t>
  </si>
  <si>
    <t>SBIN0011330</t>
  </si>
  <si>
    <t>SBIN0011331</t>
  </si>
  <si>
    <t>SBIN0011332</t>
  </si>
  <si>
    <t>SBIN0011333</t>
  </si>
  <si>
    <t>SBIN0011334</t>
  </si>
  <si>
    <t>SBIN0011335</t>
  </si>
  <si>
    <t>SBIN0011336</t>
  </si>
  <si>
    <t>SBIN0011338</t>
  </si>
  <si>
    <t>SBIN0011339</t>
  </si>
  <si>
    <t>SBIN0011340</t>
  </si>
  <si>
    <t>SBIN0011342</t>
  </si>
  <si>
    <t>SBIN0011343</t>
  </si>
  <si>
    <t>SBIN0011344</t>
  </si>
  <si>
    <t>SBIN0011345</t>
  </si>
  <si>
    <t>SBIN0011346</t>
  </si>
  <si>
    <t>SBIN0011347</t>
  </si>
  <si>
    <t>SBIN0011348</t>
  </si>
  <si>
    <t>SBIN0011349</t>
  </si>
  <si>
    <t>SBIN0011351</t>
  </si>
  <si>
    <t>SBIN0011352</t>
  </si>
  <si>
    <t>SBIN0011353</t>
  </si>
  <si>
    <t>SBIN0011354</t>
  </si>
  <si>
    <t>SBIN0011355</t>
  </si>
  <si>
    <t>SBIN0011356</t>
  </si>
  <si>
    <t>SBIN0011357</t>
  </si>
  <si>
    <t>SBIN0011358</t>
  </si>
  <si>
    <t>SBIN0011361</t>
  </si>
  <si>
    <t>SBIN0011362</t>
  </si>
  <si>
    <t>SBIN0011363</t>
  </si>
  <si>
    <t>SBIN0011364</t>
  </si>
  <si>
    <t>SBIN0011365</t>
  </si>
  <si>
    <t>SBIN0011366</t>
  </si>
  <si>
    <t>SBIN0011367</t>
  </si>
  <si>
    <t>SBIN0011368</t>
  </si>
  <si>
    <t>SBIN0011369</t>
  </si>
  <si>
    <t>SBIN0011370</t>
  </si>
  <si>
    <t>SBIN0011371</t>
  </si>
  <si>
    <t>SBIN0011372</t>
  </si>
  <si>
    <t>SBIN0011373</t>
  </si>
  <si>
    <t>SBIN0011374</t>
  </si>
  <si>
    <t>SBIN0011375</t>
  </si>
  <si>
    <t>SBIN0011376</t>
  </si>
  <si>
    <t>SBIN0011377</t>
  </si>
  <si>
    <t>SBIN0011378</t>
  </si>
  <si>
    <t>SBIN0011379</t>
  </si>
  <si>
    <t>SBIN0011380</t>
  </si>
  <si>
    <t>SBIN0011381</t>
  </si>
  <si>
    <t>SBIN0011382</t>
  </si>
  <si>
    <t>SBIN0011383</t>
  </si>
  <si>
    <t>SBIN0011384</t>
  </si>
  <si>
    <t>SBIN0011385</t>
  </si>
  <si>
    <t>SBIN0011386</t>
  </si>
  <si>
    <t>SBIN0011387</t>
  </si>
  <si>
    <t>SBIN0011388</t>
  </si>
  <si>
    <t>SBIN0011389</t>
  </si>
  <si>
    <t>SBIN0011390</t>
  </si>
  <si>
    <t>SBIN0011391</t>
  </si>
  <si>
    <t>SBIN0011392</t>
  </si>
  <si>
    <t>SBIN0011394</t>
  </si>
  <si>
    <t>SBIN0011396</t>
  </si>
  <si>
    <t>SBIN0011397</t>
  </si>
  <si>
    <t>SBIN0011400</t>
  </si>
  <si>
    <t>SBIN0011401</t>
  </si>
  <si>
    <t>SBIN0011403</t>
  </si>
  <si>
    <t>SBIN0011405</t>
  </si>
  <si>
    <t>SBIN0011406</t>
  </si>
  <si>
    <t>SBIN0011408</t>
  </si>
  <si>
    <t>SBIN0011409</t>
  </si>
  <si>
    <t>SBIN0011410</t>
  </si>
  <si>
    <t>SBIN0011411</t>
  </si>
  <si>
    <t>SBIN0011412</t>
  </si>
  <si>
    <t>SBIN0011413</t>
  </si>
  <si>
    <t>SBIN0011414</t>
  </si>
  <si>
    <t>SBIN0011415</t>
  </si>
  <si>
    <t>SBIN0011416</t>
  </si>
  <si>
    <t>SBIN0011417</t>
  </si>
  <si>
    <t>SBIN0011418</t>
  </si>
  <si>
    <t>SBIN0011419</t>
  </si>
  <si>
    <t>SBIN0011420</t>
  </si>
  <si>
    <t>SBIN0011421</t>
  </si>
  <si>
    <t>SBIN0011422</t>
  </si>
  <si>
    <t>SBIN0011423</t>
  </si>
  <si>
    <t>SBIN0011424</t>
  </si>
  <si>
    <t>SBIN0011425</t>
  </si>
  <si>
    <t>SBIN0011426</t>
  </si>
  <si>
    <t>SBIN0011427</t>
  </si>
  <si>
    <t>SBIN0011428</t>
  </si>
  <si>
    <t>SBIN0011430</t>
  </si>
  <si>
    <t>SBIN0011431</t>
  </si>
  <si>
    <t>SBIN0011432</t>
  </si>
  <si>
    <t>SBIN0011433</t>
  </si>
  <si>
    <t>SBIN0011434</t>
  </si>
  <si>
    <t>SBIN0011435</t>
  </si>
  <si>
    <t>SBIN0011436</t>
  </si>
  <si>
    <t>SBIN0011438</t>
  </si>
  <si>
    <t>SBIN0011439</t>
  </si>
  <si>
    <t>SBIN0011440</t>
  </si>
  <si>
    <t>SBIN0011441</t>
  </si>
  <si>
    <t>SBIN0011442</t>
  </si>
  <si>
    <t>SBIN0011443</t>
  </si>
  <si>
    <t>SBIN0011444</t>
  </si>
  <si>
    <t>SBIN0011445</t>
  </si>
  <si>
    <t>SBIN0011448</t>
  </si>
  <si>
    <t>SBIN0011449</t>
  </si>
  <si>
    <t>SBIN0011452</t>
  </si>
  <si>
    <t>SBIN0011453</t>
  </si>
  <si>
    <t>SBIN0011454</t>
  </si>
  <si>
    <t>SBIN0011455</t>
  </si>
  <si>
    <t>SBIN0011456</t>
  </si>
  <si>
    <t>SBIN0011457</t>
  </si>
  <si>
    <t>SBIN0011458</t>
  </si>
  <si>
    <t>SBIN0011459</t>
  </si>
  <si>
    <t>SBIN0011460</t>
  </si>
  <si>
    <t>SBIN0011461</t>
  </si>
  <si>
    <t>SBIN0011462</t>
  </si>
  <si>
    <t>SBIN0011463</t>
  </si>
  <si>
    <t>SBIN0011464</t>
  </si>
  <si>
    <t>SBIN0011465</t>
  </si>
  <si>
    <t>SBIN0011466</t>
  </si>
  <si>
    <t>SBIN0011467</t>
  </si>
  <si>
    <t>SBIN0011468</t>
  </si>
  <si>
    <t>SBIN0011469</t>
  </si>
  <si>
    <t>SBIN0011470</t>
  </si>
  <si>
    <t>SBIN0011471</t>
  </si>
  <si>
    <t>SBIN0011472</t>
  </si>
  <si>
    <t>SBIN0011473</t>
  </si>
  <si>
    <t>SBIN0011474</t>
  </si>
  <si>
    <t>SBIN0011475</t>
  </si>
  <si>
    <t>SBIN0011476</t>
  </si>
  <si>
    <t>SBIN0011477</t>
  </si>
  <si>
    <t>SBIN0011479</t>
  </si>
  <si>
    <t>SBIN0011480</t>
  </si>
  <si>
    <t>SBIN0011481</t>
  </si>
  <si>
    <t>SBIN0011482</t>
  </si>
  <si>
    <t>SBIN0011483</t>
  </si>
  <si>
    <t>SBIN0011484</t>
  </si>
  <si>
    <t>SBIN0011485</t>
  </si>
  <si>
    <t>SBIN0011486</t>
  </si>
  <si>
    <t>SBIN0011487</t>
  </si>
  <si>
    <t>SBIN0011488</t>
  </si>
  <si>
    <t>SBIN0011489</t>
  </si>
  <si>
    <t>SBIN0011490</t>
  </si>
  <si>
    <t>SBIN0011491</t>
  </si>
  <si>
    <t>SBIN0011492</t>
  </si>
  <si>
    <t>SBIN0011493</t>
  </si>
  <si>
    <t>SBIN0011494</t>
  </si>
  <si>
    <t>SBIN0011495</t>
  </si>
  <si>
    <t>SBIN0011496</t>
  </si>
  <si>
    <t>SBIN0011498</t>
  </si>
  <si>
    <t>SBIN0011499</t>
  </si>
  <si>
    <t>SBIN0011500</t>
  </si>
  <si>
    <t>SBIN0011501</t>
  </si>
  <si>
    <t>SBIN0011502</t>
  </si>
  <si>
    <t>SBIN0011503</t>
  </si>
  <si>
    <t>SBIN0011504</t>
  </si>
  <si>
    <t>SBIN0011505</t>
  </si>
  <si>
    <t>SBIN0011506</t>
  </si>
  <si>
    <t>SBIN0011507</t>
  </si>
  <si>
    <t>SBIN0011508</t>
  </si>
  <si>
    <t>SBIN0011509</t>
  </si>
  <si>
    <t>SBIN0011510</t>
  </si>
  <si>
    <t>SBIN0011511</t>
  </si>
  <si>
    <t>SBIN0011512</t>
  </si>
  <si>
    <t>SBIN0011514</t>
  </si>
  <si>
    <t>SBIN0011515</t>
  </si>
  <si>
    <t>SBIN0011516</t>
  </si>
  <si>
    <t>SBIN0011517</t>
  </si>
  <si>
    <t>SBIN0011518</t>
  </si>
  <si>
    <t>SBIN0011519</t>
  </si>
  <si>
    <t>SBIN0011520</t>
  </si>
  <si>
    <t>SBIN0011521</t>
  </si>
  <si>
    <t>SBIN0011522</t>
  </si>
  <si>
    <t>SBIN0011523</t>
  </si>
  <si>
    <t>SBIN0011525</t>
  </si>
  <si>
    <t>SBIN0011526</t>
  </si>
  <si>
    <t>SBIN0011527</t>
  </si>
  <si>
    <t>SBIN0011528</t>
  </si>
  <si>
    <t>SBIN0011529</t>
  </si>
  <si>
    <t>SBIN0011530</t>
  </si>
  <si>
    <t>SBIN0011531</t>
  </si>
  <si>
    <t>SBIN0011532</t>
  </si>
  <si>
    <t>SBIN0011533</t>
  </si>
  <si>
    <t>SBIN0011534</t>
  </si>
  <si>
    <t>SBIN0011535</t>
  </si>
  <si>
    <t>SBIN0011536</t>
  </si>
  <si>
    <t>SBIN0011537</t>
  </si>
  <si>
    <t>SBIN0011538</t>
  </si>
  <si>
    <t>SBIN0011539</t>
  </si>
  <si>
    <t>SBIN0011540</t>
  </si>
  <si>
    <t>SBIN0011541</t>
  </si>
  <si>
    <t>SBIN0011542</t>
  </si>
  <si>
    <t>SBIN0011543</t>
  </si>
  <si>
    <t>SBIN0011544</t>
  </si>
  <si>
    <t>SBIN0011545</t>
  </si>
  <si>
    <t>SBIN0011546</t>
  </si>
  <si>
    <t>SBIN0011547</t>
  </si>
  <si>
    <t>SBIN0011548</t>
  </si>
  <si>
    <t>SBIN0011549</t>
  </si>
  <si>
    <t>SBIN0011550</t>
  </si>
  <si>
    <t>SBIN0011551</t>
  </si>
  <si>
    <t>SBIN0011552</t>
  </si>
  <si>
    <t>SBIN0011553</t>
  </si>
  <si>
    <t>SBIN0011554</t>
  </si>
  <si>
    <t>SBIN0011555</t>
  </si>
  <si>
    <t>SBIN0011556</t>
  </si>
  <si>
    <t>SBIN0011557</t>
  </si>
  <si>
    <t>SBIN0011558</t>
  </si>
  <si>
    <t>SBIN0011559</t>
  </si>
  <si>
    <t>SBIN0011560</t>
  </si>
  <si>
    <t>SBIN0011561</t>
  </si>
  <si>
    <t>SBIN0011562</t>
  </si>
  <si>
    <t>SBIN0011563</t>
  </si>
  <si>
    <t>SBIN0011564</t>
  </si>
  <si>
    <t>SBIN0011565</t>
  </si>
  <si>
    <t>SBIN0011566</t>
  </si>
  <si>
    <t>SBIN0011567</t>
  </si>
  <si>
    <t>SBIN0011568</t>
  </si>
  <si>
    <t>SBIN0011569</t>
  </si>
  <si>
    <t>SBIN0011571</t>
  </si>
  <si>
    <t>SBIN0011572</t>
  </si>
  <si>
    <t>SBIN0011573</t>
  </si>
  <si>
    <t>SBIN0011574</t>
  </si>
  <si>
    <t>SBIN0011575</t>
  </si>
  <si>
    <t>SBIN0011576</t>
  </si>
  <si>
    <t>SBIN0011577</t>
  </si>
  <si>
    <t>SBIN0011578</t>
  </si>
  <si>
    <t>SBIN0011579</t>
  </si>
  <si>
    <t>SBIN0011580</t>
  </si>
  <si>
    <t>SBIN0011581</t>
  </si>
  <si>
    <t>SBIN0011582</t>
  </si>
  <si>
    <t>SBIN0011583</t>
  </si>
  <si>
    <t>SBIN0011584</t>
  </si>
  <si>
    <t>SBIN0011585</t>
  </si>
  <si>
    <t>SBIN0011586</t>
  </si>
  <si>
    <t>SBIN0011587</t>
  </si>
  <si>
    <t>SBIN0011588</t>
  </si>
  <si>
    <t>SBIN0011589</t>
  </si>
  <si>
    <t>SBIN0011590</t>
  </si>
  <si>
    <t>SBIN0011591</t>
  </si>
  <si>
    <t>SBIN0011592</t>
  </si>
  <si>
    <t>SBIN0011593</t>
  </si>
  <si>
    <t>SBIN0011594</t>
  </si>
  <si>
    <t>SBIN0011595</t>
  </si>
  <si>
    <t>SBIN0011596</t>
  </si>
  <si>
    <t>SBIN0011597</t>
  </si>
  <si>
    <t>SBIN0011598</t>
  </si>
  <si>
    <t>SBIN0011599</t>
  </si>
  <si>
    <t>SBIN0011600</t>
  </si>
  <si>
    <t>SBIN0011601</t>
  </si>
  <si>
    <t>SBIN0011602</t>
  </si>
  <si>
    <t>SBIN0011603</t>
  </si>
  <si>
    <t>SBIN0011604</t>
  </si>
  <si>
    <t>SBIN0011605</t>
  </si>
  <si>
    <t>SBIN0011606</t>
  </si>
  <si>
    <t>SBIN0011607</t>
  </si>
  <si>
    <t>SBIN0011608</t>
  </si>
  <si>
    <t>SBIN0011609</t>
  </si>
  <si>
    <t>SBIN0011610</t>
  </si>
  <si>
    <t>SBIN0011611</t>
  </si>
  <si>
    <t>SBIN0011612</t>
  </si>
  <si>
    <t>SBIN0011613</t>
  </si>
  <si>
    <t>SBIN0011614</t>
  </si>
  <si>
    <t>SBIN0011615</t>
  </si>
  <si>
    <t>SBIN0011616</t>
  </si>
  <si>
    <t>SBIN0011617</t>
  </si>
  <si>
    <t>SBIN0011618</t>
  </si>
  <si>
    <t>SBIN0011619</t>
  </si>
  <si>
    <t>SBIN0011620</t>
  </si>
  <si>
    <t>SBIN0011621</t>
  </si>
  <si>
    <t>SBIN0011622</t>
  </si>
  <si>
    <t>SBIN0011623</t>
  </si>
  <si>
    <t>SBIN0011624</t>
  </si>
  <si>
    <t>SBIN0011625</t>
  </si>
  <si>
    <t>SBIN0011626</t>
  </si>
  <si>
    <t>SBIN0011627</t>
  </si>
  <si>
    <t>SBIN0011628</t>
  </si>
  <si>
    <t>SBIN0011629</t>
  </si>
  <si>
    <t>SBIN0011630</t>
  </si>
  <si>
    <t>SBIN0011631</t>
  </si>
  <si>
    <t>SBIN0011632</t>
  </si>
  <si>
    <t>SBIN0011633</t>
  </si>
  <si>
    <t>SBIN0011634</t>
  </si>
  <si>
    <t>SBIN0011635</t>
  </si>
  <si>
    <t>SBIN0011636</t>
  </si>
  <si>
    <t>SBIN0011637</t>
  </si>
  <si>
    <t>SBIN0011638</t>
  </si>
  <si>
    <t>SBIN0011639</t>
  </si>
  <si>
    <t>SBIN0011640</t>
  </si>
  <si>
    <t>SBIN0011641</t>
  </si>
  <si>
    <t>SBIN0011642</t>
  </si>
  <si>
    <t>SBIN0011643</t>
  </si>
  <si>
    <t>SBIN0011644</t>
  </si>
  <si>
    <t>SBIN0011645</t>
  </si>
  <si>
    <t>SBIN0011646</t>
  </si>
  <si>
    <t>SBIN0011647</t>
  </si>
  <si>
    <t>SBIN0011648</t>
  </si>
  <si>
    <t>SBIN0011649</t>
  </si>
  <si>
    <t>SBIN0011650</t>
  </si>
  <si>
    <t>SBIN0011651</t>
  </si>
  <si>
    <t>SBIN0011652</t>
  </si>
  <si>
    <t>SBIN0011653</t>
  </si>
  <si>
    <t>SBIN0011654</t>
  </si>
  <si>
    <t>SBIN0011655</t>
  </si>
  <si>
    <t>SBIN0011656</t>
  </si>
  <si>
    <t>SBIN0011657</t>
  </si>
  <si>
    <t>SBIN0011658</t>
  </si>
  <si>
    <t>SBIN0011659</t>
  </si>
  <si>
    <t>SBIN0011660</t>
  </si>
  <si>
    <t>SBIN0011661</t>
  </si>
  <si>
    <t>SBIN0011662</t>
  </si>
  <si>
    <t>SBIN0011663</t>
  </si>
  <si>
    <t>SBIN0011664</t>
  </si>
  <si>
    <t>SBIN0011665</t>
  </si>
  <si>
    <t>SBIN0011666</t>
  </si>
  <si>
    <t>SBIN0011667</t>
  </si>
  <si>
    <t>SBIN0011668</t>
  </si>
  <si>
    <t>SBIN0011669</t>
  </si>
  <si>
    <t>SBIN0011670</t>
  </si>
  <si>
    <t>SBIN0011672</t>
  </si>
  <si>
    <t>SBIN0011673</t>
  </si>
  <si>
    <t>SBIN0011674</t>
  </si>
  <si>
    <t>SBIN0011675</t>
  </si>
  <si>
    <t>SBIN0011676</t>
  </si>
  <si>
    <t>SBIN0011677</t>
  </si>
  <si>
    <t>SBIN0011678</t>
  </si>
  <si>
    <t>SBIN0011679</t>
  </si>
  <si>
    <t>SBIN0011680</t>
  </si>
  <si>
    <t>SBIN0011687</t>
  </si>
  <si>
    <t>SBIN0011688</t>
  </si>
  <si>
    <t>SBIN0011689</t>
  </si>
  <si>
    <t>SBIN0011690</t>
  </si>
  <si>
    <t>SBIN0011691</t>
  </si>
  <si>
    <t>SBIN0011692</t>
  </si>
  <si>
    <t>SBIN0011693</t>
  </si>
  <si>
    <t>SBIN0011694</t>
  </si>
  <si>
    <t>SBIN0011695</t>
  </si>
  <si>
    <t>SBIN0011696</t>
  </si>
  <si>
    <t>SBIN0011697</t>
  </si>
  <si>
    <t>SBIN0011698</t>
  </si>
  <si>
    <t>SBIN0011699</t>
  </si>
  <si>
    <t>SBIN0011701</t>
  </si>
  <si>
    <t>SBIN0011702</t>
  </si>
  <si>
    <t>SBIN0011703</t>
  </si>
  <si>
    <t>SBIN0011704</t>
  </si>
  <si>
    <t>SBIN0011705</t>
  </si>
  <si>
    <t>SBIN0011706</t>
  </si>
  <si>
    <t>SBIN0011707</t>
  </si>
  <si>
    <t>SBIN0011708</t>
  </si>
  <si>
    <t>SBIN0011709</t>
  </si>
  <si>
    <t>SBIN0011710</t>
  </si>
  <si>
    <t>SBIN0011711</t>
  </si>
  <si>
    <t>SBIN0011712</t>
  </si>
  <si>
    <t>SBIN0011713</t>
  </si>
  <si>
    <t>SBIN0011714</t>
  </si>
  <si>
    <t>SBIN0011715</t>
  </si>
  <si>
    <t>SBIN0011716</t>
  </si>
  <si>
    <t>SBIN0011717</t>
  </si>
  <si>
    <t>SBIN0011718</t>
  </si>
  <si>
    <t>SBIN0011720</t>
  </si>
  <si>
    <t>SBIN0011721</t>
  </si>
  <si>
    <t>SBIN0011722</t>
  </si>
  <si>
    <t>SBIN0011724</t>
  </si>
  <si>
    <t>SBIN0011725</t>
  </si>
  <si>
    <t>SBIN0011726</t>
  </si>
  <si>
    <t>SBIN0011727</t>
  </si>
  <si>
    <t>SBIN0011728</t>
  </si>
  <si>
    <t>SBIN0011729</t>
  </si>
  <si>
    <t>SBIN0011731</t>
  </si>
  <si>
    <t>SBIN0011732</t>
  </si>
  <si>
    <t>SBIN0011733</t>
  </si>
  <si>
    <t>SBIN0011736</t>
  </si>
  <si>
    <t>SBIN0011737</t>
  </si>
  <si>
    <t>SBIN0011738</t>
  </si>
  <si>
    <t>SBIN0011739</t>
  </si>
  <si>
    <t>SBIN0011740</t>
  </si>
  <si>
    <t>SBIN0011741</t>
  </si>
  <si>
    <t>SBIN0011742</t>
  </si>
  <si>
    <t>SBIN0011743</t>
  </si>
  <si>
    <t>SBIN0011744</t>
  </si>
  <si>
    <t>SBIN0011745</t>
  </si>
  <si>
    <t>SBIN0011746</t>
  </si>
  <si>
    <t>SBIN0011747</t>
  </si>
  <si>
    <t>SBIN0011748</t>
  </si>
  <si>
    <t>SBIN0011749</t>
  </si>
  <si>
    <t>SBIN0011750</t>
  </si>
  <si>
    <t>SBIN0011751</t>
  </si>
  <si>
    <t>SBIN0011752</t>
  </si>
  <si>
    <t>SBIN0011753</t>
  </si>
  <si>
    <t>SBIN0011754</t>
  </si>
  <si>
    <t>SBIN0011755</t>
  </si>
  <si>
    <t>SBIN0011756</t>
  </si>
  <si>
    <t>SBIN0011757</t>
  </si>
  <si>
    <t>SBIN0011758</t>
  </si>
  <si>
    <t>SBIN0011759</t>
  </si>
  <si>
    <t>SBIN0011760</t>
  </si>
  <si>
    <t>SBIN0011761</t>
  </si>
  <si>
    <t>SBIN0011762</t>
  </si>
  <si>
    <t>SBIN0011763</t>
  </si>
  <si>
    <t>SBIN0011765</t>
  </si>
  <si>
    <t>SBIN0011766</t>
  </si>
  <si>
    <t>SBIN0011767</t>
  </si>
  <si>
    <t>SBIN0011768</t>
  </si>
  <si>
    <t>SBIN0011769</t>
  </si>
  <si>
    <t>SBIN0011770</t>
  </si>
  <si>
    <t>SBIN0011771</t>
  </si>
  <si>
    <t>SBIN0011772</t>
  </si>
  <si>
    <t>SBIN0011774</t>
  </si>
  <si>
    <t>SBIN0011775</t>
  </si>
  <si>
    <t>SBIN0011776</t>
  </si>
  <si>
    <t>SBIN0011777</t>
  </si>
  <si>
    <t>SBIN0011778</t>
  </si>
  <si>
    <t>SBIN0011779</t>
  </si>
  <si>
    <t>SBIN0011780</t>
  </si>
  <si>
    <t>SBIN0011781</t>
  </si>
  <si>
    <t>SBIN0011782</t>
  </si>
  <si>
    <t>SBIN0011783</t>
  </si>
  <si>
    <t>SBIN0011784</t>
  </si>
  <si>
    <t>SBIN0011785</t>
  </si>
  <si>
    <t>SBIN0011787</t>
  </si>
  <si>
    <t>SBIN0011788</t>
  </si>
  <si>
    <t>SBIN0011789</t>
  </si>
  <si>
    <t>SBIN0011790</t>
  </si>
  <si>
    <t>SBIN0011791</t>
  </si>
  <si>
    <t>SBIN0011792</t>
  </si>
  <si>
    <t>SBIN0011793</t>
  </si>
  <si>
    <t>SBIN0011794</t>
  </si>
  <si>
    <t>SBIN0011795</t>
  </si>
  <si>
    <t>SBIN0011796</t>
  </si>
  <si>
    <t>SBIN0011797</t>
  </si>
  <si>
    <t>SBIN0011798</t>
  </si>
  <si>
    <t>SBIN0011799</t>
  </si>
  <si>
    <t>SBIN0011800</t>
  </si>
  <si>
    <t>SBIN0011801</t>
  </si>
  <si>
    <t>SBIN0011802</t>
  </si>
  <si>
    <t>SBIN0011803</t>
  </si>
  <si>
    <t>SBIN0011804</t>
  </si>
  <si>
    <t>SBIN0011805</t>
  </si>
  <si>
    <t>SBIN0011806</t>
  </si>
  <si>
    <t>SBIN0011807</t>
  </si>
  <si>
    <t>SBIN0011808</t>
  </si>
  <si>
    <t>SBIN0011809</t>
  </si>
  <si>
    <t>SBIN0011810</t>
  </si>
  <si>
    <t>SBIN0011812</t>
  </si>
  <si>
    <t>SBIN0011813</t>
  </si>
  <si>
    <t>SBIN0011814</t>
  </si>
  <si>
    <t>SBIN0011815</t>
  </si>
  <si>
    <t>SBIN0011816</t>
  </si>
  <si>
    <t>SBIN0011817</t>
  </si>
  <si>
    <t>SBIN0011818</t>
  </si>
  <si>
    <t>SBIN0011819</t>
  </si>
  <si>
    <t>SBIN0011820</t>
  </si>
  <si>
    <t>SBIN0011821</t>
  </si>
  <si>
    <t>SBIN0011822</t>
  </si>
  <si>
    <t>SBIN0011823</t>
  </si>
  <si>
    <t>SBIN0011824</t>
  </si>
  <si>
    <t>SBIN0011825</t>
  </si>
  <si>
    <t>SBIN0011826</t>
  </si>
  <si>
    <t>SBIN0011827</t>
  </si>
  <si>
    <t>SBIN0011828</t>
  </si>
  <si>
    <t>SBIN0011829</t>
  </si>
  <si>
    <t>SBIN0011830</t>
  </si>
  <si>
    <t>SBIN0011831</t>
  </si>
  <si>
    <t>SBIN0011833</t>
  </si>
  <si>
    <t>SBIN0011834</t>
  </si>
  <si>
    <t>SBIN0011837</t>
  </si>
  <si>
    <t>SBIN0011838</t>
  </si>
  <si>
    <t>SBIN0011840</t>
  </si>
  <si>
    <t>SBIN0011841</t>
  </si>
  <si>
    <t>SBIN0011842</t>
  </si>
  <si>
    <t>SBIN0011843</t>
  </si>
  <si>
    <t>SBIN0011844</t>
  </si>
  <si>
    <t>SBIN0011845</t>
  </si>
  <si>
    <t>SBIN0011846</t>
  </si>
  <si>
    <t>SBIN0011847</t>
  </si>
  <si>
    <t>SBIN0011848</t>
  </si>
  <si>
    <t>SBIN0011849</t>
  </si>
  <si>
    <t>SBIN0011850</t>
  </si>
  <si>
    <t>SBIN0011851</t>
  </si>
  <si>
    <t>SBIN0011852</t>
  </si>
  <si>
    <t>SBIN0011853</t>
  </si>
  <si>
    <t>SBIN0011854</t>
  </si>
  <si>
    <t>SBIN0011855</t>
  </si>
  <si>
    <t>SBIN0011856</t>
  </si>
  <si>
    <t>SBIN0011857</t>
  </si>
  <si>
    <t>SBIN0011858</t>
  </si>
  <si>
    <t>SBIN0011859</t>
  </si>
  <si>
    <t>SBIN0011860</t>
  </si>
  <si>
    <t>SBIN0011861</t>
  </si>
  <si>
    <t>SBIN0011862</t>
  </si>
  <si>
    <t>SBIN0011864</t>
  </si>
  <si>
    <t>SBIN0011865</t>
  </si>
  <si>
    <t>SBIN0011866</t>
  </si>
  <si>
    <t>SBIN0011867</t>
  </si>
  <si>
    <t>SBIN0011868</t>
  </si>
  <si>
    <t>SBIN0011869</t>
  </si>
  <si>
    <t>SBIN0011870</t>
  </si>
  <si>
    <t>SBIN0011871</t>
  </si>
  <si>
    <t>SBIN0011872</t>
  </si>
  <si>
    <t>SBIN0011873</t>
  </si>
  <si>
    <t>SBIN0011874</t>
  </si>
  <si>
    <t>SBIN0011875</t>
  </si>
  <si>
    <t>SBIN0011876</t>
  </si>
  <si>
    <t>SBIN0011877</t>
  </si>
  <si>
    <t>SBIN0011878</t>
  </si>
  <si>
    <t>SBIN0011879</t>
  </si>
  <si>
    <t>SBIN0011880</t>
  </si>
  <si>
    <t>SBIN0011881</t>
  </si>
  <si>
    <t>SBIN0011882</t>
  </si>
  <si>
    <t>SBIN0011883</t>
  </si>
  <si>
    <t>SBIN0011884</t>
  </si>
  <si>
    <t>SBIN0011885</t>
  </si>
  <si>
    <t>SBIN0011886</t>
  </si>
  <si>
    <t>SBIN0011887</t>
  </si>
  <si>
    <t>SBIN0011888</t>
  </si>
  <si>
    <t>SBIN0011889</t>
  </si>
  <si>
    <t>SBIN0011890</t>
  </si>
  <si>
    <t>SBIN0011891</t>
  </si>
  <si>
    <t>SBIN0011892</t>
  </si>
  <si>
    <t>SBIN0011893</t>
  </si>
  <si>
    <t>SBIN0011894</t>
  </si>
  <si>
    <t>SBIN0011895</t>
  </si>
  <si>
    <t>SBIN0011896</t>
  </si>
  <si>
    <t>SBIN0011897</t>
  </si>
  <si>
    <t>SBIN0011899</t>
  </si>
  <si>
    <t>SBIN0011900</t>
  </si>
  <si>
    <t>SBIN0011901</t>
  </si>
  <si>
    <t>SBIN0011902</t>
  </si>
  <si>
    <t>SBIN0011903</t>
  </si>
  <si>
    <t>SBIN0011904</t>
  </si>
  <si>
    <t>SBIN0011905</t>
  </si>
  <si>
    <t>SBIN0011906</t>
  </si>
  <si>
    <t>SBIN0011907</t>
  </si>
  <si>
    <t>SBIN0011908</t>
  </si>
  <si>
    <t>SBIN0011909</t>
  </si>
  <si>
    <t>SBIN0011910</t>
  </si>
  <si>
    <t>SBIN0011911</t>
  </si>
  <si>
    <t>SBIN0011912</t>
  </si>
  <si>
    <t>SBIN0011913</t>
  </si>
  <si>
    <t>SBIN0011914</t>
  </si>
  <si>
    <t>SBIN0011915</t>
  </si>
  <si>
    <t>SBIN0011916</t>
  </si>
  <si>
    <t>SBIN0011917</t>
  </si>
  <si>
    <t>SBIN0011918</t>
  </si>
  <si>
    <t>SBIN0011919</t>
  </si>
  <si>
    <t>SBIN0011920</t>
  </si>
  <si>
    <t>SBIN0011921</t>
  </si>
  <si>
    <t>SBIN0011922</t>
  </si>
  <si>
    <t>SBIN0011923</t>
  </si>
  <si>
    <t>SBIN0011924</t>
  </si>
  <si>
    <t>SBIN0011925</t>
  </si>
  <si>
    <t>SBIN0011926</t>
  </si>
  <si>
    <t>SBIN0011927</t>
  </si>
  <si>
    <t>SBIN0011928</t>
  </si>
  <si>
    <t>SBIN0011929</t>
  </si>
  <si>
    <t>SBIN0011930</t>
  </si>
  <si>
    <t>SBIN0011931</t>
  </si>
  <si>
    <t>SBIN0011932</t>
  </si>
  <si>
    <t>SBIN0011933</t>
  </si>
  <si>
    <t>SBIN0011934</t>
  </si>
  <si>
    <t>SBIN0011935</t>
  </si>
  <si>
    <t>SBIN0011936</t>
  </si>
  <si>
    <t>SBIN0011937</t>
  </si>
  <si>
    <t>SBIN0011938</t>
  </si>
  <si>
    <t>SBIN0011939</t>
  </si>
  <si>
    <t>SBIN0011940</t>
  </si>
  <si>
    <t>SBIN0011941</t>
  </si>
  <si>
    <t>SBIN0011942</t>
  </si>
  <si>
    <t>SBIN0011943</t>
  </si>
  <si>
    <t>SBIN0011944</t>
  </si>
  <si>
    <t>SBIN0011945</t>
  </si>
  <si>
    <t>SBIN0011946</t>
  </si>
  <si>
    <t>SBIN0011947</t>
  </si>
  <si>
    <t>SBIN0011948</t>
  </si>
  <si>
    <t>SBIN0011949</t>
  </si>
  <si>
    <t>SBIN0011951</t>
  </si>
  <si>
    <t>SBIN0011952</t>
  </si>
  <si>
    <t>SBIN0011953</t>
  </si>
  <si>
    <t>SBIN0011954</t>
  </si>
  <si>
    <t>SBIN0011955</t>
  </si>
  <si>
    <t>SBIN0011956</t>
  </si>
  <si>
    <t>SBIN0011957</t>
  </si>
  <si>
    <t>SBIN0011958</t>
  </si>
  <si>
    <t>SBIN0011959</t>
  </si>
  <si>
    <t>SBIN0011960</t>
  </si>
  <si>
    <t>SBIN0011961</t>
  </si>
  <si>
    <t>SBIN0011962</t>
  </si>
  <si>
    <t>SBIN0011963</t>
  </si>
  <si>
    <t>SBIN0011964</t>
  </si>
  <si>
    <t>SBIN0011965</t>
  </si>
  <si>
    <t>SBIN0011966</t>
  </si>
  <si>
    <t>SBIN0011967</t>
  </si>
  <si>
    <t>SBIN0011968</t>
  </si>
  <si>
    <t>SBIN0011969</t>
  </si>
  <si>
    <t>SBIN0011970</t>
  </si>
  <si>
    <t>SBIN0011972</t>
  </si>
  <si>
    <t>SBIN0011973</t>
  </si>
  <si>
    <t>SBIN0011974</t>
  </si>
  <si>
    <t>SBIN0011976</t>
  </si>
  <si>
    <t>SBIN0011977</t>
  </si>
  <si>
    <t>SBIN0011978</t>
  </si>
  <si>
    <t>SBIN0011979</t>
  </si>
  <si>
    <t>SBIN0011980</t>
  </si>
  <si>
    <t>SBIN0011981</t>
  </si>
  <si>
    <t>SBIN0011982</t>
  </si>
  <si>
    <t>SBIN0011983</t>
  </si>
  <si>
    <t>SBIN0011984</t>
  </si>
  <si>
    <t>SBIN0011985</t>
  </si>
  <si>
    <t>SBIN0011986</t>
  </si>
  <si>
    <t>SBIN0011987</t>
  </si>
  <si>
    <t>SBIN0011988</t>
  </si>
  <si>
    <t>SBIN0011989</t>
  </si>
  <si>
    <t>SBIN0011990</t>
  </si>
  <si>
    <t>SBIN0011991</t>
  </si>
  <si>
    <t>SBIN0011992</t>
  </si>
  <si>
    <t>SBIN0011993</t>
  </si>
  <si>
    <t>SBIN0011994</t>
  </si>
  <si>
    <t>SBIN0011995</t>
  </si>
  <si>
    <t>SBIN0011996</t>
  </si>
  <si>
    <t>SBIN0011997</t>
  </si>
  <si>
    <t>SBIN0011998</t>
  </si>
  <si>
    <t>SBIN0011999</t>
  </si>
  <si>
    <t>SBIN0012000</t>
  </si>
  <si>
    <t>SBIN0012001</t>
  </si>
  <si>
    <t>SBIN0012002</t>
  </si>
  <si>
    <t>SBIN0012003</t>
  </si>
  <si>
    <t>SBIN0012004</t>
  </si>
  <si>
    <t>SBIN0012005</t>
  </si>
  <si>
    <t>SBIN0012006</t>
  </si>
  <si>
    <t>SBIN0012009</t>
  </si>
  <si>
    <t>SBIN0012010</t>
  </si>
  <si>
    <t>SBIN0012011</t>
  </si>
  <si>
    <t>SBIN0012012</t>
  </si>
  <si>
    <t>SBIN0012013</t>
  </si>
  <si>
    <t>SBIN0012014</t>
  </si>
  <si>
    <t>SBIN0012015</t>
  </si>
  <si>
    <t>SBIN0012016</t>
  </si>
  <si>
    <t>SBIN0012018</t>
  </si>
  <si>
    <t>SBIN0012021</t>
  </si>
  <si>
    <t>SBIN0012022</t>
  </si>
  <si>
    <t>SBIN0012023</t>
  </si>
  <si>
    <t>SBIN0012024</t>
  </si>
  <si>
    <t>SBIN0012025</t>
  </si>
  <si>
    <t>SBIN0012026</t>
  </si>
  <si>
    <t>SBIN0012027</t>
  </si>
  <si>
    <t>SBIN0012028</t>
  </si>
  <si>
    <t>SBIN0012029</t>
  </si>
  <si>
    <t>SBIN0012030</t>
  </si>
  <si>
    <t>SBIN0012031</t>
  </si>
  <si>
    <t>SBIN0012032</t>
  </si>
  <si>
    <t>SBIN0012033</t>
  </si>
  <si>
    <t>SBIN0012034</t>
  </si>
  <si>
    <t>SBIN0012035</t>
  </si>
  <si>
    <t>SBIN0012036</t>
  </si>
  <si>
    <t>SBIN0012037</t>
  </si>
  <si>
    <t>SBIN0012038</t>
  </si>
  <si>
    <t>SBIN0012039</t>
  </si>
  <si>
    <t>SBIN0012040</t>
  </si>
  <si>
    <t>SBIN0012041</t>
  </si>
  <si>
    <t>SBIN0012042</t>
  </si>
  <si>
    <t>SBIN0012043</t>
  </si>
  <si>
    <t>SBIN0012044</t>
  </si>
  <si>
    <t>SBIN0012045</t>
  </si>
  <si>
    <t>SBIN0012046</t>
  </si>
  <si>
    <t>SBIN0012047</t>
  </si>
  <si>
    <t>SBIN0012048</t>
  </si>
  <si>
    <t>SBIN0012049</t>
  </si>
  <si>
    <t>SBIN0012050</t>
  </si>
  <si>
    <t>SBIN0012051</t>
  </si>
  <si>
    <t>SBIN0012052</t>
  </si>
  <si>
    <t>SBIN0012053</t>
  </si>
  <si>
    <t>SBIN0012054</t>
  </si>
  <si>
    <t>SBIN0012055</t>
  </si>
  <si>
    <t>SBIN0012056</t>
  </si>
  <si>
    <t>SBIN0012057</t>
  </si>
  <si>
    <t>SBIN0012058</t>
  </si>
  <si>
    <t>SBIN0012059</t>
  </si>
  <si>
    <t>SBIN0012060</t>
  </si>
  <si>
    <t>SBIN0012061</t>
  </si>
  <si>
    <t>SBIN0012062</t>
  </si>
  <si>
    <t>SBIN0012063</t>
  </si>
  <si>
    <t>SBIN0012064</t>
  </si>
  <si>
    <t>SBIN0012065</t>
  </si>
  <si>
    <t>SBIN0012066</t>
  </si>
  <si>
    <t>SBIN0012067</t>
  </si>
  <si>
    <t>SBIN0012068</t>
  </si>
  <si>
    <t>SBIN0012069</t>
  </si>
  <si>
    <t>SBIN0012071</t>
  </si>
  <si>
    <t>SBIN0012072</t>
  </si>
  <si>
    <t>SBIN0012073</t>
  </si>
  <si>
    <t>SBIN0012075</t>
  </si>
  <si>
    <t>SBIN0012076</t>
  </si>
  <si>
    <t>SBIN0012079</t>
  </si>
  <si>
    <t>SBIN0012080</t>
  </si>
  <si>
    <t>SBIN0012081</t>
  </si>
  <si>
    <t>SBIN0012082</t>
  </si>
  <si>
    <t>SBIN0012085</t>
  </si>
  <si>
    <t>SBIN0012086</t>
  </si>
  <si>
    <t>SBIN0012087</t>
  </si>
  <si>
    <t>SBIN0012088</t>
  </si>
  <si>
    <t>SBIN0012089</t>
  </si>
  <si>
    <t>SBIN0012090</t>
  </si>
  <si>
    <t>SBIN0012091</t>
  </si>
  <si>
    <t>SBIN0012092</t>
  </si>
  <si>
    <t>SBIN0012093</t>
  </si>
  <si>
    <t>SBIN0012094</t>
  </si>
  <si>
    <t>SBIN0012095</t>
  </si>
  <si>
    <t>SBIN0012097</t>
  </si>
  <si>
    <t>SBIN0012098</t>
  </si>
  <si>
    <t>SBIN0012099</t>
  </si>
  <si>
    <t>SBIN0012100</t>
  </si>
  <si>
    <t>SBIN0012101</t>
  </si>
  <si>
    <t>SBIN0012103</t>
  </si>
  <si>
    <t>SBIN0012104</t>
  </si>
  <si>
    <t>SBIN0012105</t>
  </si>
  <si>
    <t>SBIN0012106</t>
  </si>
  <si>
    <t>SBIN0012107</t>
  </si>
  <si>
    <t>SBIN0012108</t>
  </si>
  <si>
    <t>SBIN0012109</t>
  </si>
  <si>
    <t>SBIN0012110</t>
  </si>
  <si>
    <t>SBIN0012111</t>
  </si>
  <si>
    <t>SBIN0012112</t>
  </si>
  <si>
    <t>SBIN0012113</t>
  </si>
  <si>
    <t>SBIN0012115</t>
  </si>
  <si>
    <t>SBIN0012116</t>
  </si>
  <si>
    <t>SBIN0012117</t>
  </si>
  <si>
    <t>SBIN0012118</t>
  </si>
  <si>
    <t>SBIN0012119</t>
  </si>
  <si>
    <t>SBIN0012120</t>
  </si>
  <si>
    <t>SBIN0012121</t>
  </si>
  <si>
    <t>SBIN0012122</t>
  </si>
  <si>
    <t>SBIN0012123</t>
  </si>
  <si>
    <t>SBIN0012124</t>
  </si>
  <si>
    <t>SBIN0012126</t>
  </si>
  <si>
    <t>SBIN0012127</t>
  </si>
  <si>
    <t>SBIN0012128</t>
  </si>
  <si>
    <t>SBIN0012129</t>
  </si>
  <si>
    <t>SBIN0012130</t>
  </si>
  <si>
    <t>SBIN0012132</t>
  </si>
  <si>
    <t>SBIN0012133</t>
  </si>
  <si>
    <t>SBIN0012134</t>
  </si>
  <si>
    <t>SBIN0012135</t>
  </si>
  <si>
    <t>SBIN0012136</t>
  </si>
  <si>
    <t>SBIN0012137</t>
  </si>
  <si>
    <t>SBIN0012139</t>
  </si>
  <si>
    <t>SBIN0012140</t>
  </si>
  <si>
    <t>SBIN0012141</t>
  </si>
  <si>
    <t>SBIN0012142</t>
  </si>
  <si>
    <t>SBIN0012143</t>
  </si>
  <si>
    <t>SBIN0012145</t>
  </si>
  <si>
    <t>SBIN0012146</t>
  </si>
  <si>
    <t>SBIN0012147</t>
  </si>
  <si>
    <t>SBIN0012148</t>
  </si>
  <si>
    <t>SBIN0012149</t>
  </si>
  <si>
    <t>SBIN0012150</t>
  </si>
  <si>
    <t>SBIN0012151</t>
  </si>
  <si>
    <t>SBIN0012152</t>
  </si>
  <si>
    <t>SBIN0012153</t>
  </si>
  <si>
    <t>SBIN0012154</t>
  </si>
  <si>
    <t>SBIN0012155</t>
  </si>
  <si>
    <t>SBIN0012156</t>
  </si>
  <si>
    <t>SBIN0012158</t>
  </si>
  <si>
    <t>SBIN0012159</t>
  </si>
  <si>
    <t>SBIN0012160</t>
  </si>
  <si>
    <t>SBIN0012161</t>
  </si>
  <si>
    <t>SBIN0012162</t>
  </si>
  <si>
    <t>SBIN0012164</t>
  </si>
  <si>
    <t>SBIN0012166</t>
  </si>
  <si>
    <t>SBIN0012169</t>
  </si>
  <si>
    <t>SBIN0012171</t>
  </si>
  <si>
    <t>SBIN0012174</t>
  </si>
  <si>
    <t>SBIN0012175</t>
  </si>
  <si>
    <t>SBIN0012176</t>
  </si>
  <si>
    <t>SBIN0012177</t>
  </si>
  <si>
    <t>SBIN0012180</t>
  </si>
  <si>
    <t>SBIN0012181</t>
  </si>
  <si>
    <t>SBIN0012182</t>
  </si>
  <si>
    <t>SBIN0012183</t>
  </si>
  <si>
    <t>SBIN0012184</t>
  </si>
  <si>
    <t>SBIN0012185</t>
  </si>
  <si>
    <t>SBIN0012186</t>
  </si>
  <si>
    <t>SBIN0012187</t>
  </si>
  <si>
    <t>SBIN0012188</t>
  </si>
  <si>
    <t>SBIN0012189</t>
  </si>
  <si>
    <t>SBIN0012190</t>
  </si>
  <si>
    <t>SBIN0012191</t>
  </si>
  <si>
    <t>SBIN0012192</t>
  </si>
  <si>
    <t>SBIN0012193</t>
  </si>
  <si>
    <t>SBIN0012194</t>
  </si>
  <si>
    <t>SBIN0012195</t>
  </si>
  <si>
    <t>SBIN0012196</t>
  </si>
  <si>
    <t>SBIN0012197</t>
  </si>
  <si>
    <t>SBIN0012198</t>
  </si>
  <si>
    <t>SBIN0012199</t>
  </si>
  <si>
    <t>SBIN0012200</t>
  </si>
  <si>
    <t>SBIN0012201</t>
  </si>
  <si>
    <t>SBIN0012202</t>
  </si>
  <si>
    <t>SBIN0012203</t>
  </si>
  <si>
    <t>SBIN0012204</t>
  </si>
  <si>
    <t>SBIN0012205</t>
  </si>
  <si>
    <t>SBIN0012206</t>
  </si>
  <si>
    <t>SBIN0012207</t>
  </si>
  <si>
    <t>SBIN0012208</t>
  </si>
  <si>
    <t>SBIN0012209</t>
  </si>
  <si>
    <t>SBIN0012210</t>
  </si>
  <si>
    <t>SBIN0012211</t>
  </si>
  <si>
    <t>SBIN0012212</t>
  </si>
  <si>
    <t>SBIN0012213</t>
  </si>
  <si>
    <t>SBIN0012214</t>
  </si>
  <si>
    <t>SBIN0012215</t>
  </si>
  <si>
    <t>SBIN0012216</t>
  </si>
  <si>
    <t>SBIN0012217</t>
  </si>
  <si>
    <t>SBIN0012218</t>
  </si>
  <si>
    <t>SBIN0012219</t>
  </si>
  <si>
    <t>SBIN0012221</t>
  </si>
  <si>
    <t>SBIN0012222</t>
  </si>
  <si>
    <t>SBIN0012223</t>
  </si>
  <si>
    <t>SBIN0012224</t>
  </si>
  <si>
    <t>SBIN0012225</t>
  </si>
  <si>
    <t>SBIN0012226</t>
  </si>
  <si>
    <t>SBIN0012227</t>
  </si>
  <si>
    <t>SBIN0012228</t>
  </si>
  <si>
    <t>SBIN0012229</t>
  </si>
  <si>
    <t>SBIN0012231</t>
  </si>
  <si>
    <t>SBIN0012232</t>
  </si>
  <si>
    <t>SBIN0012235</t>
  </si>
  <si>
    <t>SBIN0012236</t>
  </si>
  <si>
    <t>SBIN0012237</t>
  </si>
  <si>
    <t>SBIN0012238</t>
  </si>
  <si>
    <t>SBIN0012239</t>
  </si>
  <si>
    <t>SBIN0012241</t>
  </si>
  <si>
    <t>SBIN0012242</t>
  </si>
  <si>
    <t>SBIN0012243</t>
  </si>
  <si>
    <t>SBIN0012244</t>
  </si>
  <si>
    <t>SBIN0012245</t>
  </si>
  <si>
    <t>SBIN0012247</t>
  </si>
  <si>
    <t>SBIN0012248</t>
  </si>
  <si>
    <t>SBIN0012249</t>
  </si>
  <si>
    <t>SBIN0012250</t>
  </si>
  <si>
    <t>SBIN0012251</t>
  </si>
  <si>
    <t>SBIN0012252</t>
  </si>
  <si>
    <t>SBIN0012253</t>
  </si>
  <si>
    <t>SBIN0012254</t>
  </si>
  <si>
    <t>SBIN0012255</t>
  </si>
  <si>
    <t>SBIN0012256</t>
  </si>
  <si>
    <t>SBIN0012257</t>
  </si>
  <si>
    <t>SBIN0012258</t>
  </si>
  <si>
    <t>SBIN0012259</t>
  </si>
  <si>
    <t>SBIN0012260</t>
  </si>
  <si>
    <t>SBIN0012261</t>
  </si>
  <si>
    <t>SBIN0012262</t>
  </si>
  <si>
    <t>SBIN0012263</t>
  </si>
  <si>
    <t>SBIN0012264</t>
  </si>
  <si>
    <t>SBIN0012266</t>
  </si>
  <si>
    <t>SBIN0012267</t>
  </si>
  <si>
    <t>SBIN0012268</t>
  </si>
  <si>
    <t>SBIN0012269</t>
  </si>
  <si>
    <t>SBIN0012270</t>
  </si>
  <si>
    <t>SBIN0012271</t>
  </si>
  <si>
    <t>SBIN0012272</t>
  </si>
  <si>
    <t>SBIN0012273</t>
  </si>
  <si>
    <t>SBIN0012274</t>
  </si>
  <si>
    <t>SBIN0012275</t>
  </si>
  <si>
    <t>SBIN0012276</t>
  </si>
  <si>
    <t>SBIN0012277</t>
  </si>
  <si>
    <t>SBIN0012278</t>
  </si>
  <si>
    <t>SBIN0012279</t>
  </si>
  <si>
    <t>SBIN0012280</t>
  </si>
  <si>
    <t>SBIN0012282</t>
  </si>
  <si>
    <t>SBIN0012283</t>
  </si>
  <si>
    <t>SBIN0012284</t>
  </si>
  <si>
    <t>SBIN0012286</t>
  </si>
  <si>
    <t>SBIN0012287</t>
  </si>
  <si>
    <t>SBIN0012288</t>
  </si>
  <si>
    <t>SBIN0012289</t>
  </si>
  <si>
    <t>SBIN0012290</t>
  </si>
  <si>
    <t>SBIN0012291</t>
  </si>
  <si>
    <t>SBIN0012292</t>
  </si>
  <si>
    <t>SBIN0012293</t>
  </si>
  <si>
    <t>SBIN0012295</t>
  </si>
  <si>
    <t>SBIN0012296</t>
  </si>
  <si>
    <t>SBIN0012297</t>
  </si>
  <si>
    <t>SBIN0012299</t>
  </si>
  <si>
    <t>SBIN0012300</t>
  </si>
  <si>
    <t>SBIN0012301</t>
  </si>
  <si>
    <t>SBIN0012302</t>
  </si>
  <si>
    <t>SBIN0012303</t>
  </si>
  <si>
    <t>SBIN0012304</t>
  </si>
  <si>
    <t>SBIN0012305</t>
  </si>
  <si>
    <t>SBIN0012306</t>
  </si>
  <si>
    <t>SBIN0012307</t>
  </si>
  <si>
    <t>SBIN0012308</t>
  </si>
  <si>
    <t>SBIN0012309</t>
  </si>
  <si>
    <t>SBIN0012310</t>
  </si>
  <si>
    <t>SBIN0012311</t>
  </si>
  <si>
    <t>SBIN0012312</t>
  </si>
  <si>
    <t>SBIN0012313</t>
  </si>
  <si>
    <t>SBIN0012314</t>
  </si>
  <si>
    <t>SBIN0012315</t>
  </si>
  <si>
    <t>SBIN0012316</t>
  </si>
  <si>
    <t>SBIN0012317</t>
  </si>
  <si>
    <t>SBIN0012318</t>
  </si>
  <si>
    <t>SBIN0012319</t>
  </si>
  <si>
    <t>SBIN0012321</t>
  </si>
  <si>
    <t>SBIN0012322</t>
  </si>
  <si>
    <t>SBIN0012323</t>
  </si>
  <si>
    <t>SBIN0012324</t>
  </si>
  <si>
    <t>SBIN0012325</t>
  </si>
  <si>
    <t>SBIN0012326</t>
  </si>
  <si>
    <t>SBIN0012327</t>
  </si>
  <si>
    <t>SBIN0012328</t>
  </si>
  <si>
    <t>SBIN0012330</t>
  </si>
  <si>
    <t>SBIN0012331</t>
  </si>
  <si>
    <t>SBIN0012332</t>
  </si>
  <si>
    <t>SBIN0012333</t>
  </si>
  <si>
    <t>SBIN0012334</t>
  </si>
  <si>
    <t>SBIN0012335</t>
  </si>
  <si>
    <t>SBIN0012336</t>
  </si>
  <si>
    <t>SBIN0012337</t>
  </si>
  <si>
    <t>SBIN0012339</t>
  </si>
  <si>
    <t>SBIN0012340</t>
  </si>
  <si>
    <t>SBIN0012341</t>
  </si>
  <si>
    <t>SBIN0012342</t>
  </si>
  <si>
    <t>SBIN0012343</t>
  </si>
  <si>
    <t>SBIN0012344</t>
  </si>
  <si>
    <t>SBIN0012346</t>
  </si>
  <si>
    <t>SBIN0012347</t>
  </si>
  <si>
    <t>SBIN0012348</t>
  </si>
  <si>
    <t>SBIN0012349</t>
  </si>
  <si>
    <t>SBIN0012351</t>
  </si>
  <si>
    <t>SBIN0012352</t>
  </si>
  <si>
    <t>SBIN0012353</t>
  </si>
  <si>
    <t>SBIN0012354</t>
  </si>
  <si>
    <t>SBIN0012355</t>
  </si>
  <si>
    <t>SBIN0012356</t>
  </si>
  <si>
    <t>SBIN0012357</t>
  </si>
  <si>
    <t>SBIN0012358</t>
  </si>
  <si>
    <t>SBIN0012359</t>
  </si>
  <si>
    <t>SBIN0012360</t>
  </si>
  <si>
    <t>SBIN0012361</t>
  </si>
  <si>
    <t>SBIN0012363</t>
  </si>
  <si>
    <t>SBIN0012364</t>
  </si>
  <si>
    <t>SBIN0012365</t>
  </si>
  <si>
    <t>SBIN0012366</t>
  </si>
  <si>
    <t>SBIN0012367</t>
  </si>
  <si>
    <t>SBIN0012368</t>
  </si>
  <si>
    <t>SBIN0012369</t>
  </si>
  <si>
    <t>SBIN0012370</t>
  </si>
  <si>
    <t>SBIN0012371</t>
  </si>
  <si>
    <t>SBIN0012372</t>
  </si>
  <si>
    <t>SBIN0012373</t>
  </si>
  <si>
    <t>SBIN0012375</t>
  </si>
  <si>
    <t>SBIN0012376</t>
  </si>
  <si>
    <t>SBIN0012377</t>
  </si>
  <si>
    <t>SBIN0012378</t>
  </si>
  <si>
    <t>SBIN0012379</t>
  </si>
  <si>
    <t>SBIN0012380</t>
  </si>
  <si>
    <t>SBIN0012381</t>
  </si>
  <si>
    <t>SBIN0012382</t>
  </si>
  <si>
    <t>SBIN0012383</t>
  </si>
  <si>
    <t>SBIN0012384</t>
  </si>
  <si>
    <t>SBIN0012385</t>
  </si>
  <si>
    <t>SBIN0012386</t>
  </si>
  <si>
    <t>SBIN0012387</t>
  </si>
  <si>
    <t>SBIN0012388</t>
  </si>
  <si>
    <t>SBIN0012389</t>
  </si>
  <si>
    <t>SBIN0012390</t>
  </si>
  <si>
    <t>SBIN0012391</t>
  </si>
  <si>
    <t>SBIN0012392</t>
  </si>
  <si>
    <t>SBIN0012393</t>
  </si>
  <si>
    <t>SBIN0012394</t>
  </si>
  <si>
    <t>SBIN0012395</t>
  </si>
  <si>
    <t>SBIN0012396</t>
  </si>
  <si>
    <t>SBIN0012397</t>
  </si>
  <si>
    <t>SBIN0012398</t>
  </si>
  <si>
    <t>SBIN0012399</t>
  </si>
  <si>
    <t>SBIN0012400</t>
  </si>
  <si>
    <t>SBIN0012401</t>
  </si>
  <si>
    <t>SBIN0012402</t>
  </si>
  <si>
    <t>SBIN0012403</t>
  </si>
  <si>
    <t>SBIN0012405</t>
  </si>
  <si>
    <t>SBIN0012406</t>
  </si>
  <si>
    <t>SBIN0012407</t>
  </si>
  <si>
    <t>SBIN0012408</t>
  </si>
  <si>
    <t>SBIN0012409</t>
  </si>
  <si>
    <t>SBIN0012411</t>
  </si>
  <si>
    <t>SBIN0012413</t>
  </si>
  <si>
    <t>SBIN0012414</t>
  </si>
  <si>
    <t>SBIN0012415</t>
  </si>
  <si>
    <t>SBIN0012416</t>
  </si>
  <si>
    <t>SBIN0012417</t>
  </si>
  <si>
    <t>SBIN0012418</t>
  </si>
  <si>
    <t>SBIN0012419</t>
  </si>
  <si>
    <t>SBIN0012420</t>
  </si>
  <si>
    <t>SBIN0012421</t>
  </si>
  <si>
    <t>SBIN0012422</t>
  </si>
  <si>
    <t>SBIN0012423</t>
  </si>
  <si>
    <t>SBIN0012424</t>
  </si>
  <si>
    <t>SBIN0012426</t>
  </si>
  <si>
    <t>SBIN0012427</t>
  </si>
  <si>
    <t>SBIN0012428</t>
  </si>
  <si>
    <t>SBIN0012430</t>
  </si>
  <si>
    <t>SBIN0012431</t>
  </si>
  <si>
    <t>SBIN0012436</t>
  </si>
  <si>
    <t>SBIN0012437</t>
  </si>
  <si>
    <t>SBIN0012438</t>
  </si>
  <si>
    <t>SBIN0012439</t>
  </si>
  <si>
    <t>SBIN0012440</t>
  </si>
  <si>
    <t>SBIN0012441</t>
  </si>
  <si>
    <t>SBIN0012442</t>
  </si>
  <si>
    <t>SBIN0012443</t>
  </si>
  <si>
    <t>SBIN0012444</t>
  </si>
  <si>
    <t>SBIN0012445</t>
  </si>
  <si>
    <t>SBIN0012446</t>
  </si>
  <si>
    <t>SBIN0012447</t>
  </si>
  <si>
    <t>SBIN0012448</t>
  </si>
  <si>
    <t>SBIN0012449</t>
  </si>
  <si>
    <t>SBIN0012450</t>
  </si>
  <si>
    <t>SBIN0012451</t>
  </si>
  <si>
    <t>SBIN0012452</t>
  </si>
  <si>
    <t>SBIN0012453</t>
  </si>
  <si>
    <t>SBIN0012454</t>
  </si>
  <si>
    <t>SBIN0012455</t>
  </si>
  <si>
    <t>SBIN0012456</t>
  </si>
  <si>
    <t>SBIN0012458</t>
  </si>
  <si>
    <t>SBIN0012459</t>
  </si>
  <si>
    <t>SBIN0012460</t>
  </si>
  <si>
    <t>SBIN0012461</t>
  </si>
  <si>
    <t>SBIN0012462</t>
  </si>
  <si>
    <t>SBIN0012463</t>
  </si>
  <si>
    <t>SBIN0012464</t>
  </si>
  <si>
    <t>SBIN0012465</t>
  </si>
  <si>
    <t>SBIN0012466</t>
  </si>
  <si>
    <t>SBIN0012467</t>
  </si>
  <si>
    <t>SBIN0012468</t>
  </si>
  <si>
    <t>SBIN0012469</t>
  </si>
  <si>
    <t>SBIN0012470</t>
  </si>
  <si>
    <t>SBIN0012471</t>
  </si>
  <si>
    <t>SBIN0012472</t>
  </si>
  <si>
    <t>SBIN0012473</t>
  </si>
  <si>
    <t>SBIN0012474</t>
  </si>
  <si>
    <t>SBIN0012475</t>
  </si>
  <si>
    <t>SBIN0012476</t>
  </si>
  <si>
    <t>SBIN0012477</t>
  </si>
  <si>
    <t>SBIN0012478</t>
  </si>
  <si>
    <t>SBIN0012479</t>
  </si>
  <si>
    <t>SBIN0012480</t>
  </si>
  <si>
    <t>SBIN0012482</t>
  </si>
  <si>
    <t>SBIN0012483</t>
  </si>
  <si>
    <t>SBIN0012484</t>
  </si>
  <si>
    <t>SBIN0012485</t>
  </si>
  <si>
    <t>SBIN0012486</t>
  </si>
  <si>
    <t>SBIN0012487</t>
  </si>
  <si>
    <t>SBIN0012489</t>
  </si>
  <si>
    <t>SBIN0012490</t>
  </si>
  <si>
    <t>SBIN0012491</t>
  </si>
  <si>
    <t>SBIN0012492</t>
  </si>
  <si>
    <t>SBIN0012493</t>
  </si>
  <si>
    <t>SBIN0012494</t>
  </si>
  <si>
    <t>SBIN0012495</t>
  </si>
  <si>
    <t>SBIN0012496</t>
  </si>
  <si>
    <t>SBIN0012497</t>
  </si>
  <si>
    <t>SBIN0012499</t>
  </si>
  <si>
    <t>SBIN0012500</t>
  </si>
  <si>
    <t>SBIN0012501</t>
  </si>
  <si>
    <t>SBIN0012502</t>
  </si>
  <si>
    <t>SBIN0012503</t>
  </si>
  <si>
    <t>SBIN0012504</t>
  </si>
  <si>
    <t>SBIN0012505</t>
  </si>
  <si>
    <t>SBIN0012506</t>
  </si>
  <si>
    <t>SBIN0012507</t>
  </si>
  <si>
    <t>SBIN0012508</t>
  </si>
  <si>
    <t>SBIN0012509</t>
  </si>
  <si>
    <t>SBIN0012510</t>
  </si>
  <si>
    <t>SBIN0012511</t>
  </si>
  <si>
    <t>SBIN0012512</t>
  </si>
  <si>
    <t>SBIN0012513</t>
  </si>
  <si>
    <t>SBIN0012514</t>
  </si>
  <si>
    <t>SBIN0012515</t>
  </si>
  <si>
    <t>SBIN0012516</t>
  </si>
  <si>
    <t>SBIN0012517</t>
  </si>
  <si>
    <t>SBIN0012518</t>
  </si>
  <si>
    <t>SBIN0012519</t>
  </si>
  <si>
    <t>SBIN0012520</t>
  </si>
  <si>
    <t>SBIN0012521</t>
  </si>
  <si>
    <t>SBIN0012522</t>
  </si>
  <si>
    <t>SBIN0012523</t>
  </si>
  <si>
    <t>SBIN0012524</t>
  </si>
  <si>
    <t>SBIN0012525</t>
  </si>
  <si>
    <t>SBIN0012526</t>
  </si>
  <si>
    <t>SBIN0012527</t>
  </si>
  <si>
    <t>SBIN0012528</t>
  </si>
  <si>
    <t>SBIN0012529</t>
  </si>
  <si>
    <t>SBIN0012530</t>
  </si>
  <si>
    <t>SBIN0012531</t>
  </si>
  <si>
    <t>SBIN0012532</t>
  </si>
  <si>
    <t>SBIN0012533</t>
  </si>
  <si>
    <t>SBIN0012534</t>
  </si>
  <si>
    <t>SBIN0012535</t>
  </si>
  <si>
    <t>SBIN0012536</t>
  </si>
  <si>
    <t>SBIN0012537</t>
  </si>
  <si>
    <t>SBIN0012538</t>
  </si>
  <si>
    <t>SBIN0012539</t>
  </si>
  <si>
    <t>SBIN0012540</t>
  </si>
  <si>
    <t>SBIN0012541</t>
  </si>
  <si>
    <t>SBIN0012542</t>
  </si>
  <si>
    <t>SBIN0012543</t>
  </si>
  <si>
    <t>SBIN0012544</t>
  </si>
  <si>
    <t>SBIN0012545</t>
  </si>
  <si>
    <t>SBIN0012546</t>
  </si>
  <si>
    <t>SBIN0012547</t>
  </si>
  <si>
    <t>SBIN0012548</t>
  </si>
  <si>
    <t>SBIN0012549</t>
  </si>
  <si>
    <t>SBIN0012550</t>
  </si>
  <si>
    <t>SBIN0012551</t>
  </si>
  <si>
    <t>SBIN0012552</t>
  </si>
  <si>
    <t>SBIN0012553</t>
  </si>
  <si>
    <t>SBIN0012554</t>
  </si>
  <si>
    <t>SBIN0012555</t>
  </si>
  <si>
    <t>SBIN0012556</t>
  </si>
  <si>
    <t>SBIN0012557</t>
  </si>
  <si>
    <t>SBIN0012559</t>
  </si>
  <si>
    <t>SBIN0012560</t>
  </si>
  <si>
    <t>SBIN0012561</t>
  </si>
  <si>
    <t>SBIN0012562</t>
  </si>
  <si>
    <t>SBIN0012563</t>
  </si>
  <si>
    <t>SBIN0012564</t>
  </si>
  <si>
    <t>SBIN0012565</t>
  </si>
  <si>
    <t>SBIN0012566</t>
  </si>
  <si>
    <t>SBIN0012567</t>
  </si>
  <si>
    <t>SBIN0012568</t>
  </si>
  <si>
    <t>SBIN0012570</t>
  </si>
  <si>
    <t>SBIN0012571</t>
  </si>
  <si>
    <t>SBIN0012572</t>
  </si>
  <si>
    <t>SBIN0012573</t>
  </si>
  <si>
    <t>SBIN0012574</t>
  </si>
  <si>
    <t>SBIN0012576</t>
  </si>
  <si>
    <t>SBIN0012578</t>
  </si>
  <si>
    <t>SBIN0012579</t>
  </si>
  <si>
    <t>SBIN0012580</t>
  </si>
  <si>
    <t>SBIN0012581</t>
  </si>
  <si>
    <t>SBIN0012582</t>
  </si>
  <si>
    <t>SBIN0012584</t>
  </si>
  <si>
    <t>SBIN0012585</t>
  </si>
  <si>
    <t>SBIN0012587</t>
  </si>
  <si>
    <t>SBIN0012588</t>
  </si>
  <si>
    <t>SBIN0012590</t>
  </si>
  <si>
    <t>SBIN0012591</t>
  </si>
  <si>
    <t>SBIN0012593</t>
  </si>
  <si>
    <t>SBIN0012594</t>
  </si>
  <si>
    <t>SBIN0012597</t>
  </si>
  <si>
    <t>SBIN0012598</t>
  </si>
  <si>
    <t>SBIN0012599</t>
  </si>
  <si>
    <t>SBIN0012600</t>
  </si>
  <si>
    <t>SBIN0012601</t>
  </si>
  <si>
    <t>SBIN0012602</t>
  </si>
  <si>
    <t>SBIN0012603</t>
  </si>
  <si>
    <t>SBIN0012604</t>
  </si>
  <si>
    <t>SBIN0012605</t>
  </si>
  <si>
    <t>SBIN0012606</t>
  </si>
  <si>
    <t>SBIN0012607</t>
  </si>
  <si>
    <t>SBIN0012608</t>
  </si>
  <si>
    <t>SBIN0012609</t>
  </si>
  <si>
    <t>SBIN0012610</t>
  </si>
  <si>
    <t>SBIN0012611</t>
  </si>
  <si>
    <t>SBIN0012612</t>
  </si>
  <si>
    <t>SBIN0012614</t>
  </si>
  <si>
    <t>SBIN0012615</t>
  </si>
  <si>
    <t>SBIN0012616</t>
  </si>
  <si>
    <t>SBIN0012617</t>
  </si>
  <si>
    <t>SBIN0012618</t>
  </si>
  <si>
    <t>SBIN0012619</t>
  </si>
  <si>
    <t>SBIN0012620</t>
  </si>
  <si>
    <t>SBIN0012621</t>
  </si>
  <si>
    <t>SBIN0012622</t>
  </si>
  <si>
    <t>SBIN0012623</t>
  </si>
  <si>
    <t>SBIN0012624</t>
  </si>
  <si>
    <t>SBIN0012625</t>
  </si>
  <si>
    <t>SBIN0012626</t>
  </si>
  <si>
    <t>SBIN0012627</t>
  </si>
  <si>
    <t>SBIN0012628</t>
  </si>
  <si>
    <t>SBIN0012629</t>
  </si>
  <si>
    <t>SBIN0012630</t>
  </si>
  <si>
    <t>SBIN0012631</t>
  </si>
  <si>
    <t>SBIN0012632</t>
  </si>
  <si>
    <t>SBIN0012633</t>
  </si>
  <si>
    <t>SBIN0012634</t>
  </si>
  <si>
    <t>SBIN0012635</t>
  </si>
  <si>
    <t>SBIN0012636</t>
  </si>
  <si>
    <t>SBIN0012637</t>
  </si>
  <si>
    <t>SBIN0012638</t>
  </si>
  <si>
    <t>SBIN0012639</t>
  </si>
  <si>
    <t>SBIN0012640</t>
  </si>
  <si>
    <t>SBIN0012641</t>
  </si>
  <si>
    <t>SBIN0012642</t>
  </si>
  <si>
    <t>SBIN0012643</t>
  </si>
  <si>
    <t>SBIN0012644</t>
  </si>
  <si>
    <t>SBIN0012645</t>
  </si>
  <si>
    <t>SBIN0012646</t>
  </si>
  <si>
    <t>SBIN0012647</t>
  </si>
  <si>
    <t>SBIN0012648</t>
  </si>
  <si>
    <t>SBIN0012649</t>
  </si>
  <si>
    <t>SBIN0012650</t>
  </si>
  <si>
    <t>SBIN0012651</t>
  </si>
  <si>
    <t>SBIN0012652</t>
  </si>
  <si>
    <t>SBIN0012653</t>
  </si>
  <si>
    <t>SBIN0012654</t>
  </si>
  <si>
    <t>SBIN0012655</t>
  </si>
  <si>
    <t>SBIN0012656</t>
  </si>
  <si>
    <t>SBIN0012657</t>
  </si>
  <si>
    <t>SBIN0012658</t>
  </si>
  <si>
    <t>SBIN0012659</t>
  </si>
  <si>
    <t>SBIN0012660</t>
  </si>
  <si>
    <t>SBIN0012661</t>
  </si>
  <si>
    <t>SBIN0012662</t>
  </si>
  <si>
    <t>SBIN0012663</t>
  </si>
  <si>
    <t>SBIN0012664</t>
  </si>
  <si>
    <t>SBIN0012665</t>
  </si>
  <si>
    <t>SBIN0012666</t>
  </si>
  <si>
    <t>SBIN0012667</t>
  </si>
  <si>
    <t>SBIN0012668</t>
  </si>
  <si>
    <t>SBIN0012669</t>
  </si>
  <si>
    <t>SBIN0012670</t>
  </si>
  <si>
    <t>SBIN0012671</t>
  </si>
  <si>
    <t>SBIN0012672</t>
  </si>
  <si>
    <t>SBIN0012673</t>
  </si>
  <si>
    <t>SBIN0012674</t>
  </si>
  <si>
    <t>SBIN0012675</t>
  </si>
  <si>
    <t>SBIN0012676</t>
  </si>
  <si>
    <t>SBIN0012677</t>
  </si>
  <si>
    <t>SBIN0012678</t>
  </si>
  <si>
    <t>SBIN0012679</t>
  </si>
  <si>
    <t>SBIN0012680</t>
  </si>
  <si>
    <t>SBIN0012681</t>
  </si>
  <si>
    <t>SBIN0012682</t>
  </si>
  <si>
    <t>SBIN0012683</t>
  </si>
  <si>
    <t>SBIN0012684</t>
  </si>
  <si>
    <t>SBIN0012685</t>
  </si>
  <si>
    <t>SBIN0012686</t>
  </si>
  <si>
    <t>SBIN0012687</t>
  </si>
  <si>
    <t>SBIN0012688</t>
  </si>
  <si>
    <t>SBIN0012689</t>
  </si>
  <si>
    <t>SBIN0012690</t>
  </si>
  <si>
    <t>SBIN0012691</t>
  </si>
  <si>
    <t>SBIN0012692</t>
  </si>
  <si>
    <t>SBIN0012693</t>
  </si>
  <si>
    <t>SBIN0012694</t>
  </si>
  <si>
    <t>SBIN0012695</t>
  </si>
  <si>
    <t>SBIN0012697</t>
  </si>
  <si>
    <t>SBIN0012698</t>
  </si>
  <si>
    <t>SBIN0012699</t>
  </si>
  <si>
    <t>SBIN0012700</t>
  </si>
  <si>
    <t>SBIN0012701</t>
  </si>
  <si>
    <t>SBIN0012702</t>
  </si>
  <si>
    <t>SBIN0012703</t>
  </si>
  <si>
    <t>SBIN0012704</t>
  </si>
  <si>
    <t>SBIN0012705</t>
  </si>
  <si>
    <t>SBIN0012706</t>
  </si>
  <si>
    <t>SBIN0012707</t>
  </si>
  <si>
    <t>SBIN0012708</t>
  </si>
  <si>
    <t>SBIN0012709</t>
  </si>
  <si>
    <t>SBIN0012710</t>
  </si>
  <si>
    <t>SBIN0012711</t>
  </si>
  <si>
    <t>SBIN0012712</t>
  </si>
  <si>
    <t>SBIN0012713</t>
  </si>
  <si>
    <t>SBIN0012714</t>
  </si>
  <si>
    <t>SBIN0012715</t>
  </si>
  <si>
    <t>SBIN0012716</t>
  </si>
  <si>
    <t>SBIN0012717</t>
  </si>
  <si>
    <t>SBIN0012718</t>
  </si>
  <si>
    <t>SBIN0012719</t>
  </si>
  <si>
    <t>SBIN0012720</t>
  </si>
  <si>
    <t>SBIN0012721</t>
  </si>
  <si>
    <t>SBIN0012722</t>
  </si>
  <si>
    <t>SBIN0012723</t>
  </si>
  <si>
    <t>SBIN0012724</t>
  </si>
  <si>
    <t>SBIN0012725</t>
  </si>
  <si>
    <t>SBIN0012726</t>
  </si>
  <si>
    <t>SBIN0012727</t>
  </si>
  <si>
    <t>SBIN0012728</t>
  </si>
  <si>
    <t>SBIN0012729</t>
  </si>
  <si>
    <t>SBIN0012730</t>
  </si>
  <si>
    <t>SBIN0012731</t>
  </si>
  <si>
    <t>SBIN0012732</t>
  </si>
  <si>
    <t>SBIN0012733</t>
  </si>
  <si>
    <t>SBIN0012734</t>
  </si>
  <si>
    <t>SBIN0012735</t>
  </si>
  <si>
    <t>SBIN0012736</t>
  </si>
  <si>
    <t>SBIN0012737</t>
  </si>
  <si>
    <t>SBIN0012738</t>
  </si>
  <si>
    <t>SBIN0012739</t>
  </si>
  <si>
    <t>SBIN0012741</t>
  </si>
  <si>
    <t>SBIN0012742</t>
  </si>
  <si>
    <t>SBIN0012743</t>
  </si>
  <si>
    <t>SBIN0012744</t>
  </si>
  <si>
    <t>SBIN0012745</t>
  </si>
  <si>
    <t>SBIN0012746</t>
  </si>
  <si>
    <t>SBIN0012747</t>
  </si>
  <si>
    <t>SBIN0012750</t>
  </si>
  <si>
    <t>SBIN0012751</t>
  </si>
  <si>
    <t>SBIN0012752</t>
  </si>
  <si>
    <t>SBIN0012753</t>
  </si>
  <si>
    <t>SBIN0012754</t>
  </si>
  <si>
    <t>SBIN0012755</t>
  </si>
  <si>
    <t>SBIN0012756</t>
  </si>
  <si>
    <t>SBIN0012757</t>
  </si>
  <si>
    <t>SBIN0012758</t>
  </si>
  <si>
    <t>SBIN0012759</t>
  </si>
  <si>
    <t>SBIN0012760</t>
  </si>
  <si>
    <t>SBIN0012761</t>
  </si>
  <si>
    <t>SBIN0012762</t>
  </si>
  <si>
    <t>SBIN0012764</t>
  </si>
  <si>
    <t>SBIN0012765</t>
  </si>
  <si>
    <t>SBIN0012767</t>
  </si>
  <si>
    <t>SBIN0012768</t>
  </si>
  <si>
    <t>SBIN0012769</t>
  </si>
  <si>
    <t>SBIN0012770</t>
  </si>
  <si>
    <t>SBIN0012771</t>
  </si>
  <si>
    <t>SBIN0012772</t>
  </si>
  <si>
    <t>SBIN0012773</t>
  </si>
  <si>
    <t>SBIN0012774</t>
  </si>
  <si>
    <t>SBIN0012775</t>
  </si>
  <si>
    <t>SBIN0012776</t>
  </si>
  <si>
    <t>SBIN0012777</t>
  </si>
  <si>
    <t>SBIN0012778</t>
  </si>
  <si>
    <t>SBIN0012779</t>
  </si>
  <si>
    <t>SBIN0012780</t>
  </si>
  <si>
    <t>SBIN0012781</t>
  </si>
  <si>
    <t>SBIN0012784</t>
  </si>
  <si>
    <t>SBIN0012785</t>
  </si>
  <si>
    <t>SBIN0012786</t>
  </si>
  <si>
    <t>SBIN0012787</t>
  </si>
  <si>
    <t>SBIN0012788</t>
  </si>
  <si>
    <t>SBIN0012789</t>
  </si>
  <si>
    <t>SBIN0012790</t>
  </si>
  <si>
    <t>SBIN0012791</t>
  </si>
  <si>
    <t>SBIN0012792</t>
  </si>
  <si>
    <t>SBIN0012793</t>
  </si>
  <si>
    <t>SBIN0012794</t>
  </si>
  <si>
    <t>SBIN0012795</t>
  </si>
  <si>
    <t>SBIN0012796</t>
  </si>
  <si>
    <t>SBIN0012797</t>
  </si>
  <si>
    <t>SBIN0012798</t>
  </si>
  <si>
    <t>SBIN0012799</t>
  </si>
  <si>
    <t>SBIN0012800</t>
  </si>
  <si>
    <t>SBIN0012801</t>
  </si>
  <si>
    <t>SBIN0012802</t>
  </si>
  <si>
    <t>SBIN0012803</t>
  </si>
  <si>
    <t>SBIN0012805</t>
  </si>
  <si>
    <t>SBIN0012806</t>
  </si>
  <si>
    <t>SBIN0012807</t>
  </si>
  <si>
    <t>SBIN0012809</t>
  </si>
  <si>
    <t>SBIN0012810</t>
  </si>
  <si>
    <t>SBIN0012811</t>
  </si>
  <si>
    <t>SBIN0012812</t>
  </si>
  <si>
    <t>SBIN0012813</t>
  </si>
  <si>
    <t>SBIN0012814</t>
  </si>
  <si>
    <t>SBIN0012815</t>
  </si>
  <si>
    <t>SBIN0012816</t>
  </si>
  <si>
    <t>SBIN0012818</t>
  </si>
  <si>
    <t>SBIN0012819</t>
  </si>
  <si>
    <t>SBIN0012820</t>
  </si>
  <si>
    <t>SBIN0012821</t>
  </si>
  <si>
    <t>SBIN0012822</t>
  </si>
  <si>
    <t>SBIN0012823</t>
  </si>
  <si>
    <t>SBIN0012824</t>
  </si>
  <si>
    <t>SBIN0012825</t>
  </si>
  <si>
    <t>SBIN0012826</t>
  </si>
  <si>
    <t>SBIN0012827</t>
  </si>
  <si>
    <t>SBIN0012828</t>
  </si>
  <si>
    <t>SBIN0012829</t>
  </si>
  <si>
    <t>SBIN0012830</t>
  </si>
  <si>
    <t>SBIN0012831</t>
  </si>
  <si>
    <t>SBIN0012832</t>
  </si>
  <si>
    <t>SBIN0012833</t>
  </si>
  <si>
    <t>SBIN0012834</t>
  </si>
  <si>
    <t>SBIN0012835</t>
  </si>
  <si>
    <t>SBIN0012836</t>
  </si>
  <si>
    <t>SBIN0012837</t>
  </si>
  <si>
    <t>SBIN0012838</t>
  </si>
  <si>
    <t>SBIN0012839</t>
  </si>
  <si>
    <t>SBIN0012840</t>
  </si>
  <si>
    <t>SBIN0012841</t>
  </si>
  <si>
    <t>SBIN0012842</t>
  </si>
  <si>
    <t>SBIN0012843</t>
  </si>
  <si>
    <t>SBIN0012844</t>
  </si>
  <si>
    <t>SBIN0012845</t>
  </si>
  <si>
    <t>SBIN0012846</t>
  </si>
  <si>
    <t>SBIN0012847</t>
  </si>
  <si>
    <t>SBIN0012848</t>
  </si>
  <si>
    <t>SBIN0012849</t>
  </si>
  <si>
    <t>SBIN0012850</t>
  </si>
  <si>
    <t>SBIN0012851</t>
  </si>
  <si>
    <t>SBIN0012852</t>
  </si>
  <si>
    <t>SBIN0012853</t>
  </si>
  <si>
    <t>SBIN0012854</t>
  </si>
  <si>
    <t>SBIN0012855</t>
  </si>
  <si>
    <t>SBIN0012856</t>
  </si>
  <si>
    <t>SBIN0012857</t>
  </si>
  <si>
    <t>SBIN0012858</t>
  </si>
  <si>
    <t>SBIN0012859</t>
  </si>
  <si>
    <t>SBIN0012860</t>
  </si>
  <si>
    <t>SBIN0012861</t>
  </si>
  <si>
    <t>SBIN0012862</t>
  </si>
  <si>
    <t>SBIN0012863</t>
  </si>
  <si>
    <t>SBIN0012864</t>
  </si>
  <si>
    <t>SBIN0012865</t>
  </si>
  <si>
    <t>SBIN0012866</t>
  </si>
  <si>
    <t>SBIN0012867</t>
  </si>
  <si>
    <t>SBIN0012868</t>
  </si>
  <si>
    <t>SBIN0012869</t>
  </si>
  <si>
    <t>SBIN0012870</t>
  </si>
  <si>
    <t>SBIN0012871</t>
  </si>
  <si>
    <t>SBIN0012873</t>
  </si>
  <si>
    <t>SBIN0012874</t>
  </si>
  <si>
    <t>SBIN0012875</t>
  </si>
  <si>
    <t>SBIN0012876</t>
  </si>
  <si>
    <t>SBIN0012877</t>
  </si>
  <si>
    <t>SBIN0012879</t>
  </si>
  <si>
    <t>SBIN0012880</t>
  </si>
  <si>
    <t>SBIN0012881</t>
  </si>
  <si>
    <t>SBIN0012882</t>
  </si>
  <si>
    <t>SBIN0012883</t>
  </si>
  <si>
    <t>SBIN0012886</t>
  </si>
  <si>
    <t>SBIN0012888</t>
  </si>
  <si>
    <t>SBIN0012889</t>
  </si>
  <si>
    <t>SBIN0012890</t>
  </si>
  <si>
    <t>SBIN0012891</t>
  </si>
  <si>
    <t>SBIN0012892</t>
  </si>
  <si>
    <t>SBIN0012893</t>
  </si>
  <si>
    <t>SBIN0012894</t>
  </si>
  <si>
    <t>SBIN0012895</t>
  </si>
  <si>
    <t>SBIN0012896</t>
  </si>
  <si>
    <t>SBIN0012897</t>
  </si>
  <si>
    <t>SBIN0012898</t>
  </si>
  <si>
    <t>SBIN0012899</t>
  </si>
  <si>
    <t>SBIN0012901</t>
  </si>
  <si>
    <t>SBIN0012902</t>
  </si>
  <si>
    <t>SBIN0012903</t>
  </si>
  <si>
    <t>SBIN0012905</t>
  </si>
  <si>
    <t>SBIN0012906</t>
  </si>
  <si>
    <t>SBIN0012907</t>
  </si>
  <si>
    <t>SBIN0012908</t>
  </si>
  <si>
    <t>SBIN0012909</t>
  </si>
  <si>
    <t>SBIN0012910</t>
  </si>
  <si>
    <t>SBIN0012911</t>
  </si>
  <si>
    <t>SBIN0012912</t>
  </si>
  <si>
    <t>SBIN0012916</t>
  </si>
  <si>
    <t>SBIN0012917</t>
  </si>
  <si>
    <t>SBIN0012918</t>
  </si>
  <si>
    <t>SBIN0012919</t>
  </si>
  <si>
    <t>SBIN0012920</t>
  </si>
  <si>
    <t>SBIN0012921</t>
  </si>
  <si>
    <t>SBIN0012922</t>
  </si>
  <si>
    <t>SBIN0012923</t>
  </si>
  <si>
    <t>SBIN0012924</t>
  </si>
  <si>
    <t>SBIN0012925</t>
  </si>
  <si>
    <t>SBIN0012926</t>
  </si>
  <si>
    <t>SBIN0012927</t>
  </si>
  <si>
    <t>SBIN0012928</t>
  </si>
  <si>
    <t>SBIN0012930</t>
  </si>
  <si>
    <t>SBIN0012931</t>
  </si>
  <si>
    <t>SBIN0012932</t>
  </si>
  <si>
    <t>SBIN0012933</t>
  </si>
  <si>
    <t>SBIN0012934</t>
  </si>
  <si>
    <t>SBIN0012935</t>
  </si>
  <si>
    <t>SBIN0012936</t>
  </si>
  <si>
    <t>SBIN0012937</t>
  </si>
  <si>
    <t>SBIN0012940</t>
  </si>
  <si>
    <t>SBIN0012941</t>
  </si>
  <si>
    <t>SBIN0012942</t>
  </si>
  <si>
    <t>SBIN0012943</t>
  </si>
  <si>
    <t>SBIN0012944</t>
  </si>
  <si>
    <t>SBIN0012945</t>
  </si>
  <si>
    <t>SBIN0012946</t>
  </si>
  <si>
    <t>SBIN0012947</t>
  </si>
  <si>
    <t>SBIN0012948</t>
  </si>
  <si>
    <t>SBIN0012949</t>
  </si>
  <si>
    <t>SBIN0012950</t>
  </si>
  <si>
    <t>SBIN0012951</t>
  </si>
  <si>
    <t>SBIN0012952</t>
  </si>
  <si>
    <t>SBIN0012953</t>
  </si>
  <si>
    <t>SBIN0012954</t>
  </si>
  <si>
    <t>SBIN0012956</t>
  </si>
  <si>
    <t>SBIN0012957</t>
  </si>
  <si>
    <t>SBIN0012959</t>
  </si>
  <si>
    <t>SBIN0012960</t>
  </si>
  <si>
    <t>SBIN0012961</t>
  </si>
  <si>
    <t>SBIN0012962</t>
  </si>
  <si>
    <t>SBIN0012963</t>
  </si>
  <si>
    <t>SBIN0012964</t>
  </si>
  <si>
    <t>SBIN0012965</t>
  </si>
  <si>
    <t>SBIN0012966</t>
  </si>
  <si>
    <t>SBIN0012968</t>
  </si>
  <si>
    <t>SBIN0012969</t>
  </si>
  <si>
    <t>SBIN0012970</t>
  </si>
  <si>
    <t>SBIN0012971</t>
  </si>
  <si>
    <t>SBIN0012972</t>
  </si>
  <si>
    <t>SBIN0012973</t>
  </si>
  <si>
    <t>SBIN0012974</t>
  </si>
  <si>
    <t>SBIN0012975</t>
  </si>
  <si>
    <t>SBIN0012976</t>
  </si>
  <si>
    <t>SBIN0012977</t>
  </si>
  <si>
    <t>SBIN0012978</t>
  </si>
  <si>
    <t>SBIN0012979</t>
  </si>
  <si>
    <t>SBIN0012980</t>
  </si>
  <si>
    <t>SBIN0012981</t>
  </si>
  <si>
    <t>SBIN0012982</t>
  </si>
  <si>
    <t>SBIN0012983</t>
  </si>
  <si>
    <t>SBIN0012984</t>
  </si>
  <si>
    <t>SBIN0012985</t>
  </si>
  <si>
    <t>SBIN0012986</t>
  </si>
  <si>
    <t>SBIN0012987</t>
  </si>
  <si>
    <t>SBIN0012988</t>
  </si>
  <si>
    <t>SBIN0012989</t>
  </si>
  <si>
    <t>SBIN0012990</t>
  </si>
  <si>
    <t>SBIN0012991</t>
  </si>
  <si>
    <t>SBIN0012992</t>
  </si>
  <si>
    <t>SBIN0012993</t>
  </si>
  <si>
    <t>SBIN0012994</t>
  </si>
  <si>
    <t>SBIN0012995</t>
  </si>
  <si>
    <t>SBIN0012996</t>
  </si>
  <si>
    <t>SBIN0012997</t>
  </si>
  <si>
    <t>SBIN0012998</t>
  </si>
  <si>
    <t>SBIN0012999</t>
  </si>
  <si>
    <t>SBIN0013000</t>
  </si>
  <si>
    <t>SBIN0013001</t>
  </si>
  <si>
    <t>SBIN0013003</t>
  </si>
  <si>
    <t>SBIN0013004</t>
  </si>
  <si>
    <t>SBIN0013005</t>
  </si>
  <si>
    <t>SBIN0013006</t>
  </si>
  <si>
    <t>SBIN0013007</t>
  </si>
  <si>
    <t>SBIN0013008</t>
  </si>
  <si>
    <t>SBIN0013009</t>
  </si>
  <si>
    <t>SBIN0013010</t>
  </si>
  <si>
    <t>SBIN0013011</t>
  </si>
  <si>
    <t>SBIN0013012</t>
  </si>
  <si>
    <t>SBIN0013013</t>
  </si>
  <si>
    <t>SBIN0013014</t>
  </si>
  <si>
    <t>SBIN0013015</t>
  </si>
  <si>
    <t>SBIN0013016</t>
  </si>
  <si>
    <t>SBIN0013017</t>
  </si>
  <si>
    <t>SBIN0013018</t>
  </si>
  <si>
    <t>SBIN0013019</t>
  </si>
  <si>
    <t>SBIN0013020</t>
  </si>
  <si>
    <t>SBIN0013021</t>
  </si>
  <si>
    <t>SBIN0013022</t>
  </si>
  <si>
    <t>SBIN0013023</t>
  </si>
  <si>
    <t>SBIN0013024</t>
  </si>
  <si>
    <t>SBIN0013025</t>
  </si>
  <si>
    <t>SBIN0013026</t>
  </si>
  <si>
    <t>SBIN0013027</t>
  </si>
  <si>
    <t>SBIN0013028</t>
  </si>
  <si>
    <t>SBIN0013029</t>
  </si>
  <si>
    <t>SBIN0013030</t>
  </si>
  <si>
    <t>SBIN0013031</t>
  </si>
  <si>
    <t>SBIN0013032</t>
  </si>
  <si>
    <t>SBIN0013033</t>
  </si>
  <si>
    <t>SBIN0013034</t>
  </si>
  <si>
    <t>SBIN0013035</t>
  </si>
  <si>
    <t>SBIN0013036</t>
  </si>
  <si>
    <t>SBIN0013037</t>
  </si>
  <si>
    <t>SBIN0013038</t>
  </si>
  <si>
    <t>SBIN0013039</t>
  </si>
  <si>
    <t>SBIN0013040</t>
  </si>
  <si>
    <t>SBIN0013041</t>
  </si>
  <si>
    <t>SBIN0013042</t>
  </si>
  <si>
    <t>SBIN0013043</t>
  </si>
  <si>
    <t>SBIN0013045</t>
  </si>
  <si>
    <t>SBIN0013046</t>
  </si>
  <si>
    <t>SBIN0013047</t>
  </si>
  <si>
    <t>SBIN0013049</t>
  </si>
  <si>
    <t>SBIN0013051</t>
  </si>
  <si>
    <t>SBIN0013052</t>
  </si>
  <si>
    <t>SBIN0013053</t>
  </si>
  <si>
    <t>SBIN0013054</t>
  </si>
  <si>
    <t>SBIN0013055</t>
  </si>
  <si>
    <t>SBIN0013056</t>
  </si>
  <si>
    <t>SBIN0013057</t>
  </si>
  <si>
    <t>SBIN0013058</t>
  </si>
  <si>
    <t>SBIN0013059</t>
  </si>
  <si>
    <t>SBIN0013061</t>
  </si>
  <si>
    <t>SBIN0013062</t>
  </si>
  <si>
    <t>SBIN0013063</t>
  </si>
  <si>
    <t>SBIN0013065</t>
  </si>
  <si>
    <t>SBIN0013067</t>
  </si>
  <si>
    <t>SBIN0013068</t>
  </si>
  <si>
    <t>SBIN0013070</t>
  </si>
  <si>
    <t>SBIN0013071</t>
  </si>
  <si>
    <t>SBIN0013072</t>
  </si>
  <si>
    <t>SBIN0013074</t>
  </si>
  <si>
    <t>SBIN0013075</t>
  </si>
  <si>
    <t>SBIN0013078</t>
  </si>
  <si>
    <t>SBIN0013090</t>
  </si>
  <si>
    <t>SBIN0013091</t>
  </si>
  <si>
    <t>SBIN0013092</t>
  </si>
  <si>
    <t>SBIN0013093</t>
  </si>
  <si>
    <t>SBIN0013094</t>
  </si>
  <si>
    <t>SBIN0013095</t>
  </si>
  <si>
    <t>SBIN0013096</t>
  </si>
  <si>
    <t>SBIN0013097</t>
  </si>
  <si>
    <t>SBIN0013098</t>
  </si>
  <si>
    <t>SBIN0013099</t>
  </si>
  <si>
    <t>SBIN0013100</t>
  </si>
  <si>
    <t>SBIN0013101</t>
  </si>
  <si>
    <t>SBIN0013102</t>
  </si>
  <si>
    <t>SBIN0013103</t>
  </si>
  <si>
    <t>SBIN0013104</t>
  </si>
  <si>
    <t>SBIN0013105</t>
  </si>
  <si>
    <t>SBIN0013106</t>
  </si>
  <si>
    <t>SBIN0013107</t>
  </si>
  <si>
    <t>SBIN0013108</t>
  </si>
  <si>
    <t>SBIN0013109</t>
  </si>
  <si>
    <t>SBIN0013111</t>
  </si>
  <si>
    <t>SBIN0013112</t>
  </si>
  <si>
    <t>SBIN0013113</t>
  </si>
  <si>
    <t>SBIN0013117</t>
  </si>
  <si>
    <t>SBIN0013121</t>
  </si>
  <si>
    <t>SBIN0013122</t>
  </si>
  <si>
    <t>SBIN0013123</t>
  </si>
  <si>
    <t>SBIN0013124</t>
  </si>
  <si>
    <t>SBIN0013125</t>
  </si>
  <si>
    <t>SBIN0013127</t>
  </si>
  <si>
    <t>SBIN0013128</t>
  </si>
  <si>
    <t>SBIN0013129</t>
  </si>
  <si>
    <t>SBIN0013132</t>
  </si>
  <si>
    <t>SBIN0013133</t>
  </si>
  <si>
    <t>SBIN0013136</t>
  </si>
  <si>
    <t>SBIN0013137</t>
  </si>
  <si>
    <t>SBIN0013138</t>
  </si>
  <si>
    <t>SBIN0013139</t>
  </si>
  <si>
    <t>SBIN0013140</t>
  </si>
  <si>
    <t>SBIN0013141</t>
  </si>
  <si>
    <t>SBIN0013142</t>
  </si>
  <si>
    <t>SBIN0013143</t>
  </si>
  <si>
    <t>SBIN0013145</t>
  </si>
  <si>
    <t>SBIN0013146</t>
  </si>
  <si>
    <t>SBIN0013147</t>
  </si>
  <si>
    <t>SBIN0013148</t>
  </si>
  <si>
    <t>SBIN0013150</t>
  </si>
  <si>
    <t>SBIN0013151</t>
  </si>
  <si>
    <t>SBIN0013152</t>
  </si>
  <si>
    <t>SBIN0013153</t>
  </si>
  <si>
    <t>SBIN0013154</t>
  </si>
  <si>
    <t>SBIN0013155</t>
  </si>
  <si>
    <t>SBIN0013156</t>
  </si>
  <si>
    <t>SBIN0013157</t>
  </si>
  <si>
    <t>SBIN0013158</t>
  </si>
  <si>
    <t>SBIN0013159</t>
  </si>
  <si>
    <t>SBIN0013160</t>
  </si>
  <si>
    <t>SBIN0013161</t>
  </si>
  <si>
    <t>SBIN0013162</t>
  </si>
  <si>
    <t>SBIN0013163</t>
  </si>
  <si>
    <t>SBIN0013164</t>
  </si>
  <si>
    <t>SBIN0013165</t>
  </si>
  <si>
    <t>SBIN0013166</t>
  </si>
  <si>
    <t>SBIN0013167</t>
  </si>
  <si>
    <t>SBIN0013168</t>
  </si>
  <si>
    <t>SBIN0013169</t>
  </si>
  <si>
    <t>SBIN0013170</t>
  </si>
  <si>
    <t>SBIN0013171</t>
  </si>
  <si>
    <t>SBIN0013172</t>
  </si>
  <si>
    <t>SBIN0013173</t>
  </si>
  <si>
    <t>SBIN0013174</t>
  </si>
  <si>
    <t>SBIN0013175</t>
  </si>
  <si>
    <t>SBIN0013176</t>
  </si>
  <si>
    <t>SBIN0013177</t>
  </si>
  <si>
    <t>SBIN0013178</t>
  </si>
  <si>
    <t>SBIN0013180</t>
  </si>
  <si>
    <t>SBIN0013181</t>
  </si>
  <si>
    <t>SBIN0013182</t>
  </si>
  <si>
    <t>SBIN0013183</t>
  </si>
  <si>
    <t>SBIN0013184</t>
  </si>
  <si>
    <t>SBIN0013185</t>
  </si>
  <si>
    <t>SBIN0013195</t>
  </si>
  <si>
    <t>SBIN0013196</t>
  </si>
  <si>
    <t>SBIN0013197</t>
  </si>
  <si>
    <t>SBIN0013198</t>
  </si>
  <si>
    <t>SBIN0013199</t>
  </si>
  <si>
    <t>SBIN0013201</t>
  </si>
  <si>
    <t>SBIN0013202</t>
  </si>
  <si>
    <t>SBIN0013203</t>
  </si>
  <si>
    <t>SBIN0013204</t>
  </si>
  <si>
    <t>SBIN0013205</t>
  </si>
  <si>
    <t>SBIN0013206</t>
  </si>
  <si>
    <t>SBIN0013207</t>
  </si>
  <si>
    <t>SBIN0013208</t>
  </si>
  <si>
    <t>SBIN0013209</t>
  </si>
  <si>
    <t>SBIN0013210</t>
  </si>
  <si>
    <t>SBIN0013211</t>
  </si>
  <si>
    <t>SBIN0013212</t>
  </si>
  <si>
    <t>SBIN0013213</t>
  </si>
  <si>
    <t>SBIN0013214</t>
  </si>
  <si>
    <t>SBIN0013215</t>
  </si>
  <si>
    <t>SBIN0013216</t>
  </si>
  <si>
    <t>SBIN0013217</t>
  </si>
  <si>
    <t>SBIN0013218</t>
  </si>
  <si>
    <t>SBIN0013219</t>
  </si>
  <si>
    <t>SBIN0013220</t>
  </si>
  <si>
    <t>SBIN0013221</t>
  </si>
  <si>
    <t>SBIN0013222</t>
  </si>
  <si>
    <t>SBIN0013223</t>
  </si>
  <si>
    <t>SBIN0013224</t>
  </si>
  <si>
    <t>SBIN0013225</t>
  </si>
  <si>
    <t>SBIN0013226</t>
  </si>
  <si>
    <t>SBIN0013227</t>
  </si>
  <si>
    <t>SBIN0013228</t>
  </si>
  <si>
    <t>SBIN0013229</t>
  </si>
  <si>
    <t>SBIN0013230</t>
  </si>
  <si>
    <t>SBIN0013231</t>
  </si>
  <si>
    <t>SBIN0013232</t>
  </si>
  <si>
    <t>SBIN0013233</t>
  </si>
  <si>
    <t>SBIN0013234</t>
  </si>
  <si>
    <t>SBIN0013235</t>
  </si>
  <si>
    <t>SBIN0013236</t>
  </si>
  <si>
    <t>SBIN0013237</t>
  </si>
  <si>
    <t>SBIN0013238</t>
  </si>
  <si>
    <t>SBIN0013239</t>
  </si>
  <si>
    <t>SBIN0013240</t>
  </si>
  <si>
    <t>SBIN0013241</t>
  </si>
  <si>
    <t>SBIN0013242</t>
  </si>
  <si>
    <t>SBIN0013243</t>
  </si>
  <si>
    <t>SBIN0013244</t>
  </si>
  <si>
    <t>SBIN0013246</t>
  </si>
  <si>
    <t>SBIN0013247</t>
  </si>
  <si>
    <t>SBIN0013248</t>
  </si>
  <si>
    <t>SBIN0013249</t>
  </si>
  <si>
    <t>SBIN0013250</t>
  </si>
  <si>
    <t>SBIN0013251</t>
  </si>
  <si>
    <t>SBIN0013252</t>
  </si>
  <si>
    <t>SBIN0013254</t>
  </si>
  <si>
    <t>SBIN0013255</t>
  </si>
  <si>
    <t>SBIN0013256</t>
  </si>
  <si>
    <t>SBIN0013257</t>
  </si>
  <si>
    <t>SBIN0013258</t>
  </si>
  <si>
    <t>SBIN0013259</t>
  </si>
  <si>
    <t>SBIN0013260</t>
  </si>
  <si>
    <t>SBIN0013261</t>
  </si>
  <si>
    <t>SBIN0013262</t>
  </si>
  <si>
    <t>SBIN0013264</t>
  </si>
  <si>
    <t>SBIN0013265</t>
  </si>
  <si>
    <t>SBIN0013266</t>
  </si>
  <si>
    <t>SBIN0013267</t>
  </si>
  <si>
    <t>SBIN0013268</t>
  </si>
  <si>
    <t>SBIN0013269</t>
  </si>
  <si>
    <t>SBIN0013270</t>
  </si>
  <si>
    <t>SBIN0013271</t>
  </si>
  <si>
    <t>SBIN0013272</t>
  </si>
  <si>
    <t>SBIN0013273</t>
  </si>
  <si>
    <t>SBIN0013274</t>
  </si>
  <si>
    <t>SBIN0013275</t>
  </si>
  <si>
    <t>SBIN0013276</t>
  </si>
  <si>
    <t>SBIN0013277</t>
  </si>
  <si>
    <t>SBIN0013278</t>
  </si>
  <si>
    <t>SBIN0013280</t>
  </si>
  <si>
    <t>SBIN0013281</t>
  </si>
  <si>
    <t>SBIN0013282</t>
  </si>
  <si>
    <t>SBIN0013283</t>
  </si>
  <si>
    <t>SBIN0013284</t>
  </si>
  <si>
    <t>SBIN0013285</t>
  </si>
  <si>
    <t>SBIN0013286</t>
  </si>
  <si>
    <t>SBIN0013287</t>
  </si>
  <si>
    <t>SBIN0013288</t>
  </si>
  <si>
    <t>SBIN0013289</t>
  </si>
  <si>
    <t>SBIN0013290</t>
  </si>
  <si>
    <t>SBIN0013291</t>
  </si>
  <si>
    <t>SBIN0013292</t>
  </si>
  <si>
    <t>SBIN0013293</t>
  </si>
  <si>
    <t>SBIN0013294</t>
  </si>
  <si>
    <t>SBIN0013295</t>
  </si>
  <si>
    <t>SBIN0013296</t>
  </si>
  <si>
    <t>SBIN0013297</t>
  </si>
  <si>
    <t>SBIN0013298</t>
  </si>
  <si>
    <t>SBIN0013299</t>
  </si>
  <si>
    <t>SBIN0013300</t>
  </si>
  <si>
    <t>SBIN0013301</t>
  </si>
  <si>
    <t>SBIN0013302</t>
  </si>
  <si>
    <t>SBIN0013303</t>
  </si>
  <si>
    <t>SBIN0013305</t>
  </si>
  <si>
    <t>SBIN0013306</t>
  </si>
  <si>
    <t>SBIN0013307</t>
  </si>
  <si>
    <t>SBIN0013308</t>
  </si>
  <si>
    <t>SBIN0013309</t>
  </si>
  <si>
    <t>SBIN0013311</t>
  </si>
  <si>
    <t>SBIN0013312</t>
  </si>
  <si>
    <t>SBIN0013313</t>
  </si>
  <si>
    <t>SBIN0013314</t>
  </si>
  <si>
    <t>SBIN0013315</t>
  </si>
  <si>
    <t>SBIN0013316</t>
  </si>
  <si>
    <t>SBIN0013317</t>
  </si>
  <si>
    <t>SBIN0013318</t>
  </si>
  <si>
    <t>SBIN0013319</t>
  </si>
  <si>
    <t>SBIN0013320</t>
  </si>
  <si>
    <t>SBIN0013321</t>
  </si>
  <si>
    <t>SBIN0013323</t>
  </si>
  <si>
    <t>SBIN0013324</t>
  </si>
  <si>
    <t>SBIN0013326</t>
  </si>
  <si>
    <t>SBIN0013327</t>
  </si>
  <si>
    <t>SBIN0013328</t>
  </si>
  <si>
    <t>SBIN0013329</t>
  </si>
  <si>
    <t>SBIN0013331</t>
  </si>
  <si>
    <t>SBIN0013334</t>
  </si>
  <si>
    <t>SBIN0013335</t>
  </si>
  <si>
    <t>SBIN0013338</t>
  </si>
  <si>
    <t>SBIN0013340</t>
  </si>
  <si>
    <t>SBIN0013341</t>
  </si>
  <si>
    <t>SBIN0013342</t>
  </si>
  <si>
    <t>SBIN0013343</t>
  </si>
  <si>
    <t>SBIN0013344</t>
  </si>
  <si>
    <t>SBIN0013345</t>
  </si>
  <si>
    <t>SBIN0013347</t>
  </si>
  <si>
    <t>SBIN0013348</t>
  </si>
  <si>
    <t>SBIN0013349</t>
  </si>
  <si>
    <t>SBIN0013350</t>
  </si>
  <si>
    <t>SBIN0013351</t>
  </si>
  <si>
    <t>SBIN0013352</t>
  </si>
  <si>
    <t>SBIN0013353</t>
  </si>
  <si>
    <t>SBIN0013354</t>
  </si>
  <si>
    <t>SBIN0013355</t>
  </si>
  <si>
    <t>SBIN0013356</t>
  </si>
  <si>
    <t>SBIN0013357</t>
  </si>
  <si>
    <t>SBIN0013358</t>
  </si>
  <si>
    <t>SBIN0013359</t>
  </si>
  <si>
    <t>SBIN0013360</t>
  </si>
  <si>
    <t>SBIN0013361</t>
  </si>
  <si>
    <t>SBIN0013362</t>
  </si>
  <si>
    <t>SBIN0013363</t>
  </si>
  <si>
    <t>SBIN0013364</t>
  </si>
  <si>
    <t>SBIN0013365</t>
  </si>
  <si>
    <t>SBIN0013366</t>
  </si>
  <si>
    <t>SBIN0013367</t>
  </si>
  <si>
    <t>SBIN0013369</t>
  </si>
  <si>
    <t>SBIN0013370</t>
  </si>
  <si>
    <t>SBIN0013371</t>
  </si>
  <si>
    <t>SBIN0013372</t>
  </si>
  <si>
    <t>SBIN0013373</t>
  </si>
  <si>
    <t>SBIN0013375</t>
  </si>
  <si>
    <t>SBIN0013376</t>
  </si>
  <si>
    <t>SBIN0013377</t>
  </si>
  <si>
    <t>SBIN0013378</t>
  </si>
  <si>
    <t>SBIN0013379</t>
  </si>
  <si>
    <t>SBIN0013380</t>
  </si>
  <si>
    <t>SBIN0013381</t>
  </si>
  <si>
    <t>SBIN0013382</t>
  </si>
  <si>
    <t>SBIN0013383</t>
  </si>
  <si>
    <t>SBIN0013384</t>
  </si>
  <si>
    <t>SBIN0013385</t>
  </si>
  <si>
    <t>SBIN0013386</t>
  </si>
  <si>
    <t>SBIN0013387</t>
  </si>
  <si>
    <t>SBIN0013388</t>
  </si>
  <si>
    <t>SBIN0013389</t>
  </si>
  <si>
    <t>SBIN0013390</t>
  </si>
  <si>
    <t>SBIN0013391</t>
  </si>
  <si>
    <t>SBIN0013392</t>
  </si>
  <si>
    <t>SBIN0013393</t>
  </si>
  <si>
    <t>SBIN0013394</t>
  </si>
  <si>
    <t>SBIN0013395</t>
  </si>
  <si>
    <t>SBIN0013396</t>
  </si>
  <si>
    <t>SBIN0013398</t>
  </si>
  <si>
    <t>SBIN0013399</t>
  </si>
  <si>
    <t>SBIN0013400</t>
  </si>
  <si>
    <t>SBIN0013401</t>
  </si>
  <si>
    <t>SBIN0013402</t>
  </si>
  <si>
    <t>SBIN0013403</t>
  </si>
  <si>
    <t>SBIN0013404</t>
  </si>
  <si>
    <t>SBIN0013405</t>
  </si>
  <si>
    <t>SBIN0013406</t>
  </si>
  <si>
    <t>SBIN0013407</t>
  </si>
  <si>
    <t>SBIN0013408</t>
  </si>
  <si>
    <t>SBIN0013409</t>
  </si>
  <si>
    <t>SBIN0013410</t>
  </si>
  <si>
    <t>SBIN0013411</t>
  </si>
  <si>
    <t>SBIN0013412</t>
  </si>
  <si>
    <t>SBIN0013413</t>
  </si>
  <si>
    <t>SBIN0013414</t>
  </si>
  <si>
    <t>SBIN0013415</t>
  </si>
  <si>
    <t>SBIN0013416</t>
  </si>
  <si>
    <t>SBIN0013417</t>
  </si>
  <si>
    <t>SBIN0013418</t>
  </si>
  <si>
    <t>SBIN0013419</t>
  </si>
  <si>
    <t>SBIN0013420</t>
  </si>
  <si>
    <t>SBIN0013422</t>
  </si>
  <si>
    <t>SBIN0013423</t>
  </si>
  <si>
    <t>SBIN0013424</t>
  </si>
  <si>
    <t>SBIN0013425</t>
  </si>
  <si>
    <t>SBIN0013426</t>
  </si>
  <si>
    <t>SBIN0013427</t>
  </si>
  <si>
    <t>SBIN0013428</t>
  </si>
  <si>
    <t>SBIN0013429</t>
  </si>
  <si>
    <t>SBIN0013431</t>
  </si>
  <si>
    <t>SBIN0013432</t>
  </si>
  <si>
    <t>SBIN0013433</t>
  </si>
  <si>
    <t>SBIN0013434</t>
  </si>
  <si>
    <t>SBIN0013435</t>
  </si>
  <si>
    <t>SBIN0013436</t>
  </si>
  <si>
    <t>SBIN0013437</t>
  </si>
  <si>
    <t>SBIN0013438</t>
  </si>
  <si>
    <t>SBIN0013439</t>
  </si>
  <si>
    <t>SBIN0013440</t>
  </si>
  <si>
    <t>SBIN0013441</t>
  </si>
  <si>
    <t>SBIN0013442</t>
  </si>
  <si>
    <t>SBIN0013443</t>
  </si>
  <si>
    <t>SBIN0013444</t>
  </si>
  <si>
    <t>SBIN0013445</t>
  </si>
  <si>
    <t>SBIN0013446</t>
  </si>
  <si>
    <t>SBIN0013447</t>
  </si>
  <si>
    <t>SBIN0013448</t>
  </si>
  <si>
    <t>SBIN0013450</t>
  </si>
  <si>
    <t>SBIN0013451</t>
  </si>
  <si>
    <t>SBIN0013452</t>
  </si>
  <si>
    <t>SBIN0013453</t>
  </si>
  <si>
    <t>SBIN0013454</t>
  </si>
  <si>
    <t>SBIN0013455</t>
  </si>
  <si>
    <t>SBIN0013456</t>
  </si>
  <si>
    <t>SBIN0013457</t>
  </si>
  <si>
    <t>SBIN0013458</t>
  </si>
  <si>
    <t>SBIN0013459</t>
  </si>
  <si>
    <t>SBIN0013460</t>
  </si>
  <si>
    <t>SBIN0013461</t>
  </si>
  <si>
    <t>SBIN0013463</t>
  </si>
  <si>
    <t>SBIN0013464</t>
  </si>
  <si>
    <t>SBIN0013465</t>
  </si>
  <si>
    <t>SBIN0013466</t>
  </si>
  <si>
    <t>SBIN0013467</t>
  </si>
  <si>
    <t>SBIN0013468</t>
  </si>
  <si>
    <t>SBIN0013469</t>
  </si>
  <si>
    <t>SBIN0013470</t>
  </si>
  <si>
    <t>SBIN0013471</t>
  </si>
  <si>
    <t>SBIN0013472</t>
  </si>
  <si>
    <t>SBIN0013473</t>
  </si>
  <si>
    <t>SBIN0013474</t>
  </si>
  <si>
    <t>SBIN0013475</t>
  </si>
  <si>
    <t>SBIN0013476</t>
  </si>
  <si>
    <t>SBIN0013477</t>
  </si>
  <si>
    <t>SBIN0013478</t>
  </si>
  <si>
    <t>SBIN0013479</t>
  </si>
  <si>
    <t>SBIN0013480</t>
  </si>
  <si>
    <t>SBIN0013481</t>
  </si>
  <si>
    <t>SBIN0013482</t>
  </si>
  <si>
    <t>SBIN0013483</t>
  </si>
  <si>
    <t>SBIN0013484</t>
  </si>
  <si>
    <t>SBIN0013485</t>
  </si>
  <si>
    <t>SBIN0013486</t>
  </si>
  <si>
    <t>SBIN0013487</t>
  </si>
  <si>
    <t>SBIN0013488</t>
  </si>
  <si>
    <t>SBIN0013489</t>
  </si>
  <si>
    <t>SBIN0013490</t>
  </si>
  <si>
    <t>SBIN0013493</t>
  </si>
  <si>
    <t>SBIN0013494</t>
  </si>
  <si>
    <t>SBIN0013495</t>
  </si>
  <si>
    <t>SBIN0013496</t>
  </si>
  <si>
    <t>SBIN0013497</t>
  </si>
  <si>
    <t>SBIN0013498</t>
  </si>
  <si>
    <t>SBIN0013499</t>
  </si>
  <si>
    <t>SBIN0013500</t>
  </si>
  <si>
    <t>SBIN0013502</t>
  </si>
  <si>
    <t>SBIN0013503</t>
  </si>
  <si>
    <t>SBIN0013504</t>
  </si>
  <si>
    <t>SBIN0013505</t>
  </si>
  <si>
    <t>SBIN0013506</t>
  </si>
  <si>
    <t>SBIN0013507</t>
  </si>
  <si>
    <t>SBIN0013508</t>
  </si>
  <si>
    <t>SBIN0013510</t>
  </si>
  <si>
    <t>SBIN0013511</t>
  </si>
  <si>
    <t>SBIN0013517</t>
  </si>
  <si>
    <t>SBIN0013518</t>
  </si>
  <si>
    <t>SBIN0013519</t>
  </si>
  <si>
    <t>SBIN0013521</t>
  </si>
  <si>
    <t>SBIN0013522</t>
  </si>
  <si>
    <t>SBIN0013523</t>
  </si>
  <si>
    <t>SBIN0013525</t>
  </si>
  <si>
    <t>SBIN0013526</t>
  </si>
  <si>
    <t>SBIN0013527</t>
  </si>
  <si>
    <t>SBIN0013528</t>
  </si>
  <si>
    <t>SBIN0013529</t>
  </si>
  <si>
    <t>SBIN0013530</t>
  </si>
  <si>
    <t>SBIN0013532</t>
  </si>
  <si>
    <t>SBIN0013533</t>
  </si>
  <si>
    <t>SBIN0013534</t>
  </si>
  <si>
    <t>SBIN0013535</t>
  </si>
  <si>
    <t>SBIN0013536</t>
  </si>
  <si>
    <t>SBIN0013537</t>
  </si>
  <si>
    <t>SBIN0013538</t>
  </si>
  <si>
    <t>SBIN0013539</t>
  </si>
  <si>
    <t>SBIN0013540</t>
  </si>
  <si>
    <t>SBIN0013541</t>
  </si>
  <si>
    <t>SBIN0013542</t>
  </si>
  <si>
    <t>SBIN0013543</t>
  </si>
  <si>
    <t>SBIN0013544</t>
  </si>
  <si>
    <t>SBIN0013545</t>
  </si>
  <si>
    <t>SBIN0013546</t>
  </si>
  <si>
    <t>SBIN0013547</t>
  </si>
  <si>
    <t>SBIN0013548</t>
  </si>
  <si>
    <t>SBIN0013549</t>
  </si>
  <si>
    <t>SBIN0013551</t>
  </si>
  <si>
    <t>SBIN0013552</t>
  </si>
  <si>
    <t>SBIN0013553</t>
  </si>
  <si>
    <t>SBIN0013554</t>
  </si>
  <si>
    <t>SBIN0013556</t>
  </si>
  <si>
    <t>SBIN0013558</t>
  </si>
  <si>
    <t>SBIN0013560</t>
  </si>
  <si>
    <t>SBIN0013564</t>
  </si>
  <si>
    <t>SBIN0013566</t>
  </si>
  <si>
    <t>SBIN0013567</t>
  </si>
  <si>
    <t>SBIN0013568</t>
  </si>
  <si>
    <t>SBIN0013569</t>
  </si>
  <si>
    <t>SBIN0013570</t>
  </si>
  <si>
    <t>SBIN0013571</t>
  </si>
  <si>
    <t>SBIN0013572</t>
  </si>
  <si>
    <t>SBIN0013574</t>
  </si>
  <si>
    <t>SBIN0013575</t>
  </si>
  <si>
    <t>SBIN0013576</t>
  </si>
  <si>
    <t>SBIN0013577</t>
  </si>
  <si>
    <t>SBIN0013578</t>
  </si>
  <si>
    <t>SBIN0013579</t>
  </si>
  <si>
    <t>SBIN0013580</t>
  </si>
  <si>
    <t>SBIN0013581</t>
  </si>
  <si>
    <t>SBIN0013582</t>
  </si>
  <si>
    <t>SBIN0013583</t>
  </si>
  <si>
    <t>SBIN0013584</t>
  </si>
  <si>
    <t>SBIN0013585</t>
  </si>
  <si>
    <t>SBIN0013588</t>
  </si>
  <si>
    <t>SBIN0013589</t>
  </si>
  <si>
    <t>SBIN0013593</t>
  </si>
  <si>
    <t>SBIN0013594</t>
  </si>
  <si>
    <t>SBIN0013595</t>
  </si>
  <si>
    <t>SBIN0013596</t>
  </si>
  <si>
    <t>SBIN0013598</t>
  </si>
  <si>
    <t>SBIN0013599</t>
  </si>
  <si>
    <t>SBIN0013603</t>
  </si>
  <si>
    <t>SBIN0013604</t>
  </si>
  <si>
    <t>SBIN0013606</t>
  </si>
  <si>
    <t>SBIN0013608</t>
  </si>
  <si>
    <t>SBIN0013612</t>
  </si>
  <si>
    <t>SBIN0013614</t>
  </si>
  <si>
    <t>SBIN0013615</t>
  </si>
  <si>
    <t>SBIN0013617</t>
  </si>
  <si>
    <t>SBIN0013618</t>
  </si>
  <si>
    <t>SBIN0013620</t>
  </si>
  <si>
    <t>SBIN0013621</t>
  </si>
  <si>
    <t>SBIN0013622</t>
  </si>
  <si>
    <t>SBIN0013623</t>
  </si>
  <si>
    <t>SBIN0013630</t>
  </si>
  <si>
    <t>SBIN0013633</t>
  </si>
  <si>
    <t>SBIN0013634</t>
  </si>
  <si>
    <t>SBIN0013635</t>
  </si>
  <si>
    <t>SBIN0013636</t>
  </si>
  <si>
    <t>SBIN0013638</t>
  </si>
  <si>
    <t>SBIN0013639</t>
  </si>
  <si>
    <t>SBIN0013640</t>
  </si>
  <si>
    <t>SBIN0013641</t>
  </si>
  <si>
    <t>SBIN0013642</t>
  </si>
  <si>
    <t>SBIN0013643</t>
  </si>
  <si>
    <t>SBIN0013645</t>
  </si>
  <si>
    <t>SBIN0013646</t>
  </si>
  <si>
    <t>SBIN0013647</t>
  </si>
  <si>
    <t>SBIN0013648</t>
  </si>
  <si>
    <t>SBIN0013649</t>
  </si>
  <si>
    <t>SBIN0013650</t>
  </si>
  <si>
    <t>SBIN0013651</t>
  </si>
  <si>
    <t>SBIN0013652</t>
  </si>
  <si>
    <t>SBIN0013653</t>
  </si>
  <si>
    <t>SBIN0013654</t>
  </si>
  <si>
    <t>SBIN0013655</t>
  </si>
  <si>
    <t>SBIN0013657</t>
  </si>
  <si>
    <t>SBIN0013658</t>
  </si>
  <si>
    <t>SBIN0013659</t>
  </si>
  <si>
    <t>SBIN0013660</t>
  </si>
  <si>
    <t>SBIN0013661</t>
  </si>
  <si>
    <t>SBIN0013662</t>
  </si>
  <si>
    <t>SBIN0013663</t>
  </si>
  <si>
    <t>SBIN0013664</t>
  </si>
  <si>
    <t>SBIN0013665</t>
  </si>
  <si>
    <t>SBIN0013666</t>
  </si>
  <si>
    <t>SBIN0013672</t>
  </si>
  <si>
    <t>SBIN0013673</t>
  </si>
  <si>
    <t>SBIN0013675</t>
  </si>
  <si>
    <t>SBIN0013676</t>
  </si>
  <si>
    <t>SBIN0013679</t>
  </si>
  <si>
    <t>SBIN0013682</t>
  </si>
  <si>
    <t>SBIN0013683</t>
  </si>
  <si>
    <t>SBIN0013684</t>
  </si>
  <si>
    <t>SBIN0013685</t>
  </si>
  <si>
    <t>SBIN0013686</t>
  </si>
  <si>
    <t>SBIN0013687</t>
  </si>
  <si>
    <t>SBIN0013688</t>
  </si>
  <si>
    <t>SBIN0013691</t>
  </si>
  <si>
    <t>SBIN0013693</t>
  </si>
  <si>
    <t>SBIN0013694</t>
  </si>
  <si>
    <t>SBIN0013695</t>
  </si>
  <si>
    <t>SBIN0013701</t>
  </si>
  <si>
    <t>SBIN0013702</t>
  </si>
  <si>
    <t>SBIN0013703</t>
  </si>
  <si>
    <t>SBIN0013705</t>
  </si>
  <si>
    <t>SBIN0013707</t>
  </si>
  <si>
    <t>SBIN0013708</t>
  </si>
  <si>
    <t>SBIN0013709</t>
  </si>
  <si>
    <t>SBIN0013710</t>
  </si>
  <si>
    <t>SBIN0013711</t>
  </si>
  <si>
    <t>SBIN0013712</t>
  </si>
  <si>
    <t>SBIN0013713</t>
  </si>
  <si>
    <t>SBIN0013717</t>
  </si>
  <si>
    <t>SBIN0013718</t>
  </si>
  <si>
    <t>SBIN0013719</t>
  </si>
  <si>
    <t>SBIN0013720</t>
  </si>
  <si>
    <t>SBIN0013721</t>
  </si>
  <si>
    <t>SBIN0013722</t>
  </si>
  <si>
    <t>SBIN0013723</t>
  </si>
  <si>
    <t>SBIN0013724</t>
  </si>
  <si>
    <t>SBIN0013725</t>
  </si>
  <si>
    <t>SBIN0013726</t>
  </si>
  <si>
    <t>SBIN0013727</t>
  </si>
  <si>
    <t>SBIN0013728</t>
  </si>
  <si>
    <t>SBIN0013729</t>
  </si>
  <si>
    <t>SBIN0013730</t>
  </si>
  <si>
    <t>SBIN0013731</t>
  </si>
  <si>
    <t>SBIN0013732</t>
  </si>
  <si>
    <t>SBIN0013733</t>
  </si>
  <si>
    <t>SBIN0013734</t>
  </si>
  <si>
    <t>SBIN0013735</t>
  </si>
  <si>
    <t>SBIN0013736</t>
  </si>
  <si>
    <t>SBIN0013737</t>
  </si>
  <si>
    <t>SBIN0013738</t>
  </si>
  <si>
    <t>SBIN0013739</t>
  </si>
  <si>
    <t>SBIN0013740</t>
  </si>
  <si>
    <t>SBIN0013741</t>
  </si>
  <si>
    <t>SBIN0013742</t>
  </si>
  <si>
    <t>SBIN0013743</t>
  </si>
  <si>
    <t>SBIN0013744</t>
  </si>
  <si>
    <t>SBIN0013745</t>
  </si>
  <si>
    <t>SBIN0013746</t>
  </si>
  <si>
    <t>SBIN0013747</t>
  </si>
  <si>
    <t>SBIN0013748</t>
  </si>
  <si>
    <t>SBIN0013749</t>
  </si>
  <si>
    <t>SBIN0013750</t>
  </si>
  <si>
    <t>SBIN0013751</t>
  </si>
  <si>
    <t>SBIN0013752</t>
  </si>
  <si>
    <t>SBIN0013753</t>
  </si>
  <si>
    <t>SBIN0013754</t>
  </si>
  <si>
    <t>SBIN0013755</t>
  </si>
  <si>
    <t>SBIN0013756</t>
  </si>
  <si>
    <t>SBIN0013757</t>
  </si>
  <si>
    <t>SBIN0013758</t>
  </si>
  <si>
    <t>SBIN0013759</t>
  </si>
  <si>
    <t>SBIN0013760</t>
  </si>
  <si>
    <t>SBIN0013761</t>
  </si>
  <si>
    <t>SBIN0013762</t>
  </si>
  <si>
    <t>SBIN0013763</t>
  </si>
  <si>
    <t>SBIN0013764</t>
  </si>
  <si>
    <t>SBIN0013765</t>
  </si>
  <si>
    <t>SBIN0013766</t>
  </si>
  <si>
    <t>SBIN0013767</t>
  </si>
  <si>
    <t>SBIN0013773</t>
  </si>
  <si>
    <t>SBIN0013784</t>
  </si>
  <si>
    <t>SBIN0013804</t>
  </si>
  <si>
    <t>SBIN0013805</t>
  </si>
  <si>
    <t>SBIN0013806</t>
  </si>
  <si>
    <t>SBIN0013807</t>
  </si>
  <si>
    <t>SBIN0013808</t>
  </si>
  <si>
    <t>SBIN0013809</t>
  </si>
  <si>
    <t>SBIN0013810</t>
  </si>
  <si>
    <t>SBIN0013811</t>
  </si>
  <si>
    <t>SBIN0013812</t>
  </si>
  <si>
    <t>SBIN0013813</t>
  </si>
  <si>
    <t>SBIN0013814</t>
  </si>
  <si>
    <t>SBIN0013815</t>
  </si>
  <si>
    <t>SBIN0013816</t>
  </si>
  <si>
    <t>SBIN0013817</t>
  </si>
  <si>
    <t>SBIN0013818</t>
  </si>
  <si>
    <t>SBIN0013819</t>
  </si>
  <si>
    <t>SBIN0013820</t>
  </si>
  <si>
    <t>SBIN0013821</t>
  </si>
  <si>
    <t>SBIN0013822</t>
  </si>
  <si>
    <t>SBIN0013823</t>
  </si>
  <si>
    <t>SBIN0013824</t>
  </si>
  <si>
    <t>SBIN0013825</t>
  </si>
  <si>
    <t>SBIN0013826</t>
  </si>
  <si>
    <t>SBIN0013827</t>
  </si>
  <si>
    <t>SBIN0013828</t>
  </si>
  <si>
    <t>SBIN0013829</t>
  </si>
  <si>
    <t>SBIN0013830</t>
  </si>
  <si>
    <t>SBIN0013831</t>
  </si>
  <si>
    <t>SBIN0013832</t>
  </si>
  <si>
    <t>SBIN0013833</t>
  </si>
  <si>
    <t>SBIN0013834</t>
  </si>
  <si>
    <t>SBIN0013835</t>
  </si>
  <si>
    <t>SBIN0013836</t>
  </si>
  <si>
    <t>SBIN0013837</t>
  </si>
  <si>
    <t>SBIN0013838</t>
  </si>
  <si>
    <t>SBIN0013839</t>
  </si>
  <si>
    <t>SBIN0013841</t>
  </si>
  <si>
    <t>SBIN0013842</t>
  </si>
  <si>
    <t>SBIN0013843</t>
  </si>
  <si>
    <t>SBIN0013844</t>
  </si>
  <si>
    <t>SBIN0013845</t>
  </si>
  <si>
    <t>SBIN0013846</t>
  </si>
  <si>
    <t>SBIN0013847</t>
  </si>
  <si>
    <t>SBIN0013848</t>
  </si>
  <si>
    <t>SBIN0013849</t>
  </si>
  <si>
    <t>SBIN0013850</t>
  </si>
  <si>
    <t>SBIN0013851</t>
  </si>
  <si>
    <t>SBIN0013852</t>
  </si>
  <si>
    <t>SBIN0013853</t>
  </si>
  <si>
    <t>SBIN0013854</t>
  </si>
  <si>
    <t>SBIN0013855</t>
  </si>
  <si>
    <t>SBIN0013856</t>
  </si>
  <si>
    <t>SBIN0013857</t>
  </si>
  <si>
    <t>SBIN0013858</t>
  </si>
  <si>
    <t>SBIN0013859</t>
  </si>
  <si>
    <t>SBIN0013860</t>
  </si>
  <si>
    <t>SBIN0013861</t>
  </si>
  <si>
    <t>SBIN0013862</t>
  </si>
  <si>
    <t>SBIN0013863</t>
  </si>
  <si>
    <t>SBIN0013864</t>
  </si>
  <si>
    <t>SBIN0013865</t>
  </si>
  <si>
    <t>SBIN0013866</t>
  </si>
  <si>
    <t>SBIN0013867</t>
  </si>
  <si>
    <t>SBIN0013868</t>
  </si>
  <si>
    <t>SBIN0013869</t>
  </si>
  <si>
    <t>SBIN0013870</t>
  </si>
  <si>
    <t>SBIN0013871</t>
  </si>
  <si>
    <t>SBIN0013872</t>
  </si>
  <si>
    <t>SBIN0013878</t>
  </si>
  <si>
    <t>SBIN0013880</t>
  </si>
  <si>
    <t>SBIN0013883</t>
  </si>
  <si>
    <t>SBIN0013885</t>
  </si>
  <si>
    <t>SBIN0013887</t>
  </si>
  <si>
    <t>SBIN0013888</t>
  </si>
  <si>
    <t>SBIN0013889</t>
  </si>
  <si>
    <t>SBIN0013890</t>
  </si>
  <si>
    <t>SBIN0013892</t>
  </si>
  <si>
    <t>SBIN0013893</t>
  </si>
  <si>
    <t>SBIN0013896</t>
  </si>
  <si>
    <t>SBIN0013897</t>
  </si>
  <si>
    <t>SBIN0013898</t>
  </si>
  <si>
    <t>SBIN0013899</t>
  </si>
  <si>
    <t>SBIN0013902</t>
  </si>
  <si>
    <t>SBIN0013903</t>
  </si>
  <si>
    <t>SBIN0013904</t>
  </si>
  <si>
    <t>SBIN0013905</t>
  </si>
  <si>
    <t>SBIN0013907</t>
  </si>
  <si>
    <t>SBIN0013908</t>
  </si>
  <si>
    <t>SBIN0013910</t>
  </si>
  <si>
    <t>SBIN0013911</t>
  </si>
  <si>
    <t>SBIN0013912</t>
  </si>
  <si>
    <t>SBIN0013913</t>
  </si>
  <si>
    <t>SBIN0013916</t>
  </si>
  <si>
    <t>SBIN0013917</t>
  </si>
  <si>
    <t>SBIN0013918</t>
  </si>
  <si>
    <t>SBIN0013919</t>
  </si>
  <si>
    <t>SBIN0013920</t>
  </si>
  <si>
    <t>SBIN0013921</t>
  </si>
  <si>
    <t>SBIN0013922</t>
  </si>
  <si>
    <t>SBIN0013923</t>
  </si>
  <si>
    <t>SBIN0013924</t>
  </si>
  <si>
    <t>SBIN0013925</t>
  </si>
  <si>
    <t>SBIN0013926</t>
  </si>
  <si>
    <t>SBIN0013927</t>
  </si>
  <si>
    <t>SBIN0013928</t>
  </si>
  <si>
    <t>SBIN0013929</t>
  </si>
  <si>
    <t>SBIN0013930</t>
  </si>
  <si>
    <t>SBIN0013931</t>
  </si>
  <si>
    <t>SBIN0013932</t>
  </si>
  <si>
    <t>SBIN0013933</t>
  </si>
  <si>
    <t>SBIN0013934</t>
  </si>
  <si>
    <t>SBIN0013935</t>
  </si>
  <si>
    <t>SBIN0013936</t>
  </si>
  <si>
    <t>SBIN0013937</t>
  </si>
  <si>
    <t>SBIN0013938</t>
  </si>
  <si>
    <t>SBIN0013939</t>
  </si>
  <si>
    <t>SBIN0013940</t>
  </si>
  <si>
    <t>SBIN0013941</t>
  </si>
  <si>
    <t>SBIN0013942</t>
  </si>
  <si>
    <t>SBIN0013943</t>
  </si>
  <si>
    <t>SBIN0013944</t>
  </si>
  <si>
    <t>SBIN0013945</t>
  </si>
  <si>
    <t>SBIN0013946</t>
  </si>
  <si>
    <t>SBIN0013947</t>
  </si>
  <si>
    <t>SBIN0013948</t>
  </si>
  <si>
    <t>SBIN0013949</t>
  </si>
  <si>
    <t>SBIN0013950</t>
  </si>
  <si>
    <t>SBIN0013951</t>
  </si>
  <si>
    <t>SBIN0013952</t>
  </si>
  <si>
    <t>SBIN0013953</t>
  </si>
  <si>
    <t>SBIN0013954</t>
  </si>
  <si>
    <t>SBIN0013955</t>
  </si>
  <si>
    <t>SBIN0013956</t>
  </si>
  <si>
    <t>SBIN0013957</t>
  </si>
  <si>
    <t>SBIN0013959</t>
  </si>
  <si>
    <t>SBIN0013960</t>
  </si>
  <si>
    <t>SBIN0013961</t>
  </si>
  <si>
    <t>SBIN0013962</t>
  </si>
  <si>
    <t>SBIN0013963</t>
  </si>
  <si>
    <t>SBIN0013964</t>
  </si>
  <si>
    <t>SBIN0013965</t>
  </si>
  <si>
    <t>SBIN0013968</t>
  </si>
  <si>
    <t>SBIN0013969</t>
  </si>
  <si>
    <t>SBIN0013970</t>
  </si>
  <si>
    <t>SBIN0013972</t>
  </si>
  <si>
    <t>SBIN0013973</t>
  </si>
  <si>
    <t>SBIN0013974</t>
  </si>
  <si>
    <t>SBIN0013976</t>
  </si>
  <si>
    <t>SBIN0013977</t>
  </si>
  <si>
    <t>SBIN0013979</t>
  </si>
  <si>
    <t>SBIN0013980</t>
  </si>
  <si>
    <t>SBIN0013981</t>
  </si>
  <si>
    <t>SBIN0013983</t>
  </si>
  <si>
    <t>SBIN0013984</t>
  </si>
  <si>
    <t>SBIN0013985</t>
  </si>
  <si>
    <t>SBIN0013986</t>
  </si>
  <si>
    <t>SBIN0013987</t>
  </si>
  <si>
    <t>SBIN0013988</t>
  </si>
  <si>
    <t>SBIN0013989</t>
  </si>
  <si>
    <t>SBIN0013990</t>
  </si>
  <si>
    <t>SBIN0013991</t>
  </si>
  <si>
    <t>SBIN0013992</t>
  </si>
  <si>
    <t>SBIN0013993</t>
  </si>
  <si>
    <t>SBIN0013994</t>
  </si>
  <si>
    <t>SBIN0013995</t>
  </si>
  <si>
    <t>SBIN0013996</t>
  </si>
  <si>
    <t>SBIN0013997</t>
  </si>
  <si>
    <t>SBIN0013998</t>
  </si>
  <si>
    <t>SBIN0013999</t>
  </si>
  <si>
    <t>SBIN0014000</t>
  </si>
  <si>
    <t>SBIN0014003</t>
  </si>
  <si>
    <t>SBIN0014004</t>
  </si>
  <si>
    <t>SBIN0014005</t>
  </si>
  <si>
    <t>SBIN0014006</t>
  </si>
  <si>
    <t>SBIN0014007</t>
  </si>
  <si>
    <t>SBIN0014008</t>
  </si>
  <si>
    <t>SBIN0014009</t>
  </si>
  <si>
    <t>SBIN0014010</t>
  </si>
  <si>
    <t>SBIN0014011</t>
  </si>
  <si>
    <t>SBIN0014012</t>
  </si>
  <si>
    <t>SBIN0014013</t>
  </si>
  <si>
    <t>SBIN0014014</t>
  </si>
  <si>
    <t>SBIN0014015</t>
  </si>
  <si>
    <t>SBIN0014017</t>
  </si>
  <si>
    <t>SBIN0014018</t>
  </si>
  <si>
    <t>SBIN0014019</t>
  </si>
  <si>
    <t>SBIN0014020</t>
  </si>
  <si>
    <t>SBIN0014021</t>
  </si>
  <si>
    <t>SBIN0014022</t>
  </si>
  <si>
    <t>SBIN0014023</t>
  </si>
  <si>
    <t>SBIN0014024</t>
  </si>
  <si>
    <t>SBIN0014025</t>
  </si>
  <si>
    <t>SBIN0014026</t>
  </si>
  <si>
    <t>SBIN0014027</t>
  </si>
  <si>
    <t>SBIN0014028</t>
  </si>
  <si>
    <t>SBIN0014029</t>
  </si>
  <si>
    <t>SBIN0014030</t>
  </si>
  <si>
    <t>SBIN0014031</t>
  </si>
  <si>
    <t>SBIN0014033</t>
  </si>
  <si>
    <t>SBIN0014034</t>
  </si>
  <si>
    <t>SBIN0014036</t>
  </si>
  <si>
    <t>SBIN0014037</t>
  </si>
  <si>
    <t>SBIN0014039</t>
  </si>
  <si>
    <t>SBIN0014040</t>
  </si>
  <si>
    <t>SBIN0014041</t>
  </si>
  <si>
    <t>SBIN0014042</t>
  </si>
  <si>
    <t>SBIN0014044</t>
  </si>
  <si>
    <t>SBIN0014045</t>
  </si>
  <si>
    <t>SBIN0014046</t>
  </si>
  <si>
    <t>SBIN0014047</t>
  </si>
  <si>
    <t>SBIN0014048</t>
  </si>
  <si>
    <t>SBIN0014049</t>
  </si>
  <si>
    <t>SBIN0014052</t>
  </si>
  <si>
    <t>SBIN0014053</t>
  </si>
  <si>
    <t>SBIN0014054</t>
  </si>
  <si>
    <t>SBIN0014055</t>
  </si>
  <si>
    <t>SBIN0014056</t>
  </si>
  <si>
    <t>SBIN0014057</t>
  </si>
  <si>
    <t>SBIN0014059</t>
  </si>
  <si>
    <t>SBIN0014060</t>
  </si>
  <si>
    <t>SBIN0014061</t>
  </si>
  <si>
    <t>SBIN0014063</t>
  </si>
  <si>
    <t>SBIN0014065</t>
  </si>
  <si>
    <t>SBIN0014066</t>
  </si>
  <si>
    <t>SBIN0014067</t>
  </si>
  <si>
    <t>SBIN0014068</t>
  </si>
  <si>
    <t>SBIN0014069</t>
  </si>
  <si>
    <t>SBIN0014070</t>
  </si>
  <si>
    <t>SBIN0014075</t>
  </si>
  <si>
    <t>SBIN0014077</t>
  </si>
  <si>
    <t>SBIN0014078</t>
  </si>
  <si>
    <t>SBIN0014084</t>
  </si>
  <si>
    <t>SBIN0014087</t>
  </si>
  <si>
    <t>SBIN0014088</t>
  </si>
  <si>
    <t>SBIN0014089</t>
  </si>
  <si>
    <t>SBIN0014090</t>
  </si>
  <si>
    <t>SBIN0014091</t>
  </si>
  <si>
    <t>SBIN0014092</t>
  </si>
  <si>
    <t>SBIN0014094</t>
  </si>
  <si>
    <t>SBIN0014095</t>
  </si>
  <si>
    <t>SBIN0014096</t>
  </si>
  <si>
    <t>SBIN0014098</t>
  </si>
  <si>
    <t>SBIN0014099</t>
  </si>
  <si>
    <t>SBIN0014100</t>
  </si>
  <si>
    <t>SBIN0014101</t>
  </si>
  <si>
    <t>SBIN0014102</t>
  </si>
  <si>
    <t>SBIN0014103</t>
  </si>
  <si>
    <t>SBIN0014104</t>
  </si>
  <si>
    <t>SBIN0014105</t>
  </si>
  <si>
    <t>SBIN0014106</t>
  </si>
  <si>
    <t>SBIN0014107</t>
  </si>
  <si>
    <t>SBIN0014108</t>
  </si>
  <si>
    <t>SBIN0014109</t>
  </si>
  <si>
    <t>SBIN0014110</t>
  </si>
  <si>
    <t>SBIN0014111</t>
  </si>
  <si>
    <t>SBIN0014112</t>
  </si>
  <si>
    <t>SBIN0014113</t>
  </si>
  <si>
    <t>SBIN0014114</t>
  </si>
  <si>
    <t>SBIN0014115</t>
  </si>
  <si>
    <t>SBIN0014116</t>
  </si>
  <si>
    <t>SBIN0014117</t>
  </si>
  <si>
    <t>SBIN0014118</t>
  </si>
  <si>
    <t>SBIN0014119</t>
  </si>
  <si>
    <t>SBIN0014120</t>
  </si>
  <si>
    <t>SBIN0014121</t>
  </si>
  <si>
    <t>SBIN0014122</t>
  </si>
  <si>
    <t>SBIN0014123</t>
  </si>
  <si>
    <t>SBIN0014124</t>
  </si>
  <si>
    <t>SBIN0014125</t>
  </si>
  <si>
    <t>SBIN0014126</t>
  </si>
  <si>
    <t>SBIN0014127</t>
  </si>
  <si>
    <t>SBIN0014128</t>
  </si>
  <si>
    <t>SBIN0014131</t>
  </si>
  <si>
    <t>SBIN0014132</t>
  </si>
  <si>
    <t>SBIN0014133</t>
  </si>
  <si>
    <t>SBIN0014134</t>
  </si>
  <si>
    <t>SBIN0014135</t>
  </si>
  <si>
    <t>SBIN0014136</t>
  </si>
  <si>
    <t>SBIN0014137</t>
  </si>
  <si>
    <t>SBIN0014140</t>
  </si>
  <si>
    <t>SBIN0014141</t>
  </si>
  <si>
    <t>SBIN0014142</t>
  </si>
  <si>
    <t>SBIN0014143</t>
  </si>
  <si>
    <t>SBIN0014144</t>
  </si>
  <si>
    <t>SBIN0014147</t>
  </si>
  <si>
    <t>SBIN0014148</t>
  </si>
  <si>
    <t>SBIN0014149</t>
  </si>
  <si>
    <t>SBIN0014150</t>
  </si>
  <si>
    <t>SBIN0014151</t>
  </si>
  <si>
    <t>SBIN0014152</t>
  </si>
  <si>
    <t>SBIN0014153</t>
  </si>
  <si>
    <t>SBIN0014154</t>
  </si>
  <si>
    <t>SBIN0014155</t>
  </si>
  <si>
    <t>SBIN0014156</t>
  </si>
  <si>
    <t>SBIN0014157</t>
  </si>
  <si>
    <t>SBIN0014159</t>
  </si>
  <si>
    <t>SBIN0014160</t>
  </si>
  <si>
    <t>SBIN0014161</t>
  </si>
  <si>
    <t>SBIN0014162</t>
  </si>
  <si>
    <t>SBIN0014163</t>
  </si>
  <si>
    <t>SBIN0014164</t>
  </si>
  <si>
    <t>SBIN0014165</t>
  </si>
  <si>
    <t>SBIN0014167</t>
  </si>
  <si>
    <t>SBIN0014168</t>
  </si>
  <si>
    <t>SBIN0014169</t>
  </si>
  <si>
    <t>SBIN0014170</t>
  </si>
  <si>
    <t>SBIN0014171</t>
  </si>
  <si>
    <t>SBIN0014172</t>
  </si>
  <si>
    <t>SBIN0014173</t>
  </si>
  <si>
    <t>SBIN0014174</t>
  </si>
  <si>
    <t>SBIN0014175</t>
  </si>
  <si>
    <t>SBIN0014176</t>
  </si>
  <si>
    <t>SBIN0014177</t>
  </si>
  <si>
    <t>SBIN0014178</t>
  </si>
  <si>
    <t>SBIN0014179</t>
  </si>
  <si>
    <t>SBIN0014180</t>
  </si>
  <si>
    <t>SBIN0014181</t>
  </si>
  <si>
    <t>SBIN0014182</t>
  </si>
  <si>
    <t>SBIN0014183</t>
  </si>
  <si>
    <t>SBIN0014184</t>
  </si>
  <si>
    <t>SBIN0014185</t>
  </si>
  <si>
    <t>SBIN0014186</t>
  </si>
  <si>
    <t>SBIN0014187</t>
  </si>
  <si>
    <t>SBIN0014188</t>
  </si>
  <si>
    <t>SBIN0014189</t>
  </si>
  <si>
    <t>SBIN0014190</t>
  </si>
  <si>
    <t>SBIN0014191</t>
  </si>
  <si>
    <t>SBIN0014192</t>
  </si>
  <si>
    <t>SBIN0014193</t>
  </si>
  <si>
    <t>SBIN0014194</t>
  </si>
  <si>
    <t>SBIN0014195</t>
  </si>
  <si>
    <t>SBIN0014196</t>
  </si>
  <si>
    <t>SBIN0014197</t>
  </si>
  <si>
    <t>SBIN0014198</t>
  </si>
  <si>
    <t>SBIN0014199</t>
  </si>
  <si>
    <t>SBIN0014200</t>
  </si>
  <si>
    <t>SBIN0014201</t>
  </si>
  <si>
    <t>SBIN0014202</t>
  </si>
  <si>
    <t>SBIN0014203</t>
  </si>
  <si>
    <t>SBIN0014204</t>
  </si>
  <si>
    <t>SBIN0014205</t>
  </si>
  <si>
    <t>SBIN0014206</t>
  </si>
  <si>
    <t>SBIN0014207</t>
  </si>
  <si>
    <t>SBIN0014208</t>
  </si>
  <si>
    <t>SBIN0014209</t>
  </si>
  <si>
    <t>SBIN0014210</t>
  </si>
  <si>
    <t>SBIN0014211</t>
  </si>
  <si>
    <t>SBIN0014212</t>
  </si>
  <si>
    <t>SBIN0014213</t>
  </si>
  <si>
    <t>SBIN0014214</t>
  </si>
  <si>
    <t>SBIN0014215</t>
  </si>
  <si>
    <t>SBIN0014216</t>
  </si>
  <si>
    <t>SBIN0014217</t>
  </si>
  <si>
    <t>SBIN0014218</t>
  </si>
  <si>
    <t>SBIN0014219</t>
  </si>
  <si>
    <t>SBIN0014220</t>
  </si>
  <si>
    <t>SBIN0014221</t>
  </si>
  <si>
    <t>SBIN0014222</t>
  </si>
  <si>
    <t>SBIN0014223</t>
  </si>
  <si>
    <t>SBIN0014224</t>
  </si>
  <si>
    <t>SBIN0014225</t>
  </si>
  <si>
    <t>SBIN0014226</t>
  </si>
  <si>
    <t>SBIN0014227</t>
  </si>
  <si>
    <t>SBIN0014228</t>
  </si>
  <si>
    <t>SBIN0014229</t>
  </si>
  <si>
    <t>SBIN0014230</t>
  </si>
  <si>
    <t>SBIN0014232</t>
  </si>
  <si>
    <t>SBIN0014233</t>
  </si>
  <si>
    <t>SBIN0014234</t>
  </si>
  <si>
    <t>SBIN0014235</t>
  </si>
  <si>
    <t>SBIN0014236</t>
  </si>
  <si>
    <t>SBIN0014237</t>
  </si>
  <si>
    <t>SBIN0014238</t>
  </si>
  <si>
    <t>SBIN0014239</t>
  </si>
  <si>
    <t>SBIN0014240</t>
  </si>
  <si>
    <t>SBIN0014241</t>
  </si>
  <si>
    <t>SBIN0014242</t>
  </si>
  <si>
    <t>SBIN0014243</t>
  </si>
  <si>
    <t>SBIN0014244</t>
  </si>
  <si>
    <t>SBIN0014245</t>
  </si>
  <si>
    <t>SBIN0014246</t>
  </si>
  <si>
    <t>SBIN0014247</t>
  </si>
  <si>
    <t>SBIN0014248</t>
  </si>
  <si>
    <t>SBIN0014251</t>
  </si>
  <si>
    <t>SBIN0014252</t>
  </si>
  <si>
    <t>SBIN0014253</t>
  </si>
  <si>
    <t>SBIN0014254</t>
  </si>
  <si>
    <t>SBIN0014255</t>
  </si>
  <si>
    <t>SBIN0014256</t>
  </si>
  <si>
    <t>SBIN0014257</t>
  </si>
  <si>
    <t>SBIN0014258</t>
  </si>
  <si>
    <t>SBIN0014259</t>
  </si>
  <si>
    <t>SBIN0014260</t>
  </si>
  <si>
    <t>SBIN0014261</t>
  </si>
  <si>
    <t>SBIN0014262</t>
  </si>
  <si>
    <t>SBIN0014263</t>
  </si>
  <si>
    <t>SBIN0014264</t>
  </si>
  <si>
    <t>SBIN0014265</t>
  </si>
  <si>
    <t>SBIN0014266</t>
  </si>
  <si>
    <t>SBIN0014267</t>
  </si>
  <si>
    <t>SBIN0014268</t>
  </si>
  <si>
    <t>SBIN0014269</t>
  </si>
  <si>
    <t>SBIN0014270</t>
  </si>
  <si>
    <t>SBIN0014271</t>
  </si>
  <si>
    <t>SBIN0014272</t>
  </si>
  <si>
    <t>SBIN0014273</t>
  </si>
  <si>
    <t>SBIN0014274</t>
  </si>
  <si>
    <t>SBIN0014276</t>
  </si>
  <si>
    <t>SBIN0014277</t>
  </si>
  <si>
    <t>SBIN0014278</t>
  </si>
  <si>
    <t>SBIN0014279</t>
  </si>
  <si>
    <t>SBIN0014280</t>
  </si>
  <si>
    <t>SBIN0014281</t>
  </si>
  <si>
    <t>SBIN0014282</t>
  </si>
  <si>
    <t>SBIN0014283</t>
  </si>
  <si>
    <t>SBIN0014284</t>
  </si>
  <si>
    <t>SBIN0014292</t>
  </si>
  <si>
    <t>SBIN0014293</t>
  </si>
  <si>
    <t>SBIN0014294</t>
  </si>
  <si>
    <t>SBIN0014295</t>
  </si>
  <si>
    <t>SBIN0014296</t>
  </si>
  <si>
    <t>SBIN0014297</t>
  </si>
  <si>
    <t>SBIN0014298</t>
  </si>
  <si>
    <t>SBIN0014300</t>
  </si>
  <si>
    <t>SBIN0014301</t>
  </si>
  <si>
    <t>SBIN0014302</t>
  </si>
  <si>
    <t>SBIN0014303</t>
  </si>
  <si>
    <t>SBIN0014305</t>
  </si>
  <si>
    <t>SBIN0014306</t>
  </si>
  <si>
    <t>SBIN0014308</t>
  </si>
  <si>
    <t>SBIN0014309</t>
  </si>
  <si>
    <t>SBIN0014310</t>
  </si>
  <si>
    <t>SBIN0014311</t>
  </si>
  <si>
    <t>SBIN0014314</t>
  </si>
  <si>
    <t>SBIN0014316</t>
  </si>
  <si>
    <t>SBIN0014317</t>
  </si>
  <si>
    <t>SBIN0014318</t>
  </si>
  <si>
    <t>SBIN0014319</t>
  </si>
  <si>
    <t>SBIN0014321</t>
  </si>
  <si>
    <t>SBIN0014322</t>
  </si>
  <si>
    <t>SBIN0014323</t>
  </si>
  <si>
    <t>SBIN0014324</t>
  </si>
  <si>
    <t>SBIN0014326</t>
  </si>
  <si>
    <t>SBIN0014328</t>
  </si>
  <si>
    <t>SBIN0014330</t>
  </si>
  <si>
    <t>SBIN0014332</t>
  </si>
  <si>
    <t>SBIN0014333</t>
  </si>
  <si>
    <t>SBIN0014334</t>
  </si>
  <si>
    <t>SBIN0014335</t>
  </si>
  <si>
    <t>SBIN0014336</t>
  </si>
  <si>
    <t>SBIN0014337</t>
  </si>
  <si>
    <t>SBIN0014339</t>
  </si>
  <si>
    <t>SBIN0014340</t>
  </si>
  <si>
    <t>SBIN0014341</t>
  </si>
  <si>
    <t>SBIN0014342</t>
  </si>
  <si>
    <t>SBIN0014343</t>
  </si>
  <si>
    <t>SBIN0014345</t>
  </si>
  <si>
    <t>SBIN0014347</t>
  </si>
  <si>
    <t>SBIN0014349</t>
  </si>
  <si>
    <t>SBIN0014350</t>
  </si>
  <si>
    <t>SBIN0014351</t>
  </si>
  <si>
    <t>SBIN0014352</t>
  </si>
  <si>
    <t>SBIN0014353</t>
  </si>
  <si>
    <t>SBIN0014354</t>
  </si>
  <si>
    <t>SBIN0014355</t>
  </si>
  <si>
    <t>SBIN0014356</t>
  </si>
  <si>
    <t>SBIN0014357</t>
  </si>
  <si>
    <t>SBIN0014358</t>
  </si>
  <si>
    <t>SBIN0014359</t>
  </si>
  <si>
    <t>SBIN0014360</t>
  </si>
  <si>
    <t>SBIN0014361</t>
  </si>
  <si>
    <t>SBIN0014362</t>
  </si>
  <si>
    <t>SBIN0014363</t>
  </si>
  <si>
    <t>SBIN0014364</t>
  </si>
  <si>
    <t>SBIN0014366</t>
  </si>
  <si>
    <t>SBIN0014367</t>
  </si>
  <si>
    <t>SBIN0014369</t>
  </si>
  <si>
    <t>SBIN0014370</t>
  </si>
  <si>
    <t>SBIN0014371</t>
  </si>
  <si>
    <t>SBIN0014372</t>
  </si>
  <si>
    <t>SBIN0014374</t>
  </si>
  <si>
    <t>SBIN0014375</t>
  </si>
  <si>
    <t>SBIN0014376</t>
  </si>
  <si>
    <t>SBIN0014377</t>
  </si>
  <si>
    <t>SBIN0014378</t>
  </si>
  <si>
    <t>SBIN0014379</t>
  </si>
  <si>
    <t>SBIN0014381</t>
  </si>
  <si>
    <t>SBIN0014383</t>
  </si>
  <si>
    <t>SBIN0014384</t>
  </si>
  <si>
    <t>SBIN0014385</t>
  </si>
  <si>
    <t>SBIN0014386</t>
  </si>
  <si>
    <t>SBIN0014387</t>
  </si>
  <si>
    <t>SBIN0014388</t>
  </si>
  <si>
    <t>SBIN0014389</t>
  </si>
  <si>
    <t>SBIN0014390</t>
  </si>
  <si>
    <t>SBIN0014392</t>
  </si>
  <si>
    <t>SBIN0014393</t>
  </si>
  <si>
    <t>SBIN0014394</t>
  </si>
  <si>
    <t>SBIN0014396</t>
  </si>
  <si>
    <t>SBIN0014397</t>
  </si>
  <si>
    <t>SBIN0014398</t>
  </si>
  <si>
    <t>SBIN0014399</t>
  </si>
  <si>
    <t>SBIN0014400</t>
  </si>
  <si>
    <t>SBIN0014401</t>
  </si>
  <si>
    <t>SBIN0014402</t>
  </si>
  <si>
    <t>SBIN0014404</t>
  </si>
  <si>
    <t>SBIN0014405</t>
  </si>
  <si>
    <t>SBIN0014406</t>
  </si>
  <si>
    <t>SBIN0014407</t>
  </si>
  <si>
    <t>SBIN0014408</t>
  </si>
  <si>
    <t>SBIN0014409</t>
  </si>
  <si>
    <t>SBIN0014410</t>
  </si>
  <si>
    <t>SBIN0014411</t>
  </si>
  <si>
    <t>SBIN0014412</t>
  </si>
  <si>
    <t>SBIN0014413</t>
  </si>
  <si>
    <t>SBIN0014414</t>
  </si>
  <si>
    <t>SBIN0014416</t>
  </si>
  <si>
    <t>SBIN0014419</t>
  </si>
  <si>
    <t>SBIN0014420</t>
  </si>
  <si>
    <t>SBIN0014421</t>
  </si>
  <si>
    <t>SBIN0014428</t>
  </si>
  <si>
    <t>SBIN0014429</t>
  </si>
  <si>
    <t>SBIN0014430</t>
  </si>
  <si>
    <t>SBIN0014431</t>
  </si>
  <si>
    <t>SBIN0014433</t>
  </si>
  <si>
    <t>SBIN0014434</t>
  </si>
  <si>
    <t>SBIN0014436</t>
  </si>
  <si>
    <t>SBIN0014437</t>
  </si>
  <si>
    <t>SBIN0014438</t>
  </si>
  <si>
    <t>SBIN0014439</t>
  </si>
  <si>
    <t>SBIN0014440</t>
  </si>
  <si>
    <t>SBIN0014441</t>
  </si>
  <si>
    <t>SBIN0014442</t>
  </si>
  <si>
    <t>SBIN0014443</t>
  </si>
  <si>
    <t>SBIN0014445</t>
  </si>
  <si>
    <t>SBIN0014446</t>
  </si>
  <si>
    <t>SBIN0014447</t>
  </si>
  <si>
    <t>SBIN0014450</t>
  </si>
  <si>
    <t>SBIN0014451</t>
  </si>
  <si>
    <t>SBIN0014452</t>
  </si>
  <si>
    <t>SBIN0014453</t>
  </si>
  <si>
    <t>SBIN0014454</t>
  </si>
  <si>
    <t>SBIN0014455</t>
  </si>
  <si>
    <t>SBIN0014456</t>
  </si>
  <si>
    <t>SBIN0014458</t>
  </si>
  <si>
    <t>SBIN0014459</t>
  </si>
  <si>
    <t>SBIN0014460</t>
  </si>
  <si>
    <t>SBIN0014461</t>
  </si>
  <si>
    <t>SBIN0014462</t>
  </si>
  <si>
    <t>SBIN0014463</t>
  </si>
  <si>
    <t>SBIN0014464</t>
  </si>
  <si>
    <t>SBIN0014465</t>
  </si>
  <si>
    <t>SBIN0014466</t>
  </si>
  <si>
    <t>SBIN0014467</t>
  </si>
  <si>
    <t>SBIN0014468</t>
  </si>
  <si>
    <t>SBIN0014469</t>
  </si>
  <si>
    <t>SBIN0014470</t>
  </si>
  <si>
    <t>SBIN0014471</t>
  </si>
  <si>
    <t>SBIN0014472</t>
  </si>
  <si>
    <t>SBIN0014473</t>
  </si>
  <si>
    <t>SBIN0014477</t>
  </si>
  <si>
    <t>SBIN0014478</t>
  </si>
  <si>
    <t>SBIN0014479</t>
  </si>
  <si>
    <t>SBIN0014480</t>
  </si>
  <si>
    <t>SBIN0014488</t>
  </si>
  <si>
    <t>SBIN0014492</t>
  </si>
  <si>
    <t>SBIN0014499</t>
  </si>
  <si>
    <t>SBIN0014501</t>
  </si>
  <si>
    <t>SBIN0014502</t>
  </si>
  <si>
    <t>SBIN0014503</t>
  </si>
  <si>
    <t>SBIN0014504</t>
  </si>
  <si>
    <t>SBIN0014505</t>
  </si>
  <si>
    <t>SBIN0014506</t>
  </si>
  <si>
    <t>SBIN0014507</t>
  </si>
  <si>
    <t>SBIN0014508</t>
  </si>
  <si>
    <t>SBIN0014509</t>
  </si>
  <si>
    <t>SBIN0014510</t>
  </si>
  <si>
    <t>SBIN0014511</t>
  </si>
  <si>
    <t>SBIN0014512</t>
  </si>
  <si>
    <t>SBIN0014513</t>
  </si>
  <si>
    <t>SBIN0014514</t>
  </si>
  <si>
    <t>SBIN0014515</t>
  </si>
  <si>
    <t>SBIN0014516</t>
  </si>
  <si>
    <t>SBIN0014517</t>
  </si>
  <si>
    <t>SBIN0014520</t>
  </si>
  <si>
    <t>SBIN0014521</t>
  </si>
  <si>
    <t>SBIN0014522</t>
  </si>
  <si>
    <t>SBIN0014523</t>
  </si>
  <si>
    <t>SBIN0014524</t>
  </si>
  <si>
    <t>SBIN0014525</t>
  </si>
  <si>
    <t>SBIN0014526</t>
  </si>
  <si>
    <t>SBIN0014527</t>
  </si>
  <si>
    <t>SBIN0014528</t>
  </si>
  <si>
    <t>SBIN0014529</t>
  </si>
  <si>
    <t>SBIN0014530</t>
  </si>
  <si>
    <t>SBIN0014531</t>
  </si>
  <si>
    <t>SBIN0014532</t>
  </si>
  <si>
    <t>SBIN0014533</t>
  </si>
  <si>
    <t>SBIN0014534</t>
  </si>
  <si>
    <t>SBIN0014535</t>
  </si>
  <si>
    <t>SBIN0014536</t>
  </si>
  <si>
    <t>SBIN0014537</t>
  </si>
  <si>
    <t>SBIN0014538</t>
  </si>
  <si>
    <t>SBIN0014539</t>
  </si>
  <si>
    <t>SBIN0014540</t>
  </si>
  <si>
    <t>SBIN0014541</t>
  </si>
  <si>
    <t>SBIN0014543</t>
  </si>
  <si>
    <t>SBIN0014544</t>
  </si>
  <si>
    <t>SBIN0014545</t>
  </si>
  <si>
    <t>SBIN0014546</t>
  </si>
  <si>
    <t>SBIN0014547</t>
  </si>
  <si>
    <t>SBIN0014548</t>
  </si>
  <si>
    <t>SBIN0014550</t>
  </si>
  <si>
    <t>SBIN0014551</t>
  </si>
  <si>
    <t>SBIN0014552</t>
  </si>
  <si>
    <t>SBIN0014553</t>
  </si>
  <si>
    <t>SBIN0014554</t>
  </si>
  <si>
    <t>SBIN0014555</t>
  </si>
  <si>
    <t>SBIN0014556</t>
  </si>
  <si>
    <t>SBIN0014557</t>
  </si>
  <si>
    <t>SBIN0014558</t>
  </si>
  <si>
    <t>SBIN0014559</t>
  </si>
  <si>
    <t>SBIN0014560</t>
  </si>
  <si>
    <t>SBIN0014561</t>
  </si>
  <si>
    <t>SBIN0014562</t>
  </si>
  <si>
    <t>SBIN0014563</t>
  </si>
  <si>
    <t>SBIN0014564</t>
  </si>
  <si>
    <t>SBIN0014565</t>
  </si>
  <si>
    <t>SBIN0014566</t>
  </si>
  <si>
    <t>SBIN0014567</t>
  </si>
  <si>
    <t>SBIN0014568</t>
  </si>
  <si>
    <t>SBIN0014569</t>
  </si>
  <si>
    <t>SBIN0014570</t>
  </si>
  <si>
    <t>SBIN0014571</t>
  </si>
  <si>
    <t>SBIN0014572</t>
  </si>
  <si>
    <t>SBIN0014573</t>
  </si>
  <si>
    <t>SBIN0014574</t>
  </si>
  <si>
    <t>SBIN0014575</t>
  </si>
  <si>
    <t>SBIN0014576</t>
  </si>
  <si>
    <t>SBIN0014577</t>
  </si>
  <si>
    <t>SBIN0014578</t>
  </si>
  <si>
    <t>SBIN0014579</t>
  </si>
  <si>
    <t>SBIN0014580</t>
  </si>
  <si>
    <t>SBIN0014581</t>
  </si>
  <si>
    <t>SBIN0014582</t>
  </si>
  <si>
    <t>SBIN0014583</t>
  </si>
  <si>
    <t>SBIN0014585</t>
  </si>
  <si>
    <t>SBIN0014590</t>
  </si>
  <si>
    <t>SBIN0014597</t>
  </si>
  <si>
    <t>SBIN0014600</t>
  </si>
  <si>
    <t>SBIN0014612</t>
  </si>
  <si>
    <t>SBIN0014613</t>
  </si>
  <si>
    <t>SBIN0014614</t>
  </si>
  <si>
    <t>SBIN0014615</t>
  </si>
  <si>
    <t>SBIN0014616</t>
  </si>
  <si>
    <t>SBIN0014618</t>
  </si>
  <si>
    <t>SBIN0014619</t>
  </si>
  <si>
    <t>SBIN0014620</t>
  </si>
  <si>
    <t>SBIN0014621</t>
  </si>
  <si>
    <t>SBIN0014622</t>
  </si>
  <si>
    <t>SBIN0014623</t>
  </si>
  <si>
    <t>SBIN0014624</t>
  </si>
  <si>
    <t>SBIN0014625</t>
  </si>
  <si>
    <t>SBIN0014626</t>
  </si>
  <si>
    <t>SBIN0014627</t>
  </si>
  <si>
    <t>SBIN0014628</t>
  </si>
  <si>
    <t>SBIN0014630</t>
  </si>
  <si>
    <t>SBIN0014632</t>
  </si>
  <si>
    <t>SBIN0014633</t>
  </si>
  <si>
    <t>SBIN0014634</t>
  </si>
  <si>
    <t>SBIN0014635</t>
  </si>
  <si>
    <t>SBIN0014636</t>
  </si>
  <si>
    <t>SBIN0014637</t>
  </si>
  <si>
    <t>SBIN0014638</t>
  </si>
  <si>
    <t>SBIN0014639</t>
  </si>
  <si>
    <t>SBIN0014641</t>
  </si>
  <si>
    <t>SBIN0014642</t>
  </si>
  <si>
    <t>SBIN0014643</t>
  </si>
  <si>
    <t>SBIN0014644</t>
  </si>
  <si>
    <t>SBIN0014645</t>
  </si>
  <si>
    <t>SBIN0014646</t>
  </si>
  <si>
    <t>SBIN0014648</t>
  </si>
  <si>
    <t>SBIN0014649</t>
  </si>
  <si>
    <t>SBIN0014650</t>
  </si>
  <si>
    <t>SBIN0014651</t>
  </si>
  <si>
    <t>SBIN0014652</t>
  </si>
  <si>
    <t>SBIN0014653</t>
  </si>
  <si>
    <t>SBIN0014654</t>
  </si>
  <si>
    <t>SBIN0014656</t>
  </si>
  <si>
    <t>SBIN0014657</t>
  </si>
  <si>
    <t>SBIN0014659</t>
  </si>
  <si>
    <t>SBIN0014661</t>
  </si>
  <si>
    <t>SBIN0014662</t>
  </si>
  <si>
    <t>SBIN0014663</t>
  </si>
  <si>
    <t>SBIN0014664</t>
  </si>
  <si>
    <t>SBIN0014665</t>
  </si>
  <si>
    <t>SBIN0014666</t>
  </si>
  <si>
    <t>SBIN0014667</t>
  </si>
  <si>
    <t>SBIN0014669</t>
  </si>
  <si>
    <t>SBIN0014670</t>
  </si>
  <si>
    <t>SBIN0014672</t>
  </si>
  <si>
    <t>SBIN0014673</t>
  </si>
  <si>
    <t>SBIN0014674</t>
  </si>
  <si>
    <t>SBIN0014675</t>
  </si>
  <si>
    <t>SBIN0014676</t>
  </si>
  <si>
    <t>SBIN0014677</t>
  </si>
  <si>
    <t>SBIN0014678</t>
  </si>
  <si>
    <t>SBIN0014679</t>
  </si>
  <si>
    <t>SBIN0014680</t>
  </si>
  <si>
    <t>SBIN0014681</t>
  </si>
  <si>
    <t>SBIN0014682</t>
  </si>
  <si>
    <t>SBIN0014683</t>
  </si>
  <si>
    <t>SBIN0014684</t>
  </si>
  <si>
    <t>SBIN0014686</t>
  </si>
  <si>
    <t>SBIN0014687</t>
  </si>
  <si>
    <t>SBIN0014688</t>
  </si>
  <si>
    <t>SBIN0014689</t>
  </si>
  <si>
    <t>SBIN0014690</t>
  </si>
  <si>
    <t>SBIN0014691</t>
  </si>
  <si>
    <t>SBIN0014693</t>
  </si>
  <si>
    <t>SBIN0014694</t>
  </si>
  <si>
    <t>SBIN0014695</t>
  </si>
  <si>
    <t>SBIN0014696</t>
  </si>
  <si>
    <t>SBIN0014697</t>
  </si>
  <si>
    <t>SBIN0014698</t>
  </si>
  <si>
    <t>SBIN0014700</t>
  </si>
  <si>
    <t>SBIN0014701</t>
  </si>
  <si>
    <t>SBIN0014702</t>
  </si>
  <si>
    <t>SBIN0014711</t>
  </si>
  <si>
    <t>SBIN0014718</t>
  </si>
  <si>
    <t>SBIN0014724</t>
  </si>
  <si>
    <t>SBIN0014725</t>
  </si>
  <si>
    <t>SBIN0014726</t>
  </si>
  <si>
    <t>SBIN0014727</t>
  </si>
  <si>
    <t>SBIN0014728</t>
  </si>
  <si>
    <t>SBIN0014729</t>
  </si>
  <si>
    <t>SBIN0014730</t>
  </si>
  <si>
    <t>SBIN0014731</t>
  </si>
  <si>
    <t>SBIN0014732</t>
  </si>
  <si>
    <t>SBIN0014733</t>
  </si>
  <si>
    <t>SBIN0014734</t>
  </si>
  <si>
    <t>SBIN0014735</t>
  </si>
  <si>
    <t>SBIN0014736</t>
  </si>
  <si>
    <t>SBIN0014737</t>
  </si>
  <si>
    <t>SBIN0014738</t>
  </si>
  <si>
    <t>SBIN0014739</t>
  </si>
  <si>
    <t>SBIN0014740</t>
  </si>
  <si>
    <t>SBIN0014741</t>
  </si>
  <si>
    <t>SBIN0014742</t>
  </si>
  <si>
    <t>SBIN0014743</t>
  </si>
  <si>
    <t>SBIN0014744</t>
  </si>
  <si>
    <t>SBIN0014745</t>
  </si>
  <si>
    <t>SBIN0014746</t>
  </si>
  <si>
    <t>SBIN0014747</t>
  </si>
  <si>
    <t>SBIN0014748</t>
  </si>
  <si>
    <t>SBIN0014749</t>
  </si>
  <si>
    <t>SBIN0014750</t>
  </si>
  <si>
    <t>SBIN0014751</t>
  </si>
  <si>
    <t>SBIN0014752</t>
  </si>
  <si>
    <t>SBIN0014753</t>
  </si>
  <si>
    <t>SBIN0014754</t>
  </si>
  <si>
    <t>SBIN0014755</t>
  </si>
  <si>
    <t>SBIN0014756</t>
  </si>
  <si>
    <t>SBIN0014757</t>
  </si>
  <si>
    <t>SBIN0014758</t>
  </si>
  <si>
    <t>SBIN0014759</t>
  </si>
  <si>
    <t>SBIN0014760</t>
  </si>
  <si>
    <t>SBIN0014761</t>
  </si>
  <si>
    <t>SBIN0014762</t>
  </si>
  <si>
    <t>SBIN0014763</t>
  </si>
  <si>
    <t>SBIN0014764</t>
  </si>
  <si>
    <t>SBIN0014765</t>
  </si>
  <si>
    <t>SBIN0014766</t>
  </si>
  <si>
    <t>SBIN0014767</t>
  </si>
  <si>
    <t>SBIN0014768</t>
  </si>
  <si>
    <t>SBIN0014769</t>
  </si>
  <si>
    <t>SBIN0014770</t>
  </si>
  <si>
    <t>SBIN0014771</t>
  </si>
  <si>
    <t>SBIN0014772</t>
  </si>
  <si>
    <t>SBIN0014773</t>
  </si>
  <si>
    <t>SBIN0014774</t>
  </si>
  <si>
    <t>SBIN0014775</t>
  </si>
  <si>
    <t>SBIN0014776</t>
  </si>
  <si>
    <t>SBIN0014777</t>
  </si>
  <si>
    <t>SBIN0014780</t>
  </si>
  <si>
    <t>SBIN0014781</t>
  </si>
  <si>
    <t>SBIN0014782</t>
  </si>
  <si>
    <t>SBIN0014783</t>
  </si>
  <si>
    <t>SBIN0014784</t>
  </si>
  <si>
    <t>SBIN0014785</t>
  </si>
  <si>
    <t>SBIN0014786</t>
  </si>
  <si>
    <t>SBIN0014787</t>
  </si>
  <si>
    <t>SBIN0014788</t>
  </si>
  <si>
    <t>SBIN0014789</t>
  </si>
  <si>
    <t>SBIN0014791</t>
  </si>
  <si>
    <t>SBIN0014793</t>
  </si>
  <si>
    <t>SBIN0014794</t>
  </si>
  <si>
    <t>SBIN0014795</t>
  </si>
  <si>
    <t>SBIN0014796</t>
  </si>
  <si>
    <t>SBIN0014797</t>
  </si>
  <si>
    <t>SBIN0014798</t>
  </si>
  <si>
    <t>SBIN0014799</t>
  </si>
  <si>
    <t>SBIN0014800</t>
  </si>
  <si>
    <t>SBIN0014801</t>
  </si>
  <si>
    <t>SBIN0014802</t>
  </si>
  <si>
    <t>SBIN0014803</t>
  </si>
  <si>
    <t>SBIN0014804</t>
  </si>
  <si>
    <t>SBIN0014805</t>
  </si>
  <si>
    <t>SBIN0014806</t>
  </si>
  <si>
    <t>SBIN0014809</t>
  </si>
  <si>
    <t>SBIN0014814</t>
  </si>
  <si>
    <t>SBIN0014816</t>
  </si>
  <si>
    <t>SBIN0014817</t>
  </si>
  <si>
    <t>SBIN0014819</t>
  </si>
  <si>
    <t>SBIN0014821</t>
  </si>
  <si>
    <t>SBIN0014822</t>
  </si>
  <si>
    <t>SBIN0014823</t>
  </si>
  <si>
    <t>SBIN0014824</t>
  </si>
  <si>
    <t>SBIN0014825</t>
  </si>
  <si>
    <t>SBIN0014826</t>
  </si>
  <si>
    <t>SBIN0014827</t>
  </si>
  <si>
    <t>SBIN0014828</t>
  </si>
  <si>
    <t>SBIN0014830</t>
  </si>
  <si>
    <t>SBIN0014831</t>
  </si>
  <si>
    <t>SBIN0014832</t>
  </si>
  <si>
    <t>SBIN0014833</t>
  </si>
  <si>
    <t>SBIN0014835</t>
  </si>
  <si>
    <t>SBIN0014836</t>
  </si>
  <si>
    <t>SBIN0014837</t>
  </si>
  <si>
    <t>SBIN0014838</t>
  </si>
  <si>
    <t>SBIN0014839</t>
  </si>
  <si>
    <t>SBIN0014840</t>
  </si>
  <si>
    <t>SBIN0014841</t>
  </si>
  <si>
    <t>SBIN0014842</t>
  </si>
  <si>
    <t>SBIN0014843</t>
  </si>
  <si>
    <t>SBIN0014844</t>
  </si>
  <si>
    <t>SBIN0014845</t>
  </si>
  <si>
    <t>SBIN0014846</t>
  </si>
  <si>
    <t>SBIN0014847</t>
  </si>
  <si>
    <t>SBIN0014848</t>
  </si>
  <si>
    <t>SBIN0014849</t>
  </si>
  <si>
    <t>SBIN0014850</t>
  </si>
  <si>
    <t>SBIN0014852</t>
  </si>
  <si>
    <t>SBIN0014853</t>
  </si>
  <si>
    <t>SBIN0014854</t>
  </si>
  <si>
    <t>SBIN0014855</t>
  </si>
  <si>
    <t>SBIN0014856</t>
  </si>
  <si>
    <t>SBIN0014857</t>
  </si>
  <si>
    <t>SBIN0014858</t>
  </si>
  <si>
    <t>SBIN0014859</t>
  </si>
  <si>
    <t>SBIN0014860</t>
  </si>
  <si>
    <t>SBIN0014861</t>
  </si>
  <si>
    <t>SBIN0014862</t>
  </si>
  <si>
    <t>SBIN0014868</t>
  </si>
  <si>
    <t>SBIN0014869</t>
  </si>
  <si>
    <t>SBIN0014870</t>
  </si>
  <si>
    <t>SBIN0014871</t>
  </si>
  <si>
    <t>SBIN0014872</t>
  </si>
  <si>
    <t>SBIN0014873</t>
  </si>
  <si>
    <t>SBIN0014874</t>
  </si>
  <si>
    <t>SBIN0014875</t>
  </si>
  <si>
    <t>SBIN0014876</t>
  </si>
  <si>
    <t>SBIN0014877</t>
  </si>
  <si>
    <t>SBIN0014878</t>
  </si>
  <si>
    <t>SBIN0014879</t>
  </si>
  <si>
    <t>SBIN0014880</t>
  </si>
  <si>
    <t>SBIN0014881</t>
  </si>
  <si>
    <t>SBIN0014882</t>
  </si>
  <si>
    <t>SBIN0014883</t>
  </si>
  <si>
    <t>SBIN0014884</t>
  </si>
  <si>
    <t>SBIN0014885</t>
  </si>
  <si>
    <t>SBIN0014886</t>
  </si>
  <si>
    <t>SBIN0014887</t>
  </si>
  <si>
    <t>SBIN0014888</t>
  </si>
  <si>
    <t>SBIN0014889</t>
  </si>
  <si>
    <t>SBIN0014890</t>
  </si>
  <si>
    <t>SBIN0014891</t>
  </si>
  <si>
    <t>SBIN0014892</t>
  </si>
  <si>
    <t>SBIN0014893</t>
  </si>
  <si>
    <t>SBIN0014894</t>
  </si>
  <si>
    <t>SBIN0014895</t>
  </si>
  <si>
    <t>SBIN0014896</t>
  </si>
  <si>
    <t>SBIN0014898</t>
  </si>
  <si>
    <t>SBIN0014899</t>
  </si>
  <si>
    <t>SBIN0014900</t>
  </si>
  <si>
    <t>SBIN0014901</t>
  </si>
  <si>
    <t>SBIN0014902</t>
  </si>
  <si>
    <t>SBIN0014903</t>
  </si>
  <si>
    <t>SBIN0014904</t>
  </si>
  <si>
    <t>SBIN0014905</t>
  </si>
  <si>
    <t>SBIN0014906</t>
  </si>
  <si>
    <t>SBIN0014909</t>
  </si>
  <si>
    <t>SBIN0014913</t>
  </si>
  <si>
    <t>SBIN0014914</t>
  </si>
  <si>
    <t>SBIN0014915</t>
  </si>
  <si>
    <t>SBIN0014916</t>
  </si>
  <si>
    <t>SBIN0014917</t>
  </si>
  <si>
    <t>SBIN0014918</t>
  </si>
  <si>
    <t>SBIN0014919</t>
  </si>
  <si>
    <t>SBIN0014920</t>
  </si>
  <si>
    <t>SBIN0014921</t>
  </si>
  <si>
    <t>SBIN0014922</t>
  </si>
  <si>
    <t>SBIN0014923</t>
  </si>
  <si>
    <t>SBIN0014924</t>
  </si>
  <si>
    <t>SBIN0014925</t>
  </si>
  <si>
    <t>SBIN0014927</t>
  </si>
  <si>
    <t>SBIN0014928</t>
  </si>
  <si>
    <t>SBIN0014929</t>
  </si>
  <si>
    <t>SBIN0014930</t>
  </si>
  <si>
    <t>SBIN0014931</t>
  </si>
  <si>
    <t>SBIN0014932</t>
  </si>
  <si>
    <t>SBIN0014933</t>
  </si>
  <si>
    <t>SBIN0014934</t>
  </si>
  <si>
    <t>SBIN0014935</t>
  </si>
  <si>
    <t>SBIN0014936</t>
  </si>
  <si>
    <t>SBIN0014937</t>
  </si>
  <si>
    <t>SBIN0014939</t>
  </si>
  <si>
    <t>SBIN0014940</t>
  </si>
  <si>
    <t>SBIN0014941</t>
  </si>
  <si>
    <t>SBIN0014942</t>
  </si>
  <si>
    <t>SBIN0014943</t>
  </si>
  <si>
    <t>SBIN0014944</t>
  </si>
  <si>
    <t>SBIN0014945</t>
  </si>
  <si>
    <t>SBIN0014946</t>
  </si>
  <si>
    <t>SBIN0014947</t>
  </si>
  <si>
    <t>SBIN0014948</t>
  </si>
  <si>
    <t>SBIN0014949</t>
  </si>
  <si>
    <t>SBIN0014950</t>
  </si>
  <si>
    <t>SBIN0014951</t>
  </si>
  <si>
    <t>SBIN0014953</t>
  </si>
  <si>
    <t>SBIN0014955</t>
  </si>
  <si>
    <t>SBIN0014956</t>
  </si>
  <si>
    <t>SBIN0014957</t>
  </si>
  <si>
    <t>SBIN0014958</t>
  </si>
  <si>
    <t>SBIN0014959</t>
  </si>
  <si>
    <t>SBIN0014960</t>
  </si>
  <si>
    <t>SBIN0014961</t>
  </si>
  <si>
    <t>SBIN0014962</t>
  </si>
  <si>
    <t>SBIN0014963</t>
  </si>
  <si>
    <t>SBIN0014964</t>
  </si>
  <si>
    <t>SBIN0014965</t>
  </si>
  <si>
    <t>SBIN0014966</t>
  </si>
  <si>
    <t>SBIN0014967</t>
  </si>
  <si>
    <t>SBIN0014968</t>
  </si>
  <si>
    <t>SBIN0014969</t>
  </si>
  <si>
    <t>SBIN0014970</t>
  </si>
  <si>
    <t>SBIN0014971</t>
  </si>
  <si>
    <t>SBIN0014973</t>
  </si>
  <si>
    <t>SBIN0014974</t>
  </si>
  <si>
    <t>SBIN0014975</t>
  </si>
  <si>
    <t>SBIN0014976</t>
  </si>
  <si>
    <t>SBIN0014977</t>
  </si>
  <si>
    <t>SBIN0014980</t>
  </si>
  <si>
    <t>SBIN0014981</t>
  </si>
  <si>
    <t>SBIN0014982</t>
  </si>
  <si>
    <t>SBIN0014983</t>
  </si>
  <si>
    <t>SBIN0014984</t>
  </si>
  <si>
    <t>SBIN0014985</t>
  </si>
  <si>
    <t>SBIN0014986</t>
  </si>
  <si>
    <t>SBIN0014988</t>
  </si>
  <si>
    <t>SBIN0014989</t>
  </si>
  <si>
    <t>SBIN0014990</t>
  </si>
  <si>
    <t>SBIN0014991</t>
  </si>
  <si>
    <t>SBIN0014992</t>
  </si>
  <si>
    <t>SBIN0014993</t>
  </si>
  <si>
    <t>SBIN0014994</t>
  </si>
  <si>
    <t>SBIN0014995</t>
  </si>
  <si>
    <t>SBIN0014996</t>
  </si>
  <si>
    <t>SBIN0014997</t>
  </si>
  <si>
    <t>SBIN0014999</t>
  </si>
  <si>
    <t>SBIN0015008</t>
  </si>
  <si>
    <t>SBIN0015009</t>
  </si>
  <si>
    <t>SBIN0015010</t>
  </si>
  <si>
    <t>SBIN0015011</t>
  </si>
  <si>
    <t>SBIN0015012</t>
  </si>
  <si>
    <t>SBIN0015013</t>
  </si>
  <si>
    <t>SBIN0015014</t>
  </si>
  <si>
    <t>SBIN0015015</t>
  </si>
  <si>
    <t>SBIN0015016</t>
  </si>
  <si>
    <t>SBIN0015017</t>
  </si>
  <si>
    <t>SBIN0015019</t>
  </si>
  <si>
    <t>SBIN0015020</t>
  </si>
  <si>
    <t>SBIN0015021</t>
  </si>
  <si>
    <t>SBIN0015022</t>
  </si>
  <si>
    <t>SBIN0015023</t>
  </si>
  <si>
    <t>SBIN0015024</t>
  </si>
  <si>
    <t>SBIN0015025</t>
  </si>
  <si>
    <t>SBIN0015026</t>
  </si>
  <si>
    <t>SBIN0015027</t>
  </si>
  <si>
    <t>SBIN0015028</t>
  </si>
  <si>
    <t>SBIN0015029</t>
  </si>
  <si>
    <t>SBIN0015030</t>
  </si>
  <si>
    <t>SBIN0015031</t>
  </si>
  <si>
    <t>SBIN0015033</t>
  </si>
  <si>
    <t>SBIN0015034</t>
  </si>
  <si>
    <t>SBIN0015035</t>
  </si>
  <si>
    <t>SBIN0015036</t>
  </si>
  <si>
    <t>SBIN0015037</t>
  </si>
  <si>
    <t>SBIN0015038</t>
  </si>
  <si>
    <t>SBIN0015039</t>
  </si>
  <si>
    <t>SBIN0015040</t>
  </si>
  <si>
    <t>SBIN0015044</t>
  </si>
  <si>
    <t>SBIN0015045</t>
  </si>
  <si>
    <t>SBIN0015046</t>
  </si>
  <si>
    <t>SBIN0015047</t>
  </si>
  <si>
    <t>SBIN0015051</t>
  </si>
  <si>
    <t>SBIN0015052</t>
  </si>
  <si>
    <t>SBIN0015054</t>
  </si>
  <si>
    <t>SBIN0015055</t>
  </si>
  <si>
    <t>SBIN0015056</t>
  </si>
  <si>
    <t>SBIN0015057</t>
  </si>
  <si>
    <t>SBIN0015058</t>
  </si>
  <si>
    <t>SBIN0015059</t>
  </si>
  <si>
    <t>SBIN0015060</t>
  </si>
  <si>
    <t>SBIN0015063</t>
  </si>
  <si>
    <t>SBIN0015066</t>
  </si>
  <si>
    <t>SBIN0015067</t>
  </si>
  <si>
    <t>SBIN0015068</t>
  </si>
  <si>
    <t>SBIN0015069</t>
  </si>
  <si>
    <t>SBIN0015070</t>
  </si>
  <si>
    <t>SBIN0015071</t>
  </si>
  <si>
    <t>SBIN0015072</t>
  </si>
  <si>
    <t>SBIN0015073</t>
  </si>
  <si>
    <t>SBIN0015074</t>
  </si>
  <si>
    <t>SBIN0015075</t>
  </si>
  <si>
    <t>SBIN0015076</t>
  </si>
  <si>
    <t>SBIN0015077</t>
  </si>
  <si>
    <t>SBIN0015078</t>
  </si>
  <si>
    <t>SBIN0015079</t>
  </si>
  <si>
    <t>SBIN0015080</t>
  </si>
  <si>
    <t>SBIN0015081</t>
  </si>
  <si>
    <t>SBIN0015082</t>
  </si>
  <si>
    <t>SBIN0015083</t>
  </si>
  <si>
    <t>SBIN0015084</t>
  </si>
  <si>
    <t>SBIN0015085</t>
  </si>
  <si>
    <t>SBIN0015087</t>
  </si>
  <si>
    <t>SBIN0015088</t>
  </si>
  <si>
    <t>SBIN0015089</t>
  </si>
  <si>
    <t>SBIN0015090</t>
  </si>
  <si>
    <t>SBIN0015091</t>
  </si>
  <si>
    <t>SBIN0015092</t>
  </si>
  <si>
    <t>SBIN0015093</t>
  </si>
  <si>
    <t>SBIN0015094</t>
  </si>
  <si>
    <t>SBIN0015095</t>
  </si>
  <si>
    <t>SBIN0015096</t>
  </si>
  <si>
    <t>SBIN0015097</t>
  </si>
  <si>
    <t>SBIN0015098</t>
  </si>
  <si>
    <t>SBIN0015099</t>
  </si>
  <si>
    <t>SBIN0015100</t>
  </si>
  <si>
    <t>SBIN0015101</t>
  </si>
  <si>
    <t>SBIN0015102</t>
  </si>
  <si>
    <t>SBIN0015103</t>
  </si>
  <si>
    <t>SBIN0015104</t>
  </si>
  <si>
    <t>SBIN0015105</t>
  </si>
  <si>
    <t>SBIN0015106</t>
  </si>
  <si>
    <t>SBIN0015107</t>
  </si>
  <si>
    <t>SBIN0015108</t>
  </si>
  <si>
    <t>SBIN0015110</t>
  </si>
  <si>
    <t>SBIN0015111</t>
  </si>
  <si>
    <t>SBIN0015112</t>
  </si>
  <si>
    <t>SBIN0015113</t>
  </si>
  <si>
    <t>SBIN0015114</t>
  </si>
  <si>
    <t>SBIN0015115</t>
  </si>
  <si>
    <t>SBIN0015116</t>
  </si>
  <si>
    <t>SBIN0015117</t>
  </si>
  <si>
    <t>SBIN0015118</t>
  </si>
  <si>
    <t>SBIN0015119</t>
  </si>
  <si>
    <t>SBIN0015120</t>
  </si>
  <si>
    <t>SBIN0015121</t>
  </si>
  <si>
    <t>SBIN0015122</t>
  </si>
  <si>
    <t>SBIN0015123</t>
  </si>
  <si>
    <t>SBIN0015125</t>
  </si>
  <si>
    <t>SBIN0015126</t>
  </si>
  <si>
    <t>SBIN0015127</t>
  </si>
  <si>
    <t>SBIN0015128</t>
  </si>
  <si>
    <t>SBIN0015129</t>
  </si>
  <si>
    <t>SBIN0015130</t>
  </si>
  <si>
    <t>SBIN0015131</t>
  </si>
  <si>
    <t>SBIN0015133</t>
  </si>
  <si>
    <t>SBIN0015134</t>
  </si>
  <si>
    <t>SBIN0015135</t>
  </si>
  <si>
    <t>SBIN0015136</t>
  </si>
  <si>
    <t>SBIN0015137</t>
  </si>
  <si>
    <t>SBIN0015138</t>
  </si>
  <si>
    <t>SBIN0015141</t>
  </si>
  <si>
    <t>SBIN0015142</t>
  </si>
  <si>
    <t>SBIN0015143</t>
  </si>
  <si>
    <t>SBIN0015144</t>
  </si>
  <si>
    <t>SBIN0015145</t>
  </si>
  <si>
    <t>SBIN0015147</t>
  </si>
  <si>
    <t>SBIN0015148</t>
  </si>
  <si>
    <t>SBIN0015149</t>
  </si>
  <si>
    <t>SBIN0015151</t>
  </si>
  <si>
    <t>SBIN0015152</t>
  </si>
  <si>
    <t>SBIN0015153</t>
  </si>
  <si>
    <t>SBIN0015154</t>
  </si>
  <si>
    <t>SBIN0015155</t>
  </si>
  <si>
    <t>SBIN0015158</t>
  </si>
  <si>
    <t>SBIN0015160</t>
  </si>
  <si>
    <t>SBIN0015161</t>
  </si>
  <si>
    <t>SBIN0015162</t>
  </si>
  <si>
    <t>SBIN0015163</t>
  </si>
  <si>
    <t>SBIN0015164</t>
  </si>
  <si>
    <t>SBIN0015165</t>
  </si>
  <si>
    <t>SBIN0015166</t>
  </si>
  <si>
    <t>SBIN0015167</t>
  </si>
  <si>
    <t>SBIN0015168</t>
  </si>
  <si>
    <t>SBIN0015169</t>
  </si>
  <si>
    <t>SBIN0015170</t>
  </si>
  <si>
    <t>SBIN0015175</t>
  </si>
  <si>
    <t>SBIN0015176</t>
  </si>
  <si>
    <t>SBIN0015177</t>
  </si>
  <si>
    <t>SBIN0015178</t>
  </si>
  <si>
    <t>SBIN0015179</t>
  </si>
  <si>
    <t>SBIN0015180</t>
  </si>
  <si>
    <t>SBIN0015181</t>
  </si>
  <si>
    <t>SBIN0015182</t>
  </si>
  <si>
    <t>SBIN0015183</t>
  </si>
  <si>
    <t>SBIN0015184</t>
  </si>
  <si>
    <t>SBIN0015185</t>
  </si>
  <si>
    <t>SBIN0015186</t>
  </si>
  <si>
    <t>SBIN0015187</t>
  </si>
  <si>
    <t>SBIN0015188</t>
  </si>
  <si>
    <t>SBIN0015189</t>
  </si>
  <si>
    <t>SBIN0015190</t>
  </si>
  <si>
    <t>SBIN0015191</t>
  </si>
  <si>
    <t>SBIN0015192</t>
  </si>
  <si>
    <t>SBIN0015193</t>
  </si>
  <si>
    <t>SBIN0015194</t>
  </si>
  <si>
    <t>SBIN0015195</t>
  </si>
  <si>
    <t>SBIN0015196</t>
  </si>
  <si>
    <t>SBIN0015197</t>
  </si>
  <si>
    <t>SBIN0015198</t>
  </si>
  <si>
    <t>SBIN0015199</t>
  </si>
  <si>
    <t>SBIN0015200</t>
  </si>
  <si>
    <t>SBIN0015201</t>
  </si>
  <si>
    <t>SBIN0015202</t>
  </si>
  <si>
    <t>SBIN0015203</t>
  </si>
  <si>
    <t>SBIN0015204</t>
  </si>
  <si>
    <t>SBIN0015205</t>
  </si>
  <si>
    <t>SBIN0015206</t>
  </si>
  <si>
    <t>SBIN0015207</t>
  </si>
  <si>
    <t>SBIN0015208</t>
  </si>
  <si>
    <t>SBIN0015209</t>
  </si>
  <si>
    <t>SBIN0015210</t>
  </si>
  <si>
    <t>SBIN0015211</t>
  </si>
  <si>
    <t>SBIN0015212</t>
  </si>
  <si>
    <t>SBIN0015213</t>
  </si>
  <si>
    <t>SBIN0015214</t>
  </si>
  <si>
    <t>SBIN0015215</t>
  </si>
  <si>
    <t>SBIN0015216</t>
  </si>
  <si>
    <t>SBIN0015217</t>
  </si>
  <si>
    <t>SBIN0015218</t>
  </si>
  <si>
    <t>SBIN0015219</t>
  </si>
  <si>
    <t>SBIN0015220</t>
  </si>
  <si>
    <t>SBIN0015221</t>
  </si>
  <si>
    <t>SBIN0015222</t>
  </si>
  <si>
    <t>SBIN0015223</t>
  </si>
  <si>
    <t>SBIN0015224</t>
  </si>
  <si>
    <t>SBIN0015226</t>
  </si>
  <si>
    <t>SBIN0015227</t>
  </si>
  <si>
    <t>SBIN0015228</t>
  </si>
  <si>
    <t>SBIN0015229</t>
  </si>
  <si>
    <t>SBIN0015230</t>
  </si>
  <si>
    <t>SBIN0015231</t>
  </si>
  <si>
    <t>SBIN0015232</t>
  </si>
  <si>
    <t>SBIN0015233</t>
  </si>
  <si>
    <t>SBIN0015235</t>
  </si>
  <si>
    <t>SBIN0015237</t>
  </si>
  <si>
    <t>SBIN0015238</t>
  </si>
  <si>
    <t>SBIN0015241</t>
  </si>
  <si>
    <t>SBIN0015242</t>
  </si>
  <si>
    <t>SBIN0015245</t>
  </si>
  <si>
    <t>SBIN0015246</t>
  </si>
  <si>
    <t>SBIN0015247</t>
  </si>
  <si>
    <t>SBIN0015248</t>
  </si>
  <si>
    <t>SBIN0015249</t>
  </si>
  <si>
    <t>SBIN0015250</t>
  </si>
  <si>
    <t>SBIN0015251</t>
  </si>
  <si>
    <t>SBIN0015252</t>
  </si>
  <si>
    <t>SBIN0015253</t>
  </si>
  <si>
    <t>SBIN0015254</t>
  </si>
  <si>
    <t>SBIN0015255</t>
  </si>
  <si>
    <t>SBIN0015256</t>
  </si>
  <si>
    <t>SBIN0015257</t>
  </si>
  <si>
    <t>SBIN0015258</t>
  </si>
  <si>
    <t>SBIN0015260</t>
  </si>
  <si>
    <t>SBIN0015261</t>
  </si>
  <si>
    <t>SBIN0015262</t>
  </si>
  <si>
    <t>SBIN0015263</t>
  </si>
  <si>
    <t>SBIN0015264</t>
  </si>
  <si>
    <t>SBIN0015265</t>
  </si>
  <si>
    <t>SBIN0015266</t>
  </si>
  <si>
    <t>SBIN0015267</t>
  </si>
  <si>
    <t>SBIN0015268</t>
  </si>
  <si>
    <t>SBIN0015270</t>
  </si>
  <si>
    <t>SBIN0015272</t>
  </si>
  <si>
    <t>SBIN0015273</t>
  </si>
  <si>
    <t>SBIN0015274</t>
  </si>
  <si>
    <t>SBIN0015275</t>
  </si>
  <si>
    <t>SBIN0015276</t>
  </si>
  <si>
    <t>SBIN0015278</t>
  </si>
  <si>
    <t>SBIN0015279</t>
  </si>
  <si>
    <t>SBIN0015280</t>
  </si>
  <si>
    <t>SBIN0015281</t>
  </si>
  <si>
    <t>SBIN0015282</t>
  </si>
  <si>
    <t>SBIN0015283</t>
  </si>
  <si>
    <t>SBIN0015284</t>
  </si>
  <si>
    <t>SBIN0015285</t>
  </si>
  <si>
    <t>SBIN0015286</t>
  </si>
  <si>
    <t>SBIN0015287</t>
  </si>
  <si>
    <t>SBIN0015288</t>
  </si>
  <si>
    <t>SBIN0015289</t>
  </si>
  <si>
    <t>SBIN0015290</t>
  </si>
  <si>
    <t>SBIN0015291</t>
  </si>
  <si>
    <t>SBIN0015292</t>
  </si>
  <si>
    <t>SBIN0015293</t>
  </si>
  <si>
    <t>SBIN0015294</t>
  </si>
  <si>
    <t>SBIN0015295</t>
  </si>
  <si>
    <t>SBIN0015296</t>
  </si>
  <si>
    <t>SBIN0015297</t>
  </si>
  <si>
    <t>SBIN0015298</t>
  </si>
  <si>
    <t>SBIN0015299</t>
  </si>
  <si>
    <t>SBIN0015301</t>
  </si>
  <si>
    <t>SBIN0015303</t>
  </si>
  <si>
    <t>SBIN0015304</t>
  </si>
  <si>
    <t>SBIN0015305</t>
  </si>
  <si>
    <t>SBIN0015306</t>
  </si>
  <si>
    <t>SBIN0015307</t>
  </si>
  <si>
    <t>SBIN0015308</t>
  </si>
  <si>
    <t>SBIN0015309</t>
  </si>
  <si>
    <t>SBIN0015311</t>
  </si>
  <si>
    <t>SBIN0015312</t>
  </si>
  <si>
    <t>SBIN0015313</t>
  </si>
  <si>
    <t>SBIN0015314</t>
  </si>
  <si>
    <t>SBIN0015316</t>
  </si>
  <si>
    <t>SBIN0015317</t>
  </si>
  <si>
    <t>SBIN0015318</t>
  </si>
  <si>
    <t>SBIN0015319</t>
  </si>
  <si>
    <t>SBIN0015320</t>
  </si>
  <si>
    <t>SBIN0015321</t>
  </si>
  <si>
    <t>SBIN0015322</t>
  </si>
  <si>
    <t>SBIN0015323</t>
  </si>
  <si>
    <t>SBIN0015324</t>
  </si>
  <si>
    <t>SBIN0015326</t>
  </si>
  <si>
    <t>SBIN0015327</t>
  </si>
  <si>
    <t>SBIN0015329</t>
  </si>
  <si>
    <t>SBIN0015330</t>
  </si>
  <si>
    <t>SBIN0015331</t>
  </si>
  <si>
    <t>SBIN0015332</t>
  </si>
  <si>
    <t>SBIN0015333</t>
  </si>
  <si>
    <t>SBIN0015334</t>
  </si>
  <si>
    <t>SBIN0015335</t>
  </si>
  <si>
    <t>SBIN0015336</t>
  </si>
  <si>
    <t>SBIN0015338</t>
  </si>
  <si>
    <t>SBIN0015340</t>
  </si>
  <si>
    <t>SBIN0015341</t>
  </si>
  <si>
    <t>SBIN0015342</t>
  </si>
  <si>
    <t>SBIN0015343</t>
  </si>
  <si>
    <t>SBIN0015344</t>
  </si>
  <si>
    <t>SBIN0015345</t>
  </si>
  <si>
    <t>SBIN0015346</t>
  </si>
  <si>
    <t>SBIN0015347</t>
  </si>
  <si>
    <t>SBIN0015348</t>
  </si>
  <si>
    <t>SBIN0015350</t>
  </si>
  <si>
    <t>SBIN0015352</t>
  </si>
  <si>
    <t>SBIN0015353</t>
  </si>
  <si>
    <t>SBIN0015354</t>
  </si>
  <si>
    <t>SBIN0015355</t>
  </si>
  <si>
    <t>SBIN0015356</t>
  </si>
  <si>
    <t>SBIN0015357</t>
  </si>
  <si>
    <t>SBIN0015358</t>
  </si>
  <si>
    <t>SBIN0015359</t>
  </si>
  <si>
    <t>SBIN0015360</t>
  </si>
  <si>
    <t>SBIN0015361</t>
  </si>
  <si>
    <t>SBIN0015362</t>
  </si>
  <si>
    <t>SBIN0015363</t>
  </si>
  <si>
    <t>SBIN0015364</t>
  </si>
  <si>
    <t>SBIN0015365</t>
  </si>
  <si>
    <t>SBIN0015366</t>
  </si>
  <si>
    <t>SBIN0015367</t>
  </si>
  <si>
    <t>SBIN0015368</t>
  </si>
  <si>
    <t>SBIN0015369</t>
  </si>
  <si>
    <t>SBIN0015370</t>
  </si>
  <si>
    <t>SBIN0015371</t>
  </si>
  <si>
    <t>SBIN0015372</t>
  </si>
  <si>
    <t>SBIN0015373</t>
  </si>
  <si>
    <t>SBIN0015374</t>
  </si>
  <si>
    <t>SBIN0015375</t>
  </si>
  <si>
    <t>SBIN0015376</t>
  </si>
  <si>
    <t>SBIN0015377</t>
  </si>
  <si>
    <t>SBIN0015378</t>
  </si>
  <si>
    <t>SBIN0015379</t>
  </si>
  <si>
    <t>SBIN0015380</t>
  </si>
  <si>
    <t>SBIN0015381</t>
  </si>
  <si>
    <t>SBIN0015382</t>
  </si>
  <si>
    <t>SBIN0015383</t>
  </si>
  <si>
    <t>SBIN0015384</t>
  </si>
  <si>
    <t>SBIN0015385</t>
  </si>
  <si>
    <t>SBIN0015386</t>
  </si>
  <si>
    <t>SBIN0015387</t>
  </si>
  <si>
    <t>SBIN0015388</t>
  </si>
  <si>
    <t>SBIN0015389</t>
  </si>
  <si>
    <t>SBIN0015391</t>
  </si>
  <si>
    <t>SBIN0015392</t>
  </si>
  <si>
    <t>SBIN0015393</t>
  </si>
  <si>
    <t>SBIN0015394</t>
  </si>
  <si>
    <t>SBIN0015395</t>
  </si>
  <si>
    <t>SBIN0015396</t>
  </si>
  <si>
    <t>SBIN0015397</t>
  </si>
  <si>
    <t>SBIN0015398</t>
  </si>
  <si>
    <t>SBIN0015399</t>
  </si>
  <si>
    <t>SBIN0015400</t>
  </si>
  <si>
    <t>SBIN0015401</t>
  </si>
  <si>
    <t>SBIN0015402</t>
  </si>
  <si>
    <t>SBIN0015403</t>
  </si>
  <si>
    <t>SBIN0015404</t>
  </si>
  <si>
    <t>SBIN0015405</t>
  </si>
  <si>
    <t>SBIN0015406</t>
  </si>
  <si>
    <t>SBIN0015407</t>
  </si>
  <si>
    <t>SBIN0015408</t>
  </si>
  <si>
    <t>SBIN0015409</t>
  </si>
  <si>
    <t>SBIN0015410</t>
  </si>
  <si>
    <t>SBIN0015411</t>
  </si>
  <si>
    <t>SBIN0015412</t>
  </si>
  <si>
    <t>SBIN0015413</t>
  </si>
  <si>
    <t>SBIN0015414</t>
  </si>
  <si>
    <t>SBIN0015415</t>
  </si>
  <si>
    <t>SBIN0015416</t>
  </si>
  <si>
    <t>SBIN0015417</t>
  </si>
  <si>
    <t>SBIN0015418</t>
  </si>
  <si>
    <t>SBIN0015419</t>
  </si>
  <si>
    <t>SBIN0015420</t>
  </si>
  <si>
    <t>SBIN0015421</t>
  </si>
  <si>
    <t>SBIN0015422</t>
  </si>
  <si>
    <t>SBIN0015423</t>
  </si>
  <si>
    <t>SBIN0015424</t>
  </si>
  <si>
    <t>SBIN0015426</t>
  </si>
  <si>
    <t>SBIN0015427</t>
  </si>
  <si>
    <t>SBIN0015428</t>
  </si>
  <si>
    <t>SBIN0015429</t>
  </si>
  <si>
    <t>SBIN0015430</t>
  </si>
  <si>
    <t>SBIN0015431</t>
  </si>
  <si>
    <t>SBIN0015432</t>
  </si>
  <si>
    <t>SBIN0015433</t>
  </si>
  <si>
    <t>SBIN0015434</t>
  </si>
  <si>
    <t>SBIN0015435</t>
  </si>
  <si>
    <t>SBIN0015436</t>
  </si>
  <si>
    <t>SBIN0015437</t>
  </si>
  <si>
    <t>SBIN0015438</t>
  </si>
  <si>
    <t>SBIN0015439</t>
  </si>
  <si>
    <t>SBIN0015440</t>
  </si>
  <si>
    <t>SBIN0015441</t>
  </si>
  <si>
    <t>SBIN0015442</t>
  </si>
  <si>
    <t>SBIN0015443</t>
  </si>
  <si>
    <t>SBIN0015444</t>
  </si>
  <si>
    <t>SBIN0015445</t>
  </si>
  <si>
    <t>SBIN0015446</t>
  </si>
  <si>
    <t>SBIN0015447</t>
  </si>
  <si>
    <t>SBIN0015448</t>
  </si>
  <si>
    <t>SBIN0015449</t>
  </si>
  <si>
    <t>SBIN0015450</t>
  </si>
  <si>
    <t>SBIN0015451</t>
  </si>
  <si>
    <t>SBIN0015452</t>
  </si>
  <si>
    <t>SBIN0015453</t>
  </si>
  <si>
    <t>SBIN0015454</t>
  </si>
  <si>
    <t>SBIN0015455</t>
  </si>
  <si>
    <t>SBIN0015457</t>
  </si>
  <si>
    <t>SBIN0015458</t>
  </si>
  <si>
    <t>SBIN0015459</t>
  </si>
  <si>
    <t>SBIN0015460</t>
  </si>
  <si>
    <t>SBIN0015461</t>
  </si>
  <si>
    <t>SBIN0015462</t>
  </si>
  <si>
    <t>SBIN0015463</t>
  </si>
  <si>
    <t>SBIN0015464</t>
  </si>
  <si>
    <t>SBIN0015465</t>
  </si>
  <si>
    <t>SBIN0015466</t>
  </si>
  <si>
    <t>SBIN0015467</t>
  </si>
  <si>
    <t>SBIN0015468</t>
  </si>
  <si>
    <t>SBIN0015469</t>
  </si>
  <si>
    <t>SBIN0015470</t>
  </si>
  <si>
    <t>SBIN0015471</t>
  </si>
  <si>
    <t>SBIN0015472</t>
  </si>
  <si>
    <t>SBIN0015473</t>
  </si>
  <si>
    <t>SBIN0015474</t>
  </si>
  <si>
    <t>SBIN0015475</t>
  </si>
  <si>
    <t>SBIN0015476</t>
  </si>
  <si>
    <t>SBIN0015477</t>
  </si>
  <si>
    <t>SBIN0015478</t>
  </si>
  <si>
    <t>SBIN0015479</t>
  </si>
  <si>
    <t>SBIN0015480</t>
  </si>
  <si>
    <t>SBIN0015481</t>
  </si>
  <si>
    <t>SBIN0015482</t>
  </si>
  <si>
    <t>SBIN0015483</t>
  </si>
  <si>
    <t>SBIN0015485</t>
  </si>
  <si>
    <t>SBIN0015486</t>
  </si>
  <si>
    <t>SBIN0015487</t>
  </si>
  <si>
    <t>SBIN0015488</t>
  </si>
  <si>
    <t>SBIN0015489</t>
  </si>
  <si>
    <t>SBIN0015491</t>
  </si>
  <si>
    <t>SBIN0015492</t>
  </si>
  <si>
    <t>SBIN0015493</t>
  </si>
  <si>
    <t>SBIN0015494</t>
  </si>
  <si>
    <t>SBIN0015495</t>
  </si>
  <si>
    <t>SBIN0015496</t>
  </si>
  <si>
    <t>SBIN0015497</t>
  </si>
  <si>
    <t>SBIN0015498</t>
  </si>
  <si>
    <t>SBIN0015500</t>
  </si>
  <si>
    <t>SBIN0015503</t>
  </si>
  <si>
    <t>SBIN0015504</t>
  </si>
  <si>
    <t>SBIN0015505</t>
  </si>
  <si>
    <t>SBIN0015506</t>
  </si>
  <si>
    <t>SBIN0015507</t>
  </si>
  <si>
    <t>SBIN0015508</t>
  </si>
  <si>
    <t>SBIN0015509</t>
  </si>
  <si>
    <t>SBIN0015510</t>
  </si>
  <si>
    <t>SBIN0015511</t>
  </si>
  <si>
    <t>SBIN0015512</t>
  </si>
  <si>
    <t>SBIN0015513</t>
  </si>
  <si>
    <t>SBIN0015514</t>
  </si>
  <si>
    <t>SBIN0015515</t>
  </si>
  <si>
    <t>SBIN0015516</t>
  </si>
  <si>
    <t>SBIN0015517</t>
  </si>
  <si>
    <t>SBIN0015519</t>
  </si>
  <si>
    <t>SBIN0015520</t>
  </si>
  <si>
    <t>SBIN0015521</t>
  </si>
  <si>
    <t>SBIN0015522</t>
  </si>
  <si>
    <t>SBIN0015523</t>
  </si>
  <si>
    <t>SBIN0015524</t>
  </si>
  <si>
    <t>SBIN0015525</t>
  </si>
  <si>
    <t>SBIN0015526</t>
  </si>
  <si>
    <t>SBIN0015527</t>
  </si>
  <si>
    <t>SBIN0015528</t>
  </si>
  <si>
    <t>SBIN0015529</t>
  </si>
  <si>
    <t>SBIN0015530</t>
  </si>
  <si>
    <t>SBIN0015531</t>
  </si>
  <si>
    <t>SBIN0015532</t>
  </si>
  <si>
    <t>SBIN0015533</t>
  </si>
  <si>
    <t>SBIN0015534</t>
  </si>
  <si>
    <t>SBIN0015535</t>
  </si>
  <si>
    <t>SBIN0015537</t>
  </si>
  <si>
    <t>SBIN0015538</t>
  </si>
  <si>
    <t>SBIN0015540</t>
  </si>
  <si>
    <t>SBIN0015541</t>
  </si>
  <si>
    <t>SBIN0015542</t>
  </si>
  <si>
    <t>SBIN0015543</t>
  </si>
  <si>
    <t>SBIN0015544</t>
  </si>
  <si>
    <t>SBIN0015545</t>
  </si>
  <si>
    <t>SBIN0015546</t>
  </si>
  <si>
    <t>SBIN0015547</t>
  </si>
  <si>
    <t>SBIN0015548</t>
  </si>
  <si>
    <t>SBIN0015549</t>
  </si>
  <si>
    <t>SBIN0015550</t>
  </si>
  <si>
    <t>SBIN0015551</t>
  </si>
  <si>
    <t>SBIN0015552</t>
  </si>
  <si>
    <t>SBIN0015553</t>
  </si>
  <si>
    <t>SBIN0015554</t>
  </si>
  <si>
    <t>SBIN0015555</t>
  </si>
  <si>
    <t>SBIN0015556</t>
  </si>
  <si>
    <t>SBIN0015557</t>
  </si>
  <si>
    <t>SBIN0015558</t>
  </si>
  <si>
    <t>SBIN0015559</t>
  </si>
  <si>
    <t>SBIN0015560</t>
  </si>
  <si>
    <t>SBIN0015561</t>
  </si>
  <si>
    <t>SBIN0015562</t>
  </si>
  <si>
    <t>SBIN0015563</t>
  </si>
  <si>
    <t>SBIN0015564</t>
  </si>
  <si>
    <t>SBIN0015565</t>
  </si>
  <si>
    <t>SBIN0015566</t>
  </si>
  <si>
    <t>SBIN0015567</t>
  </si>
  <si>
    <t>SBIN0015568</t>
  </si>
  <si>
    <t>SBIN0015569</t>
  </si>
  <si>
    <t>SBIN0015570</t>
  </si>
  <si>
    <t>SBIN0015571</t>
  </si>
  <si>
    <t>SBIN0015572</t>
  </si>
  <si>
    <t>SBIN0015574</t>
  </si>
  <si>
    <t>SBIN0015575</t>
  </si>
  <si>
    <t>SBIN0015576</t>
  </si>
  <si>
    <t>SBIN0015577</t>
  </si>
  <si>
    <t>SBIN0015578</t>
  </si>
  <si>
    <t>SBIN0015579</t>
  </si>
  <si>
    <t>SBIN0015580</t>
  </si>
  <si>
    <t>SBIN0015581</t>
  </si>
  <si>
    <t>SBIN0015582</t>
  </si>
  <si>
    <t>SBIN0015583</t>
  </si>
  <si>
    <t>SBIN0015584</t>
  </si>
  <si>
    <t>SBIN0015585</t>
  </si>
  <si>
    <t>SBIN0015586</t>
  </si>
  <si>
    <t>SBIN0015587</t>
  </si>
  <si>
    <t>SBIN0015588</t>
  </si>
  <si>
    <t>SBIN0015589</t>
  </si>
  <si>
    <t>SBIN0015590</t>
  </si>
  <si>
    <t>SBIN0015591</t>
  </si>
  <si>
    <t>SBIN0015592</t>
  </si>
  <si>
    <t>SBIN0015593</t>
  </si>
  <si>
    <t>SBIN0015594</t>
  </si>
  <si>
    <t>SBIN0015595</t>
  </si>
  <si>
    <t>SBIN0015596</t>
  </si>
  <si>
    <t>SBIN0015597</t>
  </si>
  <si>
    <t>SBIN0015598</t>
  </si>
  <si>
    <t>SBIN0015599</t>
  </si>
  <si>
    <t>SBIN0015600</t>
  </si>
  <si>
    <t>SBIN0015601</t>
  </si>
  <si>
    <t>SBIN0015602</t>
  </si>
  <si>
    <t>SBIN0015603</t>
  </si>
  <si>
    <t>SBIN0015604</t>
  </si>
  <si>
    <t>SBIN0015605</t>
  </si>
  <si>
    <t>SBIN0015606</t>
  </si>
  <si>
    <t>SBIN0015607</t>
  </si>
  <si>
    <t>SBIN0015608</t>
  </si>
  <si>
    <t>SBIN0015609</t>
  </si>
  <si>
    <t>SBIN0015610</t>
  </si>
  <si>
    <t>SBIN0015611</t>
  </si>
  <si>
    <t>SBIN0015612</t>
  </si>
  <si>
    <t>SBIN0015613</t>
  </si>
  <si>
    <t>SBIN0015614</t>
  </si>
  <si>
    <t>SBIN0015615</t>
  </si>
  <si>
    <t>SBIN0015616</t>
  </si>
  <si>
    <t>SBIN0015617</t>
  </si>
  <si>
    <t>SBIN0015618</t>
  </si>
  <si>
    <t>SBIN0015619</t>
  </si>
  <si>
    <t>SBIN0015620</t>
  </si>
  <si>
    <t>SBIN0015621</t>
  </si>
  <si>
    <t>SBIN0015622</t>
  </si>
  <si>
    <t>SBIN0015623</t>
  </si>
  <si>
    <t>SBIN0015624</t>
  </si>
  <si>
    <t>SBIN0015625</t>
  </si>
  <si>
    <t>SBIN0015626</t>
  </si>
  <si>
    <t>SBIN0015627</t>
  </si>
  <si>
    <t>SBIN0015628</t>
  </si>
  <si>
    <t>SBIN0015629</t>
  </si>
  <si>
    <t>SBIN0015630</t>
  </si>
  <si>
    <t>SBIN0015631</t>
  </si>
  <si>
    <t>SBIN0015632</t>
  </si>
  <si>
    <t>SBIN0015633</t>
  </si>
  <si>
    <t>SBIN0015634</t>
  </si>
  <si>
    <t>SBIN0015635</t>
  </si>
  <si>
    <t>SBIN0015636</t>
  </si>
  <si>
    <t>SBIN0015638</t>
  </si>
  <si>
    <t>SBIN0015639</t>
  </si>
  <si>
    <t>SBIN0015640</t>
  </si>
  <si>
    <t>SBIN0015641</t>
  </si>
  <si>
    <t>SBIN0015642</t>
  </si>
  <si>
    <t>SBIN0015643</t>
  </si>
  <si>
    <t>SBIN0015644</t>
  </si>
  <si>
    <t>SBIN0015645</t>
  </si>
  <si>
    <t>SBIN0015646</t>
  </si>
  <si>
    <t>SBIN0015647</t>
  </si>
  <si>
    <t>SBIN0015648</t>
  </si>
  <si>
    <t>SBIN0015649</t>
  </si>
  <si>
    <t>SBIN0015650</t>
  </si>
  <si>
    <t>SBIN0015651</t>
  </si>
  <si>
    <t>SBIN0015652</t>
  </si>
  <si>
    <t>SBIN0015653</t>
  </si>
  <si>
    <t>SBIN0015654</t>
  </si>
  <si>
    <t>SBIN0015655</t>
  </si>
  <si>
    <t>SBIN0015656</t>
  </si>
  <si>
    <t>SBIN0015657</t>
  </si>
  <si>
    <t>SBIN0015658</t>
  </si>
  <si>
    <t>SBIN0015659</t>
  </si>
  <si>
    <t>SBIN0015660</t>
  </si>
  <si>
    <t>SBIN0015661</t>
  </si>
  <si>
    <t>SBIN0015662</t>
  </si>
  <si>
    <t>SBIN0015663</t>
  </si>
  <si>
    <t>SBIN0015664</t>
  </si>
  <si>
    <t>SBIN0015665</t>
  </si>
  <si>
    <t>SBIN0015666</t>
  </si>
  <si>
    <t>SBIN0015667</t>
  </si>
  <si>
    <t>SBIN0015668</t>
  </si>
  <si>
    <t>SBIN0015669</t>
  </si>
  <si>
    <t>SBIN0015670</t>
  </si>
  <si>
    <t>SBIN0015671</t>
  </si>
  <si>
    <t>SBIN0015672</t>
  </si>
  <si>
    <t>SBIN0015673</t>
  </si>
  <si>
    <t>SBIN0015674</t>
  </si>
  <si>
    <t>SBIN0015675</t>
  </si>
  <si>
    <t>SBIN0015676</t>
  </si>
  <si>
    <t>SBIN0015677</t>
  </si>
  <si>
    <t>SBIN0015678</t>
  </si>
  <si>
    <t>SBIN0015679</t>
  </si>
  <si>
    <t>SBIN0015680</t>
  </si>
  <si>
    <t>SBIN0015681</t>
  </si>
  <si>
    <t>SBIN0015682</t>
  </si>
  <si>
    <t>SBIN0015683</t>
  </si>
  <si>
    <t>SBIN0015684</t>
  </si>
  <si>
    <t>SBIN0015685</t>
  </si>
  <si>
    <t>SBIN0015686</t>
  </si>
  <si>
    <t>SBIN0015687</t>
  </si>
  <si>
    <t>SBIN0015688</t>
  </si>
  <si>
    <t>SBIN0015689</t>
  </si>
  <si>
    <t>SBIN0015690</t>
  </si>
  <si>
    <t>SBIN0015691</t>
  </si>
  <si>
    <t>SBIN0015692</t>
  </si>
  <si>
    <t>SBIN0015693</t>
  </si>
  <si>
    <t>SBIN0015694</t>
  </si>
  <si>
    <t>SBIN0015695</t>
  </si>
  <si>
    <t>SBIN0015696</t>
  </si>
  <si>
    <t>SBIN0015697</t>
  </si>
  <si>
    <t>SBIN0015698</t>
  </si>
  <si>
    <t>SBIN0015699</t>
  </si>
  <si>
    <t>SBIN0015700</t>
  </si>
  <si>
    <t>SBIN0015701</t>
  </si>
  <si>
    <t>SBIN0015702</t>
  </si>
  <si>
    <t>SBIN0015703</t>
  </si>
  <si>
    <t>SBIN0015704</t>
  </si>
  <si>
    <t>SBIN0015705</t>
  </si>
  <si>
    <t>SBIN0015706</t>
  </si>
  <si>
    <t>SBIN0015707</t>
  </si>
  <si>
    <t>SBIN0015708</t>
  </si>
  <si>
    <t>SBIN0015709</t>
  </si>
  <si>
    <t>SBIN0015710</t>
  </si>
  <si>
    <t>SBIN0015711</t>
  </si>
  <si>
    <t>SBIN0015712</t>
  </si>
  <si>
    <t>SBIN0015713</t>
  </si>
  <si>
    <t>SBIN0015714</t>
  </si>
  <si>
    <t>SBIN0015715</t>
  </si>
  <si>
    <t>SBIN0015716</t>
  </si>
  <si>
    <t>SBIN0015718</t>
  </si>
  <si>
    <t>SBIN0015719</t>
  </si>
  <si>
    <t>SBIN0015720</t>
  </si>
  <si>
    <t>SBIN0015721</t>
  </si>
  <si>
    <t>SBIN0015722</t>
  </si>
  <si>
    <t>SBIN0015723</t>
  </si>
  <si>
    <t>SBIN0015724</t>
  </si>
  <si>
    <t>SBIN0015725</t>
  </si>
  <si>
    <t>SBIN0015726</t>
  </si>
  <si>
    <t>SBIN0015727</t>
  </si>
  <si>
    <t>SBIN0015728</t>
  </si>
  <si>
    <t>SBIN0015729</t>
  </si>
  <si>
    <t>SBIN0015730</t>
  </si>
  <si>
    <t>SBIN0015731</t>
  </si>
  <si>
    <t>SBIN0015732</t>
  </si>
  <si>
    <t>SBIN0015733</t>
  </si>
  <si>
    <t>SBIN0015737</t>
  </si>
  <si>
    <t>SBIN0015738</t>
  </si>
  <si>
    <t>SBIN0015739</t>
  </si>
  <si>
    <t>SBIN0015740</t>
  </si>
  <si>
    <t>SBIN0015741</t>
  </si>
  <si>
    <t>SBIN0015742</t>
  </si>
  <si>
    <t>SBIN0015743</t>
  </si>
  <si>
    <t>SBIN0015745</t>
  </si>
  <si>
    <t>SBIN0015747</t>
  </si>
  <si>
    <t>SBIN0015748</t>
  </si>
  <si>
    <t>SBIN0015749</t>
  </si>
  <si>
    <t>SBIN0015750</t>
  </si>
  <si>
    <t>SBIN0015752</t>
  </si>
  <si>
    <t>SBIN0015753</t>
  </si>
  <si>
    <t>SBIN0015755</t>
  </si>
  <si>
    <t>SBIN0015756</t>
  </si>
  <si>
    <t>SBIN0015757</t>
  </si>
  <si>
    <t>SBIN0015758</t>
  </si>
  <si>
    <t>SBIN0015759</t>
  </si>
  <si>
    <t>SBIN0015760</t>
  </si>
  <si>
    <t>SBIN0015762</t>
  </si>
  <si>
    <t>SBIN0015763</t>
  </si>
  <si>
    <t>SBIN0015764</t>
  </si>
  <si>
    <t>SBIN0015765</t>
  </si>
  <si>
    <t>SBIN0015768</t>
  </si>
  <si>
    <t>SBIN0015769</t>
  </si>
  <si>
    <t>SBIN0015770</t>
  </si>
  <si>
    <t>SBIN0015771</t>
  </si>
  <si>
    <t>SBIN0015772</t>
  </si>
  <si>
    <t>SBIN0015773</t>
  </si>
  <si>
    <t>SBIN0015774</t>
  </si>
  <si>
    <t>SBIN0015775</t>
  </si>
  <si>
    <t>SBIN0015776</t>
  </si>
  <si>
    <t>SBIN0015778</t>
  </si>
  <si>
    <t>SBIN0015779</t>
  </si>
  <si>
    <t>SBIN0015780</t>
  </si>
  <si>
    <t>SBIN0015781</t>
  </si>
  <si>
    <t>SBIN0015782</t>
  </si>
  <si>
    <t>SBIN0015783</t>
  </si>
  <si>
    <t>SBIN0015784</t>
  </si>
  <si>
    <t>SBIN0015785</t>
  </si>
  <si>
    <t>SBIN0015786</t>
  </si>
  <si>
    <t>SBIN0015787</t>
  </si>
  <si>
    <t>SBIN0015788</t>
  </si>
  <si>
    <t>SBIN0015789</t>
  </si>
  <si>
    <t>SBIN0015797</t>
  </si>
  <si>
    <t>SBIN0015798</t>
  </si>
  <si>
    <t>SBIN0015799</t>
  </si>
  <si>
    <t>SBIN0015800</t>
  </si>
  <si>
    <t>SBIN0015801</t>
  </si>
  <si>
    <t>SBIN0015802</t>
  </si>
  <si>
    <t>SBIN0015803</t>
  </si>
  <si>
    <t>SBIN0015804</t>
  </si>
  <si>
    <t>SBIN0015805</t>
  </si>
  <si>
    <t>SBIN0015806</t>
  </si>
  <si>
    <t>SBIN0015807</t>
  </si>
  <si>
    <t>SBIN0015808</t>
  </si>
  <si>
    <t>SBIN0015809</t>
  </si>
  <si>
    <t>SBIN0015810</t>
  </si>
  <si>
    <t>SBIN0015811</t>
  </si>
  <si>
    <t>SBIN0015812</t>
  </si>
  <si>
    <t>SBIN0015813</t>
  </si>
  <si>
    <t>SBIN0015814</t>
  </si>
  <si>
    <t>SBIN0015815</t>
  </si>
  <si>
    <t>SBIN0015816</t>
  </si>
  <si>
    <t>SBIN0015817</t>
  </si>
  <si>
    <t>SBIN0015818</t>
  </si>
  <si>
    <t>SBIN0015819</t>
  </si>
  <si>
    <t>SBIN0015822</t>
  </si>
  <si>
    <t>SBIN0015823</t>
  </si>
  <si>
    <t>SBIN0015824</t>
  </si>
  <si>
    <t>SBIN0015825</t>
  </si>
  <si>
    <t>SBIN0015826</t>
  </si>
  <si>
    <t>SBIN0015827</t>
  </si>
  <si>
    <t>SBIN0015828</t>
  </si>
  <si>
    <t>SBIN0015829</t>
  </si>
  <si>
    <t>SBIN0015830</t>
  </si>
  <si>
    <t>SBIN0015831</t>
  </si>
  <si>
    <t>SBIN0015832</t>
  </si>
  <si>
    <t>SBIN0015833</t>
  </si>
  <si>
    <t>SBIN0015834</t>
  </si>
  <si>
    <t>SBIN0015835</t>
  </si>
  <si>
    <t>SBIN0015836</t>
  </si>
  <si>
    <t>SBIN0015837</t>
  </si>
  <si>
    <t>SBIN0015838</t>
  </si>
  <si>
    <t>SBIN0015839</t>
  </si>
  <si>
    <t>SBIN0015840</t>
  </si>
  <si>
    <t>SBIN0015841</t>
  </si>
  <si>
    <t>SBIN0015842</t>
  </si>
  <si>
    <t>SBIN0015843</t>
  </si>
  <si>
    <t>SBIN0015844</t>
  </si>
  <si>
    <t>SBIN0015845</t>
  </si>
  <si>
    <t>SBIN0015846</t>
  </si>
  <si>
    <t>SBIN0015847</t>
  </si>
  <si>
    <t>SBIN0015848</t>
  </si>
  <si>
    <t>SBIN0015849</t>
  </si>
  <si>
    <t>SBIN0015850</t>
  </si>
  <si>
    <t>SBIN0015851</t>
  </si>
  <si>
    <t>SBIN0015852</t>
  </si>
  <si>
    <t>SBIN0015853</t>
  </si>
  <si>
    <t>SBIN0015854</t>
  </si>
  <si>
    <t>SBIN0015855</t>
  </si>
  <si>
    <t>SBIN0015856</t>
  </si>
  <si>
    <t>SBIN0015857</t>
  </si>
  <si>
    <t>SBIN0015858</t>
  </si>
  <si>
    <t>SBIN0015859</t>
  </si>
  <si>
    <t>SBIN0015860</t>
  </si>
  <si>
    <t>SBIN0015861</t>
  </si>
  <si>
    <t>SBIN0015862</t>
  </si>
  <si>
    <t>SBIN0015863</t>
  </si>
  <si>
    <t>SBIN0015864</t>
  </si>
  <si>
    <t>SBIN0015865</t>
  </si>
  <si>
    <t>SBIN0015866</t>
  </si>
  <si>
    <t>SBIN0015867</t>
  </si>
  <si>
    <t>SBIN0015868</t>
  </si>
  <si>
    <t>SBIN0015869</t>
  </si>
  <si>
    <t>SBIN0015870</t>
  </si>
  <si>
    <t>SBIN0015871</t>
  </si>
  <si>
    <t>SBIN0015872</t>
  </si>
  <si>
    <t>SBIN0015873</t>
  </si>
  <si>
    <t>SBIN0015874</t>
  </si>
  <si>
    <t>SBIN0015875</t>
  </si>
  <si>
    <t>SBIN0015876</t>
  </si>
  <si>
    <t>SBIN0015877</t>
  </si>
  <si>
    <t>SBIN0015878</t>
  </si>
  <si>
    <t>SBIN0015879</t>
  </si>
  <si>
    <t>SBIN0015880</t>
  </si>
  <si>
    <t>SBIN0015881</t>
  </si>
  <si>
    <t>SBIN0015882</t>
  </si>
  <si>
    <t>SBIN0015883</t>
  </si>
  <si>
    <t>SBIN0015884</t>
  </si>
  <si>
    <t>SBIN0015885</t>
  </si>
  <si>
    <t>SBIN0015886</t>
  </si>
  <si>
    <t>SBIN0015887</t>
  </si>
  <si>
    <t>SBIN0015888</t>
  </si>
  <si>
    <t>SBIN0015889</t>
  </si>
  <si>
    <t>SBIN0015890</t>
  </si>
  <si>
    <t>SBIN0015891</t>
  </si>
  <si>
    <t>SBIN0015892</t>
  </si>
  <si>
    <t>SBIN0015893</t>
  </si>
  <si>
    <t>SBIN0015894</t>
  </si>
  <si>
    <t>SBIN0015895</t>
  </si>
  <si>
    <t>SBIN0015896</t>
  </si>
  <si>
    <t>SBIN0015897</t>
  </si>
  <si>
    <t>SBIN0015898</t>
  </si>
  <si>
    <t>SBIN0015899</t>
  </si>
  <si>
    <t>SBIN0015900</t>
  </si>
  <si>
    <t>SBIN0015901</t>
  </si>
  <si>
    <t>SBIN0015902</t>
  </si>
  <si>
    <t>SBIN0015903</t>
  </si>
  <si>
    <t>SBIN0015905</t>
  </si>
  <si>
    <t>SBIN0015906</t>
  </si>
  <si>
    <t>SBIN0015907</t>
  </si>
  <si>
    <t>SBIN0015908</t>
  </si>
  <si>
    <t>SBIN0015909</t>
  </si>
  <si>
    <t>SBIN0015910</t>
  </si>
  <si>
    <t>SBIN0015911</t>
  </si>
  <si>
    <t>SBIN0015912</t>
  </si>
  <si>
    <t>SBIN0015913</t>
  </si>
  <si>
    <t>SBIN0015914</t>
  </si>
  <si>
    <t>SBIN0015915</t>
  </si>
  <si>
    <t>SBIN0015916</t>
  </si>
  <si>
    <t>SBIN0015917</t>
  </si>
  <si>
    <t>SBIN0015918</t>
  </si>
  <si>
    <t>SBIN0015919</t>
  </si>
  <si>
    <t>SBIN0015920</t>
  </si>
  <si>
    <t>SBIN0015921</t>
  </si>
  <si>
    <t>SBIN0015924</t>
  </si>
  <si>
    <t>SBIN0015925</t>
  </si>
  <si>
    <t>SBIN0015926</t>
  </si>
  <si>
    <t>SBIN0015927</t>
  </si>
  <si>
    <t>SBIN0015928</t>
  </si>
  <si>
    <t>SBIN0015929</t>
  </si>
  <si>
    <t>SBIN0015930</t>
  </si>
  <si>
    <t>SBIN0015931</t>
  </si>
  <si>
    <t>SBIN0015932</t>
  </si>
  <si>
    <t>SBIN0015933</t>
  </si>
  <si>
    <t>SBIN0015934</t>
  </si>
  <si>
    <t>SBIN0015935</t>
  </si>
  <si>
    <t>SBIN0015936</t>
  </si>
  <si>
    <t>SBIN0015937</t>
  </si>
  <si>
    <t>SBIN0015938</t>
  </si>
  <si>
    <t>SBIN0015939</t>
  </si>
  <si>
    <t>SBIN0015940</t>
  </si>
  <si>
    <t>SBIN0015942</t>
  </si>
  <si>
    <t>SBIN0015943</t>
  </si>
  <si>
    <t>SBIN0015945</t>
  </si>
  <si>
    <t>SBIN0015946</t>
  </si>
  <si>
    <t>SBIN0015947</t>
  </si>
  <si>
    <t>SBIN0015948</t>
  </si>
  <si>
    <t>SBIN0015949</t>
  </si>
  <si>
    <t>SBIN0015950</t>
  </si>
  <si>
    <t>SBIN0015951</t>
  </si>
  <si>
    <t>SBIN0015952</t>
  </si>
  <si>
    <t>SBIN0015955</t>
  </si>
  <si>
    <t>SBIN0015956</t>
  </si>
  <si>
    <t>SBIN0015957</t>
  </si>
  <si>
    <t>SBIN0015958</t>
  </si>
  <si>
    <t>SBIN0015959</t>
  </si>
  <si>
    <t>SBIN0015960</t>
  </si>
  <si>
    <t>SBIN0015962</t>
  </si>
  <si>
    <t>SBIN0015967</t>
  </si>
  <si>
    <t>SBIN0015968</t>
  </si>
  <si>
    <t>SBIN0015969</t>
  </si>
  <si>
    <t>SBIN0015970</t>
  </si>
  <si>
    <t>SBIN0015971</t>
  </si>
  <si>
    <t>SBIN0015972</t>
  </si>
  <si>
    <t>SBIN0015973</t>
  </si>
  <si>
    <t>SBIN0015974</t>
  </si>
  <si>
    <t>SBIN0015975</t>
  </si>
  <si>
    <t>SBIN0015976</t>
  </si>
  <si>
    <t>SBIN0015977</t>
  </si>
  <si>
    <t>SBIN0015978</t>
  </si>
  <si>
    <t>SBIN0015979</t>
  </si>
  <si>
    <t>SBIN0015981</t>
  </si>
  <si>
    <t>SBIN0015982</t>
  </si>
  <si>
    <t>SBIN0015983</t>
  </si>
  <si>
    <t>SBIN0015984</t>
  </si>
  <si>
    <t>SBIN0015985</t>
  </si>
  <si>
    <t>SBIN0015986</t>
  </si>
  <si>
    <t>SBIN0015987</t>
  </si>
  <si>
    <t>SBIN0015988</t>
  </si>
  <si>
    <t>SBIN0015989</t>
  </si>
  <si>
    <t>SBIN0015990</t>
  </si>
  <si>
    <t>SBIN0015991</t>
  </si>
  <si>
    <t>SBIN0015992</t>
  </si>
  <si>
    <t>SBIN0015993</t>
  </si>
  <si>
    <t>SBIN0015994</t>
  </si>
  <si>
    <t>SBIN0015995</t>
  </si>
  <si>
    <t>SBIN0015996</t>
  </si>
  <si>
    <t>SBIN0015997</t>
  </si>
  <si>
    <t>SBIN0015998</t>
  </si>
  <si>
    <t>SBIN0015999</t>
  </si>
  <si>
    <t>SBIN0016000</t>
  </si>
  <si>
    <t>SBIN0016001</t>
  </si>
  <si>
    <t>SBIN0016002</t>
  </si>
  <si>
    <t>SBIN0016003</t>
  </si>
  <si>
    <t>SBIN0016004</t>
  </si>
  <si>
    <t>SBIN0016005</t>
  </si>
  <si>
    <t>SBIN0016006</t>
  </si>
  <si>
    <t>SBIN0016007</t>
  </si>
  <si>
    <t>SBIN0016008</t>
  </si>
  <si>
    <t>SBIN0016009</t>
  </si>
  <si>
    <t>SBIN0016010</t>
  </si>
  <si>
    <t>SBIN0016011</t>
  </si>
  <si>
    <t>SBIN0016013</t>
  </si>
  <si>
    <t>SBIN0016014</t>
  </si>
  <si>
    <t>SBIN0016015</t>
  </si>
  <si>
    <t>SBIN0016016</t>
  </si>
  <si>
    <t>SBIN0016017</t>
  </si>
  <si>
    <t>SBIN0016018</t>
  </si>
  <si>
    <t>SBIN0016019</t>
  </si>
  <si>
    <t>SBIN0016020</t>
  </si>
  <si>
    <t>SBIN0016021</t>
  </si>
  <si>
    <t>SBIN0016022</t>
  </si>
  <si>
    <t>SBIN0016023</t>
  </si>
  <si>
    <t>SBIN0016024</t>
  </si>
  <si>
    <t>SBIN0016025</t>
  </si>
  <si>
    <t>SBIN0016026</t>
  </si>
  <si>
    <t>SBIN0016027</t>
  </si>
  <si>
    <t>SBIN0016028</t>
  </si>
  <si>
    <t>SBIN0016029</t>
  </si>
  <si>
    <t>SBIN0016030</t>
  </si>
  <si>
    <t>SBIN0016031</t>
  </si>
  <si>
    <t>SBIN0016032</t>
  </si>
  <si>
    <t>SBIN0016033</t>
  </si>
  <si>
    <t>SBIN0016034</t>
  </si>
  <si>
    <t>SBIN0016035</t>
  </si>
  <si>
    <t>SBIN0016036</t>
  </si>
  <si>
    <t>SBIN0016037</t>
  </si>
  <si>
    <t>SBIN0016038</t>
  </si>
  <si>
    <t>SBIN0016040</t>
  </si>
  <si>
    <t>SBIN0016041</t>
  </si>
  <si>
    <t>SBIN0016042</t>
  </si>
  <si>
    <t>SBIN0016043</t>
  </si>
  <si>
    <t>SBIN0016044</t>
  </si>
  <si>
    <t>SBIN0016045</t>
  </si>
  <si>
    <t>SBIN0016046</t>
  </si>
  <si>
    <t>SBIN0016048</t>
  </si>
  <si>
    <t>SBIN0016049</t>
  </si>
  <si>
    <t>SBIN0016050</t>
  </si>
  <si>
    <t>SBIN0016051</t>
  </si>
  <si>
    <t>SBIN0016052</t>
  </si>
  <si>
    <t>SBIN0016053</t>
  </si>
  <si>
    <t>SBIN0016057</t>
  </si>
  <si>
    <t>SBIN0016060</t>
  </si>
  <si>
    <t>SBIN0016063</t>
  </si>
  <si>
    <t>SBIN0016064</t>
  </si>
  <si>
    <t>SBIN0016065</t>
  </si>
  <si>
    <t>SBIN0016066</t>
  </si>
  <si>
    <t>SBIN0016067</t>
  </si>
  <si>
    <t>SBIN0016068</t>
  </si>
  <si>
    <t>SBIN0016069</t>
  </si>
  <si>
    <t>SBIN0016070</t>
  </si>
  <si>
    <t>SBIN0016071</t>
  </si>
  <si>
    <t>SBIN0016072</t>
  </si>
  <si>
    <t>SBIN0016073</t>
  </si>
  <si>
    <t>SBIN0016074</t>
  </si>
  <si>
    <t>SBIN0016075</t>
  </si>
  <si>
    <t>SBIN0016076</t>
  </si>
  <si>
    <t>SBIN0016077</t>
  </si>
  <si>
    <t>SBIN0016078</t>
  </si>
  <si>
    <t>SBIN0016079</t>
  </si>
  <si>
    <t>SBIN0016080</t>
  </si>
  <si>
    <t>SBIN0016081</t>
  </si>
  <si>
    <t>SBIN0016082</t>
  </si>
  <si>
    <t>SBIN0016083</t>
  </si>
  <si>
    <t>SBIN0016084</t>
  </si>
  <si>
    <t>SBIN0016085</t>
  </si>
  <si>
    <t>SBIN0016087</t>
  </si>
  <si>
    <t>SBIN0016088</t>
  </si>
  <si>
    <t>SBIN0016089</t>
  </si>
  <si>
    <t>SBIN0016090</t>
  </si>
  <si>
    <t>SBIN0016091</t>
  </si>
  <si>
    <t>SBIN0016092</t>
  </si>
  <si>
    <t>SBIN0016093</t>
  </si>
  <si>
    <t>SBIN0016094</t>
  </si>
  <si>
    <t>SBIN0016095</t>
  </si>
  <si>
    <t>SBIN0016096</t>
  </si>
  <si>
    <t>SBIN0016097</t>
  </si>
  <si>
    <t>SBIN0016098</t>
  </si>
  <si>
    <t>SBIN0016099</t>
  </si>
  <si>
    <t>SBIN0016100</t>
  </si>
  <si>
    <t>SBIN0016101</t>
  </si>
  <si>
    <t>SBIN0016102</t>
  </si>
  <si>
    <t>SBIN0016103</t>
  </si>
  <si>
    <t>SBIN0016104</t>
  </si>
  <si>
    <t>SBIN0016105</t>
  </si>
  <si>
    <t>SBIN0016106</t>
  </si>
  <si>
    <t>SBIN0016107</t>
  </si>
  <si>
    <t>SBIN0016108</t>
  </si>
  <si>
    <t>SBIN0016109</t>
  </si>
  <si>
    <t>SBIN0016110</t>
  </si>
  <si>
    <t>SBIN0016112</t>
  </si>
  <si>
    <t>SBIN0016113</t>
  </si>
  <si>
    <t>SBIN0016114</t>
  </si>
  <si>
    <t>SBIN0016116</t>
  </si>
  <si>
    <t>SBIN0016117</t>
  </si>
  <si>
    <t>SBIN0016118</t>
  </si>
  <si>
    <t>SBIN0016119</t>
  </si>
  <si>
    <t>SBIN0016120</t>
  </si>
  <si>
    <t>SBIN0016121</t>
  </si>
  <si>
    <t>SBIN0016122</t>
  </si>
  <si>
    <t>SBIN0016123</t>
  </si>
  <si>
    <t>SBIN0016124</t>
  </si>
  <si>
    <t>SBIN0016125</t>
  </si>
  <si>
    <t>SBIN0016126</t>
  </si>
  <si>
    <t>SBIN0016127</t>
  </si>
  <si>
    <t>SBIN0016128</t>
  </si>
  <si>
    <t>SBIN0016129</t>
  </si>
  <si>
    <t>SBIN0016130</t>
  </si>
  <si>
    <t>SBIN0016131</t>
  </si>
  <si>
    <t>SBIN0016132</t>
  </si>
  <si>
    <t>SBIN0016133</t>
  </si>
  <si>
    <t>SBIN0016134</t>
  </si>
  <si>
    <t>SBIN0016135</t>
  </si>
  <si>
    <t>SBIN0016136</t>
  </si>
  <si>
    <t>SBIN0016137</t>
  </si>
  <si>
    <t>SBIN0016138</t>
  </si>
  <si>
    <t>SBIN0016139</t>
  </si>
  <si>
    <t>SBIN0016140</t>
  </si>
  <si>
    <t>SBIN0016141</t>
  </si>
  <si>
    <t>SBIN0016142</t>
  </si>
  <si>
    <t>SBIN0016144</t>
  </si>
  <si>
    <t>SBIN0016145</t>
  </si>
  <si>
    <t>SBIN0016146</t>
  </si>
  <si>
    <t>SBIN0016147</t>
  </si>
  <si>
    <t>SBIN0016148</t>
  </si>
  <si>
    <t>SBIN0016149</t>
  </si>
  <si>
    <t>SBIN0016151</t>
  </si>
  <si>
    <t>SBIN0016152</t>
  </si>
  <si>
    <t>SBIN0016153</t>
  </si>
  <si>
    <t>SBIN0016154</t>
  </si>
  <si>
    <t>SBIN0016155</t>
  </si>
  <si>
    <t>SBIN0016156</t>
  </si>
  <si>
    <t>SBIN0016158</t>
  </si>
  <si>
    <t>SBIN0016159</t>
  </si>
  <si>
    <t>SBIN0016160</t>
  </si>
  <si>
    <t>SBIN0016161</t>
  </si>
  <si>
    <t>SBIN0016163</t>
  </si>
  <si>
    <t>SBIN0016164</t>
  </si>
  <si>
    <t>SBIN0016165</t>
  </si>
  <si>
    <t>SBIN0016167</t>
  </si>
  <si>
    <t>SBIN0016168</t>
  </si>
  <si>
    <t>SBIN0016169</t>
  </si>
  <si>
    <t>SBIN0016170</t>
  </si>
  <si>
    <t>SBIN0016171</t>
  </si>
  <si>
    <t>SBIN0016172</t>
  </si>
  <si>
    <t>SBIN0016173</t>
  </si>
  <si>
    <t>SBIN0016174</t>
  </si>
  <si>
    <t>SBIN0016175</t>
  </si>
  <si>
    <t>SBIN0016176</t>
  </si>
  <si>
    <t>SBIN0016178</t>
  </si>
  <si>
    <t>SBIN0016182</t>
  </si>
  <si>
    <t>SBIN0016184</t>
  </si>
  <si>
    <t>SBIN0016185</t>
  </si>
  <si>
    <t>SBIN0016186</t>
  </si>
  <si>
    <t>SBIN0016187</t>
  </si>
  <si>
    <t>SBIN0016188</t>
  </si>
  <si>
    <t>SBIN0016189</t>
  </si>
  <si>
    <t>SBIN0016190</t>
  </si>
  <si>
    <t>SBIN0016191</t>
  </si>
  <si>
    <t>SBIN0016192</t>
  </si>
  <si>
    <t>SBIN0016194</t>
  </si>
  <si>
    <t>SBIN0016195</t>
  </si>
  <si>
    <t>SBIN0016196</t>
  </si>
  <si>
    <t>SBIN0016197</t>
  </si>
  <si>
    <t>SBIN0016198</t>
  </si>
  <si>
    <t>SBIN0016200</t>
  </si>
  <si>
    <t>SBIN0016201</t>
  </si>
  <si>
    <t>SBIN0016202</t>
  </si>
  <si>
    <t>SBIN0016203</t>
  </si>
  <si>
    <t>SBIN0016204</t>
  </si>
  <si>
    <t>SBIN0016205</t>
  </si>
  <si>
    <t>SBIN0016206</t>
  </si>
  <si>
    <t>SBIN0016207</t>
  </si>
  <si>
    <t>SBIN0016209</t>
  </si>
  <si>
    <t>SBIN0016210</t>
  </si>
  <si>
    <t>SBIN0016211</t>
  </si>
  <si>
    <t>SBIN0016212</t>
  </si>
  <si>
    <t>SBIN0016213</t>
  </si>
  <si>
    <t>SBIN0016214</t>
  </si>
  <si>
    <t>SBIN0016215</t>
  </si>
  <si>
    <t>SBIN0016216</t>
  </si>
  <si>
    <t>SBIN0016217</t>
  </si>
  <si>
    <t>SBIN0016218</t>
  </si>
  <si>
    <t>SBIN0016219</t>
  </si>
  <si>
    <t>SBIN0016220</t>
  </si>
  <si>
    <t>SBIN0016221</t>
  </si>
  <si>
    <t>SBIN0016222</t>
  </si>
  <si>
    <t>SBIN0016223</t>
  </si>
  <si>
    <t>SBIN0016224</t>
  </si>
  <si>
    <t>SBIN0016225</t>
  </si>
  <si>
    <t>SBIN0016227</t>
  </si>
  <si>
    <t>SBIN0016229</t>
  </si>
  <si>
    <t>SBIN0016230</t>
  </si>
  <si>
    <t>SBIN0016231</t>
  </si>
  <si>
    <t>SBIN0016232</t>
  </si>
  <si>
    <t>SBIN0016234</t>
  </si>
  <si>
    <t>SBIN0016235</t>
  </si>
  <si>
    <t>SBIN0016236</t>
  </si>
  <si>
    <t>SBIN0016237</t>
  </si>
  <si>
    <t>SBIN0016238</t>
  </si>
  <si>
    <t>SBIN0016239</t>
  </si>
  <si>
    <t>SBIN0016240</t>
  </si>
  <si>
    <t>SBIN0016243</t>
  </si>
  <si>
    <t>SBIN0016244</t>
  </si>
  <si>
    <t>SBIN0016245</t>
  </si>
  <si>
    <t>SBIN0016246</t>
  </si>
  <si>
    <t>SBIN0016247</t>
  </si>
  <si>
    <t>SBIN0016248</t>
  </si>
  <si>
    <t>SBIN0016249</t>
  </si>
  <si>
    <t>SBIN0016250</t>
  </si>
  <si>
    <t>SBIN0016251</t>
  </si>
  <si>
    <t>SBIN0016252</t>
  </si>
  <si>
    <t>SBIN0016253</t>
  </si>
  <si>
    <t>SBIN0016254</t>
  </si>
  <si>
    <t>SBIN0016255</t>
  </si>
  <si>
    <t>SBIN0016256</t>
  </si>
  <si>
    <t>SBIN0016257</t>
  </si>
  <si>
    <t>SBIN0016258</t>
  </si>
  <si>
    <t>SBIN0016259</t>
  </si>
  <si>
    <t>SBIN0016260</t>
  </si>
  <si>
    <t>SBIN0016261</t>
  </si>
  <si>
    <t>SBIN0016262</t>
  </si>
  <si>
    <t>SBIN0016263</t>
  </si>
  <si>
    <t>SBIN0016264</t>
  </si>
  <si>
    <t>SBIN0016265</t>
  </si>
  <si>
    <t>SBIN0016266</t>
  </si>
  <si>
    <t>SBIN0016267</t>
  </si>
  <si>
    <t>SBIN0016268</t>
  </si>
  <si>
    <t>SBIN0016269</t>
  </si>
  <si>
    <t>SBIN0016270</t>
  </si>
  <si>
    <t>SBIN0016271</t>
  </si>
  <si>
    <t>SBIN0016272</t>
  </si>
  <si>
    <t>SBIN0016273</t>
  </si>
  <si>
    <t>SBIN0016274</t>
  </si>
  <si>
    <t>SBIN0016275</t>
  </si>
  <si>
    <t>SBIN0016276</t>
  </si>
  <si>
    <t>SBIN0016277</t>
  </si>
  <si>
    <t>SBIN0016279</t>
  </si>
  <si>
    <t>SBIN0016280</t>
  </si>
  <si>
    <t>SBIN0016281</t>
  </si>
  <si>
    <t>SBIN0016282</t>
  </si>
  <si>
    <t>SBIN0016283</t>
  </si>
  <si>
    <t>SBIN0016284</t>
  </si>
  <si>
    <t>SBIN0016285</t>
  </si>
  <si>
    <t>SBIN0016286</t>
  </si>
  <si>
    <t>SBIN0016287</t>
  </si>
  <si>
    <t>SBIN0016288</t>
  </si>
  <si>
    <t>SBIN0016289</t>
  </si>
  <si>
    <t>SBIN0016290</t>
  </si>
  <si>
    <t>SBIN0016291</t>
  </si>
  <si>
    <t>SBIN0016292</t>
  </si>
  <si>
    <t>SBIN0016293</t>
  </si>
  <si>
    <t>SBIN0016294</t>
  </si>
  <si>
    <t>SBIN0016295</t>
  </si>
  <si>
    <t>SBIN0016296</t>
  </si>
  <si>
    <t>SBIN0016297</t>
  </si>
  <si>
    <t>SBIN0016298</t>
  </si>
  <si>
    <t>SBIN0016299</t>
  </si>
  <si>
    <t>SBIN0016300</t>
  </si>
  <si>
    <t>SBIN0016301</t>
  </si>
  <si>
    <t>SBIN0016302</t>
  </si>
  <si>
    <t>SBIN0016303</t>
  </si>
  <si>
    <t>SBIN0016304</t>
  </si>
  <si>
    <t>SBIN0016305</t>
  </si>
  <si>
    <t>SBIN0016306</t>
  </si>
  <si>
    <t>SBIN0016307</t>
  </si>
  <si>
    <t>SBIN0016308</t>
  </si>
  <si>
    <t>SBIN0016309</t>
  </si>
  <si>
    <t>SBIN0016310</t>
  </si>
  <si>
    <t>SBIN0016311</t>
  </si>
  <si>
    <t>SBIN0016312</t>
  </si>
  <si>
    <t>SBIN0016313</t>
  </si>
  <si>
    <t>SBIN0016314</t>
  </si>
  <si>
    <t>SBIN0016315</t>
  </si>
  <si>
    <t>SBIN0016316</t>
  </si>
  <si>
    <t>SBIN0016317</t>
  </si>
  <si>
    <t>SBIN0016318</t>
  </si>
  <si>
    <t>SBIN0016319</t>
  </si>
  <si>
    <t>SBIN0016320</t>
  </si>
  <si>
    <t>SBIN0016321</t>
  </si>
  <si>
    <t>SBIN0016322</t>
  </si>
  <si>
    <t>SBIN0016324</t>
  </si>
  <si>
    <t>SBIN0016325</t>
  </si>
  <si>
    <t>SBIN0016326</t>
  </si>
  <si>
    <t>SBIN0016327</t>
  </si>
  <si>
    <t>SBIN0016328</t>
  </si>
  <si>
    <t>SBIN0016329</t>
  </si>
  <si>
    <t>SBIN0016330</t>
  </si>
  <si>
    <t>SBIN0016331</t>
  </si>
  <si>
    <t>SBIN0016332</t>
  </si>
  <si>
    <t>SBIN0016335</t>
  </si>
  <si>
    <t>SBIN0016336</t>
  </si>
  <si>
    <t>SBIN0016337</t>
  </si>
  <si>
    <t>SBIN0016338</t>
  </si>
  <si>
    <t>SBIN0016339</t>
  </si>
  <si>
    <t>SBIN0016340</t>
  </si>
  <si>
    <t>SBIN0016341</t>
  </si>
  <si>
    <t>SBIN0016342</t>
  </si>
  <si>
    <t>SBIN0016343</t>
  </si>
  <si>
    <t>SBIN0016344</t>
  </si>
  <si>
    <t>SBIN0016345</t>
  </si>
  <si>
    <t>SBIN0016346</t>
  </si>
  <si>
    <t>SBIN0016347</t>
  </si>
  <si>
    <t>SBIN0016348</t>
  </si>
  <si>
    <t>SBIN0016349</t>
  </si>
  <si>
    <t>SBIN0016350</t>
  </si>
  <si>
    <t>SBIN0016351</t>
  </si>
  <si>
    <t>SBIN0016353</t>
  </si>
  <si>
    <t>SBIN0016354</t>
  </si>
  <si>
    <t>SBIN0016355</t>
  </si>
  <si>
    <t>SBIN0016356</t>
  </si>
  <si>
    <t>SBIN0016358</t>
  </si>
  <si>
    <t>SBIN0016359</t>
  </si>
  <si>
    <t>SBIN0016360</t>
  </si>
  <si>
    <t>SBIN0016361</t>
  </si>
  <si>
    <t>SBIN0016362</t>
  </si>
  <si>
    <t>SBIN0016363</t>
  </si>
  <si>
    <t>SBIN0016364</t>
  </si>
  <si>
    <t>SBIN0016365</t>
  </si>
  <si>
    <t>SBIN0016366</t>
  </si>
  <si>
    <t>SBIN0016367</t>
  </si>
  <si>
    <t>SBIN0016368</t>
  </si>
  <si>
    <t>SBIN0016369</t>
  </si>
  <si>
    <t>SBIN0016370</t>
  </si>
  <si>
    <t>SBIN0016371</t>
  </si>
  <si>
    <t>SBIN0016372</t>
  </si>
  <si>
    <t>SBIN0016373</t>
  </si>
  <si>
    <t>SBIN0016374</t>
  </si>
  <si>
    <t>SBIN0016375</t>
  </si>
  <si>
    <t>SBIN0016376</t>
  </si>
  <si>
    <t>SBIN0016377</t>
  </si>
  <si>
    <t>SBIN0016378</t>
  </si>
  <si>
    <t>SBIN0016380</t>
  </si>
  <si>
    <t>SBIN0016381</t>
  </si>
  <si>
    <t>SBIN0016382</t>
  </si>
  <si>
    <t>SBIN0016383</t>
  </si>
  <si>
    <t>SBIN0016384</t>
  </si>
  <si>
    <t>SBIN0016385</t>
  </si>
  <si>
    <t>SBIN0016386</t>
  </si>
  <si>
    <t>SBIN0016387</t>
  </si>
  <si>
    <t>SBIN0016388</t>
  </si>
  <si>
    <t>SBIN0016389</t>
  </si>
  <si>
    <t>SBIN0016390</t>
  </si>
  <si>
    <t>SBIN0016391</t>
  </si>
  <si>
    <t>SBIN0016392</t>
  </si>
  <si>
    <t>SBIN0016393</t>
  </si>
  <si>
    <t>SBIN0016394</t>
  </si>
  <si>
    <t>SBIN0016395</t>
  </si>
  <si>
    <t>SBIN0016396</t>
  </si>
  <si>
    <t>SBIN0016397</t>
  </si>
  <si>
    <t>SBIN0016398</t>
  </si>
  <si>
    <t>SBIN0016399</t>
  </si>
  <si>
    <t>SBIN0016400</t>
  </si>
  <si>
    <t>SBIN0016401</t>
  </si>
  <si>
    <t>SBIN0016402</t>
  </si>
  <si>
    <t>SBIN0016403</t>
  </si>
  <si>
    <t>SBIN0016404</t>
  </si>
  <si>
    <t>SBIN0016405</t>
  </si>
  <si>
    <t>SBIN0016409</t>
  </si>
  <si>
    <t>SBIN0016410</t>
  </si>
  <si>
    <t>SBIN0016411</t>
  </si>
  <si>
    <t>SBIN0016412</t>
  </si>
  <si>
    <t>SBIN0016413</t>
  </si>
  <si>
    <t>SBIN0016414</t>
  </si>
  <si>
    <t>SBIN0016415</t>
  </si>
  <si>
    <t>SBIN0016417</t>
  </si>
  <si>
    <t>SBIN0016418</t>
  </si>
  <si>
    <t>SBIN0016419</t>
  </si>
  <si>
    <t>SBIN0016420</t>
  </si>
  <si>
    <t>SBIN0016421</t>
  </si>
  <si>
    <t>SBIN0016422</t>
  </si>
  <si>
    <t>SBIN0016423</t>
  </si>
  <si>
    <t>SBIN0016424</t>
  </si>
  <si>
    <t>SBIN0016425</t>
  </si>
  <si>
    <t>SBIN0016426</t>
  </si>
  <si>
    <t>SBIN0016427</t>
  </si>
  <si>
    <t>SBIN0016428</t>
  </si>
  <si>
    <t>SBIN0016429</t>
  </si>
  <si>
    <t>SBIN0016430</t>
  </si>
  <si>
    <t>SBIN0016431</t>
  </si>
  <si>
    <t>SBIN0016432</t>
  </si>
  <si>
    <t>SBIN0016433</t>
  </si>
  <si>
    <t>SBIN0016434</t>
  </si>
  <si>
    <t>SBIN0016435</t>
  </si>
  <si>
    <t>SBIN0016436</t>
  </si>
  <si>
    <t>SBIN0016437</t>
  </si>
  <si>
    <t>SBIN0016438</t>
  </si>
  <si>
    <t>SBIN0016439</t>
  </si>
  <si>
    <t>SBIN0016440</t>
  </si>
  <si>
    <t>SBIN0016441</t>
  </si>
  <si>
    <t>SBIN0016442</t>
  </si>
  <si>
    <t>SBIN0016443</t>
  </si>
  <si>
    <t>SBIN0016444</t>
  </si>
  <si>
    <t>SBIN0016445</t>
  </si>
  <si>
    <t>SBIN0016447</t>
  </si>
  <si>
    <t>SBIN0016448</t>
  </si>
  <si>
    <t>SBIN0016449</t>
  </si>
  <si>
    <t>SBIN0016450</t>
  </si>
  <si>
    <t>SBIN0016451</t>
  </si>
  <si>
    <t>SBIN0016454</t>
  </si>
  <si>
    <t>SBIN0016455</t>
  </si>
  <si>
    <t>SBIN0016456</t>
  </si>
  <si>
    <t>SBIN0016457</t>
  </si>
  <si>
    <t>SBIN0016458</t>
  </si>
  <si>
    <t>SBIN0016459</t>
  </si>
  <si>
    <t>SBIN0016460</t>
  </si>
  <si>
    <t>SBIN0016461</t>
  </si>
  <si>
    <t>SBIN0016462</t>
  </si>
  <si>
    <t>SBIN0016463</t>
  </si>
  <si>
    <t>SBIN0016464</t>
  </si>
  <si>
    <t>SBIN0016465</t>
  </si>
  <si>
    <t>SBIN0016466</t>
  </si>
  <si>
    <t>SBIN0016467</t>
  </si>
  <si>
    <t>SBIN0016468</t>
  </si>
  <si>
    <t>SBIN0016469</t>
  </si>
  <si>
    <t>SBIN0016470</t>
  </si>
  <si>
    <t>SBIN0016471</t>
  </si>
  <si>
    <t>SBIN0016472</t>
  </si>
  <si>
    <t>SBIN0016473</t>
  </si>
  <si>
    <t>SBIN0016474</t>
  </si>
  <si>
    <t>SBIN0016476</t>
  </si>
  <si>
    <t>SBIN0016477</t>
  </si>
  <si>
    <t>SBIN0016478</t>
  </si>
  <si>
    <t>SBIN0016479</t>
  </si>
  <si>
    <t>SBIN0016480</t>
  </si>
  <si>
    <t>SBIN0016481</t>
  </si>
  <si>
    <t>SBIN0016483</t>
  </si>
  <si>
    <t>SBIN0016484</t>
  </si>
  <si>
    <t>SBIN0016485</t>
  </si>
  <si>
    <t>SBIN0016486</t>
  </si>
  <si>
    <t>SBIN0016487</t>
  </si>
  <si>
    <t>SBIN0016488</t>
  </si>
  <si>
    <t>SBIN0016489</t>
  </si>
  <si>
    <t>SBIN0016490</t>
  </si>
  <si>
    <t>SBIN0016491</t>
  </si>
  <si>
    <t>SBIN0016492</t>
  </si>
  <si>
    <t>SBIN0016493</t>
  </si>
  <si>
    <t>SBIN0016494</t>
  </si>
  <si>
    <t>SBIN0016495</t>
  </si>
  <si>
    <t>SBIN0016496</t>
  </si>
  <si>
    <t>SBIN0016497</t>
  </si>
  <si>
    <t>SBIN0016498</t>
  </si>
  <si>
    <t>SBIN0016499</t>
  </si>
  <si>
    <t>SBIN0016500</t>
  </si>
  <si>
    <t>SBIN0016501</t>
  </si>
  <si>
    <t>SBIN0016502</t>
  </si>
  <si>
    <t>SBIN0016503</t>
  </si>
  <si>
    <t>SBIN0016504</t>
  </si>
  <si>
    <t>SBIN0016505</t>
  </si>
  <si>
    <t>SBIN0016506</t>
  </si>
  <si>
    <t>SBIN0016507</t>
  </si>
  <si>
    <t>SBIN0016508</t>
  </si>
  <si>
    <t>SBIN0016509</t>
  </si>
  <si>
    <t>SBIN0016510</t>
  </si>
  <si>
    <t>SBIN0016511</t>
  </si>
  <si>
    <t>SBIN0016512</t>
  </si>
  <si>
    <t>SBIN0016513</t>
  </si>
  <si>
    <t>SBIN0016514</t>
  </si>
  <si>
    <t>SBIN0016515</t>
  </si>
  <si>
    <t>SBIN0016516</t>
  </si>
  <si>
    <t>SBIN0016517</t>
  </si>
  <si>
    <t>SBIN0016518</t>
  </si>
  <si>
    <t>SBIN0016519</t>
  </si>
  <si>
    <t>SBIN0016520</t>
  </si>
  <si>
    <t>SBIN0016522</t>
  </si>
  <si>
    <t>SBIN0016523</t>
  </si>
  <si>
    <t>SBIN0016524</t>
  </si>
  <si>
    <t>SBIN0016525</t>
  </si>
  <si>
    <t>SBIN0016526</t>
  </si>
  <si>
    <t>SBIN0016527</t>
  </si>
  <si>
    <t>SBIN0016528</t>
  </si>
  <si>
    <t>SBIN0016529</t>
  </si>
  <si>
    <t>SBIN0016530</t>
  </si>
  <si>
    <t>SBIN0016531</t>
  </si>
  <si>
    <t>SBIN0016532</t>
  </si>
  <si>
    <t>SBIN0016533</t>
  </si>
  <si>
    <t>SBIN0016535</t>
  </si>
  <si>
    <t>SBIN0016536</t>
  </si>
  <si>
    <t>SBIN0016537</t>
  </si>
  <si>
    <t>SBIN0016538</t>
  </si>
  <si>
    <t>SBIN0016539</t>
  </si>
  <si>
    <t>SBIN0016540</t>
  </si>
  <si>
    <t>SBIN0016542</t>
  </si>
  <si>
    <t>SBIN0016543</t>
  </si>
  <si>
    <t>SBIN0016544</t>
  </si>
  <si>
    <t>SBIN0016545</t>
  </si>
  <si>
    <t>SBIN0016546</t>
  </si>
  <si>
    <t>SBIN0016547</t>
  </si>
  <si>
    <t>SBIN0016548</t>
  </si>
  <si>
    <t>SBIN0016549</t>
  </si>
  <si>
    <t>SBIN0016550</t>
  </si>
  <si>
    <t>SBIN0016551</t>
  </si>
  <si>
    <t>SBIN0016552</t>
  </si>
  <si>
    <t>SBIN0016553</t>
  </si>
  <si>
    <t>SBIN0016554</t>
  </si>
  <si>
    <t>SBIN0016555</t>
  </si>
  <si>
    <t>SBIN0016556</t>
  </si>
  <si>
    <t>SBIN0016558</t>
  </si>
  <si>
    <t>SBIN0016559</t>
  </si>
  <si>
    <t>SBIN0016560</t>
  </si>
  <si>
    <t>SBIN0016561</t>
  </si>
  <si>
    <t>SBIN0016562</t>
  </si>
  <si>
    <t>SBIN0016563</t>
  </si>
  <si>
    <t>SBIN0016566</t>
  </si>
  <si>
    <t>SBIN0016567</t>
  </si>
  <si>
    <t>SBIN0016568</t>
  </si>
  <si>
    <t>SBIN0016569</t>
  </si>
  <si>
    <t>SBIN0016570</t>
  </si>
  <si>
    <t>SBIN0016571</t>
  </si>
  <si>
    <t>SBIN0016572</t>
  </si>
  <si>
    <t>SBIN0016573</t>
  </si>
  <si>
    <t>SBIN0016574</t>
  </si>
  <si>
    <t>SBIN0016575</t>
  </si>
  <si>
    <t>SBIN0016576</t>
  </si>
  <si>
    <t>SBIN0016577</t>
  </si>
  <si>
    <t>SBIN0016578</t>
  </si>
  <si>
    <t>SBIN0016579</t>
  </si>
  <si>
    <t>SBIN0016580</t>
  </si>
  <si>
    <t>SBIN0016581</t>
  </si>
  <si>
    <t>SBIN0016582</t>
  </si>
  <si>
    <t>SBIN0016583</t>
  </si>
  <si>
    <t>SBIN0016584</t>
  </si>
  <si>
    <t>SBIN0016585</t>
  </si>
  <si>
    <t>SBIN0016586</t>
  </si>
  <si>
    <t>SBIN0016587</t>
  </si>
  <si>
    <t>SBIN0016588</t>
  </si>
  <si>
    <t>SBIN0016589</t>
  </si>
  <si>
    <t>SBIN0016590</t>
  </si>
  <si>
    <t>SBIN0016591</t>
  </si>
  <si>
    <t>SBIN0016592</t>
  </si>
  <si>
    <t>SBIN0016593</t>
  </si>
  <si>
    <t>SBIN0016595</t>
  </si>
  <si>
    <t>SBIN0016596</t>
  </si>
  <si>
    <t>SBIN0016597</t>
  </si>
  <si>
    <t>SBIN0016600</t>
  </si>
  <si>
    <t>SBIN0016601</t>
  </si>
  <si>
    <t>SBIN0016602</t>
  </si>
  <si>
    <t>SBIN0016603</t>
  </si>
  <si>
    <t>SBIN0016604</t>
  </si>
  <si>
    <t>SBIN0016605</t>
  </si>
  <si>
    <t>SBIN0016606</t>
  </si>
  <si>
    <t>SBIN0016607</t>
  </si>
  <si>
    <t>SBIN0016608</t>
  </si>
  <si>
    <t>SBIN0016609</t>
  </si>
  <si>
    <t>SBIN0016610</t>
  </si>
  <si>
    <t>SBIN0016611</t>
  </si>
  <si>
    <t>SBIN0016612</t>
  </si>
  <si>
    <t>SBIN0016613</t>
  </si>
  <si>
    <t>SBIN0016614</t>
  </si>
  <si>
    <t>SBIN0016615</t>
  </si>
  <si>
    <t>SBIN0016616</t>
  </si>
  <si>
    <t>SBIN0016617</t>
  </si>
  <si>
    <t>SBIN0016618</t>
  </si>
  <si>
    <t>SBIN0016621</t>
  </si>
  <si>
    <t>SBIN0016622</t>
  </si>
  <si>
    <t>SBIN0016623</t>
  </si>
  <si>
    <t>SBIN0016624</t>
  </si>
  <si>
    <t>SBIN0016625</t>
  </si>
  <si>
    <t>SBIN0016626</t>
  </si>
  <si>
    <t>SBIN0016629</t>
  </si>
  <si>
    <t>SBIN0016630</t>
  </si>
  <si>
    <t>SBIN0016631</t>
  </si>
  <si>
    <t>SBIN0016632</t>
  </si>
  <si>
    <t>SBIN0016633</t>
  </si>
  <si>
    <t>SBIN0016634</t>
  </si>
  <si>
    <t>SBIN0016635</t>
  </si>
  <si>
    <t>SBIN0016636</t>
  </si>
  <si>
    <t>SBIN0016637</t>
  </si>
  <si>
    <t>SBIN0016638</t>
  </si>
  <si>
    <t>SBIN0016639</t>
  </si>
  <si>
    <t>SBIN0016640</t>
  </si>
  <si>
    <t>SBIN0016641</t>
  </si>
  <si>
    <t>SBIN0016642</t>
  </si>
  <si>
    <t>SBIN0016643</t>
  </si>
  <si>
    <t>SBIN0016644</t>
  </si>
  <si>
    <t>SBIN0016645</t>
  </si>
  <si>
    <t>SBIN0016646</t>
  </si>
  <si>
    <t>SBIN0016647</t>
  </si>
  <si>
    <t>SBIN0016648</t>
  </si>
  <si>
    <t>SBIN0016649</t>
  </si>
  <si>
    <t>SBIN0016650</t>
  </si>
  <si>
    <t>SBIN0016651</t>
  </si>
  <si>
    <t>SBIN0016652</t>
  </si>
  <si>
    <t>SBIN0016653</t>
  </si>
  <si>
    <t>SBIN0016654</t>
  </si>
  <si>
    <t>SBIN0016657</t>
  </si>
  <si>
    <t>SBIN0016658</t>
  </si>
  <si>
    <t>SBIN0016659</t>
  </si>
  <si>
    <t>SBIN0016660</t>
  </si>
  <si>
    <t>SBIN0016661</t>
  </si>
  <si>
    <t>SBIN0016662</t>
  </si>
  <si>
    <t>SBIN0016663</t>
  </si>
  <si>
    <t>SBIN0016664</t>
  </si>
  <si>
    <t>SBIN0016665</t>
  </si>
  <si>
    <t>SBIN0016666</t>
  </si>
  <si>
    <t>SBIN0016667</t>
  </si>
  <si>
    <t>SBIN0016668</t>
  </si>
  <si>
    <t>SBIN0016669</t>
  </si>
  <si>
    <t>SBIN0016670</t>
  </si>
  <si>
    <t>SBIN0016671</t>
  </si>
  <si>
    <t>SBIN0016672</t>
  </si>
  <si>
    <t>SBIN0016673</t>
  </si>
  <si>
    <t>SBIN0016674</t>
  </si>
  <si>
    <t>SBIN0016677</t>
  </si>
  <si>
    <t>SBIN0016678</t>
  </si>
  <si>
    <t>SBIN0016679</t>
  </si>
  <si>
    <t>SBIN0016680</t>
  </si>
  <si>
    <t>SBIN0016681</t>
  </si>
  <si>
    <t>SBIN0016682</t>
  </si>
  <si>
    <t>SBIN0016683</t>
  </si>
  <si>
    <t>SBIN0016684</t>
  </si>
  <si>
    <t>SBIN0016685</t>
  </si>
  <si>
    <t>SBIN0016686</t>
  </si>
  <si>
    <t>SBIN0016687</t>
  </si>
  <si>
    <t>SBIN0016688</t>
  </si>
  <si>
    <t>SBIN0016689</t>
  </si>
  <si>
    <t>SBIN0016691</t>
  </si>
  <si>
    <t>SBIN0016692</t>
  </si>
  <si>
    <t>SBIN0016693</t>
  </si>
  <si>
    <t>SBIN0016694</t>
  </si>
  <si>
    <t>SBIN0016698</t>
  </si>
  <si>
    <t>SBIN0016699</t>
  </si>
  <si>
    <t>SBIN0016700</t>
  </si>
  <si>
    <t>SBIN0016701</t>
  </si>
  <si>
    <t>SBIN0016702</t>
  </si>
  <si>
    <t>SBIN0016703</t>
  </si>
  <si>
    <t>SBIN0016704</t>
  </si>
  <si>
    <t>SBIN0016705</t>
  </si>
  <si>
    <t>SBIN0016706</t>
  </si>
  <si>
    <t>SBIN0016707</t>
  </si>
  <si>
    <t>SBIN0016708</t>
  </si>
  <si>
    <t>SBIN0016709</t>
  </si>
  <si>
    <t>SBIN0016710</t>
  </si>
  <si>
    <t>SBIN0016711</t>
  </si>
  <si>
    <t>SBIN0016712</t>
  </si>
  <si>
    <t>SBIN0016713</t>
  </si>
  <si>
    <t>SBIN0016714</t>
  </si>
  <si>
    <t>SBIN0016715</t>
  </si>
  <si>
    <t>SBIN0016716</t>
  </si>
  <si>
    <t>SBIN0016717</t>
  </si>
  <si>
    <t>SBIN0016718</t>
  </si>
  <si>
    <t>SBIN0016719</t>
  </si>
  <si>
    <t>SBIN0016720</t>
  </si>
  <si>
    <t>SBIN0016721</t>
  </si>
  <si>
    <t>SBIN0016722</t>
  </si>
  <si>
    <t>SBIN0016723</t>
  </si>
  <si>
    <t>SBIN0016724</t>
  </si>
  <si>
    <t>SBIN0016725</t>
  </si>
  <si>
    <t>SBIN0016726</t>
  </si>
  <si>
    <t>SBIN0016727</t>
  </si>
  <si>
    <t>SBIN0016728</t>
  </si>
  <si>
    <t>SBIN0016729</t>
  </si>
  <si>
    <t>SBIN0016730</t>
  </si>
  <si>
    <t>SBIN0016731</t>
  </si>
  <si>
    <t>SBIN0016732</t>
  </si>
  <si>
    <t>SBIN0016733</t>
  </si>
  <si>
    <t>SBIN0016734</t>
  </si>
  <si>
    <t>SBIN0016735</t>
  </si>
  <si>
    <t>SBIN0016736</t>
  </si>
  <si>
    <t>SBIN0016737</t>
  </si>
  <si>
    <t>SBIN0016738</t>
  </si>
  <si>
    <t>SBIN0016739</t>
  </si>
  <si>
    <t>SBIN0016740</t>
  </si>
  <si>
    <t>SBIN0016741</t>
  </si>
  <si>
    <t>SBIN0016742</t>
  </si>
  <si>
    <t>SBIN0016743</t>
  </si>
  <si>
    <t>SBIN0016744</t>
  </si>
  <si>
    <t>SBIN0016745</t>
  </si>
  <si>
    <t>SBIN0016746</t>
  </si>
  <si>
    <t>SBIN0016748</t>
  </si>
  <si>
    <t>SBIN0016750</t>
  </si>
  <si>
    <t>SBIN0016751</t>
  </si>
  <si>
    <t>SBIN0016752</t>
  </si>
  <si>
    <t>SBIN0016753</t>
  </si>
  <si>
    <t>SBIN0016754</t>
  </si>
  <si>
    <t>SBIN0016755</t>
  </si>
  <si>
    <t>SBIN0016756</t>
  </si>
  <si>
    <t>SBIN0016757</t>
  </si>
  <si>
    <t>SBIN0016758</t>
  </si>
  <si>
    <t>SBIN0016759</t>
  </si>
  <si>
    <t>SBIN0016760</t>
  </si>
  <si>
    <t>SBIN0016761</t>
  </si>
  <si>
    <t>SBIN0016762</t>
  </si>
  <si>
    <t>SBIN0016764</t>
  </si>
  <si>
    <t>SBIN0016765</t>
  </si>
  <si>
    <t>SBIN0016766</t>
  </si>
  <si>
    <t>SBIN0016767</t>
  </si>
  <si>
    <t>SBIN0016768</t>
  </si>
  <si>
    <t>SBIN0016769</t>
  </si>
  <si>
    <t>SBIN0016770</t>
  </si>
  <si>
    <t>SBIN0016771</t>
  </si>
  <si>
    <t>SBIN0016772</t>
  </si>
  <si>
    <t>SBIN0016773</t>
  </si>
  <si>
    <t>SBIN0016774</t>
  </si>
  <si>
    <t>SBIN0016775</t>
  </si>
  <si>
    <t>SBIN0016776</t>
  </si>
  <si>
    <t>SBIN0016777</t>
  </si>
  <si>
    <t>SBIN0016778</t>
  </si>
  <si>
    <t>SBIN0016782</t>
  </si>
  <si>
    <t>SBIN0016783</t>
  </si>
  <si>
    <t>SBIN0016784</t>
  </si>
  <si>
    <t>SBIN0016785</t>
  </si>
  <si>
    <t>SBIN0016786</t>
  </si>
  <si>
    <t>SBIN0016787</t>
  </si>
  <si>
    <t>SBIN0016788</t>
  </si>
  <si>
    <t>SBIN0016789</t>
  </si>
  <si>
    <t>SBIN0016790</t>
  </si>
  <si>
    <t>SBIN0016791</t>
  </si>
  <si>
    <t>SBIN0016792</t>
  </si>
  <si>
    <t>SBIN0016793</t>
  </si>
  <si>
    <t>SBIN0016797</t>
  </si>
  <si>
    <t>SBIN0016798</t>
  </si>
  <si>
    <t>SBIN0016799</t>
  </si>
  <si>
    <t>SBIN0016800</t>
  </si>
  <si>
    <t>SBIN0016801</t>
  </si>
  <si>
    <t>SBIN0016804</t>
  </si>
  <si>
    <t>SBIN0016805</t>
  </si>
  <si>
    <t>SBIN0016806</t>
  </si>
  <si>
    <t>SBIN0016807</t>
  </si>
  <si>
    <t>SBIN0016808</t>
  </si>
  <si>
    <t>SBIN0016809</t>
  </si>
  <si>
    <t>SBIN0016810</t>
  </si>
  <si>
    <t>SBIN0016811</t>
  </si>
  <si>
    <t>SBIN0016812</t>
  </si>
  <si>
    <t>SBIN0016813</t>
  </si>
  <si>
    <t>SBIN0016814</t>
  </si>
  <si>
    <t>SBIN0016815</t>
  </si>
  <si>
    <t>SBIN0016816</t>
  </si>
  <si>
    <t>SBIN0016817</t>
  </si>
  <si>
    <t>SBIN0016818</t>
  </si>
  <si>
    <t>SBIN0016819</t>
  </si>
  <si>
    <t>SBIN0016820</t>
  </si>
  <si>
    <t>SBIN0016821</t>
  </si>
  <si>
    <t>SBIN0016822</t>
  </si>
  <si>
    <t>SBIN0016823</t>
  </si>
  <si>
    <t>SBIN0016824</t>
  </si>
  <si>
    <t>SBIN0016825</t>
  </si>
  <si>
    <t>SBIN0016826</t>
  </si>
  <si>
    <t>SBIN0016827</t>
  </si>
  <si>
    <t>SBIN0016828</t>
  </si>
  <si>
    <t>SBIN0016829</t>
  </si>
  <si>
    <t>SBIN0016830</t>
  </si>
  <si>
    <t>SBIN0016831</t>
  </si>
  <si>
    <t>SBIN0016832</t>
  </si>
  <si>
    <t>SBIN0016833</t>
  </si>
  <si>
    <t>SBIN0016834</t>
  </si>
  <si>
    <t>SBIN0016835</t>
  </si>
  <si>
    <t>SBIN0016836</t>
  </si>
  <si>
    <t>SBIN0016837</t>
  </si>
  <si>
    <t>SBIN0016839</t>
  </si>
  <si>
    <t>SBIN0016840</t>
  </si>
  <si>
    <t>SBIN0016841</t>
  </si>
  <si>
    <t>SBIN0016842</t>
  </si>
  <si>
    <t>SBIN0016843</t>
  </si>
  <si>
    <t>SBIN0016844</t>
  </si>
  <si>
    <t>SBIN0016845</t>
  </si>
  <si>
    <t>SBIN0016846</t>
  </si>
  <si>
    <t>SBIN0016847</t>
  </si>
  <si>
    <t>SBIN0016848</t>
  </si>
  <si>
    <t>SBIN0016849</t>
  </si>
  <si>
    <t>SBIN0016850</t>
  </si>
  <si>
    <t>SBIN0016853</t>
  </si>
  <si>
    <t>SBIN0016854</t>
  </si>
  <si>
    <t>SBIN0016855</t>
  </si>
  <si>
    <t>SBIN0016856</t>
  </si>
  <si>
    <t>SBIN0016857</t>
  </si>
  <si>
    <t>SBIN0016858</t>
  </si>
  <si>
    <t>SBIN0016859</t>
  </si>
  <si>
    <t>SBIN0016860</t>
  </si>
  <si>
    <t>SBIN0016861</t>
  </si>
  <si>
    <t>SBIN0016862</t>
  </si>
  <si>
    <t>SBIN0016863</t>
  </si>
  <si>
    <t>SBIN0016864</t>
  </si>
  <si>
    <t>SBIN0016865</t>
  </si>
  <si>
    <t>SBIN0016866</t>
  </si>
  <si>
    <t>SBIN0016867</t>
  </si>
  <si>
    <t>SBIN0016868</t>
  </si>
  <si>
    <t>SBIN0016869</t>
  </si>
  <si>
    <t>SBIN0016870</t>
  </si>
  <si>
    <t>SBIN0016871</t>
  </si>
  <si>
    <t>SBIN0016872</t>
  </si>
  <si>
    <t>SBIN0016873</t>
  </si>
  <si>
    <t>SBIN0016874</t>
  </si>
  <si>
    <t>SBIN0016875</t>
  </si>
  <si>
    <t>SBIN0016876</t>
  </si>
  <si>
    <t>SBIN0016877</t>
  </si>
  <si>
    <t>SBIN0016878</t>
  </si>
  <si>
    <t>SBIN0016879</t>
  </si>
  <si>
    <t>SBIN0016880</t>
  </si>
  <si>
    <t>SBIN0016881</t>
  </si>
  <si>
    <t>SBIN0016882</t>
  </si>
  <si>
    <t>SBIN0016883</t>
  </si>
  <si>
    <t>SBIN0016884</t>
  </si>
  <si>
    <t>SBIN0016886</t>
  </si>
  <si>
    <t>SBIN0016887</t>
  </si>
  <si>
    <t>SBIN0016888</t>
  </si>
  <si>
    <t>SBIN0016889</t>
  </si>
  <si>
    <t>SBIN0016890</t>
  </si>
  <si>
    <t>SBIN0016891</t>
  </si>
  <si>
    <t>SBIN0016892</t>
  </si>
  <si>
    <t>SBIN0016893</t>
  </si>
  <si>
    <t>SBIN0016894</t>
  </si>
  <si>
    <t>SBIN0016895</t>
  </si>
  <si>
    <t>SBIN0016896</t>
  </si>
  <si>
    <t>SBIN0016898</t>
  </si>
  <si>
    <t>SBIN0016899</t>
  </si>
  <si>
    <t>SBIN0016900</t>
  </si>
  <si>
    <t>SBIN0016901</t>
  </si>
  <si>
    <t>SBIN0016902</t>
  </si>
  <si>
    <t>SBIN0016903</t>
  </si>
  <si>
    <t>SBIN0016904</t>
  </si>
  <si>
    <t>SBIN0016905</t>
  </si>
  <si>
    <t>SBIN0016906</t>
  </si>
  <si>
    <t>SBIN0016907</t>
  </si>
  <si>
    <t>SBIN0016917</t>
  </si>
  <si>
    <t>SBIN0016920</t>
  </si>
  <si>
    <t>SBIN0016921</t>
  </si>
  <si>
    <t>SBIN0016922</t>
  </si>
  <si>
    <t>SBIN0016923</t>
  </si>
  <si>
    <t>SBIN0016926</t>
  </si>
  <si>
    <t>SBIN0016927</t>
  </si>
  <si>
    <t>SBIN0016928</t>
  </si>
  <si>
    <t>SBIN0016930</t>
  </si>
  <si>
    <t>SBIN0016932</t>
  </si>
  <si>
    <t>SBIN0016933</t>
  </si>
  <si>
    <t>SBIN0016934</t>
  </si>
  <si>
    <t>SBIN0016935</t>
  </si>
  <si>
    <t>SBIN0016937</t>
  </si>
  <si>
    <t>SBIN0016939</t>
  </si>
  <si>
    <t>SBIN0016942</t>
  </si>
  <si>
    <t>SBIN0016944</t>
  </si>
  <si>
    <t>SBIN0016948</t>
  </si>
  <si>
    <t>SBIN0016950</t>
  </si>
  <si>
    <t>SBIN0016951</t>
  </si>
  <si>
    <t>SBIN0016952</t>
  </si>
  <si>
    <t>SBIN0016954</t>
  </si>
  <si>
    <t>SBIN0016955</t>
  </si>
  <si>
    <t>SBIN0016956</t>
  </si>
  <si>
    <t>SBIN0016957</t>
  </si>
  <si>
    <t>SBIN0016958</t>
  </si>
  <si>
    <t>SBIN0016959</t>
  </si>
  <si>
    <t>SBIN0016961</t>
  </si>
  <si>
    <t>SBIN0016967</t>
  </si>
  <si>
    <t>SBIN0016968</t>
  </si>
  <si>
    <t>SBIN0016969</t>
  </si>
  <si>
    <t>SBIN0016971</t>
  </si>
  <si>
    <t>SBIN0016972</t>
  </si>
  <si>
    <t>SBIN0016973</t>
  </si>
  <si>
    <t>SBIN0016974</t>
  </si>
  <si>
    <t>SBIN0016975</t>
  </si>
  <si>
    <t>SBIN0016976</t>
  </si>
  <si>
    <t>SBIN0016977</t>
  </si>
  <si>
    <t>SBIN0016978</t>
  </si>
  <si>
    <t>SBIN0016979</t>
  </si>
  <si>
    <t>SBIN0016980</t>
  </si>
  <si>
    <t>SBIN0016981</t>
  </si>
  <si>
    <t>SBIN0016982</t>
  </si>
  <si>
    <t>SBIN0016983</t>
  </si>
  <si>
    <t>SBIN0016984</t>
  </si>
  <si>
    <t>SBIN0016985</t>
  </si>
  <si>
    <t>SBIN0016986</t>
  </si>
  <si>
    <t>SBIN0016987</t>
  </si>
  <si>
    <t>SBIN0016988</t>
  </si>
  <si>
    <t>SBIN0016989</t>
  </si>
  <si>
    <t>SBIN0016990</t>
  </si>
  <si>
    <t>SBIN0016991</t>
  </si>
  <si>
    <t>SBIN0016992</t>
  </si>
  <si>
    <t>SBIN0016993</t>
  </si>
  <si>
    <t>SBIN0016995</t>
  </si>
  <si>
    <t>SBIN0016996</t>
  </si>
  <si>
    <t>SBIN0016997</t>
  </si>
  <si>
    <t>SBIN0017001</t>
  </si>
  <si>
    <t>SBIN0017002</t>
  </si>
  <si>
    <t>SBIN0017003</t>
  </si>
  <si>
    <t>SBIN0017004</t>
  </si>
  <si>
    <t>SBIN0017005</t>
  </si>
  <si>
    <t>SBIN0017006</t>
  </si>
  <si>
    <t>SBIN0017007</t>
  </si>
  <si>
    <t>SBIN0017008</t>
  </si>
  <si>
    <t>SBIN0017009</t>
  </si>
  <si>
    <t>SBIN0017015</t>
  </si>
  <si>
    <t>SBIN0017016</t>
  </si>
  <si>
    <t>SBIN0017017</t>
  </si>
  <si>
    <t>SBIN0017018</t>
  </si>
  <si>
    <t>SBIN0017022</t>
  </si>
  <si>
    <t>SBIN0017023</t>
  </si>
  <si>
    <t>SBIN0017024</t>
  </si>
  <si>
    <t>SBIN0017025</t>
  </si>
  <si>
    <t>SBIN0017026</t>
  </si>
  <si>
    <t>SBIN0017028</t>
  </si>
  <si>
    <t>SBIN0017029</t>
  </si>
  <si>
    <t>SBIN0017030</t>
  </si>
  <si>
    <t>SBIN0017031</t>
  </si>
  <si>
    <t>SBIN0017032</t>
  </si>
  <si>
    <t>SBIN0017033</t>
  </si>
  <si>
    <t>SBIN0017034</t>
  </si>
  <si>
    <t>SBIN0017036</t>
  </si>
  <si>
    <t>SBIN0017037</t>
  </si>
  <si>
    <t>SBIN0017040</t>
  </si>
  <si>
    <t>SBIN0017042</t>
  </si>
  <si>
    <t>SBIN0017043</t>
  </si>
  <si>
    <t>SBIN0017045</t>
  </si>
  <si>
    <t>SBIN0017047</t>
  </si>
  <si>
    <t>SBIN0017048</t>
  </si>
  <si>
    <t>SBIN0017049</t>
  </si>
  <si>
    <t>SBIN0017050</t>
  </si>
  <si>
    <t>SBIN0017051</t>
  </si>
  <si>
    <t>SBIN0017052</t>
  </si>
  <si>
    <t>SBIN0017054</t>
  </si>
  <si>
    <t>SBIN0017055</t>
  </si>
  <si>
    <t>SBIN0017057</t>
  </si>
  <si>
    <t>SBIN0017058</t>
  </si>
  <si>
    <t>SBIN0017059</t>
  </si>
  <si>
    <t>SBIN0017060</t>
  </si>
  <si>
    <t>SBIN0017061</t>
  </si>
  <si>
    <t>SBIN0017063</t>
  </si>
  <si>
    <t>SBIN0017064</t>
  </si>
  <si>
    <t>SBIN0017065</t>
  </si>
  <si>
    <t>SBIN0017066</t>
  </si>
  <si>
    <t>SBIN0017067</t>
  </si>
  <si>
    <t>SBIN0017070</t>
  </si>
  <si>
    <t>SBIN0017071</t>
  </si>
  <si>
    <t>SBIN0017072</t>
  </si>
  <si>
    <t>SBIN0017073</t>
  </si>
  <si>
    <t>SBIN0017074</t>
  </si>
  <si>
    <t>SBIN0017075</t>
  </si>
  <si>
    <t>SBIN0017076</t>
  </si>
  <si>
    <t>SBIN0017078</t>
  </si>
  <si>
    <t>SBIN0017080</t>
  </si>
  <si>
    <t>SBIN0017081</t>
  </si>
  <si>
    <t>SBIN0017083</t>
  </si>
  <si>
    <t>SBIN0017084</t>
  </si>
  <si>
    <t>SBIN0017085</t>
  </si>
  <si>
    <t>SBIN0017086</t>
  </si>
  <si>
    <t>SBIN0017088</t>
  </si>
  <si>
    <t>SBIN0017089</t>
  </si>
  <si>
    <t>SBIN0017090</t>
  </si>
  <si>
    <t>SBIN0017092</t>
  </si>
  <si>
    <t>SBIN0017094</t>
  </si>
  <si>
    <t>SBIN0017095</t>
  </si>
  <si>
    <t>SBIN0017096</t>
  </si>
  <si>
    <t>SBIN0017097</t>
  </si>
  <si>
    <t>SBIN0017098</t>
  </si>
  <si>
    <t>SBIN0017099</t>
  </si>
  <si>
    <t>SBIN0017100</t>
  </si>
  <si>
    <t>SBIN0017102</t>
  </si>
  <si>
    <t>SBIN0017103</t>
  </si>
  <si>
    <t>SBIN0017104</t>
  </si>
  <si>
    <t>SBIN0017105</t>
  </si>
  <si>
    <t>SBIN0017106</t>
  </si>
  <si>
    <t>SBIN0017107</t>
  </si>
  <si>
    <t>SBIN0017108</t>
  </si>
  <si>
    <t>SBIN0017109</t>
  </si>
  <si>
    <t>SBIN0017110</t>
  </si>
  <si>
    <t>SBIN0017112</t>
  </si>
  <si>
    <t>SBIN0017113</t>
  </si>
  <si>
    <t>SBIN0017116</t>
  </si>
  <si>
    <t>SBIN0017118</t>
  </si>
  <si>
    <t>SBIN0017120</t>
  </si>
  <si>
    <t>SBIN0017121</t>
  </si>
  <si>
    <t>SBIN0017123</t>
  </si>
  <si>
    <t>SBIN0017124</t>
  </si>
  <si>
    <t>SBIN0017125</t>
  </si>
  <si>
    <t>SBIN0017126</t>
  </si>
  <si>
    <t>SBIN0017127</t>
  </si>
  <si>
    <t>SBIN0017128</t>
  </si>
  <si>
    <t>SBIN0017129</t>
  </si>
  <si>
    <t>SBIN0017132</t>
  </si>
  <si>
    <t>SBIN0017133</t>
  </si>
  <si>
    <t>SBIN0017134</t>
  </si>
  <si>
    <t>SBIN0017135</t>
  </si>
  <si>
    <t>SBIN0017137</t>
  </si>
  <si>
    <t>SBIN0017138</t>
  </si>
  <si>
    <t>SBIN0017139</t>
  </si>
  <si>
    <t>SBIN0017140</t>
  </si>
  <si>
    <t>SBIN0017141</t>
  </si>
  <si>
    <t>SBIN0017142</t>
  </si>
  <si>
    <t>SBIN0017143</t>
  </si>
  <si>
    <t>SBIN0017144</t>
  </si>
  <si>
    <t>SBIN0017145</t>
  </si>
  <si>
    <t>SBIN0017146</t>
  </si>
  <si>
    <t>SBIN0017150</t>
  </si>
  <si>
    <t>SBIN0017152</t>
  </si>
  <si>
    <t>SBIN0017153</t>
  </si>
  <si>
    <t>SBIN0017154</t>
  </si>
  <si>
    <t>SBIN0017155</t>
  </si>
  <si>
    <t>SBIN0017156</t>
  </si>
  <si>
    <t>SBIN0017157</t>
  </si>
  <si>
    <t>SBIN0017159</t>
  </si>
  <si>
    <t>SBIN0017160</t>
  </si>
  <si>
    <t>SBIN0017162</t>
  </si>
  <si>
    <t>SBIN0017163</t>
  </si>
  <si>
    <t>SBIN0017165</t>
  </si>
  <si>
    <t>SBIN0017167</t>
  </si>
  <si>
    <t>SBIN0017168</t>
  </si>
  <si>
    <t>SBIN0017169</t>
  </si>
  <si>
    <t>SBIN0017170</t>
  </si>
  <si>
    <t>SBIN0017171</t>
  </si>
  <si>
    <t>SBIN0017173</t>
  </si>
  <si>
    <t>SBIN0017174</t>
  </si>
  <si>
    <t>SBIN0017175</t>
  </si>
  <si>
    <t>SBIN0017176</t>
  </si>
  <si>
    <t>SBIN0017177</t>
  </si>
  <si>
    <t>SBIN0017178</t>
  </si>
  <si>
    <t>SBIN0017180</t>
  </si>
  <si>
    <t>SBIN0017181</t>
  </si>
  <si>
    <t>SBIN0017182</t>
  </si>
  <si>
    <t>SBIN0017183</t>
  </si>
  <si>
    <t>SBIN0017184</t>
  </si>
  <si>
    <t>SBIN0017185</t>
  </si>
  <si>
    <t>SBIN0017186</t>
  </si>
  <si>
    <t>SBIN0017188</t>
  </si>
  <si>
    <t>SBIN0017190</t>
  </si>
  <si>
    <t>SBIN0017191</t>
  </si>
  <si>
    <t>SBIN0017192</t>
  </si>
  <si>
    <t>SBIN0017193</t>
  </si>
  <si>
    <t>SBIN0017195</t>
  </si>
  <si>
    <t>SBIN0017196</t>
  </si>
  <si>
    <t>SBIN0017197</t>
  </si>
  <si>
    <t>SBIN0017198</t>
  </si>
  <si>
    <t>SBIN0017199</t>
  </si>
  <si>
    <t>SBIN0017201</t>
  </si>
  <si>
    <t>SBIN0017206</t>
  </si>
  <si>
    <t>SBIN0017207</t>
  </si>
  <si>
    <t>SBIN0017208</t>
  </si>
  <si>
    <t>SBIN0017210</t>
  </si>
  <si>
    <t>SBIN0017211</t>
  </si>
  <si>
    <t>SBIN0017215</t>
  </si>
  <si>
    <t>SBIN0017216</t>
  </si>
  <si>
    <t>SBIN0017219</t>
  </si>
  <si>
    <t>SBIN0017220</t>
  </si>
  <si>
    <t>SBIN0017222</t>
  </si>
  <si>
    <t>SBIN0017223</t>
  </si>
  <si>
    <t>SBIN0017224</t>
  </si>
  <si>
    <t>SBIN0017225</t>
  </si>
  <si>
    <t>SBIN0017226</t>
  </si>
  <si>
    <t>SBIN0017227</t>
  </si>
  <si>
    <t>SBIN0017229</t>
  </si>
  <si>
    <t>SBIN0017232</t>
  </si>
  <si>
    <t>SBIN0017233</t>
  </si>
  <si>
    <t>SBIN0017236</t>
  </si>
  <si>
    <t>SBIN0017237</t>
  </si>
  <si>
    <t>SBIN0017238</t>
  </si>
  <si>
    <t>SBIN0017239</t>
  </si>
  <si>
    <t>SBIN0017240</t>
  </si>
  <si>
    <t>SBIN0017242</t>
  </si>
  <si>
    <t>SBIN0017243</t>
  </si>
  <si>
    <t>SBIN0017244</t>
  </si>
  <si>
    <t>SBIN0017246</t>
  </si>
  <si>
    <t>SBIN0017247</t>
  </si>
  <si>
    <t>SBIN0017248</t>
  </si>
  <si>
    <t>SBIN0017249</t>
  </si>
  <si>
    <t>SBIN0017250</t>
  </si>
  <si>
    <t>SBIN0017251</t>
  </si>
  <si>
    <t>SBIN0017252</t>
  </si>
  <si>
    <t>SBIN0017254</t>
  </si>
  <si>
    <t>SBIN0017255</t>
  </si>
  <si>
    <t>SBIN0017257</t>
  </si>
  <si>
    <t>SBIN0017258</t>
  </si>
  <si>
    <t>SBIN0017260</t>
  </si>
  <si>
    <t>SBIN0017261</t>
  </si>
  <si>
    <t>SBIN0017262</t>
  </si>
  <si>
    <t>SBIN0017263</t>
  </si>
  <si>
    <t>SBIN0017264</t>
  </si>
  <si>
    <t>SBIN0017265</t>
  </si>
  <si>
    <t>SBIN0017267</t>
  </si>
  <si>
    <t>SBIN0017268</t>
  </si>
  <si>
    <t>SBIN0017269</t>
  </si>
  <si>
    <t>SBIN0017270</t>
  </si>
  <si>
    <t>SBIN0017271</t>
  </si>
  <si>
    <t>SBIN0017280</t>
  </si>
  <si>
    <t>SBIN0017281</t>
  </si>
  <si>
    <t>SBIN0017282</t>
  </si>
  <si>
    <t>SBIN0017283</t>
  </si>
  <si>
    <t>SBIN0017284</t>
  </si>
  <si>
    <t>SBIN0017285</t>
  </si>
  <si>
    <t>SBIN0017286</t>
  </si>
  <si>
    <t>SBIN0017287</t>
  </si>
  <si>
    <t>SBIN0017289</t>
  </si>
  <si>
    <t>SBIN0017291</t>
  </si>
  <si>
    <t>SBIN0017292</t>
  </si>
  <si>
    <t>SBIN0017293</t>
  </si>
  <si>
    <t>SBIN0017294</t>
  </si>
  <si>
    <t>SBIN0017296</t>
  </si>
  <si>
    <t>SBIN0017297</t>
  </si>
  <si>
    <t>SBIN0017298</t>
  </si>
  <si>
    <t>SBIN0017299</t>
  </si>
  <si>
    <t>SBIN0017302</t>
  </si>
  <si>
    <t>SBIN0017303</t>
  </si>
  <si>
    <t>SBIN0017304</t>
  </si>
  <si>
    <t>SBIN0017305</t>
  </si>
  <si>
    <t>SBIN0017306</t>
  </si>
  <si>
    <t>SBIN0017308</t>
  </si>
  <si>
    <t>SBIN0017309</t>
  </si>
  <si>
    <t>SBIN0017310</t>
  </si>
  <si>
    <t>SBIN0017311</t>
  </si>
  <si>
    <t>SBIN0017312</t>
  </si>
  <si>
    <t>SBIN0017318</t>
  </si>
  <si>
    <t>SBIN0017325</t>
  </si>
  <si>
    <t>SBIN0017326</t>
  </si>
  <si>
    <t>SBIN0017330</t>
  </si>
  <si>
    <t>SBIN0017331</t>
  </si>
  <si>
    <t>SBIN0017332</t>
  </si>
  <si>
    <t>SBIN0017333</t>
  </si>
  <si>
    <t>SBIN0017337</t>
  </si>
  <si>
    <t>SBIN0017338</t>
  </si>
  <si>
    <t>SBIN0017339</t>
  </si>
  <si>
    <t>SBIN0017340</t>
  </si>
  <si>
    <t>SBIN0017341</t>
  </si>
  <si>
    <t>SBIN0017343</t>
  </si>
  <si>
    <t>SBIN0017345</t>
  </si>
  <si>
    <t>SBIN0017346</t>
  </si>
  <si>
    <t>SBIN0017347</t>
  </si>
  <si>
    <t>SBIN0017348</t>
  </si>
  <si>
    <t>SBIN0017354</t>
  </si>
  <si>
    <t>SBIN0017357</t>
  </si>
  <si>
    <t>SBIN0017358</t>
  </si>
  <si>
    <t>SBIN0017359</t>
  </si>
  <si>
    <t>SBIN0017362</t>
  </si>
  <si>
    <t>SBIN0017363</t>
  </si>
  <si>
    <t>SBIN0017364</t>
  </si>
  <si>
    <t>SBIN0017365</t>
  </si>
  <si>
    <t>SBIN0017370</t>
  </si>
  <si>
    <t>SBIN0017371</t>
  </si>
  <si>
    <t>SBIN0017372</t>
  </si>
  <si>
    <t>SBIN0017375</t>
  </si>
  <si>
    <t>SBIN0017376</t>
  </si>
  <si>
    <t>SBIN0017377</t>
  </si>
  <si>
    <t>SBIN0017387</t>
  </si>
  <si>
    <t>SBIN0017390</t>
  </si>
  <si>
    <t>SBIN0017391</t>
  </si>
  <si>
    <t>SBIN0017392</t>
  </si>
  <si>
    <t>SBIN0017393</t>
  </si>
  <si>
    <t>SBIN0017398</t>
  </si>
  <si>
    <t>SBIN0017399</t>
  </si>
  <si>
    <t>SBIN0017400</t>
  </si>
  <si>
    <t>SBIN0017403</t>
  </si>
  <si>
    <t>SBIN0017404</t>
  </si>
  <si>
    <t>SBIN0017405</t>
  </si>
  <si>
    <t>SBIN0017407</t>
  </si>
  <si>
    <t>SBIN0017408</t>
  </si>
  <si>
    <t>SBIN0017410</t>
  </si>
  <si>
    <t>SBIN0017411</t>
  </si>
  <si>
    <t>SBIN0017413</t>
  </si>
  <si>
    <t>SBIN0017414</t>
  </si>
  <si>
    <t>SBIN0017415</t>
  </si>
  <si>
    <t>SBIN0017416</t>
  </si>
  <si>
    <t>SBIN0017417</t>
  </si>
  <si>
    <t>SBIN0017418</t>
  </si>
  <si>
    <t>SBIN0017419</t>
  </si>
  <si>
    <t>SBIN0017420</t>
  </si>
  <si>
    <t>SBIN0017422</t>
  </si>
  <si>
    <t>SBIN0017423</t>
  </si>
  <si>
    <t>SBIN0017424</t>
  </si>
  <si>
    <t>SBIN0017425</t>
  </si>
  <si>
    <t>SBIN0017426</t>
  </si>
  <si>
    <t>SBIN0017427</t>
  </si>
  <si>
    <t>SBIN0017428</t>
  </si>
  <si>
    <t>SBIN0017436</t>
  </si>
  <si>
    <t>SBIN0017437</t>
  </si>
  <si>
    <t>SBIN0017438</t>
  </si>
  <si>
    <t>SBIN0017439</t>
  </si>
  <si>
    <t>SBIN0017440</t>
  </si>
  <si>
    <t>SBIN0017441</t>
  </si>
  <si>
    <t>SBIN0017442</t>
  </si>
  <si>
    <t>SBIN0017443</t>
  </si>
  <si>
    <t>SBIN0017445</t>
  </si>
  <si>
    <t>SBIN0017446</t>
  </si>
  <si>
    <t>SBIN0017447</t>
  </si>
  <si>
    <t>SBIN0017448</t>
  </si>
  <si>
    <t>SBIN0017449</t>
  </si>
  <si>
    <t>SBIN0017450</t>
  </si>
  <si>
    <t>SBIN0017451</t>
  </si>
  <si>
    <t>SBIN0017453</t>
  </si>
  <si>
    <t>SBIN0017454</t>
  </si>
  <si>
    <t>SBIN0017455</t>
  </si>
  <si>
    <t>SBIN0017456</t>
  </si>
  <si>
    <t>SBIN0017458</t>
  </si>
  <si>
    <t>SBIN0017460</t>
  </si>
  <si>
    <t>SBIN0017461</t>
  </si>
  <si>
    <t>SBIN0017462</t>
  </si>
  <si>
    <t>SBIN0017463</t>
  </si>
  <si>
    <t>SBIN0017464</t>
  </si>
  <si>
    <t>SBIN0017465</t>
  </si>
  <si>
    <t>SBIN0017466</t>
  </si>
  <si>
    <t>SBIN0017467</t>
  </si>
  <si>
    <t>SBIN0017468</t>
  </si>
  <si>
    <t>SBIN0017469</t>
  </si>
  <si>
    <t>SBIN0017472</t>
  </si>
  <si>
    <t>SBIN0017474</t>
  </si>
  <si>
    <t>SBIN0017475</t>
  </si>
  <si>
    <t>SBIN0017477</t>
  </si>
  <si>
    <t>SBIN0017478</t>
  </si>
  <si>
    <t>SBIN0017479</t>
  </si>
  <si>
    <t>SBIN0017480</t>
  </si>
  <si>
    <t>SBIN0017481</t>
  </si>
  <si>
    <t>SBIN0017482</t>
  </si>
  <si>
    <t>SBIN0017483</t>
  </si>
  <si>
    <t>SBIN0017484</t>
  </si>
  <si>
    <t>SBIN0017486</t>
  </si>
  <si>
    <t>SBIN0017487</t>
  </si>
  <si>
    <t>SBIN0017489</t>
  </si>
  <si>
    <t>SBIN0017490</t>
  </si>
  <si>
    <t>SBIN0017491</t>
  </si>
  <si>
    <t>SBIN0017493</t>
  </si>
  <si>
    <t>SBIN0017495</t>
  </si>
  <si>
    <t>SBIN0017496</t>
  </si>
  <si>
    <t>SBIN0017497</t>
  </si>
  <si>
    <t>SBIN0017498</t>
  </si>
  <si>
    <t>SBIN0017499</t>
  </si>
  <si>
    <t>SBIN0017500</t>
  </si>
  <si>
    <t>SBIN0017501</t>
  </si>
  <si>
    <t>SBIN0017502</t>
  </si>
  <si>
    <t>SBIN0017503</t>
  </si>
  <si>
    <t>SBIN0017504</t>
  </si>
  <si>
    <t>SBIN0017505</t>
  </si>
  <si>
    <t>SBIN0017506</t>
  </si>
  <si>
    <t>SBIN0017507</t>
  </si>
  <si>
    <t>SBIN0017508</t>
  </si>
  <si>
    <t>SBIN0017509</t>
  </si>
  <si>
    <t>SBIN0017510</t>
  </si>
  <si>
    <t>SBIN0017511</t>
  </si>
  <si>
    <t>SBIN0017512</t>
  </si>
  <si>
    <t>SBIN0017513</t>
  </si>
  <si>
    <t>SBIN0017514</t>
  </si>
  <si>
    <t>SBIN0017515</t>
  </si>
  <si>
    <t>SBIN0017516</t>
  </si>
  <si>
    <t>SBIN0017517</t>
  </si>
  <si>
    <t>SBIN0017518</t>
  </si>
  <si>
    <t>SBIN0017519</t>
  </si>
  <si>
    <t>SBIN0017520</t>
  </si>
  <si>
    <t>SBIN0017521</t>
  </si>
  <si>
    <t>SBIN0017522</t>
  </si>
  <si>
    <t>SBIN0017523</t>
  </si>
  <si>
    <t>SBIN0017524</t>
  </si>
  <si>
    <t>SBIN0017525</t>
  </si>
  <si>
    <t>SBIN0017526</t>
  </si>
  <si>
    <t>SBIN0017527</t>
  </si>
  <si>
    <t>SBIN0017528</t>
  </si>
  <si>
    <t>SBIN0017531</t>
  </si>
  <si>
    <t>SBIN0017532</t>
  </si>
  <si>
    <t>SBIN0017533</t>
  </si>
  <si>
    <t>SBIN0017534</t>
  </si>
  <si>
    <t>SBIN0017535</t>
  </si>
  <si>
    <t>SBIN0017536</t>
  </si>
  <si>
    <t>SBIN0017537</t>
  </si>
  <si>
    <t>SBIN0017538</t>
  </si>
  <si>
    <t>SBIN0017539</t>
  </si>
  <si>
    <t>SBIN0017540</t>
  </si>
  <si>
    <t>SBIN0017541</t>
  </si>
  <si>
    <t>SBIN0017542</t>
  </si>
  <si>
    <t>SBIN0017543</t>
  </si>
  <si>
    <t>SBIN0017544</t>
  </si>
  <si>
    <t>SBIN0017545</t>
  </si>
  <si>
    <t>SBIN0017546</t>
  </si>
  <si>
    <t>SBIN0017547</t>
  </si>
  <si>
    <t>SBIN0017548</t>
  </si>
  <si>
    <t>SBIN0017549</t>
  </si>
  <si>
    <t>SBIN0017551</t>
  </si>
  <si>
    <t>SBIN0017553</t>
  </si>
  <si>
    <t>SBIN0017554</t>
  </si>
  <si>
    <t>SBIN0017555</t>
  </si>
  <si>
    <t>SBIN0017556</t>
  </si>
  <si>
    <t>SBIN0017557</t>
  </si>
  <si>
    <t>SBIN0017558</t>
  </si>
  <si>
    <t>SBIN0017565</t>
  </si>
  <si>
    <t>SBIN0017568</t>
  </si>
  <si>
    <t>SBIN0017569</t>
  </si>
  <si>
    <t>SBIN0017570</t>
  </si>
  <si>
    <t>SBIN0017571</t>
  </si>
  <si>
    <t>SBIN0017574</t>
  </si>
  <si>
    <t>SBIN0017580</t>
  </si>
  <si>
    <t>SBIN0017584</t>
  </si>
  <si>
    <t>SBIN0017585</t>
  </si>
  <si>
    <t>SBIN0017586</t>
  </si>
  <si>
    <t>SBIN0017592</t>
  </si>
  <si>
    <t>SBIN0017599</t>
  </si>
  <si>
    <t>SBIN0017600</t>
  </si>
  <si>
    <t>SBIN0017602</t>
  </si>
  <si>
    <t>SBIN0017604</t>
  </si>
  <si>
    <t>SBIN0017606</t>
  </si>
  <si>
    <t>SBIN0017607</t>
  </si>
  <si>
    <t>SBIN0017608</t>
  </si>
  <si>
    <t>SBIN0017609</t>
  </si>
  <si>
    <t>SBIN0017610</t>
  </si>
  <si>
    <t>SBIN0017611</t>
  </si>
  <si>
    <t>SBIN0017616</t>
  </si>
  <si>
    <t>SBIN0017620</t>
  </si>
  <si>
    <t>SBIN0017621</t>
  </si>
  <si>
    <t>SBIN0017622</t>
  </si>
  <si>
    <t>SBIN0017625</t>
  </si>
  <si>
    <t>SBIN0017628</t>
  </si>
  <si>
    <t>SBIN0017634</t>
  </si>
  <si>
    <t>SBIN0017635</t>
  </si>
  <si>
    <t>SBIN0017637</t>
  </si>
  <si>
    <t>SBIN0017638</t>
  </si>
  <si>
    <t>SBIN0017640</t>
  </si>
  <si>
    <t>SBIN0017643</t>
  </si>
  <si>
    <t>SBIN0017644</t>
  </si>
  <si>
    <t>SBIN0017649</t>
  </si>
  <si>
    <t>SBIN0017650</t>
  </si>
  <si>
    <t>SBIN0017651</t>
  </si>
  <si>
    <t>SBIN0017653</t>
  </si>
  <si>
    <t>SBIN0017654</t>
  </si>
  <si>
    <t>SBIN0017669</t>
  </si>
  <si>
    <t>SBIN0017670</t>
  </si>
  <si>
    <t>SBIN0017671</t>
  </si>
  <si>
    <t>SBIN0017674</t>
  </si>
  <si>
    <t>SBIN0017676</t>
  </si>
  <si>
    <t>SBIN0017677</t>
  </si>
  <si>
    <t>SBIN0017678</t>
  </si>
  <si>
    <t>SBIN0017680</t>
  </si>
  <si>
    <t>SBIN0017682</t>
  </si>
  <si>
    <t>SBIN0017683</t>
  </si>
  <si>
    <t>SBIN0017684</t>
  </si>
  <si>
    <t>SBIN0017685</t>
  </si>
  <si>
    <t>SBIN0017686</t>
  </si>
  <si>
    <t>SBIN0017687</t>
  </si>
  <si>
    <t>SBIN0017691</t>
  </si>
  <si>
    <t>SBIN0017692</t>
  </si>
  <si>
    <t>SBIN0017693</t>
  </si>
  <si>
    <t>SBIN0017698</t>
  </si>
  <si>
    <t>SBIN0017701</t>
  </si>
  <si>
    <t>SBIN0017702</t>
  </si>
  <si>
    <t>SBIN0017703</t>
  </si>
  <si>
    <t>SBIN0017704</t>
  </si>
  <si>
    <t>SBIN0017705</t>
  </si>
  <si>
    <t>SBIN0017714</t>
  </si>
  <si>
    <t>SBIN0017715</t>
  </si>
  <si>
    <t>SBIN0017716</t>
  </si>
  <si>
    <t>SBIN0017723</t>
  </si>
  <si>
    <t>SBIN0017727</t>
  </si>
  <si>
    <t>SBIN0017728</t>
  </si>
  <si>
    <t>SBIN0017729</t>
  </si>
  <si>
    <t>SBIN0017730</t>
  </si>
  <si>
    <t>SBIN0017731</t>
  </si>
  <si>
    <t>SBIN0017732</t>
  </si>
  <si>
    <t>SBIN0017733</t>
  </si>
  <si>
    <t>SBIN0017734</t>
  </si>
  <si>
    <t>SBIN0017735</t>
  </si>
  <si>
    <t>SBIN0017736</t>
  </si>
  <si>
    <t>SBIN0017737</t>
  </si>
  <si>
    <t>SBIN0017739</t>
  </si>
  <si>
    <t>SBIN0017740</t>
  </si>
  <si>
    <t>SBIN0017742</t>
  </si>
  <si>
    <t>SBIN0017743</t>
  </si>
  <si>
    <t>SBIN0017744</t>
  </si>
  <si>
    <t>SBIN0017745</t>
  </si>
  <si>
    <t>SBIN0017752</t>
  </si>
  <si>
    <t>SBIN0017753</t>
  </si>
  <si>
    <t>SBIN0017756</t>
  </si>
  <si>
    <t>SBIN0017761</t>
  </si>
  <si>
    <t>SBIN0017762</t>
  </si>
  <si>
    <t>SBIN0017763</t>
  </si>
  <si>
    <t>SBIN0017764</t>
  </si>
  <si>
    <t>SBIN0017766</t>
  </si>
  <si>
    <t>SBIN0017767</t>
  </si>
  <si>
    <t>SBIN0017768</t>
  </si>
  <si>
    <t>SBIN0017769</t>
  </si>
  <si>
    <t>SBIN0017770</t>
  </si>
  <si>
    <t>SBIN0017771</t>
  </si>
  <si>
    <t>SBIN0017772</t>
  </si>
  <si>
    <t>SBIN0017773</t>
  </si>
  <si>
    <t>SBIN0017774</t>
  </si>
  <si>
    <t>SBIN0017775</t>
  </si>
  <si>
    <t>SBIN0017776</t>
  </si>
  <si>
    <t>SBIN0017777</t>
  </si>
  <si>
    <t>SBIN0017778</t>
  </si>
  <si>
    <t>SBIN0017779</t>
  </si>
  <si>
    <t>SBIN0017780</t>
  </si>
  <si>
    <t>SBIN0017781</t>
  </si>
  <si>
    <t>SBIN0017782</t>
  </si>
  <si>
    <t>SBIN0017783</t>
  </si>
  <si>
    <t>SBIN0017784</t>
  </si>
  <si>
    <t>SBIN0017785</t>
  </si>
  <si>
    <t>SBIN0017786</t>
  </si>
  <si>
    <t>SBIN0017787</t>
  </si>
  <si>
    <t>SBIN0017788</t>
  </si>
  <si>
    <t>SBIN0017789</t>
  </si>
  <si>
    <t>SBIN0017790</t>
  </si>
  <si>
    <t>SBIN0017791</t>
  </si>
  <si>
    <t>SBIN0017792</t>
  </si>
  <si>
    <t>SBIN0017793</t>
  </si>
  <si>
    <t>SBIN0017794</t>
  </si>
  <si>
    <t>SBIN0017795</t>
  </si>
  <si>
    <t>SBIN0017796</t>
  </si>
  <si>
    <t>SBIN0017797</t>
  </si>
  <si>
    <t>SBIN0017798</t>
  </si>
  <si>
    <t>SBIN0017799</t>
  </si>
  <si>
    <t>SBIN0017803</t>
  </si>
  <si>
    <t>SBIN0017808</t>
  </si>
  <si>
    <t>SBIN0017814</t>
  </si>
  <si>
    <t>SBIN0017815</t>
  </si>
  <si>
    <t>SBIN0017821</t>
  </si>
  <si>
    <t>SBIN0017824</t>
  </si>
  <si>
    <t>SBIN0017827</t>
  </si>
  <si>
    <t>SBIN0017833</t>
  </si>
  <si>
    <t>SBIN0017836</t>
  </si>
  <si>
    <t>SBIN0017842</t>
  </si>
  <si>
    <t>SBIN0017843</t>
  </si>
  <si>
    <t>SBIN0017845</t>
  </si>
  <si>
    <t>SBIN0017846</t>
  </si>
  <si>
    <t>SBIN0017847</t>
  </si>
  <si>
    <t>SBIN0017848</t>
  </si>
  <si>
    <t>SBIN0017849</t>
  </si>
  <si>
    <t>SBIN0017850</t>
  </si>
  <si>
    <t>SBIN0017851</t>
  </si>
  <si>
    <t>SBIN0017852</t>
  </si>
  <si>
    <t>SBIN0017853</t>
  </si>
  <si>
    <t>SBIN0017854</t>
  </si>
  <si>
    <t>SBIN0017855</t>
  </si>
  <si>
    <t>SBIN0017857</t>
  </si>
  <si>
    <t>SBIN0017859</t>
  </si>
  <si>
    <t>SBIN0017860</t>
  </si>
  <si>
    <t>SBIN0017861</t>
  </si>
  <si>
    <t>SBIN0017862</t>
  </si>
  <si>
    <t>SBIN0017863</t>
  </si>
  <si>
    <t>SBIN0017864</t>
  </si>
  <si>
    <t>SBIN0017865</t>
  </si>
  <si>
    <t>SBIN0017866</t>
  </si>
  <si>
    <t>SBIN0017867</t>
  </si>
  <si>
    <t>SBIN0017868</t>
  </si>
  <si>
    <t>SBIN0017869</t>
  </si>
  <si>
    <t>SBIN0017871</t>
  </si>
  <si>
    <t>SBIN0017872</t>
  </si>
  <si>
    <t>SBIN0017873</t>
  </si>
  <si>
    <t>SBIN0017875</t>
  </si>
  <si>
    <t>SBIN0017877</t>
  </si>
  <si>
    <t>SBIN0017881</t>
  </si>
  <si>
    <t>SBIN0017894</t>
  </si>
  <si>
    <t>SBIN0030001</t>
  </si>
  <si>
    <t>SBIN0030002</t>
  </si>
  <si>
    <t>SBIN0030003</t>
  </si>
  <si>
    <t>SBIN0030004</t>
  </si>
  <si>
    <t>SBIN0030005</t>
  </si>
  <si>
    <t>SBIN0030006</t>
  </si>
  <si>
    <t>SBIN0030007</t>
  </si>
  <si>
    <t>SBIN0030008</t>
  </si>
  <si>
    <t>SBIN0030009</t>
  </si>
  <si>
    <t>SBIN0030010</t>
  </si>
  <si>
    <t>SBIN0030011</t>
  </si>
  <si>
    <t>SBIN0030012</t>
  </si>
  <si>
    <t>SBIN0030013</t>
  </si>
  <si>
    <t>SBIN0030014</t>
  </si>
  <si>
    <t>SBIN0030015</t>
  </si>
  <si>
    <t>SBIN0030016</t>
  </si>
  <si>
    <t>SBIN0030017</t>
  </si>
  <si>
    <t>SBIN0030018</t>
  </si>
  <si>
    <t>SBIN0030019</t>
  </si>
  <si>
    <t>SBIN0030020</t>
  </si>
  <si>
    <t>SBIN0030021</t>
  </si>
  <si>
    <t>SBIN0030022</t>
  </si>
  <si>
    <t>SBIN0030023</t>
  </si>
  <si>
    <t>SBIN0030024</t>
  </si>
  <si>
    <t>SBIN0030025</t>
  </si>
  <si>
    <t>SBIN0030026</t>
  </si>
  <si>
    <t>SBIN0030027</t>
  </si>
  <si>
    <t>SBIN0030028</t>
  </si>
  <si>
    <t>SBIN0030029</t>
  </si>
  <si>
    <t>SBIN0030030</t>
  </si>
  <si>
    <t>SBIN0030031</t>
  </si>
  <si>
    <t>SBIN0030032</t>
  </si>
  <si>
    <t>SBIN0030033</t>
  </si>
  <si>
    <t>SBIN0030034</t>
  </si>
  <si>
    <t>SBIN0030035</t>
  </si>
  <si>
    <t>SBIN0030036</t>
  </si>
  <si>
    <t>SBIN0030037</t>
  </si>
  <si>
    <t>SBIN0030038</t>
  </si>
  <si>
    <t>SBIN0030039</t>
  </si>
  <si>
    <t>SBIN0030040</t>
  </si>
  <si>
    <t>SBIN0030041</t>
  </si>
  <si>
    <t>SBIN0030042</t>
  </si>
  <si>
    <t>SBIN0030043</t>
  </si>
  <si>
    <t>SBIN0030044</t>
  </si>
  <si>
    <t>SBIN0030045</t>
  </si>
  <si>
    <t>SBIN0030046</t>
  </si>
  <si>
    <t>SBIN0030047</t>
  </si>
  <si>
    <t>SBIN0030048</t>
  </si>
  <si>
    <t>SBIN0030049</t>
  </si>
  <si>
    <t>SBIN0030050</t>
  </si>
  <si>
    <t>SBIN0030051</t>
  </si>
  <si>
    <t>SBIN0030052</t>
  </si>
  <si>
    <t>SBIN0030053</t>
  </si>
  <si>
    <t>SBIN0030054</t>
  </si>
  <si>
    <t>SBIN0030055</t>
  </si>
  <si>
    <t>SBIN0030056</t>
  </si>
  <si>
    <t>SBIN0030057</t>
  </si>
  <si>
    <t>SBIN0030058</t>
  </si>
  <si>
    <t>SBIN0030059</t>
  </si>
  <si>
    <t>SBIN0030060</t>
  </si>
  <si>
    <t>SBIN0030061</t>
  </si>
  <si>
    <t>SBIN0030062</t>
  </si>
  <si>
    <t>SBIN0030063</t>
  </si>
  <si>
    <t>SBIN0030064</t>
  </si>
  <si>
    <t>SBIN0030065</t>
  </si>
  <si>
    <t>SBIN0030066</t>
  </si>
  <si>
    <t>SBIN0030067</t>
  </si>
  <si>
    <t>SBIN0030068</t>
  </si>
  <si>
    <t>SBIN0030069</t>
  </si>
  <si>
    <t>SBIN0030070</t>
  </si>
  <si>
    <t>SBIN0030071</t>
  </si>
  <si>
    <t>SBIN0030072</t>
  </si>
  <si>
    <t>SBIN0030073</t>
  </si>
  <si>
    <t>SBIN0030074</t>
  </si>
  <si>
    <t>SBIN0030075</t>
  </si>
  <si>
    <t>SBIN0030076</t>
  </si>
  <si>
    <t>SBIN0030077</t>
  </si>
  <si>
    <t>SBIN0030078</t>
  </si>
  <si>
    <t>SBIN0030079</t>
  </si>
  <si>
    <t>SBIN0030080</t>
  </si>
  <si>
    <t>SBIN0030081</t>
  </si>
  <si>
    <t>SBIN0030082</t>
  </si>
  <si>
    <t>SBIN0030083</t>
  </si>
  <si>
    <t>SBIN0030084</t>
  </si>
  <si>
    <t>SBIN0030085</t>
  </si>
  <si>
    <t>SBIN0030086</t>
  </si>
  <si>
    <t>SBIN0030087</t>
  </si>
  <si>
    <t>SBIN0030088</t>
  </si>
  <si>
    <t>SBIN0030089</t>
  </si>
  <si>
    <t>SBIN0030090</t>
  </si>
  <si>
    <t>SBIN0030091</t>
  </si>
  <si>
    <t>SBIN0030092</t>
  </si>
  <si>
    <t>SBIN0030093</t>
  </si>
  <si>
    <t>SBIN0030094</t>
  </si>
  <si>
    <t>SBIN0030095</t>
  </si>
  <si>
    <t>SBIN0030096</t>
  </si>
  <si>
    <t>SBIN0030097</t>
  </si>
  <si>
    <t>SBIN0030098</t>
  </si>
  <si>
    <t>SBIN0030099</t>
  </si>
  <si>
    <t>SBIN0030100</t>
  </si>
  <si>
    <t>SBIN0030101</t>
  </si>
  <si>
    <t>SBIN0030102</t>
  </si>
  <si>
    <t>SBIN0030104</t>
  </si>
  <si>
    <t>SBIN0030105</t>
  </si>
  <si>
    <t>SBIN0030106</t>
  </si>
  <si>
    <t>SBIN0030108</t>
  </si>
  <si>
    <t>SBIN0030110</t>
  </si>
  <si>
    <t>SBIN0030111</t>
  </si>
  <si>
    <t>SBIN0030112</t>
  </si>
  <si>
    <t>SBIN0030113</t>
  </si>
  <si>
    <t>SBIN0030114</t>
  </si>
  <si>
    <t>SBIN0030115</t>
  </si>
  <si>
    <t>SBIN0030116</t>
  </si>
  <si>
    <t>SBIN0030118</t>
  </si>
  <si>
    <t>SBIN0030119</t>
  </si>
  <si>
    <t>SBIN0030120</t>
  </si>
  <si>
    <t>SBIN0030121</t>
  </si>
  <si>
    <t>SBIN0030123</t>
  </si>
  <si>
    <t>SBIN0030124</t>
  </si>
  <si>
    <t>SBIN0030125</t>
  </si>
  <si>
    <t>SBIN0030126</t>
  </si>
  <si>
    <t>SBIN0030127</t>
  </si>
  <si>
    <t>SBIN0030129</t>
  </si>
  <si>
    <t>SBIN0030130</t>
  </si>
  <si>
    <t>SBIN0030131</t>
  </si>
  <si>
    <t>SBIN0030132</t>
  </si>
  <si>
    <t>SBIN0030133</t>
  </si>
  <si>
    <t>SBIN0030134</t>
  </si>
  <si>
    <t>SBIN0030135</t>
  </si>
  <si>
    <t>SBIN0030136</t>
  </si>
  <si>
    <t>SBIN0030137</t>
  </si>
  <si>
    <t>SBIN0030138</t>
  </si>
  <si>
    <t>SBIN0030139</t>
  </si>
  <si>
    <t>SBIN0030140</t>
  </si>
  <si>
    <t>SBIN0030141</t>
  </si>
  <si>
    <t>SBIN0030142</t>
  </si>
  <si>
    <t>SBIN0030143</t>
  </si>
  <si>
    <t>SBIN0030144</t>
  </si>
  <si>
    <t>SBIN0030145</t>
  </si>
  <si>
    <t>SBIN0030146</t>
  </si>
  <si>
    <t>SBIN0030147</t>
  </si>
  <si>
    <t>SBIN0030148</t>
  </si>
  <si>
    <t>SBIN0030149</t>
  </si>
  <si>
    <t>SBIN0030150</t>
  </si>
  <si>
    <t>SBIN0030151</t>
  </si>
  <si>
    <t>SBIN0030152</t>
  </si>
  <si>
    <t>SBIN0030153</t>
  </si>
  <si>
    <t>SBIN0030154</t>
  </si>
  <si>
    <t>SBIN0030155</t>
  </si>
  <si>
    <t>SBIN0030156</t>
  </si>
  <si>
    <t>SBIN0030157</t>
  </si>
  <si>
    <t>SBIN0030158</t>
  </si>
  <si>
    <t>SBIN0030159</t>
  </si>
  <si>
    <t>SBIN0030160</t>
  </si>
  <si>
    <t>SBIN0030161</t>
  </si>
  <si>
    <t>SBIN0030162</t>
  </si>
  <si>
    <t>SBIN0030163</t>
  </si>
  <si>
    <t>SBIN0030164</t>
  </si>
  <si>
    <t>SBIN0030165</t>
  </si>
  <si>
    <t>SBIN0030166</t>
  </si>
  <si>
    <t>SBIN0030167</t>
  </si>
  <si>
    <t>SBIN0030168</t>
  </si>
  <si>
    <t>SBIN0030169</t>
  </si>
  <si>
    <t>SBIN0030170</t>
  </si>
  <si>
    <t>SBIN0030171</t>
  </si>
  <si>
    <t>SBIN0030172</t>
  </si>
  <si>
    <t>SBIN0030173</t>
  </si>
  <si>
    <t>SBIN0030174</t>
  </si>
  <si>
    <t>SBIN0030175</t>
  </si>
  <si>
    <t>SBIN0030176</t>
  </si>
  <si>
    <t>SBIN0030177</t>
  </si>
  <si>
    <t>SBIN0030178</t>
  </si>
  <si>
    <t>SBIN0030179</t>
  </si>
  <si>
    <t>SBIN0030180</t>
  </si>
  <si>
    <t>SBIN0030181</t>
  </si>
  <si>
    <t>SBIN0030182</t>
  </si>
  <si>
    <t>SBIN0030183</t>
  </si>
  <si>
    <t>SBIN0030184</t>
  </si>
  <si>
    <t>SBIN0030185</t>
  </si>
  <si>
    <t>SBIN0030186</t>
  </si>
  <si>
    <t>SBIN0030187</t>
  </si>
  <si>
    <t>SBIN0030188</t>
  </si>
  <si>
    <t>SBIN0030189</t>
  </si>
  <si>
    <t>SBIN0030190</t>
  </si>
  <si>
    <t>SBIN0030191</t>
  </si>
  <si>
    <t>SBIN0030192</t>
  </si>
  <si>
    <t>SBIN0030193</t>
  </si>
  <si>
    <t>SBIN0030194</t>
  </si>
  <si>
    <t>SBIN0030195</t>
  </si>
  <si>
    <t>SBIN0030196</t>
  </si>
  <si>
    <t>SBIN0030197</t>
  </si>
  <si>
    <t>SBIN0030198</t>
  </si>
  <si>
    <t>SBIN0030199</t>
  </si>
  <si>
    <t>SBIN0030200</t>
  </si>
  <si>
    <t>SBIN0030202</t>
  </si>
  <si>
    <t>SBIN0030203</t>
  </si>
  <si>
    <t>SBIN0030204</t>
  </si>
  <si>
    <t>SBIN0030205</t>
  </si>
  <si>
    <t>SBIN0030206</t>
  </si>
  <si>
    <t>SBIN0030209</t>
  </si>
  <si>
    <t>SBIN0030210</t>
  </si>
  <si>
    <t>SBIN0030211</t>
  </si>
  <si>
    <t>SBIN0030212</t>
  </si>
  <si>
    <t>SBIN0030213</t>
  </si>
  <si>
    <t>SBIN0030214</t>
  </si>
  <si>
    <t>SBIN0030215</t>
  </si>
  <si>
    <t>SBIN0030216</t>
  </si>
  <si>
    <t>SBIN0030217</t>
  </si>
  <si>
    <t>SBIN0030218</t>
  </si>
  <si>
    <t>SBIN0030219</t>
  </si>
  <si>
    <t>SBIN0030220</t>
  </si>
  <si>
    <t>SBIN0030222</t>
  </si>
  <si>
    <t>SBIN0030223</t>
  </si>
  <si>
    <t>SBIN0030224</t>
  </si>
  <si>
    <t>SBIN0030225</t>
  </si>
  <si>
    <t>SBIN0030226</t>
  </si>
  <si>
    <t>SBIN0030227</t>
  </si>
  <si>
    <t>SBIN0030228</t>
  </si>
  <si>
    <t>SBIN0030229</t>
  </si>
  <si>
    <t>SBIN0030230</t>
  </si>
  <si>
    <t>SBIN0030231</t>
  </si>
  <si>
    <t>SBIN0030232</t>
  </si>
  <si>
    <t>SBIN0030233</t>
  </si>
  <si>
    <t>SBIN0030234</t>
  </si>
  <si>
    <t>SBIN0030235</t>
  </si>
  <si>
    <t>SBIN0030236</t>
  </si>
  <si>
    <t>SBIN0030237</t>
  </si>
  <si>
    <t>SBIN0030238</t>
  </si>
  <si>
    <t>SBIN0030239</t>
  </si>
  <si>
    <t>SBIN0030240</t>
  </si>
  <si>
    <t>SBIN0030241</t>
  </si>
  <si>
    <t>SBIN0030242</t>
  </si>
  <si>
    <t>SBIN0030243</t>
  </si>
  <si>
    <t>SBIN0030244</t>
  </si>
  <si>
    <t>SBIN0030245</t>
  </si>
  <si>
    <t>SBIN0030246</t>
  </si>
  <si>
    <t>SBIN0030247</t>
  </si>
  <si>
    <t>SBIN0030248</t>
  </si>
  <si>
    <t>SBIN0030249</t>
  </si>
  <si>
    <t>SBIN0030250</t>
  </si>
  <si>
    <t>SBIN0030251</t>
  </si>
  <si>
    <t>SBIN0030252</t>
  </si>
  <si>
    <t>SBIN0030253</t>
  </si>
  <si>
    <t>SBIN0030254</t>
  </si>
  <si>
    <t>SBIN0030255</t>
  </si>
  <si>
    <t>SBIN0030256</t>
  </si>
  <si>
    <t>SBIN0030257</t>
  </si>
  <si>
    <t>SBIN0030258</t>
  </si>
  <si>
    <t>SBIN0030259</t>
  </si>
  <si>
    <t>SBIN0030260</t>
  </si>
  <si>
    <t>SBIN0030261</t>
  </si>
  <si>
    <t>SBIN0030262</t>
  </si>
  <si>
    <t>SBIN0030263</t>
  </si>
  <si>
    <t>SBIN0030264</t>
  </si>
  <si>
    <t>SBIN0030266</t>
  </si>
  <si>
    <t>SBIN0030267</t>
  </si>
  <si>
    <t>SBIN0030268</t>
  </si>
  <si>
    <t>SBIN0030269</t>
  </si>
  <si>
    <t>SBIN0030270</t>
  </si>
  <si>
    <t>SBIN0030271</t>
  </si>
  <si>
    <t>SBIN0030272</t>
  </si>
  <si>
    <t>SBIN0030275</t>
  </si>
  <si>
    <t>SBIN0030276</t>
  </si>
  <si>
    <t>SBIN0030277</t>
  </si>
  <si>
    <t>SBIN0030278</t>
  </si>
  <si>
    <t>SBIN0030279</t>
  </si>
  <si>
    <t>SBIN0030281</t>
  </si>
  <si>
    <t>SBIN0030282</t>
  </si>
  <si>
    <t>SBIN0030283</t>
  </si>
  <si>
    <t>SBIN0030284</t>
  </si>
  <si>
    <t>SBIN0030285</t>
  </si>
  <si>
    <t>SBIN0030286</t>
  </si>
  <si>
    <t>SBIN0030287</t>
  </si>
  <si>
    <t>SBIN0030288</t>
  </si>
  <si>
    <t>SBIN0030289</t>
  </si>
  <si>
    <t>SBIN0030290</t>
  </si>
  <si>
    <t>SBIN0030291</t>
  </si>
  <si>
    <t>SBIN0030292</t>
  </si>
  <si>
    <t>SBIN0030293</t>
  </si>
  <si>
    <t>SBIN0030294</t>
  </si>
  <si>
    <t>SBIN0030295</t>
  </si>
  <si>
    <t>SBIN0030296</t>
  </si>
  <si>
    <t>SBIN0030297</t>
  </si>
  <si>
    <t>SBIN0030298</t>
  </si>
  <si>
    <t>SBIN0030299</t>
  </si>
  <si>
    <t>SBIN0030300</t>
  </si>
  <si>
    <t>SBIN0030301</t>
  </si>
  <si>
    <t>SBIN0030302</t>
  </si>
  <si>
    <t>SBIN0030303</t>
  </si>
  <si>
    <t>SBIN0030304</t>
  </si>
  <si>
    <t>SBIN0030306</t>
  </si>
  <si>
    <t>SBIN0030307</t>
  </si>
  <si>
    <t>SBIN0030308</t>
  </si>
  <si>
    <t>SBIN0030309</t>
  </si>
  <si>
    <t>SBIN0030311</t>
  </si>
  <si>
    <t>SBIN0030312</t>
  </si>
  <si>
    <t>SBIN0030313</t>
  </si>
  <si>
    <t>SBIN0030317</t>
  </si>
  <si>
    <t>SBIN0030318</t>
  </si>
  <si>
    <t>SBIN0030319</t>
  </si>
  <si>
    <t>SBIN0030320</t>
  </si>
  <si>
    <t>SBIN0030321</t>
  </si>
  <si>
    <t>SBIN0030322</t>
  </si>
  <si>
    <t>SBIN0030323</t>
  </si>
  <si>
    <t>SBIN0030324</t>
  </si>
  <si>
    <t>SBIN0030325</t>
  </si>
  <si>
    <t>SBIN0030327</t>
  </si>
  <si>
    <t>SBIN0030328</t>
  </si>
  <si>
    <t>SBIN0030330</t>
  </si>
  <si>
    <t>SBIN0030331</t>
  </si>
  <si>
    <t>SBIN0030332</t>
  </si>
  <si>
    <t>SBIN0030333</t>
  </si>
  <si>
    <t>SBIN0030334</t>
  </si>
  <si>
    <t>SBIN0030335</t>
  </si>
  <si>
    <t>SBIN0030336</t>
  </si>
  <si>
    <t>SBIN0030339</t>
  </si>
  <si>
    <t>SBIN0030340</t>
  </si>
  <si>
    <t>SBIN0030341</t>
  </si>
  <si>
    <t>SBIN0030342</t>
  </si>
  <si>
    <t>SBIN0030343</t>
  </si>
  <si>
    <t>SBIN0030344</t>
  </si>
  <si>
    <t>SBIN0030346</t>
  </si>
  <si>
    <t>SBIN0030347</t>
  </si>
  <si>
    <t>SBIN0030348</t>
  </si>
  <si>
    <t>SBIN0030349</t>
  </si>
  <si>
    <t>SBIN0030350</t>
  </si>
  <si>
    <t>SBIN0030352</t>
  </si>
  <si>
    <t>SBIN0030353</t>
  </si>
  <si>
    <t>SBIN0030354</t>
  </si>
  <si>
    <t>SBIN0030355</t>
  </si>
  <si>
    <t>SBIN0030356</t>
  </si>
  <si>
    <t>SBIN0030357</t>
  </si>
  <si>
    <t>SBIN0030358</t>
  </si>
  <si>
    <t>SBIN0030359</t>
  </si>
  <si>
    <t>SBIN0030360</t>
  </si>
  <si>
    <t>SBIN0030361</t>
  </si>
  <si>
    <t>SBIN0030362</t>
  </si>
  <si>
    <t>SBIN0030363</t>
  </si>
  <si>
    <t>SBIN0030364</t>
  </si>
  <si>
    <t>SBIN0030365</t>
  </si>
  <si>
    <t>SBIN0030366</t>
  </si>
  <si>
    <t>SBIN0030367</t>
  </si>
  <si>
    <t>SBIN0030368</t>
  </si>
  <si>
    <t>SBIN0030369</t>
  </si>
  <si>
    <t>SBIN0030370</t>
  </si>
  <si>
    <t>SBIN0030371</t>
  </si>
  <si>
    <t>SBIN0030373</t>
  </si>
  <si>
    <t>SBIN0030375</t>
  </si>
  <si>
    <t>SBIN0030376</t>
  </si>
  <si>
    <t>SBIN0030378</t>
  </si>
  <si>
    <t>SBIN0030379</t>
  </si>
  <si>
    <t>SBIN0030380</t>
  </si>
  <si>
    <t>SBIN0030381</t>
  </si>
  <si>
    <t>SBIN0030382</t>
  </si>
  <si>
    <t>SBIN0030383</t>
  </si>
  <si>
    <t>SBIN0030385</t>
  </si>
  <si>
    <t>SBIN0030387</t>
  </si>
  <si>
    <t>SBIN0030388</t>
  </si>
  <si>
    <t>SBIN0030389</t>
  </si>
  <si>
    <t>SBIN0030390</t>
  </si>
  <si>
    <t>SBIN0030391</t>
  </si>
  <si>
    <t>SBIN0030392</t>
  </si>
  <si>
    <t>SBIN0030394</t>
  </si>
  <si>
    <t>SBIN0030395</t>
  </si>
  <si>
    <t>SBIN0030396</t>
  </si>
  <si>
    <t>SBIN0030398</t>
  </si>
  <si>
    <t>SBIN0030399</t>
  </si>
  <si>
    <t>SBIN0030400</t>
  </si>
  <si>
    <t>SBIN0030401</t>
  </si>
  <si>
    <t>SBIN0030402</t>
  </si>
  <si>
    <t>SBIN0030403</t>
  </si>
  <si>
    <t>SBIN0030404</t>
  </si>
  <si>
    <t>SBIN0030405</t>
  </si>
  <si>
    <t>SBIN0030406</t>
  </si>
  <si>
    <t>SBIN0030407</t>
  </si>
  <si>
    <t>SBIN0030408</t>
  </si>
  <si>
    <t>SBIN0030409</t>
  </si>
  <si>
    <t>SBIN0030410</t>
  </si>
  <si>
    <t>SBIN0030412</t>
  </si>
  <si>
    <t>SBIN0030413</t>
  </si>
  <si>
    <t>SBIN0030414</t>
  </si>
  <si>
    <t>SBIN0030415</t>
  </si>
  <si>
    <t>SBIN0030416</t>
  </si>
  <si>
    <t>SBIN0030417</t>
  </si>
  <si>
    <t>SBIN0030418</t>
  </si>
  <si>
    <t>SBIN0030419</t>
  </si>
  <si>
    <t>SBIN0030420</t>
  </si>
  <si>
    <t>SBIN0030421</t>
  </si>
  <si>
    <t>SBIN0030422</t>
  </si>
  <si>
    <t>SBIN0030423</t>
  </si>
  <si>
    <t>SBIN0030425</t>
  </si>
  <si>
    <t>SBIN0030426</t>
  </si>
  <si>
    <t>SBIN0030427</t>
  </si>
  <si>
    <t>SBIN0030428</t>
  </si>
  <si>
    <t>SBIN0030429</t>
  </si>
  <si>
    <t>SBIN0030430</t>
  </si>
  <si>
    <t>SBIN0030431</t>
  </si>
  <si>
    <t>SBIN0030432</t>
  </si>
  <si>
    <t>SBIN0030433</t>
  </si>
  <si>
    <t>SBIN0030434</t>
  </si>
  <si>
    <t>SBIN0030435</t>
  </si>
  <si>
    <t>SBIN0030436</t>
  </si>
  <si>
    <t>SBIN0030437</t>
  </si>
  <si>
    <t>SBIN0030438</t>
  </si>
  <si>
    <t>SBIN0030439</t>
  </si>
  <si>
    <t>SBIN0030440</t>
  </si>
  <si>
    <t>SBIN0030442</t>
  </si>
  <si>
    <t>SBIN0030443</t>
  </si>
  <si>
    <t>SBIN0030445</t>
  </si>
  <si>
    <t>SBIN0030446</t>
  </si>
  <si>
    <t>SBIN0030448</t>
  </si>
  <si>
    <t>SBIN0030449</t>
  </si>
  <si>
    <t>SBIN0030450</t>
  </si>
  <si>
    <t>SBIN0030451</t>
  </si>
  <si>
    <t>SBIN0030452</t>
  </si>
  <si>
    <t>SBIN0030453</t>
  </si>
  <si>
    <t>SBIN0030454</t>
  </si>
  <si>
    <t>SBIN0030455</t>
  </si>
  <si>
    <t>SBIN0030456</t>
  </si>
  <si>
    <t>SBIN0030457</t>
  </si>
  <si>
    <t>SBIN0030458</t>
  </si>
  <si>
    <t>SBIN0030459</t>
  </si>
  <si>
    <t>SBIN0030460</t>
  </si>
  <si>
    <t>SBIN0030461</t>
  </si>
  <si>
    <t>SBIN0030462</t>
  </si>
  <si>
    <t>SBIN0030463</t>
  </si>
  <si>
    <t>SBIN0030464</t>
  </si>
  <si>
    <t>SBIN0030465</t>
  </si>
  <si>
    <t>SBIN0030466</t>
  </si>
  <si>
    <t>SBIN0030467</t>
  </si>
  <si>
    <t>SBIN0030468</t>
  </si>
  <si>
    <t>SBIN0030469</t>
  </si>
  <si>
    <t>SBIN0030470</t>
  </si>
  <si>
    <t>SBIN0030471</t>
  </si>
  <si>
    <t>SBIN0030473</t>
  </si>
  <si>
    <t>SBIN0030485</t>
  </si>
  <si>
    <t>SBIN0030486</t>
  </si>
  <si>
    <t>SBIN0030487</t>
  </si>
  <si>
    <t>SBIN0030488</t>
  </si>
  <si>
    <t>SBIN0030490</t>
  </si>
  <si>
    <t>SBIN0030491</t>
  </si>
  <si>
    <t>SBIN0030492</t>
  </si>
  <si>
    <t>SBIN0030494</t>
  </si>
  <si>
    <t>SBIN0030495</t>
  </si>
  <si>
    <t>SBIN0030496</t>
  </si>
  <si>
    <t>SBIN0030497</t>
  </si>
  <si>
    <t>SBIN0030498</t>
  </si>
  <si>
    <t>SBIN0030499</t>
  </si>
  <si>
    <t>SBIN0030500</t>
  </si>
  <si>
    <t>SBIN0030502</t>
  </si>
  <si>
    <t>SBIN0030503</t>
  </si>
  <si>
    <t>SBIN0030506</t>
  </si>
  <si>
    <t>SBIN0030507</t>
  </si>
  <si>
    <t>SBIN0030509</t>
  </si>
  <si>
    <t>SBIN0030510</t>
  </si>
  <si>
    <t>SBIN0030511</t>
  </si>
  <si>
    <t>SBIN0030512</t>
  </si>
  <si>
    <t>SBIN0030513</t>
  </si>
  <si>
    <t>SBIN0030514</t>
  </si>
  <si>
    <t>SBIN0030515</t>
  </si>
  <si>
    <t>SBIN0030516</t>
  </si>
  <si>
    <t>SBIN0030517</t>
  </si>
  <si>
    <t>SBIN0030519</t>
  </si>
  <si>
    <t>SBIN0030521</t>
  </si>
  <si>
    <t>SBIN0030522</t>
  </si>
  <si>
    <t>SBIN0030523</t>
  </si>
  <si>
    <t>SBIN0030524</t>
  </si>
  <si>
    <t>SBIN0030525</t>
  </si>
  <si>
    <t>SBIN0030526</t>
  </si>
  <si>
    <t>SBIN0030527</t>
  </si>
  <si>
    <t>SBIN0030528</t>
  </si>
  <si>
    <t>SBIN0030529</t>
  </si>
  <si>
    <t>SBIN0060002</t>
  </si>
  <si>
    <t>SBIN0060003</t>
  </si>
  <si>
    <t>SBIN0060004</t>
  </si>
  <si>
    <t>SBIN0060007</t>
  </si>
  <si>
    <t>SBIN0060008</t>
  </si>
  <si>
    <t>SBIN0060009</t>
  </si>
  <si>
    <t>SBIN0060010</t>
  </si>
  <si>
    <t>SBIN0060011</t>
  </si>
  <si>
    <t>SBIN0060012</t>
  </si>
  <si>
    <t>SBIN0060013</t>
  </si>
  <si>
    <t>SBIN0060014</t>
  </si>
  <si>
    <t>SBIN0060015</t>
  </si>
  <si>
    <t>SBIN0060016</t>
  </si>
  <si>
    <t>SBIN0060017</t>
  </si>
  <si>
    <t>SBIN0060018</t>
  </si>
  <si>
    <t>SBIN0060019</t>
  </si>
  <si>
    <t>SBIN0060020</t>
  </si>
  <si>
    <t>SBIN0060021</t>
  </si>
  <si>
    <t>SBIN0060022</t>
  </si>
  <si>
    <t>SBIN0060023</t>
  </si>
  <si>
    <t>SBIN0060024</t>
  </si>
  <si>
    <t>SBIN0060025</t>
  </si>
  <si>
    <t>SBIN0060026</t>
  </si>
  <si>
    <t>SBIN0060027</t>
  </si>
  <si>
    <t>SBIN0060028</t>
  </si>
  <si>
    <t>SBIN0060029</t>
  </si>
  <si>
    <t>SBIN0060030</t>
  </si>
  <si>
    <t>SBIN0060031</t>
  </si>
  <si>
    <t>SBIN0060032</t>
  </si>
  <si>
    <t>SBIN0060033</t>
  </si>
  <si>
    <t>SBIN0060034</t>
  </si>
  <si>
    <t>SBIN0060035</t>
  </si>
  <si>
    <t>SBIN0060036</t>
  </si>
  <si>
    <t>SBIN0060037</t>
  </si>
  <si>
    <t>SBIN0060038</t>
  </si>
  <si>
    <t>SBIN0060039</t>
  </si>
  <si>
    <t>SBIN0060040</t>
  </si>
  <si>
    <t>SBIN0060041</t>
  </si>
  <si>
    <t>SBIN0060042</t>
  </si>
  <si>
    <t>SBIN0060043</t>
  </si>
  <si>
    <t>SBIN0060044</t>
  </si>
  <si>
    <t>SBIN0060045</t>
  </si>
  <si>
    <t>SBIN0060046</t>
  </si>
  <si>
    <t>SBIN0060047</t>
  </si>
  <si>
    <t>SBIN0060048</t>
  </si>
  <si>
    <t>SBIN0060049</t>
  </si>
  <si>
    <t>SBIN0060050</t>
  </si>
  <si>
    <t>SBIN0060051</t>
  </si>
  <si>
    <t>SBIN0060052</t>
  </si>
  <si>
    <t>SBIN0060053</t>
  </si>
  <si>
    <t>SBIN0060054</t>
  </si>
  <si>
    <t>SBIN0060055</t>
  </si>
  <si>
    <t>SBIN0060056</t>
  </si>
  <si>
    <t>SBIN0060057</t>
  </si>
  <si>
    <t>SBIN0060058</t>
  </si>
  <si>
    <t>SBIN0060059</t>
  </si>
  <si>
    <t>SBIN0060060</t>
  </si>
  <si>
    <t>SBIN0060061</t>
  </si>
  <si>
    <t>SBIN0060062</t>
  </si>
  <si>
    <t>SBIN0060063</t>
  </si>
  <si>
    <t>SBIN0060064</t>
  </si>
  <si>
    <t>SBIN0060065</t>
  </si>
  <si>
    <t>SBIN0060066</t>
  </si>
  <si>
    <t>SBIN0060067</t>
  </si>
  <si>
    <t>SBIN0060068</t>
  </si>
  <si>
    <t>SBIN0060069</t>
  </si>
  <si>
    <t>SBIN0060070</t>
  </si>
  <si>
    <t>SBIN0060071</t>
  </si>
  <si>
    <t>SBIN0060072</t>
  </si>
  <si>
    <t>SBIN0060073</t>
  </si>
  <si>
    <t>SBIN0060074</t>
  </si>
  <si>
    <t>SBIN0060075</t>
  </si>
  <si>
    <t>SBIN0060076</t>
  </si>
  <si>
    <t>SBIN0060077</t>
  </si>
  <si>
    <t>SBIN0060078</t>
  </si>
  <si>
    <t>SBIN0060079</t>
  </si>
  <si>
    <t>SBIN0060080</t>
  </si>
  <si>
    <t>SBIN0060081</t>
  </si>
  <si>
    <t>SBIN0060082</t>
  </si>
  <si>
    <t>SBIN0060083</t>
  </si>
  <si>
    <t>SBIN0060084</t>
  </si>
  <si>
    <t>SBIN0060085</t>
  </si>
  <si>
    <t>SBIN0060086</t>
  </si>
  <si>
    <t>SBIN0060087</t>
  </si>
  <si>
    <t>SBIN0060088</t>
  </si>
  <si>
    <t>SBIN0060089</t>
  </si>
  <si>
    <t>SBIN0060090</t>
  </si>
  <si>
    <t>SBIN0060091</t>
  </si>
  <si>
    <t>SBIN0060092</t>
  </si>
  <si>
    <t>SBIN0060093</t>
  </si>
  <si>
    <t>SBIN0060094</t>
  </si>
  <si>
    <t>SBIN0060095</t>
  </si>
  <si>
    <t>SBIN0060096</t>
  </si>
  <si>
    <t>SBIN0060097</t>
  </si>
  <si>
    <t>SBIN0060098</t>
  </si>
  <si>
    <t>SBIN0060099</t>
  </si>
  <si>
    <t>SBIN0060100</t>
  </si>
  <si>
    <t>SBIN0060101</t>
  </si>
  <si>
    <t>SBIN0060102</t>
  </si>
  <si>
    <t>SBIN0060103</t>
  </si>
  <si>
    <t>SBIN0060104</t>
  </si>
  <si>
    <t>SBIN0060105</t>
  </si>
  <si>
    <t>SBIN0060106</t>
  </si>
  <si>
    <t>SBIN0060107</t>
  </si>
  <si>
    <t>SBIN0060108</t>
  </si>
  <si>
    <t>SBIN0060109</t>
  </si>
  <si>
    <t>SBIN0060110</t>
  </si>
  <si>
    <t>SBIN0060111</t>
  </si>
  <si>
    <t>SBIN0060112</t>
  </si>
  <si>
    <t>SBIN0060113</t>
  </si>
  <si>
    <t>SBIN0060114</t>
  </si>
  <si>
    <t>SBIN0060115</t>
  </si>
  <si>
    <t>SBIN0060116</t>
  </si>
  <si>
    <t>SBIN0060117</t>
  </si>
  <si>
    <t>SBIN0060119</t>
  </si>
  <si>
    <t>SBIN0060120</t>
  </si>
  <si>
    <t>SBIN0060121</t>
  </si>
  <si>
    <t>SBIN0060122</t>
  </si>
  <si>
    <t>SBIN0060123</t>
  </si>
  <si>
    <t>SBIN0060124</t>
  </si>
  <si>
    <t>SBIN0060125</t>
  </si>
  <si>
    <t>SBIN0060126</t>
  </si>
  <si>
    <t>SBIN0060127</t>
  </si>
  <si>
    <t>SBIN0060128</t>
  </si>
  <si>
    <t>SBIN0060129</t>
  </si>
  <si>
    <t>SBIN0060130</t>
  </si>
  <si>
    <t>SBIN0060131</t>
  </si>
  <si>
    <t>SBIN0060132</t>
  </si>
  <si>
    <t>SBIN0060133</t>
  </si>
  <si>
    <t>SBIN0060134</t>
  </si>
  <si>
    <t>SBIN0060135</t>
  </si>
  <si>
    <t>SBIN0060136</t>
  </si>
  <si>
    <t>SBIN0060137</t>
  </si>
  <si>
    <t>SBIN0060138</t>
  </si>
  <si>
    <t>SBIN0060139</t>
  </si>
  <si>
    <t>SBIN0060140</t>
  </si>
  <si>
    <t>SBIN0060141</t>
  </si>
  <si>
    <t>SBIN0060142</t>
  </si>
  <si>
    <t>SBIN0060143</t>
  </si>
  <si>
    <t>SBIN0060144</t>
  </si>
  <si>
    <t>SBIN0060145</t>
  </si>
  <si>
    <t>SBIN0060146</t>
  </si>
  <si>
    <t>SBIN0060147</t>
  </si>
  <si>
    <t>SBIN0060148</t>
  </si>
  <si>
    <t>SBIN0060149</t>
  </si>
  <si>
    <t>SBIN0060150</t>
  </si>
  <si>
    <t>SBIN0060151</t>
  </si>
  <si>
    <t>SBIN0060152</t>
  </si>
  <si>
    <t>SBIN0060153</t>
  </si>
  <si>
    <t>SBIN0060154</t>
  </si>
  <si>
    <t>SBIN0060155</t>
  </si>
  <si>
    <t>SBIN0060157</t>
  </si>
  <si>
    <t>SBIN0060158</t>
  </si>
  <si>
    <t>SBIN0060160</t>
  </si>
  <si>
    <t>SBIN0060161</t>
  </si>
  <si>
    <t>SBIN0060162</t>
  </si>
  <si>
    <t>SBIN0060163</t>
  </si>
  <si>
    <t>SBIN0060164</t>
  </si>
  <si>
    <t>SBIN0060165</t>
  </si>
  <si>
    <t>SBIN0060166</t>
  </si>
  <si>
    <t>SBIN0060167</t>
  </si>
  <si>
    <t>SBIN0060168</t>
  </si>
  <si>
    <t>SBIN0060169</t>
  </si>
  <si>
    <t>SBIN0060170</t>
  </si>
  <si>
    <t>SBIN0060171</t>
  </si>
  <si>
    <t>SBIN0060172</t>
  </si>
  <si>
    <t>SBIN0060174</t>
  </si>
  <si>
    <t>SBIN0060175</t>
  </si>
  <si>
    <t>SBIN0060176</t>
  </si>
  <si>
    <t>SBIN0060177</t>
  </si>
  <si>
    <t>SBIN0060178</t>
  </si>
  <si>
    <t>SBIN0060179</t>
  </si>
  <si>
    <t>SBIN0060181</t>
  </si>
  <si>
    <t>SBIN0060182</t>
  </si>
  <si>
    <t>SBIN0060183</t>
  </si>
  <si>
    <t>SBIN0060184</t>
  </si>
  <si>
    <t>SBIN0060185</t>
  </si>
  <si>
    <t>SBIN0060186</t>
  </si>
  <si>
    <t>SBIN0060188</t>
  </si>
  <si>
    <t>SBIN0060189</t>
  </si>
  <si>
    <t>SBIN0060190</t>
  </si>
  <si>
    <t>SBIN0060191</t>
  </si>
  <si>
    <t>SBIN0060192</t>
  </si>
  <si>
    <t>SBIN0060193</t>
  </si>
  <si>
    <t>SBIN0060194</t>
  </si>
  <si>
    <t>SBIN0060195</t>
  </si>
  <si>
    <t>SBIN0060196</t>
  </si>
  <si>
    <t>SBIN0060197</t>
  </si>
  <si>
    <t>SBIN0060198</t>
  </si>
  <si>
    <t>SBIN0060199</t>
  </si>
  <si>
    <t>SBIN0060200</t>
  </si>
  <si>
    <t>SBIN0060201</t>
  </si>
  <si>
    <t>SBIN0060202</t>
  </si>
  <si>
    <t>SBIN0060203</t>
  </si>
  <si>
    <t>SBIN0060204</t>
  </si>
  <si>
    <t>SBIN0060205</t>
  </si>
  <si>
    <t>SBIN0060206</t>
  </si>
  <si>
    <t>SBIN0060207</t>
  </si>
  <si>
    <t>SBIN0060208</t>
  </si>
  <si>
    <t>SBIN0060209</t>
  </si>
  <si>
    <t>SBIN0060210</t>
  </si>
  <si>
    <t>SBIN0060211</t>
  </si>
  <si>
    <t>SBIN0060212</t>
  </si>
  <si>
    <t>SBIN0060213</t>
  </si>
  <si>
    <t>SBIN0060214</t>
  </si>
  <si>
    <t>SBIN0060215</t>
  </si>
  <si>
    <t>SBIN0060216</t>
  </si>
  <si>
    <t>SBIN0060217</t>
  </si>
  <si>
    <t>SBIN0060218</t>
  </si>
  <si>
    <t>SBIN0060219</t>
  </si>
  <si>
    <t>SBIN0060220</t>
  </si>
  <si>
    <t>SBIN0060221</t>
  </si>
  <si>
    <t>SBIN0060222</t>
  </si>
  <si>
    <t>SBIN0060223</t>
  </si>
  <si>
    <t>SBIN0060224</t>
  </si>
  <si>
    <t>SBIN0060225</t>
  </si>
  <si>
    <t>SBIN0060226</t>
  </si>
  <si>
    <t>SBIN0060227</t>
  </si>
  <si>
    <t>SBIN0060228</t>
  </si>
  <si>
    <t>SBIN0060229</t>
  </si>
  <si>
    <t>SBIN0060230</t>
  </si>
  <si>
    <t>SBIN0060231</t>
  </si>
  <si>
    <t>SBIN0060232</t>
  </si>
  <si>
    <t>SBIN0060233</t>
  </si>
  <si>
    <t>SBIN0060234</t>
  </si>
  <si>
    <t>SBIN0060235</t>
  </si>
  <si>
    <t>SBIN0060236</t>
  </si>
  <si>
    <t>SBIN0060237</t>
  </si>
  <si>
    <t>SBIN0060238</t>
  </si>
  <si>
    <t>SBIN0060239</t>
  </si>
  <si>
    <t>SBIN0060240</t>
  </si>
  <si>
    <t>SBIN0060241</t>
  </si>
  <si>
    <t>SBIN0060243</t>
  </si>
  <si>
    <t>SBIN0060244</t>
  </si>
  <si>
    <t>SBIN0060245</t>
  </si>
  <si>
    <t>SBIN0060246</t>
  </si>
  <si>
    <t>SBIN0060247</t>
  </si>
  <si>
    <t>SBIN0060248</t>
  </si>
  <si>
    <t>SBIN0060249</t>
  </si>
  <si>
    <t>SBIN0060250</t>
  </si>
  <si>
    <t>SBIN0060251</t>
  </si>
  <si>
    <t>SBIN0060252</t>
  </si>
  <si>
    <t>SBIN0060253</t>
  </si>
  <si>
    <t>SBIN0060254</t>
  </si>
  <si>
    <t>SBIN0060256</t>
  </si>
  <si>
    <t>SBIN0060257</t>
  </si>
  <si>
    <t>SBIN0060258</t>
  </si>
  <si>
    <t>SBIN0060259</t>
  </si>
  <si>
    <t>SBIN0060260</t>
  </si>
  <si>
    <t>SBIN0060261</t>
  </si>
  <si>
    <t>SBIN0060262</t>
  </si>
  <si>
    <t>SBIN0060263</t>
  </si>
  <si>
    <t>SBIN0060264</t>
  </si>
  <si>
    <t>SBIN0060265</t>
  </si>
  <si>
    <t>SBIN0060266</t>
  </si>
  <si>
    <t>SBIN0060267</t>
  </si>
  <si>
    <t>SBIN0060268</t>
  </si>
  <si>
    <t>SBIN0060269</t>
  </si>
  <si>
    <t>SBIN0060270</t>
  </si>
  <si>
    <t>SBIN0060271</t>
  </si>
  <si>
    <t>SBIN0060273</t>
  </si>
  <si>
    <t>SBIN0060274</t>
  </si>
  <si>
    <t>SBIN0060275</t>
  </si>
  <si>
    <t>SBIN0060276</t>
  </si>
  <si>
    <t>SBIN0060277</t>
  </si>
  <si>
    <t>SBIN0060278</t>
  </si>
  <si>
    <t>SBIN0060279</t>
  </si>
  <si>
    <t>SBIN0060280</t>
  </si>
  <si>
    <t>SBIN0060281</t>
  </si>
  <si>
    <t>SBIN0060282</t>
  </si>
  <si>
    <t>SBIN0060283</t>
  </si>
  <si>
    <t>SBIN0060284</t>
  </si>
  <si>
    <t>SBIN0060285</t>
  </si>
  <si>
    <t>SBIN0060286</t>
  </si>
  <si>
    <t>SBIN0060287</t>
  </si>
  <si>
    <t>SBIN0060288</t>
  </si>
  <si>
    <t>SBIN0060289</t>
  </si>
  <si>
    <t>SBIN0060290</t>
  </si>
  <si>
    <t>SBIN0060291</t>
  </si>
  <si>
    <t>SBIN0060292</t>
  </si>
  <si>
    <t>SBIN0060293</t>
  </si>
  <si>
    <t>SBIN0060297</t>
  </si>
  <si>
    <t>SBIN0060298</t>
  </si>
  <si>
    <t>SBIN0060299</t>
  </si>
  <si>
    <t>SBIN0060300</t>
  </si>
  <si>
    <t>SBIN0060301</t>
  </si>
  <si>
    <t>SBIN0060302</t>
  </si>
  <si>
    <t>SBIN0060303</t>
  </si>
  <si>
    <t>SBIN0060305</t>
  </si>
  <si>
    <t>SBIN0060306</t>
  </si>
  <si>
    <t>SBIN0060307</t>
  </si>
  <si>
    <t>SBIN0060308</t>
  </si>
  <si>
    <t>SBIN0060309</t>
  </si>
  <si>
    <t>SBIN0060310</t>
  </si>
  <si>
    <t>SBIN0060311</t>
  </si>
  <si>
    <t>SBIN0060312</t>
  </si>
  <si>
    <t>SBIN0060313</t>
  </si>
  <si>
    <t>SBIN0060314</t>
  </si>
  <si>
    <t>SBIN0060317</t>
  </si>
  <si>
    <t>SBIN0060318</t>
  </si>
  <si>
    <t>SBIN0060319</t>
  </si>
  <si>
    <t>SBIN0060320</t>
  </si>
  <si>
    <t>SBIN0060321</t>
  </si>
  <si>
    <t>SBIN0060322</t>
  </si>
  <si>
    <t>SBIN0060323</t>
  </si>
  <si>
    <t>SBIN0060324</t>
  </si>
  <si>
    <t>SBIN0060325</t>
  </si>
  <si>
    <t>SBIN0060326</t>
  </si>
  <si>
    <t>SBIN0060327</t>
  </si>
  <si>
    <t>SBIN0060329</t>
  </si>
  <si>
    <t>SBIN0060330</t>
  </si>
  <si>
    <t>SBIN0060331</t>
  </si>
  <si>
    <t>SBIN0060332</t>
  </si>
  <si>
    <t>SBIN0060333</t>
  </si>
  <si>
    <t>SBIN0060334</t>
  </si>
  <si>
    <t>SBIN0060335</t>
  </si>
  <si>
    <t>SBIN0060336</t>
  </si>
  <si>
    <t>SBIN0060337</t>
  </si>
  <si>
    <t>SBIN0060338</t>
  </si>
  <si>
    <t>SBIN0060339</t>
  </si>
  <si>
    <t>SBIN0060340</t>
  </si>
  <si>
    <t>SBIN0060341</t>
  </si>
  <si>
    <t>SBIN0060342</t>
  </si>
  <si>
    <t>SBIN0060343</t>
  </si>
  <si>
    <t>SBIN0060344</t>
  </si>
  <si>
    <t>SBIN0060345</t>
  </si>
  <si>
    <t>SBIN0060346</t>
  </si>
  <si>
    <t>SBIN0060347</t>
  </si>
  <si>
    <t>SBIN0060348</t>
  </si>
  <si>
    <t>SBIN0060349</t>
  </si>
  <si>
    <t>SBIN0060350</t>
  </si>
  <si>
    <t>SBIN0060351</t>
  </si>
  <si>
    <t>SBIN0060352</t>
  </si>
  <si>
    <t>SBIN0060353</t>
  </si>
  <si>
    <t>SBIN0060354</t>
  </si>
  <si>
    <t>SBIN0060355</t>
  </si>
  <si>
    <t>SBIN0060356</t>
  </si>
  <si>
    <t>SBIN0060357</t>
  </si>
  <si>
    <t>SBIN0060358</t>
  </si>
  <si>
    <t>SBIN0060359</t>
  </si>
  <si>
    <t>SBIN0060360</t>
  </si>
  <si>
    <t>SBIN0060361</t>
  </si>
  <si>
    <t>SBIN0060362</t>
  </si>
  <si>
    <t>SBIN0060363</t>
  </si>
  <si>
    <t>SBIN0060364</t>
  </si>
  <si>
    <t>SBIN0060365</t>
  </si>
  <si>
    <t>SBIN0060366</t>
  </si>
  <si>
    <t>SBIN0060367</t>
  </si>
  <si>
    <t>SBIN0060368</t>
  </si>
  <si>
    <t>SBIN0060369</t>
  </si>
  <si>
    <t>SBIN0060370</t>
  </si>
  <si>
    <t>SBIN0060371</t>
  </si>
  <si>
    <t>SBIN0060372</t>
  </si>
  <si>
    <t>SBIN0060373</t>
  </si>
  <si>
    <t>SBIN0060375</t>
  </si>
  <si>
    <t>SBIN0060376</t>
  </si>
  <si>
    <t>SBIN0060377</t>
  </si>
  <si>
    <t>SBIN0060378</t>
  </si>
  <si>
    <t>SBIN0060379</t>
  </si>
  <si>
    <t>SBIN0060380</t>
  </si>
  <si>
    <t>SBIN0060382</t>
  </si>
  <si>
    <t>SBIN0060383</t>
  </si>
  <si>
    <t>SBIN0060384</t>
  </si>
  <si>
    <t>SBIN0060385</t>
  </si>
  <si>
    <t>SBIN0060386</t>
  </si>
  <si>
    <t>SBIN0060387</t>
  </si>
  <si>
    <t>SBIN0060388</t>
  </si>
  <si>
    <t>SBIN0060389</t>
  </si>
  <si>
    <t>SBIN0060390</t>
  </si>
  <si>
    <t>SBIN0060393</t>
  </si>
  <si>
    <t>SBIN0060394</t>
  </si>
  <si>
    <t>SBIN0060395</t>
  </si>
  <si>
    <t>SBIN0060397</t>
  </si>
  <si>
    <t>SBIN0060398</t>
  </si>
  <si>
    <t>SBIN0060399</t>
  </si>
  <si>
    <t>SBIN0060400</t>
  </si>
  <si>
    <t>SBIN0060401</t>
  </si>
  <si>
    <t>SBIN0060403</t>
  </si>
  <si>
    <t>SBIN0060404</t>
  </si>
  <si>
    <t>SBIN0060405</t>
  </si>
  <si>
    <t>SBIN0060406</t>
  </si>
  <si>
    <t>SBIN0060407</t>
  </si>
  <si>
    <t>SBIN0060408</t>
  </si>
  <si>
    <t>SBIN0060409</t>
  </si>
  <si>
    <t>SBIN0060410</t>
  </si>
  <si>
    <t>SBIN0060411</t>
  </si>
  <si>
    <t>SBIN0060412</t>
  </si>
  <si>
    <t>SBIN0060413</t>
  </si>
  <si>
    <t>SBIN0060414</t>
  </si>
  <si>
    <t>SBIN0060415</t>
  </si>
  <si>
    <t>SBIN0060417</t>
  </si>
  <si>
    <t>SBIN0060418</t>
  </si>
  <si>
    <t>SBIN0060419</t>
  </si>
  <si>
    <t>SBIN0060420</t>
  </si>
  <si>
    <t>SBIN0060421</t>
  </si>
  <si>
    <t>SBIN0060422</t>
  </si>
  <si>
    <t>SBIN0060423</t>
  </si>
  <si>
    <t>SBIN0060424</t>
  </si>
  <si>
    <t>SBIN0060425</t>
  </si>
  <si>
    <t>SBIN0060426</t>
  </si>
  <si>
    <t>SBIN0060427</t>
  </si>
  <si>
    <t>SBIN0060428</t>
  </si>
  <si>
    <t>SBIN0060429</t>
  </si>
  <si>
    <t>SBIN0060430</t>
  </si>
  <si>
    <t>SBIN0060431</t>
  </si>
  <si>
    <t>SBIN0060432</t>
  </si>
  <si>
    <t>SBIN0060433</t>
  </si>
  <si>
    <t>SBIN0060434</t>
  </si>
  <si>
    <t>SBIN0060435</t>
  </si>
  <si>
    <t>SBIN0060436</t>
  </si>
  <si>
    <t>SBIN0060437</t>
  </si>
  <si>
    <t>SBIN0060438</t>
  </si>
  <si>
    <t>SBIN0060439</t>
  </si>
  <si>
    <t>SBIN0060440</t>
  </si>
  <si>
    <t>SBIN0060441</t>
  </si>
  <si>
    <t>SBIN0060442</t>
  </si>
  <si>
    <t>SBIN0060443</t>
  </si>
  <si>
    <t>SBIN0060445</t>
  </si>
  <si>
    <t>SBIN0060446</t>
  </si>
  <si>
    <t>SBIN0060447</t>
  </si>
  <si>
    <t>SBIN0060448</t>
  </si>
  <si>
    <t>SBIN0060449</t>
  </si>
  <si>
    <t>SBIN0060450</t>
  </si>
  <si>
    <t>SBIN0060452</t>
  </si>
  <si>
    <t>SBIN0060453</t>
  </si>
  <si>
    <t>SBIN0060454</t>
  </si>
  <si>
    <t>SBIN0060455</t>
  </si>
  <si>
    <t>SBIN0060456</t>
  </si>
  <si>
    <t>SBIN0060457</t>
  </si>
  <si>
    <t>SBIN0060458</t>
  </si>
  <si>
    <t>SBIN0060459</t>
  </si>
  <si>
    <t>SBIN0060460</t>
  </si>
  <si>
    <t>SBIN0060461</t>
  </si>
  <si>
    <t>SBIN0060462</t>
  </si>
  <si>
    <t>SBIN0060463</t>
  </si>
  <si>
    <t>SBIN0060465</t>
  </si>
  <si>
    <t>SBIN0060466</t>
  </si>
  <si>
    <t>SBIN0060467</t>
  </si>
  <si>
    <t>SBIN0060468</t>
  </si>
  <si>
    <t>SBIN0060469</t>
  </si>
  <si>
    <t>SBIN0060470</t>
  </si>
  <si>
    <t>SBIN0060471</t>
  </si>
  <si>
    <t>SBIN0060923</t>
  </si>
  <si>
    <t>SBIN0060935</t>
  </si>
  <si>
    <t>SBIN0060939</t>
  </si>
  <si>
    <t>SBIN00CARDS</t>
  </si>
  <si>
    <t>SBIN0COLLEC</t>
  </si>
  <si>
    <t>SBIN0RRAPGB</t>
  </si>
  <si>
    <t>SBIN0RRARGB</t>
  </si>
  <si>
    <t>SBIN0RRCHGB</t>
  </si>
  <si>
    <t>SBIN0RRELGB</t>
  </si>
  <si>
    <t>SBIN0RRLDGB</t>
  </si>
  <si>
    <t>SBIN0RRMBGB</t>
  </si>
  <si>
    <t>SBIN0RRMEGB</t>
  </si>
  <si>
    <t>SBIN0RRMIGB</t>
  </si>
  <si>
    <t>SBIN0RRNLGB</t>
  </si>
  <si>
    <t>SBIN0RRPUGB</t>
  </si>
  <si>
    <t>SBIN0RRSRGB</t>
  </si>
  <si>
    <t>SBIN0RRUKGB</t>
  </si>
  <si>
    <t>SBIN0RRUTGB</t>
  </si>
  <si>
    <t>SBIN0RRVCGB</t>
  </si>
  <si>
    <t>SCBL0036002</t>
  </si>
  <si>
    <t>SCBL0036003</t>
  </si>
  <si>
    <t>SCBL0036004</t>
  </si>
  <si>
    <t>SCBL0036005</t>
  </si>
  <si>
    <t>SCBL0036006</t>
  </si>
  <si>
    <t>SCBL0036007</t>
  </si>
  <si>
    <t>SCBL0036008</t>
  </si>
  <si>
    <t>SCBL0036009</t>
  </si>
  <si>
    <t>SCBL0036010</t>
  </si>
  <si>
    <t>SCBL0036011</t>
  </si>
  <si>
    <t>SCBL0036012</t>
  </si>
  <si>
    <t>SCBL0036013</t>
  </si>
  <si>
    <t>SCBL0036014</t>
  </si>
  <si>
    <t>SCBL0036015</t>
  </si>
  <si>
    <t>SCBL0036016</t>
  </si>
  <si>
    <t>SCBL0036017</t>
  </si>
  <si>
    <t>SCBL0036018</t>
  </si>
  <si>
    <t>SCBL0036020</t>
  </si>
  <si>
    <t>SCBL0036021</t>
  </si>
  <si>
    <t>SCBL0036022</t>
  </si>
  <si>
    <t>SCBL0036023</t>
  </si>
  <si>
    <t>SCBL0036024</t>
  </si>
  <si>
    <t>SCBL0036025</t>
  </si>
  <si>
    <t>SCBL0036026</t>
  </si>
  <si>
    <t>SCBL0036027</t>
  </si>
  <si>
    <t>SCBL0036028</t>
  </si>
  <si>
    <t>SCBL0036029</t>
  </si>
  <si>
    <t>SCBL0036030</t>
  </si>
  <si>
    <t>SCBL0036031</t>
  </si>
  <si>
    <t>SCBL0036032</t>
  </si>
  <si>
    <t>SCBL0036033</t>
  </si>
  <si>
    <t>SCBL0036034</t>
  </si>
  <si>
    <t>SCBL0036035</t>
  </si>
  <si>
    <t>SCBL0036036</t>
  </si>
  <si>
    <t>SCBL0036037</t>
  </si>
  <si>
    <t>SCBL0036038</t>
  </si>
  <si>
    <t>SCBL0036039</t>
  </si>
  <si>
    <t>SCBL0036040</t>
  </si>
  <si>
    <t>SCBL0036041</t>
  </si>
  <si>
    <t>SCBL0036042</t>
  </si>
  <si>
    <t>SCBL0036043</t>
  </si>
  <si>
    <t>SCBL0036044</t>
  </si>
  <si>
    <t>SCBL0036045</t>
  </si>
  <si>
    <t>SCBL0036046</t>
  </si>
  <si>
    <t>SCBL0036047</t>
  </si>
  <si>
    <t>SCBL0036048</t>
  </si>
  <si>
    <t>SCBL0036049</t>
  </si>
  <si>
    <t>SCBL0036050</t>
  </si>
  <si>
    <t>SCBL0036051</t>
  </si>
  <si>
    <t>SCBL0036052</t>
  </si>
  <si>
    <t>SCBL0036053</t>
  </si>
  <si>
    <t>SCBL0036054</t>
  </si>
  <si>
    <t>SCBL0036055</t>
  </si>
  <si>
    <t>SCBL0036056</t>
  </si>
  <si>
    <t>SCBL0036057</t>
  </si>
  <si>
    <t>SCBL0036058</t>
  </si>
  <si>
    <t>SCBL0036059</t>
  </si>
  <si>
    <t>SCBL0036060</t>
  </si>
  <si>
    <t>SCBL0036061</t>
  </si>
  <si>
    <t>SCBL0036062</t>
  </si>
  <si>
    <t>SCBL0036063</t>
  </si>
  <si>
    <t>SCBL0036064</t>
  </si>
  <si>
    <t>SCBL0036065</t>
  </si>
  <si>
    <t>SCBL0036066</t>
  </si>
  <si>
    <t>SCBL0036067</t>
  </si>
  <si>
    <t>SCBL0036068</t>
  </si>
  <si>
    <t>SCBL0036069</t>
  </si>
  <si>
    <t>SCBL0036070</t>
  </si>
  <si>
    <t>SCBL0036072</t>
  </si>
  <si>
    <t>SCBL0036073</t>
  </si>
  <si>
    <t>SCBL0036074</t>
  </si>
  <si>
    <t>SCBL0036075</t>
  </si>
  <si>
    <t>SCBL0036076</t>
  </si>
  <si>
    <t>SCBL0036077</t>
  </si>
  <si>
    <t>SCBL0036078</t>
  </si>
  <si>
    <t>SCBL0036079</t>
  </si>
  <si>
    <t>SCBL0036080</t>
  </si>
  <si>
    <t>SCBL0036081</t>
  </si>
  <si>
    <t>SCBL0036082</t>
  </si>
  <si>
    <t>SCBL0036083</t>
  </si>
  <si>
    <t>SCBL0036084</t>
  </si>
  <si>
    <t>SCBL0036085</t>
  </si>
  <si>
    <t>SCBL0036086</t>
  </si>
  <si>
    <t>SCBL0036087</t>
  </si>
  <si>
    <t>SCBL0036088</t>
  </si>
  <si>
    <t>SCBL0036089</t>
  </si>
  <si>
    <t>SCBL0036090</t>
  </si>
  <si>
    <t>SCBL0036091</t>
  </si>
  <si>
    <t>SCBL0036098</t>
  </si>
  <si>
    <t>SCBL0036099</t>
  </si>
  <si>
    <t>SCBL0036100</t>
  </si>
  <si>
    <t>SDCB0000002</t>
  </si>
  <si>
    <t>SDCB0000003</t>
  </si>
  <si>
    <t>SDCB0000004</t>
  </si>
  <si>
    <t>SDCB0000005</t>
  </si>
  <si>
    <t>SDCB0000006</t>
  </si>
  <si>
    <t>SDCB0000007</t>
  </si>
  <si>
    <t>SDCB0000008</t>
  </si>
  <si>
    <t>SDCB0000009</t>
  </si>
  <si>
    <t>SDCB0000010</t>
  </si>
  <si>
    <t>SDCB0000011</t>
  </si>
  <si>
    <t>SDCB0000012</t>
  </si>
  <si>
    <t>SDCB0000013</t>
  </si>
  <si>
    <t>SDCB0000014</t>
  </si>
  <si>
    <t>SDCB0000015</t>
  </si>
  <si>
    <t>SDCB0000016</t>
  </si>
  <si>
    <t>SDCB0000017</t>
  </si>
  <si>
    <t>SDCB0000018</t>
  </si>
  <si>
    <t>SDCB0000019</t>
  </si>
  <si>
    <t>SDCB0000020</t>
  </si>
  <si>
    <t>SDCB0000021</t>
  </si>
  <si>
    <t>SDCB0000022</t>
  </si>
  <si>
    <t>SDCB0000023</t>
  </si>
  <si>
    <t>SDCB0000024</t>
  </si>
  <si>
    <t>SDCB0000025</t>
  </si>
  <si>
    <t>SDCB0000026</t>
  </si>
  <si>
    <t>SDCB0000027</t>
  </si>
  <si>
    <t>SDCB0000028</t>
  </si>
  <si>
    <t>SDCB0000029</t>
  </si>
  <si>
    <t>SDCB0000030</t>
  </si>
  <si>
    <t>SDCB0000031</t>
  </si>
  <si>
    <t>SDCB0000032</t>
  </si>
  <si>
    <t>SDCB0000033</t>
  </si>
  <si>
    <t>SDCB0000034</t>
  </si>
  <si>
    <t>SDCB0000035</t>
  </si>
  <si>
    <t>SDCB0000036</t>
  </si>
  <si>
    <t>SDCB0000037</t>
  </si>
  <si>
    <t>SDCB0000038</t>
  </si>
  <si>
    <t>SDCB0000039</t>
  </si>
  <si>
    <t>SDCB0000040</t>
  </si>
  <si>
    <t>SDCB0000041</t>
  </si>
  <si>
    <t>SDCB0000042</t>
  </si>
  <si>
    <t>SDCB0000044</t>
  </si>
  <si>
    <t>SDCB0000046</t>
  </si>
  <si>
    <t>SDCB0000047</t>
  </si>
  <si>
    <t>SDCB0000048</t>
  </si>
  <si>
    <t>SDCB0000049</t>
  </si>
  <si>
    <t>SDCB0000051</t>
  </si>
  <si>
    <t>SDCB0000052</t>
  </si>
  <si>
    <t>SDCB0000053</t>
  </si>
  <si>
    <t>SDCB0000054</t>
  </si>
  <si>
    <t>SDCB0000055</t>
  </si>
  <si>
    <t>SDCB0000056</t>
  </si>
  <si>
    <t>SDCB0000057</t>
  </si>
  <si>
    <t>SDCB0000058</t>
  </si>
  <si>
    <t>SDCB0000059</t>
  </si>
  <si>
    <t>SDCB0000060</t>
  </si>
  <si>
    <t>SDCB0000061</t>
  </si>
  <si>
    <t>SDCB0000062</t>
  </si>
  <si>
    <t>SDCB0000063</t>
  </si>
  <si>
    <t>SDCB0000064</t>
  </si>
  <si>
    <t>SDCB0000065</t>
  </si>
  <si>
    <t>SDCB0000099</t>
  </si>
  <si>
    <t>SHBK0000003</t>
  </si>
  <si>
    <t>SHBK0000004</t>
  </si>
  <si>
    <t>SHBK0000005</t>
  </si>
  <si>
    <t>SIBL0000001</t>
  </si>
  <si>
    <t>SIBL0000002</t>
  </si>
  <si>
    <t>SIBL0000003</t>
  </si>
  <si>
    <t>SIBL0000004</t>
  </si>
  <si>
    <t>SIBL0000005</t>
  </si>
  <si>
    <t>SIBL0000006</t>
  </si>
  <si>
    <t>SIBL0000007</t>
  </si>
  <si>
    <t>SIBL0000008</t>
  </si>
  <si>
    <t>SIBL0000009</t>
  </si>
  <si>
    <t>SIBL0000010</t>
  </si>
  <si>
    <t>SIBL0000011</t>
  </si>
  <si>
    <t>SIBL0000012</t>
  </si>
  <si>
    <t>SIBL0000013</t>
  </si>
  <si>
    <t>SIBL0000014</t>
  </si>
  <si>
    <t>SIBL0000015</t>
  </si>
  <si>
    <t>SIBL0000016</t>
  </si>
  <si>
    <t>SIBL0000017</t>
  </si>
  <si>
    <t>SIBL0000018</t>
  </si>
  <si>
    <t>SIBL0000019</t>
  </si>
  <si>
    <t>SIBL0000020</t>
  </si>
  <si>
    <t>SIBL0000021</t>
  </si>
  <si>
    <t>SIBL0000022</t>
  </si>
  <si>
    <t>SIBL0000023</t>
  </si>
  <si>
    <t>SIBL0000024</t>
  </si>
  <si>
    <t>SIBL0000025</t>
  </si>
  <si>
    <t>SIBL0000026</t>
  </si>
  <si>
    <t>SIBL0000027</t>
  </si>
  <si>
    <t>SIBL0000028</t>
  </si>
  <si>
    <t>SIBL0000029</t>
  </si>
  <si>
    <t>SIBL0000030</t>
  </si>
  <si>
    <t>SIBL0000031</t>
  </si>
  <si>
    <t>SIBL0000032</t>
  </si>
  <si>
    <t>SIBL0000033</t>
  </si>
  <si>
    <t>SIBL0000034</t>
  </si>
  <si>
    <t>SIBL0000035</t>
  </si>
  <si>
    <t>SIBL0000036</t>
  </si>
  <si>
    <t>SIBL0000037</t>
  </si>
  <si>
    <t>SIBL0000038</t>
  </si>
  <si>
    <t>SIBL0000039</t>
  </si>
  <si>
    <t>SIBL0000040</t>
  </si>
  <si>
    <t>SIBL0000041</t>
  </si>
  <si>
    <t>SIBL0000042</t>
  </si>
  <si>
    <t>SIBL0000043</t>
  </si>
  <si>
    <t>SIBL0000044</t>
  </si>
  <si>
    <t>SIBL0000045</t>
  </si>
  <si>
    <t>SIBL0000046</t>
  </si>
  <si>
    <t>SIBL0000047</t>
  </si>
  <si>
    <t>SIBL0000048</t>
  </si>
  <si>
    <t>SIBL0000049</t>
  </si>
  <si>
    <t>SIBL0000050</t>
  </si>
  <si>
    <t>SIBL0000051</t>
  </si>
  <si>
    <t>SIBL0000052</t>
  </si>
  <si>
    <t>SIBL0000053</t>
  </si>
  <si>
    <t>SIBL0000054</t>
  </si>
  <si>
    <t>SIBL0000055</t>
  </si>
  <si>
    <t>SIBL0000056</t>
  </si>
  <si>
    <t>SIBL0000057</t>
  </si>
  <si>
    <t>SIBL0000058</t>
  </si>
  <si>
    <t>SIBL0000059</t>
  </si>
  <si>
    <t>SIBL0000060</t>
  </si>
  <si>
    <t>SIBL0000061</t>
  </si>
  <si>
    <t>SIBL0000062</t>
  </si>
  <si>
    <t>SIBL0000063</t>
  </si>
  <si>
    <t>SIBL0000064</t>
  </si>
  <si>
    <t>SIBL0000065</t>
  </si>
  <si>
    <t>SIBL0000066</t>
  </si>
  <si>
    <t>SIBL0000067</t>
  </si>
  <si>
    <t>SIBL0000068</t>
  </si>
  <si>
    <t>SIBL0000069</t>
  </si>
  <si>
    <t>SIBL0000070</t>
  </si>
  <si>
    <t>SIBL0000071</t>
  </si>
  <si>
    <t>SIBL0000072</t>
  </si>
  <si>
    <t>SIBL0000073</t>
  </si>
  <si>
    <t>SIBL0000074</t>
  </si>
  <si>
    <t>SIBL0000075</t>
  </si>
  <si>
    <t>SIBL0000076</t>
  </si>
  <si>
    <t>SIBL0000077</t>
  </si>
  <si>
    <t>SIBL0000078</t>
  </si>
  <si>
    <t>SIBL0000079</t>
  </si>
  <si>
    <t>SIBL0000080</t>
  </si>
  <si>
    <t>SIBL0000081</t>
  </si>
  <si>
    <t>SIBL0000082</t>
  </si>
  <si>
    <t>SIBL0000083</t>
  </si>
  <si>
    <t>SIBL0000084</t>
  </si>
  <si>
    <t>SIBL0000085</t>
  </si>
  <si>
    <t>SIBL0000086</t>
  </si>
  <si>
    <t>SIBL0000087</t>
  </si>
  <si>
    <t>SIBL0000088</t>
  </si>
  <si>
    <t>SIBL0000089</t>
  </si>
  <si>
    <t>SIBL0000090</t>
  </si>
  <si>
    <t>SIBL0000091</t>
  </si>
  <si>
    <t>SIBL0000092</t>
  </si>
  <si>
    <t>SIBL0000093</t>
  </si>
  <si>
    <t>SIBL0000094</t>
  </si>
  <si>
    <t>SIBL0000095</t>
  </si>
  <si>
    <t>SIBL0000096</t>
  </si>
  <si>
    <t>SIBL0000097</t>
  </si>
  <si>
    <t>SIBL0000098</t>
  </si>
  <si>
    <t>SIBL0000099</t>
  </si>
  <si>
    <t>SIBL0000100</t>
  </si>
  <si>
    <t>SIBL0000101</t>
  </si>
  <si>
    <t>SIBL0000102</t>
  </si>
  <si>
    <t>SIBL0000103</t>
  </si>
  <si>
    <t>SIBL0000104</t>
  </si>
  <si>
    <t>SIBL0000105</t>
  </si>
  <si>
    <t>SIBL0000106</t>
  </si>
  <si>
    <t>SIBL0000107</t>
  </si>
  <si>
    <t>SIBL0000108</t>
  </si>
  <si>
    <t>SIBL0000109</t>
  </si>
  <si>
    <t>SIBL0000110</t>
  </si>
  <si>
    <t>SIBL0000111</t>
  </si>
  <si>
    <t>SIBL0000112</t>
  </si>
  <si>
    <t>SIBL0000113</t>
  </si>
  <si>
    <t>SIBL0000114</t>
  </si>
  <si>
    <t>SIBL0000115</t>
  </si>
  <si>
    <t>SIBL0000116</t>
  </si>
  <si>
    <t>SIBL0000117</t>
  </si>
  <si>
    <t>SIBL0000118</t>
  </si>
  <si>
    <t>SIBL0000119</t>
  </si>
  <si>
    <t>SIBL0000120</t>
  </si>
  <si>
    <t>SIBL0000121</t>
  </si>
  <si>
    <t>SIBL0000122</t>
  </si>
  <si>
    <t>SIBL0000123</t>
  </si>
  <si>
    <t>SIBL0000124</t>
  </si>
  <si>
    <t>SIBL0000125</t>
  </si>
  <si>
    <t>SIBL0000126</t>
  </si>
  <si>
    <t>SIBL0000127</t>
  </si>
  <si>
    <t>SIBL0000128</t>
  </si>
  <si>
    <t>SIBL0000129</t>
  </si>
  <si>
    <t>SIBL0000130</t>
  </si>
  <si>
    <t>SIBL0000131</t>
  </si>
  <si>
    <t>SIBL0000132</t>
  </si>
  <si>
    <t>SIBL0000133</t>
  </si>
  <si>
    <t>SIBL0000134</t>
  </si>
  <si>
    <t>SIBL0000135</t>
  </si>
  <si>
    <t>SIBL0000136</t>
  </si>
  <si>
    <t>SIBL0000137</t>
  </si>
  <si>
    <t>SIBL0000138</t>
  </si>
  <si>
    <t>SIBL0000139</t>
  </si>
  <si>
    <t>SIBL0000140</t>
  </si>
  <si>
    <t>SIBL0000141</t>
  </si>
  <si>
    <t>SIBL0000142</t>
  </si>
  <si>
    <t>SIBL0000143</t>
  </si>
  <si>
    <t>SIBL0000144</t>
  </si>
  <si>
    <t>SIBL0000145</t>
  </si>
  <si>
    <t>SIBL0000146</t>
  </si>
  <si>
    <t>SIBL0000147</t>
  </si>
  <si>
    <t>SIBL0000148</t>
  </si>
  <si>
    <t>SIBL0000149</t>
  </si>
  <si>
    <t>SIBL0000150</t>
  </si>
  <si>
    <t>SIBL0000151</t>
  </si>
  <si>
    <t>SIBL0000152</t>
  </si>
  <si>
    <t>SIBL0000153</t>
  </si>
  <si>
    <t>SIBL0000154</t>
  </si>
  <si>
    <t>SIBL0000155</t>
  </si>
  <si>
    <t>SIBL0000156</t>
  </si>
  <si>
    <t>SIBL0000157</t>
  </si>
  <si>
    <t>SIBL0000158</t>
  </si>
  <si>
    <t>SIBL0000159</t>
  </si>
  <si>
    <t>SIBL0000160</t>
  </si>
  <si>
    <t>SIBL0000161</t>
  </si>
  <si>
    <t>SIBL0000162</t>
  </si>
  <si>
    <t>SIBL0000163</t>
  </si>
  <si>
    <t>SIBL0000164</t>
  </si>
  <si>
    <t>SIBL0000165</t>
  </si>
  <si>
    <t>SIBL0000166</t>
  </si>
  <si>
    <t>SIBL0000167</t>
  </si>
  <si>
    <t>SIBL0000168</t>
  </si>
  <si>
    <t>SIBL0000169</t>
  </si>
  <si>
    <t>SIBL0000170</t>
  </si>
  <si>
    <t>SIBL0000171</t>
  </si>
  <si>
    <t>SIBL0000172</t>
  </si>
  <si>
    <t>SIBL0000173</t>
  </si>
  <si>
    <t>SIBL0000174</t>
  </si>
  <si>
    <t>SIBL0000175</t>
  </si>
  <si>
    <t>SIBL0000176</t>
  </si>
  <si>
    <t>SIBL0000177</t>
  </si>
  <si>
    <t>SIBL0000178</t>
  </si>
  <si>
    <t>SIBL0000179</t>
  </si>
  <si>
    <t>SIBL0000180</t>
  </si>
  <si>
    <t>SIBL0000181</t>
  </si>
  <si>
    <t>SIBL0000182</t>
  </si>
  <si>
    <t>SIBL0000183</t>
  </si>
  <si>
    <t>SIBL0000184</t>
  </si>
  <si>
    <t>SIBL0000185</t>
  </si>
  <si>
    <t>SIBL0000186</t>
  </si>
  <si>
    <t>SIBL0000187</t>
  </si>
  <si>
    <t>SIBL0000188</t>
  </si>
  <si>
    <t>SIBL0000189</t>
  </si>
  <si>
    <t>SIBL0000190</t>
  </si>
  <si>
    <t>SIBL0000191</t>
  </si>
  <si>
    <t>SIBL0000192</t>
  </si>
  <si>
    <t>SIBL0000193</t>
  </si>
  <si>
    <t>SIBL0000194</t>
  </si>
  <si>
    <t>SIBL0000195</t>
  </si>
  <si>
    <t>SIBL0000196</t>
  </si>
  <si>
    <t>SIBL0000197</t>
  </si>
  <si>
    <t>SIBL0000198</t>
  </si>
  <si>
    <t>SIBL0000199</t>
  </si>
  <si>
    <t>SIBL0000200</t>
  </si>
  <si>
    <t>SIBL0000201</t>
  </si>
  <si>
    <t>SIBL0000202</t>
  </si>
  <si>
    <t>SIBL0000203</t>
  </si>
  <si>
    <t>SIBL0000204</t>
  </si>
  <si>
    <t>SIBL0000206</t>
  </si>
  <si>
    <t>SIBL0000207</t>
  </si>
  <si>
    <t>SIBL0000208</t>
  </si>
  <si>
    <t>SIBL0000209</t>
  </si>
  <si>
    <t>SIBL0000210</t>
  </si>
  <si>
    <t>SIBL0000211</t>
  </si>
  <si>
    <t>SIBL0000212</t>
  </si>
  <si>
    <t>SIBL0000213</t>
  </si>
  <si>
    <t>SIBL0000214</t>
  </si>
  <si>
    <t>SIBL0000215</t>
  </si>
  <si>
    <t>SIBL0000216</t>
  </si>
  <si>
    <t>SIBL0000217</t>
  </si>
  <si>
    <t>SIBL0000218</t>
  </si>
  <si>
    <t>SIBL0000219</t>
  </si>
  <si>
    <t>SIBL0000220</t>
  </si>
  <si>
    <t>SIBL0000221</t>
  </si>
  <si>
    <t>SIBL0000222</t>
  </si>
  <si>
    <t>SIBL0000223</t>
  </si>
  <si>
    <t>SIBL0000224</t>
  </si>
  <si>
    <t>SIBL0000225</t>
  </si>
  <si>
    <t>SIBL0000226</t>
  </si>
  <si>
    <t>SIBL0000227</t>
  </si>
  <si>
    <t>SIBL0000228</t>
  </si>
  <si>
    <t>SIBL0000229</t>
  </si>
  <si>
    <t>SIBL0000230</t>
  </si>
  <si>
    <t>SIBL0000231</t>
  </si>
  <si>
    <t>SIBL0000232</t>
  </si>
  <si>
    <t>SIBL0000233</t>
  </si>
  <si>
    <t>SIBL0000234</t>
  </si>
  <si>
    <t>SIBL0000235</t>
  </si>
  <si>
    <t>SIBL0000236</t>
  </si>
  <si>
    <t>SIBL0000237</t>
  </si>
  <si>
    <t>SIBL0000238</t>
  </si>
  <si>
    <t>SIBL0000239</t>
  </si>
  <si>
    <t>SIBL0000240</t>
  </si>
  <si>
    <t>SIBL0000241</t>
  </si>
  <si>
    <t>SIBL0000242</t>
  </si>
  <si>
    <t>SIBL0000243</t>
  </si>
  <si>
    <t>SIBL0000245</t>
  </si>
  <si>
    <t>SIBL0000246</t>
  </si>
  <si>
    <t>SIBL0000247</t>
  </si>
  <si>
    <t>SIBL0000248</t>
  </si>
  <si>
    <t>SIBL0000249</t>
  </si>
  <si>
    <t>SIBL0000250</t>
  </si>
  <si>
    <t>SIBL0000251</t>
  </si>
  <si>
    <t>SIBL0000252</t>
  </si>
  <si>
    <t>SIBL0000253</t>
  </si>
  <si>
    <t>SIBL0000254</t>
  </si>
  <si>
    <t>SIBL0000255</t>
  </si>
  <si>
    <t>SIBL0000256</t>
  </si>
  <si>
    <t>SIBL0000257</t>
  </si>
  <si>
    <t>SIBL0000258</t>
  </si>
  <si>
    <t>SIBL0000259</t>
  </si>
  <si>
    <t>SIBL0000260</t>
  </si>
  <si>
    <t>SIBL0000261</t>
  </si>
  <si>
    <t>SIBL0000262</t>
  </si>
  <si>
    <t>SIBL0000263</t>
  </si>
  <si>
    <t>SIBL0000264</t>
  </si>
  <si>
    <t>SIBL0000265</t>
  </si>
  <si>
    <t>SIBL0000266</t>
  </si>
  <si>
    <t>SIBL0000267</t>
  </si>
  <si>
    <t>SIBL0000268</t>
  </si>
  <si>
    <t>SIBL0000269</t>
  </si>
  <si>
    <t>SIBL0000271</t>
  </si>
  <si>
    <t>SIBL0000272</t>
  </si>
  <si>
    <t>SIBL0000273</t>
  </si>
  <si>
    <t>SIBL0000274</t>
  </si>
  <si>
    <t>SIBL0000275</t>
  </si>
  <si>
    <t>SIBL0000277</t>
  </si>
  <si>
    <t>SIBL0000278</t>
  </si>
  <si>
    <t>SIBL0000279</t>
  </si>
  <si>
    <t>SIBL0000280</t>
  </si>
  <si>
    <t>SIBL0000281</t>
  </si>
  <si>
    <t>SIBL0000282</t>
  </si>
  <si>
    <t>SIBL0000284</t>
  </si>
  <si>
    <t>SIBL0000285</t>
  </si>
  <si>
    <t>SIBL0000286</t>
  </si>
  <si>
    <t>SIBL0000287</t>
  </si>
  <si>
    <t>SIBL0000288</t>
  </si>
  <si>
    <t>SIBL0000290</t>
  </si>
  <si>
    <t>SIBL0000291</t>
  </si>
  <si>
    <t>SIBL0000293</t>
  </si>
  <si>
    <t>SIBL0000294</t>
  </si>
  <si>
    <t>SIBL0000295</t>
  </si>
  <si>
    <t>SIBL0000296</t>
  </si>
  <si>
    <t>SIBL0000297</t>
  </si>
  <si>
    <t>SIBL0000299</t>
  </si>
  <si>
    <t>SIBL0000300</t>
  </si>
  <si>
    <t>SIBL0000301</t>
  </si>
  <si>
    <t>SIBL0000302</t>
  </si>
  <si>
    <t>SIBL0000303</t>
  </si>
  <si>
    <t>SIBL0000304</t>
  </si>
  <si>
    <t>SIBL0000305</t>
  </si>
  <si>
    <t>SIBL0000306</t>
  </si>
  <si>
    <t>SIBL0000307</t>
  </si>
  <si>
    <t>SIBL0000308</t>
  </si>
  <si>
    <t>SIBL0000309</t>
  </si>
  <si>
    <t>SIBL0000310</t>
  </si>
  <si>
    <t>SIBL0000311</t>
  </si>
  <si>
    <t>SIBL0000312</t>
  </si>
  <si>
    <t>SIBL0000313</t>
  </si>
  <si>
    <t>SIBL0000314</t>
  </si>
  <si>
    <t>SIBL0000315</t>
  </si>
  <si>
    <t>SIBL0000316</t>
  </si>
  <si>
    <t>SIBL0000317</t>
  </si>
  <si>
    <t>SIBL0000318</t>
  </si>
  <si>
    <t>SIBL0000320</t>
  </si>
  <si>
    <t>SIBL0000321</t>
  </si>
  <si>
    <t>SIBL0000322</t>
  </si>
  <si>
    <t>SIBL0000323</t>
  </si>
  <si>
    <t>SIBL0000324</t>
  </si>
  <si>
    <t>SIBL0000325</t>
  </si>
  <si>
    <t>SIBL0000326</t>
  </si>
  <si>
    <t>SIBL0000327</t>
  </si>
  <si>
    <t>SIBL0000328</t>
  </si>
  <si>
    <t>SIBL0000329</t>
  </si>
  <si>
    <t>SIBL0000330</t>
  </si>
  <si>
    <t>SIBL0000331</t>
  </si>
  <si>
    <t>SIBL0000332</t>
  </si>
  <si>
    <t>SIBL0000333</t>
  </si>
  <si>
    <t>SIBL0000334</t>
  </si>
  <si>
    <t>SIBL0000335</t>
  </si>
  <si>
    <t>SIBL0000336</t>
  </si>
  <si>
    <t>SIBL0000337</t>
  </si>
  <si>
    <t>SIBL0000338</t>
  </si>
  <si>
    <t>SIBL0000340</t>
  </si>
  <si>
    <t>SIBL0000341</t>
  </si>
  <si>
    <t>SIBL0000342</t>
  </si>
  <si>
    <t>SIBL0000343</t>
  </si>
  <si>
    <t>SIBL0000344</t>
  </si>
  <si>
    <t>SIBL0000345</t>
  </si>
  <si>
    <t>SIBL0000346</t>
  </si>
  <si>
    <t>SIBL0000347</t>
  </si>
  <si>
    <t>SIBL0000348</t>
  </si>
  <si>
    <t>SIBL0000349</t>
  </si>
  <si>
    <t>SIBL0000351</t>
  </si>
  <si>
    <t>SIBL0000352</t>
  </si>
  <si>
    <t>SIBL0000353</t>
  </si>
  <si>
    <t>SIBL0000354</t>
  </si>
  <si>
    <t>SIBL0000355</t>
  </si>
  <si>
    <t>SIBL0000357</t>
  </si>
  <si>
    <t>SIBL0000358</t>
  </si>
  <si>
    <t>SIBL0000359</t>
  </si>
  <si>
    <t>SIBL0000360</t>
  </si>
  <si>
    <t>SIBL0000361</t>
  </si>
  <si>
    <t>SIBL0000363</t>
  </si>
  <si>
    <t>SIBL0000364</t>
  </si>
  <si>
    <t>SIBL0000365</t>
  </si>
  <si>
    <t>SIBL0000366</t>
  </si>
  <si>
    <t>SIBL0000367</t>
  </si>
  <si>
    <t>SIBL0000368</t>
  </si>
  <si>
    <t>SIBL0000370</t>
  </si>
  <si>
    <t>SIBL0000371</t>
  </si>
  <si>
    <t>SIBL0000372</t>
  </si>
  <si>
    <t>SIBL0000373</t>
  </si>
  <si>
    <t>SIBL0000374</t>
  </si>
  <si>
    <t>SIBL0000375</t>
  </si>
  <si>
    <t>SIBL0000376</t>
  </si>
  <si>
    <t>SIBL0000377</t>
  </si>
  <si>
    <t>SIBL0000378</t>
  </si>
  <si>
    <t>SIBL0000379</t>
  </si>
  <si>
    <t>SIBL0000380</t>
  </si>
  <si>
    <t>SIBL0000381</t>
  </si>
  <si>
    <t>SIBL0000382</t>
  </si>
  <si>
    <t>SIBL0000383</t>
  </si>
  <si>
    <t>SIBL0000384</t>
  </si>
  <si>
    <t>SIBL0000385</t>
  </si>
  <si>
    <t>SIBL0000386</t>
  </si>
  <si>
    <t>SIBL0000387</t>
  </si>
  <si>
    <t>SIBL0000388</t>
  </si>
  <si>
    <t>SIBL0000389</t>
  </si>
  <si>
    <t>SIBL0000390</t>
  </si>
  <si>
    <t>SIBL0000391</t>
  </si>
  <si>
    <t>SIBL0000393</t>
  </si>
  <si>
    <t>SIBL0000394</t>
  </si>
  <si>
    <t>SIBL0000395</t>
  </si>
  <si>
    <t>SIBL0000396</t>
  </si>
  <si>
    <t>SIBL0000397</t>
  </si>
  <si>
    <t>SIBL0000398</t>
  </si>
  <si>
    <t>SIBL0000399</t>
  </si>
  <si>
    <t>SIBL0000400</t>
  </si>
  <si>
    <t>SIBL0000401</t>
  </si>
  <si>
    <t>SIBL0000402</t>
  </si>
  <si>
    <t>SIBL0000403</t>
  </si>
  <si>
    <t>SIBL0000404</t>
  </si>
  <si>
    <t>SIBL0000405</t>
  </si>
  <si>
    <t>SIBL0000406</t>
  </si>
  <si>
    <t>SIBL0000407</t>
  </si>
  <si>
    <t>SIBL0000408</t>
  </si>
  <si>
    <t>SIBL0000409</t>
  </si>
  <si>
    <t>SIBL0000410</t>
  </si>
  <si>
    <t>SIBL0000411</t>
  </si>
  <si>
    <t>SIBL0000412</t>
  </si>
  <si>
    <t>SIBL0000413</t>
  </si>
  <si>
    <t>SIBL0000414</t>
  </si>
  <si>
    <t>SIBL0000415</t>
  </si>
  <si>
    <t>SIBL0000416</t>
  </si>
  <si>
    <t>SIBL0000417</t>
  </si>
  <si>
    <t>SIBL0000418</t>
  </si>
  <si>
    <t>SIBL0000419</t>
  </si>
  <si>
    <t>SIBL0000420</t>
  </si>
  <si>
    <t>SIBL0000421</t>
  </si>
  <si>
    <t>SIBL0000422</t>
  </si>
  <si>
    <t>SIBL0000423</t>
  </si>
  <si>
    <t>SIBL0000424</t>
  </si>
  <si>
    <t>SIBL0000425</t>
  </si>
  <si>
    <t>SIBL0000426</t>
  </si>
  <si>
    <t>SIBL0000427</t>
  </si>
  <si>
    <t>SIBL0000428</t>
  </si>
  <si>
    <t>SIBL0000429</t>
  </si>
  <si>
    <t>SIBL0000430</t>
  </si>
  <si>
    <t>SIBL0000431</t>
  </si>
  <si>
    <t>SIBL0000432</t>
  </si>
  <si>
    <t>SIBL0000433</t>
  </si>
  <si>
    <t>SIBL0000434</t>
  </si>
  <si>
    <t>SIBL0000435</t>
  </si>
  <si>
    <t>SIBL0000436</t>
  </si>
  <si>
    <t>SIBL0000437</t>
  </si>
  <si>
    <t>SIBL0000438</t>
  </si>
  <si>
    <t>SIBL0000439</t>
  </si>
  <si>
    <t>SIBL0000440</t>
  </si>
  <si>
    <t>SIBL0000441</t>
  </si>
  <si>
    <t>SIBL0000442</t>
  </si>
  <si>
    <t>SIBL0000443</t>
  </si>
  <si>
    <t>SIBL0000444</t>
  </si>
  <si>
    <t>SIBL0000445</t>
  </si>
  <si>
    <t>SIBL0000446</t>
  </si>
  <si>
    <t>SIBL0000447</t>
  </si>
  <si>
    <t>SIBL0000448</t>
  </si>
  <si>
    <t>SIBL0000449</t>
  </si>
  <si>
    <t>SIBL0000450</t>
  </si>
  <si>
    <t>SIBL0000451</t>
  </si>
  <si>
    <t>SIBL0000452</t>
  </si>
  <si>
    <t>SIBL0000453</t>
  </si>
  <si>
    <t>SIBL0000454</t>
  </si>
  <si>
    <t>SIBL0000455</t>
  </si>
  <si>
    <t>SIBL0000456</t>
  </si>
  <si>
    <t>SIBL0000457</t>
  </si>
  <si>
    <t>SIBL0000458</t>
  </si>
  <si>
    <t>SIBL0000459</t>
  </si>
  <si>
    <t>SIBL0000460</t>
  </si>
  <si>
    <t>SIBL0000461</t>
  </si>
  <si>
    <t>SIBL0000462</t>
  </si>
  <si>
    <t>SIBL0000463</t>
  </si>
  <si>
    <t>SIBL0000464</t>
  </si>
  <si>
    <t>SIBL0000465</t>
  </si>
  <si>
    <t>SIBL0000466</t>
  </si>
  <si>
    <t>SIBL0000467</t>
  </si>
  <si>
    <t>SIBL0000469</t>
  </si>
  <si>
    <t>SIBL0000470</t>
  </si>
  <si>
    <t>SIBL0000471</t>
  </si>
  <si>
    <t>SIBL0000472</t>
  </si>
  <si>
    <t>SIBL0000473</t>
  </si>
  <si>
    <t>SIBL0000474</t>
  </si>
  <si>
    <t>SIBL0000475</t>
  </si>
  <si>
    <t>SIBL0000476</t>
  </si>
  <si>
    <t>SIBL0000477</t>
  </si>
  <si>
    <t>SIBL0000478</t>
  </si>
  <si>
    <t>SIBL0000479</t>
  </si>
  <si>
    <t>SIBL0000480</t>
  </si>
  <si>
    <t>SIBL0000481</t>
  </si>
  <si>
    <t>SIBL0000482</t>
  </si>
  <si>
    <t>SIBL0000483</t>
  </si>
  <si>
    <t>SIBL0000484</t>
  </si>
  <si>
    <t>SIBL0000485</t>
  </si>
  <si>
    <t>SIBL0000486</t>
  </si>
  <si>
    <t>SIBL0000487</t>
  </si>
  <si>
    <t>SIBL0000488</t>
  </si>
  <si>
    <t>SIBL0000489</t>
  </si>
  <si>
    <t>SIBL0000490</t>
  </si>
  <si>
    <t>SIBL0000491</t>
  </si>
  <si>
    <t>SIBL0000492</t>
  </si>
  <si>
    <t>SIBL0000493</t>
  </si>
  <si>
    <t>SIBL0000494</t>
  </si>
  <si>
    <t>SIBL0000495</t>
  </si>
  <si>
    <t>SIBL0000496</t>
  </si>
  <si>
    <t>SIBL0000497</t>
  </si>
  <si>
    <t>SIBL0000498</t>
  </si>
  <si>
    <t>SIBL0000499</t>
  </si>
  <si>
    <t>SIBL0000500</t>
  </si>
  <si>
    <t>SIBL0000501</t>
  </si>
  <si>
    <t>SIBL0000502</t>
  </si>
  <si>
    <t>SIBL0000503</t>
  </si>
  <si>
    <t>SIBL0000504</t>
  </si>
  <si>
    <t>SIBL0000505</t>
  </si>
  <si>
    <t>SIBL0000506</t>
  </si>
  <si>
    <t>SIBL0000507</t>
  </si>
  <si>
    <t>SIBL0000508</t>
  </si>
  <si>
    <t>SIBL0000509</t>
  </si>
  <si>
    <t>SIBL0000510</t>
  </si>
  <si>
    <t>SIBL0000511</t>
  </si>
  <si>
    <t>SIBL0000512</t>
  </si>
  <si>
    <t>SIBL0000513</t>
  </si>
  <si>
    <t>SIBL0000514</t>
  </si>
  <si>
    <t>SIBL0000515</t>
  </si>
  <si>
    <t>SIBL0000516</t>
  </si>
  <si>
    <t>SIBL0000517</t>
  </si>
  <si>
    <t>SIBL0000518</t>
  </si>
  <si>
    <t>SIBL0000519</t>
  </si>
  <si>
    <t>SIBL0000520</t>
  </si>
  <si>
    <t>SIBL0000522</t>
  </si>
  <si>
    <t>SIBL0000523</t>
  </si>
  <si>
    <t>SIBL0000524</t>
  </si>
  <si>
    <t>SIBL0000525</t>
  </si>
  <si>
    <t>SIBL0000526</t>
  </si>
  <si>
    <t>SIBL0000527</t>
  </si>
  <si>
    <t>SIBL0000528</t>
  </si>
  <si>
    <t>SIBL0000529</t>
  </si>
  <si>
    <t>SIBL0000530</t>
  </si>
  <si>
    <t>SIBL0000531</t>
  </si>
  <si>
    <t>SIBL0000532</t>
  </si>
  <si>
    <t>SIBL0000533</t>
  </si>
  <si>
    <t>SIBL0000534</t>
  </si>
  <si>
    <t>SIBL0000535</t>
  </si>
  <si>
    <t>SIBL0000536</t>
  </si>
  <si>
    <t>SIBL0000537</t>
  </si>
  <si>
    <t>SIBL0000538</t>
  </si>
  <si>
    <t>SIBL0000539</t>
  </si>
  <si>
    <t>SIBL0000540</t>
  </si>
  <si>
    <t>SIBL0000541</t>
  </si>
  <si>
    <t>SIBL0000542</t>
  </si>
  <si>
    <t>SIBL0000543</t>
  </si>
  <si>
    <t>SIBL0000544</t>
  </si>
  <si>
    <t>SIBL0000545</t>
  </si>
  <si>
    <t>SIBL0000546</t>
  </si>
  <si>
    <t>SIBL0000547</t>
  </si>
  <si>
    <t>SIBL0000548</t>
  </si>
  <si>
    <t>SIBL0000549</t>
  </si>
  <si>
    <t>SIBL0000550</t>
  </si>
  <si>
    <t>SIBL0000551</t>
  </si>
  <si>
    <t>SIBL0000552</t>
  </si>
  <si>
    <t>SIBL0000553</t>
  </si>
  <si>
    <t>SIBL0000554</t>
  </si>
  <si>
    <t>SIBL0000555</t>
  </si>
  <si>
    <t>SIBL0000556</t>
  </si>
  <si>
    <t>SIBL0000557</t>
  </si>
  <si>
    <t>SIBL0000558</t>
  </si>
  <si>
    <t>SIBL0000559</t>
  </si>
  <si>
    <t>SIBL0000560</t>
  </si>
  <si>
    <t>SIBL0000561</t>
  </si>
  <si>
    <t>SIBL0000562</t>
  </si>
  <si>
    <t>SIBL0000563</t>
  </si>
  <si>
    <t>SIBL0000564</t>
  </si>
  <si>
    <t>SIBL0000565</t>
  </si>
  <si>
    <t>SIBL0000566</t>
  </si>
  <si>
    <t>SIBL0000567</t>
  </si>
  <si>
    <t>SIBL0000568</t>
  </si>
  <si>
    <t>SIBL0000569</t>
  </si>
  <si>
    <t>SIBL0000570</t>
  </si>
  <si>
    <t>SIBL0000571</t>
  </si>
  <si>
    <t>SIBL0000572</t>
  </si>
  <si>
    <t>SIBL0000573</t>
  </si>
  <si>
    <t>SIBL0000574</t>
  </si>
  <si>
    <t>SIBL0000575</t>
  </si>
  <si>
    <t>SIBL0000576</t>
  </si>
  <si>
    <t>SIBL0000577</t>
  </si>
  <si>
    <t>SIBL0000578</t>
  </si>
  <si>
    <t>SIBL0000579</t>
  </si>
  <si>
    <t>SIBL0000580</t>
  </si>
  <si>
    <t>SIBL0000581</t>
  </si>
  <si>
    <t>SIBL0000582</t>
  </si>
  <si>
    <t>SIBL0000583</t>
  </si>
  <si>
    <t>SIBL0000584</t>
  </si>
  <si>
    <t>SIBL0000585</t>
  </si>
  <si>
    <t>SIBL0000586</t>
  </si>
  <si>
    <t>SIBL0000587</t>
  </si>
  <si>
    <t>SIBL0000588</t>
  </si>
  <si>
    <t>SIBL0000589</t>
  </si>
  <si>
    <t>SIBL0000590</t>
  </si>
  <si>
    <t>SIBL0000591</t>
  </si>
  <si>
    <t>SIBL0000592</t>
  </si>
  <si>
    <t>SIBL0000593</t>
  </si>
  <si>
    <t>SIBL0000594</t>
  </si>
  <si>
    <t>SIBL0000595</t>
  </si>
  <si>
    <t>SIBL0000596</t>
  </si>
  <si>
    <t>SIBL0000597</t>
  </si>
  <si>
    <t>SIBL0000598</t>
  </si>
  <si>
    <t>SIBL0000599</t>
  </si>
  <si>
    <t>SIBL0000600</t>
  </si>
  <si>
    <t>SIBL0000601</t>
  </si>
  <si>
    <t>SIBL0000602</t>
  </si>
  <si>
    <t>SIBL0000603</t>
  </si>
  <si>
    <t>SIBL0000604</t>
  </si>
  <si>
    <t>SIBL0000605</t>
  </si>
  <si>
    <t>SIBL0000606</t>
  </si>
  <si>
    <t>SIBL0000607</t>
  </si>
  <si>
    <t>SIBL0000608</t>
  </si>
  <si>
    <t>SIBL0000609</t>
  </si>
  <si>
    <t>SIBL0000610</t>
  </si>
  <si>
    <t>SIBL0000611</t>
  </si>
  <si>
    <t>SIBL0000612</t>
  </si>
  <si>
    <t>SIBL0000613</t>
  </si>
  <si>
    <t>SIBL0000614</t>
  </si>
  <si>
    <t>SIBL0000615</t>
  </si>
  <si>
    <t>SIBL0000616</t>
  </si>
  <si>
    <t>SIBL0000617</t>
  </si>
  <si>
    <t>SIBL0000618</t>
  </si>
  <si>
    <t>SIBL0000619</t>
  </si>
  <si>
    <t>SIBL0000620</t>
  </si>
  <si>
    <t>SIBL0000621</t>
  </si>
  <si>
    <t>SIBL0000622</t>
  </si>
  <si>
    <t>SIBL0000623</t>
  </si>
  <si>
    <t>SIBL0000624</t>
  </si>
  <si>
    <t>SIBL0000625</t>
  </si>
  <si>
    <t>SIBL0000626</t>
  </si>
  <si>
    <t>SIBL0000627</t>
  </si>
  <si>
    <t>SIBL0000628</t>
  </si>
  <si>
    <t>SIBL0000629</t>
  </si>
  <si>
    <t>SIBL0000630</t>
  </si>
  <si>
    <t>SIBL0000631</t>
  </si>
  <si>
    <t>SIBL0000632</t>
  </si>
  <si>
    <t>SIBL0000633</t>
  </si>
  <si>
    <t>SIBL0000634</t>
  </si>
  <si>
    <t>SIBL0000635</t>
  </si>
  <si>
    <t>SIBL0000636</t>
  </si>
  <si>
    <t>SIBL0000637</t>
  </si>
  <si>
    <t>SIBL0000639</t>
  </si>
  <si>
    <t>SIBL0000640</t>
  </si>
  <si>
    <t>SIBL0000641</t>
  </si>
  <si>
    <t>SIBL0000642</t>
  </si>
  <si>
    <t>SIBL0000643</t>
  </si>
  <si>
    <t>SIBL0000644</t>
  </si>
  <si>
    <t>SIBL0000646</t>
  </si>
  <si>
    <t>SIBL0000647</t>
  </si>
  <si>
    <t>SIBL0000648</t>
  </si>
  <si>
    <t>SIBL0000649</t>
  </si>
  <si>
    <t>SIBL0000650</t>
  </si>
  <si>
    <t>SIBL0000651</t>
  </si>
  <si>
    <t>SIBL0000652</t>
  </si>
  <si>
    <t>SIBL0000653</t>
  </si>
  <si>
    <t>SIBL0000654</t>
  </si>
  <si>
    <t>SIBL0000655</t>
  </si>
  <si>
    <t>SIBL0000656</t>
  </si>
  <si>
    <t>SIBL0000657</t>
  </si>
  <si>
    <t>SIBL0000658</t>
  </si>
  <si>
    <t>SIBL0000660</t>
  </si>
  <si>
    <t>SIBL0000661</t>
  </si>
  <si>
    <t>SIBL0000662</t>
  </si>
  <si>
    <t>SIBL0000663</t>
  </si>
  <si>
    <t>SIBL0000664</t>
  </si>
  <si>
    <t>SIBL0000665</t>
  </si>
  <si>
    <t>SIBL0000666</t>
  </si>
  <si>
    <t>SIBL0000667</t>
  </si>
  <si>
    <t>SIBL0000668</t>
  </si>
  <si>
    <t>SIBL0000669</t>
  </si>
  <si>
    <t>SIBL0000670</t>
  </si>
  <si>
    <t>SIBL0000671</t>
  </si>
  <si>
    <t>SIBL0000672</t>
  </si>
  <si>
    <t>SIBL0000673</t>
  </si>
  <si>
    <t>SIBL0000674</t>
  </si>
  <si>
    <t>SIBL0000675</t>
  </si>
  <si>
    <t>SIBL0000676</t>
  </si>
  <si>
    <t>SIBL0000677</t>
  </si>
  <si>
    <t>SIBL0000678</t>
  </si>
  <si>
    <t>SIBL0000679</t>
  </si>
  <si>
    <t>SIBL0000680</t>
  </si>
  <si>
    <t>SIBL0000681</t>
  </si>
  <si>
    <t>SIBL0000682</t>
  </si>
  <si>
    <t>SIBL0000683</t>
  </si>
  <si>
    <t>SIBL0000684</t>
  </si>
  <si>
    <t>SIBL0000686</t>
  </si>
  <si>
    <t>SIBL0000687</t>
  </si>
  <si>
    <t>SIBL0000688</t>
  </si>
  <si>
    <t>SIBL0000689</t>
  </si>
  <si>
    <t>SIBL0000690</t>
  </si>
  <si>
    <t>SIBL0000691</t>
  </si>
  <si>
    <t>SIBL0000692</t>
  </si>
  <si>
    <t>SIBL0000693</t>
  </si>
  <si>
    <t>SIBL0000694</t>
  </si>
  <si>
    <t>SIBL0000695</t>
  </si>
  <si>
    <t>SIBL0000696</t>
  </si>
  <si>
    <t>SIBL0000697</t>
  </si>
  <si>
    <t>SIBL0000698</t>
  </si>
  <si>
    <t>SIBL0000699</t>
  </si>
  <si>
    <t>SIBL0000700</t>
  </si>
  <si>
    <t>SIBL0000701</t>
  </si>
  <si>
    <t>SIBL0000702</t>
  </si>
  <si>
    <t>SIBL0000703</t>
  </si>
  <si>
    <t>SIBL0000704</t>
  </si>
  <si>
    <t>SIBL0000705</t>
  </si>
  <si>
    <t>SIBL0000706</t>
  </si>
  <si>
    <t>SIBL0000707</t>
  </si>
  <si>
    <t>SIBL0000708</t>
  </si>
  <si>
    <t>SIBL0000709</t>
  </si>
  <si>
    <t>SIBL0000710</t>
  </si>
  <si>
    <t>SIBL0000711</t>
  </si>
  <si>
    <t>SIBL0000712</t>
  </si>
  <si>
    <t>SIBL0000713</t>
  </si>
  <si>
    <t>SIBL0000714</t>
  </si>
  <si>
    <t>SIBL0000715</t>
  </si>
  <si>
    <t>SIBL0000716</t>
  </si>
  <si>
    <t>SIBL0000717</t>
  </si>
  <si>
    <t>SIBL0000718</t>
  </si>
  <si>
    <t>SIBL0000719</t>
  </si>
  <si>
    <t>SIBL0000720</t>
  </si>
  <si>
    <t>SIBL0000721</t>
  </si>
  <si>
    <t>SIBL0000722</t>
  </si>
  <si>
    <t>SIBL0000723</t>
  </si>
  <si>
    <t>SIBL0000724</t>
  </si>
  <si>
    <t>SIBL0000725</t>
  </si>
  <si>
    <t>SIBL0000726</t>
  </si>
  <si>
    <t>SIBL0000727</t>
  </si>
  <si>
    <t>SIBL0000728</t>
  </si>
  <si>
    <t>SIBL0000729</t>
  </si>
  <si>
    <t>SIBL0000730</t>
  </si>
  <si>
    <t>SIBL0000731</t>
  </si>
  <si>
    <t>SIBL0000732</t>
  </si>
  <si>
    <t>SIBL0000733</t>
  </si>
  <si>
    <t>SIBL0000734</t>
  </si>
  <si>
    <t>SIBL0000735</t>
  </si>
  <si>
    <t>SIBL0000736</t>
  </si>
  <si>
    <t>SIBL0000737</t>
  </si>
  <si>
    <t>SIBL0000738</t>
  </si>
  <si>
    <t>SIBL0000739</t>
  </si>
  <si>
    <t>SIBL0000741</t>
  </si>
  <si>
    <t>SIBL0000742</t>
  </si>
  <si>
    <t>SIBL0000743</t>
  </si>
  <si>
    <t>SIBL0000744</t>
  </si>
  <si>
    <t>SIBL0000745</t>
  </si>
  <si>
    <t>SIBL0000751</t>
  </si>
  <si>
    <t>SIBL0000752</t>
  </si>
  <si>
    <t>SIBL0000753</t>
  </si>
  <si>
    <t>SIBL0000754</t>
  </si>
  <si>
    <t>SIBL0000755</t>
  </si>
  <si>
    <t>SIBL0000756</t>
  </si>
  <si>
    <t>SIBL0000757</t>
  </si>
  <si>
    <t>SIBL0000758</t>
  </si>
  <si>
    <t>SIBL0000759</t>
  </si>
  <si>
    <t>SIBL0000760</t>
  </si>
  <si>
    <t>SIBL0000761</t>
  </si>
  <si>
    <t>SIBL0000762</t>
  </si>
  <si>
    <t>SIBL0000763</t>
  </si>
  <si>
    <t>SIBL0000764</t>
  </si>
  <si>
    <t>SIBL0000765</t>
  </si>
  <si>
    <t>SIBL0000766</t>
  </si>
  <si>
    <t>SIBL0000767</t>
  </si>
  <si>
    <t>SIBL0000768</t>
  </si>
  <si>
    <t>SIBL0000769</t>
  </si>
  <si>
    <t>SIBL0000770</t>
  </si>
  <si>
    <t>SIBL0000771</t>
  </si>
  <si>
    <t>SIBL0000772</t>
  </si>
  <si>
    <t>SIBL0000773</t>
  </si>
  <si>
    <t>SIBL0000774</t>
  </si>
  <si>
    <t>SIBL0000775</t>
  </si>
  <si>
    <t>SIBL0000776</t>
  </si>
  <si>
    <t>SIBL0000777</t>
  </si>
  <si>
    <t>SIBL0000778</t>
  </si>
  <si>
    <t>SIBL0000779</t>
  </si>
  <si>
    <t>SIBL0000780</t>
  </si>
  <si>
    <t>SIBL0000782</t>
  </si>
  <si>
    <t>SIBL0000783</t>
  </si>
  <si>
    <t>SIBL0000784</t>
  </si>
  <si>
    <t>SIBL0000785</t>
  </si>
  <si>
    <t>SIBL0000786</t>
  </si>
  <si>
    <t>SIBL0000789</t>
  </si>
  <si>
    <t>SIBL0000790</t>
  </si>
  <si>
    <t>SIBL0000791</t>
  </si>
  <si>
    <t>SIBL0000792</t>
  </si>
  <si>
    <t>SIBL0000793</t>
  </si>
  <si>
    <t>SIBL0000794</t>
  </si>
  <si>
    <t>SIBL0000795</t>
  </si>
  <si>
    <t>SIBL0000796</t>
  </si>
  <si>
    <t>SIBL0000797</t>
  </si>
  <si>
    <t>SIBL0000798</t>
  </si>
  <si>
    <t>SIBL0000799</t>
  </si>
  <si>
    <t>SIBL0000800</t>
  </si>
  <si>
    <t>SIBL0000801</t>
  </si>
  <si>
    <t>SIBL0000802</t>
  </si>
  <si>
    <t>SIBL0000803</t>
  </si>
  <si>
    <t>SIBL0000805</t>
  </si>
  <si>
    <t>SIBL0000806</t>
  </si>
  <si>
    <t>SIBL0000807</t>
  </si>
  <si>
    <t>SIBL0000808</t>
  </si>
  <si>
    <t>SIBL0000809</t>
  </si>
  <si>
    <t>SIBL0000810</t>
  </si>
  <si>
    <t>SIBL0000811</t>
  </si>
  <si>
    <t>SIBL0000812</t>
  </si>
  <si>
    <t>SIBL0000813</t>
  </si>
  <si>
    <t>SIBL0000814</t>
  </si>
  <si>
    <t>SIBL0000815</t>
  </si>
  <si>
    <t>SIBL0000816</t>
  </si>
  <si>
    <t>SIBL0000817</t>
  </si>
  <si>
    <t>SIBL0000819</t>
  </si>
  <si>
    <t>SIBL0000820</t>
  </si>
  <si>
    <t>SIBL0000821</t>
  </si>
  <si>
    <t>SIBL0000822</t>
  </si>
  <si>
    <t>SIBL0000823</t>
  </si>
  <si>
    <t>SIBL0000824</t>
  </si>
  <si>
    <t>SIBL0000825</t>
  </si>
  <si>
    <t>SIBL0000826</t>
  </si>
  <si>
    <t>SIBL0000827</t>
  </si>
  <si>
    <t>SIBL0000828</t>
  </si>
  <si>
    <t>SIBL0000829</t>
  </si>
  <si>
    <t>SIBL0000830</t>
  </si>
  <si>
    <t>SIBL0000831</t>
  </si>
  <si>
    <t>SIBL0000832</t>
  </si>
  <si>
    <t>SIBL0000833</t>
  </si>
  <si>
    <t>SIBL0000835</t>
  </si>
  <si>
    <t>SIBL0000838</t>
  </si>
  <si>
    <t>SIBL0008018</t>
  </si>
  <si>
    <t>SIBL0008096</t>
  </si>
  <si>
    <t>SIBL0008263</t>
  </si>
  <si>
    <t>SJSB0000002</t>
  </si>
  <si>
    <t>SJSB0000003</t>
  </si>
  <si>
    <t>SJSB0000004</t>
  </si>
  <si>
    <t>SJSB0000005</t>
  </si>
  <si>
    <t>SJSB0000006</t>
  </si>
  <si>
    <t>SJSB0000007</t>
  </si>
  <si>
    <t>SJSB0000008</t>
  </si>
  <si>
    <t>SJSB0000009</t>
  </si>
  <si>
    <t>SJSB0000010</t>
  </si>
  <si>
    <t>SJSB0000011</t>
  </si>
  <si>
    <t>SJSB0000012</t>
  </si>
  <si>
    <t>SJSB0000013</t>
  </si>
  <si>
    <t>SJSB0000014</t>
  </si>
  <si>
    <t>SJSB0000015</t>
  </si>
  <si>
    <t>SJSB0000016</t>
  </si>
  <si>
    <t>SJSB0000017</t>
  </si>
  <si>
    <t>SJSB0000018</t>
  </si>
  <si>
    <t>SJSB0000019</t>
  </si>
  <si>
    <t>SJSB0000020</t>
  </si>
  <si>
    <t>SJSB0000021</t>
  </si>
  <si>
    <t>SJSB0000022</t>
  </si>
  <si>
    <t>SJSB0000023</t>
  </si>
  <si>
    <t>SJSB0000024</t>
  </si>
  <si>
    <t>SJSB0000025</t>
  </si>
  <si>
    <t>SJSB0000026</t>
  </si>
  <si>
    <t>SJSB0000027</t>
  </si>
  <si>
    <t>SJSB0000028</t>
  </si>
  <si>
    <t>SJSB0000029</t>
  </si>
  <si>
    <t>SJSB0000030</t>
  </si>
  <si>
    <t>SJSB0000031</t>
  </si>
  <si>
    <t>SJSB0000032</t>
  </si>
  <si>
    <t>SJSB0000033</t>
  </si>
  <si>
    <t>SJSB0000034</t>
  </si>
  <si>
    <t>SJSB0000035</t>
  </si>
  <si>
    <t>SJSB0000036</t>
  </si>
  <si>
    <t>SJSB0000037</t>
  </si>
  <si>
    <t>SJSB0000099</t>
  </si>
  <si>
    <t>SOGE0INBB01</t>
  </si>
  <si>
    <t>SOGE0INDL01</t>
  </si>
  <si>
    <t>SPCB0251001</t>
  </si>
  <si>
    <t>SPCB0251002</t>
  </si>
  <si>
    <t>SPCB0251003</t>
  </si>
  <si>
    <t>SPCB0251004</t>
  </si>
  <si>
    <t>SPCB0251005</t>
  </si>
  <si>
    <t>SPCB0251006</t>
  </si>
  <si>
    <t>SPCB0251007</t>
  </si>
  <si>
    <t>SPCB0251008</t>
  </si>
  <si>
    <t>SPCB0251009</t>
  </si>
  <si>
    <t>SPCB0251010</t>
  </si>
  <si>
    <t>SPCB0251011</t>
  </si>
  <si>
    <t>SPCB0251012</t>
  </si>
  <si>
    <t>SPCB0251013</t>
  </si>
  <si>
    <t>SPCB0251014</t>
  </si>
  <si>
    <t>SPCB0251016</t>
  </si>
  <si>
    <t>SPCB0251017</t>
  </si>
  <si>
    <t>SPCB0251018</t>
  </si>
  <si>
    <t>SPCB0251019</t>
  </si>
  <si>
    <t>SPCB0251020</t>
  </si>
  <si>
    <t>SPCB0251021</t>
  </si>
  <si>
    <t>SPCB0251022</t>
  </si>
  <si>
    <t>SPCB0251023</t>
  </si>
  <si>
    <t>SPCB0251024</t>
  </si>
  <si>
    <t>SRCB0000001</t>
  </si>
  <si>
    <t>SRCB0000002</t>
  </si>
  <si>
    <t>SRCB0000003</t>
  </si>
  <si>
    <t>SRCB0000004</t>
  </si>
  <si>
    <t>SRCB0000005</t>
  </si>
  <si>
    <t>SRCB0000006</t>
  </si>
  <si>
    <t>SRCB0000007</t>
  </si>
  <si>
    <t>SRCB0000008</t>
  </si>
  <si>
    <t>SRCB0000009</t>
  </si>
  <si>
    <t>SRCB0000010</t>
  </si>
  <si>
    <t>SRCB0000011</t>
  </si>
  <si>
    <t>SRCB0000012</t>
  </si>
  <si>
    <t>SRCB0000013</t>
  </si>
  <si>
    <t>SRCB0000014</t>
  </si>
  <si>
    <t>SRCB0000015</t>
  </si>
  <si>
    <t>SRCB0000016</t>
  </si>
  <si>
    <t>SRCB0000017</t>
  </si>
  <si>
    <t>SRCB0000018</t>
  </si>
  <si>
    <t>SRCB0000019</t>
  </si>
  <si>
    <t>SRCB0000020</t>
  </si>
  <si>
    <t>SRCB0000022</t>
  </si>
  <si>
    <t>SRCB0000023</t>
  </si>
  <si>
    <t>SRCB0000024</t>
  </si>
  <si>
    <t>SRCB0000025</t>
  </si>
  <si>
    <t>SRCB0000026</t>
  </si>
  <si>
    <t>SRCB0000027</t>
  </si>
  <si>
    <t>SRCB0000028</t>
  </si>
  <si>
    <t>SRCB0000029</t>
  </si>
  <si>
    <t>SRCB0000032</t>
  </si>
  <si>
    <t>SRCB0000033</t>
  </si>
  <si>
    <t>SRCB0000034</t>
  </si>
  <si>
    <t>SRCB0000035</t>
  </si>
  <si>
    <t>SRCB0000036</t>
  </si>
  <si>
    <t>SRCB0000037</t>
  </si>
  <si>
    <t>SRCB0000038</t>
  </si>
  <si>
    <t>SRCB0000039</t>
  </si>
  <si>
    <t>SRCB0000040</t>
  </si>
  <si>
    <t>SRCB0000041</t>
  </si>
  <si>
    <t>SRCB0000042</t>
  </si>
  <si>
    <t>SRCB0000043</t>
  </si>
  <si>
    <t>SRCB0000044</t>
  </si>
  <si>
    <t>SRCB0000045</t>
  </si>
  <si>
    <t>SRCB0000046</t>
  </si>
  <si>
    <t>SRCB0000047</t>
  </si>
  <si>
    <t>SRCB0000050</t>
  </si>
  <si>
    <t>SRCB0000051</t>
  </si>
  <si>
    <t>SRCB0000052</t>
  </si>
  <si>
    <t>SRCB0000053</t>
  </si>
  <si>
    <t>SRCB0000054</t>
  </si>
  <si>
    <t>SRCB0000055</t>
  </si>
  <si>
    <t>SRCB0000056</t>
  </si>
  <si>
    <t>SRCB0000058</t>
  </si>
  <si>
    <t>SRCB0000059</t>
  </si>
  <si>
    <t>SRCB0000060</t>
  </si>
  <si>
    <t>SRCB0000061</t>
  </si>
  <si>
    <t>SRCB0000062</t>
  </si>
  <si>
    <t>SRCB0000063</t>
  </si>
  <si>
    <t>SRCB0000064</t>
  </si>
  <si>
    <t>SRCB0000065</t>
  </si>
  <si>
    <t>SRCB0000066</t>
  </si>
  <si>
    <t>SRCB0000067</t>
  </si>
  <si>
    <t>SRCB0000068</t>
  </si>
  <si>
    <t>SRCB0000069</t>
  </si>
  <si>
    <t>SRCB0000070</t>
  </si>
  <si>
    <t>SRCB0000071</t>
  </si>
  <si>
    <t>SRCB0000073</t>
  </si>
  <si>
    <t>SRCB0000075</t>
  </si>
  <si>
    <t>SRCB0000079</t>
  </si>
  <si>
    <t>SRCB0000082</t>
  </si>
  <si>
    <t>SRCB0000083</t>
  </si>
  <si>
    <t>SRCB0000084</t>
  </si>
  <si>
    <t>SRCB0000085</t>
  </si>
  <si>
    <t>SRCB0000086</t>
  </si>
  <si>
    <t>SRCB0000087</t>
  </si>
  <si>
    <t>SRCB0000088</t>
  </si>
  <si>
    <t>SRCB0000089</t>
  </si>
  <si>
    <t>SRCB0000090</t>
  </si>
  <si>
    <t>SRCB0000091</t>
  </si>
  <si>
    <t>SRCB0000093</t>
  </si>
  <si>
    <t>SRCB0000094</t>
  </si>
  <si>
    <t>SRCB0000095</t>
  </si>
  <si>
    <t>SRCB0000096</t>
  </si>
  <si>
    <t>SRCB0000097</t>
  </si>
  <si>
    <t>SRCB0000098</t>
  </si>
  <si>
    <t>SRCB0000099</t>
  </si>
  <si>
    <t>SRCB0000104</t>
  </si>
  <si>
    <t>SRCB0000105</t>
  </si>
  <si>
    <t>SRCB0000106</t>
  </si>
  <si>
    <t>SRCB0000107</t>
  </si>
  <si>
    <t>SRCB0000108</t>
  </si>
  <si>
    <t>SRCB0000109</t>
  </si>
  <si>
    <t>SRCB0000110</t>
  </si>
  <si>
    <t>SRCB0000111</t>
  </si>
  <si>
    <t>SRCB0000112</t>
  </si>
  <si>
    <t>SRCB0000113</t>
  </si>
  <si>
    <t>SRCB0000114</t>
  </si>
  <si>
    <t>SRCB0000115</t>
  </si>
  <si>
    <t>SRCB0000116</t>
  </si>
  <si>
    <t>SRCB0000121</t>
  </si>
  <si>
    <t>SRCB0000123</t>
  </si>
  <si>
    <t>SRCB0000124</t>
  </si>
  <si>
    <t>SRCB0000125</t>
  </si>
  <si>
    <t>SRCB0000127</t>
  </si>
  <si>
    <t>SRCB0000128</t>
  </si>
  <si>
    <t>SRCB0000129</t>
  </si>
  <si>
    <t>SRCB0000130</t>
  </si>
  <si>
    <t>SRCB0000131</t>
  </si>
  <si>
    <t>SRCB0000132</t>
  </si>
  <si>
    <t>SRCB0000141</t>
  </si>
  <si>
    <t>SRCB0000142</t>
  </si>
  <si>
    <t>SRCB0000143</t>
  </si>
  <si>
    <t>SRCB0000146</t>
  </si>
  <si>
    <t>SRCB0000147</t>
  </si>
  <si>
    <t>SRCB0000148</t>
  </si>
  <si>
    <t>SRCB0000149</t>
  </si>
  <si>
    <t>SRCB0000150</t>
  </si>
  <si>
    <t>SRCB0000152</t>
  </si>
  <si>
    <t>SRCB0000154</t>
  </si>
  <si>
    <t>SRCB0000155</t>
  </si>
  <si>
    <t>SRCB0000157</t>
  </si>
  <si>
    <t>SRCB0000158</t>
  </si>
  <si>
    <t>SRCB0000159</t>
  </si>
  <si>
    <t>SRCB0000160</t>
  </si>
  <si>
    <t>SRCB0000162</t>
  </si>
  <si>
    <t>SRCB0000165</t>
  </si>
  <si>
    <t>SRCB0000167</t>
  </si>
  <si>
    <t>SRCB0000172</t>
  </si>
  <si>
    <t>SRCB0000173</t>
  </si>
  <si>
    <t>SRCB0000176</t>
  </si>
  <si>
    <t>SRCB0000183</t>
  </si>
  <si>
    <t>SRCB0000191</t>
  </si>
  <si>
    <t>SRCB0000192</t>
  </si>
  <si>
    <t>SRCB0000193</t>
  </si>
  <si>
    <t>SRCB0000194</t>
  </si>
  <si>
    <t>SRCB0000195</t>
  </si>
  <si>
    <t>SRCB0000196</t>
  </si>
  <si>
    <t>SRCB0000197</t>
  </si>
  <si>
    <t>SRCB0000198</t>
  </si>
  <si>
    <t>SRCB0000199</t>
  </si>
  <si>
    <t>SRCB0000200</t>
  </si>
  <si>
    <t>SRCB0000201</t>
  </si>
  <si>
    <t>SRCB0000202</t>
  </si>
  <si>
    <t>SRCB0000206</t>
  </si>
  <si>
    <t>SRCB0000208</t>
  </si>
  <si>
    <t>SRCB0000210</t>
  </si>
  <si>
    <t>SRCB0000215</t>
  </si>
  <si>
    <t>SRCB0000216</t>
  </si>
  <si>
    <t>SRCB0000218</t>
  </si>
  <si>
    <t>SRCB0000219</t>
  </si>
  <si>
    <t>SRCB0000220</t>
  </si>
  <si>
    <t>SRCB0000222</t>
  </si>
  <si>
    <t>SRCB0000223</t>
  </si>
  <si>
    <t>SRCB0000224</t>
  </si>
  <si>
    <t>SRCB0000225</t>
  </si>
  <si>
    <t>SRCB0000226</t>
  </si>
  <si>
    <t>SRCB0000227</t>
  </si>
  <si>
    <t>SRCB0000228</t>
  </si>
  <si>
    <t>SRCB0000229</t>
  </si>
  <si>
    <t>SRCB0000230</t>
  </si>
  <si>
    <t>SRCB0000240</t>
  </si>
  <si>
    <t>SRCB0000241</t>
  </si>
  <si>
    <t>SRCB0000242</t>
  </si>
  <si>
    <t>SRCB0000243</t>
  </si>
  <si>
    <t>SRCB0000244</t>
  </si>
  <si>
    <t>SRCB0000246</t>
  </si>
  <si>
    <t>SRCB0000247</t>
  </si>
  <si>
    <t>SRCB0000248</t>
  </si>
  <si>
    <t>SRCB0000249</t>
  </si>
  <si>
    <t>SRCB0000251</t>
  </si>
  <si>
    <t>SRCB0000252</t>
  </si>
  <si>
    <t>SRCB0000253</t>
  </si>
  <si>
    <t>SRCB0000254</t>
  </si>
  <si>
    <t>SRCB0000255</t>
  </si>
  <si>
    <t>SRCB0000261</t>
  </si>
  <si>
    <t>SRCB0000262</t>
  </si>
  <si>
    <t>SRCB0000263</t>
  </si>
  <si>
    <t>SRCB0000264</t>
  </si>
  <si>
    <t>SRCB0000266</t>
  </si>
  <si>
    <t>SRCB0000268</t>
  </si>
  <si>
    <t>SRCB0000270</t>
  </si>
  <si>
    <t>SRCB0000276</t>
  </si>
  <si>
    <t>SRCB0000278</t>
  </si>
  <si>
    <t>SRCB0000279</t>
  </si>
  <si>
    <t>SRCB0000280</t>
  </si>
  <si>
    <t>SRCB0000281</t>
  </si>
  <si>
    <t>SRCB0000282</t>
  </si>
  <si>
    <t>SRCB0000283</t>
  </si>
  <si>
    <t>SRCB0000284</t>
  </si>
  <si>
    <t>SRCB0000290</t>
  </si>
  <si>
    <t>SRCB0000291</t>
  </si>
  <si>
    <t>SRCB0000305</t>
  </si>
  <si>
    <t>SRCB0000306</t>
  </si>
  <si>
    <t>SRCB0000309</t>
  </si>
  <si>
    <t>SRCB0000312</t>
  </si>
  <si>
    <t>SRCB0000321</t>
  </si>
  <si>
    <t>SRCB0000322</t>
  </si>
  <si>
    <t>SRCB0000323</t>
  </si>
  <si>
    <t>SRCB0000324</t>
  </si>
  <si>
    <t>SRCB0000325</t>
  </si>
  <si>
    <t>SRCB0000331</t>
  </si>
  <si>
    <t>SRCB0000332</t>
  </si>
  <si>
    <t>SRCB0000334</t>
  </si>
  <si>
    <t>SRCB0000335</t>
  </si>
  <si>
    <t>SRCB0000336</t>
  </si>
  <si>
    <t>SRCB0000337</t>
  </si>
  <si>
    <t>SRCB0000338</t>
  </si>
  <si>
    <t>SRCB0000339</t>
  </si>
  <si>
    <t>SRCB0000340</t>
  </si>
  <si>
    <t>SRCB0000341</t>
  </si>
  <si>
    <t>SRCB0000342</t>
  </si>
  <si>
    <t>SRCB0000343</t>
  </si>
  <si>
    <t>SRCB0000344</t>
  </si>
  <si>
    <t>SRCB0000345</t>
  </si>
  <si>
    <t>SRCB0000346</t>
  </si>
  <si>
    <t>SRCB0000347</t>
  </si>
  <si>
    <t>SRCB0000348</t>
  </si>
  <si>
    <t>SRCB0000349</t>
  </si>
  <si>
    <t>SRCB0000350</t>
  </si>
  <si>
    <t>SRCB0000352</t>
  </si>
  <si>
    <t>SRCB0000353</t>
  </si>
  <si>
    <t>SRCB0000354</t>
  </si>
  <si>
    <t>SRCB0000356</t>
  </si>
  <si>
    <t>SRCB0000357</t>
  </si>
  <si>
    <t>SRCB0000358</t>
  </si>
  <si>
    <t>SRCB0000359</t>
  </si>
  <si>
    <t>SRCB0000360</t>
  </si>
  <si>
    <t>SRCB0000361</t>
  </si>
  <si>
    <t>SRCB0000362</t>
  </si>
  <si>
    <t>SRCB0000363</t>
  </si>
  <si>
    <t>SRCB0000364</t>
  </si>
  <si>
    <t>SRCB0000365</t>
  </si>
  <si>
    <t>SRCB0000366</t>
  </si>
  <si>
    <t>SRCB0000367</t>
  </si>
  <si>
    <t>SRCB0000368</t>
  </si>
  <si>
    <t>SRCB0000369</t>
  </si>
  <si>
    <t>SRCB0000370</t>
  </si>
  <si>
    <t>SRCB0000371</t>
  </si>
  <si>
    <t>SRCB0000372</t>
  </si>
  <si>
    <t>SRCB0000373</t>
  </si>
  <si>
    <t>SRCB0000374</t>
  </si>
  <si>
    <t>SRCB0000375</t>
  </si>
  <si>
    <t>SRCB0000376</t>
  </si>
  <si>
    <t>SRCB0000378</t>
  </si>
  <si>
    <t>SRCB0000379</t>
  </si>
  <si>
    <t>SRCB0000380</t>
  </si>
  <si>
    <t>SRCB0000381</t>
  </si>
  <si>
    <t>SRCB0000382</t>
  </si>
  <si>
    <t>SRCB0000383</t>
  </si>
  <si>
    <t>SRCB0000384</t>
  </si>
  <si>
    <t>SRCB0000385</t>
  </si>
  <si>
    <t>SRCB0000386</t>
  </si>
  <si>
    <t>SRCB0000387</t>
  </si>
  <si>
    <t>SRCB0000388</t>
  </si>
  <si>
    <t>SRCB0000389</t>
  </si>
  <si>
    <t>SRCB0000390</t>
  </si>
  <si>
    <t>SRCB0000391</t>
  </si>
  <si>
    <t>SRCB0000392</t>
  </si>
  <si>
    <t>SRCB0000393</t>
  </si>
  <si>
    <t>SRCB0000395</t>
  </si>
  <si>
    <t>SRCB0000396</t>
  </si>
  <si>
    <t>SRCB0000397</t>
  </si>
  <si>
    <t>SRCB0000398</t>
  </si>
  <si>
    <t>SRCB0000399</t>
  </si>
  <si>
    <t>SRCB0000400</t>
  </si>
  <si>
    <t>SRCB0000401</t>
  </si>
  <si>
    <t>SRCB0000402</t>
  </si>
  <si>
    <t>SRCB0000403</t>
  </si>
  <si>
    <t>SRCB0000404</t>
  </si>
  <si>
    <t>SRCB0000405</t>
  </si>
  <si>
    <t>SRCB0000407</t>
  </si>
  <si>
    <t>SRCB0000408</t>
  </si>
  <si>
    <t>SRCB0000409</t>
  </si>
  <si>
    <t>SRCB0000410</t>
  </si>
  <si>
    <t>SRCB0000411</t>
  </si>
  <si>
    <t>SRCB0000412</t>
  </si>
  <si>
    <t>SRCB0000413</t>
  </si>
  <si>
    <t>SRCB0000414</t>
  </si>
  <si>
    <t>SRCB0000415</t>
  </si>
  <si>
    <t>SRCB0000416</t>
  </si>
  <si>
    <t>SRCB0000418</t>
  </si>
  <si>
    <t>SRCB0000419</t>
  </si>
  <si>
    <t>SRCB0000423</t>
  </si>
  <si>
    <t>SRCB0000424</t>
  </si>
  <si>
    <t>SRCB0000425</t>
  </si>
  <si>
    <t>SRCB0000426</t>
  </si>
  <si>
    <t>SRCB0000427</t>
  </si>
  <si>
    <t>SRCB0000428</t>
  </si>
  <si>
    <t>SRCB0000429</t>
  </si>
  <si>
    <t>SRCB0000430</t>
  </si>
  <si>
    <t>SRCB0000431</t>
  </si>
  <si>
    <t>SRCB0000825</t>
  </si>
  <si>
    <t>SRCB0000TRE</t>
  </si>
  <si>
    <t>SUTB0248002</t>
  </si>
  <si>
    <t>SUTB0248003</t>
  </si>
  <si>
    <t>SUTB0248004</t>
  </si>
  <si>
    <t>SUTB0248005</t>
  </si>
  <si>
    <t>SUTB0248006</t>
  </si>
  <si>
    <t>SUTB0248007</t>
  </si>
  <si>
    <t>SUTB0248008</t>
  </si>
  <si>
    <t>SUTB0248009</t>
  </si>
  <si>
    <t>SUTB0248010</t>
  </si>
  <si>
    <t>SUTB0248011</t>
  </si>
  <si>
    <t>SUTB0248013</t>
  </si>
  <si>
    <t>SUTB0248014</t>
  </si>
  <si>
    <t>SUTB0248015</t>
  </si>
  <si>
    <t>SUTB0248016</t>
  </si>
  <si>
    <t>SUTB0248017</t>
  </si>
  <si>
    <t>SVCB0000002</t>
  </si>
  <si>
    <t>SVCB0000003</t>
  </si>
  <si>
    <t>SVCB0000004</t>
  </si>
  <si>
    <t>SVCB0000005</t>
  </si>
  <si>
    <t>SVCB0000006</t>
  </si>
  <si>
    <t>SVCB0000007</t>
  </si>
  <si>
    <t>SVCB0000008</t>
  </si>
  <si>
    <t>SVCB0000009</t>
  </si>
  <si>
    <t>SVCB0000010</t>
  </si>
  <si>
    <t>SVCB0000011</t>
  </si>
  <si>
    <t>SVCB0000012</t>
  </si>
  <si>
    <t>SVCB0000013</t>
  </si>
  <si>
    <t>SVCB0000015</t>
  </si>
  <si>
    <t>SVCB0000016</t>
  </si>
  <si>
    <t>SVCB0000017</t>
  </si>
  <si>
    <t>SVCB0000018</t>
  </si>
  <si>
    <t>SVCB0000019</t>
  </si>
  <si>
    <t>SVCB0000020</t>
  </si>
  <si>
    <t>SVCB0000021</t>
  </si>
  <si>
    <t>SVCB0000022</t>
  </si>
  <si>
    <t>SVCB0000023</t>
  </si>
  <si>
    <t>SVCB0000024</t>
  </si>
  <si>
    <t>SVCB0000025</t>
  </si>
  <si>
    <t>SVCB0000026</t>
  </si>
  <si>
    <t>SVCB0000027</t>
  </si>
  <si>
    <t>SVCB0000030</t>
  </si>
  <si>
    <t>SVCB0000031</t>
  </si>
  <si>
    <t>SVCB0000032</t>
  </si>
  <si>
    <t>SVCB0000033</t>
  </si>
  <si>
    <t>SVCB0000034</t>
  </si>
  <si>
    <t>SVCB0000035</t>
  </si>
  <si>
    <t>SVCB0000036</t>
  </si>
  <si>
    <t>SVCB0000037</t>
  </si>
  <si>
    <t>SVCB0000038</t>
  </si>
  <si>
    <t>SVCB0000039</t>
  </si>
  <si>
    <t>SVCB0000040</t>
  </si>
  <si>
    <t>SVCB0000041</t>
  </si>
  <si>
    <t>SVCB0000042</t>
  </si>
  <si>
    <t>SVCB0000043</t>
  </si>
  <si>
    <t>SVCB0000044</t>
  </si>
  <si>
    <t>SVCB0000045</t>
  </si>
  <si>
    <t>SVCB0000046</t>
  </si>
  <si>
    <t>SVCB0000047</t>
  </si>
  <si>
    <t>SVCB0000048</t>
  </si>
  <si>
    <t>SVCB0000049</t>
  </si>
  <si>
    <t>SVCB0000050</t>
  </si>
  <si>
    <t>SVCB0000051</t>
  </si>
  <si>
    <t>SVCB0000052</t>
  </si>
  <si>
    <t>SVCB0000053</t>
  </si>
  <si>
    <t>SVCB0000054</t>
  </si>
  <si>
    <t>SVCB0000055</t>
  </si>
  <si>
    <t>SVCB0000056</t>
  </si>
  <si>
    <t>SVCB0000057</t>
  </si>
  <si>
    <t>SVCB0000058</t>
  </si>
  <si>
    <t>SVCB0000059</t>
  </si>
  <si>
    <t>SVCB0000060</t>
  </si>
  <si>
    <t>SVCB0000061</t>
  </si>
  <si>
    <t>SVCB0000062</t>
  </si>
  <si>
    <t>SVCB0000063</t>
  </si>
  <si>
    <t>SVCB0000064</t>
  </si>
  <si>
    <t>SVCB0000065</t>
  </si>
  <si>
    <t>SVCB0000066</t>
  </si>
  <si>
    <t>SVCB0000067</t>
  </si>
  <si>
    <t>SVCB0000068</t>
  </si>
  <si>
    <t>SVCB0000069</t>
  </si>
  <si>
    <t>SVCB0000070</t>
  </si>
  <si>
    <t>SVCB0000071</t>
  </si>
  <si>
    <t>SVCB0000072</t>
  </si>
  <si>
    <t>SVCB0000073</t>
  </si>
  <si>
    <t>SVCB0000074</t>
  </si>
  <si>
    <t>SVCB0000075</t>
  </si>
  <si>
    <t>SVCB0000076</t>
  </si>
  <si>
    <t>SVCB0000077</t>
  </si>
  <si>
    <t>SVCB0000078</t>
  </si>
  <si>
    <t>SVCB0000079</t>
  </si>
  <si>
    <t>SVCB0000080</t>
  </si>
  <si>
    <t>SVCB0000081</t>
  </si>
  <si>
    <t>SVCB0000082</t>
  </si>
  <si>
    <t>SVCB0000083</t>
  </si>
  <si>
    <t>SVCB0000084</t>
  </si>
  <si>
    <t>SVCB0000085</t>
  </si>
  <si>
    <t>SVCB0000086</t>
  </si>
  <si>
    <t>SVCB0000087</t>
  </si>
  <si>
    <t>SVCB0000088</t>
  </si>
  <si>
    <t>SVCB0000090</t>
  </si>
  <si>
    <t>SVCB0000091</t>
  </si>
  <si>
    <t>SVCB0000092</t>
  </si>
  <si>
    <t>SVCB0000093</t>
  </si>
  <si>
    <t>SVCB0000094</t>
  </si>
  <si>
    <t>SVCB0000095</t>
  </si>
  <si>
    <t>SVCB0000096</t>
  </si>
  <si>
    <t>SVCB0000097</t>
  </si>
  <si>
    <t>SVCB0000098</t>
  </si>
  <si>
    <t>SVCB0000099</t>
  </si>
  <si>
    <t>SVCB0000100</t>
  </si>
  <si>
    <t>SVCB0000101</t>
  </si>
  <si>
    <t>SVCB0000102</t>
  </si>
  <si>
    <t>SVCB0000103</t>
  </si>
  <si>
    <t>SVCB0000104</t>
  </si>
  <si>
    <t>SVCB0000105</t>
  </si>
  <si>
    <t>SVCB0000106</t>
  </si>
  <si>
    <t>SVCB0000107</t>
  </si>
  <si>
    <t>SVCB0000108</t>
  </si>
  <si>
    <t>SVCB0000109</t>
  </si>
  <si>
    <t>SVCB0000110</t>
  </si>
  <si>
    <t>SVCB0000111</t>
  </si>
  <si>
    <t>SVCB0000112</t>
  </si>
  <si>
    <t>SVCB0000113</t>
  </si>
  <si>
    <t>SVCB0000114</t>
  </si>
  <si>
    <t>SVCB0000115</t>
  </si>
  <si>
    <t>SVCB0000116</t>
  </si>
  <si>
    <t>SVCB0000119</t>
  </si>
  <si>
    <t>SVCB0000120</t>
  </si>
  <si>
    <t>SVCB0000121</t>
  </si>
  <si>
    <t>SVCB0000126</t>
  </si>
  <si>
    <t>SVCB0000127</t>
  </si>
  <si>
    <t>SVCB0000128</t>
  </si>
  <si>
    <t>SVCB0000129</t>
  </si>
  <si>
    <t>SVCB0000130</t>
  </si>
  <si>
    <t>SVCB0000131</t>
  </si>
  <si>
    <t>SVCB0000135</t>
  </si>
  <si>
    <t>SVCB0000143</t>
  </si>
  <si>
    <t>SVCB0000144</t>
  </si>
  <si>
    <t>SVCB0000145</t>
  </si>
  <si>
    <t>SVCB0000146</t>
  </si>
  <si>
    <t>SVCB0000147</t>
  </si>
  <si>
    <t>SVCB0000148</t>
  </si>
  <si>
    <t>SVCB0000149</t>
  </si>
  <si>
    <t>SVCB0000150</t>
  </si>
  <si>
    <t>SVCB0000151</t>
  </si>
  <si>
    <t>SVCB0000152</t>
  </si>
  <si>
    <t>SVCB0000153</t>
  </si>
  <si>
    <t>SVCB0000154</t>
  </si>
  <si>
    <t>SVCB0000155</t>
  </si>
  <si>
    <t>SVCB0000156</t>
  </si>
  <si>
    <t>SVCB0000157</t>
  </si>
  <si>
    <t>SVCB0000158</t>
  </si>
  <si>
    <t>SVCB0000159</t>
  </si>
  <si>
    <t>SVCB0000160</t>
  </si>
  <si>
    <t>SVCB0000163</t>
  </si>
  <si>
    <t>SVCB0000164</t>
  </si>
  <si>
    <t>SVCB0000165</t>
  </si>
  <si>
    <t>SVCB0000166</t>
  </si>
  <si>
    <t>SVCB0000175</t>
  </si>
  <si>
    <t>SVCB0000176</t>
  </si>
  <si>
    <t>SVCB0000177</t>
  </si>
  <si>
    <t>SVCB0000199</t>
  </si>
  <si>
    <t>SVCB0000200</t>
  </si>
  <si>
    <t>SVCB0000201</t>
  </si>
  <si>
    <t>SVCB0000202</t>
  </si>
  <si>
    <t>SVCB0000203</t>
  </si>
  <si>
    <t>SVCB0000204</t>
  </si>
  <si>
    <t>SVCB0000205</t>
  </si>
  <si>
    <t>SVCB0000249</t>
  </si>
  <si>
    <t>SVCB0000250</t>
  </si>
  <si>
    <t>SVCB0000251</t>
  </si>
  <si>
    <t>SVCB0000301</t>
  </si>
  <si>
    <t>SVCB0001002</t>
  </si>
  <si>
    <t>SVCB0001003</t>
  </si>
  <si>
    <t>SVCB0001004</t>
  </si>
  <si>
    <t>SVCB0001005</t>
  </si>
  <si>
    <t>SVCB0001006</t>
  </si>
  <si>
    <t>SVCB0001007</t>
  </si>
  <si>
    <t>SVCB0001008</t>
  </si>
  <si>
    <t>SVCB0001009</t>
  </si>
  <si>
    <t>SVCB0001010</t>
  </si>
  <si>
    <t>SVCB0001011</t>
  </si>
  <si>
    <t>SVCB0001012</t>
  </si>
  <si>
    <t>SVCB0001013</t>
  </si>
  <si>
    <t>SVCB0001014</t>
  </si>
  <si>
    <t>SVCB0001015</t>
  </si>
  <si>
    <t>SVCB0001016</t>
  </si>
  <si>
    <t>SVCB0001017</t>
  </si>
  <si>
    <t>SVCB0001018</t>
  </si>
  <si>
    <t>SVCB0002001</t>
  </si>
  <si>
    <t>SVCB0002002</t>
  </si>
  <si>
    <t>SVCB0002003</t>
  </si>
  <si>
    <t>SVCB0003002</t>
  </si>
  <si>
    <t>SVCB0003003</t>
  </si>
  <si>
    <t>SVCB0003004</t>
  </si>
  <si>
    <t>SVCB0003005</t>
  </si>
  <si>
    <t>SVCB0003006</t>
  </si>
  <si>
    <t>SVCB0003007</t>
  </si>
  <si>
    <t>SVCB0003008</t>
  </si>
  <si>
    <t>SVCB0003009</t>
  </si>
  <si>
    <t>SVCB0003010</t>
  </si>
  <si>
    <t>SVCB0003011</t>
  </si>
  <si>
    <t>SVCB0003012</t>
  </si>
  <si>
    <t>SVCB0003013</t>
  </si>
  <si>
    <t>SVCB0004002</t>
  </si>
  <si>
    <t>SVCB0004003</t>
  </si>
  <si>
    <t>SVCB0004004</t>
  </si>
  <si>
    <t>SVCB0004005</t>
  </si>
  <si>
    <t>SVCB0004006</t>
  </si>
  <si>
    <t>SVCB0005002</t>
  </si>
  <si>
    <t>SVCB0005003</t>
  </si>
  <si>
    <t>SVCB0005004</t>
  </si>
  <si>
    <t>SVCB0005005</t>
  </si>
  <si>
    <t>SVCB0005006</t>
  </si>
  <si>
    <t>SVCB0005007</t>
  </si>
  <si>
    <t>SVCB0005008</t>
  </si>
  <si>
    <t>SVCB0005009</t>
  </si>
  <si>
    <t>SVCB0005010</t>
  </si>
  <si>
    <t>SVCB0005012</t>
  </si>
  <si>
    <t>SVCB0005013</t>
  </si>
  <si>
    <t>SVCB0006002</t>
  </si>
  <si>
    <t>SVCB0006003</t>
  </si>
  <si>
    <t>SVCB0006004</t>
  </si>
  <si>
    <t>SVCB0006005</t>
  </si>
  <si>
    <t>SVCB0006006</t>
  </si>
  <si>
    <t>SVCB0006007</t>
  </si>
  <si>
    <t>SVCB0006008</t>
  </si>
  <si>
    <t>SVCB0006009</t>
  </si>
  <si>
    <t>SVCB0006010</t>
  </si>
  <si>
    <t>SVCB0006011</t>
  </si>
  <si>
    <t>SVCB0006012</t>
  </si>
  <si>
    <t>SVCB0006013</t>
  </si>
  <si>
    <t>SVCB0006014</t>
  </si>
  <si>
    <t>SVCB0006015</t>
  </si>
  <si>
    <t>SVCB0007002</t>
  </si>
  <si>
    <t>SVCB0007003</t>
  </si>
  <si>
    <t>SVCB0007004</t>
  </si>
  <si>
    <t>SVCB0007005</t>
  </si>
  <si>
    <t>SVCB0007006</t>
  </si>
  <si>
    <t>SVCB0007007</t>
  </si>
  <si>
    <t>SVCB0007008</t>
  </si>
  <si>
    <t>SVCB0007009</t>
  </si>
  <si>
    <t>SVCB0007010</t>
  </si>
  <si>
    <t>SVCB0007011</t>
  </si>
  <si>
    <t>SVCB0007012</t>
  </si>
  <si>
    <t>SVCB0007013</t>
  </si>
  <si>
    <t>SVCB0007014</t>
  </si>
  <si>
    <t>SVCB0007015</t>
  </si>
  <si>
    <t>SVCB0007016</t>
  </si>
  <si>
    <t>SVCB0008002</t>
  </si>
  <si>
    <t>SVCB0008003</t>
  </si>
  <si>
    <t>SVCB0008004</t>
  </si>
  <si>
    <t>SVCB0008005</t>
  </si>
  <si>
    <t>SVCB0008006</t>
  </si>
  <si>
    <t>SVCB0008007</t>
  </si>
  <si>
    <t>SVCB0008008</t>
  </si>
  <si>
    <t>SVCB0008009</t>
  </si>
  <si>
    <t>SVCB0008010</t>
  </si>
  <si>
    <t>SVCB0008011</t>
  </si>
  <si>
    <t>SVCB0008012</t>
  </si>
  <si>
    <t>SVCB0008013</t>
  </si>
  <si>
    <t>SVCB0008014</t>
  </si>
  <si>
    <t>SVCB0008015</t>
  </si>
  <si>
    <t>SVCB0008016</t>
  </si>
  <si>
    <t>SVCB0008017</t>
  </si>
  <si>
    <t>SVCB0008018</t>
  </si>
  <si>
    <t>SVCB0009002</t>
  </si>
  <si>
    <t>SVCB0009003</t>
  </si>
  <si>
    <t>SVCB0009004</t>
  </si>
  <si>
    <t>SVCB0009005</t>
  </si>
  <si>
    <t>SVCB0009006</t>
  </si>
  <si>
    <t>SVCB0009007</t>
  </si>
  <si>
    <t>SVCB0009008</t>
  </si>
  <si>
    <t>SVCB0009009</t>
  </si>
  <si>
    <t>SVCB0009010</t>
  </si>
  <si>
    <t>SVCB0009011</t>
  </si>
  <si>
    <t>SVCB0009012</t>
  </si>
  <si>
    <t>SVCB0009013</t>
  </si>
  <si>
    <t>SVCB0009014</t>
  </si>
  <si>
    <t>SVCB0009015</t>
  </si>
  <si>
    <t>SVCB0009016</t>
  </si>
  <si>
    <t>SVCB0009017</t>
  </si>
  <si>
    <t>SVCB0009018</t>
  </si>
  <si>
    <t>SVCB0009019</t>
  </si>
  <si>
    <t>SVCB0009020</t>
  </si>
  <si>
    <t>SVCB0009021</t>
  </si>
  <si>
    <t>SVCB0009022</t>
  </si>
  <si>
    <t>SVCB0009023</t>
  </si>
  <si>
    <t>SVCB0009024</t>
  </si>
  <si>
    <t>SVCB0009025</t>
  </si>
  <si>
    <t>SVCB0009026</t>
  </si>
  <si>
    <t>SVCB0009027</t>
  </si>
  <si>
    <t>SVCB0010002</t>
  </si>
  <si>
    <t>SVCB0010003</t>
  </si>
  <si>
    <t>SVCB0010004</t>
  </si>
  <si>
    <t>SVCB0010005</t>
  </si>
  <si>
    <t>SVCB0010006</t>
  </si>
  <si>
    <t>SVCB0010007</t>
  </si>
  <si>
    <t>SVCB0010008</t>
  </si>
  <si>
    <t>SVCB0010009</t>
  </si>
  <si>
    <t>SVCB0010010</t>
  </si>
  <si>
    <t>SVCB0010011</t>
  </si>
  <si>
    <t>SVCB0010012</t>
  </si>
  <si>
    <t>SVCB0010013</t>
  </si>
  <si>
    <t>SVCB0010014</t>
  </si>
  <si>
    <t>SVCB0010015</t>
  </si>
  <si>
    <t>SVCB0010016</t>
  </si>
  <si>
    <t>SVCB0010017</t>
  </si>
  <si>
    <t>SVCB0010018</t>
  </si>
  <si>
    <t>SVCB0010019</t>
  </si>
  <si>
    <t>SVCB0010020</t>
  </si>
  <si>
    <t>SVCB0011002</t>
  </si>
  <si>
    <t>SVCB0012002</t>
  </si>
  <si>
    <t>SVCB0013002</t>
  </si>
  <si>
    <t>SVCB0013003</t>
  </si>
  <si>
    <t>SVCB0013004</t>
  </si>
  <si>
    <t>SVCB0013005</t>
  </si>
  <si>
    <t>SVCB0013006</t>
  </si>
  <si>
    <t>SVCB0013007</t>
  </si>
  <si>
    <t>SVCB0013008</t>
  </si>
  <si>
    <t>SVCB0013009</t>
  </si>
  <si>
    <t>SVCB0014002</t>
  </si>
  <si>
    <t>SVCB0014003</t>
  </si>
  <si>
    <t>SVCB0014004</t>
  </si>
  <si>
    <t>SVCB0015002</t>
  </si>
  <si>
    <t>SVCB0016002</t>
  </si>
  <si>
    <t>SVCB0016003</t>
  </si>
  <si>
    <t>SVCB0016004</t>
  </si>
  <si>
    <t>SVCB0016005</t>
  </si>
  <si>
    <t>SVCB0016006</t>
  </si>
  <si>
    <t>SVCB0016007</t>
  </si>
  <si>
    <t>SVCB0016008</t>
  </si>
  <si>
    <t>SVCB0016009</t>
  </si>
  <si>
    <t>SVCB0016010</t>
  </si>
  <si>
    <t>SVCB0016011</t>
  </si>
  <si>
    <t>SVCB0016012</t>
  </si>
  <si>
    <t>SVCB0016013</t>
  </si>
  <si>
    <t>SVCB0016014</t>
  </si>
  <si>
    <t>SVCB0016015</t>
  </si>
  <si>
    <t>SVCB0016016</t>
  </si>
  <si>
    <t>SVCB0016017</t>
  </si>
  <si>
    <t>SVCB0016018</t>
  </si>
  <si>
    <t>SVCB0016101</t>
  </si>
  <si>
    <t>SVCB0017002</t>
  </si>
  <si>
    <t>SVCB0018002</t>
  </si>
  <si>
    <t>SVCB0018003</t>
  </si>
  <si>
    <t>SVCB0018004</t>
  </si>
  <si>
    <t>SVCB0018005</t>
  </si>
  <si>
    <t>SVCB0018006</t>
  </si>
  <si>
    <t>SVCB0018007</t>
  </si>
  <si>
    <t>SVCB0019002</t>
  </si>
  <si>
    <t>SVCB0019003</t>
  </si>
  <si>
    <t>SVCB0020002</t>
  </si>
  <si>
    <t>SVCB0020003</t>
  </si>
  <si>
    <t>SVCB0020004</t>
  </si>
  <si>
    <t>SVCB0020005</t>
  </si>
  <si>
    <t>SVCB0021002</t>
  </si>
  <si>
    <t>SVCB0022002</t>
  </si>
  <si>
    <t>SVCB0023002</t>
  </si>
  <si>
    <t>SVCB0023003</t>
  </si>
  <si>
    <t>SVCB0023004</t>
  </si>
  <si>
    <t>SVCB0023005</t>
  </si>
  <si>
    <t>SVCB0024002</t>
  </si>
  <si>
    <t>SVCB0024003</t>
  </si>
  <si>
    <t>SVCB0024004</t>
  </si>
  <si>
    <t>SVCB0024005</t>
  </si>
  <si>
    <t>SVCB0025002</t>
  </si>
  <si>
    <t>SVCB0025003</t>
  </si>
  <si>
    <t>SVCB0026002</t>
  </si>
  <si>
    <t>SVCB0026003</t>
  </si>
  <si>
    <t>SVCB0027002</t>
  </si>
  <si>
    <t>SVCB0027003</t>
  </si>
  <si>
    <t>SVCB0028002</t>
  </si>
  <si>
    <t>SVCB0029002</t>
  </si>
  <si>
    <t>SVCB0030002</t>
  </si>
  <si>
    <t>SVCB0030003</t>
  </si>
  <si>
    <t>SVCB0030004</t>
  </si>
  <si>
    <t>SVCB0030005</t>
  </si>
  <si>
    <t>SVCB0030006</t>
  </si>
  <si>
    <t>SVCB0030007</t>
  </si>
  <si>
    <t>SVCB0030008</t>
  </si>
  <si>
    <t>SVCB0030009</t>
  </si>
  <si>
    <t>SVCB0030010</t>
  </si>
  <si>
    <t>SVCB0030011</t>
  </si>
  <si>
    <t>SVCB0033002</t>
  </si>
  <si>
    <t>SVCB0033003</t>
  </si>
  <si>
    <t>SVCB0033004</t>
  </si>
  <si>
    <t>SVCB0033005</t>
  </si>
  <si>
    <t>SVCB0033006</t>
  </si>
  <si>
    <t>SVCB0033007</t>
  </si>
  <si>
    <t>SVCB0033008</t>
  </si>
  <si>
    <t>SYNB0000005</t>
  </si>
  <si>
    <t>SYNB0000012</t>
  </si>
  <si>
    <t>SYNB0000100</t>
  </si>
  <si>
    <t>SYNB0000101</t>
  </si>
  <si>
    <t>SYNB0000103</t>
  </si>
  <si>
    <t>SYNB0000104</t>
  </si>
  <si>
    <t>SYNB0000105</t>
  </si>
  <si>
    <t>SYNB0000106</t>
  </si>
  <si>
    <t>SYNB0000107</t>
  </si>
  <si>
    <t>SYNB0000109</t>
  </si>
  <si>
    <t>SYNB0000110</t>
  </si>
  <si>
    <t>SYNB0000111</t>
  </si>
  <si>
    <t>SYNB0000112</t>
  </si>
  <si>
    <t>SYNB0000113</t>
  </si>
  <si>
    <t>SYNB0000114</t>
  </si>
  <si>
    <t>SYNB0000115</t>
  </si>
  <si>
    <t>SYNB0000116</t>
  </si>
  <si>
    <t>SYNB0000117</t>
  </si>
  <si>
    <t>SYNB0000118</t>
  </si>
  <si>
    <t>SYNB0000119</t>
  </si>
  <si>
    <t>SYNB0000120</t>
  </si>
  <si>
    <t>SYNB0000121</t>
  </si>
  <si>
    <t>SYNB0000122</t>
  </si>
  <si>
    <t>SYNB0000123</t>
  </si>
  <si>
    <t>SYNB0000124</t>
  </si>
  <si>
    <t>SYNB0000125</t>
  </si>
  <si>
    <t>SYNB0000126</t>
  </si>
  <si>
    <t>SYNB0000127</t>
  </si>
  <si>
    <t>SYNB0000128</t>
  </si>
  <si>
    <t>SYNB0000129</t>
  </si>
  <si>
    <t>SYNB0000130</t>
  </si>
  <si>
    <t>SYNB0000131</t>
  </si>
  <si>
    <t>SYNB0000132</t>
  </si>
  <si>
    <t>SYNB0000133</t>
  </si>
  <si>
    <t>SYNB0000134</t>
  </si>
  <si>
    <t>SYNB0000135</t>
  </si>
  <si>
    <t>SYNB0000136</t>
  </si>
  <si>
    <t>SYNB0000137</t>
  </si>
  <si>
    <t>SYNB0000138</t>
  </si>
  <si>
    <t>SYNB0000139</t>
  </si>
  <si>
    <t>SYNB0000140</t>
  </si>
  <si>
    <t>SYNB0000141</t>
  </si>
  <si>
    <t>SYNB0000142</t>
  </si>
  <si>
    <t>SYNB0000143</t>
  </si>
  <si>
    <t>SYNB0000144</t>
  </si>
  <si>
    <t>SYNB0000145</t>
  </si>
  <si>
    <t>SYNB0000146</t>
  </si>
  <si>
    <t>SYNB0000147</t>
  </si>
  <si>
    <t>SYNB0000148</t>
  </si>
  <si>
    <t>SYNB0000149</t>
  </si>
  <si>
    <t>SYNB0000150</t>
  </si>
  <si>
    <t>SYNB0000151</t>
  </si>
  <si>
    <t>SYNB0000152</t>
  </si>
  <si>
    <t>SYNB0000153</t>
  </si>
  <si>
    <t>SYNB0000154</t>
  </si>
  <si>
    <t>SYNB0000155</t>
  </si>
  <si>
    <t>SYNB0000156</t>
  </si>
  <si>
    <t>SYNB0000157</t>
  </si>
  <si>
    <t>SYNB0000158</t>
  </si>
  <si>
    <t>SYNB0000159</t>
  </si>
  <si>
    <t>SYNB0000160</t>
  </si>
  <si>
    <t>SYNB0000161</t>
  </si>
  <si>
    <t>SYNB0000162</t>
  </si>
  <si>
    <t>SYNB0000163</t>
  </si>
  <si>
    <t>SYNB0000164</t>
  </si>
  <si>
    <t>SYNB0000165</t>
  </si>
  <si>
    <t>SYNB0000166</t>
  </si>
  <si>
    <t>SYNB0000167</t>
  </si>
  <si>
    <t>SYNB0000168</t>
  </si>
  <si>
    <t>SYNB0000169</t>
  </si>
  <si>
    <t>SYNB0000170</t>
  </si>
  <si>
    <t>SYNB0000171</t>
  </si>
  <si>
    <t>SYNB0000172</t>
  </si>
  <si>
    <t>SYNB0000173</t>
  </si>
  <si>
    <t>SYNB0000174</t>
  </si>
  <si>
    <t>SYNB0000175</t>
  </si>
  <si>
    <t>SYNB0000176</t>
  </si>
  <si>
    <t>SYNB0000177</t>
  </si>
  <si>
    <t>SYNB0000178</t>
  </si>
  <si>
    <t>SYNB0000179</t>
  </si>
  <si>
    <t>SYNB0000180</t>
  </si>
  <si>
    <t>SYNB0000181</t>
  </si>
  <si>
    <t>SYNB0000182</t>
  </si>
  <si>
    <t>SYNB0000183</t>
  </si>
  <si>
    <t>SYNB0000184</t>
  </si>
  <si>
    <t>SYNB0000186</t>
  </si>
  <si>
    <t>SYNB0000187</t>
  </si>
  <si>
    <t>SYNB0000188</t>
  </si>
  <si>
    <t>SYNB0000189</t>
  </si>
  <si>
    <t>SYNB0000190</t>
  </si>
  <si>
    <t>SYNB0000191</t>
  </si>
  <si>
    <t>SYNB0000192</t>
  </si>
  <si>
    <t>SYNB0000193</t>
  </si>
  <si>
    <t>SYNB0000194</t>
  </si>
  <si>
    <t>SYNB0000195</t>
  </si>
  <si>
    <t>SYNB0000196</t>
  </si>
  <si>
    <t>SYNB0000198</t>
  </si>
  <si>
    <t>SYNB0000199</t>
  </si>
  <si>
    <t>SYNB0000204</t>
  </si>
  <si>
    <t>SYNB0000205</t>
  </si>
  <si>
    <t>SYNB0000207</t>
  </si>
  <si>
    <t>SYNB0000208</t>
  </si>
  <si>
    <t>SYNB0000209</t>
  </si>
  <si>
    <t>SYNB0000210</t>
  </si>
  <si>
    <t>SYNB0000211</t>
  </si>
  <si>
    <t>SYNB0000212</t>
  </si>
  <si>
    <t>SYNB0000213</t>
  </si>
  <si>
    <t>SYNB0000214</t>
  </si>
  <si>
    <t>SYNB0000215</t>
  </si>
  <si>
    <t>SYNB0000216</t>
  </si>
  <si>
    <t>SYNB0000218</t>
  </si>
  <si>
    <t>SYNB0000219</t>
  </si>
  <si>
    <t>SYNB0000220</t>
  </si>
  <si>
    <t>SYNB0000221</t>
  </si>
  <si>
    <t>SYNB0000222</t>
  </si>
  <si>
    <t>SYNB0000225</t>
  </si>
  <si>
    <t>SYNB0000227</t>
  </si>
  <si>
    <t>SYNB0000231</t>
  </si>
  <si>
    <t>SYNB0000232</t>
  </si>
  <si>
    <t>SYNB0000233</t>
  </si>
  <si>
    <t>SYNB0000236</t>
  </si>
  <si>
    <t>SYNB0000237</t>
  </si>
  <si>
    <t>SYNB0000238</t>
  </si>
  <si>
    <t>SYNB0000239</t>
  </si>
  <si>
    <t>SYNB0000240</t>
  </si>
  <si>
    <t>SYNB0000241</t>
  </si>
  <si>
    <t>SYNB0000242</t>
  </si>
  <si>
    <t>SYNB0000243</t>
  </si>
  <si>
    <t>SYNB0000244</t>
  </si>
  <si>
    <t>SYNB0000245</t>
  </si>
  <si>
    <t>SYNB0000246</t>
  </si>
  <si>
    <t>SYNB0000247</t>
  </si>
  <si>
    <t>SYNB0000248</t>
  </si>
  <si>
    <t>SYNB0000250</t>
  </si>
  <si>
    <t>SYNB0000251</t>
  </si>
  <si>
    <t>SYNB0000252</t>
  </si>
  <si>
    <t>SYNB0000253</t>
  </si>
  <si>
    <t>SYNB0000254</t>
  </si>
  <si>
    <t>SYNB0000256</t>
  </si>
  <si>
    <t>SYNB0000257</t>
  </si>
  <si>
    <t>SYNB0000258</t>
  </si>
  <si>
    <t>SYNB0000261</t>
  </si>
  <si>
    <t>SYNB0000263</t>
  </si>
  <si>
    <t>SYNB0000264</t>
  </si>
  <si>
    <t>SYNB0000265</t>
  </si>
  <si>
    <t>SYNB0000266</t>
  </si>
  <si>
    <t>SYNB0000267</t>
  </si>
  <si>
    <t>SYNB0000268</t>
  </si>
  <si>
    <t>SYNB0000269</t>
  </si>
  <si>
    <t>SYNB0000270</t>
  </si>
  <si>
    <t>SYNB0000271</t>
  </si>
  <si>
    <t>SYNB0000272</t>
  </si>
  <si>
    <t>SYNB0000273</t>
  </si>
  <si>
    <t>SYNB0000274</t>
  </si>
  <si>
    <t>SYNB0000276</t>
  </si>
  <si>
    <t>SYNB0000277</t>
  </si>
  <si>
    <t>SYNB0000278</t>
  </si>
  <si>
    <t>SYNB0000280</t>
  </si>
  <si>
    <t>SYNB0000281</t>
  </si>
  <si>
    <t>SYNB0000282</t>
  </si>
  <si>
    <t>SYNB0000283</t>
  </si>
  <si>
    <t>SYNB0000284</t>
  </si>
  <si>
    <t>SYNB0000285</t>
  </si>
  <si>
    <t>SYNB0000286</t>
  </si>
  <si>
    <t>SYNB0000287</t>
  </si>
  <si>
    <t>SYNB0000300</t>
  </si>
  <si>
    <t>SYNB0000301</t>
  </si>
  <si>
    <t>SYNB0000302</t>
  </si>
  <si>
    <t>SYNB0000303</t>
  </si>
  <si>
    <t>SYNB0000304</t>
  </si>
  <si>
    <t>SYNB0000305</t>
  </si>
  <si>
    <t>SYNB0000306</t>
  </si>
  <si>
    <t>SYNB0000307</t>
  </si>
  <si>
    <t>SYNB0000308</t>
  </si>
  <si>
    <t>SYNB0000309</t>
  </si>
  <si>
    <t>SYNB0000310</t>
  </si>
  <si>
    <t>SYNB0000311</t>
  </si>
  <si>
    <t>SYNB0000312</t>
  </si>
  <si>
    <t>SYNB0000313</t>
  </si>
  <si>
    <t>SYNB0000314</t>
  </si>
  <si>
    <t>SYNB0000316</t>
  </si>
  <si>
    <t>SYNB0000317</t>
  </si>
  <si>
    <t>SYNB0000318</t>
  </si>
  <si>
    <t>SYNB0000319</t>
  </si>
  <si>
    <t>SYNB0000320</t>
  </si>
  <si>
    <t>SYNB0000321</t>
  </si>
  <si>
    <t>SYNB0000322</t>
  </si>
  <si>
    <t>SYNB0000323</t>
  </si>
  <si>
    <t>SYNB0000324</t>
  </si>
  <si>
    <t>SYNB0000325</t>
  </si>
  <si>
    <t>SYNB0000326</t>
  </si>
  <si>
    <t>SYNB0000327</t>
  </si>
  <si>
    <t>SYNB0000328</t>
  </si>
  <si>
    <t>SYNB0000329</t>
  </si>
  <si>
    <t>SYNB0000330</t>
  </si>
  <si>
    <t>SYNB0000331</t>
  </si>
  <si>
    <t>SYNB0000332</t>
  </si>
  <si>
    <t>SYNB0000334</t>
  </si>
  <si>
    <t>SYNB0000335</t>
  </si>
  <si>
    <t>SYNB0000336</t>
  </si>
  <si>
    <t>SYNB0000338</t>
  </si>
  <si>
    <t>SYNB0000339</t>
  </si>
  <si>
    <t>SYNB0000340</t>
  </si>
  <si>
    <t>SYNB0000341</t>
  </si>
  <si>
    <t>SYNB0000343</t>
  </si>
  <si>
    <t>SYNB0000344</t>
  </si>
  <si>
    <t>SYNB0000345</t>
  </si>
  <si>
    <t>SYNB0000346</t>
  </si>
  <si>
    <t>SYNB0000348</t>
  </si>
  <si>
    <t>SYNB0000349</t>
  </si>
  <si>
    <t>SYNB0000352</t>
  </si>
  <si>
    <t>SYNB0000353</t>
  </si>
  <si>
    <t>SYNB0000354</t>
  </si>
  <si>
    <t>SYNB0000356</t>
  </si>
  <si>
    <t>SYNB0000357</t>
  </si>
  <si>
    <t>SYNB0000358</t>
  </si>
  <si>
    <t>SYNB0000359</t>
  </si>
  <si>
    <t>SYNB0000360</t>
  </si>
  <si>
    <t>SYNB0000361</t>
  </si>
  <si>
    <t>SYNB0000362</t>
  </si>
  <si>
    <t>SYNB0000363</t>
  </si>
  <si>
    <t>SYNB0000367</t>
  </si>
  <si>
    <t>SYNB0000368</t>
  </si>
  <si>
    <t>SYNB0000371</t>
  </si>
  <si>
    <t>SYNB0000372</t>
  </si>
  <si>
    <t>SYNB0000373</t>
  </si>
  <si>
    <t>SYNB0000392</t>
  </si>
  <si>
    <t>SYNB0000400</t>
  </si>
  <si>
    <t>SYNB0000402</t>
  </si>
  <si>
    <t>SYNB0000403</t>
  </si>
  <si>
    <t>SYNB0000404</t>
  </si>
  <si>
    <t>SYNB0000405</t>
  </si>
  <si>
    <t>SYNB0000406</t>
  </si>
  <si>
    <t>SYNB0000407</t>
  </si>
  <si>
    <t>SYNB0000408</t>
  </si>
  <si>
    <t>SYNB0000409</t>
  </si>
  <si>
    <t>SYNB0000410</t>
  </si>
  <si>
    <t>SYNB0000411</t>
  </si>
  <si>
    <t>SYNB0000412</t>
  </si>
  <si>
    <t>SYNB0000413</t>
  </si>
  <si>
    <t>SYNB0000414</t>
  </si>
  <si>
    <t>SYNB0000415</t>
  </si>
  <si>
    <t>SYNB0000416</t>
  </si>
  <si>
    <t>SYNB0000418</t>
  </si>
  <si>
    <t>SYNB0000419</t>
  </si>
  <si>
    <t>SYNB0000420</t>
  </si>
  <si>
    <t>SYNB0000421</t>
  </si>
  <si>
    <t>SYNB0000423</t>
  </si>
  <si>
    <t>SYNB0000424</t>
  </si>
  <si>
    <t>SYNB0000425</t>
  </si>
  <si>
    <t>SYNB0000426</t>
  </si>
  <si>
    <t>SYNB0000427</t>
  </si>
  <si>
    <t>SYNB0000428</t>
  </si>
  <si>
    <t>SYNB0000429</t>
  </si>
  <si>
    <t>SYNB0000431</t>
  </si>
  <si>
    <t>SYNB0000432</t>
  </si>
  <si>
    <t>SYNB0000433</t>
  </si>
  <si>
    <t>SYNB0000434</t>
  </si>
  <si>
    <t>SYNB0000435</t>
  </si>
  <si>
    <t>SYNB0000436</t>
  </si>
  <si>
    <t>SYNB0000437</t>
  </si>
  <si>
    <t>SYNB0000438</t>
  </si>
  <si>
    <t>SYNB0000439</t>
  </si>
  <si>
    <t>SYNB0000440</t>
  </si>
  <si>
    <t>SYNB0000441</t>
  </si>
  <si>
    <t>SYNB0000442</t>
  </si>
  <si>
    <t>SYNB0000444</t>
  </si>
  <si>
    <t>SYNB0000445</t>
  </si>
  <si>
    <t>SYNB0000446</t>
  </si>
  <si>
    <t>SYNB0000448</t>
  </si>
  <si>
    <t>SYNB0000449</t>
  </si>
  <si>
    <t>SYNB0000450</t>
  </si>
  <si>
    <t>SYNB0000451</t>
  </si>
  <si>
    <t>SYNB0000452</t>
  </si>
  <si>
    <t>SYNB0000455</t>
  </si>
  <si>
    <t>SYNB0000456</t>
  </si>
  <si>
    <t>SYNB0000457</t>
  </si>
  <si>
    <t>SYNB0000458</t>
  </si>
  <si>
    <t>SYNB0000459</t>
  </si>
  <si>
    <t>SYNB0000460</t>
  </si>
  <si>
    <t>SYNB0000461</t>
  </si>
  <si>
    <t>SYNB0000462</t>
  </si>
  <si>
    <t>SYNB0000463</t>
  </si>
  <si>
    <t>SYNB0000464</t>
  </si>
  <si>
    <t>SYNB0000466</t>
  </si>
  <si>
    <t>SYNB0000469</t>
  </si>
  <si>
    <t>SYNB0000470</t>
  </si>
  <si>
    <t>SYNB0000471</t>
  </si>
  <si>
    <t>SYNB0000472</t>
  </si>
  <si>
    <t>SYNB0000473</t>
  </si>
  <si>
    <t>SYNB0000474</t>
  </si>
  <si>
    <t>SYNB0000475</t>
  </si>
  <si>
    <t>SYNB0000476</t>
  </si>
  <si>
    <t>SYNB0000478</t>
  </si>
  <si>
    <t>SYNB0000479</t>
  </si>
  <si>
    <t>SYNB0000481</t>
  </si>
  <si>
    <t>SYNB0000482</t>
  </si>
  <si>
    <t>SYNB0000483</t>
  </si>
  <si>
    <t>SYNB0000484</t>
  </si>
  <si>
    <t>SYNB0000485</t>
  </si>
  <si>
    <t>SYNB0000486</t>
  </si>
  <si>
    <t>SYNB0000487</t>
  </si>
  <si>
    <t>SYNB0000488</t>
  </si>
  <si>
    <t>SYNB0000489</t>
  </si>
  <si>
    <t>SYNB0000490</t>
  </si>
  <si>
    <t>SYNB0000491</t>
  </si>
  <si>
    <t>SYNB0000492</t>
  </si>
  <si>
    <t>SYNB0000493</t>
  </si>
  <si>
    <t>SYNB0000494</t>
  </si>
  <si>
    <t>SYNB0000495</t>
  </si>
  <si>
    <t>SYNB0000497</t>
  </si>
  <si>
    <t>SYNB0000498</t>
  </si>
  <si>
    <t>SYNB0000499</t>
  </si>
  <si>
    <t>SYNB0000500</t>
  </si>
  <si>
    <t>SYNB0000502</t>
  </si>
  <si>
    <t>SYNB0000503</t>
  </si>
  <si>
    <t>SYNB0000504</t>
  </si>
  <si>
    <t>SYNB0000505</t>
  </si>
  <si>
    <t>SYNB0000506</t>
  </si>
  <si>
    <t>SYNB0000507</t>
  </si>
  <si>
    <t>SYNB0000508</t>
  </si>
  <si>
    <t>SYNB0000509</t>
  </si>
  <si>
    <t>SYNB0000510</t>
  </si>
  <si>
    <t>SYNB0000511</t>
  </si>
  <si>
    <t>SYNB0000512</t>
  </si>
  <si>
    <t>SYNB0000513</t>
  </si>
  <si>
    <t>SYNB0000514</t>
  </si>
  <si>
    <t>SYNB0000515</t>
  </si>
  <si>
    <t>SYNB0000516</t>
  </si>
  <si>
    <t>SYNB0000517</t>
  </si>
  <si>
    <t>SYNB0000518</t>
  </si>
  <si>
    <t>SYNB0000519</t>
  </si>
  <si>
    <t>SYNB0000520</t>
  </si>
  <si>
    <t>SYNB0000521</t>
  </si>
  <si>
    <t>SYNB0000522</t>
  </si>
  <si>
    <t>SYNB0000523</t>
  </si>
  <si>
    <t>SYNB0000524</t>
  </si>
  <si>
    <t>SYNB0000525</t>
  </si>
  <si>
    <t>SYNB0000527</t>
  </si>
  <si>
    <t>SYNB0000528</t>
  </si>
  <si>
    <t>SYNB0000529</t>
  </si>
  <si>
    <t>SYNB0000534</t>
  </si>
  <si>
    <t>SYNB0000535</t>
  </si>
  <si>
    <t>SYNB0000536</t>
  </si>
  <si>
    <t>SYNB0000538</t>
  </si>
  <si>
    <t>SYNB0000539</t>
  </si>
  <si>
    <t>SYNB0000540</t>
  </si>
  <si>
    <t>SYNB0000542</t>
  </si>
  <si>
    <t>SYNB0000544</t>
  </si>
  <si>
    <t>SYNB0000545</t>
  </si>
  <si>
    <t>SYNB0000546</t>
  </si>
  <si>
    <t>SYNB0000547</t>
  </si>
  <si>
    <t>SYNB0000548</t>
  </si>
  <si>
    <t>SYNB0000549</t>
  </si>
  <si>
    <t>SYNB0000550</t>
  </si>
  <si>
    <t>SYNB0000551</t>
  </si>
  <si>
    <t>SYNB0000552</t>
  </si>
  <si>
    <t>SYNB0000554</t>
  </si>
  <si>
    <t>SYNB0000556</t>
  </si>
  <si>
    <t>SYNB0000557</t>
  </si>
  <si>
    <t>SYNB0000558</t>
  </si>
  <si>
    <t>SYNB0000560</t>
  </si>
  <si>
    <t>SYNB0000561</t>
  </si>
  <si>
    <t>SYNB0000562</t>
  </si>
  <si>
    <t>SYNB0000563</t>
  </si>
  <si>
    <t>SYNB0000564</t>
  </si>
  <si>
    <t>SYNB0000565</t>
  </si>
  <si>
    <t>SYNB0000566</t>
  </si>
  <si>
    <t>SYNB0000567</t>
  </si>
  <si>
    <t>SYNB0000568</t>
  </si>
  <si>
    <t>SYNB0000569</t>
  </si>
  <si>
    <t>SYNB0000570</t>
  </si>
  <si>
    <t>SYNB0000571</t>
  </si>
  <si>
    <t>SYNB0000572</t>
  </si>
  <si>
    <t>SYNB0000573</t>
  </si>
  <si>
    <t>SYNB0000574</t>
  </si>
  <si>
    <t>SYNB0000575</t>
  </si>
  <si>
    <t>SYNB0000576</t>
  </si>
  <si>
    <t>SYNB0000577</t>
  </si>
  <si>
    <t>SYNB0000578</t>
  </si>
  <si>
    <t>SYNB0000579</t>
  </si>
  <si>
    <t>SYNB0000580</t>
  </si>
  <si>
    <t>SYNB0000582</t>
  </si>
  <si>
    <t>SYNB0000583</t>
  </si>
  <si>
    <t>SYNB0000584</t>
  </si>
  <si>
    <t>SYNB0000585</t>
  </si>
  <si>
    <t>SYNB0000600</t>
  </si>
  <si>
    <t>SYNB0000602</t>
  </si>
  <si>
    <t>SYNB0000603</t>
  </si>
  <si>
    <t>SYNB0000604</t>
  </si>
  <si>
    <t>SYNB0000605</t>
  </si>
  <si>
    <t>SYNB0000606</t>
  </si>
  <si>
    <t>SYNB0000607</t>
  </si>
  <si>
    <t>SYNB0000608</t>
  </si>
  <si>
    <t>SYNB0000609</t>
  </si>
  <si>
    <t>SYNB0000610</t>
  </si>
  <si>
    <t>SYNB0000611</t>
  </si>
  <si>
    <t>SYNB0000612</t>
  </si>
  <si>
    <t>SYNB0000613</t>
  </si>
  <si>
    <t>SYNB0000614</t>
  </si>
  <si>
    <t>SYNB0000615</t>
  </si>
  <si>
    <t>SYNB0000617</t>
  </si>
  <si>
    <t>SYNB0000618</t>
  </si>
  <si>
    <t>SYNB0000619</t>
  </si>
  <si>
    <t>SYNB0000620</t>
  </si>
  <si>
    <t>SYNB0000621</t>
  </si>
  <si>
    <t>SYNB0000622</t>
  </si>
  <si>
    <t>SYNB0000623</t>
  </si>
  <si>
    <t>SYNB0000624</t>
  </si>
  <si>
    <t>SYNB0000625</t>
  </si>
  <si>
    <t>SYNB0000626</t>
  </si>
  <si>
    <t>SYNB0000627</t>
  </si>
  <si>
    <t>SYNB0000628</t>
  </si>
  <si>
    <t>SYNB0000629</t>
  </si>
  <si>
    <t>SYNB0000630</t>
  </si>
  <si>
    <t>SYNB0000631</t>
  </si>
  <si>
    <t>SYNB0000632</t>
  </si>
  <si>
    <t>SYNB0000633</t>
  </si>
  <si>
    <t>SYNB0000634</t>
  </si>
  <si>
    <t>SYNB0000635</t>
  </si>
  <si>
    <t>SYNB0000637</t>
  </si>
  <si>
    <t>SYNB0000651</t>
  </si>
  <si>
    <t>SYNB0000652</t>
  </si>
  <si>
    <t>SYNB0000653</t>
  </si>
  <si>
    <t>SYNB0000654</t>
  </si>
  <si>
    <t>SYNB0000655</t>
  </si>
  <si>
    <t>SYNB0000656</t>
  </si>
  <si>
    <t>SYNB0000657</t>
  </si>
  <si>
    <t>SYNB0000658</t>
  </si>
  <si>
    <t>SYNB0000659</t>
  </si>
  <si>
    <t>SYNB0000660</t>
  </si>
  <si>
    <t>SYNB0000661</t>
  </si>
  <si>
    <t>SYNB0000662</t>
  </si>
  <si>
    <t>SYNB0000664</t>
  </si>
  <si>
    <t>SYNB0000665</t>
  </si>
  <si>
    <t>SYNB0000667</t>
  </si>
  <si>
    <t>SYNB0000668</t>
  </si>
  <si>
    <t>SYNB0000669</t>
  </si>
  <si>
    <t>SYNB0000670</t>
  </si>
  <si>
    <t>SYNB0000671</t>
  </si>
  <si>
    <t>SYNB0000672</t>
  </si>
  <si>
    <t>SYNB0000673</t>
  </si>
  <si>
    <t>SYNB0000674</t>
  </si>
  <si>
    <t>SYNB0000675</t>
  </si>
  <si>
    <t>SYNB0000676</t>
  </si>
  <si>
    <t>SYNB0000677</t>
  </si>
  <si>
    <t>SYNB0000678</t>
  </si>
  <si>
    <t>SYNB0000679</t>
  </si>
  <si>
    <t>SYNB0000680</t>
  </si>
  <si>
    <t>SYNB0000681</t>
  </si>
  <si>
    <t>SYNB0000683</t>
  </si>
  <si>
    <t>SYNB0000684</t>
  </si>
  <si>
    <t>SYNB0000686</t>
  </si>
  <si>
    <t>SYNB0000688</t>
  </si>
  <si>
    <t>SYNB0000690</t>
  </si>
  <si>
    <t>SYNB0000700</t>
  </si>
  <si>
    <t>SYNB0000701</t>
  </si>
  <si>
    <t>SYNB0000702</t>
  </si>
  <si>
    <t>SYNB0000703</t>
  </si>
  <si>
    <t>SYNB0000705</t>
  </si>
  <si>
    <t>SYNB0000706</t>
  </si>
  <si>
    <t>SYNB0000800</t>
  </si>
  <si>
    <t>SYNB0000801</t>
  </si>
  <si>
    <t>SYNB0000802</t>
  </si>
  <si>
    <t>SYNB0000803</t>
  </si>
  <si>
    <t>SYNB0000804</t>
  </si>
  <si>
    <t>SYNB0000805</t>
  </si>
  <si>
    <t>SYNB0000806</t>
  </si>
  <si>
    <t>SYNB0000807</t>
  </si>
  <si>
    <t>SYNB0000808</t>
  </si>
  <si>
    <t>SYNB0000809</t>
  </si>
  <si>
    <t>SYNB0000810</t>
  </si>
  <si>
    <t>SYNB0000811</t>
  </si>
  <si>
    <t>SYNB0000812</t>
  </si>
  <si>
    <t>SYNB0000813</t>
  </si>
  <si>
    <t>SYNB0000814</t>
  </si>
  <si>
    <t>SYNB0000815</t>
  </si>
  <si>
    <t>SYNB0000816</t>
  </si>
  <si>
    <t>SYNB0000817</t>
  </si>
  <si>
    <t>SYNB0000818</t>
  </si>
  <si>
    <t>SYNB0000819</t>
  </si>
  <si>
    <t>SYNB0000820</t>
  </si>
  <si>
    <t>SYNB0000821</t>
  </si>
  <si>
    <t>SYNB0000822</t>
  </si>
  <si>
    <t>SYNB0000823</t>
  </si>
  <si>
    <t>SYNB0000824</t>
  </si>
  <si>
    <t>SYNB0000826</t>
  </si>
  <si>
    <t>SYNB0000827</t>
  </si>
  <si>
    <t>SYNB0000828</t>
  </si>
  <si>
    <t>SYNB0000829</t>
  </si>
  <si>
    <t>SYNB0000830</t>
  </si>
  <si>
    <t>SYNB0000832</t>
  </si>
  <si>
    <t>SYNB0000833</t>
  </si>
  <si>
    <t>SYNB0000834</t>
  </si>
  <si>
    <t>SYNB0000835</t>
  </si>
  <si>
    <t>SYNB0000836</t>
  </si>
  <si>
    <t>SYNB0000837</t>
  </si>
  <si>
    <t>SYNB0000840</t>
  </si>
  <si>
    <t>SYNB0000841</t>
  </si>
  <si>
    <t>SYNB0000844</t>
  </si>
  <si>
    <t>SYNB0000845</t>
  </si>
  <si>
    <t>SYNB0000846</t>
  </si>
  <si>
    <t>SYNB0000847</t>
  </si>
  <si>
    <t>SYNB0000848</t>
  </si>
  <si>
    <t>SYNB0000853</t>
  </si>
  <si>
    <t>SYNB0000854</t>
  </si>
  <si>
    <t>SYNB0000855</t>
  </si>
  <si>
    <t>SYNB0000856</t>
  </si>
  <si>
    <t>SYNB0000859</t>
  </si>
  <si>
    <t>SYNB0000860</t>
  </si>
  <si>
    <t>SYNB0000861</t>
  </si>
  <si>
    <t>SYNB0000863</t>
  </si>
  <si>
    <t>SYNB0000864</t>
  </si>
  <si>
    <t>SYNB0000865</t>
  </si>
  <si>
    <t>SYNB0000867</t>
  </si>
  <si>
    <t>SYNB0000868</t>
  </si>
  <si>
    <t>SYNB0000869</t>
  </si>
  <si>
    <t>SYNB0000900</t>
  </si>
  <si>
    <t>SYNB0000901</t>
  </si>
  <si>
    <t>SYNB0000902</t>
  </si>
  <si>
    <t>SYNB0000903</t>
  </si>
  <si>
    <t>SYNB0000904</t>
  </si>
  <si>
    <t>SYNB0000905</t>
  </si>
  <si>
    <t>SYNB0000907</t>
  </si>
  <si>
    <t>SYNB0000908</t>
  </si>
  <si>
    <t>SYNB0000909</t>
  </si>
  <si>
    <t>SYNB0000910</t>
  </si>
  <si>
    <t>SYNB0000911</t>
  </si>
  <si>
    <t>SYNB0000912</t>
  </si>
  <si>
    <t>SYNB0000913</t>
  </si>
  <si>
    <t>SYNB0000914</t>
  </si>
  <si>
    <t>SYNB0000915</t>
  </si>
  <si>
    <t>SYNB0000917</t>
  </si>
  <si>
    <t>SYNB0001000</t>
  </si>
  <si>
    <t>SYNB0001001</t>
  </si>
  <si>
    <t>SYNB0001002</t>
  </si>
  <si>
    <t>SYNB0001003</t>
  </si>
  <si>
    <t>SYNB0001005</t>
  </si>
  <si>
    <t>SYNB0001006</t>
  </si>
  <si>
    <t>SYNB0001007</t>
  </si>
  <si>
    <t>SYNB0001008</t>
  </si>
  <si>
    <t>SYNB0001009</t>
  </si>
  <si>
    <t>SYNB0001020</t>
  </si>
  <si>
    <t>SYNB0001021</t>
  </si>
  <si>
    <t>SYNB0001022</t>
  </si>
  <si>
    <t>SYNB0001100</t>
  </si>
  <si>
    <t>SYNB0001101</t>
  </si>
  <si>
    <t>SYNB0001102</t>
  </si>
  <si>
    <t>SYNB0001103</t>
  </si>
  <si>
    <t>SYNB0001104</t>
  </si>
  <si>
    <t>SYNB0001105</t>
  </si>
  <si>
    <t>SYNB0001106</t>
  </si>
  <si>
    <t>SYNB0001107</t>
  </si>
  <si>
    <t>SYNB0001108</t>
  </si>
  <si>
    <t>SYNB0001200</t>
  </si>
  <si>
    <t>SYNB0001201</t>
  </si>
  <si>
    <t>SYNB0001202</t>
  </si>
  <si>
    <t>SYNB0001204</t>
  </si>
  <si>
    <t>SYNB0001205</t>
  </si>
  <si>
    <t>SYNB0001206</t>
  </si>
  <si>
    <t>SYNB0001207</t>
  </si>
  <si>
    <t>SYNB0001208</t>
  </si>
  <si>
    <t>SYNB0001209</t>
  </si>
  <si>
    <t>SYNB0001210</t>
  </si>
  <si>
    <t>SYNB0001211</t>
  </si>
  <si>
    <t>SYNB0001212</t>
  </si>
  <si>
    <t>SYNB0001213</t>
  </si>
  <si>
    <t>SYNB0001214</t>
  </si>
  <si>
    <t>SYNB0001215</t>
  </si>
  <si>
    <t>SYNB0001216</t>
  </si>
  <si>
    <t>SYNB0001217</t>
  </si>
  <si>
    <t>SYNB0001218</t>
  </si>
  <si>
    <t>SYNB0001219</t>
  </si>
  <si>
    <t>SYNB0001221</t>
  </si>
  <si>
    <t>SYNB0001227</t>
  </si>
  <si>
    <t>SYNB0001230</t>
  </si>
  <si>
    <t>SYNB0001233</t>
  </si>
  <si>
    <t>SYNB0001234</t>
  </si>
  <si>
    <t>SYNB0001235</t>
  </si>
  <si>
    <t>SYNB0001236</t>
  </si>
  <si>
    <t>SYNB0001237</t>
  </si>
  <si>
    <t>SYNB0001238</t>
  </si>
  <si>
    <t>SYNB0001239</t>
  </si>
  <si>
    <t>SYNB0001240</t>
  </si>
  <si>
    <t>SYNB0001241</t>
  </si>
  <si>
    <t>SYNB0001242</t>
  </si>
  <si>
    <t>SYNB0001243</t>
  </si>
  <si>
    <t>SYNB0001244</t>
  </si>
  <si>
    <t>SYNB0001247</t>
  </si>
  <si>
    <t>SYNB0001248</t>
  </si>
  <si>
    <t>SYNB0001249</t>
  </si>
  <si>
    <t>SYNB0001250</t>
  </si>
  <si>
    <t>SYNB0001251</t>
  </si>
  <si>
    <t>SYNB0001252</t>
  </si>
  <si>
    <t>SYNB0001253</t>
  </si>
  <si>
    <t>SYNB0001254</t>
  </si>
  <si>
    <t>SYNB0001255</t>
  </si>
  <si>
    <t>SYNB0001256</t>
  </si>
  <si>
    <t>SYNB0001257</t>
  </si>
  <si>
    <t>SYNB0001258</t>
  </si>
  <si>
    <t>SYNB0001261</t>
  </si>
  <si>
    <t>SYNB0001262</t>
  </si>
  <si>
    <t>SYNB0001271</t>
  </si>
  <si>
    <t>SYNB0001273</t>
  </si>
  <si>
    <t>SYNB0001274</t>
  </si>
  <si>
    <t>SYNB0001275</t>
  </si>
  <si>
    <t>SYNB0001276</t>
  </si>
  <si>
    <t>SYNB0001277</t>
  </si>
  <si>
    <t>SYNB0001294</t>
  </si>
  <si>
    <t>SYNB0001297</t>
  </si>
  <si>
    <t>SYNB0001299</t>
  </si>
  <si>
    <t>SYNB0001300</t>
  </si>
  <si>
    <t>SYNB0001301</t>
  </si>
  <si>
    <t>SYNB0001302</t>
  </si>
  <si>
    <t>SYNB0001303</t>
  </si>
  <si>
    <t>SYNB0001304</t>
  </si>
  <si>
    <t>SYNB0001305</t>
  </si>
  <si>
    <t>SYNB0001306</t>
  </si>
  <si>
    <t>SYNB0001307</t>
  </si>
  <si>
    <t>SYNB0001308</t>
  </si>
  <si>
    <t>SYNB0001309</t>
  </si>
  <si>
    <t>SYNB0001311</t>
  </si>
  <si>
    <t>SYNB0001312</t>
  </si>
  <si>
    <t>SYNB0001313</t>
  </si>
  <si>
    <t>SYNB0001400</t>
  </si>
  <si>
    <t>SYNB0001401</t>
  </si>
  <si>
    <t>SYNB0001402</t>
  </si>
  <si>
    <t>SYNB0001403</t>
  </si>
  <si>
    <t>SYNB0001404</t>
  </si>
  <si>
    <t>SYNB0001405</t>
  </si>
  <si>
    <t>SYNB0001406</t>
  </si>
  <si>
    <t>SYNB0001407</t>
  </si>
  <si>
    <t>SYNB0001408</t>
  </si>
  <si>
    <t>SYNB0001500</t>
  </si>
  <si>
    <t>SYNB0001501</t>
  </si>
  <si>
    <t>SYNB0001502</t>
  </si>
  <si>
    <t>SYNB0001561</t>
  </si>
  <si>
    <t>SYNB0001562</t>
  </si>
  <si>
    <t>SYNB0001563</t>
  </si>
  <si>
    <t>SYNB0001581</t>
  </si>
  <si>
    <t>SYNB0001582</t>
  </si>
  <si>
    <t>SYNB0001600</t>
  </si>
  <si>
    <t>SYNB0001601</t>
  </si>
  <si>
    <t>SYNB0001602</t>
  </si>
  <si>
    <t>SYNB0001603</t>
  </si>
  <si>
    <t>SYNB0001604</t>
  </si>
  <si>
    <t>SYNB0001605</t>
  </si>
  <si>
    <t>SYNB0001606</t>
  </si>
  <si>
    <t>SYNB0001700</t>
  </si>
  <si>
    <t>SYNB0001701</t>
  </si>
  <si>
    <t>SYNB0001703</t>
  </si>
  <si>
    <t>SYNB0001704</t>
  </si>
  <si>
    <t>SYNB0001705</t>
  </si>
  <si>
    <t>SYNB0001706</t>
  </si>
  <si>
    <t>SYNB0001707</t>
  </si>
  <si>
    <t>SYNB0001708</t>
  </si>
  <si>
    <t>SYNB0001709</t>
  </si>
  <si>
    <t>SYNB0001710</t>
  </si>
  <si>
    <t>SYNB0001711</t>
  </si>
  <si>
    <t>SYNB0001712</t>
  </si>
  <si>
    <t>SYNB0001713</t>
  </si>
  <si>
    <t>SYNB0001714</t>
  </si>
  <si>
    <t>SYNB0001715</t>
  </si>
  <si>
    <t>SYNB0001716</t>
  </si>
  <si>
    <t>SYNB0001717</t>
  </si>
  <si>
    <t>SYNB0001718</t>
  </si>
  <si>
    <t>SYNB0001719</t>
  </si>
  <si>
    <t>SYNB0001720</t>
  </si>
  <si>
    <t>SYNB0001721</t>
  </si>
  <si>
    <t>SYNB0001722</t>
  </si>
  <si>
    <t>SYNB0001724</t>
  </si>
  <si>
    <t>SYNB0001725</t>
  </si>
  <si>
    <t>SYNB0001727</t>
  </si>
  <si>
    <t>SYNB0001728</t>
  </si>
  <si>
    <t>SYNB0001729</t>
  </si>
  <si>
    <t>SYNB0001733</t>
  </si>
  <si>
    <t>SYNB0001734</t>
  </si>
  <si>
    <t>SYNB0001735</t>
  </si>
  <si>
    <t>SYNB0001736</t>
  </si>
  <si>
    <t>SYNB0001771</t>
  </si>
  <si>
    <t>SYNB0001800</t>
  </si>
  <si>
    <t>SYNB0001801</t>
  </si>
  <si>
    <t>SYNB0001802</t>
  </si>
  <si>
    <t>SYNB0001803</t>
  </si>
  <si>
    <t>SYNB0001804</t>
  </si>
  <si>
    <t>SYNB0001805</t>
  </si>
  <si>
    <t>SYNB0001806</t>
  </si>
  <si>
    <t>SYNB0001807</t>
  </si>
  <si>
    <t>SYNB0001808</t>
  </si>
  <si>
    <t>SYNB0001809</t>
  </si>
  <si>
    <t>SYNB0001810</t>
  </si>
  <si>
    <t>SYNB0001811</t>
  </si>
  <si>
    <t>SYNB0001812</t>
  </si>
  <si>
    <t>SYNB0001813</t>
  </si>
  <si>
    <t>SYNB0001814</t>
  </si>
  <si>
    <t>SYNB0001816</t>
  </si>
  <si>
    <t>SYNB0001817</t>
  </si>
  <si>
    <t>SYNB0001818</t>
  </si>
  <si>
    <t>SYNB0001819</t>
  </si>
  <si>
    <t>SYNB0001820</t>
  </si>
  <si>
    <t>SYNB0001821</t>
  </si>
  <si>
    <t>SYNB0001822</t>
  </si>
  <si>
    <t>SYNB0001823</t>
  </si>
  <si>
    <t>SYNB0001900</t>
  </si>
  <si>
    <t>SYNB0001901</t>
  </si>
  <si>
    <t>SYNB0001903</t>
  </si>
  <si>
    <t>SYNB0001904</t>
  </si>
  <si>
    <t>SYNB0001905</t>
  </si>
  <si>
    <t>SYNB0001906</t>
  </si>
  <si>
    <t>SYNB0001907</t>
  </si>
  <si>
    <t>SYNB0001908</t>
  </si>
  <si>
    <t>SYNB0001909</t>
  </si>
  <si>
    <t>SYNB0001910</t>
  </si>
  <si>
    <t>SYNB0001912</t>
  </si>
  <si>
    <t>SYNB0001913</t>
  </si>
  <si>
    <t>SYNB0001915</t>
  </si>
  <si>
    <t>SYNB0001916</t>
  </si>
  <si>
    <t>SYNB0001917</t>
  </si>
  <si>
    <t>SYNB0001919</t>
  </si>
  <si>
    <t>SYNB0001920</t>
  </si>
  <si>
    <t>SYNB0001921</t>
  </si>
  <si>
    <t>SYNB0001922</t>
  </si>
  <si>
    <t>SYNB0001923</t>
  </si>
  <si>
    <t>SYNB0001924</t>
  </si>
  <si>
    <t>SYNB0001925</t>
  </si>
  <si>
    <t>SYNB0001927</t>
  </si>
  <si>
    <t>SYNB0002000</t>
  </si>
  <si>
    <t>SYNB0002001</t>
  </si>
  <si>
    <t>SYNB0002002</t>
  </si>
  <si>
    <t>SYNB0002003</t>
  </si>
  <si>
    <t>SYNB0002004</t>
  </si>
  <si>
    <t>SYNB0002005</t>
  </si>
  <si>
    <t>SYNB0002006</t>
  </si>
  <si>
    <t>SYNB0002007</t>
  </si>
  <si>
    <t>SYNB0002008</t>
  </si>
  <si>
    <t>SYNB0002009</t>
  </si>
  <si>
    <t>SYNB0002010</t>
  </si>
  <si>
    <t>SYNB0002011</t>
  </si>
  <si>
    <t>SYNB0002012</t>
  </si>
  <si>
    <t>SYNB0002412</t>
  </si>
  <si>
    <t>SYNB0002413</t>
  </si>
  <si>
    <t>SYNB0002414</t>
  </si>
  <si>
    <t>SYNB0002416</t>
  </si>
  <si>
    <t>SYNB0002417</t>
  </si>
  <si>
    <t>SYNB0002418</t>
  </si>
  <si>
    <t>SYNB0002420</t>
  </si>
  <si>
    <t>SYNB0002421</t>
  </si>
  <si>
    <t>SYNB0002422</t>
  </si>
  <si>
    <t>SYNB0002423</t>
  </si>
  <si>
    <t>SYNB0002424</t>
  </si>
  <si>
    <t>SYNB0002426</t>
  </si>
  <si>
    <t>SYNB0002427</t>
  </si>
  <si>
    <t>SYNB0002428</t>
  </si>
  <si>
    <t>SYNB0002431</t>
  </si>
  <si>
    <t>SYNB0002432</t>
  </si>
  <si>
    <t>SYNB0002433</t>
  </si>
  <si>
    <t>SYNB0002434</t>
  </si>
  <si>
    <t>SYNB0002435</t>
  </si>
  <si>
    <t>SYNB0002915</t>
  </si>
  <si>
    <t>SYNB0002926</t>
  </si>
  <si>
    <t>SYNB0002931</t>
  </si>
  <si>
    <t>SYNB0003000</t>
  </si>
  <si>
    <t>SYNB0003001</t>
  </si>
  <si>
    <t>SYNB0003002</t>
  </si>
  <si>
    <t>SYNB0003003</t>
  </si>
  <si>
    <t>SYNB0003004</t>
  </si>
  <si>
    <t>SYNB0003006</t>
  </si>
  <si>
    <t>SYNB0003007</t>
  </si>
  <si>
    <t>SYNB0003008</t>
  </si>
  <si>
    <t>SYNB0003009</t>
  </si>
  <si>
    <t>SYNB0003010</t>
  </si>
  <si>
    <t>SYNB0003011</t>
  </si>
  <si>
    <t>SYNB0003012</t>
  </si>
  <si>
    <t>SYNB0003013</t>
  </si>
  <si>
    <t>SYNB0003014</t>
  </si>
  <si>
    <t>SYNB0003015</t>
  </si>
  <si>
    <t>SYNB0003017</t>
  </si>
  <si>
    <t>SYNB0003018</t>
  </si>
  <si>
    <t>SYNB0003019</t>
  </si>
  <si>
    <t>SYNB0003020</t>
  </si>
  <si>
    <t>SYNB0003021</t>
  </si>
  <si>
    <t>SYNB0003022</t>
  </si>
  <si>
    <t>SYNB0003023</t>
  </si>
  <si>
    <t>SYNB0003024</t>
  </si>
  <si>
    <t>SYNB0003025</t>
  </si>
  <si>
    <t>SYNB0003026</t>
  </si>
  <si>
    <t>SYNB0003028</t>
  </si>
  <si>
    <t>SYNB0003029</t>
  </si>
  <si>
    <t>SYNB0003030</t>
  </si>
  <si>
    <t>SYNB0003031</t>
  </si>
  <si>
    <t>SYNB0003032</t>
  </si>
  <si>
    <t>SYNB0003034</t>
  </si>
  <si>
    <t>SYNB0003036</t>
  </si>
  <si>
    <t>SYNB0003037</t>
  </si>
  <si>
    <t>SYNB0003039</t>
  </si>
  <si>
    <t>SYNB0003040</t>
  </si>
  <si>
    <t>SYNB0003041</t>
  </si>
  <si>
    <t>SYNB0003043</t>
  </si>
  <si>
    <t>SYNB0003044</t>
  </si>
  <si>
    <t>SYNB0003045</t>
  </si>
  <si>
    <t>SYNB0003046</t>
  </si>
  <si>
    <t>SYNB0003048</t>
  </si>
  <si>
    <t>SYNB0003049</t>
  </si>
  <si>
    <t>SYNB0003050</t>
  </si>
  <si>
    <t>SYNB0003051</t>
  </si>
  <si>
    <t>SYNB0003052</t>
  </si>
  <si>
    <t>SYNB0003053</t>
  </si>
  <si>
    <t>SYNB0003054</t>
  </si>
  <si>
    <t>SYNB0003055</t>
  </si>
  <si>
    <t>SYNB0003056</t>
  </si>
  <si>
    <t>SYNB0003057</t>
  </si>
  <si>
    <t>SYNB0003058</t>
  </si>
  <si>
    <t>SYNB0003059</t>
  </si>
  <si>
    <t>SYNB0003060</t>
  </si>
  <si>
    <t>SYNB0003061</t>
  </si>
  <si>
    <t>SYNB0003062</t>
  </si>
  <si>
    <t>SYNB0003063</t>
  </si>
  <si>
    <t>SYNB0003065</t>
  </si>
  <si>
    <t>SYNB0003067</t>
  </si>
  <si>
    <t>SYNB0003068</t>
  </si>
  <si>
    <t>SYNB0003069</t>
  </si>
  <si>
    <t>SYNB0003070</t>
  </si>
  <si>
    <t>SYNB0003071</t>
  </si>
  <si>
    <t>SYNB0003072</t>
  </si>
  <si>
    <t>SYNB0003073</t>
  </si>
  <si>
    <t>SYNB0003074</t>
  </si>
  <si>
    <t>SYNB0003075</t>
  </si>
  <si>
    <t>SYNB0003076</t>
  </si>
  <si>
    <t>SYNB0003077</t>
  </si>
  <si>
    <t>SYNB0003079</t>
  </si>
  <si>
    <t>SYNB0003080</t>
  </si>
  <si>
    <t>SYNB0003081</t>
  </si>
  <si>
    <t>SYNB0003082</t>
  </si>
  <si>
    <t>SYNB0003083</t>
  </si>
  <si>
    <t>SYNB0003084</t>
  </si>
  <si>
    <t>SYNB0003085</t>
  </si>
  <si>
    <t>SYNB0003086</t>
  </si>
  <si>
    <t>SYNB0003087</t>
  </si>
  <si>
    <t>SYNB0003088</t>
  </si>
  <si>
    <t>SYNB0003089</t>
  </si>
  <si>
    <t>SYNB0003090</t>
  </si>
  <si>
    <t>SYNB0003091</t>
  </si>
  <si>
    <t>SYNB0003092</t>
  </si>
  <si>
    <t>SYNB0003093</t>
  </si>
  <si>
    <t>SYNB0003094</t>
  </si>
  <si>
    <t>SYNB0003095</t>
  </si>
  <si>
    <t>SYNB0003096</t>
  </si>
  <si>
    <t>SYNB0003097</t>
  </si>
  <si>
    <t>SYNB0003098</t>
  </si>
  <si>
    <t>SYNB0003099</t>
  </si>
  <si>
    <t>SYNB0003101</t>
  </si>
  <si>
    <t>SYNB0003111</t>
  </si>
  <si>
    <t>SYNB0003112</t>
  </si>
  <si>
    <t>SYNB0003120</t>
  </si>
  <si>
    <t>SYNB0003121</t>
  </si>
  <si>
    <t>SYNB0003122</t>
  </si>
  <si>
    <t>SYNB0003123</t>
  </si>
  <si>
    <t>SYNB0003124</t>
  </si>
  <si>
    <t>SYNB0003125</t>
  </si>
  <si>
    <t>SYNB0003126</t>
  </si>
  <si>
    <t>SYNB0003127</t>
  </si>
  <si>
    <t>SYNB0003128</t>
  </si>
  <si>
    <t>SYNB0003129</t>
  </si>
  <si>
    <t>SYNB0003130</t>
  </si>
  <si>
    <t>SYNB0003131</t>
  </si>
  <si>
    <t>SYNB0003132</t>
  </si>
  <si>
    <t>SYNB0003133</t>
  </si>
  <si>
    <t>SYNB0003134</t>
  </si>
  <si>
    <t>SYNB0003135</t>
  </si>
  <si>
    <t>SYNB0003136</t>
  </si>
  <si>
    <t>SYNB0003137</t>
  </si>
  <si>
    <t>SYNB0003138</t>
  </si>
  <si>
    <t>SYNB0003139</t>
  </si>
  <si>
    <t>SYNB0003140</t>
  </si>
  <si>
    <t>SYNB0003144</t>
  </si>
  <si>
    <t>SYNB0003145</t>
  </si>
  <si>
    <t>SYNB0003147</t>
  </si>
  <si>
    <t>SYNB0003152</t>
  </si>
  <si>
    <t>SYNB0003154</t>
  </si>
  <si>
    <t>SYNB0003156</t>
  </si>
  <si>
    <t>SYNB0003157</t>
  </si>
  <si>
    <t>SYNB0003160</t>
  </si>
  <si>
    <t>SYNB0003161</t>
  </si>
  <si>
    <t>SYNB0003162</t>
  </si>
  <si>
    <t>SYNB0003163</t>
  </si>
  <si>
    <t>SYNB0003164</t>
  </si>
  <si>
    <t>SYNB0003165</t>
  </si>
  <si>
    <t>SYNB0003167</t>
  </si>
  <si>
    <t>SYNB0003168</t>
  </si>
  <si>
    <t>SYNB0003169</t>
  </si>
  <si>
    <t>SYNB0003170</t>
  </si>
  <si>
    <t>SYNB0003171</t>
  </si>
  <si>
    <t>SYNB0003172</t>
  </si>
  <si>
    <t>SYNB0003173</t>
  </si>
  <si>
    <t>SYNB0003174</t>
  </si>
  <si>
    <t>SYNB0003175</t>
  </si>
  <si>
    <t>SYNB0003176</t>
  </si>
  <si>
    <t>SYNB0003178</t>
  </si>
  <si>
    <t>SYNB0003179</t>
  </si>
  <si>
    <t>SYNB0003180</t>
  </si>
  <si>
    <t>SYNB0003181</t>
  </si>
  <si>
    <t>SYNB0003182</t>
  </si>
  <si>
    <t>SYNB0003183</t>
  </si>
  <si>
    <t>SYNB0003184</t>
  </si>
  <si>
    <t>SYNB0003185</t>
  </si>
  <si>
    <t>SYNB0003186</t>
  </si>
  <si>
    <t>SYNB0003187</t>
  </si>
  <si>
    <t>SYNB0003189</t>
  </si>
  <si>
    <t>SYNB0003190</t>
  </si>
  <si>
    <t>SYNB0003191</t>
  </si>
  <si>
    <t>SYNB0003192</t>
  </si>
  <si>
    <t>SYNB0003193</t>
  </si>
  <si>
    <t>SYNB0003194</t>
  </si>
  <si>
    <t>SYNB0003195</t>
  </si>
  <si>
    <t>SYNB0003196</t>
  </si>
  <si>
    <t>SYNB0003197</t>
  </si>
  <si>
    <t>SYNB0003198</t>
  </si>
  <si>
    <t>SYNB0003199</t>
  </si>
  <si>
    <t>SYNB0003200</t>
  </si>
  <si>
    <t>SYNB0003204</t>
  </si>
  <si>
    <t>SYNB0003205</t>
  </si>
  <si>
    <t>SYNB0003206</t>
  </si>
  <si>
    <t>SYNB0003208</t>
  </si>
  <si>
    <t>SYNB0003209</t>
  </si>
  <si>
    <t>SYNB0003210</t>
  </si>
  <si>
    <t>SYNB0003213</t>
  </si>
  <si>
    <t>SYNB0003214</t>
  </si>
  <si>
    <t>SYNB0003215</t>
  </si>
  <si>
    <t>SYNB0003218</t>
  </si>
  <si>
    <t>SYNB0003219</t>
  </si>
  <si>
    <t>SYNB0003220</t>
  </si>
  <si>
    <t>SYNB0003225</t>
  </si>
  <si>
    <t>SYNB0003226</t>
  </si>
  <si>
    <t>SYNB0003227</t>
  </si>
  <si>
    <t>SYNB0003228</t>
  </si>
  <si>
    <t>SYNB0003229</t>
  </si>
  <si>
    <t>SYNB0003230</t>
  </si>
  <si>
    <t>SYNB0003231</t>
  </si>
  <si>
    <t>SYNB0003233</t>
  </si>
  <si>
    <t>SYNB0003234</t>
  </si>
  <si>
    <t>SYNB0003235</t>
  </si>
  <si>
    <t>SYNB0003236</t>
  </si>
  <si>
    <t>SYNB0003237</t>
  </si>
  <si>
    <t>SYNB0003239</t>
  </si>
  <si>
    <t>SYNB0003240</t>
  </si>
  <si>
    <t>SYNB0003241</t>
  </si>
  <si>
    <t>SYNB0003242</t>
  </si>
  <si>
    <t>SYNB0003243</t>
  </si>
  <si>
    <t>SYNB0003244</t>
  </si>
  <si>
    <t>SYNB0003250</t>
  </si>
  <si>
    <t>SYNB0003251</t>
  </si>
  <si>
    <t>SYNB0003252</t>
  </si>
  <si>
    <t>SYNB0003253</t>
  </si>
  <si>
    <t>SYNB0003254</t>
  </si>
  <si>
    <t>SYNB0003255</t>
  </si>
  <si>
    <t>SYNB0003256</t>
  </si>
  <si>
    <t>SYNB0003257</t>
  </si>
  <si>
    <t>SYNB0003258</t>
  </si>
  <si>
    <t>SYNB0003259</t>
  </si>
  <si>
    <t>SYNB0003260</t>
  </si>
  <si>
    <t>SYNB0003261</t>
  </si>
  <si>
    <t>SYNB0003262</t>
  </si>
  <si>
    <t>SYNB0003263</t>
  </si>
  <si>
    <t>SYNB0003264</t>
  </si>
  <si>
    <t>SYNB0003265</t>
  </si>
  <si>
    <t>SYNB0003266</t>
  </si>
  <si>
    <t>SYNB0003267</t>
  </si>
  <si>
    <t>SYNB0003268</t>
  </si>
  <si>
    <t>SYNB0003269</t>
  </si>
  <si>
    <t>SYNB0003270</t>
  </si>
  <si>
    <t>SYNB0003271</t>
  </si>
  <si>
    <t>SYNB0003272</t>
  </si>
  <si>
    <t>SYNB0003273</t>
  </si>
  <si>
    <t>SYNB0003274</t>
  </si>
  <si>
    <t>SYNB0003275</t>
  </si>
  <si>
    <t>SYNB0003276</t>
  </si>
  <si>
    <t>SYNB0003277</t>
  </si>
  <si>
    <t>SYNB0003278</t>
  </si>
  <si>
    <t>SYNB0003279</t>
  </si>
  <si>
    <t>SYNB0003280</t>
  </si>
  <si>
    <t>SYNB0003281</t>
  </si>
  <si>
    <t>SYNB0003282</t>
  </si>
  <si>
    <t>SYNB0003283</t>
  </si>
  <si>
    <t>SYNB0003300</t>
  </si>
  <si>
    <t>SYNB0003301</t>
  </si>
  <si>
    <t>SYNB0003302</t>
  </si>
  <si>
    <t>SYNB0003308</t>
  </si>
  <si>
    <t>SYNB0003309</t>
  </si>
  <si>
    <t>SYNB0003310</t>
  </si>
  <si>
    <t>SYNB0003311</t>
  </si>
  <si>
    <t>SYNB0003313</t>
  </si>
  <si>
    <t>TOTAL_INCOME</t>
  </si>
  <si>
    <t>IncdSection80D</t>
  </si>
  <si>
    <t>Overview</t>
  </si>
  <si>
    <t>ii</t>
  </si>
  <si>
    <t>Before you begin</t>
  </si>
  <si>
    <t>iii</t>
  </si>
  <si>
    <t>iv</t>
  </si>
  <si>
    <t>v</t>
  </si>
  <si>
    <t>Validating the sheets</t>
  </si>
  <si>
    <t>vi</t>
  </si>
  <si>
    <t>vii</t>
  </si>
  <si>
    <t>Printing</t>
  </si>
  <si>
    <t>Fill up applicable schedules</t>
  </si>
  <si>
    <t>Validate each sheet</t>
  </si>
  <si>
    <t>Validating the sheets :</t>
  </si>
  <si>
    <t>Amount</t>
  </si>
  <si>
    <t>TDS on Salary</t>
  </si>
  <si>
    <t>Tax Payments</t>
  </si>
  <si>
    <t>Full Name</t>
  </si>
  <si>
    <t>Son/daughter of</t>
  </si>
  <si>
    <t xml:space="preserve">How to use this Excel Utility </t>
  </si>
  <si>
    <t xml:space="preserve">Filing and Using the Excel utility </t>
  </si>
  <si>
    <t>viii</t>
  </si>
  <si>
    <t>Importing</t>
  </si>
  <si>
    <t>Click on Calculate Tax</t>
  </si>
  <si>
    <t>Read the instructions for filling up the form available in the following website:  http://www.incometaxindia.gov.in</t>
  </si>
  <si>
    <t xml:space="preserve">The ITR Utility is an Excel Workbook that consists of a number of individual, integrated worksheets. Each of the sheets contains one or more schedules for data entry. Initially, all the sheets are visible to the user. A number of these sheets are optional. The user can decide which sheets are applicable to their case and accordingly select Y or N to hide or show the sheets. Similarly , by selecting the sheets which the user needs for printing, it is possible to control how many sheets should be printed (in case all sheets are not required to be printed). Later on, these settings can always be changed.      </t>
  </si>
  <si>
    <t>Structure of the ITR utility</t>
  </si>
  <si>
    <t>All amounts are in Indian Rupee.</t>
  </si>
  <si>
    <t xml:space="preserve">For the Tax to be computed the user must click on the 'Calculate Tax' button after filling the necessary details in applicable schedules. </t>
  </si>
  <si>
    <t>ix</t>
  </si>
  <si>
    <t>Verify all the information entered in the ITR Utility.</t>
  </si>
  <si>
    <t>x</t>
  </si>
  <si>
    <t xml:space="preserve">Printing : </t>
  </si>
  <si>
    <t>The print button in the utility provides an option to print  after previewing.</t>
  </si>
  <si>
    <t>xi</t>
  </si>
  <si>
    <t>Importing :</t>
  </si>
  <si>
    <t>The user can  import the personal and Tax details into ITR1 excel utility by following the given steps.</t>
  </si>
  <si>
    <t>Step 1 : Login into the e-Filing portal using valid login credentials.</t>
  </si>
  <si>
    <t>How to submit an ITR using Excel utility?</t>
  </si>
  <si>
    <t>5.Upload Digital Signature Certificate(DSC) if applicable. Please ensure the DSC is registered with e-Filing.</t>
  </si>
  <si>
    <t>6.Click on 'SUBMIT' button.</t>
  </si>
  <si>
    <t xml:space="preserve">There are two navigation buttons in the utility : 'Next' and 'Previous'. The user can navigate between the sheets by either clicking on next or previous buttons as required.    </t>
  </si>
  <si>
    <t>Filing and Using the Excel utility :</t>
  </si>
  <si>
    <t>Structure of the ITR utility :</t>
  </si>
  <si>
    <t>Before you begin :</t>
  </si>
  <si>
    <t>Navigation</t>
  </si>
  <si>
    <t>Overview :</t>
  </si>
  <si>
    <t>Calculate Tax</t>
  </si>
  <si>
    <t>a) Import Previous Version</t>
  </si>
  <si>
    <t>7.On successful submission, ITR-V/Acknowledgement would be displayed. Click on the link and download the ITR-V/Acknowledgement.</t>
  </si>
  <si>
    <t>Navigate to each schedule applicable and fill the data.</t>
  </si>
  <si>
    <t>Date Of  interest calculation</t>
  </si>
  <si>
    <t>Click on the 'Validate' Button on each filled sheet .Correct errors (if any) identified by the validate feature.</t>
  </si>
  <si>
    <t>Validate the filled sheet using the 'Validate' button. Correct errors (if any) identified by the validate feature.</t>
  </si>
  <si>
    <t>1.Download the ITR preparation utility for the assessment year under 'Downloads'.</t>
  </si>
  <si>
    <t>Tax Deducted</t>
  </si>
  <si>
    <t>Date of Deposit
(DD/MM/YYYY)</t>
  </si>
  <si>
    <t>Name of the Bank</t>
  </si>
  <si>
    <t>Income Details</t>
  </si>
  <si>
    <t>TDS</t>
  </si>
  <si>
    <t>Taxes Paid and Verification</t>
  </si>
  <si>
    <t>80G</t>
  </si>
  <si>
    <t>BA</t>
  </si>
  <si>
    <t>Y</t>
  </si>
  <si>
    <t/>
  </si>
  <si>
    <t>Name of Premises / Building / Village</t>
  </si>
  <si>
    <t xml:space="preserve">Tax Payable on Total Income </t>
  </si>
  <si>
    <t>IFS Code</t>
  </si>
  <si>
    <t>IFS Code of the Bank</t>
  </si>
  <si>
    <t>HSBC</t>
  </si>
  <si>
    <t>TodayDate</t>
  </si>
  <si>
    <t>ADCB</t>
  </si>
  <si>
    <t>ABHY</t>
  </si>
  <si>
    <t>ADCC</t>
  </si>
  <si>
    <t>ALLA</t>
  </si>
  <si>
    <t>AUCB</t>
  </si>
  <si>
    <t>ANDB</t>
  </si>
  <si>
    <t>APGB</t>
  </si>
  <si>
    <t>ASBL</t>
  </si>
  <si>
    <t>ANZB</t>
  </si>
  <si>
    <t>UTIB</t>
  </si>
  <si>
    <t>BOFA</t>
  </si>
  <si>
    <t>BBKM</t>
  </si>
  <si>
    <t>BARB</t>
  </si>
  <si>
    <t>BCEY</t>
  </si>
  <si>
    <t>BKID</t>
  </si>
  <si>
    <t>IBBK</t>
  </si>
  <si>
    <t>MAHB</t>
  </si>
  <si>
    <t>BOTM</t>
  </si>
  <si>
    <t>BARC</t>
  </si>
  <si>
    <t>BACB</t>
  </si>
  <si>
    <t>BNPA</t>
  </si>
  <si>
    <t>CNRB</t>
  </si>
  <si>
    <t>CLBL</t>
  </si>
  <si>
    <t>CSBK</t>
  </si>
  <si>
    <t>CBIN</t>
  </si>
  <si>
    <t>CTCB</t>
  </si>
  <si>
    <t>CITI</t>
  </si>
  <si>
    <t>CCBL</t>
  </si>
  <si>
    <t>CIUB</t>
  </si>
  <si>
    <t>CORP</t>
  </si>
  <si>
    <t>CRLY</t>
  </si>
  <si>
    <t>CRES</t>
  </si>
  <si>
    <t>DBSS</t>
  </si>
  <si>
    <t>BKDN</t>
  </si>
  <si>
    <t>DEUT</t>
  </si>
  <si>
    <t>DCBL</t>
  </si>
  <si>
    <t>DLXB</t>
  </si>
  <si>
    <t>DICG</t>
  </si>
  <si>
    <t>DNSB</t>
  </si>
  <si>
    <t>FIRN</t>
  </si>
  <si>
    <t>PJSB</t>
  </si>
  <si>
    <t>HDFC</t>
  </si>
  <si>
    <t>ICIC</t>
  </si>
  <si>
    <t>IBKL</t>
  </si>
  <si>
    <t>IDIB</t>
  </si>
  <si>
    <t>IOBA</t>
  </si>
  <si>
    <t>INDB</t>
  </si>
  <si>
    <t>ICBK</t>
  </si>
  <si>
    <t>JJSB</t>
  </si>
  <si>
    <t>JSBL</t>
  </si>
  <si>
    <t>JSBP</t>
  </si>
  <si>
    <t>JANA</t>
  </si>
  <si>
    <t>JASB</t>
  </si>
  <si>
    <t>CHAS</t>
  </si>
  <si>
    <t>KAIJ</t>
  </si>
  <si>
    <t>KARB</t>
  </si>
  <si>
    <t>KVGB</t>
  </si>
  <si>
    <t>KVBL</t>
  </si>
  <si>
    <t>KLGB</t>
  </si>
  <si>
    <t>KKBK</t>
  </si>
  <si>
    <t>KNSB</t>
  </si>
  <si>
    <t>MCBL</t>
  </si>
  <si>
    <t>MSCI</t>
  </si>
  <si>
    <t>MSHQ</t>
  </si>
  <si>
    <t>MHCB</t>
  </si>
  <si>
    <t>MDCB</t>
  </si>
  <si>
    <t>NUCB</t>
  </si>
  <si>
    <t>NGSB</t>
  </si>
  <si>
    <t>NATA</t>
  </si>
  <si>
    <t>NICB</t>
  </si>
  <si>
    <t>NKGS</t>
  </si>
  <si>
    <t>NNSB</t>
  </si>
  <si>
    <t>ORBC</t>
  </si>
  <si>
    <t>PRTH</t>
  </si>
  <si>
    <t>PKGB</t>
  </si>
  <si>
    <t>PMEC</t>
  </si>
  <si>
    <t>PMCB</t>
  </si>
  <si>
    <t>PSIB</t>
  </si>
  <si>
    <t>PUNB</t>
  </si>
  <si>
    <t>RABO</t>
  </si>
  <si>
    <t>RNSB</t>
  </si>
  <si>
    <t>RSBL</t>
  </si>
  <si>
    <t>RBIS</t>
  </si>
  <si>
    <t>SABR</t>
  </si>
  <si>
    <t>SHBK</t>
  </si>
  <si>
    <t>SKSB</t>
  </si>
  <si>
    <t>CRUB</t>
  </si>
  <si>
    <t>SOGE</t>
  </si>
  <si>
    <t>SJSB</t>
  </si>
  <si>
    <t>SIBL</t>
  </si>
  <si>
    <t>SCBL</t>
  </si>
  <si>
    <t>SBIN</t>
  </si>
  <si>
    <t>STCB</t>
  </si>
  <si>
    <t>SMBC</t>
  </si>
  <si>
    <t>SYNB</t>
  </si>
  <si>
    <t>TMBL</t>
  </si>
  <si>
    <t>TBSB</t>
  </si>
  <si>
    <t>APMC</t>
  </si>
  <si>
    <t>AKJB</t>
  </si>
  <si>
    <t>APBL</t>
  </si>
  <si>
    <t>AMCB</t>
  </si>
  <si>
    <t>NOSC</t>
  </si>
  <si>
    <t>BCBM</t>
  </si>
  <si>
    <t>COSB</t>
  </si>
  <si>
    <t>DLSC</t>
  </si>
  <si>
    <t>FDRL</t>
  </si>
  <si>
    <t>GDCB</t>
  </si>
  <si>
    <t>GBCB</t>
  </si>
  <si>
    <t>GSCB</t>
  </si>
  <si>
    <t>JPCB</t>
  </si>
  <si>
    <t>JAKA</t>
  </si>
  <si>
    <t>KUCB</t>
  </si>
  <si>
    <t>KCCB</t>
  </si>
  <si>
    <t>KSCB</t>
  </si>
  <si>
    <t>KJSB</t>
  </si>
  <si>
    <t>KACE</t>
  </si>
  <si>
    <t>KANG</t>
  </si>
  <si>
    <t>LAVB</t>
  </si>
  <si>
    <t>MSNU</t>
  </si>
  <si>
    <t>NMCB</t>
  </si>
  <si>
    <t>NTBL</t>
  </si>
  <si>
    <t>RSCB</t>
  </si>
  <si>
    <t>RATN</t>
  </si>
  <si>
    <t>SRCB</t>
  </si>
  <si>
    <t>SAHE</t>
  </si>
  <si>
    <t>SVBL</t>
  </si>
  <si>
    <t>SVCB</t>
  </si>
  <si>
    <t>SDCB</t>
  </si>
  <si>
    <t>SPCB</t>
  </si>
  <si>
    <t>SUTB</t>
  </si>
  <si>
    <t>TNSC</t>
  </si>
  <si>
    <t>TJSB</t>
  </si>
  <si>
    <t>TDCB</t>
  </si>
  <si>
    <t>VARA</t>
  </si>
  <si>
    <t>VSBL</t>
  </si>
  <si>
    <t>WBSC</t>
  </si>
  <si>
    <t>ZCBL</t>
  </si>
  <si>
    <t>TGMB</t>
  </si>
  <si>
    <t>UCBA</t>
  </si>
  <si>
    <t>UBIN</t>
  </si>
  <si>
    <t>UTBI</t>
  </si>
  <si>
    <t>UOVB</t>
  </si>
  <si>
    <t>VVSB</t>
  </si>
  <si>
    <t>VIJB</t>
  </si>
  <si>
    <t>WPAC</t>
  </si>
  <si>
    <t>HVBK</t>
  </si>
  <si>
    <t>YESB</t>
  </si>
  <si>
    <t>ZSBL</t>
  </si>
  <si>
    <t>ALLA0212903</t>
  </si>
  <si>
    <t>ALLA0212928</t>
  </si>
  <si>
    <t>ALLA0212929</t>
  </si>
  <si>
    <t>ALLA0212931</t>
  </si>
  <si>
    <t>ALLA0212932</t>
  </si>
  <si>
    <t>ALLA0212933</t>
  </si>
  <si>
    <t>ALLA0212934</t>
  </si>
  <si>
    <t>ALLA0212935</t>
  </si>
  <si>
    <t>ALLA0212936</t>
  </si>
  <si>
    <t>ALLA0212937</t>
  </si>
  <si>
    <t>ALLA0212944</t>
  </si>
  <si>
    <t>ALLA0212947</t>
  </si>
  <si>
    <t>ALLA0212948</t>
  </si>
  <si>
    <t>ALLA0212949</t>
  </si>
  <si>
    <t>ALLA0212950</t>
  </si>
  <si>
    <t>ALLA0212951</t>
  </si>
  <si>
    <t>ALLA0212953</t>
  </si>
  <si>
    <t>ALLA0212954</t>
  </si>
  <si>
    <t>ALLA0212961</t>
  </si>
  <si>
    <t>ALLA0212969</t>
  </si>
  <si>
    <t>ALLA0212970</t>
  </si>
  <si>
    <t>ALLA0212971</t>
  </si>
  <si>
    <t>ALLA0212972</t>
  </si>
  <si>
    <t>ALLA0212973</t>
  </si>
  <si>
    <t>ALLA0212987</t>
  </si>
  <si>
    <t>ALLA0212988</t>
  </si>
  <si>
    <t>ALLA0212990</t>
  </si>
  <si>
    <t>ALLA0212992</t>
  </si>
  <si>
    <t>ALLA0212995</t>
  </si>
  <si>
    <t>ALLA0212996</t>
  </si>
  <si>
    <t>ALLA0213000</t>
  </si>
  <si>
    <t>ALLA0213001</t>
  </si>
  <si>
    <t>ALLA0213002</t>
  </si>
  <si>
    <t>ALLA0213003</t>
  </si>
  <si>
    <t>ALLA0213010</t>
  </si>
  <si>
    <t>ALLA0213020</t>
  </si>
  <si>
    <t>ALLA0213021</t>
  </si>
  <si>
    <t>ALLA0213023</t>
  </si>
  <si>
    <t>ALLA0213024</t>
  </si>
  <si>
    <t>ALLA0213025</t>
  </si>
  <si>
    <t>ALLA0213028</t>
  </si>
  <si>
    <t>ALLA0213029</t>
  </si>
  <si>
    <t>ALLA0213031</t>
  </si>
  <si>
    <t>ALLA0213032</t>
  </si>
  <si>
    <t>ALLA0213033</t>
  </si>
  <si>
    <t>ALLA0213034</t>
  </si>
  <si>
    <t>ALLA0213036</t>
  </si>
  <si>
    <t>ALLA0213037</t>
  </si>
  <si>
    <t>ALLA0213038</t>
  </si>
  <si>
    <t>ALLA0213039</t>
  </si>
  <si>
    <t>ALLA0213041</t>
  </si>
  <si>
    <t>ALLA0213042</t>
  </si>
  <si>
    <t>ALLA0213045</t>
  </si>
  <si>
    <t>ALLA0213046</t>
  </si>
  <si>
    <t>ALLA0213053</t>
  </si>
  <si>
    <t>ALLA0213054</t>
  </si>
  <si>
    <t>ALLA0213055</t>
  </si>
  <si>
    <t>ALLA0213060</t>
  </si>
  <si>
    <t>ALLA0213072</t>
  </si>
  <si>
    <t>ALLA0213076</t>
  </si>
  <si>
    <t>ALLA0213080</t>
  </si>
  <si>
    <t>ALLA0213085</t>
  </si>
  <si>
    <t>ALLA0213086</t>
  </si>
  <si>
    <t>ALLA0213087</t>
  </si>
  <si>
    <t>ALLA0213092</t>
  </si>
  <si>
    <t>ALLA0213096</t>
  </si>
  <si>
    <t>ALLA0213098</t>
  </si>
  <si>
    <t>ALLA0213102</t>
  </si>
  <si>
    <t>ALLA0213104</t>
  </si>
  <si>
    <t>ALLA0213106</t>
  </si>
  <si>
    <t>ALLA0213107</t>
  </si>
  <si>
    <t>ALLA0213112</t>
  </si>
  <si>
    <t>ALLA0213113</t>
  </si>
  <si>
    <t>ALLA0213115</t>
  </si>
  <si>
    <t>ALLA0213119</t>
  </si>
  <si>
    <t>ALLA0213121</t>
  </si>
  <si>
    <t>ALLA0213122</t>
  </si>
  <si>
    <t>ALLA0213123</t>
  </si>
  <si>
    <t>ALLA0213124</t>
  </si>
  <si>
    <t>ALLA0213125</t>
  </si>
  <si>
    <t>ALLA0213126</t>
  </si>
  <si>
    <t>ALLA0213127</t>
  </si>
  <si>
    <t>ALLA0213128</t>
  </si>
  <si>
    <t>ALLA0213129</t>
  </si>
  <si>
    <t>ALLA0213130</t>
  </si>
  <si>
    <t>ALLA0213131</t>
  </si>
  <si>
    <t>ALLA0213132</t>
  </si>
  <si>
    <t>ALLA0213133</t>
  </si>
  <si>
    <t>ALLA0213134</t>
  </si>
  <si>
    <t>ALLA0213136</t>
  </si>
  <si>
    <t>ALLA0213137</t>
  </si>
  <si>
    <t>ALLA0213138</t>
  </si>
  <si>
    <t>ALLA0213139</t>
  </si>
  <si>
    <t>ALLA0213140</t>
  </si>
  <si>
    <t>ALLA0213142</t>
  </si>
  <si>
    <t>ALLA0213143</t>
  </si>
  <si>
    <t>ALLA0213145</t>
  </si>
  <si>
    <t>ALLA0213146</t>
  </si>
  <si>
    <t>ALLA0213147</t>
  </si>
  <si>
    <t>ALLA0213151</t>
  </si>
  <si>
    <t>ALLA0213152</t>
  </si>
  <si>
    <t>ALLA0213153</t>
  </si>
  <si>
    <t>ALLA0213155</t>
  </si>
  <si>
    <t>ALLA0213160</t>
  </si>
  <si>
    <t>ALLA0213162</t>
  </si>
  <si>
    <t>ALLA0213166</t>
  </si>
  <si>
    <t>ALLA0213173</t>
  </si>
  <si>
    <t>ALLA0213182</t>
  </si>
  <si>
    <t>ALLA0213183</t>
  </si>
  <si>
    <t>ALLA0213186</t>
  </si>
  <si>
    <t>ALLA0213187</t>
  </si>
  <si>
    <t>ALLA0213195</t>
  </si>
  <si>
    <t>ALLA0213196</t>
  </si>
  <si>
    <t>ALLA0213197</t>
  </si>
  <si>
    <t>ALLA0213198</t>
  </si>
  <si>
    <t>ALLA0213199</t>
  </si>
  <si>
    <t>ALLA0213200</t>
  </si>
  <si>
    <t>ALLA0213201</t>
  </si>
  <si>
    <t>ALLA0213202</t>
  </si>
  <si>
    <t>ALLA0213203</t>
  </si>
  <si>
    <t>ALLA0213204</t>
  </si>
  <si>
    <t>ALLA0213205</t>
  </si>
  <si>
    <t>ALLA0213206</t>
  </si>
  <si>
    <t>ALLA0213207</t>
  </si>
  <si>
    <t>ALLA0213208</t>
  </si>
  <si>
    <t>ALLA0213209</t>
  </si>
  <si>
    <t>ALLA0213210</t>
  </si>
  <si>
    <t>ALLA0213211</t>
  </si>
  <si>
    <t>ALLA0213212</t>
  </si>
  <si>
    <t>ALLA0213213</t>
  </si>
  <si>
    <t>ALLA0213214</t>
  </si>
  <si>
    <t>ALLA0213215</t>
  </si>
  <si>
    <t>ALLA0213216</t>
  </si>
  <si>
    <t>ALLA0213217</t>
  </si>
  <si>
    <t>ALLA0213218</t>
  </si>
  <si>
    <t>ALLA0213219</t>
  </si>
  <si>
    <t>ALLA0213220</t>
  </si>
  <si>
    <t>ALLA0213224</t>
  </si>
  <si>
    <t>ALLA0213225</t>
  </si>
  <si>
    <t>ALLA0213226</t>
  </si>
  <si>
    <t>ALLA0213227</t>
  </si>
  <si>
    <t>ALLA0213228</t>
  </si>
  <si>
    <t>ALLA0213229</t>
  </si>
  <si>
    <t>ALLA0213230</t>
  </si>
  <si>
    <t>ALLA0213231</t>
  </si>
  <si>
    <t>ALLA0213232</t>
  </si>
  <si>
    <t>ALLA0213233</t>
  </si>
  <si>
    <t>ALLA0213234</t>
  </si>
  <si>
    <t>ALLA0213235</t>
  </si>
  <si>
    <t>ALLA0213237</t>
  </si>
  <si>
    <t>ALLA0213242</t>
  </si>
  <si>
    <t>ALLA0213243</t>
  </si>
  <si>
    <t>ALLA0213244</t>
  </si>
  <si>
    <t>ALLA0213245</t>
  </si>
  <si>
    <t>ALLA0213246</t>
  </si>
  <si>
    <t>ALLA0213247</t>
  </si>
  <si>
    <t>ALLA0213248</t>
  </si>
  <si>
    <t>ALLA0213249</t>
  </si>
  <si>
    <t>ALLA0213253</t>
  </si>
  <si>
    <t>ALLA0213258</t>
  </si>
  <si>
    <t>ALLA0213260</t>
  </si>
  <si>
    <t>ALLA0213261</t>
  </si>
  <si>
    <t>ALLA0213263</t>
  </si>
  <si>
    <t>ALLA0213264</t>
  </si>
  <si>
    <t>ALLA0213265</t>
  </si>
  <si>
    <t>ALLA0213266</t>
  </si>
  <si>
    <t>ALLA0213267</t>
  </si>
  <si>
    <t>ALLA0213268</t>
  </si>
  <si>
    <t>ALLA0213269</t>
  </si>
  <si>
    <t>ALLA0213270</t>
  </si>
  <si>
    <t>ALLA0213279</t>
  </si>
  <si>
    <t>ALLA0213280</t>
  </si>
  <si>
    <t>ALLA0213281</t>
  </si>
  <si>
    <t>ALLA0213282</t>
  </si>
  <si>
    <t>ALLA0213283</t>
  </si>
  <si>
    <t>ALLA0213287</t>
  </si>
  <si>
    <t>ALLA0213288</t>
  </si>
  <si>
    <t>ALLA0213293</t>
  </si>
  <si>
    <t>ALLA0213294</t>
  </si>
  <si>
    <t>ALLA0213295</t>
  </si>
  <si>
    <t>ALLA0213296</t>
  </si>
  <si>
    <t>ALLA0213297</t>
  </si>
  <si>
    <t>ALLA0213298</t>
  </si>
  <si>
    <t>ALLA0213299</t>
  </si>
  <si>
    <t>ALLA0213302</t>
  </si>
  <si>
    <t>ALLA0213305</t>
  </si>
  <si>
    <t>ALLA0213320</t>
  </si>
  <si>
    <t>ALLA0213321</t>
  </si>
  <si>
    <t>ALLA0213324</t>
  </si>
  <si>
    <t>ALLA0213325</t>
  </si>
  <si>
    <t>ALLA0213326</t>
  </si>
  <si>
    <t>ALLA0213332</t>
  </si>
  <si>
    <t>ALLA0213334</t>
  </si>
  <si>
    <t>ALLA0213336</t>
  </si>
  <si>
    <t>ALLA0213337</t>
  </si>
  <si>
    <t>ALLA0213340</t>
  </si>
  <si>
    <t>ALLA0213341</t>
  </si>
  <si>
    <t>ALLA0213342</t>
  </si>
  <si>
    <t>ALLA0213347</t>
  </si>
  <si>
    <t>ALLA0213348</t>
  </si>
  <si>
    <t>ALLA0213351</t>
  </si>
  <si>
    <t>ALLA0213355</t>
  </si>
  <si>
    <t>ALLA0213360</t>
  </si>
  <si>
    <t>ALLA0213361</t>
  </si>
  <si>
    <t>ALLA0AU1610</t>
  </si>
  <si>
    <t>ALLA0AU1611</t>
  </si>
  <si>
    <t>ALLA0AU1612</t>
  </si>
  <si>
    <t>ALLA0AU1613</t>
  </si>
  <si>
    <t>ALLA0AU1614</t>
  </si>
  <si>
    <t>ALLA0AU1615</t>
  </si>
  <si>
    <t>ALLA0AU1616</t>
  </si>
  <si>
    <t>ALLA0AU1617</t>
  </si>
  <si>
    <t>ALLA0AU1618</t>
  </si>
  <si>
    <t>ALLA0AU1619</t>
  </si>
  <si>
    <t>ALLA0AU1620</t>
  </si>
  <si>
    <t>ALLA0AU1621</t>
  </si>
  <si>
    <t>ALLA0AU1622</t>
  </si>
  <si>
    <t>ALLA0AU1623</t>
  </si>
  <si>
    <t>ALLA0AU1624</t>
  </si>
  <si>
    <t>ALLA0AU1625</t>
  </si>
  <si>
    <t>ALLA0AU1626</t>
  </si>
  <si>
    <t>ALLA0AU1627</t>
  </si>
  <si>
    <t>ALLA0AU1628</t>
  </si>
  <si>
    <t>ALLA0AU1629</t>
  </si>
  <si>
    <t>ALLA0AU1630</t>
  </si>
  <si>
    <t>ALLA0AU1631</t>
  </si>
  <si>
    <t>ALLA0AU1632</t>
  </si>
  <si>
    <t>ALLA0AU1633</t>
  </si>
  <si>
    <t>ALLA0AU1634</t>
  </si>
  <si>
    <t>ALLA0AU1635</t>
  </si>
  <si>
    <t>ALLA0AU1636</t>
  </si>
  <si>
    <t>ALLA0AU1637</t>
  </si>
  <si>
    <t>ALLA0AU1638</t>
  </si>
  <si>
    <t>ALLA0AU1639</t>
  </si>
  <si>
    <t>ALLA0AU1640</t>
  </si>
  <si>
    <t>ALLA0AU1641</t>
  </si>
  <si>
    <t>ALLA0AU1642</t>
  </si>
  <si>
    <t>ALLA0AU1643</t>
  </si>
  <si>
    <t>ALLA0AU1644</t>
  </si>
  <si>
    <t>ALLA0AU1645</t>
  </si>
  <si>
    <t>ALLA0AU1646</t>
  </si>
  <si>
    <t>ALLA0AU1647</t>
  </si>
  <si>
    <t>ALLA0AU1648</t>
  </si>
  <si>
    <t>ALLA0AU1649</t>
  </si>
  <si>
    <t>ALLA0AU1650</t>
  </si>
  <si>
    <t>ALLA0AU1651</t>
  </si>
  <si>
    <t>ALLA0AU1652</t>
  </si>
  <si>
    <t>ALLA0AU1653</t>
  </si>
  <si>
    <t>ALLA0AU1654</t>
  </si>
  <si>
    <t>ALLA0AU1655</t>
  </si>
  <si>
    <t>ALLA0AU1656</t>
  </si>
  <si>
    <t>ALLA0AU1657</t>
  </si>
  <si>
    <t>ALLA0AU1658</t>
  </si>
  <si>
    <t>ALLA0AU1659</t>
  </si>
  <si>
    <t>ALLA0AU1660</t>
  </si>
  <si>
    <t>ALLA0AU1661</t>
  </si>
  <si>
    <t>ALLA0AU1662</t>
  </si>
  <si>
    <t>ALLA0AU1663</t>
  </si>
  <si>
    <t>ANDB0000241</t>
  </si>
  <si>
    <t>ANDB0002142</t>
  </si>
  <si>
    <t>ANDB0002145</t>
  </si>
  <si>
    <t>ANDB0002165</t>
  </si>
  <si>
    <t>ANDB0002166</t>
  </si>
  <si>
    <t>ANDB0002170</t>
  </si>
  <si>
    <t>ANDB0002188</t>
  </si>
  <si>
    <t>ANDB0002236</t>
  </si>
  <si>
    <t>ANDB0002242</t>
  </si>
  <si>
    <t>ANDB0002255</t>
  </si>
  <si>
    <t>ANDB0002256</t>
  </si>
  <si>
    <t>ANDB0002258</t>
  </si>
  <si>
    <t>ANDB0002271</t>
  </si>
  <si>
    <t>ANDB0002273</t>
  </si>
  <si>
    <t>ANDB0002274</t>
  </si>
  <si>
    <t>ANDB0002275</t>
  </si>
  <si>
    <t>ANDB0002277</t>
  </si>
  <si>
    <t>ANDB0002279</t>
  </si>
  <si>
    <t>ANDB0002280</t>
  </si>
  <si>
    <t>ANDB0002281</t>
  </si>
  <si>
    <t>ANDB0002282</t>
  </si>
  <si>
    <t>ANDB0002283</t>
  </si>
  <si>
    <t>ANDB0002287</t>
  </si>
  <si>
    <t>ANDB0002288</t>
  </si>
  <si>
    <t>ANDB0002289</t>
  </si>
  <si>
    <t>ANDB0002290</t>
  </si>
  <si>
    <t>ANDB0002291</t>
  </si>
  <si>
    <t>ANDB0002292</t>
  </si>
  <si>
    <t>ANDB0002293</t>
  </si>
  <si>
    <t>ANDB0002294</t>
  </si>
  <si>
    <t>ANDB0002295</t>
  </si>
  <si>
    <t>ANDB0002296</t>
  </si>
  <si>
    <t>ANDB0002297</t>
  </si>
  <si>
    <t>ANDB0002298</t>
  </si>
  <si>
    <t>ANDB0002299</t>
  </si>
  <si>
    <t>ANDB0002300</t>
  </si>
  <si>
    <t>ANDB0002301</t>
  </si>
  <si>
    <t>ANDB0002302</t>
  </si>
  <si>
    <t>ANDB0002303</t>
  </si>
  <si>
    <t>ANDB0002304</t>
  </si>
  <si>
    <t>ANDB0002305</t>
  </si>
  <si>
    <t>ANDB0002306</t>
  </si>
  <si>
    <t>ANDB0002307</t>
  </si>
  <si>
    <t>ANDB0002308</t>
  </si>
  <si>
    <t>ANDB0002309</t>
  </si>
  <si>
    <t>ANDB0002310</t>
  </si>
  <si>
    <t>ANDB0002311</t>
  </si>
  <si>
    <t>ANDB0002312</t>
  </si>
  <si>
    <t>ANDB0002313</t>
  </si>
  <si>
    <t>ANDB0002315</t>
  </si>
  <si>
    <t>ANDB0002316</t>
  </si>
  <si>
    <t>ANDB0002317</t>
  </si>
  <si>
    <t>ANDB0002318</t>
  </si>
  <si>
    <t>ANDB0002319</t>
  </si>
  <si>
    <t>ANDB0002320</t>
  </si>
  <si>
    <t>ANDB0002321</t>
  </si>
  <si>
    <t>ANDB0002323</t>
  </si>
  <si>
    <t>ANDB0002324</t>
  </si>
  <si>
    <t>ANDB0002325</t>
  </si>
  <si>
    <t>ANDB0002326</t>
  </si>
  <si>
    <t>ANDB0002327</t>
  </si>
  <si>
    <t>ANDB0002329</t>
  </si>
  <si>
    <t>ANDB0002330</t>
  </si>
  <si>
    <t>ANDB0002331</t>
  </si>
  <si>
    <t>ANDB0002332</t>
  </si>
  <si>
    <t>ANDB0002333</t>
  </si>
  <si>
    <t>ANDB0002334</t>
  </si>
  <si>
    <t>ANDB0002335</t>
  </si>
  <si>
    <t>ANDB0002337</t>
  </si>
  <si>
    <t>ANDB0002338</t>
  </si>
  <si>
    <t>ANDB0002339</t>
  </si>
  <si>
    <t>ANDB0002341</t>
  </si>
  <si>
    <t>ANDB0002342</t>
  </si>
  <si>
    <t>ANDB0002343</t>
  </si>
  <si>
    <t>ANDB0002344</t>
  </si>
  <si>
    <t>ANDB0002345</t>
  </si>
  <si>
    <t>ANDB0002346</t>
  </si>
  <si>
    <t>ANDB0002347</t>
  </si>
  <si>
    <t>ANDB0002348</t>
  </si>
  <si>
    <t>ANDB0002349</t>
  </si>
  <si>
    <t>ANDB0002350</t>
  </si>
  <si>
    <t>ANDB0002351</t>
  </si>
  <si>
    <t>ANDB0002352</t>
  </si>
  <si>
    <t>ANDB0002353</t>
  </si>
  <si>
    <t>ANDB0002354</t>
  </si>
  <si>
    <t>ANDB0002355</t>
  </si>
  <si>
    <t>ANDB0002356</t>
  </si>
  <si>
    <t>ANDB0002357</t>
  </si>
  <si>
    <t>ANDB0002358</t>
  </si>
  <si>
    <t>ANDB0002359</t>
  </si>
  <si>
    <t>ANDB0002360</t>
  </si>
  <si>
    <t>ANDB0002361</t>
  </si>
  <si>
    <t>ANDB0002362</t>
  </si>
  <si>
    <t>ANDB0002363</t>
  </si>
  <si>
    <t>ANDB0002365</t>
  </si>
  <si>
    <t>ANDB0002366</t>
  </si>
  <si>
    <t>ANDB0002367</t>
  </si>
  <si>
    <t>ANDB0002368</t>
  </si>
  <si>
    <t>ANDB0002369</t>
  </si>
  <si>
    <t>ANDB0002370</t>
  </si>
  <si>
    <t>ANDB0002372</t>
  </si>
  <si>
    <t>ANDB0002373</t>
  </si>
  <si>
    <t>ANDB0002374</t>
  </si>
  <si>
    <t>ANDB0002375</t>
  </si>
  <si>
    <t>ANDB0002376</t>
  </si>
  <si>
    <t>ANDB0002377</t>
  </si>
  <si>
    <t>ANDB0002378</t>
  </si>
  <si>
    <t>ANDB0002379</t>
  </si>
  <si>
    <t>ANDB0002380</t>
  </si>
  <si>
    <t>ANDB0002381</t>
  </si>
  <si>
    <t>ANDB0002382</t>
  </si>
  <si>
    <t>ANDB0002383</t>
  </si>
  <si>
    <t>ANDB0002384</t>
  </si>
  <si>
    <t>ANDB0002385</t>
  </si>
  <si>
    <t>ANDB0002386</t>
  </si>
  <si>
    <t>ANDB0002387</t>
  </si>
  <si>
    <t>ANDB0002388</t>
  </si>
  <si>
    <t>ANDB0002389</t>
  </si>
  <si>
    <t>ANDB0002390</t>
  </si>
  <si>
    <t>ANDB0002391</t>
  </si>
  <si>
    <t>ANDB0002392</t>
  </si>
  <si>
    <t>ANDB0002393</t>
  </si>
  <si>
    <t>ANDB0002394</t>
  </si>
  <si>
    <t>ANDB0002395</t>
  </si>
  <si>
    <t>ANDB0002396</t>
  </si>
  <si>
    <t>ANDB0002397</t>
  </si>
  <si>
    <t>ANDB0002398</t>
  </si>
  <si>
    <t>ANDB0002399</t>
  </si>
  <si>
    <t>ANDB0002400</t>
  </si>
  <si>
    <t>ANDB0002401</t>
  </si>
  <si>
    <t>ANDB0002402</t>
  </si>
  <si>
    <t>ANDB0002403</t>
  </si>
  <si>
    <t>ANDB0002404</t>
  </si>
  <si>
    <t>ANDB0002405</t>
  </si>
  <si>
    <t>ANDB0002407</t>
  </si>
  <si>
    <t>ANDB0002408</t>
  </si>
  <si>
    <t>ANDB0002409</t>
  </si>
  <si>
    <t>ANDB0002410</t>
  </si>
  <si>
    <t>ANDB0002411</t>
  </si>
  <si>
    <t>ANDB0002413</t>
  </si>
  <si>
    <t>ANDB0002414</t>
  </si>
  <si>
    <t>ANDB0002415</t>
  </si>
  <si>
    <t>ANDB0002416</t>
  </si>
  <si>
    <t>ANDB0002417</t>
  </si>
  <si>
    <t>ANDB0002418</t>
  </si>
  <si>
    <t>ANDB0002419</t>
  </si>
  <si>
    <t>ANDB0002420</t>
  </si>
  <si>
    <t>ANDB0002421</t>
  </si>
  <si>
    <t>ANDB0002424</t>
  </si>
  <si>
    <t>ANDB0002425</t>
  </si>
  <si>
    <t>ANDB0002426</t>
  </si>
  <si>
    <t>ANDB0002427</t>
  </si>
  <si>
    <t>ANDB0002428</t>
  </si>
  <si>
    <t>ANDB0002429</t>
  </si>
  <si>
    <t>ANDB0002430</t>
  </si>
  <si>
    <t>ANDB0002431</t>
  </si>
  <si>
    <t>ANDB0002432</t>
  </si>
  <si>
    <t>ANDB0002433</t>
  </si>
  <si>
    <t>ANDB0002434</t>
  </si>
  <si>
    <t>ANDB0002435</t>
  </si>
  <si>
    <t>ANDB0002436</t>
  </si>
  <si>
    <t>ANDB0002437</t>
  </si>
  <si>
    <t>ANDB0002438</t>
  </si>
  <si>
    <t>ANDB0002439</t>
  </si>
  <si>
    <t>ANDB0002440</t>
  </si>
  <si>
    <t>ANDB0002441</t>
  </si>
  <si>
    <t>ANDB0002443</t>
  </si>
  <si>
    <t>ANDB0002444</t>
  </si>
  <si>
    <t>ANDB0002445</t>
  </si>
  <si>
    <t>ANDB0002446</t>
  </si>
  <si>
    <t>ANDB0002447</t>
  </si>
  <si>
    <t>ANDB0002450</t>
  </si>
  <si>
    <t>ANDB0002451</t>
  </si>
  <si>
    <t>ANDB0002452</t>
  </si>
  <si>
    <t>ANDB0002453</t>
  </si>
  <si>
    <t>ANDB0002454</t>
  </si>
  <si>
    <t>ANDB0002455</t>
  </si>
  <si>
    <t>ANDB0002456</t>
  </si>
  <si>
    <t>ANDB0002457</t>
  </si>
  <si>
    <t>ANDB0002458</t>
  </si>
  <si>
    <t>ANDB0002459</t>
  </si>
  <si>
    <t>ANDB0002460</t>
  </si>
  <si>
    <t>ANDB0002461</t>
  </si>
  <si>
    <t>ANDB0002462</t>
  </si>
  <si>
    <t>ANDB0002463</t>
  </si>
  <si>
    <t>ANDB0002464</t>
  </si>
  <si>
    <t>ANDB0002465</t>
  </si>
  <si>
    <t>ANDB0002466</t>
  </si>
  <si>
    <t>ANDB0002467</t>
  </si>
  <si>
    <t>ANDB0002468</t>
  </si>
  <si>
    <t>ANDB0002469</t>
  </si>
  <si>
    <t>ANDB0002470</t>
  </si>
  <si>
    <t>ANDB0002471</t>
  </si>
  <si>
    <t>ANDB0002472</t>
  </si>
  <si>
    <t>ANDB0002473</t>
  </si>
  <si>
    <t>ANDB0002475</t>
  </si>
  <si>
    <t>ANDB0002477</t>
  </si>
  <si>
    <t>ANDB0002478</t>
  </si>
  <si>
    <t>ANDB0002479</t>
  </si>
  <si>
    <t>ANDB0002480</t>
  </si>
  <si>
    <t>ANDB0002481</t>
  </si>
  <si>
    <t>ANDB0002482</t>
  </si>
  <si>
    <t>ANDB0002483</t>
  </si>
  <si>
    <t>ANDB0002484</t>
  </si>
  <si>
    <t>ANDB0002485</t>
  </si>
  <si>
    <t>ANDB0002486</t>
  </si>
  <si>
    <t>ANDB0002487</t>
  </si>
  <si>
    <t>ANDB0002488</t>
  </si>
  <si>
    <t>ANDB0002489</t>
  </si>
  <si>
    <t>ANDB0002490</t>
  </si>
  <si>
    <t>ANDB0002491</t>
  </si>
  <si>
    <t>ANDB0002492</t>
  </si>
  <si>
    <t>ANDB0002493</t>
  </si>
  <si>
    <t>ANDB0002494</t>
  </si>
  <si>
    <t>ANDB0002495</t>
  </si>
  <si>
    <t>ANDB0002496</t>
  </si>
  <si>
    <t>ANDB0002497</t>
  </si>
  <si>
    <t>ANDB0002498</t>
  </si>
  <si>
    <t>ANDB0002499</t>
  </si>
  <si>
    <t>ANDB0002500</t>
  </si>
  <si>
    <t>ANDB0002501</t>
  </si>
  <si>
    <t>ANDB0002502</t>
  </si>
  <si>
    <t>ANDB0002503</t>
  </si>
  <si>
    <t>ANDB0002504</t>
  </si>
  <si>
    <t>ANDB0002505</t>
  </si>
  <si>
    <t>ANDB0002506</t>
  </si>
  <si>
    <t>ANDB0002507</t>
  </si>
  <si>
    <t>ANDB0002508</t>
  </si>
  <si>
    <t>ANDB0002509</t>
  </si>
  <si>
    <t>ANDB0002512</t>
  </si>
  <si>
    <t>ANDB0002513</t>
  </si>
  <si>
    <t>ANDB0002514</t>
  </si>
  <si>
    <t>ANDB0002515</t>
  </si>
  <si>
    <t>ANDB0002516</t>
  </si>
  <si>
    <t>ANDB0002517</t>
  </si>
  <si>
    <t>ANDB0002518</t>
  </si>
  <si>
    <t>ANDB0002519</t>
  </si>
  <si>
    <t>ANDB0002520</t>
  </si>
  <si>
    <t>ANDB0002521</t>
  </si>
  <si>
    <t>ANDB0002523</t>
  </si>
  <si>
    <t>ANDB0002524</t>
  </si>
  <si>
    <t>ANDB0002525</t>
  </si>
  <si>
    <t>ANDB0002528</t>
  </si>
  <si>
    <t>ANDB0002530</t>
  </si>
  <si>
    <t>ANDB0002531</t>
  </si>
  <si>
    <t>ANDB0002532</t>
  </si>
  <si>
    <t>ANDB0002533</t>
  </si>
  <si>
    <t>ANDB0002534</t>
  </si>
  <si>
    <t>ANDB0002535</t>
  </si>
  <si>
    <t>ANDB0002536</t>
  </si>
  <si>
    <t>ANDB0002537</t>
  </si>
  <si>
    <t>ANDB0002538</t>
  </si>
  <si>
    <t>ANDB0002539</t>
  </si>
  <si>
    <t>ANDB0002540</t>
  </si>
  <si>
    <t>ANDB0002541</t>
  </si>
  <si>
    <t>ANDB0002542</t>
  </si>
  <si>
    <t>ANDB0002543</t>
  </si>
  <si>
    <t>ANDB0002544</t>
  </si>
  <si>
    <t>ANDB0002545</t>
  </si>
  <si>
    <t>ANDB0002546</t>
  </si>
  <si>
    <t>ANDB0002547</t>
  </si>
  <si>
    <t>ANDB0002548</t>
  </si>
  <si>
    <t>ANDB0002549</t>
  </si>
  <si>
    <t>ANDB0002550</t>
  </si>
  <si>
    <t>ANDB0002551</t>
  </si>
  <si>
    <t>ANDB0002552</t>
  </si>
  <si>
    <t>ANDB0002553</t>
  </si>
  <si>
    <t>ANDB0002554</t>
  </si>
  <si>
    <t>ANDB0002556</t>
  </si>
  <si>
    <t>ANDB0002558</t>
  </si>
  <si>
    <t>ANDB0002559</t>
  </si>
  <si>
    <t>ANDB0002563</t>
  </si>
  <si>
    <t>ANDB0002564</t>
  </si>
  <si>
    <t>ANDB0002565</t>
  </si>
  <si>
    <t>ANDB0002566</t>
  </si>
  <si>
    <t>ANDB0002567</t>
  </si>
  <si>
    <t>ANDB0002568</t>
  </si>
  <si>
    <t>ANDB0002569</t>
  </si>
  <si>
    <t>ANDB0002570</t>
  </si>
  <si>
    <t>ANDB0002571</t>
  </si>
  <si>
    <t>ANDB0002572</t>
  </si>
  <si>
    <t>ANDB0002573</t>
  </si>
  <si>
    <t>ANDB0002574</t>
  </si>
  <si>
    <t>ANDB0002576</t>
  </si>
  <si>
    <t>ANDB0002582</t>
  </si>
  <si>
    <t>ANDB0002583</t>
  </si>
  <si>
    <t>ANDB0002584</t>
  </si>
  <si>
    <t>ANDB0002585</t>
  </si>
  <si>
    <t>ANDB0002586</t>
  </si>
  <si>
    <t>ANDB0002588</t>
  </si>
  <si>
    <t>ANDB0002589</t>
  </si>
  <si>
    <t>ANDB0002590</t>
  </si>
  <si>
    <t>ANDB0002593</t>
  </si>
  <si>
    <t>ANDB0002594</t>
  </si>
  <si>
    <t>ANDB0002595</t>
  </si>
  <si>
    <t>ANDB0002596</t>
  </si>
  <si>
    <t>ANDB0002601</t>
  </si>
  <si>
    <t>ANDB0002605</t>
  </si>
  <si>
    <t>ANDB0002608</t>
  </si>
  <si>
    <t>ANDB0002609</t>
  </si>
  <si>
    <t>ANDB0002610</t>
  </si>
  <si>
    <t>ANDB0002612</t>
  </si>
  <si>
    <t>ANDB0002613</t>
  </si>
  <si>
    <t>ANDB0002618</t>
  </si>
  <si>
    <t>ANDB0002622</t>
  </si>
  <si>
    <t>ANDB0002623</t>
  </si>
  <si>
    <t>ANDB0002626</t>
  </si>
  <si>
    <t>ANDB0002627</t>
  </si>
  <si>
    <t>ANDB0002628</t>
  </si>
  <si>
    <t>ANDB0002629</t>
  </si>
  <si>
    <t>ANDB0002634</t>
  </si>
  <si>
    <t>ANDB0002648</t>
  </si>
  <si>
    <t>ANDB0002649</t>
  </si>
  <si>
    <t>ANDB0002656</t>
  </si>
  <si>
    <t>ANDB0002662</t>
  </si>
  <si>
    <t>ANDB0TRESUY</t>
  </si>
  <si>
    <t>UTIB0000101</t>
  </si>
  <si>
    <t>UTIB0000ETC</t>
  </si>
  <si>
    <t>UTIB0002329</t>
  </si>
  <si>
    <t>UTIB0002479</t>
  </si>
  <si>
    <t>UTIB0002494</t>
  </si>
  <si>
    <t>UTIB0002527</t>
  </si>
  <si>
    <t>UTIB0002528</t>
  </si>
  <si>
    <t>UTIB0002553</t>
  </si>
  <si>
    <t>UTIB0002566</t>
  </si>
  <si>
    <t>UTIB0002569</t>
  </si>
  <si>
    <t>UTIB0002570</t>
  </si>
  <si>
    <t>UTIB0002571</t>
  </si>
  <si>
    <t>UTIB0002572</t>
  </si>
  <si>
    <t>UTIB0002576</t>
  </si>
  <si>
    <t>UTIB0002577</t>
  </si>
  <si>
    <t>UTIB0002578</t>
  </si>
  <si>
    <t>UTIB0002579</t>
  </si>
  <si>
    <t>UTIB0002580</t>
  </si>
  <si>
    <t>UTIB0002581</t>
  </si>
  <si>
    <t>UTIB0002582</t>
  </si>
  <si>
    <t>UTIB0002583</t>
  </si>
  <si>
    <t>UTIB0002584</t>
  </si>
  <si>
    <t>UTIB0002585</t>
  </si>
  <si>
    <t>UTIB0002586</t>
  </si>
  <si>
    <t>UTIB0002587</t>
  </si>
  <si>
    <t>UTIB0002588</t>
  </si>
  <si>
    <t>UTIB0002589</t>
  </si>
  <si>
    <t>UTIB0002590</t>
  </si>
  <si>
    <t>UTIB0002591</t>
  </si>
  <si>
    <t>UTIB0002592</t>
  </si>
  <si>
    <t>UTIB0002593</t>
  </si>
  <si>
    <t>UTIB0002594</t>
  </si>
  <si>
    <t>UTIB0002595</t>
  </si>
  <si>
    <t>UTIB0002596</t>
  </si>
  <si>
    <t>UTIB0002597</t>
  </si>
  <si>
    <t>UTIB0002598</t>
  </si>
  <si>
    <t>UTIB0002599</t>
  </si>
  <si>
    <t>UTIB0002600</t>
  </si>
  <si>
    <t>UTIB0002601</t>
  </si>
  <si>
    <t>UTIB0002602</t>
  </si>
  <si>
    <t>UTIB0002603</t>
  </si>
  <si>
    <t>UTIB0002604</t>
  </si>
  <si>
    <t>UTIB0002605</t>
  </si>
  <si>
    <t>UTIB0002606</t>
  </si>
  <si>
    <t>UTIB0002607</t>
  </si>
  <si>
    <t>UTIB0002608</t>
  </si>
  <si>
    <t>UTIB0002609</t>
  </si>
  <si>
    <t>UTIB0002610</t>
  </si>
  <si>
    <t>UTIB0002611</t>
  </si>
  <si>
    <t>UTIB0002616</t>
  </si>
  <si>
    <t>UTIB0002618</t>
  </si>
  <si>
    <t>UTIB0002619</t>
  </si>
  <si>
    <t>UTIB0002620</t>
  </si>
  <si>
    <t>UTIB0002621</t>
  </si>
  <si>
    <t>UTIB0002622</t>
  </si>
  <si>
    <t>UTIB0002623</t>
  </si>
  <si>
    <t>UTIB0002624</t>
  </si>
  <si>
    <t>UTIB0002625</t>
  </si>
  <si>
    <t>UTIB0002626</t>
  </si>
  <si>
    <t>UTIB0002627</t>
  </si>
  <si>
    <t>UTIB0002628</t>
  </si>
  <si>
    <t>UTIB0002629</t>
  </si>
  <si>
    <t>UTIB0002630</t>
  </si>
  <si>
    <t>UTIB0002631</t>
  </si>
  <si>
    <t>UTIB0002632</t>
  </si>
  <si>
    <t>UTIB0002633</t>
  </si>
  <si>
    <t>UTIB0002634</t>
  </si>
  <si>
    <t>UTIB0002635</t>
  </si>
  <si>
    <t>UTIB0002636</t>
  </si>
  <si>
    <t>UTIB0002637</t>
  </si>
  <si>
    <t>UTIB0002638</t>
  </si>
  <si>
    <t>UTIB0002639</t>
  </si>
  <si>
    <t>UTIB0002640</t>
  </si>
  <si>
    <t>UTIB0002641</t>
  </si>
  <si>
    <t>UTIB0002642</t>
  </si>
  <si>
    <t>UTIB0002643</t>
  </si>
  <si>
    <t>UTIB0002644</t>
  </si>
  <si>
    <t>UTIB0002645</t>
  </si>
  <si>
    <t>UTIB0002646</t>
  </si>
  <si>
    <t>UTIB0002647</t>
  </si>
  <si>
    <t>UTIB0002648</t>
  </si>
  <si>
    <t>UTIB0002649</t>
  </si>
  <si>
    <t>UTIB0002650</t>
  </si>
  <si>
    <t>UTIB0002651</t>
  </si>
  <si>
    <t>UTIB0002652</t>
  </si>
  <si>
    <t>UTIB0002653</t>
  </si>
  <si>
    <t>UTIB0002654</t>
  </si>
  <si>
    <t>UTIB0002655</t>
  </si>
  <si>
    <t>UTIB0002656</t>
  </si>
  <si>
    <t>UTIB0002657</t>
  </si>
  <si>
    <t>UTIB0002658</t>
  </si>
  <si>
    <t>UTIB0002659</t>
  </si>
  <si>
    <t>UTIB0002660</t>
  </si>
  <si>
    <t>UTIB0002661</t>
  </si>
  <si>
    <t>UTIB0002662</t>
  </si>
  <si>
    <t>UTIB0002663</t>
  </si>
  <si>
    <t>UTIB0002664</t>
  </si>
  <si>
    <t>UTIB0002665</t>
  </si>
  <si>
    <t>UTIB0002666</t>
  </si>
  <si>
    <t>UTIB0002667</t>
  </si>
  <si>
    <t>UTIB0002668</t>
  </si>
  <si>
    <t>UTIB0002669</t>
  </si>
  <si>
    <t>UTIB0002670</t>
  </si>
  <si>
    <t>UTIB0002671</t>
  </si>
  <si>
    <t>UTIB0002672</t>
  </si>
  <si>
    <t>UTIB0002673</t>
  </si>
  <si>
    <t>UTIB0002674</t>
  </si>
  <si>
    <t>UTIB0002675</t>
  </si>
  <si>
    <t>UTIB0002676</t>
  </si>
  <si>
    <t>UTIB0002677</t>
  </si>
  <si>
    <t>UTIB0002678</t>
  </si>
  <si>
    <t>UTIB0002679</t>
  </si>
  <si>
    <t>UTIB0002680</t>
  </si>
  <si>
    <t>UTIB0002681</t>
  </si>
  <si>
    <t>UTIB0002682</t>
  </si>
  <si>
    <t>UTIB0002683</t>
  </si>
  <si>
    <t>UTIB0002684</t>
  </si>
  <si>
    <t>UTIB0002685</t>
  </si>
  <si>
    <t>UTIB0002686</t>
  </si>
  <si>
    <t>UTIB0002687</t>
  </si>
  <si>
    <t>UTIB0002688</t>
  </si>
  <si>
    <t>UTIB0002689</t>
  </si>
  <si>
    <t>UTIB0002690</t>
  </si>
  <si>
    <t>UTIB0002691</t>
  </si>
  <si>
    <t>UTIB0002692</t>
  </si>
  <si>
    <t>UTIB0002693</t>
  </si>
  <si>
    <t>UTIB0002694</t>
  </si>
  <si>
    <t>UTIB0002695</t>
  </si>
  <si>
    <t>UTIB0002696</t>
  </si>
  <si>
    <t>UTIB0002697</t>
  </si>
  <si>
    <t>UTIB0002698</t>
  </si>
  <si>
    <t>UTIB0002699</t>
  </si>
  <si>
    <t>UTIB0002700</t>
  </si>
  <si>
    <t>UTIB0002701</t>
  </si>
  <si>
    <t>UTIB0002702</t>
  </si>
  <si>
    <t>UTIB0002703</t>
  </si>
  <si>
    <t>UTIB0002709</t>
  </si>
  <si>
    <t>UTIB0002738</t>
  </si>
  <si>
    <t>UTIB0002739</t>
  </si>
  <si>
    <t>UTIB0002740</t>
  </si>
  <si>
    <t>UTIB0002741</t>
  </si>
  <si>
    <t>UTIB0002742</t>
  </si>
  <si>
    <t>UTIB0002743</t>
  </si>
  <si>
    <t>UTIB0002744</t>
  </si>
  <si>
    <t>UTIB0002745</t>
  </si>
  <si>
    <t>UTIB0002746</t>
  </si>
  <si>
    <t>UTIB0002747</t>
  </si>
  <si>
    <t>UTIB0002748</t>
  </si>
  <si>
    <t>UTIB0002749</t>
  </si>
  <si>
    <t>UTIB0002750</t>
  </si>
  <si>
    <t>UTIB0002751</t>
  </si>
  <si>
    <t>UTIB0002753</t>
  </si>
  <si>
    <t>UTIB0002754</t>
  </si>
  <si>
    <t>UTIB0002755</t>
  </si>
  <si>
    <t>UTIB0002756</t>
  </si>
  <si>
    <t>UTIB0002757</t>
  </si>
  <si>
    <t>UTIB0002762</t>
  </si>
  <si>
    <t>UTIB0002763</t>
  </si>
  <si>
    <t>UTIB0002764</t>
  </si>
  <si>
    <t>UTIB0S00MCB</t>
  </si>
  <si>
    <t>UTIB0SACUB1</t>
  </si>
  <si>
    <t>UTIB0SADCC1</t>
  </si>
  <si>
    <t>UTIB0SAPM01</t>
  </si>
  <si>
    <t>UTIB0SBMCB1</t>
  </si>
  <si>
    <t>UTIB0SBNSB1</t>
  </si>
  <si>
    <t>UTIB0SBNSBM</t>
  </si>
  <si>
    <t>UTIB0SBPCB1</t>
  </si>
  <si>
    <t>UTIB0SBUBRN</t>
  </si>
  <si>
    <t>UTIB0SCCOBL</t>
  </si>
  <si>
    <t>UTIB0SCJMSB</t>
  </si>
  <si>
    <t>UTIB0SCPCB1</t>
  </si>
  <si>
    <t>UTIB0SDCBL1</t>
  </si>
  <si>
    <t>UTIB0SDNJS1</t>
  </si>
  <si>
    <t>UTIB0SDRP01</t>
  </si>
  <si>
    <t>UTIB0SGIRB1</t>
  </si>
  <si>
    <t>UTIB0SGMCB1</t>
  </si>
  <si>
    <t>UTIB0SGNSBM</t>
  </si>
  <si>
    <t>UTIB0SGUB01</t>
  </si>
  <si>
    <t>UTIB0SGUB02</t>
  </si>
  <si>
    <t>UTIB0SGUB03</t>
  </si>
  <si>
    <t>UTIB0SGUB04</t>
  </si>
  <si>
    <t>UTIB0SGUB05</t>
  </si>
  <si>
    <t>UTIB0SGUB06</t>
  </si>
  <si>
    <t>UTIB0SGUB07</t>
  </si>
  <si>
    <t>UTIB0SGUB08</t>
  </si>
  <si>
    <t>UTIB0SGUB09</t>
  </si>
  <si>
    <t>UTIB0SGUCB1</t>
  </si>
  <si>
    <t>UTIB0SHCB01</t>
  </si>
  <si>
    <t>UTIB0SHCCB1</t>
  </si>
  <si>
    <t>UTIB0SJCUB1</t>
  </si>
  <si>
    <t>UTIB0SJSBL1</t>
  </si>
  <si>
    <t>UTIB0SJSBY1</t>
  </si>
  <si>
    <t>UTIB0SKMCBL</t>
  </si>
  <si>
    <t>UTIB0SKU399</t>
  </si>
  <si>
    <t>UTIB0SLDP47</t>
  </si>
  <si>
    <t>UTIB0SMNSB1</t>
  </si>
  <si>
    <t>UTIB0SMPCB1</t>
  </si>
  <si>
    <t>UTIB0SMWCB1</t>
  </si>
  <si>
    <t>UTIB0SNDCC1</t>
  </si>
  <si>
    <t>UTIB0SNRP03</t>
  </si>
  <si>
    <t>UTIB0SNSCB1</t>
  </si>
  <si>
    <t>UTIB0SNUCB1</t>
  </si>
  <si>
    <t>UTIB0SPSB01</t>
  </si>
  <si>
    <t>UTIB0SPTB01</t>
  </si>
  <si>
    <t>UTIB0SRECB1</t>
  </si>
  <si>
    <t>UTIB0SSNSBL</t>
  </si>
  <si>
    <t>UTIB0SSSBL1</t>
  </si>
  <si>
    <t>UTIB0SSTM01</t>
  </si>
  <si>
    <t>UTIB0SSUD01</t>
  </si>
  <si>
    <t>UTIB0SSUD02</t>
  </si>
  <si>
    <t>UTIB0SSUD03</t>
  </si>
  <si>
    <t>UTIB0STCBL1</t>
  </si>
  <si>
    <t>UTIB0STMNB1</t>
  </si>
  <si>
    <t>UTIB0SUCB08</t>
  </si>
  <si>
    <t>UTIB0SVCBL1</t>
  </si>
  <si>
    <t>UTIB0SVUCB1</t>
  </si>
  <si>
    <t>UTIB0SWJP01</t>
  </si>
  <si>
    <t>UTIB0VNSBL1</t>
  </si>
  <si>
    <t>BBKM0000005</t>
  </si>
  <si>
    <t>BARB0AISHBA</t>
  </si>
  <si>
    <t>BARB0AJHAIX</t>
  </si>
  <si>
    <t>BARB0AKHARA</t>
  </si>
  <si>
    <t>BARB0AMBADA</t>
  </si>
  <si>
    <t>BARB0ANAMAH</t>
  </si>
  <si>
    <t>BARB0ANEKAL</t>
  </si>
  <si>
    <t>BARB0ANUPPA</t>
  </si>
  <si>
    <t>BARB0ANUPSH</t>
  </si>
  <si>
    <t>BARB0ARADES</t>
  </si>
  <si>
    <t>BARB0ARMCUT</t>
  </si>
  <si>
    <t>BARB0ARMJAI</t>
  </si>
  <si>
    <t>BARB0ASHOKA</t>
  </si>
  <si>
    <t>BARB0AZADNA</t>
  </si>
  <si>
    <t>BARB0AZAHAL</t>
  </si>
  <si>
    <t>BARB0BADAKU</t>
  </si>
  <si>
    <t>BARB0BADHMA</t>
  </si>
  <si>
    <t>BARB0BANKAK</t>
  </si>
  <si>
    <t>BARB0BANKUA</t>
  </si>
  <si>
    <t>BARB0BARALX</t>
  </si>
  <si>
    <t>BARB0BARBAL</t>
  </si>
  <si>
    <t>BARB0BARNAG</t>
  </si>
  <si>
    <t>BARB0BASGUR</t>
  </si>
  <si>
    <t>BARB0BAZKAS</t>
  </si>
  <si>
    <t>BARB0BAZPAT</t>
  </si>
  <si>
    <t>BARB0BEERXX</t>
  </si>
  <si>
    <t>BARB0BERUAN</t>
  </si>
  <si>
    <t>BARB0BHAMBH</t>
  </si>
  <si>
    <t>BARB0BHDAUS</t>
  </si>
  <si>
    <t>BARB0BHEERA</t>
  </si>
  <si>
    <t>BARB0BHURKU</t>
  </si>
  <si>
    <t>BARB0BIGHAP</t>
  </si>
  <si>
    <t>BARB0BIJAUR</t>
  </si>
  <si>
    <t>BARB0BILGRA</t>
  </si>
  <si>
    <t>BARB0BJSJOD</t>
  </si>
  <si>
    <t>BARB0BRACHA</t>
  </si>
  <si>
    <t>BARB0BUNDUX</t>
  </si>
  <si>
    <t>BARB0BURDBU</t>
  </si>
  <si>
    <t>BARB0CAMPAT</t>
  </si>
  <si>
    <t>BARB0CHAAHM</t>
  </si>
  <si>
    <t>BARB0CHADAH</t>
  </si>
  <si>
    <t>BARB0CHAJAN</t>
  </si>
  <si>
    <t>BARB0CHAJHA</t>
  </si>
  <si>
    <t>BARB0CHANVA</t>
  </si>
  <si>
    <t>BARB0CHAPCH</t>
  </si>
  <si>
    <t>BARB0CHAPHE</t>
  </si>
  <si>
    <t>BARB0CHAUKH</t>
  </si>
  <si>
    <t>BARB0CHEEKA</t>
  </si>
  <si>
    <t>BARB0CHEYYU</t>
  </si>
  <si>
    <t>BARB0CHITAB</t>
  </si>
  <si>
    <t>BARB0DABRAX</t>
  </si>
  <si>
    <t>BARB0DADIYA</t>
  </si>
  <si>
    <t>BARB0DANTAL</t>
  </si>
  <si>
    <t>BARB0DANTEW</t>
  </si>
  <si>
    <t>BARB0DARGAM</t>
  </si>
  <si>
    <t>BARB0DEEMEH</t>
  </si>
  <si>
    <t>BARB0DEPALP</t>
  </si>
  <si>
    <t>BARB0DESBAR</t>
  </si>
  <si>
    <t>BARB0DEVPRA</t>
  </si>
  <si>
    <t>BARB0DHAPAN</t>
  </si>
  <si>
    <t>BARB0DHARAI</t>
  </si>
  <si>
    <t>BARB0DHASAV</t>
  </si>
  <si>
    <t>BARB0DHESIY</t>
  </si>
  <si>
    <t>BARB0DHUNWA</t>
  </si>
  <si>
    <t>BARB0DHUTAR</t>
  </si>
  <si>
    <t>BARB0DIDROA</t>
  </si>
  <si>
    <t>BARB0DITWAS</t>
  </si>
  <si>
    <t>BARB0DUDHIX</t>
  </si>
  <si>
    <t>BARB0DURDUR</t>
  </si>
  <si>
    <t>BARB0FARUKH</t>
  </si>
  <si>
    <t>BARB0FERROA</t>
  </si>
  <si>
    <t>BARB0GADUKP</t>
  </si>
  <si>
    <t>BARB0GAJAPA</t>
  </si>
  <si>
    <t>BARB0GANSAH</t>
  </si>
  <si>
    <t>BARB0GARHUM</t>
  </si>
  <si>
    <t>BARB0GARIYA</t>
  </si>
  <si>
    <t>BARB0GAVASA</t>
  </si>
  <si>
    <t>BARB0GEDIAP</t>
  </si>
  <si>
    <t>BARB0GHEELO</t>
  </si>
  <si>
    <t>BARB0GOKAKX</t>
  </si>
  <si>
    <t>BARB0GOKULP</t>
  </si>
  <si>
    <t>BARB0GOONDP</t>
  </si>
  <si>
    <t>BARB0GORMAN</t>
  </si>
  <si>
    <t>BARB0GOURAK</t>
  </si>
  <si>
    <t>BARB0GUMIAX</t>
  </si>
  <si>
    <t>BARB0HADMAT</t>
  </si>
  <si>
    <t>BARB0HANSIX</t>
  </si>
  <si>
    <t>BARB0HARINA</t>
  </si>
  <si>
    <t>BARB0HARIVA</t>
  </si>
  <si>
    <t>BARB0HASANG</t>
  </si>
  <si>
    <t>BARB0HATAXX</t>
  </si>
  <si>
    <t>BARB0HATHIN</t>
  </si>
  <si>
    <t>BARB0HAYATH</t>
  </si>
  <si>
    <t>BARB0HINGLO</t>
  </si>
  <si>
    <t>BARB0HIRIYU</t>
  </si>
  <si>
    <t>BARB0HOSAKO</t>
  </si>
  <si>
    <t>BARB0ITAMAD</t>
  </si>
  <si>
    <t>BARB0JADUGO</t>
  </si>
  <si>
    <t>BARB0JAGANN</t>
  </si>
  <si>
    <t>BARB0JAGWES</t>
  </si>
  <si>
    <t>BARB0JAINAM</t>
  </si>
  <si>
    <t>BARB0JAITIP</t>
  </si>
  <si>
    <t>BARB0JALESA</t>
  </si>
  <si>
    <t>BARB0JAMMIR</t>
  </si>
  <si>
    <t>BARB0JAWALX</t>
  </si>
  <si>
    <t>BARB0JHANKA</t>
  </si>
  <si>
    <t>BARB0JORABA</t>
  </si>
  <si>
    <t>BARB0JWALAX</t>
  </si>
  <si>
    <t>BARB0KALRAI</t>
  </si>
  <si>
    <t>BARB0KANGRA</t>
  </si>
  <si>
    <t>BARB0KANJAI</t>
  </si>
  <si>
    <t>BARB0KANMEE</t>
  </si>
  <si>
    <t>BARB0KANROA</t>
  </si>
  <si>
    <t>BARB0KANTAP</t>
  </si>
  <si>
    <t>BARB0KARSUR</t>
  </si>
  <si>
    <t>BARB0KASRAW</t>
  </si>
  <si>
    <t>BARB0KASRUD</t>
  </si>
  <si>
    <t>BARB0KATHIR</t>
  </si>
  <si>
    <t>BARB0KATRAS</t>
  </si>
  <si>
    <t>BARB0KESHWA</t>
  </si>
  <si>
    <t>BARB0KHACHR</t>
  </si>
  <si>
    <t>BARB0KHAMAN</t>
  </si>
  <si>
    <t>BARB0KHARAR</t>
  </si>
  <si>
    <t>BARB0KHIRKI</t>
  </si>
  <si>
    <t>BARB0KHUNDH</t>
  </si>
  <si>
    <t>BARB0KODIMA</t>
  </si>
  <si>
    <t>BARB0KONBHA</t>
  </si>
  <si>
    <t>BARB0KONDAZ</t>
  </si>
  <si>
    <t>BARB0KOTHAP</t>
  </si>
  <si>
    <t>BARB0KUDESI</t>
  </si>
  <si>
    <t>BARB0KUDIBH</t>
  </si>
  <si>
    <t>BARB0KUMHAR</t>
  </si>
  <si>
    <t>BARB0KURALI</t>
  </si>
  <si>
    <t>BARB0KUWART</t>
  </si>
  <si>
    <t>BARB0LADWAX</t>
  </si>
  <si>
    <t>BARB0LAURIA</t>
  </si>
  <si>
    <t>BARB0LOHARI</t>
  </si>
  <si>
    <t>BARB0MADHIA</t>
  </si>
  <si>
    <t>BARB0MADIPA</t>
  </si>
  <si>
    <t>BARB0MAGROD</t>
  </si>
  <si>
    <t>BARB0MAHEND</t>
  </si>
  <si>
    <t>BARB0MANDAB</t>
  </si>
  <si>
    <t>BARB0MANDIA</t>
  </si>
  <si>
    <t>BARB0MANETA</t>
  </si>
  <si>
    <t>BARB0MANGUN</t>
  </si>
  <si>
    <t>BARB0MANICH</t>
  </si>
  <si>
    <t>BARB0MANIKO</t>
  </si>
  <si>
    <t>BARB0MANJRO</t>
  </si>
  <si>
    <t>BARB0MANKWA</t>
  </si>
  <si>
    <t>BARB0MANSOO</t>
  </si>
  <si>
    <t>BARB0MARETH</t>
  </si>
  <si>
    <t>BARB0MARIHA</t>
  </si>
  <si>
    <t>BARB0MAUMUS</t>
  </si>
  <si>
    <t>BARB0MAUZMA</t>
  </si>
  <si>
    <t>BARB0MDCPAN</t>
  </si>
  <si>
    <t>BARB0MEHDAW</t>
  </si>
  <si>
    <t>BARB0MIRGAN</t>
  </si>
  <si>
    <t>BARB0MODARV</t>
  </si>
  <si>
    <t>BARB0MODJAL</t>
  </si>
  <si>
    <t>BARB0MOWAXX</t>
  </si>
  <si>
    <t>BARB0MUKAUR</t>
  </si>
  <si>
    <t>BARB0MUMAMM</t>
  </si>
  <si>
    <t>BARB0NANDHA</t>
  </si>
  <si>
    <t>BARB0NANDHI</t>
  </si>
  <si>
    <t>BARB0NANERX</t>
  </si>
  <si>
    <t>BARB0NANIKA</t>
  </si>
  <si>
    <t>BARB0NANROO</t>
  </si>
  <si>
    <t>BARB0NARWES</t>
  </si>
  <si>
    <t>BARB0NAVAMA</t>
  </si>
  <si>
    <t>BARB0NAYGWA</t>
  </si>
  <si>
    <t>BARB0NELAMA</t>
  </si>
  <si>
    <t>BARB0NESHAL</t>
  </si>
  <si>
    <t>BARB0NEWSIM</t>
  </si>
  <si>
    <t>BARB0NIGHAS</t>
  </si>
  <si>
    <t>BARB0NIPPAN</t>
  </si>
  <si>
    <t>BARB0NIZERX</t>
  </si>
  <si>
    <t>BARB0NURPUR</t>
  </si>
  <si>
    <t>BARB0OSIANX</t>
  </si>
  <si>
    <t>BARB0PADIYA</t>
  </si>
  <si>
    <t>BARB0PADUMT</t>
  </si>
  <si>
    <t>BARB0PANDAU</t>
  </si>
  <si>
    <t>BARB0PATAUD</t>
  </si>
  <si>
    <t>BARB0PATDEL</t>
  </si>
  <si>
    <t>BARB0PATLIP</t>
  </si>
  <si>
    <t>BARB0PHUSRO</t>
  </si>
  <si>
    <t>BARB0PINSIR</t>
  </si>
  <si>
    <t>BARB0PIPSHA</t>
  </si>
  <si>
    <t>BARB0PRAGHA</t>
  </si>
  <si>
    <t>BARB0PURWAX</t>
  </si>
  <si>
    <t>BARB0PUTHIY</t>
  </si>
  <si>
    <t>BARB0RADHAR</t>
  </si>
  <si>
    <t>BARB0RAJCHI</t>
  </si>
  <si>
    <t>BARB0RAJLAK</t>
  </si>
  <si>
    <t>BARB0RAMCAL</t>
  </si>
  <si>
    <t>BARB0RANCHH</t>
  </si>
  <si>
    <t>BARB0RANICH</t>
  </si>
  <si>
    <t>BARB0RANWAL</t>
  </si>
  <si>
    <t>BARB0RASVAD</t>
  </si>
  <si>
    <t>BARB0RATANP</t>
  </si>
  <si>
    <t>BARB0RATUCH</t>
  </si>
  <si>
    <t>BARB0RAYPUR</t>
  </si>
  <si>
    <t>BARB0REENGU</t>
  </si>
  <si>
    <t>BARB0RINVIZ</t>
  </si>
  <si>
    <t>BARB0RITHOR</t>
  </si>
  <si>
    <t>BARB0RUDDEO</t>
  </si>
  <si>
    <t>BARB0SAFIDO</t>
  </si>
  <si>
    <t>BARB0SAKATP</t>
  </si>
  <si>
    <t>BARB0SANAWA</t>
  </si>
  <si>
    <t>BARB0SANDIR</t>
  </si>
  <si>
    <t>BARB0SANOLI</t>
  </si>
  <si>
    <t>BARB0SANWER</t>
  </si>
  <si>
    <t>BARB0SARAHA</t>
  </si>
  <si>
    <t>BARB0SARSUR</t>
  </si>
  <si>
    <t>BARB0SECHIS</t>
  </si>
  <si>
    <t>BARB0SECTOD</t>
  </si>
  <si>
    <t>BARB0SERERA</t>
  </si>
  <si>
    <t>BARB0SHAMGA</t>
  </si>
  <si>
    <t>BARB0SHIBUL</t>
  </si>
  <si>
    <t>BARB0SHIHOR</t>
  </si>
  <si>
    <t>BARB0SHRINA</t>
  </si>
  <si>
    <t>BARB0SILUDI</t>
  </si>
  <si>
    <t>BARB0SINDUR</t>
  </si>
  <si>
    <t>BARB0SIRCIL</t>
  </si>
  <si>
    <t>BARB0SIRTUM</t>
  </si>
  <si>
    <t>BARB0SITHAL</t>
  </si>
  <si>
    <t>BARB0SITLUC</t>
  </si>
  <si>
    <t>BARB0SITROA</t>
  </si>
  <si>
    <t>BARB0SOMESH</t>
  </si>
  <si>
    <t>BARB0SURGAU</t>
  </si>
  <si>
    <t>BARB0SURPAL</t>
  </si>
  <si>
    <t>BARB0SURYAG</t>
  </si>
  <si>
    <t>BARB0SUTRAP</t>
  </si>
  <si>
    <t>BARB0SWAIZP</t>
  </si>
  <si>
    <t>BARB0TALWAN</t>
  </si>
  <si>
    <t>BARB0TAMBAV</t>
  </si>
  <si>
    <t>BARB0TIMBAW</t>
  </si>
  <si>
    <t>BARB0TIRSIV</t>
  </si>
  <si>
    <t>BARB0TOHANA</t>
  </si>
  <si>
    <t>BARB0TREASU</t>
  </si>
  <si>
    <t>BARB0TRIHYD</t>
  </si>
  <si>
    <t>BARB0UDAIRO</t>
  </si>
  <si>
    <t>BARB0UMARSA</t>
  </si>
  <si>
    <t>BARB0UTHIRA</t>
  </si>
  <si>
    <t>BARB0UTTAMX</t>
  </si>
  <si>
    <t>BARB0VANSIY</t>
  </si>
  <si>
    <t>BARB0VELANW</t>
  </si>
  <si>
    <t>BARB0VINDHY</t>
  </si>
  <si>
    <t>BARB0WOMJAM</t>
  </si>
  <si>
    <t>BKID0000191</t>
  </si>
  <si>
    <t>BKID0000192</t>
  </si>
  <si>
    <t>BKID0000194</t>
  </si>
  <si>
    <t>BKID0000629</t>
  </si>
  <si>
    <t>BKID0000754</t>
  </si>
  <si>
    <t>BKID0000764</t>
  </si>
  <si>
    <t>BKID0000824</t>
  </si>
  <si>
    <t>BKID0000952</t>
  </si>
  <si>
    <t>BKID0000953</t>
  </si>
  <si>
    <t>BKID0001049</t>
  </si>
  <si>
    <t>BKID0001052</t>
  </si>
  <si>
    <t>BKID0001488</t>
  </si>
  <si>
    <t>BKID0001494</t>
  </si>
  <si>
    <t>BKID0002077</t>
  </si>
  <si>
    <t>BKID0002078</t>
  </si>
  <si>
    <t>BKID0002768</t>
  </si>
  <si>
    <t>BKID0002913</t>
  </si>
  <si>
    <t>BKID0002914</t>
  </si>
  <si>
    <t>BKID0003258</t>
  </si>
  <si>
    <t>BKID0004075</t>
  </si>
  <si>
    <t>BKID0004106</t>
  </si>
  <si>
    <t>BKID0004107</t>
  </si>
  <si>
    <t>BKID0004108</t>
  </si>
  <si>
    <t>BKID0004109</t>
  </si>
  <si>
    <t>BKID0004150</t>
  </si>
  <si>
    <t>BKID0004151</t>
  </si>
  <si>
    <t>BKID0004152</t>
  </si>
  <si>
    <t>BKID0004196</t>
  </si>
  <si>
    <t>BKID0004197</t>
  </si>
  <si>
    <t>BKID0005080</t>
  </si>
  <si>
    <t>BKID0005092</t>
  </si>
  <si>
    <t>BKID0005093</t>
  </si>
  <si>
    <t>BKID0005129</t>
  </si>
  <si>
    <t>BKID0005130</t>
  </si>
  <si>
    <t>BKID0005131</t>
  </si>
  <si>
    <t>BKID0005132</t>
  </si>
  <si>
    <t>BKID0005133</t>
  </si>
  <si>
    <t>BKID0005134</t>
  </si>
  <si>
    <t>BKID0005135</t>
  </si>
  <si>
    <t>BKID0005136</t>
  </si>
  <si>
    <t>BKID0005137</t>
  </si>
  <si>
    <t>BKID0005138</t>
  </si>
  <si>
    <t>BKID0005139</t>
  </si>
  <si>
    <t>BKID0005140</t>
  </si>
  <si>
    <t>BKID0005146</t>
  </si>
  <si>
    <t>BKID0005147</t>
  </si>
  <si>
    <t>BKID0005148</t>
  </si>
  <si>
    <t>BKID0005149</t>
  </si>
  <si>
    <t>BKID0005251</t>
  </si>
  <si>
    <t>BKID0005490</t>
  </si>
  <si>
    <t>BKID0005657</t>
  </si>
  <si>
    <t>BKID0005658</t>
  </si>
  <si>
    <t>BKID0005667</t>
  </si>
  <si>
    <t>BKID0005668</t>
  </si>
  <si>
    <t>BKID0005680</t>
  </si>
  <si>
    <t>BKID0005685</t>
  </si>
  <si>
    <t>BKID0005686</t>
  </si>
  <si>
    <t>BKID0005697</t>
  </si>
  <si>
    <t>BKID0005726</t>
  </si>
  <si>
    <t>BKID0005727</t>
  </si>
  <si>
    <t>BKID0005728</t>
  </si>
  <si>
    <t>BKID0005729</t>
  </si>
  <si>
    <t>BKID0005730</t>
  </si>
  <si>
    <t>BKID0005731</t>
  </si>
  <si>
    <t>BKID0005732</t>
  </si>
  <si>
    <t>BKID0005733</t>
  </si>
  <si>
    <t>BKID0005734</t>
  </si>
  <si>
    <t>BKID0005750</t>
  </si>
  <si>
    <t>BKID0005751</t>
  </si>
  <si>
    <t>BKID0005752</t>
  </si>
  <si>
    <t>BKID0005753</t>
  </si>
  <si>
    <t>BKID0005754</t>
  </si>
  <si>
    <t>BKID0005755</t>
  </si>
  <si>
    <t>BKID0005756</t>
  </si>
  <si>
    <t>BKID0005757</t>
  </si>
  <si>
    <t>BKID0005758</t>
  </si>
  <si>
    <t>BKID0005759</t>
  </si>
  <si>
    <t>BKID0005760</t>
  </si>
  <si>
    <t>BKID0005810</t>
  </si>
  <si>
    <t>BKID0005814</t>
  </si>
  <si>
    <t>BKID0005823</t>
  </si>
  <si>
    <t>BKID0005824</t>
  </si>
  <si>
    <t>BKID0005825</t>
  </si>
  <si>
    <t>BKID0005826</t>
  </si>
  <si>
    <t>BKID0005827</t>
  </si>
  <si>
    <t>BKID0005828</t>
  </si>
  <si>
    <t>BKID0005829</t>
  </si>
  <si>
    <t>BKID0005830</t>
  </si>
  <si>
    <t>BKID0005900</t>
  </si>
  <si>
    <t>BKID0005925</t>
  </si>
  <si>
    <t>BKID0005926</t>
  </si>
  <si>
    <t>BKID0005927</t>
  </si>
  <si>
    <t>BKID0005935</t>
  </si>
  <si>
    <t>BKID0005936</t>
  </si>
  <si>
    <t>BKID0005937</t>
  </si>
  <si>
    <t>BKID0005938</t>
  </si>
  <si>
    <t>BKID0005939</t>
  </si>
  <si>
    <t>BKID0005967</t>
  </si>
  <si>
    <t>BKID0005969</t>
  </si>
  <si>
    <t>BKID0005970</t>
  </si>
  <si>
    <t>BKID0005994</t>
  </si>
  <si>
    <t>BKID0005995</t>
  </si>
  <si>
    <t>BKID0005996</t>
  </si>
  <si>
    <t>BKID0005997</t>
  </si>
  <si>
    <t>BKID0005998</t>
  </si>
  <si>
    <t>BKID0005999</t>
  </si>
  <si>
    <t>BKID0006105</t>
  </si>
  <si>
    <t>BKID0006106</t>
  </si>
  <si>
    <t>BKID0006107</t>
  </si>
  <si>
    <t>BKID0006152</t>
  </si>
  <si>
    <t>BKID0006250</t>
  </si>
  <si>
    <t>BKID0006251</t>
  </si>
  <si>
    <t>BKID0006252</t>
  </si>
  <si>
    <t>BKID0006253</t>
  </si>
  <si>
    <t>BKID0006321</t>
  </si>
  <si>
    <t>BKID0006322</t>
  </si>
  <si>
    <t>BKID0006323</t>
  </si>
  <si>
    <t>BKID0006324</t>
  </si>
  <si>
    <t>BKID0006498</t>
  </si>
  <si>
    <t>BKID0006499</t>
  </si>
  <si>
    <t>BKID0006581</t>
  </si>
  <si>
    <t>BKID0006595</t>
  </si>
  <si>
    <t>BKID0006726</t>
  </si>
  <si>
    <t>BKID0006727</t>
  </si>
  <si>
    <t>BKID0006728</t>
  </si>
  <si>
    <t>BKID0007007</t>
  </si>
  <si>
    <t>BKID0007008</t>
  </si>
  <si>
    <t>BKID0007023</t>
  </si>
  <si>
    <t>BKID0007024</t>
  </si>
  <si>
    <t>BKID0007025</t>
  </si>
  <si>
    <t>BKID0007191</t>
  </si>
  <si>
    <t>BKID0007330</t>
  </si>
  <si>
    <t>BKID0007332</t>
  </si>
  <si>
    <t>BKID0007333</t>
  </si>
  <si>
    <t>BKID0007484</t>
  </si>
  <si>
    <t>BKID0007488</t>
  </si>
  <si>
    <t>BKID0007489</t>
  </si>
  <si>
    <t>BKID0007490</t>
  </si>
  <si>
    <t>BKID0007491</t>
  </si>
  <si>
    <t>BKID0007492</t>
  </si>
  <si>
    <t>BKID0007493</t>
  </si>
  <si>
    <t>BKID0007550</t>
  </si>
  <si>
    <t>BKID0007551</t>
  </si>
  <si>
    <t>BKID0007552</t>
  </si>
  <si>
    <t>BKID0007554</t>
  </si>
  <si>
    <t>BKID0007555</t>
  </si>
  <si>
    <t>BKID0007556</t>
  </si>
  <si>
    <t>BKID0007627</t>
  </si>
  <si>
    <t>BKID0007655</t>
  </si>
  <si>
    <t>BKID0007656</t>
  </si>
  <si>
    <t>BKID0008040</t>
  </si>
  <si>
    <t>BKID0008102</t>
  </si>
  <si>
    <t>BKID0008133</t>
  </si>
  <si>
    <t>BKID0008243</t>
  </si>
  <si>
    <t>BKID0008292</t>
  </si>
  <si>
    <t>BKID0008293</t>
  </si>
  <si>
    <t>BKID0008371</t>
  </si>
  <si>
    <t>BKID0008372</t>
  </si>
  <si>
    <t>BKID0008373</t>
  </si>
  <si>
    <t>BKID0008377</t>
  </si>
  <si>
    <t>BKID0008388</t>
  </si>
  <si>
    <t>BKID0008584</t>
  </si>
  <si>
    <t>BKID0008587</t>
  </si>
  <si>
    <t>BKID0008849</t>
  </si>
  <si>
    <t>BKID0008861</t>
  </si>
  <si>
    <t>BKID0008862</t>
  </si>
  <si>
    <t>BKID0008965</t>
  </si>
  <si>
    <t>BKID0008966</t>
  </si>
  <si>
    <t>BKID0008967</t>
  </si>
  <si>
    <t>BKID0008968</t>
  </si>
  <si>
    <t>BKID0008969</t>
  </si>
  <si>
    <t>BKID0008970</t>
  </si>
  <si>
    <t>BKID0008971</t>
  </si>
  <si>
    <t>BKID0008972</t>
  </si>
  <si>
    <t>BKID0009076</t>
  </si>
  <si>
    <t>BKID0009077</t>
  </si>
  <si>
    <t>BKID0009078</t>
  </si>
  <si>
    <t>BKID0009079</t>
  </si>
  <si>
    <t>BKID0009080</t>
  </si>
  <si>
    <t>BKID0009081</t>
  </si>
  <si>
    <t>BKID0009082</t>
  </si>
  <si>
    <t>BKID0009083</t>
  </si>
  <si>
    <t>BKID0009084</t>
  </si>
  <si>
    <t>BKID0009144</t>
  </si>
  <si>
    <t>BKID0009428</t>
  </si>
  <si>
    <t>BKID0009435</t>
  </si>
  <si>
    <t>BKID0009476</t>
  </si>
  <si>
    <t>BKID0009490</t>
  </si>
  <si>
    <t>BKID0009548</t>
  </si>
  <si>
    <t>BKID0009549</t>
  </si>
  <si>
    <t>BKID0009579</t>
  </si>
  <si>
    <t>BKID0009587</t>
  </si>
  <si>
    <t>BKID0009823</t>
  </si>
  <si>
    <t>BKID0009824</t>
  </si>
  <si>
    <t>BKID000PIGW</t>
  </si>
  <si>
    <t>BKID099BKCB</t>
  </si>
  <si>
    <t>BKID0BILDSK</t>
  </si>
  <si>
    <t>MAHB0001746</t>
  </si>
  <si>
    <t>MAHB0001762</t>
  </si>
  <si>
    <t>MAHB0001850</t>
  </si>
  <si>
    <t>MAHB0001851</t>
  </si>
  <si>
    <t>MAHB0001852</t>
  </si>
  <si>
    <t>MAHB0001895</t>
  </si>
  <si>
    <t>MAHB0001912</t>
  </si>
  <si>
    <t>MAHB0001916</t>
  </si>
  <si>
    <t>MAHB0001917</t>
  </si>
  <si>
    <t>MAHB0001918</t>
  </si>
  <si>
    <t>MAHB0001919</t>
  </si>
  <si>
    <t>MAHB0001921</t>
  </si>
  <si>
    <t>MAHB0001922</t>
  </si>
  <si>
    <t>MAHB0001924</t>
  </si>
  <si>
    <t>MAHB0001925</t>
  </si>
  <si>
    <t>MAHB0001926</t>
  </si>
  <si>
    <t>MAHB0001927</t>
  </si>
  <si>
    <t>BARC0INBB01</t>
  </si>
  <si>
    <t>BACB0000037</t>
  </si>
  <si>
    <t>BACB0000038</t>
  </si>
  <si>
    <t>BACB0000039</t>
  </si>
  <si>
    <t>BACB0000040</t>
  </si>
  <si>
    <t>CNRB0000051</t>
  </si>
  <si>
    <t>CNRB0003038</t>
  </si>
  <si>
    <t>CNRB0003039</t>
  </si>
  <si>
    <t>CNRB0003046</t>
  </si>
  <si>
    <t>CNRB0003058</t>
  </si>
  <si>
    <t>CNRB0003059</t>
  </si>
  <si>
    <t>CNRB0003120</t>
  </si>
  <si>
    <t>CNRB0003810</t>
  </si>
  <si>
    <t>CNRB0003816</t>
  </si>
  <si>
    <t>CNRB0003818</t>
  </si>
  <si>
    <t>CNRB0003819</t>
  </si>
  <si>
    <t>CNRB0004050</t>
  </si>
  <si>
    <t>CNRB0004100</t>
  </si>
  <si>
    <t>CNRB0004106</t>
  </si>
  <si>
    <t>CNRB0004107</t>
  </si>
  <si>
    <t>CNRB0004115</t>
  </si>
  <si>
    <t>CNRB0004166</t>
  </si>
  <si>
    <t>CNRB0004171</t>
  </si>
  <si>
    <t>CNRB0004172</t>
  </si>
  <si>
    <t>CNRB0004173</t>
  </si>
  <si>
    <t>CNRB0004234</t>
  </si>
  <si>
    <t>CNRB0004254</t>
  </si>
  <si>
    <t>CNRB0004255</t>
  </si>
  <si>
    <t>CNRB0004275</t>
  </si>
  <si>
    <t>CNRB0004286</t>
  </si>
  <si>
    <t>CNRB0004291</t>
  </si>
  <si>
    <t>CNRB0004294</t>
  </si>
  <si>
    <t>CNRB0004319</t>
  </si>
  <si>
    <t>CNRB0004320</t>
  </si>
  <si>
    <t>CNRB0004323</t>
  </si>
  <si>
    <t>CNRB0004378</t>
  </si>
  <si>
    <t>CNRB0004379</t>
  </si>
  <si>
    <t>CNRB0004381</t>
  </si>
  <si>
    <t>CNRB0004386</t>
  </si>
  <si>
    <t>CNRB0004387</t>
  </si>
  <si>
    <t>CNRB0004402</t>
  </si>
  <si>
    <t>CNRB0004406</t>
  </si>
  <si>
    <t>CNRB0004410</t>
  </si>
  <si>
    <t>CNRB0004411</t>
  </si>
  <si>
    <t>CNRB0004433</t>
  </si>
  <si>
    <t>CNRB0004456</t>
  </si>
  <si>
    <t>CNRB0004457</t>
  </si>
  <si>
    <t>CNRB0004461</t>
  </si>
  <si>
    <t>CNRB0004462</t>
  </si>
  <si>
    <t>CNRB0004482</t>
  </si>
  <si>
    <t>CNRB0004483</t>
  </si>
  <si>
    <t>CNRB0004492</t>
  </si>
  <si>
    <t>CNRB0004495</t>
  </si>
  <si>
    <t>CNRB0004498</t>
  </si>
  <si>
    <t>CNRB0004533</t>
  </si>
  <si>
    <t>CNRB0004534</t>
  </si>
  <si>
    <t>CNRB0004536</t>
  </si>
  <si>
    <t>CNRB0004543</t>
  </si>
  <si>
    <t>CNRB0004558</t>
  </si>
  <si>
    <t>CNRB0004559</t>
  </si>
  <si>
    <t>CNRB0004560</t>
  </si>
  <si>
    <t>CNRB0004578</t>
  </si>
  <si>
    <t>CNRB0004586</t>
  </si>
  <si>
    <t>CNRB0004587</t>
  </si>
  <si>
    <t>CNRB0004650</t>
  </si>
  <si>
    <t>CNRB0004664</t>
  </si>
  <si>
    <t>CNRB0004684</t>
  </si>
  <si>
    <t>CNRB0004727</t>
  </si>
  <si>
    <t>CNRB0004728</t>
  </si>
  <si>
    <t>CNRB0004730</t>
  </si>
  <si>
    <t>CNRB0004731</t>
  </si>
  <si>
    <t>CNRB0004785</t>
  </si>
  <si>
    <t>CNRB0004789</t>
  </si>
  <si>
    <t>CNRB0004798</t>
  </si>
  <si>
    <t>CNRB0004799</t>
  </si>
  <si>
    <t>CNRB0004803</t>
  </si>
  <si>
    <t>CNRB0004808</t>
  </si>
  <si>
    <t>CNRB0004812</t>
  </si>
  <si>
    <t>CNRB0004819</t>
  </si>
  <si>
    <t>CNRB0004820</t>
  </si>
  <si>
    <t>CNRB0004821</t>
  </si>
  <si>
    <t>CNRB0004822</t>
  </si>
  <si>
    <t>CNRB0004824</t>
  </si>
  <si>
    <t>CNRB0004826</t>
  </si>
  <si>
    <t>CNRB0004827</t>
  </si>
  <si>
    <t>CNRB0004828</t>
  </si>
  <si>
    <t>CNRB0004829</t>
  </si>
  <si>
    <t>CNRB0004851</t>
  </si>
  <si>
    <t>CNRB0004852</t>
  </si>
  <si>
    <t>CNRB0004853</t>
  </si>
  <si>
    <t>CNRB0004856</t>
  </si>
  <si>
    <t>CNRB0004884</t>
  </si>
  <si>
    <t>CNRB0004886</t>
  </si>
  <si>
    <t>CNRB0004892</t>
  </si>
  <si>
    <t>CNRB0004897</t>
  </si>
  <si>
    <t>CNRB0004909</t>
  </si>
  <si>
    <t>CNRB0004912</t>
  </si>
  <si>
    <t>CNRB0004913</t>
  </si>
  <si>
    <t>CNRB0004915</t>
  </si>
  <si>
    <t>CNRB0004917</t>
  </si>
  <si>
    <t>CNRB0004922</t>
  </si>
  <si>
    <t>CNRB0004923</t>
  </si>
  <si>
    <t>CNRB0004924</t>
  </si>
  <si>
    <t>CNRB0004925</t>
  </si>
  <si>
    <t>CNRB0004930</t>
  </si>
  <si>
    <t>CNRB0004934</t>
  </si>
  <si>
    <t>CNRB0004939</t>
  </si>
  <si>
    <t>CNRB0004942</t>
  </si>
  <si>
    <t>CNRB0004952</t>
  </si>
  <si>
    <t>CNRB0004957</t>
  </si>
  <si>
    <t>CNRB0004958</t>
  </si>
  <si>
    <t>CNRB0004963</t>
  </si>
  <si>
    <t>CNRB0004975</t>
  </si>
  <si>
    <t>CNRB0004978</t>
  </si>
  <si>
    <t>CNRB0004984</t>
  </si>
  <si>
    <t>CNRB0004992</t>
  </si>
  <si>
    <t>CNRB0005005</t>
  </si>
  <si>
    <t>CNRB0005011</t>
  </si>
  <si>
    <t>CNRB0005015</t>
  </si>
  <si>
    <t>CNRB0005016</t>
  </si>
  <si>
    <t>CNRB0005017</t>
  </si>
  <si>
    <t>CNRB0005025</t>
  </si>
  <si>
    <t>CNRB0005026</t>
  </si>
  <si>
    <t>CNRB0005027</t>
  </si>
  <si>
    <t>CNRB0005028</t>
  </si>
  <si>
    <t>CNRB0005030</t>
  </si>
  <si>
    <t>CNRB0005031</t>
  </si>
  <si>
    <t>CNRB0005062</t>
  </si>
  <si>
    <t>CNRB0005088</t>
  </si>
  <si>
    <t>CNRB0005089</t>
  </si>
  <si>
    <t>CNRB0005094</t>
  </si>
  <si>
    <t>CNRB0005113</t>
  </si>
  <si>
    <t>CNRB0005114</t>
  </si>
  <si>
    <t>CNRB0005144</t>
  </si>
  <si>
    <t>CNRB0005147</t>
  </si>
  <si>
    <t>CNRB0005155</t>
  </si>
  <si>
    <t>CNRB0005211</t>
  </si>
  <si>
    <t>CNRB0005212</t>
  </si>
  <si>
    <t>CNRB0005213</t>
  </si>
  <si>
    <t>CNRB0005222</t>
  </si>
  <si>
    <t>CNRB0005224</t>
  </si>
  <si>
    <t>CNRB0005225</t>
  </si>
  <si>
    <t>CNRB0005226</t>
  </si>
  <si>
    <t>CNRB0005228</t>
  </si>
  <si>
    <t>CNRB0005229</t>
  </si>
  <si>
    <t>CNRB0005232</t>
  </si>
  <si>
    <t>CNRB0005233</t>
  </si>
  <si>
    <t>CNRB0005239</t>
  </si>
  <si>
    <t>CNRB0005240</t>
  </si>
  <si>
    <t>CNRB0005250</t>
  </si>
  <si>
    <t>CNRB0005257</t>
  </si>
  <si>
    <t>CNRB0005261</t>
  </si>
  <si>
    <t>CNRB0005265</t>
  </si>
  <si>
    <t>CNRB0005266</t>
  </si>
  <si>
    <t>CNRB0005268</t>
  </si>
  <si>
    <t>CNRB0005275</t>
  </si>
  <si>
    <t>CNRB0005285</t>
  </si>
  <si>
    <t>CNRB0005286</t>
  </si>
  <si>
    <t>CNRB0005288</t>
  </si>
  <si>
    <t>CNRB0005293</t>
  </si>
  <si>
    <t>CNRB0005297</t>
  </si>
  <si>
    <t>CNRB0005300</t>
  </si>
  <si>
    <t>CNRB0005302</t>
  </si>
  <si>
    <t>CNRB0005303</t>
  </si>
  <si>
    <t>CNRB0005309</t>
  </si>
  <si>
    <t>CNRB0005311</t>
  </si>
  <si>
    <t>CNRB0005312</t>
  </si>
  <si>
    <t>CNRB0005313</t>
  </si>
  <si>
    <t>CNRB0005314</t>
  </si>
  <si>
    <t>CNRB0005315</t>
  </si>
  <si>
    <t>CNRB0005316</t>
  </si>
  <si>
    <t>CNRB0005317</t>
  </si>
  <si>
    <t>CNRB0005318</t>
  </si>
  <si>
    <t>CNRB0005319</t>
  </si>
  <si>
    <t>CNRB0005320</t>
  </si>
  <si>
    <t>CNRB0005321</t>
  </si>
  <si>
    <t>CNRB0005322</t>
  </si>
  <si>
    <t>CNRB0005323</t>
  </si>
  <si>
    <t>CNRB0005324</t>
  </si>
  <si>
    <t>CNRB0005325</t>
  </si>
  <si>
    <t>CNRB0005326</t>
  </si>
  <si>
    <t>CNRB0005327</t>
  </si>
  <si>
    <t>CNRB0005328</t>
  </si>
  <si>
    <t>CNRB0005329</t>
  </si>
  <si>
    <t>CNRB0005330</t>
  </si>
  <si>
    <t>CNRB0005331</t>
  </si>
  <si>
    <t>CNRB0005332</t>
  </si>
  <si>
    <t>CNRB0005333</t>
  </si>
  <si>
    <t>CNRB0005334</t>
  </si>
  <si>
    <t>CNRB0005335</t>
  </si>
  <si>
    <t>CNRB0005336</t>
  </si>
  <si>
    <t>CNRB0005337</t>
  </si>
  <si>
    <t>CNRB0005338</t>
  </si>
  <si>
    <t>CNRB0005339</t>
  </si>
  <si>
    <t>CNRB0005340</t>
  </si>
  <si>
    <t>CNRB0005341</t>
  </si>
  <si>
    <t>CNRB0005342</t>
  </si>
  <si>
    <t>CNRB0005344</t>
  </si>
  <si>
    <t>CNRB0005346</t>
  </si>
  <si>
    <t>CNRB0005347</t>
  </si>
  <si>
    <t>CNRB0005348</t>
  </si>
  <si>
    <t>CNRB0005349</t>
  </si>
  <si>
    <t>CNRB0005350</t>
  </si>
  <si>
    <t>CNRB0005352</t>
  </si>
  <si>
    <t>CNRB0005353</t>
  </si>
  <si>
    <t>CNRB0005354</t>
  </si>
  <si>
    <t>CNRB0005355</t>
  </si>
  <si>
    <t>CNRB0005356</t>
  </si>
  <si>
    <t>CNRB0005357</t>
  </si>
  <si>
    <t>CNRB0005358</t>
  </si>
  <si>
    <t>CNRB0005359</t>
  </si>
  <si>
    <t>CNRB0005360</t>
  </si>
  <si>
    <t>CNRB0005361</t>
  </si>
  <si>
    <t>CNRB0005362</t>
  </si>
  <si>
    <t>CNRB0005365</t>
  </si>
  <si>
    <t>CNRB0005368</t>
  </si>
  <si>
    <t>CNRB0005369</t>
  </si>
  <si>
    <t>CNRB0005370</t>
  </si>
  <si>
    <t>CNRB0005371</t>
  </si>
  <si>
    <t>CNRB0005372</t>
  </si>
  <si>
    <t>CNRB0005373</t>
  </si>
  <si>
    <t>CNRB0005374</t>
  </si>
  <si>
    <t>CNRB0005375</t>
  </si>
  <si>
    <t>CNRB0005376</t>
  </si>
  <si>
    <t>CNRB0005377</t>
  </si>
  <si>
    <t>CNRB0005378</t>
  </si>
  <si>
    <t>CNRB0005379</t>
  </si>
  <si>
    <t>CNRB0005380</t>
  </si>
  <si>
    <t>CNRB0005381</t>
  </si>
  <si>
    <t>CNRB0005382</t>
  </si>
  <si>
    <t>CNRB0005383</t>
  </si>
  <si>
    <t>CNRB0005384</t>
  </si>
  <si>
    <t>CNRB0005385</t>
  </si>
  <si>
    <t>CNRB0005386</t>
  </si>
  <si>
    <t>CNRB0005387</t>
  </si>
  <si>
    <t>CNRB0005388</t>
  </si>
  <si>
    <t>CNRB0005389</t>
  </si>
  <si>
    <t>CNRB0005390</t>
  </si>
  <si>
    <t>CNRB0005391</t>
  </si>
  <si>
    <t>CNRB0005392</t>
  </si>
  <si>
    <t>CNRB0005393</t>
  </si>
  <si>
    <t>CNRB0005394</t>
  </si>
  <si>
    <t>CNRB0005396</t>
  </si>
  <si>
    <t>CNRB0005399</t>
  </si>
  <si>
    <t>CNRB0005401</t>
  </si>
  <si>
    <t>CNRB0005402</t>
  </si>
  <si>
    <t>CNRB0005404</t>
  </si>
  <si>
    <t>CNRB0005406</t>
  </si>
  <si>
    <t>CNRB0005408</t>
  </si>
  <si>
    <t>CNRB0005409</t>
  </si>
  <si>
    <t>CNRB0005410</t>
  </si>
  <si>
    <t>CNRB0005411</t>
  </si>
  <si>
    <t>CNRB0005412</t>
  </si>
  <si>
    <t>CNRB0005413</t>
  </si>
  <si>
    <t>CNRB0005414</t>
  </si>
  <si>
    <t>CNRB0005417</t>
  </si>
  <si>
    <t>CNRB0005418</t>
  </si>
  <si>
    <t>CNRB0005419</t>
  </si>
  <si>
    <t>CNRB0005420</t>
  </si>
  <si>
    <t>CNRB0005421</t>
  </si>
  <si>
    <t>CNRB0005422</t>
  </si>
  <si>
    <t>CNRB0005423</t>
  </si>
  <si>
    <t>CNRB0005424</t>
  </si>
  <si>
    <t>CNRB0005425</t>
  </si>
  <si>
    <t>CNRB0005427</t>
  </si>
  <si>
    <t>CNRB0005430</t>
  </si>
  <si>
    <t>CNRB0005431</t>
  </si>
  <si>
    <t>CNRB0005432</t>
  </si>
  <si>
    <t>CNRB0005433</t>
  </si>
  <si>
    <t>CNRB0005434</t>
  </si>
  <si>
    <t>CNRB0005435</t>
  </si>
  <si>
    <t>CNRB0005436</t>
  </si>
  <si>
    <t>CNRB0005437</t>
  </si>
  <si>
    <t>CNRB0005438</t>
  </si>
  <si>
    <t>CNRB0005439</t>
  </si>
  <si>
    <t>CNRB0005440</t>
  </si>
  <si>
    <t>CNRB0005441</t>
  </si>
  <si>
    <t>CNRB0005442</t>
  </si>
  <si>
    <t>CNRB0005443</t>
  </si>
  <si>
    <t>CNRB0005444</t>
  </si>
  <si>
    <t>CNRB0005445</t>
  </si>
  <si>
    <t>CNRB0005446</t>
  </si>
  <si>
    <t>CNRB0005448</t>
  </si>
  <si>
    <t>CNRB0005450</t>
  </si>
  <si>
    <t>CNRB0005451</t>
  </si>
  <si>
    <t>CNRB0005452</t>
  </si>
  <si>
    <t>CNRB0005453</t>
  </si>
  <si>
    <t>CNRB0005454</t>
  </si>
  <si>
    <t>CNRB0005455</t>
  </si>
  <si>
    <t>CNRB0005456</t>
  </si>
  <si>
    <t>CNRB0005457</t>
  </si>
  <si>
    <t>CNRB0005458</t>
  </si>
  <si>
    <t>CNRB0005461</t>
  </si>
  <si>
    <t>CNRB0005462</t>
  </si>
  <si>
    <t>CNRB0005463</t>
  </si>
  <si>
    <t>CNRB0005464</t>
  </si>
  <si>
    <t>CNRB0005465</t>
  </si>
  <si>
    <t>CNRB0005466</t>
  </si>
  <si>
    <t>CNRB0005467</t>
  </si>
  <si>
    <t>CNRB0005468</t>
  </si>
  <si>
    <t>CNRB0005469</t>
  </si>
  <si>
    <t>CNRB0005470</t>
  </si>
  <si>
    <t>CNRB0005471</t>
  </si>
  <si>
    <t>CNRB0005472</t>
  </si>
  <si>
    <t>CNRB0005473</t>
  </si>
  <si>
    <t>CNRB0005474</t>
  </si>
  <si>
    <t>CNRB0005475</t>
  </si>
  <si>
    <t>CNRB0005477</t>
  </si>
  <si>
    <t>CNRB0005478</t>
  </si>
  <si>
    <t>CNRB0005479</t>
  </si>
  <si>
    <t>CNRB0005480</t>
  </si>
  <si>
    <t>CNRB0005481</t>
  </si>
  <si>
    <t>CNRB0005482</t>
  </si>
  <si>
    <t>CNRB0005483</t>
  </si>
  <si>
    <t>CNRB0005484</t>
  </si>
  <si>
    <t>CNRB0005485</t>
  </si>
  <si>
    <t>CNRB0005486</t>
  </si>
  <si>
    <t>CNRB0005487</t>
  </si>
  <si>
    <t>CNRB0005488</t>
  </si>
  <si>
    <t>CNRB0005489</t>
  </si>
  <si>
    <t>CNRB0005490</t>
  </si>
  <si>
    <t>CNRB0005491</t>
  </si>
  <si>
    <t>CNRB0005492</t>
  </si>
  <si>
    <t>CNRB0005493</t>
  </si>
  <si>
    <t>CNRB0005494</t>
  </si>
  <si>
    <t>CNRB0005495</t>
  </si>
  <si>
    <t>CNRB0005496</t>
  </si>
  <si>
    <t>CNRB0005497</t>
  </si>
  <si>
    <t>CNRB0005498</t>
  </si>
  <si>
    <t>CNRB0005499</t>
  </si>
  <si>
    <t>CNRB0005500</t>
  </si>
  <si>
    <t>CNRB0005501</t>
  </si>
  <si>
    <t>CNRB0005502</t>
  </si>
  <si>
    <t>CNRB0005503</t>
  </si>
  <si>
    <t>CNRB0005504</t>
  </si>
  <si>
    <t>CNRB0005505</t>
  </si>
  <si>
    <t>CNRB0005506</t>
  </si>
  <si>
    <t>CNRB0005507</t>
  </si>
  <si>
    <t>CNRB0005508</t>
  </si>
  <si>
    <t>CNRB0005509</t>
  </si>
  <si>
    <t>CNRB0005510</t>
  </si>
  <si>
    <t>CNRB0005511</t>
  </si>
  <si>
    <t>CNRB0005512</t>
  </si>
  <si>
    <t>CNRB0005513</t>
  </si>
  <si>
    <t>CNRB0005514</t>
  </si>
  <si>
    <t>CNRB0005515</t>
  </si>
  <si>
    <t>CNRB0005516</t>
  </si>
  <si>
    <t>CNRB0005517</t>
  </si>
  <si>
    <t>CNRB0005518</t>
  </si>
  <si>
    <t>CNRB0005519</t>
  </si>
  <si>
    <t>CNRB0005520</t>
  </si>
  <si>
    <t>CNRB0005521</t>
  </si>
  <si>
    <t>CNRB0005522</t>
  </si>
  <si>
    <t>CNRB0005524</t>
  </si>
  <si>
    <t>CNRB0005525</t>
  </si>
  <si>
    <t>CNRB0005526</t>
  </si>
  <si>
    <t>CNRB0005527</t>
  </si>
  <si>
    <t>CNRB0005528</t>
  </si>
  <si>
    <t>CNRB0005530</t>
  </si>
  <si>
    <t>CNRB0005532</t>
  </si>
  <si>
    <t>CNRB0005533</t>
  </si>
  <si>
    <t>CNRB0005534</t>
  </si>
  <si>
    <t>CNRB0005535</t>
  </si>
  <si>
    <t>CNRB0005536</t>
  </si>
  <si>
    <t>CNRB0005537</t>
  </si>
  <si>
    <t>CNRB0005538</t>
  </si>
  <si>
    <t>CNRB0005539</t>
  </si>
  <si>
    <t>CNRB0005540</t>
  </si>
  <si>
    <t>CNRB0005541</t>
  </si>
  <si>
    <t>CNRB0005542</t>
  </si>
  <si>
    <t>CNRB0005543</t>
  </si>
  <si>
    <t>CNRB0005544</t>
  </si>
  <si>
    <t>CNRB0005545</t>
  </si>
  <si>
    <t>CNRB0005546</t>
  </si>
  <si>
    <t>CNRB0005547</t>
  </si>
  <si>
    <t>CNRB0005548</t>
  </si>
  <si>
    <t>CNRB0005550</t>
  </si>
  <si>
    <t>CNRB0005551</t>
  </si>
  <si>
    <t>CNRB0005552</t>
  </si>
  <si>
    <t>CNRB0005553</t>
  </si>
  <si>
    <t>CNRB0005554</t>
  </si>
  <si>
    <t>CNRB0005555</t>
  </si>
  <si>
    <t>CNRB0005556</t>
  </si>
  <si>
    <t>CNRB0005557</t>
  </si>
  <si>
    <t>CNRB0005558</t>
  </si>
  <si>
    <t>CNRB0005559</t>
  </si>
  <si>
    <t>CNRB0005560</t>
  </si>
  <si>
    <t>CNRB0005561</t>
  </si>
  <si>
    <t>CNRB0005562</t>
  </si>
  <si>
    <t>CNRB0005563</t>
  </si>
  <si>
    <t>CNRB0005564</t>
  </si>
  <si>
    <t>CNRB0005565</t>
  </si>
  <si>
    <t>CNRB0005566</t>
  </si>
  <si>
    <t>CNRB0005567</t>
  </si>
  <si>
    <t>CNRB0005568</t>
  </si>
  <si>
    <t>CNRB0005570</t>
  </si>
  <si>
    <t>CNRB0005571</t>
  </si>
  <si>
    <t>CNRB0005572</t>
  </si>
  <si>
    <t>CNRB0005573</t>
  </si>
  <si>
    <t>CNRB0005574</t>
  </si>
  <si>
    <t>CNRB0005575</t>
  </si>
  <si>
    <t>CNRB0005576</t>
  </si>
  <si>
    <t>CNRB0005577</t>
  </si>
  <si>
    <t>CNRB0005578</t>
  </si>
  <si>
    <t>CNRB0005579</t>
  </si>
  <si>
    <t>CNRB0005580</t>
  </si>
  <si>
    <t>CNRB0005581</t>
  </si>
  <si>
    <t>CNRB0005582</t>
  </si>
  <si>
    <t>CNRB0005584</t>
  </si>
  <si>
    <t>CNRB0005585</t>
  </si>
  <si>
    <t>CNRB0005586</t>
  </si>
  <si>
    <t>CNRB0005587</t>
  </si>
  <si>
    <t>CNRB0005588</t>
  </si>
  <si>
    <t>CNRB0005589</t>
  </si>
  <si>
    <t>CNRB0005590</t>
  </si>
  <si>
    <t>CNRB0005591</t>
  </si>
  <si>
    <t>CNRB0005592</t>
  </si>
  <si>
    <t>CNRB0005593</t>
  </si>
  <si>
    <t>CNRB0005594</t>
  </si>
  <si>
    <t>CNRB0005595</t>
  </si>
  <si>
    <t>CNRB0005596</t>
  </si>
  <si>
    <t>CNRB0005597</t>
  </si>
  <si>
    <t>CNRB0005598</t>
  </si>
  <si>
    <t>CNRB0005599</t>
  </si>
  <si>
    <t>CNRB0005601</t>
  </si>
  <si>
    <t>CNRB0005602</t>
  </si>
  <si>
    <t>CNRB0005603</t>
  </si>
  <si>
    <t>CNRB0005604</t>
  </si>
  <si>
    <t>CNRB0005605</t>
  </si>
  <si>
    <t>CNRB0005606</t>
  </si>
  <si>
    <t>CNRB0005607</t>
  </si>
  <si>
    <t>CNRB0005608</t>
  </si>
  <si>
    <t>CNRB0005610</t>
  </si>
  <si>
    <t>CNRB0005611</t>
  </si>
  <si>
    <t>CNRB0005612</t>
  </si>
  <si>
    <t>CNRB0005613</t>
  </si>
  <si>
    <t>CNRB0005614</t>
  </si>
  <si>
    <t>CNRB0005615</t>
  </si>
  <si>
    <t>CNRB0005616</t>
  </si>
  <si>
    <t>CNRB0005617</t>
  </si>
  <si>
    <t>CNRB0005618</t>
  </si>
  <si>
    <t>CNRB0005619</t>
  </si>
  <si>
    <t>CNRB0005620</t>
  </si>
  <si>
    <t>CNRB0005621</t>
  </si>
  <si>
    <t>CNRB0005622</t>
  </si>
  <si>
    <t>CNRB0005623</t>
  </si>
  <si>
    <t>CNRB0005624</t>
  </si>
  <si>
    <t>CNRB0005625</t>
  </si>
  <si>
    <t>CNRB0005626</t>
  </si>
  <si>
    <t>CNRB0005627</t>
  </si>
  <si>
    <t>CNRB0005628</t>
  </si>
  <si>
    <t>CNRB0005629</t>
  </si>
  <si>
    <t>CNRB0005630</t>
  </si>
  <si>
    <t>CNRB0005632</t>
  </si>
  <si>
    <t>CNRB0005633</t>
  </si>
  <si>
    <t>CNRB0005634</t>
  </si>
  <si>
    <t>CNRB0005635</t>
  </si>
  <si>
    <t>CNRB0005636</t>
  </si>
  <si>
    <t>CNRB0005637</t>
  </si>
  <si>
    <t>CNRB0005638</t>
  </si>
  <si>
    <t>CNRB0005639</t>
  </si>
  <si>
    <t>CNRB0005640</t>
  </si>
  <si>
    <t>CNRB0005641</t>
  </si>
  <si>
    <t>CNRB0005642</t>
  </si>
  <si>
    <t>CNRB0005643</t>
  </si>
  <si>
    <t>CNRB0005644</t>
  </si>
  <si>
    <t>CNRB0005645</t>
  </si>
  <si>
    <t>CNRB0005646</t>
  </si>
  <si>
    <t>CNRB0005647</t>
  </si>
  <si>
    <t>CNRB0005648</t>
  </si>
  <si>
    <t>CNRB0005649</t>
  </si>
  <si>
    <t>CNRB0005650</t>
  </si>
  <si>
    <t>CNRB0005651</t>
  </si>
  <si>
    <t>CNRB0005652</t>
  </si>
  <si>
    <t>CNRB0005653</t>
  </si>
  <si>
    <t>CNRB0005654</t>
  </si>
  <si>
    <t>CNRB0005655</t>
  </si>
  <si>
    <t>CNRB0005656</t>
  </si>
  <si>
    <t>CNRB0005657</t>
  </si>
  <si>
    <t>CNRB0005658</t>
  </si>
  <si>
    <t>CNRB0005659</t>
  </si>
  <si>
    <t>CNRB0005660</t>
  </si>
  <si>
    <t>CNRB0005661</t>
  </si>
  <si>
    <t>CNRB0005662</t>
  </si>
  <si>
    <t>CNRB0005663</t>
  </si>
  <si>
    <t>CNRB0005664</t>
  </si>
  <si>
    <t>CNRB0005665</t>
  </si>
  <si>
    <t>CNRB0005666</t>
  </si>
  <si>
    <t>CNRB0005667</t>
  </si>
  <si>
    <t>CNRB0005668</t>
  </si>
  <si>
    <t>CNRB0005669</t>
  </si>
  <si>
    <t>CNRB0005672</t>
  </si>
  <si>
    <t>CNRB0005674</t>
  </si>
  <si>
    <t>CNRB0005676</t>
  </si>
  <si>
    <t>CNRB0005677</t>
  </si>
  <si>
    <t>CNRB0005678</t>
  </si>
  <si>
    <t>CNRB0005679</t>
  </si>
  <si>
    <t>CNRB0005680</t>
  </si>
  <si>
    <t>CNRB0005681</t>
  </si>
  <si>
    <t>CNRB0005682</t>
  </si>
  <si>
    <t>CNRB0005683</t>
  </si>
  <si>
    <t>CNRB0005684</t>
  </si>
  <si>
    <t>CNRB0005685</t>
  </si>
  <si>
    <t>CNRB0005686</t>
  </si>
  <si>
    <t>CNRB0005687</t>
  </si>
  <si>
    <t>CNRB0005688</t>
  </si>
  <si>
    <t>CNRB0005689</t>
  </si>
  <si>
    <t>CNRB0005690</t>
  </si>
  <si>
    <t>CNRB0005691</t>
  </si>
  <si>
    <t>CNRB0005692</t>
  </si>
  <si>
    <t>CNRB0005693</t>
  </si>
  <si>
    <t>CNRB0005694</t>
  </si>
  <si>
    <t>CNRB0005695</t>
  </si>
  <si>
    <t>CNRB0005696</t>
  </si>
  <si>
    <t>CNRB0005697</t>
  </si>
  <si>
    <t>CNRB0005698</t>
  </si>
  <si>
    <t>CNRB0005699</t>
  </si>
  <si>
    <t>CNRB0005700</t>
  </si>
  <si>
    <t>CNRB0005701</t>
  </si>
  <si>
    <t>CNRB0005702</t>
  </si>
  <si>
    <t>CNRB0005703</t>
  </si>
  <si>
    <t>CNRB0005704</t>
  </si>
  <si>
    <t>CNRB0005705</t>
  </si>
  <si>
    <t>CNRB0005706</t>
  </si>
  <si>
    <t>CNRB0005707</t>
  </si>
  <si>
    <t>CNRB0005708</t>
  </si>
  <si>
    <t>CNRB0005709</t>
  </si>
  <si>
    <t>CNRB0005711</t>
  </si>
  <si>
    <t>CNRB0005715</t>
  </si>
  <si>
    <t>CNRB0005716</t>
  </si>
  <si>
    <t>CNRB0005717</t>
  </si>
  <si>
    <t>CNRB0005718</t>
  </si>
  <si>
    <t>CNRB0005719</t>
  </si>
  <si>
    <t>CNRB0005720</t>
  </si>
  <si>
    <t>CNRB0005721</t>
  </si>
  <si>
    <t>CNRB0005722</t>
  </si>
  <si>
    <t>CNRB0005723</t>
  </si>
  <si>
    <t>CNRB0005724</t>
  </si>
  <si>
    <t>CNRB0005725</t>
  </si>
  <si>
    <t>CNRB0005726</t>
  </si>
  <si>
    <t>CNRB0005727</t>
  </si>
  <si>
    <t>CNRB0005728</t>
  </si>
  <si>
    <t>CNRB0005729</t>
  </si>
  <si>
    <t>CNRB0005730</t>
  </si>
  <si>
    <t>CNRB0005731</t>
  </si>
  <si>
    <t>CNRB0005732</t>
  </si>
  <si>
    <t>CNRB0005733</t>
  </si>
  <si>
    <t>CNRB0005734</t>
  </si>
  <si>
    <t>CNRB0005735</t>
  </si>
  <si>
    <t>CNRB0005736</t>
  </si>
  <si>
    <t>CNRB0005737</t>
  </si>
  <si>
    <t>CNRB0005738</t>
  </si>
  <si>
    <t>CNRB0005739</t>
  </si>
  <si>
    <t>CNRB0005740</t>
  </si>
  <si>
    <t>CNRB0005741</t>
  </si>
  <si>
    <t>CNRB0005742</t>
  </si>
  <si>
    <t>CNRB0005744</t>
  </si>
  <si>
    <t>CNRB0005745</t>
  </si>
  <si>
    <t>CNRB0005746</t>
  </si>
  <si>
    <t>CNRB0005748</t>
  </si>
  <si>
    <t>CNRB0005751</t>
  </si>
  <si>
    <t>CNRB0005752</t>
  </si>
  <si>
    <t>CNRB0005753</t>
  </si>
  <si>
    <t>CNRB0005754</t>
  </si>
  <si>
    <t>CNRB0005755</t>
  </si>
  <si>
    <t>CNRB0005756</t>
  </si>
  <si>
    <t>CNRB0005757</t>
  </si>
  <si>
    <t>CNRB0005758</t>
  </si>
  <si>
    <t>CNRB0005759</t>
  </si>
  <si>
    <t>CNRB0005760</t>
  </si>
  <si>
    <t>CNRB0005761</t>
  </si>
  <si>
    <t>CNRB0005762</t>
  </si>
  <si>
    <t>CNRB0005763</t>
  </si>
  <si>
    <t>CNRB0005764</t>
  </si>
  <si>
    <t>CNRB0005765</t>
  </si>
  <si>
    <t>CNRB0005766</t>
  </si>
  <si>
    <t>CNRB0005767</t>
  </si>
  <si>
    <t>CNRB0005768</t>
  </si>
  <si>
    <t>CNRB0005769</t>
  </si>
  <si>
    <t>CNRB0005770</t>
  </si>
  <si>
    <t>CNRB0005771</t>
  </si>
  <si>
    <t>CNRB0005772</t>
  </si>
  <si>
    <t>CNRB0005773</t>
  </si>
  <si>
    <t>CNRB0005774</t>
  </si>
  <si>
    <t>CNRB0005775</t>
  </si>
  <si>
    <t>CNRB0005776</t>
  </si>
  <si>
    <t>CNRB0005777</t>
  </si>
  <si>
    <t>CNRB0005778</t>
  </si>
  <si>
    <t>CNRB0005779</t>
  </si>
  <si>
    <t>CNRB0005780</t>
  </si>
  <si>
    <t>CNRB0005781</t>
  </si>
  <si>
    <t>CNRB0005782</t>
  </si>
  <si>
    <t>CNRB0005783</t>
  </si>
  <si>
    <t>CNRB0005784</t>
  </si>
  <si>
    <t>CNRB0005785</t>
  </si>
  <si>
    <t>CNRB0005786</t>
  </si>
  <si>
    <t>CNRB0005788</t>
  </si>
  <si>
    <t>CNRB0005789</t>
  </si>
  <si>
    <t>CNRB0005790</t>
  </si>
  <si>
    <t>CNRB0005791</t>
  </si>
  <si>
    <t>CNRB0005792</t>
  </si>
  <si>
    <t>CNRB0005794</t>
  </si>
  <si>
    <t>CNRB0005795</t>
  </si>
  <si>
    <t>CNRB0005796</t>
  </si>
  <si>
    <t>CNRB0005797</t>
  </si>
  <si>
    <t>CNRB0005798</t>
  </si>
  <si>
    <t>CNRB0005799</t>
  </si>
  <si>
    <t>CNRB0005800</t>
  </si>
  <si>
    <t>CNRB0005801</t>
  </si>
  <si>
    <t>CNRB0005802</t>
  </si>
  <si>
    <t>CNRB0005803</t>
  </si>
  <si>
    <t>CNRB0005804</t>
  </si>
  <si>
    <t>CNRB0005805</t>
  </si>
  <si>
    <t>CNRB0005806</t>
  </si>
  <si>
    <t>CNRB0005807</t>
  </si>
  <si>
    <t>CNRB0005808</t>
  </si>
  <si>
    <t>CNRB0005809</t>
  </si>
  <si>
    <t>CNRB0005810</t>
  </si>
  <si>
    <t>CNRB0005811</t>
  </si>
  <si>
    <t>CNRB0005812</t>
  </si>
  <si>
    <t>CNRB0005813</t>
  </si>
  <si>
    <t>CNRB0005814</t>
  </si>
  <si>
    <t>CNRB0005815</t>
  </si>
  <si>
    <t>CNRB0005816</t>
  </si>
  <si>
    <t>CNRB0005817</t>
  </si>
  <si>
    <t>CNRB0005818</t>
  </si>
  <si>
    <t>CNRB0005819</t>
  </si>
  <si>
    <t>CNRB0005820</t>
  </si>
  <si>
    <t>CNRB0005821</t>
  </si>
  <si>
    <t>CNRB0005822</t>
  </si>
  <si>
    <t>CNRB0005823</t>
  </si>
  <si>
    <t>CNRB0005824</t>
  </si>
  <si>
    <t>CNRB0005825</t>
  </si>
  <si>
    <t>CNRB0005826</t>
  </si>
  <si>
    <t>CNRB0005827</t>
  </si>
  <si>
    <t>CNRB0005828</t>
  </si>
  <si>
    <t>CNRB0005829</t>
  </si>
  <si>
    <t>CNRB0005830</t>
  </si>
  <si>
    <t>CNRB0005831</t>
  </si>
  <si>
    <t>CNRB0005832</t>
  </si>
  <si>
    <t>CNRB0005833</t>
  </si>
  <si>
    <t>CNRB0005834</t>
  </si>
  <si>
    <t>CNRB0005835</t>
  </si>
  <si>
    <t>CNRB0005836</t>
  </si>
  <si>
    <t>CNRB0005837</t>
  </si>
  <si>
    <t>CNRB0005838</t>
  </si>
  <si>
    <t>CNRB0005839</t>
  </si>
  <si>
    <t>CNRB0005840</t>
  </si>
  <si>
    <t>CNRB0005841</t>
  </si>
  <si>
    <t>CNRB0005842</t>
  </si>
  <si>
    <t>CNRB0005843</t>
  </si>
  <si>
    <t>CNRB0005844</t>
  </si>
  <si>
    <t>CNRB0005845</t>
  </si>
  <si>
    <t>CNRB0005846</t>
  </si>
  <si>
    <t>CNRB0005847</t>
  </si>
  <si>
    <t>CNRB0005848</t>
  </si>
  <si>
    <t>CNRB0005849</t>
  </si>
  <si>
    <t>CNRB0005851</t>
  </si>
  <si>
    <t>CNRB0005855</t>
  </si>
  <si>
    <t>CNRB0005857</t>
  </si>
  <si>
    <t>CNRB0005858</t>
  </si>
  <si>
    <t>CNRB0005859</t>
  </si>
  <si>
    <t>CNRB0005860</t>
  </si>
  <si>
    <t>CNRB0005861</t>
  </si>
  <si>
    <t>CNRB0005862</t>
  </si>
  <si>
    <t>CNRB0005863</t>
  </si>
  <si>
    <t>CNRB0005864</t>
  </si>
  <si>
    <t>CNRB0005865</t>
  </si>
  <si>
    <t>CNRB0005866</t>
  </si>
  <si>
    <t>CNRB0005867</t>
  </si>
  <si>
    <t>CNRB0005868</t>
  </si>
  <si>
    <t>CNRB0005869</t>
  </si>
  <si>
    <t>CNRB0005870</t>
  </si>
  <si>
    <t>CNRB0005871</t>
  </si>
  <si>
    <t>CNRB0005872</t>
  </si>
  <si>
    <t>CNRB0005873</t>
  </si>
  <si>
    <t>CNRB0005874</t>
  </si>
  <si>
    <t>CNRB0005875</t>
  </si>
  <si>
    <t>CNRB0005876</t>
  </si>
  <si>
    <t>CNRB0005877</t>
  </si>
  <si>
    <t>CNRB0005878</t>
  </si>
  <si>
    <t>CNRB0005879</t>
  </si>
  <si>
    <t>CNRB0005880</t>
  </si>
  <si>
    <t>CNRB0005881</t>
  </si>
  <si>
    <t>CNRB0005882</t>
  </si>
  <si>
    <t>CNRB0005883</t>
  </si>
  <si>
    <t>CNRB0005884</t>
  </si>
  <si>
    <t>CNRB0005885</t>
  </si>
  <si>
    <t>CNRB0005886</t>
  </si>
  <si>
    <t>CNRB0005887</t>
  </si>
  <si>
    <t>CNRB0005888</t>
  </si>
  <si>
    <t>CNRB0005889</t>
  </si>
  <si>
    <t>CNRB0005891</t>
  </si>
  <si>
    <t>CNRB0005892</t>
  </si>
  <si>
    <t>CNRB0005893</t>
  </si>
  <si>
    <t>CNRB0005894</t>
  </si>
  <si>
    <t>CNRB0005895</t>
  </si>
  <si>
    <t>CNRB0005896</t>
  </si>
  <si>
    <t>CNRB0005897</t>
  </si>
  <si>
    <t>CNRB0005898</t>
  </si>
  <si>
    <t>CNRB0005899</t>
  </si>
  <si>
    <t>CNRB0005900</t>
  </si>
  <si>
    <t>CNRB0005901</t>
  </si>
  <si>
    <t>CNRB0005902</t>
  </si>
  <si>
    <t>CNRB0005903</t>
  </si>
  <si>
    <t>CNRB0005904</t>
  </si>
  <si>
    <t>CNRB0005905</t>
  </si>
  <si>
    <t>CNRB0005906</t>
  </si>
  <si>
    <t>CNRB0005907</t>
  </si>
  <si>
    <t>CNRB0005908</t>
  </si>
  <si>
    <t>CNRB0005909</t>
  </si>
  <si>
    <t>CNRB0005910</t>
  </si>
  <si>
    <t>CNRB0005911</t>
  </si>
  <si>
    <t>CNRB0005913</t>
  </si>
  <si>
    <t>CNRB0005914</t>
  </si>
  <si>
    <t>CNRB0005917</t>
  </si>
  <si>
    <t>CNRB0005918</t>
  </si>
  <si>
    <t>CNRB0005919</t>
  </si>
  <si>
    <t>CNRB0005920</t>
  </si>
  <si>
    <t>CNRB0005921</t>
  </si>
  <si>
    <t>CNRB0005922</t>
  </si>
  <si>
    <t>CNRB0005923</t>
  </si>
  <si>
    <t>CNRB0005924</t>
  </si>
  <si>
    <t>CNRB0005925</t>
  </si>
  <si>
    <t>CNRB0005926</t>
  </si>
  <si>
    <t>CNRB0005928</t>
  </si>
  <si>
    <t>CNRB0005929</t>
  </si>
  <si>
    <t>CNRB0005930</t>
  </si>
  <si>
    <t>CNRB0005931</t>
  </si>
  <si>
    <t>CNRB0005932</t>
  </si>
  <si>
    <t>CNRB0005933</t>
  </si>
  <si>
    <t>CNRB0005934</t>
  </si>
  <si>
    <t>CNRB0005935</t>
  </si>
  <si>
    <t>CNRB0005936</t>
  </si>
  <si>
    <t>CNRB0005938</t>
  </si>
  <si>
    <t>CNRB0005939</t>
  </si>
  <si>
    <t>CNRB0005940</t>
  </si>
  <si>
    <t>CNRB0005941</t>
  </si>
  <si>
    <t>CNRB0005943</t>
  </si>
  <si>
    <t>CNRB0005944</t>
  </si>
  <si>
    <t>CNRB0005945</t>
  </si>
  <si>
    <t>CNRB0005946</t>
  </si>
  <si>
    <t>CNRB0005947</t>
  </si>
  <si>
    <t>CNRB0005948</t>
  </si>
  <si>
    <t>CNRB0005949</t>
  </si>
  <si>
    <t>CNRB0005951</t>
  </si>
  <si>
    <t>CNRB0005952</t>
  </si>
  <si>
    <t>CNRB0005953</t>
  </si>
  <si>
    <t>CNRB0005954</t>
  </si>
  <si>
    <t>CNRB0005956</t>
  </si>
  <si>
    <t>CNRB0005958</t>
  </si>
  <si>
    <t>CNRB0005959</t>
  </si>
  <si>
    <t>CNRB0005960</t>
  </si>
  <si>
    <t>CNRB0005961</t>
  </si>
  <si>
    <t>CNRB0005962</t>
  </si>
  <si>
    <t>CNRB0005963</t>
  </si>
  <si>
    <t>CNRB0005965</t>
  </si>
  <si>
    <t>CNRB0005966</t>
  </si>
  <si>
    <t>CNRB0005967</t>
  </si>
  <si>
    <t>CNRB0005968</t>
  </si>
  <si>
    <t>CNRB0005969</t>
  </si>
  <si>
    <t>CNRB0005970</t>
  </si>
  <si>
    <t>CNRB0005971</t>
  </si>
  <si>
    <t>CNRB0005972</t>
  </si>
  <si>
    <t>CNRB0005973</t>
  </si>
  <si>
    <t>CNRB0005974</t>
  </si>
  <si>
    <t>CNRB0005975</t>
  </si>
  <si>
    <t>CNRB0005976</t>
  </si>
  <si>
    <t>CNRB0005977</t>
  </si>
  <si>
    <t>CNRB0005978</t>
  </si>
  <si>
    <t>CNRB0005979</t>
  </si>
  <si>
    <t>CNRB0005980</t>
  </si>
  <si>
    <t>CNRB0005981</t>
  </si>
  <si>
    <t>CNRB0005982</t>
  </si>
  <si>
    <t>CNRB0005983</t>
  </si>
  <si>
    <t>CNRB0005984</t>
  </si>
  <si>
    <t>CNRB0005985</t>
  </si>
  <si>
    <t>CNRB0005986</t>
  </si>
  <si>
    <t>CNRB0005991</t>
  </si>
  <si>
    <t>CNRB0005992</t>
  </si>
  <si>
    <t>CNRB0005993</t>
  </si>
  <si>
    <t>CNRB0005994</t>
  </si>
  <si>
    <t>CNRB0005995</t>
  </si>
  <si>
    <t>CNRB0005996</t>
  </si>
  <si>
    <t>CNRB0005997</t>
  </si>
  <si>
    <t>CNRB0005998</t>
  </si>
  <si>
    <t>CNRB0005999</t>
  </si>
  <si>
    <t>CNRB0006001</t>
  </si>
  <si>
    <t>CNRB0006002</t>
  </si>
  <si>
    <t>CNRB0006003</t>
  </si>
  <si>
    <t>CNRB0006004</t>
  </si>
  <si>
    <t>CNRB0006008</t>
  </si>
  <si>
    <t>CNRB0006009</t>
  </si>
  <si>
    <t>CNRB0006010</t>
  </si>
  <si>
    <t>CNRB0006011</t>
  </si>
  <si>
    <t>CNRB0006013</t>
  </si>
  <si>
    <t>CNRB0006014</t>
  </si>
  <si>
    <t>CNRB0006015</t>
  </si>
  <si>
    <t>CNRB0006016</t>
  </si>
  <si>
    <t>CNRB0006017</t>
  </si>
  <si>
    <t>CNRB0006018</t>
  </si>
  <si>
    <t>CNRB0006019</t>
  </si>
  <si>
    <t>CNRB0006020</t>
  </si>
  <si>
    <t>CNRB0006021</t>
  </si>
  <si>
    <t>CNRB0006022</t>
  </si>
  <si>
    <t>CNRB0006023</t>
  </si>
  <si>
    <t>CNRB0006024</t>
  </si>
  <si>
    <t>CNRB0006026</t>
  </si>
  <si>
    <t>CNRB0006027</t>
  </si>
  <si>
    <t>CNRB0006028</t>
  </si>
  <si>
    <t>CNRB0006029</t>
  </si>
  <si>
    <t>CNRB0006030</t>
  </si>
  <si>
    <t>CNRB0006032</t>
  </si>
  <si>
    <t>CNRB0006033</t>
  </si>
  <si>
    <t>CNRB0006034</t>
  </si>
  <si>
    <t>CNRB0006035</t>
  </si>
  <si>
    <t>CNRB0006036</t>
  </si>
  <si>
    <t>CNRB0006038</t>
  </si>
  <si>
    <t>CNRB0006039</t>
  </si>
  <si>
    <t>CNRB0006040</t>
  </si>
  <si>
    <t>CNRB0006041</t>
  </si>
  <si>
    <t>CNRB0006042</t>
  </si>
  <si>
    <t>CNRB0006043</t>
  </si>
  <si>
    <t>CNRB0006044</t>
  </si>
  <si>
    <t>CNRB0006045</t>
  </si>
  <si>
    <t>CNRB0006046</t>
  </si>
  <si>
    <t>CNRB0006047</t>
  </si>
  <si>
    <t>CNRB0006048</t>
  </si>
  <si>
    <t>CNRB0006049</t>
  </si>
  <si>
    <t>CNRB0006050</t>
  </si>
  <si>
    <t>CNRB0006051</t>
  </si>
  <si>
    <t>CNRB0006052</t>
  </si>
  <si>
    <t>CNRB0006053</t>
  </si>
  <si>
    <t>CNRB0006054</t>
  </si>
  <si>
    <t>CNRB0006055</t>
  </si>
  <si>
    <t>CNRB0006056</t>
  </si>
  <si>
    <t>CNRB0006057</t>
  </si>
  <si>
    <t>CNRB0006058</t>
  </si>
  <si>
    <t>CNRB0006059</t>
  </si>
  <si>
    <t>CNRB0006060</t>
  </si>
  <si>
    <t>CNRB0006061</t>
  </si>
  <si>
    <t>CNRB0006062</t>
  </si>
  <si>
    <t>CNRB0006063</t>
  </si>
  <si>
    <t>CNRB0006064</t>
  </si>
  <si>
    <t>CNRB0006065</t>
  </si>
  <si>
    <t>CNRB0006066</t>
  </si>
  <si>
    <t>CNRB0006067</t>
  </si>
  <si>
    <t>CNRB0006068</t>
  </si>
  <si>
    <t>CNRB0006069</t>
  </si>
  <si>
    <t>CNRB0006071</t>
  </si>
  <si>
    <t>CNRB0006072</t>
  </si>
  <si>
    <t>CNRB0006073</t>
  </si>
  <si>
    <t>CNRB0006074</t>
  </si>
  <si>
    <t>CNRB0006075</t>
  </si>
  <si>
    <t>CNRB0006076</t>
  </si>
  <si>
    <t>CNRB0006077</t>
  </si>
  <si>
    <t>CNRB0006078</t>
  </si>
  <si>
    <t>CNRB0006079</t>
  </si>
  <si>
    <t>CNRB0006080</t>
  </si>
  <si>
    <t>CNRB0006081</t>
  </si>
  <si>
    <t>CNRB0006082</t>
  </si>
  <si>
    <t>CNRB0006083</t>
  </si>
  <si>
    <t>CNRB0006084</t>
  </si>
  <si>
    <t>CNRB0006085</t>
  </si>
  <si>
    <t>CNRB0006086</t>
  </si>
  <si>
    <t>CNRB0006087</t>
  </si>
  <si>
    <t>CNRB0006088</t>
  </si>
  <si>
    <t>CNRB0006089</t>
  </si>
  <si>
    <t>CNRB0006091</t>
  </si>
  <si>
    <t>CNRB0006092</t>
  </si>
  <si>
    <t>CNRB0006093</t>
  </si>
  <si>
    <t>CNRB0006095</t>
  </si>
  <si>
    <t>CNRB0006101</t>
  </si>
  <si>
    <t>CNRB0006102</t>
  </si>
  <si>
    <t>CNRB0006103</t>
  </si>
  <si>
    <t>CNRB0006104</t>
  </si>
  <si>
    <t>CNRB0006109</t>
  </si>
  <si>
    <t>CNRB0006110</t>
  </si>
  <si>
    <t>CNRB0006115</t>
  </si>
  <si>
    <t>CNRB0006117</t>
  </si>
  <si>
    <t>CNRB0006123</t>
  </si>
  <si>
    <t>CNRB0006128</t>
  </si>
  <si>
    <t>CNRB0006129</t>
  </si>
  <si>
    <t>CNRB0006130</t>
  </si>
  <si>
    <t>CNRB0006140</t>
  </si>
  <si>
    <t>CNRB0007947</t>
  </si>
  <si>
    <t>CNRB0008701</t>
  </si>
  <si>
    <t>CNRB0008708</t>
  </si>
  <si>
    <t>CNRB0008745</t>
  </si>
  <si>
    <t>CNRB0008749</t>
  </si>
  <si>
    <t>CNRB0008755</t>
  </si>
  <si>
    <t>CNRB0008756</t>
  </si>
  <si>
    <t>CNRB0008762</t>
  </si>
  <si>
    <t>CNRB0008800</t>
  </si>
  <si>
    <t>CNRB0008802</t>
  </si>
  <si>
    <t>CNRB0008813</t>
  </si>
  <si>
    <t>CNRB0008820</t>
  </si>
  <si>
    <t>CNRB0008825</t>
  </si>
  <si>
    <t>CNRB0008830</t>
  </si>
  <si>
    <t>CNRB0008836</t>
  </si>
  <si>
    <t>CNRB0008849</t>
  </si>
  <si>
    <t>CNRB0008857</t>
  </si>
  <si>
    <t>CNRB0008875</t>
  </si>
  <si>
    <t>CNRB0008877</t>
  </si>
  <si>
    <t>CNRB0008923</t>
  </si>
  <si>
    <t>CNRB0008952</t>
  </si>
  <si>
    <t>CNRB0008965</t>
  </si>
  <si>
    <t>CNRB0008996</t>
  </si>
  <si>
    <t>CNRB0009006</t>
  </si>
  <si>
    <t>CNRB0009007</t>
  </si>
  <si>
    <t>CNRB0009017</t>
  </si>
  <si>
    <t>CNRB0009021</t>
  </si>
  <si>
    <t>CNRB0009027</t>
  </si>
  <si>
    <t>CNRB0009029</t>
  </si>
  <si>
    <t>CNRB0009037</t>
  </si>
  <si>
    <t>CNRB0009074</t>
  </si>
  <si>
    <t>CNRB0009106</t>
  </si>
  <si>
    <t>CNRB0009112</t>
  </si>
  <si>
    <t>CNRB0009160</t>
  </si>
  <si>
    <t>CNRB0009167</t>
  </si>
  <si>
    <t>CNRB0009203</t>
  </si>
  <si>
    <t>CNRB0009211</t>
  </si>
  <si>
    <t>CNRB0009243</t>
  </si>
  <si>
    <t>CBIN0284391</t>
  </si>
  <si>
    <t>CBIN0284395</t>
  </si>
  <si>
    <t>CBIN0284634</t>
  </si>
  <si>
    <t>CBIN0284661</t>
  </si>
  <si>
    <t>CBIN0284667</t>
  </si>
  <si>
    <t>CBIN0284699</t>
  </si>
  <si>
    <t>CBIN0284715</t>
  </si>
  <si>
    <t>CBIN0284813</t>
  </si>
  <si>
    <t>CBIN0284814</t>
  </si>
  <si>
    <t>CBIN0284889</t>
  </si>
  <si>
    <t>CBIN0284892</t>
  </si>
  <si>
    <t>CBIN0284906</t>
  </si>
  <si>
    <t>CBIN0284937</t>
  </si>
  <si>
    <t>CBIN0284939</t>
  </si>
  <si>
    <t>CBIN0284940</t>
  </si>
  <si>
    <t>CBIN0284942</t>
  </si>
  <si>
    <t>CBIN0284947</t>
  </si>
  <si>
    <t>CBIN0284948</t>
  </si>
  <si>
    <t>CBIN0284949</t>
  </si>
  <si>
    <t>CBIN0284950</t>
  </si>
  <si>
    <t>CBIN0284954</t>
  </si>
  <si>
    <t>CBIN0284955</t>
  </si>
  <si>
    <t>CBIN0284967</t>
  </si>
  <si>
    <t>CBIN0284968</t>
  </si>
  <si>
    <t>CBIN0284970</t>
  </si>
  <si>
    <t>CBIN0284972</t>
  </si>
  <si>
    <t>CBIN0284973</t>
  </si>
  <si>
    <t>CBIN0284974</t>
  </si>
  <si>
    <t>CBIN0284979</t>
  </si>
  <si>
    <t>CBIN0284980</t>
  </si>
  <si>
    <t>CBIN0284981</t>
  </si>
  <si>
    <t>CBIN0284982</t>
  </si>
  <si>
    <t>CBIN0284983</t>
  </si>
  <si>
    <t>CBIN0284985</t>
  </si>
  <si>
    <t>CBIN0284986</t>
  </si>
  <si>
    <t>CBIN0284987</t>
  </si>
  <si>
    <t>CBIN0284988</t>
  </si>
  <si>
    <t>CBIN0284989</t>
  </si>
  <si>
    <t>CBIN0284990</t>
  </si>
  <si>
    <t>CBIN0284991</t>
  </si>
  <si>
    <t>CBIN0284992</t>
  </si>
  <si>
    <t>CBIN0284993</t>
  </si>
  <si>
    <t>CBIN0284994</t>
  </si>
  <si>
    <t>CBIN0284995</t>
  </si>
  <si>
    <t>CBIN0284996</t>
  </si>
  <si>
    <t>CBIN0284998</t>
  </si>
  <si>
    <t>CBIN0284999</t>
  </si>
  <si>
    <t>CBIN0285003</t>
  </si>
  <si>
    <t>CBIN0285004</t>
  </si>
  <si>
    <t>CBIN0285006</t>
  </si>
  <si>
    <t>CBIN0285007</t>
  </si>
  <si>
    <t>CBIN0285008</t>
  </si>
  <si>
    <t>CBIN0285009</t>
  </si>
  <si>
    <t>CBIN0285010</t>
  </si>
  <si>
    <t>CBIN0285011</t>
  </si>
  <si>
    <t>CBIN0285012</t>
  </si>
  <si>
    <t>CBIN0285013</t>
  </si>
  <si>
    <t>CBIN0285014</t>
  </si>
  <si>
    <t>CBIN0285016</t>
  </si>
  <si>
    <t>CBIN0285017</t>
  </si>
  <si>
    <t>CBIN0285018</t>
  </si>
  <si>
    <t>CBIN0285019</t>
  </si>
  <si>
    <t>CBIN0285020</t>
  </si>
  <si>
    <t>CBIN0285021</t>
  </si>
  <si>
    <t>CBIN0285023</t>
  </si>
  <si>
    <t>CBIN0285024</t>
  </si>
  <si>
    <t>CBIN0285025</t>
  </si>
  <si>
    <t>CBIN0285026</t>
  </si>
  <si>
    <t>CBIN0285027</t>
  </si>
  <si>
    <t>CBIN0285028</t>
  </si>
  <si>
    <t>CBIN0285029</t>
  </si>
  <si>
    <t>CBIN0285030</t>
  </si>
  <si>
    <t>CBIN0285031</t>
  </si>
  <si>
    <t>CBIN0285032</t>
  </si>
  <si>
    <t>CBIN0285033</t>
  </si>
  <si>
    <t>CBIN0285035</t>
  </si>
  <si>
    <t>CBIN0285036</t>
  </si>
  <si>
    <t>CBIN0285037</t>
  </si>
  <si>
    <t>CBIN0285038</t>
  </si>
  <si>
    <t>CBIN0285039</t>
  </si>
  <si>
    <t>CBIN0285041</t>
  </si>
  <si>
    <t>CBIN0285042</t>
  </si>
  <si>
    <t>CBIN0285045</t>
  </si>
  <si>
    <t>CBIN0285057</t>
  </si>
  <si>
    <t>CBIN0285060</t>
  </si>
  <si>
    <t>CBIN0285063</t>
  </si>
  <si>
    <t>CITI0000046</t>
  </si>
  <si>
    <t>CITI0000047</t>
  </si>
  <si>
    <t>CITI0RTGSMI</t>
  </si>
  <si>
    <t>CCBL0ACC001</t>
  </si>
  <si>
    <t>CIUB0000429</t>
  </si>
  <si>
    <t>CIUB0000430</t>
  </si>
  <si>
    <t>CIUB0000431</t>
  </si>
  <si>
    <t>CIUB0000432</t>
  </si>
  <si>
    <t>CIUB0000433</t>
  </si>
  <si>
    <t>CIUB0000434</t>
  </si>
  <si>
    <t>CIUB0000435</t>
  </si>
  <si>
    <t>CIUB0000436</t>
  </si>
  <si>
    <t>CIUB0000437</t>
  </si>
  <si>
    <t>CIUB0000438</t>
  </si>
  <si>
    <t>CIUB0000439</t>
  </si>
  <si>
    <t>CIUB0000440</t>
  </si>
  <si>
    <t>CIUB0000441</t>
  </si>
  <si>
    <t>CIUB0000442</t>
  </si>
  <si>
    <t>CIUB0000443</t>
  </si>
  <si>
    <t>CIUB0000444</t>
  </si>
  <si>
    <t>CIUB0000445</t>
  </si>
  <si>
    <t>CIUB0000446</t>
  </si>
  <si>
    <t>CIUB0000447</t>
  </si>
  <si>
    <t>CIUB0000448</t>
  </si>
  <si>
    <t>CIUB0000449</t>
  </si>
  <si>
    <t>CIUB0000450</t>
  </si>
  <si>
    <t>CIUB0000451</t>
  </si>
  <si>
    <t>CIUB0000452</t>
  </si>
  <si>
    <t>CIUB0000453</t>
  </si>
  <si>
    <t>CORP0000871</t>
  </si>
  <si>
    <t>CORP0000920</t>
  </si>
  <si>
    <t>CORP0001437</t>
  </si>
  <si>
    <t>CORP0002972</t>
  </si>
  <si>
    <t>CORP0002987</t>
  </si>
  <si>
    <t>CORP0003037</t>
  </si>
  <si>
    <t>CORP0003038</t>
  </si>
  <si>
    <t>CORP0003040</t>
  </si>
  <si>
    <t>CORP0003041</t>
  </si>
  <si>
    <t>CORP0003042</t>
  </si>
  <si>
    <t>CORP0003043</t>
  </si>
  <si>
    <t>CORP0003044</t>
  </si>
  <si>
    <t>CORP0003045</t>
  </si>
  <si>
    <t>CORP0003046</t>
  </si>
  <si>
    <t>CORP0003047</t>
  </si>
  <si>
    <t>CORP0003049</t>
  </si>
  <si>
    <t>CORP0003050</t>
  </si>
  <si>
    <t>CORP0003051</t>
  </si>
  <si>
    <t>CORP0003052</t>
  </si>
  <si>
    <t>CORP0003053</t>
  </si>
  <si>
    <t>CORP0003055</t>
  </si>
  <si>
    <t>CORP0003057</t>
  </si>
  <si>
    <t>CORP0003058</t>
  </si>
  <si>
    <t>CORP0003059</t>
  </si>
  <si>
    <t>CORP0003060</t>
  </si>
  <si>
    <t>CORP0003061</t>
  </si>
  <si>
    <t>CORP0003062</t>
  </si>
  <si>
    <t>CORP0003063</t>
  </si>
  <si>
    <t>CORP0003064</t>
  </si>
  <si>
    <t>CORP0003065</t>
  </si>
  <si>
    <t>CORP0003066</t>
  </si>
  <si>
    <t>CORP0003067</t>
  </si>
  <si>
    <t>CORP0003068</t>
  </si>
  <si>
    <t>CORP0003069</t>
  </si>
  <si>
    <t>CORP0003070</t>
  </si>
  <si>
    <t>CORP0003071</t>
  </si>
  <si>
    <t>CORP0003072</t>
  </si>
  <si>
    <t>CORP0003073</t>
  </si>
  <si>
    <t>CORP0003074</t>
  </si>
  <si>
    <t>CORP0003075</t>
  </si>
  <si>
    <t>CORP0003076</t>
  </si>
  <si>
    <t>CORP0003077</t>
  </si>
  <si>
    <t>CORP0003078</t>
  </si>
  <si>
    <t>CORP0003079</t>
  </si>
  <si>
    <t>CORP0003080</t>
  </si>
  <si>
    <t>CORP0003081</t>
  </si>
  <si>
    <t>CORP0003082</t>
  </si>
  <si>
    <t>CORP0003083</t>
  </si>
  <si>
    <t>CORP0003084</t>
  </si>
  <si>
    <t>CORP0003085</t>
  </si>
  <si>
    <t>CORP0003086</t>
  </si>
  <si>
    <t>CORP0003087</t>
  </si>
  <si>
    <t>CORP0003088</t>
  </si>
  <si>
    <t>CORP0003089</t>
  </si>
  <si>
    <t>CORP0003090</t>
  </si>
  <si>
    <t>CORP0003091</t>
  </si>
  <si>
    <t>CORP0003092</t>
  </si>
  <si>
    <t>CORP0003093</t>
  </si>
  <si>
    <t>CORP0003094</t>
  </si>
  <si>
    <t>CORP0003095</t>
  </si>
  <si>
    <t>CORP0003096</t>
  </si>
  <si>
    <t>CORP0003097</t>
  </si>
  <si>
    <t>CORP0003099</t>
  </si>
  <si>
    <t>CORP0003100</t>
  </si>
  <si>
    <t>CORP0003101</t>
  </si>
  <si>
    <t>CORP0003102</t>
  </si>
  <si>
    <t>CORP0003103</t>
  </si>
  <si>
    <t>CORP0003104</t>
  </si>
  <si>
    <t>CORP0003105</t>
  </si>
  <si>
    <t>CORP0003106</t>
  </si>
  <si>
    <t>CORP0003107</t>
  </si>
  <si>
    <t>CORP0003108</t>
  </si>
  <si>
    <t>CORP0003109</t>
  </si>
  <si>
    <t>CORP0003110</t>
  </si>
  <si>
    <t>CORP0003111</t>
  </si>
  <si>
    <t>CORP0003112</t>
  </si>
  <si>
    <t>CORP0003113</t>
  </si>
  <si>
    <t>CORP0003114</t>
  </si>
  <si>
    <t>CORP0003115</t>
  </si>
  <si>
    <t>CORP0003116</t>
  </si>
  <si>
    <t>CORP0003117</t>
  </si>
  <si>
    <t>CORP0003118</t>
  </si>
  <si>
    <t>CORP0003119</t>
  </si>
  <si>
    <t>CORP0003120</t>
  </si>
  <si>
    <t>CORP0003121</t>
  </si>
  <si>
    <t>CORP0003122</t>
  </si>
  <si>
    <t>CORP0003123</t>
  </si>
  <si>
    <t>CORP0003124</t>
  </si>
  <si>
    <t>CORP0003125</t>
  </si>
  <si>
    <t>CORP0003126</t>
  </si>
  <si>
    <t>CORP0003127</t>
  </si>
  <si>
    <t>CORP0003128</t>
  </si>
  <si>
    <t>CORP0003129</t>
  </si>
  <si>
    <t>CORP0003130</t>
  </si>
  <si>
    <t>CORP0003131</t>
  </si>
  <si>
    <t>CORP0003132</t>
  </si>
  <si>
    <t>CORP0003133</t>
  </si>
  <si>
    <t>CORP0003134</t>
  </si>
  <si>
    <t>CORP0003135</t>
  </si>
  <si>
    <t>CORP0003136</t>
  </si>
  <si>
    <t>CORP0003137</t>
  </si>
  <si>
    <t>CORP0003138</t>
  </si>
  <si>
    <t>CORP0003139</t>
  </si>
  <si>
    <t>CORP0003140</t>
  </si>
  <si>
    <t>CORP0003141</t>
  </si>
  <si>
    <t>CORP0003142</t>
  </si>
  <si>
    <t>CORP0003143</t>
  </si>
  <si>
    <t>CORP0003144</t>
  </si>
  <si>
    <t>CORP0003145</t>
  </si>
  <si>
    <t>CORP0003146</t>
  </si>
  <si>
    <t>CORP0003147</t>
  </si>
  <si>
    <t>CORP0003148</t>
  </si>
  <si>
    <t>CORP0003150</t>
  </si>
  <si>
    <t>CORP0003151</t>
  </si>
  <si>
    <t>CORP0003152</t>
  </si>
  <si>
    <t>CORP0003153</t>
  </si>
  <si>
    <t>CORP0003154</t>
  </si>
  <si>
    <t>CORP0003155</t>
  </si>
  <si>
    <t>CORP0003156</t>
  </si>
  <si>
    <t>CORP0003157</t>
  </si>
  <si>
    <t>CORP0003158</t>
  </si>
  <si>
    <t>CORP0003159</t>
  </si>
  <si>
    <t>CORP0003160</t>
  </si>
  <si>
    <t>CORP0003161</t>
  </si>
  <si>
    <t>CORP0003162</t>
  </si>
  <si>
    <t>CORP0003163</t>
  </si>
  <si>
    <t>CORP0003164</t>
  </si>
  <si>
    <t>CORP0003165</t>
  </si>
  <si>
    <t>CORP0003166</t>
  </si>
  <si>
    <t>CORP0003167</t>
  </si>
  <si>
    <t>CORP0003168</t>
  </si>
  <si>
    <t>CORP0003169</t>
  </si>
  <si>
    <t>CORP0003170</t>
  </si>
  <si>
    <t>CORP0003171</t>
  </si>
  <si>
    <t>CORP0003172</t>
  </si>
  <si>
    <t>CORP0003173</t>
  </si>
  <si>
    <t>CORP0003174</t>
  </si>
  <si>
    <t>CORP0003175</t>
  </si>
  <si>
    <t>CORP0003176</t>
  </si>
  <si>
    <t>CORP0003177</t>
  </si>
  <si>
    <t>CORP0003178</t>
  </si>
  <si>
    <t>CORP0003179</t>
  </si>
  <si>
    <t>CORP0003181</t>
  </si>
  <si>
    <t>CORP0003182</t>
  </si>
  <si>
    <t>CORP0003183</t>
  </si>
  <si>
    <t>CORP0003184</t>
  </si>
  <si>
    <t>CORP0003185</t>
  </si>
  <si>
    <t>CORP0003186</t>
  </si>
  <si>
    <t>CORP0003187</t>
  </si>
  <si>
    <t>CORP0003188</t>
  </si>
  <si>
    <t>CORP0003189</t>
  </si>
  <si>
    <t>CORP0003190</t>
  </si>
  <si>
    <t>CORP0003191</t>
  </si>
  <si>
    <t>CORP0003192</t>
  </si>
  <si>
    <t>CORP0003193</t>
  </si>
  <si>
    <t>CORP0003194</t>
  </si>
  <si>
    <t>CORP0003195</t>
  </si>
  <si>
    <t>CORP0003196</t>
  </si>
  <si>
    <t>CORP0003197</t>
  </si>
  <si>
    <t>CORP0003198</t>
  </si>
  <si>
    <t>CORP0003199</t>
  </si>
  <si>
    <t>CORP0003200</t>
  </si>
  <si>
    <t>CORP0003201</t>
  </si>
  <si>
    <t>CORP0003202</t>
  </si>
  <si>
    <t>CORP0003203</t>
  </si>
  <si>
    <t>CORP0003204</t>
  </si>
  <si>
    <t>CORP0003205</t>
  </si>
  <si>
    <t>CORP0003206</t>
  </si>
  <si>
    <t>CORP0003207</t>
  </si>
  <si>
    <t>CORP0003208</t>
  </si>
  <si>
    <t>CORP0003209</t>
  </si>
  <si>
    <t>CORP0003210</t>
  </si>
  <si>
    <t>CORP0003211</t>
  </si>
  <si>
    <t>CORP0003212</t>
  </si>
  <si>
    <t>CORP0003213</t>
  </si>
  <si>
    <t>CORP0003214</t>
  </si>
  <si>
    <t>CORP0003215</t>
  </si>
  <si>
    <t>CORP0003216</t>
  </si>
  <si>
    <t>CORP0003217</t>
  </si>
  <si>
    <t>CORP0003218</t>
  </si>
  <si>
    <t>CORP0003219</t>
  </si>
  <si>
    <t>CORP0003220</t>
  </si>
  <si>
    <t>CORP0008806</t>
  </si>
  <si>
    <t>CORP0008828</t>
  </si>
  <si>
    <t>CORP0008832</t>
  </si>
  <si>
    <t>CORP0008954</t>
  </si>
  <si>
    <t>CORP0009500</t>
  </si>
  <si>
    <t>CORP0009501</t>
  </si>
  <si>
    <t>CORP0009502</t>
  </si>
  <si>
    <t>BKDN0111747</t>
  </si>
  <si>
    <t>BKDN0111748</t>
  </si>
  <si>
    <t>BKDN0111749</t>
  </si>
  <si>
    <t>BKDN0131738</t>
  </si>
  <si>
    <t>BKDN0131781</t>
  </si>
  <si>
    <t>BKDN0311592</t>
  </si>
  <si>
    <t>BKDN0311740</t>
  </si>
  <si>
    <t>BKDN0311755</t>
  </si>
  <si>
    <t>BKDN0311756</t>
  </si>
  <si>
    <t>BKDN0321759</t>
  </si>
  <si>
    <t>BKDN0331752</t>
  </si>
  <si>
    <t>BKDN0331770</t>
  </si>
  <si>
    <t>BKDN0511746</t>
  </si>
  <si>
    <t>BKDN0521734</t>
  </si>
  <si>
    <t>BKDN0531754</t>
  </si>
  <si>
    <t>BKDN0531758</t>
  </si>
  <si>
    <t>BKDN0611760</t>
  </si>
  <si>
    <t>BKDN0611763</t>
  </si>
  <si>
    <t>BKDN0631715</t>
  </si>
  <si>
    <t>BKDN0631773</t>
  </si>
  <si>
    <t>BKDN0711660</t>
  </si>
  <si>
    <t>BKDN0711753</t>
  </si>
  <si>
    <t>BKDN0721653</t>
  </si>
  <si>
    <t>BKDN0721668</t>
  </si>
  <si>
    <t>BKDN0721705</t>
  </si>
  <si>
    <t>BKDN0731654</t>
  </si>
  <si>
    <t>BKDN0731750</t>
  </si>
  <si>
    <t>BKDN0731751</t>
  </si>
  <si>
    <t>BKDN0731775</t>
  </si>
  <si>
    <t>BKDN0741739</t>
  </si>
  <si>
    <t>BKDN0741745</t>
  </si>
  <si>
    <t>BKDN0741771</t>
  </si>
  <si>
    <t>BKDN0741772</t>
  </si>
  <si>
    <t>BKDN0741788</t>
  </si>
  <si>
    <t>BKDN0751780</t>
  </si>
  <si>
    <t>BKDN0811757</t>
  </si>
  <si>
    <t>BKDN0811782</t>
  </si>
  <si>
    <t>BKDN0821776</t>
  </si>
  <si>
    <t>BKDN0831764</t>
  </si>
  <si>
    <t>BKDN0831765</t>
  </si>
  <si>
    <t>BKDN0831766</t>
  </si>
  <si>
    <t>BKDN0831767</t>
  </si>
  <si>
    <t>BKDN0911638</t>
  </si>
  <si>
    <t>BKDN0911639</t>
  </si>
  <si>
    <t>BKDN0911640</t>
  </si>
  <si>
    <t>BKDN0911641</t>
  </si>
  <si>
    <t>BKDN0911642</t>
  </si>
  <si>
    <t>BKDN0911726</t>
  </si>
  <si>
    <t>BKDN0911727</t>
  </si>
  <si>
    <t>BKDN0911729</t>
  </si>
  <si>
    <t>BKDN0911730</t>
  </si>
  <si>
    <t>BKDN0911731</t>
  </si>
  <si>
    <t>BKDN0911732</t>
  </si>
  <si>
    <t>BKDN0911733</t>
  </si>
  <si>
    <t>BKDN0911735</t>
  </si>
  <si>
    <t>BKDN0911736</t>
  </si>
  <si>
    <t>BKDN0911737</t>
  </si>
  <si>
    <t>BKDN0911743</t>
  </si>
  <si>
    <t>BKDN0911744</t>
  </si>
  <si>
    <t>BKDN0921691</t>
  </si>
  <si>
    <t>BKDN0921778</t>
  </si>
  <si>
    <t>BKDN0999848</t>
  </si>
  <si>
    <t>DEUT0000PBC</t>
  </si>
  <si>
    <t>DCBL0000037</t>
  </si>
  <si>
    <t>DCBL0000124</t>
  </si>
  <si>
    <t>DCBL0000156</t>
  </si>
  <si>
    <t>DCBL0000157</t>
  </si>
  <si>
    <t>DCBL0000158</t>
  </si>
  <si>
    <t>DCBL0000160</t>
  </si>
  <si>
    <t>DCBL0000161</t>
  </si>
  <si>
    <t>DCBL0000162</t>
  </si>
  <si>
    <t>DCBL0000163</t>
  </si>
  <si>
    <t>DCBL0000164</t>
  </si>
  <si>
    <t>DCBL0000165</t>
  </si>
  <si>
    <t>DCBL0000166</t>
  </si>
  <si>
    <t>DCBL0000167</t>
  </si>
  <si>
    <t>DCBL0000168</t>
  </si>
  <si>
    <t>DCBL0000169</t>
  </si>
  <si>
    <t>DCBL0000173</t>
  </si>
  <si>
    <t>DCBL0000174</t>
  </si>
  <si>
    <t>DCBL0000175</t>
  </si>
  <si>
    <t>DCBL0000176</t>
  </si>
  <si>
    <t>DCBL0000177</t>
  </si>
  <si>
    <t>DNSB0000028</t>
  </si>
  <si>
    <t>DNSB0000029</t>
  </si>
  <si>
    <t>DNSB0000030</t>
  </si>
  <si>
    <t>DNSB0000031</t>
  </si>
  <si>
    <t>DNSB0000074</t>
  </si>
  <si>
    <t>HDFC0003187</t>
  </si>
  <si>
    <t>HDFC0003458</t>
  </si>
  <si>
    <t>HDFC0003459</t>
  </si>
  <si>
    <t>HDFC0003611</t>
  </si>
  <si>
    <t>HDFC0003629</t>
  </si>
  <si>
    <t>HDFC0003632</t>
  </si>
  <si>
    <t>HDFC0003635</t>
  </si>
  <si>
    <t>HDFC0003636</t>
  </si>
  <si>
    <t>HDFC0003637</t>
  </si>
  <si>
    <t>HDFC0003641</t>
  </si>
  <si>
    <t>HDFC0003642</t>
  </si>
  <si>
    <t>HDFC0003643</t>
  </si>
  <si>
    <t>HDFC0003644</t>
  </si>
  <si>
    <t>HDFC0003646</t>
  </si>
  <si>
    <t>HDFC0003647</t>
  </si>
  <si>
    <t>HDFC0003650</t>
  </si>
  <si>
    <t>HDFC0003658</t>
  </si>
  <si>
    <t>HDFC0003660</t>
  </si>
  <si>
    <t>HDFC0003661</t>
  </si>
  <si>
    <t>HDFC0003662</t>
  </si>
  <si>
    <t>HDFC0003667</t>
  </si>
  <si>
    <t>HDFC0003668</t>
  </si>
  <si>
    <t>HDFC0003669</t>
  </si>
  <si>
    <t>HDFC0003670</t>
  </si>
  <si>
    <t>HDFC0003671</t>
  </si>
  <si>
    <t>HDFC0003672</t>
  </si>
  <si>
    <t>HDFC0003673</t>
  </si>
  <si>
    <t>HDFC0003675</t>
  </si>
  <si>
    <t>HDFC0003676</t>
  </si>
  <si>
    <t>HDFC0003677</t>
  </si>
  <si>
    <t>HDFC0003678</t>
  </si>
  <si>
    <t>HDFC0003680</t>
  </si>
  <si>
    <t>HDFC0003681</t>
  </si>
  <si>
    <t>HDFC0003682</t>
  </si>
  <si>
    <t>HDFC0003685</t>
  </si>
  <si>
    <t>HDFC0003687</t>
  </si>
  <si>
    <t>HDFC0003689</t>
  </si>
  <si>
    <t>HDFC0003690</t>
  </si>
  <si>
    <t>HDFC0003693</t>
  </si>
  <si>
    <t>HDFC0003694</t>
  </si>
  <si>
    <t>HDFC0003695</t>
  </si>
  <si>
    <t>HDFC0003705</t>
  </si>
  <si>
    <t>HDFC0003707</t>
  </si>
  <si>
    <t>HDFC0003709</t>
  </si>
  <si>
    <t>HDFC0003710</t>
  </si>
  <si>
    <t>HDFC0003711</t>
  </si>
  <si>
    <t>HDFC0003712</t>
  </si>
  <si>
    <t>HDFC0003716</t>
  </si>
  <si>
    <t>HDFC0003717</t>
  </si>
  <si>
    <t>HDFC0003718</t>
  </si>
  <si>
    <t>HDFC0003719</t>
  </si>
  <si>
    <t>HDFC0003720</t>
  </si>
  <si>
    <t>HDFC0003721</t>
  </si>
  <si>
    <t>HDFC0003723</t>
  </si>
  <si>
    <t>HDFC0003724</t>
  </si>
  <si>
    <t>HDFC0003726</t>
  </si>
  <si>
    <t>HDFC0003733</t>
  </si>
  <si>
    <t>HDFC0003734</t>
  </si>
  <si>
    <t>HDFC0003735</t>
  </si>
  <si>
    <t>HDFC0003736</t>
  </si>
  <si>
    <t>HDFC0003737</t>
  </si>
  <si>
    <t>HDFC0003739</t>
  </si>
  <si>
    <t>HDFC0003741</t>
  </si>
  <si>
    <t>HDFC0003742</t>
  </si>
  <si>
    <t>HDFC0003744</t>
  </si>
  <si>
    <t>HDFC0003745</t>
  </si>
  <si>
    <t>HDFC0003746</t>
  </si>
  <si>
    <t>HDFC0003747</t>
  </si>
  <si>
    <t>HDFC0003748</t>
  </si>
  <si>
    <t>HDFC0003756</t>
  </si>
  <si>
    <t>HDFC0003757</t>
  </si>
  <si>
    <t>HDFC0003758</t>
  </si>
  <si>
    <t>HDFC0003771</t>
  </si>
  <si>
    <t>HDFC0003775</t>
  </si>
  <si>
    <t>HDFC0003777</t>
  </si>
  <si>
    <t>HDFC0003778</t>
  </si>
  <si>
    <t>HDFC0003779</t>
  </si>
  <si>
    <t>HDFC0003780</t>
  </si>
  <si>
    <t>HDFC0003781</t>
  </si>
  <si>
    <t>HDFC0003782</t>
  </si>
  <si>
    <t>HDFC0003783</t>
  </si>
  <si>
    <t>HDFC0003785</t>
  </si>
  <si>
    <t>HDFC0003788</t>
  </si>
  <si>
    <t>HDFC0003790</t>
  </si>
  <si>
    <t>HDFC0003791</t>
  </si>
  <si>
    <t>HDFC0003792</t>
  </si>
  <si>
    <t>HDFC0003793</t>
  </si>
  <si>
    <t>HDFC0003795</t>
  </si>
  <si>
    <t>HDFC0003797</t>
  </si>
  <si>
    <t>HDFC0003798</t>
  </si>
  <si>
    <t>HDFC0003803</t>
  </si>
  <si>
    <t>HDFC0003804</t>
  </si>
  <si>
    <t>HDFC0003805</t>
  </si>
  <si>
    <t>HDFC0003806</t>
  </si>
  <si>
    <t>HDFC0003808</t>
  </si>
  <si>
    <t>HDFC0003809</t>
  </si>
  <si>
    <t>HDFC0003810</t>
  </si>
  <si>
    <t>HDFC0003812</t>
  </si>
  <si>
    <t>HDFC0003815</t>
  </si>
  <si>
    <t>HDFC0003816</t>
  </si>
  <si>
    <t>HDFC0003817</t>
  </si>
  <si>
    <t>HDFC0003818</t>
  </si>
  <si>
    <t>HDFC0003819</t>
  </si>
  <si>
    <t>HDFC0003820</t>
  </si>
  <si>
    <t>HDFC0003823</t>
  </si>
  <si>
    <t>HDFC0003824</t>
  </si>
  <si>
    <t>HDFC0003825</t>
  </si>
  <si>
    <t>HDFC0003826</t>
  </si>
  <si>
    <t>HDFC0003827</t>
  </si>
  <si>
    <t>HDFC0003828</t>
  </si>
  <si>
    <t>HDFC0003830</t>
  </si>
  <si>
    <t>HDFC0003831</t>
  </si>
  <si>
    <t>HDFC0003832</t>
  </si>
  <si>
    <t>HDFC0003835</t>
  </si>
  <si>
    <t>HDFC0003837</t>
  </si>
  <si>
    <t>HDFC0003838</t>
  </si>
  <si>
    <t>HDFC0003839</t>
  </si>
  <si>
    <t>HDFC0003840</t>
  </si>
  <si>
    <t>HDFC0003846</t>
  </si>
  <si>
    <t>HDFC0003847</t>
  </si>
  <si>
    <t>HDFC0003849</t>
  </si>
  <si>
    <t>HDFC0003850</t>
  </si>
  <si>
    <t>HDFC0003851</t>
  </si>
  <si>
    <t>HDFC0003854</t>
  </si>
  <si>
    <t>HDFC0003855</t>
  </si>
  <si>
    <t>HDFC0003860</t>
  </si>
  <si>
    <t>HDFC0003861</t>
  </si>
  <si>
    <t>HDFC0003863</t>
  </si>
  <si>
    <t>HDFC0003865</t>
  </si>
  <si>
    <t>HDFC0003866</t>
  </si>
  <si>
    <t>HDFC0003869</t>
  </si>
  <si>
    <t>HDFC0003870</t>
  </si>
  <si>
    <t>HDFC0003872</t>
  </si>
  <si>
    <t>HDFC0003875</t>
  </si>
  <si>
    <t>HDFC0003876</t>
  </si>
  <si>
    <t>HDFC0003878</t>
  </si>
  <si>
    <t>HDFC0003879</t>
  </si>
  <si>
    <t>HDFC0003880</t>
  </si>
  <si>
    <t>HDFC0003881</t>
  </si>
  <si>
    <t>HDFC0003882</t>
  </si>
  <si>
    <t>HDFC0003883</t>
  </si>
  <si>
    <t>HDFC0003884</t>
  </si>
  <si>
    <t>HDFC0003885</t>
  </si>
  <si>
    <t>HDFC0003886</t>
  </si>
  <si>
    <t>HDFC0003887</t>
  </si>
  <si>
    <t>HDFC0003888</t>
  </si>
  <si>
    <t>HDFC0003889</t>
  </si>
  <si>
    <t>HDFC0003890</t>
  </si>
  <si>
    <t>HDFC0003891</t>
  </si>
  <si>
    <t>HDFC0003892</t>
  </si>
  <si>
    <t>HDFC0003894</t>
  </si>
  <si>
    <t>HDFC0003896</t>
  </si>
  <si>
    <t>HDFC0003897</t>
  </si>
  <si>
    <t>HDFC0003899</t>
  </si>
  <si>
    <t>HDFC0003900</t>
  </si>
  <si>
    <t>HDFC0003901</t>
  </si>
  <si>
    <t>HDFC0003902</t>
  </si>
  <si>
    <t>HDFC0003903</t>
  </si>
  <si>
    <t>HDFC0003904</t>
  </si>
  <si>
    <t>HDFC0003905</t>
  </si>
  <si>
    <t>HDFC0003906</t>
  </si>
  <si>
    <t>HDFC0003907</t>
  </si>
  <si>
    <t>HDFC0003908</t>
  </si>
  <si>
    <t>HDFC0003909</t>
  </si>
  <si>
    <t>HDFC0003911</t>
  </si>
  <si>
    <t>HDFC0003913</t>
  </si>
  <si>
    <t>HDFC0003914</t>
  </si>
  <si>
    <t>HDFC0003915</t>
  </si>
  <si>
    <t>HDFC0003916</t>
  </si>
  <si>
    <t>HDFC0003920</t>
  </si>
  <si>
    <t>HDFC0003921</t>
  </si>
  <si>
    <t>HDFC0003923</t>
  </si>
  <si>
    <t>HDFC0003926</t>
  </si>
  <si>
    <t>HDFC0003928</t>
  </si>
  <si>
    <t>HDFC0003932</t>
  </si>
  <si>
    <t>HDFC0003933</t>
  </si>
  <si>
    <t>HDFC0003934</t>
  </si>
  <si>
    <t>HDFC0003936</t>
  </si>
  <si>
    <t>HDFC0003937</t>
  </si>
  <si>
    <t>HDFC0003938</t>
  </si>
  <si>
    <t>HDFC0003940</t>
  </si>
  <si>
    <t>HDFC0003941</t>
  </si>
  <si>
    <t>HDFC0003942</t>
  </si>
  <si>
    <t>HDFC0003946</t>
  </si>
  <si>
    <t>HDFC0003947</t>
  </si>
  <si>
    <t>HDFC0003949</t>
  </si>
  <si>
    <t>HDFC0003950</t>
  </si>
  <si>
    <t>HDFC0003951</t>
  </si>
  <si>
    <t>HDFC0003953</t>
  </si>
  <si>
    <t>HDFC0003954</t>
  </si>
  <si>
    <t>HDFC0003955</t>
  </si>
  <si>
    <t>HDFC0003959</t>
  </si>
  <si>
    <t>HDFC0003962</t>
  </si>
  <si>
    <t>HDFC0003963</t>
  </si>
  <si>
    <t>HDFC0003966</t>
  </si>
  <si>
    <t>HDFC0003967</t>
  </si>
  <si>
    <t>HDFC0003968</t>
  </si>
  <si>
    <t>HDFC0003969</t>
  </si>
  <si>
    <t>HDFC0003970</t>
  </si>
  <si>
    <t>HDFC0003971</t>
  </si>
  <si>
    <t>HDFC0003972</t>
  </si>
  <si>
    <t>HDFC0003973</t>
  </si>
  <si>
    <t>HDFC0003974</t>
  </si>
  <si>
    <t>HDFC0003975</t>
  </si>
  <si>
    <t>HDFC0003976</t>
  </si>
  <si>
    <t>HDFC0003977</t>
  </si>
  <si>
    <t>HDFC0003978</t>
  </si>
  <si>
    <t>HDFC0003979</t>
  </si>
  <si>
    <t>HDFC0003980</t>
  </si>
  <si>
    <t>HDFC0003981</t>
  </si>
  <si>
    <t>HDFC0003983</t>
  </si>
  <si>
    <t>HDFC0003984</t>
  </si>
  <si>
    <t>HDFC0003985</t>
  </si>
  <si>
    <t>HDFC0003986</t>
  </si>
  <si>
    <t>HDFC0003987</t>
  </si>
  <si>
    <t>HDFC0003988</t>
  </si>
  <si>
    <t>HDFC0003990</t>
  </si>
  <si>
    <t>HDFC0003991</t>
  </si>
  <si>
    <t>HDFC0003992</t>
  </si>
  <si>
    <t>HDFC0003993</t>
  </si>
  <si>
    <t>HDFC0003994</t>
  </si>
  <si>
    <t>HDFC0003995</t>
  </si>
  <si>
    <t>HDFC0003998</t>
  </si>
  <si>
    <t>HDFC0004000</t>
  </si>
  <si>
    <t>HDFC0004004</t>
  </si>
  <si>
    <t>HDFC0004005</t>
  </si>
  <si>
    <t>HDFC0004006</t>
  </si>
  <si>
    <t>HDFC0004007</t>
  </si>
  <si>
    <t>HDFC0004010</t>
  </si>
  <si>
    <t>HDFC0004011</t>
  </si>
  <si>
    <t>HDFC0004013</t>
  </si>
  <si>
    <t>HDFC0004014</t>
  </si>
  <si>
    <t>HDFC0004015</t>
  </si>
  <si>
    <t>HDFC0004016</t>
  </si>
  <si>
    <t>HDFC0004017</t>
  </si>
  <si>
    <t>HDFC0004018</t>
  </si>
  <si>
    <t>HDFC0004019</t>
  </si>
  <si>
    <t>HDFC0004025</t>
  </si>
  <si>
    <t>HDFC0004027</t>
  </si>
  <si>
    <t>HDFC0004028</t>
  </si>
  <si>
    <t>HDFC0004030</t>
  </si>
  <si>
    <t>HDFC0004031</t>
  </si>
  <si>
    <t>HDFC0004032</t>
  </si>
  <si>
    <t>HDFC0004033</t>
  </si>
  <si>
    <t>HDFC0004036</t>
  </si>
  <si>
    <t>HDFC0004038</t>
  </si>
  <si>
    <t>HDFC0004039</t>
  </si>
  <si>
    <t>HDFC0004041</t>
  </si>
  <si>
    <t>HDFC0004042</t>
  </si>
  <si>
    <t>HDFC0004045</t>
  </si>
  <si>
    <t>HDFC0004046</t>
  </si>
  <si>
    <t>HDFC0004047</t>
  </si>
  <si>
    <t>HDFC0004053</t>
  </si>
  <si>
    <t>HDFC0004055</t>
  </si>
  <si>
    <t>HDFC0004057</t>
  </si>
  <si>
    <t>HDFC0004060</t>
  </si>
  <si>
    <t>HDFC0004061</t>
  </si>
  <si>
    <t>HDFC0004064</t>
  </si>
  <si>
    <t>HDFC0004065</t>
  </si>
  <si>
    <t>HDFC0004067</t>
  </si>
  <si>
    <t>HDFC0004069</t>
  </si>
  <si>
    <t>HDFC0004070</t>
  </si>
  <si>
    <t>HDFC0004072</t>
  </si>
  <si>
    <t>HDFC0004073</t>
  </si>
  <si>
    <t>HDFC0004074</t>
  </si>
  <si>
    <t>HDFC0004076</t>
  </si>
  <si>
    <t>HDFC0004077</t>
  </si>
  <si>
    <t>HDFC0004082</t>
  </si>
  <si>
    <t>HDFC0004084</t>
  </si>
  <si>
    <t>HDFC0004087</t>
  </si>
  <si>
    <t>HDFC0004089</t>
  </si>
  <si>
    <t>HDFC0004091</t>
  </si>
  <si>
    <t>HDFC0004098</t>
  </si>
  <si>
    <t>HDFC0004102</t>
  </si>
  <si>
    <t>HDFC0004104</t>
  </si>
  <si>
    <t>HDFC0004106</t>
  </si>
  <si>
    <t>HDFC0004108</t>
  </si>
  <si>
    <t>HDFC0004109</t>
  </si>
  <si>
    <t>HDFC0004110</t>
  </si>
  <si>
    <t>HDFC0004111</t>
  </si>
  <si>
    <t>HDFC0004112</t>
  </si>
  <si>
    <t>HDFC0004120</t>
  </si>
  <si>
    <t>HDFC0004123</t>
  </si>
  <si>
    <t>HDFC0004124</t>
  </si>
  <si>
    <t>HDFC0004130</t>
  </si>
  <si>
    <t>HDFC0004131</t>
  </si>
  <si>
    <t>HDFC0004133</t>
  </si>
  <si>
    <t>HDFC0004139</t>
  </si>
  <si>
    <t>HDFC0004140</t>
  </si>
  <si>
    <t>HDFC0004141</t>
  </si>
  <si>
    <t>HDFC0004142</t>
  </si>
  <si>
    <t>HDFC0004146</t>
  </si>
  <si>
    <t>HDFC0004148</t>
  </si>
  <si>
    <t>HDFC0004149</t>
  </si>
  <si>
    <t>HDFC0004151</t>
  </si>
  <si>
    <t>HDFC0004152</t>
  </si>
  <si>
    <t>HDFC0004153</t>
  </si>
  <si>
    <t>HDFC0004156</t>
  </si>
  <si>
    <t>HDFC0004158</t>
  </si>
  <si>
    <t>HDFC0004165</t>
  </si>
  <si>
    <t>HDFC0004166</t>
  </si>
  <si>
    <t>HDFC0004168</t>
  </si>
  <si>
    <t>HDFC0004171</t>
  </si>
  <si>
    <t>HDFC0004172</t>
  </si>
  <si>
    <t>HDFC0004174</t>
  </si>
  <si>
    <t>HDFC0004175</t>
  </si>
  <si>
    <t>HDFC0004177</t>
  </si>
  <si>
    <t>HDFC0004181</t>
  </si>
  <si>
    <t>HDFC0004182</t>
  </si>
  <si>
    <t>HDFC0004183</t>
  </si>
  <si>
    <t>HDFC0004184</t>
  </si>
  <si>
    <t>HDFC0004186</t>
  </si>
  <si>
    <t>HDFC0004192</t>
  </si>
  <si>
    <t>HDFC0004193</t>
  </si>
  <si>
    <t>HDFC0004195</t>
  </si>
  <si>
    <t>HDFC0004196</t>
  </si>
  <si>
    <t>HDFC0004200</t>
  </si>
  <si>
    <t>HDFC0004205</t>
  </si>
  <si>
    <t>HDFC0004210</t>
  </si>
  <si>
    <t>HDFC0004215</t>
  </si>
  <si>
    <t>HDFC0004221</t>
  </si>
  <si>
    <t>HDFC0004223</t>
  </si>
  <si>
    <t>HDFC0004229</t>
  </si>
  <si>
    <t>HDFC0004237</t>
  </si>
  <si>
    <t>HDFC0004249</t>
  </si>
  <si>
    <t>HDFC0004251</t>
  </si>
  <si>
    <t>HDFC0004253</t>
  </si>
  <si>
    <t>HDFC0004254</t>
  </si>
  <si>
    <t>HDFC0004257</t>
  </si>
  <si>
    <t>HDFC0004264</t>
  </si>
  <si>
    <t>HDFC0004279</t>
  </si>
  <si>
    <t>HDFC0004296</t>
  </si>
  <si>
    <t>HDFC0004297</t>
  </si>
  <si>
    <t>HDFC0004300</t>
  </si>
  <si>
    <t>HDFC0004315</t>
  </si>
  <si>
    <t>HDFC0004324</t>
  </si>
  <si>
    <t>HDFC0004327</t>
  </si>
  <si>
    <t>HDFC0004339</t>
  </si>
  <si>
    <t>HDFC0004354</t>
  </si>
  <si>
    <t>HDFC0999999</t>
  </si>
  <si>
    <t>HDFC0CANCBL</t>
  </si>
  <si>
    <t>HDFC0CBNSAH</t>
  </si>
  <si>
    <t>HDFC0CCZUC2</t>
  </si>
  <si>
    <t>HDFC0CGVNSB</t>
  </si>
  <si>
    <t>HDFC0CHMCBL</t>
  </si>
  <si>
    <t>HDFC0CIMB01</t>
  </si>
  <si>
    <t>HDFC0CJMS13</t>
  </si>
  <si>
    <t>HDFC0CJMS14</t>
  </si>
  <si>
    <t>HDFC0CJMS15</t>
  </si>
  <si>
    <t>HDFC0CJSCBL</t>
  </si>
  <si>
    <t>HDFC0CJUCBG</t>
  </si>
  <si>
    <t>HDFC0CKNSBZ</t>
  </si>
  <si>
    <t>HDFC0CKUB01</t>
  </si>
  <si>
    <t>HDFC0CKUB02</t>
  </si>
  <si>
    <t>HDFC0CKUB03</t>
  </si>
  <si>
    <t>HDFC0CKUB04</t>
  </si>
  <si>
    <t>HDFC0CKUB05</t>
  </si>
  <si>
    <t>HDFC0CKUB06</t>
  </si>
  <si>
    <t>HDFC0CKUB07</t>
  </si>
  <si>
    <t>HDFC0CKUB08</t>
  </si>
  <si>
    <t>HDFC0CKUB09</t>
  </si>
  <si>
    <t>HDFC0CKUB10</t>
  </si>
  <si>
    <t>HDFC0CKUB11</t>
  </si>
  <si>
    <t>HDFC0CKUB12</t>
  </si>
  <si>
    <t>HDFC0CKUB13</t>
  </si>
  <si>
    <t>HDFC0CKUB14</t>
  </si>
  <si>
    <t>HDFC0CKUB15</t>
  </si>
  <si>
    <t>HDFC0CKUB16</t>
  </si>
  <si>
    <t>HDFC0CKUB17</t>
  </si>
  <si>
    <t>HDFC0CKUB18</t>
  </si>
  <si>
    <t>HDFC0CKUB19</t>
  </si>
  <si>
    <t>HDFC0CKUB20</t>
  </si>
  <si>
    <t>HDFC0CKUB21</t>
  </si>
  <si>
    <t>HDFC0CKUB22</t>
  </si>
  <si>
    <t>HDFC0CKUB23</t>
  </si>
  <si>
    <t>HDFC0CKUB24</t>
  </si>
  <si>
    <t>HDFC0CKUB25</t>
  </si>
  <si>
    <t>HDFC0CKUB26</t>
  </si>
  <si>
    <t>HDFC0CKUB27</t>
  </si>
  <si>
    <t>HDFC0CKUB28</t>
  </si>
  <si>
    <t>HDFC0CKUB29</t>
  </si>
  <si>
    <t>HDFC0CKUB30</t>
  </si>
  <si>
    <t>HDFC0CKUB31</t>
  </si>
  <si>
    <t>HDFC0CKUB32</t>
  </si>
  <si>
    <t>HDFC0CKUB33</t>
  </si>
  <si>
    <t>HDFC0CKUB34</t>
  </si>
  <si>
    <t>HDFC0CKUB35</t>
  </si>
  <si>
    <t>HDFC0CLLC02</t>
  </si>
  <si>
    <t>HDFC0CLLC03</t>
  </si>
  <si>
    <t>HDFC0CLLC04</t>
  </si>
  <si>
    <t>HDFC0CLLC05</t>
  </si>
  <si>
    <t>HDFC0CLMNSB</t>
  </si>
  <si>
    <t>HDFC0CMPS01</t>
  </si>
  <si>
    <t>HDFC0CMPS02</t>
  </si>
  <si>
    <t>HDFC0CMPS03</t>
  </si>
  <si>
    <t>HDFC0CMPS04</t>
  </si>
  <si>
    <t>HDFC0CMPS05</t>
  </si>
  <si>
    <t>HDFC0CMPS06</t>
  </si>
  <si>
    <t>HDFC0CMPS07</t>
  </si>
  <si>
    <t>HDFC0CMPS08</t>
  </si>
  <si>
    <t>HDFC0CMPS09</t>
  </si>
  <si>
    <t>HDFC0CNUB01</t>
  </si>
  <si>
    <t>HDFC0CNUB02</t>
  </si>
  <si>
    <t>HDFC0CNUB03</t>
  </si>
  <si>
    <t>HDFC0CPDB01</t>
  </si>
  <si>
    <t>HDFC0CPDB02</t>
  </si>
  <si>
    <t>HDFC0CPDB03</t>
  </si>
  <si>
    <t>HDFC0CPDB04</t>
  </si>
  <si>
    <t>HDFC0CPDB05</t>
  </si>
  <si>
    <t>HDFC0CPDB06</t>
  </si>
  <si>
    <t>HDFC0CPDB07</t>
  </si>
  <si>
    <t>HDFC0CPDB08</t>
  </si>
  <si>
    <t>HDFC0CPDB09</t>
  </si>
  <si>
    <t>HDFC0CPDB10</t>
  </si>
  <si>
    <t>HDFC0CPDB11</t>
  </si>
  <si>
    <t>HDFC0CPDB12</t>
  </si>
  <si>
    <t>HDFC0CPDB13</t>
  </si>
  <si>
    <t>HDFC0CPDB14</t>
  </si>
  <si>
    <t>HDFC0CPDB15</t>
  </si>
  <si>
    <t>HDFC0CPDB16</t>
  </si>
  <si>
    <t>HDFC0CPDB17</t>
  </si>
  <si>
    <t>HDFC0CPDB18</t>
  </si>
  <si>
    <t>HDFC0CPDB19</t>
  </si>
  <si>
    <t>HDFC0CPDB20</t>
  </si>
  <si>
    <t>HDFC0CRNSSB</t>
  </si>
  <si>
    <t>HDFC0CSBB13</t>
  </si>
  <si>
    <t>HDFC0CSBB14</t>
  </si>
  <si>
    <t>HDFC0CSBB15</t>
  </si>
  <si>
    <t>HDFC0CSCB29</t>
  </si>
  <si>
    <t>HDFC0CSDSBL</t>
  </si>
  <si>
    <t>HDFC0CSSBMJ</t>
  </si>
  <si>
    <t>HDFC0CSSMSB</t>
  </si>
  <si>
    <t>HDFC0CSSSSN</t>
  </si>
  <si>
    <t>HDFC0CTHUCB</t>
  </si>
  <si>
    <t>HDFC0CVCB28</t>
  </si>
  <si>
    <t>HDFC0CVNB02</t>
  </si>
  <si>
    <t>HDFC0CVNB03</t>
  </si>
  <si>
    <t>HDFC0CVNB05</t>
  </si>
  <si>
    <t>HDFC0CVNB06</t>
  </si>
  <si>
    <t>HDFC0CVNB07</t>
  </si>
  <si>
    <t>HDFC0CVSBLS</t>
  </si>
  <si>
    <t>HSBC0RTGSMI</t>
  </si>
  <si>
    <t>ICIC0001958</t>
  </si>
  <si>
    <t>ICIC0002239</t>
  </si>
  <si>
    <t>ICIC0002309</t>
  </si>
  <si>
    <t>ICIC0002332</t>
  </si>
  <si>
    <t>ICIC0002334</t>
  </si>
  <si>
    <t>ICIC0002338</t>
  </si>
  <si>
    <t>ICIC0002354</t>
  </si>
  <si>
    <t>ICIC0002360</t>
  </si>
  <si>
    <t>ICIC0002361</t>
  </si>
  <si>
    <t>ICIC0002362</t>
  </si>
  <si>
    <t>ICIC0002364</t>
  </si>
  <si>
    <t>ICIC0002381</t>
  </si>
  <si>
    <t>ICIC0002393</t>
  </si>
  <si>
    <t>ICIC0002398</t>
  </si>
  <si>
    <t>ICIC0002407</t>
  </si>
  <si>
    <t>ICIC0002409</t>
  </si>
  <si>
    <t>ICIC0002418</t>
  </si>
  <si>
    <t>ICIC0002421</t>
  </si>
  <si>
    <t>ICIC0002429</t>
  </si>
  <si>
    <t>ICIC0002440</t>
  </si>
  <si>
    <t>ICIC0002441</t>
  </si>
  <si>
    <t>ICIC0002462</t>
  </si>
  <si>
    <t>ICIC0002464</t>
  </si>
  <si>
    <t>ICIC0002468</t>
  </si>
  <si>
    <t>ICIC0002480</t>
  </si>
  <si>
    <t>ICIC0002492</t>
  </si>
  <si>
    <t>ICIC0002494</t>
  </si>
  <si>
    <t>ICIC0002500</t>
  </si>
  <si>
    <t>ICIC0002501</t>
  </si>
  <si>
    <t>ICIC0002503</t>
  </si>
  <si>
    <t>ICIC0002505</t>
  </si>
  <si>
    <t>ICIC0002506</t>
  </si>
  <si>
    <t>ICIC0002520</t>
  </si>
  <si>
    <t>ICIC0002526</t>
  </si>
  <si>
    <t>ICIC0002527</t>
  </si>
  <si>
    <t>ICIC0002528</t>
  </si>
  <si>
    <t>ICIC0002538</t>
  </si>
  <si>
    <t>ICIC0002545</t>
  </si>
  <si>
    <t>ICIC0002547</t>
  </si>
  <si>
    <t>ICIC0002548</t>
  </si>
  <si>
    <t>ICIC0002580</t>
  </si>
  <si>
    <t>ICIC0002587</t>
  </si>
  <si>
    <t>ICIC0002593</t>
  </si>
  <si>
    <t>ICIC0002594</t>
  </si>
  <si>
    <t>ICIC0002595</t>
  </si>
  <si>
    <t>ICIC0002601</t>
  </si>
  <si>
    <t>ICIC0002602</t>
  </si>
  <si>
    <t>ICIC0002605</t>
  </si>
  <si>
    <t>ICIC0002606</t>
  </si>
  <si>
    <t>ICIC0002612</t>
  </si>
  <si>
    <t>ICIC0002619</t>
  </si>
  <si>
    <t>ICIC0002621</t>
  </si>
  <si>
    <t>ICIC0002622</t>
  </si>
  <si>
    <t>ICIC0002629</t>
  </si>
  <si>
    <t>ICIC0002630</t>
  </si>
  <si>
    <t>ICIC0002645</t>
  </si>
  <si>
    <t>ICIC0002650</t>
  </si>
  <si>
    <t>ICIC0002656</t>
  </si>
  <si>
    <t>ICIC0002661</t>
  </si>
  <si>
    <t>ICIC0002663</t>
  </si>
  <si>
    <t>ICIC0002667</t>
  </si>
  <si>
    <t>ICIC0002668</t>
  </si>
  <si>
    <t>ICIC0002674</t>
  </si>
  <si>
    <t>ICIC0002679</t>
  </si>
  <si>
    <t>ICIC0002681</t>
  </si>
  <si>
    <t>ICIC0002686</t>
  </si>
  <si>
    <t>ICIC0002702</t>
  </si>
  <si>
    <t>ICIC0002704</t>
  </si>
  <si>
    <t>ICIC0002708</t>
  </si>
  <si>
    <t>ICIC0002711</t>
  </si>
  <si>
    <t>ICIC0002743</t>
  </si>
  <si>
    <t>ICIC0002744</t>
  </si>
  <si>
    <t>ICIC0002752</t>
  </si>
  <si>
    <t>ICIC0002792</t>
  </si>
  <si>
    <t>ICIC0002793</t>
  </si>
  <si>
    <t>ICIC0002794</t>
  </si>
  <si>
    <t>ICIC0002801</t>
  </si>
  <si>
    <t>ICIC0002814</t>
  </si>
  <si>
    <t>ICIC0002821</t>
  </si>
  <si>
    <t>ICIC0002827</t>
  </si>
  <si>
    <t>ICIC0002833</t>
  </si>
  <si>
    <t>ICIC0002847</t>
  </si>
  <si>
    <t>ICIC0002901</t>
  </si>
  <si>
    <t>ICIC0002906</t>
  </si>
  <si>
    <t>ICIC0002907</t>
  </si>
  <si>
    <t>ICIC0002917</t>
  </si>
  <si>
    <t>ICIC0002918</t>
  </si>
  <si>
    <t>ICIC0002921</t>
  </si>
  <si>
    <t>ICIC0002922</t>
  </si>
  <si>
    <t>ICIC0002923</t>
  </si>
  <si>
    <t>ICIC0002930</t>
  </si>
  <si>
    <t>ICIC0002932</t>
  </si>
  <si>
    <t>ICIC0002944</t>
  </si>
  <si>
    <t>ICIC0002956</t>
  </si>
  <si>
    <t>ICIC0002966</t>
  </si>
  <si>
    <t>ICIC0002997</t>
  </si>
  <si>
    <t>ICIC0002998</t>
  </si>
  <si>
    <t>ICIC0003018</t>
  </si>
  <si>
    <t>ICIC0003019</t>
  </si>
  <si>
    <t>ICIC0003026</t>
  </si>
  <si>
    <t>ICIC0003027</t>
  </si>
  <si>
    <t>ICIC0003037</t>
  </si>
  <si>
    <t>ICIC0003041</t>
  </si>
  <si>
    <t>ICIC0003042</t>
  </si>
  <si>
    <t>ICIC0003043</t>
  </si>
  <si>
    <t>ICIC0003058</t>
  </si>
  <si>
    <t>ICIC0003059</t>
  </si>
  <si>
    <t>ICIC0003060</t>
  </si>
  <si>
    <t>ICIC0003061</t>
  </si>
  <si>
    <t>ICIC0003062</t>
  </si>
  <si>
    <t>ICIC0003065</t>
  </si>
  <si>
    <t>ICIC0003066</t>
  </si>
  <si>
    <t>ICIC0003067</t>
  </si>
  <si>
    <t>ICIC0003068</t>
  </si>
  <si>
    <t>ICIC0003069</t>
  </si>
  <si>
    <t>ICIC0003070</t>
  </si>
  <si>
    <t>ICIC0003071</t>
  </si>
  <si>
    <t>ICIC0003072</t>
  </si>
  <si>
    <t>ICIC0003075</t>
  </si>
  <si>
    <t>ICIC0003077</t>
  </si>
  <si>
    <t>ICIC0003079</t>
  </si>
  <si>
    <t>ICIC0003080</t>
  </si>
  <si>
    <t>ICIC0003083</t>
  </si>
  <si>
    <t>ICIC0003084</t>
  </si>
  <si>
    <t>ICIC0003085</t>
  </si>
  <si>
    <t>ICIC0003086</t>
  </si>
  <si>
    <t>ICIC0003091</t>
  </si>
  <si>
    <t>ICIC0003092</t>
  </si>
  <si>
    <t>ICIC0003093</t>
  </si>
  <si>
    <t>ICIC0003094</t>
  </si>
  <si>
    <t>ICIC0003099</t>
  </si>
  <si>
    <t>ICIC0003102</t>
  </si>
  <si>
    <t>ICIC0003103</t>
  </si>
  <si>
    <t>ICIC0003104</t>
  </si>
  <si>
    <t>ICIC0003114</t>
  </si>
  <si>
    <t>ICIC0003115</t>
  </si>
  <si>
    <t>ICIC0003116</t>
  </si>
  <si>
    <t>ICIC0003121</t>
  </si>
  <si>
    <t>ICIC0003122</t>
  </si>
  <si>
    <t>ICIC0003123</t>
  </si>
  <si>
    <t>ICIC0003127</t>
  </si>
  <si>
    <t>ICIC0003128</t>
  </si>
  <si>
    <t>ICIC0003130</t>
  </si>
  <si>
    <t>ICIC0003143</t>
  </si>
  <si>
    <t>ICIC0003144</t>
  </si>
  <si>
    <t>ICIC0003147</t>
  </si>
  <si>
    <t>ICIC0003148</t>
  </si>
  <si>
    <t>ICIC0003149</t>
  </si>
  <si>
    <t>ICIC0003150</t>
  </si>
  <si>
    <t>ICIC0003151</t>
  </si>
  <si>
    <t>ICIC0003152</t>
  </si>
  <si>
    <t>ICIC0003153</t>
  </si>
  <si>
    <t>ICIC0003154</t>
  </si>
  <si>
    <t>ICIC0003155</t>
  </si>
  <si>
    <t>ICIC0003156</t>
  </si>
  <si>
    <t>ICIC0003159</t>
  </si>
  <si>
    <t>ICIC0003160</t>
  </si>
  <si>
    <t>ICIC0003162</t>
  </si>
  <si>
    <t>ICIC0003163</t>
  </si>
  <si>
    <t>ICIC0003165</t>
  </si>
  <si>
    <t>ICIC0003166</t>
  </si>
  <si>
    <t>ICIC0003167</t>
  </si>
  <si>
    <t>ICIC0003186</t>
  </si>
  <si>
    <t>ICIC0003187</t>
  </si>
  <si>
    <t>ICIC0003188</t>
  </si>
  <si>
    <t>ICIC0003189</t>
  </si>
  <si>
    <t>ICIC0003190</t>
  </si>
  <si>
    <t>ICIC0003191</t>
  </si>
  <si>
    <t>ICIC0003192</t>
  </si>
  <si>
    <t>ICIC0003193</t>
  </si>
  <si>
    <t>ICIC0003194</t>
  </si>
  <si>
    <t>ICIC0003195</t>
  </si>
  <si>
    <t>ICIC0003196</t>
  </si>
  <si>
    <t>ICIC0003197</t>
  </si>
  <si>
    <t>ICIC0003198</t>
  </si>
  <si>
    <t>ICIC0003199</t>
  </si>
  <si>
    <t>ICIC0003200</t>
  </si>
  <si>
    <t>ICIC0003202</t>
  </si>
  <si>
    <t>ICIC0003203</t>
  </si>
  <si>
    <t>ICIC0003204</t>
  </si>
  <si>
    <t>ICIC0003205</t>
  </si>
  <si>
    <t>ICIC0003206</t>
  </si>
  <si>
    <t>ICIC0003207</t>
  </si>
  <si>
    <t>ICIC0003208</t>
  </si>
  <si>
    <t>ICIC0003209</t>
  </si>
  <si>
    <t>ICIC0003210</t>
  </si>
  <si>
    <t>ICIC0003211</t>
  </si>
  <si>
    <t>ICIC0003212</t>
  </si>
  <si>
    <t>ICIC0003213</t>
  </si>
  <si>
    <t>ICIC0003214</t>
  </si>
  <si>
    <t>ICIC0003215</t>
  </si>
  <si>
    <t>ICIC0003222</t>
  </si>
  <si>
    <t>ICIC0003248</t>
  </si>
  <si>
    <t>ICIC0003249</t>
  </si>
  <si>
    <t>ICIC0003251</t>
  </si>
  <si>
    <t>ICIC0003253</t>
  </si>
  <si>
    <t>ICIC0003255</t>
  </si>
  <si>
    <t>ICIC0003256</t>
  </si>
  <si>
    <t>ICIC0003258</t>
  </si>
  <si>
    <t>ICIC0003259</t>
  </si>
  <si>
    <t>ICIC0003261</t>
  </si>
  <si>
    <t>ICIC0003263</t>
  </si>
  <si>
    <t>ICIC0003266</t>
  </si>
  <si>
    <t>ICIC0003268</t>
  </si>
  <si>
    <t>ICIC0003270</t>
  </si>
  <si>
    <t>ICIC0003273</t>
  </si>
  <si>
    <t>ICIC0003274</t>
  </si>
  <si>
    <t>ICIC0003277</t>
  </si>
  <si>
    <t>ICIC0003279</t>
  </si>
  <si>
    <t>ICIC0003280</t>
  </si>
  <si>
    <t>ICIC0003281</t>
  </si>
  <si>
    <t>ICIC0003282</t>
  </si>
  <si>
    <t>ICIC0003284</t>
  </si>
  <si>
    <t>ICIC0003286</t>
  </si>
  <si>
    <t>ICIC0003288</t>
  </si>
  <si>
    <t>ICIC0003289</t>
  </si>
  <si>
    <t>ICIC0003290</t>
  </si>
  <si>
    <t>ICIC0003293</t>
  </si>
  <si>
    <t>ICIC0003300</t>
  </si>
  <si>
    <t>ICIC0003304</t>
  </si>
  <si>
    <t>ICIC0003307</t>
  </si>
  <si>
    <t>ICIC0003314</t>
  </si>
  <si>
    <t>ICIC0003317</t>
  </si>
  <si>
    <t>ICIC0003318</t>
  </si>
  <si>
    <t>ICIC0003323</t>
  </si>
  <si>
    <t>ICIC0003324</t>
  </si>
  <si>
    <t>ICIC0003325</t>
  </si>
  <si>
    <t>ICIC0003326</t>
  </si>
  <si>
    <t>ICIC0003334</t>
  </si>
  <si>
    <t>ICIC0003335</t>
  </si>
  <si>
    <t>ICIC0003339</t>
  </si>
  <si>
    <t>ICIC0003340</t>
  </si>
  <si>
    <t>ICIC0003343</t>
  </si>
  <si>
    <t>ICIC0003345</t>
  </si>
  <si>
    <t>ICIC0003347</t>
  </si>
  <si>
    <t>ICIC0003361</t>
  </si>
  <si>
    <t>ICIC0003371</t>
  </si>
  <si>
    <t>ICIC0003374</t>
  </si>
  <si>
    <t>ICIC0003377</t>
  </si>
  <si>
    <t>ICIC0003392</t>
  </si>
  <si>
    <t>ICIC0003406</t>
  </si>
  <si>
    <t>ICIC0003411</t>
  </si>
  <si>
    <t>ICIC0003414</t>
  </si>
  <si>
    <t>ICIC0003415</t>
  </si>
  <si>
    <t>ICIC0003416</t>
  </si>
  <si>
    <t>ICIC0003421</t>
  </si>
  <si>
    <t>ICIC0003427</t>
  </si>
  <si>
    <t>ICIC0003429</t>
  </si>
  <si>
    <t>ICIC0003433</t>
  </si>
  <si>
    <t>ICIC0003435</t>
  </si>
  <si>
    <t>ICIC0003436</t>
  </si>
  <si>
    <t>ICIC0003437</t>
  </si>
  <si>
    <t>ICIC0003438</t>
  </si>
  <si>
    <t>ICIC0003439</t>
  </si>
  <si>
    <t>ICIC0003441</t>
  </si>
  <si>
    <t>ICIC0003447</t>
  </si>
  <si>
    <t>ICIC0003450</t>
  </si>
  <si>
    <t>ICIC0003453</t>
  </si>
  <si>
    <t>ICIC0003454</t>
  </si>
  <si>
    <t>ICIC0003460</t>
  </si>
  <si>
    <t>ICIC0003465</t>
  </si>
  <si>
    <t>ICIC0003466</t>
  </si>
  <si>
    <t>ICIC0003467</t>
  </si>
  <si>
    <t>ICIC0003470</t>
  </si>
  <si>
    <t>ICIC0003471</t>
  </si>
  <si>
    <t>ICIC0003472</t>
  </si>
  <si>
    <t>ICIC0003473</t>
  </si>
  <si>
    <t>ICIC0003477</t>
  </si>
  <si>
    <t>ICIC0003478</t>
  </si>
  <si>
    <t>ICIC0003483</t>
  </si>
  <si>
    <t>ICIC0003486</t>
  </si>
  <si>
    <t>ICIC0003487</t>
  </si>
  <si>
    <t>ICIC0003496</t>
  </si>
  <si>
    <t>ICIC0003497</t>
  </si>
  <si>
    <t>ICIC0003501</t>
  </si>
  <si>
    <t>ICIC0003503</t>
  </si>
  <si>
    <t>ICIC0003504</t>
  </si>
  <si>
    <t>ICIC0003505</t>
  </si>
  <si>
    <t>ICIC0003509</t>
  </si>
  <si>
    <t>ICIC0003513</t>
  </si>
  <si>
    <t>ICIC0003514</t>
  </si>
  <si>
    <t>ICIC0003515</t>
  </si>
  <si>
    <t>ICIC0003523</t>
  </si>
  <si>
    <t>ICIC0003525</t>
  </si>
  <si>
    <t>ICIC0003527</t>
  </si>
  <si>
    <t>ICIC0003529</t>
  </si>
  <si>
    <t>ICIC0003533</t>
  </si>
  <si>
    <t>ICIC0003534</t>
  </si>
  <si>
    <t>ICIC0003537</t>
  </si>
  <si>
    <t>ICIC0003538</t>
  </si>
  <si>
    <t>ICIC0003539</t>
  </si>
  <si>
    <t>ICIC0003540</t>
  </si>
  <si>
    <t>ICIC0003546</t>
  </si>
  <si>
    <t>ICIC0003547</t>
  </si>
  <si>
    <t>ICIC0003549</t>
  </si>
  <si>
    <t>ICIC0003551</t>
  </si>
  <si>
    <t>ICIC0003552</t>
  </si>
  <si>
    <t>ICIC0003553</t>
  </si>
  <si>
    <t>ICIC0003559</t>
  </si>
  <si>
    <t>ICIC0003561</t>
  </si>
  <si>
    <t>ICIC0003562</t>
  </si>
  <si>
    <t>ICIC0003563</t>
  </si>
  <si>
    <t>ICIC0003564</t>
  </si>
  <si>
    <t>ICIC0003570</t>
  </si>
  <si>
    <t>ICIC0003573</t>
  </si>
  <si>
    <t>ICIC0003586</t>
  </si>
  <si>
    <t>ICIC0003592</t>
  </si>
  <si>
    <t>ICIC0003596</t>
  </si>
  <si>
    <t>ICIC0003599</t>
  </si>
  <si>
    <t>ICIC0003608</t>
  </si>
  <si>
    <t>ICIC0003609</t>
  </si>
  <si>
    <t>ICIC0003610</t>
  </si>
  <si>
    <t>ICIC0003611</t>
  </si>
  <si>
    <t>ICIC0003651</t>
  </si>
  <si>
    <t>ICIC0003681</t>
  </si>
  <si>
    <t>ICIC0003685</t>
  </si>
  <si>
    <t>ICIC0003686</t>
  </si>
  <si>
    <t>ICIC0003709</t>
  </si>
  <si>
    <t>ICIC00BDSCB</t>
  </si>
  <si>
    <t>ICIC00CCBLT</t>
  </si>
  <si>
    <t>ICIC00GUCCB</t>
  </si>
  <si>
    <t>ICIC00HSBLW</t>
  </si>
  <si>
    <t>ICIC00IUCBL</t>
  </si>
  <si>
    <t>ICIC00JUCOB</t>
  </si>
  <si>
    <t>ICIC00KNUCB</t>
  </si>
  <si>
    <t>ICIC00MUCBA</t>
  </si>
  <si>
    <t>ICIC00MUCBL</t>
  </si>
  <si>
    <t>ICIC00PURDC</t>
  </si>
  <si>
    <t>ICIC00PURVA</t>
  </si>
  <si>
    <t>ICIC00RCCBL</t>
  </si>
  <si>
    <t>ICIC00SHIDD</t>
  </si>
  <si>
    <t>ICIC00SHNSB</t>
  </si>
  <si>
    <t>ICIC00SIDUC</t>
  </si>
  <si>
    <t>ICIC00TNSBL</t>
  </si>
  <si>
    <t>ICIC00TPUCB</t>
  </si>
  <si>
    <t>ICIC00TSMCB</t>
  </si>
  <si>
    <t>ICIC00TTCBL</t>
  </si>
  <si>
    <t>ICIC00TVUCB</t>
  </si>
  <si>
    <t>ICIC00VANSB</t>
  </si>
  <si>
    <t>ICIC0TREA00</t>
  </si>
  <si>
    <t>IBKL0000971</t>
  </si>
  <si>
    <t>IBKL0001368</t>
  </si>
  <si>
    <t>IBKL0001401</t>
  </si>
  <si>
    <t>IBKL0001427</t>
  </si>
  <si>
    <t>IBKL0001429</t>
  </si>
  <si>
    <t>IBKL0001432</t>
  </si>
  <si>
    <t>IBKL0001443</t>
  </si>
  <si>
    <t>IBKL0001468</t>
  </si>
  <si>
    <t>IBKL0001486</t>
  </si>
  <si>
    <t>IBKL0001487</t>
  </si>
  <si>
    <t>IBKL0001497</t>
  </si>
  <si>
    <t>IBKL0001498</t>
  </si>
  <si>
    <t>IBKL0001499</t>
  </si>
  <si>
    <t>IBKL0001502</t>
  </si>
  <si>
    <t>IBKL0001503</t>
  </si>
  <si>
    <t>IBKL0001512</t>
  </si>
  <si>
    <t>IBKL0001513</t>
  </si>
  <si>
    <t>IBKL0001533</t>
  </si>
  <si>
    <t>IBKL0001536</t>
  </si>
  <si>
    <t>IBKL0001538</t>
  </si>
  <si>
    <t>IBKL0001540</t>
  </si>
  <si>
    <t>IBKL0001547</t>
  </si>
  <si>
    <t>IBKL0001549</t>
  </si>
  <si>
    <t>IBKL0001551</t>
  </si>
  <si>
    <t>IBKL0001552</t>
  </si>
  <si>
    <t>IBKL0001554</t>
  </si>
  <si>
    <t>IBKL0001555</t>
  </si>
  <si>
    <t>IBKL0001561</t>
  </si>
  <si>
    <t>IBKL0001565</t>
  </si>
  <si>
    <t>IBKL0001566</t>
  </si>
  <si>
    <t>IBKL0001576</t>
  </si>
  <si>
    <t>IBKL0001579</t>
  </si>
  <si>
    <t>IBKL0001583</t>
  </si>
  <si>
    <t>IBKL0001594</t>
  </si>
  <si>
    <t>IBKL0001595</t>
  </si>
  <si>
    <t>IBKL0001597</t>
  </si>
  <si>
    <t>IBKL0001600</t>
  </si>
  <si>
    <t>IBKL0001617</t>
  </si>
  <si>
    <t>IBKL0001620</t>
  </si>
  <si>
    <t>IBKL0001621</t>
  </si>
  <si>
    <t>IBKL0001622</t>
  </si>
  <si>
    <t>IBKL0001623</t>
  </si>
  <si>
    <t>IBKL0001624</t>
  </si>
  <si>
    <t>IBKL0001626</t>
  </si>
  <si>
    <t>IBKL0001627</t>
  </si>
  <si>
    <t>IBKL0001628</t>
  </si>
  <si>
    <t>IBKL0001629</t>
  </si>
  <si>
    <t>IBKL0001630</t>
  </si>
  <si>
    <t>IBKL0001631</t>
  </si>
  <si>
    <t>IBKL0001632</t>
  </si>
  <si>
    <t>IBKL0001633</t>
  </si>
  <si>
    <t>IBKL0001634</t>
  </si>
  <si>
    <t>IBKL0001641</t>
  </si>
  <si>
    <t>IBKL0001644</t>
  </si>
  <si>
    <t>IBKL0001652</t>
  </si>
  <si>
    <t>IBKL0001654</t>
  </si>
  <si>
    <t>IBKL0001655</t>
  </si>
  <si>
    <t>IBKL0001656</t>
  </si>
  <si>
    <t>IBKL0001657</t>
  </si>
  <si>
    <t>IBKL0001665</t>
  </si>
  <si>
    <t>IBKL0001666</t>
  </si>
  <si>
    <t>IBKL0001667</t>
  </si>
  <si>
    <t>IBKL0001672</t>
  </si>
  <si>
    <t>IBKL0001673</t>
  </si>
  <si>
    <t>IBKL0001675</t>
  </si>
  <si>
    <t>IBKL0001676</t>
  </si>
  <si>
    <t>IBKL0001677</t>
  </si>
  <si>
    <t>IBKL0001678</t>
  </si>
  <si>
    <t>IBKL0001679</t>
  </si>
  <si>
    <t>IBKL0001680</t>
  </si>
  <si>
    <t>IBKL0001681</t>
  </si>
  <si>
    <t>IBKL0001682</t>
  </si>
  <si>
    <t>IBKL0001683</t>
  </si>
  <si>
    <t>IBKL0001684</t>
  </si>
  <si>
    <t>IBKL0001685</t>
  </si>
  <si>
    <t>IBKL0001686</t>
  </si>
  <si>
    <t>IBKL0001687</t>
  </si>
  <si>
    <t>IBKL0001688</t>
  </si>
  <si>
    <t>IBKL0001689</t>
  </si>
  <si>
    <t>IBKL0001690</t>
  </si>
  <si>
    <t>IBKL0001691</t>
  </si>
  <si>
    <t>IBKL0001692</t>
  </si>
  <si>
    <t>IBKL0001693</t>
  </si>
  <si>
    <t>IBKL0001695</t>
  </si>
  <si>
    <t>IBKL0001698</t>
  </si>
  <si>
    <t>IBKL0001699</t>
  </si>
  <si>
    <t>IBKL0001700</t>
  </si>
  <si>
    <t>IBKL0001701</t>
  </si>
  <si>
    <t>IBKL0001702</t>
  </si>
  <si>
    <t>IBKL0001703</t>
  </si>
  <si>
    <t>IBKL0001704</t>
  </si>
  <si>
    <t>IBKL0001705</t>
  </si>
  <si>
    <t>IBKL0001706</t>
  </si>
  <si>
    <t>IBKL0001707</t>
  </si>
  <si>
    <t>IBKL0001708</t>
  </si>
  <si>
    <t>IBKL0001709</t>
  </si>
  <si>
    <t>IBKL0001710</t>
  </si>
  <si>
    <t>IBKL0001711</t>
  </si>
  <si>
    <t>IBKL0001712</t>
  </si>
  <si>
    <t>IBKL0001713</t>
  </si>
  <si>
    <t>IBKL0001714</t>
  </si>
  <si>
    <t>IBKL0001715</t>
  </si>
  <si>
    <t>IBKL0001716</t>
  </si>
  <si>
    <t>IBKL0001717</t>
  </si>
  <si>
    <t>IBKL0001718</t>
  </si>
  <si>
    <t>IBKL0001719</t>
  </si>
  <si>
    <t>IBKL0001720</t>
  </si>
  <si>
    <t>IBKL0001721</t>
  </si>
  <si>
    <t>IBKL0001722</t>
  </si>
  <si>
    <t>IBKL0001723</t>
  </si>
  <si>
    <t>IBKL0001724</t>
  </si>
  <si>
    <t>IBKL0001725</t>
  </si>
  <si>
    <t>IBKL0001726</t>
  </si>
  <si>
    <t>IBKL0001727</t>
  </si>
  <si>
    <t>IBKL0001728</t>
  </si>
  <si>
    <t>IBKL0001729</t>
  </si>
  <si>
    <t>IBKL0001730</t>
  </si>
  <si>
    <t>IBKL0001731</t>
  </si>
  <si>
    <t>IBKL0001732</t>
  </si>
  <si>
    <t>IBKL0001733</t>
  </si>
  <si>
    <t>IBKL0001734</t>
  </si>
  <si>
    <t>IBKL0001735</t>
  </si>
  <si>
    <t>IBKL0001736</t>
  </si>
  <si>
    <t>IBKL0001737</t>
  </si>
  <si>
    <t>IBKL0001738</t>
  </si>
  <si>
    <t>IBKL0001739</t>
  </si>
  <si>
    <t>IBKL0001740</t>
  </si>
  <si>
    <t>IBKL0001741</t>
  </si>
  <si>
    <t>IBKL0001742</t>
  </si>
  <si>
    <t>IBKL0001743</t>
  </si>
  <si>
    <t>IBKL0001744</t>
  </si>
  <si>
    <t>IBKL0001745</t>
  </si>
  <si>
    <t>IBKL0001746</t>
  </si>
  <si>
    <t>IBKL0001747</t>
  </si>
  <si>
    <t>IBKL0001748</t>
  </si>
  <si>
    <t>IBKL0001749</t>
  </si>
  <si>
    <t>IBKL0001750</t>
  </si>
  <si>
    <t>IBKL0001751</t>
  </si>
  <si>
    <t>IBKL0001752</t>
  </si>
  <si>
    <t>IBKL0001753</t>
  </si>
  <si>
    <t>IBKL0001754</t>
  </si>
  <si>
    <t>IBKL0001755</t>
  </si>
  <si>
    <t>IBKL0001757</t>
  </si>
  <si>
    <t>IBKL0001758</t>
  </si>
  <si>
    <t>IBKL0001759</t>
  </si>
  <si>
    <t>IBKL0001761</t>
  </si>
  <si>
    <t>IBKL0001762</t>
  </si>
  <si>
    <t>IBKL0001763</t>
  </si>
  <si>
    <t>IBKL0001764</t>
  </si>
  <si>
    <t>IBKL0001765</t>
  </si>
  <si>
    <t>IBKL0001766</t>
  </si>
  <si>
    <t>IBKL0001767</t>
  </si>
  <si>
    <t>IBKL0001768</t>
  </si>
  <si>
    <t>IBKL0001769</t>
  </si>
  <si>
    <t>IBKL0001771</t>
  </si>
  <si>
    <t>IBKL0001772</t>
  </si>
  <si>
    <t>IBKL0001773</t>
  </si>
  <si>
    <t>IBKL0001776</t>
  </si>
  <si>
    <t>IBKL0001777</t>
  </si>
  <si>
    <t>IBKL0001780</t>
  </si>
  <si>
    <t>IBKL0001781</t>
  </si>
  <si>
    <t>IBKL0001782</t>
  </si>
  <si>
    <t>IBKL0001784</t>
  </si>
  <si>
    <t>IBKL0001785</t>
  </si>
  <si>
    <t>IBKL0001789</t>
  </si>
  <si>
    <t>IBKL0001790</t>
  </si>
  <si>
    <t>IBKL0001791</t>
  </si>
  <si>
    <t>IBKL0001793</t>
  </si>
  <si>
    <t>IBKL0001794</t>
  </si>
  <si>
    <t>IBKL0001795</t>
  </si>
  <si>
    <t>IBKL0001796</t>
  </si>
  <si>
    <t>IBKL0001797</t>
  </si>
  <si>
    <t>IBKL0001798</t>
  </si>
  <si>
    <t>IBKL0001799</t>
  </si>
  <si>
    <t>IBKL0001800</t>
  </si>
  <si>
    <t>IBKL0001802</t>
  </si>
  <si>
    <t>IBKL0001803</t>
  </si>
  <si>
    <t>IBKL0001805</t>
  </si>
  <si>
    <t>IBKL0001806</t>
  </si>
  <si>
    <t>IBKL0001807</t>
  </si>
  <si>
    <t>IBKL0001808</t>
  </si>
  <si>
    <t>IBKL0001809</t>
  </si>
  <si>
    <t>IBKL0001810</t>
  </si>
  <si>
    <t>IBKL0001811</t>
  </si>
  <si>
    <t>IBKL0001813</t>
  </si>
  <si>
    <t>IBKL0001814</t>
  </si>
  <si>
    <t>IBKL0001819</t>
  </si>
  <si>
    <t>IBKL0001820</t>
  </si>
  <si>
    <t>IBKL0001821</t>
  </si>
  <si>
    <t>IBKL0001822</t>
  </si>
  <si>
    <t>IBKL0001823</t>
  </si>
  <si>
    <t>IBKL0001825</t>
  </si>
  <si>
    <t>IBKL0001829</t>
  </si>
  <si>
    <t>IBKL0001831</t>
  </si>
  <si>
    <t>IBKL0001832</t>
  </si>
  <si>
    <t>IBKL0001833</t>
  </si>
  <si>
    <t>IBKL0001834</t>
  </si>
  <si>
    <t>IBKL0001835</t>
  </si>
  <si>
    <t>IBKL0001836</t>
  </si>
  <si>
    <t>IBKL0001837</t>
  </si>
  <si>
    <t>IBKL0001838</t>
  </si>
  <si>
    <t>IBKL0001839</t>
  </si>
  <si>
    <t>IBKL0001843</t>
  </si>
  <si>
    <t>IBKL0001844</t>
  </si>
  <si>
    <t>IBKL0001845</t>
  </si>
  <si>
    <t>IBKL0001846</t>
  </si>
  <si>
    <t>IBKL0001847</t>
  </si>
  <si>
    <t>IBKL0001848</t>
  </si>
  <si>
    <t>IBKL0001849</t>
  </si>
  <si>
    <t>IBKL0001850</t>
  </si>
  <si>
    <t>IBKL0001851</t>
  </si>
  <si>
    <t>IBKL0001853</t>
  </si>
  <si>
    <t>IBKL0001858</t>
  </si>
  <si>
    <t>IBKL0001859</t>
  </si>
  <si>
    <t>IBKL0001861</t>
  </si>
  <si>
    <t>IBKL0001863</t>
  </si>
  <si>
    <t>IBKL0001864</t>
  </si>
  <si>
    <t>IBKL0001865</t>
  </si>
  <si>
    <t>IBKL0001866</t>
  </si>
  <si>
    <t>IBKL0001867</t>
  </si>
  <si>
    <t>IBKL0001870</t>
  </si>
  <si>
    <t>IBKL0001873</t>
  </si>
  <si>
    <t>IBKL0001874</t>
  </si>
  <si>
    <t>IBKL0001877</t>
  </si>
  <si>
    <t>IBKL0001879</t>
  </si>
  <si>
    <t>IBKL0001880</t>
  </si>
  <si>
    <t>IBKL0001881</t>
  </si>
  <si>
    <t>IBKL0001882</t>
  </si>
  <si>
    <t>IBKL0001883</t>
  </si>
  <si>
    <t>IBKL0001884</t>
  </si>
  <si>
    <t>IBKL0001885</t>
  </si>
  <si>
    <t>IBKL0001886</t>
  </si>
  <si>
    <t>IBKL0001887</t>
  </si>
  <si>
    <t>IBKL0001888</t>
  </si>
  <si>
    <t>IBKL0001889</t>
  </si>
  <si>
    <t>IBKL0001890</t>
  </si>
  <si>
    <t>IBKL0001891</t>
  </si>
  <si>
    <t>IBKL0001894</t>
  </si>
  <si>
    <t>IBKL0001895</t>
  </si>
  <si>
    <t>IBKL0001896</t>
  </si>
  <si>
    <t>IBKL0001897</t>
  </si>
  <si>
    <t>IBKL0001898</t>
  </si>
  <si>
    <t>IBKL0001899</t>
  </si>
  <si>
    <t>IBKL0001900</t>
  </si>
  <si>
    <t>IBKL0001901</t>
  </si>
  <si>
    <t>IBKL0001910</t>
  </si>
  <si>
    <t>IBKL0001914</t>
  </si>
  <si>
    <t>IBKL0001915</t>
  </si>
  <si>
    <t>IBKL0001916</t>
  </si>
  <si>
    <t>IBKL0001917</t>
  </si>
  <si>
    <t>IBKL0001918</t>
  </si>
  <si>
    <t>IBKL0001919</t>
  </si>
  <si>
    <t>IBKL0001920</t>
  </si>
  <si>
    <t>IBKL0001923</t>
  </si>
  <si>
    <t>IBKL0001925</t>
  </si>
  <si>
    <t>IBKL0001926</t>
  </si>
  <si>
    <t>IBKL0001929</t>
  </si>
  <si>
    <t>IBKL0001931</t>
  </si>
  <si>
    <t>IBKL0001933</t>
  </si>
  <si>
    <t>IBKL0001940</t>
  </si>
  <si>
    <t>IBKL0001942</t>
  </si>
  <si>
    <t>IBKL0001943</t>
  </si>
  <si>
    <t>IBKL0001944</t>
  </si>
  <si>
    <t>IBKL0001952</t>
  </si>
  <si>
    <t>IBKL0001953</t>
  </si>
  <si>
    <t>IBKL0001954</t>
  </si>
  <si>
    <t>IBKL0001955</t>
  </si>
  <si>
    <t>IBKL0001961</t>
  </si>
  <si>
    <t>IBKL0001964</t>
  </si>
  <si>
    <t>IBKL0001975</t>
  </si>
  <si>
    <t>IBKL0001980</t>
  </si>
  <si>
    <t>IBKL0001983</t>
  </si>
  <si>
    <t>IBKL0001988</t>
  </si>
  <si>
    <t>IBKL0002001</t>
  </si>
  <si>
    <t>IBKL0002002</t>
  </si>
  <si>
    <t>IBKL0002004</t>
  </si>
  <si>
    <t>IBKL0002008</t>
  </si>
  <si>
    <t>IBKL0002031</t>
  </si>
  <si>
    <t>IBKL0008018</t>
  </si>
  <si>
    <t>IBKL0009998</t>
  </si>
  <si>
    <t>IBKL0029T16</t>
  </si>
  <si>
    <t>IBKL0029T17</t>
  </si>
  <si>
    <t>IBKL0029T18</t>
  </si>
  <si>
    <t>IBKL0031VCB</t>
  </si>
  <si>
    <t>IBKL0041SCB</t>
  </si>
  <si>
    <t>IBKL0042KC1</t>
  </si>
  <si>
    <t>IBKL0042KC2</t>
  </si>
  <si>
    <t>IBKL0042KC3</t>
  </si>
  <si>
    <t>IBKL0042KC4</t>
  </si>
  <si>
    <t>IBKL0042KC5</t>
  </si>
  <si>
    <t>IBKL0042KC6</t>
  </si>
  <si>
    <t>IBKL0042KC7</t>
  </si>
  <si>
    <t>IBKL0042KC8</t>
  </si>
  <si>
    <t>IBKL0042KC9</t>
  </si>
  <si>
    <t>IBKL0069BUB</t>
  </si>
  <si>
    <t>IBKL0069SMS</t>
  </si>
  <si>
    <t>IBKL0070T01</t>
  </si>
  <si>
    <t>IBKL0070T02</t>
  </si>
  <si>
    <t>IBKL0070T03</t>
  </si>
  <si>
    <t>IBKL0070T04</t>
  </si>
  <si>
    <t>IBKL0070T05</t>
  </si>
  <si>
    <t>IBKL0070T06</t>
  </si>
  <si>
    <t>IBKL0070T07</t>
  </si>
  <si>
    <t>IBKL0070T08</t>
  </si>
  <si>
    <t>IBKL0070T09</t>
  </si>
  <si>
    <t>IBKL0070T10</t>
  </si>
  <si>
    <t>IBKL0070T11</t>
  </si>
  <si>
    <t>IBKL0070T12</t>
  </si>
  <si>
    <t>IBKL0070T13</t>
  </si>
  <si>
    <t>IBKL0070T14</t>
  </si>
  <si>
    <t>IBKL0070T15</t>
  </si>
  <si>
    <t>IBKL0070T16</t>
  </si>
  <si>
    <t>IBKL0070T17</t>
  </si>
  <si>
    <t>IBKL0070T18</t>
  </si>
  <si>
    <t>IBKL0070T19</t>
  </si>
  <si>
    <t>IBKL0070T20</t>
  </si>
  <si>
    <t>IBKL0070T21</t>
  </si>
  <si>
    <t>IBKL0070T22</t>
  </si>
  <si>
    <t>IBKL0070T23</t>
  </si>
  <si>
    <t>IBKL0070T24</t>
  </si>
  <si>
    <t>IBKL0070T25</t>
  </si>
  <si>
    <t>IBKL0070T26</t>
  </si>
  <si>
    <t>IBKL0070T27</t>
  </si>
  <si>
    <t>IBKL0070T28</t>
  </si>
  <si>
    <t>IBKL0070T29</t>
  </si>
  <si>
    <t>IBKL0070T30</t>
  </si>
  <si>
    <t>IBKL0070T31</t>
  </si>
  <si>
    <t>IBKL0070T32</t>
  </si>
  <si>
    <t>IBKL0070T33</t>
  </si>
  <si>
    <t>IBKL0070T34</t>
  </si>
  <si>
    <t>IBKL0078MCT</t>
  </si>
  <si>
    <t>IBKL0093KTC</t>
  </si>
  <si>
    <t>IBKL0100ITB</t>
  </si>
  <si>
    <t>IBKL0100SKP</t>
  </si>
  <si>
    <t>IBKL0101BBU</t>
  </si>
  <si>
    <t>IBKL0101BZR</t>
  </si>
  <si>
    <t>IBKL0101JMS</t>
  </si>
  <si>
    <t>IBKL0101MCB</t>
  </si>
  <si>
    <t>IBKL0101MUC</t>
  </si>
  <si>
    <t>IBKL0101PUC</t>
  </si>
  <si>
    <t>IBKL0101SBC</t>
  </si>
  <si>
    <t>IBKL0103925</t>
  </si>
  <si>
    <t>IBKL01066RC</t>
  </si>
  <si>
    <t>IBKL0114PCB</t>
  </si>
  <si>
    <t>IBKL0116JCB</t>
  </si>
  <si>
    <t>IBKL0116JSB</t>
  </si>
  <si>
    <t>IBKL0116KUC</t>
  </si>
  <si>
    <t>IBKL0116VMC</t>
  </si>
  <si>
    <t>IBKL01259GB</t>
  </si>
  <si>
    <t>IBKL01269UB</t>
  </si>
  <si>
    <t>IBKL01272PC</t>
  </si>
  <si>
    <t>IBKL01307KU</t>
  </si>
  <si>
    <t>IBKL01340DT</t>
  </si>
  <si>
    <t>IBKL01602DP</t>
  </si>
  <si>
    <t>IBKL01606BM</t>
  </si>
  <si>
    <t>IBKL01606BP</t>
  </si>
  <si>
    <t>IBKL0161APC</t>
  </si>
  <si>
    <t>IBKL01642C1</t>
  </si>
  <si>
    <t>IBKL01642C2</t>
  </si>
  <si>
    <t>IBKL01642C3</t>
  </si>
  <si>
    <t>IBKL01642C4</t>
  </si>
  <si>
    <t>IBKL01642C5</t>
  </si>
  <si>
    <t>IBKL01642C6</t>
  </si>
  <si>
    <t>IBKL01642C7</t>
  </si>
  <si>
    <t>IBKL01642C8</t>
  </si>
  <si>
    <t>IBKL01642C9</t>
  </si>
  <si>
    <t>IBKL01642RP</t>
  </si>
  <si>
    <t>IBKL0189PUC</t>
  </si>
  <si>
    <t>IBKL0218HNS</t>
  </si>
  <si>
    <t>IBKL0250A08</t>
  </si>
  <si>
    <t>IBKL0296RDC</t>
  </si>
  <si>
    <t>IBKL0305AUC</t>
  </si>
  <si>
    <t>IBKL0362TVC</t>
  </si>
  <si>
    <t>IBKL0365SVC</t>
  </si>
  <si>
    <t>IBKL0401THC</t>
  </si>
  <si>
    <t>IBKL042KC10</t>
  </si>
  <si>
    <t>IBKL042KC11</t>
  </si>
  <si>
    <t>IBKL042KC12</t>
  </si>
  <si>
    <t>IBKL042KC13</t>
  </si>
  <si>
    <t>IBKL042KC14</t>
  </si>
  <si>
    <t>IBKL042KC15</t>
  </si>
  <si>
    <t>IBKL042KC16</t>
  </si>
  <si>
    <t>IBKL042KC17</t>
  </si>
  <si>
    <t>IBKL042KC18</t>
  </si>
  <si>
    <t>IBKL0458NJM</t>
  </si>
  <si>
    <t>IBKL0464P01</t>
  </si>
  <si>
    <t>IBKL0464P02</t>
  </si>
  <si>
    <t>IBKL0464P03</t>
  </si>
  <si>
    <t>IBKL0464P04</t>
  </si>
  <si>
    <t>IBKL0464P05</t>
  </si>
  <si>
    <t>IBKL0464P06</t>
  </si>
  <si>
    <t>IBKL0464P07</t>
  </si>
  <si>
    <t>IBKL0464P08</t>
  </si>
  <si>
    <t>IBKL0464P09</t>
  </si>
  <si>
    <t>IBKL0464P10</t>
  </si>
  <si>
    <t>IBKL0467JSB</t>
  </si>
  <si>
    <t>IBKL0467NS1</t>
  </si>
  <si>
    <t>IBKL0467NS2</t>
  </si>
  <si>
    <t>IBKL0467NS3</t>
  </si>
  <si>
    <t>IBKL0467NS4</t>
  </si>
  <si>
    <t>IBKL0477MUC</t>
  </si>
  <si>
    <t>IBKL0483DND</t>
  </si>
  <si>
    <t>IBKL0484MDM</t>
  </si>
  <si>
    <t>IBKL0497LUC</t>
  </si>
  <si>
    <t>IBKL0617S01</t>
  </si>
  <si>
    <t>IBKL0617S02</t>
  </si>
  <si>
    <t>IBKL0617S03</t>
  </si>
  <si>
    <t>IBKL0617S04</t>
  </si>
  <si>
    <t>IBKL0617S05</t>
  </si>
  <si>
    <t>IBKL0617S06</t>
  </si>
  <si>
    <t>IBKL0617S07</t>
  </si>
  <si>
    <t>IBKL0617S08</t>
  </si>
  <si>
    <t>IBKL0617S09</t>
  </si>
  <si>
    <t>IBKL0617S10</t>
  </si>
  <si>
    <t>IBKL0617S11</t>
  </si>
  <si>
    <t>IBKL0617S12</t>
  </si>
  <si>
    <t>IBKL0617S13</t>
  </si>
  <si>
    <t>IBKL0617S14</t>
  </si>
  <si>
    <t>IBKL0617S15</t>
  </si>
  <si>
    <t>IBKL0617S16</t>
  </si>
  <si>
    <t>IBKL0617S17</t>
  </si>
  <si>
    <t>IBKL0617S18</t>
  </si>
  <si>
    <t>IBKL0617S19</t>
  </si>
  <si>
    <t>IBKL0617S20</t>
  </si>
  <si>
    <t>IBKL0617S21</t>
  </si>
  <si>
    <t>IBKL0617S22</t>
  </si>
  <si>
    <t>IBKL0617S23</t>
  </si>
  <si>
    <t>IBKL0617S24</t>
  </si>
  <si>
    <t>IBKL0617S25</t>
  </si>
  <si>
    <t>IBKL0617S26</t>
  </si>
  <si>
    <t>IBKL0617S27</t>
  </si>
  <si>
    <t>IBKL0617S28</t>
  </si>
  <si>
    <t>IBKL0617S29</t>
  </si>
  <si>
    <t>IBKL0617S30</t>
  </si>
  <si>
    <t>IBKL0617S31</t>
  </si>
  <si>
    <t>IBKL0617S32</t>
  </si>
  <si>
    <t>IBKL0617S33</t>
  </si>
  <si>
    <t>IBKL0617S34</t>
  </si>
  <si>
    <t>IBKL0617S35</t>
  </si>
  <si>
    <t>IBKL0617S36</t>
  </si>
  <si>
    <t>IBKL0617S37</t>
  </si>
  <si>
    <t>IBKL0617S38</t>
  </si>
  <si>
    <t>IBKL0617S39</t>
  </si>
  <si>
    <t>IBKL0617S40</t>
  </si>
  <si>
    <t>IBKL0617S41</t>
  </si>
  <si>
    <t>IBKL0617S42</t>
  </si>
  <si>
    <t>IBKL0617S43</t>
  </si>
  <si>
    <t>IBKL0617S44</t>
  </si>
  <si>
    <t>IBKL0617S45</t>
  </si>
  <si>
    <t>IBKL0617S46</t>
  </si>
  <si>
    <t>IBKL0617S47</t>
  </si>
  <si>
    <t>IBKL0617S48</t>
  </si>
  <si>
    <t>IBKL0617S49</t>
  </si>
  <si>
    <t>IBKL0617S50</t>
  </si>
  <si>
    <t>IBKL0617STB</t>
  </si>
  <si>
    <t>IBKL0697ANS</t>
  </si>
  <si>
    <t>IBKL0737Q01</t>
  </si>
  <si>
    <t>IBKL0737Q02</t>
  </si>
  <si>
    <t>IBKL0737Q03</t>
  </si>
  <si>
    <t>IBKL0737Q04</t>
  </si>
  <si>
    <t>IBKL0737Q05</t>
  </si>
  <si>
    <t>IBKL0737Q06</t>
  </si>
  <si>
    <t>IBKL0737Q07</t>
  </si>
  <si>
    <t>IBKL0737Q08</t>
  </si>
  <si>
    <t>IBKL0763P01</t>
  </si>
  <si>
    <t>IBKL0763P02</t>
  </si>
  <si>
    <t>IBKL0763P03</t>
  </si>
  <si>
    <t>IBKL0763P04</t>
  </si>
  <si>
    <t>IBKL0763P05</t>
  </si>
  <si>
    <t>IBKL0763P06</t>
  </si>
  <si>
    <t>IBKL0763P07</t>
  </si>
  <si>
    <t>IBKL0763P08</t>
  </si>
  <si>
    <t>IBKL0763P09</t>
  </si>
  <si>
    <t>IBKL0763P10</t>
  </si>
  <si>
    <t>IBKL0763P11</t>
  </si>
  <si>
    <t>IBKL0763P12</t>
  </si>
  <si>
    <t>IBKL0763P13</t>
  </si>
  <si>
    <t>IBKL0763P14</t>
  </si>
  <si>
    <t>IBKL0763P15</t>
  </si>
  <si>
    <t>IDIB000A173</t>
  </si>
  <si>
    <t>IDIB000A174</t>
  </si>
  <si>
    <t>IDIB000A175</t>
  </si>
  <si>
    <t>IDIB000A176</t>
  </si>
  <si>
    <t>IDIB000A177</t>
  </si>
  <si>
    <t>IDIB000A178</t>
  </si>
  <si>
    <t>IDIB000B165</t>
  </si>
  <si>
    <t>IDIB000B166</t>
  </si>
  <si>
    <t>IDIB000B167</t>
  </si>
  <si>
    <t>IDIB000B168</t>
  </si>
  <si>
    <t>IDIB000B169</t>
  </si>
  <si>
    <t>IDIB000B170</t>
  </si>
  <si>
    <t>IDIB000B171</t>
  </si>
  <si>
    <t>IDIB000B172</t>
  </si>
  <si>
    <t>IDIB000B173</t>
  </si>
  <si>
    <t>IDIB000C080</t>
  </si>
  <si>
    <t>IDIB000C159</t>
  </si>
  <si>
    <t>IDIB000C160</t>
  </si>
  <si>
    <t>IDIB000C161</t>
  </si>
  <si>
    <t>IDIB000D078</t>
  </si>
  <si>
    <t>IDIB000D079</t>
  </si>
  <si>
    <t>IDIB000D080</t>
  </si>
  <si>
    <t>IDIB000D081</t>
  </si>
  <si>
    <t>IDIB000E038</t>
  </si>
  <si>
    <t>IDIB000E039</t>
  </si>
  <si>
    <t>IDIB000E040</t>
  </si>
  <si>
    <t>IDIB000E041</t>
  </si>
  <si>
    <t>IDIB000F010</t>
  </si>
  <si>
    <t>IDIB000F011</t>
  </si>
  <si>
    <t>IDIB000G104</t>
  </si>
  <si>
    <t>IDIB000G105</t>
  </si>
  <si>
    <t>IDIB000G106</t>
  </si>
  <si>
    <t>IDIB000G107</t>
  </si>
  <si>
    <t>IDIB000G108</t>
  </si>
  <si>
    <t>IDIB000G109</t>
  </si>
  <si>
    <t>IDIB000G110</t>
  </si>
  <si>
    <t>IDIB000G111</t>
  </si>
  <si>
    <t>IDIB000G112</t>
  </si>
  <si>
    <t>IDIB000H048</t>
  </si>
  <si>
    <t>IDIB000H049</t>
  </si>
  <si>
    <t>IDIB000H050</t>
  </si>
  <si>
    <t>IDIB000H051</t>
  </si>
  <si>
    <t>IDIB000H052</t>
  </si>
  <si>
    <t>IDIB000J052</t>
  </si>
  <si>
    <t>IDIB000J053</t>
  </si>
  <si>
    <t>IDIB000J054</t>
  </si>
  <si>
    <t>IDIB000K260</t>
  </si>
  <si>
    <t>IDIB000K261</t>
  </si>
  <si>
    <t>IDIB000K262</t>
  </si>
  <si>
    <t>IDIB000K263</t>
  </si>
  <si>
    <t>IDIB000K264</t>
  </si>
  <si>
    <t>IDIB000K265</t>
  </si>
  <si>
    <t>IDIB000K266</t>
  </si>
  <si>
    <t>IDIB000K267</t>
  </si>
  <si>
    <t>IDIB000K268</t>
  </si>
  <si>
    <t>IDIB000K269</t>
  </si>
  <si>
    <t>IDIB000K270</t>
  </si>
  <si>
    <t>IDIB000K271</t>
  </si>
  <si>
    <t>IDIB000K272</t>
  </si>
  <si>
    <t>IDIB000K273</t>
  </si>
  <si>
    <t>IDIB000L021</t>
  </si>
  <si>
    <t>IDIB000L022</t>
  </si>
  <si>
    <t>IDIB000L023</t>
  </si>
  <si>
    <t>IDIB000L024</t>
  </si>
  <si>
    <t>IDIB000M283</t>
  </si>
  <si>
    <t>IDIB000M284</t>
  </si>
  <si>
    <t>IDIB000M285</t>
  </si>
  <si>
    <t>IDIB000M287</t>
  </si>
  <si>
    <t>IDIB000M288</t>
  </si>
  <si>
    <t>IDIB000M289</t>
  </si>
  <si>
    <t>IDIB000M290</t>
  </si>
  <si>
    <t>IDIB000M291</t>
  </si>
  <si>
    <t>IDIB000M292</t>
  </si>
  <si>
    <t>IDIB000M293</t>
  </si>
  <si>
    <t>IDIB000M294</t>
  </si>
  <si>
    <t>IDIB000M295</t>
  </si>
  <si>
    <t>IDIB000M296</t>
  </si>
  <si>
    <t>IDIB000M297</t>
  </si>
  <si>
    <t>IDIB000M298</t>
  </si>
  <si>
    <t>IDIB000M299</t>
  </si>
  <si>
    <t>IDIB000M300</t>
  </si>
  <si>
    <t>IDIB000N148</t>
  </si>
  <si>
    <t>IDIB000N149</t>
  </si>
  <si>
    <t>IDIB000N150</t>
  </si>
  <si>
    <t>IDIB000N151</t>
  </si>
  <si>
    <t>IDIB000N152</t>
  </si>
  <si>
    <t>IDIB000N153</t>
  </si>
  <si>
    <t>IDIB000O028</t>
  </si>
  <si>
    <t>IDIB000P226</t>
  </si>
  <si>
    <t>IDIB000P227</t>
  </si>
  <si>
    <t>IDIB000P228</t>
  </si>
  <si>
    <t>IDIB000P229</t>
  </si>
  <si>
    <t>IDIB000P230</t>
  </si>
  <si>
    <t>IDIB000P231</t>
  </si>
  <si>
    <t>IDIB000P232</t>
  </si>
  <si>
    <t>IDIB000R093</t>
  </si>
  <si>
    <t>IDIB000R094</t>
  </si>
  <si>
    <t>IDIB000R095</t>
  </si>
  <si>
    <t>IDIB000R096</t>
  </si>
  <si>
    <t>IDIB000R097</t>
  </si>
  <si>
    <t>IDIB000S240</t>
  </si>
  <si>
    <t>IDIB000S241</t>
  </si>
  <si>
    <t>IDIB000S242</t>
  </si>
  <si>
    <t>IDIB000S243</t>
  </si>
  <si>
    <t>IDIB000S244</t>
  </si>
  <si>
    <t>IDIB000S246</t>
  </si>
  <si>
    <t>IDIB000S247</t>
  </si>
  <si>
    <t>IDIB000S248</t>
  </si>
  <si>
    <t>IDIB000S249</t>
  </si>
  <si>
    <t>IDIB000S250</t>
  </si>
  <si>
    <t>IDIB000S251</t>
  </si>
  <si>
    <t>IDIB000S252</t>
  </si>
  <si>
    <t>IDIB000S253</t>
  </si>
  <si>
    <t>IDIB000S254</t>
  </si>
  <si>
    <t>IDIB000S256</t>
  </si>
  <si>
    <t>IDIB000S257</t>
  </si>
  <si>
    <t>IDIB000S258</t>
  </si>
  <si>
    <t>IDIB000S259</t>
  </si>
  <si>
    <t>IDIB000S260</t>
  </si>
  <si>
    <t>IDIB000S261</t>
  </si>
  <si>
    <t>IDIB000S262</t>
  </si>
  <si>
    <t>IDIB000S263</t>
  </si>
  <si>
    <t>IDIB000S264</t>
  </si>
  <si>
    <t>IDIB000T172</t>
  </si>
  <si>
    <t>IDIB000T173</t>
  </si>
  <si>
    <t>IDIB000T174</t>
  </si>
  <si>
    <t>IDIB000T175</t>
  </si>
  <si>
    <t>IDIB000T176</t>
  </si>
  <si>
    <t>IDIB000T177</t>
  </si>
  <si>
    <t>IDIB000T178</t>
  </si>
  <si>
    <t>IDIB000T179</t>
  </si>
  <si>
    <t>IDIB000T180</t>
  </si>
  <si>
    <t>IDIB000T181</t>
  </si>
  <si>
    <t>IDIB000U034</t>
  </si>
  <si>
    <t>IDIB000U035</t>
  </si>
  <si>
    <t>IDIB000U036</t>
  </si>
  <si>
    <t>IDIB000U037</t>
  </si>
  <si>
    <t>IDIB000V120</t>
  </si>
  <si>
    <t>IDIB000V121</t>
  </si>
  <si>
    <t>IDIB000V122</t>
  </si>
  <si>
    <t>IDIB000V123</t>
  </si>
  <si>
    <t>IDIB000V124</t>
  </si>
  <si>
    <t>IDIB000V125</t>
  </si>
  <si>
    <t>IDIB000V126</t>
  </si>
  <si>
    <t>IDIB000V127</t>
  </si>
  <si>
    <t>IDIB000W017</t>
  </si>
  <si>
    <t>IOBA0002666</t>
  </si>
  <si>
    <t>IOBA0003328</t>
  </si>
  <si>
    <t>IOBA0003363</t>
  </si>
  <si>
    <t>IOBA0003515</t>
  </si>
  <si>
    <t>IOBA0003526</t>
  </si>
  <si>
    <t>IOBA0003601</t>
  </si>
  <si>
    <t>IOBA0003602</t>
  </si>
  <si>
    <t>IOBA0003604</t>
  </si>
  <si>
    <t>IOBA0003630</t>
  </si>
  <si>
    <t>IOBA0003631</t>
  </si>
  <si>
    <t>IOBA0003642</t>
  </si>
  <si>
    <t>IOBA0003644</t>
  </si>
  <si>
    <t>IOBA0003646</t>
  </si>
  <si>
    <t>IOBA0003649</t>
  </si>
  <si>
    <t>IOBA0003652</t>
  </si>
  <si>
    <t>IOBA0003653</t>
  </si>
  <si>
    <t>IOBA0003654</t>
  </si>
  <si>
    <t>IOBA0003655</t>
  </si>
  <si>
    <t>IOBA0003656</t>
  </si>
  <si>
    <t>IOBA0003657</t>
  </si>
  <si>
    <t>IOBA0003660</t>
  </si>
  <si>
    <t>IOBA0003662</t>
  </si>
  <si>
    <t>IOBA0003663</t>
  </si>
  <si>
    <t>IOBA0003664</t>
  </si>
  <si>
    <t>IOBA0003665</t>
  </si>
  <si>
    <t>IOBA0003666</t>
  </si>
  <si>
    <t>IOBA0003667</t>
  </si>
  <si>
    <t>IOBA0003668</t>
  </si>
  <si>
    <t>IOBA0003669</t>
  </si>
  <si>
    <t>IOBA0003670</t>
  </si>
  <si>
    <t>IOBA0003671</t>
  </si>
  <si>
    <t>IOBA0003672</t>
  </si>
  <si>
    <t>IOBA0003674</t>
  </si>
  <si>
    <t>IOBA0003675</t>
  </si>
  <si>
    <t>IOBA0003676</t>
  </si>
  <si>
    <t>IOBA0003677</t>
  </si>
  <si>
    <t>IOBA0003678</t>
  </si>
  <si>
    <t>IOBA0003679</t>
  </si>
  <si>
    <t>IOBA0003680</t>
  </si>
  <si>
    <t>IOBA0003681</t>
  </si>
  <si>
    <t>IOBA0003682</t>
  </si>
  <si>
    <t>IOBA0003683</t>
  </si>
  <si>
    <t>IOBA0003684</t>
  </si>
  <si>
    <t>IOBA0003685</t>
  </si>
  <si>
    <t>IOBA0003686</t>
  </si>
  <si>
    <t>IOBA0003687</t>
  </si>
  <si>
    <t>IOBA0003688</t>
  </si>
  <si>
    <t>IOBA0003689</t>
  </si>
  <si>
    <t>IOBA0003690</t>
  </si>
  <si>
    <t>IOBA0003691</t>
  </si>
  <si>
    <t>IOBA0003692</t>
  </si>
  <si>
    <t>IOBA0003693</t>
  </si>
  <si>
    <t>IOBA0003694</t>
  </si>
  <si>
    <t>IOBA0003695</t>
  </si>
  <si>
    <t>IOBA0003696</t>
  </si>
  <si>
    <t>IOBA0003697</t>
  </si>
  <si>
    <t>IOBA0003698</t>
  </si>
  <si>
    <t>IOBA0003699</t>
  </si>
  <si>
    <t>IOBA0003700</t>
  </si>
  <si>
    <t>IOBA0003701</t>
  </si>
  <si>
    <t>IOBA0003702</t>
  </si>
  <si>
    <t>IOBA0003703</t>
  </si>
  <si>
    <t>IOBA0003704</t>
  </si>
  <si>
    <t>IOBA0003707</t>
  </si>
  <si>
    <t>IOBA0003708</t>
  </si>
  <si>
    <t>IOBA0003709</t>
  </si>
  <si>
    <t>IOBA0003711</t>
  </si>
  <si>
    <t>IOBA0003713</t>
  </si>
  <si>
    <t>IOBA0003714</t>
  </si>
  <si>
    <t>IOBA0003716</t>
  </si>
  <si>
    <t>IOBA0003717</t>
  </si>
  <si>
    <t>IOBA0003718</t>
  </si>
  <si>
    <t>IOBA0003719</t>
  </si>
  <si>
    <t>IOBA0003720</t>
  </si>
  <si>
    <t>IOBA0003721</t>
  </si>
  <si>
    <t>IOBA0003722</t>
  </si>
  <si>
    <t>IOBA0003723</t>
  </si>
  <si>
    <t>IOBA0003724</t>
  </si>
  <si>
    <t>IOBA0003725</t>
  </si>
  <si>
    <t>IOBA0003726</t>
  </si>
  <si>
    <t>IOBA0003727</t>
  </si>
  <si>
    <t>IOBA0003728</t>
  </si>
  <si>
    <t>IOBA0003730</t>
  </si>
  <si>
    <t>IOBA0003731</t>
  </si>
  <si>
    <t>IOBA0003732</t>
  </si>
  <si>
    <t>IOBA0003735</t>
  </si>
  <si>
    <t>IOBA0003736</t>
  </si>
  <si>
    <t>IOBA0003737</t>
  </si>
  <si>
    <t>IOBA0003738</t>
  </si>
  <si>
    <t>IOBA0003741</t>
  </si>
  <si>
    <t>IOBA0003742</t>
  </si>
  <si>
    <t>IOBA0003743</t>
  </si>
  <si>
    <t>IOBA0003745</t>
  </si>
  <si>
    <t>IOBA0003746</t>
  </si>
  <si>
    <t>IOBA0003747</t>
  </si>
  <si>
    <t>IOBA0003748</t>
  </si>
  <si>
    <t>INDB0000477</t>
  </si>
  <si>
    <t>INDB0000538</t>
  </si>
  <si>
    <t>INDB0000553</t>
  </si>
  <si>
    <t>INDB0000574</t>
  </si>
  <si>
    <t>INDB0000594</t>
  </si>
  <si>
    <t>INDB0000596</t>
  </si>
  <si>
    <t>INDB0000597</t>
  </si>
  <si>
    <t>INDB0000598</t>
  </si>
  <si>
    <t>INDB0000599</t>
  </si>
  <si>
    <t>INDB0000600</t>
  </si>
  <si>
    <t>INDB0000601</t>
  </si>
  <si>
    <t>INDB0000602</t>
  </si>
  <si>
    <t>INDB0000604</t>
  </si>
  <si>
    <t>INDB0000605</t>
  </si>
  <si>
    <t>INDB0000606</t>
  </si>
  <si>
    <t>INDB0000607</t>
  </si>
  <si>
    <t>INDB0000608</t>
  </si>
  <si>
    <t>INDB0000609</t>
  </si>
  <si>
    <t>INDB0000610</t>
  </si>
  <si>
    <t>INDB0000611</t>
  </si>
  <si>
    <t>INDB0000612</t>
  </si>
  <si>
    <t>INDB0000613</t>
  </si>
  <si>
    <t>INDB0000614</t>
  </si>
  <si>
    <t>INDB0000615</t>
  </si>
  <si>
    <t>INDB0000616</t>
  </si>
  <si>
    <t>INDB0000617</t>
  </si>
  <si>
    <t>INDB0000618</t>
  </si>
  <si>
    <t>INDB0000619</t>
  </si>
  <si>
    <t>INDB0000620</t>
  </si>
  <si>
    <t>INDB0000621</t>
  </si>
  <si>
    <t>INDB0000622</t>
  </si>
  <si>
    <t>INDB0000623</t>
  </si>
  <si>
    <t>INDB0000624</t>
  </si>
  <si>
    <t>INDB0000626</t>
  </si>
  <si>
    <t>INDB0000627</t>
  </si>
  <si>
    <t>INDB0000628</t>
  </si>
  <si>
    <t>INDB0000629</t>
  </si>
  <si>
    <t>INDB0000630</t>
  </si>
  <si>
    <t>INDB0000631</t>
  </si>
  <si>
    <t>INDB0000632</t>
  </si>
  <si>
    <t>INDB0000633</t>
  </si>
  <si>
    <t>INDB0000634</t>
  </si>
  <si>
    <t>INDB0000635</t>
  </si>
  <si>
    <t>INDB0000636</t>
  </si>
  <si>
    <t>INDB0000637</t>
  </si>
  <si>
    <t>INDB0000638</t>
  </si>
  <si>
    <t>INDB0000639</t>
  </si>
  <si>
    <t>INDB0000640</t>
  </si>
  <si>
    <t>INDB0000641</t>
  </si>
  <si>
    <t>INDB0000642</t>
  </si>
  <si>
    <t>INDB0000643</t>
  </si>
  <si>
    <t>INDB0000644</t>
  </si>
  <si>
    <t>INDB0000645</t>
  </si>
  <si>
    <t>INDB0000646</t>
  </si>
  <si>
    <t>INDB0000647</t>
  </si>
  <si>
    <t>INDB0000648</t>
  </si>
  <si>
    <t>INDB0000649</t>
  </si>
  <si>
    <t>INDB0000650</t>
  </si>
  <si>
    <t>INDB0000651</t>
  </si>
  <si>
    <t>INDB0000652</t>
  </si>
  <si>
    <t>INDB0000653</t>
  </si>
  <si>
    <t>INDB0000654</t>
  </si>
  <si>
    <t>INDB0000655</t>
  </si>
  <si>
    <t>INDB0000656</t>
  </si>
  <si>
    <t>INDB0000657</t>
  </si>
  <si>
    <t>INDB0000658</t>
  </si>
  <si>
    <t>INDB0000659</t>
  </si>
  <si>
    <t>INDB0000660</t>
  </si>
  <si>
    <t>INDB0000662</t>
  </si>
  <si>
    <t>INDB0000663</t>
  </si>
  <si>
    <t>INDB0000664</t>
  </si>
  <si>
    <t>INDB0000665</t>
  </si>
  <si>
    <t>INDB0000666</t>
  </si>
  <si>
    <t>INDB0000667</t>
  </si>
  <si>
    <t>INDB0000668</t>
  </si>
  <si>
    <t>INDB0000669</t>
  </si>
  <si>
    <t>INDB0000670</t>
  </si>
  <si>
    <t>INDB0000671</t>
  </si>
  <si>
    <t>INDB0000672</t>
  </si>
  <si>
    <t>INDB0000673</t>
  </si>
  <si>
    <t>INDB0000674</t>
  </si>
  <si>
    <t>INDB0000675</t>
  </si>
  <si>
    <t>INDB0000676</t>
  </si>
  <si>
    <t>INDB0000677</t>
  </si>
  <si>
    <t>INDB0000678</t>
  </si>
  <si>
    <t>INDB0000679</t>
  </si>
  <si>
    <t>INDB0000680</t>
  </si>
  <si>
    <t>INDB0000682</t>
  </si>
  <si>
    <t>INDB0000683</t>
  </si>
  <si>
    <t>INDB0000684</t>
  </si>
  <si>
    <t>INDB0000685</t>
  </si>
  <si>
    <t>INDB0000686</t>
  </si>
  <si>
    <t>INDB0000687</t>
  </si>
  <si>
    <t>INDB0000688</t>
  </si>
  <si>
    <t>INDB0000689</t>
  </si>
  <si>
    <t>INDB0000690</t>
  </si>
  <si>
    <t>INDB0000691</t>
  </si>
  <si>
    <t>INDB0000692</t>
  </si>
  <si>
    <t>INDB0000693</t>
  </si>
  <si>
    <t>INDB0000694</t>
  </si>
  <si>
    <t>INDB0000695</t>
  </si>
  <si>
    <t>INDB0000696</t>
  </si>
  <si>
    <t>INDB0000697</t>
  </si>
  <si>
    <t>INDB0000698</t>
  </si>
  <si>
    <t>INDB0000699</t>
  </si>
  <si>
    <t>INDB0000700</t>
  </si>
  <si>
    <t>INDB0000701</t>
  </si>
  <si>
    <t>INDB0000702</t>
  </si>
  <si>
    <t>INDB0000703</t>
  </si>
  <si>
    <t>INDB0000704</t>
  </si>
  <si>
    <t>INDB0000705</t>
  </si>
  <si>
    <t>INDB0000706</t>
  </si>
  <si>
    <t>INDB0000707</t>
  </si>
  <si>
    <t>INDB0000708</t>
  </si>
  <si>
    <t>INDB0000709</t>
  </si>
  <si>
    <t>INDB0000710</t>
  </si>
  <si>
    <t>INDB0000711</t>
  </si>
  <si>
    <t>INDB0000712</t>
  </si>
  <si>
    <t>INDB0000713</t>
  </si>
  <si>
    <t>INDB0000714</t>
  </si>
  <si>
    <t>INDB0000715</t>
  </si>
  <si>
    <t>INDB0000716</t>
  </si>
  <si>
    <t>INDB0000717</t>
  </si>
  <si>
    <t>INDB0000718</t>
  </si>
  <si>
    <t>INDB0000719</t>
  </si>
  <si>
    <t>INDB0000720</t>
  </si>
  <si>
    <t>INDB0000721</t>
  </si>
  <si>
    <t>INDB0000722</t>
  </si>
  <si>
    <t>INDB0000723</t>
  </si>
  <si>
    <t>INDB0000724</t>
  </si>
  <si>
    <t>INDB0000725</t>
  </si>
  <si>
    <t>INDB0000726</t>
  </si>
  <si>
    <t>INDB0000727</t>
  </si>
  <si>
    <t>INDB0000728</t>
  </si>
  <si>
    <t>INDB0000729</t>
  </si>
  <si>
    <t>INDB0000730</t>
  </si>
  <si>
    <t>INDB0000731</t>
  </si>
  <si>
    <t>INDB0000732</t>
  </si>
  <si>
    <t>INDB0000733</t>
  </si>
  <si>
    <t>INDB0000734</t>
  </si>
  <si>
    <t>INDB0000735</t>
  </si>
  <si>
    <t>INDB0000736</t>
  </si>
  <si>
    <t>INDB0000737</t>
  </si>
  <si>
    <t>INDB0000738</t>
  </si>
  <si>
    <t>INDB0000739</t>
  </si>
  <si>
    <t>INDB0000740</t>
  </si>
  <si>
    <t>INDB0000742</t>
  </si>
  <si>
    <t>INDB0000743</t>
  </si>
  <si>
    <t>INDB0000744</t>
  </si>
  <si>
    <t>INDB0000747</t>
  </si>
  <si>
    <t>INDB0000748</t>
  </si>
  <si>
    <t>INDB0000749</t>
  </si>
  <si>
    <t>INDB0000750</t>
  </si>
  <si>
    <t>INDB0000751</t>
  </si>
  <si>
    <t>INDB0000752</t>
  </si>
  <si>
    <t>INDB0000753</t>
  </si>
  <si>
    <t>INDB0000754</t>
  </si>
  <si>
    <t>INDB0000756</t>
  </si>
  <si>
    <t>INDB0000757</t>
  </si>
  <si>
    <t>INDB0000772</t>
  </si>
  <si>
    <t>INDB0000773</t>
  </si>
  <si>
    <t>INDB0000774</t>
  </si>
  <si>
    <t>INDB0000775</t>
  </si>
  <si>
    <t>INDB0000776</t>
  </si>
  <si>
    <t>INDB0000777</t>
  </si>
  <si>
    <t>INDB0000778</t>
  </si>
  <si>
    <t>INDB0000779</t>
  </si>
  <si>
    <t>INDB0000783</t>
  </si>
  <si>
    <t>INDB0000784</t>
  </si>
  <si>
    <t>INDB0000785</t>
  </si>
  <si>
    <t>INDB0000786</t>
  </si>
  <si>
    <t>INDB0000787</t>
  </si>
  <si>
    <t>INDB0000788</t>
  </si>
  <si>
    <t>INDB0000791</t>
  </si>
  <si>
    <t>INDB0BCCB02</t>
  </si>
  <si>
    <t>INDB0BCCB03</t>
  </si>
  <si>
    <t>INDB0BCCB04</t>
  </si>
  <si>
    <t>INDB0BCCB05</t>
  </si>
  <si>
    <t>INDB0BCCB06</t>
  </si>
  <si>
    <t>INDB0BCCB07</t>
  </si>
  <si>
    <t>INDB0BCCB08</t>
  </si>
  <si>
    <t>INDB0BCCB09</t>
  </si>
  <si>
    <t>INDB0BCCB10</t>
  </si>
  <si>
    <t>INDB0BCCB11</t>
  </si>
  <si>
    <t>INDB0BCCB12</t>
  </si>
  <si>
    <t>INDB0BCCB13</t>
  </si>
  <si>
    <t>INDB0BCCB14</t>
  </si>
  <si>
    <t>INDB0BCCB15</t>
  </si>
  <si>
    <t>INDB0BCCB16</t>
  </si>
  <si>
    <t>INDB0BCCB17</t>
  </si>
  <si>
    <t>INDB0BCCB18</t>
  </si>
  <si>
    <t>INDB0BCCBM1</t>
  </si>
  <si>
    <t>INDB0BCCBR1</t>
  </si>
  <si>
    <t>INDB0DOHA01</t>
  </si>
  <si>
    <t>INDB0NCCB00</t>
  </si>
  <si>
    <t>INDB0NCCB01</t>
  </si>
  <si>
    <t>INDB0NCCB06</t>
  </si>
  <si>
    <t>INDB0NCCB07</t>
  </si>
  <si>
    <t>INDB0SCSC01</t>
  </si>
  <si>
    <t>INDB0SCSC02</t>
  </si>
  <si>
    <t>INDB0SCSC03</t>
  </si>
  <si>
    <t>INDB0SCSC04</t>
  </si>
  <si>
    <t>INDB0SCSC05</t>
  </si>
  <si>
    <t>INDB0SCSC06</t>
  </si>
  <si>
    <t>INDB0SSBN02</t>
  </si>
  <si>
    <t>INDB0SSBN03</t>
  </si>
  <si>
    <t>KARB0000171</t>
  </si>
  <si>
    <t>KARB0000172</t>
  </si>
  <si>
    <t>KARB0000173</t>
  </si>
  <si>
    <t>KARB0000174</t>
  </si>
  <si>
    <t>KARB0000175</t>
  </si>
  <si>
    <t>KARB0000209</t>
  </si>
  <si>
    <t>KARB0000211</t>
  </si>
  <si>
    <t>KARB0000212</t>
  </si>
  <si>
    <t>KARB0000274</t>
  </si>
  <si>
    <t>KARB0000276</t>
  </si>
  <si>
    <t>KARB0000278</t>
  </si>
  <si>
    <t>KARB0000279</t>
  </si>
  <si>
    <t>KARB0000298</t>
  </si>
  <si>
    <t>KARB0000348</t>
  </si>
  <si>
    <t>KARB0000354</t>
  </si>
  <si>
    <t>KARB0000355</t>
  </si>
  <si>
    <t>KARB0000371</t>
  </si>
  <si>
    <t>KARB0000373</t>
  </si>
  <si>
    <t>KARB0000393</t>
  </si>
  <si>
    <t>KARB0000394</t>
  </si>
  <si>
    <t>KARB0000396</t>
  </si>
  <si>
    <t>KARB0000572</t>
  </si>
  <si>
    <t>KARB0000574</t>
  </si>
  <si>
    <t>KARB0000575</t>
  </si>
  <si>
    <t>KARB0000579</t>
  </si>
  <si>
    <t>KARB0000581</t>
  </si>
  <si>
    <t>KARB0000582</t>
  </si>
  <si>
    <t>KARB0000583</t>
  </si>
  <si>
    <t>KARB0000584</t>
  </si>
  <si>
    <t>KARB0000585</t>
  </si>
  <si>
    <t>KARB0000586</t>
  </si>
  <si>
    <t>KARB0000587</t>
  </si>
  <si>
    <t>KARB0000589</t>
  </si>
  <si>
    <t>KARB0000591</t>
  </si>
  <si>
    <t>KARB0000595</t>
  </si>
  <si>
    <t>KARB0000599</t>
  </si>
  <si>
    <t>KARB0000616</t>
  </si>
  <si>
    <t>KARB0000618</t>
  </si>
  <si>
    <t>KARB0000620</t>
  </si>
  <si>
    <t>KARB0000668</t>
  </si>
  <si>
    <t>KARB0000746</t>
  </si>
  <si>
    <t>KARB0000747</t>
  </si>
  <si>
    <t>KARB0000749</t>
  </si>
  <si>
    <t>KARB0000750</t>
  </si>
  <si>
    <t>KARB0000777</t>
  </si>
  <si>
    <t>KARB0000778</t>
  </si>
  <si>
    <t>KARB0000779</t>
  </si>
  <si>
    <t>KARB0000780</t>
  </si>
  <si>
    <t>KARB0000781</t>
  </si>
  <si>
    <t>KARB0000812</t>
  </si>
  <si>
    <t>KARB0000813</t>
  </si>
  <si>
    <t>KARB0000938</t>
  </si>
  <si>
    <t>KARB0000939</t>
  </si>
  <si>
    <t>KARB0000940</t>
  </si>
  <si>
    <t>KARB0000941</t>
  </si>
  <si>
    <t>KARB0000943</t>
  </si>
  <si>
    <t>KARB0000944</t>
  </si>
  <si>
    <t>KARB0000945</t>
  </si>
  <si>
    <t>KARB0000946</t>
  </si>
  <si>
    <t>KARB0000947</t>
  </si>
  <si>
    <t>KARB0000948</t>
  </si>
  <si>
    <t>KARB0000949</t>
  </si>
  <si>
    <t>KVBL0001204</t>
  </si>
  <si>
    <t>KVBL0001292</t>
  </si>
  <si>
    <t>KVBL0001343</t>
  </si>
  <si>
    <t>KVBL0001344</t>
  </si>
  <si>
    <t>KVBL0001517</t>
  </si>
  <si>
    <t>KVBL0001754</t>
  </si>
  <si>
    <t>KVBL0001759</t>
  </si>
  <si>
    <t>KVBL0001762</t>
  </si>
  <si>
    <t>KVBL0001763</t>
  </si>
  <si>
    <t>KVBL0001764</t>
  </si>
  <si>
    <t>KVBL0001765</t>
  </si>
  <si>
    <t>KVBL0001766</t>
  </si>
  <si>
    <t>KVBL0001767</t>
  </si>
  <si>
    <t>KVBL0001768</t>
  </si>
  <si>
    <t>KVBL0001769</t>
  </si>
  <si>
    <t>KVBL0001770</t>
  </si>
  <si>
    <t>KVBL0001771</t>
  </si>
  <si>
    <t>KVBL0001772</t>
  </si>
  <si>
    <t>KVBL0001773</t>
  </si>
  <si>
    <t>KVBL0001774</t>
  </si>
  <si>
    <t>KVBL0001775</t>
  </si>
  <si>
    <t>KVBL0001776</t>
  </si>
  <si>
    <t>KVBL0001777</t>
  </si>
  <si>
    <t>KVBL0001778</t>
  </si>
  <si>
    <t>KVBL0001779</t>
  </si>
  <si>
    <t>KVBL0001780</t>
  </si>
  <si>
    <t>KVBL0001781</t>
  </si>
  <si>
    <t>KVBL0001782</t>
  </si>
  <si>
    <t>KVBL0001783</t>
  </si>
  <si>
    <t>KVBL0001784</t>
  </si>
  <si>
    <t>KVBL0001785</t>
  </si>
  <si>
    <t>KVBL0001786</t>
  </si>
  <si>
    <t>KVBL0001787</t>
  </si>
  <si>
    <t>KVBL0004841</t>
  </si>
  <si>
    <t>KVBL0004842</t>
  </si>
  <si>
    <t>KVBL0004844</t>
  </si>
  <si>
    <t>KVBL0004845</t>
  </si>
  <si>
    <t>KVBL0004846</t>
  </si>
  <si>
    <t>KVBL0004847</t>
  </si>
  <si>
    <t>KKBK0001378</t>
  </si>
  <si>
    <t>KKBK0001379</t>
  </si>
  <si>
    <t>KKBK0001381</t>
  </si>
  <si>
    <t>KKBK0001382</t>
  </si>
  <si>
    <t>KKBK0001383</t>
  </si>
  <si>
    <t>KKBK0001384</t>
  </si>
  <si>
    <t>KKBK0001424</t>
  </si>
  <si>
    <t>KKBK0001761</t>
  </si>
  <si>
    <t>KKBK0001762</t>
  </si>
  <si>
    <t>KKBK0001763</t>
  </si>
  <si>
    <t>KKBK0001764</t>
  </si>
  <si>
    <t>KKBK0001765</t>
  </si>
  <si>
    <t>KKBK0001766</t>
  </si>
  <si>
    <t>KKBK0001767</t>
  </si>
  <si>
    <t>KKBK0001911</t>
  </si>
  <si>
    <t>KKBK0002029</t>
  </si>
  <si>
    <t>KKBK0002030</t>
  </si>
  <si>
    <t>KKBK0002031</t>
  </si>
  <si>
    <t>KKBK0002032</t>
  </si>
  <si>
    <t>KKBK0002033</t>
  </si>
  <si>
    <t>KKBK0002575</t>
  </si>
  <si>
    <t>KKBK0002576</t>
  </si>
  <si>
    <t>KKBK0002577</t>
  </si>
  <si>
    <t>KKBK0002584</t>
  </si>
  <si>
    <t>KKBK0002748</t>
  </si>
  <si>
    <t>KKBK0002749</t>
  </si>
  <si>
    <t>KKBK0002793</t>
  </si>
  <si>
    <t>KKBK0002794</t>
  </si>
  <si>
    <t>KKBK0002849</t>
  </si>
  <si>
    <t>KKBK0002850</t>
  </si>
  <si>
    <t>KKBK0002936</t>
  </si>
  <si>
    <t>KKBK0003014</t>
  </si>
  <si>
    <t>KKBK0003015</t>
  </si>
  <si>
    <t>KKBK0003539</t>
  </si>
  <si>
    <t>KKBK0003540</t>
  </si>
  <si>
    <t>KKBK0003718</t>
  </si>
  <si>
    <t>KKBK0004261</t>
  </si>
  <si>
    <t>KKBK0004262</t>
  </si>
  <si>
    <t>KKBK0004333</t>
  </si>
  <si>
    <t>KKBK0004600</t>
  </si>
  <si>
    <t>KKBK0004601</t>
  </si>
  <si>
    <t>KKBK0004602</t>
  </si>
  <si>
    <t>KKBK0004603</t>
  </si>
  <si>
    <t>KKBK0004604</t>
  </si>
  <si>
    <t>KKBK0005030</t>
  </si>
  <si>
    <t>KKBK0005032</t>
  </si>
  <si>
    <t>KKBK0005076</t>
  </si>
  <si>
    <t>KKBK0005129</t>
  </si>
  <si>
    <t>KKBK0005194</t>
  </si>
  <si>
    <t>KKBK0005291</t>
  </si>
  <si>
    <t>KKBK0005631</t>
  </si>
  <si>
    <t>KKBK0005886</t>
  </si>
  <si>
    <t>KKBK0005927</t>
  </si>
  <si>
    <t>KKBK0005928</t>
  </si>
  <si>
    <t>KKBK0005932</t>
  </si>
  <si>
    <t>KKBK0005936</t>
  </si>
  <si>
    <t>KKBK0006399</t>
  </si>
  <si>
    <t>KKBK0006568</t>
  </si>
  <si>
    <t>KKBK0006582</t>
  </si>
  <si>
    <t>KKBK0006583</t>
  </si>
  <si>
    <t>KKBK0007529</t>
  </si>
  <si>
    <t>KKBK0008039</t>
  </si>
  <si>
    <t>KKBK0008040</t>
  </si>
  <si>
    <t>KKBK0008042</t>
  </si>
  <si>
    <t>KKBK0008043</t>
  </si>
  <si>
    <t>KKBK0008045</t>
  </si>
  <si>
    <t>KKBK0008481</t>
  </si>
  <si>
    <t>KKBK0008657</t>
  </si>
  <si>
    <t>KKBK0DJCB01</t>
  </si>
  <si>
    <t>KKBK0NZSPK1</t>
  </si>
  <si>
    <t>KKBK0RRMN01</t>
  </si>
  <si>
    <t>KKBK0RTGSMI</t>
  </si>
  <si>
    <t>KKBK0SNSB01</t>
  </si>
  <si>
    <t>KKBK0SNSBM1</t>
  </si>
  <si>
    <t>KKBK0TKCB04</t>
  </si>
  <si>
    <t>KKBK0TNSB01</t>
  </si>
  <si>
    <t>KKBK0VCCB05</t>
  </si>
  <si>
    <t>MCBL0960032</t>
  </si>
  <si>
    <t>MCBL0960033</t>
  </si>
  <si>
    <t>MCBL0960076</t>
  </si>
  <si>
    <t>MCBL0960077</t>
  </si>
  <si>
    <t>MCBL0960078</t>
  </si>
  <si>
    <t>NICB0000030</t>
  </si>
  <si>
    <t>NICB0000252</t>
  </si>
  <si>
    <t>NKGS0000081</t>
  </si>
  <si>
    <t>NKGS0000082</t>
  </si>
  <si>
    <t>NKGS0000083</t>
  </si>
  <si>
    <t>NKGS0000084</t>
  </si>
  <si>
    <t>NKGS0000085</t>
  </si>
  <si>
    <t>NKGS0000086</t>
  </si>
  <si>
    <t>NKGS0000087</t>
  </si>
  <si>
    <t>NKGS0000088</t>
  </si>
  <si>
    <t>NKGS0000089</t>
  </si>
  <si>
    <t>NKGS0000090</t>
  </si>
  <si>
    <t>NKGS0000091</t>
  </si>
  <si>
    <t>NKGS0000092</t>
  </si>
  <si>
    <t>NKGS0000093</t>
  </si>
  <si>
    <t>ORBC0100000</t>
  </si>
  <si>
    <t>ORBC0102003</t>
  </si>
  <si>
    <t>ORBC0102004</t>
  </si>
  <si>
    <t>ORBC0102005</t>
  </si>
  <si>
    <t>ORBC0102006</t>
  </si>
  <si>
    <t>ORBC0102007</t>
  </si>
  <si>
    <t>ORBC0102008</t>
  </si>
  <si>
    <t>ORBC0102009</t>
  </si>
  <si>
    <t>ORBC0102010</t>
  </si>
  <si>
    <t>ORBC0102011</t>
  </si>
  <si>
    <t>ORBC0102012</t>
  </si>
  <si>
    <t>ORBC0102013</t>
  </si>
  <si>
    <t>ORBC0102014</t>
  </si>
  <si>
    <t>ORBC0102015</t>
  </si>
  <si>
    <t>ORBC0102016</t>
  </si>
  <si>
    <t>ORBC0102017</t>
  </si>
  <si>
    <t>ORBC0102018</t>
  </si>
  <si>
    <t>ORBC0102019</t>
  </si>
  <si>
    <t>ORBC0102020</t>
  </si>
  <si>
    <t>ORBC0102021</t>
  </si>
  <si>
    <t>ORBC0102022</t>
  </si>
  <si>
    <t>ORBC0102023</t>
  </si>
  <si>
    <t>ORBC0102024</t>
  </si>
  <si>
    <t>ORBC0102025</t>
  </si>
  <si>
    <t>ORBC0102026</t>
  </si>
  <si>
    <t>ORBC0102027</t>
  </si>
  <si>
    <t>ORBC0102028</t>
  </si>
  <si>
    <t>ORBC0102029</t>
  </si>
  <si>
    <t>ORBC0102030</t>
  </si>
  <si>
    <t>ORBC0102031</t>
  </si>
  <si>
    <t>ORBC0102032</t>
  </si>
  <si>
    <t>ORBC0102033</t>
  </si>
  <si>
    <t>ORBC0102034</t>
  </si>
  <si>
    <t>ORBC0102035</t>
  </si>
  <si>
    <t>ORBC0102036</t>
  </si>
  <si>
    <t>ORBC0102037</t>
  </si>
  <si>
    <t>ORBC0102038</t>
  </si>
  <si>
    <t>ORBC0102039</t>
  </si>
  <si>
    <t>ORBC0102040</t>
  </si>
  <si>
    <t>ORBC0102041</t>
  </si>
  <si>
    <t>ORBC0102042</t>
  </si>
  <si>
    <t>ORBC0102043</t>
  </si>
  <si>
    <t>ORBC0102044</t>
  </si>
  <si>
    <t>ORBC0102045</t>
  </si>
  <si>
    <t>ORBC0102046</t>
  </si>
  <si>
    <t>ORBC0102047</t>
  </si>
  <si>
    <t>ORBC0102048</t>
  </si>
  <si>
    <t>ORBC0102049</t>
  </si>
  <si>
    <t>ORBC0102050</t>
  </si>
  <si>
    <t>ORBC0102051</t>
  </si>
  <si>
    <t>ORBC0102052</t>
  </si>
  <si>
    <t>ORBC0102053</t>
  </si>
  <si>
    <t>ORBC0102054</t>
  </si>
  <si>
    <t>ORBC0102055</t>
  </si>
  <si>
    <t>ORBC0102056</t>
  </si>
  <si>
    <t>ORBC0102057</t>
  </si>
  <si>
    <t>ORBC0102058</t>
  </si>
  <si>
    <t>ORBC0102059</t>
  </si>
  <si>
    <t>ORBC0102060</t>
  </si>
  <si>
    <t>ORBC0102061</t>
  </si>
  <si>
    <t>ORBC0102062</t>
  </si>
  <si>
    <t>ORBC0102063</t>
  </si>
  <si>
    <t>ORBC0102064</t>
  </si>
  <si>
    <t>ORBC0102065</t>
  </si>
  <si>
    <t>ORBC0102066</t>
  </si>
  <si>
    <t>ORBC0102067</t>
  </si>
  <si>
    <t>ORBC0102068</t>
  </si>
  <si>
    <t>ORBC0102069</t>
  </si>
  <si>
    <t>ORBC0102070</t>
  </si>
  <si>
    <t>ORBC0102071</t>
  </si>
  <si>
    <t>ORBC0102072</t>
  </si>
  <si>
    <t>ORBC0102073</t>
  </si>
  <si>
    <t>ORBC0102074</t>
  </si>
  <si>
    <t>ORBC0102075</t>
  </si>
  <si>
    <t>ORBC0102076</t>
  </si>
  <si>
    <t>ORBC0102077</t>
  </si>
  <si>
    <t>ORBC0102078</t>
  </si>
  <si>
    <t>ORBC0102079</t>
  </si>
  <si>
    <t>ORBC0102080</t>
  </si>
  <si>
    <t>ORBC0102081</t>
  </si>
  <si>
    <t>ORBC0102082</t>
  </si>
  <si>
    <t>ORBC0102083</t>
  </si>
  <si>
    <t>ORBC0102084</t>
  </si>
  <si>
    <t>ORBC0102085</t>
  </si>
  <si>
    <t>ORBC0102086</t>
  </si>
  <si>
    <t>ORBC0102087</t>
  </si>
  <si>
    <t>ORBC0102088</t>
  </si>
  <si>
    <t>ORBC0102089</t>
  </si>
  <si>
    <t>ORBC0102090</t>
  </si>
  <si>
    <t>ORBC0102091</t>
  </si>
  <si>
    <t>ORBC0102092</t>
  </si>
  <si>
    <t>ORBC0102093</t>
  </si>
  <si>
    <t>ORBC0102094</t>
  </si>
  <si>
    <t>ORBC0102095</t>
  </si>
  <si>
    <t>ORBC0102096</t>
  </si>
  <si>
    <t>ORBC0102097</t>
  </si>
  <si>
    <t>ORBC0102098</t>
  </si>
  <si>
    <t>ORBC0102099</t>
  </si>
  <si>
    <t>ORBC0102100</t>
  </si>
  <si>
    <t>ORBC0102101</t>
  </si>
  <si>
    <t>ORBC0102102</t>
  </si>
  <si>
    <t>ORBC0102103</t>
  </si>
  <si>
    <t>ORBC0102104</t>
  </si>
  <si>
    <t>ORBC0102105</t>
  </si>
  <si>
    <t>ORBC0102106</t>
  </si>
  <si>
    <t>ORBC0102107</t>
  </si>
  <si>
    <t>ORBC0102108</t>
  </si>
  <si>
    <t>ORBC0102109</t>
  </si>
  <si>
    <t>ORBC0102110</t>
  </si>
  <si>
    <t>ORBC0102111</t>
  </si>
  <si>
    <t>ORBC0102112</t>
  </si>
  <si>
    <t>ORBC0102113</t>
  </si>
  <si>
    <t>ORBC0102114</t>
  </si>
  <si>
    <t>ORBC0102115</t>
  </si>
  <si>
    <t>ORBC0102116</t>
  </si>
  <si>
    <t>ORBC0102117</t>
  </si>
  <si>
    <t>ORBC0102118</t>
  </si>
  <si>
    <t>ORBC0102119</t>
  </si>
  <si>
    <t>PMCB0000038</t>
  </si>
  <si>
    <t>PMCB0000052</t>
  </si>
  <si>
    <t>PMCB0000053</t>
  </si>
  <si>
    <t>PMCB0000054</t>
  </si>
  <si>
    <t>PMCB0000055</t>
  </si>
  <si>
    <t>PMCB0000056</t>
  </si>
  <si>
    <t>PMCB0000057</t>
  </si>
  <si>
    <t>PMCB0000058</t>
  </si>
  <si>
    <t>PMCB0000330</t>
  </si>
  <si>
    <t>PSIB0000001</t>
  </si>
  <si>
    <t>PSIB0021246</t>
  </si>
  <si>
    <t>PSIB0021345</t>
  </si>
  <si>
    <t>PSIB0021346</t>
  </si>
  <si>
    <t>PSIB0021350</t>
  </si>
  <si>
    <t>PSIB0021351</t>
  </si>
  <si>
    <t>PSIB0021359</t>
  </si>
  <si>
    <t>PSIB0021364</t>
  </si>
  <si>
    <t>PSIB0021365</t>
  </si>
  <si>
    <t>PSIB0021367</t>
  </si>
  <si>
    <t>PSIB0021368</t>
  </si>
  <si>
    <t>PSIB0021369</t>
  </si>
  <si>
    <t>PSIB0021370</t>
  </si>
  <si>
    <t>PSIB0021378</t>
  </si>
  <si>
    <t>PSIB0021379</t>
  </si>
  <si>
    <t>PSIB0021380</t>
  </si>
  <si>
    <t>PSIB0021384</t>
  </si>
  <si>
    <t>PSIB0021385</t>
  </si>
  <si>
    <t>PSIB0021386</t>
  </si>
  <si>
    <t>PSIB0021387</t>
  </si>
  <si>
    <t>PSIB0021388</t>
  </si>
  <si>
    <t>PSIB0021389</t>
  </si>
  <si>
    <t>PSIB0021390</t>
  </si>
  <si>
    <t>PSIB0021391</t>
  </si>
  <si>
    <t>PSIB0021392</t>
  </si>
  <si>
    <t>PSIB0021393</t>
  </si>
  <si>
    <t>PSIB0021394</t>
  </si>
  <si>
    <t>PSIB0021395</t>
  </si>
  <si>
    <t>PSIB0021396</t>
  </si>
  <si>
    <t>PSIB0021398</t>
  </si>
  <si>
    <t>PSIB0021399</t>
  </si>
  <si>
    <t>PSIB0021400</t>
  </si>
  <si>
    <t>PSIB0021401</t>
  </si>
  <si>
    <t>PSIB0021402</t>
  </si>
  <si>
    <t>PSIB0021403</t>
  </si>
  <si>
    <t>PSIB0021404</t>
  </si>
  <si>
    <t>PSIB0021405</t>
  </si>
  <si>
    <t>PSIB0021410</t>
  </si>
  <si>
    <t>PSIB0021411</t>
  </si>
  <si>
    <t>PSIB0021412</t>
  </si>
  <si>
    <t>PSIB0021413</t>
  </si>
  <si>
    <t>PSIB0021415</t>
  </si>
  <si>
    <t>PSIB0021416</t>
  </si>
  <si>
    <t>PSIB0021417</t>
  </si>
  <si>
    <t>PSIB0021418</t>
  </si>
  <si>
    <t>PSIB0021420</t>
  </si>
  <si>
    <t>PSIB0021421</t>
  </si>
  <si>
    <t>PSIB0021422</t>
  </si>
  <si>
    <t>PSIB0021423</t>
  </si>
  <si>
    <t>PSIB0021424</t>
  </si>
  <si>
    <t>PSIB0021425</t>
  </si>
  <si>
    <t>PSIB0021426</t>
  </si>
  <si>
    <t>PSIB0021427</t>
  </si>
  <si>
    <t>PSIB0021428</t>
  </si>
  <si>
    <t>PSIB0021429</t>
  </si>
  <si>
    <t>PSIB0021438</t>
  </si>
  <si>
    <t>PSIB0021439</t>
  </si>
  <si>
    <t>PSIB0021440</t>
  </si>
  <si>
    <t>PSIB0021443</t>
  </si>
  <si>
    <t>PSIB0021444</t>
  </si>
  <si>
    <t>PSIB0021446</t>
  </si>
  <si>
    <t>PSIB0021447</t>
  </si>
  <si>
    <t>PSIB0021449</t>
  </si>
  <si>
    <t>PSIB0021450</t>
  </si>
  <si>
    <t>PSIB0021451</t>
  </si>
  <si>
    <t>PSIB0021453</t>
  </si>
  <si>
    <t>PSIB0021454</t>
  </si>
  <si>
    <t>PSIB0021457</t>
  </si>
  <si>
    <t>PSIB0021458</t>
  </si>
  <si>
    <t>PSIB0021459</t>
  </si>
  <si>
    <t>PSIB0021460</t>
  </si>
  <si>
    <t>PSIB0021461</t>
  </si>
  <si>
    <t>PSIB0021462</t>
  </si>
  <si>
    <t>PSIB0021463</t>
  </si>
  <si>
    <t>PSIB0021468</t>
  </si>
  <si>
    <t>PSIB0021480</t>
  </si>
  <si>
    <t>PSIB0021483</t>
  </si>
  <si>
    <t>PSIB0021485</t>
  </si>
  <si>
    <t>PUNB0244200</t>
  </si>
  <si>
    <t>PUNB0521600</t>
  </si>
  <si>
    <t>PUNB0526500</t>
  </si>
  <si>
    <t>PUNB0528300</t>
  </si>
  <si>
    <t>PUNB0543800</t>
  </si>
  <si>
    <t>PUNB0585500</t>
  </si>
  <si>
    <t>PUNB0585600</t>
  </si>
  <si>
    <t>PUNB0585800</t>
  </si>
  <si>
    <t>PUNB0585900</t>
  </si>
  <si>
    <t>PUNB0586200</t>
  </si>
  <si>
    <t>PUNB0586400</t>
  </si>
  <si>
    <t>PUNB0586600</t>
  </si>
  <si>
    <t>PUNB0586700</t>
  </si>
  <si>
    <t>PUNB0587000</t>
  </si>
  <si>
    <t>PUNB0587100</t>
  </si>
  <si>
    <t>PUNB0587200</t>
  </si>
  <si>
    <t>PUNB0587400</t>
  </si>
  <si>
    <t>PUNB0588700</t>
  </si>
  <si>
    <t>PUNB0588800</t>
  </si>
  <si>
    <t>PUNB0589000</t>
  </si>
  <si>
    <t>PUNB0589700</t>
  </si>
  <si>
    <t>PUNB0589800</t>
  </si>
  <si>
    <t>PUNB0590300</t>
  </si>
  <si>
    <t>PUNB0590400</t>
  </si>
  <si>
    <t>PUNB0591200</t>
  </si>
  <si>
    <t>PUNB0591300</t>
  </si>
  <si>
    <t>PUNB0592000</t>
  </si>
  <si>
    <t>PUNB0592100</t>
  </si>
  <si>
    <t>PUNB0592200</t>
  </si>
  <si>
    <t>PUNB0592300</t>
  </si>
  <si>
    <t>PUNB0594100</t>
  </si>
  <si>
    <t>PUNB0653900</t>
  </si>
  <si>
    <t>PUNB0735000</t>
  </si>
  <si>
    <t>PUNB0735500</t>
  </si>
  <si>
    <t>PUNB0736700</t>
  </si>
  <si>
    <t>PUNB0738000</t>
  </si>
  <si>
    <t>PUNB0764100</t>
  </si>
  <si>
    <t>PUNB0764600</t>
  </si>
  <si>
    <t>PUNB0771700</t>
  </si>
  <si>
    <t>PUNB0784000</t>
  </si>
  <si>
    <t>PUNB0796500</t>
  </si>
  <si>
    <t>PUNB0796800</t>
  </si>
  <si>
    <t>PUNB0798400</t>
  </si>
  <si>
    <t>PUNB0798500</t>
  </si>
  <si>
    <t>PUNB0799700</t>
  </si>
  <si>
    <t>PUNB0799800</t>
  </si>
  <si>
    <t>PUNB0981600</t>
  </si>
  <si>
    <t>PUNB0987900</t>
  </si>
  <si>
    <t>PUNB0990100</t>
  </si>
  <si>
    <t>PUNB0990400</t>
  </si>
  <si>
    <t>PUNB0990500</t>
  </si>
  <si>
    <t>PUNB0990600</t>
  </si>
  <si>
    <t>PUNB0990700</t>
  </si>
  <si>
    <t>PUNB0990800</t>
  </si>
  <si>
    <t>PUNB0991000</t>
  </si>
  <si>
    <t>PUNB0991100</t>
  </si>
  <si>
    <t>PUNB0991200</t>
  </si>
  <si>
    <t>PUNB0991300</t>
  </si>
  <si>
    <t>PUNB0991400</t>
  </si>
  <si>
    <t>PUNB0991500</t>
  </si>
  <si>
    <t>PUNB0991600</t>
  </si>
  <si>
    <t>PUNB0991700</t>
  </si>
  <si>
    <t>PUNB0991800</t>
  </si>
  <si>
    <t>PUNB0991900</t>
  </si>
  <si>
    <t>PUNB0992000</t>
  </si>
  <si>
    <t>PUNB0992100</t>
  </si>
  <si>
    <t>PUNB0992200</t>
  </si>
  <si>
    <t>PUNB0992300</t>
  </si>
  <si>
    <t>PUNB0992400</t>
  </si>
  <si>
    <t>PUNB0992500</t>
  </si>
  <si>
    <t>PUNB0992600</t>
  </si>
  <si>
    <t>PUNB0992700</t>
  </si>
  <si>
    <t>PUNB0992800</t>
  </si>
  <si>
    <t>PUNB0992900</t>
  </si>
  <si>
    <t>PUNB0993000</t>
  </si>
  <si>
    <t>PUNB0993100</t>
  </si>
  <si>
    <t>PUNB0993200</t>
  </si>
  <si>
    <t>PUNB0993300</t>
  </si>
  <si>
    <t>PUNB0993400</t>
  </si>
  <si>
    <t>PUNB0993500</t>
  </si>
  <si>
    <t>PUNB0993600</t>
  </si>
  <si>
    <t>PUNB0993700</t>
  </si>
  <si>
    <t>PUNB0993900</t>
  </si>
  <si>
    <t>PUNB0994000</t>
  </si>
  <si>
    <t>PUNB0994100</t>
  </si>
  <si>
    <t>PUNB0994200</t>
  </si>
  <si>
    <t>PUNB0994300</t>
  </si>
  <si>
    <t>PUNB0994400</t>
  </si>
  <si>
    <t>PUNB0994500</t>
  </si>
  <si>
    <t>PUNB0994600</t>
  </si>
  <si>
    <t>PUNB0994700</t>
  </si>
  <si>
    <t>PUNB0994800</t>
  </si>
  <si>
    <t>PUNB0994900</t>
  </si>
  <si>
    <t>PUNB0995300</t>
  </si>
  <si>
    <t>PUNB0995400</t>
  </si>
  <si>
    <t>PUNB0995500</t>
  </si>
  <si>
    <t>PUNB0995600</t>
  </si>
  <si>
    <t>PUNB0995700</t>
  </si>
  <si>
    <t>PUNB0995800</t>
  </si>
  <si>
    <t>PUNB0995900</t>
  </si>
  <si>
    <t>PUNB0996200</t>
  </si>
  <si>
    <t>PUNB0996300</t>
  </si>
  <si>
    <t>PUNB0996400</t>
  </si>
  <si>
    <t>PUNB0996500</t>
  </si>
  <si>
    <t>PUNB0996700</t>
  </si>
  <si>
    <t>PUNB0996800</t>
  </si>
  <si>
    <t>PUNB0996900</t>
  </si>
  <si>
    <t>PUNB0997000</t>
  </si>
  <si>
    <t>PUNB0997200</t>
  </si>
  <si>
    <t>PUNB0997300</t>
  </si>
  <si>
    <t>PUNB0997400</t>
  </si>
  <si>
    <t>PUNB0997500</t>
  </si>
  <si>
    <t>PUNB0997600</t>
  </si>
  <si>
    <t>PUNB0997700</t>
  </si>
  <si>
    <t>PUNB0997800</t>
  </si>
  <si>
    <t>PUNB0997900</t>
  </si>
  <si>
    <t>PUNB0998100</t>
  </si>
  <si>
    <t>PUNB0998200</t>
  </si>
  <si>
    <t>PUNB0998300</t>
  </si>
  <si>
    <t>PUNB0998400</t>
  </si>
  <si>
    <t>PUNB0998500</t>
  </si>
  <si>
    <t>PUNB0998800</t>
  </si>
  <si>
    <t>PUNB0999600</t>
  </si>
  <si>
    <t>PUNB0999700</t>
  </si>
  <si>
    <t>PUNB0999800</t>
  </si>
  <si>
    <t>SHBK0000001</t>
  </si>
  <si>
    <t>SHBK0000006</t>
  </si>
  <si>
    <t>SIBL0000818</t>
  </si>
  <si>
    <t>SIBL0000834</t>
  </si>
  <si>
    <t>SIBL0000836</t>
  </si>
  <si>
    <t>SIBL0000840</t>
  </si>
  <si>
    <t>SIBL0000842</t>
  </si>
  <si>
    <t>SIBL0000844</t>
  </si>
  <si>
    <t>SIBL0000845</t>
  </si>
  <si>
    <t>SIBL0000848</t>
  </si>
  <si>
    <t>SIBL0000851</t>
  </si>
  <si>
    <t>SIBL0000852</t>
  </si>
  <si>
    <t>SIBL0000853</t>
  </si>
  <si>
    <t>SIBL0000855</t>
  </si>
  <si>
    <t>SIBL0000857</t>
  </si>
  <si>
    <t>SIBL0000858</t>
  </si>
  <si>
    <t>SIBL0000862</t>
  </si>
  <si>
    <t>SIBL0000863</t>
  </si>
  <si>
    <t>SIBL0000864</t>
  </si>
  <si>
    <t>SIBL0000865</t>
  </si>
  <si>
    <t>SIBL0000866</t>
  </si>
  <si>
    <t>SIBL0000867</t>
  </si>
  <si>
    <t>SIBL0000868</t>
  </si>
  <si>
    <t>SIBL0000869</t>
  </si>
  <si>
    <t>SIBL0000870</t>
  </si>
  <si>
    <t>SIBL0000871</t>
  </si>
  <si>
    <t>SIBL0000872</t>
  </si>
  <si>
    <t>SIBL0000873</t>
  </si>
  <si>
    <t>SIBL0000874</t>
  </si>
  <si>
    <t>SIBL0000875</t>
  </si>
  <si>
    <t>SIBL0000877</t>
  </si>
  <si>
    <t>SIBL0000879</t>
  </si>
  <si>
    <t>SIBL0000880</t>
  </si>
  <si>
    <t>SIBL0000881</t>
  </si>
  <si>
    <t>SIBL0000882</t>
  </si>
  <si>
    <t>SIBL0000884</t>
  </si>
  <si>
    <t>SIBL0000885</t>
  </si>
  <si>
    <t>SIBL0000886</t>
  </si>
  <si>
    <t>SIBL0000887</t>
  </si>
  <si>
    <t>SIBL0000888</t>
  </si>
  <si>
    <t>SIBL0000889</t>
  </si>
  <si>
    <t>SIBL0000890</t>
  </si>
  <si>
    <t>SIBL0000892</t>
  </si>
  <si>
    <t>SIBL0000893</t>
  </si>
  <si>
    <t>SIBL0000894</t>
  </si>
  <si>
    <t>SIBL0000896</t>
  </si>
  <si>
    <t>SIBL0000897</t>
  </si>
  <si>
    <t>SIBL0000898</t>
  </si>
  <si>
    <t>SIBL0000899</t>
  </si>
  <si>
    <t>SIBL0000900</t>
  </si>
  <si>
    <t>SIBL0000901</t>
  </si>
  <si>
    <t>SIBL0000902</t>
  </si>
  <si>
    <t>SIBL0000904</t>
  </si>
  <si>
    <t>SIBL0000905</t>
  </si>
  <si>
    <t>SIBL0000907</t>
  </si>
  <si>
    <t>SIBL0000908</t>
  </si>
  <si>
    <t>SCBL0036101</t>
  </si>
  <si>
    <t>SBIN0012404</t>
  </si>
  <si>
    <t>SBIN0013253</t>
  </si>
  <si>
    <t>SBIN0013491</t>
  </si>
  <si>
    <t>SBIN0013492</t>
  </si>
  <si>
    <t>SBIN0013573</t>
  </si>
  <si>
    <t>SBIN0013587</t>
  </si>
  <si>
    <t>SBIN0013628</t>
  </si>
  <si>
    <t>SBIN0014032</t>
  </si>
  <si>
    <t>SBIN0014097</t>
  </si>
  <si>
    <t>SBIN0014365</t>
  </si>
  <si>
    <t>SBIN0014542</t>
  </si>
  <si>
    <t>SBIN0014549</t>
  </si>
  <si>
    <t>SBIN0014617</t>
  </si>
  <si>
    <t>SBIN0015048</t>
  </si>
  <si>
    <t>SBIN0015171</t>
  </si>
  <si>
    <t>SBIN0015172</t>
  </si>
  <si>
    <t>SBIN0015173</t>
  </si>
  <si>
    <t>SBIN0015174</t>
  </si>
  <si>
    <t>SBIN0015271</t>
  </si>
  <si>
    <t>SBIN0015923</t>
  </si>
  <si>
    <t>SBIN0015944</t>
  </si>
  <si>
    <t>SBIN0016056</t>
  </si>
  <si>
    <t>SBIN0016059</t>
  </si>
  <si>
    <t>SBIN0016446</t>
  </si>
  <si>
    <t>SBIN0016534</t>
  </si>
  <si>
    <t>SBIN0016656</t>
  </si>
  <si>
    <t>SBIN0016695</t>
  </si>
  <si>
    <t>SBIN0016747</t>
  </si>
  <si>
    <t>SBIN0016763</t>
  </si>
  <si>
    <t>SBIN0016838</t>
  </si>
  <si>
    <t>SBIN0016908</t>
  </si>
  <si>
    <t>SBIN0016909</t>
  </si>
  <si>
    <t>SBIN0016912</t>
  </si>
  <si>
    <t>SBIN0016913</t>
  </si>
  <si>
    <t>SBIN0016915</t>
  </si>
  <si>
    <t>SBIN0016916</t>
  </si>
  <si>
    <t>SBIN0016919</t>
  </si>
  <si>
    <t>SBIN0016925</t>
  </si>
  <si>
    <t>SBIN0016938</t>
  </si>
  <si>
    <t>SBIN0016940</t>
  </si>
  <si>
    <t>SBIN0016943</t>
  </si>
  <si>
    <t>SBIN0016962</t>
  </si>
  <si>
    <t>SBIN0016963</t>
  </si>
  <si>
    <t>SBIN0016964</t>
  </si>
  <si>
    <t>SBIN0016994</t>
  </si>
  <si>
    <t>SBIN0016999</t>
  </si>
  <si>
    <t>SBIN0017000</t>
  </si>
  <si>
    <t>SBIN0017012</t>
  </si>
  <si>
    <t>SBIN0017013</t>
  </si>
  <si>
    <t>SBIN0017014</t>
  </si>
  <si>
    <t>SBIN0017056</t>
  </si>
  <si>
    <t>SBIN0017079</t>
  </si>
  <si>
    <t>SBIN0017091</t>
  </si>
  <si>
    <t>SBIN0017101</t>
  </si>
  <si>
    <t>SBIN0017111</t>
  </si>
  <si>
    <t>SBIN0017115</t>
  </si>
  <si>
    <t>SBIN0017119</t>
  </si>
  <si>
    <t>SBIN0017122</t>
  </si>
  <si>
    <t>SBIN0017136</t>
  </si>
  <si>
    <t>SBIN0017147</t>
  </si>
  <si>
    <t>SBIN0017151</t>
  </si>
  <si>
    <t>SBIN0017158</t>
  </si>
  <si>
    <t>SBIN0017187</t>
  </si>
  <si>
    <t>SBIN0017189</t>
  </si>
  <si>
    <t>SBIN0017194</t>
  </si>
  <si>
    <t>SBIN0017203</t>
  </si>
  <si>
    <t>SBIN0017204</t>
  </si>
  <si>
    <t>SBIN0017217</t>
  </si>
  <si>
    <t>SBIN0017221</t>
  </si>
  <si>
    <t>SBIN0017231</t>
  </si>
  <si>
    <t>SBIN0017234</t>
  </si>
  <si>
    <t>SBIN0017241</t>
  </si>
  <si>
    <t>SBIN0017253</t>
  </si>
  <si>
    <t>SBIN0017256</t>
  </si>
  <si>
    <t>SBIN0017259</t>
  </si>
  <si>
    <t>SBIN0017273</t>
  </si>
  <si>
    <t>SBIN0017274</t>
  </si>
  <si>
    <t>SBIN0017275</t>
  </si>
  <si>
    <t>SBIN0017277</t>
  </si>
  <si>
    <t>SBIN0017279</t>
  </si>
  <si>
    <t>SBIN0017288</t>
  </si>
  <si>
    <t>SBIN0017295</t>
  </si>
  <si>
    <t>SBIN0017301</t>
  </si>
  <si>
    <t>SBIN0017313</t>
  </si>
  <si>
    <t>SBIN0017314</t>
  </si>
  <si>
    <t>SBIN0017321</t>
  </si>
  <si>
    <t>SBIN0017327</t>
  </si>
  <si>
    <t>SBIN0017328</t>
  </si>
  <si>
    <t>SBIN0017334</t>
  </si>
  <si>
    <t>SBIN0017342</t>
  </si>
  <si>
    <t>SBIN0017344</t>
  </si>
  <si>
    <t>SBIN0017349</t>
  </si>
  <si>
    <t>SBIN0017350</t>
  </si>
  <si>
    <t>SBIN0017351</t>
  </si>
  <si>
    <t>SBIN0017352</t>
  </si>
  <si>
    <t>SBIN0017353</t>
  </si>
  <si>
    <t>SBIN0017355</t>
  </si>
  <si>
    <t>SBIN0017356</t>
  </si>
  <si>
    <t>SBIN0017368</t>
  </si>
  <si>
    <t>SBIN0017373</t>
  </si>
  <si>
    <t>SBIN0017374</t>
  </si>
  <si>
    <t>SBIN0017379</t>
  </si>
  <si>
    <t>SBIN0017380</t>
  </si>
  <si>
    <t>SBIN0017382</t>
  </si>
  <si>
    <t>SBIN0017389</t>
  </si>
  <si>
    <t>SBIN0017397</t>
  </si>
  <si>
    <t>SBIN0017401</t>
  </si>
  <si>
    <t>SBIN0017406</t>
  </si>
  <si>
    <t>SBIN0017409</t>
  </si>
  <si>
    <t>SBIN0017432</t>
  </si>
  <si>
    <t>SBIN0017433</t>
  </si>
  <si>
    <t>SBIN0017470</t>
  </si>
  <si>
    <t>SBIN0017471</t>
  </si>
  <si>
    <t>SBIN0017473</t>
  </si>
  <si>
    <t>SBIN0017476</t>
  </si>
  <si>
    <t>SBIN0017492</t>
  </si>
  <si>
    <t>SBIN0017529</t>
  </si>
  <si>
    <t>SBIN0017530</t>
  </si>
  <si>
    <t>SBIN0017550</t>
  </si>
  <si>
    <t>SBIN0017559</t>
  </si>
  <si>
    <t>SBIN0017562</t>
  </si>
  <si>
    <t>SBIN0017567</t>
  </si>
  <si>
    <t>SBIN0017572</t>
  </si>
  <si>
    <t>SBIN0017573</t>
  </si>
  <si>
    <t>SBIN0017575</t>
  </si>
  <si>
    <t>SBIN0017577</t>
  </si>
  <si>
    <t>SBIN0017578</t>
  </si>
  <si>
    <t>SBIN0017579</t>
  </si>
  <si>
    <t>SBIN0017581</t>
  </si>
  <si>
    <t>SBIN0017582</t>
  </si>
  <si>
    <t>SBIN0017583</t>
  </si>
  <si>
    <t>SBIN0017587</t>
  </si>
  <si>
    <t>SBIN0017590</t>
  </si>
  <si>
    <t>SBIN0017591</t>
  </si>
  <si>
    <t>SBIN0017594</t>
  </si>
  <si>
    <t>SBIN0017598</t>
  </si>
  <si>
    <t>SBIN0017601</t>
  </si>
  <si>
    <t>SBIN0017603</t>
  </si>
  <si>
    <t>SBIN0017605</t>
  </si>
  <si>
    <t>SBIN0017612</t>
  </si>
  <si>
    <t>SBIN0017613</t>
  </si>
  <si>
    <t>SBIN0017614</t>
  </si>
  <si>
    <t>SBIN0017615</t>
  </si>
  <si>
    <t>SBIN0017618</t>
  </si>
  <si>
    <t>SBIN0017627</t>
  </si>
  <si>
    <t>SBIN0017629</t>
  </si>
  <si>
    <t>SBIN0017630</t>
  </si>
  <si>
    <t>SBIN0017631</t>
  </si>
  <si>
    <t>SBIN0017632</t>
  </si>
  <si>
    <t>SBIN0017633</t>
  </si>
  <si>
    <t>SBIN0017636</t>
  </si>
  <si>
    <t>SBIN0017645</t>
  </si>
  <si>
    <t>SBIN0017648</t>
  </si>
  <si>
    <t>SBIN0017652</t>
  </si>
  <si>
    <t>SBIN0017655</t>
  </si>
  <si>
    <t>SBIN0017656</t>
  </si>
  <si>
    <t>SBIN0017657</t>
  </si>
  <si>
    <t>SBIN0017661</t>
  </si>
  <si>
    <t>SBIN0017665</t>
  </si>
  <si>
    <t>SBIN0017679</t>
  </si>
  <si>
    <t>SBIN0017681</t>
  </si>
  <si>
    <t>SBIN0017688</t>
  </si>
  <si>
    <t>SBIN0017699</t>
  </si>
  <si>
    <t>SBIN0017700</t>
  </si>
  <si>
    <t>SBIN0017708</t>
  </si>
  <si>
    <t>SBIN0017711</t>
  </si>
  <si>
    <t>SBIN0017712</t>
  </si>
  <si>
    <t>SBIN0017713</t>
  </si>
  <si>
    <t>SBIN0017720</t>
  </si>
  <si>
    <t>SBIN0017726</t>
  </si>
  <si>
    <t>SBIN0017738</t>
  </si>
  <si>
    <t>SBIN0017741</t>
  </si>
  <si>
    <t>SBIN0017746</t>
  </si>
  <si>
    <t>SBIN0017747</t>
  </si>
  <si>
    <t>SBIN0017748</t>
  </si>
  <si>
    <t>SBIN0017749</t>
  </si>
  <si>
    <t>SBIN0017751</t>
  </si>
  <si>
    <t>SBIN0017754</t>
  </si>
  <si>
    <t>SBIN0017755</t>
  </si>
  <si>
    <t>SBIN0017757</t>
  </si>
  <si>
    <t>SBIN0017760</t>
  </si>
  <si>
    <t>SBIN0017800</t>
  </si>
  <si>
    <t>SBIN0017801</t>
  </si>
  <si>
    <t>SBIN0017802</t>
  </si>
  <si>
    <t>SBIN0017804</t>
  </si>
  <si>
    <t>SBIN0017805</t>
  </si>
  <si>
    <t>SBIN0017810</t>
  </si>
  <si>
    <t>SBIN0017811</t>
  </si>
  <si>
    <t>SBIN0017812</t>
  </si>
  <si>
    <t>SBIN0017813</t>
  </si>
  <si>
    <t>SBIN0017817</t>
  </si>
  <si>
    <t>SBIN0017820</t>
  </si>
  <si>
    <t>SBIN0017823</t>
  </si>
  <si>
    <t>SBIN0017825</t>
  </si>
  <si>
    <t>SBIN0017826</t>
  </si>
  <si>
    <t>SBIN0017828</t>
  </si>
  <si>
    <t>SBIN0017829</t>
  </si>
  <si>
    <t>SBIN0017830</t>
  </si>
  <si>
    <t>SBIN0017832</t>
  </si>
  <si>
    <t>SBIN0017841</t>
  </si>
  <si>
    <t>SBIN0017870</t>
  </si>
  <si>
    <t>SBIN0017874</t>
  </si>
  <si>
    <t>SBIN0017876</t>
  </si>
  <si>
    <t>SBIN0017878</t>
  </si>
  <si>
    <t>SBIN0017879</t>
  </si>
  <si>
    <t>SBIN0017880</t>
  </si>
  <si>
    <t>SBIN0017884</t>
  </si>
  <si>
    <t>SBIN0017886</t>
  </si>
  <si>
    <t>SBIN0017887</t>
  </si>
  <si>
    <t>SBIN0017888</t>
  </si>
  <si>
    <t>SBIN0017889</t>
  </si>
  <si>
    <t>SBIN0017890</t>
  </si>
  <si>
    <t>SBIN0017891</t>
  </si>
  <si>
    <t>SBIN0017893</t>
  </si>
  <si>
    <t>SBIN0017895</t>
  </si>
  <si>
    <t>SBIN0017896</t>
  </si>
  <si>
    <t>SBIN0017897</t>
  </si>
  <si>
    <t>SBIN0017899</t>
  </si>
  <si>
    <t>SBIN0017900</t>
  </si>
  <si>
    <t>SBIN0017901</t>
  </si>
  <si>
    <t>SBIN0017902</t>
  </si>
  <si>
    <t>SBIN0017903</t>
  </si>
  <si>
    <t>SBIN0017905</t>
  </si>
  <si>
    <t>SBIN0017906</t>
  </si>
  <si>
    <t>SBIN0017907</t>
  </si>
  <si>
    <t>SBIN0017908</t>
  </si>
  <si>
    <t>SBIN0017910</t>
  </si>
  <si>
    <t>SBIN0017913</t>
  </si>
  <si>
    <t>SBIN0017917</t>
  </si>
  <si>
    <t>SBIN0017918</t>
  </si>
  <si>
    <t>SBIN0017919</t>
  </si>
  <si>
    <t>SBIN0017922</t>
  </si>
  <si>
    <t>SBIN0017924</t>
  </si>
  <si>
    <t>SBIN0017926</t>
  </si>
  <si>
    <t>SBIN0017927</t>
  </si>
  <si>
    <t>SBIN0017929</t>
  </si>
  <si>
    <t>SBIN0017930</t>
  </si>
  <si>
    <t>SBIN0017931</t>
  </si>
  <si>
    <t>SBIN0017932</t>
  </si>
  <si>
    <t>SBIN0017933</t>
  </si>
  <si>
    <t>SBIN0017934</t>
  </si>
  <si>
    <t>SBIN0017935</t>
  </si>
  <si>
    <t>SBIN0017937</t>
  </si>
  <si>
    <t>SBIN0017938</t>
  </si>
  <si>
    <t>SBIN0017939</t>
  </si>
  <si>
    <t>SBIN0017940</t>
  </si>
  <si>
    <t>SBIN0017941</t>
  </si>
  <si>
    <t>SBIN0017942</t>
  </si>
  <si>
    <t>SBIN0017943</t>
  </si>
  <si>
    <t>SBIN0017944</t>
  </si>
  <si>
    <t>SBIN0017945</t>
  </si>
  <si>
    <t>SBIN0017946</t>
  </si>
  <si>
    <t>SBIN0017947</t>
  </si>
  <si>
    <t>SBIN0017948</t>
  </si>
  <si>
    <t>SBIN0017949</t>
  </si>
  <si>
    <t>SBIN0017950</t>
  </si>
  <si>
    <t>SBIN0017951</t>
  </si>
  <si>
    <t>SBIN0017952</t>
  </si>
  <si>
    <t>SBIN0017953</t>
  </si>
  <si>
    <t>SBIN0017954</t>
  </si>
  <si>
    <t>SBIN0017955</t>
  </si>
  <si>
    <t>SBIN0017956</t>
  </si>
  <si>
    <t>SBIN0017957</t>
  </si>
  <si>
    <t>SBIN0017958</t>
  </si>
  <si>
    <t>SBIN0017959</t>
  </si>
  <si>
    <t>SBIN0017960</t>
  </si>
  <si>
    <t>SBIN0017961</t>
  </si>
  <si>
    <t>SBIN0017962</t>
  </si>
  <si>
    <t>SBIN0017963</t>
  </si>
  <si>
    <t>SBIN0017964</t>
  </si>
  <si>
    <t>SBIN0017965</t>
  </si>
  <si>
    <t>SBIN0017966</t>
  </si>
  <si>
    <t>SBIN0017967</t>
  </si>
  <si>
    <t>SBIN0017968</t>
  </si>
  <si>
    <t>SBIN0017969</t>
  </si>
  <si>
    <t>SBIN0017970</t>
  </si>
  <si>
    <t>SBIN0017971</t>
  </si>
  <si>
    <t>SBIN0017972</t>
  </si>
  <si>
    <t>SBIN0017973</t>
  </si>
  <si>
    <t>SBIN0017974</t>
  </si>
  <si>
    <t>SBIN0017975</t>
  </si>
  <si>
    <t>SBIN0017976</t>
  </si>
  <si>
    <t>SBIN0017977</t>
  </si>
  <si>
    <t>SBIN0017978</t>
  </si>
  <si>
    <t>SBIN0017979</t>
  </si>
  <si>
    <t>SBIN0017980</t>
  </si>
  <si>
    <t>SBIN0017981</t>
  </si>
  <si>
    <t>SBIN0017985</t>
  </si>
  <si>
    <t>SBIN0017986</t>
  </si>
  <si>
    <t>SBIN0017987</t>
  </si>
  <si>
    <t>SBIN0017988</t>
  </si>
  <si>
    <t>SBIN0017989</t>
  </si>
  <si>
    <t>SBIN0017991</t>
  </si>
  <si>
    <t>SBIN0017995</t>
  </si>
  <si>
    <t>SBIN0017998</t>
  </si>
  <si>
    <t>SBIN0017999</t>
  </si>
  <si>
    <t>SBIN0018000</t>
  </si>
  <si>
    <t>SBIN0018001</t>
  </si>
  <si>
    <t>SBIN0018004</t>
  </si>
  <si>
    <t>SBIN0018006</t>
  </si>
  <si>
    <t>SBIN0018007</t>
  </si>
  <si>
    <t>SBIN0018008</t>
  </si>
  <si>
    <t>SBIN0018009</t>
  </si>
  <si>
    <t>SBIN0018014</t>
  </si>
  <si>
    <t>SBIN0018015</t>
  </si>
  <si>
    <t>SBIN0018017</t>
  </si>
  <si>
    <t>SBIN0018019</t>
  </si>
  <si>
    <t>SBIN0018020</t>
  </si>
  <si>
    <t>SBIN0018021</t>
  </si>
  <si>
    <t>SBIN0018022</t>
  </si>
  <si>
    <t>SBIN0018023</t>
  </si>
  <si>
    <t>SBIN0018024</t>
  </si>
  <si>
    <t>SBIN0018025</t>
  </si>
  <si>
    <t>SBIN0018026</t>
  </si>
  <si>
    <t>SBIN0018029</t>
  </si>
  <si>
    <t>SBIN0018030</t>
  </si>
  <si>
    <t>SBIN0018031</t>
  </si>
  <si>
    <t>SBIN0018032</t>
  </si>
  <si>
    <t>SBIN0018035</t>
  </si>
  <si>
    <t>SBIN0018037</t>
  </si>
  <si>
    <t>SBIN0018038</t>
  </si>
  <si>
    <t>SBIN0018041</t>
  </si>
  <si>
    <t>SBIN0018042</t>
  </si>
  <si>
    <t>SBIN0018045</t>
  </si>
  <si>
    <t>SBIN0018047</t>
  </si>
  <si>
    <t>SBIN0018048</t>
  </si>
  <si>
    <t>SBIN0018049</t>
  </si>
  <si>
    <t>SBIN0018050</t>
  </si>
  <si>
    <t>SBIN0018051</t>
  </si>
  <si>
    <t>SBIN0018052</t>
  </si>
  <si>
    <t>SBIN0018053</t>
  </si>
  <si>
    <t>SBIN0018054</t>
  </si>
  <si>
    <t>SBIN0018056</t>
  </si>
  <si>
    <t>SBIN0018059</t>
  </si>
  <si>
    <t>SBIN0018060</t>
  </si>
  <si>
    <t>SBIN0018061</t>
  </si>
  <si>
    <t>SBIN0018062</t>
  </si>
  <si>
    <t>SBIN0018063</t>
  </si>
  <si>
    <t>SBIN0018065</t>
  </si>
  <si>
    <t>SBIN0018066</t>
  </si>
  <si>
    <t>SBIN0018068</t>
  </si>
  <si>
    <t>SBIN0018069</t>
  </si>
  <si>
    <t>SBIN0018071</t>
  </si>
  <si>
    <t>SBIN0018075</t>
  </si>
  <si>
    <t>SBIN0018076</t>
  </si>
  <si>
    <t>SBIN0018077</t>
  </si>
  <si>
    <t>SBIN0018079</t>
  </si>
  <si>
    <t>SBIN0018082</t>
  </si>
  <si>
    <t>SBIN0018084</t>
  </si>
  <si>
    <t>SBIN0018085</t>
  </si>
  <si>
    <t>SBIN0018089</t>
  </si>
  <si>
    <t>SBIN0018090</t>
  </si>
  <si>
    <t>SBIN0018091</t>
  </si>
  <si>
    <t>SBIN0018092</t>
  </si>
  <si>
    <t>SBIN0018093</t>
  </si>
  <si>
    <t>SBIN0018094</t>
  </si>
  <si>
    <t>SBIN0018095</t>
  </si>
  <si>
    <t>SBIN0018096</t>
  </si>
  <si>
    <t>SBIN0018097</t>
  </si>
  <si>
    <t>SBIN0018099</t>
  </si>
  <si>
    <t>SBIN0018100</t>
  </si>
  <si>
    <t>SBIN0018101</t>
  </si>
  <si>
    <t>SBIN0018103</t>
  </si>
  <si>
    <t>SBIN0018106</t>
  </si>
  <si>
    <t>SBIN0018107</t>
  </si>
  <si>
    <t>SBIN0018109</t>
  </si>
  <si>
    <t>SBIN0018111</t>
  </si>
  <si>
    <t>SBIN0018112</t>
  </si>
  <si>
    <t>SBIN0018114</t>
  </si>
  <si>
    <t>SBIN0018115</t>
  </si>
  <si>
    <t>SBIN0018132</t>
  </si>
  <si>
    <t>SBIN0018133</t>
  </si>
  <si>
    <t>SBIN0018137</t>
  </si>
  <si>
    <t>SBIN0018138</t>
  </si>
  <si>
    <t>SBIN0018139</t>
  </si>
  <si>
    <t>SBIN0018142</t>
  </si>
  <si>
    <t>SBIN0018144</t>
  </si>
  <si>
    <t>SBIN0018145</t>
  </si>
  <si>
    <t>SBIN0018158</t>
  </si>
  <si>
    <t>SBIN0018159</t>
  </si>
  <si>
    <t>SBIN0018161</t>
  </si>
  <si>
    <t>SBIN0018162</t>
  </si>
  <si>
    <t>SBIN0018163</t>
  </si>
  <si>
    <t>SBIN0018165</t>
  </si>
  <si>
    <t>SBIN0018168</t>
  </si>
  <si>
    <t>SBIN0018169</t>
  </si>
  <si>
    <t>SBIN0018172</t>
  </si>
  <si>
    <t>SBIN0018173</t>
  </si>
  <si>
    <t>SBIN0018177</t>
  </si>
  <si>
    <t>SBIN0018178</t>
  </si>
  <si>
    <t>SBIN0018184</t>
  </si>
  <si>
    <t>SBIN0018185</t>
  </si>
  <si>
    <t>SBIN0018189</t>
  </si>
  <si>
    <t>SBIN0018190</t>
  </si>
  <si>
    <t>SBIN0018192</t>
  </si>
  <si>
    <t>SBIN0018198</t>
  </si>
  <si>
    <t>SBIN0018199</t>
  </si>
  <si>
    <t>SBIN0018203</t>
  </si>
  <si>
    <t>SBIN0018204</t>
  </si>
  <si>
    <t>SBIN0018205</t>
  </si>
  <si>
    <t>SBIN0018206</t>
  </si>
  <si>
    <t>SBIN0018225</t>
  </si>
  <si>
    <t>SBIN0019001</t>
  </si>
  <si>
    <t>SBIN0019002</t>
  </si>
  <si>
    <t>SBIN0019003</t>
  </si>
  <si>
    <t>SBIN0019004</t>
  </si>
  <si>
    <t>SBIN0019005</t>
  </si>
  <si>
    <t>SBIN0019006</t>
  </si>
  <si>
    <t>SBIN0019007</t>
  </si>
  <si>
    <t>SYNB0000289</t>
  </si>
  <si>
    <t>SYNB0000290</t>
  </si>
  <si>
    <t>SYNB0000291</t>
  </si>
  <si>
    <t>SYNB0000292</t>
  </si>
  <si>
    <t>SYNB0000294</t>
  </si>
  <si>
    <t>SYNB0000296</t>
  </si>
  <si>
    <t>SYNB0000375</t>
  </si>
  <si>
    <t>SYNB0000581</t>
  </si>
  <si>
    <t>SYNB0000586</t>
  </si>
  <si>
    <t>SYNB0000588</t>
  </si>
  <si>
    <t>SYNB0000589</t>
  </si>
  <si>
    <t>SYNB0000638</t>
  </si>
  <si>
    <t>SYNB0000639</t>
  </si>
  <si>
    <t>SYNB0000640</t>
  </si>
  <si>
    <t>SYNB0000692</t>
  </si>
  <si>
    <t>SYNB0000694</t>
  </si>
  <si>
    <t>SYNB0000695</t>
  </si>
  <si>
    <t>SYNB0000697</t>
  </si>
  <si>
    <t>SYNB0000871</t>
  </si>
  <si>
    <t>SYNB0000872</t>
  </si>
  <si>
    <t>SYNB0000874</t>
  </si>
  <si>
    <t>SYNB0001259</t>
  </si>
  <si>
    <t>SYNB0001263</t>
  </si>
  <si>
    <t>SYNB0001411</t>
  </si>
  <si>
    <t>SYNB0001504</t>
  </si>
  <si>
    <t>SYNB0001506</t>
  </si>
  <si>
    <t>SYNB0001564</t>
  </si>
  <si>
    <t>SYNB0001565</t>
  </si>
  <si>
    <t>SYNB0001566</t>
  </si>
  <si>
    <t>SYNB0001607</t>
  </si>
  <si>
    <t>SYNB0001608</t>
  </si>
  <si>
    <t>SYNB0001738</t>
  </si>
  <si>
    <t>SYNB0002013</t>
  </si>
  <si>
    <t>SYNB0003114</t>
  </si>
  <si>
    <t>SYNB0003232</t>
  </si>
  <si>
    <t>SYNB0003245</t>
  </si>
  <si>
    <t>SYNB0003246</t>
  </si>
  <si>
    <t>SYNB0003285</t>
  </si>
  <si>
    <t>SYNB0003305</t>
  </si>
  <si>
    <t>SYNB0003306</t>
  </si>
  <si>
    <t>SYNB0003314</t>
  </si>
  <si>
    <t>SYNB0003318</t>
  </si>
  <si>
    <t>SYNB0003319</t>
  </si>
  <si>
    <t>SYNB0003323</t>
  </si>
  <si>
    <t>SYNB0003335</t>
  </si>
  <si>
    <t>SYNB0003422</t>
  </si>
  <si>
    <t>SYNB0003433</t>
  </si>
  <si>
    <t>SYNB0003434</t>
  </si>
  <si>
    <t>SYNB0003435</t>
  </si>
  <si>
    <t>SYNB0003437</t>
  </si>
  <si>
    <t>SYNB0003438</t>
  </si>
  <si>
    <t>SYNB0003446</t>
  </si>
  <si>
    <t>SYNB0003553</t>
  </si>
  <si>
    <t>SYNB0003556</t>
  </si>
  <si>
    <t>SYNB0003558</t>
  </si>
  <si>
    <t>SYNB0003593</t>
  </si>
  <si>
    <t>SYNB0003594</t>
  </si>
  <si>
    <t>SYNB0003596</t>
  </si>
  <si>
    <t>SYNB0003598</t>
  </si>
  <si>
    <t>SYNB0003599</t>
  </si>
  <si>
    <t>SYNB0003634</t>
  </si>
  <si>
    <t>SYNB0003715</t>
  </si>
  <si>
    <t>SYNB0003738</t>
  </si>
  <si>
    <t>SYNB0003755</t>
  </si>
  <si>
    <t>SYNB0003758</t>
  </si>
  <si>
    <t>SYNB0003759</t>
  </si>
  <si>
    <t>SYNB0003763</t>
  </si>
  <si>
    <t>SYNB0003766</t>
  </si>
  <si>
    <t>SYNB0003767</t>
  </si>
  <si>
    <t>SYNB0003801</t>
  </si>
  <si>
    <t>SYNB0003802</t>
  </si>
  <si>
    <t>SYNB0003816</t>
  </si>
  <si>
    <t>SYNB0003818</t>
  </si>
  <si>
    <t>SYNB0003819</t>
  </si>
  <si>
    <t>SYNB0003820</t>
  </si>
  <si>
    <t>SYNB0003821</t>
  </si>
  <si>
    <t>SYNB0003822</t>
  </si>
  <si>
    <t>SYNB0003823</t>
  </si>
  <si>
    <t>SYNB0003824</t>
  </si>
  <si>
    <t>SYNB0003844</t>
  </si>
  <si>
    <t>SYNB0004031</t>
  </si>
  <si>
    <t>SYNB0004032</t>
  </si>
  <si>
    <t>SYNB0004033</t>
  </si>
  <si>
    <t>SYNB0004034</t>
  </si>
  <si>
    <t>SYNB0004330</t>
  </si>
  <si>
    <t>SYNB0004414</t>
  </si>
  <si>
    <t>SYNB0004415</t>
  </si>
  <si>
    <t>SYNB0004459</t>
  </si>
  <si>
    <t>SYNB0004513</t>
  </si>
  <si>
    <t>SYNB0004514</t>
  </si>
  <si>
    <t>SYNB0004606</t>
  </si>
  <si>
    <t>SYNB0005103</t>
  </si>
  <si>
    <t>SYNB0005104</t>
  </si>
  <si>
    <t>SYNB0005207</t>
  </si>
  <si>
    <t>SYNB0005220</t>
  </si>
  <si>
    <t>SYNB0005221</t>
  </si>
  <si>
    <t>SYNB0005227</t>
  </si>
  <si>
    <t>SYNB0005234</t>
  </si>
  <si>
    <t>SYNB0005350</t>
  </si>
  <si>
    <t>SYNB0005351</t>
  </si>
  <si>
    <t>SYNB0005531</t>
  </si>
  <si>
    <t>SYNB0005538</t>
  </si>
  <si>
    <t>SYNB0005539</t>
  </si>
  <si>
    <t>SYNB0006058</t>
  </si>
  <si>
    <t>SYNB0006060</t>
  </si>
  <si>
    <t>SYNB0006167</t>
  </si>
  <si>
    <t>SYNB0006187</t>
  </si>
  <si>
    <t>SYNB0006188</t>
  </si>
  <si>
    <t>SYNB0006218</t>
  </si>
  <si>
    <t>SYNB0006219</t>
  </si>
  <si>
    <t>SYNB0006269</t>
  </si>
  <si>
    <t>SYNB0006305</t>
  </si>
  <si>
    <t>SYNB0006306</t>
  </si>
  <si>
    <t>SYNB0006307</t>
  </si>
  <si>
    <t>SYNB0006308</t>
  </si>
  <si>
    <t>SYNB0006309</t>
  </si>
  <si>
    <t>SYNB0006310</t>
  </si>
  <si>
    <t>SYNB0006396</t>
  </si>
  <si>
    <t>SYNB0006403</t>
  </si>
  <si>
    <t>SYNB0006423</t>
  </si>
  <si>
    <t>SYNB0006466</t>
  </si>
  <si>
    <t>SYNB0006467</t>
  </si>
  <si>
    <t>SYNB0006500</t>
  </si>
  <si>
    <t>SYNB0006501</t>
  </si>
  <si>
    <t>SYNB0006502</t>
  </si>
  <si>
    <t>SYNB0006504</t>
  </si>
  <si>
    <t>SYNB0006508</t>
  </si>
  <si>
    <t>SYNB0006560</t>
  </si>
  <si>
    <t>SYNB0006561</t>
  </si>
  <si>
    <t>SYNB0006563</t>
  </si>
  <si>
    <t>SYNB0007039</t>
  </si>
  <si>
    <t>SYNB0007056</t>
  </si>
  <si>
    <t>SYNB0007057</t>
  </si>
  <si>
    <t>SYNB0007139</t>
  </si>
  <si>
    <t>SYNB0007145</t>
  </si>
  <si>
    <t>SYNB0007233</t>
  </si>
  <si>
    <t>SYNB0007341</t>
  </si>
  <si>
    <t>SYNB0007436</t>
  </si>
  <si>
    <t>SYNB0007458</t>
  </si>
  <si>
    <t>SYNB0007459</t>
  </si>
  <si>
    <t>SYNB0007466</t>
  </si>
  <si>
    <t>SYNB0007467</t>
  </si>
  <si>
    <t>SYNB0007468</t>
  </si>
  <si>
    <t>SYNB0007472</t>
  </si>
  <si>
    <t>SYNB0007525</t>
  </si>
  <si>
    <t>SYNB0007723</t>
  </si>
  <si>
    <t>SYNB0007797</t>
  </si>
  <si>
    <t>SYNB0007809</t>
  </si>
  <si>
    <t>SYNB0007849</t>
  </si>
  <si>
    <t>SYNB0007851</t>
  </si>
  <si>
    <t>SYNB0007852</t>
  </si>
  <si>
    <t>SYNB0007853</t>
  </si>
  <si>
    <t>SYNB0007858</t>
  </si>
  <si>
    <t>SYNB0007861</t>
  </si>
  <si>
    <t>SYNB0007862</t>
  </si>
  <si>
    <t>SYNB0007961</t>
  </si>
  <si>
    <t>SYNB0007977</t>
  </si>
  <si>
    <t>SYNB0007986</t>
  </si>
  <si>
    <t>SYNB0008013</t>
  </si>
  <si>
    <t>SYNB0008068</t>
  </si>
  <si>
    <t>SYNB0008155</t>
  </si>
  <si>
    <t>SYNB0008161</t>
  </si>
  <si>
    <t>SYNB0008341</t>
  </si>
  <si>
    <t>SYNB0008346</t>
  </si>
  <si>
    <t>SYNB0008351</t>
  </si>
  <si>
    <t>SYNB0008373</t>
  </si>
  <si>
    <t>SYNB0008374</t>
  </si>
  <si>
    <t>SYNB0008391</t>
  </si>
  <si>
    <t>SYNB0008392</t>
  </si>
  <si>
    <t>SYNB0008393</t>
  </si>
  <si>
    <t>SYNB0008411</t>
  </si>
  <si>
    <t>SYNB0008432</t>
  </si>
  <si>
    <t>SYNB0008446</t>
  </si>
  <si>
    <t>SYNB0008452</t>
  </si>
  <si>
    <t>SYNB0008453</t>
  </si>
  <si>
    <t>SYNB0008454</t>
  </si>
  <si>
    <t>SYNB0008466</t>
  </si>
  <si>
    <t>SYNB0008467</t>
  </si>
  <si>
    <t>SYNB0008656</t>
  </si>
  <si>
    <t>SYNB0008722</t>
  </si>
  <si>
    <t>SYNB0008742</t>
  </si>
  <si>
    <t>SYNB0008971</t>
  </si>
  <si>
    <t>SYNB0008972</t>
  </si>
  <si>
    <t>SYNB0008973</t>
  </si>
  <si>
    <t>SYNB0009182</t>
  </si>
  <si>
    <t>SYNB0009186</t>
  </si>
  <si>
    <t>SYNB0009188</t>
  </si>
  <si>
    <t>SYNB0009189</t>
  </si>
  <si>
    <t>SYNB0009192</t>
  </si>
  <si>
    <t>SYNB0009195</t>
  </si>
  <si>
    <t>SYNB0009196</t>
  </si>
  <si>
    <t>SYNB0009197</t>
  </si>
  <si>
    <t>SYNB0009265</t>
  </si>
  <si>
    <t>SYNB0009266</t>
  </si>
  <si>
    <t>SYNB0009345</t>
  </si>
  <si>
    <t>SYNB0009347</t>
  </si>
  <si>
    <t>SYNB0009350</t>
  </si>
  <si>
    <t>SYNB0009360</t>
  </si>
  <si>
    <t>SYNB0009383</t>
  </si>
  <si>
    <t>SYNB0009384</t>
  </si>
  <si>
    <t>SYNB0009385</t>
  </si>
  <si>
    <t>SYNB0009386</t>
  </si>
  <si>
    <t>SYNB0009387</t>
  </si>
  <si>
    <t>SYNB0009394</t>
  </si>
  <si>
    <t>SYNB0009450</t>
  </si>
  <si>
    <t>SYNB0009546</t>
  </si>
  <si>
    <t>SYNB0009547</t>
  </si>
  <si>
    <t>SYNB0009549</t>
  </si>
  <si>
    <t>SYNB0009552</t>
  </si>
  <si>
    <t>SYNB0009553</t>
  </si>
  <si>
    <t>SYNB0009666</t>
  </si>
  <si>
    <t>SYNB0009670</t>
  </si>
  <si>
    <t>SYNB0009671</t>
  </si>
  <si>
    <t>SYNB0009759</t>
  </si>
  <si>
    <t>SYNB0009762</t>
  </si>
  <si>
    <t>SYNB0009767</t>
  </si>
  <si>
    <t>SYNB0009768</t>
  </si>
  <si>
    <t>SYNB0009826</t>
  </si>
  <si>
    <t>SYNB0009827</t>
  </si>
  <si>
    <t>SYNB0009828</t>
  </si>
  <si>
    <t>SYNB0009829</t>
  </si>
  <si>
    <t>SYNB0009830</t>
  </si>
  <si>
    <t>SYNB0009831</t>
  </si>
  <si>
    <t>SYNB0009832</t>
  </si>
  <si>
    <t>SYNB0009834</t>
  </si>
  <si>
    <t>SYNB0009835</t>
  </si>
  <si>
    <t>SYNB0009836</t>
  </si>
  <si>
    <t>SYNB0009837</t>
  </si>
  <si>
    <t>SYNB0009839</t>
  </si>
  <si>
    <t>SYNB0009842</t>
  </si>
  <si>
    <t>SYNB0009844</t>
  </si>
  <si>
    <t>SYNB0009846</t>
  </si>
  <si>
    <t>SYNB0009847</t>
  </si>
  <si>
    <t>SYNB0009848</t>
  </si>
  <si>
    <t>SYNB0009850</t>
  </si>
  <si>
    <t>SYNB0009851</t>
  </si>
  <si>
    <t>SYNB0009852</t>
  </si>
  <si>
    <t>SYNB0009854</t>
  </si>
  <si>
    <t>SYNB0009855</t>
  </si>
  <si>
    <t>SYNB0009856</t>
  </si>
  <si>
    <t>SYNB0009857</t>
  </si>
  <si>
    <t>SYNB0009858</t>
  </si>
  <si>
    <t>SYNB0009859</t>
  </si>
  <si>
    <t>SYNB0009860</t>
  </si>
  <si>
    <t>SYNB0009861</t>
  </si>
  <si>
    <t>SYNB0009862</t>
  </si>
  <si>
    <t>SYNB0009863</t>
  </si>
  <si>
    <t>SYNB0009884</t>
  </si>
  <si>
    <t>SYNB0009885</t>
  </si>
  <si>
    <t>TMBL0000376</t>
  </si>
  <si>
    <t>TMBL0000377</t>
  </si>
  <si>
    <t>TMBL0000378</t>
  </si>
  <si>
    <t>TMBL0000379</t>
  </si>
  <si>
    <t>TMBL0000380</t>
  </si>
  <si>
    <t>TMBL0000381</t>
  </si>
  <si>
    <t>TMBL0000382</t>
  </si>
  <si>
    <t>TMBL0000383</t>
  </si>
  <si>
    <t>TMBL0000384</t>
  </si>
  <si>
    <t>TMBL0000385</t>
  </si>
  <si>
    <t>TMBL0000386</t>
  </si>
  <si>
    <t>TMBL0000387</t>
  </si>
  <si>
    <t>TMBL0000388</t>
  </si>
  <si>
    <t>TMBL0000389</t>
  </si>
  <si>
    <t>TMBL0000390</t>
  </si>
  <si>
    <t>TMBL0000391</t>
  </si>
  <si>
    <t>TMBL0000392</t>
  </si>
  <si>
    <t>TMBL0000393</t>
  </si>
  <si>
    <t>TMBL0000394</t>
  </si>
  <si>
    <t>TMBL0000395</t>
  </si>
  <si>
    <t>TMBL0000396</t>
  </si>
  <si>
    <t>TMBL0000397</t>
  </si>
  <si>
    <t>TMBL0000398</t>
  </si>
  <si>
    <t>TMBL0000399</t>
  </si>
  <si>
    <t>TMBL0000400</t>
  </si>
  <si>
    <t>TMBL0000401</t>
  </si>
  <si>
    <t>TMBL0000402</t>
  </si>
  <si>
    <t>TMBL0000403</t>
  </si>
  <si>
    <t>TMBL0000404</t>
  </si>
  <si>
    <t>TMBL0000405</t>
  </si>
  <si>
    <t>TMBL0000406</t>
  </si>
  <si>
    <t>TMBL0000407</t>
  </si>
  <si>
    <t>TMBL0000408</t>
  </si>
  <si>
    <t>TMBL0000409</t>
  </si>
  <si>
    <t>AMCB0660031</t>
  </si>
  <si>
    <t>AMCB0660032</t>
  </si>
  <si>
    <t>AMCB0660033</t>
  </si>
  <si>
    <t>AMCB0RTGS4S</t>
  </si>
  <si>
    <t>BCBM0000001</t>
  </si>
  <si>
    <t>BCBM0000057</t>
  </si>
  <si>
    <t>BCBM0000058</t>
  </si>
  <si>
    <t>BCBM0000059</t>
  </si>
  <si>
    <t>BCBM0000060</t>
  </si>
  <si>
    <t>BCBM0000061</t>
  </si>
  <si>
    <t>BCBM0000062</t>
  </si>
  <si>
    <t>BCBM0000063</t>
  </si>
  <si>
    <t>BCBM0000064</t>
  </si>
  <si>
    <t>BCBM0000065</t>
  </si>
  <si>
    <t>BCBM0000066</t>
  </si>
  <si>
    <t>COSB0000122</t>
  </si>
  <si>
    <t>COSB0000123</t>
  </si>
  <si>
    <t>COSB0000124</t>
  </si>
  <si>
    <t>COSB0000125</t>
  </si>
  <si>
    <t>COSB0000126</t>
  </si>
  <si>
    <t>COSB0000127</t>
  </si>
  <si>
    <t>FDRL0000303</t>
  </si>
  <si>
    <t>FDRL0000311</t>
  </si>
  <si>
    <t>FDRL0000401</t>
  </si>
  <si>
    <t>FDRL0001974</t>
  </si>
  <si>
    <t>FDRL0002007</t>
  </si>
  <si>
    <t>FDRL0002019</t>
  </si>
  <si>
    <t>FDRL0002046</t>
  </si>
  <si>
    <t>FDRL0002110</t>
  </si>
  <si>
    <t>FDRL0002119</t>
  </si>
  <si>
    <t>FDRL0002120</t>
  </si>
  <si>
    <t>FDRL0002122</t>
  </si>
  <si>
    <t>FDRL0002132</t>
  </si>
  <si>
    <t>FDRL0002156</t>
  </si>
  <si>
    <t>FDRL0002157</t>
  </si>
  <si>
    <t>FDRL0002162</t>
  </si>
  <si>
    <t>FDRL0002175</t>
  </si>
  <si>
    <t>FDRL0002180</t>
  </si>
  <si>
    <t>FDRL0002186</t>
  </si>
  <si>
    <t>FDRL0002188</t>
  </si>
  <si>
    <t>FDRL0002189</t>
  </si>
  <si>
    <t>FDRL0002190</t>
  </si>
  <si>
    <t>FDRL0002194</t>
  </si>
  <si>
    <t>FDRL0002195</t>
  </si>
  <si>
    <t>FDRL0002196</t>
  </si>
  <si>
    <t>FDRL0002199</t>
  </si>
  <si>
    <t>FDRL0002224</t>
  </si>
  <si>
    <t>FDRL0002228</t>
  </si>
  <si>
    <t>FDRL0002229</t>
  </si>
  <si>
    <t>FDRL0002230</t>
  </si>
  <si>
    <t>FDRL0002231</t>
  </si>
  <si>
    <t>FDRL0002232</t>
  </si>
  <si>
    <t>FDRL0002233</t>
  </si>
  <si>
    <t>FDRL0002235</t>
  </si>
  <si>
    <t>FDRL0002236</t>
  </si>
  <si>
    <t>FDRL0002237</t>
  </si>
  <si>
    <t>FDRL0002238</t>
  </si>
  <si>
    <t>FDRL0002239</t>
  </si>
  <si>
    <t>FDRL0002240</t>
  </si>
  <si>
    <t>FDRL0002241</t>
  </si>
  <si>
    <t>FDRL0002242</t>
  </si>
  <si>
    <t>FDRL0002243</t>
  </si>
  <si>
    <t>FDRL0002244</t>
  </si>
  <si>
    <t>FDRL0002245</t>
  </si>
  <si>
    <t>FDRL0002246</t>
  </si>
  <si>
    <t>FDRL0002247</t>
  </si>
  <si>
    <t>FDRL0002248</t>
  </si>
  <si>
    <t>FDRL0002249</t>
  </si>
  <si>
    <t>FDRL0002250</t>
  </si>
  <si>
    <t>FDRL0002251</t>
  </si>
  <si>
    <t>FDRL0002252</t>
  </si>
  <si>
    <t>FDRL0002253</t>
  </si>
  <si>
    <t>FDRL0002254</t>
  </si>
  <si>
    <t>FDRL0002256</t>
  </si>
  <si>
    <t>FDRL0009998</t>
  </si>
  <si>
    <t>FDRL01BMCOB</t>
  </si>
  <si>
    <t>GBCB0000001</t>
  </si>
  <si>
    <t>JAKA0ACHENN</t>
  </si>
  <si>
    <t>JAKA0BALSHA</t>
  </si>
  <si>
    <t>JAKA0BATPOR</t>
  </si>
  <si>
    <t>JAKA0CHIGAM</t>
  </si>
  <si>
    <t>JAKA0DEHWAT</t>
  </si>
  <si>
    <t>JAKA0IMMOHH</t>
  </si>
  <si>
    <t>JAKA0KHAARI</t>
  </si>
  <si>
    <t>JAKA0RCHNAI</t>
  </si>
  <si>
    <t>JAKA0SAKHII</t>
  </si>
  <si>
    <t>JAKA0SHELEH</t>
  </si>
  <si>
    <t>KCCB0AKL045</t>
  </si>
  <si>
    <t>KCCB0RTGS4C</t>
  </si>
  <si>
    <t>KSCB0001002</t>
  </si>
  <si>
    <t>KSCB0001003</t>
  </si>
  <si>
    <t>KSCB0001004</t>
  </si>
  <si>
    <t>KSCB0001005</t>
  </si>
  <si>
    <t>KSCB0001006</t>
  </si>
  <si>
    <t>KSCB0001009</t>
  </si>
  <si>
    <t>KSCB0001011</t>
  </si>
  <si>
    <t>KSCB0001012</t>
  </si>
  <si>
    <t>KSCB0001014</t>
  </si>
  <si>
    <t>KSCB0001015</t>
  </si>
  <si>
    <t>KSCB0001016</t>
  </si>
  <si>
    <t>KSCB0001017</t>
  </si>
  <si>
    <t>KSCB0001020</t>
  </si>
  <si>
    <t>KSCB0001021</t>
  </si>
  <si>
    <t>KSCB0001022</t>
  </si>
  <si>
    <t>KSCB0001023</t>
  </si>
  <si>
    <t>KSCB0001024</t>
  </si>
  <si>
    <t>KSCB0001025</t>
  </si>
  <si>
    <t>KSCB0001026</t>
  </si>
  <si>
    <t>KSCB0001028</t>
  </si>
  <si>
    <t>KSCB0001029</t>
  </si>
  <si>
    <t>KSCB0001030</t>
  </si>
  <si>
    <t>KSCB0001031</t>
  </si>
  <si>
    <t>KSCB0001032</t>
  </si>
  <si>
    <t>KSCB0001033</t>
  </si>
  <si>
    <t>KSCB0001034</t>
  </si>
  <si>
    <t>KSCB0001035</t>
  </si>
  <si>
    <t>KSCB0001036</t>
  </si>
  <si>
    <t>KSCB0001037</t>
  </si>
  <si>
    <t>KSCB0001038</t>
  </si>
  <si>
    <t>KSCB0001039</t>
  </si>
  <si>
    <t>KSCB0001040</t>
  </si>
  <si>
    <t>KSCB0001041</t>
  </si>
  <si>
    <t>KSCB0001042</t>
  </si>
  <si>
    <t>KSCB0001043</t>
  </si>
  <si>
    <t>KSCB0001044</t>
  </si>
  <si>
    <t>KSCB0001045</t>
  </si>
  <si>
    <t>KSCB0001046</t>
  </si>
  <si>
    <t>KSCB0001047</t>
  </si>
  <si>
    <t>KSCB0001048</t>
  </si>
  <si>
    <t>KSCB0001049</t>
  </si>
  <si>
    <t>KSCB0018001</t>
  </si>
  <si>
    <t>KJSB0KUB252</t>
  </si>
  <si>
    <t>KJSB0KUB253</t>
  </si>
  <si>
    <t>KJSB0KUB254</t>
  </si>
  <si>
    <t>LAVB0000126</t>
  </si>
  <si>
    <t>LAVB0000127</t>
  </si>
  <si>
    <t>LAVB0000128</t>
  </si>
  <si>
    <t>LAVB0000129</t>
  </si>
  <si>
    <t>LAVB0000130</t>
  </si>
  <si>
    <t>LAVB0000131</t>
  </si>
  <si>
    <t>LAVB0000132</t>
  </si>
  <si>
    <t>LAVB0000150</t>
  </si>
  <si>
    <t>LAVB0000151</t>
  </si>
  <si>
    <t>LAVB0000211</t>
  </si>
  <si>
    <t>LAVB0000212</t>
  </si>
  <si>
    <t>LAVB0000220</t>
  </si>
  <si>
    <t>LAVB0000230</t>
  </si>
  <si>
    <t>LAVB0000289</t>
  </si>
  <si>
    <t>LAVB0000340</t>
  </si>
  <si>
    <t>LAVB0000341</t>
  </si>
  <si>
    <t>LAVB0000342</t>
  </si>
  <si>
    <t>LAVB0000350</t>
  </si>
  <si>
    <t>LAVB0000395</t>
  </si>
  <si>
    <t>LAVB0000396</t>
  </si>
  <si>
    <t>LAVB0000397</t>
  </si>
  <si>
    <t>LAVB0000409</t>
  </si>
  <si>
    <t>LAVB0000422</t>
  </si>
  <si>
    <t>LAVB0000423</t>
  </si>
  <si>
    <t>LAVB0000476</t>
  </si>
  <si>
    <t>LAVB0000477</t>
  </si>
  <si>
    <t>LAVB0000478</t>
  </si>
  <si>
    <t>LAVB0000483</t>
  </si>
  <si>
    <t>LAVB0000558</t>
  </si>
  <si>
    <t>LAVB0000559</t>
  </si>
  <si>
    <t>LAVB0000720</t>
  </si>
  <si>
    <t>LAVB0000760</t>
  </si>
  <si>
    <t>LAVB0000776</t>
  </si>
  <si>
    <t>LAVB0000779</t>
  </si>
  <si>
    <t>LAVB0000808</t>
  </si>
  <si>
    <t>LAVB0000809</t>
  </si>
  <si>
    <t>LAVB0000811</t>
  </si>
  <si>
    <t>LAVB0000880</t>
  </si>
  <si>
    <t>MSNU0000041</t>
  </si>
  <si>
    <t>MSNU0000042</t>
  </si>
  <si>
    <t>MSNU0000043</t>
  </si>
  <si>
    <t>NTBL0BIJ119</t>
  </si>
  <si>
    <t>NTBL0DEH118</t>
  </si>
  <si>
    <t>NTBL0HAL121</t>
  </si>
  <si>
    <t>NTBL0NOI120</t>
  </si>
  <si>
    <t>RATN0000171</t>
  </si>
  <si>
    <t>RATN0000174</t>
  </si>
  <si>
    <t>RATN0000179</t>
  </si>
  <si>
    <t>RATN0000180</t>
  </si>
  <si>
    <t>RATN0000181</t>
  </si>
  <si>
    <t>RATN0000182</t>
  </si>
  <si>
    <t>ABNA0000001</t>
  </si>
  <si>
    <t>SRCB0000030</t>
  </si>
  <si>
    <t>SRCB0001MCB</t>
  </si>
  <si>
    <t>SRCB0BCB002</t>
  </si>
  <si>
    <t>SRCB0BCB003</t>
  </si>
  <si>
    <t>SRCB0BCB004</t>
  </si>
  <si>
    <t>SRCB0BCB005</t>
  </si>
  <si>
    <t>SRCB0BCB006</t>
  </si>
  <si>
    <t>SRCB0BCB007</t>
  </si>
  <si>
    <t>SRCB0BCB008</t>
  </si>
  <si>
    <t>SRCB0BCB009</t>
  </si>
  <si>
    <t>SRCB0BCB808</t>
  </si>
  <si>
    <t>SRCB0KNS001</t>
  </si>
  <si>
    <t>SRCB0KNS002</t>
  </si>
  <si>
    <t>SRCB0KNS003</t>
  </si>
  <si>
    <t>SRCB0KNS004</t>
  </si>
  <si>
    <t>SRCB0KNS005</t>
  </si>
  <si>
    <t>SRCB0KNS006</t>
  </si>
  <si>
    <t>SRCB0KNS007</t>
  </si>
  <si>
    <t>SRCB0KNS009</t>
  </si>
  <si>
    <t>SRCB0KNS010</t>
  </si>
  <si>
    <t>SRCB0KNS011</t>
  </si>
  <si>
    <t>SRCB0KNS012</t>
  </si>
  <si>
    <t>SRCB0KNS013</t>
  </si>
  <si>
    <t>SRCB0KNS014</t>
  </si>
  <si>
    <t>SRCB0SAM001</t>
  </si>
  <si>
    <t>SVCB0000117</t>
  </si>
  <si>
    <t>SVCB0000118</t>
  </si>
  <si>
    <t>SVCB0000136</t>
  </si>
  <si>
    <t>SVCB0000137</t>
  </si>
  <si>
    <t>SVCB0000138</t>
  </si>
  <si>
    <t>SVCB0000139</t>
  </si>
  <si>
    <t>SVCB0000141</t>
  </si>
  <si>
    <t>SVCB0000142</t>
  </si>
  <si>
    <t>SVCB0000162</t>
  </si>
  <si>
    <t>SVCB0000167</t>
  </si>
  <si>
    <t>SVCB0000168</t>
  </si>
  <si>
    <t>SVCB0000170</t>
  </si>
  <si>
    <t>SVCB0000171</t>
  </si>
  <si>
    <t>SVCB0000302</t>
  </si>
  <si>
    <t>SVCB0001019</t>
  </si>
  <si>
    <t>SVCB0001020</t>
  </si>
  <si>
    <t>SVCB0003014</t>
  </si>
  <si>
    <t>SVCB0003999</t>
  </si>
  <si>
    <t>SVCB0004007</t>
  </si>
  <si>
    <t>SVCB0010999</t>
  </si>
  <si>
    <t>SVCB0015003</t>
  </si>
  <si>
    <t>SVCB0015004</t>
  </si>
  <si>
    <t>SVCB0015005</t>
  </si>
  <si>
    <t>SVCB0015006</t>
  </si>
  <si>
    <t>SVCB0015007</t>
  </si>
  <si>
    <t>SVCB0019004</t>
  </si>
  <si>
    <t>SVCB0020006</t>
  </si>
  <si>
    <t>SVCB0030012</t>
  </si>
  <si>
    <t>SVCB0034002</t>
  </si>
  <si>
    <t>SVCB0034003</t>
  </si>
  <si>
    <t>SVCB0034004</t>
  </si>
  <si>
    <t>SVCB0034005</t>
  </si>
  <si>
    <t>SVCB0035002</t>
  </si>
  <si>
    <t>SVCB0035003</t>
  </si>
  <si>
    <t>SVCB0035004</t>
  </si>
  <si>
    <t>SVCB0035005</t>
  </si>
  <si>
    <t>SVCB0035006</t>
  </si>
  <si>
    <t>SVCB0035007</t>
  </si>
  <si>
    <t>SVCB0035008</t>
  </si>
  <si>
    <t>SVCB0035009</t>
  </si>
  <si>
    <t>SVCB0036002</t>
  </si>
  <si>
    <t>SVCB0036003</t>
  </si>
  <si>
    <t>SVCB0036004</t>
  </si>
  <si>
    <t>SVCB0037003</t>
  </si>
  <si>
    <t>SVCB0038002</t>
  </si>
  <si>
    <t>SVCB0038003</t>
  </si>
  <si>
    <t>SVCB0039002</t>
  </si>
  <si>
    <t>SVCB0040002</t>
  </si>
  <si>
    <t>SVCB0041268</t>
  </si>
  <si>
    <t>SVCB0041269</t>
  </si>
  <si>
    <t>SVCB0041315</t>
  </si>
  <si>
    <t>SVCB0041319</t>
  </si>
  <si>
    <t>SVCB0041341</t>
  </si>
  <si>
    <t>SVCB0041350</t>
  </si>
  <si>
    <t>SVCB0041385</t>
  </si>
  <si>
    <t>SVCB0042002</t>
  </si>
  <si>
    <t>SVCB0042003</t>
  </si>
  <si>
    <t>SVCB0042004</t>
  </si>
  <si>
    <t>SVCB0042005</t>
  </si>
  <si>
    <t>SPCB0251025</t>
  </si>
  <si>
    <t>TJSB0000113</t>
  </si>
  <si>
    <t>TJSB0000114</t>
  </si>
  <si>
    <t>TJSB0000115</t>
  </si>
  <si>
    <t>TJSB0000116</t>
  </si>
  <si>
    <t>TJSB0000117</t>
  </si>
  <si>
    <t>TJSB0000118</t>
  </si>
  <si>
    <t>TJSB0000119</t>
  </si>
  <si>
    <t>TJSB0000121</t>
  </si>
  <si>
    <t>TJSB0000122</t>
  </si>
  <si>
    <t>TJSB0000124</t>
  </si>
  <si>
    <t>TJSB0000125</t>
  </si>
  <si>
    <t>WBSC0MGCB12</t>
  </si>
  <si>
    <t>WBSC0NDCB18</t>
  </si>
  <si>
    <t>WBSC0NDCB19</t>
  </si>
  <si>
    <t>WBSC0NDCB20</t>
  </si>
  <si>
    <t>WBSC0NDCB21</t>
  </si>
  <si>
    <t>WBSC0TCCB23</t>
  </si>
  <si>
    <t>UCBA0000001</t>
  </si>
  <si>
    <t>UCBA0002617</t>
  </si>
  <si>
    <t>UCBA0002644</t>
  </si>
  <si>
    <t>UCBA0002645</t>
  </si>
  <si>
    <t>UCBA0002648</t>
  </si>
  <si>
    <t>UCBA0002683</t>
  </si>
  <si>
    <t>UCBA0002757</t>
  </si>
  <si>
    <t>UCBA0002817</t>
  </si>
  <si>
    <t>UCBA0002829</t>
  </si>
  <si>
    <t>UCBA0002879</t>
  </si>
  <si>
    <t>UCBA0002924</t>
  </si>
  <si>
    <t>UCBA0002927</t>
  </si>
  <si>
    <t>UCBA0002991</t>
  </si>
  <si>
    <t>UCBA0002999</t>
  </si>
  <si>
    <t>UCBA0003001</t>
  </si>
  <si>
    <t>UCBA0003002</t>
  </si>
  <si>
    <t>UCBA0003003</t>
  </si>
  <si>
    <t>UCBA0003020</t>
  </si>
  <si>
    <t>UCBA0003037</t>
  </si>
  <si>
    <t>UCBA0003046</t>
  </si>
  <si>
    <t>UCBA0003052</t>
  </si>
  <si>
    <t>UCBA0003053</t>
  </si>
  <si>
    <t>UCBA0003072</t>
  </si>
  <si>
    <t>UCBA0003073</t>
  </si>
  <si>
    <t>UCBA0003074</t>
  </si>
  <si>
    <t>UCBA0003075</t>
  </si>
  <si>
    <t>UCBA0003077</t>
  </si>
  <si>
    <t>UCBA0003078</t>
  </si>
  <si>
    <t>UCBA0003079</t>
  </si>
  <si>
    <t>UCBA0003086</t>
  </si>
  <si>
    <t>UCBA0003088</t>
  </si>
  <si>
    <t>UCBA0003089</t>
  </si>
  <si>
    <t>UCBA0003090</t>
  </si>
  <si>
    <t>UCBA0003092</t>
  </si>
  <si>
    <t>UCBA0003095</t>
  </si>
  <si>
    <t>UCBA0003096</t>
  </si>
  <si>
    <t>UCBA0003098</t>
  </si>
  <si>
    <t>UCBA0003099</t>
  </si>
  <si>
    <t>UCBA0003100</t>
  </si>
  <si>
    <t>UCBA0003104</t>
  </si>
  <si>
    <t>UCBA0003105</t>
  </si>
  <si>
    <t>UCBA0003106</t>
  </si>
  <si>
    <t>UCBA0003108</t>
  </si>
  <si>
    <t>UCBA0003109</t>
  </si>
  <si>
    <t>UCBA0003112</t>
  </si>
  <si>
    <t>UCBA0003113</t>
  </si>
  <si>
    <t>UCBA0003118</t>
  </si>
  <si>
    <t>UCBA0003119</t>
  </si>
  <si>
    <t>UCBA0003124</t>
  </si>
  <si>
    <t>UCBA0003125</t>
  </si>
  <si>
    <t>UCBA0003126</t>
  </si>
  <si>
    <t>UCBA0003128</t>
  </si>
  <si>
    <t>UCBA0003129</t>
  </si>
  <si>
    <t>UCBA0003130</t>
  </si>
  <si>
    <t>UCBA0003133</t>
  </si>
  <si>
    <t>UCBA0003134</t>
  </si>
  <si>
    <t>UCBA0003136</t>
  </si>
  <si>
    <t>UCBA0003137</t>
  </si>
  <si>
    <t>UCBA0003138</t>
  </si>
  <si>
    <t>UCBA0003139</t>
  </si>
  <si>
    <t>UCBA0003142</t>
  </si>
  <si>
    <t>UCBA0003144</t>
  </si>
  <si>
    <t>UCBA0003145</t>
  </si>
  <si>
    <t>UCBA0003146</t>
  </si>
  <si>
    <t>UCBA0003147</t>
  </si>
  <si>
    <t>UCBA0003148</t>
  </si>
  <si>
    <t>UCBA0003149</t>
  </si>
  <si>
    <t>UCBA0003150</t>
  </si>
  <si>
    <t>UCBA0003151</t>
  </si>
  <si>
    <t>UCBA0003152</t>
  </si>
  <si>
    <t>UCBA0003153</t>
  </si>
  <si>
    <t>UCBA0003156</t>
  </si>
  <si>
    <t>UCBA0003157</t>
  </si>
  <si>
    <t>UCBA0003158</t>
  </si>
  <si>
    <t>UCBA0003159</t>
  </si>
  <si>
    <t>UCBA0003160</t>
  </si>
  <si>
    <t>UCBA0003161</t>
  </si>
  <si>
    <t>UCBA0003163</t>
  </si>
  <si>
    <t>UCBA0003164</t>
  </si>
  <si>
    <t>UCBA0003165</t>
  </si>
  <si>
    <t>UCBA0003166</t>
  </si>
  <si>
    <t>UCBA0003167</t>
  </si>
  <si>
    <t>UCBA0003168</t>
  </si>
  <si>
    <t>UCBA0003169</t>
  </si>
  <si>
    <t>UCBA0003170</t>
  </si>
  <si>
    <t>UCBA0003171</t>
  </si>
  <si>
    <t>UCBA0003172</t>
  </si>
  <si>
    <t>UCBA0003173</t>
  </si>
  <si>
    <t>UCBA0003174</t>
  </si>
  <si>
    <t>UCBA0003175</t>
  </si>
  <si>
    <t>UCBA0003176</t>
  </si>
  <si>
    <t>UCBA0003177</t>
  </si>
  <si>
    <t>UCBA0003178</t>
  </si>
  <si>
    <t>UCBA0003179</t>
  </si>
  <si>
    <t>UCBA0003180</t>
  </si>
  <si>
    <t>UCBA0003181</t>
  </si>
  <si>
    <t>UCBA0003182</t>
  </si>
  <si>
    <t>UCBA0003183</t>
  </si>
  <si>
    <t>UCBA0003184</t>
  </si>
  <si>
    <t>UCBA0003185</t>
  </si>
  <si>
    <t>UCBA0003187</t>
  </si>
  <si>
    <t>UCBA0003188</t>
  </si>
  <si>
    <t>UCBA0003189</t>
  </si>
  <si>
    <t>UCBA0003190</t>
  </si>
  <si>
    <t>UCBA0003191</t>
  </si>
  <si>
    <t>UCBA0003192</t>
  </si>
  <si>
    <t>UCBA0003193</t>
  </si>
  <si>
    <t>UCBA0003194</t>
  </si>
  <si>
    <t>UCBA0003195</t>
  </si>
  <si>
    <t>UCBA0003196</t>
  </si>
  <si>
    <t>UCBA0003197</t>
  </si>
  <si>
    <t>UCBA0003200</t>
  </si>
  <si>
    <t>UCBA0003201</t>
  </si>
  <si>
    <t>UCBA0003202</t>
  </si>
  <si>
    <t>UCBA0003203</t>
  </si>
  <si>
    <t>UCBA0003205</t>
  </si>
  <si>
    <t>UCBA0003206</t>
  </si>
  <si>
    <t>UCBA0003207</t>
  </si>
  <si>
    <t>UCBA0003209</t>
  </si>
  <si>
    <t>UCBA0003210</t>
  </si>
  <si>
    <t>UCBA0003211</t>
  </si>
  <si>
    <t>UCBA0003212</t>
  </si>
  <si>
    <t>UCBA0003213</t>
  </si>
  <si>
    <t>UCBA0003214</t>
  </si>
  <si>
    <t>UCBA0003215</t>
  </si>
  <si>
    <t>UCBA0003216</t>
  </si>
  <si>
    <t>UCBA0003218</t>
  </si>
  <si>
    <t>UCBA0003219</t>
  </si>
  <si>
    <t>UCBA0003220</t>
  </si>
  <si>
    <t>UCBA0003221</t>
  </si>
  <si>
    <t>UCBA0003222</t>
  </si>
  <si>
    <t>UCBA0003223</t>
  </si>
  <si>
    <t>UCBA0003224</t>
  </si>
  <si>
    <t>UCBA0003225</t>
  </si>
  <si>
    <t>UCBA0003226</t>
  </si>
  <si>
    <t>UCBA0003227</t>
  </si>
  <si>
    <t>UCBA0003231</t>
  </si>
  <si>
    <t>UCBA0003233</t>
  </si>
  <si>
    <t>UCBA0003234</t>
  </si>
  <si>
    <t>UCBA0003235</t>
  </si>
  <si>
    <t>UCBA0003236</t>
  </si>
  <si>
    <t>UCBA0003237</t>
  </si>
  <si>
    <t>UCBA0003238</t>
  </si>
  <si>
    <t>UCBA0003241</t>
  </si>
  <si>
    <t>UCBA0003243</t>
  </si>
  <si>
    <t>UBIN0550451</t>
  </si>
  <si>
    <t>UBIN0567256</t>
  </si>
  <si>
    <t>UBIN0571351</t>
  </si>
  <si>
    <t>UBIN0573426</t>
  </si>
  <si>
    <t>UBIN0573451</t>
  </si>
  <si>
    <t>UBIN0573469</t>
  </si>
  <si>
    <t>UBIN0573477</t>
  </si>
  <si>
    <t>UBIN0573485</t>
  </si>
  <si>
    <t>UBIN0573493</t>
  </si>
  <si>
    <t>UBIN0573507</t>
  </si>
  <si>
    <t>UBIN0573515</t>
  </si>
  <si>
    <t>UBIN0573523</t>
  </si>
  <si>
    <t>UBIN0573531</t>
  </si>
  <si>
    <t>UBIN0573540</t>
  </si>
  <si>
    <t>UBIN0573558</t>
  </si>
  <si>
    <t>UBIN0573566</t>
  </si>
  <si>
    <t>UBIN0573574</t>
  </si>
  <si>
    <t>UBIN0573582</t>
  </si>
  <si>
    <t>UBIN0573591</t>
  </si>
  <si>
    <t>UBIN0573604</t>
  </si>
  <si>
    <t>UBIN0573612</t>
  </si>
  <si>
    <t>UBIN0573621</t>
  </si>
  <si>
    <t>UBIN0573639</t>
  </si>
  <si>
    <t>UBIN0573647</t>
  </si>
  <si>
    <t>UBIN0573655</t>
  </si>
  <si>
    <t>UBIN0573663</t>
  </si>
  <si>
    <t>UBIN0573671</t>
  </si>
  <si>
    <t>UBIN0573680</t>
  </si>
  <si>
    <t>UBIN0573698</t>
  </si>
  <si>
    <t>UBIN0573701</t>
  </si>
  <si>
    <t>UBIN0573710</t>
  </si>
  <si>
    <t>UBIN0573728</t>
  </si>
  <si>
    <t>UBIN0573736</t>
  </si>
  <si>
    <t>UBIN0573744</t>
  </si>
  <si>
    <t>UBIN0573779</t>
  </si>
  <si>
    <t>UBIN0573787</t>
  </si>
  <si>
    <t>UBIN0573795</t>
  </si>
  <si>
    <t>UBIN0573809</t>
  </si>
  <si>
    <t>UBIN0573817</t>
  </si>
  <si>
    <t>UBIN0573825</t>
  </si>
  <si>
    <t>UBIN0573833</t>
  </si>
  <si>
    <t>UBIN0573841</t>
  </si>
  <si>
    <t>UBIN0573850</t>
  </si>
  <si>
    <t>UBIN0573868</t>
  </si>
  <si>
    <t>UBIN0573876</t>
  </si>
  <si>
    <t>UBIN0573892</t>
  </si>
  <si>
    <t>UBIN0573906</t>
  </si>
  <si>
    <t>UBIN0573914</t>
  </si>
  <si>
    <t>UBIN0573922</t>
  </si>
  <si>
    <t>UBIN0573931</t>
  </si>
  <si>
    <t>UBIN0573949</t>
  </si>
  <si>
    <t>UBIN0573957</t>
  </si>
  <si>
    <t>UBIN0573965</t>
  </si>
  <si>
    <t>UBIN0573981</t>
  </si>
  <si>
    <t>UBIN0573990</t>
  </si>
  <si>
    <t>UBIN0574007</t>
  </si>
  <si>
    <t>UBIN0574015</t>
  </si>
  <si>
    <t>UBIN0574023</t>
  </si>
  <si>
    <t>UBIN0574031</t>
  </si>
  <si>
    <t>UBIN0574040</t>
  </si>
  <si>
    <t>UBIN0574058</t>
  </si>
  <si>
    <t>UBIN0574066</t>
  </si>
  <si>
    <t>UBIN0574074</t>
  </si>
  <si>
    <t>UBIN0574082</t>
  </si>
  <si>
    <t>UBIN0574091</t>
  </si>
  <si>
    <t>UBIN0574104</t>
  </si>
  <si>
    <t>UBIN0574112</t>
  </si>
  <si>
    <t>UBIN0574121</t>
  </si>
  <si>
    <t>UBIN0574139</t>
  </si>
  <si>
    <t>UBIN0574147</t>
  </si>
  <si>
    <t>UBIN0574155</t>
  </si>
  <si>
    <t>UBIN0574163</t>
  </si>
  <si>
    <t>UBIN0574171</t>
  </si>
  <si>
    <t>UBIN0574180</t>
  </si>
  <si>
    <t>UBIN0574198</t>
  </si>
  <si>
    <t>UBIN0574201</t>
  </si>
  <si>
    <t>UBIN0574210</t>
  </si>
  <si>
    <t>UBIN0574236</t>
  </si>
  <si>
    <t>UBIN0574244</t>
  </si>
  <si>
    <t>UBIN0574252</t>
  </si>
  <si>
    <t>UBIN0574261</t>
  </si>
  <si>
    <t>UBIN0574279</t>
  </si>
  <si>
    <t>UBIN0574287</t>
  </si>
  <si>
    <t>UBIN0574295</t>
  </si>
  <si>
    <t>UBIN0574309</t>
  </si>
  <si>
    <t>UBIN0574317</t>
  </si>
  <si>
    <t>UBIN0574325</t>
  </si>
  <si>
    <t>UBIN0574333</t>
  </si>
  <si>
    <t>UBIN0574341</t>
  </si>
  <si>
    <t>UBIN0574350</t>
  </si>
  <si>
    <t>UBIN0574368</t>
  </si>
  <si>
    <t>UBIN0574376</t>
  </si>
  <si>
    <t>UBIN0574384</t>
  </si>
  <si>
    <t>UBIN0574392</t>
  </si>
  <si>
    <t>UBIN0574406</t>
  </si>
  <si>
    <t>UBIN0574414</t>
  </si>
  <si>
    <t>UBIN0574422</t>
  </si>
  <si>
    <t>UBIN0574431</t>
  </si>
  <si>
    <t>UBIN0574449</t>
  </si>
  <si>
    <t>UBIN0574457</t>
  </si>
  <si>
    <t>UBIN0574465</t>
  </si>
  <si>
    <t>UBIN0574473</t>
  </si>
  <si>
    <t>UBIN0574481</t>
  </si>
  <si>
    <t>UBIN0574490</t>
  </si>
  <si>
    <t>UBIN0574503</t>
  </si>
  <si>
    <t>UBIN0574511</t>
  </si>
  <si>
    <t>UBIN0574520</t>
  </si>
  <si>
    <t>UBIN0574546</t>
  </si>
  <si>
    <t>UBIN0574554</t>
  </si>
  <si>
    <t>UBIN0574562</t>
  </si>
  <si>
    <t>UBIN0574571</t>
  </si>
  <si>
    <t>UBIN0574589</t>
  </si>
  <si>
    <t>UBIN0574597</t>
  </si>
  <si>
    <t>UBIN0574601</t>
  </si>
  <si>
    <t>UBIN0574619</t>
  </si>
  <si>
    <t>UBIN0574627</t>
  </si>
  <si>
    <t>UBIN0574635</t>
  </si>
  <si>
    <t>UBIN0574643</t>
  </si>
  <si>
    <t>UBIN0574651</t>
  </si>
  <si>
    <t>UBIN0574660</t>
  </si>
  <si>
    <t>UBIN0574678</t>
  </si>
  <si>
    <t>UBIN0574686</t>
  </si>
  <si>
    <t>UBIN0574694</t>
  </si>
  <si>
    <t>UBIN0574708</t>
  </si>
  <si>
    <t>UBIN0574716</t>
  </si>
  <si>
    <t>UBIN0574724</t>
  </si>
  <si>
    <t>UBIN0574732</t>
  </si>
  <si>
    <t>UBIN0574741</t>
  </si>
  <si>
    <t>UBIN0574759</t>
  </si>
  <si>
    <t>UBIN0574767</t>
  </si>
  <si>
    <t>UBIN0574775</t>
  </si>
  <si>
    <t>UBIN0574783</t>
  </si>
  <si>
    <t>UBIN0574791</t>
  </si>
  <si>
    <t>UBIN0574805</t>
  </si>
  <si>
    <t>UBIN0574813</t>
  </si>
  <si>
    <t>UBIN0574821</t>
  </si>
  <si>
    <t>UBIN0574830</t>
  </si>
  <si>
    <t>UBIN0574859</t>
  </si>
  <si>
    <t>UBIN0574872</t>
  </si>
  <si>
    <t>UBIN0574881</t>
  </si>
  <si>
    <t>UBIN0574899</t>
  </si>
  <si>
    <t>UBIN0574902</t>
  </si>
  <si>
    <t>UBIN0574911</t>
  </si>
  <si>
    <t>UBIN0574929</t>
  </si>
  <si>
    <t>UBIN0574937</t>
  </si>
  <si>
    <t>UBIN0574945</t>
  </si>
  <si>
    <t>UBIN0574953</t>
  </si>
  <si>
    <t>UBIN0574961</t>
  </si>
  <si>
    <t>UBIN0574970</t>
  </si>
  <si>
    <t>UBIN0574988</t>
  </si>
  <si>
    <t>UBIN0574996</t>
  </si>
  <si>
    <t>UBIN0575003</t>
  </si>
  <si>
    <t>UBIN0575011</t>
  </si>
  <si>
    <t>UBIN0575020</t>
  </si>
  <si>
    <t>UBIN0575038</t>
  </si>
  <si>
    <t>UBIN0575046</t>
  </si>
  <si>
    <t>UBIN0575054</t>
  </si>
  <si>
    <t>UBIN0575062</t>
  </si>
  <si>
    <t>UBIN0575071</t>
  </si>
  <si>
    <t>UBIN0575089</t>
  </si>
  <si>
    <t>UBIN0575097</t>
  </si>
  <si>
    <t>UBIN0575101</t>
  </si>
  <si>
    <t>UBIN0575119</t>
  </si>
  <si>
    <t>UBIN0575127</t>
  </si>
  <si>
    <t>UBIN0575135</t>
  </si>
  <si>
    <t>UBIN0575143</t>
  </si>
  <si>
    <t>UBIN0575151</t>
  </si>
  <si>
    <t>UBIN0575160</t>
  </si>
  <si>
    <t>UBIN0575178</t>
  </si>
  <si>
    <t>UBIN0575186</t>
  </si>
  <si>
    <t>UBIN0575194</t>
  </si>
  <si>
    <t>UBIN0575224</t>
  </si>
  <si>
    <t>UBIN0575232</t>
  </si>
  <si>
    <t>UBIN0575241</t>
  </si>
  <si>
    <t>UBIN0575291</t>
  </si>
  <si>
    <t>UBIN0580350</t>
  </si>
  <si>
    <t>UTBI0HOA139</t>
  </si>
  <si>
    <t>UTBI0ICPA67</t>
  </si>
  <si>
    <t>VIJB0001535</t>
  </si>
  <si>
    <t>VIJB0001536</t>
  </si>
  <si>
    <t>VIJB0001538</t>
  </si>
  <si>
    <t>VIJB0001826</t>
  </si>
  <si>
    <t>VIJB0001827</t>
  </si>
  <si>
    <t>VIJB0002092</t>
  </si>
  <si>
    <t>VIJB0002105</t>
  </si>
  <si>
    <t>VIJB0002107</t>
  </si>
  <si>
    <t>VIJB0002108</t>
  </si>
  <si>
    <t>VIJB0002109</t>
  </si>
  <si>
    <t>VIJB0002111</t>
  </si>
  <si>
    <t>VIJB0002112</t>
  </si>
  <si>
    <t>VIJB0003097</t>
  </si>
  <si>
    <t>VIJB0003098</t>
  </si>
  <si>
    <t>VIJB0003099</t>
  </si>
  <si>
    <t>VIJB0003100</t>
  </si>
  <si>
    <t>VIJB0003101</t>
  </si>
  <si>
    <t>VIJB0003102</t>
  </si>
  <si>
    <t>VIJB0004133</t>
  </si>
  <si>
    <t>VIJB0004135</t>
  </si>
  <si>
    <t>VIJB0004136</t>
  </si>
  <si>
    <t>VIJB0004137</t>
  </si>
  <si>
    <t>VIJB0004138</t>
  </si>
  <si>
    <t>VIJB0004139</t>
  </si>
  <si>
    <t>VIJB0004140</t>
  </si>
  <si>
    <t>VIJB0004141</t>
  </si>
  <si>
    <t>VIJB0004142</t>
  </si>
  <si>
    <t>VIJB0004143</t>
  </si>
  <si>
    <t>VIJB0005120</t>
  </si>
  <si>
    <t>VIJB0005125</t>
  </si>
  <si>
    <t>VIJB0005126</t>
  </si>
  <si>
    <t>VIJB0005127</t>
  </si>
  <si>
    <t>VIJB0005128</t>
  </si>
  <si>
    <t>VIJB0005129</t>
  </si>
  <si>
    <t>VIJB0005130</t>
  </si>
  <si>
    <t>VIJB0005131</t>
  </si>
  <si>
    <t>VIJB0005132</t>
  </si>
  <si>
    <t>VIJB0005133</t>
  </si>
  <si>
    <t>VIJB0006069</t>
  </si>
  <si>
    <t>VIJB0006070</t>
  </si>
  <si>
    <t>VIJB0006071</t>
  </si>
  <si>
    <t>VIJB0006518</t>
  </si>
  <si>
    <t>VIJB0006519</t>
  </si>
  <si>
    <t>VIJB0006520</t>
  </si>
  <si>
    <t>VIJB0006521</t>
  </si>
  <si>
    <t>VIJB0006523</t>
  </si>
  <si>
    <t>VIJB0007033</t>
  </si>
  <si>
    <t>VIJB0007034</t>
  </si>
  <si>
    <t>VIJB0007035</t>
  </si>
  <si>
    <t>VIJB0007036</t>
  </si>
  <si>
    <t>VIJB0007037</t>
  </si>
  <si>
    <t>VIJB0007038</t>
  </si>
  <si>
    <t>VIJB0007039</t>
  </si>
  <si>
    <t>VIJB0007040</t>
  </si>
  <si>
    <t>VIJB0007042</t>
  </si>
  <si>
    <t>VIJB0007043</t>
  </si>
  <si>
    <t>VIJB0007393</t>
  </si>
  <si>
    <t>VIJB0007412</t>
  </si>
  <si>
    <t>VIJB0007413</t>
  </si>
  <si>
    <t>VIJB0007414</t>
  </si>
  <si>
    <t>VIJB0007660</t>
  </si>
  <si>
    <t>VIJB0007661</t>
  </si>
  <si>
    <t>VIJB0007662</t>
  </si>
  <si>
    <t>VIJB0007663</t>
  </si>
  <si>
    <t>VIJB0007664</t>
  </si>
  <si>
    <t>VIJB0007665</t>
  </si>
  <si>
    <t>VIJB0007666</t>
  </si>
  <si>
    <t>VIJB0007708</t>
  </si>
  <si>
    <t>VIJB0008018</t>
  </si>
  <si>
    <t>VIJB0008328</t>
  </si>
  <si>
    <t>VIJB0008430</t>
  </si>
  <si>
    <t>VIJB0008431</t>
  </si>
  <si>
    <t>VIJB0008432</t>
  </si>
  <si>
    <t>VIJB0008433</t>
  </si>
  <si>
    <t>VIJB0008434</t>
  </si>
  <si>
    <t>VIJB0008435</t>
  </si>
  <si>
    <t>VIJB0008436</t>
  </si>
  <si>
    <t>VIJB0008437</t>
  </si>
  <si>
    <t>VIJB0008703</t>
  </si>
  <si>
    <t>VIJB0009135</t>
  </si>
  <si>
    <t>VIJB0009198</t>
  </si>
  <si>
    <t>VIJB0009502</t>
  </si>
  <si>
    <t>YESB0000445</t>
  </si>
  <si>
    <t>YESB0000462</t>
  </si>
  <si>
    <t>YESB0000514</t>
  </si>
  <si>
    <t>YESB0000518</t>
  </si>
  <si>
    <t>YESB0000530</t>
  </si>
  <si>
    <t>YESB0000548</t>
  </si>
  <si>
    <t>YESB0000550</t>
  </si>
  <si>
    <t>YESB0000557</t>
  </si>
  <si>
    <t>YESB0000593</t>
  </si>
  <si>
    <t>YESB0000594</t>
  </si>
  <si>
    <t>YESB0000595</t>
  </si>
  <si>
    <t>YESB0000596</t>
  </si>
  <si>
    <t>YESB0000597</t>
  </si>
  <si>
    <t>YESB0000598</t>
  </si>
  <si>
    <t>YESB0000599</t>
  </si>
  <si>
    <t>YESB0000600</t>
  </si>
  <si>
    <t>YESB0000601</t>
  </si>
  <si>
    <t>YESB0000602</t>
  </si>
  <si>
    <t>YESB0000603</t>
  </si>
  <si>
    <t>YESB0000604</t>
  </si>
  <si>
    <t>YESB0000605</t>
  </si>
  <si>
    <t>YESB0000607</t>
  </si>
  <si>
    <t>YESB0000612</t>
  </si>
  <si>
    <t>YESB0ACB002</t>
  </si>
  <si>
    <t>YESB0ACB003</t>
  </si>
  <si>
    <t>YESB0ARCB01</t>
  </si>
  <si>
    <t>YESB0ASSB01</t>
  </si>
  <si>
    <t>YESB0ASSB02</t>
  </si>
  <si>
    <t>YESB0ASSB03</t>
  </si>
  <si>
    <t>YESB0ASSB04</t>
  </si>
  <si>
    <t>YESB0ASSB05</t>
  </si>
  <si>
    <t>YESB0ASSB06</t>
  </si>
  <si>
    <t>YESB0ASSB07</t>
  </si>
  <si>
    <t>YESB0ASSB08</t>
  </si>
  <si>
    <t>YESB0ASSB09</t>
  </si>
  <si>
    <t>YESB0ASSB10</t>
  </si>
  <si>
    <t>YESB0ASSB11</t>
  </si>
  <si>
    <t>YESB0ASSB12</t>
  </si>
  <si>
    <t>YESB0ASSB13</t>
  </si>
  <si>
    <t>YESB0BMSB10</t>
  </si>
  <si>
    <t>YESB0BMSB11</t>
  </si>
  <si>
    <t>YESB0BMSB12</t>
  </si>
  <si>
    <t>YESB0BMSB13</t>
  </si>
  <si>
    <t>YESB0BMSB14</t>
  </si>
  <si>
    <t>YESB0BMSB15</t>
  </si>
  <si>
    <t>YESB0CB0015</t>
  </si>
  <si>
    <t>YESB0CDC092</t>
  </si>
  <si>
    <t>YESB0CDC093</t>
  </si>
  <si>
    <t>YESB0CUB002</t>
  </si>
  <si>
    <t>YESB0CUB003</t>
  </si>
  <si>
    <t>YESB0CUB004</t>
  </si>
  <si>
    <t>YESB0CUB005</t>
  </si>
  <si>
    <t>YESB0CUB006</t>
  </si>
  <si>
    <t>YESB0CUB007</t>
  </si>
  <si>
    <t>YESB0CUB008</t>
  </si>
  <si>
    <t>YESB0CUB009</t>
  </si>
  <si>
    <t>YESB0CUB010</t>
  </si>
  <si>
    <t>YESB0CUB011</t>
  </si>
  <si>
    <t>YESB0CUB012</t>
  </si>
  <si>
    <t>YESB0CUB013</t>
  </si>
  <si>
    <t>YESB0CUB102</t>
  </si>
  <si>
    <t>YESB0CUB202</t>
  </si>
  <si>
    <t>YESB0CUB302</t>
  </si>
  <si>
    <t>YESB0CUB402</t>
  </si>
  <si>
    <t>YESB0DNSB00</t>
  </si>
  <si>
    <t>YESB0DNSB29</t>
  </si>
  <si>
    <t>YESB0DNSB30</t>
  </si>
  <si>
    <t>YESB0DNSB31</t>
  </si>
  <si>
    <t>YESB0DNSB32</t>
  </si>
  <si>
    <t>YESB0FINCO2</t>
  </si>
  <si>
    <t>YESB0FINCO3</t>
  </si>
  <si>
    <t>YESB0FINCO4</t>
  </si>
  <si>
    <t>YESB0FINCO5</t>
  </si>
  <si>
    <t>YESB0GCUB11</t>
  </si>
  <si>
    <t>YESB0GMCB01</t>
  </si>
  <si>
    <t>YESB0GSB001</t>
  </si>
  <si>
    <t>YESB0GSB002</t>
  </si>
  <si>
    <t>YESB0GSB003</t>
  </si>
  <si>
    <t>YESB0GSB004</t>
  </si>
  <si>
    <t>YESB0GSB005</t>
  </si>
  <si>
    <t>YESB0GSB006</t>
  </si>
  <si>
    <t>YESB0GSB007</t>
  </si>
  <si>
    <t>YESB0GSCB76</t>
  </si>
  <si>
    <t>YESB0GUCB01</t>
  </si>
  <si>
    <t>YESB0GUCB02</t>
  </si>
  <si>
    <t>YESB0HPB266</t>
  </si>
  <si>
    <t>YESB0HPB462</t>
  </si>
  <si>
    <t>YESB0KCCB01</t>
  </si>
  <si>
    <t>YESB0KCUB01</t>
  </si>
  <si>
    <t>YESB0KCUB02</t>
  </si>
  <si>
    <t>YESB0KCUB03</t>
  </si>
  <si>
    <t>YESB0KHBKSN</t>
  </si>
  <si>
    <t>YESB0KMNSB2</t>
  </si>
  <si>
    <t>YESB0KMNSB3</t>
  </si>
  <si>
    <t>YESB0KNB010</t>
  </si>
  <si>
    <t>YESB0KNB011</t>
  </si>
  <si>
    <t>YESB0KNB012</t>
  </si>
  <si>
    <t>YESB0LNSB11</t>
  </si>
  <si>
    <t>YESB0MAB006</t>
  </si>
  <si>
    <t>YESB0MAB008</t>
  </si>
  <si>
    <t>YESB0MAB009</t>
  </si>
  <si>
    <t>YESB0MAB010</t>
  </si>
  <si>
    <t>YESB0MAB011</t>
  </si>
  <si>
    <t>YESB0MAB012</t>
  </si>
  <si>
    <t>YESB0MAB013</t>
  </si>
  <si>
    <t>YESB0MAB014</t>
  </si>
  <si>
    <t>YESB0MAN001</t>
  </si>
  <si>
    <t>YESB0MCA005</t>
  </si>
  <si>
    <t>YESB0MCA049</t>
  </si>
  <si>
    <t>YESB0MSB007</t>
  </si>
  <si>
    <t>YESB0MSCB01</t>
  </si>
  <si>
    <t>YESB0MSCB02</t>
  </si>
  <si>
    <t>YESB0MSCB03</t>
  </si>
  <si>
    <t>YESB0MSCB04</t>
  </si>
  <si>
    <t>YESB0MSCB05</t>
  </si>
  <si>
    <t>YESB0MSCB06</t>
  </si>
  <si>
    <t>YESB0MSCB07</t>
  </si>
  <si>
    <t>YESB0MSCB08</t>
  </si>
  <si>
    <t>YESB0MSCB09</t>
  </si>
  <si>
    <t>YESB0MSCB10</t>
  </si>
  <si>
    <t>YESB0NCCB01</t>
  </si>
  <si>
    <t>YESB0NDB001</t>
  </si>
  <si>
    <t>YESB0NDB002</t>
  </si>
  <si>
    <t>YESB0NDB003</t>
  </si>
  <si>
    <t>YESB0NDB004</t>
  </si>
  <si>
    <t>YESB0NDB005</t>
  </si>
  <si>
    <t>YESB0NDB006</t>
  </si>
  <si>
    <t>YESB0NDB007</t>
  </si>
  <si>
    <t>YESB0NDB008</t>
  </si>
  <si>
    <t>YESB0NDB009</t>
  </si>
  <si>
    <t>YESB0NDB010</t>
  </si>
  <si>
    <t>YESB0NDB011</t>
  </si>
  <si>
    <t>YESB0NDB012</t>
  </si>
  <si>
    <t>YESB0NDB013</t>
  </si>
  <si>
    <t>YESB0NMVB02</t>
  </si>
  <si>
    <t>YESB0NMVB03</t>
  </si>
  <si>
    <t>YESB0NMVB04</t>
  </si>
  <si>
    <t>YESB0NMVB05</t>
  </si>
  <si>
    <t>YESB0NMVB06</t>
  </si>
  <si>
    <t>YESB0NMVB07</t>
  </si>
  <si>
    <t>YESB0PKUB01</t>
  </si>
  <si>
    <t>YESB0PUCB12</t>
  </si>
  <si>
    <t>YESB0PUCB13</t>
  </si>
  <si>
    <t>YESB0RAJ010</t>
  </si>
  <si>
    <t>YESB0RAJ023</t>
  </si>
  <si>
    <t>YESB0RAJ024</t>
  </si>
  <si>
    <t>YESB0RAJ025</t>
  </si>
  <si>
    <t>YESB0RAJ026</t>
  </si>
  <si>
    <t>YESB0RAJ027</t>
  </si>
  <si>
    <t>YESB0RLB001</t>
  </si>
  <si>
    <t>YESB0RLB002</t>
  </si>
  <si>
    <t>YESB0RLB003</t>
  </si>
  <si>
    <t>YESB0RLB004</t>
  </si>
  <si>
    <t>YESB0RLB005</t>
  </si>
  <si>
    <t>YESB0RLB006</t>
  </si>
  <si>
    <t>YESB0SPCB01</t>
  </si>
  <si>
    <t>YESB0SPCB02</t>
  </si>
  <si>
    <t>YESB0SPCB03</t>
  </si>
  <si>
    <t>YESB0SPCB04</t>
  </si>
  <si>
    <t>YESB0SPCB05</t>
  </si>
  <si>
    <t>YESB0SPCB06</t>
  </si>
  <si>
    <t>YESB0SPCB07</t>
  </si>
  <si>
    <t>YESB0SPCB08</t>
  </si>
  <si>
    <t>YESB0TPCB07</t>
  </si>
  <si>
    <t>YESB0TURA01</t>
  </si>
  <si>
    <t>YESB0TURA02</t>
  </si>
  <si>
    <t>YESB0UTKAL1</t>
  </si>
  <si>
    <t>YESB0UTKAL2</t>
  </si>
  <si>
    <t>YESB0VISB01</t>
  </si>
  <si>
    <t>YESB0VISB02</t>
  </si>
  <si>
    <t>YESB0VISB03</t>
  </si>
  <si>
    <t>YESB0VISB04</t>
  </si>
  <si>
    <t>YESB0VISB05</t>
  </si>
  <si>
    <t>YESB0VMCB05</t>
  </si>
  <si>
    <t>YESB0VMCB06</t>
  </si>
  <si>
    <t>YESB0VMCB07</t>
  </si>
  <si>
    <t>YESB0WANA03</t>
  </si>
  <si>
    <t>YESB0WANA04</t>
  </si>
  <si>
    <t>YESB0WUCB05</t>
  </si>
  <si>
    <t>YESB0YDC084</t>
  </si>
  <si>
    <t>YESB0YDC085</t>
  </si>
  <si>
    <t>YESB0YDC086</t>
  </si>
  <si>
    <t>YESB0YDC087</t>
  </si>
  <si>
    <t>YESB0YDC088</t>
  </si>
  <si>
    <t>YESB0YDC089</t>
  </si>
  <si>
    <t>APBL0001016</t>
  </si>
  <si>
    <t>APBL0009019</t>
  </si>
  <si>
    <t>APBL0013021</t>
  </si>
  <si>
    <t>APBL0013022</t>
  </si>
  <si>
    <t>ASBL0000056</t>
  </si>
  <si>
    <t>ASBL0000057</t>
  </si>
  <si>
    <t>ASBL0000058</t>
  </si>
  <si>
    <t>ASBL0000059</t>
  </si>
  <si>
    <t>ASBL0000060</t>
  </si>
  <si>
    <t>CLBL0000035</t>
  </si>
  <si>
    <t>CLBL0000036</t>
  </si>
  <si>
    <t>CLBL0000037</t>
  </si>
  <si>
    <t>CRES0000001</t>
  </si>
  <si>
    <t>JJSB0000036</t>
  </si>
  <si>
    <t>JJSB0000037</t>
  </si>
  <si>
    <t>KAIJ0000042</t>
  </si>
  <si>
    <t>KAIJ0000043</t>
  </si>
  <si>
    <t>KAIJ0000044</t>
  </si>
  <si>
    <t>MDCB0680002</t>
  </si>
  <si>
    <t>MDCB0680003</t>
  </si>
  <si>
    <t>MDCB0680004</t>
  </si>
  <si>
    <t>MDCB0680005</t>
  </si>
  <si>
    <t>MDCB0680006</t>
  </si>
  <si>
    <t>MDCB0680007</t>
  </si>
  <si>
    <t>MDCB0680008</t>
  </si>
  <si>
    <t>MDCB0680009</t>
  </si>
  <si>
    <t>MDCB0680010</t>
  </si>
  <si>
    <t>MDCB0680012</t>
  </si>
  <si>
    <t>MDCB0680013</t>
  </si>
  <si>
    <t>MDCB0680014</t>
  </si>
  <si>
    <t>MDCB0680015</t>
  </si>
  <si>
    <t>MDCB0680016</t>
  </si>
  <si>
    <t>MDCB0680017</t>
  </si>
  <si>
    <t>MDCB0680018</t>
  </si>
  <si>
    <t>MDCB0680019</t>
  </si>
  <si>
    <t>MDCB0680020</t>
  </si>
  <si>
    <t>MDCB0680021</t>
  </si>
  <si>
    <t>MDCB0680022</t>
  </si>
  <si>
    <t>MDCB0680023</t>
  </si>
  <si>
    <t>MDCB0680024</t>
  </si>
  <si>
    <t>MDCB0680025</t>
  </si>
  <si>
    <t>MDCB0680026</t>
  </si>
  <si>
    <t>MDCB0680027</t>
  </si>
  <si>
    <t>MDCB0680028</t>
  </si>
  <si>
    <t>MDCB0680029</t>
  </si>
  <si>
    <t>MDCB0680030</t>
  </si>
  <si>
    <t>MDCB0680031</t>
  </si>
  <si>
    <t>MDCB0680033</t>
  </si>
  <si>
    <t>MDCB0680034</t>
  </si>
  <si>
    <t>MDCB0680035</t>
  </si>
  <si>
    <t>MDCB0680036</t>
  </si>
  <si>
    <t>MDCB0680037</t>
  </si>
  <si>
    <t>MDCB0680038</t>
  </si>
  <si>
    <t>MDCB0680039</t>
  </si>
  <si>
    <t>MDCB0680040</t>
  </si>
  <si>
    <t>MDCB0680041</t>
  </si>
  <si>
    <t>MDCB0680042</t>
  </si>
  <si>
    <t>MDCB0680043</t>
  </si>
  <si>
    <t>MDCB0680044</t>
  </si>
  <si>
    <t>MDCB0680045</t>
  </si>
  <si>
    <t>MDCB0680046</t>
  </si>
  <si>
    <t>MDCB0680056</t>
  </si>
  <si>
    <t>MDCB0680057</t>
  </si>
  <si>
    <t>TBSB0000001</t>
  </si>
  <si>
    <t>GSCB0000001</t>
  </si>
  <si>
    <t>GSCB0GRKB01</t>
  </si>
  <si>
    <t>GSCB0UBNSBL</t>
  </si>
  <si>
    <t>GSCB0UCCCBL</t>
  </si>
  <si>
    <t>GSCB0UCNSBL</t>
  </si>
  <si>
    <t>GSCB0UCOBML</t>
  </si>
  <si>
    <t>GSCB0UDNSBL</t>
  </si>
  <si>
    <t>GSCB0UDPCBL</t>
  </si>
  <si>
    <t>GSCB0UGACBL</t>
  </si>
  <si>
    <t>GSCB0UGNSBL</t>
  </si>
  <si>
    <t>GSCB0UJPCBL</t>
  </si>
  <si>
    <t>GSCB0UKMCBL</t>
  </si>
  <si>
    <t>GSCB0UKNSBL</t>
  </si>
  <si>
    <t>GSCB0UKPCBL</t>
  </si>
  <si>
    <t>GSCB0ULNSBL</t>
  </si>
  <si>
    <t>GSCB0ULUCBL</t>
  </si>
  <si>
    <t>GSCB0UMANBL</t>
  </si>
  <si>
    <t>GSCB0UMCCBL</t>
  </si>
  <si>
    <t>GSCB0UMNCBL</t>
  </si>
  <si>
    <t>GSCB0UMNSBL</t>
  </si>
  <si>
    <t>GSCB0UNNCBL</t>
  </si>
  <si>
    <t>GSCB0UPNSBL</t>
  </si>
  <si>
    <t>GSCB0URNSBL</t>
  </si>
  <si>
    <t>GSCB0USBNBL</t>
  </si>
  <si>
    <t>GSCB0USHNBL</t>
  </si>
  <si>
    <t>GSCB0USJSBL</t>
  </si>
  <si>
    <t>GSCB0USMCBL</t>
  </si>
  <si>
    <t>GSCB0USMNBL</t>
  </si>
  <si>
    <t>GSCB0USNCBL</t>
  </si>
  <si>
    <t>GSCB0USNSBL</t>
  </si>
  <si>
    <t>GSCB0USSNBL</t>
  </si>
  <si>
    <t>GSCB0USUCBL</t>
  </si>
  <si>
    <t>GSCB0UTBNBL</t>
  </si>
  <si>
    <t>GSCB0UTCUBL</t>
  </si>
  <si>
    <t>GSCB0UTKNBL</t>
  </si>
  <si>
    <t>GSCB0UTKSBL</t>
  </si>
  <si>
    <t>GSCB0UTMNBL</t>
  </si>
  <si>
    <t>GSCB0UTNSBL</t>
  </si>
  <si>
    <t>GSCB0UTPNBL</t>
  </si>
  <si>
    <t>GSCB0UTSNBL</t>
  </si>
  <si>
    <t>GSCB0UTVNBL</t>
  </si>
  <si>
    <t>GSCB0UUCOBL</t>
  </si>
  <si>
    <t>GSCB0UUNJBL</t>
  </si>
  <si>
    <t>GSCB0UUNSBL</t>
  </si>
  <si>
    <t>GSCB0UVNSBL</t>
  </si>
  <si>
    <t>GSCB0UVPCBL</t>
  </si>
  <si>
    <t>KVGB0002115</t>
  </si>
  <si>
    <t>KVGB0004026</t>
  </si>
  <si>
    <t>KVGB0004027</t>
  </si>
  <si>
    <t>KVGB0008208</t>
  </si>
  <si>
    <t>KVGB0009303</t>
  </si>
  <si>
    <t>NGSB0000035</t>
  </si>
  <si>
    <t>NGSB0000036</t>
  </si>
  <si>
    <t>NGSB0000037</t>
  </si>
  <si>
    <t>NGSB0000038</t>
  </si>
  <si>
    <t>NGSB0000039</t>
  </si>
  <si>
    <t>NGSB0000040</t>
  </si>
  <si>
    <t>KACE0000199</t>
  </si>
  <si>
    <t>KACE0000200</t>
  </si>
  <si>
    <t>KACE0000201</t>
  </si>
  <si>
    <t>KACE0000202</t>
  </si>
  <si>
    <t>RSCB0014027</t>
  </si>
  <si>
    <t>RSCB0015016</t>
  </si>
  <si>
    <t>RSCB0025014</t>
  </si>
  <si>
    <t>RSCB0025015</t>
  </si>
  <si>
    <t>RSCB0026018</t>
  </si>
  <si>
    <t>RSCB0035018</t>
  </si>
  <si>
    <t>SDCB0000001</t>
  </si>
  <si>
    <t>SDCB0000067</t>
  </si>
  <si>
    <t>SDCB0000068</t>
  </si>
  <si>
    <t>VSBL0000027</t>
  </si>
  <si>
    <t>PRTH0011297</t>
  </si>
  <si>
    <t>PRTH0011300</t>
  </si>
  <si>
    <t>PRTH0011302</t>
  </si>
  <si>
    <t>PRTH0011303</t>
  </si>
  <si>
    <t>PRTH0013289</t>
  </si>
  <si>
    <t>PRTH0016278</t>
  </si>
  <si>
    <t>PRTH0016290</t>
  </si>
  <si>
    <t>PRTH0016295</t>
  </si>
  <si>
    <t>PRTH0016298</t>
  </si>
  <si>
    <t>PRTH0016299</t>
  </si>
  <si>
    <t>PRTH0022286</t>
  </si>
  <si>
    <t>PRTH0022291</t>
  </si>
  <si>
    <t>PRTH0022294</t>
  </si>
  <si>
    <t>PRTH0022301</t>
  </si>
  <si>
    <t>PRTH0023288</t>
  </si>
  <si>
    <t>PRTH0034287</t>
  </si>
  <si>
    <t>PRTH0034296</t>
  </si>
  <si>
    <t>PRTH0035292</t>
  </si>
  <si>
    <t>PRTH0035293</t>
  </si>
  <si>
    <t>VARA0000001</t>
  </si>
  <si>
    <t>VARA0289014</t>
  </si>
  <si>
    <t>VARA0289015</t>
  </si>
  <si>
    <t>TGMB0000022</t>
  </si>
  <si>
    <t>TGMB0000023</t>
  </si>
  <si>
    <t>VVSB0000001</t>
  </si>
  <si>
    <t>APGB0001105</t>
  </si>
  <si>
    <t>APGB0001106</t>
  </si>
  <si>
    <t>APGB0002181</t>
  </si>
  <si>
    <t>APGB0002182</t>
  </si>
  <si>
    <t>APGB0003184</t>
  </si>
  <si>
    <t>APGB0003185</t>
  </si>
  <si>
    <t>APGB0003186</t>
  </si>
  <si>
    <t>APGB0004128</t>
  </si>
  <si>
    <t>APGB0004129</t>
  </si>
  <si>
    <t>APGB0004130</t>
  </si>
  <si>
    <t>APGB0005221</t>
  </si>
  <si>
    <t>APGB0005222</t>
  </si>
  <si>
    <t>APGB0005223</t>
  </si>
  <si>
    <t>APGB0005224</t>
  </si>
  <si>
    <t>ADCC0000108</t>
  </si>
  <si>
    <t>ADCC0000109</t>
  </si>
  <si>
    <t>ADCC0000110</t>
  </si>
  <si>
    <t>ADCC0000112</t>
  </si>
  <si>
    <t>JASB0000013</t>
  </si>
  <si>
    <t>JASB0000014</t>
  </si>
  <si>
    <t>DLSC0000001</t>
  </si>
  <si>
    <t>AKJB0000002</t>
  </si>
  <si>
    <t>AKJB0000003</t>
  </si>
  <si>
    <t>AKJB0000004</t>
  </si>
  <si>
    <t>AKJB0000005</t>
  </si>
  <si>
    <t>AKJB0000006</t>
  </si>
  <si>
    <t>AKJB0000007</t>
  </si>
  <si>
    <t>AKJB0000008</t>
  </si>
  <si>
    <t>AKJB0000009</t>
  </si>
  <si>
    <t>AKJB0000010</t>
  </si>
  <si>
    <t>AKJB0000011</t>
  </si>
  <si>
    <t>AKJB0000012</t>
  </si>
  <si>
    <t>AKJB0000013</t>
  </si>
  <si>
    <t>AKJB0000014</t>
  </si>
  <si>
    <t>AKJB0000015</t>
  </si>
  <si>
    <t>AKJB0000016</t>
  </si>
  <si>
    <t>AKJB0000017</t>
  </si>
  <si>
    <t>AKJB0000018</t>
  </si>
  <si>
    <t>AKJB0000019</t>
  </si>
  <si>
    <t>AKJB0000020</t>
  </si>
  <si>
    <t>AKJB0000021</t>
  </si>
  <si>
    <t>AKJB0000022</t>
  </si>
  <si>
    <t>AKJB0000023</t>
  </si>
  <si>
    <t>AKJB0000024</t>
  </si>
  <si>
    <t>AKJB0000025</t>
  </si>
  <si>
    <t>AKJB0000026</t>
  </si>
  <si>
    <t>AKJB0000027</t>
  </si>
  <si>
    <t>AKJB0000028</t>
  </si>
  <si>
    <t>AKJB0000029</t>
  </si>
  <si>
    <t>AKJB0000030</t>
  </si>
  <si>
    <t>AKJB0000031</t>
  </si>
  <si>
    <t>AKJB0000032</t>
  </si>
  <si>
    <t>AKJB0000033</t>
  </si>
  <si>
    <t>AKJB0000035</t>
  </si>
  <si>
    <t>AKJB0000036</t>
  </si>
  <si>
    <t>AKJB0000037</t>
  </si>
  <si>
    <t>KANG0000001</t>
  </si>
  <si>
    <t>ZCBL0000001</t>
  </si>
  <si>
    <t>ZCBL0000002</t>
  </si>
  <si>
    <t>ZCBL0000003</t>
  </si>
  <si>
    <t>ZCBL0000004</t>
  </si>
  <si>
    <t>ZCBL0000005</t>
  </si>
  <si>
    <t>ZCBL0000006</t>
  </si>
  <si>
    <t>ZCBL0000007</t>
  </si>
  <si>
    <t>ZCBL0000008</t>
  </si>
  <si>
    <t>ZCBL0000009</t>
  </si>
  <si>
    <t>ZCBL0000010</t>
  </si>
  <si>
    <t>ZCBL0000011</t>
  </si>
  <si>
    <t>ZCBL0000012</t>
  </si>
  <si>
    <t>ZCBL0000013</t>
  </si>
  <si>
    <t>ZCBL0000014</t>
  </si>
  <si>
    <t>ZCBL0000102</t>
  </si>
  <si>
    <t>ZCBL0000103</t>
  </si>
  <si>
    <t>ZCBL0000104</t>
  </si>
  <si>
    <t>ZCBL0000105</t>
  </si>
  <si>
    <t>ZCBL0000106</t>
  </si>
  <si>
    <t>ZCBL0000108</t>
  </si>
  <si>
    <t>SKSB0000001</t>
  </si>
  <si>
    <t>SKSB0000002</t>
  </si>
  <si>
    <t>KLGB0040101</t>
  </si>
  <si>
    <t>KLGB0040102</t>
  </si>
  <si>
    <t>KLGB0040103</t>
  </si>
  <si>
    <t>KLGB0040104</t>
  </si>
  <si>
    <t>KLGB0040105</t>
  </si>
  <si>
    <t>KLGB0040106</t>
  </si>
  <si>
    <t>KLGB0040107</t>
  </si>
  <si>
    <t>KLGB0040108</t>
  </si>
  <si>
    <t>KLGB0040109</t>
  </si>
  <si>
    <t>KLGB0040110</t>
  </si>
  <si>
    <t>KLGB0040111</t>
  </si>
  <si>
    <t>KLGB0040112</t>
  </si>
  <si>
    <t>KLGB0040113</t>
  </si>
  <si>
    <t>KLGB0040114</t>
  </si>
  <si>
    <t>KLGB0040115</t>
  </si>
  <si>
    <t>KLGB0040116</t>
  </si>
  <si>
    <t>KLGB0040117</t>
  </si>
  <si>
    <t>KLGB0040118</t>
  </si>
  <si>
    <t>KLGB0040119</t>
  </si>
  <si>
    <t>KLGB0040120</t>
  </si>
  <si>
    <t>KLGB0040121</t>
  </si>
  <si>
    <t>KLGB0040122</t>
  </si>
  <si>
    <t>KLGB0040123</t>
  </si>
  <si>
    <t>KLGB0040124</t>
  </si>
  <si>
    <t>KLGB0040125</t>
  </si>
  <si>
    <t>KLGB0040127</t>
  </si>
  <si>
    <t>KLGB0040128</t>
  </si>
  <si>
    <t>KLGB0040129</t>
  </si>
  <si>
    <t>KLGB0040130</t>
  </si>
  <si>
    <t>KLGB0040131</t>
  </si>
  <si>
    <t>KLGB0040132</t>
  </si>
  <si>
    <t>KLGB0040133</t>
  </si>
  <si>
    <t>KLGB0040134</t>
  </si>
  <si>
    <t>KLGB0040135</t>
  </si>
  <si>
    <t>KLGB0040136</t>
  </si>
  <si>
    <t>KLGB0040137</t>
  </si>
  <si>
    <t>KLGB0040138</t>
  </si>
  <si>
    <t>KLGB0040139</t>
  </si>
  <si>
    <t>KLGB0040140</t>
  </si>
  <si>
    <t>KLGB0040141</t>
  </si>
  <si>
    <t>KLGB0040142</t>
  </si>
  <si>
    <t>KLGB0040143</t>
  </si>
  <si>
    <t>KLGB0040144</t>
  </si>
  <si>
    <t>KLGB0040145</t>
  </si>
  <si>
    <t>KLGB0040146</t>
  </si>
  <si>
    <t>KLGB0040147</t>
  </si>
  <si>
    <t>KLGB0040148</t>
  </si>
  <si>
    <t>KLGB0040149</t>
  </si>
  <si>
    <t>KLGB0040150</t>
  </si>
  <si>
    <t>KLGB0040151</t>
  </si>
  <si>
    <t>KLGB0040152</t>
  </si>
  <si>
    <t>KLGB0040153</t>
  </si>
  <si>
    <t>KLGB0040154</t>
  </si>
  <si>
    <t>KLGB0040155</t>
  </si>
  <si>
    <t>KLGB0040156</t>
  </si>
  <si>
    <t>KLGB0040157</t>
  </si>
  <si>
    <t>KLGB0040158</t>
  </si>
  <si>
    <t>KLGB0040159</t>
  </si>
  <si>
    <t>KLGB0040160</t>
  </si>
  <si>
    <t>KLGB0040161</t>
  </si>
  <si>
    <t>KLGB0040162</t>
  </si>
  <si>
    <t>KLGB0040163</t>
  </si>
  <si>
    <t>KLGB0040164</t>
  </si>
  <si>
    <t>KLGB0040165</t>
  </si>
  <si>
    <t>KLGB0040166</t>
  </si>
  <si>
    <t>KLGB0040167</t>
  </si>
  <si>
    <t>KLGB0040168</t>
  </si>
  <si>
    <t>KLGB0040169</t>
  </si>
  <si>
    <t>KLGB0040170</t>
  </si>
  <si>
    <t>KLGB0040171</t>
  </si>
  <si>
    <t>KLGB0040172</t>
  </si>
  <si>
    <t>KLGB0040173</t>
  </si>
  <si>
    <t>KLGB0040174</t>
  </si>
  <si>
    <t>KLGB0040175</t>
  </si>
  <si>
    <t>KLGB0040176</t>
  </si>
  <si>
    <t>KLGB0040177</t>
  </si>
  <si>
    <t>KLGB0040178</t>
  </si>
  <si>
    <t>KLGB0040179</t>
  </si>
  <si>
    <t>KLGB0040180</t>
  </si>
  <si>
    <t>KLGB0040181</t>
  </si>
  <si>
    <t>KLGB0040182</t>
  </si>
  <si>
    <t>KLGB0040183</t>
  </si>
  <si>
    <t>KLGB0040184</t>
  </si>
  <si>
    <t>KLGB0040185</t>
  </si>
  <si>
    <t>KLGB0040186</t>
  </si>
  <si>
    <t>KLGB0040187</t>
  </si>
  <si>
    <t>KLGB0040188</t>
  </si>
  <si>
    <t>KLGB0040189</t>
  </si>
  <si>
    <t>KLGB0040190</t>
  </si>
  <si>
    <t>KLGB0040191</t>
  </si>
  <si>
    <t>KLGB0040192</t>
  </si>
  <si>
    <t>KLGB0040193</t>
  </si>
  <si>
    <t>KLGB0040194</t>
  </si>
  <si>
    <t>KLGB0040195</t>
  </si>
  <si>
    <t>KLGB0040196</t>
  </si>
  <si>
    <t>KLGB0040197</t>
  </si>
  <si>
    <t>KLGB0040198</t>
  </si>
  <si>
    <t>KLGB0040199</t>
  </si>
  <si>
    <t>KLGB0040200</t>
  </si>
  <si>
    <t>KLGB0040201</t>
  </si>
  <si>
    <t>KLGB0040202</t>
  </si>
  <si>
    <t>KLGB0040203</t>
  </si>
  <si>
    <t>KLGB0040204</t>
  </si>
  <si>
    <t>KLGB0040205</t>
  </si>
  <si>
    <t>KLGB0040206</t>
  </si>
  <si>
    <t>KLGB0040207</t>
  </si>
  <si>
    <t>KLGB0040208</t>
  </si>
  <si>
    <t>KLGB0040209</t>
  </si>
  <si>
    <t>KLGB0040210</t>
  </si>
  <si>
    <t>KLGB0040211</t>
  </si>
  <si>
    <t>KLGB0040212</t>
  </si>
  <si>
    <t>KLGB0040213</t>
  </si>
  <si>
    <t>KLGB0040214</t>
  </si>
  <si>
    <t>KLGB0040215</t>
  </si>
  <si>
    <t>KLGB0040216</t>
  </si>
  <si>
    <t>KLGB0040217</t>
  </si>
  <si>
    <t>KLGB0040218</t>
  </si>
  <si>
    <t>KLGB0040219</t>
  </si>
  <si>
    <t>KLGB0040220</t>
  </si>
  <si>
    <t>KLGB0040221</t>
  </si>
  <si>
    <t>KLGB0040222</t>
  </si>
  <si>
    <t>KLGB0040223</t>
  </si>
  <si>
    <t>KLGB0040224</t>
  </si>
  <si>
    <t>KLGB0040225</t>
  </si>
  <si>
    <t>KLGB0040226</t>
  </si>
  <si>
    <t>KLGB0040227</t>
  </si>
  <si>
    <t>KLGB0040228</t>
  </si>
  <si>
    <t>KLGB0040229</t>
  </si>
  <si>
    <t>KLGB0040230</t>
  </si>
  <si>
    <t>KLGB0040231</t>
  </si>
  <si>
    <t>KLGB0040232</t>
  </si>
  <si>
    <t>KLGB0040233</t>
  </si>
  <si>
    <t>KLGB0040234</t>
  </si>
  <si>
    <t>KLGB0040235</t>
  </si>
  <si>
    <t>KLGB0040236</t>
  </si>
  <si>
    <t>KLGB0040237</t>
  </si>
  <si>
    <t>KLGB0040238</t>
  </si>
  <si>
    <t>KLGB0040239</t>
  </si>
  <si>
    <t>KLGB0040241</t>
  </si>
  <si>
    <t>KLGB0040242</t>
  </si>
  <si>
    <t>KLGB0040243</t>
  </si>
  <si>
    <t>KLGB0040244</t>
  </si>
  <si>
    <t>KLGB0040245</t>
  </si>
  <si>
    <t>KLGB0040246</t>
  </si>
  <si>
    <t>KLGB0040247</t>
  </si>
  <si>
    <t>KLGB0040248</t>
  </si>
  <si>
    <t>KLGB0040249</t>
  </si>
  <si>
    <t>KLGB0040250</t>
  </si>
  <si>
    <t>KLGB0040251</t>
  </si>
  <si>
    <t>KLGB0040252</t>
  </si>
  <si>
    <t>KLGB0040253</t>
  </si>
  <si>
    <t>KLGB0040254</t>
  </si>
  <si>
    <t>KLGB0040255</t>
  </si>
  <si>
    <t>KLGB0040256</t>
  </si>
  <si>
    <t>KLGB0040257</t>
  </si>
  <si>
    <t>KLGB0040258</t>
  </si>
  <si>
    <t>KLGB0040259</t>
  </si>
  <si>
    <t>KLGB0040260</t>
  </si>
  <si>
    <t>KLGB0040261</t>
  </si>
  <si>
    <t>KLGB0040262</t>
  </si>
  <si>
    <t>KLGB0040263</t>
  </si>
  <si>
    <t>KLGB0040264</t>
  </si>
  <si>
    <t>KLGB0040265</t>
  </si>
  <si>
    <t>KLGB0040266</t>
  </si>
  <si>
    <t>KLGB0040267</t>
  </si>
  <si>
    <t>KLGB0040268</t>
  </si>
  <si>
    <t>KLGB0040269</t>
  </si>
  <si>
    <t>KLGB0040270</t>
  </si>
  <si>
    <t>KLGB0040271</t>
  </si>
  <si>
    <t>KLGB0040272</t>
  </si>
  <si>
    <t>KLGB0040273</t>
  </si>
  <si>
    <t>KLGB0040274</t>
  </si>
  <si>
    <t>KLGB0040275</t>
  </si>
  <si>
    <t>KLGB0040276</t>
  </si>
  <si>
    <t>KLGB0040277</t>
  </si>
  <si>
    <t>KLGB0040278</t>
  </si>
  <si>
    <t>KLGB0040279</t>
  </si>
  <si>
    <t>KLGB0040280</t>
  </si>
  <si>
    <t>KLGB0040281</t>
  </si>
  <si>
    <t>KLGB0040282</t>
  </si>
  <si>
    <t>KLGB0040283</t>
  </si>
  <si>
    <t>KLGB0040284</t>
  </si>
  <si>
    <t>KLGB0040285</t>
  </si>
  <si>
    <t>KLGB0040286</t>
  </si>
  <si>
    <t>KLGB0040287</t>
  </si>
  <si>
    <t>KLGB0040288</t>
  </si>
  <si>
    <t>KLGB0040289</t>
  </si>
  <si>
    <t>KLGB0040290</t>
  </si>
  <si>
    <t>KLGB0040291</t>
  </si>
  <si>
    <t>KLGB0040292</t>
  </si>
  <si>
    <t>KLGB0040293</t>
  </si>
  <si>
    <t>KLGB0040294</t>
  </si>
  <si>
    <t>KLGB0040295</t>
  </si>
  <si>
    <t>KLGB0040296</t>
  </si>
  <si>
    <t>KLGB0040297</t>
  </si>
  <si>
    <t>KLGB0040298</t>
  </si>
  <si>
    <t>KLGB0040299</t>
  </si>
  <si>
    <t>KLGB0040300</t>
  </si>
  <si>
    <t>KLGB0040301</t>
  </si>
  <si>
    <t>KLGB0040302</t>
  </si>
  <si>
    <t>KLGB0040303</t>
  </si>
  <si>
    <t>KLGB0040304</t>
  </si>
  <si>
    <t>KLGB0040305</t>
  </si>
  <si>
    <t>KLGB0040306</t>
  </si>
  <si>
    <t>KLGB0040307</t>
  </si>
  <si>
    <t>KLGB0040308</t>
  </si>
  <si>
    <t>KLGB0040309</t>
  </si>
  <si>
    <t>KLGB0040310</t>
  </si>
  <si>
    <t>KLGB0040311</t>
  </si>
  <si>
    <t>KLGB0040312</t>
  </si>
  <si>
    <t>KLGB0040313</t>
  </si>
  <si>
    <t>KLGB0040314</t>
  </si>
  <si>
    <t>KLGB0040315</t>
  </si>
  <si>
    <t>KLGB0040316</t>
  </si>
  <si>
    <t>KLGB0040317</t>
  </si>
  <si>
    <t>KLGB0040318</t>
  </si>
  <si>
    <t>KLGB0040319</t>
  </si>
  <si>
    <t>KLGB0040320</t>
  </si>
  <si>
    <t>KLGB0040321</t>
  </si>
  <si>
    <t>KLGB0040322</t>
  </si>
  <si>
    <t>KLGB0040323</t>
  </si>
  <si>
    <t>KLGB0040324</t>
  </si>
  <si>
    <t>KLGB0040325</t>
  </si>
  <si>
    <t>KLGB0040326</t>
  </si>
  <si>
    <t>KLGB0040328</t>
  </si>
  <si>
    <t>KLGB0040329</t>
  </si>
  <si>
    <t>KLGB0040330</t>
  </si>
  <si>
    <t>KLGB0040331</t>
  </si>
  <si>
    <t>KLGB0040332</t>
  </si>
  <si>
    <t>KLGB0040333</t>
  </si>
  <si>
    <t>KLGB0040334</t>
  </si>
  <si>
    <t>KLGB0040335</t>
  </si>
  <si>
    <t>KLGB0040336</t>
  </si>
  <si>
    <t>KLGB0040337</t>
  </si>
  <si>
    <t>KLGB0040338</t>
  </si>
  <si>
    <t>KLGB0040339</t>
  </si>
  <si>
    <t>KLGB0040340</t>
  </si>
  <si>
    <t>KLGB0040341</t>
  </si>
  <si>
    <t>KLGB0040342</t>
  </si>
  <si>
    <t>KLGB0040343</t>
  </si>
  <si>
    <t>KLGB0040344</t>
  </si>
  <si>
    <t>KLGB0040345</t>
  </si>
  <si>
    <t>KLGB0040346</t>
  </si>
  <si>
    <t>KLGB0040347</t>
  </si>
  <si>
    <t>KLGB0040348</t>
  </si>
  <si>
    <t>KLGB0040349</t>
  </si>
  <si>
    <t>KLGB0040350</t>
  </si>
  <si>
    <t>KLGB0040351</t>
  </si>
  <si>
    <t>KLGB0040352</t>
  </si>
  <si>
    <t>KLGB0040353</t>
  </si>
  <si>
    <t>KLGB0040354</t>
  </si>
  <si>
    <t>KLGB0040355</t>
  </si>
  <si>
    <t>KLGB0040356</t>
  </si>
  <si>
    <t>KLGB0040357</t>
  </si>
  <si>
    <t>KLGB0040358</t>
  </si>
  <si>
    <t>KLGB0040359</t>
  </si>
  <si>
    <t>KLGB0040360</t>
  </si>
  <si>
    <t>KLGB0040361</t>
  </si>
  <si>
    <t>KLGB0040362</t>
  </si>
  <si>
    <t>KLGB0040363</t>
  </si>
  <si>
    <t>KLGB0040364</t>
  </si>
  <si>
    <t>KLGB0040365</t>
  </si>
  <si>
    <t>KLGB0040366</t>
  </si>
  <si>
    <t>KLGB0040367</t>
  </si>
  <si>
    <t>KLGB0040368</t>
  </si>
  <si>
    <t>KLGB0040369</t>
  </si>
  <si>
    <t>KLGB0040370</t>
  </si>
  <si>
    <t>KLGB0040371</t>
  </si>
  <si>
    <t>KLGB0040372</t>
  </si>
  <si>
    <t>KLGB0040373</t>
  </si>
  <si>
    <t>KLGB0040374</t>
  </si>
  <si>
    <t>KLGB0040375</t>
  </si>
  <si>
    <t>KLGB0040376</t>
  </si>
  <si>
    <t>KLGB0040377</t>
  </si>
  <si>
    <t>KLGB0040378</t>
  </si>
  <si>
    <t>KLGB0040379</t>
  </si>
  <si>
    <t>KLGB0040380</t>
  </si>
  <si>
    <t>KLGB0040381</t>
  </si>
  <si>
    <t>KLGB0040382</t>
  </si>
  <si>
    <t>KLGB0040383</t>
  </si>
  <si>
    <t>KLGB0040384</t>
  </si>
  <si>
    <t>KLGB0040385</t>
  </si>
  <si>
    <t>KLGB0040386</t>
  </si>
  <si>
    <t>KLGB0040387</t>
  </si>
  <si>
    <t>KLGB0040388</t>
  </si>
  <si>
    <t>KLGB0040389</t>
  </si>
  <si>
    <t>KLGB0040390</t>
  </si>
  <si>
    <t>KLGB0040391</t>
  </si>
  <si>
    <t>KLGB0040392</t>
  </si>
  <si>
    <t>KLGB0040393</t>
  </si>
  <si>
    <t>KLGB0040394</t>
  </si>
  <si>
    <t>KLGB0040395</t>
  </si>
  <si>
    <t>KLGB0040396</t>
  </si>
  <si>
    <t>KLGB0040397</t>
  </si>
  <si>
    <t>KLGB0040398</t>
  </si>
  <si>
    <t>KLGB0040399</t>
  </si>
  <si>
    <t>KLGB0040400</t>
  </si>
  <si>
    <t>KLGB0040401</t>
  </si>
  <si>
    <t>KLGB0040402</t>
  </si>
  <si>
    <t>KLGB0040403</t>
  </si>
  <si>
    <t>KLGB0040404</t>
  </si>
  <si>
    <t>KLGB0040405</t>
  </si>
  <si>
    <t>KLGB0040406</t>
  </si>
  <si>
    <t>KLGB0040407</t>
  </si>
  <si>
    <t>KLGB0040408</t>
  </si>
  <si>
    <t>KLGB0040409</t>
  </si>
  <si>
    <t>KLGB0040410</t>
  </si>
  <si>
    <t>KLGB0040411</t>
  </si>
  <si>
    <t>KLGB0040412</t>
  </si>
  <si>
    <t>KLGB0040413</t>
  </si>
  <si>
    <t>KLGB0040414</t>
  </si>
  <si>
    <t>KLGB0040415</t>
  </si>
  <si>
    <t>KLGB0040416</t>
  </si>
  <si>
    <t>KLGB0040417</t>
  </si>
  <si>
    <t>KLGB0040418</t>
  </si>
  <si>
    <t>KLGB0040419</t>
  </si>
  <si>
    <t>KLGB0040420</t>
  </si>
  <si>
    <t>KLGB0040421</t>
  </si>
  <si>
    <t>KLGB0040422</t>
  </si>
  <si>
    <t>KLGB0040423</t>
  </si>
  <si>
    <t>KLGB0040424</t>
  </si>
  <si>
    <t>KLGB0040425</t>
  </si>
  <si>
    <t>KLGB0040426</t>
  </si>
  <si>
    <t>KLGB0040427</t>
  </si>
  <si>
    <t>KLGB0040428</t>
  </si>
  <si>
    <t>KLGB0040429</t>
  </si>
  <si>
    <t>KLGB0040430</t>
  </si>
  <si>
    <t>KLGB0040431</t>
  </si>
  <si>
    <t>KLGB0040432</t>
  </si>
  <si>
    <t>KLGB0040433</t>
  </si>
  <si>
    <t>KLGB0040434</t>
  </si>
  <si>
    <t>KLGB0040435</t>
  </si>
  <si>
    <t>KLGB0040436</t>
  </si>
  <si>
    <t>KLGB0040437</t>
  </si>
  <si>
    <t>KLGB0040438</t>
  </si>
  <si>
    <t>KLGB0040439</t>
  </si>
  <si>
    <t>KLGB0040440</t>
  </si>
  <si>
    <t>KLGB0040441</t>
  </si>
  <si>
    <t>KLGB0040442</t>
  </si>
  <si>
    <t>KLGB0040443</t>
  </si>
  <si>
    <t>KLGB0040444</t>
  </si>
  <si>
    <t>KLGB0040445</t>
  </si>
  <si>
    <t>KLGB0040446</t>
  </si>
  <si>
    <t>KLGB0040447</t>
  </si>
  <si>
    <t>KLGB0040448</t>
  </si>
  <si>
    <t>KLGB0040449</t>
  </si>
  <si>
    <t>KLGB0040450</t>
  </si>
  <si>
    <t>KLGB0040451</t>
  </si>
  <si>
    <t>KLGB0040452</t>
  </si>
  <si>
    <t>KLGB0040453</t>
  </si>
  <si>
    <t>KLGB0040454</t>
  </si>
  <si>
    <t>KLGB0040455</t>
  </si>
  <si>
    <t>KLGB0040456</t>
  </si>
  <si>
    <t>KLGB0040457</t>
  </si>
  <si>
    <t>KLGB0040458</t>
  </si>
  <si>
    <t>KLGB0040459</t>
  </si>
  <si>
    <t>KLGB0040460</t>
  </si>
  <si>
    <t>KLGB0040461</t>
  </si>
  <si>
    <t>KLGB0040462</t>
  </si>
  <si>
    <t>KLGB0040463</t>
  </si>
  <si>
    <t>KLGB0040464</t>
  </si>
  <si>
    <t>KLGB0040465</t>
  </si>
  <si>
    <t>KLGB0040466</t>
  </si>
  <si>
    <t>KLGB0040467</t>
  </si>
  <si>
    <t>KLGB0040468</t>
  </si>
  <si>
    <t>KLGB0040469</t>
  </si>
  <si>
    <t>KLGB0040470</t>
  </si>
  <si>
    <t>KLGB0040471</t>
  </si>
  <si>
    <t>KLGB0040472</t>
  </si>
  <si>
    <t>KLGB0040473</t>
  </si>
  <si>
    <t>KLGB0040474</t>
  </si>
  <si>
    <t>KLGB0040475</t>
  </si>
  <si>
    <t>KLGB0040476</t>
  </si>
  <si>
    <t>KLGB0040477</t>
  </si>
  <si>
    <t>KLGB0040478</t>
  </si>
  <si>
    <t>KLGB0040479</t>
  </si>
  <si>
    <t>KLGB0040480</t>
  </si>
  <si>
    <t>KLGB0040481</t>
  </si>
  <si>
    <t>KLGB0040482</t>
  </si>
  <si>
    <t>KLGB0040483</t>
  </si>
  <si>
    <t>KLGB0040484</t>
  </si>
  <si>
    <t>KLGB0040485</t>
  </si>
  <si>
    <t>KLGB0040486</t>
  </si>
  <si>
    <t>KLGB0040487</t>
  </si>
  <si>
    <t>KLGB0040488</t>
  </si>
  <si>
    <t>KLGB0040489</t>
  </si>
  <si>
    <t>KLGB0040490</t>
  </si>
  <si>
    <t>KLGB0040491</t>
  </si>
  <si>
    <t>KLGB0040492</t>
  </si>
  <si>
    <t>KLGB0040493</t>
  </si>
  <si>
    <t>KLGB0040494</t>
  </si>
  <si>
    <t>KLGB0040495</t>
  </si>
  <si>
    <t>KLGB0040496</t>
  </si>
  <si>
    <t>KLGB0040497</t>
  </si>
  <si>
    <t>KLGB0040498</t>
  </si>
  <si>
    <t>KLGB0040499</t>
  </si>
  <si>
    <t>KLGB0040500</t>
  </si>
  <si>
    <t>KLGB0040501</t>
  </si>
  <si>
    <t>KLGB0040502</t>
  </si>
  <si>
    <t>KLGB0040503</t>
  </si>
  <si>
    <t>KLGB0040504</t>
  </si>
  <si>
    <t>KLGB0040505</t>
  </si>
  <si>
    <t>KLGB0040506</t>
  </si>
  <si>
    <t>KLGB0040507</t>
  </si>
  <si>
    <t>KLGB0040508</t>
  </si>
  <si>
    <t>KLGB0040509</t>
  </si>
  <si>
    <t>KLGB0040510</t>
  </si>
  <si>
    <t>KLGB0040511</t>
  </si>
  <si>
    <t>KLGB0040512</t>
  </si>
  <si>
    <t>KLGB0040513</t>
  </si>
  <si>
    <t>KLGB0040514</t>
  </si>
  <si>
    <t>KLGB0040515</t>
  </si>
  <si>
    <t>KLGB0040516</t>
  </si>
  <si>
    <t>KLGB0040517</t>
  </si>
  <si>
    <t>KLGB0040518</t>
  </si>
  <si>
    <t>KLGB0040519</t>
  </si>
  <si>
    <t>KLGB0040520</t>
  </si>
  <si>
    <t>KLGB0040521</t>
  </si>
  <si>
    <t>KLGB0040522</t>
  </si>
  <si>
    <t>KLGB0040523</t>
  </si>
  <si>
    <t>KLGB0040524</t>
  </si>
  <si>
    <t>KLGB0040525</t>
  </si>
  <si>
    <t>KLGB0040526</t>
  </si>
  <si>
    <t>KLGB0040527</t>
  </si>
  <si>
    <t>KLGB0040528</t>
  </si>
  <si>
    <t>KLGB0040529</t>
  </si>
  <si>
    <t>KLGB0040530</t>
  </si>
  <si>
    <t>KLGB0040531</t>
  </si>
  <si>
    <t>KLGB0040532</t>
  </si>
  <si>
    <t>KLGB0040533</t>
  </si>
  <si>
    <t>KLGB0040534</t>
  </si>
  <si>
    <t>KLGB0040535</t>
  </si>
  <si>
    <t>KLGB0040536</t>
  </si>
  <si>
    <t>KLGB0040537</t>
  </si>
  <si>
    <t>KLGB0040538</t>
  </si>
  <si>
    <t>KLGB0040539</t>
  </si>
  <si>
    <t>KLGB0040540</t>
  </si>
  <si>
    <t>KLGB0040541</t>
  </si>
  <si>
    <t>KLGB0040542</t>
  </si>
  <si>
    <t>KLGB0040543</t>
  </si>
  <si>
    <t>KLGB0040544</t>
  </si>
  <si>
    <t>KLGB0040545</t>
  </si>
  <si>
    <t>KLGB0040546</t>
  </si>
  <si>
    <t>KLGB0040547</t>
  </si>
  <si>
    <t>KLGB0040548</t>
  </si>
  <si>
    <t>KLGB0040549</t>
  </si>
  <si>
    <t>KLGB0040550</t>
  </si>
  <si>
    <t>KLGB0040551</t>
  </si>
  <si>
    <t>KLGB0040552</t>
  </si>
  <si>
    <t>KLGB0040553</t>
  </si>
  <si>
    <t>KLGB0040554</t>
  </si>
  <si>
    <t>KLGB0040555</t>
  </si>
  <si>
    <t>KLGB0040556</t>
  </si>
  <si>
    <t>KLGB0040557</t>
  </si>
  <si>
    <t>KLGB0040558</t>
  </si>
  <si>
    <t>KLGB0040559</t>
  </si>
  <si>
    <t>KLGB0040560</t>
  </si>
  <si>
    <t>KLGB0040561</t>
  </si>
  <si>
    <t>KLGB0040562</t>
  </si>
  <si>
    <t>KLGB0040563</t>
  </si>
  <si>
    <t>KLGB0040564</t>
  </si>
  <si>
    <t>KLGB0040565</t>
  </si>
  <si>
    <t>KLGB0040566</t>
  </si>
  <si>
    <t>KLGB0040567</t>
  </si>
  <si>
    <t>KLGB0040568</t>
  </si>
  <si>
    <t>KLGB0040569</t>
  </si>
  <si>
    <t>KLGB0040570</t>
  </si>
  <si>
    <t>KLGB0040571</t>
  </si>
  <si>
    <t>KLGB0040572</t>
  </si>
  <si>
    <t>KLGB0040573</t>
  </si>
  <si>
    <t>KLGB0040574</t>
  </si>
  <si>
    <t>KLGB0040575</t>
  </si>
  <si>
    <t>KLGB0040576</t>
  </si>
  <si>
    <t>KLGB0040577</t>
  </si>
  <si>
    <t>KLGB0040578</t>
  </si>
  <si>
    <t>KLGB0040579</t>
  </si>
  <si>
    <t>KLGB0040580</t>
  </si>
  <si>
    <t>KLGB0040581</t>
  </si>
  <si>
    <t>KLGB0040582</t>
  </si>
  <si>
    <t>KLGB0040583</t>
  </si>
  <si>
    <t>KLGB0040584</t>
  </si>
  <si>
    <t>KLGB0040585</t>
  </si>
  <si>
    <t>KLGB0040586</t>
  </si>
  <si>
    <t>KLGB0040587</t>
  </si>
  <si>
    <t>KLGB0040588</t>
  </si>
  <si>
    <t>KLGB0040589</t>
  </si>
  <si>
    <t>KLGB0040590</t>
  </si>
  <si>
    <t>KLGB0040591</t>
  </si>
  <si>
    <t>KLGB0040592</t>
  </si>
  <si>
    <t>KLGB0040593</t>
  </si>
  <si>
    <t>KLGB0040594</t>
  </si>
  <si>
    <t>KLGB0040595</t>
  </si>
  <si>
    <t>KLGB0040596</t>
  </si>
  <si>
    <t>KLGB0040597</t>
  </si>
  <si>
    <t>KLGB0040598</t>
  </si>
  <si>
    <t>KLGB0040599</t>
  </si>
  <si>
    <t>KLGB0040600</t>
  </si>
  <si>
    <t>KLGB0040601</t>
  </si>
  <si>
    <t>KLGB0040602</t>
  </si>
  <si>
    <t>KLGB0040603</t>
  </si>
  <si>
    <t>KLGB0040604</t>
  </si>
  <si>
    <t>KLGB0040605</t>
  </si>
  <si>
    <t>KLGB0040606</t>
  </si>
  <si>
    <t>KLGB0040607</t>
  </si>
  <si>
    <t>KLGB0040608</t>
  </si>
  <si>
    <t>KLGB0040609</t>
  </si>
  <si>
    <t>KLGB0040610</t>
  </si>
  <si>
    <t>KLGB0040611</t>
  </si>
  <si>
    <t>KLGB0040612</t>
  </si>
  <si>
    <t>KLGB0040614</t>
  </si>
  <si>
    <t>KLGB0040615</t>
  </si>
  <si>
    <t>KLGB0040616</t>
  </si>
  <si>
    <t>KLGB0040617</t>
  </si>
  <si>
    <t>KLGB0040618</t>
  </si>
  <si>
    <t>KLGB0040619</t>
  </si>
  <si>
    <t>KLGB0040620</t>
  </si>
  <si>
    <t>KLGB0040621</t>
  </si>
  <si>
    <t>KLGB0040622</t>
  </si>
  <si>
    <t>KLGB0040623</t>
  </si>
  <si>
    <t>KLGB0040624</t>
  </si>
  <si>
    <t>KLGB0040625</t>
  </si>
  <si>
    <t>KLGB0040626</t>
  </si>
  <si>
    <t>KLGB0040627</t>
  </si>
  <si>
    <t>KLGB0040628</t>
  </si>
  <si>
    <t>KLGB0040629</t>
  </si>
  <si>
    <t>KLGB0040630</t>
  </si>
  <si>
    <t>KLGB0040631</t>
  </si>
  <si>
    <t>KLGB0040632</t>
  </si>
  <si>
    <t>KLGB0040633</t>
  </si>
  <si>
    <t>KLGB0040634</t>
  </si>
  <si>
    <t>KLGB0040635</t>
  </si>
  <si>
    <t>KLGB0040636</t>
  </si>
  <si>
    <t>KLGB0040637</t>
  </si>
  <si>
    <t>KLGB0040638</t>
  </si>
  <si>
    <t>KLGB0040639</t>
  </si>
  <si>
    <t>KLGB0040640</t>
  </si>
  <si>
    <t>KLGB0040641</t>
  </si>
  <si>
    <t>KLGB0040642</t>
  </si>
  <si>
    <t>KLGB0040643</t>
  </si>
  <si>
    <t>KLGB0040644</t>
  </si>
  <si>
    <t>KLGB0040645</t>
  </si>
  <si>
    <t>KLGB0040646</t>
  </si>
  <si>
    <t>KLGB0040647</t>
  </si>
  <si>
    <t>KLGB0040648</t>
  </si>
  <si>
    <t>KLGB0040649</t>
  </si>
  <si>
    <t>KLGB0040650</t>
  </si>
  <si>
    <t>KLGB0040651</t>
  </si>
  <si>
    <t>KLGB0040652</t>
  </si>
  <si>
    <t>KLGB0040653</t>
  </si>
  <si>
    <t>KLGB0040654</t>
  </si>
  <si>
    <t>KLGB0040655</t>
  </si>
  <si>
    <t>KLGB0040656</t>
  </si>
  <si>
    <t>KLGB0040657</t>
  </si>
  <si>
    <t>KLGB0040658</t>
  </si>
  <si>
    <t>KLGB0040659</t>
  </si>
  <si>
    <t>KLGB0040660</t>
  </si>
  <si>
    <t>KLGB0040661</t>
  </si>
  <si>
    <t>KLGB0040662</t>
  </si>
  <si>
    <t>KLGB0040663</t>
  </si>
  <si>
    <t>KLGB0040664</t>
  </si>
  <si>
    <t>KLGB0040665</t>
  </si>
  <si>
    <t>KLGB0040666</t>
  </si>
  <si>
    <t>KLGB0040667</t>
  </si>
  <si>
    <t>PKGB0010500</t>
  </si>
  <si>
    <t>PKGB0010503</t>
  </si>
  <si>
    <t>PKGB0010504</t>
  </si>
  <si>
    <t>PKGB0010506</t>
  </si>
  <si>
    <t>PKGB0010508</t>
  </si>
  <si>
    <t>PKGB0010509</t>
  </si>
  <si>
    <t>PKGB0010510</t>
  </si>
  <si>
    <t>PKGB0010511</t>
  </si>
  <si>
    <t>PKGB0010512</t>
  </si>
  <si>
    <t>PKGB0010513</t>
  </si>
  <si>
    <t>PKGB0010514</t>
  </si>
  <si>
    <t>PKGB0010516</t>
  </si>
  <si>
    <t>PKGB0010517</t>
  </si>
  <si>
    <t>PKGB0010518</t>
  </si>
  <si>
    <t>PKGB0010519</t>
  </si>
  <si>
    <t>PKGB0010520</t>
  </si>
  <si>
    <t>PKGB0010521</t>
  </si>
  <si>
    <t>PKGB0010522</t>
  </si>
  <si>
    <t>PKGB0010523</t>
  </si>
  <si>
    <t>PKGB0010524</t>
  </si>
  <si>
    <t>PKGB0010525</t>
  </si>
  <si>
    <t>PKGB0010526</t>
  </si>
  <si>
    <t>PKGB0010527</t>
  </si>
  <si>
    <t>PKGB0010528</t>
  </si>
  <si>
    <t>PKGB0010529</t>
  </si>
  <si>
    <t>PKGB0010530</t>
  </si>
  <si>
    <t>PKGB0010531</t>
  </si>
  <si>
    <t>PKGB0010532</t>
  </si>
  <si>
    <t>PKGB0010533</t>
  </si>
  <si>
    <t>PKGB0010534</t>
  </si>
  <si>
    <t>PKGB0010535</t>
  </si>
  <si>
    <t>PKGB0010536</t>
  </si>
  <si>
    <t>PKGB0010537</t>
  </si>
  <si>
    <t>PKGB0010538</t>
  </si>
  <si>
    <t>PKGB0010539</t>
  </si>
  <si>
    <t>PKGB0010540</t>
  </si>
  <si>
    <t>PKGB0010541</t>
  </si>
  <si>
    <t>PKGB0010542</t>
  </si>
  <si>
    <t>PKGB0010543</t>
  </si>
  <si>
    <t>PKGB0010545</t>
  </si>
  <si>
    <t>PKGB0010546</t>
  </si>
  <si>
    <t>PKGB0010547</t>
  </si>
  <si>
    <t>PKGB0010548</t>
  </si>
  <si>
    <t>PKGB0010549</t>
  </si>
  <si>
    <t>PKGB0010550</t>
  </si>
  <si>
    <t>PKGB0010551</t>
  </si>
  <si>
    <t>PKGB0010552</t>
  </si>
  <si>
    <t>PKGB0010553</t>
  </si>
  <si>
    <t>PKGB0010554</t>
  </si>
  <si>
    <t>PKGB0010555</t>
  </si>
  <si>
    <t>PKGB0010556</t>
  </si>
  <si>
    <t>PKGB0010557</t>
  </si>
  <si>
    <t>PKGB0010558</t>
  </si>
  <si>
    <t>PKGB0010559</t>
  </si>
  <si>
    <t>PKGB0010560</t>
  </si>
  <si>
    <t>PKGB0010561</t>
  </si>
  <si>
    <t>PKGB0010562</t>
  </si>
  <si>
    <t>PKGB0010563</t>
  </si>
  <si>
    <t>PKGB0010564</t>
  </si>
  <si>
    <t>PKGB0010565</t>
  </si>
  <si>
    <t>PKGB0010566</t>
  </si>
  <si>
    <t>PKGB0010567</t>
  </si>
  <si>
    <t>PKGB0010568</t>
  </si>
  <si>
    <t>PKGB0010569</t>
  </si>
  <si>
    <t>PKGB0010570</t>
  </si>
  <si>
    <t>PKGB0010571</t>
  </si>
  <si>
    <t>PKGB0010572</t>
  </si>
  <si>
    <t>PKGB0010573</t>
  </si>
  <si>
    <t>PKGB0010574</t>
  </si>
  <si>
    <t>PKGB0010575</t>
  </si>
  <si>
    <t>PKGB0010576</t>
  </si>
  <si>
    <t>PKGB0010577</t>
  </si>
  <si>
    <t>PKGB0010578</t>
  </si>
  <si>
    <t>PKGB0010579</t>
  </si>
  <si>
    <t>PKGB0010580</t>
  </si>
  <si>
    <t>PKGB0010581</t>
  </si>
  <si>
    <t>PKGB0010582</t>
  </si>
  <si>
    <t>PKGB0010583</t>
  </si>
  <si>
    <t>PKGB0010584</t>
  </si>
  <si>
    <t>PKGB0010585</t>
  </si>
  <si>
    <t>PKGB0010586</t>
  </si>
  <si>
    <t>PKGB0010587</t>
  </si>
  <si>
    <t>PKGB0010588</t>
  </si>
  <si>
    <t>PKGB0010589</t>
  </si>
  <si>
    <t>PKGB0010590</t>
  </si>
  <si>
    <t>PKGB0010591</t>
  </si>
  <si>
    <t>PKGB0010592</t>
  </si>
  <si>
    <t>PKGB0010593</t>
  </si>
  <si>
    <t>PKGB0010594</t>
  </si>
  <si>
    <t>PKGB0010595</t>
  </si>
  <si>
    <t>PKGB0010596</t>
  </si>
  <si>
    <t>PKGB0010597</t>
  </si>
  <si>
    <t>PKGB0010598</t>
  </si>
  <si>
    <t>PKGB0010599</t>
  </si>
  <si>
    <t>PKGB0010600</t>
  </si>
  <si>
    <t>PKGB0010601</t>
  </si>
  <si>
    <t>PKGB0010602</t>
  </si>
  <si>
    <t>PKGB0010603</t>
  </si>
  <si>
    <t>PKGB0010604</t>
  </si>
  <si>
    <t>PKGB0010605</t>
  </si>
  <si>
    <t>PKGB0010606</t>
  </si>
  <si>
    <t>PKGB0010607</t>
  </si>
  <si>
    <t>PKGB0010608</t>
  </si>
  <si>
    <t>PKGB0010609</t>
  </si>
  <si>
    <t>PKGB0010610</t>
  </si>
  <si>
    <t>PKGB0010611</t>
  </si>
  <si>
    <t>PKGB0010612</t>
  </si>
  <si>
    <t>PKGB0010613</t>
  </si>
  <si>
    <t>PKGB0010614</t>
  </si>
  <si>
    <t>PKGB0010615</t>
  </si>
  <si>
    <t>PKGB0010616</t>
  </si>
  <si>
    <t>PKGB0010617</t>
  </si>
  <si>
    <t>PKGB0010618</t>
  </si>
  <si>
    <t>PKGB0010619</t>
  </si>
  <si>
    <t>PKGB0010620</t>
  </si>
  <si>
    <t>PKGB0010621</t>
  </si>
  <si>
    <t>PKGB0010622</t>
  </si>
  <si>
    <t>PKGB0010623</t>
  </si>
  <si>
    <t>PKGB0010624</t>
  </si>
  <si>
    <t>PKGB0010625</t>
  </si>
  <si>
    <t>PKGB0010626</t>
  </si>
  <si>
    <t>PKGB0010627</t>
  </si>
  <si>
    <t>PKGB0010628</t>
  </si>
  <si>
    <t>PKGB0010629</t>
  </si>
  <si>
    <t>PKGB0010630</t>
  </si>
  <si>
    <t>PKGB0010631</t>
  </si>
  <si>
    <t>PKGB0010632</t>
  </si>
  <si>
    <t>PKGB0010633</t>
  </si>
  <si>
    <t>PKGB0010634</t>
  </si>
  <si>
    <t>PKGB0010635</t>
  </si>
  <si>
    <t>PKGB0010636</t>
  </si>
  <si>
    <t>PKGB0010637</t>
  </si>
  <si>
    <t>PKGB0010638</t>
  </si>
  <si>
    <t>PKGB0010639</t>
  </si>
  <si>
    <t>PKGB0010640</t>
  </si>
  <si>
    <t>PKGB0010641</t>
  </si>
  <si>
    <t>PKGB0010642</t>
  </si>
  <si>
    <t>PKGB0010643</t>
  </si>
  <si>
    <t>PKGB0010644</t>
  </si>
  <si>
    <t>PKGB0010645</t>
  </si>
  <si>
    <t>PKGB0010646</t>
  </si>
  <si>
    <t>PKGB0010647</t>
  </si>
  <si>
    <t>PKGB0010648</t>
  </si>
  <si>
    <t>PKGB0010649</t>
  </si>
  <si>
    <t>PKGB0010650</t>
  </si>
  <si>
    <t>PKGB0010651</t>
  </si>
  <si>
    <t>PKGB0010652</t>
  </si>
  <si>
    <t>PKGB0010653</t>
  </si>
  <si>
    <t>PKGB0010654</t>
  </si>
  <si>
    <t>PKGB0010655</t>
  </si>
  <si>
    <t>PKGB0010656</t>
  </si>
  <si>
    <t>PKGB0010657</t>
  </si>
  <si>
    <t>PKGB0010658</t>
  </si>
  <si>
    <t>PKGB0010659</t>
  </si>
  <si>
    <t>PKGB0010660</t>
  </si>
  <si>
    <t>PKGB0010661</t>
  </si>
  <si>
    <t>PKGB0010662</t>
  </si>
  <si>
    <t>PKGB0010663</t>
  </si>
  <si>
    <t>PKGB0010664</t>
  </si>
  <si>
    <t>PKGB0010665</t>
  </si>
  <si>
    <t>PKGB0010666</t>
  </si>
  <si>
    <t>PKGB0010667</t>
  </si>
  <si>
    <t>PKGB0010668</t>
  </si>
  <si>
    <t>PKGB0010669</t>
  </si>
  <si>
    <t>PKGB0010670</t>
  </si>
  <si>
    <t>PKGB0010671</t>
  </si>
  <si>
    <t>PKGB0010672</t>
  </si>
  <si>
    <t>PKGB0010673</t>
  </si>
  <si>
    <t>PKGB0010674</t>
  </si>
  <si>
    <t>PKGB0010675</t>
  </si>
  <si>
    <t>PKGB0010676</t>
  </si>
  <si>
    <t>PKGB0010677</t>
  </si>
  <si>
    <t>PKGB0010678</t>
  </si>
  <si>
    <t>PKGB0010679</t>
  </si>
  <si>
    <t>PKGB0010680</t>
  </si>
  <si>
    <t>PKGB0010681</t>
  </si>
  <si>
    <t>PKGB0010682</t>
  </si>
  <si>
    <t>PKGB0010683</t>
  </si>
  <si>
    <t>PKGB0010684</t>
  </si>
  <si>
    <t>PKGB0010685</t>
  </si>
  <si>
    <t>PKGB0010686</t>
  </si>
  <si>
    <t>PKGB0010687</t>
  </si>
  <si>
    <t>PKGB0010688</t>
  </si>
  <si>
    <t>PKGB0010689</t>
  </si>
  <si>
    <t>PKGB0010690</t>
  </si>
  <si>
    <t>PKGB0010691</t>
  </si>
  <si>
    <t>PKGB0010692</t>
  </si>
  <si>
    <t>PKGB0010693</t>
  </si>
  <si>
    <t>PKGB0010694</t>
  </si>
  <si>
    <t>PKGB0010695</t>
  </si>
  <si>
    <t>PKGB0010696</t>
  </si>
  <si>
    <t>PKGB0010697</t>
  </si>
  <si>
    <t>PKGB0010698</t>
  </si>
  <si>
    <t>PKGB0010699</t>
  </si>
  <si>
    <t>PKGB0010700</t>
  </si>
  <si>
    <t>PKGB0010701</t>
  </si>
  <si>
    <t>PKGB0010702</t>
  </si>
  <si>
    <t>PKGB0010703</t>
  </si>
  <si>
    <t>PKGB0010704</t>
  </si>
  <si>
    <t>PKGB0010705</t>
  </si>
  <si>
    <t>PKGB0010706</t>
  </si>
  <si>
    <t>PKGB0010707</t>
  </si>
  <si>
    <t>PKGB0010708</t>
  </si>
  <si>
    <t>PKGB0010709</t>
  </si>
  <si>
    <t>PKGB0010710</t>
  </si>
  <si>
    <t>PKGB0010711</t>
  </si>
  <si>
    <t>PKGB0010712</t>
  </si>
  <si>
    <t>PKGB0010713</t>
  </si>
  <si>
    <t>PKGB0010714</t>
  </si>
  <si>
    <t>PKGB0010715</t>
  </si>
  <si>
    <t>PKGB0010716</t>
  </si>
  <si>
    <t>PKGB0010717</t>
  </si>
  <si>
    <t>PKGB0010718</t>
  </si>
  <si>
    <t>PKGB0010719</t>
  </si>
  <si>
    <t>PKGB0010720</t>
  </si>
  <si>
    <t>PKGB0010721</t>
  </si>
  <si>
    <t>PKGB0010722</t>
  </si>
  <si>
    <t>PKGB0010723</t>
  </si>
  <si>
    <t>PKGB0010724</t>
  </si>
  <si>
    <t>PKGB0010725</t>
  </si>
  <si>
    <t>PKGB0010726</t>
  </si>
  <si>
    <t>PKGB0010727</t>
  </si>
  <si>
    <t>PKGB0010728</t>
  </si>
  <si>
    <t>PKGB0010729</t>
  </si>
  <si>
    <t>PKGB0010730</t>
  </si>
  <si>
    <t>PKGB0010733</t>
  </si>
  <si>
    <t>PKGB0010734</t>
  </si>
  <si>
    <t>PKGB0010735</t>
  </si>
  <si>
    <t>PKGB0010736</t>
  </si>
  <si>
    <t>PKGB0010737</t>
  </si>
  <si>
    <t>PKGB0010738</t>
  </si>
  <si>
    <t>PKGB0010739</t>
  </si>
  <si>
    <t>PKGB0010740</t>
  </si>
  <si>
    <t>PKGB0010741</t>
  </si>
  <si>
    <t>PKGB0010742</t>
  </si>
  <si>
    <t>PKGB0010743</t>
  </si>
  <si>
    <t>PKGB0010744</t>
  </si>
  <si>
    <t>PKGB0010745</t>
  </si>
  <si>
    <t>PKGB0010746</t>
  </si>
  <si>
    <t>PKGB0010747</t>
  </si>
  <si>
    <t>PKGB0010748</t>
  </si>
  <si>
    <t>PKGB0010749</t>
  </si>
  <si>
    <t>PKGB0010750</t>
  </si>
  <si>
    <t>PKGB0010751</t>
  </si>
  <si>
    <t>PKGB0010752</t>
  </si>
  <si>
    <t>PKGB0010753</t>
  </si>
  <si>
    <t>PKGB0010754</t>
  </si>
  <si>
    <t>PKGB0010755</t>
  </si>
  <si>
    <t>PKGB0010756</t>
  </si>
  <si>
    <t>PKGB0010757</t>
  </si>
  <si>
    <t>PKGB0010758</t>
  </si>
  <si>
    <t>PKGB0010759</t>
  </si>
  <si>
    <t>PKGB0010760</t>
  </si>
  <si>
    <t>PKGB0010761</t>
  </si>
  <si>
    <t>PKGB0010762</t>
  </si>
  <si>
    <t>PKGB0010763</t>
  </si>
  <si>
    <t>PKGB0010764</t>
  </si>
  <si>
    <t>PKGB0010765</t>
  </si>
  <si>
    <t>PKGB0010766</t>
  </si>
  <si>
    <t>PKGB0010767</t>
  </si>
  <si>
    <t>PKGB0010768</t>
  </si>
  <si>
    <t>PKGB0010769</t>
  </si>
  <si>
    <t>PKGB0010770</t>
  </si>
  <si>
    <t>PKGB0010771</t>
  </si>
  <si>
    <t>PKGB0010772</t>
  </si>
  <si>
    <t>PKGB0010773</t>
  </si>
  <si>
    <t>PKGB0010774</t>
  </si>
  <si>
    <t>PKGB0010775</t>
  </si>
  <si>
    <t>PKGB0010776</t>
  </si>
  <si>
    <t>PKGB0010777</t>
  </si>
  <si>
    <t>PKGB0010778</t>
  </si>
  <si>
    <t>PKGB0010779</t>
  </si>
  <si>
    <t>PKGB0010780</t>
  </si>
  <si>
    <t>PKGB0010781</t>
  </si>
  <si>
    <t>PKGB0010782</t>
  </si>
  <si>
    <t>PKGB0010783</t>
  </si>
  <si>
    <t>PKGB0010784</t>
  </si>
  <si>
    <t>PKGB0010785</t>
  </si>
  <si>
    <t>PKGB0010786</t>
  </si>
  <si>
    <t>PKGB0010787</t>
  </si>
  <si>
    <t>PKGB0010788</t>
  </si>
  <si>
    <t>PKGB0010789</t>
  </si>
  <si>
    <t>PKGB0010790</t>
  </si>
  <si>
    <t>PKGB0010791</t>
  </si>
  <si>
    <t>PKGB0010792</t>
  </si>
  <si>
    <t>PKGB0010793</t>
  </si>
  <si>
    <t>PKGB0010794</t>
  </si>
  <si>
    <t>PKGB0010795</t>
  </si>
  <si>
    <t>PKGB0010796</t>
  </si>
  <si>
    <t>PKGB0010797</t>
  </si>
  <si>
    <t>PKGB0010798</t>
  </si>
  <si>
    <t>PKGB0010799</t>
  </si>
  <si>
    <t>PKGB0010800</t>
  </si>
  <si>
    <t>PKGB0010801</t>
  </si>
  <si>
    <t>PKGB0010802</t>
  </si>
  <si>
    <t>PKGB0010803</t>
  </si>
  <si>
    <t>PKGB0010804</t>
  </si>
  <si>
    <t>PKGB0010805</t>
  </si>
  <si>
    <t>PKGB0010806</t>
  </si>
  <si>
    <t>PKGB0010807</t>
  </si>
  <si>
    <t>PKGB0010808</t>
  </si>
  <si>
    <t>PKGB0010809</t>
  </si>
  <si>
    <t>PKGB0010810</t>
  </si>
  <si>
    <t>PKGB0010811</t>
  </si>
  <si>
    <t>PKGB0010812</t>
  </si>
  <si>
    <t>PKGB0010813</t>
  </si>
  <si>
    <t>PKGB0010814</t>
  </si>
  <si>
    <t>PKGB0010815</t>
  </si>
  <si>
    <t>PKGB0010816</t>
  </si>
  <si>
    <t>PKGB0010817</t>
  </si>
  <si>
    <t>PKGB0010818</t>
  </si>
  <si>
    <t>PKGB0010819</t>
  </si>
  <si>
    <t>PKGB0010820</t>
  </si>
  <si>
    <t>PKGB0010821</t>
  </si>
  <si>
    <t>PKGB0010822</t>
  </si>
  <si>
    <t>PKGB0010823</t>
  </si>
  <si>
    <t>PKGB0010824</t>
  </si>
  <si>
    <t>PKGB0010825</t>
  </si>
  <si>
    <t>PKGB0010826</t>
  </si>
  <si>
    <t>PKGB0010827</t>
  </si>
  <si>
    <t>PKGB0010828</t>
  </si>
  <si>
    <t>PKGB0010829</t>
  </si>
  <si>
    <t>PKGB0010830</t>
  </si>
  <si>
    <t>PKGB0010831</t>
  </si>
  <si>
    <t>PKGB0010832</t>
  </si>
  <si>
    <t>PKGB0010833</t>
  </si>
  <si>
    <t>PKGB0010834</t>
  </si>
  <si>
    <t>PKGB0010835</t>
  </si>
  <si>
    <t>PKGB0010836</t>
  </si>
  <si>
    <t>PKGB0010837</t>
  </si>
  <si>
    <t>PKGB0010838</t>
  </si>
  <si>
    <t>PKGB0010839</t>
  </si>
  <si>
    <t>PKGB0010840</t>
  </si>
  <si>
    <t>PKGB0010841</t>
  </si>
  <si>
    <t>PKGB0010842</t>
  </si>
  <si>
    <t>PKGB0010843</t>
  </si>
  <si>
    <t>PKGB0010844</t>
  </si>
  <si>
    <t>PKGB0010845</t>
  </si>
  <si>
    <t>PKGB0010846</t>
  </si>
  <si>
    <t>PKGB0010847</t>
  </si>
  <si>
    <t>PKGB0010848</t>
  </si>
  <si>
    <t>PKGB0010849</t>
  </si>
  <si>
    <t>PKGB0010850</t>
  </si>
  <si>
    <t>PKGB0010851</t>
  </si>
  <si>
    <t>PKGB0010852</t>
  </si>
  <si>
    <t>PKGB0010853</t>
  </si>
  <si>
    <t>PKGB0010854</t>
  </si>
  <si>
    <t>PKGB0010855</t>
  </si>
  <si>
    <t>PKGB0010856</t>
  </si>
  <si>
    <t>PKGB0010857</t>
  </si>
  <si>
    <t>PKGB0010858</t>
  </si>
  <si>
    <t>PKGB0010859</t>
  </si>
  <si>
    <t>PKGB0010860</t>
  </si>
  <si>
    <t>PKGB0010861</t>
  </si>
  <si>
    <t>PKGB0010862</t>
  </si>
  <si>
    <t>PKGB0010863</t>
  </si>
  <si>
    <t>PKGB0010864</t>
  </si>
  <si>
    <t>PKGB0010865</t>
  </si>
  <si>
    <t>PKGB0010866</t>
  </si>
  <si>
    <t>PKGB0010867</t>
  </si>
  <si>
    <t>PKGB0010868</t>
  </si>
  <si>
    <t>PKGB0010869</t>
  </si>
  <si>
    <t>PKGB0010870</t>
  </si>
  <si>
    <t>PKGB0010871</t>
  </si>
  <si>
    <t>PKGB0010872</t>
  </si>
  <si>
    <t>PKGB0010873</t>
  </si>
  <si>
    <t>PKGB0010874</t>
  </si>
  <si>
    <t>PKGB0010875</t>
  </si>
  <si>
    <t>PKGB0010876</t>
  </si>
  <si>
    <t>PKGB0010877</t>
  </si>
  <si>
    <t>PKGB0010878</t>
  </si>
  <si>
    <t>PKGB0010879</t>
  </si>
  <si>
    <t>PKGB0010880</t>
  </si>
  <si>
    <t>PKGB0010881</t>
  </si>
  <si>
    <t>PKGB0010882</t>
  </si>
  <si>
    <t>PKGB0010883</t>
  </si>
  <si>
    <t>PKGB0010884</t>
  </si>
  <si>
    <t>PKGB0010885</t>
  </si>
  <si>
    <t>PKGB0010886</t>
  </si>
  <si>
    <t>PKGB0010887</t>
  </si>
  <si>
    <t>PKGB0010888</t>
  </si>
  <si>
    <t>PKGB0010889</t>
  </si>
  <si>
    <t>PKGB0010890</t>
  </si>
  <si>
    <t>PKGB0010891</t>
  </si>
  <si>
    <t>PKGB0010892</t>
  </si>
  <si>
    <t>PKGB0010893</t>
  </si>
  <si>
    <t>PKGB0010894</t>
  </si>
  <si>
    <t>PKGB0010895</t>
  </si>
  <si>
    <t>PKGB0010896</t>
  </si>
  <si>
    <t>PKGB0010897</t>
  </si>
  <si>
    <t>PKGB0010898</t>
  </si>
  <si>
    <t>PKGB0010899</t>
  </si>
  <si>
    <t>PKGB0010900</t>
  </si>
  <si>
    <t>PKGB0010901</t>
  </si>
  <si>
    <t>PKGB0010902</t>
  </si>
  <si>
    <t>PKGB0010903</t>
  </si>
  <si>
    <t>PKGB0010904</t>
  </si>
  <si>
    <t>PKGB0010905</t>
  </si>
  <si>
    <t>PKGB0010906</t>
  </si>
  <si>
    <t>PKGB0010907</t>
  </si>
  <si>
    <t>PKGB0010908</t>
  </si>
  <si>
    <t>PKGB0010909</t>
  </si>
  <si>
    <t>PKGB0010910</t>
  </si>
  <si>
    <t>PKGB0010911</t>
  </si>
  <si>
    <t>PKGB0010912</t>
  </si>
  <si>
    <t>PKGB0010913</t>
  </si>
  <si>
    <t>PKGB0010914</t>
  </si>
  <si>
    <t>PKGB0010915</t>
  </si>
  <si>
    <t>PKGB0010916</t>
  </si>
  <si>
    <t>PKGB0010917</t>
  </si>
  <si>
    <t>PKGB0010918</t>
  </si>
  <si>
    <t>PKGB0010919</t>
  </si>
  <si>
    <t>PKGB0010920</t>
  </si>
  <si>
    <t>PKGB0010921</t>
  </si>
  <si>
    <t>PKGB0010922</t>
  </si>
  <si>
    <t>PKGB0010923</t>
  </si>
  <si>
    <t>PKGB0010924</t>
  </si>
  <si>
    <t>PKGB0010925</t>
  </si>
  <si>
    <t>PKGB0010926</t>
  </si>
  <si>
    <t>PKGB0010927</t>
  </si>
  <si>
    <t>PKGB0010928</t>
  </si>
  <si>
    <t>PKGB0010929</t>
  </si>
  <si>
    <t>PKGB0010930</t>
  </si>
  <si>
    <t>PKGB0010931</t>
  </si>
  <si>
    <t>PKGB0010932</t>
  </si>
  <si>
    <t>PKGB0010933</t>
  </si>
  <si>
    <t>PKGB0010934</t>
  </si>
  <si>
    <t>PKGB0010935</t>
  </si>
  <si>
    <t>PKGB0010936</t>
  </si>
  <si>
    <t>PKGB0010937</t>
  </si>
  <si>
    <t>PKGB0010938</t>
  </si>
  <si>
    <t>PKGB0010939</t>
  </si>
  <si>
    <t>PKGB0010940</t>
  </si>
  <si>
    <t>PKGB0010941</t>
  </si>
  <si>
    <t>PKGB0010942</t>
  </si>
  <si>
    <t>PKGB0010943</t>
  </si>
  <si>
    <t>PKGB0010944</t>
  </si>
  <si>
    <t>PKGB0010945</t>
  </si>
  <si>
    <t>PKGB0010946</t>
  </si>
  <si>
    <t>PKGB0010947</t>
  </si>
  <si>
    <t>PKGB0010948</t>
  </si>
  <si>
    <t>PKGB0010949</t>
  </si>
  <si>
    <t>PKGB0010950</t>
  </si>
  <si>
    <t>PKGB0010951</t>
  </si>
  <si>
    <t>PKGB0010952</t>
  </si>
  <si>
    <t>PKGB0010953</t>
  </si>
  <si>
    <t>PKGB0010954</t>
  </si>
  <si>
    <t>PKGB0010955</t>
  </si>
  <si>
    <t>PKGB0010956</t>
  </si>
  <si>
    <t>PKGB0010957</t>
  </si>
  <si>
    <t>PKGB0010958</t>
  </si>
  <si>
    <t>PKGB0010959</t>
  </si>
  <si>
    <t>PKGB0010960</t>
  </si>
  <si>
    <t>PKGB0010961</t>
  </si>
  <si>
    <t>PKGB0010962</t>
  </si>
  <si>
    <t>PKGB0010963</t>
  </si>
  <si>
    <t>PKGB0010964</t>
  </si>
  <si>
    <t>PKGB0010965</t>
  </si>
  <si>
    <t>PKGB0010966</t>
  </si>
  <si>
    <t>PKGB0010967</t>
  </si>
  <si>
    <t>PKGB0010968</t>
  </si>
  <si>
    <t>PKGB0010969</t>
  </si>
  <si>
    <t>PKGB0010970</t>
  </si>
  <si>
    <t>PKGB0010971</t>
  </si>
  <si>
    <t>PKGB0010972</t>
  </si>
  <si>
    <t>PKGB0010973</t>
  </si>
  <si>
    <t>PKGB0010974</t>
  </si>
  <si>
    <t>PKGB0010975</t>
  </si>
  <si>
    <t>PKGB0010976</t>
  </si>
  <si>
    <t>PKGB0010977</t>
  </si>
  <si>
    <t>PKGB0010978</t>
  </si>
  <si>
    <t>PKGB0010979</t>
  </si>
  <si>
    <t>PKGB0010980</t>
  </si>
  <si>
    <t>PKGB0010981</t>
  </si>
  <si>
    <t>PKGB0010982</t>
  </si>
  <si>
    <t>PKGB0010983</t>
  </si>
  <si>
    <t>PKGB0010984</t>
  </si>
  <si>
    <t>PKGB0011001</t>
  </si>
  <si>
    <t>PKGB0011002</t>
  </si>
  <si>
    <t>PKGB0011003</t>
  </si>
  <si>
    <t>PKGB0011004</t>
  </si>
  <si>
    <t>PKGB0011005</t>
  </si>
  <si>
    <t>PKGB0011006</t>
  </si>
  <si>
    <t>PKGB0011007</t>
  </si>
  <si>
    <t>PKGB0011008</t>
  </si>
  <si>
    <t>PKGB0011009</t>
  </si>
  <si>
    <t>PKGB0011010</t>
  </si>
  <si>
    <t>PKGB0011011</t>
  </si>
  <si>
    <t>PKGB0011012</t>
  </si>
  <si>
    <t>PKGB0011013</t>
  </si>
  <si>
    <t>PKGB0011014</t>
  </si>
  <si>
    <t>PKGB0011015</t>
  </si>
  <si>
    <t>PKGB0011016</t>
  </si>
  <si>
    <t>PKGB0011017</t>
  </si>
  <si>
    <t>PKGB0011018</t>
  </si>
  <si>
    <t>PKGB0011019</t>
  </si>
  <si>
    <t>PKGB0011020</t>
  </si>
  <si>
    <t>PKGB0011021</t>
  </si>
  <si>
    <t>PKGB0011022</t>
  </si>
  <si>
    <t>PKGB0011023</t>
  </si>
  <si>
    <t>PKGB0011024</t>
  </si>
  <si>
    <t>PKGB0011025</t>
  </si>
  <si>
    <t>PKGB0011026</t>
  </si>
  <si>
    <t>PKGB0011027</t>
  </si>
  <si>
    <t>PKGB0011029</t>
  </si>
  <si>
    <t>PKGB0011030</t>
  </si>
  <si>
    <t>PKGB0011031</t>
  </si>
  <si>
    <t>PKGB0011032</t>
  </si>
  <si>
    <t>PKGB0011034</t>
  </si>
  <si>
    <t>PKGB0011035</t>
  </si>
  <si>
    <t>PKGB0011036</t>
  </si>
  <si>
    <t>PKGB0011037</t>
  </si>
  <si>
    <t>PKGB0011038</t>
  </si>
  <si>
    <t>PKGB0011039</t>
  </si>
  <si>
    <t>PKGB0011040</t>
  </si>
  <si>
    <t>PKGB0011041</t>
  </si>
  <si>
    <t>PKGB0011042</t>
  </si>
  <si>
    <t>PKGB0011043</t>
  </si>
  <si>
    <t>PKGB0011044</t>
  </si>
  <si>
    <t>PKGB0011045</t>
  </si>
  <si>
    <t>PKGB0011046</t>
  </si>
  <si>
    <t>PKGB0011047</t>
  </si>
  <si>
    <t>PKGB0011048</t>
  </si>
  <si>
    <t>PKGB0011049</t>
  </si>
  <si>
    <t>PKGB0011050</t>
  </si>
  <si>
    <t>PKGB0011051</t>
  </si>
  <si>
    <t>PKGB0011052</t>
  </si>
  <si>
    <t>PKGB0011053</t>
  </si>
  <si>
    <t>PKGB0011054</t>
  </si>
  <si>
    <t>PKGB0011055</t>
  </si>
  <si>
    <t>PKGB0011056</t>
  </si>
  <si>
    <t>PKGB0011057</t>
  </si>
  <si>
    <t>PKGB0011058</t>
  </si>
  <si>
    <t>PKGB0011059</t>
  </si>
  <si>
    <t>PKGB0011060</t>
  </si>
  <si>
    <t>PKGB0011061</t>
  </si>
  <si>
    <t>PKGB0011062</t>
  </si>
  <si>
    <t>PKGB0011063</t>
  </si>
  <si>
    <t>PKGB0011064</t>
  </si>
  <si>
    <t>PKGB0011066</t>
  </si>
  <si>
    <t>PKGB0011067</t>
  </si>
  <si>
    <t>PKGB0011069</t>
  </si>
  <si>
    <t>PKGB0011070</t>
  </si>
  <si>
    <t>PKGB0011071</t>
  </si>
  <si>
    <t>PKGB0011073</t>
  </si>
  <si>
    <t>PKGB0011074</t>
  </si>
  <si>
    <t>PKGB0011076</t>
  </si>
  <si>
    <t>PKGB0011077</t>
  </si>
  <si>
    <t>PKGB0011078</t>
  </si>
  <si>
    <t>PKGB0011080</t>
  </si>
  <si>
    <t>PKGB0011081</t>
  </si>
  <si>
    <t>PKGB0011082</t>
  </si>
  <si>
    <t>PKGB0011083</t>
  </si>
  <si>
    <t>PKGB0011084</t>
  </si>
  <si>
    <t>PKGB0011086</t>
  </si>
  <si>
    <t>PKGB0011087</t>
  </si>
  <si>
    <t>PKGB0011089</t>
  </si>
  <si>
    <t>PKGB0011090</t>
  </si>
  <si>
    <t>PKGB0011091</t>
  </si>
  <si>
    <t>PKGB0011092</t>
  </si>
  <si>
    <t>PKGB0011093</t>
  </si>
  <si>
    <t>PKGB0011094</t>
  </si>
  <si>
    <t>PKGB0011095</t>
  </si>
  <si>
    <t>PKGB0011096</t>
  </si>
  <si>
    <t>PKGB0011097</t>
  </si>
  <si>
    <t>PKGB0011098</t>
  </si>
  <si>
    <t>PKGB0011099</t>
  </si>
  <si>
    <t>PKGB0011101</t>
  </si>
  <si>
    <t>PKGB0011102</t>
  </si>
  <si>
    <t>PKGB0011103</t>
  </si>
  <si>
    <t>PKGB0011105</t>
  </si>
  <si>
    <t>PKGB0011107</t>
  </si>
  <si>
    <t>PKGB0011108</t>
  </si>
  <si>
    <t>PKGB0011109</t>
  </si>
  <si>
    <t>PKGB0011110</t>
  </si>
  <si>
    <t>PKGB0011112</t>
  </si>
  <si>
    <t>PKGB0011114</t>
  </si>
  <si>
    <t>PKGB0011115</t>
  </si>
  <si>
    <t>PKGB0011116</t>
  </si>
  <si>
    <t>PKGB0011117</t>
  </si>
  <si>
    <t>PKGB0011118</t>
  </si>
  <si>
    <t>PKGB0011119</t>
  </si>
  <si>
    <t>PKGB0011121</t>
  </si>
  <si>
    <t>PKGB0011122</t>
  </si>
  <si>
    <t>PKGB0011124</t>
  </si>
  <si>
    <t>PKGB0011125</t>
  </si>
  <si>
    <t>PKGB0011132</t>
  </si>
  <si>
    <t>PKGB0011133</t>
  </si>
  <si>
    <t>PKGB0011134</t>
  </si>
  <si>
    <t>PKGB0011135</t>
  </si>
  <si>
    <t>PKGB0011136</t>
  </si>
  <si>
    <t>PKGB0011137</t>
  </si>
  <si>
    <t>PKGB0011138</t>
  </si>
  <si>
    <t>PKGB0011139</t>
  </si>
  <si>
    <t>PKGB0011140</t>
  </si>
  <si>
    <t>PKGB0011141</t>
  </si>
  <si>
    <t>PKGB0011142</t>
  </si>
  <si>
    <t>PKGB0011143</t>
  </si>
  <si>
    <t>PKGB0011144</t>
  </si>
  <si>
    <t>PKGB0011145</t>
  </si>
  <si>
    <t>PKGB0011146</t>
  </si>
  <si>
    <t>PKGB0011147</t>
  </si>
  <si>
    <t>PKGB0011148</t>
  </si>
  <si>
    <t>PKGB0011149</t>
  </si>
  <si>
    <t>PKGB0011150</t>
  </si>
  <si>
    <t>PKGB0011151</t>
  </si>
  <si>
    <t>PKGB0011152</t>
  </si>
  <si>
    <t>PKGB0011153</t>
  </si>
  <si>
    <t>PKGB0011154</t>
  </si>
  <si>
    <t>PKGB0011155</t>
  </si>
  <si>
    <t>PKGB0011156</t>
  </si>
  <si>
    <t>PKGB0011157</t>
  </si>
  <si>
    <t>PKGB0011158</t>
  </si>
  <si>
    <t>PKGB0011159</t>
  </si>
  <si>
    <t>PKGB0011160</t>
  </si>
  <si>
    <t>PKGB0011161</t>
  </si>
  <si>
    <t>PKGB0011162</t>
  </si>
  <si>
    <t>PKGB0011163</t>
  </si>
  <si>
    <t>PKGB0011164</t>
  </si>
  <si>
    <t>PKGB0011165</t>
  </si>
  <si>
    <t>PKGB0011166</t>
  </si>
  <si>
    <t>PKGB0011167</t>
  </si>
  <si>
    <t>PKGB0011168</t>
  </si>
  <si>
    <t>PKGB0011169</t>
  </si>
  <si>
    <t>PKGB0011170</t>
  </si>
  <si>
    <t>PKGB0011171</t>
  </si>
  <si>
    <t>PKGB0011172</t>
  </si>
  <si>
    <t>PKGB0011173</t>
  </si>
  <si>
    <t>PKGB0011174</t>
  </si>
  <si>
    <t>PKGB0011175</t>
  </si>
  <si>
    <t>PKGB0011176</t>
  </si>
  <si>
    <t>PKGB0011177</t>
  </si>
  <si>
    <t>PKGB0011178</t>
  </si>
  <si>
    <t>PKGB0011179</t>
  </si>
  <si>
    <t>PKGB0011180</t>
  </si>
  <si>
    <t>PKGB0011181</t>
  </si>
  <si>
    <t>PKGB0011183</t>
  </si>
  <si>
    <t>PKGB0011184</t>
  </si>
  <si>
    <t>PKGB0011185</t>
  </si>
  <si>
    <t>PKGB0011186</t>
  </si>
  <si>
    <t>PKGB0011187</t>
  </si>
  <si>
    <t>PKGB0011188</t>
  </si>
  <si>
    <t>PKGB0011189</t>
  </si>
  <si>
    <t>PKGB0011190</t>
  </si>
  <si>
    <t>PKGB0011191</t>
  </si>
  <si>
    <t>Provide the details below</t>
  </si>
  <si>
    <t xml:space="preserve">Total number of savings and current bank accounts held by you at any time during the previous year (excluding dormant accounts).
</t>
  </si>
  <si>
    <t xml:space="preserve">
(1) </t>
  </si>
  <si>
    <t xml:space="preserve">
(1)</t>
  </si>
  <si>
    <t>DOHB</t>
  </si>
  <si>
    <t>EIBI</t>
  </si>
  <si>
    <t>MUBL</t>
  </si>
  <si>
    <t>ALLA0212974</t>
  </si>
  <si>
    <t>ALLA0213116</t>
  </si>
  <si>
    <t>ALLA0213161</t>
  </si>
  <si>
    <t>ALLA0213185</t>
  </si>
  <si>
    <t>ALLA0213221</t>
  </si>
  <si>
    <t>ALLA0213236</t>
  </si>
  <si>
    <t>ALLA0213239</t>
  </si>
  <si>
    <t>ALLA0213240</t>
  </si>
  <si>
    <t>ALLA0213241</t>
  </si>
  <si>
    <t>ALLA0213250</t>
  </si>
  <si>
    <t>ALLA0213256</t>
  </si>
  <si>
    <t>ALLA0213257</t>
  </si>
  <si>
    <t>ALLA0213262</t>
  </si>
  <si>
    <t>ALLA0213271</t>
  </si>
  <si>
    <t>ALLA0213272</t>
  </si>
  <si>
    <t>ALLA0213273</t>
  </si>
  <si>
    <t>ALLA0213274</t>
  </si>
  <si>
    <t>ALLA0213275</t>
  </si>
  <si>
    <t>ALLA0213276</t>
  </si>
  <si>
    <t>ALLA0213277</t>
  </si>
  <si>
    <t>ALLA0213278</t>
  </si>
  <si>
    <t>ALLA0213286</t>
  </si>
  <si>
    <t>ALLA0213303</t>
  </si>
  <si>
    <t>ALLA0213304</t>
  </si>
  <si>
    <t>ALLA0213318</t>
  </si>
  <si>
    <t>ALLA0213319</t>
  </si>
  <si>
    <t>ALLA0213323</t>
  </si>
  <si>
    <t>ALLA0213333</t>
  </si>
  <si>
    <t>ALLA0213335</t>
  </si>
  <si>
    <t>ALLA0213343</t>
  </si>
  <si>
    <t>ALLA0213344</t>
  </si>
  <si>
    <t>ALLA0213345</t>
  </si>
  <si>
    <t>ALLA0213346</t>
  </si>
  <si>
    <t>ALLA0213349</t>
  </si>
  <si>
    <t>ALLA0213362</t>
  </si>
  <si>
    <t>ALLA0213363</t>
  </si>
  <si>
    <t>ALLA0213365</t>
  </si>
  <si>
    <t>ALLA0213366</t>
  </si>
  <si>
    <t>ALLA0213367</t>
  </si>
  <si>
    <t>ALLA0213368</t>
  </si>
  <si>
    <t>ALLA0213370</t>
  </si>
  <si>
    <t>ALLA0213375</t>
  </si>
  <si>
    <t>ALLA0213376</t>
  </si>
  <si>
    <t>ALLA0213378</t>
  </si>
  <si>
    <t>ALLA0213379</t>
  </si>
  <si>
    <t>ALLA0213384</t>
  </si>
  <si>
    <t>ALLA0213385</t>
  </si>
  <si>
    <t>ALLA0213389</t>
  </si>
  <si>
    <t>ALLA0213391</t>
  </si>
  <si>
    <t>ALLA0213392</t>
  </si>
  <si>
    <t>ANDB0002284</t>
  </si>
  <si>
    <t>ANDB0002285</t>
  </si>
  <si>
    <t>ANDB0002286</t>
  </si>
  <si>
    <t>ANDB0002314</t>
  </si>
  <si>
    <t>ANDB0002340</t>
  </si>
  <si>
    <t>ANDB0002364</t>
  </si>
  <si>
    <t>ANDB0002442</t>
  </si>
  <si>
    <t>ANDB0002511</t>
  </si>
  <si>
    <t>ANDB0002522</t>
  </si>
  <si>
    <t>ANDB0002526</t>
  </si>
  <si>
    <t>ANDB0002527</t>
  </si>
  <si>
    <t>ANDB0002529</t>
  </si>
  <si>
    <t>ANDB0002555</t>
  </si>
  <si>
    <t>ANDB0002557</t>
  </si>
  <si>
    <t>ANDB0002560</t>
  </si>
  <si>
    <t>ANDB0002561</t>
  </si>
  <si>
    <t>ANDB0002562</t>
  </si>
  <si>
    <t>ANDB0002575</t>
  </si>
  <si>
    <t>ANDB0002577</t>
  </si>
  <si>
    <t>ANDB0002578</t>
  </si>
  <si>
    <t>ANDB0002579</t>
  </si>
  <si>
    <t>ANDB0002580</t>
  </si>
  <si>
    <t>ANDB0002581</t>
  </si>
  <si>
    <t>ANDB0002587</t>
  </si>
  <si>
    <t>ANDB0002591</t>
  </si>
  <si>
    <t>ANDB0002592</t>
  </si>
  <si>
    <t>ANDB0002597</t>
  </si>
  <si>
    <t>ANDB0002598</t>
  </si>
  <si>
    <t>ANDB0002599</t>
  </si>
  <si>
    <t>ANDB0002600</t>
  </si>
  <si>
    <t>ANDB0002602</t>
  </si>
  <si>
    <t>ANDB0002603</t>
  </si>
  <si>
    <t>ANDB0002604</t>
  </si>
  <si>
    <t>ANDB0002606</t>
  </si>
  <si>
    <t>ANDB0002607</t>
  </si>
  <si>
    <t>ANDB0002611</t>
  </si>
  <si>
    <t>ANDB0002614</t>
  </si>
  <si>
    <t>ANDB0002615</t>
  </si>
  <si>
    <t>ANDB0002616</t>
  </si>
  <si>
    <t>ANDB0002617</t>
  </si>
  <si>
    <t>ANDB0002619</t>
  </si>
  <si>
    <t>ANDB0002620</t>
  </si>
  <si>
    <t>ANDB0002621</t>
  </si>
  <si>
    <t>ANDB0002624</t>
  </si>
  <si>
    <t>ANDB0002630</t>
  </si>
  <si>
    <t>ANDB0002631</t>
  </si>
  <si>
    <t>ANDB0002632</t>
  </si>
  <si>
    <t>ANDB0002633</t>
  </si>
  <si>
    <t>ANDB0002635</t>
  </si>
  <si>
    <t>ANDB0002636</t>
  </si>
  <si>
    <t>ANDB0002637</t>
  </si>
  <si>
    <t>ANDB0002639</t>
  </si>
  <si>
    <t>ANDB0002640</t>
  </si>
  <si>
    <t>ANDB0002641</t>
  </si>
  <si>
    <t>ANDB0002642</t>
  </si>
  <si>
    <t>ANDB0002643</t>
  </si>
  <si>
    <t>ANDB0002644</t>
  </si>
  <si>
    <t>ANDB0002645</t>
  </si>
  <si>
    <t>ANDB0002646</t>
  </si>
  <si>
    <t>ANDB0002647</t>
  </si>
  <si>
    <t>ANDB0002650</t>
  </si>
  <si>
    <t>ANDB0002651</t>
  </si>
  <si>
    <t>ANDB0002652</t>
  </si>
  <si>
    <t>ANDB0002653</t>
  </si>
  <si>
    <t>ANDB0002654</t>
  </si>
  <si>
    <t>ANDB0002655</t>
  </si>
  <si>
    <t>ANDB0002657</t>
  </si>
  <si>
    <t>ANDB0002658</t>
  </si>
  <si>
    <t>ANDB0002659</t>
  </si>
  <si>
    <t>ANDB0002660</t>
  </si>
  <si>
    <t>ANDB0002661</t>
  </si>
  <si>
    <t>ANDB0002663</t>
  </si>
  <si>
    <t>ANDB0002664</t>
  </si>
  <si>
    <t>ANDB0002665</t>
  </si>
  <si>
    <t>ANDB0002666</t>
  </si>
  <si>
    <t>ANDB0002667</t>
  </si>
  <si>
    <t>ANDB0002668</t>
  </si>
  <si>
    <t>ANDB0002669</t>
  </si>
  <si>
    <t>ANDB0002670</t>
  </si>
  <si>
    <t>ANDB0002671</t>
  </si>
  <si>
    <t>ANDB0002672</t>
  </si>
  <si>
    <t>ANDB0002673</t>
  </si>
  <si>
    <t>ANDB0002674</t>
  </si>
  <si>
    <t>ANDB0002675</t>
  </si>
  <si>
    <t>ANDB0002676</t>
  </si>
  <si>
    <t>ANDB0002677</t>
  </si>
  <si>
    <t>ANDB0002678</t>
  </si>
  <si>
    <t>ANDB0002679</t>
  </si>
  <si>
    <t>ANDB0002681</t>
  </si>
  <si>
    <t>ANDB0002682</t>
  </si>
  <si>
    <t>ANDB0002683</t>
  </si>
  <si>
    <t>ANDB0002684</t>
  </si>
  <si>
    <t>ANDB0002688</t>
  </si>
  <si>
    <t>ANDB0002690</t>
  </si>
  <si>
    <t>ANDB0002691</t>
  </si>
  <si>
    <t>ANDB0002692</t>
  </si>
  <si>
    <t>ANDB0002693</t>
  </si>
  <si>
    <t>ANDB0002694</t>
  </si>
  <si>
    <t>ANDB0002695</t>
  </si>
  <si>
    <t>ANDB0002696</t>
  </si>
  <si>
    <t>ANDB0002697</t>
  </si>
  <si>
    <t>ANDB0002702</t>
  </si>
  <si>
    <t>ANDB0002708</t>
  </si>
  <si>
    <t>ANDB0002709</t>
  </si>
  <si>
    <t>ANDB0002727</t>
  </si>
  <si>
    <t>ANDB0002728</t>
  </si>
  <si>
    <t>ANDB0002729</t>
  </si>
  <si>
    <t>ANDB0CG7001</t>
  </si>
  <si>
    <t>ANDB0CG7002</t>
  </si>
  <si>
    <t>ANDB0CG7003</t>
  </si>
  <si>
    <t>ANDB0CG7004</t>
  </si>
  <si>
    <t>ANDB0CG7005</t>
  </si>
  <si>
    <t>ANDB0CG7006</t>
  </si>
  <si>
    <t>ANDB0CG7007</t>
  </si>
  <si>
    <t>ANDB0CG7008</t>
  </si>
  <si>
    <t>ANDB0CG7009</t>
  </si>
  <si>
    <t>ANDB0CG7010</t>
  </si>
  <si>
    <t>ANDB0CG7011</t>
  </si>
  <si>
    <t>ANDB0CG7012</t>
  </si>
  <si>
    <t>ANDB0CG7014</t>
  </si>
  <si>
    <t>ANDB0CG7015</t>
  </si>
  <si>
    <t>ANDB0CG7016</t>
  </si>
  <si>
    <t>ANDB0CG7017</t>
  </si>
  <si>
    <t>ANDB0CG7018</t>
  </si>
  <si>
    <t>ANDB0CG7019</t>
  </si>
  <si>
    <t>ANDB0CG7020</t>
  </si>
  <si>
    <t>ANDB0CG7021</t>
  </si>
  <si>
    <t>ANDB0CG7022</t>
  </si>
  <si>
    <t>ANDB0CG7023</t>
  </si>
  <si>
    <t>ANDB0CG7024</t>
  </si>
  <si>
    <t>ANDB0CG7025</t>
  </si>
  <si>
    <t>ANDB0CG7026</t>
  </si>
  <si>
    <t>ANDB0CG7027</t>
  </si>
  <si>
    <t>ANDB0CG7028</t>
  </si>
  <si>
    <t>ANDB0CG7029</t>
  </si>
  <si>
    <t>ANDB0CG7030</t>
  </si>
  <si>
    <t>ANDB0CG7031</t>
  </si>
  <si>
    <t>ANDB0CG7032</t>
  </si>
  <si>
    <t>ANDB0CG7033</t>
  </si>
  <si>
    <t>ANDB0CG7034</t>
  </si>
  <si>
    <t>ANDB0CG7035</t>
  </si>
  <si>
    <t>ANDB0CG7037</t>
  </si>
  <si>
    <t>ANDB0CG7038</t>
  </si>
  <si>
    <t>ANDB0CG7039</t>
  </si>
  <si>
    <t>ANDB0CG7040</t>
  </si>
  <si>
    <t>ANDB0CG7041</t>
  </si>
  <si>
    <t>ANDB0CG7042</t>
  </si>
  <si>
    <t>ANDB0CG7043</t>
  </si>
  <si>
    <t>ANDB0CG7044</t>
  </si>
  <si>
    <t>ANDB0CG7046</t>
  </si>
  <si>
    <t>ANDB0CG7047</t>
  </si>
  <si>
    <t>ANDB0CG7048</t>
  </si>
  <si>
    <t>ANDB0CG7049</t>
  </si>
  <si>
    <t>ANDB0CG7050</t>
  </si>
  <si>
    <t>ANDB0CG7051</t>
  </si>
  <si>
    <t>ANDB0CG7052</t>
  </si>
  <si>
    <t>ANDB0CG7053</t>
  </si>
  <si>
    <t>ANDB0CG7054</t>
  </si>
  <si>
    <t>ANDB0CG7055</t>
  </si>
  <si>
    <t>ANDB0CG7056</t>
  </si>
  <si>
    <t>ANDB0CG7057</t>
  </si>
  <si>
    <t>ANDB0CG7058</t>
  </si>
  <si>
    <t>ANDB0CG7059</t>
  </si>
  <si>
    <t>ANDB0CG7060</t>
  </si>
  <si>
    <t>ANDB0CG7061</t>
  </si>
  <si>
    <t>ANDB0CG7062</t>
  </si>
  <si>
    <t>ANDB0CG7063</t>
  </si>
  <si>
    <t>ANDB0CG7064</t>
  </si>
  <si>
    <t>ANDB0CG7065</t>
  </si>
  <si>
    <t>ANDB0CG7066</t>
  </si>
  <si>
    <t>ANDB0CG7067</t>
  </si>
  <si>
    <t>ANDB0CG7068</t>
  </si>
  <si>
    <t>ANDB0CG7069</t>
  </si>
  <si>
    <t>ANDB0CG7070</t>
  </si>
  <si>
    <t>ANDB0CG7071</t>
  </si>
  <si>
    <t>ANDB0CG7072</t>
  </si>
  <si>
    <t>ANDB0CG7073</t>
  </si>
  <si>
    <t>ANDB0CG7074</t>
  </si>
  <si>
    <t>ANDB0CG7075</t>
  </si>
  <si>
    <t>ANDB0CG7076</t>
  </si>
  <si>
    <t>ANDB0CG7077</t>
  </si>
  <si>
    <t>ANDB0CG7078</t>
  </si>
  <si>
    <t>ANDB0CG7079</t>
  </si>
  <si>
    <t>ANDB0CG7080</t>
  </si>
  <si>
    <t>ANDB0CG7081</t>
  </si>
  <si>
    <t>ANDB0CG7082</t>
  </si>
  <si>
    <t>ANDB0CG7083</t>
  </si>
  <si>
    <t>ANDB0CG7084</t>
  </si>
  <si>
    <t>ANDB0CG7085</t>
  </si>
  <si>
    <t>ANDB0CG7086</t>
  </si>
  <si>
    <t>ANDB0CG7087</t>
  </si>
  <si>
    <t>ANDB0CG7088</t>
  </si>
  <si>
    <t>ANDB0CG7089</t>
  </si>
  <si>
    <t>ANDB0CG7090</t>
  </si>
  <si>
    <t>ANDB0CG7091</t>
  </si>
  <si>
    <t>ANDB0CG7092</t>
  </si>
  <si>
    <t>ANDB0CG7093</t>
  </si>
  <si>
    <t>ANDB0CG7094</t>
  </si>
  <si>
    <t>ANDB0CG7102</t>
  </si>
  <si>
    <t>ANDB0CG7103</t>
  </si>
  <si>
    <t>ANDB0CG7106</t>
  </si>
  <si>
    <t>ANDB0CG7108</t>
  </si>
  <si>
    <t>ANDB0CG7110</t>
  </si>
  <si>
    <t>ANDB0CG7114</t>
  </si>
  <si>
    <t>ANDB0CG7115</t>
  </si>
  <si>
    <t>ANDB0CG7116</t>
  </si>
  <si>
    <t>ANDB0CG7118</t>
  </si>
  <si>
    <t>ANDB0CG7121</t>
  </si>
  <si>
    <t>ANDB0CG7122</t>
  </si>
  <si>
    <t>ANDB0CG7123</t>
  </si>
  <si>
    <t>ANDB0CG7124</t>
  </si>
  <si>
    <t>ANDB0CG7126</t>
  </si>
  <si>
    <t>ANDB0CG7130</t>
  </si>
  <si>
    <t>ANDB0CG7134</t>
  </si>
  <si>
    <t>ANDB0CG7136</t>
  </si>
  <si>
    <t>ANDB0CG7139</t>
  </si>
  <si>
    <t>ANDB0CG7141</t>
  </si>
  <si>
    <t>ANDB0CG7142</t>
  </si>
  <si>
    <t>ANDB0CG7143</t>
  </si>
  <si>
    <t>ANDB0CG7145</t>
  </si>
  <si>
    <t>ANDB0CG7146</t>
  </si>
  <si>
    <t>ANDB0CG7147</t>
  </si>
  <si>
    <t>ANDB0CG7149</t>
  </si>
  <si>
    <t>ANDB0CG7150</t>
  </si>
  <si>
    <t>ANDB0CG7151</t>
  </si>
  <si>
    <t>ANDB0CG7154</t>
  </si>
  <si>
    <t>ANDB0CG7155</t>
  </si>
  <si>
    <t>ANDB0CG7156</t>
  </si>
  <si>
    <t>ANDB0CG7157</t>
  </si>
  <si>
    <t>ANDB0CG7161</t>
  </si>
  <si>
    <t>ANDB0CG7164</t>
  </si>
  <si>
    <t>ANDB0CG7165</t>
  </si>
  <si>
    <t>ANDB0CG7167</t>
  </si>
  <si>
    <t>ANDB0CG7169</t>
  </si>
  <si>
    <t>ANDB0CG7170</t>
  </si>
  <si>
    <t>ANDB0CG7204</t>
  </si>
  <si>
    <t>ANDB0CG7205</t>
  </si>
  <si>
    <t>ANDB0CG7207</t>
  </si>
  <si>
    <t>ANDB0CG7209</t>
  </si>
  <si>
    <t>ANDB0CG7211</t>
  </si>
  <si>
    <t>ANDB0CG7212</t>
  </si>
  <si>
    <t>ANDB0CG7213</t>
  </si>
  <si>
    <t>ANDB0CG7217</t>
  </si>
  <si>
    <t>ANDB0CG7219</t>
  </si>
  <si>
    <t>ANDB0CG7220</t>
  </si>
  <si>
    <t>ANDB0CG7225</t>
  </si>
  <si>
    <t>ANDB0CG7227</t>
  </si>
  <si>
    <t>ANDB0CG7228</t>
  </si>
  <si>
    <t>ANDB0CG7229</t>
  </si>
  <si>
    <t>ANDB0CG7231</t>
  </si>
  <si>
    <t>ANDB0CG7232</t>
  </si>
  <si>
    <t>ANDB0CG7235</t>
  </si>
  <si>
    <t>ANDB0CG7237</t>
  </si>
  <si>
    <t>ANDB0CG7238</t>
  </si>
  <si>
    <t>ANDB0CG7240</t>
  </si>
  <si>
    <t>ANDB0CG7244</t>
  </si>
  <si>
    <t>ANDB0CG7248</t>
  </si>
  <si>
    <t>ANDB0CG7252</t>
  </si>
  <si>
    <t>ANDB0CG7253</t>
  </si>
  <si>
    <t>ANDB0CG7258</t>
  </si>
  <si>
    <t>ANDB0CG7259</t>
  </si>
  <si>
    <t>ANDB0CG7260</t>
  </si>
  <si>
    <t>ANDB0CG7262</t>
  </si>
  <si>
    <t>ANDB0CG7263</t>
  </si>
  <si>
    <t>ANDB0CG7266</t>
  </si>
  <si>
    <t>ANDB0CG7268</t>
  </si>
  <si>
    <t>UTIB0002617</t>
  </si>
  <si>
    <t>UTIB0002752</t>
  </si>
  <si>
    <t>UTIB0002758</t>
  </si>
  <si>
    <t>UTIB0002759</t>
  </si>
  <si>
    <t>UTIB0002760</t>
  </si>
  <si>
    <t>UTIB0002765</t>
  </si>
  <si>
    <t>UTIB0002766</t>
  </si>
  <si>
    <t>UTIB0002767</t>
  </si>
  <si>
    <t>UTIB0002768</t>
  </si>
  <si>
    <t>UTIB0002769</t>
  </si>
  <si>
    <t>UTIB0002770</t>
  </si>
  <si>
    <t>UTIB0002771</t>
  </si>
  <si>
    <t>UTIB0002772</t>
  </si>
  <si>
    <t>UTIB0002773</t>
  </si>
  <si>
    <t>UTIB0002774</t>
  </si>
  <si>
    <t>UTIB0002775</t>
  </si>
  <si>
    <t>UTIB0002776</t>
  </si>
  <si>
    <t>UTIB0002777</t>
  </si>
  <si>
    <t>UTIB0002778</t>
  </si>
  <si>
    <t>UTIB0002779</t>
  </si>
  <si>
    <t>UTIB0002780</t>
  </si>
  <si>
    <t>UTIB0002781</t>
  </si>
  <si>
    <t>UTIB0002782</t>
  </si>
  <si>
    <t>UTIB0002783</t>
  </si>
  <si>
    <t>UTIB0SKCTBL</t>
  </si>
  <si>
    <t>UTIB0SMCTBL</t>
  </si>
  <si>
    <t>UTIB0SNSBNB</t>
  </si>
  <si>
    <t>UTIB0SUICB1</t>
  </si>
  <si>
    <t>BARB0ADARAJ</t>
  </si>
  <si>
    <t>BARB0AITJAL</t>
  </si>
  <si>
    <t>BARB0AKHABA</t>
  </si>
  <si>
    <t>BARB0ANNURX</t>
  </si>
  <si>
    <t>BARB0ARMBJA</t>
  </si>
  <si>
    <t>BARB0ARMPUN</t>
  </si>
  <si>
    <t>BARB0ARUPPU</t>
  </si>
  <si>
    <t>BARB0ATARRA</t>
  </si>
  <si>
    <t>BARB0AVADIX</t>
  </si>
  <si>
    <t>BARB0BAMANH</t>
  </si>
  <si>
    <t>BARB0BEROXX</t>
  </si>
  <si>
    <t>BARB0BEURPA</t>
  </si>
  <si>
    <t>BARB0BHAJDE</t>
  </si>
  <si>
    <t>BARB0BHANPU</t>
  </si>
  <si>
    <t>BARB0BHATTA</t>
  </si>
  <si>
    <t>BARB0BHOLAN</t>
  </si>
  <si>
    <t>BARB0BHOWAL</t>
  </si>
  <si>
    <t>BARB0BHURAV</t>
  </si>
  <si>
    <t>BARB0BIAORA</t>
  </si>
  <si>
    <t>BARB0BIRSAC</t>
  </si>
  <si>
    <t>BARB0CENTRA</t>
  </si>
  <si>
    <t>BARB0CHAKRO</t>
  </si>
  <si>
    <t>BARB0CHAMAH</t>
  </si>
  <si>
    <t>BARB0CHAYGA</t>
  </si>
  <si>
    <t>BARB0CHHJHA</t>
  </si>
  <si>
    <t>BARB0DAHBHA</t>
  </si>
  <si>
    <t>BARB0DAMOHX</t>
  </si>
  <si>
    <t>BARB0DANTAU</t>
  </si>
  <si>
    <t>BARB0DASADO</t>
  </si>
  <si>
    <t>BARB0DEHWAX</t>
  </si>
  <si>
    <t>BARB0DHATIR</t>
  </si>
  <si>
    <t>BARB0DHOMAT</t>
  </si>
  <si>
    <t>BARB0DURNAI</t>
  </si>
  <si>
    <t>BARB0ELLANA</t>
  </si>
  <si>
    <t>BARB0GHOAHM</t>
  </si>
  <si>
    <t>BARB0HOMEOP</t>
  </si>
  <si>
    <t>BARB0HULKOT</t>
  </si>
  <si>
    <t>BARB0JAIBIK</t>
  </si>
  <si>
    <t>BARB0JHABHA</t>
  </si>
  <si>
    <t>BARB0JHADES</t>
  </si>
  <si>
    <t>BARB0JOYAJY</t>
  </si>
  <si>
    <t>BARB0KALIMP</t>
  </si>
  <si>
    <t>BARB0KARAUN</t>
  </si>
  <si>
    <t>BARB0KASNAX</t>
  </si>
  <si>
    <t>BARB0KENCHA</t>
  </si>
  <si>
    <t>BARB0KOOKUL</t>
  </si>
  <si>
    <t>BARB0KUCHAM</t>
  </si>
  <si>
    <t>BARB0KULPAH</t>
  </si>
  <si>
    <t>BARB0KURSEO</t>
  </si>
  <si>
    <t>BARB0LAHARP</t>
  </si>
  <si>
    <t>BARB0LAHORA</t>
  </si>
  <si>
    <t>BARB0LAWSON</t>
  </si>
  <si>
    <t>BARB0LIMDAX</t>
  </si>
  <si>
    <t>BARB0LINBHA</t>
  </si>
  <si>
    <t>BARB0MADANA</t>
  </si>
  <si>
    <t>BARB0MADDEO</t>
  </si>
  <si>
    <t>BARB0MAHESH</t>
  </si>
  <si>
    <t>BARB0MAHESW</t>
  </si>
  <si>
    <t>BARB0MARADU</t>
  </si>
  <si>
    <t>BARB0MARIDA</t>
  </si>
  <si>
    <t>BARB0MATROA</t>
  </si>
  <si>
    <t>BARB0MAYOBA</t>
  </si>
  <si>
    <t>BARB0MOGRAX</t>
  </si>
  <si>
    <t>BARB0MOTAMA</t>
  </si>
  <si>
    <t>BARB0MUSKAR</t>
  </si>
  <si>
    <t>BARB0NARKET</t>
  </si>
  <si>
    <t>BARB0NAUTAN</t>
  </si>
  <si>
    <t>BARB0NIHARI</t>
  </si>
  <si>
    <t>BARB0OSLOCI</t>
  </si>
  <si>
    <t>BARB0PALRIX</t>
  </si>
  <si>
    <t>BARB0PANCHS</t>
  </si>
  <si>
    <t>BARB0PANNAX</t>
  </si>
  <si>
    <t>BARB0PEDHLA</t>
  </si>
  <si>
    <t>BARB0PHALAU</t>
  </si>
  <si>
    <t>BARB0PIPRAI</t>
  </si>
  <si>
    <t>BARB0PITHAP</t>
  </si>
  <si>
    <t>BARB0RAGPUR</t>
  </si>
  <si>
    <t>BARB0RAJAWA</t>
  </si>
  <si>
    <t>BARB0RANIPO</t>
  </si>
  <si>
    <t>BARB0SAFIPU</t>
  </si>
  <si>
    <t>BARB0SECTFA</t>
  </si>
  <si>
    <t>BARB0SECTOE</t>
  </si>
  <si>
    <t>BARB0SHARAI</t>
  </si>
  <si>
    <t>BARB0SHIVDA</t>
  </si>
  <si>
    <t>BARB0SIDHIX</t>
  </si>
  <si>
    <t>BARB0SINDRI</t>
  </si>
  <si>
    <t>BARB0SOKHDA</t>
  </si>
  <si>
    <t>BARB0TELCOE</t>
  </si>
  <si>
    <t>BARB0TENALI</t>
  </si>
  <si>
    <t>BARB0TENTAL</t>
  </si>
  <si>
    <t>BARB0TINDWA</t>
  </si>
  <si>
    <t>BARB0UNHELX</t>
  </si>
  <si>
    <t>BARB0VARDRO</t>
  </si>
  <si>
    <t>BARB0VAVDIK</t>
  </si>
  <si>
    <t>BARB0VRILUC</t>
  </si>
  <si>
    <t>BARB0VUNAGA</t>
  </si>
  <si>
    <t>BARB0WAGBAR</t>
  </si>
  <si>
    <t>BARB0WARGAL</t>
  </si>
  <si>
    <t>BARB0ZAKIRN</t>
  </si>
  <si>
    <t>BARB0ZERMUZ</t>
  </si>
  <si>
    <t>BKID0000193</t>
  </si>
  <si>
    <t>BKID0000755</t>
  </si>
  <si>
    <t>BKID0000765</t>
  </si>
  <si>
    <t>BKID0001053</t>
  </si>
  <si>
    <t>BKID0001054</t>
  </si>
  <si>
    <t>BKID0001257</t>
  </si>
  <si>
    <t>BKID0001260</t>
  </si>
  <si>
    <t>BKID0001322</t>
  </si>
  <si>
    <t>BKID0001323</t>
  </si>
  <si>
    <t>BKID0001489</t>
  </si>
  <si>
    <t>BKID0001490</t>
  </si>
  <si>
    <t>BKID0002118</t>
  </si>
  <si>
    <t>BKID0003259</t>
  </si>
  <si>
    <t>BKID0004153</t>
  </si>
  <si>
    <t>BKID0004154</t>
  </si>
  <si>
    <t>BKID0005081</t>
  </si>
  <si>
    <t>BKID0005094</t>
  </si>
  <si>
    <t>BKID0005095</t>
  </si>
  <si>
    <t>BKID0005250</t>
  </si>
  <si>
    <t>BKID0005252</t>
  </si>
  <si>
    <t>BKID0005253</t>
  </si>
  <si>
    <t>BKID0005669</t>
  </si>
  <si>
    <t>BKID0005687</t>
  </si>
  <si>
    <t>BKID0005688</t>
  </si>
  <si>
    <t>BKID0005698</t>
  </si>
  <si>
    <t>BKID0005735</t>
  </si>
  <si>
    <t>BKID0005736</t>
  </si>
  <si>
    <t>BKID0005738</t>
  </si>
  <si>
    <t>BKID0005928</t>
  </si>
  <si>
    <t>BKID0006108</t>
  </si>
  <si>
    <t>BKID0006109</t>
  </si>
  <si>
    <t>BKID0006341</t>
  </si>
  <si>
    <t>BKID0006342</t>
  </si>
  <si>
    <t>BKID0006582</t>
  </si>
  <si>
    <t>BKID0006756</t>
  </si>
  <si>
    <t>BKID0006757</t>
  </si>
  <si>
    <t>BKID0007494</t>
  </si>
  <si>
    <t>BKID0007553</t>
  </si>
  <si>
    <t>BKID0007557</t>
  </si>
  <si>
    <t>BKID0007559</t>
  </si>
  <si>
    <t>BKID0007560</t>
  </si>
  <si>
    <t>BKID0007561</t>
  </si>
  <si>
    <t>BKID0007562</t>
  </si>
  <si>
    <t>BKID0007563</t>
  </si>
  <si>
    <t>BKID0007625</t>
  </si>
  <si>
    <t>BKID0007629</t>
  </si>
  <si>
    <t>BKID0007658</t>
  </si>
  <si>
    <t>BKID0008776</t>
  </si>
  <si>
    <t>BKID0008973</t>
  </si>
  <si>
    <t>BKID0009085</t>
  </si>
  <si>
    <t>BKID0009086</t>
  </si>
  <si>
    <t>BKID0009087</t>
  </si>
  <si>
    <t>BKID0009088</t>
  </si>
  <si>
    <t>BKID0009089</t>
  </si>
  <si>
    <t>BKID0009364</t>
  </si>
  <si>
    <t>BKID0009427</t>
  </si>
  <si>
    <t>MAHB0001775</t>
  </si>
  <si>
    <t>MAHB0001863</t>
  </si>
  <si>
    <t>MAHB0001900</t>
  </si>
  <si>
    <t>MAHB0001920</t>
  </si>
  <si>
    <t>MAHB0001928</t>
  </si>
  <si>
    <t>MAHB0001929</t>
  </si>
  <si>
    <t>MAHB0001930</t>
  </si>
  <si>
    <t>MAHB0001931</t>
  </si>
  <si>
    <t>CNRB0003060</t>
  </si>
  <si>
    <t>CNRB0004396</t>
  </si>
  <si>
    <t>CNRB0004574</t>
  </si>
  <si>
    <t>CNRB0005750</t>
  </si>
  <si>
    <t>CNRB0005942</t>
  </si>
  <si>
    <t>CNRB0005955</t>
  </si>
  <si>
    <t>CNRB0005957</t>
  </si>
  <si>
    <t>CNRB0006025</t>
  </si>
  <si>
    <t>CNRB0006070</t>
  </si>
  <si>
    <t>CNRB0006094</t>
  </si>
  <si>
    <t>CNRB0006097</t>
  </si>
  <si>
    <t>CNRB0006098</t>
  </si>
  <si>
    <t>CNRB0006099</t>
  </si>
  <si>
    <t>CNRB0006100</t>
  </si>
  <si>
    <t>CNRB0006106</t>
  </si>
  <si>
    <t>CNRB0006107</t>
  </si>
  <si>
    <t>CNRB0006108</t>
  </si>
  <si>
    <t>CNRB0006120</t>
  </si>
  <si>
    <t>CNRB0006121</t>
  </si>
  <si>
    <t>CNRB0006122</t>
  </si>
  <si>
    <t>CNRB0006124</t>
  </si>
  <si>
    <t>CNRB0006125</t>
  </si>
  <si>
    <t>CNRB0006126</t>
  </si>
  <si>
    <t>CNRB0006131</t>
  </si>
  <si>
    <t>CNRB0006132</t>
  </si>
  <si>
    <t>CNRB0006137</t>
  </si>
  <si>
    <t>CNRB0006138</t>
  </si>
  <si>
    <t>CNRB0006139</t>
  </si>
  <si>
    <t>CNRB0006141</t>
  </si>
  <si>
    <t>CNRB0006142</t>
  </si>
  <si>
    <t>CNRB0006144</t>
  </si>
  <si>
    <t>CNRB0006146</t>
  </si>
  <si>
    <t>CNRB0006148</t>
  </si>
  <si>
    <t>CBIN0284314</t>
  </si>
  <si>
    <t>CBIN0284713</t>
  </si>
  <si>
    <t>CBIN0284811</t>
  </si>
  <si>
    <t>CBIN0284936</t>
  </si>
  <si>
    <t>CBIN0284984</t>
  </si>
  <si>
    <t>CBIN0285015</t>
  </si>
  <si>
    <t>CBIN0285034</t>
  </si>
  <si>
    <t>CBIN0285040</t>
  </si>
  <si>
    <t>CBIN0285043</t>
  </si>
  <si>
    <t>CBIN0285044</t>
  </si>
  <si>
    <t>CBIN0285046</t>
  </si>
  <si>
    <t>CBIN0285047</t>
  </si>
  <si>
    <t>CBIN0285048</t>
  </si>
  <si>
    <t>CBIN0285050</t>
  </si>
  <si>
    <t>CBIN0285051</t>
  </si>
  <si>
    <t>CBIN0285052</t>
  </si>
  <si>
    <t>CBIN0285053</t>
  </si>
  <si>
    <t>CBIN0285054</t>
  </si>
  <si>
    <t>CBIN0285055</t>
  </si>
  <si>
    <t>CBIN0285056</t>
  </si>
  <si>
    <t>CBIN0285059</t>
  </si>
  <si>
    <t>CBIN0285062</t>
  </si>
  <si>
    <t>CBIN0285064</t>
  </si>
  <si>
    <t>CBIN0285065</t>
  </si>
  <si>
    <t>CBIN0285067</t>
  </si>
  <si>
    <t>CITI0000048</t>
  </si>
  <si>
    <t>CIUB0000454</t>
  </si>
  <si>
    <t>CIUB0000455</t>
  </si>
  <si>
    <t>CIUB0000456</t>
  </si>
  <si>
    <t>CIUB0000457</t>
  </si>
  <si>
    <t>CIUB0000458</t>
  </si>
  <si>
    <t>CIUB0000459</t>
  </si>
  <si>
    <t>CIUB0000460</t>
  </si>
  <si>
    <t>CIUB0000461</t>
  </si>
  <si>
    <t>CIUB0000462</t>
  </si>
  <si>
    <t>CIUB0000463</t>
  </si>
  <si>
    <t>CIUB0000464</t>
  </si>
  <si>
    <t>CIUB0000465</t>
  </si>
  <si>
    <t>CIUB0000466</t>
  </si>
  <si>
    <t>CIUB0000467</t>
  </si>
  <si>
    <t>CIUB0000468</t>
  </si>
  <si>
    <t>CIUB0000469</t>
  </si>
  <si>
    <t>CIUB0000470</t>
  </si>
  <si>
    <t>CIUB0000471</t>
  </si>
  <si>
    <t>CIUB0000472</t>
  </si>
  <si>
    <t>CIUB0000473</t>
  </si>
  <si>
    <t>CIUB0000474</t>
  </si>
  <si>
    <t>CIUB0000475</t>
  </si>
  <si>
    <t>CIUB0000476</t>
  </si>
  <si>
    <t>CIUB0000477</t>
  </si>
  <si>
    <t>CIUB0000478</t>
  </si>
  <si>
    <t>CIUB0CMS001</t>
  </si>
  <si>
    <t>CORP0001854</t>
  </si>
  <si>
    <t>CORP0003221</t>
  </si>
  <si>
    <t>CORP0003222</t>
  </si>
  <si>
    <t>CORP0003223</t>
  </si>
  <si>
    <t>CORP0003224</t>
  </si>
  <si>
    <t>CORP0003225</t>
  </si>
  <si>
    <t>CORP0003226</t>
  </si>
  <si>
    <t>CORP0003227</t>
  </si>
  <si>
    <t>CORP0003228</t>
  </si>
  <si>
    <t>CORP0003229</t>
  </si>
  <si>
    <t>CORP0003230</t>
  </si>
  <si>
    <t>CORP0003231</t>
  </si>
  <si>
    <t>CORP0003232</t>
  </si>
  <si>
    <t>CORP0003233</t>
  </si>
  <si>
    <t>CORP0003234</t>
  </si>
  <si>
    <t>CORP0003235</t>
  </si>
  <si>
    <t>CORP0003236</t>
  </si>
  <si>
    <t>CORP0003237</t>
  </si>
  <si>
    <t>CORP0003238</t>
  </si>
  <si>
    <t>CORP0003239</t>
  </si>
  <si>
    <t>CORP0003240</t>
  </si>
  <si>
    <t>CORP0003241</t>
  </si>
  <si>
    <t>CORP0003242</t>
  </si>
  <si>
    <t>CORP0003243</t>
  </si>
  <si>
    <t>CORP0003244</t>
  </si>
  <si>
    <t>CORP0003245</t>
  </si>
  <si>
    <t>CORP0003246</t>
  </si>
  <si>
    <t>CORP0003247</t>
  </si>
  <si>
    <t>CORP0003248</t>
  </si>
  <si>
    <t>CORP0003249</t>
  </si>
  <si>
    <t>CORP0003250</t>
  </si>
  <si>
    <t>CORP0003251</t>
  </si>
  <si>
    <t>CORP0003252</t>
  </si>
  <si>
    <t>CORP0003253</t>
  </si>
  <si>
    <t>CORP0003254</t>
  </si>
  <si>
    <t>CORP0003255</t>
  </si>
  <si>
    <t>CORP0003256</t>
  </si>
  <si>
    <t>CORP0003257</t>
  </si>
  <si>
    <t>CORP0003258</t>
  </si>
  <si>
    <t>CORP0003259</t>
  </si>
  <si>
    <t>CORP0003260</t>
  </si>
  <si>
    <t>CORP0003261</t>
  </si>
  <si>
    <t>CORP0003262</t>
  </si>
  <si>
    <t>CORP0003263</t>
  </si>
  <si>
    <t>CORP0003264</t>
  </si>
  <si>
    <t>CORP0003265</t>
  </si>
  <si>
    <t>CORP0003266</t>
  </si>
  <si>
    <t>CORP0003267</t>
  </si>
  <si>
    <t>CORP0003268</t>
  </si>
  <si>
    <t>CORP0003269</t>
  </si>
  <si>
    <t>CORP0003270</t>
  </si>
  <si>
    <t>CORP0003271</t>
  </si>
  <si>
    <t>CORP0003272</t>
  </si>
  <si>
    <t>CORP0003273</t>
  </si>
  <si>
    <t>CORP0003274</t>
  </si>
  <si>
    <t>CORP0003275</t>
  </si>
  <si>
    <t>CORP0003276</t>
  </si>
  <si>
    <t>CORP0003277</t>
  </si>
  <si>
    <t>CORP0003278</t>
  </si>
  <si>
    <t>CORP0003279</t>
  </si>
  <si>
    <t>CORP0003280</t>
  </si>
  <si>
    <t>CORP0003281</t>
  </si>
  <si>
    <t>CORP0003282</t>
  </si>
  <si>
    <t>CORP0003283</t>
  </si>
  <si>
    <t>CORP0003284</t>
  </si>
  <si>
    <t>CORP0003285</t>
  </si>
  <si>
    <t>CORP0003286</t>
  </si>
  <si>
    <t>CORP0003287</t>
  </si>
  <si>
    <t>CORP0003288</t>
  </si>
  <si>
    <t>CORP0003289</t>
  </si>
  <si>
    <t>CORP0003290</t>
  </si>
  <si>
    <t>CORP0003291</t>
  </si>
  <si>
    <t>CORP0003292</t>
  </si>
  <si>
    <t>CORP0003293</t>
  </si>
  <si>
    <t>CORP0003294</t>
  </si>
  <si>
    <t>CORP0003295</t>
  </si>
  <si>
    <t>CORP0003296</t>
  </si>
  <si>
    <t>CORP0003297</t>
  </si>
  <si>
    <t>CORP0003298</t>
  </si>
  <si>
    <t>CORP0003299</t>
  </si>
  <si>
    <t>CORP0003300</t>
  </si>
  <si>
    <t>CORP0003302</t>
  </si>
  <si>
    <t>CORP0003303</t>
  </si>
  <si>
    <t>CORP0003304</t>
  </si>
  <si>
    <t>CORP0003305</t>
  </si>
  <si>
    <t>CORP0003306</t>
  </si>
  <si>
    <t>CORP0003307</t>
  </si>
  <si>
    <t>BKDN0111774</t>
  </si>
  <si>
    <t>BKDN0111793</t>
  </si>
  <si>
    <t>BKDN0111794</t>
  </si>
  <si>
    <t>BKDN0141795</t>
  </si>
  <si>
    <t>BKDN0141796</t>
  </si>
  <si>
    <t>BKDN0211815</t>
  </si>
  <si>
    <t>BKDN0211816</t>
  </si>
  <si>
    <t>BKDN0231840</t>
  </si>
  <si>
    <t>BKDN0321817</t>
  </si>
  <si>
    <t>BKDN0321843</t>
  </si>
  <si>
    <t>BKDN0331838</t>
  </si>
  <si>
    <t>BKDN0511823</t>
  </si>
  <si>
    <t>BKDN0511824</t>
  </si>
  <si>
    <t>BKDN0521777</t>
  </si>
  <si>
    <t>BKDN0521803</t>
  </si>
  <si>
    <t>BKDN0521804</t>
  </si>
  <si>
    <t>BKDN0521805</t>
  </si>
  <si>
    <t>BKDN0531836</t>
  </si>
  <si>
    <t>BKDN0531837</t>
  </si>
  <si>
    <t>BKDN0611741</t>
  </si>
  <si>
    <t>BKDN0611799</t>
  </si>
  <si>
    <t>BKDN0611800</t>
  </si>
  <si>
    <t>BKDN0611813</t>
  </si>
  <si>
    <t>BKDN0611814</t>
  </si>
  <si>
    <t>BKDN0621830</t>
  </si>
  <si>
    <t>BKDN0621832</t>
  </si>
  <si>
    <t>BKDN0621834</t>
  </si>
  <si>
    <t>BKDN0631797</t>
  </si>
  <si>
    <t>BKDN0631806</t>
  </si>
  <si>
    <t>BKDN0711779</t>
  </si>
  <si>
    <t>BKDN0711825</t>
  </si>
  <si>
    <t>BKDN0711826</t>
  </si>
  <si>
    <t>BKDN0711827</t>
  </si>
  <si>
    <t>BKDN0721812</t>
  </si>
  <si>
    <t>BKDN0721818</t>
  </si>
  <si>
    <t>BKDN0741786</t>
  </si>
  <si>
    <t>BKDN0741787</t>
  </si>
  <si>
    <t>BKDN0741790</t>
  </si>
  <si>
    <t>BKDN0741791</t>
  </si>
  <si>
    <t>BKDN0741792</t>
  </si>
  <si>
    <t>BKDN0741828</t>
  </si>
  <si>
    <t>BKDN0741829</t>
  </si>
  <si>
    <t>BKDN0751789</t>
  </si>
  <si>
    <t>BKDN0751807</t>
  </si>
  <si>
    <t>BKDN0831808</t>
  </si>
  <si>
    <t>BKDN0831809</t>
  </si>
  <si>
    <t>BKDN0831810</t>
  </si>
  <si>
    <t>BKDN0831811</t>
  </si>
  <si>
    <t>BKDN0911802</t>
  </si>
  <si>
    <t>BKDN0921819</t>
  </si>
  <si>
    <t>BKDN0921820</t>
  </si>
  <si>
    <t>BKDN0921821</t>
  </si>
  <si>
    <t>BKDN0921822</t>
  </si>
  <si>
    <t>DCBL0000170</t>
  </si>
  <si>
    <t>DCBL0000171</t>
  </si>
  <si>
    <t>DCBL0000172</t>
  </si>
  <si>
    <t>DCBL0000178</t>
  </si>
  <si>
    <t>DNSB0000032</t>
  </si>
  <si>
    <t>DNSB0000033</t>
  </si>
  <si>
    <t>DNSB0000034</t>
  </si>
  <si>
    <t>HDFC0003649</t>
  </si>
  <si>
    <t>HDFC0003704</t>
  </si>
  <si>
    <t>HDFC0003708</t>
  </si>
  <si>
    <t>HDFC0003841</t>
  </si>
  <si>
    <t>HDFC0003864</t>
  </si>
  <si>
    <t>HDFC0003893</t>
  </si>
  <si>
    <t>HDFC0003952</t>
  </si>
  <si>
    <t>HDFC0003956</t>
  </si>
  <si>
    <t>HDFC0003957</t>
  </si>
  <si>
    <t>HDFC0003958</t>
  </si>
  <si>
    <t>HDFC0003960</t>
  </si>
  <si>
    <t>HDFC0003964</t>
  </si>
  <si>
    <t>HDFC0003965</t>
  </si>
  <si>
    <t>HDFC0003982</t>
  </si>
  <si>
    <t>HDFC0003996</t>
  </si>
  <si>
    <t>HDFC0003997</t>
  </si>
  <si>
    <t>HDFC0004009</t>
  </si>
  <si>
    <t>HDFC0004012</t>
  </si>
  <si>
    <t>HDFC0004020</t>
  </si>
  <si>
    <t>HDFC0004021</t>
  </si>
  <si>
    <t>HDFC0004023</t>
  </si>
  <si>
    <t>HDFC0004024</t>
  </si>
  <si>
    <t>HDFC0004029</t>
  </si>
  <si>
    <t>HDFC0004035</t>
  </si>
  <si>
    <t>HDFC0004037</t>
  </si>
  <si>
    <t>HDFC0004040</t>
  </si>
  <si>
    <t>HDFC0004043</t>
  </si>
  <si>
    <t>HDFC0004048</t>
  </si>
  <si>
    <t>HDFC0004049</t>
  </si>
  <si>
    <t>HDFC0004050</t>
  </si>
  <si>
    <t>HDFC0004051</t>
  </si>
  <si>
    <t>HDFC0004052</t>
  </si>
  <si>
    <t>HDFC0004054</t>
  </si>
  <si>
    <t>HDFC0004056</t>
  </si>
  <si>
    <t>HDFC0004058</t>
  </si>
  <si>
    <t>HDFC0004062</t>
  </si>
  <si>
    <t>HDFC0004063</t>
  </si>
  <si>
    <t>HDFC0004066</t>
  </si>
  <si>
    <t>HDFC0004068</t>
  </si>
  <si>
    <t>HDFC0004071</t>
  </si>
  <si>
    <t>HDFC0004078</t>
  </si>
  <si>
    <t>HDFC0004079</t>
  </si>
  <si>
    <t>HDFC0004080</t>
  </si>
  <si>
    <t>HDFC0004081</t>
  </si>
  <si>
    <t>HDFC0004083</t>
  </si>
  <si>
    <t>HDFC0004085</t>
  </si>
  <si>
    <t>HDFC0004086</t>
  </si>
  <si>
    <t>HDFC0004088</t>
  </si>
  <si>
    <t>HDFC0004090</t>
  </si>
  <si>
    <t>HDFC0004092</t>
  </si>
  <si>
    <t>HDFC0004093</t>
  </si>
  <si>
    <t>HDFC0004094</t>
  </si>
  <si>
    <t>HDFC0004095</t>
  </si>
  <si>
    <t>HDFC0004096</t>
  </si>
  <si>
    <t>HDFC0004099</t>
  </si>
  <si>
    <t>HDFC0004100</t>
  </si>
  <si>
    <t>HDFC0004101</t>
  </si>
  <si>
    <t>HDFC0004103</t>
  </si>
  <si>
    <t>HDFC0004105</t>
  </si>
  <si>
    <t>HDFC0004107</t>
  </si>
  <si>
    <t>HDFC0004114</t>
  </si>
  <si>
    <t>HDFC0004115</t>
  </si>
  <si>
    <t>HDFC0004116</t>
  </si>
  <si>
    <t>HDFC0004117</t>
  </si>
  <si>
    <t>HDFC0004118</t>
  </si>
  <si>
    <t>HDFC0004119</t>
  </si>
  <si>
    <t>HDFC0004121</t>
  </si>
  <si>
    <t>HDFC0004122</t>
  </si>
  <si>
    <t>HDFC0004125</t>
  </si>
  <si>
    <t>HDFC0004126</t>
  </si>
  <si>
    <t>HDFC0004127</t>
  </si>
  <si>
    <t>HDFC0004128</t>
  </si>
  <si>
    <t>HDFC0004129</t>
  </si>
  <si>
    <t>HDFC0004132</t>
  </si>
  <si>
    <t>HDFC0004135</t>
  </si>
  <si>
    <t>HDFC0004137</t>
  </si>
  <si>
    <t>HDFC0004138</t>
  </si>
  <si>
    <t>HDFC0004143</t>
  </si>
  <si>
    <t>HDFC0004144</t>
  </si>
  <si>
    <t>HDFC0004145</t>
  </si>
  <si>
    <t>HDFC0004147</t>
  </si>
  <si>
    <t>HDFC0004150</t>
  </si>
  <si>
    <t>HDFC0004154</t>
  </si>
  <si>
    <t>HDFC0004155</t>
  </si>
  <si>
    <t>HDFC0004157</t>
  </si>
  <si>
    <t>HDFC0004159</t>
  </si>
  <si>
    <t>HDFC0004160</t>
  </si>
  <si>
    <t>HDFC0004161</t>
  </si>
  <si>
    <t>HDFC0004162</t>
  </si>
  <si>
    <t>HDFC0004163</t>
  </si>
  <si>
    <t>HDFC0004164</t>
  </si>
  <si>
    <t>HDFC0004167</t>
  </si>
  <si>
    <t>HDFC0004169</t>
  </si>
  <si>
    <t>HDFC0004170</t>
  </si>
  <si>
    <t>HDFC0004173</t>
  </si>
  <si>
    <t>HDFC0004178</t>
  </si>
  <si>
    <t>HDFC0004179</t>
  </si>
  <si>
    <t>HDFC0004180</t>
  </si>
  <si>
    <t>HDFC0004185</t>
  </si>
  <si>
    <t>HDFC0004187</t>
  </si>
  <si>
    <t>HDFC0004189</t>
  </si>
  <si>
    <t>HDFC0004190</t>
  </si>
  <si>
    <t>HDFC0004191</t>
  </si>
  <si>
    <t>HDFC0004194</t>
  </si>
  <si>
    <t>HDFC0004197</t>
  </si>
  <si>
    <t>HDFC0004199</t>
  </si>
  <si>
    <t>HDFC0004201</t>
  </si>
  <si>
    <t>HDFC0004202</t>
  </si>
  <si>
    <t>HDFC0004203</t>
  </si>
  <si>
    <t>HDFC0004204</t>
  </si>
  <si>
    <t>HDFC0004206</t>
  </si>
  <si>
    <t>HDFC0004207</t>
  </si>
  <si>
    <t>HDFC0004208</t>
  </si>
  <si>
    <t>HDFC0004211</t>
  </si>
  <si>
    <t>HDFC0004212</t>
  </si>
  <si>
    <t>HDFC0004213</t>
  </si>
  <si>
    <t>HDFC0004214</t>
  </si>
  <si>
    <t>HDFC0004216</t>
  </si>
  <si>
    <t>HDFC0004217</t>
  </si>
  <si>
    <t>HDFC0004218</t>
  </si>
  <si>
    <t>HDFC0004220</t>
  </si>
  <si>
    <t>HDFC0004222</t>
  </si>
  <si>
    <t>HDFC0004224</t>
  </si>
  <si>
    <t>HDFC0004225</t>
  </si>
  <si>
    <t>HDFC0004226</t>
  </si>
  <si>
    <t>HDFC0004227</t>
  </si>
  <si>
    <t>HDFC0004228</t>
  </si>
  <si>
    <t>HDFC0004230</t>
  </si>
  <si>
    <t>HDFC0004231</t>
  </si>
  <si>
    <t>HDFC0004232</t>
  </si>
  <si>
    <t>HDFC0004233</t>
  </si>
  <si>
    <t>HDFC0004234</t>
  </si>
  <si>
    <t>HDFC0004235</t>
  </si>
  <si>
    <t>HDFC0004236</t>
  </si>
  <si>
    <t>HDFC0004238</t>
  </si>
  <si>
    <t>HDFC0004239</t>
  </si>
  <si>
    <t>HDFC0004240</t>
  </si>
  <si>
    <t>HDFC0004242</t>
  </si>
  <si>
    <t>HDFC0004243</t>
  </si>
  <si>
    <t>HDFC0004244</t>
  </si>
  <si>
    <t>HDFC0004245</t>
  </si>
  <si>
    <t>HDFC0004246</t>
  </si>
  <si>
    <t>HDFC0004248</t>
  </si>
  <si>
    <t>HDFC0004250</t>
  </si>
  <si>
    <t>HDFC0004252</t>
  </si>
  <si>
    <t>HDFC0004256</t>
  </si>
  <si>
    <t>HDFC0004258</t>
  </si>
  <si>
    <t>HDFC0004259</t>
  </si>
  <si>
    <t>HDFC0004260</t>
  </si>
  <si>
    <t>HDFC0004262</t>
  </si>
  <si>
    <t>HDFC0004263</t>
  </si>
  <si>
    <t>HDFC0004265</t>
  </si>
  <si>
    <t>HDFC0004266</t>
  </si>
  <si>
    <t>HDFC0004267</t>
  </si>
  <si>
    <t>HDFC0004268</t>
  </si>
  <si>
    <t>HDFC0004270</t>
  </si>
  <si>
    <t>HDFC0004271</t>
  </si>
  <si>
    <t>HDFC0004272</t>
  </si>
  <si>
    <t>HDFC0004273</t>
  </si>
  <si>
    <t>HDFC0004276</t>
  </si>
  <si>
    <t>HDFC0004277</t>
  </si>
  <si>
    <t>HDFC0004278</t>
  </si>
  <si>
    <t>HDFC0004280</t>
  </si>
  <si>
    <t>HDFC0004281</t>
  </si>
  <si>
    <t>HDFC0004282</t>
  </si>
  <si>
    <t>HDFC0004283</t>
  </si>
  <si>
    <t>HDFC0004284</t>
  </si>
  <si>
    <t>HDFC0004285</t>
  </si>
  <si>
    <t>HDFC0004288</t>
  </si>
  <si>
    <t>HDFC0004289</t>
  </si>
  <si>
    <t>HDFC0004290</t>
  </si>
  <si>
    <t>HDFC0004291</t>
  </si>
  <si>
    <t>HDFC0004292</t>
  </si>
  <si>
    <t>HDFC0004293</t>
  </si>
  <si>
    <t>HDFC0004298</t>
  </si>
  <si>
    <t>HDFC0004299</t>
  </si>
  <si>
    <t>HDFC0004301</t>
  </si>
  <si>
    <t>HDFC0004302</t>
  </si>
  <si>
    <t>HDFC0004303</t>
  </si>
  <si>
    <t>HDFC0004304</t>
  </si>
  <si>
    <t>HDFC0004305</t>
  </si>
  <si>
    <t>HDFC0004306</t>
  </si>
  <si>
    <t>HDFC0004309</t>
  </si>
  <si>
    <t>HDFC0004310</t>
  </si>
  <si>
    <t>HDFC0004311</t>
  </si>
  <si>
    <t>HDFC0004313</t>
  </si>
  <si>
    <t>HDFC0004314</t>
  </si>
  <si>
    <t>HDFC0004316</t>
  </si>
  <si>
    <t>HDFC0004317</t>
  </si>
  <si>
    <t>HDFC0004318</t>
  </si>
  <si>
    <t>HDFC0004321</t>
  </si>
  <si>
    <t>HDFC0004322</t>
  </si>
  <si>
    <t>HDFC0004323</t>
  </si>
  <si>
    <t>HDFC0004325</t>
  </si>
  <si>
    <t>HDFC0004328</t>
  </si>
  <si>
    <t>HDFC0004330</t>
  </si>
  <si>
    <t>HDFC0004331</t>
  </si>
  <si>
    <t>HDFC0004332</t>
  </si>
  <si>
    <t>HDFC0004333</t>
  </si>
  <si>
    <t>HDFC0004334</t>
  </si>
  <si>
    <t>HDFC0004335</t>
  </si>
  <si>
    <t>HDFC0004336</t>
  </si>
  <si>
    <t>HDFC0004337</t>
  </si>
  <si>
    <t>HDFC0004338</t>
  </si>
  <si>
    <t>HDFC0004340</t>
  </si>
  <si>
    <t>HDFC0004341</t>
  </si>
  <si>
    <t>HDFC0004343</t>
  </si>
  <si>
    <t>HDFC0004344</t>
  </si>
  <si>
    <t>HDFC0004345</t>
  </si>
  <si>
    <t>HDFC0004346</t>
  </si>
  <si>
    <t>HDFC0004347</t>
  </si>
  <si>
    <t>HDFC0004348</t>
  </si>
  <si>
    <t>HDFC0004352</t>
  </si>
  <si>
    <t>HDFC0004353</t>
  </si>
  <si>
    <t>HDFC0004357</t>
  </si>
  <si>
    <t>HDFC0004359</t>
  </si>
  <si>
    <t>HDFC0004360</t>
  </si>
  <si>
    <t>HDFC0004362</t>
  </si>
  <si>
    <t>HDFC0004363</t>
  </si>
  <si>
    <t>HDFC0004364</t>
  </si>
  <si>
    <t>HDFC0004366</t>
  </si>
  <si>
    <t>HDFC0004367</t>
  </si>
  <si>
    <t>HDFC0004368</t>
  </si>
  <si>
    <t>HDFC0004370</t>
  </si>
  <si>
    <t>HDFC0004372</t>
  </si>
  <si>
    <t>HDFC0004373</t>
  </si>
  <si>
    <t>HDFC0004374</t>
  </si>
  <si>
    <t>HDFC0004375</t>
  </si>
  <si>
    <t>HDFC0004376</t>
  </si>
  <si>
    <t>HDFC0004377</t>
  </si>
  <si>
    <t>HDFC0004378</t>
  </si>
  <si>
    <t>HDFC0004379</t>
  </si>
  <si>
    <t>HDFC0004380</t>
  </si>
  <si>
    <t>HDFC0004382</t>
  </si>
  <si>
    <t>HDFC0004385</t>
  </si>
  <si>
    <t>HDFC0004386</t>
  </si>
  <si>
    <t>HDFC0004387</t>
  </si>
  <si>
    <t>HDFC0004388</t>
  </si>
  <si>
    <t>HDFC0004389</t>
  </si>
  <si>
    <t>HDFC0004390</t>
  </si>
  <si>
    <t>HDFC0004395</t>
  </si>
  <si>
    <t>HDFC0004397</t>
  </si>
  <si>
    <t>HDFC0004404</t>
  </si>
  <si>
    <t>HDFC0004405</t>
  </si>
  <si>
    <t>HDFC0004408</t>
  </si>
  <si>
    <t>HDFC0004411</t>
  </si>
  <si>
    <t>HDFC0004412</t>
  </si>
  <si>
    <t>HDFC0004413</t>
  </si>
  <si>
    <t>HDFC0004417</t>
  </si>
  <si>
    <t>HDFC0004421</t>
  </si>
  <si>
    <t>HDFC0004422</t>
  </si>
  <si>
    <t>HDFC0004427</t>
  </si>
  <si>
    <t>HDFC0004435</t>
  </si>
  <si>
    <t>HDFC0004436</t>
  </si>
  <si>
    <t>HDFC0004437</t>
  </si>
  <si>
    <t>HDFC0004460</t>
  </si>
  <si>
    <t>HDFC0004461</t>
  </si>
  <si>
    <t>HDFC0004464</t>
  </si>
  <si>
    <t>HDFC0004465</t>
  </si>
  <si>
    <t>HDFC0004466</t>
  </si>
  <si>
    <t>HDFC0004467</t>
  </si>
  <si>
    <t>HDFC0004476</t>
  </si>
  <si>
    <t>HDFC0004480</t>
  </si>
  <si>
    <t>HDFC0004481</t>
  </si>
  <si>
    <t>HDFC0004482</t>
  </si>
  <si>
    <t>HDFC0004485</t>
  </si>
  <si>
    <t>HDFC0004488</t>
  </si>
  <si>
    <t>HDFC0004489</t>
  </si>
  <si>
    <t>HDFC0004491</t>
  </si>
  <si>
    <t>HDFC0004496</t>
  </si>
  <si>
    <t>HDFC0004497</t>
  </si>
  <si>
    <t>HDFC0004499</t>
  </si>
  <si>
    <t>HDFC0004702</t>
  </si>
  <si>
    <t>HDFC0004704</t>
  </si>
  <si>
    <t>HDFC0004705</t>
  </si>
  <si>
    <t>HDFC0004706</t>
  </si>
  <si>
    <t>HDFC0004722</t>
  </si>
  <si>
    <t>HDFC0004724</t>
  </si>
  <si>
    <t>HDFC0004732</t>
  </si>
  <si>
    <t>HDFC0004735</t>
  </si>
  <si>
    <t>HDFC0004738</t>
  </si>
  <si>
    <t>HDFC0004741</t>
  </si>
  <si>
    <t>HDFC0004782</t>
  </si>
  <si>
    <t>HDFC0CDEVUB</t>
  </si>
  <si>
    <t>HDFC0CIMBO1</t>
  </si>
  <si>
    <t>HDFC0CTIUCB</t>
  </si>
  <si>
    <t>HDFC0CUAVNB</t>
  </si>
  <si>
    <t>ICIC0000NFC</t>
  </si>
  <si>
    <t>ICIC0002311</t>
  </si>
  <si>
    <t>ICIC0002363</t>
  </si>
  <si>
    <t>ICIC0002378</t>
  </si>
  <si>
    <t>ICIC0002390</t>
  </si>
  <si>
    <t>ICIC0002399</t>
  </si>
  <si>
    <t>ICIC0002455</t>
  </si>
  <si>
    <t>ICIC0002470</t>
  </si>
  <si>
    <t>ICIC0002482</t>
  </si>
  <si>
    <t>ICIC0002529</t>
  </si>
  <si>
    <t>ICIC0002534</t>
  </si>
  <si>
    <t>ICIC0002543</t>
  </si>
  <si>
    <t>ICIC0002823</t>
  </si>
  <si>
    <t>ICIC0003262</t>
  </si>
  <si>
    <t>ICIC0003292</t>
  </si>
  <si>
    <t>ICIC0003295</t>
  </si>
  <si>
    <t>ICIC0003299</t>
  </si>
  <si>
    <t>ICIC0003306</t>
  </si>
  <si>
    <t>ICIC0003319</t>
  </si>
  <si>
    <t>ICIC0003320</t>
  </si>
  <si>
    <t>ICIC0003322</t>
  </si>
  <si>
    <t>ICIC0003327</t>
  </si>
  <si>
    <t>ICIC0003329</t>
  </si>
  <si>
    <t>ICIC0003331</t>
  </si>
  <si>
    <t>ICIC0003341</t>
  </si>
  <si>
    <t>ICIC0003342</t>
  </si>
  <si>
    <t>ICIC0003344</t>
  </si>
  <si>
    <t>ICIC0003346</t>
  </si>
  <si>
    <t>ICIC0003364</t>
  </si>
  <si>
    <t>ICIC0003367</t>
  </si>
  <si>
    <t>ICIC0003407</t>
  </si>
  <si>
    <t>ICIC0003422</t>
  </si>
  <si>
    <t>ICIC0003432</t>
  </si>
  <si>
    <t>ICIC0003456</t>
  </si>
  <si>
    <t>ICIC0003458</t>
  </si>
  <si>
    <t>ICIC0003463</t>
  </si>
  <si>
    <t>ICIC0003469</t>
  </si>
  <si>
    <t>ICIC0003480</t>
  </si>
  <si>
    <t>ICIC0003495</t>
  </si>
  <si>
    <t>ICIC0003507</t>
  </si>
  <si>
    <t>ICIC0003516</t>
  </si>
  <si>
    <t>ICIC0003524</t>
  </si>
  <si>
    <t>ICIC0003535</t>
  </si>
  <si>
    <t>ICIC0003548</t>
  </si>
  <si>
    <t>ICIC0003550</t>
  </si>
  <si>
    <t>ICIC0003554</t>
  </si>
  <si>
    <t>ICIC0003555</t>
  </si>
  <si>
    <t>ICIC0003556</t>
  </si>
  <si>
    <t>ICIC0003557</t>
  </si>
  <si>
    <t>ICIC0003558</t>
  </si>
  <si>
    <t>ICIC0003560</t>
  </si>
  <si>
    <t>ICIC0003571</t>
  </si>
  <si>
    <t>ICIC0003574</t>
  </si>
  <si>
    <t>ICIC0003576</t>
  </si>
  <si>
    <t>ICIC0003578</t>
  </si>
  <si>
    <t>ICIC0003579</t>
  </si>
  <si>
    <t>ICIC0003582</t>
  </si>
  <si>
    <t>ICIC0003583</t>
  </si>
  <si>
    <t>ICIC0003591</t>
  </si>
  <si>
    <t>ICIC0003593</t>
  </si>
  <si>
    <t>ICIC0003595</t>
  </si>
  <si>
    <t>ICIC0003604</t>
  </si>
  <si>
    <t>ICIC0003607</t>
  </si>
  <si>
    <t>ICIC0003612</t>
  </si>
  <si>
    <t>ICIC0003613</t>
  </si>
  <si>
    <t>ICIC0003614</t>
  </si>
  <si>
    <t>ICIC0003617</t>
  </si>
  <si>
    <t>ICIC0003626</t>
  </si>
  <si>
    <t>ICIC0003627</t>
  </si>
  <si>
    <t>ICIC0003628</t>
  </si>
  <si>
    <t>ICIC0003629</t>
  </si>
  <si>
    <t>ICIC0003630</t>
  </si>
  <si>
    <t>ICIC0003632</t>
  </si>
  <si>
    <t>ICIC0003635</t>
  </si>
  <si>
    <t>ICIC0003636</t>
  </si>
  <si>
    <t>ICIC0003637</t>
  </si>
  <si>
    <t>ICIC0003639</t>
  </si>
  <si>
    <t>ICIC0003640</t>
  </si>
  <si>
    <t>ICIC0003644</t>
  </si>
  <si>
    <t>ICIC0003646</t>
  </si>
  <si>
    <t>ICIC0003647</t>
  </si>
  <si>
    <t>ICIC0003648</t>
  </si>
  <si>
    <t>ICIC0003649</t>
  </si>
  <si>
    <t>ICIC0003652</t>
  </si>
  <si>
    <t>ICIC0003653</t>
  </si>
  <si>
    <t>ICIC0003654</t>
  </si>
  <si>
    <t>ICIC0003655</t>
  </si>
  <si>
    <t>ICIC0003657</t>
  </si>
  <si>
    <t>ICIC0003659</t>
  </si>
  <si>
    <t>ICIC0003660</t>
  </si>
  <si>
    <t>ICIC0003661</t>
  </si>
  <si>
    <t>ICIC0003662</t>
  </si>
  <si>
    <t>ICIC0003663</t>
  </si>
  <si>
    <t>ICIC0003665</t>
  </si>
  <si>
    <t>ICIC0003666</t>
  </si>
  <si>
    <t>ICIC0003670</t>
  </si>
  <si>
    <t>ICIC0003671</t>
  </si>
  <si>
    <t>ICIC0003673</t>
  </si>
  <si>
    <t>ICIC0003689</t>
  </si>
  <si>
    <t>ICIC0003704</t>
  </si>
  <si>
    <t>ICIC0003705</t>
  </si>
  <si>
    <t>ICIC0003706</t>
  </si>
  <si>
    <t>ICIC0003707</t>
  </si>
  <si>
    <t>ICIC0003708</t>
  </si>
  <si>
    <t>ICIC0003713</t>
  </si>
  <si>
    <t>ICIC0003954</t>
  </si>
  <si>
    <t>ICIC000MPSA</t>
  </si>
  <si>
    <t>ICIC00ABWCC</t>
  </si>
  <si>
    <t>ICIC00ADCCB</t>
  </si>
  <si>
    <t>ICIC00CMCBL</t>
  </si>
  <si>
    <t>ICIC00KNSBL</t>
  </si>
  <si>
    <t>ICIC00LKUCB</t>
  </si>
  <si>
    <t>ICIC00LMNSB</t>
  </si>
  <si>
    <t>ICIC00MAUCB</t>
  </si>
  <si>
    <t>ICIC00MNSBL</t>
  </si>
  <si>
    <t>ICIC00SSBLI</t>
  </si>
  <si>
    <t>ICIC00SUCBO</t>
  </si>
  <si>
    <t>ICIC00TUCBL</t>
  </si>
  <si>
    <t>IBKL0001615</t>
  </si>
  <si>
    <t>IBKL0001694</t>
  </si>
  <si>
    <t>IBKL0001696</t>
  </si>
  <si>
    <t>IBKL0001770</t>
  </si>
  <si>
    <t>IBKL0001779</t>
  </si>
  <si>
    <t>IBKL0001801</t>
  </si>
  <si>
    <t>IBKL0001812</t>
  </si>
  <si>
    <t>IBKL0001815</t>
  </si>
  <si>
    <t>IBKL0001816</t>
  </si>
  <si>
    <t>IBKL0001818</t>
  </si>
  <si>
    <t>IBKL0001824</t>
  </si>
  <si>
    <t>IBKL0001826</t>
  </si>
  <si>
    <t>IBKL0001852</t>
  </si>
  <si>
    <t>IBKL0001855</t>
  </si>
  <si>
    <t>IBKL0001857</t>
  </si>
  <si>
    <t>IBKL0001860</t>
  </si>
  <si>
    <t>IBKL0001868</t>
  </si>
  <si>
    <t>IBKL0001875</t>
  </si>
  <si>
    <t>IBKL0001892</t>
  </si>
  <si>
    <t>IBKL0001893</t>
  </si>
  <si>
    <t>IBKL0001903</t>
  </si>
  <si>
    <t>IBKL0001908</t>
  </si>
  <si>
    <t>IBKL0001924</t>
  </si>
  <si>
    <t>IBKL0001930</t>
  </si>
  <si>
    <t>IBKL0001932</t>
  </si>
  <si>
    <t>IBKL0001941</t>
  </si>
  <si>
    <t>IBKL0001949</t>
  </si>
  <si>
    <t>IBKL0001956</t>
  </si>
  <si>
    <t>IBKL0001957</t>
  </si>
  <si>
    <t>IBKL0001958</t>
  </si>
  <si>
    <t>IBKL0001959</t>
  </si>
  <si>
    <t>IBKL0001962</t>
  </si>
  <si>
    <t>IBKL0001963</t>
  </si>
  <si>
    <t>IBKL0001968</t>
  </si>
  <si>
    <t>IBKL0001969</t>
  </si>
  <si>
    <t>IBKL0001973</t>
  </si>
  <si>
    <t>IBKL0001974</t>
  </si>
  <si>
    <t>IBKL0001976</t>
  </si>
  <si>
    <t>IBKL0001979</t>
  </si>
  <si>
    <t>IBKL0001981</t>
  </si>
  <si>
    <t>IBKL0001986</t>
  </si>
  <si>
    <t>IBKL0001987</t>
  </si>
  <si>
    <t>IBKL0001998</t>
  </si>
  <si>
    <t>IBKL0001999</t>
  </si>
  <si>
    <t>IBKL0002000</t>
  </si>
  <si>
    <t>IBKL0002009</t>
  </si>
  <si>
    <t>IBKL0002010</t>
  </si>
  <si>
    <t>IBKL0002016</t>
  </si>
  <si>
    <t>IBKL0002017</t>
  </si>
  <si>
    <t>IBKL0002021</t>
  </si>
  <si>
    <t>IBKL0002025</t>
  </si>
  <si>
    <t>IBKL0002026</t>
  </si>
  <si>
    <t>IBKL0002033</t>
  </si>
  <si>
    <t>IBKL0002034</t>
  </si>
  <si>
    <t>IBKL0002035</t>
  </si>
  <si>
    <t>IBKL0002049</t>
  </si>
  <si>
    <t>IBKL0009011</t>
  </si>
  <si>
    <t>IBKL0009990</t>
  </si>
  <si>
    <t>IBKL00410V1</t>
  </si>
  <si>
    <t>IBKL00410V2</t>
  </si>
  <si>
    <t>IBKL00410V3</t>
  </si>
  <si>
    <t>IBKL00410V4</t>
  </si>
  <si>
    <t>IBKL00410V5</t>
  </si>
  <si>
    <t>IBKL00410V6</t>
  </si>
  <si>
    <t>IBKL00410V7</t>
  </si>
  <si>
    <t>IBKL0041SSB</t>
  </si>
  <si>
    <t>IBKL0052JMM</t>
  </si>
  <si>
    <t>IBKL01081GG</t>
  </si>
  <si>
    <t>IBKL0116HSB</t>
  </si>
  <si>
    <t>IBKL01341UB</t>
  </si>
  <si>
    <t>IBKL0451JMB</t>
  </si>
  <si>
    <t>IBKL0463DYP</t>
  </si>
  <si>
    <t>IBKL0470KRS</t>
  </si>
  <si>
    <t>IBKL0470KSB</t>
  </si>
  <si>
    <t>IBKL0470PSB</t>
  </si>
  <si>
    <t>IBKL0478LOK</t>
  </si>
  <si>
    <t>IBKL0478MCB</t>
  </si>
  <si>
    <t>IBKL0538SAH</t>
  </si>
  <si>
    <t>IDIB000A179</t>
  </si>
  <si>
    <t>IDIB000A180</t>
  </si>
  <si>
    <t>IDIB000B174</t>
  </si>
  <si>
    <t>IDIB000C163</t>
  </si>
  <si>
    <t>IDIB000C164</t>
  </si>
  <si>
    <t>IDIB000E042</t>
  </si>
  <si>
    <t>IDIB000G113</t>
  </si>
  <si>
    <t>IDIB000G114</t>
  </si>
  <si>
    <t>IDIB000H053</t>
  </si>
  <si>
    <t>IDIB000K274</t>
  </si>
  <si>
    <t>IDIB000R098</t>
  </si>
  <si>
    <t>IDIB000R099</t>
  </si>
  <si>
    <t>IDIB000S265</t>
  </si>
  <si>
    <t>IDIB000S266</t>
  </si>
  <si>
    <t>IDIB000W018</t>
  </si>
  <si>
    <t>IOBA0003705</t>
  </si>
  <si>
    <t>IOBA0003715</t>
  </si>
  <si>
    <t>IOBA0003733</t>
  </si>
  <si>
    <t>IOBA0003749</t>
  </si>
  <si>
    <t>IOBA0003751</t>
  </si>
  <si>
    <t>IOBA0003752</t>
  </si>
  <si>
    <t>IOBA0003753</t>
  </si>
  <si>
    <t>IOBA0003754</t>
  </si>
  <si>
    <t>IOBA0003755</t>
  </si>
  <si>
    <t>IOBA0003756</t>
  </si>
  <si>
    <t>IOBA0003757</t>
  </si>
  <si>
    <t>IOBA0003758</t>
  </si>
  <si>
    <t>IOBA0003759</t>
  </si>
  <si>
    <t>IOBA0003760</t>
  </si>
  <si>
    <t>IOBA0003761</t>
  </si>
  <si>
    <t>IOBA0003762</t>
  </si>
  <si>
    <t>IOBA0003763</t>
  </si>
  <si>
    <t>INDB0000741</t>
  </si>
  <si>
    <t>INDB0000746</t>
  </si>
  <si>
    <t>INDB0000755</t>
  </si>
  <si>
    <t>INDB0000758</t>
  </si>
  <si>
    <t>INDB0000759</t>
  </si>
  <si>
    <t>INDB0000760</t>
  </si>
  <si>
    <t>INDB0000761</t>
  </si>
  <si>
    <t>INDB0000762</t>
  </si>
  <si>
    <t>INDB0000763</t>
  </si>
  <si>
    <t>INDB0000764</t>
  </si>
  <si>
    <t>INDB0000765</t>
  </si>
  <si>
    <t>INDB0000766</t>
  </si>
  <si>
    <t>INDB0000767</t>
  </si>
  <si>
    <t>INDB0000768</t>
  </si>
  <si>
    <t>INDB0000769</t>
  </si>
  <si>
    <t>INDB0000770</t>
  </si>
  <si>
    <t>INDB0000771</t>
  </si>
  <si>
    <t>INDB0000780</t>
  </si>
  <si>
    <t>INDB0000781</t>
  </si>
  <si>
    <t>INDB0000782</t>
  </si>
  <si>
    <t>INDB0000790</t>
  </si>
  <si>
    <t>INDB0000792</t>
  </si>
  <si>
    <t>INDB0000793</t>
  </si>
  <si>
    <t>INDB0000796</t>
  </si>
  <si>
    <t>INDB0000798</t>
  </si>
  <si>
    <t>INDB0000804</t>
  </si>
  <si>
    <t>INDB0NNCB01</t>
  </si>
  <si>
    <t>INDB0NNCB02</t>
  </si>
  <si>
    <t>INDB0SCSC07</t>
  </si>
  <si>
    <t>KARB0000176</t>
  </si>
  <si>
    <t>KARB0000349</t>
  </si>
  <si>
    <t>KARB0000374</t>
  </si>
  <si>
    <t>KARB0000375</t>
  </si>
  <si>
    <t>KARB0000390</t>
  </si>
  <si>
    <t>KARB0000392</t>
  </si>
  <si>
    <t>KARB0000588</t>
  </si>
  <si>
    <t>KARB0000592</t>
  </si>
  <si>
    <t>KARB0000593</t>
  </si>
  <si>
    <t>KARB0000596</t>
  </si>
  <si>
    <t>KARB0000597</t>
  </si>
  <si>
    <t>KARB0000598</t>
  </si>
  <si>
    <t>KARB0000617</t>
  </si>
  <si>
    <t>KARB0000619</t>
  </si>
  <si>
    <t>KARB0000650</t>
  </si>
  <si>
    <t>KARB0000699</t>
  </si>
  <si>
    <t>KARB0000850</t>
  </si>
  <si>
    <t>KARB0000952</t>
  </si>
  <si>
    <t>KVBL0001345</t>
  </si>
  <si>
    <t>KVBL0001347</t>
  </si>
  <si>
    <t>KVBL0001788</t>
  </si>
  <si>
    <t>KVBL0001789</t>
  </si>
  <si>
    <t>KVBL0001790</t>
  </si>
  <si>
    <t>KVBL0001791</t>
  </si>
  <si>
    <t>KVBL0001792</t>
  </si>
  <si>
    <t>KVBL0001793</t>
  </si>
  <si>
    <t>KVBL0001794</t>
  </si>
  <si>
    <t>KVBL0001795</t>
  </si>
  <si>
    <t>KVBL0001796</t>
  </si>
  <si>
    <t>KVBL0001797</t>
  </si>
  <si>
    <t>KVBL0003116</t>
  </si>
  <si>
    <t>KVBL0004117</t>
  </si>
  <si>
    <t>KVBL0004118</t>
  </si>
  <si>
    <t>KVBL0004503</t>
  </si>
  <si>
    <t>KVBL0004848</t>
  </si>
  <si>
    <t>KKBK0006584</t>
  </si>
  <si>
    <t>KKBK0NSBM01</t>
  </si>
  <si>
    <t>MCBL0960034</t>
  </si>
  <si>
    <t>NKGS0000094</t>
  </si>
  <si>
    <t>NKGS0000095</t>
  </si>
  <si>
    <t>NKGS0000096</t>
  </si>
  <si>
    <t>ORBC0102120</t>
  </si>
  <si>
    <t>ORBC0102121</t>
  </si>
  <si>
    <t>ORBC0102122</t>
  </si>
  <si>
    <t>ORBC0102123</t>
  </si>
  <si>
    <t>ORBC0102124</t>
  </si>
  <si>
    <t>ORBC0102125</t>
  </si>
  <si>
    <t>PJSB0000043</t>
  </si>
  <si>
    <t>PJSB0000044</t>
  </si>
  <si>
    <t>PJSB0000045</t>
  </si>
  <si>
    <t>PJSB0000046</t>
  </si>
  <si>
    <t>PJSB0000047</t>
  </si>
  <si>
    <t>PMCB0000059</t>
  </si>
  <si>
    <t>PMCB0000502</t>
  </si>
  <si>
    <t>PMCB0000512</t>
  </si>
  <si>
    <t>PMCB0000513</t>
  </si>
  <si>
    <t>PSIB0021338</t>
  </si>
  <si>
    <t>PSIB0021397</t>
  </si>
  <si>
    <t>PSIB0021406</t>
  </si>
  <si>
    <t>PSIB0021407</t>
  </si>
  <si>
    <t>PSIB0021408</t>
  </si>
  <si>
    <t>PSIB0021414</t>
  </si>
  <si>
    <t>PSIB0021431</t>
  </si>
  <si>
    <t>PSIB0021433</t>
  </si>
  <si>
    <t>PSIB0021435</t>
  </si>
  <si>
    <t>PSIB0021437</t>
  </si>
  <si>
    <t>PSIB0021442</t>
  </si>
  <si>
    <t>PSIB0021445</t>
  </si>
  <si>
    <t>PSIB0021448</t>
  </si>
  <si>
    <t>PSIB0021452</t>
  </si>
  <si>
    <t>PSIB0021464</t>
  </si>
  <si>
    <t>PSIB0021466</t>
  </si>
  <si>
    <t>PSIB0021469</t>
  </si>
  <si>
    <t>PSIB0021470</t>
  </si>
  <si>
    <t>PSIB0021471</t>
  </si>
  <si>
    <t>PSIB0021473</t>
  </si>
  <si>
    <t>PSIB0021474</t>
  </si>
  <si>
    <t>PSIB0021475</t>
  </si>
  <si>
    <t>PSIB0021478</t>
  </si>
  <si>
    <t>PSIB0021479</t>
  </si>
  <si>
    <t>PSIB0021482</t>
  </si>
  <si>
    <t>PSIB0021484</t>
  </si>
  <si>
    <t>PSIB0021486</t>
  </si>
  <si>
    <t>PSIB0021487</t>
  </si>
  <si>
    <t>PSIB0021488</t>
  </si>
  <si>
    <t>PSIB0021490</t>
  </si>
  <si>
    <t>PSIB0021491</t>
  </si>
  <si>
    <t>PSIB0021492</t>
  </si>
  <si>
    <t>PSIB0021493</t>
  </si>
  <si>
    <t>PSIB0021495</t>
  </si>
  <si>
    <t>PSIB0021498</t>
  </si>
  <si>
    <t>PSIB0021499</t>
  </si>
  <si>
    <t>PUNB0521800</t>
  </si>
  <si>
    <t>PUNB0525100</t>
  </si>
  <si>
    <t>PUNB0528700</t>
  </si>
  <si>
    <t>PUNB0530700</t>
  </si>
  <si>
    <t>PUNB0534200</t>
  </si>
  <si>
    <t>PUNB0534300</t>
  </si>
  <si>
    <t>PUNB0534500</t>
  </si>
  <si>
    <t>PUNB0534600</t>
  </si>
  <si>
    <t>PUNB0536800</t>
  </si>
  <si>
    <t>PUNB0537300</t>
  </si>
  <si>
    <t>PUNB0538100</t>
  </si>
  <si>
    <t>PUNB0538200</t>
  </si>
  <si>
    <t>PUNB0538300</t>
  </si>
  <si>
    <t>PUNB0538600</t>
  </si>
  <si>
    <t>PUNB0538700</t>
  </si>
  <si>
    <t>PUNB0539100</t>
  </si>
  <si>
    <t>PUNB0547300</t>
  </si>
  <si>
    <t>PUNB0548500</t>
  </si>
  <si>
    <t>PUNB0555400</t>
  </si>
  <si>
    <t>PUNB0555600</t>
  </si>
  <si>
    <t>PUNB0556000</t>
  </si>
  <si>
    <t>PUNB0559000</t>
  </si>
  <si>
    <t>PUNB0576800</t>
  </si>
  <si>
    <t>PUNB0576900</t>
  </si>
  <si>
    <t>PUNB0585700</t>
  </si>
  <si>
    <t>PUNB0586000</t>
  </si>
  <si>
    <t>PUNB0586100</t>
  </si>
  <si>
    <t>PUNB0586300</t>
  </si>
  <si>
    <t>PUNB0586500</t>
  </si>
  <si>
    <t>PUNB0586800</t>
  </si>
  <si>
    <t>PUNB0586900</t>
  </si>
  <si>
    <t>PUNB0587600</t>
  </si>
  <si>
    <t>PUNB0587700</t>
  </si>
  <si>
    <t>PUNB0588000</t>
  </si>
  <si>
    <t>PUNB0588900</t>
  </si>
  <si>
    <t>PUNB0589100</t>
  </si>
  <si>
    <t>PUNB0589200</t>
  </si>
  <si>
    <t>PUNB0589300</t>
  </si>
  <si>
    <t>PUNB0589400</t>
  </si>
  <si>
    <t>PUNB0589500</t>
  </si>
  <si>
    <t>PUNB0589600</t>
  </si>
  <si>
    <t>PUNB0589900</t>
  </si>
  <si>
    <t>PUNB0590000</t>
  </si>
  <si>
    <t>PUNB0590100</t>
  </si>
  <si>
    <t>PUNB0590500</t>
  </si>
  <si>
    <t>PUNB0590600</t>
  </si>
  <si>
    <t>PUNB0590700</t>
  </si>
  <si>
    <t>PUNB0590800</t>
  </si>
  <si>
    <t>PUNB0590900</t>
  </si>
  <si>
    <t>PUNB0591100</t>
  </si>
  <si>
    <t>PUNB0591400</t>
  </si>
  <si>
    <t>PUNB0591500</t>
  </si>
  <si>
    <t>PUNB0591600</t>
  </si>
  <si>
    <t>PUNB0591700</t>
  </si>
  <si>
    <t>PUNB0591800</t>
  </si>
  <si>
    <t>PUNB0591900</t>
  </si>
  <si>
    <t>PUNB0592800</t>
  </si>
  <si>
    <t>PUNB0592900</t>
  </si>
  <si>
    <t>PUNB0593000</t>
  </si>
  <si>
    <t>PUNB0593100</t>
  </si>
  <si>
    <t>PUNB0593200</t>
  </si>
  <si>
    <t>PUNB0593300</t>
  </si>
  <si>
    <t>PUNB0594000</t>
  </si>
  <si>
    <t>PUNB0594200</t>
  </si>
  <si>
    <t>PUNB0594300</t>
  </si>
  <si>
    <t>PUNB0594400</t>
  </si>
  <si>
    <t>PUNB0594500</t>
  </si>
  <si>
    <t>PUNB0594600</t>
  </si>
  <si>
    <t>PUNB0594700</t>
  </si>
  <si>
    <t>PUNB0594800</t>
  </si>
  <si>
    <t>PUNB0594900</t>
  </si>
  <si>
    <t>PUNB0595200</t>
  </si>
  <si>
    <t>PUNB0595300</t>
  </si>
  <si>
    <t>PUNB0595500</t>
  </si>
  <si>
    <t>PUNB0595600</t>
  </si>
  <si>
    <t>PUNB0595700</t>
  </si>
  <si>
    <t>PUNB0595800</t>
  </si>
  <si>
    <t>PUNB0595900</t>
  </si>
  <si>
    <t>PUNB0596000</t>
  </si>
  <si>
    <t>PUNB0596100</t>
  </si>
  <si>
    <t>PUNB0596200</t>
  </si>
  <si>
    <t>PUNB0596300</t>
  </si>
  <si>
    <t>PUNB0596400</t>
  </si>
  <si>
    <t>PUNB0596500</t>
  </si>
  <si>
    <t>PUNB0596600</t>
  </si>
  <si>
    <t>PUNB0596700</t>
  </si>
  <si>
    <t>PUNB0596800</t>
  </si>
  <si>
    <t>PUNB0596900</t>
  </si>
  <si>
    <t>PUNB0597000</t>
  </si>
  <si>
    <t>PUNB0597100</t>
  </si>
  <si>
    <t>PUNB0597200</t>
  </si>
  <si>
    <t>PUNB0597300</t>
  </si>
  <si>
    <t>PUNB0597400</t>
  </si>
  <si>
    <t>PUNB0597500</t>
  </si>
  <si>
    <t>PUNB0597600</t>
  </si>
  <si>
    <t>PUNB0597800</t>
  </si>
  <si>
    <t>PUNB0598100</t>
  </si>
  <si>
    <t>PUNB0598300</t>
  </si>
  <si>
    <t>PUNB0598400</t>
  </si>
  <si>
    <t>PUNB0598500</t>
  </si>
  <si>
    <t>PUNB0598600</t>
  </si>
  <si>
    <t>PUNB0598700</t>
  </si>
  <si>
    <t>PUNB0598800</t>
  </si>
  <si>
    <t>PUNB0598900</t>
  </si>
  <si>
    <t>PUNB0599100</t>
  </si>
  <si>
    <t>PUNB0599200</t>
  </si>
  <si>
    <t>PUNB0599300</t>
  </si>
  <si>
    <t>PUNB0599400</t>
  </si>
  <si>
    <t>PUNB0599500</t>
  </si>
  <si>
    <t>PUNB0599600</t>
  </si>
  <si>
    <t>PUNB0599900</t>
  </si>
  <si>
    <t>PUNB0690200</t>
  </si>
  <si>
    <t>PUNB0729400</t>
  </si>
  <si>
    <t>PUNB0735800</t>
  </si>
  <si>
    <t>PUNB0764900</t>
  </si>
  <si>
    <t>PUNB0803000</t>
  </si>
  <si>
    <t>PUNB0803300</t>
  </si>
  <si>
    <t>PUNB0803400</t>
  </si>
  <si>
    <t>PUNB0803800</t>
  </si>
  <si>
    <t>PUNB0804400</t>
  </si>
  <si>
    <t>PUNB0804500</t>
  </si>
  <si>
    <t>PUNB0804800</t>
  </si>
  <si>
    <t>PUNB0805300</t>
  </si>
  <si>
    <t>PUNB0809300</t>
  </si>
  <si>
    <t>PUNB0989400</t>
  </si>
  <si>
    <t>PUNB0993800</t>
  </si>
  <si>
    <t>PUNB0995100</t>
  </si>
  <si>
    <t>PUNB0995200</t>
  </si>
  <si>
    <t>PUNB0996000</t>
  </si>
  <si>
    <t>PUNB0996100</t>
  </si>
  <si>
    <t>PUNB0996600</t>
  </si>
  <si>
    <t>PUNB0997100</t>
  </si>
  <si>
    <t>PUNB0998000</t>
  </si>
  <si>
    <t>PUNB0998600</t>
  </si>
  <si>
    <t>PUNB0998700</t>
  </si>
  <si>
    <t>PUNB0998900</t>
  </si>
  <si>
    <t>PUNB0999000</t>
  </si>
  <si>
    <t>PUNB0999100</t>
  </si>
  <si>
    <t>PUNB0999200</t>
  </si>
  <si>
    <t>PUNB0999300</t>
  </si>
  <si>
    <t>PUNB0999400</t>
  </si>
  <si>
    <t>PUNB0999500</t>
  </si>
  <si>
    <t>RBIS0SAMADN</t>
  </si>
  <si>
    <t>SIBL0000906</t>
  </si>
  <si>
    <t>SIBL0000909</t>
  </si>
  <si>
    <t>SIBL0000911</t>
  </si>
  <si>
    <t>SIBL0000913</t>
  </si>
  <si>
    <t>SIBL0000914</t>
  </si>
  <si>
    <t>TMBL0000433</t>
  </si>
  <si>
    <t>BCBM0000067</t>
  </si>
  <si>
    <t>BCBM0000068</t>
  </si>
  <si>
    <t>BCBM0000069</t>
  </si>
  <si>
    <t>FDRL0000315</t>
  </si>
  <si>
    <t>FDRL0002179</t>
  </si>
  <si>
    <t>FDRL0002198</t>
  </si>
  <si>
    <t>FDRL0002204</t>
  </si>
  <si>
    <t>FDRL0002205</t>
  </si>
  <si>
    <t>FDRL0002255</t>
  </si>
  <si>
    <t>FDRL0002260</t>
  </si>
  <si>
    <t>FDRL0002262</t>
  </si>
  <si>
    <t>FDRL0002263</t>
  </si>
  <si>
    <t>FDRL0002264</t>
  </si>
  <si>
    <t>FDRL0002265</t>
  </si>
  <si>
    <t>FDRL0002280</t>
  </si>
  <si>
    <t>JAKA0ABHAMA</t>
  </si>
  <si>
    <t>JAKA0BALLAH</t>
  </si>
  <si>
    <t>JAKA0BHARGI</t>
  </si>
  <si>
    <t>JAKA0BHATAA</t>
  </si>
  <si>
    <t>JAKA0CHOHAN</t>
  </si>
  <si>
    <t>JAKA0DANGRI</t>
  </si>
  <si>
    <t>JAKA0GHOUMA</t>
  </si>
  <si>
    <t>JAKA0JKBCCB</t>
  </si>
  <si>
    <t>JAKA0KALLAR</t>
  </si>
  <si>
    <t>JAKA0KARIMA</t>
  </si>
  <si>
    <t>JAKA0KRALPR</t>
  </si>
  <si>
    <t>JAKA0MANTAL</t>
  </si>
  <si>
    <t>JAKA0PAHROO</t>
  </si>
  <si>
    <t>JAKA0PARGAM</t>
  </si>
  <si>
    <t>JAKA0PARNEW</t>
  </si>
  <si>
    <t>JAKA0ROOPNA</t>
  </si>
  <si>
    <t>JAKA0SAINIK</t>
  </si>
  <si>
    <t>JAKA0SATHRA</t>
  </si>
  <si>
    <t>JAKA0SHADPR</t>
  </si>
  <si>
    <t>JAKA0SHUHAM</t>
  </si>
  <si>
    <t>JAKA0TRINAG</t>
  </si>
  <si>
    <t>KJSB0000213</t>
  </si>
  <si>
    <t>NTBL0NAI999</t>
  </si>
  <si>
    <t>NTBL0TAP122</t>
  </si>
  <si>
    <t>SRCB0LUB262</t>
  </si>
  <si>
    <t>SRCB0SSB001</t>
  </si>
  <si>
    <t>SRCB0SSB002</t>
  </si>
  <si>
    <t>SRCB0SSB003</t>
  </si>
  <si>
    <t>SRCB0SSB004</t>
  </si>
  <si>
    <t>SRCB0SSB005</t>
  </si>
  <si>
    <t>SRCB0SSB006</t>
  </si>
  <si>
    <t>SRCB0SSB007</t>
  </si>
  <si>
    <t>SRCB0SSB008</t>
  </si>
  <si>
    <t>SRCB0SSB009</t>
  </si>
  <si>
    <t>SRCB0SSB010</t>
  </si>
  <si>
    <t>SRCB0SSB011</t>
  </si>
  <si>
    <t>SRCB0SSB012</t>
  </si>
  <si>
    <t>SRCB0SSB013</t>
  </si>
  <si>
    <t>SRCB0SSB014</t>
  </si>
  <si>
    <t>SRCB0SSB015</t>
  </si>
  <si>
    <t>SRCB0SSB016</t>
  </si>
  <si>
    <t>SRCB0SSB017</t>
  </si>
  <si>
    <t>SRCB0SSB018</t>
  </si>
  <si>
    <t>SRCB0SSB019</t>
  </si>
  <si>
    <t>SRCB0SSB020</t>
  </si>
  <si>
    <t>SVCB0000122</t>
  </si>
  <si>
    <t>SVCB0000123</t>
  </si>
  <si>
    <t>SVCB0000124</t>
  </si>
  <si>
    <t>SVCB0000133</t>
  </si>
  <si>
    <t>SVCB0000140</t>
  </si>
  <si>
    <t>SVCB0000172</t>
  </si>
  <si>
    <t>SVCB0000252</t>
  </si>
  <si>
    <t>SVCB0004008</t>
  </si>
  <si>
    <t>SVCB0006016</t>
  </si>
  <si>
    <t>SVCB0012003</t>
  </si>
  <si>
    <t>SVCB0012004</t>
  </si>
  <si>
    <t>SVCB0016019</t>
  </si>
  <si>
    <t>SVCB0016020</t>
  </si>
  <si>
    <t>SVCB0030013</t>
  </si>
  <si>
    <t>SVCB0045002</t>
  </si>
  <si>
    <t>SVCB0045003</t>
  </si>
  <si>
    <t>SVCB0045004</t>
  </si>
  <si>
    <t>SPCB0251026</t>
  </si>
  <si>
    <t>TNSC0010000</t>
  </si>
  <si>
    <t>TNSC0010100</t>
  </si>
  <si>
    <t>TNSC0010200</t>
  </si>
  <si>
    <t>TNSC0010300</t>
  </si>
  <si>
    <t>TNSC0010400</t>
  </si>
  <si>
    <t>TNSC0010500</t>
  </si>
  <si>
    <t>TNSC0010600</t>
  </si>
  <si>
    <t>TNSC0010700</t>
  </si>
  <si>
    <t>TNSC0010800</t>
  </si>
  <si>
    <t>TNSC0010900</t>
  </si>
  <si>
    <t>TNSC0011000</t>
  </si>
  <si>
    <t>TNSC0011100</t>
  </si>
  <si>
    <t>TNSC0011200</t>
  </si>
  <si>
    <t>TNSC0011300</t>
  </si>
  <si>
    <t>TNSC0011400</t>
  </si>
  <si>
    <t>TNSC0011500</t>
  </si>
  <si>
    <t>TNSC0011600</t>
  </si>
  <si>
    <t>TNSC0011700</t>
  </si>
  <si>
    <t>TNSC0011800</t>
  </si>
  <si>
    <t>TNSC0011900</t>
  </si>
  <si>
    <t>TNSC0012000</t>
  </si>
  <si>
    <t>TNSC0012100</t>
  </si>
  <si>
    <t>TNSC0012200</t>
  </si>
  <si>
    <t>TNSC00ROUTE</t>
  </si>
  <si>
    <t>TNSC0160101</t>
  </si>
  <si>
    <t>TJSB0000120</t>
  </si>
  <si>
    <t>TJSB0000126</t>
  </si>
  <si>
    <t>TJSB0000127</t>
  </si>
  <si>
    <t>TJSB0000128</t>
  </si>
  <si>
    <t>TJSB0000129</t>
  </si>
  <si>
    <t>TJSB0000130</t>
  </si>
  <si>
    <t>WBSC0DJCB09</t>
  </si>
  <si>
    <t>WBSC0DJCB10</t>
  </si>
  <si>
    <t>WBSC0DJCB11</t>
  </si>
  <si>
    <t>WBSC0JCCB18</t>
  </si>
  <si>
    <t>WBSC0JCCB19</t>
  </si>
  <si>
    <t>WBSC0JCCB20</t>
  </si>
  <si>
    <t>UCBA0003094</t>
  </si>
  <si>
    <t>UCBA0003140</t>
  </si>
  <si>
    <t>UCBA0003154</t>
  </si>
  <si>
    <t>UCBA0003162</t>
  </si>
  <si>
    <t>UCBA0003186</t>
  </si>
  <si>
    <t>UCBA0003199</t>
  </si>
  <si>
    <t>UCBA0003217</t>
  </si>
  <si>
    <t>UCBA0003228</t>
  </si>
  <si>
    <t>UCBA0003229</t>
  </si>
  <si>
    <t>UCBA0003230</t>
  </si>
  <si>
    <t>UCBA0003232</t>
  </si>
  <si>
    <t>UCBA0003239</t>
  </si>
  <si>
    <t>UCBA0003240</t>
  </si>
  <si>
    <t>UCBA0003242</t>
  </si>
  <si>
    <t>UCBA0003244</t>
  </si>
  <si>
    <t>UCBA0003245</t>
  </si>
  <si>
    <t>UCBA0003246</t>
  </si>
  <si>
    <t>UCBA0003248</t>
  </si>
  <si>
    <t>UCBA0003249</t>
  </si>
  <si>
    <t>UCBA0003250</t>
  </si>
  <si>
    <t>UCBA0003252</t>
  </si>
  <si>
    <t>UCBA0003254</t>
  </si>
  <si>
    <t>UCBA0003255</t>
  </si>
  <si>
    <t>UCBA0003256</t>
  </si>
  <si>
    <t>UCBA0003257</t>
  </si>
  <si>
    <t>UCBA0003258</t>
  </si>
  <si>
    <t>UCBA0003259</t>
  </si>
  <si>
    <t>UCBA0003260</t>
  </si>
  <si>
    <t>UCBA0003261</t>
  </si>
  <si>
    <t>UCBA0003263</t>
  </si>
  <si>
    <t>UCBA0003264</t>
  </si>
  <si>
    <t>UBIN0573752</t>
  </si>
  <si>
    <t>UBIN0573761</t>
  </si>
  <si>
    <t>UBIN0574228</t>
  </si>
  <si>
    <t>UBIN0574538</t>
  </si>
  <si>
    <t>UBIN0575208</t>
  </si>
  <si>
    <t>UBIN0575216</t>
  </si>
  <si>
    <t>UBIN0575259</t>
  </si>
  <si>
    <t>UBIN0575267</t>
  </si>
  <si>
    <t>UBIN0575275</t>
  </si>
  <si>
    <t>UBIN0575283</t>
  </si>
  <si>
    <t>UBIN0575305</t>
  </si>
  <si>
    <t>UBIN0575313</t>
  </si>
  <si>
    <t>UBIN0575321</t>
  </si>
  <si>
    <t>UBIN0575330</t>
  </si>
  <si>
    <t>UBIN0575348</t>
  </si>
  <si>
    <t>UBIN0575356</t>
  </si>
  <si>
    <t>UBIN0575364</t>
  </si>
  <si>
    <t>UBIN0575375</t>
  </si>
  <si>
    <t>UBIN0575381</t>
  </si>
  <si>
    <t>UBIN0575399</t>
  </si>
  <si>
    <t>UBIN0575402</t>
  </si>
  <si>
    <t>UBIN0575411</t>
  </si>
  <si>
    <t>UBIN0575429</t>
  </si>
  <si>
    <t>UBIN0575437</t>
  </si>
  <si>
    <t>UBIN0575445</t>
  </si>
  <si>
    <t>UBIN0575453</t>
  </si>
  <si>
    <t>UBIN0575461</t>
  </si>
  <si>
    <t>UBIN0575470</t>
  </si>
  <si>
    <t>UBIN0575488</t>
  </si>
  <si>
    <t>UBIN0575500</t>
  </si>
  <si>
    <t>UBIN0575518</t>
  </si>
  <si>
    <t>UBIN0575526</t>
  </si>
  <si>
    <t>UBIN0575534</t>
  </si>
  <si>
    <t>UBIN0575542</t>
  </si>
  <si>
    <t>UBIN0575551</t>
  </si>
  <si>
    <t>UBIN0575569</t>
  </si>
  <si>
    <t>UBIN0575577</t>
  </si>
  <si>
    <t>UBIN0575585</t>
  </si>
  <si>
    <t>UBIN0575593</t>
  </si>
  <si>
    <t>UBIN0575607</t>
  </si>
  <si>
    <t>UBIN0575615</t>
  </si>
  <si>
    <t>UTBI0JMDY19</t>
  </si>
  <si>
    <t>UTBI0NGO889</t>
  </si>
  <si>
    <t>UTBI0ONG884</t>
  </si>
  <si>
    <t>UTBI0SETR49</t>
  </si>
  <si>
    <t>UTBI0SISP03</t>
  </si>
  <si>
    <t>UTBI0SMGP02</t>
  </si>
  <si>
    <t>VIJB0001537</t>
  </si>
  <si>
    <t>VIJB0001539</t>
  </si>
  <si>
    <t>VIJB0001540</t>
  </si>
  <si>
    <t>VIJB0001541</t>
  </si>
  <si>
    <t>VIJB0001542</t>
  </si>
  <si>
    <t>VIJB0001543</t>
  </si>
  <si>
    <t>VIJB0001544</t>
  </si>
  <si>
    <t>VIJB0001545</t>
  </si>
  <si>
    <t>VIJB0002106</t>
  </si>
  <si>
    <t>VIJB0002114</t>
  </si>
  <si>
    <t>VIJB0003103</t>
  </si>
  <si>
    <t>VIJB0003104</t>
  </si>
  <si>
    <t>VIJB0003105</t>
  </si>
  <si>
    <t>VIJB0004144</t>
  </si>
  <si>
    <t>VIJB0004145</t>
  </si>
  <si>
    <t>VIJB0004146</t>
  </si>
  <si>
    <t>VIJB0004149</t>
  </si>
  <si>
    <t>VIJB0004150</t>
  </si>
  <si>
    <t>VIJB0004151</t>
  </si>
  <si>
    <t>VIJB0004155</t>
  </si>
  <si>
    <t>VIJB0005121</t>
  </si>
  <si>
    <t>VIJB0005134</t>
  </si>
  <si>
    <t>VIJB0005135</t>
  </si>
  <si>
    <t>VIJB0005137</t>
  </si>
  <si>
    <t>VIJB0005138</t>
  </si>
  <si>
    <t>VIJB0006072</t>
  </si>
  <si>
    <t>VIJB0006522</t>
  </si>
  <si>
    <t>VIJB0006524</t>
  </si>
  <si>
    <t>VIJB0006525</t>
  </si>
  <si>
    <t>VIJB0006526</t>
  </si>
  <si>
    <t>VIJB0006527</t>
  </si>
  <si>
    <t>VIJB0006528</t>
  </si>
  <si>
    <t>VIJB0006529</t>
  </si>
  <si>
    <t>VIJB0007041</t>
  </si>
  <si>
    <t>VIJB0007044</t>
  </si>
  <si>
    <t>VIJB0007045</t>
  </si>
  <si>
    <t>VIJB0007046</t>
  </si>
  <si>
    <t>VIJB0007243</t>
  </si>
  <si>
    <t>VIJB0007244</t>
  </si>
  <si>
    <t>VIJB0007380</t>
  </si>
  <si>
    <t>VIJB0007391</t>
  </si>
  <si>
    <t>VIJB0007415</t>
  </si>
  <si>
    <t>VIJB0007416</t>
  </si>
  <si>
    <t>VIJB0007417</t>
  </si>
  <si>
    <t>VIJB0007418</t>
  </si>
  <si>
    <t>VIJB0007667</t>
  </si>
  <si>
    <t>VIJB0007668</t>
  </si>
  <si>
    <t>VIJB0008019</t>
  </si>
  <si>
    <t>VIJB0008329</t>
  </si>
  <si>
    <t>VIJB0008330</t>
  </si>
  <si>
    <t>VIJB0008438</t>
  </si>
  <si>
    <t>VIJB0008439</t>
  </si>
  <si>
    <t>VIJB0008440</t>
  </si>
  <si>
    <t>YESB0000555</t>
  </si>
  <si>
    <t>YESB0000606</t>
  </si>
  <si>
    <t>YESB0000608</t>
  </si>
  <si>
    <t>YESB0000609</t>
  </si>
  <si>
    <t>YESB0000610</t>
  </si>
  <si>
    <t>YESB0000611</t>
  </si>
  <si>
    <t>YESB0000613</t>
  </si>
  <si>
    <t>YESB0000614</t>
  </si>
  <si>
    <t>YESB0000615</t>
  </si>
  <si>
    <t>YESB0000616</t>
  </si>
  <si>
    <t>YESB0000617</t>
  </si>
  <si>
    <t>YESB0000618</t>
  </si>
  <si>
    <t>YESB0000621</t>
  </si>
  <si>
    <t>YESB0000624</t>
  </si>
  <si>
    <t>YESB0000627</t>
  </si>
  <si>
    <t>YESB0000628</t>
  </si>
  <si>
    <t>YESB0000629</t>
  </si>
  <si>
    <t>YESB0000631</t>
  </si>
  <si>
    <t>YESB0000633</t>
  </si>
  <si>
    <t>YESB0000634</t>
  </si>
  <si>
    <t>YESB0000637</t>
  </si>
  <si>
    <t>YESB0000638</t>
  </si>
  <si>
    <t>YESB0000641</t>
  </si>
  <si>
    <t>YESB0MAB016</t>
  </si>
  <si>
    <t>YESB0MAB017</t>
  </si>
  <si>
    <t>YESB0PUCB14</t>
  </si>
  <si>
    <t>YESB0UMA007</t>
  </si>
  <si>
    <t>APBL0009020</t>
  </si>
  <si>
    <t>APBL0009021</t>
  </si>
  <si>
    <t>CLBL0000038</t>
  </si>
  <si>
    <t>CLBL0000039</t>
  </si>
  <si>
    <t>JSBP0000047</t>
  </si>
  <si>
    <t>KAIJ0000045</t>
  </si>
  <si>
    <t>GSCB0UBMCBL</t>
  </si>
  <si>
    <t>GSCB0UGVNBL</t>
  </si>
  <si>
    <t>GSCB0UHALOL</t>
  </si>
  <si>
    <t>GSCB0UPMCBL</t>
  </si>
  <si>
    <t>GSCB0USATHM</t>
  </si>
  <si>
    <t>GSCB0USAVAR</t>
  </si>
  <si>
    <t>GSCB0USRDAR</t>
  </si>
  <si>
    <t>GSCB0UTBSBL</t>
  </si>
  <si>
    <t>GSCB0UTHNBL</t>
  </si>
  <si>
    <t>GSCB0UTPCBL</t>
  </si>
  <si>
    <t>GSCB0UVNGBL</t>
  </si>
  <si>
    <t>KVGB0001012</t>
  </si>
  <si>
    <t>KVGB0001110</t>
  </si>
  <si>
    <t>KVGB0001111</t>
  </si>
  <si>
    <t>KVGB0002016</t>
  </si>
  <si>
    <t>KVGB0002221</t>
  </si>
  <si>
    <t>KVGB0002223</t>
  </si>
  <si>
    <t>KVGB0002224</t>
  </si>
  <si>
    <t>KVGB0002321</t>
  </si>
  <si>
    <t>KVGB0002324</t>
  </si>
  <si>
    <t>KVGB0002325</t>
  </si>
  <si>
    <t>KVGB0002415</t>
  </si>
  <si>
    <t>KVGB0002513</t>
  </si>
  <si>
    <t>KVGB0002514</t>
  </si>
  <si>
    <t>KVGB0002915</t>
  </si>
  <si>
    <t>KVGB0002916</t>
  </si>
  <si>
    <t>KVGB0003121</t>
  </si>
  <si>
    <t>KVGB0003421</t>
  </si>
  <si>
    <t>KVGB0004209</t>
  </si>
  <si>
    <t>KVGB0004308</t>
  </si>
  <si>
    <t>KVGB0006013</t>
  </si>
  <si>
    <t>KVGB0006014</t>
  </si>
  <si>
    <t>KVGB0007112</t>
  </si>
  <si>
    <t>KVGB0007311</t>
  </si>
  <si>
    <t>KVGB0009207</t>
  </si>
  <si>
    <t>SDCB0000069</t>
  </si>
  <si>
    <t>VARA0289016</t>
  </si>
  <si>
    <t>APGB0002183</t>
  </si>
  <si>
    <t>APGB0002184</t>
  </si>
  <si>
    <t>APGB0002186</t>
  </si>
  <si>
    <t>APGB0003187</t>
  </si>
  <si>
    <t>APGB0005225</t>
  </si>
  <si>
    <t>APGB0005226</t>
  </si>
  <si>
    <t>KLGB0040668</t>
  </si>
  <si>
    <t>KLGB0040669</t>
  </si>
  <si>
    <t>KLGB0040670</t>
  </si>
  <si>
    <t>KLGB0040671</t>
  </si>
  <si>
    <t>KLGB0040672</t>
  </si>
  <si>
    <t>KLGB0040673</t>
  </si>
  <si>
    <t>KLGB0040674</t>
  </si>
  <si>
    <t>KLGB0040675</t>
  </si>
  <si>
    <t>KLGB0040676</t>
  </si>
  <si>
    <t>KLGB0040677</t>
  </si>
  <si>
    <t>KLGB0040678</t>
  </si>
  <si>
    <t>KLGB0040679</t>
  </si>
  <si>
    <t>KLGB0040680</t>
  </si>
  <si>
    <t>KLGB0040681</t>
  </si>
  <si>
    <t>KLGB0040682</t>
  </si>
  <si>
    <t>KLGB0040683</t>
  </si>
  <si>
    <t>KLGB0040684</t>
  </si>
  <si>
    <t>PKGB0010544</t>
  </si>
  <si>
    <t>PKGB0010731</t>
  </si>
  <si>
    <t>PKGB0010732</t>
  </si>
  <si>
    <t>PKGB0010985</t>
  </si>
  <si>
    <t>PKGB0010986</t>
  </si>
  <si>
    <t>PKGB0010987</t>
  </si>
  <si>
    <t>PKGB0010988</t>
  </si>
  <si>
    <t>PKGB0010989</t>
  </si>
  <si>
    <t>PKGB0010990</t>
  </si>
  <si>
    <t>PKGB0010991</t>
  </si>
  <si>
    <t>PKGB0010992</t>
  </si>
  <si>
    <t>PKGB0010993</t>
  </si>
  <si>
    <t>PKGB0010994</t>
  </si>
  <si>
    <t>PKGB0010995</t>
  </si>
  <si>
    <t>PKGB0010996</t>
  </si>
  <si>
    <t>DOHB0000001</t>
  </si>
  <si>
    <t>TJSB0000131</t>
  </si>
  <si>
    <t>TJSB0000132</t>
  </si>
  <si>
    <t>SBIN0015539</t>
  </si>
  <si>
    <t>SBIN0016676</t>
  </si>
  <si>
    <t>SBIN0016947</t>
  </si>
  <si>
    <t>SBIN0016970</t>
  </si>
  <si>
    <t>SBIN0017010</t>
  </si>
  <si>
    <t>SBIN0017038</t>
  </si>
  <si>
    <t>SBIN0017062</t>
  </si>
  <si>
    <t>SBIN0017114</t>
  </si>
  <si>
    <t>SBIN0017202</t>
  </si>
  <si>
    <t>SBIN0017205</t>
  </si>
  <si>
    <t>SBIN0017218</t>
  </si>
  <si>
    <t>SBIN0017245</t>
  </si>
  <si>
    <t>SBIN0017266</t>
  </si>
  <si>
    <t>SBIN0017320</t>
  </si>
  <si>
    <t>SBIN0017367</t>
  </si>
  <si>
    <t>SBIN0017378</t>
  </si>
  <si>
    <t>SBIN0017459</t>
  </si>
  <si>
    <t>SBIN0017593</t>
  </si>
  <si>
    <t>SBIN0017596</t>
  </si>
  <si>
    <t>SBIN0017646</t>
  </si>
  <si>
    <t>SBIN0017647</t>
  </si>
  <si>
    <t>SBIN0017660</t>
  </si>
  <si>
    <t>SBIN0017663</t>
  </si>
  <si>
    <t>SBIN0017706</t>
  </si>
  <si>
    <t>SBIN0017750</t>
  </si>
  <si>
    <t>SBIN0017923</t>
  </si>
  <si>
    <t>SBIN0017984</t>
  </si>
  <si>
    <t>SBIN0018013</t>
  </si>
  <si>
    <t>SBIN0018016</t>
  </si>
  <si>
    <t>SBIN0018028</t>
  </si>
  <si>
    <t>SBIN0018034</t>
  </si>
  <si>
    <t>SBIN0018046</t>
  </si>
  <si>
    <t>SBIN0018058</t>
  </si>
  <si>
    <t>SBIN0018064</t>
  </si>
  <si>
    <t>SBIN0018086</t>
  </si>
  <si>
    <t>SBIN0018118</t>
  </si>
  <si>
    <t>SBIN0018120</t>
  </si>
  <si>
    <t>SBIN0018121</t>
  </si>
  <si>
    <t>SBIN0018124</t>
  </si>
  <si>
    <t>SBIN0018125</t>
  </si>
  <si>
    <t>SBIN0018128</t>
  </si>
  <si>
    <t>SBIN0018131</t>
  </si>
  <si>
    <t>SBIN0018136</t>
  </si>
  <si>
    <t>SBIN0018140</t>
  </si>
  <si>
    <t>SBIN0018143</t>
  </si>
  <si>
    <t>SBIN0018147</t>
  </si>
  <si>
    <t>SBIN0018148</t>
  </si>
  <si>
    <t>SBIN0018150</t>
  </si>
  <si>
    <t>SBIN0018151</t>
  </si>
  <si>
    <t>SBIN0018152</t>
  </si>
  <si>
    <t>SBIN0018157</t>
  </si>
  <si>
    <t>SBIN0018164</t>
  </si>
  <si>
    <t>SBIN0018170</t>
  </si>
  <si>
    <t>SBIN0018176</t>
  </si>
  <si>
    <t>SBIN0018179</t>
  </si>
  <si>
    <t>SBIN0018180</t>
  </si>
  <si>
    <t>SBIN0018182</t>
  </si>
  <si>
    <t>SBIN0018186</t>
  </si>
  <si>
    <t>SBIN0018191</t>
  </si>
  <si>
    <t>SBIN0018196</t>
  </si>
  <si>
    <t>SBIN0018197</t>
  </si>
  <si>
    <t>SBIN0018200</t>
  </si>
  <si>
    <t>SBIN0018201</t>
  </si>
  <si>
    <t>SBIN0018202</t>
  </si>
  <si>
    <t>SBIN0018207</t>
  </si>
  <si>
    <t>SBIN0018209</t>
  </si>
  <si>
    <t>SBIN0018211</t>
  </si>
  <si>
    <t>SBIN0018212</t>
  </si>
  <si>
    <t>SBIN0018213</t>
  </si>
  <si>
    <t>SBIN0018214</t>
  </si>
  <si>
    <t>SBIN0018215</t>
  </si>
  <si>
    <t>SBIN0018216</t>
  </si>
  <si>
    <t>SBIN0018217</t>
  </si>
  <si>
    <t>SBIN0018218</t>
  </si>
  <si>
    <t>SBIN0018224</t>
  </si>
  <si>
    <t>SBIN0018227</t>
  </si>
  <si>
    <t>SBIN0018228</t>
  </si>
  <si>
    <t>SBIN0018229</t>
  </si>
  <si>
    <t>SBIN0018230</t>
  </si>
  <si>
    <t>SBIN0018233</t>
  </si>
  <si>
    <t>SBIN0018235</t>
  </si>
  <si>
    <t>SBIN0018237</t>
  </si>
  <si>
    <t>SBIN0018244</t>
  </si>
  <si>
    <t>SBIN0018247</t>
  </si>
  <si>
    <t>SBIN0018248</t>
  </si>
  <si>
    <t>SBIN0018251</t>
  </si>
  <si>
    <t>SBIN0018252</t>
  </si>
  <si>
    <t>SBIN0018253</t>
  </si>
  <si>
    <t>SBIN0018254</t>
  </si>
  <si>
    <t>SBIN0018265</t>
  </si>
  <si>
    <t>SBIN0018271</t>
  </si>
  <si>
    <t>SBIN0018272</t>
  </si>
  <si>
    <t>SBIN0018273</t>
  </si>
  <si>
    <t>SBIN0018275</t>
  </si>
  <si>
    <t>SBIN0018277</t>
  </si>
  <si>
    <t>SBIN0018278</t>
  </si>
  <si>
    <t>SBIN0018284</t>
  </si>
  <si>
    <t>SBIN0018285</t>
  </si>
  <si>
    <t>SBIN0018288</t>
  </si>
  <si>
    <t>SBIN0019009</t>
  </si>
  <si>
    <t>SBIN0019010</t>
  </si>
  <si>
    <t>SBIN0019011</t>
  </si>
  <si>
    <t>SYNB0000587</t>
  </si>
  <si>
    <t>SYNB0000641</t>
  </si>
  <si>
    <t>SYNB0000751</t>
  </si>
  <si>
    <t>SYNB0001260</t>
  </si>
  <si>
    <t>SYNB0001266</t>
  </si>
  <si>
    <t>SYNB0001409</t>
  </si>
  <si>
    <t>SYNB0001928</t>
  </si>
  <si>
    <t>SYNB0003247</t>
  </si>
  <si>
    <t>SYNB0003286</t>
  </si>
  <si>
    <t>SYNB0003431</t>
  </si>
  <si>
    <t>SYNB0003447</t>
  </si>
  <si>
    <t>SYNB0003737</t>
  </si>
  <si>
    <t>SYNB0003762</t>
  </si>
  <si>
    <t>SYNB0005099</t>
  </si>
  <si>
    <t>SYNB0005433</t>
  </si>
  <si>
    <t>SYNB0006051</t>
  </si>
  <si>
    <t>SYNB0006061</t>
  </si>
  <si>
    <t>SYNB0006389</t>
  </si>
  <si>
    <t>SYNB0006562</t>
  </si>
  <si>
    <t>SYNB0007037</t>
  </si>
  <si>
    <t>SYNB0007045</t>
  </si>
  <si>
    <t>SYNB0007065</t>
  </si>
  <si>
    <t>SYNB0007158</t>
  </si>
  <si>
    <t>SYNB0007393</t>
  </si>
  <si>
    <t>SYNB0007911</t>
  </si>
  <si>
    <t>SYNB0007995</t>
  </si>
  <si>
    <t>SYNB0007996</t>
  </si>
  <si>
    <t>SYNB0007997</t>
  </si>
  <si>
    <t>SYNB0007998</t>
  </si>
  <si>
    <t>SYNB0008063</t>
  </si>
  <si>
    <t>SYNB0008099</t>
  </si>
  <si>
    <t>SYNB0008157</t>
  </si>
  <si>
    <t>SYNB0008158</t>
  </si>
  <si>
    <t>SYNB0008188</t>
  </si>
  <si>
    <t>SYNB0008337</t>
  </si>
  <si>
    <t>SYNB0008456</t>
  </si>
  <si>
    <t>SYNB0009187</t>
  </si>
  <si>
    <t>SYNB0009194</t>
  </si>
  <si>
    <t>SYNB0009344</t>
  </si>
  <si>
    <t>SYNB0009764</t>
  </si>
  <si>
    <t>SYNB0009780</t>
  </si>
  <si>
    <t>SYNB0009840</t>
  </si>
  <si>
    <t>SYNB0009841</t>
  </si>
  <si>
    <t>SYNB0009866</t>
  </si>
  <si>
    <t>SYNB0009868</t>
  </si>
  <si>
    <t>SYNB0009869</t>
  </si>
  <si>
    <t>SYNB0009871</t>
  </si>
  <si>
    <t>SYNB0009881</t>
  </si>
  <si>
    <t>SYNB0009882</t>
  </si>
  <si>
    <t>SYNB0009883</t>
  </si>
  <si>
    <t>SYNB0009886</t>
  </si>
  <si>
    <t>SYNB0009887</t>
  </si>
  <si>
    <t>SYNB0009888</t>
  </si>
  <si>
    <t>SYNB0009889</t>
  </si>
  <si>
    <t>SYNB0009892</t>
  </si>
  <si>
    <t>SYNB0009893</t>
  </si>
  <si>
    <t>SYNB0009894</t>
  </si>
  <si>
    <t>TMBL0000410</t>
  </si>
  <si>
    <t>TMBL0000411</t>
  </si>
  <si>
    <t>TMBL0000412</t>
  </si>
  <si>
    <t>TMBL0000413</t>
  </si>
  <si>
    <t>TMBL0000414</t>
  </si>
  <si>
    <t>TMBL0000415</t>
  </si>
  <si>
    <t>TMBL0000416</t>
  </si>
  <si>
    <t>TMBL0000417</t>
  </si>
  <si>
    <t>TMBL0000418</t>
  </si>
  <si>
    <t>TMBL0000419</t>
  </si>
  <si>
    <t>TMBL0000420</t>
  </si>
  <si>
    <t>TMBL0000421</t>
  </si>
  <si>
    <t>TMBL0000422</t>
  </si>
  <si>
    <t>TMBL0000423</t>
  </si>
  <si>
    <t>TMBL0000424</t>
  </si>
  <si>
    <t>TMBL0000425</t>
  </si>
  <si>
    <t>TMBL0000426</t>
  </si>
  <si>
    <t>TMBL0000427</t>
  </si>
  <si>
    <t>TMBL0000428</t>
  </si>
  <si>
    <t>TMBL0000429</t>
  </si>
  <si>
    <t>TMBL0000430</t>
  </si>
  <si>
    <t>TMBL0000431</t>
  </si>
  <si>
    <t>TMBL0000432</t>
  </si>
  <si>
    <t>HCBL</t>
  </si>
  <si>
    <t>ALLA0213222</t>
  </si>
  <si>
    <t>ALLA0213238</t>
  </si>
  <si>
    <t>ALLA0213285</t>
  </si>
  <si>
    <t>ALLA0213306</t>
  </si>
  <si>
    <t>ALLA0213307</t>
  </si>
  <si>
    <t>ALLA0213308</t>
  </si>
  <si>
    <t>ALLA0213309</t>
  </si>
  <si>
    <t>ALLA0213310</t>
  </si>
  <si>
    <t>ALLA0213311</t>
  </si>
  <si>
    <t>ALLA0213312</t>
  </si>
  <si>
    <t>ALLA0213313</t>
  </si>
  <si>
    <t>ALLA0213314</t>
  </si>
  <si>
    <t>ALLA0213315</t>
  </si>
  <si>
    <t>ALLA0213352</t>
  </si>
  <si>
    <t>ALLA0213358</t>
  </si>
  <si>
    <t>ALLA0213359</t>
  </si>
  <si>
    <t>ALLA0213364</t>
  </si>
  <si>
    <t>ALLA0213369</t>
  </si>
  <si>
    <t>ALLA0213371</t>
  </si>
  <si>
    <t>ALLA0213372</t>
  </si>
  <si>
    <t>ALLA0213373</t>
  </si>
  <si>
    <t>ALLA0213374</t>
  </si>
  <si>
    <t>ALLA0213377</t>
  </si>
  <si>
    <t>ALLA0213381</t>
  </si>
  <si>
    <t>ALLA0213382</t>
  </si>
  <si>
    <t>ALLA0213398</t>
  </si>
  <si>
    <t>ALLA0213402</t>
  </si>
  <si>
    <t>ANDB0002510</t>
  </si>
  <si>
    <t>ANDB0002625</t>
  </si>
  <si>
    <t>ANDB0002638</t>
  </si>
  <si>
    <t>ANDB0002685</t>
  </si>
  <si>
    <t>ANDB0002686</t>
  </si>
  <si>
    <t>ANDB0002687</t>
  </si>
  <si>
    <t>ANDB0002698</t>
  </si>
  <si>
    <t>ANDB0002705</t>
  </si>
  <si>
    <t>ANDB0002711</t>
  </si>
  <si>
    <t>ANDB0002712</t>
  </si>
  <si>
    <t>ANDB0002726</t>
  </si>
  <si>
    <t>ANDB0002734</t>
  </si>
  <si>
    <t>ANDB0002735</t>
  </si>
  <si>
    <t>ANDB0002736</t>
  </si>
  <si>
    <t>ANDB0002737</t>
  </si>
  <si>
    <t>ANDB0002742</t>
  </si>
  <si>
    <t>ANDB0002743</t>
  </si>
  <si>
    <t>ANDB0002746</t>
  </si>
  <si>
    <t>ANDB0CG7095</t>
  </si>
  <si>
    <t>ANDB0CG7096</t>
  </si>
  <si>
    <t>ANDB0CG7097</t>
  </si>
  <si>
    <t>ANDB0CG7098</t>
  </si>
  <si>
    <t>ANDB0CG7173</t>
  </si>
  <si>
    <t>ANDB0CG7174</t>
  </si>
  <si>
    <t>ANDB0CG7271</t>
  </si>
  <si>
    <t>ANDB0CG7272</t>
  </si>
  <si>
    <t>ANDB0CG7701</t>
  </si>
  <si>
    <t>ANDB0CG7702</t>
  </si>
  <si>
    <t>ANDB0CG7703</t>
  </si>
  <si>
    <t>ANDB0CGGBHO</t>
  </si>
  <si>
    <t>UTIB0002784</t>
  </si>
  <si>
    <t>UTIB0002785</t>
  </si>
  <si>
    <t>UTIB0002788</t>
  </si>
  <si>
    <t>UTIB0SJCUB2</t>
  </si>
  <si>
    <t>UTIB0SJMUC1</t>
  </si>
  <si>
    <t>UTIB0SYMG01</t>
  </si>
  <si>
    <t>BARB0ABADAN</t>
  </si>
  <si>
    <t>BARB0ARERAX</t>
  </si>
  <si>
    <t>BARB0ARMOOR</t>
  </si>
  <si>
    <t>BARB0AUAHIR</t>
  </si>
  <si>
    <t>BARB0BALDAN</t>
  </si>
  <si>
    <t>BARB0CANTTX</t>
  </si>
  <si>
    <t>BARB0COLBHU</t>
  </si>
  <si>
    <t>BARB0GOELUC</t>
  </si>
  <si>
    <t>BARB0GOLARO</t>
  </si>
  <si>
    <t>BARB0KALCOI</t>
  </si>
  <si>
    <t>BARB0MAHPAL</t>
  </si>
  <si>
    <t>BARB0MALALW</t>
  </si>
  <si>
    <t>BARB0MOHPUN</t>
  </si>
  <si>
    <t>BARB0MUMMAR</t>
  </si>
  <si>
    <t>BARB0NIRALA</t>
  </si>
  <si>
    <t>BARB0ROHNAX</t>
  </si>
  <si>
    <t>BARB0SALPUR</t>
  </si>
  <si>
    <t>BARB0SANJAU</t>
  </si>
  <si>
    <t>BARB0SANTIP</t>
  </si>
  <si>
    <t>BARB0SECPAN</t>
  </si>
  <si>
    <t>BARB0SIWARA</t>
  </si>
  <si>
    <t>BARB0SIXMIX</t>
  </si>
  <si>
    <t>BARB0TALBHA</t>
  </si>
  <si>
    <t>BARB0UMARDA</t>
  </si>
  <si>
    <t>CNRB0004825</t>
  </si>
  <si>
    <t>CNRB0006090</t>
  </si>
  <si>
    <t>CNRB0006096</t>
  </si>
  <si>
    <t>CNRB0006105</t>
  </si>
  <si>
    <t>CNRB0006111</t>
  </si>
  <si>
    <t>CNRB0006112</t>
  </si>
  <si>
    <t>CNRB0006118</t>
  </si>
  <si>
    <t>CNRB0006119</t>
  </si>
  <si>
    <t>CNRB0006134</t>
  </si>
  <si>
    <t>CNRB0006143</t>
  </si>
  <si>
    <t>CNRB0006149</t>
  </si>
  <si>
    <t>CNRB0006151</t>
  </si>
  <si>
    <t>CNRB0006152</t>
  </si>
  <si>
    <t>CNRB0006155</t>
  </si>
  <si>
    <t>CNRB0006156</t>
  </si>
  <si>
    <t>CBIN0284294</t>
  </si>
  <si>
    <t>CBIN0284969</t>
  </si>
  <si>
    <t>CBIN0284976</t>
  </si>
  <si>
    <t>CBIN0285066</t>
  </si>
  <si>
    <t>CBIN0285072</t>
  </si>
  <si>
    <t>CBIN0285074</t>
  </si>
  <si>
    <t>CIUB0000479</t>
  </si>
  <si>
    <t>CIUB0000480</t>
  </si>
  <si>
    <t>CIUB0000481</t>
  </si>
  <si>
    <t>CORP0000914</t>
  </si>
  <si>
    <t>CORP0003301</t>
  </si>
  <si>
    <t>CORP0003308</t>
  </si>
  <si>
    <t>CORP0003309</t>
  </si>
  <si>
    <t>CORP0003310</t>
  </si>
  <si>
    <t>CORP0003311</t>
  </si>
  <si>
    <t>CORP0003312</t>
  </si>
  <si>
    <t>CORP0003313</t>
  </si>
  <si>
    <t>CORP0003314</t>
  </si>
  <si>
    <t>CORP0003315</t>
  </si>
  <si>
    <t>CORP0003316</t>
  </si>
  <si>
    <t>CORP0003317</t>
  </si>
  <si>
    <t>CORP0003318</t>
  </si>
  <si>
    <t>CORP0003319</t>
  </si>
  <si>
    <t>CORP0003320</t>
  </si>
  <si>
    <t>CORP0003321</t>
  </si>
  <si>
    <t>CORP0003322</t>
  </si>
  <si>
    <t>CORP0003323</t>
  </si>
  <si>
    <t>CORP0003324</t>
  </si>
  <si>
    <t>CORP0003325</t>
  </si>
  <si>
    <t>CORP0003326</t>
  </si>
  <si>
    <t>CORP0003327</t>
  </si>
  <si>
    <t>BKDN0211854</t>
  </si>
  <si>
    <t>BKDN0331870</t>
  </si>
  <si>
    <t>BKDN0531863</t>
  </si>
  <si>
    <t>BKDN0611855</t>
  </si>
  <si>
    <t>BKDN0611858</t>
  </si>
  <si>
    <t>BKDN0611859</t>
  </si>
  <si>
    <t>BKDN0611871</t>
  </si>
  <si>
    <t>BKDN0611872</t>
  </si>
  <si>
    <t>BKDN0631685</t>
  </si>
  <si>
    <t>BKDN0631798</t>
  </si>
  <si>
    <t>BKDN0631856</t>
  </si>
  <si>
    <t>BKDN0741842</t>
  </si>
  <si>
    <t>BKDN0751839</t>
  </si>
  <si>
    <t>BKDN0751841</t>
  </si>
  <si>
    <t>BKDN0811784</t>
  </si>
  <si>
    <t>BKDN0821849</t>
  </si>
  <si>
    <t>BKDN0821850</t>
  </si>
  <si>
    <t>BKDN0821851</t>
  </si>
  <si>
    <t>BKDN0921853</t>
  </si>
  <si>
    <t>HDFC0003945</t>
  </si>
  <si>
    <t>HDFC0003989</t>
  </si>
  <si>
    <t>HDFC0004113</t>
  </si>
  <si>
    <t>HDFC0004136</t>
  </si>
  <si>
    <t>HDFC0004188</t>
  </si>
  <si>
    <t>HDFC0004198</t>
  </si>
  <si>
    <t>HDFC0004219</t>
  </si>
  <si>
    <t>HDFC0004241</t>
  </si>
  <si>
    <t>HDFC0004269</t>
  </si>
  <si>
    <t>HDFC0004274</t>
  </si>
  <si>
    <t>HDFC0004275</t>
  </si>
  <si>
    <t>HDFC0004286</t>
  </si>
  <si>
    <t>HDFC0004294</t>
  </si>
  <si>
    <t>HDFC0004295</t>
  </si>
  <si>
    <t>HDFC0004320</t>
  </si>
  <si>
    <t>HDFC0004350</t>
  </si>
  <si>
    <t>HDFC0004351</t>
  </si>
  <si>
    <t>HDFC0004356</t>
  </si>
  <si>
    <t>HDFC0004358</t>
  </si>
  <si>
    <t>HDFC0004381</t>
  </si>
  <si>
    <t>HDFC0004383</t>
  </si>
  <si>
    <t>HDFC0004391</t>
  </si>
  <si>
    <t>HDFC0004392</t>
  </si>
  <si>
    <t>HDFC0004394</t>
  </si>
  <si>
    <t>HDFC0004402</t>
  </si>
  <si>
    <t>HDFC0004407</t>
  </si>
  <si>
    <t>HDFC0004416</t>
  </si>
  <si>
    <t>HDFC0004419</t>
  </si>
  <si>
    <t>HDFC0004423</t>
  </si>
  <si>
    <t>HDFC0004425</t>
  </si>
  <si>
    <t>HDFC0004431</t>
  </si>
  <si>
    <t>HDFC0004432</t>
  </si>
  <si>
    <t>HDFC0004439</t>
  </si>
  <si>
    <t>HDFC0004456</t>
  </si>
  <si>
    <t>HDFC0004457</t>
  </si>
  <si>
    <t>HDFC0004463</t>
  </si>
  <si>
    <t>HDFC0004468</t>
  </si>
  <si>
    <t>HDFC0004469</t>
  </si>
  <si>
    <t>HDFC0004470</t>
  </si>
  <si>
    <t>HDFC0004473</t>
  </si>
  <si>
    <t>HDFC0004475</t>
  </si>
  <si>
    <t>HDFC0004478</t>
  </si>
  <si>
    <t>HDFC0004483</t>
  </si>
  <si>
    <t>HDFC0004701</t>
  </si>
  <si>
    <t>HDFC0004713</t>
  </si>
  <si>
    <t>HDFC0004715</t>
  </si>
  <si>
    <t>HDFC0004718</t>
  </si>
  <si>
    <t>HDFC0004723</t>
  </si>
  <si>
    <t>HDFC0004729</t>
  </si>
  <si>
    <t>HDFC0004730</t>
  </si>
  <si>
    <t>HDFC0004733</t>
  </si>
  <si>
    <t>HDFC0004746</t>
  </si>
  <si>
    <t>HDFC0004747</t>
  </si>
  <si>
    <t>HDFC0004751</t>
  </si>
  <si>
    <t>HDFC0004756</t>
  </si>
  <si>
    <t>HDFC0004762</t>
  </si>
  <si>
    <t>HDFC0CAPJBK</t>
  </si>
  <si>
    <t>HDFC0CBHRAT</t>
  </si>
  <si>
    <t>HDFC0CGANRJ</t>
  </si>
  <si>
    <t>HDFC0CJCB03</t>
  </si>
  <si>
    <t>HDFC0CJCB04</t>
  </si>
  <si>
    <t>HDFC0CJCB05</t>
  </si>
  <si>
    <t>HDFC0CJCB06</t>
  </si>
  <si>
    <t>HDFC0CJCB07</t>
  </si>
  <si>
    <t>HDFC0CJCB08</t>
  </si>
  <si>
    <t>HDFC0CJCB09</t>
  </si>
  <si>
    <t>HDFC0CJCB10</t>
  </si>
  <si>
    <t>HDFC0CJTUCE</t>
  </si>
  <si>
    <t>HDFC0CPMCSB</t>
  </si>
  <si>
    <t>HDFC0CPVNSB</t>
  </si>
  <si>
    <t>HDFC0CSSBLS</t>
  </si>
  <si>
    <t>HDFC0CSSUCB</t>
  </si>
  <si>
    <t>HDFC0CTUB19</t>
  </si>
  <si>
    <t>HDFC0CTUCB1</t>
  </si>
  <si>
    <t>HDFC0CTUCB2</t>
  </si>
  <si>
    <t>HDFC0CTUCB3</t>
  </si>
  <si>
    <t>ICIC0000MTW</t>
  </si>
  <si>
    <t>ICIC0002335</t>
  </si>
  <si>
    <t>ICIC0002427</t>
  </si>
  <si>
    <t>ICIC0002576</t>
  </si>
  <si>
    <t>ICIC0002698</t>
  </si>
  <si>
    <t>ICIC0003294</t>
  </si>
  <si>
    <t>ICIC0003297</t>
  </si>
  <si>
    <t>ICIC0003303</t>
  </si>
  <si>
    <t>ICIC0003360</t>
  </si>
  <si>
    <t>ICIC0003440</t>
  </si>
  <si>
    <t>ICIC0003457</t>
  </si>
  <si>
    <t>ICIC0003521</t>
  </si>
  <si>
    <t>ICIC0003541</t>
  </si>
  <si>
    <t>ICIC0003542</t>
  </si>
  <si>
    <t>ICIC0003565</t>
  </si>
  <si>
    <t>ICIC0003568</t>
  </si>
  <si>
    <t>ICIC0003569</t>
  </si>
  <si>
    <t>ICIC0003572</t>
  </si>
  <si>
    <t>ICIC0003584</t>
  </si>
  <si>
    <t>ICIC0003585</t>
  </si>
  <si>
    <t>ICIC0003589</t>
  </si>
  <si>
    <t>ICIC0003590</t>
  </si>
  <si>
    <t>ICIC0003594</t>
  </si>
  <si>
    <t>ICIC0003597</t>
  </si>
  <si>
    <t>ICIC0003598</t>
  </si>
  <si>
    <t>ICIC0003606</t>
  </si>
  <si>
    <t>ICIC0003618</t>
  </si>
  <si>
    <t>ICIC0003624</t>
  </si>
  <si>
    <t>ICIC0003625</t>
  </si>
  <si>
    <t>ICIC0003633</t>
  </si>
  <si>
    <t>ICIC0003634</t>
  </si>
  <si>
    <t>ICIC0003641</t>
  </si>
  <si>
    <t>ICIC0003643</t>
  </si>
  <si>
    <t>ICIC0003645</t>
  </si>
  <si>
    <t>ICIC0003667</t>
  </si>
  <si>
    <t>ICIC0003669</t>
  </si>
  <si>
    <t>ICIC0003674</t>
  </si>
  <si>
    <t>ICIC0003676</t>
  </si>
  <si>
    <t>ICIC0003679</t>
  </si>
  <si>
    <t>ICIC0003683</t>
  </si>
  <si>
    <t>ICIC0003687</t>
  </si>
  <si>
    <t>ICIC0003690</t>
  </si>
  <si>
    <t>ICIC0003692</t>
  </si>
  <si>
    <t>ICIC0003695</t>
  </si>
  <si>
    <t>ICIC0003699</t>
  </si>
  <si>
    <t>ICIC0003716</t>
  </si>
  <si>
    <t>ICIC0003717</t>
  </si>
  <si>
    <t>ICIC00CUCBL</t>
  </si>
  <si>
    <t>ICIC00JUCBL</t>
  </si>
  <si>
    <t>ICIC00KDUCB</t>
  </si>
  <si>
    <t>ICIC00MMNSB</t>
  </si>
  <si>
    <t>ICIC00OJSBL</t>
  </si>
  <si>
    <t>ICIC00SDCCB</t>
  </si>
  <si>
    <t>ICIC00TVSBL</t>
  </si>
  <si>
    <t>IBKL0001774</t>
  </si>
  <si>
    <t>IBKL0001778</t>
  </si>
  <si>
    <t>IBKL0001804</t>
  </si>
  <si>
    <t>IBKL0001876</t>
  </si>
  <si>
    <t>IBKL0001913</t>
  </si>
  <si>
    <t>IBKL0001921</t>
  </si>
  <si>
    <t>IBKL0001928</t>
  </si>
  <si>
    <t>IBKL0001937</t>
  </si>
  <si>
    <t>IBKL0001947</t>
  </si>
  <si>
    <t>IBKL0001950</t>
  </si>
  <si>
    <t>IBKL0001951</t>
  </si>
  <si>
    <t>IBKL0001960</t>
  </si>
  <si>
    <t>IBKL0001972</t>
  </si>
  <si>
    <t>IBKL0001984</t>
  </si>
  <si>
    <t>IBKL0001990</t>
  </si>
  <si>
    <t>IBKL0001994</t>
  </si>
  <si>
    <t>IBKL0001995</t>
  </si>
  <si>
    <t>IBKL0001996</t>
  </si>
  <si>
    <t>IBKL0002003</t>
  </si>
  <si>
    <t>IBKL0002024</t>
  </si>
  <si>
    <t>IBKL0002028</t>
  </si>
  <si>
    <t>IBKL0002043</t>
  </si>
  <si>
    <t>IBKL0002044</t>
  </si>
  <si>
    <t>IBKL0002045</t>
  </si>
  <si>
    <t>IBKL0002054</t>
  </si>
  <si>
    <t>IBKL0027K01</t>
  </si>
  <si>
    <t>IBKL0027K02</t>
  </si>
  <si>
    <t>IBKL0027K03</t>
  </si>
  <si>
    <t>IBKL0027K04</t>
  </si>
  <si>
    <t>IBKL0027K05</t>
  </si>
  <si>
    <t>IBKL0027K06</t>
  </si>
  <si>
    <t>IBKL0027K07</t>
  </si>
  <si>
    <t>IBKL0027K08</t>
  </si>
  <si>
    <t>IBKL0027K09</t>
  </si>
  <si>
    <t>IBKL0027K10</t>
  </si>
  <si>
    <t>IBKL0027K11</t>
  </si>
  <si>
    <t>IBKL0041SB1</t>
  </si>
  <si>
    <t>IBKL0041SB2</t>
  </si>
  <si>
    <t>IBKL0041SB3</t>
  </si>
  <si>
    <t>IBKL0041SB4</t>
  </si>
  <si>
    <t>IBKL0041SB5</t>
  </si>
  <si>
    <t>IBKL0068GP4</t>
  </si>
  <si>
    <t>IBKL0069GUB</t>
  </si>
  <si>
    <t>IBKL0078MCC</t>
  </si>
  <si>
    <t>IBKL0086JMC</t>
  </si>
  <si>
    <t>IBKL0101SMU</t>
  </si>
  <si>
    <t>IBKL01529GM</t>
  </si>
  <si>
    <t>IBKL0401HC1</t>
  </si>
  <si>
    <t>IBKL0401HC2</t>
  </si>
  <si>
    <t>IBKL0463YSB</t>
  </si>
  <si>
    <t>IBKL0469SUB</t>
  </si>
  <si>
    <t>IBKL0478SNB</t>
  </si>
  <si>
    <t>IDIB000B175</t>
  </si>
  <si>
    <t>IDIB000F012</t>
  </si>
  <si>
    <t>IDIB000M301</t>
  </si>
  <si>
    <t>IDIB000S267</t>
  </si>
  <si>
    <t>IDIB0NEFTMU</t>
  </si>
  <si>
    <t>INDB0000789</t>
  </si>
  <si>
    <t>INDB0000794</t>
  </si>
  <si>
    <t>INDB0000795</t>
  </si>
  <si>
    <t>INDB0000800</t>
  </si>
  <si>
    <t>INDB0000801</t>
  </si>
  <si>
    <t>INDB0000803</t>
  </si>
  <si>
    <t>INDB0000805</t>
  </si>
  <si>
    <t>INDB0000806</t>
  </si>
  <si>
    <t>INDB0000808</t>
  </si>
  <si>
    <t>KARB0000280</t>
  </si>
  <si>
    <t>KARB0000951</t>
  </si>
  <si>
    <t>KVBL0001346</t>
  </si>
  <si>
    <t>KVBL0001348</t>
  </si>
  <si>
    <t>KVBL0001798</t>
  </si>
  <si>
    <t>KVBL0001799</t>
  </si>
  <si>
    <t>KVBL0001800</t>
  </si>
  <si>
    <t>KVBL0001801</t>
  </si>
  <si>
    <t>KVBL0001802</t>
  </si>
  <si>
    <t>KVBL0001803</t>
  </si>
  <si>
    <t>KVBL0001804</t>
  </si>
  <si>
    <t>KVBL0001805</t>
  </si>
  <si>
    <t>KVBL0001806</t>
  </si>
  <si>
    <t>KVBL0001807</t>
  </si>
  <si>
    <t>KVBL0004849</t>
  </si>
  <si>
    <t>KVBL0004850</t>
  </si>
  <si>
    <t>KVBL0004851</t>
  </si>
  <si>
    <t>KVBL0004852</t>
  </si>
  <si>
    <t>KKBK0TBUC01</t>
  </si>
  <si>
    <t>KKBK0TMCB01</t>
  </si>
  <si>
    <t>MCBL0960079</t>
  </si>
  <si>
    <t>NKGS0000097</t>
  </si>
  <si>
    <t>NKGS0000104</t>
  </si>
  <si>
    <t>ORBC0102126</t>
  </si>
  <si>
    <t>ORBC0102127</t>
  </si>
  <si>
    <t>ORBC0102128</t>
  </si>
  <si>
    <t>ORBC0102129</t>
  </si>
  <si>
    <t>ORBC0102130</t>
  </si>
  <si>
    <t>ORBC0102131</t>
  </si>
  <si>
    <t>ORBC0102132</t>
  </si>
  <si>
    <t>PMCB0000060</t>
  </si>
  <si>
    <t>PMCB0000061</t>
  </si>
  <si>
    <t>PSIB0021434</t>
  </si>
  <si>
    <t>PSIB0021441</t>
  </si>
  <si>
    <t>PSIB0021465</t>
  </si>
  <si>
    <t>PSIB0021502</t>
  </si>
  <si>
    <t>PUNB0523400</t>
  </si>
  <si>
    <t>PUNB0599700</t>
  </si>
  <si>
    <t>PUNB0599800</t>
  </si>
  <si>
    <t>PUNB0689600</t>
  </si>
  <si>
    <t>PUNB0807500</t>
  </si>
  <si>
    <t>PUNB0808100</t>
  </si>
  <si>
    <t>PUNB0809400</t>
  </si>
  <si>
    <t>PUNB0815300</t>
  </si>
  <si>
    <t>PUNB0820300</t>
  </si>
  <si>
    <t>PUNB0820600</t>
  </si>
  <si>
    <t>PUNB0820800</t>
  </si>
  <si>
    <t>PUNB0821000</t>
  </si>
  <si>
    <t>PUNB0825400</t>
  </si>
  <si>
    <t>PUNB0826300</t>
  </si>
  <si>
    <t>PUNB0835400</t>
  </si>
  <si>
    <t>PUNB0835500</t>
  </si>
  <si>
    <t>PUNB0842400</t>
  </si>
  <si>
    <t>PUNB0852400</t>
  </si>
  <si>
    <t>PUNB0852900</t>
  </si>
  <si>
    <t>PUNB0856100</t>
  </si>
  <si>
    <t>PUNB0858100</t>
  </si>
  <si>
    <t>PUNB0861900</t>
  </si>
  <si>
    <t>PUNB0863200</t>
  </si>
  <si>
    <t>PUNB0867500</t>
  </si>
  <si>
    <t>PUNB0982700</t>
  </si>
  <si>
    <t>RBIS0PUPA01</t>
  </si>
  <si>
    <t>SIBL0000883</t>
  </si>
  <si>
    <t>SIBL0000912</t>
  </si>
  <si>
    <t>SIBL0000915</t>
  </si>
  <si>
    <t>SIBL0000916</t>
  </si>
  <si>
    <t>SIBL0000918</t>
  </si>
  <si>
    <t>SIBL0000919</t>
  </si>
  <si>
    <t>SBIN0016162</t>
  </si>
  <si>
    <t>SBIN0018057</t>
  </si>
  <si>
    <t>SBIN0018067</t>
  </si>
  <si>
    <t>SBIN0018070</t>
  </si>
  <si>
    <t>SBIN0018087</t>
  </si>
  <si>
    <t>SBIN0018110</t>
  </si>
  <si>
    <t>SBIN0018141</t>
  </si>
  <si>
    <t>SBIN0018146</t>
  </si>
  <si>
    <t>SBIN0018149</t>
  </si>
  <si>
    <t>SBIN0018153</t>
  </si>
  <si>
    <t>SBIN0018171</t>
  </si>
  <si>
    <t>SBIN0018183</t>
  </si>
  <si>
    <t>SBIN0018187</t>
  </si>
  <si>
    <t>SBIN0018188</t>
  </si>
  <si>
    <t>SBIN0018222</t>
  </si>
  <si>
    <t>SBIN0018223</t>
  </si>
  <si>
    <t>SBIN0018232</t>
  </si>
  <si>
    <t>SBIN0018234</t>
  </si>
  <si>
    <t>SBIN0018236</t>
  </si>
  <si>
    <t>SBIN0018238</t>
  </si>
  <si>
    <t>SBIN0018240</t>
  </si>
  <si>
    <t>SBIN0018256</t>
  </si>
  <si>
    <t>SBIN0018257</t>
  </si>
  <si>
    <t>SBIN0018264</t>
  </si>
  <si>
    <t>SBIN0018267</t>
  </si>
  <si>
    <t>SBIN0018269</t>
  </si>
  <si>
    <t>SBIN0018276</t>
  </si>
  <si>
    <t>SBIN0018286</t>
  </si>
  <si>
    <t>SBIN0018287</t>
  </si>
  <si>
    <t>SBIN0018294</t>
  </si>
  <si>
    <t>SBIN0018297</t>
  </si>
  <si>
    <t>SBIN0018298</t>
  </si>
  <si>
    <t>SBIN0018299</t>
  </si>
  <si>
    <t>SBIN0018300</t>
  </si>
  <si>
    <t>SBIN0018301</t>
  </si>
  <si>
    <t>SBIN0018303</t>
  </si>
  <si>
    <t>SBIN0018304</t>
  </si>
  <si>
    <t>SBIN0018306</t>
  </si>
  <si>
    <t>SBIN0018312</t>
  </si>
  <si>
    <t>SBIN0018315</t>
  </si>
  <si>
    <t>SBIN0018317</t>
  </si>
  <si>
    <t>SBIN0018319</t>
  </si>
  <si>
    <t>SBIN0018325</t>
  </si>
  <si>
    <t>SBIN0018331</t>
  </si>
  <si>
    <t>SBIN0019008</t>
  </si>
  <si>
    <t>SYNB0000698</t>
  </si>
  <si>
    <t>SYNB0000873</t>
  </si>
  <si>
    <t>SYNB0001503</t>
  </si>
  <si>
    <t>SYNB0003540</t>
  </si>
  <si>
    <t>SYNB0003608</t>
  </si>
  <si>
    <t>SYNB0003825</t>
  </si>
  <si>
    <t>SYNB0007035</t>
  </si>
  <si>
    <t>SYNB0007048</t>
  </si>
  <si>
    <t>SYNB0008103</t>
  </si>
  <si>
    <t>SYNB0008975</t>
  </si>
  <si>
    <t>SYNB0009937</t>
  </si>
  <si>
    <t>TMBL0000434</t>
  </si>
  <si>
    <t>BCBM0000070</t>
  </si>
  <si>
    <t>BCBM0000071</t>
  </si>
  <si>
    <t>FDRL0002202</t>
  </si>
  <si>
    <t>FDRL0002258</t>
  </si>
  <si>
    <t>FDRL0002259</t>
  </si>
  <si>
    <t>JAKA0YAMUNA</t>
  </si>
  <si>
    <t>KCCB0CGR048</t>
  </si>
  <si>
    <t>KCCB0GHA046</t>
  </si>
  <si>
    <t>KCCB0SME049</t>
  </si>
  <si>
    <t>KCCB0USM047</t>
  </si>
  <si>
    <t>KJSB0000501</t>
  </si>
  <si>
    <t>LAVB0000561</t>
  </si>
  <si>
    <t>RATN0000184</t>
  </si>
  <si>
    <t>RATN0000992</t>
  </si>
  <si>
    <t>RATN0123456</t>
  </si>
  <si>
    <t>SRCB0MSBLPN</t>
  </si>
  <si>
    <t>SVCB0000089</t>
  </si>
  <si>
    <t>SVCB0000125</t>
  </si>
  <si>
    <t>SVCB0000132</t>
  </si>
  <si>
    <t>SVCB0016021</t>
  </si>
  <si>
    <t>SVCB0043002</t>
  </si>
  <si>
    <t>SVCB0043003</t>
  </si>
  <si>
    <t>SVCB0043004</t>
  </si>
  <si>
    <t>SVCB0043005</t>
  </si>
  <si>
    <t>SVCB0043006</t>
  </si>
  <si>
    <t>SVCB0046002</t>
  </si>
  <si>
    <t>TNSC0015000</t>
  </si>
  <si>
    <t>UBIN0575631</t>
  </si>
  <si>
    <t>UBIN0575666</t>
  </si>
  <si>
    <t>UTBI0BJU895</t>
  </si>
  <si>
    <t>UTBI0KHQR46</t>
  </si>
  <si>
    <t>UTBI0KOSR47</t>
  </si>
  <si>
    <t>UTBI0ZCC881</t>
  </si>
  <si>
    <t>VIJB0001547</t>
  </si>
  <si>
    <t>VIJB0001548</t>
  </si>
  <si>
    <t>VIJB0001549</t>
  </si>
  <si>
    <t>VIJB0001550</t>
  </si>
  <si>
    <t>VIJB0001551</t>
  </si>
  <si>
    <t>VIJB0001552</t>
  </si>
  <si>
    <t>VIJB0002110</t>
  </si>
  <si>
    <t>VIJB0002115</t>
  </si>
  <si>
    <t>VIJB0003106</t>
  </si>
  <si>
    <t>VIJB0003107</t>
  </si>
  <si>
    <t>VIJB0003108</t>
  </si>
  <si>
    <t>VIJB0003109</t>
  </si>
  <si>
    <t>VIJB0003110</t>
  </si>
  <si>
    <t>VIJB0003111</t>
  </si>
  <si>
    <t>VIJB0003114</t>
  </si>
  <si>
    <t>VIJB0003116</t>
  </si>
  <si>
    <t>VIJB0004147</t>
  </si>
  <si>
    <t>VIJB0004148</t>
  </si>
  <si>
    <t>VIJB0004152</t>
  </si>
  <si>
    <t>VIJB0004153</t>
  </si>
  <si>
    <t>VIJB0004157</t>
  </si>
  <si>
    <t>VIJB0004158</t>
  </si>
  <si>
    <t>VIJB0004160</t>
  </si>
  <si>
    <t>VIJB0004161</t>
  </si>
  <si>
    <t>VIJB0004163</t>
  </si>
  <si>
    <t>VIJB0004164</t>
  </si>
  <si>
    <t>VIJB0005136</t>
  </si>
  <si>
    <t>VIJB0005139</t>
  </si>
  <si>
    <t>VIJB0005140</t>
  </si>
  <si>
    <t>VIJB0005142</t>
  </si>
  <si>
    <t>VIJB0006073</t>
  </si>
  <si>
    <t>VIJB0006530</t>
  </si>
  <si>
    <t>VIJB0006531</t>
  </si>
  <si>
    <t>VIJB0007047</t>
  </si>
  <si>
    <t>VIJB0007048</t>
  </si>
  <si>
    <t>VIJB0007049</t>
  </si>
  <si>
    <t>VIJB0007050</t>
  </si>
  <si>
    <t>VIJB0007245</t>
  </si>
  <si>
    <t>VIJB0007392</t>
  </si>
  <si>
    <t>VIJB0007394</t>
  </si>
  <si>
    <t>VIJB0007397</t>
  </si>
  <si>
    <t>VIJB0007399</t>
  </si>
  <si>
    <t>VIJB0007419</t>
  </si>
  <si>
    <t>VIJB0007420</t>
  </si>
  <si>
    <t>VIJB0007421</t>
  </si>
  <si>
    <t>VIJB0007537</t>
  </si>
  <si>
    <t>VIJB0007538</t>
  </si>
  <si>
    <t>VIJB0007669</t>
  </si>
  <si>
    <t>VIJB0007670</t>
  </si>
  <si>
    <t>VIJB0007671</t>
  </si>
  <si>
    <t>VIJB0007709</t>
  </si>
  <si>
    <t>VIJB0008020</t>
  </si>
  <si>
    <t>VIJB0008021</t>
  </si>
  <si>
    <t>VIJB0008331</t>
  </si>
  <si>
    <t>VIJB0008332</t>
  </si>
  <si>
    <t>VIJB0008333</t>
  </si>
  <si>
    <t>VIJB0008441</t>
  </si>
  <si>
    <t>VIJB0009136</t>
  </si>
  <si>
    <t>VIJB0009137</t>
  </si>
  <si>
    <t>VIJB0009138</t>
  </si>
  <si>
    <t>YESB0000470</t>
  </si>
  <si>
    <t>YESB0000619</t>
  </si>
  <si>
    <t>YESB0000620</t>
  </si>
  <si>
    <t>YESB0000622</t>
  </si>
  <si>
    <t>YESB0000623</t>
  </si>
  <si>
    <t>YESB0000625</t>
  </si>
  <si>
    <t>YESB0000626</t>
  </si>
  <si>
    <t>YESB0000630</t>
  </si>
  <si>
    <t>YESB0000639</t>
  </si>
  <si>
    <t>YESB0000642</t>
  </si>
  <si>
    <t>YESB0000645</t>
  </si>
  <si>
    <t>YESB0000646</t>
  </si>
  <si>
    <t>YESB0000647</t>
  </si>
  <si>
    <t>YESB0000648</t>
  </si>
  <si>
    <t>YESB0000649</t>
  </si>
  <si>
    <t>YESB0000650</t>
  </si>
  <si>
    <t>YESB0APSB01</t>
  </si>
  <si>
    <t>YESB0APSB02</t>
  </si>
  <si>
    <t>YESB0APSB03</t>
  </si>
  <si>
    <t>YESB0APSB04</t>
  </si>
  <si>
    <t>YESB0APSB05</t>
  </si>
  <si>
    <t>YESB0APSB06</t>
  </si>
  <si>
    <t>YESB0APSB07</t>
  </si>
  <si>
    <t>YESB0APSB08</t>
  </si>
  <si>
    <t>YESB0APSB09</t>
  </si>
  <si>
    <t>YESB0APSB10</t>
  </si>
  <si>
    <t>YESB0APSB11</t>
  </si>
  <si>
    <t>YESB0APSB12</t>
  </si>
  <si>
    <t>YESB0APSB13</t>
  </si>
  <si>
    <t>YESB0APSB14</t>
  </si>
  <si>
    <t>YESB0BBCB01</t>
  </si>
  <si>
    <t>YESB0BBCB02</t>
  </si>
  <si>
    <t>YESB0BBCB03</t>
  </si>
  <si>
    <t>YESB0BBCB04</t>
  </si>
  <si>
    <t>YESB0BBCB05</t>
  </si>
  <si>
    <t>YESB0BBCB06</t>
  </si>
  <si>
    <t>YESB0BBCB07</t>
  </si>
  <si>
    <t>YESB0BBCB08</t>
  </si>
  <si>
    <t>YESB0BBCB09</t>
  </si>
  <si>
    <t>YESB0BBCB10</t>
  </si>
  <si>
    <t>YESB0BBCB11</t>
  </si>
  <si>
    <t>YESB0BBCB12</t>
  </si>
  <si>
    <t>YESB0BBCB13</t>
  </si>
  <si>
    <t>YESB0BBCB14</t>
  </si>
  <si>
    <t>YESB0BBCB15</t>
  </si>
  <si>
    <t>YESB0BBCB16</t>
  </si>
  <si>
    <t>YESB0BBCB17</t>
  </si>
  <si>
    <t>YESB0BBCB18</t>
  </si>
  <si>
    <t>YESB0BBCB19</t>
  </si>
  <si>
    <t>YESB0BBCB20</t>
  </si>
  <si>
    <t>YESB0BBCB21</t>
  </si>
  <si>
    <t>YESB0BBCB22</t>
  </si>
  <si>
    <t>YESB0BBCB23</t>
  </si>
  <si>
    <t>YESB0BBCB24</t>
  </si>
  <si>
    <t>YESB0BBCB25</t>
  </si>
  <si>
    <t>YESB0BBCB26</t>
  </si>
  <si>
    <t>YESB0BBCB27</t>
  </si>
  <si>
    <t>YESB0BBCB28</t>
  </si>
  <si>
    <t>YESB0BBCB29</t>
  </si>
  <si>
    <t>YESB0BBCB30</t>
  </si>
  <si>
    <t>YESB0BCUB02</t>
  </si>
  <si>
    <t>YESB0CMSNOC</t>
  </si>
  <si>
    <t>YESB0GSCB77</t>
  </si>
  <si>
    <t>YESB0HPB130</t>
  </si>
  <si>
    <t>YESB0HPB131</t>
  </si>
  <si>
    <t>YESB0HPB196</t>
  </si>
  <si>
    <t>YESB0HPB197</t>
  </si>
  <si>
    <t>YESB0HPB198</t>
  </si>
  <si>
    <t>YESB0HPB353</t>
  </si>
  <si>
    <t>YESB0HPB463</t>
  </si>
  <si>
    <t>YESB0HPB464</t>
  </si>
  <si>
    <t>YESB0HPB465</t>
  </si>
  <si>
    <t>YESB0ICUBL1</t>
  </si>
  <si>
    <t>YESB0IUBL01</t>
  </si>
  <si>
    <t>YESB0JBSB01</t>
  </si>
  <si>
    <t>YESB0KHCB01</t>
  </si>
  <si>
    <t>YESB0KHCB02</t>
  </si>
  <si>
    <t>YESB0KHCB03</t>
  </si>
  <si>
    <t>YESB0KHCB04</t>
  </si>
  <si>
    <t>YESB0KHCB05</t>
  </si>
  <si>
    <t>YESB0KHCB06</t>
  </si>
  <si>
    <t>YESB0KHCB07</t>
  </si>
  <si>
    <t>YESB0KHCB08</t>
  </si>
  <si>
    <t>YESB0KHCB09</t>
  </si>
  <si>
    <t>YESB0KHCB10</t>
  </si>
  <si>
    <t>YESB0KHCB11</t>
  </si>
  <si>
    <t>YESB0KHCB12</t>
  </si>
  <si>
    <t>YESB0KHCB13</t>
  </si>
  <si>
    <t>YESB0KHCB14</t>
  </si>
  <si>
    <t>YESB0KHCB15</t>
  </si>
  <si>
    <t>YESB0KHCB16</t>
  </si>
  <si>
    <t>YESB0KHCB17</t>
  </si>
  <si>
    <t>YESB0KHCB18</t>
  </si>
  <si>
    <t>YESB0KHCB19</t>
  </si>
  <si>
    <t>YESB0KHCB20</t>
  </si>
  <si>
    <t>YESB0PRMS01</t>
  </si>
  <si>
    <t>YESB0PRMS02</t>
  </si>
  <si>
    <t>YESB0SIMC22</t>
  </si>
  <si>
    <t>YESB0SIMC33</t>
  </si>
  <si>
    <t>YESB0SIMC44</t>
  </si>
  <si>
    <t>YESB0SNGB01</t>
  </si>
  <si>
    <t>YESB0SNGB02</t>
  </si>
  <si>
    <t>YESB0SNGB03</t>
  </si>
  <si>
    <t>YESB0SNGB04</t>
  </si>
  <si>
    <t>YESB0SNGB05</t>
  </si>
  <si>
    <t>YESB0SNGB06</t>
  </si>
  <si>
    <t>YESB0SNGB07</t>
  </si>
  <si>
    <t>YESB0SNGB08</t>
  </si>
  <si>
    <t>YESB0SNGB09</t>
  </si>
  <si>
    <t>YESB0SNGB10</t>
  </si>
  <si>
    <t>YESB0SNGB11</t>
  </si>
  <si>
    <t>YESB0SNGB12</t>
  </si>
  <si>
    <t>YESB0SNGB13</t>
  </si>
  <si>
    <t>YESB0SNGB14</t>
  </si>
  <si>
    <t>YESB0SNGB15</t>
  </si>
  <si>
    <t>YESB0UPNC01</t>
  </si>
  <si>
    <t>YESB0UPNC02</t>
  </si>
  <si>
    <t>YESB0UPNC03</t>
  </si>
  <si>
    <t>YESB0UPNC04</t>
  </si>
  <si>
    <t>YESB0UPNC05</t>
  </si>
  <si>
    <t>YESB0UPNC06</t>
  </si>
  <si>
    <t>YESB0UPNC07</t>
  </si>
  <si>
    <t>YESB0UPNC08</t>
  </si>
  <si>
    <t>YESB0UPNC09</t>
  </si>
  <si>
    <t>YESB0UPNC10</t>
  </si>
  <si>
    <t>YESB0UPNC11</t>
  </si>
  <si>
    <t>YESB0UPNC12</t>
  </si>
  <si>
    <t>YESB0VCA001</t>
  </si>
  <si>
    <t>YESB0VCA002</t>
  </si>
  <si>
    <t>YESB0VCA003</t>
  </si>
  <si>
    <t>YESB0VCA004</t>
  </si>
  <si>
    <t>YESB0VCA005</t>
  </si>
  <si>
    <t>YESB0VCA006</t>
  </si>
  <si>
    <t>YESB0VCA007</t>
  </si>
  <si>
    <t>YESB0VCA008</t>
  </si>
  <si>
    <t>YESB0VCA009</t>
  </si>
  <si>
    <t>YESB0VCA010</t>
  </si>
  <si>
    <t>YESB0VCA011</t>
  </si>
  <si>
    <t>YESB0VDSB01</t>
  </si>
  <si>
    <t>YESB0WUCB07</t>
  </si>
  <si>
    <t>YESB0YDC090</t>
  </si>
  <si>
    <t>TBSB0000025</t>
  </si>
  <si>
    <t>TBSB0000026</t>
  </si>
  <si>
    <t>GSCB0UCHANA</t>
  </si>
  <si>
    <t>GSCB0UMALPU</t>
  </si>
  <si>
    <t>GSCB0UMEHSA</t>
  </si>
  <si>
    <t>GSCB0USAURA</t>
  </si>
  <si>
    <t>GSCB0UVIRPU</t>
  </si>
  <si>
    <t>KVGB0002017</t>
  </si>
  <si>
    <t>KVGB0002222</t>
  </si>
  <si>
    <t>KVGB0003306</t>
  </si>
  <si>
    <t>KVGB0003422</t>
  </si>
  <si>
    <t>KVGB0006317</t>
  </si>
  <si>
    <t>KACE0000203</t>
  </si>
  <si>
    <t>KACE0000204</t>
  </si>
  <si>
    <t>RSCB0013010</t>
  </si>
  <si>
    <t>RSCB0013011</t>
  </si>
  <si>
    <t>RSCB0020013</t>
  </si>
  <si>
    <t>RSCB0028016</t>
  </si>
  <si>
    <t>RSCB0035019</t>
  </si>
  <si>
    <t>RSCB0035020</t>
  </si>
  <si>
    <t>SDCB0000070</t>
  </si>
  <si>
    <t>VSBL0000028</t>
  </si>
  <si>
    <t>PRTH0011305</t>
  </si>
  <si>
    <t>PRTH0022304</t>
  </si>
  <si>
    <t>APGB0001107</t>
  </si>
  <si>
    <t>APGB0002185</t>
  </si>
  <si>
    <t>APGB0002187</t>
  </si>
  <si>
    <t>APGB0003188</t>
  </si>
  <si>
    <t>HCBL0000101</t>
  </si>
  <si>
    <t>HCBL0000102</t>
  </si>
  <si>
    <t>HCBL0000103</t>
  </si>
  <si>
    <t>HCBL0000104</t>
  </si>
  <si>
    <t>HCBL0000105</t>
  </si>
  <si>
    <t>HCBL0000106</t>
  </si>
  <si>
    <t>HCBL0000107</t>
  </si>
  <si>
    <t>HCBL0000108</t>
  </si>
  <si>
    <t>HCBL0000109</t>
  </si>
  <si>
    <t>HCBL0000111</t>
  </si>
  <si>
    <t>HCBL0000112</t>
  </si>
  <si>
    <t>HCBL0000113</t>
  </si>
  <si>
    <t>HCBL0000114</t>
  </si>
  <si>
    <t>HCBL0000115</t>
  </si>
  <si>
    <t>HCBL0000116</t>
  </si>
  <si>
    <t>KLGB0040685</t>
  </si>
  <si>
    <t>DOHB0000002</t>
  </si>
  <si>
    <t>DOHB0000003</t>
  </si>
  <si>
    <t>IOBA0003766</t>
  </si>
  <si>
    <t>IOBA0003767</t>
  </si>
  <si>
    <t>IOBA0003768</t>
  </si>
  <si>
    <t>IOBA0003770</t>
  </si>
  <si>
    <t>IOBA0003771</t>
  </si>
  <si>
    <t>IOBA0003772</t>
  </si>
  <si>
    <t>IOBA0003773</t>
  </si>
  <si>
    <t>IOBA0003774</t>
  </si>
  <si>
    <t>IOBA0003775</t>
  </si>
  <si>
    <t>IOBA0003776</t>
  </si>
  <si>
    <t>IOBA0003777</t>
  </si>
  <si>
    <t>ALLA0212994</t>
  </si>
  <si>
    <t>ALLA0212997</t>
  </si>
  <si>
    <t>ALLA0213056</t>
  </si>
  <si>
    <t>ALLA0213223</t>
  </si>
  <si>
    <t>ALLA0213251</t>
  </si>
  <si>
    <t>ALLA0213252</t>
  </si>
  <si>
    <t>ALLA0213255</t>
  </si>
  <si>
    <t>ALLA0213300</t>
  </si>
  <si>
    <t>ALLA0213327</t>
  </si>
  <si>
    <t>ALLA0213331</t>
  </si>
  <si>
    <t>ALLA0213350</t>
  </si>
  <si>
    <t>ALLA0213354</t>
  </si>
  <si>
    <t>ALLA0213356</t>
  </si>
  <si>
    <t>ALLA0213380</t>
  </si>
  <si>
    <t>ALLA0213383</t>
  </si>
  <si>
    <t>ALLA0213386</t>
  </si>
  <si>
    <t>ALLA0213387</t>
  </si>
  <si>
    <t>ALLA0213388</t>
  </si>
  <si>
    <t>ALLA0213390</t>
  </si>
  <si>
    <t>ALLA0213394</t>
  </si>
  <si>
    <t>ALLA0213395</t>
  </si>
  <si>
    <t>ALLA0213399</t>
  </si>
  <si>
    <t>ALLA0213401</t>
  </si>
  <si>
    <t>ALLA0213403</t>
  </si>
  <si>
    <t>ALLA0213404</t>
  </si>
  <si>
    <t>ALLA0213405</t>
  </si>
  <si>
    <t>ALLA0213406</t>
  </si>
  <si>
    <t>ALLA0213407</t>
  </si>
  <si>
    <t>ALLA0213411</t>
  </si>
  <si>
    <t>ALLA0213412</t>
  </si>
  <si>
    <t>ALLA0213413</t>
  </si>
  <si>
    <t>ALLA0213414</t>
  </si>
  <si>
    <t>ALLA0213415</t>
  </si>
  <si>
    <t>ALLA0213416</t>
  </si>
  <si>
    <t>ALLA0213417</t>
  </si>
  <si>
    <t>ALLA0213418</t>
  </si>
  <si>
    <t>ALLA0213419</t>
  </si>
  <si>
    <t>ALLA0213420</t>
  </si>
  <si>
    <t>ALLA0213421</t>
  </si>
  <si>
    <t>ALLA0213422</t>
  </si>
  <si>
    <t>ALLA0213423</t>
  </si>
  <si>
    <t>ALLA0213424</t>
  </si>
  <si>
    <t>ALLA0213425</t>
  </si>
  <si>
    <t>ALLA0213426</t>
  </si>
  <si>
    <t>ALLA0213427</t>
  </si>
  <si>
    <t>ALLA0213430</t>
  </si>
  <si>
    <t>ALLA0213431</t>
  </si>
  <si>
    <t>ALLA0213435</t>
  </si>
  <si>
    <t>ALLA0213436</t>
  </si>
  <si>
    <t>ALLA0213437</t>
  </si>
  <si>
    <t>ALLA0213438</t>
  </si>
  <si>
    <t>ALLA0213443</t>
  </si>
  <si>
    <t>ANDB0001093</t>
  </si>
  <si>
    <t>ANDB0002264</t>
  </si>
  <si>
    <t>ANDB0002371</t>
  </si>
  <si>
    <t>ANDB0002680</t>
  </si>
  <si>
    <t>ANDB0002689</t>
  </si>
  <si>
    <t>ANDB0002699</t>
  </si>
  <si>
    <t>ANDB0002700</t>
  </si>
  <si>
    <t>ANDB0002701</t>
  </si>
  <si>
    <t>ANDB0002703</t>
  </si>
  <si>
    <t>ANDB0002704</t>
  </si>
  <si>
    <t>ANDB0002706</t>
  </si>
  <si>
    <t>ANDB0002707</t>
  </si>
  <si>
    <t>ANDB0002714</t>
  </si>
  <si>
    <t>ANDB0002715</t>
  </si>
  <si>
    <t>ANDB0002718</t>
  </si>
  <si>
    <t>ANDB0002719</t>
  </si>
  <si>
    <t>ANDB0002720</t>
  </si>
  <si>
    <t>ANDB0002722</t>
  </si>
  <si>
    <t>ANDB0002723</t>
  </si>
  <si>
    <t>ANDB0002724</t>
  </si>
  <si>
    <t>ANDB0002725</t>
  </si>
  <si>
    <t>ANDB0002730</t>
  </si>
  <si>
    <t>ANDB0002732</t>
  </si>
  <si>
    <t>ANDB0002733</t>
  </si>
  <si>
    <t>ANDB0002738</t>
  </si>
  <si>
    <t>ANDB0002740</t>
  </si>
  <si>
    <t>ANDB0002741</t>
  </si>
  <si>
    <t>ANDB0002744</t>
  </si>
  <si>
    <t>ANDB0002745</t>
  </si>
  <si>
    <t>ANDB0002747</t>
  </si>
  <si>
    <t>ANDB0002748</t>
  </si>
  <si>
    <t>ANDB0002750</t>
  </si>
  <si>
    <t>ANDB0002751</t>
  </si>
  <si>
    <t>ANDB0002752</t>
  </si>
  <si>
    <t>ANDB0002753</t>
  </si>
  <si>
    <t>ANDB0002754</t>
  </si>
  <si>
    <t>ANDB0002755</t>
  </si>
  <si>
    <t>ANDB0002756</t>
  </si>
  <si>
    <t>ANDB0002757</t>
  </si>
  <si>
    <t>ANDB0002758</t>
  </si>
  <si>
    <t>ANDB0002759</t>
  </si>
  <si>
    <t>ANDB0002760</t>
  </si>
  <si>
    <t>ANDB0002761</t>
  </si>
  <si>
    <t>ANDB0002762</t>
  </si>
  <si>
    <t>ANDB0002763</t>
  </si>
  <si>
    <t>ANDB0002764</t>
  </si>
  <si>
    <t>ANDB0002765</t>
  </si>
  <si>
    <t>ANDB0002766</t>
  </si>
  <si>
    <t>ANDB0002767</t>
  </si>
  <si>
    <t>ANDB0002768</t>
  </si>
  <si>
    <t>ANDB0002769</t>
  </si>
  <si>
    <t>ANDB0002770</t>
  </si>
  <si>
    <t>ANDB0002772</t>
  </si>
  <si>
    <t>ANDB0002773</t>
  </si>
  <si>
    <t>ANDB0002774</t>
  </si>
  <si>
    <t>ANDB0002775</t>
  </si>
  <si>
    <t>ANDB0002776</t>
  </si>
  <si>
    <t>ANDB0002777</t>
  </si>
  <si>
    <t>ANDB0002778</t>
  </si>
  <si>
    <t>ANDB0002779</t>
  </si>
  <si>
    <t>ANDB0002780</t>
  </si>
  <si>
    <t>ANDB0002781</t>
  </si>
  <si>
    <t>ANDB0002782</t>
  </si>
  <si>
    <t>ANDB0002783</t>
  </si>
  <si>
    <t>ANDB0002784</t>
  </si>
  <si>
    <t>ANDB0002785</t>
  </si>
  <si>
    <t>ANDB0002787</t>
  </si>
  <si>
    <t>ANDB0002788</t>
  </si>
  <si>
    <t>ANDB0002789</t>
  </si>
  <si>
    <t>ANDB0002790</t>
  </si>
  <si>
    <t>ANDB0002791</t>
  </si>
  <si>
    <t>ANDB0002792</t>
  </si>
  <si>
    <t>ANDB0002793</t>
  </si>
  <si>
    <t>ANDB0002794</t>
  </si>
  <si>
    <t>ANDB0002795</t>
  </si>
  <si>
    <t>ANDB0002796</t>
  </si>
  <si>
    <t>ANDB0002797</t>
  </si>
  <si>
    <t>ANDB0002798</t>
  </si>
  <si>
    <t>ANDB0002799</t>
  </si>
  <si>
    <t>ANDB0002800</t>
  </si>
  <si>
    <t>ANDB0002801</t>
  </si>
  <si>
    <t>ANDB0002802</t>
  </si>
  <si>
    <t>ANDB0002803</t>
  </si>
  <si>
    <t>ANDB0002804</t>
  </si>
  <si>
    <t>ANDB0002805</t>
  </si>
  <si>
    <t>ANDB0002806</t>
  </si>
  <si>
    <t>ANDB0002807</t>
  </si>
  <si>
    <t>ANDB0002809</t>
  </si>
  <si>
    <t>ANDB0002810</t>
  </si>
  <si>
    <t>ANDB0002811</t>
  </si>
  <si>
    <t>ANDB0002812</t>
  </si>
  <si>
    <t>ANDB0002813</t>
  </si>
  <si>
    <t>ANDB0002814</t>
  </si>
  <si>
    <t>ANDB0002816</t>
  </si>
  <si>
    <t>ANDB0002817</t>
  </si>
  <si>
    <t>ANDB0002818</t>
  </si>
  <si>
    <t>ANDB0002819</t>
  </si>
  <si>
    <t>ANDB0002820</t>
  </si>
  <si>
    <t>ANDB0002821</t>
  </si>
  <si>
    <t>ANDB0002822</t>
  </si>
  <si>
    <t>ANDB0002823</t>
  </si>
  <si>
    <t>ANDB0002824</t>
  </si>
  <si>
    <t>ANDB0002825</t>
  </si>
  <si>
    <t>ANDB0002826</t>
  </si>
  <si>
    <t>ANDB0002827</t>
  </si>
  <si>
    <t>ANDB0002828</t>
  </si>
  <si>
    <t>ANDB0002829</t>
  </si>
  <si>
    <t>ANDB0002830</t>
  </si>
  <si>
    <t>ANDB0002831</t>
  </si>
  <si>
    <t>ANDB0002832</t>
  </si>
  <si>
    <t>ANDB0002834</t>
  </si>
  <si>
    <t>ANDB0002836</t>
  </si>
  <si>
    <t>ANDB0002837</t>
  </si>
  <si>
    <t>ANDB0002838</t>
  </si>
  <si>
    <t>ANDB0002840</t>
  </si>
  <si>
    <t>ANDB0002841</t>
  </si>
  <si>
    <t>ANDB0002843</t>
  </si>
  <si>
    <t>ANDB0002844</t>
  </si>
  <si>
    <t>ANDB0002845</t>
  </si>
  <si>
    <t>ANDB0002846</t>
  </si>
  <si>
    <t>ANDB0002847</t>
  </si>
  <si>
    <t>ANDB0002848</t>
  </si>
  <si>
    <t>ANDB0002849</t>
  </si>
  <si>
    <t>ANDB0002850</t>
  </si>
  <si>
    <t>ANDB0002852</t>
  </si>
  <si>
    <t>ANDB0002853</t>
  </si>
  <si>
    <t>ANDB0002854</t>
  </si>
  <si>
    <t>ANDB0002855</t>
  </si>
  <si>
    <t>ANDB0002856</t>
  </si>
  <si>
    <t>ANDB0002857</t>
  </si>
  <si>
    <t>ANDB0002858</t>
  </si>
  <si>
    <t>ANDB0002859</t>
  </si>
  <si>
    <t>ANDB0002860</t>
  </si>
  <si>
    <t>ANDB0002862</t>
  </si>
  <si>
    <t>ANDB0002863</t>
  </si>
  <si>
    <t>ANDB0002865</t>
  </si>
  <si>
    <t>ANDB0002866</t>
  </si>
  <si>
    <t>ANDB0002867</t>
  </si>
  <si>
    <t>ANDB0002869</t>
  </si>
  <si>
    <t>ANDB0002870</t>
  </si>
  <si>
    <t>ANDB0002871</t>
  </si>
  <si>
    <t>ANDB0002872</t>
  </si>
  <si>
    <t>ANDB0002873</t>
  </si>
  <si>
    <t>ANDB0002874</t>
  </si>
  <si>
    <t>ANDB0002875</t>
  </si>
  <si>
    <t>ANDB0002877</t>
  </si>
  <si>
    <t>ANDB0002880</t>
  </si>
  <si>
    <t>ANDB0002881</t>
  </si>
  <si>
    <t>ANDB0002882</t>
  </si>
  <si>
    <t>ANDB0002883</t>
  </si>
  <si>
    <t>ANDB0002884</t>
  </si>
  <si>
    <t>ANDB0002885</t>
  </si>
  <si>
    <t>ANDB0002886</t>
  </si>
  <si>
    <t>ANDB0002887</t>
  </si>
  <si>
    <t>ANDB0002888</t>
  </si>
  <si>
    <t>ANDB0002889</t>
  </si>
  <si>
    <t>ANDB0002890</t>
  </si>
  <si>
    <t>ANDB0002891</t>
  </si>
  <si>
    <t>ANDB0002893</t>
  </si>
  <si>
    <t>ANDB0002895</t>
  </si>
  <si>
    <t>ANDB0002896</t>
  </si>
  <si>
    <t>ANDB0002897</t>
  </si>
  <si>
    <t>ANDB0002898</t>
  </si>
  <si>
    <t>ANDB0002899</t>
  </si>
  <si>
    <t>ANDB0002900</t>
  </si>
  <si>
    <t>ANDB0002901</t>
  </si>
  <si>
    <t>ANDB0002902</t>
  </si>
  <si>
    <t>ANDB0002903</t>
  </si>
  <si>
    <t>ANDB0002905</t>
  </si>
  <si>
    <t>ANDB0002906</t>
  </si>
  <si>
    <t>ANDB0002907</t>
  </si>
  <si>
    <t>ANDB0002908</t>
  </si>
  <si>
    <t>ANDB0002909</t>
  </si>
  <si>
    <t>ANDB0002910</t>
  </si>
  <si>
    <t>ANDB0002912</t>
  </si>
  <si>
    <t>ANDB0002913</t>
  </si>
  <si>
    <t>ANDB0002915</t>
  </si>
  <si>
    <t>ANDB0002916</t>
  </si>
  <si>
    <t>ANDB0002917</t>
  </si>
  <si>
    <t>ANDB0002918</t>
  </si>
  <si>
    <t>ANDB0002920</t>
  </si>
  <si>
    <t>ANDB0002921</t>
  </si>
  <si>
    <t>ANDB0002922</t>
  </si>
  <si>
    <t>ANDB0002924</t>
  </si>
  <si>
    <t>ANDB0002925</t>
  </si>
  <si>
    <t>ANDB0002926</t>
  </si>
  <si>
    <t>ANDB0002927</t>
  </si>
  <si>
    <t>ANDB0002928</t>
  </si>
  <si>
    <t>ANDB0002929</t>
  </si>
  <si>
    <t>ANDB0002930</t>
  </si>
  <si>
    <t>ANDB0002931</t>
  </si>
  <si>
    <t>ANDB0002933</t>
  </si>
  <si>
    <t>ANDB0002934</t>
  </si>
  <si>
    <t>ANDB0002936</t>
  </si>
  <si>
    <t>ANDB0002939</t>
  </si>
  <si>
    <t>ANDB0002940</t>
  </si>
  <si>
    <t>ANDB0002941</t>
  </si>
  <si>
    <t>ANDB0002943</t>
  </si>
  <si>
    <t>ANDB0002944</t>
  </si>
  <si>
    <t>ANDB0002945</t>
  </si>
  <si>
    <t>ANDB0002946</t>
  </si>
  <si>
    <t>ANDB0002947</t>
  </si>
  <si>
    <t>ANDB0002948</t>
  </si>
  <si>
    <t>ANDB0002949</t>
  </si>
  <si>
    <t>ANDB0002951</t>
  </si>
  <si>
    <t>ANDB0002952</t>
  </si>
  <si>
    <t>ANDB0002954</t>
  </si>
  <si>
    <t>ANDB0002955</t>
  </si>
  <si>
    <t>ANDB0002958</t>
  </si>
  <si>
    <t>ANDB0002959</t>
  </si>
  <si>
    <t>ANDB0002960</t>
  </si>
  <si>
    <t>ANDB0002961</t>
  </si>
  <si>
    <t>ANDB0002962</t>
  </si>
  <si>
    <t>ANDB0002963</t>
  </si>
  <si>
    <t>ANDB0002964</t>
  </si>
  <si>
    <t>ANDB0002972</t>
  </si>
  <si>
    <t>ANDB0002976</t>
  </si>
  <si>
    <t>ANDB0002979</t>
  </si>
  <si>
    <t>ANDB0002984</t>
  </si>
  <si>
    <t>ANDB0002987</t>
  </si>
  <si>
    <t>ANDB0003006</t>
  </si>
  <si>
    <t>ANDB0003007</t>
  </si>
  <si>
    <t>ANDB0CG7704</t>
  </si>
  <si>
    <t>ANDB0CG7705</t>
  </si>
  <si>
    <t>ANDB0CG7706</t>
  </si>
  <si>
    <t>UTIB0002786</t>
  </si>
  <si>
    <t>UTIB0002787</t>
  </si>
  <si>
    <t>UTIB0002791</t>
  </si>
  <si>
    <t>UTIB0002792</t>
  </si>
  <si>
    <t>UTIB0002793</t>
  </si>
  <si>
    <t>UTIB0002794</t>
  </si>
  <si>
    <t>UTIB0002795</t>
  </si>
  <si>
    <t>UTIB0002796</t>
  </si>
  <si>
    <t>UTIB0002797</t>
  </si>
  <si>
    <t>UTIB0002798</t>
  </si>
  <si>
    <t>UTIB0002799</t>
  </si>
  <si>
    <t>UTIB0002800</t>
  </si>
  <si>
    <t>UTIB0002801</t>
  </si>
  <si>
    <t>UTIB0002802</t>
  </si>
  <si>
    <t>UTIB0002803</t>
  </si>
  <si>
    <t>UTIB0002804</t>
  </si>
  <si>
    <t>UTIB0002805</t>
  </si>
  <si>
    <t>UTIB0002806</t>
  </si>
  <si>
    <t>UTIB0002807</t>
  </si>
  <si>
    <t>UTIB0002808</t>
  </si>
  <si>
    <t>UTIB0002809</t>
  </si>
  <si>
    <t>UTIB0002810</t>
  </si>
  <si>
    <t>UTIB0002811</t>
  </si>
  <si>
    <t>UTIB0002812</t>
  </si>
  <si>
    <t>UTIB0002813</t>
  </si>
  <si>
    <t>UTIB0002814</t>
  </si>
  <si>
    <t>UTIB0002815</t>
  </si>
  <si>
    <t>UTIB0002816</t>
  </si>
  <si>
    <t>UTIB0002817</t>
  </si>
  <si>
    <t>UTIB0002818</t>
  </si>
  <si>
    <t>UTIB0002819</t>
  </si>
  <si>
    <t>UTIB0002820</t>
  </si>
  <si>
    <t>UTIB0002821</t>
  </si>
  <si>
    <t>UTIB0002822</t>
  </si>
  <si>
    <t>UTIB0002823</t>
  </si>
  <si>
    <t>UTIB0002824</t>
  </si>
  <si>
    <t>UTIB0002825</t>
  </si>
  <si>
    <t>UTIB0002826</t>
  </si>
  <si>
    <t>UTIB0002827</t>
  </si>
  <si>
    <t>UTIB0002828</t>
  </si>
  <si>
    <t>UTIB0002829</t>
  </si>
  <si>
    <t>UTIB0002830</t>
  </si>
  <si>
    <t>UTIB0002831</t>
  </si>
  <si>
    <t>UTIB0002832</t>
  </si>
  <si>
    <t>UTIB0002833</t>
  </si>
  <si>
    <t>UTIB0002834</t>
  </si>
  <si>
    <t>UTIB0002835</t>
  </si>
  <si>
    <t>UTIB0002836</t>
  </si>
  <si>
    <t>UTIB0002837</t>
  </si>
  <si>
    <t>UTIB0002838</t>
  </si>
  <si>
    <t>UTIB0002839</t>
  </si>
  <si>
    <t>UTIB0002840</t>
  </si>
  <si>
    <t>UTIB0002841</t>
  </si>
  <si>
    <t>UTIB0002842</t>
  </si>
  <si>
    <t>UTIB0002843</t>
  </si>
  <si>
    <t>UTIB0002844</t>
  </si>
  <si>
    <t>UTIB0002845</t>
  </si>
  <si>
    <t>UTIB0002846</t>
  </si>
  <si>
    <t>UTIB0002847</t>
  </si>
  <si>
    <t>UTIB0002848</t>
  </si>
  <si>
    <t>UTIB0002849</t>
  </si>
  <si>
    <t>UTIB0002850</t>
  </si>
  <si>
    <t>UTIB0002851</t>
  </si>
  <si>
    <t>UTIB0002852</t>
  </si>
  <si>
    <t>UTIB0002853</t>
  </si>
  <si>
    <t>UTIB0002854</t>
  </si>
  <si>
    <t>UTIB0002856</t>
  </si>
  <si>
    <t>UTIB0002857</t>
  </si>
  <si>
    <t>UTIB0002858</t>
  </si>
  <si>
    <t>UTIB0002859</t>
  </si>
  <si>
    <t>UTIB0002860</t>
  </si>
  <si>
    <t>UTIB0002861</t>
  </si>
  <si>
    <t>UTIB0002862</t>
  </si>
  <si>
    <t>UTIB0002863</t>
  </si>
  <si>
    <t>UTIB0002864</t>
  </si>
  <si>
    <t>UTIB0002865</t>
  </si>
  <si>
    <t>UTIB0002866</t>
  </si>
  <si>
    <t>UTIB0002867</t>
  </si>
  <si>
    <t>UTIB0002868</t>
  </si>
  <si>
    <t>UTIB0002869</t>
  </si>
  <si>
    <t>UTIB0002870</t>
  </si>
  <si>
    <t>UTIB0002871</t>
  </si>
  <si>
    <t>UTIB0002872</t>
  </si>
  <si>
    <t>UTIB0002873</t>
  </si>
  <si>
    <t>UTIB0002874</t>
  </si>
  <si>
    <t>UTIB0002875</t>
  </si>
  <si>
    <t>UTIB0002876</t>
  </si>
  <si>
    <t>UTIB0002877</t>
  </si>
  <si>
    <t>UTIB0002878</t>
  </si>
  <si>
    <t>UTIB0002879</t>
  </si>
  <si>
    <t>UTIB0002880</t>
  </si>
  <si>
    <t>UTIB0002881</t>
  </si>
  <si>
    <t>UTIB0002882</t>
  </si>
  <si>
    <t>UTIB0002883</t>
  </si>
  <si>
    <t>UTIB0002884</t>
  </si>
  <si>
    <t>UTIB0002885</t>
  </si>
  <si>
    <t>UTIB0002886</t>
  </si>
  <si>
    <t>UTIB0002887</t>
  </si>
  <si>
    <t>UTIB0002888</t>
  </si>
  <si>
    <t>UTIB0002889</t>
  </si>
  <si>
    <t>UTIB0002890</t>
  </si>
  <si>
    <t>UTIB0002891</t>
  </si>
  <si>
    <t>UTIB0002892</t>
  </si>
  <si>
    <t>UTIB0002893</t>
  </si>
  <si>
    <t>UTIB0002894</t>
  </si>
  <si>
    <t>UTIB0002895</t>
  </si>
  <si>
    <t>UTIB0002896</t>
  </si>
  <si>
    <t>UTIB0002897</t>
  </si>
  <si>
    <t>UTIB0002898</t>
  </si>
  <si>
    <t>UTIB0002900</t>
  </si>
  <si>
    <t>UTIB0002901</t>
  </si>
  <si>
    <t>UTIB0002902</t>
  </si>
  <si>
    <t>UTIB0002903</t>
  </si>
  <si>
    <t>UTIB0002904</t>
  </si>
  <si>
    <t>UTIB0002905</t>
  </si>
  <si>
    <t>UTIB0002906</t>
  </si>
  <si>
    <t>UTIB0002907</t>
  </si>
  <si>
    <t>UTIB0002908</t>
  </si>
  <si>
    <t>UTIB0002909</t>
  </si>
  <si>
    <t>UTIB0002910</t>
  </si>
  <si>
    <t>UTIB0002911</t>
  </si>
  <si>
    <t>UTIB0002912</t>
  </si>
  <si>
    <t>UTIB0002913</t>
  </si>
  <si>
    <t>UTIB0002914</t>
  </si>
  <si>
    <t>UTIB0002915</t>
  </si>
  <si>
    <t>UTIB0002916</t>
  </si>
  <si>
    <t>UTIB0002917</t>
  </si>
  <si>
    <t>UTIB0002918</t>
  </si>
  <si>
    <t>UTIB0002919</t>
  </si>
  <si>
    <t>UTIB0002920</t>
  </si>
  <si>
    <t>UTIB0002921</t>
  </si>
  <si>
    <t>UTIB0002922</t>
  </si>
  <si>
    <t>UTIB0002923</t>
  </si>
  <si>
    <t>UTIB0002924</t>
  </si>
  <si>
    <t>UTIB0002925</t>
  </si>
  <si>
    <t>UTIB0002926</t>
  </si>
  <si>
    <t>UTIB0002927</t>
  </si>
  <si>
    <t>UTIB0002928</t>
  </si>
  <si>
    <t>UTIB0002929</t>
  </si>
  <si>
    <t>UTIB0002930</t>
  </si>
  <si>
    <t>UTIB0002931</t>
  </si>
  <si>
    <t>UTIB0002932</t>
  </si>
  <si>
    <t>UTIB0002933</t>
  </si>
  <si>
    <t>UTIB0002934</t>
  </si>
  <si>
    <t>UTIB0002935</t>
  </si>
  <si>
    <t>UTIB0002936</t>
  </si>
  <si>
    <t>UTIB0002937</t>
  </si>
  <si>
    <t>UTIB0002938</t>
  </si>
  <si>
    <t>UTIB0002939</t>
  </si>
  <si>
    <t>UTIB0002941</t>
  </si>
  <si>
    <t>UTIB0002942</t>
  </si>
  <si>
    <t>UTIB0002943</t>
  </si>
  <si>
    <t>UTIB0002944</t>
  </si>
  <si>
    <t>UTIB0002945</t>
  </si>
  <si>
    <t>UTIB0002946</t>
  </si>
  <si>
    <t>UTIB0002947</t>
  </si>
  <si>
    <t>UTIB0002948</t>
  </si>
  <si>
    <t>UTIB0002949</t>
  </si>
  <si>
    <t>UTIB0002950</t>
  </si>
  <si>
    <t>UTIB0002951</t>
  </si>
  <si>
    <t>UTIB0002952</t>
  </si>
  <si>
    <t>UTIB0002953</t>
  </si>
  <si>
    <t>UTIB0002954</t>
  </si>
  <si>
    <t>UTIB0002955</t>
  </si>
  <si>
    <t>UTIB0002956</t>
  </si>
  <si>
    <t>UTIB0002957</t>
  </si>
  <si>
    <t>UTIB0002958</t>
  </si>
  <si>
    <t>UTIB0002959</t>
  </si>
  <si>
    <t>UTIB0002960</t>
  </si>
  <si>
    <t>UTIB0002961</t>
  </si>
  <si>
    <t>UTIB0002962</t>
  </si>
  <si>
    <t>UTIB0002968</t>
  </si>
  <si>
    <t>UTIB0002969</t>
  </si>
  <si>
    <t>UTIB0002971</t>
  </si>
  <si>
    <t>UTIB0002973</t>
  </si>
  <si>
    <t>UTIB0002974</t>
  </si>
  <si>
    <t>UTIB0002975</t>
  </si>
  <si>
    <t>UTIB0002976</t>
  </si>
  <si>
    <t>UTIB0002979</t>
  </si>
  <si>
    <t>UTIB0002980</t>
  </si>
  <si>
    <t>UTIB0SALMEL</t>
  </si>
  <si>
    <t>UTIB0SASKAC</t>
  </si>
  <si>
    <t>UTIB0SAUCBL</t>
  </si>
  <si>
    <t>UTIB0SAZADB</t>
  </si>
  <si>
    <t>UTIB0SAZP01</t>
  </si>
  <si>
    <t>UTIB0SAZP02</t>
  </si>
  <si>
    <t>UTIB0SAZP03</t>
  </si>
  <si>
    <t>UTIB0SAZP04</t>
  </si>
  <si>
    <t>UTIB0SAZP05</t>
  </si>
  <si>
    <t>UTIB0SAZP06</t>
  </si>
  <si>
    <t>UTIB0SAZP07</t>
  </si>
  <si>
    <t>UTIB0SAZP08</t>
  </si>
  <si>
    <t>UTIB0SAZP09</t>
  </si>
  <si>
    <t>UTIB0SAZP10</t>
  </si>
  <si>
    <t>UTIB0SAZP11</t>
  </si>
  <si>
    <t>UTIB0SAZP12</t>
  </si>
  <si>
    <t>UTIB0SAZP13</t>
  </si>
  <si>
    <t>UTIB0SAZP14</t>
  </si>
  <si>
    <t>UTIB0SBBSB1</t>
  </si>
  <si>
    <t>UTIB0SBPP12</t>
  </si>
  <si>
    <t>UTIB0SDCUBL</t>
  </si>
  <si>
    <t>UTIB0SHUCBL</t>
  </si>
  <si>
    <t>UTIB0SICB25</t>
  </si>
  <si>
    <t>UTIB0SJCBLB</t>
  </si>
  <si>
    <t>UTIB0SKCCBL</t>
  </si>
  <si>
    <t>UTIB0SKOCBL</t>
  </si>
  <si>
    <t>UTIB0SKRN01</t>
  </si>
  <si>
    <t>UTIB0SMMUCB</t>
  </si>
  <si>
    <t>UTIB0SMUB01</t>
  </si>
  <si>
    <t>UTIB0SMUCB1</t>
  </si>
  <si>
    <t>UTIB0SMUCBG</t>
  </si>
  <si>
    <t>UTIB0SRSSB1</t>
  </si>
  <si>
    <t>UTIB0SSAUBL</t>
  </si>
  <si>
    <t>UTIB0SSSSBN</t>
  </si>
  <si>
    <t>UTIB0SSUSSB</t>
  </si>
  <si>
    <t>UTIB0STKCBL</t>
  </si>
  <si>
    <t>UTIB0STMUC1</t>
  </si>
  <si>
    <t>UTIB0STNSBM</t>
  </si>
  <si>
    <t>UTIB0SWDAM1</t>
  </si>
  <si>
    <t>BARB0ARODAX</t>
  </si>
  <si>
    <t>BARB0AWADHP</t>
  </si>
  <si>
    <t>BARB0BADVEL</t>
  </si>
  <si>
    <t>BARB0BANDEL</t>
  </si>
  <si>
    <t>BARB0BEGAMP</t>
  </si>
  <si>
    <t>BARB0BELSAN</t>
  </si>
  <si>
    <t>BARB0BETIAH</t>
  </si>
  <si>
    <t>BARB0BHAJOD</t>
  </si>
  <si>
    <t>BARB0BIJALP</t>
  </si>
  <si>
    <t>BARB0BILARI</t>
  </si>
  <si>
    <t>BARB0BIRWAD</t>
  </si>
  <si>
    <t>BARB0CHERPL</t>
  </si>
  <si>
    <t>BARB0CHOUKX</t>
  </si>
  <si>
    <t>BARB0DHAKAR</t>
  </si>
  <si>
    <t>BARB0DUBURI</t>
  </si>
  <si>
    <t>BARB0FALAKA</t>
  </si>
  <si>
    <t>BARB0GALSIB</t>
  </si>
  <si>
    <t>BARB0GULADI</t>
  </si>
  <si>
    <t>BARB0HERVAR</t>
  </si>
  <si>
    <t>BARB0JADAVP</t>
  </si>
  <si>
    <t>BARB0JALALA</t>
  </si>
  <si>
    <t>BARB0JAWADA</t>
  </si>
  <si>
    <t>BARB0JHANJH</t>
  </si>
  <si>
    <t>BARB0JHASIT</t>
  </si>
  <si>
    <t>BARB0JUDGEB</t>
  </si>
  <si>
    <t>BARB0KOHEFI</t>
  </si>
  <si>
    <t>BARB0MALBAZ</t>
  </si>
  <si>
    <t>BARB0MANDAD</t>
  </si>
  <si>
    <t>BARB0MANGLA</t>
  </si>
  <si>
    <t>BARB0MARCEL</t>
  </si>
  <si>
    <t>BARB0MARPAL</t>
  </si>
  <si>
    <t>BARB0MEGHPA</t>
  </si>
  <si>
    <t>BARB0MERTAR</t>
  </si>
  <si>
    <t>BARB0METTUP</t>
  </si>
  <si>
    <t>BARB0OBAIDU</t>
  </si>
  <si>
    <t>BARB0PRANAV</t>
  </si>
  <si>
    <t>BARB0RAMAGA</t>
  </si>
  <si>
    <t>BARB0RISALI</t>
  </si>
  <si>
    <t>BARB0SAKATX</t>
  </si>
  <si>
    <t>BARB0SANHOW</t>
  </si>
  <si>
    <t>BARB0SECDCH</t>
  </si>
  <si>
    <t>BARB0SEORAP</t>
  </si>
  <si>
    <t>BARB0SERIKH</t>
  </si>
  <si>
    <t>BARB0SULURX</t>
  </si>
  <si>
    <t>BARB0TAKHAT</t>
  </si>
  <si>
    <t>BARB0TALSAT</t>
  </si>
  <si>
    <t>BARB0ULUBER</t>
  </si>
  <si>
    <t>BARB0UTRAUL</t>
  </si>
  <si>
    <t>BKID0000196</t>
  </si>
  <si>
    <t>BKID0000197</t>
  </si>
  <si>
    <t>BKID0000949</t>
  </si>
  <si>
    <t>BKID0001495</t>
  </si>
  <si>
    <t>BKID0002079</t>
  </si>
  <si>
    <t>BKID0002119</t>
  </si>
  <si>
    <t>BKID0002120</t>
  </si>
  <si>
    <t>BKID0002909</t>
  </si>
  <si>
    <t>BKID0002915</t>
  </si>
  <si>
    <t>BKID0003260</t>
  </si>
  <si>
    <t>BKID0003900</t>
  </si>
  <si>
    <t>BKID0003901</t>
  </si>
  <si>
    <t>BKID0003902</t>
  </si>
  <si>
    <t>BKID0003903</t>
  </si>
  <si>
    <t>BKID0004198</t>
  </si>
  <si>
    <t>BKID0005160</t>
  </si>
  <si>
    <t>BKID0005161</t>
  </si>
  <si>
    <t>BKID0005162</t>
  </si>
  <si>
    <t>BKID0005163</t>
  </si>
  <si>
    <t>BKID0005254</t>
  </si>
  <si>
    <t>BKID0005491</t>
  </si>
  <si>
    <t>BKID0005492</t>
  </si>
  <si>
    <t>BKID0005493</t>
  </si>
  <si>
    <t>BKID0005494</t>
  </si>
  <si>
    <t>BKID0005495</t>
  </si>
  <si>
    <t>BKID0005739</t>
  </si>
  <si>
    <t>BKID0005740</t>
  </si>
  <si>
    <t>BKID0005929</t>
  </si>
  <si>
    <t>BKID0005930</t>
  </si>
  <si>
    <t>BKID0005971</t>
  </si>
  <si>
    <t>BKID0005977</t>
  </si>
  <si>
    <t>BKID0005978</t>
  </si>
  <si>
    <t>BKID0005979</t>
  </si>
  <si>
    <t>BKID0005981</t>
  </si>
  <si>
    <t>BKID0005983</t>
  </si>
  <si>
    <t>BKID0006110</t>
  </si>
  <si>
    <t>BKID0006153</t>
  </si>
  <si>
    <t>BKID0006154</t>
  </si>
  <si>
    <t>BKID0006155</t>
  </si>
  <si>
    <t>BKID0006156</t>
  </si>
  <si>
    <t>BKID0006159</t>
  </si>
  <si>
    <t>BKID0006254</t>
  </si>
  <si>
    <t>BKID0006255</t>
  </si>
  <si>
    <t>BKID0006343</t>
  </si>
  <si>
    <t>BKID0006344</t>
  </si>
  <si>
    <t>BKID0006345</t>
  </si>
  <si>
    <t>BKID0006346</t>
  </si>
  <si>
    <t>BKID0007026</t>
  </si>
  <si>
    <t>BKID0007183</t>
  </si>
  <si>
    <t>BKID0007184</t>
  </si>
  <si>
    <t>BKID0007185</t>
  </si>
  <si>
    <t>BKID0007186</t>
  </si>
  <si>
    <t>BKID0007335</t>
  </si>
  <si>
    <t>BKID0007495</t>
  </si>
  <si>
    <t>BKID0007496</t>
  </si>
  <si>
    <t>BKID0007497</t>
  </si>
  <si>
    <t>BKID0007564</t>
  </si>
  <si>
    <t>BKID0007565</t>
  </si>
  <si>
    <t>BKID0007566</t>
  </si>
  <si>
    <t>BKID0007567</t>
  </si>
  <si>
    <t>BKID0007630</t>
  </si>
  <si>
    <t>BKID0007631</t>
  </si>
  <si>
    <t>BKID0007632</t>
  </si>
  <si>
    <t>BKID0007633</t>
  </si>
  <si>
    <t>BKID0007634</t>
  </si>
  <si>
    <t>BKID0007635</t>
  </si>
  <si>
    <t>BKID0007659</t>
  </si>
  <si>
    <t>BKID0007660</t>
  </si>
  <si>
    <t>BKID0008588</t>
  </si>
  <si>
    <t>BKID0008950</t>
  </si>
  <si>
    <t>BKID0008975</t>
  </si>
  <si>
    <t>BKID0008976</t>
  </si>
  <si>
    <t>BKID0008977</t>
  </si>
  <si>
    <t>BKID0008978</t>
  </si>
  <si>
    <t>BKID0008979</t>
  </si>
  <si>
    <t>BKID0009250</t>
  </si>
  <si>
    <t>BKID0009310</t>
  </si>
  <si>
    <t>BKID0009316</t>
  </si>
  <si>
    <t>BKID0009434</t>
  </si>
  <si>
    <t>BKID0009439</t>
  </si>
  <si>
    <t>BKID0009467</t>
  </si>
  <si>
    <t>BKID0009588</t>
  </si>
  <si>
    <t>BKID0009589</t>
  </si>
  <si>
    <t>MAHB0001935</t>
  </si>
  <si>
    <t>MAHB0001936</t>
  </si>
  <si>
    <t>MAHB0001937</t>
  </si>
  <si>
    <t>MAHB0001938</t>
  </si>
  <si>
    <t>MAHB0001939</t>
  </si>
  <si>
    <t>MAHB0001942</t>
  </si>
  <si>
    <t>MAHB0001943</t>
  </si>
  <si>
    <t>MAHB0001944</t>
  </si>
  <si>
    <t>MAHB0001945</t>
  </si>
  <si>
    <t>MAHB0001946</t>
  </si>
  <si>
    <t>MAHB0001947</t>
  </si>
  <si>
    <t>MAHB0001950</t>
  </si>
  <si>
    <t>MAHB0001951</t>
  </si>
  <si>
    <t>MAHB0001952</t>
  </si>
  <si>
    <t>MAHB0001953</t>
  </si>
  <si>
    <t>BACB0000041</t>
  </si>
  <si>
    <t>BACB0000042</t>
  </si>
  <si>
    <t>BACB0000043</t>
  </si>
  <si>
    <t>BACB0000044</t>
  </si>
  <si>
    <t>BACB0000045</t>
  </si>
  <si>
    <t>BACB0000046</t>
  </si>
  <si>
    <t>CNRB0003801</t>
  </si>
  <si>
    <t>CNRB0004202</t>
  </si>
  <si>
    <t>CNRB0004299</t>
  </si>
  <si>
    <t>CNRB0004786</t>
  </si>
  <si>
    <t>CNRB0004787</t>
  </si>
  <si>
    <t>CNRB0004788</t>
  </si>
  <si>
    <t>CNRB0004982</t>
  </si>
  <si>
    <t>CNRB0004986</t>
  </si>
  <si>
    <t>CNRB0005159</t>
  </si>
  <si>
    <t>CNRB0005208</t>
  </si>
  <si>
    <t>CNRB0005364</t>
  </si>
  <si>
    <t>CNRB0005476</t>
  </si>
  <si>
    <t>CNRB0005712</t>
  </si>
  <si>
    <t>CNRB0005713</t>
  </si>
  <si>
    <t>CNRB0005793</t>
  </si>
  <si>
    <t>CNRB0005990</t>
  </si>
  <si>
    <t>CNRB0006007</t>
  </si>
  <si>
    <t>CNRB0006135</t>
  </si>
  <si>
    <t>CNRB0006136</t>
  </si>
  <si>
    <t>CNRB0006145</t>
  </si>
  <si>
    <t>CNRB0006147</t>
  </si>
  <si>
    <t>CNRB0006150</t>
  </si>
  <si>
    <t>CNRB0006153</t>
  </si>
  <si>
    <t>CNRB0006154</t>
  </si>
  <si>
    <t>CNRB0006157</t>
  </si>
  <si>
    <t>CNRB0006158</t>
  </si>
  <si>
    <t>CNRB0006159</t>
  </si>
  <si>
    <t>CNRB0006161</t>
  </si>
  <si>
    <t>CNRB0006162</t>
  </si>
  <si>
    <t>CNRB0006163</t>
  </si>
  <si>
    <t>CNRB0006164</t>
  </si>
  <si>
    <t>CNRB0006165</t>
  </si>
  <si>
    <t>CNRB0006166</t>
  </si>
  <si>
    <t>CNRB0006167</t>
  </si>
  <si>
    <t>CNRB0006168</t>
  </si>
  <si>
    <t>CNRB0006169</t>
  </si>
  <si>
    <t>CNRB0006170</t>
  </si>
  <si>
    <t>CNRB0006172</t>
  </si>
  <si>
    <t>CNRB0006173</t>
  </si>
  <si>
    <t>CNRB0006174</t>
  </si>
  <si>
    <t>CNRB0006175</t>
  </si>
  <si>
    <t>CNRB0006177</t>
  </si>
  <si>
    <t>CNRB0006178</t>
  </si>
  <si>
    <t>CNRB0006179</t>
  </si>
  <si>
    <t>CNRB0006180</t>
  </si>
  <si>
    <t>CNRB0006181</t>
  </si>
  <si>
    <t>CNRB0006182</t>
  </si>
  <si>
    <t>CNRB0006183</t>
  </si>
  <si>
    <t>CNRB0006184</t>
  </si>
  <si>
    <t>CNRB0006185</t>
  </si>
  <si>
    <t>CNRB0006186</t>
  </si>
  <si>
    <t>CNRB0006187</t>
  </si>
  <si>
    <t>CNRB0006188</t>
  </si>
  <si>
    <t>CNRB0006189</t>
  </si>
  <si>
    <t>CNRB0006190</t>
  </si>
  <si>
    <t>CNRB0006191</t>
  </si>
  <si>
    <t>CNRB0006192</t>
  </si>
  <si>
    <t>CNRB0006193</t>
  </si>
  <si>
    <t>CNRB0006194</t>
  </si>
  <si>
    <t>CNRB0006195</t>
  </si>
  <si>
    <t>CNRB0006196</t>
  </si>
  <si>
    <t>CNRB0006199</t>
  </si>
  <si>
    <t>CNRB0006200</t>
  </si>
  <si>
    <t>CNRB0006201</t>
  </si>
  <si>
    <t>CNRB0006202</t>
  </si>
  <si>
    <t>CNRB0006203</t>
  </si>
  <si>
    <t>CNRB0006204</t>
  </si>
  <si>
    <t>CNRB0006205</t>
  </si>
  <si>
    <t>CNRB0006206</t>
  </si>
  <si>
    <t>CNRB0006207</t>
  </si>
  <si>
    <t>CNRB0006208</t>
  </si>
  <si>
    <t>CNRB0006209</t>
  </si>
  <si>
    <t>CNRB0006210</t>
  </si>
  <si>
    <t>CNRB0006211</t>
  </si>
  <si>
    <t>CNRB0006212</t>
  </si>
  <si>
    <t>CNRB0006215</t>
  </si>
  <si>
    <t>CNRB0006216</t>
  </si>
  <si>
    <t>CNRB0006217</t>
  </si>
  <si>
    <t>CNRB0006218</t>
  </si>
  <si>
    <t>CNRB0006219</t>
  </si>
  <si>
    <t>CNRB0006220</t>
  </si>
  <si>
    <t>CNRB0006221</t>
  </si>
  <si>
    <t>CNRB0009113</t>
  </si>
  <si>
    <t>CBIN0285049</t>
  </si>
  <si>
    <t>CBIN0285069</t>
  </si>
  <si>
    <t>CBIN0285070</t>
  </si>
  <si>
    <t>CBIN0285075</t>
  </si>
  <si>
    <t>CBIN0285081</t>
  </si>
  <si>
    <t>CBIN0285082</t>
  </si>
  <si>
    <t>CBIN0285083</t>
  </si>
  <si>
    <t>CBIN0285084</t>
  </si>
  <si>
    <t>CBIN0285087</t>
  </si>
  <si>
    <t>CBIN0285088</t>
  </si>
  <si>
    <t>CIUB0000482</t>
  </si>
  <si>
    <t>CIUB0000483</t>
  </si>
  <si>
    <t>CIUB0000484</t>
  </si>
  <si>
    <t>CIUB0000485</t>
  </si>
  <si>
    <t>CIUB0000486</t>
  </si>
  <si>
    <t>CIUB0000487</t>
  </si>
  <si>
    <t>CIUB0000488</t>
  </si>
  <si>
    <t>CIUB0000489</t>
  </si>
  <si>
    <t>CIUB0000490</t>
  </si>
  <si>
    <t>CIUB0000491</t>
  </si>
  <si>
    <t>CIUB0000492</t>
  </si>
  <si>
    <t>CIUB0000493</t>
  </si>
  <si>
    <t>CIUB0000494</t>
  </si>
  <si>
    <t>CORP0000493</t>
  </si>
  <si>
    <t>CORP0000976</t>
  </si>
  <si>
    <t>CORP0000TRY</t>
  </si>
  <si>
    <t>CORP0001911</t>
  </si>
  <si>
    <t>CORP0003329</t>
  </si>
  <si>
    <t>CORP0003330</t>
  </si>
  <si>
    <t>CORP0003331</t>
  </si>
  <si>
    <t>CORP0003332</t>
  </si>
  <si>
    <t>CORP0003333</t>
  </si>
  <si>
    <t>CORP0003334</t>
  </si>
  <si>
    <t>CORP0003335</t>
  </si>
  <si>
    <t>CORP0003336</t>
  </si>
  <si>
    <t>CORP0003337</t>
  </si>
  <si>
    <t>CORP0003338</t>
  </si>
  <si>
    <t>CORP0003339</t>
  </si>
  <si>
    <t>CORP0003340</t>
  </si>
  <si>
    <t>CORP0003341</t>
  </si>
  <si>
    <t>CORP0003342</t>
  </si>
  <si>
    <t>CORP0003343</t>
  </si>
  <si>
    <t>CORP0003344</t>
  </si>
  <si>
    <t>CORP0003345</t>
  </si>
  <si>
    <t>CORP0003346</t>
  </si>
  <si>
    <t>CORP0003347</t>
  </si>
  <si>
    <t>CORP0003348</t>
  </si>
  <si>
    <t>CORP0003349</t>
  </si>
  <si>
    <t>CORP0003350</t>
  </si>
  <si>
    <t>CORP0003351</t>
  </si>
  <si>
    <t>CORP0003352</t>
  </si>
  <si>
    <t>CORP0003353</t>
  </si>
  <si>
    <t>CORP0003354</t>
  </si>
  <si>
    <t>CORP0003355</t>
  </si>
  <si>
    <t>CORP0003356</t>
  </si>
  <si>
    <t>CORP0003357</t>
  </si>
  <si>
    <t>CORP0003358</t>
  </si>
  <si>
    <t>CORP0003359</t>
  </si>
  <si>
    <t>CORP0003360</t>
  </si>
  <si>
    <t>CORP0003361</t>
  </si>
  <si>
    <t>CORP0003362</t>
  </si>
  <si>
    <t>CORP0003363</t>
  </si>
  <si>
    <t>CORP0003364</t>
  </si>
  <si>
    <t>CORP0003365</t>
  </si>
  <si>
    <t>CORP0003366</t>
  </si>
  <si>
    <t>CORP0003367</t>
  </si>
  <si>
    <t>CORP0003368</t>
  </si>
  <si>
    <t>CORP0003369</t>
  </si>
  <si>
    <t>CORP0003370</t>
  </si>
  <si>
    <t>CORP0003371</t>
  </si>
  <si>
    <t>CORP0003372</t>
  </si>
  <si>
    <t>CORP0003374</t>
  </si>
  <si>
    <t>CORP0003375</t>
  </si>
  <si>
    <t>CORP0003376</t>
  </si>
  <si>
    <t>CORP0003377</t>
  </si>
  <si>
    <t>CORP0003378</t>
  </si>
  <si>
    <t>CORP0003379</t>
  </si>
  <si>
    <t>CORP0003380</t>
  </si>
  <si>
    <t>CORP0003381</t>
  </si>
  <si>
    <t>CORP0003382</t>
  </si>
  <si>
    <t>CORP0003383</t>
  </si>
  <si>
    <t>CORP0003384</t>
  </si>
  <si>
    <t>CORP0003385</t>
  </si>
  <si>
    <t>CORP0003386</t>
  </si>
  <si>
    <t>CORP0003387</t>
  </si>
  <si>
    <t>CORP0003388</t>
  </si>
  <si>
    <t>CORP0003389</t>
  </si>
  <si>
    <t>CORP0003390</t>
  </si>
  <si>
    <t>CORP0003391</t>
  </si>
  <si>
    <t>CORP0003392</t>
  </si>
  <si>
    <t>CORP0003393</t>
  </si>
  <si>
    <t>CORP0003394</t>
  </si>
  <si>
    <t>CORP0003395</t>
  </si>
  <si>
    <t>CORP0003396</t>
  </si>
  <si>
    <t>CORP0003397</t>
  </si>
  <si>
    <t>CORP0003398</t>
  </si>
  <si>
    <t>CORP0003399</t>
  </si>
  <si>
    <t>CORP0003400</t>
  </si>
  <si>
    <t>CORP0003401</t>
  </si>
  <si>
    <t>CORP0003402</t>
  </si>
  <si>
    <t>CORP0003403</t>
  </si>
  <si>
    <t>CORP0003404</t>
  </si>
  <si>
    <t>CORP0003405</t>
  </si>
  <si>
    <t>CORP0003406</t>
  </si>
  <si>
    <t>CORP0008904</t>
  </si>
  <si>
    <t>CORP0009504</t>
  </si>
  <si>
    <t>BKDN0111894</t>
  </si>
  <si>
    <t>BKDN0111896</t>
  </si>
  <si>
    <t>BKDN0111931</t>
  </si>
  <si>
    <t>BKDN0141915</t>
  </si>
  <si>
    <t>BKDN0221876</t>
  </si>
  <si>
    <t>BKDN0231725</t>
  </si>
  <si>
    <t>BKDN0231895</t>
  </si>
  <si>
    <t>BKDN0311877</t>
  </si>
  <si>
    <t>BKDN0311878</t>
  </si>
  <si>
    <t>BKDN0311879</t>
  </si>
  <si>
    <t>BKDN0311880</t>
  </si>
  <si>
    <t>BKDN0311881</t>
  </si>
  <si>
    <t>BKDN0311883</t>
  </si>
  <si>
    <t>BKDN0321873</t>
  </si>
  <si>
    <t>BKDN0331913</t>
  </si>
  <si>
    <t>BKDN0331939</t>
  </si>
  <si>
    <t>BKDN0471919</t>
  </si>
  <si>
    <t>BKDN0471920</t>
  </si>
  <si>
    <t>BKDN0511900</t>
  </si>
  <si>
    <t>BKDN0521861</t>
  </si>
  <si>
    <t>BKDN0521862</t>
  </si>
  <si>
    <t>BKDN0521914</t>
  </si>
  <si>
    <t>BKDN0531932</t>
  </si>
  <si>
    <t>BKDN0531933</t>
  </si>
  <si>
    <t>BKDN0531934</t>
  </si>
  <si>
    <t>BKDN0531935</t>
  </si>
  <si>
    <t>BKDN0611892</t>
  </si>
  <si>
    <t>BKDN0611893</t>
  </si>
  <si>
    <t>BKDN0621835</t>
  </si>
  <si>
    <t>BKDN0621860</t>
  </si>
  <si>
    <t>BKDN0621864</t>
  </si>
  <si>
    <t>BKDN0631885</t>
  </si>
  <si>
    <t>BKDN0631889</t>
  </si>
  <si>
    <t>BKDN0631912</t>
  </si>
  <si>
    <t>BKDN0711846</t>
  </si>
  <si>
    <t>BKDN0711847</t>
  </si>
  <si>
    <t>BKDN0721891</t>
  </si>
  <si>
    <t>BKDN0731848</t>
  </si>
  <si>
    <t>BKDN0731857</t>
  </si>
  <si>
    <t>BKDN0731888</t>
  </si>
  <si>
    <t>BKDN0741844</t>
  </si>
  <si>
    <t>BKDN0741845</t>
  </si>
  <si>
    <t>BKDN0741884</t>
  </si>
  <si>
    <t>BKDN0751908</t>
  </si>
  <si>
    <t>BKDN0761875</t>
  </si>
  <si>
    <t>BKDN0761886</t>
  </si>
  <si>
    <t>BKDN0761887</t>
  </si>
  <si>
    <t>BKDN0761899</t>
  </si>
  <si>
    <t>BKDN0811785</t>
  </si>
  <si>
    <t>BKDN0821897</t>
  </si>
  <si>
    <t>BKDN0821898</t>
  </si>
  <si>
    <t>BKDN0821921</t>
  </si>
  <si>
    <t>BKDN0831865</t>
  </si>
  <si>
    <t>BKDN0831866</t>
  </si>
  <si>
    <t>BKDN0831868</t>
  </si>
  <si>
    <t>BKDN0911874</t>
  </si>
  <si>
    <t>BKDN0911901</t>
  </si>
  <si>
    <t>BKDN0911902</t>
  </si>
  <si>
    <t>BKDN0911903</t>
  </si>
  <si>
    <t>BKDN0911904</t>
  </si>
  <si>
    <t>BKDN0911905</t>
  </si>
  <si>
    <t>BKDN0911907</t>
  </si>
  <si>
    <t>BKDN0911909</t>
  </si>
  <si>
    <t>BKDN0911910</t>
  </si>
  <si>
    <t>BKDN0921922</t>
  </si>
  <si>
    <t>BKDN0921923</t>
  </si>
  <si>
    <t>DCBL0000179</t>
  </si>
  <si>
    <t>DCBL0000180</t>
  </si>
  <si>
    <t>DCBL0000181</t>
  </si>
  <si>
    <t>DCBL0000182</t>
  </si>
  <si>
    <t>DCBL0000183</t>
  </si>
  <si>
    <t>DCBL0000184</t>
  </si>
  <si>
    <t>DCBL0000185</t>
  </si>
  <si>
    <t>DCBL0000186</t>
  </si>
  <si>
    <t>DCBL0000187</t>
  </si>
  <si>
    <t>DCBL0000188</t>
  </si>
  <si>
    <t>DCBL0000189</t>
  </si>
  <si>
    <t>DCBL0000190</t>
  </si>
  <si>
    <t>DCBL0000191</t>
  </si>
  <si>
    <t>DCBL0000192</t>
  </si>
  <si>
    <t>DCBL0000193</t>
  </si>
  <si>
    <t>DCBL0000194</t>
  </si>
  <si>
    <t>DCBL0000195</t>
  </si>
  <si>
    <t>DCBL0000196</t>
  </si>
  <si>
    <t>DCBL0000197</t>
  </si>
  <si>
    <t>DCBL0000198</t>
  </si>
  <si>
    <t>DNSB0000036</t>
  </si>
  <si>
    <t>HDFC0003581</t>
  </si>
  <si>
    <t>HDFC0003596</t>
  </si>
  <si>
    <t>HDFC0003834</t>
  </si>
  <si>
    <t>HDFC0003895</t>
  </si>
  <si>
    <t>HDFC0003943</t>
  </si>
  <si>
    <t>HDFC0003948</t>
  </si>
  <si>
    <t>HDFC0003961</t>
  </si>
  <si>
    <t>HDFC0003999</t>
  </si>
  <si>
    <t>HDFC0004008</t>
  </si>
  <si>
    <t>HDFC0004022</t>
  </si>
  <si>
    <t>HDFC0004026</t>
  </si>
  <si>
    <t>HDFC0004044</t>
  </si>
  <si>
    <t>HDFC0004059</t>
  </si>
  <si>
    <t>HDFC0004075</t>
  </si>
  <si>
    <t>HDFC0004209</t>
  </si>
  <si>
    <t>HDFC0004247</t>
  </si>
  <si>
    <t>HDFC0004255</t>
  </si>
  <si>
    <t>HDFC0004261</t>
  </si>
  <si>
    <t>HDFC0004287</t>
  </si>
  <si>
    <t>HDFC0004319</t>
  </si>
  <si>
    <t>HDFC0004326</t>
  </si>
  <si>
    <t>HDFC0004329</t>
  </si>
  <si>
    <t>HDFC0004342</t>
  </si>
  <si>
    <t>HDFC0004349</t>
  </si>
  <si>
    <t>HDFC0004361</t>
  </si>
  <si>
    <t>HDFC0004365</t>
  </si>
  <si>
    <t>HDFC0004369</t>
  </si>
  <si>
    <t>HDFC0004371</t>
  </si>
  <si>
    <t>HDFC0004393</t>
  </si>
  <si>
    <t>HDFC0004396</t>
  </si>
  <si>
    <t>HDFC0004398</t>
  </si>
  <si>
    <t>HDFC0004399</t>
  </si>
  <si>
    <t>HDFC0004400</t>
  </si>
  <si>
    <t>HDFC0004401</t>
  </si>
  <si>
    <t>HDFC0004403</t>
  </si>
  <si>
    <t>HDFC0004409</t>
  </si>
  <si>
    <t>HDFC0004410</t>
  </si>
  <si>
    <t>HDFC0004415</t>
  </si>
  <si>
    <t>HDFC0004420</t>
  </si>
  <si>
    <t>HDFC0004424</t>
  </si>
  <si>
    <t>HDFC0004426</t>
  </si>
  <si>
    <t>HDFC0004428</t>
  </si>
  <si>
    <t>HDFC0004429</t>
  </si>
  <si>
    <t>HDFC0004430</t>
  </si>
  <si>
    <t>HDFC0004433</t>
  </si>
  <si>
    <t>HDFC0004458</t>
  </si>
  <si>
    <t>HDFC0004459</t>
  </si>
  <si>
    <t>HDFC0004462</t>
  </si>
  <si>
    <t>HDFC0004472</t>
  </si>
  <si>
    <t>HDFC0004477</t>
  </si>
  <si>
    <t>HDFC0004479</t>
  </si>
  <si>
    <t>HDFC0004487</t>
  </si>
  <si>
    <t>HDFC0004490</t>
  </si>
  <si>
    <t>HDFC0004492</t>
  </si>
  <si>
    <t>HDFC0004493</t>
  </si>
  <si>
    <t>HDFC0004495</t>
  </si>
  <si>
    <t>HDFC0004498</t>
  </si>
  <si>
    <t>HDFC0004652</t>
  </si>
  <si>
    <t>HDFC0004661</t>
  </si>
  <si>
    <t>HDFC0004662</t>
  </si>
  <si>
    <t>HDFC0004672</t>
  </si>
  <si>
    <t>HDFC0004682</t>
  </si>
  <si>
    <t>HDFC0004708</t>
  </si>
  <si>
    <t>HDFC0004709</t>
  </si>
  <si>
    <t>HDFC0004711</t>
  </si>
  <si>
    <t>HDFC0004712</t>
  </si>
  <si>
    <t>HDFC0004714</t>
  </si>
  <si>
    <t>HDFC0004719</t>
  </si>
  <si>
    <t>HDFC0004720</t>
  </si>
  <si>
    <t>HDFC0004721</t>
  </si>
  <si>
    <t>HDFC0004727</t>
  </si>
  <si>
    <t>HDFC0004728</t>
  </si>
  <si>
    <t>HDFC0004731</t>
  </si>
  <si>
    <t>HDFC0004734</t>
  </si>
  <si>
    <t>HDFC0004736</t>
  </si>
  <si>
    <t>HDFC0004737</t>
  </si>
  <si>
    <t>HDFC0004740</t>
  </si>
  <si>
    <t>HDFC0004742</t>
  </si>
  <si>
    <t>HDFC0004744</t>
  </si>
  <si>
    <t>HDFC0004745</t>
  </si>
  <si>
    <t>HDFC0004749</t>
  </si>
  <si>
    <t>HDFC0004750</t>
  </si>
  <si>
    <t>HDFC0004753</t>
  </si>
  <si>
    <t>HDFC0004754</t>
  </si>
  <si>
    <t>HDFC0004755</t>
  </si>
  <si>
    <t>HDFC0004757</t>
  </si>
  <si>
    <t>HDFC0004758</t>
  </si>
  <si>
    <t>HDFC0004759</t>
  </si>
  <si>
    <t>HDFC0004760</t>
  </si>
  <si>
    <t>HDFC0004761</t>
  </si>
  <si>
    <t>HDFC0004763</t>
  </si>
  <si>
    <t>HDFC0004764</t>
  </si>
  <si>
    <t>HDFC0004765</t>
  </si>
  <si>
    <t>HDFC0004766</t>
  </si>
  <si>
    <t>HDFC0004768</t>
  </si>
  <si>
    <t>HDFC0004780</t>
  </si>
  <si>
    <t>HDFC0004781</t>
  </si>
  <si>
    <t>HDFC0004785</t>
  </si>
  <si>
    <t>HDFC0004786</t>
  </si>
  <si>
    <t>HDFC0004787</t>
  </si>
  <si>
    <t>HDFC0004788</t>
  </si>
  <si>
    <t>HDFC0004789</t>
  </si>
  <si>
    <t>HDFC0004790</t>
  </si>
  <si>
    <t>HDFC0004791</t>
  </si>
  <si>
    <t>HDFC0004792</t>
  </si>
  <si>
    <t>HDFC0004794</t>
  </si>
  <si>
    <t>HDFC0004795</t>
  </si>
  <si>
    <t>HDFC0004796</t>
  </si>
  <si>
    <t>HDFC0004797</t>
  </si>
  <si>
    <t>HDFC0004798</t>
  </si>
  <si>
    <t>HDFC0004799</t>
  </si>
  <si>
    <t>HDFC0004802</t>
  </si>
  <si>
    <t>HDFC0004803</t>
  </si>
  <si>
    <t>HDFC0004805</t>
  </si>
  <si>
    <t>HDFC0004806</t>
  </si>
  <si>
    <t>HDFC0004807</t>
  </si>
  <si>
    <t>HDFC0004808</t>
  </si>
  <si>
    <t>HDFC0004809</t>
  </si>
  <si>
    <t>HDFC0004817</t>
  </si>
  <si>
    <t>HDFC0004820</t>
  </si>
  <si>
    <t>HDFC0004832</t>
  </si>
  <si>
    <t>HDFC0004833</t>
  </si>
  <si>
    <t>HDFC0004844</t>
  </si>
  <si>
    <t>HDFC0004845</t>
  </si>
  <si>
    <t>HDFC0004863</t>
  </si>
  <si>
    <t>HDFC0004865</t>
  </si>
  <si>
    <t>HDFC0004866</t>
  </si>
  <si>
    <t>HDFC0004869</t>
  </si>
  <si>
    <t>HDFC0004871</t>
  </si>
  <si>
    <t>HDFC0009007</t>
  </si>
  <si>
    <t>HDFC0009009</t>
  </si>
  <si>
    <t>HDFC0009011</t>
  </si>
  <si>
    <t>HDFC0009034</t>
  </si>
  <si>
    <t>HDFC0CDUCB1</t>
  </si>
  <si>
    <t>HDFC0CDUCB2</t>
  </si>
  <si>
    <t>HDFC0CJATHB</t>
  </si>
  <si>
    <t>HDFC0CKUCB9</t>
  </si>
  <si>
    <t>HDFC0CNB314</t>
  </si>
  <si>
    <t>HDFC0CPMNSB</t>
  </si>
  <si>
    <t>HDFC0CSID02</t>
  </si>
  <si>
    <t>HDFC0CSID03</t>
  </si>
  <si>
    <t>HDFC0CSID04</t>
  </si>
  <si>
    <t>HDFC0CSID05</t>
  </si>
  <si>
    <t>HDFC0CSID06</t>
  </si>
  <si>
    <t>HDFC0CSID07</t>
  </si>
  <si>
    <t>HDFC0CSID08</t>
  </si>
  <si>
    <t>HDFC0CSID09</t>
  </si>
  <si>
    <t>HDFC0CSID10</t>
  </si>
  <si>
    <t>HDFC0CSID11</t>
  </si>
  <si>
    <t>HDFC0CTLCBL</t>
  </si>
  <si>
    <t>HDFC0CVB010</t>
  </si>
  <si>
    <t>HDFC0CVSBMS</t>
  </si>
  <si>
    <t>HDFC0CVVCAN</t>
  </si>
  <si>
    <t>ICIC0002367</t>
  </si>
  <si>
    <t>ICIC0002403</t>
  </si>
  <si>
    <t>ICIC0002485</t>
  </si>
  <si>
    <t>ICIC0002495</t>
  </si>
  <si>
    <t>ICIC0002575</t>
  </si>
  <si>
    <t>ICIC0002625</t>
  </si>
  <si>
    <t>ICIC0002635</t>
  </si>
  <si>
    <t>ICIC0002710</t>
  </si>
  <si>
    <t>ICIC0002804</t>
  </si>
  <si>
    <t>ICIC0003047</t>
  </si>
  <si>
    <t>ICIC0003052</t>
  </si>
  <si>
    <t>ICIC0003332</t>
  </si>
  <si>
    <t>ICIC0003387</t>
  </si>
  <si>
    <t>ICIC0003401</t>
  </si>
  <si>
    <t>ICIC0003402</t>
  </si>
  <si>
    <t>ICIC0003443</t>
  </si>
  <si>
    <t>ICIC0003491</t>
  </si>
  <si>
    <t>ICIC0003500</t>
  </si>
  <si>
    <t>ICIC0003506</t>
  </si>
  <si>
    <t>ICIC0003544</t>
  </si>
  <si>
    <t>ICIC0003545</t>
  </si>
  <si>
    <t>ICIC0003567</t>
  </si>
  <si>
    <t>ICIC0003575</t>
  </si>
  <si>
    <t>ICIC0003588</t>
  </si>
  <si>
    <t>ICIC0003600</t>
  </si>
  <si>
    <t>ICIC0003601</t>
  </si>
  <si>
    <t>ICIC0003602</t>
  </si>
  <si>
    <t>ICIC0003605</t>
  </si>
  <si>
    <t>ICIC0003615</t>
  </si>
  <si>
    <t>ICIC0003616</t>
  </si>
  <si>
    <t>ICIC0003631</t>
  </si>
  <si>
    <t>ICIC0003638</t>
  </si>
  <si>
    <t>ICIC0003650</t>
  </si>
  <si>
    <t>ICIC0003656</t>
  </si>
  <si>
    <t>ICIC0003668</t>
  </si>
  <si>
    <t>ICIC0003675</t>
  </si>
  <si>
    <t>ICIC0003677</t>
  </si>
  <si>
    <t>ICIC0003678</t>
  </si>
  <si>
    <t>ICIC0003682</t>
  </si>
  <si>
    <t>ICIC0003684</t>
  </si>
  <si>
    <t>ICIC0003688</t>
  </si>
  <si>
    <t>ICIC0003694</t>
  </si>
  <si>
    <t>ICIC0003698</t>
  </si>
  <si>
    <t>ICIC0003703</t>
  </si>
  <si>
    <t>ICIC0003710</t>
  </si>
  <si>
    <t>ICIC0003711</t>
  </si>
  <si>
    <t>ICIC0003712</t>
  </si>
  <si>
    <t>ICIC0003718</t>
  </si>
  <si>
    <t>ICIC0003721</t>
  </si>
  <si>
    <t>ICIC0003722</t>
  </si>
  <si>
    <t>ICIC0003723</t>
  </si>
  <si>
    <t>ICIC0003724</t>
  </si>
  <si>
    <t>ICIC0003725</t>
  </si>
  <si>
    <t>ICIC0003736</t>
  </si>
  <si>
    <t>ICIC0003743</t>
  </si>
  <si>
    <t>ICIC0003752</t>
  </si>
  <si>
    <t>ICIC0003756</t>
  </si>
  <si>
    <t>ICIC0003759</t>
  </si>
  <si>
    <t>ICIC0003775</t>
  </si>
  <si>
    <t>ICIC0003780</t>
  </si>
  <si>
    <t>ICIC0003785</t>
  </si>
  <si>
    <t>ICIC0003787</t>
  </si>
  <si>
    <t>ICIC0003790</t>
  </si>
  <si>
    <t>ICIC0003795</t>
  </si>
  <si>
    <t>ICIC0003796</t>
  </si>
  <si>
    <t>ICIC0003802</t>
  </si>
  <si>
    <t>ICIC0003806</t>
  </si>
  <si>
    <t>ICIC0003809</t>
  </si>
  <si>
    <t>ICIC0003833</t>
  </si>
  <si>
    <t>ICIC0003844</t>
  </si>
  <si>
    <t>ICIC0003860</t>
  </si>
  <si>
    <t>ICIC0003867</t>
  </si>
  <si>
    <t>ICIC0003887</t>
  </si>
  <si>
    <t>ICIC0003898</t>
  </si>
  <si>
    <t>ICIC0003899</t>
  </si>
  <si>
    <t>ICIC000LOAN</t>
  </si>
  <si>
    <t>ICIC00BDSBI</t>
  </si>
  <si>
    <t>ICIC00BECBL</t>
  </si>
  <si>
    <t>ICIC00BHCCB</t>
  </si>
  <si>
    <t>ICIC00GOMTI</t>
  </si>
  <si>
    <t>ICIC00GRNSB</t>
  </si>
  <si>
    <t>ICIC00GRSBL</t>
  </si>
  <si>
    <t>ICIC00IMSBL</t>
  </si>
  <si>
    <t>ICIC00JPNSB</t>
  </si>
  <si>
    <t>ICIC00KDCBL</t>
  </si>
  <si>
    <t>ICIC00MANUC</t>
  </si>
  <si>
    <t>ICIC00MCUBL</t>
  </si>
  <si>
    <t>ICIC00MSMNB</t>
  </si>
  <si>
    <t>ICIC00MUPCB</t>
  </si>
  <si>
    <t>ICIC00NNSBL</t>
  </si>
  <si>
    <t>ICIC00RANPB</t>
  </si>
  <si>
    <t>ICIC00RUMCO</t>
  </si>
  <si>
    <t>ICIC00SMNSB</t>
  </si>
  <si>
    <t>ICIC00TAMCO</t>
  </si>
  <si>
    <t>ICIC00TECUB</t>
  </si>
  <si>
    <t>ICIC00TJUCB</t>
  </si>
  <si>
    <t>ICIC00TPZCB</t>
  </si>
  <si>
    <t>ICIC00UCBLD</t>
  </si>
  <si>
    <t>ICIC00VBLTR</t>
  </si>
  <si>
    <t>ICIC00VIKAS</t>
  </si>
  <si>
    <t>ICIC00WUCBL</t>
  </si>
  <si>
    <t>IBKL0000936</t>
  </si>
  <si>
    <t>IBKL0001648</t>
  </si>
  <si>
    <t>IBKL0001756</t>
  </si>
  <si>
    <t>IBKL0001775</t>
  </si>
  <si>
    <t>IBKL0001787</t>
  </si>
  <si>
    <t>IBKL0001788</t>
  </si>
  <si>
    <t>IBKL0001827</t>
  </si>
  <si>
    <t>IBKL0001862</t>
  </si>
  <si>
    <t>IBKL0001905</t>
  </si>
  <si>
    <t>IBKL0001912</t>
  </si>
  <si>
    <t>IBKL0001938</t>
  </si>
  <si>
    <t>IBKL0001939</t>
  </si>
  <si>
    <t>IBKL0001945</t>
  </si>
  <si>
    <t>IBKL0001965</t>
  </si>
  <si>
    <t>IBKL0001970</t>
  </si>
  <si>
    <t>IBKL0001977</t>
  </si>
  <si>
    <t>IBKL0001978</t>
  </si>
  <si>
    <t>IBKL0001982</t>
  </si>
  <si>
    <t>IBKL0001989</t>
  </si>
  <si>
    <t>IBKL0001991</t>
  </si>
  <si>
    <t>IBKL0001992</t>
  </si>
  <si>
    <t>IBKL0001993</t>
  </si>
  <si>
    <t>IBKL0001997</t>
  </si>
  <si>
    <t>IBKL0001NSB</t>
  </si>
  <si>
    <t>IBKL0001SNS</t>
  </si>
  <si>
    <t>IBKL0002005</t>
  </si>
  <si>
    <t>IBKL0002006</t>
  </si>
  <si>
    <t>IBKL0002007</t>
  </si>
  <si>
    <t>IBKL0002020</t>
  </si>
  <si>
    <t>IBKL0002022</t>
  </si>
  <si>
    <t>IBKL0002023</t>
  </si>
  <si>
    <t>IBKL0002032</t>
  </si>
  <si>
    <t>IBKL0002039</t>
  </si>
  <si>
    <t>IBKL0002042</t>
  </si>
  <si>
    <t>IBKL0002046</t>
  </si>
  <si>
    <t>IBKL0002047</t>
  </si>
  <si>
    <t>IBKL0002050</t>
  </si>
  <si>
    <t>IBKL0002057</t>
  </si>
  <si>
    <t>IBKL0002059</t>
  </si>
  <si>
    <t>IBKL0002061</t>
  </si>
  <si>
    <t>IBKL0002067</t>
  </si>
  <si>
    <t>IBKL0002074</t>
  </si>
  <si>
    <t>IBKL0008BCB</t>
  </si>
  <si>
    <t>IBKL0009007</t>
  </si>
  <si>
    <t>IBKL0009010</t>
  </si>
  <si>
    <t>IBKL001SUCB</t>
  </si>
  <si>
    <t>IBKL0041Y01</t>
  </si>
  <si>
    <t>IBKL0041Y02</t>
  </si>
  <si>
    <t>IBKL0041Y03</t>
  </si>
  <si>
    <t>IBKL0041Y04</t>
  </si>
  <si>
    <t>IBKL0041Y05</t>
  </si>
  <si>
    <t>IBKL0041Y06</t>
  </si>
  <si>
    <t>IBKL0041Y07</t>
  </si>
  <si>
    <t>IBKL0041Y08</t>
  </si>
  <si>
    <t>IBKL0041Y09</t>
  </si>
  <si>
    <t>IBKL0041Y10</t>
  </si>
  <si>
    <t>IBKL0041Y11</t>
  </si>
  <si>
    <t>IBKL0041Y12</t>
  </si>
  <si>
    <t>IBKL0041Y13</t>
  </si>
  <si>
    <t>IBKL0041Y14</t>
  </si>
  <si>
    <t>IBKL0041Y15</t>
  </si>
  <si>
    <t>IBKL0041Y16</t>
  </si>
  <si>
    <t>IBKL0041Y17</t>
  </si>
  <si>
    <t>IBKL0041Y18</t>
  </si>
  <si>
    <t>IBKL0041Y19</t>
  </si>
  <si>
    <t>IBKL0041Y20</t>
  </si>
  <si>
    <t>IBKL0041Y21</t>
  </si>
  <si>
    <t>IBKL0041Y22</t>
  </si>
  <si>
    <t>IBKL0041Y23</t>
  </si>
  <si>
    <t>IBKL0041Y24</t>
  </si>
  <si>
    <t>IBKL0041Y25</t>
  </si>
  <si>
    <t>IBKL0041Y26</t>
  </si>
  <si>
    <t>IBKL0041Y27</t>
  </si>
  <si>
    <t>IBKL0041Y28</t>
  </si>
  <si>
    <t>IBKL0041Y29</t>
  </si>
  <si>
    <t>IBKL0041Y30</t>
  </si>
  <si>
    <t>IBKL0041Y31</t>
  </si>
  <si>
    <t>IBKL0041Y32</t>
  </si>
  <si>
    <t>IBKL0041Y33</t>
  </si>
  <si>
    <t>IBKL0041Y34</t>
  </si>
  <si>
    <t>IBKL0041Y35</t>
  </si>
  <si>
    <t>IBKL0069S01</t>
  </si>
  <si>
    <t>IBKL0069S02</t>
  </si>
  <si>
    <t>IBKL0069S03</t>
  </si>
  <si>
    <t>IBKL0069S04</t>
  </si>
  <si>
    <t>IBKL0069S05</t>
  </si>
  <si>
    <t>IBKL0069S06</t>
  </si>
  <si>
    <t>IBKL0069S07</t>
  </si>
  <si>
    <t>IBKL0069S08</t>
  </si>
  <si>
    <t>IBKL0069S09</t>
  </si>
  <si>
    <t>IBKL0069S10</t>
  </si>
  <si>
    <t>IBKL0069S11</t>
  </si>
  <si>
    <t>IBKL0069S12</t>
  </si>
  <si>
    <t>IBKL0069S13</t>
  </si>
  <si>
    <t>IBKL0069S14</t>
  </si>
  <si>
    <t>IBKL0069S15</t>
  </si>
  <si>
    <t>IBKL0069S16</t>
  </si>
  <si>
    <t>IBKL0069S17</t>
  </si>
  <si>
    <t>IBKL0069S18</t>
  </si>
  <si>
    <t>IBKL0078GOK</t>
  </si>
  <si>
    <t>IBKL0087002</t>
  </si>
  <si>
    <t>IBKL0087003</t>
  </si>
  <si>
    <t>IBKL0087004</t>
  </si>
  <si>
    <t>IBKL0087005</t>
  </si>
  <si>
    <t>IBKL0087006</t>
  </si>
  <si>
    <t>IBKL0087007</t>
  </si>
  <si>
    <t>IBKL0087008</t>
  </si>
  <si>
    <t>IBKL0087009</t>
  </si>
  <si>
    <t>IBKL0087010</t>
  </si>
  <si>
    <t>IBKL0087011</t>
  </si>
  <si>
    <t>IBKL0087012</t>
  </si>
  <si>
    <t>IBKL0087013</t>
  </si>
  <si>
    <t>IBKL0087014</t>
  </si>
  <si>
    <t>IBKL0087015</t>
  </si>
  <si>
    <t>IBKL01092MZ</t>
  </si>
  <si>
    <t>IBKL0114KMB</t>
  </si>
  <si>
    <t>IBKL0116SSB</t>
  </si>
  <si>
    <t>IBKL0116VMB</t>
  </si>
  <si>
    <t>IBKL01196SG</t>
  </si>
  <si>
    <t>IBKL01340JC</t>
  </si>
  <si>
    <t>IBKL01489CB</t>
  </si>
  <si>
    <t>IBKL01542CM</t>
  </si>
  <si>
    <t>IBKL01572SP</t>
  </si>
  <si>
    <t>IBKL01870N1</t>
  </si>
  <si>
    <t>IBKL0216BCB</t>
  </si>
  <si>
    <t>IBKL0217C01</t>
  </si>
  <si>
    <t>IBKL0217C02</t>
  </si>
  <si>
    <t>IBKL0217C03</t>
  </si>
  <si>
    <t>IBKL0217C04</t>
  </si>
  <si>
    <t>IBKL0217C05</t>
  </si>
  <si>
    <t>IBKL0217C06</t>
  </si>
  <si>
    <t>IBKL0217C07</t>
  </si>
  <si>
    <t>IBKL0217C08</t>
  </si>
  <si>
    <t>IBKL0217C09</t>
  </si>
  <si>
    <t>IBKL0217C10</t>
  </si>
  <si>
    <t>IBKL0217C11</t>
  </si>
  <si>
    <t>IBKL0217C12</t>
  </si>
  <si>
    <t>IBKL0217C13</t>
  </si>
  <si>
    <t>IBKL0217C14</t>
  </si>
  <si>
    <t>IBKL0217C15</t>
  </si>
  <si>
    <t>IBKL0217C16</t>
  </si>
  <si>
    <t>IBKL0217C17</t>
  </si>
  <si>
    <t>IBKL0217C18</t>
  </si>
  <si>
    <t>IBKL0217C19</t>
  </si>
  <si>
    <t>IBKL0217C20</t>
  </si>
  <si>
    <t>IBKL0217C21</t>
  </si>
  <si>
    <t>IBKL0217C22</t>
  </si>
  <si>
    <t>IBKL0217C23</t>
  </si>
  <si>
    <t>IBKL0217C24</t>
  </si>
  <si>
    <t>IBKL0217C25</t>
  </si>
  <si>
    <t>IBKL0217C26</t>
  </si>
  <si>
    <t>IBKL0217C27</t>
  </si>
  <si>
    <t>IBKL0217C28</t>
  </si>
  <si>
    <t>IBKL0217C29</t>
  </si>
  <si>
    <t>IBKL0217C30</t>
  </si>
  <si>
    <t>IBKL0217C31</t>
  </si>
  <si>
    <t>IBKL0217C32</t>
  </si>
  <si>
    <t>IBKL0217C33</t>
  </si>
  <si>
    <t>IBKL0217C34</t>
  </si>
  <si>
    <t>IBKL0217C35</t>
  </si>
  <si>
    <t>IBKL0217C36</t>
  </si>
  <si>
    <t>IBKL0217C37</t>
  </si>
  <si>
    <t>IBKL0217C38</t>
  </si>
  <si>
    <t>IBKL0281RCB</t>
  </si>
  <si>
    <t>IBKL0362KSB</t>
  </si>
  <si>
    <t>IBKL0364BCB</t>
  </si>
  <si>
    <t>IBKL0450KCT</t>
  </si>
  <si>
    <t>IBKL0451AMS</t>
  </si>
  <si>
    <t>IBKL0451JSB</t>
  </si>
  <si>
    <t>IBKL0458ABL</t>
  </si>
  <si>
    <t>IBKL0478KCB</t>
  </si>
  <si>
    <t>IBKL0478VSB</t>
  </si>
  <si>
    <t>IBKL0486RPC</t>
  </si>
  <si>
    <t>IBKL0533MMC</t>
  </si>
  <si>
    <t>IBKL0546WCB</t>
  </si>
  <si>
    <t>IBKL0737QCU</t>
  </si>
  <si>
    <t>IBKL0744KC1</t>
  </si>
  <si>
    <t>IBKL0744KC2</t>
  </si>
  <si>
    <t>IBKL0889TCB</t>
  </si>
  <si>
    <t>IBKL0889TCU</t>
  </si>
  <si>
    <t>IDIB000A181</t>
  </si>
  <si>
    <t>IDIB000A183</t>
  </si>
  <si>
    <t>IDIB000A184</t>
  </si>
  <si>
    <t>IDIB000A185</t>
  </si>
  <si>
    <t>IDIB000A186</t>
  </si>
  <si>
    <t>IDIB000A187</t>
  </si>
  <si>
    <t>IDIB000A188</t>
  </si>
  <si>
    <t>IDIB000B176</t>
  </si>
  <si>
    <t>IDIB000B177</t>
  </si>
  <si>
    <t>IDIB000B178</t>
  </si>
  <si>
    <t>IDIB000C165</t>
  </si>
  <si>
    <t>IDIB000C166</t>
  </si>
  <si>
    <t>IDIB000D083</t>
  </si>
  <si>
    <t>IDIB000D084</t>
  </si>
  <si>
    <t>IDIB000E043</t>
  </si>
  <si>
    <t>IDIB000E044</t>
  </si>
  <si>
    <t>IDIB000E045</t>
  </si>
  <si>
    <t>IDIB000F013</t>
  </si>
  <si>
    <t>IDIB000F014</t>
  </si>
  <si>
    <t>IDIB000G115</t>
  </si>
  <si>
    <t>IDIB000G116</t>
  </si>
  <si>
    <t>IDIB000G117</t>
  </si>
  <si>
    <t>IDIB000G119</t>
  </si>
  <si>
    <t>IDIB000H054</t>
  </si>
  <si>
    <t>IDIB000H055</t>
  </si>
  <si>
    <t>IDIB000I020</t>
  </si>
  <si>
    <t>IDIB000I021</t>
  </si>
  <si>
    <t>IDIB000J055</t>
  </si>
  <si>
    <t>IDIB000J056</t>
  </si>
  <si>
    <t>IDIB000K275</t>
  </si>
  <si>
    <t>IDIB000K276</t>
  </si>
  <si>
    <t>IDIB000K278</t>
  </si>
  <si>
    <t>IDIB000K279</t>
  </si>
  <si>
    <t>IDIB000K280</t>
  </si>
  <si>
    <t>IDIB000K281</t>
  </si>
  <si>
    <t>IDIB000K282</t>
  </si>
  <si>
    <t>IDIB000K283</t>
  </si>
  <si>
    <t>IDIB000K285</t>
  </si>
  <si>
    <t>IDIB000K287</t>
  </si>
  <si>
    <t>IDIB000K288</t>
  </si>
  <si>
    <t>IDIB000K289</t>
  </si>
  <si>
    <t>IDIB000K290</t>
  </si>
  <si>
    <t>IDIB000L026</t>
  </si>
  <si>
    <t>IDIB000M302</t>
  </si>
  <si>
    <t>IDIB000M303</t>
  </si>
  <si>
    <t>IDIB000M304</t>
  </si>
  <si>
    <t>IDIB000M305</t>
  </si>
  <si>
    <t>IDIB000M306</t>
  </si>
  <si>
    <t>IDIB000M307</t>
  </si>
  <si>
    <t>IDIB000M308</t>
  </si>
  <si>
    <t>IDIB000M309</t>
  </si>
  <si>
    <t>IDIB000M310</t>
  </si>
  <si>
    <t>IDIB000M311</t>
  </si>
  <si>
    <t>IDIB000N154</t>
  </si>
  <si>
    <t>IDIB000N155</t>
  </si>
  <si>
    <t>IDIB000N156</t>
  </si>
  <si>
    <t>IDIB000O029</t>
  </si>
  <si>
    <t>IDIB000P233</t>
  </si>
  <si>
    <t>IDIB000P234</t>
  </si>
  <si>
    <t>IDIB000P235</t>
  </si>
  <si>
    <t>IDIB000P236</t>
  </si>
  <si>
    <t>IDIB000P238</t>
  </si>
  <si>
    <t>IDIB000P239</t>
  </si>
  <si>
    <t>IDIB000P241</t>
  </si>
  <si>
    <t>IDIB000R100</t>
  </si>
  <si>
    <t>IDIB000R101</t>
  </si>
  <si>
    <t>IDIB000R102</t>
  </si>
  <si>
    <t>IDIB000R104</t>
  </si>
  <si>
    <t>IDIB000S268</t>
  </si>
  <si>
    <t>IDIB000S269</t>
  </si>
  <si>
    <t>IDIB000S270</t>
  </si>
  <si>
    <t>IDIB000S271</t>
  </si>
  <si>
    <t>IDIB000S272</t>
  </si>
  <si>
    <t>IDIB000S273</t>
  </si>
  <si>
    <t>IDIB000S275</t>
  </si>
  <si>
    <t>IDIB000T182</t>
  </si>
  <si>
    <t>IDIB000T183</t>
  </si>
  <si>
    <t>IDIB000T184</t>
  </si>
  <si>
    <t>IDIB000T185</t>
  </si>
  <si>
    <t>IDIB000T186</t>
  </si>
  <si>
    <t>IDIB000T187</t>
  </si>
  <si>
    <t>IDIB000T188</t>
  </si>
  <si>
    <t>IDIB000T189</t>
  </si>
  <si>
    <t>IDIB000T190</t>
  </si>
  <si>
    <t>IDIB000T191</t>
  </si>
  <si>
    <t>IDIB000T192</t>
  </si>
  <si>
    <t>IDIB000U038</t>
  </si>
  <si>
    <t>IDIB000V128</t>
  </si>
  <si>
    <t>IDIB000V129</t>
  </si>
  <si>
    <t>IDIB000V130</t>
  </si>
  <si>
    <t>IDIB000V131</t>
  </si>
  <si>
    <t>IDIB000V132</t>
  </si>
  <si>
    <t>IDIB000V133</t>
  </si>
  <si>
    <t>IDIB000V134</t>
  </si>
  <si>
    <t>IDIB000W016</t>
  </si>
  <si>
    <t>IDIB000Y009</t>
  </si>
  <si>
    <t>IDIB000Y010</t>
  </si>
  <si>
    <t>IOBA0003765</t>
  </si>
  <si>
    <t>IOBA0003778</t>
  </si>
  <si>
    <t>IOBA0003779</t>
  </si>
  <si>
    <t>IOBA0003785</t>
  </si>
  <si>
    <t>INDB0000797</t>
  </si>
  <si>
    <t>INDB0000799</t>
  </si>
  <si>
    <t>INDB0000802</t>
  </si>
  <si>
    <t>INDB0000807</t>
  </si>
  <si>
    <t>INDB0000809</t>
  </si>
  <si>
    <t>INDB0000810</t>
  </si>
  <si>
    <t>INDB0000811</t>
  </si>
  <si>
    <t>INDB0000812</t>
  </si>
  <si>
    <t>INDB0000813</t>
  </si>
  <si>
    <t>INDB0000814</t>
  </si>
  <si>
    <t>INDB0000815</t>
  </si>
  <si>
    <t>INDB0000816</t>
  </si>
  <si>
    <t>INDB0000817</t>
  </si>
  <si>
    <t>INDB0000819</t>
  </si>
  <si>
    <t>INDB0000820</t>
  </si>
  <si>
    <t>INDB0000821</t>
  </si>
  <si>
    <t>INDB0000822</t>
  </si>
  <si>
    <t>INDB0000823</t>
  </si>
  <si>
    <t>INDB0000824</t>
  </si>
  <si>
    <t>INDB0000825</t>
  </si>
  <si>
    <t>INDB0000826</t>
  </si>
  <si>
    <t>INDB0000827</t>
  </si>
  <si>
    <t>INDB0000828</t>
  </si>
  <si>
    <t>INDB0000829</t>
  </si>
  <si>
    <t>INDB0000830</t>
  </si>
  <si>
    <t>INDB0000831</t>
  </si>
  <si>
    <t>INDB0000832</t>
  </si>
  <si>
    <t>INDB0000833</t>
  </si>
  <si>
    <t>INDB0000834</t>
  </si>
  <si>
    <t>INDB0000835</t>
  </si>
  <si>
    <t>INDB0000836</t>
  </si>
  <si>
    <t>INDB0000837</t>
  </si>
  <si>
    <t>INDB0000838</t>
  </si>
  <si>
    <t>INDB0000839</t>
  </si>
  <si>
    <t>INDB0000840</t>
  </si>
  <si>
    <t>INDB0000841</t>
  </si>
  <si>
    <t>INDB0000842</t>
  </si>
  <si>
    <t>INDB0000843</t>
  </si>
  <si>
    <t>INDB0000844</t>
  </si>
  <si>
    <t>INDB0000845</t>
  </si>
  <si>
    <t>INDB0000846</t>
  </si>
  <si>
    <t>INDB0000847</t>
  </si>
  <si>
    <t>INDB0000848</t>
  </si>
  <si>
    <t>INDB0000849</t>
  </si>
  <si>
    <t>INDB0000850</t>
  </si>
  <si>
    <t>INDB0000851</t>
  </si>
  <si>
    <t>INDB0000853</t>
  </si>
  <si>
    <t>INDB0000854</t>
  </si>
  <si>
    <t>INDB0000855</t>
  </si>
  <si>
    <t>INDB0000856</t>
  </si>
  <si>
    <t>INDB0000858</t>
  </si>
  <si>
    <t>INDB0000860</t>
  </si>
  <si>
    <t>INDB0000864</t>
  </si>
  <si>
    <t>INDB0000872</t>
  </si>
  <si>
    <t>INDB0000873</t>
  </si>
  <si>
    <t>INDB0000876</t>
  </si>
  <si>
    <t>INDB0UPCO01</t>
  </si>
  <si>
    <t>KARB0000177</t>
  </si>
  <si>
    <t>KARB0000213</t>
  </si>
  <si>
    <t>KARB0000294</t>
  </si>
  <si>
    <t>KARB0000295</t>
  </si>
  <si>
    <t>KARB0000296</t>
  </si>
  <si>
    <t>KARB0000297</t>
  </si>
  <si>
    <t>KARB0000376</t>
  </si>
  <si>
    <t>KARB0000387</t>
  </si>
  <si>
    <t>KARB0000388</t>
  </si>
  <si>
    <t>KARB0000389</t>
  </si>
  <si>
    <t>KARB0000391</t>
  </si>
  <si>
    <t>KARB0000395</t>
  </si>
  <si>
    <t>KARB0000622</t>
  </si>
  <si>
    <t>KARB0000624</t>
  </si>
  <si>
    <t>KARB0000933</t>
  </si>
  <si>
    <t>KARB0000942</t>
  </si>
  <si>
    <t>KARB0000953</t>
  </si>
  <si>
    <t>KARB0000954</t>
  </si>
  <si>
    <t>KVBL0001349</t>
  </si>
  <si>
    <t>KVBL0001808</t>
  </si>
  <si>
    <t>KVBL0001809</t>
  </si>
  <si>
    <t>KVBL0001810</t>
  </si>
  <si>
    <t>KVBL0004853</t>
  </si>
  <si>
    <t>KVBL0004854</t>
  </si>
  <si>
    <t>KVBL0004855</t>
  </si>
  <si>
    <t>KKBK0000CMS</t>
  </si>
  <si>
    <t>KKBK0001423</t>
  </si>
  <si>
    <t>KKBK0001428</t>
  </si>
  <si>
    <t>KKBK0001429</t>
  </si>
  <si>
    <t>KKBK0001430</t>
  </si>
  <si>
    <t>KKBK0001432</t>
  </si>
  <si>
    <t>KKBK0001773</t>
  </si>
  <si>
    <t>KKBK0001774</t>
  </si>
  <si>
    <t>KKBK0001775</t>
  </si>
  <si>
    <t>KKBK0001837</t>
  </si>
  <si>
    <t>KKBK0001913</t>
  </si>
  <si>
    <t>KKBK0002044</t>
  </si>
  <si>
    <t>KKBK0002587</t>
  </si>
  <si>
    <t>KKBK0002588</t>
  </si>
  <si>
    <t>KKBK0002589</t>
  </si>
  <si>
    <t>KKBK0002590</t>
  </si>
  <si>
    <t>KKBK0002750</t>
  </si>
  <si>
    <t>KKBK0002751</t>
  </si>
  <si>
    <t>KKBK0002797</t>
  </si>
  <si>
    <t>KKBK0002851</t>
  </si>
  <si>
    <t>KKBK0002855</t>
  </si>
  <si>
    <t>KKBK0002856</t>
  </si>
  <si>
    <t>KKBK0003542</t>
  </si>
  <si>
    <t>KKBK0003649</t>
  </si>
  <si>
    <t>KKBK0003723</t>
  </si>
  <si>
    <t>KKBK0003904</t>
  </si>
  <si>
    <t>KKBK0004098</t>
  </si>
  <si>
    <t>KKBK0004341</t>
  </si>
  <si>
    <t>KKBK0004342</t>
  </si>
  <si>
    <t>KKBK0004631</t>
  </si>
  <si>
    <t>KKBK0004632</t>
  </si>
  <si>
    <t>KKBK0004634</t>
  </si>
  <si>
    <t>KKBK0004635</t>
  </si>
  <si>
    <t>KKBK0005131</t>
  </si>
  <si>
    <t>KKBK0005306</t>
  </si>
  <si>
    <t>KKBK0005307</t>
  </si>
  <si>
    <t>KKBK0005308</t>
  </si>
  <si>
    <t>KKBK0005309</t>
  </si>
  <si>
    <t>KKBK0005310</t>
  </si>
  <si>
    <t>KKBK0005311</t>
  </si>
  <si>
    <t>KKBK0005312</t>
  </si>
  <si>
    <t>KKBK0005313</t>
  </si>
  <si>
    <t>KKBK0005653</t>
  </si>
  <si>
    <t>KKBK0005888</t>
  </si>
  <si>
    <t>KKBK0005940</t>
  </si>
  <si>
    <t>KKBK0005941</t>
  </si>
  <si>
    <t>KKBK0005942</t>
  </si>
  <si>
    <t>KKBK0005943</t>
  </si>
  <si>
    <t>KKBK0005944</t>
  </si>
  <si>
    <t>KKBK0006402</t>
  </si>
  <si>
    <t>KKBK0006581</t>
  </si>
  <si>
    <t>KKBK0007241</t>
  </si>
  <si>
    <t>KKBK0008502</t>
  </si>
  <si>
    <t>KKBK0BILDSK</t>
  </si>
  <si>
    <t>KKBK0NMCB02</t>
  </si>
  <si>
    <t>KKBK0NMCB03</t>
  </si>
  <si>
    <t>KKBK0NMCB04</t>
  </si>
  <si>
    <t>KKBK0NMCB05</t>
  </si>
  <si>
    <t>KKBK0SGCB01</t>
  </si>
  <si>
    <t>KKBK0TKCB05</t>
  </si>
  <si>
    <t>KKBK0TNCB15</t>
  </si>
  <si>
    <t>KKBK0TNCB16</t>
  </si>
  <si>
    <t>KKBK0TNCB17</t>
  </si>
  <si>
    <t>KKBK0TSMC01</t>
  </si>
  <si>
    <t>KKBK0TSMC02</t>
  </si>
  <si>
    <t>MCBL0960035</t>
  </si>
  <si>
    <t>MCBL0960036</t>
  </si>
  <si>
    <t>MCBL0960037</t>
  </si>
  <si>
    <t>MCBL0960038</t>
  </si>
  <si>
    <t>MCBL0960039</t>
  </si>
  <si>
    <t>MSCI0LCBS01</t>
  </si>
  <si>
    <t>MHCB0000718</t>
  </si>
  <si>
    <t>PJSB0000048</t>
  </si>
  <si>
    <t>PJSB0000049</t>
  </si>
  <si>
    <t>PJSB0000050</t>
  </si>
  <si>
    <t>PJSB0000056</t>
  </si>
  <si>
    <t>PJSB0000057</t>
  </si>
  <si>
    <t>PJSB0000058</t>
  </si>
  <si>
    <t>PJSB0000059</t>
  </si>
  <si>
    <t>PJSB0000060</t>
  </si>
  <si>
    <t>PJSB0000061</t>
  </si>
  <si>
    <t>AMCB0660034</t>
  </si>
  <si>
    <t>BCBM0000072</t>
  </si>
  <si>
    <t>BCBM0000073</t>
  </si>
  <si>
    <t>BCBM0000074</t>
  </si>
  <si>
    <t>BCBM0000075</t>
  </si>
  <si>
    <t>BCBM0000076</t>
  </si>
  <si>
    <t>BCBM0000077</t>
  </si>
  <si>
    <t>BCBM0000078</t>
  </si>
  <si>
    <t>BCBM0000079</t>
  </si>
  <si>
    <t>BCBM0000080</t>
  </si>
  <si>
    <t>BCBM0000081</t>
  </si>
  <si>
    <t>BCBM0000082</t>
  </si>
  <si>
    <t>BCBM0000083</t>
  </si>
  <si>
    <t>BCBM0000084</t>
  </si>
  <si>
    <t>BCBM0000085</t>
  </si>
  <si>
    <t>BCBM0000086</t>
  </si>
  <si>
    <t>BCBM0000087</t>
  </si>
  <si>
    <t>FDRL0002057</t>
  </si>
  <si>
    <t>FDRL0002178</t>
  </si>
  <si>
    <t>FDRL0002257</t>
  </si>
  <si>
    <t>FDRL0002261</t>
  </si>
  <si>
    <t>FDRL0002266</t>
  </si>
  <si>
    <t>FDRL0002267</t>
  </si>
  <si>
    <t>FDRL0002269</t>
  </si>
  <si>
    <t>FDRL0002270</t>
  </si>
  <si>
    <t>FDRL0002271</t>
  </si>
  <si>
    <t>FDRL0002274</t>
  </si>
  <si>
    <t>FDRL0002275</t>
  </si>
  <si>
    <t>FDRL0002276</t>
  </si>
  <si>
    <t>FDRL0002278</t>
  </si>
  <si>
    <t>FDRL0SME001</t>
  </si>
  <si>
    <t>JAKA0CHERSO</t>
  </si>
  <si>
    <t>JAKA0CRSHOP</t>
  </si>
  <si>
    <t>JAKA0HABBAK</t>
  </si>
  <si>
    <t>JAKA0KULIGA</t>
  </si>
  <si>
    <t>JAKA0PALMOR</t>
  </si>
  <si>
    <t>JAKA0REHAAL</t>
  </si>
  <si>
    <t>JAKA0SATWAR</t>
  </si>
  <si>
    <t>JAKA0SHANKE</t>
  </si>
  <si>
    <t>JAKA0ZOJNOR</t>
  </si>
  <si>
    <t>JAKA0ZOJTWO</t>
  </si>
  <si>
    <t>JAKA0ZOKSOU</t>
  </si>
  <si>
    <t>JAKA0ZOKTWO</t>
  </si>
  <si>
    <t>KCCB0NAR050</t>
  </si>
  <si>
    <t>KJSB0000026</t>
  </si>
  <si>
    <t>KJSB0000027</t>
  </si>
  <si>
    <t>KJSB0000028</t>
  </si>
  <si>
    <t>KJSB0000502</t>
  </si>
  <si>
    <t>LAVB0000133</t>
  </si>
  <si>
    <t>LAVB0000134</t>
  </si>
  <si>
    <t>LAVB0000146</t>
  </si>
  <si>
    <t>LAVB0000147</t>
  </si>
  <si>
    <t>LAVB0000148</t>
  </si>
  <si>
    <t>LAVB0000149</t>
  </si>
  <si>
    <t>LAVB0000213</t>
  </si>
  <si>
    <t>LAVB0000231</t>
  </si>
  <si>
    <t>LAVB0000232</t>
  </si>
  <si>
    <t>LAVB0000240</t>
  </si>
  <si>
    <t>LAVB0000300</t>
  </si>
  <si>
    <t>LAVB0000343</t>
  </si>
  <si>
    <t>LAVB0000344</t>
  </si>
  <si>
    <t>LAVB0000398</t>
  </si>
  <si>
    <t>LAVB0000399</t>
  </si>
  <si>
    <t>LAVB0000401</t>
  </si>
  <si>
    <t>LAVB0000410</t>
  </si>
  <si>
    <t>LAVB0000417</t>
  </si>
  <si>
    <t>LAVB0000418</t>
  </si>
  <si>
    <t>LAVB0000419</t>
  </si>
  <si>
    <t>LAVB0000420</t>
  </si>
  <si>
    <t>LAVB0000421</t>
  </si>
  <si>
    <t>LAVB0000479</t>
  </si>
  <si>
    <t>LAVB0000481</t>
  </si>
  <si>
    <t>LAVB0000482</t>
  </si>
  <si>
    <t>LAVB0000496</t>
  </si>
  <si>
    <t>LAVB0000560</t>
  </si>
  <si>
    <t>LAVB0000616</t>
  </si>
  <si>
    <t>LAVB0000690</t>
  </si>
  <si>
    <t>LAVB0000691</t>
  </si>
  <si>
    <t>LAVB0000692</t>
  </si>
  <si>
    <t>LAVB0000719</t>
  </si>
  <si>
    <t>LAVB0000728</t>
  </si>
  <si>
    <t>LAVB0000778</t>
  </si>
  <si>
    <t>LAVB0000812</t>
  </si>
  <si>
    <t>LAVB0000813</t>
  </si>
  <si>
    <t>LAVB0000816</t>
  </si>
  <si>
    <t>LAVB0000817</t>
  </si>
  <si>
    <t>ASBL0000061</t>
  </si>
  <si>
    <t>ASBL0000062</t>
  </si>
  <si>
    <t>ASBL0000063</t>
  </si>
  <si>
    <t>ASBL0000064</t>
  </si>
  <si>
    <t>ASBL0000065</t>
  </si>
  <si>
    <t>ASBL0000066</t>
  </si>
  <si>
    <t>ASBL0000067</t>
  </si>
  <si>
    <t>CLBL0000040</t>
  </si>
  <si>
    <t>CLBL0000041</t>
  </si>
  <si>
    <t>CLBL0000042</t>
  </si>
  <si>
    <t>JSBP0000048</t>
  </si>
  <si>
    <t>JSBP0000049</t>
  </si>
  <si>
    <t>JSBP0000050</t>
  </si>
  <si>
    <t>JSBP0000051</t>
  </si>
  <si>
    <t>JSBP0000052</t>
  </si>
  <si>
    <t>JSBP0000053</t>
  </si>
  <si>
    <t>JSBP0000054</t>
  </si>
  <si>
    <t>KVGB0001515</t>
  </si>
  <si>
    <t>KVGB0002808</t>
  </si>
  <si>
    <t>KVGB0003423</t>
  </si>
  <si>
    <t>KVGB0005005</t>
  </si>
  <si>
    <t>KVGB0006111</t>
  </si>
  <si>
    <t>KVGB0007217</t>
  </si>
  <si>
    <t>KVGB0007509</t>
  </si>
  <si>
    <t>KVGB0009208</t>
  </si>
  <si>
    <t>KVGB0009504</t>
  </si>
  <si>
    <t>APGB0001108</t>
  </si>
  <si>
    <t>APGB0001109</t>
  </si>
  <si>
    <t>APGB0001110</t>
  </si>
  <si>
    <t>APGB0001111</t>
  </si>
  <si>
    <t>APGB0002188</t>
  </si>
  <si>
    <t>APGB0002189</t>
  </si>
  <si>
    <t>APGB0002190</t>
  </si>
  <si>
    <t>APGB0002191</t>
  </si>
  <si>
    <t>APGB0004131</t>
  </si>
  <si>
    <t>APGB0005227</t>
  </si>
  <si>
    <t>APGB0005228</t>
  </si>
  <si>
    <t>KLGB0040686</t>
  </si>
  <si>
    <t>KLGB0040688</t>
  </si>
  <si>
    <t>KLGB0040689</t>
  </si>
  <si>
    <t>KLGB0040690</t>
  </si>
  <si>
    <t>KLGB0040691</t>
  </si>
  <si>
    <t>KLGB0040692</t>
  </si>
  <si>
    <t>KLGB0040693</t>
  </si>
  <si>
    <t>KLGB0040694</t>
  </si>
  <si>
    <t>KLGB0040695</t>
  </si>
  <si>
    <t>KLGB0040697</t>
  </si>
  <si>
    <t>KLGB0040698</t>
  </si>
  <si>
    <t>KLGB0040699</t>
  </si>
  <si>
    <t>KLGB0040700</t>
  </si>
  <si>
    <t>KLGB0040703</t>
  </si>
  <si>
    <t>BDBL0001000</t>
  </si>
  <si>
    <t>BDBL0001001</t>
  </si>
  <si>
    <t>BDBL0001002</t>
  </si>
  <si>
    <t>BDBL0001011</t>
  </si>
  <si>
    <t>BDBL0001012</t>
  </si>
  <si>
    <t>BDBL0001013</t>
  </si>
  <si>
    <t>BDBL0001014</t>
  </si>
  <si>
    <t>BDBL0001015</t>
  </si>
  <si>
    <t>BDBL0001016</t>
  </si>
  <si>
    <t>BDBL0001017</t>
  </si>
  <si>
    <t>BDBL0001018</t>
  </si>
  <si>
    <t>BDBL0001019</t>
  </si>
  <si>
    <t>BDBL0001020</t>
  </si>
  <si>
    <t>BDBL0001021</t>
  </si>
  <si>
    <t>BDBL0001022</t>
  </si>
  <si>
    <t>BDBL0001023</t>
  </si>
  <si>
    <t>BDBL0001024</t>
  </si>
  <si>
    <t>BDBL0001025</t>
  </si>
  <si>
    <t>BDBL0001026</t>
  </si>
  <si>
    <t>BDBL0001028</t>
  </si>
  <si>
    <t>BDBL0001029</t>
  </si>
  <si>
    <t>BDBL0001030</t>
  </si>
  <si>
    <t>BDBL0001031</t>
  </si>
  <si>
    <t>BDBL0001032</t>
  </si>
  <si>
    <t>BDBL0001033</t>
  </si>
  <si>
    <t>BDBL0001034</t>
  </si>
  <si>
    <t>BDBL0001035</t>
  </si>
  <si>
    <t>BDBL0001036</t>
  </si>
  <si>
    <t>BDBL0001037</t>
  </si>
  <si>
    <t>BDBL0001038</t>
  </si>
  <si>
    <t>BDBL0001039</t>
  </si>
  <si>
    <t>BDBL0001040</t>
  </si>
  <si>
    <t>BDBL0001041</t>
  </si>
  <si>
    <t>BDBL0001042</t>
  </si>
  <si>
    <t>BDBL0001043</t>
  </si>
  <si>
    <t>BDBL0001044</t>
  </si>
  <si>
    <t>BDBL0001045</t>
  </si>
  <si>
    <t>BDBL0001046</t>
  </si>
  <si>
    <t>BDBL0001047</t>
  </si>
  <si>
    <t>BDBL0001048</t>
  </si>
  <si>
    <t>BDBL0001049</t>
  </si>
  <si>
    <t>BDBL0001050</t>
  </si>
  <si>
    <t>BDBL0001051</t>
  </si>
  <si>
    <t>BDBL0001052</t>
  </si>
  <si>
    <t>BDBL0001053</t>
  </si>
  <si>
    <t>BDBL0001054</t>
  </si>
  <si>
    <t>BDBL0001055</t>
  </si>
  <si>
    <t>BDBL0001056</t>
  </si>
  <si>
    <t>BDBL0001057</t>
  </si>
  <si>
    <t>BDBL0001058</t>
  </si>
  <si>
    <t>BDBL0001059</t>
  </si>
  <si>
    <t>BDBL0001060</t>
  </si>
  <si>
    <t>BDBL0001061</t>
  </si>
  <si>
    <t>BDBL0001062</t>
  </si>
  <si>
    <t>BDBL0001063</t>
  </si>
  <si>
    <t>BDBL0001064</t>
  </si>
  <si>
    <t>BDBL0001065</t>
  </si>
  <si>
    <t>BDBL0001066</t>
  </si>
  <si>
    <t>BDBL0001067</t>
  </si>
  <si>
    <t>BDBL0001068</t>
  </si>
  <si>
    <t>BDBL0001069</t>
  </si>
  <si>
    <t>BDBL0001070</t>
  </si>
  <si>
    <t>BDBL0001071</t>
  </si>
  <si>
    <t>BDBL0001072</t>
  </si>
  <si>
    <t>BDBL0001073</t>
  </si>
  <si>
    <t>BDBL0001074</t>
  </si>
  <si>
    <t>BDBL0001075</t>
  </si>
  <si>
    <t>BDBL0001076</t>
  </si>
  <si>
    <t>BDBL0001077</t>
  </si>
  <si>
    <t>BDBL0001078</t>
  </si>
  <si>
    <t>BDBL0001079</t>
  </si>
  <si>
    <t>BDBL0001080</t>
  </si>
  <si>
    <t>BDBL0001081</t>
  </si>
  <si>
    <t>BDBL0001082</t>
  </si>
  <si>
    <t>BDBL0001083</t>
  </si>
  <si>
    <t>BDBL0001084</t>
  </si>
  <si>
    <t>BDBL0001085</t>
  </si>
  <si>
    <t>BDBL0001086</t>
  </si>
  <si>
    <t>BDBL0001087</t>
  </si>
  <si>
    <t>BDBL0001088</t>
  </si>
  <si>
    <t>BDBL0001089</t>
  </si>
  <si>
    <t>BDBL0001090</t>
  </si>
  <si>
    <t>BDBL0001091</t>
  </si>
  <si>
    <t>BDBL0001092</t>
  </si>
  <si>
    <t>BDBL0001093</t>
  </si>
  <si>
    <t>BDBL0001094</t>
  </si>
  <si>
    <t>BDBL0001095</t>
  </si>
  <si>
    <t>BDBL0001096</t>
  </si>
  <si>
    <t>BDBL0001097</t>
  </si>
  <si>
    <t>BDBL0001098</t>
  </si>
  <si>
    <t>BDBL0001099</t>
  </si>
  <si>
    <t>BDBL0001100</t>
  </si>
  <si>
    <t>BDBL0001101</t>
  </si>
  <si>
    <t>BDBL0001102</t>
  </si>
  <si>
    <t>BDBL0001103</t>
  </si>
  <si>
    <t>BDBL0001104</t>
  </si>
  <si>
    <t>BDBL0001105</t>
  </si>
  <si>
    <t>BDBL0001106</t>
  </si>
  <si>
    <t>BDBL0001107</t>
  </si>
  <si>
    <t>BDBL0001108</t>
  </si>
  <si>
    <t>BDBL0001109</t>
  </si>
  <si>
    <t>BDBL0001110</t>
  </si>
  <si>
    <t>BDBL0001111</t>
  </si>
  <si>
    <t>BDBL0001112</t>
  </si>
  <si>
    <t>BDBL0001113</t>
  </si>
  <si>
    <t>BDBL0001114</t>
  </si>
  <si>
    <t>BDBL0001115</t>
  </si>
  <si>
    <t>BDBL0001116</t>
  </si>
  <si>
    <t>BDBL0001117</t>
  </si>
  <si>
    <t>BDBL0001118</t>
  </si>
  <si>
    <t>BDBL0001119</t>
  </si>
  <si>
    <t>BDBL0001120</t>
  </si>
  <si>
    <t>BDBL0001121</t>
  </si>
  <si>
    <t>BDBL0001122</t>
  </si>
  <si>
    <t>BDBL0001123</t>
  </si>
  <si>
    <t>BDBL0001124</t>
  </si>
  <si>
    <t>BDBL0001125</t>
  </si>
  <si>
    <t>BDBL0001126</t>
  </si>
  <si>
    <t>BDBL0001127</t>
  </si>
  <si>
    <t>BDBL0001128</t>
  </si>
  <si>
    <t>BDBL0001129</t>
  </si>
  <si>
    <t>BDBL0001130</t>
  </si>
  <si>
    <t>BDBL0001131</t>
  </si>
  <si>
    <t>BDBL0001132</t>
  </si>
  <si>
    <t>BDBL0001133</t>
  </si>
  <si>
    <t>BDBL0001134</t>
  </si>
  <si>
    <t>BDBL0001135</t>
  </si>
  <si>
    <t>BDBL0001136</t>
  </si>
  <si>
    <t>BDBL0001137</t>
  </si>
  <si>
    <t>BDBL0001138</t>
  </si>
  <si>
    <t>BDBL0001139</t>
  </si>
  <si>
    <t>BDBL0001140</t>
  </si>
  <si>
    <t>BDBL0001141</t>
  </si>
  <si>
    <t>BDBL0001142</t>
  </si>
  <si>
    <t>BDBL0001143</t>
  </si>
  <si>
    <t>BDBL0001144</t>
  </si>
  <si>
    <t>BDBL0001145</t>
  </si>
  <si>
    <t>BDBL0001146</t>
  </si>
  <si>
    <t>BDBL0001147</t>
  </si>
  <si>
    <t>BDBL0001148</t>
  </si>
  <si>
    <t>BDBL0001149</t>
  </si>
  <si>
    <t>BDBL0001150</t>
  </si>
  <si>
    <t>BDBL0001151</t>
  </si>
  <si>
    <t>BDBL0001152</t>
  </si>
  <si>
    <t>BDBL0001153</t>
  </si>
  <si>
    <t>BDBL0001154</t>
  </si>
  <si>
    <t>BDBL0001155</t>
  </si>
  <si>
    <t>BDBL0001156</t>
  </si>
  <si>
    <t>BDBL0001157</t>
  </si>
  <si>
    <t>BDBL0001158</t>
  </si>
  <si>
    <t>BDBL0001159</t>
  </si>
  <si>
    <t>BDBL0001160</t>
  </si>
  <si>
    <t>BDBL0001161</t>
  </si>
  <si>
    <t>BDBL0001162</t>
  </si>
  <si>
    <t>BDBL0001163</t>
  </si>
  <si>
    <t>BDBL0001164</t>
  </si>
  <si>
    <t>BDBL0001165</t>
  </si>
  <si>
    <t>BDBL0001166</t>
  </si>
  <si>
    <t>BDBL0001167</t>
  </si>
  <si>
    <t>BDBL0001168</t>
  </si>
  <si>
    <t>BDBL0001169</t>
  </si>
  <si>
    <t>BDBL0001170</t>
  </si>
  <si>
    <t>BDBL0001171</t>
  </si>
  <si>
    <t>BDBL0001172</t>
  </si>
  <si>
    <t>BDBL0001173</t>
  </si>
  <si>
    <t>BDBL0001174</t>
  </si>
  <si>
    <t>BDBL0001175</t>
  </si>
  <si>
    <t>BDBL0001176</t>
  </si>
  <si>
    <t>BDBL0001177</t>
  </si>
  <si>
    <t>BDBL0001178</t>
  </si>
  <si>
    <t>BDBL0001179</t>
  </si>
  <si>
    <t>BDBL0001180</t>
  </si>
  <si>
    <t>BDBL0001181</t>
  </si>
  <si>
    <t>BDBL0001182</t>
  </si>
  <si>
    <t>BDBL0001183</t>
  </si>
  <si>
    <t>BDBL0001184</t>
  </si>
  <si>
    <t>BDBL0001185</t>
  </si>
  <si>
    <t>BDBL0001186</t>
  </si>
  <si>
    <t>BDBL0001187</t>
  </si>
  <si>
    <t>BDBL0001188</t>
  </si>
  <si>
    <t>BDBL0001189</t>
  </si>
  <si>
    <t>BDBL0001190</t>
  </si>
  <si>
    <t>BDBL0001191</t>
  </si>
  <si>
    <t>BDBL0001192</t>
  </si>
  <si>
    <t>BDBL0001193</t>
  </si>
  <si>
    <t>BDBL0001194</t>
  </si>
  <si>
    <t>BDBL0001195</t>
  </si>
  <si>
    <t>BDBL0001196</t>
  </si>
  <si>
    <t>BDBL0001197</t>
  </si>
  <si>
    <t>BDBL0001198</t>
  </si>
  <si>
    <t>BDBL0001199</t>
  </si>
  <si>
    <t>BDBL0001200</t>
  </si>
  <si>
    <t>BDBL0001201</t>
  </si>
  <si>
    <t>BDBL0001202</t>
  </si>
  <si>
    <t>BDBL0001203</t>
  </si>
  <si>
    <t>BDBL0001204</t>
  </si>
  <si>
    <t>BDBL0001205</t>
  </si>
  <si>
    <t>BDBL0001206</t>
  </si>
  <si>
    <t>BDBL0001207</t>
  </si>
  <si>
    <t>BDBL0001208</t>
  </si>
  <si>
    <t>BDBL0001209</t>
  </si>
  <si>
    <t>BDBL0001210</t>
  </si>
  <si>
    <t>BDBL0001211</t>
  </si>
  <si>
    <t>BDBL0001212</t>
  </si>
  <si>
    <t>BDBL0001213</t>
  </si>
  <si>
    <t>BDBL0001214</t>
  </si>
  <si>
    <t>BDBL0001215</t>
  </si>
  <si>
    <t>BDBL0001216</t>
  </si>
  <si>
    <t>BDBL0001217</t>
  </si>
  <si>
    <t>BDBL0001218</t>
  </si>
  <si>
    <t>BDBL0001219</t>
  </si>
  <si>
    <t>BDBL0001220</t>
  </si>
  <si>
    <t>BDBL0001221</t>
  </si>
  <si>
    <t>BDBL0001222</t>
  </si>
  <si>
    <t>BDBL0001223</t>
  </si>
  <si>
    <t>BDBL0001224</t>
  </si>
  <si>
    <t>BDBL0001225</t>
  </si>
  <si>
    <t>BDBL0001226</t>
  </si>
  <si>
    <t>BDBL0001227</t>
  </si>
  <si>
    <t>BDBL0001228</t>
  </si>
  <si>
    <t>BDBL0001229</t>
  </si>
  <si>
    <t>BDBL0001230</t>
  </si>
  <si>
    <t>BDBL0001231</t>
  </si>
  <si>
    <t>BDBL0001232</t>
  </si>
  <si>
    <t>BDBL0001233</t>
  </si>
  <si>
    <t>BDBL0001234</t>
  </si>
  <si>
    <t>BDBL0001235</t>
  </si>
  <si>
    <t>BDBL0001236</t>
  </si>
  <si>
    <t>BDBL0001237</t>
  </si>
  <si>
    <t>BDBL0001238</t>
  </si>
  <si>
    <t>BDBL0001239</t>
  </si>
  <si>
    <t>BDBL0001240</t>
  </si>
  <si>
    <t>BDBL0001241</t>
  </si>
  <si>
    <t>BDBL0001242</t>
  </si>
  <si>
    <t>BDBL0001243</t>
  </si>
  <si>
    <t>BDBL0001244</t>
  </si>
  <si>
    <t>BDBL0001245</t>
  </si>
  <si>
    <t>BDBL0001246</t>
  </si>
  <si>
    <t>BDBL0001247</t>
  </si>
  <si>
    <t>BDBL0001248</t>
  </si>
  <si>
    <t>BDBL0001249</t>
  </si>
  <si>
    <t>BDBL0001251</t>
  </si>
  <si>
    <t>BDBL0001252</t>
  </si>
  <si>
    <t>BDBL0001253</t>
  </si>
  <si>
    <t>BDBL0001254</t>
  </si>
  <si>
    <t>BDBL0001255</t>
  </si>
  <si>
    <t>BDBL0001256</t>
  </si>
  <si>
    <t>BDBL0001257</t>
  </si>
  <si>
    <t>BDBL0001258</t>
  </si>
  <si>
    <t>BDBL0001259</t>
  </si>
  <si>
    <t>BDBL0001260</t>
  </si>
  <si>
    <t>BDBL0001261</t>
  </si>
  <si>
    <t>BDBL0001262</t>
  </si>
  <si>
    <t>BDBL0001263</t>
  </si>
  <si>
    <t>BDBL0001264</t>
  </si>
  <si>
    <t>BDBL0001265</t>
  </si>
  <si>
    <t>BDBL0001266</t>
  </si>
  <si>
    <t>BDBL0001267</t>
  </si>
  <si>
    <t>BDBL0001268</t>
  </si>
  <si>
    <t>BDBL0001269</t>
  </si>
  <si>
    <t>BDBL0001270</t>
  </si>
  <si>
    <t>BDBL0001271</t>
  </si>
  <si>
    <t>BDBL0001272</t>
  </si>
  <si>
    <t>BDBL0001273</t>
  </si>
  <si>
    <t>BDBL0001274</t>
  </si>
  <si>
    <t>BDBL0001275</t>
  </si>
  <si>
    <t>BDBL0001276</t>
  </si>
  <si>
    <t>BDBL0001277</t>
  </si>
  <si>
    <t>BDBL0001278</t>
  </si>
  <si>
    <t>BDBL0001279</t>
  </si>
  <si>
    <t>BDBL0001280</t>
  </si>
  <si>
    <t>BDBL0001281</t>
  </si>
  <si>
    <t>BDBL0001282</t>
  </si>
  <si>
    <t>BDBL0001283</t>
  </si>
  <si>
    <t>BDBL0001284</t>
  </si>
  <si>
    <t>BDBL0001285</t>
  </si>
  <si>
    <t>BDBL0001286</t>
  </si>
  <si>
    <t>BDBL0001287</t>
  </si>
  <si>
    <t>BDBL0001288</t>
  </si>
  <si>
    <t>BDBL0001289</t>
  </si>
  <si>
    <t>BDBL0001290</t>
  </si>
  <si>
    <t>BDBL0001291</t>
  </si>
  <si>
    <t>BDBL0001292</t>
  </si>
  <si>
    <t>BDBL0001293</t>
  </si>
  <si>
    <t>BDBL0001294</t>
  </si>
  <si>
    <t>BDBL0001295</t>
  </si>
  <si>
    <t>BDBL0001296</t>
  </si>
  <si>
    <t>BDBL0001297</t>
  </si>
  <si>
    <t>BDBL0001298</t>
  </si>
  <si>
    <t>BDBL0001299</t>
  </si>
  <si>
    <t>BDBL0001300</t>
  </si>
  <si>
    <t>BDBL0001301</t>
  </si>
  <si>
    <t>BDBL0001302</t>
  </si>
  <si>
    <t>BDBL0001303</t>
  </si>
  <si>
    <t>BDBL0001305</t>
  </si>
  <si>
    <t>BDBL0001306</t>
  </si>
  <si>
    <t>BDBL0001307</t>
  </si>
  <si>
    <t>BDBL0001308</t>
  </si>
  <si>
    <t>BDBL0001309</t>
  </si>
  <si>
    <t>BDBL0001310</t>
  </si>
  <si>
    <t>BDBL0001311</t>
  </si>
  <si>
    <t>BDBL0001312</t>
  </si>
  <si>
    <t>BDBL0001313</t>
  </si>
  <si>
    <t>BDBL0001314</t>
  </si>
  <si>
    <t>BDBL0001315</t>
  </si>
  <si>
    <t>BDBL0001316</t>
  </si>
  <si>
    <t>BDBL0001317</t>
  </si>
  <si>
    <t>BDBL0001318</t>
  </si>
  <si>
    <t>BDBL0001319</t>
  </si>
  <si>
    <t>BDBL0001320</t>
  </si>
  <si>
    <t>BDBL0001321</t>
  </si>
  <si>
    <t>BDBL0001322</t>
  </si>
  <si>
    <t>BDBL0001323</t>
  </si>
  <si>
    <t>BDBL0001324</t>
  </si>
  <si>
    <t>BDBL0001325</t>
  </si>
  <si>
    <t>BDBL0001326</t>
  </si>
  <si>
    <t>BDBL0001327</t>
  </si>
  <si>
    <t>BDBL0001328</t>
  </si>
  <si>
    <t>BDBL0001329</t>
  </si>
  <si>
    <t>BDBL0001330</t>
  </si>
  <si>
    <t>BDBL0001331</t>
  </si>
  <si>
    <t>BDBL0001332</t>
  </si>
  <si>
    <t>BDBL0001333</t>
  </si>
  <si>
    <t>BDBL0001334</t>
  </si>
  <si>
    <t>BDBL0001335</t>
  </si>
  <si>
    <t>BDBL0001336</t>
  </si>
  <si>
    <t>BDBL0001337</t>
  </si>
  <si>
    <t>BDBL0001338</t>
  </si>
  <si>
    <t>BDBL0001339</t>
  </si>
  <si>
    <t>BDBL0001340</t>
  </si>
  <si>
    <t>BDBL0001341</t>
  </si>
  <si>
    <t>BDBL0001342</t>
  </si>
  <si>
    <t>BDBL0001343</t>
  </si>
  <si>
    <t>BDBL0001344</t>
  </si>
  <si>
    <t>BDBL0001345</t>
  </si>
  <si>
    <t>BDBL0001346</t>
  </si>
  <si>
    <t>BDBL0001347</t>
  </si>
  <si>
    <t>BDBL0001348</t>
  </si>
  <si>
    <t>BDBL0001349</t>
  </si>
  <si>
    <t>BDBL0001350</t>
  </si>
  <si>
    <t>BDBL0001351</t>
  </si>
  <si>
    <t>BDBL0001352</t>
  </si>
  <si>
    <t>BDBL0001353</t>
  </si>
  <si>
    <t>BDBL0001354</t>
  </si>
  <si>
    <t>BDBL0001355</t>
  </si>
  <si>
    <t>BDBL0001356</t>
  </si>
  <si>
    <t>BDBL0001357</t>
  </si>
  <si>
    <t>BDBL0001358</t>
  </si>
  <si>
    <t>BDBL0001359</t>
  </si>
  <si>
    <t>BDBL0001360</t>
  </si>
  <si>
    <t>BDBL0001361</t>
  </si>
  <si>
    <t>BDBL0001362</t>
  </si>
  <si>
    <t>BDBL0001363</t>
  </si>
  <si>
    <t>BDBL0001364</t>
  </si>
  <si>
    <t>BDBL0001365</t>
  </si>
  <si>
    <t>BDBL0001366</t>
  </si>
  <si>
    <t>BDBL0001367</t>
  </si>
  <si>
    <t>BDBL0001368</t>
  </si>
  <si>
    <t>BDBL0001369</t>
  </si>
  <si>
    <t>BDBL0001370</t>
  </si>
  <si>
    <t>BDBL0001371</t>
  </si>
  <si>
    <t>BDBL0001372</t>
  </si>
  <si>
    <t>BDBL0001373</t>
  </si>
  <si>
    <t>BDBL0001374</t>
  </si>
  <si>
    <t>BDBL0001375</t>
  </si>
  <si>
    <t>BDBL0001376</t>
  </si>
  <si>
    <t>BDBL0001377</t>
  </si>
  <si>
    <t>BDBL0001378</t>
  </si>
  <si>
    <t>BDBL0001379</t>
  </si>
  <si>
    <t>BDBL0001380</t>
  </si>
  <si>
    <t>BDBL0001381</t>
  </si>
  <si>
    <t>BDBL0001382</t>
  </si>
  <si>
    <t>BDBL0001383</t>
  </si>
  <si>
    <t>BDBL0001384</t>
  </si>
  <si>
    <t>BDBL0001385</t>
  </si>
  <si>
    <t>BDBL0001386</t>
  </si>
  <si>
    <t>BDBL0001387</t>
  </si>
  <si>
    <t>BDBL0001388</t>
  </si>
  <si>
    <t>BDBL0001389</t>
  </si>
  <si>
    <t>BDBL0001390</t>
  </si>
  <si>
    <t>BDBL0001391</t>
  </si>
  <si>
    <t>BDBL0001392</t>
  </si>
  <si>
    <t>BDBL0001393</t>
  </si>
  <si>
    <t>BDBL0001394</t>
  </si>
  <si>
    <t>BDBL0001395</t>
  </si>
  <si>
    <t>BDBL0001396</t>
  </si>
  <si>
    <t>BDBL0001397</t>
  </si>
  <si>
    <t>BDBL0001398</t>
  </si>
  <si>
    <t>BDBL0001399</t>
  </si>
  <si>
    <t>BDBL0001400</t>
  </si>
  <si>
    <t>BDBL0001401</t>
  </si>
  <si>
    <t>BDBL0001402</t>
  </si>
  <si>
    <t>BDBL0001403</t>
  </si>
  <si>
    <t>BDBL0001404</t>
  </si>
  <si>
    <t>BDBL0001405</t>
  </si>
  <si>
    <t>BDBL0001406</t>
  </si>
  <si>
    <t>BDBL0001407</t>
  </si>
  <si>
    <t>BDBL0001408</t>
  </si>
  <si>
    <t>BDBL0001409</t>
  </si>
  <si>
    <t>BDBL0001410</t>
  </si>
  <si>
    <t>BDBL0001411</t>
  </si>
  <si>
    <t>BDBL0001412</t>
  </si>
  <si>
    <t>BDBL0001413</t>
  </si>
  <si>
    <t>BDBL0001414</t>
  </si>
  <si>
    <t>BDBL0001415</t>
  </si>
  <si>
    <t>BDBL0001416</t>
  </si>
  <si>
    <t>BDBL0001417</t>
  </si>
  <si>
    <t>BDBL0001418</t>
  </si>
  <si>
    <t>BDBL0001419</t>
  </si>
  <si>
    <t>BDBL0001420</t>
  </si>
  <si>
    <t>BDBL0001421</t>
  </si>
  <si>
    <t>BDBL0001422</t>
  </si>
  <si>
    <t>BDBL0001423</t>
  </si>
  <si>
    <t>BDBL0001424</t>
  </si>
  <si>
    <t>BDBL0001425</t>
  </si>
  <si>
    <t>BDBL0001426</t>
  </si>
  <si>
    <t>BDBL0001427</t>
  </si>
  <si>
    <t>BDBL0001428</t>
  </si>
  <si>
    <t>BDBL0001429</t>
  </si>
  <si>
    <t>BDBL0001430</t>
  </si>
  <si>
    <t>BDBL0001431</t>
  </si>
  <si>
    <t>BDBL0001432</t>
  </si>
  <si>
    <t>BDBL0001433</t>
  </si>
  <si>
    <t>BDBL0001434</t>
  </si>
  <si>
    <t>BDBL0001435</t>
  </si>
  <si>
    <t>BDBL0001436</t>
  </si>
  <si>
    <t>BDBL0001437</t>
  </si>
  <si>
    <t>BDBL0001438</t>
  </si>
  <si>
    <t>BDBL0001439</t>
  </si>
  <si>
    <t>BDBL0001440</t>
  </si>
  <si>
    <t>BDBL0001441</t>
  </si>
  <si>
    <t>BDBL0001442</t>
  </si>
  <si>
    <t>BDBL0001443</t>
  </si>
  <si>
    <t>BDBL0001444</t>
  </si>
  <si>
    <t>BDBL0001445</t>
  </si>
  <si>
    <t>BDBL0001446</t>
  </si>
  <si>
    <t>BDBL0001447</t>
  </si>
  <si>
    <t>BDBL0001448</t>
  </si>
  <si>
    <t>BDBL0001449</t>
  </si>
  <si>
    <t>BDBL0001450</t>
  </si>
  <si>
    <t>BDBL0001451</t>
  </si>
  <si>
    <t>BDBL0001452</t>
  </si>
  <si>
    <t>BDBL0001453</t>
  </si>
  <si>
    <t>BDBL0001454</t>
  </si>
  <si>
    <t>BDBL0001455</t>
  </si>
  <si>
    <t>BDBL0001456</t>
  </si>
  <si>
    <t>BDBL0001457</t>
  </si>
  <si>
    <t>BDBL0001458</t>
  </si>
  <si>
    <t>BDBL0001459</t>
  </si>
  <si>
    <t>BDBL0001460</t>
  </si>
  <si>
    <t>BDBL0001461</t>
  </si>
  <si>
    <t>BDBL0001462</t>
  </si>
  <si>
    <t>BDBL0001463</t>
  </si>
  <si>
    <t>BDBL0001464</t>
  </si>
  <si>
    <t>BDBL0001465</t>
  </si>
  <si>
    <t>BDBL0001466</t>
  </si>
  <si>
    <t>BDBL0001467</t>
  </si>
  <si>
    <t>BDBL0001468</t>
  </si>
  <si>
    <t>BDBL0001469</t>
  </si>
  <si>
    <t>BDBL0001470</t>
  </si>
  <si>
    <t>BDBL0001471</t>
  </si>
  <si>
    <t>BDBL0001472</t>
  </si>
  <si>
    <t>BDBL0001473</t>
  </si>
  <si>
    <t>BDBL0001474</t>
  </si>
  <si>
    <t>BDBL0001475</t>
  </si>
  <si>
    <t>BDBL0001476</t>
  </si>
  <si>
    <t>BDBL0001477</t>
  </si>
  <si>
    <t>BDBL0001478</t>
  </si>
  <si>
    <t>BDBL0001479</t>
  </si>
  <si>
    <t>BDBL0001480</t>
  </si>
  <si>
    <t>BDBL0001481</t>
  </si>
  <si>
    <t>BDBL0001482</t>
  </si>
  <si>
    <t>BDBL0001483</t>
  </si>
  <si>
    <t>BDBL0001484</t>
  </si>
  <si>
    <t>BDBL0001485</t>
  </si>
  <si>
    <t>BDBL0001486</t>
  </si>
  <si>
    <t>BDBL0001487</t>
  </si>
  <si>
    <t>BDBL0001488</t>
  </si>
  <si>
    <t>BDBL0001489</t>
  </si>
  <si>
    <t>BDBL0001490</t>
  </si>
  <si>
    <t>BDBL0001491</t>
  </si>
  <si>
    <t>BDBL0001492</t>
  </si>
  <si>
    <t>BDBL0001493</t>
  </si>
  <si>
    <t>BDBL0001494</t>
  </si>
  <si>
    <t>BDBL0001495</t>
  </si>
  <si>
    <t>BDBL0001496</t>
  </si>
  <si>
    <t>BDBL0001497</t>
  </si>
  <si>
    <t>BDBL0001498</t>
  </si>
  <si>
    <t>BDBL0001499</t>
  </si>
  <si>
    <t>BDBL0001501</t>
  </si>
  <si>
    <t>BDBL0001502</t>
  </si>
  <si>
    <t>BDBL0001503</t>
  </si>
  <si>
    <t>BDBL0001504</t>
  </si>
  <si>
    <t>BDBL0001505</t>
  </si>
  <si>
    <t>BDBL0001506</t>
  </si>
  <si>
    <t>BDBL0001507</t>
  </si>
  <si>
    <t>BDBL0001508</t>
  </si>
  <si>
    <t>BDBL0001509</t>
  </si>
  <si>
    <t>BDBL0001510</t>
  </si>
  <si>
    <t>BDBL0001511</t>
  </si>
  <si>
    <t>BDBL0001512</t>
  </si>
  <si>
    <t>BDBL0001513</t>
  </si>
  <si>
    <t>BDBL0001514</t>
  </si>
  <si>
    <t>BDBL0001515</t>
  </si>
  <si>
    <t>BDBL0001516</t>
  </si>
  <si>
    <t>BDBL0001517</t>
  </si>
  <si>
    <t>BDBL0001518</t>
  </si>
  <si>
    <t>BDBL0001519</t>
  </si>
  <si>
    <t>BDBL0001520</t>
  </si>
  <si>
    <t>BDBL0001521</t>
  </si>
  <si>
    <t>BDBL0001522</t>
  </si>
  <si>
    <t>BDBL0001523</t>
  </si>
  <si>
    <t>BDBL0001524</t>
  </si>
  <si>
    <t>BDBL0001525</t>
  </si>
  <si>
    <t>BDBL0001526</t>
  </si>
  <si>
    <t>BDBL0001527</t>
  </si>
  <si>
    <t>BDBL0001528</t>
  </si>
  <si>
    <t>BDBL0001529</t>
  </si>
  <si>
    <t>BDBL0001530</t>
  </si>
  <si>
    <t>BDBL0001531</t>
  </si>
  <si>
    <t>BDBL0001532</t>
  </si>
  <si>
    <t>BDBL0001533</t>
  </si>
  <si>
    <t>BDBL0001534</t>
  </si>
  <si>
    <t>BDBL0001535</t>
  </si>
  <si>
    <t>BDBL0001536</t>
  </si>
  <si>
    <t>BDBL0001537</t>
  </si>
  <si>
    <t>BDBL0001539</t>
  </si>
  <si>
    <t>BDBL0001542</t>
  </si>
  <si>
    <t>BDBL0001543</t>
  </si>
  <si>
    <t>BDBL0001544</t>
  </si>
  <si>
    <t>BDBL0001545</t>
  </si>
  <si>
    <t>BDBL0001546</t>
  </si>
  <si>
    <t>BDBL0001547</t>
  </si>
  <si>
    <t>BDBL0001548</t>
  </si>
  <si>
    <t>BDBL0001549</t>
  </si>
  <si>
    <t>BDBL0001550</t>
  </si>
  <si>
    <t>BDBL0001551</t>
  </si>
  <si>
    <t>BDBL0001552</t>
  </si>
  <si>
    <t>BDBL0001553</t>
  </si>
  <si>
    <t>BDBL0001554</t>
  </si>
  <si>
    <t>BDBL0001555</t>
  </si>
  <si>
    <t>BDBL0001556</t>
  </si>
  <si>
    <t>BDBL0001557</t>
  </si>
  <si>
    <t>BDBL0001558</t>
  </si>
  <si>
    <t>BDBL0001559</t>
  </si>
  <si>
    <t>BDBL0001563</t>
  </si>
  <si>
    <t>BDBL0001564</t>
  </si>
  <si>
    <t>BDBL0001566</t>
  </si>
  <si>
    <t>BDBL0001567</t>
  </si>
  <si>
    <t>BDBL0001568</t>
  </si>
  <si>
    <t>BDBL0001569</t>
  </si>
  <si>
    <t>BDBL0001570</t>
  </si>
  <si>
    <t>BDBL0001572</t>
  </si>
  <si>
    <t>BDBL0001574</t>
  </si>
  <si>
    <t>BDBL0001575</t>
  </si>
  <si>
    <t>BDBL0001576</t>
  </si>
  <si>
    <t>BDBL0001577</t>
  </si>
  <si>
    <t>BDBL0001578</t>
  </si>
  <si>
    <t>BDBL0001580</t>
  </si>
  <si>
    <t>BDBL0001581</t>
  </si>
  <si>
    <t>BDBL0001586</t>
  </si>
  <si>
    <t>BDBL0001588</t>
  </si>
  <si>
    <t>BDBL0001589</t>
  </si>
  <si>
    <t>BDBL0001590</t>
  </si>
  <si>
    <t>BDBL0001591</t>
  </si>
  <si>
    <t>BDBL0001592</t>
  </si>
  <si>
    <t>BDBL0001593</t>
  </si>
  <si>
    <t>BDBL0001594</t>
  </si>
  <si>
    <t>BDBL0001595</t>
  </si>
  <si>
    <t>BDBL0001597</t>
  </si>
  <si>
    <t>BDBL0001598</t>
  </si>
  <si>
    <t>BDBL0001599</t>
  </si>
  <si>
    <t>BDBL0001600</t>
  </si>
  <si>
    <t>BDBL0001601</t>
  </si>
  <si>
    <t>BDBL0001602</t>
  </si>
  <si>
    <t>BDBL0001603</t>
  </si>
  <si>
    <t>BDBL0001604</t>
  </si>
  <si>
    <t>BDBL0001605</t>
  </si>
  <si>
    <t>BDBL0001606</t>
  </si>
  <si>
    <t>BDBL0001609</t>
  </si>
  <si>
    <t>BDBL0001611</t>
  </si>
  <si>
    <t>BDBL0001612</t>
  </si>
  <si>
    <t>BDBL0001613</t>
  </si>
  <si>
    <t>BDBL0001614</t>
  </si>
  <si>
    <t>BDBL0001615</t>
  </si>
  <si>
    <t>BDBL0001616</t>
  </si>
  <si>
    <t>BDBL0001617</t>
  </si>
  <si>
    <t>BDBL0001618</t>
  </si>
  <si>
    <t>BDBL0001621</t>
  </si>
  <si>
    <t>BDBL0001623</t>
  </si>
  <si>
    <t>BDBL0001624</t>
  </si>
  <si>
    <t>BDBL0001625</t>
  </si>
  <si>
    <t>BDBL0001628</t>
  </si>
  <si>
    <t>BDBL0001631</t>
  </si>
  <si>
    <t>BDBL0001632</t>
  </si>
  <si>
    <t>BDBL0001633</t>
  </si>
  <si>
    <t>BDBL0001635</t>
  </si>
  <si>
    <t>BDBL0001636</t>
  </si>
  <si>
    <t>BDBL0001637</t>
  </si>
  <si>
    <t>BDBL0001638</t>
  </si>
  <si>
    <t>BDBL0001643</t>
  </si>
  <si>
    <t>IDFB0010201</t>
  </si>
  <si>
    <t>IDFB0010202</t>
  </si>
  <si>
    <t>IDFB0010204</t>
  </si>
  <si>
    <t>IDFB0010205</t>
  </si>
  <si>
    <t>IDFB0010206</t>
  </si>
  <si>
    <t>IDFB0010207</t>
  </si>
  <si>
    <t>IDFB0010208</t>
  </si>
  <si>
    <t>IDFB0010209</t>
  </si>
  <si>
    <t>IDFB0010213</t>
  </si>
  <si>
    <t>IDFB0020101</t>
  </si>
  <si>
    <t>IDFB0040101</t>
  </si>
  <si>
    <t>IDFB0040301</t>
  </si>
  <si>
    <t>IDFB0041101</t>
  </si>
  <si>
    <t>IDFB0041102</t>
  </si>
  <si>
    <t>IDFB0041103</t>
  </si>
  <si>
    <t>IDFB0041105</t>
  </si>
  <si>
    <t>IDFB0041106</t>
  </si>
  <si>
    <t>IDFB0041111</t>
  </si>
  <si>
    <t>IDFB0041112</t>
  </si>
  <si>
    <t>IDFB0041113</t>
  </si>
  <si>
    <t>IDFB0041201</t>
  </si>
  <si>
    <t>IDFB0041202</t>
  </si>
  <si>
    <t>IDFB0041203</t>
  </si>
  <si>
    <t>IDFB0041204</t>
  </si>
  <si>
    <t>IDFB0041301</t>
  </si>
  <si>
    <t>IDFB0041302</t>
  </si>
  <si>
    <t>IDFB0041303</t>
  </si>
  <si>
    <t>IDFB0041321</t>
  </si>
  <si>
    <t>IDFB0041351</t>
  </si>
  <si>
    <t>IDFB0060101</t>
  </si>
  <si>
    <t>IDFB0080101</t>
  </si>
  <si>
    <t>IDFB0080151</t>
  </si>
  <si>
    <t>IDFB0080201</t>
  </si>
  <si>
    <t>IBKO0000001</t>
  </si>
  <si>
    <t>NGSB0000041</t>
  </si>
  <si>
    <t>NGSB0000042</t>
  </si>
  <si>
    <t>NGSB0000043</t>
  </si>
  <si>
    <t>NGSB0000044</t>
  </si>
  <si>
    <t>NGSB0000045</t>
  </si>
  <si>
    <t>NGSB0000046</t>
  </si>
  <si>
    <t>NBAD0000001</t>
  </si>
  <si>
    <t>NKGS0000107</t>
  </si>
  <si>
    <t>NNSB0128021</t>
  </si>
  <si>
    <t>NNSB0128041</t>
  </si>
  <si>
    <t>ORBC0102133</t>
  </si>
  <si>
    <t>ORBC0102134</t>
  </si>
  <si>
    <t>ORBC0102135</t>
  </si>
  <si>
    <t>ORBC0102136</t>
  </si>
  <si>
    <t>ORBC0102137</t>
  </si>
  <si>
    <t>ORBC0102138</t>
  </si>
  <si>
    <t>ORBC0102139</t>
  </si>
  <si>
    <t>ORBC0102140</t>
  </si>
  <si>
    <t>ORBC0102141</t>
  </si>
  <si>
    <t>ORBC0102142</t>
  </si>
  <si>
    <t>ORBC0102143</t>
  </si>
  <si>
    <t>ORBC0102144</t>
  </si>
  <si>
    <t>ORBC0102145</t>
  </si>
  <si>
    <t>ORBC0102146</t>
  </si>
  <si>
    <t>ORBC0102147</t>
  </si>
  <si>
    <t>ORBC0102148</t>
  </si>
  <si>
    <t>ORBC0102149</t>
  </si>
  <si>
    <t>ORBC0102150</t>
  </si>
  <si>
    <t>ORBC0102151</t>
  </si>
  <si>
    <t>ORBC0102152</t>
  </si>
  <si>
    <t>ORBC0102153</t>
  </si>
  <si>
    <t>ORBC0102154</t>
  </si>
  <si>
    <t>ORBC0102155</t>
  </si>
  <si>
    <t>ORBC0102156</t>
  </si>
  <si>
    <t>ORBC0102157</t>
  </si>
  <si>
    <t>ORBC0102158</t>
  </si>
  <si>
    <t>ORBC0102159</t>
  </si>
  <si>
    <t>ORBC0102160</t>
  </si>
  <si>
    <t>ORBC0102161</t>
  </si>
  <si>
    <t>ORBC0102162</t>
  </si>
  <si>
    <t>ORBC0102163</t>
  </si>
  <si>
    <t>ORBC0102164</t>
  </si>
  <si>
    <t>ORBC0102165</t>
  </si>
  <si>
    <t>ORBC0102166</t>
  </si>
  <si>
    <t>ORBC0102167</t>
  </si>
  <si>
    <t>ORBC0102168</t>
  </si>
  <si>
    <t>ORBC0102169</t>
  </si>
  <si>
    <t>ORBC0102170</t>
  </si>
  <si>
    <t>ORBC0102171</t>
  </si>
  <si>
    <t>ORBC0102172</t>
  </si>
  <si>
    <t>ORBC0102173</t>
  </si>
  <si>
    <t>ORBC0102174</t>
  </si>
  <si>
    <t>ORBC0102175</t>
  </si>
  <si>
    <t>ORBC0102176</t>
  </si>
  <si>
    <t>ORBC0102177</t>
  </si>
  <si>
    <t>ORBC0102178</t>
  </si>
  <si>
    <t>ORBC0102179</t>
  </si>
  <si>
    <t>ORBC0102180</t>
  </si>
  <si>
    <t>ORBC0102181</t>
  </si>
  <si>
    <t>ORBC0102182</t>
  </si>
  <si>
    <t>ORBC0102183</t>
  </si>
  <si>
    <t>ORBC0102184</t>
  </si>
  <si>
    <t>ORBC0102185</t>
  </si>
  <si>
    <t>ORBC0102186</t>
  </si>
  <si>
    <t>ORBC0102187</t>
  </si>
  <si>
    <t>ORBC0102188</t>
  </si>
  <si>
    <t>ORBC0102189</t>
  </si>
  <si>
    <t>ORBC0102190</t>
  </si>
  <si>
    <t>ORBC0102191</t>
  </si>
  <si>
    <t>ORBC0102192</t>
  </si>
  <si>
    <t>ORBC0102193</t>
  </si>
  <si>
    <t>ORBC0102194</t>
  </si>
  <si>
    <t>ORBC0102195</t>
  </si>
  <si>
    <t>ORBC0102196</t>
  </si>
  <si>
    <t>ORBC0102197</t>
  </si>
  <si>
    <t>ORBC0102198</t>
  </si>
  <si>
    <t>ORBC0102199</t>
  </si>
  <si>
    <t>ORBC0102200</t>
  </si>
  <si>
    <t>ORBC0102201</t>
  </si>
  <si>
    <t>ORBC0102202</t>
  </si>
  <si>
    <t>ORBC0102203</t>
  </si>
  <si>
    <t>ORBC0102204</t>
  </si>
  <si>
    <t>ORBC0102205</t>
  </si>
  <si>
    <t>ORBC0102206</t>
  </si>
  <si>
    <t>ORBC0102207</t>
  </si>
  <si>
    <t>ORBC0102208</t>
  </si>
  <si>
    <t>ORBC0102209</t>
  </si>
  <si>
    <t>ORBC0102210</t>
  </si>
  <si>
    <t>ORBC0102211</t>
  </si>
  <si>
    <t>ORBC0102212</t>
  </si>
  <si>
    <t>ORBC0102213</t>
  </si>
  <si>
    <t>ORBC0102214</t>
  </si>
  <si>
    <t>ORBC0102215</t>
  </si>
  <si>
    <t>ORBC0102216</t>
  </si>
  <si>
    <t>ORBC0102217</t>
  </si>
  <si>
    <t>ORBC0102218</t>
  </si>
  <si>
    <t>ORBC0102219</t>
  </si>
  <si>
    <t>ORBC0102220</t>
  </si>
  <si>
    <t>ORBC0102221</t>
  </si>
  <si>
    <t>ORBC0102222</t>
  </si>
  <si>
    <t>ORBC0102223</t>
  </si>
  <si>
    <t>ORBC0102224</t>
  </si>
  <si>
    <t>ORBC0102225</t>
  </si>
  <si>
    <t>PRTH0000002</t>
  </si>
  <si>
    <t>PRTH0011319</t>
  </si>
  <si>
    <t>PRTH0011321</t>
  </si>
  <si>
    <t>PRTH0011325</t>
  </si>
  <si>
    <t>PRTH0011326</t>
  </si>
  <si>
    <t>PRTH0011327</t>
  </si>
  <si>
    <t>PRTH0011328</t>
  </si>
  <si>
    <t>PRTH0011356</t>
  </si>
  <si>
    <t>PRTH0013311</t>
  </si>
  <si>
    <t>PRTH0013312</t>
  </si>
  <si>
    <t>PRTH0013329</t>
  </si>
  <si>
    <t>PRTH0013330</t>
  </si>
  <si>
    <t>PRTH0013331</t>
  </si>
  <si>
    <t>PRTH0013332</t>
  </si>
  <si>
    <t>PRTH0013343</t>
  </si>
  <si>
    <t>PRTH0013347</t>
  </si>
  <si>
    <t>PRTH0013353</t>
  </si>
  <si>
    <t>PRTH0013355</t>
  </si>
  <si>
    <t>PRTH0014313</t>
  </si>
  <si>
    <t>PRTH0014314</t>
  </si>
  <si>
    <t>PRTH0014315</t>
  </si>
  <si>
    <t>PRTH0014316</t>
  </si>
  <si>
    <t>PRTH0014337</t>
  </si>
  <si>
    <t>PRTH0014339</t>
  </si>
  <si>
    <t>PRTH0016306</t>
  </si>
  <si>
    <t>PRTH0016307</t>
  </si>
  <si>
    <t>PRTH0016308</t>
  </si>
  <si>
    <t>PRTH0016309</t>
  </si>
  <si>
    <t>PRTH0016310</t>
  </si>
  <si>
    <t>PRTH0016322</t>
  </si>
  <si>
    <t>PRTH0016323</t>
  </si>
  <si>
    <t>PRTH0016324</t>
  </si>
  <si>
    <t>PRTH0016344</t>
  </si>
  <si>
    <t>PRTH0016345</t>
  </si>
  <si>
    <t>PRTH0016348</t>
  </si>
  <si>
    <t>PRTH0016349</t>
  </si>
  <si>
    <t>PRTH0016350</t>
  </si>
  <si>
    <t>PRTH0016352</t>
  </si>
  <si>
    <t>PRTH0016354</t>
  </si>
  <si>
    <t>PRTH0022320</t>
  </si>
  <si>
    <t>PRTH0022334</t>
  </si>
  <si>
    <t>PRTH0022335</t>
  </si>
  <si>
    <t>PRTH0022346</t>
  </si>
  <si>
    <t>PRTH0022351</t>
  </si>
  <si>
    <t>PRTH0022359</t>
  </si>
  <si>
    <t>PRTH0022360</t>
  </si>
  <si>
    <t>PRTH0023333</t>
  </si>
  <si>
    <t>PRTH0034336</t>
  </si>
  <si>
    <t>PRTH0034338</t>
  </si>
  <si>
    <t>PRTH0034340</t>
  </si>
  <si>
    <t>PRTH0035317</t>
  </si>
  <si>
    <t>PRTH0035318</t>
  </si>
  <si>
    <t>PRTH0035341</t>
  </si>
  <si>
    <t>PRTH0035342</t>
  </si>
  <si>
    <t>PRTH0035357</t>
  </si>
  <si>
    <t>PRTH0035358</t>
  </si>
  <si>
    <t>PMEC0USVSBL</t>
  </si>
  <si>
    <t>PMCB0000062</t>
  </si>
  <si>
    <t>PMCB0000063</t>
  </si>
  <si>
    <t>PMCB0000331</t>
  </si>
  <si>
    <t>PSIB0021430</t>
  </si>
  <si>
    <t>PSIB0021432</t>
  </si>
  <si>
    <t>PSIB0021436</t>
  </si>
  <si>
    <t>PSIB0021472</t>
  </si>
  <si>
    <t>PSIB0021489</t>
  </si>
  <si>
    <t>PSIB0021500</t>
  </si>
  <si>
    <t>PSIB0021508</t>
  </si>
  <si>
    <t>PSIB0021509</t>
  </si>
  <si>
    <t>PUNB0519600</t>
  </si>
  <si>
    <t>PUNB0525000</t>
  </si>
  <si>
    <t>PUNB0531000</t>
  </si>
  <si>
    <t>PUNB0577000</t>
  </si>
  <si>
    <t>PUNB0577100</t>
  </si>
  <si>
    <t>PUNB0577900</t>
  </si>
  <si>
    <t>PUNB0587300</t>
  </si>
  <si>
    <t>PUNB0588100</t>
  </si>
  <si>
    <t>PUNB0588300</t>
  </si>
  <si>
    <t>PUNB0588500</t>
  </si>
  <si>
    <t>PUNB0593700</t>
  </si>
  <si>
    <t>PUNB0595400</t>
  </si>
  <si>
    <t>PUNB0598000</t>
  </si>
  <si>
    <t>PUNB0735400</t>
  </si>
  <si>
    <t>PUNB0735600</t>
  </si>
  <si>
    <t>PUNB0736300</t>
  </si>
  <si>
    <t>PUNB0736400</t>
  </si>
  <si>
    <t>PUNB0736600</t>
  </si>
  <si>
    <t>PUNB0808500</t>
  </si>
  <si>
    <t>PUNB0823300</t>
  </si>
  <si>
    <t>PUNB0824700</t>
  </si>
  <si>
    <t>PUNB0824800</t>
  </si>
  <si>
    <t>PUNB0844300</t>
  </si>
  <si>
    <t>PUNB0850000</t>
  </si>
  <si>
    <t>PUNB0851400</t>
  </si>
  <si>
    <t>PUNB0851600</t>
  </si>
  <si>
    <t>PUNB0851800</t>
  </si>
  <si>
    <t>PUNB0852300</t>
  </si>
  <si>
    <t>PUNB0855400</t>
  </si>
  <si>
    <t>PUNB0863600</t>
  </si>
  <si>
    <t>PUNB0867000</t>
  </si>
  <si>
    <t>PUNB0867100</t>
  </si>
  <si>
    <t>PUNB0867200</t>
  </si>
  <si>
    <t>PUNB0867400</t>
  </si>
  <si>
    <t>PUNB0867600</t>
  </si>
  <si>
    <t>PUNB0867700</t>
  </si>
  <si>
    <t>PUNB0867800</t>
  </si>
  <si>
    <t>PUNB0867900</t>
  </si>
  <si>
    <t>PUNB0868000</t>
  </si>
  <si>
    <t>PUNB0869400</t>
  </si>
  <si>
    <t>PUNB0869800</t>
  </si>
  <si>
    <t>PUNB0869900</t>
  </si>
  <si>
    <t>PUNB0870000</t>
  </si>
  <si>
    <t>PUNB0870100</t>
  </si>
  <si>
    <t>PUNB0870200</t>
  </si>
  <si>
    <t>PUNB0870300</t>
  </si>
  <si>
    <t>PUNB0870400</t>
  </si>
  <si>
    <t>PUNB0870500</t>
  </si>
  <si>
    <t>PUNB0870600</t>
  </si>
  <si>
    <t>PUNB0870700</t>
  </si>
  <si>
    <t>PUNB0870800</t>
  </si>
  <si>
    <t>PUNB0870900</t>
  </si>
  <si>
    <t>PUNB0871000</t>
  </si>
  <si>
    <t>PUNB0871200</t>
  </si>
  <si>
    <t>PUNB0871300</t>
  </si>
  <si>
    <t>PUNB0871400</t>
  </si>
  <si>
    <t>PUNB0871500</t>
  </si>
  <si>
    <t>PUNB0871600</t>
  </si>
  <si>
    <t>PUNB0871700</t>
  </si>
  <si>
    <t>PUNB0871800</t>
  </si>
  <si>
    <t>PUNB0871900</t>
  </si>
  <si>
    <t>PUNB0872000</t>
  </si>
  <si>
    <t>PUNB0872100</t>
  </si>
  <si>
    <t>PUNB0872200</t>
  </si>
  <si>
    <t>PUNB0872300</t>
  </si>
  <si>
    <t>PUNB0872400</t>
  </si>
  <si>
    <t>PUNB0872500</t>
  </si>
  <si>
    <t>PUNB0872600</t>
  </si>
  <si>
    <t>PUNB0872900</t>
  </si>
  <si>
    <t>PUNB0873000</t>
  </si>
  <si>
    <t>PUNB0873100</t>
  </si>
  <si>
    <t>PUNB0873400</t>
  </si>
  <si>
    <t>PUNB0873500</t>
  </si>
  <si>
    <t>PUNB0874100</t>
  </si>
  <si>
    <t>PUNB0874300</t>
  </si>
  <si>
    <t>PUNB0874500</t>
  </si>
  <si>
    <t>PUNB0874600</t>
  </si>
  <si>
    <t>PUNB0874800</t>
  </si>
  <si>
    <t>PUNB0875100</t>
  </si>
  <si>
    <t>PUNB0875200</t>
  </si>
  <si>
    <t>PUNB0875300</t>
  </si>
  <si>
    <t>PUNB0875500</t>
  </si>
  <si>
    <t>PUNB0875600</t>
  </si>
  <si>
    <t>PUNB0876200</t>
  </si>
  <si>
    <t>PUNB0876300</t>
  </si>
  <si>
    <t>PUNB0876600</t>
  </si>
  <si>
    <t>PUNB0877100</t>
  </si>
  <si>
    <t>PUNB0877900</t>
  </si>
  <si>
    <t>PUNB0878400</t>
  </si>
  <si>
    <t>RATN0000183</t>
  </si>
  <si>
    <t>RATN0000185</t>
  </si>
  <si>
    <t>RATN0000186</t>
  </si>
  <si>
    <t>RATN0000187</t>
  </si>
  <si>
    <t>SRCB0000434</t>
  </si>
  <si>
    <t>SRCB0000435</t>
  </si>
  <si>
    <t>SRCB0CNS002</t>
  </si>
  <si>
    <t>SRCB0CNS003</t>
  </si>
  <si>
    <t>SRCB0CNS004</t>
  </si>
  <si>
    <t>SRCB0CNS005</t>
  </si>
  <si>
    <t>SRCB0CNS006</t>
  </si>
  <si>
    <t>SRCB0CNS007</t>
  </si>
  <si>
    <t>SRCB0CNS008</t>
  </si>
  <si>
    <t>SRCB0CNS009</t>
  </si>
  <si>
    <t>SRCB0CNS010</t>
  </si>
  <si>
    <t>SRCB0CNS011</t>
  </si>
  <si>
    <t>SRCB0CNS012</t>
  </si>
  <si>
    <t>SRCB0CNS013</t>
  </si>
  <si>
    <t>SRCB0JCB001</t>
  </si>
  <si>
    <t>CRUB0000032</t>
  </si>
  <si>
    <t>CRUB0000033</t>
  </si>
  <si>
    <t>CRUB0000034</t>
  </si>
  <si>
    <t>CRUB0000035</t>
  </si>
  <si>
    <t>CRUB0000036</t>
  </si>
  <si>
    <t>CRUB0000037</t>
  </si>
  <si>
    <t>CRUB0000038</t>
  </si>
  <si>
    <t>CRUB0000039</t>
  </si>
  <si>
    <t>SJSB0000038</t>
  </si>
  <si>
    <t>SJSB0000039</t>
  </si>
  <si>
    <t>SJSB0000040</t>
  </si>
  <si>
    <t>SJSB0000041</t>
  </si>
  <si>
    <t>SIBL0000841</t>
  </si>
  <si>
    <t>SIBL0000920</t>
  </si>
  <si>
    <t>SIBL0000921</t>
  </si>
  <si>
    <t>SIBL0000927</t>
  </si>
  <si>
    <t>SIBL0000928</t>
  </si>
  <si>
    <t>SBIN000NDMC</t>
  </si>
  <si>
    <t>SBIN0011764</t>
  </si>
  <si>
    <t>SBIN0015042</t>
  </si>
  <si>
    <t>SBIN0016936</t>
  </si>
  <si>
    <t>SBIN0017039</t>
  </si>
  <si>
    <t>SBIN0017077</t>
  </si>
  <si>
    <t>SBIN0017149</t>
  </si>
  <si>
    <t>SBIN0017164</t>
  </si>
  <si>
    <t>SBIN0017172</t>
  </si>
  <si>
    <t>SBIN0017307</t>
  </si>
  <si>
    <t>SBIN0017383</t>
  </si>
  <si>
    <t>SBIN0017386</t>
  </si>
  <si>
    <t>SBIN0017395</t>
  </si>
  <si>
    <t>SBIN0017626</t>
  </si>
  <si>
    <t>SBIN0017667</t>
  </si>
  <si>
    <t>SBIN0017717</t>
  </si>
  <si>
    <t>SBIN0017721</t>
  </si>
  <si>
    <t>SBIN0017725</t>
  </si>
  <si>
    <t>SBIN0017809</t>
  </si>
  <si>
    <t>SBIN0017983</t>
  </si>
  <si>
    <t>SBIN0018027</t>
  </si>
  <si>
    <t>SBIN0018039</t>
  </si>
  <si>
    <t>SBIN0018040</t>
  </si>
  <si>
    <t>SBIN0018055</t>
  </si>
  <si>
    <t>SBIN0018083</t>
  </si>
  <si>
    <t>SBIN0018126</t>
  </si>
  <si>
    <t>SBIN0018155</t>
  </si>
  <si>
    <t>SBIN0018166</t>
  </si>
  <si>
    <t>SBIN0018174</t>
  </si>
  <si>
    <t>SBIN0018181</t>
  </si>
  <si>
    <t>SBIN0018226</t>
  </si>
  <si>
    <t>SBIN0018231</t>
  </si>
  <si>
    <t>SBIN0018241</t>
  </si>
  <si>
    <t>SBIN0018242</t>
  </si>
  <si>
    <t>SBIN0018243</t>
  </si>
  <si>
    <t>SBIN0018245</t>
  </si>
  <si>
    <t>SBIN0018249</t>
  </si>
  <si>
    <t>SBIN0018250</t>
  </si>
  <si>
    <t>SBIN0018255</t>
  </si>
  <si>
    <t>SBIN0018263</t>
  </si>
  <si>
    <t>SBIN0018268</t>
  </si>
  <si>
    <t>SBIN0018274</t>
  </si>
  <si>
    <t>SBIN0018279</t>
  </si>
  <si>
    <t>SBIN0018280</t>
  </si>
  <si>
    <t>SBIN0018281</t>
  </si>
  <si>
    <t>SBIN0018283</t>
  </si>
  <si>
    <t>SBIN0018290</t>
  </si>
  <si>
    <t>SBIN0018292</t>
  </si>
  <si>
    <t>SBIN0018295</t>
  </si>
  <si>
    <t>SBIN0018296</t>
  </si>
  <si>
    <t>SBIN0018310</t>
  </si>
  <si>
    <t>SBIN0018311</t>
  </si>
  <si>
    <t>SBIN0018313</t>
  </si>
  <si>
    <t>SBIN0018316</t>
  </si>
  <si>
    <t>SBIN0018320</t>
  </si>
  <si>
    <t>SBIN0018323</t>
  </si>
  <si>
    <t>SBIN0018326</t>
  </si>
  <si>
    <t>SBIN0018327</t>
  </si>
  <si>
    <t>SBIN0018330</t>
  </si>
  <si>
    <t>SBIN0018333</t>
  </si>
  <si>
    <t>SBIN0018336</t>
  </si>
  <si>
    <t>SBIN0018337</t>
  </si>
  <si>
    <t>SBIN0018340</t>
  </si>
  <si>
    <t>SBIN0018342</t>
  </si>
  <si>
    <t>SBIN0018343</t>
  </si>
  <si>
    <t>SBIN0018344</t>
  </si>
  <si>
    <t>SBIN0018345</t>
  </si>
  <si>
    <t>SBIN0018346</t>
  </si>
  <si>
    <t>SBIN0018348</t>
  </si>
  <si>
    <t>SBIN0018349</t>
  </si>
  <si>
    <t>SBIN0018350</t>
  </si>
  <si>
    <t>SBIN0018354</t>
  </si>
  <si>
    <t>SBIN0018355</t>
  </si>
  <si>
    <t>SBIN0018358</t>
  </si>
  <si>
    <t>SBIN0018360</t>
  </si>
  <si>
    <t>SBIN0018361</t>
  </si>
  <si>
    <t>SBIN0018364</t>
  </si>
  <si>
    <t>SBIN0018365</t>
  </si>
  <si>
    <t>SBIN0018366</t>
  </si>
  <si>
    <t>SBIN0018368</t>
  </si>
  <si>
    <t>SBIN0018370</t>
  </si>
  <si>
    <t>SBIN0018377</t>
  </si>
  <si>
    <t>SBIN0018379</t>
  </si>
  <si>
    <t>SBIN0018381</t>
  </si>
  <si>
    <t>SBIN0018382</t>
  </si>
  <si>
    <t>SBIN0018383</t>
  </si>
  <si>
    <t>SBIN0018391</t>
  </si>
  <si>
    <t>SBIN0018393</t>
  </si>
  <si>
    <t>SBIN0018394</t>
  </si>
  <si>
    <t>SBIN0018395</t>
  </si>
  <si>
    <t>SBIN0018396</t>
  </si>
  <si>
    <t>SBIN0018402</t>
  </si>
  <si>
    <t>SBIN0018403</t>
  </si>
  <si>
    <t>SBIN0018404</t>
  </si>
  <si>
    <t>SBIN0018494</t>
  </si>
  <si>
    <t>SBIN0018498</t>
  </si>
  <si>
    <t>SBIN0018503</t>
  </si>
  <si>
    <t>SBIN0018504</t>
  </si>
  <si>
    <t>SBIN0018505</t>
  </si>
  <si>
    <t>SBIN0018515</t>
  </si>
  <si>
    <t>SBIN0018520</t>
  </si>
  <si>
    <t>SBIN0018529</t>
  </si>
  <si>
    <t>SBIN0018530</t>
  </si>
  <si>
    <t>SBIN0018533</t>
  </si>
  <si>
    <t>SBIN0019012</t>
  </si>
  <si>
    <t>SBIN0019013</t>
  </si>
  <si>
    <t>SBIN0019014</t>
  </si>
  <si>
    <t>SBIN0019015</t>
  </si>
  <si>
    <t>SBIN0019016</t>
  </si>
  <si>
    <t>SBIN0019019</t>
  </si>
  <si>
    <t>SBIN0019020</t>
  </si>
  <si>
    <t>SBIN0019026</t>
  </si>
  <si>
    <t>GSCB0UJAMNA</t>
  </si>
  <si>
    <t>GSCB0UPATAN</t>
  </si>
  <si>
    <t>GSCB0USARSA</t>
  </si>
  <si>
    <t>GSCB0USAVLI</t>
  </si>
  <si>
    <t>GSCB0UVIRAM</t>
  </si>
  <si>
    <t>JPCB0000030</t>
  </si>
  <si>
    <t>JPCB0000031</t>
  </si>
  <si>
    <t>JPCB0000032</t>
  </si>
  <si>
    <t>JPCB0000033</t>
  </si>
  <si>
    <t>JPCB0000034</t>
  </si>
  <si>
    <t>JPCB0000035</t>
  </si>
  <si>
    <t>JPCB0000036</t>
  </si>
  <si>
    <t>KACE0000205</t>
  </si>
  <si>
    <t>KACE0000206</t>
  </si>
  <si>
    <t>KACE0000207</t>
  </si>
  <si>
    <t>KACE0000208</t>
  </si>
  <si>
    <t>MSNU0000044</t>
  </si>
  <si>
    <t>MSNU0000045</t>
  </si>
  <si>
    <t>NTBL0DHA123</t>
  </si>
  <si>
    <t>RSCB0012017</t>
  </si>
  <si>
    <t>RSCB0022029</t>
  </si>
  <si>
    <t>SVCB0000134</t>
  </si>
  <si>
    <t>SVCB0000169</t>
  </si>
  <si>
    <t>SVCB0000173</t>
  </si>
  <si>
    <t>SVCB0000174</t>
  </si>
  <si>
    <t>SVCB0000178</t>
  </si>
  <si>
    <t>SVCB0000181</t>
  </si>
  <si>
    <t>SVCB0000182</t>
  </si>
  <si>
    <t>SVCB0000183</t>
  </si>
  <si>
    <t>SVCB0000184</t>
  </si>
  <si>
    <t>SVCB0000191</t>
  </si>
  <si>
    <t>SVCB0000192</t>
  </si>
  <si>
    <t>SVCB0013999</t>
  </si>
  <si>
    <t>SVCB0016022</t>
  </si>
  <si>
    <t>SVCB0020007</t>
  </si>
  <si>
    <t>SVCB0023006</t>
  </si>
  <si>
    <t>SVCB0023007</t>
  </si>
  <si>
    <t>SVCB0023008</t>
  </si>
  <si>
    <t>SVCB0023009</t>
  </si>
  <si>
    <t>SVCB0047002</t>
  </si>
  <si>
    <t>SVCB0047003</t>
  </si>
  <si>
    <t>SVCB0047004</t>
  </si>
  <si>
    <t>SVCB0047005</t>
  </si>
  <si>
    <t>SVCB0047006</t>
  </si>
  <si>
    <t>SVCB0047007</t>
  </si>
  <si>
    <t>SVCB0048003</t>
  </si>
  <si>
    <t>SVCB0049002</t>
  </si>
  <si>
    <t>SVCB0049003</t>
  </si>
  <si>
    <t>VARA0289017</t>
  </si>
  <si>
    <t>VARA0289018</t>
  </si>
  <si>
    <t>WBSC0DJCB12</t>
  </si>
  <si>
    <t>WBSC0KPCB01</t>
  </si>
  <si>
    <t>WBSC0KPCB02</t>
  </si>
  <si>
    <t>WBSC0KPCB03</t>
  </si>
  <si>
    <t>WBSC0KPCB04</t>
  </si>
  <si>
    <t>WBSC0NDCB22</t>
  </si>
  <si>
    <t>TGMB0000024</t>
  </si>
  <si>
    <t>TGMB0000025</t>
  </si>
  <si>
    <t>TGMB0000026</t>
  </si>
  <si>
    <t>UCBA0002685</t>
  </si>
  <si>
    <t>UCBA0003198</t>
  </si>
  <si>
    <t>UCBA0003204</t>
  </si>
  <si>
    <t>UCBA0003247</t>
  </si>
  <si>
    <t>UCBA0003251</t>
  </si>
  <si>
    <t>UCBA0003253</t>
  </si>
  <si>
    <t>UCBA0003265</t>
  </si>
  <si>
    <t>UCBA0003266</t>
  </si>
  <si>
    <t>UCBA0003268</t>
  </si>
  <si>
    <t>UCBA0003269</t>
  </si>
  <si>
    <t>UCBA0003270</t>
  </si>
  <si>
    <t>UCBA0003271</t>
  </si>
  <si>
    <t>UCBA0003272</t>
  </si>
  <si>
    <t>UCBA0003274</t>
  </si>
  <si>
    <t>UCBA0003275</t>
  </si>
  <si>
    <t>UCBA0003276</t>
  </si>
  <si>
    <t>UCBA0003277</t>
  </si>
  <si>
    <t>UCBA0003279</t>
  </si>
  <si>
    <t>UCBA0003281</t>
  </si>
  <si>
    <t>UCBA0003282</t>
  </si>
  <si>
    <t>UCBA0003283</t>
  </si>
  <si>
    <t>UCBA0003287</t>
  </si>
  <si>
    <t>UCBA0003290</t>
  </si>
  <si>
    <t>UBIN0574848</t>
  </si>
  <si>
    <t>UBIN0574864</t>
  </si>
  <si>
    <t>UBIN0575496</t>
  </si>
  <si>
    <t>UBIN0575623</t>
  </si>
  <si>
    <t>UBIN0575640</t>
  </si>
  <si>
    <t>UBIN0575658</t>
  </si>
  <si>
    <t>UBIN0575674</t>
  </si>
  <si>
    <t>UBIN0575682</t>
  </si>
  <si>
    <t>UBIN0575691</t>
  </si>
  <si>
    <t>UBIN0575704</t>
  </si>
  <si>
    <t>UBIN0575712</t>
  </si>
  <si>
    <t>UBIN0575721</t>
  </si>
  <si>
    <t>UBIN0575739</t>
  </si>
  <si>
    <t>UBIN0575747</t>
  </si>
  <si>
    <t>UBIN0575755</t>
  </si>
  <si>
    <t>UBIN0575763</t>
  </si>
  <si>
    <t>UBIN0575771</t>
  </si>
  <si>
    <t>UBIN0575780</t>
  </si>
  <si>
    <t>UBIN0575798</t>
  </si>
  <si>
    <t>UBIN0575801</t>
  </si>
  <si>
    <t>UBIN0575810</t>
  </si>
  <si>
    <t>UBIN0575828</t>
  </si>
  <si>
    <t>UBIN0575836</t>
  </si>
  <si>
    <t>UBIN0575844</t>
  </si>
  <si>
    <t>UBIN0575852</t>
  </si>
  <si>
    <t>UBIN0575879</t>
  </si>
  <si>
    <t>UBIN0575887</t>
  </si>
  <si>
    <t>UBIN0575895</t>
  </si>
  <si>
    <t>UBIN0575909</t>
  </si>
  <si>
    <t>UBIN0575917</t>
  </si>
  <si>
    <t>UBIN0575925</t>
  </si>
  <si>
    <t>UBIN0575933</t>
  </si>
  <si>
    <t>UBIN0575941</t>
  </si>
  <si>
    <t>UBIN0575950</t>
  </si>
  <si>
    <t>UBIN0575968</t>
  </si>
  <si>
    <t>UBIN0575976</t>
  </si>
  <si>
    <t>UBIN0576000</t>
  </si>
  <si>
    <t>UBIN0576018</t>
  </si>
  <si>
    <t>UBIN0576026</t>
  </si>
  <si>
    <t>UBIN0576034</t>
  </si>
  <si>
    <t>UBIN0576042</t>
  </si>
  <si>
    <t>UBIN0576077</t>
  </si>
  <si>
    <t>UBIN0576085</t>
  </si>
  <si>
    <t>UBIN0576093</t>
  </si>
  <si>
    <t>UBIN0576123</t>
  </si>
  <si>
    <t>UBIN0576140</t>
  </si>
  <si>
    <t>UBIN0580368</t>
  </si>
  <si>
    <t>UBIN0580376</t>
  </si>
  <si>
    <t>UTBI0LUNR48</t>
  </si>
  <si>
    <t>UTBI0PFMS01</t>
  </si>
  <si>
    <t>UTBI0SEHR44</t>
  </si>
  <si>
    <t>VIJB0001546</t>
  </si>
  <si>
    <t>VIJB0001553</t>
  </si>
  <si>
    <t>VIJB0001554</t>
  </si>
  <si>
    <t>VIJB0001555</t>
  </si>
  <si>
    <t>VIJB0001556</t>
  </si>
  <si>
    <t>VIJB0001557</t>
  </si>
  <si>
    <t>VIJB0001558</t>
  </si>
  <si>
    <t>VIJB0001559</t>
  </si>
  <si>
    <t>VIJB0001560</t>
  </si>
  <si>
    <t>VIJB0001561</t>
  </si>
  <si>
    <t>VIJB0001562</t>
  </si>
  <si>
    <t>VIJB0001563</t>
  </si>
  <si>
    <t>VIJB0001828</t>
  </si>
  <si>
    <t>VIJB0002113</t>
  </si>
  <si>
    <t>VIJB0002116</t>
  </si>
  <si>
    <t>VIJB0002118</t>
  </si>
  <si>
    <t>VIJB0002119</t>
  </si>
  <si>
    <t>VIJB0002120</t>
  </si>
  <si>
    <t>VIJB0002121</t>
  </si>
  <si>
    <t>VIJB0003112</t>
  </si>
  <si>
    <t>VIJB0003115</t>
  </si>
  <si>
    <t>VIJB0003117</t>
  </si>
  <si>
    <t>VIJB0003119</t>
  </si>
  <si>
    <t>VIJB0003120</t>
  </si>
  <si>
    <t>VIJB0003121</t>
  </si>
  <si>
    <t>VIJB0003123</t>
  </si>
  <si>
    <t>VIJB0003124</t>
  </si>
  <si>
    <t>VIJB0003125</t>
  </si>
  <si>
    <t>VIJB0003126</t>
  </si>
  <si>
    <t>VIJB0003128</t>
  </si>
  <si>
    <t>VIJB0003129</t>
  </si>
  <si>
    <t>VIJB0003130</t>
  </si>
  <si>
    <t>VIJB0003131</t>
  </si>
  <si>
    <t>VIJB0004156</t>
  </si>
  <si>
    <t>VIJB0004162</t>
  </si>
  <si>
    <t>VIJB0004166</t>
  </si>
  <si>
    <t>VIJB0004167</t>
  </si>
  <si>
    <t>VIJB0004170</t>
  </si>
  <si>
    <t>VIJB0004171</t>
  </si>
  <si>
    <t>VIJB0004172</t>
  </si>
  <si>
    <t>VIJB0004173</t>
  </si>
  <si>
    <t>VIJB0004174</t>
  </si>
  <si>
    <t>VIJB0004175</t>
  </si>
  <si>
    <t>VIJB0004176</t>
  </si>
  <si>
    <t>VIJB0004177</t>
  </si>
  <si>
    <t>VIJB0004178</t>
  </si>
  <si>
    <t>VIJB0005141</t>
  </si>
  <si>
    <t>VIJB0005143</t>
  </si>
  <si>
    <t>VIJB0005144</t>
  </si>
  <si>
    <t>VIJB0005145</t>
  </si>
  <si>
    <t>VIJB0005146</t>
  </si>
  <si>
    <t>VIJB0006074</t>
  </si>
  <si>
    <t>VIJB0006075</t>
  </si>
  <si>
    <t>VIJB0006076</t>
  </si>
  <si>
    <t>VIJB0006077</t>
  </si>
  <si>
    <t>VIJB0006532</t>
  </si>
  <si>
    <t>VIJB0006533</t>
  </si>
  <si>
    <t>VIJB0006534</t>
  </si>
  <si>
    <t>VIJB0006535</t>
  </si>
  <si>
    <t>VIJB0006536</t>
  </si>
  <si>
    <t>VIJB0006537</t>
  </si>
  <si>
    <t>VIJB0006538</t>
  </si>
  <si>
    <t>VIJB0006539</t>
  </si>
  <si>
    <t>VIJB0006540</t>
  </si>
  <si>
    <t>VIJB0006541</t>
  </si>
  <si>
    <t>VIJB0006581</t>
  </si>
  <si>
    <t>VIJB0006901</t>
  </si>
  <si>
    <t>VIJB0006902</t>
  </si>
  <si>
    <t>VIJB0006903</t>
  </si>
  <si>
    <t>VIJB0006905</t>
  </si>
  <si>
    <t>VIJB0006906</t>
  </si>
  <si>
    <t>VIJB0007051</t>
  </si>
  <si>
    <t>VIJB0007052</t>
  </si>
  <si>
    <t>VIJB0007053</t>
  </si>
  <si>
    <t>VIJB0007054</t>
  </si>
  <si>
    <t>VIJB0007055</t>
  </si>
  <si>
    <t>VIJB0007056</t>
  </si>
  <si>
    <t>VIJB0007246</t>
  </si>
  <si>
    <t>VIJB0007395</t>
  </si>
  <si>
    <t>VIJB0007396</t>
  </si>
  <si>
    <t>VIJB0007422</t>
  </si>
  <si>
    <t>VIJB0007423</t>
  </si>
  <si>
    <t>VIJB0007424</t>
  </si>
  <si>
    <t>VIJB0007539</t>
  </si>
  <si>
    <t>VIJB0007540</t>
  </si>
  <si>
    <t>VIJB0007541</t>
  </si>
  <si>
    <t>VIJB0007542</t>
  </si>
  <si>
    <t>VIJB0007543</t>
  </si>
  <si>
    <t>VIJB0007672</t>
  </si>
  <si>
    <t>VIJB0007673</t>
  </si>
  <si>
    <t>VIJB0007674</t>
  </si>
  <si>
    <t>VIJB0007675</t>
  </si>
  <si>
    <t>VIJB0008022</t>
  </si>
  <si>
    <t>VIJB0008106</t>
  </si>
  <si>
    <t>VIJB0008334</t>
  </si>
  <si>
    <t>VIJB0008335</t>
  </si>
  <si>
    <t>VIJB0008336</t>
  </si>
  <si>
    <t>VIJB0008337</t>
  </si>
  <si>
    <t>VIJB0008442</t>
  </si>
  <si>
    <t>VIJB0008443</t>
  </si>
  <si>
    <t>VIJB0008444</t>
  </si>
  <si>
    <t>VIJB0008445</t>
  </si>
  <si>
    <t>VIJB0008446</t>
  </si>
  <si>
    <t>VIJB0008447</t>
  </si>
  <si>
    <t>VIJB0009139</t>
  </si>
  <si>
    <t>VIJB0009817</t>
  </si>
  <si>
    <t>VIJB0009818</t>
  </si>
  <si>
    <t>VIJB0009819</t>
  </si>
  <si>
    <t>VIJB0009820</t>
  </si>
  <si>
    <t>VIJB0009858</t>
  </si>
  <si>
    <t>VIJB0009864</t>
  </si>
  <si>
    <t>VIJB0009865</t>
  </si>
  <si>
    <t>VIJB0009866</t>
  </si>
  <si>
    <t>VIJB0009867</t>
  </si>
  <si>
    <t>VIJB0009868</t>
  </si>
  <si>
    <t>VIJB0009869</t>
  </si>
  <si>
    <t>VIJB0009870</t>
  </si>
  <si>
    <t>YESB0000632</t>
  </si>
  <si>
    <t>YESB0000635</t>
  </si>
  <si>
    <t>YESB0000636</t>
  </si>
  <si>
    <t>YESB0000640</t>
  </si>
  <si>
    <t>YESB0000643</t>
  </si>
  <si>
    <t>YESB0000651</t>
  </si>
  <si>
    <t>YESB0000652</t>
  </si>
  <si>
    <t>YESB0000653</t>
  </si>
  <si>
    <t>YESB0000654</t>
  </si>
  <si>
    <t>YESB0000655</t>
  </si>
  <si>
    <t>YESB0000656</t>
  </si>
  <si>
    <t>YESB0000657</t>
  </si>
  <si>
    <t>YESB0000658</t>
  </si>
  <si>
    <t>YESB0000659</t>
  </si>
  <si>
    <t>YESB0000660</t>
  </si>
  <si>
    <t>YESB0000661</t>
  </si>
  <si>
    <t>YESB0000662</t>
  </si>
  <si>
    <t>YESB0000663</t>
  </si>
  <si>
    <t>YESB0000664</t>
  </si>
  <si>
    <t>YESB0000665</t>
  </si>
  <si>
    <t>YESB0000666</t>
  </si>
  <si>
    <t>YESB0000667</t>
  </si>
  <si>
    <t>YESB0000668</t>
  </si>
  <si>
    <t>YESB0000669</t>
  </si>
  <si>
    <t>YESB0000670</t>
  </si>
  <si>
    <t>YESB0000671</t>
  </si>
  <si>
    <t>YESB0000672</t>
  </si>
  <si>
    <t>YESB0000673</t>
  </si>
  <si>
    <t>YESB0000674</t>
  </si>
  <si>
    <t>YESB0000675</t>
  </si>
  <si>
    <t>YESB0000676</t>
  </si>
  <si>
    <t>YESB0000678</t>
  </si>
  <si>
    <t>YESB0000679</t>
  </si>
  <si>
    <t>YESB0000680</t>
  </si>
  <si>
    <t>YESB0000681</t>
  </si>
  <si>
    <t>YESB0000682</t>
  </si>
  <si>
    <t>YESB0000683</t>
  </si>
  <si>
    <t>YESB0000684</t>
  </si>
  <si>
    <t>YESB0000685</t>
  </si>
  <si>
    <t>YESB0000686</t>
  </si>
  <si>
    <t>YESB0000687</t>
  </si>
  <si>
    <t>YESB0000688</t>
  </si>
  <si>
    <t>YESB0000690</t>
  </si>
  <si>
    <t>YESB0000691</t>
  </si>
  <si>
    <t>YESB0000696</t>
  </si>
  <si>
    <t>YESB0000698</t>
  </si>
  <si>
    <t>YESB0000699</t>
  </si>
  <si>
    <t>YESB0000702</t>
  </si>
  <si>
    <t>YESB0ACCB01</t>
  </si>
  <si>
    <t>YESB0ACCB02</t>
  </si>
  <si>
    <t>YESB0ACCB03</t>
  </si>
  <si>
    <t>YESB0ACCB04</t>
  </si>
  <si>
    <t>YESB0ACCB05</t>
  </si>
  <si>
    <t>YESB0ACCB06</t>
  </si>
  <si>
    <t>YESB0ACCB07</t>
  </si>
  <si>
    <t>YESB0ACCB08</t>
  </si>
  <si>
    <t>YESB0ACCB09</t>
  </si>
  <si>
    <t>YESB0ACCB10</t>
  </si>
  <si>
    <t>YESB0ACCB11</t>
  </si>
  <si>
    <t>YESB0ACCB12</t>
  </si>
  <si>
    <t>YESB0ACCB13</t>
  </si>
  <si>
    <t>YESB0ACCB14</t>
  </si>
  <si>
    <t>YESB0ACCB15</t>
  </si>
  <si>
    <t>YESB0ACCB16</t>
  </si>
  <si>
    <t>YESB0ACCB17</t>
  </si>
  <si>
    <t>YESB0ASCB06</t>
  </si>
  <si>
    <t>YESB0BBCB00</t>
  </si>
  <si>
    <t>YESB0BCCB00</t>
  </si>
  <si>
    <t>YESB0BCCB01</t>
  </si>
  <si>
    <t>YESB0BCCB02</t>
  </si>
  <si>
    <t>YESB0BCCB03</t>
  </si>
  <si>
    <t>YESB0BCCB04</t>
  </si>
  <si>
    <t>YESB0BCCB05</t>
  </si>
  <si>
    <t>YESB0BCCB06</t>
  </si>
  <si>
    <t>YESB0BCCB07</t>
  </si>
  <si>
    <t>YESB0BCCB08</t>
  </si>
  <si>
    <t>YESB0BCCB09</t>
  </si>
  <si>
    <t>YESB0BCCB10</t>
  </si>
  <si>
    <t>YESB0BCCB11</t>
  </si>
  <si>
    <t>YESB0BDCB00</t>
  </si>
  <si>
    <t>YESB0BDCB01</t>
  </si>
  <si>
    <t>YESB0BDCB02</t>
  </si>
  <si>
    <t>YESB0BDCB03</t>
  </si>
  <si>
    <t>YESB0BDCB04</t>
  </si>
  <si>
    <t>YESB0BDCB05</t>
  </si>
  <si>
    <t>YESB0BDCB06</t>
  </si>
  <si>
    <t>YESB0BDCB07</t>
  </si>
  <si>
    <t>YESB0BDCB08</t>
  </si>
  <si>
    <t>YESB0BDCB09</t>
  </si>
  <si>
    <t>YESB0BDCB10</t>
  </si>
  <si>
    <t>YESB0BDCB11</t>
  </si>
  <si>
    <t>YESB0BDCB12</t>
  </si>
  <si>
    <t>YESB0BDCB13</t>
  </si>
  <si>
    <t>YESB0BDCB14</t>
  </si>
  <si>
    <t>YESB0BDCB15</t>
  </si>
  <si>
    <t>YESB0BDCB16</t>
  </si>
  <si>
    <t>YESB0BDCB17</t>
  </si>
  <si>
    <t>YESB0BDCB18</t>
  </si>
  <si>
    <t>YESB0BDCB19</t>
  </si>
  <si>
    <t>YESB0BDCB20</t>
  </si>
  <si>
    <t>YESB0BDCB21</t>
  </si>
  <si>
    <t>YESB0BMSB16</t>
  </si>
  <si>
    <t>YESB0BNKCCB</t>
  </si>
  <si>
    <t>YESB0DIGI01</t>
  </si>
  <si>
    <t>YESB0DIGI02</t>
  </si>
  <si>
    <t>YESB0DNSB33</t>
  </si>
  <si>
    <t>YESB0DNSB34</t>
  </si>
  <si>
    <t>YESB0DNSB35</t>
  </si>
  <si>
    <t>YESB0IMCB02</t>
  </si>
  <si>
    <t>YESB0IMCB03</t>
  </si>
  <si>
    <t>YESB0IMCB04</t>
  </si>
  <si>
    <t>YESB0IMCB05</t>
  </si>
  <si>
    <t>YESB0IMCB06</t>
  </si>
  <si>
    <t>YESB0KNB013</t>
  </si>
  <si>
    <t>YESB0MCCBHO</t>
  </si>
  <si>
    <t>YESB0MDCCBL</t>
  </si>
  <si>
    <t>YESB0NEEC01</t>
  </si>
  <si>
    <t>YESB0NNCUBL</t>
  </si>
  <si>
    <t>YESB0OMCB01</t>
  </si>
  <si>
    <t>YESB0OMCB02</t>
  </si>
  <si>
    <t>YESB0OMCB03</t>
  </si>
  <si>
    <t>YESB0OMCB06</t>
  </si>
  <si>
    <t>YESB0OMCB07</t>
  </si>
  <si>
    <t>YESB0OMCB08</t>
  </si>
  <si>
    <t>YESB0OMCB09</t>
  </si>
  <si>
    <t>YESB0PCUB05</t>
  </si>
  <si>
    <t>YESB0PMCB07</t>
  </si>
  <si>
    <t>YESB0PUCB15</t>
  </si>
  <si>
    <t>YESB0PUCB16</t>
  </si>
  <si>
    <t>YESB0SBPB01</t>
  </si>
  <si>
    <t>YESB0SBPB02</t>
  </si>
  <si>
    <t>YESB0SBPB03</t>
  </si>
  <si>
    <t>YESB0SBPB04</t>
  </si>
  <si>
    <t>YESB0SBPB05</t>
  </si>
  <si>
    <t>YESB0SBPB06</t>
  </si>
  <si>
    <t>YESB0SBPB07</t>
  </si>
  <si>
    <t>YESB0SBPB08</t>
  </si>
  <si>
    <t>YESB0SBPB09</t>
  </si>
  <si>
    <t>YESB0SBPB10</t>
  </si>
  <si>
    <t>YESB0SBPB11</t>
  </si>
  <si>
    <t>YESB0SBPB12</t>
  </si>
  <si>
    <t>YESB0SBPB13</t>
  </si>
  <si>
    <t>YESB0SBPB14</t>
  </si>
  <si>
    <t>YESB0SBPB15</t>
  </si>
  <si>
    <t>YESB0SBPB16</t>
  </si>
  <si>
    <t>YESB0SBPB17</t>
  </si>
  <si>
    <t>YESB0SBPB18</t>
  </si>
  <si>
    <t>YESB0SBPB19</t>
  </si>
  <si>
    <t>YESB0SBPB20</t>
  </si>
  <si>
    <t>YESB0SBPB21</t>
  </si>
  <si>
    <t>YESB0SBPB22</t>
  </si>
  <si>
    <t>YESB0SBPB23</t>
  </si>
  <si>
    <t>YESB0SBPB24</t>
  </si>
  <si>
    <t>YESB0SBPB25</t>
  </si>
  <si>
    <t>YESB0SBPB26</t>
  </si>
  <si>
    <t>YESB0SBPB27</t>
  </si>
  <si>
    <t>YESB0SBPB28</t>
  </si>
  <si>
    <t>YESB0SBPB29</t>
  </si>
  <si>
    <t>YESB0SBPB30</t>
  </si>
  <si>
    <t>YESB0SBPB31</t>
  </si>
  <si>
    <t>YESB0SBPB32</t>
  </si>
  <si>
    <t>YESB0SBPB33</t>
  </si>
  <si>
    <t>YESB0SBPB34</t>
  </si>
  <si>
    <t>YESB0SBPBHO</t>
  </si>
  <si>
    <t>YESB0SIMC11</t>
  </si>
  <si>
    <t>YESB0TSSB17</t>
  </si>
  <si>
    <t>YESB0UUCB12</t>
  </si>
  <si>
    <t>YESB0UUCB13</t>
  </si>
  <si>
    <t>YESB0VMUB06</t>
  </si>
  <si>
    <t>YESB0WANA06</t>
  </si>
  <si>
    <t>YESB0WANA07</t>
  </si>
  <si>
    <t>YESB0YDC091</t>
  </si>
  <si>
    <t>YESB0YLNS04</t>
  </si>
  <si>
    <t>YESB0YLNS05</t>
  </si>
  <si>
    <t>SYNB0000295</t>
  </si>
  <si>
    <t>SYNB0000298</t>
  </si>
  <si>
    <t>SYNB0000591</t>
  </si>
  <si>
    <t>SYNB0000643</t>
  </si>
  <si>
    <t>SYNB0000644</t>
  </si>
  <si>
    <t>SYNB0000707</t>
  </si>
  <si>
    <t>SYNB0000754</t>
  </si>
  <si>
    <t>SYNB0001011</t>
  </si>
  <si>
    <t>SYNB0001023</t>
  </si>
  <si>
    <t>SYNB0001024</t>
  </si>
  <si>
    <t>SYNB0001025</t>
  </si>
  <si>
    <t>SYNB0001228</t>
  </si>
  <si>
    <t>SYNB0001280</t>
  </si>
  <si>
    <t>SYNB0001315</t>
  </si>
  <si>
    <t>SYNB0001412</t>
  </si>
  <si>
    <t>SYNB0001413</t>
  </si>
  <si>
    <t>SYNB0001737</t>
  </si>
  <si>
    <t>SYNB0001824</t>
  </si>
  <si>
    <t>SYNB0001825</t>
  </si>
  <si>
    <t>SYNB0001826</t>
  </si>
  <si>
    <t>SYNB0001827</t>
  </si>
  <si>
    <t>SYNB0002014</t>
  </si>
  <si>
    <t>SYNB0002015</t>
  </si>
  <si>
    <t>SYNB0002436</t>
  </si>
  <si>
    <t>SYNB0003248</t>
  </si>
  <si>
    <t>SYNB0003249</t>
  </si>
  <si>
    <t>SYNB0003289</t>
  </si>
  <si>
    <t>SYNB0003291</t>
  </si>
  <si>
    <t>SYNB0003292</t>
  </si>
  <si>
    <t>SYNB0003336</t>
  </si>
  <si>
    <t>SYNB0003416</t>
  </si>
  <si>
    <t>SYNB0003429</t>
  </si>
  <si>
    <t>SYNB0003439</t>
  </si>
  <si>
    <t>SYNB0003449</t>
  </si>
  <si>
    <t>SYNB0003450</t>
  </si>
  <si>
    <t>SYNB0003564</t>
  </si>
  <si>
    <t>SYNB0003717</t>
  </si>
  <si>
    <t>SYNB0003720</t>
  </si>
  <si>
    <t>SYNB0003760</t>
  </si>
  <si>
    <t>SYNB0003771</t>
  </si>
  <si>
    <t>SYNB0003803</t>
  </si>
  <si>
    <t>SYNB0003827</t>
  </si>
  <si>
    <t>SYNB0003845</t>
  </si>
  <si>
    <t>SYNB0003846</t>
  </si>
  <si>
    <t>SYNB0004038</t>
  </si>
  <si>
    <t>SYNB0004039</t>
  </si>
  <si>
    <t>SYNB0004331</t>
  </si>
  <si>
    <t>SYNB0004333</t>
  </si>
  <si>
    <t>SYNB0004419</t>
  </si>
  <si>
    <t>SYNB0004564</t>
  </si>
  <si>
    <t>SYNB0004706</t>
  </si>
  <si>
    <t>SYNB0005135</t>
  </si>
  <si>
    <t>SYNB0005137</t>
  </si>
  <si>
    <t>SYNB0005222</t>
  </si>
  <si>
    <t>SYNB0005291</t>
  </si>
  <si>
    <t>SYNB0005311</t>
  </si>
  <si>
    <t>SYNB0005352</t>
  </si>
  <si>
    <t>SYNB0005385</t>
  </si>
  <si>
    <t>SYNB0005387</t>
  </si>
  <si>
    <t>SYNB0005446</t>
  </si>
  <si>
    <t>SYNB0005530</t>
  </si>
  <si>
    <t>SYNB0006050</t>
  </si>
  <si>
    <t>SYNB0006062</t>
  </si>
  <si>
    <t>SYNB0006216</t>
  </si>
  <si>
    <t>SYNB0006278</t>
  </si>
  <si>
    <t>SYNB0006316</t>
  </si>
  <si>
    <t>SYNB0006375</t>
  </si>
  <si>
    <t>SYNB0006378</t>
  </si>
  <si>
    <t>SYNB0006397</t>
  </si>
  <si>
    <t>SYNB0006465</t>
  </si>
  <si>
    <t>SYNB0006468</t>
  </si>
  <si>
    <t>SYNB0006536</t>
  </si>
  <si>
    <t>SYNB0006566</t>
  </si>
  <si>
    <t>SYNB0006567</t>
  </si>
  <si>
    <t>SYNB0006568</t>
  </si>
  <si>
    <t>SYNB0006569</t>
  </si>
  <si>
    <t>SYNB0007049</t>
  </si>
  <si>
    <t>SYNB0007051</t>
  </si>
  <si>
    <t>SYNB0007162</t>
  </si>
  <si>
    <t>SYNB0007253</t>
  </si>
  <si>
    <t>SYNB0007259</t>
  </si>
  <si>
    <t>SYNB0007268</t>
  </si>
  <si>
    <t>SYNB0007310</t>
  </si>
  <si>
    <t>SYNB0007346</t>
  </si>
  <si>
    <t>SYNB0007348</t>
  </si>
  <si>
    <t>SYNB0007349</t>
  </si>
  <si>
    <t>SYNB0007354</t>
  </si>
  <si>
    <t>SYNB0007369</t>
  </si>
  <si>
    <t>SYNB0007371</t>
  </si>
  <si>
    <t>SYNB0007372</t>
  </si>
  <si>
    <t>SYNB0007507</t>
  </si>
  <si>
    <t>SYNB0007526</t>
  </si>
  <si>
    <t>SYNB0007527</t>
  </si>
  <si>
    <t>SYNB0007529</t>
  </si>
  <si>
    <t>SYNB0007615</t>
  </si>
  <si>
    <t>SYNB0007651</t>
  </si>
  <si>
    <t>SYNB0007726</t>
  </si>
  <si>
    <t>SYNB0007743</t>
  </si>
  <si>
    <t>SYNB0007926</t>
  </si>
  <si>
    <t>SYNB0008112</t>
  </si>
  <si>
    <t>SYNB0008127</t>
  </si>
  <si>
    <t>SYNB0008147</t>
  </si>
  <si>
    <t>SYNB0008156</t>
  </si>
  <si>
    <t>SYNB0008339</t>
  </si>
  <si>
    <t>SYNB0008345</t>
  </si>
  <si>
    <t>SYNB0008368</t>
  </si>
  <si>
    <t>SYNB0008457</t>
  </si>
  <si>
    <t>SYNB0008471</t>
  </si>
  <si>
    <t>SYNB0008932</t>
  </si>
  <si>
    <t>SYNB0008934</t>
  </si>
  <si>
    <t>SYNB0008977</t>
  </si>
  <si>
    <t>SYNB0008979</t>
  </si>
  <si>
    <t>SYNB0008981</t>
  </si>
  <si>
    <t>SYNB0008983</t>
  </si>
  <si>
    <t>SYNB0008984</t>
  </si>
  <si>
    <t>SYNB0008985</t>
  </si>
  <si>
    <t>SYNB0008986</t>
  </si>
  <si>
    <t>SYNB0009200</t>
  </si>
  <si>
    <t>SYNB0009262</t>
  </si>
  <si>
    <t>SYNB0009268</t>
  </si>
  <si>
    <t>SYNB0009412</t>
  </si>
  <si>
    <t>SYNB0009413</t>
  </si>
  <si>
    <t>SYNB0009421</t>
  </si>
  <si>
    <t>SYNB0009424</t>
  </si>
  <si>
    <t>SYNB0009425</t>
  </si>
  <si>
    <t>SYNB0009428</t>
  </si>
  <si>
    <t>SYNB0009429</t>
  </si>
  <si>
    <t>SYNB0009430</t>
  </si>
  <si>
    <t>SYNB0009431</t>
  </si>
  <si>
    <t>SYNB0009434</t>
  </si>
  <si>
    <t>SYNB0009436</t>
  </si>
  <si>
    <t>SYNB0009437</t>
  </si>
  <si>
    <t>SYNB0009447</t>
  </si>
  <si>
    <t>SYNB0009448</t>
  </si>
  <si>
    <t>SYNB0009451</t>
  </si>
  <si>
    <t>SYNB0009453</t>
  </si>
  <si>
    <t>SYNB0009454</t>
  </si>
  <si>
    <t>SYNB0009456</t>
  </si>
  <si>
    <t>SYNB0009457</t>
  </si>
  <si>
    <t>SYNB0009672</t>
  </si>
  <si>
    <t>SYNB0009673</t>
  </si>
  <si>
    <t>SYNB0009674</t>
  </si>
  <si>
    <t>SYNB0009678</t>
  </si>
  <si>
    <t>SYNB0009679</t>
  </si>
  <si>
    <t>SYNB0009778</t>
  </si>
  <si>
    <t>SYNB0009784</t>
  </si>
  <si>
    <t>SYNB0009788</t>
  </si>
  <si>
    <t>SYNB0009838</t>
  </si>
  <si>
    <t>SYNB0009864</t>
  </si>
  <si>
    <t>SYNB0009867</t>
  </si>
  <si>
    <t>SYNB0009870</t>
  </si>
  <si>
    <t>SYNB0009874</t>
  </si>
  <si>
    <t>SYNB0009878</t>
  </si>
  <si>
    <t>SYNB0009879</t>
  </si>
  <si>
    <t>SYNB0009890</t>
  </si>
  <si>
    <t>SYNB0009891</t>
  </si>
  <si>
    <t>SYNB0009895</t>
  </si>
  <si>
    <t>SYNB0009899</t>
  </si>
  <si>
    <t>SYNB0009914</t>
  </si>
  <si>
    <t>SYNB0009931</t>
  </si>
  <si>
    <t>SYNB0009932</t>
  </si>
  <si>
    <t>SYNB0009933</t>
  </si>
  <si>
    <t>SYNB0009934</t>
  </si>
  <si>
    <t>SYNB0009938</t>
  </si>
  <si>
    <t>SYNB0009939</t>
  </si>
  <si>
    <t>SYNB0009940</t>
  </si>
  <si>
    <t>SYNB0009942</t>
  </si>
  <si>
    <t>TMBL0000435</t>
  </si>
  <si>
    <t>TMBL0000436</t>
  </si>
  <si>
    <t>TMBL0000437</t>
  </si>
  <si>
    <t>TMBL0000438</t>
  </si>
  <si>
    <t>TMBL0000439</t>
  </si>
  <si>
    <t>TMBL0000440</t>
  </si>
  <si>
    <t>TMBL0000441</t>
  </si>
  <si>
    <t>TMBL0000442</t>
  </si>
  <si>
    <t>TMBL0000443</t>
  </si>
  <si>
    <t>TMBL0000444</t>
  </si>
  <si>
    <t>TMBL0000445</t>
  </si>
  <si>
    <t>TMBL0000446</t>
  </si>
  <si>
    <t>TMBL0000447</t>
  </si>
  <si>
    <t>TMBL0000448</t>
  </si>
  <si>
    <t>TMBL0000449</t>
  </si>
  <si>
    <t>TMBL0000450</t>
  </si>
  <si>
    <t>TMBL0000451</t>
  </si>
  <si>
    <t>TMBL0000452</t>
  </si>
  <si>
    <t>TMBL0000453</t>
  </si>
  <si>
    <t>TMBL0000454</t>
  </si>
  <si>
    <t>APBL0004050</t>
  </si>
  <si>
    <t>APBL0004051</t>
  </si>
  <si>
    <t>APBL0004052</t>
  </si>
  <si>
    <t>APMC0000033</t>
  </si>
  <si>
    <t>APMC0000034</t>
  </si>
  <si>
    <t>APMC0000908</t>
  </si>
  <si>
    <t>ADCC0000113</t>
  </si>
  <si>
    <t>ADCC0000114</t>
  </si>
  <si>
    <t>SUNB0000002</t>
  </si>
  <si>
    <t>SUNB0000003</t>
  </si>
  <si>
    <t>SUNB0000004</t>
  </si>
  <si>
    <t>SUNB0000005</t>
  </si>
  <si>
    <t>SUNB0000006</t>
  </si>
  <si>
    <t>SUNB0000007</t>
  </si>
  <si>
    <t>SUNB0000008</t>
  </si>
  <si>
    <t>SUNB0000009</t>
  </si>
  <si>
    <t>SUNB0000010</t>
  </si>
  <si>
    <t>SUNB0000011</t>
  </si>
  <si>
    <t>SUNB0000012</t>
  </si>
  <si>
    <t>SUNB0000013</t>
  </si>
  <si>
    <t>SUNB0000014</t>
  </si>
  <si>
    <t>SUNB</t>
  </si>
  <si>
    <t>SURAT NATIONAL COOPERATIVE BANK LIMITED</t>
  </si>
  <si>
    <t>BDBL</t>
  </si>
  <si>
    <t>BANDHAN BANK LIMITED</t>
  </si>
  <si>
    <t>IBKO</t>
  </si>
  <si>
    <t>INDUSTRIAL BANK OF KOREA</t>
  </si>
  <si>
    <t>IDFB</t>
  </si>
  <si>
    <t>NBAD</t>
  </si>
  <si>
    <t>Year</t>
  </si>
  <si>
    <t>Day</t>
  </si>
  <si>
    <t>Month</t>
  </si>
  <si>
    <t>DateOfProcessing</t>
  </si>
  <si>
    <t>DateOfFiling</t>
  </si>
  <si>
    <t>DateOfFiling234A</t>
  </si>
  <si>
    <t>ALLA0213289</t>
  </si>
  <si>
    <t>ALLA0213290</t>
  </si>
  <si>
    <t>ALLA0213291</t>
  </si>
  <si>
    <t>ALLA0213353</t>
  </si>
  <si>
    <t>ALLA0213400</t>
  </si>
  <si>
    <t>ALLA0213408</t>
  </si>
  <si>
    <t>ALLA0213409</t>
  </si>
  <si>
    <t>ALLA0213428</t>
  </si>
  <si>
    <t>ALLA0213432</t>
  </si>
  <si>
    <t>ALLA0213433</t>
  </si>
  <si>
    <t>ALLA0213434</t>
  </si>
  <si>
    <t>ALLA0213439</t>
  </si>
  <si>
    <t>ALLA0213440</t>
  </si>
  <si>
    <t>ALLA0213441</t>
  </si>
  <si>
    <t>ALLA0213444</t>
  </si>
  <si>
    <t>ALLA0213445</t>
  </si>
  <si>
    <t>ALLA0213446</t>
  </si>
  <si>
    <t>ALLA0213447</t>
  </si>
  <si>
    <t>ALLA0213448</t>
  </si>
  <si>
    <t>ALLA0213451</t>
  </si>
  <si>
    <t>ALLA0213452</t>
  </si>
  <si>
    <t>ANDB0000VAS</t>
  </si>
  <si>
    <t>ANDB0002786</t>
  </si>
  <si>
    <t>ANDB0002808</t>
  </si>
  <si>
    <t>ANDB0002835</t>
  </si>
  <si>
    <t>ANDB0002851</t>
  </si>
  <si>
    <t>ANDB0002861</t>
  </si>
  <si>
    <t>ANDB0002864</t>
  </si>
  <si>
    <t>ANDB0002876</t>
  </si>
  <si>
    <t>ANDB0002878</t>
  </si>
  <si>
    <t>ANDB0002879</t>
  </si>
  <si>
    <t>ANDB0002892</t>
  </si>
  <si>
    <t>ANDB0002914</t>
  </si>
  <si>
    <t>ANDB0002932</t>
  </si>
  <si>
    <t>ANDB0002937</t>
  </si>
  <si>
    <t>ANDB0002938</t>
  </si>
  <si>
    <t>ANDB0002953</t>
  </si>
  <si>
    <t>ANDB0002956</t>
  </si>
  <si>
    <t>ANDB0002967</t>
  </si>
  <si>
    <t>ANDB0002968</t>
  </si>
  <si>
    <t>ANDB0002973</t>
  </si>
  <si>
    <t>ANDB0002974</t>
  </si>
  <si>
    <t>ANDB0002980</t>
  </si>
  <si>
    <t>ANDB0002981</t>
  </si>
  <si>
    <t>ANDB0002982</t>
  </si>
  <si>
    <t>ANDB0002983</t>
  </si>
  <si>
    <t>ANDB0002988</t>
  </si>
  <si>
    <t>ANDB0002989</t>
  </si>
  <si>
    <t>ANDB0002990</t>
  </si>
  <si>
    <t>ANDB0002991</t>
  </si>
  <si>
    <t>ANDB0002992</t>
  </si>
  <si>
    <t>ANDB0002996</t>
  </si>
  <si>
    <t>ANDB0002997</t>
  </si>
  <si>
    <t>ANDB0002999</t>
  </si>
  <si>
    <t>ANDB0003008</t>
  </si>
  <si>
    <t>ANDB0003014</t>
  </si>
  <si>
    <t>ANDB0003027</t>
  </si>
  <si>
    <t>ANDB0CG7175</t>
  </si>
  <si>
    <t>ANDB0CG7707</t>
  </si>
  <si>
    <t>ANDB0VAS001</t>
  </si>
  <si>
    <t>UTIB0002940</t>
  </si>
  <si>
    <t>UTIB0002964</t>
  </si>
  <si>
    <t>UTIB0002965</t>
  </si>
  <si>
    <t>UTIB0002966</t>
  </si>
  <si>
    <t>UTIB0002967</t>
  </si>
  <si>
    <t>UTIB0002970</t>
  </si>
  <si>
    <t>UTIB0002972</t>
  </si>
  <si>
    <t>UTIB0002977</t>
  </si>
  <si>
    <t>UTIB0002978</t>
  </si>
  <si>
    <t>UTIB0002981</t>
  </si>
  <si>
    <t>UTIB0002982</t>
  </si>
  <si>
    <t>UTIB0002983</t>
  </si>
  <si>
    <t>UTIB0002984</t>
  </si>
  <si>
    <t>UTIB0002985</t>
  </si>
  <si>
    <t>UTIB0002986</t>
  </si>
  <si>
    <t>UTIB0002990</t>
  </si>
  <si>
    <t>UTIB0002991</t>
  </si>
  <si>
    <t>UTIB0002992</t>
  </si>
  <si>
    <t>UTIB0002993</t>
  </si>
  <si>
    <t>UTIB0002994</t>
  </si>
  <si>
    <t>UTIB0002996</t>
  </si>
  <si>
    <t>UTIB0002997</t>
  </si>
  <si>
    <t>UTIB0002998</t>
  </si>
  <si>
    <t>UTIB0002999</t>
  </si>
  <si>
    <t>UTIB0003000</t>
  </si>
  <si>
    <t>UTIB0003001</t>
  </si>
  <si>
    <t>UTIB0003004</t>
  </si>
  <si>
    <t>UTIB0003005</t>
  </si>
  <si>
    <t>UTIB0003008</t>
  </si>
  <si>
    <t>UTIB0003009</t>
  </si>
  <si>
    <t>UTIB0003010</t>
  </si>
  <si>
    <t>UTIB0003011</t>
  </si>
  <si>
    <t>UTIB0003012</t>
  </si>
  <si>
    <t>UTIB0003013</t>
  </si>
  <si>
    <t>UTIB0003014</t>
  </si>
  <si>
    <t>UTIB0003015</t>
  </si>
  <si>
    <t>UTIB0003016</t>
  </si>
  <si>
    <t>UTIB0003017</t>
  </si>
  <si>
    <t>UTIB0003018</t>
  </si>
  <si>
    <t>UTIB0003019</t>
  </si>
  <si>
    <t>UTIB0003020</t>
  </si>
  <si>
    <t>UTIB0003021</t>
  </si>
  <si>
    <t>UTIB0003023</t>
  </si>
  <si>
    <t>UTIB0003024</t>
  </si>
  <si>
    <t>UTIB0003025</t>
  </si>
  <si>
    <t>UTIB0003027</t>
  </si>
  <si>
    <t>UTIB0003028</t>
  </si>
  <si>
    <t>UTIB0003029</t>
  </si>
  <si>
    <t>UTIB0003030</t>
  </si>
  <si>
    <t>UTIB0003032</t>
  </si>
  <si>
    <t>UTIB0003033</t>
  </si>
  <si>
    <t>UTIB0003034</t>
  </si>
  <si>
    <t>UTIB0003035</t>
  </si>
  <si>
    <t>UTIB0003036</t>
  </si>
  <si>
    <t>UTIB0003039</t>
  </si>
  <si>
    <t>UTIB0003040</t>
  </si>
  <si>
    <t>UTIB0003041</t>
  </si>
  <si>
    <t>UTIB0003044</t>
  </si>
  <si>
    <t>UTIB0003045</t>
  </si>
  <si>
    <t>UTIB0SDHUSB</t>
  </si>
  <si>
    <t>UTIB0SHUCBH</t>
  </si>
  <si>
    <t>UTIB0SJUBH2</t>
  </si>
  <si>
    <t>UTIB0SRJUCB</t>
  </si>
  <si>
    <t>UTIB0SSUD04</t>
  </si>
  <si>
    <t>UTIB0SSUD05</t>
  </si>
  <si>
    <t>UTIB0SSVMCB</t>
  </si>
  <si>
    <t>UTIB0STMUC2</t>
  </si>
  <si>
    <t>UTIB0STMUC3</t>
  </si>
  <si>
    <t>UTIB0STMUC4</t>
  </si>
  <si>
    <t>BARB0ARMSGZ</t>
  </si>
  <si>
    <t>BARB0BAHADR</t>
  </si>
  <si>
    <t>BARB0BAJJUX</t>
  </si>
  <si>
    <t>BARB0BATAWA</t>
  </si>
  <si>
    <t>BARB0BIRKON</t>
  </si>
  <si>
    <t>BARB0CHITTU</t>
  </si>
  <si>
    <t>BARB0DIWANG</t>
  </si>
  <si>
    <t>BARB0GHARSA</t>
  </si>
  <si>
    <t>BARB0INDLUC</t>
  </si>
  <si>
    <t>BARB0JUNAWA</t>
  </si>
  <si>
    <t>BARB0KHARIA</t>
  </si>
  <si>
    <t>BARB0KULASE</t>
  </si>
  <si>
    <t>BARB0LALJAM</t>
  </si>
  <si>
    <t>BARB0LUTOOX</t>
  </si>
  <si>
    <t>BARB0MADHIN</t>
  </si>
  <si>
    <t>BARB0MAHEWA</t>
  </si>
  <si>
    <t>BARB0MASWAN</t>
  </si>
  <si>
    <t>BARB0MEDAVA</t>
  </si>
  <si>
    <t>BARB0MOREGA</t>
  </si>
  <si>
    <t>BARB0NAVADA</t>
  </si>
  <si>
    <t>BARB0NOHARX</t>
  </si>
  <si>
    <t>BARB0PATHIR</t>
  </si>
  <si>
    <t>BARB0PIPIND</t>
  </si>
  <si>
    <t>BARB0PITHAM</t>
  </si>
  <si>
    <t>BARB0RAJAMP</t>
  </si>
  <si>
    <t>BARB0REHTIX</t>
  </si>
  <si>
    <t>BARB0SANNAG</t>
  </si>
  <si>
    <t>BARB0SINGTA</t>
  </si>
  <si>
    <t>BARB0SITNAV</t>
  </si>
  <si>
    <t>BARB0VANVAL</t>
  </si>
  <si>
    <t>BARB0WADPAL</t>
  </si>
  <si>
    <t>BKID0000827</t>
  </si>
  <si>
    <t>BKID0000828</t>
  </si>
  <si>
    <t>BKID0001496</t>
  </si>
  <si>
    <t>BKID0002919</t>
  </si>
  <si>
    <t>BKID0005741</t>
  </si>
  <si>
    <t>BKID0005980</t>
  </si>
  <si>
    <t>BKID0005982</t>
  </si>
  <si>
    <t>BKID0006758</t>
  </si>
  <si>
    <t>BKID0009591</t>
  </si>
  <si>
    <t>MAHB0001954</t>
  </si>
  <si>
    <t>CNRB0005915</t>
  </si>
  <si>
    <t>CNRB0005989</t>
  </si>
  <si>
    <t>CNRB0006214</t>
  </si>
  <si>
    <t>CNRB0006225</t>
  </si>
  <si>
    <t>CNRB0006229</t>
  </si>
  <si>
    <t>CNRB0006230</t>
  </si>
  <si>
    <t>CNRB0006233</t>
  </si>
  <si>
    <t>CNRB0006234</t>
  </si>
  <si>
    <t>CNRB0006235</t>
  </si>
  <si>
    <t>CNRB0006236</t>
  </si>
  <si>
    <t>CNRB0006238</t>
  </si>
  <si>
    <t>CNRB0006239</t>
  </si>
  <si>
    <t>CNRB0006240</t>
  </si>
  <si>
    <t>CNRB0006244</t>
  </si>
  <si>
    <t>CNRB0006247</t>
  </si>
  <si>
    <t>CNRB0009070</t>
  </si>
  <si>
    <t>CBIN0285058</t>
  </si>
  <si>
    <t>CBIN0285073</t>
  </si>
  <si>
    <t>CBIN0285078</t>
  </si>
  <si>
    <t>CBIN0285080</t>
  </si>
  <si>
    <t>CBIN0285100</t>
  </si>
  <si>
    <t>CBIN0285101</t>
  </si>
  <si>
    <t>CBIN0285104</t>
  </si>
  <si>
    <t>CIUB0000495</t>
  </si>
  <si>
    <t>CIUB0000496</t>
  </si>
  <si>
    <t>CIUB0000497</t>
  </si>
  <si>
    <t>CIUB0000498</t>
  </si>
  <si>
    <t>CIUB0000499</t>
  </si>
  <si>
    <t>CIUB0000500</t>
  </si>
  <si>
    <t>CIUB0000501</t>
  </si>
  <si>
    <t>CIUB0000502</t>
  </si>
  <si>
    <t>CIUB0000503</t>
  </si>
  <si>
    <t>CORP0003407</t>
  </si>
  <si>
    <t>CORP0003408</t>
  </si>
  <si>
    <t>CORP0003409</t>
  </si>
  <si>
    <t>CORP0003410</t>
  </si>
  <si>
    <t>CORP0003411</t>
  </si>
  <si>
    <t>CORP0003412</t>
  </si>
  <si>
    <t>CORP0003413</t>
  </si>
  <si>
    <t>CORP0003414</t>
  </si>
  <si>
    <t>CORP0003415</t>
  </si>
  <si>
    <t>CORP0003416</t>
  </si>
  <si>
    <t>CORP0003417</t>
  </si>
  <si>
    <t>CORP0003418</t>
  </si>
  <si>
    <t>CORP0003419</t>
  </si>
  <si>
    <t>CORP0003420</t>
  </si>
  <si>
    <t>CORP0003421</t>
  </si>
  <si>
    <t>CORP0003422</t>
  </si>
  <si>
    <t>CORP0003423</t>
  </si>
  <si>
    <t>CORP0003424</t>
  </si>
  <si>
    <t>CORP0003425</t>
  </si>
  <si>
    <t>CORP0003426</t>
  </si>
  <si>
    <t>BKDN0141916</t>
  </si>
  <si>
    <t>BKDN0141917</t>
  </si>
  <si>
    <t>BKDN0721911</t>
  </si>
  <si>
    <t>BKDN0741918</t>
  </si>
  <si>
    <t>BKDN0751929</t>
  </si>
  <si>
    <t>BKDN0751930</t>
  </si>
  <si>
    <t>BKDN0761890</t>
  </si>
  <si>
    <t>BKDN0811924</t>
  </si>
  <si>
    <t>BKDN0811925</t>
  </si>
  <si>
    <t>BKDN0811926</t>
  </si>
  <si>
    <t>BKDN0811927</t>
  </si>
  <si>
    <t>BKDN0811928</t>
  </si>
  <si>
    <t>BKDN0821942</t>
  </si>
  <si>
    <t>BKDN0831941</t>
  </si>
  <si>
    <t>BKDN0831943</t>
  </si>
  <si>
    <t>BKDN0831944</t>
  </si>
  <si>
    <t>BKDN0911579</t>
  </si>
  <si>
    <t>BKDN0911906</t>
  </si>
  <si>
    <t>BKDN0921948</t>
  </si>
  <si>
    <t>BKDN0921949</t>
  </si>
  <si>
    <t>BKDN0921950</t>
  </si>
  <si>
    <t>DCBL0000199</t>
  </si>
  <si>
    <t>DCBL0000200</t>
  </si>
  <si>
    <t>DCBL0000201</t>
  </si>
  <si>
    <t>DCBL0000202</t>
  </si>
  <si>
    <t>DCBL0000203</t>
  </si>
  <si>
    <t>DCBL0000204</t>
  </si>
  <si>
    <t>DCBL0000205</t>
  </si>
  <si>
    <t>DCBL0000206</t>
  </si>
  <si>
    <t>DCBL0000207</t>
  </si>
  <si>
    <t>DCBL0000208</t>
  </si>
  <si>
    <t>DCBL0000209</t>
  </si>
  <si>
    <t>DCBL0000210</t>
  </si>
  <si>
    <t>DCBL0000211</t>
  </si>
  <si>
    <t>HDFC0003420</t>
  </si>
  <si>
    <t>HDFC0003477</t>
  </si>
  <si>
    <t>HDFC0003630</t>
  </si>
  <si>
    <t>HDFC0003760</t>
  </si>
  <si>
    <t>HDFC0003802</t>
  </si>
  <si>
    <t>HDFC0003853</t>
  </si>
  <si>
    <t>HDFC0003873</t>
  </si>
  <si>
    <t>HDFC0003924</t>
  </si>
  <si>
    <t>HDFC0003935</t>
  </si>
  <si>
    <t>HDFC0003939</t>
  </si>
  <si>
    <t>HDFC0003944</t>
  </si>
  <si>
    <t>HDFC0004097</t>
  </si>
  <si>
    <t>HDFC0004307</t>
  </si>
  <si>
    <t>HDFC0004312</t>
  </si>
  <si>
    <t>HDFC0004414</t>
  </si>
  <si>
    <t>HDFC0004494</t>
  </si>
  <si>
    <t>HDFC0004663</t>
  </si>
  <si>
    <t>HDFC0004664</t>
  </si>
  <si>
    <t>HDFC0004666</t>
  </si>
  <si>
    <t>HDFC0004667</t>
  </si>
  <si>
    <t>HDFC0004668</t>
  </si>
  <si>
    <t>HDFC0004669</t>
  </si>
  <si>
    <t>HDFC0004670</t>
  </si>
  <si>
    <t>HDFC0004671</t>
  </si>
  <si>
    <t>HDFC0004673</t>
  </si>
  <si>
    <t>HDFC0004674</t>
  </si>
  <si>
    <t>HDFC0004676</t>
  </si>
  <si>
    <t>HDFC0004679</t>
  </si>
  <si>
    <t>HDFC0004683</t>
  </si>
  <si>
    <t>HDFC0004684</t>
  </si>
  <si>
    <t>HDFC0004686</t>
  </si>
  <si>
    <t>HDFC0004688</t>
  </si>
  <si>
    <t>HDFC0004689</t>
  </si>
  <si>
    <t>HDFC0004691</t>
  </si>
  <si>
    <t>HDFC0004693</t>
  </si>
  <si>
    <t>HDFC0004695</t>
  </si>
  <si>
    <t>HDFC0004698</t>
  </si>
  <si>
    <t>HDFC0004700</t>
  </si>
  <si>
    <t>HDFC0004703</t>
  </si>
  <si>
    <t>HDFC0004710</t>
  </si>
  <si>
    <t>HDFC0004717</t>
  </si>
  <si>
    <t>HDFC0004725</t>
  </si>
  <si>
    <t>HDFC0004748</t>
  </si>
  <si>
    <t>HDFC0004752</t>
  </si>
  <si>
    <t>HDFC0004767</t>
  </si>
  <si>
    <t>HDFC0004800</t>
  </si>
  <si>
    <t>HDFC0004801</t>
  </si>
  <si>
    <t>HDFC0004811</t>
  </si>
  <si>
    <t>HDFC0004814</t>
  </si>
  <si>
    <t>HDFC0004815</t>
  </si>
  <si>
    <t>HDFC0004816</t>
  </si>
  <si>
    <t>HDFC0004819</t>
  </si>
  <si>
    <t>HDFC0004821</t>
  </si>
  <si>
    <t>HDFC0004824</t>
  </si>
  <si>
    <t>HDFC0004825</t>
  </si>
  <si>
    <t>HDFC0004830</t>
  </si>
  <si>
    <t>HDFC0004841</t>
  </si>
  <si>
    <t>HDFC0004842</t>
  </si>
  <si>
    <t>HDFC0004843</t>
  </si>
  <si>
    <t>HDFC0004846</t>
  </si>
  <si>
    <t>HDFC0004849</t>
  </si>
  <si>
    <t>HDFC0004851</t>
  </si>
  <si>
    <t>HDFC0004852</t>
  </si>
  <si>
    <t>HDFC0004854</t>
  </si>
  <si>
    <t>HDFC0004862</t>
  </si>
  <si>
    <t>HDFC0004872</t>
  </si>
  <si>
    <t>HDFC0004873</t>
  </si>
  <si>
    <t>HDFC0004877</t>
  </si>
  <si>
    <t>HDFC0004883</t>
  </si>
  <si>
    <t>HDFC0004886</t>
  </si>
  <si>
    <t>HDFC0004898</t>
  </si>
  <si>
    <t>HDFC0009001</t>
  </si>
  <si>
    <t>HDFC0009010</t>
  </si>
  <si>
    <t>HDFC0009019</t>
  </si>
  <si>
    <t>HDFC0009020</t>
  </si>
  <si>
    <t>HDFC0009021</t>
  </si>
  <si>
    <t>HDFC0009027</t>
  </si>
  <si>
    <t>HDFC0009028</t>
  </si>
  <si>
    <t>HDFC0009035</t>
  </si>
  <si>
    <t>HDFC0009039</t>
  </si>
  <si>
    <t>HDFC0009043</t>
  </si>
  <si>
    <t>HDFC0009044</t>
  </si>
  <si>
    <t>HDFC0009045</t>
  </si>
  <si>
    <t>HDFC0009046</t>
  </si>
  <si>
    <t>HDFC0009050</t>
  </si>
  <si>
    <t>HDFC0009053</t>
  </si>
  <si>
    <t>HDFC0009058</t>
  </si>
  <si>
    <t>HDFC0009059</t>
  </si>
  <si>
    <t>HDFC0009063</t>
  </si>
  <si>
    <t>HDFC0009064</t>
  </si>
  <si>
    <t>HDFC0009075</t>
  </si>
  <si>
    <t>HDFC0009081</t>
  </si>
  <si>
    <t>HDFC0009082</t>
  </si>
  <si>
    <t>HDFC0009090</t>
  </si>
  <si>
    <t>HDFC0009094</t>
  </si>
  <si>
    <t>HDFC0009111</t>
  </si>
  <si>
    <t>HDFC0CCUB17</t>
  </si>
  <si>
    <t>HDFC0CCUB18</t>
  </si>
  <si>
    <t>HDFC0CCUB19</t>
  </si>
  <si>
    <t>HDFC0CMANBK</t>
  </si>
  <si>
    <t>HDFC0CMFB02</t>
  </si>
  <si>
    <t>HDFC0CMFB03</t>
  </si>
  <si>
    <t>HDFC0CNSBGB</t>
  </si>
  <si>
    <t>HDFC0CSPUCB</t>
  </si>
  <si>
    <t>HDFC0CSSCB1</t>
  </si>
  <si>
    <t>HDFC0CSSNSB</t>
  </si>
  <si>
    <t>HDFC0CSUB01</t>
  </si>
  <si>
    <t>HDFC0CSUB02</t>
  </si>
  <si>
    <t>HDFC0CSUB03</t>
  </si>
  <si>
    <t>HDFC0CSUB04</t>
  </si>
  <si>
    <t>HDFC0CSUB05</t>
  </si>
  <si>
    <t>HDFC0CSUB06</t>
  </si>
  <si>
    <t>HDFC0CTUCBB</t>
  </si>
  <si>
    <t>ICIC0001721</t>
  </si>
  <si>
    <t>ICIC0001727</t>
  </si>
  <si>
    <t>ICIC0002368</t>
  </si>
  <si>
    <t>ICIC0002476</t>
  </si>
  <si>
    <t>ICIC0002518</t>
  </si>
  <si>
    <t>ICIC0002563</t>
  </si>
  <si>
    <t>ICIC0002634</t>
  </si>
  <si>
    <t>ICIC0002675</t>
  </si>
  <si>
    <t>ICIC0002774</t>
  </si>
  <si>
    <t>ICIC0003218</t>
  </si>
  <si>
    <t>ICIC0003224</t>
  </si>
  <si>
    <t>ICIC0003230</t>
  </si>
  <si>
    <t>ICIC0003235</t>
  </si>
  <si>
    <t>ICIC0003260</t>
  </si>
  <si>
    <t>ICIC0003267</t>
  </si>
  <si>
    <t>ICIC0003275</t>
  </si>
  <si>
    <t>ICIC0003283</t>
  </si>
  <si>
    <t>ICIC0003285</t>
  </si>
  <si>
    <t>ICIC0003309</t>
  </si>
  <si>
    <t>ICIC0003330</t>
  </si>
  <si>
    <t>ICIC0003348</t>
  </si>
  <si>
    <t>ICIC0003349</t>
  </si>
  <si>
    <t>ICIC0003350</t>
  </si>
  <si>
    <t>ICIC0003353</t>
  </si>
  <si>
    <t>ICIC0003363</t>
  </si>
  <si>
    <t>ICIC0003365</t>
  </si>
  <si>
    <t>ICIC0003368</t>
  </si>
  <si>
    <t>ICIC0003372</t>
  </si>
  <si>
    <t>ICIC0003388</t>
  </si>
  <si>
    <t>ICIC0003398</t>
  </si>
  <si>
    <t>ICIC0003404</t>
  </si>
  <si>
    <t>ICIC0003408</t>
  </si>
  <si>
    <t>ICIC0003418</t>
  </si>
  <si>
    <t>ICIC0003691</t>
  </si>
  <si>
    <t>ICIC0003727</t>
  </si>
  <si>
    <t>ICIC0003757</t>
  </si>
  <si>
    <t>ICIC0003760</t>
  </si>
  <si>
    <t>ICIC0003770</t>
  </si>
  <si>
    <t>ICIC0003774</t>
  </si>
  <si>
    <t>ICIC0003783</t>
  </si>
  <si>
    <t>ICIC0003791</t>
  </si>
  <si>
    <t>ICIC0003797</t>
  </si>
  <si>
    <t>ICIC0003803</t>
  </si>
  <si>
    <t>ICIC0003808</t>
  </si>
  <si>
    <t>ICIC0003815</t>
  </si>
  <si>
    <t>ICIC0003816</t>
  </si>
  <si>
    <t>ICIC0003817</t>
  </si>
  <si>
    <t>ICIC0003820</t>
  </si>
  <si>
    <t>ICIC0003831</t>
  </si>
  <si>
    <t>ICIC0003834</t>
  </si>
  <si>
    <t>ICIC0003840</t>
  </si>
  <si>
    <t>ICIC0003841</t>
  </si>
  <si>
    <t>ICIC0003843</t>
  </si>
  <si>
    <t>ICIC0003855</t>
  </si>
  <si>
    <t>ICIC0003863</t>
  </si>
  <si>
    <t>ICIC0003895</t>
  </si>
  <si>
    <t>ICIC0003897</t>
  </si>
  <si>
    <t>ICIC000CARD</t>
  </si>
  <si>
    <t>ICIC00PCTBL</t>
  </si>
  <si>
    <t>ICIC00SSKCB</t>
  </si>
  <si>
    <t>ICIC00TUCBD</t>
  </si>
  <si>
    <t>ICIC00VNSBU</t>
  </si>
  <si>
    <t>ICIC00WZPEC</t>
  </si>
  <si>
    <t>IBKL0001760</t>
  </si>
  <si>
    <t>IBKL0001828</t>
  </si>
  <si>
    <t>IBKL0001830</t>
  </si>
  <si>
    <t>IBKL0001841</t>
  </si>
  <si>
    <t>IBKL0001854</t>
  </si>
  <si>
    <t>IBKL0001856</t>
  </si>
  <si>
    <t>IBKL0001878</t>
  </si>
  <si>
    <t>IBKL0001906</t>
  </si>
  <si>
    <t>IBKL0001909</t>
  </si>
  <si>
    <t>IBKL0001911</t>
  </si>
  <si>
    <t>IBKL0001935</t>
  </si>
  <si>
    <t>IBKL0001946</t>
  </si>
  <si>
    <t>IBKL0001985</t>
  </si>
  <si>
    <t>IBKL0002013</t>
  </si>
  <si>
    <t>IBKL0002027</t>
  </si>
  <si>
    <t>IBKL0002040</t>
  </si>
  <si>
    <t>IBKL0002041</t>
  </si>
  <si>
    <t>IBKL0002051</t>
  </si>
  <si>
    <t>IBKL0002052</t>
  </si>
  <si>
    <t>IBKL0002056</t>
  </si>
  <si>
    <t>IBKL0002058</t>
  </si>
  <si>
    <t>IBKL0002062</t>
  </si>
  <si>
    <t>IBKL0002065</t>
  </si>
  <si>
    <t>IBKL0002077</t>
  </si>
  <si>
    <t>IBKL0002078</t>
  </si>
  <si>
    <t>IBKL0002079</t>
  </si>
  <si>
    <t>IBKL0002091</t>
  </si>
  <si>
    <t>IBKL0100AC1</t>
  </si>
  <si>
    <t>IBKL0100AC2</t>
  </si>
  <si>
    <t>IBKL0100AC3</t>
  </si>
  <si>
    <t>IBKL0100AC4</t>
  </si>
  <si>
    <t>IBKL0100AC5</t>
  </si>
  <si>
    <t>IBKL0100AC6</t>
  </si>
  <si>
    <t>IBKL01728SB</t>
  </si>
  <si>
    <t>IBKL0187401</t>
  </si>
  <si>
    <t>IBKL0187402</t>
  </si>
  <si>
    <t>IBKL0187403</t>
  </si>
  <si>
    <t>IBKL0187404</t>
  </si>
  <si>
    <t>IBKL0187405</t>
  </si>
  <si>
    <t>IBKL0187406</t>
  </si>
  <si>
    <t>IBKL01874HC</t>
  </si>
  <si>
    <t>IBKL0250A09</t>
  </si>
  <si>
    <t>IBKL0362SUB</t>
  </si>
  <si>
    <t>IBKL0452ND1</t>
  </si>
  <si>
    <t>IBKL0452ND2</t>
  </si>
  <si>
    <t>IBKL0452ND3</t>
  </si>
  <si>
    <t>IBKL0452ND4</t>
  </si>
  <si>
    <t>IBKL0452ND5</t>
  </si>
  <si>
    <t>IBKL0452ND6</t>
  </si>
  <si>
    <t>IBKL0463KS1</t>
  </si>
  <si>
    <t>IBKL0463KS2</t>
  </si>
  <si>
    <t>IBKL0463KS3</t>
  </si>
  <si>
    <t>IBKL0463KS4</t>
  </si>
  <si>
    <t>IBKL0463KS5</t>
  </si>
  <si>
    <t>IBKL0463KS6</t>
  </si>
  <si>
    <t>IBKL0467BDS</t>
  </si>
  <si>
    <t>IBKL0487SDP</t>
  </si>
  <si>
    <t>IBKL0737Q09</t>
  </si>
  <si>
    <t>IDIB000B180</t>
  </si>
  <si>
    <t>IDIB000B181</t>
  </si>
  <si>
    <t>IDIB000D082</t>
  </si>
  <si>
    <t>IDIB000G118</t>
  </si>
  <si>
    <t>IDIB000K277</t>
  </si>
  <si>
    <t>IDIB000K284</t>
  </si>
  <si>
    <t>IDIB000K286</t>
  </si>
  <si>
    <t>IDIB000K291</t>
  </si>
  <si>
    <t>IDIB000L025</t>
  </si>
  <si>
    <t>IDIB000M312</t>
  </si>
  <si>
    <t>IDIB000M313</t>
  </si>
  <si>
    <t>IDIB000P237</t>
  </si>
  <si>
    <t>IDIB000P240</t>
  </si>
  <si>
    <t>IDIB000P242</t>
  </si>
  <si>
    <t>IDIB000S274</t>
  </si>
  <si>
    <t>IDIB000V135</t>
  </si>
  <si>
    <t>IOBA0003788</t>
  </si>
  <si>
    <t>IOBA0003789</t>
  </si>
  <si>
    <t>INDB0000818</t>
  </si>
  <si>
    <t>INDB0000852</t>
  </si>
  <si>
    <t>INDB0000859</t>
  </si>
  <si>
    <t>INDB0000861</t>
  </si>
  <si>
    <t>INDB0000862</t>
  </si>
  <si>
    <t>INDB0000865</t>
  </si>
  <si>
    <t>INDB0000867</t>
  </si>
  <si>
    <t>INDB0000868</t>
  </si>
  <si>
    <t>INDB0000869</t>
  </si>
  <si>
    <t>INDB0000871</t>
  </si>
  <si>
    <t>INDB0000874</t>
  </si>
  <si>
    <t>INDB0000875</t>
  </si>
  <si>
    <t>INDB0000877</t>
  </si>
  <si>
    <t>INDB0000878</t>
  </si>
  <si>
    <t>INDB0000879</t>
  </si>
  <si>
    <t>INDB0000881</t>
  </si>
  <si>
    <t>INDB0000882</t>
  </si>
  <si>
    <t>INDB0000883</t>
  </si>
  <si>
    <t>INDB0000884</t>
  </si>
  <si>
    <t>INDB0000885</t>
  </si>
  <si>
    <t>INDB0000886</t>
  </si>
  <si>
    <t>INDB0000887</t>
  </si>
  <si>
    <t>INDB0000889</t>
  </si>
  <si>
    <t>INDB0000893</t>
  </si>
  <si>
    <t>INDB0000894</t>
  </si>
  <si>
    <t>INDB0000904</t>
  </si>
  <si>
    <t>INDB0000905</t>
  </si>
  <si>
    <t>INDB0000906</t>
  </si>
  <si>
    <t>INDB0000909</t>
  </si>
  <si>
    <t>INDB0000910</t>
  </si>
  <si>
    <t>INDB0000929</t>
  </si>
  <si>
    <t>INDB0000933</t>
  </si>
  <si>
    <t>INDB0000940</t>
  </si>
  <si>
    <t>INDB0GMCB02</t>
  </si>
  <si>
    <t>KARB0000040</t>
  </si>
  <si>
    <t>KARB0000041</t>
  </si>
  <si>
    <t>KARB0000042</t>
  </si>
  <si>
    <t>KARB0000178</t>
  </si>
  <si>
    <t>KARB0000385</t>
  </si>
  <si>
    <t>KARB0000623</t>
  </si>
  <si>
    <t>KARB0000625</t>
  </si>
  <si>
    <t>KARB0000626</t>
  </si>
  <si>
    <t>KARB0000628</t>
  </si>
  <si>
    <t>KARB0000669</t>
  </si>
  <si>
    <t>KARB0000697</t>
  </si>
  <si>
    <t>KARB0000698</t>
  </si>
  <si>
    <t>KARB0000782</t>
  </si>
  <si>
    <t>KARB0000783</t>
  </si>
  <si>
    <t>KARB0000815</t>
  </si>
  <si>
    <t>KARB0000955</t>
  </si>
  <si>
    <t>KVBL0001350</t>
  </si>
  <si>
    <t>KVBL0001351</t>
  </si>
  <si>
    <t>KVBL0001352</t>
  </si>
  <si>
    <t>KVBL0001518</t>
  </si>
  <si>
    <t>KVBL0001811</t>
  </si>
  <si>
    <t>KVBL0001812</t>
  </si>
  <si>
    <t>KVBL0004856</t>
  </si>
  <si>
    <t>KVBL0004857</t>
  </si>
  <si>
    <t>KKBK0001435</t>
  </si>
  <si>
    <t>KKBK0002037</t>
  </si>
  <si>
    <t>KKBK0002038</t>
  </si>
  <si>
    <t>KKBK0002039</t>
  </si>
  <si>
    <t>KKBK0002043</t>
  </si>
  <si>
    <t>KKBK0002495</t>
  </si>
  <si>
    <t>KKBK0002591</t>
  </si>
  <si>
    <t>KKBK0003022</t>
  </si>
  <si>
    <t>KKBK0003543</t>
  </si>
  <si>
    <t>KKBK0003632</t>
  </si>
  <si>
    <t>KKBK0003719</t>
  </si>
  <si>
    <t>KKBK0003722</t>
  </si>
  <si>
    <t>KKBK0003724</t>
  </si>
  <si>
    <t>KKBK0003902</t>
  </si>
  <si>
    <t>KKBK0004057</t>
  </si>
  <si>
    <t>KKBK0004058</t>
  </si>
  <si>
    <t>KKBK0004059</t>
  </si>
  <si>
    <t>KKBK0004060</t>
  </si>
  <si>
    <t>KKBK0004061</t>
  </si>
  <si>
    <t>KKBK0004062</t>
  </si>
  <si>
    <t>KKBK0004063</t>
  </si>
  <si>
    <t>KKBK0004064</t>
  </si>
  <si>
    <t>KKBK0004066</t>
  </si>
  <si>
    <t>KKBK0004067</t>
  </si>
  <si>
    <t>KKBK0004068</t>
  </si>
  <si>
    <t>KKBK0004069</t>
  </si>
  <si>
    <t>KKBK0004070</t>
  </si>
  <si>
    <t>KKBK0004071</t>
  </si>
  <si>
    <t>KKBK0004072</t>
  </si>
  <si>
    <t>KKBK0004073</t>
  </si>
  <si>
    <t>KKBK0004074</t>
  </si>
  <si>
    <t>KKBK0004076</t>
  </si>
  <si>
    <t>KKBK0004077</t>
  </si>
  <si>
    <t>KKBK0004078</t>
  </si>
  <si>
    <t>KKBK0004079</t>
  </si>
  <si>
    <t>KKBK0004080</t>
  </si>
  <si>
    <t>KKBK0004081</t>
  </si>
  <si>
    <t>KKBK0004083</t>
  </si>
  <si>
    <t>KKBK0004084</t>
  </si>
  <si>
    <t>KKBK0004085</t>
  </si>
  <si>
    <t>KKBK0004086</t>
  </si>
  <si>
    <t>KKBK0004087</t>
  </si>
  <si>
    <t>KKBK0004088</t>
  </si>
  <si>
    <t>KKBK0004090</t>
  </si>
  <si>
    <t>KKBK0004091</t>
  </si>
  <si>
    <t>KKBK0004092</t>
  </si>
  <si>
    <t>KKBK0004093</t>
  </si>
  <si>
    <t>KKBK0004094</t>
  </si>
  <si>
    <t>KKBK0004095</t>
  </si>
  <si>
    <t>KKBK0004096</t>
  </si>
  <si>
    <t>KKBK0004097</t>
  </si>
  <si>
    <t>KKBK0004099</t>
  </si>
  <si>
    <t>KKBK0004334</t>
  </si>
  <si>
    <t>KKBK0004336</t>
  </si>
  <si>
    <t>KKBK0004338</t>
  </si>
  <si>
    <t>KKBK0004343</t>
  </si>
  <si>
    <t>KKBK0004344</t>
  </si>
  <si>
    <t>KKBK0004345</t>
  </si>
  <si>
    <t>KKBK0004346</t>
  </si>
  <si>
    <t>KKBK0004394</t>
  </si>
  <si>
    <t>KKBK0004395</t>
  </si>
  <si>
    <t>KKBK0005198</t>
  </si>
  <si>
    <t>KKBK0005293</t>
  </si>
  <si>
    <t>KKBK0005298</t>
  </si>
  <si>
    <t>KKBK0005301</t>
  </si>
  <si>
    <t>KKBK0005302</t>
  </si>
  <si>
    <t>KKBK0005303</t>
  </si>
  <si>
    <t>KKBK0005315</t>
  </si>
  <si>
    <t>KKBK0005316</t>
  </si>
  <si>
    <t>KKBK0005488</t>
  </si>
  <si>
    <t>KKBK0005489</t>
  </si>
  <si>
    <t>KKBK0005633</t>
  </si>
  <si>
    <t>KKBK0005655</t>
  </si>
  <si>
    <t>KKBK0005934</t>
  </si>
  <si>
    <t>KKBK0005935</t>
  </si>
  <si>
    <t>KKBK0005945</t>
  </si>
  <si>
    <t>KKBK0005948</t>
  </si>
  <si>
    <t>KKBK0006431</t>
  </si>
  <si>
    <t>KKBK0006433</t>
  </si>
  <si>
    <t>KKBK0006744</t>
  </si>
  <si>
    <t>KKBK0006747</t>
  </si>
  <si>
    <t>KKBK0007326</t>
  </si>
  <si>
    <t>KKBK0007329</t>
  </si>
  <si>
    <t>KKBK0007677</t>
  </si>
  <si>
    <t>KKBK0007746</t>
  </si>
  <si>
    <t>KKBK0007747</t>
  </si>
  <si>
    <t>KKBK0007748</t>
  </si>
  <si>
    <t>KKBK0007809</t>
  </si>
  <si>
    <t>KKBK0007810</t>
  </si>
  <si>
    <t>KKBK0007812</t>
  </si>
  <si>
    <t>KKBK0007813</t>
  </si>
  <si>
    <t>KKBK0007814</t>
  </si>
  <si>
    <t>KKBK0007816</t>
  </si>
  <si>
    <t>KKBK0007817</t>
  </si>
  <si>
    <t>KKBK0007818</t>
  </si>
  <si>
    <t>KKBK0007819</t>
  </si>
  <si>
    <t>KKBK0007820</t>
  </si>
  <si>
    <t>KKBK0007821</t>
  </si>
  <si>
    <t>KKBK0007822</t>
  </si>
  <si>
    <t>KKBK0007823</t>
  </si>
  <si>
    <t>KKBK0007824</t>
  </si>
  <si>
    <t>KKBK0007825</t>
  </si>
  <si>
    <t>KKBK0007826</t>
  </si>
  <si>
    <t>KKBK0007827</t>
  </si>
  <si>
    <t>KKBK0007828</t>
  </si>
  <si>
    <t>KKBK0007829</t>
  </si>
  <si>
    <t>KKBK0007830</t>
  </si>
  <si>
    <t>KKBK0007831</t>
  </si>
  <si>
    <t>KKBK0007832</t>
  </si>
  <si>
    <t>KKBK0007833</t>
  </si>
  <si>
    <t>KKBK0007834</t>
  </si>
  <si>
    <t>KKBK0007835</t>
  </si>
  <si>
    <t>KKBK0007836</t>
  </si>
  <si>
    <t>KKBK0007837</t>
  </si>
  <si>
    <t>KKBK0007838</t>
  </si>
  <si>
    <t>KKBK0007839</t>
  </si>
  <si>
    <t>KKBK0007840</t>
  </si>
  <si>
    <t>KKBK0007841</t>
  </si>
  <si>
    <t>KKBK0007842</t>
  </si>
  <si>
    <t>KKBK0007843</t>
  </si>
  <si>
    <t>KKBK0007844</t>
  </si>
  <si>
    <t>KKBK0007845</t>
  </si>
  <si>
    <t>KKBK0007846</t>
  </si>
  <si>
    <t>KKBK0007847</t>
  </si>
  <si>
    <t>KKBK0007848</t>
  </si>
  <si>
    <t>KKBK0007849</t>
  </si>
  <si>
    <t>KKBK0007850</t>
  </si>
  <si>
    <t>KKBK0007851</t>
  </si>
  <si>
    <t>KKBK0007852</t>
  </si>
  <si>
    <t>KKBK0007853</t>
  </si>
  <si>
    <t>KKBK0007854</t>
  </si>
  <si>
    <t>KKBK0007855</t>
  </si>
  <si>
    <t>KKBK0007856</t>
  </si>
  <si>
    <t>KKBK0007857</t>
  </si>
  <si>
    <t>KKBK0007858</t>
  </si>
  <si>
    <t>KKBK0007859</t>
  </si>
  <si>
    <t>KKBK0007860</t>
  </si>
  <si>
    <t>KKBK0007861</t>
  </si>
  <si>
    <t>KKBK0007862</t>
  </si>
  <si>
    <t>KKBK0007863</t>
  </si>
  <si>
    <t>KKBK0007864</t>
  </si>
  <si>
    <t>KKBK0007865</t>
  </si>
  <si>
    <t>KKBK0007866</t>
  </si>
  <si>
    <t>KKBK0007867</t>
  </si>
  <si>
    <t>KKBK0007868</t>
  </si>
  <si>
    <t>KKBK0007869</t>
  </si>
  <si>
    <t>KKBK0007870</t>
  </si>
  <si>
    <t>KKBK0007871</t>
  </si>
  <si>
    <t>KKBK0007872</t>
  </si>
  <si>
    <t>KKBK0007873</t>
  </si>
  <si>
    <t>KKBK0007874</t>
  </si>
  <si>
    <t>KKBK0007875</t>
  </si>
  <si>
    <t>KKBK0007876</t>
  </si>
  <si>
    <t>KKBK0007877</t>
  </si>
  <si>
    <t>KKBK0007878</t>
  </si>
  <si>
    <t>KKBK0007879</t>
  </si>
  <si>
    <t>KKBK0007880</t>
  </si>
  <si>
    <t>KKBK0007881</t>
  </si>
  <si>
    <t>KKBK0007882</t>
  </si>
  <si>
    <t>KKBK0007883</t>
  </si>
  <si>
    <t>KKBK0007884</t>
  </si>
  <si>
    <t>KKBK0007885</t>
  </si>
  <si>
    <t>KKBK0007886</t>
  </si>
  <si>
    <t>KKBK0007887</t>
  </si>
  <si>
    <t>KKBK0007888</t>
  </si>
  <si>
    <t>KKBK0007889</t>
  </si>
  <si>
    <t>KKBK0007890</t>
  </si>
  <si>
    <t>KKBK0007891</t>
  </si>
  <si>
    <t>KKBK0007892</t>
  </si>
  <si>
    <t>KKBK0007893</t>
  </si>
  <si>
    <t>KKBK0008191</t>
  </si>
  <si>
    <t>KKBK0008222</t>
  </si>
  <si>
    <t>KKBK0008223</t>
  </si>
  <si>
    <t>KKBK0008224</t>
  </si>
  <si>
    <t>KKBK0008225</t>
  </si>
  <si>
    <t>KKBK0008228</t>
  </si>
  <si>
    <t>KKBK0008230</t>
  </si>
  <si>
    <t>KKBK0008231</t>
  </si>
  <si>
    <t>KKBK0008232</t>
  </si>
  <si>
    <t>KKBK0008233</t>
  </si>
  <si>
    <t>KKBK0008234</t>
  </si>
  <si>
    <t>KKBK0008235</t>
  </si>
  <si>
    <t>KKBK0008236</t>
  </si>
  <si>
    <t>KKBK0008238</t>
  </si>
  <si>
    <t>KKBK0008239</t>
  </si>
  <si>
    <t>KKBK0008240</t>
  </si>
  <si>
    <t>KKBK0008241</t>
  </si>
  <si>
    <t>KKBK0008242</t>
  </si>
  <si>
    <t>KKBK0008243</t>
  </si>
  <si>
    <t>KKBK0008244</t>
  </si>
  <si>
    <t>KKBK0008245</t>
  </si>
  <si>
    <t>KKBK0008246</t>
  </si>
  <si>
    <t>KKBK0008247</t>
  </si>
  <si>
    <t>KKBK0008248</t>
  </si>
  <si>
    <t>KKBK0008249</t>
  </si>
  <si>
    <t>KKBK0008250</t>
  </si>
  <si>
    <t>KKBK0008251</t>
  </si>
  <si>
    <t>KKBK0008252</t>
  </si>
  <si>
    <t>KKBK0008253</t>
  </si>
  <si>
    <t>KKBK0008254</t>
  </si>
  <si>
    <t>KKBK0008255</t>
  </si>
  <si>
    <t>KKBK0008256</t>
  </si>
  <si>
    <t>KKBK0008257</t>
  </si>
  <si>
    <t>KKBK0008258</t>
  </si>
  <si>
    <t>KKBK0008260</t>
  </si>
  <si>
    <t>KKBK0008261</t>
  </si>
  <si>
    <t>KKBK0008262</t>
  </si>
  <si>
    <t>KKBK0008263</t>
  </si>
  <si>
    <t>KKBK0008264</t>
  </si>
  <si>
    <t>KKBK0008265</t>
  </si>
  <si>
    <t>KKBK0008266</t>
  </si>
  <si>
    <t>KKBK0008267</t>
  </si>
  <si>
    <t>KKBK0008268</t>
  </si>
  <si>
    <t>KKBK0008269</t>
  </si>
  <si>
    <t>KKBK0008270</t>
  </si>
  <si>
    <t>KKBK0008271</t>
  </si>
  <si>
    <t>KKBK0008272</t>
  </si>
  <si>
    <t>KKBK0008273</t>
  </si>
  <si>
    <t>KKBK0008274</t>
  </si>
  <si>
    <t>KKBK0008275</t>
  </si>
  <si>
    <t>KKBK0008276</t>
  </si>
  <si>
    <t>KKBK0008277</t>
  </si>
  <si>
    <t>KKBK0008278</t>
  </si>
  <si>
    <t>KKBK0008280</t>
  </si>
  <si>
    <t>KKBK0008284</t>
  </si>
  <si>
    <t>KKBK0008285</t>
  </si>
  <si>
    <t>KKBK0008286</t>
  </si>
  <si>
    <t>KKBK0008287</t>
  </si>
  <si>
    <t>KKBK0008288</t>
  </si>
  <si>
    <t>KKBK0008289</t>
  </si>
  <si>
    <t>KKBK0008290</t>
  </si>
  <si>
    <t>KKBK0008292</t>
  </si>
  <si>
    <t>KKBK0008295</t>
  </si>
  <si>
    <t>KKBK0008296</t>
  </si>
  <si>
    <t>KKBK0008297</t>
  </si>
  <si>
    <t>KKBK0008298</t>
  </si>
  <si>
    <t>KKBK0008299</t>
  </si>
  <si>
    <t>KKBK0008300</t>
  </si>
  <si>
    <t>KKBK0008301</t>
  </si>
  <si>
    <t>KKBK0008302</t>
  </si>
  <si>
    <t>KKBK0008303</t>
  </si>
  <si>
    <t>KKBK0008304</t>
  </si>
  <si>
    <t>KKBK0008305</t>
  </si>
  <si>
    <t>KKBK0008306</t>
  </si>
  <si>
    <t>KKBK0008308</t>
  </si>
  <si>
    <t>KKBK0008309</t>
  </si>
  <si>
    <t>KKBK0008310</t>
  </si>
  <si>
    <t>KKBK0008351</t>
  </si>
  <si>
    <t>KKBK0008352</t>
  </si>
  <si>
    <t>KKBK0008353</t>
  </si>
  <si>
    <t>KKBK0008354</t>
  </si>
  <si>
    <t>KKBK0008355</t>
  </si>
  <si>
    <t>KKBK0008356</t>
  </si>
  <si>
    <t>KKBK0008357</t>
  </si>
  <si>
    <t>KKBK0008358</t>
  </si>
  <si>
    <t>KKBK0008359</t>
  </si>
  <si>
    <t>KKBK0008360</t>
  </si>
  <si>
    <t>KKBK0008361</t>
  </si>
  <si>
    <t>KKBK0008362</t>
  </si>
  <si>
    <t>KKBK0008363</t>
  </si>
  <si>
    <t>KKBK0008364</t>
  </si>
  <si>
    <t>KKBK0008365</t>
  </si>
  <si>
    <t>KKBK0008366</t>
  </si>
  <si>
    <t>KKBK0008367</t>
  </si>
  <si>
    <t>KKBK0008368</t>
  </si>
  <si>
    <t>KKBK0008369</t>
  </si>
  <si>
    <t>KKBK0008370</t>
  </si>
  <si>
    <t>KKBK0008371</t>
  </si>
  <si>
    <t>KKBK0008372</t>
  </si>
  <si>
    <t>KKBK0008373</t>
  </si>
  <si>
    <t>KKBK0008374</t>
  </si>
  <si>
    <t>KKBK0008376</t>
  </si>
  <si>
    <t>KKBK0008377</t>
  </si>
  <si>
    <t>KKBK0008378</t>
  </si>
  <si>
    <t>KKBK0008379</t>
  </si>
  <si>
    <t>KKBK0008380</t>
  </si>
  <si>
    <t>KKBK0008381</t>
  </si>
  <si>
    <t>KKBK0008769</t>
  </si>
  <si>
    <t>KKBK0008770</t>
  </si>
  <si>
    <t>KKBK0008771</t>
  </si>
  <si>
    <t>KKBK0008772</t>
  </si>
  <si>
    <t>KKBK0008773</t>
  </si>
  <si>
    <t>KKBK0008774</t>
  </si>
  <si>
    <t>KKBK0008775</t>
  </si>
  <si>
    <t>KKBK0008776</t>
  </si>
  <si>
    <t>KKBK0008777</t>
  </si>
  <si>
    <t>KKBK0008783</t>
  </si>
  <si>
    <t>KKBK0008786</t>
  </si>
  <si>
    <t>KKBK0008790</t>
  </si>
  <si>
    <t>KKBK0009291</t>
  </si>
  <si>
    <t>KKBK0009292</t>
  </si>
  <si>
    <t>KKBK0009293</t>
  </si>
  <si>
    <t>KKBK0009296</t>
  </si>
  <si>
    <t>KKBK0009300</t>
  </si>
  <si>
    <t>KKBK0009301</t>
  </si>
  <si>
    <t>KKBK0009302</t>
  </si>
  <si>
    <t>KKBK0009303</t>
  </si>
  <si>
    <t>KKBK0009304</t>
  </si>
  <si>
    <t>KKBK0009306</t>
  </si>
  <si>
    <t>KKBK0009308</t>
  </si>
  <si>
    <t>KKBK0009309</t>
  </si>
  <si>
    <t>KKBK0KCUB01</t>
  </si>
  <si>
    <t>KKBK0KCUB02</t>
  </si>
  <si>
    <t>BCBM0000088</t>
  </si>
  <si>
    <t>FDRL0002277</t>
  </si>
  <si>
    <t>FDRL0SME002</t>
  </si>
  <si>
    <t>JAKA0AALLAH</t>
  </si>
  <si>
    <t>JAKA0CHECKI</t>
  </si>
  <si>
    <t>JAKA0HOSPUR</t>
  </si>
  <si>
    <t>JAKA0JINDHR</t>
  </si>
  <si>
    <t>JAKA0KHIRAM</t>
  </si>
  <si>
    <t>JAKA0OTLIGA</t>
  </si>
  <si>
    <t>KCCB0AND052</t>
  </si>
  <si>
    <t>KCCB0JOD051</t>
  </si>
  <si>
    <t>KJSB0000214</t>
  </si>
  <si>
    <t>KJSB0000215</t>
  </si>
  <si>
    <t>LAVB0000135</t>
  </si>
  <si>
    <t>LAVB0000136</t>
  </si>
  <si>
    <t>LAVB0000145</t>
  </si>
  <si>
    <t>LAVB0000290</t>
  </si>
  <si>
    <t>LAVB0000346</t>
  </si>
  <si>
    <t>LAVB0000497</t>
  </si>
  <si>
    <t>LAVB0000562</t>
  </si>
  <si>
    <t>LAVB0000563</t>
  </si>
  <si>
    <t>LAVB0000615</t>
  </si>
  <si>
    <t>LAVB0000874</t>
  </si>
  <si>
    <t>CLBL0000043</t>
  </si>
  <si>
    <t>CLBL0000044</t>
  </si>
  <si>
    <t>CLBL0000045</t>
  </si>
  <si>
    <t>JSBP0000056</t>
  </si>
  <si>
    <t>JSBP0000057</t>
  </si>
  <si>
    <t>KVGB0001013</t>
  </si>
  <si>
    <t>KVGB0004028</t>
  </si>
  <si>
    <t>KVGB0004307</t>
  </si>
  <si>
    <t>KVGB0007415</t>
  </si>
  <si>
    <t>KVGB0008110</t>
  </si>
  <si>
    <t>KVGB0009456</t>
  </si>
  <si>
    <t>APGB0001112</t>
  </si>
  <si>
    <t>APGB0002192</t>
  </si>
  <si>
    <t>APGB0002193</t>
  </si>
  <si>
    <t>APGB0003189</t>
  </si>
  <si>
    <t>APGB0004132</t>
  </si>
  <si>
    <t>KLGB0040704</t>
  </si>
  <si>
    <t>KLGB0040705</t>
  </si>
  <si>
    <t>KLGB0040706</t>
  </si>
  <si>
    <t>BDBL0001027</t>
  </si>
  <si>
    <t>BDBL0001304</t>
  </si>
  <si>
    <t>BDBL0001500</t>
  </si>
  <si>
    <t>BDBL0001561</t>
  </si>
  <si>
    <t>BDBL0001562</t>
  </si>
  <si>
    <t>BDBL0001573</t>
  </si>
  <si>
    <t>BDBL0001582</t>
  </si>
  <si>
    <t>BDBL0001583</t>
  </si>
  <si>
    <t>BDBL0001607</t>
  </si>
  <si>
    <t>BDBL0001608</t>
  </si>
  <si>
    <t>BDBL0001610</t>
  </si>
  <si>
    <t>BDBL0001619</t>
  </si>
  <si>
    <t>BDBL0001626</t>
  </si>
  <si>
    <t>BDBL0001634</t>
  </si>
  <si>
    <t>IDFB0020102</t>
  </si>
  <si>
    <t>IDFB0040102</t>
  </si>
  <si>
    <t>IDFB0040103</t>
  </si>
  <si>
    <t>IDFB0041107</t>
  </si>
  <si>
    <t>IDFB0041171</t>
  </si>
  <si>
    <t>IDFB0041181</t>
  </si>
  <si>
    <t>IDFB0041221</t>
  </si>
  <si>
    <t>IDFB0041222</t>
  </si>
  <si>
    <t>IDFB0041241</t>
  </si>
  <si>
    <t>IDFB0041261</t>
  </si>
  <si>
    <t>IDFB0041322</t>
  </si>
  <si>
    <t>IDFB0041324</t>
  </si>
  <si>
    <t>IDFB0041325</t>
  </si>
  <si>
    <t>KOEX0000001</t>
  </si>
  <si>
    <t>NKGS0000108</t>
  </si>
  <si>
    <t>PMCB0000211</t>
  </si>
  <si>
    <t>PMCB0000214</t>
  </si>
  <si>
    <t>PSIB0021409</t>
  </si>
  <si>
    <t>PSIB0021510</t>
  </si>
  <si>
    <t>PSIB0021511</t>
  </si>
  <si>
    <t>PSIB0021512</t>
  </si>
  <si>
    <t>PUNB0598200</t>
  </si>
  <si>
    <t>PUNB0735100</t>
  </si>
  <si>
    <t>PUNB0736000</t>
  </si>
  <si>
    <t>PUNB0790900</t>
  </si>
  <si>
    <t>PUNB0806000</t>
  </si>
  <si>
    <t>PUNB0850800</t>
  </si>
  <si>
    <t>PUNB0873700</t>
  </si>
  <si>
    <t>PUNB0873900</t>
  </si>
  <si>
    <t>PUNB0874900</t>
  </si>
  <si>
    <t>PUNB0876000</t>
  </si>
  <si>
    <t>PUNB0876700</t>
  </si>
  <si>
    <t>PUNB0878100</t>
  </si>
  <si>
    <t>PUNB0878200</t>
  </si>
  <si>
    <t>PUNB0878300</t>
  </si>
  <si>
    <t>PUNB0878600</t>
  </si>
  <si>
    <t>PUNB0878800</t>
  </si>
  <si>
    <t>PUNB0878900</t>
  </si>
  <si>
    <t>PUNB0879200</t>
  </si>
  <si>
    <t>PUNB0879400</t>
  </si>
  <si>
    <t>PUNB0879600</t>
  </si>
  <si>
    <t>PUNB0880300</t>
  </si>
  <si>
    <t>PUNB0880900</t>
  </si>
  <si>
    <t>PUNB0881000</t>
  </si>
  <si>
    <t>PUNB0881800</t>
  </si>
  <si>
    <t>PUNB0882100</t>
  </si>
  <si>
    <t>PUNB0883600</t>
  </si>
  <si>
    <t>SIBL0000922</t>
  </si>
  <si>
    <t>SIBL0000926</t>
  </si>
  <si>
    <t>SIBL0000930</t>
  </si>
  <si>
    <t>SIBL0000931</t>
  </si>
  <si>
    <t>SBIN0014231</t>
  </si>
  <si>
    <t>SBIN0015234</t>
  </si>
  <si>
    <t>SBIN0015325</t>
  </si>
  <si>
    <t>SBIN0017272</t>
  </si>
  <si>
    <t>SBIN0017278</t>
  </si>
  <si>
    <t>SBIN0017336</t>
  </si>
  <si>
    <t>SBIN0017689</t>
  </si>
  <si>
    <t>SBIN0017695</t>
  </si>
  <si>
    <t>SBIN0017718</t>
  </si>
  <si>
    <t>SBIN0017724</t>
  </si>
  <si>
    <t>SBIN0017834</t>
  </si>
  <si>
    <t>SBIN0018098</t>
  </si>
  <si>
    <t>SBIN0018119</t>
  </si>
  <si>
    <t>SBIN0018175</t>
  </si>
  <si>
    <t>SBIN0018208</t>
  </si>
  <si>
    <t>SBIN0018220</t>
  </si>
  <si>
    <t>SBIN0018246</t>
  </si>
  <si>
    <t>SBIN0018259</t>
  </si>
  <si>
    <t>SBIN0018260</t>
  </si>
  <si>
    <t>SBIN0018261</t>
  </si>
  <si>
    <t>SBIN0018262</t>
  </si>
  <si>
    <t>SBIN0018307</t>
  </si>
  <si>
    <t>SBIN0018328</t>
  </si>
  <si>
    <t>SBIN0018332</t>
  </si>
  <si>
    <t>SBIN0018341</t>
  </si>
  <si>
    <t>SBIN0018351</t>
  </si>
  <si>
    <t>SBIN0018367</t>
  </si>
  <si>
    <t>SBIN0018376</t>
  </si>
  <si>
    <t>SBIN0018378</t>
  </si>
  <si>
    <t>SBIN0018392</t>
  </si>
  <si>
    <t>SBIN0018398</t>
  </si>
  <si>
    <t>SBIN0018399</t>
  </si>
  <si>
    <t>SBIN0018407</t>
  </si>
  <si>
    <t>SBIN0018411</t>
  </si>
  <si>
    <t>SBIN0018412</t>
  </si>
  <si>
    <t>SBIN0018413</t>
  </si>
  <si>
    <t>SBIN0018414</t>
  </si>
  <si>
    <t>SBIN0018415</t>
  </si>
  <si>
    <t>SBIN0018416</t>
  </si>
  <si>
    <t>SBIN0018417</t>
  </si>
  <si>
    <t>SBIN0018420</t>
  </si>
  <si>
    <t>SBIN0018442</t>
  </si>
  <si>
    <t>SBIN0018443</t>
  </si>
  <si>
    <t>SBIN0018450</t>
  </si>
  <si>
    <t>SBIN0018463</t>
  </si>
  <si>
    <t>SBIN0018467</t>
  </si>
  <si>
    <t>SBIN0018468</t>
  </si>
  <si>
    <t>SBIN0018472</t>
  </si>
  <si>
    <t>SBIN0018475</t>
  </si>
  <si>
    <t>SBIN0018479</t>
  </si>
  <si>
    <t>SBIN0018488</t>
  </si>
  <si>
    <t>SBIN0018496</t>
  </si>
  <si>
    <t>SBIN0018510</t>
  </si>
  <si>
    <t>SBIN0018516</t>
  </si>
  <si>
    <t>SBIN0018517</t>
  </si>
  <si>
    <t>SBIN0018518</t>
  </si>
  <si>
    <t>SBIN0018521</t>
  </si>
  <si>
    <t>SBIN0018522</t>
  </si>
  <si>
    <t>SBIN0018523</t>
  </si>
  <si>
    <t>SBIN0018531</t>
  </si>
  <si>
    <t>SBIN0018535</t>
  </si>
  <si>
    <t>SBIN0018547</t>
  </si>
  <si>
    <t>SBIN0018549</t>
  </si>
  <si>
    <t>SBIN0018550</t>
  </si>
  <si>
    <t>SBIN0018558</t>
  </si>
  <si>
    <t>SBIN0018562</t>
  </si>
  <si>
    <t>SBIN0018576</t>
  </si>
  <si>
    <t>SBIN0018577</t>
  </si>
  <si>
    <t>SBIN0018585</t>
  </si>
  <si>
    <t>SBIN0018589</t>
  </si>
  <si>
    <t>SBIN0018593</t>
  </si>
  <si>
    <t>SBIN0018603</t>
  </si>
  <si>
    <t>SBIN0018615</t>
  </si>
  <si>
    <t>SBIN0018621</t>
  </si>
  <si>
    <t>SBIN0018626</t>
  </si>
  <si>
    <t>SBIN0018627</t>
  </si>
  <si>
    <t>SBIN0018636</t>
  </si>
  <si>
    <t>SBIN0018637</t>
  </si>
  <si>
    <t>SBIN0019017</t>
  </si>
  <si>
    <t>SBIN0019018</t>
  </si>
  <si>
    <t>SBIN0019021</t>
  </si>
  <si>
    <t>SBIN0019022</t>
  </si>
  <si>
    <t>SBIN0019023</t>
  </si>
  <si>
    <t>SBIN0019029</t>
  </si>
  <si>
    <t>SBIN0019030</t>
  </si>
  <si>
    <t>SBIN0019031</t>
  </si>
  <si>
    <t>SBIN0019032</t>
  </si>
  <si>
    <t>SBIN0019033</t>
  </si>
  <si>
    <t>SBIN0019038</t>
  </si>
  <si>
    <t>SBIN0019039</t>
  </si>
  <si>
    <t>SBIN0019045</t>
  </si>
  <si>
    <t>SBIN0019046</t>
  </si>
  <si>
    <t>SBIN0019047</t>
  </si>
  <si>
    <t>SBIN0019048</t>
  </si>
  <si>
    <t>SBIN0019049</t>
  </si>
  <si>
    <t>SBIN0019052</t>
  </si>
  <si>
    <t>SBIN0019053</t>
  </si>
  <si>
    <t>SBIN0019058</t>
  </si>
  <si>
    <t>SBIN0019059</t>
  </si>
  <si>
    <t>SBIN0019061</t>
  </si>
  <si>
    <t>SBIN0019062</t>
  </si>
  <si>
    <t>SBIN0019063</t>
  </si>
  <si>
    <t>SBIN0019068</t>
  </si>
  <si>
    <t>SBIN0019069</t>
  </si>
  <si>
    <t>SBIN0019077</t>
  </si>
  <si>
    <t>SBIN0019078</t>
  </si>
  <si>
    <t>SBIN0019081</t>
  </si>
  <si>
    <t>SBIN0019089</t>
  </si>
  <si>
    <t>SBIN0019091</t>
  </si>
  <si>
    <t>SBIN0019094</t>
  </si>
  <si>
    <t>SBIN0019095</t>
  </si>
  <si>
    <t>SBIN0019100</t>
  </si>
  <si>
    <t>SBIN0019120</t>
  </si>
  <si>
    <t>SBIN0019121</t>
  </si>
  <si>
    <t>SYNB0000376</t>
  </si>
  <si>
    <t>SYNB0000642</t>
  </si>
  <si>
    <t>SYNB0003565</t>
  </si>
  <si>
    <t>SYNB0004115</t>
  </si>
  <si>
    <t>SYNB0004804</t>
  </si>
  <si>
    <t>SYNB0004806</t>
  </si>
  <si>
    <t>SYNB0006279</t>
  </si>
  <si>
    <t>SYNB0006377</t>
  </si>
  <si>
    <t>SYNB0006405</t>
  </si>
  <si>
    <t>SYNB0006469</t>
  </si>
  <si>
    <t>SYNB0007260</t>
  </si>
  <si>
    <t>SYNB0007269</t>
  </si>
  <si>
    <t>SYNB0007724</t>
  </si>
  <si>
    <t>SYNB0007736</t>
  </si>
  <si>
    <t>SYNB0007817</t>
  </si>
  <si>
    <t>SYNB0007876</t>
  </si>
  <si>
    <t>SYNB0007886</t>
  </si>
  <si>
    <t>SYNB0007890</t>
  </si>
  <si>
    <t>SYNB0007898</t>
  </si>
  <si>
    <t>SYNB0008122</t>
  </si>
  <si>
    <t>SYNB0008344</t>
  </si>
  <si>
    <t>SYNB0008980</t>
  </si>
  <si>
    <t>SYNB0009290</t>
  </si>
  <si>
    <t>SYNB0009432</t>
  </si>
  <si>
    <t>SYNB0009444</t>
  </si>
  <si>
    <t>SYNB0009449</t>
  </si>
  <si>
    <t>SYNB0009452</t>
  </si>
  <si>
    <t>SYNB0009675</t>
  </si>
  <si>
    <t>SYNB0009676</t>
  </si>
  <si>
    <t>SYNB0009682</t>
  </si>
  <si>
    <t>SYNB0009935</t>
  </si>
  <si>
    <t>SYNB0009946</t>
  </si>
  <si>
    <t>TMBL0000455</t>
  </si>
  <si>
    <t>TMBL0000456</t>
  </si>
  <si>
    <t>TMBL0000457</t>
  </si>
  <si>
    <t>TMBL0000458</t>
  </si>
  <si>
    <t>TMBL0000459</t>
  </si>
  <si>
    <t>MSNU0000046</t>
  </si>
  <si>
    <t>NTBL0HAL124</t>
  </si>
  <si>
    <t>RATN0000188</t>
  </si>
  <si>
    <t>RATN0000189</t>
  </si>
  <si>
    <t>RATN0000190</t>
  </si>
  <si>
    <t>SRCB0BCB010</t>
  </si>
  <si>
    <t>SRCB0BCB011</t>
  </si>
  <si>
    <t>SRCB0CNS001</t>
  </si>
  <si>
    <t>SRCB0JCB002</t>
  </si>
  <si>
    <t>SRCB0JCB003</t>
  </si>
  <si>
    <t>SRCB0JCB004</t>
  </si>
  <si>
    <t>SRCB0JCB005</t>
  </si>
  <si>
    <t>SRCB0JCB006</t>
  </si>
  <si>
    <t>SRCB0JCB007</t>
  </si>
  <si>
    <t>SRCB0JCB008</t>
  </si>
  <si>
    <t>SVCB0002004</t>
  </si>
  <si>
    <t>SVCB0002005</t>
  </si>
  <si>
    <t>SVCB0007017</t>
  </si>
  <si>
    <t>SVCB0007018</t>
  </si>
  <si>
    <t>SVCB0008019</t>
  </si>
  <si>
    <t>SVCB0016023</t>
  </si>
  <si>
    <t>WBSC0HCCB14</t>
  </si>
  <si>
    <t>UCBA0002686</t>
  </si>
  <si>
    <t>UCBA0003208</t>
  </si>
  <si>
    <t>UCBA0003262</t>
  </si>
  <si>
    <t>UCBA0003267</t>
  </si>
  <si>
    <t>UCBA0003273</t>
  </si>
  <si>
    <t>UCBA0003278</t>
  </si>
  <si>
    <t>UCBA0003284</t>
  </si>
  <si>
    <t>UCBA0003285</t>
  </si>
  <si>
    <t>UCBA0003286</t>
  </si>
  <si>
    <t>UCBA0003288</t>
  </si>
  <si>
    <t>UCBA0003289</t>
  </si>
  <si>
    <t>UCBA0003291</t>
  </si>
  <si>
    <t>UCBA0003292</t>
  </si>
  <si>
    <t>UCBA0003293</t>
  </si>
  <si>
    <t>UCBA0003295</t>
  </si>
  <si>
    <t>UCBA0003297</t>
  </si>
  <si>
    <t>UCBA0003298</t>
  </si>
  <si>
    <t>UCBA0003300</t>
  </si>
  <si>
    <t>UCBA0003301</t>
  </si>
  <si>
    <t>UCBA0003302</t>
  </si>
  <si>
    <t>UCBA0003304</t>
  </si>
  <si>
    <t>UCBA0003306</t>
  </si>
  <si>
    <t>UCBA0003307</t>
  </si>
  <si>
    <t>UCBA0003308</t>
  </si>
  <si>
    <t>UCBA0003312</t>
  </si>
  <si>
    <t>UBIN0575372</t>
  </si>
  <si>
    <t>UBIN0575861</t>
  </si>
  <si>
    <t>UBIN0575984</t>
  </si>
  <si>
    <t>UBIN0575992</t>
  </si>
  <si>
    <t>UBIN0576051</t>
  </si>
  <si>
    <t>UBIN0576069</t>
  </si>
  <si>
    <t>UBIN0576107</t>
  </si>
  <si>
    <t>UBIN0576158</t>
  </si>
  <si>
    <t>UBIN0576166</t>
  </si>
  <si>
    <t>UBIN0576174</t>
  </si>
  <si>
    <t>UBIN0576239</t>
  </si>
  <si>
    <t>UBIN0576247</t>
  </si>
  <si>
    <t>UBIN0576255</t>
  </si>
  <si>
    <t>UBIN0576271</t>
  </si>
  <si>
    <t>UBIN0576280</t>
  </si>
  <si>
    <t>UBIN0576298</t>
  </si>
  <si>
    <t>UTBI0KNUP22</t>
  </si>
  <si>
    <t>VIJB0001565</t>
  </si>
  <si>
    <t>VIJB0001567</t>
  </si>
  <si>
    <t>VIJB0001569</t>
  </si>
  <si>
    <t>VIJB0003127</t>
  </si>
  <si>
    <t>VIJB0004168</t>
  </si>
  <si>
    <t>VIJB0004179</t>
  </si>
  <si>
    <t>VIJB0004182</t>
  </si>
  <si>
    <t>VIJB0005147</t>
  </si>
  <si>
    <t>VIJB0006078</t>
  </si>
  <si>
    <t>VIJB0006542</t>
  </si>
  <si>
    <t>VIJB0006909</t>
  </si>
  <si>
    <t>VIJB0007057</t>
  </si>
  <si>
    <t>VIJB0007058</t>
  </si>
  <si>
    <t>VIJB0007676</t>
  </si>
  <si>
    <t>VIJB0007677</t>
  </si>
  <si>
    <t>VIJB0007678</t>
  </si>
  <si>
    <t>VIJB0007679</t>
  </si>
  <si>
    <t>VIJB0008023</t>
  </si>
  <si>
    <t>VIJB0009008</t>
  </si>
  <si>
    <t>YESB0000644</t>
  </si>
  <si>
    <t>YESB0000677</t>
  </si>
  <si>
    <t>YESB0000692</t>
  </si>
  <si>
    <t>YESB0000693</t>
  </si>
  <si>
    <t>YESB0000694</t>
  </si>
  <si>
    <t>YESB0000697</t>
  </si>
  <si>
    <t>YESB0000700</t>
  </si>
  <si>
    <t>YESB0000701</t>
  </si>
  <si>
    <t>YESB0000703</t>
  </si>
  <si>
    <t>YESB0000704</t>
  </si>
  <si>
    <t>YESB0000705</t>
  </si>
  <si>
    <t>YESB0000707</t>
  </si>
  <si>
    <t>YESB0000708</t>
  </si>
  <si>
    <t>YESB0000710</t>
  </si>
  <si>
    <t>YESB0000711</t>
  </si>
  <si>
    <t>YESB0000712</t>
  </si>
  <si>
    <t>YESB0000713</t>
  </si>
  <si>
    <t>YESB0000714</t>
  </si>
  <si>
    <t>YESB0000715</t>
  </si>
  <si>
    <t>YESB0000716</t>
  </si>
  <si>
    <t>YESB0000717</t>
  </si>
  <si>
    <t>YESB0000718</t>
  </si>
  <si>
    <t>YESB0000719</t>
  </si>
  <si>
    <t>YESB0000720</t>
  </si>
  <si>
    <t>YESB0000721</t>
  </si>
  <si>
    <t>YESB0000723</t>
  </si>
  <si>
    <t>YESB0000724</t>
  </si>
  <si>
    <t>YESB0000725</t>
  </si>
  <si>
    <t>YESB0000726</t>
  </si>
  <si>
    <t>YESB0000728</t>
  </si>
  <si>
    <t>YESB0000729</t>
  </si>
  <si>
    <t>YESB0000731</t>
  </si>
  <si>
    <t>YESB0000733</t>
  </si>
  <si>
    <t>YESB0000740</t>
  </si>
  <si>
    <t>YESB0KNB015</t>
  </si>
  <si>
    <t>YESB0KUCB01</t>
  </si>
  <si>
    <t>YESB0MCA050</t>
  </si>
  <si>
    <t>YESB0MUDC01</t>
  </si>
  <si>
    <t>YESB0UMIB06</t>
  </si>
  <si>
    <t>YESB0VMUB07</t>
  </si>
  <si>
    <t>YESB0WANA05</t>
  </si>
  <si>
    <t>APBL0000002</t>
  </si>
  <si>
    <t>APBL0000003</t>
  </si>
  <si>
    <t>APBL0000004</t>
  </si>
  <si>
    <t>APBL0000005</t>
  </si>
  <si>
    <t>APBL0006052</t>
  </si>
  <si>
    <t>APBL0007036</t>
  </si>
  <si>
    <t>GSCB0UHARIJ</t>
  </si>
  <si>
    <t>GSCB0URANDH</t>
  </si>
  <si>
    <t>GSCB0USGUNJ</t>
  </si>
  <si>
    <t>GSCB0UUNION</t>
  </si>
  <si>
    <t>RSCB0017012</t>
  </si>
  <si>
    <t>RSCB0017013</t>
  </si>
  <si>
    <t>RSCB0037009</t>
  </si>
  <si>
    <t>SUTB0248018</t>
  </si>
  <si>
    <t>SUTB0248019</t>
  </si>
  <si>
    <t>SUTB0248020</t>
  </si>
  <si>
    <t>PRTH0011370</t>
  </si>
  <si>
    <t>PRTH0013368</t>
  </si>
  <si>
    <t>PRTH0014376</t>
  </si>
  <si>
    <t>PRTH0016362</t>
  </si>
  <si>
    <t>PRTH0016363</t>
  </si>
  <si>
    <t>PRTH0016364</t>
  </si>
  <si>
    <t>PRTH0016365</t>
  </si>
  <si>
    <t>PRTH0016366</t>
  </si>
  <si>
    <t>PRTH0016377</t>
  </si>
  <si>
    <t>PRTH0016380</t>
  </si>
  <si>
    <t>PRTH0016381</t>
  </si>
  <si>
    <t>PRTH0022371</t>
  </si>
  <si>
    <t>PRTH0022372</t>
  </si>
  <si>
    <t>PRTH0022375</t>
  </si>
  <si>
    <t>PRTH0035373</t>
  </si>
  <si>
    <t>PRTH0035374</t>
  </si>
  <si>
    <t>PRTH0035378</t>
  </si>
  <si>
    <t>PRTH0035379</t>
  </si>
  <si>
    <t>CRUB0000040</t>
  </si>
  <si>
    <t>HCBL0000117</t>
  </si>
  <si>
    <t>PKGB0010997</t>
  </si>
  <si>
    <t>SUNB0000001</t>
  </si>
  <si>
    <t>PUCB0000001</t>
  </si>
  <si>
    <t>PUCB0000002</t>
  </si>
  <si>
    <t>PUCB0000003</t>
  </si>
  <si>
    <t>PUCB0000004</t>
  </si>
  <si>
    <t>PUCB0000005</t>
  </si>
  <si>
    <t>PUCB0000006</t>
  </si>
  <si>
    <t>PUCB0000007</t>
  </si>
  <si>
    <t>PUCB0000008</t>
  </si>
  <si>
    <t>PUCB0000009</t>
  </si>
  <si>
    <t>PUCB0000010</t>
  </si>
  <si>
    <t>PUCB0000011</t>
  </si>
  <si>
    <t>PUCB0000012</t>
  </si>
  <si>
    <t>PUCB0000013</t>
  </si>
  <si>
    <t>PUCB0000014</t>
  </si>
  <si>
    <t>PUCB0000015</t>
  </si>
  <si>
    <t>PUCB0000016</t>
  </si>
  <si>
    <t>PUCB0000017</t>
  </si>
  <si>
    <t>PUCB0000018</t>
  </si>
  <si>
    <t>PUCB0000019</t>
  </si>
  <si>
    <t>KOEX</t>
  </si>
  <si>
    <t>PUCB</t>
  </si>
  <si>
    <t>KEB Hana Bank</t>
  </si>
  <si>
    <t>RBL Bank Limited</t>
  </si>
  <si>
    <t>TN case</t>
  </si>
  <si>
    <t>normal case</t>
  </si>
  <si>
    <t>Name of the Collector</t>
  </si>
  <si>
    <t>TCS</t>
  </si>
  <si>
    <t>SBLS</t>
  </si>
  <si>
    <t>SMCB</t>
  </si>
  <si>
    <t>ALLA0213410</t>
  </si>
  <si>
    <t>ALLA0213429</t>
  </si>
  <si>
    <t>ALLA0213449</t>
  </si>
  <si>
    <t>ALLA0213450</t>
  </si>
  <si>
    <t>ALLA0213453</t>
  </si>
  <si>
    <t>ALLA0213455</t>
  </si>
  <si>
    <t>ALLA0213456</t>
  </si>
  <si>
    <t>ALLA0213457</t>
  </si>
  <si>
    <t>ALLA0213458</t>
  </si>
  <si>
    <t>ALLA0213460</t>
  </si>
  <si>
    <t>ALLA0213462</t>
  </si>
  <si>
    <t>ALLA0213463</t>
  </si>
  <si>
    <t>ALLA0213464</t>
  </si>
  <si>
    <t>ALLA0213465</t>
  </si>
  <si>
    <t>ALLA0213466</t>
  </si>
  <si>
    <t>ALLA0213467</t>
  </si>
  <si>
    <t>ALLA0213468</t>
  </si>
  <si>
    <t>ALLA0213469</t>
  </si>
  <si>
    <t>ALLA0213475</t>
  </si>
  <si>
    <t>ALLA0213476</t>
  </si>
  <si>
    <t>ALLA0213477</t>
  </si>
  <si>
    <t>ANDB0002815</t>
  </si>
  <si>
    <t>ANDB0002833</t>
  </si>
  <si>
    <t>ANDB0002839</t>
  </si>
  <si>
    <t>ANDB0002842</t>
  </si>
  <si>
    <t>ANDB0002904</t>
  </si>
  <si>
    <t>ANDB0002911</t>
  </si>
  <si>
    <t>ANDB0002923</t>
  </si>
  <si>
    <t>ANDB0002935</t>
  </si>
  <si>
    <t>ANDB0002942</t>
  </si>
  <si>
    <t>ANDB0002950</t>
  </si>
  <si>
    <t>ANDB0002957</t>
  </si>
  <si>
    <t>ANDB0002966</t>
  </si>
  <si>
    <t>ANDB0002969</t>
  </si>
  <si>
    <t>ANDB0002971</t>
  </si>
  <si>
    <t>ANDB0002985</t>
  </si>
  <si>
    <t>ANDB0002986</t>
  </si>
  <si>
    <t>ANDB0002995</t>
  </si>
  <si>
    <t>ANDB0002998</t>
  </si>
  <si>
    <t>ANDB0003000</t>
  </si>
  <si>
    <t>ANDB0003003</t>
  </si>
  <si>
    <t>ANDB0003005</t>
  </si>
  <si>
    <t>ANDB0003009</t>
  </si>
  <si>
    <t>ANDB0003010</t>
  </si>
  <si>
    <t>ANDB0003011</t>
  </si>
  <si>
    <t>ANDB0003012</t>
  </si>
  <si>
    <t>ANDB0003015</t>
  </si>
  <si>
    <t>ANDB0003018</t>
  </si>
  <si>
    <t>ANDB0003023</t>
  </si>
  <si>
    <t>ANDB0003024</t>
  </si>
  <si>
    <t>ANDB0003025</t>
  </si>
  <si>
    <t>ANDB0003028</t>
  </si>
  <si>
    <t>ANDB0003029</t>
  </si>
  <si>
    <t>ANDB0003030</t>
  </si>
  <si>
    <t>ANDB0003031</t>
  </si>
  <si>
    <t>UTIB0002987</t>
  </si>
  <si>
    <t>UTIB0002988</t>
  </si>
  <si>
    <t>UTIB0002989</t>
  </si>
  <si>
    <t>UTIB0002995</t>
  </si>
  <si>
    <t>UTIB0003002</t>
  </si>
  <si>
    <t>UTIB0003003</t>
  </si>
  <si>
    <t>UTIB0003006</t>
  </si>
  <si>
    <t>UTIB0003007</t>
  </si>
  <si>
    <t>UTIB0003031</t>
  </si>
  <si>
    <t>UTIB0003037</t>
  </si>
  <si>
    <t>UTIB0003038</t>
  </si>
  <si>
    <t>UTIB0003042</t>
  </si>
  <si>
    <t>UTIB0003043</t>
  </si>
  <si>
    <t>UTIB0003046</t>
  </si>
  <si>
    <t>UTIB0003047</t>
  </si>
  <si>
    <t>UTIB0003048</t>
  </si>
  <si>
    <t>UTIB0003049</t>
  </si>
  <si>
    <t>UTIB0003050</t>
  </si>
  <si>
    <t>UTIB0003051</t>
  </si>
  <si>
    <t>UTIB0003052</t>
  </si>
  <si>
    <t>UTIB0003053</t>
  </si>
  <si>
    <t>UTIB0003054</t>
  </si>
  <si>
    <t>UTIB0003055</t>
  </si>
  <si>
    <t>UTIB0003057</t>
  </si>
  <si>
    <t>UTIB0003058</t>
  </si>
  <si>
    <t>UTIB0003059</t>
  </si>
  <si>
    <t>UTIB0003060</t>
  </si>
  <si>
    <t>UTIB0003061</t>
  </si>
  <si>
    <t>UTIB0003062</t>
  </si>
  <si>
    <t>UTIB0003063</t>
  </si>
  <si>
    <t>UTIB0003064</t>
  </si>
  <si>
    <t>UTIB0003065</t>
  </si>
  <si>
    <t>UTIB0003066</t>
  </si>
  <si>
    <t>UTIB0003067</t>
  </si>
  <si>
    <t>UTIB0003068</t>
  </si>
  <si>
    <t>UTIB0003069</t>
  </si>
  <si>
    <t>UTIB0003070</t>
  </si>
  <si>
    <t>UTIB0003071</t>
  </si>
  <si>
    <t>UTIB0003072</t>
  </si>
  <si>
    <t>UTIB0003073</t>
  </si>
  <si>
    <t>UTIB0003074</t>
  </si>
  <si>
    <t>UTIB0003075</t>
  </si>
  <si>
    <t>UTIB0003076</t>
  </si>
  <si>
    <t>UTIB0003077</t>
  </si>
  <si>
    <t>UTIB0003078</t>
  </si>
  <si>
    <t>UTIB0003079</t>
  </si>
  <si>
    <t>UTIB0003080</t>
  </si>
  <si>
    <t>UTIB0003081</t>
  </si>
  <si>
    <t>UTIB0003082</t>
  </si>
  <si>
    <t>UTIB0003083</t>
  </si>
  <si>
    <t>UTIB0003084</t>
  </si>
  <si>
    <t>UTIB0003085</t>
  </si>
  <si>
    <t>UTIB0003086</t>
  </si>
  <si>
    <t>UTIB0003087</t>
  </si>
  <si>
    <t>UTIB0003088</t>
  </si>
  <si>
    <t>UTIB0003089</t>
  </si>
  <si>
    <t>UTIB0003090</t>
  </si>
  <si>
    <t>UTIB0003091</t>
  </si>
  <si>
    <t>UTIB0003092</t>
  </si>
  <si>
    <t>UTIB0003093</t>
  </si>
  <si>
    <t>UTIB0003094</t>
  </si>
  <si>
    <t>UTIB0003095</t>
  </si>
  <si>
    <t>UTIB0003096</t>
  </si>
  <si>
    <t>UTIB0003097</t>
  </si>
  <si>
    <t>UTIB0003098</t>
  </si>
  <si>
    <t>UTIB0003099</t>
  </si>
  <si>
    <t>UTIB0003100</t>
  </si>
  <si>
    <t>UTIB0003101</t>
  </si>
  <si>
    <t>UTIB0003102</t>
  </si>
  <si>
    <t>UTIB0003103</t>
  </si>
  <si>
    <t>UTIB0003104</t>
  </si>
  <si>
    <t>UTIB0003105</t>
  </si>
  <si>
    <t>UTIB0003106</t>
  </si>
  <si>
    <t>UTIB0003107</t>
  </si>
  <si>
    <t>UTIB0003108</t>
  </si>
  <si>
    <t>UTIB0003109</t>
  </si>
  <si>
    <t>UTIB0003110</t>
  </si>
  <si>
    <t>UTIB0003111</t>
  </si>
  <si>
    <t>UTIB0003112</t>
  </si>
  <si>
    <t>UTIB0003113</t>
  </si>
  <si>
    <t>UTIB0SDBAU1</t>
  </si>
  <si>
    <t>UTIB0SMLCBK</t>
  </si>
  <si>
    <t>UTIB0SUBHVR</t>
  </si>
  <si>
    <t>UTIB0SUCTBL</t>
  </si>
  <si>
    <t>BARB0BADKER</t>
  </si>
  <si>
    <t>BARB0BARUKH</t>
  </si>
  <si>
    <t>BARB0BHAFAZ</t>
  </si>
  <si>
    <t>BARB0BHARTA</t>
  </si>
  <si>
    <t>BARB0BHOTIA</t>
  </si>
  <si>
    <t>BARB0DALKHO</t>
  </si>
  <si>
    <t>BARB0DEENDA</t>
  </si>
  <si>
    <t>BARB0DIWALI</t>
  </si>
  <si>
    <t>BARB0GUSAIN</t>
  </si>
  <si>
    <t>BARB0HAROHA</t>
  </si>
  <si>
    <t>BARB0ISCAHM</t>
  </si>
  <si>
    <t>BARB0JAHSUR</t>
  </si>
  <si>
    <t>BARB0JHAGWA</t>
  </si>
  <si>
    <t>BARB0KATTAK</t>
  </si>
  <si>
    <t>BARB0KHOBAR</t>
  </si>
  <si>
    <t>BARB0LOHTAX</t>
  </si>
  <si>
    <t>BARB0LONIXX</t>
  </si>
  <si>
    <t>BARB0MARCHI</t>
  </si>
  <si>
    <t>BARB0MPCKAR</t>
  </si>
  <si>
    <t>BARB0NABAGR</t>
  </si>
  <si>
    <t>BARB0NAUWAB</t>
  </si>
  <si>
    <t>BARB0PADAMP</t>
  </si>
  <si>
    <t>BARB0PANDAL</t>
  </si>
  <si>
    <t>BARB0PASODA</t>
  </si>
  <si>
    <t>BARB0POOGAL</t>
  </si>
  <si>
    <t>BARB0POOTHX</t>
  </si>
  <si>
    <t>BARB0PORURX</t>
  </si>
  <si>
    <t>BARB0QUTHBA</t>
  </si>
  <si>
    <t>BARB0RAJIMX</t>
  </si>
  <si>
    <t>BARB0RAMANU</t>
  </si>
  <si>
    <t>BARB0RANSIP</t>
  </si>
  <si>
    <t>BARB0SAMAKH</t>
  </si>
  <si>
    <t>BARB0SEOMAL</t>
  </si>
  <si>
    <t>BARB0TRIBEN</t>
  </si>
  <si>
    <t>BARB0UKHRAC</t>
  </si>
  <si>
    <t>BARB0YERRAM</t>
  </si>
  <si>
    <t>BKID0000198</t>
  </si>
  <si>
    <t>BKID0000656</t>
  </si>
  <si>
    <t>BKID0001261</t>
  </si>
  <si>
    <t>BKID0001497</t>
  </si>
  <si>
    <t>BKID0002121</t>
  </si>
  <si>
    <t>BKID0002916</t>
  </si>
  <si>
    <t>BKID0002917</t>
  </si>
  <si>
    <t>BKID0003264</t>
  </si>
  <si>
    <t>BKID0003904</t>
  </si>
  <si>
    <t>BKID0004155</t>
  </si>
  <si>
    <t>BKID0004156</t>
  </si>
  <si>
    <t>BKID0004157</t>
  </si>
  <si>
    <t>BKID0004171</t>
  </si>
  <si>
    <t>BKID0005082</t>
  </si>
  <si>
    <t>BKID0005164</t>
  </si>
  <si>
    <t>BKID0005165</t>
  </si>
  <si>
    <t>BKID0005166</t>
  </si>
  <si>
    <t>BKID0005169</t>
  </si>
  <si>
    <t>BKID0005170</t>
  </si>
  <si>
    <t>BKID0005496</t>
  </si>
  <si>
    <t>BKID0005498</t>
  </si>
  <si>
    <t>BKID0005499</t>
  </si>
  <si>
    <t>BKID0005516</t>
  </si>
  <si>
    <t>BKID0005517</t>
  </si>
  <si>
    <t>BKID0005597</t>
  </si>
  <si>
    <t>BKID0005670</t>
  </si>
  <si>
    <t>BKID0005742</t>
  </si>
  <si>
    <t>BKID0005743</t>
  </si>
  <si>
    <t>BKID0005972</t>
  </si>
  <si>
    <t>BKID0005973</t>
  </si>
  <si>
    <t>BKID0006347</t>
  </si>
  <si>
    <t>BKID0006583</t>
  </si>
  <si>
    <t>BKID0007027</t>
  </si>
  <si>
    <t>BKID0007187</t>
  </si>
  <si>
    <t>BKID0007188</t>
  </si>
  <si>
    <t>BKID0007336</t>
  </si>
  <si>
    <t>BKID0007558</t>
  </si>
  <si>
    <t>BKID0007568</t>
  </si>
  <si>
    <t>BKID0007664</t>
  </si>
  <si>
    <t>BKID0007854</t>
  </si>
  <si>
    <t>BKID0008508</t>
  </si>
  <si>
    <t>BKID0008509</t>
  </si>
  <si>
    <t>BKID0008589</t>
  </si>
  <si>
    <t>BKID0008863</t>
  </si>
  <si>
    <t>BKID0008865</t>
  </si>
  <si>
    <t>BKID0008866</t>
  </si>
  <si>
    <t>BKID0008867</t>
  </si>
  <si>
    <t>BKID0008981</t>
  </si>
  <si>
    <t>BKID0008982</t>
  </si>
  <si>
    <t>BKID0008983</t>
  </si>
  <si>
    <t>BKID0009043</t>
  </si>
  <si>
    <t>BKID0009044</t>
  </si>
  <si>
    <t>BKID0009146</t>
  </si>
  <si>
    <t>BKID0009312</t>
  </si>
  <si>
    <t>BKID0009571</t>
  </si>
  <si>
    <t>BKID000TEAB</t>
  </si>
  <si>
    <t>BACB0000047</t>
  </si>
  <si>
    <t>BACB0000048</t>
  </si>
  <si>
    <t>BACB0000049</t>
  </si>
  <si>
    <t>BACB0000050</t>
  </si>
  <si>
    <t>CNRB0003215</t>
  </si>
  <si>
    <t>CNRB0004108</t>
  </si>
  <si>
    <t>CNRB0004801</t>
  </si>
  <si>
    <t>CNRB0004936</t>
  </si>
  <si>
    <t>CNRB0004974</t>
  </si>
  <si>
    <t>CNRB0004981</t>
  </si>
  <si>
    <t>CNRB0005398</t>
  </si>
  <si>
    <t>CNRB0005429</t>
  </si>
  <si>
    <t>CNRB0005743</t>
  </si>
  <si>
    <t>CNRB0005749</t>
  </si>
  <si>
    <t>CNRB0006171</t>
  </si>
  <si>
    <t>CNRB0006176</t>
  </si>
  <si>
    <t>CNRB0006198</t>
  </si>
  <si>
    <t>CNRB0006213</t>
  </si>
  <si>
    <t>CNRB0006222</t>
  </si>
  <si>
    <t>CNRB0006223</t>
  </si>
  <si>
    <t>CNRB0006224</t>
  </si>
  <si>
    <t>CNRB0006226</t>
  </si>
  <si>
    <t>CNRB0006228</t>
  </si>
  <si>
    <t>CNRB0006231</t>
  </si>
  <si>
    <t>CNRB0006237</t>
  </si>
  <si>
    <t>CNRB0006241</t>
  </si>
  <si>
    <t>CNRB0006242</t>
  </si>
  <si>
    <t>CNRB0006243</t>
  </si>
  <si>
    <t>CNRB0006246</t>
  </si>
  <si>
    <t>CNRB0006248</t>
  </si>
  <si>
    <t>CNRB0006249</t>
  </si>
  <si>
    <t>CNRB0006250</t>
  </si>
  <si>
    <t>CNRB0006251</t>
  </si>
  <si>
    <t>CNRB0006253</t>
  </si>
  <si>
    <t>CNRB0006254</t>
  </si>
  <si>
    <t>CNRB0006255</t>
  </si>
  <si>
    <t>CNRB0006256</t>
  </si>
  <si>
    <t>CNRB0006257</t>
  </si>
  <si>
    <t>CNRB0006258</t>
  </si>
  <si>
    <t>CNRB0006260</t>
  </si>
  <si>
    <t>CNRB0006261</t>
  </si>
  <si>
    <t>CNRB0006262</t>
  </si>
  <si>
    <t>CNRB0006264</t>
  </si>
  <si>
    <t>CNRB0006265</t>
  </si>
  <si>
    <t>CNRB0006266</t>
  </si>
  <si>
    <t>CNRB0006267</t>
  </si>
  <si>
    <t>CNRB0006268</t>
  </si>
  <si>
    <t>CNRB0006269</t>
  </si>
  <si>
    <t>CNRB0006270</t>
  </si>
  <si>
    <t>CNRB0006271</t>
  </si>
  <si>
    <t>CNRB0006272</t>
  </si>
  <si>
    <t>CNRB0006273</t>
  </si>
  <si>
    <t>CNRB0006274</t>
  </si>
  <si>
    <t>CNRB0006278</t>
  </si>
  <si>
    <t>CNRB0007949</t>
  </si>
  <si>
    <t>CNRB0007951</t>
  </si>
  <si>
    <t>CNRB0007952</t>
  </si>
  <si>
    <t>CNRB0007953</t>
  </si>
  <si>
    <t>CNRB0007954</t>
  </si>
  <si>
    <t>CNRB0007956</t>
  </si>
  <si>
    <t>CNRB0007957</t>
  </si>
  <si>
    <t>CNRB0007958</t>
  </si>
  <si>
    <t>CNRB0007959</t>
  </si>
  <si>
    <t>CNRB0007961</t>
  </si>
  <si>
    <t>CNRB0007962</t>
  </si>
  <si>
    <t>CNRB0007963</t>
  </si>
  <si>
    <t>CNRB0007964</t>
  </si>
  <si>
    <t>CNRB0007965</t>
  </si>
  <si>
    <t>CNRB0007966</t>
  </si>
  <si>
    <t>CNRB0007967</t>
  </si>
  <si>
    <t>CNRB0007968</t>
  </si>
  <si>
    <t>CNRB0007969</t>
  </si>
  <si>
    <t>CNRB0007970</t>
  </si>
  <si>
    <t>CNRB0008717</t>
  </si>
  <si>
    <t>CNRB0008747</t>
  </si>
  <si>
    <t>CBIN0285068</t>
  </si>
  <si>
    <t>CBIN0285071</t>
  </si>
  <si>
    <t>CBIN0285076</t>
  </si>
  <si>
    <t>CBIN0285077</t>
  </si>
  <si>
    <t>CBIN0285079</t>
  </si>
  <si>
    <t>CBIN0285086</t>
  </si>
  <si>
    <t>CBIN0285090</t>
  </si>
  <si>
    <t>CBIN0285092</t>
  </si>
  <si>
    <t>CBIN0285093</t>
  </si>
  <si>
    <t>CBIN0285094</t>
  </si>
  <si>
    <t>CBIN0285095</t>
  </si>
  <si>
    <t>CBIN0285097</t>
  </si>
  <si>
    <t>CBIN0285098</t>
  </si>
  <si>
    <t>CBIN0285107</t>
  </si>
  <si>
    <t>CBIN0285108</t>
  </si>
  <si>
    <t>CBIN0285109</t>
  </si>
  <si>
    <t>CBIN0285114</t>
  </si>
  <si>
    <t>CIUB0000504</t>
  </si>
  <si>
    <t>CIUB0000505</t>
  </si>
  <si>
    <t>CIUB0000506</t>
  </si>
  <si>
    <t>CIUB0000507</t>
  </si>
  <si>
    <t>CIUB0000508</t>
  </si>
  <si>
    <t>CIUB0000509</t>
  </si>
  <si>
    <t>CIUB0000510</t>
  </si>
  <si>
    <t>CIUB0000511</t>
  </si>
  <si>
    <t>CIUB0000512</t>
  </si>
  <si>
    <t>CIUB0000513</t>
  </si>
  <si>
    <t>CIUB0000514</t>
  </si>
  <si>
    <t>CIUB0000515</t>
  </si>
  <si>
    <t>CIUB0000516</t>
  </si>
  <si>
    <t>CIUB0000517</t>
  </si>
  <si>
    <t>CIUB0000518</t>
  </si>
  <si>
    <t>CIUB0000519</t>
  </si>
  <si>
    <t>CIUB0000520</t>
  </si>
  <si>
    <t>CIUB0000521</t>
  </si>
  <si>
    <t>CIUB0000522</t>
  </si>
  <si>
    <t>CIUB0000523</t>
  </si>
  <si>
    <t>CIUB0000524</t>
  </si>
  <si>
    <t>CIUB0000525</t>
  </si>
  <si>
    <t>CIUB0000526</t>
  </si>
  <si>
    <t>CIUB0000527</t>
  </si>
  <si>
    <t>CIUB0000528</t>
  </si>
  <si>
    <t>CORP0000912</t>
  </si>
  <si>
    <t>CORP0003427</t>
  </si>
  <si>
    <t>CORP0003428</t>
  </si>
  <si>
    <t>CORP0003429</t>
  </si>
  <si>
    <t>CORP0003430</t>
  </si>
  <si>
    <t>CORP0003431</t>
  </si>
  <si>
    <t>CORP0003432</t>
  </si>
  <si>
    <t>CORP0003433</t>
  </si>
  <si>
    <t>CORP0003434</t>
  </si>
  <si>
    <t>CORP0003435</t>
  </si>
  <si>
    <t>CORP0003436</t>
  </si>
  <si>
    <t>CORP0003437</t>
  </si>
  <si>
    <t>CORP0003438</t>
  </si>
  <si>
    <t>CORP0003439</t>
  </si>
  <si>
    <t>CORP0003440</t>
  </si>
  <si>
    <t>CORP0003441</t>
  </si>
  <si>
    <t>CORP0003442</t>
  </si>
  <si>
    <t>CORP0003443</t>
  </si>
  <si>
    <t>CORP0003444</t>
  </si>
  <si>
    <t>CORP0003445</t>
  </si>
  <si>
    <t>CORP0003446</t>
  </si>
  <si>
    <t>CORP0003447</t>
  </si>
  <si>
    <t>CORP0003448</t>
  </si>
  <si>
    <t>CORP0003449</t>
  </si>
  <si>
    <t>CORP0003450</t>
  </si>
  <si>
    <t>CORP0003451</t>
  </si>
  <si>
    <t>CORP0003452</t>
  </si>
  <si>
    <t>CORP0003453</t>
  </si>
  <si>
    <t>CORP0003454</t>
  </si>
  <si>
    <t>CORP0003455</t>
  </si>
  <si>
    <t>CORP0003457</t>
  </si>
  <si>
    <t>CORP0003458</t>
  </si>
  <si>
    <t>CORP0003459</t>
  </si>
  <si>
    <t>CORP0003460</t>
  </si>
  <si>
    <t>CORP0003463</t>
  </si>
  <si>
    <t>BKDN0131801</t>
  </si>
  <si>
    <t>BKDN0521938</t>
  </si>
  <si>
    <t>BKDN0521947</t>
  </si>
  <si>
    <t>BKDN0741945</t>
  </si>
  <si>
    <t>BKDN0761936</t>
  </si>
  <si>
    <t>BKDN0761937</t>
  </si>
  <si>
    <t>BKDN0761946</t>
  </si>
  <si>
    <t>BKDN0831940</t>
  </si>
  <si>
    <t>DCBL0000212</t>
  </si>
  <si>
    <t>DCBL0000215</t>
  </si>
  <si>
    <t>DCBL0000216</t>
  </si>
  <si>
    <t>DCBL0000217</t>
  </si>
  <si>
    <t>DCBL0000218</t>
  </si>
  <si>
    <t>DCBL0000219</t>
  </si>
  <si>
    <t>DCBL0000220</t>
  </si>
  <si>
    <t>DCBL0000221</t>
  </si>
  <si>
    <t>DCBL0000222</t>
  </si>
  <si>
    <t>DCBL0000223</t>
  </si>
  <si>
    <t>DCBL0000224</t>
  </si>
  <si>
    <t>DCBL0000225</t>
  </si>
  <si>
    <t>DCBL0000226</t>
  </si>
  <si>
    <t>DCBL0000227</t>
  </si>
  <si>
    <t>DCBL0000228</t>
  </si>
  <si>
    <t>DCBL0000229</t>
  </si>
  <si>
    <t>HDFC0003631</t>
  </si>
  <si>
    <t>HDFC0003727</t>
  </si>
  <si>
    <t>HDFC0003738</t>
  </si>
  <si>
    <t>HDFC0003766</t>
  </si>
  <si>
    <t>HDFC0003773</t>
  </si>
  <si>
    <t>HDFC0003784</t>
  </si>
  <si>
    <t>HDFC0003799</t>
  </si>
  <si>
    <t>HDFC0003829</t>
  </si>
  <si>
    <t>HDFC0003836</t>
  </si>
  <si>
    <t>HDFC0003858</t>
  </si>
  <si>
    <t>HDFC0003877</t>
  </si>
  <si>
    <t>HDFC0003898</t>
  </si>
  <si>
    <t>HDFC0003922</t>
  </si>
  <si>
    <t>HDFC0003925</t>
  </si>
  <si>
    <t>HDFC0003927</t>
  </si>
  <si>
    <t>HDFC0003929</t>
  </si>
  <si>
    <t>HDFC0003931</t>
  </si>
  <si>
    <t>HDFC0004034</t>
  </si>
  <si>
    <t>HDFC0004134</t>
  </si>
  <si>
    <t>HDFC0004406</t>
  </si>
  <si>
    <t>HDFC0004418</t>
  </si>
  <si>
    <t>HDFC0004438</t>
  </si>
  <si>
    <t>HDFC0004471</t>
  </si>
  <si>
    <t>HDFC0004474</t>
  </si>
  <si>
    <t>HDFC0004486</t>
  </si>
  <si>
    <t>HDFC0004678</t>
  </si>
  <si>
    <t>HDFC0004680</t>
  </si>
  <si>
    <t>HDFC0004681</t>
  </si>
  <si>
    <t>HDFC0004687</t>
  </si>
  <si>
    <t>HDFC0004690</t>
  </si>
  <si>
    <t>HDFC0004692</t>
  </si>
  <si>
    <t>HDFC0004696</t>
  </si>
  <si>
    <t>HDFC0004697</t>
  </si>
  <si>
    <t>HDFC0004699</t>
  </si>
  <si>
    <t>HDFC0004726</t>
  </si>
  <si>
    <t>HDFC0004779</t>
  </si>
  <si>
    <t>HDFC0004804</t>
  </si>
  <si>
    <t>HDFC0004810</t>
  </si>
  <si>
    <t>HDFC0004812</t>
  </si>
  <si>
    <t>HDFC0004823</t>
  </si>
  <si>
    <t>HDFC0004826</t>
  </si>
  <si>
    <t>HDFC0004827</t>
  </si>
  <si>
    <t>HDFC0004828</t>
  </si>
  <si>
    <t>HDFC0004829</t>
  </si>
  <si>
    <t>HDFC0004831</t>
  </si>
  <si>
    <t>HDFC0004834</t>
  </si>
  <si>
    <t>HDFC0004836</t>
  </si>
  <si>
    <t>HDFC0004837</t>
  </si>
  <si>
    <t>HDFC0004838</t>
  </si>
  <si>
    <t>HDFC0004839</t>
  </si>
  <si>
    <t>HDFC0004848</t>
  </si>
  <si>
    <t>HDFC0004850</t>
  </si>
  <si>
    <t>HDFC0004855</t>
  </si>
  <si>
    <t>HDFC0004858</t>
  </si>
  <si>
    <t>HDFC0004859</t>
  </si>
  <si>
    <t>HDFC0004860</t>
  </si>
  <si>
    <t>HDFC0004861</t>
  </si>
  <si>
    <t>HDFC0004867</t>
  </si>
  <si>
    <t>HDFC0004868</t>
  </si>
  <si>
    <t>HDFC0004874</t>
  </si>
  <si>
    <t>HDFC0004875</t>
  </si>
  <si>
    <t>HDFC0004876</t>
  </si>
  <si>
    <t>HDFC0004878</t>
  </si>
  <si>
    <t>HDFC0004879</t>
  </si>
  <si>
    <t>HDFC0004885</t>
  </si>
  <si>
    <t>HDFC0004887</t>
  </si>
  <si>
    <t>HDFC0004888</t>
  </si>
  <si>
    <t>HDFC0004890</t>
  </si>
  <si>
    <t>HDFC0004891</t>
  </si>
  <si>
    <t>HDFC0004892</t>
  </si>
  <si>
    <t>HDFC0004894</t>
  </si>
  <si>
    <t>HDFC0004895</t>
  </si>
  <si>
    <t>HDFC0004896</t>
  </si>
  <si>
    <t>HDFC0004897</t>
  </si>
  <si>
    <t>HDFC0004899</t>
  </si>
  <si>
    <t>HDFC0009002</t>
  </si>
  <si>
    <t>HDFC0009003</t>
  </si>
  <si>
    <t>HDFC0009006</t>
  </si>
  <si>
    <t>HDFC0009012</t>
  </si>
  <si>
    <t>HDFC0009014</t>
  </si>
  <si>
    <t>HDFC0009015</t>
  </si>
  <si>
    <t>HDFC0009016</t>
  </si>
  <si>
    <t>HDFC0009017</t>
  </si>
  <si>
    <t>HDFC0009018</t>
  </si>
  <si>
    <t>HDFC0009022</t>
  </si>
  <si>
    <t>HDFC0009025</t>
  </si>
  <si>
    <t>HDFC0009026</t>
  </si>
  <si>
    <t>HDFC0009029</t>
  </si>
  <si>
    <t>HDFC0009031</t>
  </si>
  <si>
    <t>HDFC0009033</t>
  </si>
  <si>
    <t>HDFC0009036</t>
  </si>
  <si>
    <t>HDFC0009042</t>
  </si>
  <si>
    <t>HDFC0009047</t>
  </si>
  <si>
    <t>HDFC0009048</t>
  </si>
  <si>
    <t>HDFC0009049</t>
  </si>
  <si>
    <t>HDFC0009051</t>
  </si>
  <si>
    <t>HDFC0009052</t>
  </si>
  <si>
    <t>HDFC0009056</t>
  </si>
  <si>
    <t>HDFC0009057</t>
  </si>
  <si>
    <t>HDFC0009061</t>
  </si>
  <si>
    <t>HDFC0009065</t>
  </si>
  <si>
    <t>HDFC0009066</t>
  </si>
  <si>
    <t>HDFC0009067</t>
  </si>
  <si>
    <t>HDFC0009069</t>
  </si>
  <si>
    <t>HDFC0009070</t>
  </si>
  <si>
    <t>HDFC0009071</t>
  </si>
  <si>
    <t>HDFC0009072</t>
  </si>
  <si>
    <t>HDFC0009073</t>
  </si>
  <si>
    <t>HDFC0009074</t>
  </si>
  <si>
    <t>HDFC0009076</t>
  </si>
  <si>
    <t>HDFC0009077</t>
  </si>
  <si>
    <t>HDFC0009078</t>
  </si>
  <si>
    <t>HDFC0009079</t>
  </si>
  <si>
    <t>HDFC0009080</t>
  </si>
  <si>
    <t>HDFC0009083</t>
  </si>
  <si>
    <t>HDFC0009084</t>
  </si>
  <si>
    <t>HDFC0009085</t>
  </si>
  <si>
    <t>HDFC0009086</t>
  </si>
  <si>
    <t>HDFC0009087</t>
  </si>
  <si>
    <t>HDFC0009088</t>
  </si>
  <si>
    <t>HDFC0009089</t>
  </si>
  <si>
    <t>HDFC0009091</t>
  </si>
  <si>
    <t>HDFC0009092</t>
  </si>
  <si>
    <t>HDFC0009093</t>
  </si>
  <si>
    <t>HDFC0009095</t>
  </si>
  <si>
    <t>HDFC0009096</t>
  </si>
  <si>
    <t>HDFC0009097</t>
  </si>
  <si>
    <t>HDFC0009098</t>
  </si>
  <si>
    <t>HDFC0009099</t>
  </si>
  <si>
    <t>HDFC0009100</t>
  </si>
  <si>
    <t>HDFC0009101</t>
  </si>
  <si>
    <t>HDFC0009102</t>
  </si>
  <si>
    <t>HDFC0009103</t>
  </si>
  <si>
    <t>HDFC0009104</t>
  </si>
  <si>
    <t>HDFC0009105</t>
  </si>
  <si>
    <t>HDFC0009106</t>
  </si>
  <si>
    <t>HDFC0009108</t>
  </si>
  <si>
    <t>HDFC0009109</t>
  </si>
  <si>
    <t>HDFC0009110</t>
  </si>
  <si>
    <t>HDFC0009112</t>
  </si>
  <si>
    <t>HDFC0009113</t>
  </si>
  <si>
    <t>HDFC0009114</t>
  </si>
  <si>
    <t>HDFC0009115</t>
  </si>
  <si>
    <t>HDFC0009117</t>
  </si>
  <si>
    <t>HDFC0009118</t>
  </si>
  <si>
    <t>HDFC0009119</t>
  </si>
  <si>
    <t>HDFC0009120</t>
  </si>
  <si>
    <t>HDFC0009121</t>
  </si>
  <si>
    <t>HDFC0009122</t>
  </si>
  <si>
    <t>HDFC0009124</t>
  </si>
  <si>
    <t>HDFC0CSBCSC</t>
  </si>
  <si>
    <t>HDFC0CSBSLG</t>
  </si>
  <si>
    <t>HDFC0CVCBL1</t>
  </si>
  <si>
    <t>ICIC0000105</t>
  </si>
  <si>
    <t>ICIC0001769</t>
  </si>
  <si>
    <t>ICIC0001936</t>
  </si>
  <si>
    <t>ICIC0002319</t>
  </si>
  <si>
    <t>ICIC0002321</t>
  </si>
  <si>
    <t>ICIC0002373</t>
  </si>
  <si>
    <t>ICIC0002379</t>
  </si>
  <si>
    <t>ICIC0002386</t>
  </si>
  <si>
    <t>ICIC0002392</t>
  </si>
  <si>
    <t>ICIC0002400</t>
  </si>
  <si>
    <t>ICIC0002411</t>
  </si>
  <si>
    <t>ICIC0002475</t>
  </si>
  <si>
    <t>ICIC0002486</t>
  </si>
  <si>
    <t>ICIC0002507</t>
  </si>
  <si>
    <t>ICIC0002514</t>
  </si>
  <si>
    <t>ICIC0002569</t>
  </si>
  <si>
    <t>ICIC0002659</t>
  </si>
  <si>
    <t>ICIC0002665</t>
  </si>
  <si>
    <t>ICIC0002678</t>
  </si>
  <si>
    <t>ICIC0002682</t>
  </si>
  <si>
    <t>ICIC0002688</t>
  </si>
  <si>
    <t>ICIC0002689</t>
  </si>
  <si>
    <t>ICIC0002691</t>
  </si>
  <si>
    <t>ICIC0002705</t>
  </si>
  <si>
    <t>ICIC0002715</t>
  </si>
  <si>
    <t>ICIC0002796</t>
  </si>
  <si>
    <t>ICIC0002797</t>
  </si>
  <si>
    <t>ICIC0003045</t>
  </si>
  <si>
    <t>ICIC0003054</t>
  </si>
  <si>
    <t>ICIC0003131</t>
  </si>
  <si>
    <t>ICIC0003132</t>
  </si>
  <si>
    <t>ICIC0003133</t>
  </si>
  <si>
    <t>ICIC0003135</t>
  </si>
  <si>
    <t>ICIC0003158</t>
  </si>
  <si>
    <t>ICIC0003168</t>
  </si>
  <si>
    <t>ICIC0003169</t>
  </si>
  <si>
    <t>ICIC0003170</t>
  </si>
  <si>
    <t>ICIC0003171</t>
  </si>
  <si>
    <t>ICIC0003172</t>
  </si>
  <si>
    <t>ICIC0003173</t>
  </si>
  <si>
    <t>ICIC0003174</t>
  </si>
  <si>
    <t>ICIC0003176</t>
  </si>
  <si>
    <t>ICIC0003179</t>
  </si>
  <si>
    <t>ICIC0003180</t>
  </si>
  <si>
    <t>ICIC0003182</t>
  </si>
  <si>
    <t>ICIC0003184</t>
  </si>
  <si>
    <t>ICIC0003221</t>
  </si>
  <si>
    <t>ICIC0003227</t>
  </si>
  <si>
    <t>ICIC0003232</t>
  </si>
  <si>
    <t>ICIC0003236</t>
  </si>
  <si>
    <t>ICIC0003237</t>
  </si>
  <si>
    <t>ICIC0003238</t>
  </si>
  <si>
    <t>ICIC0003239</t>
  </si>
  <si>
    <t>ICIC0003240</t>
  </si>
  <si>
    <t>ICIC0003241</t>
  </si>
  <si>
    <t>ICIC0003243</t>
  </si>
  <si>
    <t>ICIC0003244</t>
  </si>
  <si>
    <t>ICIC0003245</t>
  </si>
  <si>
    <t>ICIC0003246</t>
  </si>
  <si>
    <t>ICIC0003247</t>
  </si>
  <si>
    <t>ICIC0003269</t>
  </si>
  <si>
    <t>ICIC0003271</t>
  </si>
  <si>
    <t>ICIC0003278</t>
  </si>
  <si>
    <t>ICIC0003287</t>
  </si>
  <si>
    <t>ICIC0003302</t>
  </si>
  <si>
    <t>ICIC0003305</t>
  </si>
  <si>
    <t>ICIC0003311</t>
  </si>
  <si>
    <t>ICIC0003316</t>
  </si>
  <si>
    <t>ICIC0003328</t>
  </si>
  <si>
    <t>ICIC0003337</t>
  </si>
  <si>
    <t>ICIC0003338</t>
  </si>
  <si>
    <t>ICIC0003352</t>
  </si>
  <si>
    <t>ICIC0003354</t>
  </si>
  <si>
    <t>ICIC0003358</t>
  </si>
  <si>
    <t>ICIC0003369</t>
  </si>
  <si>
    <t>ICIC0003373</t>
  </si>
  <si>
    <t>ICIC0003378</t>
  </si>
  <si>
    <t>ICIC0003379</t>
  </si>
  <si>
    <t>ICIC0003383</t>
  </si>
  <si>
    <t>ICIC0003385</t>
  </si>
  <si>
    <t>ICIC0003386</t>
  </si>
  <si>
    <t>ICIC0003389</t>
  </si>
  <si>
    <t>ICIC0003391</t>
  </si>
  <si>
    <t>ICIC0003397</t>
  </si>
  <si>
    <t>ICIC0003403</t>
  </si>
  <si>
    <t>ICIC0003405</t>
  </si>
  <si>
    <t>ICIC0003409</t>
  </si>
  <si>
    <t>ICIC0003410</t>
  </si>
  <si>
    <t>ICIC0003412</t>
  </si>
  <si>
    <t>ICIC0003413</t>
  </si>
  <si>
    <t>ICIC0003424</t>
  </si>
  <si>
    <t>ICIC0003428</t>
  </si>
  <si>
    <t>ICIC0003430</t>
  </si>
  <si>
    <t>ICIC0003431</t>
  </si>
  <si>
    <t>ICIC0003434</t>
  </si>
  <si>
    <t>ICIC0003446</t>
  </si>
  <si>
    <t>ICIC0003451</t>
  </si>
  <si>
    <t>ICIC0003461</t>
  </si>
  <si>
    <t>ICIC0003468</t>
  </si>
  <si>
    <t>ICIC0003474</t>
  </si>
  <si>
    <t>ICIC0003475</t>
  </si>
  <si>
    <t>ICIC0003482</t>
  </si>
  <si>
    <t>ICIC0003484</t>
  </si>
  <si>
    <t>ICIC0003488</t>
  </si>
  <si>
    <t>ICIC0003489</t>
  </si>
  <si>
    <t>ICIC0003490</t>
  </si>
  <si>
    <t>ICIC0003511</t>
  </si>
  <si>
    <t>ICIC0003512</t>
  </si>
  <si>
    <t>ICIC0003518</t>
  </si>
  <si>
    <t>ICIC0003519</t>
  </si>
  <si>
    <t>ICIC0003520</t>
  </si>
  <si>
    <t>ICIC0003532</t>
  </si>
  <si>
    <t>ICIC0003581</t>
  </si>
  <si>
    <t>ICIC0003623</t>
  </si>
  <si>
    <t>ICIC0003658</t>
  </si>
  <si>
    <t>ICIC0003672</t>
  </si>
  <si>
    <t>ICIC0003693</t>
  </si>
  <si>
    <t>ICIC0003726</t>
  </si>
  <si>
    <t>ICIC0003728</t>
  </si>
  <si>
    <t>ICIC0003732</t>
  </si>
  <si>
    <t>ICIC0003733</t>
  </si>
  <si>
    <t>ICIC0003734</t>
  </si>
  <si>
    <t>ICIC0003738</t>
  </si>
  <si>
    <t>ICIC0003739</t>
  </si>
  <si>
    <t>ICIC0003740</t>
  </si>
  <si>
    <t>ICIC0003741</t>
  </si>
  <si>
    <t>ICIC0003742</t>
  </si>
  <si>
    <t>ICIC0003744</t>
  </si>
  <si>
    <t>ICIC0003745</t>
  </si>
  <si>
    <t>ICIC0003746</t>
  </si>
  <si>
    <t>ICIC0003747</t>
  </si>
  <si>
    <t>ICIC0003748</t>
  </si>
  <si>
    <t>ICIC0003755</t>
  </si>
  <si>
    <t>ICIC0003758</t>
  </si>
  <si>
    <t>ICIC0003762</t>
  </si>
  <si>
    <t>ICIC0003763</t>
  </si>
  <si>
    <t>ICIC0003765</t>
  </si>
  <si>
    <t>ICIC0003766</t>
  </si>
  <si>
    <t>ICIC0003767</t>
  </si>
  <si>
    <t>ICIC0003769</t>
  </si>
  <si>
    <t>ICIC0003771</t>
  </si>
  <si>
    <t>ICIC0003772</t>
  </si>
  <si>
    <t>ICIC0003773</t>
  </si>
  <si>
    <t>ICIC0003777</t>
  </si>
  <si>
    <t>ICIC0003778</t>
  </si>
  <si>
    <t>ICIC0003781</t>
  </si>
  <si>
    <t>ICIC0003782</t>
  </si>
  <si>
    <t>ICIC0003784</t>
  </si>
  <si>
    <t>ICIC0003786</t>
  </si>
  <si>
    <t>ICIC0003788</t>
  </si>
  <si>
    <t>ICIC0003789</t>
  </si>
  <si>
    <t>ICIC0003792</t>
  </si>
  <si>
    <t>ICIC0003793</t>
  </si>
  <si>
    <t>ICIC0003794</t>
  </si>
  <si>
    <t>ICIC0003798</t>
  </si>
  <si>
    <t>ICIC0003799</t>
  </si>
  <si>
    <t>ICIC0003800</t>
  </si>
  <si>
    <t>ICIC0003801</t>
  </si>
  <si>
    <t>ICIC0003804</t>
  </si>
  <si>
    <t>ICIC0003807</t>
  </si>
  <si>
    <t>ICIC0003811</t>
  </si>
  <si>
    <t>ICIC0003812</t>
  </si>
  <si>
    <t>ICIC0003813</t>
  </si>
  <si>
    <t>ICIC0003814</t>
  </si>
  <si>
    <t>ICIC0003818</t>
  </si>
  <si>
    <t>ICIC0003819</t>
  </si>
  <si>
    <t>ICIC0003821</t>
  </si>
  <si>
    <t>ICIC0003822</t>
  </si>
  <si>
    <t>ICIC0003823</t>
  </si>
  <si>
    <t>ICIC0003824</t>
  </si>
  <si>
    <t>ICIC0003825</t>
  </si>
  <si>
    <t>ICIC0003827</t>
  </si>
  <si>
    <t>ICIC0003828</t>
  </si>
  <si>
    <t>ICIC0003829</t>
  </si>
  <si>
    <t>ICIC0003830</t>
  </si>
  <si>
    <t>ICIC0003832</t>
  </si>
  <si>
    <t>ICIC0003837</t>
  </si>
  <si>
    <t>ICIC0003839</t>
  </si>
  <si>
    <t>ICIC0003842</t>
  </si>
  <si>
    <t>ICIC0003845</t>
  </si>
  <si>
    <t>ICIC0003846</t>
  </si>
  <si>
    <t>ICIC0003847</t>
  </si>
  <si>
    <t>ICIC0003848</t>
  </si>
  <si>
    <t>ICIC0003852</t>
  </si>
  <si>
    <t>ICIC0003853</t>
  </si>
  <si>
    <t>ICIC0003854</t>
  </si>
  <si>
    <t>ICIC0003857</t>
  </si>
  <si>
    <t>ICIC0003859</t>
  </si>
  <si>
    <t>ICIC0003861</t>
  </si>
  <si>
    <t>ICIC0003862</t>
  </si>
  <si>
    <t>ICIC0003864</t>
  </si>
  <si>
    <t>ICIC0003866</t>
  </si>
  <si>
    <t>ICIC0003869</t>
  </si>
  <si>
    <t>ICIC0003870</t>
  </si>
  <si>
    <t>ICIC0003872</t>
  </si>
  <si>
    <t>ICIC0003873</t>
  </si>
  <si>
    <t>ICIC0003875</t>
  </si>
  <si>
    <t>ICIC0003877</t>
  </si>
  <si>
    <t>ICIC0003878</t>
  </si>
  <si>
    <t>ICIC0003880</t>
  </si>
  <si>
    <t>ICIC0003881</t>
  </si>
  <si>
    <t>ICIC0003883</t>
  </si>
  <si>
    <t>ICIC0003884</t>
  </si>
  <si>
    <t>ICIC0003885</t>
  </si>
  <si>
    <t>ICIC0003886</t>
  </si>
  <si>
    <t>ICIC0003890</t>
  </si>
  <si>
    <t>ICIC0003892</t>
  </si>
  <si>
    <t>ICIC0003893</t>
  </si>
  <si>
    <t>ICIC0003894</t>
  </si>
  <si>
    <t>ICIC0003900</t>
  </si>
  <si>
    <t>ICIC0003901</t>
  </si>
  <si>
    <t>ICIC0003904</t>
  </si>
  <si>
    <t>ICIC0003906</t>
  </si>
  <si>
    <t>ICIC0003907</t>
  </si>
  <si>
    <t>ICIC0003922</t>
  </si>
  <si>
    <t>ICIC0003923</t>
  </si>
  <si>
    <t>ICIC0003930</t>
  </si>
  <si>
    <t>IBKL0001817</t>
  </si>
  <si>
    <t>IBKL0001904</t>
  </si>
  <si>
    <t>IBKL0001922</t>
  </si>
  <si>
    <t>IBKL0001948</t>
  </si>
  <si>
    <t>IBKL0002036</t>
  </si>
  <si>
    <t>IBKL0002037</t>
  </si>
  <si>
    <t>IBKL0002038</t>
  </si>
  <si>
    <t>IBKL0002048</t>
  </si>
  <si>
    <t>IBKL0002063</t>
  </si>
  <si>
    <t>IBKL0002066</t>
  </si>
  <si>
    <t>IBKL0002068</t>
  </si>
  <si>
    <t>IBKL0002069</t>
  </si>
  <si>
    <t>IBKL0002070</t>
  </si>
  <si>
    <t>IBKL0002071</t>
  </si>
  <si>
    <t>IBKL0002072</t>
  </si>
  <si>
    <t>IBKL0002075</t>
  </si>
  <si>
    <t>IBKL0002076</t>
  </si>
  <si>
    <t>IBKL0002080</t>
  </si>
  <si>
    <t>IBKL0002081</t>
  </si>
  <si>
    <t>IBKL0002084</t>
  </si>
  <si>
    <t>IBKL0002085</t>
  </si>
  <si>
    <t>IBKL0002086</t>
  </si>
  <si>
    <t>IBKL0002087</t>
  </si>
  <si>
    <t>IBKL0002092</t>
  </si>
  <si>
    <t>IBKL0002094</t>
  </si>
  <si>
    <t>IBKL0002096</t>
  </si>
  <si>
    <t>IBKL0002097</t>
  </si>
  <si>
    <t>IBKL0002099</t>
  </si>
  <si>
    <t>IBKL0002100</t>
  </si>
  <si>
    <t>IBKL0002101</t>
  </si>
  <si>
    <t>IBKL0002106</t>
  </si>
  <si>
    <t>IBKL0002107</t>
  </si>
  <si>
    <t>IBKL0087016</t>
  </si>
  <si>
    <t>IBKL0087017</t>
  </si>
  <si>
    <t>IBKL0101BUC</t>
  </si>
  <si>
    <t>IBKL0101STC</t>
  </si>
  <si>
    <t>IBKL0297CCB</t>
  </si>
  <si>
    <t>IBKL0337NCB</t>
  </si>
  <si>
    <t>IBKL0478ADC</t>
  </si>
  <si>
    <t>IBKL0540KUC</t>
  </si>
  <si>
    <t>IDIB000A192</t>
  </si>
  <si>
    <t>IDIB000B182</t>
  </si>
  <si>
    <t>IDIB000B183</t>
  </si>
  <si>
    <t>IDIB000C167</t>
  </si>
  <si>
    <t>IDIB000C168</t>
  </si>
  <si>
    <t>IDIB000D085</t>
  </si>
  <si>
    <t>IDIB000D086</t>
  </si>
  <si>
    <t>IDIB000D087</t>
  </si>
  <si>
    <t>IDIB000D088</t>
  </si>
  <si>
    <t>IDIB000K292</t>
  </si>
  <si>
    <t>IDIB000L028</t>
  </si>
  <si>
    <t>IDIB000M314</t>
  </si>
  <si>
    <t>IDIB000M315</t>
  </si>
  <si>
    <t>IDIB000M316</t>
  </si>
  <si>
    <t>IDIB000N158</t>
  </si>
  <si>
    <t>IDIB000N159</t>
  </si>
  <si>
    <t>IDIB000P243</t>
  </si>
  <si>
    <t>IDIB000R103</t>
  </si>
  <si>
    <t>IDIB000S276</t>
  </si>
  <si>
    <t>IDIB000S277</t>
  </si>
  <si>
    <t>IDIB000S278</t>
  </si>
  <si>
    <t>IDIB000U039</t>
  </si>
  <si>
    <t>IDIB000V136</t>
  </si>
  <si>
    <t>IDIB000V137</t>
  </si>
  <si>
    <t>IDIB000V138</t>
  </si>
  <si>
    <t>IOBA0003764</t>
  </si>
  <si>
    <t>IOBA0003780</t>
  </si>
  <si>
    <t>IOBA0003781</t>
  </si>
  <si>
    <t>IOBA0003782</t>
  </si>
  <si>
    <t>IOBA0003784</t>
  </si>
  <si>
    <t>IOBA0003786</t>
  </si>
  <si>
    <t>IOBA0003787</t>
  </si>
  <si>
    <t>IOBA0003790</t>
  </si>
  <si>
    <t>IOBA0003791</t>
  </si>
  <si>
    <t>IOBA0003792</t>
  </si>
  <si>
    <t>IOBA0003794</t>
  </si>
  <si>
    <t>IOBA0003795</t>
  </si>
  <si>
    <t>IOBA0003796</t>
  </si>
  <si>
    <t>IOBA0003800</t>
  </si>
  <si>
    <t>INDB0000857</t>
  </si>
  <si>
    <t>INDB0000863</t>
  </si>
  <si>
    <t>INDB0000866</t>
  </si>
  <si>
    <t>INDB0000880</t>
  </si>
  <si>
    <t>INDB0000888</t>
  </si>
  <si>
    <t>INDB0000890</t>
  </si>
  <si>
    <t>INDB0000891</t>
  </si>
  <si>
    <t>INDB0000892</t>
  </si>
  <si>
    <t>INDB0000895</t>
  </si>
  <si>
    <t>INDB0000898</t>
  </si>
  <si>
    <t>INDB0000899</t>
  </si>
  <si>
    <t>INDB0000907</t>
  </si>
  <si>
    <t>INDB0000908</t>
  </si>
  <si>
    <t>INDB0000911</t>
  </si>
  <si>
    <t>INDB0000912</t>
  </si>
  <si>
    <t>INDB0000913</t>
  </si>
  <si>
    <t>INDB0000915</t>
  </si>
  <si>
    <t>INDB0000918</t>
  </si>
  <si>
    <t>INDB0000919</t>
  </si>
  <si>
    <t>INDB0000920</t>
  </si>
  <si>
    <t>INDB0000928</t>
  </si>
  <si>
    <t>INDB0000930</t>
  </si>
  <si>
    <t>INDB0000931</t>
  </si>
  <si>
    <t>INDB0000932</t>
  </si>
  <si>
    <t>INDB0000935</t>
  </si>
  <si>
    <t>INDB0000936</t>
  </si>
  <si>
    <t>INDB0000938</t>
  </si>
  <si>
    <t>INDB0000941</t>
  </si>
  <si>
    <t>INDB0000945</t>
  </si>
  <si>
    <t>INDB0000946</t>
  </si>
  <si>
    <t>INDB0000947</t>
  </si>
  <si>
    <t>INDB0000948</t>
  </si>
  <si>
    <t>INDB0000950</t>
  </si>
  <si>
    <t>INDB0000961</t>
  </si>
  <si>
    <t>INDB0000962</t>
  </si>
  <si>
    <t>INDB0000963</t>
  </si>
  <si>
    <t>INDB0000964</t>
  </si>
  <si>
    <t>INDB0000966</t>
  </si>
  <si>
    <t>INDB0000967</t>
  </si>
  <si>
    <t>INDB0000968</t>
  </si>
  <si>
    <t>INDB0000969</t>
  </si>
  <si>
    <t>INDB0000970</t>
  </si>
  <si>
    <t>INDB0000972</t>
  </si>
  <si>
    <t>INDB0000973</t>
  </si>
  <si>
    <t>INDB0000976</t>
  </si>
  <si>
    <t>INDB0000977</t>
  </si>
  <si>
    <t>INDB0000979</t>
  </si>
  <si>
    <t>INDB0000980</t>
  </si>
  <si>
    <t>INDB0000981</t>
  </si>
  <si>
    <t>INDB0000990</t>
  </si>
  <si>
    <t>INDB0000998</t>
  </si>
  <si>
    <t>INDB0BCCB19</t>
  </si>
  <si>
    <t>INDB0SCSC08</t>
  </si>
  <si>
    <t>KARB0000179</t>
  </si>
  <si>
    <t>KARB0000214</t>
  </si>
  <si>
    <t>KARB0000292</t>
  </si>
  <si>
    <t>KARB0000293</t>
  </si>
  <si>
    <t>KARB0000383</t>
  </si>
  <si>
    <t>KARB0000384</t>
  </si>
  <si>
    <t>KARB0000386</t>
  </si>
  <si>
    <t>KARB0000594</t>
  </si>
  <si>
    <t>KARB0000627</t>
  </si>
  <si>
    <t>KARB0000629</t>
  </si>
  <si>
    <t>KARB0000630</t>
  </si>
  <si>
    <t>KARB0000814</t>
  </si>
  <si>
    <t>KARB0000956</t>
  </si>
  <si>
    <t>KARB0000957</t>
  </si>
  <si>
    <t>KARB0000958</t>
  </si>
  <si>
    <t>KVBL0001813</t>
  </si>
  <si>
    <t>KVBL0001814</t>
  </si>
  <si>
    <t>KVBL0001815</t>
  </si>
  <si>
    <t>KVBL0003117</t>
  </si>
  <si>
    <t>KVBL0004858</t>
  </si>
  <si>
    <t>KVBL0004859</t>
  </si>
  <si>
    <t>KVBL0004860</t>
  </si>
  <si>
    <t>KKBK0001385</t>
  </si>
  <si>
    <t>KKBK0001386</t>
  </si>
  <si>
    <t>KKBK0001387</t>
  </si>
  <si>
    <t>KKBK0001388</t>
  </si>
  <si>
    <t>KKBK0001389</t>
  </si>
  <si>
    <t>KKBK0001390</t>
  </si>
  <si>
    <t>KKBK0001391</t>
  </si>
  <si>
    <t>KKBK0001392</t>
  </si>
  <si>
    <t>KKBK0001393</t>
  </si>
  <si>
    <t>KKBK0001395</t>
  </si>
  <si>
    <t>KKBK0001397</t>
  </si>
  <si>
    <t>KKBK0001398</t>
  </si>
  <si>
    <t>KKBK0001399</t>
  </si>
  <si>
    <t>KKBK0001400</t>
  </si>
  <si>
    <t>KKBK0001401</t>
  </si>
  <si>
    <t>KKBK0001402</t>
  </si>
  <si>
    <t>KKBK0001403</t>
  </si>
  <si>
    <t>KKBK0001404</t>
  </si>
  <si>
    <t>KKBK0001405</t>
  </si>
  <si>
    <t>KKBK0001406</t>
  </si>
  <si>
    <t>KKBK0001407</t>
  </si>
  <si>
    <t>KKBK0001408</t>
  </si>
  <si>
    <t>KKBK0001409</t>
  </si>
  <si>
    <t>KKBK0001410</t>
  </si>
  <si>
    <t>KKBK0001411</t>
  </si>
  <si>
    <t>KKBK0001412</t>
  </si>
  <si>
    <t>KKBK0001413</t>
  </si>
  <si>
    <t>KKBK0001414</t>
  </si>
  <si>
    <t>KKBK0001415</t>
  </si>
  <si>
    <t>KKBK0001416</t>
  </si>
  <si>
    <t>KKBK0001417</t>
  </si>
  <si>
    <t>KKBK0001418</t>
  </si>
  <si>
    <t>KKBK0001420</t>
  </si>
  <si>
    <t>KKBK0001421</t>
  </si>
  <si>
    <t>KKBK0001422</t>
  </si>
  <si>
    <t>KKBK0001768</t>
  </si>
  <si>
    <t>KKBK0001769</t>
  </si>
  <si>
    <t>KKBK0001770</t>
  </si>
  <si>
    <t>KKBK0001771</t>
  </si>
  <si>
    <t>KKBK0001772</t>
  </si>
  <si>
    <t>KKBK0001779</t>
  </si>
  <si>
    <t>KKBK0001835</t>
  </si>
  <si>
    <t>KKBK0001836</t>
  </si>
  <si>
    <t>KKBK0001912</t>
  </si>
  <si>
    <t>KKBK0001929</t>
  </si>
  <si>
    <t>KKBK0001946</t>
  </si>
  <si>
    <t>KKBK0002035</t>
  </si>
  <si>
    <t>KKBK0002040</t>
  </si>
  <si>
    <t>KKBK0002488</t>
  </si>
  <si>
    <t>KKBK0002496</t>
  </si>
  <si>
    <t>KKBK0002580</t>
  </si>
  <si>
    <t>KKBK0002581</t>
  </si>
  <si>
    <t>KKBK0002582</t>
  </si>
  <si>
    <t>KKBK0002583</t>
  </si>
  <si>
    <t>KKBK0002795</t>
  </si>
  <si>
    <t>KKBK0002852</t>
  </si>
  <si>
    <t>KKBK0002853</t>
  </si>
  <si>
    <t>KKBK0002854</t>
  </si>
  <si>
    <t>KKBK0002937</t>
  </si>
  <si>
    <t>KKBK0003018</t>
  </si>
  <si>
    <t>KKBK0003019</t>
  </si>
  <si>
    <t>KKBK0003020</t>
  </si>
  <si>
    <t>KKBK0003021</t>
  </si>
  <si>
    <t>KKBK0003023</t>
  </si>
  <si>
    <t>KKBK0003024</t>
  </si>
  <si>
    <t>KKBK0003025</t>
  </si>
  <si>
    <t>KKBK0003541</t>
  </si>
  <si>
    <t>KKBK0003544</t>
  </si>
  <si>
    <t>KKBK0003631</t>
  </si>
  <si>
    <t>KKBK0003648</t>
  </si>
  <si>
    <t>KKBK0003721</t>
  </si>
  <si>
    <t>KKBK0003901</t>
  </si>
  <si>
    <t>KKBK0003999</t>
  </si>
  <si>
    <t>KKBK0004018</t>
  </si>
  <si>
    <t>KKBK0004082</t>
  </si>
  <si>
    <t>KKBK0004089</t>
  </si>
  <si>
    <t>KKBK0004202</t>
  </si>
  <si>
    <t>KKBK0004203</t>
  </si>
  <si>
    <t>KKBK0004204</t>
  </si>
  <si>
    <t>KKBK0004264</t>
  </si>
  <si>
    <t>KKBK0004265</t>
  </si>
  <si>
    <t>KKBK0004266</t>
  </si>
  <si>
    <t>KKBK0004335</t>
  </si>
  <si>
    <t>KKBK0004337</t>
  </si>
  <si>
    <t>KKBK0004445</t>
  </si>
  <si>
    <t>KKBK0004605</t>
  </si>
  <si>
    <t>KKBK0004606</t>
  </si>
  <si>
    <t>KKBK0004607</t>
  </si>
  <si>
    <t>KKBK0004608</t>
  </si>
  <si>
    <t>KKBK0004610</t>
  </si>
  <si>
    <t>KKBK0004611</t>
  </si>
  <si>
    <t>KKBK0004612</t>
  </si>
  <si>
    <t>KKBK0004613</t>
  </si>
  <si>
    <t>KKBK0004614</t>
  </si>
  <si>
    <t>KKBK0004615</t>
  </si>
  <si>
    <t>KKBK0004616</t>
  </si>
  <si>
    <t>KKBK0004617</t>
  </si>
  <si>
    <t>KKBK0004618</t>
  </si>
  <si>
    <t>KKBK0004619</t>
  </si>
  <si>
    <t>KKBK0004620</t>
  </si>
  <si>
    <t>KKBK0004621</t>
  </si>
  <si>
    <t>KKBK0004622</t>
  </si>
  <si>
    <t>KKBK0004623</t>
  </si>
  <si>
    <t>KKBK0004624</t>
  </si>
  <si>
    <t>KKBK0004625</t>
  </si>
  <si>
    <t>KKBK0004626</t>
  </si>
  <si>
    <t>KKBK0004627</t>
  </si>
  <si>
    <t>KKBK0004628</t>
  </si>
  <si>
    <t>KKBK0004629</t>
  </si>
  <si>
    <t>KKBK0005006</t>
  </si>
  <si>
    <t>KKBK0005033</t>
  </si>
  <si>
    <t>KKBK0005035</t>
  </si>
  <si>
    <t>KKBK0005077</t>
  </si>
  <si>
    <t>KKBK0005130</t>
  </si>
  <si>
    <t>KKBK0005146</t>
  </si>
  <si>
    <t>KKBK0005166</t>
  </si>
  <si>
    <t>KKBK0005195</t>
  </si>
  <si>
    <t>KKBK0005196</t>
  </si>
  <si>
    <t>KKBK0005197</t>
  </si>
  <si>
    <t>KKBK0005292</t>
  </si>
  <si>
    <t>KKBK0005294</t>
  </si>
  <si>
    <t>KKBK0005295</t>
  </si>
  <si>
    <t>KKBK0005296</t>
  </si>
  <si>
    <t>KKBK0005297</t>
  </si>
  <si>
    <t>KKBK0005299</t>
  </si>
  <si>
    <t>KKBK0005300</t>
  </si>
  <si>
    <t>KKBK0005304</t>
  </si>
  <si>
    <t>KKBK0005305</t>
  </si>
  <si>
    <t>KKBK0005487</t>
  </si>
  <si>
    <t>KKBK0005632</t>
  </si>
  <si>
    <t>KKBK0005652</t>
  </si>
  <si>
    <t>KKBK0005656</t>
  </si>
  <si>
    <t>KKBK0005699</t>
  </si>
  <si>
    <t>KKBK0005887</t>
  </si>
  <si>
    <t>KKBK0005933</t>
  </si>
  <si>
    <t>KKBK0005937</t>
  </si>
  <si>
    <t>KKBK0006401</t>
  </si>
  <si>
    <t>KKBK0006429</t>
  </si>
  <si>
    <t>KKBK0006430</t>
  </si>
  <si>
    <t>KKBK0006570</t>
  </si>
  <si>
    <t>KKBK0006571</t>
  </si>
  <si>
    <t>KKBK0006572</t>
  </si>
  <si>
    <t>KKBK0006573</t>
  </si>
  <si>
    <t>KKBK0006574</t>
  </si>
  <si>
    <t>KKBK0006575</t>
  </si>
  <si>
    <t>KKBK0006576</t>
  </si>
  <si>
    <t>KKBK0006577</t>
  </si>
  <si>
    <t>KKBK0006578</t>
  </si>
  <si>
    <t>KKBK0006579</t>
  </si>
  <si>
    <t>KKBK0006745</t>
  </si>
  <si>
    <t>KKBK0006748</t>
  </si>
  <si>
    <t>KKBK0006749</t>
  </si>
  <si>
    <t>KKBK0007240</t>
  </si>
  <si>
    <t>KKBK0007288</t>
  </si>
  <si>
    <t>KKBK0007325</t>
  </si>
  <si>
    <t>KKBK0007327</t>
  </si>
  <si>
    <t>KKBK0007328</t>
  </si>
  <si>
    <t>KKBK0007448</t>
  </si>
  <si>
    <t>KKBK0007450</t>
  </si>
  <si>
    <t>KKBK0007451</t>
  </si>
  <si>
    <t>KKBK0007452</t>
  </si>
  <si>
    <t>KKBK0007453</t>
  </si>
  <si>
    <t>KKBK0007454</t>
  </si>
  <si>
    <t>KKBK0007455</t>
  </si>
  <si>
    <t>KKBK0007456</t>
  </si>
  <si>
    <t>KKBK0007457</t>
  </si>
  <si>
    <t>KKBK0007458</t>
  </si>
  <si>
    <t>KKBK0007459</t>
  </si>
  <si>
    <t>KKBK0007460</t>
  </si>
  <si>
    <t>KKBK0007461</t>
  </si>
  <si>
    <t>KKBK0007462</t>
  </si>
  <si>
    <t>KKBK0007463</t>
  </si>
  <si>
    <t>KKBK0007466</t>
  </si>
  <si>
    <t>KKBK0007467</t>
  </si>
  <si>
    <t>KKBK0007468</t>
  </si>
  <si>
    <t>KKBK0007469</t>
  </si>
  <si>
    <t>KKBK0007470</t>
  </si>
  <si>
    <t>KKBK0007471</t>
  </si>
  <si>
    <t>KKBK0007472</t>
  </si>
  <si>
    <t>KKBK0007473</t>
  </si>
  <si>
    <t>KKBK0007474</t>
  </si>
  <si>
    <t>KKBK0007475</t>
  </si>
  <si>
    <t>KKBK0007476</t>
  </si>
  <si>
    <t>KKBK0007477</t>
  </si>
  <si>
    <t>KKBK0007478</t>
  </si>
  <si>
    <t>KKBK0007479</t>
  </si>
  <si>
    <t>KKBK0007530</t>
  </si>
  <si>
    <t>KKBK0007531</t>
  </si>
  <si>
    <t>KKBK0007626</t>
  </si>
  <si>
    <t>KKBK0007627</t>
  </si>
  <si>
    <t>KKBK0007628</t>
  </si>
  <si>
    <t>KKBK0007629</t>
  </si>
  <si>
    <t>KKBK0007630</t>
  </si>
  <si>
    <t>KKBK0007631</t>
  </si>
  <si>
    <t>KKBK0007676</t>
  </si>
  <si>
    <t>KKBK0007678</t>
  </si>
  <si>
    <t>KKBK0007679</t>
  </si>
  <si>
    <t>KKBK0007680</t>
  </si>
  <si>
    <t>KKBK0007681</t>
  </si>
  <si>
    <t>KKBK0007702</t>
  </si>
  <si>
    <t>KKBK0007703</t>
  </si>
  <si>
    <t>KKBK0007704</t>
  </si>
  <si>
    <t>KKBK0007705</t>
  </si>
  <si>
    <t>KKBK0007706</t>
  </si>
  <si>
    <t>KKBK0007707</t>
  </si>
  <si>
    <t>KKBK0007708</t>
  </si>
  <si>
    <t>KKBK0007709</t>
  </si>
  <si>
    <t>KKBK0007937</t>
  </si>
  <si>
    <t>KKBK0008047</t>
  </si>
  <si>
    <t>KKBK0008048</t>
  </si>
  <si>
    <t>KKBK0008049</t>
  </si>
  <si>
    <t>KKBK0008050</t>
  </si>
  <si>
    <t>KKBK0008051</t>
  </si>
  <si>
    <t>KKBK0008052</t>
  </si>
  <si>
    <t>KKBK0008053</t>
  </si>
  <si>
    <t>KKBK0008054</t>
  </si>
  <si>
    <t>KKBK0008055</t>
  </si>
  <si>
    <t>KKBK0008056</t>
  </si>
  <si>
    <t>KKBK0008057</t>
  </si>
  <si>
    <t>KKBK0008058</t>
  </si>
  <si>
    <t>KKBK0008059</t>
  </si>
  <si>
    <t>KKBK0008060</t>
  </si>
  <si>
    <t>KKBK0008061</t>
  </si>
  <si>
    <t>KKBK0008062</t>
  </si>
  <si>
    <t>KKBK0008063</t>
  </si>
  <si>
    <t>KKBK0008065</t>
  </si>
  <si>
    <t>KKBK0008066</t>
  </si>
  <si>
    <t>KKBK0008067</t>
  </si>
  <si>
    <t>KKBK0008068</t>
  </si>
  <si>
    <t>KKBK0008070</t>
  </si>
  <si>
    <t>KKBK0008071</t>
  </si>
  <si>
    <t>KKBK0008072</t>
  </si>
  <si>
    <t>KKBK0008073</t>
  </si>
  <si>
    <t>KKBK0008074</t>
  </si>
  <si>
    <t>KKBK0008075</t>
  </si>
  <si>
    <t>KKBK0008076</t>
  </si>
  <si>
    <t>KKBK0008077</t>
  </si>
  <si>
    <t>KKBK0008078</t>
  </si>
  <si>
    <t>KKBK0008079</t>
  </si>
  <si>
    <t>KKBK0008080</t>
  </si>
  <si>
    <t>KKBK0008081</t>
  </si>
  <si>
    <t>KKBK0008082</t>
  </si>
  <si>
    <t>KKBK0008083</t>
  </si>
  <si>
    <t>KKBK0008084</t>
  </si>
  <si>
    <t>KKBK0008085</t>
  </si>
  <si>
    <t>KKBK0008190</t>
  </si>
  <si>
    <t>KKBK0008192</t>
  </si>
  <si>
    <t>KKBK0008227</t>
  </si>
  <si>
    <t>KKBK0008279</t>
  </si>
  <si>
    <t>KKBK0008281</t>
  </si>
  <si>
    <t>KKBK0008282</t>
  </si>
  <si>
    <t>KKBK0008283</t>
  </si>
  <si>
    <t>KKBK0008483</t>
  </si>
  <si>
    <t>KKBK0008484</t>
  </si>
  <si>
    <t>KKBK0008485</t>
  </si>
  <si>
    <t>KKBK0008486</t>
  </si>
  <si>
    <t>KKBK0008487</t>
  </si>
  <si>
    <t>KKBK0008488</t>
  </si>
  <si>
    <t>KKBK0008489</t>
  </si>
  <si>
    <t>KKBK0008491</t>
  </si>
  <si>
    <t>KKBK0008492</t>
  </si>
  <si>
    <t>KKBK0008493</t>
  </si>
  <si>
    <t>KKBK0008494</t>
  </si>
  <si>
    <t>KKBK0008496</t>
  </si>
  <si>
    <t>KKBK0008497</t>
  </si>
  <si>
    <t>KKBK0008499</t>
  </si>
  <si>
    <t>KKBK0008659</t>
  </si>
  <si>
    <t>KKBK0008660</t>
  </si>
  <si>
    <t>KKBK0008698</t>
  </si>
  <si>
    <t>KKBK0008716</t>
  </si>
  <si>
    <t>KKBK0008780</t>
  </si>
  <si>
    <t>KKBK0008781</t>
  </si>
  <si>
    <t>KKBK0008785</t>
  </si>
  <si>
    <t>KKBK0008787</t>
  </si>
  <si>
    <t>KKBK0008788</t>
  </si>
  <si>
    <t>KKBK0008789</t>
  </si>
  <si>
    <t>KKBK0008955</t>
  </si>
  <si>
    <t>KKBK0009014</t>
  </si>
  <si>
    <t>KKBK0009015</t>
  </si>
  <si>
    <t>KKBK0009016</t>
  </si>
  <si>
    <t>KKBK0009017</t>
  </si>
  <si>
    <t>KKBK0009206</t>
  </si>
  <si>
    <t>KKBK0009290</t>
  </si>
  <si>
    <t>KKBK0009295</t>
  </si>
  <si>
    <t>KKBK0009297</t>
  </si>
  <si>
    <t>KKBK0009298</t>
  </si>
  <si>
    <t>KKBK0009299</t>
  </si>
  <si>
    <t>KKBK0009305</t>
  </si>
  <si>
    <t>KKBK0009307</t>
  </si>
  <si>
    <t>KKBK0009529</t>
  </si>
  <si>
    <t>KKBK0SRSB06</t>
  </si>
  <si>
    <t>KKBK0SRSB07</t>
  </si>
  <si>
    <t>KKBK0SRSB08</t>
  </si>
  <si>
    <t>NKGS0000109</t>
  </si>
  <si>
    <t>NKGS0000110</t>
  </si>
  <si>
    <t>NKGS0000111</t>
  </si>
  <si>
    <t>NKGS0000112</t>
  </si>
  <si>
    <t>NKGS0000113</t>
  </si>
  <si>
    <t>NNSB0128022</t>
  </si>
  <si>
    <t>PJSB0000062</t>
  </si>
  <si>
    <t>PJSB0000063</t>
  </si>
  <si>
    <t>PJSB0000064</t>
  </si>
  <si>
    <t>PJSB0000065</t>
  </si>
  <si>
    <t>PJSB0000066</t>
  </si>
  <si>
    <t>PJSB0000067</t>
  </si>
  <si>
    <t>PJSB0000068</t>
  </si>
  <si>
    <t>PJSB0000069</t>
  </si>
  <si>
    <t>PJSB0000203</t>
  </si>
  <si>
    <t>PJSB0000301</t>
  </si>
  <si>
    <t>PJSB0000302</t>
  </si>
  <si>
    <t>PMCB0000297</t>
  </si>
  <si>
    <t>PMCB0000571</t>
  </si>
  <si>
    <t>PMCB0000572</t>
  </si>
  <si>
    <t>PMCB0000607</t>
  </si>
  <si>
    <t>PSIB0021501</t>
  </si>
  <si>
    <t>PSIB0021506</t>
  </si>
  <si>
    <t>PSIB0021507</t>
  </si>
  <si>
    <t>PSIB0021513</t>
  </si>
  <si>
    <t>PSIB0021514</t>
  </si>
  <si>
    <t>PSIB0021521</t>
  </si>
  <si>
    <t>PSIB0021524</t>
  </si>
  <si>
    <t>PSIB0021531</t>
  </si>
  <si>
    <t>PUNB0478900</t>
  </si>
  <si>
    <t>PUNB0529100</t>
  </si>
  <si>
    <t>PUNB0538900</t>
  </si>
  <si>
    <t>PUNB0559500</t>
  </si>
  <si>
    <t>PUNB0587500</t>
  </si>
  <si>
    <t>PUNB0603400</t>
  </si>
  <si>
    <t>PUNB0764000</t>
  </si>
  <si>
    <t>PUNB0784200</t>
  </si>
  <si>
    <t>PUNB0867300</t>
  </si>
  <si>
    <t>PUNB0873600</t>
  </si>
  <si>
    <t>PUNB0874700</t>
  </si>
  <si>
    <t>PUNB0875000</t>
  </si>
  <si>
    <t>PUNB0875400</t>
  </si>
  <si>
    <t>PUNB0875700</t>
  </si>
  <si>
    <t>PUNB0875800</t>
  </si>
  <si>
    <t>PUNB0875900</t>
  </si>
  <si>
    <t>PUNB0876900</t>
  </si>
  <si>
    <t>PUNB0877800</t>
  </si>
  <si>
    <t>PUNB0878500</t>
  </si>
  <si>
    <t>PUNB0878700</t>
  </si>
  <si>
    <t>PUNB0879000</t>
  </si>
  <si>
    <t>PUNB0879100</t>
  </si>
  <si>
    <t>PUNB0879300</t>
  </si>
  <si>
    <t>PUNB0879500</t>
  </si>
  <si>
    <t>PUNB0879700</t>
  </si>
  <si>
    <t>PUNB0879900</t>
  </si>
  <si>
    <t>PUNB0880400</t>
  </si>
  <si>
    <t>PUNB0880500</t>
  </si>
  <si>
    <t>PUNB0880600</t>
  </si>
  <si>
    <t>PUNB0880800</t>
  </si>
  <si>
    <t>PUNB0881100</t>
  </si>
  <si>
    <t>PUNB0882400</t>
  </si>
  <si>
    <t>PUNB0882600</t>
  </si>
  <si>
    <t>PUNB0883200</t>
  </si>
  <si>
    <t>PUNB0883500</t>
  </si>
  <si>
    <t>PUNB0883700</t>
  </si>
  <si>
    <t>PUNB0883800</t>
  </si>
  <si>
    <t>PUNB0883900</t>
  </si>
  <si>
    <t>PUNB0884100</t>
  </si>
  <si>
    <t>PUNB0888200</t>
  </si>
  <si>
    <t>PUNB0888500</t>
  </si>
  <si>
    <t>PUNB0888700</t>
  </si>
  <si>
    <t>PUNB0888800</t>
  </si>
  <si>
    <t>PUNB0888900</t>
  </si>
  <si>
    <t>PUNB0889100</t>
  </si>
  <si>
    <t>PUNB0889500</t>
  </si>
  <si>
    <t>PUNB0890200</t>
  </si>
  <si>
    <t>PUNB0890300</t>
  </si>
  <si>
    <t>PUNB0891700</t>
  </si>
  <si>
    <t>PUNB0891800</t>
  </si>
  <si>
    <t>PUNB0892000</t>
  </si>
  <si>
    <t>PUNB0892300</t>
  </si>
  <si>
    <t>PUNB0892800</t>
  </si>
  <si>
    <t>PUNB0892900</t>
  </si>
  <si>
    <t>PUNB0893000</t>
  </si>
  <si>
    <t>PUNB0893300</t>
  </si>
  <si>
    <t>PUNB0893600</t>
  </si>
  <si>
    <t>PUNB0893800</t>
  </si>
  <si>
    <t>PUNB0894000</t>
  </si>
  <si>
    <t>PUNB0894600</t>
  </si>
  <si>
    <t>PUNB0894800</t>
  </si>
  <si>
    <t>PUNB0895400</t>
  </si>
  <si>
    <t>PUNB0895600</t>
  </si>
  <si>
    <t>PUNB0895800</t>
  </si>
  <si>
    <t>PUNB0899700</t>
  </si>
  <si>
    <t>PUNB0901200</t>
  </si>
  <si>
    <t>PUNB0901300</t>
  </si>
  <si>
    <t>PUNB0902400</t>
  </si>
  <si>
    <t>PUNB0903400</t>
  </si>
  <si>
    <t>PUNB0906800</t>
  </si>
  <si>
    <t>PUNB0907600</t>
  </si>
  <si>
    <t>PUNB0907700</t>
  </si>
  <si>
    <t>PUNB0908900</t>
  </si>
  <si>
    <t>PUNB0909000</t>
  </si>
  <si>
    <t>PUNB0910200</t>
  </si>
  <si>
    <t>PUNB0910400</t>
  </si>
  <si>
    <t>PUNB0910700</t>
  </si>
  <si>
    <t>PUNB0911100</t>
  </si>
  <si>
    <t>PUNB0911200</t>
  </si>
  <si>
    <t>PUNB0911500</t>
  </si>
  <si>
    <t>PUNB0911700</t>
  </si>
  <si>
    <t>PUNB0911800</t>
  </si>
  <si>
    <t>PUNB0912500</t>
  </si>
  <si>
    <t>PUNB0912800</t>
  </si>
  <si>
    <t>PUNB0995000</t>
  </si>
  <si>
    <t>SIBL0000924</t>
  </si>
  <si>
    <t>SIBL0000932</t>
  </si>
  <si>
    <t>SIBL0000934</t>
  </si>
  <si>
    <t>SIBL0000935</t>
  </si>
  <si>
    <t>SIBL0000937</t>
  </si>
  <si>
    <t>SIBL0000938</t>
  </si>
  <si>
    <t>SIBL0000939</t>
  </si>
  <si>
    <t>SBIN0013619</t>
  </si>
  <si>
    <t>SBIN0015754</t>
  </si>
  <si>
    <t>SBIN0015964</t>
  </si>
  <si>
    <t>SBIN0016931</t>
  </si>
  <si>
    <t>SBIN0017659</t>
  </si>
  <si>
    <t>SBIN0017807</t>
  </si>
  <si>
    <t>SBIN0017928</t>
  </si>
  <si>
    <t>SBIN0018105</t>
  </si>
  <si>
    <t>SBIN0018108</t>
  </si>
  <si>
    <t>SBIN0018116</t>
  </si>
  <si>
    <t>SBIN0018122</t>
  </si>
  <si>
    <t>SBIN0018123</t>
  </si>
  <si>
    <t>SBIN0018127</t>
  </si>
  <si>
    <t>SBIN0018129</t>
  </si>
  <si>
    <t>SBIN0018195</t>
  </si>
  <si>
    <t>SBIN0018219</t>
  </si>
  <si>
    <t>SBIN0018239</t>
  </si>
  <si>
    <t>SBIN0018302</t>
  </si>
  <si>
    <t>SBIN0018309</t>
  </si>
  <si>
    <t>SBIN0018314</t>
  </si>
  <si>
    <t>SBIN0018329</t>
  </si>
  <si>
    <t>SBIN0018334</t>
  </si>
  <si>
    <t>SBIN0018352</t>
  </si>
  <si>
    <t>SBIN0018353</t>
  </si>
  <si>
    <t>SBIN0018356</t>
  </si>
  <si>
    <t>SBIN0018357</t>
  </si>
  <si>
    <t>SBIN0018359</t>
  </si>
  <si>
    <t>SBIN0018369</t>
  </si>
  <si>
    <t>SBIN0018372</t>
  </si>
  <si>
    <t>SBIN0018384</t>
  </si>
  <si>
    <t>SBIN0018397</t>
  </si>
  <si>
    <t>SBIN0018405</t>
  </si>
  <si>
    <t>SBIN0018408</t>
  </si>
  <si>
    <t>SBIN0018410</t>
  </si>
  <si>
    <t>SBIN0018419</t>
  </si>
  <si>
    <t>SBIN0018421</t>
  </si>
  <si>
    <t>SBIN0018422</t>
  </si>
  <si>
    <t>SBIN0018423</t>
  </si>
  <si>
    <t>SBIN0018424</t>
  </si>
  <si>
    <t>SBIN0018426</t>
  </si>
  <si>
    <t>SBIN0018433</t>
  </si>
  <si>
    <t>SBIN0018437</t>
  </si>
  <si>
    <t>SBIN0018439</t>
  </si>
  <si>
    <t>SBIN0018452</t>
  </si>
  <si>
    <t>SBIN0018453</t>
  </si>
  <si>
    <t>SBIN0018473</t>
  </si>
  <si>
    <t>SBIN0018474</t>
  </si>
  <si>
    <t>SBIN0018476</t>
  </si>
  <si>
    <t>SBIN0018477</t>
  </si>
  <si>
    <t>SBIN0018478</t>
  </si>
  <si>
    <t>SBIN0018484</t>
  </si>
  <si>
    <t>SBIN0018485</t>
  </si>
  <si>
    <t>SBIN0018489</t>
  </si>
  <si>
    <t>SBIN0018490</t>
  </si>
  <si>
    <t>SBIN0018491</t>
  </si>
  <si>
    <t>SBIN0018492</t>
  </si>
  <si>
    <t>SBIN0018493</t>
  </si>
  <si>
    <t>SBIN0018497</t>
  </si>
  <si>
    <t>SBIN0018500</t>
  </si>
  <si>
    <t>SBIN0018502</t>
  </si>
  <si>
    <t>SBIN0018506</t>
  </si>
  <si>
    <t>SBIN0018507</t>
  </si>
  <si>
    <t>SBIN0018508</t>
  </si>
  <si>
    <t>SBIN0018509</t>
  </si>
  <si>
    <t>SBIN0018512</t>
  </si>
  <si>
    <t>SBIN0018519</t>
  </si>
  <si>
    <t>SBIN0018524</t>
  </si>
  <si>
    <t>SBIN0018525</t>
  </si>
  <si>
    <t>SBIN0018526</t>
  </si>
  <si>
    <t>SBIN0018536</t>
  </si>
  <si>
    <t>SBIN0018542</t>
  </si>
  <si>
    <t>SBIN0018544</t>
  </si>
  <si>
    <t>SBIN0018546</t>
  </si>
  <si>
    <t>SBIN0018548</t>
  </si>
  <si>
    <t>SBIN0018553</t>
  </si>
  <si>
    <t>SBIN0018554</t>
  </si>
  <si>
    <t>SBIN0018557</t>
  </si>
  <si>
    <t>SBIN0018561</t>
  </si>
  <si>
    <t>SBIN0018571</t>
  </si>
  <si>
    <t>SBIN0018572</t>
  </si>
  <si>
    <t>SBIN0018573</t>
  </si>
  <si>
    <t>SBIN0018574</t>
  </si>
  <si>
    <t>SBIN0018575</t>
  </si>
  <si>
    <t>SBIN0018579</t>
  </si>
  <si>
    <t>SBIN0018580</t>
  </si>
  <si>
    <t>SBIN0018582</t>
  </si>
  <si>
    <t>SBIN0018583</t>
  </si>
  <si>
    <t>SBIN0018584</t>
  </si>
  <si>
    <t>SBIN0018586</t>
  </si>
  <si>
    <t>SBIN0018587</t>
  </si>
  <si>
    <t>SBIN0018588</t>
  </si>
  <si>
    <t>SBIN0018590</t>
  </si>
  <si>
    <t>SBIN0018591</t>
  </si>
  <si>
    <t>SBIN0018592</t>
  </si>
  <si>
    <t>SBIN0018594</t>
  </si>
  <si>
    <t>SBIN0018595</t>
  </si>
  <si>
    <t>SBIN0018597</t>
  </si>
  <si>
    <t>SBIN0018599</t>
  </si>
  <si>
    <t>SBIN0018607</t>
  </si>
  <si>
    <t>SBIN0018610</t>
  </si>
  <si>
    <t>SBIN0018613</t>
  </si>
  <si>
    <t>SBIN0018616</t>
  </si>
  <si>
    <t>SBIN0018618</t>
  </si>
  <si>
    <t>SBIN0018622</t>
  </si>
  <si>
    <t>SBIN0018624</t>
  </si>
  <si>
    <t>SBIN0018625</t>
  </si>
  <si>
    <t>SBIN0018629</t>
  </si>
  <si>
    <t>SBIN0018630</t>
  </si>
  <si>
    <t>SBIN0018632</t>
  </si>
  <si>
    <t>SBIN0018638</t>
  </si>
  <si>
    <t>SBIN0018639</t>
  </si>
  <si>
    <t>SBIN0018641</t>
  </si>
  <si>
    <t>SBIN0018642</t>
  </si>
  <si>
    <t>SBIN0018643</t>
  </si>
  <si>
    <t>SBIN0018647</t>
  </si>
  <si>
    <t>SBIN0018648</t>
  </si>
  <si>
    <t>SBIN0018649</t>
  </si>
  <si>
    <t>SBIN0018650</t>
  </si>
  <si>
    <t>SBIN0018652</t>
  </si>
  <si>
    <t>SBIN0018654</t>
  </si>
  <si>
    <t>SBIN0018658</t>
  </si>
  <si>
    <t>SBIN0018660</t>
  </si>
  <si>
    <t>SBIN0018663</t>
  </si>
  <si>
    <t>SBIN0018667</t>
  </si>
  <si>
    <t>SBIN0018668</t>
  </si>
  <si>
    <t>SBIN0018669</t>
  </si>
  <si>
    <t>SBIN0018670</t>
  </si>
  <si>
    <t>SBIN0018672</t>
  </si>
  <si>
    <t>SBIN0018673</t>
  </si>
  <si>
    <t>SBIN0018676</t>
  </si>
  <si>
    <t>SBIN0018677</t>
  </si>
  <si>
    <t>SBIN0018678</t>
  </si>
  <si>
    <t>SBIN0018679</t>
  </si>
  <si>
    <t>SBIN0018681</t>
  </si>
  <si>
    <t>SBIN0018682</t>
  </si>
  <si>
    <t>SBIN0018683</t>
  </si>
  <si>
    <t>SBIN0018684</t>
  </si>
  <si>
    <t>SBIN0018685</t>
  </si>
  <si>
    <t>SBIN0018687</t>
  </si>
  <si>
    <t>SBIN0018689</t>
  </si>
  <si>
    <t>SBIN0018692</t>
  </si>
  <si>
    <t>SBIN0018697</t>
  </si>
  <si>
    <t>SBIN0018698</t>
  </si>
  <si>
    <t>SBIN0018700</t>
  </si>
  <si>
    <t>SBIN0018702</t>
  </si>
  <si>
    <t>SBIN0018707</t>
  </si>
  <si>
    <t>SBIN0018708</t>
  </si>
  <si>
    <t>SBIN0018709</t>
  </si>
  <si>
    <t>SBIN0018710</t>
  </si>
  <si>
    <t>SBIN0018712</t>
  </si>
  <si>
    <t>SBIN0018714</t>
  </si>
  <si>
    <t>SBIN0018721</t>
  </si>
  <si>
    <t>SBIN0018722</t>
  </si>
  <si>
    <t>SBIN0018729</t>
  </si>
  <si>
    <t>SBIN0018730</t>
  </si>
  <si>
    <t>SBIN0019024</t>
  </si>
  <si>
    <t>SBIN0019025</t>
  </si>
  <si>
    <t>SBIN0019027</t>
  </si>
  <si>
    <t>SBIN0019028</t>
  </si>
  <si>
    <t>SBIN0019034</t>
  </si>
  <si>
    <t>SBIN0019035</t>
  </si>
  <si>
    <t>SBIN0019036</t>
  </si>
  <si>
    <t>SBIN0019037</t>
  </si>
  <si>
    <t>SBIN0019040</t>
  </si>
  <si>
    <t>SBIN0019041</t>
  </si>
  <si>
    <t>SBIN0019042</t>
  </si>
  <si>
    <t>SBIN0019044</t>
  </si>
  <si>
    <t>SBIN0019050</t>
  </si>
  <si>
    <t>SBIN0019051</t>
  </si>
  <si>
    <t>SBIN0019056</t>
  </si>
  <si>
    <t>SBIN0019057</t>
  </si>
  <si>
    <t>SBIN0019060</t>
  </si>
  <si>
    <t>SBIN0019064</t>
  </si>
  <si>
    <t>SBIN0019065</t>
  </si>
  <si>
    <t>SBIN0019066</t>
  </si>
  <si>
    <t>SBIN0019067</t>
  </si>
  <si>
    <t>SBIN0019072</t>
  </si>
  <si>
    <t>SBIN0019075</t>
  </si>
  <si>
    <t>SBIN0019076</t>
  </si>
  <si>
    <t>SBIN0019079</t>
  </si>
  <si>
    <t>SBIN0019080</t>
  </si>
  <si>
    <t>SBIN0019082</t>
  </si>
  <si>
    <t>SBIN0019084</t>
  </si>
  <si>
    <t>SBIN0019087</t>
  </si>
  <si>
    <t>SBIN0019088</t>
  </si>
  <si>
    <t>SBIN0019090</t>
  </si>
  <si>
    <t>SBIN0019092</t>
  </si>
  <si>
    <t>SBIN0019093</t>
  </si>
  <si>
    <t>SBIN0019096</t>
  </si>
  <si>
    <t>SBIN0019097</t>
  </si>
  <si>
    <t>SBIN0019099</t>
  </si>
  <si>
    <t>SBIN0019101</t>
  </si>
  <si>
    <t>SBIN0019102</t>
  </si>
  <si>
    <t>SBIN0019103</t>
  </si>
  <si>
    <t>SBIN0019104</t>
  </si>
  <si>
    <t>SBIN0019105</t>
  </si>
  <si>
    <t>SBIN0019108</t>
  </si>
  <si>
    <t>SBIN0019109</t>
  </si>
  <si>
    <t>SBIN0019110</t>
  </si>
  <si>
    <t>SBIN0019111</t>
  </si>
  <si>
    <t>SBIN0019113</t>
  </si>
  <si>
    <t>SBIN0019114</t>
  </si>
  <si>
    <t>SBIN0019115</t>
  </si>
  <si>
    <t>SBIN0019117</t>
  </si>
  <si>
    <t>SBIN0019118</t>
  </si>
  <si>
    <t>SBIN0019119</t>
  </si>
  <si>
    <t>SBIN0019122</t>
  </si>
  <si>
    <t>SBIN0019123</t>
  </si>
  <si>
    <t>SBIN0019124</t>
  </si>
  <si>
    <t>SBIN0019125</t>
  </si>
  <si>
    <t>SBIN0019128</t>
  </si>
  <si>
    <t>SBIN0019135</t>
  </si>
  <si>
    <t>SBIN0019136</t>
  </si>
  <si>
    <t>SBIN0019137</t>
  </si>
  <si>
    <t>SBIN0019138</t>
  </si>
  <si>
    <t>SBIN0019139</t>
  </si>
  <si>
    <t>SBIN0019140</t>
  </si>
  <si>
    <t>SBIN0019145</t>
  </si>
  <si>
    <t>SBIN0019147</t>
  </si>
  <si>
    <t>SBIN0019148</t>
  </si>
  <si>
    <t>SBIN0019149</t>
  </si>
  <si>
    <t>SBIN0019150</t>
  </si>
  <si>
    <t>SBIN0019151</t>
  </si>
  <si>
    <t>SBIN0019152</t>
  </si>
  <si>
    <t>SBIN0019153</t>
  </si>
  <si>
    <t>SBIN0019154</t>
  </si>
  <si>
    <t>SBIN0019155</t>
  </si>
  <si>
    <t>SBIN0019156</t>
  </si>
  <si>
    <t>SBIN0019157</t>
  </si>
  <si>
    <t>SBIN0019158</t>
  </si>
  <si>
    <t>SBIN0019159</t>
  </si>
  <si>
    <t>SBIN0019160</t>
  </si>
  <si>
    <t>SBIN0019162</t>
  </si>
  <si>
    <t>SBIN0019164</t>
  </si>
  <si>
    <t>SBIN0019165</t>
  </si>
  <si>
    <t>SBIN0019166</t>
  </si>
  <si>
    <t>SBIN0019168</t>
  </si>
  <si>
    <t>SBIN0019169</t>
  </si>
  <si>
    <t>SBIN0019172</t>
  </si>
  <si>
    <t>SYNB0000757</t>
  </si>
  <si>
    <t>SYNB0000769</t>
  </si>
  <si>
    <t>SYNB0000875</t>
  </si>
  <si>
    <t>SYNB0000942</t>
  </si>
  <si>
    <t>SYNB0001267</t>
  </si>
  <si>
    <t>SYNB0001740</t>
  </si>
  <si>
    <t>SYNB0003293</t>
  </si>
  <si>
    <t>SYNB0003541</t>
  </si>
  <si>
    <t>SYNB0003772</t>
  </si>
  <si>
    <t>SYNB0003806</t>
  </si>
  <si>
    <t>SYNB0004036</t>
  </si>
  <si>
    <t>SYNB0004460</t>
  </si>
  <si>
    <t>SYNB0004461</t>
  </si>
  <si>
    <t>SYNB0004565</t>
  </si>
  <si>
    <t>SYNB0005417</t>
  </si>
  <si>
    <t>SYNB0005533</t>
  </si>
  <si>
    <t>SYNB0005537</t>
  </si>
  <si>
    <t>SYNB0006220</t>
  </si>
  <si>
    <t>SYNB0006406</t>
  </si>
  <si>
    <t>SYNB0006507</t>
  </si>
  <si>
    <t>SYNB0006535</t>
  </si>
  <si>
    <t>SYNB0006570</t>
  </si>
  <si>
    <t>SYNB0007046</t>
  </si>
  <si>
    <t>SYNB0007059</t>
  </si>
  <si>
    <t>SYNB0007062</t>
  </si>
  <si>
    <t>SYNB0007254</t>
  </si>
  <si>
    <t>SYNB0007255</t>
  </si>
  <si>
    <t>SYNB0007262</t>
  </si>
  <si>
    <t>SYNB0007263</t>
  </si>
  <si>
    <t>SYNB0007368</t>
  </si>
  <si>
    <t>SYNB0007418</t>
  </si>
  <si>
    <t>SYNB0007729</t>
  </si>
  <si>
    <t>SYNB0007734</t>
  </si>
  <si>
    <t>SYNB0007737</t>
  </si>
  <si>
    <t>SYNB0007785</t>
  </si>
  <si>
    <t>SYNB0007818</t>
  </si>
  <si>
    <t>SYNB0007897</t>
  </si>
  <si>
    <t>SYNB0008118</t>
  </si>
  <si>
    <t>SYNB0008121</t>
  </si>
  <si>
    <t>SYNB0008128</t>
  </si>
  <si>
    <t>SYNB0008338</t>
  </si>
  <si>
    <t>SYNB0008376</t>
  </si>
  <si>
    <t>SYNB0008403</t>
  </si>
  <si>
    <t>SYNB0008982</t>
  </si>
  <si>
    <t>SYNB0008987</t>
  </si>
  <si>
    <t>SYNB0009105</t>
  </si>
  <si>
    <t>SYNB0009198</t>
  </si>
  <si>
    <t>SYNB0009446</t>
  </si>
  <si>
    <t>SYNB0009554</t>
  </si>
  <si>
    <t>SYNB0009681</t>
  </si>
  <si>
    <t>SYNB0009706</t>
  </si>
  <si>
    <t>SYNB0009707</t>
  </si>
  <si>
    <t>SYNB0009708</t>
  </si>
  <si>
    <t>SYNB0009777</t>
  </si>
  <si>
    <t>SYNB0009783</t>
  </si>
  <si>
    <t>SYNB0009865</t>
  </si>
  <si>
    <t>SYNB0009944</t>
  </si>
  <si>
    <t>TMBL0000460</t>
  </si>
  <si>
    <t>TMBL0000461</t>
  </si>
  <si>
    <t>TMBL0000462</t>
  </si>
  <si>
    <t>TMBL0000463</t>
  </si>
  <si>
    <t>TMBL0000464</t>
  </si>
  <si>
    <t>TMBL0000465</t>
  </si>
  <si>
    <t>TMBL0000466</t>
  </si>
  <si>
    <t>TMBL0000467</t>
  </si>
  <si>
    <t>TMBL0000468</t>
  </si>
  <si>
    <t>TMBL0000469</t>
  </si>
  <si>
    <t>TMBL0000470</t>
  </si>
  <si>
    <t>TMBL0000471</t>
  </si>
  <si>
    <t>TMBL0000472</t>
  </si>
  <si>
    <t>TMBL0000473</t>
  </si>
  <si>
    <t>TMBL0000474</t>
  </si>
  <si>
    <t>TMBL0000475</t>
  </si>
  <si>
    <t>TMBL0000476</t>
  </si>
  <si>
    <t>TMBL0000477</t>
  </si>
  <si>
    <t>TMBL0000478</t>
  </si>
  <si>
    <t>TMBL0000479</t>
  </si>
  <si>
    <t>TMBL0000480</t>
  </si>
  <si>
    <t>TMBL0000481</t>
  </si>
  <si>
    <t>TMBL0000482</t>
  </si>
  <si>
    <t>TMBL0000483</t>
  </si>
  <si>
    <t>TMBL0000484</t>
  </si>
  <si>
    <t>TMBL0000485</t>
  </si>
  <si>
    <t>TMBL0000486</t>
  </si>
  <si>
    <t>TMBL0000487</t>
  </si>
  <si>
    <t>TMBL0000488</t>
  </si>
  <si>
    <t>TMBL0000489</t>
  </si>
  <si>
    <t>BCBM0000089</t>
  </si>
  <si>
    <t>BCBM0000090</t>
  </si>
  <si>
    <t>BCBM0000091</t>
  </si>
  <si>
    <t>FDRL0000319</t>
  </si>
  <si>
    <t>FDRL0002273</t>
  </si>
  <si>
    <t>FDRL0002283</t>
  </si>
  <si>
    <t>JAKA0ACHKAM</t>
  </si>
  <si>
    <t>JAKA0AHMADD</t>
  </si>
  <si>
    <t>JAKA0ARIPAL</t>
  </si>
  <si>
    <t>JAKA0BONABQ</t>
  </si>
  <si>
    <t>JAKA0CHINTA</t>
  </si>
  <si>
    <t>JAKA0DABGNB</t>
  </si>
  <si>
    <t>JAKA0HARDWR</t>
  </si>
  <si>
    <t>JAKA0HARNAG</t>
  </si>
  <si>
    <t>JAKA0JAMIAH</t>
  </si>
  <si>
    <t>JAKA0KANISP</t>
  </si>
  <si>
    <t>JAKA0MIRGNB</t>
  </si>
  <si>
    <t>JAKA0NARDAN</t>
  </si>
  <si>
    <t>JAKA0NEHOME</t>
  </si>
  <si>
    <t>JAKA0PALMAA</t>
  </si>
  <si>
    <t>JAKA0PALPOR</t>
  </si>
  <si>
    <t>JAKA0PCDEPO</t>
  </si>
  <si>
    <t>JAKA0POWERG</t>
  </si>
  <si>
    <t>JAKA0PRANOO</t>
  </si>
  <si>
    <t>JAKA0RAHYAA</t>
  </si>
  <si>
    <t>JAKA0SADERK</t>
  </si>
  <si>
    <t>JAKA0SAMOTE</t>
  </si>
  <si>
    <t>JAKA0SANGLA</t>
  </si>
  <si>
    <t>JAKA0SECBAN</t>
  </si>
  <si>
    <t>JAKA0TANDWA</t>
  </si>
  <si>
    <t>JAKA0TARIGA</t>
  </si>
  <si>
    <t>JAKA0WUYANN</t>
  </si>
  <si>
    <t>KCCB0POR053</t>
  </si>
  <si>
    <t>LAVB0000144</t>
  </si>
  <si>
    <t>LAVB0000214</t>
  </si>
  <si>
    <t>LAVB0000345</t>
  </si>
  <si>
    <t>LAVB0000347</t>
  </si>
  <si>
    <t>LAVB0000402</t>
  </si>
  <si>
    <t>LAVB0000416</t>
  </si>
  <si>
    <t>LAVB0000480</t>
  </si>
  <si>
    <t>LAVB0000693</t>
  </si>
  <si>
    <t>LAVB0000729</t>
  </si>
  <si>
    <t>LAVB0000814</t>
  </si>
  <si>
    <t>LAVB0000818</t>
  </si>
  <si>
    <t>MSNU0000047</t>
  </si>
  <si>
    <t>MSNU0000048</t>
  </si>
  <si>
    <t>RATN0000191</t>
  </si>
  <si>
    <t>RATN0000192</t>
  </si>
  <si>
    <t>RATN0000193</t>
  </si>
  <si>
    <t>RATN0000194</t>
  </si>
  <si>
    <t>RATN0000195</t>
  </si>
  <si>
    <t>RATN0000196</t>
  </si>
  <si>
    <t>RATN0000197</t>
  </si>
  <si>
    <t>SRCB0000436</t>
  </si>
  <si>
    <t>SRCB0000437</t>
  </si>
  <si>
    <t>SRCB0000438</t>
  </si>
  <si>
    <t>SRCB0000439</t>
  </si>
  <si>
    <t>SRCB0000440</t>
  </si>
  <si>
    <t>SRCB0000441</t>
  </si>
  <si>
    <t>SRCB0000442</t>
  </si>
  <si>
    <t>SRCB0000443</t>
  </si>
  <si>
    <t>SRCB0000444</t>
  </si>
  <si>
    <t>SRCB0000445</t>
  </si>
  <si>
    <t>SRCB0000446</t>
  </si>
  <si>
    <t>SRCB0000447</t>
  </si>
  <si>
    <t>SRCB0000448</t>
  </si>
  <si>
    <t>SRCB0000449</t>
  </si>
  <si>
    <t>SRCB0000450</t>
  </si>
  <si>
    <t>SRCB0000451</t>
  </si>
  <si>
    <t>SRCB0000452</t>
  </si>
  <si>
    <t>SRCB0000453</t>
  </si>
  <si>
    <t>SRCB0CNS014</t>
  </si>
  <si>
    <t>SRCB0JCB009</t>
  </si>
  <si>
    <t>SRCB0JCB010</t>
  </si>
  <si>
    <t>SRCB0JCB011</t>
  </si>
  <si>
    <t>SRCB0JCB012</t>
  </si>
  <si>
    <t>SRCB0MCB001</t>
  </si>
  <si>
    <t>SRCB0MCB002</t>
  </si>
  <si>
    <t>SRCB0MCB003</t>
  </si>
  <si>
    <t>SRCB0MCB004</t>
  </si>
  <si>
    <t>SRCB0MCB005</t>
  </si>
  <si>
    <t>SRCB0MCB006</t>
  </si>
  <si>
    <t>SRCB0MCB007</t>
  </si>
  <si>
    <t>SRCB0MCB008</t>
  </si>
  <si>
    <t>SRCB0MCB009</t>
  </si>
  <si>
    <t>SRCB0MCB010</t>
  </si>
  <si>
    <t>SRCB0MCB011</t>
  </si>
  <si>
    <t>SRCB0MCB012</t>
  </si>
  <si>
    <t>SVCB0000196</t>
  </si>
  <si>
    <t>SVCB0006017</t>
  </si>
  <si>
    <t>SVCB0006018</t>
  </si>
  <si>
    <t>SVCB0023010</t>
  </si>
  <si>
    <t>SVCB0051002</t>
  </si>
  <si>
    <t>SVCB0052002</t>
  </si>
  <si>
    <t>SVCB0052003</t>
  </si>
  <si>
    <t>SVCB0052004</t>
  </si>
  <si>
    <t>SVCB0052005</t>
  </si>
  <si>
    <t>SVCB0052006</t>
  </si>
  <si>
    <t>UCBA0003155</t>
  </si>
  <si>
    <t>UCBA0003280</t>
  </si>
  <si>
    <t>UCBA0003294</t>
  </si>
  <si>
    <t>UCBA0003296</t>
  </si>
  <si>
    <t>UCBA0003299</t>
  </si>
  <si>
    <t>UCBA0003303</t>
  </si>
  <si>
    <t>UCBA0003305</t>
  </si>
  <si>
    <t>UCBA0003311</t>
  </si>
  <si>
    <t>UCBA0003313</t>
  </si>
  <si>
    <t>UCBA0003317</t>
  </si>
  <si>
    <t>UCBA0003318</t>
  </si>
  <si>
    <t>UCBA0003319</t>
  </si>
  <si>
    <t>UBIN0576115</t>
  </si>
  <si>
    <t>UBIN0576131</t>
  </si>
  <si>
    <t>UBIN0576182</t>
  </si>
  <si>
    <t>UBIN0576204</t>
  </si>
  <si>
    <t>UBIN0576212</t>
  </si>
  <si>
    <t>UBIN0576221</t>
  </si>
  <si>
    <t>UBIN0576263</t>
  </si>
  <si>
    <t>UBIN0576301</t>
  </si>
  <si>
    <t>UBIN0576310</t>
  </si>
  <si>
    <t>UBIN0576328</t>
  </si>
  <si>
    <t>UBIN0576336</t>
  </si>
  <si>
    <t>UBIN0576344</t>
  </si>
  <si>
    <t>UBIN0576352</t>
  </si>
  <si>
    <t>UBIN0576361</t>
  </si>
  <si>
    <t>UBIN0576379</t>
  </si>
  <si>
    <t>UBIN0576387</t>
  </si>
  <si>
    <t>UBIN0576395</t>
  </si>
  <si>
    <t>UBIN0576409</t>
  </si>
  <si>
    <t>UBIN0576425</t>
  </si>
  <si>
    <t>UBIN0576433</t>
  </si>
  <si>
    <t>UBIN0576441</t>
  </si>
  <si>
    <t>UBIN0576450</t>
  </si>
  <si>
    <t>UBIN0576468</t>
  </si>
  <si>
    <t>UBIN0576476</t>
  </si>
  <si>
    <t>UBIN0576484</t>
  </si>
  <si>
    <t>UBIN0576492</t>
  </si>
  <si>
    <t>UBIN0576506</t>
  </si>
  <si>
    <t>UBIN0576514</t>
  </si>
  <si>
    <t>UBIN0576522</t>
  </si>
  <si>
    <t>UBIN0576531</t>
  </si>
  <si>
    <t>UBIN0576549</t>
  </si>
  <si>
    <t>UBIN0576557</t>
  </si>
  <si>
    <t>UBIN0576565</t>
  </si>
  <si>
    <t>UBIN0576573</t>
  </si>
  <si>
    <t>UBIN0576581</t>
  </si>
  <si>
    <t>UBIN0576590</t>
  </si>
  <si>
    <t>UBIN0576603</t>
  </si>
  <si>
    <t>UBIN0576611</t>
  </si>
  <si>
    <t>UBIN0576620</t>
  </si>
  <si>
    <t>UBIN0576638</t>
  </si>
  <si>
    <t>UBIN0576646</t>
  </si>
  <si>
    <t>UBIN0576654</t>
  </si>
  <si>
    <t>UBIN0576662</t>
  </si>
  <si>
    <t>UBIN0576671</t>
  </si>
  <si>
    <t>UBIN0576689</t>
  </si>
  <si>
    <t>UBIN0576697</t>
  </si>
  <si>
    <t>UBIN0576701</t>
  </si>
  <si>
    <t>UBIN0576719</t>
  </si>
  <si>
    <t>UBIN0576727</t>
  </si>
  <si>
    <t>UBIN0576735</t>
  </si>
  <si>
    <t>UBIN0576743</t>
  </si>
  <si>
    <t>UBIN0576751</t>
  </si>
  <si>
    <t>UBIN0576760</t>
  </si>
  <si>
    <t>UBIN0576778</t>
  </si>
  <si>
    <t>UBIN0576786</t>
  </si>
  <si>
    <t>UBIN0576794</t>
  </si>
  <si>
    <t>UBIN0576808</t>
  </si>
  <si>
    <t>UBIN0580384</t>
  </si>
  <si>
    <t>VIJB0001564</t>
  </si>
  <si>
    <t>VIJB0001566</t>
  </si>
  <si>
    <t>VIJB0001568</t>
  </si>
  <si>
    <t>VIJB0001571</t>
  </si>
  <si>
    <t>VIJB0001572</t>
  </si>
  <si>
    <t>VIJB0001573</t>
  </si>
  <si>
    <t>VIJB0002122</t>
  </si>
  <si>
    <t>VIJB0002123</t>
  </si>
  <si>
    <t>VIJB0002124</t>
  </si>
  <si>
    <t>VIJB0002125</t>
  </si>
  <si>
    <t>VIJB0002126</t>
  </si>
  <si>
    <t>VIJB0003118</t>
  </si>
  <si>
    <t>VIJB0003122</t>
  </si>
  <si>
    <t>VIJB0003132</t>
  </si>
  <si>
    <t>VIJB0004165</t>
  </si>
  <si>
    <t>VIJB0004169</t>
  </si>
  <si>
    <t>VIJB0004180</t>
  </si>
  <si>
    <t>VIJB0004183</t>
  </si>
  <si>
    <t>VIJB0004184</t>
  </si>
  <si>
    <t>VIJB0004185</t>
  </si>
  <si>
    <t>VIJB0004186</t>
  </si>
  <si>
    <t>VIJB0005148</t>
  </si>
  <si>
    <t>VIJB0005149</t>
  </si>
  <si>
    <t>VIJB0005150</t>
  </si>
  <si>
    <t>VIJB0005151</t>
  </si>
  <si>
    <t>VIJB0005152</t>
  </si>
  <si>
    <t>VIJB0005153</t>
  </si>
  <si>
    <t>VIJB0006079</t>
  </si>
  <si>
    <t>VIJB0006080</t>
  </si>
  <si>
    <t>VIJB0006543</t>
  </si>
  <si>
    <t>VIJB0006544</t>
  </si>
  <si>
    <t>VIJB0006545</t>
  </si>
  <si>
    <t>VIJB0006546</t>
  </si>
  <si>
    <t>VIJB0006547</t>
  </si>
  <si>
    <t>VIJB0006904</t>
  </si>
  <si>
    <t>VIJB0007059</t>
  </si>
  <si>
    <t>VIJB0007060</t>
  </si>
  <si>
    <t>VIJB0007370</t>
  </si>
  <si>
    <t>VIJB0007398</t>
  </si>
  <si>
    <t>VIJB0007400</t>
  </si>
  <si>
    <t>VIJB0007425</t>
  </si>
  <si>
    <t>VIJB0007426</t>
  </si>
  <si>
    <t>VIJB0007427</t>
  </si>
  <si>
    <t>VIJB0007544</t>
  </si>
  <si>
    <t>VIJB0007680</t>
  </si>
  <si>
    <t>VIJB0007691</t>
  </si>
  <si>
    <t>VIJB0008204</t>
  </si>
  <si>
    <t>VIJB0008338</t>
  </si>
  <si>
    <t>VIJB0008448</t>
  </si>
  <si>
    <t>VIJB0008449</t>
  </si>
  <si>
    <t>VIJB0008704</t>
  </si>
  <si>
    <t>VIJB0009140</t>
  </si>
  <si>
    <t>YESB0000695</t>
  </si>
  <si>
    <t>YESB0000706</t>
  </si>
  <si>
    <t>YESB0000709</t>
  </si>
  <si>
    <t>YESB0000722</t>
  </si>
  <si>
    <t>YESB0000727</t>
  </si>
  <si>
    <t>YESB0000730</t>
  </si>
  <si>
    <t>YESB0000732</t>
  </si>
  <si>
    <t>YESB0000735</t>
  </si>
  <si>
    <t>YESB0000736</t>
  </si>
  <si>
    <t>YESB0000738</t>
  </si>
  <si>
    <t>YESB0000739</t>
  </si>
  <si>
    <t>YESB0000741</t>
  </si>
  <si>
    <t>YESB0000742</t>
  </si>
  <si>
    <t>YESB0000743</t>
  </si>
  <si>
    <t>YESB0000744</t>
  </si>
  <si>
    <t>YESB0000745</t>
  </si>
  <si>
    <t>YESB0000746</t>
  </si>
  <si>
    <t>YESB0000747</t>
  </si>
  <si>
    <t>YESB0000748</t>
  </si>
  <si>
    <t>YESB0000750</t>
  </si>
  <si>
    <t>YESB0000751</t>
  </si>
  <si>
    <t>YESB0000753</t>
  </si>
  <si>
    <t>YESB0000755</t>
  </si>
  <si>
    <t>YESB0000757</t>
  </si>
  <si>
    <t>YESB0000758</t>
  </si>
  <si>
    <t>YESB0000759</t>
  </si>
  <si>
    <t>YESB0000761</t>
  </si>
  <si>
    <t>YESB0000762</t>
  </si>
  <si>
    <t>YESB0000763</t>
  </si>
  <si>
    <t>YESB0000764</t>
  </si>
  <si>
    <t>YESB0000765</t>
  </si>
  <si>
    <t>YESB0000766</t>
  </si>
  <si>
    <t>YESB0000767</t>
  </si>
  <si>
    <t>YESB0000768</t>
  </si>
  <si>
    <t>YESB0000771</t>
  </si>
  <si>
    <t>YESB0000772</t>
  </si>
  <si>
    <t>YESB0000773</t>
  </si>
  <si>
    <t>YESB0000774</t>
  </si>
  <si>
    <t>YESB0000775</t>
  </si>
  <si>
    <t>YESB0000776</t>
  </si>
  <si>
    <t>YESB0000778</t>
  </si>
  <si>
    <t>YESB0000779</t>
  </si>
  <si>
    <t>YESB0000780</t>
  </si>
  <si>
    <t>YESB0000781</t>
  </si>
  <si>
    <t>YESB0000782</t>
  </si>
  <si>
    <t>YESB0000783</t>
  </si>
  <si>
    <t>YESB0000785</t>
  </si>
  <si>
    <t>YESB0000788</t>
  </si>
  <si>
    <t>YESB0000789</t>
  </si>
  <si>
    <t>YESB0000790</t>
  </si>
  <si>
    <t>YESB0000794</t>
  </si>
  <si>
    <t>YESB0000795</t>
  </si>
  <si>
    <t>YESB0000796</t>
  </si>
  <si>
    <t>YESB0000797</t>
  </si>
  <si>
    <t>YESB0000799</t>
  </si>
  <si>
    <t>YESB0000813</t>
  </si>
  <si>
    <t>YESB0000815</t>
  </si>
  <si>
    <t>YESB0000816</t>
  </si>
  <si>
    <t>YESB0000818</t>
  </si>
  <si>
    <t>YESB0000821</t>
  </si>
  <si>
    <t>YESB0000830</t>
  </si>
  <si>
    <t>YESB0000834</t>
  </si>
  <si>
    <t>YESB0000837</t>
  </si>
  <si>
    <t>YESB0000838</t>
  </si>
  <si>
    <t>YESB0000847</t>
  </si>
  <si>
    <t>YESB0000848</t>
  </si>
  <si>
    <t>YESB0000851</t>
  </si>
  <si>
    <t>YESB0000852</t>
  </si>
  <si>
    <t>YESB0000853</t>
  </si>
  <si>
    <t>YESB0000854</t>
  </si>
  <si>
    <t>YESB0000855</t>
  </si>
  <si>
    <t>YESB0000856</t>
  </si>
  <si>
    <t>YESB0000857</t>
  </si>
  <si>
    <t>YESB0000860</t>
  </si>
  <si>
    <t>YESB0000861</t>
  </si>
  <si>
    <t>YESB0000862</t>
  </si>
  <si>
    <t>YESB0000868</t>
  </si>
  <si>
    <t>YESB0000872</t>
  </si>
  <si>
    <t>YESB0000874</t>
  </si>
  <si>
    <t>YESB0000876</t>
  </si>
  <si>
    <t>YESB0000885</t>
  </si>
  <si>
    <t>YESB0000888</t>
  </si>
  <si>
    <t>YESB0000894</t>
  </si>
  <si>
    <t>YESB0000895</t>
  </si>
  <si>
    <t>YESB0000900</t>
  </si>
  <si>
    <t>YESB0000901</t>
  </si>
  <si>
    <t>YESB0000903</t>
  </si>
  <si>
    <t>YESB0000904</t>
  </si>
  <si>
    <t>YESB0000906</t>
  </si>
  <si>
    <t>YESB0000907</t>
  </si>
  <si>
    <t>YESB0000909</t>
  </si>
  <si>
    <t>YESB0AMN001</t>
  </si>
  <si>
    <t>YESB0ANBL01</t>
  </si>
  <si>
    <t>YESB0KNB014</t>
  </si>
  <si>
    <t>YESB0KNB016</t>
  </si>
  <si>
    <t>YESB0KSB001</t>
  </si>
  <si>
    <t>YESB0KSB002</t>
  </si>
  <si>
    <t>YESB0KSB003</t>
  </si>
  <si>
    <t>YESB0KSB004</t>
  </si>
  <si>
    <t>YESB0KSB005</t>
  </si>
  <si>
    <t>YESB0KSB006</t>
  </si>
  <si>
    <t>YESB0LNSB12</t>
  </si>
  <si>
    <t>YESB0MCA051</t>
  </si>
  <si>
    <t>YESB0NBL002</t>
  </si>
  <si>
    <t>YESB0VSV001</t>
  </si>
  <si>
    <t>YESB0VSV002</t>
  </si>
  <si>
    <t>YESB0VSV003</t>
  </si>
  <si>
    <t>YESB0VSV004</t>
  </si>
  <si>
    <t>APBL0000006</t>
  </si>
  <si>
    <t>APBL0000007</t>
  </si>
  <si>
    <t>APBL0007037</t>
  </si>
  <si>
    <t>APBL0007038</t>
  </si>
  <si>
    <t>ASBL0000068</t>
  </si>
  <si>
    <t>ASBL0000069</t>
  </si>
  <si>
    <t>ASBL0000070</t>
  </si>
  <si>
    <t>ASBL0000071</t>
  </si>
  <si>
    <t>ASBL0000072</t>
  </si>
  <si>
    <t>ASBL0000073</t>
  </si>
  <si>
    <t>ASBL0000074</t>
  </si>
  <si>
    <t>ASBL0000075</t>
  </si>
  <si>
    <t>ASBL0000076</t>
  </si>
  <si>
    <t>ASBL0000077</t>
  </si>
  <si>
    <t>ASBL0000078</t>
  </si>
  <si>
    <t>ASBL0000079</t>
  </si>
  <si>
    <t>ASBL0000080</t>
  </si>
  <si>
    <t>ASBL0000081</t>
  </si>
  <si>
    <t>ASBL0000082</t>
  </si>
  <si>
    <t>CLBL0000046</t>
  </si>
  <si>
    <t>CLBL0000047</t>
  </si>
  <si>
    <t>CLBL0000048</t>
  </si>
  <si>
    <t>CLBL0000049</t>
  </si>
  <si>
    <t>CLBL0000050</t>
  </si>
  <si>
    <t>CLBL0000051</t>
  </si>
  <si>
    <t>CLBL0000052</t>
  </si>
  <si>
    <t>CLBL0000053</t>
  </si>
  <si>
    <t>CLBL0000054</t>
  </si>
  <si>
    <t>CLBL0000055</t>
  </si>
  <si>
    <t>CLBL0000056</t>
  </si>
  <si>
    <t>CLBL0000057</t>
  </si>
  <si>
    <t>JSBP0000058</t>
  </si>
  <si>
    <t>JSBP0000059</t>
  </si>
  <si>
    <t>JSBP0000060</t>
  </si>
  <si>
    <t>GSCB0UBHABH</t>
  </si>
  <si>
    <t>GSCB0UDHARM</t>
  </si>
  <si>
    <t>GSCB0UIDARB</t>
  </si>
  <si>
    <t>GSCB0ULAXMI</t>
  </si>
  <si>
    <t>KVGB0001207</t>
  </si>
  <si>
    <t>KVGB0001311</t>
  </si>
  <si>
    <t>KVGB0001312</t>
  </si>
  <si>
    <t>KVGB0002225</t>
  </si>
  <si>
    <t>KVGB0002326</t>
  </si>
  <si>
    <t>KVGB0002416</t>
  </si>
  <si>
    <t>KVGB0003211</t>
  </si>
  <si>
    <t>KVGB0006015</t>
  </si>
  <si>
    <t>KVGB0006016</t>
  </si>
  <si>
    <t>KVGB0007218</t>
  </si>
  <si>
    <t>KVGB0009356</t>
  </si>
  <si>
    <t>KVGB0009404</t>
  </si>
  <si>
    <t>KVGB0009455</t>
  </si>
  <si>
    <t>KACE0000209</t>
  </si>
  <si>
    <t>VSBL0000029</t>
  </si>
  <si>
    <t>PRTH0011386</t>
  </si>
  <si>
    <t>PRTH0011389</t>
  </si>
  <si>
    <t>PRTH0013369</t>
  </si>
  <si>
    <t>PRTH0013394</t>
  </si>
  <si>
    <t>PRTH0014361</t>
  </si>
  <si>
    <t>PRTH0014383</t>
  </si>
  <si>
    <t>PRTH0016384</t>
  </si>
  <si>
    <t>PRTH0016390</t>
  </si>
  <si>
    <t>PRTH0016399</t>
  </si>
  <si>
    <t>PRTH0016400</t>
  </si>
  <si>
    <t>PRTH0016401</t>
  </si>
  <si>
    <t>PRTH0016402</t>
  </si>
  <si>
    <t>PRTH0022382</t>
  </si>
  <si>
    <t>PRTH0022385</t>
  </si>
  <si>
    <t>PRTH0022387</t>
  </si>
  <si>
    <t>PRTH0022388</t>
  </si>
  <si>
    <t>PRTH0022391</t>
  </si>
  <si>
    <t>PRTH0022392</t>
  </si>
  <si>
    <t>PRTH0023395</t>
  </si>
  <si>
    <t>PRTH0034367</t>
  </si>
  <si>
    <t>PRTH0034393</t>
  </si>
  <si>
    <t>PRTH0035396</t>
  </si>
  <si>
    <t>PRTH0035397</t>
  </si>
  <si>
    <t>PRTH0035398</t>
  </si>
  <si>
    <t>CRUB0000041</t>
  </si>
  <si>
    <t>VVSB0000019</t>
  </si>
  <si>
    <t>VVSB0000020</t>
  </si>
  <si>
    <t>APGB0002194</t>
  </si>
  <si>
    <t>APGB0002195</t>
  </si>
  <si>
    <t>APGB0002196</t>
  </si>
  <si>
    <t>APGB0002197</t>
  </si>
  <si>
    <t>APGB0003190</t>
  </si>
  <si>
    <t>APGB0003191</t>
  </si>
  <si>
    <t>APGB0003192</t>
  </si>
  <si>
    <t>APGB0003193</t>
  </si>
  <si>
    <t>APGB0003194</t>
  </si>
  <si>
    <t>APGB0004133</t>
  </si>
  <si>
    <t>APGB0005229</t>
  </si>
  <si>
    <t>APGB0005230</t>
  </si>
  <si>
    <t>APGB0005231</t>
  </si>
  <si>
    <t>HCBL0000118</t>
  </si>
  <si>
    <t>HCBL0000119</t>
  </si>
  <si>
    <t>HCBL0000120</t>
  </si>
  <si>
    <t>KLGB0040687</t>
  </si>
  <si>
    <t>KLGB0040696</t>
  </si>
  <si>
    <t>KLGB0040702</t>
  </si>
  <si>
    <t>KLGB0040708</t>
  </si>
  <si>
    <t>KLGB0040709</t>
  </si>
  <si>
    <t>KLGB0040710</t>
  </si>
  <si>
    <t>KLGB0040711</t>
  </si>
  <si>
    <t>KLGB0040712</t>
  </si>
  <si>
    <t>KLGB0040713</t>
  </si>
  <si>
    <t>KLGB0040714</t>
  </si>
  <si>
    <t>KLGB0040715</t>
  </si>
  <si>
    <t>KLGB0040716</t>
  </si>
  <si>
    <t>KLGB0040717</t>
  </si>
  <si>
    <t>PKGB0010998</t>
  </si>
  <si>
    <t>EIBI0HO0001</t>
  </si>
  <si>
    <t>TJSB0000133</t>
  </si>
  <si>
    <t>TJSB0000134</t>
  </si>
  <si>
    <t>TJSB0000135</t>
  </si>
  <si>
    <t>TJSB0000136</t>
  </si>
  <si>
    <t>TJSB0000137</t>
  </si>
  <si>
    <t>TJSB0000140</t>
  </si>
  <si>
    <t>TJSB0000141</t>
  </si>
  <si>
    <t>BDBL0001538</t>
  </si>
  <si>
    <t>BDBL0001540</t>
  </si>
  <si>
    <t>BDBL0001565</t>
  </si>
  <si>
    <t>BDBL0001579</t>
  </si>
  <si>
    <t>BDBL0001596</t>
  </si>
  <si>
    <t>BDBL0001620</t>
  </si>
  <si>
    <t>BDBL0001639</t>
  </si>
  <si>
    <t>BDBL0001640</t>
  </si>
  <si>
    <t>BDBL0001641</t>
  </si>
  <si>
    <t>BDBL0001644</t>
  </si>
  <si>
    <t>BDBL0001645</t>
  </si>
  <si>
    <t>BDBL0001646</t>
  </si>
  <si>
    <t>BDBL0001647</t>
  </si>
  <si>
    <t>BDBL0001648</t>
  </si>
  <si>
    <t>BDBL0001649</t>
  </si>
  <si>
    <t>BDBL0001650</t>
  </si>
  <si>
    <t>BDBL0001651</t>
  </si>
  <si>
    <t>BDBL0001652</t>
  </si>
  <si>
    <t>BDBL0001653</t>
  </si>
  <si>
    <t>BDBL0001654</t>
  </si>
  <si>
    <t>BDBL0001655</t>
  </si>
  <si>
    <t>BDBL0001656</t>
  </si>
  <si>
    <t>BDBL0001657</t>
  </si>
  <si>
    <t>BDBL0001658</t>
  </si>
  <si>
    <t>BDBL0001659</t>
  </si>
  <si>
    <t>BDBL0001660</t>
  </si>
  <si>
    <t>BDBL0001661</t>
  </si>
  <si>
    <t>BDBL0001662</t>
  </si>
  <si>
    <t>BDBL0001663</t>
  </si>
  <si>
    <t>BDBL0001664</t>
  </si>
  <si>
    <t>BDBL0001665</t>
  </si>
  <si>
    <t>BDBL0001666</t>
  </si>
  <si>
    <t>BDBL0001667</t>
  </si>
  <si>
    <t>BDBL0001668</t>
  </si>
  <si>
    <t>BDBL0001669</t>
  </si>
  <si>
    <t>BDBL0001670</t>
  </si>
  <si>
    <t>BDBL0001671</t>
  </si>
  <si>
    <t>BDBL0001672</t>
  </si>
  <si>
    <t>BDBL0001673</t>
  </si>
  <si>
    <t>BDBL0001674</t>
  </si>
  <si>
    <t>BDBL0001675</t>
  </si>
  <si>
    <t>BDBL0001676</t>
  </si>
  <si>
    <t>BDBL0001677</t>
  </si>
  <si>
    <t>BDBL0001678</t>
  </si>
  <si>
    <t>BDBL0001679</t>
  </si>
  <si>
    <t>BDBL0001680</t>
  </si>
  <si>
    <t>BDBL0001681</t>
  </si>
  <si>
    <t>BDBL0001682</t>
  </si>
  <si>
    <t>BDBL0001683</t>
  </si>
  <si>
    <t>BDBL0001684</t>
  </si>
  <si>
    <t>BDBL0001685</t>
  </si>
  <si>
    <t>BDBL0001686</t>
  </si>
  <si>
    <t>BDBL0001687</t>
  </si>
  <si>
    <t>BDBL0001688</t>
  </si>
  <si>
    <t>BDBL0001689</t>
  </si>
  <si>
    <t>BDBL0001690</t>
  </si>
  <si>
    <t>BDBL0001691</t>
  </si>
  <si>
    <t>BDBL0001692</t>
  </si>
  <si>
    <t>IDFB0020151</t>
  </si>
  <si>
    <t>IDFB0021001</t>
  </si>
  <si>
    <t>IDFB0040104</t>
  </si>
  <si>
    <t>IDFB0041109</t>
  </si>
  <si>
    <t>IDFB0041223</t>
  </si>
  <si>
    <t>IDFB0041224</t>
  </si>
  <si>
    <t>IDFB0041225</t>
  </si>
  <si>
    <t>IDFB0041262</t>
  </si>
  <si>
    <t>IDFB0041263</t>
  </si>
  <si>
    <t>IDFB0041323</t>
  </si>
  <si>
    <t>IDFB0041381</t>
  </si>
  <si>
    <t>IDFB0042101</t>
  </si>
  <si>
    <t>IDFB0080102</t>
  </si>
  <si>
    <t>IDFB0080251</t>
  </si>
  <si>
    <t>IDFB0080252</t>
  </si>
  <si>
    <t>IDFB0080253</t>
  </si>
  <si>
    <t>IDFB0080254</t>
  </si>
  <si>
    <t>IDFB0080281</t>
  </si>
  <si>
    <t>IDFB0080301</t>
  </si>
  <si>
    <t>IDFB0080302</t>
  </si>
  <si>
    <t>IDFB0080303</t>
  </si>
  <si>
    <t>IDFB0080304</t>
  </si>
  <si>
    <t>IDFB0080331</t>
  </si>
  <si>
    <t>IDFB0080351</t>
  </si>
  <si>
    <t>IDFB0080352</t>
  </si>
  <si>
    <t>IDFB0080381</t>
  </si>
  <si>
    <t>IDFB0080391</t>
  </si>
  <si>
    <t>SBLS0000001</t>
  </si>
  <si>
    <t>SMCB0001000</t>
  </si>
  <si>
    <t>SMCB0001001</t>
  </si>
  <si>
    <t>SMCB0001002</t>
  </si>
  <si>
    <t>SMCB0001003</t>
  </si>
  <si>
    <t>SMCB0001004</t>
  </si>
  <si>
    <t>SMCB0001005</t>
  </si>
  <si>
    <t>SMCB0001006</t>
  </si>
  <si>
    <t>SMCB0001007</t>
  </si>
  <si>
    <t>SMCB0001008</t>
  </si>
  <si>
    <t>SMCB0001009</t>
  </si>
  <si>
    <t>SMCB0001010</t>
  </si>
  <si>
    <t>SMCB0001011</t>
  </si>
  <si>
    <t>SMCB0001012</t>
  </si>
  <si>
    <t>SMCB0001013</t>
  </si>
  <si>
    <t>SMCB0001014</t>
  </si>
  <si>
    <t>SMCB0001015</t>
  </si>
  <si>
    <t>SMCB0001016</t>
  </si>
  <si>
    <t>SMCB0001017</t>
  </si>
  <si>
    <t>SMCB0001018</t>
  </si>
  <si>
    <t>SMCB0001019</t>
  </si>
  <si>
    <t>SMCB0001020</t>
  </si>
  <si>
    <t>SMCB0001021</t>
  </si>
  <si>
    <t>18 TDS1</t>
  </si>
  <si>
    <t>19
TDS2</t>
  </si>
  <si>
    <t>AIRP0000001</t>
  </si>
  <si>
    <t>AKJB0000039</t>
  </si>
  <si>
    <t>AKJB0000038</t>
  </si>
  <si>
    <t>ALLA0213454</t>
  </si>
  <si>
    <t>ALLA0213459</t>
  </si>
  <si>
    <t>ALLA0213488</t>
  </si>
  <si>
    <t>ALLA0213489</t>
  </si>
  <si>
    <t>ALLA0213492</t>
  </si>
  <si>
    <t>ANDB0003104</t>
  </si>
  <si>
    <t>ANDB0003103</t>
  </si>
  <si>
    <t>ANDB0003100</t>
  </si>
  <si>
    <t>ANDB0003097</t>
  </si>
  <si>
    <t>ANDB0003096</t>
  </si>
  <si>
    <t>ANDB0003094</t>
  </si>
  <si>
    <t>ANDB0003093</t>
  </si>
  <si>
    <t>ANDB0003092</t>
  </si>
  <si>
    <t>ANDB0003091</t>
  </si>
  <si>
    <t>ANDB0003088</t>
  </si>
  <si>
    <t>ANDB0003081</t>
  </si>
  <si>
    <t>ANDB0003080</t>
  </si>
  <si>
    <t>ANDB0003079</t>
  </si>
  <si>
    <t>ANDB0003076</t>
  </si>
  <si>
    <t>ANDB0003075</t>
  </si>
  <si>
    <t>ANDB0003074</t>
  </si>
  <si>
    <t>ANDB0003071</t>
  </si>
  <si>
    <t>ANDB0003070</t>
  </si>
  <si>
    <t>ANDB0003069</t>
  </si>
  <si>
    <t>ANDB0003068</t>
  </si>
  <si>
    <t>ANDB0003066</t>
  </si>
  <si>
    <t>ANDB0003065</t>
  </si>
  <si>
    <t>ANDB0003063</t>
  </si>
  <si>
    <t>ANDB0003062</t>
  </si>
  <si>
    <t>ANDB0003061</t>
  </si>
  <si>
    <t>ANDB0003060</t>
  </si>
  <si>
    <t>ANDB0003059</t>
  </si>
  <si>
    <t>ANDB0003057</t>
  </si>
  <si>
    <t>ANDB0003056</t>
  </si>
  <si>
    <t>ANDB0003055</t>
  </si>
  <si>
    <t>ANDB0003054</t>
  </si>
  <si>
    <t>ANDB0003051</t>
  </si>
  <si>
    <t>ANDB0003048</t>
  </si>
  <si>
    <t>ANDB0003046</t>
  </si>
  <si>
    <t>ANDB0003042</t>
  </si>
  <si>
    <t>ANDB0003041</t>
  </si>
  <si>
    <t>ANDB0003039</t>
  </si>
  <si>
    <t>ANDB0003033</t>
  </si>
  <si>
    <t>ANDB0003032</t>
  </si>
  <si>
    <t>ANDB0003026</t>
  </si>
  <si>
    <t>ANDB0003017</t>
  </si>
  <si>
    <t>ANDB0003016</t>
  </si>
  <si>
    <t>ANDB0003013</t>
  </si>
  <si>
    <t>ANDB0003004</t>
  </si>
  <si>
    <t>ANDB0002994</t>
  </si>
  <si>
    <t>ANDB0002993</t>
  </si>
  <si>
    <t>ANDB0002977</t>
  </si>
  <si>
    <t>ANDB0002970</t>
  </si>
  <si>
    <t>ANDB0002965</t>
  </si>
  <si>
    <t>ANDB0002721</t>
  </si>
  <si>
    <t>ANDB0002406</t>
  </si>
  <si>
    <t>ANDB0002336</t>
  </si>
  <si>
    <t>APGB0005233</t>
  </si>
  <si>
    <t>APGB0005232</t>
  </si>
  <si>
    <t>APGB0004136</t>
  </si>
  <si>
    <t>APGB0004135</t>
  </si>
  <si>
    <t>APGB0004134</t>
  </si>
  <si>
    <t>APGB0003201</t>
  </si>
  <si>
    <t>APGB0003200</t>
  </si>
  <si>
    <t>APGB0003198</t>
  </si>
  <si>
    <t>APGB0003197</t>
  </si>
  <si>
    <t>APGB0003196</t>
  </si>
  <si>
    <t>APGB0003195</t>
  </si>
  <si>
    <t>APGB0002199</t>
  </si>
  <si>
    <t>APGB0002198</t>
  </si>
  <si>
    <t>APGB0001116</t>
  </si>
  <si>
    <t>APGB0001115</t>
  </si>
  <si>
    <t>ASBL0000083</t>
  </si>
  <si>
    <t>UTIB0SWUCB1</t>
  </si>
  <si>
    <t>UTIB0SSVA01</t>
  </si>
  <si>
    <t>UTIB0SSPPSB</t>
  </si>
  <si>
    <t>UTIB0SSMSSB</t>
  </si>
  <si>
    <t>UTIB0SSMCBL</t>
  </si>
  <si>
    <t>UTIB0SJUCB1</t>
  </si>
  <si>
    <t>UTIB0SGAN11</t>
  </si>
  <si>
    <t>UTIB0SCHAIT</t>
  </si>
  <si>
    <t>UTIB0SBDMCB</t>
  </si>
  <si>
    <t>UTIB0SAJPSB</t>
  </si>
  <si>
    <t>UTIB0S0VSBN</t>
  </si>
  <si>
    <t>UTIB0S0SRPS</t>
  </si>
  <si>
    <t>UTIB0NPSKRV</t>
  </si>
  <si>
    <t>UTIB0NBGKP1</t>
  </si>
  <si>
    <t>UTIB0003428</t>
  </si>
  <si>
    <t>UTIB0003426</t>
  </si>
  <si>
    <t>UTIB0003425</t>
  </si>
  <si>
    <t>UTIB0003424</t>
  </si>
  <si>
    <t>UTIB0003423</t>
  </si>
  <si>
    <t>UTIB0003422</t>
  </si>
  <si>
    <t>UTIB0003421</t>
  </si>
  <si>
    <t>UTIB0003414</t>
  </si>
  <si>
    <t>UTIB0003412</t>
  </si>
  <si>
    <t>UTIB0003411</t>
  </si>
  <si>
    <t>UTIB0003410</t>
  </si>
  <si>
    <t>UTIB0003409</t>
  </si>
  <si>
    <t>UTIB0003408</t>
  </si>
  <si>
    <t>UTIB0003407</t>
  </si>
  <si>
    <t>UTIB0003406</t>
  </si>
  <si>
    <t>UTIB0003405</t>
  </si>
  <si>
    <t>UTIB0003404</t>
  </si>
  <si>
    <t>UTIB0003403</t>
  </si>
  <si>
    <t>UTIB0003402</t>
  </si>
  <si>
    <t>UTIB0003401</t>
  </si>
  <si>
    <t>UTIB0003400</t>
  </si>
  <si>
    <t>UTIB0003399</t>
  </si>
  <si>
    <t>UTIB0003397</t>
  </si>
  <si>
    <t>UTIB0003396</t>
  </si>
  <si>
    <t>UTIB0003395</t>
  </si>
  <si>
    <t>UTIB0003394</t>
  </si>
  <si>
    <t>UTIB0003392</t>
  </si>
  <si>
    <t>UTIB0003391</t>
  </si>
  <si>
    <t>UTIB0003390</t>
  </si>
  <si>
    <t>UTIB0003389</t>
  </si>
  <si>
    <t>UTIB0003388</t>
  </si>
  <si>
    <t>UTIB0003387</t>
  </si>
  <si>
    <t>UTIB0003383</t>
  </si>
  <si>
    <t>UTIB0003381</t>
  </si>
  <si>
    <t>UTIB0003380</t>
  </si>
  <si>
    <t>UTIB0003379</t>
  </si>
  <si>
    <t>UTIB0003378</t>
  </si>
  <si>
    <t>UTIB0003377</t>
  </si>
  <si>
    <t>UTIB0003374</t>
  </si>
  <si>
    <t>UTIB0003373</t>
  </si>
  <si>
    <t>UTIB0003372</t>
  </si>
  <si>
    <t>UTIB0003371</t>
  </si>
  <si>
    <t>UTIB0003370</t>
  </si>
  <si>
    <t>UTIB0003369</t>
  </si>
  <si>
    <t>UTIB0003367</t>
  </si>
  <si>
    <t>UTIB0003366</t>
  </si>
  <si>
    <t>UTIB0003364</t>
  </si>
  <si>
    <t>UTIB0003362</t>
  </si>
  <si>
    <t>UTIB0003361</t>
  </si>
  <si>
    <t>UTIB0003356</t>
  </si>
  <si>
    <t>UTIB0003355</t>
  </si>
  <si>
    <t>UTIB0003353</t>
  </si>
  <si>
    <t>UTIB0003351</t>
  </si>
  <si>
    <t>UTIB0003350</t>
  </si>
  <si>
    <t>UTIB0003349</t>
  </si>
  <si>
    <t>UTIB0003348</t>
  </si>
  <si>
    <t>UTIB0003346</t>
  </si>
  <si>
    <t>UTIB0003345</t>
  </si>
  <si>
    <t>UTIB0003344</t>
  </si>
  <si>
    <t>UTIB0003343</t>
  </si>
  <si>
    <t>UTIB0003341</t>
  </si>
  <si>
    <t>UTIB0003339</t>
  </si>
  <si>
    <t>UTIB0003338</t>
  </si>
  <si>
    <t>UTIB0003336</t>
  </si>
  <si>
    <t>UTIB0003335</t>
  </si>
  <si>
    <t>UTIB0003333</t>
  </si>
  <si>
    <t>UTIB0003332</t>
  </si>
  <si>
    <t>UTIB0003331</t>
  </si>
  <si>
    <t>UTIB0003330</t>
  </si>
  <si>
    <t>UTIB0003329</t>
  </si>
  <si>
    <t>UTIB0003327</t>
  </si>
  <si>
    <t>UTIB0003326</t>
  </si>
  <si>
    <t>UTIB0003325</t>
  </si>
  <si>
    <t>UTIB0003324</t>
  </si>
  <si>
    <t>UTIB0003323</t>
  </si>
  <si>
    <t>UTIB0003322</t>
  </si>
  <si>
    <t>UTIB0003321</t>
  </si>
  <si>
    <t>UTIB0003320</t>
  </si>
  <si>
    <t>UTIB0003319</t>
  </si>
  <si>
    <t>UTIB0003318</t>
  </si>
  <si>
    <t>UTIB0003316</t>
  </si>
  <si>
    <t>UTIB0003315</t>
  </si>
  <si>
    <t>UTIB0003314</t>
  </si>
  <si>
    <t>UTIB0003313</t>
  </si>
  <si>
    <t>UTIB0003312</t>
  </si>
  <si>
    <t>UTIB0003311</t>
  </si>
  <si>
    <t>UTIB0003310</t>
  </si>
  <si>
    <t>UTIB0003309</t>
  </si>
  <si>
    <t>UTIB0003308</t>
  </si>
  <si>
    <t>UTIB0003307</t>
  </si>
  <si>
    <t>UTIB0003306</t>
  </si>
  <si>
    <t>UTIB0003305</t>
  </si>
  <si>
    <t>UTIB0003304</t>
  </si>
  <si>
    <t>UTIB0003303</t>
  </si>
  <si>
    <t>UTIB0003302</t>
  </si>
  <si>
    <t>UTIB0003301</t>
  </si>
  <si>
    <t>UTIB0003300</t>
  </si>
  <si>
    <t>UTIB0003299</t>
  </si>
  <si>
    <t>UTIB0003298</t>
  </si>
  <si>
    <t>UTIB0003297</t>
  </si>
  <si>
    <t>UTIB0003296</t>
  </si>
  <si>
    <t>UTIB0003295</t>
  </si>
  <si>
    <t>UTIB0003294</t>
  </si>
  <si>
    <t>UTIB0003293</t>
  </si>
  <si>
    <t>UTIB0003292</t>
  </si>
  <si>
    <t>UTIB0003291</t>
  </si>
  <si>
    <t>UTIB0003290</t>
  </si>
  <si>
    <t>UTIB0003289</t>
  </si>
  <si>
    <t>UTIB0003288</t>
  </si>
  <si>
    <t>UTIB0003287</t>
  </si>
  <si>
    <t>UTIB0003286</t>
  </si>
  <si>
    <t>UTIB0003285</t>
  </si>
  <si>
    <t>UTIB0003284</t>
  </si>
  <si>
    <t>UTIB0003283</t>
  </si>
  <si>
    <t>UTIB0003282</t>
  </si>
  <si>
    <t>UTIB0003281</t>
  </si>
  <si>
    <t>UTIB0003280</t>
  </si>
  <si>
    <t>UTIB0003279</t>
  </si>
  <si>
    <t>UTIB0003278</t>
  </si>
  <si>
    <t>UTIB0003277</t>
  </si>
  <si>
    <t>UTIB0003276</t>
  </si>
  <si>
    <t>UTIB0003275</t>
  </si>
  <si>
    <t>UTIB0003274</t>
  </si>
  <si>
    <t>UTIB0003273</t>
  </si>
  <si>
    <t>UTIB0003272</t>
  </si>
  <si>
    <t>UTIB0003271</t>
  </si>
  <si>
    <t>UTIB0003270</t>
  </si>
  <si>
    <t>UTIB0003269</t>
  </si>
  <si>
    <t>UTIB0003268</t>
  </si>
  <si>
    <t>UTIB0003267</t>
  </si>
  <si>
    <t>UTIB0003266</t>
  </si>
  <si>
    <t>UTIB0003265</t>
  </si>
  <si>
    <t>UTIB0003264</t>
  </si>
  <si>
    <t>UTIB0003263</t>
  </si>
  <si>
    <t>UTIB0003262</t>
  </si>
  <si>
    <t>UTIB0003261</t>
  </si>
  <si>
    <t>UTIB0003260</t>
  </si>
  <si>
    <t>UTIB0003259</t>
  </si>
  <si>
    <t>UTIB0003258</t>
  </si>
  <si>
    <t>UTIB0003257</t>
  </si>
  <si>
    <t>UTIB0003256</t>
  </si>
  <si>
    <t>UTIB0003255</t>
  </si>
  <si>
    <t>UTIB0003254</t>
  </si>
  <si>
    <t>UTIB0003253</t>
  </si>
  <si>
    <t>UTIB0003252</t>
  </si>
  <si>
    <t>UTIB0003251</t>
  </si>
  <si>
    <t>UTIB0003250</t>
  </si>
  <si>
    <t>UTIB0003249</t>
  </si>
  <si>
    <t>UTIB0003247</t>
  </si>
  <si>
    <t>UTIB0003246</t>
  </si>
  <si>
    <t>UTIB0003245</t>
  </si>
  <si>
    <t>UTIB0003244</t>
  </si>
  <si>
    <t>UTIB0003243</t>
  </si>
  <si>
    <t>UTIB0003242</t>
  </si>
  <si>
    <t>UTIB0003241</t>
  </si>
  <si>
    <t>UTIB0003240</t>
  </si>
  <si>
    <t>UTIB0003239</t>
  </si>
  <si>
    <t>UTIB0003238</t>
  </si>
  <si>
    <t>UTIB0003237</t>
  </si>
  <si>
    <t>UTIB0003236</t>
  </si>
  <si>
    <t>UTIB0003235</t>
  </si>
  <si>
    <t>UTIB0003234</t>
  </si>
  <si>
    <t>UTIB0003233</t>
  </si>
  <si>
    <t>UTIB0003232</t>
  </si>
  <si>
    <t>UTIB0003231</t>
  </si>
  <si>
    <t>UTIB0003230</t>
  </si>
  <si>
    <t>UTIB0003228</t>
  </si>
  <si>
    <t>UTIB0003227</t>
  </si>
  <si>
    <t>UTIB0003226</t>
  </si>
  <si>
    <t>UTIB0003224</t>
  </si>
  <si>
    <t>UTIB0003219</t>
  </si>
  <si>
    <t>UTIB0003211</t>
  </si>
  <si>
    <t>UTIB0003210</t>
  </si>
  <si>
    <t>UTIB0003170</t>
  </si>
  <si>
    <t>UTIB0003149</t>
  </si>
  <si>
    <t>UTIB0003145</t>
  </si>
  <si>
    <t>UTIB0003142</t>
  </si>
  <si>
    <t>UTIB0002963</t>
  </si>
  <si>
    <t>BDBL0001844</t>
  </si>
  <si>
    <t>BDBL0001843</t>
  </si>
  <si>
    <t>BDBL0001840</t>
  </si>
  <si>
    <t>BDBL0001838</t>
  </si>
  <si>
    <t>BDBL0001837</t>
  </si>
  <si>
    <t>BDBL0001835</t>
  </si>
  <si>
    <t>BDBL0001828</t>
  </si>
  <si>
    <t>BDBL0001827</t>
  </si>
  <si>
    <t>BDBL0001826</t>
  </si>
  <si>
    <t>BDBL0001824</t>
  </si>
  <si>
    <t>BDBL0001821</t>
  </si>
  <si>
    <t>BDBL0001819</t>
  </si>
  <si>
    <t>BDBL0001818</t>
  </si>
  <si>
    <t>BDBL0001817</t>
  </si>
  <si>
    <t>BDBL0001814</t>
  </si>
  <si>
    <t>BDBL0001813</t>
  </si>
  <si>
    <t>BDBL0001810</t>
  </si>
  <si>
    <t>BDBL0001806</t>
  </si>
  <si>
    <t>BDBL0001805</t>
  </si>
  <si>
    <t>BDBL0001804</t>
  </si>
  <si>
    <t>BDBL0001803</t>
  </si>
  <si>
    <t>BDBL0001798</t>
  </si>
  <si>
    <t>BDBL0001797</t>
  </si>
  <si>
    <t>BDBL0001796</t>
  </si>
  <si>
    <t>BDBL0001795</t>
  </si>
  <si>
    <t>BDBL0001794</t>
  </si>
  <si>
    <t>BDBL0001793</t>
  </si>
  <si>
    <t>BDBL0001792</t>
  </si>
  <si>
    <t>BDBL0001791</t>
  </si>
  <si>
    <t>BDBL0001790</t>
  </si>
  <si>
    <t>BDBL0001789</t>
  </si>
  <si>
    <t>BDBL0001788</t>
  </si>
  <si>
    <t>BDBL0001787</t>
  </si>
  <si>
    <t>BDBL0001786</t>
  </si>
  <si>
    <t>BDBL0001785</t>
  </si>
  <si>
    <t>BDBL0001784</t>
  </si>
  <si>
    <t>BDBL0001783</t>
  </si>
  <si>
    <t>BDBL0001782</t>
  </si>
  <si>
    <t>BDBL0001781</t>
  </si>
  <si>
    <t>BDBL0001780</t>
  </si>
  <si>
    <t>BDBL0001777</t>
  </si>
  <si>
    <t>BDBL0001776</t>
  </si>
  <si>
    <t>BDBL0001775</t>
  </si>
  <si>
    <t>BDBL0001774</t>
  </si>
  <si>
    <t>BDBL0001773</t>
  </si>
  <si>
    <t>BDBL0001772</t>
  </si>
  <si>
    <t>BDBL0001771</t>
  </si>
  <si>
    <t>BDBL0001770</t>
  </si>
  <si>
    <t>BDBL0001769</t>
  </si>
  <si>
    <t>BDBL0001768</t>
  </si>
  <si>
    <t>BDBL0001767</t>
  </si>
  <si>
    <t>BDBL0001766</t>
  </si>
  <si>
    <t>BDBL0001765</t>
  </si>
  <si>
    <t>BDBL0001764</t>
  </si>
  <si>
    <t>BDBL0001763</t>
  </si>
  <si>
    <t>BDBL0001762</t>
  </si>
  <si>
    <t>BDBL0001761</t>
  </si>
  <si>
    <t>BDBL0001760</t>
  </si>
  <si>
    <t>BDBL0001759</t>
  </si>
  <si>
    <t>BDBL0001758</t>
  </si>
  <si>
    <t>BDBL0001757</t>
  </si>
  <si>
    <t>BDBL0001756</t>
  </si>
  <si>
    <t>BDBL0001755</t>
  </si>
  <si>
    <t>BDBL0001754</t>
  </si>
  <si>
    <t>BDBL0001753</t>
  </si>
  <si>
    <t>BDBL0001752</t>
  </si>
  <si>
    <t>BDBL0001751</t>
  </si>
  <si>
    <t>BDBL0001750</t>
  </si>
  <si>
    <t>BDBL0001749</t>
  </si>
  <si>
    <t>BDBL0001748</t>
  </si>
  <si>
    <t>BDBL0001747</t>
  </si>
  <si>
    <t>BDBL0001746</t>
  </si>
  <si>
    <t>BDBL0001745</t>
  </si>
  <si>
    <t>BDBL0001744</t>
  </si>
  <si>
    <t>BDBL0001743</t>
  </si>
  <si>
    <t>BDBL0001742</t>
  </si>
  <si>
    <t>BDBL0001741</t>
  </si>
  <si>
    <t>BDBL0001740</t>
  </si>
  <si>
    <t>BDBL0001739</t>
  </si>
  <si>
    <t>BDBL0001738</t>
  </si>
  <si>
    <t>BDBL0001737</t>
  </si>
  <si>
    <t>BDBL0001736</t>
  </si>
  <si>
    <t>BDBL0001735</t>
  </si>
  <si>
    <t>BDBL0001734</t>
  </si>
  <si>
    <t>BDBL0001733</t>
  </si>
  <si>
    <t>BDBL0001732</t>
  </si>
  <si>
    <t>BDBL0001731</t>
  </si>
  <si>
    <t>BDBL0001730</t>
  </si>
  <si>
    <t>BDBL0001729</t>
  </si>
  <si>
    <t>BDBL0001728</t>
  </si>
  <si>
    <t>BDBL0001727</t>
  </si>
  <si>
    <t>BDBL0001726</t>
  </si>
  <si>
    <t>BDBL0001725</t>
  </si>
  <si>
    <t>BDBL0001724</t>
  </si>
  <si>
    <t>BDBL0001723</t>
  </si>
  <si>
    <t>BDBL0001722</t>
  </si>
  <si>
    <t>BDBL0001721</t>
  </si>
  <si>
    <t>BDBL0001704</t>
  </si>
  <si>
    <t>BDBL0001697</t>
  </si>
  <si>
    <t>BDBL0001630</t>
  </si>
  <si>
    <t>BDBL0001584</t>
  </si>
  <si>
    <t>BDBL0001571</t>
  </si>
  <si>
    <t>BDBL0001250</t>
  </si>
  <si>
    <t>BARB0WHITEF</t>
  </si>
  <si>
    <t>BARB0VIREGA</t>
  </si>
  <si>
    <t>BARB0VEPPAM</t>
  </si>
  <si>
    <t>BARB0VAZHAK</t>
  </si>
  <si>
    <t>BARB0UPPUMA</t>
  </si>
  <si>
    <t>BARB0SURYAP</t>
  </si>
  <si>
    <t>BARB0SIRUDA</t>
  </si>
  <si>
    <t>BARB0RISHRA</t>
  </si>
  <si>
    <t>BARB0RANIHA</t>
  </si>
  <si>
    <t>BARB0RAIDEH</t>
  </si>
  <si>
    <t>BARB0PARAMA</t>
  </si>
  <si>
    <t>BARB0NRIHOS</t>
  </si>
  <si>
    <t>BARB0NANNIY</t>
  </si>
  <si>
    <t>BARB0NAIBAZ</t>
  </si>
  <si>
    <t>BARB0METAPA</t>
  </si>
  <si>
    <t>BARB0MARMAL</t>
  </si>
  <si>
    <t>BARB0MANDON</t>
  </si>
  <si>
    <t>BARB0MALSIN</t>
  </si>
  <si>
    <t>BARB0MAHMOR</t>
  </si>
  <si>
    <t>BARB0LHROAD</t>
  </si>
  <si>
    <t>BARB0JAMUNA</t>
  </si>
  <si>
    <t>BARB0GUNJAN</t>
  </si>
  <si>
    <t>BARB0GHATSI</t>
  </si>
  <si>
    <t>BARB0FREEGA</t>
  </si>
  <si>
    <t>BARB0DILMIL</t>
  </si>
  <si>
    <t>BARB0BHAKUT</t>
  </si>
  <si>
    <t>BARB0BHAGES</t>
  </si>
  <si>
    <t>BARB0BBJHAN</t>
  </si>
  <si>
    <t>BARB0BATHAL</t>
  </si>
  <si>
    <t>BARB0ASHIYA</t>
  </si>
  <si>
    <t>BARB0AMBAMA</t>
  </si>
  <si>
    <t>BARB0AJABPU</t>
  </si>
  <si>
    <t>BKID0009730</t>
  </si>
  <si>
    <t>BKID0009371</t>
  </si>
  <si>
    <t>BKID0009145</t>
  </si>
  <si>
    <t>BKID0008984</t>
  </si>
  <si>
    <t>BKID0008341</t>
  </si>
  <si>
    <t>BKID0008340</t>
  </si>
  <si>
    <t>BKID0008134</t>
  </si>
  <si>
    <t>BKID0007851</t>
  </si>
  <si>
    <t>BKID0007690</t>
  </si>
  <si>
    <t>BKID0007499</t>
  </si>
  <si>
    <t>BKID0007498</t>
  </si>
  <si>
    <t>BKID0007450</t>
  </si>
  <si>
    <t>BKID0007339</t>
  </si>
  <si>
    <t>BKID0007338</t>
  </si>
  <si>
    <t>BKID0007337</t>
  </si>
  <si>
    <t>BKID0007193</t>
  </si>
  <si>
    <t>BKID0007192</t>
  </si>
  <si>
    <t>BKID0007189</t>
  </si>
  <si>
    <t>BKID0006283</t>
  </si>
  <si>
    <t>BKID0006282</t>
  </si>
  <si>
    <t>BKID0006281</t>
  </si>
  <si>
    <t>BKID0005815</t>
  </si>
  <si>
    <t>BKID0005519</t>
  </si>
  <si>
    <t>BKID0005260</t>
  </si>
  <si>
    <t>BKID0005173</t>
  </si>
  <si>
    <t>BKID0005172</t>
  </si>
  <si>
    <t>BKID0005168</t>
  </si>
  <si>
    <t>BKID0005083</t>
  </si>
  <si>
    <t>BKID0004172</t>
  </si>
  <si>
    <t>BKID0000954</t>
  </si>
  <si>
    <t>BKID0000195</t>
  </si>
  <si>
    <t>BACB0000123</t>
  </si>
  <si>
    <t>BACB0000122</t>
  </si>
  <si>
    <t>CLBL0000072</t>
  </si>
  <si>
    <t>CLBL0000071</t>
  </si>
  <si>
    <t>CLBL0000070</t>
  </si>
  <si>
    <t>CLBL0000069</t>
  </si>
  <si>
    <t>CLBL0000068</t>
  </si>
  <si>
    <t>CLBL0000067</t>
  </si>
  <si>
    <t>CLBL0000066</t>
  </si>
  <si>
    <t>CLBL0000065</t>
  </si>
  <si>
    <t>CLBL0000064</t>
  </si>
  <si>
    <t>CLBL0000063</t>
  </si>
  <si>
    <t>CLBL0000062</t>
  </si>
  <si>
    <t>CLBL0000061</t>
  </si>
  <si>
    <t>CLBL0000060</t>
  </si>
  <si>
    <t>CLBL0000059</t>
  </si>
  <si>
    <t>CLBL0000058</t>
  </si>
  <si>
    <t>CNRB0008776</t>
  </si>
  <si>
    <t>CNRB0008712</t>
  </si>
  <si>
    <t>CNRB0008702</t>
  </si>
  <si>
    <t>CNRB0008331</t>
  </si>
  <si>
    <t>CNRB0008326</t>
  </si>
  <si>
    <t>CNRB0008324</t>
  </si>
  <si>
    <t>CNRB0007985</t>
  </si>
  <si>
    <t>CNRB0007973</t>
  </si>
  <si>
    <t>CNRB0006602</t>
  </si>
  <si>
    <t>CNRB0006506</t>
  </si>
  <si>
    <t>CNRB0006497</t>
  </si>
  <si>
    <t>CNRB0006493</t>
  </si>
  <si>
    <t>CNRB0006492</t>
  </si>
  <si>
    <t>CNRB0006481</t>
  </si>
  <si>
    <t>CNRB0006480</t>
  </si>
  <si>
    <t>CNRB0006479</t>
  </si>
  <si>
    <t>CNRB0006478</t>
  </si>
  <si>
    <t>CNRB0006477</t>
  </si>
  <si>
    <t>CNRB0006476</t>
  </si>
  <si>
    <t>CNRB0006475</t>
  </si>
  <si>
    <t>CNRB0006473</t>
  </si>
  <si>
    <t>CNRB0006472</t>
  </si>
  <si>
    <t>CNRB0006469</t>
  </si>
  <si>
    <t>CNRB0006467</t>
  </si>
  <si>
    <t>CNRB0006463</t>
  </si>
  <si>
    <t>CNRB0006460</t>
  </si>
  <si>
    <t>CNRB0006459</t>
  </si>
  <si>
    <t>CNRB0006457</t>
  </si>
  <si>
    <t>CNRB0006456</t>
  </si>
  <si>
    <t>CNRB0006455</t>
  </si>
  <si>
    <t>CNRB0006454</t>
  </si>
  <si>
    <t>CNRB0006453</t>
  </si>
  <si>
    <t>CNRB0006452</t>
  </si>
  <si>
    <t>CNRB0006446</t>
  </si>
  <si>
    <t>CNRB0006445</t>
  </si>
  <si>
    <t>CNRB0006444</t>
  </si>
  <si>
    <t>CNRB0006443</t>
  </si>
  <si>
    <t>CNRB0006442</t>
  </si>
  <si>
    <t>CNRB0006440</t>
  </si>
  <si>
    <t>CNRB0006439</t>
  </si>
  <si>
    <t>CNRB0006438</t>
  </si>
  <si>
    <t>CNRB0006437</t>
  </si>
  <si>
    <t>CNRB0006431</t>
  </si>
  <si>
    <t>CNRB0006430</t>
  </si>
  <si>
    <t>CNRB0006428</t>
  </si>
  <si>
    <t>CNRB0006427</t>
  </si>
  <si>
    <t>CNRB0006426</t>
  </si>
  <si>
    <t>CNRB0006425</t>
  </si>
  <si>
    <t>CNRB0006424</t>
  </si>
  <si>
    <t>CNRB0006423</t>
  </si>
  <si>
    <t>CNRB0006422</t>
  </si>
  <si>
    <t>CNRB0006421</t>
  </si>
  <si>
    <t>CNRB0006418</t>
  </si>
  <si>
    <t>CNRB0006417</t>
  </si>
  <si>
    <t>CNRB0006413</t>
  </si>
  <si>
    <t>CNRB0006411</t>
  </si>
  <si>
    <t>CNRB0006406</t>
  </si>
  <si>
    <t>CNRB0006401</t>
  </si>
  <si>
    <t>CNRB0006398</t>
  </si>
  <si>
    <t>CNRB0006397</t>
  </si>
  <si>
    <t>CNRB0006395</t>
  </si>
  <si>
    <t>CNRB0006393</t>
  </si>
  <si>
    <t>CNRB0006392</t>
  </si>
  <si>
    <t>CNRB0006391</t>
  </si>
  <si>
    <t>CNRB0006390</t>
  </si>
  <si>
    <t>CNRB0006384</t>
  </si>
  <si>
    <t>CNRB0006383</t>
  </si>
  <si>
    <t>CNRB0006382</t>
  </si>
  <si>
    <t>CNRB0006381</t>
  </si>
  <si>
    <t>CNRB0006380</t>
  </si>
  <si>
    <t>CNRB0006379</t>
  </si>
  <si>
    <t>CNRB0006378</t>
  </si>
  <si>
    <t>CNRB0006377</t>
  </si>
  <si>
    <t>CNRB0006376</t>
  </si>
  <si>
    <t>CNRB0006371</t>
  </si>
  <si>
    <t>CNRB0006370</t>
  </si>
  <si>
    <t>CNRB0006369</t>
  </si>
  <si>
    <t>CNRB0006368</t>
  </si>
  <si>
    <t>CNRB0006366</t>
  </si>
  <si>
    <t>CNRB0006365</t>
  </si>
  <si>
    <t>CNRB0006364</t>
  </si>
  <si>
    <t>CNRB0006353</t>
  </si>
  <si>
    <t>CNRB0006351</t>
  </si>
  <si>
    <t>CNRB0006350</t>
  </si>
  <si>
    <t>CNRB0006349</t>
  </si>
  <si>
    <t>CNRB0006347</t>
  </si>
  <si>
    <t>CNRB0006345</t>
  </si>
  <si>
    <t>CNRB0006344</t>
  </si>
  <si>
    <t>CNRB0006342</t>
  </si>
  <si>
    <t>CNRB0006341</t>
  </si>
  <si>
    <t>CNRB0006340</t>
  </si>
  <si>
    <t>CNRB0006339</t>
  </si>
  <si>
    <t>CNRB0006338</t>
  </si>
  <si>
    <t>CNRB0006337</t>
  </si>
  <si>
    <t>CNRB0006336</t>
  </si>
  <si>
    <t>CNRB0006335</t>
  </si>
  <si>
    <t>CNRB0006334</t>
  </si>
  <si>
    <t>CNRB0006333</t>
  </si>
  <si>
    <t>CNRB0006332</t>
  </si>
  <si>
    <t>CNRB0006331</t>
  </si>
  <si>
    <t>CNRB0006330</t>
  </si>
  <si>
    <t>CNRB0006329</t>
  </si>
  <si>
    <t>CNRB0006328</t>
  </si>
  <si>
    <t>CNRB0006327</t>
  </si>
  <si>
    <t>CNRB0006326</t>
  </si>
  <si>
    <t>CNRB0006325</t>
  </si>
  <si>
    <t>CNRB0006324</t>
  </si>
  <si>
    <t>CNRB0006323</t>
  </si>
  <si>
    <t>CNRB0006322</t>
  </si>
  <si>
    <t>CNRB0006321</t>
  </si>
  <si>
    <t>CNRB0006320</t>
  </si>
  <si>
    <t>CNRB0006319</t>
  </si>
  <si>
    <t>CNRB0006318</t>
  </si>
  <si>
    <t>CNRB0006317</t>
  </si>
  <si>
    <t>CNRB0006316</t>
  </si>
  <si>
    <t>CNRB0006315</t>
  </si>
  <si>
    <t>CNRB0006312</t>
  </si>
  <si>
    <t>CNRB0006311</t>
  </si>
  <si>
    <t>CNRB0006310</t>
  </si>
  <si>
    <t>CNRB0006309</t>
  </si>
  <si>
    <t>CNRB0006308</t>
  </si>
  <si>
    <t>CNRB0006306</t>
  </si>
  <si>
    <t>CNRB0006305</t>
  </si>
  <si>
    <t>CNRB0006304</t>
  </si>
  <si>
    <t>CNRB0006303</t>
  </si>
  <si>
    <t>CNRB0006302</t>
  </si>
  <si>
    <t>CNRB0006301</t>
  </si>
  <si>
    <t>CNRB0006300</t>
  </si>
  <si>
    <t>CNRB0006299</t>
  </si>
  <si>
    <t>CNRB0006298</t>
  </si>
  <si>
    <t>CNRB0006297</t>
  </si>
  <si>
    <t>CNRB0006296</t>
  </si>
  <si>
    <t>CNRB0006295</t>
  </si>
  <si>
    <t>CNRB0006294</t>
  </si>
  <si>
    <t>CNRB0006293</t>
  </si>
  <si>
    <t>CNRB0006292</t>
  </si>
  <si>
    <t>CNRB0006291</t>
  </si>
  <si>
    <t>CNRB0006290</t>
  </si>
  <si>
    <t>CNRB0006289</t>
  </si>
  <si>
    <t>CNRB0006284</t>
  </si>
  <si>
    <t>CNRB0006245</t>
  </si>
  <si>
    <t>CNRB0006227</t>
  </si>
  <si>
    <t>CNRB0006197</t>
  </si>
  <si>
    <t>CNRB0005987</t>
  </si>
  <si>
    <t>CNRB0005852</t>
  </si>
  <si>
    <t>CNRB0005549</t>
  </si>
  <si>
    <t>CNRB0005405</t>
  </si>
  <si>
    <t>CNRB0005366</t>
  </si>
  <si>
    <t>CNRB0005363</t>
  </si>
  <si>
    <t>CNRB0004993</t>
  </si>
  <si>
    <t>CNRB0004954</t>
  </si>
  <si>
    <t>CNRB0001638</t>
  </si>
  <si>
    <t>CBIN0285125</t>
  </si>
  <si>
    <t>CBIN0285124</t>
  </si>
  <si>
    <t>CBIN0285123</t>
  </si>
  <si>
    <t>CBIN0285122</t>
  </si>
  <si>
    <t>CBIN0285121</t>
  </si>
  <si>
    <t>CBIN0285120</t>
  </si>
  <si>
    <t>CBIN0285119</t>
  </si>
  <si>
    <t>CBIN0285118</t>
  </si>
  <si>
    <t>CBIN0285116</t>
  </si>
  <si>
    <t>CBIN0285112</t>
  </si>
  <si>
    <t>CBIN0285111</t>
  </si>
  <si>
    <t>CBIN0285106</t>
  </si>
  <si>
    <t>CBIN0285103</t>
  </si>
  <si>
    <t>CBIN0285091</t>
  </si>
  <si>
    <t>CIUB0000542</t>
  </si>
  <si>
    <t>CIUB0000541</t>
  </si>
  <si>
    <t>CIUB0000540</t>
  </si>
  <si>
    <t>CIUB0000539</t>
  </si>
  <si>
    <t>CIUB0000538</t>
  </si>
  <si>
    <t>CIUB0000537</t>
  </si>
  <si>
    <t>CIUB0000536</t>
  </si>
  <si>
    <t>CIUB0000535</t>
  </si>
  <si>
    <t>CIUB0000534</t>
  </si>
  <si>
    <t>CIUB0000533</t>
  </si>
  <si>
    <t>CIUB0000532</t>
  </si>
  <si>
    <t>CIUB0000531</t>
  </si>
  <si>
    <t>CIUB0000530</t>
  </si>
  <si>
    <t>CIUB0000529</t>
  </si>
  <si>
    <t>CORP0008826</t>
  </si>
  <si>
    <t>CORP0008815</t>
  </si>
  <si>
    <t>CORP0003515</t>
  </si>
  <si>
    <t>CORP0003514</t>
  </si>
  <si>
    <t>CORP0003513</t>
  </si>
  <si>
    <t>CORP0003512</t>
  </si>
  <si>
    <t>CORP0003511</t>
  </si>
  <si>
    <t>CORP0003510</t>
  </si>
  <si>
    <t>CORP0003509</t>
  </si>
  <si>
    <t>CORP0003508</t>
  </si>
  <si>
    <t>CORP0003507</t>
  </si>
  <si>
    <t>CORP0003506</t>
  </si>
  <si>
    <t>CORP0003505</t>
  </si>
  <si>
    <t>CORP0003504</t>
  </si>
  <si>
    <t>CORP0003503</t>
  </si>
  <si>
    <t>CORP0003502</t>
  </si>
  <si>
    <t>CORP0003501</t>
  </si>
  <si>
    <t>CORP0003500</t>
  </si>
  <si>
    <t>CORP0003499</t>
  </si>
  <si>
    <t>CORP0003498</t>
  </si>
  <si>
    <t>CORP0003497</t>
  </si>
  <si>
    <t>CORP0003496</t>
  </si>
  <si>
    <t>CORP0003495</t>
  </si>
  <si>
    <t>CORP0003494</t>
  </si>
  <si>
    <t>CORP0003493</t>
  </si>
  <si>
    <t>CORP0003492</t>
  </si>
  <si>
    <t>CORP0003491</t>
  </si>
  <si>
    <t>CORP0003490</t>
  </si>
  <si>
    <t>CORP0003489</t>
  </si>
  <si>
    <t>CORP0003488</t>
  </si>
  <si>
    <t>CORP0003487</t>
  </si>
  <si>
    <t>CORP0003486</t>
  </si>
  <si>
    <t>CORP0003485</t>
  </si>
  <si>
    <t>CORP0003484</t>
  </si>
  <si>
    <t>DCBL0000277</t>
  </si>
  <si>
    <t>DCBL0000276</t>
  </si>
  <si>
    <t>DCBL0000275</t>
  </si>
  <si>
    <t>DCBL0000273</t>
  </si>
  <si>
    <t>DCBL0000271</t>
  </si>
  <si>
    <t>DCBL0000270</t>
  </si>
  <si>
    <t>DCBL0000269</t>
  </si>
  <si>
    <t>DCBL0000266</t>
  </si>
  <si>
    <t>DCBL0000265</t>
  </si>
  <si>
    <t>DCBL0000264</t>
  </si>
  <si>
    <t>DCBL0000263</t>
  </si>
  <si>
    <t>DCBL0000262</t>
  </si>
  <si>
    <t>DCBL0000261</t>
  </si>
  <si>
    <t>DCBL0000260</t>
  </si>
  <si>
    <t>DCBL0000259</t>
  </si>
  <si>
    <t>DCBL0000258</t>
  </si>
  <si>
    <t>DCBL0000257</t>
  </si>
  <si>
    <t>DCBL0000256</t>
  </si>
  <si>
    <t>DCBL0000255</t>
  </si>
  <si>
    <t>DCBL0000254</t>
  </si>
  <si>
    <t>DCBL0000253</t>
  </si>
  <si>
    <t>DCBL0000252</t>
  </si>
  <si>
    <t>DCBL0000251</t>
  </si>
  <si>
    <t>DCBL0000250</t>
  </si>
  <si>
    <t>DCBL0000249</t>
  </si>
  <si>
    <t>DCBL0000248</t>
  </si>
  <si>
    <t>DCBL0000247</t>
  </si>
  <si>
    <t>DCBL0000246</t>
  </si>
  <si>
    <t>DCBL0000245</t>
  </si>
  <si>
    <t>DCBL0000244</t>
  </si>
  <si>
    <t>DCBL0000243</t>
  </si>
  <si>
    <t>DCBL0000242</t>
  </si>
  <si>
    <t>DCBL0000241</t>
  </si>
  <si>
    <t>DCBL0000240</t>
  </si>
  <si>
    <t>DCBL0000239</t>
  </si>
  <si>
    <t>DCBL0000238</t>
  </si>
  <si>
    <t>DCBL0000237</t>
  </si>
  <si>
    <t>DCBL0000236</t>
  </si>
  <si>
    <t>DCBL0000235</t>
  </si>
  <si>
    <t>DCBL0000234</t>
  </si>
  <si>
    <t>DCBL0000233</t>
  </si>
  <si>
    <t>DCBL0000232</t>
  </si>
  <si>
    <t>BKDN0231954</t>
  </si>
  <si>
    <t>DEUT0917TRS</t>
  </si>
  <si>
    <t>DEUT0916TRS</t>
  </si>
  <si>
    <t>DEUT0797TRS</t>
  </si>
  <si>
    <t>DEUT0796TRS</t>
  </si>
  <si>
    <t>DEUT0784TRS</t>
  </si>
  <si>
    <t>DLXB0000163</t>
  </si>
  <si>
    <t>DNSB0000079</t>
  </si>
  <si>
    <t>DNSB0000078</t>
  </si>
  <si>
    <t>DNSB0000077</t>
  </si>
  <si>
    <t>DNSB0000076</t>
  </si>
  <si>
    <t>DNSB0000075</t>
  </si>
  <si>
    <t>DNSB0000038</t>
  </si>
  <si>
    <t>DNSB0000037</t>
  </si>
  <si>
    <t>ESFB0020007</t>
  </si>
  <si>
    <t>ESFB0020006</t>
  </si>
  <si>
    <t>ESFB0020005</t>
  </si>
  <si>
    <t>ESFB0020004</t>
  </si>
  <si>
    <t>ESFB0020003</t>
  </si>
  <si>
    <t>ESFB0020002</t>
  </si>
  <si>
    <t>ESFB0020001</t>
  </si>
  <si>
    <t>ESFB0017003</t>
  </si>
  <si>
    <t>ESFB0017002</t>
  </si>
  <si>
    <t>ESFB0017001</t>
  </si>
  <si>
    <t>ESFB0016020</t>
  </si>
  <si>
    <t>ESFB0016019</t>
  </si>
  <si>
    <t>ESFB0016016</t>
  </si>
  <si>
    <t>ESFB0016015</t>
  </si>
  <si>
    <t>ESFB0016014</t>
  </si>
  <si>
    <t>ESFB0016013</t>
  </si>
  <si>
    <t>ESFB0016012</t>
  </si>
  <si>
    <t>ESFB0016011</t>
  </si>
  <si>
    <t>ESFB0016010</t>
  </si>
  <si>
    <t>ESFB0016009</t>
  </si>
  <si>
    <t>ESFB0016008</t>
  </si>
  <si>
    <t>ESFB0016007</t>
  </si>
  <si>
    <t>ESFB0016006</t>
  </si>
  <si>
    <t>ESFB0016005</t>
  </si>
  <si>
    <t>ESFB0016004</t>
  </si>
  <si>
    <t>ESFB0016003</t>
  </si>
  <si>
    <t>ESFB0016002</t>
  </si>
  <si>
    <t>ESFB0016001</t>
  </si>
  <si>
    <t>ESFB0015001</t>
  </si>
  <si>
    <t>ESFB0014011</t>
  </si>
  <si>
    <t>ESFB0014010</t>
  </si>
  <si>
    <t>ESFB0014009</t>
  </si>
  <si>
    <t>ESFB0014008</t>
  </si>
  <si>
    <t>ESFB0014007</t>
  </si>
  <si>
    <t>ESFB0014006</t>
  </si>
  <si>
    <t>ESFB0014004</t>
  </si>
  <si>
    <t>ESFB0014003</t>
  </si>
  <si>
    <t>ESFB0014002</t>
  </si>
  <si>
    <t>ESFB0014001</t>
  </si>
  <si>
    <t>ESFB0011005</t>
  </si>
  <si>
    <t>ESFB0011004</t>
  </si>
  <si>
    <t>ESFB0011003</t>
  </si>
  <si>
    <t>ESFB0011002</t>
  </si>
  <si>
    <t>ESFB0011001</t>
  </si>
  <si>
    <t>ESFB0009014</t>
  </si>
  <si>
    <t>ESFB0009011</t>
  </si>
  <si>
    <t>ESFB0009010</t>
  </si>
  <si>
    <t>ESFB0009009</t>
  </si>
  <si>
    <t>ESFB0009008</t>
  </si>
  <si>
    <t>ESFB0009007</t>
  </si>
  <si>
    <t>ESFB0009004</t>
  </si>
  <si>
    <t>ESFB0009003</t>
  </si>
  <si>
    <t>ESFB0009002</t>
  </si>
  <si>
    <t>ESFB0009001</t>
  </si>
  <si>
    <t>ESFB0008006</t>
  </si>
  <si>
    <t>ESFB0008005</t>
  </si>
  <si>
    <t>ESFB0008004</t>
  </si>
  <si>
    <t>ESFB0008002</t>
  </si>
  <si>
    <t>ESFB0008001</t>
  </si>
  <si>
    <t>ESFB0007016</t>
  </si>
  <si>
    <t>ESFB0007014</t>
  </si>
  <si>
    <t>ESFB0007008</t>
  </si>
  <si>
    <t>ESFB0007007</t>
  </si>
  <si>
    <t>ESFB0007006</t>
  </si>
  <si>
    <t>ESFB0007005</t>
  </si>
  <si>
    <t>ESFB0007004</t>
  </si>
  <si>
    <t>ESFB0007003</t>
  </si>
  <si>
    <t>ESFB0007002</t>
  </si>
  <si>
    <t>ESFB0005005</t>
  </si>
  <si>
    <t>ESFB0005004</t>
  </si>
  <si>
    <t>ESFB0005003</t>
  </si>
  <si>
    <t>ESFB0005001</t>
  </si>
  <si>
    <t>ESFB0004005</t>
  </si>
  <si>
    <t>ESFB0004004</t>
  </si>
  <si>
    <t>ESFB0004003</t>
  </si>
  <si>
    <t>ESFB0004002</t>
  </si>
  <si>
    <t>ESFB0003023</t>
  </si>
  <si>
    <t>ESFB0003021</t>
  </si>
  <si>
    <t>ESFB0003020</t>
  </si>
  <si>
    <t>ESFB0003019</t>
  </si>
  <si>
    <t>ESFB0003017</t>
  </si>
  <si>
    <t>ESFB0003016</t>
  </si>
  <si>
    <t>ESFB0003015</t>
  </si>
  <si>
    <t>ESFB0003014</t>
  </si>
  <si>
    <t>ESFB0003012</t>
  </si>
  <si>
    <t>ESFB0003011</t>
  </si>
  <si>
    <t>ESFB0003010</t>
  </si>
  <si>
    <t>ESFB0003009</t>
  </si>
  <si>
    <t>ESFB0003008</t>
  </si>
  <si>
    <t>ESFB0003007</t>
  </si>
  <si>
    <t>ESFB0003006</t>
  </si>
  <si>
    <t>ESFB0003005</t>
  </si>
  <si>
    <t>ESFB0003004</t>
  </si>
  <si>
    <t>ESFB0003003</t>
  </si>
  <si>
    <t>ESFB0003002</t>
  </si>
  <si>
    <t>ESFB0003001</t>
  </si>
  <si>
    <t>ESFB0001120</t>
  </si>
  <si>
    <t>ESFB0001118</t>
  </si>
  <si>
    <t>ESFB0001117</t>
  </si>
  <si>
    <t>ESFB0001115</t>
  </si>
  <si>
    <t>ESFB0001112</t>
  </si>
  <si>
    <t>ESFB0001111</t>
  </si>
  <si>
    <t>ESFB0001109</t>
  </si>
  <si>
    <t>ESFB0001107</t>
  </si>
  <si>
    <t>ESFB0001105</t>
  </si>
  <si>
    <t>ESFB0001103</t>
  </si>
  <si>
    <t>ESFB0001102</t>
  </si>
  <si>
    <t>ESFB0001100</t>
  </si>
  <si>
    <t>ESFB0001099</t>
  </si>
  <si>
    <t>ESFB0001098</t>
  </si>
  <si>
    <t>ESFB0001097</t>
  </si>
  <si>
    <t>ESFB0001091</t>
  </si>
  <si>
    <t>ESFB0001088</t>
  </si>
  <si>
    <t>ESFB0001087</t>
  </si>
  <si>
    <t>ESFB0001086</t>
  </si>
  <si>
    <t>ESFB0001085</t>
  </si>
  <si>
    <t>ESFB0001084</t>
  </si>
  <si>
    <t>ESFB0001083</t>
  </si>
  <si>
    <t>ESFB0001082</t>
  </si>
  <si>
    <t>ESFB0001081</t>
  </si>
  <si>
    <t>ESFB0001078</t>
  </si>
  <si>
    <t>ESFB0001077</t>
  </si>
  <si>
    <t>ESFB0001076</t>
  </si>
  <si>
    <t>ESFB0001075</t>
  </si>
  <si>
    <t>ESFB0001074</t>
  </si>
  <si>
    <t>ESFB0001073</t>
  </si>
  <si>
    <t>ESFB0001072</t>
  </si>
  <si>
    <t>ESFB0001071</t>
  </si>
  <si>
    <t>ESFB0001069</t>
  </si>
  <si>
    <t>ESFB0001068</t>
  </si>
  <si>
    <t>ESFB0001067</t>
  </si>
  <si>
    <t>ESFB0001065</t>
  </si>
  <si>
    <t>ESFB0001064</t>
  </si>
  <si>
    <t>ESFB0001063</t>
  </si>
  <si>
    <t>ESFB0001062</t>
  </si>
  <si>
    <t>ESFB0001061</t>
  </si>
  <si>
    <t>ESFB0001060</t>
  </si>
  <si>
    <t>ESFB0001059</t>
  </si>
  <si>
    <t>ESFB0001058</t>
  </si>
  <si>
    <t>ESFB0001057</t>
  </si>
  <si>
    <t>ESFB0001056</t>
  </si>
  <si>
    <t>ESFB0001055</t>
  </si>
  <si>
    <t>ESFB0001054</t>
  </si>
  <si>
    <t>ESFB0001053</t>
  </si>
  <si>
    <t>ESFB0001052</t>
  </si>
  <si>
    <t>ESFB0001050</t>
  </si>
  <si>
    <t>ESFB0001046</t>
  </si>
  <si>
    <t>ESFB0001044</t>
  </si>
  <si>
    <t>ESFB0001041</t>
  </si>
  <si>
    <t>ESFB0001040</t>
  </si>
  <si>
    <t>ESFB0001039</t>
  </si>
  <si>
    <t>ESFB0001036</t>
  </si>
  <si>
    <t>ESFB0001035</t>
  </si>
  <si>
    <t>ESFB0001033</t>
  </si>
  <si>
    <t>ESFB0001032</t>
  </si>
  <si>
    <t>ESFB0001031</t>
  </si>
  <si>
    <t>ESFB0001030</t>
  </si>
  <si>
    <t>ESFB0001029</t>
  </si>
  <si>
    <t>ESFB0001028</t>
  </si>
  <si>
    <t>ESFB0001027</t>
  </si>
  <si>
    <t>ESFB0001026</t>
  </si>
  <si>
    <t>ESFB0001025</t>
  </si>
  <si>
    <t>ESFB0001024</t>
  </si>
  <si>
    <t>ESFB0001022</t>
  </si>
  <si>
    <t>ESFB0001021</t>
  </si>
  <si>
    <t>ESFB0001020</t>
  </si>
  <si>
    <t>ESFB0001018</t>
  </si>
  <si>
    <t>ESFB0001017</t>
  </si>
  <si>
    <t>ESFB0001016</t>
  </si>
  <si>
    <t>ESFB0001015</t>
  </si>
  <si>
    <t>ESFB0001014</t>
  </si>
  <si>
    <t>ESFB0001013</t>
  </si>
  <si>
    <t>ESFB0001012</t>
  </si>
  <si>
    <t>ESFB0001011</t>
  </si>
  <si>
    <t>ESFB0001010</t>
  </si>
  <si>
    <t>ESFB0001009</t>
  </si>
  <si>
    <t>ESFB0001008</t>
  </si>
  <si>
    <t>ESFB0001007</t>
  </si>
  <si>
    <t>ESFB0001006</t>
  </si>
  <si>
    <t>ESFB0001005</t>
  </si>
  <si>
    <t>ESFB0001004</t>
  </si>
  <si>
    <t>ESFB0001003</t>
  </si>
  <si>
    <t>ESFB0001002</t>
  </si>
  <si>
    <t>ESFB0001001</t>
  </si>
  <si>
    <t>ESFB0000002</t>
  </si>
  <si>
    <t>FDRL0SPCB01</t>
  </si>
  <si>
    <t>FDRL0009995</t>
  </si>
  <si>
    <t>FDRL0002285</t>
  </si>
  <si>
    <t>FDRL0002284</t>
  </si>
  <si>
    <t>FDRL0002279</t>
  </si>
  <si>
    <t>FDRL0002041</t>
  </si>
  <si>
    <t>FDRL0001973</t>
  </si>
  <si>
    <t>HPSC0000467</t>
  </si>
  <si>
    <t>HPSC0000466</t>
  </si>
  <si>
    <t>HPSC0000197</t>
  </si>
  <si>
    <t>HDFC0CVSBNM</t>
  </si>
  <si>
    <t>HDFC0CVCB29</t>
  </si>
  <si>
    <t>HDFC0CTCCB1</t>
  </si>
  <si>
    <t>HDFC0CSBL28</t>
  </si>
  <si>
    <t>HDFC0CSBL27</t>
  </si>
  <si>
    <t>HDFC0CSBL26</t>
  </si>
  <si>
    <t>HDFC0CSBL25</t>
  </si>
  <si>
    <t>HDFC0CSBL24</t>
  </si>
  <si>
    <t>HDFC0CSBL23</t>
  </si>
  <si>
    <t>HDFC0CSBL22</t>
  </si>
  <si>
    <t>HDFC0CSBL21</t>
  </si>
  <si>
    <t>HDFC0CSBL20</t>
  </si>
  <si>
    <t>HDFC0CSBL19</t>
  </si>
  <si>
    <t>HDFC0CSBCOB</t>
  </si>
  <si>
    <t>HDFC0CPCBL1</t>
  </si>
  <si>
    <t>HDFC0CNPCCB</t>
  </si>
  <si>
    <t>HDFC0CMFB04</t>
  </si>
  <si>
    <t>HDFC0CKUCB1</t>
  </si>
  <si>
    <t>HDFC0CHCBHN</t>
  </si>
  <si>
    <t>HDFC0CDNCBM</t>
  </si>
  <si>
    <t>HDFC0CCUB22</t>
  </si>
  <si>
    <t>HDFC0CCUB21</t>
  </si>
  <si>
    <t>HDFC0CCUB20</t>
  </si>
  <si>
    <t>HDFC0CAMBL1</t>
  </si>
  <si>
    <t>HDFC0009231</t>
  </si>
  <si>
    <t>HDFC0009216</t>
  </si>
  <si>
    <t>HDFC0009211</t>
  </si>
  <si>
    <t>HDFC0009192</t>
  </si>
  <si>
    <t>HDFC0009189</t>
  </si>
  <si>
    <t>HDFC0009186</t>
  </si>
  <si>
    <t>HDFC0009178</t>
  </si>
  <si>
    <t>HDFC0009177</t>
  </si>
  <si>
    <t>HDFC0009176</t>
  </si>
  <si>
    <t>HDFC0009175</t>
  </si>
  <si>
    <t>HDFC0009172</t>
  </si>
  <si>
    <t>HDFC0009168</t>
  </si>
  <si>
    <t>HDFC0009167</t>
  </si>
  <si>
    <t>HDFC0009166</t>
  </si>
  <si>
    <t>HDFC0009165</t>
  </si>
  <si>
    <t>HDFC0009160</t>
  </si>
  <si>
    <t>HDFC0009159</t>
  </si>
  <si>
    <t>HDFC0009157</t>
  </si>
  <si>
    <t>HDFC0009156</t>
  </si>
  <si>
    <t>HDFC0009155</t>
  </si>
  <si>
    <t>HDFC0009154</t>
  </si>
  <si>
    <t>HDFC0009151</t>
  </si>
  <si>
    <t>HDFC0009150</t>
  </si>
  <si>
    <t>HDFC0009149</t>
  </si>
  <si>
    <t>HDFC0009147</t>
  </si>
  <si>
    <t>HDFC0009145</t>
  </si>
  <si>
    <t>HDFC0009144</t>
  </si>
  <si>
    <t>HDFC0009141</t>
  </si>
  <si>
    <t>HDFC0009140</t>
  </si>
  <si>
    <t>HDFC0009138</t>
  </si>
  <si>
    <t>HDFC0009137</t>
  </si>
  <si>
    <t>HDFC0009136</t>
  </si>
  <si>
    <t>HDFC0009134</t>
  </si>
  <si>
    <t>HDFC0009133</t>
  </si>
  <si>
    <t>HDFC0009132</t>
  </si>
  <si>
    <t>HDFC0009128</t>
  </si>
  <si>
    <t>HDFC0009127</t>
  </si>
  <si>
    <t>HDFC0009123</t>
  </si>
  <si>
    <t>HDFC0009068</t>
  </si>
  <si>
    <t>HDFC0009062</t>
  </si>
  <si>
    <t>HDFC0009060</t>
  </si>
  <si>
    <t>HDFC0009054</t>
  </si>
  <si>
    <t>HDFC0009041</t>
  </si>
  <si>
    <t>HDFC0009040</t>
  </si>
  <si>
    <t>HDFC0009038</t>
  </si>
  <si>
    <t>HDFC0009037</t>
  </si>
  <si>
    <t>HDFC0009013</t>
  </si>
  <si>
    <t>HDFC0009008</t>
  </si>
  <si>
    <t>HDFC0004893</t>
  </si>
  <si>
    <t>HDFC0004889</t>
  </si>
  <si>
    <t>HDFC0004884</t>
  </si>
  <si>
    <t>HDFC0004882</t>
  </si>
  <si>
    <t>HDFC0004881</t>
  </si>
  <si>
    <t>HDFC0004880</t>
  </si>
  <si>
    <t>HDFC0004864</t>
  </si>
  <si>
    <t>HDFC0004857</t>
  </si>
  <si>
    <t>HDFC0004856</t>
  </si>
  <si>
    <t>HDFC0004835</t>
  </si>
  <si>
    <t>HDFC0004822</t>
  </si>
  <si>
    <t>HDFC0004818</t>
  </si>
  <si>
    <t>HDFC0004784</t>
  </si>
  <si>
    <t>HDFC0004783</t>
  </si>
  <si>
    <t>HDFC0004769</t>
  </si>
  <si>
    <t>HDFC0004743</t>
  </si>
  <si>
    <t>HDFC0004739</t>
  </si>
  <si>
    <t>HDFC0004716</t>
  </si>
  <si>
    <t>HDFC0004707</t>
  </si>
  <si>
    <t>HDFC0004694</t>
  </si>
  <si>
    <t>HDFC0004677</t>
  </si>
  <si>
    <t>HDFC0004675</t>
  </si>
  <si>
    <t>HDFC0004484</t>
  </si>
  <si>
    <t>HDFC0004176</t>
  </si>
  <si>
    <t>HDFC0003930</t>
  </si>
  <si>
    <t>HDFC0003623</t>
  </si>
  <si>
    <t>HDFC0003571</t>
  </si>
  <si>
    <t>IBKL0876SMV</t>
  </si>
  <si>
    <t>IBKL0737CU8</t>
  </si>
  <si>
    <t>IBKL0737CU7</t>
  </si>
  <si>
    <t>IBKL0737CU6</t>
  </si>
  <si>
    <t>IBKL0737CU5</t>
  </si>
  <si>
    <t>IBKL0737CU4</t>
  </si>
  <si>
    <t>IBKL0737CU3</t>
  </si>
  <si>
    <t>IBKL0737CU2</t>
  </si>
  <si>
    <t>IBKL0737CU1</t>
  </si>
  <si>
    <t>IBKL0691M06</t>
  </si>
  <si>
    <t>IBKL0691M05</t>
  </si>
  <si>
    <t>IBKL0691M04</t>
  </si>
  <si>
    <t>IBKL0691M03</t>
  </si>
  <si>
    <t>IBKL0691M02</t>
  </si>
  <si>
    <t>IBKL0691M01</t>
  </si>
  <si>
    <t>IBKL0510N76</t>
  </si>
  <si>
    <t>IBKL0510N75</t>
  </si>
  <si>
    <t>IBKL0510N74</t>
  </si>
  <si>
    <t>IBKL0510N73</t>
  </si>
  <si>
    <t>IBKL0510N72</t>
  </si>
  <si>
    <t>IBKL0510N71</t>
  </si>
  <si>
    <t>IBKL0510N70</t>
  </si>
  <si>
    <t>IBKL0510N69</t>
  </si>
  <si>
    <t>IBKL0510N68</t>
  </si>
  <si>
    <t>IBKL0510N67</t>
  </si>
  <si>
    <t>IBKL0510N66</t>
  </si>
  <si>
    <t>IBKL0510N65</t>
  </si>
  <si>
    <t>IBKL0510N64</t>
  </si>
  <si>
    <t>IBKL0510N63</t>
  </si>
  <si>
    <t>IBKL0510N62</t>
  </si>
  <si>
    <t>IBKL0510N61</t>
  </si>
  <si>
    <t>IBKL0510N60</t>
  </si>
  <si>
    <t>IBKL0510N59</t>
  </si>
  <si>
    <t>IBKL0510N58</t>
  </si>
  <si>
    <t>IBKL0510N57</t>
  </si>
  <si>
    <t>IBKL0510N56</t>
  </si>
  <si>
    <t>IBKL0510N55</t>
  </si>
  <si>
    <t>IBKL0510N54</t>
  </si>
  <si>
    <t>IBKL0510N53</t>
  </si>
  <si>
    <t>IBKL0510N52</t>
  </si>
  <si>
    <t>IBKL0510N51</t>
  </si>
  <si>
    <t>IBKL0510N50</t>
  </si>
  <si>
    <t>IBKL0510N49</t>
  </si>
  <si>
    <t>IBKL0510N48</t>
  </si>
  <si>
    <t>IBKL0510N47</t>
  </si>
  <si>
    <t>IBKL0510N46</t>
  </si>
  <si>
    <t>IBKL0510N45</t>
  </si>
  <si>
    <t>IBKL0510N44</t>
  </si>
  <si>
    <t>IBKL0510N43</t>
  </si>
  <si>
    <t>IBKL0510N42</t>
  </si>
  <si>
    <t>IBKL0510N41</t>
  </si>
  <si>
    <t>IBKL0510N40</t>
  </si>
  <si>
    <t>IBKL0510N39</t>
  </si>
  <si>
    <t>IBKL0510N38</t>
  </si>
  <si>
    <t>IBKL0510N37</t>
  </si>
  <si>
    <t>IBKL0510N36</t>
  </si>
  <si>
    <t>IBKL0510N35</t>
  </si>
  <si>
    <t>IBKL0510N34</t>
  </si>
  <si>
    <t>IBKL0510N33</t>
  </si>
  <si>
    <t>IBKL0510N32</t>
  </si>
  <si>
    <t>IBKL0510N31</t>
  </si>
  <si>
    <t>IBKL0510N30</t>
  </si>
  <si>
    <t>IBKL0510N29</t>
  </si>
  <si>
    <t>IBKL0510N28</t>
  </si>
  <si>
    <t>IBKL0510N27</t>
  </si>
  <si>
    <t>IBKL0510N26</t>
  </si>
  <si>
    <t>IBKL0510N25</t>
  </si>
  <si>
    <t>IBKL0510N24</t>
  </si>
  <si>
    <t>IBKL0510N23</t>
  </si>
  <si>
    <t>IBKL0510N22</t>
  </si>
  <si>
    <t>IBKL0510N21</t>
  </si>
  <si>
    <t>IBKL0510N20</t>
  </si>
  <si>
    <t>IBKL0510N19</t>
  </si>
  <si>
    <t>IBKL0510N18</t>
  </si>
  <si>
    <t>IBKL0510N17</t>
  </si>
  <si>
    <t>IBKL0510N16</t>
  </si>
  <si>
    <t>IBKL0510N15</t>
  </si>
  <si>
    <t>IBKL0510N14</t>
  </si>
  <si>
    <t>IBKL0510N13</t>
  </si>
  <si>
    <t>IBKL0510N12</t>
  </si>
  <si>
    <t>IBKL0510N11</t>
  </si>
  <si>
    <t>IBKL0510N10</t>
  </si>
  <si>
    <t>IBKL0510N09</t>
  </si>
  <si>
    <t>IBKL0510N08</t>
  </si>
  <si>
    <t>IBKL0510N07</t>
  </si>
  <si>
    <t>IBKL0510N06</t>
  </si>
  <si>
    <t>IBKL0510N05</t>
  </si>
  <si>
    <t>IBKL0510N04</t>
  </si>
  <si>
    <t>IBKL0510N03</t>
  </si>
  <si>
    <t>IBKL0510N02</t>
  </si>
  <si>
    <t>IBKL0510N01</t>
  </si>
  <si>
    <t>IBKL0297TSM</t>
  </si>
  <si>
    <t>IBKL0250A10</t>
  </si>
  <si>
    <t>IBKL0164210</t>
  </si>
  <si>
    <t>IBKL0157002</t>
  </si>
  <si>
    <t>IBKL0157001</t>
  </si>
  <si>
    <t>IBKL01084SB</t>
  </si>
  <si>
    <t>IBKL01071LS</t>
  </si>
  <si>
    <t>IBKL01058M9</t>
  </si>
  <si>
    <t>IBKL01058M8</t>
  </si>
  <si>
    <t>IBKL0087PC4</t>
  </si>
  <si>
    <t>IBKL0087PC3</t>
  </si>
  <si>
    <t>IBKL0087PC2</t>
  </si>
  <si>
    <t>IBKL0087PC1</t>
  </si>
  <si>
    <t>IBKL0009015</t>
  </si>
  <si>
    <t>IBKL0008027</t>
  </si>
  <si>
    <t>IBKL0002131</t>
  </si>
  <si>
    <t>IBKL0002125</t>
  </si>
  <si>
    <t>IBKL0002124</t>
  </si>
  <si>
    <t>IBKL0002123</t>
  </si>
  <si>
    <t>IBKL0002122</t>
  </si>
  <si>
    <t>IBKL0002121</t>
  </si>
  <si>
    <t>IBKL0002119</t>
  </si>
  <si>
    <t>IBKL0002118</t>
  </si>
  <si>
    <t>IBKL0002115</t>
  </si>
  <si>
    <t>IBKL0002114</t>
  </si>
  <si>
    <t>IBKL0002111</t>
  </si>
  <si>
    <t>IBKL0002109</t>
  </si>
  <si>
    <t>IBKL0002108</t>
  </si>
  <si>
    <t>IBKL0002105</t>
  </si>
  <si>
    <t>IBKL0002102</t>
  </si>
  <si>
    <t>IBKL0002098</t>
  </si>
  <si>
    <t>IBKL0002095</t>
  </si>
  <si>
    <t>IBKL0002093</t>
  </si>
  <si>
    <t>IBKL0002090</t>
  </si>
  <si>
    <t>IBKL0002088</t>
  </si>
  <si>
    <t>IBKL0002083</t>
  </si>
  <si>
    <t>IBKL0002082</t>
  </si>
  <si>
    <t>IBKL0002064</t>
  </si>
  <si>
    <t>IBKL0002060</t>
  </si>
  <si>
    <t>IBKL0002055</t>
  </si>
  <si>
    <t>IBKL0002029</t>
  </si>
  <si>
    <t>IBKL0002015</t>
  </si>
  <si>
    <t>IBKL0001934</t>
  </si>
  <si>
    <t>IBKL0001907</t>
  </si>
  <si>
    <t>IBKL0001872</t>
  </si>
  <si>
    <t>IBKL0001871</t>
  </si>
  <si>
    <t>IBKL0001842</t>
  </si>
  <si>
    <t>IBKL0001792</t>
  </si>
  <si>
    <t>IBKL0001786</t>
  </si>
  <si>
    <t>IDFB0080401</t>
  </si>
  <si>
    <t>IDFB0040106</t>
  </si>
  <si>
    <t>IDFB0040105</t>
  </si>
  <si>
    <t>IDUK0000055</t>
  </si>
  <si>
    <t>IDUK0000054</t>
  </si>
  <si>
    <t>IDUK0000053</t>
  </si>
  <si>
    <t>IDUK0000052</t>
  </si>
  <si>
    <t>IDUK0000051</t>
  </si>
  <si>
    <t>IDUK0000050</t>
  </si>
  <si>
    <t>IDUK0000049</t>
  </si>
  <si>
    <t>IDUK0000048</t>
  </si>
  <si>
    <t>IDUK0000047</t>
  </si>
  <si>
    <t>IDUK0000046</t>
  </si>
  <si>
    <t>IDUK0000045</t>
  </si>
  <si>
    <t>IDUK0000044</t>
  </si>
  <si>
    <t>IDUK0000043</t>
  </si>
  <si>
    <t>IDUK0000042</t>
  </si>
  <si>
    <t>IDUK0000041</t>
  </si>
  <si>
    <t>IDUK0000040</t>
  </si>
  <si>
    <t>IDUK0000039</t>
  </si>
  <si>
    <t>IDUK0000038</t>
  </si>
  <si>
    <t>IDUK0000037</t>
  </si>
  <si>
    <t>IDUK0000036</t>
  </si>
  <si>
    <t>IDUK0000035</t>
  </si>
  <si>
    <t>IDUK0000034</t>
  </si>
  <si>
    <t>IDUK0000033</t>
  </si>
  <si>
    <t>IDUK0000032</t>
  </si>
  <si>
    <t>IDUK0000031</t>
  </si>
  <si>
    <t>IDUK0000030</t>
  </si>
  <si>
    <t>IDUK0000029</t>
  </si>
  <si>
    <t>IDUK0000028</t>
  </si>
  <si>
    <t>IDUK0000027</t>
  </si>
  <si>
    <t>IDUK0000026</t>
  </si>
  <si>
    <t>IDUK0000025</t>
  </si>
  <si>
    <t>IDUK0000024</t>
  </si>
  <si>
    <t>IDUK0000023</t>
  </si>
  <si>
    <t>IDUK0000022</t>
  </si>
  <si>
    <t>IDUK0000021</t>
  </si>
  <si>
    <t>IDUK0000020</t>
  </si>
  <si>
    <t>IDUK0000019</t>
  </si>
  <si>
    <t>IDUK0000018</t>
  </si>
  <si>
    <t>IDUK0000017</t>
  </si>
  <si>
    <t>IDUK0000016</t>
  </si>
  <si>
    <t>IDUK0000015</t>
  </si>
  <si>
    <t>IDUK0000014</t>
  </si>
  <si>
    <t>IDUK0000013</t>
  </si>
  <si>
    <t>IDUK0000012</t>
  </si>
  <si>
    <t>IDUK0000011</t>
  </si>
  <si>
    <t>IDUK0000010</t>
  </si>
  <si>
    <t>IDUK0000009</t>
  </si>
  <si>
    <t>IDUK0000008</t>
  </si>
  <si>
    <t>IDUK0000007</t>
  </si>
  <si>
    <t>IDUK0000006</t>
  </si>
  <si>
    <t>IDUK0000005</t>
  </si>
  <si>
    <t>IDUK0000004</t>
  </si>
  <si>
    <t>IDUK0000003</t>
  </si>
  <si>
    <t>IDUK0000002</t>
  </si>
  <si>
    <t>ICIC00ZSBLG</t>
  </si>
  <si>
    <t>ICIC00ZSBLA</t>
  </si>
  <si>
    <t>ICIC00ZSBJR</t>
  </si>
  <si>
    <t>ICIC00TGMUC</t>
  </si>
  <si>
    <t>ICIC00BDCCB</t>
  </si>
  <si>
    <t>ICIC0004204</t>
  </si>
  <si>
    <t>ICIC0004188</t>
  </si>
  <si>
    <t>ICIC0004180</t>
  </si>
  <si>
    <t>ICIC0004179</t>
  </si>
  <si>
    <t>ICIC0004162</t>
  </si>
  <si>
    <t>ICIC0004135</t>
  </si>
  <si>
    <t>ICIC0004134</t>
  </si>
  <si>
    <t>ICIC0004132</t>
  </si>
  <si>
    <t>ICIC0004127</t>
  </si>
  <si>
    <t>ICIC0004126</t>
  </si>
  <si>
    <t>ICIC0004103</t>
  </si>
  <si>
    <t>ICIC0004102</t>
  </si>
  <si>
    <t>ICIC0004092</t>
  </si>
  <si>
    <t>ICIC0004091</t>
  </si>
  <si>
    <t>ICIC0004079</t>
  </si>
  <si>
    <t>ICIC0004075</t>
  </si>
  <si>
    <t>ICIC0004074</t>
  </si>
  <si>
    <t>ICIC0004073</t>
  </si>
  <si>
    <t>ICIC0004059</t>
  </si>
  <si>
    <t>ICIC0004057</t>
  </si>
  <si>
    <t>ICIC0004048</t>
  </si>
  <si>
    <t>ICIC0004046</t>
  </si>
  <si>
    <t>ICIC0004041</t>
  </si>
  <si>
    <t>ICIC0004038</t>
  </si>
  <si>
    <t>ICIC0004035</t>
  </si>
  <si>
    <t>ICIC0004033</t>
  </si>
  <si>
    <t>ICIC0004021</t>
  </si>
  <si>
    <t>ICIC0004018</t>
  </si>
  <si>
    <t>ICIC0004015</t>
  </si>
  <si>
    <t>ICIC0004012</t>
  </si>
  <si>
    <t>ICIC0004008</t>
  </si>
  <si>
    <t>ICIC0004007</t>
  </si>
  <si>
    <t>ICIC0004002</t>
  </si>
  <si>
    <t>ICIC0004001</t>
  </si>
  <si>
    <t>ICIC0003998</t>
  </si>
  <si>
    <t>ICIC0003995</t>
  </si>
  <si>
    <t>ICIC0003994</t>
  </si>
  <si>
    <t>ICIC0003990</t>
  </si>
  <si>
    <t>ICIC0003981</t>
  </si>
  <si>
    <t>ICIC0003977</t>
  </si>
  <si>
    <t>ICIC0003975</t>
  </si>
  <si>
    <t>ICIC0003973</t>
  </si>
  <si>
    <t>ICIC0003971</t>
  </si>
  <si>
    <t>ICIC0003970</t>
  </si>
  <si>
    <t>ICIC0003969</t>
  </si>
  <si>
    <t>ICIC0003966</t>
  </si>
  <si>
    <t>ICIC0003965</t>
  </si>
  <si>
    <t>ICIC0003964</t>
  </si>
  <si>
    <t>ICIC0003963</t>
  </si>
  <si>
    <t>ICIC0003962</t>
  </si>
  <si>
    <t>ICIC0003961</t>
  </si>
  <si>
    <t>ICIC0003960</t>
  </si>
  <si>
    <t>ICIC0003958</t>
  </si>
  <si>
    <t>ICIC0003957</t>
  </si>
  <si>
    <t>ICIC0003955</t>
  </si>
  <si>
    <t>ICIC0003953</t>
  </si>
  <si>
    <t>ICIC0003951</t>
  </si>
  <si>
    <t>ICIC0003950</t>
  </si>
  <si>
    <t>ICIC0003948</t>
  </si>
  <si>
    <t>ICIC0003947</t>
  </si>
  <si>
    <t>ICIC0003945</t>
  </si>
  <si>
    <t>ICIC0003942</t>
  </si>
  <si>
    <t>ICIC0003940</t>
  </si>
  <si>
    <t>ICIC0003937</t>
  </si>
  <si>
    <t>ICIC0003935</t>
  </si>
  <si>
    <t>ICIC0003934</t>
  </si>
  <si>
    <t>ICIC0003929</t>
  </si>
  <si>
    <t>ICIC0003928</t>
  </si>
  <si>
    <t>ICIC0003927</t>
  </si>
  <si>
    <t>ICIC0003926</t>
  </si>
  <si>
    <t>ICIC0003925</t>
  </si>
  <si>
    <t>ICIC0003921</t>
  </si>
  <si>
    <t>ICIC0003920</t>
  </si>
  <si>
    <t>ICIC0003891</t>
  </si>
  <si>
    <t>ICIC0003889</t>
  </si>
  <si>
    <t>ICIC0003888</t>
  </si>
  <si>
    <t>ICIC0003879</t>
  </si>
  <si>
    <t>ICIC0003874</t>
  </si>
  <si>
    <t>ICIC0003851</t>
  </si>
  <si>
    <t>ICIC0003805</t>
  </si>
  <si>
    <t>ICIC0003751</t>
  </si>
  <si>
    <t>ICIC0003664</t>
  </si>
  <si>
    <t>ICIC0003526</t>
  </si>
  <si>
    <t>ICIC0003502</t>
  </si>
  <si>
    <t>ICIC0003498</t>
  </si>
  <si>
    <t>ICIC0003493</t>
  </si>
  <si>
    <t>ICIC0003419</t>
  </si>
  <si>
    <t>ICIC0003400</t>
  </si>
  <si>
    <t>ICIC0003390</t>
  </si>
  <si>
    <t>ICIC0003380</t>
  </si>
  <si>
    <t>ICIC0003357</t>
  </si>
  <si>
    <t>ICIC0003265</t>
  </si>
  <si>
    <t>ICIC0003264</t>
  </si>
  <si>
    <t>ICIC0003234</t>
  </si>
  <si>
    <t>ICIC0003233</t>
  </si>
  <si>
    <t>ICIC0003226</t>
  </si>
  <si>
    <t>ICIC0003225</t>
  </si>
  <si>
    <t>IDIB000V140</t>
  </si>
  <si>
    <t>IDIB000V139</t>
  </si>
  <si>
    <t>IDIB000S282</t>
  </si>
  <si>
    <t>IDIB000S281</t>
  </si>
  <si>
    <t>IDIB000S280</t>
  </si>
  <si>
    <t>IDIB000S279</t>
  </si>
  <si>
    <t>IDIB000R108</t>
  </si>
  <si>
    <t>IDIB000R107</t>
  </si>
  <si>
    <t>IDIB000P252</t>
  </si>
  <si>
    <t>IDIB000P249</t>
  </si>
  <si>
    <t>IDIB000P244</t>
  </si>
  <si>
    <t>IDIB000N161</t>
  </si>
  <si>
    <t>IDIB000N160</t>
  </si>
  <si>
    <t>IDIB000N157</t>
  </si>
  <si>
    <t>IDIB000M317</t>
  </si>
  <si>
    <t>IDIB000L029</t>
  </si>
  <si>
    <t>IDIB000K300</t>
  </si>
  <si>
    <t>IDIB000K299</t>
  </si>
  <si>
    <t>IDIB000K298</t>
  </si>
  <si>
    <t>IDIB000K294</t>
  </si>
  <si>
    <t>IDIB000J057</t>
  </si>
  <si>
    <t>IDIB000I057</t>
  </si>
  <si>
    <t>IDIB000I054</t>
  </si>
  <si>
    <t>IDIB000I048</t>
  </si>
  <si>
    <t>IDIB000I038</t>
  </si>
  <si>
    <t>IDIB000G121</t>
  </si>
  <si>
    <t>IDIB000D089</t>
  </si>
  <si>
    <t>IDIB000C173</t>
  </si>
  <si>
    <t>IDIB000C171</t>
  </si>
  <si>
    <t>IDIB000B188</t>
  </si>
  <si>
    <t>IDIB000B187</t>
  </si>
  <si>
    <t>IDIB000B184</t>
  </si>
  <si>
    <t>IDIB000A198</t>
  </si>
  <si>
    <t>IDIB000A197</t>
  </si>
  <si>
    <t>IDIB000A196</t>
  </si>
  <si>
    <t>IOBA0002659</t>
  </si>
  <si>
    <t>IOBA0002589</t>
  </si>
  <si>
    <t>IOBA0002581</t>
  </si>
  <si>
    <t>INDB0TMCB04</t>
  </si>
  <si>
    <t>INDB0TMCB03</t>
  </si>
  <si>
    <t>INDB0TMCB02</t>
  </si>
  <si>
    <t>INDB0TMCB01</t>
  </si>
  <si>
    <t>INDB0STCB12</t>
  </si>
  <si>
    <t>INDB0STCB11</t>
  </si>
  <si>
    <t>INDB0STCB10</t>
  </si>
  <si>
    <t>INDB0STCB09</t>
  </si>
  <si>
    <t>INDB0STCB08</t>
  </si>
  <si>
    <t>INDB0STCB07</t>
  </si>
  <si>
    <t>INDB0STCB06</t>
  </si>
  <si>
    <t>INDB0STCB05</t>
  </si>
  <si>
    <t>INDB0STCB04</t>
  </si>
  <si>
    <t>INDB0STCB03</t>
  </si>
  <si>
    <t>INDB0STCB02</t>
  </si>
  <si>
    <t>INDB0STCB01</t>
  </si>
  <si>
    <t>INDB0SSMB01</t>
  </si>
  <si>
    <t>INDB0SMSB01</t>
  </si>
  <si>
    <t>INDB0SCSC09</t>
  </si>
  <si>
    <t>INDB0BCCB21</t>
  </si>
  <si>
    <t>INDB0001067</t>
  </si>
  <si>
    <t>INDB0001053</t>
  </si>
  <si>
    <t>INDB0001052</t>
  </si>
  <si>
    <t>INDB0001050</t>
  </si>
  <si>
    <t>INDB0001048</t>
  </si>
  <si>
    <t>INDB0001042</t>
  </si>
  <si>
    <t>INDB0001041</t>
  </si>
  <si>
    <t>INDB0001040</t>
  </si>
  <si>
    <t>INDB0001039</t>
  </si>
  <si>
    <t>INDB0001035</t>
  </si>
  <si>
    <t>INDB0001034</t>
  </si>
  <si>
    <t>INDB0001033</t>
  </si>
  <si>
    <t>INDB0001032</t>
  </si>
  <si>
    <t>INDB0001031</t>
  </si>
  <si>
    <t>INDB0001029</t>
  </si>
  <si>
    <t>INDB0001025</t>
  </si>
  <si>
    <t>INDB0001023</t>
  </si>
  <si>
    <t>INDB0001022</t>
  </si>
  <si>
    <t>INDB0001021</t>
  </si>
  <si>
    <t>INDB0001020</t>
  </si>
  <si>
    <t>INDB0001019</t>
  </si>
  <si>
    <t>INDB0001018</t>
  </si>
  <si>
    <t>INDB0001017</t>
  </si>
  <si>
    <t>INDB0001015</t>
  </si>
  <si>
    <t>INDB0001014</t>
  </si>
  <si>
    <t>INDB0001013</t>
  </si>
  <si>
    <t>INDB0001012</t>
  </si>
  <si>
    <t>INDB0001011</t>
  </si>
  <si>
    <t>INDB0001010</t>
  </si>
  <si>
    <t>INDB0001009</t>
  </si>
  <si>
    <t>INDB0001008</t>
  </si>
  <si>
    <t>INDB0001007</t>
  </si>
  <si>
    <t>INDB0001005</t>
  </si>
  <si>
    <t>INDB0001003</t>
  </si>
  <si>
    <t>INDB0001002</t>
  </si>
  <si>
    <t>INDB0001001</t>
  </si>
  <si>
    <t>INDB0000999</t>
  </si>
  <si>
    <t>INDB0000988</t>
  </si>
  <si>
    <t>INDB0000985</t>
  </si>
  <si>
    <t>INDB0000983</t>
  </si>
  <si>
    <t>INDB0000978</t>
  </si>
  <si>
    <t>INDB0000974</t>
  </si>
  <si>
    <t>INDB0000943</t>
  </si>
  <si>
    <t>INDB0000939</t>
  </si>
  <si>
    <t>INDB0000745</t>
  </si>
  <si>
    <t>JAKA0ZEERAK</t>
  </si>
  <si>
    <t>JAKA0KEELAM</t>
  </si>
  <si>
    <t>JAKA0JATWAL</t>
  </si>
  <si>
    <t>JSBP0000097</t>
  </si>
  <si>
    <t>JSBP0000069</t>
  </si>
  <si>
    <t>JSBP0000068</t>
  </si>
  <si>
    <t>JSBP0000067</t>
  </si>
  <si>
    <t>KJSB0000218</t>
  </si>
  <si>
    <t>KJSB0000217</t>
  </si>
  <si>
    <t>KJSB0000216</t>
  </si>
  <si>
    <t>KCCB0SBP055</t>
  </si>
  <si>
    <t>KCCB0CHH056</t>
  </si>
  <si>
    <t>KARB0000816</t>
  </si>
  <si>
    <t>KARB0000787</t>
  </si>
  <si>
    <t>KARB0000786</t>
  </si>
  <si>
    <t>KARB0000785</t>
  </si>
  <si>
    <t>KARB0000784</t>
  </si>
  <si>
    <t>KARB0000696</t>
  </si>
  <si>
    <t>KARB0000634</t>
  </si>
  <si>
    <t>KARB0000633</t>
  </si>
  <si>
    <t>KARB0000632</t>
  </si>
  <si>
    <t>KARB0000631</t>
  </si>
  <si>
    <t>KVGB0099933</t>
  </si>
  <si>
    <t>KVGB0003122</t>
  </si>
  <si>
    <t>KVGB0002809</t>
  </si>
  <si>
    <t>KVGB0002417</t>
  </si>
  <si>
    <t>KVGB0002018</t>
  </si>
  <si>
    <t>KVBL0004871</t>
  </si>
  <si>
    <t>KVBL0004870</t>
  </si>
  <si>
    <t>KVBL0004869</t>
  </si>
  <si>
    <t>KVBL0004868</t>
  </si>
  <si>
    <t>KVBL0004867</t>
  </si>
  <si>
    <t>KVBL0004866</t>
  </si>
  <si>
    <t>KVBL0004865</t>
  </si>
  <si>
    <t>KVBL0002304</t>
  </si>
  <si>
    <t>KVBL0002131</t>
  </si>
  <si>
    <t>KVBL0001835</t>
  </si>
  <si>
    <t>KVBL0001834</t>
  </si>
  <si>
    <t>KVBL0001833</t>
  </si>
  <si>
    <t>KVBL0001832</t>
  </si>
  <si>
    <t>KVBL0001831</t>
  </si>
  <si>
    <t>KVBL0001830</t>
  </si>
  <si>
    <t>KVBL0001829</t>
  </si>
  <si>
    <t>KVBL0001828</t>
  </si>
  <si>
    <t>KVBL0001827</t>
  </si>
  <si>
    <t>KVBL0001826</t>
  </si>
  <si>
    <t>KVBL0001825</t>
  </si>
  <si>
    <t>KVBL0001824</t>
  </si>
  <si>
    <t>KVBL0001823</t>
  </si>
  <si>
    <t>KVBL0001519</t>
  </si>
  <si>
    <t>KLGB0040722</t>
  </si>
  <si>
    <t>KLGB0040720</t>
  </si>
  <si>
    <t>KKBK0SRSB09</t>
  </si>
  <si>
    <t>KKBK0RCUB04</t>
  </si>
  <si>
    <t>KKBK0NTCUB6</t>
  </si>
  <si>
    <t>KKBK0NTCUB5</t>
  </si>
  <si>
    <t>KKBK0NTCUB4</t>
  </si>
  <si>
    <t>KKBK0NTCUB3</t>
  </si>
  <si>
    <t>KKBK0NTCUB2</t>
  </si>
  <si>
    <t>KKBK0NTCUB1</t>
  </si>
  <si>
    <t>KKBK0CCAVEN</t>
  </si>
  <si>
    <t>KKBK0008507</t>
  </si>
  <si>
    <t>KKBK0008312</t>
  </si>
  <si>
    <t>KKBK0008094</t>
  </si>
  <si>
    <t>KKBK0007242</t>
  </si>
  <si>
    <t>KKBK0006404</t>
  </si>
  <si>
    <t>KKBK0005951</t>
  </si>
  <si>
    <t>KKBK0005949</t>
  </si>
  <si>
    <t>KKBK0005658</t>
  </si>
  <si>
    <t>KKBK0005635</t>
  </si>
  <si>
    <t>KKBK0005199</t>
  </si>
  <si>
    <t>KKBK0004350</t>
  </si>
  <si>
    <t>KKBK0004349</t>
  </si>
  <si>
    <t>KKBK0004347</t>
  </si>
  <si>
    <t>KKBK0004205</t>
  </si>
  <si>
    <t>KKBK0004101</t>
  </si>
  <si>
    <t>KKBK0004100</t>
  </si>
  <si>
    <t>KKBK0004019</t>
  </si>
  <si>
    <t>KKBK0003726</t>
  </si>
  <si>
    <t>KKBK0003545</t>
  </si>
  <si>
    <t>KKBK0003032</t>
  </si>
  <si>
    <t>KKBK0002860</t>
  </si>
  <si>
    <t>KKBK0002858</t>
  </si>
  <si>
    <t>KKBK0002798</t>
  </si>
  <si>
    <t>KKBK0002752</t>
  </si>
  <si>
    <t>KKBK0002046</t>
  </si>
  <si>
    <t>KKBK0001915</t>
  </si>
  <si>
    <t>KKBK0001839</t>
  </si>
  <si>
    <t>KKBK0001784</t>
  </si>
  <si>
    <t>KKBK0001783</t>
  </si>
  <si>
    <t>KKBK0001782</t>
  </si>
  <si>
    <t>LAVB0000963</t>
  </si>
  <si>
    <t>LAVB0000819</t>
  </si>
  <si>
    <t>LAVB0000694</t>
  </si>
  <si>
    <t>LAVB0000617</t>
  </si>
  <si>
    <t>LAVB0000415</t>
  </si>
  <si>
    <t>LAVB0000414</t>
  </si>
  <si>
    <t>LAVB0000412</t>
  </si>
  <si>
    <t>LAVB0000405</t>
  </si>
  <si>
    <t>LAVB0000404</t>
  </si>
  <si>
    <t>LAVB0000403</t>
  </si>
  <si>
    <t>LAVB0000139</t>
  </si>
  <si>
    <t>LAVB0000138</t>
  </si>
  <si>
    <t>LAVB0000137</t>
  </si>
  <si>
    <t>MAHG0099922</t>
  </si>
  <si>
    <t>MAHG0006004</t>
  </si>
  <si>
    <t>MAHG0006003</t>
  </si>
  <si>
    <t>MAHG0006002</t>
  </si>
  <si>
    <t>MAHG0006001</t>
  </si>
  <si>
    <t>MAHG0006000</t>
  </si>
  <si>
    <t>MAHG0005903</t>
  </si>
  <si>
    <t>MAHG0005902</t>
  </si>
  <si>
    <t>MAHG0005901</t>
  </si>
  <si>
    <t>MAHG0005803</t>
  </si>
  <si>
    <t>MAHG0005802</t>
  </si>
  <si>
    <t>MAHG0005801</t>
  </si>
  <si>
    <t>MAHG0005710</t>
  </si>
  <si>
    <t>MAHG0005709</t>
  </si>
  <si>
    <t>MAHG0005708</t>
  </si>
  <si>
    <t>MAHG0005707</t>
  </si>
  <si>
    <t>MAHG0005706</t>
  </si>
  <si>
    <t>MAHG0005705</t>
  </si>
  <si>
    <t>MAHG0005704</t>
  </si>
  <si>
    <t>MAHG0005703</t>
  </si>
  <si>
    <t>MAHG0005702</t>
  </si>
  <si>
    <t>MAHG0005701</t>
  </si>
  <si>
    <t>MAHG0005634</t>
  </si>
  <si>
    <t>MAHG0005633</t>
  </si>
  <si>
    <t>MAHG0005632</t>
  </si>
  <si>
    <t>MAHG0005631</t>
  </si>
  <si>
    <t>MAHG0005630</t>
  </si>
  <si>
    <t>MAHG0005629</t>
  </si>
  <si>
    <t>MAHG0005628</t>
  </si>
  <si>
    <t>MAHG0005625</t>
  </si>
  <si>
    <t>MAHG0005623</t>
  </si>
  <si>
    <t>MAHG0005622</t>
  </si>
  <si>
    <t>MAHG0005620</t>
  </si>
  <si>
    <t>MAHG0005619</t>
  </si>
  <si>
    <t>MAHG0005615</t>
  </si>
  <si>
    <t>MAHG0005614</t>
  </si>
  <si>
    <t>MAHG0005612</t>
  </si>
  <si>
    <t>MAHG0005609</t>
  </si>
  <si>
    <t>MAHG0005608</t>
  </si>
  <si>
    <t>MAHG0005606</t>
  </si>
  <si>
    <t>MAHG0005605</t>
  </si>
  <si>
    <t>MAHG0005604</t>
  </si>
  <si>
    <t>MAHG0005603</t>
  </si>
  <si>
    <t>MAHG0005602</t>
  </si>
  <si>
    <t>MAHG0005601</t>
  </si>
  <si>
    <t>MAHG0005600</t>
  </si>
  <si>
    <t>MAHG0005514</t>
  </si>
  <si>
    <t>MAHG0005513</t>
  </si>
  <si>
    <t>MAHG0005512</t>
  </si>
  <si>
    <t>MAHG0005511</t>
  </si>
  <si>
    <t>MAHG0005510</t>
  </si>
  <si>
    <t>MAHG0005509</t>
  </si>
  <si>
    <t>MAHG0005508</t>
  </si>
  <si>
    <t>MAHG0005507</t>
  </si>
  <si>
    <t>MAHG0005506</t>
  </si>
  <si>
    <t>MAHG0005505</t>
  </si>
  <si>
    <t>MAHG0005504</t>
  </si>
  <si>
    <t>MAHG0005503</t>
  </si>
  <si>
    <t>MAHG0005502</t>
  </si>
  <si>
    <t>MAHG0005501</t>
  </si>
  <si>
    <t>MAHG0005407</t>
  </si>
  <si>
    <t>MAHG0005406</t>
  </si>
  <si>
    <t>MAHG0005405</t>
  </si>
  <si>
    <t>MAHG0005404</t>
  </si>
  <si>
    <t>MAHG0005403</t>
  </si>
  <si>
    <t>MAHG0005402</t>
  </si>
  <si>
    <t>MAHG0005401</t>
  </si>
  <si>
    <t>MAHG0005227</t>
  </si>
  <si>
    <t>MAHG0005226</t>
  </si>
  <si>
    <t>MAHG0005224</t>
  </si>
  <si>
    <t>MAHG0005223</t>
  </si>
  <si>
    <t>MAHG0005222</t>
  </si>
  <si>
    <t>MAHG0005221</t>
  </si>
  <si>
    <t>MAHG0005220</t>
  </si>
  <si>
    <t>MAHG0005219</t>
  </si>
  <si>
    <t>MAHG0005218</t>
  </si>
  <si>
    <t>MAHG0005217</t>
  </si>
  <si>
    <t>MAHG0005216</t>
  </si>
  <si>
    <t>MAHG0005215</t>
  </si>
  <si>
    <t>MAHG0005214</t>
  </si>
  <si>
    <t>MAHG0005213</t>
  </si>
  <si>
    <t>MAHG0005212</t>
  </si>
  <si>
    <t>MAHG0005211</t>
  </si>
  <si>
    <t>MAHG0005210</t>
  </si>
  <si>
    <t>MAHG0005209</t>
  </si>
  <si>
    <t>MAHG0005208</t>
  </si>
  <si>
    <t>MAHG0005207</t>
  </si>
  <si>
    <t>MAHG0005206</t>
  </si>
  <si>
    <t>MAHG0005205</t>
  </si>
  <si>
    <t>MAHG0005204</t>
  </si>
  <si>
    <t>MAHG0005203</t>
  </si>
  <si>
    <t>MAHG0005202</t>
  </si>
  <si>
    <t>MAHG0005201</t>
  </si>
  <si>
    <t>MAHG0005138</t>
  </si>
  <si>
    <t>MAHG0005137</t>
  </si>
  <si>
    <t>MAHG0005136</t>
  </si>
  <si>
    <t>MAHG0005135</t>
  </si>
  <si>
    <t>MAHG0005134</t>
  </si>
  <si>
    <t>MAHG0005133</t>
  </si>
  <si>
    <t>MAHG0005132</t>
  </si>
  <si>
    <t>MAHG0005131</t>
  </si>
  <si>
    <t>MAHG0005130</t>
  </si>
  <si>
    <t>MAHG0005129</t>
  </si>
  <si>
    <t>MAHG0005128</t>
  </si>
  <si>
    <t>MAHG0005127</t>
  </si>
  <si>
    <t>MAHG0005126</t>
  </si>
  <si>
    <t>MAHG0005125</t>
  </si>
  <si>
    <t>MAHG0005124</t>
  </si>
  <si>
    <t>MAHG0005123</t>
  </si>
  <si>
    <t>MAHG0005122</t>
  </si>
  <si>
    <t>MAHG0005121</t>
  </si>
  <si>
    <t>MAHG0005120</t>
  </si>
  <si>
    <t>MAHG0005118</t>
  </si>
  <si>
    <t>MAHG0005116</t>
  </si>
  <si>
    <t>MAHG0005115</t>
  </si>
  <si>
    <t>MAHG0005114</t>
  </si>
  <si>
    <t>MAHG0005113</t>
  </si>
  <si>
    <t>MAHG0005112</t>
  </si>
  <si>
    <t>MAHG0005111</t>
  </si>
  <si>
    <t>MAHG0005110</t>
  </si>
  <si>
    <t>MAHG0005109</t>
  </si>
  <si>
    <t>MAHG0005107</t>
  </si>
  <si>
    <t>MAHG0005106</t>
  </si>
  <si>
    <t>MAHG0005105</t>
  </si>
  <si>
    <t>MAHG0005104</t>
  </si>
  <si>
    <t>MAHG0005103</t>
  </si>
  <si>
    <t>MAHG0005102</t>
  </si>
  <si>
    <t>MAHG0005101</t>
  </si>
  <si>
    <t>MAHG0005100</t>
  </si>
  <si>
    <t>MAHG0004620</t>
  </si>
  <si>
    <t>MAHG0004619</t>
  </si>
  <si>
    <t>MAHG0004618</t>
  </si>
  <si>
    <t>MAHG0004617</t>
  </si>
  <si>
    <t>MAHG0004616</t>
  </si>
  <si>
    <t>MAHG0004615</t>
  </si>
  <si>
    <t>MAHG0004614</t>
  </si>
  <si>
    <t>MAHG0004612</t>
  </si>
  <si>
    <t>MAHG0004611</t>
  </si>
  <si>
    <t>MAHG0004610</t>
  </si>
  <si>
    <t>MAHG0004609</t>
  </si>
  <si>
    <t>MAHG0004608</t>
  </si>
  <si>
    <t>MAHG0004607</t>
  </si>
  <si>
    <t>MAHG0004606</t>
  </si>
  <si>
    <t>MAHG0004605</t>
  </si>
  <si>
    <t>MAHG0004604</t>
  </si>
  <si>
    <t>MAHG0004603</t>
  </si>
  <si>
    <t>MAHG0004602</t>
  </si>
  <si>
    <t>MAHG0004601</t>
  </si>
  <si>
    <t>MAHG0004554</t>
  </si>
  <si>
    <t>MAHG0004553</t>
  </si>
  <si>
    <t>MAHG0004552</t>
  </si>
  <si>
    <t>MAHG0004551</t>
  </si>
  <si>
    <t>MAHG0004550</t>
  </si>
  <si>
    <t>MAHG0004549</t>
  </si>
  <si>
    <t>MAHG0004548</t>
  </si>
  <si>
    <t>MAHG0004547</t>
  </si>
  <si>
    <t>MAHG0004546</t>
  </si>
  <si>
    <t>MAHG0004545</t>
  </si>
  <si>
    <t>MAHG0004544</t>
  </si>
  <si>
    <t>MAHG0004542</t>
  </si>
  <si>
    <t>MAHG0004541</t>
  </si>
  <si>
    <t>MAHG0004540</t>
  </si>
  <si>
    <t>MAHG0004539</t>
  </si>
  <si>
    <t>MAHG0004538</t>
  </si>
  <si>
    <t>MAHG0004537</t>
  </si>
  <si>
    <t>MAHG0004536</t>
  </si>
  <si>
    <t>MAHG0004535</t>
  </si>
  <si>
    <t>MAHG0004534</t>
  </si>
  <si>
    <t>MAHG0004533</t>
  </si>
  <si>
    <t>MAHG0004532</t>
  </si>
  <si>
    <t>MAHG0004531</t>
  </si>
  <si>
    <t>MAHG0004530</t>
  </si>
  <si>
    <t>MAHG0004529</t>
  </si>
  <si>
    <t>MAHG0004527</t>
  </si>
  <si>
    <t>MAHG0004526</t>
  </si>
  <si>
    <t>MAHG0004525</t>
  </si>
  <si>
    <t>MAHG0004524</t>
  </si>
  <si>
    <t>MAHG0004523</t>
  </si>
  <si>
    <t>MAHG0004522</t>
  </si>
  <si>
    <t>MAHG0004521</t>
  </si>
  <si>
    <t>MAHG0004520</t>
  </si>
  <si>
    <t>MAHG0004519</t>
  </si>
  <si>
    <t>MAHG0004518</t>
  </si>
  <si>
    <t>MAHG0004517</t>
  </si>
  <si>
    <t>MAHG0004516</t>
  </si>
  <si>
    <t>MAHG0004515</t>
  </si>
  <si>
    <t>MAHG0004514</t>
  </si>
  <si>
    <t>MAHG0004513</t>
  </si>
  <si>
    <t>MAHG0004512</t>
  </si>
  <si>
    <t>MAHG0004511</t>
  </si>
  <si>
    <t>MAHG0004510</t>
  </si>
  <si>
    <t>MAHG0004509</t>
  </si>
  <si>
    <t>MAHG0004508</t>
  </si>
  <si>
    <t>MAHG0004507</t>
  </si>
  <si>
    <t>MAHG0004506</t>
  </si>
  <si>
    <t>MAHG0004504</t>
  </si>
  <si>
    <t>MAHG0004503</t>
  </si>
  <si>
    <t>MAHG0004502</t>
  </si>
  <si>
    <t>MAHG0004501</t>
  </si>
  <si>
    <t>MAHG0004500</t>
  </si>
  <si>
    <t>MAHG0004438</t>
  </si>
  <si>
    <t>MAHG0004437</t>
  </si>
  <si>
    <t>MAHG0004436</t>
  </si>
  <si>
    <t>MAHG0004435</t>
  </si>
  <si>
    <t>MAHG0004434</t>
  </si>
  <si>
    <t>MAHG0004433</t>
  </si>
  <si>
    <t>MAHG0004432</t>
  </si>
  <si>
    <t>MAHG0004431</t>
  </si>
  <si>
    <t>MAHG0004430</t>
  </si>
  <si>
    <t>MAHG0004429</t>
  </si>
  <si>
    <t>MAHG0004428</t>
  </si>
  <si>
    <t>MAHG0004426</t>
  </si>
  <si>
    <t>MAHG0004425</t>
  </si>
  <si>
    <t>MAHG0004424</t>
  </si>
  <si>
    <t>MAHG0004423</t>
  </si>
  <si>
    <t>MAHG0004422</t>
  </si>
  <si>
    <t>MAHG0004421</t>
  </si>
  <si>
    <t>MAHG0004420</t>
  </si>
  <si>
    <t>MAHG0004419</t>
  </si>
  <si>
    <t>MAHG0004418</t>
  </si>
  <si>
    <t>MAHG0004417</t>
  </si>
  <si>
    <t>MAHG0004416</t>
  </si>
  <si>
    <t>MAHG0004415</t>
  </si>
  <si>
    <t>MAHG0004414</t>
  </si>
  <si>
    <t>MAHG0004413</t>
  </si>
  <si>
    <t>MAHG0004412</t>
  </si>
  <si>
    <t>MAHG0004411</t>
  </si>
  <si>
    <t>MAHG0004410</t>
  </si>
  <si>
    <t>MAHG0004409</t>
  </si>
  <si>
    <t>MAHG0004407</t>
  </si>
  <si>
    <t>MAHG0004406</t>
  </si>
  <si>
    <t>MAHG0004405</t>
  </si>
  <si>
    <t>MAHG0004404</t>
  </si>
  <si>
    <t>MAHG0004403</t>
  </si>
  <si>
    <t>MAHG0004402</t>
  </si>
  <si>
    <t>MAHG0004401</t>
  </si>
  <si>
    <t>MAHG0004344</t>
  </si>
  <si>
    <t>MAHG0004343</t>
  </si>
  <si>
    <t>MAHG0004342</t>
  </si>
  <si>
    <t>MAHG0004341</t>
  </si>
  <si>
    <t>MAHG0004340</t>
  </si>
  <si>
    <t>MAHG0004339</t>
  </si>
  <si>
    <t>MAHG0004338</t>
  </si>
  <si>
    <t>MAHG0004337</t>
  </si>
  <si>
    <t>MAHG0004336</t>
  </si>
  <si>
    <t>MAHG0004335</t>
  </si>
  <si>
    <t>MAHG0004334</t>
  </si>
  <si>
    <t>MAHG0004333</t>
  </si>
  <si>
    <t>MAHG0004332</t>
  </si>
  <si>
    <t>MAHG0004331</t>
  </si>
  <si>
    <t>MAHG0004330</t>
  </si>
  <si>
    <t>MAHG0004329</t>
  </si>
  <si>
    <t>MAHG0004328</t>
  </si>
  <si>
    <t>MAHG0004327</t>
  </si>
  <si>
    <t>MAHG0004326</t>
  </si>
  <si>
    <t>MAHG0004325</t>
  </si>
  <si>
    <t>MAHG0004324</t>
  </si>
  <si>
    <t>MAHG0004323</t>
  </si>
  <si>
    <t>MAHG0004322</t>
  </si>
  <si>
    <t>MAHG0004321</t>
  </si>
  <si>
    <t>MAHG0004320</t>
  </si>
  <si>
    <t>MAHG0004319</t>
  </si>
  <si>
    <t>MAHG0004318</t>
  </si>
  <si>
    <t>MAHG0004317</t>
  </si>
  <si>
    <t>MAHG0004316</t>
  </si>
  <si>
    <t>MAHG0004315</t>
  </si>
  <si>
    <t>MAHG0004314</t>
  </si>
  <si>
    <t>MAHG0004313</t>
  </si>
  <si>
    <t>MAHG0004312</t>
  </si>
  <si>
    <t>MAHG0004311</t>
  </si>
  <si>
    <t>MAHG0004310</t>
  </si>
  <si>
    <t>MAHG0004309</t>
  </si>
  <si>
    <t>MAHG0004308</t>
  </si>
  <si>
    <t>MAHG0004307</t>
  </si>
  <si>
    <t>MAHG0004306</t>
  </si>
  <si>
    <t>MAHG0004305</t>
  </si>
  <si>
    <t>MAHG0004303</t>
  </si>
  <si>
    <t>MAHG0004302</t>
  </si>
  <si>
    <t>MAHG0004301</t>
  </si>
  <si>
    <t>MAHG0004300</t>
  </si>
  <si>
    <t>MAHG0004265</t>
  </si>
  <si>
    <t>MAHG0004264</t>
  </si>
  <si>
    <t>MAHG0004263</t>
  </si>
  <si>
    <t>MAHG0004262</t>
  </si>
  <si>
    <t>MAHG0004261</t>
  </si>
  <si>
    <t>MAHG0004260</t>
  </si>
  <si>
    <t>MAHG0004259</t>
  </si>
  <si>
    <t>MAHG0004258</t>
  </si>
  <si>
    <t>MAHG0004257</t>
  </si>
  <si>
    <t>MAHG0004255</t>
  </si>
  <si>
    <t>MAHG0004254</t>
  </si>
  <si>
    <t>MAHG0004252</t>
  </si>
  <si>
    <t>MAHG0004251</t>
  </si>
  <si>
    <t>MAHG0004249</t>
  </si>
  <si>
    <t>MAHG0004248</t>
  </si>
  <si>
    <t>MAHG0004246</t>
  </si>
  <si>
    <t>MAHG0004245</t>
  </si>
  <si>
    <t>MAHG0004244</t>
  </si>
  <si>
    <t>MAHG0004243</t>
  </si>
  <si>
    <t>MAHG0004242</t>
  </si>
  <si>
    <t>MAHG0004241</t>
  </si>
  <si>
    <t>MAHG0004240</t>
  </si>
  <si>
    <t>MAHG0004239</t>
  </si>
  <si>
    <t>MAHG0004238</t>
  </si>
  <si>
    <t>MAHG0004237</t>
  </si>
  <si>
    <t>MAHG0004236</t>
  </si>
  <si>
    <t>MAHG0004235</t>
  </si>
  <si>
    <t>MAHG0004234</t>
  </si>
  <si>
    <t>MAHG0004233</t>
  </si>
  <si>
    <t>MAHG0004232</t>
  </si>
  <si>
    <t>MAHG0004231</t>
  </si>
  <si>
    <t>MAHG0004230</t>
  </si>
  <si>
    <t>MAHG0004229</t>
  </si>
  <si>
    <t>MAHG0004228</t>
  </si>
  <si>
    <t>MAHG0004227</t>
  </si>
  <si>
    <t>MAHG0004226</t>
  </si>
  <si>
    <t>MAHG0004225</t>
  </si>
  <si>
    <t>MAHG0004224</t>
  </si>
  <si>
    <t>MAHG0004223</t>
  </si>
  <si>
    <t>MAHG0004222</t>
  </si>
  <si>
    <t>MAHG0004221</t>
  </si>
  <si>
    <t>MAHG0004220</t>
  </si>
  <si>
    <t>MAHG0004219</t>
  </si>
  <si>
    <t>MAHG0004218</t>
  </si>
  <si>
    <t>MAHG0004217</t>
  </si>
  <si>
    <t>MAHG0004216</t>
  </si>
  <si>
    <t>MAHG0004215</t>
  </si>
  <si>
    <t>MAHG0004214</t>
  </si>
  <si>
    <t>MAHG0004213</t>
  </si>
  <si>
    <t>MAHG0004211</t>
  </si>
  <si>
    <t>MAHG0004210</t>
  </si>
  <si>
    <t>MAHG0004209</t>
  </si>
  <si>
    <t>MAHG0004208</t>
  </si>
  <si>
    <t>MAHG0004207</t>
  </si>
  <si>
    <t>MAHG0004206</t>
  </si>
  <si>
    <t>MAHG0004205</t>
  </si>
  <si>
    <t>MAHG0004204</t>
  </si>
  <si>
    <t>MAHG0004203</t>
  </si>
  <si>
    <t>MAHG0004202</t>
  </si>
  <si>
    <t>MAHG0004201</t>
  </si>
  <si>
    <t>MAHG0004200</t>
  </si>
  <si>
    <t>MAHG0004168</t>
  </si>
  <si>
    <t>MAHG0004167</t>
  </si>
  <si>
    <t>MAHG0004166</t>
  </si>
  <si>
    <t>MAHG0004165</t>
  </si>
  <si>
    <t>MAHG0004164</t>
  </si>
  <si>
    <t>MAHG0004163</t>
  </si>
  <si>
    <t>MAHG0004162</t>
  </si>
  <si>
    <t>MAHG0004161</t>
  </si>
  <si>
    <t>MAHG0004160</t>
  </si>
  <si>
    <t>MAHG0004159</t>
  </si>
  <si>
    <t>MAHG0004158</t>
  </si>
  <si>
    <t>MAHG0004157</t>
  </si>
  <si>
    <t>MAHG0004155</t>
  </si>
  <si>
    <t>MAHG0004154</t>
  </si>
  <si>
    <t>MAHG0004153</t>
  </si>
  <si>
    <t>MAHG0004152</t>
  </si>
  <si>
    <t>MAHG0004151</t>
  </si>
  <si>
    <t>MAHG0004150</t>
  </si>
  <si>
    <t>MAHG0004149</t>
  </si>
  <si>
    <t>MAHG0004148</t>
  </si>
  <si>
    <t>MAHG0004147</t>
  </si>
  <si>
    <t>MAHG0004145</t>
  </si>
  <si>
    <t>MAHG0004144</t>
  </si>
  <si>
    <t>MAHG0004143</t>
  </si>
  <si>
    <t>MAHG0004142</t>
  </si>
  <si>
    <t>MAHG0004141</t>
  </si>
  <si>
    <t>MAHG0004139</t>
  </si>
  <si>
    <t>MAHG0004138</t>
  </si>
  <si>
    <t>MAHG0004136</t>
  </si>
  <si>
    <t>MAHG0004135</t>
  </si>
  <si>
    <t>MAHG0004134</t>
  </si>
  <si>
    <t>MAHG0004133</t>
  </si>
  <si>
    <t>MAHG0004132</t>
  </si>
  <si>
    <t>MAHG0004131</t>
  </si>
  <si>
    <t>MAHG0004130</t>
  </si>
  <si>
    <t>MAHG0004129</t>
  </si>
  <si>
    <t>MAHG0004128</t>
  </si>
  <si>
    <t>MAHG0004127</t>
  </si>
  <si>
    <t>MAHG0004126</t>
  </si>
  <si>
    <t>MAHG0004125</t>
  </si>
  <si>
    <t>MAHG0004124</t>
  </si>
  <si>
    <t>MAHG0004123</t>
  </si>
  <si>
    <t>MAHG0004122</t>
  </si>
  <si>
    <t>MAHG0004121</t>
  </si>
  <si>
    <t>MAHG0004120</t>
  </si>
  <si>
    <t>MAHG0004119</t>
  </si>
  <si>
    <t>MAHG0004118</t>
  </si>
  <si>
    <t>MAHG0004116</t>
  </si>
  <si>
    <t>MAHG0004115</t>
  </si>
  <si>
    <t>MAHG0004114</t>
  </si>
  <si>
    <t>MAHG0004113</t>
  </si>
  <si>
    <t>MAHG0004112</t>
  </si>
  <si>
    <t>MAHG0004111</t>
  </si>
  <si>
    <t>MAHG0004110</t>
  </si>
  <si>
    <t>MAHG0004109</t>
  </si>
  <si>
    <t>MAHG0004108</t>
  </si>
  <si>
    <t>MAHG0004107</t>
  </si>
  <si>
    <t>MAHG0004106</t>
  </si>
  <si>
    <t>MAHG0004105</t>
  </si>
  <si>
    <t>MAHG0004104</t>
  </si>
  <si>
    <t>MAHG0004103</t>
  </si>
  <si>
    <t>MAHG0004102</t>
  </si>
  <si>
    <t>MAHG0004101</t>
  </si>
  <si>
    <t>MAHG0004100</t>
  </si>
  <si>
    <t>MAHG0004000</t>
  </si>
  <si>
    <t>MAHG00000SC</t>
  </si>
  <si>
    <t>MSCI0082038</t>
  </si>
  <si>
    <t>MSCI0082037</t>
  </si>
  <si>
    <t>ORBC0102235</t>
  </si>
  <si>
    <t>ORBC0102234</t>
  </si>
  <si>
    <t>ORBC0102233</t>
  </si>
  <si>
    <t>ORBC0102232</t>
  </si>
  <si>
    <t>ORBC0102231</t>
  </si>
  <si>
    <t>ORBC0102230</t>
  </si>
  <si>
    <t>ORBC0102229</t>
  </si>
  <si>
    <t>ORBC0102228</t>
  </si>
  <si>
    <t>ORBC0102227</t>
  </si>
  <si>
    <t>ORBC0102226</t>
  </si>
  <si>
    <t>PKGB0010999</t>
  </si>
  <si>
    <t>PRTH0034403</t>
  </si>
  <si>
    <t>PMCB00CARDS</t>
  </si>
  <si>
    <t>PMCB0000251</t>
  </si>
  <si>
    <t>PMCB0000071</t>
  </si>
  <si>
    <t>PMCB0000070</t>
  </si>
  <si>
    <t>PMCB0000069</t>
  </si>
  <si>
    <t>PMCB0000068</t>
  </si>
  <si>
    <t>PSIB0021537</t>
  </si>
  <si>
    <t>PSIB0021536</t>
  </si>
  <si>
    <t>PSIB0021533</t>
  </si>
  <si>
    <t>PSIB0021530</t>
  </si>
  <si>
    <t>PSIB0021527</t>
  </si>
  <si>
    <t>PSIB0021522</t>
  </si>
  <si>
    <t>PSIB0021518</t>
  </si>
  <si>
    <t>PSIB0021516</t>
  </si>
  <si>
    <t>PSIB0021505</t>
  </si>
  <si>
    <t>PUNB0IPOS01</t>
  </si>
  <si>
    <t>PUNB0934600</t>
  </si>
  <si>
    <t>PUNB0932300</t>
  </si>
  <si>
    <t>PUNB0931500</t>
  </si>
  <si>
    <t>PUNB0930700</t>
  </si>
  <si>
    <t>PUNB0930600</t>
  </si>
  <si>
    <t>PUNB0930500</t>
  </si>
  <si>
    <t>PUNB0930200</t>
  </si>
  <si>
    <t>PUNB0930000</t>
  </si>
  <si>
    <t>PUNB0929800</t>
  </si>
  <si>
    <t>PUNB0929700</t>
  </si>
  <si>
    <t>PUNB0929600</t>
  </si>
  <si>
    <t>PUNB0929500</t>
  </si>
  <si>
    <t>PUNB0929400</t>
  </si>
  <si>
    <t>PUNB0929300</t>
  </si>
  <si>
    <t>PUNB0929200</t>
  </si>
  <si>
    <t>PUNB0929100</t>
  </si>
  <si>
    <t>PUNB0929000</t>
  </si>
  <si>
    <t>PUNB0928900</t>
  </si>
  <si>
    <t>PUNB0928800</t>
  </si>
  <si>
    <t>PUNB0928700</t>
  </si>
  <si>
    <t>PUNB0928500</t>
  </si>
  <si>
    <t>PUNB0928400</t>
  </si>
  <si>
    <t>PUNB0928300</t>
  </si>
  <si>
    <t>PUNB0928200</t>
  </si>
  <si>
    <t>PUNB0928100</t>
  </si>
  <si>
    <t>PUNB0927700</t>
  </si>
  <si>
    <t>PUNB0927600</t>
  </si>
  <si>
    <t>PUNB0927500</t>
  </si>
  <si>
    <t>PUNB0927400</t>
  </si>
  <si>
    <t>PUNB0927300</t>
  </si>
  <si>
    <t>PUNB0927200</t>
  </si>
  <si>
    <t>PUNB0927100</t>
  </si>
  <si>
    <t>PUNB0927000</t>
  </si>
  <si>
    <t>PUNB0926900</t>
  </si>
  <si>
    <t>PUNB0926800</t>
  </si>
  <si>
    <t>PUNB0926700</t>
  </si>
  <si>
    <t>PUNB0926400</t>
  </si>
  <si>
    <t>PUNB0926300</t>
  </si>
  <si>
    <t>PUNB0926000</t>
  </si>
  <si>
    <t>PUNB0925900</t>
  </si>
  <si>
    <t>PUNB0925800</t>
  </si>
  <si>
    <t>PUNB0925600</t>
  </si>
  <si>
    <t>PUNB0924600</t>
  </si>
  <si>
    <t>PUNB0923500</t>
  </si>
  <si>
    <t>PUNB0921400</t>
  </si>
  <si>
    <t>PUNB0921100</t>
  </si>
  <si>
    <t>PUNB0920100</t>
  </si>
  <si>
    <t>PUNB0919700</t>
  </si>
  <si>
    <t>PUNB0919200</t>
  </si>
  <si>
    <t>PUNB0919000</t>
  </si>
  <si>
    <t>PUNB0918600</t>
  </si>
  <si>
    <t>PUNB0918500</t>
  </si>
  <si>
    <t>PUNB0918400</t>
  </si>
  <si>
    <t>PUNB0918200</t>
  </si>
  <si>
    <t>PUNB0918100</t>
  </si>
  <si>
    <t>PUNB0917800</t>
  </si>
  <si>
    <t>PUNB0917600</t>
  </si>
  <si>
    <t>PUNB0917400</t>
  </si>
  <si>
    <t>PUNB0917200</t>
  </si>
  <si>
    <t>PUNB0916900</t>
  </si>
  <si>
    <t>PUNB0916700</t>
  </si>
  <si>
    <t>PUNB0916100</t>
  </si>
  <si>
    <t>PUNB0915900</t>
  </si>
  <si>
    <t>PUNB0915000</t>
  </si>
  <si>
    <t>PUNB0914600</t>
  </si>
  <si>
    <t>PUNB0914500</t>
  </si>
  <si>
    <t>PUNB0913200</t>
  </si>
  <si>
    <t>PUNB0912300</t>
  </si>
  <si>
    <t>PUNB0910900</t>
  </si>
  <si>
    <t>PUNB0903000</t>
  </si>
  <si>
    <t>PUNB0902500</t>
  </si>
  <si>
    <t>PUNB0898600</t>
  </si>
  <si>
    <t>PUNB0897300</t>
  </si>
  <si>
    <t>PUNB0895300</t>
  </si>
  <si>
    <t>PUNB0894500</t>
  </si>
  <si>
    <t>PUNB0883300</t>
  </si>
  <si>
    <t>PUNB0883100</t>
  </si>
  <si>
    <t>PUNB0876500</t>
  </si>
  <si>
    <t>PUNB0874400</t>
  </si>
  <si>
    <t>PUNB0729500</t>
  </si>
  <si>
    <t>PUNB0729200</t>
  </si>
  <si>
    <t>PUNB0592600</t>
  </si>
  <si>
    <t>PUNB0592400</t>
  </si>
  <si>
    <t>PUNB0531300</t>
  </si>
  <si>
    <t>PUNB0530500</t>
  </si>
  <si>
    <t>PUNB0379500</t>
  </si>
  <si>
    <t>RSBL0000018</t>
  </si>
  <si>
    <t>RSBL0000017</t>
  </si>
  <si>
    <t>RSBL0000016</t>
  </si>
  <si>
    <t>RSBL0000015</t>
  </si>
  <si>
    <t>RATN0000216</t>
  </si>
  <si>
    <t>RATN0000214</t>
  </si>
  <si>
    <t>RATN0000213</t>
  </si>
  <si>
    <t>RATN0000212</t>
  </si>
  <si>
    <t>RATN0000211</t>
  </si>
  <si>
    <t>RATN0000210</t>
  </si>
  <si>
    <t>RATN0000209</t>
  </si>
  <si>
    <t>RATN0000208</t>
  </si>
  <si>
    <t>RATN0000207</t>
  </si>
  <si>
    <t>RATN0000206</t>
  </si>
  <si>
    <t>RATN0000205</t>
  </si>
  <si>
    <t>RATN0000204</t>
  </si>
  <si>
    <t>RATN0000203</t>
  </si>
  <si>
    <t>RATN0000202</t>
  </si>
  <si>
    <t>SRCB0NCB014</t>
  </si>
  <si>
    <t>SRCB0NCB013</t>
  </si>
  <si>
    <t>SRCB0NCB012</t>
  </si>
  <si>
    <t>SRCB0NCB011</t>
  </si>
  <si>
    <t>SRCB0NCB010</t>
  </si>
  <si>
    <t>SRCB0NCB009</t>
  </si>
  <si>
    <t>SRCB0NCB008</t>
  </si>
  <si>
    <t>SRCB0NCB007</t>
  </si>
  <si>
    <t>SRCB0NCB006</t>
  </si>
  <si>
    <t>SRCB0NCB005</t>
  </si>
  <si>
    <t>SRCB0NCB004</t>
  </si>
  <si>
    <t>SRCB0NCB003</t>
  </si>
  <si>
    <t>SRCB0NCB002</t>
  </si>
  <si>
    <t>SRCB0NCB001</t>
  </si>
  <si>
    <t>SRCB0CNS016</t>
  </si>
  <si>
    <t>SRCB0CNS015</t>
  </si>
  <si>
    <t>SRCB0000454</t>
  </si>
  <si>
    <t>SHBK0000008</t>
  </si>
  <si>
    <t>SHBK0000007</t>
  </si>
  <si>
    <t>SIBL0000964</t>
  </si>
  <si>
    <t>SIBL0000963</t>
  </si>
  <si>
    <t>SIBL0000962</t>
  </si>
  <si>
    <t>SIBL0000961</t>
  </si>
  <si>
    <t>SIBL0000957</t>
  </si>
  <si>
    <t>SIBL0000956</t>
  </si>
  <si>
    <t>SIBL0000955</t>
  </si>
  <si>
    <t>SIBL0000953</t>
  </si>
  <si>
    <t>SIBL0000952</t>
  </si>
  <si>
    <t>SIBL0000951</t>
  </si>
  <si>
    <t>SIBL0000950</t>
  </si>
  <si>
    <t>SIBL0000948</t>
  </si>
  <si>
    <t>SIBL0000942</t>
  </si>
  <si>
    <t>SIBL0000940</t>
  </si>
  <si>
    <t>SBIN0019264</t>
  </si>
  <si>
    <t>SBIN0019263</t>
  </si>
  <si>
    <t>SBIN0019262</t>
  </si>
  <si>
    <t>SBIN0019261</t>
  </si>
  <si>
    <t>SBIN0019260</t>
  </si>
  <si>
    <t>SBIN0019259</t>
  </si>
  <si>
    <t>SBIN0019257</t>
  </si>
  <si>
    <t>SBIN0019255</t>
  </si>
  <si>
    <t>SBIN0019254</t>
  </si>
  <si>
    <t>SBIN0019252</t>
  </si>
  <si>
    <t>SBIN0019250</t>
  </si>
  <si>
    <t>SBIN0019249</t>
  </si>
  <si>
    <t>SBIN0019248</t>
  </si>
  <si>
    <t>SBIN0019247</t>
  </si>
  <si>
    <t>SBIN0019246</t>
  </si>
  <si>
    <t>SBIN0019245</t>
  </si>
  <si>
    <t>SBIN0019244</t>
  </si>
  <si>
    <t>SBIN0019243</t>
  </si>
  <si>
    <t>SBIN0019242</t>
  </si>
  <si>
    <t>SBIN0019241</t>
  </si>
  <si>
    <t>SBIN0019240</t>
  </si>
  <si>
    <t>SBIN0019239</t>
  </si>
  <si>
    <t>SBIN0019238</t>
  </si>
  <si>
    <t>SBIN0019237</t>
  </si>
  <si>
    <t>SBIN0019236</t>
  </si>
  <si>
    <t>SBIN0019235</t>
  </si>
  <si>
    <t>SBIN0019234</t>
  </si>
  <si>
    <t>SBIN0019231</t>
  </si>
  <si>
    <t>SBIN0019230</t>
  </si>
  <si>
    <t>SBIN0019229</t>
  </si>
  <si>
    <t>SBIN0019228</t>
  </si>
  <si>
    <t>SBIN0019227</t>
  </si>
  <si>
    <t>SBIN0019226</t>
  </si>
  <si>
    <t>SBIN0019224</t>
  </si>
  <si>
    <t>SBIN0019223</t>
  </si>
  <si>
    <t>SBIN0019220</t>
  </si>
  <si>
    <t>SBIN0019219</t>
  </si>
  <si>
    <t>SBIN0019218</t>
  </si>
  <si>
    <t>SBIN0019215</t>
  </si>
  <si>
    <t>SBIN0019211</t>
  </si>
  <si>
    <t>SBIN0019210</t>
  </si>
  <si>
    <t>SBIN0019209</t>
  </si>
  <si>
    <t>SBIN0019193</t>
  </si>
  <si>
    <t>SBIN0019176</t>
  </si>
  <si>
    <t>SBIN0019171</t>
  </si>
  <si>
    <t>SBIN0019167</t>
  </si>
  <si>
    <t>SBIN0019146</t>
  </si>
  <si>
    <t>SBIN0019144</t>
  </si>
  <si>
    <t>SBIN0019142</t>
  </si>
  <si>
    <t>SBIN0019141</t>
  </si>
  <si>
    <t>SBIN0019134</t>
  </si>
  <si>
    <t>SBIN0019132</t>
  </si>
  <si>
    <t>SBIN0019130</t>
  </si>
  <si>
    <t>SBIN0019129</t>
  </si>
  <si>
    <t>SBIN0019126</t>
  </si>
  <si>
    <t>SBIN0019112</t>
  </si>
  <si>
    <t>SBIN0019086</t>
  </si>
  <si>
    <t>SBIN0019074</t>
  </si>
  <si>
    <t>SBIN0019071</t>
  </si>
  <si>
    <t>SBIN0018986</t>
  </si>
  <si>
    <t>SBIN0018984</t>
  </si>
  <si>
    <t>SBIN0018981</t>
  </si>
  <si>
    <t>SBIN0018977</t>
  </si>
  <si>
    <t>SBIN0018975</t>
  </si>
  <si>
    <t>SBIN0018974</t>
  </si>
  <si>
    <t>SBIN0018972</t>
  </si>
  <si>
    <t>SBIN0018970</t>
  </si>
  <si>
    <t>SBIN0018969</t>
  </si>
  <si>
    <t>SBIN0018968</t>
  </si>
  <si>
    <t>SBIN0018967</t>
  </si>
  <si>
    <t>SBIN0018966</t>
  </si>
  <si>
    <t>SBIN0018963</t>
  </si>
  <si>
    <t>SBIN0018962</t>
  </si>
  <si>
    <t>SBIN0018957</t>
  </si>
  <si>
    <t>SBIN0018955</t>
  </si>
  <si>
    <t>SBIN0018951</t>
  </si>
  <si>
    <t>SBIN0018950</t>
  </si>
  <si>
    <t>SBIN0018949</t>
  </si>
  <si>
    <t>SBIN0018946</t>
  </si>
  <si>
    <t>SBIN0018943</t>
  </si>
  <si>
    <t>SBIN0018941</t>
  </si>
  <si>
    <t>SBIN0018938</t>
  </si>
  <si>
    <t>SBIN0018937</t>
  </si>
  <si>
    <t>SBIN0018936</t>
  </si>
  <si>
    <t>SBIN0018931</t>
  </si>
  <si>
    <t>SBIN0018929</t>
  </si>
  <si>
    <t>SBIN0018928</t>
  </si>
  <si>
    <t>SBIN0018927</t>
  </si>
  <si>
    <t>SBIN0018926</t>
  </si>
  <si>
    <t>SBIN0018925</t>
  </si>
  <si>
    <t>SBIN0018924</t>
  </si>
  <si>
    <t>SBIN0018922</t>
  </si>
  <si>
    <t>SBIN0018921</t>
  </si>
  <si>
    <t>SBIN0018920</t>
  </si>
  <si>
    <t>SBIN0018918</t>
  </si>
  <si>
    <t>SBIN0018917</t>
  </si>
  <si>
    <t>SBIN0018916</t>
  </si>
  <si>
    <t>SBIN0018915</t>
  </si>
  <si>
    <t>SBIN0018914</t>
  </si>
  <si>
    <t>SBIN0018913</t>
  </si>
  <si>
    <t>SBIN0018912</t>
  </si>
  <si>
    <t>SBIN0018911</t>
  </si>
  <si>
    <t>SBIN0018910</t>
  </si>
  <si>
    <t>SBIN0018909</t>
  </si>
  <si>
    <t>SBIN0018908</t>
  </si>
  <si>
    <t>SBIN0018907</t>
  </si>
  <si>
    <t>SBIN0018906</t>
  </si>
  <si>
    <t>SBIN0018905</t>
  </si>
  <si>
    <t>SBIN0018904</t>
  </si>
  <si>
    <t>SBIN0018902</t>
  </si>
  <si>
    <t>SBIN0018901</t>
  </si>
  <si>
    <t>SBIN0018899</t>
  </si>
  <si>
    <t>SBIN0018898</t>
  </si>
  <si>
    <t>SBIN0018897</t>
  </si>
  <si>
    <t>SBIN0018896</t>
  </si>
  <si>
    <t>SBIN0018894</t>
  </si>
  <si>
    <t>SBIN0018893</t>
  </si>
  <si>
    <t>SBIN0018892</t>
  </si>
  <si>
    <t>SBIN0018891</t>
  </si>
  <si>
    <t>SBIN0018890</t>
  </si>
  <si>
    <t>SBIN0018888</t>
  </si>
  <si>
    <t>SBIN0018887</t>
  </si>
  <si>
    <t>SBIN0018886</t>
  </si>
  <si>
    <t>SBIN0018885</t>
  </si>
  <si>
    <t>SBIN0018884</t>
  </si>
  <si>
    <t>SBIN0018883</t>
  </si>
  <si>
    <t>SBIN0018882</t>
  </si>
  <si>
    <t>SBIN0018881</t>
  </si>
  <si>
    <t>SBIN0018880</t>
  </si>
  <si>
    <t>SBIN0018879</t>
  </si>
  <si>
    <t>SBIN0018878</t>
  </si>
  <si>
    <t>SBIN0018877</t>
  </si>
  <si>
    <t>SBIN0018876</t>
  </si>
  <si>
    <t>SBIN0018875</t>
  </si>
  <si>
    <t>SBIN0018874</t>
  </si>
  <si>
    <t>SBIN0018873</t>
  </si>
  <si>
    <t>SBIN0018872</t>
  </si>
  <si>
    <t>SBIN0018871</t>
  </si>
  <si>
    <t>SBIN0018870</t>
  </si>
  <si>
    <t>SBIN0018869</t>
  </si>
  <si>
    <t>SBIN0018867</t>
  </si>
  <si>
    <t>SBIN0018866</t>
  </si>
  <si>
    <t>SBIN0018863</t>
  </si>
  <si>
    <t>SBIN0018862</t>
  </si>
  <si>
    <t>SBIN0018861</t>
  </si>
  <si>
    <t>SBIN0018860</t>
  </si>
  <si>
    <t>SBIN0018859</t>
  </si>
  <si>
    <t>SBIN0018858</t>
  </si>
  <si>
    <t>SBIN0018857</t>
  </si>
  <si>
    <t>SBIN0018856</t>
  </si>
  <si>
    <t>SBIN0018855</t>
  </si>
  <si>
    <t>SBIN0018854</t>
  </si>
  <si>
    <t>SBIN0018853</t>
  </si>
  <si>
    <t>SBIN0018852</t>
  </si>
  <si>
    <t>SBIN0018851</t>
  </si>
  <si>
    <t>SBIN0018850</t>
  </si>
  <si>
    <t>SBIN0018848</t>
  </si>
  <si>
    <t>SBIN0018847</t>
  </si>
  <si>
    <t>SBIN0018846</t>
  </si>
  <si>
    <t>SBIN0018845</t>
  </si>
  <si>
    <t>SBIN0018844</t>
  </si>
  <si>
    <t>SBIN0018843</t>
  </si>
  <si>
    <t>SBIN0018842</t>
  </si>
  <si>
    <t>SBIN0018841</t>
  </si>
  <si>
    <t>SBIN0018840</t>
  </si>
  <si>
    <t>SBIN0018839</t>
  </si>
  <si>
    <t>SBIN0018838</t>
  </si>
  <si>
    <t>SBIN0018837</t>
  </si>
  <si>
    <t>SBIN0018835</t>
  </si>
  <si>
    <t>SBIN0018834</t>
  </si>
  <si>
    <t>SBIN0018833</t>
  </si>
  <si>
    <t>SBIN0018832</t>
  </si>
  <si>
    <t>SBIN0018831</t>
  </si>
  <si>
    <t>SBIN0018830</t>
  </si>
  <si>
    <t>SBIN0018829</t>
  </si>
  <si>
    <t>SBIN0018828</t>
  </si>
  <si>
    <t>SBIN0018827</t>
  </si>
  <si>
    <t>SBIN0018825</t>
  </si>
  <si>
    <t>SBIN0018824</t>
  </si>
  <si>
    <t>SBIN0018823</t>
  </si>
  <si>
    <t>SBIN0018821</t>
  </si>
  <si>
    <t>SBIN0018820</t>
  </si>
  <si>
    <t>SBIN0018819</t>
  </si>
  <si>
    <t>SBIN0018818</t>
  </si>
  <si>
    <t>SBIN0018817</t>
  </si>
  <si>
    <t>SBIN0018816</t>
  </si>
  <si>
    <t>SBIN0018815</t>
  </si>
  <si>
    <t>SBIN0018814</t>
  </si>
  <si>
    <t>SBIN0018813</t>
  </si>
  <si>
    <t>SBIN0018812</t>
  </si>
  <si>
    <t>SBIN0018811</t>
  </si>
  <si>
    <t>SBIN0018810</t>
  </si>
  <si>
    <t>SBIN0018809</t>
  </si>
  <si>
    <t>SBIN0018805</t>
  </si>
  <si>
    <t>SBIN0018803</t>
  </si>
  <si>
    <t>SBIN0018802</t>
  </si>
  <si>
    <t>SBIN0018800</t>
  </si>
  <si>
    <t>SBIN0018799</t>
  </si>
  <si>
    <t>SBIN0018798</t>
  </si>
  <si>
    <t>SBIN0018797</t>
  </si>
  <si>
    <t>SBIN0018796</t>
  </si>
  <si>
    <t>SBIN0018795</t>
  </si>
  <si>
    <t>SBIN0018794</t>
  </si>
  <si>
    <t>SBIN0018793</t>
  </si>
  <si>
    <t>SBIN0018792</t>
  </si>
  <si>
    <t>SBIN0018791</t>
  </si>
  <si>
    <t>SBIN0018790</t>
  </si>
  <si>
    <t>SBIN0018789</t>
  </si>
  <si>
    <t>SBIN0018788</t>
  </si>
  <si>
    <t>SBIN0018786</t>
  </si>
  <si>
    <t>SBIN0018785</t>
  </si>
  <si>
    <t>SBIN0018784</t>
  </si>
  <si>
    <t>SBIN0018782</t>
  </si>
  <si>
    <t>SBIN0018778</t>
  </si>
  <si>
    <t>SBIN0018777</t>
  </si>
  <si>
    <t>SBIN0018776</t>
  </si>
  <si>
    <t>SBIN0018775</t>
  </si>
  <si>
    <t>SBIN0018774</t>
  </si>
  <si>
    <t>SBIN0018773</t>
  </si>
  <si>
    <t>SBIN0018772</t>
  </si>
  <si>
    <t>SBIN0018771</t>
  </si>
  <si>
    <t>SBIN0018770</t>
  </si>
  <si>
    <t>SBIN0018769</t>
  </si>
  <si>
    <t>SBIN0018768</t>
  </si>
  <si>
    <t>SBIN0018767</t>
  </si>
  <si>
    <t>SBIN0018766</t>
  </si>
  <si>
    <t>SBIN0018765</t>
  </si>
  <si>
    <t>SBIN0018764</t>
  </si>
  <si>
    <t>SBIN0018763</t>
  </si>
  <si>
    <t>SBIN0018761</t>
  </si>
  <si>
    <t>SBIN0018760</t>
  </si>
  <si>
    <t>SBIN0018759</t>
  </si>
  <si>
    <t>SBIN0018757</t>
  </si>
  <si>
    <t>SBIN0018752</t>
  </si>
  <si>
    <t>SBIN0018751</t>
  </si>
  <si>
    <t>SBIN0018750</t>
  </si>
  <si>
    <t>SBIN0018747</t>
  </si>
  <si>
    <t>SBIN0018746</t>
  </si>
  <si>
    <t>SBIN0018744</t>
  </si>
  <si>
    <t>SBIN0018743</t>
  </si>
  <si>
    <t>SBIN0018741</t>
  </si>
  <si>
    <t>SBIN0018740</t>
  </si>
  <si>
    <t>SBIN0018739</t>
  </si>
  <si>
    <t>SBIN0018738</t>
  </si>
  <si>
    <t>SBIN0018736</t>
  </si>
  <si>
    <t>SBIN0018733</t>
  </si>
  <si>
    <t>SBIN0018732</t>
  </si>
  <si>
    <t>SBIN0018731</t>
  </si>
  <si>
    <t>SBIN0018725</t>
  </si>
  <si>
    <t>SBIN0018723</t>
  </si>
  <si>
    <t>SBIN0018716</t>
  </si>
  <si>
    <t>SBIN0018715</t>
  </si>
  <si>
    <t>SBIN0018704</t>
  </si>
  <si>
    <t>SBIN0018703</t>
  </si>
  <si>
    <t>SBIN0018694</t>
  </si>
  <si>
    <t>SBIN0018690</t>
  </si>
  <si>
    <t>SBIN0018674</t>
  </si>
  <si>
    <t>SBIN0018666</t>
  </si>
  <si>
    <t>SBIN0018664</t>
  </si>
  <si>
    <t>SBIN0018661</t>
  </si>
  <si>
    <t>SBIN0018659</t>
  </si>
  <si>
    <t>SBIN0018653</t>
  </si>
  <si>
    <t>SBIN0018651</t>
  </si>
  <si>
    <t>SBIN0018640</t>
  </si>
  <si>
    <t>SBIN0018620</t>
  </si>
  <si>
    <t>SBIN0018617</t>
  </si>
  <si>
    <t>SBIN0018614</t>
  </si>
  <si>
    <t>SBIN0018611</t>
  </si>
  <si>
    <t>SBIN0018608</t>
  </si>
  <si>
    <t>SBIN0018601</t>
  </si>
  <si>
    <t>SBIN0018600</t>
  </si>
  <si>
    <t>SBIN0018596</t>
  </si>
  <si>
    <t>SBIN0018578</t>
  </si>
  <si>
    <t>SBIN0018565</t>
  </si>
  <si>
    <t>SBIN0018556</t>
  </si>
  <si>
    <t>SBIN0018555</t>
  </si>
  <si>
    <t>SBIN0018541</t>
  </si>
  <si>
    <t>SBIN0018528</t>
  </si>
  <si>
    <t>SBIN0018487</t>
  </si>
  <si>
    <t>SBIN0018482</t>
  </si>
  <si>
    <t>SBIN0018480</t>
  </si>
  <si>
    <t>SBIN0018466</t>
  </si>
  <si>
    <t>SBIN0018461</t>
  </si>
  <si>
    <t>SBIN0018451</t>
  </si>
  <si>
    <t>SBIN0018449</t>
  </si>
  <si>
    <t>SBIN0018438</t>
  </si>
  <si>
    <t>SBIN0018432</t>
  </si>
  <si>
    <t>SBIN0018431</t>
  </si>
  <si>
    <t>SBIN0018428</t>
  </si>
  <si>
    <t>SBIN0018409</t>
  </si>
  <si>
    <t>SBIN0018400</t>
  </si>
  <si>
    <t>SBIN0018389</t>
  </si>
  <si>
    <t>SBIN0018386</t>
  </si>
  <si>
    <t>SBIN0018371</t>
  </si>
  <si>
    <t>SBIN0018363</t>
  </si>
  <si>
    <t>SBIN0018362</t>
  </si>
  <si>
    <t>SBIN0018221</t>
  </si>
  <si>
    <t>SBIN0017914</t>
  </si>
  <si>
    <t>SBIN0017421</t>
  </si>
  <si>
    <t>SBIN0017021</t>
  </si>
  <si>
    <t>SBIN0016408</t>
  </si>
  <si>
    <t>SBIN0015502</t>
  </si>
  <si>
    <t>SBIN0014130</t>
  </si>
  <si>
    <t>SBIN0013602</t>
  </si>
  <si>
    <t>SBIN0013325</t>
  </si>
  <si>
    <t>SBIN0013245</t>
  </si>
  <si>
    <t>SBIN0012586</t>
  </si>
  <si>
    <t>SBIN0004439</t>
  </si>
  <si>
    <t>SBIN0004438</t>
  </si>
  <si>
    <t>SBIN0004435</t>
  </si>
  <si>
    <t>SUNB0000016</t>
  </si>
  <si>
    <t>SYNB0009949</t>
  </si>
  <si>
    <t>SYNB0009896</t>
  </si>
  <si>
    <t>SYNB0009877</t>
  </si>
  <si>
    <t>SYNB0009876</t>
  </si>
  <si>
    <t>SYNB0009872</t>
  </si>
  <si>
    <t>SYNB0009795</t>
  </si>
  <si>
    <t>SYNB0009684</t>
  </si>
  <si>
    <t>SYNB0009683</t>
  </si>
  <si>
    <t>SYNB0009680</t>
  </si>
  <si>
    <t>SYNB0009642</t>
  </si>
  <si>
    <t>SYNB0009493</t>
  </si>
  <si>
    <t>SYNB0009491</t>
  </si>
  <si>
    <t>SYNB0009483</t>
  </si>
  <si>
    <t>SYNB0009482</t>
  </si>
  <si>
    <t>SYNB0009481</t>
  </si>
  <si>
    <t>SYNB0009480</t>
  </si>
  <si>
    <t>SYNB0009478</t>
  </si>
  <si>
    <t>SYNB0009477</t>
  </si>
  <si>
    <t>SYNB0009474</t>
  </si>
  <si>
    <t>SYNB0009473</t>
  </si>
  <si>
    <t>SYNB0009472</t>
  </si>
  <si>
    <t>SYNB0009471</t>
  </si>
  <si>
    <t>SYNB0009470</t>
  </si>
  <si>
    <t>SYNB0009466</t>
  </si>
  <si>
    <t>SYNB0009455</t>
  </si>
  <si>
    <t>SYNB0009443</t>
  </si>
  <si>
    <t>SYNB0009440</t>
  </si>
  <si>
    <t>SYNB0009433</t>
  </si>
  <si>
    <t>SYNB0009176</t>
  </si>
  <si>
    <t>SYNB0008988</t>
  </si>
  <si>
    <t>SYNB0008426</t>
  </si>
  <si>
    <t>SYNB0008399</t>
  </si>
  <si>
    <t>SYNB0008353</t>
  </si>
  <si>
    <t>SYNB0008184</t>
  </si>
  <si>
    <t>SYNB0008149</t>
  </si>
  <si>
    <t>SYNB0008148</t>
  </si>
  <si>
    <t>SYNB0008142</t>
  </si>
  <si>
    <t>SYNB0008139</t>
  </si>
  <si>
    <t>SYNB0008114</t>
  </si>
  <si>
    <t>SYNB0007991</t>
  </si>
  <si>
    <t>SYNB0007819</t>
  </si>
  <si>
    <t>SYNB0007814</t>
  </si>
  <si>
    <t>SYNB0007772</t>
  </si>
  <si>
    <t>SYNB0007764</t>
  </si>
  <si>
    <t>SYNB0007742</t>
  </si>
  <si>
    <t>SYNB0007462</t>
  </si>
  <si>
    <t>SYNB0007279</t>
  </si>
  <si>
    <t>SYNB0007278</t>
  </si>
  <si>
    <t>SYNB0007276</t>
  </si>
  <si>
    <t>SYNB0006409</t>
  </si>
  <si>
    <t>SYNB0006277</t>
  </si>
  <si>
    <t>SYNB0006223</t>
  </si>
  <si>
    <t>SYNB0006221</t>
  </si>
  <si>
    <t>SYNB0006063</t>
  </si>
  <si>
    <t>SYNB0005292</t>
  </si>
  <si>
    <t>SYNB0004265</t>
  </si>
  <si>
    <t>SYNB0004040</t>
  </si>
  <si>
    <t>SYNB0004037</t>
  </si>
  <si>
    <t>SYNB0004035</t>
  </si>
  <si>
    <t>SYNB0003826</t>
  </si>
  <si>
    <t>SYNB0003807</t>
  </si>
  <si>
    <t>SYNB0003719</t>
  </si>
  <si>
    <t>SYNB0003566</t>
  </si>
  <si>
    <t>SYNB0003559</t>
  </si>
  <si>
    <t>SYNB0003432</t>
  </si>
  <si>
    <t>SYNB0003288</t>
  </si>
  <si>
    <t>SYNB0001610</t>
  </si>
  <si>
    <t>SYNB0001586</t>
  </si>
  <si>
    <t>SYNB0001585</t>
  </si>
  <si>
    <t>SYNB0001415</t>
  </si>
  <si>
    <t>SYNB0001414</t>
  </si>
  <si>
    <t>SYNB0000945</t>
  </si>
  <si>
    <t>SYNB0000879</t>
  </si>
  <si>
    <t>SYNB0000878</t>
  </si>
  <si>
    <t>SYNB0000768</t>
  </si>
  <si>
    <t>SYNB0000765</t>
  </si>
  <si>
    <t>SYNB0000708</t>
  </si>
  <si>
    <t>SYNB0000646</t>
  </si>
  <si>
    <t>TMBL0000503</t>
  </si>
  <si>
    <t>TMBL0000502</t>
  </si>
  <si>
    <t>TMBL0000501</t>
  </si>
  <si>
    <t>TMBL0000500</t>
  </si>
  <si>
    <t>TMBL0000499</t>
  </si>
  <si>
    <t>TMBL0000498</t>
  </si>
  <si>
    <t>TMBL0000497</t>
  </si>
  <si>
    <t>TMBL0000496</t>
  </si>
  <si>
    <t>TMBL0000495</t>
  </si>
  <si>
    <t>TMBL0000494</t>
  </si>
  <si>
    <t>TMBL0000493</t>
  </si>
  <si>
    <t>TMBL0000492</t>
  </si>
  <si>
    <t>TMBL0000491</t>
  </si>
  <si>
    <t>TSAB0000137</t>
  </si>
  <si>
    <t>TSAB0000136</t>
  </si>
  <si>
    <t>TSAB0000135</t>
  </si>
  <si>
    <t>TSAB0000134</t>
  </si>
  <si>
    <t>TSAB0000133</t>
  </si>
  <si>
    <t>TSAB0000132</t>
  </si>
  <si>
    <t>TSAB0000131</t>
  </si>
  <si>
    <t>TSAB0000130</t>
  </si>
  <si>
    <t>TSAB0000129</t>
  </si>
  <si>
    <t>TSAB0000128</t>
  </si>
  <si>
    <t>TSAB0000127</t>
  </si>
  <si>
    <t>TSAB0000125</t>
  </si>
  <si>
    <t>TSAB0000124</t>
  </si>
  <si>
    <t>TSAB0000123</t>
  </si>
  <si>
    <t>TSAB0000122</t>
  </si>
  <si>
    <t>TSAB0000121</t>
  </si>
  <si>
    <t>TSAB0000120</t>
  </si>
  <si>
    <t>TSAB0000119</t>
  </si>
  <si>
    <t>TSAB0000118</t>
  </si>
  <si>
    <t>TSAB0000117</t>
  </si>
  <si>
    <t>TSAB0000116</t>
  </si>
  <si>
    <t>TSAB0000115</t>
  </si>
  <si>
    <t>TSAB0000114</t>
  </si>
  <si>
    <t>TSAB0000113</t>
  </si>
  <si>
    <t>TSAB0000112</t>
  </si>
  <si>
    <t>TSAB0000111</t>
  </si>
  <si>
    <t>TSAB0000110</t>
  </si>
  <si>
    <t>TSAB0000109</t>
  </si>
  <si>
    <t>TSAB0000108</t>
  </si>
  <si>
    <t>TSAB0000107</t>
  </si>
  <si>
    <t>TSAB0000105</t>
  </si>
  <si>
    <t>TSAB0000104</t>
  </si>
  <si>
    <t>TSAB0000103</t>
  </si>
  <si>
    <t>TSAB0000102</t>
  </si>
  <si>
    <t>TSAB0000101</t>
  </si>
  <si>
    <t>APMC0000035</t>
  </si>
  <si>
    <t>ADCC0000116</t>
  </si>
  <si>
    <t>ADCC0000115</t>
  </si>
  <si>
    <t>APBL0006054</t>
  </si>
  <si>
    <t>APBL0006053</t>
  </si>
  <si>
    <t>APBL0004053</t>
  </si>
  <si>
    <t>APBL0001017</t>
  </si>
  <si>
    <t>APBL0000010</t>
  </si>
  <si>
    <t>APBL0000009</t>
  </si>
  <si>
    <t>APBL0000008</t>
  </si>
  <si>
    <t>GSCB0UGMCBL</t>
  </si>
  <si>
    <t>GSCB0UCHAPI</t>
  </si>
  <si>
    <t>HCBL0000122</t>
  </si>
  <si>
    <t>HCBL0000121</t>
  </si>
  <si>
    <t>JPCB0000040</t>
  </si>
  <si>
    <t>JPCB0000039</t>
  </si>
  <si>
    <t>JPCB0000038</t>
  </si>
  <si>
    <t>JPCB0000037</t>
  </si>
  <si>
    <t>KACE0000218</t>
  </si>
  <si>
    <t>KACE0000217</t>
  </si>
  <si>
    <t>KACE0000216</t>
  </si>
  <si>
    <t>KSCB0020001</t>
  </si>
  <si>
    <t>MSNU0000052</t>
  </si>
  <si>
    <t>MSNU0000051</t>
  </si>
  <si>
    <t>MSNU0000050</t>
  </si>
  <si>
    <t>NTBL0PUR128</t>
  </si>
  <si>
    <t>NTBL0MOR131</t>
  </si>
  <si>
    <t>NTBL0KAS129</t>
  </si>
  <si>
    <t>NTBL0KAN130</t>
  </si>
  <si>
    <t>NTBL0BAN127</t>
  </si>
  <si>
    <t>NVNM0000013</t>
  </si>
  <si>
    <t>NVNM0000012</t>
  </si>
  <si>
    <t>NVNM0000011</t>
  </si>
  <si>
    <t>NVNM0000010</t>
  </si>
  <si>
    <t>NVNM0000009</t>
  </si>
  <si>
    <t>NVNM0000008</t>
  </si>
  <si>
    <t>NVNM0000007</t>
  </si>
  <si>
    <t>NVNM0000006</t>
  </si>
  <si>
    <t>NVNM0000005</t>
  </si>
  <si>
    <t>NVNM0000004</t>
  </si>
  <si>
    <t>NVNM0000003</t>
  </si>
  <si>
    <t>NVNM0000002</t>
  </si>
  <si>
    <t>RSCB0033037</t>
  </si>
  <si>
    <t>RSCB0033036</t>
  </si>
  <si>
    <t>RSCB0032013</t>
  </si>
  <si>
    <t>RSCB0028018</t>
  </si>
  <si>
    <t>RSCB0019018</t>
  </si>
  <si>
    <t>SVCB0053003</t>
  </si>
  <si>
    <t>SVCB0053002</t>
  </si>
  <si>
    <t>SVCB0047008</t>
  </si>
  <si>
    <t>SVCB0037004</t>
  </si>
  <si>
    <t>SVCB0037002</t>
  </si>
  <si>
    <t>SVCB0030014</t>
  </si>
  <si>
    <t>SVCB0027004</t>
  </si>
  <si>
    <t>SVCB0026004</t>
  </si>
  <si>
    <t>SVCB0023011</t>
  </si>
  <si>
    <t>SVCB0012005</t>
  </si>
  <si>
    <t>SVCB0010024</t>
  </si>
  <si>
    <t>SVCB0010023</t>
  </si>
  <si>
    <t>SVCB0010021</t>
  </si>
  <si>
    <t>SVCB0008022</t>
  </si>
  <si>
    <t>SVCB0008021</t>
  </si>
  <si>
    <t>SVCB0006019</t>
  </si>
  <si>
    <t>SVCB0004009</t>
  </si>
  <si>
    <t>SVCB0001028</t>
  </si>
  <si>
    <t>SVCB0001027</t>
  </si>
  <si>
    <t>SVCB0001026</t>
  </si>
  <si>
    <t>SVCB0001025</t>
  </si>
  <si>
    <t>SVCB0001024</t>
  </si>
  <si>
    <t>SVCB0001023</t>
  </si>
  <si>
    <t>SVCB0000303</t>
  </si>
  <si>
    <t>SVCB0000187</t>
  </si>
  <si>
    <t>SVCB0000186</t>
  </si>
  <si>
    <t>SVCB0000185</t>
  </si>
  <si>
    <t>SPCB0251030</t>
  </si>
  <si>
    <t>SPCB0251029</t>
  </si>
  <si>
    <t>SPCB0251028</t>
  </si>
  <si>
    <t>SPCB0251027</t>
  </si>
  <si>
    <t>WBSC0BIRB19</t>
  </si>
  <si>
    <t>WBSC0BIRB18</t>
  </si>
  <si>
    <t>WBSC0BIRB14</t>
  </si>
  <si>
    <t>WBSC0BIRB13</t>
  </si>
  <si>
    <t>WBSC0BIRB12</t>
  </si>
  <si>
    <t>WBSC0BIRB11</t>
  </si>
  <si>
    <t>WBSC0BIRB10</t>
  </si>
  <si>
    <t>WBSC0BIRB09</t>
  </si>
  <si>
    <t>WBSC0BIRB08</t>
  </si>
  <si>
    <t>WBSC0BIRB07</t>
  </si>
  <si>
    <t>WBSC0BIRB06</t>
  </si>
  <si>
    <t>WBSC0BIRB05</t>
  </si>
  <si>
    <t>WBSC0BIRB04</t>
  </si>
  <si>
    <t>WBSC0BIRB03</t>
  </si>
  <si>
    <t>WBSC0BIRB02</t>
  </si>
  <si>
    <t>WBSC0BIRB01</t>
  </si>
  <si>
    <t>TJSB0000150</t>
  </si>
  <si>
    <t>TJSB0000149</t>
  </si>
  <si>
    <t>TJSB0000148</t>
  </si>
  <si>
    <t>TJSB0000147</t>
  </si>
  <si>
    <t>TGMB0099933</t>
  </si>
  <si>
    <t>TGMB0000029</t>
  </si>
  <si>
    <t>TGMB0000028</t>
  </si>
  <si>
    <t>TGMB0000027</t>
  </si>
  <si>
    <t>UJVN0001111</t>
  </si>
  <si>
    <t>UJVN0001110</t>
  </si>
  <si>
    <t>UJVN0001109</t>
  </si>
  <si>
    <t>UJVN0001107</t>
  </si>
  <si>
    <t>UJVN0001102</t>
  </si>
  <si>
    <t>UJVN0001008</t>
  </si>
  <si>
    <t>UJVN0000001</t>
  </si>
  <si>
    <t>UCBA0003345</t>
  </si>
  <si>
    <t>UCBA0003344</t>
  </si>
  <si>
    <t>UCBA0003343</t>
  </si>
  <si>
    <t>UCBA0003341</t>
  </si>
  <si>
    <t>UCBA0003340</t>
  </si>
  <si>
    <t>UCBA0003339</t>
  </si>
  <si>
    <t>UCBA0003338</t>
  </si>
  <si>
    <t>UCBA0003337</t>
  </si>
  <si>
    <t>UCBA0003336</t>
  </si>
  <si>
    <t>UCBA0003335</t>
  </si>
  <si>
    <t>UCBA0003334</t>
  </si>
  <si>
    <t>UCBA0003333</t>
  </si>
  <si>
    <t>UCBA0003331</t>
  </si>
  <si>
    <t>UCBA0003328</t>
  </si>
  <si>
    <t>UCBA0003327</t>
  </si>
  <si>
    <t>UCBA0003326</t>
  </si>
  <si>
    <t>UCBA0003325</t>
  </si>
  <si>
    <t>UCBA0003321</t>
  </si>
  <si>
    <t>UCBA0003314</t>
  </si>
  <si>
    <t>UBIN0580320</t>
  </si>
  <si>
    <t>UBIN0577464</t>
  </si>
  <si>
    <t>UBIN0577448</t>
  </si>
  <si>
    <t>UBIN0577405</t>
  </si>
  <si>
    <t>UBIN0577391</t>
  </si>
  <si>
    <t>UBIN0577383</t>
  </si>
  <si>
    <t>UBIN0577375</t>
  </si>
  <si>
    <t>UBIN0577367</t>
  </si>
  <si>
    <t>UBIN0577359</t>
  </si>
  <si>
    <t>UBIN0577341</t>
  </si>
  <si>
    <t>UBIN0577332</t>
  </si>
  <si>
    <t>UBIN0577316</t>
  </si>
  <si>
    <t>UBIN0577308</t>
  </si>
  <si>
    <t>UBIN0577286</t>
  </si>
  <si>
    <t>UBIN0577278</t>
  </si>
  <si>
    <t>UBIN0577260</t>
  </si>
  <si>
    <t>UBIN0577243</t>
  </si>
  <si>
    <t>UBIN0577235</t>
  </si>
  <si>
    <t>UBIN0577219</t>
  </si>
  <si>
    <t>UBIN0577201</t>
  </si>
  <si>
    <t>UBIN0577197</t>
  </si>
  <si>
    <t>UBIN0577189</t>
  </si>
  <si>
    <t>UBIN0577171</t>
  </si>
  <si>
    <t>UBIN0577162</t>
  </si>
  <si>
    <t>UBIN0577154</t>
  </si>
  <si>
    <t>UBIN0577146</t>
  </si>
  <si>
    <t>UBIN0577138</t>
  </si>
  <si>
    <t>UBIN0577111</t>
  </si>
  <si>
    <t>UBIN0577103</t>
  </si>
  <si>
    <t>UBIN0577090</t>
  </si>
  <si>
    <t>UBIN0577081</t>
  </si>
  <si>
    <t>UBIN0577073</t>
  </si>
  <si>
    <t>UBIN0577065</t>
  </si>
  <si>
    <t>UBIN0577057</t>
  </si>
  <si>
    <t>UBIN0577049</t>
  </si>
  <si>
    <t>UBIN0577031</t>
  </si>
  <si>
    <t>UBIN0577022</t>
  </si>
  <si>
    <t>UBIN0577014</t>
  </si>
  <si>
    <t>UBIN0577006</t>
  </si>
  <si>
    <t>UBIN0576999</t>
  </si>
  <si>
    <t>UBIN0576981</t>
  </si>
  <si>
    <t>UBIN0576972</t>
  </si>
  <si>
    <t>UBIN0576964</t>
  </si>
  <si>
    <t>UBIN0576956</t>
  </si>
  <si>
    <t>UBIN0576948</t>
  </si>
  <si>
    <t>UBIN0576930</t>
  </si>
  <si>
    <t>UBIN0576921</t>
  </si>
  <si>
    <t>UBIN0576832</t>
  </si>
  <si>
    <t>UBIN0576824</t>
  </si>
  <si>
    <t>UBIN0576816</t>
  </si>
  <si>
    <t>UBIN0576417</t>
  </si>
  <si>
    <t>UTBI0WHFP38</t>
  </si>
  <si>
    <t>UTBI0VESM40</t>
  </si>
  <si>
    <t>UTBI0UKRA72</t>
  </si>
  <si>
    <t>UTBI0SVNR53</t>
  </si>
  <si>
    <t>UTBI0SUPA74</t>
  </si>
  <si>
    <t>UTBI0SRQM37</t>
  </si>
  <si>
    <t>UTBI0SCSM41</t>
  </si>
  <si>
    <t>UTBI0RUGA75</t>
  </si>
  <si>
    <t>UTBI0RMSA70</t>
  </si>
  <si>
    <t>UTBI0PRVP35</t>
  </si>
  <si>
    <t>UTBI0MDWQ38</t>
  </si>
  <si>
    <t>UTBI0MDRM36</t>
  </si>
  <si>
    <t>UTBI0LWTR52</t>
  </si>
  <si>
    <t>UTBI0LMRY35</t>
  </si>
  <si>
    <t>UTBI0KCUR50</t>
  </si>
  <si>
    <t>UTBI0HYTP34</t>
  </si>
  <si>
    <t>UTBI0DMGR51</t>
  </si>
  <si>
    <t>UTBI0DLMA71</t>
  </si>
  <si>
    <t>UTBI0DEMQ40</t>
  </si>
  <si>
    <t>UTBI0BZRQ39</t>
  </si>
  <si>
    <t>UTBI0BWDL54</t>
  </si>
  <si>
    <t>UTBI0BJSA76</t>
  </si>
  <si>
    <t>UTBI0ANIA73</t>
  </si>
  <si>
    <t>VIJB0AMB001</t>
  </si>
  <si>
    <t>VIJB0009213</t>
  </si>
  <si>
    <t>VIJB0008450</t>
  </si>
  <si>
    <t>VIJB0008346</t>
  </si>
  <si>
    <t>VIJB0008345</t>
  </si>
  <si>
    <t>VIJB0008343</t>
  </si>
  <si>
    <t>VIJB0008342</t>
  </si>
  <si>
    <t>VIJB0008341</t>
  </si>
  <si>
    <t>VIJB0007711</t>
  </si>
  <si>
    <t>VIJB0007700</t>
  </si>
  <si>
    <t>VIJB0007699</t>
  </si>
  <si>
    <t>VIJB0007698</t>
  </si>
  <si>
    <t>VIJB0007697</t>
  </si>
  <si>
    <t>VIJB0007696</t>
  </si>
  <si>
    <t>VIJB0007695</t>
  </si>
  <si>
    <t>VIJB0007694</t>
  </si>
  <si>
    <t>VIJB0007693</t>
  </si>
  <si>
    <t>VIJB0007692</t>
  </si>
  <si>
    <t>VIJB0007690</t>
  </si>
  <si>
    <t>VIJB0007689</t>
  </si>
  <si>
    <t>VIJB0007688</t>
  </si>
  <si>
    <t>VIJB0007687</t>
  </si>
  <si>
    <t>VIJB0007686</t>
  </si>
  <si>
    <t>VIJB0007685</t>
  </si>
  <si>
    <t>VIJB0007554</t>
  </si>
  <si>
    <t>VIJB0007553</t>
  </si>
  <si>
    <t>VIJB0007552</t>
  </si>
  <si>
    <t>VIJB0007551</t>
  </si>
  <si>
    <t>VIJB0007550</t>
  </si>
  <si>
    <t>VIJB0007549</t>
  </si>
  <si>
    <t>VIJB0007548</t>
  </si>
  <si>
    <t>VIJB0007547</t>
  </si>
  <si>
    <t>VIJB0007546</t>
  </si>
  <si>
    <t>VIJB0007434</t>
  </si>
  <si>
    <t>VIJB0007433</t>
  </si>
  <si>
    <t>VIJB0007432</t>
  </si>
  <si>
    <t>VIJB0007431</t>
  </si>
  <si>
    <t>VIJB0007430</t>
  </si>
  <si>
    <t>VIJB0007379</t>
  </si>
  <si>
    <t>VIJB0007255</t>
  </si>
  <si>
    <t>VIJB0007254</t>
  </si>
  <si>
    <t>VIJB0007253</t>
  </si>
  <si>
    <t>VIJB0007065</t>
  </si>
  <si>
    <t>VIJB0007064</t>
  </si>
  <si>
    <t>VIJB0007063</t>
  </si>
  <si>
    <t>VIJB0007062</t>
  </si>
  <si>
    <t>VIJB0007061</t>
  </si>
  <si>
    <t>VIJB0006918</t>
  </si>
  <si>
    <t>VIJB0006916</t>
  </si>
  <si>
    <t>VIJB0006915</t>
  </si>
  <si>
    <t>VIJB0006914</t>
  </si>
  <si>
    <t>VIJB0006913</t>
  </si>
  <si>
    <t>VIJB0006912</t>
  </si>
  <si>
    <t>VIJB0006911</t>
  </si>
  <si>
    <t>VIJB0006910</t>
  </si>
  <si>
    <t>VIJB0006605</t>
  </si>
  <si>
    <t>VIJB0006604</t>
  </si>
  <si>
    <t>VIJB0006603</t>
  </si>
  <si>
    <t>VIJB0006602</t>
  </si>
  <si>
    <t>VIJB0006566</t>
  </si>
  <si>
    <t>VIJB0006565</t>
  </si>
  <si>
    <t>VIJB0006564</t>
  </si>
  <si>
    <t>VIJB0006563</t>
  </si>
  <si>
    <t>VIJB0006562</t>
  </si>
  <si>
    <t>VIJB0006561</t>
  </si>
  <si>
    <t>VIJB0006560</t>
  </si>
  <si>
    <t>VIJB0006559</t>
  </si>
  <si>
    <t>VIJB0006558</t>
  </si>
  <si>
    <t>VIJB0006557</t>
  </si>
  <si>
    <t>VIJB0006556</t>
  </si>
  <si>
    <t>VIJB0006555</t>
  </si>
  <si>
    <t>VIJB0006554</t>
  </si>
  <si>
    <t>VIJB0006553</t>
  </si>
  <si>
    <t>VIJB0006552</t>
  </si>
  <si>
    <t>VIJB0006551</t>
  </si>
  <si>
    <t>VIJB0006550</t>
  </si>
  <si>
    <t>VIJB0006086</t>
  </si>
  <si>
    <t>VIJB0006085</t>
  </si>
  <si>
    <t>VIJB0006084</t>
  </si>
  <si>
    <t>VIJB0006083</t>
  </si>
  <si>
    <t>VIJB0006082</t>
  </si>
  <si>
    <t>VIJB0006081</t>
  </si>
  <si>
    <t>VIJB0005164</t>
  </si>
  <si>
    <t>VIJB0005163</t>
  </si>
  <si>
    <t>VIJB0005162</t>
  </si>
  <si>
    <t>VIJB0005161</t>
  </si>
  <si>
    <t>VIJB0005160</t>
  </si>
  <si>
    <t>VIJB0005158</t>
  </si>
  <si>
    <t>VIJB0005157</t>
  </si>
  <si>
    <t>VIJB0005156</t>
  </si>
  <si>
    <t>VIJB0004201</t>
  </si>
  <si>
    <t>VIJB0004200</t>
  </si>
  <si>
    <t>VIJB0004199</t>
  </si>
  <si>
    <t>VIJB0004198</t>
  </si>
  <si>
    <t>VIJB0004197</t>
  </si>
  <si>
    <t>VIJB0004196</t>
  </si>
  <si>
    <t>VIJB0004195</t>
  </si>
  <si>
    <t>VIJB0004194</t>
  </si>
  <si>
    <t>VIJB0004193</t>
  </si>
  <si>
    <t>VIJB0004192</t>
  </si>
  <si>
    <t>VIJB0004191</t>
  </si>
  <si>
    <t>VIJB0004189</t>
  </si>
  <si>
    <t>VIJB0004187</t>
  </si>
  <si>
    <t>VIJB0004181</t>
  </si>
  <si>
    <t>VIJB0003137</t>
  </si>
  <si>
    <t>VIJB0003136</t>
  </si>
  <si>
    <t>VIJB0003135</t>
  </si>
  <si>
    <t>VIJB0003133</t>
  </si>
  <si>
    <t>VIJB0001583</t>
  </si>
  <si>
    <t>VIJB0001582</t>
  </si>
  <si>
    <t>VIJB0001581</t>
  </si>
  <si>
    <t>VIJB0001580</t>
  </si>
  <si>
    <t>VIJB0001579</t>
  </si>
  <si>
    <t>VIJB0001577</t>
  </si>
  <si>
    <t>VIJB0001570</t>
  </si>
  <si>
    <t>HVBK0000002</t>
  </si>
  <si>
    <t>YESB0WALLET</t>
  </si>
  <si>
    <t>YESB0TPCB11</t>
  </si>
  <si>
    <t>YESB0TPCB10</t>
  </si>
  <si>
    <t>YESB0TPCB09</t>
  </si>
  <si>
    <t>YESB0TPCB08</t>
  </si>
  <si>
    <t>YESB0SUB001</t>
  </si>
  <si>
    <t>YESB0SSBL09</t>
  </si>
  <si>
    <t>YESB0PTSB04</t>
  </si>
  <si>
    <t>YESB0PTSB03</t>
  </si>
  <si>
    <t>YESB0PTSB02</t>
  </si>
  <si>
    <t>YESB0PTSB01</t>
  </si>
  <si>
    <t>YESB0PDCCBL</t>
  </si>
  <si>
    <t>YESB0NZSPKB</t>
  </si>
  <si>
    <t>YESB0NRDB29</t>
  </si>
  <si>
    <t>YESB0NRDB28</t>
  </si>
  <si>
    <t>YESB0NRDB27</t>
  </si>
  <si>
    <t>YESB0NRDB26</t>
  </si>
  <si>
    <t>YESB0NRDB25</t>
  </si>
  <si>
    <t>YESB0NRDB24</t>
  </si>
  <si>
    <t>YESB0NRDB23</t>
  </si>
  <si>
    <t>YESB0NRDB22</t>
  </si>
  <si>
    <t>YESB0NHUCB1</t>
  </si>
  <si>
    <t>YESB0KNB018</t>
  </si>
  <si>
    <t>YESB0KNB017</t>
  </si>
  <si>
    <t>YESB0ICBL01</t>
  </si>
  <si>
    <t>YESB0GSB008</t>
  </si>
  <si>
    <t>YESB0GMUB04</t>
  </si>
  <si>
    <t>YESB0GMUB03</t>
  </si>
  <si>
    <t>YESB0GMUB02</t>
  </si>
  <si>
    <t>YESB0GMUB01</t>
  </si>
  <si>
    <t>YESB0GLCB05</t>
  </si>
  <si>
    <t>YESB0GLCB04</t>
  </si>
  <si>
    <t>YESB0GLCB03</t>
  </si>
  <si>
    <t>YESB0GLCB02</t>
  </si>
  <si>
    <t>YESB0GLCB01</t>
  </si>
  <si>
    <t>YESB0DCC103</t>
  </si>
  <si>
    <t>YESB0DCC102</t>
  </si>
  <si>
    <t>YESB0DCC101</t>
  </si>
  <si>
    <t>YESB0DCC099</t>
  </si>
  <si>
    <t>YESB0DCC098</t>
  </si>
  <si>
    <t>YESB0DCC096</t>
  </si>
  <si>
    <t>YESB0DCC095</t>
  </si>
  <si>
    <t>YESB0DCC094</t>
  </si>
  <si>
    <t>YESB0DCC093</t>
  </si>
  <si>
    <t>YESB0DCC092</t>
  </si>
  <si>
    <t>YESB0DCC091</t>
  </si>
  <si>
    <t>YESB0DCC090</t>
  </si>
  <si>
    <t>YESB0DCC089</t>
  </si>
  <si>
    <t>YESB0DCC088</t>
  </si>
  <si>
    <t>YESB0DCC087</t>
  </si>
  <si>
    <t>YESB0DCC086</t>
  </si>
  <si>
    <t>YESB0DCC085</t>
  </si>
  <si>
    <t>YESB0DCC084</t>
  </si>
  <si>
    <t>YESB0DCC083</t>
  </si>
  <si>
    <t>YESB0DCC082</t>
  </si>
  <si>
    <t>YESB0DCC081</t>
  </si>
  <si>
    <t>YESB0DCC080</t>
  </si>
  <si>
    <t>YESB0DCC079</t>
  </si>
  <si>
    <t>YESB0DCC078</t>
  </si>
  <si>
    <t>YESB0DCC077</t>
  </si>
  <si>
    <t>YESB0DCC076</t>
  </si>
  <si>
    <t>YESB0DCC075</t>
  </si>
  <si>
    <t>YESB0DCC074</t>
  </si>
  <si>
    <t>YESB0DCC071</t>
  </si>
  <si>
    <t>YESB0DCC070</t>
  </si>
  <si>
    <t>YESB0DCC069</t>
  </si>
  <si>
    <t>YESB0DCC068</t>
  </si>
  <si>
    <t>YESB0DCC067</t>
  </si>
  <si>
    <t>YESB0DCC066</t>
  </si>
  <si>
    <t>YESB0DCC064</t>
  </si>
  <si>
    <t>YESB0DCC062</t>
  </si>
  <si>
    <t>YESB0DCC061</t>
  </si>
  <si>
    <t>YESB0DCC060</t>
  </si>
  <si>
    <t>YESB0DCC059</t>
  </si>
  <si>
    <t>YESB0DCC058</t>
  </si>
  <si>
    <t>YESB0DCC056</t>
  </si>
  <si>
    <t>YESB0DCC055</t>
  </si>
  <si>
    <t>YESB0DCC054</t>
  </si>
  <si>
    <t>YESB0DCC053</t>
  </si>
  <si>
    <t>YESB0DCC052</t>
  </si>
  <si>
    <t>YESB0DCC051</t>
  </si>
  <si>
    <t>YESB0DCC049</t>
  </si>
  <si>
    <t>YESB0DCC048</t>
  </si>
  <si>
    <t>YESB0DCC047</t>
  </si>
  <si>
    <t>YESB0DCC046</t>
  </si>
  <si>
    <t>YESB0DCC045</t>
  </si>
  <si>
    <t>YESB0DCC044</t>
  </si>
  <si>
    <t>YESB0DCC043</t>
  </si>
  <si>
    <t>YESB0DCC042</t>
  </si>
  <si>
    <t>YESB0DCC041</t>
  </si>
  <si>
    <t>YESB0DCC040</t>
  </si>
  <si>
    <t>YESB0DCC039</t>
  </si>
  <si>
    <t>YESB0DCC038</t>
  </si>
  <si>
    <t>YESB0DCC037</t>
  </si>
  <si>
    <t>YESB0DCC036</t>
  </si>
  <si>
    <t>YESB0DCC035</t>
  </si>
  <si>
    <t>YESB0DCC034</t>
  </si>
  <si>
    <t>YESB0DCC033</t>
  </si>
  <si>
    <t>YESB0DCC032</t>
  </si>
  <si>
    <t>YESB0DCC031</t>
  </si>
  <si>
    <t>YESB0DCC030</t>
  </si>
  <si>
    <t>YESB0DCC029</t>
  </si>
  <si>
    <t>YESB0DCC028</t>
  </si>
  <si>
    <t>YESB0DCC027</t>
  </si>
  <si>
    <t>YESB0DCC026</t>
  </si>
  <si>
    <t>YESB0DCC025</t>
  </si>
  <si>
    <t>YESB0DCC023</t>
  </si>
  <si>
    <t>YESB0DCC022</t>
  </si>
  <si>
    <t>YESB0DCC021</t>
  </si>
  <si>
    <t>YESB0DCC020</t>
  </si>
  <si>
    <t>YESB0DCC019</t>
  </si>
  <si>
    <t>YESB0DCC018</t>
  </si>
  <si>
    <t>YESB0DCC017</t>
  </si>
  <si>
    <t>YESB0DCC016</t>
  </si>
  <si>
    <t>YESB0DCC015</t>
  </si>
  <si>
    <t>YESB0DCC014</t>
  </si>
  <si>
    <t>YESB0DCC013</t>
  </si>
  <si>
    <t>YESB0DCC012</t>
  </si>
  <si>
    <t>YESB0DCC011</t>
  </si>
  <si>
    <t>YESB0DCC010</t>
  </si>
  <si>
    <t>YESB0DCC009</t>
  </si>
  <si>
    <t>YESB0DCC008</t>
  </si>
  <si>
    <t>YESB0DCC007</t>
  </si>
  <si>
    <t>YESB0DCC006</t>
  </si>
  <si>
    <t>YESB0DCC005</t>
  </si>
  <si>
    <t>YESB0DCC004</t>
  </si>
  <si>
    <t>YESB0DCC003</t>
  </si>
  <si>
    <t>YESB0DCC002</t>
  </si>
  <si>
    <t>YESB0CCCB39</t>
  </si>
  <si>
    <t>YESB0CCCB38</t>
  </si>
  <si>
    <t>YESB0CCCB37</t>
  </si>
  <si>
    <t>YESB0CCCB36</t>
  </si>
  <si>
    <t>YESB0CCCB35</t>
  </si>
  <si>
    <t>YESB0CCCB34</t>
  </si>
  <si>
    <t>YESB0CCCB33</t>
  </si>
  <si>
    <t>YESB0CCCB32</t>
  </si>
  <si>
    <t>YESB0CCCB31</t>
  </si>
  <si>
    <t>YESB0CCCB30</t>
  </si>
  <si>
    <t>YESB0CCCB29</t>
  </si>
  <si>
    <t>YESB0CCCB28</t>
  </si>
  <si>
    <t>YESB0CCCB27</t>
  </si>
  <si>
    <t>YESB0CCCB26</t>
  </si>
  <si>
    <t>YESB0CCCB25</t>
  </si>
  <si>
    <t>YESB0CCCB24</t>
  </si>
  <si>
    <t>YESB0CCCB23</t>
  </si>
  <si>
    <t>YESB0CCCB22</t>
  </si>
  <si>
    <t>YESB0CCCB21</t>
  </si>
  <si>
    <t>YESB0CCCB20</t>
  </si>
  <si>
    <t>YESB0CCCB19</t>
  </si>
  <si>
    <t>YESB0CCCB18</t>
  </si>
  <si>
    <t>YESB0CCCB17</t>
  </si>
  <si>
    <t>YESB0CCCB16</t>
  </si>
  <si>
    <t>YESB0CCCB15</t>
  </si>
  <si>
    <t>YESB0CCCB14</t>
  </si>
  <si>
    <t>YESB0CCCB13</t>
  </si>
  <si>
    <t>YESB0CCCB12</t>
  </si>
  <si>
    <t>YESB0CCCB11</t>
  </si>
  <si>
    <t>YESB0CCCB10</t>
  </si>
  <si>
    <t>YESB0CCCB09</t>
  </si>
  <si>
    <t>YESB0CCCB08</t>
  </si>
  <si>
    <t>YESB0CCCB07</t>
  </si>
  <si>
    <t>YESB0CCCB06</t>
  </si>
  <si>
    <t>YESB0CCCB05</t>
  </si>
  <si>
    <t>YESB0CCCB04</t>
  </si>
  <si>
    <t>YESB0CCCB03</t>
  </si>
  <si>
    <t>YESB0CCCB02</t>
  </si>
  <si>
    <t>YESB0CCCB01</t>
  </si>
  <si>
    <t>YESB0AMSB02</t>
  </si>
  <si>
    <t>YESB0AMSB01</t>
  </si>
  <si>
    <t>YESB0000996</t>
  </si>
  <si>
    <t>YESB0000989</t>
  </si>
  <si>
    <t>YESB0000985</t>
  </si>
  <si>
    <t>YESB0000980</t>
  </si>
  <si>
    <t>YESB0000979</t>
  </si>
  <si>
    <t>YESB0000975</t>
  </si>
  <si>
    <t>YESB0000974</t>
  </si>
  <si>
    <t>YESB0000972</t>
  </si>
  <si>
    <t>YESB0000971</t>
  </si>
  <si>
    <t>YESB0000970</t>
  </si>
  <si>
    <t>YESB0000969</t>
  </si>
  <si>
    <t>YESB0000964</t>
  </si>
  <si>
    <t>YESB0000963</t>
  </si>
  <si>
    <t>YESB0000962</t>
  </si>
  <si>
    <t>YESB0000961</t>
  </si>
  <si>
    <t>YESB0000960</t>
  </si>
  <si>
    <t>YESB0000956</t>
  </si>
  <si>
    <t>YESB0000955</t>
  </si>
  <si>
    <t>YESB0000954</t>
  </si>
  <si>
    <t>YESB0000953</t>
  </si>
  <si>
    <t>YESB0000952</t>
  </si>
  <si>
    <t>YESB0000951</t>
  </si>
  <si>
    <t>YESB0000949</t>
  </si>
  <si>
    <t>YESB0000948</t>
  </si>
  <si>
    <t>YESB0000947</t>
  </si>
  <si>
    <t>YESB0000946</t>
  </si>
  <si>
    <t>YESB0000945</t>
  </si>
  <si>
    <t>YESB0000944</t>
  </si>
  <si>
    <t>YESB0000943</t>
  </si>
  <si>
    <t>YESB0000942</t>
  </si>
  <si>
    <t>YESB0000941</t>
  </si>
  <si>
    <t>YESB0000940</t>
  </si>
  <si>
    <t>YESB0000939</t>
  </si>
  <si>
    <t>YESB0000938</t>
  </si>
  <si>
    <t>YESB0000937</t>
  </si>
  <si>
    <t>YESB0000936</t>
  </si>
  <si>
    <t>YESB0000935</t>
  </si>
  <si>
    <t>YESB0000934</t>
  </si>
  <si>
    <t>YESB0000933</t>
  </si>
  <si>
    <t>YESB0000932</t>
  </si>
  <si>
    <t>YESB0000931</t>
  </si>
  <si>
    <t>YESB0000930</t>
  </si>
  <si>
    <t>YESB0000929</t>
  </si>
  <si>
    <t>YESB0000927</t>
  </si>
  <si>
    <t>YESB0000926</t>
  </si>
  <si>
    <t>YESB0000925</t>
  </si>
  <si>
    <t>YESB0000924</t>
  </si>
  <si>
    <t>YESB0000923</t>
  </si>
  <si>
    <t>YESB0000921</t>
  </si>
  <si>
    <t>YESB0000919</t>
  </si>
  <si>
    <t>YESB0000918</t>
  </si>
  <si>
    <t>YESB0000917</t>
  </si>
  <si>
    <t>YESB0000915</t>
  </si>
  <si>
    <t>YESB0000914</t>
  </si>
  <si>
    <t>YESB0000911</t>
  </si>
  <si>
    <t>YESB0000905</t>
  </si>
  <si>
    <t>YESB0000902</t>
  </si>
  <si>
    <t>YESB0000899</t>
  </si>
  <si>
    <t>YESB0000898</t>
  </si>
  <si>
    <t>YESB0000893</t>
  </si>
  <si>
    <t>YESB0000892</t>
  </si>
  <si>
    <t>YESB0000891</t>
  </si>
  <si>
    <t>YESB0000890</t>
  </si>
  <si>
    <t>YESB0000889</t>
  </si>
  <si>
    <t>YESB0000886</t>
  </si>
  <si>
    <t>YESB0000882</t>
  </si>
  <si>
    <t>YESB0000881</t>
  </si>
  <si>
    <t>YESB0000880</t>
  </si>
  <si>
    <t>YESB0000879</t>
  </si>
  <si>
    <t>YESB0000878</t>
  </si>
  <si>
    <t>YESB0000871</t>
  </si>
  <si>
    <t>YESB0000850</t>
  </si>
  <si>
    <t>YESB0000844</t>
  </si>
  <si>
    <t>YESB0000833</t>
  </si>
  <si>
    <t>YESB0000832</t>
  </si>
  <si>
    <t>YESB0000828</t>
  </si>
  <si>
    <t>YESB0000803</t>
  </si>
  <si>
    <t>YESB0000793</t>
  </si>
  <si>
    <t>YESB0000792</t>
  </si>
  <si>
    <t>YESB0000791</t>
  </si>
  <si>
    <t>YESB0000752</t>
  </si>
  <si>
    <t>YESB0000749</t>
  </si>
  <si>
    <t>YESB0000737</t>
  </si>
  <si>
    <t>YESB0000689</t>
  </si>
  <si>
    <t>YESB0000409</t>
  </si>
  <si>
    <t>YESB0000407</t>
  </si>
  <si>
    <t>YESB0000406</t>
  </si>
  <si>
    <t>YESB0000403</t>
  </si>
  <si>
    <t>YESB0000402</t>
  </si>
  <si>
    <t>AIRP</t>
  </si>
  <si>
    <t>ESFB</t>
  </si>
  <si>
    <t>IDUK</t>
  </si>
  <si>
    <t>MAHG</t>
  </si>
  <si>
    <t>TSAB</t>
  </si>
  <si>
    <t>NVNM</t>
  </si>
  <si>
    <t>UJVN</t>
  </si>
  <si>
    <t>AIRTEL PAYMENTS BANK LIMITED</t>
  </si>
  <si>
    <t>EQUITAS SMALL FINANCE BANK LIMITED</t>
  </si>
  <si>
    <t>IDUKKI DISTRICT CO OPERATIVE BANK LTD</t>
  </si>
  <si>
    <t>TELANGANA STATE COOP APEX BANK</t>
  </si>
  <si>
    <t>THE NAVNIRMAN CO-OPERATIVE BANK LIMITED</t>
  </si>
  <si>
    <t>DEOB</t>
  </si>
  <si>
    <t>DEOGIRI NAGARI SAHAKARI BANK LTD. AURANGABAD</t>
  </si>
  <si>
    <t>HPSC</t>
  </si>
  <si>
    <t>HIMACHAL PRADESH STATE COOPERATIVE BANK LTD</t>
  </si>
  <si>
    <t>Maharashtra Gramin Bank</t>
  </si>
  <si>
    <t>Ujjivan Small Finance Bank Limited</t>
  </si>
  <si>
    <t>ALLA0213396</t>
  </si>
  <si>
    <t>ALLA0213397</t>
  </si>
  <si>
    <t>ALLA0213442</t>
  </si>
  <si>
    <t>ALLA0213461</t>
  </si>
  <si>
    <t>ALLA0213470</t>
  </si>
  <si>
    <t>ALLA0213471</t>
  </si>
  <si>
    <t>ALLA0213472</t>
  </si>
  <si>
    <t>ALLA0213473</t>
  </si>
  <si>
    <t>ALLA0213474</t>
  </si>
  <si>
    <t>ALLA0213478</t>
  </si>
  <si>
    <t>ALLA0213479</t>
  </si>
  <si>
    <t>ALLA0213480</t>
  </si>
  <si>
    <t>ALLA0213481</t>
  </si>
  <si>
    <t>ALLA0213482</t>
  </si>
  <si>
    <t>ALLA0213483</t>
  </si>
  <si>
    <t>ALLA0213484</t>
  </si>
  <si>
    <t>ALLA0213485</t>
  </si>
  <si>
    <t>ALLA0213486</t>
  </si>
  <si>
    <t>ALLA0213487</t>
  </si>
  <si>
    <t>ALLA0213490</t>
  </si>
  <si>
    <t>ALLA0213491</t>
  </si>
  <si>
    <t>ALLA0213493</t>
  </si>
  <si>
    <t>ALLA0213494</t>
  </si>
  <si>
    <t>ANDB0CG7713</t>
  </si>
  <si>
    <t>ANDB0CG7712</t>
  </si>
  <si>
    <t>ANDB0CG7711</t>
  </si>
  <si>
    <t>ANDB0CG7710</t>
  </si>
  <si>
    <t>ANDB0CG7709</t>
  </si>
  <si>
    <t>ANDB0CG7708</t>
  </si>
  <si>
    <t>ANDB0CG7278</t>
  </si>
  <si>
    <t>ANDB0CG7277</t>
  </si>
  <si>
    <t>ANDB0CG7276</t>
  </si>
  <si>
    <t>ANDB0CG7181</t>
  </si>
  <si>
    <t>ANDB0CG7180</t>
  </si>
  <si>
    <t>ANDB0CG7179</t>
  </si>
  <si>
    <t>ANDB0003067</t>
  </si>
  <si>
    <t>ANDB0003064</t>
  </si>
  <si>
    <t>ANDB0003040</t>
  </si>
  <si>
    <t>ANDB0003037</t>
  </si>
  <si>
    <t>ANDB0003036</t>
  </si>
  <si>
    <t>ANDB0003022</t>
  </si>
  <si>
    <t>ANDB0003021</t>
  </si>
  <si>
    <t>ANDB0003020</t>
  </si>
  <si>
    <t>ANDB0003019</t>
  </si>
  <si>
    <t>ANDB0003001</t>
  </si>
  <si>
    <t>ANDB0002978</t>
  </si>
  <si>
    <t>ANDB0002975</t>
  </si>
  <si>
    <t>ANDB0002868</t>
  </si>
  <si>
    <t>APGB0001113</t>
  </si>
  <si>
    <t>UTIB0SSSCBV</t>
  </si>
  <si>
    <t>UTIB0SLSBNG</t>
  </si>
  <si>
    <t>UTIB0003229</t>
  </si>
  <si>
    <t>UTIB0003225</t>
  </si>
  <si>
    <t>UTIB0003223</t>
  </si>
  <si>
    <t>UTIB0003222</t>
  </si>
  <si>
    <t>UTIB0003221</t>
  </si>
  <si>
    <t>UTIB0003220</t>
  </si>
  <si>
    <t>UTIB0003218</t>
  </si>
  <si>
    <t>UTIB0003217</t>
  </si>
  <si>
    <t>UTIB0003216</t>
  </si>
  <si>
    <t>UTIB0003215</t>
  </si>
  <si>
    <t>UTIB0003214</t>
  </si>
  <si>
    <t>UTIB0003213</t>
  </si>
  <si>
    <t>UTIB0003212</t>
  </si>
  <si>
    <t>UTIB0003209</t>
  </si>
  <si>
    <t>UTIB0003208</t>
  </si>
  <si>
    <t>UTIB0003207</t>
  </si>
  <si>
    <t>UTIB0003206</t>
  </si>
  <si>
    <t>UTIB0003205</t>
  </si>
  <si>
    <t>UTIB0003204</t>
  </si>
  <si>
    <t>UTIB0003203</t>
  </si>
  <si>
    <t>UTIB0003202</t>
  </si>
  <si>
    <t>UTIB0003201</t>
  </si>
  <si>
    <t>UTIB0003200</t>
  </si>
  <si>
    <t>UTIB0003199</t>
  </si>
  <si>
    <t>UTIB0003198</t>
  </si>
  <si>
    <t>UTIB0003197</t>
  </si>
  <si>
    <t>UTIB0003196</t>
  </si>
  <si>
    <t>UTIB0003195</t>
  </si>
  <si>
    <t>UTIB0003194</t>
  </si>
  <si>
    <t>UTIB0003193</t>
  </si>
  <si>
    <t>UTIB0003192</t>
  </si>
  <si>
    <t>UTIB0003191</t>
  </si>
  <si>
    <t>UTIB0003190</t>
  </si>
  <si>
    <t>UTIB0003189</t>
  </si>
  <si>
    <t>UTIB0003188</t>
  </si>
  <si>
    <t>UTIB0003187</t>
  </si>
  <si>
    <t>UTIB0003186</t>
  </si>
  <si>
    <t>UTIB0003185</t>
  </si>
  <si>
    <t>UTIB0003184</t>
  </si>
  <si>
    <t>UTIB0003183</t>
  </si>
  <si>
    <t>UTIB0003182</t>
  </si>
  <si>
    <t>UTIB0003181</t>
  </si>
  <si>
    <t>UTIB0003180</t>
  </si>
  <si>
    <t>UTIB0003179</t>
  </si>
  <si>
    <t>UTIB0003178</t>
  </si>
  <si>
    <t>UTIB0003177</t>
  </si>
  <si>
    <t>UTIB0003176</t>
  </si>
  <si>
    <t>UTIB0003175</t>
  </si>
  <si>
    <t>UTIB0003174</t>
  </si>
  <si>
    <t>UTIB0003173</t>
  </si>
  <si>
    <t>UTIB0003172</t>
  </si>
  <si>
    <t>UTIB0003171</t>
  </si>
  <si>
    <t>UTIB0003169</t>
  </si>
  <si>
    <t>UTIB0003168</t>
  </si>
  <si>
    <t>UTIB0003167</t>
  </si>
  <si>
    <t>UTIB0003166</t>
  </si>
  <si>
    <t>UTIB0003165</t>
  </si>
  <si>
    <t>UTIB0003164</t>
  </si>
  <si>
    <t>UTIB0003163</t>
  </si>
  <si>
    <t>UTIB0003162</t>
  </si>
  <si>
    <t>UTIB0003161</t>
  </si>
  <si>
    <t>UTIB0003160</t>
  </si>
  <si>
    <t>UTIB0003159</t>
  </si>
  <si>
    <t>UTIB0003158</t>
  </si>
  <si>
    <t>UTIB0003157</t>
  </si>
  <si>
    <t>UTIB0003156</t>
  </si>
  <si>
    <t>UTIB0003155</t>
  </si>
  <si>
    <t>UTIB0003154</t>
  </si>
  <si>
    <t>UTIB0003153</t>
  </si>
  <si>
    <t>UTIB0003152</t>
  </si>
  <si>
    <t>UTIB0003151</t>
  </si>
  <si>
    <t>UTIB0003150</t>
  </si>
  <si>
    <t>UTIB0003148</t>
  </si>
  <si>
    <t>UTIB0003147</t>
  </si>
  <si>
    <t>UTIB0003146</t>
  </si>
  <si>
    <t>UTIB0003144</t>
  </si>
  <si>
    <t>UTIB0003143</t>
  </si>
  <si>
    <t>UTIB0003141</t>
  </si>
  <si>
    <t>UTIB0003140</t>
  </si>
  <si>
    <t>UTIB0003139</t>
  </si>
  <si>
    <t>UTIB0003138</t>
  </si>
  <si>
    <t>UTIB0003137</t>
  </si>
  <si>
    <t>UTIB0003136</t>
  </si>
  <si>
    <t>UTIB0003135</t>
  </si>
  <si>
    <t>UTIB0003134</t>
  </si>
  <si>
    <t>UTIB0003133</t>
  </si>
  <si>
    <t>UTIB0003132</t>
  </si>
  <si>
    <t>UTIB0003131</t>
  </si>
  <si>
    <t>UTIB0003130</t>
  </si>
  <si>
    <t>UTIB0003129</t>
  </si>
  <si>
    <t>UTIB0003128</t>
  </si>
  <si>
    <t>UTIB0003127</t>
  </si>
  <si>
    <t>UTIB0003126</t>
  </si>
  <si>
    <t>UTIB0003125</t>
  </si>
  <si>
    <t>UTIB0003124</t>
  </si>
  <si>
    <t>UTIB0003123</t>
  </si>
  <si>
    <t>UTIB0003122</t>
  </si>
  <si>
    <t>UTIB0003121</t>
  </si>
  <si>
    <t>UTIB0003120</t>
  </si>
  <si>
    <t>UTIB0003119</t>
  </si>
  <si>
    <t>UTIB0003118</t>
  </si>
  <si>
    <t>UTIB0003117</t>
  </si>
  <si>
    <t>UTIB0003116</t>
  </si>
  <si>
    <t>UTIB0003114</t>
  </si>
  <si>
    <t>UTIB0003026</t>
  </si>
  <si>
    <t>UTIB0003022</t>
  </si>
  <si>
    <t>BDBL0001720</t>
  </si>
  <si>
    <t>BDBL0001719</t>
  </si>
  <si>
    <t>BDBL0001718</t>
  </si>
  <si>
    <t>BDBL0001717</t>
  </si>
  <si>
    <t>BDBL0001716</t>
  </si>
  <si>
    <t>BDBL0001715</t>
  </si>
  <si>
    <t>BDBL0001714</t>
  </si>
  <si>
    <t>BDBL0001712</t>
  </si>
  <si>
    <t>BDBL0001711</t>
  </si>
  <si>
    <t>BDBL0001710</t>
  </si>
  <si>
    <t>BDBL0001709</t>
  </si>
  <si>
    <t>BDBL0001708</t>
  </si>
  <si>
    <t>BDBL0001707</t>
  </si>
  <si>
    <t>BDBL0001706</t>
  </si>
  <si>
    <t>BDBL0001705</t>
  </si>
  <si>
    <t>BDBL0001703</t>
  </si>
  <si>
    <t>BDBL0001702</t>
  </si>
  <si>
    <t>BDBL0001701</t>
  </si>
  <si>
    <t>BDBL0001700</t>
  </si>
  <si>
    <t>BDBL0001699</t>
  </si>
  <si>
    <t>BDBL0001698</t>
  </si>
  <si>
    <t>BDBL0001696</t>
  </si>
  <si>
    <t>BDBL0001695</t>
  </si>
  <si>
    <t>BDBL0001694</t>
  </si>
  <si>
    <t>BDBL0001693</t>
  </si>
  <si>
    <t>BDBL0001642</t>
  </si>
  <si>
    <t>BDBL0001627</t>
  </si>
  <si>
    <t>BDBL0001622</t>
  </si>
  <si>
    <t>BDBL0001587</t>
  </si>
  <si>
    <t>BDBL0001560</t>
  </si>
  <si>
    <t>BARB0VIJAYR</t>
  </si>
  <si>
    <t>BARB0VANTHA</t>
  </si>
  <si>
    <t>BARB0SBAGRA</t>
  </si>
  <si>
    <t>BARB0SARJAP</t>
  </si>
  <si>
    <t>BARB0RAUIND</t>
  </si>
  <si>
    <t>BARB0PENDUR</t>
  </si>
  <si>
    <t>BARB0PANCHU</t>
  </si>
  <si>
    <t>BARB0NOWGAO</t>
  </si>
  <si>
    <t>BARB0NORANG</t>
  </si>
  <si>
    <t>BARB0MOTIBH</t>
  </si>
  <si>
    <t>BARB0MALARV</t>
  </si>
  <si>
    <t>BARB0KOTAGI</t>
  </si>
  <si>
    <t>BARB0KOPPAL</t>
  </si>
  <si>
    <t>BARB0KITHAN</t>
  </si>
  <si>
    <t>BARB0KHURRA</t>
  </si>
  <si>
    <t>BARB0JALAKA</t>
  </si>
  <si>
    <t>BARB0JAIDAU</t>
  </si>
  <si>
    <t>BARB0EBLRAJ</t>
  </si>
  <si>
    <t>BARB0DEBARI</t>
  </si>
  <si>
    <t>BARB0DCMROA</t>
  </si>
  <si>
    <t>BARB0BHIRRX</t>
  </si>
  <si>
    <t>BARB0BHANUG</t>
  </si>
  <si>
    <t>BARB0BANMUZ</t>
  </si>
  <si>
    <t>BARB0AVINAS</t>
  </si>
  <si>
    <t>BARB0ATIGRE</t>
  </si>
  <si>
    <t>BKID0BESCOM</t>
  </si>
  <si>
    <t>BKID0009366</t>
  </si>
  <si>
    <t>BKID0009311</t>
  </si>
  <si>
    <t>BKID0008980</t>
  </si>
  <si>
    <t>BKID0008974</t>
  </si>
  <si>
    <t>BKID0008953</t>
  </si>
  <si>
    <t>BKID0008952</t>
  </si>
  <si>
    <t>BKID0008951</t>
  </si>
  <si>
    <t>BKID0008864</t>
  </si>
  <si>
    <t>BKID0007859</t>
  </si>
  <si>
    <t>BKID0007853</t>
  </si>
  <si>
    <t>BKID0007852</t>
  </si>
  <si>
    <t>BKID0007850</t>
  </si>
  <si>
    <t>BKID0007691</t>
  </si>
  <si>
    <t>BKID0007636</t>
  </si>
  <si>
    <t>BKID0006587</t>
  </si>
  <si>
    <t>BKID0006176</t>
  </si>
  <si>
    <t>BKID0006157</t>
  </si>
  <si>
    <t>BKID0005975</t>
  </si>
  <si>
    <t>BKID0005974</t>
  </si>
  <si>
    <t>BKID0005932</t>
  </si>
  <si>
    <t>BKID0005497</t>
  </si>
  <si>
    <t>BKID0005256</t>
  </si>
  <si>
    <t>BKID0005255</t>
  </si>
  <si>
    <t>BKID0005167</t>
  </si>
  <si>
    <t>BKID0002918</t>
  </si>
  <si>
    <t>BKID0001055</t>
  </si>
  <si>
    <t>BKID0000830</t>
  </si>
  <si>
    <t>BKID0000657</t>
  </si>
  <si>
    <t>BKID0000199</t>
  </si>
  <si>
    <t>MAHB0001955</t>
  </si>
  <si>
    <t>BCBM0000101</t>
  </si>
  <si>
    <t>BCBM0000100</t>
  </si>
  <si>
    <t>BCBM0000099</t>
  </si>
  <si>
    <t>BCBM0000098</t>
  </si>
  <si>
    <t>BCBM0000097</t>
  </si>
  <si>
    <t>BCBM0000096</t>
  </si>
  <si>
    <t>BCBM0000095</t>
  </si>
  <si>
    <t>BCBM0000094</t>
  </si>
  <si>
    <t>BCBM0000093</t>
  </si>
  <si>
    <t>BCBM0000092</t>
  </si>
  <si>
    <t>CNRB0008370</t>
  </si>
  <si>
    <t>CNRB0008369</t>
  </si>
  <si>
    <t>CNRB0008368</t>
  </si>
  <si>
    <t>CNRB0008367</t>
  </si>
  <si>
    <t>CNRB0008366</t>
  </si>
  <si>
    <t>CNRB0008365</t>
  </si>
  <si>
    <t>CNRB0008364</t>
  </si>
  <si>
    <t>CNRB0008363</t>
  </si>
  <si>
    <t>CNRB0008362</t>
  </si>
  <si>
    <t>CNRB0008361</t>
  </si>
  <si>
    <t>CNRB0008360</t>
  </si>
  <si>
    <t>CNRB0008359</t>
  </si>
  <si>
    <t>CNRB0008358</t>
  </si>
  <si>
    <t>CNRB0008357</t>
  </si>
  <si>
    <t>CNRB0008356</t>
  </si>
  <si>
    <t>CNRB0008355</t>
  </si>
  <si>
    <t>CNRB0008354</t>
  </si>
  <si>
    <t>CNRB0008353</t>
  </si>
  <si>
    <t>CNRB0008352</t>
  </si>
  <si>
    <t>CNRB0008351</t>
  </si>
  <si>
    <t>CNRB0008350</t>
  </si>
  <si>
    <t>CNRB0008349</t>
  </si>
  <si>
    <t>CNRB0008348</t>
  </si>
  <si>
    <t>CNRB0008347</t>
  </si>
  <si>
    <t>CNRB0008346</t>
  </si>
  <si>
    <t>CNRB0008345</t>
  </si>
  <si>
    <t>CNRB0008344</t>
  </si>
  <si>
    <t>CNRB0008343</t>
  </si>
  <si>
    <t>CNRB0008342</t>
  </si>
  <si>
    <t>CNRB0008341</t>
  </si>
  <si>
    <t>CNRB0008340</t>
  </si>
  <si>
    <t>CNRB0008339</t>
  </si>
  <si>
    <t>CNRB0008338</t>
  </si>
  <si>
    <t>CNRB0008337</t>
  </si>
  <si>
    <t>CNRB0008336</t>
  </si>
  <si>
    <t>CNRB0008335</t>
  </si>
  <si>
    <t>CNRB0008334</t>
  </si>
  <si>
    <t>CNRB0008333</t>
  </si>
  <si>
    <t>CNRB0008332</t>
  </si>
  <si>
    <t>CNRB0008330</t>
  </si>
  <si>
    <t>CNRB0008329</t>
  </si>
  <si>
    <t>CNRB0008328</t>
  </si>
  <si>
    <t>CNRB0008327</t>
  </si>
  <si>
    <t>CNRB0008325</t>
  </si>
  <si>
    <t>CNRB0008323</t>
  </si>
  <si>
    <t>CNRB0008322</t>
  </si>
  <si>
    <t>CNRB0008321</t>
  </si>
  <si>
    <t>CNRB0008320</t>
  </si>
  <si>
    <t>CNRB0008319</t>
  </si>
  <si>
    <t>CNRB0008318</t>
  </si>
  <si>
    <t>CNRB0008317</t>
  </si>
  <si>
    <t>CNRB0008316</t>
  </si>
  <si>
    <t>CNRB0008315</t>
  </si>
  <si>
    <t>CNRB0008314</t>
  </si>
  <si>
    <t>CNRB0008313</t>
  </si>
  <si>
    <t>CNRB0008312</t>
  </si>
  <si>
    <t>CNRB0008311</t>
  </si>
  <si>
    <t>CNRB0008310</t>
  </si>
  <si>
    <t>CNRB0008309</t>
  </si>
  <si>
    <t>CNRB0008308</t>
  </si>
  <si>
    <t>CNRB0008307</t>
  </si>
  <si>
    <t>CNRB0008306</t>
  </si>
  <si>
    <t>CNRB0008305</t>
  </si>
  <si>
    <t>CNRB0008304</t>
  </si>
  <si>
    <t>CNRB0008303</t>
  </si>
  <si>
    <t>CNRB0008302</t>
  </si>
  <si>
    <t>CNRB0008301</t>
  </si>
  <si>
    <t>CNRB0007999</t>
  </si>
  <si>
    <t>CNRB0007998</t>
  </si>
  <si>
    <t>CNRB0007997</t>
  </si>
  <si>
    <t>CNRB0007996</t>
  </si>
  <si>
    <t>CNRB0007995</t>
  </si>
  <si>
    <t>CNRB0007994</t>
  </si>
  <si>
    <t>CNRB0007993</t>
  </si>
  <si>
    <t>CNRB0007992</t>
  </si>
  <si>
    <t>CNRB0007991</t>
  </si>
  <si>
    <t>CNRB0007990</t>
  </si>
  <si>
    <t>CNRB0007989</t>
  </si>
  <si>
    <t>CNRB0007988</t>
  </si>
  <si>
    <t>CNRB0007987</t>
  </si>
  <si>
    <t>CNRB0007986</t>
  </si>
  <si>
    <t>CNRB0007984</t>
  </si>
  <si>
    <t>CNRB0007983</t>
  </si>
  <si>
    <t>CNRB0007982</t>
  </si>
  <si>
    <t>CNRB0007981</t>
  </si>
  <si>
    <t>CNRB0007980</t>
  </si>
  <si>
    <t>CNRB0007979</t>
  </si>
  <si>
    <t>CNRB0007978</t>
  </si>
  <si>
    <t>CNRB0007977</t>
  </si>
  <si>
    <t>CNRB0007976</t>
  </si>
  <si>
    <t>CNRB0007975</t>
  </si>
  <si>
    <t>CNRB0007974</t>
  </si>
  <si>
    <t>CNRB0007972</t>
  </si>
  <si>
    <t>CNRB0007971</t>
  </si>
  <si>
    <t>CNRB0006286</t>
  </si>
  <si>
    <t>CNRB0006285</t>
  </si>
  <si>
    <t>CNRB0006283</t>
  </si>
  <si>
    <t>CNRB0006282</t>
  </si>
  <si>
    <t>CNRB0006263</t>
  </si>
  <si>
    <t>CNRB0006252</t>
  </si>
  <si>
    <t>CNRB0005529</t>
  </si>
  <si>
    <t>CBIN0285117</t>
  </si>
  <si>
    <t>CBIN0285115</t>
  </si>
  <si>
    <t>CBIN0285113</t>
  </si>
  <si>
    <t>CBIN0285110</t>
  </si>
  <si>
    <t>CBIN0285105</t>
  </si>
  <si>
    <t>CBIN0285099</t>
  </si>
  <si>
    <t>CBIN0285096</t>
  </si>
  <si>
    <t>CBIN0285089</t>
  </si>
  <si>
    <t>CORP0008834</t>
  </si>
  <si>
    <t>CORP0008809</t>
  </si>
  <si>
    <t>CORP0008803</t>
  </si>
  <si>
    <t>CORP0003483</t>
  </si>
  <si>
    <t>CORP0003482</t>
  </si>
  <si>
    <t>CORP0003481</t>
  </si>
  <si>
    <t>CORP0003480</t>
  </si>
  <si>
    <t>CORP0003479</t>
  </si>
  <si>
    <t>CORP0003478</t>
  </si>
  <si>
    <t>CORP0003477</t>
  </si>
  <si>
    <t>CORP0003476</t>
  </si>
  <si>
    <t>CORP0003475</t>
  </si>
  <si>
    <t>CORP0003474</t>
  </si>
  <si>
    <t>CORP0003473</t>
  </si>
  <si>
    <t>CORP0003472</t>
  </si>
  <si>
    <t>CORP0003471</t>
  </si>
  <si>
    <t>CORP0003470</t>
  </si>
  <si>
    <t>CORP0003469</t>
  </si>
  <si>
    <t>CORP0003468</t>
  </si>
  <si>
    <t>CORP0003467</t>
  </si>
  <si>
    <t>CORP0003466</t>
  </si>
  <si>
    <t>CORP0003465</t>
  </si>
  <si>
    <t>CORP0003464</t>
  </si>
  <si>
    <t>CORP0003462</t>
  </si>
  <si>
    <t>CORP0003461</t>
  </si>
  <si>
    <t>CORP0001423</t>
  </si>
  <si>
    <t>CORP0001063</t>
  </si>
  <si>
    <t>CORP0000917</t>
  </si>
  <si>
    <t>DCBL0000231</t>
  </si>
  <si>
    <t>DCBL0000230</t>
  </si>
  <si>
    <t>DCBL0000214</t>
  </si>
  <si>
    <t>DCBL0000213</t>
  </si>
  <si>
    <t>DEOB0000032</t>
  </si>
  <si>
    <t>DEOB0000031</t>
  </si>
  <si>
    <t>DEOB0000030</t>
  </si>
  <si>
    <t>DEOB0000029</t>
  </si>
  <si>
    <t>DEOB0000028</t>
  </si>
  <si>
    <t>DEOB0000027</t>
  </si>
  <si>
    <t>DEOB0000026</t>
  </si>
  <si>
    <t>DEOB0000025</t>
  </si>
  <si>
    <t>DEOB0000024</t>
  </si>
  <si>
    <t>DEOB0000023</t>
  </si>
  <si>
    <t>DEOB0000022</t>
  </si>
  <si>
    <t>DEOB0000021</t>
  </si>
  <si>
    <t>DEOB0000020</t>
  </si>
  <si>
    <t>DEOB0000019</t>
  </si>
  <si>
    <t>DEOB0000018</t>
  </si>
  <si>
    <t>DEOB0000017</t>
  </si>
  <si>
    <t>DEOB0000016</t>
  </si>
  <si>
    <t>DEOB0000015</t>
  </si>
  <si>
    <t>DEOB0000014</t>
  </si>
  <si>
    <t>DEOB0000013</t>
  </si>
  <si>
    <t>DEOB0000012</t>
  </si>
  <si>
    <t>DEOB0000011</t>
  </si>
  <si>
    <t>DEOB0000010</t>
  </si>
  <si>
    <t>DEOB0000009</t>
  </si>
  <si>
    <t>DEOB0000008</t>
  </si>
  <si>
    <t>DEOB0000007</t>
  </si>
  <si>
    <t>DEOB0000006</t>
  </si>
  <si>
    <t>DEOB0000005</t>
  </si>
  <si>
    <t>DEOB0000004</t>
  </si>
  <si>
    <t>DEOB0000003</t>
  </si>
  <si>
    <t>DEOB0000002</t>
  </si>
  <si>
    <t>BKDN0741951</t>
  </si>
  <si>
    <t>DNSB0000035</t>
  </si>
  <si>
    <t>FDRL0002286</t>
  </si>
  <si>
    <t>FDRL0002281</t>
  </si>
  <si>
    <t>FDRL0002272</t>
  </si>
  <si>
    <t>HPSC0000579</t>
  </si>
  <si>
    <t>HPSC0000578</t>
  </si>
  <si>
    <t>HPSC0000577</t>
  </si>
  <si>
    <t>HPSC0000576</t>
  </si>
  <si>
    <t>HPSC0000575</t>
  </si>
  <si>
    <t>HPSC0000573</t>
  </si>
  <si>
    <t>HPSC0000572</t>
  </si>
  <si>
    <t>HPSC0000571</t>
  </si>
  <si>
    <t>HPSC0000570</t>
  </si>
  <si>
    <t>HPSC0000569</t>
  </si>
  <si>
    <t>HPSC0000568</t>
  </si>
  <si>
    <t>HPSC0000567</t>
  </si>
  <si>
    <t>HPSC0000566</t>
  </si>
  <si>
    <t>HPSC0000565</t>
  </si>
  <si>
    <t>HPSC0000564</t>
  </si>
  <si>
    <t>HPSC0000563</t>
  </si>
  <si>
    <t>HPSC0000562</t>
  </si>
  <si>
    <t>HPSC0000561</t>
  </si>
  <si>
    <t>HPSC0000560</t>
  </si>
  <si>
    <t>HPSC0000559</t>
  </si>
  <si>
    <t>HPSC0000558</t>
  </si>
  <si>
    <t>HPSC0000557</t>
  </si>
  <si>
    <t>HPSC0000556</t>
  </si>
  <si>
    <t>HPSC0000555</t>
  </si>
  <si>
    <t>HPSC0000553</t>
  </si>
  <si>
    <t>HPSC0000552</t>
  </si>
  <si>
    <t>HPSC0000551</t>
  </si>
  <si>
    <t>HPSC0000462</t>
  </si>
  <si>
    <t>HPSC0000461</t>
  </si>
  <si>
    <t>HPSC0000460</t>
  </si>
  <si>
    <t>HPSC0000459</t>
  </si>
  <si>
    <t>HPSC0000458</t>
  </si>
  <si>
    <t>HPSC0000457</t>
  </si>
  <si>
    <t>HPSC0000456</t>
  </si>
  <si>
    <t>HPSC0000455</t>
  </si>
  <si>
    <t>HPSC0000454</t>
  </si>
  <si>
    <t>HPSC0000453</t>
  </si>
  <si>
    <t>HPSC0000451</t>
  </si>
  <si>
    <t>HPSC0000450</t>
  </si>
  <si>
    <t>HPSC0000449</t>
  </si>
  <si>
    <t>HPSC0000448</t>
  </si>
  <si>
    <t>HPSC0000447</t>
  </si>
  <si>
    <t>HPSC0000446</t>
  </si>
  <si>
    <t>HPSC0000445</t>
  </si>
  <si>
    <t>HPSC0000444</t>
  </si>
  <si>
    <t>HPSC0000443</t>
  </si>
  <si>
    <t>HPSC0000442</t>
  </si>
  <si>
    <t>HPSC0000441</t>
  </si>
  <si>
    <t>HPSC0000440</t>
  </si>
  <si>
    <t>HPSC0000439</t>
  </si>
  <si>
    <t>HPSC0000438</t>
  </si>
  <si>
    <t>HPSC0000437</t>
  </si>
  <si>
    <t>HPSC0000435</t>
  </si>
  <si>
    <t>HPSC0000434</t>
  </si>
  <si>
    <t>HPSC0000433</t>
  </si>
  <si>
    <t>HPSC0000432</t>
  </si>
  <si>
    <t>HPSC0000431</t>
  </si>
  <si>
    <t>HPSC0000430</t>
  </si>
  <si>
    <t>HPSC0000429</t>
  </si>
  <si>
    <t>HPSC0000428</t>
  </si>
  <si>
    <t>HPSC0000427</t>
  </si>
  <si>
    <t>HPSC0000426</t>
  </si>
  <si>
    <t>HPSC0000425</t>
  </si>
  <si>
    <t>HPSC0000424</t>
  </si>
  <si>
    <t>HPSC0000423</t>
  </si>
  <si>
    <t>HPSC0000422</t>
  </si>
  <si>
    <t>HPSC0000421</t>
  </si>
  <si>
    <t>HPSC0000420</t>
  </si>
  <si>
    <t>HPSC0000419</t>
  </si>
  <si>
    <t>HPSC0000418</t>
  </si>
  <si>
    <t>HPSC0000417</t>
  </si>
  <si>
    <t>HPSC0000416</t>
  </si>
  <si>
    <t>HPSC0000415</t>
  </si>
  <si>
    <t>HPSC0000414</t>
  </si>
  <si>
    <t>HPSC0000413</t>
  </si>
  <si>
    <t>HPSC0000412</t>
  </si>
  <si>
    <t>HPSC0000411</t>
  </si>
  <si>
    <t>HPSC0000410</t>
  </si>
  <si>
    <t>HPSC0000409</t>
  </si>
  <si>
    <t>HPSC0000408</t>
  </si>
  <si>
    <t>HPSC0000407</t>
  </si>
  <si>
    <t>HPSC0000406</t>
  </si>
  <si>
    <t>HPSC0000405</t>
  </si>
  <si>
    <t>HPSC0000404</t>
  </si>
  <si>
    <t>HPSC0000403</t>
  </si>
  <si>
    <t>HPSC0000402</t>
  </si>
  <si>
    <t>HPSC0000401</t>
  </si>
  <si>
    <t>HPSC0000352</t>
  </si>
  <si>
    <t>HPSC0000351</t>
  </si>
  <si>
    <t>HPSC0000349</t>
  </si>
  <si>
    <t>HPSC0000347</t>
  </si>
  <si>
    <t>HPSC0000345</t>
  </si>
  <si>
    <t>HPSC0000343</t>
  </si>
  <si>
    <t>HPSC0000342</t>
  </si>
  <si>
    <t>HPSC0000341</t>
  </si>
  <si>
    <t>HPSC0000340</t>
  </si>
  <si>
    <t>HPSC0000339</t>
  </si>
  <si>
    <t>HPSC0000338</t>
  </si>
  <si>
    <t>HPSC0000336</t>
  </si>
  <si>
    <t>HPSC0000335</t>
  </si>
  <si>
    <t>HPSC0000334</t>
  </si>
  <si>
    <t>HPSC0000333</t>
  </si>
  <si>
    <t>HPSC0000332</t>
  </si>
  <si>
    <t>HPSC0000331</t>
  </si>
  <si>
    <t>HPSC0000330</t>
  </si>
  <si>
    <t>HPSC0000329</t>
  </si>
  <si>
    <t>HPSC0000328</t>
  </si>
  <si>
    <t>HPSC0000327</t>
  </si>
  <si>
    <t>HPSC0000326</t>
  </si>
  <si>
    <t>HPSC0000325</t>
  </si>
  <si>
    <t>HPSC0000324</t>
  </si>
  <si>
    <t>HPSC0000323</t>
  </si>
  <si>
    <t>HPSC0000322</t>
  </si>
  <si>
    <t>HPSC0000321</t>
  </si>
  <si>
    <t>HPSC0000320</t>
  </si>
  <si>
    <t>HPSC0000319</t>
  </si>
  <si>
    <t>HPSC0000318</t>
  </si>
  <si>
    <t>HPSC0000317</t>
  </si>
  <si>
    <t>HPSC0000316</t>
  </si>
  <si>
    <t>HPSC0000315</t>
  </si>
  <si>
    <t>HPSC0000314</t>
  </si>
  <si>
    <t>HPSC0000313</t>
  </si>
  <si>
    <t>HPSC0000312</t>
  </si>
  <si>
    <t>HPSC0000311</t>
  </si>
  <si>
    <t>HPSC0000310</t>
  </si>
  <si>
    <t>HPSC0000309</t>
  </si>
  <si>
    <t>HPSC0000308</t>
  </si>
  <si>
    <t>HPSC0000307</t>
  </si>
  <si>
    <t>HPSC0000306</t>
  </si>
  <si>
    <t>HPSC0000305</t>
  </si>
  <si>
    <t>HPSC0000304</t>
  </si>
  <si>
    <t>HPSC0000303</t>
  </si>
  <si>
    <t>HPSC0000302</t>
  </si>
  <si>
    <t>HPSC0000301</t>
  </si>
  <si>
    <t>HPSC0000266</t>
  </si>
  <si>
    <t>HPSC0000264</t>
  </si>
  <si>
    <t>HPSC0000262</t>
  </si>
  <si>
    <t>HPSC0000261</t>
  </si>
  <si>
    <t>HPSC0000260</t>
  </si>
  <si>
    <t>HPSC0000259</t>
  </si>
  <si>
    <t>HPSC0000258</t>
  </si>
  <si>
    <t>HPSC0000257</t>
  </si>
  <si>
    <t>HPSC0000256</t>
  </si>
  <si>
    <t>HPSC0000255</t>
  </si>
  <si>
    <t>HPSC0000254</t>
  </si>
  <si>
    <t>HPSC0000253</t>
  </si>
  <si>
    <t>HPSC0000252</t>
  </si>
  <si>
    <t>HPSC0000251</t>
  </si>
  <si>
    <t>HPSC0000198</t>
  </si>
  <si>
    <t>HPSC0000195</t>
  </si>
  <si>
    <t>HPSC0000193</t>
  </si>
  <si>
    <t>HPSC0000192</t>
  </si>
  <si>
    <t>HPSC0000191</t>
  </si>
  <si>
    <t>HPSC0000190</t>
  </si>
  <si>
    <t>HPSC0000189</t>
  </si>
  <si>
    <t>HPSC0000188</t>
  </si>
  <si>
    <t>HPSC0000187</t>
  </si>
  <si>
    <t>HPSC0000186</t>
  </si>
  <si>
    <t>HPSC0000185</t>
  </si>
  <si>
    <t>HPSC0000184</t>
  </si>
  <si>
    <t>HPSC0000183</t>
  </si>
  <si>
    <t>HPSC0000182</t>
  </si>
  <si>
    <t>HPSC0000180</t>
  </si>
  <si>
    <t>HPSC0000179</t>
  </si>
  <si>
    <t>HPSC0000178</t>
  </si>
  <si>
    <t>HPSC0000177</t>
  </si>
  <si>
    <t>HPSC0000176</t>
  </si>
  <si>
    <t>HPSC0000130</t>
  </si>
  <si>
    <t>HPSC0000129</t>
  </si>
  <si>
    <t>HPSC0000128</t>
  </si>
  <si>
    <t>HPSC0000127</t>
  </si>
  <si>
    <t>HPSC0000126</t>
  </si>
  <si>
    <t>HPSC0000125</t>
  </si>
  <si>
    <t>HPSC0000124</t>
  </si>
  <si>
    <t>HPSC0000123</t>
  </si>
  <si>
    <t>HPSC0000120</t>
  </si>
  <si>
    <t>HPSC0000119</t>
  </si>
  <si>
    <t>HPSC0000118</t>
  </si>
  <si>
    <t>HPSC0000117</t>
  </si>
  <si>
    <t>HPSC0000116</t>
  </si>
  <si>
    <t>HPSC0000115</t>
  </si>
  <si>
    <t>HPSC0000114</t>
  </si>
  <si>
    <t>HPSC0000113</t>
  </si>
  <si>
    <t>HPSC0000112</t>
  </si>
  <si>
    <t>HPSC0000111</t>
  </si>
  <si>
    <t>HPSC0000110</t>
  </si>
  <si>
    <t>HPSC0000109</t>
  </si>
  <si>
    <t>HPSC0000108</t>
  </si>
  <si>
    <t>HPSC0000107</t>
  </si>
  <si>
    <t>HPSC0000106</t>
  </si>
  <si>
    <t>HPSC0000105</t>
  </si>
  <si>
    <t>HPSC0000104</t>
  </si>
  <si>
    <t>HPSC0000103</t>
  </si>
  <si>
    <t>HPSC0000102</t>
  </si>
  <si>
    <t>HPSC0000101</t>
  </si>
  <si>
    <t>HPSC0000051</t>
  </si>
  <si>
    <t>HDFC0CVPSBN</t>
  </si>
  <si>
    <t>HDFC0CTPHCB</t>
  </si>
  <si>
    <t>HDFC0CTGB18</t>
  </si>
  <si>
    <t>HDFC0CTGB17</t>
  </si>
  <si>
    <t>HDFC0CTGB16</t>
  </si>
  <si>
    <t>HDFC0CTGB15</t>
  </si>
  <si>
    <t>HDFC0CTGB13</t>
  </si>
  <si>
    <t>HDFC0CTGB12</t>
  </si>
  <si>
    <t>HDFC0CTGB11</t>
  </si>
  <si>
    <t>HDFC0CTGB10</t>
  </si>
  <si>
    <t>HDFC0CTGB09</t>
  </si>
  <si>
    <t>HDFC0CTGB08</t>
  </si>
  <si>
    <t>HDFC0CSRCBL</t>
  </si>
  <si>
    <t>HDFC0CRNSBM</t>
  </si>
  <si>
    <t>HDFC0CICBLG</t>
  </si>
  <si>
    <t>HDFC0009126</t>
  </si>
  <si>
    <t>HDFC0009125</t>
  </si>
  <si>
    <t>HDFC0009116</t>
  </si>
  <si>
    <t>HDFC0009107</t>
  </si>
  <si>
    <t>HDFC0004853</t>
  </si>
  <si>
    <t>IBKL0JIVAN6</t>
  </si>
  <si>
    <t>IBKL0JIVAN5</t>
  </si>
  <si>
    <t>IBKL0JIVAN4</t>
  </si>
  <si>
    <t>IBKL0JIVAN3</t>
  </si>
  <si>
    <t>IBKL0JIVAN2</t>
  </si>
  <si>
    <t>IBKL0JIVAN1</t>
  </si>
  <si>
    <t>IBKL0868GRS</t>
  </si>
  <si>
    <t>IBKL0745LIC</t>
  </si>
  <si>
    <t>IBKL0737Q10</t>
  </si>
  <si>
    <t>IBKL0470KJS</t>
  </si>
  <si>
    <t>IBKL0362SSM</t>
  </si>
  <si>
    <t>IBKL0299ACB</t>
  </si>
  <si>
    <t>IBKL01874K1</t>
  </si>
  <si>
    <t>IBKL0187407</t>
  </si>
  <si>
    <t>IBKL01543SR</t>
  </si>
  <si>
    <t>IBKL00CARDS</t>
  </si>
  <si>
    <t>IBKL0068GP5</t>
  </si>
  <si>
    <t>IBKL0002110</t>
  </si>
  <si>
    <t>IBKL0002104</t>
  </si>
  <si>
    <t>IBKL0002103</t>
  </si>
  <si>
    <t>IBKL0002089</t>
  </si>
  <si>
    <t>IDFB0080353</t>
  </si>
  <si>
    <t>IDFB0080332</t>
  </si>
  <si>
    <t>IDFB0080282</t>
  </si>
  <si>
    <t>IDFB0080256</t>
  </si>
  <si>
    <t>IDFB0080255</t>
  </si>
  <si>
    <t>IDFB0060221</t>
  </si>
  <si>
    <t>IDFB0060201</t>
  </si>
  <si>
    <t>ICIC00VDCBL</t>
  </si>
  <si>
    <t>ICIC00UNICB</t>
  </si>
  <si>
    <t>ICIC00TTNSB</t>
  </si>
  <si>
    <t>ICIC00TGUCB</t>
  </si>
  <si>
    <t>ICIC00TBHCB</t>
  </si>
  <si>
    <t>ICIC00SUCBL</t>
  </si>
  <si>
    <t>ICIC00HDCBL</t>
  </si>
  <si>
    <t>ICIC00HAVCB</t>
  </si>
  <si>
    <t>ICIC00FINPY</t>
  </si>
  <si>
    <t>ICIC00FDCCB</t>
  </si>
  <si>
    <t>ICIC00ELURI</t>
  </si>
  <si>
    <t>ICIC00ALDCB</t>
  </si>
  <si>
    <t>ICIC0003932</t>
  </si>
  <si>
    <t>ICIC0003931</t>
  </si>
  <si>
    <t>ICIC0003905</t>
  </si>
  <si>
    <t>ICIC0003903</t>
  </si>
  <si>
    <t>ICIC0003896</t>
  </si>
  <si>
    <t>ICIC0003871</t>
  </si>
  <si>
    <t>ICIC0003868</t>
  </si>
  <si>
    <t>ICIC0003865</t>
  </si>
  <si>
    <t>ICIC0003856</t>
  </si>
  <si>
    <t>ICIC0003850</t>
  </si>
  <si>
    <t>ICIC0003838</t>
  </si>
  <si>
    <t>ICIC0003836</t>
  </si>
  <si>
    <t>ICIC0003835</t>
  </si>
  <si>
    <t>ICIC0003826</t>
  </si>
  <si>
    <t>ICIC0003810</t>
  </si>
  <si>
    <t>ICIC0003779</t>
  </si>
  <si>
    <t>ICIC0003776</t>
  </si>
  <si>
    <t>ICIC0003768</t>
  </si>
  <si>
    <t>ICIC0003764</t>
  </si>
  <si>
    <t>ICIC0003761</t>
  </si>
  <si>
    <t>ICIC0003754</t>
  </si>
  <si>
    <t>ICIC0003753</t>
  </si>
  <si>
    <t>ICIC0003749</t>
  </si>
  <si>
    <t>ICIC0003737</t>
  </si>
  <si>
    <t>ICIC0003735</t>
  </si>
  <si>
    <t>ICIC0003730</t>
  </si>
  <si>
    <t>ICIC0003729</t>
  </si>
  <si>
    <t>ICIC0003702</t>
  </si>
  <si>
    <t>ICIC0003696</t>
  </si>
  <si>
    <t>ICIC0003642</t>
  </si>
  <si>
    <t>ICIC0003619</t>
  </si>
  <si>
    <t>ICIC0003566</t>
  </si>
  <si>
    <t>ICIC0003531</t>
  </si>
  <si>
    <t>ICIC0003530</t>
  </si>
  <si>
    <t>ICIC0003528</t>
  </si>
  <si>
    <t>ICIC0003517</t>
  </si>
  <si>
    <t>ICIC0003510</t>
  </si>
  <si>
    <t>ICIC0003508</t>
  </si>
  <si>
    <t>ICIC0003499</t>
  </si>
  <si>
    <t>ICIC0003494</t>
  </si>
  <si>
    <t>ICIC0003492</t>
  </si>
  <si>
    <t>ICIC0003476</t>
  </si>
  <si>
    <t>ICIC0003452</t>
  </si>
  <si>
    <t>ICIC0003449</t>
  </si>
  <si>
    <t>ICIC0003445</t>
  </si>
  <si>
    <t>ICIC0003442</t>
  </si>
  <si>
    <t>ICIC0003426</t>
  </si>
  <si>
    <t>ICIC0003394</t>
  </si>
  <si>
    <t>ICIC0003393</t>
  </si>
  <si>
    <t>ICIC0003382</t>
  </si>
  <si>
    <t>ICIC0003376</t>
  </si>
  <si>
    <t>ICIC0003375</t>
  </si>
  <si>
    <t>ICIC0003370</t>
  </si>
  <si>
    <t>ICIC0003366</t>
  </si>
  <si>
    <t>ICIC0003359</t>
  </si>
  <si>
    <t>ICIC0003355</t>
  </si>
  <si>
    <t>ICIC0003333</t>
  </si>
  <si>
    <t>ICIC0003313</t>
  </si>
  <si>
    <t>ICIC0003310</t>
  </si>
  <si>
    <t>ICIC0003257</t>
  </si>
  <si>
    <t>ICIC0003254</t>
  </si>
  <si>
    <t>ICIC0003231</t>
  </si>
  <si>
    <t>ICIC0003229</t>
  </si>
  <si>
    <t>ICIC0003219</t>
  </si>
  <si>
    <t>ICIC0003217</t>
  </si>
  <si>
    <t>ICIC0003185</t>
  </si>
  <si>
    <t>ICIC0003183</t>
  </si>
  <si>
    <t>ICIC0003178</t>
  </si>
  <si>
    <t>ICIC0003175</t>
  </si>
  <si>
    <t>ICIC0003157</t>
  </si>
  <si>
    <t>ICIC0003056</t>
  </si>
  <si>
    <t>ICIC0003051</t>
  </si>
  <si>
    <t>ICIC0002776</t>
  </si>
  <si>
    <t>ICIC0002592</t>
  </si>
  <si>
    <t>ICIC0002384</t>
  </si>
  <si>
    <t>ICIC0001749</t>
  </si>
  <si>
    <t>ICIC0001710</t>
  </si>
  <si>
    <t>IDIB000R105</t>
  </si>
  <si>
    <t>IDIB000P245</t>
  </si>
  <si>
    <t>IDIB000K293</t>
  </si>
  <si>
    <t>IDIB000I047</t>
  </si>
  <si>
    <t>IDIB000I046</t>
  </si>
  <si>
    <t>IDIB000I044</t>
  </si>
  <si>
    <t>IDIB000I043</t>
  </si>
  <si>
    <t>IDIB000I042</t>
  </si>
  <si>
    <t>IDIB000I041</t>
  </si>
  <si>
    <t>IDIB000I040</t>
  </si>
  <si>
    <t>IDIB000I039</t>
  </si>
  <si>
    <t>IDIB000I037</t>
  </si>
  <si>
    <t>IDIB000I036</t>
  </si>
  <si>
    <t>IDIB000I035</t>
  </si>
  <si>
    <t>IDIB000I034</t>
  </si>
  <si>
    <t>IDIB000I032</t>
  </si>
  <si>
    <t>IDIB000I025</t>
  </si>
  <si>
    <t>IDIB000I023</t>
  </si>
  <si>
    <t>IDIB000I022</t>
  </si>
  <si>
    <t>IDIB000B179</t>
  </si>
  <si>
    <t>IOBA0003804</t>
  </si>
  <si>
    <t>IOBA0003803</t>
  </si>
  <si>
    <t>IOBA0003802</t>
  </si>
  <si>
    <t>IOBA0003801</t>
  </si>
  <si>
    <t>IOBA0003799</t>
  </si>
  <si>
    <t>IOBA0003798</t>
  </si>
  <si>
    <t>IOBA0003797</t>
  </si>
  <si>
    <t>IOBA0003793</t>
  </si>
  <si>
    <t>IOBA0001998</t>
  </si>
  <si>
    <t>INDB0SBMC01</t>
  </si>
  <si>
    <t>INDB0001006</t>
  </si>
  <si>
    <t>INDB0001004</t>
  </si>
  <si>
    <t>INDB0001000</t>
  </si>
  <si>
    <t>INDB0000994</t>
  </si>
  <si>
    <t>INDB0000993</t>
  </si>
  <si>
    <t>INDB0000992</t>
  </si>
  <si>
    <t>INDB0000991</t>
  </si>
  <si>
    <t>INDB0000989</t>
  </si>
  <si>
    <t>INDB0000984</t>
  </si>
  <si>
    <t>INDB0000982</t>
  </si>
  <si>
    <t>INDB0000975</t>
  </si>
  <si>
    <t>INDB0000971</t>
  </si>
  <si>
    <t>INDB0000965</t>
  </si>
  <si>
    <t>INDB0000949</t>
  </si>
  <si>
    <t>INDB0000942</t>
  </si>
  <si>
    <t>INDB0000937</t>
  </si>
  <si>
    <t>INDB0000934</t>
  </si>
  <si>
    <t>INDB0000914</t>
  </si>
  <si>
    <t>INDB0000903</t>
  </si>
  <si>
    <t>INDB0000896</t>
  </si>
  <si>
    <t>JAKA0VEERII</t>
  </si>
  <si>
    <t>JAKA0CHKANA</t>
  </si>
  <si>
    <t>JSBP0000066</t>
  </si>
  <si>
    <t>JSBP0000065</t>
  </si>
  <si>
    <t>JSBP0000064</t>
  </si>
  <si>
    <t>JSBP0000063</t>
  </si>
  <si>
    <t>JSBP0000062</t>
  </si>
  <si>
    <t>JSBP0000061</t>
  </si>
  <si>
    <t>JSBP0000055</t>
  </si>
  <si>
    <t>CHAS0INBX04</t>
  </si>
  <si>
    <t>CHAS0INBX03</t>
  </si>
  <si>
    <t>CHAS0INBX02</t>
  </si>
  <si>
    <t>KCCB0WRB054</t>
  </si>
  <si>
    <t>KARB0000215</t>
  </si>
  <si>
    <t>KVGB0004411</t>
  </si>
  <si>
    <t>KVGB0002714</t>
  </si>
  <si>
    <t>KVGB0002226</t>
  </si>
  <si>
    <t>KVBL0004864</t>
  </si>
  <si>
    <t>KVBL0004863</t>
  </si>
  <si>
    <t>KVBL0004862</t>
  </si>
  <si>
    <t>KVBL0004861</t>
  </si>
  <si>
    <t>KVBL0001822</t>
  </si>
  <si>
    <t>KVBL0001821</t>
  </si>
  <si>
    <t>KVBL0001820</t>
  </si>
  <si>
    <t>KVBL0001819</t>
  </si>
  <si>
    <t>KVBL0001818</t>
  </si>
  <si>
    <t>KVBL0001817</t>
  </si>
  <si>
    <t>KVBL0001816</t>
  </si>
  <si>
    <t>KVBL0001454</t>
  </si>
  <si>
    <t>KVBL0001354</t>
  </si>
  <si>
    <t>KVBL0001353</t>
  </si>
  <si>
    <t>KLGB0040719</t>
  </si>
  <si>
    <t>KLGB0040718</t>
  </si>
  <si>
    <t>KLGB0040701</t>
  </si>
  <si>
    <t>KKBK0MNSB03</t>
  </si>
  <si>
    <t>PMEC0104040</t>
  </si>
  <si>
    <t>PMEC0103939</t>
  </si>
  <si>
    <t>PMEC0103835</t>
  </si>
  <si>
    <t>PMEC0103734</t>
  </si>
  <si>
    <t>PMCB0000304</t>
  </si>
  <si>
    <t>PMCB0000067</t>
  </si>
  <si>
    <t>PMCB0000066</t>
  </si>
  <si>
    <t>PMCB0000065</t>
  </si>
  <si>
    <t>PMCB0000064</t>
  </si>
  <si>
    <t>PSIB0021535</t>
  </si>
  <si>
    <t>PSIB0021534</t>
  </si>
  <si>
    <t>PSIB0021529</t>
  </si>
  <si>
    <t>PSIB0021528</t>
  </si>
  <si>
    <t>PSIB0021526</t>
  </si>
  <si>
    <t>PSIB0021525</t>
  </si>
  <si>
    <t>PSIB0021523</t>
  </si>
  <si>
    <t>PSIB0021520</t>
  </si>
  <si>
    <t>PSIB0021519</t>
  </si>
  <si>
    <t>PSIB0021517</t>
  </si>
  <si>
    <t>PSIB0021515</t>
  </si>
  <si>
    <t>PSIB0021494</t>
  </si>
  <si>
    <t>PUNB0918000</t>
  </si>
  <si>
    <t>PUNB0917500</t>
  </si>
  <si>
    <t>PUNB0917300</t>
  </si>
  <si>
    <t>PUNB0917100</t>
  </si>
  <si>
    <t>PUNB0917000</t>
  </si>
  <si>
    <t>PUNB0916800</t>
  </si>
  <si>
    <t>PUNB0916200</t>
  </si>
  <si>
    <t>PUNB0916000</t>
  </si>
  <si>
    <t>PUNB0915800</t>
  </si>
  <si>
    <t>PUNB0915700</t>
  </si>
  <si>
    <t>PUNB0915500</t>
  </si>
  <si>
    <t>PUNB0915400</t>
  </si>
  <si>
    <t>PUNB0915300</t>
  </si>
  <si>
    <t>PUNB0915200</t>
  </si>
  <si>
    <t>PUNB0915100</t>
  </si>
  <si>
    <t>PUNB0914700</t>
  </si>
  <si>
    <t>PUNB0914200</t>
  </si>
  <si>
    <t>PUNB0914100</t>
  </si>
  <si>
    <t>PUNB0914000</t>
  </si>
  <si>
    <t>PUNB0913900</t>
  </si>
  <si>
    <t>PUNB0913800</t>
  </si>
  <si>
    <t>PUNB0913700</t>
  </si>
  <si>
    <t>PUNB0913600</t>
  </si>
  <si>
    <t>PUNB0913500</t>
  </si>
  <si>
    <t>PUNB0913400</t>
  </si>
  <si>
    <t>PUNB0913300</t>
  </si>
  <si>
    <t>PUNB0913000</t>
  </si>
  <si>
    <t>PUNB0912900</t>
  </si>
  <si>
    <t>PUNB0912700</t>
  </si>
  <si>
    <t>PUNB0912600</t>
  </si>
  <si>
    <t>PUNB0912200</t>
  </si>
  <si>
    <t>PUNB0911300</t>
  </si>
  <si>
    <t>PUNB0911000</t>
  </si>
  <si>
    <t>PUNB0910800</t>
  </si>
  <si>
    <t>PUNB0909600</t>
  </si>
  <si>
    <t>PUNB0909100</t>
  </si>
  <si>
    <t>PUNB0907300</t>
  </si>
  <si>
    <t>PUNB0901600</t>
  </si>
  <si>
    <t>PUNB0901500</t>
  </si>
  <si>
    <t>PUNB0899500</t>
  </si>
  <si>
    <t>PUNB0895900</t>
  </si>
  <si>
    <t>PUNB0889900</t>
  </si>
  <si>
    <t>PUNB0885800</t>
  </si>
  <si>
    <t>PUNB0882800</t>
  </si>
  <si>
    <t>PUNB0881700</t>
  </si>
  <si>
    <t>PUNB0876100</t>
  </si>
  <si>
    <t>PUNB0871100</t>
  </si>
  <si>
    <t>PUNB0599000</t>
  </si>
  <si>
    <t>PUNB0519400</t>
  </si>
  <si>
    <t>RATN0000201</t>
  </si>
  <si>
    <t>RATN0000200</t>
  </si>
  <si>
    <t>RATN0000199</t>
  </si>
  <si>
    <t>RATN0000198</t>
  </si>
  <si>
    <t>SRCB0SSB024</t>
  </si>
  <si>
    <t>SRCB0SSB023</t>
  </si>
  <si>
    <t>SRCB0SSB022</t>
  </si>
  <si>
    <t>SRCB0SSB021</t>
  </si>
  <si>
    <t>SRCB0000417</t>
  </si>
  <si>
    <t>CRUB0000047</t>
  </si>
  <si>
    <t>CRUB0000046</t>
  </si>
  <si>
    <t>CRUB0000045</t>
  </si>
  <si>
    <t>CRUB0000044</t>
  </si>
  <si>
    <t>CRUB0000043</t>
  </si>
  <si>
    <t>CRUB0000042</t>
  </si>
  <si>
    <t>SIBL0000947</t>
  </si>
  <si>
    <t>SIBL0000946</t>
  </si>
  <si>
    <t>SIBL0000945</t>
  </si>
  <si>
    <t>SIBL0000925</t>
  </si>
  <si>
    <t>SBIN0019232</t>
  </si>
  <si>
    <t>SBIN0019225</t>
  </si>
  <si>
    <t>SBIN0019222</t>
  </si>
  <si>
    <t>SBIN0019221</t>
  </si>
  <si>
    <t>SBIN0019217</t>
  </si>
  <si>
    <t>SBIN0019216</t>
  </si>
  <si>
    <t>SBIN0019214</t>
  </si>
  <si>
    <t>SBIN0019208</t>
  </si>
  <si>
    <t>SBIN0019207</t>
  </si>
  <si>
    <t>SBIN0019206</t>
  </si>
  <si>
    <t>SBIN0019205</t>
  </si>
  <si>
    <t>SBIN0019204</t>
  </si>
  <si>
    <t>SBIN0019203</t>
  </si>
  <si>
    <t>SBIN0019202</t>
  </si>
  <si>
    <t>SBIN0019201</t>
  </si>
  <si>
    <t>SBIN0019200</t>
  </si>
  <si>
    <t>SBIN0019199</t>
  </si>
  <si>
    <t>SBIN0019198</t>
  </si>
  <si>
    <t>SBIN0019197</t>
  </si>
  <si>
    <t>SBIN0019196</t>
  </si>
  <si>
    <t>SBIN0019195</t>
  </si>
  <si>
    <t>SBIN0019194</t>
  </si>
  <si>
    <t>SBIN0019192</t>
  </si>
  <si>
    <t>SBIN0019191</t>
  </si>
  <si>
    <t>SBIN0019190</t>
  </si>
  <si>
    <t>SBIN0019189</t>
  </si>
  <si>
    <t>SBIN0019188</t>
  </si>
  <si>
    <t>SBIN0019187</t>
  </si>
  <si>
    <t>SBIN0019186</t>
  </si>
  <si>
    <t>SBIN0019185</t>
  </si>
  <si>
    <t>SBIN0019184</t>
  </si>
  <si>
    <t>SBIN0019183</t>
  </si>
  <si>
    <t>SBIN0019182</t>
  </si>
  <si>
    <t>SBIN0019181</t>
  </si>
  <si>
    <t>SBIN0019180</t>
  </si>
  <si>
    <t>SBIN0019179</t>
  </si>
  <si>
    <t>SBIN0019178</t>
  </si>
  <si>
    <t>SBIN0019177</t>
  </si>
  <si>
    <t>SBIN0019175</t>
  </si>
  <si>
    <t>SBIN0019174</t>
  </si>
  <si>
    <t>SBIN0019173</t>
  </si>
  <si>
    <t>SBIN0019170</t>
  </si>
  <si>
    <t>SBIN0019163</t>
  </si>
  <si>
    <t>SBIN0019161</t>
  </si>
  <si>
    <t>SBIN0019143</t>
  </si>
  <si>
    <t>SBIN0019116</t>
  </si>
  <si>
    <t>SBIN0019107</t>
  </si>
  <si>
    <t>SBIN0019098</t>
  </si>
  <si>
    <t>SBIN0019073</t>
  </si>
  <si>
    <t>SBIN0019070</t>
  </si>
  <si>
    <t>SBIN0019055</t>
  </si>
  <si>
    <t>SBIN0019054</t>
  </si>
  <si>
    <t>SBIN0018753</t>
  </si>
  <si>
    <t>SBIN0018749</t>
  </si>
  <si>
    <t>SBIN0018742</t>
  </si>
  <si>
    <t>SBIN0018735</t>
  </si>
  <si>
    <t>SBIN0018734</t>
  </si>
  <si>
    <t>SBIN0018724</t>
  </si>
  <si>
    <t>SBIN0018717</t>
  </si>
  <si>
    <t>SBIN0018713</t>
  </si>
  <si>
    <t>SBIN0018711</t>
  </si>
  <si>
    <t>SBIN0018706</t>
  </si>
  <si>
    <t>SBIN0018701</t>
  </si>
  <si>
    <t>SBIN0018699</t>
  </si>
  <si>
    <t>SBIN0018696</t>
  </si>
  <si>
    <t>SBIN0018691</t>
  </si>
  <si>
    <t>SBIN0018688</t>
  </si>
  <si>
    <t>SBIN0018686</t>
  </si>
  <si>
    <t>SBIN0018680</t>
  </si>
  <si>
    <t>SBIN0018671</t>
  </si>
  <si>
    <t>SBIN0018665</t>
  </si>
  <si>
    <t>SBIN0018662</t>
  </si>
  <si>
    <t>SBIN0018657</t>
  </si>
  <si>
    <t>SBIN0018656</t>
  </si>
  <si>
    <t>SBIN0018655</t>
  </si>
  <si>
    <t>SBIN0018646</t>
  </si>
  <si>
    <t>SBIN0018645</t>
  </si>
  <si>
    <t>SBIN0018644</t>
  </si>
  <si>
    <t>SBIN0018635</t>
  </si>
  <si>
    <t>SBIN0018634</t>
  </si>
  <si>
    <t>SBIN0018631</t>
  </si>
  <si>
    <t>SBIN0018628</t>
  </si>
  <si>
    <t>SBIN0018623</t>
  </si>
  <si>
    <t>SBIN0018609</t>
  </si>
  <si>
    <t>SBIN0018606</t>
  </si>
  <si>
    <t>SBIN0018570</t>
  </si>
  <si>
    <t>SBIN0018569</t>
  </si>
  <si>
    <t>SBIN0018568</t>
  </si>
  <si>
    <t>SBIN0018567</t>
  </si>
  <si>
    <t>SBIN0018566</t>
  </si>
  <si>
    <t>SBIN0018564</t>
  </si>
  <si>
    <t>SBIN0018563</t>
  </si>
  <si>
    <t>SBIN0018559</t>
  </si>
  <si>
    <t>SBIN0018552</t>
  </si>
  <si>
    <t>SBIN0018551</t>
  </si>
  <si>
    <t>SBIN0018543</t>
  </si>
  <si>
    <t>SBIN0018540</t>
  </si>
  <si>
    <t>SBIN0018538</t>
  </si>
  <si>
    <t>SBIN0018537</t>
  </si>
  <si>
    <t>SBIN0018527</t>
  </si>
  <si>
    <t>SBIN0018513</t>
  </si>
  <si>
    <t>SBIN0018511</t>
  </si>
  <si>
    <t>SBIN0018501</t>
  </si>
  <si>
    <t>SBIN0018471</t>
  </si>
  <si>
    <t>SBIN0018470</t>
  </si>
  <si>
    <t>SBIN0018469</t>
  </si>
  <si>
    <t>SBIN0018465</t>
  </si>
  <si>
    <t>SBIN0018464</t>
  </si>
  <si>
    <t>SBIN0018457</t>
  </si>
  <si>
    <t>SBIN0018456</t>
  </si>
  <si>
    <t>SBIN0018455</t>
  </si>
  <si>
    <t>SBIN0018454</t>
  </si>
  <si>
    <t>SBIN0018448</t>
  </si>
  <si>
    <t>SBIN0018447</t>
  </si>
  <si>
    <t>SBIN0018445</t>
  </si>
  <si>
    <t>SBIN0018441</t>
  </si>
  <si>
    <t>SBIN0018440</t>
  </si>
  <si>
    <t>SBIN0018435</t>
  </si>
  <si>
    <t>SBIN0018434</t>
  </si>
  <si>
    <t>SBIN0018430</t>
  </si>
  <si>
    <t>SBIN0018429</t>
  </si>
  <si>
    <t>SBIN0018425</t>
  </si>
  <si>
    <t>SBIN0018390</t>
  </si>
  <si>
    <t>SBIN0018380</t>
  </si>
  <si>
    <t>SBIN0017662</t>
  </si>
  <si>
    <t>SBIN0015573</t>
  </si>
  <si>
    <t>SBIN0014325</t>
  </si>
  <si>
    <t>SBIN0012613</t>
  </si>
  <si>
    <t>SBIN0012265</t>
  </si>
  <si>
    <t>SBIN0012074</t>
  </si>
  <si>
    <t>SUNB0000015</t>
  </si>
  <si>
    <t>SYNB0009790</t>
  </si>
  <si>
    <t>SYNB0009422</t>
  </si>
  <si>
    <t>SYNB0008976</t>
  </si>
  <si>
    <t>SYNB0008458</t>
  </si>
  <si>
    <t>SYNB0008394</t>
  </si>
  <si>
    <t>SYNB0008144</t>
  </si>
  <si>
    <t>SYNB0008129</t>
  </si>
  <si>
    <t>SYNB0008125</t>
  </si>
  <si>
    <t>SYNB0008124</t>
  </si>
  <si>
    <t>SYNB0007994</t>
  </si>
  <si>
    <t>SYNB0007888</t>
  </si>
  <si>
    <t>SYNB0007786</t>
  </si>
  <si>
    <t>SYNB0007783</t>
  </si>
  <si>
    <t>SYNB0007728</t>
  </si>
  <si>
    <t>SYNB0007478</t>
  </si>
  <si>
    <t>SYNB0007477</t>
  </si>
  <si>
    <t>SYNB0007437</t>
  </si>
  <si>
    <t>SYNB0007426</t>
  </si>
  <si>
    <t>SYNB0007425</t>
  </si>
  <si>
    <t>SYNB0007063</t>
  </si>
  <si>
    <t>SYNB0005542</t>
  </si>
  <si>
    <t>SYNB0003448</t>
  </si>
  <si>
    <t>SYNB0001739</t>
  </si>
  <si>
    <t>SYNB0001584</t>
  </si>
  <si>
    <t>TMBL0000490</t>
  </si>
  <si>
    <t>GSCB0UBABRA</t>
  </si>
  <si>
    <t>KACE0000215</t>
  </si>
  <si>
    <t>KACE0000214</t>
  </si>
  <si>
    <t>KACE0000213</t>
  </si>
  <si>
    <t>KACE0000212</t>
  </si>
  <si>
    <t>KACE0000211</t>
  </si>
  <si>
    <t>KACE0000210</t>
  </si>
  <si>
    <t>MSNU0000049</t>
  </si>
  <si>
    <t>MDCB0680411</t>
  </si>
  <si>
    <t>NTBL0JAI125</t>
  </si>
  <si>
    <t>NTBL0GHA126</t>
  </si>
  <si>
    <t>RSCB0028017</t>
  </si>
  <si>
    <t>RSCB0024015</t>
  </si>
  <si>
    <t>RSCB0014028</t>
  </si>
  <si>
    <t>SVCB0041392</t>
  </si>
  <si>
    <t>SVCB0019005</t>
  </si>
  <si>
    <t>SVCB0010022</t>
  </si>
  <si>
    <t>SVCB0009029</t>
  </si>
  <si>
    <t>SVCB0009028</t>
  </si>
  <si>
    <t>SVCB0008020</t>
  </si>
  <si>
    <t>SVCB0000248</t>
  </si>
  <si>
    <t>VARA0289021</t>
  </si>
  <si>
    <t>VARA0289020</t>
  </si>
  <si>
    <t>VARA0289019</t>
  </si>
  <si>
    <t>TJSB0000146</t>
  </si>
  <si>
    <t>TJSB0000145</t>
  </si>
  <si>
    <t>TJSB0000144</t>
  </si>
  <si>
    <t>TJSB0000143</t>
  </si>
  <si>
    <t>TJSB0000139</t>
  </si>
  <si>
    <t>TJSB0000138</t>
  </si>
  <si>
    <t>UCBA0003324</t>
  </si>
  <si>
    <t>UCBA0003323</t>
  </si>
  <si>
    <t>UCBA0003322</t>
  </si>
  <si>
    <t>UCBA0003320</t>
  </si>
  <si>
    <t>UCBA0003316</t>
  </si>
  <si>
    <t>UCBA0003315</t>
  </si>
  <si>
    <t>UCBA0003310</t>
  </si>
  <si>
    <t>UCBA0003309</t>
  </si>
  <si>
    <t>UBIN0576913</t>
  </si>
  <si>
    <t>UBIN0576905</t>
  </si>
  <si>
    <t>UBIN0576891</t>
  </si>
  <si>
    <t>UBIN0576883</t>
  </si>
  <si>
    <t>UBIN0576875</t>
  </si>
  <si>
    <t>UBIN0576867</t>
  </si>
  <si>
    <t>UBIN0576859</t>
  </si>
  <si>
    <t>UBIN0576841</t>
  </si>
  <si>
    <t>UBIN0576191</t>
  </si>
  <si>
    <t>VIJB0008340</t>
  </si>
  <si>
    <t>VIJB0008339</t>
  </si>
  <si>
    <t>VIJB0007710</t>
  </si>
  <si>
    <t>VIJB0007545</t>
  </si>
  <si>
    <t>VIJB0007429</t>
  </si>
  <si>
    <t>VIJB0007428</t>
  </si>
  <si>
    <t>VIJB0007252</t>
  </si>
  <si>
    <t>VIJB0007251</t>
  </si>
  <si>
    <t>VIJB0007250</t>
  </si>
  <si>
    <t>VIJB0007249</t>
  </si>
  <si>
    <t>VIJB0007248</t>
  </si>
  <si>
    <t>VIJB0007247</t>
  </si>
  <si>
    <t>VIJB0006549</t>
  </si>
  <si>
    <t>VIJB0006548</t>
  </si>
  <si>
    <t>VIJB0005155</t>
  </si>
  <si>
    <t>VIJB0005154</t>
  </si>
  <si>
    <t>VIJB0004190</t>
  </si>
  <si>
    <t>VIJB0004188</t>
  </si>
  <si>
    <t>VIJB0003134</t>
  </si>
  <si>
    <t>VIJB0002117</t>
  </si>
  <si>
    <t>VIJB0001578</t>
  </si>
  <si>
    <t>VIJB0001576</t>
  </si>
  <si>
    <t>VIJB0001575</t>
  </si>
  <si>
    <t>VIJB0001574</t>
  </si>
  <si>
    <t>YESB0YDC095</t>
  </si>
  <si>
    <t>YESB0YDC094</t>
  </si>
  <si>
    <t>YESB0YDC093</t>
  </si>
  <si>
    <t>YESB0YDC092</t>
  </si>
  <si>
    <t>YESB0TSSB18</t>
  </si>
  <si>
    <t>YESB0SHIV01</t>
  </si>
  <si>
    <t>YESB0PUCB17</t>
  </si>
  <si>
    <t>YESB0PCUB06</t>
  </si>
  <si>
    <t>YESB0MWCB01</t>
  </si>
  <si>
    <t>YESB0CCUB19</t>
  </si>
  <si>
    <t>YESB0CCUB18</t>
  </si>
  <si>
    <t>YESB0CCUB17</t>
  </si>
  <si>
    <t>YESB0CCUB16</t>
  </si>
  <si>
    <t>YESB0CCUB15</t>
  </si>
  <si>
    <t>YESB0CCUB14</t>
  </si>
  <si>
    <t>YESB0CCUB13</t>
  </si>
  <si>
    <t>YESB0CCUB12</t>
  </si>
  <si>
    <t>YESB0CCUB11</t>
  </si>
  <si>
    <t>YESB0CCUB10</t>
  </si>
  <si>
    <t>YESB0CCUB09</t>
  </si>
  <si>
    <t>YESB0CCUB08</t>
  </si>
  <si>
    <t>YESB0CCUB07</t>
  </si>
  <si>
    <t>YESB0CCUB06</t>
  </si>
  <si>
    <t>YESB0CCUB05</t>
  </si>
  <si>
    <t>YESB0CCUB04</t>
  </si>
  <si>
    <t>YESB0CCUB03</t>
  </si>
  <si>
    <t>YESB0CCUB02</t>
  </si>
  <si>
    <t>YESB0CCUB01</t>
  </si>
  <si>
    <t>YESB0000928</t>
  </si>
  <si>
    <t>YESB0000922</t>
  </si>
  <si>
    <t>YESB0000920</t>
  </si>
  <si>
    <t>YESB0000916</t>
  </si>
  <si>
    <t>YESB0000913</t>
  </si>
  <si>
    <t>YESB0000912</t>
  </si>
  <si>
    <t>YESB0000910</t>
  </si>
  <si>
    <t>YESB0000908</t>
  </si>
  <si>
    <t>YESB0000897</t>
  </si>
  <si>
    <t>YESB0000896</t>
  </si>
  <si>
    <t>YESB0000887</t>
  </si>
  <si>
    <t>YESB0000884</t>
  </si>
  <si>
    <t>YESB0000883</t>
  </si>
  <si>
    <t>YESB0000877</t>
  </si>
  <si>
    <t>YESB0000875</t>
  </si>
  <si>
    <t>YESB0000873</t>
  </si>
  <si>
    <t>YESB0000870</t>
  </si>
  <si>
    <t>YESB0000869</t>
  </si>
  <si>
    <t>YESB0000867</t>
  </si>
  <si>
    <t>YESB0000866</t>
  </si>
  <si>
    <t>YESB0000865</t>
  </si>
  <si>
    <t>YESB0000864</t>
  </si>
  <si>
    <t>YESB0000863</t>
  </si>
  <si>
    <t>YESB0000859</t>
  </si>
  <si>
    <t>YESB0000858</t>
  </si>
  <si>
    <t>YESB0000849</t>
  </si>
  <si>
    <t>YESB0000846</t>
  </si>
  <si>
    <t>YESB0000845</t>
  </si>
  <si>
    <t>YESB0000843</t>
  </si>
  <si>
    <t>YESB0000842</t>
  </si>
  <si>
    <t>YESB0000841</t>
  </si>
  <si>
    <t>YESB0000840</t>
  </si>
  <si>
    <t>YESB0000839</t>
  </si>
  <si>
    <t>YESB0000836</t>
  </si>
  <si>
    <t>YESB0000835</t>
  </si>
  <si>
    <t>YESB0000831</t>
  </si>
  <si>
    <t>YESB0000829</t>
  </si>
  <si>
    <t>YESB0000827</t>
  </si>
  <si>
    <t>YESB0000826</t>
  </si>
  <si>
    <t>YESB0000825</t>
  </si>
  <si>
    <t>YESB0000824</t>
  </si>
  <si>
    <t>YESB0000823</t>
  </si>
  <si>
    <t>YESB0000822</t>
  </si>
  <si>
    <t>YESB0000820</t>
  </si>
  <si>
    <t>YESB0000819</t>
  </si>
  <si>
    <t>YESB0000817</t>
  </si>
  <si>
    <t>YESB0000814</t>
  </si>
  <si>
    <t>YESB0000812</t>
  </si>
  <si>
    <t>YESB0000811</t>
  </si>
  <si>
    <t>YESB0000800</t>
  </si>
  <si>
    <t>YESB0000798</t>
  </si>
  <si>
    <t>YESB0000787</t>
  </si>
  <si>
    <t>YESB0000786</t>
  </si>
  <si>
    <t>YESB0000770</t>
  </si>
  <si>
    <t>YESB0000769</t>
  </si>
  <si>
    <t>YESB0000760</t>
  </si>
  <si>
    <t>YESB0000756</t>
  </si>
  <si>
    <t>YESB0000754</t>
  </si>
  <si>
    <t>Road / Street/ Post Office</t>
  </si>
  <si>
    <t>Exempt income (For reporting Purposes)</t>
  </si>
  <si>
    <t>Agriculture Income (≤ Rs.5000)</t>
  </si>
  <si>
    <t>Others</t>
  </si>
  <si>
    <t>Nature of Income</t>
  </si>
  <si>
    <t>Income chargeable
under Salaries</t>
  </si>
  <si>
    <t>Name of Deductor</t>
  </si>
  <si>
    <t>(Do Not Delete Blank Rows)</t>
  </si>
  <si>
    <t>684-AMERICAN SAMOA</t>
  </si>
  <si>
    <t>1264-ANGUILLA</t>
  </si>
  <si>
    <t>1010-ANTARCTICA</t>
  </si>
  <si>
    <t>297-ARUBA</t>
  </si>
  <si>
    <t>1441-BERMUDA</t>
  </si>
  <si>
    <t>591-BOLIVIA (PLURINATIONAL STATE OF)</t>
  </si>
  <si>
    <t>1002-BONAIRE, SINT EUSTATIUS AND SABA</t>
  </si>
  <si>
    <t>1003-BOUVET ISLAND</t>
  </si>
  <si>
    <t>1014-BRITISH INDIAN OCEAN TERRITORY</t>
  </si>
  <si>
    <t>238-CABO VERDE</t>
  </si>
  <si>
    <t>1345-CAYMAN ISLANDS</t>
  </si>
  <si>
    <t>9-CHRISTMAS ISLAND</t>
  </si>
  <si>
    <t>672-COCOS (KEELING) ISLANDS</t>
  </si>
  <si>
    <t>242-CONGO</t>
  </si>
  <si>
    <t>243-CONGO (DEMOCRATIC REPUBLIC OF THE)</t>
  </si>
  <si>
    <t>682-COOK ISLANDS</t>
  </si>
  <si>
    <t>225-CÔTE D'IVOIRE</t>
  </si>
  <si>
    <t>1015-CURAÇAO</t>
  </si>
  <si>
    <t>420-CZECHIA</t>
  </si>
  <si>
    <t>500-FALKLAND ISLANDS (MALVINAS)</t>
  </si>
  <si>
    <t>298-FAROE ISLANDS</t>
  </si>
  <si>
    <t>679-FIJI</t>
  </si>
  <si>
    <t>594-FRENCH GUIANA</t>
  </si>
  <si>
    <t>689-FRENCH POLYNESIA</t>
  </si>
  <si>
    <t>1004-FRENCH SOUTHERN TERRITORIES</t>
  </si>
  <si>
    <t>350-GIBRALTAR</t>
  </si>
  <si>
    <t>299-GREENLAND</t>
  </si>
  <si>
    <t>590-GUADELOUPE</t>
  </si>
  <si>
    <t>1671-GUAM</t>
  </si>
  <si>
    <t>1481-GUERNSEY</t>
  </si>
  <si>
    <t>1005-HEARD ISLAND AND MCDONALD ISLANDS</t>
  </si>
  <si>
    <t>6-HOLY SEE</t>
  </si>
  <si>
    <t>852-HONG KONG</t>
  </si>
  <si>
    <t>98-IRAN (ISLAMIC REPUBLIC OF)</t>
  </si>
  <si>
    <t>1624-ISLE OF MAN</t>
  </si>
  <si>
    <t>1534-JERSEY</t>
  </si>
  <si>
    <t>850-KOREA (DEMOCRATIC PEOPLE'S REPUBLIC OF)</t>
  </si>
  <si>
    <t>82-KOREA (REPUBLIC OF)</t>
  </si>
  <si>
    <t>853-MACAO</t>
  </si>
  <si>
    <t>389-MACEDONIA (THE FORMER YUGOSLAV REPUBLIC OF)</t>
  </si>
  <si>
    <t>596-MARTINIQUE</t>
  </si>
  <si>
    <t>269-MAYOTTE</t>
  </si>
  <si>
    <t>691-MICRONESIA (FEDERATED STATES OF)</t>
  </si>
  <si>
    <t>373-MOLDOVA (REPUBLIC OF)</t>
  </si>
  <si>
    <t>1664-MONTSERRAT</t>
  </si>
  <si>
    <t>687-NEW CALEDONIA</t>
  </si>
  <si>
    <t>683-NIUE</t>
  </si>
  <si>
    <t>15-NORFOLK ISLAND</t>
  </si>
  <si>
    <t>1670-NORTHERN MARIANA ISLANDS</t>
  </si>
  <si>
    <t>970-PALESTINE, STATE OF</t>
  </si>
  <si>
    <t>1011-PITCAIRN</t>
  </si>
  <si>
    <t>1787-PUERTO RICO</t>
  </si>
  <si>
    <t>262-RÉUNION</t>
  </si>
  <si>
    <t>1006-SAINT BARTHÉLEMY</t>
  </si>
  <si>
    <t>290-SAINT HELENA, ASCENSION AND TRISTAN DA CUNHA</t>
  </si>
  <si>
    <t>1007-SAINT MARTIN (FRENCH PART)</t>
  </si>
  <si>
    <t>508-SAINT PIERRE AND MIQUELON</t>
  </si>
  <si>
    <t>1721-SINT MAARTEN (DUTCH PART)</t>
  </si>
  <si>
    <t>1008-SOUTH GEORGIA AND THE SOUTH SANDWICH ISLANDS</t>
  </si>
  <si>
    <t>1012-SVALBARD AND JAN MAYEN</t>
  </si>
  <si>
    <t>255-TANZANIA, UNITED REPUBLIC OF</t>
  </si>
  <si>
    <t>670-TIMOR-LESTE (EAST TIMOR)</t>
  </si>
  <si>
    <t>690-TOKELAU</t>
  </si>
  <si>
    <t>1649-TURKS AND CAICOS ISLANDS</t>
  </si>
  <si>
    <t>1009-UNITED STATES MINOR OUTLYING ISLANDS</t>
  </si>
  <si>
    <t>58-VENEZUELA (BOLIVARIAN REPUBLIC OF)</t>
  </si>
  <si>
    <t>84-VIET NAM</t>
  </si>
  <si>
    <t>1284-VIRGIN ISLANDS (BRITISH)</t>
  </si>
  <si>
    <t>1340-VIRGIN ISLANDS (U.S.)</t>
  </si>
  <si>
    <t>681-WALLIS AND FUTUNA</t>
  </si>
  <si>
    <t>1013-WESTERN SAHARA</t>
  </si>
  <si>
    <t>1001-ALAND ISLANDS</t>
  </si>
  <si>
    <t>Tax Deduction Account Number (TAN) of the Deductor</t>
  </si>
  <si>
    <t>Serial Number of Challan</t>
  </si>
  <si>
    <t>Tax Collection Account Number of the Collector</t>
  </si>
  <si>
    <t>33-CHHATTISGARH</t>
  </si>
  <si>
    <t>Interest u/s 234 A</t>
  </si>
  <si>
    <t>Interest u/s 234 B</t>
  </si>
  <si>
    <t>Interest u/s 234 C</t>
  </si>
  <si>
    <t>PART A GENERAL INFORMATION</t>
  </si>
  <si>
    <t>BARA</t>
  </si>
  <si>
    <t>THE BARAMATI SAHAKARI BANK LTD</t>
  </si>
  <si>
    <t>ESMF</t>
  </si>
  <si>
    <t>ESAF SMALL FINANCE BANK LIMITED</t>
  </si>
  <si>
    <t>SURY</t>
  </si>
  <si>
    <t>SURYODAY SMALL FINANCE BANK LIMITED</t>
  </si>
  <si>
    <t>UTKS</t>
  </si>
  <si>
    <t>UTKARSH SMALL FINANCE BANK</t>
  </si>
  <si>
    <t>TTCB</t>
  </si>
  <si>
    <t>TEXTILE TRADERS CO OPERATIVE BANK LTD</t>
  </si>
  <si>
    <t>ALLA0213499</t>
  </si>
  <si>
    <t>ALLA0213500</t>
  </si>
  <si>
    <t>ALLA0213501</t>
  </si>
  <si>
    <t>ALLA0213502</t>
  </si>
  <si>
    <t>ANDB0CG7716</t>
  </si>
  <si>
    <t>ANDB0CG7715</t>
  </si>
  <si>
    <t>ANDB0CG7714</t>
  </si>
  <si>
    <t>ANDB0CG7184</t>
  </si>
  <si>
    <t>ANDB0CG7183</t>
  </si>
  <si>
    <t>ANDB0CG7182</t>
  </si>
  <si>
    <t>ANDB0003122</t>
  </si>
  <si>
    <t>ANDB0003117</t>
  </si>
  <si>
    <t>ANDB0003116</t>
  </si>
  <si>
    <t>ANDB0003115</t>
  </si>
  <si>
    <t>ANDB0003112</t>
  </si>
  <si>
    <t>ANDB0003111</t>
  </si>
  <si>
    <t>ANDB0003110</t>
  </si>
  <si>
    <t>ANDB0003109</t>
  </si>
  <si>
    <t>ANDB0003108</t>
  </si>
  <si>
    <t>ANDB0003107</t>
  </si>
  <si>
    <t>ANDB0003105</t>
  </si>
  <si>
    <t>ANDB0003101</t>
  </si>
  <si>
    <t>ANDB0003098</t>
  </si>
  <si>
    <t>ANDB0003095</t>
  </si>
  <si>
    <t>ANDB0003090</t>
  </si>
  <si>
    <t>ANDB0003089</t>
  </si>
  <si>
    <t>ANDB0003085</t>
  </si>
  <si>
    <t>ANDB0003084</t>
  </si>
  <si>
    <t>ANDB0003083</t>
  </si>
  <si>
    <t>ANDB0003082</t>
  </si>
  <si>
    <t>ANDB0003072</t>
  </si>
  <si>
    <t>ANDB0003035</t>
  </si>
  <si>
    <t>ANDB0003034</t>
  </si>
  <si>
    <t>ANDB0000700</t>
  </si>
  <si>
    <t>UTIB0SVSL01</t>
  </si>
  <si>
    <t>UTIB0SVAUB1</t>
  </si>
  <si>
    <t>UTIB0SURBAN</t>
  </si>
  <si>
    <t>UTIB0STDCCB</t>
  </si>
  <si>
    <t>UTIB0SSSVSB</t>
  </si>
  <si>
    <t>UTIB0SSNSBK</t>
  </si>
  <si>
    <t>UTIB0SSBANK</t>
  </si>
  <si>
    <t>UTIB0SPMUSB</t>
  </si>
  <si>
    <t>UTIB0SP1944</t>
  </si>
  <si>
    <t>UTIB0SMCBLT</t>
  </si>
  <si>
    <t>UTIB0SMCB51</t>
  </si>
  <si>
    <t>UTIB0SLUCBG</t>
  </si>
  <si>
    <t>UTIB0SKCBL1</t>
  </si>
  <si>
    <t>UTIB0SDUCBL</t>
  </si>
  <si>
    <t>UTIB0SDSBNB</t>
  </si>
  <si>
    <t>UTIB0SBPSBN</t>
  </si>
  <si>
    <t>UTIB0SBLDB1</t>
  </si>
  <si>
    <t>UTIB0SBKBNK</t>
  </si>
  <si>
    <t>UTIB0SACOB1</t>
  </si>
  <si>
    <t>UTIB0003506</t>
  </si>
  <si>
    <t>UTIB0003502</t>
  </si>
  <si>
    <t>UTIB0003501</t>
  </si>
  <si>
    <t>UTIB0003500</t>
  </si>
  <si>
    <t>UTIB0003494</t>
  </si>
  <si>
    <t>UTIB0003491</t>
  </si>
  <si>
    <t>UTIB0003490</t>
  </si>
  <si>
    <t>UTIB0003485</t>
  </si>
  <si>
    <t>UTIB0003484</t>
  </si>
  <si>
    <t>UTIB0003480</t>
  </si>
  <si>
    <t>UTIB0003478</t>
  </si>
  <si>
    <t>UTIB0003477</t>
  </si>
  <si>
    <t>UTIB0003476</t>
  </si>
  <si>
    <t>UTIB0003473</t>
  </si>
  <si>
    <t>UTIB0003472</t>
  </si>
  <si>
    <t>UTIB0003470</t>
  </si>
  <si>
    <t>UTIB0003469</t>
  </si>
  <si>
    <t>UTIB0003468</t>
  </si>
  <si>
    <t>UTIB0003465</t>
  </si>
  <si>
    <t>UTIB0003464</t>
  </si>
  <si>
    <t>UTIB0003462</t>
  </si>
  <si>
    <t>UTIB0003459</t>
  </si>
  <si>
    <t>UTIB0003458</t>
  </si>
  <si>
    <t>UTIB0003454</t>
  </si>
  <si>
    <t>UTIB0003453</t>
  </si>
  <si>
    <t>UTIB0003452</t>
  </si>
  <si>
    <t>UTIB0003449</t>
  </si>
  <si>
    <t>UTIB0003447</t>
  </si>
  <si>
    <t>UTIB0003446</t>
  </si>
  <si>
    <t>UTIB0003445</t>
  </si>
  <si>
    <t>UTIB0003444</t>
  </si>
  <si>
    <t>UTIB0003443</t>
  </si>
  <si>
    <t>UTIB0003440</t>
  </si>
  <si>
    <t>UTIB0003437</t>
  </si>
  <si>
    <t>UTIB0003436</t>
  </si>
  <si>
    <t>UTIB0003435</t>
  </si>
  <si>
    <t>UTIB0003433</t>
  </si>
  <si>
    <t>UTIB0003432</t>
  </si>
  <si>
    <t>UTIB0003431</t>
  </si>
  <si>
    <t>UTIB0003430</t>
  </si>
  <si>
    <t>UTIB0003429</t>
  </si>
  <si>
    <t>UTIB0003427</t>
  </si>
  <si>
    <t>UTIB0003419</t>
  </si>
  <si>
    <t>UTIB0003418</t>
  </si>
  <si>
    <t>UTIB0003417</t>
  </si>
  <si>
    <t>UTIB0003416</t>
  </si>
  <si>
    <t>UTIB0003415</t>
  </si>
  <si>
    <t>UTIB0003413</t>
  </si>
  <si>
    <t>UTIB0003398</t>
  </si>
  <si>
    <t>UTIB0003393</t>
  </si>
  <si>
    <t>UTIB0003386</t>
  </si>
  <si>
    <t>UTIB0003358</t>
  </si>
  <si>
    <t>UTIB0003357</t>
  </si>
  <si>
    <t>UTIB0003352</t>
  </si>
  <si>
    <t>UTIB0003347</t>
  </si>
  <si>
    <t>UTIB0003342</t>
  </si>
  <si>
    <t>UTIB0003340</t>
  </si>
  <si>
    <t>UTIB0003334</t>
  </si>
  <si>
    <t>UTIB0003328</t>
  </si>
  <si>
    <t>UTIB0003248</t>
  </si>
  <si>
    <t>BARB0VIPSUR</t>
  </si>
  <si>
    <t>BARB0VASNAG</t>
  </si>
  <si>
    <t>BARB0UDHAGA</t>
  </si>
  <si>
    <t>BARB0TITLAG</t>
  </si>
  <si>
    <t>BARB0TEKKAL</t>
  </si>
  <si>
    <t>BARB0TARAKE</t>
  </si>
  <si>
    <t>BARB0SATTEN</t>
  </si>
  <si>
    <t>BARB0SALAIY</t>
  </si>
  <si>
    <t>BARB0RIPANS</t>
  </si>
  <si>
    <t>BARB0RAMBAZ</t>
  </si>
  <si>
    <t>BARB0PITVIS</t>
  </si>
  <si>
    <t>BARB0PIPJOD</t>
  </si>
  <si>
    <t>BARB0PEDGUN</t>
  </si>
  <si>
    <t>BARB0NRIMAV</t>
  </si>
  <si>
    <t>BARB0NRICHE</t>
  </si>
  <si>
    <t>BARB0NRIBAR</t>
  </si>
  <si>
    <t>BARB0NOVINO</t>
  </si>
  <si>
    <t>BARB0NATILM</t>
  </si>
  <si>
    <t>BARB0NALBAR</t>
  </si>
  <si>
    <t>BARB0MOHGAZ</t>
  </si>
  <si>
    <t>BARB0JAMKHA</t>
  </si>
  <si>
    <t>BARB0JAGGAM</t>
  </si>
  <si>
    <t>BARB0IIMLUC</t>
  </si>
  <si>
    <t>BARB0HARIHA</t>
  </si>
  <si>
    <t>BARB0HANAMK</t>
  </si>
  <si>
    <t>BARB0GRMRTK</t>
  </si>
  <si>
    <t>BARB0GORELA</t>
  </si>
  <si>
    <t>BARB0GHATAL</t>
  </si>
  <si>
    <t>BARB0ELUKRI</t>
  </si>
  <si>
    <t>BARB0DILSUK</t>
  </si>
  <si>
    <t>BARB0CHHITT</t>
  </si>
  <si>
    <t>BARB0CHALLA</t>
  </si>
  <si>
    <t>BARB0BHADRE</t>
  </si>
  <si>
    <t>BARB0BASNIX</t>
  </si>
  <si>
    <t>BARB0BARROA</t>
  </si>
  <si>
    <t>BARB0BADSHA</t>
  </si>
  <si>
    <t>BARB0ATHANI</t>
  </si>
  <si>
    <t>BARB0ADDANK</t>
  </si>
  <si>
    <t>BKID00KSBCL</t>
  </si>
  <si>
    <t>BKID000ZO89</t>
  </si>
  <si>
    <t>BKID000ZO88</t>
  </si>
  <si>
    <t>BKID000ZO85</t>
  </si>
  <si>
    <t>BKID000ZO83</t>
  </si>
  <si>
    <t>BKID000ZO81</t>
  </si>
  <si>
    <t>BKID000ZO80</t>
  </si>
  <si>
    <t>BKID000ZO79</t>
  </si>
  <si>
    <t>BKID000ZO78</t>
  </si>
  <si>
    <t>BKID000ZO77</t>
  </si>
  <si>
    <t>BKID000ZO76</t>
  </si>
  <si>
    <t>BKID000ZO75</t>
  </si>
  <si>
    <t>BKID000ZO74</t>
  </si>
  <si>
    <t>BKID000ZO73</t>
  </si>
  <si>
    <t>BKID000ZO72</t>
  </si>
  <si>
    <t>BKID000ZO71</t>
  </si>
  <si>
    <t>BKID000ZO70</t>
  </si>
  <si>
    <t>BKID000ZO69</t>
  </si>
  <si>
    <t>BKID000ZO68</t>
  </si>
  <si>
    <t>BKID000ZO67</t>
  </si>
  <si>
    <t>BKID000ZO66</t>
  </si>
  <si>
    <t>BKID000ZO65</t>
  </si>
  <si>
    <t>BKID000ZO64</t>
  </si>
  <si>
    <t>BKID000ZO63</t>
  </si>
  <si>
    <t>BKID000ZO62</t>
  </si>
  <si>
    <t>BKID000ZO61</t>
  </si>
  <si>
    <t>BKID000ZO60</t>
  </si>
  <si>
    <t>BKID000ZO59</t>
  </si>
  <si>
    <t>BKID000ZO58</t>
  </si>
  <si>
    <t>BKID000ZO57</t>
  </si>
  <si>
    <t>BKID000ZO56</t>
  </si>
  <si>
    <t>BKID000ZO55</t>
  </si>
  <si>
    <t>BKID000ZO54</t>
  </si>
  <si>
    <t>BKID000ZO53</t>
  </si>
  <si>
    <t>BKID000ZO52</t>
  </si>
  <si>
    <t>BKID000ZO51</t>
  </si>
  <si>
    <t>BKID000ZO50</t>
  </si>
  <si>
    <t>BKID000ZO49</t>
  </si>
  <si>
    <t>BKID000ZO48</t>
  </si>
  <si>
    <t>BKID000ZO47</t>
  </si>
  <si>
    <t>BKID000ZO46</t>
  </si>
  <si>
    <t>BKID000ZO45</t>
  </si>
  <si>
    <t>BKID000ZO44</t>
  </si>
  <si>
    <t>BKID000ZO43</t>
  </si>
  <si>
    <t>BKID000ZO42</t>
  </si>
  <si>
    <t>BKID000ZO41</t>
  </si>
  <si>
    <t>BKID000ZO40</t>
  </si>
  <si>
    <t>BKID000ZO39</t>
  </si>
  <si>
    <t>BKID000ZO38</t>
  </si>
  <si>
    <t>BKID000ZO37</t>
  </si>
  <si>
    <t>BKID000ZO36</t>
  </si>
  <si>
    <t>BKID000ZO35</t>
  </si>
  <si>
    <t>BKID000ZO34</t>
  </si>
  <si>
    <t>BKID000ZO33</t>
  </si>
  <si>
    <t>BKID000ZO32</t>
  </si>
  <si>
    <t>BKID000ZO31</t>
  </si>
  <si>
    <t>BKID000ZA66</t>
  </si>
  <si>
    <t>BKID000ZA65</t>
  </si>
  <si>
    <t>BKID000ZA64</t>
  </si>
  <si>
    <t>BKID000ZA57</t>
  </si>
  <si>
    <t>BKID000ZA56</t>
  </si>
  <si>
    <t>BKID000ZA50</t>
  </si>
  <si>
    <t>BKID000ZA37</t>
  </si>
  <si>
    <t>BKID000ZA34</t>
  </si>
  <si>
    <t>BKID000ZA32</t>
  </si>
  <si>
    <t>BKID000TC81</t>
  </si>
  <si>
    <t>BKID000TC66</t>
  </si>
  <si>
    <t>BKID000TC56</t>
  </si>
  <si>
    <t>BKID000TC41</t>
  </si>
  <si>
    <t>BKID000TC37</t>
  </si>
  <si>
    <t>BKID000TC34</t>
  </si>
  <si>
    <t>BKID000SM81</t>
  </si>
  <si>
    <t>BKID000SM66</t>
  </si>
  <si>
    <t>BKID000SM63</t>
  </si>
  <si>
    <t>BKID000SM60</t>
  </si>
  <si>
    <t>BKID000SM37</t>
  </si>
  <si>
    <t>BKID000RS44</t>
  </si>
  <si>
    <t>BKID000RB81</t>
  </si>
  <si>
    <t>BKID000R144</t>
  </si>
  <si>
    <t>BKID000NBXX</t>
  </si>
  <si>
    <t>BKID000NB70</t>
  </si>
  <si>
    <t>BKID000NB66</t>
  </si>
  <si>
    <t>BKID000NB64</t>
  </si>
  <si>
    <t>BKID000NB61</t>
  </si>
  <si>
    <t>BKID000NB57</t>
  </si>
  <si>
    <t>BKID000NB56</t>
  </si>
  <si>
    <t>BKID000NB37</t>
  </si>
  <si>
    <t>BKID000NB32</t>
  </si>
  <si>
    <t>BKID000L374</t>
  </si>
  <si>
    <t>BKID000L363</t>
  </si>
  <si>
    <t>BKID000L344</t>
  </si>
  <si>
    <t>BKID000L274</t>
  </si>
  <si>
    <t>BKID000L270</t>
  </si>
  <si>
    <t>BKID000L263</t>
  </si>
  <si>
    <t>BKID000L249</t>
  </si>
  <si>
    <t>BKID000L244</t>
  </si>
  <si>
    <t>BKID000L178</t>
  </si>
  <si>
    <t>BKID000L174</t>
  </si>
  <si>
    <t>BKID000L170</t>
  </si>
  <si>
    <t>BKID000L163</t>
  </si>
  <si>
    <t>BKID000L157</t>
  </si>
  <si>
    <t>BKID000L150</t>
  </si>
  <si>
    <t>BKID000L149</t>
  </si>
  <si>
    <t>BKID000L144</t>
  </si>
  <si>
    <t>BKID000L142</t>
  </si>
  <si>
    <t>BKID000L132</t>
  </si>
  <si>
    <t>BKID000L131</t>
  </si>
  <si>
    <t>BKID000L078</t>
  </si>
  <si>
    <t>BKID000L074</t>
  </si>
  <si>
    <t>BKID000L070</t>
  </si>
  <si>
    <t>BKID000L067</t>
  </si>
  <si>
    <t>BKID000L063</t>
  </si>
  <si>
    <t>BKID000L057</t>
  </si>
  <si>
    <t>BKID000L052</t>
  </si>
  <si>
    <t>BKID000L050</t>
  </si>
  <si>
    <t>BKID000L049</t>
  </si>
  <si>
    <t>BKID000L047</t>
  </si>
  <si>
    <t>BKID000L044</t>
  </si>
  <si>
    <t>BKID000L042</t>
  </si>
  <si>
    <t>BKID000L039</t>
  </si>
  <si>
    <t>BKID000L034</t>
  </si>
  <si>
    <t>BKID000L031</t>
  </si>
  <si>
    <t>BKID000DO66</t>
  </si>
  <si>
    <t>BKID000DO64</t>
  </si>
  <si>
    <t>BKID000DO61</t>
  </si>
  <si>
    <t>BKID000DO58</t>
  </si>
  <si>
    <t>BKID000DO56</t>
  </si>
  <si>
    <t>BKID000DO37</t>
  </si>
  <si>
    <t>BKID000DO32</t>
  </si>
  <si>
    <t>BKID000CP46</t>
  </si>
  <si>
    <t>BKID000CP44</t>
  </si>
  <si>
    <t>BKID000CC44</t>
  </si>
  <si>
    <t>BKID000BD80</t>
  </si>
  <si>
    <t>BKID000BD77</t>
  </si>
  <si>
    <t>BKID0009477</t>
  </si>
  <si>
    <t>BKID0009367</t>
  </si>
  <si>
    <t>BKID0008954</t>
  </si>
  <si>
    <t>BKID0008868</t>
  </si>
  <si>
    <t>BKID0008294</t>
  </si>
  <si>
    <t>BKID0007452</t>
  </si>
  <si>
    <t>BKID0007451</t>
  </si>
  <si>
    <t>BKID0006759</t>
  </si>
  <si>
    <t>BKID0006260</t>
  </si>
  <si>
    <t>BKID0006259</t>
  </si>
  <si>
    <t>BKID0006258</t>
  </si>
  <si>
    <t>BKID0006257</t>
  </si>
  <si>
    <t>BKID0006256</t>
  </si>
  <si>
    <t>BKID0006160</t>
  </si>
  <si>
    <t>BKID0005174</t>
  </si>
  <si>
    <t>BKID0005097</t>
  </si>
  <si>
    <t>BKID0005084</t>
  </si>
  <si>
    <t>BKID0004158</t>
  </si>
  <si>
    <t>BKID0003906</t>
  </si>
  <si>
    <t>BKID0003905</t>
  </si>
  <si>
    <t>BKID0000831</t>
  </si>
  <si>
    <t>BKID0000159</t>
  </si>
  <si>
    <t>BACB0000055</t>
  </si>
  <si>
    <t>BACB0000054</t>
  </si>
  <si>
    <t>BACB0000053</t>
  </si>
  <si>
    <t>BACB0000052</t>
  </si>
  <si>
    <t>BACB0000051</t>
  </si>
  <si>
    <t>CNRB0006672</t>
  </si>
  <si>
    <t>CNRB0006671</t>
  </si>
  <si>
    <t>CNRB0006669</t>
  </si>
  <si>
    <t>CNRB0006667</t>
  </si>
  <si>
    <t>CNRB0006665</t>
  </si>
  <si>
    <t>CNRB0006664</t>
  </si>
  <si>
    <t>CNRB0006663</t>
  </si>
  <si>
    <t>CNRB0006661</t>
  </si>
  <si>
    <t>CNRB0006660</t>
  </si>
  <si>
    <t>CNRB0006659</t>
  </si>
  <si>
    <t>CNRB0006658</t>
  </si>
  <si>
    <t>CNRB0006655</t>
  </si>
  <si>
    <t>CNRB0006654</t>
  </si>
  <si>
    <t>CNRB0006653</t>
  </si>
  <si>
    <t>CNRB0006652</t>
  </si>
  <si>
    <t>CNRB0006648</t>
  </si>
  <si>
    <t>CNRB0006647</t>
  </si>
  <si>
    <t>CNRB0006646</t>
  </si>
  <si>
    <t>CNRB0006645</t>
  </si>
  <si>
    <t>CNRB0006643</t>
  </si>
  <si>
    <t>CNRB0006642</t>
  </si>
  <si>
    <t>CNRB0006638</t>
  </si>
  <si>
    <t>CNRB0006637</t>
  </si>
  <si>
    <t>CNRB0006636</t>
  </si>
  <si>
    <t>CNRB0006635</t>
  </si>
  <si>
    <t>CNRB0006633</t>
  </si>
  <si>
    <t>CNRB0006632</t>
  </si>
  <si>
    <t>CNRB0006631</t>
  </si>
  <si>
    <t>CNRB0006629</t>
  </si>
  <si>
    <t>CNRB0006628</t>
  </si>
  <si>
    <t>CNRB0006627</t>
  </si>
  <si>
    <t>CNRB0006626</t>
  </si>
  <si>
    <t>CNRB0006625</t>
  </si>
  <si>
    <t>CNRB0006624</t>
  </si>
  <si>
    <t>CNRB0006623</t>
  </si>
  <si>
    <t>CNRB0006622</t>
  </si>
  <si>
    <t>CNRB0006621</t>
  </si>
  <si>
    <t>CNRB0006620</t>
  </si>
  <si>
    <t>CNRB0006619</t>
  </si>
  <si>
    <t>CNRB0006618</t>
  </si>
  <si>
    <t>CNRB0006617</t>
  </si>
  <si>
    <t>CNRB0006616</t>
  </si>
  <si>
    <t>CNRB0006615</t>
  </si>
  <si>
    <t>CNRB0006614</t>
  </si>
  <si>
    <t>CNRB0006613</t>
  </si>
  <si>
    <t>CNRB0006611</t>
  </si>
  <si>
    <t>CNRB0006608</t>
  </si>
  <si>
    <t>CNRB0006607</t>
  </si>
  <si>
    <t>CNRB0006605</t>
  </si>
  <si>
    <t>CNRB0006603</t>
  </si>
  <si>
    <t>CNRB0006601</t>
  </si>
  <si>
    <t>CNRB0006499</t>
  </si>
  <si>
    <t>CNRB0006498</t>
  </si>
  <si>
    <t>CNRB0006496</t>
  </si>
  <si>
    <t>CNRB0006495</t>
  </si>
  <si>
    <t>CNRB0006494</t>
  </si>
  <si>
    <t>CNRB0006491</t>
  </si>
  <si>
    <t>CNRB0006490</t>
  </si>
  <si>
    <t>CNRB0006489</t>
  </si>
  <si>
    <t>CNRB0006488</t>
  </si>
  <si>
    <t>CNRB0006487</t>
  </si>
  <si>
    <t>CNRB0006486</t>
  </si>
  <si>
    <t>CNRB0006485</t>
  </si>
  <si>
    <t>CNRB0006484</t>
  </si>
  <si>
    <t>CNRB0006483</t>
  </si>
  <si>
    <t>CNRB0006474</t>
  </si>
  <si>
    <t>CNRB0006471</t>
  </si>
  <si>
    <t>CNRB0006470</t>
  </si>
  <si>
    <t>CNRB0006468</t>
  </si>
  <si>
    <t>CNRB0006466</t>
  </si>
  <si>
    <t>CNRB0006465</t>
  </si>
  <si>
    <t>CNRB0006451</t>
  </si>
  <si>
    <t>CNRB0006448</t>
  </si>
  <si>
    <t>CNRB0006416</t>
  </si>
  <si>
    <t>CNRB0006415</t>
  </si>
  <si>
    <t>CNRB0006402</t>
  </si>
  <si>
    <t>CNRB0006394</t>
  </si>
  <si>
    <t>CNRB0006389</t>
  </si>
  <si>
    <t>CNRB0006388</t>
  </si>
  <si>
    <t>CNRB0006387</t>
  </si>
  <si>
    <t>CNRB0006385</t>
  </si>
  <si>
    <t>CNRB0006375</t>
  </si>
  <si>
    <t>CNRB0006357</t>
  </si>
  <si>
    <t>CNRB0006313</t>
  </si>
  <si>
    <t>CNRB0006160</t>
  </si>
  <si>
    <t>CNRB0006031</t>
  </si>
  <si>
    <t>CNRB0005890</t>
  </si>
  <si>
    <t>CNRB0004572</t>
  </si>
  <si>
    <t>CNRB0001197</t>
  </si>
  <si>
    <t>CSBK0001000</t>
  </si>
  <si>
    <t>CSBK0000919</t>
  </si>
  <si>
    <t>CBIN0285126</t>
  </si>
  <si>
    <t>CBIN0285102</t>
  </si>
  <si>
    <t>CIUB0000553</t>
  </si>
  <si>
    <t>CIUB0000552</t>
  </si>
  <si>
    <t>CIUB0000551</t>
  </si>
  <si>
    <t>CIUB0000550</t>
  </si>
  <si>
    <t>CIUB0000549</t>
  </si>
  <si>
    <t>CIUB0000548</t>
  </si>
  <si>
    <t>CIUB0000547</t>
  </si>
  <si>
    <t>CIUB0000546</t>
  </si>
  <si>
    <t>CIUB0000545</t>
  </si>
  <si>
    <t>CIUB0000544</t>
  </si>
  <si>
    <t>CIUB0000543</t>
  </si>
  <si>
    <t>CORP0009510</t>
  </si>
  <si>
    <t>CORP0003531</t>
  </si>
  <si>
    <t>CORP0003530</t>
  </si>
  <si>
    <t>CORP0003529</t>
  </si>
  <si>
    <t>CORP0003528</t>
  </si>
  <si>
    <t>CORP0003527</t>
  </si>
  <si>
    <t>CORP0003526</t>
  </si>
  <si>
    <t>CORP0003525</t>
  </si>
  <si>
    <t>CORP0003524</t>
  </si>
  <si>
    <t>CORP0003523</t>
  </si>
  <si>
    <t>CORP0003522</t>
  </si>
  <si>
    <t>CORP0003521</t>
  </si>
  <si>
    <t>CORP0003520</t>
  </si>
  <si>
    <t>CORP0003519</t>
  </si>
  <si>
    <t>CORP0003518</t>
  </si>
  <si>
    <t>CORP0003517</t>
  </si>
  <si>
    <t>CORP0003516</t>
  </si>
  <si>
    <t>BKDN0921975</t>
  </si>
  <si>
    <t>BKDN0911965</t>
  </si>
  <si>
    <t>BKDN0911964</t>
  </si>
  <si>
    <t>BKDN0831957</t>
  </si>
  <si>
    <t>BKDN0831956</t>
  </si>
  <si>
    <t>BKDN0821970</t>
  </si>
  <si>
    <t>BKDN0811959</t>
  </si>
  <si>
    <t>BKDN0761960</t>
  </si>
  <si>
    <t>BKDN0751968</t>
  </si>
  <si>
    <t>BKDN0751967</t>
  </si>
  <si>
    <t>BKDN0751966</t>
  </si>
  <si>
    <t>BKDN0731962</t>
  </si>
  <si>
    <t>BKDN0721955</t>
  </si>
  <si>
    <t>BKDN0711969</t>
  </si>
  <si>
    <t>BKDN0531961</t>
  </si>
  <si>
    <t>BKDN0471974</t>
  </si>
  <si>
    <t>BKDN0471973</t>
  </si>
  <si>
    <t>BKDN0331976</t>
  </si>
  <si>
    <t>BKDN0311972</t>
  </si>
  <si>
    <t>BKDN0231958</t>
  </si>
  <si>
    <t>BKDN0141963</t>
  </si>
  <si>
    <t>BKDN0131971</t>
  </si>
  <si>
    <t>DCBL0000294</t>
  </si>
  <si>
    <t>DCBL0000293</t>
  </si>
  <si>
    <t>DCBL0000289</t>
  </si>
  <si>
    <t>DCBL0000288</t>
  </si>
  <si>
    <t>DCBL0000287</t>
  </si>
  <si>
    <t>DCBL0000286</t>
  </si>
  <si>
    <t>DCBL0000285</t>
  </si>
  <si>
    <t>DCBL0000284</t>
  </si>
  <si>
    <t>DCBL0000283</t>
  </si>
  <si>
    <t>DCBL0000282</t>
  </si>
  <si>
    <t>DCBL0000281</t>
  </si>
  <si>
    <t>DCBL0000279</t>
  </si>
  <si>
    <t>DCBL0000278</t>
  </si>
  <si>
    <t>DCBL0000274</t>
  </si>
  <si>
    <t>DCBL0000268</t>
  </si>
  <si>
    <t>DCBL0000267</t>
  </si>
  <si>
    <t>DNSB0000039</t>
  </si>
  <si>
    <t>HDFC0CWUCB6</t>
  </si>
  <si>
    <t>HDFC0CWUCB5</t>
  </si>
  <si>
    <t>HDFC0CWUCB4</t>
  </si>
  <si>
    <t>HDFC0CWUCB3</t>
  </si>
  <si>
    <t>HDFC0CWUCB2</t>
  </si>
  <si>
    <t>HDFC0CWUCB1</t>
  </si>
  <si>
    <t>HDFC0CNUCB1</t>
  </si>
  <si>
    <t>HDFC0CJPCB1</t>
  </si>
  <si>
    <t>HDFC0CADRSH</t>
  </si>
  <si>
    <t>HDFC0009817</t>
  </si>
  <si>
    <t>HDFC0009263</t>
  </si>
  <si>
    <t>HDFC0009262</t>
  </si>
  <si>
    <t>HDFC0009261</t>
  </si>
  <si>
    <t>HDFC0009260</t>
  </si>
  <si>
    <t>HDFC0009259</t>
  </si>
  <si>
    <t>HDFC0009258</t>
  </si>
  <si>
    <t>HDFC0009257</t>
  </si>
  <si>
    <t>HDFC0009256</t>
  </si>
  <si>
    <t>HDFC0009255</t>
  </si>
  <si>
    <t>HDFC0009254</t>
  </si>
  <si>
    <t>HDFC0009253</t>
  </si>
  <si>
    <t>HDFC0009252</t>
  </si>
  <si>
    <t>HDFC0009251</t>
  </si>
  <si>
    <t>HDFC0009250</t>
  </si>
  <si>
    <t>HDFC0009249</t>
  </si>
  <si>
    <t>HDFC0009248</t>
  </si>
  <si>
    <t>HDFC0009247</t>
  </si>
  <si>
    <t>HDFC0009246</t>
  </si>
  <si>
    <t>HDFC0009245</t>
  </si>
  <si>
    <t>HDFC0009244</t>
  </si>
  <si>
    <t>HDFC0009243</t>
  </si>
  <si>
    <t>HDFC0009242</t>
  </si>
  <si>
    <t>HDFC0009241</t>
  </si>
  <si>
    <t>HDFC0009240</t>
  </si>
  <si>
    <t>HDFC0009239</t>
  </si>
  <si>
    <t>HDFC0009238</t>
  </si>
  <si>
    <t>HDFC0009237</t>
  </si>
  <si>
    <t>HDFC0009236</t>
  </si>
  <si>
    <t>HDFC0009235</t>
  </si>
  <si>
    <t>HDFC0009234</t>
  </si>
  <si>
    <t>HDFC0009233</t>
  </si>
  <si>
    <t>HDFC0009232</t>
  </si>
  <si>
    <t>HDFC0009230</t>
  </si>
  <si>
    <t>HDFC0009229</t>
  </si>
  <si>
    <t>HDFC0009228</t>
  </si>
  <si>
    <t>HDFC0009227</t>
  </si>
  <si>
    <t>HDFC0009226</t>
  </si>
  <si>
    <t>HDFC0009225</t>
  </si>
  <si>
    <t>HDFC0009224</t>
  </si>
  <si>
    <t>HDFC0009223</t>
  </si>
  <si>
    <t>HDFC0009222</t>
  </si>
  <si>
    <t>HDFC0009221</t>
  </si>
  <si>
    <t>HDFC0009220</t>
  </si>
  <si>
    <t>HDFC0009219</t>
  </si>
  <si>
    <t>HDFC0009218</t>
  </si>
  <si>
    <t>HDFC0009217</t>
  </si>
  <si>
    <t>HDFC0009215</t>
  </si>
  <si>
    <t>HDFC0009214</t>
  </si>
  <si>
    <t>HDFC0009213</t>
  </si>
  <si>
    <t>HDFC0009212</t>
  </si>
  <si>
    <t>HDFC0009210</t>
  </si>
  <si>
    <t>HDFC0009209</t>
  </si>
  <si>
    <t>HDFC0009208</t>
  </si>
  <si>
    <t>HDFC0009207</t>
  </si>
  <si>
    <t>HDFC0009206</t>
  </si>
  <si>
    <t>HDFC0009205</t>
  </si>
  <si>
    <t>HDFC0009204</t>
  </si>
  <si>
    <t>HDFC0009202</t>
  </si>
  <si>
    <t>HDFC0009201</t>
  </si>
  <si>
    <t>HDFC0009199</t>
  </si>
  <si>
    <t>HDFC0009198</t>
  </si>
  <si>
    <t>HDFC0009197</t>
  </si>
  <si>
    <t>HDFC0009196</t>
  </si>
  <si>
    <t>HDFC0009195</t>
  </si>
  <si>
    <t>HDFC0009194</t>
  </si>
  <si>
    <t>HDFC0009193</t>
  </si>
  <si>
    <t>HDFC0009191</t>
  </si>
  <si>
    <t>HDFC0009190</t>
  </si>
  <si>
    <t>HDFC0009188</t>
  </si>
  <si>
    <t>HDFC0009187</t>
  </si>
  <si>
    <t>HDFC0009185</t>
  </si>
  <si>
    <t>HDFC0009184</t>
  </si>
  <si>
    <t>HDFC0009183</t>
  </si>
  <si>
    <t>HDFC0009182</t>
  </si>
  <si>
    <t>HDFC0009181</t>
  </si>
  <si>
    <t>HDFC0009180</t>
  </si>
  <si>
    <t>HDFC0009179</t>
  </si>
  <si>
    <t>HDFC0009174</t>
  </si>
  <si>
    <t>HDFC0009173</t>
  </si>
  <si>
    <t>HDFC0009171</t>
  </si>
  <si>
    <t>HDFC0009170</t>
  </si>
  <si>
    <t>HDFC0009169</t>
  </si>
  <si>
    <t>HDFC0009164</t>
  </si>
  <si>
    <t>HDFC0009163</t>
  </si>
  <si>
    <t>HDFC0009161</t>
  </si>
  <si>
    <t>HDFC0009158</t>
  </si>
  <si>
    <t>HDFC0009153</t>
  </si>
  <si>
    <t>HDFC0009152</t>
  </si>
  <si>
    <t>HDFC0009148</t>
  </si>
  <si>
    <t>HDFC0009146</t>
  </si>
  <si>
    <t>HDFC0009143</t>
  </si>
  <si>
    <t>HDFC0009142</t>
  </si>
  <si>
    <t>HDFC0009139</t>
  </si>
  <si>
    <t>HDFC0009131</t>
  </si>
  <si>
    <t>HDFC0009129</t>
  </si>
  <si>
    <t>HDFC0009030</t>
  </si>
  <si>
    <t>HDFC0009024</t>
  </si>
  <si>
    <t>HDFC0004870</t>
  </si>
  <si>
    <t>HDFC0004665</t>
  </si>
  <si>
    <t>HDFC0004384</t>
  </si>
  <si>
    <t>HDFC0004355</t>
  </si>
  <si>
    <t>ICIC00TUCBS</t>
  </si>
  <si>
    <t>ICIC00TMUBG</t>
  </si>
  <si>
    <t>ICIC00SVCBL</t>
  </si>
  <si>
    <t>ICIC0004328</t>
  </si>
  <si>
    <t>ICIC0004323</t>
  </si>
  <si>
    <t>ICIC0004322</t>
  </si>
  <si>
    <t>ICIC0004317</t>
  </si>
  <si>
    <t>ICIC0004296</t>
  </si>
  <si>
    <t>ICIC0004293</t>
  </si>
  <si>
    <t>ICIC0004285</t>
  </si>
  <si>
    <t>ICIC0004283</t>
  </si>
  <si>
    <t>ICIC0004279</t>
  </si>
  <si>
    <t>ICIC0004278</t>
  </si>
  <si>
    <t>ICIC0004277</t>
  </si>
  <si>
    <t>ICIC0004263</t>
  </si>
  <si>
    <t>ICIC0004262</t>
  </si>
  <si>
    <t>ICIC0004260</t>
  </si>
  <si>
    <t>ICIC0004250</t>
  </si>
  <si>
    <t>ICIC0004246</t>
  </si>
  <si>
    <t>ICIC0004245</t>
  </si>
  <si>
    <t>ICIC0004244</t>
  </si>
  <si>
    <t>ICIC0004243</t>
  </si>
  <si>
    <t>ICIC0004241</t>
  </si>
  <si>
    <t>ICIC0004240</t>
  </si>
  <si>
    <t>ICIC0004238</t>
  </si>
  <si>
    <t>ICIC0004235</t>
  </si>
  <si>
    <t>ICIC0004234</t>
  </si>
  <si>
    <t>ICIC0004228</t>
  </si>
  <si>
    <t>ICIC0004221</t>
  </si>
  <si>
    <t>ICIC0004214</t>
  </si>
  <si>
    <t>ICIC0004212</t>
  </si>
  <si>
    <t>ICIC0004199</t>
  </si>
  <si>
    <t>ICIC0004191</t>
  </si>
  <si>
    <t>ICIC0004189</t>
  </si>
  <si>
    <t>ICIC0004184</t>
  </si>
  <si>
    <t>ICIC0004183</t>
  </si>
  <si>
    <t>ICIC0004178</t>
  </si>
  <si>
    <t>ICIC0004174</t>
  </si>
  <si>
    <t>ICIC0004171</t>
  </si>
  <si>
    <t>ICIC0004168</t>
  </si>
  <si>
    <t>ICIC0004167</t>
  </si>
  <si>
    <t>ICIC0004166</t>
  </si>
  <si>
    <t>ICIC0004165</t>
  </si>
  <si>
    <t>ICIC0004163</t>
  </si>
  <si>
    <t>ICIC0004153</t>
  </si>
  <si>
    <t>ICIC0004146</t>
  </si>
  <si>
    <t>ICIC0004145</t>
  </si>
  <si>
    <t>ICIC0004139</t>
  </si>
  <si>
    <t>ICIC0004137</t>
  </si>
  <si>
    <t>ICIC0004131</t>
  </si>
  <si>
    <t>ICIC0004128</t>
  </si>
  <si>
    <t>ICIC0004123</t>
  </si>
  <si>
    <t>ICIC0004122</t>
  </si>
  <si>
    <t>ICIC0004121</t>
  </si>
  <si>
    <t>ICIC0004120</t>
  </si>
  <si>
    <t>ICIC0004118</t>
  </si>
  <si>
    <t>ICIC0004115</t>
  </si>
  <si>
    <t>ICIC0004114</t>
  </si>
  <si>
    <t>ICIC0004111</t>
  </si>
  <si>
    <t>ICIC0004110</t>
  </si>
  <si>
    <t>ICIC0004109</t>
  </si>
  <si>
    <t>ICIC0004108</t>
  </si>
  <si>
    <t>ICIC0004107</t>
  </si>
  <si>
    <t>ICIC0004106</t>
  </si>
  <si>
    <t>ICIC0004105</t>
  </si>
  <si>
    <t>ICIC0004104</t>
  </si>
  <si>
    <t>ICIC0004100</t>
  </si>
  <si>
    <t>ICIC0004099</t>
  </si>
  <si>
    <t>ICIC0004097</t>
  </si>
  <si>
    <t>ICIC0004096</t>
  </si>
  <si>
    <t>ICIC0004095</t>
  </si>
  <si>
    <t>ICIC0004094</t>
  </si>
  <si>
    <t>ICIC0004093</t>
  </si>
  <si>
    <t>ICIC0004087</t>
  </si>
  <si>
    <t>ICIC0004086</t>
  </si>
  <si>
    <t>ICIC0004081</t>
  </si>
  <si>
    <t>ICIC0004078</t>
  </si>
  <si>
    <t>ICIC0004077</t>
  </si>
  <si>
    <t>ICIC0004071</t>
  </si>
  <si>
    <t>ICIC0004068</t>
  </si>
  <si>
    <t>ICIC0004062</t>
  </si>
  <si>
    <t>ICIC0004060</t>
  </si>
  <si>
    <t>ICIC0004054</t>
  </si>
  <si>
    <t>ICIC0004051</t>
  </si>
  <si>
    <t>ICIC0004050</t>
  </si>
  <si>
    <t>ICIC0004047</t>
  </si>
  <si>
    <t>ICIC0004042</t>
  </si>
  <si>
    <t>ICIC0004040</t>
  </si>
  <si>
    <t>ICIC0004039</t>
  </si>
  <si>
    <t>ICIC0004036</t>
  </si>
  <si>
    <t>ICIC0004031</t>
  </si>
  <si>
    <t>ICIC0004029</t>
  </si>
  <si>
    <t>ICIC0004024</t>
  </si>
  <si>
    <t>ICIC0004020</t>
  </si>
  <si>
    <t>ICIC0004019</t>
  </si>
  <si>
    <t>ICIC0004017</t>
  </si>
  <si>
    <t>ICIC0004016</t>
  </si>
  <si>
    <t>ICIC0004014</t>
  </si>
  <si>
    <t>ICIC0004006</t>
  </si>
  <si>
    <t>ICIC0004005</t>
  </si>
  <si>
    <t>ICIC0004004</t>
  </si>
  <si>
    <t>ICIC0004003</t>
  </si>
  <si>
    <t>ICIC0003999</t>
  </si>
  <si>
    <t>ICIC0003996</t>
  </si>
  <si>
    <t>ICIC0003987</t>
  </si>
  <si>
    <t>ICIC0003982</t>
  </si>
  <si>
    <t>ICIC0003980</t>
  </si>
  <si>
    <t>ICIC0003972</t>
  </si>
  <si>
    <t>ICIC0003968</t>
  </si>
  <si>
    <t>ICIC0003959</t>
  </si>
  <si>
    <t>ICIC0003956</t>
  </si>
  <si>
    <t>ICIC0003943</t>
  </si>
  <si>
    <t>ICIC0003936</t>
  </si>
  <si>
    <t>ICIC0003933</t>
  </si>
  <si>
    <t>IBKL0574RDC</t>
  </si>
  <si>
    <t>IBKL0510N81</t>
  </si>
  <si>
    <t>IBKL0510N80</t>
  </si>
  <si>
    <t>IBKL0510N79</t>
  </si>
  <si>
    <t>IBKL0510N78</t>
  </si>
  <si>
    <t>IBKL0510N77</t>
  </si>
  <si>
    <t>IBKL0364SSB</t>
  </si>
  <si>
    <t>IBKL0341PUB</t>
  </si>
  <si>
    <t>IBKL01797KB</t>
  </si>
  <si>
    <t>IBKL01720GU</t>
  </si>
  <si>
    <t>IBKL01708SB</t>
  </si>
  <si>
    <t>IBKL01071VP</t>
  </si>
  <si>
    <t>IBKL0087021</t>
  </si>
  <si>
    <t>IBKL0087020</t>
  </si>
  <si>
    <t>IBKL0087019</t>
  </si>
  <si>
    <t>IBKL0087018</t>
  </si>
  <si>
    <t>IBKL0009008</t>
  </si>
  <si>
    <t>IBKL0002165</t>
  </si>
  <si>
    <t>IBKL0002164</t>
  </si>
  <si>
    <t>IBKL0002158</t>
  </si>
  <si>
    <t>IBKL0002152</t>
  </si>
  <si>
    <t>IBKL0002150</t>
  </si>
  <si>
    <t>IBKL0002147</t>
  </si>
  <si>
    <t>IBKL0002146</t>
  </si>
  <si>
    <t>IBKL0002145</t>
  </si>
  <si>
    <t>IBKL0002144</t>
  </si>
  <si>
    <t>IBKL0002138</t>
  </si>
  <si>
    <t>IBKL0002137</t>
  </si>
  <si>
    <t>IBKL0002136</t>
  </si>
  <si>
    <t>IBKL0002134</t>
  </si>
  <si>
    <t>IBKL0002133</t>
  </si>
  <si>
    <t>IBKL0002126</t>
  </si>
  <si>
    <t>IBKL0002117</t>
  </si>
  <si>
    <t>IBKL0002116</t>
  </si>
  <si>
    <t>IDIB000V141</t>
  </si>
  <si>
    <t>IDIB000U041</t>
  </si>
  <si>
    <t>IDIB000U040</t>
  </si>
  <si>
    <t>IDIB000T195</t>
  </si>
  <si>
    <t>IDIB000T194</t>
  </si>
  <si>
    <t>IDIB000S283</t>
  </si>
  <si>
    <t>IDIB000R110</t>
  </si>
  <si>
    <t>IDIB000R109</t>
  </si>
  <si>
    <t>IDIB000R106</t>
  </si>
  <si>
    <t>IDIB000P253</t>
  </si>
  <si>
    <t>IDIB000P250</t>
  </si>
  <si>
    <t>IDIB000P247</t>
  </si>
  <si>
    <t>IDIB000N162</t>
  </si>
  <si>
    <t>IDIB000M319</t>
  </si>
  <si>
    <t>IDIB000M318</t>
  </si>
  <si>
    <t>IDIB000K305</t>
  </si>
  <si>
    <t>IDIB000K304</t>
  </si>
  <si>
    <t>IDIB000K303</t>
  </si>
  <si>
    <t>IDIB000K302</t>
  </si>
  <si>
    <t>IDIB000K301</t>
  </si>
  <si>
    <t>IDIB000K297</t>
  </si>
  <si>
    <t>IDIB000K296</t>
  </si>
  <si>
    <t>IDIB000K295</t>
  </si>
  <si>
    <t>IDIB000J058</t>
  </si>
  <si>
    <t>IDIB000I073</t>
  </si>
  <si>
    <t>IDIB000I072</t>
  </si>
  <si>
    <t>IDIB000I068</t>
  </si>
  <si>
    <t>IDIB000I067</t>
  </si>
  <si>
    <t>IDIB000I066</t>
  </si>
  <si>
    <t>IDIB000I062</t>
  </si>
  <si>
    <t>IDIB000I061</t>
  </si>
  <si>
    <t>IDIB000I059</t>
  </si>
  <si>
    <t>IDIB000I058</t>
  </si>
  <si>
    <t>IDIB000I053</t>
  </si>
  <si>
    <t>IDIB000I052</t>
  </si>
  <si>
    <t>IDIB000I050</t>
  </si>
  <si>
    <t>IDIB000I045</t>
  </si>
  <si>
    <t>IDIB000I033</t>
  </si>
  <si>
    <t>IDIB000H058</t>
  </si>
  <si>
    <t>IDIB000D091</t>
  </si>
  <si>
    <t>IDIB000D090</t>
  </si>
  <si>
    <t>IDIB000B186</t>
  </si>
  <si>
    <t>IDIB000B185</t>
  </si>
  <si>
    <t>IDIB000A201</t>
  </si>
  <si>
    <t>IDIB000A200</t>
  </si>
  <si>
    <t>IDIB000A195</t>
  </si>
  <si>
    <t>IDIB000A194</t>
  </si>
  <si>
    <t>IDIB000A193</t>
  </si>
  <si>
    <t>INDB0001333</t>
  </si>
  <si>
    <t>INDB0001099</t>
  </si>
  <si>
    <t>INDB0001091</t>
  </si>
  <si>
    <t>INDB0001089</t>
  </si>
  <si>
    <t>INDB0001087</t>
  </si>
  <si>
    <t>INDB0001086</t>
  </si>
  <si>
    <t>INDB0001083</t>
  </si>
  <si>
    <t>INDB0001082</t>
  </si>
  <si>
    <t>INDB0001081</t>
  </si>
  <si>
    <t>INDB0001080</t>
  </si>
  <si>
    <t>INDB0001079</t>
  </si>
  <si>
    <t>INDB0001078</t>
  </si>
  <si>
    <t>INDB0001077</t>
  </si>
  <si>
    <t>INDB0001076</t>
  </si>
  <si>
    <t>INDB0001073</t>
  </si>
  <si>
    <t>INDB0001072</t>
  </si>
  <si>
    <t>INDB0001071</t>
  </si>
  <si>
    <t>INDB0001070</t>
  </si>
  <si>
    <t>INDB0001069</t>
  </si>
  <si>
    <t>INDB0001068</t>
  </si>
  <si>
    <t>INDB0001066</t>
  </si>
  <si>
    <t>INDB0001065</t>
  </si>
  <si>
    <t>INDB0001063</t>
  </si>
  <si>
    <t>INDB0001062</t>
  </si>
  <si>
    <t>INDB0001061</t>
  </si>
  <si>
    <t>INDB0001060</t>
  </si>
  <si>
    <t>INDB0001059</t>
  </si>
  <si>
    <t>INDB0001058</t>
  </si>
  <si>
    <t>INDB0001057</t>
  </si>
  <si>
    <t>INDB0001056</t>
  </si>
  <si>
    <t>INDB0001055</t>
  </si>
  <si>
    <t>INDB0001054</t>
  </si>
  <si>
    <t>INDB0001051</t>
  </si>
  <si>
    <t>INDB0001049</t>
  </si>
  <si>
    <t>INDB0001047</t>
  </si>
  <si>
    <t>INDB0001046</t>
  </si>
  <si>
    <t>INDB0001045</t>
  </si>
  <si>
    <t>INDB0001044</t>
  </si>
  <si>
    <t>INDB0001043</t>
  </si>
  <si>
    <t>INDB0001038</t>
  </si>
  <si>
    <t>INDB0001037</t>
  </si>
  <si>
    <t>INDB0001036</t>
  </si>
  <si>
    <t>INDB0001030</t>
  </si>
  <si>
    <t>INDB0001028</t>
  </si>
  <si>
    <t>INDB0001027</t>
  </si>
  <si>
    <t>INDB0001026</t>
  </si>
  <si>
    <t>INDB0001024</t>
  </si>
  <si>
    <t>INDB0001016</t>
  </si>
  <si>
    <t>INDB0000995</t>
  </si>
  <si>
    <t>INDB0000987</t>
  </si>
  <si>
    <t>INDB0000986</t>
  </si>
  <si>
    <t>INDB0000897</t>
  </si>
  <si>
    <t>KARB0000963</t>
  </si>
  <si>
    <t>KARB0000962</t>
  </si>
  <si>
    <t>KARB0000960</t>
  </si>
  <si>
    <t>KARB0000959</t>
  </si>
  <si>
    <t>KARB0000817</t>
  </si>
  <si>
    <t>KARB0000788</t>
  </si>
  <si>
    <t>KARB0000644</t>
  </si>
  <si>
    <t>KARB0000642</t>
  </si>
  <si>
    <t>KARB0000640</t>
  </si>
  <si>
    <t>KARB0000639</t>
  </si>
  <si>
    <t>KARB0000638</t>
  </si>
  <si>
    <t>KARB0000636</t>
  </si>
  <si>
    <t>KARB0000635</t>
  </si>
  <si>
    <t>KARB0000382</t>
  </si>
  <si>
    <t>KARB0000381</t>
  </si>
  <si>
    <t>KARB0000378</t>
  </si>
  <si>
    <t>KARB0000356</t>
  </si>
  <si>
    <t>KARB0000291</t>
  </si>
  <si>
    <t>KARB0000283</t>
  </si>
  <si>
    <t>KARB0000281</t>
  </si>
  <si>
    <t>KARB0000216</t>
  </si>
  <si>
    <t>KARB0000180</t>
  </si>
  <si>
    <t>KVBL0001838</t>
  </si>
  <si>
    <t>KVBL0001837</t>
  </si>
  <si>
    <t>KVBL0001836</t>
  </si>
  <si>
    <t>KKBK0TSNB01</t>
  </si>
  <si>
    <t>KKBK0ALPYCC</t>
  </si>
  <si>
    <t>KKBK0008782</t>
  </si>
  <si>
    <t>KKBK0008259</t>
  </si>
  <si>
    <t>KKBK0008229</t>
  </si>
  <si>
    <t>KKBK0008226</t>
  </si>
  <si>
    <t>KKBK0007811</t>
  </si>
  <si>
    <t>KKBK0006590</t>
  </si>
  <si>
    <t>KKBK0005659</t>
  </si>
  <si>
    <t>KKBK0005133</t>
  </si>
  <si>
    <t>KKBK0004102</t>
  </si>
  <si>
    <t>MSCI0082040</t>
  </si>
  <si>
    <t>MSCI0082039</t>
  </si>
  <si>
    <t>ORBC0102250</t>
  </si>
  <si>
    <t>ORBC0102249</t>
  </si>
  <si>
    <t>ORBC0102248</t>
  </si>
  <si>
    <t>ORBC0102247</t>
  </si>
  <si>
    <t>ORBC0102246</t>
  </si>
  <si>
    <t>ORBC0102245</t>
  </si>
  <si>
    <t>ORBC0102244</t>
  </si>
  <si>
    <t>ORBC0102243</t>
  </si>
  <si>
    <t>ORBC0102242</t>
  </si>
  <si>
    <t>ORBC0102241</t>
  </si>
  <si>
    <t>ORBC0102240</t>
  </si>
  <si>
    <t>ORBC0102239</t>
  </si>
  <si>
    <t>ORBC0102238</t>
  </si>
  <si>
    <t>ORBC0102237</t>
  </si>
  <si>
    <t>ORBC0102236</t>
  </si>
  <si>
    <t>PJSB0000204</t>
  </si>
  <si>
    <t>PJSB0000078</t>
  </si>
  <si>
    <t>PJSB0000077</t>
  </si>
  <si>
    <t>PJSB0000076</t>
  </si>
  <si>
    <t>PJSB0000075</t>
  </si>
  <si>
    <t>PJSB0000074</t>
  </si>
  <si>
    <t>PJSB0000073</t>
  </si>
  <si>
    <t>PJSB0000072</t>
  </si>
  <si>
    <t>PJSB0000071</t>
  </si>
  <si>
    <t>PJSB0000070</t>
  </si>
  <si>
    <t>PMCB0000075</t>
  </si>
  <si>
    <t>PMCB0000074</t>
  </si>
  <si>
    <t>PMCB0000073</t>
  </si>
  <si>
    <t>PMCB0000072</t>
  </si>
  <si>
    <t>PSIB0021542</t>
  </si>
  <si>
    <t>PSIB0021538</t>
  </si>
  <si>
    <t>PSIB0021532</t>
  </si>
  <si>
    <t>PSIB0021504</t>
  </si>
  <si>
    <t>PUNB0959000</t>
  </si>
  <si>
    <t>PUNB0958700</t>
  </si>
  <si>
    <t>PUNB0957500</t>
  </si>
  <si>
    <t>PUNB0957100</t>
  </si>
  <si>
    <t>PUNB0956900</t>
  </si>
  <si>
    <t>PUNB0954200</t>
  </si>
  <si>
    <t>PUNB0953700</t>
  </si>
  <si>
    <t>PUNB0952500</t>
  </si>
  <si>
    <t>PUNB0952200</t>
  </si>
  <si>
    <t>PUNB0952100</t>
  </si>
  <si>
    <t>PUNB0951100</t>
  </si>
  <si>
    <t>PUNB0948300</t>
  </si>
  <si>
    <t>PUNB0948200</t>
  </si>
  <si>
    <t>PUNB0948100</t>
  </si>
  <si>
    <t>PUNB0947900</t>
  </si>
  <si>
    <t>PUNB0947800</t>
  </si>
  <si>
    <t>PUNB0947700</t>
  </si>
  <si>
    <t>PUNB0947600</t>
  </si>
  <si>
    <t>PUNB0947500</t>
  </si>
  <si>
    <t>PUNB0943600</t>
  </si>
  <si>
    <t>PUNB0939000</t>
  </si>
  <si>
    <t>PUNB0938800</t>
  </si>
  <si>
    <t>PUNB0938600</t>
  </si>
  <si>
    <t>PUNB0938500</t>
  </si>
  <si>
    <t>PUNB0936300</t>
  </si>
  <si>
    <t>PUNB0935200</t>
  </si>
  <si>
    <t>PUNB0932000</t>
  </si>
  <si>
    <t>PUNB0931900</t>
  </si>
  <si>
    <t>PUNB0931400</t>
  </si>
  <si>
    <t>PUNB0931100</t>
  </si>
  <si>
    <t>PUNB0931000</t>
  </si>
  <si>
    <t>PUNB0930800</t>
  </si>
  <si>
    <t>PUNB0930400</t>
  </si>
  <si>
    <t>PUNB0930300</t>
  </si>
  <si>
    <t>PUNB0929900</t>
  </si>
  <si>
    <t>PUNB0928000</t>
  </si>
  <si>
    <t>PUNB0927900</t>
  </si>
  <si>
    <t>PUNB0924200</t>
  </si>
  <si>
    <t>PUNB0924100</t>
  </si>
  <si>
    <t>PUNB0919600</t>
  </si>
  <si>
    <t>PUNB0919500</t>
  </si>
  <si>
    <t>PUNB0917700</t>
  </si>
  <si>
    <t>PUNB0912400</t>
  </si>
  <si>
    <t>PUNB0883400</t>
  </si>
  <si>
    <t>PUNB0876400</t>
  </si>
  <si>
    <t>PUNB0595000</t>
  </si>
  <si>
    <t>SIBL0000969</t>
  </si>
  <si>
    <t>SIBL0000968</t>
  </si>
  <si>
    <t>SIBL0000960</t>
  </si>
  <si>
    <t>SIBL0000949</t>
  </si>
  <si>
    <t>SIBL0000941</t>
  </si>
  <si>
    <t>SBIN0071275</t>
  </si>
  <si>
    <t>SBIN0071274</t>
  </si>
  <si>
    <t>SBIN0071273</t>
  </si>
  <si>
    <t>SBIN0071272</t>
  </si>
  <si>
    <t>SBIN0071271</t>
  </si>
  <si>
    <t>SBIN0071270</t>
  </si>
  <si>
    <t>SBIN0071269</t>
  </si>
  <si>
    <t>SBIN0071268</t>
  </si>
  <si>
    <t>SBIN0071267</t>
  </si>
  <si>
    <t>SBIN0071266</t>
  </si>
  <si>
    <t>SBIN0071265</t>
  </si>
  <si>
    <t>SBIN0071264</t>
  </si>
  <si>
    <t>SBIN0071263</t>
  </si>
  <si>
    <t>SBIN0071262</t>
  </si>
  <si>
    <t>SBIN0071261</t>
  </si>
  <si>
    <t>SBIN0071260</t>
  </si>
  <si>
    <t>SBIN0071259</t>
  </si>
  <si>
    <t>SBIN0071258</t>
  </si>
  <si>
    <t>SBIN0071256</t>
  </si>
  <si>
    <t>SBIN0071255</t>
  </si>
  <si>
    <t>SBIN0071254</t>
  </si>
  <si>
    <t>SBIN0071253</t>
  </si>
  <si>
    <t>SBIN0071252</t>
  </si>
  <si>
    <t>SBIN0071251</t>
  </si>
  <si>
    <t>SBIN0071250</t>
  </si>
  <si>
    <t>SBIN0071249</t>
  </si>
  <si>
    <t>SBIN0071248</t>
  </si>
  <si>
    <t>SBIN0071247</t>
  </si>
  <si>
    <t>SBIN0071246</t>
  </si>
  <si>
    <t>SBIN0071245</t>
  </si>
  <si>
    <t>SBIN0071244</t>
  </si>
  <si>
    <t>SBIN0071243</t>
  </si>
  <si>
    <t>SBIN0071242</t>
  </si>
  <si>
    <t>SBIN0071241</t>
  </si>
  <si>
    <t>SBIN0071240</t>
  </si>
  <si>
    <t>SBIN0071239</t>
  </si>
  <si>
    <t>SBIN0071238</t>
  </si>
  <si>
    <t>SBIN0071237</t>
  </si>
  <si>
    <t>SBIN0071236</t>
  </si>
  <si>
    <t>SBIN0071235</t>
  </si>
  <si>
    <t>SBIN0071234</t>
  </si>
  <si>
    <t>SBIN0071232</t>
  </si>
  <si>
    <t>SBIN0071231</t>
  </si>
  <si>
    <t>SBIN0071230</t>
  </si>
  <si>
    <t>SBIN0071229</t>
  </si>
  <si>
    <t>SBIN0071228</t>
  </si>
  <si>
    <t>SBIN0071227</t>
  </si>
  <si>
    <t>SBIN0071226</t>
  </si>
  <si>
    <t>SBIN0071225</t>
  </si>
  <si>
    <t>SBIN0071222</t>
  </si>
  <si>
    <t>SBIN0071220</t>
  </si>
  <si>
    <t>SBIN0071219</t>
  </si>
  <si>
    <t>SBIN0071218</t>
  </si>
  <si>
    <t>SBIN0071217</t>
  </si>
  <si>
    <t>SBIN0071215</t>
  </si>
  <si>
    <t>SBIN0071214</t>
  </si>
  <si>
    <t>SBIN0071213</t>
  </si>
  <si>
    <t>SBIN0071212</t>
  </si>
  <si>
    <t>SBIN0071211</t>
  </si>
  <si>
    <t>SBIN0071210</t>
  </si>
  <si>
    <t>SBIN0071208</t>
  </si>
  <si>
    <t>SBIN0071207</t>
  </si>
  <si>
    <t>SBIN0071206</t>
  </si>
  <si>
    <t>SBIN0071205</t>
  </si>
  <si>
    <t>SBIN0071204</t>
  </si>
  <si>
    <t>SBIN0071203</t>
  </si>
  <si>
    <t>SBIN0071202</t>
  </si>
  <si>
    <t>SBIN0071201</t>
  </si>
  <si>
    <t>SBIN0071200</t>
  </si>
  <si>
    <t>SBIN0071199</t>
  </si>
  <si>
    <t>SBIN0071198</t>
  </si>
  <si>
    <t>SBIN0071197</t>
  </si>
  <si>
    <t>SBIN0071195</t>
  </si>
  <si>
    <t>SBIN0071193</t>
  </si>
  <si>
    <t>SBIN0071192</t>
  </si>
  <si>
    <t>SBIN0071191</t>
  </si>
  <si>
    <t>SBIN0071190</t>
  </si>
  <si>
    <t>SBIN0071189</t>
  </si>
  <si>
    <t>SBIN0071188</t>
  </si>
  <si>
    <t>SBIN0071187</t>
  </si>
  <si>
    <t>SBIN0071186</t>
  </si>
  <si>
    <t>SBIN0071185</t>
  </si>
  <si>
    <t>SBIN0071184</t>
  </si>
  <si>
    <t>SBIN0071183</t>
  </si>
  <si>
    <t>SBIN0071182</t>
  </si>
  <si>
    <t>SBIN0071181</t>
  </si>
  <si>
    <t>SBIN0071180</t>
  </si>
  <si>
    <t>SBIN0071179</t>
  </si>
  <si>
    <t>SBIN0071178</t>
  </si>
  <si>
    <t>SBIN0071177</t>
  </si>
  <si>
    <t>SBIN0071176</t>
  </si>
  <si>
    <t>SBIN0071175</t>
  </si>
  <si>
    <t>SBIN0071174</t>
  </si>
  <si>
    <t>SBIN0071172</t>
  </si>
  <si>
    <t>SBIN0071171</t>
  </si>
  <si>
    <t>SBIN0071170</t>
  </si>
  <si>
    <t>SBIN0071168</t>
  </si>
  <si>
    <t>SBIN0071167</t>
  </si>
  <si>
    <t>SBIN0071165</t>
  </si>
  <si>
    <t>SBIN0071164</t>
  </si>
  <si>
    <t>SBIN0071163</t>
  </si>
  <si>
    <t>SBIN0071162</t>
  </si>
  <si>
    <t>SBIN0071161</t>
  </si>
  <si>
    <t>SBIN0071160</t>
  </si>
  <si>
    <t>SBIN0071159</t>
  </si>
  <si>
    <t>SBIN0071158</t>
  </si>
  <si>
    <t>SBIN0071157</t>
  </si>
  <si>
    <t>SBIN0071156</t>
  </si>
  <si>
    <t>SBIN0071155</t>
  </si>
  <si>
    <t>SBIN0071154</t>
  </si>
  <si>
    <t>SBIN0071153</t>
  </si>
  <si>
    <t>SBIN0071152</t>
  </si>
  <si>
    <t>SBIN0071149</t>
  </si>
  <si>
    <t>SBIN0071148</t>
  </si>
  <si>
    <t>SBIN0071147</t>
  </si>
  <si>
    <t>SBIN0071146</t>
  </si>
  <si>
    <t>SBIN0071144</t>
  </si>
  <si>
    <t>SBIN0071143</t>
  </si>
  <si>
    <t>SBIN0071142</t>
  </si>
  <si>
    <t>SBIN0071141</t>
  </si>
  <si>
    <t>SBIN0071139</t>
  </si>
  <si>
    <t>SBIN0071138</t>
  </si>
  <si>
    <t>SBIN0071137</t>
  </si>
  <si>
    <t>SBIN0071135</t>
  </si>
  <si>
    <t>SBIN0071134</t>
  </si>
  <si>
    <t>SBIN0071133</t>
  </si>
  <si>
    <t>SBIN0071130</t>
  </si>
  <si>
    <t>SBIN0071129</t>
  </si>
  <si>
    <t>SBIN0071128</t>
  </si>
  <si>
    <t>SBIN0071127</t>
  </si>
  <si>
    <t>SBIN0071126</t>
  </si>
  <si>
    <t>SBIN0071125</t>
  </si>
  <si>
    <t>SBIN0071124</t>
  </si>
  <si>
    <t>SBIN0071123</t>
  </si>
  <si>
    <t>SBIN0071122</t>
  </si>
  <si>
    <t>SBIN0071121</t>
  </si>
  <si>
    <t>SBIN0071120</t>
  </si>
  <si>
    <t>SBIN0071119</t>
  </si>
  <si>
    <t>SBIN0071118</t>
  </si>
  <si>
    <t>SBIN0071117</t>
  </si>
  <si>
    <t>SBIN0071116</t>
  </si>
  <si>
    <t>SBIN0071115</t>
  </si>
  <si>
    <t>SBIN0071114</t>
  </si>
  <si>
    <t>SBIN0071112</t>
  </si>
  <si>
    <t>SBIN0071110</t>
  </si>
  <si>
    <t>SBIN0071106</t>
  </si>
  <si>
    <t>SBIN0071105</t>
  </si>
  <si>
    <t>SBIN0071104</t>
  </si>
  <si>
    <t>SBIN0071102</t>
  </si>
  <si>
    <t>SBIN0071101</t>
  </si>
  <si>
    <t>SBIN0071100</t>
  </si>
  <si>
    <t>SBIN0071099</t>
  </si>
  <si>
    <t>SBIN0071098</t>
  </si>
  <si>
    <t>SBIN0071097</t>
  </si>
  <si>
    <t>SBIN0071096</t>
  </si>
  <si>
    <t>SBIN0071095</t>
  </si>
  <si>
    <t>SBIN0071094</t>
  </si>
  <si>
    <t>SBIN0071093</t>
  </si>
  <si>
    <t>SBIN0071092</t>
  </si>
  <si>
    <t>SBIN0071090</t>
  </si>
  <si>
    <t>SBIN0071089</t>
  </si>
  <si>
    <t>SBIN0071088</t>
  </si>
  <si>
    <t>SBIN0071086</t>
  </si>
  <si>
    <t>SBIN0071085</t>
  </si>
  <si>
    <t>SBIN0071084</t>
  </si>
  <si>
    <t>SBIN0071081</t>
  </si>
  <si>
    <t>SBIN0071080</t>
  </si>
  <si>
    <t>SBIN0071078</t>
  </si>
  <si>
    <t>SBIN0071077</t>
  </si>
  <si>
    <t>SBIN0071076</t>
  </si>
  <si>
    <t>SBIN0071075</t>
  </si>
  <si>
    <t>SBIN0071073</t>
  </si>
  <si>
    <t>SBIN0071072</t>
  </si>
  <si>
    <t>SBIN0071071</t>
  </si>
  <si>
    <t>SBIN0071069</t>
  </si>
  <si>
    <t>SBIN0071068</t>
  </si>
  <si>
    <t>SBIN0071067</t>
  </si>
  <si>
    <t>SBIN0071066</t>
  </si>
  <si>
    <t>SBIN0071065</t>
  </si>
  <si>
    <t>SBIN0071064</t>
  </si>
  <si>
    <t>SBIN0071063</t>
  </si>
  <si>
    <t>SBIN0071062</t>
  </si>
  <si>
    <t>SBIN0071061</t>
  </si>
  <si>
    <t>SBIN0071060</t>
  </si>
  <si>
    <t>SBIN0071059</t>
  </si>
  <si>
    <t>SBIN0071058</t>
  </si>
  <si>
    <t>SBIN0071057</t>
  </si>
  <si>
    <t>SBIN0071056</t>
  </si>
  <si>
    <t>SBIN0071055</t>
  </si>
  <si>
    <t>SBIN0071054</t>
  </si>
  <si>
    <t>SBIN0071053</t>
  </si>
  <si>
    <t>SBIN0071052</t>
  </si>
  <si>
    <t>SBIN0071051</t>
  </si>
  <si>
    <t>SBIN0071050</t>
  </si>
  <si>
    <t>SBIN0071048</t>
  </si>
  <si>
    <t>SBIN0071047</t>
  </si>
  <si>
    <t>SBIN0071046</t>
  </si>
  <si>
    <t>SBIN0071045</t>
  </si>
  <si>
    <t>SBIN0071043</t>
  </si>
  <si>
    <t>SBIN0071042</t>
  </si>
  <si>
    <t>SBIN0071041</t>
  </si>
  <si>
    <t>SBIN0071040</t>
  </si>
  <si>
    <t>SBIN0071039</t>
  </si>
  <si>
    <t>SBIN0071038</t>
  </si>
  <si>
    <t>SBIN0071037</t>
  </si>
  <si>
    <t>SBIN0071036</t>
  </si>
  <si>
    <t>SBIN0071035</t>
  </si>
  <si>
    <t>SBIN0071033</t>
  </si>
  <si>
    <t>SBIN0071032</t>
  </si>
  <si>
    <t>SBIN0071030</t>
  </si>
  <si>
    <t>SBIN0071029</t>
  </si>
  <si>
    <t>SBIN0071028</t>
  </si>
  <si>
    <t>SBIN0071027</t>
  </si>
  <si>
    <t>SBIN0071026</t>
  </si>
  <si>
    <t>SBIN0071025</t>
  </si>
  <si>
    <t>SBIN0071024</t>
  </si>
  <si>
    <t>SBIN0071023</t>
  </si>
  <si>
    <t>SBIN0071022</t>
  </si>
  <si>
    <t>SBIN0071021</t>
  </si>
  <si>
    <t>SBIN0071020</t>
  </si>
  <si>
    <t>SBIN0071019</t>
  </si>
  <si>
    <t>SBIN0071018</t>
  </si>
  <si>
    <t>SBIN0071017</t>
  </si>
  <si>
    <t>SBIN0071016</t>
  </si>
  <si>
    <t>SBIN0071015</t>
  </si>
  <si>
    <t>SBIN0071014</t>
  </si>
  <si>
    <t>SBIN0071013</t>
  </si>
  <si>
    <t>SBIN0071012</t>
  </si>
  <si>
    <t>SBIN0071011</t>
  </si>
  <si>
    <t>SBIN0071010</t>
  </si>
  <si>
    <t>SBIN0071009</t>
  </si>
  <si>
    <t>SBIN0071008</t>
  </si>
  <si>
    <t>SBIN0071007</t>
  </si>
  <si>
    <t>SBIN0071006</t>
  </si>
  <si>
    <t>SBIN0071005</t>
  </si>
  <si>
    <t>SBIN0071004</t>
  </si>
  <si>
    <t>SBIN0071003</t>
  </si>
  <si>
    <t>SBIN0071002</t>
  </si>
  <si>
    <t>SBIN0071001</t>
  </si>
  <si>
    <t>SBIN0071000</t>
  </si>
  <si>
    <t>SBIN0070999</t>
  </si>
  <si>
    <t>SBIN0070998</t>
  </si>
  <si>
    <t>SBIN0070997</t>
  </si>
  <si>
    <t>SBIN0070996</t>
  </si>
  <si>
    <t>SBIN0070995</t>
  </si>
  <si>
    <t>SBIN0070994</t>
  </si>
  <si>
    <t>SBIN0070993</t>
  </si>
  <si>
    <t>SBIN0070992</t>
  </si>
  <si>
    <t>SBIN0070991</t>
  </si>
  <si>
    <t>SBIN0070989</t>
  </si>
  <si>
    <t>SBIN0070988</t>
  </si>
  <si>
    <t>SBIN0070987</t>
  </si>
  <si>
    <t>SBIN0070985</t>
  </si>
  <si>
    <t>SBIN0070984</t>
  </si>
  <si>
    <t>SBIN0070983</t>
  </si>
  <si>
    <t>SBIN0070982</t>
  </si>
  <si>
    <t>SBIN0070981</t>
  </si>
  <si>
    <t>SBIN0070980</t>
  </si>
  <si>
    <t>SBIN0070979</t>
  </si>
  <si>
    <t>SBIN0070976</t>
  </si>
  <si>
    <t>SBIN0070974</t>
  </si>
  <si>
    <t>SBIN0070973</t>
  </si>
  <si>
    <t>SBIN0070972</t>
  </si>
  <si>
    <t>SBIN0070971</t>
  </si>
  <si>
    <t>SBIN0070970</t>
  </si>
  <si>
    <t>SBIN0070969</t>
  </si>
  <si>
    <t>SBIN0070968</t>
  </si>
  <si>
    <t>SBIN0070966</t>
  </si>
  <si>
    <t>SBIN0070965</t>
  </si>
  <si>
    <t>SBIN0070964</t>
  </si>
  <si>
    <t>SBIN0070962</t>
  </si>
  <si>
    <t>SBIN0070961</t>
  </si>
  <si>
    <t>SBIN0070960</t>
  </si>
  <si>
    <t>SBIN0070959</t>
  </si>
  <si>
    <t>SBIN0070958</t>
  </si>
  <si>
    <t>SBIN0070957</t>
  </si>
  <si>
    <t>SBIN0070956</t>
  </si>
  <si>
    <t>SBIN0070955</t>
  </si>
  <si>
    <t>SBIN0070954</t>
  </si>
  <si>
    <t>SBIN0070953</t>
  </si>
  <si>
    <t>SBIN0070952</t>
  </si>
  <si>
    <t>SBIN0070951</t>
  </si>
  <si>
    <t>SBIN0070950</t>
  </si>
  <si>
    <t>SBIN0070949</t>
  </si>
  <si>
    <t>SBIN0070948</t>
  </si>
  <si>
    <t>SBIN0070947</t>
  </si>
  <si>
    <t>SBIN0070946</t>
  </si>
  <si>
    <t>SBIN0070942</t>
  </si>
  <si>
    <t>SBIN0070941</t>
  </si>
  <si>
    <t>SBIN0070940</t>
  </si>
  <si>
    <t>SBIN0070939</t>
  </si>
  <si>
    <t>SBIN0070938</t>
  </si>
  <si>
    <t>SBIN0070936</t>
  </si>
  <si>
    <t>SBIN0070935</t>
  </si>
  <si>
    <t>SBIN0070934</t>
  </si>
  <si>
    <t>SBIN0070933</t>
  </si>
  <si>
    <t>SBIN0070931</t>
  </si>
  <si>
    <t>SBIN0070930</t>
  </si>
  <si>
    <t>SBIN0070929</t>
  </si>
  <si>
    <t>SBIN0070928</t>
  </si>
  <si>
    <t>SBIN0070927</t>
  </si>
  <si>
    <t>SBIN0070925</t>
  </si>
  <si>
    <t>SBIN0070924</t>
  </si>
  <si>
    <t>SBIN0070923</t>
  </si>
  <si>
    <t>SBIN0070922</t>
  </si>
  <si>
    <t>SBIN0070921</t>
  </si>
  <si>
    <t>SBIN0070920</t>
  </si>
  <si>
    <t>SBIN0070918</t>
  </si>
  <si>
    <t>SBIN0070916</t>
  </si>
  <si>
    <t>SBIN0070910</t>
  </si>
  <si>
    <t>SBIN0070908</t>
  </si>
  <si>
    <t>SBIN0070907</t>
  </si>
  <si>
    <t>SBIN0070906</t>
  </si>
  <si>
    <t>SBIN0070905</t>
  </si>
  <si>
    <t>SBIN0070904</t>
  </si>
  <si>
    <t>SBIN0070903</t>
  </si>
  <si>
    <t>SBIN0070902</t>
  </si>
  <si>
    <t>SBIN0070901</t>
  </si>
  <si>
    <t>SBIN0070899</t>
  </si>
  <si>
    <t>SBIN0070898</t>
  </si>
  <si>
    <t>SBIN0070897</t>
  </si>
  <si>
    <t>SBIN0070896</t>
  </si>
  <si>
    <t>SBIN0070895</t>
  </si>
  <si>
    <t>SBIN0070894</t>
  </si>
  <si>
    <t>SBIN0070893</t>
  </si>
  <si>
    <t>SBIN0070892</t>
  </si>
  <si>
    <t>SBIN0070891</t>
  </si>
  <si>
    <t>SBIN0070889</t>
  </si>
  <si>
    <t>SBIN0070887</t>
  </si>
  <si>
    <t>SBIN0070886</t>
  </si>
  <si>
    <t>SBIN0070885</t>
  </si>
  <si>
    <t>SBIN0070884</t>
  </si>
  <si>
    <t>SBIN0070883</t>
  </si>
  <si>
    <t>SBIN0070882</t>
  </si>
  <si>
    <t>SBIN0070881</t>
  </si>
  <si>
    <t>SBIN0070880</t>
  </si>
  <si>
    <t>SBIN0070879</t>
  </si>
  <si>
    <t>SBIN0070878</t>
  </si>
  <si>
    <t>SBIN0070875</t>
  </si>
  <si>
    <t>SBIN0070874</t>
  </si>
  <si>
    <t>SBIN0070872</t>
  </si>
  <si>
    <t>SBIN0070871</t>
  </si>
  <si>
    <t>SBIN0070870</t>
  </si>
  <si>
    <t>SBIN0070869</t>
  </si>
  <si>
    <t>SBIN0070868</t>
  </si>
  <si>
    <t>SBIN0070866</t>
  </si>
  <si>
    <t>SBIN0070865</t>
  </si>
  <si>
    <t>SBIN0070864</t>
  </si>
  <si>
    <t>SBIN0070863</t>
  </si>
  <si>
    <t>SBIN0070862</t>
  </si>
  <si>
    <t>SBIN0070861</t>
  </si>
  <si>
    <t>SBIN0070860</t>
  </si>
  <si>
    <t>SBIN0070859</t>
  </si>
  <si>
    <t>SBIN0070858</t>
  </si>
  <si>
    <t>SBIN0070857</t>
  </si>
  <si>
    <t>SBIN0070856</t>
  </si>
  <si>
    <t>SBIN0070855</t>
  </si>
  <si>
    <t>SBIN0070854</t>
  </si>
  <si>
    <t>SBIN0070853</t>
  </si>
  <si>
    <t>SBIN0070852</t>
  </si>
  <si>
    <t>SBIN0070851</t>
  </si>
  <si>
    <t>SBIN0070850</t>
  </si>
  <si>
    <t>SBIN0070849</t>
  </si>
  <si>
    <t>SBIN0070848</t>
  </si>
  <si>
    <t>SBIN0070847</t>
  </si>
  <si>
    <t>SBIN0070846</t>
  </si>
  <si>
    <t>SBIN0070845</t>
  </si>
  <si>
    <t>SBIN0070844</t>
  </si>
  <si>
    <t>SBIN0070843</t>
  </si>
  <si>
    <t>SBIN0070842</t>
  </si>
  <si>
    <t>SBIN0070841</t>
  </si>
  <si>
    <t>SBIN0070840</t>
  </si>
  <si>
    <t>SBIN0070839</t>
  </si>
  <si>
    <t>SBIN0070838</t>
  </si>
  <si>
    <t>SBIN0070836</t>
  </si>
  <si>
    <t>SBIN0070835</t>
  </si>
  <si>
    <t>SBIN0070834</t>
  </si>
  <si>
    <t>SBIN0070833</t>
  </si>
  <si>
    <t>SBIN0070832</t>
  </si>
  <si>
    <t>SBIN0070831</t>
  </si>
  <si>
    <t>SBIN0070829</t>
  </si>
  <si>
    <t>SBIN0070828</t>
  </si>
  <si>
    <t>SBIN0070826</t>
  </si>
  <si>
    <t>SBIN0070825</t>
  </si>
  <si>
    <t>SBIN0070824</t>
  </si>
  <si>
    <t>SBIN0070823</t>
  </si>
  <si>
    <t>SBIN0070822</t>
  </si>
  <si>
    <t>SBIN0070821</t>
  </si>
  <si>
    <t>SBIN0070820</t>
  </si>
  <si>
    <t>SBIN0070819</t>
  </si>
  <si>
    <t>SBIN0070818</t>
  </si>
  <si>
    <t>SBIN0070817</t>
  </si>
  <si>
    <t>SBIN0070816</t>
  </si>
  <si>
    <t>SBIN0070815</t>
  </si>
  <si>
    <t>SBIN0070814</t>
  </si>
  <si>
    <t>SBIN0070813</t>
  </si>
  <si>
    <t>SBIN0070812</t>
  </si>
  <si>
    <t>SBIN0070810</t>
  </si>
  <si>
    <t>SBIN0070809</t>
  </si>
  <si>
    <t>SBIN0070808</t>
  </si>
  <si>
    <t>SBIN0070807</t>
  </si>
  <si>
    <t>SBIN0070806</t>
  </si>
  <si>
    <t>SBIN0070805</t>
  </si>
  <si>
    <t>SBIN0070804</t>
  </si>
  <si>
    <t>SBIN0070803</t>
  </si>
  <si>
    <t>SBIN0070802</t>
  </si>
  <si>
    <t>SBIN0070801</t>
  </si>
  <si>
    <t>SBIN0070799</t>
  </si>
  <si>
    <t>SBIN0070798</t>
  </si>
  <si>
    <t>SBIN0070797</t>
  </si>
  <si>
    <t>SBIN0070796</t>
  </si>
  <si>
    <t>SBIN0070795</t>
  </si>
  <si>
    <t>SBIN0070794</t>
  </si>
  <si>
    <t>SBIN0070793</t>
  </si>
  <si>
    <t>SBIN0070792</t>
  </si>
  <si>
    <t>SBIN0070791</t>
  </si>
  <si>
    <t>SBIN0070790</t>
  </si>
  <si>
    <t>SBIN0070789</t>
  </si>
  <si>
    <t>SBIN0070788</t>
  </si>
  <si>
    <t>SBIN0070787</t>
  </si>
  <si>
    <t>SBIN0070786</t>
  </si>
  <si>
    <t>SBIN0070785</t>
  </si>
  <si>
    <t>SBIN0070784</t>
  </si>
  <si>
    <t>SBIN0070782</t>
  </si>
  <si>
    <t>SBIN0070781</t>
  </si>
  <si>
    <t>SBIN0070780</t>
  </si>
  <si>
    <t>SBIN0070779</t>
  </si>
  <si>
    <t>SBIN0070778</t>
  </si>
  <si>
    <t>SBIN0070776</t>
  </si>
  <si>
    <t>SBIN0070775</t>
  </si>
  <si>
    <t>SBIN0070774</t>
  </si>
  <si>
    <t>SBIN0070773</t>
  </si>
  <si>
    <t>SBIN0070772</t>
  </si>
  <si>
    <t>SBIN0070771</t>
  </si>
  <si>
    <t>SBIN0070769</t>
  </si>
  <si>
    <t>SBIN0070768</t>
  </si>
  <si>
    <t>SBIN0070766</t>
  </si>
  <si>
    <t>SBIN0070765</t>
  </si>
  <si>
    <t>SBIN0070764</t>
  </si>
  <si>
    <t>SBIN0070763</t>
  </si>
  <si>
    <t>SBIN0070762</t>
  </si>
  <si>
    <t>SBIN0070761</t>
  </si>
  <si>
    <t>SBIN0070760</t>
  </si>
  <si>
    <t>SBIN0070759</t>
  </si>
  <si>
    <t>SBIN0070758</t>
  </si>
  <si>
    <t>SBIN0070757</t>
  </si>
  <si>
    <t>SBIN0070756</t>
  </si>
  <si>
    <t>SBIN0070754</t>
  </si>
  <si>
    <t>SBIN0070753</t>
  </si>
  <si>
    <t>SBIN0070751</t>
  </si>
  <si>
    <t>SBIN0070750</t>
  </si>
  <si>
    <t>SBIN0070748</t>
  </si>
  <si>
    <t>SBIN0070745</t>
  </si>
  <si>
    <t>SBIN0070744</t>
  </si>
  <si>
    <t>SBIN0070743</t>
  </si>
  <si>
    <t>SBIN0070742</t>
  </si>
  <si>
    <t>SBIN0070741</t>
  </si>
  <si>
    <t>SBIN0070740</t>
  </si>
  <si>
    <t>SBIN0070739</t>
  </si>
  <si>
    <t>SBIN0070738</t>
  </si>
  <si>
    <t>SBIN0070737</t>
  </si>
  <si>
    <t>SBIN0070736</t>
  </si>
  <si>
    <t>SBIN0070735</t>
  </si>
  <si>
    <t>SBIN0070734</t>
  </si>
  <si>
    <t>SBIN0070732</t>
  </si>
  <si>
    <t>SBIN0070731</t>
  </si>
  <si>
    <t>SBIN0070730</t>
  </si>
  <si>
    <t>SBIN0070729</t>
  </si>
  <si>
    <t>SBIN0070728</t>
  </si>
  <si>
    <t>SBIN0070727</t>
  </si>
  <si>
    <t>SBIN0070726</t>
  </si>
  <si>
    <t>SBIN0070725</t>
  </si>
  <si>
    <t>SBIN0070724</t>
  </si>
  <si>
    <t>SBIN0070723</t>
  </si>
  <si>
    <t>SBIN0070722</t>
  </si>
  <si>
    <t>SBIN0070721</t>
  </si>
  <si>
    <t>SBIN0070719</t>
  </si>
  <si>
    <t>SBIN0070718</t>
  </si>
  <si>
    <t>SBIN0070717</t>
  </si>
  <si>
    <t>SBIN0070716</t>
  </si>
  <si>
    <t>SBIN0070715</t>
  </si>
  <si>
    <t>SBIN0070713</t>
  </si>
  <si>
    <t>SBIN0070712</t>
  </si>
  <si>
    <t>SBIN0070711</t>
  </si>
  <si>
    <t>SBIN0070710</t>
  </si>
  <si>
    <t>SBIN0070709</t>
  </si>
  <si>
    <t>SBIN0070707</t>
  </si>
  <si>
    <t>SBIN0070706</t>
  </si>
  <si>
    <t>SBIN0070705</t>
  </si>
  <si>
    <t>SBIN0070703</t>
  </si>
  <si>
    <t>SBIN0070702</t>
  </si>
  <si>
    <t>SBIN0070701</t>
  </si>
  <si>
    <t>SBIN0070699</t>
  </si>
  <si>
    <t>SBIN0070698</t>
  </si>
  <si>
    <t>SBIN0070697</t>
  </si>
  <si>
    <t>SBIN0070696</t>
  </si>
  <si>
    <t>SBIN0070695</t>
  </si>
  <si>
    <t>SBIN0070694</t>
  </si>
  <si>
    <t>SBIN0070693</t>
  </si>
  <si>
    <t>SBIN0070692</t>
  </si>
  <si>
    <t>SBIN0070691</t>
  </si>
  <si>
    <t>SBIN0070690</t>
  </si>
  <si>
    <t>SBIN0070689</t>
  </si>
  <si>
    <t>SBIN0070688</t>
  </si>
  <si>
    <t>SBIN0070687</t>
  </si>
  <si>
    <t>SBIN0070686</t>
  </si>
  <si>
    <t>SBIN0070684</t>
  </si>
  <si>
    <t>SBIN0070683</t>
  </si>
  <si>
    <t>SBIN0070682</t>
  </si>
  <si>
    <t>SBIN0070681</t>
  </si>
  <si>
    <t>SBIN0070680</t>
  </si>
  <si>
    <t>SBIN0070679</t>
  </si>
  <si>
    <t>SBIN0070677</t>
  </si>
  <si>
    <t>SBIN0070676</t>
  </si>
  <si>
    <t>SBIN0070675</t>
  </si>
  <si>
    <t>SBIN0070674</t>
  </si>
  <si>
    <t>SBIN0070671</t>
  </si>
  <si>
    <t>SBIN0070670</t>
  </si>
  <si>
    <t>SBIN0070669</t>
  </si>
  <si>
    <t>SBIN0070668</t>
  </si>
  <si>
    <t>SBIN0070667</t>
  </si>
  <si>
    <t>SBIN0070665</t>
  </si>
  <si>
    <t>SBIN0070664</t>
  </si>
  <si>
    <t>SBIN0070663</t>
  </si>
  <si>
    <t>SBIN0070662</t>
  </si>
  <si>
    <t>SBIN0070661</t>
  </si>
  <si>
    <t>SBIN0070660</t>
  </si>
  <si>
    <t>SBIN0070659</t>
  </si>
  <si>
    <t>SBIN0070658</t>
  </si>
  <si>
    <t>SBIN0070657</t>
  </si>
  <si>
    <t>SBIN0070654</t>
  </si>
  <si>
    <t>SBIN0070652</t>
  </si>
  <si>
    <t>SBIN0070651</t>
  </si>
  <si>
    <t>SBIN0070649</t>
  </si>
  <si>
    <t>SBIN0070647</t>
  </si>
  <si>
    <t>SBIN0070646</t>
  </si>
  <si>
    <t>SBIN0070645</t>
  </si>
  <si>
    <t>SBIN0070644</t>
  </si>
  <si>
    <t>SBIN0070643</t>
  </si>
  <si>
    <t>SBIN0070642</t>
  </si>
  <si>
    <t>SBIN0070641</t>
  </si>
  <si>
    <t>SBIN0070640</t>
  </si>
  <si>
    <t>SBIN0070639</t>
  </si>
  <si>
    <t>SBIN0070638</t>
  </si>
  <si>
    <t>SBIN0070637</t>
  </si>
  <si>
    <t>SBIN0070636</t>
  </si>
  <si>
    <t>SBIN0070635</t>
  </si>
  <si>
    <t>SBIN0070632</t>
  </si>
  <si>
    <t>SBIN0070631</t>
  </si>
  <si>
    <t>SBIN0070630</t>
  </si>
  <si>
    <t>SBIN0070628</t>
  </si>
  <si>
    <t>SBIN0070626</t>
  </si>
  <si>
    <t>SBIN0070625</t>
  </si>
  <si>
    <t>SBIN0070624</t>
  </si>
  <si>
    <t>SBIN0070623</t>
  </si>
  <si>
    <t>SBIN0070621</t>
  </si>
  <si>
    <t>SBIN0070620</t>
  </si>
  <si>
    <t>SBIN0070618</t>
  </si>
  <si>
    <t>SBIN0070617</t>
  </si>
  <si>
    <t>SBIN0070616</t>
  </si>
  <si>
    <t>SBIN0070615</t>
  </si>
  <si>
    <t>SBIN0070613</t>
  </si>
  <si>
    <t>SBIN0070612</t>
  </si>
  <si>
    <t>SBIN0070610</t>
  </si>
  <si>
    <t>SBIN0070609</t>
  </si>
  <si>
    <t>SBIN0070608</t>
  </si>
  <si>
    <t>SBIN0070607</t>
  </si>
  <si>
    <t>SBIN0070606</t>
  </si>
  <si>
    <t>SBIN0070605</t>
  </si>
  <si>
    <t>SBIN0070603</t>
  </si>
  <si>
    <t>SBIN0070602</t>
  </si>
  <si>
    <t>SBIN0070601</t>
  </si>
  <si>
    <t>SBIN0070600</t>
  </si>
  <si>
    <t>SBIN0070599</t>
  </si>
  <si>
    <t>SBIN0070598</t>
  </si>
  <si>
    <t>SBIN0070597</t>
  </si>
  <si>
    <t>SBIN0070595</t>
  </si>
  <si>
    <t>SBIN0070594</t>
  </si>
  <si>
    <t>SBIN0070593</t>
  </si>
  <si>
    <t>SBIN0070592</t>
  </si>
  <si>
    <t>SBIN0070591</t>
  </si>
  <si>
    <t>SBIN0070590</t>
  </si>
  <si>
    <t>SBIN0070589</t>
  </si>
  <si>
    <t>SBIN0070588</t>
  </si>
  <si>
    <t>SBIN0070586</t>
  </si>
  <si>
    <t>SBIN0070585</t>
  </si>
  <si>
    <t>SBIN0070584</t>
  </si>
  <si>
    <t>SBIN0070583</t>
  </si>
  <si>
    <t>SBIN0070582</t>
  </si>
  <si>
    <t>SBIN0070581</t>
  </si>
  <si>
    <t>SBIN0070580</t>
  </si>
  <si>
    <t>SBIN0070578</t>
  </si>
  <si>
    <t>SBIN0070577</t>
  </si>
  <si>
    <t>SBIN0070576</t>
  </si>
  <si>
    <t>SBIN0070574</t>
  </si>
  <si>
    <t>SBIN0070573</t>
  </si>
  <si>
    <t>SBIN0070572</t>
  </si>
  <si>
    <t>SBIN0070571</t>
  </si>
  <si>
    <t>SBIN0070570</t>
  </si>
  <si>
    <t>SBIN0070569</t>
  </si>
  <si>
    <t>SBIN0070568</t>
  </si>
  <si>
    <t>SBIN0070567</t>
  </si>
  <si>
    <t>SBIN0070566</t>
  </si>
  <si>
    <t>SBIN0070565</t>
  </si>
  <si>
    <t>SBIN0070564</t>
  </si>
  <si>
    <t>SBIN0070562</t>
  </si>
  <si>
    <t>SBIN0070561</t>
  </si>
  <si>
    <t>SBIN0070560</t>
  </si>
  <si>
    <t>SBIN0070559</t>
  </si>
  <si>
    <t>SBIN0070558</t>
  </si>
  <si>
    <t>SBIN0070557</t>
  </si>
  <si>
    <t>SBIN0070556</t>
  </si>
  <si>
    <t>SBIN0070555</t>
  </si>
  <si>
    <t>SBIN0070554</t>
  </si>
  <si>
    <t>SBIN0070553</t>
  </si>
  <si>
    <t>SBIN0070552</t>
  </si>
  <si>
    <t>SBIN0070551</t>
  </si>
  <si>
    <t>SBIN0070550</t>
  </si>
  <si>
    <t>SBIN0070548</t>
  </si>
  <si>
    <t>SBIN0070547</t>
  </si>
  <si>
    <t>SBIN0070546</t>
  </si>
  <si>
    <t>SBIN0070544</t>
  </si>
  <si>
    <t>SBIN0070543</t>
  </si>
  <si>
    <t>SBIN0070540</t>
  </si>
  <si>
    <t>SBIN0070539</t>
  </si>
  <si>
    <t>SBIN0070538</t>
  </si>
  <si>
    <t>SBIN0070537</t>
  </si>
  <si>
    <t>SBIN0070536</t>
  </si>
  <si>
    <t>SBIN0070535</t>
  </si>
  <si>
    <t>SBIN0070533</t>
  </si>
  <si>
    <t>SBIN0070531</t>
  </si>
  <si>
    <t>SBIN0070530</t>
  </si>
  <si>
    <t>SBIN0070529</t>
  </si>
  <si>
    <t>SBIN0070528</t>
  </si>
  <si>
    <t>SBIN0070527</t>
  </si>
  <si>
    <t>SBIN0070526</t>
  </si>
  <si>
    <t>SBIN0070525</t>
  </si>
  <si>
    <t>SBIN0070524</t>
  </si>
  <si>
    <t>SBIN0070523</t>
  </si>
  <si>
    <t>SBIN0070522</t>
  </si>
  <si>
    <t>SBIN0070521</t>
  </si>
  <si>
    <t>SBIN0070520</t>
  </si>
  <si>
    <t>SBIN0070519</t>
  </si>
  <si>
    <t>SBIN0070518</t>
  </si>
  <si>
    <t>SBIN0070517</t>
  </si>
  <si>
    <t>SBIN0070516</t>
  </si>
  <si>
    <t>SBIN0070515</t>
  </si>
  <si>
    <t>SBIN0070514</t>
  </si>
  <si>
    <t>SBIN0070513</t>
  </si>
  <si>
    <t>SBIN0070512</t>
  </si>
  <si>
    <t>SBIN0070511</t>
  </si>
  <si>
    <t>SBIN0070510</t>
  </si>
  <si>
    <t>SBIN0070509</t>
  </si>
  <si>
    <t>SBIN0070508</t>
  </si>
  <si>
    <t>SBIN0070507</t>
  </si>
  <si>
    <t>SBIN0070506</t>
  </si>
  <si>
    <t>SBIN0070505</t>
  </si>
  <si>
    <t>SBIN0070504</t>
  </si>
  <si>
    <t>SBIN0070503</t>
  </si>
  <si>
    <t>SBIN0070502</t>
  </si>
  <si>
    <t>SBIN0070501</t>
  </si>
  <si>
    <t>SBIN0070499</t>
  </si>
  <si>
    <t>SBIN0070498</t>
  </si>
  <si>
    <t>SBIN0070497</t>
  </si>
  <si>
    <t>SBIN0070496</t>
  </si>
  <si>
    <t>SBIN0070495</t>
  </si>
  <si>
    <t>SBIN0070494</t>
  </si>
  <si>
    <t>SBIN0070493</t>
  </si>
  <si>
    <t>SBIN0070492</t>
  </si>
  <si>
    <t>SBIN0070491</t>
  </si>
  <si>
    <t>SBIN0070490</t>
  </si>
  <si>
    <t>SBIN0070489</t>
  </si>
  <si>
    <t>SBIN0070488</t>
  </si>
  <si>
    <t>SBIN0070487</t>
  </si>
  <si>
    <t>SBIN0070486</t>
  </si>
  <si>
    <t>SBIN0070485</t>
  </si>
  <si>
    <t>SBIN0070484</t>
  </si>
  <si>
    <t>SBIN0070483</t>
  </si>
  <si>
    <t>SBIN0070482</t>
  </si>
  <si>
    <t>SBIN0070481</t>
  </si>
  <si>
    <t>SBIN0070480</t>
  </si>
  <si>
    <t>SBIN0070479</t>
  </si>
  <si>
    <t>SBIN0070478</t>
  </si>
  <si>
    <t>SBIN0070477</t>
  </si>
  <si>
    <t>SBIN0070476</t>
  </si>
  <si>
    <t>SBIN0070475</t>
  </si>
  <si>
    <t>SBIN0070474</t>
  </si>
  <si>
    <t>SBIN0070473</t>
  </si>
  <si>
    <t>SBIN0070472</t>
  </si>
  <si>
    <t>SBIN0070471</t>
  </si>
  <si>
    <t>SBIN0070470</t>
  </si>
  <si>
    <t>SBIN0070469</t>
  </si>
  <si>
    <t>SBIN0070468</t>
  </si>
  <si>
    <t>SBIN0070467</t>
  </si>
  <si>
    <t>SBIN0070466</t>
  </si>
  <si>
    <t>SBIN0070465</t>
  </si>
  <si>
    <t>SBIN0070464</t>
  </si>
  <si>
    <t>SBIN0070463</t>
  </si>
  <si>
    <t>SBIN0070462</t>
  </si>
  <si>
    <t>SBIN0070461</t>
  </si>
  <si>
    <t>SBIN0070460</t>
  </si>
  <si>
    <t>SBIN0070458</t>
  </si>
  <si>
    <t>SBIN0070457</t>
  </si>
  <si>
    <t>SBIN0070456</t>
  </si>
  <si>
    <t>SBIN0070455</t>
  </si>
  <si>
    <t>SBIN0070454</t>
  </si>
  <si>
    <t>SBIN0070453</t>
  </si>
  <si>
    <t>SBIN0070452</t>
  </si>
  <si>
    <t>SBIN0070451</t>
  </si>
  <si>
    <t>SBIN0070450</t>
  </si>
  <si>
    <t>SBIN0070449</t>
  </si>
  <si>
    <t>SBIN0070448</t>
  </si>
  <si>
    <t>SBIN0070447</t>
  </si>
  <si>
    <t>SBIN0070446</t>
  </si>
  <si>
    <t>SBIN0070445</t>
  </si>
  <si>
    <t>SBIN0070444</t>
  </si>
  <si>
    <t>SBIN0070443</t>
  </si>
  <si>
    <t>SBIN0070441</t>
  </si>
  <si>
    <t>SBIN0070440</t>
  </si>
  <si>
    <t>SBIN0070439</t>
  </si>
  <si>
    <t>SBIN0070438</t>
  </si>
  <si>
    <t>SBIN0070437</t>
  </si>
  <si>
    <t>SBIN0070436</t>
  </si>
  <si>
    <t>SBIN0070435</t>
  </si>
  <si>
    <t>SBIN0070434</t>
  </si>
  <si>
    <t>SBIN0070433</t>
  </si>
  <si>
    <t>SBIN0070432</t>
  </si>
  <si>
    <t>SBIN0070431</t>
  </si>
  <si>
    <t>SBIN0070430</t>
  </si>
  <si>
    <t>SBIN0070429</t>
  </si>
  <si>
    <t>SBIN0070428</t>
  </si>
  <si>
    <t>SBIN0070427</t>
  </si>
  <si>
    <t>SBIN0070426</t>
  </si>
  <si>
    <t>SBIN0070425</t>
  </si>
  <si>
    <t>SBIN0070424</t>
  </si>
  <si>
    <t>SBIN0070423</t>
  </si>
  <si>
    <t>SBIN0070422</t>
  </si>
  <si>
    <t>SBIN0070421</t>
  </si>
  <si>
    <t>SBIN0070420</t>
  </si>
  <si>
    <t>SBIN0070419</t>
  </si>
  <si>
    <t>SBIN0070418</t>
  </si>
  <si>
    <t>SBIN0070417</t>
  </si>
  <si>
    <t>SBIN0070416</t>
  </si>
  <si>
    <t>SBIN0070415</t>
  </si>
  <si>
    <t>SBIN0070414</t>
  </si>
  <si>
    <t>SBIN0070412</t>
  </si>
  <si>
    <t>SBIN0070411</t>
  </si>
  <si>
    <t>SBIN0070410</t>
  </si>
  <si>
    <t>SBIN0070409</t>
  </si>
  <si>
    <t>SBIN0070408</t>
  </si>
  <si>
    <t>SBIN0070407</t>
  </si>
  <si>
    <t>SBIN0070406</t>
  </si>
  <si>
    <t>SBIN0070405</t>
  </si>
  <si>
    <t>SBIN0070404</t>
  </si>
  <si>
    <t>SBIN0070403</t>
  </si>
  <si>
    <t>SBIN0070402</t>
  </si>
  <si>
    <t>SBIN0070401</t>
  </si>
  <si>
    <t>SBIN0070400</t>
  </si>
  <si>
    <t>SBIN0070399</t>
  </si>
  <si>
    <t>SBIN0070398</t>
  </si>
  <si>
    <t>SBIN0070397</t>
  </si>
  <si>
    <t>SBIN0070396</t>
  </si>
  <si>
    <t>SBIN0070395</t>
  </si>
  <si>
    <t>SBIN0070394</t>
  </si>
  <si>
    <t>SBIN0070393</t>
  </si>
  <si>
    <t>SBIN0070392</t>
  </si>
  <si>
    <t>SBIN0070390</t>
  </si>
  <si>
    <t>SBIN0070389</t>
  </si>
  <si>
    <t>SBIN0070388</t>
  </si>
  <si>
    <t>SBIN0070387</t>
  </si>
  <si>
    <t>SBIN0070386</t>
  </si>
  <si>
    <t>SBIN0070385</t>
  </si>
  <si>
    <t>SBIN0070384</t>
  </si>
  <si>
    <t>SBIN0070383</t>
  </si>
  <si>
    <t>SBIN0070382</t>
  </si>
  <si>
    <t>SBIN0070381</t>
  </si>
  <si>
    <t>SBIN0070380</t>
  </si>
  <si>
    <t>SBIN0070379</t>
  </si>
  <si>
    <t>SBIN0070378</t>
  </si>
  <si>
    <t>SBIN0070377</t>
  </si>
  <si>
    <t>SBIN0070376</t>
  </si>
  <si>
    <t>SBIN0070375</t>
  </si>
  <si>
    <t>SBIN0070374</t>
  </si>
  <si>
    <t>SBIN0070373</t>
  </si>
  <si>
    <t>SBIN0070372</t>
  </si>
  <si>
    <t>SBIN0070371</t>
  </si>
  <si>
    <t>SBIN0070370</t>
  </si>
  <si>
    <t>SBIN0070369</t>
  </si>
  <si>
    <t>SBIN0070368</t>
  </si>
  <si>
    <t>SBIN0070367</t>
  </si>
  <si>
    <t>SBIN0070366</t>
  </si>
  <si>
    <t>SBIN0070365</t>
  </si>
  <si>
    <t>SBIN0070364</t>
  </si>
  <si>
    <t>SBIN0070363</t>
  </si>
  <si>
    <t>SBIN0070362</t>
  </si>
  <si>
    <t>SBIN0070361</t>
  </si>
  <si>
    <t>SBIN0070360</t>
  </si>
  <si>
    <t>SBIN0070359</t>
  </si>
  <si>
    <t>SBIN0070358</t>
  </si>
  <si>
    <t>SBIN0070357</t>
  </si>
  <si>
    <t>SBIN0070356</t>
  </si>
  <si>
    <t>SBIN0070355</t>
  </si>
  <si>
    <t>SBIN0070354</t>
  </si>
  <si>
    <t>SBIN0070353</t>
  </si>
  <si>
    <t>SBIN0070352</t>
  </si>
  <si>
    <t>SBIN0070351</t>
  </si>
  <si>
    <t>SBIN0070350</t>
  </si>
  <si>
    <t>SBIN0070349</t>
  </si>
  <si>
    <t>SBIN0070348</t>
  </si>
  <si>
    <t>SBIN0070347</t>
  </si>
  <si>
    <t>SBIN0070346</t>
  </si>
  <si>
    <t>SBIN0070345</t>
  </si>
  <si>
    <t>SBIN0070344</t>
  </si>
  <si>
    <t>SBIN0070343</t>
  </si>
  <si>
    <t>SBIN0070342</t>
  </si>
  <si>
    <t>SBIN0070341</t>
  </si>
  <si>
    <t>SBIN0070340</t>
  </si>
  <si>
    <t>SBIN0070339</t>
  </si>
  <si>
    <t>SBIN0070338</t>
  </si>
  <si>
    <t>SBIN0070337</t>
  </si>
  <si>
    <t>SBIN0070336</t>
  </si>
  <si>
    <t>SBIN0070334</t>
  </si>
  <si>
    <t>SBIN0070333</t>
  </si>
  <si>
    <t>SBIN0070332</t>
  </si>
  <si>
    <t>SBIN0070331</t>
  </si>
  <si>
    <t>SBIN0070330</t>
  </si>
  <si>
    <t>SBIN0070329</t>
  </si>
  <si>
    <t>SBIN0070328</t>
  </si>
  <si>
    <t>SBIN0070327</t>
  </si>
  <si>
    <t>SBIN0070326</t>
  </si>
  <si>
    <t>SBIN0070325</t>
  </si>
  <si>
    <t>SBIN0070324</t>
  </si>
  <si>
    <t>SBIN0070323</t>
  </si>
  <si>
    <t>SBIN0070322</t>
  </si>
  <si>
    <t>SBIN0070321</t>
  </si>
  <si>
    <t>SBIN0070320</t>
  </si>
  <si>
    <t>SBIN0070319</t>
  </si>
  <si>
    <t>SBIN0070318</t>
  </si>
  <si>
    <t>SBIN0070317</t>
  </si>
  <si>
    <t>SBIN0070316</t>
  </si>
  <si>
    <t>SBIN0070315</t>
  </si>
  <si>
    <t>SBIN0070314</t>
  </si>
  <si>
    <t>SBIN0070313</t>
  </si>
  <si>
    <t>SBIN0070312</t>
  </si>
  <si>
    <t>SBIN0070311</t>
  </si>
  <si>
    <t>SBIN0070310</t>
  </si>
  <si>
    <t>SBIN0070309</t>
  </si>
  <si>
    <t>SBIN0070308</t>
  </si>
  <si>
    <t>SBIN0070307</t>
  </si>
  <si>
    <t>SBIN0070306</t>
  </si>
  <si>
    <t>SBIN0070305</t>
  </si>
  <si>
    <t>SBIN0070304</t>
  </si>
  <si>
    <t>SBIN0070303</t>
  </si>
  <si>
    <t>SBIN0070302</t>
  </si>
  <si>
    <t>SBIN0070301</t>
  </si>
  <si>
    <t>SBIN0070300</t>
  </si>
  <si>
    <t>SBIN0070299</t>
  </si>
  <si>
    <t>SBIN0070298</t>
  </si>
  <si>
    <t>SBIN0070297</t>
  </si>
  <si>
    <t>SBIN0070296</t>
  </si>
  <si>
    <t>SBIN0070295</t>
  </si>
  <si>
    <t>SBIN0070294</t>
  </si>
  <si>
    <t>SBIN0070293</t>
  </si>
  <si>
    <t>SBIN0070292</t>
  </si>
  <si>
    <t>SBIN0070291</t>
  </si>
  <si>
    <t>SBIN0070290</t>
  </si>
  <si>
    <t>SBIN0070289</t>
  </si>
  <si>
    <t>SBIN0070288</t>
  </si>
  <si>
    <t>SBIN0070287</t>
  </si>
  <si>
    <t>SBIN0070286</t>
  </si>
  <si>
    <t>SBIN0070285</t>
  </si>
  <si>
    <t>SBIN0070284</t>
  </si>
  <si>
    <t>SBIN0070283</t>
  </si>
  <si>
    <t>SBIN0070282</t>
  </si>
  <si>
    <t>SBIN0070281</t>
  </si>
  <si>
    <t>SBIN0070280</t>
  </si>
  <si>
    <t>SBIN0070279</t>
  </si>
  <si>
    <t>SBIN0070278</t>
  </si>
  <si>
    <t>SBIN0070277</t>
  </si>
  <si>
    <t>SBIN0070276</t>
  </si>
  <si>
    <t>SBIN0070275</t>
  </si>
  <si>
    <t>SBIN0070274</t>
  </si>
  <si>
    <t>SBIN0070272</t>
  </si>
  <si>
    <t>SBIN0070271</t>
  </si>
  <si>
    <t>SBIN0070270</t>
  </si>
  <si>
    <t>SBIN0070269</t>
  </si>
  <si>
    <t>SBIN0070268</t>
  </si>
  <si>
    <t>SBIN0070267</t>
  </si>
  <si>
    <t>SBIN0070266</t>
  </si>
  <si>
    <t>SBIN0070265</t>
  </si>
  <si>
    <t>SBIN0070264</t>
  </si>
  <si>
    <t>SBIN0070263</t>
  </si>
  <si>
    <t>SBIN0070262</t>
  </si>
  <si>
    <t>SBIN0070261</t>
  </si>
  <si>
    <t>SBIN0070260</t>
  </si>
  <si>
    <t>SBIN0070259</t>
  </si>
  <si>
    <t>SBIN0070258</t>
  </si>
  <si>
    <t>SBIN0070257</t>
  </si>
  <si>
    <t>SBIN0070254</t>
  </si>
  <si>
    <t>SBIN0070253</t>
  </si>
  <si>
    <t>SBIN0070252</t>
  </si>
  <si>
    <t>SBIN0070251</t>
  </si>
  <si>
    <t>SBIN0070249</t>
  </si>
  <si>
    <t>SBIN0070248</t>
  </si>
  <si>
    <t>SBIN0070247</t>
  </si>
  <si>
    <t>SBIN0070246</t>
  </si>
  <si>
    <t>SBIN0070245</t>
  </si>
  <si>
    <t>SBIN0070244</t>
  </si>
  <si>
    <t>SBIN0070243</t>
  </si>
  <si>
    <t>SBIN0070242</t>
  </si>
  <si>
    <t>SBIN0070241</t>
  </si>
  <si>
    <t>SBIN0070240</t>
  </si>
  <si>
    <t>SBIN0070239</t>
  </si>
  <si>
    <t>SBIN0070238</t>
  </si>
  <si>
    <t>SBIN0070237</t>
  </si>
  <si>
    <t>SBIN0070236</t>
  </si>
  <si>
    <t>SBIN0070235</t>
  </si>
  <si>
    <t>SBIN0070234</t>
  </si>
  <si>
    <t>SBIN0070233</t>
  </si>
  <si>
    <t>SBIN0070232</t>
  </si>
  <si>
    <t>SBIN0070231</t>
  </si>
  <si>
    <t>SBIN0070230</t>
  </si>
  <si>
    <t>SBIN0070229</t>
  </si>
  <si>
    <t>SBIN0070228</t>
  </si>
  <si>
    <t>SBIN0070227</t>
  </si>
  <si>
    <t>SBIN0070226</t>
  </si>
  <si>
    <t>SBIN0070225</t>
  </si>
  <si>
    <t>SBIN0070224</t>
  </si>
  <si>
    <t>SBIN0070223</t>
  </si>
  <si>
    <t>SBIN0070222</t>
  </si>
  <si>
    <t>SBIN0070221</t>
  </si>
  <si>
    <t>SBIN0070220</t>
  </si>
  <si>
    <t>SBIN0070219</t>
  </si>
  <si>
    <t>SBIN0070218</t>
  </si>
  <si>
    <t>SBIN0070217</t>
  </si>
  <si>
    <t>SBIN0070216</t>
  </si>
  <si>
    <t>SBIN0070215</t>
  </si>
  <si>
    <t>SBIN0070214</t>
  </si>
  <si>
    <t>SBIN0070213</t>
  </si>
  <si>
    <t>SBIN0070212</t>
  </si>
  <si>
    <t>SBIN0070211</t>
  </si>
  <si>
    <t>SBIN0070210</t>
  </si>
  <si>
    <t>SBIN0070209</t>
  </si>
  <si>
    <t>SBIN0070208</t>
  </si>
  <si>
    <t>SBIN0070207</t>
  </si>
  <si>
    <t>SBIN0070206</t>
  </si>
  <si>
    <t>SBIN0070205</t>
  </si>
  <si>
    <t>SBIN0070204</t>
  </si>
  <si>
    <t>SBIN0070203</t>
  </si>
  <si>
    <t>SBIN0070202</t>
  </si>
  <si>
    <t>SBIN0070201</t>
  </si>
  <si>
    <t>SBIN0070200</t>
  </si>
  <si>
    <t>SBIN0070199</t>
  </si>
  <si>
    <t>SBIN0070198</t>
  </si>
  <si>
    <t>SBIN0070197</t>
  </si>
  <si>
    <t>SBIN0070196</t>
  </si>
  <si>
    <t>SBIN0070195</t>
  </si>
  <si>
    <t>SBIN0070194</t>
  </si>
  <si>
    <t>SBIN0070193</t>
  </si>
  <si>
    <t>SBIN0070192</t>
  </si>
  <si>
    <t>SBIN0070191</t>
  </si>
  <si>
    <t>SBIN0070190</t>
  </si>
  <si>
    <t>SBIN0070189</t>
  </si>
  <si>
    <t>SBIN0070188</t>
  </si>
  <si>
    <t>SBIN0070187</t>
  </si>
  <si>
    <t>SBIN0070186</t>
  </si>
  <si>
    <t>SBIN0070185</t>
  </si>
  <si>
    <t>SBIN0070184</t>
  </si>
  <si>
    <t>SBIN0070183</t>
  </si>
  <si>
    <t>SBIN0070182</t>
  </si>
  <si>
    <t>SBIN0070181</t>
  </si>
  <si>
    <t>SBIN0070180</t>
  </si>
  <si>
    <t>SBIN0070179</t>
  </si>
  <si>
    <t>SBIN0070178</t>
  </si>
  <si>
    <t>SBIN0070177</t>
  </si>
  <si>
    <t>SBIN0070176</t>
  </si>
  <si>
    <t>SBIN0070175</t>
  </si>
  <si>
    <t>SBIN0070174</t>
  </si>
  <si>
    <t>SBIN0070173</t>
  </si>
  <si>
    <t>SBIN0070172</t>
  </si>
  <si>
    <t>SBIN0070171</t>
  </si>
  <si>
    <t>SBIN0070170</t>
  </si>
  <si>
    <t>SBIN0070169</t>
  </si>
  <si>
    <t>SBIN0070168</t>
  </si>
  <si>
    <t>SBIN0070167</t>
  </si>
  <si>
    <t>SBIN0070166</t>
  </si>
  <si>
    <t>SBIN0070165</t>
  </si>
  <si>
    <t>SBIN0070164</t>
  </si>
  <si>
    <t>SBIN0070163</t>
  </si>
  <si>
    <t>SBIN0070162</t>
  </si>
  <si>
    <t>SBIN0070161</t>
  </si>
  <si>
    <t>SBIN0070160</t>
  </si>
  <si>
    <t>SBIN0070159</t>
  </si>
  <si>
    <t>SBIN0070158</t>
  </si>
  <si>
    <t>SBIN0070157</t>
  </si>
  <si>
    <t>SBIN0070156</t>
  </si>
  <si>
    <t>SBIN0070155</t>
  </si>
  <si>
    <t>SBIN0070154</t>
  </si>
  <si>
    <t>SBIN0070153</t>
  </si>
  <si>
    <t>SBIN0070152</t>
  </si>
  <si>
    <t>SBIN0070151</t>
  </si>
  <si>
    <t>SBIN0070150</t>
  </si>
  <si>
    <t>SBIN0070149</t>
  </si>
  <si>
    <t>SBIN0070148</t>
  </si>
  <si>
    <t>SBIN0070147</t>
  </si>
  <si>
    <t>SBIN0070146</t>
  </si>
  <si>
    <t>SBIN0070145</t>
  </si>
  <si>
    <t>SBIN0070144</t>
  </si>
  <si>
    <t>SBIN0070143</t>
  </si>
  <si>
    <t>SBIN0070142</t>
  </si>
  <si>
    <t>SBIN0070141</t>
  </si>
  <si>
    <t>SBIN0070140</t>
  </si>
  <si>
    <t>SBIN0070138</t>
  </si>
  <si>
    <t>SBIN0070137</t>
  </si>
  <si>
    <t>SBIN0070136</t>
  </si>
  <si>
    <t>SBIN0070135</t>
  </si>
  <si>
    <t>SBIN0070134</t>
  </si>
  <si>
    <t>SBIN0070133</t>
  </si>
  <si>
    <t>SBIN0070132</t>
  </si>
  <si>
    <t>SBIN0070131</t>
  </si>
  <si>
    <t>SBIN0070130</t>
  </si>
  <si>
    <t>SBIN0070129</t>
  </si>
  <si>
    <t>SBIN0070128</t>
  </si>
  <si>
    <t>SBIN0070127</t>
  </si>
  <si>
    <t>SBIN0070126</t>
  </si>
  <si>
    <t>SBIN0070125</t>
  </si>
  <si>
    <t>SBIN0070124</t>
  </si>
  <si>
    <t>SBIN0070123</t>
  </si>
  <si>
    <t>SBIN0070122</t>
  </si>
  <si>
    <t>SBIN0070121</t>
  </si>
  <si>
    <t>SBIN0070120</t>
  </si>
  <si>
    <t>SBIN0070119</t>
  </si>
  <si>
    <t>SBIN0070118</t>
  </si>
  <si>
    <t>SBIN0070117</t>
  </si>
  <si>
    <t>SBIN0070116</t>
  </si>
  <si>
    <t>SBIN0070115</t>
  </si>
  <si>
    <t>SBIN0070114</t>
  </si>
  <si>
    <t>SBIN0070113</t>
  </si>
  <si>
    <t>SBIN0070112</t>
  </si>
  <si>
    <t>SBIN0070111</t>
  </si>
  <si>
    <t>SBIN0070110</t>
  </si>
  <si>
    <t>SBIN0070109</t>
  </si>
  <si>
    <t>SBIN0070108</t>
  </si>
  <si>
    <t>SBIN0070107</t>
  </si>
  <si>
    <t>SBIN0070106</t>
  </si>
  <si>
    <t>SBIN0070105</t>
  </si>
  <si>
    <t>SBIN0070104</t>
  </si>
  <si>
    <t>SBIN0070103</t>
  </si>
  <si>
    <t>SBIN0070102</t>
  </si>
  <si>
    <t>SBIN0070101</t>
  </si>
  <si>
    <t>SBIN0070100</t>
  </si>
  <si>
    <t>SBIN0070099</t>
  </si>
  <si>
    <t>SBIN0070098</t>
  </si>
  <si>
    <t>SBIN0070097</t>
  </si>
  <si>
    <t>SBIN0070096</t>
  </si>
  <si>
    <t>SBIN0070095</t>
  </si>
  <si>
    <t>SBIN0070094</t>
  </si>
  <si>
    <t>SBIN0070093</t>
  </si>
  <si>
    <t>SBIN0070092</t>
  </si>
  <si>
    <t>SBIN0070091</t>
  </si>
  <si>
    <t>SBIN0070090</t>
  </si>
  <si>
    <t>SBIN0070089</t>
  </si>
  <si>
    <t>SBIN0070088</t>
  </si>
  <si>
    <t>SBIN0070087</t>
  </si>
  <si>
    <t>SBIN0070086</t>
  </si>
  <si>
    <t>SBIN0070085</t>
  </si>
  <si>
    <t>SBIN0070084</t>
  </si>
  <si>
    <t>SBIN0070083</t>
  </si>
  <si>
    <t>SBIN0070082</t>
  </si>
  <si>
    <t>SBIN0070081</t>
  </si>
  <si>
    <t>SBIN0070080</t>
  </si>
  <si>
    <t>SBIN0070079</t>
  </si>
  <si>
    <t>SBIN0070078</t>
  </si>
  <si>
    <t>SBIN0070077</t>
  </si>
  <si>
    <t>SBIN0070076</t>
  </si>
  <si>
    <t>SBIN0070075</t>
  </si>
  <si>
    <t>SBIN0070074</t>
  </si>
  <si>
    <t>SBIN0070073</t>
  </si>
  <si>
    <t>SBIN0070072</t>
  </si>
  <si>
    <t>SBIN0070071</t>
  </si>
  <si>
    <t>SBIN0070070</t>
  </si>
  <si>
    <t>SBIN0070069</t>
  </si>
  <si>
    <t>SBIN0070068</t>
  </si>
  <si>
    <t>SBIN0070067</t>
  </si>
  <si>
    <t>SBIN0070066</t>
  </si>
  <si>
    <t>SBIN0070065</t>
  </si>
  <si>
    <t>SBIN0070064</t>
  </si>
  <si>
    <t>SBIN0070063</t>
  </si>
  <si>
    <t>SBIN0070062</t>
  </si>
  <si>
    <t>SBIN0070061</t>
  </si>
  <si>
    <t>SBIN0070060</t>
  </si>
  <si>
    <t>SBIN0070059</t>
  </si>
  <si>
    <t>SBIN0070058</t>
  </si>
  <si>
    <t>SBIN0070057</t>
  </si>
  <si>
    <t>SBIN0070056</t>
  </si>
  <si>
    <t>SBIN0070055</t>
  </si>
  <si>
    <t>SBIN0070054</t>
  </si>
  <si>
    <t>SBIN0070053</t>
  </si>
  <si>
    <t>SBIN0070052</t>
  </si>
  <si>
    <t>SBIN0070050</t>
  </si>
  <si>
    <t>SBIN0070049</t>
  </si>
  <si>
    <t>SBIN0070048</t>
  </si>
  <si>
    <t>SBIN0070047</t>
  </si>
  <si>
    <t>SBIN0070046</t>
  </si>
  <si>
    <t>SBIN0070045</t>
  </si>
  <si>
    <t>SBIN0070044</t>
  </si>
  <si>
    <t>SBIN0070043</t>
  </si>
  <si>
    <t>SBIN0070042</t>
  </si>
  <si>
    <t>SBIN0070041</t>
  </si>
  <si>
    <t>SBIN0070040</t>
  </si>
  <si>
    <t>SBIN0070039</t>
  </si>
  <si>
    <t>SBIN0070038</t>
  </si>
  <si>
    <t>SBIN0070037</t>
  </si>
  <si>
    <t>SBIN0070036</t>
  </si>
  <si>
    <t>SBIN0070035</t>
  </si>
  <si>
    <t>SBIN0070033</t>
  </si>
  <si>
    <t>SBIN0070032</t>
  </si>
  <si>
    <t>SBIN0070031</t>
  </si>
  <si>
    <t>SBIN0070030</t>
  </si>
  <si>
    <t>SBIN0070029</t>
  </si>
  <si>
    <t>SBIN0070028</t>
  </si>
  <si>
    <t>SBIN0070027</t>
  </si>
  <si>
    <t>SBIN0070026</t>
  </si>
  <si>
    <t>SBIN0070025</t>
  </si>
  <si>
    <t>SBIN0070024</t>
  </si>
  <si>
    <t>SBIN0070023</t>
  </si>
  <si>
    <t>SBIN0070022</t>
  </si>
  <si>
    <t>SBIN0070021</t>
  </si>
  <si>
    <t>SBIN0070020</t>
  </si>
  <si>
    <t>SBIN0070019</t>
  </si>
  <si>
    <t>SBIN0070018</t>
  </si>
  <si>
    <t>SBIN0070017</t>
  </si>
  <si>
    <t>SBIN0070016</t>
  </si>
  <si>
    <t>SBIN0070015</t>
  </si>
  <si>
    <t>SBIN0070014</t>
  </si>
  <si>
    <t>SBIN0070013</t>
  </si>
  <si>
    <t>SBIN0070012</t>
  </si>
  <si>
    <t>SBIN0070011</t>
  </si>
  <si>
    <t>SBIN0070010</t>
  </si>
  <si>
    <t>SBIN0070009</t>
  </si>
  <si>
    <t>SBIN0070008</t>
  </si>
  <si>
    <t>SBIN0070005</t>
  </si>
  <si>
    <t>SBIN0070004</t>
  </si>
  <si>
    <t>SBIN0070002</t>
  </si>
  <si>
    <t>SBIN0070001</t>
  </si>
  <si>
    <t>SBIN0032704</t>
  </si>
  <si>
    <t>SBIN0032702</t>
  </si>
  <si>
    <t>SBIN0032691</t>
  </si>
  <si>
    <t>SBIN0032690</t>
  </si>
  <si>
    <t>SBIN0032688</t>
  </si>
  <si>
    <t>SBIN0032686</t>
  </si>
  <si>
    <t>SBIN0032685</t>
  </si>
  <si>
    <t>SBIN0032684</t>
  </si>
  <si>
    <t>SBIN0032683</t>
  </si>
  <si>
    <t>SBIN0032682</t>
  </si>
  <si>
    <t>SBIN0032681</t>
  </si>
  <si>
    <t>SBIN0032680</t>
  </si>
  <si>
    <t>SBIN0032679</t>
  </si>
  <si>
    <t>SBIN0032678</t>
  </si>
  <si>
    <t>SBIN0032677</t>
  </si>
  <si>
    <t>SBIN0032676</t>
  </si>
  <si>
    <t>SBIN0032675</t>
  </si>
  <si>
    <t>SBIN0032674</t>
  </si>
  <si>
    <t>SBIN0032673</t>
  </si>
  <si>
    <t>SBIN0032672</t>
  </si>
  <si>
    <t>SBIN0032671</t>
  </si>
  <si>
    <t>SBIN0032670</t>
  </si>
  <si>
    <t>SBIN0032669</t>
  </si>
  <si>
    <t>SBIN0032668</t>
  </si>
  <si>
    <t>SBIN0032667</t>
  </si>
  <si>
    <t>SBIN0032666</t>
  </si>
  <si>
    <t>SBIN0032665</t>
  </si>
  <si>
    <t>SBIN0032661</t>
  </si>
  <si>
    <t>SBIN0032657</t>
  </si>
  <si>
    <t>SBIN0032651</t>
  </si>
  <si>
    <t>SBIN0032650</t>
  </si>
  <si>
    <t>SBIN0032648</t>
  </si>
  <si>
    <t>SBIN0032647</t>
  </si>
  <si>
    <t>SBIN0032646</t>
  </si>
  <si>
    <t>SBIN0032645</t>
  </si>
  <si>
    <t>SBIN0032637</t>
  </si>
  <si>
    <t>SBIN0032632</t>
  </si>
  <si>
    <t>SBIN0032630</t>
  </si>
  <si>
    <t>SBIN0032627</t>
  </si>
  <si>
    <t>SBIN0032625</t>
  </si>
  <si>
    <t>SBIN0032616</t>
  </si>
  <si>
    <t>SBIN0032614</t>
  </si>
  <si>
    <t>SBIN0032612</t>
  </si>
  <si>
    <t>SBIN0032611</t>
  </si>
  <si>
    <t>SBIN0019273</t>
  </si>
  <si>
    <t>SBIN0019269</t>
  </si>
  <si>
    <t>SBIN0019268</t>
  </si>
  <si>
    <t>SBIN0019267</t>
  </si>
  <si>
    <t>SBIN0019265</t>
  </si>
  <si>
    <t>SBIN0019256</t>
  </si>
  <si>
    <t>SBIN0019233</t>
  </si>
  <si>
    <t>SBIN0019133</t>
  </si>
  <si>
    <t>SBIN0018997</t>
  </si>
  <si>
    <t>SBIN0018991</t>
  </si>
  <si>
    <t>SBIN0018989</t>
  </si>
  <si>
    <t>SBIN0018987</t>
  </si>
  <si>
    <t>SBIN0018980</t>
  </si>
  <si>
    <t>SBIN0018979</t>
  </si>
  <si>
    <t>SBIN0018976</t>
  </si>
  <si>
    <t>SBIN0018964</t>
  </si>
  <si>
    <t>SBIN0018956</t>
  </si>
  <si>
    <t>SBIN0018945</t>
  </si>
  <si>
    <t>SBIN0018930</t>
  </si>
  <si>
    <t>SBIN0018919</t>
  </si>
  <si>
    <t>SBIN0018900</t>
  </si>
  <si>
    <t>SBIN0018895</t>
  </si>
  <si>
    <t>SBIN0018864</t>
  </si>
  <si>
    <t>SBIN0018806</t>
  </si>
  <si>
    <t>SBIN0018781</t>
  </si>
  <si>
    <t>SBIN0018737</t>
  </si>
  <si>
    <t>SBIN0018602</t>
  </si>
  <si>
    <t>SBIN0016086</t>
  </si>
  <si>
    <t>SBIN0013597</t>
  </si>
  <si>
    <t>SYNB0009930</t>
  </si>
  <si>
    <t>SYNB0009687</t>
  </si>
  <si>
    <t>SYNB0009685</t>
  </si>
  <si>
    <t>SYNB0009677</t>
  </si>
  <si>
    <t>SYNB0009489</t>
  </si>
  <si>
    <t>SYNB0009467</t>
  </si>
  <si>
    <t>SYNB0009442</t>
  </si>
  <si>
    <t>SYNB0009439</t>
  </si>
  <si>
    <t>SYNB0009427</t>
  </si>
  <si>
    <t>SYNB0009273</t>
  </si>
  <si>
    <t>SYNB0009204</t>
  </si>
  <si>
    <t>SYNB0008397</t>
  </si>
  <si>
    <t>SYNB0008352</t>
  </si>
  <si>
    <t>SYNB0008159</t>
  </si>
  <si>
    <t>SYNB0008123</t>
  </si>
  <si>
    <t>SYNB0007889</t>
  </si>
  <si>
    <t>SYNB0007877</t>
  </si>
  <si>
    <t>SYNB0007774</t>
  </si>
  <si>
    <t>SYNB0007773</t>
  </si>
  <si>
    <t>SYNB0007771</t>
  </si>
  <si>
    <t>SYNB0007746</t>
  </si>
  <si>
    <t>SYNB0007744</t>
  </si>
  <si>
    <t>SYNB0007733</t>
  </si>
  <si>
    <t>SYNB0007280</t>
  </si>
  <si>
    <t>SYNB0007277</t>
  </si>
  <si>
    <t>SYNB0006471</t>
  </si>
  <si>
    <t>SYNB0006470</t>
  </si>
  <si>
    <t>SYNB0006407</t>
  </si>
  <si>
    <t>SYNB0006319</t>
  </si>
  <si>
    <t>SYNB0006318</t>
  </si>
  <si>
    <t>SYNB0006226</t>
  </si>
  <si>
    <t>SYNB0006225</t>
  </si>
  <si>
    <t>SYNB0003294</t>
  </si>
  <si>
    <t>SYNB0001026</t>
  </si>
  <si>
    <t>SYNB0001010</t>
  </si>
  <si>
    <t>SYNB0000647</t>
  </si>
  <si>
    <t>TMBL0000507</t>
  </si>
  <si>
    <t>TMBL0000506</t>
  </si>
  <si>
    <t>TMBL0000505</t>
  </si>
  <si>
    <t>TMBL0000504</t>
  </si>
  <si>
    <t>FDRL0SAWANT</t>
  </si>
  <si>
    <t>FDRL0002288</t>
  </si>
  <si>
    <t>FDRL0002287</t>
  </si>
  <si>
    <t>FDRL0002282</t>
  </si>
  <si>
    <t>KCCB0RJT057</t>
  </si>
  <si>
    <t>KSCB0006031</t>
  </si>
  <si>
    <t>KSCB0006030</t>
  </si>
  <si>
    <t>KSCB0006029</t>
  </si>
  <si>
    <t>KSCB0006028</t>
  </si>
  <si>
    <t>KSCB0006027</t>
  </si>
  <si>
    <t>KSCB0006026</t>
  </si>
  <si>
    <t>KSCB0006024</t>
  </si>
  <si>
    <t>KSCB0006023</t>
  </si>
  <si>
    <t>KSCB0006022</t>
  </si>
  <si>
    <t>KSCB0006021</t>
  </si>
  <si>
    <t>KSCB0006020</t>
  </si>
  <si>
    <t>KSCB0006019</t>
  </si>
  <si>
    <t>KSCB0006018</t>
  </si>
  <si>
    <t>KSCB0006016</t>
  </si>
  <si>
    <t>KSCB0006015</t>
  </si>
  <si>
    <t>KSCB0006013</t>
  </si>
  <si>
    <t>KSCB0006012</t>
  </si>
  <si>
    <t>KSCB0006011</t>
  </si>
  <si>
    <t>KSCB0006010</t>
  </si>
  <si>
    <t>KSCB0006009</t>
  </si>
  <si>
    <t>KSCB0006008</t>
  </si>
  <si>
    <t>KSCB0006006</t>
  </si>
  <si>
    <t>KSCB0006005</t>
  </si>
  <si>
    <t>KSCB0006004</t>
  </si>
  <si>
    <t>KSCB0006003</t>
  </si>
  <si>
    <t>KSCB0006002</t>
  </si>
  <si>
    <t>LAVB0000966</t>
  </si>
  <si>
    <t>LAVB0000965</t>
  </si>
  <si>
    <t>LAVB0000962</t>
  </si>
  <si>
    <t>LAVB0000961</t>
  </si>
  <si>
    <t>LAVB0000854</t>
  </si>
  <si>
    <t>LAVB0000820</t>
  </si>
  <si>
    <t>LAVB0000718</t>
  </si>
  <si>
    <t>LAVB0000717</t>
  </si>
  <si>
    <t>LAVB0000696</t>
  </si>
  <si>
    <t>LAVB0000695</t>
  </si>
  <si>
    <t>LAVB0000568</t>
  </si>
  <si>
    <t>LAVB0000566</t>
  </si>
  <si>
    <t>LAVB0000564</t>
  </si>
  <si>
    <t>LAVB0000509</t>
  </si>
  <si>
    <t>LAVB0000498</t>
  </si>
  <si>
    <t>LAVB0000329</t>
  </si>
  <si>
    <t>LAVB0000328</t>
  </si>
  <si>
    <t>LAVB0000327</t>
  </si>
  <si>
    <t>LAVB0000326</t>
  </si>
  <si>
    <t>LAVB0000325</t>
  </si>
  <si>
    <t>LAVB0000291</t>
  </si>
  <si>
    <t>LAVB0000233</t>
  </si>
  <si>
    <t>LAVB0000216</t>
  </si>
  <si>
    <t>LAVB0000215</t>
  </si>
  <si>
    <t>LAVB0000143</t>
  </si>
  <si>
    <t>LAVB0000142</t>
  </si>
  <si>
    <t>LAVB0000140</t>
  </si>
  <si>
    <t>NTBL0RUD134</t>
  </si>
  <si>
    <t>NTBL0NAG135</t>
  </si>
  <si>
    <t>NTBL0GUR133</t>
  </si>
  <si>
    <t>NTBL0BAL132</t>
  </si>
  <si>
    <t>RATN0000237</t>
  </si>
  <si>
    <t>RATN0000236</t>
  </si>
  <si>
    <t>RATN0000235</t>
  </si>
  <si>
    <t>RATN0000234</t>
  </si>
  <si>
    <t>RATN0000233</t>
  </si>
  <si>
    <t>RATN0000232</t>
  </si>
  <si>
    <t>RATN0000231</t>
  </si>
  <si>
    <t>RATN0000230</t>
  </si>
  <si>
    <t>RATN0000229</t>
  </si>
  <si>
    <t>RATN0000228</t>
  </si>
  <si>
    <t>RATN0000227</t>
  </si>
  <si>
    <t>RATN0000226</t>
  </si>
  <si>
    <t>RATN0000225</t>
  </si>
  <si>
    <t>RATN0000224</t>
  </si>
  <si>
    <t>RATN0000223</t>
  </si>
  <si>
    <t>RATN0000222</t>
  </si>
  <si>
    <t>RATN0000221</t>
  </si>
  <si>
    <t>RATN0000220</t>
  </si>
  <si>
    <t>RATN0000219</t>
  </si>
  <si>
    <t>RATN0000218</t>
  </si>
  <si>
    <t>RATN0000217</t>
  </si>
  <si>
    <t>SRCB0000433</t>
  </si>
  <si>
    <t>SVCB0016024</t>
  </si>
  <si>
    <t>UCBA0003349</t>
  </si>
  <si>
    <t>UCBA0003347</t>
  </si>
  <si>
    <t>UCBA0003342</t>
  </si>
  <si>
    <t>UCBA0003332</t>
  </si>
  <si>
    <t>UCBA0003330</t>
  </si>
  <si>
    <t>UCBA0003329</t>
  </si>
  <si>
    <t>UCBA0002643</t>
  </si>
  <si>
    <t>UBIN0580392</t>
  </si>
  <si>
    <t>UBIN0577707</t>
  </si>
  <si>
    <t>UBIN0577669</t>
  </si>
  <si>
    <t>UBIN0577651</t>
  </si>
  <si>
    <t>UBIN0577642</t>
  </si>
  <si>
    <t>UBIN0577634</t>
  </si>
  <si>
    <t>UBIN0577626</t>
  </si>
  <si>
    <t>UBIN0577618</t>
  </si>
  <si>
    <t>UBIN0577600</t>
  </si>
  <si>
    <t>UBIN0577596</t>
  </si>
  <si>
    <t>UBIN0577588</t>
  </si>
  <si>
    <t>UBIN0577570</t>
  </si>
  <si>
    <t>UBIN0577561</t>
  </si>
  <si>
    <t>UBIN0577545</t>
  </si>
  <si>
    <t>UBIN0577529</t>
  </si>
  <si>
    <t>UBIN0577511</t>
  </si>
  <si>
    <t>UBIN0577502</t>
  </si>
  <si>
    <t>UBIN0577499</t>
  </si>
  <si>
    <t>UBIN0577481</t>
  </si>
  <si>
    <t>UBIN0577456</t>
  </si>
  <si>
    <t>UBIN0577430</t>
  </si>
  <si>
    <t>UBIN0577421</t>
  </si>
  <si>
    <t>UBIN0577413</t>
  </si>
  <si>
    <t>UBIN0577324</t>
  </si>
  <si>
    <t>UBIN0577294</t>
  </si>
  <si>
    <t>UBIN0577251</t>
  </si>
  <si>
    <t>UBIN0577227</t>
  </si>
  <si>
    <t>UTBI0VSPP39</t>
  </si>
  <si>
    <t>UTBI0TDLP48</t>
  </si>
  <si>
    <t>UTBI0SIEL56</t>
  </si>
  <si>
    <t>UTBI0SGAL55</t>
  </si>
  <si>
    <t>UTBI0RGMA78</t>
  </si>
  <si>
    <t>UTBI0PPLY36</t>
  </si>
  <si>
    <t>UTBI0NLRP37</t>
  </si>
  <si>
    <t>UTBI0MYRA77</t>
  </si>
  <si>
    <t>UTBI0MRWP43</t>
  </si>
  <si>
    <t>UTBI0MGLP41</t>
  </si>
  <si>
    <t>UTBI0KOVP36</t>
  </si>
  <si>
    <t>UTBI0KBPM38</t>
  </si>
  <si>
    <t>UTBI0KBMP47</t>
  </si>
  <si>
    <t>UTBI0JDMP44</t>
  </si>
  <si>
    <t>UTBI0GVRP42</t>
  </si>
  <si>
    <t>UTBI0GRUR55</t>
  </si>
  <si>
    <t>UTBI0GBWP40</t>
  </si>
  <si>
    <t>UTBI0CPDM39</t>
  </si>
  <si>
    <t>UTBI0CNMR54</t>
  </si>
  <si>
    <t>UTBI0CAMR56</t>
  </si>
  <si>
    <t>UTBI0BGKP45</t>
  </si>
  <si>
    <t>UTBI0APUA79</t>
  </si>
  <si>
    <t>UTBI0AMVP46</t>
  </si>
  <si>
    <t>VIJB0006087</t>
  </si>
  <si>
    <t>YESB0VUCB01</t>
  </si>
  <si>
    <t>YESB0UMIB07</t>
  </si>
  <si>
    <t>YESB0GCUB12</t>
  </si>
  <si>
    <t>YESB0ECUB04</t>
  </si>
  <si>
    <t>YESB0ECUB03</t>
  </si>
  <si>
    <t>YESB0ECUB02</t>
  </si>
  <si>
    <t>YESB0ECUB01</t>
  </si>
  <si>
    <t>YESB0001031</t>
  </si>
  <si>
    <t>YESB0001029</t>
  </si>
  <si>
    <t>YESB0001023</t>
  </si>
  <si>
    <t>YESB0001016</t>
  </si>
  <si>
    <t>YESB0001015</t>
  </si>
  <si>
    <t>YESB0001014</t>
  </si>
  <si>
    <t>YESB0001012</t>
  </si>
  <si>
    <t>YESB0001007</t>
  </si>
  <si>
    <t>YESB0001004</t>
  </si>
  <si>
    <t>YESB0001003</t>
  </si>
  <si>
    <t>YESB0001001</t>
  </si>
  <si>
    <t>YESB0001000</t>
  </si>
  <si>
    <t>YESB0000998</t>
  </si>
  <si>
    <t>YESB0000995</t>
  </si>
  <si>
    <t>YESB0000994</t>
  </si>
  <si>
    <t>YESB0000993</t>
  </si>
  <si>
    <t>YESB0000992</t>
  </si>
  <si>
    <t>YESB0000991</t>
  </si>
  <si>
    <t>YESB0000988</t>
  </si>
  <si>
    <t>YESB0000987</t>
  </si>
  <si>
    <t>YESB0000984</t>
  </si>
  <si>
    <t>YESB0000983</t>
  </si>
  <si>
    <t>YESB0000976</t>
  </si>
  <si>
    <t>YESB0000973</t>
  </si>
  <si>
    <t>YESB0000967</t>
  </si>
  <si>
    <t>YESB0000966</t>
  </si>
  <si>
    <t>YESB0000965</t>
  </si>
  <si>
    <t>YESB0000959</t>
  </si>
  <si>
    <t>YESB0000958</t>
  </si>
  <si>
    <t>YESB0000957</t>
  </si>
  <si>
    <t>YESB0000950</t>
  </si>
  <si>
    <t>YESB0000784</t>
  </si>
  <si>
    <t>APBL0001020</t>
  </si>
  <si>
    <t>APBL0001019</t>
  </si>
  <si>
    <t>APBL0001018</t>
  </si>
  <si>
    <t>APBL0000014</t>
  </si>
  <si>
    <t>APBL0000013</t>
  </si>
  <si>
    <t>APBL0000012</t>
  </si>
  <si>
    <t>APBL0000011</t>
  </si>
  <si>
    <t>ASBL0000087</t>
  </si>
  <si>
    <t>ASBL0000086</t>
  </si>
  <si>
    <t>ASBL0000085</t>
  </si>
  <si>
    <t>ASBL0000084</t>
  </si>
  <si>
    <t>TBSB0000029</t>
  </si>
  <si>
    <t>TBSB0000028</t>
  </si>
  <si>
    <t>TBSB0000027</t>
  </si>
  <si>
    <t>GSCB0URAJUL</t>
  </si>
  <si>
    <t>GSCB0UKAPAD</t>
  </si>
  <si>
    <t>KVGB0007312</t>
  </si>
  <si>
    <t>KVGB0006017</t>
  </si>
  <si>
    <t>KVGB0002715</t>
  </si>
  <si>
    <t>KVGB0002327</t>
  </si>
  <si>
    <t>KACE0000220</t>
  </si>
  <si>
    <t>KACE0000219</t>
  </si>
  <si>
    <t>PRTH0035408</t>
  </si>
  <si>
    <t>PRTH0034405</t>
  </si>
  <si>
    <t>PRTH0034404</t>
  </si>
  <si>
    <t>PRTH0016413</t>
  </si>
  <si>
    <t>PRTH0016412</t>
  </si>
  <si>
    <t>PRTH0014410</t>
  </si>
  <si>
    <t>PRTH0013411</t>
  </si>
  <si>
    <t>PRTH0011409</t>
  </si>
  <si>
    <t>PRTH0011407</t>
  </si>
  <si>
    <t>PRTH0011406</t>
  </si>
  <si>
    <t>APGB0005237</t>
  </si>
  <si>
    <t>APGB0005235</t>
  </si>
  <si>
    <t>APGB0005234</t>
  </si>
  <si>
    <t>APGB0004138</t>
  </si>
  <si>
    <t>APGB0004137</t>
  </si>
  <si>
    <t>APGB0003204</t>
  </si>
  <si>
    <t>APGB0003203</t>
  </si>
  <si>
    <t>APGB0003202</t>
  </si>
  <si>
    <t>APGB0003199</t>
  </si>
  <si>
    <t>APGB0002200</t>
  </si>
  <si>
    <t>APGB0001114</t>
  </si>
  <si>
    <t>SMBC0000002</t>
  </si>
  <si>
    <t>AKJB0000040</t>
  </si>
  <si>
    <t>KLGB0040732</t>
  </si>
  <si>
    <t>KLGB0040726</t>
  </si>
  <si>
    <t>KLGB0040725</t>
  </si>
  <si>
    <t>KLGB0040724</t>
  </si>
  <si>
    <t>KLGB0040723</t>
  </si>
  <si>
    <t>KLGB0040721</t>
  </si>
  <si>
    <t>KLGB0040707</t>
  </si>
  <si>
    <t>BDBL0001851</t>
  </si>
  <si>
    <t>BDBL0001850</t>
  </si>
  <si>
    <t>BDBL0001849</t>
  </si>
  <si>
    <t>BDBL0001848</t>
  </si>
  <si>
    <t>BDBL0001847</t>
  </si>
  <si>
    <t>BDBL0001846</t>
  </si>
  <si>
    <t>BDBL0001845</t>
  </si>
  <si>
    <t>BDBL0001842</t>
  </si>
  <si>
    <t>BDBL0001841</t>
  </si>
  <si>
    <t>BDBL0001839</t>
  </si>
  <si>
    <t>BDBL0001836</t>
  </si>
  <si>
    <t>BDBL0001834</t>
  </si>
  <si>
    <t>BDBL0001833</t>
  </si>
  <si>
    <t>BDBL0001832</t>
  </si>
  <si>
    <t>BDBL0001831</t>
  </si>
  <si>
    <t>BDBL0001830</t>
  </si>
  <si>
    <t>BDBL0001829</t>
  </si>
  <si>
    <t>BDBL0001825</t>
  </si>
  <si>
    <t>BDBL0001823</t>
  </si>
  <si>
    <t>BDBL0001822</t>
  </si>
  <si>
    <t>BDBL0001820</t>
  </si>
  <si>
    <t>BDBL0001816</t>
  </si>
  <si>
    <t>BDBL0001815</t>
  </si>
  <si>
    <t>BDBL0001812</t>
  </si>
  <si>
    <t>BDBL0001811</t>
  </si>
  <si>
    <t>BDBL0001809</t>
  </si>
  <si>
    <t>BDBL0001808</t>
  </si>
  <si>
    <t>BDBL0001807</t>
  </si>
  <si>
    <t>BDBL0001802</t>
  </si>
  <si>
    <t>BDBL0001801</t>
  </si>
  <si>
    <t>BDBL0001800</t>
  </si>
  <si>
    <t>BDBL0001799</t>
  </si>
  <si>
    <t>BDBL0001779</t>
  </si>
  <si>
    <t>BDBL0001778</t>
  </si>
  <si>
    <t>BDBL0001629</t>
  </si>
  <si>
    <t>BDBL0001585</t>
  </si>
  <si>
    <t>BDBL0001541</t>
  </si>
  <si>
    <t>IDFB0080411</t>
  </si>
  <si>
    <t>IDFB0080333</t>
  </si>
  <si>
    <t>IDFB0042142</t>
  </si>
  <si>
    <t>IDFB0042124</t>
  </si>
  <si>
    <t>HPSC0000202</t>
  </si>
  <si>
    <t>HPSC0000201</t>
  </si>
  <si>
    <t>HPSC0000200</t>
  </si>
  <si>
    <t>HPSC0000199</t>
  </si>
  <si>
    <t>HPSC0000134</t>
  </si>
  <si>
    <t>HPSC0000133</t>
  </si>
  <si>
    <t>HPSC0000132</t>
  </si>
  <si>
    <t>CLBL0000076</t>
  </si>
  <si>
    <t>CLBL0000075</t>
  </si>
  <si>
    <t>CLBL0000074</t>
  </si>
  <si>
    <t>CLBL0000073</t>
  </si>
  <si>
    <t>ESFB0020011</t>
  </si>
  <si>
    <t>ESFB0020010</t>
  </si>
  <si>
    <t>ESFB0020009</t>
  </si>
  <si>
    <t>ESFB0017004</t>
  </si>
  <si>
    <t>ESFB0016030</t>
  </si>
  <si>
    <t>ESFB0016029</t>
  </si>
  <si>
    <t>ESFB0016028</t>
  </si>
  <si>
    <t>ESFB0016027</t>
  </si>
  <si>
    <t>ESFB0016026</t>
  </si>
  <si>
    <t>ESFB0016025</t>
  </si>
  <si>
    <t>ESFB0016024</t>
  </si>
  <si>
    <t>ESFB0016023</t>
  </si>
  <si>
    <t>ESFB0016022</t>
  </si>
  <si>
    <t>ESFB0016021</t>
  </si>
  <si>
    <t>ESFB0016018</t>
  </si>
  <si>
    <t>ESFB0016017</t>
  </si>
  <si>
    <t>ESFB0015007</t>
  </si>
  <si>
    <t>ESFB0015006</t>
  </si>
  <si>
    <t>ESFB0015005</t>
  </si>
  <si>
    <t>ESFB0015004</t>
  </si>
  <si>
    <t>ESFB0015003</t>
  </si>
  <si>
    <t>ESFB0015002</t>
  </si>
  <si>
    <t>ESFB0014024</t>
  </si>
  <si>
    <t>ESFB0014023</t>
  </si>
  <si>
    <t>ESFB0014022</t>
  </si>
  <si>
    <t>ESFB0014021</t>
  </si>
  <si>
    <t>ESFB0014020</t>
  </si>
  <si>
    <t>ESFB0014019</t>
  </si>
  <si>
    <t>ESFB0014018</t>
  </si>
  <si>
    <t>ESFB0014017</t>
  </si>
  <si>
    <t>ESFB0014016</t>
  </si>
  <si>
    <t>ESFB0014015</t>
  </si>
  <si>
    <t>ESFB0014014</t>
  </si>
  <si>
    <t>ESFB0014013</t>
  </si>
  <si>
    <t>ESFB0014012</t>
  </si>
  <si>
    <t>ESFB0014005</t>
  </si>
  <si>
    <t>ESFB0011008</t>
  </si>
  <si>
    <t>ESFB0011007</t>
  </si>
  <si>
    <t>ESFB0011006</t>
  </si>
  <si>
    <t>ESFB0009040</t>
  </si>
  <si>
    <t>ESFB0009038</t>
  </si>
  <si>
    <t>ESFB0009036</t>
  </si>
  <si>
    <t>ESFB0009035</t>
  </si>
  <si>
    <t>ESFB0009034</t>
  </si>
  <si>
    <t>ESFB0009033</t>
  </si>
  <si>
    <t>ESFB0009032</t>
  </si>
  <si>
    <t>ESFB0009031</t>
  </si>
  <si>
    <t>ESFB0009030</t>
  </si>
  <si>
    <t>ESFB0009029</t>
  </si>
  <si>
    <t>ESFB0009026</t>
  </si>
  <si>
    <t>ESFB0009024</t>
  </si>
  <si>
    <t>ESFB0009023</t>
  </si>
  <si>
    <t>ESFB0009021</t>
  </si>
  <si>
    <t>ESFB0009015</t>
  </si>
  <si>
    <t>ESFB0009013</t>
  </si>
  <si>
    <t>ESFB0009012</t>
  </si>
  <si>
    <t>ESFB0009006</t>
  </si>
  <si>
    <t>ESFB0009005</t>
  </si>
  <si>
    <t>ESFB0008003</t>
  </si>
  <si>
    <t>ESFB0007021</t>
  </si>
  <si>
    <t>ESFB0007020</t>
  </si>
  <si>
    <t>ESFB0007019</t>
  </si>
  <si>
    <t>ESFB0007018</t>
  </si>
  <si>
    <t>ESFB0007017</t>
  </si>
  <si>
    <t>ESFB0007015</t>
  </si>
  <si>
    <t>ESFB0007013</t>
  </si>
  <si>
    <t>ESFB0007012</t>
  </si>
  <si>
    <t>ESFB0007011</t>
  </si>
  <si>
    <t>ESFB0007010</t>
  </si>
  <si>
    <t>ESFB0007009</t>
  </si>
  <si>
    <t>ESFB0007001</t>
  </si>
  <si>
    <t>ESFB0005006</t>
  </si>
  <si>
    <t>ESFB0005002</t>
  </si>
  <si>
    <t>ESFB0004001</t>
  </si>
  <si>
    <t>ESFB0003035</t>
  </si>
  <si>
    <t>ESFB0003034</t>
  </si>
  <si>
    <t>ESFB0003033</t>
  </si>
  <si>
    <t>ESFB0003032</t>
  </si>
  <si>
    <t>ESFB0003031</t>
  </si>
  <si>
    <t>ESFB0003030</t>
  </si>
  <si>
    <t>ESFB0003029</t>
  </si>
  <si>
    <t>ESFB0003028</t>
  </si>
  <si>
    <t>ESFB0003027</t>
  </si>
  <si>
    <t>ESFB0003026</t>
  </si>
  <si>
    <t>ESFB0003025</t>
  </si>
  <si>
    <t>ESFB0003024</t>
  </si>
  <si>
    <t>ESFB0003022</t>
  </si>
  <si>
    <t>ESFB0003018</t>
  </si>
  <si>
    <t>ESFB0003013</t>
  </si>
  <si>
    <t>ESFB0001136</t>
  </si>
  <si>
    <t>ESFB0001134</t>
  </si>
  <si>
    <t>ESFB0001133</t>
  </si>
  <si>
    <t>ESFB0001132</t>
  </si>
  <si>
    <t>ESFB0001131</t>
  </si>
  <si>
    <t>ESFB0001130</t>
  </si>
  <si>
    <t>ESFB0001129</t>
  </si>
  <si>
    <t>ESFB0001128</t>
  </si>
  <si>
    <t>ESFB0001127</t>
  </si>
  <si>
    <t>ESFB0001126</t>
  </si>
  <si>
    <t>ESFB0001125</t>
  </si>
  <si>
    <t>ESFB0001124</t>
  </si>
  <si>
    <t>ESFB0001123</t>
  </si>
  <si>
    <t>ESFB0001122</t>
  </si>
  <si>
    <t>ESFB0001121</t>
  </si>
  <si>
    <t>ESFB0001119</t>
  </si>
  <si>
    <t>ESFB0001116</t>
  </si>
  <si>
    <t>ESFB0001114</t>
  </si>
  <si>
    <t>ESFB0001113</t>
  </si>
  <si>
    <t>ESFB0001110</t>
  </si>
  <si>
    <t>ESFB0001108</t>
  </si>
  <si>
    <t>ESFB0001106</t>
  </si>
  <si>
    <t>ESFB0001104</t>
  </si>
  <si>
    <t>ESFB0001101</t>
  </si>
  <si>
    <t>ESFB0001096</t>
  </si>
  <si>
    <t>ESFB0001095</t>
  </si>
  <si>
    <t>ESFB0001094</t>
  </si>
  <si>
    <t>ESFB0001093</t>
  </si>
  <si>
    <t>ESFB0001092</t>
  </si>
  <si>
    <t>ESFB0001090</t>
  </si>
  <si>
    <t>ESFB0001089</t>
  </si>
  <si>
    <t>ESFB0001080</t>
  </si>
  <si>
    <t>ESFB0001079</t>
  </si>
  <si>
    <t>ESFB0001070</t>
  </si>
  <si>
    <t>ESFB0001066</t>
  </si>
  <si>
    <t>ESFB0001051</t>
  </si>
  <si>
    <t>ESFB0001049</t>
  </si>
  <si>
    <t>ESFB0001048</t>
  </si>
  <si>
    <t>ESFB0001047</t>
  </si>
  <si>
    <t>ESFB0001045</t>
  </si>
  <si>
    <t>ESFB0001043</t>
  </si>
  <si>
    <t>ESFB0001042</t>
  </si>
  <si>
    <t>ESFB0001038</t>
  </si>
  <si>
    <t>ESFB0001037</t>
  </si>
  <si>
    <t>ESFB0001034</t>
  </si>
  <si>
    <t>ESFB0001023</t>
  </si>
  <si>
    <t>ESFB0001019</t>
  </si>
  <si>
    <t>TSAB0000140</t>
  </si>
  <si>
    <t>TSAB0000139</t>
  </si>
  <si>
    <t>TSAB0000138</t>
  </si>
  <si>
    <t>UJVN0099999</t>
  </si>
  <si>
    <t>UJVN0004427</t>
  </si>
  <si>
    <t>UJVN0002240</t>
  </si>
  <si>
    <t>UJVN0002208</t>
  </si>
  <si>
    <t>UJVN0002206</t>
  </si>
  <si>
    <t>UJVN0002204</t>
  </si>
  <si>
    <t>UJVN0002203</t>
  </si>
  <si>
    <t>UJVN0001665</t>
  </si>
  <si>
    <t>UJVN0001651</t>
  </si>
  <si>
    <t>UJVN0001150</t>
  </si>
  <si>
    <t>UJVN0001122</t>
  </si>
  <si>
    <t>UJVN0001120</t>
  </si>
  <si>
    <t>UJVN0001114</t>
  </si>
  <si>
    <t>UJVN0001112</t>
  </si>
  <si>
    <t>UJVN0001108</t>
  </si>
  <si>
    <t>UJVN0001105</t>
  </si>
  <si>
    <t>BARA0000101</t>
  </si>
  <si>
    <t>BARA0000100</t>
  </si>
  <si>
    <t>BARA0000036</t>
  </si>
  <si>
    <t>BARA0000035</t>
  </si>
  <si>
    <t>BARA0000034</t>
  </si>
  <si>
    <t>BARA0000033</t>
  </si>
  <si>
    <t>BARA0000032</t>
  </si>
  <si>
    <t>BARA0000031</t>
  </si>
  <si>
    <t>BARA0000030</t>
  </si>
  <si>
    <t>BARA0000029</t>
  </si>
  <si>
    <t>BARA0000028</t>
  </si>
  <si>
    <t>BARA0000027</t>
  </si>
  <si>
    <t>BARA0000026</t>
  </si>
  <si>
    <t>BARA0000025</t>
  </si>
  <si>
    <t>BARA0000024</t>
  </si>
  <si>
    <t>BARA0000023</t>
  </si>
  <si>
    <t>BARA0000022</t>
  </si>
  <si>
    <t>BARA0000021</t>
  </si>
  <si>
    <t>BARA0000020</t>
  </si>
  <si>
    <t>BARA0000019</t>
  </si>
  <si>
    <t>BARA0000018</t>
  </si>
  <si>
    <t>BARA0000017</t>
  </si>
  <si>
    <t>BARA0000016</t>
  </si>
  <si>
    <t>BARA0000015</t>
  </si>
  <si>
    <t>BARA0000014</t>
  </si>
  <si>
    <t>BARA0000013</t>
  </si>
  <si>
    <t>BARA0000012</t>
  </si>
  <si>
    <t>BARA0000011</t>
  </si>
  <si>
    <t>BARA0000010</t>
  </si>
  <si>
    <t>BARA0000009</t>
  </si>
  <si>
    <t>BARA0000008</t>
  </si>
  <si>
    <t>BARA0000007</t>
  </si>
  <si>
    <t>BARA0000006</t>
  </si>
  <si>
    <t>BARA0000005</t>
  </si>
  <si>
    <t>BARA0000004</t>
  </si>
  <si>
    <t>BARA0000003</t>
  </si>
  <si>
    <t>BARA0000002</t>
  </si>
  <si>
    <t>ESMF0001136</t>
  </si>
  <si>
    <t>ESMF0001135</t>
  </si>
  <si>
    <t>ESMF0001134</t>
  </si>
  <si>
    <t>ESMF0001133</t>
  </si>
  <si>
    <t>ESMF0001132</t>
  </si>
  <si>
    <t>ESMF0001131</t>
  </si>
  <si>
    <t>ESMF0001130</t>
  </si>
  <si>
    <t>ESMF0001129</t>
  </si>
  <si>
    <t>ESMF0001128</t>
  </si>
  <si>
    <t>ESMF0001127</t>
  </si>
  <si>
    <t>ESMF0001126</t>
  </si>
  <si>
    <t>ESMF0001125</t>
  </si>
  <si>
    <t>ESMF0001124</t>
  </si>
  <si>
    <t>ESMF0001123</t>
  </si>
  <si>
    <t>ESMF0001122</t>
  </si>
  <si>
    <t>ESMF0001121</t>
  </si>
  <si>
    <t>ESMF0001120</t>
  </si>
  <si>
    <t>ESMF0001119</t>
  </si>
  <si>
    <t>ESMF0001118</t>
  </si>
  <si>
    <t>ESMF0001117</t>
  </si>
  <si>
    <t>ESMF0001116</t>
  </si>
  <si>
    <t>ESMF0001115</t>
  </si>
  <si>
    <t>ESMF0001114</t>
  </si>
  <si>
    <t>ESMF0001113</t>
  </si>
  <si>
    <t>ESMF0001112</t>
  </si>
  <si>
    <t>ESMF0001111</t>
  </si>
  <si>
    <t>ESMF0001110</t>
  </si>
  <si>
    <t>ESMF0001109</t>
  </si>
  <si>
    <t>ESMF0001108</t>
  </si>
  <si>
    <t>ESMF0001107</t>
  </si>
  <si>
    <t>ESMF0001106</t>
  </si>
  <si>
    <t>ESMF0001105</t>
  </si>
  <si>
    <t>ESMF0001104</t>
  </si>
  <si>
    <t>ESMF0001103</t>
  </si>
  <si>
    <t>ESMF0001102</t>
  </si>
  <si>
    <t>ESMF0001101</t>
  </si>
  <si>
    <t>ESMF0000001</t>
  </si>
  <si>
    <t>SURY0000027</t>
  </si>
  <si>
    <t>SURY0000025</t>
  </si>
  <si>
    <t>SURY0000023</t>
  </si>
  <si>
    <t>SURY0000022</t>
  </si>
  <si>
    <t>SURY0000020</t>
  </si>
  <si>
    <t>SURY0000018</t>
  </si>
  <si>
    <t>SURY0000017</t>
  </si>
  <si>
    <t>SURY0000016</t>
  </si>
  <si>
    <t>SURY0000015</t>
  </si>
  <si>
    <t>SURY0000014</t>
  </si>
  <si>
    <t>SURY0000013</t>
  </si>
  <si>
    <t>SURY0000012</t>
  </si>
  <si>
    <t>SURY0000011</t>
  </si>
  <si>
    <t>UTKS0001380</t>
  </si>
  <si>
    <t>UTKS0001379</t>
  </si>
  <si>
    <t>UTKS0001377</t>
  </si>
  <si>
    <t>UTKS0001375</t>
  </si>
  <si>
    <t>UTKS0001363</t>
  </si>
  <si>
    <t>UTKS0001360</t>
  </si>
  <si>
    <t>UTKS0001359</t>
  </si>
  <si>
    <t>UTKS0001356</t>
  </si>
  <si>
    <t>UTKS0001203</t>
  </si>
  <si>
    <t>UTKS0001147</t>
  </si>
  <si>
    <t>UTKS0001144</t>
  </si>
  <si>
    <t>UTKS0001109</t>
  </si>
  <si>
    <t>UTKS0001099</t>
  </si>
  <si>
    <t>UTKS0001078</t>
  </si>
  <si>
    <t>UTKS0001052</t>
  </si>
  <si>
    <t>UTKS0001046</t>
  </si>
  <si>
    <t>UTKS0001003</t>
  </si>
  <si>
    <t>UTKS0001002</t>
  </si>
  <si>
    <t>UTKS0001001</t>
  </si>
  <si>
    <t>TTCB0000005</t>
  </si>
  <si>
    <t>TTCB0000004</t>
  </si>
  <si>
    <t>TTCB0000003</t>
  </si>
  <si>
    <t>TTCB0000002</t>
  </si>
  <si>
    <t>TTCB0000001</t>
  </si>
  <si>
    <t>ALLA0213497</t>
  </si>
  <si>
    <t>ALLA0213498</t>
  </si>
  <si>
    <t>ANDB0003121</t>
  </si>
  <si>
    <t>ANDB0003120</t>
  </si>
  <si>
    <t>ANDB0003114</t>
  </si>
  <si>
    <t>AUBL0002413</t>
  </si>
  <si>
    <t>AUBL0002412</t>
  </si>
  <si>
    <t>AUBL0002410</t>
  </si>
  <si>
    <t>AUBL0002409</t>
  </si>
  <si>
    <t>AUBL0002408</t>
  </si>
  <si>
    <t>AUBL0002407</t>
  </si>
  <si>
    <t>AUBL0002406</t>
  </si>
  <si>
    <t>AUBL0002404</t>
  </si>
  <si>
    <t>AUBL0002403</t>
  </si>
  <si>
    <t>AUBL0002402</t>
  </si>
  <si>
    <t>AUBL0002401</t>
  </si>
  <si>
    <t>AUBL0002400</t>
  </si>
  <si>
    <t>AUBL0002399</t>
  </si>
  <si>
    <t>AUBL0002398</t>
  </si>
  <si>
    <t>AUBL0002397</t>
  </si>
  <si>
    <t>AUBL0002396</t>
  </si>
  <si>
    <t>AUBL0002395</t>
  </si>
  <si>
    <t>AUBL0002394</t>
  </si>
  <si>
    <t>AUBL0002393</t>
  </si>
  <si>
    <t>AUBL0002392</t>
  </si>
  <si>
    <t>AUBL0002391</t>
  </si>
  <si>
    <t>AUBL0002390</t>
  </si>
  <si>
    <t>AUBL0002389</t>
  </si>
  <si>
    <t>AUBL0002388</t>
  </si>
  <si>
    <t>AUBL0002387</t>
  </si>
  <si>
    <t>AUBL0002386</t>
  </si>
  <si>
    <t>AUBL0002385</t>
  </si>
  <si>
    <t>AUBL0002384</t>
  </si>
  <si>
    <t>AUBL0002383</t>
  </si>
  <si>
    <t>AUBL0002382</t>
  </si>
  <si>
    <t>AUBL0002381</t>
  </si>
  <si>
    <t>AUBL0002380</t>
  </si>
  <si>
    <t>AUBL0002379</t>
  </si>
  <si>
    <t>AUBL0002378</t>
  </si>
  <si>
    <t>AUBL0002377</t>
  </si>
  <si>
    <t>AUBL0002376</t>
  </si>
  <si>
    <t>AUBL0002375</t>
  </si>
  <si>
    <t>AUBL0002374</t>
  </si>
  <si>
    <t>AUBL0002373</t>
  </si>
  <si>
    <t>AUBL0002372</t>
  </si>
  <si>
    <t>AUBL0002371</t>
  </si>
  <si>
    <t>AUBL0002370</t>
  </si>
  <si>
    <t>AUBL0002369</t>
  </si>
  <si>
    <t>AUBL0002368</t>
  </si>
  <si>
    <t>AUBL0002367</t>
  </si>
  <si>
    <t>AUBL0002366</t>
  </si>
  <si>
    <t>AUBL0002365</t>
  </si>
  <si>
    <t>AUBL0002364</t>
  </si>
  <si>
    <t>AUBL0002363</t>
  </si>
  <si>
    <t>AUBL0002362</t>
  </si>
  <si>
    <t>AUBL0002361</t>
  </si>
  <si>
    <t>AUBL0002360</t>
  </si>
  <si>
    <t>AUBL0002359</t>
  </si>
  <si>
    <t>AUBL0002358</t>
  </si>
  <si>
    <t>AUBL0002357</t>
  </si>
  <si>
    <t>AUBL0002356</t>
  </si>
  <si>
    <t>AUBL0002355</t>
  </si>
  <si>
    <t>AUBL0002354</t>
  </si>
  <si>
    <t>AUBL0002353</t>
  </si>
  <si>
    <t>AUBL0002351</t>
  </si>
  <si>
    <t>AUBL0002350</t>
  </si>
  <si>
    <t>AUBL0002349</t>
  </si>
  <si>
    <t>AUBL0002348</t>
  </si>
  <si>
    <t>AUBL0002347</t>
  </si>
  <si>
    <t>AUBL0002346</t>
  </si>
  <si>
    <t>AUBL0002345</t>
  </si>
  <si>
    <t>AUBL0002343</t>
  </si>
  <si>
    <t>AUBL0002342</t>
  </si>
  <si>
    <t>AUBL0002341</t>
  </si>
  <si>
    <t>AUBL0002340</t>
  </si>
  <si>
    <t>AUBL0002338</t>
  </si>
  <si>
    <t>AUBL0002337</t>
  </si>
  <si>
    <t>AUBL0002336</t>
  </si>
  <si>
    <t>AUBL0002335</t>
  </si>
  <si>
    <t>AUBL0002334</t>
  </si>
  <si>
    <t>AUBL0002333</t>
  </si>
  <si>
    <t>AUBL0002331</t>
  </si>
  <si>
    <t>AUBL0002330</t>
  </si>
  <si>
    <t>AUBL0002329</t>
  </si>
  <si>
    <t>AUBL0002328</t>
  </si>
  <si>
    <t>AUBL0002327</t>
  </si>
  <si>
    <t>AUBL0002326</t>
  </si>
  <si>
    <t>AUBL0002325</t>
  </si>
  <si>
    <t>AUBL0002324</t>
  </si>
  <si>
    <t>AUBL0002323</t>
  </si>
  <si>
    <t>AUBL0002322</t>
  </si>
  <si>
    <t>AUBL0002321</t>
  </si>
  <si>
    <t>AUBL0002320</t>
  </si>
  <si>
    <t>AUBL0002319</t>
  </si>
  <si>
    <t>AUBL0002318</t>
  </si>
  <si>
    <t>AUBL0002317</t>
  </si>
  <si>
    <t>AUBL0002316</t>
  </si>
  <si>
    <t>AUBL0002315</t>
  </si>
  <si>
    <t>AUBL0002314</t>
  </si>
  <si>
    <t>AUBL0002313</t>
  </si>
  <si>
    <t>AUBL0002312</t>
  </si>
  <si>
    <t>AUBL0002311</t>
  </si>
  <si>
    <t>AUBL0002310</t>
  </si>
  <si>
    <t>AUBL0002309</t>
  </si>
  <si>
    <t>AUBL0002308</t>
  </si>
  <si>
    <t>AUBL0002307</t>
  </si>
  <si>
    <t>AUBL0002306</t>
  </si>
  <si>
    <t>AUBL0002305</t>
  </si>
  <si>
    <t>AUBL0002304</t>
  </si>
  <si>
    <t>AUBL0002303</t>
  </si>
  <si>
    <t>AUBL0002302</t>
  </si>
  <si>
    <t>AUBL0002301</t>
  </si>
  <si>
    <t>AUBL0002300</t>
  </si>
  <si>
    <t>AUBL0002299</t>
  </si>
  <si>
    <t>AUBL0002298</t>
  </si>
  <si>
    <t>AUBL0002297</t>
  </si>
  <si>
    <t>AUBL0002296</t>
  </si>
  <si>
    <t>AUBL0002295</t>
  </si>
  <si>
    <t>AUBL0002294</t>
  </si>
  <si>
    <t>AUBL0002293</t>
  </si>
  <si>
    <t>AUBL0002292</t>
  </si>
  <si>
    <t>AUBL0002291</t>
  </si>
  <si>
    <t>AUBL0002290</t>
  </si>
  <si>
    <t>AUBL0002289</t>
  </si>
  <si>
    <t>AUBL0002288</t>
  </si>
  <si>
    <t>AUBL0002287</t>
  </si>
  <si>
    <t>AUBL0002286</t>
  </si>
  <si>
    <t>AUBL0002285</t>
  </si>
  <si>
    <t>AUBL0002284</t>
  </si>
  <si>
    <t>AUBL0002283</t>
  </si>
  <si>
    <t>AUBL0002282</t>
  </si>
  <si>
    <t>AUBL0002281</t>
  </si>
  <si>
    <t>AUBL0002280</t>
  </si>
  <si>
    <t>AUBL0002279</t>
  </si>
  <si>
    <t>AUBL0002278</t>
  </si>
  <si>
    <t>AUBL0002277</t>
  </si>
  <si>
    <t>AUBL0002276</t>
  </si>
  <si>
    <t>AUBL0002275</t>
  </si>
  <si>
    <t>AUBL0002274</t>
  </si>
  <si>
    <t>AUBL0002273</t>
  </si>
  <si>
    <t>AUBL0002272</t>
  </si>
  <si>
    <t>AUBL0002271</t>
  </si>
  <si>
    <t>AUBL0002270</t>
  </si>
  <si>
    <t>AUBL0002269</t>
  </si>
  <si>
    <t>AUBL0002268</t>
  </si>
  <si>
    <t>AUBL0002267</t>
  </si>
  <si>
    <t>AUBL0002266</t>
  </si>
  <si>
    <t>AUBL0002265</t>
  </si>
  <si>
    <t>AUBL0002264</t>
  </si>
  <si>
    <t>AUBL0002263</t>
  </si>
  <si>
    <t>AUBL0002262</t>
  </si>
  <si>
    <t>AUBL0002261</t>
  </si>
  <si>
    <t>AUBL0002260</t>
  </si>
  <si>
    <t>AUBL0002259</t>
  </si>
  <si>
    <t>AUBL0002258</t>
  </si>
  <si>
    <t>AUBL0002257</t>
  </si>
  <si>
    <t>AUBL0002256</t>
  </si>
  <si>
    <t>AUBL0002255</t>
  </si>
  <si>
    <t>AUBL0002254</t>
  </si>
  <si>
    <t>AUBL0002253</t>
  </si>
  <si>
    <t>AUBL0002252</t>
  </si>
  <si>
    <t>AUBL0002251</t>
  </si>
  <si>
    <t>AUBL0002250</t>
  </si>
  <si>
    <t>AUBL0002249</t>
  </si>
  <si>
    <t>AUBL0002248</t>
  </si>
  <si>
    <t>AUBL0002247</t>
  </si>
  <si>
    <t>AUBL0002246</t>
  </si>
  <si>
    <t>AUBL0002245</t>
  </si>
  <si>
    <t>AUBL0002244</t>
  </si>
  <si>
    <t>AUBL0002243</t>
  </si>
  <si>
    <t>AUBL0002242</t>
  </si>
  <si>
    <t>AUBL0002241</t>
  </si>
  <si>
    <t>AUBL0002240</t>
  </si>
  <si>
    <t>AUBL0002239</t>
  </si>
  <si>
    <t>AUBL0002238</t>
  </si>
  <si>
    <t>AUBL0002237</t>
  </si>
  <si>
    <t>AUBL0002236</t>
  </si>
  <si>
    <t>AUBL0002235</t>
  </si>
  <si>
    <t>AUBL0002234</t>
  </si>
  <si>
    <t>AUBL0002233</t>
  </si>
  <si>
    <t>AUBL0002232</t>
  </si>
  <si>
    <t>AUBL0002231</t>
  </si>
  <si>
    <t>AUBL0002230</t>
  </si>
  <si>
    <t>AUBL0002229</t>
  </si>
  <si>
    <t>AUBL0002228</t>
  </si>
  <si>
    <t>AUBL0002227</t>
  </si>
  <si>
    <t>AUBL0002226</t>
  </si>
  <si>
    <t>AUBL0002225</t>
  </si>
  <si>
    <t>AUBL0002224</t>
  </si>
  <si>
    <t>AUBL0002223</t>
  </si>
  <si>
    <t>AUBL0002222</t>
  </si>
  <si>
    <t>AUBL0002221</t>
  </si>
  <si>
    <t>AUBL0002220</t>
  </si>
  <si>
    <t>AUBL0002219</t>
  </si>
  <si>
    <t>AUBL0002218</t>
  </si>
  <si>
    <t>AUBL0002215</t>
  </si>
  <si>
    <t>AUBL0002214</t>
  </si>
  <si>
    <t>AUBL0002213</t>
  </si>
  <si>
    <t>AUBL0002212</t>
  </si>
  <si>
    <t>AUBL0002211</t>
  </si>
  <si>
    <t>AUBL0002210</t>
  </si>
  <si>
    <t>AUBL0002209</t>
  </si>
  <si>
    <t>AUBL0002207</t>
  </si>
  <si>
    <t>AUBL0002206</t>
  </si>
  <si>
    <t>AUBL0002205</t>
  </si>
  <si>
    <t>AUBL0002204</t>
  </si>
  <si>
    <t>AUBL0002203</t>
  </si>
  <si>
    <t>AUBL0002202</t>
  </si>
  <si>
    <t>AUBL0002201</t>
  </si>
  <si>
    <t>AUBL0002200</t>
  </si>
  <si>
    <t>AUBL0002199</t>
  </si>
  <si>
    <t>AUBL0002198</t>
  </si>
  <si>
    <t>AUBL0002197</t>
  </si>
  <si>
    <t>AUBL0002196</t>
  </si>
  <si>
    <t>AUBL0002195</t>
  </si>
  <si>
    <t>AUBL0002194</t>
  </si>
  <si>
    <t>AUBL0002193</t>
  </si>
  <si>
    <t>AUBL0002192</t>
  </si>
  <si>
    <t>AUBL0002191</t>
  </si>
  <si>
    <t>AUBL0002190</t>
  </si>
  <si>
    <t>AUBL0002189</t>
  </si>
  <si>
    <t>AUBL0002188</t>
  </si>
  <si>
    <t>AUBL0002187</t>
  </si>
  <si>
    <t>AUBL0002186</t>
  </si>
  <si>
    <t>AUBL0002185</t>
  </si>
  <si>
    <t>AUBL0002184</t>
  </si>
  <si>
    <t>AUBL0002183</t>
  </si>
  <si>
    <t>AUBL0002182</t>
  </si>
  <si>
    <t>AUBL0002181</t>
  </si>
  <si>
    <t>AUBL0002180</t>
  </si>
  <si>
    <t>AUBL0002179</t>
  </si>
  <si>
    <t>AUBL0002177</t>
  </si>
  <si>
    <t>AUBL0002176</t>
  </si>
  <si>
    <t>AUBL0002174</t>
  </si>
  <si>
    <t>AUBL0002173</t>
  </si>
  <si>
    <t>AUBL0002172</t>
  </si>
  <si>
    <t>AUBL0002171</t>
  </si>
  <si>
    <t>AUBL0002170</t>
  </si>
  <si>
    <t>AUBL0002169</t>
  </si>
  <si>
    <t>AUBL0002168</t>
  </si>
  <si>
    <t>AUBL0002167</t>
  </si>
  <si>
    <t>AUBL0002165</t>
  </si>
  <si>
    <t>AUBL0002164</t>
  </si>
  <si>
    <t>AUBL0002163</t>
  </si>
  <si>
    <t>AUBL0002162</t>
  </si>
  <si>
    <t>AUBL0002161</t>
  </si>
  <si>
    <t>AUBL0002160</t>
  </si>
  <si>
    <t>AUBL0002159</t>
  </si>
  <si>
    <t>AUBL0002158</t>
  </si>
  <si>
    <t>AUBL0002157</t>
  </si>
  <si>
    <t>AUBL0002156</t>
  </si>
  <si>
    <t>AUBL0002155</t>
  </si>
  <si>
    <t>AUBL0002154</t>
  </si>
  <si>
    <t>AUBL0002153</t>
  </si>
  <si>
    <t>AUBL0002152</t>
  </si>
  <si>
    <t>AUBL0002151</t>
  </si>
  <si>
    <t>AUBL0002150</t>
  </si>
  <si>
    <t>AUBL0002149</t>
  </si>
  <si>
    <t>AUBL0002148</t>
  </si>
  <si>
    <t>AUBL0002147</t>
  </si>
  <si>
    <t>AUBL0002146</t>
  </si>
  <si>
    <t>AUBL0002145</t>
  </si>
  <si>
    <t>AUBL0002144</t>
  </si>
  <si>
    <t>AUBL0002143</t>
  </si>
  <si>
    <t>AUBL0002142</t>
  </si>
  <si>
    <t>AUBL0002141</t>
  </si>
  <si>
    <t>AUBL0002140</t>
  </si>
  <si>
    <t>AUBL0002139</t>
  </si>
  <si>
    <t>AUBL0002137</t>
  </si>
  <si>
    <t>AUBL0002136</t>
  </si>
  <si>
    <t>AUBL0002135</t>
  </si>
  <si>
    <t>AUBL0002134</t>
  </si>
  <si>
    <t>AUBL0002133</t>
  </si>
  <si>
    <t>AUBL0002132</t>
  </si>
  <si>
    <t>AUBL0002131</t>
  </si>
  <si>
    <t>AUBL0002130</t>
  </si>
  <si>
    <t>AUBL0002129</t>
  </si>
  <si>
    <t>AUBL0002127</t>
  </si>
  <si>
    <t>AUBL0002126</t>
  </si>
  <si>
    <t>AUBL0002125</t>
  </si>
  <si>
    <t>AUBL0002124</t>
  </si>
  <si>
    <t>AUBL0002123</t>
  </si>
  <si>
    <t>AUBL0002122</t>
  </si>
  <si>
    <t>AUBL0002121</t>
  </si>
  <si>
    <t>AUBL0002120</t>
  </si>
  <si>
    <t>AUBL0002119</t>
  </si>
  <si>
    <t>AUBL0002118</t>
  </si>
  <si>
    <t>AUBL0002117</t>
  </si>
  <si>
    <t>AUBL0002116</t>
  </si>
  <si>
    <t>AUBL0002115</t>
  </si>
  <si>
    <t>AUBL0002114</t>
  </si>
  <si>
    <t>AUBL0002113</t>
  </si>
  <si>
    <t>AUBL0002112</t>
  </si>
  <si>
    <t>AUBL0002111</t>
  </si>
  <si>
    <t>AUBL0002110</t>
  </si>
  <si>
    <t>AUBL0002109</t>
  </si>
  <si>
    <t>AUBL0002108</t>
  </si>
  <si>
    <t>AUBL0002107</t>
  </si>
  <si>
    <t>AUBL0002106</t>
  </si>
  <si>
    <t>AUBL0002105</t>
  </si>
  <si>
    <t>AUBL0002104</t>
  </si>
  <si>
    <t>AUBL0002103</t>
  </si>
  <si>
    <t>AUBL0002102</t>
  </si>
  <si>
    <t>AUBL0002101</t>
  </si>
  <si>
    <t>AUBL0002100</t>
  </si>
  <si>
    <t>UTIB0SSUD06</t>
  </si>
  <si>
    <t>UTIB0003521</t>
  </si>
  <si>
    <t>UTIB0003518</t>
  </si>
  <si>
    <t>UTIB0003515</t>
  </si>
  <si>
    <t>UTIB0003513</t>
  </si>
  <si>
    <t>UTIB0003512</t>
  </si>
  <si>
    <t>UTIB0003511</t>
  </si>
  <si>
    <t>UTIB0003509</t>
  </si>
  <si>
    <t>UTIB0003508</t>
  </si>
  <si>
    <t>UTIB0003507</t>
  </si>
  <si>
    <t>UTIB0003505</t>
  </si>
  <si>
    <t>UTIB0003503</t>
  </si>
  <si>
    <t>UTIB0003499</t>
  </si>
  <si>
    <t>UTIB0003498</t>
  </si>
  <si>
    <t>UTIB0003497</t>
  </si>
  <si>
    <t>UTIB0003493</t>
  </si>
  <si>
    <t>UTIB0003492</t>
  </si>
  <si>
    <t>UTIB0003483</t>
  </si>
  <si>
    <t>UTIB0003482</t>
  </si>
  <si>
    <t>UTIB0003479</t>
  </si>
  <si>
    <t>UTIB0003460</t>
  </si>
  <si>
    <t>UTIB0003456</t>
  </si>
  <si>
    <t>UTIB0003448</t>
  </si>
  <si>
    <t>UTIB0003442</t>
  </si>
  <si>
    <t>UTIB0003434</t>
  </si>
  <si>
    <t>UTIB0003385</t>
  </si>
  <si>
    <t>UTIB0003382</t>
  </si>
  <si>
    <t>UTIB0003376</t>
  </si>
  <si>
    <t>UTIB0003375</t>
  </si>
  <si>
    <t>UTIB0003365</t>
  </si>
  <si>
    <t>UTIB0003337</t>
  </si>
  <si>
    <t>BARB0UPHRAU</t>
  </si>
  <si>
    <t>BARB0SUNABE</t>
  </si>
  <si>
    <t>BARB0NRIANA</t>
  </si>
  <si>
    <t>BARB0JAICAM</t>
  </si>
  <si>
    <t>BARB0DHINDH</t>
  </si>
  <si>
    <t>BARB0ATNAVS</t>
  </si>
  <si>
    <t>BKID0005984</t>
  </si>
  <si>
    <t>BKID0005518</t>
  </si>
  <si>
    <t>BKID0005085</t>
  </si>
  <si>
    <t>MAHB0001956</t>
  </si>
  <si>
    <t>BCBM0000102</t>
  </si>
  <si>
    <t>DCBL0000292</t>
  </si>
  <si>
    <t>DCBL0000290</t>
  </si>
  <si>
    <t>FDRL0000314</t>
  </si>
  <si>
    <t>HDFC0CTNPCB</t>
  </si>
  <si>
    <t>HDFC0CCUB23</t>
  </si>
  <si>
    <t>HPSC0000580</t>
  </si>
  <si>
    <t>HPSC0000358</t>
  </si>
  <si>
    <t>HPSC0000357</t>
  </si>
  <si>
    <t>HPSC0000356</t>
  </si>
  <si>
    <t>ICIC0004343</t>
  </si>
  <si>
    <t>ICIC0004342</t>
  </si>
  <si>
    <t>ICIC0004338</t>
  </si>
  <si>
    <t>ICIC0004336</t>
  </si>
  <si>
    <t>ICIC0004335</t>
  </si>
  <si>
    <t>ICIC0004333</t>
  </si>
  <si>
    <t>ICIC0004331</t>
  </si>
  <si>
    <t>ICIC0004330</t>
  </si>
  <si>
    <t>ICIC0004329</t>
  </si>
  <si>
    <t>ICIC0004327</t>
  </si>
  <si>
    <t>ICIC0004324</t>
  </si>
  <si>
    <t>ICIC0004321</t>
  </si>
  <si>
    <t>ICIC0004319</t>
  </si>
  <si>
    <t>ICIC0004316</t>
  </si>
  <si>
    <t>ICIC0004314</t>
  </si>
  <si>
    <t>ICIC0004313</t>
  </si>
  <si>
    <t>ICIC0004312</t>
  </si>
  <si>
    <t>ICIC0004311</t>
  </si>
  <si>
    <t>ICIC0004306</t>
  </si>
  <si>
    <t>ICIC0004305</t>
  </si>
  <si>
    <t>ICIC0004304</t>
  </si>
  <si>
    <t>ICIC0004298</t>
  </si>
  <si>
    <t>ICIC0004297</t>
  </si>
  <si>
    <t>ICIC0004294</t>
  </si>
  <si>
    <t>ICIC0004290</t>
  </si>
  <si>
    <t>ICIC0004289</t>
  </si>
  <si>
    <t>ICIC0004288</t>
  </si>
  <si>
    <t>ICIC0004287</t>
  </si>
  <si>
    <t>ICIC0004284</t>
  </si>
  <si>
    <t>ICIC0004282</t>
  </si>
  <si>
    <t>ICIC0004281</t>
  </si>
  <si>
    <t>ICIC0004274</t>
  </si>
  <si>
    <t>ICIC0004268</t>
  </si>
  <si>
    <t>ICIC0004248</t>
  </si>
  <si>
    <t>ICIC0004239</t>
  </si>
  <si>
    <t>ICIC0004233</t>
  </si>
  <si>
    <t>ICIC0004231</t>
  </si>
  <si>
    <t>ICIC0004222</t>
  </si>
  <si>
    <t>ICIC0004215</t>
  </si>
  <si>
    <t>ICIC0004211</t>
  </si>
  <si>
    <t>ICIC0004208</t>
  </si>
  <si>
    <t>ICIC0004207</t>
  </si>
  <si>
    <t>ICIC0004206</t>
  </si>
  <si>
    <t>ICIC0004195</t>
  </si>
  <si>
    <t>ICIC0004186</t>
  </si>
  <si>
    <t>ICIC0004185</t>
  </si>
  <si>
    <t>ICIC0004181</t>
  </si>
  <si>
    <t>ICIC0004177</t>
  </si>
  <si>
    <t>ICIC0004164</t>
  </si>
  <si>
    <t>ICIC0004152</t>
  </si>
  <si>
    <t>ICIC0004151</t>
  </si>
  <si>
    <t>ICIC0004150</t>
  </si>
  <si>
    <t>ICIC0004149</t>
  </si>
  <si>
    <t>ICIC0004148</t>
  </si>
  <si>
    <t>ICIC0004147</t>
  </si>
  <si>
    <t>ICIC0004144</t>
  </si>
  <si>
    <t>ICIC0004143</t>
  </si>
  <si>
    <t>ICIC0004141</t>
  </si>
  <si>
    <t>ICIC0004140</t>
  </si>
  <si>
    <t>ICIC0004136</t>
  </si>
  <si>
    <t>ICIC0004116</t>
  </si>
  <si>
    <t>ICIC0004112</t>
  </si>
  <si>
    <t>ICIC0004101</t>
  </si>
  <si>
    <t>ICIC0004080</t>
  </si>
  <si>
    <t>ICIC0004076</t>
  </si>
  <si>
    <t>ICIC0004064</t>
  </si>
  <si>
    <t>ICIC0004063</t>
  </si>
  <si>
    <t>ICIC0004052</t>
  </si>
  <si>
    <t>ICIC0004049</t>
  </si>
  <si>
    <t>ICIC0004044</t>
  </si>
  <si>
    <t>ICIC0004043</t>
  </si>
  <si>
    <t>ICIC0004027</t>
  </si>
  <si>
    <t>ICIC0004026</t>
  </si>
  <si>
    <t>ICIC0004023</t>
  </si>
  <si>
    <t>ICIC0004022</t>
  </si>
  <si>
    <t>ICIC0004011</t>
  </si>
  <si>
    <t>ICIC0004010</t>
  </si>
  <si>
    <t>ICIC0004009</t>
  </si>
  <si>
    <t>ICIC0003997</t>
  </si>
  <si>
    <t>ICIC0003993</t>
  </si>
  <si>
    <t>ICIC0003992</t>
  </si>
  <si>
    <t>ICIC0003991</t>
  </si>
  <si>
    <t>ICIC0003986</t>
  </si>
  <si>
    <t>ICIC0003985</t>
  </si>
  <si>
    <t>ICIC0003979</t>
  </si>
  <si>
    <t>ICIC0003978</t>
  </si>
  <si>
    <t>ICIC0003976</t>
  </si>
  <si>
    <t>ICIC0003967</t>
  </si>
  <si>
    <t>ICIC0003941</t>
  </si>
  <si>
    <t>ICIC0003939</t>
  </si>
  <si>
    <t>ICIC0003522</t>
  </si>
  <si>
    <t>ICIC0003362</t>
  </si>
  <si>
    <t>ICIC0001974</t>
  </si>
  <si>
    <t>IBKL0744MBL</t>
  </si>
  <si>
    <t>IBKL0485PSS</t>
  </si>
  <si>
    <t>IBKL0009014</t>
  </si>
  <si>
    <t>IBKL0002162</t>
  </si>
  <si>
    <t>IBKL0002157</t>
  </si>
  <si>
    <t>IBKL0002154</t>
  </si>
  <si>
    <t>IBKL0002139</t>
  </si>
  <si>
    <t>IBKL0002127</t>
  </si>
  <si>
    <t>IDFB0080431</t>
  </si>
  <si>
    <t>IDFB0080257</t>
  </si>
  <si>
    <t>IDFB0042161</t>
  </si>
  <si>
    <t>IDFB0042141</t>
  </si>
  <si>
    <t>IDFB0042123</t>
  </si>
  <si>
    <t>IDIB000V142</t>
  </si>
  <si>
    <t>IDIB000T196</t>
  </si>
  <si>
    <t>IDIB000R111</t>
  </si>
  <si>
    <t>IDIB000I049</t>
  </si>
  <si>
    <t>IDIB000B190</t>
  </si>
  <si>
    <t>INDB0001348</t>
  </si>
  <si>
    <t>INDB0001341</t>
  </si>
  <si>
    <t>INDB0001339</t>
  </si>
  <si>
    <t>INDB0001338</t>
  </si>
  <si>
    <t>INDB0001337</t>
  </si>
  <si>
    <t>INDB0001336</t>
  </si>
  <si>
    <t>INDB0001335</t>
  </si>
  <si>
    <t>INDB0001331</t>
  </si>
  <si>
    <t>INDB0001330</t>
  </si>
  <si>
    <t>INDB0001329</t>
  </si>
  <si>
    <t>INDB0001328</t>
  </si>
  <si>
    <t>INDB0001327</t>
  </si>
  <si>
    <t>INDB0001326</t>
  </si>
  <si>
    <t>INDB0001325</t>
  </si>
  <si>
    <t>INDB0001324</t>
  </si>
  <si>
    <t>INDB0001322</t>
  </si>
  <si>
    <t>INDB0001321</t>
  </si>
  <si>
    <t>INDB0001318</t>
  </si>
  <si>
    <t>INDB0001316</t>
  </si>
  <si>
    <t>INDB0001314</t>
  </si>
  <si>
    <t>INDB0001313</t>
  </si>
  <si>
    <t>INDB0001309</t>
  </si>
  <si>
    <t>INDB0001307</t>
  </si>
  <si>
    <t>INDB0001306</t>
  </si>
  <si>
    <t>INDB0001305</t>
  </si>
  <si>
    <t>INDB0001304</t>
  </si>
  <si>
    <t>INDB0001303</t>
  </si>
  <si>
    <t>INDB0001302</t>
  </si>
  <si>
    <t>INDB0001301</t>
  </si>
  <si>
    <t>INDB0001107</t>
  </si>
  <si>
    <t>INDB0001105</t>
  </si>
  <si>
    <t>INDB0001102</t>
  </si>
  <si>
    <t>INDB0001101</t>
  </si>
  <si>
    <t>INDB0001097</t>
  </si>
  <si>
    <t>INDB0001095</t>
  </si>
  <si>
    <t>INDB0001094</t>
  </si>
  <si>
    <t>INDB0001093</t>
  </si>
  <si>
    <t>INDB0001092</t>
  </si>
  <si>
    <t>INDB0001090</t>
  </si>
  <si>
    <t>INDB0001088</t>
  </si>
  <si>
    <t>INDB0001085</t>
  </si>
  <si>
    <t>INDB0001084</t>
  </si>
  <si>
    <t>INDB0001075</t>
  </si>
  <si>
    <t>INDB0001074</t>
  </si>
  <si>
    <t>INDB0001064</t>
  </si>
  <si>
    <t>INDB0000944</t>
  </si>
  <si>
    <t>KARB0000643</t>
  </si>
  <si>
    <t>KARB0000380</t>
  </si>
  <si>
    <t>KARB0000379</t>
  </si>
  <si>
    <t>KARB0000282</t>
  </si>
  <si>
    <t>KVBL0004872</t>
  </si>
  <si>
    <t>KVBL0001846</t>
  </si>
  <si>
    <t>KVBL0001842</t>
  </si>
  <si>
    <t>KKBK0LUCBL1</t>
  </si>
  <si>
    <t>MSCI0082044</t>
  </si>
  <si>
    <t>MSCI0082043</t>
  </si>
  <si>
    <t>MSCI0082042</t>
  </si>
  <si>
    <t>PYTM0000001</t>
  </si>
  <si>
    <t>PUNB0959200</t>
  </si>
  <si>
    <t>PUNB0958600</t>
  </si>
  <si>
    <t>PUNB0926500</t>
  </si>
  <si>
    <t>RATN0000240</t>
  </si>
  <si>
    <t>RATN0000215</t>
  </si>
  <si>
    <t>SMCB0001030</t>
  </si>
  <si>
    <t>SMCB0001029</t>
  </si>
  <si>
    <t>SMCB0001025</t>
  </si>
  <si>
    <t>SMCB0001024</t>
  </si>
  <si>
    <t>SMCB0001023</t>
  </si>
  <si>
    <t>SMCB0001022</t>
  </si>
  <si>
    <t>SBIN0RRMRGB</t>
  </si>
  <si>
    <t>SBIN0RRMLGB</t>
  </si>
  <si>
    <t>SBIN0RRDCGB</t>
  </si>
  <si>
    <t>SBIN0RRCKGB</t>
  </si>
  <si>
    <t>SBIN0071103</t>
  </si>
  <si>
    <t>SBIN0071083</t>
  </si>
  <si>
    <t>SBIN0070975</t>
  </si>
  <si>
    <t>SBIN0070937</t>
  </si>
  <si>
    <t>SBIN0070900</t>
  </si>
  <si>
    <t>SBIN0070678</t>
  </si>
  <si>
    <t>SBIN0070672</t>
  </si>
  <si>
    <t>SBIN0070655</t>
  </si>
  <si>
    <t>SBIN0070653</t>
  </si>
  <si>
    <t>SBIN0070634</t>
  </si>
  <si>
    <t>SBIN0070534</t>
  </si>
  <si>
    <t>SBIN0061033</t>
  </si>
  <si>
    <t>SBIN0061029</t>
  </si>
  <si>
    <t>SBIN0061022</t>
  </si>
  <si>
    <t>SBIN0061021</t>
  </si>
  <si>
    <t>SBIN0061020</t>
  </si>
  <si>
    <t>SBIN0061019</t>
  </si>
  <si>
    <t>SBIN0061018</t>
  </si>
  <si>
    <t>SBIN0061017</t>
  </si>
  <si>
    <t>SBIN0061016</t>
  </si>
  <si>
    <t>SBIN0061015</t>
  </si>
  <si>
    <t>SBIN0061014</t>
  </si>
  <si>
    <t>SBIN0061013</t>
  </si>
  <si>
    <t>SBIN0061012</t>
  </si>
  <si>
    <t>SBIN0061011</t>
  </si>
  <si>
    <t>SBIN0061010</t>
  </si>
  <si>
    <t>SBIN0061009</t>
  </si>
  <si>
    <t>SBIN0061008</t>
  </si>
  <si>
    <t>SBIN0061007</t>
  </si>
  <si>
    <t>SBIN0061006</t>
  </si>
  <si>
    <t>SBIN0061005</t>
  </si>
  <si>
    <t>SBIN0061004</t>
  </si>
  <si>
    <t>SBIN0061003</t>
  </si>
  <si>
    <t>SBIN0061002</t>
  </si>
  <si>
    <t>SBIN0061001</t>
  </si>
  <si>
    <t>SBIN0051555</t>
  </si>
  <si>
    <t>SBIN0051554</t>
  </si>
  <si>
    <t>SBIN0051552</t>
  </si>
  <si>
    <t>SBIN0051551</t>
  </si>
  <si>
    <t>SBIN0051550</t>
  </si>
  <si>
    <t>SBIN0051548</t>
  </si>
  <si>
    <t>SBIN0051547</t>
  </si>
  <si>
    <t>SBIN0051546</t>
  </si>
  <si>
    <t>SBIN0051545</t>
  </si>
  <si>
    <t>SBIN0051544</t>
  </si>
  <si>
    <t>SBIN0051543</t>
  </si>
  <si>
    <t>SBIN0051540</t>
  </si>
  <si>
    <t>SBIN0051538</t>
  </si>
  <si>
    <t>SBIN0051535</t>
  </si>
  <si>
    <t>SBIN0051534</t>
  </si>
  <si>
    <t>SBIN0051533</t>
  </si>
  <si>
    <t>SBIN0051532</t>
  </si>
  <si>
    <t>SBIN0051529</t>
  </si>
  <si>
    <t>SBIN0051528</t>
  </si>
  <si>
    <t>SBIN0051527</t>
  </si>
  <si>
    <t>SBIN0051525</t>
  </si>
  <si>
    <t>SBIN0051524</t>
  </si>
  <si>
    <t>SBIN0051523</t>
  </si>
  <si>
    <t>SBIN0051522</t>
  </si>
  <si>
    <t>SBIN0051521</t>
  </si>
  <si>
    <t>SBIN0051516</t>
  </si>
  <si>
    <t>SBIN0051514</t>
  </si>
  <si>
    <t>SBIN0051513</t>
  </si>
  <si>
    <t>SBIN0051512</t>
  </si>
  <si>
    <t>SBIN0051510</t>
  </si>
  <si>
    <t>SBIN0051509</t>
  </si>
  <si>
    <t>SBIN0051507</t>
  </si>
  <si>
    <t>SBIN0051506</t>
  </si>
  <si>
    <t>SBIN0051505</t>
  </si>
  <si>
    <t>SBIN0051503</t>
  </si>
  <si>
    <t>SBIN0051501</t>
  </si>
  <si>
    <t>SBIN0051500</t>
  </si>
  <si>
    <t>SBIN0051498</t>
  </si>
  <si>
    <t>SBIN0051497</t>
  </si>
  <si>
    <t>SBIN0051496</t>
  </si>
  <si>
    <t>SBIN0051494</t>
  </si>
  <si>
    <t>SBIN0051493</t>
  </si>
  <si>
    <t>SBIN0051492</t>
  </si>
  <si>
    <t>SBIN0051491</t>
  </si>
  <si>
    <t>SBIN0051484</t>
  </si>
  <si>
    <t>SBIN0051483</t>
  </si>
  <si>
    <t>SBIN0051482</t>
  </si>
  <si>
    <t>SBIN0051481</t>
  </si>
  <si>
    <t>SBIN0051479</t>
  </si>
  <si>
    <t>SBIN0051478</t>
  </si>
  <si>
    <t>SBIN0051477</t>
  </si>
  <si>
    <t>SBIN0051476</t>
  </si>
  <si>
    <t>SBIN0051475</t>
  </si>
  <si>
    <t>SBIN0051472</t>
  </si>
  <si>
    <t>SBIN0051471</t>
  </si>
  <si>
    <t>SBIN0051470</t>
  </si>
  <si>
    <t>SBIN0051466</t>
  </si>
  <si>
    <t>SBIN0051465</t>
  </si>
  <si>
    <t>SBIN0051464</t>
  </si>
  <si>
    <t>SBIN0051463</t>
  </si>
  <si>
    <t>SBIN0051462</t>
  </si>
  <si>
    <t>SBIN0051461</t>
  </si>
  <si>
    <t>SBIN0051460</t>
  </si>
  <si>
    <t>SBIN0051459</t>
  </si>
  <si>
    <t>SBIN0051457</t>
  </si>
  <si>
    <t>SBIN0051456</t>
  </si>
  <si>
    <t>SBIN0051455</t>
  </si>
  <si>
    <t>SBIN0051454</t>
  </si>
  <si>
    <t>SBIN0051453</t>
  </si>
  <si>
    <t>SBIN0051451</t>
  </si>
  <si>
    <t>SBIN0051450</t>
  </si>
  <si>
    <t>SBIN0051449</t>
  </si>
  <si>
    <t>SBIN0051448</t>
  </si>
  <si>
    <t>SBIN0051447</t>
  </si>
  <si>
    <t>SBIN0051446</t>
  </si>
  <si>
    <t>SBIN0051445</t>
  </si>
  <si>
    <t>SBIN0051444</t>
  </si>
  <si>
    <t>SBIN0051443</t>
  </si>
  <si>
    <t>SBIN0051442</t>
  </si>
  <si>
    <t>SBIN0051441</t>
  </si>
  <si>
    <t>SBIN0051440</t>
  </si>
  <si>
    <t>SBIN0051439</t>
  </si>
  <si>
    <t>SBIN0051438</t>
  </si>
  <si>
    <t>SBIN0051437</t>
  </si>
  <si>
    <t>SBIN0051435</t>
  </si>
  <si>
    <t>SBIN0051434</t>
  </si>
  <si>
    <t>SBIN0051433</t>
  </si>
  <si>
    <t>SBIN0051432</t>
  </si>
  <si>
    <t>SBIN0051431</t>
  </si>
  <si>
    <t>SBIN0051430</t>
  </si>
  <si>
    <t>SBIN0051429</t>
  </si>
  <si>
    <t>SBIN0051428</t>
  </si>
  <si>
    <t>SBIN0051427</t>
  </si>
  <si>
    <t>SBIN0051425</t>
  </si>
  <si>
    <t>SBIN0051424</t>
  </si>
  <si>
    <t>SBIN0051423</t>
  </si>
  <si>
    <t>SBIN0051422</t>
  </si>
  <si>
    <t>SBIN0051421</t>
  </si>
  <si>
    <t>SBIN0051420</t>
  </si>
  <si>
    <t>SBIN0051419</t>
  </si>
  <si>
    <t>SBIN0051418</t>
  </si>
  <si>
    <t>SBIN0051416</t>
  </si>
  <si>
    <t>SBIN0051415</t>
  </si>
  <si>
    <t>SBIN0051414</t>
  </si>
  <si>
    <t>SBIN0051413</t>
  </si>
  <si>
    <t>SBIN0051411</t>
  </si>
  <si>
    <t>SBIN0051410</t>
  </si>
  <si>
    <t>SBIN0051409</t>
  </si>
  <si>
    <t>SBIN0051408</t>
  </si>
  <si>
    <t>SBIN0051407</t>
  </si>
  <si>
    <t>SBIN0051406</t>
  </si>
  <si>
    <t>SBIN0051405</t>
  </si>
  <si>
    <t>SBIN0051404</t>
  </si>
  <si>
    <t>SBIN0051403</t>
  </si>
  <si>
    <t>SBIN0051402</t>
  </si>
  <si>
    <t>SBIN0051401</t>
  </si>
  <si>
    <t>SBIN0051400</t>
  </si>
  <si>
    <t>SBIN0051399</t>
  </si>
  <si>
    <t>SBIN0051398</t>
  </si>
  <si>
    <t>SBIN0051396</t>
  </si>
  <si>
    <t>SBIN0051394</t>
  </si>
  <si>
    <t>SBIN0051393</t>
  </si>
  <si>
    <t>SBIN0051392</t>
  </si>
  <si>
    <t>SBIN0051391</t>
  </si>
  <si>
    <t>SBIN0051389</t>
  </si>
  <si>
    <t>SBIN0051388</t>
  </si>
  <si>
    <t>SBIN0051387</t>
  </si>
  <si>
    <t>SBIN0051382</t>
  </si>
  <si>
    <t>SBIN0051381</t>
  </si>
  <si>
    <t>SBIN0051380</t>
  </si>
  <si>
    <t>SBIN0051379</t>
  </si>
  <si>
    <t>SBIN0051378</t>
  </si>
  <si>
    <t>SBIN0051377</t>
  </si>
  <si>
    <t>SBIN0051376</t>
  </si>
  <si>
    <t>SBIN0051375</t>
  </si>
  <si>
    <t>SBIN0051374</t>
  </si>
  <si>
    <t>SBIN0051373</t>
  </si>
  <si>
    <t>SBIN0051372</t>
  </si>
  <si>
    <t>SBIN0051371</t>
  </si>
  <si>
    <t>SBIN0051370</t>
  </si>
  <si>
    <t>SBIN0051368</t>
  </si>
  <si>
    <t>SBIN0051366</t>
  </si>
  <si>
    <t>SBIN0051365</t>
  </si>
  <si>
    <t>SBIN0051364</t>
  </si>
  <si>
    <t>SBIN0051362</t>
  </si>
  <si>
    <t>SBIN0051361</t>
  </si>
  <si>
    <t>SBIN0051360</t>
  </si>
  <si>
    <t>SBIN0051359</t>
  </si>
  <si>
    <t>SBIN0051358</t>
  </si>
  <si>
    <t>SBIN0051357</t>
  </si>
  <si>
    <t>SBIN0051356</t>
  </si>
  <si>
    <t>SBIN0051355</t>
  </si>
  <si>
    <t>SBIN0051354</t>
  </si>
  <si>
    <t>SBIN0051353</t>
  </si>
  <si>
    <t>SBIN0051351</t>
  </si>
  <si>
    <t>SBIN0051350</t>
  </si>
  <si>
    <t>SBIN0051349</t>
  </si>
  <si>
    <t>SBIN0051348</t>
  </si>
  <si>
    <t>SBIN0051347</t>
  </si>
  <si>
    <t>SBIN0051346</t>
  </si>
  <si>
    <t>SBIN0051345</t>
  </si>
  <si>
    <t>SBIN0051344</t>
  </si>
  <si>
    <t>SBIN0051343</t>
  </si>
  <si>
    <t>SBIN0051342</t>
  </si>
  <si>
    <t>SBIN0051341</t>
  </si>
  <si>
    <t>SBIN0051340</t>
  </si>
  <si>
    <t>SBIN0051339</t>
  </si>
  <si>
    <t>SBIN0051338</t>
  </si>
  <si>
    <t>SBIN0051337</t>
  </si>
  <si>
    <t>SBIN0051336</t>
  </si>
  <si>
    <t>SBIN0051335</t>
  </si>
  <si>
    <t>SBIN0051334</t>
  </si>
  <si>
    <t>SBIN0051333</t>
  </si>
  <si>
    <t>SBIN0051332</t>
  </si>
  <si>
    <t>SBIN0051328</t>
  </si>
  <si>
    <t>SBIN0051327</t>
  </si>
  <si>
    <t>SBIN0051326</t>
  </si>
  <si>
    <t>SBIN0051325</t>
  </si>
  <si>
    <t>SBIN0051324</t>
  </si>
  <si>
    <t>SBIN0051323</t>
  </si>
  <si>
    <t>SBIN0051321</t>
  </si>
  <si>
    <t>SBIN0051320</t>
  </si>
  <si>
    <t>SBIN0051316</t>
  </si>
  <si>
    <t>SBIN0051312</t>
  </si>
  <si>
    <t>SBIN0051311</t>
  </si>
  <si>
    <t>SBIN0051309</t>
  </si>
  <si>
    <t>SBIN0051307</t>
  </si>
  <si>
    <t>SBIN0051306</t>
  </si>
  <si>
    <t>SBIN0051305</t>
  </si>
  <si>
    <t>SBIN0051304</t>
  </si>
  <si>
    <t>SBIN0051302</t>
  </si>
  <si>
    <t>SBIN0051301</t>
  </si>
  <si>
    <t>SBIN0051300</t>
  </si>
  <si>
    <t>SBIN0051299</t>
  </si>
  <si>
    <t>SBIN0051295</t>
  </si>
  <si>
    <t>SBIN0051294</t>
  </si>
  <si>
    <t>SBIN0051293</t>
  </si>
  <si>
    <t>SBIN0051292</t>
  </si>
  <si>
    <t>SBIN0051291</t>
  </si>
  <si>
    <t>SBIN0051290</t>
  </si>
  <si>
    <t>SBIN0051289</t>
  </si>
  <si>
    <t>SBIN0051288</t>
  </si>
  <si>
    <t>SBIN0051287</t>
  </si>
  <si>
    <t>SBIN0051286</t>
  </si>
  <si>
    <t>SBIN0051285</t>
  </si>
  <si>
    <t>SBIN0051284</t>
  </si>
  <si>
    <t>SBIN0051283</t>
  </si>
  <si>
    <t>SBIN0051281</t>
  </si>
  <si>
    <t>SBIN0051279</t>
  </si>
  <si>
    <t>SBIN0051278</t>
  </si>
  <si>
    <t>SBIN0051277</t>
  </si>
  <si>
    <t>SBIN0051276</t>
  </si>
  <si>
    <t>SBIN0051275</t>
  </si>
  <si>
    <t>SBIN0051273</t>
  </si>
  <si>
    <t>SBIN0051272</t>
  </si>
  <si>
    <t>SBIN0051271</t>
  </si>
  <si>
    <t>SBIN0051269</t>
  </si>
  <si>
    <t>SBIN0051268</t>
  </si>
  <si>
    <t>SBIN0051267</t>
  </si>
  <si>
    <t>SBIN0051266</t>
  </si>
  <si>
    <t>SBIN0051265</t>
  </si>
  <si>
    <t>SBIN0051264</t>
  </si>
  <si>
    <t>SBIN0051263</t>
  </si>
  <si>
    <t>SBIN0051262</t>
  </si>
  <si>
    <t>SBIN0051260</t>
  </si>
  <si>
    <t>SBIN0051259</t>
  </si>
  <si>
    <t>SBIN0051258</t>
  </si>
  <si>
    <t>SBIN0051257</t>
  </si>
  <si>
    <t>SBIN0051255</t>
  </si>
  <si>
    <t>SBIN0051251</t>
  </si>
  <si>
    <t>SBIN0051249</t>
  </si>
  <si>
    <t>SBIN0051248</t>
  </si>
  <si>
    <t>SBIN0051246</t>
  </si>
  <si>
    <t>SBIN0051244</t>
  </si>
  <si>
    <t>SBIN0051242</t>
  </si>
  <si>
    <t>SBIN0051241</t>
  </si>
  <si>
    <t>SBIN0051240</t>
  </si>
  <si>
    <t>SBIN0051238</t>
  </si>
  <si>
    <t>SBIN0051237</t>
  </si>
  <si>
    <t>SBIN0051236</t>
  </si>
  <si>
    <t>SBIN0051235</t>
  </si>
  <si>
    <t>SBIN0051232</t>
  </si>
  <si>
    <t>SBIN0051231</t>
  </si>
  <si>
    <t>SBIN0051230</t>
  </si>
  <si>
    <t>SBIN0051229</t>
  </si>
  <si>
    <t>SBIN0051227</t>
  </si>
  <si>
    <t>SBIN0051226</t>
  </si>
  <si>
    <t>SBIN0051225</t>
  </si>
  <si>
    <t>SBIN0051224</t>
  </si>
  <si>
    <t>SBIN0051223</t>
  </si>
  <si>
    <t>SBIN0051222</t>
  </si>
  <si>
    <t>SBIN0051221</t>
  </si>
  <si>
    <t>SBIN0051220</t>
  </si>
  <si>
    <t>SBIN0051219</t>
  </si>
  <si>
    <t>SBIN0051218</t>
  </si>
  <si>
    <t>SBIN0051217</t>
  </si>
  <si>
    <t>SBIN0051215</t>
  </si>
  <si>
    <t>SBIN0051214</t>
  </si>
  <si>
    <t>SBIN0051213</t>
  </si>
  <si>
    <t>SBIN0051212</t>
  </si>
  <si>
    <t>SBIN0051211</t>
  </si>
  <si>
    <t>SBIN0051210</t>
  </si>
  <si>
    <t>SBIN0051209</t>
  </si>
  <si>
    <t>SBIN0051208</t>
  </si>
  <si>
    <t>SBIN0051207</t>
  </si>
  <si>
    <t>SBIN0051205</t>
  </si>
  <si>
    <t>SBIN0051204</t>
  </si>
  <si>
    <t>SBIN0051203</t>
  </si>
  <si>
    <t>SBIN0051202</t>
  </si>
  <si>
    <t>SBIN0051201</t>
  </si>
  <si>
    <t>SBIN0051199</t>
  </si>
  <si>
    <t>SBIN0051198</t>
  </si>
  <si>
    <t>SBIN0051196</t>
  </si>
  <si>
    <t>SBIN0051195</t>
  </si>
  <si>
    <t>SBIN0051194</t>
  </si>
  <si>
    <t>SBIN0051191</t>
  </si>
  <si>
    <t>SBIN0051189</t>
  </si>
  <si>
    <t>SBIN0051188</t>
  </si>
  <si>
    <t>SBIN0051187</t>
  </si>
  <si>
    <t>SBIN0051184</t>
  </si>
  <si>
    <t>SBIN0051183</t>
  </si>
  <si>
    <t>SBIN0051182</t>
  </si>
  <si>
    <t>SBIN0051181</t>
  </si>
  <si>
    <t>SBIN0051180</t>
  </si>
  <si>
    <t>SBIN0051179</t>
  </si>
  <si>
    <t>SBIN0051178</t>
  </si>
  <si>
    <t>SBIN0051177</t>
  </si>
  <si>
    <t>SBIN0051176</t>
  </si>
  <si>
    <t>SBIN0051175</t>
  </si>
  <si>
    <t>SBIN0051174</t>
  </si>
  <si>
    <t>SBIN0051172</t>
  </si>
  <si>
    <t>SBIN0051171</t>
  </si>
  <si>
    <t>SBIN0051170</t>
  </si>
  <si>
    <t>SBIN0051169</t>
  </si>
  <si>
    <t>SBIN0051168</t>
  </si>
  <si>
    <t>SBIN0051164</t>
  </si>
  <si>
    <t>SBIN0051162</t>
  </si>
  <si>
    <t>SBIN0051158</t>
  </si>
  <si>
    <t>SBIN0051157</t>
  </si>
  <si>
    <t>SBIN0051155</t>
  </si>
  <si>
    <t>SBIN0051153</t>
  </si>
  <si>
    <t>SBIN0051152</t>
  </si>
  <si>
    <t>SBIN0051151</t>
  </si>
  <si>
    <t>SBIN0051150</t>
  </si>
  <si>
    <t>SBIN0051149</t>
  </si>
  <si>
    <t>SBIN0051148</t>
  </si>
  <si>
    <t>SBIN0051146</t>
  </si>
  <si>
    <t>SBIN0051145</t>
  </si>
  <si>
    <t>SBIN0051143</t>
  </si>
  <si>
    <t>SBIN0051142</t>
  </si>
  <si>
    <t>SBIN0051141</t>
  </si>
  <si>
    <t>SBIN0051136</t>
  </si>
  <si>
    <t>SBIN0051135</t>
  </si>
  <si>
    <t>SBIN0051133</t>
  </si>
  <si>
    <t>SBIN0051132</t>
  </si>
  <si>
    <t>SBIN0051131</t>
  </si>
  <si>
    <t>SBIN0051130</t>
  </si>
  <si>
    <t>SBIN0051127</t>
  </si>
  <si>
    <t>SBIN0051126</t>
  </si>
  <si>
    <t>SBIN0051125</t>
  </si>
  <si>
    <t>SBIN0051124</t>
  </si>
  <si>
    <t>SBIN0051123</t>
  </si>
  <si>
    <t>SBIN0051122</t>
  </si>
  <si>
    <t>SBIN0051121</t>
  </si>
  <si>
    <t>SBIN0051120</t>
  </si>
  <si>
    <t>SBIN0051119</t>
  </si>
  <si>
    <t>SBIN0051118</t>
  </si>
  <si>
    <t>SBIN0051117</t>
  </si>
  <si>
    <t>SBIN0051114</t>
  </si>
  <si>
    <t>SBIN0051113</t>
  </si>
  <si>
    <t>SBIN0051110</t>
  </si>
  <si>
    <t>SBIN0051107</t>
  </si>
  <si>
    <t>SBIN0051103</t>
  </si>
  <si>
    <t>SBIN0051102</t>
  </si>
  <si>
    <t>SBIN0051101</t>
  </si>
  <si>
    <t>SBIN0051099</t>
  </si>
  <si>
    <t>SBIN0051097</t>
  </si>
  <si>
    <t>SBIN0051095</t>
  </si>
  <si>
    <t>SBIN0051093</t>
  </si>
  <si>
    <t>SBIN0051092</t>
  </si>
  <si>
    <t>SBIN0051091</t>
  </si>
  <si>
    <t>SBIN0051090</t>
  </si>
  <si>
    <t>SBIN0051089</t>
  </si>
  <si>
    <t>SBIN0051087</t>
  </si>
  <si>
    <t>SBIN0051086</t>
  </si>
  <si>
    <t>SBIN0051085</t>
  </si>
  <si>
    <t>SBIN0051084</t>
  </si>
  <si>
    <t>SBIN0051083</t>
  </si>
  <si>
    <t>SBIN0051082</t>
  </si>
  <si>
    <t>SBIN0051080</t>
  </si>
  <si>
    <t>SBIN0051079</t>
  </si>
  <si>
    <t>SBIN0051078</t>
  </si>
  <si>
    <t>SBIN0051077</t>
  </si>
  <si>
    <t>SBIN0051076</t>
  </si>
  <si>
    <t>SBIN0051074</t>
  </si>
  <si>
    <t>SBIN0051073</t>
  </si>
  <si>
    <t>SBIN0051072</t>
  </si>
  <si>
    <t>SBIN0051071</t>
  </si>
  <si>
    <t>SBIN0051070</t>
  </si>
  <si>
    <t>SBIN0051069</t>
  </si>
  <si>
    <t>SBIN0051068</t>
  </si>
  <si>
    <t>SBIN0051067</t>
  </si>
  <si>
    <t>SBIN0051064</t>
  </si>
  <si>
    <t>SBIN0051063</t>
  </si>
  <si>
    <t>SBIN0051062</t>
  </si>
  <si>
    <t>SBIN0051061</t>
  </si>
  <si>
    <t>SBIN0051049</t>
  </si>
  <si>
    <t>SBIN0051048</t>
  </si>
  <si>
    <t>SBIN0051047</t>
  </si>
  <si>
    <t>SBIN0051033</t>
  </si>
  <si>
    <t>SBIN0051032</t>
  </si>
  <si>
    <t>SBIN0051031</t>
  </si>
  <si>
    <t>SBIN0051030</t>
  </si>
  <si>
    <t>SBIN0051029</t>
  </si>
  <si>
    <t>SBIN0051028</t>
  </si>
  <si>
    <t>SBIN0051027</t>
  </si>
  <si>
    <t>SBIN0051026</t>
  </si>
  <si>
    <t>SBIN0051025</t>
  </si>
  <si>
    <t>SBIN0051024</t>
  </si>
  <si>
    <t>SBIN0051021</t>
  </si>
  <si>
    <t>SBIN0051020</t>
  </si>
  <si>
    <t>SBIN0051018</t>
  </si>
  <si>
    <t>SBIN0051017</t>
  </si>
  <si>
    <t>SBIN0051016</t>
  </si>
  <si>
    <t>SBIN0051014</t>
  </si>
  <si>
    <t>SBIN0051013</t>
  </si>
  <si>
    <t>SBIN0051012</t>
  </si>
  <si>
    <t>SBIN0050992</t>
  </si>
  <si>
    <t>SBIN0050991</t>
  </si>
  <si>
    <t>SBIN0050990</t>
  </si>
  <si>
    <t>SBIN0050989</t>
  </si>
  <si>
    <t>SBIN0050988</t>
  </si>
  <si>
    <t>SBIN0050987</t>
  </si>
  <si>
    <t>SBIN0050986</t>
  </si>
  <si>
    <t>SBIN0050985</t>
  </si>
  <si>
    <t>SBIN0050983</t>
  </si>
  <si>
    <t>SBIN0050981</t>
  </si>
  <si>
    <t>SBIN0050980</t>
  </si>
  <si>
    <t>SBIN0050979</t>
  </si>
  <si>
    <t>SBIN0050978</t>
  </si>
  <si>
    <t>SBIN0050977</t>
  </si>
  <si>
    <t>SBIN0050976</t>
  </si>
  <si>
    <t>SBIN0050975</t>
  </si>
  <si>
    <t>SBIN0050974</t>
  </si>
  <si>
    <t>SBIN0050971</t>
  </si>
  <si>
    <t>SBIN0050970</t>
  </si>
  <si>
    <t>SBIN0050969</t>
  </si>
  <si>
    <t>SBIN0050968</t>
  </si>
  <si>
    <t>SBIN0050967</t>
  </si>
  <si>
    <t>SBIN0050966</t>
  </si>
  <si>
    <t>SBIN0050965</t>
  </si>
  <si>
    <t>SBIN0050949</t>
  </si>
  <si>
    <t>SBIN0050935</t>
  </si>
  <si>
    <t>SBIN0050934</t>
  </si>
  <si>
    <t>SBIN0050933</t>
  </si>
  <si>
    <t>SBIN0050932</t>
  </si>
  <si>
    <t>SBIN0050931</t>
  </si>
  <si>
    <t>SBIN0050930</t>
  </si>
  <si>
    <t>SBIN0050929</t>
  </si>
  <si>
    <t>SBIN0050928</t>
  </si>
  <si>
    <t>SBIN0050926</t>
  </si>
  <si>
    <t>SBIN0050925</t>
  </si>
  <si>
    <t>SBIN0050921</t>
  </si>
  <si>
    <t>SBIN0050919</t>
  </si>
  <si>
    <t>SBIN0050918</t>
  </si>
  <si>
    <t>SBIN0050917</t>
  </si>
  <si>
    <t>SBIN0050914</t>
  </si>
  <si>
    <t>SBIN0050909</t>
  </si>
  <si>
    <t>SBIN0050908</t>
  </si>
  <si>
    <t>SBIN0050905</t>
  </si>
  <si>
    <t>SBIN0050900</t>
  </si>
  <si>
    <t>SBIN0050899</t>
  </si>
  <si>
    <t>SBIN0050897</t>
  </si>
  <si>
    <t>SBIN0050896</t>
  </si>
  <si>
    <t>SBIN0050895</t>
  </si>
  <si>
    <t>SBIN0050894</t>
  </si>
  <si>
    <t>SBIN0050893</t>
  </si>
  <si>
    <t>SBIN0050888</t>
  </si>
  <si>
    <t>SBIN0050887</t>
  </si>
  <si>
    <t>SBIN0050886</t>
  </si>
  <si>
    <t>SBIN0050885</t>
  </si>
  <si>
    <t>SBIN0050884</t>
  </si>
  <si>
    <t>SBIN0050883</t>
  </si>
  <si>
    <t>SBIN0050879</t>
  </si>
  <si>
    <t>SBIN0050878</t>
  </si>
  <si>
    <t>SBIN0050877</t>
  </si>
  <si>
    <t>SBIN0050876</t>
  </si>
  <si>
    <t>SBIN0050875</t>
  </si>
  <si>
    <t>SBIN0050874</t>
  </si>
  <si>
    <t>SBIN0050873</t>
  </si>
  <si>
    <t>SBIN0050872</t>
  </si>
  <si>
    <t>SBIN0050871</t>
  </si>
  <si>
    <t>SBIN0050870</t>
  </si>
  <si>
    <t>SBIN0050868</t>
  </si>
  <si>
    <t>SBIN0050867</t>
  </si>
  <si>
    <t>SBIN0050866</t>
  </si>
  <si>
    <t>SBIN0050865</t>
  </si>
  <si>
    <t>SBIN0050864</t>
  </si>
  <si>
    <t>SBIN0050863</t>
  </si>
  <si>
    <t>SBIN0050861</t>
  </si>
  <si>
    <t>SBIN0050857</t>
  </si>
  <si>
    <t>SBIN0050855</t>
  </si>
  <si>
    <t>SBIN0050854</t>
  </si>
  <si>
    <t>SBIN0050853</t>
  </si>
  <si>
    <t>SBIN0050852</t>
  </si>
  <si>
    <t>SBIN0050842</t>
  </si>
  <si>
    <t>SBIN0050841</t>
  </si>
  <si>
    <t>SBIN0050840</t>
  </si>
  <si>
    <t>SBIN0050839</t>
  </si>
  <si>
    <t>SBIN0050838</t>
  </si>
  <si>
    <t>SBIN0050837</t>
  </si>
  <si>
    <t>SBIN0050836</t>
  </si>
  <si>
    <t>SBIN0050835</t>
  </si>
  <si>
    <t>SBIN0050834</t>
  </si>
  <si>
    <t>SBIN0050833</t>
  </si>
  <si>
    <t>SBIN0050832</t>
  </si>
  <si>
    <t>SBIN0050831</t>
  </si>
  <si>
    <t>SBIN0050830</t>
  </si>
  <si>
    <t>SBIN0050826</t>
  </si>
  <si>
    <t>SBIN0050825</t>
  </si>
  <si>
    <t>SBIN0050824</t>
  </si>
  <si>
    <t>SBIN0050819</t>
  </si>
  <si>
    <t>SBIN0050818</t>
  </si>
  <si>
    <t>SBIN0050817</t>
  </si>
  <si>
    <t>SBIN0050816</t>
  </si>
  <si>
    <t>SBIN0050812</t>
  </si>
  <si>
    <t>SBIN0050811</t>
  </si>
  <si>
    <t>SBIN0050809</t>
  </si>
  <si>
    <t>SBIN0050808</t>
  </si>
  <si>
    <t>SBIN0050783</t>
  </si>
  <si>
    <t>SBIN0050781</t>
  </si>
  <si>
    <t>SBIN0050776</t>
  </si>
  <si>
    <t>SBIN0050775</t>
  </si>
  <si>
    <t>SBIN0050774</t>
  </si>
  <si>
    <t>SBIN0050773</t>
  </si>
  <si>
    <t>SBIN0050771</t>
  </si>
  <si>
    <t>SBIN0050770</t>
  </si>
  <si>
    <t>SBIN0050769</t>
  </si>
  <si>
    <t>SBIN0050768</t>
  </si>
  <si>
    <t>SBIN0050767</t>
  </si>
  <si>
    <t>SBIN0050766</t>
  </si>
  <si>
    <t>SBIN0050765</t>
  </si>
  <si>
    <t>SBIN0050764</t>
  </si>
  <si>
    <t>SBIN0050763</t>
  </si>
  <si>
    <t>SBIN0050762</t>
  </si>
  <si>
    <t>SBIN0050759</t>
  </si>
  <si>
    <t>SBIN0050758</t>
  </si>
  <si>
    <t>SBIN0050757</t>
  </si>
  <si>
    <t>SBIN0050756</t>
  </si>
  <si>
    <t>SBIN0050755</t>
  </si>
  <si>
    <t>SBIN0050754</t>
  </si>
  <si>
    <t>SBIN0050753</t>
  </si>
  <si>
    <t>SBIN0050752</t>
  </si>
  <si>
    <t>SBIN0050751</t>
  </si>
  <si>
    <t>SBIN0050750</t>
  </si>
  <si>
    <t>SBIN0050748</t>
  </si>
  <si>
    <t>SBIN0050747</t>
  </si>
  <si>
    <t>SBIN0050746</t>
  </si>
  <si>
    <t>SBIN0050745</t>
  </si>
  <si>
    <t>SBIN0050744</t>
  </si>
  <si>
    <t>SBIN0050743</t>
  </si>
  <si>
    <t>SBIN0050742</t>
  </si>
  <si>
    <t>SBIN0050740</t>
  </si>
  <si>
    <t>SBIN0050739</t>
  </si>
  <si>
    <t>SBIN0050738</t>
  </si>
  <si>
    <t>SBIN0050737</t>
  </si>
  <si>
    <t>SBIN0050736</t>
  </si>
  <si>
    <t>SBIN0050735</t>
  </si>
  <si>
    <t>SBIN0050734</t>
  </si>
  <si>
    <t>SBIN0050733</t>
  </si>
  <si>
    <t>SBIN0050732</t>
  </si>
  <si>
    <t>SBIN0050731</t>
  </si>
  <si>
    <t>SBIN0050730</t>
  </si>
  <si>
    <t>SBIN0050729</t>
  </si>
  <si>
    <t>SBIN0050728</t>
  </si>
  <si>
    <t>SBIN0050726</t>
  </si>
  <si>
    <t>SBIN0050725</t>
  </si>
  <si>
    <t>SBIN0050724</t>
  </si>
  <si>
    <t>SBIN0050723</t>
  </si>
  <si>
    <t>SBIN0050722</t>
  </si>
  <si>
    <t>SBIN0050721</t>
  </si>
  <si>
    <t>SBIN0050720</t>
  </si>
  <si>
    <t>SBIN0050719</t>
  </si>
  <si>
    <t>SBIN0050718</t>
  </si>
  <si>
    <t>SBIN0050717</t>
  </si>
  <si>
    <t>SBIN0050715</t>
  </si>
  <si>
    <t>SBIN0050714</t>
  </si>
  <si>
    <t>SBIN0050713</t>
  </si>
  <si>
    <t>SBIN0050712</t>
  </si>
  <si>
    <t>SBIN0050710</t>
  </si>
  <si>
    <t>SBIN0050709</t>
  </si>
  <si>
    <t>SBIN0050708</t>
  </si>
  <si>
    <t>SBIN0050707</t>
  </si>
  <si>
    <t>SBIN0050706</t>
  </si>
  <si>
    <t>SBIN0050705</t>
  </si>
  <si>
    <t>SBIN0050704</t>
  </si>
  <si>
    <t>SBIN0050703</t>
  </si>
  <si>
    <t>SBIN0050701</t>
  </si>
  <si>
    <t>SBIN0050700</t>
  </si>
  <si>
    <t>SBIN0050699</t>
  </si>
  <si>
    <t>SBIN0050697</t>
  </si>
  <si>
    <t>SBIN0050696</t>
  </si>
  <si>
    <t>SBIN0050695</t>
  </si>
  <si>
    <t>SBIN0050694</t>
  </si>
  <si>
    <t>SBIN0050693</t>
  </si>
  <si>
    <t>SBIN0050692</t>
  </si>
  <si>
    <t>SBIN0050691</t>
  </si>
  <si>
    <t>SBIN0050690</t>
  </si>
  <si>
    <t>SBIN0050689</t>
  </si>
  <si>
    <t>SBIN0050688</t>
  </si>
  <si>
    <t>SBIN0050687</t>
  </si>
  <si>
    <t>SBIN0050686</t>
  </si>
  <si>
    <t>SBIN0050685</t>
  </si>
  <si>
    <t>SBIN0050684</t>
  </si>
  <si>
    <t>SBIN0050683</t>
  </si>
  <si>
    <t>SBIN0050682</t>
  </si>
  <si>
    <t>SBIN0050681</t>
  </si>
  <si>
    <t>SBIN0050680</t>
  </si>
  <si>
    <t>SBIN0050677</t>
  </si>
  <si>
    <t>SBIN0050675</t>
  </si>
  <si>
    <t>SBIN0050674</t>
  </si>
  <si>
    <t>SBIN0050673</t>
  </si>
  <si>
    <t>SBIN0050672</t>
  </si>
  <si>
    <t>SBIN0050671</t>
  </si>
  <si>
    <t>SBIN0050670</t>
  </si>
  <si>
    <t>SBIN0050668</t>
  </si>
  <si>
    <t>SBIN0050667</t>
  </si>
  <si>
    <t>SBIN0050666</t>
  </si>
  <si>
    <t>SBIN0050664</t>
  </si>
  <si>
    <t>SBIN0050663</t>
  </si>
  <si>
    <t>SBIN0050662</t>
  </si>
  <si>
    <t>SBIN0050661</t>
  </si>
  <si>
    <t>SBIN0050660</t>
  </si>
  <si>
    <t>SBIN0050659</t>
  </si>
  <si>
    <t>SBIN0050658</t>
  </si>
  <si>
    <t>SBIN0050657</t>
  </si>
  <si>
    <t>SBIN0050656</t>
  </si>
  <si>
    <t>SBIN0050655</t>
  </si>
  <si>
    <t>SBIN0050654</t>
  </si>
  <si>
    <t>SBIN0050653</t>
  </si>
  <si>
    <t>SBIN0050652</t>
  </si>
  <si>
    <t>SBIN0050649</t>
  </si>
  <si>
    <t>SBIN0050647</t>
  </si>
  <si>
    <t>SBIN0050646</t>
  </si>
  <si>
    <t>SBIN0050645</t>
  </si>
  <si>
    <t>SBIN0050644</t>
  </si>
  <si>
    <t>SBIN0050643</t>
  </si>
  <si>
    <t>SBIN0050641</t>
  </si>
  <si>
    <t>SBIN0050640</t>
  </si>
  <si>
    <t>SBIN0050638</t>
  </si>
  <si>
    <t>SBIN0050637</t>
  </si>
  <si>
    <t>SBIN0050636</t>
  </si>
  <si>
    <t>SBIN0050635</t>
  </si>
  <si>
    <t>SBIN0050634</t>
  </si>
  <si>
    <t>SBIN0050632</t>
  </si>
  <si>
    <t>SBIN0050631</t>
  </si>
  <si>
    <t>SBIN0050630</t>
  </si>
  <si>
    <t>SBIN0050629</t>
  </si>
  <si>
    <t>SBIN0050628</t>
  </si>
  <si>
    <t>SBIN0050627</t>
  </si>
  <si>
    <t>SBIN0050626</t>
  </si>
  <si>
    <t>SBIN0050625</t>
  </si>
  <si>
    <t>SBIN0050624</t>
  </si>
  <si>
    <t>SBIN0050623</t>
  </si>
  <si>
    <t>SBIN0050622</t>
  </si>
  <si>
    <t>SBIN0050620</t>
  </si>
  <si>
    <t>SBIN0050619</t>
  </si>
  <si>
    <t>SBIN0050617</t>
  </si>
  <si>
    <t>SBIN0050616</t>
  </si>
  <si>
    <t>SBIN0050615</t>
  </si>
  <si>
    <t>SBIN0050614</t>
  </si>
  <si>
    <t>SBIN0050612</t>
  </si>
  <si>
    <t>SBIN0050611</t>
  </si>
  <si>
    <t>SBIN0050610</t>
  </si>
  <si>
    <t>SBIN0050609</t>
  </si>
  <si>
    <t>SBIN0050608</t>
  </si>
  <si>
    <t>SBIN0050607</t>
  </si>
  <si>
    <t>SBIN0050606</t>
  </si>
  <si>
    <t>SBIN0050604</t>
  </si>
  <si>
    <t>SBIN0050603</t>
  </si>
  <si>
    <t>SBIN0050601</t>
  </si>
  <si>
    <t>SBIN0050600</t>
  </si>
  <si>
    <t>SBIN0050599</t>
  </si>
  <si>
    <t>SBIN0050598</t>
  </si>
  <si>
    <t>SBIN0050597</t>
  </si>
  <si>
    <t>SBIN0050595</t>
  </si>
  <si>
    <t>SBIN0050594</t>
  </si>
  <si>
    <t>SBIN0050592</t>
  </si>
  <si>
    <t>SBIN0050591</t>
  </si>
  <si>
    <t>SBIN0050590</t>
  </si>
  <si>
    <t>SBIN0050589</t>
  </si>
  <si>
    <t>SBIN0050587</t>
  </si>
  <si>
    <t>SBIN0050586</t>
  </si>
  <si>
    <t>SBIN0050585</t>
  </si>
  <si>
    <t>SBIN0050584</t>
  </si>
  <si>
    <t>SBIN0050583</t>
  </si>
  <si>
    <t>SBIN0050582</t>
  </si>
  <si>
    <t>SBIN0050581</t>
  </si>
  <si>
    <t>SBIN0050580</t>
  </si>
  <si>
    <t>SBIN0050579</t>
  </si>
  <si>
    <t>SBIN0050578</t>
  </si>
  <si>
    <t>SBIN0050577</t>
  </si>
  <si>
    <t>SBIN0050576</t>
  </si>
  <si>
    <t>SBIN0050575</t>
  </si>
  <si>
    <t>SBIN0050573</t>
  </si>
  <si>
    <t>SBIN0050571</t>
  </si>
  <si>
    <t>SBIN0050570</t>
  </si>
  <si>
    <t>SBIN0050569</t>
  </si>
  <si>
    <t>SBIN0050568</t>
  </si>
  <si>
    <t>SBIN0050566</t>
  </si>
  <si>
    <t>SBIN0050563</t>
  </si>
  <si>
    <t>SBIN0050562</t>
  </si>
  <si>
    <t>SBIN0050561</t>
  </si>
  <si>
    <t>SBIN0050560</t>
  </si>
  <si>
    <t>SBIN0050559</t>
  </si>
  <si>
    <t>SBIN0050558</t>
  </si>
  <si>
    <t>SBIN0050557</t>
  </si>
  <si>
    <t>SBIN0050556</t>
  </si>
  <si>
    <t>SBIN0050555</t>
  </si>
  <si>
    <t>SBIN0050554</t>
  </si>
  <si>
    <t>SBIN0050553</t>
  </si>
  <si>
    <t>SBIN0050552</t>
  </si>
  <si>
    <t>SBIN0050551</t>
  </si>
  <si>
    <t>SBIN0050550</t>
  </si>
  <si>
    <t>SBIN0050549</t>
  </si>
  <si>
    <t>SBIN0050548</t>
  </si>
  <si>
    <t>SBIN0050547</t>
  </si>
  <si>
    <t>SBIN0050546</t>
  </si>
  <si>
    <t>SBIN0050545</t>
  </si>
  <si>
    <t>SBIN0050544</t>
  </si>
  <si>
    <t>SBIN0050543</t>
  </si>
  <si>
    <t>SBIN0050541</t>
  </si>
  <si>
    <t>SBIN0050540</t>
  </si>
  <si>
    <t>SBIN0050539</t>
  </si>
  <si>
    <t>SBIN0050538</t>
  </si>
  <si>
    <t>SBIN0050537</t>
  </si>
  <si>
    <t>SBIN0050536</t>
  </si>
  <si>
    <t>SBIN0050535</t>
  </si>
  <si>
    <t>SBIN0050534</t>
  </si>
  <si>
    <t>SBIN0050533</t>
  </si>
  <si>
    <t>SBIN0050532</t>
  </si>
  <si>
    <t>SBIN0050531</t>
  </si>
  <si>
    <t>SBIN0050528</t>
  </si>
  <si>
    <t>SBIN0050527</t>
  </si>
  <si>
    <t>SBIN0050524</t>
  </si>
  <si>
    <t>SBIN0050523</t>
  </si>
  <si>
    <t>SBIN0050522</t>
  </si>
  <si>
    <t>SBIN0050521</t>
  </si>
  <si>
    <t>SBIN0050520</t>
  </si>
  <si>
    <t>SBIN0050518</t>
  </si>
  <si>
    <t>SBIN0050517</t>
  </si>
  <si>
    <t>SBIN0050516</t>
  </si>
  <si>
    <t>SBIN0050515</t>
  </si>
  <si>
    <t>SBIN0050514</t>
  </si>
  <si>
    <t>SBIN0050513</t>
  </si>
  <si>
    <t>SBIN0050512</t>
  </si>
  <si>
    <t>SBIN0050511</t>
  </si>
  <si>
    <t>SBIN0050510</t>
  </si>
  <si>
    <t>SBIN0050509</t>
  </si>
  <si>
    <t>SBIN0050508</t>
  </si>
  <si>
    <t>SBIN0050507</t>
  </si>
  <si>
    <t>SBIN0050506</t>
  </si>
  <si>
    <t>SBIN0050505</t>
  </si>
  <si>
    <t>SBIN0050504</t>
  </si>
  <si>
    <t>SBIN0050503</t>
  </si>
  <si>
    <t>SBIN0050502</t>
  </si>
  <si>
    <t>SBIN0050500</t>
  </si>
  <si>
    <t>SBIN0050499</t>
  </si>
  <si>
    <t>SBIN0050497</t>
  </si>
  <si>
    <t>SBIN0050496</t>
  </si>
  <si>
    <t>SBIN0050495</t>
  </si>
  <si>
    <t>SBIN0050493</t>
  </si>
  <si>
    <t>SBIN0050492</t>
  </si>
  <si>
    <t>SBIN0050491</t>
  </si>
  <si>
    <t>SBIN0050490</t>
  </si>
  <si>
    <t>SBIN0050489</t>
  </si>
  <si>
    <t>SBIN0050488</t>
  </si>
  <si>
    <t>SBIN0050487</t>
  </si>
  <si>
    <t>SBIN0050485</t>
  </si>
  <si>
    <t>SBIN0050484</t>
  </si>
  <si>
    <t>SBIN0050483</t>
  </si>
  <si>
    <t>SBIN0050482</t>
  </si>
  <si>
    <t>SBIN0050481</t>
  </si>
  <si>
    <t>SBIN0050480</t>
  </si>
  <si>
    <t>SBIN0050479</t>
  </si>
  <si>
    <t>SBIN0050478</t>
  </si>
  <si>
    <t>SBIN0050477</t>
  </si>
  <si>
    <t>SBIN0050476</t>
  </si>
  <si>
    <t>SBIN0050475</t>
  </si>
  <si>
    <t>SBIN0050473</t>
  </si>
  <si>
    <t>SBIN0050472</t>
  </si>
  <si>
    <t>SBIN0050471</t>
  </si>
  <si>
    <t>SBIN0050470</t>
  </si>
  <si>
    <t>SBIN0050469</t>
  </si>
  <si>
    <t>SBIN0050468</t>
  </si>
  <si>
    <t>SBIN0050466</t>
  </si>
  <si>
    <t>SBIN0050465</t>
  </si>
  <si>
    <t>SBIN0050464</t>
  </si>
  <si>
    <t>SBIN0050463</t>
  </si>
  <si>
    <t>SBIN0050462</t>
  </si>
  <si>
    <t>SBIN0050461</t>
  </si>
  <si>
    <t>SBIN0050460</t>
  </si>
  <si>
    <t>SBIN0050459</t>
  </si>
  <si>
    <t>SBIN0050458</t>
  </si>
  <si>
    <t>SBIN0050457</t>
  </si>
  <si>
    <t>SBIN0050456</t>
  </si>
  <si>
    <t>SBIN0050455</t>
  </si>
  <si>
    <t>SBIN0050454</t>
  </si>
  <si>
    <t>SBIN0050453</t>
  </si>
  <si>
    <t>SBIN0050452</t>
  </si>
  <si>
    <t>SBIN0050451</t>
  </si>
  <si>
    <t>SBIN0050450</t>
  </si>
  <si>
    <t>SBIN0050449</t>
  </si>
  <si>
    <t>SBIN0050448</t>
  </si>
  <si>
    <t>SBIN0050447</t>
  </si>
  <si>
    <t>SBIN0050446</t>
  </si>
  <si>
    <t>SBIN0050445</t>
  </si>
  <si>
    <t>SBIN0050444</t>
  </si>
  <si>
    <t>SBIN0050443</t>
  </si>
  <si>
    <t>SBIN0050442</t>
  </si>
  <si>
    <t>SBIN0050441</t>
  </si>
  <si>
    <t>SBIN0050440</t>
  </si>
  <si>
    <t>SBIN0050439</t>
  </si>
  <si>
    <t>SBIN0050438</t>
  </si>
  <si>
    <t>SBIN0050437</t>
  </si>
  <si>
    <t>SBIN0050436</t>
  </si>
  <si>
    <t>SBIN0050435</t>
  </si>
  <si>
    <t>SBIN0050434</t>
  </si>
  <si>
    <t>SBIN0050433</t>
  </si>
  <si>
    <t>SBIN0050432</t>
  </si>
  <si>
    <t>SBIN0050431</t>
  </si>
  <si>
    <t>SBIN0050430</t>
  </si>
  <si>
    <t>SBIN0050429</t>
  </si>
  <si>
    <t>SBIN0050428</t>
  </si>
  <si>
    <t>SBIN0050427</t>
  </si>
  <si>
    <t>SBIN0050426</t>
  </si>
  <si>
    <t>SBIN0050425</t>
  </si>
  <si>
    <t>SBIN0050424</t>
  </si>
  <si>
    <t>SBIN0050423</t>
  </si>
  <si>
    <t>SBIN0050422</t>
  </si>
  <si>
    <t>SBIN0050421</t>
  </si>
  <si>
    <t>SBIN0050420</t>
  </si>
  <si>
    <t>SBIN0050419</t>
  </si>
  <si>
    <t>SBIN0050418</t>
  </si>
  <si>
    <t>SBIN0050417</t>
  </si>
  <si>
    <t>SBIN0050416</t>
  </si>
  <si>
    <t>SBIN0050415</t>
  </si>
  <si>
    <t>SBIN0050414</t>
  </si>
  <si>
    <t>SBIN0050413</t>
  </si>
  <si>
    <t>SBIN0050412</t>
  </si>
  <si>
    <t>SBIN0050411</t>
  </si>
  <si>
    <t>SBIN0050410</t>
  </si>
  <si>
    <t>SBIN0050409</t>
  </si>
  <si>
    <t>SBIN0050408</t>
  </si>
  <si>
    <t>SBIN0050407</t>
  </si>
  <si>
    <t>SBIN0050406</t>
  </si>
  <si>
    <t>SBIN0050405</t>
  </si>
  <si>
    <t>SBIN0050404</t>
  </si>
  <si>
    <t>SBIN0050403</t>
  </si>
  <si>
    <t>SBIN0050402</t>
  </si>
  <si>
    <t>SBIN0050401</t>
  </si>
  <si>
    <t>SBIN0050400</t>
  </si>
  <si>
    <t>SBIN0050399</t>
  </si>
  <si>
    <t>SBIN0050398</t>
  </si>
  <si>
    <t>SBIN0050396</t>
  </si>
  <si>
    <t>SBIN0050395</t>
  </si>
  <si>
    <t>SBIN0050394</t>
  </si>
  <si>
    <t>SBIN0050393</t>
  </si>
  <si>
    <t>SBIN0050392</t>
  </si>
  <si>
    <t>SBIN0050391</t>
  </si>
  <si>
    <t>SBIN0050390</t>
  </si>
  <si>
    <t>SBIN0050389</t>
  </si>
  <si>
    <t>SBIN0050388</t>
  </si>
  <si>
    <t>SBIN0050387</t>
  </si>
  <si>
    <t>SBIN0050386</t>
  </si>
  <si>
    <t>SBIN0050385</t>
  </si>
  <si>
    <t>SBIN0050384</t>
  </si>
  <si>
    <t>SBIN0050383</t>
  </si>
  <si>
    <t>SBIN0050382</t>
  </si>
  <si>
    <t>SBIN0050381</t>
  </si>
  <si>
    <t>SBIN0050380</t>
  </si>
  <si>
    <t>SBIN0050379</t>
  </si>
  <si>
    <t>SBIN0050378</t>
  </si>
  <si>
    <t>SBIN0050377</t>
  </si>
  <si>
    <t>SBIN0050376</t>
  </si>
  <si>
    <t>SBIN0050375</t>
  </si>
  <si>
    <t>SBIN0050374</t>
  </si>
  <si>
    <t>SBIN0050372</t>
  </si>
  <si>
    <t>SBIN0050371</t>
  </si>
  <si>
    <t>SBIN0050370</t>
  </si>
  <si>
    <t>SBIN0050369</t>
  </si>
  <si>
    <t>SBIN0050368</t>
  </si>
  <si>
    <t>SBIN0050367</t>
  </si>
  <si>
    <t>SBIN0050366</t>
  </si>
  <si>
    <t>SBIN0050365</t>
  </si>
  <si>
    <t>SBIN0050364</t>
  </si>
  <si>
    <t>SBIN0050363</t>
  </si>
  <si>
    <t>SBIN0050362</t>
  </si>
  <si>
    <t>SBIN0050361</t>
  </si>
  <si>
    <t>SBIN0050359</t>
  </si>
  <si>
    <t>SBIN0050358</t>
  </si>
  <si>
    <t>SBIN0050357</t>
  </si>
  <si>
    <t>SBIN0050356</t>
  </si>
  <si>
    <t>SBIN0050355</t>
  </si>
  <si>
    <t>SBIN0050354</t>
  </si>
  <si>
    <t>SBIN0050353</t>
  </si>
  <si>
    <t>SBIN0050352</t>
  </si>
  <si>
    <t>SBIN0050351</t>
  </si>
  <si>
    <t>SBIN0050350</t>
  </si>
  <si>
    <t>SBIN0050349</t>
  </si>
  <si>
    <t>SBIN0050348</t>
  </si>
  <si>
    <t>SBIN0050347</t>
  </si>
  <si>
    <t>SBIN0050346</t>
  </si>
  <si>
    <t>SBIN0050345</t>
  </si>
  <si>
    <t>SBIN0050343</t>
  </si>
  <si>
    <t>SBIN0050342</t>
  </si>
  <si>
    <t>SBIN0050341</t>
  </si>
  <si>
    <t>SBIN0050340</t>
  </si>
  <si>
    <t>SBIN0050338</t>
  </si>
  <si>
    <t>SBIN0050337</t>
  </si>
  <si>
    <t>SBIN0050336</t>
  </si>
  <si>
    <t>SBIN0050335</t>
  </si>
  <si>
    <t>SBIN0050333</t>
  </si>
  <si>
    <t>SBIN0050332</t>
  </si>
  <si>
    <t>SBIN0050331</t>
  </si>
  <si>
    <t>SBIN0050330</t>
  </si>
  <si>
    <t>SBIN0050329</t>
  </si>
  <si>
    <t>SBIN0050328</t>
  </si>
  <si>
    <t>SBIN0050327</t>
  </si>
  <si>
    <t>SBIN0050326</t>
  </si>
  <si>
    <t>SBIN0050325</t>
  </si>
  <si>
    <t>SBIN0050324</t>
  </si>
  <si>
    <t>SBIN0050323</t>
  </si>
  <si>
    <t>SBIN0050322</t>
  </si>
  <si>
    <t>SBIN0050321</t>
  </si>
  <si>
    <t>SBIN0050319</t>
  </si>
  <si>
    <t>SBIN0050318</t>
  </si>
  <si>
    <t>SBIN0050317</t>
  </si>
  <si>
    <t>SBIN0050316</t>
  </si>
  <si>
    <t>SBIN0050315</t>
  </si>
  <si>
    <t>SBIN0050314</t>
  </si>
  <si>
    <t>SBIN0050311</t>
  </si>
  <si>
    <t>SBIN0050310</t>
  </si>
  <si>
    <t>SBIN0050309</t>
  </si>
  <si>
    <t>SBIN0050308</t>
  </si>
  <si>
    <t>SBIN0050307</t>
  </si>
  <si>
    <t>SBIN0050306</t>
  </si>
  <si>
    <t>SBIN0050305</t>
  </si>
  <si>
    <t>SBIN0050304</t>
  </si>
  <si>
    <t>SBIN0050303</t>
  </si>
  <si>
    <t>SBIN0050302</t>
  </si>
  <si>
    <t>SBIN0050301</t>
  </si>
  <si>
    <t>SBIN0050300</t>
  </si>
  <si>
    <t>SBIN0050299</t>
  </si>
  <si>
    <t>SBIN0050298</t>
  </si>
  <si>
    <t>SBIN0050297</t>
  </si>
  <si>
    <t>SBIN0050296</t>
  </si>
  <si>
    <t>SBIN0050295</t>
  </si>
  <si>
    <t>SBIN0050294</t>
  </si>
  <si>
    <t>SBIN0050293</t>
  </si>
  <si>
    <t>SBIN0050292</t>
  </si>
  <si>
    <t>SBIN0050291</t>
  </si>
  <si>
    <t>SBIN0050290</t>
  </si>
  <si>
    <t>SBIN0050289</t>
  </si>
  <si>
    <t>SBIN0050288</t>
  </si>
  <si>
    <t>SBIN0050287</t>
  </si>
  <si>
    <t>SBIN0050286</t>
  </si>
  <si>
    <t>SBIN0050285</t>
  </si>
  <si>
    <t>SBIN0050284</t>
  </si>
  <si>
    <t>SBIN0050283</t>
  </si>
  <si>
    <t>SBIN0050282</t>
  </si>
  <si>
    <t>SBIN0050281</t>
  </si>
  <si>
    <t>SBIN0050280</t>
  </si>
  <si>
    <t>SBIN0050279</t>
  </si>
  <si>
    <t>SBIN0050278</t>
  </si>
  <si>
    <t>SBIN0050277</t>
  </si>
  <si>
    <t>SBIN0050276</t>
  </si>
  <si>
    <t>SBIN0050275</t>
  </si>
  <si>
    <t>SBIN0050274</t>
  </si>
  <si>
    <t>SBIN0050273</t>
  </si>
  <si>
    <t>SBIN0050272</t>
  </si>
  <si>
    <t>SBIN0050271</t>
  </si>
  <si>
    <t>SBIN0050270</t>
  </si>
  <si>
    <t>SBIN0050269</t>
  </si>
  <si>
    <t>SBIN0050268</t>
  </si>
  <si>
    <t>SBIN0050267</t>
  </si>
  <si>
    <t>SBIN0050266</t>
  </si>
  <si>
    <t>SBIN0050265</t>
  </si>
  <si>
    <t>SBIN0050264</t>
  </si>
  <si>
    <t>SBIN0050263</t>
  </si>
  <si>
    <t>SBIN0050262</t>
  </si>
  <si>
    <t>SBIN0050261</t>
  </si>
  <si>
    <t>SBIN0050260</t>
  </si>
  <si>
    <t>SBIN0050259</t>
  </si>
  <si>
    <t>SBIN0050258</t>
  </si>
  <si>
    <t>SBIN0050257</t>
  </si>
  <si>
    <t>SBIN0050256</t>
  </si>
  <si>
    <t>SBIN0050255</t>
  </si>
  <si>
    <t>SBIN0050254</t>
  </si>
  <si>
    <t>SBIN0050253</t>
  </si>
  <si>
    <t>SBIN0050252</t>
  </si>
  <si>
    <t>SBIN0050251</t>
  </si>
  <si>
    <t>SBIN0050250</t>
  </si>
  <si>
    <t>SBIN0050248</t>
  </si>
  <si>
    <t>SBIN0050247</t>
  </si>
  <si>
    <t>SBIN0050246</t>
  </si>
  <si>
    <t>SBIN0050245</t>
  </si>
  <si>
    <t>SBIN0050244</t>
  </si>
  <si>
    <t>SBIN0050243</t>
  </si>
  <si>
    <t>SBIN0050242</t>
  </si>
  <si>
    <t>SBIN0050241</t>
  </si>
  <si>
    <t>SBIN0050240</t>
  </si>
  <si>
    <t>SBIN0050239</t>
  </si>
  <si>
    <t>SBIN0050238</t>
  </si>
  <si>
    <t>SBIN0050237</t>
  </si>
  <si>
    <t>SBIN0050236</t>
  </si>
  <si>
    <t>SBIN0050235</t>
  </si>
  <si>
    <t>SBIN0050234</t>
  </si>
  <si>
    <t>SBIN0050233</t>
  </si>
  <si>
    <t>SBIN0050232</t>
  </si>
  <si>
    <t>SBIN0050231</t>
  </si>
  <si>
    <t>SBIN0050230</t>
  </si>
  <si>
    <t>SBIN0050229</t>
  </si>
  <si>
    <t>SBIN0050228</t>
  </si>
  <si>
    <t>SBIN0050226</t>
  </si>
  <si>
    <t>SBIN0050225</t>
  </si>
  <si>
    <t>SBIN0050224</t>
  </si>
  <si>
    <t>SBIN0050223</t>
  </si>
  <si>
    <t>SBIN0050222</t>
  </si>
  <si>
    <t>SBIN0050221</t>
  </si>
  <si>
    <t>SBIN0050220</t>
  </si>
  <si>
    <t>SBIN0050219</t>
  </si>
  <si>
    <t>SBIN0050218</t>
  </si>
  <si>
    <t>SBIN0050217</t>
  </si>
  <si>
    <t>SBIN0050215</t>
  </si>
  <si>
    <t>SBIN0050214</t>
  </si>
  <si>
    <t>SBIN0050213</t>
  </si>
  <si>
    <t>SBIN0050212</t>
  </si>
  <si>
    <t>SBIN0050211</t>
  </si>
  <si>
    <t>SBIN0050210</t>
  </si>
  <si>
    <t>SBIN0050209</t>
  </si>
  <si>
    <t>SBIN0050208</t>
  </si>
  <si>
    <t>SBIN0050207</t>
  </si>
  <si>
    <t>SBIN0050206</t>
  </si>
  <si>
    <t>SBIN0050205</t>
  </si>
  <si>
    <t>SBIN0050204</t>
  </si>
  <si>
    <t>SBIN0050203</t>
  </si>
  <si>
    <t>SBIN0050202</t>
  </si>
  <si>
    <t>SBIN0050200</t>
  </si>
  <si>
    <t>SBIN0050199</t>
  </si>
  <si>
    <t>SBIN0050198</t>
  </si>
  <si>
    <t>SBIN0050197</t>
  </si>
  <si>
    <t>SBIN0050196</t>
  </si>
  <si>
    <t>SBIN0050195</t>
  </si>
  <si>
    <t>SBIN0050194</t>
  </si>
  <si>
    <t>SBIN0050192</t>
  </si>
  <si>
    <t>SBIN0050191</t>
  </si>
  <si>
    <t>SBIN0050190</t>
  </si>
  <si>
    <t>SBIN0050189</t>
  </si>
  <si>
    <t>SBIN0050188</t>
  </si>
  <si>
    <t>SBIN0050187</t>
  </si>
  <si>
    <t>SBIN0050186</t>
  </si>
  <si>
    <t>SBIN0050185</t>
  </si>
  <si>
    <t>SBIN0050184</t>
  </si>
  <si>
    <t>SBIN0050183</t>
  </si>
  <si>
    <t>SBIN0050182</t>
  </si>
  <si>
    <t>SBIN0050181</t>
  </si>
  <si>
    <t>SBIN0050180</t>
  </si>
  <si>
    <t>SBIN0050178</t>
  </si>
  <si>
    <t>SBIN0050177</t>
  </si>
  <si>
    <t>SBIN0050174</t>
  </si>
  <si>
    <t>SBIN0050173</t>
  </si>
  <si>
    <t>SBIN0050172</t>
  </si>
  <si>
    <t>SBIN0050171</t>
  </si>
  <si>
    <t>SBIN0050170</t>
  </si>
  <si>
    <t>SBIN0050169</t>
  </si>
  <si>
    <t>SBIN0050167</t>
  </si>
  <si>
    <t>SBIN0050166</t>
  </si>
  <si>
    <t>SBIN0050165</t>
  </si>
  <si>
    <t>SBIN0050164</t>
  </si>
  <si>
    <t>SBIN0050163</t>
  </si>
  <si>
    <t>SBIN0050161</t>
  </si>
  <si>
    <t>SBIN0050160</t>
  </si>
  <si>
    <t>SBIN0050159</t>
  </si>
  <si>
    <t>SBIN0050158</t>
  </si>
  <si>
    <t>SBIN0050155</t>
  </si>
  <si>
    <t>SBIN0050154</t>
  </si>
  <si>
    <t>SBIN0050153</t>
  </si>
  <si>
    <t>SBIN0050152</t>
  </si>
  <si>
    <t>SBIN0050151</t>
  </si>
  <si>
    <t>SBIN0050150</t>
  </si>
  <si>
    <t>SBIN0050149</t>
  </si>
  <si>
    <t>SBIN0050148</t>
  </si>
  <si>
    <t>SBIN0050147</t>
  </si>
  <si>
    <t>SBIN0050146</t>
  </si>
  <si>
    <t>SBIN0050145</t>
  </si>
  <si>
    <t>SBIN0050144</t>
  </si>
  <si>
    <t>SBIN0050143</t>
  </si>
  <si>
    <t>SBIN0050142</t>
  </si>
  <si>
    <t>SBIN0050141</t>
  </si>
  <si>
    <t>SBIN0050140</t>
  </si>
  <si>
    <t>SBIN0050138</t>
  </si>
  <si>
    <t>SBIN0050137</t>
  </si>
  <si>
    <t>SBIN0050136</t>
  </si>
  <si>
    <t>SBIN0050135</t>
  </si>
  <si>
    <t>SBIN0050134</t>
  </si>
  <si>
    <t>SBIN0050133</t>
  </si>
  <si>
    <t>SBIN0050132</t>
  </si>
  <si>
    <t>SBIN0050131</t>
  </si>
  <si>
    <t>SBIN0050130</t>
  </si>
  <si>
    <t>SBIN0050129</t>
  </si>
  <si>
    <t>SBIN0050128</t>
  </si>
  <si>
    <t>SBIN0050127</t>
  </si>
  <si>
    <t>SBIN0050126</t>
  </si>
  <si>
    <t>SBIN0050125</t>
  </si>
  <si>
    <t>SBIN0050124</t>
  </si>
  <si>
    <t>SBIN0050123</t>
  </si>
  <si>
    <t>SBIN0050122</t>
  </si>
  <si>
    <t>SBIN0050121</t>
  </si>
  <si>
    <t>SBIN0050120</t>
  </si>
  <si>
    <t>SBIN0050119</t>
  </si>
  <si>
    <t>SBIN0050118</t>
  </si>
  <si>
    <t>SBIN0050117</t>
  </si>
  <si>
    <t>SBIN0050116</t>
  </si>
  <si>
    <t>SBIN0050115</t>
  </si>
  <si>
    <t>SBIN0050114</t>
  </si>
  <si>
    <t>SBIN0050113</t>
  </si>
  <si>
    <t>SBIN0050112</t>
  </si>
  <si>
    <t>SBIN0050111</t>
  </si>
  <si>
    <t>SBIN0050110</t>
  </si>
  <si>
    <t>SBIN0050109</t>
  </si>
  <si>
    <t>SBIN0050108</t>
  </si>
  <si>
    <t>SBIN0050107</t>
  </si>
  <si>
    <t>SBIN0050106</t>
  </si>
  <si>
    <t>SBIN0050105</t>
  </si>
  <si>
    <t>SBIN0050104</t>
  </si>
  <si>
    <t>SBIN0050103</t>
  </si>
  <si>
    <t>SBIN0050102</t>
  </si>
  <si>
    <t>SBIN0050101</t>
  </si>
  <si>
    <t>SBIN0050100</t>
  </si>
  <si>
    <t>SBIN0050099</t>
  </si>
  <si>
    <t>SBIN0050098</t>
  </si>
  <si>
    <t>SBIN0050097</t>
  </si>
  <si>
    <t>SBIN0050096</t>
  </si>
  <si>
    <t>SBIN0050095</t>
  </si>
  <si>
    <t>SBIN0050094</t>
  </si>
  <si>
    <t>SBIN0050093</t>
  </si>
  <si>
    <t>SBIN0050092</t>
  </si>
  <si>
    <t>SBIN0050091</t>
  </si>
  <si>
    <t>SBIN0050090</t>
  </si>
  <si>
    <t>SBIN0050089</t>
  </si>
  <si>
    <t>SBIN0050088</t>
  </si>
  <si>
    <t>SBIN0050087</t>
  </si>
  <si>
    <t>SBIN0050086</t>
  </si>
  <si>
    <t>SBIN0050085</t>
  </si>
  <si>
    <t>SBIN0050084</t>
  </si>
  <si>
    <t>SBIN0050083</t>
  </si>
  <si>
    <t>SBIN0050082</t>
  </si>
  <si>
    <t>SBIN0050081</t>
  </si>
  <si>
    <t>SBIN0050080</t>
  </si>
  <si>
    <t>SBIN0050079</t>
  </si>
  <si>
    <t>SBIN0050078</t>
  </si>
  <si>
    <t>SBIN0050077</t>
  </si>
  <si>
    <t>SBIN0050076</t>
  </si>
  <si>
    <t>SBIN0050075</t>
  </si>
  <si>
    <t>SBIN0050074</t>
  </si>
  <si>
    <t>SBIN0050073</t>
  </si>
  <si>
    <t>SBIN0050072</t>
  </si>
  <si>
    <t>SBIN0050071</t>
  </si>
  <si>
    <t>SBIN0050069</t>
  </si>
  <si>
    <t>SBIN0050068</t>
  </si>
  <si>
    <t>SBIN0050067</t>
  </si>
  <si>
    <t>SBIN0050066</t>
  </si>
  <si>
    <t>SBIN0050065</t>
  </si>
  <si>
    <t>SBIN0050064</t>
  </si>
  <si>
    <t>SBIN0050063</t>
  </si>
  <si>
    <t>SBIN0050062</t>
  </si>
  <si>
    <t>SBIN0050061</t>
  </si>
  <si>
    <t>SBIN0050060</t>
  </si>
  <si>
    <t>SBIN0050059</t>
  </si>
  <si>
    <t>SBIN0050058</t>
  </si>
  <si>
    <t>SBIN0050057</t>
  </si>
  <si>
    <t>SBIN0050056</t>
  </si>
  <si>
    <t>SBIN0050055</t>
  </si>
  <si>
    <t>SBIN0050054</t>
  </si>
  <si>
    <t>SBIN0050052</t>
  </si>
  <si>
    <t>SBIN0050051</t>
  </si>
  <si>
    <t>SBIN0050050</t>
  </si>
  <si>
    <t>SBIN0050049</t>
  </si>
  <si>
    <t>SBIN0050048</t>
  </si>
  <si>
    <t>SBIN0050047</t>
  </si>
  <si>
    <t>SBIN0050046</t>
  </si>
  <si>
    <t>SBIN0050045</t>
  </si>
  <si>
    <t>SBIN0050044</t>
  </si>
  <si>
    <t>SBIN0050043</t>
  </si>
  <si>
    <t>SBIN0050042</t>
  </si>
  <si>
    <t>SBIN0050041</t>
  </si>
  <si>
    <t>SBIN0050040</t>
  </si>
  <si>
    <t>SBIN0050039</t>
  </si>
  <si>
    <t>SBIN0050038</t>
  </si>
  <si>
    <t>SBIN0050037</t>
  </si>
  <si>
    <t>SBIN0050036</t>
  </si>
  <si>
    <t>SBIN0050035</t>
  </si>
  <si>
    <t>SBIN0050034</t>
  </si>
  <si>
    <t>SBIN0050033</t>
  </si>
  <si>
    <t>SBIN0050032</t>
  </si>
  <si>
    <t>SBIN0050031</t>
  </si>
  <si>
    <t>SBIN0050030</t>
  </si>
  <si>
    <t>SBIN0050029</t>
  </si>
  <si>
    <t>SBIN0050028</t>
  </si>
  <si>
    <t>SBIN0050027</t>
  </si>
  <si>
    <t>SBIN0050026</t>
  </si>
  <si>
    <t>SBIN0050025</t>
  </si>
  <si>
    <t>SBIN0050024</t>
  </si>
  <si>
    <t>SBIN0050023</t>
  </si>
  <si>
    <t>SBIN0050022</t>
  </si>
  <si>
    <t>SBIN0050021</t>
  </si>
  <si>
    <t>SBIN0050020</t>
  </si>
  <si>
    <t>SBIN0050019</t>
  </si>
  <si>
    <t>SBIN0050018</t>
  </si>
  <si>
    <t>SBIN0050017</t>
  </si>
  <si>
    <t>SBIN0050016</t>
  </si>
  <si>
    <t>SBIN0050015</t>
  </si>
  <si>
    <t>SBIN0050014</t>
  </si>
  <si>
    <t>SBIN0050013</t>
  </si>
  <si>
    <t>SBIN0050012</t>
  </si>
  <si>
    <t>SBIN0050011</t>
  </si>
  <si>
    <t>SBIN0050009</t>
  </si>
  <si>
    <t>SBIN0050008</t>
  </si>
  <si>
    <t>SBIN0050007</t>
  </si>
  <si>
    <t>SBIN0050006</t>
  </si>
  <si>
    <t>SBIN0050005</t>
  </si>
  <si>
    <t>SBIN0050004</t>
  </si>
  <si>
    <t>SBIN0050003</t>
  </si>
  <si>
    <t>SBIN0050002</t>
  </si>
  <si>
    <t>SBIN0050001</t>
  </si>
  <si>
    <t>SBIN0041214</t>
  </si>
  <si>
    <t>SBIN0041213</t>
  </si>
  <si>
    <t>SBIN0041212</t>
  </si>
  <si>
    <t>SBIN0041211</t>
  </si>
  <si>
    <t>SBIN0041208</t>
  </si>
  <si>
    <t>SBIN0041207</t>
  </si>
  <si>
    <t>SBIN0041206</t>
  </si>
  <si>
    <t>SBIN0041204</t>
  </si>
  <si>
    <t>SBIN0041203</t>
  </si>
  <si>
    <t>SBIN0041201</t>
  </si>
  <si>
    <t>SBIN0041197</t>
  </si>
  <si>
    <t>SBIN0041195</t>
  </si>
  <si>
    <t>SBIN0041194</t>
  </si>
  <si>
    <t>SBIN0041193</t>
  </si>
  <si>
    <t>SBIN0041192</t>
  </si>
  <si>
    <t>SBIN0041190</t>
  </si>
  <si>
    <t>SBIN0041189</t>
  </si>
  <si>
    <t>SBIN0041188</t>
  </si>
  <si>
    <t>SBIN0041187</t>
  </si>
  <si>
    <t>SBIN0041186</t>
  </si>
  <si>
    <t>SBIN0041185</t>
  </si>
  <si>
    <t>SBIN0041184</t>
  </si>
  <si>
    <t>SBIN0041183</t>
  </si>
  <si>
    <t>SBIN0041182</t>
  </si>
  <si>
    <t>SBIN0041181</t>
  </si>
  <si>
    <t>SBIN0041178</t>
  </si>
  <si>
    <t>SBIN0041177</t>
  </si>
  <si>
    <t>SBIN0041176</t>
  </si>
  <si>
    <t>SBIN0041175</t>
  </si>
  <si>
    <t>SBIN0041174</t>
  </si>
  <si>
    <t>SBIN0041173</t>
  </si>
  <si>
    <t>SBIN0041172</t>
  </si>
  <si>
    <t>SBIN0041171</t>
  </si>
  <si>
    <t>SBIN0041169</t>
  </si>
  <si>
    <t>SBIN0041168</t>
  </si>
  <si>
    <t>SBIN0041166</t>
  </si>
  <si>
    <t>SBIN0041165</t>
  </si>
  <si>
    <t>SBIN0041164</t>
  </si>
  <si>
    <t>SBIN0041163</t>
  </si>
  <si>
    <t>SBIN0041162</t>
  </si>
  <si>
    <t>SBIN0041161</t>
  </si>
  <si>
    <t>SBIN0041159</t>
  </si>
  <si>
    <t>SBIN0041158</t>
  </si>
  <si>
    <t>SBIN0041157</t>
  </si>
  <si>
    <t>SBIN0041156</t>
  </si>
  <si>
    <t>SBIN0041155</t>
  </si>
  <si>
    <t>SBIN0041154</t>
  </si>
  <si>
    <t>SBIN0041153</t>
  </si>
  <si>
    <t>SBIN0041152</t>
  </si>
  <si>
    <t>SBIN0041151</t>
  </si>
  <si>
    <t>SBIN0041150</t>
  </si>
  <si>
    <t>SBIN0041149</t>
  </si>
  <si>
    <t>SBIN0041147</t>
  </si>
  <si>
    <t>SBIN0041146</t>
  </si>
  <si>
    <t>SBIN0041145</t>
  </si>
  <si>
    <t>SBIN0041143</t>
  </si>
  <si>
    <t>SBIN0041141</t>
  </si>
  <si>
    <t>SBIN0041140</t>
  </si>
  <si>
    <t>SBIN0041139</t>
  </si>
  <si>
    <t>SBIN0041138</t>
  </si>
  <si>
    <t>SBIN0041137</t>
  </si>
  <si>
    <t>SBIN0041136</t>
  </si>
  <si>
    <t>SBIN0041135</t>
  </si>
  <si>
    <t>SBIN0041134</t>
  </si>
  <si>
    <t>SBIN0041133</t>
  </si>
  <si>
    <t>SBIN0041132</t>
  </si>
  <si>
    <t>SBIN0041130</t>
  </si>
  <si>
    <t>SBIN0041129</t>
  </si>
  <si>
    <t>SBIN0041127</t>
  </si>
  <si>
    <t>SBIN0041126</t>
  </si>
  <si>
    <t>SBIN0041125</t>
  </si>
  <si>
    <t>SBIN0041123</t>
  </si>
  <si>
    <t>SBIN0041122</t>
  </si>
  <si>
    <t>SBIN0041121</t>
  </si>
  <si>
    <t>SBIN0041120</t>
  </si>
  <si>
    <t>SBIN0041119</t>
  </si>
  <si>
    <t>SBIN0041118</t>
  </si>
  <si>
    <t>SBIN0041117</t>
  </si>
  <si>
    <t>SBIN0041116</t>
  </si>
  <si>
    <t>SBIN0041115</t>
  </si>
  <si>
    <t>SBIN0041114</t>
  </si>
  <si>
    <t>SBIN0041113</t>
  </si>
  <si>
    <t>SBIN0041112</t>
  </si>
  <si>
    <t>SBIN0041111</t>
  </si>
  <si>
    <t>SBIN0041110</t>
  </si>
  <si>
    <t>SBIN0041109</t>
  </si>
  <si>
    <t>SBIN0041108</t>
  </si>
  <si>
    <t>SBIN0041107</t>
  </si>
  <si>
    <t>SBIN0041106</t>
  </si>
  <si>
    <t>SBIN0041105</t>
  </si>
  <si>
    <t>SBIN0041104</t>
  </si>
  <si>
    <t>SBIN0041103</t>
  </si>
  <si>
    <t>SBIN0041102</t>
  </si>
  <si>
    <t>SBIN0041101</t>
  </si>
  <si>
    <t>SBIN0041100</t>
  </si>
  <si>
    <t>SBIN0041099</t>
  </si>
  <si>
    <t>SBIN0041098</t>
  </si>
  <si>
    <t>SBIN0041097</t>
  </si>
  <si>
    <t>SBIN0041096</t>
  </si>
  <si>
    <t>SBIN0041095</t>
  </si>
  <si>
    <t>SBIN0041094</t>
  </si>
  <si>
    <t>SBIN0041093</t>
  </si>
  <si>
    <t>SBIN0041092</t>
  </si>
  <si>
    <t>SBIN0041091</t>
  </si>
  <si>
    <t>SBIN0041090</t>
  </si>
  <si>
    <t>SBIN0041089</t>
  </si>
  <si>
    <t>SBIN0041088</t>
  </si>
  <si>
    <t>SBIN0041087</t>
  </si>
  <si>
    <t>SBIN0041086</t>
  </si>
  <si>
    <t>SBIN0041085</t>
  </si>
  <si>
    <t>SBIN0041084</t>
  </si>
  <si>
    <t>SBIN0041079</t>
  </si>
  <si>
    <t>SBIN0041078</t>
  </si>
  <si>
    <t>SBIN0041077</t>
  </si>
  <si>
    <t>SBIN0041076</t>
  </si>
  <si>
    <t>SBIN0041075</t>
  </si>
  <si>
    <t>SBIN0041074</t>
  </si>
  <si>
    <t>SBIN0041073</t>
  </si>
  <si>
    <t>SBIN0041072</t>
  </si>
  <si>
    <t>SBIN0041071</t>
  </si>
  <si>
    <t>SBIN0041069</t>
  </si>
  <si>
    <t>SBIN0041068</t>
  </si>
  <si>
    <t>SBIN0041067</t>
  </si>
  <si>
    <t>SBIN0041066</t>
  </si>
  <si>
    <t>SBIN0041065</t>
  </si>
  <si>
    <t>SBIN0041064</t>
  </si>
  <si>
    <t>SBIN0041063</t>
  </si>
  <si>
    <t>SBIN0041062</t>
  </si>
  <si>
    <t>SBIN0041061</t>
  </si>
  <si>
    <t>SBIN0041060</t>
  </si>
  <si>
    <t>SBIN0041059</t>
  </si>
  <si>
    <t>SBIN0041058</t>
  </si>
  <si>
    <t>SBIN0041056</t>
  </si>
  <si>
    <t>SBIN0041055</t>
  </si>
  <si>
    <t>SBIN0041054</t>
  </si>
  <si>
    <t>SBIN0041053</t>
  </si>
  <si>
    <t>SBIN0041052</t>
  </si>
  <si>
    <t>SBIN0041051</t>
  </si>
  <si>
    <t>SBIN0041050</t>
  </si>
  <si>
    <t>SBIN0041049</t>
  </si>
  <si>
    <t>SBIN0041048</t>
  </si>
  <si>
    <t>SBIN0041047</t>
  </si>
  <si>
    <t>SBIN0041046</t>
  </si>
  <si>
    <t>SBIN0041045</t>
  </si>
  <si>
    <t>SBIN0041044</t>
  </si>
  <si>
    <t>SBIN0041043</t>
  </si>
  <si>
    <t>SBIN0041038</t>
  </si>
  <si>
    <t>SBIN0041037</t>
  </si>
  <si>
    <t>SBIN0041035</t>
  </si>
  <si>
    <t>SBIN0041034</t>
  </si>
  <si>
    <t>SBIN0041033</t>
  </si>
  <si>
    <t>SBIN0041032</t>
  </si>
  <si>
    <t>SBIN0041031</t>
  </si>
  <si>
    <t>SBIN0041030</t>
  </si>
  <si>
    <t>SBIN0041029</t>
  </si>
  <si>
    <t>SBIN0041028</t>
  </si>
  <si>
    <t>SBIN0041027</t>
  </si>
  <si>
    <t>SBIN0041024</t>
  </si>
  <si>
    <t>SBIN0041022</t>
  </si>
  <si>
    <t>SBIN0041021</t>
  </si>
  <si>
    <t>SBIN0041020</t>
  </si>
  <si>
    <t>SBIN0041019</t>
  </si>
  <si>
    <t>SBIN0041018</t>
  </si>
  <si>
    <t>SBIN0041017</t>
  </si>
  <si>
    <t>SBIN0041016</t>
  </si>
  <si>
    <t>SBIN0041015</t>
  </si>
  <si>
    <t>SBIN0041014</t>
  </si>
  <si>
    <t>SBIN0041013</t>
  </si>
  <si>
    <t>SBIN0041012</t>
  </si>
  <si>
    <t>SBIN0041011</t>
  </si>
  <si>
    <t>SBIN0041010</t>
  </si>
  <si>
    <t>SBIN0041009</t>
  </si>
  <si>
    <t>SBIN0041008</t>
  </si>
  <si>
    <t>SBIN0041005</t>
  </si>
  <si>
    <t>SBIN0041004</t>
  </si>
  <si>
    <t>SBIN0041003</t>
  </si>
  <si>
    <t>SBIN0041002</t>
  </si>
  <si>
    <t>SBIN0041001</t>
  </si>
  <si>
    <t>SBIN0041000</t>
  </si>
  <si>
    <t>SBIN0040999</t>
  </si>
  <si>
    <t>SBIN0040998</t>
  </si>
  <si>
    <t>SBIN0040997</t>
  </si>
  <si>
    <t>SBIN0040996</t>
  </si>
  <si>
    <t>SBIN0040995</t>
  </si>
  <si>
    <t>SBIN0040993</t>
  </si>
  <si>
    <t>SBIN0040992</t>
  </si>
  <si>
    <t>SBIN0040991</t>
  </si>
  <si>
    <t>SBIN0040990</t>
  </si>
  <si>
    <t>SBIN0040987</t>
  </si>
  <si>
    <t>SBIN0040986</t>
  </si>
  <si>
    <t>SBIN0040984</t>
  </si>
  <si>
    <t>SBIN0040982</t>
  </si>
  <si>
    <t>SBIN0040981</t>
  </si>
  <si>
    <t>SBIN0040980</t>
  </si>
  <si>
    <t>SBIN0040979</t>
  </si>
  <si>
    <t>SBIN0040978</t>
  </si>
  <si>
    <t>SBIN0040977</t>
  </si>
  <si>
    <t>SBIN0040976</t>
  </si>
  <si>
    <t>SBIN0040975</t>
  </si>
  <si>
    <t>SBIN0040974</t>
  </si>
  <si>
    <t>SBIN0040973</t>
  </si>
  <si>
    <t>SBIN0040972</t>
  </si>
  <si>
    <t>SBIN0040971</t>
  </si>
  <si>
    <t>SBIN0040969</t>
  </si>
  <si>
    <t>SBIN0040967</t>
  </si>
  <si>
    <t>SBIN0040965</t>
  </si>
  <si>
    <t>SBIN0040964</t>
  </si>
  <si>
    <t>SBIN0040963</t>
  </si>
  <si>
    <t>SBIN0040961</t>
  </si>
  <si>
    <t>SBIN0040959</t>
  </si>
  <si>
    <t>SBIN0040958</t>
  </si>
  <si>
    <t>SBIN0040957</t>
  </si>
  <si>
    <t>SBIN0040956</t>
  </si>
  <si>
    <t>SBIN0040955</t>
  </si>
  <si>
    <t>SBIN0040954</t>
  </si>
  <si>
    <t>SBIN0040953</t>
  </si>
  <si>
    <t>SBIN0040952</t>
  </si>
  <si>
    <t>SBIN0040951</t>
  </si>
  <si>
    <t>SBIN0040950</t>
  </si>
  <si>
    <t>SBIN0040948</t>
  </si>
  <si>
    <t>SBIN0040947</t>
  </si>
  <si>
    <t>SBIN0040946</t>
  </si>
  <si>
    <t>SBIN0040945</t>
  </si>
  <si>
    <t>SBIN0040944</t>
  </si>
  <si>
    <t>SBIN0040943</t>
  </si>
  <si>
    <t>SBIN0040942</t>
  </si>
  <si>
    <t>SBIN0040938</t>
  </si>
  <si>
    <t>SBIN0040934</t>
  </si>
  <si>
    <t>SBIN0040933</t>
  </si>
  <si>
    <t>SBIN0040932</t>
  </si>
  <si>
    <t>SBIN0040931</t>
  </si>
  <si>
    <t>SBIN0040930</t>
  </si>
  <si>
    <t>SBIN0040928</t>
  </si>
  <si>
    <t>SBIN0040927</t>
  </si>
  <si>
    <t>SBIN0040926</t>
  </si>
  <si>
    <t>SBIN0040925</t>
  </si>
  <si>
    <t>SBIN0040924</t>
  </si>
  <si>
    <t>SBIN0040923</t>
  </si>
  <si>
    <t>SBIN0040922</t>
  </si>
  <si>
    <t>SBIN0040920</t>
  </si>
  <si>
    <t>SBIN0040919</t>
  </si>
  <si>
    <t>SBIN0040918</t>
  </si>
  <si>
    <t>SBIN0040917</t>
  </si>
  <si>
    <t>SBIN0040916</t>
  </si>
  <si>
    <t>SBIN0040915</t>
  </si>
  <si>
    <t>SBIN0040914</t>
  </si>
  <si>
    <t>SBIN0040911</t>
  </si>
  <si>
    <t>SBIN0040910</t>
  </si>
  <si>
    <t>SBIN0040909</t>
  </si>
  <si>
    <t>SBIN0040908</t>
  </si>
  <si>
    <t>SBIN0040907</t>
  </si>
  <si>
    <t>SBIN0040906</t>
  </si>
  <si>
    <t>SBIN0040905</t>
  </si>
  <si>
    <t>SBIN0040904</t>
  </si>
  <si>
    <t>SBIN0040903</t>
  </si>
  <si>
    <t>SBIN0040902</t>
  </si>
  <si>
    <t>SBIN0040901</t>
  </si>
  <si>
    <t>SBIN0040900</t>
  </si>
  <si>
    <t>SBIN0040899</t>
  </si>
  <si>
    <t>SBIN0040898</t>
  </si>
  <si>
    <t>SBIN0040897</t>
  </si>
  <si>
    <t>SBIN0040896</t>
  </si>
  <si>
    <t>SBIN0040895</t>
  </si>
  <si>
    <t>SBIN0040894</t>
  </si>
  <si>
    <t>SBIN0040893</t>
  </si>
  <si>
    <t>SBIN0040892</t>
  </si>
  <si>
    <t>SBIN0040891</t>
  </si>
  <si>
    <t>SBIN0040890</t>
  </si>
  <si>
    <t>SBIN0040889</t>
  </si>
  <si>
    <t>SBIN0040888</t>
  </si>
  <si>
    <t>SBIN0040887</t>
  </si>
  <si>
    <t>SBIN0040886</t>
  </si>
  <si>
    <t>SBIN0040885</t>
  </si>
  <si>
    <t>SBIN0040884</t>
  </si>
  <si>
    <t>SBIN0040883</t>
  </si>
  <si>
    <t>SBIN0040881</t>
  </si>
  <si>
    <t>SBIN0040879</t>
  </si>
  <si>
    <t>SBIN0040878</t>
  </si>
  <si>
    <t>SBIN0040877</t>
  </si>
  <si>
    <t>SBIN0040876</t>
  </si>
  <si>
    <t>SBIN0040875</t>
  </si>
  <si>
    <t>SBIN0040874</t>
  </si>
  <si>
    <t>SBIN0040873</t>
  </si>
  <si>
    <t>SBIN0040872</t>
  </si>
  <si>
    <t>SBIN0040871</t>
  </si>
  <si>
    <t>SBIN0040870</t>
  </si>
  <si>
    <t>SBIN0040869</t>
  </si>
  <si>
    <t>SBIN0040868</t>
  </si>
  <si>
    <t>SBIN0040867</t>
  </si>
  <si>
    <t>SBIN0040866</t>
  </si>
  <si>
    <t>SBIN0040865</t>
  </si>
  <si>
    <t>SBIN0040864</t>
  </si>
  <si>
    <t>SBIN0040863</t>
  </si>
  <si>
    <t>SBIN0040861</t>
  </si>
  <si>
    <t>SBIN0040859</t>
  </si>
  <si>
    <t>SBIN0040858</t>
  </si>
  <si>
    <t>SBIN0040857</t>
  </si>
  <si>
    <t>SBIN0040856</t>
  </si>
  <si>
    <t>SBIN0040855</t>
  </si>
  <si>
    <t>SBIN0040854</t>
  </si>
  <si>
    <t>SBIN0040853</t>
  </si>
  <si>
    <t>SBIN0040852</t>
  </si>
  <si>
    <t>SBIN0040851</t>
  </si>
  <si>
    <t>SBIN0040850</t>
  </si>
  <si>
    <t>SBIN0040849</t>
  </si>
  <si>
    <t>SBIN0040848</t>
  </si>
  <si>
    <t>SBIN0040846</t>
  </si>
  <si>
    <t>SBIN0040845</t>
  </si>
  <si>
    <t>SBIN0040844</t>
  </si>
  <si>
    <t>SBIN0040843</t>
  </si>
  <si>
    <t>SBIN0040842</t>
  </si>
  <si>
    <t>SBIN0040841</t>
  </si>
  <si>
    <t>SBIN0040840</t>
  </si>
  <si>
    <t>SBIN0040838</t>
  </si>
  <si>
    <t>SBIN0040837</t>
  </si>
  <si>
    <t>SBIN0040836</t>
  </si>
  <si>
    <t>SBIN0040835</t>
  </si>
  <si>
    <t>SBIN0040834</t>
  </si>
  <si>
    <t>SBIN0040833</t>
  </si>
  <si>
    <t>SBIN0040832</t>
  </si>
  <si>
    <t>SBIN0040831</t>
  </si>
  <si>
    <t>SBIN0040830</t>
  </si>
  <si>
    <t>SBIN0040829</t>
  </si>
  <si>
    <t>SBIN0040828</t>
  </si>
  <si>
    <t>SBIN0040827</t>
  </si>
  <si>
    <t>SBIN0040826</t>
  </si>
  <si>
    <t>SBIN0040825</t>
  </si>
  <si>
    <t>SBIN0040823</t>
  </si>
  <si>
    <t>SBIN0040822</t>
  </si>
  <si>
    <t>SBIN0040821</t>
  </si>
  <si>
    <t>SBIN0040820</t>
  </si>
  <si>
    <t>SBIN0040819</t>
  </si>
  <si>
    <t>SBIN0040817</t>
  </si>
  <si>
    <t>SBIN0040815</t>
  </si>
  <si>
    <t>SBIN0040813</t>
  </si>
  <si>
    <t>SBIN0040809</t>
  </si>
  <si>
    <t>SBIN0040808</t>
  </si>
  <si>
    <t>SBIN0040807</t>
  </si>
  <si>
    <t>SBIN0040806</t>
  </si>
  <si>
    <t>SBIN0040803</t>
  </si>
  <si>
    <t>SBIN0040802</t>
  </si>
  <si>
    <t>SBIN0040801</t>
  </si>
  <si>
    <t>SBIN0040800</t>
  </si>
  <si>
    <t>SBIN0040799</t>
  </si>
  <si>
    <t>SBIN0040798</t>
  </si>
  <si>
    <t>SBIN0040796</t>
  </si>
  <si>
    <t>SBIN0040795</t>
  </si>
  <si>
    <t>SBIN0040794</t>
  </si>
  <si>
    <t>SBIN0040793</t>
  </si>
  <si>
    <t>SBIN0040792</t>
  </si>
  <si>
    <t>SBIN0040791</t>
  </si>
  <si>
    <t>SBIN0040790</t>
  </si>
  <si>
    <t>SBIN0040789</t>
  </si>
  <si>
    <t>SBIN0040788</t>
  </si>
  <si>
    <t>SBIN0040787</t>
  </si>
  <si>
    <t>SBIN0040786</t>
  </si>
  <si>
    <t>SBIN0040785</t>
  </si>
  <si>
    <t>SBIN0040784</t>
  </si>
  <si>
    <t>SBIN0040783</t>
  </si>
  <si>
    <t>SBIN0040781</t>
  </si>
  <si>
    <t>SBIN0040780</t>
  </si>
  <si>
    <t>SBIN0040779</t>
  </si>
  <si>
    <t>SBIN0040777</t>
  </si>
  <si>
    <t>SBIN0040776</t>
  </si>
  <si>
    <t>SBIN0040771</t>
  </si>
  <si>
    <t>SBIN0040770</t>
  </si>
  <si>
    <t>SBIN0040769</t>
  </si>
  <si>
    <t>SBIN0040767</t>
  </si>
  <si>
    <t>SBIN0040766</t>
  </si>
  <si>
    <t>SBIN0040765</t>
  </si>
  <si>
    <t>SBIN0040764</t>
  </si>
  <si>
    <t>SBIN0040763</t>
  </si>
  <si>
    <t>SBIN0040759</t>
  </si>
  <si>
    <t>SBIN0040758</t>
  </si>
  <si>
    <t>SBIN0040757</t>
  </si>
  <si>
    <t>SBIN0040756</t>
  </si>
  <si>
    <t>SBIN0040755</t>
  </si>
  <si>
    <t>SBIN0040754</t>
  </si>
  <si>
    <t>SBIN0040753</t>
  </si>
  <si>
    <t>SBIN0040748</t>
  </si>
  <si>
    <t>SBIN0040747</t>
  </si>
  <si>
    <t>SBIN0040746</t>
  </si>
  <si>
    <t>SBIN0040744</t>
  </si>
  <si>
    <t>SBIN0040741</t>
  </si>
  <si>
    <t>SBIN0040740</t>
  </si>
  <si>
    <t>SBIN0040739</t>
  </si>
  <si>
    <t>SBIN0040738</t>
  </si>
  <si>
    <t>SBIN0040736</t>
  </si>
  <si>
    <t>SBIN0040735</t>
  </si>
  <si>
    <t>SBIN0040734</t>
  </si>
  <si>
    <t>SBIN0040733</t>
  </si>
  <si>
    <t>SBIN0040732</t>
  </si>
  <si>
    <t>SBIN0040731</t>
  </si>
  <si>
    <t>SBIN0040730</t>
  </si>
  <si>
    <t>SBIN0040729</t>
  </si>
  <si>
    <t>SBIN0040727</t>
  </si>
  <si>
    <t>SBIN0040726</t>
  </si>
  <si>
    <t>SBIN0040724</t>
  </si>
  <si>
    <t>SBIN0040723</t>
  </si>
  <si>
    <t>SBIN0040722</t>
  </si>
  <si>
    <t>SBIN0040720</t>
  </si>
  <si>
    <t>SBIN0040712</t>
  </si>
  <si>
    <t>SBIN0040711</t>
  </si>
  <si>
    <t>SBIN0040710</t>
  </si>
  <si>
    <t>SBIN0040705</t>
  </si>
  <si>
    <t>SBIN0040702</t>
  </si>
  <si>
    <t>SBIN0040701</t>
  </si>
  <si>
    <t>SBIN0040700</t>
  </si>
  <si>
    <t>SBIN0040699</t>
  </si>
  <si>
    <t>SBIN0040691</t>
  </si>
  <si>
    <t>SBIN0040690</t>
  </si>
  <si>
    <t>SBIN0040686</t>
  </si>
  <si>
    <t>SBIN0040683</t>
  </si>
  <si>
    <t>SBIN0040682</t>
  </si>
  <si>
    <t>SBIN0040681</t>
  </si>
  <si>
    <t>SBIN0040680</t>
  </si>
  <si>
    <t>SBIN0040679</t>
  </si>
  <si>
    <t>SBIN0040678</t>
  </si>
  <si>
    <t>SBIN0040677</t>
  </si>
  <si>
    <t>SBIN0040676</t>
  </si>
  <si>
    <t>SBIN0040675</t>
  </si>
  <si>
    <t>SBIN0040674</t>
  </si>
  <si>
    <t>SBIN0040672</t>
  </si>
  <si>
    <t>SBIN0040671</t>
  </si>
  <si>
    <t>SBIN0040670</t>
  </si>
  <si>
    <t>SBIN0040669</t>
  </si>
  <si>
    <t>SBIN0040668</t>
  </si>
  <si>
    <t>SBIN0040667</t>
  </si>
  <si>
    <t>SBIN0040666</t>
  </si>
  <si>
    <t>SBIN0040664</t>
  </si>
  <si>
    <t>SBIN0040663</t>
  </si>
  <si>
    <t>SBIN0040662</t>
  </si>
  <si>
    <t>SBIN0040661</t>
  </si>
  <si>
    <t>SBIN0040660</t>
  </si>
  <si>
    <t>SBIN0040659</t>
  </si>
  <si>
    <t>SBIN0040658</t>
  </si>
  <si>
    <t>SBIN0040657</t>
  </si>
  <si>
    <t>SBIN0040656</t>
  </si>
  <si>
    <t>SBIN0040655</t>
  </si>
  <si>
    <t>SBIN0040654</t>
  </si>
  <si>
    <t>SBIN0040653</t>
  </si>
  <si>
    <t>SBIN0040652</t>
  </si>
  <si>
    <t>SBIN0040651</t>
  </si>
  <si>
    <t>SBIN0040650</t>
  </si>
  <si>
    <t>SBIN0040649</t>
  </si>
  <si>
    <t>SBIN0040648</t>
  </si>
  <si>
    <t>SBIN0040647</t>
  </si>
  <si>
    <t>SBIN0040646</t>
  </si>
  <si>
    <t>SBIN0040645</t>
  </si>
  <si>
    <t>SBIN0040644</t>
  </si>
  <si>
    <t>SBIN0040642</t>
  </si>
  <si>
    <t>SBIN0040641</t>
  </si>
  <si>
    <t>SBIN0040639</t>
  </si>
  <si>
    <t>SBIN0040638</t>
  </si>
  <si>
    <t>SBIN0040637</t>
  </si>
  <si>
    <t>SBIN0040635</t>
  </si>
  <si>
    <t>SBIN0040634</t>
  </si>
  <si>
    <t>SBIN0040633</t>
  </si>
  <si>
    <t>SBIN0040632</t>
  </si>
  <si>
    <t>SBIN0040631</t>
  </si>
  <si>
    <t>SBIN0040630</t>
  </si>
  <si>
    <t>SBIN0040628</t>
  </si>
  <si>
    <t>SBIN0040624</t>
  </si>
  <si>
    <t>SBIN0040623</t>
  </si>
  <si>
    <t>SBIN0040622</t>
  </si>
  <si>
    <t>SBIN0040621</t>
  </si>
  <si>
    <t>SBIN0040620</t>
  </si>
  <si>
    <t>SBIN0040619</t>
  </si>
  <si>
    <t>SBIN0040618</t>
  </si>
  <si>
    <t>SBIN0040617</t>
  </si>
  <si>
    <t>SBIN0040615</t>
  </si>
  <si>
    <t>SBIN0040614</t>
  </si>
  <si>
    <t>SBIN0040613</t>
  </si>
  <si>
    <t>SBIN0040612</t>
  </si>
  <si>
    <t>SBIN0040611</t>
  </si>
  <si>
    <t>SBIN0040610</t>
  </si>
  <si>
    <t>SBIN0040609</t>
  </si>
  <si>
    <t>SBIN0040606</t>
  </si>
  <si>
    <t>SBIN0040605</t>
  </si>
  <si>
    <t>SBIN0040604</t>
  </si>
  <si>
    <t>SBIN0040603</t>
  </si>
  <si>
    <t>SBIN0040602</t>
  </si>
  <si>
    <t>SBIN0040601</t>
  </si>
  <si>
    <t>SBIN0040600</t>
  </si>
  <si>
    <t>SBIN0040599</t>
  </si>
  <si>
    <t>SBIN0040598</t>
  </si>
  <si>
    <t>SBIN0040597</t>
  </si>
  <si>
    <t>SBIN0040596</t>
  </si>
  <si>
    <t>SBIN0040595</t>
  </si>
  <si>
    <t>SBIN0040594</t>
  </si>
  <si>
    <t>SBIN0040593</t>
  </si>
  <si>
    <t>SBIN0040592</t>
  </si>
  <si>
    <t>SBIN0040591</t>
  </si>
  <si>
    <t>SBIN0040590</t>
  </si>
  <si>
    <t>SBIN0040589</t>
  </si>
  <si>
    <t>SBIN0040588</t>
  </si>
  <si>
    <t>SBIN0040587</t>
  </si>
  <si>
    <t>SBIN0040586</t>
  </si>
  <si>
    <t>SBIN0040585</t>
  </si>
  <si>
    <t>SBIN0040584</t>
  </si>
  <si>
    <t>SBIN0040583</t>
  </si>
  <si>
    <t>SBIN0040582</t>
  </si>
  <si>
    <t>SBIN0040581</t>
  </si>
  <si>
    <t>SBIN0040580</t>
  </si>
  <si>
    <t>SBIN0040579</t>
  </si>
  <si>
    <t>SBIN0040576</t>
  </si>
  <si>
    <t>SBIN0040575</t>
  </si>
  <si>
    <t>SBIN0040574</t>
  </si>
  <si>
    <t>SBIN0040573</t>
  </si>
  <si>
    <t>SBIN0040572</t>
  </si>
  <si>
    <t>SBIN0040571</t>
  </si>
  <si>
    <t>SBIN0040570</t>
  </si>
  <si>
    <t>SBIN0040569</t>
  </si>
  <si>
    <t>SBIN0040568</t>
  </si>
  <si>
    <t>SBIN0040567</t>
  </si>
  <si>
    <t>SBIN0040566</t>
  </si>
  <si>
    <t>SBIN0040565</t>
  </si>
  <si>
    <t>SBIN0040561</t>
  </si>
  <si>
    <t>SBIN0040560</t>
  </si>
  <si>
    <t>SBIN0040558</t>
  </si>
  <si>
    <t>SBIN0040557</t>
  </si>
  <si>
    <t>SBIN0040555</t>
  </si>
  <si>
    <t>SBIN0040554</t>
  </si>
  <si>
    <t>SBIN0040553</t>
  </si>
  <si>
    <t>SBIN0040552</t>
  </si>
  <si>
    <t>SBIN0040551</t>
  </si>
  <si>
    <t>SBIN0040550</t>
  </si>
  <si>
    <t>SBIN0040549</t>
  </si>
  <si>
    <t>SBIN0040548</t>
  </si>
  <si>
    <t>SBIN0040547</t>
  </si>
  <si>
    <t>SBIN0040546</t>
  </si>
  <si>
    <t>SBIN0040545</t>
  </si>
  <si>
    <t>SBIN0040544</t>
  </si>
  <si>
    <t>SBIN0040543</t>
  </si>
  <si>
    <t>SBIN0040542</t>
  </si>
  <si>
    <t>SBIN0040541</t>
  </si>
  <si>
    <t>SBIN0040540</t>
  </si>
  <si>
    <t>SBIN0040539</t>
  </si>
  <si>
    <t>SBIN0040537</t>
  </si>
  <si>
    <t>SBIN0040536</t>
  </si>
  <si>
    <t>SBIN0040534</t>
  </si>
  <si>
    <t>SBIN0040533</t>
  </si>
  <si>
    <t>SBIN0040532</t>
  </si>
  <si>
    <t>SBIN0040531</t>
  </si>
  <si>
    <t>SBIN0040529</t>
  </si>
  <si>
    <t>SBIN0040528</t>
  </si>
  <si>
    <t>SBIN0040527</t>
  </si>
  <si>
    <t>SBIN0040526</t>
  </si>
  <si>
    <t>SBIN0040524</t>
  </si>
  <si>
    <t>SBIN0040523</t>
  </si>
  <si>
    <t>SBIN0040522</t>
  </si>
  <si>
    <t>SBIN0040521</t>
  </si>
  <si>
    <t>SBIN0040520</t>
  </si>
  <si>
    <t>SBIN0040519</t>
  </si>
  <si>
    <t>SBIN0040518</t>
  </si>
  <si>
    <t>SBIN0040516</t>
  </si>
  <si>
    <t>SBIN0040515</t>
  </si>
  <si>
    <t>SBIN0040514</t>
  </si>
  <si>
    <t>SBIN0040513</t>
  </si>
  <si>
    <t>SBIN0040512</t>
  </si>
  <si>
    <t>SBIN0040511</t>
  </si>
  <si>
    <t>SBIN0040510</t>
  </si>
  <si>
    <t>SBIN0040509</t>
  </si>
  <si>
    <t>SBIN0040507</t>
  </si>
  <si>
    <t>SBIN0040506</t>
  </si>
  <si>
    <t>SBIN0040505</t>
  </si>
  <si>
    <t>SBIN0040504</t>
  </si>
  <si>
    <t>SBIN0040503</t>
  </si>
  <si>
    <t>SBIN0040502</t>
  </si>
  <si>
    <t>SBIN0040499</t>
  </si>
  <si>
    <t>SBIN0040498</t>
  </si>
  <si>
    <t>SBIN0040497</t>
  </si>
  <si>
    <t>SBIN0040496</t>
  </si>
  <si>
    <t>SBIN0040495</t>
  </si>
  <si>
    <t>SBIN0040493</t>
  </si>
  <si>
    <t>SBIN0040492</t>
  </si>
  <si>
    <t>SBIN0040491</t>
  </si>
  <si>
    <t>SBIN0040490</t>
  </si>
  <si>
    <t>SBIN0040489</t>
  </si>
  <si>
    <t>SBIN0040488</t>
  </si>
  <si>
    <t>SBIN0040487</t>
  </si>
  <si>
    <t>SBIN0040486</t>
  </si>
  <si>
    <t>SBIN0040485</t>
  </si>
  <si>
    <t>SBIN0040484</t>
  </si>
  <si>
    <t>SBIN0040483</t>
  </si>
  <si>
    <t>SBIN0040482</t>
  </si>
  <si>
    <t>SBIN0040481</t>
  </si>
  <si>
    <t>SBIN0040480</t>
  </si>
  <si>
    <t>SBIN0040479</t>
  </si>
  <si>
    <t>SBIN0040478</t>
  </si>
  <si>
    <t>SBIN0040477</t>
  </si>
  <si>
    <t>SBIN0040476</t>
  </si>
  <si>
    <t>SBIN0040475</t>
  </si>
  <si>
    <t>SBIN0040474</t>
  </si>
  <si>
    <t>SBIN0040473</t>
  </si>
  <si>
    <t>SBIN0040471</t>
  </si>
  <si>
    <t>SBIN0040470</t>
  </si>
  <si>
    <t>SBIN0040468</t>
  </si>
  <si>
    <t>SBIN0040467</t>
  </si>
  <si>
    <t>SBIN0040466</t>
  </si>
  <si>
    <t>SBIN0040465</t>
  </si>
  <si>
    <t>SBIN0040464</t>
  </si>
  <si>
    <t>SBIN0040463</t>
  </si>
  <si>
    <t>SBIN0040462</t>
  </si>
  <si>
    <t>SBIN0040461</t>
  </si>
  <si>
    <t>SBIN0040460</t>
  </si>
  <si>
    <t>SBIN0040459</t>
  </si>
  <si>
    <t>SBIN0040458</t>
  </si>
  <si>
    <t>SBIN0040457</t>
  </si>
  <si>
    <t>SBIN0040456</t>
  </si>
  <si>
    <t>SBIN0040455</t>
  </si>
  <si>
    <t>SBIN0040454</t>
  </si>
  <si>
    <t>SBIN0040453</t>
  </si>
  <si>
    <t>SBIN0040452</t>
  </si>
  <si>
    <t>SBIN0040449</t>
  </si>
  <si>
    <t>SBIN0040448</t>
  </si>
  <si>
    <t>SBIN0040447</t>
  </si>
  <si>
    <t>SBIN0040446</t>
  </si>
  <si>
    <t>SBIN0040445</t>
  </si>
  <si>
    <t>SBIN0040444</t>
  </si>
  <si>
    <t>SBIN0040442</t>
  </si>
  <si>
    <t>SBIN0040441</t>
  </si>
  <si>
    <t>SBIN0040440</t>
  </si>
  <si>
    <t>SBIN0040439</t>
  </si>
  <si>
    <t>SBIN0040438</t>
  </si>
  <si>
    <t>SBIN0040437</t>
  </si>
  <si>
    <t>SBIN0040436</t>
  </si>
  <si>
    <t>SBIN0040435</t>
  </si>
  <si>
    <t>SBIN0040434</t>
  </si>
  <si>
    <t>SBIN0040433</t>
  </si>
  <si>
    <t>SBIN0040432</t>
  </si>
  <si>
    <t>SBIN0040431</t>
  </si>
  <si>
    <t>SBIN0040430</t>
  </si>
  <si>
    <t>SBIN0040429</t>
  </si>
  <si>
    <t>SBIN0040428</t>
  </si>
  <si>
    <t>SBIN0040427</t>
  </si>
  <si>
    <t>SBIN0040426</t>
  </si>
  <si>
    <t>SBIN0040425</t>
  </si>
  <si>
    <t>SBIN0040424</t>
  </si>
  <si>
    <t>SBIN0040423</t>
  </si>
  <si>
    <t>SBIN0040422</t>
  </si>
  <si>
    <t>SBIN0040421</t>
  </si>
  <si>
    <t>SBIN0040420</t>
  </si>
  <si>
    <t>SBIN0040419</t>
  </si>
  <si>
    <t>SBIN0040418</t>
  </si>
  <si>
    <t>SBIN0040417</t>
  </si>
  <si>
    <t>SBIN0040416</t>
  </si>
  <si>
    <t>SBIN0040415</t>
  </si>
  <si>
    <t>SBIN0040414</t>
  </si>
  <si>
    <t>SBIN0040413</t>
  </si>
  <si>
    <t>SBIN0040412</t>
  </si>
  <si>
    <t>SBIN0040411</t>
  </si>
  <si>
    <t>SBIN0040410</t>
  </si>
  <si>
    <t>SBIN0040409</t>
  </si>
  <si>
    <t>SBIN0040408</t>
  </si>
  <si>
    <t>SBIN0040407</t>
  </si>
  <si>
    <t>SBIN0040406</t>
  </si>
  <si>
    <t>SBIN0040405</t>
  </si>
  <si>
    <t>SBIN0040404</t>
  </si>
  <si>
    <t>SBIN0040403</t>
  </si>
  <si>
    <t>SBIN0040402</t>
  </si>
  <si>
    <t>SBIN0040401</t>
  </si>
  <si>
    <t>SBIN0040400</t>
  </si>
  <si>
    <t>SBIN0040399</t>
  </si>
  <si>
    <t>SBIN0040398</t>
  </si>
  <si>
    <t>SBIN0040397</t>
  </si>
  <si>
    <t>SBIN0040396</t>
  </si>
  <si>
    <t>SBIN0040394</t>
  </si>
  <si>
    <t>SBIN0040393</t>
  </si>
  <si>
    <t>SBIN0040392</t>
  </si>
  <si>
    <t>SBIN0040390</t>
  </si>
  <si>
    <t>SBIN0040389</t>
  </si>
  <si>
    <t>SBIN0040388</t>
  </si>
  <si>
    <t>SBIN0040387</t>
  </si>
  <si>
    <t>SBIN0040386</t>
  </si>
  <si>
    <t>SBIN0040385</t>
  </si>
  <si>
    <t>SBIN0040384</t>
  </si>
  <si>
    <t>SBIN0040383</t>
  </si>
  <si>
    <t>SBIN0040382</t>
  </si>
  <si>
    <t>SBIN0040381</t>
  </si>
  <si>
    <t>SBIN0040380</t>
  </si>
  <si>
    <t>SBIN0040379</t>
  </si>
  <si>
    <t>SBIN0040378</t>
  </si>
  <si>
    <t>SBIN0040377</t>
  </si>
  <si>
    <t>SBIN0040376</t>
  </si>
  <si>
    <t>SBIN0040375</t>
  </si>
  <si>
    <t>SBIN0040374</t>
  </si>
  <si>
    <t>SBIN0040373</t>
  </si>
  <si>
    <t>SBIN0040372</t>
  </si>
  <si>
    <t>SBIN0040371</t>
  </si>
  <si>
    <t>SBIN0040370</t>
  </si>
  <si>
    <t>SBIN0040369</t>
  </si>
  <si>
    <t>SBIN0040367</t>
  </si>
  <si>
    <t>SBIN0040366</t>
  </si>
  <si>
    <t>SBIN0040365</t>
  </si>
  <si>
    <t>SBIN0040364</t>
  </si>
  <si>
    <t>SBIN0040363</t>
  </si>
  <si>
    <t>SBIN0040362</t>
  </si>
  <si>
    <t>SBIN0040361</t>
  </si>
  <si>
    <t>SBIN0040360</t>
  </si>
  <si>
    <t>SBIN0040359</t>
  </si>
  <si>
    <t>SBIN0040358</t>
  </si>
  <si>
    <t>SBIN0040357</t>
  </si>
  <si>
    <t>SBIN0040354</t>
  </si>
  <si>
    <t>SBIN0040353</t>
  </si>
  <si>
    <t>SBIN0040352</t>
  </si>
  <si>
    <t>SBIN0040351</t>
  </si>
  <si>
    <t>SBIN0040350</t>
  </si>
  <si>
    <t>SBIN0040349</t>
  </si>
  <si>
    <t>SBIN0040348</t>
  </si>
  <si>
    <t>SBIN0040347</t>
  </si>
  <si>
    <t>SBIN0040346</t>
  </si>
  <si>
    <t>SBIN0040345</t>
  </si>
  <si>
    <t>SBIN0040344</t>
  </si>
  <si>
    <t>SBIN0040343</t>
  </si>
  <si>
    <t>SBIN0040342</t>
  </si>
  <si>
    <t>SBIN0040341</t>
  </si>
  <si>
    <t>SBIN0040340</t>
  </si>
  <si>
    <t>SBIN0040339</t>
  </si>
  <si>
    <t>SBIN0040338</t>
  </si>
  <si>
    <t>SBIN0040337</t>
  </si>
  <si>
    <t>SBIN0040336</t>
  </si>
  <si>
    <t>SBIN0040335</t>
  </si>
  <si>
    <t>SBIN0040334</t>
  </si>
  <si>
    <t>SBIN0040333</t>
  </si>
  <si>
    <t>SBIN0040332</t>
  </si>
  <si>
    <t>SBIN0040331</t>
  </si>
  <si>
    <t>SBIN0040330</t>
  </si>
  <si>
    <t>SBIN0040329</t>
  </si>
  <si>
    <t>SBIN0040328</t>
  </si>
  <si>
    <t>SBIN0040327</t>
  </si>
  <si>
    <t>SBIN0040326</t>
  </si>
  <si>
    <t>SBIN0040325</t>
  </si>
  <si>
    <t>SBIN0040324</t>
  </si>
  <si>
    <t>SBIN0040323</t>
  </si>
  <si>
    <t>SBIN0040322</t>
  </si>
  <si>
    <t>SBIN0040321</t>
  </si>
  <si>
    <t>SBIN0040320</t>
  </si>
  <si>
    <t>SBIN0040319</t>
  </si>
  <si>
    <t>SBIN0040317</t>
  </si>
  <si>
    <t>SBIN0040316</t>
  </si>
  <si>
    <t>SBIN0040315</t>
  </si>
  <si>
    <t>SBIN0040313</t>
  </si>
  <si>
    <t>SBIN0040312</t>
  </si>
  <si>
    <t>SBIN0040311</t>
  </si>
  <si>
    <t>SBIN0040310</t>
  </si>
  <si>
    <t>SBIN0040309</t>
  </si>
  <si>
    <t>SBIN0040308</t>
  </si>
  <si>
    <t>SBIN0040307</t>
  </si>
  <si>
    <t>SBIN0040306</t>
  </si>
  <si>
    <t>SBIN0040305</t>
  </si>
  <si>
    <t>SBIN0040304</t>
  </si>
  <si>
    <t>SBIN0040303</t>
  </si>
  <si>
    <t>SBIN0040302</t>
  </si>
  <si>
    <t>SBIN0040301</t>
  </si>
  <si>
    <t>SBIN0040300</t>
  </si>
  <si>
    <t>SBIN0040299</t>
  </si>
  <si>
    <t>SBIN0040298</t>
  </si>
  <si>
    <t>SBIN0040297</t>
  </si>
  <si>
    <t>SBIN0040296</t>
  </si>
  <si>
    <t>SBIN0040295</t>
  </si>
  <si>
    <t>SBIN0040294</t>
  </si>
  <si>
    <t>SBIN0040292</t>
  </si>
  <si>
    <t>SBIN0040291</t>
  </si>
  <si>
    <t>SBIN0040290</t>
  </si>
  <si>
    <t>SBIN0040289</t>
  </si>
  <si>
    <t>SBIN0040287</t>
  </si>
  <si>
    <t>SBIN0040286</t>
  </si>
  <si>
    <t>SBIN0040285</t>
  </si>
  <si>
    <t>SBIN0040284</t>
  </si>
  <si>
    <t>SBIN0040283</t>
  </si>
  <si>
    <t>SBIN0040282</t>
  </si>
  <si>
    <t>SBIN0040281</t>
  </si>
  <si>
    <t>SBIN0040280</t>
  </si>
  <si>
    <t>SBIN0040279</t>
  </si>
  <si>
    <t>SBIN0040278</t>
  </si>
  <si>
    <t>SBIN0040277</t>
  </si>
  <si>
    <t>SBIN0040276</t>
  </si>
  <si>
    <t>SBIN0040275</t>
  </si>
  <si>
    <t>SBIN0040274</t>
  </si>
  <si>
    <t>SBIN0040273</t>
  </si>
  <si>
    <t>SBIN0040272</t>
  </si>
  <si>
    <t>SBIN0040271</t>
  </si>
  <si>
    <t>SBIN0040270</t>
  </si>
  <si>
    <t>SBIN0040269</t>
  </si>
  <si>
    <t>SBIN0040268</t>
  </si>
  <si>
    <t>SBIN0040267</t>
  </si>
  <si>
    <t>SBIN0040266</t>
  </si>
  <si>
    <t>SBIN0040264</t>
  </si>
  <si>
    <t>SBIN0040263</t>
  </si>
  <si>
    <t>SBIN0040262</t>
  </si>
  <si>
    <t>SBIN0040261</t>
  </si>
  <si>
    <t>SBIN0040260</t>
  </si>
  <si>
    <t>SBIN0040259</t>
  </si>
  <si>
    <t>SBIN0040258</t>
  </si>
  <si>
    <t>SBIN0040257</t>
  </si>
  <si>
    <t>SBIN0040256</t>
  </si>
  <si>
    <t>SBIN0040255</t>
  </si>
  <si>
    <t>SBIN0040254</t>
  </si>
  <si>
    <t>SBIN0040253</t>
  </si>
  <si>
    <t>SBIN0040252</t>
  </si>
  <si>
    <t>SBIN0040250</t>
  </si>
  <si>
    <t>SBIN0040249</t>
  </si>
  <si>
    <t>SBIN0040248</t>
  </si>
  <si>
    <t>SBIN0040247</t>
  </si>
  <si>
    <t>SBIN0040246</t>
  </si>
  <si>
    <t>SBIN0040245</t>
  </si>
  <si>
    <t>SBIN0040244</t>
  </si>
  <si>
    <t>SBIN0040243</t>
  </si>
  <si>
    <t>SBIN0040242</t>
  </si>
  <si>
    <t>SBIN0040241</t>
  </si>
  <si>
    <t>SBIN0040240</t>
  </si>
  <si>
    <t>SBIN0040239</t>
  </si>
  <si>
    <t>SBIN0040238</t>
  </si>
  <si>
    <t>SBIN0040237</t>
  </si>
  <si>
    <t>SBIN0040236</t>
  </si>
  <si>
    <t>SBIN0040233</t>
  </si>
  <si>
    <t>SBIN0040232</t>
  </si>
  <si>
    <t>SBIN0040231</t>
  </si>
  <si>
    <t>SBIN0040230</t>
  </si>
  <si>
    <t>SBIN0040229</t>
  </si>
  <si>
    <t>SBIN0040228</t>
  </si>
  <si>
    <t>SBIN0040227</t>
  </si>
  <si>
    <t>SBIN0040226</t>
  </si>
  <si>
    <t>SBIN0040225</t>
  </si>
  <si>
    <t>SBIN0040224</t>
  </si>
  <si>
    <t>SBIN0040223</t>
  </si>
  <si>
    <t>SBIN0040222</t>
  </si>
  <si>
    <t>SBIN0040221</t>
  </si>
  <si>
    <t>SBIN0040220</t>
  </si>
  <si>
    <t>SBIN0040219</t>
  </si>
  <si>
    <t>SBIN0040218</t>
  </si>
  <si>
    <t>SBIN0040216</t>
  </si>
  <si>
    <t>SBIN0040215</t>
  </si>
  <si>
    <t>SBIN0040213</t>
  </si>
  <si>
    <t>SBIN0040212</t>
  </si>
  <si>
    <t>SBIN0040211</t>
  </si>
  <si>
    <t>SBIN0040210</t>
  </si>
  <si>
    <t>SBIN0040209</t>
  </si>
  <si>
    <t>SBIN0040208</t>
  </si>
  <si>
    <t>SBIN0040207</t>
  </si>
  <si>
    <t>SBIN0040206</t>
  </si>
  <si>
    <t>SBIN0040205</t>
  </si>
  <si>
    <t>SBIN0040204</t>
  </si>
  <si>
    <t>SBIN0040203</t>
  </si>
  <si>
    <t>SBIN0040202</t>
  </si>
  <si>
    <t>SBIN0040201</t>
  </si>
  <si>
    <t>SBIN0040200</t>
  </si>
  <si>
    <t>SBIN0040199</t>
  </si>
  <si>
    <t>SBIN0040198</t>
  </si>
  <si>
    <t>SBIN0040197</t>
  </si>
  <si>
    <t>SBIN0040196</t>
  </si>
  <si>
    <t>SBIN0040195</t>
  </si>
  <si>
    <t>SBIN0040194</t>
  </si>
  <si>
    <t>SBIN0040193</t>
  </si>
  <si>
    <t>SBIN0040192</t>
  </si>
  <si>
    <t>SBIN0040190</t>
  </si>
  <si>
    <t>SBIN0040189</t>
  </si>
  <si>
    <t>SBIN0040188</t>
  </si>
  <si>
    <t>SBIN0040187</t>
  </si>
  <si>
    <t>SBIN0040186</t>
  </si>
  <si>
    <t>SBIN0040185</t>
  </si>
  <si>
    <t>SBIN0040184</t>
  </si>
  <si>
    <t>SBIN0040183</t>
  </si>
  <si>
    <t>SBIN0040182</t>
  </si>
  <si>
    <t>SBIN0040181</t>
  </si>
  <si>
    <t>SBIN0040180</t>
  </si>
  <si>
    <t>SBIN0040179</t>
  </si>
  <si>
    <t>SBIN0040178</t>
  </si>
  <si>
    <t>SBIN0040177</t>
  </si>
  <si>
    <t>SBIN0040176</t>
  </si>
  <si>
    <t>SBIN0040175</t>
  </si>
  <si>
    <t>SBIN0040174</t>
  </si>
  <si>
    <t>SBIN0040173</t>
  </si>
  <si>
    <t>SBIN0040172</t>
  </si>
  <si>
    <t>SBIN0040171</t>
  </si>
  <si>
    <t>SBIN0040170</t>
  </si>
  <si>
    <t>SBIN0040169</t>
  </si>
  <si>
    <t>SBIN0040168</t>
  </si>
  <si>
    <t>SBIN0040167</t>
  </si>
  <si>
    <t>SBIN0040166</t>
  </si>
  <si>
    <t>SBIN0040164</t>
  </si>
  <si>
    <t>SBIN0040163</t>
  </si>
  <si>
    <t>SBIN0040162</t>
  </si>
  <si>
    <t>SBIN0040161</t>
  </si>
  <si>
    <t>SBIN0040160</t>
  </si>
  <si>
    <t>SBIN0040159</t>
  </si>
  <si>
    <t>SBIN0040158</t>
  </si>
  <si>
    <t>SBIN0040157</t>
  </si>
  <si>
    <t>SBIN0040156</t>
  </si>
  <si>
    <t>SBIN0040155</t>
  </si>
  <si>
    <t>SBIN0040154</t>
  </si>
  <si>
    <t>SBIN0040153</t>
  </si>
  <si>
    <t>SBIN0040152</t>
  </si>
  <si>
    <t>SBIN0040151</t>
  </si>
  <si>
    <t>SBIN0040150</t>
  </si>
  <si>
    <t>SBIN0040149</t>
  </si>
  <si>
    <t>SBIN0040148</t>
  </si>
  <si>
    <t>SBIN0040147</t>
  </si>
  <si>
    <t>SBIN0040146</t>
  </si>
  <si>
    <t>SBIN0040145</t>
  </si>
  <si>
    <t>SBIN0040144</t>
  </si>
  <si>
    <t>SBIN0040143</t>
  </si>
  <si>
    <t>SBIN0040142</t>
  </si>
  <si>
    <t>SBIN0040141</t>
  </si>
  <si>
    <t>SBIN0040140</t>
  </si>
  <si>
    <t>SBIN0040139</t>
  </si>
  <si>
    <t>SBIN0040138</t>
  </si>
  <si>
    <t>SBIN0040137</t>
  </si>
  <si>
    <t>SBIN0040136</t>
  </si>
  <si>
    <t>SBIN0040135</t>
  </si>
  <si>
    <t>SBIN0040134</t>
  </si>
  <si>
    <t>SBIN0040133</t>
  </si>
  <si>
    <t>SBIN0040132</t>
  </si>
  <si>
    <t>SBIN0040131</t>
  </si>
  <si>
    <t>SBIN0040130</t>
  </si>
  <si>
    <t>SBIN0040129</t>
  </si>
  <si>
    <t>SBIN0040128</t>
  </si>
  <si>
    <t>SBIN0040127</t>
  </si>
  <si>
    <t>SBIN0040126</t>
  </si>
  <si>
    <t>SBIN0040125</t>
  </si>
  <si>
    <t>SBIN0040124</t>
  </si>
  <si>
    <t>SBIN0040123</t>
  </si>
  <si>
    <t>SBIN0040122</t>
  </si>
  <si>
    <t>SBIN0040121</t>
  </si>
  <si>
    <t>SBIN0040120</t>
  </si>
  <si>
    <t>SBIN0040119</t>
  </si>
  <si>
    <t>SBIN0040118</t>
  </si>
  <si>
    <t>SBIN0040117</t>
  </si>
  <si>
    <t>SBIN0040116</t>
  </si>
  <si>
    <t>SBIN0040115</t>
  </si>
  <si>
    <t>SBIN0040114</t>
  </si>
  <si>
    <t>SBIN0040113</t>
  </si>
  <si>
    <t>SBIN0040112</t>
  </si>
  <si>
    <t>SBIN0040111</t>
  </si>
  <si>
    <t>SBIN0040110</t>
  </si>
  <si>
    <t>SBIN0040109</t>
  </si>
  <si>
    <t>SBIN0040108</t>
  </si>
  <si>
    <t>SBIN0040107</t>
  </si>
  <si>
    <t>SBIN0040106</t>
  </si>
  <si>
    <t>SBIN0040105</t>
  </si>
  <si>
    <t>SBIN0040104</t>
  </si>
  <si>
    <t>SBIN0040103</t>
  </si>
  <si>
    <t>SBIN0040102</t>
  </si>
  <si>
    <t>SBIN0040101</t>
  </si>
  <si>
    <t>SBIN0040100</t>
  </si>
  <si>
    <t>SBIN0040099</t>
  </si>
  <si>
    <t>SBIN0040098</t>
  </si>
  <si>
    <t>SBIN0040097</t>
  </si>
  <si>
    <t>SBIN0040096</t>
  </si>
  <si>
    <t>SBIN0040095</t>
  </si>
  <si>
    <t>SBIN0040094</t>
  </si>
  <si>
    <t>SBIN0040093</t>
  </si>
  <si>
    <t>SBIN0040092</t>
  </si>
  <si>
    <t>SBIN0040091</t>
  </si>
  <si>
    <t>SBIN0040090</t>
  </si>
  <si>
    <t>SBIN0040089</t>
  </si>
  <si>
    <t>SBIN0040088</t>
  </si>
  <si>
    <t>SBIN0040087</t>
  </si>
  <si>
    <t>SBIN0040086</t>
  </si>
  <si>
    <t>SBIN0040085</t>
  </si>
  <si>
    <t>SBIN0040084</t>
  </si>
  <si>
    <t>SBIN0040083</t>
  </si>
  <si>
    <t>SBIN0040082</t>
  </si>
  <si>
    <t>SBIN0040081</t>
  </si>
  <si>
    <t>SBIN0040080</t>
  </si>
  <si>
    <t>SBIN0040079</t>
  </si>
  <si>
    <t>SBIN0040078</t>
  </si>
  <si>
    <t>SBIN0040077</t>
  </si>
  <si>
    <t>SBIN0040076</t>
  </si>
  <si>
    <t>SBIN0040075</t>
  </si>
  <si>
    <t>SBIN0040074</t>
  </si>
  <si>
    <t>SBIN0040073</t>
  </si>
  <si>
    <t>SBIN0040072</t>
  </si>
  <si>
    <t>SBIN0040071</t>
  </si>
  <si>
    <t>SBIN0040070</t>
  </si>
  <si>
    <t>SBIN0040069</t>
  </si>
  <si>
    <t>SBIN0040068</t>
  </si>
  <si>
    <t>SBIN0040067</t>
  </si>
  <si>
    <t>SBIN0040066</t>
  </si>
  <si>
    <t>SBIN0040065</t>
  </si>
  <si>
    <t>SBIN0040064</t>
  </si>
  <si>
    <t>SBIN0040063</t>
  </si>
  <si>
    <t>SBIN0040062</t>
  </si>
  <si>
    <t>SBIN0040061</t>
  </si>
  <si>
    <t>SBIN0040060</t>
  </si>
  <si>
    <t>SBIN0040059</t>
  </si>
  <si>
    <t>SBIN0040058</t>
  </si>
  <si>
    <t>SBIN0040057</t>
  </si>
  <si>
    <t>SBIN0040056</t>
  </si>
  <si>
    <t>SBIN0040055</t>
  </si>
  <si>
    <t>SBIN0040054</t>
  </si>
  <si>
    <t>SBIN0040053</t>
  </si>
  <si>
    <t>SBIN0040052</t>
  </si>
  <si>
    <t>SBIN0040051</t>
  </si>
  <si>
    <t>SBIN0040050</t>
  </si>
  <si>
    <t>SBIN0040049</t>
  </si>
  <si>
    <t>SBIN0040048</t>
  </si>
  <si>
    <t>SBIN0040047</t>
  </si>
  <si>
    <t>SBIN0040046</t>
  </si>
  <si>
    <t>SBIN0040045</t>
  </si>
  <si>
    <t>SBIN0040044</t>
  </si>
  <si>
    <t>SBIN0040043</t>
  </si>
  <si>
    <t>SBIN0040042</t>
  </si>
  <si>
    <t>SBIN0040041</t>
  </si>
  <si>
    <t>SBIN0040040</t>
  </si>
  <si>
    <t>SBIN0040039</t>
  </si>
  <si>
    <t>SBIN0040038</t>
  </si>
  <si>
    <t>SBIN0040037</t>
  </si>
  <si>
    <t>SBIN0040036</t>
  </si>
  <si>
    <t>SBIN0040035</t>
  </si>
  <si>
    <t>SBIN0040034</t>
  </si>
  <si>
    <t>SBIN0040033</t>
  </si>
  <si>
    <t>SBIN0040032</t>
  </si>
  <si>
    <t>SBIN0040031</t>
  </si>
  <si>
    <t>SBIN0040030</t>
  </si>
  <si>
    <t>SBIN0040029</t>
  </si>
  <si>
    <t>SBIN0040027</t>
  </si>
  <si>
    <t>SBIN0040026</t>
  </si>
  <si>
    <t>SBIN0040025</t>
  </si>
  <si>
    <t>SBIN0040024</t>
  </si>
  <si>
    <t>SBIN0040023</t>
  </si>
  <si>
    <t>SBIN0040022</t>
  </si>
  <si>
    <t>SBIN0040021</t>
  </si>
  <si>
    <t>SBIN0040020</t>
  </si>
  <si>
    <t>SBIN0040019</t>
  </si>
  <si>
    <t>SBIN0040017</t>
  </si>
  <si>
    <t>SBIN0040016</t>
  </si>
  <si>
    <t>SBIN0040015</t>
  </si>
  <si>
    <t>SBIN0040014</t>
  </si>
  <si>
    <t>SBIN0040013</t>
  </si>
  <si>
    <t>SBIN0040012</t>
  </si>
  <si>
    <t>SBIN0040011</t>
  </si>
  <si>
    <t>SBIN0040009</t>
  </si>
  <si>
    <t>SBIN0040007</t>
  </si>
  <si>
    <t>SBIN0040006</t>
  </si>
  <si>
    <t>SBIN0040005</t>
  </si>
  <si>
    <t>SBIN0040004</t>
  </si>
  <si>
    <t>SBIN0040003</t>
  </si>
  <si>
    <t>SBIN0040002</t>
  </si>
  <si>
    <t>SBIN0032512</t>
  </si>
  <si>
    <t>SBIN0032510</t>
  </si>
  <si>
    <t>SBIN0032509</t>
  </si>
  <si>
    <t>SBIN0032507</t>
  </si>
  <si>
    <t>SBIN0032506</t>
  </si>
  <si>
    <t>SBIN0032505</t>
  </si>
  <si>
    <t>SBIN0032504</t>
  </si>
  <si>
    <t>SBIN0032503</t>
  </si>
  <si>
    <t>SBIN0032501</t>
  </si>
  <si>
    <t>SBIN0032499</t>
  </si>
  <si>
    <t>SBIN0032497</t>
  </si>
  <si>
    <t>SBIN0032496</t>
  </si>
  <si>
    <t>SBIN0032495</t>
  </si>
  <si>
    <t>SBIN0032493</t>
  </si>
  <si>
    <t>SBIN0032492</t>
  </si>
  <si>
    <t>SBIN0032490</t>
  </si>
  <si>
    <t>SBIN0032489</t>
  </si>
  <si>
    <t>SBIN0032488</t>
  </si>
  <si>
    <t>SBIN0032487</t>
  </si>
  <si>
    <t>SBIN0032486</t>
  </si>
  <si>
    <t>SBIN0032485</t>
  </si>
  <si>
    <t>SBIN0032484</t>
  </si>
  <si>
    <t>SBIN0032483</t>
  </si>
  <si>
    <t>SBIN0032482</t>
  </si>
  <si>
    <t>SBIN0032481</t>
  </si>
  <si>
    <t>SBIN0032480</t>
  </si>
  <si>
    <t>SBIN0032479</t>
  </si>
  <si>
    <t>SBIN0032478</t>
  </si>
  <si>
    <t>SBIN0032477</t>
  </si>
  <si>
    <t>SBIN0032476</t>
  </si>
  <si>
    <t>SBIN0032475</t>
  </si>
  <si>
    <t>SBIN0032474</t>
  </si>
  <si>
    <t>SBIN0032473</t>
  </si>
  <si>
    <t>SBIN0032472</t>
  </si>
  <si>
    <t>SBIN0032471</t>
  </si>
  <si>
    <t>SBIN0032470</t>
  </si>
  <si>
    <t>SBIN0032468</t>
  </si>
  <si>
    <t>SBIN0032467</t>
  </si>
  <si>
    <t>SBIN0032466</t>
  </si>
  <si>
    <t>SBIN0032465</t>
  </si>
  <si>
    <t>SBIN0032462</t>
  </si>
  <si>
    <t>SBIN0032461</t>
  </si>
  <si>
    <t>SBIN0032460</t>
  </si>
  <si>
    <t>SBIN0032459</t>
  </si>
  <si>
    <t>SBIN0032458</t>
  </si>
  <si>
    <t>SBIN0032457</t>
  </si>
  <si>
    <t>SBIN0032454</t>
  </si>
  <si>
    <t>SBIN0032453</t>
  </si>
  <si>
    <t>SBIN0032452</t>
  </si>
  <si>
    <t>SBIN0032445</t>
  </si>
  <si>
    <t>SBIN0032444</t>
  </si>
  <si>
    <t>SBIN0032440</t>
  </si>
  <si>
    <t>SBIN0032439</t>
  </si>
  <si>
    <t>SBIN0032438</t>
  </si>
  <si>
    <t>SBIN0032436</t>
  </si>
  <si>
    <t>SBIN0032435</t>
  </si>
  <si>
    <t>SBIN0032434</t>
  </si>
  <si>
    <t>SBIN0032432</t>
  </si>
  <si>
    <t>SBIN0032430</t>
  </si>
  <si>
    <t>SBIN0032429</t>
  </si>
  <si>
    <t>SBIN0032428</t>
  </si>
  <si>
    <t>SBIN0032427</t>
  </si>
  <si>
    <t>SBIN0032426</t>
  </si>
  <si>
    <t>SBIN0032425</t>
  </si>
  <si>
    <t>SBIN0032424</t>
  </si>
  <si>
    <t>SBIN0032423</t>
  </si>
  <si>
    <t>SBIN0032421</t>
  </si>
  <si>
    <t>SBIN0032420</t>
  </si>
  <si>
    <t>SBIN0032419</t>
  </si>
  <si>
    <t>SBIN0032417</t>
  </si>
  <si>
    <t>SBIN0032416</t>
  </si>
  <si>
    <t>SBIN0032415</t>
  </si>
  <si>
    <t>SBIN0032414</t>
  </si>
  <si>
    <t>SBIN0032412</t>
  </si>
  <si>
    <t>SBIN0032411</t>
  </si>
  <si>
    <t>SBIN0032409</t>
  </si>
  <si>
    <t>SBIN0032408</t>
  </si>
  <si>
    <t>SBIN0032407</t>
  </si>
  <si>
    <t>SBIN0032406</t>
  </si>
  <si>
    <t>SBIN0032405</t>
  </si>
  <si>
    <t>SBIN0032404</t>
  </si>
  <si>
    <t>SBIN0032403</t>
  </si>
  <si>
    <t>SBIN0032402</t>
  </si>
  <si>
    <t>SBIN0032401</t>
  </si>
  <si>
    <t>SBIN0032400</t>
  </si>
  <si>
    <t>SBIN0032399</t>
  </si>
  <si>
    <t>SBIN0032398</t>
  </si>
  <si>
    <t>SBIN0032397</t>
  </si>
  <si>
    <t>SBIN0032396</t>
  </si>
  <si>
    <t>SBIN0032395</t>
  </si>
  <si>
    <t>SBIN0032394</t>
  </si>
  <si>
    <t>SBIN0032393</t>
  </si>
  <si>
    <t>SBIN0032391</t>
  </si>
  <si>
    <t>SBIN0032390</t>
  </si>
  <si>
    <t>SBIN0032389</t>
  </si>
  <si>
    <t>SBIN0032388</t>
  </si>
  <si>
    <t>SBIN0032387</t>
  </si>
  <si>
    <t>SBIN0032386</t>
  </si>
  <si>
    <t>SBIN0032385</t>
  </si>
  <si>
    <t>SBIN0032384</t>
  </si>
  <si>
    <t>SBIN0032383</t>
  </si>
  <si>
    <t>SBIN0032382</t>
  </si>
  <si>
    <t>SBIN0032381</t>
  </si>
  <si>
    <t>SBIN0032380</t>
  </si>
  <si>
    <t>SBIN0032378</t>
  </si>
  <si>
    <t>SBIN0032377</t>
  </si>
  <si>
    <t>SBIN0032375</t>
  </si>
  <si>
    <t>SBIN0032373</t>
  </si>
  <si>
    <t>SBIN0032372</t>
  </si>
  <si>
    <t>SBIN0032371</t>
  </si>
  <si>
    <t>SBIN0032370</t>
  </si>
  <si>
    <t>SBIN0032369</t>
  </si>
  <si>
    <t>SBIN0032368</t>
  </si>
  <si>
    <t>SBIN0032367</t>
  </si>
  <si>
    <t>SBIN0032366</t>
  </si>
  <si>
    <t>SBIN0032365</t>
  </si>
  <si>
    <t>SBIN0032364</t>
  </si>
  <si>
    <t>SBIN0032363</t>
  </si>
  <si>
    <t>SBIN0032361</t>
  </si>
  <si>
    <t>SBIN0032360</t>
  </si>
  <si>
    <t>SBIN0032359</t>
  </si>
  <si>
    <t>SBIN0032358</t>
  </si>
  <si>
    <t>SBIN0032357</t>
  </si>
  <si>
    <t>SBIN0032355</t>
  </si>
  <si>
    <t>SBIN0032354</t>
  </si>
  <si>
    <t>SBIN0032353</t>
  </si>
  <si>
    <t>SBIN0032352</t>
  </si>
  <si>
    <t>SBIN0032351</t>
  </si>
  <si>
    <t>SBIN0032350</t>
  </si>
  <si>
    <t>SBIN0032349</t>
  </si>
  <si>
    <t>SBIN0032348</t>
  </si>
  <si>
    <t>SBIN0032347</t>
  </si>
  <si>
    <t>SBIN0032346</t>
  </si>
  <si>
    <t>SBIN0032344</t>
  </si>
  <si>
    <t>SBIN0032343</t>
  </si>
  <si>
    <t>SBIN0032342</t>
  </si>
  <si>
    <t>SBIN0032341</t>
  </si>
  <si>
    <t>SBIN0032340</t>
  </si>
  <si>
    <t>SBIN0032339</t>
  </si>
  <si>
    <t>SBIN0032330</t>
  </si>
  <si>
    <t>SBIN0032327</t>
  </si>
  <si>
    <t>SBIN0032326</t>
  </si>
  <si>
    <t>SBIN0032321</t>
  </si>
  <si>
    <t>SBIN0032319</t>
  </si>
  <si>
    <t>SBIN0032318</t>
  </si>
  <si>
    <t>SBIN0032317</t>
  </si>
  <si>
    <t>SBIN0032316</t>
  </si>
  <si>
    <t>SBIN0032315</t>
  </si>
  <si>
    <t>SBIN0032314</t>
  </si>
  <si>
    <t>SBIN0032313</t>
  </si>
  <si>
    <t>SBIN0032312</t>
  </si>
  <si>
    <t>SBIN0032311</t>
  </si>
  <si>
    <t>SBIN0032310</t>
  </si>
  <si>
    <t>SBIN0032309</t>
  </si>
  <si>
    <t>SBIN0032308</t>
  </si>
  <si>
    <t>SBIN0032307</t>
  </si>
  <si>
    <t>SBIN0032306</t>
  </si>
  <si>
    <t>SBIN0032305</t>
  </si>
  <si>
    <t>SBIN0032304</t>
  </si>
  <si>
    <t>SBIN0032302</t>
  </si>
  <si>
    <t>SBIN0032301</t>
  </si>
  <si>
    <t>SBIN0032300</t>
  </si>
  <si>
    <t>SBIN0032299</t>
  </si>
  <si>
    <t>SBIN0032298</t>
  </si>
  <si>
    <t>SBIN0032297</t>
  </si>
  <si>
    <t>SBIN0032295</t>
  </si>
  <si>
    <t>SBIN0032294</t>
  </si>
  <si>
    <t>SBIN0032292</t>
  </si>
  <si>
    <t>SBIN0032291</t>
  </si>
  <si>
    <t>SBIN0032288</t>
  </si>
  <si>
    <t>SBIN0032287</t>
  </si>
  <si>
    <t>SBIN0032286</t>
  </si>
  <si>
    <t>SBIN0032285</t>
  </si>
  <si>
    <t>SBIN0032284</t>
  </si>
  <si>
    <t>SBIN0032283</t>
  </si>
  <si>
    <t>SBIN0032282</t>
  </si>
  <si>
    <t>SBIN0032280</t>
  </si>
  <si>
    <t>SBIN0032279</t>
  </si>
  <si>
    <t>SBIN0032275</t>
  </si>
  <si>
    <t>SBIN0032273</t>
  </si>
  <si>
    <t>SBIN0032272</t>
  </si>
  <si>
    <t>SBIN0032270</t>
  </si>
  <si>
    <t>SBIN0032269</t>
  </si>
  <si>
    <t>SBIN0032268</t>
  </si>
  <si>
    <t>SBIN0032267</t>
  </si>
  <si>
    <t>SBIN0032266</t>
  </si>
  <si>
    <t>SBIN0032265</t>
  </si>
  <si>
    <t>SBIN0032264</t>
  </si>
  <si>
    <t>SBIN0032262</t>
  </si>
  <si>
    <t>SBIN0032260</t>
  </si>
  <si>
    <t>SBIN0032259</t>
  </si>
  <si>
    <t>SBIN0032258</t>
  </si>
  <si>
    <t>SBIN0032257</t>
  </si>
  <si>
    <t>SBIN0032256</t>
  </si>
  <si>
    <t>SBIN0032255</t>
  </si>
  <si>
    <t>SBIN0032254</t>
  </si>
  <si>
    <t>SBIN0032253</t>
  </si>
  <si>
    <t>SBIN0032252</t>
  </si>
  <si>
    <t>SBIN0032251</t>
  </si>
  <si>
    <t>SBIN0032250</t>
  </si>
  <si>
    <t>SBIN0032249</t>
  </si>
  <si>
    <t>SBIN0032248</t>
  </si>
  <si>
    <t>SBIN0032247</t>
  </si>
  <si>
    <t>SBIN0032246</t>
  </si>
  <si>
    <t>SBIN0032245</t>
  </si>
  <si>
    <t>SBIN0032244</t>
  </si>
  <si>
    <t>SBIN0032243</t>
  </si>
  <si>
    <t>SBIN0032241</t>
  </si>
  <si>
    <t>SBIN0032240</t>
  </si>
  <si>
    <t>SBIN0032239</t>
  </si>
  <si>
    <t>SBIN0032238</t>
  </si>
  <si>
    <t>SBIN0032237</t>
  </si>
  <si>
    <t>SBIN0032236</t>
  </si>
  <si>
    <t>SBIN0032235</t>
  </si>
  <si>
    <t>SBIN0032233</t>
  </si>
  <si>
    <t>SBIN0032232</t>
  </si>
  <si>
    <t>SBIN0032231</t>
  </si>
  <si>
    <t>SBIN0032230</t>
  </si>
  <si>
    <t>SBIN0032228</t>
  </si>
  <si>
    <t>SBIN0032227</t>
  </si>
  <si>
    <t>SBIN0032226</t>
  </si>
  <si>
    <t>SBIN0032225</t>
  </si>
  <si>
    <t>SBIN0032224</t>
  </si>
  <si>
    <t>SBIN0032223</t>
  </si>
  <si>
    <t>SBIN0032222</t>
  </si>
  <si>
    <t>SBIN0032221</t>
  </si>
  <si>
    <t>SBIN0032218</t>
  </si>
  <si>
    <t>SBIN0032217</t>
  </si>
  <si>
    <t>SBIN0032215</t>
  </si>
  <si>
    <t>SBIN0032214</t>
  </si>
  <si>
    <t>SBIN0032213</t>
  </si>
  <si>
    <t>SBIN0032190</t>
  </si>
  <si>
    <t>SBIN0032187</t>
  </si>
  <si>
    <t>SBIN0032186</t>
  </si>
  <si>
    <t>SBIN0032182</t>
  </si>
  <si>
    <t>SBIN0032181</t>
  </si>
  <si>
    <t>SBIN0032179</t>
  </si>
  <si>
    <t>SBIN0032177</t>
  </si>
  <si>
    <t>SBIN0032176</t>
  </si>
  <si>
    <t>SBIN0032175</t>
  </si>
  <si>
    <t>SBIN0032174</t>
  </si>
  <si>
    <t>SBIN0032173</t>
  </si>
  <si>
    <t>SBIN0032172</t>
  </si>
  <si>
    <t>SBIN0032171</t>
  </si>
  <si>
    <t>SBIN0032170</t>
  </si>
  <si>
    <t>SBIN0032169</t>
  </si>
  <si>
    <t>SBIN0032168</t>
  </si>
  <si>
    <t>SBIN0032167</t>
  </si>
  <si>
    <t>SBIN0032166</t>
  </si>
  <si>
    <t>SBIN0032165</t>
  </si>
  <si>
    <t>SBIN0032163</t>
  </si>
  <si>
    <t>SBIN0032160</t>
  </si>
  <si>
    <t>SBIN0032159</t>
  </si>
  <si>
    <t>SBIN0032157</t>
  </si>
  <si>
    <t>SBIN0032156</t>
  </si>
  <si>
    <t>SBIN0032155</t>
  </si>
  <si>
    <t>SBIN0032154</t>
  </si>
  <si>
    <t>SBIN0032153</t>
  </si>
  <si>
    <t>SBIN0032152</t>
  </si>
  <si>
    <t>SBIN0032151</t>
  </si>
  <si>
    <t>SBIN0032149</t>
  </si>
  <si>
    <t>SBIN0032148</t>
  </si>
  <si>
    <t>SBIN0032147</t>
  </si>
  <si>
    <t>SBIN0032146</t>
  </si>
  <si>
    <t>SBIN0032145</t>
  </si>
  <si>
    <t>SBIN0032144</t>
  </si>
  <si>
    <t>SBIN0032143</t>
  </si>
  <si>
    <t>SBIN0032142</t>
  </si>
  <si>
    <t>SBIN0032141</t>
  </si>
  <si>
    <t>SBIN0032137</t>
  </si>
  <si>
    <t>SBIN0032136</t>
  </si>
  <si>
    <t>SBIN0032135</t>
  </si>
  <si>
    <t>SBIN0032134</t>
  </si>
  <si>
    <t>SBIN0032132</t>
  </si>
  <si>
    <t>SBIN0032131</t>
  </si>
  <si>
    <t>SBIN0032130</t>
  </si>
  <si>
    <t>SBIN0032129</t>
  </si>
  <si>
    <t>SBIN0032125</t>
  </si>
  <si>
    <t>SBIN0032124</t>
  </si>
  <si>
    <t>SBIN0032122</t>
  </si>
  <si>
    <t>SBIN0032121</t>
  </si>
  <si>
    <t>SBIN0032120</t>
  </si>
  <si>
    <t>SBIN0032119</t>
  </si>
  <si>
    <t>SBIN0032118</t>
  </si>
  <si>
    <t>SBIN0032117</t>
  </si>
  <si>
    <t>SBIN0032116</t>
  </si>
  <si>
    <t>SBIN0032115</t>
  </si>
  <si>
    <t>SBIN0032113</t>
  </si>
  <si>
    <t>SBIN0032112</t>
  </si>
  <si>
    <t>SBIN0032111</t>
  </si>
  <si>
    <t>SBIN0032110</t>
  </si>
  <si>
    <t>SBIN0032109</t>
  </si>
  <si>
    <t>SBIN0032108</t>
  </si>
  <si>
    <t>SBIN0032107</t>
  </si>
  <si>
    <t>SBIN0032106</t>
  </si>
  <si>
    <t>SBIN0032103</t>
  </si>
  <si>
    <t>SBIN0032101</t>
  </si>
  <si>
    <t>SBIN0032100</t>
  </si>
  <si>
    <t>SBIN0032099</t>
  </si>
  <si>
    <t>SBIN0032098</t>
  </si>
  <si>
    <t>SBIN0032096</t>
  </si>
  <si>
    <t>SBIN0032095</t>
  </si>
  <si>
    <t>SBIN0032094</t>
  </si>
  <si>
    <t>SBIN0032093</t>
  </si>
  <si>
    <t>SBIN0032092</t>
  </si>
  <si>
    <t>SBIN0032089</t>
  </si>
  <si>
    <t>SBIN0032087</t>
  </si>
  <si>
    <t>SBIN0032086</t>
  </si>
  <si>
    <t>SBIN0032085</t>
  </si>
  <si>
    <t>SBIN0032084</t>
  </si>
  <si>
    <t>SBIN0032082</t>
  </si>
  <si>
    <t>SBIN0032081</t>
  </si>
  <si>
    <t>SBIN0032080</t>
  </si>
  <si>
    <t>SBIN0032079</t>
  </si>
  <si>
    <t>SBIN0032078</t>
  </si>
  <si>
    <t>SBIN0032077</t>
  </si>
  <si>
    <t>SBIN0032076</t>
  </si>
  <si>
    <t>SBIN0032075</t>
  </si>
  <si>
    <t>SBIN0032074</t>
  </si>
  <si>
    <t>SBIN0032073</t>
  </si>
  <si>
    <t>SBIN0032071</t>
  </si>
  <si>
    <t>SBIN0032070</t>
  </si>
  <si>
    <t>SBIN0032069</t>
  </si>
  <si>
    <t>SBIN0032068</t>
  </si>
  <si>
    <t>SBIN0032067</t>
  </si>
  <si>
    <t>SBIN0032066</t>
  </si>
  <si>
    <t>SBIN0032065</t>
  </si>
  <si>
    <t>SBIN0032064</t>
  </si>
  <si>
    <t>SBIN0032063</t>
  </si>
  <si>
    <t>SBIN0032062</t>
  </si>
  <si>
    <t>SBIN0032061</t>
  </si>
  <si>
    <t>SBIN0032060</t>
  </si>
  <si>
    <t>SBIN0032059</t>
  </si>
  <si>
    <t>SBIN0032058</t>
  </si>
  <si>
    <t>SBIN0032057</t>
  </si>
  <si>
    <t>SBIN0032056</t>
  </si>
  <si>
    <t>SBIN0032055</t>
  </si>
  <si>
    <t>SBIN0032054</t>
  </si>
  <si>
    <t>SBIN0032052</t>
  </si>
  <si>
    <t>SBIN0032051</t>
  </si>
  <si>
    <t>SBIN0032050</t>
  </si>
  <si>
    <t>SBIN0032049</t>
  </si>
  <si>
    <t>SBIN0032048</t>
  </si>
  <si>
    <t>SBIN0032047</t>
  </si>
  <si>
    <t>SBIN0032046</t>
  </si>
  <si>
    <t>SBIN0032045</t>
  </si>
  <si>
    <t>SBIN0032044</t>
  </si>
  <si>
    <t>SBIN0032043</t>
  </si>
  <si>
    <t>SBIN0032042</t>
  </si>
  <si>
    <t>SBIN0032041</t>
  </si>
  <si>
    <t>SBIN0032040</t>
  </si>
  <si>
    <t>SBIN0032039</t>
  </si>
  <si>
    <t>SBIN0032037</t>
  </si>
  <si>
    <t>SBIN0032036</t>
  </si>
  <si>
    <t>SBIN0032035</t>
  </si>
  <si>
    <t>SBIN0032034</t>
  </si>
  <si>
    <t>SBIN0032033</t>
  </si>
  <si>
    <t>SBIN0032032</t>
  </si>
  <si>
    <t>SBIN0032031</t>
  </si>
  <si>
    <t>SBIN0032030</t>
  </si>
  <si>
    <t>SBIN0032029</t>
  </si>
  <si>
    <t>SBIN0032028</t>
  </si>
  <si>
    <t>SBIN0032027</t>
  </si>
  <si>
    <t>SBIN0032026</t>
  </si>
  <si>
    <t>SBIN0032025</t>
  </si>
  <si>
    <t>SBIN0032024</t>
  </si>
  <si>
    <t>SBIN0032023</t>
  </si>
  <si>
    <t>SBIN0032022</t>
  </si>
  <si>
    <t>SBIN0032021</t>
  </si>
  <si>
    <t>SBIN0032020</t>
  </si>
  <si>
    <t>SBIN0032019</t>
  </si>
  <si>
    <t>SBIN0032018</t>
  </si>
  <si>
    <t>SBIN0032017</t>
  </si>
  <si>
    <t>SBIN0032016</t>
  </si>
  <si>
    <t>SBIN0032015</t>
  </si>
  <si>
    <t>SBIN0032014</t>
  </si>
  <si>
    <t>SBIN0032013</t>
  </si>
  <si>
    <t>SBIN0032012</t>
  </si>
  <si>
    <t>SBIN0032011</t>
  </si>
  <si>
    <t>SBIN0032010</t>
  </si>
  <si>
    <t>SBIN0032009</t>
  </si>
  <si>
    <t>SBIN0032008</t>
  </si>
  <si>
    <t>SBIN0032007</t>
  </si>
  <si>
    <t>SBIN0032006</t>
  </si>
  <si>
    <t>SBIN0032005</t>
  </si>
  <si>
    <t>SBIN0032004</t>
  </si>
  <si>
    <t>SBIN0032003</t>
  </si>
  <si>
    <t>SBIN0032002</t>
  </si>
  <si>
    <t>SBIN0032001</t>
  </si>
  <si>
    <t>SBIN0032000</t>
  </si>
  <si>
    <t>SBIN0031999</t>
  </si>
  <si>
    <t>SBIN0031998</t>
  </si>
  <si>
    <t>SBIN0031997</t>
  </si>
  <si>
    <t>SBIN0031996</t>
  </si>
  <si>
    <t>SBIN0031995</t>
  </si>
  <si>
    <t>SBIN0031994</t>
  </si>
  <si>
    <t>SBIN0031993</t>
  </si>
  <si>
    <t>SBIN0031992</t>
  </si>
  <si>
    <t>SBIN0031990</t>
  </si>
  <si>
    <t>SBIN0031989</t>
  </si>
  <si>
    <t>SBIN0031988</t>
  </si>
  <si>
    <t>SBIN0031987</t>
  </si>
  <si>
    <t>SBIN0031986</t>
  </si>
  <si>
    <t>SBIN0031980</t>
  </si>
  <si>
    <t>SBIN0031979</t>
  </si>
  <si>
    <t>SBIN0031978</t>
  </si>
  <si>
    <t>SBIN0031977</t>
  </si>
  <si>
    <t>SBIN0031976</t>
  </si>
  <si>
    <t>SBIN0031975</t>
  </si>
  <si>
    <t>SBIN0031973</t>
  </si>
  <si>
    <t>SBIN0031972</t>
  </si>
  <si>
    <t>SBIN0031971</t>
  </si>
  <si>
    <t>SBIN0031969</t>
  </si>
  <si>
    <t>SBIN0031968</t>
  </si>
  <si>
    <t>SBIN0031967</t>
  </si>
  <si>
    <t>SBIN0031949</t>
  </si>
  <si>
    <t>SBIN0031947</t>
  </si>
  <si>
    <t>SBIN0031943</t>
  </si>
  <si>
    <t>SBIN0031942</t>
  </si>
  <si>
    <t>SBIN0031941</t>
  </si>
  <si>
    <t>SBIN0031940</t>
  </si>
  <si>
    <t>SBIN0031939</t>
  </si>
  <si>
    <t>SBIN0031938</t>
  </si>
  <si>
    <t>SBIN0031936</t>
  </si>
  <si>
    <t>SBIN0031929</t>
  </si>
  <si>
    <t>SBIN0031924</t>
  </si>
  <si>
    <t>SBIN0031920</t>
  </si>
  <si>
    <t>SBIN0031919</t>
  </si>
  <si>
    <t>SBIN0031915</t>
  </si>
  <si>
    <t>SBIN0031913</t>
  </si>
  <si>
    <t>SBIN0031910</t>
  </si>
  <si>
    <t>SBIN0031909</t>
  </si>
  <si>
    <t>SBIN0031908</t>
  </si>
  <si>
    <t>SBIN0031902</t>
  </si>
  <si>
    <t>SBIN0031901</t>
  </si>
  <si>
    <t>SBIN0031900</t>
  </si>
  <si>
    <t>SBIN0031899</t>
  </si>
  <si>
    <t>SBIN0031898</t>
  </si>
  <si>
    <t>SBIN0031897</t>
  </si>
  <si>
    <t>SBIN0031894</t>
  </si>
  <si>
    <t>SBIN0031891</t>
  </si>
  <si>
    <t>SBIN0031890</t>
  </si>
  <si>
    <t>SBIN0031889</t>
  </si>
  <si>
    <t>SBIN0031883</t>
  </si>
  <si>
    <t>SBIN0031882</t>
  </si>
  <si>
    <t>SBIN0031880</t>
  </si>
  <si>
    <t>SBIN0031866</t>
  </si>
  <si>
    <t>SBIN0031865</t>
  </si>
  <si>
    <t>SBIN0031864</t>
  </si>
  <si>
    <t>SBIN0031863</t>
  </si>
  <si>
    <t>SBIN0031862</t>
  </si>
  <si>
    <t>SBIN0031861</t>
  </si>
  <si>
    <t>SBIN0031860</t>
  </si>
  <si>
    <t>SBIN0031859</t>
  </si>
  <si>
    <t>SBIN0031858</t>
  </si>
  <si>
    <t>SBIN0031857</t>
  </si>
  <si>
    <t>SBIN0031856</t>
  </si>
  <si>
    <t>SBIN0031855</t>
  </si>
  <si>
    <t>SBIN0031854</t>
  </si>
  <si>
    <t>SBIN0031853</t>
  </si>
  <si>
    <t>SBIN0031852</t>
  </si>
  <si>
    <t>SBIN0031851</t>
  </si>
  <si>
    <t>SBIN0031850</t>
  </si>
  <si>
    <t>SBIN0031849</t>
  </si>
  <si>
    <t>SBIN0031848</t>
  </si>
  <si>
    <t>SBIN0031847</t>
  </si>
  <si>
    <t>SBIN0031846</t>
  </si>
  <si>
    <t>SBIN0031845</t>
  </si>
  <si>
    <t>SBIN0031844</t>
  </si>
  <si>
    <t>SBIN0031843</t>
  </si>
  <si>
    <t>SBIN0031842</t>
  </si>
  <si>
    <t>SBIN0031841</t>
  </si>
  <si>
    <t>SBIN0031840</t>
  </si>
  <si>
    <t>SBIN0031839</t>
  </si>
  <si>
    <t>SBIN0031830</t>
  </si>
  <si>
    <t>SBIN0031829</t>
  </si>
  <si>
    <t>SBIN0031828</t>
  </si>
  <si>
    <t>SBIN0031826</t>
  </si>
  <si>
    <t>SBIN0031825</t>
  </si>
  <si>
    <t>SBIN0031823</t>
  </si>
  <si>
    <t>SBIN0031822</t>
  </si>
  <si>
    <t>SBIN0031821</t>
  </si>
  <si>
    <t>SBIN0031820</t>
  </si>
  <si>
    <t>SBIN0031819</t>
  </si>
  <si>
    <t>SBIN0031818</t>
  </si>
  <si>
    <t>SBIN0031817</t>
  </si>
  <si>
    <t>SBIN0031815</t>
  </si>
  <si>
    <t>SBIN0031814</t>
  </si>
  <si>
    <t>SBIN0031813</t>
  </si>
  <si>
    <t>SBIN0031812</t>
  </si>
  <si>
    <t>SBIN0031811</t>
  </si>
  <si>
    <t>SBIN0031810</t>
  </si>
  <si>
    <t>SBIN0031809</t>
  </si>
  <si>
    <t>SBIN0031808</t>
  </si>
  <si>
    <t>SBIN0031807</t>
  </si>
  <si>
    <t>SBIN0031806</t>
  </si>
  <si>
    <t>SBIN0031805</t>
  </si>
  <si>
    <t>SBIN0031804</t>
  </si>
  <si>
    <t>SBIN0031803</t>
  </si>
  <si>
    <t>SBIN0031802</t>
  </si>
  <si>
    <t>SBIN0031801</t>
  </si>
  <si>
    <t>SBIN0031799</t>
  </si>
  <si>
    <t>SBIN0031798</t>
  </si>
  <si>
    <t>SBIN0031797</t>
  </si>
  <si>
    <t>SBIN0031796</t>
  </si>
  <si>
    <t>SBIN0031795</t>
  </si>
  <si>
    <t>SBIN0031794</t>
  </si>
  <si>
    <t>SBIN0031793</t>
  </si>
  <si>
    <t>SBIN0031792</t>
  </si>
  <si>
    <t>SBIN0031791</t>
  </si>
  <si>
    <t>SBIN0031790</t>
  </si>
  <si>
    <t>SBIN0031789</t>
  </si>
  <si>
    <t>SBIN0031788</t>
  </si>
  <si>
    <t>SBIN0031787</t>
  </si>
  <si>
    <t>SBIN0031786</t>
  </si>
  <si>
    <t>SBIN0031785</t>
  </si>
  <si>
    <t>SBIN0031784</t>
  </si>
  <si>
    <t>SBIN0031783</t>
  </si>
  <si>
    <t>SBIN0031781</t>
  </si>
  <si>
    <t>SBIN0031779</t>
  </si>
  <si>
    <t>SBIN0031778</t>
  </si>
  <si>
    <t>SBIN0031777</t>
  </si>
  <si>
    <t>SBIN0031776</t>
  </si>
  <si>
    <t>SBIN0031774</t>
  </si>
  <si>
    <t>SBIN0031773</t>
  </si>
  <si>
    <t>SBIN0031772</t>
  </si>
  <si>
    <t>SBIN0031771</t>
  </si>
  <si>
    <t>SBIN0031770</t>
  </si>
  <si>
    <t>SBIN0031769</t>
  </si>
  <si>
    <t>SBIN0031768</t>
  </si>
  <si>
    <t>SBIN0031767</t>
  </si>
  <si>
    <t>SBIN0031766</t>
  </si>
  <si>
    <t>SBIN0031765</t>
  </si>
  <si>
    <t>SBIN0031764</t>
  </si>
  <si>
    <t>SBIN0031763</t>
  </si>
  <si>
    <t>SBIN0031762</t>
  </si>
  <si>
    <t>SBIN0031761</t>
  </si>
  <si>
    <t>SBIN0031760</t>
  </si>
  <si>
    <t>SBIN0031759</t>
  </si>
  <si>
    <t>SBIN0031758</t>
  </si>
  <si>
    <t>SBIN0031757</t>
  </si>
  <si>
    <t>SBIN0031756</t>
  </si>
  <si>
    <t>SBIN0031755</t>
  </si>
  <si>
    <t>SBIN0031753</t>
  </si>
  <si>
    <t>SBIN0031751</t>
  </si>
  <si>
    <t>SBIN0031750</t>
  </si>
  <si>
    <t>SBIN0031749</t>
  </si>
  <si>
    <t>SBIN0031748</t>
  </si>
  <si>
    <t>SBIN0031746</t>
  </si>
  <si>
    <t>SBIN0031745</t>
  </si>
  <si>
    <t>SBIN0031744</t>
  </si>
  <si>
    <t>SBIN0031742</t>
  </si>
  <si>
    <t>SBIN0031741</t>
  </si>
  <si>
    <t>SBIN0031740</t>
  </si>
  <si>
    <t>SBIN0031739</t>
  </si>
  <si>
    <t>SBIN0031738</t>
  </si>
  <si>
    <t>SBIN0031737</t>
  </si>
  <si>
    <t>SBIN0031736</t>
  </si>
  <si>
    <t>SBIN0031735</t>
  </si>
  <si>
    <t>SBIN0031734</t>
  </si>
  <si>
    <t>SBIN0031733</t>
  </si>
  <si>
    <t>SBIN0031732</t>
  </si>
  <si>
    <t>SBIN0031730</t>
  </si>
  <si>
    <t>SBIN0031729</t>
  </si>
  <si>
    <t>SBIN0031728</t>
  </si>
  <si>
    <t>SBIN0031726</t>
  </si>
  <si>
    <t>SBIN0031725</t>
  </si>
  <si>
    <t>SBIN0031724</t>
  </si>
  <si>
    <t>SBIN0031722</t>
  </si>
  <si>
    <t>SBIN0031721</t>
  </si>
  <si>
    <t>SBIN0031720</t>
  </si>
  <si>
    <t>SBIN0031719</t>
  </si>
  <si>
    <t>SBIN0031718</t>
  </si>
  <si>
    <t>SBIN0031716</t>
  </si>
  <si>
    <t>SBIN0031715</t>
  </si>
  <si>
    <t>SBIN0031713</t>
  </si>
  <si>
    <t>SBIN0031709</t>
  </si>
  <si>
    <t>SBIN0031708</t>
  </si>
  <si>
    <t>SBIN0031707</t>
  </si>
  <si>
    <t>SBIN0031706</t>
  </si>
  <si>
    <t>SBIN0031705</t>
  </si>
  <si>
    <t>SBIN0031704</t>
  </si>
  <si>
    <t>SBIN0031702</t>
  </si>
  <si>
    <t>SBIN0031701</t>
  </si>
  <si>
    <t>SBIN0031700</t>
  </si>
  <si>
    <t>SBIN0031699</t>
  </si>
  <si>
    <t>SBIN0031698</t>
  </si>
  <si>
    <t>SBIN0031697</t>
  </si>
  <si>
    <t>SBIN0031696</t>
  </si>
  <si>
    <t>SBIN0031695</t>
  </si>
  <si>
    <t>SBIN0031694</t>
  </si>
  <si>
    <t>SBIN0031693</t>
  </si>
  <si>
    <t>SBIN0031692</t>
  </si>
  <si>
    <t>SBIN0031691</t>
  </si>
  <si>
    <t>SBIN0031690</t>
  </si>
  <si>
    <t>SBIN0031689</t>
  </si>
  <si>
    <t>SBIN0031688</t>
  </si>
  <si>
    <t>SBIN0031687</t>
  </si>
  <si>
    <t>SBIN0031686</t>
  </si>
  <si>
    <t>SBIN0031685</t>
  </si>
  <si>
    <t>SBIN0031684</t>
  </si>
  <si>
    <t>SBIN0031682</t>
  </si>
  <si>
    <t>SBIN0031681</t>
  </si>
  <si>
    <t>SBIN0031679</t>
  </si>
  <si>
    <t>SBIN0031678</t>
  </si>
  <si>
    <t>SBIN0031677</t>
  </si>
  <si>
    <t>SBIN0031676</t>
  </si>
  <si>
    <t>SBIN0031675</t>
  </si>
  <si>
    <t>SBIN0031674</t>
  </si>
  <si>
    <t>SBIN0031673</t>
  </si>
  <si>
    <t>SBIN0031672</t>
  </si>
  <si>
    <t>SBIN0031671</t>
  </si>
  <si>
    <t>SBIN0031670</t>
  </si>
  <si>
    <t>SBIN0031669</t>
  </si>
  <si>
    <t>SBIN0031668</t>
  </si>
  <si>
    <t>SBIN0031667</t>
  </si>
  <si>
    <t>SBIN0031665</t>
  </si>
  <si>
    <t>SBIN0031664</t>
  </si>
  <si>
    <t>SBIN0031662</t>
  </si>
  <si>
    <t>SBIN0031661</t>
  </si>
  <si>
    <t>SBIN0031657</t>
  </si>
  <si>
    <t>SBIN0031656</t>
  </si>
  <si>
    <t>SBIN0031655</t>
  </si>
  <si>
    <t>SBIN0031654</t>
  </si>
  <si>
    <t>SBIN0031653</t>
  </si>
  <si>
    <t>SBIN0031652</t>
  </si>
  <si>
    <t>SBIN0031651</t>
  </si>
  <si>
    <t>SBIN0031649</t>
  </si>
  <si>
    <t>SBIN0031641</t>
  </si>
  <si>
    <t>SBIN0031640</t>
  </si>
  <si>
    <t>SBIN0031639</t>
  </si>
  <si>
    <t>SBIN0031637</t>
  </si>
  <si>
    <t>SBIN0031636</t>
  </si>
  <si>
    <t>SBIN0031635</t>
  </si>
  <si>
    <t>SBIN0031634</t>
  </si>
  <si>
    <t>SBIN0031633</t>
  </si>
  <si>
    <t>SBIN0031632</t>
  </si>
  <si>
    <t>SBIN0031630</t>
  </si>
  <si>
    <t>SBIN0031629</t>
  </si>
  <si>
    <t>SBIN0031628</t>
  </si>
  <si>
    <t>SBIN0031627</t>
  </si>
  <si>
    <t>SBIN0031626</t>
  </si>
  <si>
    <t>SBIN0031625</t>
  </si>
  <si>
    <t>SBIN0031624</t>
  </si>
  <si>
    <t>SBIN0031623</t>
  </si>
  <si>
    <t>SBIN0031622</t>
  </si>
  <si>
    <t>SBIN0031621</t>
  </si>
  <si>
    <t>SBIN0031620</t>
  </si>
  <si>
    <t>SBIN0031619</t>
  </si>
  <si>
    <t>SBIN0031618</t>
  </si>
  <si>
    <t>SBIN0031617</t>
  </si>
  <si>
    <t>SBIN0031616</t>
  </si>
  <si>
    <t>SBIN0031615</t>
  </si>
  <si>
    <t>SBIN0031614</t>
  </si>
  <si>
    <t>SBIN0031612</t>
  </si>
  <si>
    <t>SBIN0031611</t>
  </si>
  <si>
    <t>SBIN0031610</t>
  </si>
  <si>
    <t>SBIN0031609</t>
  </si>
  <si>
    <t>SBIN0031608</t>
  </si>
  <si>
    <t>SBIN0031606</t>
  </si>
  <si>
    <t>SBIN0031605</t>
  </si>
  <si>
    <t>SBIN0031603</t>
  </si>
  <si>
    <t>SBIN0031602</t>
  </si>
  <si>
    <t>SBIN0031601</t>
  </si>
  <si>
    <t>SBIN0031600</t>
  </si>
  <si>
    <t>SBIN0031599</t>
  </si>
  <si>
    <t>SBIN0031598</t>
  </si>
  <si>
    <t>SBIN0031597</t>
  </si>
  <si>
    <t>SBIN0031596</t>
  </si>
  <si>
    <t>SBIN0031595</t>
  </si>
  <si>
    <t>SBIN0031594</t>
  </si>
  <si>
    <t>SBIN0031593</t>
  </si>
  <si>
    <t>SBIN0031592</t>
  </si>
  <si>
    <t>SBIN0031591</t>
  </si>
  <si>
    <t>SBIN0031590</t>
  </si>
  <si>
    <t>SBIN0031589</t>
  </si>
  <si>
    <t>SBIN0031588</t>
  </si>
  <si>
    <t>SBIN0031587</t>
  </si>
  <si>
    <t>SBIN0031586</t>
  </si>
  <si>
    <t>SBIN0031584</t>
  </si>
  <si>
    <t>SBIN0031583</t>
  </si>
  <si>
    <t>SBIN0031582</t>
  </si>
  <si>
    <t>SBIN0031581</t>
  </si>
  <si>
    <t>SBIN0031580</t>
  </si>
  <si>
    <t>SBIN0031579</t>
  </si>
  <si>
    <t>SBIN0031578</t>
  </si>
  <si>
    <t>SBIN0031577</t>
  </si>
  <si>
    <t>SBIN0031576</t>
  </si>
  <si>
    <t>SBIN0031575</t>
  </si>
  <si>
    <t>SBIN0031574</t>
  </si>
  <si>
    <t>SBIN0031573</t>
  </si>
  <si>
    <t>SBIN0031572</t>
  </si>
  <si>
    <t>SBIN0031571</t>
  </si>
  <si>
    <t>SBIN0031570</t>
  </si>
  <si>
    <t>SBIN0031569</t>
  </si>
  <si>
    <t>SBIN0031568</t>
  </si>
  <si>
    <t>SBIN0031566</t>
  </si>
  <si>
    <t>SBIN0031565</t>
  </si>
  <si>
    <t>SBIN0031564</t>
  </si>
  <si>
    <t>SBIN0031563</t>
  </si>
  <si>
    <t>SBIN0031562</t>
  </si>
  <si>
    <t>SBIN0031561</t>
  </si>
  <si>
    <t>SBIN0031560</t>
  </si>
  <si>
    <t>SBIN0031559</t>
  </si>
  <si>
    <t>SBIN0031558</t>
  </si>
  <si>
    <t>SBIN0031557</t>
  </si>
  <si>
    <t>SBIN0031556</t>
  </si>
  <si>
    <t>SBIN0031555</t>
  </si>
  <si>
    <t>SBIN0031554</t>
  </si>
  <si>
    <t>SBIN0031553</t>
  </si>
  <si>
    <t>SBIN0031552</t>
  </si>
  <si>
    <t>SBIN0031547</t>
  </si>
  <si>
    <t>SBIN0031546</t>
  </si>
  <si>
    <t>SBIN0031545</t>
  </si>
  <si>
    <t>SBIN0031543</t>
  </si>
  <si>
    <t>SBIN0031542</t>
  </si>
  <si>
    <t>SBIN0031541</t>
  </si>
  <si>
    <t>SBIN0031540</t>
  </si>
  <si>
    <t>SBIN0031539</t>
  </si>
  <si>
    <t>SBIN0031538</t>
  </si>
  <si>
    <t>SBIN0031537</t>
  </si>
  <si>
    <t>SBIN0031536</t>
  </si>
  <si>
    <t>SBIN0031535</t>
  </si>
  <si>
    <t>SBIN0031534</t>
  </si>
  <si>
    <t>SBIN0031533</t>
  </si>
  <si>
    <t>SBIN0031532</t>
  </si>
  <si>
    <t>SBIN0031531</t>
  </si>
  <si>
    <t>SBIN0031530</t>
  </si>
  <si>
    <t>SBIN0031529</t>
  </si>
  <si>
    <t>SBIN0031528</t>
  </si>
  <si>
    <t>SBIN0031527</t>
  </si>
  <si>
    <t>SBIN0031525</t>
  </si>
  <si>
    <t>SBIN0031524</t>
  </si>
  <si>
    <t>SBIN0031523</t>
  </si>
  <si>
    <t>SBIN0031522</t>
  </si>
  <si>
    <t>SBIN0031521</t>
  </si>
  <si>
    <t>SBIN0031520</t>
  </si>
  <si>
    <t>SBIN0031519</t>
  </si>
  <si>
    <t>SBIN0031518</t>
  </si>
  <si>
    <t>SBIN0031517</t>
  </si>
  <si>
    <t>SBIN0031516</t>
  </si>
  <si>
    <t>SBIN0031515</t>
  </si>
  <si>
    <t>SBIN0031514</t>
  </si>
  <si>
    <t>SBIN0031513</t>
  </si>
  <si>
    <t>SBIN0031512</t>
  </si>
  <si>
    <t>SBIN0031511</t>
  </si>
  <si>
    <t>SBIN0031510</t>
  </si>
  <si>
    <t>SBIN0031509</t>
  </si>
  <si>
    <t>SBIN0031508</t>
  </si>
  <si>
    <t>SBIN0031507</t>
  </si>
  <si>
    <t>SBIN0031505</t>
  </si>
  <si>
    <t>SBIN0031504</t>
  </si>
  <si>
    <t>SBIN0031503</t>
  </si>
  <si>
    <t>SBIN0031502</t>
  </si>
  <si>
    <t>SBIN0031501</t>
  </si>
  <si>
    <t>SBIN0031499</t>
  </si>
  <si>
    <t>SBIN0031498</t>
  </si>
  <si>
    <t>SBIN0031497</t>
  </si>
  <si>
    <t>SBIN0031496</t>
  </si>
  <si>
    <t>SBIN0031495</t>
  </si>
  <si>
    <t>SBIN0031494</t>
  </si>
  <si>
    <t>SBIN0031493</t>
  </si>
  <si>
    <t>SBIN0031492</t>
  </si>
  <si>
    <t>SBIN0031491</t>
  </si>
  <si>
    <t>SBIN0031490</t>
  </si>
  <si>
    <t>SBIN0031489</t>
  </si>
  <si>
    <t>SBIN0031488</t>
  </si>
  <si>
    <t>SBIN0031487</t>
  </si>
  <si>
    <t>SBIN0031486</t>
  </si>
  <si>
    <t>SBIN0031485</t>
  </si>
  <si>
    <t>SBIN0031484</t>
  </si>
  <si>
    <t>SBIN0031483</t>
  </si>
  <si>
    <t>SBIN0031482</t>
  </si>
  <si>
    <t>SBIN0031481</t>
  </si>
  <si>
    <t>SBIN0031480</t>
  </si>
  <si>
    <t>SBIN0031479</t>
  </si>
  <si>
    <t>SBIN0031478</t>
  </si>
  <si>
    <t>SBIN0031477</t>
  </si>
  <si>
    <t>SBIN0031476</t>
  </si>
  <si>
    <t>SBIN0031475</t>
  </si>
  <si>
    <t>SBIN0031474</t>
  </si>
  <si>
    <t>SBIN0031473</t>
  </si>
  <si>
    <t>SBIN0031471</t>
  </si>
  <si>
    <t>SBIN0031470</t>
  </si>
  <si>
    <t>SBIN0031469</t>
  </si>
  <si>
    <t>SBIN0031468</t>
  </si>
  <si>
    <t>SBIN0031467</t>
  </si>
  <si>
    <t>SBIN0031465</t>
  </si>
  <si>
    <t>SBIN0031464</t>
  </si>
  <si>
    <t>SBIN0031463</t>
  </si>
  <si>
    <t>SBIN0031462</t>
  </si>
  <si>
    <t>SBIN0031461</t>
  </si>
  <si>
    <t>SBIN0031460</t>
  </si>
  <si>
    <t>SBIN0031459</t>
  </si>
  <si>
    <t>SBIN0031458</t>
  </si>
  <si>
    <t>SBIN0031457</t>
  </si>
  <si>
    <t>SBIN0031456</t>
  </si>
  <si>
    <t>SBIN0031452</t>
  </si>
  <si>
    <t>SBIN0031451</t>
  </si>
  <si>
    <t>SBIN0031450</t>
  </si>
  <si>
    <t>SBIN0031449</t>
  </si>
  <si>
    <t>SBIN0031448</t>
  </si>
  <si>
    <t>SBIN0031447</t>
  </si>
  <si>
    <t>SBIN0031446</t>
  </si>
  <si>
    <t>SBIN0031445</t>
  </si>
  <si>
    <t>SBIN0031444</t>
  </si>
  <si>
    <t>SBIN0031443</t>
  </si>
  <si>
    <t>SBIN0031442</t>
  </si>
  <si>
    <t>SBIN0031441</t>
  </si>
  <si>
    <t>SBIN0031440</t>
  </si>
  <si>
    <t>SBIN0031438</t>
  </si>
  <si>
    <t>SBIN0031437</t>
  </si>
  <si>
    <t>SBIN0031436</t>
  </si>
  <si>
    <t>SBIN0031435</t>
  </si>
  <si>
    <t>SBIN0031434</t>
  </si>
  <si>
    <t>SBIN0031433</t>
  </si>
  <si>
    <t>SBIN0031432</t>
  </si>
  <si>
    <t>SBIN0031431</t>
  </si>
  <si>
    <t>SBIN0031430</t>
  </si>
  <si>
    <t>SBIN0031429</t>
  </si>
  <si>
    <t>SBIN0031428</t>
  </si>
  <si>
    <t>SBIN0031427</t>
  </si>
  <si>
    <t>SBIN0031426</t>
  </si>
  <si>
    <t>SBIN0031425</t>
  </si>
  <si>
    <t>SBIN0031424</t>
  </si>
  <si>
    <t>SBIN0031423</t>
  </si>
  <si>
    <t>SBIN0031422</t>
  </si>
  <si>
    <t>SBIN0031421</t>
  </si>
  <si>
    <t>SBIN0031420</t>
  </si>
  <si>
    <t>SBIN0031418</t>
  </si>
  <si>
    <t>SBIN0031417</t>
  </si>
  <si>
    <t>SBIN0031416</t>
  </si>
  <si>
    <t>SBIN0031415</t>
  </si>
  <si>
    <t>SBIN0031414</t>
  </si>
  <si>
    <t>SBIN0031413</t>
  </si>
  <si>
    <t>SBIN0031412</t>
  </si>
  <si>
    <t>SBIN0031411</t>
  </si>
  <si>
    <t>SBIN0031410</t>
  </si>
  <si>
    <t>SBIN0031409</t>
  </si>
  <si>
    <t>SBIN0031408</t>
  </si>
  <si>
    <t>SBIN0031406</t>
  </si>
  <si>
    <t>SBIN0031405</t>
  </si>
  <si>
    <t>SBIN0031404</t>
  </si>
  <si>
    <t>SBIN0031403</t>
  </si>
  <si>
    <t>SBIN0031402</t>
  </si>
  <si>
    <t>SBIN0031401</t>
  </si>
  <si>
    <t>SBIN0031400</t>
  </si>
  <si>
    <t>SBIN0031399</t>
  </si>
  <si>
    <t>SBIN0031398</t>
  </si>
  <si>
    <t>SBIN0031397</t>
  </si>
  <si>
    <t>SBIN0031396</t>
  </si>
  <si>
    <t>SBIN0031395</t>
  </si>
  <si>
    <t>SBIN0031394</t>
  </si>
  <si>
    <t>SBIN0031393</t>
  </si>
  <si>
    <t>SBIN0031392</t>
  </si>
  <si>
    <t>SBIN0031391</t>
  </si>
  <si>
    <t>SBIN0031390</t>
  </si>
  <si>
    <t>SBIN0031388</t>
  </si>
  <si>
    <t>SBIN0031387</t>
  </si>
  <si>
    <t>SBIN0031386</t>
  </si>
  <si>
    <t>SBIN0031385</t>
  </si>
  <si>
    <t>SBIN0031383</t>
  </si>
  <si>
    <t>SBIN0031382</t>
  </si>
  <si>
    <t>SBIN0031381</t>
  </si>
  <si>
    <t>SBIN0031380</t>
  </si>
  <si>
    <t>SBIN0031379</t>
  </si>
  <si>
    <t>SBIN0031378</t>
  </si>
  <si>
    <t>SBIN0031377</t>
  </si>
  <si>
    <t>SBIN0031376</t>
  </si>
  <si>
    <t>SBIN0031375</t>
  </si>
  <si>
    <t>SBIN0031374</t>
  </si>
  <si>
    <t>SBIN0031373</t>
  </si>
  <si>
    <t>SBIN0031372</t>
  </si>
  <si>
    <t>SBIN0031371</t>
  </si>
  <si>
    <t>SBIN0031370</t>
  </si>
  <si>
    <t>SBIN0031369</t>
  </si>
  <si>
    <t>SBIN0031368</t>
  </si>
  <si>
    <t>SBIN0031367</t>
  </si>
  <si>
    <t>SBIN0031366</t>
  </si>
  <si>
    <t>SBIN0031365</t>
  </si>
  <si>
    <t>SBIN0031364</t>
  </si>
  <si>
    <t>SBIN0031363</t>
  </si>
  <si>
    <t>SBIN0031362</t>
  </si>
  <si>
    <t>SBIN0031361</t>
  </si>
  <si>
    <t>SBIN0031360</t>
  </si>
  <si>
    <t>SBIN0031359</t>
  </si>
  <si>
    <t>SBIN0031357</t>
  </si>
  <si>
    <t>SBIN0031356</t>
  </si>
  <si>
    <t>SBIN0031355</t>
  </si>
  <si>
    <t>SBIN0031354</t>
  </si>
  <si>
    <t>SBIN0031353</t>
  </si>
  <si>
    <t>SBIN0031352</t>
  </si>
  <si>
    <t>SBIN0031351</t>
  </si>
  <si>
    <t>SBIN0031350</t>
  </si>
  <si>
    <t>SBIN0031349</t>
  </si>
  <si>
    <t>SBIN0031348</t>
  </si>
  <si>
    <t>SBIN0031347</t>
  </si>
  <si>
    <t>SBIN0031346</t>
  </si>
  <si>
    <t>SBIN0031345</t>
  </si>
  <si>
    <t>SBIN0031344</t>
  </si>
  <si>
    <t>SBIN0031343</t>
  </si>
  <si>
    <t>SBIN0031342</t>
  </si>
  <si>
    <t>SBIN0031340</t>
  </si>
  <si>
    <t>SBIN0031339</t>
  </si>
  <si>
    <t>SBIN0031338</t>
  </si>
  <si>
    <t>SBIN0031337</t>
  </si>
  <si>
    <t>SBIN0031336</t>
  </si>
  <si>
    <t>SBIN0031335</t>
  </si>
  <si>
    <t>SBIN0031334</t>
  </si>
  <si>
    <t>SBIN0031333</t>
  </si>
  <si>
    <t>SBIN0031332</t>
  </si>
  <si>
    <t>SBIN0031331</t>
  </si>
  <si>
    <t>SBIN0031330</t>
  </si>
  <si>
    <t>SBIN0031329</t>
  </si>
  <si>
    <t>SBIN0031328</t>
  </si>
  <si>
    <t>SBIN0031327</t>
  </si>
  <si>
    <t>SBIN0031326</t>
  </si>
  <si>
    <t>SBIN0031325</t>
  </si>
  <si>
    <t>SBIN0031324</t>
  </si>
  <si>
    <t>SBIN0031323</t>
  </si>
  <si>
    <t>SBIN0031322</t>
  </si>
  <si>
    <t>SBIN0031321</t>
  </si>
  <si>
    <t>SBIN0031320</t>
  </si>
  <si>
    <t>SBIN0031319</t>
  </si>
  <si>
    <t>SBIN0031318</t>
  </si>
  <si>
    <t>SBIN0031317</t>
  </si>
  <si>
    <t>SBIN0031316</t>
  </si>
  <si>
    <t>SBIN0031315</t>
  </si>
  <si>
    <t>SBIN0031314</t>
  </si>
  <si>
    <t>SBIN0031312</t>
  </si>
  <si>
    <t>SBIN0031311</t>
  </si>
  <si>
    <t>SBIN0031310</t>
  </si>
  <si>
    <t>SBIN0031309</t>
  </si>
  <si>
    <t>SBIN0031308</t>
  </si>
  <si>
    <t>SBIN0031307</t>
  </si>
  <si>
    <t>SBIN0031303</t>
  </si>
  <si>
    <t>SBIN0031301</t>
  </si>
  <si>
    <t>SBIN0031300</t>
  </si>
  <si>
    <t>SBIN0031299</t>
  </si>
  <si>
    <t>SBIN0031298</t>
  </si>
  <si>
    <t>SBIN0031297</t>
  </si>
  <si>
    <t>SBIN0031296</t>
  </si>
  <si>
    <t>SBIN0031295</t>
  </si>
  <si>
    <t>SBIN0031294</t>
  </si>
  <si>
    <t>SBIN0031293</t>
  </si>
  <si>
    <t>SBIN0031292</t>
  </si>
  <si>
    <t>SBIN0031291</t>
  </si>
  <si>
    <t>SBIN0031290</t>
  </si>
  <si>
    <t>SBIN0031288</t>
  </si>
  <si>
    <t>SBIN0031287</t>
  </si>
  <si>
    <t>SBIN0031285</t>
  </si>
  <si>
    <t>SBIN0031282</t>
  </si>
  <si>
    <t>SBIN0031280</t>
  </si>
  <si>
    <t>SBIN0031278</t>
  </si>
  <si>
    <t>SBIN0031276</t>
  </si>
  <si>
    <t>SBIN0031275</t>
  </si>
  <si>
    <t>SBIN0031274</t>
  </si>
  <si>
    <t>SBIN0031273</t>
  </si>
  <si>
    <t>SBIN0031272</t>
  </si>
  <si>
    <t>SBIN0031271</t>
  </si>
  <si>
    <t>SBIN0031270</t>
  </si>
  <si>
    <t>SBIN0031269</t>
  </si>
  <si>
    <t>SBIN0031268</t>
  </si>
  <si>
    <t>SBIN0031267</t>
  </si>
  <si>
    <t>SBIN0031266</t>
  </si>
  <si>
    <t>SBIN0031265</t>
  </si>
  <si>
    <t>SBIN0031264</t>
  </si>
  <si>
    <t>SBIN0031263</t>
  </si>
  <si>
    <t>SBIN0031262</t>
  </si>
  <si>
    <t>SBIN0031261</t>
  </si>
  <si>
    <t>SBIN0031260</t>
  </si>
  <si>
    <t>SBIN0031259</t>
  </si>
  <si>
    <t>SBIN0031258</t>
  </si>
  <si>
    <t>SBIN0031257</t>
  </si>
  <si>
    <t>SBIN0031256</t>
  </si>
  <si>
    <t>SBIN0031255</t>
  </si>
  <si>
    <t>SBIN0031254</t>
  </si>
  <si>
    <t>SBIN0031253</t>
  </si>
  <si>
    <t>SBIN0031252</t>
  </si>
  <si>
    <t>SBIN0031251</t>
  </si>
  <si>
    <t>SBIN0031250</t>
  </si>
  <si>
    <t>SBIN0031249</t>
  </si>
  <si>
    <t>SBIN0031248</t>
  </si>
  <si>
    <t>SBIN0031247</t>
  </si>
  <si>
    <t>SBIN0031246</t>
  </si>
  <si>
    <t>SBIN0031245</t>
  </si>
  <si>
    <t>SBIN0031244</t>
  </si>
  <si>
    <t>SBIN0031243</t>
  </si>
  <si>
    <t>SBIN0031242</t>
  </si>
  <si>
    <t>SBIN0031241</t>
  </si>
  <si>
    <t>SBIN0031240</t>
  </si>
  <si>
    <t>SBIN0031239</t>
  </si>
  <si>
    <t>SBIN0031238</t>
  </si>
  <si>
    <t>SBIN0031237</t>
  </si>
  <si>
    <t>SBIN0031236</t>
  </si>
  <si>
    <t>SBIN0031235</t>
  </si>
  <si>
    <t>SBIN0031234</t>
  </si>
  <si>
    <t>SBIN0031233</t>
  </si>
  <si>
    <t>SBIN0031232</t>
  </si>
  <si>
    <t>SBIN0031231</t>
  </si>
  <si>
    <t>SBIN0031230</t>
  </si>
  <si>
    <t>SBIN0031229</t>
  </si>
  <si>
    <t>SBIN0031228</t>
  </si>
  <si>
    <t>SBIN0031227</t>
  </si>
  <si>
    <t>SBIN0031226</t>
  </si>
  <si>
    <t>SBIN0031225</t>
  </si>
  <si>
    <t>SBIN0031224</t>
  </si>
  <si>
    <t>SBIN0031223</t>
  </si>
  <si>
    <t>SBIN0031222</t>
  </si>
  <si>
    <t>SBIN0031221</t>
  </si>
  <si>
    <t>SBIN0031220</t>
  </si>
  <si>
    <t>SBIN0031219</t>
  </si>
  <si>
    <t>SBIN0031218</t>
  </si>
  <si>
    <t>SBIN0031217</t>
  </si>
  <si>
    <t>SBIN0031216</t>
  </si>
  <si>
    <t>SBIN0031215</t>
  </si>
  <si>
    <t>SBIN0031214</t>
  </si>
  <si>
    <t>SBIN0031213</t>
  </si>
  <si>
    <t>SBIN0031212</t>
  </si>
  <si>
    <t>SBIN0031211</t>
  </si>
  <si>
    <t>SBIN0031210</t>
  </si>
  <si>
    <t>SBIN0031209</t>
  </si>
  <si>
    <t>SBIN0031208</t>
  </si>
  <si>
    <t>SBIN0031207</t>
  </si>
  <si>
    <t>SBIN0031206</t>
  </si>
  <si>
    <t>SBIN0031205</t>
  </si>
  <si>
    <t>SBIN0031204</t>
  </si>
  <si>
    <t>SBIN0031203</t>
  </si>
  <si>
    <t>SBIN0031202</t>
  </si>
  <si>
    <t>SBIN0031201</t>
  </si>
  <si>
    <t>SBIN0031200</t>
  </si>
  <si>
    <t>SBIN0031199</t>
  </si>
  <si>
    <t>SBIN0031198</t>
  </si>
  <si>
    <t>SBIN0031197</t>
  </si>
  <si>
    <t>SBIN0031196</t>
  </si>
  <si>
    <t>SBIN0031195</t>
  </si>
  <si>
    <t>SBIN0031194</t>
  </si>
  <si>
    <t>SBIN0031193</t>
  </si>
  <si>
    <t>SBIN0031192</t>
  </si>
  <si>
    <t>SBIN0031191</t>
  </si>
  <si>
    <t>SBIN0031190</t>
  </si>
  <si>
    <t>SBIN0031189</t>
  </si>
  <si>
    <t>SBIN0031188</t>
  </si>
  <si>
    <t>SBIN0031187</t>
  </si>
  <si>
    <t>SBIN0031186</t>
  </si>
  <si>
    <t>SBIN0031185</t>
  </si>
  <si>
    <t>SBIN0031184</t>
  </si>
  <si>
    <t>SBIN0031183</t>
  </si>
  <si>
    <t>SBIN0031182</t>
  </si>
  <si>
    <t>SBIN0031181</t>
  </si>
  <si>
    <t>SBIN0031180</t>
  </si>
  <si>
    <t>SBIN0031179</t>
  </si>
  <si>
    <t>SBIN0031178</t>
  </si>
  <si>
    <t>SBIN0031177</t>
  </si>
  <si>
    <t>SBIN0031176</t>
  </si>
  <si>
    <t>SBIN0031175</t>
  </si>
  <si>
    <t>SBIN0031174</t>
  </si>
  <si>
    <t>SBIN0031173</t>
  </si>
  <si>
    <t>SBIN0031172</t>
  </si>
  <si>
    <t>SBIN0031171</t>
  </si>
  <si>
    <t>SBIN0031170</t>
  </si>
  <si>
    <t>SBIN0031168</t>
  </si>
  <si>
    <t>SBIN0031167</t>
  </si>
  <si>
    <t>SBIN0031166</t>
  </si>
  <si>
    <t>SBIN0031165</t>
  </si>
  <si>
    <t>SBIN0031164</t>
  </si>
  <si>
    <t>SBIN0031163</t>
  </si>
  <si>
    <t>SBIN0031162</t>
  </si>
  <si>
    <t>SBIN0031161</t>
  </si>
  <si>
    <t>SBIN0031160</t>
  </si>
  <si>
    <t>SBIN0031159</t>
  </si>
  <si>
    <t>SBIN0031158</t>
  </si>
  <si>
    <t>SBIN0031157</t>
  </si>
  <si>
    <t>SBIN0031156</t>
  </si>
  <si>
    <t>SBIN0031155</t>
  </si>
  <si>
    <t>SBIN0031154</t>
  </si>
  <si>
    <t>SBIN0031153</t>
  </si>
  <si>
    <t>SBIN0031152</t>
  </si>
  <si>
    <t>SBIN0031151</t>
  </si>
  <si>
    <t>SBIN0031150</t>
  </si>
  <si>
    <t>SBIN0031149</t>
  </si>
  <si>
    <t>SBIN0031148</t>
  </si>
  <si>
    <t>SBIN0031147</t>
  </si>
  <si>
    <t>SBIN0031146</t>
  </si>
  <si>
    <t>SBIN0031145</t>
  </si>
  <si>
    <t>SBIN0031144</t>
  </si>
  <si>
    <t>SBIN0031143</t>
  </si>
  <si>
    <t>SBIN0031142</t>
  </si>
  <si>
    <t>SBIN0031141</t>
  </si>
  <si>
    <t>SBIN0031140</t>
  </si>
  <si>
    <t>SBIN0031139</t>
  </si>
  <si>
    <t>SBIN0031138</t>
  </si>
  <si>
    <t>SBIN0031137</t>
  </si>
  <si>
    <t>SBIN0031136</t>
  </si>
  <si>
    <t>SBIN0031135</t>
  </si>
  <si>
    <t>SBIN0031134</t>
  </si>
  <si>
    <t>SBIN0031133</t>
  </si>
  <si>
    <t>SBIN0031132</t>
  </si>
  <si>
    <t>SBIN0031131</t>
  </si>
  <si>
    <t>SBIN0031130</t>
  </si>
  <si>
    <t>SBIN0031129</t>
  </si>
  <si>
    <t>SBIN0031128</t>
  </si>
  <si>
    <t>SBIN0031127</t>
  </si>
  <si>
    <t>SBIN0031126</t>
  </si>
  <si>
    <t>SBIN0031125</t>
  </si>
  <si>
    <t>SBIN0031124</t>
  </si>
  <si>
    <t>SBIN0031123</t>
  </si>
  <si>
    <t>SBIN0031122</t>
  </si>
  <si>
    <t>SBIN0031121</t>
  </si>
  <si>
    <t>SBIN0031120</t>
  </si>
  <si>
    <t>SBIN0031119</t>
  </si>
  <si>
    <t>SBIN0031118</t>
  </si>
  <si>
    <t>SBIN0031117</t>
  </si>
  <si>
    <t>SBIN0031116</t>
  </si>
  <si>
    <t>SBIN0031115</t>
  </si>
  <si>
    <t>SBIN0031114</t>
  </si>
  <si>
    <t>SBIN0031113</t>
  </si>
  <si>
    <t>SBIN0031112</t>
  </si>
  <si>
    <t>SBIN0031111</t>
  </si>
  <si>
    <t>SBIN0031110</t>
  </si>
  <si>
    <t>SBIN0031109</t>
  </si>
  <si>
    <t>SBIN0031108</t>
  </si>
  <si>
    <t>SBIN0031107</t>
  </si>
  <si>
    <t>SBIN0031106</t>
  </si>
  <si>
    <t>SBIN0031105</t>
  </si>
  <si>
    <t>SBIN0031104</t>
  </si>
  <si>
    <t>SBIN0031103</t>
  </si>
  <si>
    <t>SBIN0031102</t>
  </si>
  <si>
    <t>SBIN0031101</t>
  </si>
  <si>
    <t>SBIN0031100</t>
  </si>
  <si>
    <t>SBIN0031099</t>
  </si>
  <si>
    <t>SBIN0031098</t>
  </si>
  <si>
    <t>SBIN0031097</t>
  </si>
  <si>
    <t>SBIN0031096</t>
  </si>
  <si>
    <t>SBIN0031095</t>
  </si>
  <si>
    <t>SBIN0031094</t>
  </si>
  <si>
    <t>SBIN0031093</t>
  </si>
  <si>
    <t>SBIN0031092</t>
  </si>
  <si>
    <t>SBIN0031091</t>
  </si>
  <si>
    <t>SBIN0031090</t>
  </si>
  <si>
    <t>SBIN0031089</t>
  </si>
  <si>
    <t>SBIN0031088</t>
  </si>
  <si>
    <t>SBIN0031087</t>
  </si>
  <si>
    <t>SBIN0031086</t>
  </si>
  <si>
    <t>SBIN0031085</t>
  </si>
  <si>
    <t>SBIN0031084</t>
  </si>
  <si>
    <t>SBIN0031083</t>
  </si>
  <si>
    <t>SBIN0031082</t>
  </si>
  <si>
    <t>SBIN0031081</t>
  </si>
  <si>
    <t>SBIN0031080</t>
  </si>
  <si>
    <t>SBIN0031079</t>
  </si>
  <si>
    <t>SBIN0031078</t>
  </si>
  <si>
    <t>SBIN0031077</t>
  </si>
  <si>
    <t>SBIN0031076</t>
  </si>
  <si>
    <t>SBIN0031075</t>
  </si>
  <si>
    <t>SBIN0031074</t>
  </si>
  <si>
    <t>SBIN0031073</t>
  </si>
  <si>
    <t>SBIN0031072</t>
  </si>
  <si>
    <t>SBIN0031071</t>
  </si>
  <si>
    <t>SBIN0031070</t>
  </si>
  <si>
    <t>SBIN0031069</t>
  </si>
  <si>
    <t>SBIN0031068</t>
  </si>
  <si>
    <t>SBIN0031067</t>
  </si>
  <si>
    <t>SBIN0031066</t>
  </si>
  <si>
    <t>SBIN0031065</t>
  </si>
  <si>
    <t>SBIN0031064</t>
  </si>
  <si>
    <t>SBIN0031063</t>
  </si>
  <si>
    <t>SBIN0031062</t>
  </si>
  <si>
    <t>SBIN0031061</t>
  </si>
  <si>
    <t>SBIN0031060</t>
  </si>
  <si>
    <t>SBIN0031059</t>
  </si>
  <si>
    <t>SBIN0031058</t>
  </si>
  <si>
    <t>SBIN0031057</t>
  </si>
  <si>
    <t>SBIN0031056</t>
  </si>
  <si>
    <t>SBIN0031055</t>
  </si>
  <si>
    <t>SBIN0031054</t>
  </si>
  <si>
    <t>SBIN0031053</t>
  </si>
  <si>
    <t>SBIN0031052</t>
  </si>
  <si>
    <t>SBIN0031051</t>
  </si>
  <si>
    <t>SBIN0031050</t>
  </si>
  <si>
    <t>SBIN0031049</t>
  </si>
  <si>
    <t>SBIN0031048</t>
  </si>
  <si>
    <t>SBIN0031047</t>
  </si>
  <si>
    <t>SBIN0031046</t>
  </si>
  <si>
    <t>SBIN0031045</t>
  </si>
  <si>
    <t>SBIN0031044</t>
  </si>
  <si>
    <t>SBIN0031043</t>
  </si>
  <si>
    <t>SBIN0031042</t>
  </si>
  <si>
    <t>SBIN0031041</t>
  </si>
  <si>
    <t>SBIN0031040</t>
  </si>
  <si>
    <t>SBIN0031039</t>
  </si>
  <si>
    <t>SBIN0031038</t>
  </si>
  <si>
    <t>SBIN0031037</t>
  </si>
  <si>
    <t>SBIN0031036</t>
  </si>
  <si>
    <t>SBIN0031035</t>
  </si>
  <si>
    <t>SBIN0031034</t>
  </si>
  <si>
    <t>SBIN0031033</t>
  </si>
  <si>
    <t>SBIN0031032</t>
  </si>
  <si>
    <t>SBIN0031031</t>
  </si>
  <si>
    <t>SBIN0031029</t>
  </si>
  <si>
    <t>SBIN0031028</t>
  </si>
  <si>
    <t>SBIN0031026</t>
  </si>
  <si>
    <t>SBIN0031025</t>
  </si>
  <si>
    <t>SBIN0031024</t>
  </si>
  <si>
    <t>SBIN0031022</t>
  </si>
  <si>
    <t>SBIN0031021</t>
  </si>
  <si>
    <t>SBIN0031020</t>
  </si>
  <si>
    <t>SBIN0031019</t>
  </si>
  <si>
    <t>SBIN0031018</t>
  </si>
  <si>
    <t>SBIN0031017</t>
  </si>
  <si>
    <t>SBIN0031016</t>
  </si>
  <si>
    <t>SBIN0031015</t>
  </si>
  <si>
    <t>SBIN0031014</t>
  </si>
  <si>
    <t>SBIN0031013</t>
  </si>
  <si>
    <t>SBIN0031011</t>
  </si>
  <si>
    <t>SBIN0031010</t>
  </si>
  <si>
    <t>SBIN0031009</t>
  </si>
  <si>
    <t>SBIN0031007</t>
  </si>
  <si>
    <t>SBIN0031006</t>
  </si>
  <si>
    <t>SBIN0031002</t>
  </si>
  <si>
    <t>SBIN0028888</t>
  </si>
  <si>
    <t>SBIN0022114</t>
  </si>
  <si>
    <t>SBIN0022112</t>
  </si>
  <si>
    <t>SBIN0022111</t>
  </si>
  <si>
    <t>SBIN0022110</t>
  </si>
  <si>
    <t>SBIN0022109</t>
  </si>
  <si>
    <t>SBIN0022107</t>
  </si>
  <si>
    <t>SBIN0022106</t>
  </si>
  <si>
    <t>SBIN0022105</t>
  </si>
  <si>
    <t>SBIN0022104</t>
  </si>
  <si>
    <t>SBIN0022103</t>
  </si>
  <si>
    <t>SBIN0022101</t>
  </si>
  <si>
    <t>SBIN0022100</t>
  </si>
  <si>
    <t>SBIN0022095</t>
  </si>
  <si>
    <t>SBIN0022093</t>
  </si>
  <si>
    <t>SBIN0022092</t>
  </si>
  <si>
    <t>SBIN0022090</t>
  </si>
  <si>
    <t>SBIN0022089</t>
  </si>
  <si>
    <t>SBIN0022088</t>
  </si>
  <si>
    <t>SBIN0022086</t>
  </si>
  <si>
    <t>SBIN0022084</t>
  </si>
  <si>
    <t>SBIN0022083</t>
  </si>
  <si>
    <t>SBIN0022081</t>
  </si>
  <si>
    <t>SBIN0022080</t>
  </si>
  <si>
    <t>SBIN0022078</t>
  </si>
  <si>
    <t>SBIN0022077</t>
  </si>
  <si>
    <t>SBIN0022076</t>
  </si>
  <si>
    <t>SBIN0022074</t>
  </si>
  <si>
    <t>SBIN0022073</t>
  </si>
  <si>
    <t>SBIN0022071</t>
  </si>
  <si>
    <t>SBIN0022069</t>
  </si>
  <si>
    <t>SBIN0022066</t>
  </si>
  <si>
    <t>SBIN0022064</t>
  </si>
  <si>
    <t>SBIN0022063</t>
  </si>
  <si>
    <t>SBIN0022062</t>
  </si>
  <si>
    <t>SBIN0022061</t>
  </si>
  <si>
    <t>SBIN0022057</t>
  </si>
  <si>
    <t>SBIN0022056</t>
  </si>
  <si>
    <t>SBIN0022054</t>
  </si>
  <si>
    <t>SBIN0022053</t>
  </si>
  <si>
    <t>SBIN0022052</t>
  </si>
  <si>
    <t>SBIN0022051</t>
  </si>
  <si>
    <t>SBIN0022050</t>
  </si>
  <si>
    <t>SBIN0022049</t>
  </si>
  <si>
    <t>SBIN0022048</t>
  </si>
  <si>
    <t>SBIN0022047</t>
  </si>
  <si>
    <t>SBIN0022046</t>
  </si>
  <si>
    <t>SBIN0022044</t>
  </si>
  <si>
    <t>SBIN0022043</t>
  </si>
  <si>
    <t>SBIN0022041</t>
  </si>
  <si>
    <t>SBIN0022040</t>
  </si>
  <si>
    <t>SBIN0022038</t>
  </si>
  <si>
    <t>SBIN0022034</t>
  </si>
  <si>
    <t>SBIN0022032</t>
  </si>
  <si>
    <t>SBIN0022031</t>
  </si>
  <si>
    <t>SBIN0022030</t>
  </si>
  <si>
    <t>SBIN0022029</t>
  </si>
  <si>
    <t>SBIN0022028</t>
  </si>
  <si>
    <t>SBIN0022027</t>
  </si>
  <si>
    <t>SBIN0022026</t>
  </si>
  <si>
    <t>SBIN0022025</t>
  </si>
  <si>
    <t>SBIN0022024</t>
  </si>
  <si>
    <t>SBIN0022022</t>
  </si>
  <si>
    <t>SBIN0022021</t>
  </si>
  <si>
    <t>SBIN0022020</t>
  </si>
  <si>
    <t>SBIN0022019</t>
  </si>
  <si>
    <t>SBIN0022018</t>
  </si>
  <si>
    <t>SBIN0022016</t>
  </si>
  <si>
    <t>SBIN0022015</t>
  </si>
  <si>
    <t>SBIN0022009</t>
  </si>
  <si>
    <t>SBIN0022007</t>
  </si>
  <si>
    <t>SBIN0022006</t>
  </si>
  <si>
    <t>SBIN0022003</t>
  </si>
  <si>
    <t>SBIN0022002</t>
  </si>
  <si>
    <t>SBIN0022001</t>
  </si>
  <si>
    <t>SBIN0021999</t>
  </si>
  <si>
    <t>SBIN0021998</t>
  </si>
  <si>
    <t>SBIN0021996</t>
  </si>
  <si>
    <t>SBIN0021994</t>
  </si>
  <si>
    <t>SBIN0021993</t>
  </si>
  <si>
    <t>SBIN0021992</t>
  </si>
  <si>
    <t>SBIN0021991</t>
  </si>
  <si>
    <t>SBIN0021990</t>
  </si>
  <si>
    <t>SBIN0021989</t>
  </si>
  <si>
    <t>SBIN0021988</t>
  </si>
  <si>
    <t>SBIN0021984</t>
  </si>
  <si>
    <t>SBIN0021983</t>
  </si>
  <si>
    <t>SBIN0021981</t>
  </si>
  <si>
    <t>SBIN0021979</t>
  </si>
  <si>
    <t>SBIN0021978</t>
  </si>
  <si>
    <t>SBIN0021977</t>
  </si>
  <si>
    <t>SBIN0021974</t>
  </si>
  <si>
    <t>SBIN0021973</t>
  </si>
  <si>
    <t>SBIN0021970</t>
  </si>
  <si>
    <t>SBIN0021969</t>
  </si>
  <si>
    <t>SBIN0021968</t>
  </si>
  <si>
    <t>SBIN0021966</t>
  </si>
  <si>
    <t>SBIN0021965</t>
  </si>
  <si>
    <t>SBIN0021964</t>
  </si>
  <si>
    <t>SBIN0021963</t>
  </si>
  <si>
    <t>SBIN0021962</t>
  </si>
  <si>
    <t>SBIN0021961</t>
  </si>
  <si>
    <t>SBIN0021960</t>
  </si>
  <si>
    <t>SBIN0021958</t>
  </si>
  <si>
    <t>SBIN0021957</t>
  </si>
  <si>
    <t>SBIN0021956</t>
  </si>
  <si>
    <t>SBIN0021955</t>
  </si>
  <si>
    <t>SBIN0021954</t>
  </si>
  <si>
    <t>SBIN0021953</t>
  </si>
  <si>
    <t>SBIN0021952</t>
  </si>
  <si>
    <t>SBIN0021951</t>
  </si>
  <si>
    <t>SBIN0021950</t>
  </si>
  <si>
    <t>SBIN0021949</t>
  </si>
  <si>
    <t>SBIN0021948</t>
  </si>
  <si>
    <t>SBIN0021947</t>
  </si>
  <si>
    <t>SBIN0021946</t>
  </si>
  <si>
    <t>SBIN0021945</t>
  </si>
  <si>
    <t>SBIN0021944</t>
  </si>
  <si>
    <t>SBIN0021942</t>
  </si>
  <si>
    <t>SBIN0021941</t>
  </si>
  <si>
    <t>SBIN0021939</t>
  </si>
  <si>
    <t>SBIN0021938</t>
  </si>
  <si>
    <t>SBIN0021937</t>
  </si>
  <si>
    <t>SBIN0021936</t>
  </si>
  <si>
    <t>SBIN0021935</t>
  </si>
  <si>
    <t>SBIN0021933</t>
  </si>
  <si>
    <t>SBIN0021932</t>
  </si>
  <si>
    <t>SBIN0021931</t>
  </si>
  <si>
    <t>SBIN0021930</t>
  </si>
  <si>
    <t>SBIN0021927</t>
  </si>
  <si>
    <t>SBIN0021926</t>
  </si>
  <si>
    <t>SBIN0021923</t>
  </si>
  <si>
    <t>SBIN0021922</t>
  </si>
  <si>
    <t>SBIN0021921</t>
  </si>
  <si>
    <t>SBIN0021918</t>
  </si>
  <si>
    <t>SBIN0021915</t>
  </si>
  <si>
    <t>SBIN0021914</t>
  </si>
  <si>
    <t>SBIN0021909</t>
  </si>
  <si>
    <t>SBIN0021908</t>
  </si>
  <si>
    <t>SBIN0021906</t>
  </si>
  <si>
    <t>SBIN0021903</t>
  </si>
  <si>
    <t>SBIN0021902</t>
  </si>
  <si>
    <t>SBIN0021901</t>
  </si>
  <si>
    <t>SBIN0021898</t>
  </si>
  <si>
    <t>SBIN0021894</t>
  </si>
  <si>
    <t>SBIN0021893</t>
  </si>
  <si>
    <t>SBIN0021892</t>
  </si>
  <si>
    <t>SBIN0021891</t>
  </si>
  <si>
    <t>SBIN0021890</t>
  </si>
  <si>
    <t>SBIN0021888</t>
  </si>
  <si>
    <t>SBIN0021885</t>
  </si>
  <si>
    <t>SBIN0021884</t>
  </si>
  <si>
    <t>SBIN0021883</t>
  </si>
  <si>
    <t>SBIN0021882</t>
  </si>
  <si>
    <t>SBIN0021881</t>
  </si>
  <si>
    <t>SBIN0021880</t>
  </si>
  <si>
    <t>SBIN0021878</t>
  </si>
  <si>
    <t>SBIN0021877</t>
  </si>
  <si>
    <t>SBIN0021875</t>
  </si>
  <si>
    <t>SBIN0021872</t>
  </si>
  <si>
    <t>SBIN0021870</t>
  </si>
  <si>
    <t>SBIN0021869</t>
  </si>
  <si>
    <t>SBIN0021868</t>
  </si>
  <si>
    <t>SBIN0021866</t>
  </si>
  <si>
    <t>SBIN0021865</t>
  </si>
  <si>
    <t>SBIN0021861</t>
  </si>
  <si>
    <t>SBIN0021860</t>
  </si>
  <si>
    <t>SBIN0021859</t>
  </si>
  <si>
    <t>SBIN0021856</t>
  </si>
  <si>
    <t>SBIN0021855</t>
  </si>
  <si>
    <t>SBIN0021854</t>
  </si>
  <si>
    <t>SBIN0021852</t>
  </si>
  <si>
    <t>SBIN0021851</t>
  </si>
  <si>
    <t>SBIN0021849</t>
  </si>
  <si>
    <t>SBIN0021848</t>
  </si>
  <si>
    <t>SBIN0021847</t>
  </si>
  <si>
    <t>SBIN0021844</t>
  </si>
  <si>
    <t>SBIN0021843</t>
  </si>
  <si>
    <t>SBIN0021841</t>
  </si>
  <si>
    <t>SBIN0021840</t>
  </si>
  <si>
    <t>SBIN0021839</t>
  </si>
  <si>
    <t>SBIN0021838</t>
  </si>
  <si>
    <t>SBIN0021836</t>
  </si>
  <si>
    <t>SBIN0021835</t>
  </si>
  <si>
    <t>SBIN0021834</t>
  </si>
  <si>
    <t>SBIN0021833</t>
  </si>
  <si>
    <t>SBIN0021831</t>
  </si>
  <si>
    <t>SBIN0021830</t>
  </si>
  <si>
    <t>SBIN0021828</t>
  </si>
  <si>
    <t>SBIN0021827</t>
  </si>
  <si>
    <t>SBIN0021826</t>
  </si>
  <si>
    <t>SBIN0021825</t>
  </si>
  <si>
    <t>SBIN0021824</t>
  </si>
  <si>
    <t>SBIN0021823</t>
  </si>
  <si>
    <t>SBIN0021822</t>
  </si>
  <si>
    <t>SBIN0021820</t>
  </si>
  <si>
    <t>SBIN0021819</t>
  </si>
  <si>
    <t>SBIN0021818</t>
  </si>
  <si>
    <t>SBIN0021817</t>
  </si>
  <si>
    <t>SBIN0021816</t>
  </si>
  <si>
    <t>SBIN0021815</t>
  </si>
  <si>
    <t>SBIN0021814</t>
  </si>
  <si>
    <t>SBIN0021813</t>
  </si>
  <si>
    <t>SBIN0021812</t>
  </si>
  <si>
    <t>SBIN0021810</t>
  </si>
  <si>
    <t>SBIN0021809</t>
  </si>
  <si>
    <t>SBIN0021808</t>
  </si>
  <si>
    <t>SBIN0021807</t>
  </si>
  <si>
    <t>SBIN0021806</t>
  </si>
  <si>
    <t>SBIN0021805</t>
  </si>
  <si>
    <t>SBIN0021804</t>
  </si>
  <si>
    <t>SBIN0021802</t>
  </si>
  <si>
    <t>SBIN0021801</t>
  </si>
  <si>
    <t>SBIN0021800</t>
  </si>
  <si>
    <t>SBIN0021798</t>
  </si>
  <si>
    <t>SBIN0021797</t>
  </si>
  <si>
    <t>SBIN0021795</t>
  </si>
  <si>
    <t>SBIN0021794</t>
  </si>
  <si>
    <t>SBIN0021793</t>
  </si>
  <si>
    <t>SBIN0021791</t>
  </si>
  <si>
    <t>SBIN0021790</t>
  </si>
  <si>
    <t>SBIN0021789</t>
  </si>
  <si>
    <t>SBIN0021788</t>
  </si>
  <si>
    <t>SBIN0021787</t>
  </si>
  <si>
    <t>SBIN0021786</t>
  </si>
  <si>
    <t>SBIN0021782</t>
  </si>
  <si>
    <t>SBIN0021781</t>
  </si>
  <si>
    <t>SBIN0021779</t>
  </si>
  <si>
    <t>SBIN0021778</t>
  </si>
  <si>
    <t>SBIN0021776</t>
  </si>
  <si>
    <t>SBIN0021774</t>
  </si>
  <si>
    <t>SBIN0021773</t>
  </si>
  <si>
    <t>SBIN0021772</t>
  </si>
  <si>
    <t>SBIN0021771</t>
  </si>
  <si>
    <t>SBIN0021769</t>
  </si>
  <si>
    <t>SBIN0021766</t>
  </si>
  <si>
    <t>SBIN0021764</t>
  </si>
  <si>
    <t>SBIN0021763</t>
  </si>
  <si>
    <t>SBIN0021762</t>
  </si>
  <si>
    <t>SBIN0021761</t>
  </si>
  <si>
    <t>SBIN0021760</t>
  </si>
  <si>
    <t>SBIN0021758</t>
  </si>
  <si>
    <t>SBIN0021756</t>
  </si>
  <si>
    <t>SBIN0021755</t>
  </si>
  <si>
    <t>SBIN0021754</t>
  </si>
  <si>
    <t>SBIN0021749</t>
  </si>
  <si>
    <t>SBIN0021745</t>
  </si>
  <si>
    <t>SBIN0021744</t>
  </si>
  <si>
    <t>SBIN0021742</t>
  </si>
  <si>
    <t>SBIN0021741</t>
  </si>
  <si>
    <t>SBIN0021740</t>
  </si>
  <si>
    <t>SBIN0021739</t>
  </si>
  <si>
    <t>SBIN0021737</t>
  </si>
  <si>
    <t>SBIN0021734</t>
  </si>
  <si>
    <t>SBIN0021733</t>
  </si>
  <si>
    <t>SBIN0021730</t>
  </si>
  <si>
    <t>SBIN0021729</t>
  </si>
  <si>
    <t>SBIN0021728</t>
  </si>
  <si>
    <t>SBIN0021726</t>
  </si>
  <si>
    <t>SBIN0021724</t>
  </si>
  <si>
    <t>SBIN0021723</t>
  </si>
  <si>
    <t>SBIN0021720</t>
  </si>
  <si>
    <t>SBIN0021719</t>
  </si>
  <si>
    <t>SBIN0021717</t>
  </si>
  <si>
    <t>SBIN0021716</t>
  </si>
  <si>
    <t>SBIN0021711</t>
  </si>
  <si>
    <t>SBIN0021710</t>
  </si>
  <si>
    <t>SBIN0021701</t>
  </si>
  <si>
    <t>SBIN0021690</t>
  </si>
  <si>
    <t>SBIN0021689</t>
  </si>
  <si>
    <t>SBIN0021688</t>
  </si>
  <si>
    <t>SBIN0021682</t>
  </si>
  <si>
    <t>SBIN0021680</t>
  </si>
  <si>
    <t>SBIN0021676</t>
  </si>
  <si>
    <t>SBIN0021675</t>
  </si>
  <si>
    <t>SBIN0021674</t>
  </si>
  <si>
    <t>SBIN0021671</t>
  </si>
  <si>
    <t>SBIN0021670</t>
  </si>
  <si>
    <t>SBIN0021669</t>
  </si>
  <si>
    <t>SBIN0021668</t>
  </si>
  <si>
    <t>SBIN0021666</t>
  </si>
  <si>
    <t>SBIN0021665</t>
  </si>
  <si>
    <t>SBIN0021664</t>
  </si>
  <si>
    <t>SBIN0021663</t>
  </si>
  <si>
    <t>SBIN0021662</t>
  </si>
  <si>
    <t>SBIN0021660</t>
  </si>
  <si>
    <t>SBIN0021659</t>
  </si>
  <si>
    <t>SBIN0021658</t>
  </si>
  <si>
    <t>SBIN0021657</t>
  </si>
  <si>
    <t>SBIN0021656</t>
  </si>
  <si>
    <t>SBIN0021655</t>
  </si>
  <si>
    <t>SBIN0021654</t>
  </si>
  <si>
    <t>SBIN0021653</t>
  </si>
  <si>
    <t>SBIN0021652</t>
  </si>
  <si>
    <t>SBIN0021650</t>
  </si>
  <si>
    <t>SBIN0021649</t>
  </si>
  <si>
    <t>SBIN0021648</t>
  </si>
  <si>
    <t>SBIN0021647</t>
  </si>
  <si>
    <t>SBIN0021646</t>
  </si>
  <si>
    <t>SBIN0021644</t>
  </si>
  <si>
    <t>SBIN0021643</t>
  </si>
  <si>
    <t>SBIN0021642</t>
  </si>
  <si>
    <t>SBIN0021641</t>
  </si>
  <si>
    <t>SBIN0021640</t>
  </si>
  <si>
    <t>SBIN0021639</t>
  </si>
  <si>
    <t>SBIN0021638</t>
  </si>
  <si>
    <t>SBIN0021636</t>
  </si>
  <si>
    <t>SBIN0021634</t>
  </si>
  <si>
    <t>SBIN0021633</t>
  </si>
  <si>
    <t>SBIN0021632</t>
  </si>
  <si>
    <t>SBIN0021631</t>
  </si>
  <si>
    <t>SBIN0021630</t>
  </si>
  <si>
    <t>SBIN0021629</t>
  </si>
  <si>
    <t>SBIN0021628</t>
  </si>
  <si>
    <t>SBIN0021627</t>
  </si>
  <si>
    <t>SBIN0021626</t>
  </si>
  <si>
    <t>SBIN0021624</t>
  </si>
  <si>
    <t>SBIN0021623</t>
  </si>
  <si>
    <t>SBIN0021622</t>
  </si>
  <si>
    <t>SBIN0021621</t>
  </si>
  <si>
    <t>SBIN0021620</t>
  </si>
  <si>
    <t>SBIN0021619</t>
  </si>
  <si>
    <t>SBIN0021618</t>
  </si>
  <si>
    <t>SBIN0021617</t>
  </si>
  <si>
    <t>SBIN0021615</t>
  </si>
  <si>
    <t>SBIN0021614</t>
  </si>
  <si>
    <t>SBIN0021613</t>
  </si>
  <si>
    <t>SBIN0021611</t>
  </si>
  <si>
    <t>SBIN0021610</t>
  </si>
  <si>
    <t>SBIN0021609</t>
  </si>
  <si>
    <t>SBIN0021608</t>
  </si>
  <si>
    <t>SBIN0021607</t>
  </si>
  <si>
    <t>SBIN0021606</t>
  </si>
  <si>
    <t>SBIN0021605</t>
  </si>
  <si>
    <t>SBIN0021604</t>
  </si>
  <si>
    <t>SBIN0021603</t>
  </si>
  <si>
    <t>SBIN0021602</t>
  </si>
  <si>
    <t>SBIN0021600</t>
  </si>
  <si>
    <t>SBIN0021599</t>
  </si>
  <si>
    <t>SBIN0021598</t>
  </si>
  <si>
    <t>SBIN0021597</t>
  </si>
  <si>
    <t>SBIN0021596</t>
  </si>
  <si>
    <t>SBIN0021595</t>
  </si>
  <si>
    <t>SBIN0021594</t>
  </si>
  <si>
    <t>SBIN0021593</t>
  </si>
  <si>
    <t>SBIN0021592</t>
  </si>
  <si>
    <t>SBIN0021591</t>
  </si>
  <si>
    <t>SBIN0021590</t>
  </si>
  <si>
    <t>SBIN0021589</t>
  </si>
  <si>
    <t>SBIN0021588</t>
  </si>
  <si>
    <t>SBIN0021587</t>
  </si>
  <si>
    <t>SBIN0021586</t>
  </si>
  <si>
    <t>SBIN0021585</t>
  </si>
  <si>
    <t>SBIN0021584</t>
  </si>
  <si>
    <t>SBIN0021583</t>
  </si>
  <si>
    <t>SBIN0021582</t>
  </si>
  <si>
    <t>SBIN0021579</t>
  </si>
  <si>
    <t>SBIN0021578</t>
  </si>
  <si>
    <t>SBIN0021577</t>
  </si>
  <si>
    <t>SBIN0021576</t>
  </si>
  <si>
    <t>SBIN0021575</t>
  </si>
  <si>
    <t>SBIN0021574</t>
  </si>
  <si>
    <t>SBIN0021572</t>
  </si>
  <si>
    <t>SBIN0021571</t>
  </si>
  <si>
    <t>SBIN0021570</t>
  </si>
  <si>
    <t>SBIN0021569</t>
  </si>
  <si>
    <t>SBIN0021568</t>
  </si>
  <si>
    <t>SBIN0021567</t>
  </si>
  <si>
    <t>SBIN0021566</t>
  </si>
  <si>
    <t>SBIN0021565</t>
  </si>
  <si>
    <t>SBIN0021564</t>
  </si>
  <si>
    <t>SBIN0021563</t>
  </si>
  <si>
    <t>SBIN0021562</t>
  </si>
  <si>
    <t>SBIN0021561</t>
  </si>
  <si>
    <t>SBIN0021560</t>
  </si>
  <si>
    <t>SBIN0021559</t>
  </si>
  <si>
    <t>SBIN0021558</t>
  </si>
  <si>
    <t>SBIN0021557</t>
  </si>
  <si>
    <t>SBIN0021556</t>
  </si>
  <si>
    <t>SBIN0021555</t>
  </si>
  <si>
    <t>SBIN0021553</t>
  </si>
  <si>
    <t>SBIN0021552</t>
  </si>
  <si>
    <t>SBIN0021551</t>
  </si>
  <si>
    <t>SBIN0021550</t>
  </si>
  <si>
    <t>SBIN0021549</t>
  </si>
  <si>
    <t>SBIN0021548</t>
  </si>
  <si>
    <t>SBIN0021547</t>
  </si>
  <si>
    <t>SBIN0021546</t>
  </si>
  <si>
    <t>SBIN0021545</t>
  </si>
  <si>
    <t>SBIN0021544</t>
  </si>
  <si>
    <t>SBIN0021543</t>
  </si>
  <si>
    <t>SBIN0021542</t>
  </si>
  <si>
    <t>SBIN0021541</t>
  </si>
  <si>
    <t>SBIN0021540</t>
  </si>
  <si>
    <t>SBIN0021539</t>
  </si>
  <si>
    <t>SBIN0021538</t>
  </si>
  <si>
    <t>SBIN0021537</t>
  </si>
  <si>
    <t>SBIN0021535</t>
  </si>
  <si>
    <t>SBIN0021534</t>
  </si>
  <si>
    <t>SBIN0021533</t>
  </si>
  <si>
    <t>SBIN0021532</t>
  </si>
  <si>
    <t>SBIN0021531</t>
  </si>
  <si>
    <t>SBIN0021530</t>
  </si>
  <si>
    <t>SBIN0021529</t>
  </si>
  <si>
    <t>SBIN0021528</t>
  </si>
  <si>
    <t>SBIN0021527</t>
  </si>
  <si>
    <t>SBIN0021526</t>
  </si>
  <si>
    <t>SBIN0021525</t>
  </si>
  <si>
    <t>SBIN0021524</t>
  </si>
  <si>
    <t>SBIN0021522</t>
  </si>
  <si>
    <t>SBIN0021521</t>
  </si>
  <si>
    <t>SBIN0021520</t>
  </si>
  <si>
    <t>SBIN0021519</t>
  </si>
  <si>
    <t>SBIN0021518</t>
  </si>
  <si>
    <t>SBIN0021517</t>
  </si>
  <si>
    <t>SBIN0021516</t>
  </si>
  <si>
    <t>SBIN0021515</t>
  </si>
  <si>
    <t>SBIN0021514</t>
  </si>
  <si>
    <t>SBIN0021513</t>
  </si>
  <si>
    <t>SBIN0021512</t>
  </si>
  <si>
    <t>SBIN0021510</t>
  </si>
  <si>
    <t>SBIN0021509</t>
  </si>
  <si>
    <t>SBIN0021508</t>
  </si>
  <si>
    <t>SBIN0021507</t>
  </si>
  <si>
    <t>SBIN0021504</t>
  </si>
  <si>
    <t>SBIN0021503</t>
  </si>
  <si>
    <t>SBIN0021502</t>
  </si>
  <si>
    <t>SBIN0021501</t>
  </si>
  <si>
    <t>SBIN0021500</t>
  </si>
  <si>
    <t>SBIN0021499</t>
  </si>
  <si>
    <t>SBIN0021498</t>
  </si>
  <si>
    <t>SBIN0021497</t>
  </si>
  <si>
    <t>SBIN0021496</t>
  </si>
  <si>
    <t>SBIN0021495</t>
  </si>
  <si>
    <t>SBIN0021494</t>
  </si>
  <si>
    <t>SBIN0021493</t>
  </si>
  <si>
    <t>SBIN0021492</t>
  </si>
  <si>
    <t>SBIN0021491</t>
  </si>
  <si>
    <t>SBIN0021489</t>
  </si>
  <si>
    <t>SBIN0021488</t>
  </si>
  <si>
    <t>SBIN0021487</t>
  </si>
  <si>
    <t>SBIN0021486</t>
  </si>
  <si>
    <t>SBIN0021485</t>
  </si>
  <si>
    <t>SBIN0021484</t>
  </si>
  <si>
    <t>SBIN0021483</t>
  </si>
  <si>
    <t>SBIN0021481</t>
  </si>
  <si>
    <t>SBIN0021480</t>
  </si>
  <si>
    <t>SBIN0021479</t>
  </si>
  <si>
    <t>SBIN0021478</t>
  </si>
  <si>
    <t>SBIN0021477</t>
  </si>
  <si>
    <t>SBIN0021475</t>
  </si>
  <si>
    <t>SBIN0021474</t>
  </si>
  <si>
    <t>SBIN0021473</t>
  </si>
  <si>
    <t>SBIN0021472</t>
  </si>
  <si>
    <t>SBIN0021471</t>
  </si>
  <si>
    <t>SBIN0021469</t>
  </si>
  <si>
    <t>SBIN0021467</t>
  </si>
  <si>
    <t>SBIN0021466</t>
  </si>
  <si>
    <t>SBIN0021465</t>
  </si>
  <si>
    <t>SBIN0021464</t>
  </si>
  <si>
    <t>SBIN0021463</t>
  </si>
  <si>
    <t>SBIN0021462</t>
  </si>
  <si>
    <t>SBIN0021461</t>
  </si>
  <si>
    <t>SBIN0021460</t>
  </si>
  <si>
    <t>SBIN0021459</t>
  </si>
  <si>
    <t>SBIN0021458</t>
  </si>
  <si>
    <t>SBIN0021457</t>
  </si>
  <si>
    <t>SBIN0021455</t>
  </si>
  <si>
    <t>SBIN0021454</t>
  </si>
  <si>
    <t>SBIN0021453</t>
  </si>
  <si>
    <t>SBIN0021452</t>
  </si>
  <si>
    <t>SBIN0021451</t>
  </si>
  <si>
    <t>SBIN0021450</t>
  </si>
  <si>
    <t>SBIN0021449</t>
  </si>
  <si>
    <t>SBIN0021448</t>
  </si>
  <si>
    <t>SBIN0021447</t>
  </si>
  <si>
    <t>SBIN0021445</t>
  </si>
  <si>
    <t>SBIN0021443</t>
  </si>
  <si>
    <t>SBIN0021442</t>
  </si>
  <si>
    <t>SBIN0021440</t>
  </si>
  <si>
    <t>SBIN0021439</t>
  </si>
  <si>
    <t>SBIN0021438</t>
  </si>
  <si>
    <t>SBIN0021437</t>
  </si>
  <si>
    <t>SBIN0021436</t>
  </si>
  <si>
    <t>SBIN0021435</t>
  </si>
  <si>
    <t>SBIN0021434</t>
  </si>
  <si>
    <t>SBIN0021433</t>
  </si>
  <si>
    <t>SBIN0021432</t>
  </si>
  <si>
    <t>SBIN0021431</t>
  </si>
  <si>
    <t>SBIN0021429</t>
  </si>
  <si>
    <t>SBIN0021428</t>
  </si>
  <si>
    <t>SBIN0021427</t>
  </si>
  <si>
    <t>SBIN0021426</t>
  </si>
  <si>
    <t>SBIN0021425</t>
  </si>
  <si>
    <t>SBIN0021424</t>
  </si>
  <si>
    <t>SBIN0021423</t>
  </si>
  <si>
    <t>SBIN0021422</t>
  </si>
  <si>
    <t>SBIN0021421</t>
  </si>
  <si>
    <t>SBIN0021420</t>
  </si>
  <si>
    <t>SBIN0021418</t>
  </si>
  <si>
    <t>SBIN0021417</t>
  </si>
  <si>
    <t>SBIN0021416</t>
  </si>
  <si>
    <t>SBIN0021413</t>
  </si>
  <si>
    <t>SBIN0021412</t>
  </si>
  <si>
    <t>SBIN0021411</t>
  </si>
  <si>
    <t>SBIN0021410</t>
  </si>
  <si>
    <t>SBIN0021409</t>
  </si>
  <si>
    <t>SBIN0021408</t>
  </si>
  <si>
    <t>SBIN0021404</t>
  </si>
  <si>
    <t>SBIN0021403</t>
  </si>
  <si>
    <t>SBIN0021402</t>
  </si>
  <si>
    <t>SBIN0021401</t>
  </si>
  <si>
    <t>SBIN0021400</t>
  </si>
  <si>
    <t>SBIN0021399</t>
  </si>
  <si>
    <t>SBIN0021398</t>
  </si>
  <si>
    <t>SBIN0021395</t>
  </si>
  <si>
    <t>SBIN0021394</t>
  </si>
  <si>
    <t>SBIN0021393</t>
  </si>
  <si>
    <t>SBIN0021392</t>
  </si>
  <si>
    <t>SBIN0021390</t>
  </si>
  <si>
    <t>SBIN0021389</t>
  </si>
  <si>
    <t>SBIN0021388</t>
  </si>
  <si>
    <t>SBIN0021387</t>
  </si>
  <si>
    <t>SBIN0021386</t>
  </si>
  <si>
    <t>SBIN0021385</t>
  </si>
  <si>
    <t>SBIN0021384</t>
  </si>
  <si>
    <t>SBIN0021383</t>
  </si>
  <si>
    <t>SBIN0021382</t>
  </si>
  <si>
    <t>SBIN0021381</t>
  </si>
  <si>
    <t>SBIN0021380</t>
  </si>
  <si>
    <t>SBIN0021379</t>
  </si>
  <si>
    <t>SBIN0021378</t>
  </si>
  <si>
    <t>SBIN0021377</t>
  </si>
  <si>
    <t>SBIN0021376</t>
  </si>
  <si>
    <t>SBIN0021375</t>
  </si>
  <si>
    <t>SBIN0021374</t>
  </si>
  <si>
    <t>SBIN0021373</t>
  </si>
  <si>
    <t>SBIN0021372</t>
  </si>
  <si>
    <t>SBIN0021371</t>
  </si>
  <si>
    <t>SBIN0021370</t>
  </si>
  <si>
    <t>SBIN0021369</t>
  </si>
  <si>
    <t>SBIN0021368</t>
  </si>
  <si>
    <t>SBIN0021367</t>
  </si>
  <si>
    <t>SBIN0021365</t>
  </si>
  <si>
    <t>SBIN0021364</t>
  </si>
  <si>
    <t>SBIN0021363</t>
  </si>
  <si>
    <t>SBIN0021362</t>
  </si>
  <si>
    <t>SBIN0021361</t>
  </si>
  <si>
    <t>SBIN0021360</t>
  </si>
  <si>
    <t>SBIN0021359</t>
  </si>
  <si>
    <t>SBIN0021357</t>
  </si>
  <si>
    <t>SBIN0021354</t>
  </si>
  <si>
    <t>SBIN0021353</t>
  </si>
  <si>
    <t>SBIN0021352</t>
  </si>
  <si>
    <t>SBIN0021349</t>
  </si>
  <si>
    <t>SBIN0021348</t>
  </si>
  <si>
    <t>SBIN0021346</t>
  </si>
  <si>
    <t>SBIN0021345</t>
  </si>
  <si>
    <t>SBIN0021344</t>
  </si>
  <si>
    <t>SBIN0021342</t>
  </si>
  <si>
    <t>SBIN0021340</t>
  </si>
  <si>
    <t>SBIN0021338</t>
  </si>
  <si>
    <t>SBIN0021337</t>
  </si>
  <si>
    <t>SBIN0021335</t>
  </si>
  <si>
    <t>SBIN0021334</t>
  </si>
  <si>
    <t>SBIN0021332</t>
  </si>
  <si>
    <t>SBIN0021331</t>
  </si>
  <si>
    <t>SBIN0021330</t>
  </si>
  <si>
    <t>SBIN0021329</t>
  </si>
  <si>
    <t>SBIN0021328</t>
  </si>
  <si>
    <t>SBIN0021327</t>
  </si>
  <si>
    <t>SBIN0021326</t>
  </si>
  <si>
    <t>SBIN0021324</t>
  </si>
  <si>
    <t>SBIN0021323</t>
  </si>
  <si>
    <t>SBIN0021322</t>
  </si>
  <si>
    <t>SBIN0021321</t>
  </si>
  <si>
    <t>SBIN0021320</t>
  </si>
  <si>
    <t>SBIN0021319</t>
  </si>
  <si>
    <t>SBIN0021318</t>
  </si>
  <si>
    <t>SBIN0021316</t>
  </si>
  <si>
    <t>SBIN0021315</t>
  </si>
  <si>
    <t>SBIN0021314</t>
  </si>
  <si>
    <t>SBIN0021313</t>
  </si>
  <si>
    <t>SBIN0021312</t>
  </si>
  <si>
    <t>SBIN0021311</t>
  </si>
  <si>
    <t>SBIN0021310</t>
  </si>
  <si>
    <t>SBIN0021308</t>
  </si>
  <si>
    <t>SBIN0021307</t>
  </si>
  <si>
    <t>SBIN0021306</t>
  </si>
  <si>
    <t>SBIN0021305</t>
  </si>
  <si>
    <t>SBIN0021304</t>
  </si>
  <si>
    <t>SBIN0021302</t>
  </si>
  <si>
    <t>SBIN0021301</t>
  </si>
  <si>
    <t>SBIN0021300</t>
  </si>
  <si>
    <t>SBIN0021299</t>
  </si>
  <si>
    <t>SBIN0021297</t>
  </si>
  <si>
    <t>SBIN0021296</t>
  </si>
  <si>
    <t>SBIN0021294</t>
  </si>
  <si>
    <t>SBIN0021293</t>
  </si>
  <si>
    <t>SBIN0021290</t>
  </si>
  <si>
    <t>SBIN0021289</t>
  </si>
  <si>
    <t>SBIN0021288</t>
  </si>
  <si>
    <t>SBIN0021287</t>
  </si>
  <si>
    <t>SBIN0021286</t>
  </si>
  <si>
    <t>SBIN0021285</t>
  </si>
  <si>
    <t>SBIN0021283</t>
  </si>
  <si>
    <t>SBIN0021282</t>
  </si>
  <si>
    <t>SBIN0021281</t>
  </si>
  <si>
    <t>SBIN0021280</t>
  </si>
  <si>
    <t>SBIN0021278</t>
  </si>
  <si>
    <t>SBIN0021275</t>
  </si>
  <si>
    <t>SBIN0021274</t>
  </si>
  <si>
    <t>SBIN0021272</t>
  </si>
  <si>
    <t>SBIN0021270</t>
  </si>
  <si>
    <t>SBIN0021269</t>
  </si>
  <si>
    <t>SBIN0021268</t>
  </si>
  <si>
    <t>SBIN0021266</t>
  </si>
  <si>
    <t>SBIN0021265</t>
  </si>
  <si>
    <t>SBIN0021264</t>
  </si>
  <si>
    <t>SBIN0021263</t>
  </si>
  <si>
    <t>SBIN0021262</t>
  </si>
  <si>
    <t>SBIN0021261</t>
  </si>
  <si>
    <t>SBIN0021260</t>
  </si>
  <si>
    <t>SBIN0021259</t>
  </si>
  <si>
    <t>SBIN0021258</t>
  </si>
  <si>
    <t>SBIN0021257</t>
  </si>
  <si>
    <t>SBIN0021256</t>
  </si>
  <si>
    <t>SBIN0021255</t>
  </si>
  <si>
    <t>SBIN0021254</t>
  </si>
  <si>
    <t>SBIN0021253</t>
  </si>
  <si>
    <t>SBIN0021250</t>
  </si>
  <si>
    <t>SBIN0021249</t>
  </si>
  <si>
    <t>SBIN0021248</t>
  </si>
  <si>
    <t>SBIN0021247</t>
  </si>
  <si>
    <t>SBIN0021246</t>
  </si>
  <si>
    <t>SBIN0021245</t>
  </si>
  <si>
    <t>SBIN0021243</t>
  </si>
  <si>
    <t>SBIN0021242</t>
  </si>
  <si>
    <t>SBIN0021241</t>
  </si>
  <si>
    <t>SBIN0021239</t>
  </si>
  <si>
    <t>SBIN0021238</t>
  </si>
  <si>
    <t>SBIN0021237</t>
  </si>
  <si>
    <t>SBIN0021236</t>
  </si>
  <si>
    <t>SBIN0021235</t>
  </si>
  <si>
    <t>SBIN0021234</t>
  </si>
  <si>
    <t>SBIN0021233</t>
  </si>
  <si>
    <t>SBIN0021232</t>
  </si>
  <si>
    <t>SBIN0021231</t>
  </si>
  <si>
    <t>SBIN0021230</t>
  </si>
  <si>
    <t>SBIN0021229</t>
  </si>
  <si>
    <t>SBIN0021228</t>
  </si>
  <si>
    <t>SBIN0021227</t>
  </si>
  <si>
    <t>SBIN0021226</t>
  </si>
  <si>
    <t>SBIN0021225</t>
  </si>
  <si>
    <t>SBIN0021224</t>
  </si>
  <si>
    <t>SBIN0021223</t>
  </si>
  <si>
    <t>SBIN0021222</t>
  </si>
  <si>
    <t>SBIN0021221</t>
  </si>
  <si>
    <t>SBIN0021220</t>
  </si>
  <si>
    <t>SBIN0021219</t>
  </si>
  <si>
    <t>SBIN0021218</t>
  </si>
  <si>
    <t>SBIN0021217</t>
  </si>
  <si>
    <t>SBIN0021216</t>
  </si>
  <si>
    <t>SBIN0021215</t>
  </si>
  <si>
    <t>SBIN0021211</t>
  </si>
  <si>
    <t>SBIN0021210</t>
  </si>
  <si>
    <t>SBIN0021209</t>
  </si>
  <si>
    <t>SBIN0021208</t>
  </si>
  <si>
    <t>SBIN0021207</t>
  </si>
  <si>
    <t>SBIN0021206</t>
  </si>
  <si>
    <t>SBIN0021203</t>
  </si>
  <si>
    <t>SBIN0021202</t>
  </si>
  <si>
    <t>SBIN0021201</t>
  </si>
  <si>
    <t>SBIN0021199</t>
  </si>
  <si>
    <t>SBIN0021198</t>
  </si>
  <si>
    <t>SBIN0021197</t>
  </si>
  <si>
    <t>SBIN0021196</t>
  </si>
  <si>
    <t>SBIN0021194</t>
  </si>
  <si>
    <t>SBIN0021193</t>
  </si>
  <si>
    <t>SBIN0021192</t>
  </si>
  <si>
    <t>SBIN0021191</t>
  </si>
  <si>
    <t>SBIN0021190</t>
  </si>
  <si>
    <t>SBIN0021189</t>
  </si>
  <si>
    <t>SBIN0021187</t>
  </si>
  <si>
    <t>SBIN0021185</t>
  </si>
  <si>
    <t>SBIN0021184</t>
  </si>
  <si>
    <t>SBIN0021183</t>
  </si>
  <si>
    <t>SBIN0021182</t>
  </si>
  <si>
    <t>SBIN0021180</t>
  </si>
  <si>
    <t>SBIN0021178</t>
  </si>
  <si>
    <t>SBIN0021177</t>
  </si>
  <si>
    <t>SBIN0021176</t>
  </si>
  <si>
    <t>SBIN0021175</t>
  </si>
  <si>
    <t>SBIN0021174</t>
  </si>
  <si>
    <t>SBIN0021173</t>
  </si>
  <si>
    <t>SBIN0021172</t>
  </si>
  <si>
    <t>SBIN0021171</t>
  </si>
  <si>
    <t>SBIN0021170</t>
  </si>
  <si>
    <t>SBIN0021169</t>
  </si>
  <si>
    <t>SBIN0021168</t>
  </si>
  <si>
    <t>SBIN0021167</t>
  </si>
  <si>
    <t>SBIN0021166</t>
  </si>
  <si>
    <t>SBIN0021165</t>
  </si>
  <si>
    <t>SBIN0021164</t>
  </si>
  <si>
    <t>SBIN0021163</t>
  </si>
  <si>
    <t>SBIN0021162</t>
  </si>
  <si>
    <t>SBIN0021161</t>
  </si>
  <si>
    <t>SBIN0021160</t>
  </si>
  <si>
    <t>SBIN0021159</t>
  </si>
  <si>
    <t>SBIN0021157</t>
  </si>
  <si>
    <t>SBIN0021156</t>
  </si>
  <si>
    <t>SBIN0021155</t>
  </si>
  <si>
    <t>SBIN0021154</t>
  </si>
  <si>
    <t>SBIN0021153</t>
  </si>
  <si>
    <t>SBIN0021152</t>
  </si>
  <si>
    <t>SBIN0021151</t>
  </si>
  <si>
    <t>SBIN0021150</t>
  </si>
  <si>
    <t>SBIN0021149</t>
  </si>
  <si>
    <t>SBIN0021148</t>
  </si>
  <si>
    <t>SBIN0021145</t>
  </si>
  <si>
    <t>SBIN0021144</t>
  </si>
  <si>
    <t>SBIN0021142</t>
  </si>
  <si>
    <t>SBIN0021140</t>
  </si>
  <si>
    <t>SBIN0021139</t>
  </si>
  <si>
    <t>SBIN0021138</t>
  </si>
  <si>
    <t>SBIN0021137</t>
  </si>
  <si>
    <t>SBIN0021136</t>
  </si>
  <si>
    <t>SBIN0021135</t>
  </si>
  <si>
    <t>SBIN0021134</t>
  </si>
  <si>
    <t>SBIN0021133</t>
  </si>
  <si>
    <t>SBIN0021132</t>
  </si>
  <si>
    <t>SBIN0021131</t>
  </si>
  <si>
    <t>SBIN0021130</t>
  </si>
  <si>
    <t>SBIN0021129</t>
  </si>
  <si>
    <t>SBIN0021127</t>
  </si>
  <si>
    <t>SBIN0021125</t>
  </si>
  <si>
    <t>SBIN0021124</t>
  </si>
  <si>
    <t>SBIN0021123</t>
  </si>
  <si>
    <t>SBIN0021121</t>
  </si>
  <si>
    <t>SBIN0021120</t>
  </si>
  <si>
    <t>SBIN0021119</t>
  </si>
  <si>
    <t>SBIN0021118</t>
  </si>
  <si>
    <t>SBIN0021116</t>
  </si>
  <si>
    <t>SBIN0021115</t>
  </si>
  <si>
    <t>SBIN0021114</t>
  </si>
  <si>
    <t>SBIN0021112</t>
  </si>
  <si>
    <t>SBIN0021110</t>
  </si>
  <si>
    <t>SBIN0021109</t>
  </si>
  <si>
    <t>SBIN0021108</t>
  </si>
  <si>
    <t>SBIN0021107</t>
  </si>
  <si>
    <t>SBIN0021106</t>
  </si>
  <si>
    <t>SBIN0021104</t>
  </si>
  <si>
    <t>SBIN0021103</t>
  </si>
  <si>
    <t>SBIN0021102</t>
  </si>
  <si>
    <t>SBIN0021100</t>
  </si>
  <si>
    <t>SBIN0021099</t>
  </si>
  <si>
    <t>SBIN0021098</t>
  </si>
  <si>
    <t>SBIN0021097</t>
  </si>
  <si>
    <t>SBIN0021096</t>
  </si>
  <si>
    <t>SBIN0021094</t>
  </si>
  <si>
    <t>SBIN0021093</t>
  </si>
  <si>
    <t>SBIN0021092</t>
  </si>
  <si>
    <t>SBIN0021090</t>
  </si>
  <si>
    <t>SBIN0021086</t>
  </si>
  <si>
    <t>SBIN0021085</t>
  </si>
  <si>
    <t>SBIN0021070</t>
  </si>
  <si>
    <t>SBIN0021069</t>
  </si>
  <si>
    <t>SBIN0021068</t>
  </si>
  <si>
    <t>SBIN0021066</t>
  </si>
  <si>
    <t>SBIN0021065</t>
  </si>
  <si>
    <t>SBIN0021063</t>
  </si>
  <si>
    <t>SBIN0021060</t>
  </si>
  <si>
    <t>SBIN0021056</t>
  </si>
  <si>
    <t>SBIN0021055</t>
  </si>
  <si>
    <t>SBIN0021054</t>
  </si>
  <si>
    <t>SBIN0021053</t>
  </si>
  <si>
    <t>SBIN0021052</t>
  </si>
  <si>
    <t>SBIN0021051</t>
  </si>
  <si>
    <t>SBIN0021050</t>
  </si>
  <si>
    <t>SBIN0021049</t>
  </si>
  <si>
    <t>SBIN0021046</t>
  </si>
  <si>
    <t>SBIN0021045</t>
  </si>
  <si>
    <t>SBIN0021044</t>
  </si>
  <si>
    <t>SBIN0021043</t>
  </si>
  <si>
    <t>SBIN0021042</t>
  </si>
  <si>
    <t>SBIN0021041</t>
  </si>
  <si>
    <t>SBIN0021040</t>
  </si>
  <si>
    <t>SBIN0021039</t>
  </si>
  <si>
    <t>SBIN0021038</t>
  </si>
  <si>
    <t>SBIN0021037</t>
  </si>
  <si>
    <t>SBIN0021036</t>
  </si>
  <si>
    <t>SBIN0021035</t>
  </si>
  <si>
    <t>SBIN0021034</t>
  </si>
  <si>
    <t>SBIN0021032</t>
  </si>
  <si>
    <t>SBIN0021031</t>
  </si>
  <si>
    <t>SBIN0021030</t>
  </si>
  <si>
    <t>SBIN0021029</t>
  </si>
  <si>
    <t>SBIN0021027</t>
  </si>
  <si>
    <t>SBIN0021026</t>
  </si>
  <si>
    <t>SBIN0021025</t>
  </si>
  <si>
    <t>SBIN0021024</t>
  </si>
  <si>
    <t>SBIN0021023</t>
  </si>
  <si>
    <t>SBIN0021022</t>
  </si>
  <si>
    <t>SBIN0021018</t>
  </si>
  <si>
    <t>SBIN0021009</t>
  </si>
  <si>
    <t>SBIN0021008</t>
  </si>
  <si>
    <t>SBIN0021006</t>
  </si>
  <si>
    <t>SBIN0021005</t>
  </si>
  <si>
    <t>SBIN0021004</t>
  </si>
  <si>
    <t>SBIN0021003</t>
  </si>
  <si>
    <t>SBIN0021002</t>
  </si>
  <si>
    <t>SBIN0021001</t>
  </si>
  <si>
    <t>SBIN0021000</t>
  </si>
  <si>
    <t>SBIN0020997</t>
  </si>
  <si>
    <t>SBIN0020996</t>
  </si>
  <si>
    <t>SBIN0020995</t>
  </si>
  <si>
    <t>SBIN0020994</t>
  </si>
  <si>
    <t>SBIN0020993</t>
  </si>
  <si>
    <t>SBIN0020992</t>
  </si>
  <si>
    <t>SBIN0020989</t>
  </si>
  <si>
    <t>SBIN0020985</t>
  </si>
  <si>
    <t>SBIN0020983</t>
  </si>
  <si>
    <t>SBIN0020982</t>
  </si>
  <si>
    <t>SBIN0020981</t>
  </si>
  <si>
    <t>SBIN0020980</t>
  </si>
  <si>
    <t>SBIN0020979</t>
  </si>
  <si>
    <t>SBIN0020977</t>
  </si>
  <si>
    <t>SBIN0020975</t>
  </si>
  <si>
    <t>SBIN0020974</t>
  </si>
  <si>
    <t>SBIN0020973</t>
  </si>
  <si>
    <t>SBIN0020970</t>
  </si>
  <si>
    <t>SBIN0020969</t>
  </si>
  <si>
    <t>SBIN0020968</t>
  </si>
  <si>
    <t>SBIN0020967</t>
  </si>
  <si>
    <t>SBIN0020966</t>
  </si>
  <si>
    <t>SBIN0020965</t>
  </si>
  <si>
    <t>SBIN0020964</t>
  </si>
  <si>
    <t>SBIN0020963</t>
  </si>
  <si>
    <t>SBIN0020962</t>
  </si>
  <si>
    <t>SBIN0020961</t>
  </si>
  <si>
    <t>SBIN0020960</t>
  </si>
  <si>
    <t>SBIN0020959</t>
  </si>
  <si>
    <t>SBIN0020958</t>
  </si>
  <si>
    <t>SBIN0020956</t>
  </si>
  <si>
    <t>SBIN0020954</t>
  </si>
  <si>
    <t>SBIN0020953</t>
  </si>
  <si>
    <t>SBIN0020952</t>
  </si>
  <si>
    <t>SBIN0020951</t>
  </si>
  <si>
    <t>SBIN0020950</t>
  </si>
  <si>
    <t>SBIN0020949</t>
  </si>
  <si>
    <t>SBIN0020948</t>
  </si>
  <si>
    <t>SBIN0020947</t>
  </si>
  <si>
    <t>SBIN0020946</t>
  </si>
  <si>
    <t>SBIN0020945</t>
  </si>
  <si>
    <t>SBIN0020944</t>
  </si>
  <si>
    <t>SBIN0020943</t>
  </si>
  <si>
    <t>SBIN0020942</t>
  </si>
  <si>
    <t>SBIN0020941</t>
  </si>
  <si>
    <t>SBIN0020940</t>
  </si>
  <si>
    <t>SBIN0020939</t>
  </si>
  <si>
    <t>SBIN0020938</t>
  </si>
  <si>
    <t>SBIN0020937</t>
  </si>
  <si>
    <t>SBIN0020936</t>
  </si>
  <si>
    <t>SBIN0020935</t>
  </si>
  <si>
    <t>SBIN0020934</t>
  </si>
  <si>
    <t>SBIN0020932</t>
  </si>
  <si>
    <t>SBIN0020931</t>
  </si>
  <si>
    <t>SBIN0020930</t>
  </si>
  <si>
    <t>SBIN0020929</t>
  </si>
  <si>
    <t>SBIN0020926</t>
  </si>
  <si>
    <t>SBIN0020925</t>
  </si>
  <si>
    <t>SBIN0020924</t>
  </si>
  <si>
    <t>SBIN0020923</t>
  </si>
  <si>
    <t>SBIN0020922</t>
  </si>
  <si>
    <t>SBIN0020921</t>
  </si>
  <si>
    <t>SBIN0020920</t>
  </si>
  <si>
    <t>SBIN0020919</t>
  </si>
  <si>
    <t>SBIN0020918</t>
  </si>
  <si>
    <t>SBIN0020917</t>
  </si>
  <si>
    <t>SBIN0020916</t>
  </si>
  <si>
    <t>SBIN0020915</t>
  </si>
  <si>
    <t>SBIN0020914</t>
  </si>
  <si>
    <t>SBIN0020913</t>
  </si>
  <si>
    <t>SBIN0020912</t>
  </si>
  <si>
    <t>SBIN0020911</t>
  </si>
  <si>
    <t>SBIN0020910</t>
  </si>
  <si>
    <t>SBIN0020909</t>
  </si>
  <si>
    <t>SBIN0020908</t>
  </si>
  <si>
    <t>SBIN0020907</t>
  </si>
  <si>
    <t>SBIN0020906</t>
  </si>
  <si>
    <t>SBIN0020905</t>
  </si>
  <si>
    <t>SBIN0020904</t>
  </si>
  <si>
    <t>SBIN0020903</t>
  </si>
  <si>
    <t>SBIN0020902</t>
  </si>
  <si>
    <t>SBIN0020901</t>
  </si>
  <si>
    <t>SBIN0020900</t>
  </si>
  <si>
    <t>SBIN0020899</t>
  </si>
  <si>
    <t>SBIN0020898</t>
  </si>
  <si>
    <t>SBIN0020897</t>
  </si>
  <si>
    <t>SBIN0020896</t>
  </si>
  <si>
    <t>SBIN0020895</t>
  </si>
  <si>
    <t>SBIN0020894</t>
  </si>
  <si>
    <t>SBIN0020893</t>
  </si>
  <si>
    <t>SBIN0020891</t>
  </si>
  <si>
    <t>SBIN0020890</t>
  </si>
  <si>
    <t>SBIN0020889</t>
  </si>
  <si>
    <t>SBIN0020888</t>
  </si>
  <si>
    <t>SBIN0020887</t>
  </si>
  <si>
    <t>SBIN0020886</t>
  </si>
  <si>
    <t>SBIN0020885</t>
  </si>
  <si>
    <t>SBIN0020884</t>
  </si>
  <si>
    <t>SBIN0020883</t>
  </si>
  <si>
    <t>SBIN0020882</t>
  </si>
  <si>
    <t>SBIN0020881</t>
  </si>
  <si>
    <t>SBIN0020880</t>
  </si>
  <si>
    <t>SBIN0020879</t>
  </si>
  <si>
    <t>SBIN0020878</t>
  </si>
  <si>
    <t>SBIN0020876</t>
  </si>
  <si>
    <t>SBIN0020875</t>
  </si>
  <si>
    <t>SBIN0020874</t>
  </si>
  <si>
    <t>SBIN0020873</t>
  </si>
  <si>
    <t>SBIN0020872</t>
  </si>
  <si>
    <t>SBIN0020871</t>
  </si>
  <si>
    <t>SBIN0020870</t>
  </si>
  <si>
    <t>SBIN0020869</t>
  </si>
  <si>
    <t>SBIN0020868</t>
  </si>
  <si>
    <t>SBIN0020867</t>
  </si>
  <si>
    <t>SBIN0020866</t>
  </si>
  <si>
    <t>SBIN0020865</t>
  </si>
  <si>
    <t>SBIN0020864</t>
  </si>
  <si>
    <t>SBIN0020862</t>
  </si>
  <si>
    <t>SBIN0020861</t>
  </si>
  <si>
    <t>SBIN0020859</t>
  </si>
  <si>
    <t>SBIN0020858</t>
  </si>
  <si>
    <t>SBIN0020857</t>
  </si>
  <si>
    <t>SBIN0020856</t>
  </si>
  <si>
    <t>SBIN0020855</t>
  </si>
  <si>
    <t>SBIN0020851</t>
  </si>
  <si>
    <t>SBIN0020850</t>
  </si>
  <si>
    <t>SBIN0020849</t>
  </si>
  <si>
    <t>SBIN0020848</t>
  </si>
  <si>
    <t>SBIN0020846</t>
  </si>
  <si>
    <t>SBIN0020845</t>
  </si>
  <si>
    <t>SBIN0020843</t>
  </si>
  <si>
    <t>SBIN0020842</t>
  </si>
  <si>
    <t>SBIN0020841</t>
  </si>
  <si>
    <t>SBIN0020839</t>
  </si>
  <si>
    <t>SBIN0020838</t>
  </si>
  <si>
    <t>SBIN0020837</t>
  </si>
  <si>
    <t>SBIN0020836</t>
  </si>
  <si>
    <t>SBIN0020835</t>
  </si>
  <si>
    <t>SBIN0020834</t>
  </si>
  <si>
    <t>SBIN0020832</t>
  </si>
  <si>
    <t>SBIN0020831</t>
  </si>
  <si>
    <t>SBIN0020830</t>
  </si>
  <si>
    <t>SBIN0020829</t>
  </si>
  <si>
    <t>SBIN0020828</t>
  </si>
  <si>
    <t>SBIN0020827</t>
  </si>
  <si>
    <t>SBIN0020824</t>
  </si>
  <si>
    <t>SBIN0020823</t>
  </si>
  <si>
    <t>SBIN0020822</t>
  </si>
  <si>
    <t>SBIN0020821</t>
  </si>
  <si>
    <t>SBIN0020820</t>
  </si>
  <si>
    <t>SBIN0020819</t>
  </si>
  <si>
    <t>SBIN0020817</t>
  </si>
  <si>
    <t>SBIN0020816</t>
  </si>
  <si>
    <t>SBIN0020814</t>
  </si>
  <si>
    <t>SBIN0020812</t>
  </si>
  <si>
    <t>SBIN0020811</t>
  </si>
  <si>
    <t>SBIN0020810</t>
  </si>
  <si>
    <t>SBIN0020809</t>
  </si>
  <si>
    <t>SBIN0020808</t>
  </si>
  <si>
    <t>SBIN0020806</t>
  </si>
  <si>
    <t>SBIN0020805</t>
  </si>
  <si>
    <t>SBIN0020804</t>
  </si>
  <si>
    <t>SBIN0020803</t>
  </si>
  <si>
    <t>SBIN0020802</t>
  </si>
  <si>
    <t>SBIN0020801</t>
  </si>
  <si>
    <t>SBIN0020800</t>
  </si>
  <si>
    <t>SBIN0020799</t>
  </si>
  <si>
    <t>SBIN0020798</t>
  </si>
  <si>
    <t>SBIN0020797</t>
  </si>
  <si>
    <t>SBIN0020796</t>
  </si>
  <si>
    <t>SBIN0020794</t>
  </si>
  <si>
    <t>SBIN0020793</t>
  </si>
  <si>
    <t>SBIN0020792</t>
  </si>
  <si>
    <t>SBIN0020791</t>
  </si>
  <si>
    <t>SBIN0020790</t>
  </si>
  <si>
    <t>SBIN0020789</t>
  </si>
  <si>
    <t>SBIN0020788</t>
  </si>
  <si>
    <t>SBIN0020787</t>
  </si>
  <si>
    <t>SBIN0020786</t>
  </si>
  <si>
    <t>SBIN0020784</t>
  </si>
  <si>
    <t>SBIN0020783</t>
  </si>
  <si>
    <t>SBIN0020782</t>
  </si>
  <si>
    <t>SBIN0020780</t>
  </si>
  <si>
    <t>SBIN0020779</t>
  </si>
  <si>
    <t>SBIN0020778</t>
  </si>
  <si>
    <t>SBIN0020777</t>
  </si>
  <si>
    <t>SBIN0020776</t>
  </si>
  <si>
    <t>SBIN0020775</t>
  </si>
  <si>
    <t>SBIN0020774</t>
  </si>
  <si>
    <t>SBIN0020773</t>
  </si>
  <si>
    <t>SBIN0020772</t>
  </si>
  <si>
    <t>SBIN0020771</t>
  </si>
  <si>
    <t>SBIN0020770</t>
  </si>
  <si>
    <t>SBIN0020769</t>
  </si>
  <si>
    <t>SBIN0020768</t>
  </si>
  <si>
    <t>SBIN0020767</t>
  </si>
  <si>
    <t>SBIN0020766</t>
  </si>
  <si>
    <t>SBIN0020764</t>
  </si>
  <si>
    <t>SBIN0020763</t>
  </si>
  <si>
    <t>SBIN0020761</t>
  </si>
  <si>
    <t>SBIN0020760</t>
  </si>
  <si>
    <t>SBIN0020759</t>
  </si>
  <si>
    <t>SBIN0020758</t>
  </si>
  <si>
    <t>SBIN0020756</t>
  </si>
  <si>
    <t>SBIN0020752</t>
  </si>
  <si>
    <t>SBIN0020751</t>
  </si>
  <si>
    <t>SBIN0020748</t>
  </si>
  <si>
    <t>SBIN0020747</t>
  </si>
  <si>
    <t>SBIN0020746</t>
  </si>
  <si>
    <t>SBIN0020745</t>
  </si>
  <si>
    <t>SBIN0020744</t>
  </si>
  <si>
    <t>SBIN0020743</t>
  </si>
  <si>
    <t>SBIN0020742</t>
  </si>
  <si>
    <t>SBIN0020740</t>
  </si>
  <si>
    <t>SBIN0020739</t>
  </si>
  <si>
    <t>SBIN0020738</t>
  </si>
  <si>
    <t>SBIN0020737</t>
  </si>
  <si>
    <t>SBIN0020735</t>
  </si>
  <si>
    <t>SBIN0020734</t>
  </si>
  <si>
    <t>SBIN0020733</t>
  </si>
  <si>
    <t>SBIN0020732</t>
  </si>
  <si>
    <t>SBIN0020731</t>
  </si>
  <si>
    <t>SBIN0020729</t>
  </si>
  <si>
    <t>SBIN0020728</t>
  </si>
  <si>
    <t>SBIN0020727</t>
  </si>
  <si>
    <t>SBIN0020725</t>
  </si>
  <si>
    <t>SBIN0020724</t>
  </si>
  <si>
    <t>SBIN0020723</t>
  </si>
  <si>
    <t>SBIN0020722</t>
  </si>
  <si>
    <t>SBIN0020721</t>
  </si>
  <si>
    <t>SBIN0020720</t>
  </si>
  <si>
    <t>SBIN0020719</t>
  </si>
  <si>
    <t>SBIN0020718</t>
  </si>
  <si>
    <t>SBIN0020717</t>
  </si>
  <si>
    <t>SBIN0020716</t>
  </si>
  <si>
    <t>SBIN0020715</t>
  </si>
  <si>
    <t>SBIN0020714</t>
  </si>
  <si>
    <t>SBIN0020713</t>
  </si>
  <si>
    <t>SBIN0020712</t>
  </si>
  <si>
    <t>SBIN0020711</t>
  </si>
  <si>
    <t>SBIN0020710</t>
  </si>
  <si>
    <t>SBIN0020709</t>
  </si>
  <si>
    <t>SBIN0020708</t>
  </si>
  <si>
    <t>SBIN0020707</t>
  </si>
  <si>
    <t>SBIN0020706</t>
  </si>
  <si>
    <t>SBIN0020704</t>
  </si>
  <si>
    <t>SBIN0020702</t>
  </si>
  <si>
    <t>SBIN0020701</t>
  </si>
  <si>
    <t>SBIN0020700</t>
  </si>
  <si>
    <t>SBIN0020699</t>
  </si>
  <si>
    <t>SBIN0020698</t>
  </si>
  <si>
    <t>SBIN0020697</t>
  </si>
  <si>
    <t>SBIN0020696</t>
  </si>
  <si>
    <t>SBIN0020695</t>
  </si>
  <si>
    <t>SBIN0020694</t>
  </si>
  <si>
    <t>SBIN0020693</t>
  </si>
  <si>
    <t>SBIN0020692</t>
  </si>
  <si>
    <t>SBIN0020691</t>
  </si>
  <si>
    <t>SBIN0020689</t>
  </si>
  <si>
    <t>SBIN0020686</t>
  </si>
  <si>
    <t>SBIN0020685</t>
  </si>
  <si>
    <t>SBIN0020684</t>
  </si>
  <si>
    <t>SBIN0020683</t>
  </si>
  <si>
    <t>SBIN0020682</t>
  </si>
  <si>
    <t>SBIN0020681</t>
  </si>
  <si>
    <t>SBIN0020680</t>
  </si>
  <si>
    <t>SBIN0020678</t>
  </si>
  <si>
    <t>SBIN0020677</t>
  </si>
  <si>
    <t>SBIN0020676</t>
  </si>
  <si>
    <t>SBIN0020675</t>
  </si>
  <si>
    <t>SBIN0020674</t>
  </si>
  <si>
    <t>SBIN0020673</t>
  </si>
  <si>
    <t>SBIN0020672</t>
  </si>
  <si>
    <t>SBIN0020671</t>
  </si>
  <si>
    <t>SBIN0020669</t>
  </si>
  <si>
    <t>SBIN0020666</t>
  </si>
  <si>
    <t>SBIN0020665</t>
  </si>
  <si>
    <t>SBIN0020664</t>
  </si>
  <si>
    <t>SBIN0020663</t>
  </si>
  <si>
    <t>SBIN0020662</t>
  </si>
  <si>
    <t>SBIN0020661</t>
  </si>
  <si>
    <t>SBIN0020660</t>
  </si>
  <si>
    <t>SBIN0020659</t>
  </si>
  <si>
    <t>SBIN0020658</t>
  </si>
  <si>
    <t>SBIN0020657</t>
  </si>
  <si>
    <t>SBIN0020656</t>
  </si>
  <si>
    <t>SBIN0020655</t>
  </si>
  <si>
    <t>SBIN0020654</t>
  </si>
  <si>
    <t>SBIN0020653</t>
  </si>
  <si>
    <t>SBIN0020652</t>
  </si>
  <si>
    <t>SBIN0020651</t>
  </si>
  <si>
    <t>SBIN0020650</t>
  </si>
  <si>
    <t>SBIN0020649</t>
  </si>
  <si>
    <t>SBIN0020647</t>
  </si>
  <si>
    <t>SBIN0020646</t>
  </si>
  <si>
    <t>SBIN0020645</t>
  </si>
  <si>
    <t>SBIN0020643</t>
  </si>
  <si>
    <t>SBIN0020642</t>
  </si>
  <si>
    <t>SBIN0020641</t>
  </si>
  <si>
    <t>SBIN0020639</t>
  </si>
  <si>
    <t>SBIN0020638</t>
  </si>
  <si>
    <t>SBIN0020637</t>
  </si>
  <si>
    <t>SBIN0020636</t>
  </si>
  <si>
    <t>SBIN0020635</t>
  </si>
  <si>
    <t>SBIN0020634</t>
  </si>
  <si>
    <t>SBIN0020633</t>
  </si>
  <si>
    <t>SBIN0020632</t>
  </si>
  <si>
    <t>SBIN0020631</t>
  </si>
  <si>
    <t>SBIN0020630</t>
  </si>
  <si>
    <t>SBIN0020629</t>
  </si>
  <si>
    <t>SBIN0020628</t>
  </si>
  <si>
    <t>SBIN0020627</t>
  </si>
  <si>
    <t>SBIN0020625</t>
  </si>
  <si>
    <t>SBIN0020624</t>
  </si>
  <si>
    <t>SBIN0020623</t>
  </si>
  <si>
    <t>SBIN0020622</t>
  </si>
  <si>
    <t>SBIN0020621</t>
  </si>
  <si>
    <t>SBIN0020620</t>
  </si>
  <si>
    <t>SBIN0020619</t>
  </si>
  <si>
    <t>SBIN0020618</t>
  </si>
  <si>
    <t>SBIN0020617</t>
  </si>
  <si>
    <t>SBIN0020616</t>
  </si>
  <si>
    <t>SBIN0020615</t>
  </si>
  <si>
    <t>SBIN0020614</t>
  </si>
  <si>
    <t>SBIN0020613</t>
  </si>
  <si>
    <t>SBIN0020611</t>
  </si>
  <si>
    <t>SBIN0020610</t>
  </si>
  <si>
    <t>SBIN0020609</t>
  </si>
  <si>
    <t>SBIN0020608</t>
  </si>
  <si>
    <t>SBIN0020607</t>
  </si>
  <si>
    <t>SBIN0020606</t>
  </si>
  <si>
    <t>SBIN0020605</t>
  </si>
  <si>
    <t>SBIN0020604</t>
  </si>
  <si>
    <t>SBIN0020603</t>
  </si>
  <si>
    <t>SBIN0020602</t>
  </si>
  <si>
    <t>SBIN0020601</t>
  </si>
  <si>
    <t>SBIN0020600</t>
  </si>
  <si>
    <t>SBIN0020599</t>
  </si>
  <si>
    <t>SBIN0020598</t>
  </si>
  <si>
    <t>SBIN0020597</t>
  </si>
  <si>
    <t>SBIN0020596</t>
  </si>
  <si>
    <t>SBIN0020595</t>
  </si>
  <si>
    <t>SBIN0020594</t>
  </si>
  <si>
    <t>SBIN0020593</t>
  </si>
  <si>
    <t>SBIN0020592</t>
  </si>
  <si>
    <t>SBIN0020591</t>
  </si>
  <si>
    <t>SBIN0020590</t>
  </si>
  <si>
    <t>SBIN0020589</t>
  </si>
  <si>
    <t>SBIN0020588</t>
  </si>
  <si>
    <t>SBIN0020587</t>
  </si>
  <si>
    <t>SBIN0020586</t>
  </si>
  <si>
    <t>SBIN0020585</t>
  </si>
  <si>
    <t>SBIN0020584</t>
  </si>
  <si>
    <t>SBIN0020583</t>
  </si>
  <si>
    <t>SBIN0020582</t>
  </si>
  <si>
    <t>SBIN0020581</t>
  </si>
  <si>
    <t>SBIN0020580</t>
  </si>
  <si>
    <t>SBIN0020579</t>
  </si>
  <si>
    <t>SBIN0020577</t>
  </si>
  <si>
    <t>SBIN0020576</t>
  </si>
  <si>
    <t>SBIN0020575</t>
  </si>
  <si>
    <t>SBIN0020574</t>
  </si>
  <si>
    <t>SBIN0020573</t>
  </si>
  <si>
    <t>SBIN0020572</t>
  </si>
  <si>
    <t>SBIN0020571</t>
  </si>
  <si>
    <t>SBIN0020570</t>
  </si>
  <si>
    <t>SBIN0020569</t>
  </si>
  <si>
    <t>SBIN0020568</t>
  </si>
  <si>
    <t>SBIN0020567</t>
  </si>
  <si>
    <t>SBIN0020566</t>
  </si>
  <si>
    <t>SBIN0020565</t>
  </si>
  <si>
    <t>SBIN0020564</t>
  </si>
  <si>
    <t>SBIN0020563</t>
  </si>
  <si>
    <t>SBIN0020562</t>
  </si>
  <si>
    <t>SBIN0020561</t>
  </si>
  <si>
    <t>SBIN0020560</t>
  </si>
  <si>
    <t>SBIN0020559</t>
  </si>
  <si>
    <t>SBIN0020558</t>
  </si>
  <si>
    <t>SBIN0020557</t>
  </si>
  <si>
    <t>SBIN0020556</t>
  </si>
  <si>
    <t>SBIN0020555</t>
  </si>
  <si>
    <t>SBIN0020554</t>
  </si>
  <si>
    <t>SBIN0020553</t>
  </si>
  <si>
    <t>SBIN0020552</t>
  </si>
  <si>
    <t>SBIN0020551</t>
  </si>
  <si>
    <t>SBIN0020550</t>
  </si>
  <si>
    <t>SBIN0020549</t>
  </si>
  <si>
    <t>SBIN0020548</t>
  </si>
  <si>
    <t>SBIN0020547</t>
  </si>
  <si>
    <t>SBIN0020546</t>
  </si>
  <si>
    <t>SBIN0020545</t>
  </si>
  <si>
    <t>SBIN0020544</t>
  </si>
  <si>
    <t>SBIN0020542</t>
  </si>
  <si>
    <t>SBIN0020541</t>
  </si>
  <si>
    <t>SBIN0020540</t>
  </si>
  <si>
    <t>SBIN0020539</t>
  </si>
  <si>
    <t>SBIN0020538</t>
  </si>
  <si>
    <t>SBIN0020537</t>
  </si>
  <si>
    <t>SBIN0020536</t>
  </si>
  <si>
    <t>SBIN0020535</t>
  </si>
  <si>
    <t>SBIN0020534</t>
  </si>
  <si>
    <t>SBIN0020533</t>
  </si>
  <si>
    <t>SBIN0020532</t>
  </si>
  <si>
    <t>SBIN0020531</t>
  </si>
  <si>
    <t>SBIN0020530</t>
  </si>
  <si>
    <t>SBIN0020529</t>
  </si>
  <si>
    <t>SBIN0020528</t>
  </si>
  <si>
    <t>SBIN0020527</t>
  </si>
  <si>
    <t>SBIN0020525</t>
  </si>
  <si>
    <t>SBIN0020524</t>
  </si>
  <si>
    <t>SBIN0020523</t>
  </si>
  <si>
    <t>SBIN0020522</t>
  </si>
  <si>
    <t>SBIN0020521</t>
  </si>
  <si>
    <t>SBIN0020520</t>
  </si>
  <si>
    <t>SBIN0020519</t>
  </si>
  <si>
    <t>SBIN0020518</t>
  </si>
  <si>
    <t>SBIN0020517</t>
  </si>
  <si>
    <t>SBIN0020516</t>
  </si>
  <si>
    <t>SBIN0020515</t>
  </si>
  <si>
    <t>SBIN0020514</t>
  </si>
  <si>
    <t>SBIN0020513</t>
  </si>
  <si>
    <t>SBIN0020512</t>
  </si>
  <si>
    <t>SBIN0020511</t>
  </si>
  <si>
    <t>SBIN0020510</t>
  </si>
  <si>
    <t>SBIN0020509</t>
  </si>
  <si>
    <t>SBIN0020508</t>
  </si>
  <si>
    <t>SBIN0020507</t>
  </si>
  <si>
    <t>SBIN0020506</t>
  </si>
  <si>
    <t>SBIN0020505</t>
  </si>
  <si>
    <t>SBIN0020504</t>
  </si>
  <si>
    <t>SBIN0020503</t>
  </si>
  <si>
    <t>SBIN0020502</t>
  </si>
  <si>
    <t>SBIN0020501</t>
  </si>
  <si>
    <t>SBIN0020500</t>
  </si>
  <si>
    <t>SBIN0020499</t>
  </si>
  <si>
    <t>SBIN0020498</t>
  </si>
  <si>
    <t>SBIN0020497</t>
  </si>
  <si>
    <t>SBIN0020496</t>
  </si>
  <si>
    <t>SBIN0020495</t>
  </si>
  <si>
    <t>SBIN0020494</t>
  </si>
  <si>
    <t>SBIN0020493</t>
  </si>
  <si>
    <t>SBIN0020492</t>
  </si>
  <si>
    <t>SBIN0020491</t>
  </si>
  <si>
    <t>SBIN0020490</t>
  </si>
  <si>
    <t>SBIN0020489</t>
  </si>
  <si>
    <t>SBIN0020488</t>
  </si>
  <si>
    <t>SBIN0020487</t>
  </si>
  <si>
    <t>SBIN0020486</t>
  </si>
  <si>
    <t>SBIN0020485</t>
  </si>
  <si>
    <t>SBIN0020484</t>
  </si>
  <si>
    <t>SBIN0020483</t>
  </si>
  <si>
    <t>SBIN0020482</t>
  </si>
  <si>
    <t>SBIN0020481</t>
  </si>
  <si>
    <t>SBIN0020480</t>
  </si>
  <si>
    <t>SBIN0020479</t>
  </si>
  <si>
    <t>SBIN0020478</t>
  </si>
  <si>
    <t>SBIN0020477</t>
  </si>
  <si>
    <t>SBIN0020476</t>
  </si>
  <si>
    <t>SBIN0020475</t>
  </si>
  <si>
    <t>SBIN0020474</t>
  </si>
  <si>
    <t>SBIN0020473</t>
  </si>
  <si>
    <t>SBIN0020472</t>
  </si>
  <si>
    <t>SBIN0020471</t>
  </si>
  <si>
    <t>SBIN0020470</t>
  </si>
  <si>
    <t>SBIN0020469</t>
  </si>
  <si>
    <t>SBIN0020468</t>
  </si>
  <si>
    <t>SBIN0020467</t>
  </si>
  <si>
    <t>SBIN0020466</t>
  </si>
  <si>
    <t>SBIN0020465</t>
  </si>
  <si>
    <t>SBIN0020464</t>
  </si>
  <si>
    <t>SBIN0020463</t>
  </si>
  <si>
    <t>SBIN0020462</t>
  </si>
  <si>
    <t>SBIN0020461</t>
  </si>
  <si>
    <t>SBIN0020460</t>
  </si>
  <si>
    <t>SBIN0020459</t>
  </si>
  <si>
    <t>SBIN0020458</t>
  </si>
  <si>
    <t>SBIN0020457</t>
  </si>
  <si>
    <t>SBIN0020456</t>
  </si>
  <si>
    <t>SBIN0020455</t>
  </si>
  <si>
    <t>SBIN0020454</t>
  </si>
  <si>
    <t>SBIN0020453</t>
  </si>
  <si>
    <t>SBIN0020452</t>
  </si>
  <si>
    <t>SBIN0020451</t>
  </si>
  <si>
    <t>SBIN0020450</t>
  </si>
  <si>
    <t>SBIN0020449</t>
  </si>
  <si>
    <t>SBIN0020448</t>
  </si>
  <si>
    <t>SBIN0020447</t>
  </si>
  <si>
    <t>SBIN0020446</t>
  </si>
  <si>
    <t>SBIN0020445</t>
  </si>
  <si>
    <t>SBIN0020444</t>
  </si>
  <si>
    <t>SBIN0020443</t>
  </si>
  <si>
    <t>SBIN0020442</t>
  </si>
  <si>
    <t>SBIN0020441</t>
  </si>
  <si>
    <t>SBIN0020440</t>
  </si>
  <si>
    <t>SBIN0020439</t>
  </si>
  <si>
    <t>SBIN0020438</t>
  </si>
  <si>
    <t>SBIN0020437</t>
  </si>
  <si>
    <t>SBIN0020436</t>
  </si>
  <si>
    <t>SBIN0020435</t>
  </si>
  <si>
    <t>SBIN0020434</t>
  </si>
  <si>
    <t>SBIN0020433</t>
  </si>
  <si>
    <t>SBIN0020432</t>
  </si>
  <si>
    <t>SBIN0020431</t>
  </si>
  <si>
    <t>SBIN0020430</t>
  </si>
  <si>
    <t>SBIN0020429</t>
  </si>
  <si>
    <t>SBIN0020428</t>
  </si>
  <si>
    <t>SBIN0020426</t>
  </si>
  <si>
    <t>SBIN0020425</t>
  </si>
  <si>
    <t>SBIN0020424</t>
  </si>
  <si>
    <t>SBIN0020423</t>
  </si>
  <si>
    <t>SBIN0020421</t>
  </si>
  <si>
    <t>SBIN0020420</t>
  </si>
  <si>
    <t>SBIN0020419</t>
  </si>
  <si>
    <t>SBIN0020418</t>
  </si>
  <si>
    <t>SBIN0020417</t>
  </si>
  <si>
    <t>SBIN0020416</t>
  </si>
  <si>
    <t>SBIN0020415</t>
  </si>
  <si>
    <t>SBIN0020414</t>
  </si>
  <si>
    <t>SBIN0020413</t>
  </si>
  <si>
    <t>SBIN0020412</t>
  </si>
  <si>
    <t>SBIN0020411</t>
  </si>
  <si>
    <t>SBIN0020410</t>
  </si>
  <si>
    <t>SBIN0020409</t>
  </si>
  <si>
    <t>SBIN0020408</t>
  </si>
  <si>
    <t>SBIN0020407</t>
  </si>
  <si>
    <t>SBIN0020406</t>
  </si>
  <si>
    <t>SBIN0020405</t>
  </si>
  <si>
    <t>SBIN0020404</t>
  </si>
  <si>
    <t>SBIN0020403</t>
  </si>
  <si>
    <t>SBIN0020402</t>
  </si>
  <si>
    <t>SBIN0020401</t>
  </si>
  <si>
    <t>SBIN0020400</t>
  </si>
  <si>
    <t>SBIN0020399</t>
  </si>
  <si>
    <t>SBIN0020398</t>
  </si>
  <si>
    <t>SBIN0020397</t>
  </si>
  <si>
    <t>SBIN0020395</t>
  </si>
  <si>
    <t>SBIN0020394</t>
  </si>
  <si>
    <t>SBIN0020393</t>
  </si>
  <si>
    <t>SBIN0020392</t>
  </si>
  <si>
    <t>SBIN0020391</t>
  </si>
  <si>
    <t>SBIN0020390</t>
  </si>
  <si>
    <t>SBIN0020389</t>
  </si>
  <si>
    <t>SBIN0020388</t>
  </si>
  <si>
    <t>SBIN0020387</t>
  </si>
  <si>
    <t>SBIN0020386</t>
  </si>
  <si>
    <t>SBIN0020385</t>
  </si>
  <si>
    <t>SBIN0020384</t>
  </si>
  <si>
    <t>SBIN0020383</t>
  </si>
  <si>
    <t>SBIN0020382</t>
  </si>
  <si>
    <t>SBIN0020381</t>
  </si>
  <si>
    <t>SBIN0020380</t>
  </si>
  <si>
    <t>SBIN0020379</t>
  </si>
  <si>
    <t>SBIN0020378</t>
  </si>
  <si>
    <t>SBIN0020377</t>
  </si>
  <si>
    <t>SBIN0020376</t>
  </si>
  <si>
    <t>SBIN0020375</t>
  </si>
  <si>
    <t>SBIN0020374</t>
  </si>
  <si>
    <t>SBIN0020373</t>
  </si>
  <si>
    <t>SBIN0020372</t>
  </si>
  <si>
    <t>SBIN0020371</t>
  </si>
  <si>
    <t>SBIN0020370</t>
  </si>
  <si>
    <t>SBIN0020369</t>
  </si>
  <si>
    <t>SBIN0020368</t>
  </si>
  <si>
    <t>SBIN0020367</t>
  </si>
  <si>
    <t>SBIN0020366</t>
  </si>
  <si>
    <t>SBIN0020365</t>
  </si>
  <si>
    <t>SBIN0020364</t>
  </si>
  <si>
    <t>SBIN0020363</t>
  </si>
  <si>
    <t>SBIN0020362</t>
  </si>
  <si>
    <t>SBIN0020361</t>
  </si>
  <si>
    <t>SBIN0020359</t>
  </si>
  <si>
    <t>SBIN0020358</t>
  </si>
  <si>
    <t>SBIN0020357</t>
  </si>
  <si>
    <t>SBIN0020356</t>
  </si>
  <si>
    <t>SBIN0020355</t>
  </si>
  <si>
    <t>SBIN0020354</t>
  </si>
  <si>
    <t>SBIN0020352</t>
  </si>
  <si>
    <t>SBIN0020351</t>
  </si>
  <si>
    <t>SBIN0020350</t>
  </si>
  <si>
    <t>SBIN0020349</t>
  </si>
  <si>
    <t>SBIN0020348</t>
  </si>
  <si>
    <t>SBIN0020347</t>
  </si>
  <si>
    <t>SBIN0020346</t>
  </si>
  <si>
    <t>SBIN0020344</t>
  </si>
  <si>
    <t>SBIN0020343</t>
  </si>
  <si>
    <t>SBIN0020342</t>
  </si>
  <si>
    <t>SBIN0020341</t>
  </si>
  <si>
    <t>SBIN0020339</t>
  </si>
  <si>
    <t>SBIN0020338</t>
  </si>
  <si>
    <t>SBIN0020337</t>
  </si>
  <si>
    <t>SBIN0020336</t>
  </si>
  <si>
    <t>SBIN0020335</t>
  </si>
  <si>
    <t>SBIN0020334</t>
  </si>
  <si>
    <t>SBIN0020333</t>
  </si>
  <si>
    <t>SBIN0020332</t>
  </si>
  <si>
    <t>SBIN0020331</t>
  </si>
  <si>
    <t>SBIN0020330</t>
  </si>
  <si>
    <t>SBIN0020329</t>
  </si>
  <si>
    <t>SBIN0020328</t>
  </si>
  <si>
    <t>SBIN0020327</t>
  </si>
  <si>
    <t>SBIN0020325</t>
  </si>
  <si>
    <t>SBIN0020324</t>
  </si>
  <si>
    <t>SBIN0020323</t>
  </si>
  <si>
    <t>SBIN0020322</t>
  </si>
  <si>
    <t>SBIN0020321</t>
  </si>
  <si>
    <t>SBIN0020320</t>
  </si>
  <si>
    <t>SBIN0020319</t>
  </si>
  <si>
    <t>SBIN0020318</t>
  </si>
  <si>
    <t>SBIN0020317</t>
  </si>
  <si>
    <t>SBIN0020316</t>
  </si>
  <si>
    <t>SBIN0020315</t>
  </si>
  <si>
    <t>SBIN0020313</t>
  </si>
  <si>
    <t>SBIN0020312</t>
  </si>
  <si>
    <t>SBIN0020311</t>
  </si>
  <si>
    <t>SBIN0020310</t>
  </si>
  <si>
    <t>SBIN0020309</t>
  </si>
  <si>
    <t>SBIN0020308</t>
  </si>
  <si>
    <t>SBIN0020307</t>
  </si>
  <si>
    <t>SBIN0020306</t>
  </si>
  <si>
    <t>SBIN0020304</t>
  </si>
  <si>
    <t>SBIN0020303</t>
  </si>
  <si>
    <t>SBIN0020302</t>
  </si>
  <si>
    <t>SBIN0020301</t>
  </si>
  <si>
    <t>SBIN0020300</t>
  </si>
  <si>
    <t>SBIN0020299</t>
  </si>
  <si>
    <t>SBIN0020296</t>
  </si>
  <si>
    <t>SBIN0020295</t>
  </si>
  <si>
    <t>SBIN0020294</t>
  </si>
  <si>
    <t>SBIN0020293</t>
  </si>
  <si>
    <t>SBIN0020292</t>
  </si>
  <si>
    <t>SBIN0020291</t>
  </si>
  <si>
    <t>SBIN0020290</t>
  </si>
  <si>
    <t>SBIN0020289</t>
  </si>
  <si>
    <t>SBIN0020288</t>
  </si>
  <si>
    <t>SBIN0020287</t>
  </si>
  <si>
    <t>SBIN0020286</t>
  </si>
  <si>
    <t>SBIN0020285</t>
  </si>
  <si>
    <t>SBIN0020284</t>
  </si>
  <si>
    <t>SBIN0020283</t>
  </si>
  <si>
    <t>SBIN0020282</t>
  </si>
  <si>
    <t>SBIN0020281</t>
  </si>
  <si>
    <t>SBIN0020280</t>
  </si>
  <si>
    <t>SBIN0020277</t>
  </si>
  <si>
    <t>SBIN0020276</t>
  </si>
  <si>
    <t>SBIN0020275</t>
  </si>
  <si>
    <t>SBIN0020274</t>
  </si>
  <si>
    <t>SBIN0020273</t>
  </si>
  <si>
    <t>SBIN0020272</t>
  </si>
  <si>
    <t>SBIN0020271</t>
  </si>
  <si>
    <t>SBIN0020270</t>
  </si>
  <si>
    <t>SBIN0020269</t>
  </si>
  <si>
    <t>SBIN0020268</t>
  </si>
  <si>
    <t>SBIN0020267</t>
  </si>
  <si>
    <t>SBIN0020266</t>
  </si>
  <si>
    <t>SBIN0020265</t>
  </si>
  <si>
    <t>SBIN0020264</t>
  </si>
  <si>
    <t>SBIN0020263</t>
  </si>
  <si>
    <t>SBIN0020262</t>
  </si>
  <si>
    <t>SBIN0020261</t>
  </si>
  <si>
    <t>SBIN0020260</t>
  </si>
  <si>
    <t>SBIN0020259</t>
  </si>
  <si>
    <t>SBIN0020258</t>
  </si>
  <si>
    <t>SBIN0020257</t>
  </si>
  <si>
    <t>SBIN0020256</t>
  </si>
  <si>
    <t>SBIN0020255</t>
  </si>
  <si>
    <t>SBIN0020254</t>
  </si>
  <si>
    <t>SBIN0020253</t>
  </si>
  <si>
    <t>SBIN0020251</t>
  </si>
  <si>
    <t>SBIN0020250</t>
  </si>
  <si>
    <t>SBIN0020249</t>
  </si>
  <si>
    <t>SBIN0020248</t>
  </si>
  <si>
    <t>SBIN0020247</t>
  </si>
  <si>
    <t>SBIN0020246</t>
  </si>
  <si>
    <t>SBIN0020245</t>
  </si>
  <si>
    <t>SBIN0020244</t>
  </si>
  <si>
    <t>SBIN0020243</t>
  </si>
  <si>
    <t>SBIN0020242</t>
  </si>
  <si>
    <t>SBIN0020241</t>
  </si>
  <si>
    <t>SBIN0020240</t>
  </si>
  <si>
    <t>SBIN0020239</t>
  </si>
  <si>
    <t>SBIN0020238</t>
  </si>
  <si>
    <t>SBIN0020237</t>
  </si>
  <si>
    <t>SBIN0020236</t>
  </si>
  <si>
    <t>SBIN0020235</t>
  </si>
  <si>
    <t>SBIN0020234</t>
  </si>
  <si>
    <t>SBIN0020233</t>
  </si>
  <si>
    <t>SBIN0020232</t>
  </si>
  <si>
    <t>SBIN0020231</t>
  </si>
  <si>
    <t>SBIN0020230</t>
  </si>
  <si>
    <t>SBIN0020229</t>
  </si>
  <si>
    <t>SBIN0020228</t>
  </si>
  <si>
    <t>SBIN0020227</t>
  </si>
  <si>
    <t>SBIN0020226</t>
  </si>
  <si>
    <t>SBIN0020225</t>
  </si>
  <si>
    <t>SBIN0020224</t>
  </si>
  <si>
    <t>SBIN0020223</t>
  </si>
  <si>
    <t>SBIN0020222</t>
  </si>
  <si>
    <t>SBIN0020221</t>
  </si>
  <si>
    <t>SBIN0020220</t>
  </si>
  <si>
    <t>SBIN0020219</t>
  </si>
  <si>
    <t>SBIN0020218</t>
  </si>
  <si>
    <t>SBIN0020217</t>
  </si>
  <si>
    <t>SBIN0020216</t>
  </si>
  <si>
    <t>SBIN0020215</t>
  </si>
  <si>
    <t>SBIN0020214</t>
  </si>
  <si>
    <t>SBIN0020213</t>
  </si>
  <si>
    <t>SBIN0020212</t>
  </si>
  <si>
    <t>SBIN0020211</t>
  </si>
  <si>
    <t>SBIN0020210</t>
  </si>
  <si>
    <t>SBIN0020209</t>
  </si>
  <si>
    <t>SBIN0020208</t>
  </si>
  <si>
    <t>SBIN0020207</t>
  </si>
  <si>
    <t>SBIN0020206</t>
  </si>
  <si>
    <t>SBIN0020205</t>
  </si>
  <si>
    <t>SBIN0020204</t>
  </si>
  <si>
    <t>SBIN0020203</t>
  </si>
  <si>
    <t>SBIN0020202</t>
  </si>
  <si>
    <t>SBIN0020201</t>
  </si>
  <si>
    <t>SBIN0020200</t>
  </si>
  <si>
    <t>SBIN0020199</t>
  </si>
  <si>
    <t>SBIN0020198</t>
  </si>
  <si>
    <t>SBIN0020197</t>
  </si>
  <si>
    <t>SBIN0020196</t>
  </si>
  <si>
    <t>SBIN0020195</t>
  </si>
  <si>
    <t>SBIN0020194</t>
  </si>
  <si>
    <t>SBIN0020193</t>
  </si>
  <si>
    <t>SBIN0020192</t>
  </si>
  <si>
    <t>SBIN0020191</t>
  </si>
  <si>
    <t>SBIN0020190</t>
  </si>
  <si>
    <t>SBIN0020189</t>
  </si>
  <si>
    <t>SBIN0020188</t>
  </si>
  <si>
    <t>SBIN0020187</t>
  </si>
  <si>
    <t>SBIN0020186</t>
  </si>
  <si>
    <t>SBIN0020185</t>
  </si>
  <si>
    <t>SBIN0020184</t>
  </si>
  <si>
    <t>SBIN0020183</t>
  </si>
  <si>
    <t>SBIN0020182</t>
  </si>
  <si>
    <t>SBIN0020181</t>
  </si>
  <si>
    <t>SBIN0020180</t>
  </si>
  <si>
    <t>SBIN0020179</t>
  </si>
  <si>
    <t>SBIN0020178</t>
  </si>
  <si>
    <t>SBIN0020177</t>
  </si>
  <si>
    <t>SBIN0020176</t>
  </si>
  <si>
    <t>SBIN0020175</t>
  </si>
  <si>
    <t>SBIN0020174</t>
  </si>
  <si>
    <t>SBIN0020173</t>
  </si>
  <si>
    <t>SBIN0020172</t>
  </si>
  <si>
    <t>SBIN0020171</t>
  </si>
  <si>
    <t>SBIN0020170</t>
  </si>
  <si>
    <t>SBIN0020169</t>
  </si>
  <si>
    <t>SBIN0020168</t>
  </si>
  <si>
    <t>SBIN0020167</t>
  </si>
  <si>
    <t>SBIN0020166</t>
  </si>
  <si>
    <t>SBIN0020165</t>
  </si>
  <si>
    <t>SBIN0020164</t>
  </si>
  <si>
    <t>SBIN0020163</t>
  </si>
  <si>
    <t>SBIN0020162</t>
  </si>
  <si>
    <t>SBIN0020161</t>
  </si>
  <si>
    <t>SBIN0020160</t>
  </si>
  <si>
    <t>SBIN0020159</t>
  </si>
  <si>
    <t>SBIN0020158</t>
  </si>
  <si>
    <t>SBIN0020157</t>
  </si>
  <si>
    <t>SBIN0020156</t>
  </si>
  <si>
    <t>SBIN0020155</t>
  </si>
  <si>
    <t>SBIN0020154</t>
  </si>
  <si>
    <t>SBIN0020153</t>
  </si>
  <si>
    <t>SBIN0020152</t>
  </si>
  <si>
    <t>SBIN0020151</t>
  </si>
  <si>
    <t>SBIN0020150</t>
  </si>
  <si>
    <t>SBIN0020149</t>
  </si>
  <si>
    <t>SBIN0020148</t>
  </si>
  <si>
    <t>SBIN0020147</t>
  </si>
  <si>
    <t>SBIN0020146</t>
  </si>
  <si>
    <t>SBIN0020145</t>
  </si>
  <si>
    <t>SBIN0020144</t>
  </si>
  <si>
    <t>SBIN0020143</t>
  </si>
  <si>
    <t>SBIN0020142</t>
  </si>
  <si>
    <t>SBIN0020141</t>
  </si>
  <si>
    <t>SBIN0020140</t>
  </si>
  <si>
    <t>SBIN0020139</t>
  </si>
  <si>
    <t>SBIN0020138</t>
  </si>
  <si>
    <t>SBIN0020137</t>
  </si>
  <si>
    <t>SBIN0020136</t>
  </si>
  <si>
    <t>SBIN0020135</t>
  </si>
  <si>
    <t>SBIN0020134</t>
  </si>
  <si>
    <t>SBIN0020133</t>
  </si>
  <si>
    <t>SBIN0020132</t>
  </si>
  <si>
    <t>SBIN0020131</t>
  </si>
  <si>
    <t>SBIN0020130</t>
  </si>
  <si>
    <t>SBIN0020129</t>
  </si>
  <si>
    <t>SBIN0020128</t>
  </si>
  <si>
    <t>SBIN0020127</t>
  </si>
  <si>
    <t>SBIN0020126</t>
  </si>
  <si>
    <t>SBIN0020125</t>
  </si>
  <si>
    <t>SBIN0020124</t>
  </si>
  <si>
    <t>SBIN0020123</t>
  </si>
  <si>
    <t>SBIN0020122</t>
  </si>
  <si>
    <t>SBIN0020121</t>
  </si>
  <si>
    <t>SBIN0020120</t>
  </si>
  <si>
    <t>SBIN0020119</t>
  </si>
  <si>
    <t>SBIN0020118</t>
  </si>
  <si>
    <t>SBIN0020117</t>
  </si>
  <si>
    <t>SBIN0020116</t>
  </si>
  <si>
    <t>SBIN0020115</t>
  </si>
  <si>
    <t>SBIN0020114</t>
  </si>
  <si>
    <t>SBIN0020113</t>
  </si>
  <si>
    <t>SBIN0020112</t>
  </si>
  <si>
    <t>SBIN0020111</t>
  </si>
  <si>
    <t>SBIN0020110</t>
  </si>
  <si>
    <t>SBIN0020109</t>
  </si>
  <si>
    <t>SBIN0020108</t>
  </si>
  <si>
    <t>SBIN0020107</t>
  </si>
  <si>
    <t>SBIN0020106</t>
  </si>
  <si>
    <t>SBIN0020105</t>
  </si>
  <si>
    <t>SBIN0020104</t>
  </si>
  <si>
    <t>SBIN0020103</t>
  </si>
  <si>
    <t>SBIN0020102</t>
  </si>
  <si>
    <t>SBIN0020101</t>
  </si>
  <si>
    <t>SBIN0020100</t>
  </si>
  <si>
    <t>SBIN0020099</t>
  </si>
  <si>
    <t>SBIN0020098</t>
  </si>
  <si>
    <t>SBIN0020097</t>
  </si>
  <si>
    <t>SBIN0020096</t>
  </si>
  <si>
    <t>SBIN0020095</t>
  </si>
  <si>
    <t>SBIN0020094</t>
  </si>
  <si>
    <t>SBIN0020093</t>
  </si>
  <si>
    <t>SBIN0020092</t>
  </si>
  <si>
    <t>SBIN0020091</t>
  </si>
  <si>
    <t>SBIN0020090</t>
  </si>
  <si>
    <t>SBIN0020089</t>
  </si>
  <si>
    <t>SBIN0020088</t>
  </si>
  <si>
    <t>SBIN0020087</t>
  </si>
  <si>
    <t>SBIN0020086</t>
  </si>
  <si>
    <t>SBIN0020085</t>
  </si>
  <si>
    <t>SBIN0020084</t>
  </si>
  <si>
    <t>SBIN0020083</t>
  </si>
  <si>
    <t>SBIN0020082</t>
  </si>
  <si>
    <t>SBIN0020081</t>
  </si>
  <si>
    <t>SBIN0020080</t>
  </si>
  <si>
    <t>SBIN0020079</t>
  </si>
  <si>
    <t>SBIN0020078</t>
  </si>
  <si>
    <t>SBIN0020077</t>
  </si>
  <si>
    <t>SBIN0020076</t>
  </si>
  <si>
    <t>SBIN0020075</t>
  </si>
  <si>
    <t>SBIN0020074</t>
  </si>
  <si>
    <t>SBIN0020073</t>
  </si>
  <si>
    <t>SBIN0020072</t>
  </si>
  <si>
    <t>SBIN0020071</t>
  </si>
  <si>
    <t>SBIN0020070</t>
  </si>
  <si>
    <t>SBIN0020069</t>
  </si>
  <si>
    <t>SBIN0020068</t>
  </si>
  <si>
    <t>SBIN0020067</t>
  </si>
  <si>
    <t>SBIN0020066</t>
  </si>
  <si>
    <t>SBIN0020065</t>
  </si>
  <si>
    <t>SBIN0020064</t>
  </si>
  <si>
    <t>SBIN0020063</t>
  </si>
  <si>
    <t>SBIN0020062</t>
  </si>
  <si>
    <t>SBIN0020061</t>
  </si>
  <si>
    <t>SBIN0020060</t>
  </si>
  <si>
    <t>SBIN0020059</t>
  </si>
  <si>
    <t>SBIN0020058</t>
  </si>
  <si>
    <t>SBIN0020057</t>
  </si>
  <si>
    <t>SBIN0020056</t>
  </si>
  <si>
    <t>SBIN0020055</t>
  </si>
  <si>
    <t>SBIN0020054</t>
  </si>
  <si>
    <t>SBIN0020053</t>
  </si>
  <si>
    <t>SBIN0020052</t>
  </si>
  <si>
    <t>SBIN0020051</t>
  </si>
  <si>
    <t>SBIN0020050</t>
  </si>
  <si>
    <t>SBIN0020049</t>
  </si>
  <si>
    <t>SBIN0020048</t>
  </si>
  <si>
    <t>SBIN0020047</t>
  </si>
  <si>
    <t>SBIN0020046</t>
  </si>
  <si>
    <t>SBIN0020045</t>
  </si>
  <si>
    <t>SBIN0020044</t>
  </si>
  <si>
    <t>SBIN0020043</t>
  </si>
  <si>
    <t>SBIN0020042</t>
  </si>
  <si>
    <t>SBIN0020041</t>
  </si>
  <si>
    <t>SBIN0020040</t>
  </si>
  <si>
    <t>SBIN0020039</t>
  </si>
  <si>
    <t>SBIN0020038</t>
  </si>
  <si>
    <t>SBIN0020037</t>
  </si>
  <si>
    <t>SBIN0020036</t>
  </si>
  <si>
    <t>SBIN0020035</t>
  </si>
  <si>
    <t>SBIN0020034</t>
  </si>
  <si>
    <t>SBIN0020033</t>
  </si>
  <si>
    <t>SBIN0020032</t>
  </si>
  <si>
    <t>SBIN0020031</t>
  </si>
  <si>
    <t>SBIN0020030</t>
  </si>
  <si>
    <t>SBIN0020029</t>
  </si>
  <si>
    <t>SBIN0020028</t>
  </si>
  <si>
    <t>SBIN0020027</t>
  </si>
  <si>
    <t>SBIN0020026</t>
  </si>
  <si>
    <t>SBIN0020024</t>
  </si>
  <si>
    <t>SBIN0020023</t>
  </si>
  <si>
    <t>SBIN0020022</t>
  </si>
  <si>
    <t>SBIN0020021</t>
  </si>
  <si>
    <t>SBIN0020020</t>
  </si>
  <si>
    <t>SBIN0020019</t>
  </si>
  <si>
    <t>SBIN0020018</t>
  </si>
  <si>
    <t>SBIN0020017</t>
  </si>
  <si>
    <t>SBIN0020016</t>
  </si>
  <si>
    <t>SBIN0020015</t>
  </si>
  <si>
    <t>SBIN0020014</t>
  </si>
  <si>
    <t>SBIN0020012</t>
  </si>
  <si>
    <t>SBIN0020011</t>
  </si>
  <si>
    <t>SBIN0020010</t>
  </si>
  <si>
    <t>SBIN0020009</t>
  </si>
  <si>
    <t>SBIN0020008</t>
  </si>
  <si>
    <t>SBIN0020007</t>
  </si>
  <si>
    <t>SBIN0020005</t>
  </si>
  <si>
    <t>SBIN0018994</t>
  </si>
  <si>
    <t>SBIN0018993</t>
  </si>
  <si>
    <t>SBIN0018985</t>
  </si>
  <si>
    <t>SBIN0018973</t>
  </si>
  <si>
    <t>SBIN0018947</t>
  </si>
  <si>
    <t>SBIN0018807</t>
  </si>
  <si>
    <t>SBIN0018801</t>
  </si>
  <si>
    <t>SBIN0018728</t>
  </si>
  <si>
    <t>SBIN0018726</t>
  </si>
  <si>
    <t>SBIN0018427</t>
  </si>
  <si>
    <t>TSAB0023031</t>
  </si>
  <si>
    <t>TSAB0023030</t>
  </si>
  <si>
    <t>TSAB0023029</t>
  </si>
  <si>
    <t>TSAB0023028</t>
  </si>
  <si>
    <t>TSAB0023027</t>
  </si>
  <si>
    <t>TSAB0023026</t>
  </si>
  <si>
    <t>TSAB0023024</t>
  </si>
  <si>
    <t>TSAB0023023</t>
  </si>
  <si>
    <t>TSAB0023022</t>
  </si>
  <si>
    <t>TSAB0023021</t>
  </si>
  <si>
    <t>TSAB0023020</t>
  </si>
  <si>
    <t>TSAB0023019</t>
  </si>
  <si>
    <t>TSAB0023018</t>
  </si>
  <si>
    <t>TSAB0023017</t>
  </si>
  <si>
    <t>TSAB0023016</t>
  </si>
  <si>
    <t>TSAB0023015</t>
  </si>
  <si>
    <t>TSAB0023014</t>
  </si>
  <si>
    <t>TSAB0023013</t>
  </si>
  <si>
    <t>TSAB0023012</t>
  </si>
  <si>
    <t>TSAB0023011</t>
  </si>
  <si>
    <t>TSAB0023010</t>
  </si>
  <si>
    <t>TSAB0023009</t>
  </si>
  <si>
    <t>TSAB0023008</t>
  </si>
  <si>
    <t>TSAB0023007</t>
  </si>
  <si>
    <t>TSAB0023006</t>
  </si>
  <si>
    <t>TSAB0023005</t>
  </si>
  <si>
    <t>TSAB0023004</t>
  </si>
  <si>
    <t>TSAB0023003</t>
  </si>
  <si>
    <t>TSAB0023002</t>
  </si>
  <si>
    <t>TSAB0023001</t>
  </si>
  <si>
    <t>TSAB0022040</t>
  </si>
  <si>
    <t>TSAB0022039</t>
  </si>
  <si>
    <t>TSAB0022038</t>
  </si>
  <si>
    <t>TSAB0022037</t>
  </si>
  <si>
    <t>TSAB0022036</t>
  </si>
  <si>
    <t>TSAB0022035</t>
  </si>
  <si>
    <t>TSAB0022034</t>
  </si>
  <si>
    <t>TSAB0022033</t>
  </si>
  <si>
    <t>TSAB0022032</t>
  </si>
  <si>
    <t>TSAB0022031</t>
  </si>
  <si>
    <t>TSAB0022030</t>
  </si>
  <si>
    <t>TSAB0022029</t>
  </si>
  <si>
    <t>TSAB0022028</t>
  </si>
  <si>
    <t>TSAB0022027</t>
  </si>
  <si>
    <t>TSAB0022026</t>
  </si>
  <si>
    <t>TSAB0022025</t>
  </si>
  <si>
    <t>TSAB0022024</t>
  </si>
  <si>
    <t>TSAB0022023</t>
  </si>
  <si>
    <t>TSAB0022022</t>
  </si>
  <si>
    <t>TSAB0022021</t>
  </si>
  <si>
    <t>TSAB0022020</t>
  </si>
  <si>
    <t>TSAB0022019</t>
  </si>
  <si>
    <t>TSAB0022018</t>
  </si>
  <si>
    <t>TSAB0022017</t>
  </si>
  <si>
    <t>TSAB0022016</t>
  </si>
  <si>
    <t>TSAB0022015</t>
  </si>
  <si>
    <t>TSAB0022014</t>
  </si>
  <si>
    <t>TSAB0022013</t>
  </si>
  <si>
    <t>TSAB0022012</t>
  </si>
  <si>
    <t>TSAB0022011</t>
  </si>
  <si>
    <t>TSAB0022010</t>
  </si>
  <si>
    <t>TSAB0022009</t>
  </si>
  <si>
    <t>TSAB0022008</t>
  </si>
  <si>
    <t>TSAB0022007</t>
  </si>
  <si>
    <t>TSAB0022006</t>
  </si>
  <si>
    <t>TSAB0022005</t>
  </si>
  <si>
    <t>TSAB0022004</t>
  </si>
  <si>
    <t>TSAB0022003</t>
  </si>
  <si>
    <t>TSAB0022002</t>
  </si>
  <si>
    <t>TSAB0022001</t>
  </si>
  <si>
    <t>TSAB0021019</t>
  </si>
  <si>
    <t>TSAB0021018</t>
  </si>
  <si>
    <t>TSAB0021017</t>
  </si>
  <si>
    <t>TSAB0021016</t>
  </si>
  <si>
    <t>TSAB0021015</t>
  </si>
  <si>
    <t>TSAB0021014</t>
  </si>
  <si>
    <t>TSAB0021013</t>
  </si>
  <si>
    <t>TSAB0021012</t>
  </si>
  <si>
    <t>TSAB0021011</t>
  </si>
  <si>
    <t>TSAB0021010</t>
  </si>
  <si>
    <t>TSAB0021009</t>
  </si>
  <si>
    <t>TSAB0021008</t>
  </si>
  <si>
    <t>TSAB0021007</t>
  </si>
  <si>
    <t>TSAB0021006</t>
  </si>
  <si>
    <t>TSAB0021005</t>
  </si>
  <si>
    <t>TSAB0021004</t>
  </si>
  <si>
    <t>TSAB0021003</t>
  </si>
  <si>
    <t>TSAB0021002</t>
  </si>
  <si>
    <t>TSAB0021001</t>
  </si>
  <si>
    <t>TSAB0020050</t>
  </si>
  <si>
    <t>TSAB0020049</t>
  </si>
  <si>
    <t>TSAB0020048</t>
  </si>
  <si>
    <t>TSAB0020047</t>
  </si>
  <si>
    <t>TSAB0020046</t>
  </si>
  <si>
    <t>TSAB0020045</t>
  </si>
  <si>
    <t>TSAB0020044</t>
  </si>
  <si>
    <t>TSAB0020043</t>
  </si>
  <si>
    <t>TSAB0020042</t>
  </si>
  <si>
    <t>TSAB0020041</t>
  </si>
  <si>
    <t>TSAB0020040</t>
  </si>
  <si>
    <t>TSAB0020039</t>
  </si>
  <si>
    <t>TSAB0020038</t>
  </si>
  <si>
    <t>TSAB0020037</t>
  </si>
  <si>
    <t>TSAB0020036</t>
  </si>
  <si>
    <t>TSAB0020035</t>
  </si>
  <si>
    <t>TSAB0020034</t>
  </si>
  <si>
    <t>TSAB0020033</t>
  </si>
  <si>
    <t>TSAB0020032</t>
  </si>
  <si>
    <t>TSAB0020031</t>
  </si>
  <si>
    <t>TSAB0020030</t>
  </si>
  <si>
    <t>TSAB0020029</t>
  </si>
  <si>
    <t>TSAB0020028</t>
  </si>
  <si>
    <t>TSAB0020027</t>
  </si>
  <si>
    <t>TSAB0020026</t>
  </si>
  <si>
    <t>TSAB0020025</t>
  </si>
  <si>
    <t>TSAB0020024</t>
  </si>
  <si>
    <t>TSAB0020023</t>
  </si>
  <si>
    <t>TSAB0020022</t>
  </si>
  <si>
    <t>TSAB0020021</t>
  </si>
  <si>
    <t>TSAB0020020</t>
  </si>
  <si>
    <t>TSAB0020019</t>
  </si>
  <si>
    <t>TSAB0020018</t>
  </si>
  <si>
    <t>TSAB0020017</t>
  </si>
  <si>
    <t>TSAB0020016</t>
  </si>
  <si>
    <t>TSAB0020015</t>
  </si>
  <si>
    <t>TSAB0020014</t>
  </si>
  <si>
    <t>TSAB0020013</t>
  </si>
  <si>
    <t>TSAB0020012</t>
  </si>
  <si>
    <t>TSAB0020011</t>
  </si>
  <si>
    <t>TSAB0020010</t>
  </si>
  <si>
    <t>TSAB0020009</t>
  </si>
  <si>
    <t>TSAB0020008</t>
  </si>
  <si>
    <t>TSAB0020007</t>
  </si>
  <si>
    <t>TSAB0020006</t>
  </si>
  <si>
    <t>TSAB0020005</t>
  </si>
  <si>
    <t>TSAB0020004</t>
  </si>
  <si>
    <t>TSAB0020003</t>
  </si>
  <si>
    <t>TSAB0020002</t>
  </si>
  <si>
    <t>TSAB0020001</t>
  </si>
  <si>
    <t>TSAB0019029</t>
  </si>
  <si>
    <t>TSAB0019028</t>
  </si>
  <si>
    <t>TSAB0019027</t>
  </si>
  <si>
    <t>TSAB0019026</t>
  </si>
  <si>
    <t>TSAB0019025</t>
  </si>
  <si>
    <t>TSAB0019024</t>
  </si>
  <si>
    <t>TSAB0019023</t>
  </si>
  <si>
    <t>TSAB0019022</t>
  </si>
  <si>
    <t>TSAB0019021</t>
  </si>
  <si>
    <t>TSAB0019020</t>
  </si>
  <si>
    <t>TSAB0019019</t>
  </si>
  <si>
    <t>TSAB0019018</t>
  </si>
  <si>
    <t>TSAB0019017</t>
  </si>
  <si>
    <t>TSAB0019016</t>
  </si>
  <si>
    <t>TSAB0019015</t>
  </si>
  <si>
    <t>TSAB0019014</t>
  </si>
  <si>
    <t>TSAB0019013</t>
  </si>
  <si>
    <t>TSAB0019012</t>
  </si>
  <si>
    <t>TSAB0019011</t>
  </si>
  <si>
    <t>TSAB0019010</t>
  </si>
  <si>
    <t>TSAB0019009</t>
  </si>
  <si>
    <t>TSAB0019008</t>
  </si>
  <si>
    <t>TSAB0019007</t>
  </si>
  <si>
    <t>TSAB0019006</t>
  </si>
  <si>
    <t>TSAB0019005</t>
  </si>
  <si>
    <t>TSAB0019004</t>
  </si>
  <si>
    <t>TSAB0019003</t>
  </si>
  <si>
    <t>TSAB0019002</t>
  </si>
  <si>
    <t>TSAB0019001</t>
  </si>
  <si>
    <t>TSAB0018053</t>
  </si>
  <si>
    <t>TSAB0018052</t>
  </si>
  <si>
    <t>TSAB0018051</t>
  </si>
  <si>
    <t>TSAB0018050</t>
  </si>
  <si>
    <t>TSAB0018049</t>
  </si>
  <si>
    <t>TSAB0018048</t>
  </si>
  <si>
    <t>TSAB0018047</t>
  </si>
  <si>
    <t>TSAB0018046</t>
  </si>
  <si>
    <t>TSAB0018045</t>
  </si>
  <si>
    <t>TSAB0018044</t>
  </si>
  <si>
    <t>TSAB0018043</t>
  </si>
  <si>
    <t>TSAB0018042</t>
  </si>
  <si>
    <t>TSAB0018041</t>
  </si>
  <si>
    <t>TSAB0018040</t>
  </si>
  <si>
    <t>TSAB0018039</t>
  </si>
  <si>
    <t>TSAB0018038</t>
  </si>
  <si>
    <t>TSAB0018037</t>
  </si>
  <si>
    <t>TSAB0018036</t>
  </si>
  <si>
    <t>TSAB0018035</t>
  </si>
  <si>
    <t>TSAB0018034</t>
  </si>
  <si>
    <t>TSAB0018033</t>
  </si>
  <si>
    <t>TSAB0018032</t>
  </si>
  <si>
    <t>TSAB0018031</t>
  </si>
  <si>
    <t>TSAB0018030</t>
  </si>
  <si>
    <t>TSAB0018029</t>
  </si>
  <si>
    <t>TSAB0018028</t>
  </si>
  <si>
    <t>TSAB0018027</t>
  </si>
  <si>
    <t>TSAB0018026</t>
  </si>
  <si>
    <t>TSAB0018025</t>
  </si>
  <si>
    <t>TSAB0018024</t>
  </si>
  <si>
    <t>TSAB0018023</t>
  </si>
  <si>
    <t>TSAB0018022</t>
  </si>
  <si>
    <t>TSAB0018021</t>
  </si>
  <si>
    <t>TSAB0018020</t>
  </si>
  <si>
    <t>TSAB0018019</t>
  </si>
  <si>
    <t>TSAB0018018</t>
  </si>
  <si>
    <t>TSAB0018017</t>
  </si>
  <si>
    <t>TSAB0018016</t>
  </si>
  <si>
    <t>TSAB0018015</t>
  </si>
  <si>
    <t>TSAB0018014</t>
  </si>
  <si>
    <t>TSAB0018013</t>
  </si>
  <si>
    <t>TSAB0018012</t>
  </si>
  <si>
    <t>TSAB0018011</t>
  </si>
  <si>
    <t>TSAB0018010</t>
  </si>
  <si>
    <t>TSAB0018009</t>
  </si>
  <si>
    <t>TSAB0018008</t>
  </si>
  <si>
    <t>TSAB0018007</t>
  </si>
  <si>
    <t>TSAB0018006</t>
  </si>
  <si>
    <t>TSAB0018005</t>
  </si>
  <si>
    <t>TSAB0018004</t>
  </si>
  <si>
    <t>TSAB0018003</t>
  </si>
  <si>
    <t>TSAB0018002</t>
  </si>
  <si>
    <t>TSAB0018001</t>
  </si>
  <si>
    <t>TSAB0017039</t>
  </si>
  <si>
    <t>TSAB0017038</t>
  </si>
  <si>
    <t>TSAB0017037</t>
  </si>
  <si>
    <t>TSAB0017036</t>
  </si>
  <si>
    <t>TSAB0017035</t>
  </si>
  <si>
    <t>TSAB0017034</t>
  </si>
  <si>
    <t>TSAB0017033</t>
  </si>
  <si>
    <t>TSAB0017032</t>
  </si>
  <si>
    <t>TSAB0017031</t>
  </si>
  <si>
    <t>TSAB0017030</t>
  </si>
  <si>
    <t>TSAB0017029</t>
  </si>
  <si>
    <t>TSAB0017028</t>
  </si>
  <si>
    <t>TSAB0017027</t>
  </si>
  <si>
    <t>TSAB0017026</t>
  </si>
  <si>
    <t>TSAB0017025</t>
  </si>
  <si>
    <t>TSAB0017024</t>
  </si>
  <si>
    <t>TSAB0017023</t>
  </si>
  <si>
    <t>TSAB0017022</t>
  </si>
  <si>
    <t>TSAB0017021</t>
  </si>
  <si>
    <t>TSAB0017020</t>
  </si>
  <si>
    <t>TSAB0017019</t>
  </si>
  <si>
    <t>TSAB0017018</t>
  </si>
  <si>
    <t>TSAB0017017</t>
  </si>
  <si>
    <t>TSAB0017016</t>
  </si>
  <si>
    <t>TSAB0017015</t>
  </si>
  <si>
    <t>TSAB0017014</t>
  </si>
  <si>
    <t>TSAB0017013</t>
  </si>
  <si>
    <t>TSAB0017012</t>
  </si>
  <si>
    <t>TSAB0017011</t>
  </si>
  <si>
    <t>TSAB0017010</t>
  </si>
  <si>
    <t>TSAB0017009</t>
  </si>
  <si>
    <t>TSAB0017008</t>
  </si>
  <si>
    <t>TSAB0017007</t>
  </si>
  <si>
    <t>TSAB0017006</t>
  </si>
  <si>
    <t>TSAB0017005</t>
  </si>
  <si>
    <t>TSAB0017004</t>
  </si>
  <si>
    <t>TSAB0017003</t>
  </si>
  <si>
    <t>TSAB0017002</t>
  </si>
  <si>
    <t>TSAB0017001</t>
  </si>
  <si>
    <t>TSAB0015027</t>
  </si>
  <si>
    <t>TSAB0015025</t>
  </si>
  <si>
    <t>TSAB0015024</t>
  </si>
  <si>
    <t>TSAB0015023</t>
  </si>
  <si>
    <t>TSAB0015022</t>
  </si>
  <si>
    <t>TSAB0015021</t>
  </si>
  <si>
    <t>TSAB0015020</t>
  </si>
  <si>
    <t>TSAB0015019</t>
  </si>
  <si>
    <t>TSAB0015018</t>
  </si>
  <si>
    <t>TSAB0015017</t>
  </si>
  <si>
    <t>TSAB0015016</t>
  </si>
  <si>
    <t>TSAB0015015</t>
  </si>
  <si>
    <t>TSAB0015014</t>
  </si>
  <si>
    <t>TSAB0015013</t>
  </si>
  <si>
    <t>TSAB0015012</t>
  </si>
  <si>
    <t>TSAB0015011</t>
  </si>
  <si>
    <t>TSAB0015010</t>
  </si>
  <si>
    <t>TSAB0015009</t>
  </si>
  <si>
    <t>TSAB0015008</t>
  </si>
  <si>
    <t>TSAB0015007</t>
  </si>
  <si>
    <t>TSAB0015006</t>
  </si>
  <si>
    <t>TSAB0015005</t>
  </si>
  <si>
    <t>TSAB0015004</t>
  </si>
  <si>
    <t>TSAB0015003</t>
  </si>
  <si>
    <t>TSAB0015002</t>
  </si>
  <si>
    <t>TSAB0015001</t>
  </si>
  <si>
    <t>TSAB0014020</t>
  </si>
  <si>
    <t>TSAB0014019</t>
  </si>
  <si>
    <t>TSAB0014018</t>
  </si>
  <si>
    <t>TSAB0014017</t>
  </si>
  <si>
    <t>TSAB0014016</t>
  </si>
  <si>
    <t>TSAB0014015</t>
  </si>
  <si>
    <t>TSAB0014014</t>
  </si>
  <si>
    <t>TSAB0014013</t>
  </si>
  <si>
    <t>TSAB0014012</t>
  </si>
  <si>
    <t>TSAB0014011</t>
  </si>
  <si>
    <t>TSAB0014010</t>
  </si>
  <si>
    <t>TSAB0014009</t>
  </si>
  <si>
    <t>TSAB0014008</t>
  </si>
  <si>
    <t>TSAB0014007</t>
  </si>
  <si>
    <t>TSAB0014006</t>
  </si>
  <si>
    <t>TSAB0014005</t>
  </si>
  <si>
    <t>TSAB0014004</t>
  </si>
  <si>
    <t>TSAB0014003</t>
  </si>
  <si>
    <t>TSAB0014002</t>
  </si>
  <si>
    <t>TSAB0014001</t>
  </si>
  <si>
    <t>APBL0006055</t>
  </si>
  <si>
    <t>GSCB0UUNABK</t>
  </si>
  <si>
    <t>GSCB0UPIJBL</t>
  </si>
  <si>
    <t>GSCB0UHMCBL</t>
  </si>
  <si>
    <t>GSCB0UBOTAD</t>
  </si>
  <si>
    <t>KUCB0488070</t>
  </si>
  <si>
    <t>KUCB0488069</t>
  </si>
  <si>
    <t>KUCB0488068</t>
  </si>
  <si>
    <t>KUCB0488067</t>
  </si>
  <si>
    <t>KUCB0488066</t>
  </si>
  <si>
    <t>KUCB0488065</t>
  </si>
  <si>
    <t>KUCB0488064</t>
  </si>
  <si>
    <t>KUCB0488063</t>
  </si>
  <si>
    <t>KUCB0488062</t>
  </si>
  <si>
    <t>KUCB0488061</t>
  </si>
  <si>
    <t>KUCB0488060</t>
  </si>
  <si>
    <t>KUCB0488059</t>
  </si>
  <si>
    <t>KUCB0488058</t>
  </si>
  <si>
    <t>KUCB0488057</t>
  </si>
  <si>
    <t>SVCB0056002</t>
  </si>
  <si>
    <t>SVCB0055004</t>
  </si>
  <si>
    <t>SVCB0055003</t>
  </si>
  <si>
    <t>SVCB0055002</t>
  </si>
  <si>
    <t>SVCB0054005</t>
  </si>
  <si>
    <t>SVCB0054003</t>
  </si>
  <si>
    <t>SVCB0054002</t>
  </si>
  <si>
    <t>SIDC0001113</t>
  </si>
  <si>
    <t>SIDC0001112</t>
  </si>
  <si>
    <t>SIDC0001111</t>
  </si>
  <si>
    <t>SIDC0001110</t>
  </si>
  <si>
    <t>SIDC0001109</t>
  </si>
  <si>
    <t>SIDC0001108</t>
  </si>
  <si>
    <t>SIDC0001107</t>
  </si>
  <si>
    <t>SIDC0001106</t>
  </si>
  <si>
    <t>SIDC0001105</t>
  </si>
  <si>
    <t>SIDC0001104</t>
  </si>
  <si>
    <t>SIDC0001103</t>
  </si>
  <si>
    <t>SIDC0001102</t>
  </si>
  <si>
    <t>SIDC0001101</t>
  </si>
  <si>
    <t>SIDC0001100</t>
  </si>
  <si>
    <t>SIDC0001099</t>
  </si>
  <si>
    <t>SIDC0001098</t>
  </si>
  <si>
    <t>SIDC0001097</t>
  </si>
  <si>
    <t>SIDC0001096</t>
  </si>
  <si>
    <t>SIDC0001080</t>
  </si>
  <si>
    <t>SIDC0001079</t>
  </si>
  <si>
    <t>SIDC0001078</t>
  </si>
  <si>
    <t>SIDC0001077</t>
  </si>
  <si>
    <t>SIDC0001076</t>
  </si>
  <si>
    <t>SIDC0001075</t>
  </si>
  <si>
    <t>SIDC0001074</t>
  </si>
  <si>
    <t>SIDC0001073</t>
  </si>
  <si>
    <t>SIDC0001072</t>
  </si>
  <si>
    <t>SIDC0001071</t>
  </si>
  <si>
    <t>SIDC0001070</t>
  </si>
  <si>
    <t>SIDC0001069</t>
  </si>
  <si>
    <t>SIDC0001068</t>
  </si>
  <si>
    <t>SIDC0001067</t>
  </si>
  <si>
    <t>SIDC0001066</t>
  </si>
  <si>
    <t>SIDC0001065</t>
  </si>
  <si>
    <t>SIDC0001064</t>
  </si>
  <si>
    <t>SIDC0001063</t>
  </si>
  <si>
    <t>SIDC0001062</t>
  </si>
  <si>
    <t>SIDC0001061</t>
  </si>
  <si>
    <t>SIDC0001060</t>
  </si>
  <si>
    <t>SIDC0001059</t>
  </si>
  <si>
    <t>SIDC0001058</t>
  </si>
  <si>
    <t>SIDC0001057</t>
  </si>
  <si>
    <t>SIDC0001056</t>
  </si>
  <si>
    <t>SIDC0001055</t>
  </si>
  <si>
    <t>SIDC0001054</t>
  </si>
  <si>
    <t>SIDC0001053</t>
  </si>
  <si>
    <t>SIDC0001052</t>
  </si>
  <si>
    <t>SIDC0001051</t>
  </si>
  <si>
    <t>SIDC0001050</t>
  </si>
  <si>
    <t>SIDC0001049</t>
  </si>
  <si>
    <t>SIDC0001048</t>
  </si>
  <si>
    <t>SIDC0001047</t>
  </si>
  <si>
    <t>SIDC0001046</t>
  </si>
  <si>
    <t>SIDC0001045</t>
  </si>
  <si>
    <t>SIDC0001044</t>
  </si>
  <si>
    <t>SIDC0001043</t>
  </si>
  <si>
    <t>SIDC0001042</t>
  </si>
  <si>
    <t>SIDC0001041</t>
  </si>
  <si>
    <t>SIDC0001040</t>
  </si>
  <si>
    <t>SIDC0001039</t>
  </si>
  <si>
    <t>SIDC0001038</t>
  </si>
  <si>
    <t>SIDC0001037</t>
  </si>
  <si>
    <t>SIDC0001036</t>
  </si>
  <si>
    <t>SIDC0001035</t>
  </si>
  <si>
    <t>SIDC0001034</t>
  </si>
  <si>
    <t>SIDC0001033</t>
  </si>
  <si>
    <t>SIDC0001032</t>
  </si>
  <si>
    <t>SIDC0001031</t>
  </si>
  <si>
    <t>SIDC0001030</t>
  </si>
  <si>
    <t>SIDC0001029</t>
  </si>
  <si>
    <t>SIDC0001028</t>
  </si>
  <si>
    <t>SIDC0001027</t>
  </si>
  <si>
    <t>SIDC0001026</t>
  </si>
  <si>
    <t>SIDC0001025</t>
  </si>
  <si>
    <t>SIDC0001024</t>
  </si>
  <si>
    <t>SIDC0001023</t>
  </si>
  <si>
    <t>SIDC0001022</t>
  </si>
  <si>
    <t>SIDC0001021</t>
  </si>
  <si>
    <t>SIDC0001020</t>
  </si>
  <si>
    <t>SIDC0001019</t>
  </si>
  <si>
    <t>SIDC0001018</t>
  </si>
  <si>
    <t>SIDC0001017</t>
  </si>
  <si>
    <t>SIDC0001016</t>
  </si>
  <si>
    <t>SIDC0001015</t>
  </si>
  <si>
    <t>SIDC0001014</t>
  </si>
  <si>
    <t>SIDC0001013</t>
  </si>
  <si>
    <t>SIDC0001012</t>
  </si>
  <si>
    <t>SIDC0001011</t>
  </si>
  <si>
    <t>SIDC0001010</t>
  </si>
  <si>
    <t>SIDC0001009</t>
  </si>
  <si>
    <t>SIDC0001008</t>
  </si>
  <si>
    <t>SIDC0001007</t>
  </si>
  <si>
    <t>SIDC0001006</t>
  </si>
  <si>
    <t>SIDC0001005</t>
  </si>
  <si>
    <t>SIDC0001004</t>
  </si>
  <si>
    <t>SIDC0001003</t>
  </si>
  <si>
    <t>SIDC0001002</t>
  </si>
  <si>
    <t>SIDC0001001</t>
  </si>
  <si>
    <t>UJVN0004432</t>
  </si>
  <si>
    <t>UJVN0004407</t>
  </si>
  <si>
    <t>UJVN0004406</t>
  </si>
  <si>
    <t>UJVN0004404</t>
  </si>
  <si>
    <t>UJVN0004403</t>
  </si>
  <si>
    <t>UJVN0003572</t>
  </si>
  <si>
    <t>UJVN0003331</t>
  </si>
  <si>
    <t>UJVN0003330</t>
  </si>
  <si>
    <t>UJVN0003312</t>
  </si>
  <si>
    <t>UJVN0003311</t>
  </si>
  <si>
    <t>UJVN0003307</t>
  </si>
  <si>
    <t>UJVN0003305</t>
  </si>
  <si>
    <t>UJVN0003303</t>
  </si>
  <si>
    <t>UJVN0002293</t>
  </si>
  <si>
    <t>UJVN0002267</t>
  </si>
  <si>
    <t>UJVN0002264</t>
  </si>
  <si>
    <t>UJVN0002211</t>
  </si>
  <si>
    <t>UJVN0001172</t>
  </si>
  <si>
    <t>UJVN0001167</t>
  </si>
  <si>
    <t>UJVN0001146</t>
  </si>
  <si>
    <t>UJVN0001135</t>
  </si>
  <si>
    <t>UJVN0001115</t>
  </si>
  <si>
    <t>UTKS0001406</t>
  </si>
  <si>
    <t>UTKS0001405</t>
  </si>
  <si>
    <t>UTKS0001404</t>
  </si>
  <si>
    <t>UTKS0001403</t>
  </si>
  <si>
    <t>UTKS0001402</t>
  </si>
  <si>
    <t>UTKS0001400</t>
  </si>
  <si>
    <t>UTKS0001399</t>
  </si>
  <si>
    <t>UTKS0001398</t>
  </si>
  <si>
    <t>UTKS0001396</t>
  </si>
  <si>
    <t>UTKS0001395</t>
  </si>
  <si>
    <t>UTKS0001393</t>
  </si>
  <si>
    <t>UTKS0001392</t>
  </si>
  <si>
    <t>UTKS0001391</t>
  </si>
  <si>
    <t>UTKS0001390</t>
  </si>
  <si>
    <t>UTKS0001386</t>
  </si>
  <si>
    <t>UTKS0001385</t>
  </si>
  <si>
    <t>UTKS0001384</t>
  </si>
  <si>
    <t>UTKS0001378</t>
  </si>
  <si>
    <t>UTKS0001376</t>
  </si>
  <si>
    <t>UTKS0001115</t>
  </si>
  <si>
    <t>UTKS0001092</t>
  </si>
  <si>
    <t>UTKS0001086</t>
  </si>
  <si>
    <t>UTKS0001077</t>
  </si>
  <si>
    <t>UTKS0001068</t>
  </si>
  <si>
    <t>UTKS0001067</t>
  </si>
  <si>
    <t>UTKS0001051</t>
  </si>
  <si>
    <t>UTKS0001041</t>
  </si>
  <si>
    <t>UTKS0001036</t>
  </si>
  <si>
    <t>UTKS0001029</t>
  </si>
  <si>
    <t>UTKS0001028</t>
  </si>
  <si>
    <t>UTKS0001020</t>
  </si>
  <si>
    <t>YESB0001025</t>
  </si>
  <si>
    <t>YESB0001024</t>
  </si>
  <si>
    <t>YESB0001022</t>
  </si>
  <si>
    <t>YESB0001020</t>
  </si>
  <si>
    <t>YESB0001019</t>
  </si>
  <si>
    <t>YESB0001018</t>
  </si>
  <si>
    <t>YESB0000978</t>
  </si>
  <si>
    <t>ABHYUDAYA COOPERATIVE BANK LIMITED</t>
  </si>
  <si>
    <t>ABU DHABI COMMERCIAL BANK</t>
  </si>
  <si>
    <t>AHMEDABAD MERCANTILE COOPERATIVE BANK</t>
  </si>
  <si>
    <t>AKOLA JANATA COMMERCIAL COOPERATIVE BANK</t>
  </si>
  <si>
    <t>ALLAHABAD BANK</t>
  </si>
  <si>
    <t>ALMORA URBAN COOPERATIVE BANK LIMITED</t>
  </si>
  <si>
    <t>ANDHRA BANK</t>
  </si>
  <si>
    <t>ANDHRA PRAGATHI GRAMEENA BANK</t>
  </si>
  <si>
    <t>APNA SAHAKARI BANK LIMITED</t>
  </si>
  <si>
    <t>AUSTRALIA AND NEW ZEALAND BANKING GROUP LIMITED</t>
  </si>
  <si>
    <t>AXIS BANK</t>
  </si>
  <si>
    <t>BANK OF AMERICA</t>
  </si>
  <si>
    <t>BANK OF BAHARAIN AND KUWAIT BSC</t>
  </si>
  <si>
    <t>BANK OF BARODA</t>
  </si>
  <si>
    <t>BANK OF CEYLON</t>
  </si>
  <si>
    <t>BANK OF INDIA</t>
  </si>
  <si>
    <t>BANK OF MAHARASHTRA</t>
  </si>
  <si>
    <t>BARCLAYS BANK</t>
  </si>
  <si>
    <t>BASSEIN CATHOLIC COOPERATIVE BANK LIMITED</t>
  </si>
  <si>
    <t>BHARAT COOPERATIVE BANK MUMBAI LIMITED</t>
  </si>
  <si>
    <t>B N P PARIBAS</t>
  </si>
  <si>
    <t>CANARA BANK</t>
  </si>
  <si>
    <t>CAPITAL SMALL FINANCE BANK LIMITED</t>
  </si>
  <si>
    <t>CATHOLIC SYRIAN BANK LIMITED</t>
  </si>
  <si>
    <t>CENTRAL BANK OF INDIA</t>
  </si>
  <si>
    <t>CHINATRUST COMMERCIAL BANK LIMITED</t>
  </si>
  <si>
    <t>CITI BANK</t>
  </si>
  <si>
    <t>CITIZEN CREDIT COOPERATIVE BANK LIMITED</t>
  </si>
  <si>
    <t>CITY UNION BANK LIMITED</t>
  </si>
  <si>
    <t>CORPORATION BANK</t>
  </si>
  <si>
    <t>CREDIT AGRICOLE CORPORATE AND INVESTMENT BANK CALYON BANK</t>
  </si>
  <si>
    <t>CREDIT SUISEE AG</t>
  </si>
  <si>
    <t>DEVELOPMENT BANK OF SINGAPORE</t>
  </si>
  <si>
    <t>DCB BANK LIMITED</t>
  </si>
  <si>
    <t>DENA BANK</t>
  </si>
  <si>
    <t>DEPOSIT INSURANCE AND CREDIT GUARANTEE CORPORATION</t>
  </si>
  <si>
    <t>DEUSTCHE BANK</t>
  </si>
  <si>
    <t>DHANALAKSHMI BANK</t>
  </si>
  <si>
    <t>DOHA BANK</t>
  </si>
  <si>
    <t>DOMBIVLI NAGARI SAHAKARI BANK LIMITED</t>
  </si>
  <si>
    <t>EXPORT IMPORT BANK OF INDIA</t>
  </si>
  <si>
    <t>FEDERAL BANK</t>
  </si>
  <si>
    <t>FIRSTRAND BANK LIMITED</t>
  </si>
  <si>
    <t>G P PARSIK BANK</t>
  </si>
  <si>
    <t>HDFC BANK</t>
  </si>
  <si>
    <t>HSBC BANK</t>
  </si>
  <si>
    <t>ICICI BANK LIMITED</t>
  </si>
  <si>
    <t>IDBI BANK</t>
  </si>
  <si>
    <t>INDIAN BANK</t>
  </si>
  <si>
    <t>INDIAN OVERSEAS BANK</t>
  </si>
  <si>
    <t>INDUSIND BANK</t>
  </si>
  <si>
    <t>INDUSTRIAL AND COMMERCIAL BANK OF CHINA LIMITED</t>
  </si>
  <si>
    <t>JALGAON JANATA SAHAKARI BANK LIMITED</t>
  </si>
  <si>
    <t>JAMMU AND KASHMIR BANK LIMITED</t>
  </si>
  <si>
    <t>JANAKALYAN SAHAKARI BANK LIMITED</t>
  </si>
  <si>
    <t>JANASEVA SAHAKARI BANK BORIVLI LIMITED</t>
  </si>
  <si>
    <t>JANASEVA SAHAKARI BANK LIMITED</t>
  </si>
  <si>
    <t>JANATA SAHAKARI BANK LIMITED</t>
  </si>
  <si>
    <t>JP MORGAN BANK</t>
  </si>
  <si>
    <t>KALLAPPANNA AWADE ICHALKARANJI JANATA SAHAKARI BANK LIMITED</t>
  </si>
  <si>
    <t>KALYAN JANATA SAHAKARI BANK</t>
  </si>
  <si>
    <t>KALUPUR COMMERCIAL COOPERATIVE BANK</t>
  </si>
  <si>
    <t>KARNATAKA BANK LIMITED</t>
  </si>
  <si>
    <t>KARNATAKA VIKAS GRAMEENA BANK</t>
  </si>
  <si>
    <t>KARUR VYSYA BANK</t>
  </si>
  <si>
    <t>KERALA GRAMIN BANK</t>
  </si>
  <si>
    <t>KOTAK MAHINDRA BANK LIMITED</t>
  </si>
  <si>
    <t>LAXMI VILAS BANK</t>
  </si>
  <si>
    <t>MAHARASHTRA STATE COOPERATIVE BANK</t>
  </si>
  <si>
    <t>MASHREQBANK PSC</t>
  </si>
  <si>
    <t>MIZUHO BANK LTD</t>
  </si>
  <si>
    <t>NAGAR URBAN CO OPERATIVE BANK</t>
  </si>
  <si>
    <t>NAGPUR NAGARIK SAHAKARI BANK LIMITED</t>
  </si>
  <si>
    <t>NATIONAL AUSTRALIA BANK LIMITED</t>
  </si>
  <si>
    <t>NEW INDIA COOPERATIVE BANK LIMITED</t>
  </si>
  <si>
    <t>NKGSB COOPERATIVE BANK LIMITED</t>
  </si>
  <si>
    <t>NUTAN NAGARIK SAHAKARI BANK LIMITED</t>
  </si>
  <si>
    <t>ORIENTAL BANK OF COMMERCE</t>
  </si>
  <si>
    <t>PRAGATHI KRISHNA GRAMIN BANK</t>
  </si>
  <si>
    <t>PRATHAMA BANK</t>
  </si>
  <si>
    <t>PRIME COOPERATIVE BANK LIMITED</t>
  </si>
  <si>
    <t>PUNJAB AND MAHARSHTRA COOPERATIVE BANK</t>
  </si>
  <si>
    <t>PUNJAB AND SIND BANK</t>
  </si>
  <si>
    <t>PUNJAB NATIONAL BANK</t>
  </si>
  <si>
    <t>RABOBANK INTERNATIONAL</t>
  </si>
  <si>
    <t>RAJGURUNAGAR SAHAKARI BANK LIMITED</t>
  </si>
  <si>
    <t>RAJKOT NAGRIK SAHAKARI BANK LIMITED</t>
  </si>
  <si>
    <t>SAHEBRAO DESHMUKH COOPERATIVE BANK LIMITED</t>
  </si>
  <si>
    <t>SAMARTH SAHAKARI BANK LTD</t>
  </si>
  <si>
    <t>SARASWAT COOPERATIVE BANK LIMITED</t>
  </si>
  <si>
    <t>SBER BANK</t>
  </si>
  <si>
    <t>SHIKSHAK SAHAKARI BANK LIMITED</t>
  </si>
  <si>
    <t>SHINHAN BANK</t>
  </si>
  <si>
    <t>SHIVALIK MERCANTILE CO OPERATIVE BANK LTD</t>
  </si>
  <si>
    <t>SHRI CHHATRAPATI RAJASHRI SHAHU URBAN COOPERATIVE BANK LIMITED</t>
  </si>
  <si>
    <t>SOCIETE GENERALE</t>
  </si>
  <si>
    <t>SOLAPUR JANATA SAHAKARI BANK LIMITED</t>
  </si>
  <si>
    <t>SOUTH INDIAN BANK</t>
  </si>
  <si>
    <t>STANDARD CHARTERED BANK</t>
  </si>
  <si>
    <t>STATE BANK OF INDIA</t>
  </si>
  <si>
    <t>SUMITOMO MITSUI BANKING CORPORATION</t>
  </si>
  <si>
    <t>SUTEX COOPERATIVE BANK LIMITED</t>
  </si>
  <si>
    <t>SYNDICATE BANK</t>
  </si>
  <si>
    <t>TAMILNAD MERCANTILE BANK LIMITED</t>
  </si>
  <si>
    <t>THE A.P. MAHESH COOPERATIVE URBAN BANK LIMITED</t>
  </si>
  <si>
    <t>THE AKOLA DISTRICT CENTRAL COOPERATIVE BANK</t>
  </si>
  <si>
    <t>THE ANDHRA PRADESH STATE COOPERATIVE BANK LIMITED</t>
  </si>
  <si>
    <t>THE BANK OF NOVA SCOTIA</t>
  </si>
  <si>
    <t>THE COSMOS CO OPERATIVE BANK LIMITED</t>
  </si>
  <si>
    <t>THE DELHI STATE COOPERATIVE BANK LIMITED</t>
  </si>
  <si>
    <t>THE GADCHIROLI DISTRICT CENTRAL COOPERATIVE BANK LIMITED</t>
  </si>
  <si>
    <t>THE GREATER BOMBAY COOPERATIVE BANK LIMITED</t>
  </si>
  <si>
    <t>THE GUJARAT STATE COOPERATIVE BANK LIMITED</t>
  </si>
  <si>
    <t>THE HASTI COOP BANK LTD</t>
  </si>
  <si>
    <t>THE JALGAON PEOPELS COOPERATIVE BANK LIMITED</t>
  </si>
  <si>
    <t>THE KANGRA CENTRAL COOPERATIVE BANK LIMITED</t>
  </si>
  <si>
    <t>THE KANGRA COOPERATIVE BANK LIMITED</t>
  </si>
  <si>
    <t>THE KARAD URBAN COOPERATIVE BANK LIMITED</t>
  </si>
  <si>
    <t>THE KARANATAKA STATE COOPERATIVE APEX BANK LIMITED</t>
  </si>
  <si>
    <t>THE KURMANCHAL NAGAR SAHAKARI BANK LIMITED</t>
  </si>
  <si>
    <t>THE MEHSANA URBAN COOPERATIVE BANK</t>
  </si>
  <si>
    <t>THE MUMBAI DISTRICT CENTRAL COOPERATIVE BANK LIMITED</t>
  </si>
  <si>
    <t>THE MUNICIPAL COOPERATIVE BANK LIMITED</t>
  </si>
  <si>
    <t>THE NAINITAL BANK LIMITED</t>
  </si>
  <si>
    <t>THE NASIK MERCHANTS COOPERATIVE BANK LIMITED</t>
  </si>
  <si>
    <t>THE PANDHARPUR URBAN CO OP. BANK LTD. PANDHARPUR</t>
  </si>
  <si>
    <t>THE RAJASTHAN STATE COOPERATIVE BANK LIMITED</t>
  </si>
  <si>
    <t>THE SEVA VIKAS COOPERATIVE BANK LIMITED</t>
  </si>
  <si>
    <t>THE SHAMRAO VITHAL COOPERATIVE BANK</t>
  </si>
  <si>
    <t>THE SURAT DISTRICT COOPERATIVE BANK LIMITED</t>
  </si>
  <si>
    <t>THE SURATH PEOPLES COOPERATIVE BANK LIMITED</t>
  </si>
  <si>
    <t>THE TAMIL NADU STATE APEX COOPERATIVE BANK</t>
  </si>
  <si>
    <t>THE THANE BHARAT SAHAKARI BANK LIMITED</t>
  </si>
  <si>
    <t>THE THANE DISTRICT CENTRAL COOPERATIVE BANK LIMITED</t>
  </si>
  <si>
    <t>TJSB SAHAKARI BANK LTD</t>
  </si>
  <si>
    <t>THE VARACHHA COOPERATIVE BANK LIMITED</t>
  </si>
  <si>
    <t>THE VISHWESHWAR SAHAKARI BANK LIMITED</t>
  </si>
  <si>
    <t>THE WEST BENGAL STATE COOPERATIVE BANK</t>
  </si>
  <si>
    <t>THE ZOROASTRIAN COOPERATIVE BANK LIMITED</t>
  </si>
  <si>
    <t>TUMKUR GRAIN MERCHANTS COOPERATIVE BANK LIMITED</t>
  </si>
  <si>
    <t>UCO BANK</t>
  </si>
  <si>
    <t>UNION BANK OF INDIA</t>
  </si>
  <si>
    <t>UNITED BANK OF INDIA</t>
  </si>
  <si>
    <t>UNITED OVERSEAS BANK LIMITED</t>
  </si>
  <si>
    <t>VASAI VIKAS SAHAKARI BANK LIMITED</t>
  </si>
  <si>
    <t>VIJAYA BANK</t>
  </si>
  <si>
    <t>WESTPAC BANKING CORPORATION</t>
  </si>
  <si>
    <t>WOORI BANK</t>
  </si>
  <si>
    <t>YES BANK</t>
  </si>
  <si>
    <t>ZILA SAHAKRI BANK LIMITED GHAZIABAD</t>
  </si>
  <si>
    <t>AUBL</t>
  </si>
  <si>
    <t>AU SMALL FINANCE BANK LIMITED</t>
  </si>
  <si>
    <t>PYTM</t>
  </si>
  <si>
    <t>PAYTM PAYMENTS BANK LTD</t>
  </si>
  <si>
    <t>SIDC</t>
  </si>
  <si>
    <t>THE SINDHUDURG DISTRICT CENTRAL COOP BANK LTD</t>
  </si>
  <si>
    <t>YES</t>
  </si>
  <si>
    <t>(i)</t>
  </si>
  <si>
    <t>FINO</t>
  </si>
  <si>
    <t>RESERVE BANK OF INDIA, PAD</t>
  </si>
  <si>
    <t>FINO PAYMENTS BANK</t>
  </si>
  <si>
    <t>ALLA0213496</t>
  </si>
  <si>
    <t>ANDB0003106</t>
  </si>
  <si>
    <t>ANDB0003050</t>
  </si>
  <si>
    <t>UTIB0STPSB1</t>
  </si>
  <si>
    <t>UTIB0SMUSCB</t>
  </si>
  <si>
    <t>UTIB0SMSB01</t>
  </si>
  <si>
    <t>UTIB0SCATH2</t>
  </si>
  <si>
    <t>UTIB0SAUB01</t>
  </si>
  <si>
    <t>UTIB0SAPRR2</t>
  </si>
  <si>
    <t>UTIB0S01SUB</t>
  </si>
  <si>
    <t>UTIB0003527</t>
  </si>
  <si>
    <t>UTIB0003526</t>
  </si>
  <si>
    <t>UTIB0003525</t>
  </si>
  <si>
    <t>UTIB0003522</t>
  </si>
  <si>
    <t>UTIB0003496</t>
  </si>
  <si>
    <t>UTIB0003495</t>
  </si>
  <si>
    <t>UTIB0003489</t>
  </si>
  <si>
    <t>UTIB0003488</t>
  </si>
  <si>
    <t>UTIB0003481</t>
  </si>
  <si>
    <t>UTIB0003474</t>
  </si>
  <si>
    <t>UTIB0003471</t>
  </si>
  <si>
    <t>UTIB0003466</t>
  </si>
  <si>
    <t>UTIB0003451</t>
  </si>
  <si>
    <t>UTIB0003450</t>
  </si>
  <si>
    <t>UTIB0003441</t>
  </si>
  <si>
    <t>UTIB0003439</t>
  </si>
  <si>
    <t>UTIB0003438</t>
  </si>
  <si>
    <t>UTIB0003420</t>
  </si>
  <si>
    <t>UTIB0003363</t>
  </si>
  <si>
    <t>UTIB0003360</t>
  </si>
  <si>
    <t>BARB0VYARAI</t>
  </si>
  <si>
    <t>BARB0THIRUM</t>
  </si>
  <si>
    <t>BARB0NRINAV</t>
  </si>
  <si>
    <t>BARB0NAGAPA</t>
  </si>
  <si>
    <t>BARB0MOOLAP</t>
  </si>
  <si>
    <t>BARB0KURUMA</t>
  </si>
  <si>
    <t>BARB0KONGBA</t>
  </si>
  <si>
    <t>BARB0KATTAP</t>
  </si>
  <si>
    <t>BARB0BHIMAD</t>
  </si>
  <si>
    <t>BARB0ARGORA</t>
  </si>
  <si>
    <t>BKID0005175</t>
  </si>
  <si>
    <t>CNRB0006674</t>
  </si>
  <si>
    <t>CNRB0006673</t>
  </si>
  <si>
    <t>CNRB0006670</t>
  </si>
  <si>
    <t>CNRB0006657</t>
  </si>
  <si>
    <t>CNRB0006656</t>
  </si>
  <si>
    <t>CNRB0006644</t>
  </si>
  <si>
    <t>CNRB0006612</t>
  </si>
  <si>
    <t>CNRB0006610</t>
  </si>
  <si>
    <t>CNRB0006609</t>
  </si>
  <si>
    <t>CNRB0006606</t>
  </si>
  <si>
    <t>CNRB0006604</t>
  </si>
  <si>
    <t>CNRB0006482</t>
  </si>
  <si>
    <t>CNRB0006037</t>
  </si>
  <si>
    <t>CNRB0004746</t>
  </si>
  <si>
    <t>DCBL0000311</t>
  </si>
  <si>
    <t>DCBL0000309</t>
  </si>
  <si>
    <t>DCBL0000308</t>
  </si>
  <si>
    <t>DCBL0000306</t>
  </si>
  <si>
    <t>DCBL0000305</t>
  </si>
  <si>
    <t>DCBL0000304</t>
  </si>
  <si>
    <t>DCBL0000303</t>
  </si>
  <si>
    <t>DCBL0000302</t>
  </si>
  <si>
    <t>DCBL0000298</t>
  </si>
  <si>
    <t>DCBL0000296</t>
  </si>
  <si>
    <t>DCBL0000295</t>
  </si>
  <si>
    <t>DCBL0000291</t>
  </si>
  <si>
    <t>DCBL0000280</t>
  </si>
  <si>
    <t>DNSB00000CO</t>
  </si>
  <si>
    <t>HDFC0CTGB20</t>
  </si>
  <si>
    <t>HDFC0CTGB19</t>
  </si>
  <si>
    <t>HDFC0CSBTA7</t>
  </si>
  <si>
    <t>HDFC0CSBTA6</t>
  </si>
  <si>
    <t>HDFC0CSBTA5</t>
  </si>
  <si>
    <t>HDFC0CSBTA4</t>
  </si>
  <si>
    <t>HDFC0CSBTA3</t>
  </si>
  <si>
    <t>HDFC0CSBTA2</t>
  </si>
  <si>
    <t>HDFC0CSBTA1</t>
  </si>
  <si>
    <t>HDFC0CQNB01</t>
  </si>
  <si>
    <t>HDFC0CLVSB1</t>
  </si>
  <si>
    <t>ICIC00ZSBLS</t>
  </si>
  <si>
    <t>ICIC00DKDCB</t>
  </si>
  <si>
    <t>ICIC00DCBLB</t>
  </si>
  <si>
    <t>ICIC00BTCBL</t>
  </si>
  <si>
    <t>ICIC00BBNSB</t>
  </si>
  <si>
    <t>ICIC0004349</t>
  </si>
  <si>
    <t>ICIC0004348</t>
  </si>
  <si>
    <t>ICIC0004344</t>
  </si>
  <si>
    <t>ICIC0004341</t>
  </si>
  <si>
    <t>ICIC0004340</t>
  </si>
  <si>
    <t>ICIC0004339</t>
  </si>
  <si>
    <t>ICIC0004337</t>
  </si>
  <si>
    <t>ICIC0004325</t>
  </si>
  <si>
    <t>ICIC0004320</t>
  </si>
  <si>
    <t>ICIC0004310</t>
  </si>
  <si>
    <t>ICIC0004307</t>
  </si>
  <si>
    <t>ICIC0004303</t>
  </si>
  <si>
    <t>ICIC0004302</t>
  </si>
  <si>
    <t>ICIC0004301</t>
  </si>
  <si>
    <t>ICIC0004292</t>
  </si>
  <si>
    <t>ICIC0004286</t>
  </si>
  <si>
    <t>ICIC0004273</t>
  </si>
  <si>
    <t>ICIC0004271</t>
  </si>
  <si>
    <t>ICIC0004270</t>
  </si>
  <si>
    <t>ICIC0004265</t>
  </si>
  <si>
    <t>ICIC0004254</t>
  </si>
  <si>
    <t>ICIC0004247</t>
  </si>
  <si>
    <t>ICIC0004236</t>
  </si>
  <si>
    <t>ICIC0004232</t>
  </si>
  <si>
    <t>ICIC0004230</t>
  </si>
  <si>
    <t>ICIC0004225</t>
  </si>
  <si>
    <t>ICIC0004205</t>
  </si>
  <si>
    <t>ICIC0004203</t>
  </si>
  <si>
    <t>ICIC0004198</t>
  </si>
  <si>
    <t>ICIC0004187</t>
  </si>
  <si>
    <t>ICIC0004173</t>
  </si>
  <si>
    <t>ICIC0004172</t>
  </si>
  <si>
    <t>ICIC0004157</t>
  </si>
  <si>
    <t>ICIC0004156</t>
  </si>
  <si>
    <t>ICIC0004133</t>
  </si>
  <si>
    <t>ICIC0004130</t>
  </si>
  <si>
    <t>ICIC0004129</t>
  </si>
  <si>
    <t>ICIC0004125</t>
  </si>
  <si>
    <t>ICIC0004124</t>
  </si>
  <si>
    <t>ICIC0004119</t>
  </si>
  <si>
    <t>ICIC0004117</t>
  </si>
  <si>
    <t>ICIC0004072</t>
  </si>
  <si>
    <t>ICIC0004067</t>
  </si>
  <si>
    <t>ICIC0004061</t>
  </si>
  <si>
    <t>ICIC0004058</t>
  </si>
  <si>
    <t>ICIC0004037</t>
  </si>
  <si>
    <t>ICIC0004028</t>
  </si>
  <si>
    <t>ICIC0004013</t>
  </si>
  <si>
    <t>ICIC0003983</t>
  </si>
  <si>
    <t>ICIC0003952</t>
  </si>
  <si>
    <t>ICIC0003949</t>
  </si>
  <si>
    <t>IBKL0737Q11</t>
  </si>
  <si>
    <t>IBKL01992L4</t>
  </si>
  <si>
    <t>IBKL01992L2</t>
  </si>
  <si>
    <t>IBKL01992L1</t>
  </si>
  <si>
    <t>IBKL0002167</t>
  </si>
  <si>
    <t>IBKL0002151</t>
  </si>
  <si>
    <t>IBKL0002149</t>
  </si>
  <si>
    <t>IBKL0002120</t>
  </si>
  <si>
    <t>IDIB000R112</t>
  </si>
  <si>
    <t>IDIB000P251</t>
  </si>
  <si>
    <t>IDIB000I076</t>
  </si>
  <si>
    <t>IDIB000I070</t>
  </si>
  <si>
    <t>IDIB000I063</t>
  </si>
  <si>
    <t>IDIB000I060</t>
  </si>
  <si>
    <t>INDB0RBECBL</t>
  </si>
  <si>
    <t>INDB0001356</t>
  </si>
  <si>
    <t>INDB0001354</t>
  </si>
  <si>
    <t>INDB0001352</t>
  </si>
  <si>
    <t>INDB0001351</t>
  </si>
  <si>
    <t>INDB0001350</t>
  </si>
  <si>
    <t>INDB0001347</t>
  </si>
  <si>
    <t>INDB0001345</t>
  </si>
  <si>
    <t>INDB0001344</t>
  </si>
  <si>
    <t>INDB0001342</t>
  </si>
  <si>
    <t>INDB0001323</t>
  </si>
  <si>
    <t>INDB0001320</t>
  </si>
  <si>
    <t>INDB0001315</t>
  </si>
  <si>
    <t>INDB0001109</t>
  </si>
  <si>
    <t>INDB0001108</t>
  </si>
  <si>
    <t>INDB0001106</t>
  </si>
  <si>
    <t>INDB0001104</t>
  </si>
  <si>
    <t>INDB0001100</t>
  </si>
  <si>
    <t>KVBL0004876</t>
  </si>
  <si>
    <t>KVBL0004875</t>
  </si>
  <si>
    <t>KVBL0004874</t>
  </si>
  <si>
    <t>KVBL0004251</t>
  </si>
  <si>
    <t>KVBL0001849</t>
  </si>
  <si>
    <t>KVBL0001848</t>
  </si>
  <si>
    <t>KVBL0001847</t>
  </si>
  <si>
    <t>KVBL0001839</t>
  </si>
  <si>
    <t>KKBK0008504</t>
  </si>
  <si>
    <t>KKBK0008311</t>
  </si>
  <si>
    <t>KKBK0008092</t>
  </si>
  <si>
    <t>KKBK0007711</t>
  </si>
  <si>
    <t>KKBK0007635</t>
  </si>
  <si>
    <t>KKBK0007482</t>
  </si>
  <si>
    <t>KKBK0006593</t>
  </si>
  <si>
    <t>KKBK0006585</t>
  </si>
  <si>
    <t>KKBK0002047</t>
  </si>
  <si>
    <t>KKBK0000964</t>
  </si>
  <si>
    <t>KKBK0000222</t>
  </si>
  <si>
    <t>MSCI0082041</t>
  </si>
  <si>
    <t>PUNB0962300</t>
  </si>
  <si>
    <t>PUNB0961800</t>
  </si>
  <si>
    <t>PUNB0959900</t>
  </si>
  <si>
    <t>PUNB0729300</t>
  </si>
  <si>
    <t>PUNB0421200</t>
  </si>
  <si>
    <t>RBIS0SLPA01</t>
  </si>
  <si>
    <t>RBIS0SCPA01</t>
  </si>
  <si>
    <t>RBIS0GTPA01</t>
  </si>
  <si>
    <t>RBIS0GSTPMT</t>
  </si>
  <si>
    <t>RBIS0AGPA01</t>
  </si>
  <si>
    <t>SIBL0000958</t>
  </si>
  <si>
    <t>SBIN0061035</t>
  </si>
  <si>
    <t>SBIN0051452</t>
  </si>
  <si>
    <t>SBIN0051060</t>
  </si>
  <si>
    <t>SBIN0050963</t>
  </si>
  <si>
    <t>SBIN0022119</t>
  </si>
  <si>
    <t>SBIN0018748</t>
  </si>
  <si>
    <t>SBIN0018727</t>
  </si>
  <si>
    <t>SYNB0009936</t>
  </si>
  <si>
    <t>SYNB0009880</t>
  </si>
  <si>
    <t>SYNB0009875</t>
  </si>
  <si>
    <t>SYNB0009721</t>
  </si>
  <si>
    <t>SYNB0009688</t>
  </si>
  <si>
    <t>SYNB0009641</t>
  </si>
  <si>
    <t>SYNB0009498</t>
  </si>
  <si>
    <t>SYNB0009497</t>
  </si>
  <si>
    <t>SYNB0009494</t>
  </si>
  <si>
    <t>SYNB0009490</t>
  </si>
  <si>
    <t>SYNB0009426</t>
  </si>
  <si>
    <t>SYNB0008999</t>
  </si>
  <si>
    <t>SYNB0008998</t>
  </si>
  <si>
    <t>SYNB0008997</t>
  </si>
  <si>
    <t>SYNB0008996</t>
  </si>
  <si>
    <t>SYNB0008995</t>
  </si>
  <si>
    <t>SYNB0008994</t>
  </si>
  <si>
    <t>SYNB0008989</t>
  </si>
  <si>
    <t>SYNB0008978</t>
  </si>
  <si>
    <t>SYNB0008933</t>
  </si>
  <si>
    <t>SYNB0008167</t>
  </si>
  <si>
    <t>SYNB0008162</t>
  </si>
  <si>
    <t>SYNB0007816</t>
  </si>
  <si>
    <t>SYNB0007077</t>
  </si>
  <si>
    <t>SYNB0006414</t>
  </si>
  <si>
    <t>SYNB0006066</t>
  </si>
  <si>
    <t>SYNB0005546</t>
  </si>
  <si>
    <t>SYNB0005384</t>
  </si>
  <si>
    <t>SYNB0003847</t>
  </si>
  <si>
    <t>SYNB0003295</t>
  </si>
  <si>
    <t>SYNB0001933</t>
  </si>
  <si>
    <t>SYNB0001745</t>
  </si>
  <si>
    <t>SYNB0001268</t>
  </si>
  <si>
    <t>SYNB0000773</t>
  </si>
  <si>
    <t>TMBL0000509</t>
  </si>
  <si>
    <t>TMBL0000508</t>
  </si>
  <si>
    <t>LAVB0000927</t>
  </si>
  <si>
    <t>LAVB0000926</t>
  </si>
  <si>
    <t>LAVB0000569</t>
  </si>
  <si>
    <t>NTBL0BAZ136</t>
  </si>
  <si>
    <t>SVCB0054004</t>
  </si>
  <si>
    <t>UCBA0003348</t>
  </si>
  <si>
    <t>UCBA0003346</t>
  </si>
  <si>
    <t>UTBI0TFRM42</t>
  </si>
  <si>
    <t>UTBI0MKNA82</t>
  </si>
  <si>
    <t>UTBI0CIPA80</t>
  </si>
  <si>
    <t>YESB0SANB99</t>
  </si>
  <si>
    <t>YESB0SANB07</t>
  </si>
  <si>
    <t>YESB0SANB06</t>
  </si>
  <si>
    <t>YESB0SANB05</t>
  </si>
  <si>
    <t>YESB0SANB04</t>
  </si>
  <si>
    <t>YESB0SANB03</t>
  </si>
  <si>
    <t>YESB0SANB02</t>
  </si>
  <si>
    <t>YESB0SANB01</t>
  </si>
  <si>
    <t>YESB0MAB020</t>
  </si>
  <si>
    <t>YESB0MAB019</t>
  </si>
  <si>
    <t>YESB0MAB018</t>
  </si>
  <si>
    <t>YESB0001035</t>
  </si>
  <si>
    <t>YESB0001034</t>
  </si>
  <si>
    <t>YESB0001017</t>
  </si>
  <si>
    <t>YESB0001009</t>
  </si>
  <si>
    <t>YESB0000999</t>
  </si>
  <si>
    <t>YESB0000997</t>
  </si>
  <si>
    <t>YESB0000986</t>
  </si>
  <si>
    <t>GSCB0UVEPAR</t>
  </si>
  <si>
    <t>GSCB0UPORBA</t>
  </si>
  <si>
    <t>GSCB0UODEBK</t>
  </si>
  <si>
    <t>GSCB0UMAHIL</t>
  </si>
  <si>
    <t>GSCB0UJALOD</t>
  </si>
  <si>
    <t>KACE0000222</t>
  </si>
  <si>
    <t>APGB0005236</t>
  </si>
  <si>
    <t>KLGB0040735</t>
  </si>
  <si>
    <t>KLGB0040727</t>
  </si>
  <si>
    <t>PKGB0011193</t>
  </si>
  <si>
    <t>IDFB0080451</t>
  </si>
  <si>
    <t>IDFB0042181</t>
  </si>
  <si>
    <t>IDFB0042122</t>
  </si>
  <si>
    <t>IDFB0042121</t>
  </si>
  <si>
    <t>IDFB0040371</t>
  </si>
  <si>
    <t>HPSC0000469</t>
  </si>
  <si>
    <t>HPSC0000468</t>
  </si>
  <si>
    <t>HPSC0000267</t>
  </si>
  <si>
    <t>ESFB0020008</t>
  </si>
  <si>
    <t>ESFB0016032</t>
  </si>
  <si>
    <t>ESFB0016031</t>
  </si>
  <si>
    <t>ESFB0015008</t>
  </si>
  <si>
    <t>ESFB0014026</t>
  </si>
  <si>
    <t>ESFB0014025</t>
  </si>
  <si>
    <t>ESFB0009046</t>
  </si>
  <si>
    <t>ESFB0009043</t>
  </si>
  <si>
    <t>ESFB0009041</t>
  </si>
  <si>
    <t>ESFB0009039</t>
  </si>
  <si>
    <t>ESFB0009037</t>
  </si>
  <si>
    <t>ESFB0009028</t>
  </si>
  <si>
    <t>ESFB0009025</t>
  </si>
  <si>
    <t>ESFB0009022</t>
  </si>
  <si>
    <t>ESFB0009020</t>
  </si>
  <si>
    <t>ESFB0009019</t>
  </si>
  <si>
    <t>ESFB0009018</t>
  </si>
  <si>
    <t>ESFB0009017</t>
  </si>
  <si>
    <t>ESFB0009016</t>
  </si>
  <si>
    <t>ESFB0007022</t>
  </si>
  <si>
    <t>ESFB0004006</t>
  </si>
  <si>
    <t>ESFB0001143</t>
  </si>
  <si>
    <t>ESFB0001142</t>
  </si>
  <si>
    <t>ESFB0001139</t>
  </si>
  <si>
    <t>ESFB0001138</t>
  </si>
  <si>
    <t>TSAB0000143</t>
  </si>
  <si>
    <t>TSAB0000142</t>
  </si>
  <si>
    <t>TSAB0000141</t>
  </si>
  <si>
    <t>UJVN0004413</t>
  </si>
  <si>
    <t>UJVN0003376</t>
  </si>
  <si>
    <t>UJVN0003321</t>
  </si>
  <si>
    <t>UJVN0003315</t>
  </si>
  <si>
    <t>UJVN0002207</t>
  </si>
  <si>
    <t>UJVN0001633</t>
  </si>
  <si>
    <t>UJVN0001626</t>
  </si>
  <si>
    <t>UJVN0001171</t>
  </si>
  <si>
    <t>UJVN0001142</t>
  </si>
  <si>
    <t>UJVN0001133</t>
  </si>
  <si>
    <t>UJVN0001130</t>
  </si>
  <si>
    <t>SURY0TR0002</t>
  </si>
  <si>
    <t>SURY0HE0001</t>
  </si>
  <si>
    <t>SURY0BK0000</t>
  </si>
  <si>
    <t>UTKS0001410</t>
  </si>
  <si>
    <t>UTKS0001408</t>
  </si>
  <si>
    <t>UTKS0001407</t>
  </si>
  <si>
    <t>UTKS0001401</t>
  </si>
  <si>
    <t>UTKS0001397</t>
  </si>
  <si>
    <t>AUBL0009034</t>
  </si>
  <si>
    <t>AUBL0009010</t>
  </si>
  <si>
    <t>AUBL0002019</t>
  </si>
  <si>
    <t>AUBL0002018</t>
  </si>
  <si>
    <t>AUBL0002017</t>
  </si>
  <si>
    <t>AUBL0002016</t>
  </si>
  <si>
    <t>AUBL0002011</t>
  </si>
  <si>
    <t>FINO0009003</t>
  </si>
  <si>
    <t>FINO0009002</t>
  </si>
  <si>
    <t>FINO0009001</t>
  </si>
  <si>
    <t>FINO0001448</t>
  </si>
  <si>
    <t>FINO0001447</t>
  </si>
  <si>
    <t>FINO0001446</t>
  </si>
  <si>
    <t>FINO0001445</t>
  </si>
  <si>
    <t>FINO0001437</t>
  </si>
  <si>
    <t>FINO0001432</t>
  </si>
  <si>
    <t>FINO0001422</t>
  </si>
  <si>
    <t>FINO0001414</t>
  </si>
  <si>
    <t>FINO0001360</t>
  </si>
  <si>
    <t>FINO0001359</t>
  </si>
  <si>
    <t>FINO0001358</t>
  </si>
  <si>
    <t>FINO0001356</t>
  </si>
  <si>
    <t>FINO0001355</t>
  </si>
  <si>
    <t>FINO0001354</t>
  </si>
  <si>
    <t>FINO0001350</t>
  </si>
  <si>
    <t>FINO0001349</t>
  </si>
  <si>
    <t>FINO0001347</t>
  </si>
  <si>
    <t>FINO0001346</t>
  </si>
  <si>
    <t>FINO0001342</t>
  </si>
  <si>
    <t>FINO0001339</t>
  </si>
  <si>
    <t>FINO0001337</t>
  </si>
  <si>
    <t>FINO0001327</t>
  </si>
  <si>
    <t>FINO0001326</t>
  </si>
  <si>
    <t>FINO0001325</t>
  </si>
  <si>
    <t>FINO0001315</t>
  </si>
  <si>
    <t>FINO0001314</t>
  </si>
  <si>
    <t>FINO0001310</t>
  </si>
  <si>
    <t>FINO0001309</t>
  </si>
  <si>
    <t>FINO0001308</t>
  </si>
  <si>
    <t>FINO0001306</t>
  </si>
  <si>
    <t>FINO0001302</t>
  </si>
  <si>
    <t>FINO0001299</t>
  </si>
  <si>
    <t>FINO0001298</t>
  </si>
  <si>
    <t>FINO0001297</t>
  </si>
  <si>
    <t>FINO0001296</t>
  </si>
  <si>
    <t>FINO0001293</t>
  </si>
  <si>
    <t>FINO0001292</t>
  </si>
  <si>
    <t>FINO0001291</t>
  </si>
  <si>
    <t>FINO0001290</t>
  </si>
  <si>
    <t>FINO0001289</t>
  </si>
  <si>
    <t>FINO0001284</t>
  </si>
  <si>
    <t>FINO0001283</t>
  </si>
  <si>
    <t>FINO0001281</t>
  </si>
  <si>
    <t>FINO0001273</t>
  </si>
  <si>
    <t>FINO0001257</t>
  </si>
  <si>
    <t>FINO0001256</t>
  </si>
  <si>
    <t>FINO0001253</t>
  </si>
  <si>
    <t>FINO0001240</t>
  </si>
  <si>
    <t>FINO0001234</t>
  </si>
  <si>
    <t>FINO0001231</t>
  </si>
  <si>
    <t>FINO0001226</t>
  </si>
  <si>
    <t>FINO0001223</t>
  </si>
  <si>
    <t>FINO0001222</t>
  </si>
  <si>
    <t>FINO0001219</t>
  </si>
  <si>
    <t>FINO0001218</t>
  </si>
  <si>
    <t>FINO0001216</t>
  </si>
  <si>
    <t>FINO0001207</t>
  </si>
  <si>
    <t>FINO0001200</t>
  </si>
  <si>
    <t>FINO0001198</t>
  </si>
  <si>
    <t>FINO0001196</t>
  </si>
  <si>
    <t>FINO0001193</t>
  </si>
  <si>
    <t>FINO0001192</t>
  </si>
  <si>
    <t>FINO0001185</t>
  </si>
  <si>
    <t>FINO0001183</t>
  </si>
  <si>
    <t>FINO0001180</t>
  </si>
  <si>
    <t>FINO0001179</t>
  </si>
  <si>
    <t>FINO0001177</t>
  </si>
  <si>
    <t>FINO0001167</t>
  </si>
  <si>
    <t>FINO0001165</t>
  </si>
  <si>
    <t>FINO0001157</t>
  </si>
  <si>
    <t>FINO0001156</t>
  </si>
  <si>
    <t>FINO0001150</t>
  </si>
  <si>
    <t>FINO0001147</t>
  </si>
  <si>
    <t>FINO0001146</t>
  </si>
  <si>
    <t>FINO0001142</t>
  </si>
  <si>
    <t>FINO0001141</t>
  </si>
  <si>
    <t>FINO0001139</t>
  </si>
  <si>
    <t>FINO0001138</t>
  </si>
  <si>
    <t>FINO0001131</t>
  </si>
  <si>
    <t>FINO0001129</t>
  </si>
  <si>
    <t>FINO0001128</t>
  </si>
  <si>
    <t>FINO0001125</t>
  </si>
  <si>
    <t>FINO0001122</t>
  </si>
  <si>
    <t>FINO0001118</t>
  </si>
  <si>
    <t>FINO0001116</t>
  </si>
  <si>
    <t>FINO0001115</t>
  </si>
  <si>
    <t>FINO0001113</t>
  </si>
  <si>
    <t>FINO0001112</t>
  </si>
  <si>
    <t>FINO0001111</t>
  </si>
  <si>
    <t>FINO0001109</t>
  </si>
  <si>
    <t>FINO0001108</t>
  </si>
  <si>
    <t>FINO0001107</t>
  </si>
  <si>
    <t>FINO0001100</t>
  </si>
  <si>
    <t>FINO0001097</t>
  </si>
  <si>
    <t>FINO0001093</t>
  </si>
  <si>
    <t>FINO0001091</t>
  </si>
  <si>
    <t>FINO0001089</t>
  </si>
  <si>
    <t>FINO0001086</t>
  </si>
  <si>
    <t>FINO0001076</t>
  </si>
  <si>
    <t>FINO0001072</t>
  </si>
  <si>
    <t>FINO0001061</t>
  </si>
  <si>
    <t>FINO0001060</t>
  </si>
  <si>
    <t>FINO0001057</t>
  </si>
  <si>
    <t>FINO0001051</t>
  </si>
  <si>
    <t>FINO0001048</t>
  </si>
  <si>
    <t>FINO0001047</t>
  </si>
  <si>
    <t>FINO0001046</t>
  </si>
  <si>
    <t>FINO0001045</t>
  </si>
  <si>
    <t>FINO0001044</t>
  </si>
  <si>
    <t>FINO0001043</t>
  </si>
  <si>
    <t>FINO0001042</t>
  </si>
  <si>
    <t>FINO0001029</t>
  </si>
  <si>
    <t>FINO0001028</t>
  </si>
  <si>
    <t>FINO0001025</t>
  </si>
  <si>
    <t>FINO0001024</t>
  </si>
  <si>
    <t>FINO0001023</t>
  </si>
  <si>
    <t>FINO0001012</t>
  </si>
  <si>
    <t>FINO0001010</t>
  </si>
  <si>
    <t>FINO0001008</t>
  </si>
  <si>
    <t>FINO0001005</t>
  </si>
  <si>
    <t>FINO0001002</t>
  </si>
  <si>
    <t>FINO0001001</t>
  </si>
  <si>
    <t>UBIN0580406</t>
  </si>
  <si>
    <t>UBIN0577740</t>
  </si>
  <si>
    <t>UBIN0577731</t>
  </si>
  <si>
    <t>UBIN0577715</t>
  </si>
  <si>
    <t>UBIN0577693</t>
  </si>
  <si>
    <t>UBIN0577553</t>
  </si>
  <si>
    <t>UBIN0577472</t>
  </si>
  <si>
    <t>UBIN0577120</t>
  </si>
  <si>
    <t>Do you have a bank account in India (Non-residents claiming refund with no bank account in India may select NO)?</t>
  </si>
  <si>
    <t>3-Parents</t>
  </si>
  <si>
    <t>4-Parents(Senior citizen)</t>
  </si>
  <si>
    <t>5-Self and Family including parents</t>
  </si>
  <si>
    <t>6-Self and Family including senior citizen parents</t>
  </si>
  <si>
    <t>7-Self(Senior citizen) &amp; family including senior citizen parents</t>
  </si>
  <si>
    <t>34-UTTARAKHAND</t>
  </si>
  <si>
    <t>AKJB0000041</t>
  </si>
  <si>
    <t>ANDB0CG7999</t>
  </si>
  <si>
    <t>ANDB0CG7720</t>
  </si>
  <si>
    <t>ANDB0CG7719</t>
  </si>
  <si>
    <t>ANDB0CG7718</t>
  </si>
  <si>
    <t>ANDB0CG7717</t>
  </si>
  <si>
    <t>ANDB0CG7290</t>
  </si>
  <si>
    <t>ANDB0CG7289</t>
  </si>
  <si>
    <t>ANDB0CG7288</t>
  </si>
  <si>
    <t>ANDB0CG7287</t>
  </si>
  <si>
    <t>ANDB0CG7186</t>
  </si>
  <si>
    <t>ANDB0CG7185</t>
  </si>
  <si>
    <t>ANDB0003118</t>
  </si>
  <si>
    <t>ANDB0003113</t>
  </si>
  <si>
    <t>APGB0008000</t>
  </si>
  <si>
    <t>APGB0007000</t>
  </si>
  <si>
    <t>APGB0006000</t>
  </si>
  <si>
    <t>APGB0005239</t>
  </si>
  <si>
    <t>APGB0005238</t>
  </si>
  <si>
    <t>APGB0005000</t>
  </si>
  <si>
    <t>APGB0004000</t>
  </si>
  <si>
    <t>APGB0003208</t>
  </si>
  <si>
    <t>APGB0003207</t>
  </si>
  <si>
    <t>APGB0003206</t>
  </si>
  <si>
    <t>APGB0003205</t>
  </si>
  <si>
    <t>APGB0003000</t>
  </si>
  <si>
    <t>APGB0002000</t>
  </si>
  <si>
    <t>APGB0001120</t>
  </si>
  <si>
    <t>APGB0001119</t>
  </si>
  <si>
    <t>APGB0001118</t>
  </si>
  <si>
    <t>APGB0001000</t>
  </si>
  <si>
    <t>AUBL0009116</t>
  </si>
  <si>
    <t>AUBL0002414</t>
  </si>
  <si>
    <t>AUBL0002411</t>
  </si>
  <si>
    <t>AUBL0002405</t>
  </si>
  <si>
    <t>AUBL0002217</t>
  </si>
  <si>
    <t>AUBL0002216</t>
  </si>
  <si>
    <t>AUBL0002208</t>
  </si>
  <si>
    <t>UTIB0STYUCB</t>
  </si>
  <si>
    <t>UTIB0STMUC5</t>
  </si>
  <si>
    <t>UTIB0STBCBL</t>
  </si>
  <si>
    <t>UTIB0SRSBL1</t>
  </si>
  <si>
    <t>UTIB0SMPSBN</t>
  </si>
  <si>
    <t>UTIB0SDNSB1</t>
  </si>
  <si>
    <t>UTIB0SBMCOB</t>
  </si>
  <si>
    <t>UTIB0SAMMSB</t>
  </si>
  <si>
    <t>UTIB0S63SBC</t>
  </si>
  <si>
    <t>UTIB0003660</t>
  </si>
  <si>
    <t>UTIB0003659</t>
  </si>
  <si>
    <t>UTIB0003648</t>
  </si>
  <si>
    <t>UTIB0003647</t>
  </si>
  <si>
    <t>UTIB0003636</t>
  </si>
  <si>
    <t>UTIB0003626</t>
  </si>
  <si>
    <t>UTIB0003625</t>
  </si>
  <si>
    <t>UTIB0003619</t>
  </si>
  <si>
    <t>UTIB0003617</t>
  </si>
  <si>
    <t>UTIB0003611</t>
  </si>
  <si>
    <t>UTIB0003602</t>
  </si>
  <si>
    <t>UTIB0003598</t>
  </si>
  <si>
    <t>UTIB0003597</t>
  </si>
  <si>
    <t>UTIB0003595</t>
  </si>
  <si>
    <t>UTIB0003594</t>
  </si>
  <si>
    <t>UTIB0003592</t>
  </si>
  <si>
    <t>UTIB0003591</t>
  </si>
  <si>
    <t>UTIB0003590</t>
  </si>
  <si>
    <t>UTIB0003588</t>
  </si>
  <si>
    <t>UTIB0003587</t>
  </si>
  <si>
    <t>UTIB0003586</t>
  </si>
  <si>
    <t>UTIB0003585</t>
  </si>
  <si>
    <t>UTIB0003584</t>
  </si>
  <si>
    <t>UTIB0003583</t>
  </si>
  <si>
    <t>UTIB0003581</t>
  </si>
  <si>
    <t>UTIB0003580</t>
  </si>
  <si>
    <t>UTIB0003579</t>
  </si>
  <si>
    <t>UTIB0003578</t>
  </si>
  <si>
    <t>UTIB0003577</t>
  </si>
  <si>
    <t>UTIB0003576</t>
  </si>
  <si>
    <t>UTIB0003575</t>
  </si>
  <si>
    <t>UTIB0003574</t>
  </si>
  <si>
    <t>UTIB0003571</t>
  </si>
  <si>
    <t>UTIB0003570</t>
  </si>
  <si>
    <t>UTIB0003569</t>
  </si>
  <si>
    <t>UTIB0003568</t>
  </si>
  <si>
    <t>UTIB0003567</t>
  </si>
  <si>
    <t>UTIB0003562</t>
  </si>
  <si>
    <t>UTIB0003561</t>
  </si>
  <si>
    <t>UTIB0003559</t>
  </si>
  <si>
    <t>UTIB0003558</t>
  </si>
  <si>
    <t>UTIB0003557</t>
  </si>
  <si>
    <t>UTIB0003556</t>
  </si>
  <si>
    <t>UTIB0003554</t>
  </si>
  <si>
    <t>UTIB0003553</t>
  </si>
  <si>
    <t>UTIB0003551</t>
  </si>
  <si>
    <t>UTIB0003550</t>
  </si>
  <si>
    <t>UTIB0003549</t>
  </si>
  <si>
    <t>UTIB0003548</t>
  </si>
  <si>
    <t>UTIB0003546</t>
  </si>
  <si>
    <t>UTIB0003544</t>
  </si>
  <si>
    <t>UTIB0003543</t>
  </si>
  <si>
    <t>UTIB0003542</t>
  </si>
  <si>
    <t>UTIB0003540</t>
  </si>
  <si>
    <t>UTIB0003539</t>
  </si>
  <si>
    <t>UTIB0003538</t>
  </si>
  <si>
    <t>UTIB0003537</t>
  </si>
  <si>
    <t>UTIB0003536</t>
  </si>
  <si>
    <t>UTIB0003535</t>
  </si>
  <si>
    <t>UTIB0003534</t>
  </si>
  <si>
    <t>UTIB0003533</t>
  </si>
  <si>
    <t>UTIB0003532</t>
  </si>
  <si>
    <t>UTIB0003531</t>
  </si>
  <si>
    <t>UTIB0003530</t>
  </si>
  <si>
    <t>UTIB0003529</t>
  </si>
  <si>
    <t>UTIB0003528</t>
  </si>
  <si>
    <t>UTIB0003524</t>
  </si>
  <si>
    <t>UTIB0003523</t>
  </si>
  <si>
    <t>UTIB0003520</t>
  </si>
  <si>
    <t>UTIB0003519</t>
  </si>
  <si>
    <t>UTIB0003517</t>
  </si>
  <si>
    <t>UTIB0003516</t>
  </si>
  <si>
    <t>UTIB0003514</t>
  </si>
  <si>
    <t>UTIB0003510</t>
  </si>
  <si>
    <t>UTIB0003504</t>
  </si>
  <si>
    <t>UTIB0003487</t>
  </si>
  <si>
    <t>UTIB0003486</t>
  </si>
  <si>
    <t>UTIB0003467</t>
  </si>
  <si>
    <t>UTIB0003463</t>
  </si>
  <si>
    <t>UTIB0003461</t>
  </si>
  <si>
    <t>UTIB0003457</t>
  </si>
  <si>
    <t>UTIB0003455</t>
  </si>
  <si>
    <t>UTIB0003384</t>
  </si>
  <si>
    <t>UTIB0003368</t>
  </si>
  <si>
    <t>UTIB0003359</t>
  </si>
  <si>
    <t>UTIB0003354</t>
  </si>
  <si>
    <t>BDBL0001894</t>
  </si>
  <si>
    <t>BDBL0001886</t>
  </si>
  <si>
    <t>BDBL0001882</t>
  </si>
  <si>
    <t>BDBL0001880</t>
  </si>
  <si>
    <t>BDBL0001868</t>
  </si>
  <si>
    <t>BDBL0001857</t>
  </si>
  <si>
    <t>BDBL0001854</t>
  </si>
  <si>
    <t>BDBL0001853</t>
  </si>
  <si>
    <t>BDBL0001852</t>
  </si>
  <si>
    <t>BARB0VIPZIR</t>
  </si>
  <si>
    <t>BARB0SHAALW</t>
  </si>
  <si>
    <t>BARB0RACECO</t>
  </si>
  <si>
    <t>BARB0PENDRA</t>
  </si>
  <si>
    <t>BARB0NIGOHA</t>
  </si>
  <si>
    <t>BARB0NAWRAM</t>
  </si>
  <si>
    <t>BARB0MIRZAM</t>
  </si>
  <si>
    <t>BARB0MANDLA</t>
  </si>
  <si>
    <t>BARB0KRILUC</t>
  </si>
  <si>
    <t>BARB0KENGER</t>
  </si>
  <si>
    <t>BARB0JAGVAR</t>
  </si>
  <si>
    <t>BARB0GANJPA</t>
  </si>
  <si>
    <t>BARB0BSLUVA</t>
  </si>
  <si>
    <t>BARB0BHITKU</t>
  </si>
  <si>
    <t>BARB0BELWAR</t>
  </si>
  <si>
    <t>BARB0BAIRWA</t>
  </si>
  <si>
    <t>BARB0BAGHMU</t>
  </si>
  <si>
    <t>BARB0AIRPLA</t>
  </si>
  <si>
    <t>BKID0008955</t>
  </si>
  <si>
    <t>BKID0007637</t>
  </si>
  <si>
    <t>BKID0005599</t>
  </si>
  <si>
    <t>BACB0000113</t>
  </si>
  <si>
    <t>CNRB0006713</t>
  </si>
  <si>
    <t>CNRB0006711</t>
  </si>
  <si>
    <t>CNRB0006710</t>
  </si>
  <si>
    <t>CNRB0006709</t>
  </si>
  <si>
    <t>CNRB0006708</t>
  </si>
  <si>
    <t>CNRB0006706</t>
  </si>
  <si>
    <t>CNRB0006705</t>
  </si>
  <si>
    <t>CNRB0006704</t>
  </si>
  <si>
    <t>CNRB0006699</t>
  </si>
  <si>
    <t>CNRB0006698</t>
  </si>
  <si>
    <t>CNRB0006691</t>
  </si>
  <si>
    <t>CNRB0006689</t>
  </si>
  <si>
    <t>CNRB0006683</t>
  </si>
  <si>
    <t>CNRB0006682</t>
  </si>
  <si>
    <t>CNRB0006677</t>
  </si>
  <si>
    <t>CNRB0006676</t>
  </si>
  <si>
    <t>CNRB0006675</t>
  </si>
  <si>
    <t>CNRB0006668</t>
  </si>
  <si>
    <t>CNRB0006649</t>
  </si>
  <si>
    <t>CNRB0006639</t>
  </si>
  <si>
    <t>CNRB0006634</t>
  </si>
  <si>
    <t>CNRB0006450</t>
  </si>
  <si>
    <t>CNRB0006414</t>
  </si>
  <si>
    <t>CNRB0006405</t>
  </si>
  <si>
    <t>CNRB0006356</t>
  </si>
  <si>
    <t>CNRB0005038</t>
  </si>
  <si>
    <t>CLBL0000081</t>
  </si>
  <si>
    <t>CLBL0000080</t>
  </si>
  <si>
    <t>CLBL0000079</t>
  </si>
  <si>
    <t>CLBL0000078</t>
  </si>
  <si>
    <t>CLBL0000077</t>
  </si>
  <si>
    <t>CBIN0285128</t>
  </si>
  <si>
    <t>CBIN0285127</t>
  </si>
  <si>
    <t>CIUB0000558</t>
  </si>
  <si>
    <t>CIUB0000557</t>
  </si>
  <si>
    <t>CIUB0000556</t>
  </si>
  <si>
    <t>CIUB0000555</t>
  </si>
  <si>
    <t>CIUB0000554</t>
  </si>
  <si>
    <t>CORP0008821</t>
  </si>
  <si>
    <t>CORP0008813</t>
  </si>
  <si>
    <t>CORP0003534</t>
  </si>
  <si>
    <t>CORP0003533</t>
  </si>
  <si>
    <t>CORP0003532</t>
  </si>
  <si>
    <t>DCBL0000325</t>
  </si>
  <si>
    <t>DCBL0000324</t>
  </si>
  <si>
    <t>DCBL0000323</t>
  </si>
  <si>
    <t>DCBL0000322</t>
  </si>
  <si>
    <t>DCBL0000321</t>
  </si>
  <si>
    <t>DCBL0000320</t>
  </si>
  <si>
    <t>DCBL0000319</t>
  </si>
  <si>
    <t>DCBL0000318</t>
  </si>
  <si>
    <t>DCBL0000317</t>
  </si>
  <si>
    <t>DCBL0000316</t>
  </si>
  <si>
    <t>DCBL0000315</t>
  </si>
  <si>
    <t>DCBL0000307</t>
  </si>
  <si>
    <t>DCBL0000301</t>
  </si>
  <si>
    <t>DCBL0000300</t>
  </si>
  <si>
    <t>DCBL0000299</t>
  </si>
  <si>
    <t>DCBL0000297</t>
  </si>
  <si>
    <t>DNSB0000042</t>
  </si>
  <si>
    <t>DNSB0000041</t>
  </si>
  <si>
    <t>DNSB0000040</t>
  </si>
  <si>
    <t>ESFB0009055</t>
  </si>
  <si>
    <t>ESFB0009054</t>
  </si>
  <si>
    <t>ESFB0009053</t>
  </si>
  <si>
    <t>ESFB0009052</t>
  </si>
  <si>
    <t>ESFB0009051</t>
  </si>
  <si>
    <t>ESFB0009050</t>
  </si>
  <si>
    <t>ESFB0009049</t>
  </si>
  <si>
    <t>ESFB0009048</t>
  </si>
  <si>
    <t>ESFB0009047</t>
  </si>
  <si>
    <t>ESFB0009045</t>
  </si>
  <si>
    <t>ESFB0009044</t>
  </si>
  <si>
    <t>ESFB0009042</t>
  </si>
  <si>
    <t>ESFB0009027</t>
  </si>
  <si>
    <t>ESFB0007026</t>
  </si>
  <si>
    <t>ESFB0007025</t>
  </si>
  <si>
    <t>ESFB0007024</t>
  </si>
  <si>
    <t>ESFB0007023</t>
  </si>
  <si>
    <t>ESFB0001161</t>
  </si>
  <si>
    <t>ESFB0001160</t>
  </si>
  <si>
    <t>ESFB0001159</t>
  </si>
  <si>
    <t>ESFB0001158</t>
  </si>
  <si>
    <t>ESFB0001157</t>
  </si>
  <si>
    <t>ESFB0001156</t>
  </si>
  <si>
    <t>ESFB0001155</t>
  </si>
  <si>
    <t>ESFB0001154</t>
  </si>
  <si>
    <t>ESFB0001153</t>
  </si>
  <si>
    <t>ESFB0001144</t>
  </si>
  <si>
    <t>ESFB0001141</t>
  </si>
  <si>
    <t>ESFB0001140</t>
  </si>
  <si>
    <t>ESFB0001137</t>
  </si>
  <si>
    <t>ESFB0001135</t>
  </si>
  <si>
    <t>ESMF0001171</t>
  </si>
  <si>
    <t>ESMF0001170</t>
  </si>
  <si>
    <t>ESMF0001169</t>
  </si>
  <si>
    <t>ESMF0001168</t>
  </si>
  <si>
    <t>ESMF0001167</t>
  </si>
  <si>
    <t>ESMF0001166</t>
  </si>
  <si>
    <t>ESMF0001165</t>
  </si>
  <si>
    <t>ESMF0001164</t>
  </si>
  <si>
    <t>ESMF0001163</t>
  </si>
  <si>
    <t>ESMF0001162</t>
  </si>
  <si>
    <t>ESMF0001161</t>
  </si>
  <si>
    <t>ESMF0001160</t>
  </si>
  <si>
    <t>ESMF0001159</t>
  </si>
  <si>
    <t>ESMF0001158</t>
  </si>
  <si>
    <t>ESMF0001157</t>
  </si>
  <si>
    <t>ESMF0001156</t>
  </si>
  <si>
    <t>ESMF0001155</t>
  </si>
  <si>
    <t>ESMF0001154</t>
  </si>
  <si>
    <t>ESMF0001153</t>
  </si>
  <si>
    <t>ESMF0001152</t>
  </si>
  <si>
    <t>ESMF0001151</t>
  </si>
  <si>
    <t>ESMF0001150</t>
  </si>
  <si>
    <t>ESMF0001149</t>
  </si>
  <si>
    <t>ESMF0001148</t>
  </si>
  <si>
    <t>ESMF0001147</t>
  </si>
  <si>
    <t>ESMF0001146</t>
  </si>
  <si>
    <t>ESMF0001145</t>
  </si>
  <si>
    <t>ESMF0001144</t>
  </si>
  <si>
    <t>ESMF0001143</t>
  </si>
  <si>
    <t>ESMF0001142</t>
  </si>
  <si>
    <t>ESMF0001141</t>
  </si>
  <si>
    <t>ESMF0001140</t>
  </si>
  <si>
    <t>ESMF0001139</t>
  </si>
  <si>
    <t>ESMF0001138</t>
  </si>
  <si>
    <t>ESMF0001137</t>
  </si>
  <si>
    <t>FSFB0000001</t>
  </si>
  <si>
    <t>FINO0001220</t>
  </si>
  <si>
    <t>HDFC0CVM102</t>
  </si>
  <si>
    <t>HDFC0CVM101</t>
  </si>
  <si>
    <t>HDFC0CUCBL1</t>
  </si>
  <si>
    <t>HDFC0CTVCB1</t>
  </si>
  <si>
    <t>HDFC0CTPCB1</t>
  </si>
  <si>
    <t>HDFC0CTKMCB</t>
  </si>
  <si>
    <t>HDFC0CSUVRT</t>
  </si>
  <si>
    <t>HDFC0CPTCBN</t>
  </si>
  <si>
    <t>HDFC0CMUTEB</t>
  </si>
  <si>
    <t>HDFC0CMUCBP</t>
  </si>
  <si>
    <t>HDFC0CKMCB1</t>
  </si>
  <si>
    <t>HDFC0CJCUBL</t>
  </si>
  <si>
    <t>HDFC0CHSEBL</t>
  </si>
  <si>
    <t>HDFC0CDUCB9</t>
  </si>
  <si>
    <t>HDFC0CDUCB8</t>
  </si>
  <si>
    <t>HDFC0CDUCB7</t>
  </si>
  <si>
    <t>HDFC0CDUCB6</t>
  </si>
  <si>
    <t>HDFC0CDUCB5</t>
  </si>
  <si>
    <t>HDFC0CDUCB4</t>
  </si>
  <si>
    <t>HDFC0CDUCB3</t>
  </si>
  <si>
    <t>HDFC0CDUB02</t>
  </si>
  <si>
    <t>HDFC0CDUB01</t>
  </si>
  <si>
    <t>HDFC0CDILIP</t>
  </si>
  <si>
    <t>HDFC0CCUB24</t>
  </si>
  <si>
    <t>HDFC0CBCBLH</t>
  </si>
  <si>
    <t>HDFC0009266</t>
  </si>
  <si>
    <t>HDFC0009265</t>
  </si>
  <si>
    <t>HDFC0009264</t>
  </si>
  <si>
    <t>HDFC0009200</t>
  </si>
  <si>
    <t>HPSC0000135</t>
  </si>
  <si>
    <t>HSBC0400001</t>
  </si>
  <si>
    <t>ICIC00ZSBSN</t>
  </si>
  <si>
    <t>ICIC00TGSBL</t>
  </si>
  <si>
    <t>ICIC00TCSBL</t>
  </si>
  <si>
    <t>ICIC00TBTCB</t>
  </si>
  <si>
    <t>ICIC00NESFB</t>
  </si>
  <si>
    <t>ICIC00ICBLP</t>
  </si>
  <si>
    <t>ICIC00FDCCL</t>
  </si>
  <si>
    <t>ICIC0004347</t>
  </si>
  <si>
    <t>ICIC0004346</t>
  </si>
  <si>
    <t>ICIC0004345</t>
  </si>
  <si>
    <t>ICIC0004332</t>
  </si>
  <si>
    <t>ICIC0004318</t>
  </si>
  <si>
    <t>ICIC0004315</t>
  </si>
  <si>
    <t>ICIC0004309</t>
  </si>
  <si>
    <t>ICIC0004308</t>
  </si>
  <si>
    <t>ICIC0004295</t>
  </si>
  <si>
    <t>ICIC0004280</t>
  </si>
  <si>
    <t>ICIC0004276</t>
  </si>
  <si>
    <t>ICIC0004275</t>
  </si>
  <si>
    <t>ICIC0004272</t>
  </si>
  <si>
    <t>ICIC0004266</t>
  </si>
  <si>
    <t>ICIC0004261</t>
  </si>
  <si>
    <t>ICIC0004259</t>
  </si>
  <si>
    <t>ICIC0004258</t>
  </si>
  <si>
    <t>ICIC0004257</t>
  </si>
  <si>
    <t>ICIC0004252</t>
  </si>
  <si>
    <t>ICIC0004251</t>
  </si>
  <si>
    <t>ICIC0004249</t>
  </si>
  <si>
    <t>ICIC0004242</t>
  </si>
  <si>
    <t>ICIC0004227</t>
  </si>
  <si>
    <t>ICIC0004226</t>
  </si>
  <si>
    <t>ICIC0004223</t>
  </si>
  <si>
    <t>ICIC0004210</t>
  </si>
  <si>
    <t>ICIC0004201</t>
  </si>
  <si>
    <t>ICIC0004200</t>
  </si>
  <si>
    <t>ICIC0004197</t>
  </si>
  <si>
    <t>ICIC0004196</t>
  </si>
  <si>
    <t>ICIC0004194</t>
  </si>
  <si>
    <t>ICIC0004193</t>
  </si>
  <si>
    <t>ICIC0004190</t>
  </si>
  <si>
    <t>ICIC0004176</t>
  </si>
  <si>
    <t>ICIC0004155</t>
  </si>
  <si>
    <t>ICIC0004142</t>
  </si>
  <si>
    <t>ICIC0004138</t>
  </si>
  <si>
    <t>ICIC0004098</t>
  </si>
  <si>
    <t>ICIC0004085</t>
  </si>
  <si>
    <t>ICIC0004084</t>
  </si>
  <si>
    <t>ICIC0004083</t>
  </si>
  <si>
    <t>ICIC0004070</t>
  </si>
  <si>
    <t>ICIC0004069</t>
  </si>
  <si>
    <t>ICIC0004066</t>
  </si>
  <si>
    <t>ICIC0004056</t>
  </si>
  <si>
    <t>ICIC0004055</t>
  </si>
  <si>
    <t>ICIC0004053</t>
  </si>
  <si>
    <t>ICIC0004025</t>
  </si>
  <si>
    <t>ICIC0003876</t>
  </si>
  <si>
    <t>IBKL0744CMB</t>
  </si>
  <si>
    <t>IBKL063JS81</t>
  </si>
  <si>
    <t>IBKL063JS80</t>
  </si>
  <si>
    <t>IBKL063JS79</t>
  </si>
  <si>
    <t>IBKL063JS78</t>
  </si>
  <si>
    <t>IBKL063JS77</t>
  </si>
  <si>
    <t>IBKL063JS76</t>
  </si>
  <si>
    <t>IBKL063JS75</t>
  </si>
  <si>
    <t>IBKL063JS74</t>
  </si>
  <si>
    <t>IBKL063JS73</t>
  </si>
  <si>
    <t>IBKL063JS72</t>
  </si>
  <si>
    <t>IBKL063JS71</t>
  </si>
  <si>
    <t>IBKL063JS70</t>
  </si>
  <si>
    <t>IBKL063JS69</t>
  </si>
  <si>
    <t>IBKL063JS68</t>
  </si>
  <si>
    <t>IBKL063JS67</t>
  </si>
  <si>
    <t>IBKL063JS66</t>
  </si>
  <si>
    <t>IBKL063JS65</t>
  </si>
  <si>
    <t>IBKL063JS64</t>
  </si>
  <si>
    <t>IBKL063JS63</t>
  </si>
  <si>
    <t>IBKL063JS62</t>
  </si>
  <si>
    <t>IBKL063JS61</t>
  </si>
  <si>
    <t>IBKL063JS60</t>
  </si>
  <si>
    <t>IBKL063JS59</t>
  </si>
  <si>
    <t>IBKL063JS58</t>
  </si>
  <si>
    <t>IBKL063JS57</t>
  </si>
  <si>
    <t>IBKL063JS56</t>
  </si>
  <si>
    <t>IBKL063JS55</t>
  </si>
  <si>
    <t>IBKL063JS54</t>
  </si>
  <si>
    <t>IBKL063JS53</t>
  </si>
  <si>
    <t>IBKL063JS52</t>
  </si>
  <si>
    <t>IBKL063JS51</t>
  </si>
  <si>
    <t>IBKL063JS50</t>
  </si>
  <si>
    <t>IBKL063JS49</t>
  </si>
  <si>
    <t>IBKL063JS48</t>
  </si>
  <si>
    <t>IBKL063JS47</t>
  </si>
  <si>
    <t>IBKL063JS46</t>
  </si>
  <si>
    <t>IBKL063JS45</t>
  </si>
  <si>
    <t>IBKL063JS44</t>
  </si>
  <si>
    <t>IBKL063JS43</t>
  </si>
  <si>
    <t>IBKL063JS42</t>
  </si>
  <si>
    <t>IBKL063JS41</t>
  </si>
  <si>
    <t>IBKL063JS40</t>
  </si>
  <si>
    <t>IBKL063JS39</t>
  </si>
  <si>
    <t>IBKL063JS38</t>
  </si>
  <si>
    <t>IBKL063JS37</t>
  </si>
  <si>
    <t>IBKL063JS36</t>
  </si>
  <si>
    <t>IBKL063JS35</t>
  </si>
  <si>
    <t>IBKL063JS34</t>
  </si>
  <si>
    <t>IBKL063JS33</t>
  </si>
  <si>
    <t>IBKL063JS32</t>
  </si>
  <si>
    <t>IBKL063JS31</t>
  </si>
  <si>
    <t>IBKL063JS30</t>
  </si>
  <si>
    <t>IBKL063JS29</t>
  </si>
  <si>
    <t>IBKL063JS28</t>
  </si>
  <si>
    <t>IBKL063JS27</t>
  </si>
  <si>
    <t>IBKL063JS26</t>
  </si>
  <si>
    <t>IBKL063JS25</t>
  </si>
  <si>
    <t>IBKL063JS24</t>
  </si>
  <si>
    <t>IBKL063JS23</t>
  </si>
  <si>
    <t>IBKL063JS22</t>
  </si>
  <si>
    <t>IBKL063JS21</t>
  </si>
  <si>
    <t>IBKL063JS20</t>
  </si>
  <si>
    <t>IBKL063JS19</t>
  </si>
  <si>
    <t>IBKL063JS18</t>
  </si>
  <si>
    <t>IBKL063JS17</t>
  </si>
  <si>
    <t>IBKL063JS16</t>
  </si>
  <si>
    <t>IBKL063JS15</t>
  </si>
  <si>
    <t>IBKL063JS14</t>
  </si>
  <si>
    <t>IBKL063JS13</t>
  </si>
  <si>
    <t>IBKL063JS12</t>
  </si>
  <si>
    <t>IBKL063JS11</t>
  </si>
  <si>
    <t>IBKL063JS10</t>
  </si>
  <si>
    <t>IBKL063JS09</t>
  </si>
  <si>
    <t>IBKL063JS08</t>
  </si>
  <si>
    <t>IBKL063JS07</t>
  </si>
  <si>
    <t>IBKL063JS06</t>
  </si>
  <si>
    <t>IBKL063JS05</t>
  </si>
  <si>
    <t>IBKL063JS04</t>
  </si>
  <si>
    <t>IBKL063JS03</t>
  </si>
  <si>
    <t>IBKL063JS02</t>
  </si>
  <si>
    <t>IBKL063JS01</t>
  </si>
  <si>
    <t>IBKL0537SLB</t>
  </si>
  <si>
    <t>IBKL01618K2</t>
  </si>
  <si>
    <t>IBKL01618K1</t>
  </si>
  <si>
    <t>IBKL01073R1</t>
  </si>
  <si>
    <t>IBKL0100NS8</t>
  </si>
  <si>
    <t>IBKL0100NS7</t>
  </si>
  <si>
    <t>IBKL0100NS6</t>
  </si>
  <si>
    <t>IBKL0100NS5</t>
  </si>
  <si>
    <t>IBKL0100NS4</t>
  </si>
  <si>
    <t>IBKL0100NS3</t>
  </si>
  <si>
    <t>IBKL0100NS2</t>
  </si>
  <si>
    <t>IBKL0041SC4</t>
  </si>
  <si>
    <t>IBKL0041SC3</t>
  </si>
  <si>
    <t>IBKL0041SC2</t>
  </si>
  <si>
    <t>IBKL0009009</t>
  </si>
  <si>
    <t>IBKL0002170</t>
  </si>
  <si>
    <t>IBKL0002169</t>
  </si>
  <si>
    <t>IBKL0002168</t>
  </si>
  <si>
    <t>IBKL0002163</t>
  </si>
  <si>
    <t>IBKL0002155</t>
  </si>
  <si>
    <t>IBKL0002153</t>
  </si>
  <si>
    <t>IBKL0002142</t>
  </si>
  <si>
    <t>IBKL0002141</t>
  </si>
  <si>
    <t>IBKL0002140</t>
  </si>
  <si>
    <t>IBKL0002113</t>
  </si>
  <si>
    <t>IBKL0002112</t>
  </si>
  <si>
    <t>IBKL0002053</t>
  </si>
  <si>
    <t>IBKL0002011</t>
  </si>
  <si>
    <t>IBKL0001783</t>
  </si>
  <si>
    <t>IDFB0080491</t>
  </si>
  <si>
    <t>IDFB0080433</t>
  </si>
  <si>
    <t>IDFB0080432</t>
  </si>
  <si>
    <t>IDFB0042301</t>
  </si>
  <si>
    <t>IDFB0042242</t>
  </si>
  <si>
    <t>IDFB0042241</t>
  </si>
  <si>
    <t>IDFB0042221</t>
  </si>
  <si>
    <t>IDFB0042201</t>
  </si>
  <si>
    <t>IDFB0042125</t>
  </si>
  <si>
    <t>IDFB0041411</t>
  </si>
  <si>
    <t>IDFB0040401</t>
  </si>
  <si>
    <t>IDFB0040372</t>
  </si>
  <si>
    <t>IDFB0040351</t>
  </si>
  <si>
    <t>IDIB000V144</t>
  </si>
  <si>
    <t>IDIB000V143</t>
  </si>
  <si>
    <t>IDIB000T197</t>
  </si>
  <si>
    <t>IDIB000P255</t>
  </si>
  <si>
    <t>IDIB000P254</t>
  </si>
  <si>
    <t>IDIB000M320</t>
  </si>
  <si>
    <t>IDIB000K306</t>
  </si>
  <si>
    <t>IDIB000I083</t>
  </si>
  <si>
    <t>IDIB000I082</t>
  </si>
  <si>
    <t>IDIB000I081</t>
  </si>
  <si>
    <t>IDIB000I080</t>
  </si>
  <si>
    <t>IDIB000I079</t>
  </si>
  <si>
    <t>IDIB000I078</t>
  </si>
  <si>
    <t>IDIB000I077</t>
  </si>
  <si>
    <t>IDIB000I074</t>
  </si>
  <si>
    <t>IDIB000I064</t>
  </si>
  <si>
    <t>IDIB000I056</t>
  </si>
  <si>
    <t>IDIB000I024</t>
  </si>
  <si>
    <t>IDIB000B189</t>
  </si>
  <si>
    <t>IDIB000A199</t>
  </si>
  <si>
    <t>INDB0SSCB10</t>
  </si>
  <si>
    <t>INDB0SSCB09</t>
  </si>
  <si>
    <t>INDB0SSCB08</t>
  </si>
  <si>
    <t>INDB0SSCB07</t>
  </si>
  <si>
    <t>INDB0SSCB06</t>
  </si>
  <si>
    <t>INDB0SSCB05</t>
  </si>
  <si>
    <t>INDB0SSCB04</t>
  </si>
  <si>
    <t>INDB0SSCB03</t>
  </si>
  <si>
    <t>INDB0SSCB02</t>
  </si>
  <si>
    <t>INDB0SLNC02</t>
  </si>
  <si>
    <t>INDB0SLNC01</t>
  </si>
  <si>
    <t>INDB0SLMC01</t>
  </si>
  <si>
    <t>INDB0BCCB22</t>
  </si>
  <si>
    <t>INDB0001358</t>
  </si>
  <si>
    <t>INDB0001357</t>
  </si>
  <si>
    <t>INDB0001355</t>
  </si>
  <si>
    <t>INDB0001353</t>
  </si>
  <si>
    <t>INDB0001346</t>
  </si>
  <si>
    <t>INDB0001343</t>
  </si>
  <si>
    <t>INDB0001340</t>
  </si>
  <si>
    <t>INDB0001334</t>
  </si>
  <si>
    <t>INDB0001332</t>
  </si>
  <si>
    <t>INDB0001319</t>
  </si>
  <si>
    <t>INDB0001312</t>
  </si>
  <si>
    <t>INDB0001311</t>
  </si>
  <si>
    <t>INDB0001310</t>
  </si>
  <si>
    <t>INDB0001308</t>
  </si>
  <si>
    <t>INDB0001110</t>
  </si>
  <si>
    <t>INDB0001103</t>
  </si>
  <si>
    <t>INDB0001098</t>
  </si>
  <si>
    <t>INDB0001096</t>
  </si>
  <si>
    <t>INDB0000997</t>
  </si>
  <si>
    <t>INDB0000270</t>
  </si>
  <si>
    <t>JJSB0000039</t>
  </si>
  <si>
    <t>JJSB0000038</t>
  </si>
  <si>
    <t>KJSB0000029</t>
  </si>
  <si>
    <t>KARB0000966</t>
  </si>
  <si>
    <t>KARB0000964</t>
  </si>
  <si>
    <t>KARB0000645</t>
  </si>
  <si>
    <t>KVGB0002418</t>
  </si>
  <si>
    <t>KVBL0004887</t>
  </si>
  <si>
    <t>KVBL0004884</t>
  </si>
  <si>
    <t>KVBL0004883</t>
  </si>
  <si>
    <t>KVBL0004881</t>
  </si>
  <si>
    <t>KVBL0004880</t>
  </si>
  <si>
    <t>KVBL0004879</t>
  </si>
  <si>
    <t>KVBL0004878</t>
  </si>
  <si>
    <t>KVBL0004207</t>
  </si>
  <si>
    <t>KVBL0004206</t>
  </si>
  <si>
    <t>KVBL0001876</t>
  </si>
  <si>
    <t>KVBL0001869</t>
  </si>
  <si>
    <t>KVBL0001867</t>
  </si>
  <si>
    <t>KVBL0001865</t>
  </si>
  <si>
    <t>KVBL0001864</t>
  </si>
  <si>
    <t>KVBL0001863</t>
  </si>
  <si>
    <t>KVBL0001862</t>
  </si>
  <si>
    <t>KVBL0001861</t>
  </si>
  <si>
    <t>KVBL0001860</t>
  </si>
  <si>
    <t>KVBL0001858</t>
  </si>
  <si>
    <t>KVBL0001856</t>
  </si>
  <si>
    <t>KVBL0001855</t>
  </si>
  <si>
    <t>KVBL0001854</t>
  </si>
  <si>
    <t>KVBL0001852</t>
  </si>
  <si>
    <t>KVBL0001851</t>
  </si>
  <si>
    <t>KVBL0001850</t>
  </si>
  <si>
    <t>KVBL0001840</t>
  </si>
  <si>
    <t>KVBL0001521</t>
  </si>
  <si>
    <t>KVBL0001520</t>
  </si>
  <si>
    <t>KVBL0001356</t>
  </si>
  <si>
    <t>KVBL0001355</t>
  </si>
  <si>
    <t>KLGB0040734</t>
  </si>
  <si>
    <t>KLGB0040733</t>
  </si>
  <si>
    <t>KLGB0040730</t>
  </si>
  <si>
    <t>KLGB0040729</t>
  </si>
  <si>
    <t>KLGB0040728</t>
  </si>
  <si>
    <t>KKBK0TKCB06</t>
  </si>
  <si>
    <t>KKBK0HUB003</t>
  </si>
  <si>
    <t>KKBK0HUB002</t>
  </si>
  <si>
    <t>KKBK0HUB001</t>
  </si>
  <si>
    <t>KKBK0009021</t>
  </si>
  <si>
    <t>KKBK0008109</t>
  </si>
  <si>
    <t>KKBK0008107</t>
  </si>
  <si>
    <t>KDCB0110001</t>
  </si>
  <si>
    <t>KDCB0110000</t>
  </si>
  <si>
    <t>KDCB0000064</t>
  </si>
  <si>
    <t>KDCB0000063</t>
  </si>
  <si>
    <t>KDCB0000062</t>
  </si>
  <si>
    <t>KDCB0000061</t>
  </si>
  <si>
    <t>KDCB0000060</t>
  </si>
  <si>
    <t>KDCB0000059</t>
  </si>
  <si>
    <t>KDCB0000058</t>
  </si>
  <si>
    <t>KDCB0000057</t>
  </si>
  <si>
    <t>KDCB0000056</t>
  </si>
  <si>
    <t>KDCB0000055</t>
  </si>
  <si>
    <t>KDCB0000054</t>
  </si>
  <si>
    <t>KDCB0000053</t>
  </si>
  <si>
    <t>KDCB0000052</t>
  </si>
  <si>
    <t>KDCB0000051</t>
  </si>
  <si>
    <t>KDCB0000050</t>
  </si>
  <si>
    <t>KDCB0000049</t>
  </si>
  <si>
    <t>KDCB0000048</t>
  </si>
  <si>
    <t>KDCB0000047</t>
  </si>
  <si>
    <t>KDCB0000046</t>
  </si>
  <si>
    <t>KDCB0000045</t>
  </si>
  <si>
    <t>KDCB0000044</t>
  </si>
  <si>
    <t>KDCB0000043</t>
  </si>
  <si>
    <t>KDCB0000042</t>
  </si>
  <si>
    <t>KDCB0000041</t>
  </si>
  <si>
    <t>KDCB0000040</t>
  </si>
  <si>
    <t>KDCB0000039</t>
  </si>
  <si>
    <t>KDCB0000038</t>
  </si>
  <si>
    <t>KDCB0000037</t>
  </si>
  <si>
    <t>KDCB0000036</t>
  </si>
  <si>
    <t>KDCB0000034</t>
  </si>
  <si>
    <t>KDCB0000033</t>
  </si>
  <si>
    <t>KDCB0000032</t>
  </si>
  <si>
    <t>KDCB0000031</t>
  </si>
  <si>
    <t>KDCB0000030</t>
  </si>
  <si>
    <t>KDCB0000029</t>
  </si>
  <si>
    <t>KDCB0000028</t>
  </si>
  <si>
    <t>KDCB0000027</t>
  </si>
  <si>
    <t>KDCB0000026</t>
  </si>
  <si>
    <t>KDCB0000025</t>
  </si>
  <si>
    <t>KDCB0000024</t>
  </si>
  <si>
    <t>KDCB0000023</t>
  </si>
  <si>
    <t>KDCB0000022</t>
  </si>
  <si>
    <t>KDCB0000021</t>
  </si>
  <si>
    <t>KDCB0000020</t>
  </si>
  <si>
    <t>KDCB0000019</t>
  </si>
  <si>
    <t>KDCB0000018</t>
  </si>
  <si>
    <t>KDCB0000017</t>
  </si>
  <si>
    <t>KDCB0000016</t>
  </si>
  <si>
    <t>KDCB0000015</t>
  </si>
  <si>
    <t>KDCB0000014</t>
  </si>
  <si>
    <t>KDCB0000013</t>
  </si>
  <si>
    <t>KDCB0000012</t>
  </si>
  <si>
    <t>KDCB0000011</t>
  </si>
  <si>
    <t>KDCB0000010</t>
  </si>
  <si>
    <t>KDCB0000009</t>
  </si>
  <si>
    <t>KDCB0000008</t>
  </si>
  <si>
    <t>KDCB0000007</t>
  </si>
  <si>
    <t>KDCB0000006</t>
  </si>
  <si>
    <t>KDCB0000005</t>
  </si>
  <si>
    <t>KDCB0000004</t>
  </si>
  <si>
    <t>KDCB0000003</t>
  </si>
  <si>
    <t>KDCB0000002</t>
  </si>
  <si>
    <t>LAVB0000997</t>
  </si>
  <si>
    <t>LAVB0000996</t>
  </si>
  <si>
    <t>LAVB0000995</t>
  </si>
  <si>
    <t>LAVB0000964</t>
  </si>
  <si>
    <t>LAVB0000324</t>
  </si>
  <si>
    <t>LAVB0000323</t>
  </si>
  <si>
    <t>LAVB0000322</t>
  </si>
  <si>
    <t>LAVB0000141</t>
  </si>
  <si>
    <t>MAHG0005712</t>
  </si>
  <si>
    <t>MAHG0005711</t>
  </si>
  <si>
    <t>MAHG0005515</t>
  </si>
  <si>
    <t>NKGS0000114</t>
  </si>
  <si>
    <t>ORBC0102254</t>
  </si>
  <si>
    <t>ORBC0102253</t>
  </si>
  <si>
    <t>ORBC0102252</t>
  </si>
  <si>
    <t>ORBC0102251</t>
  </si>
  <si>
    <t>PYTM0123456</t>
  </si>
  <si>
    <t>PKGB0011194</t>
  </si>
  <si>
    <t>PRTH0090203</t>
  </si>
  <si>
    <t>PMCB0BILDSK</t>
  </si>
  <si>
    <t>PMCB0000077</t>
  </si>
  <si>
    <t>PMCB0000076</t>
  </si>
  <si>
    <t>PUNB0976100</t>
  </si>
  <si>
    <t>PUNB0975200</t>
  </si>
  <si>
    <t>PUNB0975100</t>
  </si>
  <si>
    <t>PUNB0974800</t>
  </si>
  <si>
    <t>PUNB0974300</t>
  </si>
  <si>
    <t>PUNB0963800</t>
  </si>
  <si>
    <t>PUNB0963700</t>
  </si>
  <si>
    <t>PUNB0963600</t>
  </si>
  <si>
    <t>PUNB0962500</t>
  </si>
  <si>
    <t>PUNB0961400</t>
  </si>
  <si>
    <t>PUNB0960600</t>
  </si>
  <si>
    <t>PUNB0958900</t>
  </si>
  <si>
    <t>PUNB0957000</t>
  </si>
  <si>
    <t>PUNB0808200</t>
  </si>
  <si>
    <t>RATN00YDCBL</t>
  </si>
  <si>
    <t>RATN0000245</t>
  </si>
  <si>
    <t>RATN0000244</t>
  </si>
  <si>
    <t>RATN0000243</t>
  </si>
  <si>
    <t>RATN0000242</t>
  </si>
  <si>
    <t>RATN0000241</t>
  </si>
  <si>
    <t>RATN0000239</t>
  </si>
  <si>
    <t>RATN0000238</t>
  </si>
  <si>
    <t>SRCB0BCB016</t>
  </si>
  <si>
    <t>SRCB0BCB015</t>
  </si>
  <si>
    <t>SRCB0BCB014</t>
  </si>
  <si>
    <t>SRCB0BCB013</t>
  </si>
  <si>
    <t>SRCB0BCB012</t>
  </si>
  <si>
    <t>SRCB0000455</t>
  </si>
  <si>
    <t>SIBL0000966</t>
  </si>
  <si>
    <t>SIBL0000965</t>
  </si>
  <si>
    <t>SBIN0061076</t>
  </si>
  <si>
    <t>SBIN0061073</t>
  </si>
  <si>
    <t>SBIN0061065</t>
  </si>
  <si>
    <t>SBIN0061064</t>
  </si>
  <si>
    <t>SBIN0061063</t>
  </si>
  <si>
    <t>SBIN0061062</t>
  </si>
  <si>
    <t>SBIN0061059</t>
  </si>
  <si>
    <t>SBIN0061053</t>
  </si>
  <si>
    <t>SBIN0061052</t>
  </si>
  <si>
    <t>SBIN0061050</t>
  </si>
  <si>
    <t>SBIN0061049</t>
  </si>
  <si>
    <t>SBIN0061048</t>
  </si>
  <si>
    <t>SBIN0061047</t>
  </si>
  <si>
    <t>SBIN0061046</t>
  </si>
  <si>
    <t>SBIN0061045</t>
  </si>
  <si>
    <t>SBIN0061044</t>
  </si>
  <si>
    <t>SBIN0061043</t>
  </si>
  <si>
    <t>SBIN0061042</t>
  </si>
  <si>
    <t>SBIN0061040</t>
  </si>
  <si>
    <t>SBIN0061039</t>
  </si>
  <si>
    <t>SBIN0061038</t>
  </si>
  <si>
    <t>SBIN0061037</t>
  </si>
  <si>
    <t>SBIN0061034</t>
  </si>
  <si>
    <t>SBIN0061032</t>
  </si>
  <si>
    <t>SBIN0061031</t>
  </si>
  <si>
    <t>SBIN0061030</t>
  </si>
  <si>
    <t>SBIN0061028</t>
  </si>
  <si>
    <t>SBIN0061027</t>
  </si>
  <si>
    <t>SBIN0061026</t>
  </si>
  <si>
    <t>SBIN0061025</t>
  </si>
  <si>
    <t>SBIN0061024</t>
  </si>
  <si>
    <t>SBIN0061023</t>
  </si>
  <si>
    <t>SBIN0051059</t>
  </si>
  <si>
    <t>SBIN0051058</t>
  </si>
  <si>
    <t>SBIN0051057</t>
  </si>
  <si>
    <t>SBIN0051056</t>
  </si>
  <si>
    <t>SBIN0051055</t>
  </si>
  <si>
    <t>SBIN0051054</t>
  </si>
  <si>
    <t>SBIN0051053</t>
  </si>
  <si>
    <t>SBIN0051052</t>
  </si>
  <si>
    <t>SBIN0051051</t>
  </si>
  <si>
    <t>SBIN0050972</t>
  </si>
  <si>
    <t>SBIN0050906</t>
  </si>
  <si>
    <t>SBIN0031868</t>
  </si>
  <si>
    <t>SBIN0022042</t>
  </si>
  <si>
    <t>SBIN0021698</t>
  </si>
  <si>
    <t>SBIN0021697</t>
  </si>
  <si>
    <t>SBIN0021696</t>
  </si>
  <si>
    <t>SBIN0021695</t>
  </si>
  <si>
    <t>SBIN0021122</t>
  </si>
  <si>
    <t>SBIN0021117</t>
  </si>
  <si>
    <t>SBIN0019272</t>
  </si>
  <si>
    <t>SBIN0019251</t>
  </si>
  <si>
    <t>SBIN0019127</t>
  </si>
  <si>
    <t>SBIN0018996</t>
  </si>
  <si>
    <t>SBIN0018995</t>
  </si>
  <si>
    <t>SBIN0018992</t>
  </si>
  <si>
    <t>SBIN0018988</t>
  </si>
  <si>
    <t>SBIN0018982</t>
  </si>
  <si>
    <t>SBIN0018960</t>
  </si>
  <si>
    <t>SBIN0018959</t>
  </si>
  <si>
    <t>SBIN0018958</t>
  </si>
  <si>
    <t>SBIN0018954</t>
  </si>
  <si>
    <t>SBIN0018944</t>
  </si>
  <si>
    <t>SBIN0018940</t>
  </si>
  <si>
    <t>SBIN0018935</t>
  </si>
  <si>
    <t>SBIN0018934</t>
  </si>
  <si>
    <t>SBIN0018826</t>
  </si>
  <si>
    <t>SBIN0018822</t>
  </si>
  <si>
    <t>SBIN0018783</t>
  </si>
  <si>
    <t>SBIN0018780</t>
  </si>
  <si>
    <t>SBIN0018762</t>
  </si>
  <si>
    <t>SBIN0018338</t>
  </si>
  <si>
    <t>SURY0000037</t>
  </si>
  <si>
    <t>SURY0000034</t>
  </si>
  <si>
    <t>SURY0000033</t>
  </si>
  <si>
    <t>SURY0000028</t>
  </si>
  <si>
    <t>SURY0000019</t>
  </si>
  <si>
    <t>SYNB0009843</t>
  </si>
  <si>
    <t>SYNB0009743</t>
  </si>
  <si>
    <t>SYNB0009729</t>
  </si>
  <si>
    <t>SYNB0009720</t>
  </si>
  <si>
    <t>SYNB0009623</t>
  </si>
  <si>
    <t>SYNB0009499</t>
  </si>
  <si>
    <t>SYNB0009496</t>
  </si>
  <si>
    <t>SYNB0009495</t>
  </si>
  <si>
    <t>SYNB0009246</t>
  </si>
  <si>
    <t>SYNB0009207</t>
  </si>
  <si>
    <t>SYNB0008464</t>
  </si>
  <si>
    <t>SYNB0007866</t>
  </si>
  <si>
    <t>SYNB0007536</t>
  </si>
  <si>
    <t>SYNB0007282</t>
  </si>
  <si>
    <t>SYNB0007281</t>
  </si>
  <si>
    <t>SYNB0006224</t>
  </si>
  <si>
    <t>SYNB0005388</t>
  </si>
  <si>
    <t>SYNB0005354</t>
  </si>
  <si>
    <t>SYNB0004334</t>
  </si>
  <si>
    <t>SYNB0004266</t>
  </si>
  <si>
    <t>SYNB0003849</t>
  </si>
  <si>
    <t>SYNB0003790</t>
  </si>
  <si>
    <t>SYNB0003774</t>
  </si>
  <si>
    <t>SYNB0003542</t>
  </si>
  <si>
    <t>SYNB0001741</t>
  </si>
  <si>
    <t>SYNB0001609</t>
  </si>
  <si>
    <t>SYNB0001567</t>
  </si>
  <si>
    <t>SYNB0001329</t>
  </si>
  <si>
    <t>SYNB0001326</t>
  </si>
  <si>
    <t>SYNB0001325</t>
  </si>
  <si>
    <t>SYNB0001319</t>
  </si>
  <si>
    <t>SYNB0001318</t>
  </si>
  <si>
    <t>SYNB0000946</t>
  </si>
  <si>
    <t>SYNB0000883</t>
  </si>
  <si>
    <t>TMBL0000511</t>
  </si>
  <si>
    <t>TMBL0000510</t>
  </si>
  <si>
    <t>TSAB0018060</t>
  </si>
  <si>
    <t>TSAB0018059</t>
  </si>
  <si>
    <t>TSAB0018058</t>
  </si>
  <si>
    <t>TSAB0018057</t>
  </si>
  <si>
    <t>TSAB0018056</t>
  </si>
  <si>
    <t>TSAB0018055</t>
  </si>
  <si>
    <t>TSAB0018054</t>
  </si>
  <si>
    <t>GSCB0ULAKHW</t>
  </si>
  <si>
    <t>GSCB0UDAHOD</t>
  </si>
  <si>
    <t>GSCB0UAMODN</t>
  </si>
  <si>
    <t>KACE0000223</t>
  </si>
  <si>
    <t>KANG0000010</t>
  </si>
  <si>
    <t>NVNM0000015</t>
  </si>
  <si>
    <t>NVNM0000014</t>
  </si>
  <si>
    <t>PUCB0000022</t>
  </si>
  <si>
    <t>PUCB0000021</t>
  </si>
  <si>
    <t>PUCB0000020</t>
  </si>
  <si>
    <t>RSCB0012018</t>
  </si>
  <si>
    <t>SVCB0058002</t>
  </si>
  <si>
    <t>SVCB0057007</t>
  </si>
  <si>
    <t>SVCB0057006</t>
  </si>
  <si>
    <t>SVCB0057005</t>
  </si>
  <si>
    <t>SVCB0057004</t>
  </si>
  <si>
    <t>SVCB0057003</t>
  </si>
  <si>
    <t>SVCB0057002</t>
  </si>
  <si>
    <t>SVCB0049004</t>
  </si>
  <si>
    <t>SVCB0012006</t>
  </si>
  <si>
    <t>SVCB0006020</t>
  </si>
  <si>
    <t>SVCB0004010</t>
  </si>
  <si>
    <t>SDCB0000079</t>
  </si>
  <si>
    <t>SDCB0000078</t>
  </si>
  <si>
    <t>SDCB0000077</t>
  </si>
  <si>
    <t>SDCB0000076</t>
  </si>
  <si>
    <t>SDCB0000075</t>
  </si>
  <si>
    <t>SDCB0000074</t>
  </si>
  <si>
    <t>SDCB0000073</t>
  </si>
  <si>
    <t>SDCB0000072</t>
  </si>
  <si>
    <t>SDCB0000071</t>
  </si>
  <si>
    <t>WBSC0SCOP01</t>
  </si>
  <si>
    <t>WBSC0NDCB23</t>
  </si>
  <si>
    <t>TJSB0000151</t>
  </si>
  <si>
    <t>TJSB0000158</t>
  </si>
  <si>
    <t>TJSB0000156</t>
  </si>
  <si>
    <t>TJSB0000155</t>
  </si>
  <si>
    <t>TJSB0000154</t>
  </si>
  <si>
    <t>TJSB0000153</t>
  </si>
  <si>
    <t>TJSB0000152</t>
  </si>
  <si>
    <t>UCBA0003353</t>
  </si>
  <si>
    <t>UCBA0003350</t>
  </si>
  <si>
    <t>UJVN0004468</t>
  </si>
  <si>
    <t>UJVN0004465</t>
  </si>
  <si>
    <t>UJVN0004450</t>
  </si>
  <si>
    <t>UJVN0004443</t>
  </si>
  <si>
    <t>UJVN0004442</t>
  </si>
  <si>
    <t>UJVN0004423</t>
  </si>
  <si>
    <t>UJVN0004409</t>
  </si>
  <si>
    <t>UJVN0003516</t>
  </si>
  <si>
    <t>UJVN0003511</t>
  </si>
  <si>
    <t>UJVN0003507</t>
  </si>
  <si>
    <t>UJVN0003502</t>
  </si>
  <si>
    <t>UJVN0003387</t>
  </si>
  <si>
    <t>UJVN0003370</t>
  </si>
  <si>
    <t>UJVN0003359</t>
  </si>
  <si>
    <t>UJVN0003340</t>
  </si>
  <si>
    <t>UJVN0003336</t>
  </si>
  <si>
    <t>UJVN0003327</t>
  </si>
  <si>
    <t>UJVN0003322</t>
  </si>
  <si>
    <t>UJVN0002341</t>
  </si>
  <si>
    <t>UJVN0002339</t>
  </si>
  <si>
    <t>UJVN0002320</t>
  </si>
  <si>
    <t>UJVN0002291</t>
  </si>
  <si>
    <t>UJVN0002278</t>
  </si>
  <si>
    <t>UJVN0002277</t>
  </si>
  <si>
    <t>UJVN0002274</t>
  </si>
  <si>
    <t>UJVN0002260</t>
  </si>
  <si>
    <t>UJVN0002257</t>
  </si>
  <si>
    <t>UJVN0002246</t>
  </si>
  <si>
    <t>UJVN0002229</t>
  </si>
  <si>
    <t>UJVN0002218</t>
  </si>
  <si>
    <t>UJVN0001660</t>
  </si>
  <si>
    <t>UJVN0001657</t>
  </si>
  <si>
    <t>UJVN0001610</t>
  </si>
  <si>
    <t>UJVN0001197</t>
  </si>
  <si>
    <t>UJVN0001194</t>
  </si>
  <si>
    <t>UJVN0001193</t>
  </si>
  <si>
    <t>UJVN0001189</t>
  </si>
  <si>
    <t>UJVN0001170</t>
  </si>
  <si>
    <t>UJVN0001126</t>
  </si>
  <si>
    <t>UBIN0580414</t>
  </si>
  <si>
    <t>UBIN0577791</t>
  </si>
  <si>
    <t>UBIN0577782</t>
  </si>
  <si>
    <t>UBIN0577774</t>
  </si>
  <si>
    <t>UBIN0577766</t>
  </si>
  <si>
    <t>UBIN0577758</t>
  </si>
  <si>
    <t>UBIN0577723</t>
  </si>
  <si>
    <t>UBIN0577685</t>
  </si>
  <si>
    <t>UBIN0577677</t>
  </si>
  <si>
    <t>UTKS0001502</t>
  </si>
  <si>
    <t>UTKS0001501</t>
  </si>
  <si>
    <t>UTKS0001374</t>
  </si>
  <si>
    <t>UTKS0001372</t>
  </si>
  <si>
    <t>UTKS0001371</t>
  </si>
  <si>
    <t>UTKS0001362</t>
  </si>
  <si>
    <t>UTKS0001352</t>
  </si>
  <si>
    <t>UTKS0001329</t>
  </si>
  <si>
    <t>UTKS0001326</t>
  </si>
  <si>
    <t>UTKS0001321</t>
  </si>
  <si>
    <t>UTKS0001319</t>
  </si>
  <si>
    <t>UTKS0001309</t>
  </si>
  <si>
    <t>UTKS0001304</t>
  </si>
  <si>
    <t>UTKS0001277</t>
  </si>
  <si>
    <t>UTKS0001258</t>
  </si>
  <si>
    <t>UTKS0001257</t>
  </si>
  <si>
    <t>UTKS0001254</t>
  </si>
  <si>
    <t>UTKS0001250</t>
  </si>
  <si>
    <t>UTKS0001247</t>
  </si>
  <si>
    <t>UTKS0001244</t>
  </si>
  <si>
    <t>UTKS0001243</t>
  </si>
  <si>
    <t>UTKS0001226</t>
  </si>
  <si>
    <t>UTKS0001215</t>
  </si>
  <si>
    <t>UTKS0001200</t>
  </si>
  <si>
    <t>UTKS0001180</t>
  </si>
  <si>
    <t>UTKS0001170</t>
  </si>
  <si>
    <t>UTKS0001155</t>
  </si>
  <si>
    <t>UTKS0001154</t>
  </si>
  <si>
    <t>UTKS0001106</t>
  </si>
  <si>
    <t>UTKS0001097</t>
  </si>
  <si>
    <t>UTKS0001080</t>
  </si>
  <si>
    <t>UTKS0001075</t>
  </si>
  <si>
    <t>UTKS0001057</t>
  </si>
  <si>
    <t>UTKS0001055</t>
  </si>
  <si>
    <t>UTKS0001054</t>
  </si>
  <si>
    <t>UTKS0001047</t>
  </si>
  <si>
    <t>UTKS0001044</t>
  </si>
  <si>
    <t>UTKS0001026</t>
  </si>
  <si>
    <t>UTKS0001024</t>
  </si>
  <si>
    <t>UTKS0001022</t>
  </si>
  <si>
    <t>UTKS0001017</t>
  </si>
  <si>
    <t>UTKS0001016</t>
  </si>
  <si>
    <t>UTKS0001006</t>
  </si>
  <si>
    <t>VVSB0000022</t>
  </si>
  <si>
    <t>VVSB0000021</t>
  </si>
  <si>
    <t>VIJB0008452</t>
  </si>
  <si>
    <t>VIJB0008451</t>
  </si>
  <si>
    <t>VIJB0008353</t>
  </si>
  <si>
    <t>VIJB0008352</t>
  </si>
  <si>
    <t>VIJB0008351</t>
  </si>
  <si>
    <t>VIJB0008350</t>
  </si>
  <si>
    <t>VIJB0008349</t>
  </si>
  <si>
    <t>VIJB0008348</t>
  </si>
  <si>
    <t>VIJB0008347</t>
  </si>
  <si>
    <t>VIJB0008024</t>
  </si>
  <si>
    <t>VIJB0007560</t>
  </si>
  <si>
    <t>VIJB0007559</t>
  </si>
  <si>
    <t>VIJB0007558</t>
  </si>
  <si>
    <t>VIJB0007557</t>
  </si>
  <si>
    <t>VIJB0007556</t>
  </si>
  <si>
    <t>VIJB0007555</t>
  </si>
  <si>
    <t>VIJB0007257</t>
  </si>
  <si>
    <t>VIJB0007256</t>
  </si>
  <si>
    <t>VIJB0007068</t>
  </si>
  <si>
    <t>VIJB0007067</t>
  </si>
  <si>
    <t>VIJB0007066</t>
  </si>
  <si>
    <t>VIJB0006922</t>
  </si>
  <si>
    <t>VIJB0006920</t>
  </si>
  <si>
    <t>VIJB0006919</t>
  </si>
  <si>
    <t>VIJB0006607</t>
  </si>
  <si>
    <t>VIJB0006606</t>
  </si>
  <si>
    <t>VIJB0006576</t>
  </si>
  <si>
    <t>VIJB0006575</t>
  </si>
  <si>
    <t>VIJB0006574</t>
  </si>
  <si>
    <t>VIJB0006573</t>
  </si>
  <si>
    <t>VIJB0006572</t>
  </si>
  <si>
    <t>VIJB0006571</t>
  </si>
  <si>
    <t>VIJB0006570</t>
  </si>
  <si>
    <t>VIJB0006569</t>
  </si>
  <si>
    <t>VIJB0006568</t>
  </si>
  <si>
    <t>VIJB0006567</t>
  </si>
  <si>
    <t>VIJB0006092</t>
  </si>
  <si>
    <t>VIJB0006091</t>
  </si>
  <si>
    <t>VIJB0006090</t>
  </si>
  <si>
    <t>VIJB0006089</t>
  </si>
  <si>
    <t>VIJB0006088</t>
  </si>
  <si>
    <t>VIJB0005171</t>
  </si>
  <si>
    <t>VIJB0005170</t>
  </si>
  <si>
    <t>VIJB0005169</t>
  </si>
  <si>
    <t>VIJB0005168</t>
  </si>
  <si>
    <t>VIJB0005167</t>
  </si>
  <si>
    <t>VIJB0005166</t>
  </si>
  <si>
    <t>VIJB0005165</t>
  </si>
  <si>
    <t>VIJB0004224</t>
  </si>
  <si>
    <t>VIJB0004223</t>
  </si>
  <si>
    <t>VIJB0004222</t>
  </si>
  <si>
    <t>VIJB0004221</t>
  </si>
  <si>
    <t>VIJB0004220</t>
  </si>
  <si>
    <t>VIJB0004219</t>
  </si>
  <si>
    <t>VIJB0004217</t>
  </si>
  <si>
    <t>VIJB0004216</t>
  </si>
  <si>
    <t>VIJB0004215</t>
  </si>
  <si>
    <t>VIJB0004214</t>
  </si>
  <si>
    <t>VIJB0004213</t>
  </si>
  <si>
    <t>VIJB0004212</t>
  </si>
  <si>
    <t>VIJB0004211</t>
  </si>
  <si>
    <t>VIJB0004210</t>
  </si>
  <si>
    <t>VIJB0004209</t>
  </si>
  <si>
    <t>VIJB0004208</t>
  </si>
  <si>
    <t>VIJB0004207</t>
  </si>
  <si>
    <t>VIJB0004206</t>
  </si>
  <si>
    <t>VIJB0004205</t>
  </si>
  <si>
    <t>VIJB0004204</t>
  </si>
  <si>
    <t>VIJB0004203</t>
  </si>
  <si>
    <t>VIJB0004202</t>
  </si>
  <si>
    <t>VIJB0003144</t>
  </si>
  <si>
    <t>VIJB0003143</t>
  </si>
  <si>
    <t>VIJB0003142</t>
  </si>
  <si>
    <t>VIJB0003141</t>
  </si>
  <si>
    <t>VIJB0003140</t>
  </si>
  <si>
    <t>VIJB0003139</t>
  </si>
  <si>
    <t>VIJB0003138</t>
  </si>
  <si>
    <t>VIJB0002129</t>
  </si>
  <si>
    <t>VIJB0002128</t>
  </si>
  <si>
    <t>VIJB0002127</t>
  </si>
  <si>
    <t>VIJB0002101</t>
  </si>
  <si>
    <t>VIJB0001608</t>
  </si>
  <si>
    <t>VIJB0001607</t>
  </si>
  <si>
    <t>VIJB0001606</t>
  </si>
  <si>
    <t>VIJB0001605</t>
  </si>
  <si>
    <t>VIJB0001604</t>
  </si>
  <si>
    <t>VIJB0001603</t>
  </si>
  <si>
    <t>VIJB0001602</t>
  </si>
  <si>
    <t>VIJB0001601</t>
  </si>
  <si>
    <t>VIJB0001600</t>
  </si>
  <si>
    <t>VIJB0001599</t>
  </si>
  <si>
    <t>VIJB0001598</t>
  </si>
  <si>
    <t>VIJB0001597</t>
  </si>
  <si>
    <t>VIJB0001596</t>
  </si>
  <si>
    <t>VIJB0001595</t>
  </si>
  <si>
    <t>VIJB0001594</t>
  </si>
  <si>
    <t>VIJB0001593</t>
  </si>
  <si>
    <t>VIJB0001592</t>
  </si>
  <si>
    <t>VIJB0001591</t>
  </si>
  <si>
    <t>VIJB0001590</t>
  </si>
  <si>
    <t>VIJB0001589</t>
  </si>
  <si>
    <t>VIJB0001588</t>
  </si>
  <si>
    <t>VIJB0001587</t>
  </si>
  <si>
    <t>VIJB0001586</t>
  </si>
  <si>
    <t>VIJB0001585</t>
  </si>
  <si>
    <t>VIJB0001584</t>
  </si>
  <si>
    <t>YESB0VMUB00</t>
  </si>
  <si>
    <t>YESB0TSSB19</t>
  </si>
  <si>
    <t>YESB0SAMTA1</t>
  </si>
  <si>
    <t>YESB0MPSCHO</t>
  </si>
  <si>
    <t>YESB0MPSC12</t>
  </si>
  <si>
    <t>YESB0MPSC11</t>
  </si>
  <si>
    <t>YESB0MPSC10</t>
  </si>
  <si>
    <t>YESB0MPSC09</t>
  </si>
  <si>
    <t>YESB0MPSC08</t>
  </si>
  <si>
    <t>YESB0MPSC07</t>
  </si>
  <si>
    <t>YESB0MPSC06</t>
  </si>
  <si>
    <t>YESB0MPSC05</t>
  </si>
  <si>
    <t>YESB0MPSC04</t>
  </si>
  <si>
    <t>YESB0MPSC03</t>
  </si>
  <si>
    <t>YESB0MPSC02</t>
  </si>
  <si>
    <t>YESB0MPSC01</t>
  </si>
  <si>
    <t>YESB0BIR001</t>
  </si>
  <si>
    <t>YESB0BHN046</t>
  </si>
  <si>
    <t>YESB0BHN045</t>
  </si>
  <si>
    <t>YESB0BHN044</t>
  </si>
  <si>
    <t>YESB0BHN043</t>
  </si>
  <si>
    <t>YESB0BHN042</t>
  </si>
  <si>
    <t>YESB0BHN041</t>
  </si>
  <si>
    <t>YESB0BHN040</t>
  </si>
  <si>
    <t>YESB0BHN039</t>
  </si>
  <si>
    <t>YESB0BHN038</t>
  </si>
  <si>
    <t>YESB0BHN037</t>
  </si>
  <si>
    <t>YESB0BHN036</t>
  </si>
  <si>
    <t>YESB0BHN035</t>
  </si>
  <si>
    <t>YESB0BHN034</t>
  </si>
  <si>
    <t>YESB0BHN033</t>
  </si>
  <si>
    <t>YESB0BHN032</t>
  </si>
  <si>
    <t>YESB0BHN031</t>
  </si>
  <si>
    <t>YESB0BHN030</t>
  </si>
  <si>
    <t>YESB0BHN029</t>
  </si>
  <si>
    <t>YESB0BHN028</t>
  </si>
  <si>
    <t>YESB0BHN027</t>
  </si>
  <si>
    <t>YESB0BHN026</t>
  </si>
  <si>
    <t>YESB0BHN025</t>
  </si>
  <si>
    <t>YESB0BHN024</t>
  </si>
  <si>
    <t>YESB0BHN023</t>
  </si>
  <si>
    <t>YESB0BHN022</t>
  </si>
  <si>
    <t>YESB0BHN021</t>
  </si>
  <si>
    <t>YESB0BHN020</t>
  </si>
  <si>
    <t>YESB0BHN019</t>
  </si>
  <si>
    <t>YESB0BHN018</t>
  </si>
  <si>
    <t>YESB0BHN017</t>
  </si>
  <si>
    <t>YESB0BHN016</t>
  </si>
  <si>
    <t>YESB0BHN015</t>
  </si>
  <si>
    <t>YESB0BHN014</t>
  </si>
  <si>
    <t>YESB0BHN013</t>
  </si>
  <si>
    <t>YESB0BHN012</t>
  </si>
  <si>
    <t>YESB0BHN011</t>
  </si>
  <si>
    <t>YESB0BHN010</t>
  </si>
  <si>
    <t>YESB0BHN009</t>
  </si>
  <si>
    <t>YESB0BHN008</t>
  </si>
  <si>
    <t>YESB0BHN007</t>
  </si>
  <si>
    <t>YESB0BHN006</t>
  </si>
  <si>
    <t>YESB0BHN005</t>
  </si>
  <si>
    <t>YESB0BHN004</t>
  </si>
  <si>
    <t>YESB0BHN003</t>
  </si>
  <si>
    <t>YESB0BHN002</t>
  </si>
  <si>
    <t>YESB0BHN001</t>
  </si>
  <si>
    <t>YESB0BECB23</t>
  </si>
  <si>
    <t>YESB0BECB22</t>
  </si>
  <si>
    <t>YESB0BECB21</t>
  </si>
  <si>
    <t>YESB0BECB20</t>
  </si>
  <si>
    <t>YESB0BECB19</t>
  </si>
  <si>
    <t>YESB0BECB18</t>
  </si>
  <si>
    <t>YESB0BECB17</t>
  </si>
  <si>
    <t>YESB0BECB16</t>
  </si>
  <si>
    <t>YESB0BECB15</t>
  </si>
  <si>
    <t>YESB0BECB14</t>
  </si>
  <si>
    <t>YESB0BECB13</t>
  </si>
  <si>
    <t>YESB0BECB12</t>
  </si>
  <si>
    <t>YESB0BECB11</t>
  </si>
  <si>
    <t>YESB0BECB10</t>
  </si>
  <si>
    <t>YESB0BECB09</t>
  </si>
  <si>
    <t>YESB0BECB08</t>
  </si>
  <si>
    <t>YESB0BECB07</t>
  </si>
  <si>
    <t>YESB0BECB06</t>
  </si>
  <si>
    <t>YESB0BECB05</t>
  </si>
  <si>
    <t>YESB0BECB04</t>
  </si>
  <si>
    <t>YESB0BECB03</t>
  </si>
  <si>
    <t>YESB0BECB02</t>
  </si>
  <si>
    <t>YESB0BECB01</t>
  </si>
  <si>
    <t>YESB0ASCB07</t>
  </si>
  <si>
    <t>YESB0001056</t>
  </si>
  <si>
    <t>YESB0001053</t>
  </si>
  <si>
    <t>YESB0001051</t>
  </si>
  <si>
    <t>YESB0001048</t>
  </si>
  <si>
    <t>YESB0001047</t>
  </si>
  <si>
    <t>YESB0001046</t>
  </si>
  <si>
    <t>YESB0001045</t>
  </si>
  <si>
    <t>YESB0001044</t>
  </si>
  <si>
    <t>YESB0001043</t>
  </si>
  <si>
    <t>YESB0001042</t>
  </si>
  <si>
    <t>YESB0001041</t>
  </si>
  <si>
    <t>YESB0001040</t>
  </si>
  <si>
    <t>YESB0001039</t>
  </si>
  <si>
    <t>YESB0001038</t>
  </si>
  <si>
    <t>YESB0001037</t>
  </si>
  <si>
    <t>YESB0001036</t>
  </si>
  <si>
    <t>YESB0001033</t>
  </si>
  <si>
    <t>YESB0001027</t>
  </si>
  <si>
    <t>YESB0001026</t>
  </si>
  <si>
    <t>YESB0001021</t>
  </si>
  <si>
    <t>YESB0001011</t>
  </si>
  <si>
    <t>YESB0001010</t>
  </si>
  <si>
    <t>YESB0001008</t>
  </si>
  <si>
    <t>YESB0001005</t>
  </si>
  <si>
    <t>YESB0001002</t>
  </si>
  <si>
    <t>YESB0000981</t>
  </si>
  <si>
    <t>FSFB</t>
  </si>
  <si>
    <t>KDCB</t>
  </si>
  <si>
    <t>DOHA BANK QSC</t>
  </si>
  <si>
    <t>FINCARE SMALL FINANCE BANK LTD</t>
  </si>
  <si>
    <t>KOZHIKODE DISTRICT COOPERATIAVE BANK LTD</t>
  </si>
  <si>
    <t>PT BANK MAYBANK INDONESIA TBK</t>
  </si>
  <si>
    <t>RESERVE BANK OF INDIA , PAD</t>
  </si>
  <si>
    <t>TEXTILE TRADERS CO-OPERATIVE BANK LIMITED</t>
  </si>
  <si>
    <t>TJSB SAHAKARI BANK LIMITED</t>
  </si>
  <si>
    <t>VASAI VIKAS SAHAKARI BANK LTD</t>
  </si>
  <si>
    <t>Verification Date</t>
  </si>
  <si>
    <t>Verification Month</t>
  </si>
  <si>
    <t>Verification Year</t>
  </si>
  <si>
    <t>Due Date + 1</t>
  </si>
  <si>
    <t>Year End Date</t>
  </si>
  <si>
    <t>SBIN0015018</t>
  </si>
  <si>
    <t>SBIN0015124</t>
  </si>
  <si>
    <t>SBIN0015310</t>
  </si>
  <si>
    <t>SBIN0015315</t>
  </si>
  <si>
    <t>SBIN0015490</t>
  </si>
  <si>
    <t>SBIN0015518</t>
  </si>
  <si>
    <t>SBIN0015904</t>
  </si>
  <si>
    <t>SBIN0016115</t>
  </si>
  <si>
    <t>SBIN0016150</t>
  </si>
  <si>
    <t>SBIN0016157</t>
  </si>
  <si>
    <t>SBIN0016177</t>
  </si>
  <si>
    <t>SBIN0016179</t>
  </si>
  <si>
    <t>SBIN0016180</t>
  </si>
  <si>
    <t>SBIN0016181</t>
  </si>
  <si>
    <t>SBIN0016183</t>
  </si>
  <si>
    <t>SBIN0016199</t>
  </si>
  <si>
    <t>SBIN0016226</t>
  </si>
  <si>
    <t>SBIN0016228</t>
  </si>
  <si>
    <t>SBIN0016242</t>
  </si>
  <si>
    <t>SBIN0016278</t>
  </si>
  <si>
    <t>SBIN0016333</t>
  </si>
  <si>
    <t>SBIN0016334</t>
  </si>
  <si>
    <t>SBIN0016352</t>
  </si>
  <si>
    <t>SBIN0016416</t>
  </si>
  <si>
    <t>SBIN0016475</t>
  </si>
  <si>
    <t>SBIN0016521</t>
  </si>
  <si>
    <t>SBIN0016541</t>
  </si>
  <si>
    <t>SBIN0016557</t>
  </si>
  <si>
    <t>SBIN0016564</t>
  </si>
  <si>
    <t>SBIN0016565</t>
  </si>
  <si>
    <t>SBIN0016620</t>
  </si>
  <si>
    <t>SBIN0016628</t>
  </si>
  <si>
    <t>SBIN0016675</t>
  </si>
  <si>
    <t>SBIN0016781</t>
  </si>
  <si>
    <t>SBIN0016802</t>
  </si>
  <si>
    <t>SBIN0016897</t>
  </si>
  <si>
    <t>SBIN0017019</t>
  </si>
  <si>
    <t>SBIN0017035</t>
  </si>
  <si>
    <t>SBIN0017041</t>
  </si>
  <si>
    <t>SBIN0017046</t>
  </si>
  <si>
    <t>SBIN0017053</t>
  </si>
  <si>
    <t>SBIN0017068</t>
  </si>
  <si>
    <t>SBIN0017082</t>
  </si>
  <si>
    <t>SBIN0017087</t>
  </si>
  <si>
    <t>SBIN0017093</t>
  </si>
  <si>
    <t>SBIN0017179</t>
  </si>
  <si>
    <t>SBIN0017230</t>
  </si>
  <si>
    <t>SBIN0017322</t>
  </si>
  <si>
    <t>SBIN0017488</t>
  </si>
  <si>
    <t>SBIN0017672</t>
  </si>
  <si>
    <t>SBIN0017765</t>
  </si>
  <si>
    <t>SBIN0017806</t>
  </si>
  <si>
    <t>SBIN0017837</t>
  </si>
  <si>
    <t>SBIN0017856</t>
  </si>
  <si>
    <t>SBIN0017858</t>
  </si>
  <si>
    <t>SBIN0017909</t>
  </si>
  <si>
    <t>SBIN0017921</t>
  </si>
  <si>
    <t>SBIN0017936</t>
  </si>
  <si>
    <t>SBIN0018113</t>
  </si>
  <si>
    <t>SBIN0018154</t>
  </si>
  <si>
    <t>SBIN0018156</t>
  </si>
  <si>
    <t>SBIN0018167</t>
  </si>
  <si>
    <t>SBIN0018282</t>
  </si>
  <si>
    <t>SBIN0018305</t>
  </si>
  <si>
    <t>SBIN0018308</t>
  </si>
  <si>
    <t>SBIN0018318</t>
  </si>
  <si>
    <t>SBIN0018321</t>
  </si>
  <si>
    <t>SBIN0018322</t>
  </si>
  <si>
    <t>SBIN0018324</t>
  </si>
  <si>
    <t>SBIN0018406</t>
  </si>
  <si>
    <t>SBIN0018779</t>
  </si>
  <si>
    <t>SBIN0018849</t>
  </si>
  <si>
    <t>SBIN0018923</t>
  </si>
  <si>
    <t>SBIN0018932</t>
  </si>
  <si>
    <t>SBIN0018933</t>
  </si>
  <si>
    <t>SBIN0018961</t>
  </si>
  <si>
    <t>SBIN0018965</t>
  </si>
  <si>
    <t>SBIN0018999</t>
  </si>
  <si>
    <t>SBIN0019258</t>
  </si>
  <si>
    <t>SBIN0020001</t>
  </si>
  <si>
    <t>SBIN0020002</t>
  </si>
  <si>
    <t>SBIN0020003</t>
  </si>
  <si>
    <t>SBIN0020004</t>
  </si>
  <si>
    <t>SBIN0020006</t>
  </si>
  <si>
    <t>SBIN0020013</t>
  </si>
  <si>
    <t>SBIN0020252</t>
  </si>
  <si>
    <t>SBIN0020278</t>
  </si>
  <si>
    <t>SBIN0020279</t>
  </si>
  <si>
    <t>SBIN0020297</t>
  </si>
  <si>
    <t>SBIN0020305</t>
  </si>
  <si>
    <t>SBIN0020314</t>
  </si>
  <si>
    <t>SBIN0020326</t>
  </si>
  <si>
    <t>SBIN0020345</t>
  </si>
  <si>
    <t>SBIN0020360</t>
  </si>
  <si>
    <t>SBIN0020396</t>
  </si>
  <si>
    <t>SBIN0020422</t>
  </si>
  <si>
    <t>SBIN0020427</t>
  </si>
  <si>
    <t>SBIN0020526</t>
  </si>
  <si>
    <t>SBIN0020543</t>
  </si>
  <si>
    <t>SBIN0020578</t>
  </si>
  <si>
    <t>SBIN0020640</t>
  </si>
  <si>
    <t>SBIN0020644</t>
  </si>
  <si>
    <t>SBIN0020679</t>
  </si>
  <si>
    <t>SBIN0020690</t>
  </si>
  <si>
    <t>SBIN0020703</t>
  </si>
  <si>
    <t>SBIN0020730</t>
  </si>
  <si>
    <t>SBIN0020736</t>
  </si>
  <si>
    <t>SBIN0020741</t>
  </si>
  <si>
    <t>SBIN0020762</t>
  </si>
  <si>
    <t>SBIN0020765</t>
  </si>
  <si>
    <t>SBIN0020781</t>
  </si>
  <si>
    <t>SBIN0020785</t>
  </si>
  <si>
    <t>SBIN0020795</t>
  </si>
  <si>
    <t>SBIN0020807</t>
  </si>
  <si>
    <t>SBIN0020815</t>
  </si>
  <si>
    <t>SBIN0020818</t>
  </si>
  <si>
    <t>SBIN0020825</t>
  </si>
  <si>
    <t>SBIN0020826</t>
  </si>
  <si>
    <t>SBIN0020833</t>
  </si>
  <si>
    <t>SBIN0020840</t>
  </si>
  <si>
    <t>SBIN0020844</t>
  </si>
  <si>
    <t>SBIN0020847</t>
  </si>
  <si>
    <t>SBIN0020852</t>
  </si>
  <si>
    <t>SBIN0020853</t>
  </si>
  <si>
    <t>SBIN0020854</t>
  </si>
  <si>
    <t>SBIN0020860</t>
  </si>
  <si>
    <t>SBIN0020863</t>
  </si>
  <si>
    <t>SBIN0020877</t>
  </si>
  <si>
    <t>SBIN0020892</t>
  </si>
  <si>
    <t>SBIN0020933</t>
  </si>
  <si>
    <t>SBIN0020955</t>
  </si>
  <si>
    <t>SBIN0020957</t>
  </si>
  <si>
    <t>SBIN0020984</t>
  </si>
  <si>
    <t>SBIN0020987</t>
  </si>
  <si>
    <t>SBIN0020990</t>
  </si>
  <si>
    <t>SBIN0020998</t>
  </si>
  <si>
    <t>SBIN0020999</t>
  </si>
  <si>
    <t>SBIN0021007</t>
  </si>
  <si>
    <t>SBIN0021010</t>
  </si>
  <si>
    <t>SBIN0021014</t>
  </si>
  <si>
    <t>SBIN0021033</t>
  </si>
  <si>
    <t>SBIN0021047</t>
  </si>
  <si>
    <t>SBIN0021048</t>
  </si>
  <si>
    <t>SBIN0021057</t>
  </si>
  <si>
    <t>SBIN0021058</t>
  </si>
  <si>
    <t>SBIN0021059</t>
  </si>
  <si>
    <t>SBIN0021061</t>
  </si>
  <si>
    <t>SBIN0021067</t>
  </si>
  <si>
    <t>SBIN0021095</t>
  </si>
  <si>
    <t>SBIN0021101</t>
  </si>
  <si>
    <t>SBIN0021105</t>
  </si>
  <si>
    <t>SBIN0021111</t>
  </si>
  <si>
    <t>SBIN0021113</t>
  </si>
  <si>
    <t>SBIN0021126</t>
  </si>
  <si>
    <t>SBIN0021128</t>
  </si>
  <si>
    <t>SBIN0021143</t>
  </si>
  <si>
    <t>SBIN0021146</t>
  </si>
  <si>
    <t>SBIN0021147</t>
  </si>
  <si>
    <t>SBIN0021158</t>
  </si>
  <si>
    <t>SBIN0021179</t>
  </si>
  <si>
    <t>SBIN0021181</t>
  </si>
  <si>
    <t>SBIN0021186</t>
  </si>
  <si>
    <t>SBIN0021188</t>
  </si>
  <si>
    <t>SBIN0021195</t>
  </si>
  <si>
    <t>SBIN0021200</t>
  </si>
  <si>
    <t>SBIN0021204</t>
  </si>
  <si>
    <t>SBIN0021205</t>
  </si>
  <si>
    <t>SBIN0021212</t>
  </si>
  <si>
    <t>SBIN0021213</t>
  </si>
  <si>
    <t>SBIN0021240</t>
  </si>
  <si>
    <t>SBIN0021244</t>
  </si>
  <si>
    <t>SBIN0021251</t>
  </si>
  <si>
    <t>SBIN0021252</t>
  </si>
  <si>
    <t>SBIN0021267</t>
  </si>
  <si>
    <t>SBIN0021271</t>
  </si>
  <si>
    <t>SBIN0021276</t>
  </si>
  <si>
    <t>SBIN0021277</t>
  </si>
  <si>
    <t>SBIN0021279</t>
  </si>
  <si>
    <t>SBIN0021284</t>
  </si>
  <si>
    <t>SBIN0021291</t>
  </si>
  <si>
    <t>SBIN0021295</t>
  </si>
  <si>
    <t>SBIN0021298</t>
  </si>
  <si>
    <t>SBIN0021303</t>
  </si>
  <si>
    <t>SBIN0021309</t>
  </si>
  <si>
    <t>SBIN0021317</t>
  </si>
  <si>
    <t>SBIN0021325</t>
  </si>
  <si>
    <t>SBIN0021333</t>
  </si>
  <si>
    <t>SBIN0021336</t>
  </si>
  <si>
    <t>SBIN0021339</t>
  </si>
  <si>
    <t>SBIN0021341</t>
  </si>
  <si>
    <t>SBIN0021343</t>
  </si>
  <si>
    <t>SBIN0021347</t>
  </si>
  <si>
    <t>SBIN0021351</t>
  </si>
  <si>
    <t>SBIN0021355</t>
  </si>
  <si>
    <t>SBIN0021356</t>
  </si>
  <si>
    <t>SBIN0021358</t>
  </si>
  <si>
    <t>SBIN0021366</t>
  </si>
  <si>
    <t>SBIN0021391</t>
  </si>
  <si>
    <t>SBIN0021396</t>
  </si>
  <si>
    <t>SBIN0021397</t>
  </si>
  <si>
    <t>SBIN0021405</t>
  </si>
  <si>
    <t>SBIN0021406</t>
  </si>
  <si>
    <t>SBIN0021407</t>
  </si>
  <si>
    <t>SBIN0021419</t>
  </si>
  <si>
    <t>SBIN0021430</t>
  </si>
  <si>
    <t>SBIN0021441</t>
  </si>
  <si>
    <t>SBIN0021444</t>
  </si>
  <si>
    <t>SBIN0021446</t>
  </si>
  <si>
    <t>SBIN0021456</t>
  </si>
  <si>
    <t>SBIN0021468</t>
  </si>
  <si>
    <t>SBIN0021470</t>
  </si>
  <si>
    <t>SBIN0021476</t>
  </si>
  <si>
    <t>SBIN0021482</t>
  </si>
  <si>
    <t>SBIN0021490</t>
  </si>
  <si>
    <t>SBIN0021511</t>
  </si>
  <si>
    <t>SBIN0021523</t>
  </si>
  <si>
    <t>SBIN0021554</t>
  </si>
  <si>
    <t>SBIN0021581</t>
  </si>
  <si>
    <t>SBIN0021601</t>
  </si>
  <si>
    <t>SBIN0021612</t>
  </si>
  <si>
    <t>SBIN0021625</t>
  </si>
  <si>
    <t>SBIN0021637</t>
  </si>
  <si>
    <t>SBIN0021651</t>
  </si>
  <si>
    <t>SBIN0021661</t>
  </si>
  <si>
    <t>SBIN0021672</t>
  </si>
  <si>
    <t>SBIN0021673</t>
  </si>
  <si>
    <t>SBIN0021679</t>
  </si>
  <si>
    <t>SBIN0021681</t>
  </si>
  <si>
    <t>SBIN0021684</t>
  </si>
  <si>
    <t>SBIN0021686</t>
  </si>
  <si>
    <t>SBIN0021691</t>
  </si>
  <si>
    <t>SBIN0021708</t>
  </si>
  <si>
    <t>SBIN0021718</t>
  </si>
  <si>
    <t>SBIN0021721</t>
  </si>
  <si>
    <t>SBIN0021722</t>
  </si>
  <si>
    <t>SBIN0021725</t>
  </si>
  <si>
    <t>SBIN0021731</t>
  </si>
  <si>
    <t>SBIN0021732</t>
  </si>
  <si>
    <t>SBIN0021735</t>
  </si>
  <si>
    <t>SBIN0021736</t>
  </si>
  <si>
    <t>SBIN0021738</t>
  </si>
  <si>
    <t>SBIN0021746</t>
  </si>
  <si>
    <t>SBIN0021747</t>
  </si>
  <si>
    <t>SBIN0021748</t>
  </si>
  <si>
    <t>SBIN0021750</t>
  </si>
  <si>
    <t>SBIN0021751</t>
  </si>
  <si>
    <t>SBIN0021752</t>
  </si>
  <si>
    <t>SBIN0021753</t>
  </si>
  <si>
    <t>SBIN0021757</t>
  </si>
  <si>
    <t>SBIN0021759</t>
  </si>
  <si>
    <t>SBIN0021765</t>
  </si>
  <si>
    <t>SBIN0021767</t>
  </si>
  <si>
    <t>SBIN0021770</t>
  </si>
  <si>
    <t>SBIN0021780</t>
  </si>
  <si>
    <t>SBIN0021783</t>
  </si>
  <si>
    <t>SBIN0021784</t>
  </si>
  <si>
    <t>SBIN0021785</t>
  </si>
  <si>
    <t>SBIN0021792</t>
  </si>
  <si>
    <t>SBIN0021796</t>
  </si>
  <si>
    <t>SBIN0021803</t>
  </si>
  <si>
    <t>SBIN0021811</t>
  </si>
  <si>
    <t>SBIN0021821</t>
  </si>
  <si>
    <t>SBIN0021832</t>
  </si>
  <si>
    <t>SBIN0021837</t>
  </si>
  <si>
    <t>SBIN0021842</t>
  </si>
  <si>
    <t>SBIN0021845</t>
  </si>
  <si>
    <t>SBIN0021846</t>
  </si>
  <si>
    <t>SBIN0021850</t>
  </si>
  <si>
    <t>SBIN0021853</t>
  </si>
  <si>
    <t>SBIN0021858</t>
  </si>
  <si>
    <t>SBIN0021862</t>
  </si>
  <si>
    <t>SBIN0021863</t>
  </si>
  <si>
    <t>SBIN0021864</t>
  </si>
  <si>
    <t>SBIN0021871</t>
  </si>
  <si>
    <t>SBIN0021873</t>
  </si>
  <si>
    <t>SBIN0021874</t>
  </si>
  <si>
    <t>SBIN0021879</t>
  </si>
  <si>
    <t>SBIN0021886</t>
  </si>
  <si>
    <t>SBIN0021887</t>
  </si>
  <si>
    <t>SBIN0021889</t>
  </si>
  <si>
    <t>SBIN0021895</t>
  </si>
  <si>
    <t>SBIN0021904</t>
  </si>
  <si>
    <t>SBIN0021907</t>
  </si>
  <si>
    <t>SBIN0021910</t>
  </si>
  <si>
    <t>SBIN0021913</t>
  </si>
  <si>
    <t>SBIN0021916</t>
  </si>
  <si>
    <t>SBIN0021917</t>
  </si>
  <si>
    <t>SBIN0021919</t>
  </si>
  <si>
    <t>SBIN0021920</t>
  </si>
  <si>
    <t>SBIN0021924</t>
  </si>
  <si>
    <t>SBIN0021928</t>
  </si>
  <si>
    <t>SBIN0021929</t>
  </si>
  <si>
    <t>SBIN0021934</t>
  </si>
  <si>
    <t>SBIN0021940</t>
  </si>
  <si>
    <t>SBIN0021943</t>
  </si>
  <si>
    <t>SBIN0021959</t>
  </si>
  <si>
    <t>SBIN0021967</t>
  </si>
  <si>
    <t>SBIN0021972</t>
  </si>
  <si>
    <t>SBIN0021975</t>
  </si>
  <si>
    <t>SBIN0021976</t>
  </si>
  <si>
    <t>SBIN0021980</t>
  </si>
  <si>
    <t>SBIN0021985</t>
  </si>
  <si>
    <t>SBIN0021995</t>
  </si>
  <si>
    <t>SBIN0021997</t>
  </si>
  <si>
    <t>SBIN0022000</t>
  </si>
  <si>
    <t>SBIN0022017</t>
  </si>
  <si>
    <t>SBIN0022023</t>
  </si>
  <si>
    <t>SBIN0022033</t>
  </si>
  <si>
    <t>SBIN0022035</t>
  </si>
  <si>
    <t>SBIN0022036</t>
  </si>
  <si>
    <t>SBIN0022037</t>
  </si>
  <si>
    <t>SBIN0022039</t>
  </si>
  <si>
    <t>SBIN0022045</t>
  </si>
  <si>
    <t>SBIN0022055</t>
  </si>
  <si>
    <t>SBIN0022058</t>
  </si>
  <si>
    <t>SBIN0022059</t>
  </si>
  <si>
    <t>SBIN0022060</t>
  </si>
  <si>
    <t>SBIN0022065</t>
  </si>
  <si>
    <t>SBIN0022068</t>
  </si>
  <si>
    <t>SBIN0022070</t>
  </si>
  <si>
    <t>SBIN0022075</t>
  </si>
  <si>
    <t>SBIN0022079</t>
  </si>
  <si>
    <t>SBIN0022085</t>
  </si>
  <si>
    <t>SBIN0022087</t>
  </si>
  <si>
    <t>SBIN0022094</t>
  </si>
  <si>
    <t>SBIN0022096</t>
  </si>
  <si>
    <t>SBIN0022097</t>
  </si>
  <si>
    <t>SBIN0022098</t>
  </si>
  <si>
    <t>SBIN0022099</t>
  </si>
  <si>
    <t>SBIN0022102</t>
  </si>
  <si>
    <t>SBIN0022108</t>
  </si>
  <si>
    <t>SBIN0022113</t>
  </si>
  <si>
    <t>SBIN0030107</t>
  </si>
  <si>
    <t>SBIN0030109</t>
  </si>
  <si>
    <t>SBIN0030273</t>
  </si>
  <si>
    <t>SBIN0030274</t>
  </si>
  <si>
    <t>SBIN0030280</t>
  </si>
  <si>
    <t>SBIN0030337</t>
  </si>
  <si>
    <t>SBIN0030372</t>
  </si>
  <si>
    <t>SBIN0030374</t>
  </si>
  <si>
    <t>SBIN0030377</t>
  </si>
  <si>
    <t>SBIN0030384</t>
  </si>
  <si>
    <t>SBIN0030397</t>
  </si>
  <si>
    <t>SBIN0030474</t>
  </si>
  <si>
    <t>SBIN0031001</t>
  </si>
  <si>
    <t>SBIN0031004</t>
  </si>
  <si>
    <t>SBIN0031012</t>
  </si>
  <si>
    <t>SBIN0031277</t>
  </si>
  <si>
    <t>SBIN0031279</t>
  </si>
  <si>
    <t>SBIN0031284</t>
  </si>
  <si>
    <t>SBIN0031286</t>
  </si>
  <si>
    <t>SBIN0031289</t>
  </si>
  <si>
    <t>SBIN0031313</t>
  </si>
  <si>
    <t>SBIN0031341</t>
  </si>
  <si>
    <t>SBIN0031358</t>
  </si>
  <si>
    <t>SBIN0031384</t>
  </si>
  <si>
    <t>SBIN0031389</t>
  </si>
  <si>
    <t>SBIN0031407</t>
  </si>
  <si>
    <t>SBIN0031419</t>
  </si>
  <si>
    <t>SBIN0031439</t>
  </si>
  <si>
    <t>SBIN0031453</t>
  </si>
  <si>
    <t>SBIN0031454</t>
  </si>
  <si>
    <t>SBIN0031466</t>
  </si>
  <si>
    <t>SBIN0031472</t>
  </si>
  <si>
    <t>SBIN0031506</t>
  </si>
  <si>
    <t>SBIN0031526</t>
  </si>
  <si>
    <t>SBIN0031544</t>
  </si>
  <si>
    <t>SBIN0031567</t>
  </si>
  <si>
    <t>SBIN0031604</t>
  </si>
  <si>
    <t>SBIN0031607</t>
  </si>
  <si>
    <t>SBIN0031631</t>
  </si>
  <si>
    <t>SBIN0031638</t>
  </si>
  <si>
    <t>SBIN0031642</t>
  </si>
  <si>
    <t>SBIN0031658</t>
  </si>
  <si>
    <t>SBIN0031659</t>
  </si>
  <si>
    <t>SBIN0031666</t>
  </si>
  <si>
    <t>SBIN0031717</t>
  </si>
  <si>
    <t>SBIN0031727</t>
  </si>
  <si>
    <t>SBIN0031743</t>
  </si>
  <si>
    <t>SBIN0031747</t>
  </si>
  <si>
    <t>SBIN0031752</t>
  </si>
  <si>
    <t>SBIN0031754</t>
  </si>
  <si>
    <t>SBIN0031775</t>
  </si>
  <si>
    <t>SBIN0031780</t>
  </si>
  <si>
    <t>SBIN0031782</t>
  </si>
  <si>
    <t>SBIN0031816</t>
  </si>
  <si>
    <t>SBIN0031895</t>
  </si>
  <si>
    <t>SBIN0031896</t>
  </si>
  <si>
    <t>SBIN0031937</t>
  </si>
  <si>
    <t>SBIN0032088</t>
  </si>
  <si>
    <t>SBIN0032097</t>
  </si>
  <si>
    <t>SBIN0032102</t>
  </si>
  <si>
    <t>SBIN0032104</t>
  </si>
  <si>
    <t>SBIN0032114</t>
  </si>
  <si>
    <t>SBIN0032123</t>
  </si>
  <si>
    <t>SBIN0032126</t>
  </si>
  <si>
    <t>SBIN0032127</t>
  </si>
  <si>
    <t>SBIN0032128</t>
  </si>
  <si>
    <t>SBIN0032133</t>
  </si>
  <si>
    <t>SBIN0032138</t>
  </si>
  <si>
    <t>SBIN0032139</t>
  </si>
  <si>
    <t>SBIN0032150</t>
  </si>
  <si>
    <t>SBIN0032158</t>
  </si>
  <si>
    <t>SBIN0032161</t>
  </si>
  <si>
    <t>SBIN0032162</t>
  </si>
  <si>
    <t>SBIN0032164</t>
  </si>
  <si>
    <t>SBIN0032178</t>
  </si>
  <si>
    <t>SBIN0032180</t>
  </si>
  <si>
    <t>SBIN0032184</t>
  </si>
  <si>
    <t>SBIN0032185</t>
  </si>
  <si>
    <t>SBIN0032189</t>
  </si>
  <si>
    <t>SBIN0032216</t>
  </si>
  <si>
    <t>SBIN0032229</t>
  </si>
  <si>
    <t>SBIN0032234</t>
  </si>
  <si>
    <t>SBIN0032242</t>
  </si>
  <si>
    <t>SBIN0032261</t>
  </si>
  <si>
    <t>SBIN0032263</t>
  </si>
  <si>
    <t>SBIN0032271</t>
  </si>
  <si>
    <t>SBIN0032274</t>
  </si>
  <si>
    <t>SBIN0032277</t>
  </si>
  <si>
    <t>SBIN0032278</t>
  </si>
  <si>
    <t>SBIN0032289</t>
  </si>
  <si>
    <t>SBIN0032293</t>
  </si>
  <si>
    <t>SBIN0032296</t>
  </si>
  <si>
    <t>SBIN0032303</t>
  </si>
  <si>
    <t>SBIN0032322</t>
  </si>
  <si>
    <t>SBIN0032324</t>
  </si>
  <si>
    <t>SBIN0032325</t>
  </si>
  <si>
    <t>SBIN0032335</t>
  </si>
  <si>
    <t>SBIN0032345</t>
  </si>
  <si>
    <t>SBIN0032356</t>
  </si>
  <si>
    <t>SBIN0032362</t>
  </si>
  <si>
    <t>SBIN0032376</t>
  </si>
  <si>
    <t>SBIN0032392</t>
  </si>
  <si>
    <t>SBIN0032410</t>
  </si>
  <si>
    <t>SBIN0032413</t>
  </si>
  <si>
    <t>SBIN0032418</t>
  </si>
  <si>
    <t>SBIN0032431</t>
  </si>
  <si>
    <t>SBIN0032433</t>
  </si>
  <si>
    <t>SBIN0032437</t>
  </si>
  <si>
    <t>SBIN0032441</t>
  </si>
  <si>
    <t>SBIN0032442</t>
  </si>
  <si>
    <t>SBIN0032443</t>
  </si>
  <si>
    <t>SBIN0032450</t>
  </si>
  <si>
    <t>SBIN0032463</t>
  </si>
  <si>
    <t>SBIN0032464</t>
  </si>
  <si>
    <t>SBIN0032491</t>
  </si>
  <si>
    <t>SBIN0032494</t>
  </si>
  <si>
    <t>SBIN0032498</t>
  </si>
  <si>
    <t>SBIN0032500</t>
  </si>
  <si>
    <t>SBIN0032502</t>
  </si>
  <si>
    <t>SBIN0032602</t>
  </si>
  <si>
    <t>SBIN0032603</t>
  </si>
  <si>
    <t>SBIN0032604</t>
  </si>
  <si>
    <t>SBIN0032605</t>
  </si>
  <si>
    <t>SBIN0032606</t>
  </si>
  <si>
    <t>SBIN0032607</t>
  </si>
  <si>
    <t>SBIN0032608</t>
  </si>
  <si>
    <t>SBIN0032609</t>
  </si>
  <si>
    <t>SBIN0032610</t>
  </si>
  <si>
    <t>SBIN0032613</t>
  </si>
  <si>
    <t>SBIN0032615</t>
  </si>
  <si>
    <t>SBIN0032617</t>
  </si>
  <si>
    <t>SBIN0032618</t>
  </si>
  <si>
    <t>SBIN0032619</t>
  </si>
  <si>
    <t>SBIN0032620</t>
  </si>
  <si>
    <t>SBIN0032621</t>
  </si>
  <si>
    <t>SBIN0032624</t>
  </si>
  <si>
    <t>SBIN0032626</t>
  </si>
  <si>
    <t>SBIN0032628</t>
  </si>
  <si>
    <t>SBIN0032629</t>
  </si>
  <si>
    <t>SBIN0032631</t>
  </si>
  <si>
    <t>SBIN0032633</t>
  </si>
  <si>
    <t>SBIN0032634</t>
  </si>
  <si>
    <t>SBIN0032635</t>
  </si>
  <si>
    <t>SBIN0032636</t>
  </si>
  <si>
    <t>SBIN0032638</t>
  </si>
  <si>
    <t>SBIN0032639</t>
  </si>
  <si>
    <t>SBIN0032640</t>
  </si>
  <si>
    <t>SBIN0032641</t>
  </si>
  <si>
    <t>SBIN0032642</t>
  </si>
  <si>
    <t>SBIN0032643</t>
  </si>
  <si>
    <t>SBIN0032644</t>
  </si>
  <si>
    <t>SBIN0032649</t>
  </si>
  <si>
    <t>SBIN0032652</t>
  </si>
  <si>
    <t>SBIN0032653</t>
  </si>
  <si>
    <t>SBIN0032654</t>
  </si>
  <si>
    <t>SBIN0032655</t>
  </si>
  <si>
    <t>SBIN0032656</t>
  </si>
  <si>
    <t>SBIN0032658</t>
  </si>
  <si>
    <t>SBIN0032659</t>
  </si>
  <si>
    <t>SBIN0032660</t>
  </si>
  <si>
    <t>SBIN0032662</t>
  </si>
  <si>
    <t>SBIN0032663</t>
  </si>
  <si>
    <t>SBIN0032664</t>
  </si>
  <si>
    <t>SBIN0032687</t>
  </si>
  <si>
    <t>SBIN0032692</t>
  </si>
  <si>
    <t>SBIN0032693</t>
  </si>
  <si>
    <t>SBIN0032694</t>
  </si>
  <si>
    <t>SBIN0032695</t>
  </si>
  <si>
    <t>SBIN0032696</t>
  </si>
  <si>
    <t>SBIN0032697</t>
  </si>
  <si>
    <t>SBIN0032698</t>
  </si>
  <si>
    <t>SBIN0032699</t>
  </si>
  <si>
    <t>SBIN0032700</t>
  </si>
  <si>
    <t>SBIN0032701</t>
  </si>
  <si>
    <t>SBIN0032705</t>
  </si>
  <si>
    <t>SBIN0032706</t>
  </si>
  <si>
    <t>SBIN0032707</t>
  </si>
  <si>
    <t>SBIN0032708</t>
  </si>
  <si>
    <t>SBIN0032709</t>
  </si>
  <si>
    <t>SBIN0032710</t>
  </si>
  <si>
    <t>SBIN0040001</t>
  </si>
  <si>
    <t>SBIN0040008</t>
  </si>
  <si>
    <t>SBIN0040010</t>
  </si>
  <si>
    <t>SBIN0040018</t>
  </si>
  <si>
    <t>SBIN0040028</t>
  </si>
  <si>
    <t>SBIN0040191</t>
  </si>
  <si>
    <t>SBIN0040217</t>
  </si>
  <si>
    <t>SBIN0040234</t>
  </si>
  <si>
    <t>SBIN0040251</t>
  </si>
  <si>
    <t>SBIN0040288</t>
  </si>
  <si>
    <t>SBIN0040293</t>
  </si>
  <si>
    <t>SBIN0040318</t>
  </si>
  <si>
    <t>SBIN0040355</t>
  </si>
  <si>
    <t>SBIN0040356</t>
  </si>
  <si>
    <t>SBIN0040368</t>
  </si>
  <si>
    <t>SBIN0040391</t>
  </si>
  <si>
    <t>SBIN0040395</t>
  </si>
  <si>
    <t>SBIN0040450</t>
  </si>
  <si>
    <t>SBIN0040472</t>
  </si>
  <si>
    <t>SBIN0040530</t>
  </si>
  <si>
    <t>SBIN0040535</t>
  </si>
  <si>
    <t>SBIN0040538</t>
  </si>
  <si>
    <t>SBIN0040559</t>
  </si>
  <si>
    <t>SBIN0040563</t>
  </si>
  <si>
    <t>SBIN0040577</t>
  </si>
  <si>
    <t>SBIN0040578</t>
  </si>
  <si>
    <t>SBIN0040607</t>
  </si>
  <si>
    <t>SBIN0040608</t>
  </si>
  <si>
    <t>SBIN0040616</t>
  </si>
  <si>
    <t>SBIN0040625</t>
  </si>
  <si>
    <t>SBIN0040626</t>
  </si>
  <si>
    <t>SBIN0040627</t>
  </si>
  <si>
    <t>SBIN0040629</t>
  </si>
  <si>
    <t>SBIN0040636</t>
  </si>
  <si>
    <t>SBIN0040640</t>
  </si>
  <si>
    <t>SBIN0040643</t>
  </si>
  <si>
    <t>SBIN0040665</t>
  </si>
  <si>
    <t>SBIN0040685</t>
  </si>
  <si>
    <t>SBIN0040704</t>
  </si>
  <si>
    <t>SBIN0040706</t>
  </si>
  <si>
    <t>SBIN0040707</t>
  </si>
  <si>
    <t>SBIN0040708</t>
  </si>
  <si>
    <t>SBIN0040737</t>
  </si>
  <si>
    <t>SBIN0040743</t>
  </si>
  <si>
    <t>SBIN0040745</t>
  </si>
  <si>
    <t>SBIN0040752</t>
  </si>
  <si>
    <t>SBIN0040760</t>
  </si>
  <si>
    <t>SBIN0040761</t>
  </si>
  <si>
    <t>SBIN0040768</t>
  </si>
  <si>
    <t>SBIN0040797</t>
  </si>
  <si>
    <t>SBIN0040810</t>
  </si>
  <si>
    <t>SBIN0040812</t>
  </si>
  <si>
    <t>SBIN0040816</t>
  </si>
  <si>
    <t>SBIN0040818</t>
  </si>
  <si>
    <t>SBIN0040847</t>
  </si>
  <si>
    <t>SBIN0040880</t>
  </si>
  <si>
    <t>SBIN0040912</t>
  </si>
  <si>
    <t>SBIN0040913</t>
  </si>
  <si>
    <t>SBIN0040921</t>
  </si>
  <si>
    <t>SBIN0040929</t>
  </si>
  <si>
    <t>SBIN0040949</t>
  </si>
  <si>
    <t>SBIN0040960</t>
  </si>
  <si>
    <t>SBIN0040962</t>
  </si>
  <si>
    <t>SBIN0040966</t>
  </si>
  <si>
    <t>SBIN0040983</t>
  </si>
  <si>
    <t>SBIN0040985</t>
  </si>
  <si>
    <t>SBIN0040988</t>
  </si>
  <si>
    <t>SBIN0040989</t>
  </si>
  <si>
    <t>SBIN0040994</t>
  </si>
  <si>
    <t>SBIN0041006</t>
  </si>
  <si>
    <t>SBIN0041023</t>
  </si>
  <si>
    <t>SBIN0041025</t>
  </si>
  <si>
    <t>SBIN0041036</t>
  </si>
  <si>
    <t>SBIN0041080</t>
  </si>
  <si>
    <t>SBIN0041081</t>
  </si>
  <si>
    <t>SBIN0041082</t>
  </si>
  <si>
    <t>SBIN0041128</t>
  </si>
  <si>
    <t>SBIN0041131</t>
  </si>
  <si>
    <t>SBIN0041142</t>
  </si>
  <si>
    <t>SBIN0041144</t>
  </si>
  <si>
    <t>SBIN0041170</t>
  </si>
  <si>
    <t>SBIN0041191</t>
  </si>
  <si>
    <t>SBIN0041196</t>
  </si>
  <si>
    <t>SBIN0041198</t>
  </si>
  <si>
    <t>SBIN0041202</t>
  </si>
  <si>
    <t>SBIN0041205</t>
  </si>
  <si>
    <t>SBIN0041209</t>
  </si>
  <si>
    <t>SBIN0041210</t>
  </si>
  <si>
    <t>SBIN0050070</t>
  </si>
  <si>
    <t>SBIN0050139</t>
  </si>
  <si>
    <t>SBIN0050156</t>
  </si>
  <si>
    <t>SBIN0050157</t>
  </si>
  <si>
    <t>SBIN0050162</t>
  </si>
  <si>
    <t>SBIN0050175</t>
  </si>
  <si>
    <t>SBIN0050176</t>
  </si>
  <si>
    <t>SBIN0050179</t>
  </si>
  <si>
    <t>SBIN0050193</t>
  </si>
  <si>
    <t>SBIN0050201</t>
  </si>
  <si>
    <t>SBIN0050216</t>
  </si>
  <si>
    <t>SBIN0050227</t>
  </si>
  <si>
    <t>SBIN0050249</t>
  </si>
  <si>
    <t>SBIN0050312</t>
  </si>
  <si>
    <t>SBIN0050313</t>
  </si>
  <si>
    <t>SBIN0050320</t>
  </si>
  <si>
    <t>SBIN0050334</t>
  </si>
  <si>
    <t>SBIN0050339</t>
  </si>
  <si>
    <t>SBIN0050344</t>
  </si>
  <si>
    <t>SBIN0050360</t>
  </si>
  <si>
    <t>SBIN0050373</t>
  </si>
  <si>
    <t>SBIN0050397</t>
  </si>
  <si>
    <t>SBIN0050474</t>
  </si>
  <si>
    <t>SBIN0050486</t>
  </si>
  <si>
    <t>SBIN0050529</t>
  </si>
  <si>
    <t>SBIN0050564</t>
  </si>
  <si>
    <t>SBIN0050567</t>
  </si>
  <si>
    <t>SBIN0050574</t>
  </si>
  <si>
    <t>SBIN0050588</t>
  </si>
  <si>
    <t>SBIN0050593</t>
  </si>
  <si>
    <t>SBIN0050596</t>
  </si>
  <si>
    <t>SBIN0050602</t>
  </si>
  <si>
    <t>SBIN0050605</t>
  </si>
  <si>
    <t>SBIN0050613</t>
  </si>
  <si>
    <t>SBIN0050618</t>
  </si>
  <si>
    <t>SBIN0050621</t>
  </si>
  <si>
    <t>SBIN0050633</t>
  </si>
  <si>
    <t>SBIN0050639</t>
  </si>
  <si>
    <t>SBIN0050642</t>
  </si>
  <si>
    <t>SBIN0050651</t>
  </si>
  <si>
    <t>SBIN0050665</t>
  </si>
  <si>
    <t>SBIN0050676</t>
  </si>
  <si>
    <t>SBIN0050678</t>
  </si>
  <si>
    <t>SBIN0050679</t>
  </si>
  <si>
    <t>SBIN0050698</t>
  </si>
  <si>
    <t>SBIN0050702</t>
  </si>
  <si>
    <t>SBIN0050711</t>
  </si>
  <si>
    <t>SBIN0050716</t>
  </si>
  <si>
    <t>SBIN0050727</t>
  </si>
  <si>
    <t>SBIN0050741</t>
  </si>
  <si>
    <t>SBIN0050749</t>
  </si>
  <si>
    <t>SBIN0050782</t>
  </si>
  <si>
    <t>SBIN0050784</t>
  </si>
  <si>
    <t>SBIN0050813</t>
  </si>
  <si>
    <t>SBIN0050814</t>
  </si>
  <si>
    <t>SBIN0050815</t>
  </si>
  <si>
    <t>SBIN0050827</t>
  </si>
  <si>
    <t>SBIN0050856</t>
  </si>
  <si>
    <t>SBIN0050862</t>
  </si>
  <si>
    <t>SBIN0050869</t>
  </si>
  <si>
    <t>SBIN0050880</t>
  </si>
  <si>
    <t>SBIN0050882</t>
  </si>
  <si>
    <t>SBIN0050922</t>
  </si>
  <si>
    <t>SBIN0050923</t>
  </si>
  <si>
    <t>SBIN0050924</t>
  </si>
  <si>
    <t>SBIN0050950</t>
  </si>
  <si>
    <t>SBIN0050984</t>
  </si>
  <si>
    <t>SBIN0050995</t>
  </si>
  <si>
    <t>SBIN0051000</t>
  </si>
  <si>
    <t>SBIN0051015</t>
  </si>
  <si>
    <t>SBIN0051019</t>
  </si>
  <si>
    <t>SBIN0051022</t>
  </si>
  <si>
    <t>SBIN0051023</t>
  </si>
  <si>
    <t>SBIN0051066</t>
  </si>
  <si>
    <t>SBIN0051075</t>
  </si>
  <si>
    <t>SBIN0051081</t>
  </si>
  <si>
    <t>SBIN0051094</t>
  </si>
  <si>
    <t>SBIN0051096</t>
  </si>
  <si>
    <t>SBIN0051098</t>
  </si>
  <si>
    <t>SBIN0051100</t>
  </si>
  <si>
    <t>SBIN0051104</t>
  </si>
  <si>
    <t>SBIN0051105</t>
  </si>
  <si>
    <t>SBIN0051106</t>
  </si>
  <si>
    <t>SBIN0051108</t>
  </si>
  <si>
    <t>SBIN0051109</t>
  </si>
  <si>
    <t>SBIN0051112</t>
  </si>
  <si>
    <t>SBIN0051115</t>
  </si>
  <si>
    <t>SBIN0051116</t>
  </si>
  <si>
    <t>SBIN0051128</t>
  </si>
  <si>
    <t>SBIN0051129</t>
  </si>
  <si>
    <t>SBIN0051134</t>
  </si>
  <si>
    <t>SBIN0051144</t>
  </si>
  <si>
    <t>SBIN0051147</t>
  </si>
  <si>
    <t>SBIN0051154</t>
  </si>
  <si>
    <t>SBIN0051156</t>
  </si>
  <si>
    <t>SBIN0051159</t>
  </si>
  <si>
    <t>SBIN0051160</t>
  </si>
  <si>
    <t>SBIN0051161</t>
  </si>
  <si>
    <t>SBIN0051163</t>
  </si>
  <si>
    <t>SBIN0051165</t>
  </si>
  <si>
    <t>SBIN0051166</t>
  </si>
  <si>
    <t>SBIN0051167</t>
  </si>
  <si>
    <t>SBIN0051186</t>
  </si>
  <si>
    <t>SBIN0051190</t>
  </si>
  <si>
    <t>SBIN0051192</t>
  </si>
  <si>
    <t>SBIN0051193</t>
  </si>
  <si>
    <t>SBIN0051200</t>
  </si>
  <si>
    <t>SBIN0051206</t>
  </si>
  <si>
    <t>SBIN0051239</t>
  </si>
  <si>
    <t>SBIN0051245</t>
  </si>
  <si>
    <t>SBIN0051261</t>
  </si>
  <si>
    <t>SBIN0051270</t>
  </si>
  <si>
    <t>SBIN0051274</t>
  </si>
  <si>
    <t>SBIN0051282</t>
  </si>
  <si>
    <t>SBIN0051303</t>
  </si>
  <si>
    <t>SBIN0051308</t>
  </si>
  <si>
    <t>SBIN0051310</t>
  </si>
  <si>
    <t>SBIN0051313</t>
  </si>
  <si>
    <t>SBIN0051315</t>
  </si>
  <si>
    <t>SBIN0051329</t>
  </si>
  <si>
    <t>SBIN0051330</t>
  </si>
  <si>
    <t>SBIN0051331</t>
  </si>
  <si>
    <t>SBIN0051352</t>
  </si>
  <si>
    <t>SBIN0051369</t>
  </si>
  <si>
    <t>SBIN0051384</t>
  </si>
  <si>
    <t>SBIN0051385</t>
  </si>
  <si>
    <t>SBIN0051386</t>
  </si>
  <si>
    <t>SBIN0051390</t>
  </si>
  <si>
    <t>SBIN0051395</t>
  </si>
  <si>
    <t>SBIN0051397</t>
  </si>
  <si>
    <t>SBIN0051412</t>
  </si>
  <si>
    <t>SBIN0051417</t>
  </si>
  <si>
    <t>SBIN0051436</t>
  </si>
  <si>
    <t>SBIN0051458</t>
  </si>
  <si>
    <t>SBIN0051467</t>
  </si>
  <si>
    <t>SBIN0051468</t>
  </si>
  <si>
    <t>SBIN0051469</t>
  </si>
  <si>
    <t>SBIN0051473</t>
  </si>
  <si>
    <t>SBIN0051474</t>
  </si>
  <si>
    <t>SBIN0051480</t>
  </si>
  <si>
    <t>SBIN0051486</t>
  </si>
  <si>
    <t>SBIN0051487</t>
  </si>
  <si>
    <t>SBIN0051488</t>
  </si>
  <si>
    <t>SBIN0051489</t>
  </si>
  <si>
    <t>SBIN0051502</t>
  </si>
  <si>
    <t>SBIN0051508</t>
  </si>
  <si>
    <t>SBIN0051511</t>
  </si>
  <si>
    <t>SBIN0051536</t>
  </si>
  <si>
    <t>SBIN0051539</t>
  </si>
  <si>
    <t>SBIN0060001</t>
  </si>
  <si>
    <t>SBIN0060005</t>
  </si>
  <si>
    <t>SBIN0060156</t>
  </si>
  <si>
    <t>SBIN0060159</t>
  </si>
  <si>
    <t>SBIN0060173</t>
  </si>
  <si>
    <t>SBIN0060180</t>
  </si>
  <si>
    <t>SBIN0060272</t>
  </si>
  <si>
    <t>SBIN0060374</t>
  </si>
  <si>
    <t>SBIN0060381</t>
  </si>
  <si>
    <t>SBIN0060402</t>
  </si>
  <si>
    <t>SBIN0060416</t>
  </si>
  <si>
    <t>SBIN0060451</t>
  </si>
  <si>
    <t>SBIN0061036</t>
  </si>
  <si>
    <t>SBIN0061041</t>
  </si>
  <si>
    <t>SBIN0061056</t>
  </si>
  <si>
    <t>SBIN0061057</t>
  </si>
  <si>
    <t>SBIN0061061</t>
  </si>
  <si>
    <t>SBIN0061067</t>
  </si>
  <si>
    <t>SBIN0061074</t>
  </si>
  <si>
    <t>SBIN0061075</t>
  </si>
  <si>
    <t>SBIN0061077</t>
  </si>
  <si>
    <t>SBIN0061079</t>
  </si>
  <si>
    <t>SBIN0061080</t>
  </si>
  <si>
    <t>SBIN0061081</t>
  </si>
  <si>
    <t>SBIN0061082</t>
  </si>
  <si>
    <t>SBIN0061083</t>
  </si>
  <si>
    <t>SBIN0061084</t>
  </si>
  <si>
    <t>SBIN0061086</t>
  </si>
  <si>
    <t>SBIN0061087</t>
  </si>
  <si>
    <t>SBIN0061088</t>
  </si>
  <si>
    <t>SBIN0061090</t>
  </si>
  <si>
    <t>SBIN0061091</t>
  </si>
  <si>
    <t>SBIN0061092</t>
  </si>
  <si>
    <t>SBIN0061095</t>
  </si>
  <si>
    <t>SBIN0061097</t>
  </si>
  <si>
    <t>SBIN0061098</t>
  </si>
  <si>
    <t>SBIN0061099</t>
  </si>
  <si>
    <t>SBIN0061100</t>
  </si>
  <si>
    <t>SBIN0061102</t>
  </si>
  <si>
    <t>SBIN0061104</t>
  </si>
  <si>
    <t>SBIN0061105</t>
  </si>
  <si>
    <t>SBIN0061106</t>
  </si>
  <si>
    <t>SBIN0061111</t>
  </si>
  <si>
    <t>SBIN0061112</t>
  </si>
  <si>
    <t>SBIN0061113</t>
  </si>
  <si>
    <t>SBIN0061132</t>
  </si>
  <si>
    <t>SBIN0061144</t>
  </si>
  <si>
    <t>SBIN0061145</t>
  </si>
  <si>
    <t>SBIN0061161</t>
  </si>
  <si>
    <t>SBIN0070003</t>
  </si>
  <si>
    <t>SBIN0070006</t>
  </si>
  <si>
    <t>SBIN0070007</t>
  </si>
  <si>
    <t>SBIN0070391</t>
  </si>
  <si>
    <t>SBIN0070442</t>
  </si>
  <si>
    <t>SBIN0070459</t>
  </si>
  <si>
    <t>SBIN0070500</t>
  </si>
  <si>
    <t>SBIN0070541</t>
  </si>
  <si>
    <t>SBIN0070542</t>
  </si>
  <si>
    <t>SBIN0070549</t>
  </si>
  <si>
    <t>SBIN0070563</t>
  </si>
  <si>
    <t>SBIN0070575</t>
  </si>
  <si>
    <t>SBIN0070611</t>
  </si>
  <si>
    <t>SBIN0070633</t>
  </si>
  <si>
    <t>SBIN0070648</t>
  </si>
  <si>
    <t>SBIN0070650</t>
  </si>
  <si>
    <t>SBIN0070656</t>
  </si>
  <si>
    <t>SBIN0070666</t>
  </si>
  <si>
    <t>SBIN0070673</t>
  </si>
  <si>
    <t>SBIN0070704</t>
  </si>
  <si>
    <t>SBIN0070708</t>
  </si>
  <si>
    <t>SBIN0070714</t>
  </si>
  <si>
    <t>SBIN0070720</t>
  </si>
  <si>
    <t>SBIN0070733</t>
  </si>
  <si>
    <t>SBIN0070746</t>
  </si>
  <si>
    <t>SBIN0070747</t>
  </si>
  <si>
    <t>SBIN0070749</t>
  </si>
  <si>
    <t>SBIN0070752</t>
  </si>
  <si>
    <t>SBIN0070755</t>
  </si>
  <si>
    <t>SBIN0070767</t>
  </si>
  <si>
    <t>SBIN0070770</t>
  </si>
  <si>
    <t>SBIN0070783</t>
  </si>
  <si>
    <t>SBIN0070800</t>
  </si>
  <si>
    <t>SBIN0070811</t>
  </si>
  <si>
    <t>SBIN0070830</t>
  </si>
  <si>
    <t>SBIN0070837</t>
  </si>
  <si>
    <t>SBIN0070867</t>
  </si>
  <si>
    <t>SBIN0070873</t>
  </si>
  <si>
    <t>SBIN0070876</t>
  </si>
  <si>
    <t>SBIN0070877</t>
  </si>
  <si>
    <t>SBIN0070890</t>
  </si>
  <si>
    <t>SBIN0070926</t>
  </si>
  <si>
    <t>SBIN0070932</t>
  </si>
  <si>
    <t>SBIN0070943</t>
  </si>
  <si>
    <t>SBIN0070944</t>
  </si>
  <si>
    <t>SBIN0070945</t>
  </si>
  <si>
    <t>SBIN0070963</t>
  </si>
  <si>
    <t>SBIN0070986</t>
  </si>
  <si>
    <t>SBIN0070990</t>
  </si>
  <si>
    <t>SBIN0071031</t>
  </si>
  <si>
    <t>SBIN0071034</t>
  </si>
  <si>
    <t>SBIN0071044</t>
  </si>
  <si>
    <t>SBIN0071049</t>
  </si>
  <si>
    <t>SBIN0071070</t>
  </si>
  <si>
    <t>SBIN0071074</t>
  </si>
  <si>
    <t>SBIN0071091</t>
  </si>
  <si>
    <t>SBIN0071109</t>
  </si>
  <si>
    <t>SBIN0071111</t>
  </si>
  <si>
    <t>SBIN0071131</t>
  </si>
  <si>
    <t>SBIN0071132</t>
  </si>
  <si>
    <t>SBIN0071136</t>
  </si>
  <si>
    <t>SBIN0071140</t>
  </si>
  <si>
    <t>SBIN0071145</t>
  </si>
  <si>
    <t>SBIN0071150</t>
  </si>
  <si>
    <t>SBIN0071151</t>
  </si>
  <si>
    <t>SBIN0071166</t>
  </si>
  <si>
    <t>SBIN0071173</t>
  </si>
  <si>
    <t>SBIN0071194</t>
  </si>
  <si>
    <t>SBIN0071196</t>
  </si>
  <si>
    <t>SBIN0071209</t>
  </si>
  <si>
    <t>SBIN0071216</t>
  </si>
  <si>
    <t>SBIN0071221</t>
  </si>
  <si>
    <t>SBIN0071223</t>
  </si>
  <si>
    <t>SBIN0071224</t>
  </si>
  <si>
    <t>SBIN0071233</t>
  </si>
  <si>
    <t>SDCB0000080</t>
  </si>
  <si>
    <t>SDCB0000081</t>
  </si>
  <si>
    <t>SDCB0000082</t>
  </si>
  <si>
    <t>SDCB0000083</t>
  </si>
  <si>
    <t>SIBL0000970</t>
  </si>
  <si>
    <t>SIBL0000971</t>
  </si>
  <si>
    <t>SURY0000021</t>
  </si>
  <si>
    <t>SURY0000024</t>
  </si>
  <si>
    <t>SURY0000032</t>
  </si>
  <si>
    <t>SURY0000035</t>
  </si>
  <si>
    <t>SURY0000036</t>
  </si>
  <si>
    <t>SYNB0000760</t>
  </si>
  <si>
    <t>SYNB0000761</t>
  </si>
  <si>
    <t>SYNB0000763</t>
  </si>
  <si>
    <t>SYNB0000961</t>
  </si>
  <si>
    <t>SYNB0001281</t>
  </si>
  <si>
    <t>SYNB0001323</t>
  </si>
  <si>
    <t>SYNB0001327</t>
  </si>
  <si>
    <t>SYNB0003423</t>
  </si>
  <si>
    <t>SYNB0003775</t>
  </si>
  <si>
    <t>SYNB0003791</t>
  </si>
  <si>
    <t>SYNB0003812</t>
  </si>
  <si>
    <t>SYNB0005294</t>
  </si>
  <si>
    <t>SYNB0006572</t>
  </si>
  <si>
    <t>SYNB0007103</t>
  </si>
  <si>
    <t>SYNB0007443</t>
  </si>
  <si>
    <t>SYNB0007752</t>
  </si>
  <si>
    <t>SYNB0007753</t>
  </si>
  <si>
    <t>SYNB0007754</t>
  </si>
  <si>
    <t>SYNB0007759</t>
  </si>
  <si>
    <t>SYNB0008164</t>
  </si>
  <si>
    <t>SYNB0008407</t>
  </si>
  <si>
    <t>SYNB0009240</t>
  </si>
  <si>
    <t>SYNB0009613</t>
  </si>
  <si>
    <t>SYNB0009686</t>
  </si>
  <si>
    <t>SYNB0009693</t>
  </si>
  <si>
    <t>SYNB0009715</t>
  </si>
  <si>
    <t>SYNB0009722</t>
  </si>
  <si>
    <t>SYNB0009726</t>
  </si>
  <si>
    <t>SYNB0009727</t>
  </si>
  <si>
    <t>SYNB0009728</t>
  </si>
  <si>
    <t>SYNB0009731</t>
  </si>
  <si>
    <t>SYNB0009741</t>
  </si>
  <si>
    <t>SYNB0009742</t>
  </si>
  <si>
    <t>SYNB0009744</t>
  </si>
  <si>
    <t>SYNB0009873</t>
  </si>
  <si>
    <t>SYNB0009981</t>
  </si>
  <si>
    <t>TJSB0000157</t>
  </si>
  <si>
    <t>TSAB0020051</t>
  </si>
  <si>
    <t>TSAB0020052</t>
  </si>
  <si>
    <t>TSAB0022041</t>
  </si>
  <si>
    <t>TSAB0022042</t>
  </si>
  <si>
    <t>TSAB0022043</t>
  </si>
  <si>
    <t>TSAB0022044</t>
  </si>
  <si>
    <t>TSAB0022045</t>
  </si>
  <si>
    <t>TSAB0022046</t>
  </si>
  <si>
    <t>TSAB0022047</t>
  </si>
  <si>
    <t>TSAB0022048</t>
  </si>
  <si>
    <t>UCBA0003352</t>
  </si>
  <si>
    <t>UJVN0001128</t>
  </si>
  <si>
    <t>UJVN0001153</t>
  </si>
  <si>
    <t>UJVN0001198</t>
  </si>
  <si>
    <t>UJVN0001611</t>
  </si>
  <si>
    <t>UJVN0001613</t>
  </si>
  <si>
    <t>UJVN0001627</t>
  </si>
  <si>
    <t>UJVN0001639</t>
  </si>
  <si>
    <t>UJVN0002201</t>
  </si>
  <si>
    <t>UJVN0002214</t>
  </si>
  <si>
    <t>UJVN0002220</t>
  </si>
  <si>
    <t>UJVN0002221</t>
  </si>
  <si>
    <t>UJVN0002268</t>
  </si>
  <si>
    <t>UJVN0002279</t>
  </si>
  <si>
    <t>UJVN0002280</t>
  </si>
  <si>
    <t>UJVN0002281</t>
  </si>
  <si>
    <t>UJVN0003301</t>
  </si>
  <si>
    <t>UJVN0003343</t>
  </si>
  <si>
    <t>UJVN0003352</t>
  </si>
  <si>
    <t>UJVN0003512</t>
  </si>
  <si>
    <t>UJVN0003527</t>
  </si>
  <si>
    <t>UJVN0003556</t>
  </si>
  <si>
    <t>UJVN0003559</t>
  </si>
  <si>
    <t>UJVN0003561</t>
  </si>
  <si>
    <t>UJVN0003571</t>
  </si>
  <si>
    <t>UJVN0004401</t>
  </si>
  <si>
    <t>UJVN0004448</t>
  </si>
  <si>
    <t>UJVN0004455</t>
  </si>
  <si>
    <t>UJVN0004496</t>
  </si>
  <si>
    <t>UTBI0000CPH</t>
  </si>
  <si>
    <t>UTBI0HLPA81</t>
  </si>
  <si>
    <t>UTIB0003475</t>
  </si>
  <si>
    <t>UTIB0003541</t>
  </si>
  <si>
    <t>UTIB0003547</t>
  </si>
  <si>
    <t>UTIB0003555</t>
  </si>
  <si>
    <t>UTIB0003564</t>
  </si>
  <si>
    <t>UTIB0003565</t>
  </si>
  <si>
    <t>UTIB0003566</t>
  </si>
  <si>
    <t>UTIB0003572</t>
  </si>
  <si>
    <t>UTIB0003582</t>
  </si>
  <si>
    <t>UTIB0003593</t>
  </si>
  <si>
    <t>UTIB0003596</t>
  </si>
  <si>
    <t>UTIB0003599</t>
  </si>
  <si>
    <t>UTIB0003600</t>
  </si>
  <si>
    <t>UTIB0003601</t>
  </si>
  <si>
    <t>UTIB0003605</t>
  </si>
  <si>
    <t>UTIB0003606</t>
  </si>
  <si>
    <t>UTIB0003608</t>
  </si>
  <si>
    <t>UTIB0003609</t>
  </si>
  <si>
    <t>UTIB0003610</t>
  </si>
  <si>
    <t>UTIB0003612</t>
  </si>
  <si>
    <t>UTIB0003614</t>
  </si>
  <si>
    <t>UTIB0003615</t>
  </si>
  <si>
    <t>UTIB0003616</t>
  </si>
  <si>
    <t>UTIB0003618</t>
  </si>
  <si>
    <t>UTIB0003620</t>
  </si>
  <si>
    <t>UTIB0003623</t>
  </si>
  <si>
    <t>UTIB0003627</t>
  </si>
  <si>
    <t>UTIB0003628</t>
  </si>
  <si>
    <t>UTIB0003629</t>
  </si>
  <si>
    <t>UTIB0003630</t>
  </si>
  <si>
    <t>UTIB0003631</t>
  </si>
  <si>
    <t>UTIB0003633</t>
  </si>
  <si>
    <t>UTIB0003635</t>
  </si>
  <si>
    <t>UTIB0003637</t>
  </si>
  <si>
    <t>UTIB0003638</t>
  </si>
  <si>
    <t>UTIB0003641</t>
  </si>
  <si>
    <t>UTIB0003642</t>
  </si>
  <si>
    <t>UTIB0003643</t>
  </si>
  <si>
    <t>UTIB0003644</t>
  </si>
  <si>
    <t>UTIB0003645</t>
  </si>
  <si>
    <t>UTIB0003646</t>
  </si>
  <si>
    <t>UTIB0003649</t>
  </si>
  <si>
    <t>UTIB0003651</t>
  </si>
  <si>
    <t>UTIB0003655</t>
  </si>
  <si>
    <t>UTIB0003661</t>
  </si>
  <si>
    <t>UTIB0003662</t>
  </si>
  <si>
    <t>UTIB0003664</t>
  </si>
  <si>
    <t>UTIB0003665</t>
  </si>
  <si>
    <t>UTIB0003666</t>
  </si>
  <si>
    <t>UTIB0003667</t>
  </si>
  <si>
    <t>UTIB0003670</t>
  </si>
  <si>
    <t>UTIB0003675</t>
  </si>
  <si>
    <t>UTIB0003676</t>
  </si>
  <si>
    <t>UTIB0003677</t>
  </si>
  <si>
    <t>UTIB0003678</t>
  </si>
  <si>
    <t>UTIB0003679</t>
  </si>
  <si>
    <t>UTIB0003684</t>
  </si>
  <si>
    <t>UTIB0003685</t>
  </si>
  <si>
    <t>UTIB0003687</t>
  </si>
  <si>
    <t>UTIB0003688</t>
  </si>
  <si>
    <t>UTIB0003699</t>
  </si>
  <si>
    <t>UTIB0003700</t>
  </si>
  <si>
    <t>UTIB0003701</t>
  </si>
  <si>
    <t>UTIB0003703</t>
  </si>
  <si>
    <t>UTIB0003704</t>
  </si>
  <si>
    <t>UTIB0003705</t>
  </si>
  <si>
    <t>UTIB0003706</t>
  </si>
  <si>
    <t>UTIB0003707</t>
  </si>
  <si>
    <t>UTIB0PKDU97</t>
  </si>
  <si>
    <t>UTIB0SCSMSB</t>
  </si>
  <si>
    <t>UTIB0SIMB01</t>
  </si>
  <si>
    <t>UTIB0SJKMM1</t>
  </si>
  <si>
    <t>UTIB0SKCB01</t>
  </si>
  <si>
    <t>UTIB0SSBCOB</t>
  </si>
  <si>
    <t>UTKS0001503</t>
  </si>
  <si>
    <t>VARA0289022</t>
  </si>
  <si>
    <t>VARA0289023</t>
  </si>
  <si>
    <t>YESB0001013</t>
  </si>
  <si>
    <t>YESB0001050</t>
  </si>
  <si>
    <t>YESB0001052</t>
  </si>
  <si>
    <t>YESB0001057</t>
  </si>
  <si>
    <t>YESB0001059</t>
  </si>
  <si>
    <t>YESB0001060</t>
  </si>
  <si>
    <t>YESB0001062</t>
  </si>
  <si>
    <t>YESB0001063</t>
  </si>
  <si>
    <t>YESB0BAMCUB</t>
  </si>
  <si>
    <t>YESB0BMSB17</t>
  </si>
  <si>
    <t>YESB0BMSB18</t>
  </si>
  <si>
    <t>YESB0BMSB19</t>
  </si>
  <si>
    <t>YESB0DHACB1</t>
  </si>
  <si>
    <t>YESB0KTCB01</t>
  </si>
  <si>
    <t>YESB0KURLA1</t>
  </si>
  <si>
    <t>YESB0PUCB18</t>
  </si>
  <si>
    <t>YESB0SDB006</t>
  </si>
  <si>
    <t>YESB0TMNS05</t>
  </si>
  <si>
    <t>YESB0VMUB08</t>
  </si>
  <si>
    <t>ORBC0102255</t>
  </si>
  <si>
    <t>PMCB0000078</t>
  </si>
  <si>
    <t>PMCB0000079</t>
  </si>
  <si>
    <t>PMCB0000080</t>
  </si>
  <si>
    <t>PMCB0000081</t>
  </si>
  <si>
    <t>CCBL0209035</t>
  </si>
  <si>
    <t>CCBL0209036</t>
  </si>
  <si>
    <t>CCBL0209037</t>
  </si>
  <si>
    <t>CCBL0NSK002</t>
  </si>
  <si>
    <t>PUCB0000024</t>
  </si>
  <si>
    <t>PUCB0000026</t>
  </si>
  <si>
    <t>CIUB0000559</t>
  </si>
  <si>
    <t>CIUB0000560</t>
  </si>
  <si>
    <t>CIUB0000561</t>
  </si>
  <si>
    <t>CIUB0000562</t>
  </si>
  <si>
    <t>CLBL0000082</t>
  </si>
  <si>
    <t>CLBL0000083</t>
  </si>
  <si>
    <t>CLBL0000084</t>
  </si>
  <si>
    <t>CLBL0000085</t>
  </si>
  <si>
    <t>CLBL0000086</t>
  </si>
  <si>
    <t>CLBL0000087</t>
  </si>
  <si>
    <t>CNRB0000059</t>
  </si>
  <si>
    <t>ICIC0003750</t>
  </si>
  <si>
    <t>ICIC0004030</t>
  </si>
  <si>
    <t>ICIC0004158</t>
  </si>
  <si>
    <t>ICIC0004253</t>
  </si>
  <si>
    <t>ICIC0004358</t>
  </si>
  <si>
    <t>AMCB0660035</t>
  </si>
  <si>
    <t>ICIC00DCCBS</t>
  </si>
  <si>
    <t>ICIC00RPCBL</t>
  </si>
  <si>
    <t>ICIC00UCBLS</t>
  </si>
  <si>
    <t>IDFB0041281</t>
  </si>
  <si>
    <t>IDFB0080258</t>
  </si>
  <si>
    <t>IDFB0080471</t>
  </si>
  <si>
    <t>IDIB000H056</t>
  </si>
  <si>
    <t>IDIB000H059</t>
  </si>
  <si>
    <t>IDIB000I084</t>
  </si>
  <si>
    <t>IDIB000I085</t>
  </si>
  <si>
    <t>CNRB0003813</t>
  </si>
  <si>
    <t>CNRB0003845</t>
  </si>
  <si>
    <t>CNRB0003924</t>
  </si>
  <si>
    <t>CNRB0003943</t>
  </si>
  <si>
    <t>CNRB0004224</t>
  </si>
  <si>
    <t>ANDB0003002</t>
  </si>
  <si>
    <t>ANDB0003119</t>
  </si>
  <si>
    <t>ANDB0003123</t>
  </si>
  <si>
    <t>CNRB0004593</t>
  </si>
  <si>
    <t>IDIB000V146</t>
  </si>
  <si>
    <t>IDIB000W019</t>
  </si>
  <si>
    <t>CNRB0005415</t>
  </si>
  <si>
    <t>CNRB0005459</t>
  </si>
  <si>
    <t>CNRB0006114</t>
  </si>
  <si>
    <t>INDB0001349</t>
  </si>
  <si>
    <t>INDB0001359</t>
  </si>
  <si>
    <t>INDB0001360</t>
  </si>
  <si>
    <t>INDB0001377</t>
  </si>
  <si>
    <t>CNRB0006630</t>
  </si>
  <si>
    <t>CNRB0006662</t>
  </si>
  <si>
    <t>CNRB0006684</t>
  </si>
  <si>
    <t>CNRB0006685</t>
  </si>
  <si>
    <t>CNRB0006686</t>
  </si>
  <si>
    <t>CNRB0006690</t>
  </si>
  <si>
    <t>CNRB0006694</t>
  </si>
  <si>
    <t>CNRB0006696</t>
  </si>
  <si>
    <t>CNRB0006697</t>
  </si>
  <si>
    <t>CNRB0006712</t>
  </si>
  <si>
    <t>CNRB0006723</t>
  </si>
  <si>
    <t>CNRB0006724</t>
  </si>
  <si>
    <t>CNRB0006742</t>
  </si>
  <si>
    <t>PUNB0957300</t>
  </si>
  <si>
    <t>PUNB0974400</t>
  </si>
  <si>
    <t>PUNB0974600</t>
  </si>
  <si>
    <t>PUNB0975000</t>
  </si>
  <si>
    <t>PUNB0975600</t>
  </si>
  <si>
    <t>PUNB0975700</t>
  </si>
  <si>
    <t>PUNB0975800</t>
  </si>
  <si>
    <t>PUNB0976200</t>
  </si>
  <si>
    <t>PUNB0976400</t>
  </si>
  <si>
    <t>PUNB0976800</t>
  </si>
  <si>
    <t>RATN0000246</t>
  </si>
  <si>
    <t>BARB0GAMBHO</t>
  </si>
  <si>
    <t>CORP0003535</t>
  </si>
  <si>
    <t>SBIN0001271</t>
  </si>
  <si>
    <t>SBIN0001789</t>
  </si>
  <si>
    <t>SBIN0001799</t>
  </si>
  <si>
    <t>SBIN0001810</t>
  </si>
  <si>
    <t>SBIN0001841</t>
  </si>
  <si>
    <t>SBIN0002280</t>
  </si>
  <si>
    <t>SBIN0002290</t>
  </si>
  <si>
    <t>SBIN0002449</t>
  </si>
  <si>
    <t>SBIN0002482</t>
  </si>
  <si>
    <t>DNSB0000080</t>
  </si>
  <si>
    <t>DNSB0000081</t>
  </si>
  <si>
    <t>EBIL0000001</t>
  </si>
  <si>
    <t>SBIN0002565</t>
  </si>
  <si>
    <t>SBIN0002649</t>
  </si>
  <si>
    <t>ESMF0001183</t>
  </si>
  <si>
    <t>SBIN0003207</t>
  </si>
  <si>
    <t>SBIN0003376</t>
  </si>
  <si>
    <t>SBIN0003599</t>
  </si>
  <si>
    <t>KARB0000637</t>
  </si>
  <si>
    <t>KARB0000646</t>
  </si>
  <si>
    <t>SBIN0003875</t>
  </si>
  <si>
    <t>SBIN0004075</t>
  </si>
  <si>
    <t>SBIN0004274</t>
  </si>
  <si>
    <t>SBIN0004294</t>
  </si>
  <si>
    <t>SBIN0004369</t>
  </si>
  <si>
    <t>BDBL0001855</t>
  </si>
  <si>
    <t>BDBL0001858</t>
  </si>
  <si>
    <t>BDBL0001859</t>
  </si>
  <si>
    <t>BDBL0001860</t>
  </si>
  <si>
    <t>BDBL0001861</t>
  </si>
  <si>
    <t>BDBL0001862</t>
  </si>
  <si>
    <t>BDBL0001863</t>
  </si>
  <si>
    <t>BDBL0001864</t>
  </si>
  <si>
    <t>BDBL0001865</t>
  </si>
  <si>
    <t>BDBL0001867</t>
  </si>
  <si>
    <t>BDBL0001870</t>
  </si>
  <si>
    <t>BDBL0001871</t>
  </si>
  <si>
    <t>BDBL0001873</t>
  </si>
  <si>
    <t>BDBL0001874</t>
  </si>
  <si>
    <t>BDBL0001875</t>
  </si>
  <si>
    <t>BDBL0001876</t>
  </si>
  <si>
    <t>BDBL0001877</t>
  </si>
  <si>
    <t>BDBL0001878</t>
  </si>
  <si>
    <t>BDBL0001879</t>
  </si>
  <si>
    <t>BDBL0001881</t>
  </si>
  <si>
    <t>BDBL0001883</t>
  </si>
  <si>
    <t>BDBL0001884</t>
  </si>
  <si>
    <t>BDBL0001885</t>
  </si>
  <si>
    <t>BDBL0001887</t>
  </si>
  <si>
    <t>BDBL0001888</t>
  </si>
  <si>
    <t>BDBL0001889</t>
  </si>
  <si>
    <t>BDBL0001890</t>
  </si>
  <si>
    <t>BDBL0001891</t>
  </si>
  <si>
    <t>BDBL0001892</t>
  </si>
  <si>
    <t>BDBL0001893</t>
  </si>
  <si>
    <t>BDBL0001895</t>
  </si>
  <si>
    <t>BDBL0001896</t>
  </si>
  <si>
    <t>BDBL0001897</t>
  </si>
  <si>
    <t>BDBL0001898</t>
  </si>
  <si>
    <t>BDBL0001899</t>
  </si>
  <si>
    <t>BDBL0001900</t>
  </si>
  <si>
    <t>BDBL0001901</t>
  </si>
  <si>
    <t>KKBK0001790</t>
  </si>
  <si>
    <t>KKBK0001840</t>
  </si>
  <si>
    <t>KKBK0001841</t>
  </si>
  <si>
    <t>SBIN0004695</t>
  </si>
  <si>
    <t>KKBK0002862</t>
  </si>
  <si>
    <t>KKBK0003547</t>
  </si>
  <si>
    <t>KKBK0003650</t>
  </si>
  <si>
    <t>KKBK0003905</t>
  </si>
  <si>
    <t>KKBK0004020</t>
  </si>
  <si>
    <t>SBIN0004833</t>
  </si>
  <si>
    <t>KKBK0004105</t>
  </si>
  <si>
    <t>KKBK0004106</t>
  </si>
  <si>
    <t>KKBK0004272</t>
  </si>
  <si>
    <t>KKBK0004273</t>
  </si>
  <si>
    <t>KKBK0004353</t>
  </si>
  <si>
    <t>KKBK0004354</t>
  </si>
  <si>
    <t>KKBK0004446</t>
  </si>
  <si>
    <t>KKBK0005168</t>
  </si>
  <si>
    <t>SBIN0004959</t>
  </si>
  <si>
    <t>KKBK0005321</t>
  </si>
  <si>
    <t>KKBK0005660</t>
  </si>
  <si>
    <t>KKBK0005702</t>
  </si>
  <si>
    <t>KKBK0005703</t>
  </si>
  <si>
    <t>SBIN0005102</t>
  </si>
  <si>
    <t>KKBK0007487</t>
  </si>
  <si>
    <t>SBIN0005437</t>
  </si>
  <si>
    <t>SBIN0005532</t>
  </si>
  <si>
    <t>KKBK0008509</t>
  </si>
  <si>
    <t>SBIN0005583</t>
  </si>
  <si>
    <t>KKBK000VRTL</t>
  </si>
  <si>
    <t>SBIN0005640</t>
  </si>
  <si>
    <t>SBIN0005723</t>
  </si>
  <si>
    <t>SBIN0005736</t>
  </si>
  <si>
    <t>KKBK0SMP001</t>
  </si>
  <si>
    <t>SBIN0005791</t>
  </si>
  <si>
    <t>SBIN0005886</t>
  </si>
  <si>
    <t>SBIN0005950</t>
  </si>
  <si>
    <t>SBIN0006064</t>
  </si>
  <si>
    <t>SBIN0006689</t>
  </si>
  <si>
    <t>SBIN0007110</t>
  </si>
  <si>
    <t>SBIN0007189</t>
  </si>
  <si>
    <t>KVBL0001868</t>
  </si>
  <si>
    <t>SBIN0007322</t>
  </si>
  <si>
    <t>SBIN0007353</t>
  </si>
  <si>
    <t>SBIN0007484</t>
  </si>
  <si>
    <t>SBIN0007510</t>
  </si>
  <si>
    <t>KVBL0004882</t>
  </si>
  <si>
    <t>KVBL0004885</t>
  </si>
  <si>
    <t>SBIN0007638</t>
  </si>
  <si>
    <t>SBIN0007984</t>
  </si>
  <si>
    <t>SBIN0008023</t>
  </si>
  <si>
    <t>SBIN0008250</t>
  </si>
  <si>
    <t>SBIN0009137</t>
  </si>
  <si>
    <t>SBIN0009707</t>
  </si>
  <si>
    <t>HDFC0009268</t>
  </si>
  <si>
    <t>SBIN0010099</t>
  </si>
  <si>
    <t>HDFC0CASBNK</t>
  </si>
  <si>
    <t>HDFC0CBCBAM</t>
  </si>
  <si>
    <t>HDFC0CBCBNB</t>
  </si>
  <si>
    <t>HDFC0CCUB25</t>
  </si>
  <si>
    <t>SBIN0010453</t>
  </si>
  <si>
    <t>SBIN0010454</t>
  </si>
  <si>
    <t>HDFC0CKUCBD</t>
  </si>
  <si>
    <t>HDFC0CKUCBJ</t>
  </si>
  <si>
    <t>HDFC0CMCUB1</t>
  </si>
  <si>
    <t>SBIN0010658</t>
  </si>
  <si>
    <t>SBIN0010741</t>
  </si>
  <si>
    <t>SBIN0010751</t>
  </si>
  <si>
    <t>SBIN0010752</t>
  </si>
  <si>
    <t>SBIN0010783</t>
  </si>
  <si>
    <t>SBIN0010853</t>
  </si>
  <si>
    <t>SBIN0010868</t>
  </si>
  <si>
    <t>HDFC0CTBMC1</t>
  </si>
  <si>
    <t>SBIN0010980</t>
  </si>
  <si>
    <t>MAHG0005408</t>
  </si>
  <si>
    <t>MAHG0005409</t>
  </si>
  <si>
    <t>MAHG0005713</t>
  </si>
  <si>
    <t>MAHG0005714</t>
  </si>
  <si>
    <t>SBIN0011289</t>
  </si>
  <si>
    <t>SBIN0011350</t>
  </si>
  <si>
    <t>SBIN0011393</t>
  </si>
  <si>
    <t>SBIN0011395</t>
  </si>
  <si>
    <t>SBIN0011398</t>
  </si>
  <si>
    <t>SBIN0011399</t>
  </si>
  <si>
    <t>SBIN0011402</t>
  </si>
  <si>
    <t>SBIN0011404</t>
  </si>
  <si>
    <t>SBIN0011407</t>
  </si>
  <si>
    <t>SBIN0011446</t>
  </si>
  <si>
    <t>SBIN0011447</t>
  </si>
  <si>
    <t>SBIN0011450</t>
  </si>
  <si>
    <t>SBIN0011451</t>
  </si>
  <si>
    <t>SBIN0011478</t>
  </si>
  <si>
    <t>MSNU0000053</t>
  </si>
  <si>
    <t>SBIN0011719</t>
  </si>
  <si>
    <t>SBIN0011723</t>
  </si>
  <si>
    <t>SBIN0011730</t>
  </si>
  <si>
    <t>SBIN0011786</t>
  </si>
  <si>
    <t>SBIN0011832</t>
  </si>
  <si>
    <t>SBIN0011835</t>
  </si>
  <si>
    <t>SBIN0011836</t>
  </si>
  <si>
    <t>SBIN0011839</t>
  </si>
  <si>
    <t>SBIN0011863</t>
  </si>
  <si>
    <t>SBIN0011898</t>
  </si>
  <si>
    <t>SBIN0011950</t>
  </si>
  <si>
    <t>SBIN0011971</t>
  </si>
  <si>
    <t>SBIN0011975</t>
  </si>
  <si>
    <t>SBIN0012008</t>
  </si>
  <si>
    <t>SBIN0012167</t>
  </si>
  <si>
    <t>SBIN0012168</t>
  </si>
  <si>
    <t>SBIN0012220</t>
  </si>
  <si>
    <t>SBIN0012240</t>
  </si>
  <si>
    <t>SBIN0012246</t>
  </si>
  <si>
    <t>CBIN0280160</t>
  </si>
  <si>
    <t>SBIN0012338</t>
  </si>
  <si>
    <t>SBIN0012481</t>
  </si>
  <si>
    <t>SBIN0012488</t>
  </si>
  <si>
    <t>SBIN0012740</t>
  </si>
  <si>
    <t>SBIN0012749</t>
  </si>
  <si>
    <t>SBIN0012782</t>
  </si>
  <si>
    <t>SBIN0012783</t>
  </si>
  <si>
    <t>SBIN0012900</t>
  </si>
  <si>
    <t>SBIN0012904</t>
  </si>
  <si>
    <t>SBIN0012939</t>
  </si>
  <si>
    <t>SBIN0012967</t>
  </si>
  <si>
    <t>SBIN0013144</t>
  </si>
  <si>
    <t>SBIN0013149</t>
  </si>
  <si>
    <t>SBIN0013200</t>
  </si>
  <si>
    <t>SBIN0013279</t>
  </si>
  <si>
    <t>SBIN0013322</t>
  </si>
  <si>
    <t>SBIN0013330</t>
  </si>
  <si>
    <t>SBIN0013332</t>
  </si>
  <si>
    <t>SBIN0013333</t>
  </si>
  <si>
    <t>SBIN0013336</t>
  </si>
  <si>
    <t>SBIN0013337</t>
  </si>
  <si>
    <t>SBIN0013339</t>
  </si>
  <si>
    <t>SBIN0013346</t>
  </si>
  <si>
    <t>SBIN0013397</t>
  </si>
  <si>
    <t>SBIN0013421</t>
  </si>
  <si>
    <t>SBIN0013501</t>
  </si>
  <si>
    <t>SBIN0013515</t>
  </si>
  <si>
    <t>SBIN0013520</t>
  </si>
  <si>
    <t>SBIN0013524</t>
  </si>
  <si>
    <t>SBIN0013531</t>
  </si>
  <si>
    <t>SBIN0013555</t>
  </si>
  <si>
    <t>SBIN0013559</t>
  </si>
  <si>
    <t>CBIN0281403</t>
  </si>
  <si>
    <t>CBIN0281449</t>
  </si>
  <si>
    <t>SBIN0013690</t>
  </si>
  <si>
    <t>SBIN0013840</t>
  </si>
  <si>
    <t>SBIN0013914</t>
  </si>
  <si>
    <t>SBIN0013915</t>
  </si>
  <si>
    <t>IBKL01174PM</t>
  </si>
  <si>
    <t>SBIN0014158</t>
  </si>
  <si>
    <t>SBIN0014166</t>
  </si>
  <si>
    <t>SBIN0014668</t>
  </si>
  <si>
    <t>SBIN0014671</t>
  </si>
  <si>
    <t>IBKL063J100</t>
  </si>
  <si>
    <t>IBKL063J101</t>
  </si>
  <si>
    <t>IBKL063J102</t>
  </si>
  <si>
    <t>IBKL063J103</t>
  </si>
  <si>
    <t>IBKL063J104</t>
  </si>
  <si>
    <t>IBKL063J105</t>
  </si>
  <si>
    <t>IBKL063JS82</t>
  </si>
  <si>
    <t>IBKL063JS83</t>
  </si>
  <si>
    <t>IBKL063JS84</t>
  </si>
  <si>
    <t>IBKL063JS85</t>
  </si>
  <si>
    <t>IBKL063JS86</t>
  </si>
  <si>
    <t>IBKL063JS87</t>
  </si>
  <si>
    <t>IBKL063JS88</t>
  </si>
  <si>
    <t>IBKL063JS89</t>
  </si>
  <si>
    <t>IBKL063JS90</t>
  </si>
  <si>
    <t>IBKL063JS91</t>
  </si>
  <si>
    <t>IBKL063JS92</t>
  </si>
  <si>
    <t>IBKL063JS93</t>
  </si>
  <si>
    <t>IBKL063JS94</t>
  </si>
  <si>
    <t>IBKL063JS95</t>
  </si>
  <si>
    <t>IBKL063JS96</t>
  </si>
  <si>
    <t>IBKL063JS97</t>
  </si>
  <si>
    <t>IBKL063JS98</t>
  </si>
  <si>
    <t>IBKL063JS99</t>
  </si>
  <si>
    <t>SBIN0014897</t>
  </si>
  <si>
    <r>
      <t xml:space="preserve">Details of Tax Deducted at Source from </t>
    </r>
    <r>
      <rPr>
        <b/>
        <sz val="10"/>
        <color indexed="10"/>
        <rFont val="Times New Roman"/>
        <family val="1"/>
      </rPr>
      <t>SALARY</t>
    </r>
    <r>
      <rPr>
        <b/>
        <sz val="10"/>
        <rFont val="Times New Roman"/>
        <family val="1"/>
      </rPr>
      <t xml:space="preserve"> [As per </t>
    </r>
    <r>
      <rPr>
        <b/>
        <sz val="10"/>
        <color indexed="10"/>
        <rFont val="Times New Roman"/>
        <family val="1"/>
      </rPr>
      <t>FORM 16</t>
    </r>
    <r>
      <rPr>
        <b/>
        <sz val="10"/>
        <rFont val="Times New Roman"/>
        <family val="1"/>
      </rPr>
      <t xml:space="preserve"> issued by Employer(s)]</t>
    </r>
  </si>
  <si>
    <r>
      <t xml:space="preserve">Details of Tax Deducted at Source from Income </t>
    </r>
    <r>
      <rPr>
        <b/>
        <sz val="10"/>
        <color indexed="10"/>
        <rFont val="Times New Roman"/>
        <family val="1"/>
      </rPr>
      <t>OTHER THAN Salary</t>
    </r>
    <r>
      <rPr>
        <b/>
        <sz val="10"/>
        <rFont val="Times New Roman"/>
        <family val="1"/>
      </rPr>
      <t xml:space="preserve">  [As per </t>
    </r>
    <r>
      <rPr>
        <b/>
        <sz val="10"/>
        <color indexed="10"/>
        <rFont val="Times New Roman"/>
        <family val="1"/>
      </rPr>
      <t>FORM 16 A</t>
    </r>
    <r>
      <rPr>
        <b/>
        <sz val="10"/>
        <rFont val="Times New Roman"/>
        <family val="1"/>
      </rPr>
      <t xml:space="preserve"> issued by Deductor(s)]</t>
    </r>
  </si>
  <si>
    <r>
      <t>DETAILS OF TAX COLLECTED AT SOURCE [</t>
    </r>
    <r>
      <rPr>
        <b/>
        <sz val="10"/>
        <color indexed="10"/>
        <rFont val="Times New Roman"/>
        <family val="1"/>
      </rPr>
      <t xml:space="preserve">AS PER FORM 27D </t>
    </r>
    <r>
      <rPr>
        <b/>
        <sz val="10"/>
        <rFont val="Times New Roman"/>
        <family val="1"/>
      </rPr>
      <t>ISSUED BY THE COLLECTOR(S)]</t>
    </r>
  </si>
  <si>
    <r>
      <t xml:space="preserve">Details of all Bank Accounts held in India  at any time during the previous year (excluding dormant accounts).
</t>
    </r>
    <r>
      <rPr>
        <b/>
        <sz val="10"/>
        <color indexed="8"/>
        <rFont val="Times New Roman"/>
        <family val="1"/>
      </rPr>
      <t>Note</t>
    </r>
    <r>
      <rPr>
        <b/>
        <sz val="10"/>
        <color indexed="10"/>
        <rFont val="Times New Roman"/>
        <family val="1"/>
      </rPr>
      <t xml:space="preserve">: If you do not have any bank account in India, enter the details as IFSC - NNNN0NNNNNN, Name of Bank - NOT APPLICABLE, Account No. - NA999.
</t>
    </r>
  </si>
  <si>
    <r>
      <t xml:space="preserve">Navigation : </t>
    </r>
    <r>
      <rPr>
        <sz val="10"/>
        <rFont val="Times New Roman"/>
        <family val="1"/>
      </rPr>
      <t xml:space="preserve"> </t>
    </r>
  </si>
  <si>
    <r>
      <t xml:space="preserve">Calculate Tax : </t>
    </r>
    <r>
      <rPr>
        <sz val="10"/>
        <rFont val="Times New Roman"/>
        <family val="1"/>
      </rPr>
      <t xml:space="preserve"> </t>
    </r>
  </si>
  <si>
    <r>
      <rPr>
        <b/>
        <sz val="10"/>
        <rFont val="Times New Roman"/>
        <family val="1"/>
      </rPr>
      <t>Note:</t>
    </r>
    <r>
      <rPr>
        <sz val="10"/>
        <rFont val="Times New Roman"/>
        <family val="1"/>
      </rPr>
      <t xml:space="preserve">
If ITR is uploaded with DSC, the Return Filing process is complete. The return will be further processed and the Assessee will be notified accordingly. Please check your emails on these notifications.
OR
The return is not uploaded with a DSC, an ITR-V Form should be printed, signed and submitted to CPC, Bangalore using Ordinary Post or Speed Post ONLY within 120 days from the date of e-Filing. On receipt of the ITR-V at CPC, the return will be further processed and the Assessee will be notified accordingly. Please check your emails on these notifications.</t>
    </r>
  </si>
  <si>
    <t>DMKJ</t>
  </si>
  <si>
    <t>DMK JAOLI BANK</t>
  </si>
  <si>
    <t>NESF</t>
  </si>
  <si>
    <t>NORTH EAST SMALL FINANCE BANK LIMITED</t>
  </si>
  <si>
    <t>QNBA</t>
  </si>
  <si>
    <t>QATAR NATIONAL BANK SAQ</t>
  </si>
  <si>
    <t>NESF0000005</t>
  </si>
  <si>
    <t>NESF0000004</t>
  </si>
  <si>
    <t>NESF0000003</t>
  </si>
  <si>
    <t>NESF0000002</t>
  </si>
  <si>
    <t>NESF0000001</t>
  </si>
  <si>
    <t>AMCB0660036</t>
  </si>
  <si>
    <t>CNRB0006752</t>
  </si>
  <si>
    <t>CNRB0006751</t>
  </si>
  <si>
    <t>CNRB0006749</t>
  </si>
  <si>
    <t>CNRB0006748</t>
  </si>
  <si>
    <t>CNRB0006747</t>
  </si>
  <si>
    <t>CNRB0006746</t>
  </si>
  <si>
    <t>CNRB0006745</t>
  </si>
  <si>
    <t>CNRB0006743</t>
  </si>
  <si>
    <t>CNRB0006741</t>
  </si>
  <si>
    <t>CNRB0006740</t>
  </si>
  <si>
    <t>CNRB0006739</t>
  </si>
  <si>
    <t>CNRB0006738</t>
  </si>
  <si>
    <t>CNRB0006737</t>
  </si>
  <si>
    <t>CNRB0006736</t>
  </si>
  <si>
    <t>CNRB0006735</t>
  </si>
  <si>
    <t>CNRB0006734</t>
  </si>
  <si>
    <t>CNRB0006733</t>
  </si>
  <si>
    <t>CNRB0006732</t>
  </si>
  <si>
    <t>CNRB0006731</t>
  </si>
  <si>
    <t>CNRB0006730</t>
  </si>
  <si>
    <t>CNRB0006729</t>
  </si>
  <si>
    <t>CNRB0006728</t>
  </si>
  <si>
    <t>CNRB0006727</t>
  </si>
  <si>
    <t>CNRB0006726</t>
  </si>
  <si>
    <t>CNRB0006725</t>
  </si>
  <si>
    <t>CNRB0006722</t>
  </si>
  <si>
    <t>CNRB0006721</t>
  </si>
  <si>
    <t>CNRB0006720</t>
  </si>
  <si>
    <t>CNRB0006719</t>
  </si>
  <si>
    <t>CNRB0006717</t>
  </si>
  <si>
    <t>CNRB0006714</t>
  </si>
  <si>
    <t>CNRB0006707</t>
  </si>
  <si>
    <t>CNRB0006703</t>
  </si>
  <si>
    <t>CNRB0006702</t>
  </si>
  <si>
    <t>CNRB0006693</t>
  </si>
  <si>
    <t>CNRB0006692</t>
  </si>
  <si>
    <t>CNRB0006681</t>
  </si>
  <si>
    <t>CNRB0006680</t>
  </si>
  <si>
    <t>CNRB0006678</t>
  </si>
  <si>
    <t>CNRB0006640</t>
  </si>
  <si>
    <t>CNRB0006458</t>
  </si>
  <si>
    <t>CNRB0006434</t>
  </si>
  <si>
    <t>CNRB0006420</t>
  </si>
  <si>
    <t>CNRB0006410</t>
  </si>
  <si>
    <t>CNRB0006400</t>
  </si>
  <si>
    <t>CNRB0006399</t>
  </si>
  <si>
    <t>CNRB0006396</t>
  </si>
  <si>
    <t>CNRB0006386</t>
  </si>
  <si>
    <t>CNRB0006374</t>
  </si>
  <si>
    <t>CNRB0006367</t>
  </si>
  <si>
    <t>CNRB0006346</t>
  </si>
  <si>
    <t>ICIC00DCCBG</t>
  </si>
  <si>
    <t>ICIC0004357</t>
  </si>
  <si>
    <t>ICIC0004356</t>
  </si>
  <si>
    <t>ICIC0004355</t>
  </si>
  <si>
    <t>ICIC0004353</t>
  </si>
  <si>
    <t>ICIC0004351</t>
  </si>
  <si>
    <t>ICIC0004350</t>
  </si>
  <si>
    <t>CNRB0004850</t>
  </si>
  <si>
    <t>ICIC0004299</t>
  </si>
  <si>
    <t>ICIC0004202</t>
  </si>
  <si>
    <t>ICIC0004170</t>
  </si>
  <si>
    <t>ICIC0004169</t>
  </si>
  <si>
    <t>ICIC0004154</t>
  </si>
  <si>
    <t>ICIC0004082</t>
  </si>
  <si>
    <t>ICIC0003938</t>
  </si>
  <si>
    <t>PMCB0000515</t>
  </si>
  <si>
    <t>PMCB0000514</t>
  </si>
  <si>
    <t>PSIB0021547</t>
  </si>
  <si>
    <t>PSIB0021546</t>
  </si>
  <si>
    <t>PSIB0021545</t>
  </si>
  <si>
    <t>PSIB0021544</t>
  </si>
  <si>
    <t>PSIB0021543</t>
  </si>
  <si>
    <t>PSIB0021540</t>
  </si>
  <si>
    <t>PSIB0021539</t>
  </si>
  <si>
    <t>CNRB0003668</t>
  </si>
  <si>
    <t>ANDB00UPAVP</t>
  </si>
  <si>
    <t>ANDB0003086</t>
  </si>
  <si>
    <t>ANDB0003073</t>
  </si>
  <si>
    <t>PUNB0976300</t>
  </si>
  <si>
    <t>PUNB0976000</t>
  </si>
  <si>
    <t>PUNB0975900</t>
  </si>
  <si>
    <t>PUNB0975400</t>
  </si>
  <si>
    <t>PUNB0975300</t>
  </si>
  <si>
    <t>PUNB0974900</t>
  </si>
  <si>
    <t>PUNB0971500</t>
  </si>
  <si>
    <t>PUNB0971100</t>
  </si>
  <si>
    <t>PUNB0970300</t>
  </si>
  <si>
    <t>PUNB0969700</t>
  </si>
  <si>
    <t>PUNB0965500</t>
  </si>
  <si>
    <t>PUNB0965400</t>
  </si>
  <si>
    <t>PUNB0964300</t>
  </si>
  <si>
    <t>PUNB0964200</t>
  </si>
  <si>
    <t>PUNB0964100</t>
  </si>
  <si>
    <t>PUNB0964000</t>
  </si>
  <si>
    <t>PUNB0959300</t>
  </si>
  <si>
    <t>PUNB0949700</t>
  </si>
  <si>
    <t>PUNB0925700</t>
  </si>
  <si>
    <t>PUNB0918300</t>
  </si>
  <si>
    <t>PUNB0907500</t>
  </si>
  <si>
    <t>PUNB0727500</t>
  </si>
  <si>
    <t>IBKL0744DCB</t>
  </si>
  <si>
    <t>APGB0005241</t>
  </si>
  <si>
    <t>APGB0005240</t>
  </si>
  <si>
    <t>CLBL0000100</t>
  </si>
  <si>
    <t>CLBL0000099</t>
  </si>
  <si>
    <t>CLBL0000098</t>
  </si>
  <si>
    <t>CLBL0000097</t>
  </si>
  <si>
    <t>CLBL0000096</t>
  </si>
  <si>
    <t>CLBL0000095</t>
  </si>
  <si>
    <t>CLBL0000094</t>
  </si>
  <si>
    <t>CLBL0000093</t>
  </si>
  <si>
    <t>CLBL0000092</t>
  </si>
  <si>
    <t>CLBL0000091</t>
  </si>
  <si>
    <t>CLBL0000090</t>
  </si>
  <si>
    <t>CLBL0000089</t>
  </si>
  <si>
    <t>CLBL0000088</t>
  </si>
  <si>
    <t>APGB0003211</t>
  </si>
  <si>
    <t>APGB0003210</t>
  </si>
  <si>
    <t>APGB0003209</t>
  </si>
  <si>
    <t>IBKL0397KUB</t>
  </si>
  <si>
    <t>IBKL0285BUB</t>
  </si>
  <si>
    <t>IBKL01058MD</t>
  </si>
  <si>
    <t>IBKL01058MC</t>
  </si>
  <si>
    <t>IBKL01058MB</t>
  </si>
  <si>
    <t>IBKL01058MA</t>
  </si>
  <si>
    <t>UTIB0STSUCB</t>
  </si>
  <si>
    <t>IBKL0002129</t>
  </si>
  <si>
    <t>UTIB0STHUCB</t>
  </si>
  <si>
    <t>UTIB0SNGB05</t>
  </si>
  <si>
    <t>UTIB0003800</t>
  </si>
  <si>
    <t>UTIB0003798</t>
  </si>
  <si>
    <t>UTIB0003793</t>
  </si>
  <si>
    <t>UTIB0003792</t>
  </si>
  <si>
    <t>UTIB0003790</t>
  </si>
  <si>
    <t>UTIB0003789</t>
  </si>
  <si>
    <t>UTIB0003788</t>
  </si>
  <si>
    <t>UTIB0003786</t>
  </si>
  <si>
    <t>UTIB0003785</t>
  </si>
  <si>
    <t>UTIB0003776</t>
  </si>
  <si>
    <t>UTIB0003773</t>
  </si>
  <si>
    <t>UTIB0003769</t>
  </si>
  <si>
    <t>UTIB0003768</t>
  </si>
  <si>
    <t>UTIB0003767</t>
  </si>
  <si>
    <t>UTIB0003766</t>
  </si>
  <si>
    <t>UTIB0003765</t>
  </si>
  <si>
    <t>UTIB0003762</t>
  </si>
  <si>
    <t>UTIB0003759</t>
  </si>
  <si>
    <t>UTIB0003751</t>
  </si>
  <si>
    <t>UTIB0003747</t>
  </si>
  <si>
    <t>UTIB0003746</t>
  </si>
  <si>
    <t>UTIB0003741</t>
  </si>
  <si>
    <t>UTIB0003740</t>
  </si>
  <si>
    <t>UTIB0003739</t>
  </si>
  <si>
    <t>UTIB0003738</t>
  </si>
  <si>
    <t>UTIB0003737</t>
  </si>
  <si>
    <t>UTIB0003736</t>
  </si>
  <si>
    <t>UTIB0003733</t>
  </si>
  <si>
    <t>UTIB0003732</t>
  </si>
  <si>
    <t>UTIB0003731</t>
  </si>
  <si>
    <t>UTIB0003730</t>
  </si>
  <si>
    <t>UTIB0003729</t>
  </si>
  <si>
    <t>UTIB0003728</t>
  </si>
  <si>
    <t>UTIB0003727</t>
  </si>
  <si>
    <t>UTIB0003726</t>
  </si>
  <si>
    <t>UTIB0003715</t>
  </si>
  <si>
    <t>UTIB0003714</t>
  </si>
  <si>
    <t>UTIB0003711</t>
  </si>
  <si>
    <t>UTIB0003710</t>
  </si>
  <si>
    <t>UTIB0003709</t>
  </si>
  <si>
    <t>UTIB0003708</t>
  </si>
  <si>
    <t>UTIB0003702</t>
  </si>
  <si>
    <t>UTIB0003698</t>
  </si>
  <si>
    <t>UTIB0003696</t>
  </si>
  <si>
    <t>UTIB0003695</t>
  </si>
  <si>
    <t>UTIB0003694</t>
  </si>
  <si>
    <t>UTIB0003690</t>
  </si>
  <si>
    <t>UTIB0003689</t>
  </si>
  <si>
    <t>UTIB0003683</t>
  </si>
  <si>
    <t>UTIB0003681</t>
  </si>
  <si>
    <t>UTIB0003674</t>
  </si>
  <si>
    <t>UTIB0003673</t>
  </si>
  <si>
    <t>UTIB0003672</t>
  </si>
  <si>
    <t>UTIB0003671</t>
  </si>
  <si>
    <t>UTIB0003669</t>
  </si>
  <si>
    <t>UTIB0003668</t>
  </si>
  <si>
    <t>UTIB0003663</t>
  </si>
  <si>
    <t>UTIB0003658</t>
  </si>
  <si>
    <t>UTIB0003657</t>
  </si>
  <si>
    <t>UTIB0003656</t>
  </si>
  <si>
    <t>UTIB0003654</t>
  </si>
  <si>
    <t>UTIB0003653</t>
  </si>
  <si>
    <t>UTIB0003652</t>
  </si>
  <si>
    <t>UTIB0003650</t>
  </si>
  <si>
    <t>UTIB0003640</t>
  </si>
  <si>
    <t>UTIB0003639</t>
  </si>
  <si>
    <t>UTIB0003634</t>
  </si>
  <si>
    <t>UTIB0003622</t>
  </si>
  <si>
    <t>UTIB0003621</t>
  </si>
  <si>
    <t>UTIB0003613</t>
  </si>
  <si>
    <t>UTIB0003603</t>
  </si>
  <si>
    <t>UTIB0003589</t>
  </si>
  <si>
    <t>UTIB0003563</t>
  </si>
  <si>
    <t>UTIB0003560</t>
  </si>
  <si>
    <t>UTIB0003545</t>
  </si>
  <si>
    <t>IDFB0080591</t>
  </si>
  <si>
    <t>IDFB0080571</t>
  </si>
  <si>
    <t>IDFB0080551</t>
  </si>
  <si>
    <t>IDFB0080531</t>
  </si>
  <si>
    <t>IDFB0080511</t>
  </si>
  <si>
    <t>IDFB0080492</t>
  </si>
  <si>
    <t>IDFB0080412</t>
  </si>
  <si>
    <t>IDFB0080392</t>
  </si>
  <si>
    <t>IDFB0042461</t>
  </si>
  <si>
    <t>IDFB0042421</t>
  </si>
  <si>
    <t>IDFB0042401</t>
  </si>
  <si>
    <t>IDFB0042382</t>
  </si>
  <si>
    <t>IDFB0042381</t>
  </si>
  <si>
    <t>IDFB0042361</t>
  </si>
  <si>
    <t>IDFB0042342</t>
  </si>
  <si>
    <t>IDFB0042341</t>
  </si>
  <si>
    <t>IDFB0042321</t>
  </si>
  <si>
    <t>IDFB0042261</t>
  </si>
  <si>
    <t>IDFB0042222</t>
  </si>
  <si>
    <t>IDFB0042182</t>
  </si>
  <si>
    <t>IDFB0042126</t>
  </si>
  <si>
    <t>IDFB0041264</t>
  </si>
  <si>
    <t>IDFB0040421</t>
  </si>
  <si>
    <t>IDFB0021211</t>
  </si>
  <si>
    <t>IDFB0021021</t>
  </si>
  <si>
    <t>IDIB000S285</t>
  </si>
  <si>
    <t>IDIB000R117</t>
  </si>
  <si>
    <t>IDIB000R114</t>
  </si>
  <si>
    <t>IDIB000P260</t>
  </si>
  <si>
    <t>IDIB000P257</t>
  </si>
  <si>
    <t>IDIB000P246</t>
  </si>
  <si>
    <t>IDIB000N164</t>
  </si>
  <si>
    <t>IDIB000N163</t>
  </si>
  <si>
    <t>IDIB000M327</t>
  </si>
  <si>
    <t>IDIB000M326</t>
  </si>
  <si>
    <t>IDIB000M324</t>
  </si>
  <si>
    <t>IDIB000M323</t>
  </si>
  <si>
    <t>IDIB000M321</t>
  </si>
  <si>
    <t>IDIB000L031</t>
  </si>
  <si>
    <t>IDIB000L030</t>
  </si>
  <si>
    <t>IDIB000K316</t>
  </si>
  <si>
    <t>IDIB000K310</t>
  </si>
  <si>
    <t>BDBL0001866</t>
  </si>
  <si>
    <t>IDIB000J062</t>
  </si>
  <si>
    <t>IDIB000J061</t>
  </si>
  <si>
    <t>IDIB000J059</t>
  </si>
  <si>
    <t>IDIB000I071</t>
  </si>
  <si>
    <t>IDIB000G122</t>
  </si>
  <si>
    <t>IDIB000D093</t>
  </si>
  <si>
    <t>IDIB000D092</t>
  </si>
  <si>
    <t>IDIB000C174</t>
  </si>
  <si>
    <t>QNBA0000001</t>
  </si>
  <si>
    <t>RATN0000248</t>
  </si>
  <si>
    <t>IDIB000B200</t>
  </si>
  <si>
    <t>IDIB000B199</t>
  </si>
  <si>
    <t>IDIB000B198</t>
  </si>
  <si>
    <t>IDIB000B196</t>
  </si>
  <si>
    <t>IDIB000B195</t>
  </si>
  <si>
    <t>IDIB000B192</t>
  </si>
  <si>
    <t>IDIB000A205</t>
  </si>
  <si>
    <t>IDIB000A203</t>
  </si>
  <si>
    <t>CIUB0000564</t>
  </si>
  <si>
    <t>CIUB0000563</t>
  </si>
  <si>
    <t>SRCB0000456</t>
  </si>
  <si>
    <t>BARB0WADGAO</t>
  </si>
  <si>
    <t>SMCB0001028</t>
  </si>
  <si>
    <t>SMCB0001027</t>
  </si>
  <si>
    <t>SMCB0001026</t>
  </si>
  <si>
    <t>CORP0003537</t>
  </si>
  <si>
    <t>CORP0003536</t>
  </si>
  <si>
    <t>BARB0RATKUR</t>
  </si>
  <si>
    <t>BARB0RAJIYA</t>
  </si>
  <si>
    <t>BARB0PURPIL</t>
  </si>
  <si>
    <t>SUNB0000018</t>
  </si>
  <si>
    <t>SUNB0000017</t>
  </si>
  <si>
    <t>BARB0PIRPAI</t>
  </si>
  <si>
    <t>CORP0001398</t>
  </si>
  <si>
    <t>CORP0001260</t>
  </si>
  <si>
    <t>BARB0MACHIX</t>
  </si>
  <si>
    <t>SBIN0061178</t>
  </si>
  <si>
    <t>SBIN0061162</t>
  </si>
  <si>
    <t>SBIN0061066</t>
  </si>
  <si>
    <t>SBIN0061051</t>
  </si>
  <si>
    <t>BARB0KHAIND</t>
  </si>
  <si>
    <t>DCBL0000327</t>
  </si>
  <si>
    <t>DCBL0000326</t>
  </si>
  <si>
    <t>INDB0001401</t>
  </si>
  <si>
    <t>INDB0001399</t>
  </si>
  <si>
    <t>INDB0001398</t>
  </si>
  <si>
    <t>INDB0001396</t>
  </si>
  <si>
    <t>INDB0001395</t>
  </si>
  <si>
    <t>INDB0001394</t>
  </si>
  <si>
    <t>INDB0001393</t>
  </si>
  <si>
    <t>INDB0001389</t>
  </si>
  <si>
    <t>INDB0001386</t>
  </si>
  <si>
    <t>INDB0001385</t>
  </si>
  <si>
    <t>INDB0001384</t>
  </si>
  <si>
    <t>INDB0001383</t>
  </si>
  <si>
    <t>INDB0001381</t>
  </si>
  <si>
    <t>INDB0001380</t>
  </si>
  <si>
    <t>INDB0001379</t>
  </si>
  <si>
    <t>INDB0001378</t>
  </si>
  <si>
    <t>INDB0001376</t>
  </si>
  <si>
    <t>INDB0001374</t>
  </si>
  <si>
    <t>INDB0001373</t>
  </si>
  <si>
    <t>INDB0001372</t>
  </si>
  <si>
    <t>INDB0001371</t>
  </si>
  <si>
    <t>INDB0001369</t>
  </si>
  <si>
    <t>INDB0001368</t>
  </si>
  <si>
    <t>INDB0001367</t>
  </si>
  <si>
    <t>INDB0001366</t>
  </si>
  <si>
    <t>INDB0001365</t>
  </si>
  <si>
    <t>INDB0001364</t>
  </si>
  <si>
    <t>INDB0001363</t>
  </si>
  <si>
    <t>INDB0001362</t>
  </si>
  <si>
    <t>INDB0001361</t>
  </si>
  <si>
    <t>INDB0001317</t>
  </si>
  <si>
    <t>SBIN0050780</t>
  </si>
  <si>
    <t>BARB0DAHSEZ</t>
  </si>
  <si>
    <t>JJSB0000040</t>
  </si>
  <si>
    <t>SBIN0041167</t>
  </si>
  <si>
    <t>BARB0BHAPOR</t>
  </si>
  <si>
    <t>SBIN0040688</t>
  </si>
  <si>
    <t>DMKJ0000025</t>
  </si>
  <si>
    <t>DMKJ0000024</t>
  </si>
  <si>
    <t>DMKJ0000023</t>
  </si>
  <si>
    <t>DMKJ0000022</t>
  </si>
  <si>
    <t>DMKJ0000021</t>
  </si>
  <si>
    <t>DMKJ0000020</t>
  </si>
  <si>
    <t>DMKJ0000019</t>
  </si>
  <si>
    <t>DMKJ0000018</t>
  </si>
  <si>
    <t>DMKJ0000017</t>
  </si>
  <si>
    <t>DMKJ0000016</t>
  </si>
  <si>
    <t>DMKJ0000015</t>
  </si>
  <si>
    <t>DMKJ0000014</t>
  </si>
  <si>
    <t>DMKJ0000013</t>
  </si>
  <si>
    <t>DMKJ0000012</t>
  </si>
  <si>
    <t>DMKJ0000011</t>
  </si>
  <si>
    <t>DMKJ0000010</t>
  </si>
  <si>
    <t>DMKJ0000009</t>
  </si>
  <si>
    <t>DMKJ0000008</t>
  </si>
  <si>
    <t>DMKJ0000007</t>
  </si>
  <si>
    <t>DMKJ0000006</t>
  </si>
  <si>
    <t>DMKJ0000005</t>
  </si>
  <si>
    <t>DMKJ0000004</t>
  </si>
  <si>
    <t>DMKJ0000003</t>
  </si>
  <si>
    <t>DMKJ0000002</t>
  </si>
  <si>
    <t>DNSB0000083</t>
  </si>
  <si>
    <t>DNSB0000082</t>
  </si>
  <si>
    <t>DNSB0000043</t>
  </si>
  <si>
    <t>BKID000A561</t>
  </si>
  <si>
    <t>BKID000A511</t>
  </si>
  <si>
    <t>BKID000A441</t>
  </si>
  <si>
    <t>BKID000A422</t>
  </si>
  <si>
    <t>BKID000A421</t>
  </si>
  <si>
    <t>ESMF0001189</t>
  </si>
  <si>
    <t>ESMF0001186</t>
  </si>
  <si>
    <t>ESMF0001184</t>
  </si>
  <si>
    <t>ESMF0001182</t>
  </si>
  <si>
    <t>ESMF0001181</t>
  </si>
  <si>
    <t>ESMF0001180</t>
  </si>
  <si>
    <t>ESMF0001179</t>
  </si>
  <si>
    <t>ESMF0001178</t>
  </si>
  <si>
    <t>ESMF0001177</t>
  </si>
  <si>
    <t>ESMF0001176</t>
  </si>
  <si>
    <t>ESMF0001175</t>
  </si>
  <si>
    <t>ESMF0001174</t>
  </si>
  <si>
    <t>ESMF0001173</t>
  </si>
  <si>
    <t>ESMF0001172</t>
  </si>
  <si>
    <t>KARB0000967</t>
  </si>
  <si>
    <t>FDRL0009994</t>
  </si>
  <si>
    <t>FDRL0009993</t>
  </si>
  <si>
    <t>KARB0000695</t>
  </si>
  <si>
    <t>SBIN0032211</t>
  </si>
  <si>
    <t>KARB0000648</t>
  </si>
  <si>
    <t>SBIN0031876</t>
  </si>
  <si>
    <t>KARB0000359</t>
  </si>
  <si>
    <t>KARB0000218</t>
  </si>
  <si>
    <t>KARB0000217</t>
  </si>
  <si>
    <t>KARB0000043</t>
  </si>
  <si>
    <t>BKID0007910</t>
  </si>
  <si>
    <t>KVGB0007113</t>
  </si>
  <si>
    <t>KVGB0004309</t>
  </si>
  <si>
    <t>KVGB0003424</t>
  </si>
  <si>
    <t>KVGB0003212</t>
  </si>
  <si>
    <t>KVGB0002116</t>
  </si>
  <si>
    <t>KVBL0004895</t>
  </si>
  <si>
    <t>KVBL0004892</t>
  </si>
  <si>
    <t>KVBL0004890</t>
  </si>
  <si>
    <t>KVBL0004888</t>
  </si>
  <si>
    <t>KVBL0004886</t>
  </si>
  <si>
    <t>PJSB0000402</t>
  </si>
  <si>
    <t>PJSB0000401</t>
  </si>
  <si>
    <t>PJSB0000082</t>
  </si>
  <si>
    <t>PJSB0000081</t>
  </si>
  <si>
    <t>PJSB0000080</t>
  </si>
  <si>
    <t>PJSB0000079</t>
  </si>
  <si>
    <t>KVBL0002220</t>
  </si>
  <si>
    <t>KVBL0001883</t>
  </si>
  <si>
    <t>KVBL0001881</t>
  </si>
  <si>
    <t>KVBL0001880</t>
  </si>
  <si>
    <t>KVBL0001878</t>
  </si>
  <si>
    <t>KVBL0001877</t>
  </si>
  <si>
    <t>KVBL0001875</t>
  </si>
  <si>
    <t>KVBL0001874</t>
  </si>
  <si>
    <t>KVBL0001873</t>
  </si>
  <si>
    <t>KVBL0001872</t>
  </si>
  <si>
    <t>KVBL0001871</t>
  </si>
  <si>
    <t>KVBL0001870</t>
  </si>
  <si>
    <t>KVBL0001866</t>
  </si>
  <si>
    <t>KVBL0001859</t>
  </si>
  <si>
    <t>KVBL0001853</t>
  </si>
  <si>
    <t>KVBL0001522</t>
  </si>
  <si>
    <t>HDFC0CUCBLM</t>
  </si>
  <si>
    <t>KVBL0001358</t>
  </si>
  <si>
    <t>SBIN0021775</t>
  </si>
  <si>
    <t>HDFC0CCUB27</t>
  </si>
  <si>
    <t>HDFC0CCUB26</t>
  </si>
  <si>
    <t>SBIN0021013</t>
  </si>
  <si>
    <t>HDFC0009276</t>
  </si>
  <si>
    <t>HDFC0009273</t>
  </si>
  <si>
    <t>HDFC0009270</t>
  </si>
  <si>
    <t>HDFC0009269</t>
  </si>
  <si>
    <t>HDFC0009267</t>
  </si>
  <si>
    <t>HDFC0009162</t>
  </si>
  <si>
    <t>KKBK0SRSB10</t>
  </si>
  <si>
    <t>KKBK000CCRD</t>
  </si>
  <si>
    <t>KKBK0007488</t>
  </si>
  <si>
    <t>KKBK0007485</t>
  </si>
  <si>
    <t>KKBK0007332</t>
  </si>
  <si>
    <t>KKBK0005701</t>
  </si>
  <si>
    <t>BKID0003410</t>
  </si>
  <si>
    <t>KKBK0005475</t>
  </si>
  <si>
    <t>KKBK0005322</t>
  </si>
  <si>
    <t>KKBK0005135</t>
  </si>
  <si>
    <t>KKBK0004397</t>
  </si>
  <si>
    <t>KKBK0004355</t>
  </si>
  <si>
    <t>KKBK0002800</t>
  </si>
  <si>
    <t>KKBK0002049</t>
  </si>
  <si>
    <t>KKBK0002048</t>
  </si>
  <si>
    <t>KKBK0001456</t>
  </si>
  <si>
    <t>LAVB0000994</t>
  </si>
  <si>
    <t>LAVB0000993</t>
  </si>
  <si>
    <t>LAVB0000992</t>
  </si>
  <si>
    <t>LAVB0000991</t>
  </si>
  <si>
    <t>LAVB0000990</t>
  </si>
  <si>
    <t>LAVB0000989</t>
  </si>
  <si>
    <t>LAVB0000913</t>
  </si>
  <si>
    <t>LAVB0000912</t>
  </si>
  <si>
    <t>LAVB0000697</t>
  </si>
  <si>
    <t>LAVB0000570</t>
  </si>
  <si>
    <t>SBIN0009158</t>
  </si>
  <si>
    <t>SBIN0008888</t>
  </si>
  <si>
    <t>SBIN0004967</t>
  </si>
  <si>
    <t>SYNB0006326</t>
  </si>
  <si>
    <t>SYNB0003848</t>
  </si>
  <si>
    <t>SYNB0003567</t>
  </si>
  <si>
    <t>SYNB0003436</t>
  </si>
  <si>
    <t>SYNB0000947</t>
  </si>
  <si>
    <t>SYNB0000709</t>
  </si>
  <si>
    <t>TSAB0020057</t>
  </si>
  <si>
    <t>TSAB0020056</t>
  </si>
  <si>
    <t>TSAB0020055</t>
  </si>
  <si>
    <t>TSAB0020054</t>
  </si>
  <si>
    <t>TSAB0020053</t>
  </si>
  <si>
    <t>TSAB0000144</t>
  </si>
  <si>
    <t>GSCB0UKALYA</t>
  </si>
  <si>
    <t>GSCB0UKALOL</t>
  </si>
  <si>
    <t>PUCB0000025</t>
  </si>
  <si>
    <t>PUCB0000023</t>
  </si>
  <si>
    <t>SVCB0057008</t>
  </si>
  <si>
    <t>SVCB0016026</t>
  </si>
  <si>
    <t>SVCB0016025</t>
  </si>
  <si>
    <t>SVCB0004011</t>
  </si>
  <si>
    <t>SVCB0001029</t>
  </si>
  <si>
    <t>SDCB0000089</t>
  </si>
  <si>
    <t>SDCB0000088</t>
  </si>
  <si>
    <t>SDCB0000087</t>
  </si>
  <si>
    <t>SDCB0000086</t>
  </si>
  <si>
    <t>SDCB0000085</t>
  </si>
  <si>
    <t>SDCB0000084</t>
  </si>
  <si>
    <t>WBSC0PCCB09</t>
  </si>
  <si>
    <t>UCBA0003358</t>
  </si>
  <si>
    <t>UCBA0003355</t>
  </si>
  <si>
    <t>UCBA0003351</t>
  </si>
  <si>
    <t>UJVN0004430</t>
  </si>
  <si>
    <t>UJVN0003583</t>
  </si>
  <si>
    <t>UJVN0003577</t>
  </si>
  <si>
    <t>UJVN0003575</t>
  </si>
  <si>
    <t>UJVN0003573</t>
  </si>
  <si>
    <t>UJVN0003504</t>
  </si>
  <si>
    <t>UJVN0002285</t>
  </si>
  <si>
    <t>UJVN0002269</t>
  </si>
  <si>
    <t>UJVN0002239</t>
  </si>
  <si>
    <t>UJVN0001638</t>
  </si>
  <si>
    <t>UJVN0001608</t>
  </si>
  <si>
    <t>UJVN0001179</t>
  </si>
  <si>
    <t>UJVN0001101</t>
  </si>
  <si>
    <t>UBIN0580422</t>
  </si>
  <si>
    <t>UBIN0577847</t>
  </si>
  <si>
    <t>UBIN0577812</t>
  </si>
  <si>
    <t>UBIN0577804</t>
  </si>
  <si>
    <t>UBIN0577537</t>
  </si>
  <si>
    <t>UTKS0001510</t>
  </si>
  <si>
    <t>UTKS0001509</t>
  </si>
  <si>
    <t>UTKS0001508</t>
  </si>
  <si>
    <t>UTKS0001507</t>
  </si>
  <si>
    <t>UTKS0001506</t>
  </si>
  <si>
    <t>UTKS0001505</t>
  </si>
  <si>
    <t>UTKS0001504</t>
  </si>
  <si>
    <t>UTKS0001381</t>
  </si>
  <si>
    <t>UTKS0001354</t>
  </si>
  <si>
    <t>UTKS0001353</t>
  </si>
  <si>
    <t>UTKS0001347</t>
  </si>
  <si>
    <t>UTKS0001330</t>
  </si>
  <si>
    <t>UTKS0001320</t>
  </si>
  <si>
    <t>UTKS0001313</t>
  </si>
  <si>
    <t>UTKS0001312</t>
  </si>
  <si>
    <t>UTKS0001288</t>
  </si>
  <si>
    <t>UTKS0001280</t>
  </si>
  <si>
    <t>UTKS0001267</t>
  </si>
  <si>
    <t>UTKS0001262</t>
  </si>
  <si>
    <t>UTKS0001253</t>
  </si>
  <si>
    <t>UTKS0001249</t>
  </si>
  <si>
    <t>UTKS0001245</t>
  </si>
  <si>
    <t>UTKS0001241</t>
  </si>
  <si>
    <t>UTKS0001225</t>
  </si>
  <si>
    <t>UTKS0001199</t>
  </si>
  <si>
    <t>UTKS0001198</t>
  </si>
  <si>
    <t>UTKS0001183</t>
  </si>
  <si>
    <t>UTKS0001169</t>
  </si>
  <si>
    <t>UTKS0001117</t>
  </si>
  <si>
    <t>UTKS0001100</t>
  </si>
  <si>
    <t>UTKS0001071</t>
  </si>
  <si>
    <t>UTKS0001042</t>
  </si>
  <si>
    <t>UTKS0001031</t>
  </si>
  <si>
    <t>UTKS0001021</t>
  </si>
  <si>
    <t>UTKS0001019</t>
  </si>
  <si>
    <t>UTKS0001005</t>
  </si>
  <si>
    <t>VIJB0009821</t>
  </si>
  <si>
    <t>VIJB0009401</t>
  </si>
  <si>
    <t>VIJB0006921</t>
  </si>
  <si>
    <t>VIJB0004218</t>
  </si>
  <si>
    <t>YESB0SHBK08</t>
  </si>
  <si>
    <t>YESB0PUCB20</t>
  </si>
  <si>
    <t>YESB0PUCB19</t>
  </si>
  <si>
    <t>YESB0PCUB07</t>
  </si>
  <si>
    <t>YESB0NEARBY</t>
  </si>
  <si>
    <t>YESB0MOCB01</t>
  </si>
  <si>
    <t>YESB0JEYCUB</t>
  </si>
  <si>
    <t>YESB0HDCCB2</t>
  </si>
  <si>
    <t>YESB0BMSB21</t>
  </si>
  <si>
    <t>YESB0BMSB20</t>
  </si>
  <si>
    <t>YESB0001075</t>
  </si>
  <si>
    <t>YESB0001072</t>
  </si>
  <si>
    <t>YESB0001070</t>
  </si>
  <si>
    <t>YESB0001069</t>
  </si>
  <si>
    <t>YESB0001068</t>
  </si>
  <si>
    <t>YESB0001066</t>
  </si>
  <si>
    <t>YESB0001065</t>
  </si>
  <si>
    <t>YESB0001061</t>
  </si>
  <si>
    <t>YESB0001054</t>
  </si>
  <si>
    <t>YESB0001032</t>
  </si>
  <si>
    <t xml:space="preserve">solemnly declare that to the best of my knowledge and belief, the information given in the return is correct and complete and is in accordance with the provisions </t>
  </si>
  <si>
    <t xml:space="preserve"> of the Income-tax Act, 1961.  I further declare that I am making this return in my capacity as  </t>
  </si>
  <si>
    <t>and I am also competent to make</t>
  </si>
  <si>
    <t>Identification No. of TRP</t>
  </si>
  <si>
    <t>If TRP is entitled for any reimbursement from the Government, amount thereof</t>
  </si>
  <si>
    <t>21 IT</t>
  </si>
  <si>
    <t>Year of tax Deduction</t>
  </si>
  <si>
    <t>20
TDS3</t>
  </si>
  <si>
    <t xml:space="preserve">Year of tax deduction </t>
  </si>
  <si>
    <t xml:space="preserve">Name of the Tenant </t>
  </si>
  <si>
    <t>Details of all Bank Accounts held in India at any time during the previous year (excluding dormant accounts)</t>
  </si>
  <si>
    <t>Tax paid to local authorities</t>
  </si>
  <si>
    <t>Annual Value (i – ii)</t>
  </si>
  <si>
    <t>Interest payable on borrowed capital</t>
  </si>
  <si>
    <t xml:space="preserve"> DEDUCTIONS</t>
  </si>
  <si>
    <t xml:space="preserve">Account Number
</t>
  </si>
  <si>
    <t>Type of House Property</t>
  </si>
  <si>
    <t>Total TDS Claimed (Total from item 18 + item 19 + item 20)</t>
  </si>
  <si>
    <t>Total Advance Tax Paid (from item 21)</t>
  </si>
  <si>
    <t>Total TCS Claimed (Total from item 22)</t>
  </si>
  <si>
    <t>Total Self Assessment Tax Paid (from item 21)</t>
  </si>
  <si>
    <t>22
TCS</t>
  </si>
  <si>
    <t>3. Login to e-Filing portal (https://incometaxindiaefiling.gov.in) and go to e-File --&gt; Income Tax Return.</t>
  </si>
  <si>
    <t>Tax  Deducted</t>
  </si>
  <si>
    <t>Tax Collected</t>
  </si>
  <si>
    <t xml:space="preserve">  ITR-1   
SAHAJ</t>
  </si>
  <si>
    <t>Total Income (4 - 6)</t>
  </si>
  <si>
    <r>
      <rPr>
        <b/>
        <sz val="10"/>
        <rFont val="Times New Roman"/>
        <family val="1"/>
      </rPr>
      <t xml:space="preserve">Total Taxes Paid
 </t>
    </r>
    <r>
      <rPr>
        <b/>
        <sz val="10"/>
        <color indexed="10"/>
        <rFont val="Times New Roman"/>
        <family val="1"/>
      </rPr>
      <t xml:space="preserve">PLEASE NOTE THAT CALCULATED FIELDS (IN WHITE) ARE PICKED UP FROM OTHER SCHEDULES AND ARE NOT TO BE ENTERED. For ex :  The taxes paid figures below will get filled up when the Schedules linked to them are filled.    </t>
    </r>
  </si>
  <si>
    <t>Permanent Account Number (PAN) of the Tenant</t>
  </si>
  <si>
    <t>Residential Status</t>
  </si>
  <si>
    <t>INDIAN INCOME TAX RETURN</t>
  </si>
  <si>
    <t>Total Tax Deducted</t>
  </si>
  <si>
    <t>Year of tax Collection</t>
  </si>
  <si>
    <t>1-Dependent Person with Disability</t>
  </si>
  <si>
    <t>2-Dependent person with Severe Disability</t>
  </si>
  <si>
    <t>2-Self with severe disability</t>
  </si>
  <si>
    <t>IncdSection80DDB</t>
  </si>
  <si>
    <t>Sec 10(7)-Allowances or perquisites paid or allowed as such outside India by the Government to a citizen of India for rendering service outside India</t>
  </si>
  <si>
    <t xml:space="preserve">Sec 10(10)-Death-cum-retirement gratuity received </t>
  </si>
  <si>
    <t>Sec 10(10A)-Commuted value of pension received</t>
  </si>
  <si>
    <t>Any Other</t>
  </si>
  <si>
    <t>Total Amount</t>
  </si>
  <si>
    <t>1-Self with disability</t>
  </si>
  <si>
    <t xml:space="preserve">80 QQB - Royalty income of authors of certain books.
</t>
  </si>
  <si>
    <t>80 RRB - Royalty on patents</t>
  </si>
  <si>
    <t xml:space="preserve">Description ( If 'Any Other' selected) </t>
  </si>
  <si>
    <t>Sec.10(34) (Exempted Dividend Income)</t>
  </si>
  <si>
    <t>80D</t>
  </si>
  <si>
    <t>2-Parent</t>
  </si>
  <si>
    <t>b) Medical expenditure</t>
  </si>
  <si>
    <t>c) Preventive health check-up</t>
  </si>
  <si>
    <t>5ga</t>
  </si>
  <si>
    <t>5gb</t>
  </si>
  <si>
    <t>5gc</t>
  </si>
  <si>
    <t>IncdSection80DB</t>
  </si>
  <si>
    <t>1-Self and family</t>
  </si>
  <si>
    <t>3-Self and family and Parents</t>
  </si>
  <si>
    <t>Every section/schedule is colour coded to facilitate the user. The different types of cells in the sheets are as follows:</t>
  </si>
  <si>
    <t>a) The mandatory fields are marked in red. The data entered will have a  green background colour (Certain fields are mandatory under specific conditions only).</t>
  </si>
  <si>
    <t xml:space="preserve">b) Data entry cells for optional/non-mandatory fields have a black font and a green background colour. </t>
  </si>
  <si>
    <t>Fee u/s 234F</t>
  </si>
  <si>
    <t xml:space="preserve">                                  </t>
  </si>
  <si>
    <t xml:space="preserve">                          </t>
  </si>
  <si>
    <t xml:space="preserve">                                       </t>
  </si>
  <si>
    <t xml:space="preserve">                                        </t>
  </si>
  <si>
    <t>Self</t>
  </si>
  <si>
    <t>Representative</t>
  </si>
  <si>
    <t>Schedules</t>
  </si>
  <si>
    <t>Instructions</t>
  </si>
  <si>
    <t>No. Of Entries</t>
  </si>
  <si>
    <t>Verification PAN</t>
  </si>
  <si>
    <t xml:space="preserve">  SUMMARY     </t>
  </si>
  <si>
    <t>In response to Notice u/s 139(9)</t>
  </si>
  <si>
    <t>Total  D</t>
  </si>
  <si>
    <t>1-Self or Dependent</t>
  </si>
  <si>
    <t>Details of Advance tax and Self Assessment tax payments</t>
  </si>
  <si>
    <t xml:space="preserve">2-Self or Dependent- Senior Citizen </t>
  </si>
  <si>
    <t xml:space="preserve">1-Self and Family ( senior citizen)  </t>
  </si>
  <si>
    <t>2-Parents ( senior citizen)</t>
  </si>
  <si>
    <t>3-Self and Family including parents (senior citizen)</t>
  </si>
  <si>
    <t>Salary as per section 17(1)</t>
  </si>
  <si>
    <t>Value of perquisites as per section 17(2)</t>
  </si>
  <si>
    <t>Nature of Exempt Allowance</t>
  </si>
  <si>
    <t>Sec 10(6)-Remuneration received as an official, by whatever name called, of an embassy, high commission etc.</t>
  </si>
  <si>
    <t>Sec 10(10CC)-Tax paid by employer on non-monetary perquisite</t>
  </si>
  <si>
    <t>Sec 10(13A)-Allowance to meet expenditure incurred on house rent</t>
  </si>
  <si>
    <t>Defense Medical Disability Pension</t>
  </si>
  <si>
    <t xml:space="preserve">Standard Deduction u/s 16(ia) </t>
  </si>
  <si>
    <t>Income chargeable under the Head ‘Salaries’ (iii-iv)</t>
  </si>
  <si>
    <t>Gross payment which is subject to tax collection</t>
  </si>
  <si>
    <t>Donation in other mode</t>
  </si>
  <si>
    <t>Donation in cash</t>
  </si>
  <si>
    <t xml:space="preserve">                                                                                                     (Do Not Delete Blank Rows)</t>
  </si>
  <si>
    <t xml:space="preserve">                                                                                                       (Do Not Delete Blank Rows)</t>
  </si>
  <si>
    <t>Receipt Number</t>
  </si>
  <si>
    <t>If the return has been prepared by a Tax Return Preparer (TRP) give further details below:</t>
  </si>
  <si>
    <t>Total Donation</t>
  </si>
  <si>
    <t xml:space="preserve">Income from Other Sources </t>
  </si>
  <si>
    <t>AMDN</t>
  </si>
  <si>
    <t>AJHC</t>
  </si>
  <si>
    <t>APGV</t>
  </si>
  <si>
    <t>BNSB</t>
  </si>
  <si>
    <t>DURG</t>
  </si>
  <si>
    <t>EBIL</t>
  </si>
  <si>
    <t>HARC</t>
  </si>
  <si>
    <t>RBIH</t>
  </si>
  <si>
    <t>IPOS</t>
  </si>
  <si>
    <t>ITBL</t>
  </si>
  <si>
    <t>JSFB</t>
  </si>
  <si>
    <t>JIOP</t>
  </si>
  <si>
    <t>KGRB</t>
  </si>
  <si>
    <t>KRTH</t>
  </si>
  <si>
    <t>MSBL</t>
  </si>
  <si>
    <t>NBRD</t>
  </si>
  <si>
    <t>NSPB</t>
  </si>
  <si>
    <t>RRBP</t>
  </si>
  <si>
    <t>SVSH</t>
  </si>
  <si>
    <t>MVCB</t>
  </si>
  <si>
    <t>SIDB</t>
  </si>
  <si>
    <t>URBN</t>
  </si>
  <si>
    <t>THRS</t>
  </si>
  <si>
    <t>VASJ</t>
  </si>
  <si>
    <t>ADITYA BIRLA IDEA PAYMENTS BANK</t>
  </si>
  <si>
    <t>AHMEDNAGAR MERCHANTS CO-OP BANK LTD</t>
  </si>
  <si>
    <t>AMBARNATH JAIHIND COOP BANK LTD AMBARNATH</t>
  </si>
  <si>
    <t>ANDHRA PRADESH GRAMEENA VIKAS BANK</t>
  </si>
  <si>
    <t>BHAGINI NIVEDITA SAHAKARI BANK LTD PUNE</t>
  </si>
  <si>
    <t>DURGAPUR STEEL PEOPLES CO-OPERATIVE BANK LTD</t>
  </si>
  <si>
    <t>EMIRATES NBD BANK P J S C</t>
  </si>
  <si>
    <t>FIRST ABU DHABI BANK PJSC</t>
  </si>
  <si>
    <t>GS Mahanagar Co-operative Bank Limited, Mumbai</t>
  </si>
  <si>
    <t>HARYANA STATE COOPERATIVE BANK</t>
  </si>
  <si>
    <t>IDRBT</t>
  </si>
  <si>
    <t>INDIA POST PAYMENT BANK</t>
  </si>
  <si>
    <t>Irinjalakuda Town Co-Operative Bank Ltd</t>
  </si>
  <si>
    <t>JANA SMALL FINANCE BANK LTD</t>
  </si>
  <si>
    <t>JIO PAYMENTS BANK LIMITED</t>
  </si>
  <si>
    <t>KAVERI GRAMEENA BANK</t>
  </si>
  <si>
    <t>KRUNG THAI BANK PCL</t>
  </si>
  <si>
    <t>Mahesh Sahakari Bank Ltd Pune</t>
  </si>
  <si>
    <t>MUFG BANK, LTD</t>
  </si>
  <si>
    <t>NATIONAL BANK FOR AGRICULTURE AND RURAL DEVELOPMENT</t>
  </si>
  <si>
    <t>NSDL Payments Bank Limited</t>
  </si>
  <si>
    <t>RAJARAMBAPU SAHAKARI BANK LIMITED</t>
  </si>
  <si>
    <t>RBI PAD, AHMEDABAD</t>
  </si>
  <si>
    <t>RESERVE BANK OF INDIA</t>
  </si>
  <si>
    <t>SBM BANK INDIA LIMITED</t>
  </si>
  <si>
    <t>Shri Veershaiv Co Op Bank Ltd</t>
  </si>
  <si>
    <t>SIR M VISVESVARAYA CO OPERATIVE BANK LTD</t>
  </si>
  <si>
    <t>SMALL INDUSTRIES DEVELOPMENT BANK OF INDIA</t>
  </si>
  <si>
    <t>THE URBAN CO OPERATIVE BANK Ltd No ONE SEVEN FIVE EIGHT PERINTHALMANNA</t>
  </si>
  <si>
    <t>THRISSUR DISTRICT CO-OPERATIVE BANK LTD</t>
  </si>
  <si>
    <t>VASAI JANATA SAHAKARI BANK LTD</t>
  </si>
  <si>
    <t>ABPB</t>
  </si>
  <si>
    <t>TDS on Other Than Salary</t>
  </si>
  <si>
    <t>Sum of 80DA and 80DC</t>
  </si>
  <si>
    <t>Check and Final Sum of 80DA &amp; 80DC</t>
  </si>
  <si>
    <t>Combination of 80DA and 80DB</t>
  </si>
  <si>
    <t xml:space="preserve">                                                                                                 (Do Not Delete Blank Rows)</t>
  </si>
  <si>
    <t>Total  B</t>
  </si>
  <si>
    <t>Total  C</t>
  </si>
  <si>
    <t xml:space="preserve">    SALARY /  PENSION</t>
  </si>
  <si>
    <t xml:space="preserve">Total Exempt Income </t>
  </si>
  <si>
    <t xml:space="preserve">                                                                       Total</t>
  </si>
  <si>
    <t xml:space="preserve">                             Total</t>
  </si>
  <si>
    <t xml:space="preserve">                                                                                                    Total</t>
  </si>
  <si>
    <t>Agriculture Income (less than equal to Rs.5000)</t>
  </si>
  <si>
    <t>Interest from Deposit (Bank/Post Office/Cooperative Society)</t>
  </si>
  <si>
    <t>Interest from Income Tax Refund</t>
  </si>
  <si>
    <t>Family pension</t>
  </si>
  <si>
    <t>Schedule 80GGA</t>
  </si>
  <si>
    <t>Details of donations for scientific research or rural development</t>
  </si>
  <si>
    <r>
      <t>Donations entitled for 100% deduction without qualifying limit.</t>
    </r>
    <r>
      <rPr>
        <b/>
        <sz val="10"/>
        <color indexed="10"/>
        <rFont val="Times New Roman"/>
        <family val="1"/>
      </rPr>
      <t xml:space="preserve"> (Please see the NOTE given below) </t>
    </r>
  </si>
  <si>
    <t>Relevant Clause under which deduction is claimed</t>
  </si>
  <si>
    <t>Name of Donee</t>
  </si>
  <si>
    <t>PAN of donee</t>
  </si>
  <si>
    <t>(Do not delete blank rows)</t>
  </si>
  <si>
    <t>80GGA(2)(a) Sum paid to Research Association or University, college or other institution for Scientific Research</t>
  </si>
  <si>
    <t>80GGA(2)(aa) Sum paid to Research Association or University, college or other institution for Social science or Statistical Research</t>
  </si>
  <si>
    <t>80GGA(2)(b) Sum paid to an association or institution for Rural Development</t>
  </si>
  <si>
    <t xml:space="preserve">80GGA(2)(bb) Sum paid to PSU or Local Authority or  an association or institution approved by the National Committee for carrying out any eligible project </t>
  </si>
  <si>
    <t>80GGA(2)(c) Sum paid to an association or institution for Conservation of Natural Resources or for afforestation</t>
  </si>
  <si>
    <t>80GGA(2)(cc) Sum paid for Afforestation, to the funds, which are notified by Central Govt.</t>
  </si>
  <si>
    <t>80GGA(2)(d) Sum paid for Rural Development to the funds, which are notified by Central Govt.</t>
  </si>
  <si>
    <t>80GGA(2)(e) Sum paid to National Urban Poverty Eradication Fund as setup and notified by Central Govt.</t>
  </si>
  <si>
    <t>Sec 10(10BC) Any amount from the Central/State Govt./local authority by way of compensation on account of any disaster</t>
  </si>
  <si>
    <t>Sec 10(10D) Any sum received under a life insurance policy, including the sum allocated by way of bonus on such policy except sum as mentioned in sub-clause (a) to (d) of Sec.10(1)</t>
  </si>
  <si>
    <t>Sec 10(26) Any income as referred to in section 10(26)</t>
  </si>
  <si>
    <t>Sec 10(26AAA) Any income as referred to in section 10(26AAA)</t>
  </si>
  <si>
    <t>TDS on Rent</t>
  </si>
  <si>
    <t>TN AND PONDICHERRY CASE</t>
  </si>
  <si>
    <t xml:space="preserve">Various sheets and schedules per sheet form part of the Utility. Each sheet includes a number of distinct, titled sections/schedules. </t>
  </si>
  <si>
    <t>Each sheet is identified by the sheet tabs located at the bottom of the Excel window. These tabs are labeled with abbreviation forms of the schedules of the sheet.</t>
  </si>
  <si>
    <t xml:space="preserve">c) Fields whose values are auto calculated /auto populated by the utility  have a blue font and a white background colour. Linked fields, where no data entry is done by the user, but a value is picked up from an existing cell elsewhere in the sheet, these have  a blue font for the labels and a white background.      </t>
  </si>
  <si>
    <t>For percentage fields, only enter the  value upto two decimal places. (percentage symbol is not required).</t>
  </si>
  <si>
    <t xml:space="preserve">If the user has a filled ITR in a previous version, the user can import the data from the previous version to the current version. To import click on the  'Import Previous Version' button in the utility and browse the path of the previous version of  filled ITR. </t>
  </si>
  <si>
    <t>Sec 10(11) Statutory Provident Fund received</t>
  </si>
  <si>
    <t>Sec 10(12) Recognized Provident Fund received</t>
  </si>
  <si>
    <t>Sec 10(13) Approved superannuation fund received</t>
  </si>
  <si>
    <t>Sec 10(16) Scholarships granted to meet the cost of education</t>
  </si>
  <si>
    <t>Sec 10(17) Allowance MP/MLA/MLC</t>
  </si>
  <si>
    <t>Sec 10(17A) Award instituted by Government</t>
  </si>
  <si>
    <t>Sec 10(18) Pension received by winner of  "Param Vir Chakra" or "Maha Vir Chakra" or "Vir Chakra" or such other gallantry award</t>
  </si>
  <si>
    <t>Sec 10(19) Armed Forces Family pension in case of death during operational duty</t>
  </si>
  <si>
    <t>Less: Deduction u/s 57(iia) (In case of family pension only)</t>
  </si>
  <si>
    <t>Details of Tax Deducted at Source [As per Form 16C furnished by the Payer(s)]</t>
  </si>
  <si>
    <t>80CCD(1B) - Contribution to pension scheme of Central Government</t>
  </si>
  <si>
    <t>80CCG - Investment made under an equity savings scheme</t>
  </si>
  <si>
    <t>80DDB - Medical treatment of specified disease</t>
  </si>
  <si>
    <t>80E - Interest on loan taken for higher education</t>
  </si>
  <si>
    <t>80CCD(1) - Contribution to pension scheme of Central Government</t>
  </si>
  <si>
    <t>80CCD(2) - Contribution to pension scheme of Central Government by employer</t>
  </si>
  <si>
    <t>NJBK</t>
  </si>
  <si>
    <t>SANT</t>
  </si>
  <si>
    <t>VCOB</t>
  </si>
  <si>
    <t>DBS BANK INDIA LIMITED</t>
  </si>
  <si>
    <t>IDFC First Bank Ltd</t>
  </si>
  <si>
    <t>NAV JEEVAN CO OP BANK LTD</t>
  </si>
  <si>
    <t>SANT SOPANKAKA SAHAKARI BANK LTD</t>
  </si>
  <si>
    <t>The Vijay Co Operative Bank Limited</t>
  </si>
  <si>
    <t>Sec 10(5)-Leave Travel concession/assistance</t>
  </si>
  <si>
    <t>Sec 10(10C)-Amount received/receivable on voluntary retirement or termination of service</t>
  </si>
  <si>
    <r>
      <t xml:space="preserve">Aadhaar Enrolment Id 
</t>
    </r>
    <r>
      <rPr>
        <sz val="10"/>
        <rFont val="Times New Roman"/>
        <family val="1"/>
      </rPr>
      <t>[Note: If Aadhaar Number is not yet allotted, then Aadhaar Enrolment Id is required. All the digits in enrolment ID &amp; Date and time of enrolment to be entered continuously. For example Enrolment ID: 1234/12345/12345 &amp; Date/Time of enrolment: 01/12/2016 11:50:22 to be entered as 1234123451234501122016115022]</t>
    </r>
  </si>
  <si>
    <t>Sl.No.</t>
  </si>
  <si>
    <t>SI.No.</t>
  </si>
  <si>
    <t>Sec 10(10AA)-Earned leave encashment on Retirement</t>
  </si>
  <si>
    <t>Sec 10(14)(i)-Prescribed Allowances or benefits (not in a nature of perquisite) specifically granted to meet expenses wholly, necessarily and exclusively and to the extent actually incurred, in performance of duties of office or employment</t>
  </si>
  <si>
    <t>Sec 10(14)(ii)-Prescribed Allowances or benefits granted to meet personal expenses in performance of duties of office or employment or to compensate him for increased cost of living</t>
  </si>
  <si>
    <t>139(1)-On or before due date</t>
  </si>
  <si>
    <t>139(4)-Belated</t>
  </si>
  <si>
    <t>139(5)-Revised</t>
  </si>
  <si>
    <t>139(9)</t>
  </si>
  <si>
    <t>142(1)</t>
  </si>
  <si>
    <t>153A</t>
  </si>
  <si>
    <t>153C</t>
  </si>
  <si>
    <t>a) Health insurance premium</t>
  </si>
  <si>
    <t>80EE - Interest on loan taken for residential house property</t>
  </si>
  <si>
    <t>Flat / Door / Block No.</t>
  </si>
  <si>
    <t>Entertainment Allowance u/s 16(ii)</t>
  </si>
  <si>
    <t>Professional Tax u/s 16(iii)</t>
  </si>
  <si>
    <t>Deductions u/s 16  (iva + ivb + ivc)</t>
  </si>
  <si>
    <t xml:space="preserve"> this return and verify it.</t>
  </si>
  <si>
    <t>Place</t>
  </si>
  <si>
    <t>I am holding Permanent Account Number</t>
  </si>
  <si>
    <t>Date (System Date)</t>
  </si>
  <si>
    <t xml:space="preserve">THE KERALA STATE CO OPERATIVE BANK LTD </t>
  </si>
  <si>
    <t>KSBK</t>
  </si>
  <si>
    <t>Aadhaar Number [12 Digits]</t>
  </si>
  <si>
    <t>Date of such Notice or Order</t>
  </si>
  <si>
    <r>
      <rPr>
        <b/>
        <sz val="10"/>
        <color indexed="10"/>
        <rFont val="Times New Roman"/>
        <family val="1"/>
      </rPr>
      <t xml:space="preserve">NOTE :     </t>
    </r>
    <r>
      <rPr>
        <sz val="10"/>
        <color indexed="10"/>
        <rFont val="Times New Roman"/>
        <family val="1"/>
      </rPr>
      <t xml:space="preserve">
1. </t>
    </r>
    <r>
      <rPr>
        <b/>
        <sz val="10"/>
        <color indexed="10"/>
        <rFont val="Times New Roman"/>
        <family val="1"/>
      </rPr>
      <t>Submission date</t>
    </r>
    <r>
      <rPr>
        <sz val="10"/>
        <color indexed="10"/>
        <rFont val="Times New Roman"/>
        <family val="1"/>
      </rPr>
      <t xml:space="preserve"> is the system date of e-Filing portal of Income Tax Department. The same is available in the Acknowledgement/ITR-V generated after submission of return.     
2. </t>
    </r>
    <r>
      <rPr>
        <b/>
        <sz val="10"/>
        <color indexed="10"/>
        <rFont val="Times New Roman"/>
        <family val="1"/>
      </rPr>
      <t>Verification Date</t>
    </r>
    <r>
      <rPr>
        <sz val="10"/>
        <color indexed="10"/>
        <rFont val="Times New Roman"/>
        <family val="1"/>
      </rPr>
      <t xml:space="preserve"> is the date of e-Verification at e-Filing portal of Income Tax Department or the date of receipt of ITR-V at CPC, Bengaluru. The same will be available in View Returns/Forms option of e-Filing portal. In case of e-Verification, it is available in Acknowledgement </t>
    </r>
  </si>
  <si>
    <t>1-Self and Family (Non Senior citizen)</t>
  </si>
  <si>
    <t>2-Self and Family (Including Senior citizen)</t>
  </si>
  <si>
    <t>Sec 10(10B) First proviso - Compensation limit notified by CG in the Official Gazette</t>
  </si>
  <si>
    <t>Sec 10(10B) Second proviso - Compensation under scheme approved by the Central Government</t>
  </si>
  <si>
    <t>80TTA - Interest on saving bank Accounts in case of other than Resident senior citizens</t>
  </si>
  <si>
    <t>80TTB- Interest on deposits in case of Resident senior citizens</t>
  </si>
  <si>
    <t>Public Sector Undertaking</t>
  </si>
  <si>
    <t>Relief u/s 89 (Please ensure to submit Form 10E to claim this relief)</t>
  </si>
  <si>
    <t>37-LADAKH</t>
  </si>
  <si>
    <t>RES-NOR</t>
  </si>
  <si>
    <t>Pwd</t>
  </si>
  <si>
    <t>Hash Key</t>
  </si>
  <si>
    <t>HashIteration</t>
  </si>
  <si>
    <t>Part Nature</t>
  </si>
  <si>
    <t>Part Nature 1</t>
  </si>
  <si>
    <t>Part Nature 2</t>
  </si>
  <si>
    <t>RelevantClause80GGA</t>
  </si>
  <si>
    <t>Selection80DB</t>
  </si>
  <si>
    <t>Selection80DC</t>
  </si>
  <si>
    <t>Selection80DD</t>
  </si>
  <si>
    <t>Selection80DDB</t>
  </si>
  <si>
    <t>Selection80U</t>
  </si>
  <si>
    <t>Selection80D</t>
  </si>
  <si>
    <t>Capacity</t>
  </si>
  <si>
    <t>Note : In case of Donee is Government and PAN is not available then use  "GGGGG0000G" as PAN.</t>
  </si>
  <si>
    <t>Central Government</t>
  </si>
  <si>
    <t>State Government</t>
  </si>
  <si>
    <t>Self &amp; Family</t>
  </si>
  <si>
    <t>Health Insurance</t>
  </si>
  <si>
    <t>(ii)</t>
  </si>
  <si>
    <t>Preventive Health Checkup</t>
  </si>
  <si>
    <t>(iii)</t>
  </si>
  <si>
    <t>Whether any one of your parents is a senior citizen</t>
  </si>
  <si>
    <t>Parents</t>
  </si>
  <si>
    <t>Eligible Amount of Deduction</t>
  </si>
  <si>
    <t>5g</t>
  </si>
  <si>
    <t>Have you deposited amount or aggregate of amounts exceeding Rs. 1 Crore in one or more current account during the previous year?</t>
  </si>
  <si>
    <t>Have you incurred expenditure of an amount or aggregate of amount exceeding Rs. 2 lakhs for travel to a foreign country for yourself or for any other person?</t>
  </si>
  <si>
    <t>Have you incurred expenditure of amount or aggregate of amount exceeding Rs. 1 lakh on consumption of electricity during the previous year?</t>
  </si>
  <si>
    <t>80EEA-Deduction in respect of interest on loan taken for certain house property</t>
  </si>
  <si>
    <t>5s</t>
  </si>
  <si>
    <t>s</t>
  </si>
  <si>
    <t>80EEB-Deduction in respect of purchase of electric vehicle</t>
  </si>
  <si>
    <t>Unique Number/ Document Identification Number (DIN)</t>
  </si>
  <si>
    <t>99-FOREIGN</t>
  </si>
  <si>
    <t>Not Applicable (eg. Family pension etc)</t>
  </si>
  <si>
    <t xml:space="preserve">Aadhaar No of the tenant </t>
  </si>
  <si>
    <t>(7)</t>
  </si>
  <si>
    <r>
      <t xml:space="preserve">Are you filing return of income under Seventh proviso to section 139(1) but otherwise not required to furnish return of income?
If yes, please furnish following information
</t>
    </r>
    <r>
      <rPr>
        <b/>
        <sz val="10"/>
        <color indexed="10"/>
        <rFont val="Times New Roman"/>
        <family val="1"/>
      </rPr>
      <t>[Note: To be filled only if a person is not required to furnish a return of income under section 139(1) but filing return of income due to fulfilling one or more conditions mentioned in the seventh proviso to section 139(1)]</t>
    </r>
  </si>
  <si>
    <t>PIN Code</t>
  </si>
  <si>
    <t>ZIP Code</t>
  </si>
  <si>
    <t>No ZIP Code</t>
  </si>
  <si>
    <t>Gross rent received/ receivable/ lettable value during the year</t>
  </si>
  <si>
    <t>Pin Code</t>
  </si>
  <si>
    <t>Pin code</t>
  </si>
  <si>
    <t>TAN Codes</t>
  </si>
  <si>
    <t>HYD</t>
  </si>
  <si>
    <t>VPN</t>
  </si>
  <si>
    <t>BBN</t>
  </si>
  <si>
    <t>BPL</t>
  </si>
  <si>
    <t>JBP</t>
  </si>
  <si>
    <t>CHE</t>
  </si>
  <si>
    <t>CMB</t>
  </si>
  <si>
    <t>MRI</t>
  </si>
  <si>
    <t>DEL</t>
  </si>
  <si>
    <t>CAL</t>
  </si>
  <si>
    <t>MRT</t>
  </si>
  <si>
    <t>AHM</t>
  </si>
  <si>
    <t>BRD</t>
  </si>
  <si>
    <t>RKT</t>
  </si>
  <si>
    <t>SRT</t>
  </si>
  <si>
    <t>BLR</t>
  </si>
  <si>
    <t>NSK</t>
  </si>
  <si>
    <t>PNE</t>
  </si>
  <si>
    <t>PTN</t>
  </si>
  <si>
    <t>RCH</t>
  </si>
  <si>
    <t>JDH</t>
  </si>
  <si>
    <t>JPR</t>
  </si>
  <si>
    <t>SHL</t>
  </si>
  <si>
    <t>80GGA - Certain donations for scientific  research or rural development (Please fill 80GGA Schedule. This field is auto-populated from schedule 80GGA.)</t>
  </si>
  <si>
    <t>80G - Donations to certain funds, charitable institutions, etc. (Please fill 80G Schedule. This field is auto-populated from schedule 80G.)</t>
  </si>
  <si>
    <t>80D-Deduction in respect of Health Insurance premia. (Please fill 80D Schedule. This field is auto-populated from schedule 80D.)</t>
  </si>
  <si>
    <t>Medical Expenditure (This deduction can be claimed on which health insurance is not claimed at (i) above)</t>
  </si>
  <si>
    <t xml:space="preserve">TDS credit out of (6) claimed this Year
</t>
  </si>
  <si>
    <t>Profit in lieu of salary  as per section 17(3)</t>
  </si>
  <si>
    <t xml:space="preserve">Less : Allowances to the extent exempt u/s 10 (Ensure that it is included in salary income u/s 17(1)/17(2)/17(3) ) </t>
  </si>
  <si>
    <t>Arrears/Unrealised Rent received during the year Less 30%</t>
  </si>
  <si>
    <r>
      <t xml:space="preserve">Gross Total Income (1+2+3) (If loss, put the figure in negative)
</t>
    </r>
    <r>
      <rPr>
        <b/>
        <sz val="10"/>
        <color indexed="10"/>
        <rFont val="Times New Roman"/>
        <family val="1"/>
      </rPr>
      <t>Note: To avail the benefit of carry forward and set off of loss, please use  ITR-2</t>
    </r>
  </si>
  <si>
    <t>7Z3mxclnABiXtYG</t>
  </si>
  <si>
    <t>24-ODISHA</t>
  </si>
  <si>
    <t>25-PUDUCHERRY</t>
  </si>
  <si>
    <t>Section 10(14)(i) - Allowances referred in sub-clauses (a) to (c) of sub-rule (1) in Rule 2BB</t>
  </si>
  <si>
    <t>Section 10(14)(ii) -  Transport allowance granted to certain physically handicapped assessee</t>
  </si>
  <si>
    <t xml:space="preserve">Please note that the deduction in respect of the investment/ deposit/ payments for the period 01-04-2020 to 31-07-2020 cannot be claimed again, if already claimed in the AY 2020-21) </t>
  </si>
  <si>
    <t>Date of Donation in cash</t>
  </si>
  <si>
    <t>ABCPD1234A</t>
  </si>
  <si>
    <t xml:space="preserve">1. Verify the count of number of entries against each schedule.
2. Ensure the total number of entries entered per schedule is valid and being reflected in the preview sheet.   
3. In case this count does not match the number of entries, you may check and update the schedules. 
4. Click on ‘Save JSON’ to generate the JSON file if all the details are verified.
</t>
  </si>
  <si>
    <t xml:space="preserve">Fill the necessary details in applicable schedules and click on 'Calculate Tax' for computation of tax. 
Please make sure you click the 'Calculate Tax' button before generation of JSON.  </t>
  </si>
  <si>
    <t>After all required schedules have been filled ,validated and tax has been calculated (using 'Calculate Tax' button), click on Generate JSON which will recheck all sheets.</t>
  </si>
  <si>
    <t>To save the JSON in the desired path, click on the 'Save JSON' button.</t>
  </si>
  <si>
    <t>To upload the saved JSON, Go to https://incometaxindiaefiling.gov.in -&gt; Login -&gt; e-File  -&gt; Income Tax Return.</t>
  </si>
  <si>
    <t>All date fields must be entered in dd/mm/yyyy format. (Example: 22/03/2021)</t>
  </si>
  <si>
    <r>
      <t xml:space="preserve">Adding more rows : </t>
    </r>
    <r>
      <rPr>
        <sz val="10"/>
        <rFont val="Times New Roman"/>
        <family val="1"/>
      </rPr>
      <t xml:space="preserve">Schedules such as TDS, TCS, IT etc  allow users to enter data in tabular format. Using the 'Add rows' button provided below these tables, the assessee can add as many rows as required.
</t>
    </r>
    <r>
      <rPr>
        <b/>
        <sz val="10"/>
        <rFont val="Times New Roman"/>
        <family val="1"/>
      </rPr>
      <t xml:space="preserve">Note: </t>
    </r>
    <r>
      <rPr>
        <sz val="10"/>
        <rFont val="Times New Roman"/>
        <family val="1"/>
      </rPr>
      <t>Rows once added and not required (or empty rows) should not be deleted, even if they are blank. The utility does not generate JSON for rows left blank.</t>
    </r>
  </si>
  <si>
    <t xml:space="preserve">Click on the 'Generate JSON' button. This will revalidate all the sheets, and direct the user to the confirmation page which shows the various schedules (and the no of rows per schedule) being generated. </t>
  </si>
  <si>
    <t xml:space="preserve">Once verified, the assessee can then click on 'Save JSON' option to generate and save the JSON. </t>
  </si>
  <si>
    <t>After successfully generating, a message will be displayed with the name and location of the saved JSON.</t>
  </si>
  <si>
    <t>This JSON can then be uploaded in the efiling portal.</t>
  </si>
  <si>
    <t>b) Import Personal and Tax Details from Prefilled JSON</t>
  </si>
  <si>
    <t>Generate JSON</t>
  </si>
  <si>
    <t>Save JSON</t>
  </si>
  <si>
    <t>Upload the JSON</t>
  </si>
  <si>
    <t>Step 2 : Go to the 'Downloads' menu and click the 'Download Prefilled JSON' link. Select the 'Assessment Year' and download the Prefilled JSON in the desired location.</t>
  </si>
  <si>
    <t xml:space="preserve">Step 3 : Open the utility and click on the 'Import Personal/Tax Details from JSON' button. </t>
  </si>
  <si>
    <t xml:space="preserve">If the user has a generated JSON, the user can import the data from the generated JSON to utility. To import click on the  'Import Personal and Tax Details from Prefilled JSON' button in the utility and browse the path of the generated JSON. </t>
  </si>
  <si>
    <t>2.Prepare the Income Tax  return using the utility. Validate, Generate and Save the JSON in the desired path.</t>
  </si>
  <si>
    <t>4.Select the appropriate ITR, Assessment Year and JSON (using browse button).</t>
  </si>
  <si>
    <t>Generating the JSON</t>
  </si>
  <si>
    <t>Generating the JSON :</t>
  </si>
  <si>
    <t>c) Import from JSON</t>
  </si>
  <si>
    <t>80GG - Rent paid (Please submit form 10BA to claim deduction)</t>
  </si>
  <si>
    <t>MUM</t>
  </si>
  <si>
    <t>RTK</t>
  </si>
  <si>
    <t>Pensioners - Central Government</t>
  </si>
  <si>
    <t>Pensioners - State Government</t>
  </si>
  <si>
    <t>Pensioners - Others</t>
  </si>
  <si>
    <t>Income from retirement benefit account maintained in a notified country u/s 89A</t>
  </si>
  <si>
    <t>Exempt income received by a judge covered under the payment of salaries to Supreme Court/High Court judges Act /Rules</t>
  </si>
  <si>
    <t>Interest accrued on contributions to provident fund to the extent taxable as per first proviso to section 10(11)</t>
  </si>
  <si>
    <t>Interest accrued on contributions to provident fund to the extent taxable as per second proviso to section 10(11)</t>
  </si>
  <si>
    <t>Interest accrued on contributions to provident fund to the extent taxable as per first proviso to section 10(12)</t>
  </si>
  <si>
    <t>Interest accrued on contributions to provident fund to the extent taxable as per second proviso to section 10(12)</t>
  </si>
  <si>
    <t xml:space="preserve">Part C – Deductions and Taxable Total Income </t>
  </si>
  <si>
    <t>Relief u/s 89A</t>
  </si>
  <si>
    <t>13a</t>
  </si>
  <si>
    <t>Part Nature 3</t>
  </si>
  <si>
    <t>Interest from Savings Bank Account</t>
  </si>
  <si>
    <t>Total</t>
  </si>
  <si>
    <t>the total gross receipts of the person in profession exceeds ten lakh rupees during the previous year; or</t>
  </si>
  <si>
    <t>Are you required to file a return as per other conditions  prescribed under clause (iv) of seventh proviso to section 139(1)
 (If yes,please furnish following information)</t>
  </si>
  <si>
    <t>Canada</t>
  </si>
  <si>
    <t>iia</t>
  </si>
  <si>
    <t xml:space="preserve">Less: Income claimed for relief from taxation u/s 89A </t>
  </si>
  <si>
    <t>Income from retirement benefit account maintained in a country  other than a country notified u/s 89A</t>
  </si>
  <si>
    <t>Less :  Income claimed for relief from taxation u/s 89A</t>
  </si>
  <si>
    <t>Income from retirement benefit account maintained in a country  other than notified country u/s 89A</t>
  </si>
  <si>
    <t xml:space="preserve">The total sales, turnover or gross receipts, as the case may be, of the person in the business exceeds sixty lakh rupees during the previous year; or </t>
  </si>
  <si>
    <t>The deposit in one or more savings bank account of the person, in aggregate, is fifty lakh rupees or more, in the previous year</t>
  </si>
  <si>
    <t>United States of America</t>
  </si>
  <si>
    <t>United Kingdom of Great Britain and Northern Ireland</t>
  </si>
  <si>
    <t>Income from retirement benefit account maintained in a notified country u/s 89A (Quarterly breakup of Taxable Portion)</t>
  </si>
  <si>
    <t xml:space="preserve">the aggregate of tax deducted at source and tax collected at source during the previous year, in the case of the person, is twenty-five thousand rupees or more (fifty thousand for resident senior citizen); or </t>
  </si>
  <si>
    <t>ITR-U</t>
  </si>
  <si>
    <t xml:space="preserve">INDIAN INCOME TAX UPDATED RETURN </t>
  </si>
  <si>
    <t>PART A GENERAL INFORMATION – 139(8A)</t>
  </si>
  <si>
    <t>(A1) PAN</t>
  </si>
  <si>
    <t>(A2) Name</t>
  </si>
  <si>
    <t>(A3) Aadhaar Number (Please enter  Aadhaar Number. Applicable to Individual only)</t>
  </si>
  <si>
    <t>(A3a) Aadhaar Enrolment Id (28 digits) (If eligible for Aadhaar No.)</t>
  </si>
  <si>
    <t>(A4) Assessment Year</t>
  </si>
  <si>
    <t>(A5) Whether return previously filed for this assessment year?</t>
  </si>
  <si>
    <t>(A6) If Yes, Whether U/s</t>
  </si>
  <si>
    <t>(A7) If applicable, enter form filed, acknowledgement no. or Receipt no. and date of filing original return (DD/MM/YYYY)</t>
  </si>
  <si>
    <t>ITR Type</t>
  </si>
  <si>
    <t>Acknowledgement Number</t>
  </si>
  <si>
    <t>Date of Filing of Original Return</t>
  </si>
  <si>
    <t>(A9) Please choose the ITR form for updating your income (ITRs 1-7 to be selected from drop-down and filled as per the details made available by e-filing utility– see instruction)</t>
  </si>
  <si>
    <t xml:space="preserve">(A10) Reasons for updating your income: </t>
  </si>
  <si>
    <t>(A11) Are you filing the updated return during the period</t>
  </si>
  <si>
    <t>(A12) (a) Are you filing the updated return to reduce carried forward loss or unabsorbed depreciation or tax credit?</t>
  </si>
  <si>
    <t>Part B - ATI</t>
  </si>
  <si>
    <t>Computation of total updated income and tax payable</t>
  </si>
  <si>
    <t>Head of Income under which additional income is being returned as per Updated Return
Head of income (If yes, Please specify additional income)</t>
  </si>
  <si>
    <t>Income from Salary</t>
  </si>
  <si>
    <t xml:space="preserve">Income from house property </t>
  </si>
  <si>
    <t xml:space="preserve">Income from Business or Profession </t>
  </si>
  <si>
    <t>Income from Capital Gains</t>
  </si>
  <si>
    <t>Income from Other Sources</t>
  </si>
  <si>
    <t>Total additional Income (a+b+c+d+e)</t>
  </si>
  <si>
    <t xml:space="preserve">Total Income as per last valid return (only in cases where the  Income Tax Return has been previously filed) </t>
  </si>
  <si>
    <t>Amount payable  on the basis of  last valid return (only in applicable cases)</t>
  </si>
  <si>
    <t>6i</t>
  </si>
  <si>
    <t>Refund claimed as per last valid return, if any (Please see instruction)</t>
  </si>
  <si>
    <t>6ii</t>
  </si>
  <si>
    <t>Total Refund issued as per last valid return, if any ( this amount should include interest u/s 244A received )  (Please see instruction)</t>
  </si>
  <si>
    <t xml:space="preserve">Fee for default in furnishing return of income u/s 234F </t>
  </si>
  <si>
    <t xml:space="preserve">Aggregate liability on additional income </t>
  </si>
  <si>
    <t>9i</t>
  </si>
  <si>
    <t>9ii</t>
  </si>
  <si>
    <t>Net amount payable (9+10)</t>
  </si>
  <si>
    <t>Tax paid u/s 140B</t>
  </si>
  <si>
    <t xml:space="preserve">Tax due (11-12) </t>
  </si>
  <si>
    <t>Tax Payment details (ONLY as per Updated Return)</t>
  </si>
  <si>
    <t xml:space="preserve">Details of payments of tax on updated return u/s 140B </t>
  </si>
  <si>
    <t>Sl. No.</t>
  </si>
  <si>
    <t>Amount (Rs)</t>
  </si>
  <si>
    <t>Note:</t>
  </si>
  <si>
    <t>Enter the totals of tax paid u/s 140B  at sl.no.12 of Part B-ATI</t>
  </si>
  <si>
    <t xml:space="preserve">Details of payments of Advance Tax / Self Assessment Tax /  Regular Assessment Tax, credit for which has not been claimed in the earlier return (credit for the same is not to be allowed again under section 140B(2) ) </t>
  </si>
  <si>
    <t xml:space="preserve">Credit for above is not to be allowed again under section 140B(2) </t>
  </si>
  <si>
    <t>Relief u/s 89 which is not claimed in earlier return [relief for the same is not to be allowed under section 140B(2)]</t>
  </si>
  <si>
    <t>ITR1</t>
  </si>
  <si>
    <t>Return Filed DD</t>
  </si>
  <si>
    <t>Revised return</t>
  </si>
  <si>
    <t>Updated return</t>
  </si>
  <si>
    <t>AY 2024</t>
  </si>
  <si>
    <t>Assessment Year</t>
  </si>
  <si>
    <t>886-TAIWAN</t>
  </si>
  <si>
    <t>Country/ Region</t>
  </si>
  <si>
    <t>In case refund has been issued [3 + 6ii- (5 + 8 + 4)])</t>
  </si>
  <si>
    <t>In case refund has not been issued [3 + 6i – (5 + 8 + 4)]</t>
  </si>
  <si>
    <t>Original Return 139(1)/139(4)</t>
  </si>
  <si>
    <t>Dropdown When 115BAC is not yes in Sheet1 Income Details</t>
  </si>
  <si>
    <t>Dropdown When 115BAC is not yes and Nature of employment either CG or SG in Sheet1 Income Details</t>
  </si>
  <si>
    <t>Dropdown When 115BAC is not yes and Nature of employment either PCG or PSG in Sheet1 Income Details</t>
  </si>
  <si>
    <t>Dropdown When 115BAC is yes and Nature of employment either PCG or PSG in Sheet1 Income Details</t>
  </si>
  <si>
    <t>Dropdown When 115BAC is yes and Nature of employment either CG or SG in Sheet1 Income Details</t>
  </si>
  <si>
    <t>Dropdown When 115BAC is yes in Sheet1 Income Details</t>
  </si>
  <si>
    <t>LTCG u/s 112A not exceeding  Rs. 1 Lakh</t>
  </si>
  <si>
    <t>AY 2025</t>
  </si>
  <si>
    <t>AGR</t>
  </si>
  <si>
    <t>KNP</t>
  </si>
  <si>
    <t>CHN</t>
  </si>
  <si>
    <t>TVD</t>
  </si>
  <si>
    <t>ALD</t>
  </si>
  <si>
    <t>LKN</t>
  </si>
  <si>
    <t>NGP</t>
  </si>
  <si>
    <t>AMR</t>
  </si>
  <si>
    <t>JLD</t>
  </si>
  <si>
    <t>PTL</t>
  </si>
  <si>
    <t>KLP</t>
  </si>
  <si>
    <t>ARN
Donation Reference Number</t>
  </si>
  <si>
    <t>If filed in response to notice u/s 139(9)/142(1)/148/153C or order u/s 119(2)(b)-</t>
  </si>
  <si>
    <t>Total Deductions (Total of 5a to 5t)</t>
  </si>
  <si>
    <t>t</t>
  </si>
  <si>
    <t>Sec 10(12C) Any payment from the Agniveer Corpus Fund to a person enrolled under the Agnipath Scheme, or to his nominee</t>
  </si>
  <si>
    <t>5t</t>
  </si>
  <si>
    <t>139(8A)</t>
  </si>
  <si>
    <t>Sec 10(10)-Death-cum-retirement gratuity received</t>
  </si>
  <si>
    <t>Sec 10(10C)- Amount received/receivable on voluntary retirement or termination of service</t>
  </si>
  <si>
    <t>Sec 10(14)(i)- Prescribed Allowances or benefits (not in a nature of perquisite) specifically granted to meet expenses wholly, necessarily and exclusively and to the extent actually incurred, in performance of duties of office or employment</t>
  </si>
  <si>
    <t>Pensioners - Public sector undertaking</t>
  </si>
  <si>
    <t>Due Date of filing of ITR</t>
  </si>
  <si>
    <t>80CCH-Contribution to Agnipath Scheme</t>
  </si>
  <si>
    <t>TDS2</t>
  </si>
  <si>
    <t>2008-09</t>
  </si>
  <si>
    <t>2009-10</t>
  </si>
  <si>
    <t>2010-11</t>
  </si>
  <si>
    <t>2011-12</t>
  </si>
  <si>
    <t>2012-13</t>
  </si>
  <si>
    <t>2013-14</t>
  </si>
  <si>
    <t>2014-15</t>
  </si>
  <si>
    <t>2015-16</t>
  </si>
  <si>
    <t>2016-17</t>
  </si>
  <si>
    <t>2017-18</t>
  </si>
  <si>
    <t>2018-19</t>
  </si>
  <si>
    <t>2019-20</t>
  </si>
  <si>
    <t>2020-21</t>
  </si>
  <si>
    <t>2021-22</t>
  </si>
  <si>
    <t>2022-23</t>
  </si>
  <si>
    <t>2023-24</t>
  </si>
  <si>
    <t>TDS3</t>
  </si>
  <si>
    <t>Type of account</t>
  </si>
  <si>
    <t>IFSC code of Bank</t>
  </si>
  <si>
    <t>u</t>
  </si>
  <si>
    <t>Any Other deductions</t>
  </si>
  <si>
    <t>5u</t>
  </si>
  <si>
    <t>Self &amp; Family Including Senior Citizen</t>
  </si>
  <si>
    <t>Parents including Senior Citizen</t>
  </si>
  <si>
    <t>30% of Annual Value (30% * iii)</t>
  </si>
  <si>
    <t>80C - Life insurance premium, deferred annuity, contributions to provident fund, subscription to certain equity shares or debentures, etc.</t>
  </si>
  <si>
    <t xml:space="preserve">Tax payable after Rebate </t>
  </si>
  <si>
    <t>I, (full name in block letters),</t>
  </si>
  <si>
    <t>TCS - Collected Year</t>
  </si>
  <si>
    <t>Whether you or any of your family member (excluding parents) is a senior citizen?</t>
  </si>
  <si>
    <t>Schedule 80GGC</t>
  </si>
  <si>
    <t>Schedule 80U</t>
  </si>
  <si>
    <t>Details of deduction in case of a person with disability</t>
  </si>
  <si>
    <t>Nature of disability</t>
  </si>
  <si>
    <t>Amount of deduction</t>
  </si>
  <si>
    <t>Ack. No. of Form 10IA filed</t>
  </si>
  <si>
    <t>UDID Number (If available)</t>
  </si>
  <si>
    <t>Type of dependent</t>
  </si>
  <si>
    <t>PAN of the dependent</t>
  </si>
  <si>
    <t>Aadhaar of the dependent</t>
  </si>
  <si>
    <t>Section 80DD</t>
  </si>
  <si>
    <t>Details of deduction in respect of maintenance including medical treatment of a dependent who is a person with disability.</t>
  </si>
  <si>
    <t>1.Spouse</t>
  </si>
  <si>
    <t>2.Son</t>
  </si>
  <si>
    <t>3.Daughter</t>
  </si>
  <si>
    <t>4.Father</t>
  </si>
  <si>
    <t>5.Mother</t>
  </si>
  <si>
    <t>6.Brother</t>
  </si>
  <si>
    <t>7.Sister</t>
  </si>
  <si>
    <t>8.Member of the HUF (in case of HUF)</t>
  </si>
  <si>
    <t>Typeofdependent_list</t>
  </si>
  <si>
    <t>Natureofdisability_list_80DD</t>
  </si>
  <si>
    <t>1-Dependent person with disability</t>
  </si>
  <si>
    <t>2-Dependent person with severe disability</t>
  </si>
  <si>
    <t xml:space="preserve">Date </t>
  </si>
  <si>
    <t>Contribution in Cash</t>
  </si>
  <si>
    <t>Contribution in Other Mode</t>
  </si>
  <si>
    <t>Total Contribution</t>
  </si>
  <si>
    <t>Eligible Amount of contribution</t>
  </si>
  <si>
    <t xml:space="preserve">Total Contribution </t>
  </si>
  <si>
    <t>Natureofdisability_list_80U</t>
  </si>
  <si>
    <t>80U - In case of a person with disability.(Please fill 80U Schedule. This field is auto-populated from schedule 80U.)</t>
  </si>
  <si>
    <t>80DD - Maintenance including medical treatment of a dependent who is a person with disability.(Please fill 80DD Schedule. This field is auto-populated from schedule 80DD.)</t>
  </si>
  <si>
    <t>Transaction Reference number for UPI transfer / Cheque number/IMPS/NEFT/RTGS reference number</t>
  </si>
  <si>
    <t>To estimate your total tax and decide as to which tax regime is beneficial, you may use income tax calculator</t>
  </si>
  <si>
    <t xml:space="preserve">Sec 10(14)(ii)- Prescribed Allowances or benefits granted to meet personal expenses in performance of duties of office or employment or to compensate him for increased cost of living. </t>
  </si>
  <si>
    <t>10(10B) First proviso - Compensation limit notified by CG in the Official Gazette</t>
  </si>
  <si>
    <t>10(10B) Second proviso - Compensation under scheme approved by the Central Government</t>
  </si>
  <si>
    <t>Dividend  (i+ii+iii+iv+v)</t>
  </si>
  <si>
    <t>80GGC - Contribution to Political party. 
(Please fill 80GGC Schedule. This field is auto-populated from schedule 80GGC.)</t>
  </si>
  <si>
    <t>Amount of Contribution</t>
  </si>
  <si>
    <t>(1)</t>
  </si>
  <si>
    <t>Details of contribution made to political parties</t>
  </si>
  <si>
    <t>If revised/defective then enter</t>
  </si>
  <si>
    <t>80CCC - Payment in respect Pension Fund, etc.</t>
  </si>
  <si>
    <t>Date of filing of original return</t>
  </si>
  <si>
    <r>
      <t xml:space="preserve">Do you wish to exercise the option u/s 115BAC(6) of Opting out of new tax regime ? (default is “No”)
</t>
    </r>
    <r>
      <rPr>
        <sz val="10"/>
        <color rgb="FFFF0000"/>
        <rFont val="Times New Roman"/>
        <family val="1"/>
      </rPr>
      <t xml:space="preserve">1. By selecting "No" option your income and tax computation shall be as per “NEW TAX REGIME”
2. By selecting "Yes" option your income and tax computation shall be as per “OLD TAX REGIME”
</t>
    </r>
    <r>
      <rPr>
        <b/>
        <sz val="10"/>
        <color rgb="FFFF0000"/>
        <rFont val="Times New Roman"/>
        <family val="1"/>
      </rPr>
      <t>Note- For Opting out, option should be exercised along with the return of income filed u/s 139(1).</t>
    </r>
  </si>
  <si>
    <t>Duplicate pincode list</t>
  </si>
  <si>
    <t>DELHI</t>
  </si>
  <si>
    <t>UTTAR PRADESH</t>
  </si>
  <si>
    <t>UTTARAKHAND</t>
  </si>
  <si>
    <t>GUJARAT</t>
  </si>
  <si>
    <t>THE DADRA AND NAGAR HAVELI AND DAMAN AND DIU</t>
  </si>
  <si>
    <t>TELANGANA</t>
  </si>
  <si>
    <t>ANDHRA PRADESH</t>
  </si>
  <si>
    <t>PUDUCHERRY</t>
  </si>
  <si>
    <t>TAMIL NADU</t>
  </si>
  <si>
    <t>MEGHALAYA</t>
  </si>
  <si>
    <t>ASSAM</t>
  </si>
  <si>
    <t>BIHAR</t>
  </si>
  <si>
    <t>JHARKHAND</t>
  </si>
  <si>
    <t>All pincode list</t>
  </si>
  <si>
    <t>HARYANA</t>
  </si>
  <si>
    <t>PUNJAB</t>
  </si>
  <si>
    <t>CHANDIGARH</t>
  </si>
  <si>
    <t>HIMACHAL PRADESH</t>
  </si>
  <si>
    <t>JAMMU AND KASHMIR</t>
  </si>
  <si>
    <t>LADAKH</t>
  </si>
  <si>
    <t>RAJASTHAN</t>
  </si>
  <si>
    <t>MAHARASHTRA</t>
  </si>
  <si>
    <t>GOA</t>
  </si>
  <si>
    <t>MADHYA PRADESH</t>
  </si>
  <si>
    <t>CHHATTISGARH</t>
  </si>
  <si>
    <t>KARNATAKA</t>
  </si>
  <si>
    <t>KERALA</t>
  </si>
  <si>
    <t>LAKSHADWEEP</t>
  </si>
  <si>
    <t>WEST BENGAL</t>
  </si>
  <si>
    <t>SIKKIM</t>
  </si>
  <si>
    <t>ANDAMAN AND NICOBAR ISLANDS</t>
  </si>
  <si>
    <t>ODISHA</t>
  </si>
  <si>
    <t>ARUNACHAL PRADESH</t>
  </si>
  <si>
    <t>MANIPUR</t>
  </si>
  <si>
    <t>MIZORAM</t>
  </si>
  <si>
    <t>NAGALAND</t>
  </si>
  <si>
    <t>TRIPURA</t>
  </si>
  <si>
    <t>07-THE DADRA AND NAGAR HAVELI AND DAMAN AND DIU</t>
  </si>
  <si>
    <t>17-LAKSHADWEEP</t>
  </si>
  <si>
    <t>29-TAMIL NADU</t>
  </si>
  <si>
    <t>"Tax payer is required to select section as "139(8A) in Part A General" while filing corrected return in response to notice u/s 139(9) issued against the ITR filed u/s 139(8A) and it is not mandatory to provide DIN and Date of Notice details.  Please refer FAQs in below path : "
https://www.incometax.gov.in/iec/foportal/help/response-to-defective-notice%20-against-updated-return/faqs"</t>
  </si>
  <si>
    <t>2024-25</t>
  </si>
  <si>
    <t>GIFT0BKID01</t>
  </si>
  <si>
    <t>GIFT0CITI01</t>
  </si>
  <si>
    <t>GIFT0DEUT01</t>
  </si>
  <si>
    <t>GIFT0KKBK01</t>
  </si>
  <si>
    <t>GIFT0SBIN01</t>
  </si>
  <si>
    <t>GIFT0RATN01</t>
  </si>
  <si>
    <t>GIFT0SCBL01</t>
  </si>
  <si>
    <t>GIFT0BARB01</t>
  </si>
  <si>
    <t>GIFT0HDFC01</t>
  </si>
  <si>
    <t>GIFT0CNRB01</t>
  </si>
  <si>
    <t>GIFT0FDRL01</t>
  </si>
  <si>
    <t>GIFT0HSBC01</t>
  </si>
  <si>
    <t>GIFT0ICIC01</t>
  </si>
  <si>
    <t>GIFT0IBKL01</t>
  </si>
  <si>
    <t>GIFT0INDB01</t>
  </si>
  <si>
    <t>GIFT0CHAS01</t>
  </si>
  <si>
    <t>GIFT0BOTM01</t>
  </si>
  <si>
    <t>GIFT0PUNB01</t>
  </si>
  <si>
    <t>GIFT0YESB01</t>
  </si>
  <si>
    <t>GIFT0IDIB01</t>
  </si>
  <si>
    <t>GIFT0IDFB01</t>
  </si>
  <si>
    <t>GIFT0UTIB01</t>
  </si>
  <si>
    <t>GIFT0SMBC01</t>
  </si>
  <si>
    <t>CITIBANK, N.A.</t>
  </si>
  <si>
    <t>DEUTSCHE BANK</t>
  </si>
  <si>
    <t>RBL BANK LIMITED</t>
  </si>
  <si>
    <t>FEDERAL BANK LIMITED</t>
  </si>
  <si>
    <t>THE HONGKONG AND SHANGHAI BANKING CORPORATION LIMITED, HK</t>
  </si>
  <si>
    <t>IDBI BANK LIMITED</t>
  </si>
  <si>
    <t>INDUSIND BANK LIMITED</t>
  </si>
  <si>
    <t>J.P. MORGAN CHASE BANK, N.A.</t>
  </si>
  <si>
    <t>MUFG BANK, LTD.</t>
  </si>
  <si>
    <t>YES BANK LIMITED</t>
  </si>
  <si>
    <t>IDFC FIRST BANK LIMITED</t>
  </si>
  <si>
    <t>AXIS BANK LIMITED</t>
  </si>
  <si>
    <t>07-DADRA NAGAR AND HAVELI</t>
  </si>
  <si>
    <t xml:space="preserve">Exempt income received by a judge covered under the payment of salaries to Supreme Court/High Court judges Act /Rules  - Removed from the dropdown </t>
  </si>
  <si>
    <t>119(2)(b)- After condonation of delay</t>
  </si>
  <si>
    <t>Select Account for Refund Credit</t>
  </si>
  <si>
    <t>Exempt Income: For reporting purpose and Income on which no tax is payable</t>
  </si>
  <si>
    <t>192A-TDS on PF withdrawal</t>
  </si>
  <si>
    <t>193 -Interest on Securities</t>
  </si>
  <si>
    <t>194 -Dividends</t>
  </si>
  <si>
    <t>194A-Interest other than 'Interest on securities'</t>
  </si>
  <si>
    <t>194DA-Payment in respect of life insurance policy</t>
  </si>
  <si>
    <t>194EE-Payments in respect of deposits under National Savings</t>
  </si>
  <si>
    <t>194IB-Payment of rent by certain individuals or Hindu undivided</t>
  </si>
  <si>
    <t>194K-Income payable to a resident assessee in respect of units of a specified mutual fund or of the units of the Unit Trust of India</t>
  </si>
  <si>
    <t>194LBA(a)-Certain income in the form of interest from units of a business trust to a resident unit holder</t>
  </si>
  <si>
    <t>194LBA(b)-Certain income in the form of dividend from units of a business trust to a resident unit holder</t>
  </si>
  <si>
    <t>194LBB-Income in respect of units of investment fund</t>
  </si>
  <si>
    <t>194P-Deduction of tax in case of specified senior citizen</t>
  </si>
  <si>
    <t>Section TDS Deducted</t>
  </si>
  <si>
    <t>Total cost of acquisition</t>
  </si>
  <si>
    <t>Long term capital gains as per sec 112A</t>
  </si>
  <si>
    <t>Total sale consideration</t>
  </si>
  <si>
    <t>For deduction we're using GTI which didn't included 112A</t>
  </si>
  <si>
    <t>For slab rates,234ABC we're using total income in  which didn't included 112A</t>
  </si>
  <si>
    <t>Rebate us/87A Old Formula</t>
  </si>
  <si>
    <t xml:space="preserve">                                                 Total</t>
  </si>
  <si>
    <t xml:space="preserve">Not using this range name("SectionTDSDeducted") as per DE V4 </t>
  </si>
  <si>
    <t>NAME OF TRP</t>
  </si>
  <si>
    <t>Details of insurance</t>
  </si>
  <si>
    <t>Policy Number</t>
  </si>
  <si>
    <t>Nature of payment</t>
  </si>
  <si>
    <t>PAN of the Institution from which the loan is taken.</t>
  </si>
  <si>
    <t>Deduction in respect of life insurance premia, deferred annuity, contributions to provident fund etc. under section 80C</t>
  </si>
  <si>
    <t>Payment in respect Pension Fund</t>
  </si>
  <si>
    <t>Section 80CCC</t>
  </si>
  <si>
    <t>Section 80C</t>
  </si>
  <si>
    <t>Interest on loan taken for higher education</t>
  </si>
  <si>
    <t>Section 80E</t>
  </si>
  <si>
    <t>Section 80EE</t>
  </si>
  <si>
    <t>Section 80EEA</t>
  </si>
  <si>
    <t>Section 80EEB</t>
  </si>
  <si>
    <t xml:space="preserve"> Interest on loan taken for residential house property</t>
  </si>
  <si>
    <t>Deduction in respect of interest on loan taken for certain house property</t>
  </si>
  <si>
    <t>Deduction in respect of interest Paid on purchase of electric vehicle</t>
  </si>
  <si>
    <t>PAN of the Institution/Person from which the loan is taken</t>
  </si>
  <si>
    <t>Name of the bank / Institution / Person from which the loan is taken</t>
  </si>
  <si>
    <t>(iib)</t>
  </si>
  <si>
    <t>(iia)</t>
  </si>
  <si>
    <t>(iv)</t>
  </si>
  <si>
    <t>(v)</t>
  </si>
  <si>
    <t>(vi)</t>
  </si>
  <si>
    <t>(vii)</t>
  </si>
  <si>
    <t>(viii)</t>
  </si>
  <si>
    <t>Total of Interest on Borrowed capital u/s 24(b)</t>
  </si>
  <si>
    <t>Amount eligible for deduction u/s 80C</t>
  </si>
  <si>
    <t>Total of Deduction u/s 80C</t>
  </si>
  <si>
    <t>Total of Payments</t>
  </si>
  <si>
    <t xml:space="preserve"> Total of Payments</t>
  </si>
  <si>
    <t xml:space="preserve">Receipt/document number of the premium paid             </t>
  </si>
  <si>
    <t xml:space="preserve">Health Insurance amount                    </t>
  </si>
  <si>
    <t xml:space="preserve">Health Insurance amount    </t>
  </si>
  <si>
    <t xml:space="preserve">Health Insurance amount          </t>
  </si>
  <si>
    <t xml:space="preserve">Deduction u/s 80CCC     </t>
  </si>
  <si>
    <t>Total of "Deduction u/s 80CCC"</t>
  </si>
  <si>
    <t xml:space="preserve">Name of the bank/ Institution from which the loan is taken                          </t>
  </si>
  <si>
    <t>Total of Interest u/s 80E</t>
  </si>
  <si>
    <t>Total of Interest u/s 80EE</t>
  </si>
  <si>
    <t>Total of Interest u/s 80EEA</t>
  </si>
  <si>
    <t>Total of Interest u/s 80EEB</t>
  </si>
  <si>
    <t>Value of the residential house property</t>
  </si>
  <si>
    <t xml:space="preserve">Receipt/document number of the premium paid   </t>
  </si>
  <si>
    <t>Section 24(b)</t>
  </si>
  <si>
    <t>Type of disability</t>
  </si>
  <si>
    <t>(viii) autism</t>
  </si>
  <si>
    <t>(ix) cerebral palsy</t>
  </si>
  <si>
    <t>(x) multiple disability</t>
  </si>
  <si>
    <t>(iii) leprosy-cured</t>
  </si>
  <si>
    <t>(iv) hearing impairment</t>
  </si>
  <si>
    <t>(v) locomotor disability</t>
  </si>
  <si>
    <t>(vi) mental retardation</t>
  </si>
  <si>
    <t>(vii) mental illness</t>
  </si>
  <si>
    <t>Typeofdisability_list_80U_80DD</t>
  </si>
  <si>
    <t>PRAN of the taxpayer</t>
  </si>
  <si>
    <t>Acknowledgement number of Form 10BA</t>
  </si>
  <si>
    <t>Section under which TDS deducted</t>
  </si>
  <si>
    <t>(2b)</t>
  </si>
  <si>
    <t>(2a)</t>
  </si>
  <si>
    <t>(3b)</t>
  </si>
  <si>
    <t>(3a)</t>
  </si>
  <si>
    <t>194B-Winning from lottery or crossword puzzle</t>
  </si>
  <si>
    <t>194BB-Winning from horse race</t>
  </si>
  <si>
    <t>194C-Payments to contractors and sub-contractors</t>
  </si>
  <si>
    <t>194D-Insurance commission</t>
  </si>
  <si>
    <t>194E-Payments to non-resident sportsmen or sports associations</t>
  </si>
  <si>
    <t>194F-Payments on account of repurchase of units by Mutual Fund or Unit Trust of India</t>
  </si>
  <si>
    <t>194G-Commission, price, etc. on sale of lottery tickets</t>
  </si>
  <si>
    <t>194H-Commission or brokerage</t>
  </si>
  <si>
    <t>194I(a)-Rent on hiring of plant and machinery</t>
  </si>
  <si>
    <t>194I(b)-Rent on other than plant and machinery</t>
  </si>
  <si>
    <t>194IA-TDS on Sale of immovable property</t>
  </si>
  <si>
    <t>194IC-Payment under specified agreement</t>
  </si>
  <si>
    <t>194J(a)-Fees for technical services</t>
  </si>
  <si>
    <t>194J(b)-Fees for professional  services or royalty etc</t>
  </si>
  <si>
    <t>194LB-Income by way of Interest from Infrastructure Debt fund</t>
  </si>
  <si>
    <t>194LC-194LC (2)(i) and (ia) Income under clause (i) and (ia) of sub-section (2) of section 194LC</t>
  </si>
  <si>
    <t>194LC-194LC (2)(ib) Income under clause (ib) of sub-section (2) of section 194LC</t>
  </si>
  <si>
    <t>194LC-194LC (2)(ic) Income under clause (ic) of sub-section (2) of section 194LC</t>
  </si>
  <si>
    <t>194LBA(a)-194LBA(a) income referred to in section 10(23FC)(a) from units of a business trust-NR</t>
  </si>
  <si>
    <t>194LBA(b)-194LBA(b) Income referred to in section 10(23FC)(b) from units of a business trust-NR</t>
  </si>
  <si>
    <t>194LBA(c)-194LBA(c) Income referred to in section 10(23FCA) from units of a business trust-NR</t>
  </si>
  <si>
    <t>194R-Benefits or perquisites of business or profession</t>
  </si>
  <si>
    <t>194S-Payment of consideration for transfer of virtual digital asset by persons other than specified persons</t>
  </si>
  <si>
    <t>Proviso to section 194B-Winnings from lotteries and crossword puzzles where consideration is made in kind or cash is not sufficient to meet the tax liability and tax has been paid before such winnings are released</t>
  </si>
  <si>
    <t>First Proviso to sub-section(1) of section 194R-Benefits or perquisites of business or profession where such benefit is provided in kind or where part in cash is not sufficient to meet tax liability and tax required to be deducted is paid before such benefit is released</t>
  </si>
  <si>
    <t>Proviso to sub- section(1) of section 194S-Payment for transfer of virtual digital asset where payment is in kind or in exchange of another virtual digital asset and tax required to be deducted is paid before such payment is released</t>
  </si>
  <si>
    <t>194LBC-Income in respect of investment in securitization trust</t>
  </si>
  <si>
    <t>194LD-TDS on interest on bonds / government securities</t>
  </si>
  <si>
    <t>194M-Payment of certain sums by certain individuals or HUF</t>
  </si>
  <si>
    <t>194N-Payment of certain amounts in cash other than cases covered by first proviso or third proviso</t>
  </si>
  <si>
    <t>194N -First Proviso Payment of certain amounts in cash to non-filers except in case of co-operativesocieties</t>
  </si>
  <si>
    <t>194N -Third Proviso Payment of certain amounts in cash to co-operative societies not covered by first proviso</t>
  </si>
  <si>
    <t>194N-First Proviso read with Third Proviso Payment of certain amount in cash to non-filers being co-operative societies</t>
  </si>
  <si>
    <t>194O-Payment of certain sums by e-commerce operator to e-commerce participant.</t>
  </si>
  <si>
    <t>194Q-Deduction of tax at source on payment of certain sum for purchase of goods</t>
  </si>
  <si>
    <t>195-Other sums payable to a non-resident</t>
  </si>
  <si>
    <t>196A-Income in respect of units of non-residents</t>
  </si>
  <si>
    <t>196B-Payments in respect of units to an offshore fund</t>
  </si>
  <si>
    <t>196D-Income of foreign institutional investors from securities</t>
  </si>
  <si>
    <t>196D(1A)-Income of specified fund from securities</t>
  </si>
  <si>
    <t>TDS_sectionslist</t>
  </si>
  <si>
    <t>(a) Dementia</t>
  </si>
  <si>
    <t>(b) Dystonia Musculorum Deformans</t>
  </si>
  <si>
    <t>(c) Motor Neuron Disease</t>
  </si>
  <si>
    <t>(d) Ataxia</t>
  </si>
  <si>
    <t>(e) Chorea</t>
  </si>
  <si>
    <t>(f) Hemiballismus</t>
  </si>
  <si>
    <t>(g) Aphasia</t>
  </si>
  <si>
    <t>(h) Parkinsons Disease</t>
  </si>
  <si>
    <t>(i) Malignant Cancers</t>
  </si>
  <si>
    <t>(j) Full Blown Acquired Immuno-Deficiency Syndrome (AIDS)</t>
  </si>
  <si>
    <t>(k) Chronic Renal failure</t>
  </si>
  <si>
    <t>(l) Hematological disorders</t>
  </si>
  <si>
    <t>(m) Hemophilia</t>
  </si>
  <si>
    <t>(n) Thalassaemia</t>
  </si>
  <si>
    <t>Name of the specified Disease</t>
  </si>
  <si>
    <t xml:space="preserve"> Interest on borrowed capital</t>
  </si>
  <si>
    <t xml:space="preserve">Loan taken from </t>
  </si>
  <si>
    <t>Interest u/s 80E</t>
  </si>
  <si>
    <t>Date of Sanction of loan</t>
  </si>
  <si>
    <t>Interest u/s 80EE</t>
  </si>
  <si>
    <t>Date of sanction of loan</t>
  </si>
  <si>
    <t>Interest u/s 80EEA</t>
  </si>
  <si>
    <t>Loan taken from</t>
  </si>
  <si>
    <t>Interest u/s 80EEB</t>
  </si>
  <si>
    <t>Name of the Insurer (Insurance company)</t>
  </si>
  <si>
    <t>Receipt/document number of the premium paid</t>
  </si>
  <si>
    <t>192-Salary-Payment to Government employees other than Indian Government employees</t>
  </si>
  <si>
    <t>192-Salary-Payment to employees other than Government employees</t>
  </si>
  <si>
    <t>192-Salary-Payment to Indian Government employees</t>
  </si>
  <si>
    <t>193-Interest on Securities</t>
  </si>
  <si>
    <t>194-Dividends</t>
  </si>
  <si>
    <t>194BA-Winnings from online games</t>
  </si>
  <si>
    <t>194LA-Payment of compensation on acquisition of certain immovable</t>
  </si>
  <si>
    <t>196C-Income from foreign currency bonds or shares of Indian</t>
  </si>
  <si>
    <t>194BA(2)-Sub-section (2) of section 194BA Net Winnings from online games where the net winnings are made in kind or cash is not sufficient to meet the tax liability and tax has been paid before such net winnings are released</t>
  </si>
  <si>
    <t xml:space="preserve">Name of the Insurer (Insurance company)                                        </t>
  </si>
  <si>
    <t>IFSC code of the bank from which the loan is taken</t>
  </si>
  <si>
    <t xml:space="preserve"> Interest on Borrowed capital u/s 24(b)</t>
  </si>
  <si>
    <t>Policy document number</t>
  </si>
  <si>
    <t>Name of the insurer</t>
  </si>
  <si>
    <t>Loan Account Number of the Bank/Institution</t>
  </si>
  <si>
    <t xml:space="preserve">Total amount of loan </t>
  </si>
  <si>
    <t>Loan outstanding as on last date of financial year</t>
  </si>
  <si>
    <t>Stamp Value of residential house property</t>
  </si>
  <si>
    <t>Total amount of loan</t>
  </si>
  <si>
    <t>Schedule-10(13A)</t>
  </si>
  <si>
    <t>House rent allowance(HRA)</t>
  </si>
  <si>
    <t>Actual HRA received (A)</t>
  </si>
  <si>
    <t>Actual Rent paid</t>
  </si>
  <si>
    <t xml:space="preserve">Details of Salary as per section 17(1) </t>
  </si>
  <si>
    <t>4(a)</t>
  </si>
  <si>
    <t>Basic Salary</t>
  </si>
  <si>
    <t>4(b)</t>
  </si>
  <si>
    <t>Dearness Allowance</t>
  </si>
  <si>
    <t>Eligible Exempt Allowance u/s 10(13A)</t>
  </si>
  <si>
    <t>Vehicle registration number</t>
  </si>
  <si>
    <t>Policy number or Document Identification number</t>
  </si>
  <si>
    <t>(ii) others</t>
  </si>
  <si>
    <t>Actual rent paid-10% of salary (B)
(3-10% of 4)</t>
  </si>
  <si>
    <t>This is old formula of 10(13A)</t>
  </si>
  <si>
    <t>New_List</t>
  </si>
  <si>
    <t>50% /40% of salary (C)</t>
  </si>
  <si>
    <t>(i) autism, cerebral palsy, or multiple disabilities and  - "and removed as per DE sheet v0.7"</t>
  </si>
  <si>
    <t>(i) autism, cerebral palsy, or multiple disabilities</t>
  </si>
  <si>
    <t>TCS credit out of (5) claimed this Year</t>
  </si>
  <si>
    <t>Sec 10(10D) Any sum received under a life insurance policy, including the sum allocated by way of bonus on such policy except sum as mentioned in sub-clause (a) to (d) of Sec.10(10D)</t>
  </si>
  <si>
    <t>SIT-86618 (Due to this SIT we have changed the condition</t>
  </si>
  <si>
    <t>Details of donations entitled for deduction under section 80G</t>
  </si>
  <si>
    <r>
      <t xml:space="preserve"> Donations entitled for 100% deduction without qualifying limit,  
</t>
    </r>
    <r>
      <rPr>
        <b/>
        <sz val="10"/>
        <color indexed="10"/>
        <rFont val="Times New Roman"/>
        <family val="1"/>
      </rPr>
      <t xml:space="preserve"> (where any row is filled by the user, all the fields in that row should become mandatory)</t>
    </r>
  </si>
  <si>
    <t>//</t>
  </si>
  <si>
    <t>Due date Extension</t>
  </si>
  <si>
    <t>Due Date +1</t>
  </si>
  <si>
    <t>ExSAT</t>
  </si>
  <si>
    <t>Months</t>
  </si>
  <si>
    <t>Apr</t>
  </si>
  <si>
    <t>May</t>
  </si>
  <si>
    <t>Jun</t>
  </si>
  <si>
    <t>Jul</t>
  </si>
  <si>
    <t>Aug</t>
  </si>
  <si>
    <t>Sep</t>
  </si>
  <si>
    <t>Oct</t>
  </si>
  <si>
    <t>Nov</t>
  </si>
  <si>
    <t>Dec</t>
  </si>
  <si>
    <t>Jan</t>
  </si>
  <si>
    <t>Feb</t>
  </si>
  <si>
    <t>Mar</t>
  </si>
  <si>
    <t>Balance Prin Amount</t>
  </si>
  <si>
    <t>234B Month calculation</t>
  </si>
  <si>
    <t>Tax amount</t>
  </si>
  <si>
    <t>Carry foreard Interest</t>
  </si>
  <si>
    <t>IT amount</t>
  </si>
  <si>
    <t>Exsat Amount</t>
  </si>
  <si>
    <t>234A</t>
  </si>
  <si>
    <t>Due date carry forward</t>
  </si>
  <si>
    <t>234C</t>
  </si>
  <si>
    <t>Up to 12 months from the end of Relevant Assessment Year</t>
  </si>
  <si>
    <t>Between 12 to 24 Months from the end of Relevant Assessment Year</t>
  </si>
  <si>
    <t>Between 24 to 36 Months from the end of Relevant Assessment Year</t>
  </si>
  <si>
    <t>Between 36 to 48 Months from the end of Relevant Assessment Year</t>
  </si>
  <si>
    <t>Total income as per Part C– Deductions and Taxable Total 
Income (Please see instruction)</t>
  </si>
  <si>
    <t xml:space="preserve">Amount payable, if any (To be taken from the “Amount payable” of Part D-Computation of Tax Payable of updated ITR) (Please see instruction) </t>
  </si>
  <si>
    <t>Amount refundable, if any (To be taken from “Refund” of Part D-Computation of Tax Payable of updated ITR) (Please see instruction)</t>
  </si>
  <si>
    <t>Regular Assessment Tax, if any (in applicable cases)  [ Please mention the tax paid if any which is over and above the tax payable declared in sl.no.5 ]</t>
  </si>
  <si>
    <t>Additional income-tax liability on updated income [25% or 50% or 60% or 70% of (9-7)]</t>
  </si>
  <si>
    <t>(A8) Are you eligible for filing an updated return as per the conditions laid out in first, second, third and fourth provisos to section 139(8A)?</t>
  </si>
  <si>
    <t xml:space="preserve">(b) If Yes , please specify the assessment years where carried forward loss or unabsorbed depreciation or tax credit is being affected because of this updated return </t>
  </si>
  <si>
    <t>TBMC</t>
  </si>
  <si>
    <t>The Banaskantha Mercantile Cooperative Bank Ltd</t>
  </si>
  <si>
    <t>SGBA</t>
  </si>
  <si>
    <t>Saurashtra Gramin Bank</t>
  </si>
  <si>
    <t>BMCB</t>
  </si>
  <si>
    <t>BOMBAY MERCANTILE COOPERATIVE BANK LTD</t>
  </si>
  <si>
    <t>SAGB</t>
  </si>
  <si>
    <t>Saptagiri Grameena Bank</t>
  </si>
  <si>
    <t>AHDC</t>
  </si>
  <si>
    <t>THE AHMEDNAGAR DISTRICT CENTRAL CO-OPERATIVE BANK LTD</t>
  </si>
  <si>
    <t>SBHY</t>
  </si>
  <si>
    <t>STATE BANK OF HYDERABAD</t>
  </si>
  <si>
    <t>SMNB</t>
  </si>
  <si>
    <t>Smriti Nagrik Sahakari Bank Maryadit</t>
  </si>
  <si>
    <t>GGBK</t>
  </si>
  <si>
    <t>GURGAON GRAMIN BANK</t>
  </si>
  <si>
    <t>SBMY</t>
  </si>
  <si>
    <t>STATE BANK OF MYSORE</t>
  </si>
  <si>
    <t>SBBJ</t>
  </si>
  <si>
    <t>STATE BANK OF BIKANER AND JAIPUR</t>
  </si>
  <si>
    <t>STBP</t>
  </si>
  <si>
    <t>STATE BANK OF PATIALA</t>
  </si>
  <si>
    <t>SBTR</t>
  </si>
  <si>
    <t>STATE BANK OF TRAVANCORE</t>
  </si>
  <si>
    <t>MKPB</t>
  </si>
  <si>
    <t>The Malkapur Urban Co Operative Bank Ltd Malkapur</t>
  </si>
  <si>
    <t>CRGB</t>
  </si>
  <si>
    <t>CHHATTISGARH RAJYA GRAMIN BANK</t>
  </si>
  <si>
    <t>RMGB</t>
  </si>
  <si>
    <t>RAJASTHAN MARUDHARA GRAMIN BANK</t>
  </si>
  <si>
    <t>TMSB</t>
  </si>
  <si>
    <t>The Malad Sahakari Bank Ltd</t>
  </si>
  <si>
    <t>TGRB</t>
  </si>
  <si>
    <t>TELANGANA GRAMEENA BANK</t>
  </si>
  <si>
    <t>UPCB</t>
  </si>
  <si>
    <t>UTTAR PRADESH COOPERATIVE BANK LTD</t>
  </si>
  <si>
    <t>TSSB</t>
  </si>
  <si>
    <t>Satara Sahakari Bank Ltd</t>
  </si>
  <si>
    <t>MDBK</t>
  </si>
  <si>
    <t>MODEL COOPERATIVE BANK LTD</t>
  </si>
  <si>
    <t>DCUB</t>
  </si>
  <si>
    <t>Darussalam Co operative Urban Bank Ltd</t>
  </si>
  <si>
    <t>HUSB</t>
  </si>
  <si>
    <t>Hutatma Sahakari Bank Ltd</t>
  </si>
  <si>
    <t>MCAB</t>
  </si>
  <si>
    <t>The Meghalaya Co-operative Apex Bank Ltd</t>
  </si>
  <si>
    <t>VYSA</t>
  </si>
  <si>
    <t>ING VYSYA BANK LTD</t>
  </si>
  <si>
    <t>AJAR</t>
  </si>
  <si>
    <t>The Ajara Urban Co op Bank Ltd Ajara</t>
  </si>
  <si>
    <t>UNBA</t>
  </si>
  <si>
    <t>Unity Small finance Bank Limited</t>
  </si>
  <si>
    <t>VTBJ</t>
  </si>
  <si>
    <t>JSC VTB BANK</t>
  </si>
  <si>
    <t>RDCB</t>
  </si>
  <si>
    <t>Rajnandgaon District Central Co-operative Bank Ltd</t>
  </si>
  <si>
    <t>BCHN</t>
  </si>
  <si>
    <t>Bank of China Limited India Branch</t>
  </si>
  <si>
    <t>ARBL</t>
  </si>
  <si>
    <t>ARVIND SAHAKARI BANK LTD</t>
  </si>
  <si>
    <t>PSBL</t>
  </si>
  <si>
    <t>Pavana Sahakari Bank LTD</t>
  </si>
  <si>
    <t>SKNB</t>
  </si>
  <si>
    <t>Shree Kadi Nagarik Sahakari Bank Limited</t>
  </si>
  <si>
    <t>BUCB</t>
  </si>
  <si>
    <t>The Burdwan Central Co-operative Bank Ltd</t>
  </si>
  <si>
    <t>TCBR</t>
  </si>
  <si>
    <t>The Cooperative Bank Of Rajkot Limited</t>
  </si>
  <si>
    <t>GSSB</t>
  </si>
  <si>
    <t>Guardian Souharda Sahakari Bank Niyamita</t>
  </si>
  <si>
    <t>UCLB</t>
  </si>
  <si>
    <t>Urban Co operative Bank Ltd Bareilly</t>
  </si>
  <si>
    <t>TAUB</t>
  </si>
  <si>
    <t>The Akola Urban Cooperative Bank Limited</t>
  </si>
  <si>
    <t>SDCE</t>
  </si>
  <si>
    <t>THE SATARA DISTRICT CENTRAL COOPERATIVE BANK LTD</t>
  </si>
  <si>
    <t>COAS</t>
  </si>
  <si>
    <t>COASTAL LOCAL AREA BANK LTD</t>
  </si>
  <si>
    <t>JTSC</t>
  </si>
  <si>
    <t>JANATHA SEVA COOPERATIVE BANK LTD</t>
  </si>
  <si>
    <t>ABNA</t>
  </si>
  <si>
    <t>THE ROYAL BANK OF SCOTLAND NV</t>
  </si>
  <si>
    <t>SECB</t>
  </si>
  <si>
    <t>SREE CHARAN SOUHARDHA CO OPERATIVE BANK LTD</t>
  </si>
  <si>
    <t>MSLM</t>
  </si>
  <si>
    <t>The Muslim Cooperative Bank Ltd</t>
  </si>
  <si>
    <t>ING VYSYA BANK</t>
  </si>
  <si>
    <t>KCBL</t>
  </si>
  <si>
    <t>KAPOLE CO OP BANK</t>
  </si>
  <si>
    <t>STATE BANK OF BIKANER &amp; JAIPUR</t>
  </si>
  <si>
    <t>STATE BANK OF BIKANER AND JIAPUR</t>
  </si>
  <si>
    <t>BMBL</t>
  </si>
  <si>
    <t>BHARATIYA MAHILA BANK LIMITED</t>
  </si>
  <si>
    <t>TNCB</t>
  </si>
  <si>
    <t>THE NAWANAGAR COOPERATIVE BANK LTD</t>
  </si>
  <si>
    <t>KOLH</t>
  </si>
  <si>
    <t>The Kolhapur Urban Co-op Bank Ltd</t>
  </si>
  <si>
    <t>TPSC</t>
  </si>
  <si>
    <t>THE PUNJAB STATE COOPERATIVE BANK LTD</t>
  </si>
  <si>
    <t>The Muslim Co-operative Bank Ltd</t>
  </si>
  <si>
    <t>CTBA</t>
  </si>
  <si>
    <t>COMMONWEALTH BANK OF AUSTRALIA</t>
  </si>
  <si>
    <t>SUSB</t>
  </si>
  <si>
    <t>Suco Souharda Sahakari Bank Ltd</t>
  </si>
  <si>
    <t>NMGB</t>
  </si>
  <si>
    <t>NORTH MALABAR GRAMIN BANK</t>
  </si>
  <si>
    <t>OIBA</t>
  </si>
  <si>
    <t>OMAN INTERNATIONAL BANK SAOG</t>
  </si>
  <si>
    <t>UBSW</t>
  </si>
  <si>
    <t>UBS AG</t>
  </si>
  <si>
    <t>THE ROYAL BANK OF SCOTLAND N V</t>
  </si>
  <si>
    <t>DSIP</t>
  </si>
  <si>
    <t>DEUTSCHE SECURITIES INDIA PRIVATE LIMITED</t>
  </si>
  <si>
    <t>ADBK</t>
  </si>
  <si>
    <t>THE ADARSH COOPERATIVE URBAN BANK LIMITED</t>
  </si>
  <si>
    <t>RBIN</t>
  </si>
  <si>
    <t>RBIP</t>
  </si>
  <si>
    <t>RSSB</t>
  </si>
  <si>
    <t>RAJARSHI SHAHU SAHAKARI BANK LTD  PUNE</t>
  </si>
  <si>
    <t>UUCB</t>
  </si>
  <si>
    <t>THE UDAIPUR URBAN CO OPERATIVE BANK LTD</t>
  </si>
  <si>
    <t>PUSD</t>
  </si>
  <si>
    <t>The Pusad Urban Cooperative Bank Ltd Pusad</t>
  </si>
  <si>
    <t>KBKB</t>
  </si>
  <si>
    <t>KOOKMIN BANK</t>
  </si>
  <si>
    <t>NCUB</t>
  </si>
  <si>
    <t>THE NILAMBUR CO OPERATIVE URBAN BANK LTD NILAMBUR</t>
  </si>
  <si>
    <t>SNBK</t>
  </si>
  <si>
    <t>Saraspur Nagrik Co operative Bank Ltd Saraspur</t>
  </si>
  <si>
    <t>ORCB</t>
  </si>
  <si>
    <t>THE ODISHA STATE COOPERATIVE BANK LTD</t>
  </si>
  <si>
    <t>USCB</t>
  </si>
  <si>
    <t>UTTARAKHAND STATE COOPERATIVE BANK LIMITED</t>
  </si>
  <si>
    <t>VSBA</t>
  </si>
  <si>
    <t>VIKAS SOUHARDA CO OPERATIVE BANK LIMITED</t>
  </si>
  <si>
    <t>NHBA</t>
  </si>
  <si>
    <t>NONGHYUP BANK</t>
  </si>
  <si>
    <t>HITP</t>
  </si>
  <si>
    <t>Hitachi Payment Services Pvt Ltd</t>
  </si>
  <si>
    <t xml:space="preserve">While submitting corrected return in response to notice u/s 139(9) issued against updated return u/s 139(8A), tax payer should select same option in“A5 of Part A General 139(8A)”as whatever he selected while filing 139(8A) ITR and need to fill same details of “Original Date of filing” and “Acknowledgement number” while he provided while submitting 139(8A) and is required to select section as "139(8A)" in Part A General" and it is not mandatory to provide DIN and Date of Notice details. Please refer FAQs in below path : "https://www.incometax.gov.in/iec/foportal/help/response-to-defective-notice%20-against-updated-return/faqs"    </t>
  </si>
  <si>
    <t>[ For persons to update income within forty-eight months from end of the relevant assessment year] 
(Refer Instructions for eligibility )
(Please see rule 12AC of the Income-tax Rules, 1962)</t>
  </si>
  <si>
    <t>Whether original/revised return has been filed for the AY</t>
  </si>
  <si>
    <t>Whether updated return has been filed for the AY</t>
  </si>
  <si>
    <t>AY 2025-26</t>
  </si>
  <si>
    <t>Month diff</t>
  </si>
  <si>
    <t>Type of Identifier</t>
  </si>
  <si>
    <t>Name of Identifier</t>
  </si>
  <si>
    <t>Date of Birth</t>
  </si>
  <si>
    <t>2026</t>
  </si>
  <si>
    <t>01/04/2026</t>
  </si>
  <si>
    <t>31/03/2026</t>
  </si>
  <si>
    <t>Bank</t>
  </si>
  <si>
    <t>31/07/2026</t>
  </si>
  <si>
    <t>Place of Residence</t>
  </si>
  <si>
    <t>2025-26</t>
  </si>
  <si>
    <t>Upto 15-Jun-2025</t>
  </si>
  <si>
    <t>From 16-Jun-2025 to 15-Sep-2025</t>
  </si>
  <si>
    <t>From 16-Sep-2025 to 15-Dec-2025</t>
  </si>
  <si>
    <t>From 16-Dec-2025 to 15-Mar-2026</t>
  </si>
  <si>
    <t>From 16-Mar-2026 to 31-Mar-2026</t>
  </si>
  <si>
    <t>Date of Deposit IT</t>
  </si>
  <si>
    <t>Date of Notice/Order</t>
  </si>
  <si>
    <t>IT Quarter</t>
  </si>
  <si>
    <t>01/04/2025</t>
  </si>
  <si>
    <t>01/08/2026</t>
  </si>
  <si>
    <t>Date of Contribution Range</t>
  </si>
  <si>
    <t>Date of Contribution</t>
  </si>
  <si>
    <t>31/03/2025</t>
  </si>
  <si>
    <t>Assessment 
Year
2026-27</t>
  </si>
  <si>
    <t>Date of 80E &amp; 24B</t>
  </si>
  <si>
    <t>31/12/2026</t>
  </si>
  <si>
    <t>Date_139(8A)</t>
  </si>
  <si>
    <t xml:space="preserve">Whether this return is being filed by a representative assessee?
If yes, please furnish following information </t>
  </si>
  <si>
    <t>Secondary Mobile No.</t>
  </si>
  <si>
    <t>Primary Email ID of the taxpayer</t>
  </si>
  <si>
    <t>Town / City / District</t>
  </si>
  <si>
    <t>Road / Street / Post Office</t>
  </si>
  <si>
    <t>Country / Region</t>
  </si>
  <si>
    <t>Date of Birth (DD/MM/YYYY)</t>
  </si>
  <si>
    <t>Gross Salary (ia + ib + ic)</t>
  </si>
  <si>
    <t>SCH HP</t>
  </si>
  <si>
    <t>Town/ City</t>
  </si>
  <si>
    <t>Zip Code</t>
  </si>
  <si>
    <t>Owner of the Property</t>
  </si>
  <si>
    <t>Is the property co-owned (if “YES” please enter following details)</t>
  </si>
  <si>
    <t>Your percentage of share in the Property(%)</t>
  </si>
  <si>
    <t>S.No</t>
  </si>
  <si>
    <t>Name of Other Co-owner(s)</t>
  </si>
  <si>
    <t>PAN of Other Co-owner(s)</t>
  </si>
  <si>
    <t>Aadhaar No. of Other Co-owner(s)</t>
  </si>
  <si>
    <t>Percentage share of other co-owner(s) in property (%)</t>
  </si>
  <si>
    <t>Type of House property?</t>
  </si>
  <si>
    <t>Name(s) of Tenant (if let out)</t>
  </si>
  <si>
    <t>PAN  of Tenant(s) (if available)</t>
  </si>
  <si>
    <t>Aadhaar No. of Tenant(s)  (if available)</t>
  </si>
  <si>
    <t>The amount of rent which cannot be realized</t>
  </si>
  <si>
    <t>Total (1b + 1c)</t>
  </si>
  <si>
    <t>Annual value (1a – 1d) (nil, if self -occupied etc. as per section 23(2)of the Act)</t>
  </si>
  <si>
    <t>Annual value of the property owned (own percentage share x 1e)</t>
  </si>
  <si>
    <t>Total (1g+1h)</t>
  </si>
  <si>
    <t>Arrears/Unrealized Rent received during the year Less 30%</t>
  </si>
  <si>
    <t>Owner of the Property
(Please specify if others is selected )</t>
  </si>
  <si>
    <r>
      <t>Is the property co-owned?</t>
    </r>
    <r>
      <rPr>
        <sz val="10"/>
        <color indexed="10"/>
        <rFont val="Times New Roman"/>
        <family val="1"/>
      </rPr>
      <t xml:space="preserve">  </t>
    </r>
  </si>
  <si>
    <t>Type Of House Property?</t>
  </si>
  <si>
    <t>Name(s) of Tenant (s) (if let out)</t>
  </si>
  <si>
    <t>Aadhaar Number of Tenant (s)</t>
  </si>
  <si>
    <t xml:space="preserve"> Details of Income from House Property </t>
  </si>
  <si>
    <t xml:space="preserve">Note:
Furnishing of PAN/ Aadhaar No. of tenant is mandatory, if tax is deducted under section 194-IB. 
Furnishing of TAN of tenant is mandatory, if tax is deducted under section 194-I.  </t>
  </si>
  <si>
    <t>B2</t>
  </si>
  <si>
    <t xml:space="preserve">Income chargeable under the head ‘House Property’ ( Ʃ1k )  
(If loss, put the figure in negative)  
Note:-Maximum loss from house property that can be set-off is INR 2, 00,000. To avail the benefit of carry forward and set of loss, please use ITR -2. </t>
  </si>
  <si>
    <t xml:space="preserve">Interest payable on borrowed capital </t>
  </si>
  <si>
    <t>Minor</t>
  </si>
  <si>
    <t>Spouse</t>
  </si>
  <si>
    <t>30% of Annual Value (30% *1f)</t>
  </si>
  <si>
    <t>C3</t>
  </si>
  <si>
    <t>C3(a)</t>
  </si>
  <si>
    <t xml:space="preserve"> Long Term capital gains u/s 112A not chargeable to Income-tax</t>
  </si>
  <si>
    <t>D1</t>
  </si>
  <si>
    <t>D2</t>
  </si>
  <si>
    <t>D3</t>
  </si>
  <si>
    <t>D4</t>
  </si>
  <si>
    <t>D5</t>
  </si>
  <si>
    <t>D6</t>
  </si>
  <si>
    <t>Total Tax and Cess(D3+D4)</t>
  </si>
  <si>
    <t>Balance Tax after Relief (D5-D6)</t>
  </si>
  <si>
    <t>D7</t>
  </si>
  <si>
    <t>D8</t>
  </si>
  <si>
    <t>D9</t>
  </si>
  <si>
    <t>D10</t>
  </si>
  <si>
    <t>D11</t>
  </si>
  <si>
    <t>D12(a)</t>
  </si>
  <si>
    <t>D12(b)</t>
  </si>
  <si>
    <t>D12(c)</t>
  </si>
  <si>
    <t>D12(d)</t>
  </si>
  <si>
    <t>D12</t>
  </si>
  <si>
    <t>D13</t>
  </si>
  <si>
    <t>D14</t>
  </si>
  <si>
    <t>Total Taxes Paid D12(a+b+c+d)</t>
  </si>
  <si>
    <t>Amount payable
(D11-D12) 
(if D11&gt;D12)</t>
  </si>
  <si>
    <t xml:space="preserve">Refund 
(D12-D11)
 (if D12&gt;D11) </t>
  </si>
  <si>
    <t>C1</t>
  </si>
  <si>
    <t>C2</t>
  </si>
  <si>
    <t>Net Salary (i – ii )</t>
  </si>
  <si>
    <t xml:space="preserve"> PAN  of Tenant(s) (if available)</t>
  </si>
  <si>
    <t xml:space="preserve">Section 24(b)  </t>
  </si>
  <si>
    <t>Interest on borrowed capital</t>
  </si>
  <si>
    <t>Loan Account number of the Bank/ Institution</t>
  </si>
  <si>
    <t>Interest on Borrowed capital u/s 24(b)</t>
  </si>
  <si>
    <t>Total Interest on borrowed capital u/s 24(b)</t>
  </si>
  <si>
    <t>Income from retirement benefit account maintained in a notified country u/s 89A  (1 + 2 + 3)</t>
  </si>
  <si>
    <t>1A</t>
  </si>
  <si>
    <t>1B</t>
  </si>
  <si>
    <t xml:space="preserve">Your percentage of share in the property%    </t>
  </si>
  <si>
    <t>Address of Property 1</t>
  </si>
  <si>
    <t>Primary Mobile No. of the taxpayer</t>
  </si>
  <si>
    <t>Secondary Email ID</t>
  </si>
  <si>
    <t>B4</t>
  </si>
  <si>
    <t>B3</t>
  </si>
  <si>
    <t>Health and Education Cess @4% on (D3)</t>
  </si>
  <si>
    <r>
      <t xml:space="preserve">Gross Total Income (B1+B2+B3+C3a(iii)) (If loss, put the figure in negative)
</t>
    </r>
    <r>
      <rPr>
        <b/>
        <sz val="10"/>
        <color rgb="FFFF0000"/>
        <rFont val="Times New Roman"/>
        <family val="1"/>
      </rPr>
      <t>Note: To avail the benefit of carry forward and set off of loss, please use  ITR-2</t>
    </r>
  </si>
  <si>
    <t>Address Of Property 2</t>
  </si>
  <si>
    <t xml:space="preserve">Income from house property 2 (1f – 1i + 1j) </t>
  </si>
  <si>
    <t>PAN/TAN of Tenant(s) (if TDS credit is claimed)</t>
  </si>
  <si>
    <t>Income from house property 1 (1f-1i + 1j)</t>
  </si>
  <si>
    <t>Name of the representative assessee</t>
  </si>
  <si>
    <t>Contact no of the representative assessee</t>
  </si>
  <si>
    <t>Email-ID of the representative assessee</t>
  </si>
  <si>
    <t>B1</t>
  </si>
  <si>
    <t>A22</t>
  </si>
  <si>
    <t>1</t>
  </si>
  <si>
    <t>2</t>
  </si>
  <si>
    <t>3</t>
  </si>
  <si>
    <t>[For individuals being a RESIDENT (OTHER THAN NOT ORDINARILY RESIDENT) having total income up to Rs.50 lakh and having Income from Salaries, two house properties, other sources (Interest etc.), long-term capital gains under section 112A upto Rs. 1.25 lakh, and agricultural income up to Rs.5 thousand]
[Not for an individual who is either Director in a company or has invested in unlisted equity shares or in cases where TDS has been deducted u/s 194N or if income-tax is deferred on ESOP or has assets (including financial interest in any entity) located outside India]
(Refer rules for eligibility)</t>
  </si>
  <si>
    <t>D10a</t>
  </si>
  <si>
    <t>Fee for furnishing revised return of income (section 234-I)</t>
  </si>
  <si>
    <t>Total Interest, Fee Payable (D7+D8+D9+D10+D10a)</t>
  </si>
  <si>
    <t>31/07/2027</t>
  </si>
  <si>
    <t xml:space="preserve">Filed u/s                             Filed  in response to notice u/s    </t>
  </si>
  <si>
    <t xml:space="preserve">                      Total  A</t>
  </si>
  <si>
    <t>Transaction Reference number for _UPI transfer / Cheque number/IMPS/NEFT/RTGS reference number</t>
  </si>
  <si>
    <t>Category</t>
  </si>
  <si>
    <t>Sub-Category</t>
  </si>
  <si>
    <t>Compensation/other sums received by government or other approved entities</t>
  </si>
  <si>
    <t>Income from specified Investments</t>
  </si>
  <si>
    <t>Specified sums received by armed forces personnel</t>
  </si>
  <si>
    <t xml:space="preserve">Sums received by Senior Citizens/Minors </t>
  </si>
  <si>
    <t>Sums received by specified Category of Taxpayers</t>
  </si>
  <si>
    <t>Sums received from policies/contributions such as LIC/NPS/PF/Sukanya Samriddhi Yojana</t>
  </si>
  <si>
    <t>Other Incomes</t>
  </si>
  <si>
    <t>10(1)-Agricultural income(Less than or equal to 5000)</t>
  </si>
  <si>
    <t>10(30)-subsidy received from or through the Tea Board</t>
  </si>
  <si>
    <t>10(31)-Rubber/Coffee/Tea development accounts/funds</t>
  </si>
  <si>
    <t>Agricultural &amp; related incomes</t>
  </si>
  <si>
    <t>HOUSE
PROPERTY</t>
  </si>
  <si>
    <t>10(10BB)-payments made under the Bhopal Gas Leak Disaster</t>
  </si>
  <si>
    <t>10(12AB)-any sum received as lump sum amount as per clause (vi) of paragraph 2 of the notification number FX-1/3/2024-PR</t>
  </si>
  <si>
    <t>10(15)-Interest on specified securities/investments</t>
  </si>
  <si>
    <t>10(23FBB)-income referred to in section 115UB, accruing or arising to, or received by, a unit holder of an investment fund</t>
  </si>
  <si>
    <t>10(23FD)Unit holder income from Business Trust (certain parts)</t>
  </si>
  <si>
    <t xml:space="preserve">10(35)-Income from specified Mutual Funds </t>
  </si>
  <si>
    <t>10(35A)-distributed income referred to in section 115TA received from a securitisation trust</t>
  </si>
  <si>
    <t>10(12C)-Agniveer Corpus Fund income</t>
  </si>
  <si>
    <t>10(23AA)-Sum received by any person on behalf of any Fund established by the armed forces</t>
  </si>
  <si>
    <t>10(43)-Reverse mortgage—payments to senior citizens</t>
  </si>
  <si>
    <t>10(32)-Minor child’s income—small exemption</t>
  </si>
  <si>
    <t>10(19A)-Annual value of one palace in occupation of ex-ruler</t>
  </si>
  <si>
    <t>10(11A)-Sum received from an account opened under the Sukanya Samriddhi Yojana</t>
  </si>
  <si>
    <t xml:space="preserve">10(12AA)-any payment from the National Pension System Trust </t>
  </si>
  <si>
    <t>10(12BA)-partial withdrawal made from the National Pension System</t>
  </si>
  <si>
    <t>10(25)-Sum received by trustees on behalf of approved superannuation, gratuity, or pension funds</t>
  </si>
  <si>
    <t>10(44)-Income received by any person for, or on behalf of, the New Pension System Trust</t>
  </si>
  <si>
    <t>10(2)-Member’s share from HUF</t>
  </si>
  <si>
    <t>10(16)-Scholarships for education</t>
  </si>
  <si>
    <t>Nature of Employment</t>
  </si>
  <si>
    <t>Total Tax , Fee and  Interest (D5+D7+D8+D9+D10+D10a-D6)</t>
  </si>
  <si>
    <t xml:space="preserve">Any Other </t>
  </si>
  <si>
    <r>
      <t xml:space="preserve">Income chargeable under the head ‘House Property’  ( Ʃ1k )  </t>
    </r>
    <r>
      <rPr>
        <sz val="10"/>
        <color rgb="FF0000FF"/>
        <rFont val="Times New Roman"/>
        <family val="1"/>
      </rPr>
      <t xml:space="preserve">
</t>
    </r>
    <r>
      <rPr>
        <u/>
        <sz val="10"/>
        <color rgb="FF0000FF"/>
        <rFont val="Times New Roman"/>
        <family val="1"/>
      </rPr>
      <t>(If loss, put the figure in negative)</t>
    </r>
    <r>
      <rPr>
        <sz val="10"/>
        <color rgb="FF0000FF"/>
        <rFont val="Times New Roman"/>
        <family val="1"/>
      </rPr>
      <t xml:space="preserve">
</t>
    </r>
    <r>
      <rPr>
        <sz val="10"/>
        <color theme="1"/>
        <rFont val="Times New Roman"/>
        <family val="1"/>
      </rPr>
      <t>Note : Maximum Loss from House property that can be set-off in computing income of  this year is INR 2,00,000. To avail the benefit of carry forward and set off of loss, please use  ITR-2"</t>
    </r>
  </si>
  <si>
    <t xml:space="preserve">Details to be provided for communication purposes: </t>
  </si>
  <si>
    <t>Primary Address</t>
  </si>
  <si>
    <t>Secondary Address:</t>
  </si>
  <si>
    <t>PAN of the Donee</t>
  </si>
  <si>
    <t>Name of the political party</t>
  </si>
  <si>
    <t>PAN of the political party</t>
  </si>
  <si>
    <t xml:space="preserve">Addresses to be provided for communication purposes: </t>
  </si>
  <si>
    <t>11 - 139(1)-On or before due date</t>
  </si>
  <si>
    <t>10(10BC)-Any amount from the Central/State Govt./local authority by way of compensation on account of any disaster</t>
  </si>
  <si>
    <t>10(17A)-Award instituted by Government</t>
  </si>
  <si>
    <t>10(18)-Pension received by winner of  "Param Vir Chakra" or "Maha Vir Chakra" or "Vir Chakra" or such other gallantry award</t>
  </si>
  <si>
    <t>10(19)-Armed Forces Family pension in case of death during operational duty</t>
  </si>
  <si>
    <t>Sec 10(17)-Allowance MP/MLA/MLC</t>
  </si>
  <si>
    <t xml:space="preserve">Sec 10(17)-Allowance MP/MLA/MLC </t>
  </si>
  <si>
    <t>10(26)-Any income as referred to in section 10(26)</t>
  </si>
  <si>
    <t>10(26AAA)-Any income as referred to in section 10(26AAA)</t>
  </si>
  <si>
    <t>10(11)-Statutory Provident Fund received</t>
  </si>
  <si>
    <t>10(12)-Recognized Provident Fund received</t>
  </si>
  <si>
    <t>10(12B)-Any payment from the National Pension System Trust to an Central Govt. Employee</t>
  </si>
  <si>
    <t>10(13)-Approved superannuation fund received</t>
  </si>
  <si>
    <t>10(10D)-Any sum received under a life insurance policy, including the sum allocated by way of bonus on such policy except sum as mentioned in sub-clause (a) to (d) of Sec.10(10D)</t>
  </si>
  <si>
    <t>10(12A)-Any payment from the National Pension System Trust to an assessee</t>
  </si>
  <si>
    <t>Is the secondary address same as primary address?</t>
  </si>
  <si>
    <t xml:space="preserve">1.All bank accounts held at any time are to be reported, except dormant A/c.
2. In case of multiple accounts, refund will be credited to one of the validated accounts other than account types "Others" after processing the return.                                                                                                                                                                                                               3.Minimum one account should be selected for refund credit. </t>
  </si>
  <si>
    <t>infyxldev0187</t>
  </si>
  <si>
    <t>10(18)-Pension received by winner of "Param Vir Chakra" or "Maha Vir Chakra" or "Vir Chakra" or such other gallantry award</t>
  </si>
  <si>
    <t>Gross receipt  which is subject to tax Deduction</t>
  </si>
  <si>
    <t xml:space="preserve">TDS credit out of (5) claimed this Year </t>
  </si>
  <si>
    <t xml:space="preserve">Gross receipt which is subject to tax Deduction </t>
  </si>
  <si>
    <t>(ix)</t>
  </si>
  <si>
    <t>(x)</t>
  </si>
  <si>
    <t>(ib)</t>
  </si>
  <si>
    <t>PAN of the donee</t>
  </si>
  <si>
    <t>Not claiming for Self/ Family</t>
  </si>
  <si>
    <t>Not claiming for Parents</t>
  </si>
  <si>
    <t>Identifier No.</t>
  </si>
  <si>
    <t>PRAN</t>
  </si>
  <si>
    <t>Total Income (B4-C1)
Note: The Total Income Field includes LTCG u/s 112A. However, no tax would be payable on the said income.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</si>
</sst>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Red]0"/>
    <numFmt numFmtId="165" formatCode="0_);\(0\)"/>
  </numFmts>
  <fonts count="89" x14ac:knownFonts="1">
    <font>
      <sz val="11"/>
      <color theme="1"/>
      <name val="Calibri"/>
      <family val="2"/>
      <scheme val="minor"/>
    </font>
    <font>
      <sz val="11"/>
      <color indexed="8"/>
      <name val="Calibri"/>
      <family val="2"/>
    </font>
    <font>
      <sz val="11"/>
      <color indexed="8"/>
      <name val="Calibri"/>
      <family val="2"/>
    </font>
    <font>
      <sz val="11"/>
      <color indexed="8"/>
      <name val="Calibri"/>
      <family val="2"/>
    </font>
    <font>
      <b/>
      <sz val="10"/>
      <name val="Times New Roman"/>
      <family val="1"/>
    </font>
    <font>
      <sz val="10"/>
      <name val="Times New Roman"/>
      <family val="1"/>
    </font>
    <font>
      <b/>
      <sz val="10"/>
      <color indexed="10"/>
      <name val="Times New Roman"/>
      <family val="1"/>
    </font>
    <font>
      <u/>
      <sz val="10"/>
      <color indexed="12"/>
      <name val="Arial"/>
      <family val="2"/>
    </font>
    <font>
      <b/>
      <sz val="10"/>
      <color indexed="48"/>
      <name val="Times New Roman"/>
      <family val="1"/>
    </font>
    <font>
      <sz val="8"/>
      <color indexed="81"/>
      <name val="Tahoma"/>
      <family val="2"/>
    </font>
    <font>
      <b/>
      <sz val="10"/>
      <color indexed="9"/>
      <name val="Times New Roman"/>
      <family val="1"/>
    </font>
    <font>
      <sz val="9"/>
      <color indexed="81"/>
      <name val="Tahoma"/>
      <family val="2"/>
    </font>
    <font>
      <b/>
      <sz val="10"/>
      <color indexed="8"/>
      <name val="Times New Roman"/>
      <family val="1"/>
    </font>
    <font>
      <u/>
      <sz val="10"/>
      <color indexed="12"/>
      <name val="Times New Roman"/>
      <family val="1"/>
    </font>
    <font>
      <sz val="10"/>
      <name val="Arial"/>
      <family val="2"/>
    </font>
    <font>
      <sz val="10"/>
      <name val="MS Sans Serif"/>
      <family val="2"/>
    </font>
    <font>
      <b/>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sz val="11"/>
      <color indexed="10"/>
      <name val="Calibri"/>
      <family val="2"/>
    </font>
    <font>
      <b/>
      <sz val="18"/>
      <color indexed="56"/>
      <name val="Cambria"/>
      <family val="2"/>
    </font>
    <font>
      <sz val="10"/>
      <color indexed="12"/>
      <name val="Times New Roman"/>
      <family val="1"/>
    </font>
    <font>
      <b/>
      <sz val="10"/>
      <color indexed="12"/>
      <name val="Times New Roman"/>
      <family val="1"/>
    </font>
    <font>
      <sz val="10"/>
      <color indexed="48"/>
      <name val="Times New Roman"/>
      <family val="1"/>
    </font>
    <font>
      <b/>
      <sz val="12"/>
      <name val="Times New Roman"/>
      <family val="1"/>
    </font>
    <font>
      <b/>
      <sz val="14"/>
      <name val="Times New Roman"/>
      <family val="1"/>
    </font>
    <font>
      <b/>
      <sz val="9"/>
      <name val="Times New Roman"/>
      <family val="1"/>
    </font>
    <font>
      <sz val="10"/>
      <color indexed="8"/>
      <name val="Times New Roman"/>
      <family val="1"/>
    </font>
    <font>
      <sz val="10"/>
      <color indexed="8"/>
      <name val="Verdana"/>
      <family val="2"/>
    </font>
    <font>
      <b/>
      <sz val="9"/>
      <color indexed="81"/>
      <name val="Tahoma"/>
      <family val="2"/>
    </font>
    <font>
      <sz val="10"/>
      <color indexed="10"/>
      <name val="Times New Roman"/>
      <family val="1"/>
    </font>
    <font>
      <b/>
      <sz val="11"/>
      <name val="Times New Roman"/>
      <family val="1"/>
    </font>
    <font>
      <b/>
      <u/>
      <sz val="10"/>
      <color indexed="12"/>
      <name val="Times New Roman"/>
      <family val="1"/>
    </font>
    <font>
      <sz val="9"/>
      <color indexed="8"/>
      <name val="Tahoma"/>
      <family val="2"/>
    </font>
    <font>
      <sz val="8"/>
      <color indexed="8"/>
      <name val="Tahoma"/>
      <family val="2"/>
    </font>
    <font>
      <b/>
      <sz val="9"/>
      <color indexed="8"/>
      <name val="Tahoma"/>
      <family val="2"/>
    </font>
    <font>
      <sz val="11"/>
      <color theme="1"/>
      <name val="Calibri"/>
      <family val="2"/>
      <scheme val="minor"/>
    </font>
    <font>
      <b/>
      <sz val="11"/>
      <color theme="0"/>
      <name val="Calibri"/>
      <family val="2"/>
      <scheme val="minor"/>
    </font>
    <font>
      <sz val="10"/>
      <color theme="1"/>
      <name val="Times New Roman"/>
      <family val="1"/>
    </font>
    <font>
      <sz val="10"/>
      <color rgb="FF0000CC"/>
      <name val="Times New Roman"/>
      <family val="1"/>
    </font>
    <font>
      <b/>
      <sz val="10"/>
      <color theme="0"/>
      <name val="Times New Roman"/>
      <family val="1"/>
    </font>
    <font>
      <b/>
      <sz val="10"/>
      <color theme="1"/>
      <name val="Times New Roman"/>
      <family val="1"/>
    </font>
    <font>
      <b/>
      <sz val="10"/>
      <color rgb="FFFF0000"/>
      <name val="Times New Roman"/>
      <family val="1"/>
    </font>
    <font>
      <sz val="12"/>
      <color theme="1"/>
      <name val="Calibri"/>
      <family val="2"/>
      <scheme val="minor"/>
    </font>
    <font>
      <sz val="12"/>
      <name val="Calibri"/>
      <family val="2"/>
      <scheme val="minor"/>
    </font>
    <font>
      <sz val="14"/>
      <color theme="1"/>
      <name val="Times New Roman"/>
      <family val="1"/>
    </font>
    <font>
      <sz val="10"/>
      <color rgb="FF0070C0"/>
      <name val="Times New Roman"/>
      <family val="1"/>
    </font>
    <font>
      <sz val="10"/>
      <color rgb="FF0000FF"/>
      <name val="Times New Roman"/>
      <family val="1"/>
    </font>
    <font>
      <sz val="11"/>
      <color theme="1"/>
      <name val="Times New Roman"/>
      <family val="1"/>
    </font>
    <font>
      <sz val="10"/>
      <color rgb="FF000000"/>
      <name val="Times New Roman"/>
      <family val="1"/>
    </font>
    <font>
      <sz val="10"/>
      <color rgb="FFFF0000"/>
      <name val="Times New Roman"/>
      <family val="1"/>
    </font>
    <font>
      <b/>
      <sz val="14"/>
      <color theme="0"/>
      <name val="Times New Roman"/>
      <family val="1"/>
    </font>
    <font>
      <b/>
      <sz val="11"/>
      <color rgb="FF000000"/>
      <name val="Calibri"/>
      <family val="2"/>
    </font>
    <font>
      <sz val="8"/>
      <color rgb="FF000000"/>
      <name val="Segoe UI"/>
      <family val="2"/>
    </font>
    <font>
      <sz val="11"/>
      <color rgb="FF0000FF"/>
      <name val="Calibri"/>
      <family val="2"/>
    </font>
    <font>
      <sz val="11"/>
      <color rgb="FF000000"/>
      <name val="Calibri"/>
      <family val="2"/>
    </font>
    <font>
      <sz val="8"/>
      <name val="Calibri"/>
      <family val="2"/>
      <scheme val="minor"/>
    </font>
    <font>
      <b/>
      <sz val="10"/>
      <color rgb="FF3366FF"/>
      <name val="Times New Roman"/>
      <family val="1"/>
    </font>
    <font>
      <b/>
      <sz val="11"/>
      <color theme="1"/>
      <name val="Times New Roman"/>
      <family val="1"/>
    </font>
    <font>
      <b/>
      <sz val="10"/>
      <color rgb="FF0070C0"/>
      <name val="Times New Roman"/>
      <family val="1"/>
    </font>
    <font>
      <b/>
      <sz val="10"/>
      <color theme="1"/>
      <name val="Arial"/>
      <family val="2"/>
    </font>
    <font>
      <sz val="10"/>
      <color theme="8" tint="-0.249977111117893"/>
      <name val="Times New Roman"/>
      <family val="1"/>
    </font>
    <font>
      <b/>
      <sz val="11"/>
      <color theme="1"/>
      <name val="Calibri"/>
      <family val="2"/>
      <scheme val="minor"/>
    </font>
    <font>
      <b/>
      <sz val="11"/>
      <color rgb="FFFF0000"/>
      <name val="Calibri"/>
      <family val="2"/>
      <scheme val="minor"/>
    </font>
    <font>
      <sz val="11"/>
      <color rgb="FF0070C0"/>
      <name val="Calibri"/>
      <family val="2"/>
      <scheme val="minor"/>
    </font>
    <font>
      <b/>
      <sz val="11"/>
      <color rgb="FFFF0000"/>
      <name val="Times New Roman"/>
      <family val="1"/>
    </font>
    <font>
      <sz val="11"/>
      <color rgb="FF0070C0"/>
      <name val="Times New Roman"/>
      <family val="1"/>
    </font>
    <font>
      <sz val="11"/>
      <color theme="0"/>
      <name val="Times New Roman"/>
      <family val="1"/>
    </font>
    <font>
      <b/>
      <sz val="11"/>
      <color rgb="FF0070C0"/>
      <name val="Times New Roman"/>
      <family val="1"/>
    </font>
    <font>
      <b/>
      <sz val="11"/>
      <color theme="0"/>
      <name val="Times New Roman"/>
      <family val="1"/>
    </font>
    <font>
      <sz val="11"/>
      <color rgb="FFFF0000"/>
      <name val="Times New Roman"/>
      <family val="1"/>
    </font>
    <font>
      <sz val="11"/>
      <color rgb="FF0000CC"/>
      <name val="Times New Roman"/>
      <family val="1"/>
    </font>
    <font>
      <sz val="11"/>
      <name val="Times New Roman"/>
      <family val="1"/>
    </font>
    <font>
      <sz val="10"/>
      <color rgb="FF040C28"/>
      <name val="Times New Roman"/>
      <family val="1"/>
    </font>
    <font>
      <sz val="11"/>
      <color theme="1"/>
      <name val="Consolas"/>
      <family val="3"/>
    </font>
    <font>
      <sz val="10"/>
      <color rgb="FFD8D8D8"/>
      <name val="Times New Roman"/>
      <family val="1"/>
    </font>
    <font>
      <sz val="10"/>
      <color indexed="12"/>
      <name val="Arial"/>
      <family val="2"/>
    </font>
    <font>
      <u/>
      <sz val="10"/>
      <color rgb="FF0000FF"/>
      <name val="Times New Roman"/>
      <family val="1"/>
    </font>
  </fonts>
  <fills count="5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8"/>
        <bgColor indexed="64"/>
      </patternFill>
    </fill>
    <fill>
      <patternFill patternType="solid">
        <fgColor indexed="42"/>
        <bgColor indexed="64"/>
      </patternFill>
    </fill>
    <fill>
      <patternFill patternType="solid">
        <fgColor indexed="9"/>
        <bgColor indexed="26"/>
      </patternFill>
    </fill>
    <fill>
      <patternFill patternType="solid">
        <fgColor rgb="FFA5A5A5"/>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bgColor indexed="64"/>
      </patternFill>
    </fill>
    <fill>
      <patternFill patternType="solid">
        <fgColor rgb="FFCCFFCC"/>
        <bgColor indexed="64"/>
      </patternFill>
    </fill>
    <fill>
      <patternFill patternType="solid">
        <fgColor rgb="FFD8D8D8"/>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rgb="FFFFFFCC"/>
        <bgColor indexed="64"/>
      </patternFill>
    </fill>
    <fill>
      <patternFill patternType="solid">
        <fgColor rgb="FF92D050"/>
        <bgColor indexed="64"/>
      </patternFill>
    </fill>
    <fill>
      <patternFill patternType="solid">
        <fgColor theme="1" tint="4.9989318521683403E-2"/>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rgb="FFFFFF00"/>
        <bgColor indexed="64"/>
      </patternFill>
    </fill>
    <fill>
      <patternFill patternType="solid">
        <fgColor theme="3" tint="0.59999389629810485"/>
        <bgColor indexed="64"/>
      </patternFill>
    </fill>
    <fill>
      <patternFill patternType="solid">
        <fgColor theme="8"/>
        <bgColor indexed="64"/>
      </patternFill>
    </fill>
    <fill>
      <patternFill patternType="solid">
        <fgColor rgb="FFFF0000"/>
        <bgColor indexed="64"/>
      </patternFill>
    </fill>
    <fill>
      <patternFill patternType="solid">
        <fgColor indexed="22"/>
        <bgColor indexed="64"/>
      </patternFill>
    </fill>
    <fill>
      <patternFill patternType="solid">
        <fgColor rgb="FFFFFFFF"/>
        <bgColor indexed="64"/>
      </patternFill>
    </fill>
    <fill>
      <patternFill patternType="solid">
        <fgColor rgb="FFFFC000"/>
        <bgColor indexed="64"/>
      </patternFill>
    </fill>
    <fill>
      <patternFill patternType="solid">
        <fgColor rgb="FFCCFFCC"/>
        <bgColor indexed="26"/>
      </patternFill>
    </fill>
    <fill>
      <patternFill patternType="solid">
        <fgColor rgb="FF49BCE5"/>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2" tint="-0.249977111117893"/>
        <bgColor indexed="64"/>
      </patternFill>
    </fill>
    <fill>
      <patternFill patternType="solid">
        <fgColor theme="1" tint="0.499984740745262"/>
        <bgColor indexed="64"/>
      </patternFill>
    </fill>
  </fills>
  <borders count="10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medium">
        <color indexed="64"/>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8"/>
      </left>
      <right style="thin">
        <color indexed="8"/>
      </right>
      <top style="thin">
        <color indexed="8"/>
      </top>
      <bottom style="thin">
        <color indexed="8"/>
      </bottom>
      <diagonal/>
    </border>
    <border>
      <left/>
      <right style="medium">
        <color indexed="64"/>
      </right>
      <top style="medium">
        <color indexed="64"/>
      </top>
      <bottom style="medium">
        <color indexed="64"/>
      </bottom>
      <diagonal/>
    </border>
    <border>
      <left style="double">
        <color rgb="FF3F3F3F"/>
      </left>
      <right style="double">
        <color rgb="FF3F3F3F"/>
      </right>
      <top style="double">
        <color rgb="FF3F3F3F"/>
      </top>
      <bottom style="double">
        <color rgb="FF3F3F3F"/>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medium">
        <color indexed="64"/>
      </left>
      <right style="thin">
        <color indexed="64"/>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bottom/>
      <diagonal/>
    </border>
    <border>
      <left style="thin">
        <color indexed="8"/>
      </left>
      <right/>
      <top/>
      <bottom/>
      <diagonal/>
    </border>
    <border>
      <left/>
      <right style="thin">
        <color indexed="8"/>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auto="1"/>
      </top>
      <bottom/>
      <diagonal/>
    </border>
    <border>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s>
  <cellStyleXfs count="98">
    <xf numFmtId="0" fontId="0"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8" fillId="3" borderId="0" applyNumberFormat="0" applyBorder="0" applyAlignment="0" applyProtection="0"/>
    <xf numFmtId="0" fontId="18" fillId="3" borderId="0" applyNumberFormat="0" applyBorder="0" applyAlignment="0" applyProtection="0"/>
    <xf numFmtId="0" fontId="19" fillId="20" borderId="1" applyNumberFormat="0" applyAlignment="0" applyProtection="0"/>
    <xf numFmtId="0" fontId="19" fillId="20" borderId="1" applyNumberFormat="0" applyAlignment="0" applyProtection="0"/>
    <xf numFmtId="0" fontId="48" fillId="28" borderId="37" applyNumberFormat="0" applyAlignment="0" applyProtection="0"/>
    <xf numFmtId="0" fontId="20" fillId="21" borderId="2" applyNumberFormat="0" applyAlignment="0" applyProtection="0"/>
    <xf numFmtId="0" fontId="20" fillId="21" borderId="2" applyNumberFormat="0" applyAlignment="0" applyProtection="0"/>
    <xf numFmtId="43" fontId="47" fillId="0" borderId="0" applyFont="0" applyFill="0" applyBorder="0" applyAlignment="0" applyProtection="0"/>
    <xf numFmtId="0" fontId="3" fillId="0" borderId="0"/>
    <xf numFmtId="0" fontId="21" fillId="0" borderId="0" applyNumberFormat="0" applyFill="0" applyBorder="0" applyAlignment="0" applyProtection="0"/>
    <xf numFmtId="0" fontId="21" fillId="0" borderId="0" applyNumberFormat="0" applyFill="0" applyBorder="0" applyAlignment="0" applyProtection="0"/>
    <xf numFmtId="0" fontId="22" fillId="4" borderId="0" applyNumberFormat="0" applyBorder="0" applyAlignment="0" applyProtection="0"/>
    <xf numFmtId="0" fontId="22" fillId="4" borderId="0" applyNumberFormat="0" applyBorder="0" applyAlignment="0" applyProtection="0"/>
    <xf numFmtId="0" fontId="23" fillId="0" borderId="3" applyNumberFormat="0" applyFill="0" applyAlignment="0" applyProtection="0"/>
    <xf numFmtId="0" fontId="23" fillId="0" borderId="3" applyNumberFormat="0" applyFill="0" applyAlignment="0" applyProtection="0"/>
    <xf numFmtId="0" fontId="24" fillId="0" borderId="4" applyNumberFormat="0" applyFill="0" applyAlignment="0" applyProtection="0"/>
    <xf numFmtId="0" fontId="24" fillId="0" borderId="4"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7" fillId="0" borderId="0" applyNumberFormat="0" applyFill="0" applyBorder="0" applyAlignment="0" applyProtection="0">
      <alignment vertical="top"/>
      <protection locked="0"/>
    </xf>
    <xf numFmtId="0" fontId="26" fillId="7" borderId="1" applyNumberFormat="0" applyAlignment="0" applyProtection="0"/>
    <xf numFmtId="0" fontId="26" fillId="7" borderId="1" applyNumberFormat="0" applyAlignment="0" applyProtection="0"/>
    <xf numFmtId="0" fontId="27" fillId="0" borderId="6" applyNumberFormat="0" applyFill="0" applyAlignment="0" applyProtection="0"/>
    <xf numFmtId="0" fontId="27" fillId="0" borderId="6" applyNumberFormat="0" applyFill="0" applyAlignment="0" applyProtection="0"/>
    <xf numFmtId="0" fontId="28" fillId="22" borderId="0" applyNumberFormat="0" applyBorder="0" applyAlignment="0" applyProtection="0"/>
    <xf numFmtId="0" fontId="28" fillId="22" borderId="0" applyNumberFormat="0" applyBorder="0" applyAlignment="0" applyProtection="0"/>
    <xf numFmtId="0" fontId="47" fillId="0" borderId="0"/>
    <xf numFmtId="0" fontId="14" fillId="0" borderId="0"/>
    <xf numFmtId="0" fontId="14" fillId="0" borderId="0"/>
    <xf numFmtId="0" fontId="14" fillId="0" borderId="0"/>
    <xf numFmtId="0" fontId="14" fillId="0" borderId="0"/>
    <xf numFmtId="0" fontId="14" fillId="0" borderId="0"/>
    <xf numFmtId="0" fontId="15" fillId="0" borderId="0"/>
    <xf numFmtId="0" fontId="14" fillId="23" borderId="7" applyNumberFormat="0" applyFont="0" applyAlignment="0" applyProtection="0"/>
    <xf numFmtId="0" fontId="2" fillId="23" borderId="7" applyNumberFormat="0" applyFont="0" applyAlignment="0" applyProtection="0"/>
    <xf numFmtId="0" fontId="29" fillId="20" borderId="8" applyNumberFormat="0" applyAlignment="0" applyProtection="0"/>
    <xf numFmtId="0" fontId="29" fillId="20" borderId="8" applyNumberFormat="0" applyAlignment="0" applyProtection="0"/>
    <xf numFmtId="9" fontId="14"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6" fillId="0" borderId="9" applyNumberFormat="0" applyFill="0" applyAlignment="0" applyProtection="0"/>
    <xf numFmtId="0" fontId="16" fillId="0" borderId="9" applyNumberFormat="0" applyFill="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4" fillId="0" borderId="0"/>
  </cellStyleXfs>
  <cellXfs count="1619">
    <xf numFmtId="0" fontId="0" fillId="0" borderId="0" xfId="0"/>
    <xf numFmtId="0" fontId="4" fillId="0" borderId="0" xfId="0" applyFont="1" applyAlignment="1">
      <alignment vertical="top" wrapText="1"/>
    </xf>
    <xf numFmtId="0" fontId="5" fillId="0" borderId="0" xfId="0" applyFont="1"/>
    <xf numFmtId="0" fontId="8" fillId="0" borderId="10" xfId="0" applyFont="1" applyBorder="1" applyAlignment="1">
      <alignment horizontal="center" vertical="center"/>
    </xf>
    <xf numFmtId="0" fontId="5" fillId="0" borderId="10" xfId="0" applyFont="1" applyBorder="1" applyAlignment="1">
      <alignment vertical="center"/>
    </xf>
    <xf numFmtId="0" fontId="4" fillId="0" borderId="10" xfId="0" applyFont="1" applyBorder="1" applyAlignment="1">
      <alignment horizontal="center" vertical="center"/>
    </xf>
    <xf numFmtId="0" fontId="4" fillId="0" borderId="0" xfId="0" applyFont="1" applyAlignment="1">
      <alignment horizontal="center"/>
    </xf>
    <xf numFmtId="0" fontId="4" fillId="0" borderId="10" xfId="0" applyFont="1" applyBorder="1" applyAlignment="1">
      <alignment horizontal="center"/>
    </xf>
    <xf numFmtId="0" fontId="4" fillId="0" borderId="0" xfId="0" applyFont="1"/>
    <xf numFmtId="0" fontId="13" fillId="0" borderId="0" xfId="70" applyFont="1" applyBorder="1" applyAlignment="1" applyProtection="1"/>
    <xf numFmtId="0" fontId="5" fillId="0" borderId="0" xfId="0" applyFont="1" applyAlignment="1">
      <alignment vertical="top" wrapText="1"/>
    </xf>
    <xf numFmtId="0" fontId="8" fillId="0" borderId="0" xfId="0" applyFont="1" applyAlignment="1">
      <alignment vertical="top" wrapText="1"/>
    </xf>
    <xf numFmtId="0" fontId="4" fillId="0" borderId="0" xfId="0" applyFont="1" applyAlignment="1">
      <alignment horizontal="left" vertical="top" wrapText="1"/>
    </xf>
    <xf numFmtId="0" fontId="6" fillId="0" borderId="0" xfId="0" applyFont="1" applyAlignment="1">
      <alignment vertical="top" wrapText="1"/>
    </xf>
    <xf numFmtId="0" fontId="5" fillId="0" borderId="0" xfId="0" applyFont="1" applyAlignment="1">
      <alignment vertical="top"/>
    </xf>
    <xf numFmtId="0" fontId="5" fillId="0" borderId="0" xfId="0" applyFont="1" applyAlignment="1">
      <alignment vertical="center"/>
    </xf>
    <xf numFmtId="0" fontId="4" fillId="0" borderId="11" xfId="0" applyFont="1" applyBorder="1" applyAlignment="1">
      <alignment horizontal="center" vertical="center" wrapText="1"/>
    </xf>
    <xf numFmtId="0" fontId="49" fillId="0" borderId="0" xfId="0" applyFont="1"/>
    <xf numFmtId="0" fontId="49" fillId="29" borderId="10" xfId="0" applyFont="1" applyFill="1" applyBorder="1"/>
    <xf numFmtId="0" fontId="49" fillId="30" borderId="10" xfId="0" applyFont="1" applyFill="1" applyBorder="1"/>
    <xf numFmtId="0" fontId="4" fillId="0" borderId="12" xfId="0" applyFont="1" applyBorder="1" applyAlignment="1">
      <alignment horizontal="center" vertical="center" textRotation="90"/>
    </xf>
    <xf numFmtId="0" fontId="49" fillId="0" borderId="13" xfId="0" applyFont="1" applyBorder="1"/>
    <xf numFmtId="0" fontId="49" fillId="0" borderId="10" xfId="0" applyFont="1" applyBorder="1"/>
    <xf numFmtId="14" fontId="49" fillId="0" borderId="10" xfId="0" applyNumberFormat="1" applyFont="1" applyBorder="1"/>
    <xf numFmtId="0" fontId="4" fillId="0" borderId="12" xfId="0" applyFont="1" applyBorder="1" applyAlignment="1">
      <alignment vertical="top" wrapText="1"/>
    </xf>
    <xf numFmtId="0" fontId="6" fillId="0" borderId="10" xfId="0" applyFont="1" applyBorder="1" applyAlignment="1">
      <alignment horizontal="center" vertical="center" wrapText="1"/>
    </xf>
    <xf numFmtId="1" fontId="32" fillId="24" borderId="10" xfId="56" applyNumberFormat="1" applyFont="1" applyFill="1" applyBorder="1" applyAlignment="1" applyProtection="1">
      <alignment horizontal="right" vertical="center" wrapText="1"/>
      <protection hidden="1"/>
    </xf>
    <xf numFmtId="0" fontId="4" fillId="0" borderId="14" xfId="0" applyFont="1" applyBorder="1" applyAlignment="1">
      <alignment vertical="center"/>
    </xf>
    <xf numFmtId="0" fontId="49" fillId="0" borderId="15" xfId="0" applyFont="1" applyBorder="1"/>
    <xf numFmtId="0" fontId="49" fillId="0" borderId="16" xfId="0" applyFont="1" applyBorder="1"/>
    <xf numFmtId="0" fontId="4" fillId="0" borderId="17" xfId="0" applyFont="1" applyBorder="1" applyAlignment="1">
      <alignment horizontal="center" vertical="center" readingOrder="1"/>
    </xf>
    <xf numFmtId="0" fontId="10" fillId="25" borderId="14" xfId="0" applyFont="1" applyFill="1" applyBorder="1" applyAlignment="1">
      <alignment horizontal="center" wrapText="1"/>
    </xf>
    <xf numFmtId="0" fontId="4" fillId="0" borderId="10" xfId="0" applyFont="1" applyBorder="1" applyAlignment="1">
      <alignment horizontal="center" vertical="center" wrapText="1"/>
    </xf>
    <xf numFmtId="164" fontId="5" fillId="26" borderId="10" xfId="0" applyNumberFormat="1" applyFont="1" applyFill="1" applyBorder="1" applyAlignment="1" applyProtection="1">
      <alignment horizontal="right" vertical="top" wrapText="1"/>
      <protection locked="0"/>
    </xf>
    <xf numFmtId="0" fontId="4" fillId="0" borderId="10" xfId="0" applyFont="1" applyBorder="1" applyAlignment="1">
      <alignment horizontal="center" wrapText="1"/>
    </xf>
    <xf numFmtId="0" fontId="49" fillId="31" borderId="0" xfId="0" applyFont="1" applyFill="1"/>
    <xf numFmtId="0" fontId="49" fillId="0" borderId="17" xfId="0" applyFont="1" applyBorder="1"/>
    <xf numFmtId="0" fontId="49" fillId="0" borderId="0" xfId="0" applyFont="1" applyAlignment="1">
      <alignment vertical="top"/>
    </xf>
    <xf numFmtId="0" fontId="49" fillId="0" borderId="0" xfId="0" applyFont="1" applyAlignment="1">
      <alignment horizontal="left" vertical="top"/>
    </xf>
    <xf numFmtId="0" fontId="49" fillId="0" borderId="10" xfId="0" applyFont="1" applyBorder="1" applyAlignment="1">
      <alignment horizontal="right" vertical="top"/>
    </xf>
    <xf numFmtId="0" fontId="49" fillId="0" borderId="10" xfId="0" applyFont="1" applyBorder="1" applyAlignment="1">
      <alignment horizontal="right"/>
    </xf>
    <xf numFmtId="0" fontId="4" fillId="0" borderId="18" xfId="0" applyFont="1" applyBorder="1" applyAlignment="1">
      <alignment horizontal="center" vertical="center" wrapText="1"/>
    </xf>
    <xf numFmtId="0" fontId="49" fillId="0" borderId="18" xfId="0" applyFont="1" applyBorder="1" applyAlignment="1">
      <alignment horizontal="right"/>
    </xf>
    <xf numFmtId="0" fontId="4" fillId="0" borderId="17" xfId="0" applyFont="1" applyBorder="1" applyAlignment="1">
      <alignment horizontal="center" vertical="center" wrapText="1"/>
    </xf>
    <xf numFmtId="0" fontId="52" fillId="0" borderId="10" xfId="0" applyFont="1" applyBorder="1" applyAlignment="1">
      <alignment horizontal="center"/>
    </xf>
    <xf numFmtId="0" fontId="52" fillId="0" borderId="10" xfId="0" applyFont="1" applyBorder="1"/>
    <xf numFmtId="0" fontId="6" fillId="0" borderId="17" xfId="0" applyFont="1" applyBorder="1" applyAlignment="1">
      <alignment horizontal="center" vertical="center" wrapText="1"/>
    </xf>
    <xf numFmtId="49" fontId="53" fillId="0" borderId="10" xfId="0" applyNumberFormat="1" applyFont="1" applyBorder="1" applyAlignment="1">
      <alignment horizontal="center" wrapText="1"/>
    </xf>
    <xf numFmtId="49" fontId="53" fillId="0" borderId="10" xfId="0" applyNumberFormat="1" applyFont="1" applyBorder="1" applyAlignment="1">
      <alignment horizontal="center"/>
    </xf>
    <xf numFmtId="49" fontId="6" fillId="0" borderId="10" xfId="0" applyNumberFormat="1" applyFont="1" applyBorder="1" applyAlignment="1">
      <alignment horizontal="center" wrapText="1"/>
    </xf>
    <xf numFmtId="49" fontId="4" fillId="0" borderId="10" xfId="0" applyNumberFormat="1" applyFont="1" applyBorder="1" applyAlignment="1">
      <alignment horizontal="center" wrapText="1"/>
    </xf>
    <xf numFmtId="0" fontId="53" fillId="0" borderId="10" xfId="0" applyFont="1" applyBorder="1" applyAlignment="1">
      <alignment horizontal="center" vertical="center" wrapText="1"/>
    </xf>
    <xf numFmtId="0" fontId="6" fillId="0" borderId="10" xfId="0" quotePrefix="1" applyFont="1" applyBorder="1" applyAlignment="1">
      <alignment horizontal="center" wrapText="1"/>
    </xf>
    <xf numFmtId="0" fontId="6" fillId="0" borderId="10" xfId="0" applyFont="1" applyBorder="1" applyAlignment="1">
      <alignment horizontal="center" wrapText="1"/>
    </xf>
    <xf numFmtId="0" fontId="4" fillId="31" borderId="18" xfId="0" applyFont="1" applyFill="1" applyBorder="1" applyAlignment="1">
      <alignment horizontal="center" vertical="center" wrapText="1"/>
    </xf>
    <xf numFmtId="0" fontId="49" fillId="31" borderId="19" xfId="0" applyFont="1" applyFill="1" applyBorder="1" applyAlignment="1">
      <alignment horizontal="center"/>
    </xf>
    <xf numFmtId="0" fontId="49" fillId="31" borderId="19" xfId="0" applyFont="1" applyFill="1" applyBorder="1"/>
    <xf numFmtId="0" fontId="4" fillId="0" borderId="19" xfId="0" applyFont="1" applyBorder="1" applyAlignment="1">
      <alignment horizontal="center" vertical="center" textRotation="90"/>
    </xf>
    <xf numFmtId="0" fontId="4" fillId="31" borderId="19" xfId="0" applyFont="1" applyFill="1" applyBorder="1" applyAlignment="1">
      <alignment vertical="center" textRotation="90"/>
    </xf>
    <xf numFmtId="0" fontId="4" fillId="31" borderId="19" xfId="0" applyFont="1" applyFill="1" applyBorder="1" applyAlignment="1">
      <alignment vertical="center"/>
    </xf>
    <xf numFmtId="0" fontId="4" fillId="31" borderId="12" xfId="0" applyFont="1" applyFill="1" applyBorder="1" applyAlignment="1">
      <alignment vertical="center" textRotation="90"/>
    </xf>
    <xf numFmtId="0" fontId="4" fillId="31" borderId="17" xfId="0" applyFont="1" applyFill="1" applyBorder="1" applyAlignment="1">
      <alignment vertical="center" textRotation="90"/>
    </xf>
    <xf numFmtId="0" fontId="4" fillId="31" borderId="20" xfId="0" applyFont="1" applyFill="1" applyBorder="1" applyAlignment="1">
      <alignment vertical="center" textRotation="90"/>
    </xf>
    <xf numFmtId="0" fontId="4" fillId="31" borderId="21" xfId="0" applyFont="1" applyFill="1" applyBorder="1" applyAlignment="1">
      <alignment vertical="center" textRotation="90"/>
    </xf>
    <xf numFmtId="0" fontId="4" fillId="31" borderId="21" xfId="0" applyFont="1" applyFill="1" applyBorder="1" applyAlignment="1">
      <alignment vertical="center"/>
    </xf>
    <xf numFmtId="0" fontId="10" fillId="25" borderId="19" xfId="0" applyFont="1" applyFill="1" applyBorder="1" applyAlignment="1">
      <alignment horizontal="center" vertical="center" wrapText="1"/>
    </xf>
    <xf numFmtId="0" fontId="8" fillId="0" borderId="18" xfId="0" applyFont="1" applyBorder="1" applyAlignment="1">
      <alignment horizontal="center" vertical="center" wrapText="1"/>
    </xf>
    <xf numFmtId="0" fontId="4" fillId="0" borderId="10" xfId="0" applyFont="1" applyBorder="1" applyAlignment="1">
      <alignment horizontal="left" vertical="center" wrapText="1"/>
    </xf>
    <xf numFmtId="0" fontId="8" fillId="0" borderId="10" xfId="0" applyFont="1" applyBorder="1" applyAlignment="1">
      <alignment horizontal="center" vertical="center" wrapText="1"/>
    </xf>
    <xf numFmtId="1" fontId="32" fillId="0" borderId="10" xfId="56" applyNumberFormat="1" applyFont="1" applyFill="1" applyBorder="1" applyAlignment="1" applyProtection="1">
      <alignment horizontal="right" vertical="center" wrapText="1"/>
      <protection hidden="1"/>
    </xf>
    <xf numFmtId="0" fontId="4" fillId="30" borderId="16" xfId="0" applyFont="1" applyFill="1" applyBorder="1" applyAlignment="1">
      <alignment horizontal="center" vertical="top" wrapText="1"/>
    </xf>
    <xf numFmtId="49" fontId="5" fillId="26" borderId="18" xfId="0" applyNumberFormat="1" applyFont="1" applyFill="1" applyBorder="1" applyAlignment="1" applyProtection="1">
      <alignment horizontal="left" vertical="center" wrapText="1"/>
      <protection locked="0"/>
    </xf>
    <xf numFmtId="0" fontId="6" fillId="0" borderId="22" xfId="0" applyFont="1" applyBorder="1" applyAlignment="1">
      <alignment horizontal="left" vertical="center" wrapText="1"/>
    </xf>
    <xf numFmtId="0" fontId="52" fillId="0" borderId="10" xfId="0" applyFont="1" applyBorder="1" applyAlignment="1">
      <alignment horizontal="center" vertical="center" wrapText="1"/>
    </xf>
    <xf numFmtId="165" fontId="5" fillId="0" borderId="16" xfId="0" applyNumberFormat="1" applyFont="1" applyBorder="1" applyAlignment="1">
      <alignment horizontal="right" vertical="center" wrapText="1"/>
    </xf>
    <xf numFmtId="0" fontId="8" fillId="0" borderId="19" xfId="0" applyFont="1" applyBorder="1" applyAlignment="1">
      <alignment horizontal="center" vertical="center" wrapText="1"/>
    </xf>
    <xf numFmtId="165" fontId="5" fillId="26" borderId="11" xfId="0" applyNumberFormat="1" applyFont="1" applyFill="1" applyBorder="1" applyAlignment="1" applyProtection="1">
      <alignment horizontal="right" vertical="center" wrapText="1"/>
      <protection locked="0"/>
    </xf>
    <xf numFmtId="0" fontId="52" fillId="0" borderId="19" xfId="0" applyFont="1" applyBorder="1" applyAlignment="1">
      <alignment horizontal="center" vertical="center" wrapText="1"/>
    </xf>
    <xf numFmtId="165" fontId="5" fillId="32" borderId="10" xfId="0" applyNumberFormat="1" applyFont="1" applyFill="1" applyBorder="1" applyAlignment="1" applyProtection="1">
      <alignment horizontal="right" vertical="center" wrapText="1"/>
      <protection locked="0"/>
    </xf>
    <xf numFmtId="0" fontId="4" fillId="0" borderId="15" xfId="0" applyFont="1" applyBorder="1" applyAlignment="1">
      <alignment horizontal="left" vertical="center" wrapText="1"/>
    </xf>
    <xf numFmtId="165" fontId="5" fillId="0" borderId="11" xfId="0" applyNumberFormat="1" applyFont="1" applyBorder="1" applyAlignment="1">
      <alignment horizontal="right" vertical="center" wrapText="1"/>
    </xf>
    <xf numFmtId="0" fontId="4" fillId="0" borderId="23"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0" xfId="0" applyFont="1" applyBorder="1" applyAlignment="1">
      <alignment horizontal="center" vertical="center" wrapText="1"/>
    </xf>
    <xf numFmtId="165" fontId="5" fillId="32" borderId="10" xfId="0" applyNumberFormat="1" applyFont="1" applyFill="1" applyBorder="1" applyAlignment="1" applyProtection="1">
      <alignment horizontal="right" vertical="top" wrapText="1"/>
      <protection locked="0"/>
    </xf>
    <xf numFmtId="0" fontId="4" fillId="0" borderId="22" xfId="0" applyFont="1" applyBorder="1" applyAlignment="1">
      <alignment horizontal="center" vertical="center" wrapText="1"/>
    </xf>
    <xf numFmtId="49" fontId="49" fillId="0" borderId="22" xfId="0" applyNumberFormat="1" applyFont="1" applyBorder="1" applyAlignment="1">
      <alignment horizontal="left" vertical="top" wrapText="1"/>
    </xf>
    <xf numFmtId="165" fontId="5" fillId="0" borderId="22" xfId="0" applyNumberFormat="1" applyFont="1" applyBorder="1" applyAlignment="1">
      <alignment horizontal="right" vertical="center" wrapText="1"/>
    </xf>
    <xf numFmtId="0" fontId="53" fillId="31" borderId="23" xfId="0" applyFont="1" applyFill="1" applyBorder="1" applyAlignment="1">
      <alignment horizontal="center" vertical="center" wrapText="1"/>
    </xf>
    <xf numFmtId="0" fontId="6" fillId="31" borderId="20" xfId="0" applyFont="1" applyFill="1" applyBorder="1" applyAlignment="1">
      <alignment vertical="center"/>
    </xf>
    <xf numFmtId="0" fontId="6" fillId="31" borderId="21" xfId="0" applyFont="1" applyFill="1" applyBorder="1" applyAlignment="1">
      <alignment vertical="center" wrapText="1"/>
    </xf>
    <xf numFmtId="165" fontId="5" fillId="33" borderId="24" xfId="0" applyNumberFormat="1" applyFont="1" applyFill="1" applyBorder="1" applyAlignment="1">
      <alignment horizontal="left" vertical="center" wrapText="1"/>
    </xf>
    <xf numFmtId="0" fontId="4" fillId="31" borderId="23" xfId="0" applyFont="1" applyFill="1" applyBorder="1" applyAlignment="1">
      <alignment horizontal="center" vertical="center" wrapText="1"/>
    </xf>
    <xf numFmtId="165" fontId="5" fillId="32" borderId="10" xfId="0" applyNumberFormat="1" applyFont="1" applyFill="1" applyBorder="1" applyAlignment="1" applyProtection="1">
      <alignment horizontal="left" vertical="center" wrapText="1"/>
      <protection locked="0"/>
    </xf>
    <xf numFmtId="0" fontId="49" fillId="0" borderId="23" xfId="0" applyFont="1" applyBorder="1"/>
    <xf numFmtId="0" fontId="4" fillId="31" borderId="11" xfId="0" applyFont="1" applyFill="1" applyBorder="1" applyAlignment="1">
      <alignment horizontal="center" vertical="center" wrapText="1"/>
    </xf>
    <xf numFmtId="0" fontId="49" fillId="0" borderId="0" xfId="0" applyFont="1" applyAlignment="1">
      <alignment vertical="center"/>
    </xf>
    <xf numFmtId="0" fontId="4" fillId="0" borderId="17" xfId="0" applyFont="1" applyBorder="1" applyAlignment="1">
      <alignment vertical="center"/>
    </xf>
    <xf numFmtId="1" fontId="34" fillId="24" borderId="10" xfId="0" applyNumberFormat="1" applyFont="1" applyFill="1" applyBorder="1" applyAlignment="1" applyProtection="1">
      <alignment horizontal="right" vertical="center"/>
      <protection hidden="1"/>
    </xf>
    <xf numFmtId="0" fontId="4" fillId="0" borderId="20" xfId="0" applyFont="1" applyBorder="1" applyAlignment="1">
      <alignment vertical="center"/>
    </xf>
    <xf numFmtId="0" fontId="4" fillId="0" borderId="0" xfId="0" applyFont="1" applyAlignment="1">
      <alignment vertical="center"/>
    </xf>
    <xf numFmtId="0" fontId="49" fillId="0" borderId="19" xfId="0" applyFont="1" applyBorder="1"/>
    <xf numFmtId="49" fontId="49" fillId="0" borderId="0" xfId="0" applyNumberFormat="1" applyFont="1"/>
    <xf numFmtId="0" fontId="52" fillId="0" borderId="0" xfId="0" applyFont="1"/>
    <xf numFmtId="0" fontId="49" fillId="0" borderId="0" xfId="0" applyFont="1" applyAlignment="1">
      <alignment wrapText="1"/>
    </xf>
    <xf numFmtId="0" fontId="4" fillId="0" borderId="0" xfId="0" applyFont="1" applyAlignment="1">
      <alignment horizontal="center" vertical="top"/>
    </xf>
    <xf numFmtId="0" fontId="13" fillId="0" borderId="0" xfId="70" applyFont="1" applyBorder="1" applyAlignment="1" applyProtection="1">
      <alignment vertical="top"/>
    </xf>
    <xf numFmtId="0" fontId="4" fillId="34" borderId="10" xfId="0" applyFont="1" applyFill="1" applyBorder="1" applyAlignment="1">
      <alignment vertical="top"/>
    </xf>
    <xf numFmtId="0" fontId="5" fillId="31" borderId="10" xfId="0" applyFont="1" applyFill="1" applyBorder="1" applyAlignment="1">
      <alignment vertical="top"/>
    </xf>
    <xf numFmtId="0" fontId="5" fillId="31" borderId="10" xfId="0" applyFont="1" applyFill="1" applyBorder="1" applyAlignment="1">
      <alignment vertical="top" wrapText="1"/>
    </xf>
    <xf numFmtId="0" fontId="13" fillId="0" borderId="10" xfId="70" applyFont="1" applyBorder="1" applyAlignment="1" applyProtection="1"/>
    <xf numFmtId="0" fontId="49" fillId="0" borderId="12" xfId="0" applyFont="1" applyBorder="1"/>
    <xf numFmtId="0" fontId="49" fillId="31" borderId="10" xfId="0" applyFont="1" applyFill="1" applyBorder="1"/>
    <xf numFmtId="0" fontId="0" fillId="0" borderId="10" xfId="0" applyBorder="1"/>
    <xf numFmtId="0" fontId="54" fillId="0" borderId="10" xfId="0" applyFont="1" applyBorder="1"/>
    <xf numFmtId="0" fontId="1" fillId="31" borderId="10" xfId="0" applyFont="1" applyFill="1" applyBorder="1" applyAlignment="1">
      <alignment horizontal="left"/>
    </xf>
    <xf numFmtId="0" fontId="55" fillId="0" borderId="10" xfId="83" applyFont="1" applyBorder="1" applyAlignment="1">
      <alignment horizontal="left" vertical="center"/>
    </xf>
    <xf numFmtId="0" fontId="14" fillId="31" borderId="10" xfId="78" applyFill="1" applyBorder="1" applyAlignment="1">
      <alignment vertical="center"/>
    </xf>
    <xf numFmtId="0" fontId="4" fillId="0" borderId="25" xfId="0" applyFont="1" applyBorder="1" applyAlignment="1">
      <alignment horizontal="left" wrapText="1"/>
    </xf>
    <xf numFmtId="0" fontId="4" fillId="0" borderId="12" xfId="0" applyFont="1" applyBorder="1" applyAlignment="1">
      <alignment wrapText="1"/>
    </xf>
    <xf numFmtId="0" fontId="7" fillId="0" borderId="10" xfId="70" applyBorder="1" applyAlignment="1" applyProtection="1"/>
    <xf numFmtId="0" fontId="4" fillId="31" borderId="23" xfId="0" applyFont="1" applyFill="1" applyBorder="1" applyAlignment="1">
      <alignment vertical="center"/>
    </xf>
    <xf numFmtId="0" fontId="4" fillId="31" borderId="24" xfId="0" applyFont="1" applyFill="1" applyBorder="1" applyAlignment="1">
      <alignment vertical="center" textRotation="90"/>
    </xf>
    <xf numFmtId="0" fontId="53" fillId="31" borderId="10" xfId="0" applyFont="1" applyFill="1" applyBorder="1" applyAlignment="1">
      <alignment horizontal="center" vertical="center" wrapText="1"/>
    </xf>
    <xf numFmtId="49" fontId="5" fillId="32" borderId="18" xfId="0" applyNumberFormat="1" applyFont="1" applyFill="1" applyBorder="1" applyAlignment="1" applyProtection="1">
      <alignment horizontal="left" vertical="top" wrapText="1"/>
      <protection locked="0"/>
    </xf>
    <xf numFmtId="0" fontId="4" fillId="0" borderId="23" xfId="0" applyFont="1" applyBorder="1" applyAlignment="1">
      <alignment horizontal="center" vertical="center" textRotation="90"/>
    </xf>
    <xf numFmtId="0" fontId="4" fillId="0" borderId="20" xfId="0" applyFont="1" applyBorder="1" applyAlignment="1">
      <alignment horizontal="center" vertical="center" textRotation="90"/>
    </xf>
    <xf numFmtId="0" fontId="4" fillId="0" borderId="24" xfId="0" applyFont="1" applyBorder="1" applyAlignment="1">
      <alignment horizontal="center" vertical="center" textRotation="90"/>
    </xf>
    <xf numFmtId="0" fontId="6" fillId="0" borderId="14" xfId="0" applyFont="1" applyBorder="1" applyAlignment="1">
      <alignment horizontal="center" vertical="center" wrapText="1"/>
    </xf>
    <xf numFmtId="49" fontId="53" fillId="0" borderId="14" xfId="0" applyNumberFormat="1" applyFont="1" applyBorder="1" applyAlignment="1">
      <alignment horizontal="center" wrapText="1"/>
    </xf>
    <xf numFmtId="0" fontId="4" fillId="0" borderId="10" xfId="0" applyFont="1" applyBorder="1" applyAlignment="1">
      <alignment horizontal="center" vertical="center" textRotation="90"/>
    </xf>
    <xf numFmtId="0" fontId="34" fillId="0" borderId="16" xfId="0" applyFont="1" applyBorder="1" applyAlignment="1" applyProtection="1">
      <alignment horizontal="center" vertical="center" wrapText="1"/>
      <protection hidden="1"/>
    </xf>
    <xf numFmtId="0" fontId="4" fillId="0" borderId="10" xfId="0" applyFont="1" applyBorder="1" applyAlignment="1">
      <alignment horizontal="center" vertical="top"/>
    </xf>
    <xf numFmtId="0" fontId="4" fillId="0" borderId="0" xfId="0" applyFont="1" applyAlignment="1">
      <alignment wrapText="1"/>
    </xf>
    <xf numFmtId="0" fontId="4" fillId="0" borderId="10" xfId="0" applyFont="1" applyBorder="1" applyAlignment="1">
      <alignment horizontal="left"/>
    </xf>
    <xf numFmtId="0" fontId="56" fillId="0" borderId="0" xfId="0" applyFont="1"/>
    <xf numFmtId="0" fontId="4" fillId="0" borderId="14" xfId="0" applyFont="1" applyBorder="1" applyAlignment="1">
      <alignment horizontal="left" vertical="center"/>
    </xf>
    <xf numFmtId="0" fontId="5" fillId="0" borderId="0" xfId="0" applyFont="1" applyAlignment="1">
      <alignment horizontal="left" vertical="center"/>
    </xf>
    <xf numFmtId="0" fontId="49" fillId="0" borderId="10" xfId="0" applyFont="1" applyBorder="1" applyProtection="1">
      <protection locked="0"/>
    </xf>
    <xf numFmtId="0" fontId="4" fillId="0" borderId="19" xfId="0" applyFont="1" applyBorder="1" applyAlignment="1">
      <alignment horizontal="center" vertical="center" readingOrder="1"/>
    </xf>
    <xf numFmtId="0" fontId="4" fillId="0" borderId="17" xfId="0" applyFont="1" applyBorder="1" applyAlignment="1">
      <alignment horizontal="center" vertical="center"/>
    </xf>
    <xf numFmtId="0" fontId="4" fillId="0" borderId="19" xfId="0" applyFont="1" applyBorder="1" applyAlignment="1">
      <alignment horizontal="center" vertical="top"/>
    </xf>
    <xf numFmtId="0" fontId="4" fillId="0" borderId="17" xfId="0" applyFont="1" applyBorder="1" applyAlignment="1">
      <alignment horizontal="center" vertical="top"/>
    </xf>
    <xf numFmtId="0" fontId="4" fillId="0" borderId="12" xfId="0" applyFont="1" applyBorder="1" applyAlignment="1">
      <alignment horizontal="left" vertical="center" wrapText="1"/>
    </xf>
    <xf numFmtId="0" fontId="4" fillId="0" borderId="18" xfId="0" applyFont="1" applyBorder="1" applyAlignment="1">
      <alignment horizontal="center" vertical="center"/>
    </xf>
    <xf numFmtId="0" fontId="4" fillId="0" borderId="19" xfId="0" applyFont="1" applyBorder="1" applyAlignment="1">
      <alignment horizontal="center" readingOrder="1"/>
    </xf>
    <xf numFmtId="0" fontId="4" fillId="0" borderId="15" xfId="0" applyFont="1" applyBorder="1" applyAlignment="1">
      <alignment horizontal="left" vertical="center"/>
    </xf>
    <xf numFmtId="0" fontId="4" fillId="0" borderId="14" xfId="0" applyFont="1" applyBorder="1" applyAlignment="1">
      <alignment horizontal="center" vertical="center" wrapText="1"/>
    </xf>
    <xf numFmtId="49" fontId="5" fillId="33" borderId="18" xfId="0" applyNumberFormat="1" applyFont="1" applyFill="1" applyBorder="1" applyAlignment="1">
      <alignment horizontal="center" vertical="center" wrapText="1"/>
    </xf>
    <xf numFmtId="0" fontId="4" fillId="0" borderId="22" xfId="0" applyFont="1" applyBorder="1" applyAlignment="1">
      <alignment horizontal="center" vertical="center"/>
    </xf>
    <xf numFmtId="0" fontId="49" fillId="0" borderId="26" xfId="0" applyFont="1" applyBorder="1"/>
    <xf numFmtId="0" fontId="49" fillId="0" borderId="27" xfId="0" applyFont="1" applyBorder="1"/>
    <xf numFmtId="0" fontId="49" fillId="0" borderId="28" xfId="0" applyFont="1" applyBorder="1"/>
    <xf numFmtId="0" fontId="49" fillId="0" borderId="29" xfId="0" applyFont="1" applyBorder="1"/>
    <xf numFmtId="0" fontId="49" fillId="31" borderId="30" xfId="0" applyFont="1" applyFill="1" applyBorder="1"/>
    <xf numFmtId="0" fontId="4" fillId="31" borderId="31" xfId="0" applyFont="1" applyFill="1" applyBorder="1" applyAlignment="1">
      <alignment vertical="top" wrapText="1"/>
    </xf>
    <xf numFmtId="0" fontId="5" fillId="31" borderId="31" xfId="0" applyFont="1" applyFill="1" applyBorder="1" applyAlignment="1">
      <alignment vertical="top" wrapText="1"/>
    </xf>
    <xf numFmtId="0" fontId="5" fillId="31" borderId="31" xfId="0" applyFont="1" applyFill="1" applyBorder="1" applyAlignment="1">
      <alignment vertical="center" textRotation="90"/>
    </xf>
    <xf numFmtId="0" fontId="49" fillId="31" borderId="31" xfId="0" applyFont="1" applyFill="1" applyBorder="1"/>
    <xf numFmtId="0" fontId="5" fillId="31" borderId="31" xfId="0" applyFont="1" applyFill="1" applyBorder="1"/>
    <xf numFmtId="0" fontId="49" fillId="0" borderId="31" xfId="0" applyFont="1" applyBorder="1"/>
    <xf numFmtId="0" fontId="49" fillId="0" borderId="32" xfId="0" applyFont="1" applyBorder="1"/>
    <xf numFmtId="0" fontId="49" fillId="0" borderId="33" xfId="0" applyFont="1" applyBorder="1"/>
    <xf numFmtId="0" fontId="49" fillId="0" borderId="34" xfId="0" applyFont="1" applyBorder="1"/>
    <xf numFmtId="0" fontId="49" fillId="31" borderId="29" xfId="0" applyFont="1" applyFill="1" applyBorder="1"/>
    <xf numFmtId="0" fontId="49" fillId="0" borderId="29" xfId="0" applyFont="1" applyBorder="1" applyAlignment="1">
      <alignment vertical="top"/>
    </xf>
    <xf numFmtId="0" fontId="49" fillId="0" borderId="31" xfId="0" applyFont="1" applyBorder="1" applyAlignment="1">
      <alignment vertical="top"/>
    </xf>
    <xf numFmtId="0" fontId="49" fillId="0" borderId="29" xfId="0" applyFont="1" applyBorder="1" applyAlignment="1">
      <alignment horizontal="left" vertical="top"/>
    </xf>
    <xf numFmtId="0" fontId="49" fillId="0" borderId="31" xfId="0" applyFont="1" applyBorder="1" applyAlignment="1">
      <alignment horizontal="left" vertical="top"/>
    </xf>
    <xf numFmtId="0" fontId="4" fillId="0" borderId="31" xfId="0" applyFont="1" applyBorder="1" applyAlignment="1">
      <alignment vertical="center"/>
    </xf>
    <xf numFmtId="49" fontId="5" fillId="32" borderId="10" xfId="0" applyNumberFormat="1" applyFont="1" applyFill="1" applyBorder="1" applyAlignment="1" applyProtection="1">
      <alignment horizontal="left" vertical="center" wrapText="1"/>
      <protection locked="0"/>
    </xf>
    <xf numFmtId="0" fontId="4" fillId="0" borderId="19" xfId="0" applyFont="1" applyBorder="1" applyAlignment="1">
      <alignment horizontal="center" vertical="center"/>
    </xf>
    <xf numFmtId="0" fontId="49" fillId="35" borderId="21" xfId="0" applyFont="1" applyFill="1" applyBorder="1"/>
    <xf numFmtId="0" fontId="49" fillId="35" borderId="12" xfId="0" applyFont="1" applyFill="1" applyBorder="1"/>
    <xf numFmtId="0" fontId="49" fillId="35" borderId="12" xfId="0" applyFont="1" applyFill="1" applyBorder="1" applyAlignment="1">
      <alignment vertical="center"/>
    </xf>
    <xf numFmtId="0" fontId="10" fillId="25" borderId="10" xfId="0" applyFont="1" applyFill="1" applyBorder="1" applyAlignment="1">
      <alignment horizontal="right" vertical="center"/>
    </xf>
    <xf numFmtId="1" fontId="49" fillId="26" borderId="10" xfId="56" applyNumberFormat="1" applyFont="1" applyFill="1" applyBorder="1" applyAlignment="1" applyProtection="1">
      <alignment horizontal="right" vertical="center" wrapText="1"/>
      <protection locked="0"/>
    </xf>
    <xf numFmtId="0" fontId="5" fillId="0" borderId="29" xfId="0" applyFont="1" applyBorder="1"/>
    <xf numFmtId="0" fontId="5" fillId="0" borderId="31" xfId="0" applyFont="1" applyBorder="1"/>
    <xf numFmtId="1" fontId="4" fillId="0" borderId="31" xfId="0" applyNumberFormat="1" applyFont="1" applyBorder="1" applyAlignment="1">
      <alignment horizontal="left" vertical="center" wrapText="1"/>
    </xf>
    <xf numFmtId="0" fontId="49" fillId="0" borderId="29" xfId="0" applyFont="1" applyBorder="1" applyAlignment="1">
      <alignment vertical="center"/>
    </xf>
    <xf numFmtId="0" fontId="49" fillId="0" borderId="31" xfId="0" applyFont="1" applyBorder="1" applyAlignment="1">
      <alignment vertical="center"/>
    </xf>
    <xf numFmtId="0" fontId="4" fillId="0" borderId="0" xfId="0" applyFont="1" applyAlignment="1">
      <alignment horizontal="left" vertical="center" wrapText="1"/>
    </xf>
    <xf numFmtId="0" fontId="6" fillId="0" borderId="24" xfId="0" applyFont="1" applyBorder="1" applyAlignment="1">
      <alignment horizontal="center" vertical="center" wrapText="1"/>
    </xf>
    <xf numFmtId="0" fontId="10" fillId="25" borderId="17" xfId="0" applyFont="1" applyFill="1" applyBorder="1" applyAlignment="1">
      <alignment horizontal="center" vertical="center" wrapText="1"/>
    </xf>
    <xf numFmtId="0" fontId="37" fillId="0" borderId="12" xfId="0" applyFont="1" applyBorder="1" applyAlignment="1">
      <alignment horizontal="center" textRotation="90"/>
    </xf>
    <xf numFmtId="0" fontId="37" fillId="0" borderId="23" xfId="0" applyFont="1" applyBorder="1" applyAlignment="1">
      <alignment horizontal="center" textRotation="90"/>
    </xf>
    <xf numFmtId="0" fontId="37" fillId="0" borderId="20" xfId="0" applyFont="1" applyBorder="1" applyAlignment="1">
      <alignment horizontal="center" textRotation="90"/>
    </xf>
    <xf numFmtId="0" fontId="37" fillId="0" borderId="24" xfId="0" applyFont="1" applyBorder="1" applyAlignment="1">
      <alignment horizontal="center" textRotation="90"/>
    </xf>
    <xf numFmtId="0" fontId="4" fillId="0" borderId="16" xfId="0" applyFont="1" applyBorder="1" applyAlignment="1">
      <alignment horizontal="center" vertical="center" wrapText="1"/>
    </xf>
    <xf numFmtId="0" fontId="49" fillId="0" borderId="24" xfId="0" applyFont="1" applyBorder="1"/>
    <xf numFmtId="0" fontId="49" fillId="0" borderId="21" xfId="0" applyFont="1" applyBorder="1" applyAlignment="1">
      <alignment horizontal="left" vertical="top"/>
    </xf>
    <xf numFmtId="0" fontId="4" fillId="0" borderId="23" xfId="0" applyFont="1" applyBorder="1" applyAlignment="1">
      <alignment vertical="center" wrapText="1"/>
    </xf>
    <xf numFmtId="0" fontId="8" fillId="0" borderId="16" xfId="0" applyFont="1" applyBorder="1" applyAlignment="1">
      <alignment horizontal="center" vertical="center" wrapText="1"/>
    </xf>
    <xf numFmtId="0" fontId="8" fillId="0" borderId="15" xfId="0" applyFont="1" applyBorder="1" applyAlignment="1">
      <alignment horizontal="center" vertical="center" wrapText="1"/>
    </xf>
    <xf numFmtId="0" fontId="4" fillId="0" borderId="19" xfId="0" applyFont="1" applyBorder="1" applyAlignment="1">
      <alignment vertical="center" textRotation="90"/>
    </xf>
    <xf numFmtId="0" fontId="4" fillId="0" borderId="17" xfId="0" applyFont="1" applyBorder="1" applyAlignment="1">
      <alignment vertical="center" textRotation="90"/>
    </xf>
    <xf numFmtId="0" fontId="52" fillId="0" borderId="10" xfId="0" applyFont="1" applyBorder="1" applyAlignment="1">
      <alignment vertical="center" wrapText="1"/>
    </xf>
    <xf numFmtId="0" fontId="4" fillId="0" borderId="16" xfId="0" applyFont="1" applyBorder="1" applyAlignment="1" applyProtection="1">
      <alignment horizontal="center" vertical="center" wrapText="1"/>
      <protection hidden="1"/>
    </xf>
    <xf numFmtId="0" fontId="4" fillId="0" borderId="16" xfId="0" applyFont="1" applyBorder="1" applyAlignment="1" applyProtection="1">
      <alignment horizontal="center" wrapText="1"/>
      <protection hidden="1"/>
    </xf>
    <xf numFmtId="0" fontId="4" fillId="0" borderId="19" xfId="0" applyFont="1" applyBorder="1" applyAlignment="1">
      <alignment horizontal="center" vertical="center" wrapText="1"/>
    </xf>
    <xf numFmtId="0" fontId="4" fillId="0" borderId="19" xfId="0" applyFont="1" applyBorder="1" applyAlignment="1">
      <alignment horizontal="center" wrapText="1"/>
    </xf>
    <xf numFmtId="0" fontId="0" fillId="0" borderId="26" xfId="0" applyBorder="1"/>
    <xf numFmtId="0" fontId="0" fillId="0" borderId="27" xfId="0" applyBorder="1"/>
    <xf numFmtId="0" fontId="0" fillId="0" borderId="28" xfId="0" applyBorder="1"/>
    <xf numFmtId="0" fontId="0" fillId="0" borderId="29" xfId="0" applyBorder="1"/>
    <xf numFmtId="0" fontId="0" fillId="0" borderId="31" xfId="0" applyBorder="1"/>
    <xf numFmtId="0" fontId="38" fillId="0" borderId="16" xfId="0" applyFont="1" applyBorder="1" applyAlignment="1" applyProtection="1">
      <alignment horizontal="center" vertical="center"/>
      <protection hidden="1"/>
    </xf>
    <xf numFmtId="0" fontId="49" fillId="0" borderId="0" xfId="0" applyFont="1" applyAlignment="1">
      <alignment horizontal="right"/>
    </xf>
    <xf numFmtId="0" fontId="0" fillId="0" borderId="32" xfId="0" applyBorder="1"/>
    <xf numFmtId="0" fontId="0" fillId="0" borderId="33" xfId="0" applyBorder="1"/>
    <xf numFmtId="0" fontId="0" fillId="0" borderId="34" xfId="0" applyBorder="1"/>
    <xf numFmtId="0" fontId="5" fillId="32" borderId="10" xfId="0" applyFont="1" applyFill="1" applyBorder="1" applyAlignment="1" applyProtection="1">
      <alignment horizontal="left" vertical="center" wrapText="1"/>
      <protection locked="0"/>
    </xf>
    <xf numFmtId="1" fontId="5" fillId="32" borderId="10" xfId="0" applyNumberFormat="1" applyFont="1" applyFill="1" applyBorder="1" applyAlignment="1" applyProtection="1">
      <alignment horizontal="right" vertical="center" wrapText="1"/>
      <protection locked="0"/>
    </xf>
    <xf numFmtId="1" fontId="5" fillId="32" borderId="14" xfId="0" applyNumberFormat="1" applyFont="1" applyFill="1" applyBorder="1" applyAlignment="1" applyProtection="1">
      <alignment horizontal="right" vertical="center" wrapText="1"/>
      <protection locked="0"/>
    </xf>
    <xf numFmtId="1" fontId="57" fillId="0" borderId="10" xfId="0" applyNumberFormat="1" applyFont="1" applyBorder="1" applyAlignment="1" applyProtection="1">
      <alignment horizontal="right" vertical="center"/>
      <protection hidden="1"/>
    </xf>
    <xf numFmtId="1" fontId="5" fillId="32" borderId="10" xfId="0" applyNumberFormat="1" applyFont="1" applyFill="1" applyBorder="1" applyAlignment="1" applyProtection="1">
      <alignment horizontal="right" vertical="center"/>
      <protection locked="0"/>
    </xf>
    <xf numFmtId="0" fontId="58" fillId="0" borderId="10" xfId="0" applyFont="1" applyBorder="1" applyAlignment="1">
      <alignment horizontal="right" vertical="center"/>
    </xf>
    <xf numFmtId="0" fontId="58" fillId="0" borderId="10" xfId="0" applyFont="1" applyBorder="1" applyAlignment="1" applyProtection="1">
      <alignment horizontal="right" vertical="center"/>
      <protection hidden="1"/>
    </xf>
    <xf numFmtId="0" fontId="4" fillId="0" borderId="10" xfId="0" applyFont="1" applyBorder="1" applyAlignment="1" applyProtection="1">
      <alignment horizontal="center" wrapText="1"/>
      <protection hidden="1"/>
    </xf>
    <xf numFmtId="0" fontId="4" fillId="0" borderId="10" xfId="0" applyFont="1" applyBorder="1" applyAlignment="1" applyProtection="1">
      <alignment horizontal="center" vertical="center" wrapText="1"/>
      <protection hidden="1"/>
    </xf>
    <xf numFmtId="49" fontId="4" fillId="0" borderId="10" xfId="0" applyNumberFormat="1" applyFont="1" applyBorder="1" applyAlignment="1">
      <alignment horizontal="center" vertical="top" wrapText="1"/>
    </xf>
    <xf numFmtId="0" fontId="4" fillId="0" borderId="12" xfId="0" applyFont="1" applyBorder="1" applyAlignment="1">
      <alignment horizontal="center" wrapText="1"/>
    </xf>
    <xf numFmtId="49" fontId="4" fillId="0" borderId="19" xfId="0" applyNumberFormat="1" applyFont="1" applyBorder="1" applyAlignment="1">
      <alignment horizontal="center" vertical="center" wrapText="1"/>
    </xf>
    <xf numFmtId="0" fontId="39" fillId="0" borderId="10" xfId="0" applyFont="1" applyBorder="1"/>
    <xf numFmtId="49" fontId="5" fillId="32" borderId="16" xfId="0" applyNumberFormat="1" applyFont="1" applyFill="1" applyBorder="1" applyAlignment="1" applyProtection="1">
      <alignment horizontal="left" vertical="center" wrapText="1"/>
      <protection locked="0"/>
    </xf>
    <xf numFmtId="0" fontId="10" fillId="25" borderId="18" xfId="0" applyFont="1" applyFill="1" applyBorder="1" applyAlignment="1">
      <alignment horizontal="center" vertical="center" wrapText="1"/>
    </xf>
    <xf numFmtId="14" fontId="49" fillId="0" borderId="21" xfId="0" applyNumberFormat="1" applyFont="1" applyBorder="1"/>
    <xf numFmtId="49" fontId="48" fillId="28" borderId="37" xfId="53" applyNumberFormat="1" applyAlignment="1" applyProtection="1">
      <alignment horizontal="left" vertical="center"/>
      <protection locked="0"/>
    </xf>
    <xf numFmtId="49" fontId="53" fillId="31" borderId="10" xfId="0" applyNumberFormat="1" applyFont="1" applyFill="1" applyBorder="1" applyAlignment="1">
      <alignment horizontal="center" vertical="center" wrapText="1"/>
    </xf>
    <xf numFmtId="0" fontId="53" fillId="31" borderId="16" xfId="0" applyFont="1" applyFill="1" applyBorder="1" applyAlignment="1">
      <alignment horizontal="center" vertical="center" wrapText="1"/>
    </xf>
    <xf numFmtId="49" fontId="5" fillId="32" borderId="10" xfId="0" applyNumberFormat="1" applyFont="1" applyFill="1" applyBorder="1" applyAlignment="1" applyProtection="1">
      <alignment horizontal="center" vertical="center" wrapText="1"/>
      <protection locked="0"/>
    </xf>
    <xf numFmtId="0" fontId="59" fillId="0" borderId="0" xfId="0" applyFont="1"/>
    <xf numFmtId="0" fontId="59" fillId="0" borderId="29" xfId="0" applyFont="1" applyBorder="1"/>
    <xf numFmtId="0" fontId="42" fillId="31" borderId="19" xfId="0" applyFont="1" applyFill="1" applyBorder="1" applyAlignment="1">
      <alignment horizontal="center" vertical="center" textRotation="90"/>
    </xf>
    <xf numFmtId="0" fontId="42" fillId="31" borderId="23" xfId="0" applyFont="1" applyFill="1" applyBorder="1" applyAlignment="1">
      <alignment horizontal="center" vertical="center" wrapText="1"/>
    </xf>
    <xf numFmtId="0" fontId="42" fillId="31" borderId="16" xfId="0" applyFont="1" applyFill="1" applyBorder="1" applyAlignment="1">
      <alignment horizontal="center" vertical="center" wrapText="1"/>
    </xf>
    <xf numFmtId="0" fontId="52" fillId="0" borderId="10" xfId="0" applyFont="1" applyBorder="1" applyAlignment="1">
      <alignment horizontal="left" vertical="center" wrapText="1"/>
    </xf>
    <xf numFmtId="0" fontId="59" fillId="0" borderId="10" xfId="0" applyFont="1" applyBorder="1" applyProtection="1">
      <protection locked="0"/>
    </xf>
    <xf numFmtId="49" fontId="53" fillId="31" borderId="14" xfId="0" applyNumberFormat="1" applyFont="1" applyFill="1" applyBorder="1" applyAlignment="1">
      <alignment horizontal="center" vertical="top" wrapText="1"/>
    </xf>
    <xf numFmtId="0" fontId="53" fillId="31" borderId="10" xfId="0" applyFont="1" applyFill="1" applyBorder="1" applyAlignment="1">
      <alignment horizontal="center" vertical="top" wrapText="1"/>
    </xf>
    <xf numFmtId="0" fontId="53" fillId="31" borderId="16" xfId="0" applyFont="1" applyFill="1" applyBorder="1" applyAlignment="1">
      <alignment horizontal="center" vertical="top" wrapText="1"/>
    </xf>
    <xf numFmtId="0" fontId="56" fillId="0" borderId="31" xfId="0" applyFont="1" applyBorder="1"/>
    <xf numFmtId="0" fontId="4" fillId="0" borderId="31" xfId="0" applyFont="1" applyBorder="1"/>
    <xf numFmtId="0" fontId="5" fillId="0" borderId="31" xfId="0" applyFont="1" applyBorder="1" applyAlignment="1">
      <alignment horizontal="left" vertical="center"/>
    </xf>
    <xf numFmtId="0" fontId="4" fillId="31" borderId="12" xfId="0" applyFont="1" applyFill="1" applyBorder="1" applyAlignment="1">
      <alignment vertical="center"/>
    </xf>
    <xf numFmtId="49" fontId="49" fillId="32" borderId="10" xfId="0" applyNumberFormat="1" applyFont="1" applyFill="1" applyBorder="1" applyAlignment="1" applyProtection="1">
      <alignment horizontal="left" vertical="center" wrapText="1"/>
      <protection locked="0"/>
    </xf>
    <xf numFmtId="49" fontId="49" fillId="32" borderId="14" xfId="0" applyNumberFormat="1" applyFont="1" applyFill="1" applyBorder="1" applyAlignment="1" applyProtection="1">
      <alignment horizontal="left" vertical="center" wrapText="1"/>
      <protection locked="0"/>
    </xf>
    <xf numFmtId="0" fontId="49" fillId="0" borderId="10" xfId="0" applyFont="1" applyBorder="1" applyProtection="1">
      <protection hidden="1"/>
    </xf>
    <xf numFmtId="49" fontId="49" fillId="0" borderId="10" xfId="0" applyNumberFormat="1" applyFont="1" applyBorder="1"/>
    <xf numFmtId="0" fontId="49" fillId="0" borderId="10" xfId="0" applyFont="1" applyBorder="1" applyAlignment="1">
      <alignment horizontal="left"/>
    </xf>
    <xf numFmtId="0" fontId="52" fillId="31" borderId="16" xfId="0" applyFont="1" applyFill="1" applyBorder="1"/>
    <xf numFmtId="0" fontId="52" fillId="0" borderId="16" xfId="0" applyFont="1" applyBorder="1"/>
    <xf numFmtId="0" fontId="49" fillId="0" borderId="0" xfId="0" applyFont="1" applyProtection="1">
      <protection hidden="1"/>
    </xf>
    <xf numFmtId="0" fontId="5" fillId="32" borderId="10" xfId="0" applyFont="1" applyFill="1" applyBorder="1" applyAlignment="1" applyProtection="1">
      <alignment horizontal="center" vertical="center" wrapText="1"/>
      <protection locked="0"/>
    </xf>
    <xf numFmtId="0" fontId="52" fillId="0" borderId="10" xfId="0" applyFont="1" applyBorder="1" applyAlignment="1">
      <alignment horizontal="center" vertical="center"/>
    </xf>
    <xf numFmtId="0" fontId="51" fillId="36" borderId="10" xfId="0" applyFont="1" applyFill="1" applyBorder="1" applyAlignment="1">
      <alignment horizontal="center" vertical="center"/>
    </xf>
    <xf numFmtId="0" fontId="52" fillId="0" borderId="15" xfId="0" applyFont="1" applyBorder="1"/>
    <xf numFmtId="0" fontId="5" fillId="31" borderId="10" xfId="0" applyFont="1" applyFill="1" applyBorder="1" applyAlignment="1" applyProtection="1">
      <alignment horizontal="right" vertical="center" wrapText="1"/>
      <protection hidden="1"/>
    </xf>
    <xf numFmtId="0" fontId="52" fillId="0" borderId="16" xfId="0" applyFont="1" applyBorder="1" applyAlignment="1">
      <alignment horizontal="center"/>
    </xf>
    <xf numFmtId="1" fontId="49" fillId="0" borderId="0" xfId="0" applyNumberFormat="1" applyFont="1"/>
    <xf numFmtId="0" fontId="38" fillId="0" borderId="35" xfId="0" applyFont="1" applyBorder="1"/>
    <xf numFmtId="0" fontId="4" fillId="0" borderId="36" xfId="0" applyFont="1" applyBorder="1" applyAlignment="1">
      <alignment vertical="top" wrapText="1"/>
    </xf>
    <xf numFmtId="0" fontId="12" fillId="0" borderId="16" xfId="0" applyFont="1" applyBorder="1" applyAlignment="1">
      <alignment horizontal="left"/>
    </xf>
    <xf numFmtId="0" fontId="5" fillId="32" borderId="10" xfId="0" applyFont="1" applyFill="1" applyBorder="1" applyAlignment="1" applyProtection="1">
      <alignment horizontal="left" vertical="center" wrapText="1"/>
      <protection locked="0" hidden="1"/>
    </xf>
    <xf numFmtId="0" fontId="4" fillId="0" borderId="23" xfId="0" applyFont="1" applyBorder="1" applyAlignment="1">
      <alignment horizontal="center" vertical="top"/>
    </xf>
    <xf numFmtId="0" fontId="5" fillId="31" borderId="16" xfId="0" applyFont="1" applyFill="1" applyBorder="1" applyAlignment="1" applyProtection="1">
      <alignment vertical="center" wrapText="1"/>
      <protection hidden="1"/>
    </xf>
    <xf numFmtId="0" fontId="4" fillId="0" borderId="14" xfId="0" applyFont="1" applyBorder="1" applyAlignment="1">
      <alignment horizontal="center" vertical="center"/>
    </xf>
    <xf numFmtId="0" fontId="35" fillId="0" borderId="15" xfId="0" applyFont="1" applyBorder="1" applyAlignment="1">
      <alignment horizontal="center" vertical="center" wrapText="1"/>
    </xf>
    <xf numFmtId="0" fontId="4" fillId="0" borderId="25" xfId="0" applyFont="1" applyBorder="1" applyAlignment="1">
      <alignment horizontal="center" vertical="center"/>
    </xf>
    <xf numFmtId="0" fontId="4" fillId="0" borderId="12" xfId="0" applyFont="1" applyBorder="1" applyAlignment="1">
      <alignment horizontal="center" vertical="center"/>
    </xf>
    <xf numFmtId="0" fontId="49" fillId="31" borderId="26" xfId="0" applyFont="1" applyFill="1" applyBorder="1"/>
    <xf numFmtId="0" fontId="49" fillId="31" borderId="27" xfId="0" applyFont="1" applyFill="1" applyBorder="1"/>
    <xf numFmtId="0" fontId="42" fillId="31" borderId="12" xfId="0" applyFont="1" applyFill="1" applyBorder="1" applyAlignment="1">
      <alignment horizontal="right" vertical="center" textRotation="90" wrapText="1"/>
    </xf>
    <xf numFmtId="0" fontId="42" fillId="31" borderId="23" xfId="0" applyFont="1" applyFill="1" applyBorder="1" applyAlignment="1">
      <alignment horizontal="right" vertical="center" textRotation="90" wrapText="1"/>
    </xf>
    <xf numFmtId="0" fontId="35" fillId="0" borderId="15" xfId="0" applyFont="1" applyBorder="1" applyAlignment="1">
      <alignment horizontal="left" vertical="center"/>
    </xf>
    <xf numFmtId="0" fontId="4" fillId="31" borderId="21" xfId="0" applyFont="1" applyFill="1" applyBorder="1" applyAlignment="1">
      <alignment horizontal="center" vertical="center" wrapText="1"/>
    </xf>
    <xf numFmtId="0" fontId="4" fillId="31" borderId="24" xfId="0" applyFont="1" applyFill="1" applyBorder="1" applyAlignment="1">
      <alignment horizontal="center" vertical="center" wrapText="1"/>
    </xf>
    <xf numFmtId="0" fontId="4" fillId="31" borderId="25" xfId="0" applyFont="1" applyFill="1" applyBorder="1" applyAlignment="1">
      <alignment vertical="center" textRotation="90" wrapText="1"/>
    </xf>
    <xf numFmtId="0" fontId="4" fillId="31" borderId="11" xfId="0" applyFont="1" applyFill="1" applyBorder="1" applyAlignment="1">
      <alignment vertical="center" textRotation="90" wrapText="1"/>
    </xf>
    <xf numFmtId="0" fontId="4" fillId="31" borderId="12" xfId="0" applyFont="1" applyFill="1" applyBorder="1" applyAlignment="1">
      <alignment vertical="center" textRotation="90" wrapText="1"/>
    </xf>
    <xf numFmtId="0" fontId="4" fillId="31" borderId="23" xfId="0" applyFont="1" applyFill="1" applyBorder="1" applyAlignment="1">
      <alignment vertical="center" textRotation="90" wrapText="1"/>
    </xf>
    <xf numFmtId="0" fontId="59" fillId="31" borderId="0" xfId="0" applyFont="1" applyFill="1"/>
    <xf numFmtId="0" fontId="4" fillId="31" borderId="0" xfId="0" applyFont="1" applyFill="1" applyAlignment="1">
      <alignment horizontal="left" vertical="center" wrapText="1"/>
    </xf>
    <xf numFmtId="0" fontId="59" fillId="31" borderId="29" xfId="0" applyFont="1" applyFill="1" applyBorder="1"/>
    <xf numFmtId="0" fontId="59" fillId="31" borderId="31" xfId="0" applyFont="1" applyFill="1" applyBorder="1"/>
    <xf numFmtId="0" fontId="59" fillId="31" borderId="25" xfId="0" applyFont="1" applyFill="1" applyBorder="1"/>
    <xf numFmtId="0" fontId="59" fillId="31" borderId="22" xfId="0" applyFont="1" applyFill="1" applyBorder="1"/>
    <xf numFmtId="0" fontId="59" fillId="31" borderId="11" xfId="0" applyFont="1" applyFill="1" applyBorder="1"/>
    <xf numFmtId="0" fontId="59" fillId="31" borderId="23" xfId="0" applyFont="1" applyFill="1" applyBorder="1"/>
    <xf numFmtId="0" fontId="59" fillId="31" borderId="20" xfId="0" applyFont="1" applyFill="1" applyBorder="1"/>
    <xf numFmtId="0" fontId="59" fillId="31" borderId="21" xfId="0" applyFont="1" applyFill="1" applyBorder="1"/>
    <xf numFmtId="0" fontId="59" fillId="31" borderId="24" xfId="0" applyFont="1" applyFill="1" applyBorder="1"/>
    <xf numFmtId="0" fontId="4" fillId="24" borderId="24" xfId="97" applyFont="1" applyFill="1" applyBorder="1" applyAlignment="1">
      <alignment horizontal="center" vertical="center"/>
    </xf>
    <xf numFmtId="0" fontId="59" fillId="0" borderId="16" xfId="0" applyFont="1" applyBorder="1" applyAlignment="1">
      <alignment horizontal="center"/>
    </xf>
    <xf numFmtId="0" fontId="59" fillId="31" borderId="32" xfId="0" applyFont="1" applyFill="1" applyBorder="1"/>
    <xf numFmtId="0" fontId="59" fillId="31" borderId="33" xfId="0" applyFont="1" applyFill="1" applyBorder="1"/>
    <xf numFmtId="0" fontId="59" fillId="31" borderId="34" xfId="0" applyFont="1" applyFill="1" applyBorder="1"/>
    <xf numFmtId="0" fontId="4" fillId="0" borderId="16" xfId="0" applyFont="1" applyBorder="1" applyAlignment="1">
      <alignment horizontal="center"/>
    </xf>
    <xf numFmtId="1" fontId="5" fillId="32" borderId="17" xfId="0" applyNumberFormat="1" applyFont="1" applyFill="1" applyBorder="1" applyAlignment="1" applyProtection="1">
      <alignment horizontal="right" vertical="center"/>
      <protection locked="0"/>
    </xf>
    <xf numFmtId="0" fontId="4" fillId="0" borderId="11" xfId="0" applyFont="1" applyBorder="1" applyAlignment="1">
      <alignment horizontal="center"/>
    </xf>
    <xf numFmtId="0" fontId="4" fillId="0" borderId="18" xfId="0" applyFont="1" applyBorder="1" applyAlignment="1">
      <alignment horizontal="center"/>
    </xf>
    <xf numFmtId="0" fontId="8" fillId="0" borderId="11" xfId="0" applyFont="1" applyBorder="1" applyAlignment="1">
      <alignment horizontal="center"/>
    </xf>
    <xf numFmtId="0" fontId="8" fillId="0" borderId="10" xfId="0" applyFont="1" applyBorder="1" applyAlignment="1">
      <alignment horizontal="center"/>
    </xf>
    <xf numFmtId="1" fontId="34" fillId="24" borderId="17" xfId="0" applyNumberFormat="1" applyFont="1" applyFill="1" applyBorder="1" applyAlignment="1" applyProtection="1">
      <alignment horizontal="right" vertical="center"/>
      <protection hidden="1"/>
    </xf>
    <xf numFmtId="0" fontId="4" fillId="0" borderId="17" xfId="0" applyFont="1" applyBorder="1" applyAlignment="1">
      <alignment horizontal="center"/>
    </xf>
    <xf numFmtId="0" fontId="8" fillId="0" borderId="19" xfId="0" applyFont="1" applyBorder="1" applyAlignment="1">
      <alignment horizontal="center" vertical="top"/>
    </xf>
    <xf numFmtId="0" fontId="8" fillId="0" borderId="20" xfId="0" applyFont="1" applyBorder="1" applyAlignment="1">
      <alignment horizontal="center" vertical="center"/>
    </xf>
    <xf numFmtId="0" fontId="8" fillId="0" borderId="10" xfId="0" applyFont="1" applyBorder="1" applyAlignment="1">
      <alignment horizontal="center" vertical="top"/>
    </xf>
    <xf numFmtId="0" fontId="8" fillId="0" borderId="14" xfId="0" applyFont="1" applyBorder="1" applyAlignment="1">
      <alignment horizontal="center" vertical="center"/>
    </xf>
    <xf numFmtId="0" fontId="4" fillId="0" borderId="15" xfId="0" applyFont="1" applyBorder="1" applyAlignment="1">
      <alignment vertical="center"/>
    </xf>
    <xf numFmtId="0" fontId="4" fillId="0" borderId="16" xfId="0" applyFont="1" applyBorder="1" applyAlignment="1">
      <alignment vertical="center"/>
    </xf>
    <xf numFmtId="1" fontId="8" fillId="0" borderId="16" xfId="0" applyNumberFormat="1" applyFont="1" applyBorder="1" applyAlignment="1">
      <alignment horizontal="center" vertical="top"/>
    </xf>
    <xf numFmtId="0" fontId="8" fillId="24" borderId="10" xfId="0" applyFont="1" applyFill="1" applyBorder="1" applyAlignment="1">
      <alignment horizontal="center" vertical="center"/>
    </xf>
    <xf numFmtId="0" fontId="4" fillId="0" borderId="18" xfId="0" applyFont="1" applyBorder="1" applyAlignment="1">
      <alignment vertical="center" textRotation="90"/>
    </xf>
    <xf numFmtId="0" fontId="4" fillId="0" borderId="23" xfId="0" applyFont="1" applyBorder="1" applyAlignment="1">
      <alignment vertical="center" textRotation="90"/>
    </xf>
    <xf numFmtId="1" fontId="4" fillId="0" borderId="16" xfId="0" applyNumberFormat="1" applyFont="1" applyBorder="1" applyAlignment="1">
      <alignment horizontal="center" vertical="top"/>
    </xf>
    <xf numFmtId="0" fontId="8" fillId="0" borderId="19" xfId="0" applyFont="1" applyBorder="1" applyAlignment="1">
      <alignment horizontal="center"/>
    </xf>
    <xf numFmtId="0" fontId="8" fillId="0" borderId="23" xfId="0" applyFont="1" applyBorder="1" applyAlignment="1">
      <alignment horizontal="center"/>
    </xf>
    <xf numFmtId="0" fontId="53" fillId="31" borderId="25" xfId="0" applyFont="1" applyFill="1" applyBorder="1" applyAlignment="1">
      <alignment vertical="center" wrapText="1"/>
    </xf>
    <xf numFmtId="0" fontId="53" fillId="31" borderId="22" xfId="0" applyFont="1" applyFill="1" applyBorder="1" applyAlignment="1">
      <alignment vertical="center" wrapText="1"/>
    </xf>
    <xf numFmtId="0" fontId="53" fillId="31" borderId="11" xfId="0" applyFont="1" applyFill="1" applyBorder="1" applyAlignment="1">
      <alignment vertical="center" wrapText="1"/>
    </xf>
    <xf numFmtId="0" fontId="53" fillId="31" borderId="12" xfId="0" applyFont="1" applyFill="1" applyBorder="1" applyAlignment="1">
      <alignment vertical="center" wrapText="1"/>
    </xf>
    <xf numFmtId="0" fontId="53" fillId="31" borderId="0" xfId="0" applyFont="1" applyFill="1" applyAlignment="1">
      <alignment vertical="center" wrapText="1"/>
    </xf>
    <xf numFmtId="0" fontId="53" fillId="31" borderId="23" xfId="0" applyFont="1" applyFill="1" applyBorder="1" applyAlignment="1">
      <alignment vertical="center" wrapText="1"/>
    </xf>
    <xf numFmtId="0" fontId="8" fillId="0" borderId="0" xfId="0" applyFont="1" applyAlignment="1">
      <alignment horizontal="center"/>
    </xf>
    <xf numFmtId="0" fontId="53" fillId="31" borderId="20" xfId="0" applyFont="1" applyFill="1" applyBorder="1" applyAlignment="1">
      <alignment vertical="center" wrapText="1"/>
    </xf>
    <xf numFmtId="0" fontId="53" fillId="31" borderId="21" xfId="0" applyFont="1" applyFill="1" applyBorder="1" applyAlignment="1">
      <alignment vertical="center" wrapText="1"/>
    </xf>
    <xf numFmtId="0" fontId="53" fillId="31" borderId="24" xfId="0" applyFont="1" applyFill="1" applyBorder="1" applyAlignment="1">
      <alignment vertical="center" wrapText="1"/>
    </xf>
    <xf numFmtId="0" fontId="51" fillId="31" borderId="19" xfId="0" applyFont="1" applyFill="1" applyBorder="1" applyAlignment="1">
      <alignment horizontal="left" indent="4"/>
    </xf>
    <xf numFmtId="1" fontId="4" fillId="31" borderId="15" xfId="0" applyNumberFormat="1" applyFont="1" applyFill="1" applyBorder="1" applyAlignment="1">
      <alignment horizontal="left" vertical="top" indent="4"/>
    </xf>
    <xf numFmtId="1" fontId="8" fillId="31" borderId="15" xfId="0" applyNumberFormat="1" applyFont="1" applyFill="1" applyBorder="1" applyAlignment="1">
      <alignment horizontal="left" vertical="top" indent="4"/>
    </xf>
    <xf numFmtId="1" fontId="8" fillId="31" borderId="15" xfId="0" applyNumberFormat="1" applyFont="1" applyFill="1" applyBorder="1" applyAlignment="1">
      <alignment horizontal="left" vertical="top"/>
    </xf>
    <xf numFmtId="1" fontId="8" fillId="31" borderId="16" xfId="0" applyNumberFormat="1" applyFont="1" applyFill="1" applyBorder="1" applyAlignment="1">
      <alignment horizontal="left" vertical="top"/>
    </xf>
    <xf numFmtId="1" fontId="34" fillId="0" borderId="10" xfId="0" applyNumberFormat="1" applyFont="1" applyBorder="1" applyAlignment="1" applyProtection="1">
      <alignment vertical="top"/>
      <protection hidden="1"/>
    </xf>
    <xf numFmtId="0" fontId="51" fillId="31" borderId="17" xfId="0" applyFont="1" applyFill="1" applyBorder="1"/>
    <xf numFmtId="1" fontId="4" fillId="31" borderId="15" xfId="0" applyNumberFormat="1" applyFont="1" applyFill="1" applyBorder="1" applyAlignment="1">
      <alignment horizontal="left" vertical="top" indent="1"/>
    </xf>
    <xf numFmtId="1" fontId="8" fillId="31" borderId="15" xfId="0" applyNumberFormat="1" applyFont="1" applyFill="1" applyBorder="1" applyAlignment="1">
      <alignment horizontal="left" vertical="top" indent="1"/>
    </xf>
    <xf numFmtId="1" fontId="8" fillId="31" borderId="16" xfId="0" applyNumberFormat="1" applyFont="1" applyFill="1" applyBorder="1" applyAlignment="1">
      <alignment horizontal="left" vertical="top" indent="1"/>
    </xf>
    <xf numFmtId="1" fontId="4" fillId="0" borderId="17" xfId="0" applyNumberFormat="1" applyFont="1" applyBorder="1" applyAlignment="1">
      <alignment horizontal="center" vertical="top"/>
    </xf>
    <xf numFmtId="1" fontId="5" fillId="33" borderId="17" xfId="0" applyNumberFormat="1" applyFont="1" applyFill="1" applyBorder="1" applyAlignment="1">
      <alignment horizontal="right" vertical="center"/>
    </xf>
    <xf numFmtId="0" fontId="69" fillId="0" borderId="0" xfId="0" applyFont="1"/>
    <xf numFmtId="0" fontId="5" fillId="0" borderId="23" xfId="0" applyFont="1" applyBorder="1" applyAlignment="1">
      <alignment vertical="center"/>
    </xf>
    <xf numFmtId="0" fontId="49" fillId="0" borderId="10" xfId="0" applyFont="1" applyBorder="1" applyAlignment="1">
      <alignment wrapText="1"/>
    </xf>
    <xf numFmtId="0" fontId="4" fillId="0" borderId="12" xfId="0" applyFont="1" applyBorder="1" applyAlignment="1">
      <alignment horizontal="right" vertical="center" textRotation="90" wrapText="1"/>
    </xf>
    <xf numFmtId="0" fontId="4" fillId="0" borderId="23" xfId="0" applyFont="1" applyBorder="1" applyAlignment="1">
      <alignment horizontal="right" vertical="center" textRotation="90" wrapText="1"/>
    </xf>
    <xf numFmtId="0" fontId="6" fillId="0" borderId="31" xfId="0" applyFont="1" applyBorder="1" applyAlignment="1">
      <alignment horizontal="center" vertical="center" wrapText="1"/>
    </xf>
    <xf numFmtId="0" fontId="0" fillId="0" borderId="41" xfId="0" applyBorder="1"/>
    <xf numFmtId="0" fontId="4" fillId="0" borderId="40" xfId="0" applyFont="1" applyBorder="1" applyAlignment="1">
      <alignment horizontal="center" vertical="center"/>
    </xf>
    <xf numFmtId="1" fontId="5" fillId="32" borderId="10" xfId="0" applyNumberFormat="1" applyFont="1" applyFill="1" applyBorder="1" applyAlignment="1" applyProtection="1">
      <alignment horizontal="left" vertical="center" wrapText="1"/>
      <protection locked="0"/>
    </xf>
    <xf numFmtId="0" fontId="0" fillId="41" borderId="10" xfId="0" applyFill="1" applyBorder="1"/>
    <xf numFmtId="0" fontId="0" fillId="0" borderId="23" xfId="0" applyBorder="1"/>
    <xf numFmtId="0" fontId="0" fillId="40" borderId="0" xfId="0" applyFill="1"/>
    <xf numFmtId="0" fontId="0" fillId="0" borderId="31" xfId="0" applyBorder="1" applyProtection="1">
      <protection locked="0"/>
    </xf>
    <xf numFmtId="0" fontId="59" fillId="0" borderId="26" xfId="0" applyFont="1" applyBorder="1"/>
    <xf numFmtId="0" fontId="59" fillId="0" borderId="27" xfId="0" applyFont="1" applyBorder="1"/>
    <xf numFmtId="0" fontId="59" fillId="0" borderId="28" xfId="0" applyFont="1" applyBorder="1"/>
    <xf numFmtId="0" fontId="59" fillId="0" borderId="31" xfId="0" applyFont="1" applyBorder="1"/>
    <xf numFmtId="0" fontId="59" fillId="0" borderId="32" xfId="0" applyFont="1" applyBorder="1"/>
    <xf numFmtId="0" fontId="59" fillId="0" borderId="33" xfId="0" applyFont="1" applyBorder="1"/>
    <xf numFmtId="0" fontId="59" fillId="0" borderId="34" xfId="0" applyFont="1" applyBorder="1"/>
    <xf numFmtId="49" fontId="53" fillId="31" borderId="10" xfId="0" applyNumberFormat="1" applyFont="1" applyFill="1" applyBorder="1" applyAlignment="1">
      <alignment horizontal="center" vertical="top" wrapText="1"/>
    </xf>
    <xf numFmtId="0" fontId="6" fillId="0" borderId="20" xfId="0" applyFont="1" applyBorder="1" applyAlignment="1">
      <alignment horizontal="center" vertical="center" wrapText="1"/>
    </xf>
    <xf numFmtId="0" fontId="49" fillId="0" borderId="17" xfId="0" applyFont="1" applyBorder="1" applyAlignment="1">
      <alignment horizontal="center"/>
    </xf>
    <xf numFmtId="0" fontId="61" fillId="0" borderId="10" xfId="0" applyFont="1" applyBorder="1" applyAlignment="1">
      <alignment horizontal="center" vertical="center"/>
    </xf>
    <xf numFmtId="0" fontId="49" fillId="0" borderId="10" xfId="0" applyFont="1" applyBorder="1" applyAlignment="1">
      <alignment horizontal="center" vertical="center"/>
    </xf>
    <xf numFmtId="0" fontId="51" fillId="36" borderId="10" xfId="0" applyFont="1" applyFill="1" applyBorder="1"/>
    <xf numFmtId="0" fontId="53" fillId="35" borderId="11" xfId="0" applyFont="1" applyFill="1" applyBorder="1" applyAlignment="1">
      <alignment vertical="center" wrapText="1"/>
    </xf>
    <xf numFmtId="0" fontId="49" fillId="35" borderId="23" xfId="0" applyFont="1" applyFill="1" applyBorder="1"/>
    <xf numFmtId="165" fontId="5" fillId="0" borderId="18" xfId="0" applyNumberFormat="1" applyFont="1" applyBorder="1" applyAlignment="1">
      <alignment horizontal="right" vertical="center" wrapText="1"/>
    </xf>
    <xf numFmtId="165" fontId="5" fillId="0" borderId="19" xfId="0" applyNumberFormat="1" applyFont="1" applyBorder="1" applyAlignment="1">
      <alignment horizontal="right" vertical="center" wrapText="1"/>
    </xf>
    <xf numFmtId="0" fontId="49" fillId="35" borderId="19" xfId="0" applyFont="1" applyFill="1" applyBorder="1"/>
    <xf numFmtId="0" fontId="49" fillId="35" borderId="24" xfId="0" applyFont="1" applyFill="1" applyBorder="1"/>
    <xf numFmtId="0" fontId="49" fillId="0" borderId="16" xfId="0" applyFont="1" applyBorder="1" applyAlignment="1">
      <alignment vertical="center"/>
    </xf>
    <xf numFmtId="49" fontId="53" fillId="0" borderId="10" xfId="0" applyNumberFormat="1" applyFont="1" applyBorder="1" applyAlignment="1">
      <alignment horizontal="center" vertical="center" wrapText="1"/>
    </xf>
    <xf numFmtId="49" fontId="53" fillId="0" borderId="10" xfId="0" applyNumberFormat="1" applyFont="1" applyBorder="1" applyAlignment="1">
      <alignment horizontal="center" vertical="center"/>
    </xf>
    <xf numFmtId="0" fontId="10" fillId="25" borderId="10" xfId="0" applyFont="1" applyFill="1" applyBorder="1" applyAlignment="1">
      <alignment horizontal="center" vertical="center" wrapText="1"/>
    </xf>
    <xf numFmtId="0" fontId="52" fillId="0" borderId="24" xfId="0" applyFont="1" applyBorder="1" applyAlignment="1">
      <alignment vertical="center" wrapText="1"/>
    </xf>
    <xf numFmtId="0" fontId="49" fillId="0" borderId="10" xfId="0" applyFont="1" applyBorder="1" applyAlignment="1">
      <alignment vertical="center"/>
    </xf>
    <xf numFmtId="0" fontId="49" fillId="0" borderId="10" xfId="0" applyFont="1" applyBorder="1" applyAlignment="1">
      <alignment horizontal="right" vertical="center"/>
    </xf>
    <xf numFmtId="0" fontId="0" fillId="0" borderId="0" xfId="0" applyAlignment="1">
      <alignment horizontal="center" vertical="center"/>
    </xf>
    <xf numFmtId="0" fontId="0" fillId="42" borderId="0" xfId="0" applyFill="1"/>
    <xf numFmtId="0" fontId="49" fillId="0" borderId="0" xfId="0" applyFont="1" applyProtection="1">
      <protection locked="0"/>
    </xf>
    <xf numFmtId="1" fontId="34" fillId="0" borderId="10" xfId="0" applyNumberFormat="1" applyFont="1" applyBorder="1" applyAlignment="1" applyProtection="1">
      <alignment horizontal="right" vertical="center"/>
      <protection hidden="1"/>
    </xf>
    <xf numFmtId="1" fontId="5" fillId="32" borderId="19" xfId="0" applyNumberFormat="1" applyFont="1" applyFill="1" applyBorder="1" applyAlignment="1" applyProtection="1">
      <alignment horizontal="right" vertical="center"/>
      <protection locked="0"/>
    </xf>
    <xf numFmtId="164" fontId="5" fillId="32" borderId="10" xfId="0" applyNumberFormat="1" applyFont="1" applyFill="1" applyBorder="1" applyAlignment="1" applyProtection="1">
      <alignment horizontal="right" vertical="center" wrapText="1"/>
      <protection locked="0"/>
    </xf>
    <xf numFmtId="0" fontId="49" fillId="43" borderId="0" xfId="0" applyFont="1" applyFill="1" applyAlignment="1">
      <alignment wrapText="1"/>
    </xf>
    <xf numFmtId="0" fontId="49" fillId="44" borderId="0" xfId="0" applyFont="1" applyFill="1"/>
    <xf numFmtId="0" fontId="49" fillId="42" borderId="0" xfId="0" applyFont="1" applyFill="1"/>
    <xf numFmtId="1" fontId="59" fillId="0" borderId="0" xfId="0" applyNumberFormat="1" applyFont="1"/>
    <xf numFmtId="0" fontId="4" fillId="31" borderId="0" xfId="0" applyFont="1" applyFill="1" applyAlignment="1">
      <alignment vertical="center"/>
    </xf>
    <xf numFmtId="0" fontId="49" fillId="0" borderId="18" xfId="0" applyFont="1" applyBorder="1"/>
    <xf numFmtId="1" fontId="4" fillId="0" borderId="0" xfId="0" applyNumberFormat="1" applyFont="1" applyAlignment="1">
      <alignment horizontal="left" vertical="center" wrapText="1"/>
    </xf>
    <xf numFmtId="0" fontId="4" fillId="0" borderId="0" xfId="0" applyFont="1" applyAlignment="1">
      <alignment horizontal="left" vertical="center"/>
    </xf>
    <xf numFmtId="0" fontId="49" fillId="0" borderId="0" xfId="0" applyFont="1" applyAlignment="1">
      <alignment horizontal="left" vertical="center"/>
    </xf>
    <xf numFmtId="0" fontId="4" fillId="0" borderId="18" xfId="0" applyFont="1" applyBorder="1" applyAlignment="1" applyProtection="1">
      <alignment horizontal="center" vertical="center" wrapText="1"/>
      <protection hidden="1"/>
    </xf>
    <xf numFmtId="0" fontId="5" fillId="32" borderId="18" xfId="0" applyFont="1" applyFill="1" applyBorder="1" applyAlignment="1" applyProtection="1">
      <alignment horizontal="left" vertical="center" wrapText="1"/>
      <protection locked="0"/>
    </xf>
    <xf numFmtId="1" fontId="5" fillId="32" borderId="18" xfId="0" applyNumberFormat="1" applyFont="1" applyFill="1" applyBorder="1" applyAlignment="1" applyProtection="1">
      <alignment horizontal="right" vertical="center" wrapText="1"/>
      <protection locked="0"/>
    </xf>
    <xf numFmtId="49" fontId="5" fillId="32" borderId="18" xfId="0" applyNumberFormat="1" applyFont="1" applyFill="1" applyBorder="1" applyAlignment="1" applyProtection="1">
      <alignment horizontal="left" vertical="center" wrapText="1"/>
      <protection locked="0"/>
    </xf>
    <xf numFmtId="1" fontId="5" fillId="32" borderId="25" xfId="0" applyNumberFormat="1" applyFont="1" applyFill="1" applyBorder="1" applyAlignment="1" applyProtection="1">
      <alignment horizontal="right" vertical="center" wrapText="1"/>
      <protection locked="0"/>
    </xf>
    <xf numFmtId="0" fontId="52" fillId="0" borderId="20" xfId="0" applyFont="1" applyBorder="1" applyAlignment="1">
      <alignment vertical="center"/>
    </xf>
    <xf numFmtId="0" fontId="0" fillId="0" borderId="0" xfId="0" applyAlignment="1">
      <alignment vertical="center" wrapText="1"/>
    </xf>
    <xf numFmtId="0" fontId="5" fillId="31" borderId="31" xfId="0" applyFont="1" applyFill="1" applyBorder="1" applyAlignment="1">
      <alignment horizontal="center" vertical="center"/>
    </xf>
    <xf numFmtId="0" fontId="5" fillId="31" borderId="31" xfId="0" applyFont="1" applyFill="1" applyBorder="1" applyAlignment="1">
      <alignment vertical="center"/>
    </xf>
    <xf numFmtId="0" fontId="49" fillId="45" borderId="0" xfId="0" applyFont="1" applyFill="1"/>
    <xf numFmtId="0" fontId="59" fillId="0" borderId="29" xfId="0" applyFont="1" applyBorder="1" applyAlignment="1">
      <alignment horizontal="right"/>
    </xf>
    <xf numFmtId="0" fontId="49" fillId="0" borderId="14" xfId="0" applyFont="1" applyBorder="1" applyAlignment="1">
      <alignment vertical="top"/>
    </xf>
    <xf numFmtId="0" fontId="49" fillId="0" borderId="15" xfId="0" applyFont="1" applyBorder="1" applyAlignment="1">
      <alignment vertical="top"/>
    </xf>
    <xf numFmtId="0" fontId="0" fillId="42" borderId="0" xfId="0" applyFill="1" applyAlignment="1">
      <alignment vertical="center" wrapText="1"/>
    </xf>
    <xf numFmtId="0" fontId="52" fillId="0" borderId="10" xfId="0" applyFont="1" applyBorder="1" applyAlignment="1">
      <alignment vertical="center"/>
    </xf>
    <xf numFmtId="0" fontId="73" fillId="0" borderId="0" xfId="0" applyFont="1"/>
    <xf numFmtId="0" fontId="73" fillId="0" borderId="10" xfId="0" applyFont="1" applyBorder="1" applyAlignment="1">
      <alignment horizontal="center"/>
    </xf>
    <xf numFmtId="0" fontId="74" fillId="0" borderId="17" xfId="0" applyFont="1" applyBorder="1" applyAlignment="1">
      <alignment horizontal="center" vertical="center"/>
    </xf>
    <xf numFmtId="0" fontId="74" fillId="0" borderId="17" xfId="0" applyFont="1" applyBorder="1" applyAlignment="1">
      <alignment horizontal="center" vertical="center" wrapText="1"/>
    </xf>
    <xf numFmtId="0" fontId="74" fillId="0" borderId="10" xfId="0" applyFont="1" applyBorder="1" applyAlignment="1">
      <alignment horizontal="center" vertical="center"/>
    </xf>
    <xf numFmtId="0" fontId="53" fillId="0" borderId="10" xfId="0" applyFont="1" applyBorder="1" applyAlignment="1">
      <alignment horizontal="center"/>
    </xf>
    <xf numFmtId="0" fontId="53" fillId="0" borderId="10" xfId="0" applyFont="1" applyBorder="1" applyAlignment="1">
      <alignment horizontal="center" vertical="center"/>
    </xf>
    <xf numFmtId="0" fontId="0" fillId="0" borderId="0" xfId="0" applyAlignment="1">
      <alignment vertical="center"/>
    </xf>
    <xf numFmtId="0" fontId="51" fillId="36" borderId="26" xfId="0" applyFont="1" applyFill="1" applyBorder="1"/>
    <xf numFmtId="0" fontId="51" fillId="36" borderId="26" xfId="0" applyFont="1" applyFill="1" applyBorder="1" applyAlignment="1">
      <alignment vertical="center"/>
    </xf>
    <xf numFmtId="0" fontId="51" fillId="36" borderId="26" xfId="0" applyFont="1" applyFill="1" applyBorder="1" applyAlignment="1">
      <alignment horizontal="center" vertical="center"/>
    </xf>
    <xf numFmtId="0" fontId="52" fillId="48" borderId="0" xfId="0" applyFont="1" applyFill="1"/>
    <xf numFmtId="1" fontId="75" fillId="0" borderId="10" xfId="0" applyNumberFormat="1" applyFont="1" applyBorder="1"/>
    <xf numFmtId="1" fontId="57" fillId="31" borderId="10" xfId="0" applyNumberFormat="1" applyFont="1" applyFill="1" applyBorder="1" applyAlignment="1" applyProtection="1">
      <alignment vertical="center" wrapText="1"/>
      <protection hidden="1"/>
    </xf>
    <xf numFmtId="0" fontId="53" fillId="0" borderId="10" xfId="0" applyFont="1" applyBorder="1" applyAlignment="1" applyProtection="1">
      <alignment horizontal="center" vertical="center"/>
      <protection hidden="1"/>
    </xf>
    <xf numFmtId="0" fontId="53" fillId="0" borderId="10" xfId="0" applyFont="1" applyBorder="1" applyAlignment="1" applyProtection="1">
      <alignment horizontal="center" vertical="center" wrapText="1"/>
      <protection hidden="1"/>
    </xf>
    <xf numFmtId="0" fontId="53" fillId="0" borderId="10" xfId="0" applyFont="1" applyBorder="1" applyAlignment="1" applyProtection="1">
      <alignment horizontal="center"/>
      <protection hidden="1"/>
    </xf>
    <xf numFmtId="0" fontId="72" fillId="0" borderId="10" xfId="0" applyFont="1" applyBorder="1" applyAlignment="1" applyProtection="1">
      <alignment horizontal="right"/>
      <protection hidden="1"/>
    </xf>
    <xf numFmtId="0" fontId="0" fillId="32" borderId="10" xfId="0" applyFill="1" applyBorder="1" applyAlignment="1" applyProtection="1">
      <alignment wrapText="1"/>
      <protection locked="0"/>
    </xf>
    <xf numFmtId="1" fontId="0" fillId="32" borderId="10" xfId="0" applyNumberFormat="1" applyFill="1" applyBorder="1" applyAlignment="1" applyProtection="1">
      <alignment wrapText="1"/>
      <protection locked="0"/>
    </xf>
    <xf numFmtId="0" fontId="49" fillId="32" borderId="10" xfId="0" applyFont="1" applyFill="1" applyBorder="1" applyAlignment="1" applyProtection="1">
      <alignment horizontal="center" vertical="center" wrapText="1"/>
      <protection locked="0"/>
    </xf>
    <xf numFmtId="1" fontId="34" fillId="24" borderId="10" xfId="0" applyNumberFormat="1" applyFont="1" applyFill="1" applyBorder="1" applyAlignment="1" applyProtection="1">
      <alignment horizontal="right" vertical="center" wrapText="1"/>
      <protection hidden="1"/>
    </xf>
    <xf numFmtId="1" fontId="70" fillId="0" borderId="10" xfId="0" applyNumberFormat="1" applyFont="1" applyBorder="1" applyAlignment="1">
      <alignment horizontal="right" vertical="center" wrapText="1"/>
    </xf>
    <xf numFmtId="0" fontId="73" fillId="0" borderId="46" xfId="0" applyFont="1" applyBorder="1" applyAlignment="1">
      <alignment horizontal="left" vertical="center"/>
    </xf>
    <xf numFmtId="0" fontId="0" fillId="0" borderId="46" xfId="0" applyBorder="1"/>
    <xf numFmtId="0" fontId="59" fillId="0" borderId="14" xfId="0" applyFont="1" applyBorder="1" applyAlignment="1">
      <alignment horizontal="center"/>
    </xf>
    <xf numFmtId="0" fontId="59" fillId="0" borderId="15" xfId="0" applyFont="1" applyBorder="1" applyAlignment="1">
      <alignment horizontal="center"/>
    </xf>
    <xf numFmtId="0" fontId="0" fillId="41" borderId="0" xfId="0" applyFill="1"/>
    <xf numFmtId="0" fontId="76" fillId="0" borderId="10" xfId="0" applyFont="1" applyBorder="1" applyAlignment="1">
      <alignment horizontal="center" vertical="center" wrapText="1"/>
    </xf>
    <xf numFmtId="0" fontId="69" fillId="0" borderId="10" xfId="0" applyFont="1" applyBorder="1" applyAlignment="1">
      <alignment horizontal="center" vertical="center"/>
    </xf>
    <xf numFmtId="49" fontId="59" fillId="32" borderId="10" xfId="0" applyNumberFormat="1" applyFont="1" applyFill="1" applyBorder="1" applyAlignment="1" applyProtection="1">
      <alignment wrapText="1"/>
      <protection locked="0"/>
    </xf>
    <xf numFmtId="1" fontId="59" fillId="32" borderId="10" xfId="0" applyNumberFormat="1" applyFont="1" applyFill="1" applyBorder="1" applyAlignment="1" applyProtection="1">
      <alignment wrapText="1"/>
      <protection locked="0"/>
    </xf>
    <xf numFmtId="1" fontId="77" fillId="0" borderId="10" xfId="0" applyNumberFormat="1" applyFont="1" applyBorder="1" applyProtection="1">
      <protection hidden="1"/>
    </xf>
    <xf numFmtId="0" fontId="69" fillId="0" borderId="38" xfId="0" applyFont="1" applyBorder="1" applyAlignment="1">
      <alignment horizontal="left" vertical="center"/>
    </xf>
    <xf numFmtId="0" fontId="78" fillId="0" borderId="42" xfId="0" applyFont="1" applyBorder="1" applyAlignment="1">
      <alignment vertical="center"/>
    </xf>
    <xf numFmtId="0" fontId="59" fillId="32" borderId="10" xfId="0" applyFont="1" applyFill="1" applyBorder="1" applyAlignment="1" applyProtection="1">
      <alignment horizontal="right" vertical="center"/>
      <protection locked="0"/>
    </xf>
    <xf numFmtId="0" fontId="78" fillId="0" borderId="42" xfId="0" applyFont="1" applyBorder="1"/>
    <xf numFmtId="0" fontId="78" fillId="36" borderId="26" xfId="0" applyFont="1" applyFill="1" applyBorder="1" applyAlignment="1">
      <alignment horizontal="center" vertical="center" wrapText="1"/>
    </xf>
    <xf numFmtId="0" fontId="69" fillId="0" borderId="10" xfId="0" applyFont="1" applyBorder="1" applyAlignment="1">
      <alignment horizontal="center"/>
    </xf>
    <xf numFmtId="0" fontId="59" fillId="32" borderId="10" xfId="0" applyFont="1" applyFill="1" applyBorder="1" applyAlignment="1" applyProtection="1">
      <alignment horizontal="center" vertical="center" wrapText="1"/>
      <protection locked="0"/>
    </xf>
    <xf numFmtId="49" fontId="59" fillId="32" borderId="10" xfId="0" applyNumberFormat="1" applyFont="1" applyFill="1" applyBorder="1" applyAlignment="1" applyProtection="1">
      <alignment horizontal="center" vertical="center" wrapText="1"/>
      <protection locked="0"/>
    </xf>
    <xf numFmtId="1" fontId="59" fillId="32" borderId="10" xfId="0" applyNumberFormat="1" applyFont="1" applyFill="1" applyBorder="1" applyAlignment="1" applyProtection="1">
      <alignment horizontal="center" vertical="center" wrapText="1"/>
      <protection locked="0"/>
    </xf>
    <xf numFmtId="1" fontId="77" fillId="0" borderId="10" xfId="0" applyNumberFormat="1" applyFont="1" applyBorder="1" applyAlignment="1">
      <alignment horizontal="right" vertical="center"/>
    </xf>
    <xf numFmtId="0" fontId="59" fillId="0" borderId="15" xfId="0" applyFont="1" applyBorder="1"/>
    <xf numFmtId="0" fontId="59" fillId="0" borderId="16" xfId="0" applyFont="1" applyBorder="1"/>
    <xf numFmtId="0" fontId="59" fillId="0" borderId="0" xfId="0" applyFont="1" applyAlignment="1">
      <alignment vertical="center"/>
    </xf>
    <xf numFmtId="0" fontId="59" fillId="0" borderId="29" xfId="0" applyFont="1" applyBorder="1" applyAlignment="1">
      <alignment vertical="center"/>
    </xf>
    <xf numFmtId="0" fontId="59" fillId="0" borderId="31" xfId="0" applyFont="1" applyBorder="1" applyAlignment="1">
      <alignment vertical="center"/>
    </xf>
    <xf numFmtId="0" fontId="73" fillId="0" borderId="28" xfId="0" applyFont="1" applyBorder="1" applyAlignment="1">
      <alignment horizontal="left" wrapText="1"/>
    </xf>
    <xf numFmtId="0" fontId="76" fillId="0" borderId="10" xfId="0" applyFont="1" applyBorder="1" applyAlignment="1">
      <alignment horizontal="center" vertical="center"/>
    </xf>
    <xf numFmtId="0" fontId="42" fillId="0" borderId="10" xfId="0" applyFont="1" applyBorder="1" applyAlignment="1">
      <alignment horizontal="center" vertical="center"/>
    </xf>
    <xf numFmtId="0" fontId="59" fillId="32" borderId="10" xfId="0" applyFont="1" applyFill="1" applyBorder="1" applyAlignment="1" applyProtection="1">
      <alignment wrapText="1"/>
      <protection locked="0"/>
    </xf>
    <xf numFmtId="1" fontId="59" fillId="32" borderId="10" xfId="0" applyNumberFormat="1" applyFont="1" applyFill="1" applyBorder="1" applyAlignment="1" applyProtection="1">
      <alignment horizontal="center" wrapText="1"/>
      <protection locked="0"/>
    </xf>
    <xf numFmtId="0" fontId="59" fillId="0" borderId="31" xfId="0" applyFont="1" applyBorder="1" applyProtection="1">
      <protection locked="0"/>
    </xf>
    <xf numFmtId="0" fontId="49" fillId="0" borderId="31" xfId="0" applyFont="1" applyBorder="1" applyAlignment="1">
      <alignment horizontal="left"/>
    </xf>
    <xf numFmtId="0" fontId="49" fillId="42" borderId="10" xfId="0" applyFont="1" applyFill="1" applyBorder="1"/>
    <xf numFmtId="0" fontId="80" fillId="36" borderId="43" xfId="0" applyFont="1" applyFill="1" applyBorder="1" applyAlignment="1">
      <alignment horizontal="center" vertical="center" wrapText="1"/>
    </xf>
    <xf numFmtId="0" fontId="59" fillId="0" borderId="47" xfId="0" applyFont="1" applyBorder="1" applyAlignment="1">
      <alignment horizontal="center" vertical="center"/>
    </xf>
    <xf numFmtId="0" fontId="59" fillId="32" borderId="48" xfId="0" applyFont="1" applyFill="1" applyBorder="1" applyAlignment="1" applyProtection="1">
      <alignment horizontal="center" vertical="center"/>
      <protection locked="0"/>
    </xf>
    <xf numFmtId="1" fontId="59" fillId="32" borderId="48" xfId="0" applyNumberFormat="1" applyFont="1" applyFill="1" applyBorder="1" applyAlignment="1" applyProtection="1">
      <alignment horizontal="right" vertical="center" wrapText="1"/>
      <protection locked="0"/>
    </xf>
    <xf numFmtId="0" fontId="59" fillId="0" borderId="49" xfId="0" applyFont="1" applyBorder="1" applyAlignment="1">
      <alignment horizontal="center" vertical="center"/>
    </xf>
    <xf numFmtId="1" fontId="82" fillId="0" borderId="48" xfId="0" applyNumberFormat="1" applyFont="1" applyBorder="1" applyAlignment="1" applyProtection="1">
      <alignment horizontal="right" vertical="center" wrapText="1"/>
      <protection hidden="1"/>
    </xf>
    <xf numFmtId="1" fontId="82" fillId="0" borderId="51" xfId="0" applyNumberFormat="1" applyFont="1" applyBorder="1" applyAlignment="1" applyProtection="1">
      <alignment horizontal="right" vertical="center" wrapText="1"/>
      <protection hidden="1"/>
    </xf>
    <xf numFmtId="49" fontId="59" fillId="33" borderId="10" xfId="0" applyNumberFormat="1" applyFont="1" applyFill="1" applyBorder="1" applyAlignment="1">
      <alignment wrapText="1"/>
    </xf>
    <xf numFmtId="1" fontId="79" fillId="0" borderId="17" xfId="0" applyNumberFormat="1" applyFont="1" applyBorder="1" applyAlignment="1">
      <alignment vertical="center"/>
    </xf>
    <xf numFmtId="1" fontId="83" fillId="32" borderId="48" xfId="0" applyNumberFormat="1" applyFont="1" applyFill="1" applyBorder="1" applyAlignment="1" applyProtection="1">
      <alignment horizontal="right" vertical="center" wrapText="1"/>
      <protection locked="0"/>
    </xf>
    <xf numFmtId="0" fontId="84" fillId="32" borderId="10" xfId="0" applyFont="1" applyFill="1" applyBorder="1" applyAlignment="1" applyProtection="1">
      <alignment horizontal="left" vertical="center" wrapText="1"/>
      <protection locked="0"/>
    </xf>
    <xf numFmtId="0" fontId="85" fillId="32" borderId="10" xfId="0" applyFont="1" applyFill="1" applyBorder="1" applyAlignment="1" applyProtection="1">
      <alignment horizontal="left" vertical="center" wrapText="1"/>
      <protection locked="0"/>
    </xf>
    <xf numFmtId="1" fontId="59" fillId="33" borderId="48" xfId="0" applyNumberFormat="1" applyFont="1" applyFill="1" applyBorder="1" applyAlignment="1">
      <alignment horizontal="right" vertical="center" wrapText="1"/>
    </xf>
    <xf numFmtId="0" fontId="60" fillId="33" borderId="10" xfId="0" applyFont="1" applyFill="1" applyBorder="1" applyAlignment="1" applyProtection="1">
      <alignment vertical="center" wrapText="1"/>
      <protection hidden="1"/>
    </xf>
    <xf numFmtId="1" fontId="49" fillId="32" borderId="10" xfId="0" applyNumberFormat="1" applyFont="1" applyFill="1" applyBorder="1" applyAlignment="1" applyProtection="1">
      <alignment horizontal="left" vertical="center" wrapText="1"/>
      <protection locked="0"/>
    </xf>
    <xf numFmtId="1" fontId="57" fillId="0" borderId="10" xfId="0" applyNumberFormat="1" applyFont="1" applyBorder="1" applyProtection="1">
      <protection hidden="1"/>
    </xf>
    <xf numFmtId="1" fontId="57" fillId="0" borderId="10" xfId="0" applyNumberFormat="1" applyFont="1" applyBorder="1" applyAlignment="1" applyProtection="1">
      <alignment vertical="center" wrapText="1"/>
      <protection hidden="1"/>
    </xf>
    <xf numFmtId="49" fontId="0" fillId="32" borderId="10" xfId="0" applyNumberFormat="1" applyFill="1" applyBorder="1" applyAlignment="1" applyProtection="1">
      <alignment horizontal="center" vertical="center" wrapText="1"/>
      <protection locked="0"/>
    </xf>
    <xf numFmtId="0" fontId="49" fillId="50" borderId="0" xfId="0" applyFont="1" applyFill="1"/>
    <xf numFmtId="49" fontId="49" fillId="31" borderId="12" xfId="0" applyNumberFormat="1" applyFont="1" applyFill="1" applyBorder="1"/>
    <xf numFmtId="0" fontId="49" fillId="51" borderId="0" xfId="0" applyFont="1" applyFill="1"/>
    <xf numFmtId="0" fontId="49" fillId="52" borderId="10" xfId="0" applyFont="1" applyFill="1" applyBorder="1"/>
    <xf numFmtId="49" fontId="49" fillId="0" borderId="0" xfId="0" applyNumberFormat="1" applyFont="1" applyAlignment="1" applyProtection="1">
      <alignment horizontal="left" vertical="center"/>
      <protection hidden="1"/>
    </xf>
    <xf numFmtId="0" fontId="12" fillId="40" borderId="53" xfId="0" applyFont="1" applyFill="1" applyBorder="1" applyProtection="1">
      <protection hidden="1"/>
    </xf>
    <xf numFmtId="0" fontId="38" fillId="0" borderId="0" xfId="0" applyFont="1" applyProtection="1">
      <protection hidden="1"/>
    </xf>
    <xf numFmtId="0" fontId="49" fillId="34" borderId="53" xfId="0" applyFont="1" applyFill="1" applyBorder="1"/>
    <xf numFmtId="0" fontId="12" fillId="40" borderId="53" xfId="0" applyFont="1" applyFill="1" applyBorder="1" applyAlignment="1" applyProtection="1">
      <alignment horizontal="center" vertical="center" wrapText="1"/>
      <protection hidden="1"/>
    </xf>
    <xf numFmtId="0" fontId="49" fillId="0" borderId="53" xfId="0" applyFont="1" applyBorder="1"/>
    <xf numFmtId="0" fontId="49" fillId="42" borderId="53" xfId="0" applyFont="1" applyFill="1" applyBorder="1"/>
    <xf numFmtId="0" fontId="49" fillId="42" borderId="54" xfId="0" applyFont="1" applyFill="1" applyBorder="1"/>
    <xf numFmtId="0" fontId="12" fillId="40" borderId="54" xfId="0" applyFont="1" applyFill="1" applyBorder="1" applyAlignment="1" applyProtection="1">
      <alignment horizontal="center" vertical="center" wrapText="1"/>
      <protection hidden="1"/>
    </xf>
    <xf numFmtId="0" fontId="49" fillId="0" borderId="55" xfId="0" applyFont="1" applyBorder="1"/>
    <xf numFmtId="49" fontId="5" fillId="32" borderId="53" xfId="0" applyNumberFormat="1" applyFont="1" applyFill="1" applyBorder="1" applyAlignment="1" applyProtection="1">
      <alignment horizontal="left" vertical="center" wrapText="1"/>
      <protection locked="0"/>
    </xf>
    <xf numFmtId="0" fontId="0" fillId="0" borderId="53" xfId="0" applyBorder="1" applyAlignment="1">
      <alignment vertical="center" wrapText="1"/>
    </xf>
    <xf numFmtId="0" fontId="0" fillId="0" borderId="0" xfId="0" applyAlignment="1">
      <alignment horizontal="center"/>
    </xf>
    <xf numFmtId="0" fontId="4" fillId="31" borderId="24" xfId="0" applyFont="1" applyFill="1" applyBorder="1" applyAlignment="1">
      <alignment vertical="center" textRotation="90" wrapText="1"/>
    </xf>
    <xf numFmtId="0" fontId="4" fillId="31" borderId="20" xfId="0" applyFont="1" applyFill="1" applyBorder="1" applyAlignment="1">
      <alignment vertical="center" textRotation="90" wrapText="1"/>
    </xf>
    <xf numFmtId="0" fontId="5" fillId="32" borderId="14" xfId="0" applyFont="1" applyFill="1" applyBorder="1" applyAlignment="1" applyProtection="1">
      <alignment horizontal="left" vertical="center" wrapText="1"/>
      <protection locked="0"/>
    </xf>
    <xf numFmtId="0" fontId="5" fillId="0" borderId="19" xfId="0" applyFont="1" applyBorder="1" applyAlignment="1">
      <alignment vertical="center"/>
    </xf>
    <xf numFmtId="0" fontId="5" fillId="0" borderId="17" xfId="0" applyFont="1" applyBorder="1" applyAlignment="1">
      <alignment vertical="center"/>
    </xf>
    <xf numFmtId="0" fontId="4" fillId="0" borderId="53" xfId="0" applyFont="1" applyBorder="1" applyAlignment="1">
      <alignment horizontal="center" vertical="center"/>
    </xf>
    <xf numFmtId="0" fontId="4" fillId="0" borderId="56" xfId="0" applyFont="1" applyBorder="1" applyAlignment="1">
      <alignment horizontal="center" vertical="center"/>
    </xf>
    <xf numFmtId="0" fontId="4" fillId="0" borderId="54" xfId="0" applyFont="1" applyBorder="1" applyAlignment="1">
      <alignment horizontal="center" vertical="center" wrapText="1"/>
    </xf>
    <xf numFmtId="0" fontId="4" fillId="0" borderId="56" xfId="0" applyFont="1" applyBorder="1" applyAlignment="1">
      <alignment vertical="center"/>
    </xf>
    <xf numFmtId="0" fontId="4" fillId="0" borderId="53" xfId="0" applyFont="1" applyBorder="1" applyAlignment="1">
      <alignment vertical="center"/>
    </xf>
    <xf numFmtId="0" fontId="4" fillId="0" borderId="12" xfId="0" applyFont="1" applyBorder="1" applyAlignment="1">
      <alignment vertical="center" textRotation="90"/>
    </xf>
    <xf numFmtId="0" fontId="4" fillId="0" borderId="58" xfId="0" applyFont="1" applyBorder="1" applyAlignment="1">
      <alignment horizontal="center" vertical="center" textRotation="90"/>
    </xf>
    <xf numFmtId="0" fontId="4" fillId="0" borderId="59" xfId="0" applyFont="1" applyBorder="1" applyAlignment="1">
      <alignment horizontal="center" vertical="center" textRotation="90"/>
    </xf>
    <xf numFmtId="0" fontId="4" fillId="0" borderId="58" xfId="0" applyFont="1" applyBorder="1" applyAlignment="1">
      <alignment vertical="center" textRotation="90"/>
    </xf>
    <xf numFmtId="0" fontId="4" fillId="0" borderId="59" xfId="0" applyFont="1" applyBorder="1" applyAlignment="1">
      <alignment vertical="center" textRotation="90"/>
    </xf>
    <xf numFmtId="0" fontId="5" fillId="31" borderId="56" xfId="0" applyFont="1" applyFill="1" applyBorder="1" applyAlignment="1" applyProtection="1">
      <alignment horizontal="center" vertical="center" wrapText="1"/>
      <protection locked="0"/>
    </xf>
    <xf numFmtId="0" fontId="4" fillId="0" borderId="53" xfId="0" applyFont="1" applyBorder="1" applyAlignment="1">
      <alignment horizontal="left" vertical="center" wrapText="1"/>
    </xf>
    <xf numFmtId="0" fontId="4" fillId="0" borderId="55" xfId="0" applyFont="1" applyBorder="1" applyAlignment="1">
      <alignment horizontal="center" vertical="center" readingOrder="1"/>
    </xf>
    <xf numFmtId="0" fontId="4" fillId="0" borderId="56" xfId="0" applyFont="1" applyBorder="1" applyAlignment="1">
      <alignment horizontal="left" vertical="center"/>
    </xf>
    <xf numFmtId="0" fontId="4" fillId="0" borderId="57" xfId="0" applyFont="1" applyBorder="1" applyAlignment="1">
      <alignment horizontal="left" vertical="center"/>
    </xf>
    <xf numFmtId="1" fontId="32" fillId="24" borderId="54" xfId="56" applyNumberFormat="1" applyFont="1" applyFill="1" applyBorder="1" applyAlignment="1" applyProtection="1">
      <alignment horizontal="right" vertical="center" wrapText="1"/>
      <protection hidden="1"/>
    </xf>
    <xf numFmtId="1" fontId="32" fillId="24" borderId="56" xfId="56" applyNumberFormat="1" applyFont="1" applyFill="1" applyBorder="1" applyAlignment="1" applyProtection="1">
      <alignment horizontal="right" vertical="center" wrapText="1"/>
      <protection hidden="1"/>
    </xf>
    <xf numFmtId="1" fontId="5" fillId="32" borderId="54" xfId="56" applyNumberFormat="1" applyFont="1" applyFill="1" applyBorder="1" applyAlignment="1" applyProtection="1">
      <alignment horizontal="right" vertical="center" wrapText="1"/>
      <protection locked="0"/>
    </xf>
    <xf numFmtId="1" fontId="5" fillId="32" borderId="57" xfId="56" applyNumberFormat="1" applyFont="1" applyFill="1" applyBorder="1" applyAlignment="1" applyProtection="1">
      <alignment horizontal="right" vertical="center" wrapText="1"/>
      <protection locked="0"/>
    </xf>
    <xf numFmtId="1" fontId="5" fillId="32" borderId="56" xfId="56" applyNumberFormat="1" applyFont="1" applyFill="1" applyBorder="1" applyAlignment="1" applyProtection="1">
      <alignment horizontal="left" vertical="center" wrapText="1"/>
      <protection locked="0"/>
    </xf>
    <xf numFmtId="0" fontId="4" fillId="0" borderId="0" xfId="0" applyFont="1" applyAlignment="1">
      <alignment horizontal="center" vertical="center" textRotation="90"/>
    </xf>
    <xf numFmtId="0" fontId="52" fillId="45" borderId="59" xfId="0" applyFont="1" applyFill="1" applyBorder="1" applyAlignment="1">
      <alignment horizontal="center" vertical="center" readingOrder="1"/>
    </xf>
    <xf numFmtId="0" fontId="4" fillId="0" borderId="59" xfId="0" applyFont="1" applyBorder="1" applyAlignment="1">
      <alignment horizontal="center" vertical="center" readingOrder="1"/>
    </xf>
    <xf numFmtId="0" fontId="4" fillId="0" borderId="53" xfId="0" applyFont="1" applyBorder="1" applyAlignment="1">
      <alignment horizontal="left" vertical="center"/>
    </xf>
    <xf numFmtId="0" fontId="4" fillId="0" borderId="60" xfId="0" applyFont="1" applyBorder="1" applyAlignment="1">
      <alignment horizontal="center" vertical="center" readingOrder="1"/>
    </xf>
    <xf numFmtId="0" fontId="49" fillId="0" borderId="61" xfId="0" applyFont="1" applyBorder="1"/>
    <xf numFmtId="0" fontId="5" fillId="0" borderId="55" xfId="0" applyFont="1" applyBorder="1" applyAlignment="1">
      <alignment vertical="center"/>
    </xf>
    <xf numFmtId="1" fontId="5" fillId="26" borderId="57" xfId="56" applyNumberFormat="1" applyFont="1" applyFill="1" applyBorder="1" applyAlignment="1" applyProtection="1">
      <alignment horizontal="right" vertical="top" wrapText="1"/>
      <protection locked="0"/>
    </xf>
    <xf numFmtId="1" fontId="32" fillId="24" borderId="54" xfId="56" applyNumberFormat="1" applyFont="1" applyFill="1" applyBorder="1" applyAlignment="1" applyProtection="1">
      <alignment horizontal="right" vertical="center" wrapText="1"/>
      <protection locked="0" hidden="1"/>
    </xf>
    <xf numFmtId="1" fontId="5" fillId="32" borderId="54" xfId="56" applyNumberFormat="1" applyFont="1" applyFill="1" applyBorder="1" applyAlignment="1" applyProtection="1">
      <alignment horizontal="right" vertical="top" wrapText="1"/>
      <protection locked="0"/>
    </xf>
    <xf numFmtId="0" fontId="4" fillId="45" borderId="53" xfId="0" applyFont="1" applyFill="1" applyBorder="1" applyAlignment="1">
      <alignment horizontal="center" vertical="center" readingOrder="1"/>
    </xf>
    <xf numFmtId="0" fontId="8" fillId="45" borderId="53" xfId="0" applyFont="1" applyFill="1" applyBorder="1" applyAlignment="1">
      <alignment horizontal="center" vertical="center"/>
    </xf>
    <xf numFmtId="0" fontId="4" fillId="0" borderId="53" xfId="0" applyFont="1" applyBorder="1" applyAlignment="1">
      <alignment horizontal="center" vertical="center" readingOrder="1"/>
    </xf>
    <xf numFmtId="0" fontId="8" fillId="0" borderId="53" xfId="0" applyFont="1" applyBorder="1" applyAlignment="1">
      <alignment horizontal="center" vertical="center"/>
    </xf>
    <xf numFmtId="1" fontId="50" fillId="31" borderId="57" xfId="56" applyNumberFormat="1" applyFont="1" applyFill="1" applyBorder="1" applyAlignment="1" applyProtection="1">
      <alignment wrapText="1"/>
      <protection hidden="1"/>
    </xf>
    <xf numFmtId="0" fontId="5" fillId="32" borderId="53" xfId="0" applyFont="1" applyFill="1" applyBorder="1" applyAlignment="1" applyProtection="1">
      <alignment vertical="center"/>
      <protection locked="0"/>
    </xf>
    <xf numFmtId="0" fontId="5" fillId="32" borderId="56" xfId="0" applyFont="1" applyFill="1" applyBorder="1" applyAlignment="1" applyProtection="1">
      <alignment vertical="center"/>
      <protection locked="0"/>
    </xf>
    <xf numFmtId="49" fontId="49" fillId="54" borderId="10" xfId="0" applyNumberFormat="1" applyFont="1" applyFill="1" applyBorder="1" applyAlignment="1">
      <alignment horizontal="center" vertical="center"/>
    </xf>
    <xf numFmtId="0" fontId="52" fillId="42" borderId="53" xfId="0" applyFont="1" applyFill="1" applyBorder="1" applyAlignment="1">
      <alignment horizontal="center" vertical="center"/>
    </xf>
    <xf numFmtId="0" fontId="52" fillId="54" borderId="62" xfId="0" applyFont="1" applyFill="1" applyBorder="1" applyAlignment="1">
      <alignment horizontal="center" vertical="center"/>
    </xf>
    <xf numFmtId="0" fontId="52" fillId="55" borderId="62" xfId="0" applyFont="1" applyFill="1" applyBorder="1" applyAlignment="1">
      <alignment horizontal="center" vertical="center"/>
    </xf>
    <xf numFmtId="0" fontId="49" fillId="42" borderId="62" xfId="0" applyFont="1" applyFill="1" applyBorder="1" applyAlignment="1">
      <alignment horizontal="right"/>
    </xf>
    <xf numFmtId="14" fontId="49" fillId="0" borderId="0" xfId="0" applyNumberFormat="1" applyFont="1"/>
    <xf numFmtId="49" fontId="49" fillId="0" borderId="0" xfId="0" applyNumberFormat="1" applyFont="1" applyAlignment="1">
      <alignment horizontal="center" vertical="center"/>
    </xf>
    <xf numFmtId="0" fontId="52" fillId="42" borderId="62" xfId="0" applyFont="1" applyFill="1" applyBorder="1"/>
    <xf numFmtId="49" fontId="49" fillId="0" borderId="62" xfId="0" applyNumberFormat="1" applyFont="1" applyBorder="1"/>
    <xf numFmtId="0" fontId="49" fillId="0" borderId="0" xfId="0" applyFont="1" applyAlignment="1">
      <alignment horizontal="center" vertical="center"/>
    </xf>
    <xf numFmtId="49" fontId="49" fillId="42" borderId="10" xfId="0" applyNumberFormat="1" applyFont="1" applyFill="1" applyBorder="1" applyAlignment="1">
      <alignment horizontal="center" vertical="center"/>
    </xf>
    <xf numFmtId="49" fontId="49" fillId="55" borderId="10" xfId="0" applyNumberFormat="1" applyFont="1" applyFill="1" applyBorder="1" applyAlignment="1">
      <alignment horizontal="center" vertical="center"/>
    </xf>
    <xf numFmtId="49" fontId="49" fillId="53" borderId="10" xfId="0" applyNumberFormat="1" applyFont="1" applyFill="1" applyBorder="1" applyAlignment="1">
      <alignment horizontal="center" vertical="center"/>
    </xf>
    <xf numFmtId="0" fontId="52" fillId="32" borderId="62" xfId="0" applyFont="1" applyFill="1" applyBorder="1" applyAlignment="1">
      <alignment horizontal="center" vertical="center"/>
    </xf>
    <xf numFmtId="14" fontId="49" fillId="32" borderId="62" xfId="0" applyNumberFormat="1" applyFont="1" applyFill="1" applyBorder="1" applyAlignment="1">
      <alignment horizontal="center" vertical="center"/>
    </xf>
    <xf numFmtId="0" fontId="52" fillId="56" borderId="62" xfId="0" applyFont="1" applyFill="1" applyBorder="1" applyAlignment="1">
      <alignment horizontal="center" vertical="center"/>
    </xf>
    <xf numFmtId="49" fontId="49" fillId="56" borderId="62" xfId="0" applyNumberFormat="1" applyFont="1" applyFill="1" applyBorder="1" applyAlignment="1">
      <alignment horizontal="center" vertical="center"/>
    </xf>
    <xf numFmtId="0" fontId="49" fillId="0" borderId="62" xfId="0" applyFont="1" applyBorder="1"/>
    <xf numFmtId="49" fontId="5" fillId="32" borderId="62" xfId="0" applyNumberFormat="1" applyFont="1" applyFill="1" applyBorder="1" applyAlignment="1" applyProtection="1">
      <alignment vertical="center" wrapText="1"/>
      <protection locked="0"/>
    </xf>
    <xf numFmtId="0" fontId="49" fillId="30" borderId="62" xfId="0" applyFont="1" applyFill="1" applyBorder="1"/>
    <xf numFmtId="49" fontId="5" fillId="0" borderId="53" xfId="0" applyNumberFormat="1" applyFont="1" applyBorder="1" applyAlignment="1" applyProtection="1">
      <alignment vertical="center" wrapText="1"/>
      <protection locked="0"/>
    </xf>
    <xf numFmtId="0" fontId="5" fillId="32" borderId="0" xfId="0" applyFont="1" applyFill="1" applyAlignment="1" applyProtection="1">
      <alignment horizontal="center" vertical="center" wrapText="1"/>
      <protection locked="0"/>
    </xf>
    <xf numFmtId="0" fontId="49" fillId="30" borderId="69" xfId="0" applyFont="1" applyFill="1" applyBorder="1"/>
    <xf numFmtId="0" fontId="49" fillId="0" borderId="69" xfId="0" applyFont="1" applyBorder="1"/>
    <xf numFmtId="0" fontId="4" fillId="0" borderId="55" xfId="0" applyFont="1" applyBorder="1" applyAlignment="1">
      <alignment horizontal="center" vertical="center"/>
    </xf>
    <xf numFmtId="0" fontId="38" fillId="0" borderId="26" xfId="0" applyFont="1" applyBorder="1"/>
    <xf numFmtId="0" fontId="38" fillId="24" borderId="27" xfId="0" applyFont="1" applyFill="1" applyBorder="1"/>
    <xf numFmtId="0" fontId="38" fillId="24" borderId="27" xfId="0" applyFont="1" applyFill="1" applyBorder="1" applyAlignment="1">
      <alignment horizontal="center"/>
    </xf>
    <xf numFmtId="0" fontId="38" fillId="24" borderId="28" xfId="0" applyFont="1" applyFill="1" applyBorder="1"/>
    <xf numFmtId="0" fontId="38" fillId="0" borderId="29" xfId="0" applyFont="1" applyBorder="1"/>
    <xf numFmtId="0" fontId="38" fillId="24" borderId="31" xfId="0" applyFont="1" applyFill="1" applyBorder="1"/>
    <xf numFmtId="0" fontId="4" fillId="24" borderId="77" xfId="0" applyFont="1" applyFill="1" applyBorder="1" applyAlignment="1">
      <alignment vertical="top"/>
    </xf>
    <xf numFmtId="0" fontId="6" fillId="0" borderId="77" xfId="0" applyFont="1" applyBorder="1" applyAlignment="1">
      <alignment horizontal="center" vertical="center" wrapText="1"/>
    </xf>
    <xf numFmtId="0" fontId="6" fillId="0" borderId="55" xfId="0" applyFont="1" applyBorder="1" applyAlignment="1">
      <alignment horizontal="center" vertical="center"/>
    </xf>
    <xf numFmtId="0" fontId="12" fillId="0" borderId="55" xfId="0" applyFont="1" applyBorder="1" applyAlignment="1">
      <alignment horizontal="center" vertical="center"/>
    </xf>
    <xf numFmtId="0" fontId="4" fillId="24" borderId="23" xfId="0" applyFont="1" applyFill="1" applyBorder="1" applyAlignment="1">
      <alignment vertical="top"/>
    </xf>
    <xf numFmtId="49" fontId="5" fillId="26" borderId="74" xfId="0" applyNumberFormat="1" applyFont="1" applyFill="1" applyBorder="1" applyAlignment="1" applyProtection="1">
      <alignment horizontal="left" vertical="center" wrapText="1"/>
      <protection locked="0"/>
    </xf>
    <xf numFmtId="0" fontId="5" fillId="26" borderId="74" xfId="0" applyFont="1" applyFill="1" applyBorder="1" applyAlignment="1" applyProtection="1">
      <alignment horizontal="left" vertical="center" wrapText="1"/>
      <protection locked="0"/>
    </xf>
    <xf numFmtId="0" fontId="5" fillId="26" borderId="74" xfId="0" applyFont="1" applyFill="1" applyBorder="1" applyAlignment="1" applyProtection="1">
      <alignment vertical="center" wrapText="1"/>
      <protection locked="0"/>
    </xf>
    <xf numFmtId="0" fontId="5" fillId="32" borderId="74" xfId="0" applyFont="1" applyFill="1" applyBorder="1" applyAlignment="1" applyProtection="1">
      <alignment horizontal="left" vertical="center"/>
      <protection locked="0"/>
    </xf>
    <xf numFmtId="0" fontId="6" fillId="0" borderId="70" xfId="0" applyFont="1" applyBorder="1" applyAlignment="1">
      <alignment horizontal="center" vertical="center" wrapText="1"/>
    </xf>
    <xf numFmtId="0" fontId="5" fillId="26" borderId="74" xfId="0" applyFont="1" applyFill="1" applyBorder="1" applyAlignment="1" applyProtection="1">
      <alignment horizontal="left" vertical="center"/>
      <protection locked="0"/>
    </xf>
    <xf numFmtId="0" fontId="6" fillId="0" borderId="74" xfId="0" applyFont="1" applyBorder="1" applyAlignment="1">
      <alignment horizontal="center" vertical="center" wrapText="1"/>
    </xf>
    <xf numFmtId="0" fontId="6" fillId="0" borderId="74" xfId="0" applyFont="1" applyBorder="1" applyAlignment="1">
      <alignment horizontal="center" vertical="center"/>
    </xf>
    <xf numFmtId="0" fontId="12" fillId="0" borderId="74" xfId="0" applyFont="1" applyBorder="1" applyAlignment="1">
      <alignment horizontal="center" vertical="center"/>
    </xf>
    <xf numFmtId="0" fontId="4" fillId="0" borderId="74" xfId="0" applyFont="1" applyBorder="1" applyAlignment="1">
      <alignment horizontal="center" vertical="center" wrapText="1"/>
    </xf>
    <xf numFmtId="0" fontId="12" fillId="0" borderId="74" xfId="0" applyFont="1" applyBorder="1" applyAlignment="1" applyProtection="1">
      <alignment horizontal="center" vertical="center"/>
      <protection hidden="1"/>
    </xf>
    <xf numFmtId="0" fontId="5" fillId="46" borderId="23" xfId="0" applyFont="1" applyFill="1" applyBorder="1" applyAlignment="1">
      <alignment vertical="top"/>
    </xf>
    <xf numFmtId="0" fontId="4" fillId="24" borderId="74" xfId="0" applyFont="1" applyFill="1" applyBorder="1" applyAlignment="1">
      <alignment horizontal="center" wrapText="1"/>
    </xf>
    <xf numFmtId="0" fontId="38" fillId="46" borderId="23" xfId="0" applyFont="1" applyFill="1" applyBorder="1"/>
    <xf numFmtId="0" fontId="38" fillId="46" borderId="24" xfId="0" applyFont="1" applyFill="1" applyBorder="1"/>
    <xf numFmtId="0" fontId="38" fillId="0" borderId="31" xfId="0" applyFont="1" applyBorder="1"/>
    <xf numFmtId="0" fontId="4" fillId="0" borderId="20" xfId="0" applyFont="1" applyBorder="1" applyAlignment="1">
      <alignment horizontal="center" vertical="top" wrapText="1"/>
    </xf>
    <xf numFmtId="0" fontId="4" fillId="46" borderId="75" xfId="0" applyFont="1" applyFill="1" applyBorder="1"/>
    <xf numFmtId="0" fontId="5" fillId="46" borderId="77" xfId="0" applyFont="1" applyFill="1" applyBorder="1"/>
    <xf numFmtId="0" fontId="4" fillId="46" borderId="12" xfId="0" applyFont="1" applyFill="1" applyBorder="1"/>
    <xf numFmtId="0" fontId="5" fillId="46" borderId="23" xfId="0" applyFont="1" applyFill="1" applyBorder="1"/>
    <xf numFmtId="1" fontId="34" fillId="24" borderId="74" xfId="0" applyNumberFormat="1" applyFont="1" applyFill="1" applyBorder="1" applyAlignment="1" applyProtection="1">
      <alignment horizontal="right" vertical="center"/>
      <protection hidden="1"/>
    </xf>
    <xf numFmtId="0" fontId="4" fillId="46" borderId="20" xfId="0" applyFont="1" applyFill="1" applyBorder="1"/>
    <xf numFmtId="0" fontId="5" fillId="46" borderId="24" xfId="0" applyFont="1" applyFill="1" applyBorder="1"/>
    <xf numFmtId="0" fontId="8" fillId="0" borderId="74" xfId="0" applyFont="1" applyBorder="1" applyAlignment="1">
      <alignment horizontal="center"/>
    </xf>
    <xf numFmtId="0" fontId="8" fillId="0" borderId="55" xfId="0" applyFont="1" applyBorder="1" applyAlignment="1">
      <alignment horizontal="center"/>
    </xf>
    <xf numFmtId="1" fontId="34" fillId="24" borderId="55" xfId="0" applyNumberFormat="1" applyFont="1" applyFill="1" applyBorder="1" applyAlignment="1" applyProtection="1">
      <alignment horizontal="right" vertical="center"/>
      <protection hidden="1"/>
    </xf>
    <xf numFmtId="1" fontId="57" fillId="0" borderId="74" xfId="0" applyNumberFormat="1" applyFont="1" applyBorder="1" applyProtection="1">
      <protection hidden="1"/>
    </xf>
    <xf numFmtId="0" fontId="4" fillId="24" borderId="19" xfId="0" applyFont="1" applyFill="1" applyBorder="1" applyAlignment="1">
      <alignment horizontal="center" vertical="top"/>
    </xf>
    <xf numFmtId="1" fontId="5" fillId="26" borderId="17" xfId="0" applyNumberFormat="1" applyFont="1" applyFill="1" applyBorder="1" applyAlignment="1" applyProtection="1">
      <alignment vertical="center"/>
      <protection locked="0"/>
    </xf>
    <xf numFmtId="0" fontId="4" fillId="24" borderId="17" xfId="0" applyFont="1" applyFill="1" applyBorder="1" applyAlignment="1">
      <alignment horizontal="center" vertical="top"/>
    </xf>
    <xf numFmtId="0" fontId="8" fillId="0" borderId="74" xfId="0" applyFont="1" applyBorder="1" applyAlignment="1">
      <alignment horizontal="center" vertical="center"/>
    </xf>
    <xf numFmtId="0" fontId="4" fillId="24" borderId="74" xfId="0" applyFont="1" applyFill="1" applyBorder="1" applyAlignment="1">
      <alignment horizontal="center" vertical="center" wrapText="1"/>
    </xf>
    <xf numFmtId="0" fontId="38" fillId="0" borderId="32" xfId="0" applyFont="1" applyBorder="1"/>
    <xf numFmtId="0" fontId="12" fillId="0" borderId="74" xfId="0" applyFont="1" applyBorder="1" applyAlignment="1">
      <alignment horizontal="center" vertical="center" wrapText="1"/>
    </xf>
    <xf numFmtId="0" fontId="38" fillId="0" borderId="29" xfId="0" applyFont="1" applyBorder="1" applyAlignment="1">
      <alignment wrapText="1"/>
    </xf>
    <xf numFmtId="0" fontId="38" fillId="46" borderId="23" xfId="0" applyFont="1" applyFill="1" applyBorder="1" applyAlignment="1">
      <alignment wrapText="1"/>
    </xf>
    <xf numFmtId="0" fontId="38" fillId="24" borderId="31" xfId="0" applyFont="1" applyFill="1" applyBorder="1" applyAlignment="1">
      <alignment wrapText="1"/>
    </xf>
    <xf numFmtId="0" fontId="0" fillId="0" borderId="0" xfId="0" applyAlignment="1">
      <alignment wrapText="1"/>
    </xf>
    <xf numFmtId="0" fontId="8" fillId="0" borderId="55" xfId="0" applyFont="1" applyBorder="1" applyAlignment="1">
      <alignment horizontal="center" vertical="center"/>
    </xf>
    <xf numFmtId="0" fontId="38" fillId="0" borderId="0" xfId="0" applyFont="1"/>
    <xf numFmtId="0" fontId="38" fillId="24" borderId="0" xfId="0" applyFont="1" applyFill="1"/>
    <xf numFmtId="0" fontId="4" fillId="46" borderId="0" xfId="0" applyFont="1" applyFill="1" applyAlignment="1">
      <alignment horizontal="center" vertical="top"/>
    </xf>
    <xf numFmtId="0" fontId="38" fillId="24" borderId="33" xfId="0" applyFont="1" applyFill="1" applyBorder="1"/>
    <xf numFmtId="0" fontId="38" fillId="24" borderId="34" xfId="0" applyFont="1" applyFill="1" applyBorder="1"/>
    <xf numFmtId="0" fontId="4" fillId="24" borderId="55" xfId="0" applyFont="1" applyFill="1" applyBorder="1" applyAlignment="1">
      <alignment horizontal="center" vertical="top"/>
    </xf>
    <xf numFmtId="0" fontId="38" fillId="24" borderId="30" xfId="0" applyFont="1" applyFill="1" applyBorder="1"/>
    <xf numFmtId="0" fontId="8" fillId="24" borderId="77" xfId="0" applyFont="1" applyFill="1" applyBorder="1" applyAlignment="1">
      <alignment horizontal="center" vertical="center"/>
    </xf>
    <xf numFmtId="0" fontId="8" fillId="24" borderId="72" xfId="0" applyFont="1" applyFill="1" applyBorder="1" applyAlignment="1">
      <alignment horizontal="center" vertical="center"/>
    </xf>
    <xf numFmtId="0" fontId="4" fillId="24" borderId="23" xfId="0" applyFont="1" applyFill="1" applyBorder="1" applyAlignment="1">
      <alignment vertical="top" wrapText="1"/>
    </xf>
    <xf numFmtId="0" fontId="4" fillId="24" borderId="24" xfId="0" applyFont="1" applyFill="1" applyBorder="1" applyAlignment="1">
      <alignment vertical="top"/>
    </xf>
    <xf numFmtId="0" fontId="4" fillId="24" borderId="72" xfId="0" applyFont="1" applyFill="1" applyBorder="1" applyAlignment="1">
      <alignment horizontal="center" vertical="center" wrapText="1"/>
    </xf>
    <xf numFmtId="0" fontId="4" fillId="24" borderId="72" xfId="0" applyFont="1" applyFill="1" applyBorder="1" applyAlignment="1">
      <alignment horizontal="center" vertical="center"/>
    </xf>
    <xf numFmtId="0" fontId="4" fillId="24" borderId="12" xfId="0" applyFont="1" applyFill="1" applyBorder="1" applyAlignment="1">
      <alignment vertical="center" textRotation="90"/>
    </xf>
    <xf numFmtId="0" fontId="4" fillId="24" borderId="75" xfId="0" applyFont="1" applyFill="1" applyBorder="1" applyAlignment="1">
      <alignment vertical="center" wrapText="1"/>
    </xf>
    <xf numFmtId="0" fontId="4" fillId="24" borderId="12" xfId="0" applyFont="1" applyFill="1" applyBorder="1" applyAlignment="1">
      <alignment vertical="center" textRotation="90" wrapText="1"/>
    </xf>
    <xf numFmtId="0" fontId="4" fillId="24" borderId="72" xfId="0" applyFont="1" applyFill="1" applyBorder="1" applyAlignment="1">
      <alignment horizontal="center" vertical="top" wrapText="1"/>
    </xf>
    <xf numFmtId="0" fontId="4" fillId="24" borderId="72" xfId="0" applyFont="1" applyFill="1" applyBorder="1" applyAlignment="1">
      <alignment horizontal="center" vertical="top"/>
    </xf>
    <xf numFmtId="0" fontId="8" fillId="24" borderId="72" xfId="0" applyFont="1" applyFill="1" applyBorder="1" applyAlignment="1">
      <alignment horizontal="center" vertical="top"/>
    </xf>
    <xf numFmtId="0" fontId="4" fillId="24" borderId="19" xfId="0" applyFont="1" applyFill="1" applyBorder="1" applyAlignment="1">
      <alignment horizontal="center" vertical="top" wrapText="1"/>
    </xf>
    <xf numFmtId="0" fontId="4" fillId="24" borderId="19" xfId="0" applyFont="1" applyFill="1" applyBorder="1" applyAlignment="1">
      <alignment vertical="center"/>
    </xf>
    <xf numFmtId="0" fontId="4" fillId="24" borderId="20" xfId="0" applyFont="1" applyFill="1" applyBorder="1" applyAlignment="1">
      <alignment vertical="center" textRotation="90"/>
    </xf>
    <xf numFmtId="0" fontId="73" fillId="0" borderId="74" xfId="0" applyFont="1" applyBorder="1" applyAlignment="1">
      <alignment horizontal="center" vertical="center"/>
    </xf>
    <xf numFmtId="0" fontId="8" fillId="24" borderId="78" xfId="0" applyFont="1" applyFill="1" applyBorder="1" applyAlignment="1">
      <alignment horizontal="center" vertical="center"/>
    </xf>
    <xf numFmtId="0" fontId="5" fillId="46" borderId="78" xfId="0" applyFont="1" applyFill="1" applyBorder="1"/>
    <xf numFmtId="0" fontId="38" fillId="26" borderId="17" xfId="0" applyFont="1" applyFill="1" applyBorder="1" applyAlignment="1" applyProtection="1">
      <alignment vertical="center"/>
      <protection locked="0" hidden="1"/>
    </xf>
    <xf numFmtId="49" fontId="5" fillId="46" borderId="19" xfId="0" applyNumberFormat="1" applyFont="1" applyFill="1" applyBorder="1" applyAlignment="1" applyProtection="1">
      <alignment horizontal="left" vertical="top"/>
      <protection hidden="1"/>
    </xf>
    <xf numFmtId="0" fontId="38" fillId="0" borderId="70" xfId="0" applyFont="1" applyBorder="1"/>
    <xf numFmtId="0" fontId="38" fillId="0" borderId="79" xfId="0" applyFont="1" applyBorder="1"/>
    <xf numFmtId="0" fontId="5" fillId="26" borderId="74" xfId="0" applyFont="1" applyFill="1" applyBorder="1" applyAlignment="1" applyProtection="1">
      <alignment horizontal="center" vertical="center" wrapText="1"/>
      <protection locked="0"/>
    </xf>
    <xf numFmtId="1" fontId="34" fillId="24" borderId="79" xfId="0" applyNumberFormat="1" applyFont="1" applyFill="1" applyBorder="1" applyAlignment="1" applyProtection="1">
      <alignment horizontal="right" vertical="center"/>
      <protection hidden="1"/>
    </xf>
    <xf numFmtId="0" fontId="49" fillId="32" borderId="55" xfId="0" applyFont="1" applyFill="1" applyBorder="1" applyAlignment="1" applyProtection="1">
      <alignment horizontal="center" vertical="center"/>
      <protection locked="0"/>
    </xf>
    <xf numFmtId="0" fontId="38" fillId="26" borderId="17" xfId="0" applyFont="1" applyFill="1" applyBorder="1" applyAlignment="1" applyProtection="1">
      <alignment vertical="center"/>
      <protection locked="0"/>
    </xf>
    <xf numFmtId="0" fontId="4" fillId="0" borderId="79" xfId="0" applyFont="1" applyBorder="1" applyAlignment="1">
      <alignment horizontal="center" vertical="center"/>
    </xf>
    <xf numFmtId="0" fontId="6" fillId="0" borderId="79" xfId="0" applyFont="1" applyBorder="1" applyAlignment="1">
      <alignment horizontal="center" vertical="center"/>
    </xf>
    <xf numFmtId="0" fontId="51" fillId="36" borderId="71" xfId="0" applyFont="1" applyFill="1" applyBorder="1" applyAlignment="1">
      <alignment horizontal="left" vertical="center"/>
    </xf>
    <xf numFmtId="0" fontId="53" fillId="24" borderId="79" xfId="0" applyFont="1" applyFill="1" applyBorder="1" applyAlignment="1">
      <alignment horizontal="center" vertical="center"/>
    </xf>
    <xf numFmtId="0" fontId="53" fillId="0" borderId="79" xfId="0" applyFont="1" applyBorder="1" applyAlignment="1">
      <alignment horizontal="center" vertical="center" wrapText="1"/>
    </xf>
    <xf numFmtId="0" fontId="53" fillId="0" borderId="79" xfId="0" applyFont="1" applyBorder="1" applyAlignment="1">
      <alignment horizontal="center" vertical="center"/>
    </xf>
    <xf numFmtId="0" fontId="4" fillId="24" borderId="79" xfId="0" applyFont="1" applyFill="1" applyBorder="1" applyAlignment="1">
      <alignment vertical="top"/>
    </xf>
    <xf numFmtId="0" fontId="4" fillId="24" borderId="79" xfId="0" applyFont="1" applyFill="1" applyBorder="1" applyAlignment="1">
      <alignment horizontal="center" vertical="center"/>
    </xf>
    <xf numFmtId="0" fontId="53" fillId="45" borderId="19" xfId="0" applyFont="1" applyFill="1" applyBorder="1" applyAlignment="1">
      <alignment horizontal="center" vertical="center" readingOrder="1"/>
    </xf>
    <xf numFmtId="0" fontId="4" fillId="45" borderId="19" xfId="0" applyFont="1" applyFill="1" applyBorder="1" applyAlignment="1">
      <alignment horizontal="center" readingOrder="1"/>
    </xf>
    <xf numFmtId="0" fontId="4" fillId="45" borderId="19" xfId="0" applyFont="1" applyFill="1" applyBorder="1" applyAlignment="1">
      <alignment horizontal="center" vertical="center" readingOrder="1"/>
    </xf>
    <xf numFmtId="0" fontId="4" fillId="45" borderId="53" xfId="0" applyFont="1" applyFill="1" applyBorder="1" applyAlignment="1">
      <alignment horizontal="center" vertical="center"/>
    </xf>
    <xf numFmtId="49" fontId="49" fillId="32" borderId="69" xfId="0" applyNumberFormat="1" applyFont="1" applyFill="1" applyBorder="1" applyAlignment="1" applyProtection="1">
      <alignment horizontal="left" vertical="center" wrapText="1"/>
      <protection locked="0"/>
    </xf>
    <xf numFmtId="1" fontId="59" fillId="32" borderId="10" xfId="0" applyNumberFormat="1" applyFont="1" applyFill="1" applyBorder="1" applyAlignment="1" applyProtection="1">
      <alignment horizontal="right" wrapText="1"/>
      <protection locked="0"/>
    </xf>
    <xf numFmtId="0" fontId="59" fillId="32" borderId="10" xfId="0" applyFont="1" applyFill="1" applyBorder="1" applyAlignment="1" applyProtection="1">
      <alignment horizontal="right"/>
      <protection locked="0"/>
    </xf>
    <xf numFmtId="1" fontId="34" fillId="0" borderId="79" xfId="0" applyNumberFormat="1" applyFont="1" applyBorder="1" applyAlignment="1" applyProtection="1">
      <alignment vertical="center"/>
      <protection hidden="1"/>
    </xf>
    <xf numFmtId="1" fontId="75" fillId="0" borderId="74" xfId="0" applyNumberFormat="1" applyFont="1" applyBorder="1" applyAlignment="1" applyProtection="1">
      <alignment horizontal="right" vertical="center"/>
      <protection hidden="1"/>
    </xf>
    <xf numFmtId="49" fontId="4" fillId="31" borderId="79" xfId="0" applyNumberFormat="1" applyFont="1" applyFill="1" applyBorder="1" applyAlignment="1">
      <alignment horizontal="center" vertical="center" wrapText="1"/>
    </xf>
    <xf numFmtId="49" fontId="5" fillId="32" borderId="74" xfId="0" applyNumberFormat="1" applyFont="1" applyFill="1" applyBorder="1" applyAlignment="1" applyProtection="1">
      <alignment horizontal="left" vertical="center" wrapText="1"/>
      <protection locked="0"/>
    </xf>
    <xf numFmtId="49" fontId="5" fillId="32" borderId="74" xfId="0" applyNumberFormat="1" applyFont="1" applyFill="1" applyBorder="1" applyAlignment="1" applyProtection="1">
      <alignment horizontal="left" vertical="center"/>
      <protection locked="0"/>
    </xf>
    <xf numFmtId="1" fontId="38" fillId="32" borderId="74" xfId="0" applyNumberFormat="1" applyFont="1" applyFill="1" applyBorder="1" applyAlignment="1" applyProtection="1">
      <alignment horizontal="right" vertical="center"/>
      <protection locked="0"/>
    </xf>
    <xf numFmtId="2" fontId="38" fillId="32" borderId="74" xfId="0" applyNumberFormat="1" applyFont="1" applyFill="1" applyBorder="1" applyAlignment="1" applyProtection="1">
      <alignment horizontal="right" vertical="center"/>
      <protection locked="0"/>
    </xf>
    <xf numFmtId="49" fontId="5" fillId="32" borderId="17" xfId="0" applyNumberFormat="1" applyFont="1" applyFill="1" applyBorder="1" applyAlignment="1" applyProtection="1">
      <alignment horizontal="left" vertical="center" wrapText="1"/>
      <protection locked="0"/>
    </xf>
    <xf numFmtId="49" fontId="5" fillId="32" borderId="17" xfId="0" applyNumberFormat="1" applyFont="1" applyFill="1" applyBorder="1" applyAlignment="1" applyProtection="1">
      <alignment horizontal="left" vertical="center"/>
      <protection locked="0"/>
    </xf>
    <xf numFmtId="1" fontId="5" fillId="32" borderId="74" xfId="0" applyNumberFormat="1" applyFont="1" applyFill="1" applyBorder="1" applyAlignment="1" applyProtection="1">
      <alignment horizontal="right" vertical="center" wrapText="1"/>
      <protection locked="0"/>
    </xf>
    <xf numFmtId="1" fontId="5" fillId="32" borderId="79" xfId="0" applyNumberFormat="1" applyFont="1" applyFill="1" applyBorder="1" applyAlignment="1" applyProtection="1">
      <alignment horizontal="right" vertical="center"/>
      <protection locked="0"/>
    </xf>
    <xf numFmtId="0" fontId="5" fillId="32" borderId="79" xfId="0" applyFont="1" applyFill="1" applyBorder="1" applyAlignment="1" applyProtection="1">
      <alignment horizontal="center" vertical="center"/>
      <protection locked="0"/>
    </xf>
    <xf numFmtId="0" fontId="5" fillId="32" borderId="79" xfId="0" applyFont="1" applyFill="1" applyBorder="1" applyAlignment="1" applyProtection="1">
      <alignment horizontal="center" wrapText="1"/>
      <protection locked="0"/>
    </xf>
    <xf numFmtId="49" fontId="5" fillId="32" borderId="79" xfId="0" applyNumberFormat="1" applyFont="1" applyFill="1" applyBorder="1" applyAlignment="1" applyProtection="1">
      <alignment horizontal="center" wrapText="1"/>
      <protection locked="0"/>
    </xf>
    <xf numFmtId="1" fontId="5" fillId="32" borderId="79" xfId="0" applyNumberFormat="1" applyFont="1" applyFill="1" applyBorder="1" applyAlignment="1" applyProtection="1">
      <alignment horizontal="right" wrapText="1"/>
      <protection locked="0"/>
    </xf>
    <xf numFmtId="0" fontId="4" fillId="0" borderId="89" xfId="0" applyFont="1" applyBorder="1" applyAlignment="1">
      <alignment horizontal="left" vertical="center"/>
    </xf>
    <xf numFmtId="0" fontId="4" fillId="0" borderId="86" xfId="0" applyFont="1" applyBorder="1" applyAlignment="1">
      <alignment horizontal="center" vertical="center"/>
    </xf>
    <xf numFmtId="0" fontId="49" fillId="0" borderId="87" xfId="0" applyFont="1" applyBorder="1"/>
    <xf numFmtId="0" fontId="49" fillId="0" borderId="89" xfId="0" applyFont="1" applyBorder="1"/>
    <xf numFmtId="14" fontId="49" fillId="0" borderId="86" xfId="0" applyNumberFormat="1" applyFont="1" applyBorder="1"/>
    <xf numFmtId="0" fontId="4" fillId="24" borderId="84" xfId="0" applyFont="1" applyFill="1" applyBorder="1" applyAlignment="1">
      <alignment horizontal="center" vertical="top"/>
    </xf>
    <xf numFmtId="0" fontId="8" fillId="24" borderId="95" xfId="0" applyFont="1" applyFill="1" applyBorder="1" applyAlignment="1">
      <alignment horizontal="center" vertical="center"/>
    </xf>
    <xf numFmtId="0" fontId="4" fillId="24" borderId="90" xfId="0" applyFont="1" applyFill="1" applyBorder="1" applyAlignment="1">
      <alignment vertical="center" textRotation="90"/>
    </xf>
    <xf numFmtId="0" fontId="59" fillId="0" borderId="100" xfId="0" applyFont="1" applyBorder="1"/>
    <xf numFmtId="0" fontId="76" fillId="0" borderId="96" xfId="0" applyFont="1" applyBorder="1" applyAlignment="1">
      <alignment horizontal="center" vertical="center" wrapText="1"/>
    </xf>
    <xf numFmtId="0" fontId="69" fillId="0" borderId="96" xfId="0" applyFont="1" applyBorder="1" applyAlignment="1">
      <alignment horizontal="center" vertical="center"/>
    </xf>
    <xf numFmtId="0" fontId="49" fillId="32" borderId="96" xfId="0" applyFont="1" applyFill="1" applyBorder="1" applyAlignment="1" applyProtection="1">
      <alignment horizontal="center" vertical="center" wrapText="1"/>
      <protection locked="0"/>
    </xf>
    <xf numFmtId="49" fontId="59" fillId="32" borderId="96" xfId="0" applyNumberFormat="1" applyFont="1" applyFill="1" applyBorder="1" applyAlignment="1" applyProtection="1">
      <alignment wrapText="1"/>
      <protection locked="0"/>
    </xf>
    <xf numFmtId="1" fontId="59" fillId="32" borderId="96" xfId="0" applyNumberFormat="1" applyFont="1" applyFill="1" applyBorder="1" applyAlignment="1" applyProtection="1">
      <alignment wrapText="1"/>
      <protection locked="0"/>
    </xf>
    <xf numFmtId="0" fontId="69" fillId="0" borderId="101" xfId="0" applyFont="1" applyBorder="1" applyAlignment="1">
      <alignment horizontal="center" vertical="center"/>
    </xf>
    <xf numFmtId="0" fontId="49" fillId="32" borderId="101" xfId="0" applyFont="1" applyFill="1" applyBorder="1" applyAlignment="1" applyProtection="1">
      <alignment horizontal="center" vertical="center" wrapText="1"/>
      <protection locked="0"/>
    </xf>
    <xf numFmtId="49" fontId="59" fillId="32" borderId="101" xfId="0" applyNumberFormat="1" applyFont="1" applyFill="1" applyBorder="1" applyAlignment="1" applyProtection="1">
      <alignment wrapText="1"/>
      <protection locked="0"/>
    </xf>
    <xf numFmtId="1" fontId="59" fillId="32" borderId="101" xfId="0" applyNumberFormat="1" applyFont="1" applyFill="1" applyBorder="1" applyAlignment="1" applyProtection="1">
      <alignment wrapText="1"/>
      <protection locked="0"/>
    </xf>
    <xf numFmtId="1" fontId="77" fillId="0" borderId="0" xfId="0" applyNumberFormat="1" applyFont="1" applyProtection="1">
      <protection hidden="1"/>
    </xf>
    <xf numFmtId="0" fontId="4" fillId="0" borderId="54" xfId="0" applyFont="1" applyBorder="1" applyAlignment="1">
      <alignment vertical="center"/>
    </xf>
    <xf numFmtId="164" fontId="5" fillId="26" borderId="53" xfId="0" applyNumberFormat="1" applyFont="1" applyFill="1" applyBorder="1" applyAlignment="1" applyProtection="1">
      <alignment horizontal="right" vertical="center" wrapText="1"/>
      <protection locked="0"/>
    </xf>
    <xf numFmtId="0" fontId="5" fillId="0" borderId="56" xfId="0" applyFont="1" applyBorder="1" applyProtection="1">
      <protection hidden="1"/>
    </xf>
    <xf numFmtId="1" fontId="34" fillId="24" borderId="53" xfId="0" applyNumberFormat="1" applyFont="1" applyFill="1" applyBorder="1" applyAlignment="1" applyProtection="1">
      <alignment horizontal="right" vertical="center"/>
      <protection hidden="1"/>
    </xf>
    <xf numFmtId="0" fontId="4" fillId="0" borderId="102" xfId="0" applyFont="1" applyBorder="1" applyAlignment="1">
      <alignment vertical="center"/>
    </xf>
    <xf numFmtId="0" fontId="12" fillId="0" borderId="53" xfId="0" applyFont="1" applyBorder="1" applyAlignment="1" applyProtection="1">
      <alignment horizontal="center" vertical="center"/>
      <protection hidden="1"/>
    </xf>
    <xf numFmtId="0" fontId="5" fillId="32" borderId="53" xfId="0" applyFont="1" applyFill="1" applyBorder="1" applyAlignment="1" applyProtection="1">
      <alignment horizontal="left" vertical="center" wrapText="1"/>
      <protection locked="0"/>
    </xf>
    <xf numFmtId="0" fontId="5" fillId="26" borderId="53" xfId="0" applyFont="1" applyFill="1" applyBorder="1" applyAlignment="1" applyProtection="1">
      <alignment horizontal="left" vertical="center" wrapText="1"/>
      <protection locked="0"/>
    </xf>
    <xf numFmtId="1" fontId="34" fillId="24" borderId="53" xfId="0" applyNumberFormat="1" applyFont="1" applyFill="1" applyBorder="1" applyAlignment="1" applyProtection="1">
      <alignment horizontal="right" vertical="center" wrapText="1"/>
      <protection hidden="1"/>
    </xf>
    <xf numFmtId="0" fontId="49" fillId="0" borderId="54" xfId="0" applyFont="1" applyBorder="1"/>
    <xf numFmtId="0" fontId="5" fillId="26" borderId="53" xfId="0" applyFont="1" applyFill="1" applyBorder="1" applyAlignment="1" applyProtection="1">
      <alignment vertical="center" wrapText="1"/>
      <protection locked="0"/>
    </xf>
    <xf numFmtId="0" fontId="12" fillId="0" borderId="56" xfId="0" applyFont="1" applyBorder="1" applyAlignment="1" applyProtection="1">
      <alignment horizontal="center" vertical="center"/>
      <protection hidden="1"/>
    </xf>
    <xf numFmtId="1" fontId="5" fillId="32" borderId="53" xfId="0" applyNumberFormat="1" applyFont="1" applyFill="1" applyBorder="1" applyAlignment="1" applyProtection="1">
      <alignment horizontal="right" vertical="center" wrapText="1"/>
      <protection locked="0"/>
    </xf>
    <xf numFmtId="1" fontId="8" fillId="0" borderId="53" xfId="0" applyNumberFormat="1" applyFont="1" applyBorder="1" applyAlignment="1">
      <alignment vertical="center"/>
    </xf>
    <xf numFmtId="0" fontId="4" fillId="0" borderId="58" xfId="0" applyFont="1" applyBorder="1" applyAlignment="1">
      <alignment vertical="center"/>
    </xf>
    <xf numFmtId="0" fontId="6" fillId="0" borderId="57" xfId="0" applyFont="1" applyBorder="1" applyAlignment="1">
      <alignment horizontal="center" vertical="center" wrapText="1"/>
    </xf>
    <xf numFmtId="0" fontId="12" fillId="0" borderId="57" xfId="0" applyFont="1" applyBorder="1" applyAlignment="1" applyProtection="1">
      <alignment horizontal="center" vertical="center"/>
      <protection hidden="1"/>
    </xf>
    <xf numFmtId="0" fontId="49" fillId="0" borderId="58" xfId="0" applyFont="1" applyBorder="1"/>
    <xf numFmtId="1" fontId="8" fillId="0" borderId="53" xfId="0" applyNumberFormat="1" applyFont="1" applyBorder="1" applyAlignment="1" applyProtection="1">
      <alignment vertical="center"/>
      <protection hidden="1"/>
    </xf>
    <xf numFmtId="1" fontId="8" fillId="24" borderId="53" xfId="0" applyNumberFormat="1" applyFont="1" applyFill="1" applyBorder="1" applyAlignment="1" applyProtection="1">
      <alignment horizontal="right" vertical="center" wrapText="1"/>
      <protection hidden="1"/>
    </xf>
    <xf numFmtId="0" fontId="12" fillId="0" borderId="56" xfId="0" applyFont="1" applyBorder="1" applyAlignment="1">
      <alignment vertical="center"/>
    </xf>
    <xf numFmtId="0" fontId="12" fillId="0" borderId="54" xfId="0" applyFont="1" applyBorder="1" applyAlignment="1">
      <alignment vertical="center"/>
    </xf>
    <xf numFmtId="0" fontId="49" fillId="0" borderId="21" xfId="0" applyFont="1" applyBorder="1"/>
    <xf numFmtId="0" fontId="4" fillId="0" borderId="19" xfId="0" applyFont="1" applyBorder="1" applyAlignment="1">
      <alignment vertical="center"/>
    </xf>
    <xf numFmtId="0" fontId="49" fillId="0" borderId="19" xfId="0" applyFont="1" applyBorder="1" applyAlignment="1">
      <alignment horizontal="center"/>
    </xf>
    <xf numFmtId="0" fontId="52" fillId="0" borderId="19" xfId="0" applyFont="1" applyBorder="1"/>
    <xf numFmtId="0" fontId="5" fillId="0" borderId="60" xfId="0" applyFont="1" applyBorder="1" applyAlignment="1" applyProtection="1">
      <alignment horizontal="left" vertical="center" wrapText="1"/>
      <protection hidden="1"/>
    </xf>
    <xf numFmtId="0" fontId="5" fillId="0" borderId="60" xfId="0" applyFont="1" applyBorder="1" applyAlignment="1" applyProtection="1">
      <alignment horizontal="left" wrapText="1"/>
      <protection hidden="1"/>
    </xf>
    <xf numFmtId="0" fontId="5" fillId="0" borderId="60" xfId="0" applyFont="1" applyBorder="1" applyAlignment="1" applyProtection="1">
      <alignment wrapText="1"/>
      <protection hidden="1"/>
    </xf>
    <xf numFmtId="49" fontId="5" fillId="0" borderId="60" xfId="0" applyNumberFormat="1" applyFont="1" applyBorder="1" applyAlignment="1" applyProtection="1">
      <alignment horizontal="right" wrapText="1"/>
      <protection hidden="1"/>
    </xf>
    <xf numFmtId="0" fontId="12" fillId="0" borderId="102" xfId="0" applyFont="1" applyBorder="1" applyAlignment="1">
      <alignment vertical="center"/>
    </xf>
    <xf numFmtId="1" fontId="5" fillId="0" borderId="56" xfId="0" applyNumberFormat="1" applyFont="1" applyBorder="1" applyAlignment="1" applyProtection="1">
      <alignment horizontal="right"/>
      <protection hidden="1"/>
    </xf>
    <xf numFmtId="0" fontId="49" fillId="0" borderId="57" xfId="0" applyFont="1" applyBorder="1"/>
    <xf numFmtId="0" fontId="12" fillId="0" borderId="0" xfId="0" applyFont="1" applyAlignment="1">
      <alignment horizontal="left" vertical="center"/>
    </xf>
    <xf numFmtId="1" fontId="8" fillId="0" borderId="0" xfId="0" applyNumberFormat="1" applyFont="1" applyAlignment="1">
      <alignment vertical="center"/>
    </xf>
    <xf numFmtId="1" fontId="34" fillId="24" borderId="0" xfId="0" applyNumberFormat="1" applyFont="1" applyFill="1" applyAlignment="1" applyProtection="1">
      <alignment horizontal="right" vertical="center"/>
      <protection hidden="1"/>
    </xf>
    <xf numFmtId="0" fontId="49" fillId="0" borderId="53" xfId="0" applyFont="1" applyBorder="1" applyAlignment="1">
      <alignment vertical="center"/>
    </xf>
    <xf numFmtId="1" fontId="34" fillId="24" borderId="96" xfId="0" applyNumberFormat="1" applyFont="1" applyFill="1" applyBorder="1" applyAlignment="1" applyProtection="1">
      <alignment horizontal="right" vertical="center"/>
      <protection hidden="1"/>
    </xf>
    <xf numFmtId="0" fontId="49" fillId="0" borderId="96" xfId="0" applyFont="1" applyBorder="1" applyAlignment="1">
      <alignment vertical="center"/>
    </xf>
    <xf numFmtId="0" fontId="49" fillId="0" borderId="98" xfId="0" applyFont="1" applyBorder="1" applyAlignment="1">
      <alignment vertical="center"/>
    </xf>
    <xf numFmtId="0" fontId="49" fillId="0" borderId="97" xfId="0" applyFont="1" applyBorder="1" applyAlignment="1">
      <alignment horizontal="left" vertical="center"/>
    </xf>
    <xf numFmtId="0" fontId="49" fillId="0" borderId="98" xfId="0" applyFont="1" applyBorder="1" applyAlignment="1">
      <alignment horizontal="left" vertical="center"/>
    </xf>
    <xf numFmtId="0" fontId="49" fillId="0" borderId="99" xfId="0" applyFont="1" applyBorder="1" applyAlignment="1">
      <alignment horizontal="left" vertical="center"/>
    </xf>
    <xf numFmtId="1" fontId="8" fillId="0" borderId="96" xfId="0" applyNumberFormat="1" applyFont="1" applyBorder="1" applyAlignment="1">
      <alignment vertical="center"/>
    </xf>
    <xf numFmtId="0" fontId="49" fillId="0" borderId="54" xfId="0" applyFont="1" applyBorder="1" applyAlignment="1">
      <alignment vertical="center"/>
    </xf>
    <xf numFmtId="0" fontId="49" fillId="0" borderId="56" xfId="0" applyFont="1" applyBorder="1" applyAlignment="1">
      <alignment vertical="center"/>
    </xf>
    <xf numFmtId="0" fontId="49" fillId="0" borderId="57" xfId="0" applyFont="1" applyBorder="1" applyAlignment="1">
      <alignment vertical="center"/>
    </xf>
    <xf numFmtId="0" fontId="5" fillId="0" borderId="53" xfId="0" applyFont="1" applyBorder="1" applyAlignment="1">
      <alignment vertical="center"/>
    </xf>
    <xf numFmtId="0" fontId="5" fillId="0" borderId="96" xfId="0" applyFont="1" applyBorder="1" applyAlignment="1">
      <alignment vertical="center"/>
    </xf>
    <xf numFmtId="1" fontId="8" fillId="0" borderId="96" xfId="0" applyNumberFormat="1" applyFont="1" applyBorder="1" applyAlignment="1" applyProtection="1">
      <alignment vertical="center"/>
      <protection hidden="1"/>
    </xf>
    <xf numFmtId="164" fontId="5" fillId="32" borderId="53" xfId="0" applyNumberFormat="1" applyFont="1" applyFill="1" applyBorder="1" applyAlignment="1" applyProtection="1">
      <alignment horizontal="right" vertical="center" wrapText="1"/>
      <protection locked="0"/>
    </xf>
    <xf numFmtId="1" fontId="5" fillId="30" borderId="75" xfId="56" applyNumberFormat="1" applyFont="1" applyFill="1" applyBorder="1" applyAlignment="1" applyProtection="1">
      <alignment vertical="center" wrapText="1"/>
    </xf>
    <xf numFmtId="1" fontId="5" fillId="30" borderId="76" xfId="56" applyNumberFormat="1" applyFont="1" applyFill="1" applyBorder="1" applyAlignment="1" applyProtection="1">
      <alignment vertical="center" wrapText="1"/>
    </xf>
    <xf numFmtId="1" fontId="5" fillId="30" borderId="95" xfId="56" applyNumberFormat="1" applyFont="1" applyFill="1" applyBorder="1" applyAlignment="1" applyProtection="1">
      <alignment vertical="center" wrapText="1"/>
    </xf>
    <xf numFmtId="1" fontId="5" fillId="30" borderId="102" xfId="56" applyNumberFormat="1" applyFont="1" applyFill="1" applyBorder="1" applyAlignment="1" applyProtection="1">
      <alignment vertical="center" wrapText="1"/>
    </xf>
    <xf numFmtId="1" fontId="5" fillId="30" borderId="0" xfId="56" applyNumberFormat="1" applyFont="1" applyFill="1" applyBorder="1" applyAlignment="1" applyProtection="1">
      <alignment vertical="center" wrapText="1"/>
    </xf>
    <xf numFmtId="1" fontId="5" fillId="30" borderId="23" xfId="56" applyNumberFormat="1" applyFont="1" applyFill="1" applyBorder="1" applyAlignment="1" applyProtection="1">
      <alignment vertical="center" wrapText="1"/>
    </xf>
    <xf numFmtId="1" fontId="5" fillId="30" borderId="20" xfId="56" applyNumberFormat="1" applyFont="1" applyFill="1" applyBorder="1" applyAlignment="1" applyProtection="1">
      <alignment vertical="center" wrapText="1"/>
    </xf>
    <xf numFmtId="1" fontId="5" fillId="30" borderId="21" xfId="56" applyNumberFormat="1" applyFont="1" applyFill="1" applyBorder="1" applyAlignment="1" applyProtection="1">
      <alignment vertical="center" wrapText="1"/>
    </xf>
    <xf numFmtId="1" fontId="5" fillId="30" borderId="24" xfId="56" applyNumberFormat="1" applyFont="1" applyFill="1" applyBorder="1" applyAlignment="1" applyProtection="1">
      <alignment vertical="center" wrapText="1"/>
    </xf>
    <xf numFmtId="0" fontId="49" fillId="30" borderId="96" xfId="0" applyFont="1" applyFill="1" applyBorder="1"/>
    <xf numFmtId="0" fontId="49" fillId="0" borderId="96" xfId="0" applyFont="1" applyBorder="1"/>
    <xf numFmtId="0" fontId="49" fillId="0" borderId="98" xfId="0" applyFont="1" applyBorder="1"/>
    <xf numFmtId="1" fontId="34" fillId="24" borderId="98" xfId="0" applyNumberFormat="1" applyFont="1" applyFill="1" applyBorder="1" applyAlignment="1" applyProtection="1">
      <alignment horizontal="right" vertical="center"/>
      <protection hidden="1"/>
    </xf>
    <xf numFmtId="1" fontId="49" fillId="32" borderId="96" xfId="0" applyNumberFormat="1" applyFont="1" applyFill="1" applyBorder="1" applyAlignment="1" applyProtection="1">
      <alignment horizontal="right" vertical="center" wrapText="1"/>
      <protection locked="0"/>
    </xf>
    <xf numFmtId="49" fontId="5" fillId="33" borderId="79" xfId="0" applyNumberFormat="1" applyFont="1" applyFill="1" applyBorder="1" applyAlignment="1">
      <alignment horizontal="right"/>
    </xf>
    <xf numFmtId="2" fontId="38" fillId="32" borderId="72" xfId="0" applyNumberFormat="1" applyFont="1" applyFill="1" applyBorder="1" applyAlignment="1" applyProtection="1">
      <alignment horizontal="center" vertical="center"/>
      <protection locked="0"/>
    </xf>
    <xf numFmtId="49" fontId="53" fillId="0" borderId="53" xfId="0" applyNumberFormat="1" applyFont="1" applyBorder="1" applyAlignment="1" applyProtection="1">
      <alignment horizontal="left" vertical="center" wrapText="1"/>
      <protection locked="0"/>
    </xf>
    <xf numFmtId="0" fontId="5" fillId="0" borderId="62" xfId="0" applyFont="1" applyBorder="1" applyAlignment="1">
      <alignment horizontal="left" vertical="center" wrapText="1"/>
    </xf>
    <xf numFmtId="164" fontId="5" fillId="32" borderId="62" xfId="0" applyNumberFormat="1" applyFont="1" applyFill="1" applyBorder="1" applyAlignment="1" applyProtection="1">
      <alignment horizontal="left" vertical="center" wrapText="1"/>
      <protection locked="0"/>
    </xf>
    <xf numFmtId="0" fontId="5" fillId="32" borderId="64" xfId="0" applyFont="1" applyFill="1" applyBorder="1" applyAlignment="1" applyProtection="1">
      <alignment horizontal="left" vertical="center" wrapText="1"/>
      <protection locked="0"/>
    </xf>
    <xf numFmtId="0" fontId="4" fillId="0" borderId="74" xfId="0" applyFont="1" applyBorder="1" applyAlignment="1">
      <alignment horizontal="left" vertical="top"/>
    </xf>
    <xf numFmtId="0" fontId="5" fillId="32" borderId="74" xfId="0" applyFont="1" applyFill="1" applyBorder="1" applyAlignment="1" applyProtection="1">
      <alignment horizontal="left" vertical="center" wrapText="1"/>
      <protection locked="0"/>
    </xf>
    <xf numFmtId="49" fontId="53" fillId="0" borderId="69" xfId="0" applyNumberFormat="1" applyFont="1" applyBorder="1" applyAlignment="1" applyProtection="1">
      <alignment horizontal="left" vertical="center" wrapText="1"/>
      <protection locked="0"/>
    </xf>
    <xf numFmtId="49" fontId="49" fillId="32" borderId="53" xfId="0" applyNumberFormat="1" applyFont="1" applyFill="1" applyBorder="1" applyAlignment="1" applyProtection="1">
      <alignment horizontal="left" vertical="center" wrapText="1"/>
      <protection locked="0"/>
    </xf>
    <xf numFmtId="0" fontId="6" fillId="0" borderId="96" xfId="0" applyFont="1" applyBorder="1" applyAlignment="1">
      <alignment horizontal="center" vertical="center" wrapText="1"/>
    </xf>
    <xf numFmtId="0" fontId="12" fillId="0" borderId="17" xfId="0" applyFont="1" applyBorder="1" applyAlignment="1">
      <alignment horizontal="center" vertical="center" wrapText="1"/>
    </xf>
    <xf numFmtId="0" fontId="6" fillId="0" borderId="53" xfId="0" applyFont="1" applyBorder="1" applyAlignment="1">
      <alignment horizontal="center" vertical="center" wrapText="1"/>
    </xf>
    <xf numFmtId="0" fontId="12" fillId="0" borderId="17" xfId="0" applyFont="1" applyBorder="1" applyAlignment="1">
      <alignment horizontal="center" vertical="center"/>
    </xf>
    <xf numFmtId="0" fontId="12" fillId="0" borderId="99" xfId="0" applyFont="1" applyBorder="1" applyAlignment="1">
      <alignment horizontal="center" vertical="center" wrapText="1"/>
    </xf>
    <xf numFmtId="0" fontId="12" fillId="0" borderId="57" xfId="0" applyFont="1" applyBorder="1" applyAlignment="1">
      <alignment horizontal="center" vertical="center" wrapText="1"/>
    </xf>
    <xf numFmtId="0" fontId="61" fillId="0" borderId="53" xfId="0" applyFont="1" applyBorder="1" applyAlignment="1">
      <alignment horizontal="center" vertical="center"/>
    </xf>
    <xf numFmtId="0" fontId="49" fillId="0" borderId="53" xfId="0" applyFont="1" applyBorder="1" applyAlignment="1">
      <alignment horizontal="center" vertical="center"/>
    </xf>
    <xf numFmtId="0" fontId="12" fillId="0" borderId="53" xfId="0" applyFont="1" applyBorder="1" applyAlignment="1">
      <alignment horizontal="center" vertical="center"/>
    </xf>
    <xf numFmtId="1" fontId="49" fillId="33" borderId="10" xfId="0" applyNumberFormat="1" applyFont="1" applyFill="1" applyBorder="1" applyAlignment="1">
      <alignment wrapText="1"/>
    </xf>
    <xf numFmtId="1" fontId="5" fillId="33" borderId="10" xfId="0" applyNumberFormat="1" applyFont="1" applyFill="1" applyBorder="1" applyAlignment="1">
      <alignment vertical="center" wrapText="1"/>
    </xf>
    <xf numFmtId="1" fontId="5" fillId="33" borderId="10" xfId="0" applyNumberFormat="1" applyFont="1" applyFill="1" applyBorder="1" applyAlignment="1">
      <alignment horizontal="right" vertical="center" wrapText="1"/>
    </xf>
    <xf numFmtId="0" fontId="5" fillId="33" borderId="10" xfId="0" applyFont="1" applyFill="1" applyBorder="1" applyAlignment="1" applyProtection="1">
      <alignment vertical="center" wrapText="1"/>
      <protection hidden="1"/>
    </xf>
    <xf numFmtId="0" fontId="4" fillId="0" borderId="102" xfId="0" applyFont="1" applyBorder="1" applyAlignment="1">
      <alignment vertical="center" textRotation="90"/>
    </xf>
    <xf numFmtId="2" fontId="38" fillId="32" borderId="72" xfId="0" applyNumberFormat="1" applyFont="1" applyFill="1" applyBorder="1" applyAlignment="1" applyProtection="1">
      <alignment horizontal="center" vertical="center"/>
      <protection locked="0" hidden="1"/>
    </xf>
    <xf numFmtId="49" fontId="5" fillId="33" borderId="55" xfId="0" applyNumberFormat="1" applyFont="1" applyFill="1" applyBorder="1" applyAlignment="1">
      <alignment horizontal="right"/>
    </xf>
    <xf numFmtId="0" fontId="4" fillId="35" borderId="75" xfId="0" applyFont="1" applyFill="1" applyBorder="1" applyAlignment="1">
      <alignment vertical="center"/>
    </xf>
    <xf numFmtId="0" fontId="4" fillId="35" borderId="76" xfId="0" applyFont="1" applyFill="1" applyBorder="1" applyAlignment="1">
      <alignment vertical="center"/>
    </xf>
    <xf numFmtId="0" fontId="4" fillId="35" borderId="95" xfId="0" applyFont="1" applyFill="1" applyBorder="1" applyAlignment="1">
      <alignment vertical="center"/>
    </xf>
    <xf numFmtId="0" fontId="4" fillId="35" borderId="102" xfId="0" applyFont="1" applyFill="1" applyBorder="1" applyAlignment="1">
      <alignment vertical="center"/>
    </xf>
    <xf numFmtId="0" fontId="4" fillId="35" borderId="0" xfId="0" applyFont="1" applyFill="1" applyAlignment="1">
      <alignment vertical="center"/>
    </xf>
    <xf numFmtId="0" fontId="4" fillId="35" borderId="23" xfId="0" applyFont="1" applyFill="1" applyBorder="1" applyAlignment="1">
      <alignment vertical="center"/>
    </xf>
    <xf numFmtId="0" fontId="4" fillId="35" borderId="20" xfId="0" applyFont="1" applyFill="1" applyBorder="1" applyAlignment="1">
      <alignment vertical="center"/>
    </xf>
    <xf numFmtId="0" fontId="4" fillId="35" borderId="21" xfId="0" applyFont="1" applyFill="1" applyBorder="1" applyAlignment="1">
      <alignment vertical="center"/>
    </xf>
    <xf numFmtId="0" fontId="4" fillId="35" borderId="24" xfId="0" applyFont="1" applyFill="1" applyBorder="1" applyAlignment="1">
      <alignment vertical="center"/>
    </xf>
    <xf numFmtId="14" fontId="70" fillId="0" borderId="10" xfId="56" applyNumberFormat="1" applyFont="1" applyFill="1" applyBorder="1" applyAlignment="1" applyProtection="1">
      <alignment horizontal="center" vertical="center" wrapText="1"/>
    </xf>
    <xf numFmtId="1" fontId="32" fillId="24" borderId="17" xfId="56" applyNumberFormat="1" applyFont="1" applyFill="1" applyBorder="1" applyAlignment="1" applyProtection="1">
      <alignment horizontal="right" vertical="center" wrapText="1"/>
      <protection hidden="1"/>
    </xf>
    <xf numFmtId="0" fontId="8" fillId="0" borderId="54" xfId="0" applyFont="1" applyBorder="1" applyAlignment="1">
      <alignment horizontal="left" vertical="center" wrapText="1"/>
    </xf>
    <xf numFmtId="0" fontId="8" fillId="0" borderId="56" xfId="0" applyFont="1" applyBorder="1" applyAlignment="1">
      <alignment horizontal="left" vertical="center" wrapText="1"/>
    </xf>
    <xf numFmtId="0" fontId="8" fillId="0" borderId="57" xfId="0" applyFont="1" applyBorder="1" applyAlignment="1">
      <alignment horizontal="left" vertical="center" wrapText="1"/>
    </xf>
    <xf numFmtId="1" fontId="32" fillId="24" borderId="53" xfId="56" applyNumberFormat="1" applyFont="1" applyFill="1" applyBorder="1" applyAlignment="1" applyProtection="1">
      <alignment horizontal="right" vertical="center" wrapText="1"/>
      <protection hidden="1"/>
    </xf>
    <xf numFmtId="0" fontId="4" fillId="0" borderId="54" xfId="0" applyFont="1" applyBorder="1" applyAlignment="1">
      <alignment horizontal="left" vertical="center" wrapText="1"/>
    </xf>
    <xf numFmtId="0" fontId="4" fillId="0" borderId="56" xfId="0" applyFont="1" applyBorder="1" applyAlignment="1">
      <alignment horizontal="left" vertical="center" wrapText="1"/>
    </xf>
    <xf numFmtId="0" fontId="4" fillId="0" borderId="57" xfId="0" applyFont="1" applyBorder="1" applyAlignment="1">
      <alignment horizontal="left" vertical="center" wrapText="1"/>
    </xf>
    <xf numFmtId="0" fontId="4" fillId="0" borderId="54" xfId="0" applyFont="1" applyBorder="1" applyAlignment="1">
      <alignment horizontal="left" vertical="top" wrapText="1"/>
    </xf>
    <xf numFmtId="0" fontId="4" fillId="0" borderId="56" xfId="0" applyFont="1" applyBorder="1" applyAlignment="1">
      <alignment horizontal="left" vertical="top" wrapText="1"/>
    </xf>
    <xf numFmtId="0" fontId="4" fillId="0" borderId="57" xfId="0" applyFont="1" applyBorder="1" applyAlignment="1">
      <alignment horizontal="left" vertical="top" wrapText="1"/>
    </xf>
    <xf numFmtId="1" fontId="5" fillId="32" borderId="54" xfId="56" applyNumberFormat="1" applyFont="1" applyFill="1" applyBorder="1" applyAlignment="1" applyProtection="1">
      <alignment horizontal="right" vertical="center" wrapText="1"/>
      <protection locked="0"/>
    </xf>
    <xf numFmtId="1" fontId="5" fillId="32" borderId="56" xfId="56" applyNumberFormat="1" applyFont="1" applyFill="1" applyBorder="1" applyAlignment="1" applyProtection="1">
      <alignment horizontal="right" vertical="center" wrapText="1"/>
      <protection locked="0"/>
    </xf>
    <xf numFmtId="1" fontId="5" fillId="32" borderId="57" xfId="56" applyNumberFormat="1" applyFont="1" applyFill="1" applyBorder="1" applyAlignment="1" applyProtection="1">
      <alignment horizontal="right" vertical="center" wrapText="1"/>
      <protection locked="0"/>
    </xf>
    <xf numFmtId="0" fontId="4" fillId="0" borderId="53" xfId="0" applyFont="1" applyBorder="1" applyAlignment="1">
      <alignment horizontal="center" vertical="center"/>
    </xf>
    <xf numFmtId="1" fontId="32" fillId="46" borderId="54" xfId="56" applyNumberFormat="1" applyFont="1" applyFill="1" applyBorder="1" applyAlignment="1" applyProtection="1">
      <alignment horizontal="right" vertical="center" wrapText="1"/>
      <protection hidden="1"/>
    </xf>
    <xf numFmtId="1" fontId="32" fillId="24" borderId="56" xfId="56" applyNumberFormat="1" applyFont="1" applyFill="1" applyBorder="1" applyAlignment="1" applyProtection="1">
      <alignment horizontal="right" vertical="center" wrapText="1"/>
      <protection hidden="1"/>
    </xf>
    <xf numFmtId="1" fontId="32" fillId="24" borderId="57" xfId="56" applyNumberFormat="1" applyFont="1" applyFill="1" applyBorder="1" applyAlignment="1" applyProtection="1">
      <alignment horizontal="right" vertical="center" wrapText="1"/>
      <protection hidden="1"/>
    </xf>
    <xf numFmtId="0" fontId="4" fillId="0" borderId="53" xfId="0" applyFont="1" applyBorder="1" applyAlignment="1">
      <alignment horizontal="left" vertical="center"/>
    </xf>
    <xf numFmtId="0" fontId="33" fillId="0" borderId="53" xfId="0" applyFont="1" applyBorder="1" applyAlignment="1">
      <alignment horizontal="center" vertical="center"/>
    </xf>
    <xf numFmtId="0" fontId="4" fillId="0" borderId="17" xfId="0" applyFont="1" applyBorder="1" applyAlignment="1">
      <alignment horizontal="center" vertical="center"/>
    </xf>
    <xf numFmtId="1" fontId="5" fillId="33" borderId="54" xfId="56" applyNumberFormat="1" applyFont="1" applyFill="1" applyBorder="1" applyAlignment="1" applyProtection="1">
      <alignment horizontal="right" vertical="center" wrapText="1"/>
    </xf>
    <xf numFmtId="1" fontId="5" fillId="33" borderId="56" xfId="56" applyNumberFormat="1" applyFont="1" applyFill="1" applyBorder="1" applyAlignment="1" applyProtection="1">
      <alignment horizontal="right" vertical="center" wrapText="1"/>
    </xf>
    <xf numFmtId="1" fontId="5" fillId="33" borderId="57" xfId="56" applyNumberFormat="1" applyFont="1" applyFill="1" applyBorder="1" applyAlignment="1" applyProtection="1">
      <alignment horizontal="right" vertical="center" wrapText="1"/>
    </xf>
    <xf numFmtId="49" fontId="52" fillId="0" borderId="53" xfId="0" applyNumberFormat="1" applyFont="1" applyBorder="1" applyAlignment="1">
      <alignment horizontal="left" vertical="center" wrapText="1"/>
    </xf>
    <xf numFmtId="49" fontId="49" fillId="32" borderId="54" xfId="0" applyNumberFormat="1" applyFont="1" applyFill="1" applyBorder="1" applyAlignment="1" applyProtection="1">
      <alignment horizontal="left" vertical="center" wrapText="1"/>
      <protection locked="0"/>
    </xf>
    <xf numFmtId="49" fontId="49" fillId="32" borderId="64" xfId="0" applyNumberFormat="1" applyFont="1" applyFill="1" applyBorder="1" applyAlignment="1" applyProtection="1">
      <alignment horizontal="left" vertical="center" wrapText="1"/>
      <protection locked="0"/>
    </xf>
    <xf numFmtId="49" fontId="49" fillId="32" borderId="57" xfId="0" applyNumberFormat="1" applyFont="1" applyFill="1" applyBorder="1" applyAlignment="1" applyProtection="1">
      <alignment horizontal="left" vertical="center" wrapText="1"/>
      <protection locked="0"/>
    </xf>
    <xf numFmtId="49" fontId="53" fillId="0" borderId="53" xfId="0" applyNumberFormat="1" applyFont="1" applyBorder="1" applyAlignment="1" applyProtection="1">
      <alignment horizontal="left" vertical="center" wrapText="1"/>
      <protection hidden="1"/>
    </xf>
    <xf numFmtId="49" fontId="5" fillId="32" borderId="54" xfId="0" applyNumberFormat="1" applyFont="1" applyFill="1" applyBorder="1" applyAlignment="1" applyProtection="1">
      <alignment horizontal="left" vertical="center" wrapText="1"/>
      <protection locked="0"/>
    </xf>
    <xf numFmtId="49" fontId="5" fillId="32" borderId="56" xfId="0" applyNumberFormat="1" applyFont="1" applyFill="1" applyBorder="1" applyAlignment="1" applyProtection="1">
      <alignment horizontal="left" vertical="center" wrapText="1"/>
      <protection locked="0"/>
    </xf>
    <xf numFmtId="49" fontId="5" fillId="32" borderId="57" xfId="0" applyNumberFormat="1" applyFont="1" applyFill="1" applyBorder="1" applyAlignment="1" applyProtection="1">
      <alignment horizontal="left" vertical="center" wrapText="1"/>
      <protection locked="0"/>
    </xf>
    <xf numFmtId="49" fontId="5" fillId="32" borderId="53" xfId="0" applyNumberFormat="1" applyFont="1" applyFill="1" applyBorder="1" applyAlignment="1" applyProtection="1">
      <alignment horizontal="center" vertical="center" wrapText="1"/>
      <protection locked="0"/>
    </xf>
    <xf numFmtId="49" fontId="5" fillId="32" borderId="53" xfId="0" applyNumberFormat="1" applyFont="1" applyFill="1" applyBorder="1" applyAlignment="1" applyProtection="1">
      <alignment horizontal="left" vertical="center" wrapText="1"/>
      <protection locked="0"/>
    </xf>
    <xf numFmtId="0" fontId="6" fillId="0" borderId="74" xfId="0" applyFont="1" applyBorder="1" applyAlignment="1">
      <alignment horizontal="left" vertical="top" wrapText="1"/>
    </xf>
    <xf numFmtId="0" fontId="53" fillId="0" borderId="74" xfId="0" applyFont="1" applyBorder="1" applyAlignment="1">
      <alignment horizontal="left" vertical="top"/>
    </xf>
    <xf numFmtId="0" fontId="4" fillId="0" borderId="74" xfId="0" applyFont="1" applyBorder="1" applyAlignment="1" applyProtection="1">
      <alignment horizontal="left" vertical="top" wrapText="1"/>
      <protection locked="0"/>
    </xf>
    <xf numFmtId="0" fontId="53" fillId="0" borderId="74" xfId="0" applyFont="1" applyBorder="1" applyAlignment="1">
      <alignment horizontal="left" vertical="top" wrapText="1"/>
    </xf>
    <xf numFmtId="49" fontId="5" fillId="32" borderId="74" xfId="0" applyNumberFormat="1" applyFont="1" applyFill="1" applyBorder="1" applyAlignment="1" applyProtection="1">
      <alignment horizontal="left" vertical="center" wrapText="1"/>
      <protection locked="0"/>
    </xf>
    <xf numFmtId="1" fontId="5" fillId="32" borderId="74" xfId="0" applyNumberFormat="1" applyFont="1" applyFill="1" applyBorder="1" applyAlignment="1" applyProtection="1">
      <alignment horizontal="left" vertical="center" wrapText="1"/>
      <protection locked="0"/>
    </xf>
    <xf numFmtId="1" fontId="5" fillId="33" borderId="74" xfId="0" applyNumberFormat="1" applyFont="1" applyFill="1" applyBorder="1" applyAlignment="1">
      <alignment horizontal="left" vertical="center" wrapText="1"/>
    </xf>
    <xf numFmtId="49" fontId="52" fillId="0" borderId="70" xfId="0" applyNumberFormat="1" applyFont="1" applyBorder="1" applyAlignment="1">
      <alignment horizontal="center" vertical="center" wrapText="1"/>
    </xf>
    <xf numFmtId="49" fontId="53" fillId="0" borderId="71" xfId="0" applyNumberFormat="1" applyFont="1" applyBorder="1" applyAlignment="1">
      <alignment horizontal="center" vertical="center" wrapText="1"/>
    </xf>
    <xf numFmtId="49" fontId="53" fillId="0" borderId="72" xfId="0" applyNumberFormat="1" applyFont="1" applyBorder="1" applyAlignment="1">
      <alignment horizontal="center" vertical="center" wrapText="1"/>
    </xf>
    <xf numFmtId="0" fontId="4" fillId="0" borderId="54" xfId="0" applyFont="1" applyBorder="1" applyAlignment="1">
      <alignment horizontal="center" vertical="center" wrapText="1"/>
    </xf>
    <xf numFmtId="0" fontId="4" fillId="0" borderId="56" xfId="0" applyFont="1" applyBorder="1" applyAlignment="1">
      <alignment horizontal="center" vertical="center" wrapText="1"/>
    </xf>
    <xf numFmtId="0" fontId="4" fillId="0" borderId="57" xfId="0" applyFont="1" applyBorder="1" applyAlignment="1">
      <alignment horizontal="center" vertical="center" wrapText="1"/>
    </xf>
    <xf numFmtId="0" fontId="5" fillId="32" borderId="54" xfId="0" applyFont="1" applyFill="1" applyBorder="1" applyAlignment="1" applyProtection="1">
      <alignment horizontal="center" vertical="center" wrapText="1"/>
      <protection locked="0"/>
    </xf>
    <xf numFmtId="0" fontId="5" fillId="32" borderId="56" xfId="0" applyFont="1" applyFill="1" applyBorder="1" applyAlignment="1" applyProtection="1">
      <alignment horizontal="center" vertical="center" wrapText="1"/>
      <protection locked="0"/>
    </xf>
    <xf numFmtId="0" fontId="5" fillId="32" borderId="57" xfId="0" applyFont="1" applyFill="1" applyBorder="1" applyAlignment="1" applyProtection="1">
      <alignment horizontal="center" vertical="center" wrapText="1"/>
      <protection locked="0"/>
    </xf>
    <xf numFmtId="0" fontId="4" fillId="0" borderId="54" xfId="0" applyFont="1" applyBorder="1" applyAlignment="1">
      <alignment horizontal="center" vertical="center"/>
    </xf>
    <xf numFmtId="0" fontId="4" fillId="0" borderId="57" xfId="0" applyFont="1" applyBorder="1" applyAlignment="1">
      <alignment horizontal="center" vertical="center"/>
    </xf>
    <xf numFmtId="0" fontId="5" fillId="32" borderId="53" xfId="0" applyFont="1" applyFill="1" applyBorder="1" applyAlignment="1" applyProtection="1">
      <alignment horizontal="center" vertical="center" wrapText="1"/>
      <protection locked="0"/>
    </xf>
    <xf numFmtId="1" fontId="5" fillId="32" borderId="53" xfId="0" applyNumberFormat="1" applyFont="1" applyFill="1" applyBorder="1" applyAlignment="1" applyProtection="1">
      <alignment horizontal="right" vertical="center"/>
      <protection locked="0"/>
    </xf>
    <xf numFmtId="0" fontId="4" fillId="0" borderId="53" xfId="0" applyFont="1" applyBorder="1" applyAlignment="1">
      <alignment horizontal="center" vertical="center" wrapText="1"/>
    </xf>
    <xf numFmtId="0" fontId="4" fillId="0" borderId="56" xfId="0" applyFont="1" applyBorder="1" applyAlignment="1">
      <alignment horizontal="center" vertical="center"/>
    </xf>
    <xf numFmtId="0" fontId="43" fillId="0" borderId="54" xfId="70" applyFont="1" applyBorder="1" applyAlignment="1" applyProtection="1">
      <alignment horizontal="left" vertical="center" wrapText="1"/>
    </xf>
    <xf numFmtId="0" fontId="43" fillId="0" borderId="56" xfId="70" applyFont="1" applyBorder="1" applyAlignment="1" applyProtection="1">
      <alignment horizontal="left" vertical="center"/>
    </xf>
    <xf numFmtId="0" fontId="43" fillId="0" borderId="56" xfId="70" applyFont="1" applyBorder="1" applyAlignment="1" applyProtection="1">
      <alignment horizontal="left" vertical="center" wrapText="1"/>
    </xf>
    <xf numFmtId="0" fontId="4" fillId="0" borderId="58" xfId="0" applyFont="1" applyBorder="1" applyAlignment="1">
      <alignment horizontal="center" vertical="center" textRotation="90"/>
    </xf>
    <xf numFmtId="0" fontId="4" fillId="0" borderId="59" xfId="0" applyFont="1" applyBorder="1" applyAlignment="1">
      <alignment horizontal="center" vertical="center" textRotation="90"/>
    </xf>
    <xf numFmtId="0" fontId="4" fillId="0" borderId="12" xfId="0" applyFont="1" applyBorder="1" applyAlignment="1">
      <alignment horizontal="center" vertical="center" textRotation="90"/>
    </xf>
    <xf numFmtId="0" fontId="4" fillId="0" borderId="23" xfId="0" applyFont="1" applyBorder="1" applyAlignment="1">
      <alignment horizontal="center" vertical="center" textRotation="90"/>
    </xf>
    <xf numFmtId="0" fontId="4" fillId="0" borderId="20" xfId="0" applyFont="1" applyBorder="1" applyAlignment="1">
      <alignment horizontal="center" vertical="center" textRotation="90"/>
    </xf>
    <xf numFmtId="0" fontId="4" fillId="0" borderId="24" xfId="0" applyFont="1" applyBorder="1" applyAlignment="1">
      <alignment horizontal="center" vertical="center" textRotation="90"/>
    </xf>
    <xf numFmtId="0" fontId="4" fillId="0" borderId="54" xfId="0" applyFont="1" applyBorder="1" applyAlignment="1">
      <alignment horizontal="left" vertical="center"/>
    </xf>
    <xf numFmtId="0" fontId="4" fillId="0" borderId="56" xfId="0" applyFont="1" applyBorder="1" applyAlignment="1">
      <alignment horizontal="left" vertical="center"/>
    </xf>
    <xf numFmtId="0" fontId="4" fillId="31" borderId="54" xfId="0" applyFont="1" applyFill="1" applyBorder="1" applyAlignment="1">
      <alignment horizontal="left" vertical="top" wrapText="1"/>
    </xf>
    <xf numFmtId="0" fontId="4" fillId="31" borderId="56" xfId="0" applyFont="1" applyFill="1" applyBorder="1" applyAlignment="1">
      <alignment horizontal="left" vertical="top" wrapText="1"/>
    </xf>
    <xf numFmtId="0" fontId="4" fillId="31" borderId="57" xfId="0" applyFont="1" applyFill="1" applyBorder="1" applyAlignment="1">
      <alignment horizontal="left" vertical="top" wrapText="1"/>
    </xf>
    <xf numFmtId="1" fontId="5" fillId="32" borderId="54" xfId="56" applyNumberFormat="1" applyFont="1" applyFill="1" applyBorder="1" applyAlignment="1" applyProtection="1">
      <alignment horizontal="right" wrapText="1"/>
      <protection locked="0"/>
    </xf>
    <xf numFmtId="1" fontId="5" fillId="32" borderId="56" xfId="56" applyNumberFormat="1" applyFont="1" applyFill="1" applyBorder="1" applyAlignment="1" applyProtection="1">
      <alignment horizontal="right" wrapText="1"/>
      <protection locked="0"/>
    </xf>
    <xf numFmtId="1" fontId="5" fillId="32" borderId="57" xfId="56" applyNumberFormat="1" applyFont="1" applyFill="1" applyBorder="1" applyAlignment="1" applyProtection="1">
      <alignment horizontal="right" wrapText="1"/>
      <protection locked="0"/>
    </xf>
    <xf numFmtId="1" fontId="50" fillId="31" borderId="54" xfId="56" applyNumberFormat="1" applyFont="1" applyFill="1" applyBorder="1" applyAlignment="1" applyProtection="1">
      <alignment horizontal="right" wrapText="1"/>
      <protection hidden="1"/>
    </xf>
    <xf numFmtId="1" fontId="50" fillId="31" borderId="56" xfId="56" applyNumberFormat="1" applyFont="1" applyFill="1" applyBorder="1" applyAlignment="1" applyProtection="1">
      <alignment horizontal="right" wrapText="1"/>
      <protection hidden="1"/>
    </xf>
    <xf numFmtId="1" fontId="50" fillId="31" borderId="57" xfId="56" applyNumberFormat="1" applyFont="1" applyFill="1" applyBorder="1" applyAlignment="1" applyProtection="1">
      <alignment horizontal="right" wrapText="1"/>
      <protection hidden="1"/>
    </xf>
    <xf numFmtId="1" fontId="50" fillId="31" borderId="80" xfId="56" applyNumberFormat="1" applyFont="1" applyFill="1" applyBorder="1" applyAlignment="1" applyProtection="1">
      <alignment horizontal="center" vertical="center" wrapText="1"/>
      <protection hidden="1"/>
    </xf>
    <xf numFmtId="1" fontId="50" fillId="31" borderId="81" xfId="56" applyNumberFormat="1" applyFont="1" applyFill="1" applyBorder="1" applyAlignment="1" applyProtection="1">
      <alignment horizontal="center" vertical="center" wrapText="1"/>
      <protection hidden="1"/>
    </xf>
    <xf numFmtId="1" fontId="50" fillId="31" borderId="82" xfId="56" applyNumberFormat="1" applyFont="1" applyFill="1" applyBorder="1" applyAlignment="1" applyProtection="1">
      <alignment horizontal="center" vertical="center" wrapText="1"/>
      <protection hidden="1"/>
    </xf>
    <xf numFmtId="0" fontId="4" fillId="0" borderId="19" xfId="0" applyFont="1" applyBorder="1" applyAlignment="1">
      <alignment horizontal="center" vertical="center" readingOrder="1"/>
    </xf>
    <xf numFmtId="0" fontId="4" fillId="0" borderId="17" xfId="0" applyFont="1" applyBorder="1" applyAlignment="1">
      <alignment horizontal="center" vertical="center" readingOrder="1"/>
    </xf>
    <xf numFmtId="1" fontId="5" fillId="46" borderId="53" xfId="56" applyNumberFormat="1" applyFont="1" applyFill="1" applyBorder="1" applyAlignment="1" applyProtection="1">
      <alignment horizontal="center" vertical="center" wrapText="1"/>
    </xf>
    <xf numFmtId="1" fontId="32" fillId="24" borderId="54" xfId="56" applyNumberFormat="1" applyFont="1" applyFill="1" applyBorder="1" applyAlignment="1" applyProtection="1">
      <alignment horizontal="right" vertical="center" wrapText="1"/>
      <protection hidden="1"/>
    </xf>
    <xf numFmtId="0" fontId="43" fillId="0" borderId="57" xfId="70" applyFont="1" applyBorder="1" applyAlignment="1" applyProtection="1">
      <alignment horizontal="left" vertical="center" wrapText="1"/>
    </xf>
    <xf numFmtId="0" fontId="49" fillId="0" borderId="14" xfId="0" applyFont="1" applyBorder="1"/>
    <xf numFmtId="0" fontId="49" fillId="0" borderId="16" xfId="0" applyFont="1" applyBorder="1"/>
    <xf numFmtId="0" fontId="49" fillId="0" borderId="14" xfId="0" applyFont="1" applyBorder="1" applyAlignment="1">
      <alignment wrapText="1"/>
    </xf>
    <xf numFmtId="0" fontId="49" fillId="0" borderId="16" xfId="0" applyFont="1" applyBorder="1" applyAlignment="1">
      <alignment wrapText="1"/>
    </xf>
    <xf numFmtId="1" fontId="5" fillId="46" borderId="54" xfId="56" applyNumberFormat="1" applyFont="1" applyFill="1" applyBorder="1" applyAlignment="1" applyProtection="1">
      <alignment horizontal="right" vertical="center" wrapText="1"/>
    </xf>
    <xf numFmtId="1" fontId="5" fillId="32" borderId="56" xfId="56" applyNumberFormat="1" applyFont="1" applyFill="1" applyBorder="1" applyAlignment="1" applyProtection="1">
      <alignment horizontal="right" vertical="center" wrapText="1"/>
    </xf>
    <xf numFmtId="1" fontId="5" fillId="32" borderId="57" xfId="56" applyNumberFormat="1" applyFont="1" applyFill="1" applyBorder="1" applyAlignment="1" applyProtection="1">
      <alignment horizontal="right" vertical="center" wrapText="1"/>
    </xf>
    <xf numFmtId="1" fontId="32" fillId="24" borderId="58" xfId="56" applyNumberFormat="1" applyFont="1" applyFill="1" applyBorder="1" applyAlignment="1" applyProtection="1">
      <alignment horizontal="right" vertical="center" wrapText="1"/>
      <protection hidden="1"/>
    </xf>
    <xf numFmtId="1" fontId="32" fillId="24" borderId="60" xfId="56" applyNumberFormat="1" applyFont="1" applyFill="1" applyBorder="1" applyAlignment="1" applyProtection="1">
      <alignment horizontal="right" vertical="center" wrapText="1"/>
      <protection hidden="1"/>
    </xf>
    <xf numFmtId="1" fontId="32" fillId="24" borderId="59" xfId="56" applyNumberFormat="1" applyFont="1" applyFill="1" applyBorder="1" applyAlignment="1" applyProtection="1">
      <alignment horizontal="right" vertical="center" wrapText="1"/>
      <protection hidden="1"/>
    </xf>
    <xf numFmtId="1" fontId="32" fillId="24" borderId="20" xfId="56" applyNumberFormat="1" applyFont="1" applyFill="1" applyBorder="1" applyAlignment="1" applyProtection="1">
      <alignment horizontal="right" vertical="center" wrapText="1"/>
      <protection hidden="1"/>
    </xf>
    <xf numFmtId="1" fontId="32" fillId="24" borderId="21" xfId="56" applyNumberFormat="1" applyFont="1" applyFill="1" applyBorder="1" applyAlignment="1" applyProtection="1">
      <alignment horizontal="right" vertical="center" wrapText="1"/>
      <protection hidden="1"/>
    </xf>
    <xf numFmtId="1" fontId="32" fillId="24" borderId="24" xfId="56" applyNumberFormat="1" applyFont="1" applyFill="1" applyBorder="1" applyAlignment="1" applyProtection="1">
      <alignment horizontal="right" vertical="center" wrapText="1"/>
      <protection hidden="1"/>
    </xf>
    <xf numFmtId="1" fontId="32" fillId="0" borderId="54" xfId="56" applyNumberFormat="1" applyFont="1" applyFill="1" applyBorder="1" applyAlignment="1" applyProtection="1">
      <alignment horizontal="right" vertical="top" wrapText="1"/>
      <protection hidden="1"/>
    </xf>
    <xf numFmtId="1" fontId="32" fillId="0" borderId="56" xfId="56" applyNumberFormat="1" applyFont="1" applyFill="1" applyBorder="1" applyAlignment="1" applyProtection="1">
      <alignment horizontal="right" vertical="top" wrapText="1"/>
      <protection hidden="1"/>
    </xf>
    <xf numFmtId="1" fontId="32" fillId="0" borderId="57" xfId="56" applyNumberFormat="1" applyFont="1" applyFill="1" applyBorder="1" applyAlignment="1" applyProtection="1">
      <alignment horizontal="right" vertical="top" wrapText="1"/>
      <protection hidden="1"/>
    </xf>
    <xf numFmtId="0" fontId="5" fillId="46" borderId="54" xfId="0" applyFont="1" applyFill="1" applyBorder="1" applyAlignment="1">
      <alignment horizontal="center" vertical="center" wrapText="1"/>
    </xf>
    <xf numFmtId="0" fontId="5" fillId="32" borderId="56" xfId="0" applyFont="1" applyFill="1" applyBorder="1" applyAlignment="1">
      <alignment horizontal="center" vertical="center" wrapText="1"/>
    </xf>
    <xf numFmtId="0" fontId="5" fillId="32" borderId="57" xfId="0" applyFont="1" applyFill="1" applyBorder="1" applyAlignment="1">
      <alignment horizontal="center" vertical="center" wrapText="1"/>
    </xf>
    <xf numFmtId="0" fontId="4" fillId="0" borderId="54" xfId="0" applyFont="1" applyBorder="1" applyAlignment="1">
      <alignment vertical="center" wrapText="1"/>
    </xf>
    <xf numFmtId="0" fontId="4" fillId="0" borderId="56" xfId="0" applyFont="1" applyBorder="1" applyAlignment="1">
      <alignment vertical="center" wrapText="1"/>
    </xf>
    <xf numFmtId="0" fontId="4" fillId="0" borderId="57" xfId="0" applyFont="1" applyBorder="1" applyAlignment="1">
      <alignment vertical="center" wrapText="1"/>
    </xf>
    <xf numFmtId="0" fontId="4" fillId="0" borderId="58" xfId="0" applyFont="1" applyBorder="1" applyAlignment="1">
      <alignment horizontal="right" vertical="center" textRotation="90" wrapText="1"/>
    </xf>
    <xf numFmtId="0" fontId="4" fillId="0" borderId="59" xfId="0" applyFont="1" applyBorder="1" applyAlignment="1">
      <alignment horizontal="right" vertical="center" textRotation="90"/>
    </xf>
    <xf numFmtId="0" fontId="4" fillId="0" borderId="12" xfId="0" applyFont="1" applyBorder="1" applyAlignment="1">
      <alignment horizontal="right" vertical="center" textRotation="90"/>
    </xf>
    <xf numFmtId="0" fontId="4" fillId="0" borderId="23" xfId="0" applyFont="1" applyBorder="1" applyAlignment="1">
      <alignment horizontal="right" vertical="center" textRotation="90"/>
    </xf>
    <xf numFmtId="0" fontId="4" fillId="0" borderId="20" xfId="0" applyFont="1" applyBorder="1" applyAlignment="1">
      <alignment horizontal="right" vertical="center" textRotation="90"/>
    </xf>
    <xf numFmtId="0" fontId="4" fillId="0" borderId="24" xfId="0" applyFont="1" applyBorder="1" applyAlignment="1">
      <alignment horizontal="right" vertical="center" textRotation="90"/>
    </xf>
    <xf numFmtId="0" fontId="4" fillId="0" borderId="55" xfId="0" applyFont="1" applyBorder="1" applyAlignment="1">
      <alignment horizontal="center" vertical="center" readingOrder="1"/>
    </xf>
    <xf numFmtId="1" fontId="5" fillId="32" borderId="54" xfId="56" applyNumberFormat="1" applyFont="1" applyFill="1" applyBorder="1" applyAlignment="1" applyProtection="1">
      <alignment horizontal="center" vertical="center" wrapText="1"/>
      <protection locked="0"/>
    </xf>
    <xf numFmtId="1" fontId="5" fillId="33" borderId="56" xfId="56" applyNumberFormat="1" applyFont="1" applyFill="1" applyBorder="1" applyAlignment="1" applyProtection="1">
      <alignment horizontal="center" vertical="center" wrapText="1"/>
      <protection locked="0"/>
    </xf>
    <xf numFmtId="1" fontId="5" fillId="33" borderId="57" xfId="56" applyNumberFormat="1" applyFont="1" applyFill="1" applyBorder="1" applyAlignment="1" applyProtection="1">
      <alignment horizontal="center" vertical="center" wrapText="1"/>
      <protection locked="0"/>
    </xf>
    <xf numFmtId="0" fontId="4" fillId="0" borderId="58" xfId="0" applyFont="1" applyBorder="1" applyAlignment="1">
      <alignment horizontal="center" vertical="center"/>
    </xf>
    <xf numFmtId="0" fontId="4" fillId="0" borderId="59" xfId="0" applyFont="1" applyBorder="1" applyAlignment="1">
      <alignment horizontal="center" vertical="center"/>
    </xf>
    <xf numFmtId="0" fontId="4" fillId="0" borderId="12" xfId="0" applyFont="1" applyBorder="1" applyAlignment="1">
      <alignment horizontal="center" vertical="center"/>
    </xf>
    <xf numFmtId="0" fontId="4" fillId="0" borderId="23" xfId="0" applyFont="1" applyBorder="1" applyAlignment="1">
      <alignment horizontal="center" vertical="center"/>
    </xf>
    <xf numFmtId="0" fontId="4" fillId="0" borderId="20" xfId="0" applyFont="1" applyBorder="1" applyAlignment="1">
      <alignment horizontal="center" vertical="center"/>
    </xf>
    <xf numFmtId="0" fontId="4" fillId="0" borderId="24" xfId="0" applyFont="1" applyBorder="1" applyAlignment="1">
      <alignment horizontal="center" vertical="center"/>
    </xf>
    <xf numFmtId="0" fontId="5" fillId="32" borderId="54" xfId="0" applyFont="1" applyFill="1" applyBorder="1" applyAlignment="1" applyProtection="1">
      <alignment horizontal="left" vertical="center" wrapText="1"/>
      <protection locked="0"/>
    </xf>
    <xf numFmtId="0" fontId="5" fillId="32" borderId="56" xfId="0" applyFont="1" applyFill="1" applyBorder="1" applyAlignment="1" applyProtection="1">
      <alignment horizontal="left" vertical="center" wrapText="1"/>
      <protection locked="0"/>
    </xf>
    <xf numFmtId="0" fontId="5" fillId="32" borderId="57" xfId="0" applyFont="1" applyFill="1" applyBorder="1" applyAlignment="1" applyProtection="1">
      <alignment horizontal="left" vertical="center" wrapText="1"/>
      <protection locked="0"/>
    </xf>
    <xf numFmtId="1" fontId="49" fillId="46" borderId="54" xfId="56" applyNumberFormat="1" applyFont="1" applyFill="1" applyBorder="1" applyAlignment="1" applyProtection="1">
      <alignment horizontal="right" vertical="center" wrapText="1"/>
    </xf>
    <xf numFmtId="1" fontId="49" fillId="32" borderId="56" xfId="56" applyNumberFormat="1" applyFont="1" applyFill="1" applyBorder="1" applyAlignment="1" applyProtection="1">
      <alignment horizontal="right" vertical="center" wrapText="1"/>
    </xf>
    <xf numFmtId="1" fontId="49" fillId="32" borderId="57" xfId="56" applyNumberFormat="1" applyFont="1" applyFill="1" applyBorder="1" applyAlignment="1" applyProtection="1">
      <alignment horizontal="right" vertical="center" wrapText="1"/>
    </xf>
    <xf numFmtId="0" fontId="4" fillId="0" borderId="53" xfId="0" applyFont="1" applyBorder="1" applyAlignment="1">
      <alignment vertical="center"/>
    </xf>
    <xf numFmtId="0" fontId="49" fillId="0" borderId="14" xfId="0" applyFont="1" applyBorder="1" applyAlignment="1">
      <alignment horizontal="left"/>
    </xf>
    <xf numFmtId="0" fontId="49" fillId="0" borderId="16" xfId="0" applyFont="1" applyBorder="1" applyAlignment="1">
      <alignment horizontal="left"/>
    </xf>
    <xf numFmtId="0" fontId="49" fillId="0" borderId="10" xfId="0" applyFont="1" applyBorder="1"/>
    <xf numFmtId="0" fontId="4" fillId="0" borderId="57" xfId="0" applyFont="1" applyBorder="1" applyAlignment="1">
      <alignment horizontal="left" vertical="center"/>
    </xf>
    <xf numFmtId="0" fontId="4" fillId="0" borderId="87" xfId="0" applyFont="1" applyBorder="1" applyAlignment="1">
      <alignment horizontal="left" vertical="center"/>
    </xf>
    <xf numFmtId="0" fontId="4" fillId="0" borderId="88" xfId="0" applyFont="1" applyBorder="1" applyAlignment="1">
      <alignment horizontal="left" vertical="center"/>
    </xf>
    <xf numFmtId="1" fontId="32" fillId="24" borderId="87" xfId="56" applyNumberFormat="1" applyFont="1" applyFill="1" applyBorder="1" applyAlignment="1" applyProtection="1">
      <alignment horizontal="right" vertical="center" wrapText="1"/>
    </xf>
    <xf numFmtId="1" fontId="32" fillId="24" borderId="88" xfId="56" applyNumberFormat="1" applyFont="1" applyFill="1" applyBorder="1" applyAlignment="1" applyProtection="1">
      <alignment horizontal="right" vertical="center" wrapText="1"/>
    </xf>
    <xf numFmtId="1" fontId="32" fillId="24" borderId="89" xfId="56" applyNumberFormat="1" applyFont="1" applyFill="1" applyBorder="1" applyAlignment="1" applyProtection="1">
      <alignment horizontal="right" vertical="center" wrapText="1"/>
    </xf>
    <xf numFmtId="1" fontId="50" fillId="24" borderId="54" xfId="56" applyNumberFormat="1" applyFont="1" applyFill="1" applyBorder="1" applyAlignment="1" applyProtection="1">
      <alignment horizontal="right" vertical="center" wrapText="1"/>
      <protection hidden="1"/>
    </xf>
    <xf numFmtId="1" fontId="50" fillId="24" borderId="56" xfId="56" applyNumberFormat="1" applyFont="1" applyFill="1" applyBorder="1" applyAlignment="1" applyProtection="1">
      <alignment horizontal="right" vertical="center" wrapText="1"/>
      <protection hidden="1"/>
    </xf>
    <xf numFmtId="1" fontId="50" fillId="24" borderId="57" xfId="56" applyNumberFormat="1" applyFont="1" applyFill="1" applyBorder="1" applyAlignment="1" applyProtection="1">
      <alignment horizontal="right" vertical="center" wrapText="1"/>
      <protection hidden="1"/>
    </xf>
    <xf numFmtId="0" fontId="8" fillId="0" borderId="54" xfId="0" applyFont="1" applyBorder="1" applyAlignment="1">
      <alignment horizontal="left" vertical="center"/>
    </xf>
    <xf numFmtId="0" fontId="8" fillId="0" borderId="56" xfId="0" applyFont="1" applyBorder="1" applyAlignment="1">
      <alignment horizontal="left" vertical="center"/>
    </xf>
    <xf numFmtId="0" fontId="8" fillId="0" borderId="57" xfId="0" applyFont="1" applyBorder="1" applyAlignment="1">
      <alignment horizontal="left" vertical="center"/>
    </xf>
    <xf numFmtId="1" fontId="5" fillId="32" borderId="54" xfId="56" applyNumberFormat="1" applyFont="1" applyFill="1" applyBorder="1" applyAlignment="1" applyProtection="1">
      <alignment horizontal="right" vertical="top" wrapText="1"/>
      <protection locked="0"/>
    </xf>
    <xf numFmtId="1" fontId="5" fillId="32" borderId="56" xfId="56" applyNumberFormat="1" applyFont="1" applyFill="1" applyBorder="1" applyAlignment="1" applyProtection="1">
      <alignment horizontal="right" vertical="top" wrapText="1"/>
      <protection locked="0"/>
    </xf>
    <xf numFmtId="1" fontId="5" fillId="32" borderId="57" xfId="56" applyNumberFormat="1" applyFont="1" applyFill="1" applyBorder="1" applyAlignment="1" applyProtection="1">
      <alignment horizontal="right" vertical="top" wrapText="1"/>
      <protection locked="0"/>
    </xf>
    <xf numFmtId="1" fontId="50" fillId="31" borderId="54" xfId="56" applyNumberFormat="1" applyFont="1" applyFill="1" applyBorder="1" applyAlignment="1" applyProtection="1">
      <alignment horizontal="right" vertical="center" wrapText="1"/>
      <protection hidden="1"/>
    </xf>
    <xf numFmtId="1" fontId="50" fillId="31" borderId="56" xfId="56" applyNumberFormat="1" applyFont="1" applyFill="1" applyBorder="1" applyAlignment="1" applyProtection="1">
      <alignment horizontal="right" vertical="center" wrapText="1"/>
      <protection hidden="1"/>
    </xf>
    <xf numFmtId="1" fontId="50" fillId="31" borderId="57" xfId="56" applyNumberFormat="1" applyFont="1" applyFill="1" applyBorder="1" applyAlignment="1" applyProtection="1">
      <alignment horizontal="right" vertical="center" wrapText="1"/>
      <protection hidden="1"/>
    </xf>
    <xf numFmtId="164" fontId="5" fillId="32" borderId="54" xfId="56" applyNumberFormat="1" applyFont="1" applyFill="1" applyBorder="1" applyAlignment="1" applyProtection="1">
      <alignment horizontal="right" vertical="center" wrapText="1"/>
      <protection locked="0"/>
    </xf>
    <xf numFmtId="164" fontId="5" fillId="32" borderId="56" xfId="56" applyNumberFormat="1" applyFont="1" applyFill="1" applyBorder="1" applyAlignment="1" applyProtection="1">
      <alignment horizontal="right" vertical="center" wrapText="1"/>
      <protection locked="0"/>
    </xf>
    <xf numFmtId="164" fontId="5" fillId="32" borderId="57" xfId="56" applyNumberFormat="1" applyFont="1" applyFill="1" applyBorder="1" applyAlignment="1" applyProtection="1">
      <alignment horizontal="right" vertical="center" wrapText="1"/>
      <protection locked="0"/>
    </xf>
    <xf numFmtId="1" fontId="5" fillId="33" borderId="58" xfId="0" applyNumberFormat="1" applyFont="1" applyFill="1" applyBorder="1" applyAlignment="1">
      <alignment horizontal="left" vertical="center" wrapText="1"/>
    </xf>
    <xf numFmtId="1" fontId="5" fillId="33" borderId="60" xfId="0" applyNumberFormat="1" applyFont="1" applyFill="1" applyBorder="1" applyAlignment="1">
      <alignment horizontal="left" vertical="center" wrapText="1"/>
    </xf>
    <xf numFmtId="1" fontId="5" fillId="33" borderId="59" xfId="0" applyNumberFormat="1" applyFont="1" applyFill="1" applyBorder="1" applyAlignment="1">
      <alignment horizontal="left" vertical="center" wrapText="1"/>
    </xf>
    <xf numFmtId="1" fontId="5" fillId="33" borderId="20" xfId="0" applyNumberFormat="1" applyFont="1" applyFill="1" applyBorder="1" applyAlignment="1">
      <alignment horizontal="left" vertical="center" wrapText="1"/>
    </xf>
    <xf numFmtId="1" fontId="5" fillId="33" borderId="21" xfId="0" applyNumberFormat="1" applyFont="1" applyFill="1" applyBorder="1" applyAlignment="1">
      <alignment horizontal="left" vertical="center" wrapText="1"/>
    </xf>
    <xf numFmtId="1" fontId="5" fillId="33" borderId="24" xfId="0" applyNumberFormat="1" applyFont="1" applyFill="1" applyBorder="1" applyAlignment="1">
      <alignment horizontal="left" vertical="center" wrapText="1"/>
    </xf>
    <xf numFmtId="1" fontId="32" fillId="24" borderId="55" xfId="56" applyNumberFormat="1" applyFont="1" applyFill="1" applyBorder="1" applyAlignment="1" applyProtection="1">
      <alignment horizontal="right" vertical="center" wrapText="1"/>
      <protection hidden="1"/>
    </xf>
    <xf numFmtId="0" fontId="4" fillId="0" borderId="60" xfId="0" applyFont="1" applyBorder="1" applyAlignment="1">
      <alignment horizontal="center" vertical="center"/>
    </xf>
    <xf numFmtId="0" fontId="4" fillId="0" borderId="21" xfId="0" applyFont="1" applyBorder="1" applyAlignment="1">
      <alignment horizontal="center" vertical="center"/>
    </xf>
    <xf numFmtId="1" fontId="5" fillId="46" borderId="58" xfId="56" applyNumberFormat="1" applyFont="1" applyFill="1" applyBorder="1" applyAlignment="1" applyProtection="1">
      <alignment horizontal="right" vertical="center" wrapText="1"/>
    </xf>
    <xf numFmtId="1" fontId="5" fillId="32" borderId="60" xfId="56" applyNumberFormat="1" applyFont="1" applyFill="1" applyBorder="1" applyAlignment="1" applyProtection="1">
      <alignment horizontal="right" vertical="center" wrapText="1"/>
    </xf>
    <xf numFmtId="1" fontId="5" fillId="32" borderId="20" xfId="56" applyNumberFormat="1" applyFont="1" applyFill="1" applyBorder="1" applyAlignment="1" applyProtection="1">
      <alignment horizontal="right" vertical="center" wrapText="1"/>
    </xf>
    <xf numFmtId="1" fontId="5" fillId="32" borderId="21" xfId="56" applyNumberFormat="1" applyFont="1" applyFill="1" applyBorder="1" applyAlignment="1" applyProtection="1">
      <alignment horizontal="right" vertical="center" wrapText="1"/>
    </xf>
    <xf numFmtId="0" fontId="5" fillId="46" borderId="56" xfId="0" applyFont="1" applyFill="1" applyBorder="1" applyAlignment="1">
      <alignment horizontal="center" vertical="center" wrapText="1"/>
    </xf>
    <xf numFmtId="0" fontId="5" fillId="46" borderId="57" xfId="0" applyFont="1" applyFill="1" applyBorder="1" applyAlignment="1">
      <alignment horizontal="center" vertical="center" wrapText="1"/>
    </xf>
    <xf numFmtId="1" fontId="5" fillId="46" borderId="53" xfId="0" applyNumberFormat="1" applyFont="1" applyFill="1" applyBorder="1" applyAlignment="1">
      <alignment horizontal="right" vertical="center"/>
    </xf>
    <xf numFmtId="1" fontId="58" fillId="0" borderId="54" xfId="56" applyNumberFormat="1" applyFont="1" applyFill="1" applyBorder="1" applyAlignment="1" applyProtection="1">
      <alignment horizontal="right" vertical="center" wrapText="1"/>
    </xf>
    <xf numFmtId="1" fontId="58" fillId="0" borderId="56" xfId="56" applyNumberFormat="1" applyFont="1" applyFill="1" applyBorder="1" applyAlignment="1" applyProtection="1">
      <alignment horizontal="right" vertical="center" wrapText="1"/>
    </xf>
    <xf numFmtId="1" fontId="58" fillId="0" borderId="57" xfId="56" applyNumberFormat="1" applyFont="1" applyFill="1" applyBorder="1" applyAlignment="1" applyProtection="1">
      <alignment horizontal="right" vertical="center" wrapText="1"/>
    </xf>
    <xf numFmtId="1" fontId="32" fillId="24" borderId="53" xfId="56" applyNumberFormat="1" applyFont="1" applyFill="1" applyBorder="1" applyAlignment="1" applyProtection="1">
      <alignment horizontal="right" vertical="center" wrapText="1"/>
    </xf>
    <xf numFmtId="49" fontId="5" fillId="33" borderId="54" xfId="56" applyNumberFormat="1" applyFont="1" applyFill="1" applyBorder="1" applyAlignment="1" applyProtection="1">
      <alignment horizontal="left" vertical="top" wrapText="1"/>
    </xf>
    <xf numFmtId="49" fontId="0" fillId="33" borderId="56" xfId="0" applyNumberFormat="1" applyFill="1" applyBorder="1" applyAlignment="1">
      <alignment horizontal="left" vertical="top" wrapText="1"/>
    </xf>
    <xf numFmtId="49" fontId="0" fillId="33" borderId="57" xfId="0" applyNumberFormat="1" applyFill="1" applyBorder="1" applyAlignment="1">
      <alignment horizontal="left" vertical="top" wrapText="1"/>
    </xf>
    <xf numFmtId="0" fontId="4" fillId="0" borderId="54" xfId="0" applyFont="1" applyBorder="1" applyAlignment="1">
      <alignment vertical="center"/>
    </xf>
    <xf numFmtId="0" fontId="4" fillId="0" borderId="56" xfId="0" applyFont="1" applyBorder="1" applyAlignment="1">
      <alignment vertical="center"/>
    </xf>
    <xf numFmtId="1" fontId="32" fillId="37" borderId="53" xfId="56" applyNumberFormat="1" applyFont="1" applyFill="1" applyBorder="1" applyAlignment="1" applyProtection="1">
      <alignment horizontal="right" vertical="center" wrapText="1"/>
      <protection locked="0" hidden="1"/>
    </xf>
    <xf numFmtId="1" fontId="5" fillId="32" borderId="54" xfId="56" applyNumberFormat="1" applyFont="1" applyFill="1" applyBorder="1" applyAlignment="1" applyProtection="1">
      <alignment horizontal="left" vertical="center" wrapText="1"/>
      <protection locked="0"/>
    </xf>
    <xf numFmtId="1" fontId="5" fillId="32" borderId="56" xfId="56" applyNumberFormat="1" applyFont="1" applyFill="1" applyBorder="1" applyAlignment="1" applyProtection="1">
      <alignment horizontal="left" vertical="center" wrapText="1"/>
      <protection locked="0"/>
    </xf>
    <xf numFmtId="1" fontId="5" fillId="32" borderId="57" xfId="56" applyNumberFormat="1" applyFont="1" applyFill="1" applyBorder="1" applyAlignment="1" applyProtection="1">
      <alignment horizontal="left" vertical="center" wrapText="1"/>
      <protection locked="0"/>
    </xf>
    <xf numFmtId="1" fontId="5" fillId="32" borderId="54" xfId="56" applyNumberFormat="1" applyFont="1" applyFill="1" applyBorder="1" applyAlignment="1" applyProtection="1">
      <alignment horizontal="right" vertical="center"/>
      <protection locked="0"/>
    </xf>
    <xf numFmtId="1" fontId="5" fillId="32" borderId="56" xfId="56" applyNumberFormat="1" applyFont="1" applyFill="1" applyBorder="1" applyAlignment="1" applyProtection="1">
      <alignment horizontal="right" vertical="center"/>
      <protection locked="0"/>
    </xf>
    <xf numFmtId="1" fontId="5" fillId="32" borderId="57" xfId="56" applyNumberFormat="1" applyFont="1" applyFill="1" applyBorder="1" applyAlignment="1" applyProtection="1">
      <alignment horizontal="right" vertical="center"/>
      <protection locked="0"/>
    </xf>
    <xf numFmtId="1" fontId="86" fillId="33" borderId="54" xfId="56" applyNumberFormat="1" applyFont="1" applyFill="1" applyBorder="1" applyAlignment="1" applyProtection="1">
      <alignment horizontal="center" vertical="center" wrapText="1"/>
    </xf>
    <xf numFmtId="1" fontId="86" fillId="33" borderId="56" xfId="56" applyNumberFormat="1" applyFont="1" applyFill="1" applyBorder="1" applyAlignment="1" applyProtection="1">
      <alignment horizontal="center" vertical="center" wrapText="1"/>
    </xf>
    <xf numFmtId="1" fontId="86" fillId="33" borderId="57" xfId="56" applyNumberFormat="1" applyFont="1" applyFill="1" applyBorder="1" applyAlignment="1" applyProtection="1">
      <alignment horizontal="center" vertical="center" wrapText="1"/>
    </xf>
    <xf numFmtId="0" fontId="4" fillId="0" borderId="17" xfId="0" applyFont="1" applyBorder="1" applyAlignment="1">
      <alignment horizontal="center" vertical="center" textRotation="90"/>
    </xf>
    <xf numFmtId="0" fontId="4" fillId="0" borderId="53" xfId="0" applyFont="1" applyBorder="1" applyAlignment="1">
      <alignment horizontal="center" vertical="center" textRotation="90"/>
    </xf>
    <xf numFmtId="0" fontId="4" fillId="0" borderId="54" xfId="0" applyFont="1" applyBorder="1" applyAlignment="1">
      <alignment horizontal="center" vertical="center" textRotation="90"/>
    </xf>
    <xf numFmtId="0" fontId="4" fillId="0" borderId="86" xfId="0" applyFont="1" applyBorder="1" applyAlignment="1">
      <alignment horizontal="center" vertical="center" textRotation="90"/>
    </xf>
    <xf numFmtId="0" fontId="4" fillId="0" borderId="87" xfId="0" applyFont="1" applyBorder="1" applyAlignment="1">
      <alignment horizontal="center" vertical="center" textRotation="90"/>
    </xf>
    <xf numFmtId="1" fontId="32" fillId="37" borderId="54" xfId="56" applyNumberFormat="1" applyFont="1" applyFill="1" applyBorder="1" applyAlignment="1" applyProtection="1">
      <alignment horizontal="right" vertical="center" wrapText="1"/>
      <protection locked="0"/>
    </xf>
    <xf numFmtId="1" fontId="32" fillId="37" borderId="56" xfId="56" applyNumberFormat="1" applyFont="1" applyFill="1" applyBorder="1" applyAlignment="1" applyProtection="1">
      <alignment horizontal="right" vertical="center" wrapText="1"/>
      <protection locked="0"/>
    </xf>
    <xf numFmtId="1" fontId="32" fillId="37" borderId="57" xfId="56" applyNumberFormat="1" applyFont="1" applyFill="1" applyBorder="1" applyAlignment="1" applyProtection="1">
      <alignment horizontal="right" vertical="center" wrapText="1"/>
      <protection locked="0"/>
    </xf>
    <xf numFmtId="1" fontId="32" fillId="24" borderId="54" xfId="56" applyNumberFormat="1" applyFont="1" applyFill="1" applyBorder="1" applyAlignment="1" applyProtection="1">
      <alignment horizontal="right" vertical="center" wrapText="1"/>
    </xf>
    <xf numFmtId="1" fontId="32" fillId="24" borderId="56" xfId="56" applyNumberFormat="1" applyFont="1" applyFill="1" applyBorder="1" applyAlignment="1" applyProtection="1">
      <alignment horizontal="right" vertical="center" wrapText="1"/>
    </xf>
    <xf numFmtId="1" fontId="32" fillId="24" borderId="57" xfId="56" applyNumberFormat="1" applyFont="1" applyFill="1" applyBorder="1" applyAlignment="1" applyProtection="1">
      <alignment horizontal="right" vertical="center" wrapText="1"/>
    </xf>
    <xf numFmtId="0" fontId="4" fillId="0" borderId="53" xfId="0" applyFont="1" applyBorder="1" applyAlignment="1">
      <alignment horizontal="left" vertical="center" wrapText="1"/>
    </xf>
    <xf numFmtId="0" fontId="5" fillId="32" borderId="54" xfId="56" applyNumberFormat="1" applyFont="1" applyFill="1" applyBorder="1" applyAlignment="1" applyProtection="1">
      <alignment horizontal="right" vertical="center" wrapText="1"/>
      <protection locked="0"/>
    </xf>
    <xf numFmtId="0" fontId="5" fillId="32" borderId="56" xfId="56" applyNumberFormat="1" applyFont="1" applyFill="1" applyBorder="1" applyAlignment="1" applyProtection="1">
      <alignment horizontal="right" vertical="center" wrapText="1"/>
      <protection locked="0"/>
    </xf>
    <xf numFmtId="0" fontId="5" fillId="32" borderId="57" xfId="56" applyNumberFormat="1" applyFont="1" applyFill="1" applyBorder="1" applyAlignment="1" applyProtection="1">
      <alignment horizontal="right" vertical="center" wrapText="1"/>
      <protection locked="0"/>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4" xfId="0" applyFont="1" applyBorder="1" applyAlignment="1">
      <alignment horizontal="center" vertical="center" wrapText="1"/>
    </xf>
    <xf numFmtId="0" fontId="88" fillId="0" borderId="54" xfId="70" applyFont="1" applyBorder="1" applyAlignment="1" applyProtection="1">
      <alignment horizontal="left" vertical="center" wrapText="1"/>
    </xf>
    <xf numFmtId="0" fontId="13" fillId="0" borderId="56" xfId="70" applyFont="1" applyBorder="1" applyAlignment="1" applyProtection="1">
      <alignment horizontal="left" vertical="center" wrapText="1"/>
    </xf>
    <xf numFmtId="0" fontId="4" fillId="0" borderId="54" xfId="0" applyFont="1" applyBorder="1" applyAlignment="1">
      <alignment horizontal="left" vertical="top"/>
    </xf>
    <xf numFmtId="0" fontId="4" fillId="0" borderId="56" xfId="0" applyFont="1" applyBorder="1" applyAlignment="1">
      <alignment horizontal="left" vertical="top"/>
    </xf>
    <xf numFmtId="0" fontId="4" fillId="0" borderId="57" xfId="0" applyFont="1" applyBorder="1" applyAlignment="1">
      <alignment horizontal="left" vertical="top"/>
    </xf>
    <xf numFmtId="1" fontId="5" fillId="46" borderId="53" xfId="56" applyNumberFormat="1" applyFont="1" applyFill="1" applyBorder="1" applyAlignment="1" applyProtection="1">
      <alignment horizontal="right" vertical="center" wrapText="1"/>
    </xf>
    <xf numFmtId="1" fontId="5" fillId="32" borderId="53" xfId="56" applyNumberFormat="1" applyFont="1" applyFill="1" applyBorder="1" applyAlignment="1" applyProtection="1">
      <alignment horizontal="right" vertical="center" wrapText="1"/>
    </xf>
    <xf numFmtId="1" fontId="5" fillId="32" borderId="53" xfId="56" applyNumberFormat="1" applyFont="1" applyFill="1" applyBorder="1" applyAlignment="1" applyProtection="1">
      <alignment horizontal="right" vertical="center" wrapText="1"/>
      <protection locked="0"/>
    </xf>
    <xf numFmtId="0" fontId="4" fillId="0" borderId="55" xfId="0" applyFont="1" applyBorder="1" applyAlignment="1">
      <alignment horizontal="center" vertical="top"/>
    </xf>
    <xf numFmtId="0" fontId="4" fillId="0" borderId="19" xfId="0" applyFont="1" applyBorder="1" applyAlignment="1">
      <alignment horizontal="center" vertical="top"/>
    </xf>
    <xf numFmtId="0" fontId="4" fillId="0" borderId="17" xfId="0" applyFont="1" applyBorder="1" applyAlignment="1">
      <alignment horizontal="center" vertical="top"/>
    </xf>
    <xf numFmtId="1" fontId="58" fillId="47" borderId="53" xfId="56" applyNumberFormat="1" applyFont="1" applyFill="1" applyBorder="1" applyAlignment="1" applyProtection="1">
      <alignment horizontal="right" vertical="center" wrapText="1"/>
      <protection hidden="1"/>
    </xf>
    <xf numFmtId="49" fontId="4" fillId="31" borderId="80" xfId="0" applyNumberFormat="1" applyFont="1" applyFill="1" applyBorder="1" applyAlignment="1">
      <alignment horizontal="left" vertical="center" wrapText="1"/>
    </xf>
    <xf numFmtId="49" fontId="4" fillId="31" borderId="85" xfId="0" applyNumberFormat="1" applyFont="1" applyFill="1" applyBorder="1" applyAlignment="1">
      <alignment horizontal="left" vertical="center" wrapText="1"/>
    </xf>
    <xf numFmtId="49" fontId="4" fillId="31" borderId="82" xfId="0" applyNumberFormat="1" applyFont="1" applyFill="1" applyBorder="1" applyAlignment="1">
      <alignment horizontal="left" vertical="center" wrapText="1"/>
    </xf>
    <xf numFmtId="164" fontId="5" fillId="32" borderId="63" xfId="0" applyNumberFormat="1" applyFont="1" applyFill="1" applyBorder="1" applyAlignment="1" applyProtection="1">
      <alignment horizontal="center" vertical="center" wrapText="1"/>
      <protection locked="0"/>
    </xf>
    <xf numFmtId="164" fontId="5" fillId="32" borderId="64" xfId="0" applyNumberFormat="1" applyFont="1" applyFill="1" applyBorder="1" applyAlignment="1" applyProtection="1">
      <alignment horizontal="center" vertical="center" wrapText="1"/>
      <protection locked="0"/>
    </xf>
    <xf numFmtId="164" fontId="5" fillId="32" borderId="65" xfId="0" applyNumberFormat="1" applyFont="1" applyFill="1" applyBorder="1" applyAlignment="1" applyProtection="1">
      <alignment horizontal="center" vertical="center" wrapText="1"/>
      <protection locked="0"/>
    </xf>
    <xf numFmtId="49" fontId="5" fillId="32" borderId="63" xfId="0" applyNumberFormat="1" applyFont="1" applyFill="1" applyBorder="1" applyAlignment="1" applyProtection="1">
      <alignment horizontal="center" vertical="center" wrapText="1"/>
      <protection locked="0"/>
    </xf>
    <xf numFmtId="49" fontId="5" fillId="32" borderId="64" xfId="0" applyNumberFormat="1" applyFont="1" applyFill="1" applyBorder="1" applyAlignment="1" applyProtection="1">
      <alignment horizontal="center" vertical="center" wrapText="1"/>
      <protection locked="0"/>
    </xf>
    <xf numFmtId="49" fontId="5" fillId="32" borderId="65" xfId="0" applyNumberFormat="1" applyFont="1" applyFill="1" applyBorder="1" applyAlignment="1" applyProtection="1">
      <alignment horizontal="center" vertical="center" wrapText="1"/>
      <protection locked="0"/>
    </xf>
    <xf numFmtId="0" fontId="53" fillId="0" borderId="69" xfId="0" applyFont="1" applyBorder="1" applyAlignment="1">
      <alignment horizontal="left" vertical="center" wrapText="1"/>
    </xf>
    <xf numFmtId="49" fontId="5" fillId="32" borderId="69" xfId="0" applyNumberFormat="1" applyFont="1" applyFill="1" applyBorder="1" applyAlignment="1" applyProtection="1">
      <alignment horizontal="left" vertical="center" wrapText="1"/>
      <protection locked="0"/>
    </xf>
    <xf numFmtId="2" fontId="5" fillId="32" borderId="69" xfId="0" applyNumberFormat="1" applyFont="1" applyFill="1" applyBorder="1" applyAlignment="1" applyProtection="1">
      <alignment horizontal="left" vertical="center" wrapText="1"/>
      <protection locked="0"/>
    </xf>
    <xf numFmtId="0" fontId="7" fillId="32" borderId="62" xfId="70" applyFill="1" applyBorder="1" applyAlignment="1" applyProtection="1">
      <alignment horizontal="left" vertical="center" wrapText="1"/>
      <protection locked="0"/>
    </xf>
    <xf numFmtId="0" fontId="58" fillId="32" borderId="62" xfId="0" applyFont="1" applyFill="1" applyBorder="1" applyAlignment="1" applyProtection="1">
      <alignment horizontal="left" vertical="center" wrapText="1"/>
      <protection locked="0"/>
    </xf>
    <xf numFmtId="49" fontId="5" fillId="32" borderId="62" xfId="0" applyNumberFormat="1" applyFont="1" applyFill="1" applyBorder="1" applyAlignment="1" applyProtection="1">
      <alignment horizontal="left" vertical="center" wrapText="1"/>
      <protection locked="0"/>
    </xf>
    <xf numFmtId="0" fontId="4" fillId="0" borderId="73" xfId="0" applyFont="1" applyBorder="1" applyAlignment="1">
      <alignment horizontal="left" vertical="center" wrapText="1"/>
    </xf>
    <xf numFmtId="0" fontId="6" fillId="0" borderId="73" xfId="0" applyFont="1" applyBorder="1" applyAlignment="1">
      <alignment horizontal="left" vertical="center" wrapText="1"/>
    </xf>
    <xf numFmtId="0" fontId="52" fillId="0" borderId="62" xfId="0" applyFont="1" applyBorder="1" applyAlignment="1">
      <alignment horizontal="left" vertical="center" wrapText="1"/>
    </xf>
    <xf numFmtId="0" fontId="53" fillId="0" borderId="70" xfId="0" applyFont="1" applyBorder="1" applyAlignment="1" applyProtection="1">
      <alignment horizontal="center" vertical="center" wrapText="1"/>
      <protection hidden="1"/>
    </xf>
    <xf numFmtId="0" fontId="53" fillId="0" borderId="71" xfId="0" applyFont="1" applyBorder="1" applyAlignment="1" applyProtection="1">
      <alignment horizontal="center" vertical="center" wrapText="1"/>
      <protection hidden="1"/>
    </xf>
    <xf numFmtId="0" fontId="53" fillId="0" borderId="72" xfId="0" applyFont="1" applyBorder="1" applyAlignment="1" applyProtection="1">
      <alignment horizontal="center" vertical="center" wrapText="1"/>
      <protection hidden="1"/>
    </xf>
    <xf numFmtId="49" fontId="53" fillId="0" borderId="97" xfId="0" applyNumberFormat="1" applyFont="1" applyBorder="1" applyAlignment="1">
      <alignment horizontal="center" vertical="center" wrapText="1"/>
    </xf>
    <xf numFmtId="49" fontId="5" fillId="0" borderId="98" xfId="0" applyNumberFormat="1" applyFont="1" applyBorder="1" applyAlignment="1">
      <alignment horizontal="center" vertical="center" wrapText="1"/>
    </xf>
    <xf numFmtId="49" fontId="5" fillId="0" borderId="99" xfId="0" applyNumberFormat="1" applyFont="1" applyBorder="1" applyAlignment="1">
      <alignment horizontal="center" vertical="center" wrapText="1"/>
    </xf>
    <xf numFmtId="0" fontId="53" fillId="0" borderId="97" xfId="70" applyFont="1" applyFill="1" applyBorder="1" applyAlignment="1" applyProtection="1">
      <alignment horizontal="center" vertical="center" wrapText="1"/>
    </xf>
    <xf numFmtId="0" fontId="32" fillId="0" borderId="98" xfId="70" applyFont="1" applyFill="1" applyBorder="1" applyAlignment="1" applyProtection="1">
      <alignment horizontal="center" vertical="center" wrapText="1"/>
    </xf>
    <xf numFmtId="0" fontId="32" fillId="0" borderId="99" xfId="70" applyFont="1" applyFill="1" applyBorder="1" applyAlignment="1" applyProtection="1">
      <alignment horizontal="center" vertical="center" wrapText="1"/>
    </xf>
    <xf numFmtId="0" fontId="53" fillId="0" borderId="62" xfId="0" applyFont="1" applyBorder="1" applyAlignment="1">
      <alignment horizontal="left" vertical="center" wrapText="1"/>
    </xf>
    <xf numFmtId="0" fontId="35" fillId="0" borderId="54" xfId="0" applyFont="1" applyBorder="1" applyAlignment="1">
      <alignment horizontal="center" vertical="center" wrapText="1"/>
    </xf>
    <xf numFmtId="0" fontId="35" fillId="0" borderId="56" xfId="0" applyFont="1" applyBorder="1" applyAlignment="1">
      <alignment horizontal="center" vertical="center" wrapText="1"/>
    </xf>
    <xf numFmtId="0" fontId="35" fillId="0" borderId="57" xfId="0" applyFont="1" applyBorder="1" applyAlignment="1">
      <alignment horizontal="center" vertical="center" wrapText="1"/>
    </xf>
    <xf numFmtId="0" fontId="36" fillId="0" borderId="58" xfId="0" applyFont="1" applyBorder="1" applyAlignment="1">
      <alignment horizontal="center" vertical="center" wrapText="1"/>
    </xf>
    <xf numFmtId="0" fontId="4" fillId="0" borderId="60" xfId="0" applyFont="1" applyBorder="1" applyAlignment="1">
      <alignment horizontal="center" vertical="center" wrapText="1"/>
    </xf>
    <xf numFmtId="0" fontId="4" fillId="0" borderId="5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0" xfId="0" applyFont="1" applyAlignment="1">
      <alignment horizontal="center" vertical="center" wrapText="1"/>
    </xf>
    <xf numFmtId="0" fontId="4" fillId="0" borderId="23" xfId="0" applyFont="1" applyBorder="1" applyAlignment="1">
      <alignment horizontal="center" vertical="center" wrapText="1"/>
    </xf>
    <xf numFmtId="0" fontId="5" fillId="0" borderId="0" xfId="0" applyFont="1" applyAlignment="1">
      <alignment horizontal="left" vertical="top" wrapText="1"/>
    </xf>
    <xf numFmtId="0" fontId="5" fillId="0" borderId="31" xfId="0" applyFont="1" applyBorder="1" applyAlignment="1">
      <alignment horizontal="left" vertical="top" wrapText="1"/>
    </xf>
    <xf numFmtId="0" fontId="6" fillId="0" borderId="53" xfId="0" applyFont="1" applyBorder="1" applyAlignment="1">
      <alignment horizontal="left" vertical="center" wrapText="1"/>
    </xf>
    <xf numFmtId="49" fontId="5" fillId="33" borderId="54" xfId="0" applyNumberFormat="1" applyFont="1" applyFill="1" applyBorder="1" applyAlignment="1">
      <alignment horizontal="left" vertical="center"/>
    </xf>
    <xf numFmtId="49" fontId="5" fillId="33" borderId="56" xfId="0" applyNumberFormat="1" applyFont="1" applyFill="1" applyBorder="1" applyAlignment="1">
      <alignment horizontal="left" vertical="center"/>
    </xf>
    <xf numFmtId="49" fontId="5" fillId="33" borderId="57" xfId="0" applyNumberFormat="1" applyFont="1" applyFill="1" applyBorder="1" applyAlignment="1">
      <alignment horizontal="left" vertical="center"/>
    </xf>
    <xf numFmtId="49" fontId="5" fillId="32" borderId="54" xfId="0" applyNumberFormat="1" applyFont="1" applyFill="1" applyBorder="1" applyAlignment="1" applyProtection="1">
      <alignment horizontal="left" vertical="center"/>
      <protection locked="0"/>
    </xf>
    <xf numFmtId="49" fontId="5" fillId="32" borderId="56" xfId="0" applyNumberFormat="1" applyFont="1" applyFill="1" applyBorder="1" applyAlignment="1" applyProtection="1">
      <alignment horizontal="left" vertical="center"/>
      <protection locked="0"/>
    </xf>
    <xf numFmtId="49" fontId="5" fillId="32" borderId="57" xfId="0" applyNumberFormat="1" applyFont="1" applyFill="1" applyBorder="1" applyAlignment="1" applyProtection="1">
      <alignment horizontal="left" vertical="center"/>
      <protection locked="0"/>
    </xf>
    <xf numFmtId="0" fontId="4" fillId="0" borderId="58" xfId="0" applyFont="1" applyBorder="1" applyAlignment="1">
      <alignment horizontal="center" vertical="center" wrapText="1"/>
    </xf>
    <xf numFmtId="0" fontId="5" fillId="0" borderId="56" xfId="0" applyFont="1" applyBorder="1" applyAlignment="1">
      <alignment horizontal="left" vertical="center" wrapText="1"/>
    </xf>
    <xf numFmtId="0" fontId="5" fillId="0" borderId="57" xfId="0" applyFont="1" applyBorder="1" applyAlignment="1">
      <alignment horizontal="left" vertical="center" wrapText="1"/>
    </xf>
    <xf numFmtId="0" fontId="4" fillId="0" borderId="0" xfId="0" applyFont="1" applyAlignment="1">
      <alignment horizontal="center" vertical="top" wrapText="1"/>
    </xf>
    <xf numFmtId="0" fontId="4" fillId="0" borderId="23" xfId="0" applyFont="1" applyBorder="1" applyAlignment="1">
      <alignment horizontal="center" vertical="top" wrapText="1"/>
    </xf>
    <xf numFmtId="0" fontId="4" fillId="0" borderId="60" xfId="0" applyFont="1" applyBorder="1" applyAlignment="1">
      <alignment horizontal="right" vertical="center" textRotation="90" wrapText="1"/>
    </xf>
    <xf numFmtId="0" fontId="4" fillId="0" borderId="12" xfId="0" applyFont="1" applyBorder="1" applyAlignment="1">
      <alignment horizontal="right" vertical="center" textRotation="90" wrapText="1"/>
    </xf>
    <xf numFmtId="0" fontId="4" fillId="0" borderId="0" xfId="0" applyFont="1" applyAlignment="1">
      <alignment horizontal="right" vertical="center" textRotation="90" wrapText="1"/>
    </xf>
    <xf numFmtId="0" fontId="4" fillId="0" borderId="20" xfId="0" applyFont="1" applyBorder="1" applyAlignment="1">
      <alignment horizontal="right" vertical="center" textRotation="90" wrapText="1"/>
    </xf>
    <xf numFmtId="0" fontId="4" fillId="0" borderId="21" xfId="0" applyFont="1" applyBorder="1" applyAlignment="1">
      <alignment horizontal="right" vertical="center" textRotation="90" wrapText="1"/>
    </xf>
    <xf numFmtId="0" fontId="4" fillId="0" borderId="58" xfId="0" applyFont="1" applyBorder="1" applyAlignment="1">
      <alignment horizontal="left" vertical="center" wrapText="1"/>
    </xf>
    <xf numFmtId="0" fontId="4" fillId="0" borderId="60" xfId="0" applyFont="1" applyBorder="1" applyAlignment="1">
      <alignment horizontal="left" vertical="center" wrapText="1"/>
    </xf>
    <xf numFmtId="0" fontId="4" fillId="0" borderId="59" xfId="0" applyFont="1" applyBorder="1" applyAlignment="1">
      <alignment horizontal="left" vertical="center" wrapText="1"/>
    </xf>
    <xf numFmtId="0" fontId="4" fillId="0" borderId="59" xfId="0" applyFont="1" applyBorder="1" applyAlignment="1">
      <alignment horizontal="right" vertical="center" textRotation="90" wrapText="1"/>
    </xf>
    <xf numFmtId="0" fontId="4" fillId="0" borderId="23" xfId="0" applyFont="1" applyBorder="1" applyAlignment="1">
      <alignment horizontal="right" vertical="center" textRotation="90" wrapText="1"/>
    </xf>
    <xf numFmtId="0" fontId="4" fillId="0" borderId="102" xfId="0" applyFont="1" applyBorder="1" applyAlignment="1">
      <alignment horizontal="right" vertical="center" textRotation="90" wrapText="1"/>
    </xf>
    <xf numFmtId="0" fontId="4" fillId="0" borderId="24" xfId="0" applyFont="1" applyBorder="1" applyAlignment="1">
      <alignment horizontal="right" vertical="center" textRotation="90" wrapText="1"/>
    </xf>
    <xf numFmtId="1" fontId="5" fillId="33" borderId="54" xfId="0" applyNumberFormat="1" applyFont="1" applyFill="1" applyBorder="1" applyAlignment="1">
      <alignment horizontal="center" vertical="center" wrapText="1"/>
    </xf>
    <xf numFmtId="1" fontId="5" fillId="33" borderId="56" xfId="0" applyNumberFormat="1" applyFont="1" applyFill="1" applyBorder="1" applyAlignment="1">
      <alignment horizontal="center" vertical="center" wrapText="1"/>
    </xf>
    <xf numFmtId="1" fontId="5" fillId="33" borderId="57" xfId="0" applyNumberFormat="1" applyFont="1" applyFill="1" applyBorder="1" applyAlignment="1">
      <alignment horizontal="center" vertical="center" wrapText="1"/>
    </xf>
    <xf numFmtId="49" fontId="53" fillId="27" borderId="66" xfId="0" applyNumberFormat="1" applyFont="1" applyFill="1" applyBorder="1" applyAlignment="1">
      <alignment horizontal="left" vertical="center" wrapText="1" indent="1"/>
    </xf>
    <xf numFmtId="49" fontId="4" fillId="31" borderId="54" xfId="0" applyNumberFormat="1" applyFont="1" applyFill="1" applyBorder="1" applyAlignment="1">
      <alignment horizontal="left" vertical="center" wrapText="1"/>
    </xf>
    <xf numFmtId="49" fontId="4" fillId="31" borderId="56" xfId="0" applyNumberFormat="1" applyFont="1" applyFill="1" applyBorder="1" applyAlignment="1">
      <alignment horizontal="left" vertical="center" wrapText="1"/>
    </xf>
    <xf numFmtId="49" fontId="4" fillId="31" borderId="57" xfId="0" applyNumberFormat="1" applyFont="1" applyFill="1" applyBorder="1" applyAlignment="1">
      <alignment horizontal="left" vertical="center" wrapText="1"/>
    </xf>
    <xf numFmtId="0" fontId="35" fillId="0" borderId="53" xfId="0" applyFont="1" applyBorder="1" applyAlignment="1">
      <alignment horizontal="center" vertical="center" wrapText="1"/>
    </xf>
    <xf numFmtId="49" fontId="4" fillId="0" borderId="54" xfId="70" applyNumberFormat="1" applyFont="1" applyFill="1" applyBorder="1" applyAlignment="1" applyProtection="1">
      <alignment horizontal="left" vertical="center" wrapText="1"/>
    </xf>
    <xf numFmtId="49" fontId="4" fillId="0" borderId="56" xfId="70" applyNumberFormat="1" applyFont="1" applyFill="1" applyBorder="1" applyAlignment="1" applyProtection="1">
      <alignment horizontal="left" vertical="center" wrapText="1"/>
    </xf>
    <xf numFmtId="49" fontId="4" fillId="0" borderId="57" xfId="70" applyNumberFormat="1" applyFont="1" applyFill="1" applyBorder="1" applyAlignment="1" applyProtection="1">
      <alignment horizontal="left" vertical="center" wrapText="1"/>
    </xf>
    <xf numFmtId="1" fontId="5" fillId="33" borderId="53" xfId="0" applyNumberFormat="1" applyFont="1" applyFill="1" applyBorder="1" applyAlignment="1">
      <alignment horizontal="center" vertical="center" wrapText="1"/>
    </xf>
    <xf numFmtId="49" fontId="52" fillId="0" borderId="69" xfId="0" applyNumberFormat="1" applyFont="1" applyBorder="1" applyAlignment="1">
      <alignment horizontal="left" vertical="center" wrapText="1"/>
    </xf>
    <xf numFmtId="0" fontId="37" fillId="0" borderId="58" xfId="0" applyFont="1" applyBorder="1" applyAlignment="1">
      <alignment horizontal="right" textRotation="90"/>
    </xf>
    <xf numFmtId="0" fontId="37" fillId="0" borderId="59" xfId="0" applyFont="1" applyBorder="1" applyAlignment="1">
      <alignment horizontal="right" textRotation="90"/>
    </xf>
    <xf numFmtId="0" fontId="37" fillId="0" borderId="12" xfId="0" applyFont="1" applyBorder="1" applyAlignment="1">
      <alignment horizontal="right" textRotation="90"/>
    </xf>
    <xf numFmtId="0" fontId="37" fillId="0" borderId="23" xfId="0" applyFont="1" applyBorder="1" applyAlignment="1">
      <alignment horizontal="right" textRotation="90"/>
    </xf>
    <xf numFmtId="0" fontId="4" fillId="0" borderId="24" xfId="0" applyFont="1" applyBorder="1" applyAlignment="1">
      <alignment horizontal="center" vertical="top"/>
    </xf>
    <xf numFmtId="0" fontId="4" fillId="0" borderId="17" xfId="0" applyFont="1" applyBorder="1" applyAlignment="1">
      <alignment horizontal="left" vertical="center" wrapText="1"/>
    </xf>
    <xf numFmtId="49" fontId="4" fillId="0" borderId="53" xfId="0" applyNumberFormat="1" applyFont="1" applyBorder="1" applyAlignment="1">
      <alignment horizontal="left" vertical="center" wrapText="1"/>
    </xf>
    <xf numFmtId="49" fontId="5" fillId="33" borderId="20" xfId="0" applyNumberFormat="1" applyFont="1" applyFill="1" applyBorder="1" applyAlignment="1">
      <alignment horizontal="left" vertical="center" wrapText="1"/>
    </xf>
    <xf numFmtId="49" fontId="5" fillId="33" borderId="21" xfId="0" applyNumberFormat="1" applyFont="1" applyFill="1" applyBorder="1" applyAlignment="1">
      <alignment horizontal="left" vertical="center" wrapText="1"/>
    </xf>
    <xf numFmtId="49" fontId="5" fillId="33" borderId="24" xfId="0" applyNumberFormat="1" applyFont="1" applyFill="1" applyBorder="1" applyAlignment="1">
      <alignment horizontal="left" vertical="center" wrapText="1"/>
    </xf>
    <xf numFmtId="0" fontId="53" fillId="0" borderId="54" xfId="0" applyFont="1" applyBorder="1" applyAlignment="1">
      <alignment horizontal="left" vertical="center" wrapText="1"/>
    </xf>
    <xf numFmtId="0" fontId="53" fillId="0" borderId="56" xfId="0" applyFont="1" applyBorder="1" applyAlignment="1">
      <alignment horizontal="left" vertical="center" wrapText="1"/>
    </xf>
    <xf numFmtId="0" fontId="53" fillId="0" borderId="57" xfId="0" applyFont="1" applyBorder="1" applyAlignment="1">
      <alignment horizontal="left" vertical="center" wrapText="1"/>
    </xf>
    <xf numFmtId="164" fontId="5" fillId="32" borderId="54" xfId="0" applyNumberFormat="1" applyFont="1" applyFill="1" applyBorder="1" applyAlignment="1" applyProtection="1">
      <alignment horizontal="left" vertical="center" wrapText="1"/>
      <protection locked="0"/>
    </xf>
    <xf numFmtId="164" fontId="5" fillId="32" borderId="56" xfId="0" applyNumberFormat="1" applyFont="1" applyFill="1" applyBorder="1" applyAlignment="1" applyProtection="1">
      <alignment horizontal="left" vertical="center" wrapText="1"/>
      <protection locked="0"/>
    </xf>
    <xf numFmtId="164" fontId="5" fillId="32" borderId="57" xfId="0" applyNumberFormat="1" applyFont="1" applyFill="1" applyBorder="1" applyAlignment="1" applyProtection="1">
      <alignment horizontal="left" vertical="center" wrapText="1"/>
      <protection locked="0"/>
    </xf>
    <xf numFmtId="0" fontId="6" fillId="30" borderId="75" xfId="0" applyFont="1" applyFill="1" applyBorder="1" applyAlignment="1">
      <alignment horizontal="center" vertical="center" wrapText="1"/>
    </xf>
    <xf numFmtId="0" fontId="6" fillId="30" borderId="76" xfId="0" applyFont="1" applyFill="1" applyBorder="1" applyAlignment="1">
      <alignment horizontal="center" vertical="center" wrapText="1"/>
    </xf>
    <xf numFmtId="0" fontId="6" fillId="30" borderId="77" xfId="0" applyFont="1" applyFill="1" applyBorder="1" applyAlignment="1">
      <alignment horizontal="center" vertical="center" wrapText="1"/>
    </xf>
    <xf numFmtId="0" fontId="6" fillId="30" borderId="20" xfId="0" applyFont="1" applyFill="1" applyBorder="1" applyAlignment="1">
      <alignment horizontal="center" vertical="center" wrapText="1"/>
    </xf>
    <xf numFmtId="0" fontId="6" fillId="30" borderId="21" xfId="0" applyFont="1" applyFill="1" applyBorder="1" applyAlignment="1">
      <alignment horizontal="center" vertical="center" wrapText="1"/>
    </xf>
    <xf numFmtId="0" fontId="6" fillId="30" borderId="24" xfId="0" applyFont="1" applyFill="1" applyBorder="1" applyAlignment="1">
      <alignment horizontal="center" vertical="center" wrapText="1"/>
    </xf>
    <xf numFmtId="0" fontId="13" fillId="0" borderId="54" xfId="70" applyFont="1" applyBorder="1" applyAlignment="1" applyProtection="1">
      <alignment horizontal="left" vertical="center" wrapText="1"/>
    </xf>
    <xf numFmtId="0" fontId="13" fillId="0" borderId="57" xfId="70" applyFont="1" applyBorder="1" applyAlignment="1" applyProtection="1">
      <alignment horizontal="left" vertical="center" wrapText="1"/>
    </xf>
    <xf numFmtId="49" fontId="5" fillId="33" borderId="74" xfId="0" applyNumberFormat="1" applyFont="1" applyFill="1" applyBorder="1" applyAlignment="1">
      <alignment horizontal="left" vertical="center" wrapText="1"/>
    </xf>
    <xf numFmtId="0" fontId="52" fillId="0" borderId="54" xfId="0" applyFont="1" applyBorder="1" applyAlignment="1">
      <alignment horizontal="left" vertical="center" wrapText="1"/>
    </xf>
    <xf numFmtId="0" fontId="52" fillId="0" borderId="56" xfId="0" applyFont="1" applyBorder="1" applyAlignment="1">
      <alignment horizontal="left" vertical="center" wrapText="1"/>
    </xf>
    <xf numFmtId="0" fontId="52" fillId="0" borderId="57" xfId="0" applyFont="1" applyBorder="1" applyAlignment="1">
      <alignment horizontal="left" vertical="center" wrapText="1"/>
    </xf>
    <xf numFmtId="49" fontId="5" fillId="33" borderId="17" xfId="0" applyNumberFormat="1" applyFont="1" applyFill="1" applyBorder="1" applyAlignment="1">
      <alignment horizontal="left" vertical="center" wrapText="1"/>
    </xf>
    <xf numFmtId="49" fontId="5" fillId="33" borderId="54" xfId="0" applyNumberFormat="1" applyFont="1" applyFill="1" applyBorder="1" applyAlignment="1">
      <alignment horizontal="left" vertical="center" wrapText="1"/>
    </xf>
    <xf numFmtId="49" fontId="5" fillId="33" borderId="56" xfId="0" applyNumberFormat="1" applyFont="1" applyFill="1" applyBorder="1" applyAlignment="1">
      <alignment horizontal="left" vertical="center" wrapText="1"/>
    </xf>
    <xf numFmtId="49" fontId="5" fillId="33" borderId="57" xfId="0" applyNumberFormat="1" applyFont="1" applyFill="1" applyBorder="1" applyAlignment="1">
      <alignment horizontal="left" vertical="center" wrapText="1"/>
    </xf>
    <xf numFmtId="49" fontId="52" fillId="0" borderId="70" xfId="0" applyNumberFormat="1" applyFont="1" applyBorder="1" applyAlignment="1">
      <alignment horizontal="left" vertical="center" wrapText="1"/>
    </xf>
    <xf numFmtId="49" fontId="52" fillId="0" borderId="71" xfId="0" applyNumberFormat="1" applyFont="1" applyBorder="1" applyAlignment="1">
      <alignment horizontal="left" vertical="center" wrapText="1"/>
    </xf>
    <xf numFmtId="49" fontId="52" fillId="0" borderId="72" xfId="0" applyNumberFormat="1" applyFont="1" applyBorder="1" applyAlignment="1">
      <alignment horizontal="left" vertical="center" wrapText="1"/>
    </xf>
    <xf numFmtId="2" fontId="49" fillId="32" borderId="69" xfId="0" applyNumberFormat="1" applyFont="1" applyFill="1" applyBorder="1" applyAlignment="1" applyProtection="1">
      <alignment horizontal="left" vertical="center" wrapText="1"/>
      <protection locked="0"/>
    </xf>
    <xf numFmtId="1" fontId="49" fillId="32" borderId="69" xfId="0" applyNumberFormat="1" applyFont="1" applyFill="1" applyBorder="1" applyAlignment="1" applyProtection="1">
      <alignment horizontal="left" vertical="center" wrapText="1"/>
      <protection locked="0"/>
    </xf>
    <xf numFmtId="49" fontId="49" fillId="32" borderId="69" xfId="0" applyNumberFormat="1" applyFont="1" applyFill="1" applyBorder="1" applyAlignment="1" applyProtection="1">
      <alignment horizontal="left" vertical="center" wrapText="1"/>
      <protection locked="0"/>
    </xf>
    <xf numFmtId="0" fontId="71" fillId="0" borderId="54" xfId="70" applyFont="1" applyFill="1" applyBorder="1" applyAlignment="1" applyProtection="1">
      <alignment horizontal="left" vertical="top" wrapText="1"/>
      <protection locked="0"/>
    </xf>
    <xf numFmtId="0" fontId="71" fillId="0" borderId="56" xfId="70" applyFont="1" applyFill="1" applyBorder="1" applyAlignment="1" applyProtection="1">
      <alignment horizontal="left" vertical="top" wrapText="1"/>
      <protection locked="0"/>
    </xf>
    <xf numFmtId="0" fontId="71" fillId="0" borderId="57" xfId="70" applyFont="1" applyFill="1" applyBorder="1" applyAlignment="1" applyProtection="1">
      <alignment horizontal="left" vertical="top" wrapText="1"/>
      <protection locked="0"/>
    </xf>
    <xf numFmtId="49" fontId="5" fillId="32" borderId="62" xfId="0" applyNumberFormat="1" applyFont="1" applyFill="1" applyBorder="1" applyAlignment="1" applyProtection="1">
      <alignment horizontal="center" vertical="center" wrapText="1"/>
      <protection locked="0"/>
    </xf>
    <xf numFmtId="0" fontId="87" fillId="32" borderId="62" xfId="70" applyFont="1" applyFill="1" applyBorder="1" applyAlignment="1" applyProtection="1">
      <alignment horizontal="center" vertical="center" wrapText="1"/>
      <protection locked="0"/>
    </xf>
    <xf numFmtId="0" fontId="50" fillId="32" borderId="62" xfId="0" applyFont="1" applyFill="1" applyBorder="1" applyAlignment="1" applyProtection="1">
      <alignment horizontal="center" vertical="center" wrapText="1"/>
      <protection locked="0"/>
    </xf>
    <xf numFmtId="49" fontId="53" fillId="31" borderId="80" xfId="0" applyNumberFormat="1" applyFont="1" applyFill="1" applyBorder="1" applyAlignment="1">
      <alignment horizontal="left" vertical="top" wrapText="1"/>
    </xf>
    <xf numFmtId="49" fontId="53" fillId="31" borderId="85" xfId="0" applyNumberFormat="1" applyFont="1" applyFill="1" applyBorder="1" applyAlignment="1">
      <alignment horizontal="left" vertical="top" wrapText="1"/>
    </xf>
    <xf numFmtId="49" fontId="53" fillId="31" borderId="82" xfId="0" applyNumberFormat="1" applyFont="1" applyFill="1" applyBorder="1" applyAlignment="1">
      <alignment horizontal="left" vertical="top" wrapText="1"/>
    </xf>
    <xf numFmtId="49" fontId="53" fillId="31" borderId="83" xfId="0" applyNumberFormat="1" applyFont="1" applyFill="1" applyBorder="1" applyAlignment="1">
      <alignment horizontal="center" vertical="center" wrapText="1"/>
    </xf>
    <xf numFmtId="49" fontId="53" fillId="31" borderId="84" xfId="0" applyNumberFormat="1" applyFont="1" applyFill="1" applyBorder="1" applyAlignment="1">
      <alignment horizontal="center" vertical="center" wrapText="1"/>
    </xf>
    <xf numFmtId="49" fontId="53" fillId="31" borderId="17" xfId="0" applyNumberFormat="1" applyFont="1" applyFill="1" applyBorder="1" applyAlignment="1">
      <alignment horizontal="center" vertical="center" wrapText="1"/>
    </xf>
    <xf numFmtId="49" fontId="5" fillId="32" borderId="73" xfId="0" applyNumberFormat="1" applyFont="1" applyFill="1" applyBorder="1" applyAlignment="1" applyProtection="1">
      <alignment horizontal="left" vertical="center" wrapText="1"/>
      <protection locked="0"/>
    </xf>
    <xf numFmtId="49" fontId="5" fillId="49" borderId="67" xfId="0" applyNumberFormat="1" applyFont="1" applyFill="1" applyBorder="1" applyAlignment="1" applyProtection="1">
      <alignment horizontal="left" vertical="center" wrapText="1"/>
      <protection locked="0"/>
    </xf>
    <xf numFmtId="49" fontId="5" fillId="49" borderId="0" xfId="0" applyNumberFormat="1" applyFont="1" applyFill="1" applyAlignment="1" applyProtection="1">
      <alignment horizontal="left" vertical="center" wrapText="1"/>
      <protection locked="0"/>
    </xf>
    <xf numFmtId="49" fontId="5" fillId="49" borderId="68" xfId="0" applyNumberFormat="1" applyFont="1" applyFill="1" applyBorder="1" applyAlignment="1" applyProtection="1">
      <alignment horizontal="left" vertical="center" wrapText="1"/>
      <protection locked="0"/>
    </xf>
    <xf numFmtId="2" fontId="49" fillId="33" borderId="69" xfId="0" applyNumberFormat="1" applyFont="1" applyFill="1" applyBorder="1" applyAlignment="1" applyProtection="1">
      <alignment horizontal="left" vertical="center" wrapText="1"/>
      <protection locked="0"/>
    </xf>
    <xf numFmtId="49" fontId="49" fillId="33" borderId="69" xfId="0" applyNumberFormat="1" applyFont="1" applyFill="1" applyBorder="1" applyAlignment="1" applyProtection="1">
      <alignment horizontal="left" vertical="center" wrapText="1"/>
      <protection locked="0"/>
    </xf>
    <xf numFmtId="1" fontId="5" fillId="32" borderId="53" xfId="0" applyNumberFormat="1" applyFont="1" applyFill="1" applyBorder="1" applyAlignment="1" applyProtection="1">
      <alignment horizontal="center" vertical="center" wrapText="1"/>
      <protection locked="0"/>
    </xf>
    <xf numFmtId="164" fontId="5" fillId="33" borderId="54" xfId="0" applyNumberFormat="1" applyFont="1" applyFill="1" applyBorder="1" applyAlignment="1">
      <alignment horizontal="center" vertical="center" wrapText="1"/>
    </xf>
    <xf numFmtId="164" fontId="5" fillId="33" borderId="56" xfId="0" applyNumberFormat="1" applyFont="1" applyFill="1" applyBorder="1" applyAlignment="1">
      <alignment horizontal="center" vertical="center" wrapText="1"/>
    </xf>
    <xf numFmtId="164" fontId="5" fillId="33" borderId="57" xfId="0" applyNumberFormat="1" applyFont="1" applyFill="1" applyBorder="1" applyAlignment="1">
      <alignment horizontal="center" vertical="center" wrapText="1"/>
    </xf>
    <xf numFmtId="49" fontId="53" fillId="31" borderId="54" xfId="0" applyNumberFormat="1" applyFont="1" applyFill="1" applyBorder="1" applyAlignment="1">
      <alignment horizontal="left" vertical="center" wrapText="1"/>
    </xf>
    <xf numFmtId="49" fontId="53" fillId="31" borderId="56" xfId="0" applyNumberFormat="1" applyFont="1" applyFill="1" applyBorder="1" applyAlignment="1">
      <alignment horizontal="left" vertical="center" wrapText="1"/>
    </xf>
    <xf numFmtId="0" fontId="6" fillId="0" borderId="54" xfId="0" applyFont="1" applyBorder="1" applyAlignment="1">
      <alignment horizontal="left" vertical="top" wrapText="1"/>
    </xf>
    <xf numFmtId="0" fontId="6" fillId="0" borderId="56" xfId="0" applyFont="1" applyBorder="1" applyAlignment="1">
      <alignment horizontal="left" vertical="top" wrapText="1"/>
    </xf>
    <xf numFmtId="0" fontId="6" fillId="0" borderId="57" xfId="0" applyFont="1" applyBorder="1" applyAlignment="1">
      <alignment horizontal="left" vertical="top" wrapText="1"/>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4" fillId="0" borderId="99" xfId="0" applyFont="1" applyBorder="1" applyAlignment="1">
      <alignment horizontal="center" vertical="center"/>
    </xf>
    <xf numFmtId="0" fontId="4" fillId="0" borderId="96" xfId="0" applyFont="1" applyBorder="1" applyAlignment="1">
      <alignment horizontal="center" vertical="center"/>
    </xf>
    <xf numFmtId="1" fontId="5" fillId="33" borderId="96" xfId="0" applyNumberFormat="1" applyFont="1" applyFill="1" applyBorder="1" applyAlignment="1">
      <alignment horizontal="center" vertical="center"/>
    </xf>
    <xf numFmtId="0" fontId="53" fillId="24" borderId="70" xfId="0" applyFont="1" applyFill="1" applyBorder="1" applyAlignment="1">
      <alignment horizontal="left" vertical="top" wrapText="1"/>
    </xf>
    <xf numFmtId="0" fontId="53" fillId="24" borderId="71" xfId="0" applyFont="1" applyFill="1" applyBorder="1" applyAlignment="1">
      <alignment horizontal="left" vertical="top" wrapText="1"/>
    </xf>
    <xf numFmtId="0" fontId="53" fillId="24" borderId="72" xfId="0" applyFont="1" applyFill="1" applyBorder="1" applyAlignment="1">
      <alignment horizontal="left" vertical="top" wrapText="1"/>
    </xf>
    <xf numFmtId="0" fontId="73" fillId="0" borderId="70" xfId="0" applyFont="1" applyBorder="1" applyAlignment="1">
      <alignment horizontal="left" wrapText="1"/>
    </xf>
    <xf numFmtId="0" fontId="73" fillId="0" borderId="71" xfId="0" applyFont="1" applyBorder="1" applyAlignment="1">
      <alignment horizontal="left" wrapText="1"/>
    </xf>
    <xf numFmtId="0" fontId="73" fillId="0" borderId="72" xfId="0" applyFont="1" applyBorder="1" applyAlignment="1">
      <alignment horizontal="left" wrapText="1"/>
    </xf>
    <xf numFmtId="0" fontId="4" fillId="0" borderId="70" xfId="0" applyFont="1" applyBorder="1" applyAlignment="1">
      <alignment horizontal="left" vertical="center"/>
    </xf>
    <xf numFmtId="0" fontId="4" fillId="0" borderId="71" xfId="0" applyFont="1" applyBorder="1" applyAlignment="1">
      <alignment horizontal="left" vertical="center"/>
    </xf>
    <xf numFmtId="0" fontId="8" fillId="24" borderId="70" xfId="0" applyFont="1" applyFill="1" applyBorder="1" applyAlignment="1">
      <alignment horizontal="left" vertical="center"/>
    </xf>
    <xf numFmtId="0" fontId="8" fillId="24" borderId="71" xfId="0" applyFont="1" applyFill="1" applyBorder="1" applyAlignment="1">
      <alignment horizontal="left" vertical="center"/>
    </xf>
    <xf numFmtId="9" fontId="8" fillId="0" borderId="70" xfId="0" applyNumberFormat="1" applyFont="1" applyBorder="1" applyAlignment="1">
      <alignment horizontal="left" vertical="center"/>
    </xf>
    <xf numFmtId="9" fontId="8" fillId="0" borderId="71" xfId="0" applyNumberFormat="1" applyFont="1" applyBorder="1" applyAlignment="1">
      <alignment horizontal="left" vertical="center"/>
    </xf>
    <xf numFmtId="0" fontId="8" fillId="0" borderId="70" xfId="0" applyFont="1" applyBorder="1" applyAlignment="1">
      <alignment horizontal="left" vertical="center" wrapText="1"/>
    </xf>
    <xf numFmtId="0" fontId="8" fillId="0" borderId="71" xfId="0" applyFont="1" applyBorder="1" applyAlignment="1">
      <alignment horizontal="left" vertical="center" wrapText="1"/>
    </xf>
    <xf numFmtId="0" fontId="8" fillId="0" borderId="72" xfId="0" applyFont="1" applyBorder="1" applyAlignment="1">
      <alignment horizontal="left" vertical="center" wrapText="1"/>
    </xf>
    <xf numFmtId="0" fontId="8" fillId="0" borderId="70" xfId="0" applyFont="1" applyBorder="1" applyAlignment="1">
      <alignment horizontal="left" vertical="center"/>
    </xf>
    <xf numFmtId="0" fontId="8" fillId="0" borderId="71" xfId="0" applyFont="1" applyBorder="1" applyAlignment="1">
      <alignment horizontal="left" vertical="center"/>
    </xf>
    <xf numFmtId="0" fontId="8" fillId="0" borderId="72" xfId="0" applyFont="1" applyBorder="1" applyAlignment="1">
      <alignment horizontal="left" vertical="center"/>
    </xf>
    <xf numFmtId="0" fontId="4" fillId="24" borderId="71" xfId="0" applyFont="1" applyFill="1" applyBorder="1" applyAlignment="1">
      <alignment horizontal="left" vertical="center"/>
    </xf>
    <xf numFmtId="0" fontId="4" fillId="24" borderId="72" xfId="0" applyFont="1" applyFill="1" applyBorder="1" applyAlignment="1">
      <alignment horizontal="left" vertical="center"/>
    </xf>
    <xf numFmtId="0" fontId="4" fillId="24" borderId="70" xfId="0" applyFont="1" applyFill="1" applyBorder="1" applyAlignment="1">
      <alignment horizontal="left" vertical="center"/>
    </xf>
    <xf numFmtId="0" fontId="10" fillId="25" borderId="74" xfId="0" applyFont="1" applyFill="1" applyBorder="1" applyAlignment="1">
      <alignment horizontal="center"/>
    </xf>
    <xf numFmtId="0" fontId="10" fillId="25" borderId="55" xfId="0" applyFont="1" applyFill="1" applyBorder="1" applyAlignment="1">
      <alignment horizontal="center"/>
    </xf>
    <xf numFmtId="0" fontId="4" fillId="0" borderId="74" xfId="0" applyFont="1" applyBorder="1"/>
    <xf numFmtId="0" fontId="4" fillId="0" borderId="55" xfId="0" applyFont="1" applyBorder="1"/>
    <xf numFmtId="0" fontId="6" fillId="0" borderId="20" xfId="0" applyFont="1" applyBorder="1" applyAlignment="1">
      <alignment horizontal="left" vertical="center" wrapText="1"/>
    </xf>
    <xf numFmtId="0" fontId="6" fillId="0" borderId="24" xfId="0" applyFont="1" applyBorder="1" applyAlignment="1">
      <alignment horizontal="left" vertical="center" wrapText="1"/>
    </xf>
    <xf numFmtId="9" fontId="8" fillId="0" borderId="70" xfId="0" applyNumberFormat="1" applyFont="1" applyBorder="1" applyAlignment="1">
      <alignment horizontal="left" vertical="center" wrapText="1"/>
    </xf>
    <xf numFmtId="9" fontId="8" fillId="0" borderId="71" xfId="0" applyNumberFormat="1" applyFont="1" applyBorder="1" applyAlignment="1">
      <alignment horizontal="left" vertical="center" wrapText="1"/>
    </xf>
    <xf numFmtId="0" fontId="4" fillId="0" borderId="70" xfId="0" applyFont="1" applyBorder="1" applyAlignment="1">
      <alignment horizontal="left" vertical="center" wrapText="1"/>
    </xf>
    <xf numFmtId="0" fontId="4" fillId="0" borderId="71" xfId="0" applyFont="1" applyBorder="1" applyAlignment="1">
      <alignment horizontal="left" vertical="center" wrapText="1"/>
    </xf>
    <xf numFmtId="0" fontId="4" fillId="0" borderId="72" xfId="0" applyFont="1" applyBorder="1" applyAlignment="1">
      <alignment horizontal="left" vertical="center" wrapText="1"/>
    </xf>
    <xf numFmtId="0" fontId="4" fillId="0" borderId="91" xfId="0" applyFont="1" applyBorder="1" applyAlignment="1">
      <alignment horizontal="left"/>
    </xf>
    <xf numFmtId="0" fontId="4" fillId="0" borderId="92" xfId="0" applyFont="1" applyBorder="1" applyAlignment="1">
      <alignment horizontal="left"/>
    </xf>
    <xf numFmtId="0" fontId="4" fillId="0" borderId="93" xfId="0" applyFont="1" applyBorder="1" applyAlignment="1">
      <alignment horizontal="left"/>
    </xf>
    <xf numFmtId="0" fontId="10" fillId="0" borderId="94" xfId="0" applyFont="1" applyBorder="1" applyAlignment="1">
      <alignment horizontal="center"/>
    </xf>
    <xf numFmtId="0" fontId="10" fillId="0" borderId="84" xfId="0" applyFont="1" applyBorder="1" applyAlignment="1">
      <alignment horizontal="center"/>
    </xf>
    <xf numFmtId="0" fontId="4" fillId="24" borderId="94" xfId="0" applyFont="1" applyFill="1" applyBorder="1" applyAlignment="1">
      <alignment horizontal="center" vertical="top"/>
    </xf>
    <xf numFmtId="0" fontId="4" fillId="24" borderId="84" xfId="0" applyFont="1" applyFill="1" applyBorder="1" applyAlignment="1">
      <alignment horizontal="center" vertical="top"/>
    </xf>
    <xf numFmtId="49" fontId="5" fillId="46" borderId="70" xfId="0" applyNumberFormat="1" applyFont="1" applyFill="1" applyBorder="1" applyAlignment="1" applyProtection="1">
      <alignment horizontal="center" vertical="top"/>
      <protection hidden="1"/>
    </xf>
    <xf numFmtId="49" fontId="5" fillId="46" borderId="71" xfId="0" applyNumberFormat="1" applyFont="1" applyFill="1" applyBorder="1" applyAlignment="1" applyProtection="1">
      <alignment horizontal="center" vertical="top"/>
      <protection hidden="1"/>
    </xf>
    <xf numFmtId="0" fontId="4" fillId="46" borderId="75" xfId="0" applyFont="1" applyFill="1" applyBorder="1" applyAlignment="1">
      <alignment horizontal="center"/>
    </xf>
    <xf numFmtId="0" fontId="4" fillId="46" borderId="78" xfId="0" applyFont="1" applyFill="1" applyBorder="1" applyAlignment="1">
      <alignment horizontal="center"/>
    </xf>
    <xf numFmtId="0" fontId="4" fillId="46" borderId="20" xfId="0" applyFont="1" applyFill="1" applyBorder="1" applyAlignment="1">
      <alignment horizontal="center"/>
    </xf>
    <xf numFmtId="0" fontId="4" fillId="46" borderId="24" xfId="0" applyFont="1" applyFill="1" applyBorder="1" applyAlignment="1">
      <alignment horizontal="center"/>
    </xf>
    <xf numFmtId="0" fontId="52" fillId="0" borderId="91" xfId="0" applyFont="1" applyBorder="1" applyAlignment="1">
      <alignment horizontal="left" vertical="center" wrapText="1"/>
    </xf>
    <xf numFmtId="0" fontId="52" fillId="0" borderId="92" xfId="0" applyFont="1" applyBorder="1" applyAlignment="1">
      <alignment horizontal="left" vertical="center" wrapText="1"/>
    </xf>
    <xf numFmtId="0" fontId="52" fillId="0" borderId="93" xfId="0" applyFont="1" applyBorder="1" applyAlignment="1">
      <alignment horizontal="left" vertical="center" wrapText="1"/>
    </xf>
    <xf numFmtId="0" fontId="59" fillId="0" borderId="10" xfId="0" applyFont="1" applyBorder="1" applyAlignment="1">
      <alignment horizontal="left" vertical="center"/>
    </xf>
    <xf numFmtId="0" fontId="81" fillId="0" borderId="10" xfId="0" applyFont="1" applyBorder="1" applyAlignment="1">
      <alignment horizontal="left" vertical="center" wrapText="1"/>
    </xf>
    <xf numFmtId="0" fontId="81" fillId="0" borderId="10" xfId="0" applyFont="1" applyBorder="1" applyAlignment="1">
      <alignment horizontal="left" vertical="center"/>
    </xf>
    <xf numFmtId="0" fontId="81" fillId="0" borderId="50" xfId="0" applyFont="1" applyBorder="1" applyAlignment="1">
      <alignment horizontal="left" vertical="center"/>
    </xf>
    <xf numFmtId="0" fontId="69" fillId="0" borderId="44" xfId="0" applyFont="1" applyBorder="1" applyAlignment="1">
      <alignment horizontal="left" vertical="center"/>
    </xf>
    <xf numFmtId="0" fontId="69" fillId="0" borderId="45" xfId="0" applyFont="1" applyBorder="1" applyAlignment="1">
      <alignment horizontal="left" vertical="center"/>
    </xf>
    <xf numFmtId="0" fontId="69" fillId="0" borderId="14" xfId="0" applyFont="1" applyBorder="1" applyAlignment="1">
      <alignment horizontal="left" vertical="top"/>
    </xf>
    <xf numFmtId="0" fontId="69" fillId="0" borderId="15" xfId="0" applyFont="1" applyBorder="1" applyAlignment="1">
      <alignment horizontal="left" vertical="top"/>
    </xf>
    <xf numFmtId="0" fontId="69" fillId="0" borderId="16" xfId="0" applyFont="1" applyBorder="1" applyAlignment="1">
      <alignment horizontal="left" vertical="top"/>
    </xf>
    <xf numFmtId="0" fontId="42" fillId="31" borderId="25" xfId="0" applyFont="1" applyFill="1" applyBorder="1" applyAlignment="1">
      <alignment horizontal="right" vertical="center" textRotation="90" wrapText="1"/>
    </xf>
    <xf numFmtId="0" fontId="42" fillId="31" borderId="11" xfId="0" applyFont="1" applyFill="1" applyBorder="1" applyAlignment="1">
      <alignment horizontal="right" vertical="center" textRotation="90" wrapText="1"/>
    </xf>
    <xf numFmtId="0" fontId="42" fillId="31" borderId="12" xfId="0" applyFont="1" applyFill="1" applyBorder="1" applyAlignment="1">
      <alignment horizontal="right" vertical="center" textRotation="90" wrapText="1"/>
    </xf>
    <xf numFmtId="0" fontId="42" fillId="31" borderId="23" xfId="0" applyFont="1" applyFill="1" applyBorder="1" applyAlignment="1">
      <alignment horizontal="right" vertical="center" textRotation="90" wrapText="1"/>
    </xf>
    <xf numFmtId="0" fontId="35" fillId="0" borderId="16" xfId="0" applyFont="1" applyBorder="1" applyAlignment="1">
      <alignment horizontal="center" vertical="center" wrapText="1"/>
    </xf>
    <xf numFmtId="0" fontId="35" fillId="0" borderId="10" xfId="0" applyFont="1" applyBorder="1" applyAlignment="1">
      <alignment horizontal="center" vertical="center" wrapText="1"/>
    </xf>
    <xf numFmtId="0" fontId="35" fillId="31" borderId="25" xfId="0" applyFont="1" applyFill="1" applyBorder="1" applyAlignment="1">
      <alignment horizontal="center" vertical="center" wrapText="1"/>
    </xf>
    <xf numFmtId="0" fontId="35" fillId="31" borderId="22" xfId="0" applyFont="1" applyFill="1" applyBorder="1" applyAlignment="1">
      <alignment horizontal="center" vertical="center" wrapText="1"/>
    </xf>
    <xf numFmtId="0" fontId="35" fillId="31" borderId="11" xfId="0" applyFont="1" applyFill="1" applyBorder="1" applyAlignment="1">
      <alignment horizontal="center" vertical="center" wrapText="1"/>
    </xf>
    <xf numFmtId="0" fontId="4" fillId="31" borderId="20" xfId="0" applyFont="1" applyFill="1" applyBorder="1" applyAlignment="1">
      <alignment horizontal="center" vertical="center" wrapText="1"/>
    </xf>
    <xf numFmtId="0" fontId="4" fillId="31" borderId="21" xfId="0" applyFont="1" applyFill="1" applyBorder="1" applyAlignment="1">
      <alignment horizontal="center" vertical="center" wrapText="1"/>
    </xf>
    <xf numFmtId="0" fontId="4" fillId="31" borderId="24"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53" fillId="0" borderId="14" xfId="0" applyFont="1" applyBorder="1" applyAlignment="1">
      <alignment horizontal="left" vertical="center" wrapText="1"/>
    </xf>
    <xf numFmtId="0" fontId="53" fillId="0" borderId="15" xfId="0" applyFont="1" applyBorder="1" applyAlignment="1">
      <alignment horizontal="left" vertical="center" wrapText="1"/>
    </xf>
    <xf numFmtId="0" fontId="53" fillId="0" borderId="16" xfId="0" applyFont="1" applyBorder="1" applyAlignment="1">
      <alignment horizontal="left" vertical="center" wrapText="1"/>
    </xf>
    <xf numFmtId="0" fontId="5" fillId="31" borderId="14" xfId="70" applyNumberFormat="1" applyFont="1" applyFill="1" applyBorder="1" applyAlignment="1" applyProtection="1">
      <alignment horizontal="center" vertical="center" wrapText="1"/>
      <protection hidden="1"/>
    </xf>
    <xf numFmtId="0" fontId="5" fillId="31" borderId="15" xfId="70" applyNumberFormat="1" applyFont="1" applyFill="1" applyBorder="1" applyAlignment="1" applyProtection="1">
      <alignment horizontal="center" vertical="center" wrapText="1"/>
      <protection hidden="1"/>
    </xf>
    <xf numFmtId="0" fontId="5" fillId="31" borderId="16" xfId="70" applyNumberFormat="1" applyFont="1" applyFill="1" applyBorder="1" applyAlignment="1" applyProtection="1">
      <alignment horizontal="center" vertical="center" wrapText="1"/>
      <protection hidden="1"/>
    </xf>
    <xf numFmtId="0" fontId="5" fillId="31" borderId="14" xfId="0" applyFont="1" applyFill="1" applyBorder="1" applyAlignment="1" applyProtection="1">
      <alignment horizontal="center" vertical="center" wrapText="1"/>
      <protection hidden="1"/>
    </xf>
    <xf numFmtId="0" fontId="5" fillId="31" borderId="15" xfId="0" applyFont="1" applyFill="1" applyBorder="1" applyAlignment="1" applyProtection="1">
      <alignment horizontal="center" vertical="center" wrapText="1"/>
      <protection hidden="1"/>
    </xf>
    <xf numFmtId="0" fontId="5" fillId="31" borderId="16" xfId="0" applyFont="1" applyFill="1" applyBorder="1" applyAlignment="1" applyProtection="1">
      <alignment horizontal="center" vertical="center" wrapText="1"/>
      <protection hidden="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51" fillId="31" borderId="14" xfId="0" applyFont="1" applyFill="1" applyBorder="1" applyAlignment="1" applyProtection="1">
      <alignment horizontal="center" vertical="center" wrapText="1"/>
      <protection hidden="1"/>
    </xf>
    <xf numFmtId="0" fontId="51" fillId="31" borderId="15" xfId="0" applyFont="1" applyFill="1" applyBorder="1" applyAlignment="1" applyProtection="1">
      <alignment horizontal="center" vertical="center" wrapText="1"/>
      <protection hidden="1"/>
    </xf>
    <xf numFmtId="0" fontId="51" fillId="31" borderId="16" xfId="0" applyFont="1" applyFill="1" applyBorder="1" applyAlignment="1" applyProtection="1">
      <alignment horizontal="center" vertical="center" wrapText="1"/>
      <protection hidden="1"/>
    </xf>
    <xf numFmtId="0" fontId="53" fillId="0" borderId="14" xfId="0" applyFont="1" applyBorder="1" applyAlignment="1">
      <alignment horizontal="center" vertical="center" wrapText="1"/>
    </xf>
    <xf numFmtId="0" fontId="53" fillId="0" borderId="15" xfId="0" applyFont="1" applyBorder="1" applyAlignment="1">
      <alignment horizontal="center" vertical="center" wrapText="1"/>
    </xf>
    <xf numFmtId="0" fontId="53" fillId="0" borderId="16" xfId="0" applyFont="1" applyBorder="1" applyAlignment="1">
      <alignment horizontal="center" vertical="center" wrapText="1"/>
    </xf>
    <xf numFmtId="2" fontId="5" fillId="0" borderId="14" xfId="0" applyNumberFormat="1" applyFont="1" applyBorder="1" applyAlignment="1" applyProtection="1">
      <alignment horizontal="center" vertical="center"/>
      <protection hidden="1"/>
    </xf>
    <xf numFmtId="2" fontId="5" fillId="0" borderId="15" xfId="0" applyNumberFormat="1" applyFont="1" applyBorder="1" applyAlignment="1" applyProtection="1">
      <alignment horizontal="center" vertical="center"/>
      <protection hidden="1"/>
    </xf>
    <xf numFmtId="2" fontId="5" fillId="0" borderId="16" xfId="0" applyNumberFormat="1" applyFont="1" applyBorder="1" applyAlignment="1" applyProtection="1">
      <alignment horizontal="center" vertical="center"/>
      <protection hidden="1"/>
    </xf>
    <xf numFmtId="0" fontId="49" fillId="31" borderId="14" xfId="0" applyFont="1" applyFill="1" applyBorder="1" applyAlignment="1" applyProtection="1">
      <alignment horizontal="center"/>
      <protection hidden="1"/>
    </xf>
    <xf numFmtId="0" fontId="49" fillId="31" borderId="15" xfId="0" applyFont="1" applyFill="1" applyBorder="1" applyAlignment="1" applyProtection="1">
      <alignment horizontal="center"/>
      <protection hidden="1"/>
    </xf>
    <xf numFmtId="0" fontId="49" fillId="31" borderId="16" xfId="0" applyFont="1" applyFill="1" applyBorder="1" applyAlignment="1" applyProtection="1">
      <alignment horizontal="center"/>
      <protection hidden="1"/>
    </xf>
    <xf numFmtId="1" fontId="8" fillId="24" borderId="14" xfId="0" applyNumberFormat="1" applyFont="1" applyFill="1" applyBorder="1" applyAlignment="1" applyProtection="1">
      <alignment horizontal="center" vertical="center"/>
      <protection hidden="1"/>
    </xf>
    <xf numFmtId="1" fontId="8" fillId="24" borderId="15" xfId="0" applyNumberFormat="1" applyFont="1" applyFill="1" applyBorder="1" applyAlignment="1" applyProtection="1">
      <alignment horizontal="center" vertical="center"/>
      <protection hidden="1"/>
    </xf>
    <xf numFmtId="1" fontId="8" fillId="24" borderId="16" xfId="0" applyNumberFormat="1" applyFont="1" applyFill="1" applyBorder="1" applyAlignment="1" applyProtection="1">
      <alignment horizontal="center" vertical="center"/>
      <protection hidden="1"/>
    </xf>
    <xf numFmtId="49" fontId="53" fillId="31" borderId="14" xfId="0" applyNumberFormat="1" applyFont="1" applyFill="1" applyBorder="1" applyAlignment="1">
      <alignment horizontal="left" vertical="center" wrapText="1"/>
    </xf>
    <xf numFmtId="49" fontId="53" fillId="31" borderId="15" xfId="0" applyNumberFormat="1" applyFont="1" applyFill="1" applyBorder="1" applyAlignment="1">
      <alignment horizontal="left" vertical="center" wrapText="1"/>
    </xf>
    <xf numFmtId="49" fontId="53" fillId="31" borderId="16" xfId="0" applyNumberFormat="1" applyFont="1" applyFill="1" applyBorder="1" applyAlignment="1">
      <alignment horizontal="left" vertical="center" wrapText="1"/>
    </xf>
    <xf numFmtId="1" fontId="5" fillId="32" borderId="14" xfId="0" applyNumberFormat="1" applyFont="1" applyFill="1" applyBorder="1" applyAlignment="1" applyProtection="1">
      <alignment horizontal="center" vertical="center" wrapText="1"/>
      <protection locked="0"/>
    </xf>
    <xf numFmtId="1" fontId="5" fillId="32" borderId="15" xfId="0" applyNumberFormat="1" applyFont="1" applyFill="1" applyBorder="1" applyAlignment="1" applyProtection="1">
      <alignment horizontal="center" vertical="center" wrapText="1"/>
      <protection locked="0"/>
    </xf>
    <xf numFmtId="1" fontId="5" fillId="32" borderId="16" xfId="0" applyNumberFormat="1" applyFont="1" applyFill="1" applyBorder="1" applyAlignment="1" applyProtection="1">
      <alignment horizontal="center" vertical="center" wrapText="1"/>
      <protection locked="0"/>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52" fillId="31" borderId="10" xfId="0" applyFont="1" applyFill="1" applyBorder="1" applyAlignment="1">
      <alignment horizontal="center" vertical="center" wrapText="1"/>
    </xf>
    <xf numFmtId="49" fontId="52" fillId="0" borderId="14" xfId="0" applyNumberFormat="1" applyFont="1" applyBorder="1" applyAlignment="1">
      <alignment horizontal="left" vertical="top" wrapText="1"/>
    </xf>
    <xf numFmtId="49" fontId="53" fillId="0" borderId="15" xfId="0" applyNumberFormat="1" applyFont="1" applyBorder="1" applyAlignment="1">
      <alignment horizontal="left" vertical="top" wrapText="1"/>
    </xf>
    <xf numFmtId="49" fontId="53" fillId="0" borderId="16" xfId="0" applyNumberFormat="1" applyFont="1" applyBorder="1" applyAlignment="1">
      <alignment horizontal="left" vertical="top" wrapText="1"/>
    </xf>
    <xf numFmtId="0" fontId="49" fillId="31" borderId="10" xfId="0" applyFont="1" applyFill="1" applyBorder="1" applyAlignment="1">
      <alignment horizontal="center" vertical="center" wrapText="1"/>
    </xf>
    <xf numFmtId="0" fontId="52" fillId="0" borderId="14" xfId="0" applyFont="1" applyBorder="1" applyAlignment="1">
      <alignment horizontal="left" vertical="center" wrapText="1"/>
    </xf>
    <xf numFmtId="0" fontId="52"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10" xfId="0" applyFont="1" applyBorder="1" applyAlignment="1">
      <alignment horizontal="left" vertical="center" wrapText="1"/>
    </xf>
    <xf numFmtId="49" fontId="5" fillId="32" borderId="14" xfId="0" applyNumberFormat="1" applyFont="1" applyFill="1" applyBorder="1" applyAlignment="1" applyProtection="1">
      <alignment horizontal="left" vertical="center" wrapText="1"/>
      <protection locked="0"/>
    </xf>
    <xf numFmtId="49" fontId="5" fillId="32" borderId="15" xfId="0" applyNumberFormat="1" applyFont="1" applyFill="1" applyBorder="1" applyAlignment="1" applyProtection="1">
      <alignment horizontal="left" vertical="center" wrapText="1"/>
      <protection locked="0"/>
    </xf>
    <xf numFmtId="49" fontId="5" fillId="32" borderId="16" xfId="0" applyNumberFormat="1" applyFont="1" applyFill="1" applyBorder="1" applyAlignment="1" applyProtection="1">
      <alignment horizontal="left" vertical="center" wrapText="1"/>
      <protection locked="0"/>
    </xf>
    <xf numFmtId="1" fontId="68" fillId="24" borderId="14" xfId="0" applyNumberFormat="1" applyFont="1" applyFill="1" applyBorder="1" applyAlignment="1" applyProtection="1">
      <alignment vertical="center" wrapText="1"/>
      <protection hidden="1"/>
    </xf>
    <xf numFmtId="1" fontId="34" fillId="24" borderId="15" xfId="0" applyNumberFormat="1" applyFont="1" applyFill="1" applyBorder="1" applyAlignment="1" applyProtection="1">
      <alignment vertical="center" wrapText="1"/>
      <protection hidden="1"/>
    </xf>
    <xf numFmtId="1" fontId="34" fillId="24" borderId="16" xfId="0" applyNumberFormat="1" applyFont="1" applyFill="1" applyBorder="1" applyAlignment="1" applyProtection="1">
      <alignment vertical="center" wrapText="1"/>
      <protection hidden="1"/>
    </xf>
    <xf numFmtId="0" fontId="59" fillId="0" borderId="14" xfId="0" applyFont="1" applyBorder="1" applyAlignment="1">
      <alignment horizontal="center"/>
    </xf>
    <xf numFmtId="0" fontId="59" fillId="0" borderId="15" xfId="0" applyFont="1" applyBorder="1" applyAlignment="1">
      <alignment horizontal="center"/>
    </xf>
    <xf numFmtId="0" fontId="59" fillId="0" borderId="16" xfId="0" applyFont="1" applyBorder="1" applyAlignment="1">
      <alignment horizontal="center"/>
    </xf>
    <xf numFmtId="0" fontId="49" fillId="33" borderId="10" xfId="0" applyFont="1" applyFill="1" applyBorder="1" applyAlignment="1">
      <alignment horizontal="center"/>
    </xf>
    <xf numFmtId="0" fontId="49" fillId="32" borderId="15" xfId="0" applyFont="1" applyFill="1" applyBorder="1" applyAlignment="1" applyProtection="1">
      <alignment horizontal="left"/>
      <protection locked="0"/>
    </xf>
    <xf numFmtId="1" fontId="5" fillId="33" borderId="14" xfId="0" applyNumberFormat="1" applyFont="1" applyFill="1" applyBorder="1" applyAlignment="1">
      <alignment horizontal="center" vertical="center" wrapText="1"/>
    </xf>
    <xf numFmtId="1" fontId="5" fillId="33" borderId="15" xfId="0" applyNumberFormat="1" applyFont="1" applyFill="1" applyBorder="1" applyAlignment="1">
      <alignment horizontal="center" vertical="center" wrapText="1"/>
    </xf>
    <xf numFmtId="1" fontId="5" fillId="33" borderId="16" xfId="0" applyNumberFormat="1" applyFont="1" applyFill="1" applyBorder="1" applyAlignment="1">
      <alignment horizontal="center" vertical="center" wrapText="1"/>
    </xf>
    <xf numFmtId="0" fontId="4" fillId="0" borderId="22" xfId="0" applyFont="1" applyBorder="1" applyAlignment="1">
      <alignment horizontal="left" vertical="center" wrapText="1"/>
    </xf>
    <xf numFmtId="0" fontId="4" fillId="0" borderId="11" xfId="0" applyFont="1" applyBorder="1" applyAlignment="1">
      <alignment horizontal="left" vertical="center" wrapText="1"/>
    </xf>
    <xf numFmtId="0" fontId="4" fillId="0" borderId="12" xfId="97" applyFont="1" applyBorder="1" applyAlignment="1">
      <alignment horizontal="center" vertical="center"/>
    </xf>
    <xf numFmtId="0" fontId="4" fillId="0" borderId="0" xfId="97" applyFont="1" applyAlignment="1">
      <alignment horizontal="center" vertical="center"/>
    </xf>
    <xf numFmtId="0" fontId="4" fillId="0" borderId="23" xfId="97" applyFont="1" applyBorder="1" applyAlignment="1">
      <alignment horizontal="center" vertical="center"/>
    </xf>
    <xf numFmtId="0" fontId="49" fillId="0" borderId="14" xfId="0" applyFont="1" applyBorder="1" applyAlignment="1">
      <alignment horizontal="left" vertical="top"/>
    </xf>
    <xf numFmtId="0" fontId="49" fillId="0" borderId="15" xfId="0" applyFont="1" applyBorder="1" applyAlignment="1">
      <alignment horizontal="left" vertical="top"/>
    </xf>
    <xf numFmtId="0" fontId="49" fillId="0" borderId="16" xfId="0" applyFont="1" applyBorder="1" applyAlignment="1">
      <alignment horizontal="left" vertical="top"/>
    </xf>
    <xf numFmtId="0" fontId="52" fillId="0" borderId="17" xfId="0" applyFont="1" applyBorder="1" applyAlignment="1">
      <alignment horizontal="center" vertical="center"/>
    </xf>
    <xf numFmtId="0" fontId="52" fillId="0" borderId="10" xfId="0" applyFont="1" applyBorder="1" applyAlignment="1">
      <alignment horizontal="center" vertical="center"/>
    </xf>
    <xf numFmtId="0" fontId="4" fillId="31" borderId="15" xfId="0" applyFont="1" applyFill="1" applyBorder="1" applyAlignment="1">
      <alignment horizontal="center" vertical="center" wrapText="1"/>
    </xf>
    <xf numFmtId="0" fontId="4" fillId="0" borderId="14" xfId="0" applyFont="1" applyBorder="1" applyAlignment="1">
      <alignment horizontal="left" vertical="center"/>
    </xf>
    <xf numFmtId="0" fontId="4" fillId="0" borderId="15" xfId="0" applyFont="1" applyBorder="1" applyAlignment="1">
      <alignment horizontal="left" vertical="center"/>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17" xfId="0" applyFont="1" applyBorder="1" applyAlignment="1">
      <alignment horizontal="center" vertical="center" wrapText="1"/>
    </xf>
    <xf numFmtId="0" fontId="49" fillId="0" borderId="10" xfId="0" applyFont="1" applyBorder="1" applyAlignment="1">
      <alignment horizontal="left" vertical="top"/>
    </xf>
    <xf numFmtId="0" fontId="49" fillId="0" borderId="14" xfId="0" applyFont="1" applyBorder="1" applyAlignment="1">
      <alignment horizontal="center" vertical="top"/>
    </xf>
    <xf numFmtId="0" fontId="49" fillId="0" borderId="15" xfId="0" applyFont="1" applyBorder="1" applyAlignment="1">
      <alignment horizontal="center" vertical="top"/>
    </xf>
    <xf numFmtId="0" fontId="49" fillId="0" borderId="16" xfId="0" applyFont="1" applyBorder="1" applyAlignment="1">
      <alignment horizontal="center" vertical="top"/>
    </xf>
    <xf numFmtId="1" fontId="4" fillId="0" borderId="15" xfId="0" applyNumberFormat="1" applyFont="1" applyBorder="1" applyAlignment="1" applyProtection="1">
      <alignment horizontal="center"/>
      <protection hidden="1"/>
    </xf>
    <xf numFmtId="1" fontId="4" fillId="0" borderId="16" xfId="0" applyNumberFormat="1" applyFont="1" applyBorder="1" applyAlignment="1" applyProtection="1">
      <alignment horizontal="center"/>
      <protection hidden="1"/>
    </xf>
    <xf numFmtId="0" fontId="52" fillId="0" borderId="14" xfId="0" applyFont="1" applyBorder="1" applyAlignment="1">
      <alignment horizontal="center" vertical="top"/>
    </xf>
    <xf numFmtId="0" fontId="52" fillId="0" borderId="15" xfId="0" applyFont="1" applyBorder="1" applyAlignment="1">
      <alignment horizontal="center" vertical="top"/>
    </xf>
    <xf numFmtId="0" fontId="52" fillId="0" borderId="16" xfId="0" applyFont="1" applyBorder="1" applyAlignment="1">
      <alignment horizontal="center" vertical="top"/>
    </xf>
    <xf numFmtId="0" fontId="4" fillId="0" borderId="10" xfId="0" applyFont="1" applyBorder="1" applyAlignment="1">
      <alignment vertical="center"/>
    </xf>
    <xf numFmtId="0" fontId="49" fillId="0" borderId="25" xfId="0" applyFont="1" applyBorder="1"/>
    <xf numFmtId="0" fontId="49" fillId="0" borderId="22" xfId="0" applyFont="1" applyBorder="1"/>
    <xf numFmtId="0" fontId="49" fillId="0" borderId="11" xfId="0" applyFont="1" applyBorder="1"/>
    <xf numFmtId="0" fontId="49" fillId="0" borderId="20" xfId="0" applyFont="1" applyBorder="1"/>
    <xf numFmtId="0" fontId="49" fillId="0" borderId="21" xfId="0" applyFont="1" applyBorder="1"/>
    <xf numFmtId="0" fontId="49" fillId="0" borderId="24" xfId="0" applyFont="1" applyBorder="1"/>
    <xf numFmtId="0" fontId="52" fillId="31" borderId="20" xfId="0" applyFont="1" applyFill="1" applyBorder="1" applyAlignment="1" applyProtection="1">
      <alignment horizontal="center"/>
      <protection hidden="1"/>
    </xf>
    <xf numFmtId="0" fontId="52" fillId="31" borderId="15" xfId="0" applyFont="1" applyFill="1" applyBorder="1" applyAlignment="1" applyProtection="1">
      <alignment horizontal="center"/>
      <protection hidden="1"/>
    </xf>
    <xf numFmtId="0" fontId="52" fillId="31" borderId="16" xfId="0" applyFont="1" applyFill="1" applyBorder="1" applyAlignment="1" applyProtection="1">
      <alignment horizontal="center"/>
      <protection hidden="1"/>
    </xf>
    <xf numFmtId="0" fontId="8" fillId="0" borderId="10" xfId="0" applyFont="1" applyBorder="1" applyAlignment="1">
      <alignment horizontal="left" vertical="center" wrapText="1"/>
    </xf>
    <xf numFmtId="0" fontId="53" fillId="31" borderId="14" xfId="0" applyFont="1" applyFill="1" applyBorder="1" applyAlignment="1">
      <alignment vertical="center"/>
    </xf>
    <xf numFmtId="0" fontId="53" fillId="31" borderId="15" xfId="0" applyFont="1" applyFill="1" applyBorder="1" applyAlignment="1">
      <alignment vertical="center"/>
    </xf>
    <xf numFmtId="0" fontId="53" fillId="31" borderId="16" xfId="0" applyFont="1" applyFill="1" applyBorder="1" applyAlignment="1">
      <alignment vertical="center"/>
    </xf>
    <xf numFmtId="0" fontId="6" fillId="0" borderId="25" xfId="0" applyFont="1" applyBorder="1" applyAlignment="1">
      <alignment horizontal="left" vertical="center" wrapText="1"/>
    </xf>
    <xf numFmtId="0" fontId="6" fillId="0" borderId="11" xfId="0" applyFont="1" applyBorder="1" applyAlignment="1">
      <alignment horizontal="left" vertical="center" wrapText="1"/>
    </xf>
    <xf numFmtId="0" fontId="4" fillId="0" borderId="18" xfId="0" applyFont="1" applyBorder="1" applyAlignment="1">
      <alignment horizontal="center" vertical="center" textRotation="90"/>
    </xf>
    <xf numFmtId="0" fontId="4" fillId="0" borderId="19" xfId="0" applyFont="1" applyBorder="1" applyAlignment="1">
      <alignment horizontal="center" vertical="center" textRotation="90"/>
    </xf>
    <xf numFmtId="0" fontId="4" fillId="31" borderId="18" xfId="0" applyFont="1" applyFill="1" applyBorder="1" applyAlignment="1">
      <alignment horizontal="center" vertical="center" textRotation="90"/>
    </xf>
    <xf numFmtId="0" fontId="4" fillId="31" borderId="19" xfId="0" applyFont="1" applyFill="1" applyBorder="1" applyAlignment="1">
      <alignment horizontal="center" vertical="center" textRotation="90"/>
    </xf>
    <xf numFmtId="0" fontId="52" fillId="31" borderId="14" xfId="0" applyFont="1" applyFill="1" applyBorder="1" applyAlignment="1">
      <alignment horizontal="left" vertical="center" wrapText="1"/>
    </xf>
    <xf numFmtId="0" fontId="52" fillId="31" borderId="15" xfId="0" applyFont="1" applyFill="1" applyBorder="1" applyAlignment="1">
      <alignment horizontal="left" vertical="center" wrapText="1"/>
    </xf>
    <xf numFmtId="0" fontId="52" fillId="31" borderId="11" xfId="0" applyFont="1" applyFill="1" applyBorder="1" applyAlignment="1">
      <alignment horizontal="left" vertical="center" wrapText="1"/>
    </xf>
    <xf numFmtId="0" fontId="6" fillId="0" borderId="14" xfId="0" applyFont="1" applyBorder="1" applyAlignment="1">
      <alignment horizontal="left" vertical="center" wrapText="1"/>
    </xf>
    <xf numFmtId="0" fontId="6" fillId="0" borderId="15" xfId="0" applyFont="1" applyBorder="1" applyAlignment="1">
      <alignment horizontal="left" vertical="center" wrapText="1"/>
    </xf>
    <xf numFmtId="0" fontId="8" fillId="0" borderId="14" xfId="0" applyFont="1" applyBorder="1" applyAlignment="1">
      <alignment horizontal="left" vertical="center"/>
    </xf>
    <xf numFmtId="0" fontId="8" fillId="0" borderId="15" xfId="0" applyFont="1" applyBorder="1" applyAlignment="1">
      <alignment horizontal="left" vertical="center"/>
    </xf>
    <xf numFmtId="0" fontId="8" fillId="0" borderId="16" xfId="0" applyFont="1" applyBorder="1" applyAlignment="1">
      <alignment horizontal="left" vertical="center"/>
    </xf>
    <xf numFmtId="0" fontId="4" fillId="0" borderId="10" xfId="0" applyFont="1" applyBorder="1" applyAlignment="1">
      <alignment horizontal="center" vertical="center" wrapText="1"/>
    </xf>
    <xf numFmtId="0" fontId="8" fillId="0" borderId="20" xfId="0" applyFont="1" applyBorder="1" applyAlignment="1">
      <alignment horizontal="left" vertical="center"/>
    </xf>
    <xf numFmtId="0" fontId="8" fillId="0" borderId="21" xfId="0" applyFont="1" applyBorder="1" applyAlignment="1">
      <alignment horizontal="left" vertical="center"/>
    </xf>
    <xf numFmtId="0" fontId="4" fillId="35" borderId="25" xfId="0" applyFont="1" applyFill="1" applyBorder="1" applyAlignment="1">
      <alignment horizontal="center" vertical="top" wrapText="1"/>
    </xf>
    <xf numFmtId="0" fontId="4" fillId="35" borderId="20" xfId="0" applyFont="1" applyFill="1" applyBorder="1" applyAlignment="1">
      <alignment horizontal="center" vertical="top"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49" fontId="49" fillId="26" borderId="14" xfId="0" applyNumberFormat="1" applyFont="1" applyFill="1" applyBorder="1" applyAlignment="1" applyProtection="1">
      <alignment horizontal="left" vertical="center" wrapText="1"/>
      <protection locked="0"/>
    </xf>
    <xf numFmtId="49" fontId="49" fillId="26" borderId="16" xfId="0" applyNumberFormat="1" applyFont="1" applyFill="1" applyBorder="1" applyAlignment="1" applyProtection="1">
      <alignment horizontal="left" vertical="center" wrapText="1"/>
      <protection locked="0"/>
    </xf>
    <xf numFmtId="1" fontId="4" fillId="0" borderId="20" xfId="0" applyNumberFormat="1" applyFont="1" applyBorder="1" applyAlignment="1">
      <alignment horizontal="left" vertical="center" wrapText="1"/>
    </xf>
    <xf numFmtId="1" fontId="4" fillId="0" borderId="21" xfId="0" applyNumberFormat="1" applyFont="1" applyBorder="1" applyAlignment="1">
      <alignment horizontal="left" vertical="center" wrapText="1"/>
    </xf>
    <xf numFmtId="1" fontId="4" fillId="0" borderId="24" xfId="0" applyNumberFormat="1" applyFont="1" applyBorder="1" applyAlignment="1">
      <alignment horizontal="left" vertical="center" wrapText="1"/>
    </xf>
    <xf numFmtId="0" fontId="52" fillId="0" borderId="10" xfId="0" applyFont="1" applyBorder="1" applyAlignment="1">
      <alignment horizontal="left" vertical="center"/>
    </xf>
    <xf numFmtId="49" fontId="4" fillId="0" borderId="14" xfId="0" applyNumberFormat="1" applyFont="1" applyBorder="1" applyAlignment="1">
      <alignment horizontal="left" vertical="center" wrapText="1"/>
    </xf>
    <xf numFmtId="49" fontId="4" fillId="0" borderId="16" xfId="0" applyNumberFormat="1" applyFont="1" applyBorder="1" applyAlignment="1">
      <alignment horizontal="left" vertical="center" wrapText="1"/>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6" fillId="0" borderId="34" xfId="0" applyFont="1" applyBorder="1" applyAlignment="1">
      <alignment horizontal="center" vertical="center"/>
    </xf>
    <xf numFmtId="49" fontId="53" fillId="31" borderId="14" xfId="0" applyNumberFormat="1" applyFont="1" applyFill="1" applyBorder="1" applyAlignment="1">
      <alignment horizontal="center" vertical="center" wrapText="1"/>
    </xf>
    <xf numFmtId="49" fontId="53" fillId="31" borderId="15" xfId="0" applyNumberFormat="1" applyFont="1" applyFill="1" applyBorder="1" applyAlignment="1">
      <alignment horizontal="center" vertical="center" wrapText="1"/>
    </xf>
    <xf numFmtId="49" fontId="53" fillId="31" borderId="24" xfId="0" applyNumberFormat="1" applyFont="1" applyFill="1" applyBorder="1" applyAlignment="1">
      <alignment horizontal="center" vertical="center" wrapText="1"/>
    </xf>
    <xf numFmtId="0" fontId="52" fillId="0" borderId="16" xfId="0" applyFont="1" applyBorder="1" applyAlignment="1">
      <alignment horizontal="left" vertical="center" wrapText="1"/>
    </xf>
    <xf numFmtId="0" fontId="49" fillId="35" borderId="18" xfId="0" applyFont="1" applyFill="1" applyBorder="1" applyAlignment="1">
      <alignment horizontal="center"/>
    </xf>
    <xf numFmtId="0" fontId="49" fillId="35" borderId="19" xfId="0" applyFont="1" applyFill="1" applyBorder="1" applyAlignment="1">
      <alignment horizontal="center"/>
    </xf>
    <xf numFmtId="0" fontId="6" fillId="31" borderId="14" xfId="0" applyFont="1" applyFill="1" applyBorder="1" applyAlignment="1">
      <alignment horizontal="left" vertical="top" wrapText="1"/>
    </xf>
    <xf numFmtId="0" fontId="6" fillId="31" borderId="15" xfId="0" applyFont="1" applyFill="1" applyBorder="1" applyAlignment="1">
      <alignment horizontal="left" vertical="top" wrapText="1"/>
    </xf>
    <xf numFmtId="0" fontId="4" fillId="0" borderId="0" xfId="0" applyFont="1" applyAlignment="1">
      <alignment horizontal="center" wrapText="1"/>
    </xf>
    <xf numFmtId="0" fontId="4" fillId="0" borderId="31" xfId="0" applyFont="1" applyBorder="1" applyAlignment="1">
      <alignment horizontal="center" wrapText="1"/>
    </xf>
    <xf numFmtId="1" fontId="4" fillId="0" borderId="15" xfId="0" applyNumberFormat="1" applyFont="1" applyBorder="1" applyAlignment="1">
      <alignment horizontal="left" vertical="center" wrapText="1"/>
    </xf>
    <xf numFmtId="1" fontId="4" fillId="0" borderId="16" xfId="0" applyNumberFormat="1" applyFont="1" applyBorder="1" applyAlignment="1">
      <alignment horizontal="left" vertical="center" wrapText="1"/>
    </xf>
    <xf numFmtId="1" fontId="4" fillId="0" borderId="14" xfId="0" applyNumberFormat="1" applyFont="1" applyBorder="1" applyAlignment="1">
      <alignment horizontal="left" vertical="center" wrapText="1"/>
    </xf>
    <xf numFmtId="1" fontId="4" fillId="0" borderId="25" xfId="0" applyNumberFormat="1" applyFont="1" applyBorder="1" applyAlignment="1">
      <alignment vertical="center" wrapText="1"/>
    </xf>
    <xf numFmtId="1" fontId="4" fillId="0" borderId="22" xfId="0" applyNumberFormat="1" applyFont="1" applyBorder="1" applyAlignment="1">
      <alignment vertical="center" wrapText="1"/>
    </xf>
    <xf numFmtId="1" fontId="4" fillId="0" borderId="11" xfId="0" applyNumberFormat="1" applyFont="1" applyBorder="1" applyAlignment="1">
      <alignment vertical="center" wrapText="1"/>
    </xf>
    <xf numFmtId="0" fontId="61" fillId="31" borderId="25" xfId="0" applyFont="1" applyFill="1" applyBorder="1" applyAlignment="1">
      <alignment horizontal="left" vertical="center" wrapText="1"/>
    </xf>
    <xf numFmtId="0" fontId="61" fillId="31" borderId="22" xfId="0" applyFont="1" applyFill="1" applyBorder="1" applyAlignment="1">
      <alignment horizontal="left" vertical="center" wrapText="1"/>
    </xf>
    <xf numFmtId="0" fontId="61" fillId="31" borderId="11" xfId="0" applyFont="1" applyFill="1" applyBorder="1" applyAlignment="1">
      <alignment horizontal="left" vertical="center" wrapText="1"/>
    </xf>
    <xf numFmtId="0" fontId="61" fillId="31" borderId="12" xfId="0" applyFont="1" applyFill="1" applyBorder="1" applyAlignment="1">
      <alignment horizontal="left" vertical="center" wrapText="1"/>
    </xf>
    <xf numFmtId="0" fontId="61" fillId="31" borderId="0" xfId="0" applyFont="1" applyFill="1" applyAlignment="1">
      <alignment horizontal="left" vertical="center" wrapText="1"/>
    </xf>
    <xf numFmtId="0" fontId="61" fillId="31" borderId="23" xfId="0" applyFont="1" applyFill="1" applyBorder="1" applyAlignment="1">
      <alignment horizontal="left" vertical="center" wrapText="1"/>
    </xf>
    <xf numFmtId="0" fontId="61" fillId="31" borderId="20" xfId="0" applyFont="1" applyFill="1" applyBorder="1" applyAlignment="1">
      <alignment horizontal="left" vertical="center" wrapText="1"/>
    </xf>
    <xf numFmtId="0" fontId="61" fillId="31" borderId="21" xfId="0" applyFont="1" applyFill="1" applyBorder="1" applyAlignment="1">
      <alignment horizontal="left" vertical="center" wrapText="1"/>
    </xf>
    <xf numFmtId="0" fontId="61" fillId="31" borderId="24" xfId="0" applyFont="1" applyFill="1" applyBorder="1" applyAlignment="1">
      <alignment horizontal="left" vertical="center" wrapText="1"/>
    </xf>
    <xf numFmtId="1" fontId="5" fillId="32" borderId="14" xfId="0" applyNumberFormat="1" applyFont="1" applyFill="1" applyBorder="1" applyAlignment="1" applyProtection="1">
      <alignment horizontal="right" vertical="center" wrapText="1"/>
      <protection locked="0"/>
    </xf>
    <xf numFmtId="1" fontId="5" fillId="32" borderId="16" xfId="0" applyNumberFormat="1" applyFont="1" applyFill="1" applyBorder="1" applyAlignment="1" applyProtection="1">
      <alignment horizontal="right" vertical="center" wrapText="1"/>
      <protection locked="0"/>
    </xf>
    <xf numFmtId="0" fontId="6" fillId="31" borderId="12" xfId="0" applyFont="1" applyFill="1" applyBorder="1" applyAlignment="1">
      <alignment horizontal="left" vertical="center" wrapText="1"/>
    </xf>
    <xf numFmtId="0" fontId="4" fillId="31" borderId="0" xfId="0" applyFont="1" applyFill="1" applyAlignment="1">
      <alignment horizontal="left" vertical="center" wrapText="1"/>
    </xf>
    <xf numFmtId="0" fontId="4" fillId="31" borderId="23" xfId="0" applyFont="1" applyFill="1" applyBorder="1" applyAlignment="1">
      <alignment horizontal="left" vertical="center" wrapText="1"/>
    </xf>
    <xf numFmtId="0" fontId="4" fillId="31" borderId="12" xfId="0" applyFont="1" applyFill="1" applyBorder="1" applyAlignment="1">
      <alignment horizontal="left" vertical="center" wrapText="1"/>
    </xf>
    <xf numFmtId="0" fontId="4" fillId="31" borderId="20" xfId="0" applyFont="1" applyFill="1" applyBorder="1" applyAlignment="1">
      <alignment horizontal="left" vertical="center" wrapText="1"/>
    </xf>
    <xf numFmtId="0" fontId="4" fillId="31" borderId="21" xfId="0" applyFont="1" applyFill="1" applyBorder="1" applyAlignment="1">
      <alignment horizontal="left" vertical="center" wrapText="1"/>
    </xf>
    <xf numFmtId="0" fontId="4" fillId="31" borderId="24" xfId="0" applyFont="1" applyFill="1" applyBorder="1" applyAlignment="1">
      <alignment horizontal="left" vertical="center" wrapText="1"/>
    </xf>
    <xf numFmtId="0" fontId="6" fillId="31" borderId="25" xfId="0" applyFont="1" applyFill="1" applyBorder="1" applyAlignment="1">
      <alignment horizontal="left" vertical="center" wrapText="1"/>
    </xf>
    <xf numFmtId="0" fontId="6" fillId="31" borderId="22" xfId="0" applyFont="1" applyFill="1" applyBorder="1" applyAlignment="1">
      <alignment horizontal="left" vertical="center" wrapText="1"/>
    </xf>
    <xf numFmtId="0" fontId="6" fillId="31" borderId="15" xfId="0" applyFont="1" applyFill="1" applyBorder="1" applyAlignment="1">
      <alignment horizontal="left" vertical="top"/>
    </xf>
    <xf numFmtId="0" fontId="6" fillId="31" borderId="16" xfId="0" applyFont="1" applyFill="1" applyBorder="1" applyAlignment="1">
      <alignment horizontal="left" vertical="top"/>
    </xf>
    <xf numFmtId="0" fontId="4" fillId="31" borderId="12" xfId="0" applyFont="1" applyFill="1" applyBorder="1" applyAlignment="1">
      <alignment vertical="center"/>
    </xf>
    <xf numFmtId="0" fontId="4" fillId="31" borderId="0" xfId="0" applyFont="1" applyFill="1" applyAlignment="1">
      <alignment vertical="center"/>
    </xf>
    <xf numFmtId="0" fontId="4" fillId="31" borderId="23" xfId="0" applyFont="1" applyFill="1" applyBorder="1" applyAlignment="1">
      <alignment vertical="center"/>
    </xf>
    <xf numFmtId="0" fontId="8" fillId="0" borderId="14" xfId="0" applyFont="1" applyBorder="1" applyAlignment="1">
      <alignment vertical="center"/>
    </xf>
    <xf numFmtId="0" fontId="8" fillId="0" borderId="15" xfId="0" applyFont="1" applyBorder="1" applyAlignment="1">
      <alignment vertical="center"/>
    </xf>
    <xf numFmtId="0" fontId="8" fillId="0" borderId="16" xfId="0" applyFont="1" applyBorder="1" applyAlignment="1">
      <alignment vertical="center"/>
    </xf>
    <xf numFmtId="0" fontId="10" fillId="25" borderId="14" xfId="0" applyFont="1" applyFill="1" applyBorder="1" applyAlignment="1">
      <alignment horizontal="center" vertical="center"/>
    </xf>
    <xf numFmtId="0" fontId="10" fillId="25" borderId="22" xfId="0" applyFont="1" applyFill="1" applyBorder="1" applyAlignment="1">
      <alignment horizontal="center" vertical="center"/>
    </xf>
    <xf numFmtId="0" fontId="10" fillId="25" borderId="15" xfId="0" applyFont="1" applyFill="1" applyBorder="1" applyAlignment="1">
      <alignment horizontal="center" vertical="center"/>
    </xf>
    <xf numFmtId="0" fontId="4" fillId="0" borderId="15" xfId="0" applyFont="1" applyBorder="1" applyAlignment="1">
      <alignment horizontal="left" vertical="top"/>
    </xf>
    <xf numFmtId="0" fontId="4" fillId="0" borderId="16" xfId="0" applyFont="1" applyBorder="1" applyAlignment="1">
      <alignment horizontal="left" vertical="top"/>
    </xf>
    <xf numFmtId="0" fontId="4" fillId="0" borderId="14" xfId="0" applyFont="1" applyBorder="1" applyAlignment="1">
      <alignment vertical="top" wrapText="1"/>
    </xf>
    <xf numFmtId="0" fontId="4" fillId="0" borderId="15" xfId="0" applyFont="1" applyBorder="1" applyAlignment="1">
      <alignment vertical="top" wrapText="1"/>
    </xf>
    <xf numFmtId="0" fontId="4" fillId="0" borderId="16" xfId="0" applyFont="1" applyBorder="1" applyAlignment="1">
      <alignment vertical="top" wrapText="1"/>
    </xf>
    <xf numFmtId="0" fontId="4" fillId="24" borderId="14" xfId="0" applyFont="1" applyFill="1" applyBorder="1" applyAlignment="1">
      <alignment horizontal="left" vertical="center"/>
    </xf>
    <xf numFmtId="0" fontId="4" fillId="24" borderId="15" xfId="0" applyFont="1" applyFill="1" applyBorder="1" applyAlignment="1">
      <alignment horizontal="left" vertical="center"/>
    </xf>
    <xf numFmtId="0" fontId="4" fillId="24" borderId="16" xfId="0" applyFont="1" applyFill="1" applyBorder="1" applyAlignment="1">
      <alignment horizontal="left" vertical="center"/>
    </xf>
    <xf numFmtId="0" fontId="4" fillId="0" borderId="10" xfId="0" applyFont="1" applyBorder="1" applyAlignment="1">
      <alignment horizontal="left" vertical="center"/>
    </xf>
    <xf numFmtId="0" fontId="8" fillId="24" borderId="14" xfId="0" applyFont="1" applyFill="1" applyBorder="1" applyAlignment="1">
      <alignment horizontal="left" vertical="center"/>
    </xf>
    <xf numFmtId="0" fontId="8" fillId="24" borderId="15" xfId="0" applyFont="1" applyFill="1" applyBorder="1" applyAlignment="1">
      <alignment horizontal="left" vertical="center"/>
    </xf>
    <xf numFmtId="0" fontId="8" fillId="24" borderId="16" xfId="0" applyFont="1" applyFill="1" applyBorder="1" applyAlignment="1">
      <alignment horizontal="left" vertical="center"/>
    </xf>
    <xf numFmtId="0" fontId="4" fillId="24" borderId="14" xfId="0" applyFont="1" applyFill="1" applyBorder="1" applyAlignment="1">
      <alignment vertical="center"/>
    </xf>
    <xf numFmtId="0" fontId="4" fillId="24" borderId="15" xfId="0" applyFont="1" applyFill="1" applyBorder="1" applyAlignment="1">
      <alignment vertical="center"/>
    </xf>
    <xf numFmtId="0" fontId="4" fillId="24" borderId="16" xfId="0" applyFont="1" applyFill="1" applyBorder="1" applyAlignment="1">
      <alignment vertical="center"/>
    </xf>
    <xf numFmtId="0" fontId="8" fillId="0" borderId="14" xfId="0" applyFont="1" applyBorder="1" applyAlignment="1">
      <alignment vertical="top"/>
    </xf>
    <xf numFmtId="0" fontId="8" fillId="0" borderId="15" xfId="0" applyFont="1" applyBorder="1" applyAlignment="1">
      <alignment vertical="top"/>
    </xf>
    <xf numFmtId="0" fontId="8" fillId="0" borderId="16" xfId="0" applyFont="1" applyBorder="1" applyAlignment="1">
      <alignment vertical="top"/>
    </xf>
    <xf numFmtId="0" fontId="4" fillId="0" borderId="14" xfId="0" applyFont="1" applyBorder="1" applyAlignment="1">
      <alignment vertical="center"/>
    </xf>
    <xf numFmtId="0" fontId="4" fillId="0" borderId="15" xfId="0" applyFont="1" applyBorder="1" applyAlignment="1">
      <alignment vertical="center"/>
    </xf>
    <xf numFmtId="0" fontId="4" fillId="0" borderId="16" xfId="0" applyFont="1" applyBorder="1" applyAlignment="1">
      <alignment vertical="center"/>
    </xf>
    <xf numFmtId="0" fontId="4" fillId="0" borderId="14" xfId="0" applyFont="1" applyBorder="1" applyAlignment="1">
      <alignment vertical="top"/>
    </xf>
    <xf numFmtId="0" fontId="4" fillId="0" borderId="15" xfId="0" applyFont="1" applyBorder="1" applyAlignment="1">
      <alignment vertical="top"/>
    </xf>
    <xf numFmtId="0" fontId="4" fillId="0" borderId="16" xfId="0" applyFont="1" applyBorder="1" applyAlignment="1">
      <alignment vertical="top"/>
    </xf>
    <xf numFmtId="1" fontId="8" fillId="0" borderId="18" xfId="0" applyNumberFormat="1" applyFont="1" applyBorder="1" applyAlignment="1">
      <alignment horizontal="center" vertical="top"/>
    </xf>
    <xf numFmtId="1" fontId="8" fillId="0" borderId="17" xfId="0" applyNumberFormat="1" applyFont="1" applyBorder="1" applyAlignment="1">
      <alignment horizontal="center" vertical="top"/>
    </xf>
    <xf numFmtId="0" fontId="4" fillId="0" borderId="14" xfId="0" applyFont="1" applyBorder="1" applyAlignment="1">
      <alignment horizontal="left" vertical="top" wrapText="1"/>
    </xf>
    <xf numFmtId="0" fontId="4" fillId="0" borderId="15" xfId="0" applyFont="1" applyBorder="1" applyAlignment="1">
      <alignment horizontal="left" vertical="top" wrapText="1"/>
    </xf>
    <xf numFmtId="0" fontId="4" fillId="0" borderId="16" xfId="0" applyFont="1" applyBorder="1" applyAlignment="1">
      <alignment horizontal="left" vertical="top" wrapText="1"/>
    </xf>
    <xf numFmtId="0" fontId="4" fillId="31" borderId="14" xfId="0" applyFont="1" applyFill="1" applyBorder="1" applyAlignment="1">
      <alignment vertical="top"/>
    </xf>
    <xf numFmtId="0" fontId="4" fillId="31" borderId="15" xfId="0" applyFont="1" applyFill="1" applyBorder="1" applyAlignment="1">
      <alignment vertical="top"/>
    </xf>
    <xf numFmtId="0" fontId="4" fillId="31" borderId="16" xfId="0" applyFont="1" applyFill="1" applyBorder="1" applyAlignment="1">
      <alignment vertical="top"/>
    </xf>
    <xf numFmtId="0" fontId="4" fillId="0" borderId="14" xfId="0" applyFont="1" applyBorder="1" applyAlignment="1">
      <alignment horizontal="left" vertical="top"/>
    </xf>
    <xf numFmtId="0" fontId="53" fillId="0" borderId="14" xfId="0" quotePrefix="1" applyFont="1" applyBorder="1" applyAlignment="1">
      <alignment horizontal="center" vertical="center" wrapText="1"/>
    </xf>
    <xf numFmtId="164" fontId="5" fillId="32" borderId="14" xfId="0" applyNumberFormat="1" applyFont="1" applyFill="1" applyBorder="1" applyAlignment="1" applyProtection="1">
      <alignment horizontal="left" vertical="center" wrapText="1"/>
      <protection locked="0"/>
    </xf>
    <xf numFmtId="164" fontId="5" fillId="32" borderId="15" xfId="0" applyNumberFormat="1" applyFont="1" applyFill="1" applyBorder="1" applyAlignment="1" applyProtection="1">
      <alignment horizontal="left" vertical="center" wrapText="1"/>
      <protection locked="0"/>
    </xf>
    <xf numFmtId="164" fontId="5" fillId="32" borderId="16" xfId="0" applyNumberFormat="1" applyFont="1" applyFill="1" applyBorder="1" applyAlignment="1" applyProtection="1">
      <alignment horizontal="left" vertical="center" wrapText="1"/>
      <protection locked="0"/>
    </xf>
    <xf numFmtId="0" fontId="52" fillId="0" borderId="14" xfId="0" applyFont="1" applyBorder="1" applyAlignment="1">
      <alignment horizontal="center" vertical="center"/>
    </xf>
    <xf numFmtId="0" fontId="52" fillId="0" borderId="15" xfId="0" applyFont="1" applyBorder="1" applyAlignment="1">
      <alignment horizontal="center" vertical="center"/>
    </xf>
    <xf numFmtId="1" fontId="8" fillId="0" borderId="14" xfId="0" applyNumberFormat="1" applyFont="1" applyBorder="1" applyAlignment="1">
      <alignment horizontal="left" vertical="top"/>
    </xf>
    <xf numFmtId="1" fontId="8" fillId="0" borderId="15" xfId="0" applyNumberFormat="1" applyFont="1" applyBorder="1" applyAlignment="1">
      <alignment horizontal="left" vertical="top"/>
    </xf>
    <xf numFmtId="1" fontId="8" fillId="0" borderId="16" xfId="0" applyNumberFormat="1" applyFont="1" applyBorder="1" applyAlignment="1">
      <alignment horizontal="left" vertical="top"/>
    </xf>
    <xf numFmtId="0" fontId="51" fillId="39" borderId="0" xfId="0" applyFont="1" applyFill="1" applyAlignment="1">
      <alignment horizontal="center"/>
    </xf>
    <xf numFmtId="0" fontId="51" fillId="39" borderId="21" xfId="0" applyFont="1" applyFill="1" applyBorder="1" applyAlignment="1">
      <alignment horizontal="center"/>
    </xf>
    <xf numFmtId="0" fontId="52" fillId="0" borderId="10" xfId="0" applyFont="1" applyBorder="1"/>
    <xf numFmtId="0" fontId="52" fillId="0" borderId="10" xfId="0" applyFont="1" applyBorder="1" applyAlignment="1">
      <alignment vertical="center" wrapText="1"/>
    </xf>
    <xf numFmtId="0" fontId="52" fillId="0" borderId="14" xfId="0" applyFont="1" applyBorder="1" applyAlignment="1">
      <alignment horizontal="left" vertical="top"/>
    </xf>
    <xf numFmtId="0" fontId="52" fillId="0" borderId="15" xfId="0" applyFont="1" applyBorder="1" applyAlignment="1">
      <alignment horizontal="left" vertical="top"/>
    </xf>
    <xf numFmtId="0" fontId="52" fillId="0" borderId="16" xfId="0" applyFont="1" applyBorder="1" applyAlignment="1">
      <alignment horizontal="left" vertical="top"/>
    </xf>
    <xf numFmtId="49" fontId="49" fillId="33" borderId="14" xfId="0" applyNumberFormat="1" applyFont="1" applyFill="1" applyBorder="1" applyAlignment="1">
      <alignment horizontal="center" wrapText="1"/>
    </xf>
    <xf numFmtId="49" fontId="49" fillId="33" borderId="16" xfId="0" applyNumberFormat="1" applyFont="1" applyFill="1" applyBorder="1" applyAlignment="1">
      <alignment horizontal="center" wrapText="1"/>
    </xf>
    <xf numFmtId="0" fontId="53" fillId="0" borderId="14" xfId="0" applyFont="1" applyBorder="1" applyAlignment="1">
      <alignment horizontal="center" vertical="center"/>
    </xf>
    <xf numFmtId="0" fontId="53" fillId="0" borderId="16" xfId="0" applyFont="1" applyBorder="1" applyAlignment="1">
      <alignment horizontal="center" vertical="center"/>
    </xf>
    <xf numFmtId="0" fontId="52" fillId="0" borderId="14" xfId="0" applyFont="1" applyBorder="1"/>
    <xf numFmtId="0" fontId="52" fillId="0" borderId="15" xfId="0" applyFont="1" applyBorder="1"/>
    <xf numFmtId="0" fontId="52" fillId="0" borderId="16" xfId="0" applyFont="1" applyBorder="1"/>
    <xf numFmtId="0" fontId="52" fillId="0" borderId="14" xfId="0" applyFont="1" applyBorder="1" applyAlignment="1">
      <alignment horizontal="left"/>
    </xf>
    <xf numFmtId="0" fontId="52" fillId="0" borderId="15" xfId="0" applyFont="1" applyBorder="1" applyAlignment="1">
      <alignment horizontal="left"/>
    </xf>
    <xf numFmtId="0" fontId="52" fillId="0" borderId="16" xfId="0" applyFont="1" applyBorder="1" applyAlignment="1">
      <alignment horizontal="left"/>
    </xf>
    <xf numFmtId="0" fontId="53" fillId="0" borderId="14" xfId="0" applyFont="1" applyBorder="1" applyAlignment="1" applyProtection="1">
      <alignment horizontal="center" vertical="center" wrapText="1"/>
      <protection hidden="1"/>
    </xf>
    <xf numFmtId="0" fontId="53" fillId="0" borderId="16" xfId="0" applyFont="1" applyBorder="1" applyAlignment="1" applyProtection="1">
      <alignment horizontal="center" vertical="center" wrapText="1"/>
      <protection hidden="1"/>
    </xf>
    <xf numFmtId="0" fontId="52" fillId="0" borderId="16" xfId="0" applyFont="1" applyBorder="1" applyAlignment="1">
      <alignment horizontal="center" vertical="center"/>
    </xf>
    <xf numFmtId="0" fontId="53" fillId="0" borderId="15" xfId="0" applyFont="1" applyBorder="1" applyAlignment="1" applyProtection="1">
      <alignment horizontal="center" vertical="center" wrapText="1"/>
      <protection hidden="1"/>
    </xf>
    <xf numFmtId="49" fontId="49" fillId="33" borderId="15" xfId="0" applyNumberFormat="1" applyFont="1" applyFill="1" applyBorder="1" applyAlignment="1">
      <alignment horizontal="center" wrapText="1"/>
    </xf>
    <xf numFmtId="0" fontId="53" fillId="0" borderId="14" xfId="0" applyFont="1" applyBorder="1" applyAlignment="1" applyProtection="1">
      <alignment horizontal="center" vertical="center"/>
      <protection hidden="1"/>
    </xf>
    <xf numFmtId="0" fontId="53" fillId="0" borderId="16" xfId="0" applyFont="1" applyBorder="1" applyAlignment="1" applyProtection="1">
      <alignment horizontal="center" vertical="center"/>
      <protection hidden="1"/>
    </xf>
    <xf numFmtId="0" fontId="52" fillId="0" borderId="10" xfId="0" applyFont="1" applyBorder="1" applyAlignment="1">
      <alignment horizontal="left"/>
    </xf>
    <xf numFmtId="0" fontId="53" fillId="0" borderId="14" xfId="0" applyFont="1" applyBorder="1" applyAlignment="1" applyProtection="1">
      <alignment horizontal="center" wrapText="1"/>
      <protection hidden="1"/>
    </xf>
    <xf numFmtId="0" fontId="53" fillId="0" borderId="16" xfId="0" applyFont="1" applyBorder="1" applyAlignment="1" applyProtection="1">
      <alignment horizontal="center" wrapText="1"/>
      <protection hidden="1"/>
    </xf>
    <xf numFmtId="0" fontId="53" fillId="0" borderId="14" xfId="0" applyFont="1" applyBorder="1" applyAlignment="1" applyProtection="1">
      <alignment horizontal="center"/>
      <protection hidden="1"/>
    </xf>
    <xf numFmtId="0" fontId="53" fillId="0" borderId="16" xfId="0" applyFont="1" applyBorder="1" applyAlignment="1" applyProtection="1">
      <alignment horizontal="center"/>
      <protection hidden="1"/>
    </xf>
    <xf numFmtId="0" fontId="53" fillId="0" borderId="15" xfId="0" applyFont="1" applyBorder="1" applyAlignment="1" applyProtection="1">
      <alignment horizontal="center"/>
      <protection hidden="1"/>
    </xf>
    <xf numFmtId="0" fontId="52" fillId="0" borderId="14" xfId="0" applyFont="1" applyBorder="1" applyAlignment="1">
      <alignment horizontal="center"/>
    </xf>
    <xf numFmtId="0" fontId="52" fillId="0" borderId="15" xfId="0" applyFont="1" applyBorder="1" applyAlignment="1">
      <alignment horizontal="center"/>
    </xf>
    <xf numFmtId="0" fontId="52" fillId="0" borderId="16" xfId="0" applyFont="1" applyBorder="1" applyAlignment="1">
      <alignment horizontal="center"/>
    </xf>
    <xf numFmtId="0" fontId="53" fillId="0" borderId="14" xfId="0" applyFont="1" applyBorder="1" applyAlignment="1">
      <alignment horizontal="center" wrapText="1"/>
    </xf>
    <xf numFmtId="0" fontId="53" fillId="0" borderId="16" xfId="0" applyFont="1" applyBorder="1" applyAlignment="1">
      <alignment horizontal="center" wrapText="1"/>
    </xf>
    <xf numFmtId="0" fontId="53" fillId="0" borderId="14" xfId="0" applyFont="1" applyBorder="1" applyAlignment="1">
      <alignment horizontal="center"/>
    </xf>
    <xf numFmtId="0" fontId="53" fillId="0" borderId="16" xfId="0" applyFont="1" applyBorder="1" applyAlignment="1">
      <alignment horizontal="center"/>
    </xf>
    <xf numFmtId="0" fontId="53" fillId="0" borderId="15" xfId="0" applyFont="1" applyBorder="1" applyAlignment="1">
      <alignment horizontal="center"/>
    </xf>
    <xf numFmtId="0" fontId="52" fillId="0" borderId="14" xfId="0" applyFont="1" applyBorder="1" applyAlignment="1">
      <alignment vertical="center" wrapText="1"/>
    </xf>
    <xf numFmtId="0" fontId="52" fillId="0" borderId="15" xfId="0" applyFont="1" applyBorder="1" applyAlignment="1">
      <alignment vertical="center" wrapText="1"/>
    </xf>
    <xf numFmtId="0" fontId="52" fillId="0" borderId="16" xfId="0" applyFont="1" applyBorder="1" applyAlignment="1">
      <alignment vertical="center" wrapText="1"/>
    </xf>
    <xf numFmtId="0" fontId="52" fillId="0" borderId="10" xfId="0" applyFont="1" applyBorder="1" applyAlignment="1">
      <alignment vertical="center"/>
    </xf>
    <xf numFmtId="0" fontId="52" fillId="31" borderId="14" xfId="0" applyFont="1" applyFill="1" applyBorder="1" applyAlignment="1">
      <alignment horizontal="left" vertical="top"/>
    </xf>
    <xf numFmtId="0" fontId="52" fillId="31" borderId="15" xfId="0" applyFont="1" applyFill="1" applyBorder="1" applyAlignment="1">
      <alignment horizontal="left" vertical="top"/>
    </xf>
    <xf numFmtId="0" fontId="52" fillId="31" borderId="16" xfId="0" applyFont="1" applyFill="1" applyBorder="1" applyAlignment="1">
      <alignment horizontal="left" vertical="top"/>
    </xf>
    <xf numFmtId="0" fontId="6" fillId="0" borderId="54" xfId="0" applyFont="1" applyBorder="1" applyAlignment="1">
      <alignment horizontal="center" vertical="center" wrapText="1"/>
    </xf>
    <xf numFmtId="0" fontId="6" fillId="0" borderId="98" xfId="0" applyFont="1" applyBorder="1" applyAlignment="1">
      <alignment horizontal="center" vertical="center" wrapText="1"/>
    </xf>
    <xf numFmtId="0" fontId="6" fillId="0" borderId="57"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96" xfId="0" applyFont="1" applyBorder="1" applyAlignment="1">
      <alignment horizontal="center" vertical="center" wrapText="1"/>
    </xf>
    <xf numFmtId="0" fontId="10" fillId="25" borderId="54" xfId="0" applyFont="1" applyFill="1" applyBorder="1" applyAlignment="1">
      <alignment horizontal="left" vertical="center"/>
    </xf>
    <xf numFmtId="0" fontId="10" fillId="25" borderId="56" xfId="0" applyFont="1" applyFill="1" applyBorder="1" applyAlignment="1">
      <alignment horizontal="left" vertical="center"/>
    </xf>
    <xf numFmtId="0" fontId="12" fillId="0" borderId="54" xfId="0" applyFont="1" applyBorder="1" applyAlignment="1">
      <alignment horizontal="left" vertical="center" wrapText="1"/>
    </xf>
    <xf numFmtId="0" fontId="12" fillId="0" borderId="21" xfId="0" applyFont="1" applyBorder="1" applyAlignment="1">
      <alignment horizontal="left" vertical="center" wrapText="1"/>
    </xf>
    <xf numFmtId="0" fontId="12" fillId="0" borderId="55" xfId="0" applyFont="1" applyBorder="1" applyAlignment="1">
      <alignment horizontal="center" vertical="center" wrapText="1"/>
    </xf>
    <xf numFmtId="0" fontId="12" fillId="0" borderId="17" xfId="0" applyFont="1" applyBorder="1" applyAlignment="1">
      <alignment horizontal="center" vertical="center" wrapText="1"/>
    </xf>
    <xf numFmtId="0" fontId="6" fillId="0" borderId="58" xfId="0" applyFont="1" applyBorder="1" applyAlignment="1">
      <alignment horizontal="center" vertical="center" wrapText="1"/>
    </xf>
    <xf numFmtId="0" fontId="6" fillId="0" borderId="59"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53" xfId="0" applyFont="1" applyBorder="1" applyAlignment="1">
      <alignment horizontal="center" vertical="center" wrapText="1"/>
    </xf>
    <xf numFmtId="0" fontId="6" fillId="0" borderId="19" xfId="0" applyFont="1" applyBorder="1" applyAlignment="1">
      <alignment horizontal="center" vertical="center" wrapText="1"/>
    </xf>
    <xf numFmtId="0" fontId="53" fillId="0" borderId="53" xfId="0" applyFont="1" applyBorder="1" applyAlignment="1">
      <alignment horizontal="left" vertical="center" wrapText="1"/>
    </xf>
    <xf numFmtId="0" fontId="12" fillId="0" borderId="53" xfId="0" applyFont="1" applyBorder="1" applyAlignment="1">
      <alignment horizontal="left" vertical="center"/>
    </xf>
    <xf numFmtId="0" fontId="12" fillId="0" borderId="19" xfId="0" applyFont="1" applyBorder="1" applyAlignment="1">
      <alignment horizontal="center" vertical="center"/>
    </xf>
    <xf numFmtId="0" fontId="12" fillId="0" borderId="17" xfId="0" applyFont="1" applyBorder="1" applyAlignment="1">
      <alignment horizontal="center" vertical="center"/>
    </xf>
    <xf numFmtId="0" fontId="6" fillId="0" borderId="97" xfId="0" applyFont="1" applyBorder="1" applyAlignment="1">
      <alignment horizontal="center" vertical="center" wrapText="1"/>
    </xf>
    <xf numFmtId="0" fontId="6" fillId="0" borderId="99" xfId="0" applyFont="1" applyBorder="1" applyAlignment="1">
      <alignment horizontal="center" vertical="center" wrapText="1"/>
    </xf>
    <xf numFmtId="0" fontId="6" fillId="0" borderId="102" xfId="0" applyFont="1" applyBorder="1" applyAlignment="1">
      <alignment horizontal="center" vertical="center" wrapText="1"/>
    </xf>
    <xf numFmtId="0" fontId="6" fillId="0" borderId="23" xfId="0" applyFont="1" applyBorder="1" applyAlignment="1">
      <alignment horizontal="center" vertical="center" wrapText="1"/>
    </xf>
    <xf numFmtId="0" fontId="12" fillId="0" borderId="55" xfId="0" applyFont="1" applyBorder="1" applyAlignment="1">
      <alignment horizontal="center" vertical="center"/>
    </xf>
    <xf numFmtId="0" fontId="10" fillId="25" borderId="25" xfId="0" applyFont="1" applyFill="1" applyBorder="1" applyAlignment="1">
      <alignment horizontal="left"/>
    </xf>
    <xf numFmtId="0" fontId="10" fillId="25" borderId="15" xfId="0" applyFont="1" applyFill="1" applyBorder="1" applyAlignment="1">
      <alignment horizontal="left"/>
    </xf>
    <xf numFmtId="0" fontId="4" fillId="0" borderId="16" xfId="0" applyFont="1" applyBorder="1" applyAlignment="1">
      <alignment horizontal="left" vertical="center"/>
    </xf>
    <xf numFmtId="0" fontId="12" fillId="0" borderId="15" xfId="0" applyFont="1" applyBorder="1" applyAlignment="1">
      <alignment horizontal="left" vertical="top" wrapText="1"/>
    </xf>
    <xf numFmtId="0" fontId="12" fillId="0" borderId="16" xfId="0" applyFont="1" applyBorder="1" applyAlignment="1">
      <alignment horizontal="left" vertical="top" wrapText="1"/>
    </xf>
    <xf numFmtId="0" fontId="12" fillId="0" borderId="16" xfId="0" applyFont="1" applyBorder="1" applyAlignment="1">
      <alignment horizontal="center" vertical="center" wrapText="1"/>
    </xf>
    <xf numFmtId="0" fontId="53" fillId="0" borderId="14" xfId="0" applyFont="1" applyBorder="1" applyAlignment="1">
      <alignment horizontal="center" vertical="top" wrapText="1"/>
    </xf>
    <xf numFmtId="0" fontId="53" fillId="0" borderId="15" xfId="0" applyFont="1" applyBorder="1" applyAlignment="1">
      <alignment horizontal="center" vertical="top" wrapText="1"/>
    </xf>
    <xf numFmtId="0" fontId="53" fillId="0" borderId="16" xfId="0" applyFont="1" applyBorder="1" applyAlignment="1">
      <alignment horizontal="center" vertical="top" wrapText="1"/>
    </xf>
    <xf numFmtId="0" fontId="12" fillId="0" borderId="15" xfId="0" applyFont="1" applyBorder="1" applyAlignment="1">
      <alignment horizontal="left"/>
    </xf>
    <xf numFmtId="0" fontId="12" fillId="0" borderId="16" xfId="0" applyFont="1" applyBorder="1" applyAlignment="1">
      <alignment horizontal="left"/>
    </xf>
    <xf numFmtId="0" fontId="49" fillId="0" borderId="20" xfId="0" applyFont="1" applyBorder="1" applyAlignment="1">
      <alignment horizontal="center" vertical="center"/>
    </xf>
    <xf numFmtId="0" fontId="49" fillId="0" borderId="15" xfId="0" applyFont="1" applyBorder="1" applyAlignment="1">
      <alignment horizontal="center" vertical="center"/>
    </xf>
    <xf numFmtId="0" fontId="49" fillId="0" borderId="16" xfId="0" applyFont="1" applyBorder="1" applyAlignment="1">
      <alignment horizontal="center" vertical="center"/>
    </xf>
    <xf numFmtId="0" fontId="12" fillId="0" borderId="14" xfId="0" applyFont="1" applyBorder="1" applyAlignment="1">
      <alignment horizontal="left"/>
    </xf>
    <xf numFmtId="0" fontId="49" fillId="0" borderId="33" xfId="0" applyFont="1" applyBorder="1" applyAlignment="1">
      <alignment horizontal="center" vertical="center"/>
    </xf>
    <xf numFmtId="0" fontId="49" fillId="0" borderId="39" xfId="0" applyFont="1" applyBorder="1" applyAlignment="1">
      <alignment horizontal="center" vertical="center"/>
    </xf>
    <xf numFmtId="0" fontId="10" fillId="25" borderId="22" xfId="0" applyFont="1" applyFill="1" applyBorder="1" applyAlignment="1">
      <alignment horizontal="left"/>
    </xf>
    <xf numFmtId="0" fontId="12" fillId="0" borderId="24" xfId="0" applyFont="1" applyBorder="1" applyAlignment="1">
      <alignment horizontal="center" vertical="center" wrapText="1"/>
    </xf>
    <xf numFmtId="0" fontId="6" fillId="0" borderId="18" xfId="0" applyFont="1" applyBorder="1" applyAlignment="1">
      <alignment horizontal="center" vertical="center" wrapText="1"/>
    </xf>
    <xf numFmtId="0" fontId="4" fillId="0" borderId="98" xfId="0" applyFont="1" applyBorder="1" applyAlignment="1">
      <alignment horizontal="left" vertical="center"/>
    </xf>
    <xf numFmtId="0" fontId="12" fillId="0" borderId="38" xfId="0" applyFont="1" applyBorder="1" applyAlignment="1">
      <alignment horizontal="left" vertical="top" wrapText="1"/>
    </xf>
    <xf numFmtId="0" fontId="12" fillId="0" borderId="21" xfId="0" applyFont="1" applyBorder="1" applyAlignment="1">
      <alignment horizontal="left" vertical="top" wrapText="1"/>
    </xf>
    <xf numFmtId="0" fontId="6" fillId="0" borderId="101" xfId="0" applyFont="1" applyBorder="1" applyAlignment="1">
      <alignment horizontal="center" vertical="center" wrapText="1"/>
    </xf>
    <xf numFmtId="0" fontId="49" fillId="0" borderId="10" xfId="0" applyFont="1" applyBorder="1" applyAlignment="1">
      <alignment horizontal="left"/>
    </xf>
    <xf numFmtId="0" fontId="73" fillId="0" borderId="14" xfId="0" applyFont="1" applyBorder="1" applyAlignment="1">
      <alignment horizontal="left"/>
    </xf>
    <xf numFmtId="0" fontId="73" fillId="0" borderId="15" xfId="0" applyFont="1" applyBorder="1" applyAlignment="1">
      <alignment horizontal="left"/>
    </xf>
    <xf numFmtId="0" fontId="73" fillId="0" borderId="16" xfId="0" applyFont="1" applyBorder="1" applyAlignment="1">
      <alignment horizontal="left"/>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73" fillId="0" borderId="38" xfId="0" applyFont="1" applyBorder="1" applyAlignment="1">
      <alignment horizontal="left"/>
    </xf>
    <xf numFmtId="0" fontId="52" fillId="0" borderId="40" xfId="0" applyFont="1" applyBorder="1" applyAlignment="1">
      <alignment horizontal="left" vertical="center" wrapText="1"/>
    </xf>
    <xf numFmtId="0" fontId="52" fillId="0" borderId="38" xfId="0" applyFont="1" applyBorder="1" applyAlignment="1">
      <alignment horizontal="left" vertical="center" wrapText="1"/>
    </xf>
    <xf numFmtId="0" fontId="52" fillId="0" borderId="52" xfId="0" applyFont="1" applyBorder="1" applyAlignment="1">
      <alignment horizontal="left" vertical="center" wrapText="1"/>
    </xf>
    <xf numFmtId="0" fontId="69" fillId="0" borderId="20" xfId="0" applyFont="1" applyBorder="1" applyAlignment="1">
      <alignment horizontal="left" vertical="center"/>
    </xf>
    <xf numFmtId="0" fontId="69" fillId="0" borderId="21" xfId="0" applyFont="1" applyBorder="1" applyAlignment="1">
      <alignment horizontal="left" vertical="center"/>
    </xf>
    <xf numFmtId="0" fontId="69" fillId="0" borderId="24" xfId="0" applyFont="1" applyBorder="1" applyAlignment="1">
      <alignment horizontal="left" vertical="center"/>
    </xf>
    <xf numFmtId="0" fontId="59" fillId="0" borderId="97" xfId="0" applyFont="1" applyBorder="1" applyAlignment="1">
      <alignment horizontal="center"/>
    </xf>
    <xf numFmtId="0" fontId="59" fillId="0" borderId="98" xfId="0" applyFont="1" applyBorder="1" applyAlignment="1">
      <alignment horizontal="center"/>
    </xf>
    <xf numFmtId="0" fontId="59" fillId="0" borderId="99" xfId="0" applyFont="1" applyBorder="1" applyAlignment="1">
      <alignment horizontal="center"/>
    </xf>
    <xf numFmtId="0" fontId="69" fillId="0" borderId="38" xfId="0" applyFont="1" applyBorder="1" applyAlignment="1">
      <alignment vertical="center"/>
    </xf>
    <xf numFmtId="0" fontId="69" fillId="0" borderId="38" xfId="0" applyFont="1" applyBorder="1" applyAlignment="1">
      <alignment horizontal="left" vertical="center"/>
    </xf>
    <xf numFmtId="0" fontId="69" fillId="0" borderId="38" xfId="0" applyFont="1" applyBorder="1" applyAlignment="1">
      <alignment horizontal="left"/>
    </xf>
    <xf numFmtId="0" fontId="69" fillId="0" borderId="27" xfId="0" applyFont="1" applyBorder="1" applyAlignment="1">
      <alignment horizontal="left"/>
    </xf>
    <xf numFmtId="0" fontId="59" fillId="0" borderId="10" xfId="0" applyFont="1" applyBorder="1" applyAlignment="1">
      <alignment horizontal="center"/>
    </xf>
    <xf numFmtId="0" fontId="69" fillId="0" borderId="14" xfId="0" applyFont="1" applyBorder="1" applyAlignment="1">
      <alignment horizontal="left" vertical="center"/>
    </xf>
    <xf numFmtId="0" fontId="69" fillId="0" borderId="15" xfId="0" applyFont="1" applyBorder="1" applyAlignment="1">
      <alignment horizontal="left" vertical="center"/>
    </xf>
    <xf numFmtId="0" fontId="69" fillId="0" borderId="16" xfId="0" applyFont="1" applyBorder="1" applyAlignment="1">
      <alignment horizontal="left" vertical="center"/>
    </xf>
    <xf numFmtId="0" fontId="69" fillId="0" borderId="10" xfId="0" applyFont="1" applyBorder="1" applyAlignment="1">
      <alignment horizontal="left" vertical="center"/>
    </xf>
    <xf numFmtId="0" fontId="76" fillId="0" borderId="10" xfId="0" applyFont="1" applyBorder="1" applyAlignment="1">
      <alignment horizontal="left" vertical="center"/>
    </xf>
    <xf numFmtId="0" fontId="52" fillId="53" borderId="62" xfId="0" applyFont="1" applyFill="1" applyBorder="1" applyAlignment="1">
      <alignment horizontal="center" vertical="center"/>
    </xf>
    <xf numFmtId="0" fontId="4" fillId="0" borderId="14" xfId="0" applyFont="1" applyBorder="1"/>
    <xf numFmtId="0" fontId="4" fillId="0" borderId="15" xfId="0" applyFont="1" applyBorder="1"/>
    <xf numFmtId="0" fontId="4" fillId="0" borderId="16" xfId="0" applyFont="1" applyBorder="1"/>
    <xf numFmtId="0" fontId="62" fillId="36" borderId="14" xfId="0" applyFont="1" applyFill="1" applyBorder="1" applyAlignment="1">
      <alignment horizontal="center" vertical="center"/>
    </xf>
    <xf numFmtId="0" fontId="62" fillId="36" borderId="15" xfId="0" applyFont="1" applyFill="1" applyBorder="1" applyAlignment="1">
      <alignment horizontal="center" vertical="center"/>
    </xf>
    <xf numFmtId="0" fontId="62" fillId="36" borderId="16" xfId="0" applyFont="1" applyFill="1" applyBorder="1" applyAlignment="1">
      <alignment horizontal="center" vertical="center"/>
    </xf>
    <xf numFmtId="0" fontId="5" fillId="0" borderId="33" xfId="0" applyFont="1" applyBorder="1" applyAlignment="1">
      <alignment horizontal="center" wrapText="1"/>
    </xf>
    <xf numFmtId="0" fontId="58" fillId="0" borderId="14" xfId="0" applyFont="1" applyBorder="1" applyAlignment="1" applyProtection="1">
      <alignment horizontal="left" vertical="center" wrapText="1"/>
      <protection hidden="1"/>
    </xf>
    <xf numFmtId="0" fontId="58" fillId="0" borderId="16" xfId="0" applyFont="1" applyBorder="1" applyAlignment="1" applyProtection="1">
      <alignment horizontal="left" vertical="center" wrapText="1"/>
      <protection hidden="1"/>
    </xf>
    <xf numFmtId="0" fontId="35" fillId="0" borderId="14" xfId="0" applyFont="1" applyBorder="1" applyAlignment="1">
      <alignment horizontal="center" vertical="center"/>
    </xf>
    <xf numFmtId="0" fontId="35" fillId="0" borderId="15" xfId="0" applyFont="1" applyBorder="1" applyAlignment="1">
      <alignment horizontal="center" vertical="center"/>
    </xf>
    <xf numFmtId="0" fontId="35" fillId="0" borderId="16" xfId="0" applyFont="1" applyBorder="1" applyAlignment="1">
      <alignment horizontal="center" vertical="center"/>
    </xf>
    <xf numFmtId="0" fontId="4" fillId="38" borderId="10" xfId="0" applyFont="1" applyFill="1" applyBorder="1" applyAlignment="1">
      <alignment horizontal="left" vertical="top" wrapText="1"/>
    </xf>
    <xf numFmtId="0" fontId="5" fillId="0" borderId="10" xfId="0" applyFont="1" applyBorder="1" applyAlignment="1">
      <alignment horizontal="left" vertical="top" wrapText="1"/>
    </xf>
    <xf numFmtId="0" fontId="4" fillId="38" borderId="10" xfId="0" applyFont="1" applyFill="1" applyBorder="1" applyAlignment="1">
      <alignment horizontal="left" vertical="top"/>
    </xf>
    <xf numFmtId="0" fontId="5" fillId="0" borderId="14" xfId="0" applyFont="1" applyBorder="1" applyAlignment="1">
      <alignment horizontal="left" vertical="top" wrapText="1"/>
    </xf>
    <xf numFmtId="0" fontId="5" fillId="0" borderId="16" xfId="0" applyFont="1" applyBorder="1" applyAlignment="1">
      <alignment horizontal="left" vertical="top" wrapText="1"/>
    </xf>
    <xf numFmtId="0" fontId="5" fillId="0" borderId="10" xfId="0" applyFont="1" applyBorder="1" applyAlignment="1">
      <alignment horizontal="left" vertical="top"/>
    </xf>
    <xf numFmtId="0" fontId="5" fillId="0" borderId="15" xfId="0" applyFont="1" applyBorder="1" applyAlignment="1">
      <alignment horizontal="center" vertical="top" wrapText="1"/>
    </xf>
    <xf numFmtId="0" fontId="4" fillId="0" borderId="15" xfId="0" applyFont="1" applyBorder="1" applyAlignment="1">
      <alignment horizontal="center" vertical="top" wrapText="1"/>
    </xf>
    <xf numFmtId="0" fontId="4" fillId="0" borderId="10" xfId="0" applyFont="1" applyBorder="1" applyAlignment="1">
      <alignment horizontal="left" vertical="top" wrapText="1"/>
    </xf>
    <xf numFmtId="0" fontId="4" fillId="0" borderId="22" xfId="0" applyFont="1" applyBorder="1" applyAlignment="1">
      <alignment vertical="top" wrapText="1"/>
    </xf>
    <xf numFmtId="0" fontId="4" fillId="0" borderId="15" xfId="0" applyFont="1" applyBorder="1" applyAlignment="1">
      <alignment horizontal="center" wrapText="1"/>
    </xf>
    <xf numFmtId="0" fontId="8" fillId="0" borderId="14" xfId="0" applyFont="1" applyBorder="1" applyAlignment="1">
      <alignment horizontal="left" vertical="top" wrapText="1"/>
    </xf>
    <xf numFmtId="0" fontId="8" fillId="0" borderId="16" xfId="0" applyFont="1" applyBorder="1" applyAlignment="1">
      <alignment horizontal="left" vertical="top" wrapText="1"/>
    </xf>
    <xf numFmtId="0" fontId="4" fillId="38" borderId="14" xfId="0" applyFont="1" applyFill="1" applyBorder="1" applyAlignment="1">
      <alignment horizontal="left" vertical="top"/>
    </xf>
    <xf numFmtId="0" fontId="4" fillId="38" borderId="16" xfId="0" applyFont="1" applyFill="1" applyBorder="1" applyAlignment="1">
      <alignment horizontal="left" vertical="top"/>
    </xf>
    <xf numFmtId="0" fontId="6" fillId="26" borderId="14" xfId="0" applyFont="1" applyFill="1" applyBorder="1" applyAlignment="1">
      <alignment horizontal="left" vertical="top" wrapText="1"/>
    </xf>
    <xf numFmtId="0" fontId="6" fillId="26" borderId="16" xfId="0" applyFont="1" applyFill="1" applyBorder="1" applyAlignment="1">
      <alignment horizontal="left" vertical="top" wrapText="1"/>
    </xf>
    <xf numFmtId="0" fontId="5" fillId="0" borderId="15" xfId="0" applyFont="1" applyBorder="1" applyAlignment="1">
      <alignment horizontal="center"/>
    </xf>
    <xf numFmtId="0" fontId="5" fillId="0" borderId="15" xfId="0" applyFont="1" applyBorder="1" applyAlignment="1">
      <alignment horizontal="center" vertical="top"/>
    </xf>
    <xf numFmtId="0" fontId="5" fillId="0" borderId="14" xfId="0" applyFont="1" applyBorder="1" applyAlignment="1">
      <alignment horizontal="left" vertical="top"/>
    </xf>
    <xf numFmtId="0" fontId="5" fillId="0" borderId="16" xfId="0" applyFont="1" applyBorder="1" applyAlignment="1">
      <alignment horizontal="left" vertical="top"/>
    </xf>
    <xf numFmtId="0" fontId="4" fillId="38" borderId="14" xfId="0" applyFont="1" applyFill="1" applyBorder="1" applyAlignment="1">
      <alignment horizontal="center" vertical="top"/>
    </xf>
    <xf numFmtId="0" fontId="4" fillId="38" borderId="16" xfId="0" applyFont="1" applyFill="1" applyBorder="1" applyAlignment="1">
      <alignment horizontal="center" vertical="top"/>
    </xf>
    <xf numFmtId="0" fontId="4" fillId="26" borderId="14" xfId="0" applyFont="1" applyFill="1" applyBorder="1" applyAlignment="1">
      <alignment horizontal="left" vertical="top"/>
    </xf>
    <xf numFmtId="0" fontId="4" fillId="26" borderId="16" xfId="0" applyFont="1" applyFill="1" applyBorder="1" applyAlignment="1">
      <alignment horizontal="left" vertical="top"/>
    </xf>
    <xf numFmtId="49" fontId="5" fillId="46" borderId="53" xfId="0" applyNumberFormat="1" applyFont="1" applyFill="1" applyBorder="1" applyAlignment="1">
      <alignment horizontal="center" vertical="center" wrapText="1"/>
    </xf>
  </cellXfs>
  <cellStyles count="98">
    <cellStyle name="20% - Accent1 2" xfId="1" xr:uid="{00000000-0005-0000-0000-000000000000}"/>
    <cellStyle name="20% - Accent1 3" xfId="2" xr:uid="{00000000-0005-0000-0000-000001000000}"/>
    <cellStyle name="20% - Accent2 2" xfId="3" xr:uid="{00000000-0005-0000-0000-000002000000}"/>
    <cellStyle name="20% - Accent2 3" xfId="4" xr:uid="{00000000-0005-0000-0000-000003000000}"/>
    <cellStyle name="20% - Accent3 2" xfId="5" xr:uid="{00000000-0005-0000-0000-000004000000}"/>
    <cellStyle name="20% - Accent3 3" xfId="6" xr:uid="{00000000-0005-0000-0000-000005000000}"/>
    <cellStyle name="20% - Accent4 2" xfId="7" xr:uid="{00000000-0005-0000-0000-000006000000}"/>
    <cellStyle name="20% - Accent4 3" xfId="8" xr:uid="{00000000-0005-0000-0000-000007000000}"/>
    <cellStyle name="20% - Accent5 2" xfId="9" xr:uid="{00000000-0005-0000-0000-000008000000}"/>
    <cellStyle name="20% - Accent5 3" xfId="10" xr:uid="{00000000-0005-0000-0000-000009000000}"/>
    <cellStyle name="20% - Accent6 2" xfId="11" xr:uid="{00000000-0005-0000-0000-00000A000000}"/>
    <cellStyle name="20% - Accent6 3" xfId="12" xr:uid="{00000000-0005-0000-0000-00000B000000}"/>
    <cellStyle name="40% - Accent1 2" xfId="13" xr:uid="{00000000-0005-0000-0000-00000C000000}"/>
    <cellStyle name="40% - Accent1 3" xfId="14" xr:uid="{00000000-0005-0000-0000-00000D000000}"/>
    <cellStyle name="40% - Accent2 2" xfId="15" xr:uid="{00000000-0005-0000-0000-00000E000000}"/>
    <cellStyle name="40% - Accent2 3" xfId="16" xr:uid="{00000000-0005-0000-0000-00000F000000}"/>
    <cellStyle name="40% - Accent3 2" xfId="17" xr:uid="{00000000-0005-0000-0000-000010000000}"/>
    <cellStyle name="40% - Accent3 3" xfId="18" xr:uid="{00000000-0005-0000-0000-000011000000}"/>
    <cellStyle name="40% - Accent4 2" xfId="19" xr:uid="{00000000-0005-0000-0000-000012000000}"/>
    <cellStyle name="40% - Accent4 3" xfId="20" xr:uid="{00000000-0005-0000-0000-000013000000}"/>
    <cellStyle name="40% - Accent5 2" xfId="21" xr:uid="{00000000-0005-0000-0000-000014000000}"/>
    <cellStyle name="40% - Accent5 3" xfId="22" xr:uid="{00000000-0005-0000-0000-000015000000}"/>
    <cellStyle name="40% - Accent6 2" xfId="23" xr:uid="{00000000-0005-0000-0000-000016000000}"/>
    <cellStyle name="40% - Accent6 3" xfId="24" xr:uid="{00000000-0005-0000-0000-000017000000}"/>
    <cellStyle name="60% - Accent1 2" xfId="25" xr:uid="{00000000-0005-0000-0000-000018000000}"/>
    <cellStyle name="60% - Accent1 3" xfId="26" xr:uid="{00000000-0005-0000-0000-000019000000}"/>
    <cellStyle name="60% - Accent2 2" xfId="27" xr:uid="{00000000-0005-0000-0000-00001A000000}"/>
    <cellStyle name="60% - Accent2 3" xfId="28" xr:uid="{00000000-0005-0000-0000-00001B000000}"/>
    <cellStyle name="60% - Accent3 2" xfId="29" xr:uid="{00000000-0005-0000-0000-00001C000000}"/>
    <cellStyle name="60% - Accent3 3" xfId="30" xr:uid="{00000000-0005-0000-0000-00001D000000}"/>
    <cellStyle name="60% - Accent4 2" xfId="31" xr:uid="{00000000-0005-0000-0000-00001E000000}"/>
    <cellStyle name="60% - Accent4 3" xfId="32" xr:uid="{00000000-0005-0000-0000-00001F000000}"/>
    <cellStyle name="60% - Accent5 2" xfId="33" xr:uid="{00000000-0005-0000-0000-000020000000}"/>
    <cellStyle name="60% - Accent5 3" xfId="34" xr:uid="{00000000-0005-0000-0000-000021000000}"/>
    <cellStyle name="60% - Accent6 2" xfId="35" xr:uid="{00000000-0005-0000-0000-000022000000}"/>
    <cellStyle name="60% - Accent6 3" xfId="36" xr:uid="{00000000-0005-0000-0000-000023000000}"/>
    <cellStyle name="Accent1 2" xfId="37" xr:uid="{00000000-0005-0000-0000-000024000000}"/>
    <cellStyle name="Accent1 3" xfId="38" xr:uid="{00000000-0005-0000-0000-000025000000}"/>
    <cellStyle name="Accent2 2" xfId="39" xr:uid="{00000000-0005-0000-0000-000026000000}"/>
    <cellStyle name="Accent2 3" xfId="40" xr:uid="{00000000-0005-0000-0000-000027000000}"/>
    <cellStyle name="Accent3 2" xfId="41" xr:uid="{00000000-0005-0000-0000-000028000000}"/>
    <cellStyle name="Accent3 3" xfId="42" xr:uid="{00000000-0005-0000-0000-000029000000}"/>
    <cellStyle name="Accent4 2" xfId="43" xr:uid="{00000000-0005-0000-0000-00002A000000}"/>
    <cellStyle name="Accent4 3" xfId="44" xr:uid="{00000000-0005-0000-0000-00002B000000}"/>
    <cellStyle name="Accent5 2" xfId="45" xr:uid="{00000000-0005-0000-0000-00002C000000}"/>
    <cellStyle name="Accent5 3" xfId="46" xr:uid="{00000000-0005-0000-0000-00002D000000}"/>
    <cellStyle name="Accent6 2" xfId="47" xr:uid="{00000000-0005-0000-0000-00002E000000}"/>
    <cellStyle name="Accent6 3" xfId="48" xr:uid="{00000000-0005-0000-0000-00002F000000}"/>
    <cellStyle name="Bad 2" xfId="49" xr:uid="{00000000-0005-0000-0000-000030000000}"/>
    <cellStyle name="Bad 3" xfId="50" xr:uid="{00000000-0005-0000-0000-000031000000}"/>
    <cellStyle name="Calculation 2" xfId="51" xr:uid="{00000000-0005-0000-0000-000032000000}"/>
    <cellStyle name="Calculation 3" xfId="52" xr:uid="{00000000-0005-0000-0000-000033000000}"/>
    <cellStyle name="Check Cell" xfId="53" builtinId="23"/>
    <cellStyle name="Check Cell 2" xfId="54" xr:uid="{00000000-0005-0000-0000-000035000000}"/>
    <cellStyle name="Check Cell 3" xfId="55" xr:uid="{00000000-0005-0000-0000-000036000000}"/>
    <cellStyle name="Comma" xfId="56" builtinId="3"/>
    <cellStyle name="Excel Built-in Normal" xfId="57" xr:uid="{00000000-0005-0000-0000-000038000000}"/>
    <cellStyle name="Explanatory Text 2" xfId="58" xr:uid="{00000000-0005-0000-0000-000039000000}"/>
    <cellStyle name="Explanatory Text 3" xfId="59" xr:uid="{00000000-0005-0000-0000-00003A000000}"/>
    <cellStyle name="Good 2" xfId="60" xr:uid="{00000000-0005-0000-0000-00003B000000}"/>
    <cellStyle name="Good 3" xfId="61" xr:uid="{00000000-0005-0000-0000-00003C000000}"/>
    <cellStyle name="Heading 1 2" xfId="62" xr:uid="{00000000-0005-0000-0000-00003D000000}"/>
    <cellStyle name="Heading 1 3" xfId="63" xr:uid="{00000000-0005-0000-0000-00003E000000}"/>
    <cellStyle name="Heading 2 2" xfId="64" xr:uid="{00000000-0005-0000-0000-00003F000000}"/>
    <cellStyle name="Heading 2 3" xfId="65" xr:uid="{00000000-0005-0000-0000-000040000000}"/>
    <cellStyle name="Heading 3 2" xfId="66" xr:uid="{00000000-0005-0000-0000-000041000000}"/>
    <cellStyle name="Heading 3 3" xfId="67" xr:uid="{00000000-0005-0000-0000-000042000000}"/>
    <cellStyle name="Heading 4 2" xfId="68" xr:uid="{00000000-0005-0000-0000-000043000000}"/>
    <cellStyle name="Heading 4 3" xfId="69" xr:uid="{00000000-0005-0000-0000-000044000000}"/>
    <cellStyle name="Hyperlink" xfId="70" builtinId="8"/>
    <cellStyle name="Input 2" xfId="71" xr:uid="{00000000-0005-0000-0000-000046000000}"/>
    <cellStyle name="Input 3" xfId="72" xr:uid="{00000000-0005-0000-0000-000047000000}"/>
    <cellStyle name="Linked Cell 2" xfId="73" xr:uid="{00000000-0005-0000-0000-000048000000}"/>
    <cellStyle name="Linked Cell 3" xfId="74" xr:uid="{00000000-0005-0000-0000-000049000000}"/>
    <cellStyle name="Neutral 2" xfId="75" xr:uid="{00000000-0005-0000-0000-00004A000000}"/>
    <cellStyle name="Neutral 3" xfId="76" xr:uid="{00000000-0005-0000-0000-00004B000000}"/>
    <cellStyle name="Normal" xfId="0" builtinId="0"/>
    <cellStyle name="Normal 2" xfId="77" xr:uid="{00000000-0005-0000-0000-00004D000000}"/>
    <cellStyle name="Normal 2 2" xfId="78" xr:uid="{00000000-0005-0000-0000-00004E000000}"/>
    <cellStyle name="Normal 2 2 2" xfId="79" xr:uid="{00000000-0005-0000-0000-00004F000000}"/>
    <cellStyle name="Normal 2 3" xfId="80" xr:uid="{00000000-0005-0000-0000-000050000000}"/>
    <cellStyle name="Normal 2 4" xfId="81" xr:uid="{00000000-0005-0000-0000-000051000000}"/>
    <cellStyle name="Normal 3" xfId="82" xr:uid="{00000000-0005-0000-0000-000052000000}"/>
    <cellStyle name="Normal 7 2" xfId="83" xr:uid="{00000000-0005-0000-0000-000053000000}"/>
    <cellStyle name="Normal_page1 2" xfId="97" xr:uid="{402B6794-A40F-4DC4-9095-2983E767854A}"/>
    <cellStyle name="Note 2" xfId="84" xr:uid="{00000000-0005-0000-0000-000054000000}"/>
    <cellStyle name="Note 3" xfId="85" xr:uid="{00000000-0005-0000-0000-000055000000}"/>
    <cellStyle name="Output 2" xfId="86" xr:uid="{00000000-0005-0000-0000-000056000000}"/>
    <cellStyle name="Output 3" xfId="87" xr:uid="{00000000-0005-0000-0000-000057000000}"/>
    <cellStyle name="Percent 2" xfId="88" xr:uid="{00000000-0005-0000-0000-000058000000}"/>
    <cellStyle name="Percent 3" xfId="89" xr:uid="{00000000-0005-0000-0000-000059000000}"/>
    <cellStyle name="Percent 4" xfId="90" xr:uid="{00000000-0005-0000-0000-00005A000000}"/>
    <cellStyle name="Title 2" xfId="91" xr:uid="{00000000-0005-0000-0000-00005B000000}"/>
    <cellStyle name="Title 3" xfId="92" xr:uid="{00000000-0005-0000-0000-00005C000000}"/>
    <cellStyle name="Total 2" xfId="93" xr:uid="{00000000-0005-0000-0000-00005D000000}"/>
    <cellStyle name="Total 3" xfId="94" xr:uid="{00000000-0005-0000-0000-00005E000000}"/>
    <cellStyle name="Warning Text 2" xfId="95" xr:uid="{00000000-0005-0000-0000-00005F000000}"/>
    <cellStyle name="Warning Text 3" xfId="96" xr:uid="{00000000-0005-0000-0000-000060000000}"/>
  </cellStyles>
  <dxfs count="10">
    <dxf>
      <font>
        <color rgb="FF9C0006"/>
      </font>
      <fill>
        <patternFill>
          <bgColor rgb="FFFFC7CE"/>
        </patternFill>
      </fill>
    </dxf>
    <dxf>
      <font>
        <b/>
        <i val="0"/>
        <color theme="9" tint="0.59996337778862885"/>
      </font>
      <fill>
        <patternFill>
          <bgColor theme="4" tint="-0.499984740745262"/>
        </patternFill>
      </fill>
    </dxf>
    <dxf>
      <font>
        <color theme="1"/>
      </font>
      <fill>
        <patternFill>
          <bgColor theme="0" tint="-0.14996795556505021"/>
        </patternFill>
      </fill>
    </dxf>
    <dxf>
      <font>
        <color theme="1"/>
      </font>
      <fill>
        <patternFill>
          <bgColor theme="0" tint="-0.14996795556505021"/>
        </patternFill>
      </fill>
    </dxf>
    <dxf>
      <font>
        <color theme="1"/>
      </font>
      <fill>
        <patternFill>
          <bgColor theme="0" tint="-0.14996795556505021"/>
        </patternFill>
      </fill>
    </dxf>
    <dxf>
      <font>
        <color theme="1"/>
      </font>
      <fill>
        <patternFill>
          <bgColor theme="0" tint="-0.14996795556505021"/>
        </patternFill>
      </fill>
    </dxf>
    <dxf>
      <font>
        <color theme="1"/>
      </font>
      <fill>
        <patternFill>
          <bgColor theme="0" tint="-0.14996795556505021"/>
        </patternFill>
      </fill>
    </dxf>
    <dxf>
      <font>
        <color theme="1"/>
      </font>
      <fill>
        <patternFill>
          <bgColor theme="0" tint="-0.14996795556505021"/>
        </patternFill>
      </fill>
    </dxf>
    <dxf>
      <font>
        <color theme="1"/>
      </font>
      <fill>
        <patternFill>
          <bgColor theme="0" tint="-0.14996795556505021"/>
        </patternFill>
      </fill>
    </dxf>
    <dxf>
      <font>
        <color theme="1"/>
      </font>
      <fill>
        <patternFill>
          <bgColor theme="0" tint="-0.14996795556505021"/>
        </patternFill>
      </fill>
    </dxf>
  </dxfs>
  <tableStyles count="0" defaultTableStyle="TableStyleMedium2" defaultPivotStyle="PivotStyleMedium9"/>
  <colors>
    <mruColors>
      <color rgb="FFCCFFCC"/>
      <color rgb="FF0000FF"/>
      <color rgb="FF0000CC"/>
      <color rgb="FF99FFCC"/>
      <color rgb="FF66FF99"/>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Radio" firstButton="1" lockText="1" noThreeD="1"/>
</file>

<file path=xl/ctrlProps/ctrlProp13.xml><?xml version="1.0" encoding="utf-8"?>
<formControlPr xmlns="http://schemas.microsoft.com/office/spreadsheetml/2009/9/main" objectType="Radio" firstButton="1" lockText="1" noThreeD="1"/>
</file>

<file path=xl/ctrlProps/ctrlProp14.xml><?xml version="1.0" encoding="utf-8"?>
<formControlPr xmlns="http://schemas.microsoft.com/office/spreadsheetml/2009/9/main" objectType="Radio" checked="Checked" lockText="1" noThreeD="1"/>
</file>

<file path=xl/ctrlProps/ctrlProp15.xml><?xml version="1.0" encoding="utf-8"?>
<formControlPr xmlns="http://schemas.microsoft.com/office/spreadsheetml/2009/9/main" objectType="Radio" checked="Checked"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CheckBox" fmlaLink="$P$33" lockText="1" noThreeD="1"/>
</file>

<file path=xl/ctrlProps/ctrlProp75.xml><?xml version="1.0" encoding="utf-8"?>
<formControlPr xmlns="http://schemas.microsoft.com/office/spreadsheetml/2009/9/main" objectType="CheckBox" fmlaLink="$P$34" lockText="1" noThreeD="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50</xdr:col>
          <xdr:colOff>184150</xdr:colOff>
          <xdr:row>3</xdr:row>
          <xdr:rowOff>717550</xdr:rowOff>
        </xdr:from>
        <xdr:to>
          <xdr:col>50</xdr:col>
          <xdr:colOff>1670050</xdr:colOff>
          <xdr:row>3</xdr:row>
          <xdr:rowOff>1022350</xdr:rowOff>
        </xdr:to>
        <xdr:sp macro="" textlink="">
          <xdr:nvSpPr>
            <xdr:cNvPr id="1075" name="Button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0" anchor="t" upright="1"/>
            <a:lstStyle/>
            <a:p>
              <a:pPr algn="ctr" rtl="0">
                <a:defRPr sz="1000"/>
              </a:pPr>
              <a:r>
                <a:rPr lang="en-US" sz="1100" b="1" i="0" u="none" strike="noStrike" baseline="0">
                  <a:solidFill>
                    <a:srgbClr val="000000"/>
                  </a:solidFill>
                  <a:latin typeface="Calibri"/>
                  <a:ea typeface="Calibri"/>
                  <a:cs typeface="Calibri"/>
                </a:rPr>
                <a:t>Import JSON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50</xdr:col>
          <xdr:colOff>184150</xdr:colOff>
          <xdr:row>3</xdr:row>
          <xdr:rowOff>1022350</xdr:rowOff>
        </xdr:from>
        <xdr:to>
          <xdr:col>50</xdr:col>
          <xdr:colOff>1670050</xdr:colOff>
          <xdr:row>3</xdr:row>
          <xdr:rowOff>1289050</xdr:rowOff>
        </xdr:to>
        <xdr:sp macro="" textlink="">
          <xdr:nvSpPr>
            <xdr:cNvPr id="1074" name="Button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0" anchor="t" upright="1"/>
            <a:lstStyle/>
            <a:p>
              <a:pPr algn="ctr" rtl="0">
                <a:defRPr sz="1000"/>
              </a:pPr>
              <a:r>
                <a:rPr lang="en-US" sz="1100" b="1" i="0" u="none" strike="noStrike" baseline="0">
                  <a:solidFill>
                    <a:srgbClr val="000000"/>
                  </a:solidFill>
                  <a:latin typeface="Calibri"/>
                  <a:ea typeface="Calibri"/>
                  <a:cs typeface="Calibri"/>
                </a:rPr>
                <a:t>Import Prefill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50</xdr:col>
          <xdr:colOff>184150</xdr:colOff>
          <xdr:row>2</xdr:row>
          <xdr:rowOff>107950</xdr:rowOff>
        </xdr:from>
        <xdr:to>
          <xdr:col>50</xdr:col>
          <xdr:colOff>1670050</xdr:colOff>
          <xdr:row>3</xdr:row>
          <xdr:rowOff>107950</xdr:rowOff>
        </xdr:to>
        <xdr:sp macro="" textlink="">
          <xdr:nvSpPr>
            <xdr:cNvPr id="1068" name="Button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Validate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50</xdr:col>
          <xdr:colOff>184150</xdr:colOff>
          <xdr:row>5</xdr:row>
          <xdr:rowOff>146050</xdr:rowOff>
        </xdr:from>
        <xdr:to>
          <xdr:col>50</xdr:col>
          <xdr:colOff>1670050</xdr:colOff>
          <xdr:row>6</xdr:row>
          <xdr:rowOff>260350</xdr:rowOff>
        </xdr:to>
        <xdr:sp macro="" textlink="">
          <xdr:nvSpPr>
            <xdr:cNvPr id="1069" name="Button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50</xdr:col>
          <xdr:colOff>184150</xdr:colOff>
          <xdr:row>3</xdr:row>
          <xdr:rowOff>127000</xdr:rowOff>
        </xdr:from>
        <xdr:to>
          <xdr:col>50</xdr:col>
          <xdr:colOff>1670050</xdr:colOff>
          <xdr:row>3</xdr:row>
          <xdr:rowOff>419100</xdr:rowOff>
        </xdr:to>
        <xdr:sp macro="" textlink="">
          <xdr:nvSpPr>
            <xdr:cNvPr id="1070" name="Button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Next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50</xdr:col>
          <xdr:colOff>184150</xdr:colOff>
          <xdr:row>3</xdr:row>
          <xdr:rowOff>1308100</xdr:rowOff>
        </xdr:from>
        <xdr:to>
          <xdr:col>50</xdr:col>
          <xdr:colOff>1670050</xdr:colOff>
          <xdr:row>5</xdr:row>
          <xdr:rowOff>127000</xdr:rowOff>
        </xdr:to>
        <xdr:sp macro="" textlink="">
          <xdr:nvSpPr>
            <xdr:cNvPr id="1071" name="Button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Generate JSON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50</xdr:col>
          <xdr:colOff>184150</xdr:colOff>
          <xdr:row>6</xdr:row>
          <xdr:rowOff>279400</xdr:rowOff>
        </xdr:from>
        <xdr:to>
          <xdr:col>50</xdr:col>
          <xdr:colOff>1670050</xdr:colOff>
          <xdr:row>7</xdr:row>
          <xdr:rowOff>0</xdr:rowOff>
        </xdr:to>
        <xdr:sp macro="" textlink="">
          <xdr:nvSpPr>
            <xdr:cNvPr id="1072" name="Button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Help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50</xdr:col>
          <xdr:colOff>184150</xdr:colOff>
          <xdr:row>3</xdr:row>
          <xdr:rowOff>419100</xdr:rowOff>
        </xdr:from>
        <xdr:to>
          <xdr:col>50</xdr:col>
          <xdr:colOff>1670050</xdr:colOff>
          <xdr:row>3</xdr:row>
          <xdr:rowOff>698500</xdr:rowOff>
        </xdr:to>
        <xdr:sp macro="" textlink="">
          <xdr:nvSpPr>
            <xdr:cNvPr id="1073" name="Button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Calculate Tax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69850</xdr:colOff>
          <xdr:row>67</xdr:row>
          <xdr:rowOff>69850</xdr:rowOff>
        </xdr:from>
        <xdr:to>
          <xdr:col>9</xdr:col>
          <xdr:colOff>736600</xdr:colOff>
          <xdr:row>67</xdr:row>
          <xdr:rowOff>336550</xdr:rowOff>
        </xdr:to>
        <xdr:sp macro="" textlink="">
          <xdr:nvSpPr>
            <xdr:cNvPr id="1516" name="Button 492" hidden="1">
              <a:extLst>
                <a:ext uri="{63B3BB69-23CF-44E3-9099-C40C66FF867C}">
                  <a14:compatExt spid="_x0000_s1516"/>
                </a:ext>
                <a:ext uri="{FF2B5EF4-FFF2-40B4-BE49-F238E27FC236}">
                  <a16:creationId xmlns:a16="http://schemas.microsoft.com/office/drawing/2014/main" id="{00000000-0008-0000-0000-0000EC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76200</xdr:colOff>
          <xdr:row>90</xdr:row>
          <xdr:rowOff>69850</xdr:rowOff>
        </xdr:from>
        <xdr:to>
          <xdr:col>9</xdr:col>
          <xdr:colOff>1098550</xdr:colOff>
          <xdr:row>90</xdr:row>
          <xdr:rowOff>336550</xdr:rowOff>
        </xdr:to>
        <xdr:sp macro="" textlink="">
          <xdr:nvSpPr>
            <xdr:cNvPr id="1573" name="Button 549" hidden="1">
              <a:extLst>
                <a:ext uri="{63B3BB69-23CF-44E3-9099-C40C66FF867C}">
                  <a14:compatExt spid="_x0000_s1573"/>
                </a:ext>
                <a:ext uri="{FF2B5EF4-FFF2-40B4-BE49-F238E27FC236}">
                  <a16:creationId xmlns:a16="http://schemas.microsoft.com/office/drawing/2014/main" id="{00000000-0008-0000-0000-00002506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69850</xdr:colOff>
          <xdr:row>169</xdr:row>
          <xdr:rowOff>69850</xdr:rowOff>
        </xdr:from>
        <xdr:to>
          <xdr:col>9</xdr:col>
          <xdr:colOff>508000</xdr:colOff>
          <xdr:row>169</xdr:row>
          <xdr:rowOff>336550</xdr:rowOff>
        </xdr:to>
        <xdr:sp macro="" textlink="">
          <xdr:nvSpPr>
            <xdr:cNvPr id="1642" name="Button 618" hidden="1">
              <a:extLst>
                <a:ext uri="{63B3BB69-23CF-44E3-9099-C40C66FF867C}">
                  <a14:compatExt spid="_x0000_s1642"/>
                </a:ext>
                <a:ext uri="{FF2B5EF4-FFF2-40B4-BE49-F238E27FC236}">
                  <a16:creationId xmlns:a16="http://schemas.microsoft.com/office/drawing/2014/main" id="{00000000-0008-0000-0000-00006A06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107950</xdr:colOff>
          <xdr:row>31</xdr:row>
          <xdr:rowOff>107950</xdr:rowOff>
        </xdr:from>
        <xdr:to>
          <xdr:col>39</xdr:col>
          <xdr:colOff>419100</xdr:colOff>
          <xdr:row>31</xdr:row>
          <xdr:rowOff>374650</xdr:rowOff>
        </xdr:to>
        <xdr:sp macro="" textlink="">
          <xdr:nvSpPr>
            <xdr:cNvPr id="29752" name="CommandButton1" hidden="1">
              <a:extLst>
                <a:ext uri="{63B3BB69-23CF-44E3-9099-C40C66FF867C}">
                  <a14:compatExt spid="_x0000_s29752"/>
                </a:ext>
                <a:ext uri="{FF2B5EF4-FFF2-40B4-BE49-F238E27FC236}">
                  <a16:creationId xmlns:a16="http://schemas.microsoft.com/office/drawing/2014/main" id="{00000000-0008-0000-0000-000038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190500</xdr:colOff>
          <xdr:row>119</xdr:row>
          <xdr:rowOff>69850</xdr:rowOff>
        </xdr:from>
        <xdr:to>
          <xdr:col>9</xdr:col>
          <xdr:colOff>527050</xdr:colOff>
          <xdr:row>119</xdr:row>
          <xdr:rowOff>381000</xdr:rowOff>
        </xdr:to>
        <xdr:sp macro="" textlink="">
          <xdr:nvSpPr>
            <xdr:cNvPr id="29778" name="Button 1106" hidden="1">
              <a:extLst>
                <a:ext uri="{63B3BB69-23CF-44E3-9099-C40C66FF867C}">
                  <a14:compatExt spid="_x0000_s29778"/>
                </a:ext>
                <a:ext uri="{FF2B5EF4-FFF2-40B4-BE49-F238E27FC236}">
                  <a16:creationId xmlns:a16="http://schemas.microsoft.com/office/drawing/2014/main" id="{00000000-0008-0000-0000-0000527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48</xdr:col>
          <xdr:colOff>127000</xdr:colOff>
          <xdr:row>45</xdr:row>
          <xdr:rowOff>88900</xdr:rowOff>
        </xdr:from>
        <xdr:to>
          <xdr:col>48</xdr:col>
          <xdr:colOff>419100</xdr:colOff>
          <xdr:row>45</xdr:row>
          <xdr:rowOff>298450</xdr:rowOff>
        </xdr:to>
        <xdr:sp macro="" textlink="">
          <xdr:nvSpPr>
            <xdr:cNvPr id="1936" name="RadioButton2" hidden="1">
              <a:extLst>
                <a:ext uri="{63B3BB69-23CF-44E3-9099-C40C66FF867C}">
                  <a14:compatExt spid="_x0000_s1936"/>
                </a:ext>
                <a:ext uri="{FF2B5EF4-FFF2-40B4-BE49-F238E27FC236}">
                  <a16:creationId xmlns:a16="http://schemas.microsoft.com/office/drawing/2014/main" id="{00000000-0008-0000-0000-000090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45</xdr:row>
          <xdr:rowOff>95250</xdr:rowOff>
        </xdr:from>
        <xdr:to>
          <xdr:col>33</xdr:col>
          <xdr:colOff>203200</xdr:colOff>
          <xdr:row>45</xdr:row>
          <xdr:rowOff>285750</xdr:rowOff>
        </xdr:to>
        <xdr:sp macro="" textlink="">
          <xdr:nvSpPr>
            <xdr:cNvPr id="29730" name="RadioButton1" hidden="1">
              <a:extLst>
                <a:ext uri="{63B3BB69-23CF-44E3-9099-C40C66FF867C}">
                  <a14:compatExt spid="_x0000_s29730"/>
                </a:ext>
                <a:ext uri="{FF2B5EF4-FFF2-40B4-BE49-F238E27FC236}">
                  <a16:creationId xmlns:a16="http://schemas.microsoft.com/office/drawing/2014/main" id="{00000000-0008-0000-0000-00002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138906</xdr:colOff>
          <xdr:row>30</xdr:row>
          <xdr:rowOff>206377</xdr:rowOff>
        </xdr:from>
        <xdr:to>
          <xdr:col>48</xdr:col>
          <xdr:colOff>150812</xdr:colOff>
          <xdr:row>30</xdr:row>
          <xdr:rowOff>551656</xdr:rowOff>
        </xdr:to>
        <xdr:grpSp>
          <xdr:nvGrpSpPr>
            <xdr:cNvPr id="30697" name="Group 1">
              <a:extLst>
                <a:ext uri="{FF2B5EF4-FFF2-40B4-BE49-F238E27FC236}">
                  <a16:creationId xmlns:a16="http://schemas.microsoft.com/office/drawing/2014/main" id="{00000000-0008-0000-0000-0000E9770000}"/>
                </a:ext>
              </a:extLst>
            </xdr:cNvPr>
            <xdr:cNvGrpSpPr>
              <a:grpSpLocks/>
            </xdr:cNvGrpSpPr>
          </xdr:nvGrpSpPr>
          <xdr:grpSpPr bwMode="auto">
            <a:xfrm>
              <a:off x="10187781" y="9937752"/>
              <a:ext cx="1877219" cy="345279"/>
              <a:chOff x="10356321" y="-739587"/>
              <a:chExt cx="1364767" cy="7462393"/>
            </a:xfrm>
          </xdr:grpSpPr>
          <xdr:sp macro="" textlink="">
            <xdr:nvSpPr>
              <xdr:cNvPr id="29713" name="BacYes" hidden="1">
                <a:extLst>
                  <a:ext uri="{63B3BB69-23CF-44E3-9099-C40C66FF867C}">
                    <a14:compatExt spid="_x0000_s29713"/>
                  </a:ext>
                  <a:ext uri="{FF2B5EF4-FFF2-40B4-BE49-F238E27FC236}">
                    <a16:creationId xmlns:a16="http://schemas.microsoft.com/office/drawing/2014/main" id="{00000000-0008-0000-0000-000011740000}"/>
                  </a:ext>
                </a:extLst>
              </xdr:cNvPr>
              <xdr:cNvSpPr/>
            </xdr:nvSpPr>
            <xdr:spPr bwMode="auto">
              <a:xfrm>
                <a:off x="10356321" y="-739587"/>
                <a:ext cx="569180" cy="6529612"/>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   Yes</a:t>
                </a:r>
              </a:p>
            </xdr:txBody>
          </xdr:sp>
          <xdr:sp macro="" textlink="">
            <xdr:nvSpPr>
              <xdr:cNvPr id="29714" name="BacNO" hidden="1">
                <a:extLst>
                  <a:ext uri="{63B3BB69-23CF-44E3-9099-C40C66FF867C}">
                    <a14:compatExt spid="_x0000_s29714"/>
                  </a:ext>
                  <a:ext uri="{FF2B5EF4-FFF2-40B4-BE49-F238E27FC236}">
                    <a16:creationId xmlns:a16="http://schemas.microsoft.com/office/drawing/2014/main" id="{00000000-0008-0000-0000-000012740000}"/>
                  </a:ext>
                </a:extLst>
              </xdr:cNvPr>
              <xdr:cNvSpPr/>
            </xdr:nvSpPr>
            <xdr:spPr bwMode="auto">
              <a:xfrm>
                <a:off x="11141425" y="-715013"/>
                <a:ext cx="579663" cy="7437819"/>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228600</xdr:colOff>
          <xdr:row>30</xdr:row>
          <xdr:rowOff>50800</xdr:rowOff>
        </xdr:from>
        <xdr:to>
          <xdr:col>48</xdr:col>
          <xdr:colOff>527050</xdr:colOff>
          <xdr:row>30</xdr:row>
          <xdr:rowOff>679450</xdr:rowOff>
        </xdr:to>
        <xdr:sp macro="" textlink="">
          <xdr:nvSpPr>
            <xdr:cNvPr id="29782" name="Group Box 1110" hidden="1">
              <a:extLst>
                <a:ext uri="{63B3BB69-23CF-44E3-9099-C40C66FF867C}">
                  <a14:compatExt spid="_x0000_s29782"/>
                </a:ext>
                <a:ext uri="{FF2B5EF4-FFF2-40B4-BE49-F238E27FC236}">
                  <a16:creationId xmlns:a16="http://schemas.microsoft.com/office/drawing/2014/main" id="{00000000-0008-0000-0000-00005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31750</xdr:colOff>
          <xdr:row>45</xdr:row>
          <xdr:rowOff>31750</xdr:rowOff>
        </xdr:from>
        <xdr:to>
          <xdr:col>48</xdr:col>
          <xdr:colOff>876300</xdr:colOff>
          <xdr:row>45</xdr:row>
          <xdr:rowOff>342900</xdr:rowOff>
        </xdr:to>
        <xdr:sp macro="" textlink="">
          <xdr:nvSpPr>
            <xdr:cNvPr id="29787" name="Group Box 1115" hidden="1">
              <a:extLst>
                <a:ext uri="{63B3BB69-23CF-44E3-9099-C40C66FF867C}">
                  <a14:compatExt spid="_x0000_s29787"/>
                </a:ext>
                <a:ext uri="{FF2B5EF4-FFF2-40B4-BE49-F238E27FC236}">
                  <a16:creationId xmlns:a16="http://schemas.microsoft.com/office/drawing/2014/main" id="{00000000-0008-0000-0000-00005B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134</xdr:row>
          <xdr:rowOff>88900</xdr:rowOff>
        </xdr:from>
        <xdr:to>
          <xdr:col>9</xdr:col>
          <xdr:colOff>571500</xdr:colOff>
          <xdr:row>134</xdr:row>
          <xdr:rowOff>381000</xdr:rowOff>
        </xdr:to>
        <xdr:sp macro="" textlink="">
          <xdr:nvSpPr>
            <xdr:cNvPr id="29802" name="Button 1130" hidden="1">
              <a:extLst>
                <a:ext uri="{63B3BB69-23CF-44E3-9099-C40C66FF867C}">
                  <a14:compatExt spid="_x0000_s29802"/>
                </a:ext>
                <a:ext uri="{FF2B5EF4-FFF2-40B4-BE49-F238E27FC236}">
                  <a16:creationId xmlns:a16="http://schemas.microsoft.com/office/drawing/2014/main" id="{00000000-0008-0000-0000-00006A7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76200</xdr:colOff>
          <xdr:row>1</xdr:row>
          <xdr:rowOff>38100</xdr:rowOff>
        </xdr:from>
        <xdr:to>
          <xdr:col>13</xdr:col>
          <xdr:colOff>1536700</xdr:colOff>
          <xdr:row>2</xdr:row>
          <xdr:rowOff>127000</xdr:rowOff>
        </xdr:to>
        <xdr:sp macro="" textlink="">
          <xdr:nvSpPr>
            <xdr:cNvPr id="82956" name="Button 12" hidden="1">
              <a:extLst>
                <a:ext uri="{63B3BB69-23CF-44E3-9099-C40C66FF867C}">
                  <a14:compatExt spid="_x0000_s82956"/>
                </a:ext>
                <a:ext uri="{FF2B5EF4-FFF2-40B4-BE49-F238E27FC236}">
                  <a16:creationId xmlns:a16="http://schemas.microsoft.com/office/drawing/2014/main" id="{00000000-0008-0000-0100-00000C44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Validate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1308100</xdr:colOff>
          <xdr:row>79</xdr:row>
          <xdr:rowOff>38100</xdr:rowOff>
        </xdr:from>
        <xdr:to>
          <xdr:col>6</xdr:col>
          <xdr:colOff>946150</xdr:colOff>
          <xdr:row>80</xdr:row>
          <xdr:rowOff>152400</xdr:rowOff>
        </xdr:to>
        <xdr:sp macro="" textlink="">
          <xdr:nvSpPr>
            <xdr:cNvPr id="83276" name="Button 332" hidden="1">
              <a:extLst>
                <a:ext uri="{63B3BB69-23CF-44E3-9099-C40C66FF867C}">
                  <a14:compatExt spid="_x0000_s83276"/>
                </a:ext>
                <a:ext uri="{FF2B5EF4-FFF2-40B4-BE49-F238E27FC236}">
                  <a16:creationId xmlns:a16="http://schemas.microsoft.com/office/drawing/2014/main" id="{00000000-0008-0000-0100-00004C45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 Co-owner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1333500</xdr:colOff>
          <xdr:row>79</xdr:row>
          <xdr:rowOff>69850</xdr:rowOff>
        </xdr:from>
        <xdr:to>
          <xdr:col>7</xdr:col>
          <xdr:colOff>1384300</xdr:colOff>
          <xdr:row>80</xdr:row>
          <xdr:rowOff>114300</xdr:rowOff>
        </xdr:to>
        <xdr:sp macro="" textlink="">
          <xdr:nvSpPr>
            <xdr:cNvPr id="83277" name="Button 333" hidden="1">
              <a:extLst>
                <a:ext uri="{63B3BB69-23CF-44E3-9099-C40C66FF867C}">
                  <a14:compatExt spid="_x0000_s83277"/>
                </a:ext>
                <a:ext uri="{FF2B5EF4-FFF2-40B4-BE49-F238E27FC236}">
                  <a16:creationId xmlns:a16="http://schemas.microsoft.com/office/drawing/2014/main" id="{00000000-0008-0000-0100-00004D45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 Tenant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1746250</xdr:colOff>
          <xdr:row>79</xdr:row>
          <xdr:rowOff>31750</xdr:rowOff>
        </xdr:from>
        <xdr:to>
          <xdr:col>8</xdr:col>
          <xdr:colOff>952500</xdr:colOff>
          <xdr:row>80</xdr:row>
          <xdr:rowOff>88900</xdr:rowOff>
        </xdr:to>
        <xdr:sp macro="" textlink="">
          <xdr:nvSpPr>
            <xdr:cNvPr id="83287" name="Button 343" hidden="1">
              <a:extLst>
                <a:ext uri="{63B3BB69-23CF-44E3-9099-C40C66FF867C}">
                  <a14:compatExt spid="_x0000_s83287"/>
                </a:ext>
                <a:ext uri="{FF2B5EF4-FFF2-40B4-BE49-F238E27FC236}">
                  <a16:creationId xmlns:a16="http://schemas.microsoft.com/office/drawing/2014/main" id="{00000000-0008-0000-0100-00005745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 24b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3</xdr:row>
          <xdr:rowOff>31750</xdr:rowOff>
        </xdr:from>
        <xdr:to>
          <xdr:col>13</xdr:col>
          <xdr:colOff>1536700</xdr:colOff>
          <xdr:row>4</xdr:row>
          <xdr:rowOff>107950</xdr:rowOff>
        </xdr:to>
        <xdr:sp macro="" textlink="">
          <xdr:nvSpPr>
            <xdr:cNvPr id="83289" name="Button 345" hidden="1">
              <a:extLst>
                <a:ext uri="{63B3BB69-23CF-44E3-9099-C40C66FF867C}">
                  <a14:compatExt spid="_x0000_s83289"/>
                </a:ext>
                <a:ext uri="{FF2B5EF4-FFF2-40B4-BE49-F238E27FC236}">
                  <a16:creationId xmlns:a16="http://schemas.microsoft.com/office/drawing/2014/main" id="{00000000-0008-0000-0100-00005945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Next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4</xdr:row>
          <xdr:rowOff>190500</xdr:rowOff>
        </xdr:from>
        <xdr:to>
          <xdr:col>13</xdr:col>
          <xdr:colOff>1536700</xdr:colOff>
          <xdr:row>5</xdr:row>
          <xdr:rowOff>165100</xdr:rowOff>
        </xdr:to>
        <xdr:sp macro="" textlink="">
          <xdr:nvSpPr>
            <xdr:cNvPr id="83290" name="Button 346" hidden="1">
              <a:extLst>
                <a:ext uri="{63B3BB69-23CF-44E3-9099-C40C66FF867C}">
                  <a14:compatExt spid="_x0000_s83290"/>
                </a:ext>
                <a:ext uri="{FF2B5EF4-FFF2-40B4-BE49-F238E27FC236}">
                  <a16:creationId xmlns:a16="http://schemas.microsoft.com/office/drawing/2014/main" id="{00000000-0008-0000-0100-00005A45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Previous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6</xdr:row>
          <xdr:rowOff>69850</xdr:rowOff>
        </xdr:from>
        <xdr:to>
          <xdr:col>13</xdr:col>
          <xdr:colOff>1536700</xdr:colOff>
          <xdr:row>6</xdr:row>
          <xdr:rowOff>336550</xdr:rowOff>
        </xdr:to>
        <xdr:sp macro="" textlink="">
          <xdr:nvSpPr>
            <xdr:cNvPr id="83291" name="Button 347" hidden="1">
              <a:extLst>
                <a:ext uri="{63B3BB69-23CF-44E3-9099-C40C66FF867C}">
                  <a14:compatExt spid="_x0000_s83291"/>
                </a:ext>
                <a:ext uri="{FF2B5EF4-FFF2-40B4-BE49-F238E27FC236}">
                  <a16:creationId xmlns:a16="http://schemas.microsoft.com/office/drawing/2014/main" id="{00000000-0008-0000-0100-00005B45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6</xdr:row>
          <xdr:rowOff>419100</xdr:rowOff>
        </xdr:from>
        <xdr:to>
          <xdr:col>13</xdr:col>
          <xdr:colOff>1536700</xdr:colOff>
          <xdr:row>6</xdr:row>
          <xdr:rowOff>698500</xdr:rowOff>
        </xdr:to>
        <xdr:sp macro="" textlink="">
          <xdr:nvSpPr>
            <xdr:cNvPr id="83292" name="Button 348" hidden="1">
              <a:extLst>
                <a:ext uri="{63B3BB69-23CF-44E3-9099-C40C66FF867C}">
                  <a14:compatExt spid="_x0000_s83292"/>
                </a:ext>
                <a:ext uri="{FF2B5EF4-FFF2-40B4-BE49-F238E27FC236}">
                  <a16:creationId xmlns:a16="http://schemas.microsoft.com/office/drawing/2014/main" id="{00000000-0008-0000-0100-00005C45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Help</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184150</xdr:colOff>
          <xdr:row>1</xdr:row>
          <xdr:rowOff>165100</xdr:rowOff>
        </xdr:from>
        <xdr:to>
          <xdr:col>8</xdr:col>
          <xdr:colOff>1651000</xdr:colOff>
          <xdr:row>2</xdr:row>
          <xdr:rowOff>241300</xdr:rowOff>
        </xdr:to>
        <xdr:sp macro="" textlink="">
          <xdr:nvSpPr>
            <xdr:cNvPr id="67589" name="Button 5" hidden="1">
              <a:extLst>
                <a:ext uri="{63B3BB69-23CF-44E3-9099-C40C66FF867C}">
                  <a14:compatExt spid="_x0000_s67589"/>
                </a:ext>
                <a:ext uri="{FF2B5EF4-FFF2-40B4-BE49-F238E27FC236}">
                  <a16:creationId xmlns:a16="http://schemas.microsoft.com/office/drawing/2014/main" id="{00000000-0008-0000-0200-00000508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Validate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184150</xdr:colOff>
          <xdr:row>2</xdr:row>
          <xdr:rowOff>260350</xdr:rowOff>
        </xdr:from>
        <xdr:to>
          <xdr:col>8</xdr:col>
          <xdr:colOff>1651000</xdr:colOff>
          <xdr:row>3</xdr:row>
          <xdr:rowOff>184150</xdr:rowOff>
        </xdr:to>
        <xdr:sp macro="" textlink="">
          <xdr:nvSpPr>
            <xdr:cNvPr id="67590" name="Button 6" hidden="1">
              <a:extLst>
                <a:ext uri="{63B3BB69-23CF-44E3-9099-C40C66FF867C}">
                  <a14:compatExt spid="_x0000_s67590"/>
                </a:ext>
                <a:ext uri="{FF2B5EF4-FFF2-40B4-BE49-F238E27FC236}">
                  <a16:creationId xmlns:a16="http://schemas.microsoft.com/office/drawing/2014/main" id="{00000000-0008-0000-0200-00000608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Next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184150</xdr:colOff>
          <xdr:row>4</xdr:row>
          <xdr:rowOff>12700</xdr:rowOff>
        </xdr:from>
        <xdr:to>
          <xdr:col>8</xdr:col>
          <xdr:colOff>1651000</xdr:colOff>
          <xdr:row>5</xdr:row>
          <xdr:rowOff>107950</xdr:rowOff>
        </xdr:to>
        <xdr:sp macro="" textlink="">
          <xdr:nvSpPr>
            <xdr:cNvPr id="67591" name="Button 7" hidden="1">
              <a:extLst>
                <a:ext uri="{63B3BB69-23CF-44E3-9099-C40C66FF867C}">
                  <a14:compatExt spid="_x0000_s67591"/>
                </a:ext>
                <a:ext uri="{FF2B5EF4-FFF2-40B4-BE49-F238E27FC236}">
                  <a16:creationId xmlns:a16="http://schemas.microsoft.com/office/drawing/2014/main" id="{00000000-0008-0000-0200-00000708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Previous</a:t>
              </a:r>
            </a:p>
            <a:p>
              <a:pPr algn="ctr" rtl="0">
                <a:defRPr sz="1000"/>
              </a:pPr>
              <a:endParaRPr lang="en-US" sz="1100" b="1" i="0" u="none" strike="noStrike" baseline="0">
                <a:solidFill>
                  <a:srgbClr val="000000"/>
                </a:solidFill>
                <a:latin typeface="Calibri"/>
                <a:ea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184150</xdr:colOff>
          <xdr:row>5</xdr:row>
          <xdr:rowOff>127000</xdr:rowOff>
        </xdr:from>
        <xdr:to>
          <xdr:col>8</xdr:col>
          <xdr:colOff>1651000</xdr:colOff>
          <xdr:row>7</xdr:row>
          <xdr:rowOff>12700</xdr:rowOff>
        </xdr:to>
        <xdr:sp macro="" textlink="">
          <xdr:nvSpPr>
            <xdr:cNvPr id="67592" name="Button 8" hidden="1">
              <a:extLst>
                <a:ext uri="{63B3BB69-23CF-44E3-9099-C40C66FF867C}">
                  <a14:compatExt spid="_x0000_s67592"/>
                </a:ext>
                <a:ext uri="{FF2B5EF4-FFF2-40B4-BE49-F238E27FC236}">
                  <a16:creationId xmlns:a16="http://schemas.microsoft.com/office/drawing/2014/main" id="{00000000-0008-0000-0200-00000808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184150</xdr:colOff>
          <xdr:row>7</xdr:row>
          <xdr:rowOff>38100</xdr:rowOff>
        </xdr:from>
        <xdr:to>
          <xdr:col>8</xdr:col>
          <xdr:colOff>1651000</xdr:colOff>
          <xdr:row>8</xdr:row>
          <xdr:rowOff>127000</xdr:rowOff>
        </xdr:to>
        <xdr:sp macro="" textlink="">
          <xdr:nvSpPr>
            <xdr:cNvPr id="67593" name="Button 9" hidden="1">
              <a:extLst>
                <a:ext uri="{63B3BB69-23CF-44E3-9099-C40C66FF867C}">
                  <a14:compatExt spid="_x0000_s67593"/>
                </a:ext>
                <a:ext uri="{FF2B5EF4-FFF2-40B4-BE49-F238E27FC236}">
                  <a16:creationId xmlns:a16="http://schemas.microsoft.com/office/drawing/2014/main" id="{00000000-0008-0000-0200-00000908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Help</a:t>
              </a:r>
            </a:p>
            <a:p>
              <a:pPr algn="ctr" rtl="0">
                <a:defRPr sz="1000"/>
              </a:pPr>
              <a:endParaRPr lang="en-US" sz="1100" b="1" i="0" u="none" strike="noStrike" baseline="0">
                <a:solidFill>
                  <a:srgbClr val="000000"/>
                </a:solidFill>
                <a:latin typeface="Calibri"/>
                <a:ea typeface="Calibri"/>
                <a:cs typeface="Calibri"/>
              </a:endParaRP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76200</xdr:colOff>
          <xdr:row>8</xdr:row>
          <xdr:rowOff>165100</xdr:rowOff>
        </xdr:from>
        <xdr:to>
          <xdr:col>3</xdr:col>
          <xdr:colOff>488950</xdr:colOff>
          <xdr:row>8</xdr:row>
          <xdr:rowOff>469900</xdr:rowOff>
        </xdr:to>
        <xdr:sp macro="" textlink="">
          <xdr:nvSpPr>
            <xdr:cNvPr id="58369" name="Button 1" hidden="1">
              <a:extLst>
                <a:ext uri="{63B3BB69-23CF-44E3-9099-C40C66FF867C}">
                  <a14:compatExt spid="_x0000_s58369"/>
                </a:ext>
                <a:ext uri="{FF2B5EF4-FFF2-40B4-BE49-F238E27FC236}">
                  <a16:creationId xmlns:a16="http://schemas.microsoft.com/office/drawing/2014/main" id="{00000000-0008-0000-0300-000001E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endParaRPr lang="en-US" sz="1100" b="0" i="0" u="none" strike="noStrike" baseline="0">
                <a:solidFill>
                  <a:srgbClr val="000000"/>
                </a:solidFill>
                <a:latin typeface="Calibri"/>
                <a:ea typeface="Calibri"/>
                <a:cs typeface="Calibri"/>
              </a:endParaRPr>
            </a:p>
            <a:p>
              <a:pPr algn="ctr" rtl="0">
                <a:defRPr sz="1000"/>
              </a:pPr>
              <a:endParaRPr lang="en-US" sz="1100" b="0" i="0" u="none" strike="noStrike" baseline="0">
                <a:solidFill>
                  <a:srgbClr val="000000"/>
                </a:solidFill>
                <a:latin typeface="Calibri"/>
                <a:ea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336550</xdr:colOff>
          <xdr:row>2</xdr:row>
          <xdr:rowOff>266700</xdr:rowOff>
        </xdr:from>
        <xdr:to>
          <xdr:col>13</xdr:col>
          <xdr:colOff>1790700</xdr:colOff>
          <xdr:row>2</xdr:row>
          <xdr:rowOff>565150</xdr:rowOff>
        </xdr:to>
        <xdr:sp macro="" textlink="">
          <xdr:nvSpPr>
            <xdr:cNvPr id="58371" name="Button 3" hidden="1">
              <a:extLst>
                <a:ext uri="{63B3BB69-23CF-44E3-9099-C40C66FF867C}">
                  <a14:compatExt spid="_x0000_s58371"/>
                </a:ext>
                <a:ext uri="{FF2B5EF4-FFF2-40B4-BE49-F238E27FC236}">
                  <a16:creationId xmlns:a16="http://schemas.microsoft.com/office/drawing/2014/main" id="{00000000-0008-0000-0300-000003E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Next</a:t>
              </a:r>
            </a:p>
            <a:p>
              <a:pPr algn="ctr" rtl="0">
                <a:defRPr sz="1000"/>
              </a:pPr>
              <a:endParaRPr lang="en-US" sz="1100" b="1" i="0" u="none" strike="noStrike" baseline="0">
                <a:solidFill>
                  <a:srgbClr val="000000"/>
                </a:solidFill>
                <a:latin typeface="Calibri"/>
                <a:ea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336550</xdr:colOff>
          <xdr:row>2</xdr:row>
          <xdr:rowOff>565150</xdr:rowOff>
        </xdr:from>
        <xdr:to>
          <xdr:col>13</xdr:col>
          <xdr:colOff>1790700</xdr:colOff>
          <xdr:row>2</xdr:row>
          <xdr:rowOff>838200</xdr:rowOff>
        </xdr:to>
        <xdr:sp macro="" textlink="">
          <xdr:nvSpPr>
            <xdr:cNvPr id="58372" name="Button 4" hidden="1">
              <a:extLst>
                <a:ext uri="{63B3BB69-23CF-44E3-9099-C40C66FF867C}">
                  <a14:compatExt spid="_x0000_s58372"/>
                </a:ext>
                <a:ext uri="{FF2B5EF4-FFF2-40B4-BE49-F238E27FC236}">
                  <a16:creationId xmlns:a16="http://schemas.microsoft.com/office/drawing/2014/main" id="{00000000-0008-0000-0300-000004E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Previous</a:t>
              </a:r>
            </a:p>
            <a:p>
              <a:pPr algn="ctr" rtl="0">
                <a:defRPr sz="1000"/>
              </a:pPr>
              <a:endParaRPr lang="en-US" sz="1100" b="1" i="0" u="none" strike="noStrike" baseline="0">
                <a:solidFill>
                  <a:srgbClr val="000000"/>
                </a:solidFill>
                <a:latin typeface="Calibri"/>
                <a:ea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336550</xdr:colOff>
          <xdr:row>1</xdr:row>
          <xdr:rowOff>241300</xdr:rowOff>
        </xdr:from>
        <xdr:to>
          <xdr:col>13</xdr:col>
          <xdr:colOff>1790700</xdr:colOff>
          <xdr:row>2</xdr:row>
          <xdr:rowOff>260350</xdr:rowOff>
        </xdr:to>
        <xdr:sp macro="" textlink="">
          <xdr:nvSpPr>
            <xdr:cNvPr id="58378" name="Button 10" hidden="1">
              <a:extLst>
                <a:ext uri="{63B3BB69-23CF-44E3-9099-C40C66FF867C}">
                  <a14:compatExt spid="_x0000_s58378"/>
                </a:ext>
                <a:ext uri="{FF2B5EF4-FFF2-40B4-BE49-F238E27FC236}">
                  <a16:creationId xmlns:a16="http://schemas.microsoft.com/office/drawing/2014/main" id="{00000000-0008-0000-0300-00000AE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Validate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336550</xdr:colOff>
          <xdr:row>2</xdr:row>
          <xdr:rowOff>869950</xdr:rowOff>
        </xdr:from>
        <xdr:to>
          <xdr:col>13</xdr:col>
          <xdr:colOff>1790700</xdr:colOff>
          <xdr:row>3</xdr:row>
          <xdr:rowOff>50800</xdr:rowOff>
        </xdr:to>
        <xdr:sp macro="" textlink="">
          <xdr:nvSpPr>
            <xdr:cNvPr id="58393" name="Button 25" hidden="1">
              <a:extLst>
                <a:ext uri="{63B3BB69-23CF-44E3-9099-C40C66FF867C}">
                  <a14:compatExt spid="_x0000_s58393"/>
                </a:ext>
                <a:ext uri="{FF2B5EF4-FFF2-40B4-BE49-F238E27FC236}">
                  <a16:creationId xmlns:a16="http://schemas.microsoft.com/office/drawing/2014/main" id="{00000000-0008-0000-0300-000019E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336550</xdr:colOff>
          <xdr:row>3</xdr:row>
          <xdr:rowOff>69850</xdr:rowOff>
        </xdr:from>
        <xdr:to>
          <xdr:col>13</xdr:col>
          <xdr:colOff>1790700</xdr:colOff>
          <xdr:row>4</xdr:row>
          <xdr:rowOff>88900</xdr:rowOff>
        </xdr:to>
        <xdr:sp macro="" textlink="">
          <xdr:nvSpPr>
            <xdr:cNvPr id="58395" name="Button 27" hidden="1">
              <a:extLst>
                <a:ext uri="{63B3BB69-23CF-44E3-9099-C40C66FF867C}">
                  <a14:compatExt spid="_x0000_s58395"/>
                </a:ext>
                <a:ext uri="{FF2B5EF4-FFF2-40B4-BE49-F238E27FC236}">
                  <a16:creationId xmlns:a16="http://schemas.microsoft.com/office/drawing/2014/main" id="{00000000-0008-0000-0300-00001BE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Help</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69850</xdr:colOff>
          <xdr:row>20</xdr:row>
          <xdr:rowOff>31750</xdr:rowOff>
        </xdr:from>
        <xdr:to>
          <xdr:col>9</xdr:col>
          <xdr:colOff>38100</xdr:colOff>
          <xdr:row>20</xdr:row>
          <xdr:rowOff>336550</xdr:rowOff>
        </xdr:to>
        <xdr:sp macro="" textlink="">
          <xdr:nvSpPr>
            <xdr:cNvPr id="37889" name="Button 1" hidden="1">
              <a:extLst>
                <a:ext uri="{63B3BB69-23CF-44E3-9099-C40C66FF867C}">
                  <a14:compatExt spid="_x0000_s37889"/>
                </a:ext>
                <a:ext uri="{FF2B5EF4-FFF2-40B4-BE49-F238E27FC236}">
                  <a16:creationId xmlns:a16="http://schemas.microsoft.com/office/drawing/2014/main" id="{00000000-0008-0000-0400-0000019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50</xdr:col>
          <xdr:colOff>304800</xdr:colOff>
          <xdr:row>3</xdr:row>
          <xdr:rowOff>419100</xdr:rowOff>
        </xdr:from>
        <xdr:to>
          <xdr:col>50</xdr:col>
          <xdr:colOff>1784350</xdr:colOff>
          <xdr:row>4</xdr:row>
          <xdr:rowOff>190500</xdr:rowOff>
        </xdr:to>
        <xdr:sp macro="" textlink="">
          <xdr:nvSpPr>
            <xdr:cNvPr id="37890" name="Button 2" hidden="1">
              <a:extLst>
                <a:ext uri="{63B3BB69-23CF-44E3-9099-C40C66FF867C}">
                  <a14:compatExt spid="_x0000_s37890"/>
                </a:ext>
                <a:ext uri="{FF2B5EF4-FFF2-40B4-BE49-F238E27FC236}">
                  <a16:creationId xmlns:a16="http://schemas.microsoft.com/office/drawing/2014/main" id="{00000000-0008-0000-0400-0000029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Validate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50</xdr:col>
          <xdr:colOff>304800</xdr:colOff>
          <xdr:row>3</xdr:row>
          <xdr:rowOff>146050</xdr:rowOff>
        </xdr:from>
        <xdr:to>
          <xdr:col>50</xdr:col>
          <xdr:colOff>1784350</xdr:colOff>
          <xdr:row>3</xdr:row>
          <xdr:rowOff>412750</xdr:rowOff>
        </xdr:to>
        <xdr:sp macro="" textlink="">
          <xdr:nvSpPr>
            <xdr:cNvPr id="37891" name="Button 3" hidden="1">
              <a:extLst>
                <a:ext uri="{63B3BB69-23CF-44E3-9099-C40C66FF867C}">
                  <a14:compatExt spid="_x0000_s37891"/>
                </a:ext>
                <a:ext uri="{FF2B5EF4-FFF2-40B4-BE49-F238E27FC236}">
                  <a16:creationId xmlns:a16="http://schemas.microsoft.com/office/drawing/2014/main" id="{00000000-0008-0000-0400-0000039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Previous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50</xdr:col>
          <xdr:colOff>304800</xdr:colOff>
          <xdr:row>6</xdr:row>
          <xdr:rowOff>76200</xdr:rowOff>
        </xdr:from>
        <xdr:to>
          <xdr:col>50</xdr:col>
          <xdr:colOff>1784350</xdr:colOff>
          <xdr:row>7</xdr:row>
          <xdr:rowOff>31750</xdr:rowOff>
        </xdr:to>
        <xdr:sp macro="" textlink="">
          <xdr:nvSpPr>
            <xdr:cNvPr id="37892" name="Button 4" hidden="1">
              <a:extLst>
                <a:ext uri="{63B3BB69-23CF-44E3-9099-C40C66FF867C}">
                  <a14:compatExt spid="_x0000_s37892"/>
                </a:ext>
                <a:ext uri="{FF2B5EF4-FFF2-40B4-BE49-F238E27FC236}">
                  <a16:creationId xmlns:a16="http://schemas.microsoft.com/office/drawing/2014/main" id="{00000000-0008-0000-0400-0000049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50</xdr:col>
          <xdr:colOff>304800</xdr:colOff>
          <xdr:row>7</xdr:row>
          <xdr:rowOff>69850</xdr:rowOff>
        </xdr:from>
        <xdr:to>
          <xdr:col>50</xdr:col>
          <xdr:colOff>1784350</xdr:colOff>
          <xdr:row>7</xdr:row>
          <xdr:rowOff>336550</xdr:rowOff>
        </xdr:to>
        <xdr:sp macro="" textlink="">
          <xdr:nvSpPr>
            <xdr:cNvPr id="37893" name="Button 5" hidden="1">
              <a:extLst>
                <a:ext uri="{63B3BB69-23CF-44E3-9099-C40C66FF867C}">
                  <a14:compatExt spid="_x0000_s37893"/>
                </a:ext>
                <a:ext uri="{FF2B5EF4-FFF2-40B4-BE49-F238E27FC236}">
                  <a16:creationId xmlns:a16="http://schemas.microsoft.com/office/drawing/2014/main" id="{00000000-0008-0000-0400-0000059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Help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50</xdr:col>
          <xdr:colOff>304800</xdr:colOff>
          <xdr:row>4</xdr:row>
          <xdr:rowOff>222250</xdr:rowOff>
        </xdr:from>
        <xdr:to>
          <xdr:col>50</xdr:col>
          <xdr:colOff>1784350</xdr:colOff>
          <xdr:row>6</xdr:row>
          <xdr:rowOff>69850</xdr:rowOff>
        </xdr:to>
        <xdr:sp macro="" textlink="">
          <xdr:nvSpPr>
            <xdr:cNvPr id="37894" name="Button 6" hidden="1">
              <a:extLst>
                <a:ext uri="{63B3BB69-23CF-44E3-9099-C40C66FF867C}">
                  <a14:compatExt spid="_x0000_s37894"/>
                </a:ext>
                <a:ext uri="{FF2B5EF4-FFF2-40B4-BE49-F238E27FC236}">
                  <a16:creationId xmlns:a16="http://schemas.microsoft.com/office/drawing/2014/main" id="{00000000-0008-0000-0400-0000069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Generate JSON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50</xdr:col>
          <xdr:colOff>304800</xdr:colOff>
          <xdr:row>2</xdr:row>
          <xdr:rowOff>31750</xdr:rowOff>
        </xdr:from>
        <xdr:to>
          <xdr:col>50</xdr:col>
          <xdr:colOff>1784350</xdr:colOff>
          <xdr:row>3</xdr:row>
          <xdr:rowOff>107950</xdr:rowOff>
        </xdr:to>
        <xdr:sp macro="" textlink="">
          <xdr:nvSpPr>
            <xdr:cNvPr id="37895" name="Button 7" hidden="1">
              <a:extLst>
                <a:ext uri="{63B3BB69-23CF-44E3-9099-C40C66FF867C}">
                  <a14:compatExt spid="_x0000_s37895"/>
                </a:ext>
                <a:ext uri="{FF2B5EF4-FFF2-40B4-BE49-F238E27FC236}">
                  <a16:creationId xmlns:a16="http://schemas.microsoft.com/office/drawing/2014/main" id="{00000000-0008-0000-0400-0000079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Next</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76200</xdr:colOff>
          <xdr:row>11</xdr:row>
          <xdr:rowOff>69850</xdr:rowOff>
        </xdr:from>
        <xdr:to>
          <xdr:col>4</xdr:col>
          <xdr:colOff>419100</xdr:colOff>
          <xdr:row>11</xdr:row>
          <xdr:rowOff>336550</xdr:rowOff>
        </xdr:to>
        <xdr:sp macro="" textlink="">
          <xdr:nvSpPr>
            <xdr:cNvPr id="2105" name="Button 57" hidden="1">
              <a:extLst>
                <a:ext uri="{63B3BB69-23CF-44E3-9099-C40C66FF867C}">
                  <a14:compatExt spid="_x0000_s2105"/>
                </a:ext>
                <a:ext uri="{FF2B5EF4-FFF2-40B4-BE49-F238E27FC236}">
                  <a16:creationId xmlns:a16="http://schemas.microsoft.com/office/drawing/2014/main" id="{00000000-0008-0000-0500-000039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22</xdr:row>
          <xdr:rowOff>12700</xdr:rowOff>
        </xdr:from>
        <xdr:to>
          <xdr:col>4</xdr:col>
          <xdr:colOff>419100</xdr:colOff>
          <xdr:row>22</xdr:row>
          <xdr:rowOff>279400</xdr:rowOff>
        </xdr:to>
        <xdr:sp macro="" textlink="">
          <xdr:nvSpPr>
            <xdr:cNvPr id="2106" name="Button 58" hidden="1">
              <a:extLst>
                <a:ext uri="{63B3BB69-23CF-44E3-9099-C40C66FF867C}">
                  <a14:compatExt spid="_x0000_s2106"/>
                </a:ext>
                <a:ext uri="{FF2B5EF4-FFF2-40B4-BE49-F238E27FC236}">
                  <a16:creationId xmlns:a16="http://schemas.microsoft.com/office/drawing/2014/main" id="{00000000-0008-0000-0500-00003A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46</xdr:row>
          <xdr:rowOff>12700</xdr:rowOff>
        </xdr:from>
        <xdr:to>
          <xdr:col>4</xdr:col>
          <xdr:colOff>419100</xdr:colOff>
          <xdr:row>46</xdr:row>
          <xdr:rowOff>279400</xdr:rowOff>
        </xdr:to>
        <xdr:sp macro="" textlink="">
          <xdr:nvSpPr>
            <xdr:cNvPr id="2107" name="Button 59" hidden="1">
              <a:extLst>
                <a:ext uri="{63B3BB69-23CF-44E3-9099-C40C66FF867C}">
                  <a14:compatExt spid="_x0000_s2107"/>
                </a:ext>
                <a:ext uri="{FF2B5EF4-FFF2-40B4-BE49-F238E27FC236}">
                  <a16:creationId xmlns:a16="http://schemas.microsoft.com/office/drawing/2014/main" id="{00000000-0008-0000-0500-00003B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793750</xdr:colOff>
          <xdr:row>2</xdr:row>
          <xdr:rowOff>31750</xdr:rowOff>
        </xdr:from>
        <xdr:to>
          <xdr:col>9</xdr:col>
          <xdr:colOff>1212850</xdr:colOff>
          <xdr:row>2</xdr:row>
          <xdr:rowOff>298450</xdr:rowOff>
        </xdr:to>
        <xdr:sp macro="" textlink="">
          <xdr:nvSpPr>
            <xdr:cNvPr id="2108" name="Button 60" hidden="1">
              <a:extLst>
                <a:ext uri="{63B3BB69-23CF-44E3-9099-C40C66FF867C}">
                  <a14:compatExt spid="_x0000_s2108"/>
                </a:ext>
                <a:ext uri="{FF2B5EF4-FFF2-40B4-BE49-F238E27FC236}">
                  <a16:creationId xmlns:a16="http://schemas.microsoft.com/office/drawing/2014/main" id="{00000000-0008-0000-0500-00003C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Validate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793750</xdr:colOff>
          <xdr:row>2</xdr:row>
          <xdr:rowOff>317500</xdr:rowOff>
        </xdr:from>
        <xdr:to>
          <xdr:col>9</xdr:col>
          <xdr:colOff>1212850</xdr:colOff>
          <xdr:row>3</xdr:row>
          <xdr:rowOff>266700</xdr:rowOff>
        </xdr:to>
        <xdr:sp macro="" textlink="">
          <xdr:nvSpPr>
            <xdr:cNvPr id="2109" name="Button 61" hidden="1">
              <a:extLst>
                <a:ext uri="{63B3BB69-23CF-44E3-9099-C40C66FF867C}">
                  <a14:compatExt spid="_x0000_s2109"/>
                </a:ext>
                <a:ext uri="{FF2B5EF4-FFF2-40B4-BE49-F238E27FC236}">
                  <a16:creationId xmlns:a16="http://schemas.microsoft.com/office/drawing/2014/main" id="{00000000-0008-0000-0500-00003D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Previous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793750</xdr:colOff>
          <xdr:row>3</xdr:row>
          <xdr:rowOff>298450</xdr:rowOff>
        </xdr:from>
        <xdr:to>
          <xdr:col>9</xdr:col>
          <xdr:colOff>1212850</xdr:colOff>
          <xdr:row>3</xdr:row>
          <xdr:rowOff>565150</xdr:rowOff>
        </xdr:to>
        <xdr:sp macro="" textlink="">
          <xdr:nvSpPr>
            <xdr:cNvPr id="2110" name="Button 62" hidden="1">
              <a:extLst>
                <a:ext uri="{63B3BB69-23CF-44E3-9099-C40C66FF867C}">
                  <a14:compatExt spid="_x0000_s2110"/>
                </a:ext>
                <a:ext uri="{FF2B5EF4-FFF2-40B4-BE49-F238E27FC236}">
                  <a16:creationId xmlns:a16="http://schemas.microsoft.com/office/drawing/2014/main" id="{00000000-0008-0000-0500-00003E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Next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793750</xdr:colOff>
          <xdr:row>7</xdr:row>
          <xdr:rowOff>184150</xdr:rowOff>
        </xdr:from>
        <xdr:to>
          <xdr:col>9</xdr:col>
          <xdr:colOff>1219200</xdr:colOff>
          <xdr:row>9</xdr:row>
          <xdr:rowOff>50800</xdr:rowOff>
        </xdr:to>
        <xdr:sp macro="" textlink="">
          <xdr:nvSpPr>
            <xdr:cNvPr id="2111" name="Button 63" hidden="1">
              <a:extLst>
                <a:ext uri="{63B3BB69-23CF-44E3-9099-C40C66FF867C}">
                  <a14:compatExt spid="_x0000_s2111"/>
                </a:ext>
                <a:ext uri="{FF2B5EF4-FFF2-40B4-BE49-F238E27FC236}">
                  <a16:creationId xmlns:a16="http://schemas.microsoft.com/office/drawing/2014/main" id="{00000000-0008-0000-0500-00003F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Help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793750</xdr:colOff>
          <xdr:row>6</xdr:row>
          <xdr:rowOff>76200</xdr:rowOff>
        </xdr:from>
        <xdr:to>
          <xdr:col>9</xdr:col>
          <xdr:colOff>1212850</xdr:colOff>
          <xdr:row>7</xdr:row>
          <xdr:rowOff>146050</xdr:rowOff>
        </xdr:to>
        <xdr:sp macro="" textlink="">
          <xdr:nvSpPr>
            <xdr:cNvPr id="2112" name="Button 64" hidden="1">
              <a:extLst>
                <a:ext uri="{63B3BB69-23CF-44E3-9099-C40C66FF867C}">
                  <a14:compatExt spid="_x0000_s2112"/>
                </a:ext>
                <a:ext uri="{FF2B5EF4-FFF2-40B4-BE49-F238E27FC236}">
                  <a16:creationId xmlns:a16="http://schemas.microsoft.com/office/drawing/2014/main" id="{00000000-0008-0000-0500-000040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32</xdr:row>
          <xdr:rowOff>12700</xdr:rowOff>
        </xdr:from>
        <xdr:to>
          <xdr:col>4</xdr:col>
          <xdr:colOff>419100</xdr:colOff>
          <xdr:row>32</xdr:row>
          <xdr:rowOff>279400</xdr:rowOff>
        </xdr:to>
        <xdr:sp macro="" textlink="">
          <xdr:nvSpPr>
            <xdr:cNvPr id="2669" name="Button_60" hidden="1">
              <a:extLst>
                <a:ext uri="{63B3BB69-23CF-44E3-9099-C40C66FF867C}">
                  <a14:compatExt spid="_x0000_s2669"/>
                </a:ext>
                <a:ext uri="{FF2B5EF4-FFF2-40B4-BE49-F238E27FC236}">
                  <a16:creationId xmlns:a16="http://schemas.microsoft.com/office/drawing/2014/main" id="{00000000-0008-0000-0500-00006D0A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793750</xdr:colOff>
          <xdr:row>4</xdr:row>
          <xdr:rowOff>146050</xdr:rowOff>
        </xdr:from>
        <xdr:to>
          <xdr:col>9</xdr:col>
          <xdr:colOff>1212850</xdr:colOff>
          <xdr:row>6</xdr:row>
          <xdr:rowOff>50800</xdr:rowOff>
        </xdr:to>
        <xdr:sp macro="" textlink="">
          <xdr:nvSpPr>
            <xdr:cNvPr id="2723" name="JSON" hidden="1">
              <a:extLst>
                <a:ext uri="{63B3BB69-23CF-44E3-9099-C40C66FF867C}">
                  <a14:compatExt spid="_x0000_s2723"/>
                </a:ext>
                <a:ext uri="{FF2B5EF4-FFF2-40B4-BE49-F238E27FC236}">
                  <a16:creationId xmlns:a16="http://schemas.microsoft.com/office/drawing/2014/main" id="{00000000-0008-0000-0500-0000A30A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Generate JSON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793750</xdr:colOff>
          <xdr:row>3</xdr:row>
          <xdr:rowOff>584200</xdr:rowOff>
        </xdr:from>
        <xdr:to>
          <xdr:col>9</xdr:col>
          <xdr:colOff>1212850</xdr:colOff>
          <xdr:row>4</xdr:row>
          <xdr:rowOff>114300</xdr:rowOff>
        </xdr:to>
        <xdr:sp macro="" textlink="">
          <xdr:nvSpPr>
            <xdr:cNvPr id="2724" name="Button 676" hidden="1">
              <a:extLst>
                <a:ext uri="{63B3BB69-23CF-44E3-9099-C40C66FF867C}">
                  <a14:compatExt spid="_x0000_s2724"/>
                </a:ext>
                <a:ext uri="{FF2B5EF4-FFF2-40B4-BE49-F238E27FC236}">
                  <a16:creationId xmlns:a16="http://schemas.microsoft.com/office/drawing/2014/main" id="{00000000-0008-0000-0500-0000A40A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Calculate Tax</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11</xdr:col>
          <xdr:colOff>222250</xdr:colOff>
          <xdr:row>1</xdr:row>
          <xdr:rowOff>12700</xdr:rowOff>
        </xdr:from>
        <xdr:to>
          <xdr:col>12</xdr:col>
          <xdr:colOff>76200</xdr:colOff>
          <xdr:row>2</xdr:row>
          <xdr:rowOff>107950</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0600-0000013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Validate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222250</xdr:colOff>
          <xdr:row>2</xdr:row>
          <xdr:rowOff>114300</xdr:rowOff>
        </xdr:from>
        <xdr:to>
          <xdr:col>12</xdr:col>
          <xdr:colOff>76200</xdr:colOff>
          <xdr:row>3</xdr:row>
          <xdr:rowOff>50800</xdr:rowOff>
        </xdr:to>
        <xdr:sp macro="" textlink="">
          <xdr:nvSpPr>
            <xdr:cNvPr id="14338" name="Button 2" hidden="1">
              <a:extLst>
                <a:ext uri="{63B3BB69-23CF-44E3-9099-C40C66FF867C}">
                  <a14:compatExt spid="_x0000_s14338"/>
                </a:ext>
                <a:ext uri="{FF2B5EF4-FFF2-40B4-BE49-F238E27FC236}">
                  <a16:creationId xmlns:a16="http://schemas.microsoft.com/office/drawing/2014/main" id="{00000000-0008-0000-0600-0000023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Previous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222250</xdr:colOff>
          <xdr:row>3</xdr:row>
          <xdr:rowOff>69850</xdr:rowOff>
        </xdr:from>
        <xdr:to>
          <xdr:col>12</xdr:col>
          <xdr:colOff>76200</xdr:colOff>
          <xdr:row>3</xdr:row>
          <xdr:rowOff>342900</xdr:rowOff>
        </xdr:to>
        <xdr:sp macro="" textlink="">
          <xdr:nvSpPr>
            <xdr:cNvPr id="14339" name="Button 3" hidden="1">
              <a:extLst>
                <a:ext uri="{63B3BB69-23CF-44E3-9099-C40C66FF867C}">
                  <a14:compatExt spid="_x0000_s14339"/>
                </a:ext>
                <a:ext uri="{FF2B5EF4-FFF2-40B4-BE49-F238E27FC236}">
                  <a16:creationId xmlns:a16="http://schemas.microsoft.com/office/drawing/2014/main" id="{00000000-0008-0000-0600-0000033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Next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222250</xdr:colOff>
          <xdr:row>7</xdr:row>
          <xdr:rowOff>50800</xdr:rowOff>
        </xdr:from>
        <xdr:to>
          <xdr:col>12</xdr:col>
          <xdr:colOff>76200</xdr:colOff>
          <xdr:row>8</xdr:row>
          <xdr:rowOff>146050</xdr:rowOff>
        </xdr:to>
        <xdr:sp macro="" textlink="">
          <xdr:nvSpPr>
            <xdr:cNvPr id="14340" name="Button 4" hidden="1">
              <a:extLst>
                <a:ext uri="{63B3BB69-23CF-44E3-9099-C40C66FF867C}">
                  <a14:compatExt spid="_x0000_s14340"/>
                </a:ext>
                <a:ext uri="{FF2B5EF4-FFF2-40B4-BE49-F238E27FC236}">
                  <a16:creationId xmlns:a16="http://schemas.microsoft.com/office/drawing/2014/main" id="{00000000-0008-0000-0600-0000043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Help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222250</xdr:colOff>
          <xdr:row>5</xdr:row>
          <xdr:rowOff>146050</xdr:rowOff>
        </xdr:from>
        <xdr:to>
          <xdr:col>12</xdr:col>
          <xdr:colOff>76200</xdr:colOff>
          <xdr:row>7</xdr:row>
          <xdr:rowOff>31750</xdr:rowOff>
        </xdr:to>
        <xdr:sp macro="" textlink="">
          <xdr:nvSpPr>
            <xdr:cNvPr id="14341" name="Button 5" hidden="1">
              <a:extLst>
                <a:ext uri="{63B3BB69-23CF-44E3-9099-C40C66FF867C}">
                  <a14:compatExt spid="_x0000_s14341"/>
                </a:ext>
                <a:ext uri="{FF2B5EF4-FFF2-40B4-BE49-F238E27FC236}">
                  <a16:creationId xmlns:a16="http://schemas.microsoft.com/office/drawing/2014/main" id="{00000000-0008-0000-0600-0000053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10</xdr:row>
          <xdr:rowOff>76200</xdr:rowOff>
        </xdr:from>
        <xdr:to>
          <xdr:col>4</xdr:col>
          <xdr:colOff>584200</xdr:colOff>
          <xdr:row>10</xdr:row>
          <xdr:rowOff>355600</xdr:rowOff>
        </xdr:to>
        <xdr:sp macro="" textlink="">
          <xdr:nvSpPr>
            <xdr:cNvPr id="14342" name="Button 6" hidden="1">
              <a:extLst>
                <a:ext uri="{63B3BB69-23CF-44E3-9099-C40C66FF867C}">
                  <a14:compatExt spid="_x0000_s14342"/>
                </a:ext>
                <a:ext uri="{FF2B5EF4-FFF2-40B4-BE49-F238E27FC236}">
                  <a16:creationId xmlns:a16="http://schemas.microsoft.com/office/drawing/2014/main" id="{00000000-0008-0000-0600-0000063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222250</xdr:colOff>
          <xdr:row>4</xdr:row>
          <xdr:rowOff>184150</xdr:rowOff>
        </xdr:from>
        <xdr:to>
          <xdr:col>12</xdr:col>
          <xdr:colOff>76200</xdr:colOff>
          <xdr:row>5</xdr:row>
          <xdr:rowOff>114300</xdr:rowOff>
        </xdr:to>
        <xdr:sp macro="" textlink="">
          <xdr:nvSpPr>
            <xdr:cNvPr id="14371" name="Button 35" hidden="1">
              <a:extLst>
                <a:ext uri="{63B3BB69-23CF-44E3-9099-C40C66FF867C}">
                  <a14:compatExt spid="_x0000_s14371"/>
                </a:ext>
                <a:ext uri="{FF2B5EF4-FFF2-40B4-BE49-F238E27FC236}">
                  <a16:creationId xmlns:a16="http://schemas.microsoft.com/office/drawing/2014/main" id="{00000000-0008-0000-0600-0000233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Generate JSON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222250</xdr:colOff>
          <xdr:row>3</xdr:row>
          <xdr:rowOff>374650</xdr:rowOff>
        </xdr:from>
        <xdr:to>
          <xdr:col>12</xdr:col>
          <xdr:colOff>76200</xdr:colOff>
          <xdr:row>4</xdr:row>
          <xdr:rowOff>152400</xdr:rowOff>
        </xdr:to>
        <xdr:sp macro="" textlink="">
          <xdr:nvSpPr>
            <xdr:cNvPr id="14372" name="Button 36" hidden="1">
              <a:extLst>
                <a:ext uri="{63B3BB69-23CF-44E3-9099-C40C66FF867C}">
                  <a14:compatExt spid="_x0000_s14372"/>
                </a:ext>
                <a:ext uri="{FF2B5EF4-FFF2-40B4-BE49-F238E27FC236}">
                  <a16:creationId xmlns:a16="http://schemas.microsoft.com/office/drawing/2014/main" id="{00000000-0008-0000-0600-0000243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Calculate Tax</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12700</xdr:colOff>
          <xdr:row>1</xdr:row>
          <xdr:rowOff>12700</xdr:rowOff>
        </xdr:from>
        <xdr:to>
          <xdr:col>13</xdr:col>
          <xdr:colOff>1479550</xdr:colOff>
          <xdr:row>2</xdr:row>
          <xdr:rowOff>114300</xdr:rowOff>
        </xdr:to>
        <xdr:sp macro="" textlink="">
          <xdr:nvSpPr>
            <xdr:cNvPr id="3083" name="Button 11" hidden="1">
              <a:extLst>
                <a:ext uri="{63B3BB69-23CF-44E3-9099-C40C66FF867C}">
                  <a14:compatExt spid="_x0000_s3083"/>
                </a:ext>
                <a:ext uri="{FF2B5EF4-FFF2-40B4-BE49-F238E27FC236}">
                  <a16:creationId xmlns:a16="http://schemas.microsoft.com/office/drawing/2014/main" id="{00000000-0008-0000-0700-00000B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Validate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12700</xdr:colOff>
          <xdr:row>2</xdr:row>
          <xdr:rowOff>152400</xdr:rowOff>
        </xdr:from>
        <xdr:to>
          <xdr:col>13</xdr:col>
          <xdr:colOff>1479550</xdr:colOff>
          <xdr:row>2</xdr:row>
          <xdr:rowOff>419100</xdr:rowOff>
        </xdr:to>
        <xdr:sp macro="" textlink="">
          <xdr:nvSpPr>
            <xdr:cNvPr id="3084" name="Button 12" hidden="1">
              <a:extLst>
                <a:ext uri="{63B3BB69-23CF-44E3-9099-C40C66FF867C}">
                  <a14:compatExt spid="_x0000_s3084"/>
                </a:ext>
                <a:ext uri="{FF2B5EF4-FFF2-40B4-BE49-F238E27FC236}">
                  <a16:creationId xmlns:a16="http://schemas.microsoft.com/office/drawing/2014/main" id="{00000000-0008-0000-0700-00000C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Previous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12700</xdr:colOff>
          <xdr:row>2</xdr:row>
          <xdr:rowOff>457200</xdr:rowOff>
        </xdr:from>
        <xdr:to>
          <xdr:col>13</xdr:col>
          <xdr:colOff>1479550</xdr:colOff>
          <xdr:row>3</xdr:row>
          <xdr:rowOff>50800</xdr:rowOff>
        </xdr:to>
        <xdr:sp macro="" textlink="">
          <xdr:nvSpPr>
            <xdr:cNvPr id="3085" name="Button 13" hidden="1">
              <a:extLst>
                <a:ext uri="{63B3BB69-23CF-44E3-9099-C40C66FF867C}">
                  <a14:compatExt spid="_x0000_s3085"/>
                </a:ext>
                <a:ext uri="{FF2B5EF4-FFF2-40B4-BE49-F238E27FC236}">
                  <a16:creationId xmlns:a16="http://schemas.microsoft.com/office/drawing/2014/main" id="{00000000-0008-0000-0700-00000D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Next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12700</xdr:colOff>
          <xdr:row>8</xdr:row>
          <xdr:rowOff>184150</xdr:rowOff>
        </xdr:from>
        <xdr:to>
          <xdr:col>13</xdr:col>
          <xdr:colOff>1479550</xdr:colOff>
          <xdr:row>30</xdr:row>
          <xdr:rowOff>107950</xdr:rowOff>
        </xdr:to>
        <xdr:sp macro="" textlink="">
          <xdr:nvSpPr>
            <xdr:cNvPr id="3086" name="Button 14" hidden="1">
              <a:extLst>
                <a:ext uri="{63B3BB69-23CF-44E3-9099-C40C66FF867C}">
                  <a14:compatExt spid="_x0000_s3086"/>
                </a:ext>
                <a:ext uri="{FF2B5EF4-FFF2-40B4-BE49-F238E27FC236}">
                  <a16:creationId xmlns:a16="http://schemas.microsoft.com/office/drawing/2014/main" id="{00000000-0008-0000-0700-00000E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Help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12700</xdr:colOff>
          <xdr:row>7</xdr:row>
          <xdr:rowOff>38100</xdr:rowOff>
        </xdr:from>
        <xdr:to>
          <xdr:col>13</xdr:col>
          <xdr:colOff>1479550</xdr:colOff>
          <xdr:row>8</xdr:row>
          <xdr:rowOff>146050</xdr:rowOff>
        </xdr:to>
        <xdr:sp macro="" textlink="">
          <xdr:nvSpPr>
            <xdr:cNvPr id="3087" name="Button 15" hidden="1">
              <a:extLst>
                <a:ext uri="{63B3BB69-23CF-44E3-9099-C40C66FF867C}">
                  <a14:compatExt spid="_x0000_s3087"/>
                </a:ext>
                <a:ext uri="{FF2B5EF4-FFF2-40B4-BE49-F238E27FC236}">
                  <a16:creationId xmlns:a16="http://schemas.microsoft.com/office/drawing/2014/main" id="{00000000-0008-0000-0700-00000F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488950</xdr:colOff>
          <xdr:row>34</xdr:row>
          <xdr:rowOff>69850</xdr:rowOff>
        </xdr:from>
        <xdr:to>
          <xdr:col>5</xdr:col>
          <xdr:colOff>1403350</xdr:colOff>
          <xdr:row>34</xdr:row>
          <xdr:rowOff>355600</xdr:rowOff>
        </xdr:to>
        <xdr:sp macro="" textlink="">
          <xdr:nvSpPr>
            <xdr:cNvPr id="3156" name="Button 84" hidden="1">
              <a:extLst>
                <a:ext uri="{63B3BB69-23CF-44E3-9099-C40C66FF867C}">
                  <a14:compatExt spid="_x0000_s3156"/>
                </a:ext>
                <a:ext uri="{FF2B5EF4-FFF2-40B4-BE49-F238E27FC236}">
                  <a16:creationId xmlns:a16="http://schemas.microsoft.com/office/drawing/2014/main" id="{00000000-0008-0000-0700-000054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12700</xdr:colOff>
          <xdr:row>5</xdr:row>
          <xdr:rowOff>69850</xdr:rowOff>
        </xdr:from>
        <xdr:to>
          <xdr:col>13</xdr:col>
          <xdr:colOff>1479550</xdr:colOff>
          <xdr:row>7</xdr:row>
          <xdr:rowOff>0</xdr:rowOff>
        </xdr:to>
        <xdr:sp macro="" textlink="">
          <xdr:nvSpPr>
            <xdr:cNvPr id="3199" name="Button 127" hidden="1">
              <a:extLst>
                <a:ext uri="{63B3BB69-23CF-44E3-9099-C40C66FF867C}">
                  <a14:compatExt spid="_x0000_s3199"/>
                </a:ext>
                <a:ext uri="{FF2B5EF4-FFF2-40B4-BE49-F238E27FC236}">
                  <a16:creationId xmlns:a16="http://schemas.microsoft.com/office/drawing/2014/main" id="{00000000-0008-0000-0700-00007F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Generate JSON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12700</xdr:colOff>
          <xdr:row>3</xdr:row>
          <xdr:rowOff>88900</xdr:rowOff>
        </xdr:from>
        <xdr:to>
          <xdr:col>13</xdr:col>
          <xdr:colOff>1479550</xdr:colOff>
          <xdr:row>5</xdr:row>
          <xdr:rowOff>31750</xdr:rowOff>
        </xdr:to>
        <xdr:sp macro="" textlink="">
          <xdr:nvSpPr>
            <xdr:cNvPr id="3200" name="Button 128" hidden="1">
              <a:extLst>
                <a:ext uri="{63B3BB69-23CF-44E3-9099-C40C66FF867C}">
                  <a14:compatExt spid="_x0000_s3200"/>
                </a:ext>
                <a:ext uri="{FF2B5EF4-FFF2-40B4-BE49-F238E27FC236}">
                  <a16:creationId xmlns:a16="http://schemas.microsoft.com/office/drawing/2014/main" id="{00000000-0008-0000-0700-000080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Calculate Tax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8</xdr:row>
          <xdr:rowOff>0</xdr:rowOff>
        </xdr:from>
        <xdr:to>
          <xdr:col>8</xdr:col>
          <xdr:colOff>0</xdr:colOff>
          <xdr:row>9</xdr:row>
          <xdr:rowOff>0</xdr:rowOff>
        </xdr:to>
        <xdr:sp macro="" textlink="">
          <xdr:nvSpPr>
            <xdr:cNvPr id="3203" name="Button 131" hidden="1">
              <a:extLst>
                <a:ext uri="{63B3BB69-23CF-44E3-9099-C40C66FF867C}">
                  <a14:compatExt spid="_x0000_s3203"/>
                </a:ext>
                <a:ext uri="{FF2B5EF4-FFF2-40B4-BE49-F238E27FC236}">
                  <a16:creationId xmlns:a16="http://schemas.microsoft.com/office/drawing/2014/main" id="{00000000-0008-0000-0700-000083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FF"/>
                  </a:solidFill>
                  <a:latin typeface="Calibri"/>
                  <a:ea typeface="Calibri"/>
                  <a:cs typeface="Calibri"/>
                </a:rPr>
                <a:t>e-PayTax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793750</xdr:colOff>
          <xdr:row>32</xdr:row>
          <xdr:rowOff>184150</xdr:rowOff>
        </xdr:from>
        <xdr:to>
          <xdr:col>9</xdr:col>
          <xdr:colOff>1765300</xdr:colOff>
          <xdr:row>32</xdr:row>
          <xdr:rowOff>381000</xdr:rowOff>
        </xdr:to>
        <xdr:sp macro="" textlink="">
          <xdr:nvSpPr>
            <xdr:cNvPr id="3319" name="Check Box 247" hidden="1">
              <a:extLst>
                <a:ext uri="{63B3BB69-23CF-44E3-9099-C40C66FF867C}">
                  <a14:compatExt spid="_x0000_s3319"/>
                </a:ext>
                <a:ext uri="{FF2B5EF4-FFF2-40B4-BE49-F238E27FC236}">
                  <a16:creationId xmlns:a16="http://schemas.microsoft.com/office/drawing/2014/main" id="{00000000-0008-0000-0700-0000F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800100</xdr:colOff>
          <xdr:row>33</xdr:row>
          <xdr:rowOff>222250</xdr:rowOff>
        </xdr:from>
        <xdr:to>
          <xdr:col>9</xdr:col>
          <xdr:colOff>1784350</xdr:colOff>
          <xdr:row>33</xdr:row>
          <xdr:rowOff>419100</xdr:rowOff>
        </xdr:to>
        <xdr:sp macro="" textlink="">
          <xdr:nvSpPr>
            <xdr:cNvPr id="3320" name="Check Box 248" hidden="1">
              <a:extLst>
                <a:ext uri="{63B3BB69-23CF-44E3-9099-C40C66FF867C}">
                  <a14:compatExt spid="_x0000_s3320"/>
                </a:ext>
                <a:ext uri="{FF2B5EF4-FFF2-40B4-BE49-F238E27FC236}">
                  <a16:creationId xmlns:a16="http://schemas.microsoft.com/office/drawing/2014/main" id="{00000000-0008-0000-0700-0000F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69850</xdr:colOff>
          <xdr:row>33</xdr:row>
          <xdr:rowOff>31750</xdr:rowOff>
        </xdr:from>
        <xdr:to>
          <xdr:col>5</xdr:col>
          <xdr:colOff>990600</xdr:colOff>
          <xdr:row>34</xdr:row>
          <xdr:rowOff>0</xdr:rowOff>
        </xdr:to>
        <xdr:sp macro="" textlink="">
          <xdr:nvSpPr>
            <xdr:cNvPr id="38913" name="Button 1" hidden="1">
              <a:extLst>
                <a:ext uri="{63B3BB69-23CF-44E3-9099-C40C66FF867C}">
                  <a14:compatExt spid="_x0000_s38913"/>
                </a:ext>
                <a:ext uri="{FF2B5EF4-FFF2-40B4-BE49-F238E27FC236}">
                  <a16:creationId xmlns:a16="http://schemas.microsoft.com/office/drawing/2014/main" id="{00000000-0008-0000-0800-0000019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41</xdr:row>
          <xdr:rowOff>31750</xdr:rowOff>
        </xdr:from>
        <xdr:to>
          <xdr:col>5</xdr:col>
          <xdr:colOff>1022350</xdr:colOff>
          <xdr:row>42</xdr:row>
          <xdr:rowOff>0</xdr:rowOff>
        </xdr:to>
        <xdr:sp macro="" textlink="">
          <xdr:nvSpPr>
            <xdr:cNvPr id="38914" name="Button 2" hidden="1">
              <a:extLst>
                <a:ext uri="{63B3BB69-23CF-44E3-9099-C40C66FF867C}">
                  <a14:compatExt spid="_x0000_s38914"/>
                </a:ext>
                <a:ext uri="{FF2B5EF4-FFF2-40B4-BE49-F238E27FC236}">
                  <a16:creationId xmlns:a16="http://schemas.microsoft.com/office/drawing/2014/main" id="{00000000-0008-0000-0800-0000029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17</xdr:col>
          <xdr:colOff>342900</xdr:colOff>
          <xdr:row>4</xdr:row>
          <xdr:rowOff>107950</xdr:rowOff>
        </xdr:from>
        <xdr:to>
          <xdr:col>17</xdr:col>
          <xdr:colOff>1822450</xdr:colOff>
          <xdr:row>5</xdr:row>
          <xdr:rowOff>184150</xdr:rowOff>
        </xdr:to>
        <xdr:sp macro="" textlink="">
          <xdr:nvSpPr>
            <xdr:cNvPr id="38915" name="Button 3" hidden="1">
              <a:extLst>
                <a:ext uri="{63B3BB69-23CF-44E3-9099-C40C66FF867C}">
                  <a14:compatExt spid="_x0000_s38915"/>
                </a:ext>
                <a:ext uri="{FF2B5EF4-FFF2-40B4-BE49-F238E27FC236}">
                  <a16:creationId xmlns:a16="http://schemas.microsoft.com/office/drawing/2014/main" id="{00000000-0008-0000-0800-0000039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Validate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17</xdr:col>
          <xdr:colOff>342900</xdr:colOff>
          <xdr:row>3</xdr:row>
          <xdr:rowOff>146050</xdr:rowOff>
        </xdr:from>
        <xdr:to>
          <xdr:col>17</xdr:col>
          <xdr:colOff>1822450</xdr:colOff>
          <xdr:row>4</xdr:row>
          <xdr:rowOff>69850</xdr:rowOff>
        </xdr:to>
        <xdr:sp macro="" textlink="">
          <xdr:nvSpPr>
            <xdr:cNvPr id="38916" name="Button 4" hidden="1">
              <a:extLst>
                <a:ext uri="{63B3BB69-23CF-44E3-9099-C40C66FF867C}">
                  <a14:compatExt spid="_x0000_s38916"/>
                </a:ext>
                <a:ext uri="{FF2B5EF4-FFF2-40B4-BE49-F238E27FC236}">
                  <a16:creationId xmlns:a16="http://schemas.microsoft.com/office/drawing/2014/main" id="{00000000-0008-0000-0800-0000049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Previous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17</xdr:col>
          <xdr:colOff>342900</xdr:colOff>
          <xdr:row>7</xdr:row>
          <xdr:rowOff>127000</xdr:rowOff>
        </xdr:from>
        <xdr:to>
          <xdr:col>17</xdr:col>
          <xdr:colOff>1822450</xdr:colOff>
          <xdr:row>9</xdr:row>
          <xdr:rowOff>12700</xdr:rowOff>
        </xdr:to>
        <xdr:sp macro="" textlink="">
          <xdr:nvSpPr>
            <xdr:cNvPr id="38917" name="Button 5" hidden="1">
              <a:extLst>
                <a:ext uri="{63B3BB69-23CF-44E3-9099-C40C66FF867C}">
                  <a14:compatExt spid="_x0000_s38917"/>
                </a:ext>
                <a:ext uri="{FF2B5EF4-FFF2-40B4-BE49-F238E27FC236}">
                  <a16:creationId xmlns:a16="http://schemas.microsoft.com/office/drawing/2014/main" id="{00000000-0008-0000-0800-0000059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17</xdr:col>
          <xdr:colOff>342900</xdr:colOff>
          <xdr:row>9</xdr:row>
          <xdr:rowOff>38100</xdr:rowOff>
        </xdr:from>
        <xdr:to>
          <xdr:col>17</xdr:col>
          <xdr:colOff>1822450</xdr:colOff>
          <xdr:row>10</xdr:row>
          <xdr:rowOff>127000</xdr:rowOff>
        </xdr:to>
        <xdr:sp macro="" textlink="">
          <xdr:nvSpPr>
            <xdr:cNvPr id="38918" name="Button 6" hidden="1">
              <a:extLst>
                <a:ext uri="{63B3BB69-23CF-44E3-9099-C40C66FF867C}">
                  <a14:compatExt spid="_x0000_s38918"/>
                </a:ext>
                <a:ext uri="{FF2B5EF4-FFF2-40B4-BE49-F238E27FC236}">
                  <a16:creationId xmlns:a16="http://schemas.microsoft.com/office/drawing/2014/main" id="{00000000-0008-0000-0800-0000069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Help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17</xdr:col>
          <xdr:colOff>342900</xdr:colOff>
          <xdr:row>6</xdr:row>
          <xdr:rowOff>12700</xdr:rowOff>
        </xdr:from>
        <xdr:to>
          <xdr:col>17</xdr:col>
          <xdr:colOff>1822450</xdr:colOff>
          <xdr:row>7</xdr:row>
          <xdr:rowOff>107950</xdr:rowOff>
        </xdr:to>
        <xdr:sp macro="" textlink="">
          <xdr:nvSpPr>
            <xdr:cNvPr id="38919" name="Button 7" hidden="1">
              <a:extLst>
                <a:ext uri="{63B3BB69-23CF-44E3-9099-C40C66FF867C}">
                  <a14:compatExt spid="_x0000_s38919"/>
                </a:ext>
                <a:ext uri="{FF2B5EF4-FFF2-40B4-BE49-F238E27FC236}">
                  <a16:creationId xmlns:a16="http://schemas.microsoft.com/office/drawing/2014/main" id="{00000000-0008-0000-0800-0000079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Generate JSON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342900</xdr:colOff>
          <xdr:row>2</xdr:row>
          <xdr:rowOff>31750</xdr:rowOff>
        </xdr:from>
        <xdr:to>
          <xdr:col>17</xdr:col>
          <xdr:colOff>1822450</xdr:colOff>
          <xdr:row>3</xdr:row>
          <xdr:rowOff>114300</xdr:rowOff>
        </xdr:to>
        <xdr:sp macro="" textlink="">
          <xdr:nvSpPr>
            <xdr:cNvPr id="38926" name="Button 14" hidden="1">
              <a:extLst>
                <a:ext uri="{63B3BB69-23CF-44E3-9099-C40C66FF867C}">
                  <a14:compatExt spid="_x0000_s38926"/>
                </a:ext>
                <a:ext uri="{FF2B5EF4-FFF2-40B4-BE49-F238E27FC236}">
                  <a16:creationId xmlns:a16="http://schemas.microsoft.com/office/drawing/2014/main" id="{00000000-0008-0000-0800-00000E9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Next</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222250</xdr:colOff>
          <xdr:row>1</xdr:row>
          <xdr:rowOff>31750</xdr:rowOff>
        </xdr:from>
        <xdr:to>
          <xdr:col>14</xdr:col>
          <xdr:colOff>1060450</xdr:colOff>
          <xdr:row>2</xdr:row>
          <xdr:rowOff>107950</xdr:rowOff>
        </xdr:to>
        <xdr:sp macro="" textlink="">
          <xdr:nvSpPr>
            <xdr:cNvPr id="26627" name="Button 3" hidden="1">
              <a:extLst>
                <a:ext uri="{63B3BB69-23CF-44E3-9099-C40C66FF867C}">
                  <a14:compatExt spid="_x0000_s26627"/>
                </a:ext>
                <a:ext uri="{FF2B5EF4-FFF2-40B4-BE49-F238E27FC236}">
                  <a16:creationId xmlns:a16="http://schemas.microsoft.com/office/drawing/2014/main" id="{00000000-0008-0000-0900-0000036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Validate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222250</xdr:colOff>
          <xdr:row>3</xdr:row>
          <xdr:rowOff>222250</xdr:rowOff>
        </xdr:from>
        <xdr:to>
          <xdr:col>14</xdr:col>
          <xdr:colOff>1060450</xdr:colOff>
          <xdr:row>4</xdr:row>
          <xdr:rowOff>146050</xdr:rowOff>
        </xdr:to>
        <xdr:sp macro="" textlink="">
          <xdr:nvSpPr>
            <xdr:cNvPr id="26628" name="Button 4" hidden="1">
              <a:extLst>
                <a:ext uri="{63B3BB69-23CF-44E3-9099-C40C66FF867C}">
                  <a14:compatExt spid="_x0000_s26628"/>
                </a:ext>
                <a:ext uri="{FF2B5EF4-FFF2-40B4-BE49-F238E27FC236}">
                  <a16:creationId xmlns:a16="http://schemas.microsoft.com/office/drawing/2014/main" id="{00000000-0008-0000-0900-0000046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Previous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222250</xdr:colOff>
          <xdr:row>7</xdr:row>
          <xdr:rowOff>165100</xdr:rowOff>
        </xdr:from>
        <xdr:to>
          <xdr:col>14</xdr:col>
          <xdr:colOff>1060450</xdr:colOff>
          <xdr:row>7</xdr:row>
          <xdr:rowOff>450850</xdr:rowOff>
        </xdr:to>
        <xdr:sp macro="" textlink="">
          <xdr:nvSpPr>
            <xdr:cNvPr id="26629" name="Button 5" hidden="1">
              <a:extLst>
                <a:ext uri="{63B3BB69-23CF-44E3-9099-C40C66FF867C}">
                  <a14:compatExt spid="_x0000_s26629"/>
                </a:ext>
                <a:ext uri="{FF2B5EF4-FFF2-40B4-BE49-F238E27FC236}">
                  <a16:creationId xmlns:a16="http://schemas.microsoft.com/office/drawing/2014/main" id="{00000000-0008-0000-0900-0000056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222250</xdr:colOff>
          <xdr:row>7</xdr:row>
          <xdr:rowOff>450850</xdr:rowOff>
        </xdr:from>
        <xdr:to>
          <xdr:col>14</xdr:col>
          <xdr:colOff>1060450</xdr:colOff>
          <xdr:row>9</xdr:row>
          <xdr:rowOff>31750</xdr:rowOff>
        </xdr:to>
        <xdr:sp macro="" textlink="">
          <xdr:nvSpPr>
            <xdr:cNvPr id="26630" name="Button 6" hidden="1">
              <a:extLst>
                <a:ext uri="{63B3BB69-23CF-44E3-9099-C40C66FF867C}">
                  <a14:compatExt spid="_x0000_s26630"/>
                </a:ext>
                <a:ext uri="{FF2B5EF4-FFF2-40B4-BE49-F238E27FC236}">
                  <a16:creationId xmlns:a16="http://schemas.microsoft.com/office/drawing/2014/main" id="{00000000-0008-0000-0900-0000066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Help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222250</xdr:colOff>
          <xdr:row>6</xdr:row>
          <xdr:rowOff>69850</xdr:rowOff>
        </xdr:from>
        <xdr:to>
          <xdr:col>14</xdr:col>
          <xdr:colOff>1060450</xdr:colOff>
          <xdr:row>7</xdr:row>
          <xdr:rowOff>146050</xdr:rowOff>
        </xdr:to>
        <xdr:sp macro="" textlink="">
          <xdr:nvSpPr>
            <xdr:cNvPr id="26631" name="Button 7" hidden="1">
              <a:extLst>
                <a:ext uri="{63B3BB69-23CF-44E3-9099-C40C66FF867C}">
                  <a14:compatExt spid="_x0000_s26631"/>
                </a:ext>
                <a:ext uri="{FF2B5EF4-FFF2-40B4-BE49-F238E27FC236}">
                  <a16:creationId xmlns:a16="http://schemas.microsoft.com/office/drawing/2014/main" id="{00000000-0008-0000-0900-0000076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Generate JSON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222250</xdr:colOff>
          <xdr:row>4</xdr:row>
          <xdr:rowOff>152400</xdr:rowOff>
        </xdr:from>
        <xdr:to>
          <xdr:col>14</xdr:col>
          <xdr:colOff>1060450</xdr:colOff>
          <xdr:row>6</xdr:row>
          <xdr:rowOff>50800</xdr:rowOff>
        </xdr:to>
        <xdr:sp macro="" textlink="">
          <xdr:nvSpPr>
            <xdr:cNvPr id="26632" name="Button 8" hidden="1">
              <a:extLst>
                <a:ext uri="{63B3BB69-23CF-44E3-9099-C40C66FF867C}">
                  <a14:compatExt spid="_x0000_s26632"/>
                </a:ext>
                <a:ext uri="{FF2B5EF4-FFF2-40B4-BE49-F238E27FC236}">
                  <a16:creationId xmlns:a16="http://schemas.microsoft.com/office/drawing/2014/main" id="{00000000-0008-0000-0900-0000086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Calculate Tax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222250</xdr:colOff>
          <xdr:row>2</xdr:row>
          <xdr:rowOff>127000</xdr:rowOff>
        </xdr:from>
        <xdr:to>
          <xdr:col>14</xdr:col>
          <xdr:colOff>1060450</xdr:colOff>
          <xdr:row>3</xdr:row>
          <xdr:rowOff>203200</xdr:rowOff>
        </xdr:to>
        <xdr:sp macro="" textlink="">
          <xdr:nvSpPr>
            <xdr:cNvPr id="26633" name="Button 9" hidden="1">
              <a:extLst>
                <a:ext uri="{63B3BB69-23CF-44E3-9099-C40C66FF867C}">
                  <a14:compatExt spid="_x0000_s26633"/>
                </a:ext>
                <a:ext uri="{FF2B5EF4-FFF2-40B4-BE49-F238E27FC236}">
                  <a16:creationId xmlns:a16="http://schemas.microsoft.com/office/drawing/2014/main" id="{00000000-0008-0000-0900-0000096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Next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260350</xdr:colOff>
          <xdr:row>12</xdr:row>
          <xdr:rowOff>88900</xdr:rowOff>
        </xdr:from>
        <xdr:to>
          <xdr:col>5</xdr:col>
          <xdr:colOff>152400</xdr:colOff>
          <xdr:row>12</xdr:row>
          <xdr:rowOff>450850</xdr:rowOff>
        </xdr:to>
        <xdr:sp macro="" textlink="">
          <xdr:nvSpPr>
            <xdr:cNvPr id="26634" name="Button 10" hidden="1">
              <a:extLst>
                <a:ext uri="{63B3BB69-23CF-44E3-9099-C40C66FF867C}">
                  <a14:compatExt spid="_x0000_s26634"/>
                </a:ext>
                <a:ext uri="{FF2B5EF4-FFF2-40B4-BE49-F238E27FC236}">
                  <a16:creationId xmlns:a16="http://schemas.microsoft.com/office/drawing/2014/main" id="{00000000-0008-0000-0900-00000A6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203200</xdr:colOff>
          <xdr:row>23</xdr:row>
          <xdr:rowOff>69850</xdr:rowOff>
        </xdr:from>
        <xdr:to>
          <xdr:col>5</xdr:col>
          <xdr:colOff>107950</xdr:colOff>
          <xdr:row>23</xdr:row>
          <xdr:rowOff>393700</xdr:rowOff>
        </xdr:to>
        <xdr:sp macro="" textlink="">
          <xdr:nvSpPr>
            <xdr:cNvPr id="26635" name="Button 11" hidden="1">
              <a:extLst>
                <a:ext uri="{63B3BB69-23CF-44E3-9099-C40C66FF867C}">
                  <a14:compatExt spid="_x0000_s26635"/>
                </a:ext>
                <a:ext uri="{FF2B5EF4-FFF2-40B4-BE49-F238E27FC236}">
                  <a16:creationId xmlns:a16="http://schemas.microsoft.com/office/drawing/2014/main" id="{00000000-0008-0000-0900-00000B6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a:t>
              </a:r>
            </a:p>
            <a:p>
              <a:pPr algn="ctr" rtl="0">
                <a:defRPr sz="1000"/>
              </a:pPr>
              <a:endParaRPr lang="en-US" sz="1100" b="1" i="0" u="none" strike="noStrike" baseline="0">
                <a:solidFill>
                  <a:srgbClr val="000000"/>
                </a:solidFill>
                <a:latin typeface="Calibri"/>
                <a:ea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260350</xdr:colOff>
          <xdr:row>36</xdr:row>
          <xdr:rowOff>38100</xdr:rowOff>
        </xdr:from>
        <xdr:to>
          <xdr:col>5</xdr:col>
          <xdr:colOff>146050</xdr:colOff>
          <xdr:row>36</xdr:row>
          <xdr:rowOff>355600</xdr:rowOff>
        </xdr:to>
        <xdr:sp macro="" textlink="">
          <xdr:nvSpPr>
            <xdr:cNvPr id="26636" name="Button 12" hidden="1">
              <a:extLst>
                <a:ext uri="{63B3BB69-23CF-44E3-9099-C40C66FF867C}">
                  <a14:compatExt spid="_x0000_s26636"/>
                </a:ext>
                <a:ext uri="{FF2B5EF4-FFF2-40B4-BE49-F238E27FC236}">
                  <a16:creationId xmlns:a16="http://schemas.microsoft.com/office/drawing/2014/main" id="{00000000-0008-0000-0900-00000C6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a:t>
              </a:r>
            </a:p>
            <a:p>
              <a:pPr algn="ctr" rtl="0">
                <a:defRPr sz="1000"/>
              </a:pPr>
              <a:endParaRPr lang="en-US" sz="1100" b="1" i="0" u="none" strike="noStrike" baseline="0">
                <a:solidFill>
                  <a:srgbClr val="000000"/>
                </a:solidFill>
                <a:latin typeface="Calibri"/>
                <a:ea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260350</xdr:colOff>
          <xdr:row>47</xdr:row>
          <xdr:rowOff>12700</xdr:rowOff>
        </xdr:from>
        <xdr:to>
          <xdr:col>5</xdr:col>
          <xdr:colOff>107950</xdr:colOff>
          <xdr:row>47</xdr:row>
          <xdr:rowOff>342900</xdr:rowOff>
        </xdr:to>
        <xdr:sp macro="" textlink="">
          <xdr:nvSpPr>
            <xdr:cNvPr id="26637" name="Button 13" hidden="1">
              <a:extLst>
                <a:ext uri="{63B3BB69-23CF-44E3-9099-C40C66FF867C}">
                  <a14:compatExt spid="_x0000_s26637"/>
                </a:ext>
                <a:ext uri="{FF2B5EF4-FFF2-40B4-BE49-F238E27FC236}">
                  <a16:creationId xmlns:a16="http://schemas.microsoft.com/office/drawing/2014/main" id="{00000000-0008-0000-0900-00000D6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12700</xdr:colOff>
          <xdr:row>14</xdr:row>
          <xdr:rowOff>127000</xdr:rowOff>
        </xdr:from>
        <xdr:to>
          <xdr:col>4</xdr:col>
          <xdr:colOff>508000</xdr:colOff>
          <xdr:row>14</xdr:row>
          <xdr:rowOff>393700</xdr:rowOff>
        </xdr:to>
        <xdr:sp macro="" textlink="">
          <xdr:nvSpPr>
            <xdr:cNvPr id="4100" name="Button 4" hidden="1">
              <a:extLst>
                <a:ext uri="{63B3BB69-23CF-44E3-9099-C40C66FF867C}">
                  <a14:compatExt spid="_x0000_s4100"/>
                </a:ext>
                <a:ext uri="{FF2B5EF4-FFF2-40B4-BE49-F238E27FC236}">
                  <a16:creationId xmlns:a16="http://schemas.microsoft.com/office/drawing/2014/main" id="{00000000-0008-0000-0A00-000004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12700</xdr:colOff>
          <xdr:row>28</xdr:row>
          <xdr:rowOff>127000</xdr:rowOff>
        </xdr:from>
        <xdr:to>
          <xdr:col>4</xdr:col>
          <xdr:colOff>508000</xdr:colOff>
          <xdr:row>28</xdr:row>
          <xdr:rowOff>393700</xdr:rowOff>
        </xdr:to>
        <xdr:sp macro="" textlink="">
          <xdr:nvSpPr>
            <xdr:cNvPr id="4101" name="Button 5" hidden="1">
              <a:extLst>
                <a:ext uri="{63B3BB69-23CF-44E3-9099-C40C66FF867C}">
                  <a14:compatExt spid="_x0000_s4101"/>
                </a:ext>
                <a:ext uri="{FF2B5EF4-FFF2-40B4-BE49-F238E27FC236}">
                  <a16:creationId xmlns:a16="http://schemas.microsoft.com/office/drawing/2014/main" id="{00000000-0008-0000-0A00-000005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12700</xdr:colOff>
          <xdr:row>41</xdr:row>
          <xdr:rowOff>127000</xdr:rowOff>
        </xdr:from>
        <xdr:to>
          <xdr:col>4</xdr:col>
          <xdr:colOff>508000</xdr:colOff>
          <xdr:row>41</xdr:row>
          <xdr:rowOff>393700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A00-000006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12700</xdr:colOff>
          <xdr:row>54</xdr:row>
          <xdr:rowOff>127000</xdr:rowOff>
        </xdr:from>
        <xdr:to>
          <xdr:col>4</xdr:col>
          <xdr:colOff>508000</xdr:colOff>
          <xdr:row>54</xdr:row>
          <xdr:rowOff>393700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A00-000007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31750</xdr:colOff>
          <xdr:row>1</xdr:row>
          <xdr:rowOff>127000</xdr:rowOff>
        </xdr:from>
        <xdr:to>
          <xdr:col>19</xdr:col>
          <xdr:colOff>1485900</xdr:colOff>
          <xdr:row>2</xdr:row>
          <xdr:rowOff>241300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A00-000009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Validate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31750</xdr:colOff>
          <xdr:row>3</xdr:row>
          <xdr:rowOff>241300</xdr:rowOff>
        </xdr:from>
        <xdr:to>
          <xdr:col>19</xdr:col>
          <xdr:colOff>1485900</xdr:colOff>
          <xdr:row>4</xdr:row>
          <xdr:rowOff>146050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A00-00000A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Previous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31750</xdr:colOff>
          <xdr:row>5</xdr:row>
          <xdr:rowOff>565150</xdr:rowOff>
        </xdr:from>
        <xdr:to>
          <xdr:col>19</xdr:col>
          <xdr:colOff>1485900</xdr:colOff>
          <xdr:row>5</xdr:row>
          <xdr:rowOff>869950</xdr:rowOff>
        </xdr:to>
        <xdr:sp macro="" textlink="">
          <xdr:nvSpPr>
            <xdr:cNvPr id="4107" name="Button 11" hidden="1">
              <a:extLst>
                <a:ext uri="{63B3BB69-23CF-44E3-9099-C40C66FF867C}">
                  <a14:compatExt spid="_x0000_s4107"/>
                </a:ext>
                <a:ext uri="{FF2B5EF4-FFF2-40B4-BE49-F238E27FC236}">
                  <a16:creationId xmlns:a16="http://schemas.microsoft.com/office/drawing/2014/main" id="{00000000-0008-0000-0A00-00000B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31750</xdr:colOff>
          <xdr:row>5</xdr:row>
          <xdr:rowOff>876300</xdr:rowOff>
        </xdr:from>
        <xdr:to>
          <xdr:col>19</xdr:col>
          <xdr:colOff>1485900</xdr:colOff>
          <xdr:row>6</xdr:row>
          <xdr:rowOff>260350</xdr:rowOff>
        </xdr:to>
        <xdr:sp macro="" textlink="">
          <xdr:nvSpPr>
            <xdr:cNvPr id="4108" name="Button 12" hidden="1">
              <a:extLst>
                <a:ext uri="{63B3BB69-23CF-44E3-9099-C40C66FF867C}">
                  <a14:compatExt spid="_x0000_s4108"/>
                </a:ext>
                <a:ext uri="{FF2B5EF4-FFF2-40B4-BE49-F238E27FC236}">
                  <a16:creationId xmlns:a16="http://schemas.microsoft.com/office/drawing/2014/main" id="{00000000-0008-0000-0A00-00000C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Help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31750</xdr:colOff>
          <xdr:row>5</xdr:row>
          <xdr:rowOff>279400</xdr:rowOff>
        </xdr:from>
        <xdr:to>
          <xdr:col>19</xdr:col>
          <xdr:colOff>1485900</xdr:colOff>
          <xdr:row>5</xdr:row>
          <xdr:rowOff>546100</xdr:rowOff>
        </xdr:to>
        <xdr:sp macro="" textlink="">
          <xdr:nvSpPr>
            <xdr:cNvPr id="4113" name="Button 17" hidden="1">
              <a:extLst>
                <a:ext uri="{63B3BB69-23CF-44E3-9099-C40C66FF867C}">
                  <a14:compatExt spid="_x0000_s4113"/>
                </a:ext>
                <a:ext uri="{FF2B5EF4-FFF2-40B4-BE49-F238E27FC236}">
                  <a16:creationId xmlns:a16="http://schemas.microsoft.com/office/drawing/2014/main" id="{00000000-0008-0000-0A00-000011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Generate JSON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31750</xdr:colOff>
          <xdr:row>4</xdr:row>
          <xdr:rowOff>165100</xdr:rowOff>
        </xdr:from>
        <xdr:to>
          <xdr:col>19</xdr:col>
          <xdr:colOff>1485900</xdr:colOff>
          <xdr:row>5</xdr:row>
          <xdr:rowOff>241300</xdr:rowOff>
        </xdr:to>
        <xdr:sp macro="" textlink="">
          <xdr:nvSpPr>
            <xdr:cNvPr id="4114" name="Button 18" hidden="1">
              <a:extLst>
                <a:ext uri="{63B3BB69-23CF-44E3-9099-C40C66FF867C}">
                  <a14:compatExt spid="_x0000_s4114"/>
                </a:ext>
                <a:ext uri="{FF2B5EF4-FFF2-40B4-BE49-F238E27FC236}">
                  <a16:creationId xmlns:a16="http://schemas.microsoft.com/office/drawing/2014/main" id="{00000000-0008-0000-0A00-000012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Calculate Tax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31750</xdr:colOff>
          <xdr:row>2</xdr:row>
          <xdr:rowOff>279400</xdr:rowOff>
        </xdr:from>
        <xdr:to>
          <xdr:col>19</xdr:col>
          <xdr:colOff>1485900</xdr:colOff>
          <xdr:row>3</xdr:row>
          <xdr:rowOff>203200</xdr:rowOff>
        </xdr:to>
        <xdr:sp macro="" textlink="">
          <xdr:nvSpPr>
            <xdr:cNvPr id="4204" name="Button 108" hidden="1">
              <a:extLst>
                <a:ext uri="{63B3BB69-23CF-44E3-9099-C40C66FF867C}">
                  <a14:compatExt spid="_x0000_s4204"/>
                </a:ext>
                <a:ext uri="{FF2B5EF4-FFF2-40B4-BE49-F238E27FC236}">
                  <a16:creationId xmlns:a16="http://schemas.microsoft.com/office/drawing/2014/main" id="{00000000-0008-0000-0A00-00006C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Next</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69850</xdr:colOff>
          <xdr:row>13</xdr:row>
          <xdr:rowOff>69850</xdr:rowOff>
        </xdr:from>
        <xdr:to>
          <xdr:col>4</xdr:col>
          <xdr:colOff>222250</xdr:colOff>
          <xdr:row>13</xdr:row>
          <xdr:rowOff>336550</xdr:rowOff>
        </xdr:to>
        <xdr:sp macro="" textlink="">
          <xdr:nvSpPr>
            <xdr:cNvPr id="23553" name="80GGA" hidden="1">
              <a:extLst>
                <a:ext uri="{63B3BB69-23CF-44E3-9099-C40C66FF867C}">
                  <a14:compatExt spid="_x0000_s23553"/>
                </a:ext>
                <a:ext uri="{FF2B5EF4-FFF2-40B4-BE49-F238E27FC236}">
                  <a16:creationId xmlns:a16="http://schemas.microsoft.com/office/drawing/2014/main" id="{00000000-0008-0000-0B00-0000015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17</xdr:col>
          <xdr:colOff>241300</xdr:colOff>
          <xdr:row>0</xdr:row>
          <xdr:rowOff>203200</xdr:rowOff>
        </xdr:from>
        <xdr:to>
          <xdr:col>17</xdr:col>
          <xdr:colOff>1708150</xdr:colOff>
          <xdr:row>2</xdr:row>
          <xdr:rowOff>69850</xdr:rowOff>
        </xdr:to>
        <xdr:sp macro="" textlink="">
          <xdr:nvSpPr>
            <xdr:cNvPr id="23554" name="Button 2" hidden="1">
              <a:extLst>
                <a:ext uri="{63B3BB69-23CF-44E3-9099-C40C66FF867C}">
                  <a14:compatExt spid="_x0000_s23554"/>
                </a:ext>
                <a:ext uri="{FF2B5EF4-FFF2-40B4-BE49-F238E27FC236}">
                  <a16:creationId xmlns:a16="http://schemas.microsoft.com/office/drawing/2014/main" id="{00000000-0008-0000-0B00-0000025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Validate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17</xdr:col>
          <xdr:colOff>241300</xdr:colOff>
          <xdr:row>5</xdr:row>
          <xdr:rowOff>0</xdr:rowOff>
        </xdr:from>
        <xdr:to>
          <xdr:col>17</xdr:col>
          <xdr:colOff>1708150</xdr:colOff>
          <xdr:row>5</xdr:row>
          <xdr:rowOff>279400</xdr:rowOff>
        </xdr:to>
        <xdr:sp macro="" textlink="">
          <xdr:nvSpPr>
            <xdr:cNvPr id="23555" name="Button 3" hidden="1">
              <a:extLst>
                <a:ext uri="{63B3BB69-23CF-44E3-9099-C40C66FF867C}">
                  <a14:compatExt spid="_x0000_s23555"/>
                </a:ext>
                <a:ext uri="{FF2B5EF4-FFF2-40B4-BE49-F238E27FC236}">
                  <a16:creationId xmlns:a16="http://schemas.microsoft.com/office/drawing/2014/main" id="{00000000-0008-0000-0B00-0000035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Previous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17</xdr:col>
          <xdr:colOff>247650</xdr:colOff>
          <xdr:row>7</xdr:row>
          <xdr:rowOff>57150</xdr:rowOff>
        </xdr:from>
        <xdr:to>
          <xdr:col>17</xdr:col>
          <xdr:colOff>1714500</xdr:colOff>
          <xdr:row>7</xdr:row>
          <xdr:rowOff>323850</xdr:rowOff>
        </xdr:to>
        <xdr:sp macro="" textlink="">
          <xdr:nvSpPr>
            <xdr:cNvPr id="23558" name="Button 6" hidden="1">
              <a:extLst>
                <a:ext uri="{63B3BB69-23CF-44E3-9099-C40C66FF867C}">
                  <a14:compatExt spid="_x0000_s23558"/>
                </a:ext>
                <a:ext uri="{FF2B5EF4-FFF2-40B4-BE49-F238E27FC236}">
                  <a16:creationId xmlns:a16="http://schemas.microsoft.com/office/drawing/2014/main" id="{00000000-0008-0000-0B00-0000065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17</xdr:col>
          <xdr:colOff>241300</xdr:colOff>
          <xdr:row>7</xdr:row>
          <xdr:rowOff>355600</xdr:rowOff>
        </xdr:from>
        <xdr:to>
          <xdr:col>17</xdr:col>
          <xdr:colOff>1708150</xdr:colOff>
          <xdr:row>7</xdr:row>
          <xdr:rowOff>641350</xdr:rowOff>
        </xdr:to>
        <xdr:sp macro="" textlink="">
          <xdr:nvSpPr>
            <xdr:cNvPr id="23560" name="Button 8" hidden="1">
              <a:extLst>
                <a:ext uri="{63B3BB69-23CF-44E3-9099-C40C66FF867C}">
                  <a14:compatExt spid="_x0000_s23560"/>
                </a:ext>
                <a:ext uri="{FF2B5EF4-FFF2-40B4-BE49-F238E27FC236}">
                  <a16:creationId xmlns:a16="http://schemas.microsoft.com/office/drawing/2014/main" id="{00000000-0008-0000-0B00-0000085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Help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241300</xdr:colOff>
          <xdr:row>5</xdr:row>
          <xdr:rowOff>304800</xdr:rowOff>
        </xdr:from>
        <xdr:to>
          <xdr:col>17</xdr:col>
          <xdr:colOff>1708150</xdr:colOff>
          <xdr:row>5</xdr:row>
          <xdr:rowOff>552450</xdr:rowOff>
        </xdr:to>
        <xdr:sp macro="" textlink="">
          <xdr:nvSpPr>
            <xdr:cNvPr id="23579" name="Button 27" hidden="1">
              <a:extLst>
                <a:ext uri="{63B3BB69-23CF-44E3-9099-C40C66FF867C}">
                  <a14:compatExt spid="_x0000_s23579"/>
                </a:ext>
                <a:ext uri="{FF2B5EF4-FFF2-40B4-BE49-F238E27FC236}">
                  <a16:creationId xmlns:a16="http://schemas.microsoft.com/office/drawing/2014/main" id="{00000000-0008-0000-0B00-00001B5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Calculate Tax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17</xdr:col>
          <xdr:colOff>241300</xdr:colOff>
          <xdr:row>2</xdr:row>
          <xdr:rowOff>88900</xdr:rowOff>
        </xdr:from>
        <xdr:to>
          <xdr:col>17</xdr:col>
          <xdr:colOff>1708150</xdr:colOff>
          <xdr:row>4</xdr:row>
          <xdr:rowOff>171450</xdr:rowOff>
        </xdr:to>
        <xdr:sp macro="" textlink="">
          <xdr:nvSpPr>
            <xdr:cNvPr id="23584" name="Button 32" hidden="1">
              <a:extLst>
                <a:ext uri="{63B3BB69-23CF-44E3-9099-C40C66FF867C}">
                  <a14:compatExt spid="_x0000_s23584"/>
                </a:ext>
                <a:ext uri="{FF2B5EF4-FFF2-40B4-BE49-F238E27FC236}">
                  <a16:creationId xmlns:a16="http://schemas.microsoft.com/office/drawing/2014/main" id="{00000000-0008-0000-0B00-0000205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Next</a:t>
              </a:r>
            </a:p>
            <a:p>
              <a:pPr algn="ctr" rtl="0">
                <a:defRPr sz="1000"/>
              </a:pPr>
              <a:endParaRPr lang="en-US" sz="1100" b="1" i="0" u="none" strike="noStrike" baseline="0">
                <a:solidFill>
                  <a:srgbClr val="000000"/>
                </a:solidFill>
                <a:latin typeface="Calibri"/>
                <a:ea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304800</xdr:colOff>
          <xdr:row>6</xdr:row>
          <xdr:rowOff>50800</xdr:rowOff>
        </xdr:from>
        <xdr:to>
          <xdr:col>17</xdr:col>
          <xdr:colOff>1638300</xdr:colOff>
          <xdr:row>7</xdr:row>
          <xdr:rowOff>12700</xdr:rowOff>
        </xdr:to>
        <xdr:sp macro="" textlink="">
          <xdr:nvSpPr>
            <xdr:cNvPr id="23585" name="Button 33" hidden="1">
              <a:extLst>
                <a:ext uri="{63B3BB69-23CF-44E3-9099-C40C66FF867C}">
                  <a14:compatExt spid="_x0000_s23585"/>
                </a:ext>
                <a:ext uri="{FF2B5EF4-FFF2-40B4-BE49-F238E27FC236}">
                  <a16:creationId xmlns:a16="http://schemas.microsoft.com/office/drawing/2014/main" id="{00000000-0008-0000-0B00-0000215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Generate JSON</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69850</xdr:colOff>
          <xdr:row>18</xdr:row>
          <xdr:rowOff>69850</xdr:rowOff>
        </xdr:from>
        <xdr:to>
          <xdr:col>4</xdr:col>
          <xdr:colOff>222250</xdr:colOff>
          <xdr:row>18</xdr:row>
          <xdr:rowOff>342900</xdr:rowOff>
        </xdr:to>
        <xdr:sp macro="" textlink="">
          <xdr:nvSpPr>
            <xdr:cNvPr id="47105" name="80GGA" hidden="1">
              <a:extLst>
                <a:ext uri="{63B3BB69-23CF-44E3-9099-C40C66FF867C}">
                  <a14:compatExt spid="_x0000_s47105"/>
                </a:ext>
                <a:ext uri="{FF2B5EF4-FFF2-40B4-BE49-F238E27FC236}">
                  <a16:creationId xmlns:a16="http://schemas.microsoft.com/office/drawing/2014/main" id="{00000000-0008-0000-0C00-000001B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247650</xdr:colOff>
          <xdr:row>2</xdr:row>
          <xdr:rowOff>133350</xdr:rowOff>
        </xdr:from>
        <xdr:to>
          <xdr:col>16</xdr:col>
          <xdr:colOff>76200</xdr:colOff>
          <xdr:row>4</xdr:row>
          <xdr:rowOff>12700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00000000-0008-0000-0C00-000003B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0" anchor="t" upright="1"/>
            <a:lstStyle/>
            <a:p>
              <a:pPr algn="ctr" rtl="0">
                <a:defRPr sz="1000"/>
              </a:pPr>
              <a:r>
                <a:rPr lang="en-US" sz="1100" b="1" i="0" u="none" strike="noStrike" baseline="0">
                  <a:solidFill>
                    <a:srgbClr val="000000"/>
                  </a:solidFill>
                  <a:latin typeface="Calibri"/>
                  <a:ea typeface="Calibri"/>
                  <a:cs typeface="Calibri"/>
                </a:rPr>
                <a:t>Previous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247650</xdr:colOff>
          <xdr:row>5</xdr:row>
          <xdr:rowOff>393700</xdr:rowOff>
        </xdr:from>
        <xdr:to>
          <xdr:col>16</xdr:col>
          <xdr:colOff>76200</xdr:colOff>
          <xdr:row>6</xdr:row>
          <xdr:rowOff>114300</xdr:rowOff>
        </xdr:to>
        <xdr:sp macro="" textlink="">
          <xdr:nvSpPr>
            <xdr:cNvPr id="47111" name="Button 7" hidden="1">
              <a:extLst>
                <a:ext uri="{63B3BB69-23CF-44E3-9099-C40C66FF867C}">
                  <a14:compatExt spid="_x0000_s47111"/>
                </a:ext>
                <a:ext uri="{FF2B5EF4-FFF2-40B4-BE49-F238E27FC236}">
                  <a16:creationId xmlns:a16="http://schemas.microsoft.com/office/drawing/2014/main" id="{00000000-0008-0000-0C00-000007B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0" anchor="t" upright="1"/>
            <a:lstStyle/>
            <a:p>
              <a:pPr algn="ctr" rtl="0">
                <a:defRPr sz="1000"/>
              </a:pPr>
              <a:r>
                <a:rPr lang="en-US" sz="1100" b="1" i="0" u="none" strike="noStrike" baseline="0">
                  <a:solidFill>
                    <a:srgbClr val="000000"/>
                  </a:solidFill>
                  <a:latin typeface="Calibri"/>
                  <a:ea typeface="Calibri"/>
                  <a:cs typeface="Calibri"/>
                </a:rPr>
                <a:t>Help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247650</xdr:colOff>
          <xdr:row>5</xdr:row>
          <xdr:rowOff>57150</xdr:rowOff>
        </xdr:from>
        <xdr:to>
          <xdr:col>16</xdr:col>
          <xdr:colOff>76200</xdr:colOff>
          <xdr:row>5</xdr:row>
          <xdr:rowOff>336550</xdr:rowOff>
        </xdr:to>
        <xdr:sp macro="" textlink="">
          <xdr:nvSpPr>
            <xdr:cNvPr id="47113" name="Button 9" hidden="1">
              <a:extLst>
                <a:ext uri="{63B3BB69-23CF-44E3-9099-C40C66FF867C}">
                  <a14:compatExt spid="_x0000_s47113"/>
                </a:ext>
                <a:ext uri="{FF2B5EF4-FFF2-40B4-BE49-F238E27FC236}">
                  <a16:creationId xmlns:a16="http://schemas.microsoft.com/office/drawing/2014/main" id="{00000000-0008-0000-0C00-000009B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0" anchor="t" upright="1"/>
            <a:lstStyle/>
            <a:p>
              <a:pPr algn="ctr" rtl="0">
                <a:defRPr sz="1000"/>
              </a:pPr>
              <a:r>
                <a:rPr lang="en-US" sz="1100" b="1"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15</xdr:col>
          <xdr:colOff>260350</xdr:colOff>
          <xdr:row>4</xdr:row>
          <xdr:rowOff>50800</xdr:rowOff>
        </xdr:from>
        <xdr:to>
          <xdr:col>16</xdr:col>
          <xdr:colOff>88900</xdr:colOff>
          <xdr:row>5</xdr:row>
          <xdr:rowOff>31750</xdr:rowOff>
        </xdr:to>
        <xdr:sp macro="" textlink="">
          <xdr:nvSpPr>
            <xdr:cNvPr id="47114" name="Button 10" hidden="1">
              <a:extLst>
                <a:ext uri="{63B3BB69-23CF-44E3-9099-C40C66FF867C}">
                  <a14:compatExt spid="_x0000_s47114"/>
                </a:ext>
                <a:ext uri="{FF2B5EF4-FFF2-40B4-BE49-F238E27FC236}">
                  <a16:creationId xmlns:a16="http://schemas.microsoft.com/office/drawing/2014/main" id="{00000000-0008-0000-0C00-00000AB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Next</a:t>
              </a:r>
            </a:p>
            <a:p>
              <a:pPr algn="ctr" rtl="0">
                <a:defRPr sz="1000"/>
              </a:pPr>
              <a:endParaRPr lang="en-US" sz="1100" b="1" i="0" u="none" strike="noStrike" baseline="0">
                <a:solidFill>
                  <a:srgbClr val="000000"/>
                </a:solidFill>
                <a:latin typeface="Calibri"/>
                <a:ea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247650</xdr:colOff>
          <xdr:row>1</xdr:row>
          <xdr:rowOff>12700</xdr:rowOff>
        </xdr:from>
        <xdr:to>
          <xdr:col>16</xdr:col>
          <xdr:colOff>76200</xdr:colOff>
          <xdr:row>2</xdr:row>
          <xdr:rowOff>95250</xdr:rowOff>
        </xdr:to>
        <xdr:sp macro="" textlink="">
          <xdr:nvSpPr>
            <xdr:cNvPr id="47118" name="Button 14" hidden="1">
              <a:extLst>
                <a:ext uri="{63B3BB69-23CF-44E3-9099-C40C66FF867C}">
                  <a14:compatExt spid="_x0000_s47118"/>
                </a:ext>
                <a:ext uri="{FF2B5EF4-FFF2-40B4-BE49-F238E27FC236}">
                  <a16:creationId xmlns:a16="http://schemas.microsoft.com/office/drawing/2014/main" id="{00000000-0008-0000-0C00-00000EB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0" anchor="t" upright="1"/>
            <a:lstStyle/>
            <a:p>
              <a:pPr algn="ctr" rtl="0">
                <a:defRPr sz="1000"/>
              </a:pPr>
              <a:r>
                <a:rPr lang="en-US" sz="1100" b="1" i="0" u="none" strike="noStrike" baseline="0">
                  <a:solidFill>
                    <a:srgbClr val="000000"/>
                  </a:solidFill>
                  <a:latin typeface="Calibri"/>
                  <a:ea typeface="Calibri"/>
                  <a:cs typeface="Calibri"/>
                </a:rPr>
                <a:t>Validate</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31750</xdr:colOff>
          <xdr:row>0</xdr:row>
          <xdr:rowOff>184150</xdr:rowOff>
        </xdr:from>
        <xdr:to>
          <xdr:col>9</xdr:col>
          <xdr:colOff>1498600</xdr:colOff>
          <xdr:row>2</xdr:row>
          <xdr:rowOff>69850</xdr:rowOff>
        </xdr:to>
        <xdr:sp macro="" textlink="">
          <xdr:nvSpPr>
            <xdr:cNvPr id="49187" name="Button 35" hidden="1">
              <a:extLst>
                <a:ext uri="{63B3BB69-23CF-44E3-9099-C40C66FF867C}">
                  <a14:compatExt spid="_x0000_s49187"/>
                </a:ext>
                <a:ext uri="{FF2B5EF4-FFF2-40B4-BE49-F238E27FC236}">
                  <a16:creationId xmlns:a16="http://schemas.microsoft.com/office/drawing/2014/main" id="{00000000-0008-0000-0D00-000023C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Validate-80U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31750</xdr:colOff>
          <xdr:row>2</xdr:row>
          <xdr:rowOff>127000</xdr:rowOff>
        </xdr:from>
        <xdr:to>
          <xdr:col>9</xdr:col>
          <xdr:colOff>1498600</xdr:colOff>
          <xdr:row>3</xdr:row>
          <xdr:rowOff>209550</xdr:rowOff>
        </xdr:to>
        <xdr:sp macro="" textlink="">
          <xdr:nvSpPr>
            <xdr:cNvPr id="49189" name="Button 37" hidden="1">
              <a:extLst>
                <a:ext uri="{63B3BB69-23CF-44E3-9099-C40C66FF867C}">
                  <a14:compatExt spid="_x0000_s49189"/>
                </a:ext>
                <a:ext uri="{FF2B5EF4-FFF2-40B4-BE49-F238E27FC236}">
                  <a16:creationId xmlns:a16="http://schemas.microsoft.com/office/drawing/2014/main" id="{00000000-0008-0000-0D00-000025C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Validate-80DD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31750</xdr:colOff>
          <xdr:row>3</xdr:row>
          <xdr:rowOff>266700</xdr:rowOff>
        </xdr:from>
        <xdr:to>
          <xdr:col>9</xdr:col>
          <xdr:colOff>1498600</xdr:colOff>
          <xdr:row>4</xdr:row>
          <xdr:rowOff>184150</xdr:rowOff>
        </xdr:to>
        <xdr:sp macro="" textlink="">
          <xdr:nvSpPr>
            <xdr:cNvPr id="49198" name="Button 46" hidden="1">
              <a:extLst>
                <a:ext uri="{63B3BB69-23CF-44E3-9099-C40C66FF867C}">
                  <a14:compatExt spid="_x0000_s49198"/>
                </a:ext>
                <a:ext uri="{FF2B5EF4-FFF2-40B4-BE49-F238E27FC236}">
                  <a16:creationId xmlns:a16="http://schemas.microsoft.com/office/drawing/2014/main" id="{00000000-0008-0000-0D00-00002EC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Previous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31750</xdr:colOff>
          <xdr:row>4</xdr:row>
          <xdr:rowOff>247650</xdr:rowOff>
        </xdr:from>
        <xdr:to>
          <xdr:col>9</xdr:col>
          <xdr:colOff>1498600</xdr:colOff>
          <xdr:row>5</xdr:row>
          <xdr:rowOff>165100</xdr:rowOff>
        </xdr:to>
        <xdr:sp macro="" textlink="">
          <xdr:nvSpPr>
            <xdr:cNvPr id="49199" name="Button 47" hidden="1">
              <a:extLst>
                <a:ext uri="{63B3BB69-23CF-44E3-9099-C40C66FF867C}">
                  <a14:compatExt spid="_x0000_s49199"/>
                </a:ext>
                <a:ext uri="{FF2B5EF4-FFF2-40B4-BE49-F238E27FC236}">
                  <a16:creationId xmlns:a16="http://schemas.microsoft.com/office/drawing/2014/main" id="{00000000-0008-0000-0D00-00002FC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31750</xdr:colOff>
          <xdr:row>8</xdr:row>
          <xdr:rowOff>165100</xdr:rowOff>
        </xdr:from>
        <xdr:to>
          <xdr:col>9</xdr:col>
          <xdr:colOff>1498600</xdr:colOff>
          <xdr:row>10</xdr:row>
          <xdr:rowOff>57150</xdr:rowOff>
        </xdr:to>
        <xdr:sp macro="" textlink="">
          <xdr:nvSpPr>
            <xdr:cNvPr id="49200" name="Button 48" hidden="1">
              <a:extLst>
                <a:ext uri="{63B3BB69-23CF-44E3-9099-C40C66FF867C}">
                  <a14:compatExt spid="_x0000_s49200"/>
                </a:ext>
                <a:ext uri="{FF2B5EF4-FFF2-40B4-BE49-F238E27FC236}">
                  <a16:creationId xmlns:a16="http://schemas.microsoft.com/office/drawing/2014/main" id="{00000000-0008-0000-0D00-000030C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Help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7</xdr:row>
          <xdr:rowOff>31750</xdr:rowOff>
        </xdr:from>
        <xdr:to>
          <xdr:col>9</xdr:col>
          <xdr:colOff>1498600</xdr:colOff>
          <xdr:row>8</xdr:row>
          <xdr:rowOff>107950</xdr:rowOff>
        </xdr:to>
        <xdr:sp macro="" textlink="">
          <xdr:nvSpPr>
            <xdr:cNvPr id="49203" name="Button 51" hidden="1">
              <a:extLst>
                <a:ext uri="{63B3BB69-23CF-44E3-9099-C40C66FF867C}">
                  <a14:compatExt spid="_x0000_s49203"/>
                </a:ext>
                <a:ext uri="{FF2B5EF4-FFF2-40B4-BE49-F238E27FC236}">
                  <a16:creationId xmlns:a16="http://schemas.microsoft.com/office/drawing/2014/main" id="{00000000-0008-0000-0D00-000033C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Next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5</xdr:row>
          <xdr:rowOff>222250</xdr:rowOff>
        </xdr:from>
        <xdr:to>
          <xdr:col>9</xdr:col>
          <xdr:colOff>1498600</xdr:colOff>
          <xdr:row>6</xdr:row>
          <xdr:rowOff>165100</xdr:rowOff>
        </xdr:to>
        <xdr:sp macro="" textlink="">
          <xdr:nvSpPr>
            <xdr:cNvPr id="49206" name="Button 54" hidden="1">
              <a:extLst>
                <a:ext uri="{63B3BB69-23CF-44E3-9099-C40C66FF867C}">
                  <a14:compatExt spid="_x0000_s49206"/>
                </a:ext>
                <a:ext uri="{FF2B5EF4-FFF2-40B4-BE49-F238E27FC236}">
                  <a16:creationId xmlns:a16="http://schemas.microsoft.com/office/drawing/2014/main" id="{00000000-0008-0000-0D00-000036C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Next</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88900</xdr:colOff>
          <xdr:row>8</xdr:row>
          <xdr:rowOff>107950</xdr:rowOff>
        </xdr:from>
        <xdr:to>
          <xdr:col>2</xdr:col>
          <xdr:colOff>1555750</xdr:colOff>
          <xdr:row>8</xdr:row>
          <xdr:rowOff>381000</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00000000-0008-0000-0E00-000001C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107950</xdr:colOff>
          <xdr:row>1</xdr:row>
          <xdr:rowOff>107950</xdr:rowOff>
        </xdr:from>
        <xdr:to>
          <xdr:col>10</xdr:col>
          <xdr:colOff>1562100</xdr:colOff>
          <xdr:row>1</xdr:row>
          <xdr:rowOff>374650</xdr:rowOff>
        </xdr:to>
        <xdr:sp macro="" textlink="">
          <xdr:nvSpPr>
            <xdr:cNvPr id="51203" name="Button 3" hidden="1">
              <a:extLst>
                <a:ext uri="{63B3BB69-23CF-44E3-9099-C40C66FF867C}">
                  <a14:compatExt spid="_x0000_s51203"/>
                </a:ext>
                <a:ext uri="{FF2B5EF4-FFF2-40B4-BE49-F238E27FC236}">
                  <a16:creationId xmlns:a16="http://schemas.microsoft.com/office/drawing/2014/main" id="{00000000-0008-0000-0E00-000003C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Validate-80C</a:t>
              </a:r>
            </a:p>
            <a:p>
              <a:pPr algn="ctr" rtl="0">
                <a:defRPr sz="1000"/>
              </a:pPr>
              <a:endParaRPr lang="en-US" sz="1100" b="1" i="0" u="none" strike="noStrike" baseline="0">
                <a:solidFill>
                  <a:srgbClr val="000000"/>
                </a:solidFill>
                <a:latin typeface="Calibri"/>
                <a:ea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107950</xdr:colOff>
          <xdr:row>3</xdr:row>
          <xdr:rowOff>228600</xdr:rowOff>
        </xdr:from>
        <xdr:to>
          <xdr:col>10</xdr:col>
          <xdr:colOff>1562100</xdr:colOff>
          <xdr:row>4</xdr:row>
          <xdr:rowOff>203200</xdr:rowOff>
        </xdr:to>
        <xdr:sp macro="" textlink="">
          <xdr:nvSpPr>
            <xdr:cNvPr id="51213" name="Button 13" hidden="1">
              <a:extLst>
                <a:ext uri="{63B3BB69-23CF-44E3-9099-C40C66FF867C}">
                  <a14:compatExt spid="_x0000_s51213"/>
                </a:ext>
                <a:ext uri="{FF2B5EF4-FFF2-40B4-BE49-F238E27FC236}">
                  <a16:creationId xmlns:a16="http://schemas.microsoft.com/office/drawing/2014/main" id="{00000000-0008-0000-0E00-00000DC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107950</xdr:colOff>
          <xdr:row>4</xdr:row>
          <xdr:rowOff>222250</xdr:rowOff>
        </xdr:from>
        <xdr:to>
          <xdr:col>10</xdr:col>
          <xdr:colOff>1562100</xdr:colOff>
          <xdr:row>5</xdr:row>
          <xdr:rowOff>38100</xdr:rowOff>
        </xdr:to>
        <xdr:sp macro="" textlink="">
          <xdr:nvSpPr>
            <xdr:cNvPr id="51214" name="Button 14" hidden="1">
              <a:extLst>
                <a:ext uri="{63B3BB69-23CF-44E3-9099-C40C66FF867C}">
                  <a14:compatExt spid="_x0000_s51214"/>
                </a:ext>
                <a:ext uri="{FF2B5EF4-FFF2-40B4-BE49-F238E27FC236}">
                  <a16:creationId xmlns:a16="http://schemas.microsoft.com/office/drawing/2014/main" id="{00000000-0008-0000-0E00-00000EC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Help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107950</xdr:colOff>
          <xdr:row>2</xdr:row>
          <xdr:rowOff>0</xdr:rowOff>
        </xdr:from>
        <xdr:to>
          <xdr:col>10</xdr:col>
          <xdr:colOff>1562100</xdr:colOff>
          <xdr:row>2</xdr:row>
          <xdr:rowOff>279400</xdr:rowOff>
        </xdr:to>
        <xdr:sp macro="" textlink="">
          <xdr:nvSpPr>
            <xdr:cNvPr id="51215" name="Button 15" hidden="1">
              <a:extLst>
                <a:ext uri="{63B3BB69-23CF-44E3-9099-C40C66FF867C}">
                  <a14:compatExt spid="_x0000_s51215"/>
                </a:ext>
                <a:ext uri="{FF2B5EF4-FFF2-40B4-BE49-F238E27FC236}">
                  <a16:creationId xmlns:a16="http://schemas.microsoft.com/office/drawing/2014/main" id="{00000000-0008-0000-0E00-00000FC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Previous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107950</xdr:colOff>
          <xdr:row>2</xdr:row>
          <xdr:rowOff>298450</xdr:rowOff>
        </xdr:from>
        <xdr:to>
          <xdr:col>10</xdr:col>
          <xdr:colOff>1562100</xdr:colOff>
          <xdr:row>3</xdr:row>
          <xdr:rowOff>222250</xdr:rowOff>
        </xdr:to>
        <xdr:sp macro="" textlink="">
          <xdr:nvSpPr>
            <xdr:cNvPr id="51220" name="Button 20" hidden="1">
              <a:extLst>
                <a:ext uri="{63B3BB69-23CF-44E3-9099-C40C66FF867C}">
                  <a14:compatExt spid="_x0000_s51220"/>
                </a:ext>
                <a:ext uri="{FF2B5EF4-FFF2-40B4-BE49-F238E27FC236}">
                  <a16:creationId xmlns:a16="http://schemas.microsoft.com/office/drawing/2014/main" id="{00000000-0008-0000-0E00-000014C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Next</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107950</xdr:colOff>
          <xdr:row>6</xdr:row>
          <xdr:rowOff>107950</xdr:rowOff>
        </xdr:from>
        <xdr:to>
          <xdr:col>3</xdr:col>
          <xdr:colOff>908050</xdr:colOff>
          <xdr:row>6</xdr:row>
          <xdr:rowOff>374650</xdr:rowOff>
        </xdr:to>
        <xdr:sp macro="" textlink="">
          <xdr:nvSpPr>
            <xdr:cNvPr id="57345" name="Button 1" hidden="1">
              <a:extLst>
                <a:ext uri="{63B3BB69-23CF-44E3-9099-C40C66FF867C}">
                  <a14:compatExt spid="_x0000_s57345"/>
                </a:ext>
                <a:ext uri="{FF2B5EF4-FFF2-40B4-BE49-F238E27FC236}">
                  <a16:creationId xmlns:a16="http://schemas.microsoft.com/office/drawing/2014/main" id="{00000000-0008-0000-0F00-000001E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endParaRPr lang="en-US" sz="1100" b="0" i="0" u="none" strike="noStrike" baseline="0">
                <a:solidFill>
                  <a:srgbClr val="000000"/>
                </a:solidFill>
                <a:latin typeface="Calibri"/>
                <a:ea typeface="Calibri"/>
                <a:cs typeface="Calibri"/>
              </a:endParaRPr>
            </a:p>
            <a:p>
              <a:pPr algn="ctr" rtl="0">
                <a:defRPr sz="1000"/>
              </a:pPr>
              <a:endParaRPr lang="en-US" sz="1100" b="0" i="0" u="none" strike="noStrike" baseline="0">
                <a:solidFill>
                  <a:srgbClr val="000000"/>
                </a:solidFill>
                <a:latin typeface="Calibri"/>
                <a:ea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88900</xdr:colOff>
          <xdr:row>18</xdr:row>
          <xdr:rowOff>127000</xdr:rowOff>
        </xdr:from>
        <xdr:to>
          <xdr:col>3</xdr:col>
          <xdr:colOff>889000</xdr:colOff>
          <xdr:row>18</xdr:row>
          <xdr:rowOff>393700</xdr:rowOff>
        </xdr:to>
        <xdr:sp macro="" textlink="">
          <xdr:nvSpPr>
            <xdr:cNvPr id="57346" name="Button 2" hidden="1">
              <a:extLst>
                <a:ext uri="{63B3BB69-23CF-44E3-9099-C40C66FF867C}">
                  <a14:compatExt spid="_x0000_s57346"/>
                </a:ext>
                <a:ext uri="{FF2B5EF4-FFF2-40B4-BE49-F238E27FC236}">
                  <a16:creationId xmlns:a16="http://schemas.microsoft.com/office/drawing/2014/main" id="{00000000-0008-0000-0F00-000002E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endParaRPr lang="en-US" sz="1100" b="0" i="0" u="none" strike="noStrike" baseline="0">
                <a:solidFill>
                  <a:srgbClr val="000000"/>
                </a:solidFill>
                <a:latin typeface="Calibri"/>
                <a:ea typeface="Calibri"/>
                <a:cs typeface="Calibri"/>
              </a:endParaRPr>
            </a:p>
            <a:p>
              <a:pPr algn="ctr" rtl="0">
                <a:defRPr sz="1000"/>
              </a:pPr>
              <a:endParaRPr lang="en-US" sz="1100" b="0" i="0" u="none" strike="noStrike" baseline="0">
                <a:solidFill>
                  <a:srgbClr val="000000"/>
                </a:solidFill>
                <a:latin typeface="Calibri"/>
                <a:ea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107950</xdr:colOff>
          <xdr:row>30</xdr:row>
          <xdr:rowOff>146050</xdr:rowOff>
        </xdr:from>
        <xdr:to>
          <xdr:col>3</xdr:col>
          <xdr:colOff>889000</xdr:colOff>
          <xdr:row>30</xdr:row>
          <xdr:rowOff>412750</xdr:rowOff>
        </xdr:to>
        <xdr:sp macro="" textlink="">
          <xdr:nvSpPr>
            <xdr:cNvPr id="57347" name="Button 3" hidden="1">
              <a:extLst>
                <a:ext uri="{63B3BB69-23CF-44E3-9099-C40C66FF867C}">
                  <a14:compatExt spid="_x0000_s57347"/>
                </a:ext>
                <a:ext uri="{FF2B5EF4-FFF2-40B4-BE49-F238E27FC236}">
                  <a16:creationId xmlns:a16="http://schemas.microsoft.com/office/drawing/2014/main" id="{00000000-0008-0000-0F00-000003E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endParaRPr lang="en-US" sz="1100" b="0" i="0" u="none" strike="noStrike" baseline="0">
                <a:solidFill>
                  <a:srgbClr val="000000"/>
                </a:solidFill>
                <a:latin typeface="Calibri"/>
                <a:ea typeface="Calibri"/>
                <a:cs typeface="Calibri"/>
              </a:endParaRPr>
            </a:p>
            <a:p>
              <a:pPr algn="ctr" rtl="0">
                <a:defRPr sz="1000"/>
              </a:pPr>
              <a:endParaRPr lang="en-US" sz="1100" b="0" i="0" u="none" strike="noStrike" baseline="0">
                <a:solidFill>
                  <a:srgbClr val="000000"/>
                </a:solidFill>
                <a:latin typeface="Calibri"/>
                <a:ea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69850</xdr:colOff>
          <xdr:row>41</xdr:row>
          <xdr:rowOff>146050</xdr:rowOff>
        </xdr:from>
        <xdr:to>
          <xdr:col>3</xdr:col>
          <xdr:colOff>869950</xdr:colOff>
          <xdr:row>41</xdr:row>
          <xdr:rowOff>412750</xdr:rowOff>
        </xdr:to>
        <xdr:sp macro="" textlink="">
          <xdr:nvSpPr>
            <xdr:cNvPr id="57348" name="Button 4" hidden="1">
              <a:extLst>
                <a:ext uri="{63B3BB69-23CF-44E3-9099-C40C66FF867C}">
                  <a14:compatExt spid="_x0000_s57348"/>
                </a:ext>
                <a:ext uri="{FF2B5EF4-FFF2-40B4-BE49-F238E27FC236}">
                  <a16:creationId xmlns:a16="http://schemas.microsoft.com/office/drawing/2014/main" id="{00000000-0008-0000-0F00-000004E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Add Row(S)</a:t>
              </a:r>
              <a:endParaRPr lang="en-US" sz="1100" b="0" i="0" u="none" strike="noStrike" baseline="0">
                <a:solidFill>
                  <a:srgbClr val="000000"/>
                </a:solidFill>
                <a:latin typeface="Calibri"/>
                <a:ea typeface="Calibri"/>
                <a:cs typeface="Calibri"/>
              </a:endParaRPr>
            </a:p>
            <a:p>
              <a:pPr algn="ctr" rtl="0">
                <a:defRPr sz="1000"/>
              </a:pPr>
              <a:endParaRPr lang="en-US" sz="1100" b="0" i="0" u="none" strike="noStrike" baseline="0">
                <a:solidFill>
                  <a:srgbClr val="000000"/>
                </a:solidFill>
                <a:latin typeface="Calibri"/>
                <a:ea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152400</xdr:colOff>
          <xdr:row>1</xdr:row>
          <xdr:rowOff>127000</xdr:rowOff>
        </xdr:from>
        <xdr:to>
          <xdr:col>13</xdr:col>
          <xdr:colOff>1631950</xdr:colOff>
          <xdr:row>1</xdr:row>
          <xdr:rowOff>412750</xdr:rowOff>
        </xdr:to>
        <xdr:sp macro="" textlink="">
          <xdr:nvSpPr>
            <xdr:cNvPr id="57349" name="Button 5" hidden="1">
              <a:extLst>
                <a:ext uri="{63B3BB69-23CF-44E3-9099-C40C66FF867C}">
                  <a14:compatExt spid="_x0000_s57349"/>
                </a:ext>
                <a:ext uri="{FF2B5EF4-FFF2-40B4-BE49-F238E27FC236}">
                  <a16:creationId xmlns:a16="http://schemas.microsoft.com/office/drawing/2014/main" id="{00000000-0008-0000-0F00-000005E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Validate-80E</a:t>
              </a:r>
            </a:p>
            <a:p>
              <a:pPr algn="ctr" rtl="0">
                <a:defRPr sz="1000"/>
              </a:pPr>
              <a:endParaRPr lang="en-US" sz="1100" b="1" i="0" u="none" strike="noStrike" baseline="0">
                <a:solidFill>
                  <a:srgbClr val="000000"/>
                </a:solidFill>
                <a:latin typeface="Calibri"/>
                <a:ea typeface="Calibri"/>
                <a:cs typeface="Calibri"/>
              </a:endParaRPr>
            </a:p>
            <a:p>
              <a:pPr algn="ctr" rtl="0">
                <a:defRPr sz="1000"/>
              </a:pPr>
              <a:endParaRPr lang="en-US" sz="1100" b="1" i="0" u="none" strike="noStrike" baseline="0">
                <a:solidFill>
                  <a:srgbClr val="000000"/>
                </a:solidFill>
                <a:latin typeface="Calibri"/>
                <a:ea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152400</xdr:colOff>
          <xdr:row>3</xdr:row>
          <xdr:rowOff>146050</xdr:rowOff>
        </xdr:from>
        <xdr:to>
          <xdr:col>13</xdr:col>
          <xdr:colOff>1631950</xdr:colOff>
          <xdr:row>4</xdr:row>
          <xdr:rowOff>152400</xdr:rowOff>
        </xdr:to>
        <xdr:sp macro="" textlink="">
          <xdr:nvSpPr>
            <xdr:cNvPr id="57351" name="Button 7" hidden="1">
              <a:extLst>
                <a:ext uri="{63B3BB69-23CF-44E3-9099-C40C66FF867C}">
                  <a14:compatExt spid="_x0000_s57351"/>
                </a:ext>
                <a:ext uri="{FF2B5EF4-FFF2-40B4-BE49-F238E27FC236}">
                  <a16:creationId xmlns:a16="http://schemas.microsoft.com/office/drawing/2014/main" id="{00000000-0008-0000-0F00-000007E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Previous</a:t>
              </a:r>
            </a:p>
            <a:p>
              <a:pPr algn="ctr" rtl="0">
                <a:defRPr sz="1000"/>
              </a:pPr>
              <a:endParaRPr lang="en-US" sz="1100" b="1" i="0" u="none" strike="noStrike" baseline="0">
                <a:solidFill>
                  <a:srgbClr val="000000"/>
                </a:solidFill>
                <a:latin typeface="Calibri"/>
                <a:ea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152400</xdr:colOff>
          <xdr:row>1</xdr:row>
          <xdr:rowOff>450850</xdr:rowOff>
        </xdr:from>
        <xdr:to>
          <xdr:col>13</xdr:col>
          <xdr:colOff>1631950</xdr:colOff>
          <xdr:row>2</xdr:row>
          <xdr:rowOff>260350</xdr:rowOff>
        </xdr:to>
        <xdr:sp macro="" textlink="">
          <xdr:nvSpPr>
            <xdr:cNvPr id="57356" name="Button 12" hidden="1">
              <a:extLst>
                <a:ext uri="{63B3BB69-23CF-44E3-9099-C40C66FF867C}">
                  <a14:compatExt spid="_x0000_s57356"/>
                </a:ext>
                <a:ext uri="{FF2B5EF4-FFF2-40B4-BE49-F238E27FC236}">
                  <a16:creationId xmlns:a16="http://schemas.microsoft.com/office/drawing/2014/main" id="{00000000-0008-0000-0F00-00000CE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Validate-80EE</a:t>
              </a:r>
            </a:p>
            <a:p>
              <a:pPr algn="ctr" rtl="0">
                <a:defRPr sz="1000"/>
              </a:pPr>
              <a:endParaRPr lang="en-US" sz="1100" b="1" i="0" u="none" strike="noStrike" baseline="0">
                <a:solidFill>
                  <a:srgbClr val="000000"/>
                </a:solidFill>
                <a:latin typeface="Calibri"/>
                <a:ea typeface="Calibri"/>
                <a:cs typeface="Calibri"/>
              </a:endParaRPr>
            </a:p>
            <a:p>
              <a:pPr algn="ctr" rtl="0">
                <a:defRPr sz="1000"/>
              </a:pPr>
              <a:r>
                <a:rPr lang="en-US" sz="1100" b="1" i="0" u="none" strike="noStrike" baseline="0">
                  <a:solidFill>
                    <a:srgbClr val="000000"/>
                  </a:solidFill>
                  <a:latin typeface="Calibri"/>
                  <a:ea typeface="Calibri"/>
                  <a:cs typeface="Calibri"/>
                </a:rPr>
                <a:t>80EE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152400</xdr:colOff>
          <xdr:row>2</xdr:row>
          <xdr:rowOff>298450</xdr:rowOff>
        </xdr:from>
        <xdr:to>
          <xdr:col>13</xdr:col>
          <xdr:colOff>1631950</xdr:colOff>
          <xdr:row>2</xdr:row>
          <xdr:rowOff>571500</xdr:rowOff>
        </xdr:to>
        <xdr:sp macro="" textlink="">
          <xdr:nvSpPr>
            <xdr:cNvPr id="57357" name="Button 13" hidden="1">
              <a:extLst>
                <a:ext uri="{63B3BB69-23CF-44E3-9099-C40C66FF867C}">
                  <a14:compatExt spid="_x0000_s57357"/>
                </a:ext>
                <a:ext uri="{FF2B5EF4-FFF2-40B4-BE49-F238E27FC236}">
                  <a16:creationId xmlns:a16="http://schemas.microsoft.com/office/drawing/2014/main" id="{00000000-0008-0000-0F00-00000DE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Validate-80EEA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152400</xdr:colOff>
          <xdr:row>2</xdr:row>
          <xdr:rowOff>609600</xdr:rowOff>
        </xdr:from>
        <xdr:to>
          <xdr:col>13</xdr:col>
          <xdr:colOff>1631950</xdr:colOff>
          <xdr:row>3</xdr:row>
          <xdr:rowOff>107950</xdr:rowOff>
        </xdr:to>
        <xdr:sp macro="" textlink="">
          <xdr:nvSpPr>
            <xdr:cNvPr id="57359" name="Button 15" hidden="1">
              <a:extLst>
                <a:ext uri="{63B3BB69-23CF-44E3-9099-C40C66FF867C}">
                  <a14:compatExt spid="_x0000_s57359"/>
                </a:ext>
                <a:ext uri="{FF2B5EF4-FFF2-40B4-BE49-F238E27FC236}">
                  <a16:creationId xmlns:a16="http://schemas.microsoft.com/office/drawing/2014/main" id="{00000000-0008-0000-0F00-00000FE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Validate-80EEB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152400</xdr:colOff>
          <xdr:row>4</xdr:row>
          <xdr:rowOff>190500</xdr:rowOff>
        </xdr:from>
        <xdr:to>
          <xdr:col>13</xdr:col>
          <xdr:colOff>1631950</xdr:colOff>
          <xdr:row>4</xdr:row>
          <xdr:rowOff>469900</xdr:rowOff>
        </xdr:to>
        <xdr:sp macro="" textlink="">
          <xdr:nvSpPr>
            <xdr:cNvPr id="57371" name="Button 27" hidden="1">
              <a:extLst>
                <a:ext uri="{63B3BB69-23CF-44E3-9099-C40C66FF867C}">
                  <a14:compatExt spid="_x0000_s57371"/>
                </a:ext>
                <a:ext uri="{FF2B5EF4-FFF2-40B4-BE49-F238E27FC236}">
                  <a16:creationId xmlns:a16="http://schemas.microsoft.com/office/drawing/2014/main" id="{00000000-0008-0000-0F00-00001BE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152400</xdr:colOff>
          <xdr:row>4</xdr:row>
          <xdr:rowOff>508000</xdr:rowOff>
        </xdr:from>
        <xdr:to>
          <xdr:col>13</xdr:col>
          <xdr:colOff>1631950</xdr:colOff>
          <xdr:row>4</xdr:row>
          <xdr:rowOff>793750</xdr:rowOff>
        </xdr:to>
        <xdr:sp macro="" textlink="">
          <xdr:nvSpPr>
            <xdr:cNvPr id="57372" name="Button 28" hidden="1">
              <a:extLst>
                <a:ext uri="{63B3BB69-23CF-44E3-9099-C40C66FF867C}">
                  <a14:compatExt spid="_x0000_s57372"/>
                </a:ext>
                <a:ext uri="{FF2B5EF4-FFF2-40B4-BE49-F238E27FC236}">
                  <a16:creationId xmlns:a16="http://schemas.microsoft.com/office/drawing/2014/main" id="{00000000-0008-0000-0F00-00001CE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ea typeface="Calibri"/>
                  <a:cs typeface="Calibri"/>
                </a:rPr>
                <a:t>Help</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146050</xdr:colOff>
          <xdr:row>1</xdr:row>
          <xdr:rowOff>146050</xdr:rowOff>
        </xdr:from>
        <xdr:to>
          <xdr:col>7</xdr:col>
          <xdr:colOff>228600</xdr:colOff>
          <xdr:row>3</xdr:row>
          <xdr:rowOff>127000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1300-0000012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Save JSON</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kumari.ankita01/Desktop/ITR_AY25-26/ITR2/ITR2_AY_25-26_V1.0_R20/ITR2_AY_25-26_V1.0_R20/ITR2_AY_25-26_V1.0_R20.xlsm" TargetMode="External"/><Relationship Id="rId2" Type="http://schemas.openxmlformats.org/officeDocument/2006/relationships/externalLinkPath" Target="file:///C:\Users\kumari.ankita01\Desktop\ITR_AY25-26\ITR2\ITR2_AY_25-26_V1.0_R20\ITR2_AY_25-26_V1.0_R20\ITR2_AY_25-26_V1.0_R20.xlsm" TargetMode="External"/><Relationship Id="rId1" Type="http://schemas.openxmlformats.org/officeDocument/2006/relationships/externalLinkPath" Target="/Users/kumari.ankita01/Desktop/ITR_AY25-26/ITR2/ITR2_AY_25-26_V1.0_R20/ITR2_AY_25-26_V1.0_R20/ITR2_AY_25-26_V1.0_R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SIN List"/>
      <sheetName val="Home"/>
      <sheetName val="PART A - General"/>
      <sheetName val="Nature Of Business"/>
      <sheetName val="Part A - BS"/>
      <sheetName val="Manufacturing Account"/>
      <sheetName val="Trading Account"/>
      <sheetName val="Profit and Loss"/>
      <sheetName val="Part A - OI"/>
      <sheetName val="Quantitative Details"/>
      <sheetName val="Sheet1"/>
      <sheetName val="ITold"/>
      <sheetName val="Part A Gen_139(8A)"/>
      <sheetName val="Schedule S"/>
      <sheetName val="House Property"/>
      <sheetName val="BP"/>
      <sheetName val="DPM - DOA"/>
      <sheetName val="DEP_DCG"/>
      <sheetName val="ESR"/>
      <sheetName val="CG"/>
      <sheetName val="Schedule 112A"/>
      <sheetName val="HelpCSV"/>
      <sheetName val="Schedule 115AD(1)(iii) proviso"/>
      <sheetName val="VDA"/>
      <sheetName val="OS"/>
      <sheetName val="CYLA - BFLA"/>
      <sheetName val="CFL"/>
      <sheetName val="Unabsorbed Depreciation"/>
      <sheetName val="ICDS"/>
      <sheetName val="10AA"/>
      <sheetName val="80C"/>
      <sheetName val="80G"/>
      <sheetName val="80D"/>
      <sheetName val="RA"/>
      <sheetName val="80GGA"/>
      <sheetName val="80"/>
      <sheetName val="80E_80EE_80EEA_80EEB"/>
      <sheetName val="VI-A"/>
      <sheetName val="80U-80DD"/>
      <sheetName val="80GGC"/>
      <sheetName val="AMT"/>
      <sheetName val="SPI - SI"/>
      <sheetName val="AMTC"/>
      <sheetName val="EI"/>
      <sheetName val="FSI1"/>
      <sheetName val="PTI"/>
      <sheetName val="TPSA"/>
      <sheetName val="FSI"/>
      <sheetName val="TR_FA"/>
      <sheetName val="Sch 5A"/>
      <sheetName val="AL"/>
      <sheetName val="GST"/>
      <sheetName val="Tax Calculated"/>
      <sheetName val="Part B - TI TTI"/>
      <sheetName val="IT"/>
      <sheetName val="ESOP"/>
      <sheetName val="TDS"/>
      <sheetName val="Part B ATI"/>
      <sheetName val="Verification"/>
      <sheetName val="OLDAL"/>
      <sheetName val="Temporary Values"/>
      <sheetName val="DropDownValues"/>
      <sheetName val="SUMMARY"/>
      <sheetName val="BA"/>
      <sheetName val="Instruc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ow r="3">
          <cell r="L3" t="str">
            <v>(Select)</v>
          </cell>
          <cell r="BT3" t="str">
            <v>(Select)</v>
          </cell>
          <cell r="BU3" t="str">
            <v>(Select)</v>
          </cell>
        </row>
        <row r="4">
          <cell r="BT4" t="str">
            <v>01-ANDAMAN AND NICOBAR ISLANDS</v>
          </cell>
          <cell r="BU4" t="str">
            <v>93-AFGHANISTAN</v>
          </cell>
        </row>
        <row r="5">
          <cell r="BT5" t="str">
            <v>02-ANDHRA PRADESH</v>
          </cell>
          <cell r="BU5" t="str">
            <v>1001-ALAND ISLANDS</v>
          </cell>
        </row>
        <row r="6">
          <cell r="BT6" t="str">
            <v>03-ARUNACHAL PRADESH</v>
          </cell>
          <cell r="BU6" t="str">
            <v>355-ALBANIA</v>
          </cell>
        </row>
        <row r="7">
          <cell r="BT7" t="str">
            <v>04-ASSAM</v>
          </cell>
          <cell r="BU7" t="str">
            <v>213-ALGERIA</v>
          </cell>
        </row>
        <row r="8">
          <cell r="BT8" t="str">
            <v>05-BIHAR</v>
          </cell>
          <cell r="BU8" t="str">
            <v>684-AMERICAN SAMOA</v>
          </cell>
        </row>
        <row r="9">
          <cell r="BT9" t="str">
            <v>06-CHANDIGARH</v>
          </cell>
          <cell r="BU9" t="str">
            <v>376-ANDORRA</v>
          </cell>
        </row>
        <row r="10">
          <cell r="BT10" t="str">
            <v>07-THE DADRA AND NAGAR HAVELI AND DAMAN AND DIU</v>
          </cell>
          <cell r="BU10" t="str">
            <v>244-ANGOLA</v>
          </cell>
        </row>
        <row r="11">
          <cell r="BT11" t="str">
            <v>09-DELHI</v>
          </cell>
          <cell r="BU11" t="str">
            <v>1264-ANGUILLA</v>
          </cell>
        </row>
        <row r="12">
          <cell r="BT12" t="str">
            <v>10-GOA</v>
          </cell>
          <cell r="BU12" t="str">
            <v>1010-ANTARCTICA</v>
          </cell>
        </row>
        <row r="13">
          <cell r="BT13" t="str">
            <v>11-GUJARAT</v>
          </cell>
          <cell r="BU13" t="str">
            <v>1268-ANTIGUA AND BARBUDA</v>
          </cell>
        </row>
        <row r="14">
          <cell r="BT14" t="str">
            <v>12-HARYANA</v>
          </cell>
          <cell r="BU14" t="str">
            <v>54-ARGENTINA</v>
          </cell>
        </row>
        <row r="15">
          <cell r="BT15" t="str">
            <v>13-HIMACHAL PRADESH</v>
          </cell>
          <cell r="BU15" t="str">
            <v>374-ARMENIA</v>
          </cell>
        </row>
        <row r="16">
          <cell r="BT16" t="str">
            <v>14-JAMMU AND KASHMIR</v>
          </cell>
          <cell r="BU16" t="str">
            <v>297-ARUBA</v>
          </cell>
        </row>
        <row r="17">
          <cell r="BT17" t="str">
            <v>15-KARNATAKA</v>
          </cell>
          <cell r="BU17" t="str">
            <v>61-AUSTRALIA</v>
          </cell>
        </row>
        <row r="18">
          <cell r="BT18" t="str">
            <v>16-KERALA</v>
          </cell>
          <cell r="BU18" t="str">
            <v>43-AUSTRIA</v>
          </cell>
        </row>
        <row r="19">
          <cell r="BT19" t="str">
            <v>17-LAKHSWADEEP</v>
          </cell>
          <cell r="BU19" t="str">
            <v>994-AZERBAIJAN</v>
          </cell>
        </row>
        <row r="20">
          <cell r="BT20" t="str">
            <v>18-MADHYA PRADESH</v>
          </cell>
          <cell r="BU20" t="str">
            <v>1242-BAHAMAS</v>
          </cell>
        </row>
        <row r="21">
          <cell r="BT21" t="str">
            <v>19-MAHARASHTRA</v>
          </cell>
          <cell r="BU21" t="str">
            <v>973-BAHRAIN</v>
          </cell>
        </row>
        <row r="22">
          <cell r="BT22" t="str">
            <v>20-MANIPUR</v>
          </cell>
          <cell r="BU22" t="str">
            <v>880-BANGLADESH</v>
          </cell>
        </row>
        <row r="23">
          <cell r="BT23" t="str">
            <v>21-MEGHALAYA</v>
          </cell>
          <cell r="BU23" t="str">
            <v>1246-BARBADOS</v>
          </cell>
        </row>
        <row r="24">
          <cell r="BT24" t="str">
            <v>22-MIZORAM</v>
          </cell>
          <cell r="BU24" t="str">
            <v>375-BELARUS</v>
          </cell>
        </row>
        <row r="25">
          <cell r="BT25" t="str">
            <v>23-NAGALAND</v>
          </cell>
          <cell r="BU25" t="str">
            <v>32-BELGIUM</v>
          </cell>
        </row>
        <row r="26">
          <cell r="BT26" t="str">
            <v>24-ODISHA</v>
          </cell>
          <cell r="BU26" t="str">
            <v>501-BELIZE</v>
          </cell>
        </row>
        <row r="27">
          <cell r="BT27" t="str">
            <v>25-PUDUCHERRY</v>
          </cell>
          <cell r="BU27" t="str">
            <v>229-BENIN</v>
          </cell>
        </row>
        <row r="28">
          <cell r="BT28" t="str">
            <v>26-PUNJAB</v>
          </cell>
          <cell r="BU28" t="str">
            <v>1441-BERMUDA</v>
          </cell>
        </row>
        <row r="29">
          <cell r="BT29" t="str">
            <v>27-RAJASTHAN</v>
          </cell>
          <cell r="BU29" t="str">
            <v>975-BHUTAN</v>
          </cell>
        </row>
        <row r="30">
          <cell r="BT30" t="str">
            <v>28-SIKKIM</v>
          </cell>
          <cell r="BU30" t="str">
            <v>591-BOLIVIA (PLURINATIONAL STATE OF)</v>
          </cell>
        </row>
        <row r="31">
          <cell r="BT31" t="str">
            <v>29-TAMIL NADU</v>
          </cell>
          <cell r="BU31" t="str">
            <v>1002-BONAIRE, SINT EUSTATIUS AND SABA</v>
          </cell>
        </row>
        <row r="32">
          <cell r="BT32" t="str">
            <v>30-TRIPURA</v>
          </cell>
          <cell r="BU32" t="str">
            <v>387-BOSNIA AND HERZEGOVINA</v>
          </cell>
        </row>
        <row r="33">
          <cell r="BT33" t="str">
            <v>31-UTTAR PRADESH</v>
          </cell>
          <cell r="BU33" t="str">
            <v>267-BOTSWANA</v>
          </cell>
        </row>
        <row r="34">
          <cell r="BT34" t="str">
            <v>32-WEST BENGAL</v>
          </cell>
          <cell r="BU34" t="str">
            <v>1003-BOUVET ISLAND</v>
          </cell>
        </row>
        <row r="35">
          <cell r="BT35" t="str">
            <v>33-CHHATTISGARH</v>
          </cell>
          <cell r="BU35" t="str">
            <v>55-BRAZIL</v>
          </cell>
        </row>
        <row r="36">
          <cell r="BT36" t="str">
            <v>34-UTTARAKHAND</v>
          </cell>
          <cell r="BU36" t="str">
            <v>1014-BRITISH INDIAN OCEAN TERRITORY</v>
          </cell>
        </row>
        <row r="37">
          <cell r="BT37" t="str">
            <v>35-JHARKHAND</v>
          </cell>
          <cell r="BU37" t="str">
            <v>673-BRUNEI DARUSSALAM</v>
          </cell>
        </row>
        <row r="38">
          <cell r="BT38" t="str">
            <v>36-TELANGANA</v>
          </cell>
          <cell r="BU38" t="str">
            <v>359-BULGARIA</v>
          </cell>
        </row>
        <row r="39">
          <cell r="BT39" t="str">
            <v>37-LADAKH</v>
          </cell>
          <cell r="BU39" t="str">
            <v>226-BURKINA FASO</v>
          </cell>
        </row>
        <row r="40">
          <cell r="BT40" t="str">
            <v>99-Foreign</v>
          </cell>
          <cell r="BU40" t="str">
            <v>257-BURUNDI</v>
          </cell>
        </row>
        <row r="41">
          <cell r="BU41" t="str">
            <v>238-CABO VERDE</v>
          </cell>
        </row>
        <row r="42">
          <cell r="BU42" t="str">
            <v>855-CAMBODIA</v>
          </cell>
        </row>
        <row r="43">
          <cell r="BU43" t="str">
            <v>237-CAMEROON</v>
          </cell>
        </row>
        <row r="44">
          <cell r="BU44" t="str">
            <v>1-CANADA</v>
          </cell>
        </row>
        <row r="45">
          <cell r="BU45" t="str">
            <v>1345-CAYMAN ISLANDS</v>
          </cell>
        </row>
        <row r="46">
          <cell r="BU46" t="str">
            <v>236-CENTRAL AFRICAN REPUBLIC</v>
          </cell>
        </row>
        <row r="47">
          <cell r="BU47" t="str">
            <v>235-CHAD</v>
          </cell>
        </row>
        <row r="48">
          <cell r="BU48" t="str">
            <v>56-CHILE</v>
          </cell>
        </row>
        <row r="49">
          <cell r="BU49" t="str">
            <v>86-CHINA</v>
          </cell>
        </row>
        <row r="50">
          <cell r="BU50" t="str">
            <v>9-CHRISTMAS ISLAND</v>
          </cell>
        </row>
        <row r="51">
          <cell r="BU51" t="str">
            <v>672-COCOS (KEELING) ISLANDS</v>
          </cell>
        </row>
        <row r="52">
          <cell r="BU52" t="str">
            <v>57-COLOMBIA</v>
          </cell>
        </row>
        <row r="53">
          <cell r="BU53" t="str">
            <v>270-COMOROS</v>
          </cell>
        </row>
        <row r="54">
          <cell r="BU54" t="str">
            <v>242-CONGO</v>
          </cell>
        </row>
        <row r="55">
          <cell r="BU55" t="str">
            <v>243-CONGO (DEMOCRATIC REPUBLIC OF THE)</v>
          </cell>
        </row>
        <row r="56">
          <cell r="BU56" t="str">
            <v>682-COOK ISLANDS</v>
          </cell>
        </row>
        <row r="57">
          <cell r="BU57" t="str">
            <v>506-COSTA RICA</v>
          </cell>
        </row>
        <row r="58">
          <cell r="BU58" t="str">
            <v>225-COTE DIVOIRE</v>
          </cell>
        </row>
        <row r="59">
          <cell r="BU59" t="str">
            <v>385-CROATIA</v>
          </cell>
        </row>
        <row r="60">
          <cell r="BU60" t="str">
            <v>53-CUBA</v>
          </cell>
        </row>
        <row r="61">
          <cell r="BU61" t="str">
            <v>1015-CURACAO</v>
          </cell>
        </row>
        <row r="62">
          <cell r="BU62" t="str">
            <v>357-CYPRUS</v>
          </cell>
        </row>
        <row r="63">
          <cell r="BU63" t="str">
            <v>420-CZECHIA</v>
          </cell>
        </row>
        <row r="64">
          <cell r="BU64" t="str">
            <v>45-DENMARK</v>
          </cell>
        </row>
        <row r="65">
          <cell r="BU65" t="str">
            <v>253-DJIBOUTI</v>
          </cell>
        </row>
        <row r="66">
          <cell r="BU66" t="str">
            <v>1767-DOMINICA</v>
          </cell>
        </row>
        <row r="67">
          <cell r="BU67" t="str">
            <v>1809-DOMINICAN REPUBLIC</v>
          </cell>
        </row>
        <row r="68">
          <cell r="BU68" t="str">
            <v>593-ECUADOR</v>
          </cell>
        </row>
        <row r="69">
          <cell r="BU69" t="str">
            <v>20-EGYPT</v>
          </cell>
        </row>
        <row r="70">
          <cell r="BU70" t="str">
            <v>503-EL SALVADOR</v>
          </cell>
        </row>
        <row r="71">
          <cell r="BU71" t="str">
            <v>240-EQUATORIAL GUINEA</v>
          </cell>
        </row>
        <row r="72">
          <cell r="BU72" t="str">
            <v>291-ERITREA</v>
          </cell>
        </row>
        <row r="73">
          <cell r="BU73" t="str">
            <v>372-ESTONIA</v>
          </cell>
        </row>
        <row r="74">
          <cell r="BU74" t="str">
            <v>251-ETHIOPIA</v>
          </cell>
        </row>
        <row r="75">
          <cell r="BU75" t="str">
            <v>500-FALKLAND ISLANDS (MALVINAS)</v>
          </cell>
        </row>
        <row r="76">
          <cell r="BU76" t="str">
            <v>298-FAROE ISLANDS</v>
          </cell>
        </row>
        <row r="77">
          <cell r="BU77" t="str">
            <v>679-FIJI</v>
          </cell>
        </row>
        <row r="78">
          <cell r="BU78" t="str">
            <v>358-FINLAND</v>
          </cell>
        </row>
        <row r="79">
          <cell r="BU79" t="str">
            <v>33-FRANCE</v>
          </cell>
        </row>
        <row r="80">
          <cell r="BU80" t="str">
            <v>594-FRENCH GUIANA</v>
          </cell>
        </row>
        <row r="81">
          <cell r="BU81" t="str">
            <v>689-FRENCH POLYNESIA</v>
          </cell>
        </row>
        <row r="82">
          <cell r="BU82" t="str">
            <v>1004-FRENCH SOUTHERN TERRITORIES</v>
          </cell>
        </row>
        <row r="83">
          <cell r="BU83" t="str">
            <v>241-GABON</v>
          </cell>
        </row>
        <row r="84">
          <cell r="BU84" t="str">
            <v>220-GAMBIA</v>
          </cell>
        </row>
        <row r="85">
          <cell r="BU85" t="str">
            <v>995-GEORGIA</v>
          </cell>
        </row>
        <row r="86">
          <cell r="BU86" t="str">
            <v>49-GERMANY</v>
          </cell>
        </row>
        <row r="87">
          <cell r="BU87" t="str">
            <v>233-GHANA</v>
          </cell>
        </row>
        <row r="88">
          <cell r="BU88" t="str">
            <v>350-GIBRALTAR</v>
          </cell>
        </row>
        <row r="89">
          <cell r="BU89" t="str">
            <v>30-GREECE</v>
          </cell>
        </row>
        <row r="90">
          <cell r="BU90" t="str">
            <v>299-GREENLAND</v>
          </cell>
        </row>
        <row r="91">
          <cell r="BU91" t="str">
            <v>1473-GRENADA</v>
          </cell>
        </row>
        <row r="92">
          <cell r="BU92" t="str">
            <v>590-GUADELOUPE</v>
          </cell>
        </row>
        <row r="93">
          <cell r="BU93" t="str">
            <v>1671-GUAM</v>
          </cell>
        </row>
        <row r="94">
          <cell r="BU94" t="str">
            <v>502-GUATEMALA</v>
          </cell>
        </row>
        <row r="95">
          <cell r="BU95" t="str">
            <v>1481-GUERNSEY</v>
          </cell>
        </row>
        <row r="96">
          <cell r="BU96" t="str">
            <v>224-GUINEA</v>
          </cell>
        </row>
        <row r="97">
          <cell r="BU97" t="str">
            <v>245-GUINEA-BISSAU</v>
          </cell>
        </row>
        <row r="98">
          <cell r="BU98" t="str">
            <v>592-GUYANA</v>
          </cell>
        </row>
        <row r="99">
          <cell r="BU99" t="str">
            <v>509-HAITI</v>
          </cell>
        </row>
        <row r="100">
          <cell r="BU100" t="str">
            <v>1005-HEARD ISLAND AND MCDONALD ISLANDS</v>
          </cell>
        </row>
        <row r="101">
          <cell r="BU101" t="str">
            <v>6-HOLY SEE</v>
          </cell>
        </row>
        <row r="102">
          <cell r="BU102" t="str">
            <v>504-HONDURAS</v>
          </cell>
        </row>
        <row r="103">
          <cell r="BU103" t="str">
            <v>852-HONG KONG</v>
          </cell>
        </row>
        <row r="104">
          <cell r="BU104" t="str">
            <v>36-HUNGARY</v>
          </cell>
        </row>
        <row r="105">
          <cell r="BU105" t="str">
            <v>354-ICELAND</v>
          </cell>
        </row>
        <row r="106">
          <cell r="BU106" t="str">
            <v>91-INDIA</v>
          </cell>
        </row>
        <row r="107">
          <cell r="BU107" t="str">
            <v>62-INDONESIA</v>
          </cell>
        </row>
        <row r="108">
          <cell r="BU108" t="str">
            <v>98-IRAN (ISLAMIC REPUBLIC OF)</v>
          </cell>
        </row>
        <row r="109">
          <cell r="BU109" t="str">
            <v>964-IRAQ</v>
          </cell>
        </row>
        <row r="110">
          <cell r="BU110" t="str">
            <v>353-IRELAND</v>
          </cell>
        </row>
        <row r="111">
          <cell r="BU111" t="str">
            <v>1624-ISLE OF MAN</v>
          </cell>
        </row>
        <row r="112">
          <cell r="BU112" t="str">
            <v>972-ISRAEL</v>
          </cell>
        </row>
        <row r="113">
          <cell r="BU113" t="str">
            <v>5-ITALY</v>
          </cell>
        </row>
        <row r="114">
          <cell r="BU114" t="str">
            <v>1876-JAMAICA</v>
          </cell>
        </row>
        <row r="115">
          <cell r="BU115" t="str">
            <v>81-JAPAN</v>
          </cell>
        </row>
        <row r="116">
          <cell r="BU116" t="str">
            <v>1534-JERSEY</v>
          </cell>
        </row>
        <row r="117">
          <cell r="BU117" t="str">
            <v>962-JORDAN</v>
          </cell>
        </row>
        <row r="118">
          <cell r="BU118" t="str">
            <v>7-KAZAKHSTAN</v>
          </cell>
        </row>
        <row r="119">
          <cell r="BU119" t="str">
            <v>254-KENYA</v>
          </cell>
        </row>
        <row r="120">
          <cell r="BU120" t="str">
            <v>686-KIRIBATI</v>
          </cell>
        </row>
        <row r="121">
          <cell r="BU121" t="str">
            <v>850-KOREA (DEMOCRATIC PEOPLES REPUBLIC OF)</v>
          </cell>
        </row>
        <row r="122">
          <cell r="BU122" t="str">
            <v>82-KOREA (REPUBLIC OF)</v>
          </cell>
        </row>
        <row r="123">
          <cell r="BU123" t="str">
            <v>965-KUWAIT</v>
          </cell>
        </row>
        <row r="124">
          <cell r="BU124" t="str">
            <v>996-KYRGYZSTAN</v>
          </cell>
        </row>
        <row r="125">
          <cell r="BU125" t="str">
            <v>856-LAO PEOPLES DEMOCRATIC REPUBLIC</v>
          </cell>
        </row>
        <row r="126">
          <cell r="BU126" t="str">
            <v>371-LATVIA</v>
          </cell>
        </row>
        <row r="127">
          <cell r="BU127" t="str">
            <v>961-LEBANON</v>
          </cell>
        </row>
        <row r="128">
          <cell r="BU128" t="str">
            <v>266-LESOTHO</v>
          </cell>
        </row>
        <row r="129">
          <cell r="BU129" t="str">
            <v>231-LIBERIA</v>
          </cell>
        </row>
        <row r="130">
          <cell r="BU130" t="str">
            <v>218-LIBYA</v>
          </cell>
        </row>
        <row r="131">
          <cell r="BU131" t="str">
            <v>423-LIECHTENSTEIN</v>
          </cell>
        </row>
        <row r="132">
          <cell r="BU132" t="str">
            <v>370-LITHUANIA</v>
          </cell>
        </row>
        <row r="133">
          <cell r="BU133" t="str">
            <v>352-LUXEMBOURG</v>
          </cell>
        </row>
        <row r="134">
          <cell r="BU134" t="str">
            <v>853-MACAO</v>
          </cell>
        </row>
        <row r="135">
          <cell r="BU135" t="str">
            <v>389-MACEDONIA (THE FORMER YUGOSLAV REPUBLIC OF)</v>
          </cell>
        </row>
        <row r="136">
          <cell r="BU136" t="str">
            <v>261-MADAGASCAR</v>
          </cell>
        </row>
        <row r="137">
          <cell r="BU137" t="str">
            <v>265-MALAWI</v>
          </cell>
        </row>
        <row r="138">
          <cell r="BU138" t="str">
            <v>60-MALAYSIA</v>
          </cell>
        </row>
        <row r="139">
          <cell r="BU139" t="str">
            <v>960-MALDIVES</v>
          </cell>
        </row>
        <row r="140">
          <cell r="BU140" t="str">
            <v>223-MALI</v>
          </cell>
        </row>
        <row r="141">
          <cell r="BU141" t="str">
            <v>356-MALTA</v>
          </cell>
        </row>
        <row r="142">
          <cell r="BU142" t="str">
            <v>692-MARSHALL ISLANDS</v>
          </cell>
        </row>
        <row r="143">
          <cell r="BU143" t="str">
            <v>596-MARTINIQUE</v>
          </cell>
        </row>
        <row r="144">
          <cell r="BU144" t="str">
            <v>222-MAURITANIA</v>
          </cell>
        </row>
        <row r="145">
          <cell r="BU145" t="str">
            <v>230-MAURITIUS</v>
          </cell>
        </row>
        <row r="146">
          <cell r="BU146" t="str">
            <v>269-MAYOTTE</v>
          </cell>
        </row>
        <row r="147">
          <cell r="BU147" t="str">
            <v>52-MEXICO</v>
          </cell>
        </row>
        <row r="148">
          <cell r="BU148" t="str">
            <v>691-MICRONESIA (FEDERATED STATES OF)</v>
          </cell>
        </row>
        <row r="149">
          <cell r="BU149" t="str">
            <v>373-MOLDOVA (REPUBLIC OF)</v>
          </cell>
        </row>
        <row r="150">
          <cell r="BU150" t="str">
            <v>377-MONACO</v>
          </cell>
        </row>
        <row r="151">
          <cell r="BU151" t="str">
            <v>976-MONGOLIA</v>
          </cell>
        </row>
        <row r="152">
          <cell r="BU152" t="str">
            <v>382-MONTENEGRO</v>
          </cell>
        </row>
        <row r="153">
          <cell r="BU153" t="str">
            <v>1664-MONTSERRAT</v>
          </cell>
        </row>
        <row r="154">
          <cell r="BU154" t="str">
            <v>212-MOROCCO</v>
          </cell>
        </row>
        <row r="155">
          <cell r="BU155" t="str">
            <v>258-MOZAMBIQUE</v>
          </cell>
        </row>
        <row r="156">
          <cell r="BU156" t="str">
            <v>95-MYANMAR</v>
          </cell>
        </row>
        <row r="157">
          <cell r="BU157" t="str">
            <v>264-NAMIBIA</v>
          </cell>
        </row>
        <row r="158">
          <cell r="BU158" t="str">
            <v>674-NAURU</v>
          </cell>
        </row>
        <row r="159">
          <cell r="BU159" t="str">
            <v>977-NEPAL</v>
          </cell>
        </row>
        <row r="160">
          <cell r="BU160" t="str">
            <v>31-NETHERLANDS</v>
          </cell>
        </row>
        <row r="161">
          <cell r="BU161" t="str">
            <v>687-NEW CALEDONIA</v>
          </cell>
        </row>
        <row r="162">
          <cell r="BU162" t="str">
            <v>64-NEW ZEALAND</v>
          </cell>
        </row>
        <row r="163">
          <cell r="BU163" t="str">
            <v>505-NICARAGUA</v>
          </cell>
        </row>
        <row r="164">
          <cell r="BU164" t="str">
            <v>227-NIGER</v>
          </cell>
        </row>
        <row r="165">
          <cell r="BU165" t="str">
            <v>234-NIGERIA</v>
          </cell>
        </row>
        <row r="166">
          <cell r="BU166" t="str">
            <v>683-NIUE</v>
          </cell>
        </row>
        <row r="167">
          <cell r="BU167" t="str">
            <v>15-NORFOLK ISLAND</v>
          </cell>
        </row>
        <row r="168">
          <cell r="BU168" t="str">
            <v>1670-NORTHERN MARIANA ISLANDS</v>
          </cell>
        </row>
        <row r="169">
          <cell r="BU169" t="str">
            <v>47-NORWAY</v>
          </cell>
        </row>
        <row r="170">
          <cell r="BU170" t="str">
            <v>968-OMAN</v>
          </cell>
        </row>
        <row r="171">
          <cell r="BU171" t="str">
            <v>92-PAKISTAN</v>
          </cell>
        </row>
        <row r="172">
          <cell r="BU172" t="str">
            <v>680-PALAU</v>
          </cell>
        </row>
        <row r="173">
          <cell r="BU173" t="str">
            <v>970-PALESTINE, STATE OF</v>
          </cell>
        </row>
        <row r="174">
          <cell r="BU174" t="str">
            <v>507-PANAMA</v>
          </cell>
        </row>
        <row r="175">
          <cell r="BU175" t="str">
            <v>675-PAPUA NEW GUINEA</v>
          </cell>
        </row>
        <row r="176">
          <cell r="BU176" t="str">
            <v>595-PARAGUAY</v>
          </cell>
        </row>
        <row r="177">
          <cell r="BU177" t="str">
            <v>51-PERU</v>
          </cell>
        </row>
        <row r="178">
          <cell r="BU178" t="str">
            <v>63-PHILIPPINES</v>
          </cell>
        </row>
        <row r="179">
          <cell r="BU179" t="str">
            <v>1011-PITCAIRN</v>
          </cell>
        </row>
        <row r="180">
          <cell r="BU180" t="str">
            <v>48-POLAND</v>
          </cell>
        </row>
        <row r="181">
          <cell r="BU181" t="str">
            <v>14-PORTUGAL</v>
          </cell>
        </row>
        <row r="182">
          <cell r="BU182" t="str">
            <v>1787-PUERTO RICO</v>
          </cell>
        </row>
        <row r="183">
          <cell r="BU183" t="str">
            <v>974-QATAR</v>
          </cell>
        </row>
        <row r="184">
          <cell r="BU184" t="str">
            <v>262-REUNION</v>
          </cell>
        </row>
        <row r="185">
          <cell r="BU185" t="str">
            <v>40-ROMANIA</v>
          </cell>
        </row>
        <row r="186">
          <cell r="BU186" t="str">
            <v>8-RUSSIAN FEDERATION</v>
          </cell>
        </row>
        <row r="187">
          <cell r="BU187" t="str">
            <v>250-RWANDA</v>
          </cell>
        </row>
        <row r="188">
          <cell r="BU188" t="str">
            <v>1006-SAINT BARTHELEMY</v>
          </cell>
        </row>
        <row r="189">
          <cell r="BU189" t="str">
            <v>290-SAINT HELENA, ASCENSION AND TRISTAN DA CUNHA</v>
          </cell>
        </row>
        <row r="190">
          <cell r="BU190" t="str">
            <v>1869-SAINT KITTS AND NEVIS</v>
          </cell>
        </row>
        <row r="191">
          <cell r="BU191" t="str">
            <v>1758-SAINT LUCIA</v>
          </cell>
        </row>
        <row r="192">
          <cell r="BU192" t="str">
            <v>1007-SAINT MARTIN (FRENCH PART)</v>
          </cell>
        </row>
        <row r="193">
          <cell r="BU193" t="str">
            <v>508-SAINT PIERRE AND MIQUELON</v>
          </cell>
        </row>
        <row r="194">
          <cell r="BU194" t="str">
            <v>1784-SAINT VINCENT AND THE GRENADINES</v>
          </cell>
        </row>
        <row r="195">
          <cell r="BU195" t="str">
            <v>685-SAMOA</v>
          </cell>
        </row>
        <row r="196">
          <cell r="BU196" t="str">
            <v>378-SAN MARINO</v>
          </cell>
        </row>
        <row r="197">
          <cell r="BU197" t="str">
            <v>239-SAO TOME AND PRINCIPE</v>
          </cell>
        </row>
        <row r="198">
          <cell r="BU198" t="str">
            <v>966-SAUDI ARABIA</v>
          </cell>
        </row>
        <row r="199">
          <cell r="BU199" t="str">
            <v>221-SENEGAL</v>
          </cell>
        </row>
        <row r="200">
          <cell r="BU200" t="str">
            <v>381-SERBIA</v>
          </cell>
        </row>
        <row r="201">
          <cell r="BU201" t="str">
            <v>248-SEYCHELLES</v>
          </cell>
        </row>
        <row r="202">
          <cell r="BU202" t="str">
            <v>232-SIERRA LEONE</v>
          </cell>
        </row>
        <row r="203">
          <cell r="BU203" t="str">
            <v>65-SINGAPORE</v>
          </cell>
        </row>
        <row r="204">
          <cell r="BU204" t="str">
            <v>1721-SINT MAARTEN (DUTCH PART)</v>
          </cell>
        </row>
        <row r="205">
          <cell r="BU205" t="str">
            <v>421-SLOVAKIA</v>
          </cell>
        </row>
        <row r="206">
          <cell r="BU206" t="str">
            <v>386-SLOVENIA</v>
          </cell>
        </row>
        <row r="207">
          <cell r="BU207" t="str">
            <v>677-SOLOMON ISLANDS</v>
          </cell>
        </row>
        <row r="208">
          <cell r="BU208" t="str">
            <v>252-SOMALIA</v>
          </cell>
        </row>
        <row r="209">
          <cell r="BU209" t="str">
            <v>28-SOUTH AFRICA</v>
          </cell>
        </row>
        <row r="210">
          <cell r="BU210" t="str">
            <v>1008-SOUTH GEORGIA AND THE SOUTH SANDWICH ISLANDS</v>
          </cell>
        </row>
        <row r="211">
          <cell r="BU211" t="str">
            <v>211-SOUTH SUDAN</v>
          </cell>
        </row>
        <row r="212">
          <cell r="BU212" t="str">
            <v>35-SPAIN</v>
          </cell>
        </row>
        <row r="213">
          <cell r="BU213" t="str">
            <v>94-SRI LANKA</v>
          </cell>
        </row>
        <row r="214">
          <cell r="BU214" t="str">
            <v>249-SUDAN</v>
          </cell>
        </row>
        <row r="215">
          <cell r="BU215" t="str">
            <v>597-SURINAME</v>
          </cell>
        </row>
        <row r="216">
          <cell r="BU216" t="str">
            <v>1012-SVALBARD AND JAN MAYEN</v>
          </cell>
        </row>
        <row r="217">
          <cell r="BU217" t="str">
            <v>268-SWAZILAND</v>
          </cell>
        </row>
        <row r="218">
          <cell r="BU218" t="str">
            <v>46-SWEDEN</v>
          </cell>
        </row>
        <row r="219">
          <cell r="BU219" t="str">
            <v>41-SWITZERLAND</v>
          </cell>
        </row>
        <row r="220">
          <cell r="BU220" t="str">
            <v>963-SYRIAN ARAB REPUBLIC</v>
          </cell>
        </row>
        <row r="221">
          <cell r="BU221" t="str">
            <v>886-TAIWAN</v>
          </cell>
        </row>
        <row r="222">
          <cell r="BU222" t="str">
            <v>992-TAJIKISTAN</v>
          </cell>
        </row>
        <row r="223">
          <cell r="BU223" t="str">
            <v>255-TANZANIA, UNITED REPUBLIC OF</v>
          </cell>
        </row>
        <row r="224">
          <cell r="BU224" t="str">
            <v>66-THAILAND</v>
          </cell>
        </row>
        <row r="225">
          <cell r="BU225" t="str">
            <v>670-TIMOR-LESTE(EAST TIMOR)</v>
          </cell>
        </row>
        <row r="226">
          <cell r="BU226" t="str">
            <v>228-TOGO</v>
          </cell>
        </row>
        <row r="227">
          <cell r="BU227" t="str">
            <v>690-TOKELAU</v>
          </cell>
        </row>
        <row r="228">
          <cell r="BU228" t="str">
            <v>676-TONGA</v>
          </cell>
        </row>
        <row r="229">
          <cell r="BU229" t="str">
            <v>1868-TRINIDAD AND TOBAGO</v>
          </cell>
        </row>
        <row r="230">
          <cell r="BU230" t="str">
            <v>216-TUNISIA</v>
          </cell>
        </row>
        <row r="231">
          <cell r="BU231" t="str">
            <v>90-TURKEY</v>
          </cell>
        </row>
        <row r="232">
          <cell r="BU232" t="str">
            <v>993-TURKMENISTAN</v>
          </cell>
        </row>
        <row r="233">
          <cell r="BU233" t="str">
            <v>1649-TURKS AND CAICOS ISLANDS</v>
          </cell>
        </row>
        <row r="234">
          <cell r="BU234" t="str">
            <v>688-TUVALU</v>
          </cell>
        </row>
        <row r="235">
          <cell r="BU235" t="str">
            <v>256-UGANDA</v>
          </cell>
        </row>
        <row r="236">
          <cell r="BU236" t="str">
            <v>380-UKRAINE</v>
          </cell>
        </row>
        <row r="237">
          <cell r="BU237" t="str">
            <v>971-UNITED ARAB EMIRATES</v>
          </cell>
        </row>
        <row r="238">
          <cell r="BU238" t="str">
            <v>44-UNITED KINGDOM OF GREAT BRITAIN AND NORTHERN IRELAND</v>
          </cell>
        </row>
        <row r="239">
          <cell r="BU239" t="str">
            <v>2-UNITED STATES OF AMERICA</v>
          </cell>
        </row>
        <row r="240">
          <cell r="BU240" t="str">
            <v>1009-UNITED STATES MINOR OUTLYING ISLANDS</v>
          </cell>
        </row>
        <row r="241">
          <cell r="BU241" t="str">
            <v>598-URUGUAY</v>
          </cell>
        </row>
        <row r="242">
          <cell r="BU242" t="str">
            <v>998-UZBEKISTAN</v>
          </cell>
        </row>
        <row r="243">
          <cell r="BU243" t="str">
            <v>678-VANUATU</v>
          </cell>
        </row>
        <row r="244">
          <cell r="BU244" t="str">
            <v>58-VENEZUELA (BOLIVARIAN REPUBLIC OF)</v>
          </cell>
        </row>
        <row r="245">
          <cell r="BU245" t="str">
            <v>84-VIET NAM</v>
          </cell>
        </row>
        <row r="246">
          <cell r="BU246" t="str">
            <v>1284-VIRGIN ISLANDS (BRITISH)</v>
          </cell>
        </row>
        <row r="247">
          <cell r="BU247" t="str">
            <v>1340-VIRGIN ISLANDS (U.S.)</v>
          </cell>
        </row>
        <row r="248">
          <cell r="BU248" t="str">
            <v>681-WALLIS AND FUTUNA</v>
          </cell>
        </row>
        <row r="249">
          <cell r="BU249" t="str">
            <v>967-YEMEN</v>
          </cell>
        </row>
        <row r="250">
          <cell r="BU250" t="str">
            <v>263-ZIMBABWE</v>
          </cell>
        </row>
        <row r="251">
          <cell r="BU251" t="str">
            <v>9999-OTHERS</v>
          </cell>
        </row>
      </sheetData>
      <sheetData sheetId="62" refreshError="1"/>
      <sheetData sheetId="63" refreshError="1"/>
      <sheetData sheetId="6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3" Type="http://schemas.openxmlformats.org/officeDocument/2006/relationships/vmlDrawing" Target="../drawings/vmlDrawing1.vml"/><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omments" Target="../comments1.xml"/><Relationship Id="rId2" Type="http://schemas.openxmlformats.org/officeDocument/2006/relationships/drawing" Target="../drawings/drawing1.xml"/><Relationship Id="rId16" Type="http://schemas.openxmlformats.org/officeDocument/2006/relationships/ctrlProp" Target="../ctrlProps/ctrlProp11.xml"/><Relationship Id="rId20" Type="http://schemas.openxmlformats.org/officeDocument/2006/relationships/ctrlProp" Target="../ctrlProps/ctrlProp15.xml"/><Relationship Id="rId1" Type="http://schemas.openxmlformats.org/officeDocument/2006/relationships/printerSettings" Target="../printerSettings/printerSettings1.bin"/><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5" Type="http://schemas.openxmlformats.org/officeDocument/2006/relationships/image" Target="../media/image1.emf"/><Relationship Id="rId15" Type="http://schemas.openxmlformats.org/officeDocument/2006/relationships/ctrlProp" Target="../ctrlProps/ctrlProp10.xml"/><Relationship Id="rId23" Type="http://schemas.openxmlformats.org/officeDocument/2006/relationships/ctrlProp" Target="../ctrlProps/ctrlProp18.xml"/><Relationship Id="rId10" Type="http://schemas.openxmlformats.org/officeDocument/2006/relationships/ctrlProp" Target="../ctrlProps/ctrlProp5.xml"/><Relationship Id="rId19" Type="http://schemas.openxmlformats.org/officeDocument/2006/relationships/ctrlProp" Target="../ctrlProps/ctrlProp14.xml"/><Relationship Id="rId4" Type="http://schemas.openxmlformats.org/officeDocument/2006/relationships/control" Target="../activeX/activeX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25.xml"/><Relationship Id="rId3" Type="http://schemas.openxmlformats.org/officeDocument/2006/relationships/ctrlProp" Target="../ctrlProps/ctrlProp20.xml"/><Relationship Id="rId7" Type="http://schemas.openxmlformats.org/officeDocument/2006/relationships/ctrlProp" Target="../ctrlProps/ctrlProp24.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ctrlProp" Target="../ctrlProps/ctrlProp23.xml"/><Relationship Id="rId11" Type="http://schemas.openxmlformats.org/officeDocument/2006/relationships/comments" Target="../comments2.xml"/><Relationship Id="rId5" Type="http://schemas.openxmlformats.org/officeDocument/2006/relationships/ctrlProp" Target="../ctrlProps/ctrlProp22.xml"/><Relationship Id="rId10" Type="http://schemas.openxmlformats.org/officeDocument/2006/relationships/ctrlProp" Target="../ctrlProps/ctrlProp27.xml"/><Relationship Id="rId4" Type="http://schemas.openxmlformats.org/officeDocument/2006/relationships/ctrlProp" Target="../ctrlProps/ctrlProp21.xml"/><Relationship Id="rId9" Type="http://schemas.openxmlformats.org/officeDocument/2006/relationships/ctrlProp" Target="../ctrlProps/ctrlProp2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2.xml"/><Relationship Id="rId3" Type="http://schemas.openxmlformats.org/officeDocument/2006/relationships/vmlDrawing" Target="../drawings/vmlDrawing3.vml"/><Relationship Id="rId7" Type="http://schemas.openxmlformats.org/officeDocument/2006/relationships/ctrlProp" Target="../ctrlProps/ctrlProp31.x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ctrlProp" Target="../ctrlProps/ctrlProp28.xml"/><Relationship Id="rId9" Type="http://schemas.openxmlformats.org/officeDocument/2006/relationships/comments" Target="../comments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7.xml"/><Relationship Id="rId3" Type="http://schemas.openxmlformats.org/officeDocument/2006/relationships/vmlDrawing" Target="../drawings/vmlDrawing4.vml"/><Relationship Id="rId7" Type="http://schemas.openxmlformats.org/officeDocument/2006/relationships/ctrlProp" Target="../ctrlProps/ctrlProp36.xml"/><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ctrlProp" Target="../ctrlProps/ctrlProp35.xml"/><Relationship Id="rId5" Type="http://schemas.openxmlformats.org/officeDocument/2006/relationships/ctrlProp" Target="../ctrlProps/ctrlProp34.xml"/><Relationship Id="rId10" Type="http://schemas.openxmlformats.org/officeDocument/2006/relationships/comments" Target="../comments4.xml"/><Relationship Id="rId4" Type="http://schemas.openxmlformats.org/officeDocument/2006/relationships/ctrlProp" Target="../ctrlProps/ctrlProp33.xml"/><Relationship Id="rId9" Type="http://schemas.openxmlformats.org/officeDocument/2006/relationships/ctrlProp" Target="../ctrlProps/ctrlProp38.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3.xml"/><Relationship Id="rId3" Type="http://schemas.openxmlformats.org/officeDocument/2006/relationships/vmlDrawing" Target="../drawings/vmlDrawing5.vml"/><Relationship Id="rId7" Type="http://schemas.openxmlformats.org/officeDocument/2006/relationships/ctrlProp" Target="../ctrlProps/ctrlProp42.x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ctrlProp" Target="../ctrlProps/ctrlProp41.xml"/><Relationship Id="rId5" Type="http://schemas.openxmlformats.org/officeDocument/2006/relationships/ctrlProp" Target="../ctrlProps/ctrlProp40.xml"/><Relationship Id="rId10" Type="http://schemas.openxmlformats.org/officeDocument/2006/relationships/ctrlProp" Target="../ctrlProps/ctrlProp45.xml"/><Relationship Id="rId4" Type="http://schemas.openxmlformats.org/officeDocument/2006/relationships/ctrlProp" Target="../ctrlProps/ctrlProp39.xml"/><Relationship Id="rId9" Type="http://schemas.openxmlformats.org/officeDocument/2006/relationships/ctrlProp" Target="../ctrlProps/ctrlProp4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0.xml"/><Relationship Id="rId13" Type="http://schemas.openxmlformats.org/officeDocument/2006/relationships/ctrlProp" Target="../ctrlProps/ctrlProp55.xml"/><Relationship Id="rId3" Type="http://schemas.openxmlformats.org/officeDocument/2006/relationships/vmlDrawing" Target="../drawings/vmlDrawing6.vml"/><Relationship Id="rId7" Type="http://schemas.openxmlformats.org/officeDocument/2006/relationships/ctrlProp" Target="../ctrlProps/ctrlProp49.xml"/><Relationship Id="rId12" Type="http://schemas.openxmlformats.org/officeDocument/2006/relationships/ctrlProp" Target="../ctrlProps/ctrlProp54.xml"/><Relationship Id="rId2" Type="http://schemas.openxmlformats.org/officeDocument/2006/relationships/drawing" Target="../drawings/drawing6.xml"/><Relationship Id="rId1" Type="http://schemas.openxmlformats.org/officeDocument/2006/relationships/printerSettings" Target="../printerSettings/printerSettings5.bin"/><Relationship Id="rId6" Type="http://schemas.openxmlformats.org/officeDocument/2006/relationships/ctrlProp" Target="../ctrlProps/ctrlProp48.xml"/><Relationship Id="rId11" Type="http://schemas.openxmlformats.org/officeDocument/2006/relationships/ctrlProp" Target="../ctrlProps/ctrlProp53.xml"/><Relationship Id="rId5" Type="http://schemas.openxmlformats.org/officeDocument/2006/relationships/ctrlProp" Target="../ctrlProps/ctrlProp47.xml"/><Relationship Id="rId10" Type="http://schemas.openxmlformats.org/officeDocument/2006/relationships/ctrlProp" Target="../ctrlProps/ctrlProp52.xml"/><Relationship Id="rId4" Type="http://schemas.openxmlformats.org/officeDocument/2006/relationships/ctrlProp" Target="../ctrlProps/ctrlProp46.xml"/><Relationship Id="rId9" Type="http://schemas.openxmlformats.org/officeDocument/2006/relationships/ctrlProp" Target="../ctrlProps/ctrlProp51.xml"/><Relationship Id="rId14" Type="http://schemas.openxmlformats.org/officeDocument/2006/relationships/ctrlProp" Target="../ctrlProps/ctrlProp56.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61.xml"/><Relationship Id="rId3" Type="http://schemas.openxmlformats.org/officeDocument/2006/relationships/vmlDrawing" Target="../drawings/vmlDrawing7.vml"/><Relationship Id="rId7" Type="http://schemas.openxmlformats.org/officeDocument/2006/relationships/ctrlProp" Target="../ctrlProps/ctrlProp60.xml"/><Relationship Id="rId2" Type="http://schemas.openxmlformats.org/officeDocument/2006/relationships/drawing" Target="../drawings/drawing7.xml"/><Relationship Id="rId1" Type="http://schemas.openxmlformats.org/officeDocument/2006/relationships/printerSettings" Target="../printerSettings/printerSettings6.bin"/><Relationship Id="rId6" Type="http://schemas.openxmlformats.org/officeDocument/2006/relationships/ctrlProp" Target="../ctrlProps/ctrlProp59.xml"/><Relationship Id="rId11" Type="http://schemas.openxmlformats.org/officeDocument/2006/relationships/ctrlProp" Target="../ctrlProps/ctrlProp64.xml"/><Relationship Id="rId5" Type="http://schemas.openxmlformats.org/officeDocument/2006/relationships/ctrlProp" Target="../ctrlProps/ctrlProp58.xml"/><Relationship Id="rId10" Type="http://schemas.openxmlformats.org/officeDocument/2006/relationships/ctrlProp" Target="../ctrlProps/ctrlProp63.xml"/><Relationship Id="rId4" Type="http://schemas.openxmlformats.org/officeDocument/2006/relationships/ctrlProp" Target="../ctrlProps/ctrlProp57.xml"/><Relationship Id="rId9" Type="http://schemas.openxmlformats.org/officeDocument/2006/relationships/ctrlProp" Target="../ctrlProps/ctrlProp62.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69.xml"/><Relationship Id="rId13" Type="http://schemas.openxmlformats.org/officeDocument/2006/relationships/ctrlProp" Target="../ctrlProps/ctrlProp74.xml"/><Relationship Id="rId3" Type="http://schemas.openxmlformats.org/officeDocument/2006/relationships/vmlDrawing" Target="../drawings/vmlDrawing8.vml"/><Relationship Id="rId7" Type="http://schemas.openxmlformats.org/officeDocument/2006/relationships/ctrlProp" Target="../ctrlProps/ctrlProp68.xml"/><Relationship Id="rId12" Type="http://schemas.openxmlformats.org/officeDocument/2006/relationships/ctrlProp" Target="../ctrlProps/ctrlProp73.xml"/><Relationship Id="rId2" Type="http://schemas.openxmlformats.org/officeDocument/2006/relationships/drawing" Target="../drawings/drawing8.xml"/><Relationship Id="rId1" Type="http://schemas.openxmlformats.org/officeDocument/2006/relationships/printerSettings" Target="../printerSettings/printerSettings7.bin"/><Relationship Id="rId6" Type="http://schemas.openxmlformats.org/officeDocument/2006/relationships/ctrlProp" Target="../ctrlProps/ctrlProp67.xml"/><Relationship Id="rId11" Type="http://schemas.openxmlformats.org/officeDocument/2006/relationships/ctrlProp" Target="../ctrlProps/ctrlProp72.xml"/><Relationship Id="rId5" Type="http://schemas.openxmlformats.org/officeDocument/2006/relationships/ctrlProp" Target="../ctrlProps/ctrlProp66.xml"/><Relationship Id="rId15" Type="http://schemas.openxmlformats.org/officeDocument/2006/relationships/comments" Target="../comments5.xml"/><Relationship Id="rId10" Type="http://schemas.openxmlformats.org/officeDocument/2006/relationships/ctrlProp" Target="../ctrlProps/ctrlProp71.xml"/><Relationship Id="rId4" Type="http://schemas.openxmlformats.org/officeDocument/2006/relationships/ctrlProp" Target="../ctrlProps/ctrlProp65.xml"/><Relationship Id="rId9" Type="http://schemas.openxmlformats.org/officeDocument/2006/relationships/ctrlProp" Target="../ctrlProps/ctrlProp70.xml"/><Relationship Id="rId14" Type="http://schemas.openxmlformats.org/officeDocument/2006/relationships/ctrlProp" Target="../ctrlProps/ctrlProp75.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80.xml"/><Relationship Id="rId3" Type="http://schemas.openxmlformats.org/officeDocument/2006/relationships/vmlDrawing" Target="../drawings/vmlDrawing9.vml"/><Relationship Id="rId7" Type="http://schemas.openxmlformats.org/officeDocument/2006/relationships/ctrlProp" Target="../ctrlProps/ctrlProp79.xml"/><Relationship Id="rId12" Type="http://schemas.openxmlformats.org/officeDocument/2006/relationships/comments" Target="../comments6.xml"/><Relationship Id="rId2" Type="http://schemas.openxmlformats.org/officeDocument/2006/relationships/drawing" Target="../drawings/drawing9.xml"/><Relationship Id="rId1" Type="http://schemas.openxmlformats.org/officeDocument/2006/relationships/printerSettings" Target="../printerSettings/printerSettings8.bin"/><Relationship Id="rId6" Type="http://schemas.openxmlformats.org/officeDocument/2006/relationships/ctrlProp" Target="../ctrlProps/ctrlProp78.xml"/><Relationship Id="rId11" Type="http://schemas.openxmlformats.org/officeDocument/2006/relationships/ctrlProp" Target="../ctrlProps/ctrlProp83.xml"/><Relationship Id="rId5" Type="http://schemas.openxmlformats.org/officeDocument/2006/relationships/ctrlProp" Target="../ctrlProps/ctrlProp77.xml"/><Relationship Id="rId10" Type="http://schemas.openxmlformats.org/officeDocument/2006/relationships/ctrlProp" Target="../ctrlProps/ctrlProp82.xml"/><Relationship Id="rId4" Type="http://schemas.openxmlformats.org/officeDocument/2006/relationships/ctrlProp" Target="../ctrlProps/ctrlProp76.xml"/><Relationship Id="rId9" Type="http://schemas.openxmlformats.org/officeDocument/2006/relationships/ctrlProp" Target="../ctrlProps/ctrlProp81.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88.xml"/><Relationship Id="rId13" Type="http://schemas.openxmlformats.org/officeDocument/2006/relationships/ctrlProp" Target="../ctrlProps/ctrlProp93.xml"/><Relationship Id="rId3" Type="http://schemas.openxmlformats.org/officeDocument/2006/relationships/vmlDrawing" Target="../drawings/vmlDrawing10.vml"/><Relationship Id="rId7" Type="http://schemas.openxmlformats.org/officeDocument/2006/relationships/ctrlProp" Target="../ctrlProps/ctrlProp87.xml"/><Relationship Id="rId12" Type="http://schemas.openxmlformats.org/officeDocument/2006/relationships/ctrlProp" Target="../ctrlProps/ctrlProp92.xml"/><Relationship Id="rId2" Type="http://schemas.openxmlformats.org/officeDocument/2006/relationships/drawing" Target="../drawings/drawing10.xml"/><Relationship Id="rId1" Type="http://schemas.openxmlformats.org/officeDocument/2006/relationships/printerSettings" Target="../printerSettings/printerSettings9.bin"/><Relationship Id="rId6" Type="http://schemas.openxmlformats.org/officeDocument/2006/relationships/ctrlProp" Target="../ctrlProps/ctrlProp86.xml"/><Relationship Id="rId11" Type="http://schemas.openxmlformats.org/officeDocument/2006/relationships/ctrlProp" Target="../ctrlProps/ctrlProp91.xml"/><Relationship Id="rId5" Type="http://schemas.openxmlformats.org/officeDocument/2006/relationships/ctrlProp" Target="../ctrlProps/ctrlProp85.xml"/><Relationship Id="rId15" Type="http://schemas.openxmlformats.org/officeDocument/2006/relationships/comments" Target="../comments7.xml"/><Relationship Id="rId10" Type="http://schemas.openxmlformats.org/officeDocument/2006/relationships/ctrlProp" Target="../ctrlProps/ctrlProp90.xml"/><Relationship Id="rId4" Type="http://schemas.openxmlformats.org/officeDocument/2006/relationships/ctrlProp" Target="../ctrlProps/ctrlProp84.xml"/><Relationship Id="rId9" Type="http://schemas.openxmlformats.org/officeDocument/2006/relationships/ctrlProp" Target="../ctrlProps/ctrlProp89.xml"/><Relationship Id="rId14" Type="http://schemas.openxmlformats.org/officeDocument/2006/relationships/ctrlProp" Target="../ctrlProps/ctrlProp94.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99.xml"/><Relationship Id="rId13" Type="http://schemas.openxmlformats.org/officeDocument/2006/relationships/ctrlProp" Target="../ctrlProps/ctrlProp104.xml"/><Relationship Id="rId3" Type="http://schemas.openxmlformats.org/officeDocument/2006/relationships/vmlDrawing" Target="../drawings/vmlDrawing11.vml"/><Relationship Id="rId7" Type="http://schemas.openxmlformats.org/officeDocument/2006/relationships/ctrlProp" Target="../ctrlProps/ctrlProp98.xml"/><Relationship Id="rId12" Type="http://schemas.openxmlformats.org/officeDocument/2006/relationships/ctrlProp" Target="../ctrlProps/ctrlProp103.xml"/><Relationship Id="rId2" Type="http://schemas.openxmlformats.org/officeDocument/2006/relationships/drawing" Target="../drawings/drawing11.xml"/><Relationship Id="rId1" Type="http://schemas.openxmlformats.org/officeDocument/2006/relationships/printerSettings" Target="../printerSettings/printerSettings10.bin"/><Relationship Id="rId6" Type="http://schemas.openxmlformats.org/officeDocument/2006/relationships/ctrlProp" Target="../ctrlProps/ctrlProp97.xml"/><Relationship Id="rId11" Type="http://schemas.openxmlformats.org/officeDocument/2006/relationships/ctrlProp" Target="../ctrlProps/ctrlProp102.xml"/><Relationship Id="rId5" Type="http://schemas.openxmlformats.org/officeDocument/2006/relationships/ctrlProp" Target="../ctrlProps/ctrlProp96.xml"/><Relationship Id="rId15" Type="http://schemas.openxmlformats.org/officeDocument/2006/relationships/comments" Target="../comments8.xml"/><Relationship Id="rId10" Type="http://schemas.openxmlformats.org/officeDocument/2006/relationships/ctrlProp" Target="../ctrlProps/ctrlProp101.xml"/><Relationship Id="rId4" Type="http://schemas.openxmlformats.org/officeDocument/2006/relationships/ctrlProp" Target="../ctrlProps/ctrlProp95.xml"/><Relationship Id="rId9" Type="http://schemas.openxmlformats.org/officeDocument/2006/relationships/ctrlProp" Target="../ctrlProps/ctrlProp100.xml"/><Relationship Id="rId14" Type="http://schemas.openxmlformats.org/officeDocument/2006/relationships/ctrlProp" Target="../ctrlProps/ctrlProp105.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10.xml"/><Relationship Id="rId3" Type="http://schemas.openxmlformats.org/officeDocument/2006/relationships/vmlDrawing" Target="../drawings/vmlDrawing12.vml"/><Relationship Id="rId7" Type="http://schemas.openxmlformats.org/officeDocument/2006/relationships/ctrlProp" Target="../ctrlProps/ctrlProp109.xml"/><Relationship Id="rId2" Type="http://schemas.openxmlformats.org/officeDocument/2006/relationships/drawing" Target="../drawings/drawing12.xml"/><Relationship Id="rId1" Type="http://schemas.openxmlformats.org/officeDocument/2006/relationships/printerSettings" Target="../printerSettings/printerSettings11.bin"/><Relationship Id="rId6" Type="http://schemas.openxmlformats.org/officeDocument/2006/relationships/ctrlProp" Target="../ctrlProps/ctrlProp108.xml"/><Relationship Id="rId11" Type="http://schemas.openxmlformats.org/officeDocument/2006/relationships/ctrlProp" Target="../ctrlProps/ctrlProp113.xml"/><Relationship Id="rId5" Type="http://schemas.openxmlformats.org/officeDocument/2006/relationships/ctrlProp" Target="../ctrlProps/ctrlProp107.xml"/><Relationship Id="rId10" Type="http://schemas.openxmlformats.org/officeDocument/2006/relationships/ctrlProp" Target="../ctrlProps/ctrlProp112.xml"/><Relationship Id="rId4" Type="http://schemas.openxmlformats.org/officeDocument/2006/relationships/ctrlProp" Target="../ctrlProps/ctrlProp106.xml"/><Relationship Id="rId9" Type="http://schemas.openxmlformats.org/officeDocument/2006/relationships/ctrlProp" Target="../ctrlProps/ctrlProp111.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118.xml"/><Relationship Id="rId3" Type="http://schemas.openxmlformats.org/officeDocument/2006/relationships/vmlDrawing" Target="../drawings/vmlDrawing13.vml"/><Relationship Id="rId7" Type="http://schemas.openxmlformats.org/officeDocument/2006/relationships/ctrlProp" Target="../ctrlProps/ctrlProp117.xml"/><Relationship Id="rId2" Type="http://schemas.openxmlformats.org/officeDocument/2006/relationships/drawing" Target="../drawings/drawing13.xml"/><Relationship Id="rId1" Type="http://schemas.openxmlformats.org/officeDocument/2006/relationships/printerSettings" Target="../printerSettings/printerSettings12.bin"/><Relationship Id="rId6" Type="http://schemas.openxmlformats.org/officeDocument/2006/relationships/ctrlProp" Target="../ctrlProps/ctrlProp116.xml"/><Relationship Id="rId5" Type="http://schemas.openxmlformats.org/officeDocument/2006/relationships/ctrlProp" Target="../ctrlProps/ctrlProp115.xml"/><Relationship Id="rId10" Type="http://schemas.openxmlformats.org/officeDocument/2006/relationships/comments" Target="../comments9.xml"/><Relationship Id="rId4" Type="http://schemas.openxmlformats.org/officeDocument/2006/relationships/ctrlProp" Target="../ctrlProps/ctrlProp114.xml"/><Relationship Id="rId9" Type="http://schemas.openxmlformats.org/officeDocument/2006/relationships/ctrlProp" Target="../ctrlProps/ctrlProp119.xml"/></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124.xml"/><Relationship Id="rId3" Type="http://schemas.openxmlformats.org/officeDocument/2006/relationships/vmlDrawing" Target="../drawings/vmlDrawing14.vml"/><Relationship Id="rId7" Type="http://schemas.openxmlformats.org/officeDocument/2006/relationships/ctrlProp" Target="../ctrlProps/ctrlProp123.xml"/><Relationship Id="rId2" Type="http://schemas.openxmlformats.org/officeDocument/2006/relationships/drawing" Target="../drawings/drawing14.xml"/><Relationship Id="rId1" Type="http://schemas.openxmlformats.org/officeDocument/2006/relationships/printerSettings" Target="../printerSettings/printerSettings13.bin"/><Relationship Id="rId6" Type="http://schemas.openxmlformats.org/officeDocument/2006/relationships/ctrlProp" Target="../ctrlProps/ctrlProp122.xml"/><Relationship Id="rId11" Type="http://schemas.openxmlformats.org/officeDocument/2006/relationships/comments" Target="../comments10.xml"/><Relationship Id="rId5" Type="http://schemas.openxmlformats.org/officeDocument/2006/relationships/ctrlProp" Target="../ctrlProps/ctrlProp121.xml"/><Relationship Id="rId10" Type="http://schemas.openxmlformats.org/officeDocument/2006/relationships/ctrlProp" Target="../ctrlProps/ctrlProp126.xml"/><Relationship Id="rId4" Type="http://schemas.openxmlformats.org/officeDocument/2006/relationships/ctrlProp" Target="../ctrlProps/ctrlProp120.xml"/><Relationship Id="rId9" Type="http://schemas.openxmlformats.org/officeDocument/2006/relationships/ctrlProp" Target="../ctrlProps/ctrlProp125.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131.xml"/><Relationship Id="rId3" Type="http://schemas.openxmlformats.org/officeDocument/2006/relationships/vmlDrawing" Target="../drawings/vmlDrawing15.vml"/><Relationship Id="rId7" Type="http://schemas.openxmlformats.org/officeDocument/2006/relationships/ctrlProp" Target="../ctrlProps/ctrlProp130.xml"/><Relationship Id="rId2" Type="http://schemas.openxmlformats.org/officeDocument/2006/relationships/drawing" Target="../drawings/drawing15.xml"/><Relationship Id="rId1" Type="http://schemas.openxmlformats.org/officeDocument/2006/relationships/printerSettings" Target="../printerSettings/printerSettings14.bin"/><Relationship Id="rId6" Type="http://schemas.openxmlformats.org/officeDocument/2006/relationships/ctrlProp" Target="../ctrlProps/ctrlProp129.xml"/><Relationship Id="rId5" Type="http://schemas.openxmlformats.org/officeDocument/2006/relationships/ctrlProp" Target="../ctrlProps/ctrlProp128.xml"/><Relationship Id="rId4" Type="http://schemas.openxmlformats.org/officeDocument/2006/relationships/ctrlProp" Target="../ctrlProps/ctrlProp127.xml"/><Relationship Id="rId9" Type="http://schemas.openxmlformats.org/officeDocument/2006/relationships/ctrlProp" Target="../ctrlProps/ctrlProp132.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137.xml"/><Relationship Id="rId13" Type="http://schemas.openxmlformats.org/officeDocument/2006/relationships/ctrlProp" Target="../ctrlProps/ctrlProp142.xml"/><Relationship Id="rId3" Type="http://schemas.openxmlformats.org/officeDocument/2006/relationships/vmlDrawing" Target="../drawings/vmlDrawing16.vml"/><Relationship Id="rId7" Type="http://schemas.openxmlformats.org/officeDocument/2006/relationships/ctrlProp" Target="../ctrlProps/ctrlProp136.xml"/><Relationship Id="rId12" Type="http://schemas.openxmlformats.org/officeDocument/2006/relationships/ctrlProp" Target="../ctrlProps/ctrlProp141.xml"/><Relationship Id="rId2" Type="http://schemas.openxmlformats.org/officeDocument/2006/relationships/drawing" Target="../drawings/drawing16.xml"/><Relationship Id="rId1" Type="http://schemas.openxmlformats.org/officeDocument/2006/relationships/printerSettings" Target="../printerSettings/printerSettings15.bin"/><Relationship Id="rId6" Type="http://schemas.openxmlformats.org/officeDocument/2006/relationships/ctrlProp" Target="../ctrlProps/ctrlProp135.xml"/><Relationship Id="rId11" Type="http://schemas.openxmlformats.org/officeDocument/2006/relationships/ctrlProp" Target="../ctrlProps/ctrlProp140.xml"/><Relationship Id="rId5" Type="http://schemas.openxmlformats.org/officeDocument/2006/relationships/ctrlProp" Target="../ctrlProps/ctrlProp134.xml"/><Relationship Id="rId15" Type="http://schemas.openxmlformats.org/officeDocument/2006/relationships/comments" Target="../comments11.xml"/><Relationship Id="rId10" Type="http://schemas.openxmlformats.org/officeDocument/2006/relationships/ctrlProp" Target="../ctrlProps/ctrlProp139.xml"/><Relationship Id="rId4" Type="http://schemas.openxmlformats.org/officeDocument/2006/relationships/ctrlProp" Target="../ctrlProps/ctrlProp133.xml"/><Relationship Id="rId9" Type="http://schemas.openxmlformats.org/officeDocument/2006/relationships/ctrlProp" Target="../ctrlProps/ctrlProp138.xml"/><Relationship Id="rId14" Type="http://schemas.openxmlformats.org/officeDocument/2006/relationships/ctrlProp" Target="../ctrlProps/ctrlProp143.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8.bin"/><Relationship Id="rId4" Type="http://schemas.openxmlformats.org/officeDocument/2006/relationships/ctrlProp" Target="../ctrlProps/ctrlProp14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fitToPage="1"/>
  </sheetPr>
  <dimension ref="B1:XFB221"/>
  <sheetViews>
    <sheetView showGridLines="0" showRowColHeaders="0" tabSelected="1" zoomScale="80" zoomScaleNormal="80" workbookViewId="0"/>
  </sheetViews>
  <sheetFormatPr defaultColWidth="10.1796875" defaultRowHeight="10" customHeight="1" x14ac:dyDescent="0.3"/>
  <cols>
    <col min="1" max="1" width="2.453125" style="17" customWidth="1"/>
    <col min="2" max="2" width="2.54296875" style="17" customWidth="1"/>
    <col min="3" max="3" width="1.54296875" style="17" customWidth="1"/>
    <col min="4" max="4" width="3.54296875" style="17" customWidth="1"/>
    <col min="5" max="5" width="5" style="17" customWidth="1"/>
    <col min="6" max="6" width="3.453125" style="17" customWidth="1"/>
    <col min="7" max="7" width="3" style="17" customWidth="1"/>
    <col min="8" max="8" width="1.453125" style="17" customWidth="1"/>
    <col min="9" max="9" width="6.453125" style="17" customWidth="1"/>
    <col min="10" max="10" width="16.453125" style="17" customWidth="1"/>
    <col min="11" max="11" width="4.453125" style="17" customWidth="1"/>
    <col min="12" max="12" width="1.54296875" style="17" customWidth="1"/>
    <col min="13" max="13" width="2" style="17" customWidth="1"/>
    <col min="14" max="14" width="1.453125" style="17" customWidth="1"/>
    <col min="15" max="15" width="2" style="17" customWidth="1"/>
    <col min="16" max="16" width="6.453125" style="17" customWidth="1"/>
    <col min="17" max="17" width="2.453125" style="17" customWidth="1"/>
    <col min="18" max="18" width="2.54296875" style="17" customWidth="1"/>
    <col min="19" max="19" width="4.453125" style="17" customWidth="1"/>
    <col min="20" max="20" width="1.54296875" style="17" customWidth="1"/>
    <col min="21" max="22" width="1.453125" style="17" customWidth="1"/>
    <col min="23" max="23" width="2.54296875" style="17" customWidth="1"/>
    <col min="24" max="24" width="7.81640625" style="17" customWidth="1"/>
    <col min="25" max="25" width="10.54296875" style="17" customWidth="1"/>
    <col min="26" max="26" width="7" style="17" customWidth="1"/>
    <col min="27" max="27" width="5.54296875" style="17" customWidth="1"/>
    <col min="28" max="28" width="2" style="17" customWidth="1"/>
    <col min="29" max="29" width="3.453125" style="17" customWidth="1"/>
    <col min="30" max="30" width="3.54296875" style="17" customWidth="1"/>
    <col min="31" max="31" width="0.54296875" style="17" customWidth="1"/>
    <col min="32" max="32" width="2.453125" style="17" customWidth="1"/>
    <col min="33" max="33" width="4.453125" style="17" hidden="1" customWidth="1"/>
    <col min="34" max="34" width="4.453125" style="17" customWidth="1"/>
    <col min="35" max="35" width="2.453125" style="17" customWidth="1"/>
    <col min="36" max="36" width="2.54296875" style="17" customWidth="1"/>
    <col min="37" max="37" width="0.453125" style="17" hidden="1" customWidth="1"/>
    <col min="38" max="38" width="3.453125" style="17" customWidth="1"/>
    <col min="39" max="39" width="4.453125" style="17" hidden="1" customWidth="1"/>
    <col min="40" max="40" width="7.453125" style="17" customWidth="1"/>
    <col min="41" max="41" width="8.453125" style="17" customWidth="1"/>
    <col min="42" max="42" width="3" style="17" customWidth="1"/>
    <col min="43" max="45" width="1.54296875" style="17" customWidth="1"/>
    <col min="46" max="46" width="3.54296875" style="17" customWidth="1"/>
    <col min="47" max="47" width="1.54296875" style="17" customWidth="1"/>
    <col min="48" max="48" width="5.453125" style="17" customWidth="1"/>
    <col min="49" max="49" width="13.453125" style="17" customWidth="1"/>
    <col min="50" max="50" width="9" style="17" customWidth="1"/>
    <col min="51" max="51" width="29.81640625" style="17" customWidth="1"/>
    <col min="52" max="62" width="7.1796875" style="17" hidden="1" customWidth="1"/>
    <col min="63" max="90" width="0" style="17" hidden="1" customWidth="1"/>
    <col min="91" max="91" width="10.1796875" style="17" hidden="1" customWidth="1"/>
    <col min="92" max="159" width="0" style="17" hidden="1" customWidth="1"/>
    <col min="160" max="161" width="10.1796875" style="17" hidden="1" customWidth="1"/>
    <col min="162" max="163" width="0" style="17" hidden="1" customWidth="1"/>
    <col min="164" max="166" width="10.1796875" style="17" customWidth="1"/>
    <col min="167" max="167" width="10.1796875" style="17"/>
    <col min="168" max="169" width="10.1796875" style="17" customWidth="1"/>
    <col min="170" max="171" width="10.1796875" style="17"/>
    <col min="172" max="172" width="10.1796875" style="17" customWidth="1"/>
    <col min="173" max="174" width="10.1796875" style="17"/>
    <col min="175" max="176" width="10.1796875" style="17" customWidth="1"/>
    <col min="177" max="178" width="10.1796875" style="17"/>
    <col min="179" max="181" width="10.1796875" style="17" customWidth="1"/>
    <col min="182" max="301" width="0" style="17" hidden="1" customWidth="1"/>
    <col min="302" max="303" width="10.1796875" style="17" hidden="1" customWidth="1"/>
    <col min="304" max="626" width="0" style="17" hidden="1" customWidth="1"/>
    <col min="627" max="628" width="10.1796875" style="17" hidden="1" customWidth="1"/>
    <col min="629" max="1689" width="0" style="17" hidden="1" customWidth="1"/>
    <col min="1690" max="1690" width="10.1796875" style="17" hidden="1" customWidth="1"/>
    <col min="1691" max="2751" width="0" style="17" hidden="1" customWidth="1"/>
    <col min="2752" max="2753" width="10.1796875" style="17" hidden="1" customWidth="1"/>
    <col min="2754" max="2770" width="0" style="17" hidden="1" customWidth="1"/>
    <col min="2771" max="2772" width="10.1796875" style="17" hidden="1" customWidth="1"/>
    <col min="2773" max="2830" width="0" style="17" hidden="1" customWidth="1"/>
    <col min="2831" max="2832" width="10.1796875" style="17" hidden="1" customWidth="1"/>
    <col min="2833" max="7439" width="0" style="17" hidden="1" customWidth="1"/>
    <col min="7440" max="7441" width="10.1796875" style="17" hidden="1" customWidth="1"/>
    <col min="7442" max="16355" width="0" style="17" hidden="1" customWidth="1"/>
    <col min="16356" max="16357" width="10.1796875" style="17" hidden="1" customWidth="1"/>
    <col min="16358" max="16372" width="0" style="17" hidden="1" customWidth="1"/>
    <col min="16373" max="16374" width="10.1796875" style="17" hidden="1" customWidth="1"/>
    <col min="16375" max="16380" width="0" style="17" hidden="1" customWidth="1"/>
    <col min="16381" max="16382" width="10.1796875" style="17" hidden="1" customWidth="1"/>
    <col min="16383" max="16384" width="0" style="17" hidden="1" customWidth="1"/>
  </cols>
  <sheetData>
    <row r="1" spans="2:64" ht="13.5" thickBot="1" x14ac:dyDescent="0.35"/>
    <row r="2" spans="2:64" ht="13" x14ac:dyDescent="0.3">
      <c r="B2" s="150"/>
      <c r="C2" s="151"/>
      <c r="D2" s="151"/>
      <c r="E2" s="151"/>
      <c r="F2" s="151"/>
      <c r="G2" s="151"/>
      <c r="H2" s="151"/>
      <c r="I2" s="151"/>
      <c r="J2" s="151"/>
      <c r="K2" s="151"/>
      <c r="L2" s="151"/>
      <c r="M2" s="151"/>
      <c r="N2" s="151"/>
      <c r="O2" s="151"/>
      <c r="P2" s="151"/>
      <c r="Q2" s="151"/>
      <c r="R2" s="151"/>
      <c r="S2" s="151"/>
      <c r="T2" s="151"/>
      <c r="U2" s="151"/>
      <c r="V2" s="151"/>
      <c r="W2" s="151"/>
      <c r="X2" s="151"/>
      <c r="Y2" s="151"/>
      <c r="Z2" s="151"/>
      <c r="AA2" s="151"/>
      <c r="AB2" s="151"/>
      <c r="AC2" s="151"/>
      <c r="AD2" s="151"/>
      <c r="AE2" s="151"/>
      <c r="AF2" s="151"/>
      <c r="AG2" s="151"/>
      <c r="AH2" s="151"/>
      <c r="AI2" s="151"/>
      <c r="AJ2" s="151"/>
      <c r="AK2" s="151"/>
      <c r="AL2" s="151"/>
      <c r="AM2" s="151"/>
      <c r="AN2" s="151"/>
      <c r="AO2" s="151"/>
      <c r="AP2" s="151"/>
      <c r="AQ2" s="151"/>
      <c r="AR2" s="151"/>
      <c r="AS2" s="151"/>
      <c r="AT2" s="151"/>
      <c r="AU2" s="151"/>
      <c r="AV2" s="151"/>
      <c r="AW2" s="151"/>
      <c r="AX2" s="152"/>
    </row>
    <row r="3" spans="2:64" ht="21" customHeight="1" x14ac:dyDescent="0.3">
      <c r="B3" s="153"/>
      <c r="C3" s="908" t="s">
        <v>0</v>
      </c>
      <c r="D3" s="1071"/>
      <c r="E3" s="1090" t="s">
        <v>141098</v>
      </c>
      <c r="F3" s="1090"/>
      <c r="G3" s="1090"/>
      <c r="H3" s="1090"/>
      <c r="I3" s="1090"/>
      <c r="J3" s="1048" t="s">
        <v>141103</v>
      </c>
      <c r="K3" s="1049"/>
      <c r="L3" s="1049"/>
      <c r="M3" s="1049"/>
      <c r="N3" s="1049"/>
      <c r="O3" s="1049"/>
      <c r="P3" s="1049"/>
      <c r="Q3" s="1049"/>
      <c r="R3" s="1049"/>
      <c r="S3" s="1049"/>
      <c r="T3" s="1049"/>
      <c r="U3" s="1049"/>
      <c r="V3" s="1049"/>
      <c r="W3" s="1049"/>
      <c r="X3" s="1049"/>
      <c r="Y3" s="1049"/>
      <c r="Z3" s="1049"/>
      <c r="AA3" s="1049"/>
      <c r="AB3" s="1049"/>
      <c r="AC3" s="1049"/>
      <c r="AD3" s="1049"/>
      <c r="AE3" s="1049"/>
      <c r="AF3" s="1049"/>
      <c r="AG3" s="1049"/>
      <c r="AH3" s="1049"/>
      <c r="AI3" s="1049"/>
      <c r="AJ3" s="1049"/>
      <c r="AK3" s="1049"/>
      <c r="AL3" s="1049"/>
      <c r="AM3" s="1049"/>
      <c r="AN3" s="1049"/>
      <c r="AO3" s="1050"/>
      <c r="AP3" s="1051" t="s">
        <v>142125</v>
      </c>
      <c r="AQ3" s="1052"/>
      <c r="AR3" s="1052"/>
      <c r="AS3" s="1052"/>
      <c r="AT3" s="1052"/>
      <c r="AU3" s="1052"/>
      <c r="AV3" s="1052"/>
      <c r="AW3" s="1053"/>
      <c r="AX3" s="154"/>
    </row>
    <row r="4" spans="2:64" ht="115.5" customHeight="1" x14ac:dyDescent="0.3">
      <c r="B4" s="153"/>
      <c r="C4" s="1072"/>
      <c r="D4" s="1073"/>
      <c r="E4" s="1090"/>
      <c r="F4" s="1090"/>
      <c r="G4" s="1090"/>
      <c r="H4" s="1090"/>
      <c r="I4" s="1090"/>
      <c r="J4" s="1066" t="s">
        <v>142229</v>
      </c>
      <c r="K4" s="1052"/>
      <c r="L4" s="1052"/>
      <c r="M4" s="1052"/>
      <c r="N4" s="1052"/>
      <c r="O4" s="1052"/>
      <c r="P4" s="1052"/>
      <c r="Q4" s="1052"/>
      <c r="R4" s="1052"/>
      <c r="S4" s="1052"/>
      <c r="T4" s="1052"/>
      <c r="U4" s="1052"/>
      <c r="V4" s="1052"/>
      <c r="W4" s="1052"/>
      <c r="X4" s="1052"/>
      <c r="Y4" s="1052"/>
      <c r="Z4" s="1052"/>
      <c r="AA4" s="1052"/>
      <c r="AB4" s="1052"/>
      <c r="AC4" s="1052"/>
      <c r="AD4" s="1052"/>
      <c r="AE4" s="1052"/>
      <c r="AF4" s="1052"/>
      <c r="AG4" s="1052"/>
      <c r="AH4" s="1052"/>
      <c r="AI4" s="1052"/>
      <c r="AJ4" s="1052"/>
      <c r="AK4" s="1052"/>
      <c r="AL4" s="1052"/>
      <c r="AM4" s="1052"/>
      <c r="AN4" s="1052"/>
      <c r="AO4" s="1053"/>
      <c r="AP4" s="1054"/>
      <c r="AQ4" s="1055"/>
      <c r="AR4" s="1055"/>
      <c r="AS4" s="1055"/>
      <c r="AT4" s="1055"/>
      <c r="AU4" s="1055"/>
      <c r="AV4" s="1055"/>
      <c r="AW4" s="1056"/>
      <c r="AX4" s="155"/>
    </row>
    <row r="5" spans="2:64" ht="12.75" hidden="1" customHeight="1" x14ac:dyDescent="0.3">
      <c r="B5" s="153"/>
      <c r="C5" s="1074"/>
      <c r="D5" s="1075"/>
      <c r="E5" s="1069"/>
      <c r="F5" s="1069"/>
      <c r="G5" s="1069"/>
      <c r="H5" s="1069"/>
      <c r="I5" s="1069"/>
      <c r="J5" s="1070"/>
      <c r="K5" s="24"/>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057"/>
      <c r="AQ5" s="1057"/>
      <c r="AR5" s="1057"/>
      <c r="AS5" s="1057"/>
      <c r="AT5" s="1057"/>
      <c r="AU5" s="1057"/>
      <c r="AV5" s="1057"/>
      <c r="AW5" s="1057"/>
      <c r="AX5" s="1058"/>
    </row>
    <row r="6" spans="2:64" ht="13" x14ac:dyDescent="0.3">
      <c r="B6" s="153"/>
      <c r="C6" s="908" t="s">
        <v>128218</v>
      </c>
      <c r="D6" s="1079"/>
      <c r="E6" s="1076" t="s">
        <v>1</v>
      </c>
      <c r="F6" s="1077"/>
      <c r="G6" s="1077"/>
      <c r="H6" s="1077"/>
      <c r="I6" s="1077"/>
      <c r="J6" s="1077"/>
      <c r="K6" s="1077"/>
      <c r="L6" s="1077"/>
      <c r="M6" s="1077"/>
      <c r="N6" s="1078"/>
      <c r="O6" s="807" t="s">
        <v>2</v>
      </c>
      <c r="P6" s="808"/>
      <c r="Q6" s="808"/>
      <c r="R6" s="808"/>
      <c r="S6" s="808"/>
      <c r="T6" s="808"/>
      <c r="U6" s="808"/>
      <c r="V6" s="808"/>
      <c r="W6" s="808"/>
      <c r="X6" s="809"/>
      <c r="Y6" s="1059" t="s">
        <v>3</v>
      </c>
      <c r="Z6" s="1059"/>
      <c r="AA6" s="1059"/>
      <c r="AB6" s="1059"/>
      <c r="AC6" s="1059"/>
      <c r="AD6" s="1059"/>
      <c r="AE6" s="1059"/>
      <c r="AF6" s="1059"/>
      <c r="AG6" s="1059"/>
      <c r="AH6" s="1059"/>
      <c r="AI6" s="1059"/>
      <c r="AJ6" s="1059"/>
      <c r="AK6" s="1059"/>
      <c r="AL6" s="1059"/>
      <c r="AM6" s="1059"/>
      <c r="AN6" s="1059" t="s">
        <v>4</v>
      </c>
      <c r="AO6" s="1059"/>
      <c r="AP6" s="1059"/>
      <c r="AQ6" s="1059"/>
      <c r="AR6" s="1059"/>
      <c r="AS6" s="1059"/>
      <c r="AT6" s="1059"/>
      <c r="AU6" s="1059"/>
      <c r="AV6" s="1059"/>
      <c r="AW6" s="1059"/>
      <c r="AX6" s="156" t="s">
        <v>5</v>
      </c>
      <c r="BG6" s="17" t="s">
        <v>141102</v>
      </c>
    </row>
    <row r="7" spans="2:64" ht="42.75" customHeight="1" x14ac:dyDescent="0.3">
      <c r="B7" s="153"/>
      <c r="C7" s="1072"/>
      <c r="D7" s="1080"/>
      <c r="E7" s="831"/>
      <c r="F7" s="832"/>
      <c r="G7" s="832"/>
      <c r="H7" s="832"/>
      <c r="I7" s="832"/>
      <c r="J7" s="832"/>
      <c r="K7" s="832"/>
      <c r="L7" s="832"/>
      <c r="M7" s="832"/>
      <c r="N7" s="833"/>
      <c r="O7" s="831"/>
      <c r="P7" s="832"/>
      <c r="Q7" s="832"/>
      <c r="R7" s="832"/>
      <c r="S7" s="832"/>
      <c r="T7" s="832"/>
      <c r="U7" s="832"/>
      <c r="V7" s="832"/>
      <c r="W7" s="832"/>
      <c r="X7" s="833"/>
      <c r="Y7" s="831"/>
      <c r="Z7" s="832"/>
      <c r="AA7" s="832"/>
      <c r="AB7" s="832"/>
      <c r="AC7" s="832"/>
      <c r="AD7" s="832"/>
      <c r="AE7" s="832"/>
      <c r="AF7" s="832"/>
      <c r="AG7" s="832"/>
      <c r="AH7" s="832"/>
      <c r="AI7" s="832"/>
      <c r="AJ7" s="832"/>
      <c r="AK7" s="832"/>
      <c r="AL7" s="832"/>
      <c r="AM7" s="833"/>
      <c r="AN7" s="831"/>
      <c r="AO7" s="832"/>
      <c r="AP7" s="832"/>
      <c r="AQ7" s="832"/>
      <c r="AR7" s="832"/>
      <c r="AS7" s="832"/>
      <c r="AT7" s="832"/>
      <c r="AU7" s="832"/>
      <c r="AV7" s="832"/>
      <c r="AW7" s="833"/>
      <c r="AX7" s="156"/>
      <c r="BK7" s="18">
        <f>calculateAge(sheet1.DOB)</f>
        <v>2026</v>
      </c>
    </row>
    <row r="8" spans="2:64" ht="27.75" customHeight="1" x14ac:dyDescent="0.3">
      <c r="B8" s="153"/>
      <c r="C8" s="1072"/>
      <c r="D8" s="1080"/>
      <c r="E8" s="807" t="s">
        <v>141320</v>
      </c>
      <c r="F8" s="808"/>
      <c r="G8" s="808"/>
      <c r="H8" s="808"/>
      <c r="I8" s="808"/>
      <c r="J8" s="808"/>
      <c r="K8" s="808"/>
      <c r="L8" s="808"/>
      <c r="M8" s="808"/>
      <c r="N8" s="808"/>
      <c r="O8" s="808"/>
      <c r="P8" s="808"/>
      <c r="Q8" s="808"/>
      <c r="R8" s="808"/>
      <c r="S8" s="808"/>
      <c r="T8" s="808"/>
      <c r="U8" s="808"/>
      <c r="V8" s="808"/>
      <c r="W8" s="808"/>
      <c r="X8" s="808"/>
      <c r="Y8" s="808"/>
      <c r="Z8" s="808"/>
      <c r="AA8" s="808"/>
      <c r="AB8" s="808"/>
      <c r="AC8" s="808"/>
      <c r="AD8" s="808"/>
      <c r="AE8" s="808"/>
      <c r="AF8" s="808"/>
      <c r="AG8" s="808"/>
      <c r="AH8" s="808"/>
      <c r="AI8" s="808"/>
      <c r="AJ8" s="808"/>
      <c r="AK8" s="808"/>
      <c r="AL8" s="808"/>
      <c r="AM8" s="809"/>
      <c r="AN8" s="1063" t="s">
        <v>105891</v>
      </c>
      <c r="AO8" s="1064"/>
      <c r="AP8" s="1064"/>
      <c r="AQ8" s="1064"/>
      <c r="AR8" s="1064"/>
      <c r="AS8" s="1064"/>
      <c r="AT8" s="1064"/>
      <c r="AU8" s="1064"/>
      <c r="AV8" s="1064"/>
      <c r="AW8" s="1065"/>
      <c r="AX8" s="156"/>
      <c r="BC8" s="138"/>
      <c r="BK8" s="18">
        <f>IF(BK7&lt;=59,1,0)</f>
        <v>0</v>
      </c>
      <c r="BL8" s="22">
        <f>IF(BK7&gt;=80,1,0)</f>
        <v>1</v>
      </c>
    </row>
    <row r="9" spans="2:64" ht="21" hidden="1" customHeight="1" x14ac:dyDescent="0.3">
      <c r="B9" s="153"/>
      <c r="C9" s="1072"/>
      <c r="D9" s="1080"/>
      <c r="E9" s="807" t="s">
        <v>141295</v>
      </c>
      <c r="F9" s="1067"/>
      <c r="G9" s="1067"/>
      <c r="H9" s="1067"/>
      <c r="I9" s="1067"/>
      <c r="J9" s="1067"/>
      <c r="K9" s="1067"/>
      <c r="L9" s="1067"/>
      <c r="M9" s="1067"/>
      <c r="N9" s="1067"/>
      <c r="O9" s="1067"/>
      <c r="P9" s="1067"/>
      <c r="Q9" s="1067"/>
      <c r="R9" s="1067"/>
      <c r="S9" s="1067"/>
      <c r="T9" s="1067"/>
      <c r="U9" s="1067"/>
      <c r="V9" s="1067"/>
      <c r="W9" s="1067"/>
      <c r="X9" s="1067"/>
      <c r="Y9" s="1067"/>
      <c r="Z9" s="1067"/>
      <c r="AA9" s="1067"/>
      <c r="AB9" s="1067"/>
      <c r="AC9" s="1067"/>
      <c r="AD9" s="1067"/>
      <c r="AE9" s="1067"/>
      <c r="AF9" s="1067"/>
      <c r="AG9" s="1067"/>
      <c r="AH9" s="1067"/>
      <c r="AI9" s="1067"/>
      <c r="AJ9" s="1067"/>
      <c r="AK9" s="1067"/>
      <c r="AL9" s="1067"/>
      <c r="AM9" s="1068"/>
      <c r="AN9" s="1060"/>
      <c r="AO9" s="1061"/>
      <c r="AP9" s="1061"/>
      <c r="AQ9" s="1061"/>
      <c r="AR9" s="1061"/>
      <c r="AS9" s="1061"/>
      <c r="AT9" s="1061"/>
      <c r="AU9" s="1061"/>
      <c r="AV9" s="1061"/>
      <c r="AW9" s="1062"/>
      <c r="AX9" s="156"/>
      <c r="BK9" s="19">
        <f>IF(BK7&lt;=59,1,0)</f>
        <v>0</v>
      </c>
      <c r="BL9" s="22"/>
    </row>
    <row r="10" spans="2:64" ht="31.5" customHeight="1" x14ac:dyDescent="0.3">
      <c r="B10" s="153"/>
      <c r="C10" s="1072"/>
      <c r="D10" s="1080"/>
      <c r="E10" s="1029" t="s">
        <v>142135</v>
      </c>
      <c r="F10" s="1029"/>
      <c r="G10" s="1029"/>
      <c r="H10" s="1029"/>
      <c r="I10" s="1029"/>
      <c r="J10" s="1029"/>
      <c r="K10" s="1029"/>
      <c r="L10" s="1029"/>
      <c r="M10" s="1029"/>
      <c r="N10" s="1029"/>
      <c r="O10" s="1029"/>
      <c r="P10" s="1029"/>
      <c r="Q10" s="1029"/>
      <c r="R10" s="1029"/>
      <c r="S10" s="1029"/>
      <c r="T10" s="1029"/>
      <c r="U10" s="1029"/>
      <c r="V10" s="1029"/>
      <c r="W10" s="1029"/>
      <c r="X10" s="1029"/>
      <c r="Y10" s="1029"/>
      <c r="Z10" s="1029" t="s">
        <v>142270</v>
      </c>
      <c r="AA10" s="1029"/>
      <c r="AB10" s="1029"/>
      <c r="AC10" s="1029"/>
      <c r="AD10" s="1029"/>
      <c r="AE10" s="1029"/>
      <c r="AF10" s="1029"/>
      <c r="AG10" s="1029"/>
      <c r="AH10" s="1029"/>
      <c r="AI10" s="1029"/>
      <c r="AJ10" s="1029"/>
      <c r="AK10" s="1029"/>
      <c r="AL10" s="1029"/>
      <c r="AM10" s="1029"/>
      <c r="AN10" s="1029"/>
      <c r="AO10" s="1029"/>
      <c r="AP10" s="1029"/>
      <c r="AQ10" s="1029"/>
      <c r="AR10" s="1029"/>
      <c r="AS10" s="1029"/>
      <c r="AT10" s="1029"/>
      <c r="AU10" s="1029"/>
      <c r="AV10" s="1029"/>
      <c r="AW10" s="1029"/>
      <c r="AX10" s="156"/>
      <c r="BK10" s="565"/>
      <c r="BL10" s="566"/>
    </row>
    <row r="11" spans="2:64" ht="26.25" customHeight="1" x14ac:dyDescent="0.3">
      <c r="B11" s="153"/>
      <c r="C11" s="1072"/>
      <c r="D11" s="1080"/>
      <c r="E11" s="1030" t="s">
        <v>105891</v>
      </c>
      <c r="F11" s="1030"/>
      <c r="G11" s="1030"/>
      <c r="H11" s="1030"/>
      <c r="I11" s="1030"/>
      <c r="J11" s="1030"/>
      <c r="K11" s="1030"/>
      <c r="L11" s="1030"/>
      <c r="M11" s="1030"/>
      <c r="N11" s="1030"/>
      <c r="O11" s="1030"/>
      <c r="P11" s="1030"/>
      <c r="Q11" s="1030"/>
      <c r="R11" s="1030"/>
      <c r="S11" s="1030"/>
      <c r="T11" s="1030"/>
      <c r="U11" s="1030"/>
      <c r="V11" s="1030"/>
      <c r="W11" s="1030"/>
      <c r="X11" s="1030"/>
      <c r="Y11" s="1030"/>
      <c r="Z11" s="1031" t="s">
        <v>7</v>
      </c>
      <c r="AA11" s="1031"/>
      <c r="AB11" s="1031"/>
      <c r="AC11" s="1031"/>
      <c r="AD11" s="1031"/>
      <c r="AE11" s="1031"/>
      <c r="AF11" s="1031"/>
      <c r="AG11" s="1031"/>
      <c r="AH11" s="1031"/>
      <c r="AI11" s="1031"/>
      <c r="AJ11" s="1031"/>
      <c r="AK11" s="1031"/>
      <c r="AL11" s="1031"/>
      <c r="AM11" s="1031"/>
      <c r="AN11" s="1031"/>
      <c r="AO11" s="1031"/>
      <c r="AP11" s="1031"/>
      <c r="AQ11" s="1031"/>
      <c r="AR11" s="1031"/>
      <c r="AS11" s="1031"/>
      <c r="AT11" s="1031"/>
      <c r="AU11" s="1031"/>
      <c r="AV11" s="1031"/>
      <c r="AW11" s="1031"/>
      <c r="AX11" s="156"/>
      <c r="BK11" s="565"/>
      <c r="BL11" s="566"/>
    </row>
    <row r="12" spans="2:64" ht="26.25" customHeight="1" x14ac:dyDescent="0.3">
      <c r="B12" s="153"/>
      <c r="C12" s="1081"/>
      <c r="D12" s="1080"/>
      <c r="E12" s="1041" t="s">
        <v>142274</v>
      </c>
      <c r="F12" s="1042"/>
      <c r="G12" s="1042"/>
      <c r="H12" s="1042"/>
      <c r="I12" s="1042"/>
      <c r="J12" s="1042"/>
      <c r="K12" s="1042"/>
      <c r="L12" s="1042"/>
      <c r="M12" s="1042"/>
      <c r="N12" s="1042"/>
      <c r="O12" s="1042"/>
      <c r="P12" s="1042"/>
      <c r="Q12" s="1042"/>
      <c r="R12" s="1042"/>
      <c r="S12" s="1042"/>
      <c r="T12" s="1042"/>
      <c r="U12" s="1042"/>
      <c r="V12" s="1042"/>
      <c r="W12" s="1042"/>
      <c r="X12" s="1042"/>
      <c r="Y12" s="1042"/>
      <c r="Z12" s="1042"/>
      <c r="AA12" s="1042"/>
      <c r="AB12" s="1042"/>
      <c r="AC12" s="1042"/>
      <c r="AD12" s="1042"/>
      <c r="AE12" s="1042"/>
      <c r="AF12" s="1042"/>
      <c r="AG12" s="1042"/>
      <c r="AH12" s="1042"/>
      <c r="AI12" s="1042"/>
      <c r="AJ12" s="1042"/>
      <c r="AK12" s="1042"/>
      <c r="AL12" s="1042"/>
      <c r="AM12" s="1042"/>
      <c r="AN12" s="1042"/>
      <c r="AO12" s="1042"/>
      <c r="AP12" s="1042"/>
      <c r="AQ12" s="1042"/>
      <c r="AR12" s="1042"/>
      <c r="AS12" s="1042"/>
      <c r="AT12" s="1042"/>
      <c r="AU12" s="1042"/>
      <c r="AV12" s="1042"/>
      <c r="AW12" s="1043"/>
      <c r="AX12" s="156"/>
      <c r="BK12" s="761"/>
      <c r="BL12" s="762"/>
    </row>
    <row r="13" spans="2:64" ht="24" customHeight="1" x14ac:dyDescent="0.3">
      <c r="B13" s="153"/>
      <c r="C13" s="1072"/>
      <c r="D13" s="1080"/>
      <c r="E13" s="1047" t="s">
        <v>142131</v>
      </c>
      <c r="F13" s="1047"/>
      <c r="G13" s="1047"/>
      <c r="H13" s="1047"/>
      <c r="I13" s="1047"/>
      <c r="J13" s="1047"/>
      <c r="K13" s="1037" t="s">
        <v>142212</v>
      </c>
      <c r="L13" s="1037"/>
      <c r="M13" s="1037"/>
      <c r="N13" s="1037"/>
      <c r="O13" s="1037"/>
      <c r="P13" s="1037"/>
      <c r="Q13" s="1037"/>
      <c r="R13" s="1037"/>
      <c r="S13" s="1037"/>
      <c r="T13" s="1037"/>
      <c r="U13" s="1037"/>
      <c r="V13" s="1037"/>
      <c r="W13" s="1037"/>
      <c r="X13" s="1037"/>
      <c r="Y13" s="1047" t="s">
        <v>142211</v>
      </c>
      <c r="Z13" s="1047"/>
      <c r="AA13" s="1047"/>
      <c r="AB13" s="1047"/>
      <c r="AC13" s="1047"/>
      <c r="AD13" s="1047"/>
      <c r="AE13" s="1047"/>
      <c r="AF13" s="1047"/>
      <c r="AG13" s="1047"/>
      <c r="AH13" s="1047"/>
      <c r="AI13" s="1047"/>
      <c r="AJ13" s="1047"/>
      <c r="AK13" s="1047"/>
      <c r="AL13" s="1047"/>
      <c r="AM13" s="769"/>
      <c r="AN13" s="1037" t="s">
        <v>142130</v>
      </c>
      <c r="AO13" s="1037"/>
      <c r="AP13" s="1037"/>
      <c r="AQ13" s="1037"/>
      <c r="AR13" s="1037"/>
      <c r="AS13" s="1037"/>
      <c r="AT13" s="1037"/>
      <c r="AU13" s="1037"/>
      <c r="AV13" s="1037"/>
      <c r="AW13" s="1037"/>
      <c r="AX13" s="156"/>
      <c r="BK13" s="562"/>
      <c r="BL13" s="560"/>
    </row>
    <row r="14" spans="2:64" ht="80" customHeight="1" x14ac:dyDescent="0.3">
      <c r="B14" s="153"/>
      <c r="C14" s="1072"/>
      <c r="D14" s="1080"/>
      <c r="E14" s="1032"/>
      <c r="F14" s="1033"/>
      <c r="G14" s="1033"/>
      <c r="H14" s="1033"/>
      <c r="I14" s="1033"/>
      <c r="J14" s="1033"/>
      <c r="K14" s="1032"/>
      <c r="L14" s="1033"/>
      <c r="M14" s="1033"/>
      <c r="N14" s="1033"/>
      <c r="O14" s="1033"/>
      <c r="P14" s="1033"/>
      <c r="Q14" s="1033"/>
      <c r="R14" s="1033"/>
      <c r="S14" s="1033"/>
      <c r="T14" s="1033"/>
      <c r="U14" s="1033"/>
      <c r="V14" s="1033"/>
      <c r="W14" s="1033"/>
      <c r="X14" s="1033"/>
      <c r="Y14" s="770">
        <v>91</v>
      </c>
      <c r="Z14" s="1034"/>
      <c r="AA14" s="1034"/>
      <c r="AB14" s="1034"/>
      <c r="AC14" s="1034"/>
      <c r="AD14" s="1034"/>
      <c r="AE14" s="1034"/>
      <c r="AF14" s="1034"/>
      <c r="AG14" s="1034"/>
      <c r="AH14" s="1034"/>
      <c r="AI14" s="1034"/>
      <c r="AJ14" s="1034"/>
      <c r="AK14" s="1034"/>
      <c r="AL14" s="1034"/>
      <c r="AM14" s="771"/>
      <c r="AN14" s="770"/>
      <c r="AO14" s="1034"/>
      <c r="AP14" s="1034"/>
      <c r="AQ14" s="1034"/>
      <c r="AR14" s="1034"/>
      <c r="AS14" s="1034"/>
      <c r="AT14" s="1034"/>
      <c r="AU14" s="1034"/>
      <c r="AV14" s="1034"/>
      <c r="AW14" s="1034"/>
      <c r="AX14" s="156"/>
      <c r="BK14" s="562"/>
      <c r="BL14" s="560"/>
    </row>
    <row r="15" spans="2:64" ht="4.5" hidden="1" customHeight="1" x14ac:dyDescent="0.3">
      <c r="B15" s="153"/>
      <c r="C15" s="1081"/>
      <c r="D15" s="1080"/>
      <c r="E15" s="1044" t="s">
        <v>142280</v>
      </c>
      <c r="F15" s="1045"/>
      <c r="G15" s="1045"/>
      <c r="H15" s="1045"/>
      <c r="I15" s="1045"/>
      <c r="J15" s="1045"/>
      <c r="K15" s="1045"/>
      <c r="L15" s="1045"/>
      <c r="M15" s="1045"/>
      <c r="N15" s="1045"/>
      <c r="O15" s="1045"/>
      <c r="P15" s="1045"/>
      <c r="Q15" s="1045"/>
      <c r="R15" s="1045"/>
      <c r="S15" s="1045"/>
      <c r="T15" s="1045"/>
      <c r="U15" s="1045"/>
      <c r="V15" s="1045"/>
      <c r="W15" s="1045"/>
      <c r="X15" s="1045"/>
      <c r="Y15" s="1045"/>
      <c r="Z15" s="1045"/>
      <c r="AA15" s="1045"/>
      <c r="AB15" s="1045"/>
      <c r="AC15" s="1045"/>
      <c r="AD15" s="1045"/>
      <c r="AE15" s="1045"/>
      <c r="AF15" s="1045"/>
      <c r="AG15" s="1045"/>
      <c r="AH15" s="1045"/>
      <c r="AI15" s="1045"/>
      <c r="AJ15" s="1045"/>
      <c r="AK15" s="1045"/>
      <c r="AL15" s="1045"/>
      <c r="AM15" s="1045"/>
      <c r="AN15" s="1045"/>
      <c r="AO15" s="1045"/>
      <c r="AP15" s="1045"/>
      <c r="AQ15" s="1045"/>
      <c r="AR15" s="1045"/>
      <c r="AS15" s="1045"/>
      <c r="AT15" s="1045"/>
      <c r="AU15" s="1045"/>
      <c r="AV15" s="1045"/>
      <c r="AW15" s="1046"/>
      <c r="AX15" s="156"/>
      <c r="BK15" s="761"/>
      <c r="BL15" s="762"/>
    </row>
    <row r="16" spans="2:64" ht="24" customHeight="1" x14ac:dyDescent="0.3">
      <c r="B16" s="153"/>
      <c r="C16" s="1072"/>
      <c r="D16" s="1080"/>
      <c r="E16" s="1038" t="s">
        <v>142275</v>
      </c>
      <c r="F16" s="1039"/>
      <c r="G16" s="1039"/>
      <c r="H16" s="1039"/>
      <c r="I16" s="1039"/>
      <c r="J16" s="1039"/>
      <c r="K16" s="1039"/>
      <c r="L16" s="1039"/>
      <c r="M16" s="1039"/>
      <c r="N16" s="1039"/>
      <c r="O16" s="1039"/>
      <c r="P16" s="1039"/>
      <c r="Q16" s="1039"/>
      <c r="R16" s="1039"/>
      <c r="S16" s="1039"/>
      <c r="T16" s="1039"/>
      <c r="U16" s="1039"/>
      <c r="V16" s="1039"/>
      <c r="W16" s="1039"/>
      <c r="X16" s="1039"/>
      <c r="Y16" s="1039"/>
      <c r="Z16" s="1039"/>
      <c r="AA16" s="1039"/>
      <c r="AB16" s="1039"/>
      <c r="AC16" s="1039"/>
      <c r="AD16" s="1039"/>
      <c r="AE16" s="1039"/>
      <c r="AF16" s="1039"/>
      <c r="AG16" s="1039"/>
      <c r="AH16" s="1039"/>
      <c r="AI16" s="1039"/>
      <c r="AJ16" s="1039"/>
      <c r="AK16" s="1039"/>
      <c r="AL16" s="1039"/>
      <c r="AM16" s="1039"/>
      <c r="AN16" s="1039"/>
      <c r="AO16" s="1039"/>
      <c r="AP16" s="1039"/>
      <c r="AQ16" s="1039"/>
      <c r="AR16" s="1039"/>
      <c r="AS16" s="1039"/>
      <c r="AT16" s="1039"/>
      <c r="AU16" s="1039"/>
      <c r="AV16" s="1039"/>
      <c r="AW16" s="1040"/>
      <c r="AX16" s="156"/>
      <c r="BK16" s="565"/>
      <c r="BL16" s="566"/>
    </row>
    <row r="17" spans="2:65" ht="15.75" customHeight="1" x14ac:dyDescent="0.3">
      <c r="B17" s="153"/>
      <c r="C17" s="1072"/>
      <c r="D17" s="1080"/>
      <c r="E17" s="1036" t="s">
        <v>141310</v>
      </c>
      <c r="F17" s="1036"/>
      <c r="G17" s="1036"/>
      <c r="H17" s="1036"/>
      <c r="I17" s="1036"/>
      <c r="J17" s="1036"/>
      <c r="K17" s="1036"/>
      <c r="L17" s="1036"/>
      <c r="M17" s="1036"/>
      <c r="N17" s="1036"/>
      <c r="O17" s="1036"/>
      <c r="P17" s="1036"/>
      <c r="Q17" s="1036"/>
      <c r="R17" s="1036"/>
      <c r="S17" s="1036"/>
      <c r="T17" s="1036"/>
      <c r="U17" s="1036"/>
      <c r="V17" s="1036"/>
      <c r="W17" s="1036"/>
      <c r="X17" s="1036"/>
      <c r="Y17" s="1036"/>
      <c r="Z17" s="1035" t="s">
        <v>105892</v>
      </c>
      <c r="AA17" s="1035"/>
      <c r="AB17" s="1035"/>
      <c r="AC17" s="1035"/>
      <c r="AD17" s="1035"/>
      <c r="AE17" s="1035"/>
      <c r="AF17" s="1035"/>
      <c r="AG17" s="1035"/>
      <c r="AH17" s="1035"/>
      <c r="AI17" s="1035"/>
      <c r="AJ17" s="1035"/>
      <c r="AK17" s="1035"/>
      <c r="AL17" s="1035"/>
      <c r="AM17" s="1035"/>
      <c r="AN17" s="1035"/>
      <c r="AO17" s="1035"/>
      <c r="AP17" s="1035"/>
      <c r="AQ17" s="1035"/>
      <c r="AR17" s="1035"/>
      <c r="AS17" s="1035"/>
      <c r="AT17" s="1035"/>
      <c r="AU17" s="1035"/>
      <c r="AV17" s="1035"/>
      <c r="AW17" s="1035"/>
      <c r="AX17" s="156"/>
      <c r="BH17" s="17" t="s">
        <v>105826</v>
      </c>
      <c r="BI17" s="17">
        <f>MAX(IncD.GrossTotIncome,0)</f>
        <v>0</v>
      </c>
      <c r="BK17" s="19">
        <f>IF( OR(MID(SELECT80D,1,1) ="(", MID(SELECT80D,1,1)=""),0,MID(SELECT80D,1,1))</f>
        <v>0</v>
      </c>
      <c r="BL17" s="22"/>
    </row>
    <row r="18" spans="2:65" ht="23.25" customHeight="1" x14ac:dyDescent="0.3">
      <c r="B18" s="153"/>
      <c r="C18" s="1072"/>
      <c r="D18" s="1080"/>
      <c r="E18" s="1146"/>
      <c r="F18" s="1146"/>
      <c r="G18" s="1146"/>
      <c r="H18" s="1146"/>
      <c r="I18" s="1146"/>
      <c r="J18" s="1146"/>
      <c r="K18" s="1146"/>
      <c r="L18" s="1146"/>
      <c r="M18" s="1146"/>
      <c r="N18" s="1146"/>
      <c r="O18" s="1146"/>
      <c r="P18" s="1146"/>
      <c r="Q18" s="1146"/>
      <c r="R18" s="1146"/>
      <c r="S18" s="1146"/>
      <c r="T18" s="1146"/>
      <c r="U18" s="1146"/>
      <c r="V18" s="1146"/>
      <c r="W18" s="1146"/>
      <c r="X18" s="1146"/>
      <c r="Y18" s="1146"/>
      <c r="Z18" s="1146"/>
      <c r="AA18" s="1146"/>
      <c r="AB18" s="1146"/>
      <c r="AC18" s="1146"/>
      <c r="AD18" s="1146"/>
      <c r="AE18" s="1146"/>
      <c r="AF18" s="1146"/>
      <c r="AG18" s="1146"/>
      <c r="AH18" s="1146"/>
      <c r="AI18" s="1146"/>
      <c r="AJ18" s="1146"/>
      <c r="AK18" s="1146"/>
      <c r="AL18" s="1146"/>
      <c r="AM18" s="1146"/>
      <c r="AN18" s="1146"/>
      <c r="AO18" s="1146"/>
      <c r="AP18" s="1146"/>
      <c r="AQ18" s="1146"/>
      <c r="AR18" s="1146"/>
      <c r="AS18" s="1146"/>
      <c r="AT18" s="1146"/>
      <c r="AU18" s="1146"/>
      <c r="AV18" s="1146"/>
      <c r="AW18" s="1146"/>
      <c r="AX18" s="156"/>
      <c r="BG18" s="17" t="e">
        <f>IF(AND(INT(MID(_xlfn.SINGLE(sheet1.DOB),4,2))=4,INT(MID(_xlfn.SINGLE(sheet1.DOB),1,2))=1),BK18,BK18)</f>
        <v>#VALUE!</v>
      </c>
      <c r="BH18" s="17" t="s">
        <v>105827</v>
      </c>
      <c r="BI18" s="17" t="e">
        <f>MIN(MIN(IF(INT(MID(_xlfn.SINGLE(sheet1.DOB),7,4))&lt;1960,IF(MID(sheet1.ResidentialStatus1,1,3)="NRI",BK18,BK18),IF(INT(MID(_xlfn.SINGLE(sheet1.DOB),7,4))=1960, IF(INT(MID(_xlfn.SINGLE(sheet1.DOB),4,2))&lt;4,IF(MID(sheet1.ResidentialStatus1,1,3)="NRI",BK18,BK18),BG18),BK18)),VALUE(IncD.Section80D)),TOTAL_INCOME)</f>
        <v>#VALUE!</v>
      </c>
      <c r="BK18" s="19">
        <f>IF(OR(BK17="1",BK17="3"),25000,IF(OR(BK17="2",BK17="4"),IF(AND(BK17="2",BK8=1),50000,50000),IF(BK17="5",50000,IF(BK17="6",75000,IF(BK17="7",IF(BK9=1,75000,100000),0)))))</f>
        <v>0</v>
      </c>
      <c r="BL18" s="22"/>
    </row>
    <row r="19" spans="2:65" ht="12.75" customHeight="1" x14ac:dyDescent="0.3">
      <c r="B19" s="153"/>
      <c r="C19" s="1072"/>
      <c r="D19" s="1080"/>
      <c r="E19" s="810" t="s">
        <v>128131</v>
      </c>
      <c r="F19" s="811"/>
      <c r="G19" s="811"/>
      <c r="H19" s="811"/>
      <c r="I19" s="811"/>
      <c r="J19" s="811"/>
      <c r="K19" s="811"/>
      <c r="L19" s="811"/>
      <c r="M19" s="811"/>
      <c r="N19" s="811"/>
      <c r="O19" s="811"/>
      <c r="P19" s="811"/>
      <c r="Q19" s="811"/>
      <c r="R19" s="811"/>
      <c r="S19" s="811"/>
      <c r="T19" s="811"/>
      <c r="U19" s="811"/>
      <c r="V19" s="812"/>
      <c r="W19" s="1158" t="s">
        <v>6</v>
      </c>
      <c r="X19" s="1159"/>
      <c r="Y19" s="1159"/>
      <c r="Z19" s="1159"/>
      <c r="AA19" s="1159"/>
      <c r="AB19" s="1159"/>
      <c r="AC19" s="1159"/>
      <c r="AD19" s="1159"/>
      <c r="AE19" s="1159"/>
      <c r="AF19" s="1159"/>
      <c r="AG19" s="1159"/>
      <c r="AH19" s="1159"/>
      <c r="AI19" s="1159"/>
      <c r="AJ19" s="1159"/>
      <c r="AK19" s="1159"/>
      <c r="AL19" s="1159"/>
      <c r="AM19" s="1160"/>
      <c r="AN19" s="1158" t="s">
        <v>142132</v>
      </c>
      <c r="AO19" s="1159"/>
      <c r="AP19" s="1159"/>
      <c r="AQ19" s="1159"/>
      <c r="AR19" s="1159"/>
      <c r="AS19" s="1159"/>
      <c r="AT19" s="1159"/>
      <c r="AU19" s="1159"/>
      <c r="AV19" s="1159"/>
      <c r="AW19" s="1160"/>
      <c r="AX19" s="156"/>
      <c r="BG19" s="17" t="e">
        <f>IF(AND(INT(MID(_xlfn.SINGLE(sheet1.DOB),4,2))=4,INT(MID(_xlfn.SINGLE(sheet1.DOB),1,2))=1),BI21,BI21)</f>
        <v>#VALUE!</v>
      </c>
      <c r="BH19" s="22" t="s">
        <v>141127</v>
      </c>
      <c r="BI19" s="22" t="e">
        <f>MIN(MIN(IF(INT(MID(_xlfn.SINGLE(sheet1.DOB),7,4))&lt;1960,IF(MID(sheet1.ResidentialStatus1,1,3)="NRI",BI21,BI21),IF(INT(MID(_xlfn.SINGLE(sheet1.DOB),7,4))=1960, IF(INT(MID(_xlfn.SINGLE(sheet1.DOB),4,2))&lt;4,IF(MID(sheet1.ResidentialStatus1,1,3)="NRI",BI21,BI21),BG19),BI21)),VALUE(IncD.Section80DB)),TOTAL_INCOME)</f>
        <v>#VALUE!</v>
      </c>
      <c r="BK19" s="19"/>
    </row>
    <row r="20" spans="2:65" ht="23.25" customHeight="1" x14ac:dyDescent="0.3">
      <c r="B20" s="153"/>
      <c r="C20" s="1072"/>
      <c r="D20" s="1080"/>
      <c r="E20" s="835"/>
      <c r="F20" s="835"/>
      <c r="G20" s="835"/>
      <c r="H20" s="835"/>
      <c r="I20" s="835"/>
      <c r="J20" s="835"/>
      <c r="K20" s="835"/>
      <c r="L20" s="835"/>
      <c r="M20" s="835"/>
      <c r="N20" s="835"/>
      <c r="O20" s="835"/>
      <c r="P20" s="835"/>
      <c r="Q20" s="835"/>
      <c r="R20" s="835"/>
      <c r="S20" s="835"/>
      <c r="T20" s="835"/>
      <c r="U20" s="835"/>
      <c r="V20" s="835"/>
      <c r="W20" s="831"/>
      <c r="X20" s="832"/>
      <c r="Y20" s="832"/>
      <c r="Z20" s="832"/>
      <c r="AA20" s="832"/>
      <c r="AB20" s="832"/>
      <c r="AC20" s="832"/>
      <c r="AD20" s="832"/>
      <c r="AE20" s="832"/>
      <c r="AF20" s="832"/>
      <c r="AG20" s="832"/>
      <c r="AH20" s="832"/>
      <c r="AI20" s="832"/>
      <c r="AJ20" s="832"/>
      <c r="AK20" s="832"/>
      <c r="AL20" s="832"/>
      <c r="AM20" s="833"/>
      <c r="AN20" s="831"/>
      <c r="AO20" s="832"/>
      <c r="AP20" s="832"/>
      <c r="AQ20" s="832"/>
      <c r="AR20" s="832"/>
      <c r="AS20" s="832"/>
      <c r="AT20" s="832"/>
      <c r="AU20" s="832"/>
      <c r="AV20" s="832"/>
      <c r="AW20" s="833"/>
      <c r="AX20" s="156"/>
      <c r="BI20" s="22">
        <f>IF( OR(MID(SELECT80DB,1,1) ="(", MID(SELECT80DB,1,1)=""),0,MID(SELECT80DB,1,1))</f>
        <v>0</v>
      </c>
    </row>
    <row r="21" spans="2:65" ht="12.75" customHeight="1" x14ac:dyDescent="0.3">
      <c r="B21" s="153"/>
      <c r="C21" s="1072"/>
      <c r="D21" s="1080"/>
      <c r="E21" s="836" t="s">
        <v>8</v>
      </c>
      <c r="F21" s="836"/>
      <c r="G21" s="836"/>
      <c r="H21" s="836"/>
      <c r="I21" s="836"/>
      <c r="J21" s="836"/>
      <c r="K21" s="837" t="s">
        <v>141530</v>
      </c>
      <c r="L21" s="837"/>
      <c r="M21" s="837"/>
      <c r="N21" s="837"/>
      <c r="O21" s="837"/>
      <c r="P21" s="837"/>
      <c r="Q21" s="837"/>
      <c r="R21" s="837"/>
      <c r="S21" s="837"/>
      <c r="T21" s="837"/>
      <c r="U21" s="837"/>
      <c r="V21" s="837"/>
      <c r="W21" s="837"/>
      <c r="X21" s="837"/>
      <c r="Y21" s="837"/>
      <c r="Z21" s="837"/>
      <c r="AA21" s="837"/>
      <c r="AB21" s="837" t="s">
        <v>141372</v>
      </c>
      <c r="AC21" s="837"/>
      <c r="AD21" s="837"/>
      <c r="AE21" s="837"/>
      <c r="AF21" s="837"/>
      <c r="AG21" s="837"/>
      <c r="AH21" s="837"/>
      <c r="AI21" s="837"/>
      <c r="AJ21" s="837"/>
      <c r="AK21" s="837"/>
      <c r="AL21" s="837"/>
      <c r="AM21" s="772"/>
      <c r="AN21" s="838" t="s">
        <v>141374</v>
      </c>
      <c r="AO21" s="838"/>
      <c r="AP21" s="838"/>
      <c r="AQ21" s="838"/>
      <c r="AR21" s="838"/>
      <c r="AS21" s="838"/>
      <c r="AT21" s="839" t="s">
        <v>141373</v>
      </c>
      <c r="AU21" s="839"/>
      <c r="AV21" s="839"/>
      <c r="AW21" s="839"/>
      <c r="AX21" s="156"/>
      <c r="BI21" s="22">
        <f>IF(BI20="3",100000,IF(BI20="1",50000,IF(BI20="2",50000,0)))</f>
        <v>0</v>
      </c>
      <c r="BM21" s="22">
        <f>IF(BK7&lt;59,1,IF(AND(BK7&gt;=59,BK7&lt;=79),2,3))</f>
        <v>3</v>
      </c>
    </row>
    <row r="22" spans="2:65" ht="27.75" customHeight="1" x14ac:dyDescent="0.3">
      <c r="B22" s="153"/>
      <c r="C22" s="1072"/>
      <c r="D22" s="1080"/>
      <c r="E22" s="840" t="s">
        <v>7</v>
      </c>
      <c r="F22" s="840"/>
      <c r="G22" s="840"/>
      <c r="H22" s="840"/>
      <c r="I22" s="840"/>
      <c r="J22" s="840"/>
      <c r="K22" s="841" t="s">
        <v>197</v>
      </c>
      <c r="L22" s="841"/>
      <c r="M22" s="841"/>
      <c r="N22" s="841"/>
      <c r="O22" s="841"/>
      <c r="P22" s="841"/>
      <c r="Q22" s="841"/>
      <c r="R22" s="841"/>
      <c r="S22" s="841"/>
      <c r="T22" s="841"/>
      <c r="U22" s="841"/>
      <c r="V22" s="841"/>
      <c r="W22" s="841"/>
      <c r="X22" s="841"/>
      <c r="Y22" s="841"/>
      <c r="Z22" s="841"/>
      <c r="AA22" s="841"/>
      <c r="AB22" s="841"/>
      <c r="AC22" s="841"/>
      <c r="AD22" s="841"/>
      <c r="AE22" s="841"/>
      <c r="AF22" s="841"/>
      <c r="AG22" s="841"/>
      <c r="AH22" s="841"/>
      <c r="AI22" s="841"/>
      <c r="AJ22" s="841"/>
      <c r="AK22" s="841"/>
      <c r="AL22" s="841"/>
      <c r="AM22" s="773"/>
      <c r="AN22" s="842"/>
      <c r="AO22" s="842"/>
      <c r="AP22" s="842"/>
      <c r="AQ22" s="842"/>
      <c r="AR22" s="842"/>
      <c r="AS22" s="842"/>
      <c r="AT22" s="1120" t="s">
        <v>105891</v>
      </c>
      <c r="AU22" s="1120"/>
      <c r="AV22" s="1120"/>
      <c r="AW22" s="1120"/>
      <c r="AX22" s="156"/>
      <c r="BM22" s="22">
        <f>IF( OR(MID(SELECT80DDS,1,1) ="(", MID(SELECT80DDS,1,1)=""),0,MID(SELECT80DDS,1,1))</f>
        <v>0</v>
      </c>
    </row>
    <row r="23" spans="2:65" ht="24.75" customHeight="1" x14ac:dyDescent="0.3">
      <c r="B23" s="153"/>
      <c r="C23" s="1072"/>
      <c r="D23" s="1080"/>
      <c r="E23" s="830" t="s">
        <v>142296</v>
      </c>
      <c r="F23" s="830"/>
      <c r="G23" s="830"/>
      <c r="H23" s="830"/>
      <c r="I23" s="830"/>
      <c r="J23" s="830"/>
      <c r="K23" s="830"/>
      <c r="L23" s="830"/>
      <c r="M23" s="830"/>
      <c r="N23" s="830"/>
      <c r="O23" s="830"/>
      <c r="P23" s="830"/>
      <c r="Q23" s="830"/>
      <c r="R23" s="830"/>
      <c r="S23" s="830"/>
      <c r="T23" s="830"/>
      <c r="U23" s="830"/>
      <c r="V23" s="830"/>
      <c r="W23" s="830"/>
      <c r="X23" s="830"/>
      <c r="Y23" s="830"/>
      <c r="Z23" s="830"/>
      <c r="AA23" s="830"/>
      <c r="AB23" s="830"/>
      <c r="AC23" s="830"/>
      <c r="AD23" s="830"/>
      <c r="AE23" s="830"/>
      <c r="AF23" s="830"/>
      <c r="AG23" s="830"/>
      <c r="AH23" s="830"/>
      <c r="AI23" s="830"/>
      <c r="AJ23" s="830"/>
      <c r="AK23" s="830"/>
      <c r="AL23" s="830"/>
      <c r="AM23" s="563"/>
      <c r="AN23" s="834" t="s">
        <v>7</v>
      </c>
      <c r="AO23" s="834"/>
      <c r="AP23" s="834"/>
      <c r="AQ23" s="834"/>
      <c r="AR23" s="834"/>
      <c r="AS23" s="834"/>
      <c r="AT23" s="834"/>
      <c r="AU23" s="834"/>
      <c r="AV23" s="834"/>
      <c r="AW23" s="834"/>
      <c r="AX23" s="156"/>
      <c r="BM23" s="493"/>
    </row>
    <row r="24" spans="2:65" ht="24" customHeight="1" x14ac:dyDescent="0.3">
      <c r="B24" s="153"/>
      <c r="C24" s="1072"/>
      <c r="D24" s="1080"/>
      <c r="E24" s="843" t="s">
        <v>142276</v>
      </c>
      <c r="F24" s="844"/>
      <c r="G24" s="844"/>
      <c r="H24" s="844"/>
      <c r="I24" s="844"/>
      <c r="J24" s="844"/>
      <c r="K24" s="844"/>
      <c r="L24" s="844"/>
      <c r="M24" s="844"/>
      <c r="N24" s="844"/>
      <c r="O24" s="844"/>
      <c r="P24" s="844"/>
      <c r="Q24" s="844"/>
      <c r="R24" s="844"/>
      <c r="S24" s="844"/>
      <c r="T24" s="844"/>
      <c r="U24" s="844"/>
      <c r="V24" s="844"/>
      <c r="W24" s="844"/>
      <c r="X24" s="844"/>
      <c r="Y24" s="844"/>
      <c r="Z24" s="844"/>
      <c r="AA24" s="844"/>
      <c r="AB24" s="844"/>
      <c r="AC24" s="844"/>
      <c r="AD24" s="844"/>
      <c r="AE24" s="844"/>
      <c r="AF24" s="844"/>
      <c r="AG24" s="844"/>
      <c r="AH24" s="844"/>
      <c r="AI24" s="844"/>
      <c r="AJ24" s="844"/>
      <c r="AK24" s="844"/>
      <c r="AL24" s="844"/>
      <c r="AM24" s="844"/>
      <c r="AN24" s="844"/>
      <c r="AO24" s="844"/>
      <c r="AP24" s="844"/>
      <c r="AQ24" s="844"/>
      <c r="AR24" s="844"/>
      <c r="AS24" s="844"/>
      <c r="AT24" s="844"/>
      <c r="AU24" s="844"/>
      <c r="AV24" s="844"/>
      <c r="AW24" s="845"/>
      <c r="AX24" s="156"/>
      <c r="BM24" s="566"/>
    </row>
    <row r="25" spans="2:65" ht="24" customHeight="1" x14ac:dyDescent="0.3">
      <c r="B25" s="153"/>
      <c r="C25" s="1072"/>
      <c r="D25" s="1080"/>
      <c r="E25" s="826" t="s">
        <v>141310</v>
      </c>
      <c r="F25" s="826"/>
      <c r="G25" s="826"/>
      <c r="H25" s="826"/>
      <c r="I25" s="826"/>
      <c r="J25" s="826"/>
      <c r="K25" s="826"/>
      <c r="L25" s="826"/>
      <c r="M25" s="826"/>
      <c r="N25" s="826"/>
      <c r="O25" s="826"/>
      <c r="P25" s="826"/>
      <c r="Q25" s="826"/>
      <c r="R25" s="826"/>
      <c r="S25" s="826"/>
      <c r="T25" s="826"/>
      <c r="U25" s="826"/>
      <c r="V25" s="826"/>
      <c r="W25" s="826"/>
      <c r="X25" s="826"/>
      <c r="Y25" s="826"/>
      <c r="Z25" s="826" t="s">
        <v>105892</v>
      </c>
      <c r="AA25" s="826"/>
      <c r="AB25" s="826"/>
      <c r="AC25" s="826"/>
      <c r="AD25" s="826"/>
      <c r="AE25" s="826"/>
      <c r="AF25" s="826"/>
      <c r="AG25" s="826"/>
      <c r="AH25" s="826"/>
      <c r="AI25" s="826"/>
      <c r="AJ25" s="826"/>
      <c r="AK25" s="826"/>
      <c r="AL25" s="826"/>
      <c r="AM25" s="826"/>
      <c r="AN25" s="826"/>
      <c r="AO25" s="826"/>
      <c r="AP25" s="826"/>
      <c r="AQ25" s="826"/>
      <c r="AR25" s="826"/>
      <c r="AS25" s="826"/>
      <c r="AT25" s="826"/>
      <c r="AU25" s="826"/>
      <c r="AV25" s="826"/>
      <c r="AW25" s="826"/>
      <c r="AX25" s="156"/>
      <c r="BM25" s="493"/>
    </row>
    <row r="26" spans="2:65" ht="24" customHeight="1" x14ac:dyDescent="0.3">
      <c r="B26" s="153"/>
      <c r="C26" s="1072"/>
      <c r="D26" s="1080"/>
      <c r="E26" s="827"/>
      <c r="F26" s="828"/>
      <c r="G26" s="828"/>
      <c r="H26" s="828"/>
      <c r="I26" s="828"/>
      <c r="J26" s="828"/>
      <c r="K26" s="828"/>
      <c r="L26" s="828"/>
      <c r="M26" s="828"/>
      <c r="N26" s="828"/>
      <c r="O26" s="828"/>
      <c r="P26" s="828"/>
      <c r="Q26" s="828"/>
      <c r="R26" s="828"/>
      <c r="S26" s="828"/>
      <c r="T26" s="828"/>
      <c r="U26" s="828"/>
      <c r="V26" s="828"/>
      <c r="W26" s="828"/>
      <c r="X26" s="828"/>
      <c r="Y26" s="829"/>
      <c r="Z26" s="827"/>
      <c r="AA26" s="828"/>
      <c r="AB26" s="828"/>
      <c r="AC26" s="828"/>
      <c r="AD26" s="828"/>
      <c r="AE26" s="828"/>
      <c r="AF26" s="828"/>
      <c r="AG26" s="828"/>
      <c r="AH26" s="828"/>
      <c r="AI26" s="828"/>
      <c r="AJ26" s="828"/>
      <c r="AK26" s="828"/>
      <c r="AL26" s="828"/>
      <c r="AM26" s="828"/>
      <c r="AN26" s="828"/>
      <c r="AO26" s="828"/>
      <c r="AP26" s="828"/>
      <c r="AQ26" s="828"/>
      <c r="AR26" s="828"/>
      <c r="AS26" s="828"/>
      <c r="AT26" s="828"/>
      <c r="AU26" s="828"/>
      <c r="AV26" s="828"/>
      <c r="AW26" s="829"/>
      <c r="AX26" s="156"/>
      <c r="BM26" s="493"/>
    </row>
    <row r="27" spans="2:65" ht="24" customHeight="1" x14ac:dyDescent="0.3">
      <c r="B27" s="153"/>
      <c r="C27" s="1072"/>
      <c r="D27" s="1080"/>
      <c r="E27" s="1095" t="s">
        <v>142133</v>
      </c>
      <c r="F27" s="1095"/>
      <c r="G27" s="1095"/>
      <c r="H27" s="1095"/>
      <c r="I27" s="1095"/>
      <c r="J27" s="1095"/>
      <c r="K27" s="1095"/>
      <c r="L27" s="1095"/>
      <c r="M27" s="1095"/>
      <c r="N27" s="1095"/>
      <c r="O27" s="1095"/>
      <c r="P27" s="1095"/>
      <c r="Q27" s="1095"/>
      <c r="R27" s="1095"/>
      <c r="S27" s="1095"/>
      <c r="T27" s="1095"/>
      <c r="U27" s="1095"/>
      <c r="V27" s="1095"/>
      <c r="W27" s="1095" t="s">
        <v>6</v>
      </c>
      <c r="X27" s="1095"/>
      <c r="Y27" s="1095"/>
      <c r="Z27" s="1095"/>
      <c r="AA27" s="1095"/>
      <c r="AB27" s="1095"/>
      <c r="AC27" s="1095"/>
      <c r="AD27" s="1095"/>
      <c r="AE27" s="1095"/>
      <c r="AF27" s="1095"/>
      <c r="AG27" s="1095"/>
      <c r="AH27" s="1095"/>
      <c r="AI27" s="1095"/>
      <c r="AJ27" s="1095"/>
      <c r="AK27" s="1095"/>
      <c r="AL27" s="1095"/>
      <c r="AM27" s="774"/>
      <c r="AN27" s="1095" t="s">
        <v>142132</v>
      </c>
      <c r="AO27" s="1095"/>
      <c r="AP27" s="1095"/>
      <c r="AQ27" s="1095"/>
      <c r="AR27" s="1095"/>
      <c r="AS27" s="1095"/>
      <c r="AT27" s="1095"/>
      <c r="AU27" s="1095"/>
      <c r="AV27" s="1095"/>
      <c r="AW27" s="1095"/>
      <c r="AX27" s="156"/>
      <c r="BM27" s="493"/>
    </row>
    <row r="28" spans="2:65" ht="27" customHeight="1" x14ac:dyDescent="0.3">
      <c r="B28" s="153"/>
      <c r="C28" s="1072"/>
      <c r="D28" s="1080"/>
      <c r="E28" s="1133"/>
      <c r="F28" s="1133"/>
      <c r="G28" s="1133"/>
      <c r="H28" s="1133"/>
      <c r="I28" s="1133"/>
      <c r="J28" s="1133"/>
      <c r="K28" s="1133"/>
      <c r="L28" s="1133"/>
      <c r="M28" s="1133"/>
      <c r="N28" s="1133"/>
      <c r="O28" s="1133"/>
      <c r="P28" s="1133"/>
      <c r="Q28" s="1133"/>
      <c r="R28" s="1133"/>
      <c r="S28" s="1133"/>
      <c r="T28" s="1133"/>
      <c r="U28" s="1133"/>
      <c r="V28" s="1133"/>
      <c r="W28" s="1133"/>
      <c r="X28" s="1133"/>
      <c r="Y28" s="1133"/>
      <c r="Z28" s="1133"/>
      <c r="AA28" s="1133"/>
      <c r="AB28" s="1133"/>
      <c r="AC28" s="1133"/>
      <c r="AD28" s="1133"/>
      <c r="AE28" s="1133"/>
      <c r="AF28" s="1133"/>
      <c r="AG28" s="1133"/>
      <c r="AH28" s="1133"/>
      <c r="AI28" s="1133"/>
      <c r="AJ28" s="1133"/>
      <c r="AK28" s="1133"/>
      <c r="AL28" s="1133"/>
      <c r="AM28" s="664"/>
      <c r="AN28" s="1133"/>
      <c r="AO28" s="1133"/>
      <c r="AP28" s="1133"/>
      <c r="AQ28" s="1133"/>
      <c r="AR28" s="1133"/>
      <c r="AS28" s="1133"/>
      <c r="AT28" s="1133"/>
      <c r="AU28" s="1133"/>
      <c r="AV28" s="1133"/>
      <c r="AW28" s="1133"/>
      <c r="AX28" s="156"/>
      <c r="BM28" s="493"/>
    </row>
    <row r="29" spans="2:65" ht="24" customHeight="1" x14ac:dyDescent="0.3">
      <c r="B29" s="153"/>
      <c r="C29" s="1072"/>
      <c r="D29" s="1080"/>
      <c r="E29" s="826" t="s">
        <v>8</v>
      </c>
      <c r="F29" s="826"/>
      <c r="G29" s="826"/>
      <c r="H29" s="826"/>
      <c r="I29" s="826"/>
      <c r="J29" s="826"/>
      <c r="K29" s="1128" t="s">
        <v>142134</v>
      </c>
      <c r="L29" s="1129"/>
      <c r="M29" s="1129"/>
      <c r="N29" s="1129"/>
      <c r="O29" s="1129"/>
      <c r="P29" s="1129"/>
      <c r="Q29" s="1129"/>
      <c r="R29" s="1129"/>
      <c r="S29" s="1129"/>
      <c r="T29" s="1129"/>
      <c r="U29" s="1129"/>
      <c r="V29" s="1129"/>
      <c r="W29" s="1129"/>
      <c r="X29" s="1129"/>
      <c r="Y29" s="1129"/>
      <c r="Z29" s="1129"/>
      <c r="AA29" s="1130"/>
      <c r="AB29" s="1128" t="s">
        <v>141372</v>
      </c>
      <c r="AC29" s="1129"/>
      <c r="AD29" s="1129"/>
      <c r="AE29" s="1129"/>
      <c r="AF29" s="1129"/>
      <c r="AG29" s="1129"/>
      <c r="AH29" s="1129"/>
      <c r="AI29" s="1129"/>
      <c r="AJ29" s="1129"/>
      <c r="AK29" s="1129"/>
      <c r="AL29" s="1130"/>
      <c r="AM29" s="768"/>
      <c r="AN29" s="1128" t="s">
        <v>141374</v>
      </c>
      <c r="AO29" s="1129"/>
      <c r="AP29" s="1129"/>
      <c r="AQ29" s="1129"/>
      <c r="AR29" s="1129"/>
      <c r="AS29" s="1130"/>
      <c r="AT29" s="1128" t="s">
        <v>141373</v>
      </c>
      <c r="AU29" s="1129"/>
      <c r="AV29" s="1129"/>
      <c r="AW29" s="1130"/>
      <c r="AX29" s="156"/>
      <c r="BM29" s="493"/>
    </row>
    <row r="30" spans="2:65" ht="24" customHeight="1" x14ac:dyDescent="0.3">
      <c r="B30" s="153"/>
      <c r="C30" s="1072"/>
      <c r="D30" s="1080"/>
      <c r="E30" s="827" t="s">
        <v>7</v>
      </c>
      <c r="F30" s="828"/>
      <c r="G30" s="828"/>
      <c r="H30" s="828"/>
      <c r="I30" s="828"/>
      <c r="J30" s="829"/>
      <c r="K30" s="1131" t="s">
        <v>7</v>
      </c>
      <c r="L30" s="1131"/>
      <c r="M30" s="1131"/>
      <c r="N30" s="1131"/>
      <c r="O30" s="1131"/>
      <c r="P30" s="1131"/>
      <c r="Q30" s="1131"/>
      <c r="R30" s="1131"/>
      <c r="S30" s="1131"/>
      <c r="T30" s="1131"/>
      <c r="U30" s="1131"/>
      <c r="V30" s="1131"/>
      <c r="W30" s="1131"/>
      <c r="X30" s="1131"/>
      <c r="Y30" s="1131"/>
      <c r="Z30" s="1131"/>
      <c r="AA30" s="1131"/>
      <c r="AB30" s="1132"/>
      <c r="AC30" s="1132"/>
      <c r="AD30" s="1132"/>
      <c r="AE30" s="1132"/>
      <c r="AF30" s="1132"/>
      <c r="AG30" s="1132"/>
      <c r="AH30" s="1132"/>
      <c r="AI30" s="1132"/>
      <c r="AJ30" s="1132"/>
      <c r="AK30" s="1132"/>
      <c r="AL30" s="1132"/>
      <c r="AM30" s="775"/>
      <c r="AN30" s="1150"/>
      <c r="AO30" s="1150"/>
      <c r="AP30" s="1150"/>
      <c r="AQ30" s="1150"/>
      <c r="AR30" s="1150"/>
      <c r="AS30" s="1150"/>
      <c r="AT30" s="1151"/>
      <c r="AU30" s="1151"/>
      <c r="AV30" s="1151"/>
      <c r="AW30" s="1151"/>
      <c r="AX30" s="156"/>
      <c r="BM30" s="493"/>
    </row>
    <row r="31" spans="2:65" ht="55.5" customHeight="1" x14ac:dyDescent="0.3">
      <c r="B31" s="153"/>
      <c r="C31" s="1072"/>
      <c r="D31" s="1080"/>
      <c r="E31" s="1086" t="s">
        <v>141643</v>
      </c>
      <c r="F31" s="1086"/>
      <c r="G31" s="1086"/>
      <c r="H31" s="1086"/>
      <c r="I31" s="1086"/>
      <c r="J31" s="1086"/>
      <c r="K31" s="1086"/>
      <c r="L31" s="1086"/>
      <c r="M31" s="1086"/>
      <c r="N31" s="1086"/>
      <c r="O31" s="1086"/>
      <c r="P31" s="1086"/>
      <c r="Q31" s="1086"/>
      <c r="R31" s="1086"/>
      <c r="S31" s="1086"/>
      <c r="T31" s="1086"/>
      <c r="U31" s="1086"/>
      <c r="V31" s="1086"/>
      <c r="W31" s="1086"/>
      <c r="X31" s="1086"/>
      <c r="Y31" s="1086"/>
      <c r="Z31" s="1086"/>
      <c r="AA31" s="1086"/>
      <c r="AB31" s="1086"/>
      <c r="AC31" s="1086"/>
      <c r="AD31" s="1086"/>
      <c r="AE31" s="1086"/>
      <c r="AF31" s="1086"/>
      <c r="AG31" s="1086"/>
      <c r="AH31" s="1086"/>
      <c r="AI31" s="1086"/>
      <c r="AJ31" s="1086"/>
      <c r="AK31" s="1086"/>
      <c r="AL31" s="1086"/>
      <c r="AM31" s="564"/>
      <c r="AN31" s="1147"/>
      <c r="AO31" s="1148"/>
      <c r="AP31" s="1148"/>
      <c r="AQ31" s="1148"/>
      <c r="AR31" s="1148"/>
      <c r="AS31" s="1148"/>
      <c r="AT31" s="1148"/>
      <c r="AU31" s="1148"/>
      <c r="AV31" s="1148"/>
      <c r="AW31" s="1149"/>
      <c r="AX31" s="156"/>
      <c r="BM31" s="22"/>
    </row>
    <row r="32" spans="2:65" ht="30.75" customHeight="1" x14ac:dyDescent="0.3">
      <c r="B32" s="153"/>
      <c r="C32" s="1072"/>
      <c r="D32" s="1080"/>
      <c r="E32" s="1091" t="s">
        <v>141631</v>
      </c>
      <c r="F32" s="1092"/>
      <c r="G32" s="1092"/>
      <c r="H32" s="1092"/>
      <c r="I32" s="1092"/>
      <c r="J32" s="1092"/>
      <c r="K32" s="1092"/>
      <c r="L32" s="1092"/>
      <c r="M32" s="1092"/>
      <c r="N32" s="1092"/>
      <c r="O32" s="1092"/>
      <c r="P32" s="1092"/>
      <c r="Q32" s="1092"/>
      <c r="R32" s="1092"/>
      <c r="S32" s="1092"/>
      <c r="T32" s="1092"/>
      <c r="U32" s="1092"/>
      <c r="V32" s="1092"/>
      <c r="W32" s="1092"/>
      <c r="X32" s="1092"/>
      <c r="Y32" s="1092"/>
      <c r="Z32" s="1092"/>
      <c r="AA32" s="1092"/>
      <c r="AB32" s="1092"/>
      <c r="AC32" s="1092"/>
      <c r="AD32" s="1092"/>
      <c r="AE32" s="1092"/>
      <c r="AF32" s="1092"/>
      <c r="AG32" s="1092"/>
      <c r="AH32" s="1092"/>
      <c r="AI32" s="1092"/>
      <c r="AJ32" s="1092"/>
      <c r="AK32" s="1092"/>
      <c r="AL32" s="1092"/>
      <c r="AM32" s="1092"/>
      <c r="AN32" s="1092"/>
      <c r="AO32" s="1092"/>
      <c r="AP32" s="1092"/>
      <c r="AQ32" s="1092"/>
      <c r="AR32" s="1092"/>
      <c r="AS32" s="1092"/>
      <c r="AT32" s="1092"/>
      <c r="AU32" s="1092"/>
      <c r="AV32" s="1092"/>
      <c r="AW32" s="1093"/>
      <c r="AX32" s="156"/>
      <c r="BM32" s="22"/>
    </row>
    <row r="33" spans="2:66" ht="69.75" customHeight="1" x14ac:dyDescent="0.3">
      <c r="B33" s="153"/>
      <c r="C33" s="1072"/>
      <c r="D33" s="1080"/>
      <c r="E33" s="1087" t="s">
        <v>141371</v>
      </c>
      <c r="F33" s="1088"/>
      <c r="G33" s="1088"/>
      <c r="H33" s="1088"/>
      <c r="I33" s="1088"/>
      <c r="J33" s="1088"/>
      <c r="K33" s="1088"/>
      <c r="L33" s="1088"/>
      <c r="M33" s="1088"/>
      <c r="N33" s="1088"/>
      <c r="O33" s="1088"/>
      <c r="P33" s="1088"/>
      <c r="Q33" s="1088"/>
      <c r="R33" s="1088"/>
      <c r="S33" s="1088"/>
      <c r="T33" s="1088"/>
      <c r="U33" s="1088"/>
      <c r="V33" s="1088"/>
      <c r="W33" s="1088"/>
      <c r="X33" s="1088"/>
      <c r="Y33" s="1088"/>
      <c r="Z33" s="1088"/>
      <c r="AA33" s="1088"/>
      <c r="AB33" s="1088"/>
      <c r="AC33" s="1088"/>
      <c r="AD33" s="1088"/>
      <c r="AE33" s="1088"/>
      <c r="AF33" s="1088"/>
      <c r="AG33" s="1088"/>
      <c r="AH33" s="1088"/>
      <c r="AI33" s="1088"/>
      <c r="AJ33" s="1088"/>
      <c r="AK33" s="1088"/>
      <c r="AL33" s="1089"/>
      <c r="AM33" s="516"/>
      <c r="AN33" s="1152" t="s">
        <v>7</v>
      </c>
      <c r="AO33" s="1152"/>
      <c r="AP33" s="1152"/>
      <c r="AQ33" s="1152"/>
      <c r="AR33" s="1152"/>
      <c r="AS33" s="1152"/>
      <c r="AT33" s="1152"/>
      <c r="AU33" s="1152"/>
      <c r="AV33" s="1152"/>
      <c r="AW33" s="1152"/>
      <c r="AX33" s="156"/>
      <c r="BM33" s="22"/>
    </row>
    <row r="34" spans="2:66" ht="2.25" hidden="1" customHeight="1" x14ac:dyDescent="0.3">
      <c r="B34" s="153"/>
      <c r="C34" s="1072"/>
      <c r="D34" s="1080"/>
      <c r="E34" s="1087" t="s">
        <v>141359</v>
      </c>
      <c r="F34" s="1088"/>
      <c r="G34" s="1088"/>
      <c r="H34" s="1088"/>
      <c r="I34" s="1088"/>
      <c r="J34" s="1088"/>
      <c r="K34" s="1088"/>
      <c r="L34" s="1088"/>
      <c r="M34" s="1088"/>
      <c r="N34" s="1088"/>
      <c r="O34" s="1088"/>
      <c r="P34" s="1088"/>
      <c r="Q34" s="1088"/>
      <c r="R34" s="1088"/>
      <c r="S34" s="1088"/>
      <c r="T34" s="1088"/>
      <c r="U34" s="1088"/>
      <c r="V34" s="1088"/>
      <c r="W34" s="1088"/>
      <c r="X34" s="1088"/>
      <c r="Y34" s="1088"/>
      <c r="Z34" s="1088"/>
      <c r="AA34" s="1088"/>
      <c r="AB34" s="1088"/>
      <c r="AC34" s="1089"/>
      <c r="AD34" s="1083"/>
      <c r="AE34" s="1084"/>
      <c r="AF34" s="1084"/>
      <c r="AG34" s="1084"/>
      <c r="AH34" s="1084"/>
      <c r="AI34" s="1084"/>
      <c r="AJ34" s="1084"/>
      <c r="AK34" s="1084"/>
      <c r="AL34" s="1084"/>
      <c r="AM34" s="1085"/>
      <c r="AN34" s="1083"/>
      <c r="AO34" s="1084"/>
      <c r="AP34" s="1084"/>
      <c r="AQ34" s="1084"/>
      <c r="AR34" s="1084"/>
      <c r="AS34" s="1084"/>
      <c r="AT34" s="1084"/>
      <c r="AU34" s="1084"/>
      <c r="AV34" s="1084"/>
      <c r="AW34" s="1085"/>
      <c r="AX34" s="156"/>
      <c r="BM34" s="22"/>
    </row>
    <row r="35" spans="2:66" ht="31.5" customHeight="1" x14ac:dyDescent="0.3">
      <c r="B35" s="153"/>
      <c r="C35" s="1072"/>
      <c r="D35" s="1080"/>
      <c r="E35" s="1087" t="s">
        <v>141360</v>
      </c>
      <c r="F35" s="1088"/>
      <c r="G35" s="1088"/>
      <c r="H35" s="1088"/>
      <c r="I35" s="1088"/>
      <c r="J35" s="1088"/>
      <c r="K35" s="1088"/>
      <c r="L35" s="1088"/>
      <c r="M35" s="1088"/>
      <c r="N35" s="1088"/>
      <c r="O35" s="1088"/>
      <c r="P35" s="1088"/>
      <c r="Q35" s="1088"/>
      <c r="R35" s="1088"/>
      <c r="S35" s="1088"/>
      <c r="T35" s="1088"/>
      <c r="U35" s="1088"/>
      <c r="V35" s="1088"/>
      <c r="W35" s="1088"/>
      <c r="X35" s="1088"/>
      <c r="Y35" s="1088"/>
      <c r="Z35" s="1088"/>
      <c r="AA35" s="1088"/>
      <c r="AB35" s="1088"/>
      <c r="AC35" s="1089"/>
      <c r="AD35" s="1094"/>
      <c r="AE35" s="1094"/>
      <c r="AF35" s="1094"/>
      <c r="AG35" s="1094"/>
      <c r="AH35" s="1094"/>
      <c r="AI35" s="1094"/>
      <c r="AJ35" s="1094"/>
      <c r="AK35" s="1094"/>
      <c r="AL35" s="1094"/>
      <c r="AM35" s="516"/>
      <c r="AN35" s="1083"/>
      <c r="AO35" s="1084"/>
      <c r="AP35" s="1084"/>
      <c r="AQ35" s="1084"/>
      <c r="AR35" s="1084"/>
      <c r="AS35" s="1084"/>
      <c r="AT35" s="1084"/>
      <c r="AU35" s="1084"/>
      <c r="AV35" s="1084"/>
      <c r="AW35" s="1085"/>
      <c r="AX35" s="156"/>
      <c r="BM35" s="22"/>
    </row>
    <row r="36" spans="2:66" ht="24" customHeight="1" x14ac:dyDescent="0.3">
      <c r="B36" s="153"/>
      <c r="C36" s="1072"/>
      <c r="D36" s="1080"/>
      <c r="E36" s="1087" t="s">
        <v>141361</v>
      </c>
      <c r="F36" s="1088"/>
      <c r="G36" s="1088"/>
      <c r="H36" s="1088"/>
      <c r="I36" s="1088"/>
      <c r="J36" s="1088"/>
      <c r="K36" s="1088"/>
      <c r="L36" s="1088"/>
      <c r="M36" s="1088"/>
      <c r="N36" s="1088"/>
      <c r="O36" s="1088"/>
      <c r="P36" s="1088"/>
      <c r="Q36" s="1088"/>
      <c r="R36" s="1088"/>
      <c r="S36" s="1088"/>
      <c r="T36" s="1088"/>
      <c r="U36" s="1088"/>
      <c r="V36" s="1088"/>
      <c r="W36" s="1088"/>
      <c r="X36" s="1088"/>
      <c r="Y36" s="1088"/>
      <c r="Z36" s="1088"/>
      <c r="AA36" s="1088"/>
      <c r="AB36" s="1088"/>
      <c r="AC36" s="1089"/>
      <c r="AD36" s="1094"/>
      <c r="AE36" s="1094"/>
      <c r="AF36" s="1094"/>
      <c r="AG36" s="1094"/>
      <c r="AH36" s="1094"/>
      <c r="AI36" s="1094"/>
      <c r="AJ36" s="1094"/>
      <c r="AK36" s="1094"/>
      <c r="AL36" s="1094"/>
      <c r="AM36" s="516"/>
      <c r="AN36" s="1083"/>
      <c r="AO36" s="1084"/>
      <c r="AP36" s="1084"/>
      <c r="AQ36" s="1084"/>
      <c r="AR36" s="1084"/>
      <c r="AS36" s="1084"/>
      <c r="AT36" s="1084"/>
      <c r="AU36" s="1084"/>
      <c r="AV36" s="1084"/>
      <c r="AW36" s="1085"/>
      <c r="AX36" s="156"/>
      <c r="BM36" s="22"/>
    </row>
    <row r="37" spans="2:66" ht="42.75" customHeight="1" x14ac:dyDescent="0.3">
      <c r="B37" s="153"/>
      <c r="C37" s="1072"/>
      <c r="D37" s="1080"/>
      <c r="E37" s="1156" t="s">
        <v>141461</v>
      </c>
      <c r="F37" s="1157"/>
      <c r="G37" s="1157"/>
      <c r="H37" s="1157"/>
      <c r="I37" s="1157"/>
      <c r="J37" s="1157"/>
      <c r="K37" s="1157"/>
      <c r="L37" s="1157"/>
      <c r="M37" s="1157"/>
      <c r="N37" s="1157"/>
      <c r="O37" s="1157"/>
      <c r="P37" s="1157"/>
      <c r="Q37" s="1157"/>
      <c r="R37" s="1157"/>
      <c r="S37" s="1157"/>
      <c r="T37" s="1157"/>
      <c r="U37" s="1157"/>
      <c r="V37" s="1157"/>
      <c r="W37" s="1157"/>
      <c r="X37" s="1157"/>
      <c r="Y37" s="1157"/>
      <c r="Z37" s="1157"/>
      <c r="AA37" s="1157"/>
      <c r="AB37" s="1157"/>
      <c r="AC37" s="1157"/>
      <c r="AD37" s="1157"/>
      <c r="AE37" s="1157"/>
      <c r="AF37" s="1157"/>
      <c r="AG37" s="1157"/>
      <c r="AH37" s="1157"/>
      <c r="AI37" s="1157"/>
      <c r="AJ37" s="1157"/>
      <c r="AK37" s="1157"/>
      <c r="AL37" s="1157"/>
      <c r="AM37" s="516"/>
      <c r="AN37" s="1094"/>
      <c r="AO37" s="1094"/>
      <c r="AP37" s="1094"/>
      <c r="AQ37" s="1094"/>
      <c r="AR37" s="1094"/>
      <c r="AS37" s="1094"/>
      <c r="AT37" s="1094"/>
      <c r="AU37" s="1094"/>
      <c r="AV37" s="1094"/>
      <c r="AW37" s="1094"/>
      <c r="AX37" s="156"/>
      <c r="BM37" s="22"/>
    </row>
    <row r="38" spans="2:66" ht="24" hidden="1" customHeight="1" x14ac:dyDescent="0.3">
      <c r="B38" s="153"/>
      <c r="C38" s="1072"/>
      <c r="D38" s="1080"/>
      <c r="E38" s="1087" t="s">
        <v>141468</v>
      </c>
      <c r="F38" s="1088"/>
      <c r="G38" s="1088"/>
      <c r="H38" s="1088"/>
      <c r="I38" s="1088"/>
      <c r="J38" s="1088"/>
      <c r="K38" s="1088"/>
      <c r="L38" s="1088"/>
      <c r="M38" s="1088"/>
      <c r="N38" s="1088"/>
      <c r="O38" s="1088"/>
      <c r="P38" s="1088"/>
      <c r="Q38" s="1088"/>
      <c r="R38" s="1088"/>
      <c r="S38" s="1088"/>
      <c r="T38" s="1088"/>
      <c r="U38" s="1088"/>
      <c r="V38" s="1088"/>
      <c r="W38" s="1088"/>
      <c r="X38" s="1088"/>
      <c r="Y38" s="1088"/>
      <c r="Z38" s="1088"/>
      <c r="AA38" s="1088"/>
      <c r="AB38" s="1088"/>
      <c r="AC38" s="1089"/>
      <c r="AD38" s="1083"/>
      <c r="AE38" s="1084"/>
      <c r="AF38" s="1084"/>
      <c r="AG38" s="1084"/>
      <c r="AH38" s="1084"/>
      <c r="AI38" s="1084"/>
      <c r="AJ38" s="1084"/>
      <c r="AK38" s="1084"/>
      <c r="AL38" s="1084"/>
      <c r="AM38" s="516"/>
      <c r="AN38" s="1153"/>
      <c r="AO38" s="1154"/>
      <c r="AP38" s="1154"/>
      <c r="AQ38" s="1154"/>
      <c r="AR38" s="1154"/>
      <c r="AS38" s="1154"/>
      <c r="AT38" s="1154"/>
      <c r="AU38" s="1154"/>
      <c r="AV38" s="1154"/>
      <c r="AW38" s="1155"/>
      <c r="AX38" s="156"/>
      <c r="BM38" s="22"/>
    </row>
    <row r="39" spans="2:66" ht="24" hidden="1" customHeight="1" x14ac:dyDescent="0.3">
      <c r="B39" s="153"/>
      <c r="C39" s="1072"/>
      <c r="D39" s="1080"/>
      <c r="E39" s="1087" t="s">
        <v>141460</v>
      </c>
      <c r="F39" s="1088"/>
      <c r="G39" s="1088"/>
      <c r="H39" s="1088"/>
      <c r="I39" s="1088"/>
      <c r="J39" s="1088"/>
      <c r="K39" s="1088"/>
      <c r="L39" s="1088"/>
      <c r="M39" s="1088"/>
      <c r="N39" s="1088"/>
      <c r="O39" s="1088"/>
      <c r="P39" s="1088"/>
      <c r="Q39" s="1088"/>
      <c r="R39" s="1088"/>
      <c r="S39" s="1088"/>
      <c r="T39" s="1088"/>
      <c r="U39" s="1088"/>
      <c r="V39" s="1088"/>
      <c r="W39" s="1088"/>
      <c r="X39" s="1088"/>
      <c r="Y39" s="1088"/>
      <c r="Z39" s="1088"/>
      <c r="AA39" s="1088"/>
      <c r="AB39" s="1088"/>
      <c r="AC39" s="1089"/>
      <c r="AD39" s="1083"/>
      <c r="AE39" s="1084"/>
      <c r="AF39" s="1084"/>
      <c r="AG39" s="1084"/>
      <c r="AH39" s="1084"/>
      <c r="AI39" s="1084"/>
      <c r="AJ39" s="1084"/>
      <c r="AK39" s="1084"/>
      <c r="AL39" s="1084"/>
      <c r="AM39" s="516"/>
      <c r="AN39" s="1083"/>
      <c r="AO39" s="1084"/>
      <c r="AP39" s="1084"/>
      <c r="AQ39" s="1084"/>
      <c r="AR39" s="1084"/>
      <c r="AS39" s="1084"/>
      <c r="AT39" s="1084"/>
      <c r="AU39" s="1084"/>
      <c r="AV39" s="1084"/>
      <c r="AW39" s="1085"/>
      <c r="AX39" s="156"/>
      <c r="BM39" s="22"/>
    </row>
    <row r="40" spans="2:66" ht="27" customHeight="1" x14ac:dyDescent="0.3">
      <c r="B40" s="153"/>
      <c r="C40" s="1072"/>
      <c r="D40" s="1080"/>
      <c r="E40" s="1087" t="s">
        <v>141473</v>
      </c>
      <c r="F40" s="1088"/>
      <c r="G40" s="1088"/>
      <c r="H40" s="1088"/>
      <c r="I40" s="1088"/>
      <c r="J40" s="1088"/>
      <c r="K40" s="1088"/>
      <c r="L40" s="1088"/>
      <c r="M40" s="1088"/>
      <c r="N40" s="1088"/>
      <c r="O40" s="1088"/>
      <c r="P40" s="1088"/>
      <c r="Q40" s="1088"/>
      <c r="R40" s="1088"/>
      <c r="S40" s="1088"/>
      <c r="T40" s="1088"/>
      <c r="U40" s="1088"/>
      <c r="V40" s="1088"/>
      <c r="W40" s="1088"/>
      <c r="X40" s="1088"/>
      <c r="Y40" s="1088"/>
      <c r="Z40" s="1088"/>
      <c r="AA40" s="1088"/>
      <c r="AB40" s="1088"/>
      <c r="AC40" s="1089"/>
      <c r="AD40" s="1083"/>
      <c r="AE40" s="1084"/>
      <c r="AF40" s="1084"/>
      <c r="AG40" s="1084"/>
      <c r="AH40" s="1084"/>
      <c r="AI40" s="1084"/>
      <c r="AJ40" s="1084"/>
      <c r="AK40" s="1084"/>
      <c r="AL40" s="1084"/>
      <c r="AM40" s="516"/>
      <c r="AN40" s="1083"/>
      <c r="AO40" s="1084"/>
      <c r="AP40" s="1084"/>
      <c r="AQ40" s="1084"/>
      <c r="AR40" s="1084"/>
      <c r="AS40" s="1084"/>
      <c r="AT40" s="1084"/>
      <c r="AU40" s="1084"/>
      <c r="AV40" s="1084"/>
      <c r="AW40" s="1085"/>
      <c r="AX40" s="156"/>
      <c r="BM40" s="22"/>
    </row>
    <row r="41" spans="2:66" ht="27" customHeight="1" x14ac:dyDescent="0.3">
      <c r="B41" s="153"/>
      <c r="C41" s="1072"/>
      <c r="D41" s="1080"/>
      <c r="E41" s="1087" t="s">
        <v>141469</v>
      </c>
      <c r="F41" s="1088"/>
      <c r="G41" s="1088"/>
      <c r="H41" s="1088"/>
      <c r="I41" s="1088"/>
      <c r="J41" s="1088"/>
      <c r="K41" s="1088"/>
      <c r="L41" s="1088"/>
      <c r="M41" s="1088"/>
      <c r="N41" s="1088"/>
      <c r="O41" s="1088"/>
      <c r="P41" s="1088"/>
      <c r="Q41" s="1088"/>
      <c r="R41" s="1088"/>
      <c r="S41" s="1088"/>
      <c r="T41" s="1088"/>
      <c r="U41" s="1088"/>
      <c r="V41" s="1088"/>
      <c r="W41" s="1088"/>
      <c r="X41" s="1088"/>
      <c r="Y41" s="1088"/>
      <c r="Z41" s="1088"/>
      <c r="AA41" s="1088"/>
      <c r="AB41" s="1088"/>
      <c r="AC41" s="1089"/>
      <c r="AD41" s="1094"/>
      <c r="AE41" s="1094"/>
      <c r="AF41" s="1094"/>
      <c r="AG41" s="1094"/>
      <c r="AH41" s="1094"/>
      <c r="AI41" s="1094"/>
      <c r="AJ41" s="1094"/>
      <c r="AK41" s="1094"/>
      <c r="AL41" s="1094"/>
      <c r="AM41" s="516"/>
      <c r="AN41" s="1084"/>
      <c r="AO41" s="1084"/>
      <c r="AP41" s="1084"/>
      <c r="AQ41" s="1084"/>
      <c r="AR41" s="1084"/>
      <c r="AS41" s="1084"/>
      <c r="AT41" s="1084"/>
      <c r="AU41" s="1084"/>
      <c r="AV41" s="1084"/>
      <c r="AW41" s="1085"/>
      <c r="AX41" s="156"/>
      <c r="BM41" s="22"/>
    </row>
    <row r="42" spans="2:66" ht="28.5" customHeight="1" x14ac:dyDescent="0.3">
      <c r="B42" s="153"/>
      <c r="C42" s="1072"/>
      <c r="D42" s="1080"/>
      <c r="E42" s="1143" t="s">
        <v>142225</v>
      </c>
      <c r="F42" s="1140" t="s">
        <v>142129</v>
      </c>
      <c r="G42" s="1141"/>
      <c r="H42" s="1141"/>
      <c r="I42" s="1141"/>
      <c r="J42" s="1141"/>
      <c r="K42" s="1141"/>
      <c r="L42" s="1141"/>
      <c r="M42" s="1141"/>
      <c r="N42" s="1141"/>
      <c r="O42" s="1141"/>
      <c r="P42" s="1141"/>
      <c r="Q42" s="1141"/>
      <c r="R42" s="1141"/>
      <c r="S42" s="1141"/>
      <c r="T42" s="1141"/>
      <c r="U42" s="1141"/>
      <c r="V42" s="1141"/>
      <c r="W42" s="1141"/>
      <c r="X42" s="1141"/>
      <c r="Y42" s="1141"/>
      <c r="Z42" s="1141"/>
      <c r="AA42" s="1141"/>
      <c r="AB42" s="1141"/>
      <c r="AC42" s="1142"/>
      <c r="AD42" s="1137" t="s">
        <v>7</v>
      </c>
      <c r="AE42" s="1137"/>
      <c r="AF42" s="1137"/>
      <c r="AG42" s="1137"/>
      <c r="AH42" s="1137"/>
      <c r="AI42" s="1137"/>
      <c r="AJ42" s="1137"/>
      <c r="AK42" s="1137"/>
      <c r="AL42" s="1137"/>
      <c r="AM42" s="1137"/>
      <c r="AN42" s="1137"/>
      <c r="AO42" s="1137"/>
      <c r="AP42" s="1137"/>
      <c r="AQ42" s="1137"/>
      <c r="AR42" s="1137"/>
      <c r="AS42" s="1137"/>
      <c r="AT42" s="1137"/>
      <c r="AU42" s="1137"/>
      <c r="AV42" s="1137"/>
      <c r="AW42" s="1137"/>
      <c r="AX42" s="156"/>
      <c r="BM42" s="560"/>
    </row>
    <row r="43" spans="2:66" ht="33.75" customHeight="1" x14ac:dyDescent="0.3">
      <c r="B43" s="153"/>
      <c r="C43" s="1072"/>
      <c r="D43" s="1080"/>
      <c r="E43" s="1144"/>
      <c r="F43" s="669" t="s">
        <v>142226</v>
      </c>
      <c r="G43" s="1020" t="s">
        <v>142221</v>
      </c>
      <c r="H43" s="1021"/>
      <c r="I43" s="1021"/>
      <c r="J43" s="1021"/>
      <c r="K43" s="1021"/>
      <c r="L43" s="1021"/>
      <c r="M43" s="1021"/>
      <c r="N43" s="1021"/>
      <c r="O43" s="1021"/>
      <c r="P43" s="1021"/>
      <c r="Q43" s="1021"/>
      <c r="R43" s="1021"/>
      <c r="S43" s="1021"/>
      <c r="T43" s="1021"/>
      <c r="U43" s="1021"/>
      <c r="V43" s="1021"/>
      <c r="W43" s="1021"/>
      <c r="X43" s="1021"/>
      <c r="Y43" s="1021"/>
      <c r="Z43" s="1021"/>
      <c r="AA43" s="1021"/>
      <c r="AB43" s="1021"/>
      <c r="AC43" s="1022"/>
      <c r="AD43" s="1137" t="s">
        <v>105891</v>
      </c>
      <c r="AE43" s="1137"/>
      <c r="AF43" s="1137"/>
      <c r="AG43" s="1137"/>
      <c r="AH43" s="1137"/>
      <c r="AI43" s="1137"/>
      <c r="AJ43" s="1137"/>
      <c r="AK43" s="1137"/>
      <c r="AL43" s="1137"/>
      <c r="AM43" s="1137"/>
      <c r="AN43" s="1137"/>
      <c r="AO43" s="1137"/>
      <c r="AP43" s="1137"/>
      <c r="AQ43" s="1137"/>
      <c r="AR43" s="1137"/>
      <c r="AS43" s="1137"/>
      <c r="AT43" s="1137"/>
      <c r="AU43" s="1137"/>
      <c r="AV43" s="1137"/>
      <c r="AW43" s="1137"/>
      <c r="AX43" s="156"/>
      <c r="BM43" s="560"/>
    </row>
    <row r="44" spans="2:66" ht="39.75" customHeight="1" x14ac:dyDescent="0.3">
      <c r="B44" s="153"/>
      <c r="C44" s="1072"/>
      <c r="D44" s="1080"/>
      <c r="E44" s="1144"/>
      <c r="F44" s="669" t="s">
        <v>142227</v>
      </c>
      <c r="G44" s="1020" t="s">
        <v>142223</v>
      </c>
      <c r="H44" s="1021"/>
      <c r="I44" s="1021"/>
      <c r="J44" s="1021"/>
      <c r="K44" s="1021"/>
      <c r="L44" s="1021"/>
      <c r="M44" s="1021"/>
      <c r="N44" s="1021"/>
      <c r="O44" s="1021"/>
      <c r="P44" s="1021"/>
      <c r="Q44" s="1021"/>
      <c r="R44" s="1021"/>
      <c r="S44" s="1021"/>
      <c r="T44" s="1021"/>
      <c r="U44" s="1021"/>
      <c r="V44" s="1021"/>
      <c r="W44" s="1021"/>
      <c r="X44" s="1021"/>
      <c r="Y44" s="1021"/>
      <c r="Z44" s="1021"/>
      <c r="AA44" s="1021"/>
      <c r="AB44" s="1021"/>
      <c r="AC44" s="1022"/>
      <c r="AD44" s="1138"/>
      <c r="AE44" s="1139"/>
      <c r="AF44" s="1139"/>
      <c r="AG44" s="1139"/>
      <c r="AH44" s="1139"/>
      <c r="AI44" s="1139"/>
      <c r="AJ44" s="1139"/>
      <c r="AK44" s="1139"/>
      <c r="AL44" s="1139"/>
      <c r="AM44" s="1139"/>
      <c r="AN44" s="1139"/>
      <c r="AO44" s="1139"/>
      <c r="AP44" s="1139"/>
      <c r="AQ44" s="1139"/>
      <c r="AR44" s="1139"/>
      <c r="AS44" s="1139"/>
      <c r="AT44" s="1139"/>
      <c r="AU44" s="1139"/>
      <c r="AV44" s="1139"/>
      <c r="AW44" s="1139"/>
      <c r="AX44" s="156"/>
      <c r="BM44" s="560"/>
    </row>
    <row r="45" spans="2:66" ht="26.25" customHeight="1" x14ac:dyDescent="0.3">
      <c r="B45" s="153"/>
      <c r="C45" s="1072"/>
      <c r="D45" s="1080"/>
      <c r="E45" s="1145"/>
      <c r="F45" s="669" t="s">
        <v>142228</v>
      </c>
      <c r="G45" s="1020" t="s">
        <v>142222</v>
      </c>
      <c r="H45" s="1021"/>
      <c r="I45" s="1021"/>
      <c r="J45" s="1021"/>
      <c r="K45" s="1021"/>
      <c r="L45" s="1021"/>
      <c r="M45" s="1021"/>
      <c r="N45" s="1021"/>
      <c r="O45" s="1021"/>
      <c r="P45" s="1021"/>
      <c r="Q45" s="1021"/>
      <c r="R45" s="1021"/>
      <c r="S45" s="1021"/>
      <c r="T45" s="1021"/>
      <c r="U45" s="1021"/>
      <c r="V45" s="1021"/>
      <c r="W45" s="1021"/>
      <c r="X45" s="1021"/>
      <c r="Y45" s="1021"/>
      <c r="Z45" s="1021"/>
      <c r="AA45" s="1021"/>
      <c r="AB45" s="1021"/>
      <c r="AC45" s="1022"/>
      <c r="AD45" s="1023"/>
      <c r="AE45" s="1024"/>
      <c r="AF45" s="1025"/>
      <c r="AG45" s="561"/>
      <c r="AH45" s="1026" t="s">
        <v>105891</v>
      </c>
      <c r="AI45" s="1027"/>
      <c r="AJ45" s="1027"/>
      <c r="AK45" s="1027"/>
      <c r="AL45" s="1027"/>
      <c r="AM45" s="1027"/>
      <c r="AN45" s="1027"/>
      <c r="AO45" s="1027"/>
      <c r="AP45" s="1027"/>
      <c r="AQ45" s="1027"/>
      <c r="AR45" s="1027"/>
      <c r="AS45" s="1027"/>
      <c r="AT45" s="1027"/>
      <c r="AU45" s="1027"/>
      <c r="AV45" s="1027"/>
      <c r="AW45" s="1028"/>
      <c r="AX45" s="156"/>
      <c r="BM45" s="560"/>
    </row>
    <row r="46" spans="2:66" ht="31.5" customHeight="1" x14ac:dyDescent="0.3">
      <c r="B46" s="153"/>
      <c r="C46" s="1072"/>
      <c r="D46" s="1080"/>
      <c r="E46" s="1112"/>
      <c r="F46" s="1113"/>
      <c r="G46" s="1113"/>
      <c r="H46" s="1113"/>
      <c r="I46" s="1113"/>
      <c r="J46" s="1113"/>
      <c r="K46" s="1113"/>
      <c r="L46" s="1113"/>
      <c r="M46" s="1113"/>
      <c r="N46" s="1113"/>
      <c r="O46" s="1113"/>
      <c r="P46" s="1113"/>
      <c r="Q46" s="1113"/>
      <c r="R46" s="1113"/>
      <c r="S46" s="1113"/>
      <c r="T46" s="1113"/>
      <c r="U46" s="1113"/>
      <c r="V46" s="1113"/>
      <c r="W46" s="1113"/>
      <c r="X46" s="1113"/>
      <c r="Y46" s="1113"/>
      <c r="Z46" s="1113"/>
      <c r="AA46" s="1113"/>
      <c r="AB46" s="1114"/>
      <c r="AC46" s="1106" t="s">
        <v>142234</v>
      </c>
      <c r="AD46" s="1107"/>
      <c r="AE46" s="1107"/>
      <c r="AF46" s="1107"/>
      <c r="AG46" s="1107"/>
      <c r="AH46" s="1107"/>
      <c r="AI46" s="1107"/>
      <c r="AJ46" s="1107"/>
      <c r="AK46" s="1107"/>
      <c r="AL46" s="1107"/>
      <c r="AM46" s="1107"/>
      <c r="AN46" s="1107"/>
      <c r="AO46" s="1107"/>
      <c r="AP46" s="1107"/>
      <c r="AQ46" s="1107"/>
      <c r="AR46" s="1107"/>
      <c r="AS46" s="1107"/>
      <c r="AT46" s="1107"/>
      <c r="AU46" s="1107"/>
      <c r="AV46" s="1107"/>
      <c r="AW46" s="1108"/>
      <c r="AX46" s="156"/>
      <c r="BG46" s="22" t="e">
        <f>IF(AND(INT(MID(_xlfn.SINGLE(sheet1.DOB),4,2))=4,INT(MID(_xlfn.SINGLE(sheet1.DOB),1,2))=1),BM46,BM46)</f>
        <v>#VALUE!</v>
      </c>
      <c r="BH46" s="22" t="s">
        <v>141109</v>
      </c>
      <c r="BI46" s="22">
        <f>MIN(MIN(BM46,VALUE(IncD.Section80DDB)),TOTAL_INCOME)</f>
        <v>0</v>
      </c>
      <c r="BM46" s="22" t="b">
        <f>IF(BM22="1",40000,IF(BM22="2",100000))</f>
        <v>0</v>
      </c>
      <c r="BN46" s="22">
        <f>IF(OR(BM22="1",BM21=1),40000,IF(OR(BM22="2",BM21=2),60000,IF(OR(BM22="3",BM21=3),80000,0)))</f>
        <v>80000</v>
      </c>
    </row>
    <row r="47" spans="2:66" ht="25.5" customHeight="1" x14ac:dyDescent="0.3">
      <c r="B47" s="153"/>
      <c r="C47" s="1072"/>
      <c r="D47" s="1080"/>
      <c r="E47" s="1115"/>
      <c r="F47" s="1116"/>
      <c r="G47" s="1116"/>
      <c r="H47" s="1116"/>
      <c r="I47" s="1116"/>
      <c r="J47" s="1116"/>
      <c r="K47" s="1116"/>
      <c r="L47" s="1116"/>
      <c r="M47" s="1116"/>
      <c r="N47" s="1116"/>
      <c r="O47" s="1116"/>
      <c r="P47" s="1116"/>
      <c r="Q47" s="1116"/>
      <c r="R47" s="1116"/>
      <c r="S47" s="1116"/>
      <c r="T47" s="1116"/>
      <c r="U47" s="1116"/>
      <c r="V47" s="1116"/>
      <c r="W47" s="1116"/>
      <c r="X47" s="1116"/>
      <c r="Y47" s="1116"/>
      <c r="Z47" s="1116"/>
      <c r="AA47" s="1116"/>
      <c r="AB47" s="1117"/>
      <c r="AC47" s="1109" t="s">
        <v>141301</v>
      </c>
      <c r="AD47" s="1110"/>
      <c r="AE47" s="1110"/>
      <c r="AF47" s="1110"/>
      <c r="AG47" s="1110"/>
      <c r="AH47" s="1110"/>
      <c r="AI47" s="1110"/>
      <c r="AJ47" s="1110"/>
      <c r="AK47" s="1110"/>
      <c r="AL47" s="1110"/>
      <c r="AM47" s="1110"/>
      <c r="AN47" s="1110"/>
      <c r="AO47" s="1110"/>
      <c r="AP47" s="1110"/>
      <c r="AQ47" s="1110"/>
      <c r="AR47" s="1110"/>
      <c r="AS47" s="1110"/>
      <c r="AT47" s="1110"/>
      <c r="AU47" s="1110"/>
      <c r="AV47" s="1110"/>
      <c r="AW47" s="1111"/>
      <c r="AX47" s="156"/>
      <c r="BD47" s="138" t="s">
        <v>142281</v>
      </c>
    </row>
    <row r="48" spans="2:66" ht="40.5" hidden="1" customHeight="1" x14ac:dyDescent="0.3">
      <c r="B48" s="153"/>
      <c r="C48" s="1072"/>
      <c r="D48" s="1080"/>
      <c r="E48" s="1134" t="s">
        <v>141685</v>
      </c>
      <c r="F48" s="1135"/>
      <c r="G48" s="1135"/>
      <c r="H48" s="1135"/>
      <c r="I48" s="1135"/>
      <c r="J48" s="1135"/>
      <c r="K48" s="1135"/>
      <c r="L48" s="1135"/>
      <c r="M48" s="1135"/>
      <c r="N48" s="1135"/>
      <c r="O48" s="1135"/>
      <c r="P48" s="1135"/>
      <c r="Q48" s="1135"/>
      <c r="R48" s="1135"/>
      <c r="S48" s="1135"/>
      <c r="T48" s="1135"/>
      <c r="U48" s="1135"/>
      <c r="V48" s="1135"/>
      <c r="W48" s="1135"/>
      <c r="X48" s="1135"/>
      <c r="Y48" s="1135"/>
      <c r="Z48" s="1135"/>
      <c r="AA48" s="1135"/>
      <c r="AB48" s="1135"/>
      <c r="AC48" s="1135"/>
      <c r="AD48" s="1135"/>
      <c r="AE48" s="1135"/>
      <c r="AF48" s="1135"/>
      <c r="AG48" s="1135"/>
      <c r="AH48" s="1135"/>
      <c r="AI48" s="1135"/>
      <c r="AJ48" s="1135"/>
      <c r="AK48" s="1135"/>
      <c r="AL48" s="1135"/>
      <c r="AM48" s="1135"/>
      <c r="AN48" s="1135"/>
      <c r="AO48" s="1135"/>
      <c r="AP48" s="1135"/>
      <c r="AQ48" s="1135"/>
      <c r="AR48" s="1135"/>
      <c r="AS48" s="1135"/>
      <c r="AT48" s="1135"/>
      <c r="AU48" s="1135"/>
      <c r="AV48" s="1135"/>
      <c r="AW48" s="1136"/>
      <c r="AX48" s="156"/>
      <c r="BD48" s="382"/>
    </row>
    <row r="49" spans="2:64" ht="18.75" customHeight="1" x14ac:dyDescent="0.3">
      <c r="B49" s="153"/>
      <c r="C49" s="1072"/>
      <c r="D49" s="1080"/>
      <c r="E49" s="1121" t="s">
        <v>141640</v>
      </c>
      <c r="F49" s="1122"/>
      <c r="G49" s="1122"/>
      <c r="H49" s="1122"/>
      <c r="I49" s="1122"/>
      <c r="J49" s="1122"/>
      <c r="K49" s="1122"/>
      <c r="L49" s="1122"/>
      <c r="M49" s="1122"/>
      <c r="N49" s="1122"/>
      <c r="O49" s="1122"/>
      <c r="P49" s="1122"/>
      <c r="Q49" s="1122"/>
      <c r="R49" s="1122"/>
      <c r="S49" s="1122"/>
      <c r="T49" s="1122"/>
      <c r="U49" s="1122"/>
      <c r="V49" s="1122"/>
      <c r="W49" s="1122"/>
      <c r="X49" s="1122"/>
      <c r="Y49" s="1122"/>
      <c r="Z49" s="1122"/>
      <c r="AA49" s="1122"/>
      <c r="AB49" s="1122"/>
      <c r="AC49" s="1122"/>
      <c r="AD49" s="1122"/>
      <c r="AE49" s="1122"/>
      <c r="AF49" s="1122"/>
      <c r="AG49" s="1122"/>
      <c r="AH49" s="1122"/>
      <c r="AI49" s="1122"/>
      <c r="AJ49" s="1122"/>
      <c r="AK49" s="1122"/>
      <c r="AL49" s="1122"/>
      <c r="AM49" s="1122"/>
      <c r="AN49" s="1122"/>
      <c r="AO49" s="1122"/>
      <c r="AP49" s="1122"/>
      <c r="AQ49" s="1122"/>
      <c r="AR49" s="1122"/>
      <c r="AS49" s="1122"/>
      <c r="AT49" s="1122"/>
      <c r="AU49" s="1122"/>
      <c r="AV49" s="1122"/>
      <c r="AW49" s="1123"/>
      <c r="AX49" s="156"/>
    </row>
    <row r="50" spans="2:64" ht="23.25" customHeight="1" x14ac:dyDescent="0.3">
      <c r="B50" s="153"/>
      <c r="C50" s="1072"/>
      <c r="D50" s="1080"/>
      <c r="E50" s="1001" t="s">
        <v>141167</v>
      </c>
      <c r="F50" s="1001"/>
      <c r="G50" s="1001"/>
      <c r="H50" s="1001"/>
      <c r="I50" s="1001"/>
      <c r="J50" s="1001"/>
      <c r="K50" s="1001"/>
      <c r="L50" s="1001"/>
      <c r="M50" s="1001"/>
      <c r="N50" s="1001"/>
      <c r="O50" s="1001"/>
      <c r="P50" s="1103"/>
      <c r="Q50" s="1104"/>
      <c r="R50" s="1104"/>
      <c r="S50" s="1104"/>
      <c r="T50" s="1104"/>
      <c r="U50" s="1104"/>
      <c r="V50" s="1104"/>
      <c r="W50" s="1104"/>
      <c r="X50" s="1104"/>
      <c r="Y50" s="1104"/>
      <c r="Z50" s="1105"/>
      <c r="AA50" s="807" t="s">
        <v>141642</v>
      </c>
      <c r="AB50" s="808"/>
      <c r="AC50" s="808"/>
      <c r="AD50" s="808"/>
      <c r="AE50" s="808"/>
      <c r="AF50" s="808"/>
      <c r="AG50" s="808"/>
      <c r="AH50" s="808"/>
      <c r="AI50" s="808"/>
      <c r="AJ50" s="808"/>
      <c r="AK50" s="808"/>
      <c r="AL50" s="808"/>
      <c r="AM50" s="809"/>
      <c r="AN50" s="1125"/>
      <c r="AO50" s="1126"/>
      <c r="AP50" s="1126"/>
      <c r="AQ50" s="1126"/>
      <c r="AR50" s="1126"/>
      <c r="AS50" s="1126"/>
      <c r="AT50" s="1126"/>
      <c r="AU50" s="1126"/>
      <c r="AV50" s="1126"/>
      <c r="AW50" s="1127"/>
      <c r="AX50" s="156"/>
      <c r="AY50" s="182"/>
      <c r="AZ50" s="182"/>
      <c r="BA50" s="182"/>
      <c r="BB50" s="182"/>
      <c r="BC50" s="182"/>
      <c r="BD50" s="182"/>
      <c r="BE50" s="182"/>
      <c r="BF50" s="182"/>
      <c r="BG50" s="182"/>
    </row>
    <row r="51" spans="2:64" ht="17.25" customHeight="1" x14ac:dyDescent="0.3">
      <c r="B51" s="153"/>
      <c r="C51" s="1072"/>
      <c r="D51" s="1080"/>
      <c r="E51" s="807" t="s">
        <v>141554</v>
      </c>
      <c r="F51" s="808"/>
      <c r="G51" s="808"/>
      <c r="H51" s="808"/>
      <c r="I51" s="808"/>
      <c r="J51" s="808"/>
      <c r="K51" s="808"/>
      <c r="L51" s="808"/>
      <c r="M51" s="808"/>
      <c r="N51" s="808"/>
      <c r="O51" s="808"/>
      <c r="P51" s="808"/>
      <c r="Q51" s="808"/>
      <c r="R51" s="808"/>
      <c r="S51" s="808"/>
      <c r="T51" s="808"/>
      <c r="U51" s="808"/>
      <c r="V51" s="808"/>
      <c r="W51" s="808"/>
      <c r="X51" s="808"/>
      <c r="Y51" s="808"/>
      <c r="Z51" s="808"/>
      <c r="AA51" s="808"/>
      <c r="AB51" s="808"/>
      <c r="AC51" s="808"/>
      <c r="AD51" s="808"/>
      <c r="AE51" s="808"/>
      <c r="AF51" s="808"/>
      <c r="AG51" s="808"/>
      <c r="AH51" s="808"/>
      <c r="AI51" s="808"/>
      <c r="AJ51" s="808"/>
      <c r="AK51" s="808"/>
      <c r="AL51" s="808"/>
      <c r="AM51" s="808"/>
      <c r="AN51" s="808"/>
      <c r="AO51" s="808"/>
      <c r="AP51" s="808"/>
      <c r="AQ51" s="808"/>
      <c r="AR51" s="808"/>
      <c r="AS51" s="808"/>
      <c r="AT51" s="808"/>
      <c r="AU51" s="808"/>
      <c r="AV51" s="808"/>
      <c r="AW51" s="809"/>
      <c r="AX51" s="156"/>
      <c r="AY51" s="182"/>
      <c r="AZ51" s="182"/>
      <c r="BA51" s="182"/>
      <c r="BB51" s="182"/>
      <c r="BC51" s="182"/>
      <c r="BD51" s="182"/>
      <c r="BE51" s="182"/>
      <c r="BF51" s="182"/>
      <c r="BG51" s="182"/>
    </row>
    <row r="52" spans="2:64" ht="29.25" customHeight="1" x14ac:dyDescent="0.3">
      <c r="B52" s="153"/>
      <c r="C52" s="1074"/>
      <c r="D52" s="1082"/>
      <c r="E52" s="1101" t="s">
        <v>141366</v>
      </c>
      <c r="F52" s="1101"/>
      <c r="G52" s="1101"/>
      <c r="H52" s="1101"/>
      <c r="I52" s="1101"/>
      <c r="J52" s="1101"/>
      <c r="K52" s="1101"/>
      <c r="L52" s="1101"/>
      <c r="M52" s="1101"/>
      <c r="N52" s="1101"/>
      <c r="O52" s="1101"/>
      <c r="P52" s="1103"/>
      <c r="Q52" s="1104"/>
      <c r="R52" s="1104"/>
      <c r="S52" s="1104"/>
      <c r="T52" s="1104"/>
      <c r="U52" s="1104"/>
      <c r="V52" s="1104"/>
      <c r="W52" s="1104"/>
      <c r="X52" s="1104"/>
      <c r="Y52" s="1104"/>
      <c r="Z52" s="1105"/>
      <c r="AA52" s="807" t="s">
        <v>141321</v>
      </c>
      <c r="AB52" s="808"/>
      <c r="AC52" s="808"/>
      <c r="AD52" s="808"/>
      <c r="AE52" s="808"/>
      <c r="AF52" s="808"/>
      <c r="AG52" s="808"/>
      <c r="AH52" s="808"/>
      <c r="AI52" s="808"/>
      <c r="AJ52" s="808"/>
      <c r="AK52" s="808"/>
      <c r="AL52" s="808"/>
      <c r="AM52" s="809"/>
      <c r="AN52" s="1124"/>
      <c r="AO52" s="1124"/>
      <c r="AP52" s="1124"/>
      <c r="AQ52" s="1124"/>
      <c r="AR52" s="1124"/>
      <c r="AS52" s="1124"/>
      <c r="AT52" s="1124"/>
      <c r="AU52" s="1124"/>
      <c r="AV52" s="1124"/>
      <c r="AW52" s="1124"/>
      <c r="AX52" s="156"/>
      <c r="AY52" s="182"/>
      <c r="AZ52" s="182"/>
      <c r="BA52" s="182"/>
      <c r="BB52" s="182"/>
      <c r="BC52" s="182"/>
      <c r="BD52" s="182"/>
      <c r="BE52" s="182"/>
      <c r="BF52" s="182"/>
      <c r="BG52" s="182"/>
    </row>
    <row r="53" spans="2:64" ht="25.5" hidden="1" customHeight="1" x14ac:dyDescent="0.3">
      <c r="B53" s="153"/>
      <c r="C53" s="344"/>
      <c r="D53" s="345"/>
      <c r="E53" s="1001" t="s">
        <v>141564</v>
      </c>
      <c r="F53" s="1001"/>
      <c r="G53" s="1001"/>
      <c r="H53" s="1001"/>
      <c r="I53" s="1001"/>
      <c r="J53" s="1001"/>
      <c r="K53" s="1001"/>
      <c r="L53" s="1001"/>
      <c r="M53" s="1001"/>
      <c r="N53" s="1001"/>
      <c r="O53" s="1001"/>
      <c r="P53" s="1102" t="s">
        <v>142109</v>
      </c>
      <c r="Q53" s="1102"/>
      <c r="R53" s="1102"/>
      <c r="S53" s="1102"/>
      <c r="T53" s="1102"/>
      <c r="U53" s="1102"/>
      <c r="V53" s="1102"/>
      <c r="W53" s="1102"/>
      <c r="X53" s="1102"/>
      <c r="Y53" s="1102"/>
      <c r="Z53" s="1102"/>
      <c r="AA53" s="1102"/>
      <c r="AB53" s="1102"/>
      <c r="AC53" s="1102"/>
      <c r="AD53" s="1102"/>
      <c r="AE53" s="1102"/>
      <c r="AF53" s="1102"/>
      <c r="AG53" s="1102"/>
      <c r="AH53" s="1102"/>
      <c r="AI53" s="1102"/>
      <c r="AJ53" s="1102"/>
      <c r="AK53" s="1102"/>
      <c r="AL53" s="1102"/>
      <c r="AM53" s="1102"/>
      <c r="AN53" s="1102"/>
      <c r="AO53" s="1102"/>
      <c r="AP53" s="1102"/>
      <c r="AQ53" s="1102"/>
      <c r="AR53" s="1102"/>
      <c r="AS53" s="1102"/>
      <c r="AT53" s="1102"/>
      <c r="AU53" s="1102"/>
      <c r="AV53" s="1102"/>
      <c r="AW53" s="1102"/>
      <c r="AX53" s="156"/>
      <c r="AY53" s="182"/>
      <c r="AZ53" s="182"/>
      <c r="BA53" s="182"/>
      <c r="BB53" s="182"/>
      <c r="BC53" s="182"/>
      <c r="BD53" s="182"/>
      <c r="BE53" s="182"/>
      <c r="BF53" s="182"/>
      <c r="BG53" s="182"/>
    </row>
    <row r="54" spans="2:64" ht="21.75" customHeight="1" x14ac:dyDescent="0.3">
      <c r="B54" s="153"/>
      <c r="C54" s="1096" t="s">
        <v>141234</v>
      </c>
      <c r="D54" s="1097"/>
      <c r="E54" s="518"/>
      <c r="F54" s="1016" t="s">
        <v>26</v>
      </c>
      <c r="G54" s="867" t="s">
        <v>142136</v>
      </c>
      <c r="H54" s="868"/>
      <c r="I54" s="868"/>
      <c r="J54" s="868"/>
      <c r="K54" s="868"/>
      <c r="L54" s="868"/>
      <c r="M54" s="868"/>
      <c r="N54" s="868"/>
      <c r="O54" s="868"/>
      <c r="P54" s="868"/>
      <c r="Q54" s="868"/>
      <c r="R54" s="868"/>
      <c r="S54" s="868"/>
      <c r="T54" s="868"/>
      <c r="U54" s="868"/>
      <c r="V54" s="868"/>
      <c r="W54" s="868"/>
      <c r="X54" s="868"/>
      <c r="Y54" s="868"/>
      <c r="Z54" s="868"/>
      <c r="AA54" s="868"/>
      <c r="AB54" s="868"/>
      <c r="AC54" s="868"/>
      <c r="AD54" s="868"/>
      <c r="AE54" s="868"/>
      <c r="AF54" s="868"/>
      <c r="AG54" s="868"/>
      <c r="AH54" s="868"/>
      <c r="AI54" s="868"/>
      <c r="AJ54" s="868"/>
      <c r="AK54" s="868"/>
      <c r="AL54" s="868"/>
      <c r="AM54" s="868"/>
      <c r="AN54" s="934"/>
      <c r="AO54" s="884">
        <f>MAX(0,(IncD.Allowances+IncD.Perquisites+IncD.Profits))</f>
        <v>0</v>
      </c>
      <c r="AP54" s="818"/>
      <c r="AQ54" s="818"/>
      <c r="AR54" s="818"/>
      <c r="AS54" s="818"/>
      <c r="AT54" s="818"/>
      <c r="AU54" s="818"/>
      <c r="AV54" s="818"/>
      <c r="AW54" s="819"/>
      <c r="AX54" s="157"/>
    </row>
    <row r="55" spans="2:64" ht="20.25" customHeight="1" x14ac:dyDescent="0.3">
      <c r="B55" s="153"/>
      <c r="C55" s="1098"/>
      <c r="D55" s="1099"/>
      <c r="E55" s="145"/>
      <c r="F55" s="1017"/>
      <c r="G55" s="816" t="s">
        <v>11</v>
      </c>
      <c r="H55" s="816"/>
      <c r="I55" s="867" t="s">
        <v>141153</v>
      </c>
      <c r="J55" s="868"/>
      <c r="K55" s="868"/>
      <c r="L55" s="868"/>
      <c r="M55" s="868"/>
      <c r="N55" s="868"/>
      <c r="O55" s="868"/>
      <c r="P55" s="868"/>
      <c r="Q55" s="868"/>
      <c r="R55" s="868"/>
      <c r="S55" s="868"/>
      <c r="T55" s="868"/>
      <c r="U55" s="868"/>
      <c r="V55" s="868"/>
      <c r="W55" s="868"/>
      <c r="X55" s="868"/>
      <c r="Y55" s="868"/>
      <c r="Z55" s="868"/>
      <c r="AA55" s="868"/>
      <c r="AB55" s="868"/>
      <c r="AC55" s="868"/>
      <c r="AD55" s="868"/>
      <c r="AE55" s="868"/>
      <c r="AF55" s="868"/>
      <c r="AG55" s="868"/>
      <c r="AH55" s="868"/>
      <c r="AI55" s="868"/>
      <c r="AJ55" s="868"/>
      <c r="AK55" s="868"/>
      <c r="AL55" s="868"/>
      <c r="AM55" s="868"/>
      <c r="AN55" s="934"/>
      <c r="AO55" s="813"/>
      <c r="AP55" s="814"/>
      <c r="AQ55" s="814"/>
      <c r="AR55" s="814"/>
      <c r="AS55" s="814"/>
      <c r="AT55" s="814"/>
      <c r="AU55" s="814"/>
      <c r="AV55" s="814"/>
      <c r="AW55" s="815"/>
      <c r="AX55" s="157"/>
      <c r="AZ55" s="17">
        <f>COUNTIF(Others.NOI_1,"10(10B) First proviso - Compensation limit notified by CG in the Official Gazette")</f>
        <v>0</v>
      </c>
      <c r="BA55" s="17">
        <f>COUNTIF(Others.NOI_2,"Interest accrued on contributions to provident fund to the extent taxable as per first proviso to section 10(11)")</f>
        <v>0</v>
      </c>
      <c r="BK55" s="388">
        <f>IncD.Allowances+IncD.Perquisites+IncD.Profits</f>
        <v>0</v>
      </c>
      <c r="BL55" s="17" t="s">
        <v>141917</v>
      </c>
    </row>
    <row r="56" spans="2:64" ht="22.5" customHeight="1" x14ac:dyDescent="0.3">
      <c r="B56" s="153"/>
      <c r="C56" s="1098"/>
      <c r="D56" s="1099"/>
      <c r="E56" s="145"/>
      <c r="F56" s="1017"/>
      <c r="G56" s="852" t="s">
        <v>13</v>
      </c>
      <c r="H56" s="857"/>
      <c r="I56" s="867" t="s">
        <v>141154</v>
      </c>
      <c r="J56" s="868"/>
      <c r="K56" s="868"/>
      <c r="L56" s="868"/>
      <c r="M56" s="868"/>
      <c r="N56" s="868"/>
      <c r="O56" s="868"/>
      <c r="P56" s="868"/>
      <c r="Q56" s="868"/>
      <c r="R56" s="868"/>
      <c r="S56" s="868"/>
      <c r="T56" s="868"/>
      <c r="U56" s="868"/>
      <c r="V56" s="868"/>
      <c r="W56" s="868"/>
      <c r="X56" s="868"/>
      <c r="Y56" s="868"/>
      <c r="Z56" s="868"/>
      <c r="AA56" s="868"/>
      <c r="AB56" s="868"/>
      <c r="AC56" s="868"/>
      <c r="AD56" s="868"/>
      <c r="AE56" s="868"/>
      <c r="AF56" s="868"/>
      <c r="AG56" s="868"/>
      <c r="AH56" s="868"/>
      <c r="AI56" s="868"/>
      <c r="AJ56" s="868"/>
      <c r="AK56" s="868"/>
      <c r="AL56" s="868"/>
      <c r="AM56" s="868"/>
      <c r="AN56" s="934"/>
      <c r="AO56" s="813"/>
      <c r="AP56" s="814"/>
      <c r="AQ56" s="814"/>
      <c r="AR56" s="814"/>
      <c r="AS56" s="814"/>
      <c r="AT56" s="814"/>
      <c r="AU56" s="814"/>
      <c r="AV56" s="814"/>
      <c r="AW56" s="815"/>
      <c r="AX56" s="157"/>
      <c r="AZ56" s="17">
        <f>COUNTIF(Others.NOI_1,"10(10B) Second proviso - Compensation under scheme approved by the Central Government")</f>
        <v>0</v>
      </c>
      <c r="BA56" s="17">
        <f>COUNTIF(Others.NOI_2,"Interest accrued on contributions to provident fund to the extent taxable as per second proviso to section 10(11)")</f>
        <v>0</v>
      </c>
    </row>
    <row r="57" spans="2:64" ht="22.5" customHeight="1" x14ac:dyDescent="0.3">
      <c r="B57" s="153"/>
      <c r="C57" s="1098"/>
      <c r="D57" s="1099"/>
      <c r="E57" s="145"/>
      <c r="F57" s="1100"/>
      <c r="G57" s="852" t="s">
        <v>15</v>
      </c>
      <c r="H57" s="857"/>
      <c r="I57" s="867" t="s">
        <v>141407</v>
      </c>
      <c r="J57" s="868"/>
      <c r="K57" s="868"/>
      <c r="L57" s="868"/>
      <c r="M57" s="868"/>
      <c r="N57" s="868"/>
      <c r="O57" s="868"/>
      <c r="P57" s="868"/>
      <c r="Q57" s="868"/>
      <c r="R57" s="868"/>
      <c r="S57" s="868"/>
      <c r="T57" s="868"/>
      <c r="U57" s="868"/>
      <c r="V57" s="868"/>
      <c r="W57" s="868"/>
      <c r="X57" s="868"/>
      <c r="Y57" s="868"/>
      <c r="Z57" s="868"/>
      <c r="AA57" s="868"/>
      <c r="AB57" s="868"/>
      <c r="AC57" s="868"/>
      <c r="AD57" s="868"/>
      <c r="AE57" s="868"/>
      <c r="AF57" s="868"/>
      <c r="AG57" s="868"/>
      <c r="AH57" s="868"/>
      <c r="AI57" s="868"/>
      <c r="AJ57" s="868"/>
      <c r="AK57" s="868"/>
      <c r="AL57" s="868"/>
      <c r="AM57" s="868"/>
      <c r="AN57" s="934"/>
      <c r="AO57" s="813"/>
      <c r="AP57" s="814"/>
      <c r="AQ57" s="814"/>
      <c r="AR57" s="814"/>
      <c r="AS57" s="814"/>
      <c r="AT57" s="814"/>
      <c r="AU57" s="814"/>
      <c r="AV57" s="814"/>
      <c r="AW57" s="815"/>
      <c r="AX57" s="157"/>
      <c r="AZ57" s="17">
        <f>COUNTIF(Others.NOI_1,"Sec 10(10C)- Amount received/receivable on voluntary retirement or termination of service")</f>
        <v>0</v>
      </c>
      <c r="BA57" s="17">
        <f>COUNTIF(Others.NOI_2,"Interest accrued on contributions to provident fund to the extent taxable as per first proviso to section 10(12)")</f>
        <v>0</v>
      </c>
      <c r="BB57" s="17">
        <f>Sheet1.HRA</f>
        <v>0</v>
      </c>
    </row>
    <row r="58" spans="2:64" ht="0.75" hidden="1" customHeight="1" x14ac:dyDescent="0.3">
      <c r="B58" s="153"/>
      <c r="C58" s="1098"/>
      <c r="D58" s="1099"/>
      <c r="E58" s="661"/>
      <c r="F58" s="265"/>
      <c r="G58" s="816" t="s">
        <v>17</v>
      </c>
      <c r="H58" s="816"/>
      <c r="I58" s="867" t="s">
        <v>141448</v>
      </c>
      <c r="J58" s="868"/>
      <c r="K58" s="868"/>
      <c r="L58" s="868"/>
      <c r="M58" s="868"/>
      <c r="N58" s="868"/>
      <c r="O58" s="868"/>
      <c r="P58" s="868"/>
      <c r="Q58" s="868"/>
      <c r="R58" s="868"/>
      <c r="S58" s="868"/>
      <c r="T58" s="868"/>
      <c r="U58" s="868"/>
      <c r="V58" s="868"/>
      <c r="W58" s="868"/>
      <c r="X58" s="868"/>
      <c r="Y58" s="868"/>
      <c r="Z58" s="868"/>
      <c r="AA58" s="868"/>
      <c r="AB58" s="868"/>
      <c r="AC58" s="868"/>
      <c r="AD58" s="868"/>
      <c r="AE58" s="868"/>
      <c r="AF58" s="868"/>
      <c r="AG58" s="868"/>
      <c r="AH58" s="868"/>
      <c r="AI58" s="868"/>
      <c r="AJ58" s="868"/>
      <c r="AK58" s="868"/>
      <c r="AL58" s="868"/>
      <c r="AM58" s="868"/>
      <c r="AN58" s="934"/>
      <c r="AO58" s="884">
        <f>IncomeNotified89A_AmountUS+IncomeNotified89A_AmountUK+IncomeNotified89A_AmountCan</f>
        <v>0</v>
      </c>
      <c r="AP58" s="818"/>
      <c r="AQ58" s="818"/>
      <c r="AR58" s="818"/>
      <c r="AS58" s="818"/>
      <c r="AT58" s="818"/>
      <c r="AU58" s="818"/>
      <c r="AV58" s="818"/>
      <c r="AW58" s="819"/>
      <c r="AX58" s="157"/>
      <c r="AZ58" s="17">
        <f>SUM(AZ55:AZ57)</f>
        <v>0</v>
      </c>
      <c r="BA58" s="17">
        <f>COUNTIF(Others.NOI_2,"Interest accrued on contributions to provident fund to the extent taxable as per second proviso to section 10(12)")</f>
        <v>0</v>
      </c>
      <c r="BB58" s="388">
        <f ca="1">SUMIF(Others.NOI_1,"Sec 10(13A)-Allowance to meet expenditure incurred on house rent",Others.Amount_1)</f>
        <v>0</v>
      </c>
      <c r="BC58" s="17" t="s">
        <v>141910</v>
      </c>
    </row>
    <row r="59" spans="2:64" ht="22.5" hidden="1" customHeight="1" x14ac:dyDescent="0.3">
      <c r="B59" s="153"/>
      <c r="C59" s="1098"/>
      <c r="D59" s="1099"/>
      <c r="E59" s="661"/>
      <c r="F59" s="265"/>
      <c r="G59" s="852"/>
      <c r="H59" s="853"/>
      <c r="I59" s="852" t="s">
        <v>128</v>
      </c>
      <c r="J59" s="857"/>
      <c r="K59" s="857"/>
      <c r="L59" s="857"/>
      <c r="M59" s="857"/>
      <c r="N59" s="857"/>
      <c r="O59" s="857"/>
      <c r="P59" s="857"/>
      <c r="Q59" s="857"/>
      <c r="R59" s="857"/>
      <c r="S59" s="857"/>
      <c r="T59" s="857"/>
      <c r="U59" s="857"/>
      <c r="V59" s="857"/>
      <c r="W59" s="857"/>
      <c r="X59" s="857"/>
      <c r="Y59" s="857"/>
      <c r="Z59" s="857"/>
      <c r="AA59" s="857"/>
      <c r="AB59" s="857"/>
      <c r="AC59" s="857"/>
      <c r="AD59" s="857"/>
      <c r="AE59" s="857"/>
      <c r="AF59" s="857"/>
      <c r="AG59" s="857"/>
      <c r="AH59" s="857"/>
      <c r="AI59" s="857"/>
      <c r="AJ59" s="857"/>
      <c r="AK59" s="857"/>
      <c r="AL59" s="857"/>
      <c r="AM59" s="857"/>
      <c r="AN59" s="853"/>
      <c r="AO59" s="816" t="s">
        <v>105841</v>
      </c>
      <c r="AP59" s="816"/>
      <c r="AQ59" s="816"/>
      <c r="AR59" s="816"/>
      <c r="AS59" s="816"/>
      <c r="AT59" s="816"/>
      <c r="AU59" s="816"/>
      <c r="AV59" s="816"/>
      <c r="AW59" s="816"/>
      <c r="AX59" s="157"/>
    </row>
    <row r="60" spans="2:64" ht="22.5" hidden="1" customHeight="1" x14ac:dyDescent="0.3">
      <c r="B60" s="153"/>
      <c r="C60" s="1098"/>
      <c r="D60" s="1099"/>
      <c r="E60" s="661"/>
      <c r="F60" s="265"/>
      <c r="G60" s="852"/>
      <c r="H60" s="853"/>
      <c r="I60" s="867" t="s">
        <v>141470</v>
      </c>
      <c r="J60" s="868"/>
      <c r="K60" s="868"/>
      <c r="L60" s="868"/>
      <c r="M60" s="868"/>
      <c r="N60" s="868"/>
      <c r="O60" s="868"/>
      <c r="P60" s="868"/>
      <c r="Q60" s="868"/>
      <c r="R60" s="868"/>
      <c r="S60" s="868"/>
      <c r="T60" s="868"/>
      <c r="U60" s="868"/>
      <c r="V60" s="868"/>
      <c r="W60" s="868"/>
      <c r="X60" s="868"/>
      <c r="Y60" s="868"/>
      <c r="Z60" s="868"/>
      <c r="AA60" s="868"/>
      <c r="AB60" s="868"/>
      <c r="AC60" s="868"/>
      <c r="AD60" s="868"/>
      <c r="AE60" s="868"/>
      <c r="AF60" s="868"/>
      <c r="AG60" s="868"/>
      <c r="AH60" s="868"/>
      <c r="AI60" s="868"/>
      <c r="AJ60" s="868"/>
      <c r="AK60" s="868"/>
      <c r="AL60" s="868"/>
      <c r="AM60" s="868"/>
      <c r="AN60" s="934"/>
      <c r="AO60" s="813"/>
      <c r="AP60" s="814"/>
      <c r="AQ60" s="814"/>
      <c r="AR60" s="814"/>
      <c r="AS60" s="814"/>
      <c r="AT60" s="814"/>
      <c r="AU60" s="814"/>
      <c r="AV60" s="814"/>
      <c r="AW60" s="815"/>
      <c r="AX60" s="157"/>
    </row>
    <row r="61" spans="2:64" ht="22.5" hidden="1" customHeight="1" x14ac:dyDescent="0.3">
      <c r="B61" s="153"/>
      <c r="C61" s="1098"/>
      <c r="D61" s="1099"/>
      <c r="E61" s="661"/>
      <c r="F61" s="265"/>
      <c r="G61" s="852"/>
      <c r="H61" s="853"/>
      <c r="I61" s="867" t="s">
        <v>141471</v>
      </c>
      <c r="J61" s="868"/>
      <c r="K61" s="868"/>
      <c r="L61" s="868"/>
      <c r="M61" s="868"/>
      <c r="N61" s="868"/>
      <c r="O61" s="868"/>
      <c r="P61" s="868"/>
      <c r="Q61" s="868"/>
      <c r="R61" s="868"/>
      <c r="S61" s="868"/>
      <c r="T61" s="868"/>
      <c r="U61" s="868"/>
      <c r="V61" s="868"/>
      <c r="W61" s="868"/>
      <c r="X61" s="868"/>
      <c r="Y61" s="868"/>
      <c r="Z61" s="868"/>
      <c r="AA61" s="868"/>
      <c r="AB61" s="868"/>
      <c r="AC61" s="868"/>
      <c r="AD61" s="868"/>
      <c r="AE61" s="868"/>
      <c r="AF61" s="868"/>
      <c r="AG61" s="868"/>
      <c r="AH61" s="868"/>
      <c r="AI61" s="868"/>
      <c r="AJ61" s="868"/>
      <c r="AK61" s="868"/>
      <c r="AL61" s="868"/>
      <c r="AM61" s="868"/>
      <c r="AN61" s="934"/>
      <c r="AO61" s="813"/>
      <c r="AP61" s="814"/>
      <c r="AQ61" s="814"/>
      <c r="AR61" s="814"/>
      <c r="AS61" s="814"/>
      <c r="AT61" s="814"/>
      <c r="AU61" s="814"/>
      <c r="AV61" s="814"/>
      <c r="AW61" s="815"/>
      <c r="AX61" s="157"/>
    </row>
    <row r="62" spans="2:64" ht="22.5" hidden="1" customHeight="1" x14ac:dyDescent="0.3">
      <c r="B62" s="153"/>
      <c r="C62" s="1098"/>
      <c r="D62" s="1099"/>
      <c r="E62" s="661"/>
      <c r="F62" s="265"/>
      <c r="G62" s="852"/>
      <c r="H62" s="853"/>
      <c r="I62" s="867" t="s">
        <v>141462</v>
      </c>
      <c r="J62" s="868"/>
      <c r="K62" s="868"/>
      <c r="L62" s="868"/>
      <c r="M62" s="868"/>
      <c r="N62" s="868"/>
      <c r="O62" s="868"/>
      <c r="P62" s="868"/>
      <c r="Q62" s="868"/>
      <c r="R62" s="868"/>
      <c r="S62" s="868"/>
      <c r="T62" s="868"/>
      <c r="U62" s="868"/>
      <c r="V62" s="868"/>
      <c r="W62" s="868"/>
      <c r="X62" s="868"/>
      <c r="Y62" s="868"/>
      <c r="Z62" s="868"/>
      <c r="AA62" s="868"/>
      <c r="AB62" s="868"/>
      <c r="AC62" s="868"/>
      <c r="AD62" s="868"/>
      <c r="AE62" s="868"/>
      <c r="AF62" s="868"/>
      <c r="AG62" s="868"/>
      <c r="AH62" s="868"/>
      <c r="AI62" s="868"/>
      <c r="AJ62" s="868"/>
      <c r="AK62" s="868"/>
      <c r="AL62" s="868"/>
      <c r="AM62" s="868"/>
      <c r="AN62" s="934"/>
      <c r="AO62" s="813"/>
      <c r="AP62" s="814"/>
      <c r="AQ62" s="814"/>
      <c r="AR62" s="814"/>
      <c r="AS62" s="814"/>
      <c r="AT62" s="814"/>
      <c r="AU62" s="814"/>
      <c r="AV62" s="814"/>
      <c r="AW62" s="815"/>
      <c r="AX62" s="157"/>
    </row>
    <row r="63" spans="2:64" ht="22.5" hidden="1" customHeight="1" x14ac:dyDescent="0.3">
      <c r="B63" s="153"/>
      <c r="C63" s="1098"/>
      <c r="D63" s="1099"/>
      <c r="E63" s="661"/>
      <c r="F63" s="265"/>
      <c r="G63" s="816" t="s">
        <v>19</v>
      </c>
      <c r="H63" s="816"/>
      <c r="I63" s="867" t="s">
        <v>141467</v>
      </c>
      <c r="J63" s="868"/>
      <c r="K63" s="868"/>
      <c r="L63" s="868"/>
      <c r="M63" s="868"/>
      <c r="N63" s="868"/>
      <c r="O63" s="868"/>
      <c r="P63" s="868"/>
      <c r="Q63" s="868"/>
      <c r="R63" s="868"/>
      <c r="S63" s="868"/>
      <c r="T63" s="868"/>
      <c r="U63" s="868"/>
      <c r="V63" s="868"/>
      <c r="W63" s="868"/>
      <c r="X63" s="868"/>
      <c r="Y63" s="868"/>
      <c r="Z63" s="868"/>
      <c r="AA63" s="868"/>
      <c r="AB63" s="868"/>
      <c r="AC63" s="868"/>
      <c r="AD63" s="868"/>
      <c r="AE63" s="868"/>
      <c r="AF63" s="868"/>
      <c r="AG63" s="868"/>
      <c r="AH63" s="868"/>
      <c r="AI63" s="868"/>
      <c r="AJ63" s="868"/>
      <c r="AK63" s="868"/>
      <c r="AL63" s="868"/>
      <c r="AM63" s="868"/>
      <c r="AN63" s="934"/>
      <c r="AO63" s="813">
        <v>0</v>
      </c>
      <c r="AP63" s="814"/>
      <c r="AQ63" s="814"/>
      <c r="AR63" s="814"/>
      <c r="AS63" s="814"/>
      <c r="AT63" s="814"/>
      <c r="AU63" s="814"/>
      <c r="AV63" s="814"/>
      <c r="AW63" s="815"/>
      <c r="AX63" s="157"/>
      <c r="BA63" s="17">
        <f>SUM(BA55:BA58)</f>
        <v>0</v>
      </c>
    </row>
    <row r="64" spans="2:64" ht="23.25" customHeight="1" x14ac:dyDescent="0.3">
      <c r="B64" s="153"/>
      <c r="C64" s="1098"/>
      <c r="D64" s="1099"/>
      <c r="E64" s="145"/>
      <c r="F64" s="567" t="s">
        <v>105829</v>
      </c>
      <c r="G64" s="867" t="s">
        <v>141408</v>
      </c>
      <c r="H64" s="868"/>
      <c r="I64" s="868"/>
      <c r="J64" s="868"/>
      <c r="K64" s="868"/>
      <c r="L64" s="868"/>
      <c r="M64" s="868"/>
      <c r="N64" s="868"/>
      <c r="O64" s="868"/>
      <c r="P64" s="868"/>
      <c r="Q64" s="868"/>
      <c r="R64" s="868"/>
      <c r="S64" s="868"/>
      <c r="T64" s="868"/>
      <c r="U64" s="868"/>
      <c r="V64" s="868"/>
      <c r="W64" s="868"/>
      <c r="X64" s="868"/>
      <c r="Y64" s="868"/>
      <c r="Z64" s="868"/>
      <c r="AA64" s="868"/>
      <c r="AB64" s="868"/>
      <c r="AC64" s="868"/>
      <c r="AD64" s="868"/>
      <c r="AE64" s="868"/>
      <c r="AF64" s="868"/>
      <c r="AG64" s="868"/>
      <c r="AH64" s="868"/>
      <c r="AI64" s="868"/>
      <c r="AJ64" s="868"/>
      <c r="AK64" s="868"/>
      <c r="AL64" s="868"/>
      <c r="AM64" s="868"/>
      <c r="AN64" s="934"/>
      <c r="AO64" s="884">
        <f>SUM(Others.Amount_1,Sheet1.HRA)</f>
        <v>0</v>
      </c>
      <c r="AP64" s="818"/>
      <c r="AQ64" s="818"/>
      <c r="AR64" s="818"/>
      <c r="AS64" s="818"/>
      <c r="AT64" s="818"/>
      <c r="AU64" s="818"/>
      <c r="AV64" s="818"/>
      <c r="AW64" s="819"/>
      <c r="AX64" s="157"/>
    </row>
    <row r="65" spans="2:54" ht="22.5" customHeight="1" x14ac:dyDescent="0.3">
      <c r="B65" s="153"/>
      <c r="C65" s="185"/>
      <c r="D65" s="186"/>
      <c r="E65" s="145"/>
      <c r="F65" s="141"/>
      <c r="G65" s="816" t="s">
        <v>141296</v>
      </c>
      <c r="H65" s="816"/>
      <c r="I65" s="852"/>
      <c r="J65" s="816" t="s">
        <v>141155</v>
      </c>
      <c r="K65" s="816"/>
      <c r="L65" s="816"/>
      <c r="M65" s="816"/>
      <c r="N65" s="816"/>
      <c r="O65" s="816"/>
      <c r="P65" s="816"/>
      <c r="Q65" s="816"/>
      <c r="R65" s="816"/>
      <c r="S65" s="816"/>
      <c r="T65" s="816"/>
      <c r="U65" s="816"/>
      <c r="V65" s="816"/>
      <c r="W65" s="816"/>
      <c r="X65" s="816"/>
      <c r="Y65" s="816"/>
      <c r="Z65" s="852" t="s">
        <v>105841</v>
      </c>
      <c r="AA65" s="857"/>
      <c r="AB65" s="857"/>
      <c r="AC65" s="857"/>
      <c r="AD65" s="857"/>
      <c r="AE65" s="857"/>
      <c r="AF65" s="857"/>
      <c r="AG65" s="857"/>
      <c r="AH65" s="857"/>
      <c r="AI65" s="857"/>
      <c r="AJ65" s="857"/>
      <c r="AK65" s="857"/>
      <c r="AL65" s="857"/>
      <c r="AM65" s="857"/>
      <c r="AN65" s="853"/>
      <c r="AO65" s="752"/>
      <c r="AP65" s="753"/>
      <c r="AQ65" s="753"/>
      <c r="AR65" s="753"/>
      <c r="AS65" s="753"/>
      <c r="AT65" s="753"/>
      <c r="AU65" s="753"/>
      <c r="AV65" s="753"/>
      <c r="AW65" s="754"/>
      <c r="AX65" s="157"/>
    </row>
    <row r="66" spans="2:54" ht="57" customHeight="1" x14ac:dyDescent="0.3">
      <c r="B66" s="153"/>
      <c r="C66" s="185"/>
      <c r="D66" s="186"/>
      <c r="E66" s="139" t="s">
        <v>142224</v>
      </c>
      <c r="F66" s="141"/>
      <c r="G66" s="816">
        <v>1</v>
      </c>
      <c r="H66" s="816"/>
      <c r="I66" s="852"/>
      <c r="J66" s="981" t="s">
        <v>7</v>
      </c>
      <c r="K66" s="982"/>
      <c r="L66" s="982"/>
      <c r="M66" s="982"/>
      <c r="N66" s="982"/>
      <c r="O66" s="982"/>
      <c r="P66" s="982"/>
      <c r="Q66" s="982"/>
      <c r="R66" s="982"/>
      <c r="S66" s="982"/>
      <c r="T66" s="982"/>
      <c r="U66" s="982"/>
      <c r="V66" s="982"/>
      <c r="W66" s="982"/>
      <c r="X66" s="982"/>
      <c r="Y66" s="983"/>
      <c r="Z66" s="813"/>
      <c r="AA66" s="814"/>
      <c r="AB66" s="814"/>
      <c r="AC66" s="814"/>
      <c r="AD66" s="814"/>
      <c r="AE66" s="814"/>
      <c r="AF66" s="814"/>
      <c r="AG66" s="814"/>
      <c r="AH66" s="814"/>
      <c r="AI66" s="814"/>
      <c r="AJ66" s="814"/>
      <c r="AK66" s="814"/>
      <c r="AL66" s="814"/>
      <c r="AM66" s="814"/>
      <c r="AN66" s="815"/>
      <c r="AO66" s="755"/>
      <c r="AP66" s="756"/>
      <c r="AQ66" s="756"/>
      <c r="AR66" s="756"/>
      <c r="AS66" s="756"/>
      <c r="AT66" s="756"/>
      <c r="AU66" s="756"/>
      <c r="AV66" s="756"/>
      <c r="AW66" s="757"/>
      <c r="AX66" s="157"/>
    </row>
    <row r="67" spans="2:54" ht="55.5" customHeight="1" x14ac:dyDescent="0.3">
      <c r="B67" s="153"/>
      <c r="C67" s="185"/>
      <c r="D67" s="186"/>
      <c r="E67" s="139"/>
      <c r="F67" s="141"/>
      <c r="G67" s="852">
        <f>G66+1</f>
        <v>2</v>
      </c>
      <c r="H67" s="857"/>
      <c r="I67" s="853"/>
      <c r="J67" s="981" t="s">
        <v>7</v>
      </c>
      <c r="K67" s="982"/>
      <c r="L67" s="982"/>
      <c r="M67" s="982"/>
      <c r="N67" s="982"/>
      <c r="O67" s="982"/>
      <c r="P67" s="982"/>
      <c r="Q67" s="982"/>
      <c r="R67" s="982"/>
      <c r="S67" s="982"/>
      <c r="T67" s="982"/>
      <c r="U67" s="982"/>
      <c r="V67" s="982"/>
      <c r="W67" s="982"/>
      <c r="X67" s="982"/>
      <c r="Y67" s="983"/>
      <c r="Z67" s="813"/>
      <c r="AA67" s="814"/>
      <c r="AB67" s="814"/>
      <c r="AC67" s="814"/>
      <c r="AD67" s="814"/>
      <c r="AE67" s="814"/>
      <c r="AF67" s="814"/>
      <c r="AG67" s="814"/>
      <c r="AH67" s="814"/>
      <c r="AI67" s="814"/>
      <c r="AJ67" s="814"/>
      <c r="AK67" s="814"/>
      <c r="AL67" s="814"/>
      <c r="AM67" s="814"/>
      <c r="AN67" s="815"/>
      <c r="AO67" s="758"/>
      <c r="AP67" s="759"/>
      <c r="AQ67" s="759"/>
      <c r="AR67" s="759"/>
      <c r="AS67" s="759"/>
      <c r="AT67" s="759"/>
      <c r="AU67" s="759"/>
      <c r="AV67" s="759"/>
      <c r="AW67" s="760"/>
      <c r="AX67" s="157"/>
    </row>
    <row r="68" spans="2:54" ht="28.5" customHeight="1" x14ac:dyDescent="0.3">
      <c r="B68" s="153"/>
      <c r="C68" s="185"/>
      <c r="D68" s="186"/>
      <c r="E68" s="139"/>
      <c r="F68" s="142"/>
      <c r="G68" s="1010"/>
      <c r="H68" s="1011"/>
      <c r="I68" s="1011"/>
      <c r="J68" s="1011"/>
      <c r="K68" s="1011"/>
      <c r="L68" s="1011"/>
      <c r="M68" s="1011"/>
      <c r="N68" s="1011"/>
      <c r="O68" s="1011"/>
      <c r="P68" s="1011"/>
      <c r="Q68" s="1011"/>
      <c r="R68" s="1011"/>
      <c r="S68" s="1011"/>
      <c r="T68" s="1011"/>
      <c r="U68" s="1011"/>
      <c r="V68" s="1011"/>
      <c r="W68" s="1011"/>
      <c r="X68" s="1011"/>
      <c r="Y68" s="1011"/>
      <c r="Z68" s="1011"/>
      <c r="AA68" s="1011"/>
      <c r="AB68" s="1011"/>
      <c r="AC68" s="1011"/>
      <c r="AD68" s="1011"/>
      <c r="AE68" s="1011"/>
      <c r="AF68" s="1011"/>
      <c r="AG68" s="1011"/>
      <c r="AH68" s="1011"/>
      <c r="AI68" s="1011"/>
      <c r="AJ68" s="1011"/>
      <c r="AK68" s="1011"/>
      <c r="AL68" s="1011"/>
      <c r="AM68" s="1011"/>
      <c r="AN68" s="1011"/>
      <c r="AO68" s="1011"/>
      <c r="AP68" s="1011"/>
      <c r="AQ68" s="1011"/>
      <c r="AR68" s="1011"/>
      <c r="AS68" s="1011"/>
      <c r="AT68" s="1011"/>
      <c r="AU68" s="1011"/>
      <c r="AV68" s="1011"/>
      <c r="AW68" s="1012"/>
      <c r="AX68" s="157"/>
    </row>
    <row r="69" spans="2:54" ht="27" customHeight="1" x14ac:dyDescent="0.3">
      <c r="B69" s="153"/>
      <c r="C69" s="185"/>
      <c r="D69" s="186"/>
      <c r="E69" s="139"/>
      <c r="F69" s="1118" t="s">
        <v>141158</v>
      </c>
      <c r="G69" s="1009"/>
      <c r="H69" s="1009"/>
      <c r="I69" s="1009"/>
      <c r="J69" s="1009"/>
      <c r="K69" s="1009"/>
      <c r="L69" s="1009"/>
      <c r="M69" s="1009"/>
      <c r="N69" s="1009"/>
      <c r="O69" s="1009"/>
      <c r="P69" s="1009"/>
      <c r="Q69" s="1009"/>
      <c r="R69" s="1009"/>
      <c r="S69" s="1009"/>
      <c r="T69" s="1009"/>
      <c r="U69" s="1009"/>
      <c r="V69" s="1009"/>
      <c r="W69" s="1009"/>
      <c r="X69" s="1009"/>
      <c r="Y69" s="1009"/>
      <c r="Z69" s="1009"/>
      <c r="AA69" s="1009"/>
      <c r="AB69" s="1009"/>
      <c r="AC69" s="1009"/>
      <c r="AD69" s="1009"/>
      <c r="AE69" s="1009"/>
      <c r="AF69" s="1009"/>
      <c r="AG69" s="1009"/>
      <c r="AH69" s="1009"/>
      <c r="AI69" s="1009"/>
      <c r="AJ69" s="1009"/>
      <c r="AK69" s="1009"/>
      <c r="AL69" s="1009"/>
      <c r="AM69" s="1009"/>
      <c r="AN69" s="1119"/>
      <c r="AO69" s="884">
        <f>Sch10of13A_ElgiblExmptAllwnce10of13A</f>
        <v>0</v>
      </c>
      <c r="AP69" s="818"/>
      <c r="AQ69" s="818"/>
      <c r="AR69" s="818"/>
      <c r="AS69" s="818"/>
      <c r="AT69" s="818"/>
      <c r="AU69" s="818"/>
      <c r="AV69" s="818"/>
      <c r="AW69" s="819"/>
      <c r="AX69" s="157"/>
    </row>
    <row r="70" spans="2:54" ht="21.75" hidden="1" customHeight="1" x14ac:dyDescent="0.3">
      <c r="B70" s="153"/>
      <c r="C70" s="185"/>
      <c r="D70" s="186"/>
      <c r="E70" s="662"/>
      <c r="F70" s="142" t="s">
        <v>141463</v>
      </c>
      <c r="G70" s="1010" t="s">
        <v>141464</v>
      </c>
      <c r="H70" s="1011"/>
      <c r="I70" s="1011"/>
      <c r="J70" s="1011"/>
      <c r="K70" s="1011"/>
      <c r="L70" s="1011"/>
      <c r="M70" s="1011"/>
      <c r="N70" s="1011"/>
      <c r="O70" s="1011"/>
      <c r="P70" s="1011"/>
      <c r="Q70" s="1011"/>
      <c r="R70" s="1011"/>
      <c r="S70" s="1011"/>
      <c r="T70" s="1011"/>
      <c r="U70" s="1011"/>
      <c r="V70" s="1011"/>
      <c r="W70" s="1011"/>
      <c r="X70" s="1011"/>
      <c r="Y70" s="1011"/>
      <c r="Z70" s="1011"/>
      <c r="AA70" s="1011"/>
      <c r="AB70" s="1011"/>
      <c r="AC70" s="1011"/>
      <c r="AD70" s="1011"/>
      <c r="AE70" s="1011"/>
      <c r="AF70" s="1011"/>
      <c r="AG70" s="1011"/>
      <c r="AH70" s="1011"/>
      <c r="AI70" s="1011"/>
      <c r="AJ70" s="1011"/>
      <c r="AK70" s="1011"/>
      <c r="AL70" s="1011"/>
      <c r="AM70" s="1011"/>
      <c r="AN70" s="1012"/>
      <c r="AO70" s="813">
        <v>0</v>
      </c>
      <c r="AP70" s="814"/>
      <c r="AQ70" s="814"/>
      <c r="AR70" s="814"/>
      <c r="AS70" s="814"/>
      <c r="AT70" s="814"/>
      <c r="AU70" s="814"/>
      <c r="AV70" s="814"/>
      <c r="AW70" s="815"/>
      <c r="AX70" s="157"/>
    </row>
    <row r="71" spans="2:54" ht="22.5" customHeight="1" x14ac:dyDescent="0.3">
      <c r="B71" s="153"/>
      <c r="C71" s="185"/>
      <c r="D71" s="186"/>
      <c r="E71" s="139"/>
      <c r="F71" s="140" t="s">
        <v>105831</v>
      </c>
      <c r="G71" s="867" t="s">
        <v>142199</v>
      </c>
      <c r="H71" s="868"/>
      <c r="I71" s="868"/>
      <c r="J71" s="868"/>
      <c r="K71" s="868"/>
      <c r="L71" s="868"/>
      <c r="M71" s="868"/>
      <c r="N71" s="868"/>
      <c r="O71" s="868"/>
      <c r="P71" s="868"/>
      <c r="Q71" s="868"/>
      <c r="R71" s="868"/>
      <c r="S71" s="868"/>
      <c r="T71" s="868"/>
      <c r="U71" s="868"/>
      <c r="V71" s="868"/>
      <c r="W71" s="868"/>
      <c r="X71" s="868"/>
      <c r="Y71" s="868"/>
      <c r="Z71" s="868"/>
      <c r="AA71" s="868"/>
      <c r="AB71" s="868"/>
      <c r="AC71" s="868"/>
      <c r="AD71" s="868"/>
      <c r="AE71" s="868"/>
      <c r="AF71" s="868"/>
      <c r="AG71" s="868"/>
      <c r="AH71" s="868"/>
      <c r="AI71" s="868"/>
      <c r="AJ71" s="868"/>
      <c r="AK71" s="868"/>
      <c r="AL71" s="868"/>
      <c r="AM71" s="868"/>
      <c r="AN71" s="934"/>
      <c r="AO71" s="884">
        <f>MAX(0,IncD.IncomeFromSal-MIN(Less_allowance,IncD.Allowances+IncD.Perquisites+IncD.Profits))</f>
        <v>0</v>
      </c>
      <c r="AP71" s="818"/>
      <c r="AQ71" s="818"/>
      <c r="AR71" s="818"/>
      <c r="AS71" s="818"/>
      <c r="AT71" s="818"/>
      <c r="AU71" s="818"/>
      <c r="AV71" s="818"/>
      <c r="AW71" s="819"/>
      <c r="AX71" s="157"/>
    </row>
    <row r="72" spans="2:54" ht="22.5" customHeight="1" x14ac:dyDescent="0.3">
      <c r="B72" s="153"/>
      <c r="C72" s="185"/>
      <c r="D72" s="186"/>
      <c r="E72" s="139"/>
      <c r="F72" s="1016" t="s">
        <v>105832</v>
      </c>
      <c r="G72" s="867" t="s">
        <v>141313</v>
      </c>
      <c r="H72" s="868"/>
      <c r="I72" s="868"/>
      <c r="J72" s="868"/>
      <c r="K72" s="868"/>
      <c r="L72" s="868"/>
      <c r="M72" s="868"/>
      <c r="N72" s="868"/>
      <c r="O72" s="868"/>
      <c r="P72" s="868"/>
      <c r="Q72" s="868"/>
      <c r="R72" s="868"/>
      <c r="S72" s="868"/>
      <c r="T72" s="868"/>
      <c r="U72" s="868"/>
      <c r="V72" s="868"/>
      <c r="W72" s="868"/>
      <c r="X72" s="868"/>
      <c r="Y72" s="868"/>
      <c r="Z72" s="868"/>
      <c r="AA72" s="868"/>
      <c r="AB72" s="868"/>
      <c r="AC72" s="868"/>
      <c r="AD72" s="868"/>
      <c r="AE72" s="868"/>
      <c r="AF72" s="868"/>
      <c r="AG72" s="868"/>
      <c r="AH72" s="868"/>
      <c r="AI72" s="868"/>
      <c r="AJ72" s="868"/>
      <c r="AK72" s="868"/>
      <c r="AL72" s="868"/>
      <c r="AM72" s="868"/>
      <c r="AN72" s="934"/>
      <c r="AO72" s="884">
        <f>MAX(0,(IncD.Deduction16ia+IncD.Deduction16+IncD.Deduction16ic))</f>
        <v>0</v>
      </c>
      <c r="AP72" s="818"/>
      <c r="AQ72" s="818"/>
      <c r="AR72" s="818"/>
      <c r="AS72" s="818"/>
      <c r="AT72" s="818"/>
      <c r="AU72" s="818"/>
      <c r="AV72" s="818"/>
      <c r="AW72" s="819"/>
      <c r="AX72" s="157"/>
    </row>
    <row r="73" spans="2:54" ht="22.5" customHeight="1" x14ac:dyDescent="0.3">
      <c r="B73" s="153"/>
      <c r="C73" s="185"/>
      <c r="D73" s="186"/>
      <c r="E73" s="139"/>
      <c r="F73" s="1017"/>
      <c r="G73" s="852" t="s">
        <v>11</v>
      </c>
      <c r="H73" s="857"/>
      <c r="I73" s="867" t="s">
        <v>141160</v>
      </c>
      <c r="J73" s="868"/>
      <c r="K73" s="868"/>
      <c r="L73" s="868"/>
      <c r="M73" s="868"/>
      <c r="N73" s="868"/>
      <c r="O73" s="868"/>
      <c r="P73" s="868"/>
      <c r="Q73" s="868"/>
      <c r="R73" s="868"/>
      <c r="S73" s="868"/>
      <c r="T73" s="868"/>
      <c r="U73" s="868"/>
      <c r="V73" s="868"/>
      <c r="W73" s="868"/>
      <c r="X73" s="868"/>
      <c r="Y73" s="868"/>
      <c r="Z73" s="868"/>
      <c r="AA73" s="868"/>
      <c r="AB73" s="868"/>
      <c r="AC73" s="868"/>
      <c r="AD73" s="868"/>
      <c r="AE73" s="868"/>
      <c r="AF73" s="868"/>
      <c r="AG73" s="868"/>
      <c r="AH73" s="868"/>
      <c r="AI73" s="868"/>
      <c r="AJ73" s="868"/>
      <c r="AK73" s="868"/>
      <c r="AL73" s="868"/>
      <c r="AM73" s="868"/>
      <c r="AN73" s="934"/>
      <c r="AO73" s="884">
        <f>IF(BacValue=1,MIN(Net_salary,75000),IF(BacValue=2,MIN(Net_salary,50000),0))</f>
        <v>0</v>
      </c>
      <c r="AP73" s="818"/>
      <c r="AQ73" s="818"/>
      <c r="AR73" s="818"/>
      <c r="AS73" s="818"/>
      <c r="AT73" s="818"/>
      <c r="AU73" s="818"/>
      <c r="AV73" s="818"/>
      <c r="AW73" s="819"/>
      <c r="AX73" s="157"/>
      <c r="BB73" s="386">
        <f>IF(BacValue=1,MIN(Net_salary,75000),IF(BacValue=2,MIN(Net_salary,50000),0))</f>
        <v>0</v>
      </c>
    </row>
    <row r="74" spans="2:54" ht="22.5" customHeight="1" x14ac:dyDescent="0.3">
      <c r="B74" s="153"/>
      <c r="C74" s="185"/>
      <c r="D74" s="186"/>
      <c r="E74" s="139"/>
      <c r="F74" s="1018"/>
      <c r="G74" s="852" t="s">
        <v>13</v>
      </c>
      <c r="H74" s="857"/>
      <c r="I74" s="867" t="s">
        <v>141311</v>
      </c>
      <c r="J74" s="868"/>
      <c r="K74" s="868"/>
      <c r="L74" s="868"/>
      <c r="M74" s="868"/>
      <c r="N74" s="868"/>
      <c r="O74" s="868"/>
      <c r="P74" s="868"/>
      <c r="Q74" s="868"/>
      <c r="R74" s="868"/>
      <c r="S74" s="868"/>
      <c r="T74" s="868"/>
      <c r="U74" s="868"/>
      <c r="V74" s="868"/>
      <c r="W74" s="868"/>
      <c r="X74" s="868"/>
      <c r="Y74" s="868"/>
      <c r="Z74" s="868"/>
      <c r="AA74" s="868"/>
      <c r="AB74" s="868"/>
      <c r="AC74" s="868"/>
      <c r="AD74" s="868"/>
      <c r="AE74" s="868"/>
      <c r="AF74" s="868"/>
      <c r="AG74" s="868"/>
      <c r="AH74" s="868"/>
      <c r="AI74" s="868"/>
      <c r="AJ74" s="868"/>
      <c r="AK74" s="868"/>
      <c r="AL74" s="868"/>
      <c r="AM74" s="868"/>
      <c r="AN74" s="934"/>
      <c r="AO74" s="1013">
        <v>0</v>
      </c>
      <c r="AP74" s="1014"/>
      <c r="AQ74" s="1014"/>
      <c r="AR74" s="1014"/>
      <c r="AS74" s="1014"/>
      <c r="AT74" s="1014"/>
      <c r="AU74" s="1014"/>
      <c r="AV74" s="1014"/>
      <c r="AW74" s="1014"/>
      <c r="AX74" s="157"/>
    </row>
    <row r="75" spans="2:54" ht="22.5" customHeight="1" x14ac:dyDescent="0.3">
      <c r="B75" s="153"/>
      <c r="C75" s="185"/>
      <c r="D75" s="186"/>
      <c r="E75" s="139"/>
      <c r="F75" s="142"/>
      <c r="G75" s="852" t="s">
        <v>15</v>
      </c>
      <c r="H75" s="853"/>
      <c r="I75" s="867" t="s">
        <v>141312</v>
      </c>
      <c r="J75" s="868"/>
      <c r="K75" s="868"/>
      <c r="L75" s="868"/>
      <c r="M75" s="868"/>
      <c r="N75" s="868"/>
      <c r="O75" s="868"/>
      <c r="P75" s="868"/>
      <c r="Q75" s="868"/>
      <c r="R75" s="868"/>
      <c r="S75" s="868"/>
      <c r="T75" s="868"/>
      <c r="U75" s="868"/>
      <c r="V75" s="868"/>
      <c r="W75" s="868"/>
      <c r="X75" s="868"/>
      <c r="Y75" s="868"/>
      <c r="Z75" s="868"/>
      <c r="AA75" s="868"/>
      <c r="AB75" s="868"/>
      <c r="AC75" s="868"/>
      <c r="AD75" s="868"/>
      <c r="AE75" s="868"/>
      <c r="AF75" s="868"/>
      <c r="AG75" s="868"/>
      <c r="AH75" s="868"/>
      <c r="AI75" s="868"/>
      <c r="AJ75" s="868"/>
      <c r="AK75" s="868"/>
      <c r="AL75" s="868"/>
      <c r="AM75" s="868"/>
      <c r="AN75" s="934"/>
      <c r="AO75" s="1013">
        <v>0</v>
      </c>
      <c r="AP75" s="1014"/>
      <c r="AQ75" s="1014"/>
      <c r="AR75" s="1014"/>
      <c r="AS75" s="1014"/>
      <c r="AT75" s="1014"/>
      <c r="AU75" s="1014"/>
      <c r="AV75" s="1014"/>
      <c r="AW75" s="1014"/>
      <c r="AX75" s="157"/>
    </row>
    <row r="76" spans="2:54" ht="22.5" customHeight="1" x14ac:dyDescent="0.3">
      <c r="B76" s="153"/>
      <c r="C76" s="187"/>
      <c r="D76" s="188"/>
      <c r="E76" s="30"/>
      <c r="F76" s="506" t="s">
        <v>105833</v>
      </c>
      <c r="G76" s="867" t="s">
        <v>141161</v>
      </c>
      <c r="H76" s="868"/>
      <c r="I76" s="868"/>
      <c r="J76" s="868"/>
      <c r="K76" s="868"/>
      <c r="L76" s="868"/>
      <c r="M76" s="868"/>
      <c r="N76" s="868"/>
      <c r="O76" s="868"/>
      <c r="P76" s="868"/>
      <c r="Q76" s="868"/>
      <c r="R76" s="868"/>
      <c r="S76" s="868"/>
      <c r="T76" s="868"/>
      <c r="U76" s="868"/>
      <c r="V76" s="868"/>
      <c r="W76" s="868"/>
      <c r="X76" s="868"/>
      <c r="Y76" s="868"/>
      <c r="Z76" s="868"/>
      <c r="AA76" s="868"/>
      <c r="AB76" s="868"/>
      <c r="AC76" s="868"/>
      <c r="AD76" s="868"/>
      <c r="AE76" s="868"/>
      <c r="AF76" s="868"/>
      <c r="AG76" s="868"/>
      <c r="AH76" s="868"/>
      <c r="AI76" s="868"/>
      <c r="AJ76" s="868"/>
      <c r="AK76" s="868"/>
      <c r="AL76" s="868"/>
      <c r="AM76" s="868"/>
      <c r="AN76" s="934"/>
      <c r="AO76" s="884">
        <f>MAX(0,(Net_salary-Deductions_16))</f>
        <v>0</v>
      </c>
      <c r="AP76" s="818"/>
      <c r="AQ76" s="818"/>
      <c r="AR76" s="818"/>
      <c r="AS76" s="818"/>
      <c r="AT76" s="818"/>
      <c r="AU76" s="818"/>
      <c r="AV76" s="818"/>
      <c r="AW76" s="819"/>
      <c r="AX76" s="157"/>
    </row>
    <row r="77" spans="2:54" ht="22.5" hidden="1" customHeight="1" x14ac:dyDescent="0.3">
      <c r="B77" s="153"/>
      <c r="C77" s="908" t="s">
        <v>142250</v>
      </c>
      <c r="D77" s="909"/>
      <c r="E77" s="914" t="s">
        <v>142165</v>
      </c>
      <c r="F77" s="807" t="s">
        <v>141089</v>
      </c>
      <c r="G77" s="808"/>
      <c r="H77" s="808"/>
      <c r="I77" s="808"/>
      <c r="J77" s="808"/>
      <c r="K77" s="808"/>
      <c r="L77" s="808"/>
      <c r="M77" s="808"/>
      <c r="N77" s="808"/>
      <c r="O77" s="808"/>
      <c r="P77" s="808"/>
      <c r="Q77" s="808"/>
      <c r="R77" s="808"/>
      <c r="S77" s="808"/>
      <c r="T77" s="808"/>
      <c r="U77" s="808"/>
      <c r="V77" s="808"/>
      <c r="W77" s="808"/>
      <c r="X77" s="808"/>
      <c r="Y77" s="808"/>
      <c r="Z77" s="808"/>
      <c r="AA77" s="808"/>
      <c r="AB77" s="808"/>
      <c r="AC77" s="808"/>
      <c r="AD77" s="808"/>
      <c r="AE77" s="808"/>
      <c r="AF77" s="808"/>
      <c r="AG77" s="808"/>
      <c r="AH77" s="808"/>
      <c r="AI77" s="808"/>
      <c r="AJ77" s="808"/>
      <c r="AK77" s="808"/>
      <c r="AL77" s="808"/>
      <c r="AM77" s="808"/>
      <c r="AN77" s="809"/>
      <c r="AO77" s="854" t="s">
        <v>7</v>
      </c>
      <c r="AP77" s="854"/>
      <c r="AQ77" s="854"/>
      <c r="AR77" s="854"/>
      <c r="AS77" s="854"/>
      <c r="AT77" s="854"/>
      <c r="AU77" s="854"/>
      <c r="AV77" s="854"/>
      <c r="AW77" s="854"/>
      <c r="AX77" s="157"/>
    </row>
    <row r="78" spans="2:54" ht="22.5" hidden="1" customHeight="1" x14ac:dyDescent="0.3">
      <c r="B78" s="153"/>
      <c r="C78" s="910"/>
      <c r="D78" s="911"/>
      <c r="E78" s="881"/>
      <c r="F78" s="663" t="s">
        <v>26</v>
      </c>
      <c r="G78" s="807" t="s">
        <v>141375</v>
      </c>
      <c r="H78" s="808"/>
      <c r="I78" s="808"/>
      <c r="J78" s="808"/>
      <c r="K78" s="808"/>
      <c r="L78" s="808"/>
      <c r="M78" s="808"/>
      <c r="N78" s="808"/>
      <c r="O78" s="808"/>
      <c r="P78" s="808"/>
      <c r="Q78" s="808"/>
      <c r="R78" s="808"/>
      <c r="S78" s="808"/>
      <c r="T78" s="808"/>
      <c r="U78" s="808"/>
      <c r="V78" s="808"/>
      <c r="W78" s="808"/>
      <c r="X78" s="808"/>
      <c r="Y78" s="808"/>
      <c r="Z78" s="808"/>
      <c r="AA78" s="808"/>
      <c r="AB78" s="808"/>
      <c r="AC78" s="808"/>
      <c r="AD78" s="808"/>
      <c r="AE78" s="808"/>
      <c r="AF78" s="808"/>
      <c r="AG78" s="808"/>
      <c r="AH78" s="808"/>
      <c r="AI78" s="808"/>
      <c r="AJ78" s="808"/>
      <c r="AK78" s="808"/>
      <c r="AL78" s="808"/>
      <c r="AM78" s="808"/>
      <c r="AN78" s="809"/>
      <c r="AO78" s="1015"/>
      <c r="AP78" s="1015"/>
      <c r="AQ78" s="1015"/>
      <c r="AR78" s="1015"/>
      <c r="AS78" s="1015"/>
      <c r="AT78" s="1015"/>
      <c r="AU78" s="1015"/>
      <c r="AV78" s="1015"/>
      <c r="AW78" s="1015"/>
      <c r="AX78" s="157"/>
    </row>
    <row r="79" spans="2:54" ht="22.5" hidden="1" customHeight="1" x14ac:dyDescent="0.3">
      <c r="B79" s="153"/>
      <c r="C79" s="910"/>
      <c r="D79" s="911"/>
      <c r="E79" s="881"/>
      <c r="F79" s="663" t="s">
        <v>105829</v>
      </c>
      <c r="G79" s="807" t="s">
        <v>141084</v>
      </c>
      <c r="H79" s="808"/>
      <c r="I79" s="808"/>
      <c r="J79" s="808"/>
      <c r="K79" s="808"/>
      <c r="L79" s="808"/>
      <c r="M79" s="808"/>
      <c r="N79" s="808"/>
      <c r="O79" s="808"/>
      <c r="P79" s="808"/>
      <c r="Q79" s="808"/>
      <c r="R79" s="808"/>
      <c r="S79" s="808"/>
      <c r="T79" s="808"/>
      <c r="U79" s="808"/>
      <c r="V79" s="808"/>
      <c r="W79" s="808"/>
      <c r="X79" s="808"/>
      <c r="Y79" s="808"/>
      <c r="Z79" s="808"/>
      <c r="AA79" s="808"/>
      <c r="AB79" s="808"/>
      <c r="AC79" s="808"/>
      <c r="AD79" s="808"/>
      <c r="AE79" s="808"/>
      <c r="AF79" s="808"/>
      <c r="AG79" s="808"/>
      <c r="AH79" s="808"/>
      <c r="AI79" s="808"/>
      <c r="AJ79" s="808"/>
      <c r="AK79" s="808"/>
      <c r="AL79" s="808"/>
      <c r="AM79" s="808"/>
      <c r="AN79" s="809"/>
      <c r="AO79" s="1015"/>
      <c r="AP79" s="1015"/>
      <c r="AQ79" s="1015"/>
      <c r="AR79" s="1015"/>
      <c r="AS79" s="1015"/>
      <c r="AT79" s="1015"/>
      <c r="AU79" s="1015"/>
      <c r="AV79" s="1015"/>
      <c r="AW79" s="1015"/>
      <c r="AX79" s="157"/>
    </row>
    <row r="80" spans="2:54" ht="22.5" hidden="1" customHeight="1" x14ac:dyDescent="0.3">
      <c r="B80" s="153"/>
      <c r="C80" s="910"/>
      <c r="D80" s="911"/>
      <c r="E80" s="881"/>
      <c r="F80" s="663" t="s">
        <v>105831</v>
      </c>
      <c r="G80" s="807" t="s">
        <v>141085</v>
      </c>
      <c r="H80" s="808"/>
      <c r="I80" s="808"/>
      <c r="J80" s="808"/>
      <c r="K80" s="808"/>
      <c r="L80" s="808"/>
      <c r="M80" s="808"/>
      <c r="N80" s="808"/>
      <c r="O80" s="808"/>
      <c r="P80" s="808"/>
      <c r="Q80" s="808"/>
      <c r="R80" s="808"/>
      <c r="S80" s="808"/>
      <c r="T80" s="808"/>
      <c r="U80" s="808"/>
      <c r="V80" s="808"/>
      <c r="W80" s="808"/>
      <c r="X80" s="808"/>
      <c r="Y80" s="808"/>
      <c r="Z80" s="808"/>
      <c r="AA80" s="808"/>
      <c r="AB80" s="808"/>
      <c r="AC80" s="808"/>
      <c r="AD80" s="808"/>
      <c r="AE80" s="808"/>
      <c r="AF80" s="808"/>
      <c r="AG80" s="808"/>
      <c r="AH80" s="808"/>
      <c r="AI80" s="808"/>
      <c r="AJ80" s="808"/>
      <c r="AK80" s="808"/>
      <c r="AL80" s="808"/>
      <c r="AM80" s="808"/>
      <c r="AN80" s="809"/>
      <c r="AO80" s="806">
        <f>MAX(IncD.GrossRentRecieved-IncD.TaxPaidLocalAuthorities,0)</f>
        <v>0</v>
      </c>
      <c r="AP80" s="806"/>
      <c r="AQ80" s="806"/>
      <c r="AR80" s="806"/>
      <c r="AS80" s="806"/>
      <c r="AT80" s="806"/>
      <c r="AU80" s="806"/>
      <c r="AV80" s="806"/>
      <c r="AW80" s="806"/>
      <c r="AX80" s="157"/>
    </row>
    <row r="81" spans="2:58" ht="22.5" hidden="1" customHeight="1" x14ac:dyDescent="0.3">
      <c r="B81" s="153"/>
      <c r="C81" s="910"/>
      <c r="D81" s="911"/>
      <c r="E81" s="881"/>
      <c r="F81" s="663" t="s">
        <v>105832</v>
      </c>
      <c r="G81" s="807" t="s">
        <v>141591</v>
      </c>
      <c r="H81" s="808"/>
      <c r="I81" s="808"/>
      <c r="J81" s="808"/>
      <c r="K81" s="808"/>
      <c r="L81" s="808"/>
      <c r="M81" s="808"/>
      <c r="N81" s="808"/>
      <c r="O81" s="808"/>
      <c r="P81" s="808"/>
      <c r="Q81" s="808"/>
      <c r="R81" s="808"/>
      <c r="S81" s="808"/>
      <c r="T81" s="808"/>
      <c r="U81" s="808"/>
      <c r="V81" s="808"/>
      <c r="W81" s="808"/>
      <c r="X81" s="808"/>
      <c r="Y81" s="808"/>
      <c r="Z81" s="808"/>
      <c r="AA81" s="808"/>
      <c r="AB81" s="808"/>
      <c r="AC81" s="808"/>
      <c r="AD81" s="808"/>
      <c r="AE81" s="808"/>
      <c r="AF81" s="808"/>
      <c r="AG81" s="808"/>
      <c r="AH81" s="808"/>
      <c r="AI81" s="808"/>
      <c r="AJ81" s="808"/>
      <c r="AK81" s="808"/>
      <c r="AL81" s="808"/>
      <c r="AM81" s="808"/>
      <c r="AN81" s="809"/>
      <c r="AO81" s="806">
        <f>ROUND(IF(OR(IncD.AnnualValue=0,IncD.AnnualValue&lt;0),0,0.3*IncD.AnnualValue),0)</f>
        <v>0</v>
      </c>
      <c r="AP81" s="806"/>
      <c r="AQ81" s="806"/>
      <c r="AR81" s="806"/>
      <c r="AS81" s="806"/>
      <c r="AT81" s="806"/>
      <c r="AU81" s="806"/>
      <c r="AV81" s="806"/>
      <c r="AW81" s="806"/>
      <c r="AX81" s="157"/>
    </row>
    <row r="82" spans="2:58" ht="22.5" hidden="1" customHeight="1" x14ac:dyDescent="0.3">
      <c r="B82" s="153"/>
      <c r="C82" s="910"/>
      <c r="D82" s="911"/>
      <c r="E82" s="881"/>
      <c r="F82" s="663" t="s">
        <v>105833</v>
      </c>
      <c r="G82" s="1118" t="s">
        <v>141086</v>
      </c>
      <c r="H82" s="1009"/>
      <c r="I82" s="1009"/>
      <c r="J82" s="1009"/>
      <c r="K82" s="1009"/>
      <c r="L82" s="1009"/>
      <c r="M82" s="1009"/>
      <c r="N82" s="1009"/>
      <c r="O82" s="1009"/>
      <c r="P82" s="1009"/>
      <c r="Q82" s="1009"/>
      <c r="R82" s="1009"/>
      <c r="S82" s="1009"/>
      <c r="T82" s="1009"/>
      <c r="U82" s="1009"/>
      <c r="V82" s="1009"/>
      <c r="W82" s="1009"/>
      <c r="X82" s="1009"/>
      <c r="Y82" s="1009"/>
      <c r="Z82" s="1009"/>
      <c r="AA82" s="1009"/>
      <c r="AB82" s="1009"/>
      <c r="AC82" s="1009"/>
      <c r="AD82" s="1009"/>
      <c r="AE82" s="1009"/>
      <c r="AF82" s="1009"/>
      <c r="AG82" s="1009"/>
      <c r="AH82" s="1009"/>
      <c r="AI82" s="1009"/>
      <c r="AJ82" s="1009"/>
      <c r="AK82" s="1009"/>
      <c r="AL82" s="1009"/>
      <c r="AM82" s="1009"/>
      <c r="AN82" s="1119"/>
      <c r="AO82" s="1019">
        <f>IF(AND(BacValue=1,MID(IncD.TypeOfHP,1,1)="S"),0,IF(AND(BacValue=2,MID(IncD.TypeOfHP,1,1)="S"),IF(TotAmt.24b&gt;200000,200000,MIN(200000,TotAmt.24b)),IF(AND(MID(IncD.TypeOfHP,1,1)&lt;&gt;"S",IncD.GrossRentRecieved=0),0,TotAmt.24b)))</f>
        <v>0</v>
      </c>
      <c r="AP82" s="1019"/>
      <c r="AQ82" s="1019"/>
      <c r="AR82" s="1019"/>
      <c r="AS82" s="1019"/>
      <c r="AT82" s="1019"/>
      <c r="AU82" s="1019"/>
      <c r="AV82" s="1019"/>
      <c r="AW82" s="1019"/>
      <c r="AX82" s="157"/>
    </row>
    <row r="83" spans="2:58" ht="22.5" hidden="1" customHeight="1" x14ac:dyDescent="0.3">
      <c r="B83" s="153"/>
      <c r="C83" s="910"/>
      <c r="D83" s="911"/>
      <c r="E83" s="881"/>
      <c r="F83" s="663" t="s">
        <v>105835</v>
      </c>
      <c r="G83" s="807" t="s">
        <v>141409</v>
      </c>
      <c r="H83" s="808"/>
      <c r="I83" s="808"/>
      <c r="J83" s="808"/>
      <c r="K83" s="808"/>
      <c r="L83" s="808"/>
      <c r="M83" s="808"/>
      <c r="N83" s="808"/>
      <c r="O83" s="808"/>
      <c r="P83" s="808"/>
      <c r="Q83" s="808"/>
      <c r="R83" s="808"/>
      <c r="S83" s="808"/>
      <c r="T83" s="808"/>
      <c r="U83" s="808"/>
      <c r="V83" s="808"/>
      <c r="W83" s="808"/>
      <c r="X83" s="808"/>
      <c r="Y83" s="808"/>
      <c r="Z83" s="808"/>
      <c r="AA83" s="808"/>
      <c r="AB83" s="808"/>
      <c r="AC83" s="808"/>
      <c r="AD83" s="808"/>
      <c r="AE83" s="808"/>
      <c r="AF83" s="808"/>
      <c r="AG83" s="808"/>
      <c r="AH83" s="808"/>
      <c r="AI83" s="808"/>
      <c r="AJ83" s="808"/>
      <c r="AK83" s="808"/>
      <c r="AL83" s="808"/>
      <c r="AM83" s="808"/>
      <c r="AN83" s="809"/>
      <c r="AO83" s="813">
        <v>0</v>
      </c>
      <c r="AP83" s="814"/>
      <c r="AQ83" s="814"/>
      <c r="AR83" s="814"/>
      <c r="AS83" s="814"/>
      <c r="AT83" s="814"/>
      <c r="AU83" s="814"/>
      <c r="AV83" s="814"/>
      <c r="AW83" s="815"/>
      <c r="AX83" s="157"/>
    </row>
    <row r="84" spans="2:58" ht="63.75" customHeight="1" x14ac:dyDescent="0.3">
      <c r="B84" s="153"/>
      <c r="C84" s="912"/>
      <c r="D84" s="913"/>
      <c r="E84" s="882"/>
      <c r="F84" s="506"/>
      <c r="G84" s="1008" t="s">
        <v>142273</v>
      </c>
      <c r="H84" s="1009"/>
      <c r="I84" s="1009"/>
      <c r="J84" s="1009"/>
      <c r="K84" s="1009"/>
      <c r="L84" s="1009"/>
      <c r="M84" s="1009"/>
      <c r="N84" s="1009"/>
      <c r="O84" s="1009"/>
      <c r="P84" s="1009"/>
      <c r="Q84" s="1009"/>
      <c r="R84" s="1009"/>
      <c r="S84" s="1009"/>
      <c r="T84" s="1009"/>
      <c r="U84" s="1009"/>
      <c r="V84" s="1009"/>
      <c r="W84" s="1009"/>
      <c r="X84" s="1009"/>
      <c r="Y84" s="1009"/>
      <c r="Z84" s="1009"/>
      <c r="AA84" s="1009"/>
      <c r="AB84" s="1009"/>
      <c r="AC84" s="1009"/>
      <c r="AD84" s="1009"/>
      <c r="AE84" s="1009"/>
      <c r="AF84" s="1009"/>
      <c r="AG84" s="1009"/>
      <c r="AH84" s="1009"/>
      <c r="AI84" s="1009"/>
      <c r="AJ84" s="1009"/>
      <c r="AK84" s="1009"/>
      <c r="AL84" s="1009"/>
      <c r="AM84" s="1009"/>
      <c r="AN84" s="1009"/>
      <c r="AO84" s="806">
        <f>HP.TotalIncomeChargeableUnHP</f>
        <v>0</v>
      </c>
      <c r="AP84" s="806"/>
      <c r="AQ84" s="806"/>
      <c r="AR84" s="806"/>
      <c r="AS84" s="806"/>
      <c r="AT84" s="806"/>
      <c r="AU84" s="806"/>
      <c r="AV84" s="806"/>
      <c r="AW84" s="806"/>
      <c r="AX84" s="157"/>
    </row>
    <row r="85" spans="2:58" ht="21" customHeight="1" x14ac:dyDescent="0.3">
      <c r="B85" s="153"/>
      <c r="C85" s="20"/>
      <c r="D85" s="125"/>
      <c r="E85" s="518"/>
      <c r="F85" s="807" t="s">
        <v>141170</v>
      </c>
      <c r="G85" s="808"/>
      <c r="H85" s="808"/>
      <c r="I85" s="808"/>
      <c r="J85" s="808"/>
      <c r="K85" s="808"/>
      <c r="L85" s="808"/>
      <c r="M85" s="808"/>
      <c r="N85" s="808"/>
      <c r="O85" s="808"/>
      <c r="P85" s="808"/>
      <c r="Q85" s="808"/>
      <c r="R85" s="808"/>
      <c r="S85" s="808"/>
      <c r="T85" s="808"/>
      <c r="U85" s="808"/>
      <c r="V85" s="808"/>
      <c r="W85" s="808"/>
      <c r="X85" s="808"/>
      <c r="Y85" s="808"/>
      <c r="Z85" s="808"/>
      <c r="AA85" s="808"/>
      <c r="AB85" s="808"/>
      <c r="AC85" s="808"/>
      <c r="AD85" s="808"/>
      <c r="AE85" s="808"/>
      <c r="AF85" s="808"/>
      <c r="AG85" s="808"/>
      <c r="AH85" s="808"/>
      <c r="AI85" s="808"/>
      <c r="AJ85" s="808"/>
      <c r="AK85" s="808"/>
      <c r="AL85" s="808"/>
      <c r="AM85" s="808"/>
      <c r="AN85" s="809"/>
      <c r="AO85" s="806">
        <f>MAX(0,(SUM(IncD.Div,SUM(Others.Amount_2),OSIncomeNotifiedOther89A,OSIncomeNotified89A)-IncD.LessDeduction57-OSIncreliefus89A))</f>
        <v>0</v>
      </c>
      <c r="AP85" s="806"/>
      <c r="AQ85" s="806"/>
      <c r="AR85" s="806"/>
      <c r="AS85" s="806"/>
      <c r="AT85" s="806"/>
      <c r="AU85" s="806"/>
      <c r="AV85" s="806"/>
      <c r="AW85" s="806"/>
      <c r="AX85" s="157"/>
      <c r="BB85" s="17">
        <f>COUNTIF(Others.NOI_2,"Family pension")</f>
        <v>0</v>
      </c>
      <c r="BC85" s="17">
        <f ca="1">SUMIF(Others.NOI_2,"Family pension",Others.Amount_2)</f>
        <v>0</v>
      </c>
    </row>
    <row r="86" spans="2:58" ht="21" customHeight="1" x14ac:dyDescent="0.3">
      <c r="B86" s="153"/>
      <c r="C86" s="20"/>
      <c r="D86" s="526"/>
      <c r="E86" s="139"/>
      <c r="F86" s="143"/>
      <c r="G86" s="867" t="s">
        <v>141296</v>
      </c>
      <c r="H86" s="868"/>
      <c r="I86" s="934"/>
      <c r="J86" s="1005" t="s">
        <v>128135</v>
      </c>
      <c r="K86" s="1006"/>
      <c r="L86" s="1006"/>
      <c r="M86" s="1006"/>
      <c r="N86" s="1006"/>
      <c r="O86" s="1006"/>
      <c r="P86" s="1006"/>
      <c r="Q86" s="1006"/>
      <c r="R86" s="1006"/>
      <c r="S86" s="1006"/>
      <c r="T86" s="1006"/>
      <c r="U86" s="1006"/>
      <c r="V86" s="1006"/>
      <c r="W86" s="1006"/>
      <c r="X86" s="1006"/>
      <c r="Y86" s="1007"/>
      <c r="Z86" s="846" t="s">
        <v>141118</v>
      </c>
      <c r="AA86" s="847"/>
      <c r="AB86" s="847"/>
      <c r="AC86" s="847"/>
      <c r="AD86" s="847"/>
      <c r="AE86" s="847"/>
      <c r="AF86" s="847"/>
      <c r="AG86" s="847"/>
      <c r="AH86" s="847"/>
      <c r="AI86" s="847"/>
      <c r="AJ86" s="847"/>
      <c r="AK86" s="847"/>
      <c r="AL86" s="847"/>
      <c r="AM86" s="847"/>
      <c r="AN86" s="848"/>
      <c r="AO86" s="816" t="s">
        <v>105841</v>
      </c>
      <c r="AP86" s="816"/>
      <c r="AQ86" s="816"/>
      <c r="AR86" s="816"/>
      <c r="AS86" s="816"/>
      <c r="AT86" s="816"/>
      <c r="AU86" s="816"/>
      <c r="AV86" s="816"/>
      <c r="AW86" s="816"/>
      <c r="AX86" s="157"/>
    </row>
    <row r="87" spans="2:58" ht="27.75" customHeight="1" x14ac:dyDescent="0.3">
      <c r="B87" s="153"/>
      <c r="C87" s="20"/>
      <c r="D87" s="526"/>
      <c r="E87" s="139" t="s">
        <v>142214</v>
      </c>
      <c r="F87" s="143"/>
      <c r="G87" s="846">
        <v>1</v>
      </c>
      <c r="H87" s="847"/>
      <c r="I87" s="848"/>
      <c r="J87" s="981"/>
      <c r="K87" s="982"/>
      <c r="L87" s="982"/>
      <c r="M87" s="982"/>
      <c r="N87" s="982"/>
      <c r="O87" s="982"/>
      <c r="P87" s="982"/>
      <c r="Q87" s="982"/>
      <c r="R87" s="982"/>
      <c r="S87" s="982"/>
      <c r="T87" s="982"/>
      <c r="U87" s="982"/>
      <c r="V87" s="982"/>
      <c r="W87" s="982"/>
      <c r="X87" s="982"/>
      <c r="Y87" s="983"/>
      <c r="Z87" s="915"/>
      <c r="AA87" s="916"/>
      <c r="AB87" s="916"/>
      <c r="AC87" s="916"/>
      <c r="AD87" s="916"/>
      <c r="AE87" s="916"/>
      <c r="AF87" s="916"/>
      <c r="AG87" s="916"/>
      <c r="AH87" s="916"/>
      <c r="AI87" s="916"/>
      <c r="AJ87" s="916"/>
      <c r="AK87" s="916"/>
      <c r="AL87" s="916"/>
      <c r="AM87" s="916"/>
      <c r="AN87" s="917"/>
      <c r="AO87" s="813"/>
      <c r="AP87" s="814"/>
      <c r="AQ87" s="814"/>
      <c r="AR87" s="814"/>
      <c r="AS87" s="814"/>
      <c r="AT87" s="814"/>
      <c r="AU87" s="814"/>
      <c r="AV87" s="814"/>
      <c r="AW87" s="815"/>
      <c r="AX87" s="157"/>
      <c r="BB87" s="22">
        <f>IF(MID(J87,1,1)="F",AO87,0)</f>
        <v>0</v>
      </c>
      <c r="BC87" s="22">
        <f>IF(MID(J87,1,1)="F",1,0)</f>
        <v>0</v>
      </c>
      <c r="BD87" s="22">
        <f>IF(MID(J87,1,15)="Interest from S",AO87,0)</f>
        <v>0</v>
      </c>
      <c r="BE87" s="22">
        <f>IF(MID(J87,1,15)="Interest from S",AO87,0)</f>
        <v>0</v>
      </c>
      <c r="BF87" s="22">
        <f>IF(MID(J87,1,15)="Interest from D",AO87,0)</f>
        <v>0</v>
      </c>
    </row>
    <row r="88" spans="2:58" ht="31.5" customHeight="1" x14ac:dyDescent="0.3">
      <c r="B88" s="153"/>
      <c r="C88" s="20"/>
      <c r="D88" s="526"/>
      <c r="E88" s="139"/>
      <c r="F88" s="143"/>
      <c r="G88" s="846">
        <f>G87+1</f>
        <v>2</v>
      </c>
      <c r="H88" s="847"/>
      <c r="I88" s="848"/>
      <c r="J88" s="982"/>
      <c r="K88" s="982"/>
      <c r="L88" s="982"/>
      <c r="M88" s="982"/>
      <c r="N88" s="982"/>
      <c r="O88" s="982"/>
      <c r="P88" s="982"/>
      <c r="Q88" s="982"/>
      <c r="R88" s="982"/>
      <c r="S88" s="982"/>
      <c r="T88" s="982"/>
      <c r="U88" s="982"/>
      <c r="V88" s="982"/>
      <c r="W88" s="982"/>
      <c r="X88" s="982"/>
      <c r="Y88" s="983"/>
      <c r="Z88" s="915"/>
      <c r="AA88" s="916"/>
      <c r="AB88" s="916"/>
      <c r="AC88" s="916"/>
      <c r="AD88" s="916"/>
      <c r="AE88" s="916"/>
      <c r="AF88" s="916"/>
      <c r="AG88" s="916"/>
      <c r="AH88" s="916"/>
      <c r="AI88" s="916"/>
      <c r="AJ88" s="916"/>
      <c r="AK88" s="916"/>
      <c r="AL88" s="916"/>
      <c r="AM88" s="916"/>
      <c r="AN88" s="917"/>
      <c r="AO88" s="813"/>
      <c r="AP88" s="814"/>
      <c r="AQ88" s="814"/>
      <c r="AR88" s="814"/>
      <c r="AS88" s="814"/>
      <c r="AT88" s="814"/>
      <c r="AU88" s="814"/>
      <c r="AV88" s="814"/>
      <c r="AW88" s="815"/>
      <c r="AX88" s="157"/>
      <c r="BB88" s="22">
        <f>IF(MID(J88,1,1)="F",AO88,0)</f>
        <v>0</v>
      </c>
      <c r="BC88" s="22">
        <f>IF(MID(J88,1,1)="F",1,0)</f>
        <v>0</v>
      </c>
      <c r="BD88" s="22">
        <f>IF(MID(J88,1,15)="Interest from S",AO88,0)</f>
        <v>0</v>
      </c>
      <c r="BE88" s="22">
        <f>IF(MID(J88,1,15)="Interest from S",AO88,0)</f>
        <v>0</v>
      </c>
      <c r="BF88" s="22">
        <f>IF(MID(J88,1,15)="Interest from D",AO88,0)</f>
        <v>0</v>
      </c>
    </row>
    <row r="89" spans="2:58" ht="28.5" customHeight="1" x14ac:dyDescent="0.3">
      <c r="B89" s="153"/>
      <c r="C89" s="20"/>
      <c r="D89" s="526"/>
      <c r="E89" s="139"/>
      <c r="F89" s="143"/>
      <c r="G89" s="846">
        <f>G88+1</f>
        <v>3</v>
      </c>
      <c r="H89" s="847"/>
      <c r="I89" s="848"/>
      <c r="J89" s="982"/>
      <c r="K89" s="982"/>
      <c r="L89" s="982"/>
      <c r="M89" s="982"/>
      <c r="N89" s="982"/>
      <c r="O89" s="982"/>
      <c r="P89" s="982"/>
      <c r="Q89" s="982"/>
      <c r="R89" s="982"/>
      <c r="S89" s="982"/>
      <c r="T89" s="982"/>
      <c r="U89" s="982"/>
      <c r="V89" s="982"/>
      <c r="W89" s="982"/>
      <c r="X89" s="982"/>
      <c r="Y89" s="983"/>
      <c r="Z89" s="915"/>
      <c r="AA89" s="916"/>
      <c r="AB89" s="916"/>
      <c r="AC89" s="916"/>
      <c r="AD89" s="916"/>
      <c r="AE89" s="916"/>
      <c r="AF89" s="916"/>
      <c r="AG89" s="916"/>
      <c r="AH89" s="916"/>
      <c r="AI89" s="916"/>
      <c r="AJ89" s="916"/>
      <c r="AK89" s="916"/>
      <c r="AL89" s="916"/>
      <c r="AM89" s="916"/>
      <c r="AN89" s="917"/>
      <c r="AO89" s="813"/>
      <c r="AP89" s="814"/>
      <c r="AQ89" s="814"/>
      <c r="AR89" s="814"/>
      <c r="AS89" s="814"/>
      <c r="AT89" s="814"/>
      <c r="AU89" s="814"/>
      <c r="AV89" s="814"/>
      <c r="AW89" s="815"/>
      <c r="AX89" s="157"/>
      <c r="BB89" s="22">
        <f>IF(MID(J89,1,1)="F",AO89,0)</f>
        <v>0</v>
      </c>
      <c r="BC89" s="22">
        <f>IF(MID(J89,1,1)="F",1,0)</f>
        <v>0</v>
      </c>
      <c r="BD89" s="22">
        <f>IF(MID(J89,1,15)="Interest from S",AO89,0)</f>
        <v>0</v>
      </c>
      <c r="BE89" s="22">
        <f>IF(MID(J89,1,15)="Interest from S",AO89,0)</f>
        <v>0</v>
      </c>
      <c r="BF89" s="22">
        <f>IF(MID(J89,1,15)="Interest from D",AO89,0)</f>
        <v>0</v>
      </c>
    </row>
    <row r="90" spans="2:58" ht="26.25" customHeight="1" x14ac:dyDescent="0.3">
      <c r="B90" s="153"/>
      <c r="C90" s="20"/>
      <c r="D90" s="526"/>
      <c r="E90" s="139"/>
      <c r="F90" s="143"/>
      <c r="G90" s="846">
        <f>G89+1</f>
        <v>4</v>
      </c>
      <c r="H90" s="847"/>
      <c r="I90" s="848"/>
      <c r="J90" s="982"/>
      <c r="K90" s="982"/>
      <c r="L90" s="982"/>
      <c r="M90" s="982"/>
      <c r="N90" s="982"/>
      <c r="O90" s="982"/>
      <c r="P90" s="982"/>
      <c r="Q90" s="982"/>
      <c r="R90" s="982"/>
      <c r="S90" s="982"/>
      <c r="T90" s="982"/>
      <c r="U90" s="982"/>
      <c r="V90" s="982"/>
      <c r="W90" s="982"/>
      <c r="X90" s="982"/>
      <c r="Y90" s="983"/>
      <c r="Z90" s="915"/>
      <c r="AA90" s="916"/>
      <c r="AB90" s="916"/>
      <c r="AC90" s="916"/>
      <c r="AD90" s="916"/>
      <c r="AE90" s="916"/>
      <c r="AF90" s="916"/>
      <c r="AG90" s="916"/>
      <c r="AH90" s="916"/>
      <c r="AI90" s="916"/>
      <c r="AJ90" s="916"/>
      <c r="AK90" s="916"/>
      <c r="AL90" s="916"/>
      <c r="AM90" s="916"/>
      <c r="AN90" s="917"/>
      <c r="AO90" s="813"/>
      <c r="AP90" s="814"/>
      <c r="AQ90" s="814"/>
      <c r="AR90" s="814"/>
      <c r="AS90" s="814"/>
      <c r="AT90" s="814"/>
      <c r="AU90" s="814"/>
      <c r="AV90" s="814"/>
      <c r="AW90" s="815"/>
      <c r="AX90" s="157"/>
      <c r="BB90" s="22">
        <f>IF(MID(J90,1,1)="F",AO90,0)</f>
        <v>0</v>
      </c>
      <c r="BC90" s="22">
        <f>IF(MID(J90,1,1)="F",1,0)</f>
        <v>0</v>
      </c>
      <c r="BD90" s="22">
        <f>IF(MID(J90,1,15)="Interest from S",AO90,0)</f>
        <v>0</v>
      </c>
      <c r="BE90" s="22">
        <f>IF(MID(J90,1,15)="Interest from S",AO90,0)</f>
        <v>0</v>
      </c>
      <c r="BF90" s="22">
        <f>IF(MID(J90,1,15)="Interest from D",AO90,0)</f>
        <v>0</v>
      </c>
    </row>
    <row r="91" spans="2:58" ht="30" customHeight="1" x14ac:dyDescent="0.3">
      <c r="B91" s="153"/>
      <c r="C91" s="20"/>
      <c r="D91" s="526"/>
      <c r="E91" s="139"/>
      <c r="F91" s="517"/>
      <c r="G91" s="807"/>
      <c r="H91" s="808"/>
      <c r="I91" s="808"/>
      <c r="J91" s="808"/>
      <c r="K91" s="808"/>
      <c r="L91" s="808"/>
      <c r="M91" s="808"/>
      <c r="N91" s="808"/>
      <c r="O91" s="808"/>
      <c r="P91" s="808"/>
      <c r="Q91" s="808"/>
      <c r="R91" s="808"/>
      <c r="S91" s="808"/>
      <c r="T91" s="808"/>
      <c r="U91" s="808"/>
      <c r="V91" s="808"/>
      <c r="W91" s="808"/>
      <c r="X91" s="808"/>
      <c r="Y91" s="808"/>
      <c r="Z91" s="808"/>
      <c r="AA91" s="808"/>
      <c r="AB91" s="808"/>
      <c r="AC91" s="808"/>
      <c r="AD91" s="808"/>
      <c r="AE91" s="808"/>
      <c r="AF91" s="808"/>
      <c r="AG91" s="808"/>
      <c r="AH91" s="808"/>
      <c r="AI91" s="808"/>
      <c r="AJ91" s="808"/>
      <c r="AK91" s="808"/>
      <c r="AL91" s="808"/>
      <c r="AM91" s="808"/>
      <c r="AN91" s="808"/>
      <c r="AO91" s="808"/>
      <c r="AP91" s="808"/>
      <c r="AQ91" s="808"/>
      <c r="AR91" s="808"/>
      <c r="AS91" s="808"/>
      <c r="AT91" s="808"/>
      <c r="AU91" s="808"/>
      <c r="AV91" s="808"/>
      <c r="AW91" s="809"/>
      <c r="AX91" s="157"/>
    </row>
    <row r="92" spans="2:58" ht="22.5" hidden="1" customHeight="1" x14ac:dyDescent="0.3">
      <c r="B92" s="153"/>
      <c r="C92" s="20"/>
      <c r="D92" s="526"/>
      <c r="E92" s="662"/>
      <c r="F92" s="807" t="s">
        <v>141465</v>
      </c>
      <c r="G92" s="808"/>
      <c r="H92" s="808"/>
      <c r="I92" s="808"/>
      <c r="J92" s="808"/>
      <c r="K92" s="808"/>
      <c r="L92" s="808"/>
      <c r="M92" s="808"/>
      <c r="N92" s="808"/>
      <c r="O92" s="808"/>
      <c r="P92" s="808"/>
      <c r="Q92" s="808"/>
      <c r="R92" s="808"/>
      <c r="S92" s="808"/>
      <c r="T92" s="808"/>
      <c r="U92" s="808"/>
      <c r="V92" s="808"/>
      <c r="W92" s="808"/>
      <c r="X92" s="808"/>
      <c r="Y92" s="808"/>
      <c r="Z92" s="808"/>
      <c r="AA92" s="808"/>
      <c r="AB92" s="808"/>
      <c r="AC92" s="808"/>
      <c r="AD92" s="808"/>
      <c r="AE92" s="808"/>
      <c r="AF92" s="808"/>
      <c r="AG92" s="808"/>
      <c r="AH92" s="808"/>
      <c r="AI92" s="808"/>
      <c r="AJ92" s="808"/>
      <c r="AK92" s="808"/>
      <c r="AL92" s="808"/>
      <c r="AM92" s="808"/>
      <c r="AN92" s="809"/>
      <c r="AO92" s="814"/>
      <c r="AP92" s="814"/>
      <c r="AQ92" s="814"/>
      <c r="AR92" s="814"/>
      <c r="AS92" s="814"/>
      <c r="AT92" s="814"/>
      <c r="AU92" s="814"/>
      <c r="AV92" s="814"/>
      <c r="AW92" s="815"/>
      <c r="AX92" s="157"/>
    </row>
    <row r="93" spans="2:58" ht="22.5" hidden="1" customHeight="1" x14ac:dyDescent="0.3">
      <c r="B93" s="153"/>
      <c r="C93" s="20"/>
      <c r="D93" s="526"/>
      <c r="E93" s="662"/>
      <c r="F93" s="807" t="s">
        <v>142206</v>
      </c>
      <c r="G93" s="808"/>
      <c r="H93" s="808"/>
      <c r="I93" s="808"/>
      <c r="J93" s="808"/>
      <c r="K93" s="808"/>
      <c r="L93" s="808"/>
      <c r="M93" s="808"/>
      <c r="N93" s="808"/>
      <c r="O93" s="808"/>
      <c r="P93" s="808"/>
      <c r="Q93" s="808"/>
      <c r="R93" s="808"/>
      <c r="S93" s="808"/>
      <c r="T93" s="808"/>
      <c r="U93" s="808"/>
      <c r="V93" s="808"/>
      <c r="W93" s="808"/>
      <c r="X93" s="808"/>
      <c r="Y93" s="808"/>
      <c r="Z93" s="808"/>
      <c r="AA93" s="808"/>
      <c r="AB93" s="808"/>
      <c r="AC93" s="808"/>
      <c r="AD93" s="808"/>
      <c r="AE93" s="808"/>
      <c r="AF93" s="808"/>
      <c r="AG93" s="808"/>
      <c r="AH93" s="808"/>
      <c r="AI93" s="808"/>
      <c r="AJ93" s="808"/>
      <c r="AK93" s="808"/>
      <c r="AL93" s="808"/>
      <c r="AM93" s="808"/>
      <c r="AN93" s="809"/>
      <c r="AO93" s="819">
        <f>OSIncomeNotified89A_AmountUS+OSIncomeNotified89A_AmountUK+OSIncomeNotified89A_AmountCan</f>
        <v>0</v>
      </c>
      <c r="AP93" s="806"/>
      <c r="AQ93" s="806"/>
      <c r="AR93" s="806"/>
      <c r="AS93" s="806"/>
      <c r="AT93" s="806"/>
      <c r="AU93" s="806"/>
      <c r="AV93" s="806"/>
      <c r="AW93" s="806"/>
      <c r="AX93" s="157"/>
    </row>
    <row r="94" spans="2:58" ht="22.5" hidden="1" customHeight="1" x14ac:dyDescent="0.3">
      <c r="B94" s="153"/>
      <c r="C94" s="20"/>
      <c r="D94" s="526"/>
      <c r="E94" s="662"/>
      <c r="F94" s="508">
        <v>1</v>
      </c>
      <c r="G94" s="1001" t="s">
        <v>141470</v>
      </c>
      <c r="H94" s="1001"/>
      <c r="I94" s="1001"/>
      <c r="J94" s="1001"/>
      <c r="K94" s="1001"/>
      <c r="L94" s="1001"/>
      <c r="M94" s="1001"/>
      <c r="N94" s="1001"/>
      <c r="O94" s="1001"/>
      <c r="P94" s="1001"/>
      <c r="Q94" s="1001"/>
      <c r="R94" s="1001"/>
      <c r="S94" s="1001"/>
      <c r="T94" s="1001"/>
      <c r="U94" s="1001"/>
      <c r="V94" s="1001"/>
      <c r="W94" s="1001"/>
      <c r="X94" s="1001"/>
      <c r="Y94" s="1001"/>
      <c r="Z94" s="1001"/>
      <c r="AA94" s="1001"/>
      <c r="AB94" s="1001"/>
      <c r="AC94" s="1001"/>
      <c r="AD94" s="1001"/>
      <c r="AE94" s="1001"/>
      <c r="AF94" s="1001"/>
      <c r="AG94" s="1001"/>
      <c r="AH94" s="1001"/>
      <c r="AI94" s="1001"/>
      <c r="AJ94" s="1001"/>
      <c r="AK94" s="1001"/>
      <c r="AL94" s="1001"/>
      <c r="AM94" s="1001"/>
      <c r="AN94" s="1001"/>
      <c r="AO94" s="813"/>
      <c r="AP94" s="814"/>
      <c r="AQ94" s="814"/>
      <c r="AR94" s="814"/>
      <c r="AS94" s="814"/>
      <c r="AT94" s="814"/>
      <c r="AU94" s="814"/>
      <c r="AV94" s="814"/>
      <c r="AW94" s="815"/>
      <c r="AX94" s="157"/>
    </row>
    <row r="95" spans="2:58" ht="22.5" hidden="1" customHeight="1" x14ac:dyDescent="0.3">
      <c r="B95" s="153"/>
      <c r="C95" s="20"/>
      <c r="D95" s="526"/>
      <c r="E95" s="662"/>
      <c r="F95" s="508">
        <v>2</v>
      </c>
      <c r="G95" s="1001" t="s">
        <v>141471</v>
      </c>
      <c r="H95" s="1001"/>
      <c r="I95" s="1001"/>
      <c r="J95" s="1001"/>
      <c r="K95" s="1001"/>
      <c r="L95" s="1001"/>
      <c r="M95" s="1001"/>
      <c r="N95" s="1001"/>
      <c r="O95" s="1001"/>
      <c r="P95" s="1001"/>
      <c r="Q95" s="1001"/>
      <c r="R95" s="1001"/>
      <c r="S95" s="1001"/>
      <c r="T95" s="1001"/>
      <c r="U95" s="1001"/>
      <c r="V95" s="1001"/>
      <c r="W95" s="1001"/>
      <c r="X95" s="1001"/>
      <c r="Y95" s="1001"/>
      <c r="Z95" s="1001"/>
      <c r="AA95" s="1001"/>
      <c r="AB95" s="1001"/>
      <c r="AC95" s="1001"/>
      <c r="AD95" s="1001"/>
      <c r="AE95" s="1001"/>
      <c r="AF95" s="1001"/>
      <c r="AG95" s="1001"/>
      <c r="AH95" s="1001"/>
      <c r="AI95" s="1001"/>
      <c r="AJ95" s="1001"/>
      <c r="AK95" s="1001"/>
      <c r="AL95" s="1001"/>
      <c r="AM95" s="1001"/>
      <c r="AN95" s="1001"/>
      <c r="AO95" s="813"/>
      <c r="AP95" s="814"/>
      <c r="AQ95" s="814"/>
      <c r="AR95" s="814"/>
      <c r="AS95" s="814"/>
      <c r="AT95" s="814"/>
      <c r="AU95" s="814"/>
      <c r="AV95" s="814"/>
      <c r="AW95" s="815"/>
      <c r="AX95" s="157"/>
    </row>
    <row r="96" spans="2:58" ht="22.5" hidden="1" customHeight="1" x14ac:dyDescent="0.3">
      <c r="B96" s="153"/>
      <c r="C96" s="20"/>
      <c r="D96" s="526"/>
      <c r="E96" s="662"/>
      <c r="F96" s="508">
        <v>3</v>
      </c>
      <c r="G96" s="1001" t="s">
        <v>141462</v>
      </c>
      <c r="H96" s="1001"/>
      <c r="I96" s="1001"/>
      <c r="J96" s="1001"/>
      <c r="K96" s="1001"/>
      <c r="L96" s="1001"/>
      <c r="M96" s="1001"/>
      <c r="N96" s="1001"/>
      <c r="O96" s="1001"/>
      <c r="P96" s="1001"/>
      <c r="Q96" s="1001"/>
      <c r="R96" s="1001"/>
      <c r="S96" s="1001"/>
      <c r="T96" s="1001"/>
      <c r="U96" s="1001"/>
      <c r="V96" s="1001"/>
      <c r="W96" s="1001"/>
      <c r="X96" s="1001"/>
      <c r="Y96" s="1001"/>
      <c r="Z96" s="1001"/>
      <c r="AA96" s="1001"/>
      <c r="AB96" s="1001"/>
      <c r="AC96" s="1001"/>
      <c r="AD96" s="1001"/>
      <c r="AE96" s="1001"/>
      <c r="AF96" s="1001"/>
      <c r="AG96" s="1001"/>
      <c r="AH96" s="1001"/>
      <c r="AI96" s="1001"/>
      <c r="AJ96" s="1001"/>
      <c r="AK96" s="1001"/>
      <c r="AL96" s="1001"/>
      <c r="AM96" s="1001"/>
      <c r="AN96" s="1001"/>
      <c r="AO96" s="813"/>
      <c r="AP96" s="814"/>
      <c r="AQ96" s="814"/>
      <c r="AR96" s="814"/>
      <c r="AS96" s="814"/>
      <c r="AT96" s="814"/>
      <c r="AU96" s="814"/>
      <c r="AV96" s="814"/>
      <c r="AW96" s="815"/>
      <c r="AX96" s="157"/>
    </row>
    <row r="97" spans="2:70" ht="22.5" hidden="1" customHeight="1" x14ac:dyDescent="0.3">
      <c r="B97" s="153"/>
      <c r="C97" s="20"/>
      <c r="D97" s="526"/>
      <c r="E97" s="660"/>
      <c r="F97" s="807" t="s">
        <v>141472</v>
      </c>
      <c r="G97" s="808"/>
      <c r="H97" s="808"/>
      <c r="I97" s="808"/>
      <c r="J97" s="808"/>
      <c r="K97" s="808"/>
      <c r="L97" s="808"/>
      <c r="M97" s="808"/>
      <c r="N97" s="808"/>
      <c r="O97" s="808"/>
      <c r="P97" s="808"/>
      <c r="Q97" s="808"/>
      <c r="R97" s="808"/>
      <c r="S97" s="808"/>
      <c r="T97" s="808"/>
      <c r="U97" s="808"/>
      <c r="V97" s="808"/>
      <c r="W97" s="808"/>
      <c r="X97" s="808"/>
      <c r="Y97" s="808"/>
      <c r="Z97" s="808"/>
      <c r="AA97" s="808"/>
      <c r="AB97" s="808"/>
      <c r="AC97" s="808"/>
      <c r="AD97" s="808"/>
      <c r="AE97" s="808"/>
      <c r="AF97" s="808"/>
      <c r="AG97" s="808"/>
      <c r="AH97" s="808"/>
      <c r="AI97" s="808"/>
      <c r="AJ97" s="808"/>
      <c r="AK97" s="808"/>
      <c r="AL97" s="808"/>
      <c r="AM97" s="808"/>
      <c r="AN97" s="808"/>
      <c r="AO97" s="808"/>
      <c r="AP97" s="808"/>
      <c r="AQ97" s="808"/>
      <c r="AR97" s="808"/>
      <c r="AS97" s="808"/>
      <c r="AT97" s="808"/>
      <c r="AU97" s="808"/>
      <c r="AV97" s="808"/>
      <c r="AW97" s="809"/>
      <c r="AX97" s="157"/>
    </row>
    <row r="98" spans="2:70" ht="22.5" hidden="1" customHeight="1" x14ac:dyDescent="0.3">
      <c r="B98" s="153"/>
      <c r="C98" s="20"/>
      <c r="D98" s="526"/>
      <c r="E98" s="660"/>
      <c r="F98" s="508" t="s">
        <v>26</v>
      </c>
      <c r="G98" s="807" t="s">
        <v>142112</v>
      </c>
      <c r="H98" s="808"/>
      <c r="I98" s="808"/>
      <c r="J98" s="808"/>
      <c r="K98" s="808"/>
      <c r="L98" s="808"/>
      <c r="M98" s="808"/>
      <c r="N98" s="808"/>
      <c r="O98" s="808"/>
      <c r="P98" s="808"/>
      <c r="Q98" s="808"/>
      <c r="R98" s="808"/>
      <c r="S98" s="808"/>
      <c r="T98" s="808"/>
      <c r="U98" s="808"/>
      <c r="V98" s="808"/>
      <c r="W98" s="808"/>
      <c r="X98" s="808"/>
      <c r="Y98" s="808"/>
      <c r="Z98" s="808"/>
      <c r="AA98" s="808"/>
      <c r="AB98" s="808"/>
      <c r="AC98" s="808"/>
      <c r="AD98" s="808"/>
      <c r="AE98" s="808"/>
      <c r="AF98" s="808"/>
      <c r="AG98" s="808"/>
      <c r="AH98" s="808"/>
      <c r="AI98" s="808"/>
      <c r="AJ98" s="808"/>
      <c r="AK98" s="808"/>
      <c r="AL98" s="808"/>
      <c r="AM98" s="808"/>
      <c r="AN98" s="809"/>
      <c r="AO98" s="813">
        <v>0</v>
      </c>
      <c r="AP98" s="814"/>
      <c r="AQ98" s="814"/>
      <c r="AR98" s="814"/>
      <c r="AS98" s="814"/>
      <c r="AT98" s="814"/>
      <c r="AU98" s="814"/>
      <c r="AV98" s="814"/>
      <c r="AW98" s="815"/>
      <c r="AX98" s="157"/>
      <c r="BB98" s="17">
        <f>IncD_q1OS1+IncD_q2OS1+IncD_q3OS1+IncD_q4OS1+IncD_q5OS1</f>
        <v>0</v>
      </c>
    </row>
    <row r="99" spans="2:70" ht="22.5" hidden="1" customHeight="1" x14ac:dyDescent="0.3">
      <c r="B99" s="153"/>
      <c r="C99" s="20"/>
      <c r="D99" s="526"/>
      <c r="E99" s="660"/>
      <c r="F99" s="508" t="s">
        <v>105829</v>
      </c>
      <c r="G99" s="807" t="s">
        <v>142113</v>
      </c>
      <c r="H99" s="808"/>
      <c r="I99" s="808"/>
      <c r="J99" s="808"/>
      <c r="K99" s="808"/>
      <c r="L99" s="808"/>
      <c r="M99" s="808"/>
      <c r="N99" s="808"/>
      <c r="O99" s="808"/>
      <c r="P99" s="808"/>
      <c r="Q99" s="808"/>
      <c r="R99" s="808"/>
      <c r="S99" s="808"/>
      <c r="T99" s="808"/>
      <c r="U99" s="808"/>
      <c r="V99" s="808"/>
      <c r="W99" s="808"/>
      <c r="X99" s="808"/>
      <c r="Y99" s="808"/>
      <c r="Z99" s="808"/>
      <c r="AA99" s="808"/>
      <c r="AB99" s="808"/>
      <c r="AC99" s="808"/>
      <c r="AD99" s="808"/>
      <c r="AE99" s="808"/>
      <c r="AF99" s="808"/>
      <c r="AG99" s="808"/>
      <c r="AH99" s="808"/>
      <c r="AI99" s="808"/>
      <c r="AJ99" s="808"/>
      <c r="AK99" s="808"/>
      <c r="AL99" s="808"/>
      <c r="AM99" s="808"/>
      <c r="AN99" s="809"/>
      <c r="AO99" s="813"/>
      <c r="AP99" s="814"/>
      <c r="AQ99" s="814"/>
      <c r="AR99" s="814"/>
      <c r="AS99" s="814"/>
      <c r="AT99" s="814"/>
      <c r="AU99" s="814"/>
      <c r="AV99" s="814"/>
      <c r="AW99" s="815"/>
      <c r="AX99" s="157"/>
      <c r="BB99" s="17">
        <f>OSIncomeNotified89A-OSIncreliefus89A</f>
        <v>0</v>
      </c>
    </row>
    <row r="100" spans="2:70" ht="22.5" hidden="1" customHeight="1" x14ac:dyDescent="0.3">
      <c r="B100" s="153"/>
      <c r="C100" s="20"/>
      <c r="D100" s="526"/>
      <c r="E100" s="660"/>
      <c r="F100" s="508" t="s">
        <v>105831</v>
      </c>
      <c r="G100" s="807" t="s">
        <v>142114</v>
      </c>
      <c r="H100" s="808"/>
      <c r="I100" s="808"/>
      <c r="J100" s="808"/>
      <c r="K100" s="808"/>
      <c r="L100" s="808"/>
      <c r="M100" s="808"/>
      <c r="N100" s="808"/>
      <c r="O100" s="808"/>
      <c r="P100" s="808"/>
      <c r="Q100" s="808"/>
      <c r="R100" s="808"/>
      <c r="S100" s="808"/>
      <c r="T100" s="808"/>
      <c r="U100" s="808"/>
      <c r="V100" s="808"/>
      <c r="W100" s="808"/>
      <c r="X100" s="808"/>
      <c r="Y100" s="808"/>
      <c r="Z100" s="808"/>
      <c r="AA100" s="808"/>
      <c r="AB100" s="808"/>
      <c r="AC100" s="808"/>
      <c r="AD100" s="808"/>
      <c r="AE100" s="808"/>
      <c r="AF100" s="808"/>
      <c r="AG100" s="808"/>
      <c r="AH100" s="808"/>
      <c r="AI100" s="808"/>
      <c r="AJ100" s="808"/>
      <c r="AK100" s="808"/>
      <c r="AL100" s="808"/>
      <c r="AM100" s="808"/>
      <c r="AN100" s="809"/>
      <c r="AO100" s="813"/>
      <c r="AP100" s="814"/>
      <c r="AQ100" s="814"/>
      <c r="AR100" s="814"/>
      <c r="AS100" s="814"/>
      <c r="AT100" s="814"/>
      <c r="AU100" s="814"/>
      <c r="AV100" s="814"/>
      <c r="AW100" s="815"/>
      <c r="AX100" s="157"/>
    </row>
    <row r="101" spans="2:70" ht="22.5" hidden="1" customHeight="1" x14ac:dyDescent="0.3">
      <c r="B101" s="153"/>
      <c r="C101" s="20"/>
      <c r="D101" s="526"/>
      <c r="E101" s="660"/>
      <c r="F101" s="508" t="s">
        <v>105832</v>
      </c>
      <c r="G101" s="807" t="s">
        <v>142115</v>
      </c>
      <c r="H101" s="808"/>
      <c r="I101" s="808"/>
      <c r="J101" s="808"/>
      <c r="K101" s="808"/>
      <c r="L101" s="808"/>
      <c r="M101" s="808"/>
      <c r="N101" s="808"/>
      <c r="O101" s="808"/>
      <c r="P101" s="808"/>
      <c r="Q101" s="808"/>
      <c r="R101" s="808"/>
      <c r="S101" s="808"/>
      <c r="T101" s="808"/>
      <c r="U101" s="808"/>
      <c r="V101" s="808"/>
      <c r="W101" s="808"/>
      <c r="X101" s="808"/>
      <c r="Y101" s="808"/>
      <c r="Z101" s="808"/>
      <c r="AA101" s="808"/>
      <c r="AB101" s="808"/>
      <c r="AC101" s="808"/>
      <c r="AD101" s="808"/>
      <c r="AE101" s="808"/>
      <c r="AF101" s="808"/>
      <c r="AG101" s="808"/>
      <c r="AH101" s="808"/>
      <c r="AI101" s="808"/>
      <c r="AJ101" s="808"/>
      <c r="AK101" s="808"/>
      <c r="AL101" s="808"/>
      <c r="AM101" s="808"/>
      <c r="AN101" s="809"/>
      <c r="AO101" s="813"/>
      <c r="AP101" s="814"/>
      <c r="AQ101" s="814"/>
      <c r="AR101" s="814"/>
      <c r="AS101" s="814"/>
      <c r="AT101" s="814"/>
      <c r="AU101" s="814"/>
      <c r="AV101" s="814"/>
      <c r="AW101" s="815"/>
      <c r="AX101" s="157"/>
    </row>
    <row r="102" spans="2:70" ht="22.5" hidden="1" customHeight="1" x14ac:dyDescent="0.3">
      <c r="B102" s="153"/>
      <c r="C102" s="20"/>
      <c r="D102" s="526"/>
      <c r="E102" s="660"/>
      <c r="F102" s="508" t="s">
        <v>105833</v>
      </c>
      <c r="G102" s="807" t="s">
        <v>142116</v>
      </c>
      <c r="H102" s="808"/>
      <c r="I102" s="808"/>
      <c r="J102" s="808"/>
      <c r="K102" s="808"/>
      <c r="L102" s="808"/>
      <c r="M102" s="808"/>
      <c r="N102" s="808"/>
      <c r="O102" s="808"/>
      <c r="P102" s="808"/>
      <c r="Q102" s="808"/>
      <c r="R102" s="808"/>
      <c r="S102" s="808"/>
      <c r="T102" s="808"/>
      <c r="U102" s="808"/>
      <c r="V102" s="808"/>
      <c r="W102" s="808"/>
      <c r="X102" s="808"/>
      <c r="Y102" s="808"/>
      <c r="Z102" s="808"/>
      <c r="AA102" s="808"/>
      <c r="AB102" s="808"/>
      <c r="AC102" s="808"/>
      <c r="AD102" s="808"/>
      <c r="AE102" s="808"/>
      <c r="AF102" s="808"/>
      <c r="AG102" s="808"/>
      <c r="AH102" s="808"/>
      <c r="AI102" s="808"/>
      <c r="AJ102" s="808"/>
      <c r="AK102" s="808"/>
      <c r="AL102" s="808"/>
      <c r="AM102" s="808"/>
      <c r="AN102" s="809"/>
      <c r="AO102" s="813"/>
      <c r="AP102" s="814"/>
      <c r="AQ102" s="814"/>
      <c r="AR102" s="814"/>
      <c r="AS102" s="814"/>
      <c r="AT102" s="814"/>
      <c r="AU102" s="814"/>
      <c r="AV102" s="814"/>
      <c r="AW102" s="815"/>
      <c r="AX102" s="157"/>
    </row>
    <row r="103" spans="2:70" ht="24" customHeight="1" x14ac:dyDescent="0.3">
      <c r="B103" s="153"/>
      <c r="C103" s="20"/>
      <c r="D103" s="526"/>
      <c r="E103" s="139"/>
      <c r="F103" s="807" t="s">
        <v>141635</v>
      </c>
      <c r="G103" s="808"/>
      <c r="H103" s="808"/>
      <c r="I103" s="808"/>
      <c r="J103" s="808"/>
      <c r="K103" s="808"/>
      <c r="L103" s="808"/>
      <c r="M103" s="808"/>
      <c r="N103" s="808"/>
      <c r="O103" s="808"/>
      <c r="P103" s="808"/>
      <c r="Q103" s="808"/>
      <c r="R103" s="808"/>
      <c r="S103" s="808"/>
      <c r="T103" s="808"/>
      <c r="U103" s="808"/>
      <c r="V103" s="808"/>
      <c r="W103" s="808"/>
      <c r="X103" s="808"/>
      <c r="Y103" s="808"/>
      <c r="Z103" s="808"/>
      <c r="AA103" s="808"/>
      <c r="AB103" s="808"/>
      <c r="AC103" s="808"/>
      <c r="AD103" s="808"/>
      <c r="AE103" s="808"/>
      <c r="AF103" s="808"/>
      <c r="AG103" s="808"/>
      <c r="AH103" s="808"/>
      <c r="AI103" s="808"/>
      <c r="AJ103" s="808"/>
      <c r="AK103" s="808"/>
      <c r="AL103" s="808"/>
      <c r="AM103" s="808"/>
      <c r="AN103" s="809"/>
      <c r="AO103" s="1002">
        <v>0</v>
      </c>
      <c r="AP103" s="1003"/>
      <c r="AQ103" s="1003"/>
      <c r="AR103" s="1003"/>
      <c r="AS103" s="1003"/>
      <c r="AT103" s="1003"/>
      <c r="AU103" s="1003"/>
      <c r="AV103" s="1003"/>
      <c r="AW103" s="1004"/>
      <c r="AX103" s="157"/>
    </row>
    <row r="104" spans="2:70" ht="23.25" customHeight="1" x14ac:dyDescent="0.3">
      <c r="B104" s="153"/>
      <c r="C104" s="20"/>
      <c r="D104" s="526"/>
      <c r="E104" s="139"/>
      <c r="F104" s="508" t="s">
        <v>26</v>
      </c>
      <c r="G104" s="807" t="s">
        <v>142112</v>
      </c>
      <c r="H104" s="808"/>
      <c r="I104" s="808"/>
      <c r="J104" s="808"/>
      <c r="K104" s="808"/>
      <c r="L104" s="808"/>
      <c r="M104" s="808"/>
      <c r="N104" s="808"/>
      <c r="O104" s="808"/>
      <c r="P104" s="808"/>
      <c r="Q104" s="808"/>
      <c r="R104" s="808"/>
      <c r="S104" s="808"/>
      <c r="T104" s="808"/>
      <c r="U104" s="808"/>
      <c r="V104" s="808"/>
      <c r="W104" s="808"/>
      <c r="X104" s="808"/>
      <c r="Y104" s="808"/>
      <c r="Z104" s="808"/>
      <c r="AA104" s="808"/>
      <c r="AB104" s="808"/>
      <c r="AC104" s="808"/>
      <c r="AD104" s="808"/>
      <c r="AE104" s="808"/>
      <c r="AF104" s="808"/>
      <c r="AG104" s="808"/>
      <c r="AH104" s="808"/>
      <c r="AI104" s="808"/>
      <c r="AJ104" s="808"/>
      <c r="AK104" s="808"/>
      <c r="AL104" s="808"/>
      <c r="AM104" s="808"/>
      <c r="AN104" s="809"/>
      <c r="AO104" s="1002">
        <v>0</v>
      </c>
      <c r="AP104" s="1003"/>
      <c r="AQ104" s="1003"/>
      <c r="AR104" s="1003"/>
      <c r="AS104" s="1003"/>
      <c r="AT104" s="1003"/>
      <c r="AU104" s="1003"/>
      <c r="AV104" s="1003"/>
      <c r="AW104" s="1004"/>
      <c r="AX104" s="157"/>
      <c r="BQ104" s="17">
        <f>MIN(IncD.TotalIncome,IncD_q1div+IncD_q1OS1)+MAX(0,IncD.TotalIncome-IncD.Div-IncD_qOS1)</f>
        <v>0</v>
      </c>
      <c r="BR104" s="17">
        <v>45690</v>
      </c>
    </row>
    <row r="105" spans="2:70" ht="23.25" customHeight="1" x14ac:dyDescent="0.3">
      <c r="B105" s="153"/>
      <c r="C105" s="20"/>
      <c r="D105" s="526"/>
      <c r="E105" s="139"/>
      <c r="F105" s="508" t="s">
        <v>105829</v>
      </c>
      <c r="G105" s="807" t="s">
        <v>142113</v>
      </c>
      <c r="H105" s="808"/>
      <c r="I105" s="808"/>
      <c r="J105" s="808"/>
      <c r="K105" s="808"/>
      <c r="L105" s="808"/>
      <c r="M105" s="808"/>
      <c r="N105" s="808"/>
      <c r="O105" s="808"/>
      <c r="P105" s="808"/>
      <c r="Q105" s="808"/>
      <c r="R105" s="808"/>
      <c r="S105" s="808"/>
      <c r="T105" s="808"/>
      <c r="U105" s="808"/>
      <c r="V105" s="808"/>
      <c r="W105" s="808"/>
      <c r="X105" s="808"/>
      <c r="Y105" s="808"/>
      <c r="Z105" s="808"/>
      <c r="AA105" s="808"/>
      <c r="AB105" s="808"/>
      <c r="AC105" s="808"/>
      <c r="AD105" s="808"/>
      <c r="AE105" s="808"/>
      <c r="AF105" s="808"/>
      <c r="AG105" s="808"/>
      <c r="AH105" s="808"/>
      <c r="AI105" s="808"/>
      <c r="AJ105" s="808"/>
      <c r="AK105" s="808"/>
      <c r="AL105" s="808"/>
      <c r="AM105" s="808"/>
      <c r="AN105" s="809"/>
      <c r="AO105" s="813">
        <v>0</v>
      </c>
      <c r="AP105" s="814"/>
      <c r="AQ105" s="814"/>
      <c r="AR105" s="814"/>
      <c r="AS105" s="814"/>
      <c r="AT105" s="814"/>
      <c r="AU105" s="814"/>
      <c r="AV105" s="814"/>
      <c r="AW105" s="815"/>
      <c r="AX105" s="157"/>
      <c r="BQ105" s="17">
        <f>MIN(IncD.TotalIncome-MAX(IncD_q1div+IncD_q1OS1-IncD.TotalChapVIADeductions,0),IncD_q2div+IncD_q2OS1)+IncD.Q1Inc</f>
        <v>0</v>
      </c>
      <c r="BR105" s="17">
        <v>45690</v>
      </c>
    </row>
    <row r="106" spans="2:70" ht="23.25" customHeight="1" x14ac:dyDescent="0.3">
      <c r="B106" s="153"/>
      <c r="C106" s="20"/>
      <c r="D106" s="526"/>
      <c r="E106" s="139"/>
      <c r="F106" s="508" t="s">
        <v>105831</v>
      </c>
      <c r="G106" s="807" t="s">
        <v>142114</v>
      </c>
      <c r="H106" s="808"/>
      <c r="I106" s="808"/>
      <c r="J106" s="808"/>
      <c r="K106" s="808"/>
      <c r="L106" s="808"/>
      <c r="M106" s="808"/>
      <c r="N106" s="808"/>
      <c r="O106" s="808"/>
      <c r="P106" s="808"/>
      <c r="Q106" s="808"/>
      <c r="R106" s="808"/>
      <c r="S106" s="808"/>
      <c r="T106" s="808"/>
      <c r="U106" s="808"/>
      <c r="V106" s="808"/>
      <c r="W106" s="808"/>
      <c r="X106" s="808"/>
      <c r="Y106" s="808"/>
      <c r="Z106" s="808"/>
      <c r="AA106" s="808"/>
      <c r="AB106" s="808"/>
      <c r="AC106" s="808"/>
      <c r="AD106" s="808"/>
      <c r="AE106" s="808"/>
      <c r="AF106" s="808"/>
      <c r="AG106" s="808"/>
      <c r="AH106" s="808"/>
      <c r="AI106" s="808"/>
      <c r="AJ106" s="808"/>
      <c r="AK106" s="808"/>
      <c r="AL106" s="808"/>
      <c r="AM106" s="808"/>
      <c r="AN106" s="809"/>
      <c r="AO106" s="813">
        <v>0</v>
      </c>
      <c r="AP106" s="814"/>
      <c r="AQ106" s="814"/>
      <c r="AR106" s="814"/>
      <c r="AS106" s="814"/>
      <c r="AT106" s="814"/>
      <c r="AU106" s="814"/>
      <c r="AV106" s="814"/>
      <c r="AW106" s="815"/>
      <c r="AX106" s="157"/>
      <c r="BQ106" s="17">
        <f>MIN(IncD.TotalIncome-MAX(IncD_q1div+IncD_q2div+IncD_q1OS1+IncD_q2OS1-IncD.TotalChapVIADeductions,0),IncD_q3div+IncD_q3OS1)+IncD.Q2Inc</f>
        <v>0</v>
      </c>
      <c r="BR106" s="17">
        <v>45690</v>
      </c>
    </row>
    <row r="107" spans="2:70" ht="23.25" customHeight="1" x14ac:dyDescent="0.3">
      <c r="B107" s="153"/>
      <c r="C107" s="20"/>
      <c r="D107" s="526"/>
      <c r="E107" s="139"/>
      <c r="F107" s="508" t="s">
        <v>105832</v>
      </c>
      <c r="G107" s="807" t="s">
        <v>142115</v>
      </c>
      <c r="H107" s="808"/>
      <c r="I107" s="808"/>
      <c r="J107" s="808"/>
      <c r="K107" s="808"/>
      <c r="L107" s="808"/>
      <c r="M107" s="808"/>
      <c r="N107" s="808"/>
      <c r="O107" s="808"/>
      <c r="P107" s="808"/>
      <c r="Q107" s="808"/>
      <c r="R107" s="808"/>
      <c r="S107" s="808"/>
      <c r="T107" s="808"/>
      <c r="U107" s="808"/>
      <c r="V107" s="808"/>
      <c r="W107" s="808"/>
      <c r="X107" s="808"/>
      <c r="Y107" s="808"/>
      <c r="Z107" s="808"/>
      <c r="AA107" s="808"/>
      <c r="AB107" s="808"/>
      <c r="AC107" s="808"/>
      <c r="AD107" s="808"/>
      <c r="AE107" s="808"/>
      <c r="AF107" s="808"/>
      <c r="AG107" s="808"/>
      <c r="AH107" s="808"/>
      <c r="AI107" s="808"/>
      <c r="AJ107" s="808"/>
      <c r="AK107" s="808"/>
      <c r="AL107" s="808"/>
      <c r="AM107" s="808"/>
      <c r="AN107" s="809"/>
      <c r="AO107" s="813">
        <v>0</v>
      </c>
      <c r="AP107" s="814"/>
      <c r="AQ107" s="814"/>
      <c r="AR107" s="814"/>
      <c r="AS107" s="814"/>
      <c r="AT107" s="814"/>
      <c r="AU107" s="814"/>
      <c r="AV107" s="814"/>
      <c r="AW107" s="815"/>
      <c r="AX107" s="157"/>
      <c r="BQ107" s="17">
        <f>MIN(IncD.TotalIncome-MAX(IncD_q1div+IncD_q2div+IncD_q3div+IncD_q1OS1+IncD_q2OS1+IncD_q3OS1-IncD.TotalChapVIADeductions,0),IncD_q4div+IncD_q4OS1)+ IncD.Q3Inc</f>
        <v>0</v>
      </c>
      <c r="BR107" s="17">
        <v>45690</v>
      </c>
    </row>
    <row r="108" spans="2:70" ht="21" customHeight="1" x14ac:dyDescent="0.3">
      <c r="B108" s="153"/>
      <c r="C108" s="20"/>
      <c r="D108" s="526"/>
      <c r="E108" s="139"/>
      <c r="F108" s="508" t="s">
        <v>105833</v>
      </c>
      <c r="G108" s="807" t="s">
        <v>142116</v>
      </c>
      <c r="H108" s="808"/>
      <c r="I108" s="808"/>
      <c r="J108" s="808"/>
      <c r="K108" s="808"/>
      <c r="L108" s="808"/>
      <c r="M108" s="808"/>
      <c r="N108" s="808"/>
      <c r="O108" s="808"/>
      <c r="P108" s="808"/>
      <c r="Q108" s="808"/>
      <c r="R108" s="808"/>
      <c r="S108" s="808"/>
      <c r="T108" s="808"/>
      <c r="U108" s="808"/>
      <c r="V108" s="808"/>
      <c r="W108" s="808"/>
      <c r="X108" s="808"/>
      <c r="Y108" s="808"/>
      <c r="Z108" s="808"/>
      <c r="AA108" s="808"/>
      <c r="AB108" s="808"/>
      <c r="AC108" s="808"/>
      <c r="AD108" s="808"/>
      <c r="AE108" s="808"/>
      <c r="AF108" s="808"/>
      <c r="AG108" s="808"/>
      <c r="AH108" s="808"/>
      <c r="AI108" s="808"/>
      <c r="AJ108" s="808"/>
      <c r="AK108" s="808"/>
      <c r="AL108" s="808"/>
      <c r="AM108" s="808"/>
      <c r="AN108" s="809"/>
      <c r="AO108" s="814">
        <v>0</v>
      </c>
      <c r="AP108" s="814"/>
      <c r="AQ108" s="814"/>
      <c r="AR108" s="814"/>
      <c r="AS108" s="814"/>
      <c r="AT108" s="814"/>
      <c r="AU108" s="814"/>
      <c r="AV108" s="814"/>
      <c r="AW108" s="815"/>
      <c r="AX108" s="157"/>
      <c r="BQ108" s="260">
        <f>MIN(IncD.TotalIncome-MAX(IncD_q1div+IncD_q2div+IncD_q3div+IncD_q4div+IncD_q1OS1+IncD_q2OS1+IncD_q3OS1+IncD_q4OS1-IncD.TotalChapVIADeductions,0),IncD_q5div+IncD_q5OS1)+ IncD.Q4Inc</f>
        <v>0</v>
      </c>
      <c r="BR108" s="17">
        <v>0</v>
      </c>
    </row>
    <row r="109" spans="2:70" ht="21" hidden="1" customHeight="1" x14ac:dyDescent="0.3">
      <c r="B109" s="153"/>
      <c r="C109" s="20"/>
      <c r="D109" s="526"/>
      <c r="E109" s="660"/>
      <c r="F109" s="807" t="s">
        <v>141466</v>
      </c>
      <c r="G109" s="808"/>
      <c r="H109" s="808"/>
      <c r="I109" s="808"/>
      <c r="J109" s="808"/>
      <c r="K109" s="808"/>
      <c r="L109" s="808"/>
      <c r="M109" s="808"/>
      <c r="N109" s="808"/>
      <c r="O109" s="808"/>
      <c r="P109" s="808"/>
      <c r="Q109" s="808"/>
      <c r="R109" s="808"/>
      <c r="S109" s="808"/>
      <c r="T109" s="808"/>
      <c r="U109" s="808"/>
      <c r="V109" s="808"/>
      <c r="W109" s="808"/>
      <c r="X109" s="808"/>
      <c r="Y109" s="808"/>
      <c r="Z109" s="808"/>
      <c r="AA109" s="808"/>
      <c r="AB109" s="808"/>
      <c r="AC109" s="808"/>
      <c r="AD109" s="808"/>
      <c r="AE109" s="808"/>
      <c r="AF109" s="808"/>
      <c r="AG109" s="808"/>
      <c r="AH109" s="808"/>
      <c r="AI109" s="808"/>
      <c r="AJ109" s="808"/>
      <c r="AK109" s="808"/>
      <c r="AL109" s="808"/>
      <c r="AM109" s="808"/>
      <c r="AN109" s="809"/>
      <c r="AO109" s="814">
        <v>0</v>
      </c>
      <c r="AP109" s="814"/>
      <c r="AQ109" s="814"/>
      <c r="AR109" s="814"/>
      <c r="AS109" s="814"/>
      <c r="AT109" s="814"/>
      <c r="AU109" s="814"/>
      <c r="AV109" s="814"/>
      <c r="AW109" s="815"/>
      <c r="AX109" s="157"/>
    </row>
    <row r="110" spans="2:70" ht="18.75" customHeight="1" x14ac:dyDescent="0.3">
      <c r="B110" s="153"/>
      <c r="C110" s="20"/>
      <c r="D110" s="526"/>
      <c r="E110" s="30"/>
      <c r="F110" s="807" t="s">
        <v>141277</v>
      </c>
      <c r="G110" s="808"/>
      <c r="H110" s="808"/>
      <c r="I110" s="808"/>
      <c r="J110" s="808"/>
      <c r="K110" s="808"/>
      <c r="L110" s="808"/>
      <c r="M110" s="808"/>
      <c r="N110" s="808"/>
      <c r="O110" s="808"/>
      <c r="P110" s="808"/>
      <c r="Q110" s="808"/>
      <c r="R110" s="808"/>
      <c r="S110" s="808"/>
      <c r="T110" s="808"/>
      <c r="U110" s="808"/>
      <c r="V110" s="808"/>
      <c r="W110" s="808"/>
      <c r="X110" s="808"/>
      <c r="Y110" s="808"/>
      <c r="Z110" s="808"/>
      <c r="AA110" s="808"/>
      <c r="AB110" s="808"/>
      <c r="AC110" s="808"/>
      <c r="AD110" s="808"/>
      <c r="AE110" s="808"/>
      <c r="AF110" s="808"/>
      <c r="AG110" s="808"/>
      <c r="AH110" s="808"/>
      <c r="AI110" s="808"/>
      <c r="AJ110" s="808"/>
      <c r="AK110" s="808"/>
      <c r="AL110" s="808"/>
      <c r="AM110" s="808"/>
      <c r="AN110" s="809"/>
      <c r="AO110" s="823"/>
      <c r="AP110" s="824"/>
      <c r="AQ110" s="824"/>
      <c r="AR110" s="824"/>
      <c r="AS110" s="824"/>
      <c r="AT110" s="824"/>
      <c r="AU110" s="824"/>
      <c r="AV110" s="824"/>
      <c r="AW110" s="825"/>
      <c r="AX110" s="157"/>
      <c r="AZ110" s="17">
        <f ca="1">IF(BacValue=1,ROUND(MIN(25000,((1/3)*TotFamilyPension)),0),IF(BacValue=2,ROUND(MIN(15000,((1/3)*TotFamilyPension)),0),0))</f>
        <v>0</v>
      </c>
      <c r="BA110" s="387">
        <f ca="1">IF(BacValue=1,ROUND(MIN(25000,((1/3)*TotFamilyPension)),0),IF(BacValue=2,ROUND(MIN(15000,((1/3)*TotFamilyPension)),0),0))</f>
        <v>0</v>
      </c>
      <c r="BD110" s="22">
        <f>SUM(Others.Amount_2_2)</f>
        <v>0</v>
      </c>
    </row>
    <row r="111" spans="2:70" ht="23.25" hidden="1" customHeight="1" thickBot="1" x14ac:dyDescent="0.35">
      <c r="B111" s="153"/>
      <c r="C111" s="126"/>
      <c r="D111" s="127"/>
      <c r="E111" s="527">
        <v>4</v>
      </c>
      <c r="F111" s="803" t="s">
        <v>141410</v>
      </c>
      <c r="G111" s="804"/>
      <c r="H111" s="804"/>
      <c r="I111" s="804"/>
      <c r="J111" s="804"/>
      <c r="K111" s="804"/>
      <c r="L111" s="804"/>
      <c r="M111" s="804"/>
      <c r="N111" s="804"/>
      <c r="O111" s="804"/>
      <c r="P111" s="804"/>
      <c r="Q111" s="804"/>
      <c r="R111" s="804"/>
      <c r="S111" s="804"/>
      <c r="T111" s="804"/>
      <c r="U111" s="804"/>
      <c r="V111" s="804"/>
      <c r="W111" s="804"/>
      <c r="X111" s="804"/>
      <c r="Y111" s="804"/>
      <c r="Z111" s="804"/>
      <c r="AA111" s="804"/>
      <c r="AB111" s="804"/>
      <c r="AC111" s="804"/>
      <c r="AD111" s="804"/>
      <c r="AE111" s="804"/>
      <c r="AF111" s="804"/>
      <c r="AG111" s="804"/>
      <c r="AH111" s="804"/>
      <c r="AI111" s="804"/>
      <c r="AJ111" s="804"/>
      <c r="AK111" s="804"/>
      <c r="AL111" s="804"/>
      <c r="AM111" s="804"/>
      <c r="AN111" s="805"/>
      <c r="AO111" s="806">
        <f>SUM(IncD.TotalHeadSalaries,IF(BacValue=1,MAX(0,IncD.IncomeHeadHouseProperty),IncD.IncomeHeadHouseProperty),IncD.IncomeFromOS)</f>
        <v>0</v>
      </c>
      <c r="AP111" s="806"/>
      <c r="AQ111" s="806"/>
      <c r="AR111" s="806"/>
      <c r="AS111" s="806"/>
      <c r="AT111" s="806"/>
      <c r="AU111" s="806"/>
      <c r="AV111" s="806"/>
      <c r="AW111" s="806"/>
      <c r="AX111" s="402" t="s">
        <v>141743</v>
      </c>
      <c r="BD111" s="22">
        <f>SUM(Others.Amount_2_1)</f>
        <v>0</v>
      </c>
      <c r="BK111" s="21">
        <f>IF(IncD.TypeOfHP="Self Occupied",IncD.IncomeFromHP,(IF(IncD.TypeOfHP="Let Out",IF(ISBLANK(IncD.IncomeFromHP),0,MAX(-200000,IncD.IncomeFromHP)),0)))</f>
        <v>0</v>
      </c>
    </row>
    <row r="112" spans="2:70" ht="32.25" customHeight="1" x14ac:dyDescent="0.3">
      <c r="B112" s="153"/>
      <c r="C112" s="20"/>
      <c r="D112" s="125"/>
      <c r="E112" s="528" t="s">
        <v>142213</v>
      </c>
      <c r="F112" s="803" t="s">
        <v>142216</v>
      </c>
      <c r="G112" s="804"/>
      <c r="H112" s="804"/>
      <c r="I112" s="804"/>
      <c r="J112" s="804"/>
      <c r="K112" s="804"/>
      <c r="L112" s="804"/>
      <c r="M112" s="804"/>
      <c r="N112" s="804"/>
      <c r="O112" s="804"/>
      <c r="P112" s="804"/>
      <c r="Q112" s="804"/>
      <c r="R112" s="804"/>
      <c r="S112" s="804"/>
      <c r="T112" s="804"/>
      <c r="U112" s="804"/>
      <c r="V112" s="804"/>
      <c r="W112" s="804"/>
      <c r="X112" s="804"/>
      <c r="Y112" s="804"/>
      <c r="Z112" s="804"/>
      <c r="AA112" s="804"/>
      <c r="AB112" s="804"/>
      <c r="AC112" s="804"/>
      <c r="AD112" s="804"/>
      <c r="AE112" s="804"/>
      <c r="AF112" s="804"/>
      <c r="AG112" s="804"/>
      <c r="AH112" s="804"/>
      <c r="AI112" s="804"/>
      <c r="AJ112" s="804"/>
      <c r="AK112" s="804"/>
      <c r="AL112" s="804"/>
      <c r="AM112" s="804"/>
      <c r="AN112" s="805"/>
      <c r="AO112" s="806">
        <f>SUM(IncD.TotalHeadSalaries,IF(BacValue=1,MAX(0,IncD.IncomeHeadHouseProperty),IncD.IncomeHeadHouseProperty),IncD.IncomeFromOS,IncD.CG_LTCG)</f>
        <v>0</v>
      </c>
      <c r="AP112" s="806"/>
      <c r="AQ112" s="806"/>
      <c r="AR112" s="806"/>
      <c r="AS112" s="806"/>
      <c r="AT112" s="806"/>
      <c r="AU112" s="806"/>
      <c r="AV112" s="806"/>
      <c r="AW112" s="806"/>
      <c r="AX112" s="157"/>
    </row>
    <row r="113" spans="2:56" ht="14.25" customHeight="1" x14ac:dyDescent="0.3">
      <c r="B113" s="153"/>
      <c r="C113" s="514"/>
      <c r="D113" s="515"/>
      <c r="E113" s="528" t="s">
        <v>76</v>
      </c>
      <c r="F113" s="820" t="s">
        <v>141454</v>
      </c>
      <c r="G113" s="820"/>
      <c r="H113" s="820"/>
      <c r="I113" s="820"/>
      <c r="J113" s="820"/>
      <c r="K113" s="820"/>
      <c r="L113" s="820"/>
      <c r="M113" s="820"/>
      <c r="N113" s="820"/>
      <c r="O113" s="820"/>
      <c r="P113" s="820"/>
      <c r="Q113" s="820"/>
      <c r="R113" s="820"/>
      <c r="S113" s="820"/>
      <c r="T113" s="820"/>
      <c r="U113" s="820"/>
      <c r="V113" s="820"/>
      <c r="W113" s="820"/>
      <c r="X113" s="820"/>
      <c r="Y113" s="820"/>
      <c r="Z113" s="820"/>
      <c r="AA113" s="820"/>
      <c r="AB113" s="816" t="s">
        <v>105841</v>
      </c>
      <c r="AC113" s="816"/>
      <c r="AD113" s="816"/>
      <c r="AE113" s="816"/>
      <c r="AF113" s="816"/>
      <c r="AG113" s="816"/>
      <c r="AH113" s="816"/>
      <c r="AI113" s="816"/>
      <c r="AJ113" s="816"/>
      <c r="AK113" s="816"/>
      <c r="AL113" s="816"/>
      <c r="AM113" s="529"/>
      <c r="AN113" s="821" t="s">
        <v>10</v>
      </c>
      <c r="AO113" s="821"/>
      <c r="AP113" s="821"/>
      <c r="AQ113" s="821"/>
      <c r="AR113" s="821"/>
      <c r="AS113" s="821"/>
      <c r="AT113" s="821"/>
      <c r="AU113" s="821"/>
      <c r="AV113" s="821"/>
      <c r="AW113" s="821"/>
      <c r="AX113" s="157"/>
    </row>
    <row r="114" spans="2:56" ht="29.25" hidden="1" customHeight="1" thickBot="1" x14ac:dyDescent="0.35">
      <c r="B114" s="153"/>
      <c r="C114" s="511"/>
      <c r="D114" s="315"/>
      <c r="E114" s="530"/>
      <c r="F114" s="810" t="s">
        <v>141416</v>
      </c>
      <c r="G114" s="811"/>
      <c r="H114" s="811"/>
      <c r="I114" s="811"/>
      <c r="J114" s="811"/>
      <c r="K114" s="811"/>
      <c r="L114" s="811"/>
      <c r="M114" s="811"/>
      <c r="N114" s="811"/>
      <c r="O114" s="811"/>
      <c r="P114" s="811"/>
      <c r="Q114" s="811"/>
      <c r="R114" s="811"/>
      <c r="S114" s="811"/>
      <c r="T114" s="811"/>
      <c r="U114" s="811"/>
      <c r="V114" s="811"/>
      <c r="W114" s="811"/>
      <c r="X114" s="811"/>
      <c r="Y114" s="811"/>
      <c r="Z114" s="811"/>
      <c r="AA114" s="811"/>
      <c r="AB114" s="811"/>
      <c r="AC114" s="811"/>
      <c r="AD114" s="811"/>
      <c r="AE114" s="811"/>
      <c r="AF114" s="811"/>
      <c r="AG114" s="811"/>
      <c r="AH114" s="811"/>
      <c r="AI114" s="811"/>
      <c r="AJ114" s="811"/>
      <c r="AK114" s="811"/>
      <c r="AL114" s="811"/>
      <c r="AM114" s="811"/>
      <c r="AN114" s="811"/>
      <c r="AO114" s="811"/>
      <c r="AP114" s="811"/>
      <c r="AQ114" s="811"/>
      <c r="AR114" s="811"/>
      <c r="AS114" s="811"/>
      <c r="AT114" s="811"/>
      <c r="AU114" s="811"/>
      <c r="AV114" s="811"/>
      <c r="AW114" s="812"/>
      <c r="AX114" s="262"/>
    </row>
    <row r="115" spans="2:56" ht="39" customHeight="1" x14ac:dyDescent="0.3">
      <c r="B115" s="531"/>
      <c r="C115" s="511"/>
      <c r="D115" s="315"/>
      <c r="E115" s="532"/>
      <c r="F115" s="822" t="s">
        <v>11</v>
      </c>
      <c r="G115" s="822"/>
      <c r="H115" s="858" t="s">
        <v>141592</v>
      </c>
      <c r="I115" s="860"/>
      <c r="J115" s="860"/>
      <c r="K115" s="860"/>
      <c r="L115" s="860"/>
      <c r="M115" s="860"/>
      <c r="N115" s="860"/>
      <c r="O115" s="860"/>
      <c r="P115" s="860"/>
      <c r="Q115" s="860"/>
      <c r="R115" s="860"/>
      <c r="S115" s="860"/>
      <c r="T115" s="860"/>
      <c r="U115" s="860"/>
      <c r="V115" s="860"/>
      <c r="W115" s="860"/>
      <c r="X115" s="860"/>
      <c r="Y115" s="822" t="s">
        <v>12</v>
      </c>
      <c r="Z115" s="822"/>
      <c r="AA115" s="822"/>
      <c r="AB115" s="817">
        <v>0</v>
      </c>
      <c r="AC115" s="818"/>
      <c r="AD115" s="818"/>
      <c r="AE115" s="818"/>
      <c r="AF115" s="818"/>
      <c r="AG115" s="818"/>
      <c r="AH115" s="818"/>
      <c r="AI115" s="818"/>
      <c r="AJ115" s="818"/>
      <c r="AK115" s="818"/>
      <c r="AL115" s="818"/>
      <c r="AM115" s="819"/>
      <c r="AN115" s="802">
        <f>MIN(MIN(VALUE(IncD.Section80C),150000),TOTAL_INCOME)</f>
        <v>0</v>
      </c>
      <c r="AO115" s="802">
        <v>0</v>
      </c>
      <c r="AP115" s="802">
        <v>0</v>
      </c>
      <c r="AQ115" s="802">
        <v>0</v>
      </c>
      <c r="AR115" s="802">
        <v>0</v>
      </c>
      <c r="AS115" s="802">
        <v>0</v>
      </c>
      <c r="AT115" s="802">
        <v>0</v>
      </c>
      <c r="AU115" s="802">
        <v>0</v>
      </c>
      <c r="AV115" s="802">
        <v>0</v>
      </c>
      <c r="AW115" s="802"/>
      <c r="AX115" s="157"/>
      <c r="BD115" s="260">
        <f>SUM(AB115:AM155)</f>
        <v>0</v>
      </c>
    </row>
    <row r="116" spans="2:56" ht="31.5" customHeight="1" x14ac:dyDescent="0.3">
      <c r="B116" s="531"/>
      <c r="C116" s="511"/>
      <c r="D116" s="315"/>
      <c r="E116" s="504"/>
      <c r="F116" s="816" t="s">
        <v>13</v>
      </c>
      <c r="G116" s="816"/>
      <c r="H116" s="807" t="s">
        <v>141641</v>
      </c>
      <c r="I116" s="808"/>
      <c r="J116" s="808"/>
      <c r="K116" s="808"/>
      <c r="L116" s="808"/>
      <c r="M116" s="808"/>
      <c r="N116" s="808"/>
      <c r="O116" s="808"/>
      <c r="P116" s="808"/>
      <c r="Q116" s="808"/>
      <c r="R116" s="808"/>
      <c r="S116" s="808"/>
      <c r="T116" s="808"/>
      <c r="U116" s="808"/>
      <c r="V116" s="808"/>
      <c r="W116" s="808"/>
      <c r="X116" s="809"/>
      <c r="Y116" s="816" t="s">
        <v>14</v>
      </c>
      <c r="Z116" s="816"/>
      <c r="AA116" s="816"/>
      <c r="AB116" s="971">
        <f>SUM(Amount_80CCC)</f>
        <v>0</v>
      </c>
      <c r="AC116" s="972"/>
      <c r="AD116" s="972"/>
      <c r="AE116" s="972"/>
      <c r="AF116" s="972"/>
      <c r="AG116" s="972"/>
      <c r="AH116" s="972"/>
      <c r="AI116" s="972"/>
      <c r="AJ116" s="972"/>
      <c r="AK116" s="972"/>
      <c r="AL116" s="972"/>
      <c r="AM116" s="973"/>
      <c r="AN116" s="806">
        <f>IF(MIN(MIN(VALUE(IncD.Section80CCC), MIN(150000,ABS(IncD.GrossTotIncome)),MIN(150000,ABS(IncD.GrossTotIncome)) - IncD.Section80C_Calc),TOTAL_INCOME)&gt;150000,150000,MIN(MIN(VALUE(IncD.Section80CCC), MIN(150000,ABS(IncD.GrossTotIncome)),MIN(150000,ABS(IncD.GrossTotIncome)) - IncD.Section80C_Calc),TOTAL_INCOME))</f>
        <v>0</v>
      </c>
      <c r="AO116" s="806">
        <v>0</v>
      </c>
      <c r="AP116" s="806">
        <v>0</v>
      </c>
      <c r="AQ116" s="806">
        <v>0</v>
      </c>
      <c r="AR116" s="806">
        <v>0</v>
      </c>
      <c r="AS116" s="806">
        <v>0</v>
      </c>
      <c r="AT116" s="806">
        <v>0</v>
      </c>
      <c r="AU116" s="806">
        <v>0</v>
      </c>
      <c r="AV116" s="806">
        <v>0</v>
      </c>
      <c r="AW116" s="806"/>
      <c r="AX116" s="157"/>
    </row>
    <row r="117" spans="2:56" ht="31.5" customHeight="1" x14ac:dyDescent="0.3">
      <c r="B117" s="531"/>
      <c r="C117" s="511"/>
      <c r="D117" s="315"/>
      <c r="E117" s="504"/>
      <c r="F117" s="852" t="s">
        <v>141296</v>
      </c>
      <c r="G117" s="853"/>
      <c r="H117" s="846" t="s">
        <v>142102</v>
      </c>
      <c r="I117" s="847"/>
      <c r="J117" s="847"/>
      <c r="K117" s="847"/>
      <c r="L117" s="847"/>
      <c r="M117" s="847"/>
      <c r="N117" s="847"/>
      <c r="O117" s="847"/>
      <c r="P117" s="847"/>
      <c r="Q117" s="847"/>
      <c r="R117" s="847"/>
      <c r="S117" s="847"/>
      <c r="T117" s="847"/>
      <c r="U117" s="847"/>
      <c r="V117" s="847"/>
      <c r="W117" s="847"/>
      <c r="X117" s="848"/>
      <c r="Y117" s="816" t="s">
        <v>142309</v>
      </c>
      <c r="Z117" s="816"/>
      <c r="AA117" s="816"/>
      <c r="AB117" s="816"/>
      <c r="AC117" s="816"/>
      <c r="AD117" s="816"/>
      <c r="AE117" s="816"/>
      <c r="AF117" s="816"/>
      <c r="AG117" s="816"/>
      <c r="AH117" s="816"/>
      <c r="AI117" s="816"/>
      <c r="AJ117" s="816"/>
      <c r="AK117" s="816"/>
      <c r="AL117" s="816"/>
      <c r="AM117" s="510"/>
      <c r="AN117" s="816" t="s">
        <v>105841</v>
      </c>
      <c r="AO117" s="816"/>
      <c r="AP117" s="816"/>
      <c r="AQ117" s="816"/>
      <c r="AR117" s="816"/>
      <c r="AS117" s="816"/>
      <c r="AT117" s="816"/>
      <c r="AU117" s="816"/>
      <c r="AV117" s="816"/>
      <c r="AW117" s="816"/>
      <c r="AX117" s="157"/>
    </row>
    <row r="118" spans="2:56" ht="57.75" customHeight="1" x14ac:dyDescent="0.3">
      <c r="B118" s="531"/>
      <c r="C118" s="511"/>
      <c r="D118" s="315"/>
      <c r="E118" s="504"/>
      <c r="F118" s="852">
        <v>1</v>
      </c>
      <c r="G118" s="853"/>
      <c r="H118" s="902"/>
      <c r="I118" s="968"/>
      <c r="J118" s="968"/>
      <c r="K118" s="968"/>
      <c r="L118" s="968"/>
      <c r="M118" s="968"/>
      <c r="N118" s="968"/>
      <c r="O118" s="968"/>
      <c r="P118" s="968"/>
      <c r="Q118" s="968"/>
      <c r="R118" s="968"/>
      <c r="S118" s="968"/>
      <c r="T118" s="968"/>
      <c r="U118" s="968"/>
      <c r="V118" s="968"/>
      <c r="W118" s="968"/>
      <c r="X118" s="969"/>
      <c r="Y118" s="1618"/>
      <c r="Z118" s="1618"/>
      <c r="AA118" s="1618"/>
      <c r="AB118" s="1618"/>
      <c r="AC118" s="1618"/>
      <c r="AD118" s="1618"/>
      <c r="AE118" s="1618"/>
      <c r="AF118" s="1618"/>
      <c r="AG118" s="1618"/>
      <c r="AH118" s="1618"/>
      <c r="AI118" s="1618"/>
      <c r="AJ118" s="1618"/>
      <c r="AK118" s="1618"/>
      <c r="AL118" s="1618"/>
      <c r="AM118" s="541"/>
      <c r="AN118" s="970"/>
      <c r="AO118" s="970"/>
      <c r="AP118" s="970"/>
      <c r="AQ118" s="970"/>
      <c r="AR118" s="970"/>
      <c r="AS118" s="970"/>
      <c r="AT118" s="970"/>
      <c r="AU118" s="970"/>
      <c r="AV118" s="970"/>
      <c r="AW118" s="970"/>
      <c r="AX118" s="157"/>
    </row>
    <row r="119" spans="2:56" ht="55.5" customHeight="1" x14ac:dyDescent="0.3">
      <c r="B119" s="531"/>
      <c r="C119" s="511"/>
      <c r="D119" s="315"/>
      <c r="E119" s="504"/>
      <c r="F119" s="852">
        <f>F118+1</f>
        <v>2</v>
      </c>
      <c r="G119" s="853"/>
      <c r="H119" s="902"/>
      <c r="I119" s="968"/>
      <c r="J119" s="968"/>
      <c r="K119" s="968"/>
      <c r="L119" s="968"/>
      <c r="M119" s="968"/>
      <c r="N119" s="968"/>
      <c r="O119" s="968"/>
      <c r="P119" s="968"/>
      <c r="Q119" s="968"/>
      <c r="R119" s="968"/>
      <c r="S119" s="968"/>
      <c r="T119" s="968"/>
      <c r="U119" s="968"/>
      <c r="V119" s="968"/>
      <c r="W119" s="968"/>
      <c r="X119" s="969"/>
      <c r="Y119" s="1618"/>
      <c r="Z119" s="1618"/>
      <c r="AA119" s="1618"/>
      <c r="AB119" s="1618"/>
      <c r="AC119" s="1618"/>
      <c r="AD119" s="1618"/>
      <c r="AE119" s="1618"/>
      <c r="AF119" s="1618"/>
      <c r="AG119" s="1618"/>
      <c r="AH119" s="1618"/>
      <c r="AI119" s="1618"/>
      <c r="AJ119" s="1618"/>
      <c r="AK119" s="1618"/>
      <c r="AL119" s="1618"/>
      <c r="AM119" s="541"/>
      <c r="AN119" s="970"/>
      <c r="AO119" s="970"/>
      <c r="AP119" s="970"/>
      <c r="AQ119" s="970"/>
      <c r="AR119" s="970"/>
      <c r="AS119" s="970"/>
      <c r="AT119" s="970"/>
      <c r="AU119" s="970"/>
      <c r="AV119" s="970"/>
      <c r="AW119" s="970"/>
      <c r="AX119" s="157"/>
    </row>
    <row r="120" spans="2:56" ht="31.5" customHeight="1" x14ac:dyDescent="0.3">
      <c r="B120" s="531"/>
      <c r="C120" s="511"/>
      <c r="D120" s="315"/>
      <c r="E120" s="504"/>
      <c r="F120" s="852"/>
      <c r="G120" s="857"/>
      <c r="H120" s="857"/>
      <c r="I120" s="857"/>
      <c r="J120" s="857"/>
      <c r="K120" s="857"/>
      <c r="L120" s="857"/>
      <c r="M120" s="857"/>
      <c r="N120" s="857"/>
      <c r="O120" s="857"/>
      <c r="P120" s="857"/>
      <c r="Q120" s="857"/>
      <c r="R120" s="857"/>
      <c r="S120" s="857"/>
      <c r="T120" s="857"/>
      <c r="U120" s="857"/>
      <c r="V120" s="857"/>
      <c r="W120" s="857"/>
      <c r="X120" s="857"/>
      <c r="Y120" s="857"/>
      <c r="Z120" s="857"/>
      <c r="AA120" s="857"/>
      <c r="AB120" s="857"/>
      <c r="AC120" s="857"/>
      <c r="AD120" s="857"/>
      <c r="AE120" s="857"/>
      <c r="AF120" s="857"/>
      <c r="AG120" s="857"/>
      <c r="AH120" s="857"/>
      <c r="AI120" s="857"/>
      <c r="AJ120" s="857"/>
      <c r="AK120" s="857"/>
      <c r="AL120" s="857"/>
      <c r="AM120" s="857"/>
      <c r="AN120" s="857"/>
      <c r="AO120" s="857"/>
      <c r="AP120" s="857"/>
      <c r="AQ120" s="857"/>
      <c r="AR120" s="857"/>
      <c r="AS120" s="857"/>
      <c r="AT120" s="857"/>
      <c r="AU120" s="857"/>
      <c r="AV120" s="857"/>
      <c r="AW120" s="853"/>
      <c r="AX120" s="157"/>
    </row>
    <row r="121" spans="2:56" ht="27" customHeight="1" x14ac:dyDescent="0.3">
      <c r="B121" s="531"/>
      <c r="C121" s="511"/>
      <c r="D121" s="315"/>
      <c r="E121" s="504"/>
      <c r="F121" s="816" t="s">
        <v>15</v>
      </c>
      <c r="G121" s="816"/>
      <c r="H121" s="807" t="s">
        <v>141283</v>
      </c>
      <c r="I121" s="808"/>
      <c r="J121" s="808"/>
      <c r="K121" s="808"/>
      <c r="L121" s="808"/>
      <c r="M121" s="808"/>
      <c r="N121" s="808"/>
      <c r="O121" s="808"/>
      <c r="P121" s="808"/>
      <c r="Q121" s="808"/>
      <c r="R121" s="808"/>
      <c r="S121" s="808"/>
      <c r="T121" s="808"/>
      <c r="U121" s="808"/>
      <c r="V121" s="808"/>
      <c r="W121" s="808"/>
      <c r="X121" s="809"/>
      <c r="Y121" s="816" t="s">
        <v>16</v>
      </c>
      <c r="Z121" s="816"/>
      <c r="AA121" s="816"/>
      <c r="AB121" s="927">
        <v>0</v>
      </c>
      <c r="AC121" s="928"/>
      <c r="AD121" s="928"/>
      <c r="AE121" s="928"/>
      <c r="AF121" s="928"/>
      <c r="AG121" s="928"/>
      <c r="AH121" s="928"/>
      <c r="AI121" s="928"/>
      <c r="AJ121" s="928"/>
      <c r="AK121" s="928"/>
      <c r="AL121" s="928"/>
      <c r="AM121" s="929"/>
      <c r="AN121" s="806">
        <f>IF((MAX(0,MIN(MIN(VALUE(IncD.Section80CCD_SE), ROUND(IF(OR(MID(sheet1.EmployerCategory1,1,1)="S",MID(sheet1.EmployerCategory1,1,1)="C",MID(sheet1.EmployerCategory1,1,2)="Pu",MID(sheet1.EmployerCategory1,1,1)="J",MID(sheet1.EmployerCategory1,1,1)="O"),0.1*VALUE(Net_salary-IncD.Perquisites),0.2*VALUE(IncD.GrossTotIncome)),0), 150000 - IncD.Section80C_Calc - IncD.Section80CCC_Calc ),MIN(150000,ABS(IncD.GrossTotIncome) - IncD.Section80C_Calc-IncD.Section80CCC_Calc),TOTAL_INCOME)))&gt;150000,150000,(MAX(0,MIN(MIN(VALUE(IncD.Section80CCD_SE), ROUND(IF(OR(MID(sheet1.EmployerCategory1,1,1)="S",MID(sheet1.EmployerCategory1,1,1)="C",MID(sheet1.EmployerCategory1,1,2)="Pu",MID(sheet1.EmployerCategory1,1,1)="J",MID(sheet1.EmployerCategory1,1,1)="O"),0.1*VALUE(Net_salary-IncD.Perquisites),0.2*VALUE(IncD.GrossTotIncome)),0), 150000 - IncD.Section80C_Calc - IncD.Section80CCC_Calc ),MIN(150000,ABS(IncD.GrossTotIncome) - IncD.Section80C_Calc-IncD.Section80CCC_Calc),TOTAL_INCOME))))</f>
        <v>0</v>
      </c>
      <c r="AO121" s="806">
        <v>0</v>
      </c>
      <c r="AP121" s="806">
        <v>0</v>
      </c>
      <c r="AQ121" s="806">
        <v>0</v>
      </c>
      <c r="AR121" s="806">
        <v>0</v>
      </c>
      <c r="AS121" s="806">
        <v>0</v>
      </c>
      <c r="AT121" s="806">
        <v>0</v>
      </c>
      <c r="AU121" s="806">
        <v>0</v>
      </c>
      <c r="AV121" s="806">
        <v>0</v>
      </c>
      <c r="AW121" s="806"/>
      <c r="AX121" s="157"/>
    </row>
    <row r="122" spans="2:56" ht="0.75" hidden="1" customHeight="1" x14ac:dyDescent="0.3">
      <c r="B122" s="531"/>
      <c r="C122" s="511"/>
      <c r="D122" s="315"/>
      <c r="E122" s="504"/>
      <c r="F122" s="852" t="s">
        <v>141296</v>
      </c>
      <c r="G122" s="853"/>
      <c r="H122" s="846" t="s">
        <v>142102</v>
      </c>
      <c r="I122" s="847"/>
      <c r="J122" s="847"/>
      <c r="K122" s="847"/>
      <c r="L122" s="847"/>
      <c r="M122" s="847"/>
      <c r="N122" s="847"/>
      <c r="O122" s="847"/>
      <c r="P122" s="847"/>
      <c r="Q122" s="847"/>
      <c r="R122" s="847"/>
      <c r="S122" s="847"/>
      <c r="T122" s="847"/>
      <c r="U122" s="847"/>
      <c r="V122" s="847"/>
      <c r="W122" s="847"/>
      <c r="X122" s="848"/>
      <c r="Y122" s="816" t="s">
        <v>142103</v>
      </c>
      <c r="Z122" s="816"/>
      <c r="AA122" s="816"/>
      <c r="AB122" s="816"/>
      <c r="AC122" s="816"/>
      <c r="AD122" s="816"/>
      <c r="AE122" s="816"/>
      <c r="AF122" s="816"/>
      <c r="AG122" s="816"/>
      <c r="AH122" s="816"/>
      <c r="AI122" s="816"/>
      <c r="AJ122" s="816"/>
      <c r="AK122" s="816"/>
      <c r="AL122" s="816"/>
      <c r="AM122" s="509"/>
      <c r="AN122" s="857" t="s">
        <v>105841</v>
      </c>
      <c r="AO122" s="857"/>
      <c r="AP122" s="857"/>
      <c r="AQ122" s="857"/>
      <c r="AR122" s="857"/>
      <c r="AS122" s="857"/>
      <c r="AT122" s="857"/>
      <c r="AU122" s="857"/>
      <c r="AV122" s="857"/>
      <c r="AW122" s="853"/>
      <c r="AX122" s="157"/>
    </row>
    <row r="123" spans="2:56" ht="56.25" hidden="1" customHeight="1" x14ac:dyDescent="0.3">
      <c r="B123" s="531"/>
      <c r="C123" s="511"/>
      <c r="D123" s="315"/>
      <c r="E123" s="504"/>
      <c r="F123" s="852">
        <v>1</v>
      </c>
      <c r="G123" s="853"/>
      <c r="H123" s="849"/>
      <c r="I123" s="850"/>
      <c r="J123" s="850"/>
      <c r="K123" s="850"/>
      <c r="L123" s="850"/>
      <c r="M123" s="850"/>
      <c r="N123" s="850"/>
      <c r="O123" s="850"/>
      <c r="P123" s="850"/>
      <c r="Q123" s="850"/>
      <c r="R123" s="850"/>
      <c r="S123" s="850"/>
      <c r="T123" s="850"/>
      <c r="U123" s="850"/>
      <c r="V123" s="850"/>
      <c r="W123" s="850"/>
      <c r="X123" s="851"/>
      <c r="Y123" s="849"/>
      <c r="Z123" s="850"/>
      <c r="AA123" s="850"/>
      <c r="AB123" s="850"/>
      <c r="AC123" s="850"/>
      <c r="AD123" s="850"/>
      <c r="AE123" s="850"/>
      <c r="AF123" s="850"/>
      <c r="AG123" s="850"/>
      <c r="AH123" s="850"/>
      <c r="AI123" s="850"/>
      <c r="AJ123" s="850"/>
      <c r="AK123" s="850"/>
      <c r="AL123" s="850"/>
      <c r="AM123" s="542"/>
      <c r="AN123" s="855"/>
      <c r="AO123" s="855"/>
      <c r="AP123" s="855"/>
      <c r="AQ123" s="855"/>
      <c r="AR123" s="855"/>
      <c r="AS123" s="855"/>
      <c r="AT123" s="855"/>
      <c r="AU123" s="855"/>
      <c r="AV123" s="855"/>
      <c r="AW123" s="855"/>
      <c r="AX123" s="157"/>
    </row>
    <row r="124" spans="2:56" ht="52.5" hidden="1" customHeight="1" x14ac:dyDescent="0.3">
      <c r="B124" s="531"/>
      <c r="C124" s="511"/>
      <c r="D124" s="315"/>
      <c r="E124" s="504"/>
      <c r="F124" s="852">
        <v>2</v>
      </c>
      <c r="G124" s="853"/>
      <c r="H124" s="849"/>
      <c r="I124" s="850"/>
      <c r="J124" s="850"/>
      <c r="K124" s="850"/>
      <c r="L124" s="850"/>
      <c r="M124" s="850"/>
      <c r="N124" s="850"/>
      <c r="O124" s="850"/>
      <c r="P124" s="850"/>
      <c r="Q124" s="850"/>
      <c r="R124" s="850"/>
      <c r="S124" s="850"/>
      <c r="T124" s="850"/>
      <c r="U124" s="850"/>
      <c r="V124" s="850"/>
      <c r="W124" s="850"/>
      <c r="X124" s="851"/>
      <c r="Y124" s="849"/>
      <c r="Z124" s="850"/>
      <c r="AA124" s="850"/>
      <c r="AB124" s="850"/>
      <c r="AC124" s="850"/>
      <c r="AD124" s="850"/>
      <c r="AE124" s="850"/>
      <c r="AF124" s="850"/>
      <c r="AG124" s="850"/>
      <c r="AH124" s="850"/>
      <c r="AI124" s="850"/>
      <c r="AJ124" s="850"/>
      <c r="AK124" s="850"/>
      <c r="AL124" s="850"/>
      <c r="AM124" s="542"/>
      <c r="AN124" s="855"/>
      <c r="AO124" s="855"/>
      <c r="AP124" s="855"/>
      <c r="AQ124" s="855"/>
      <c r="AR124" s="855"/>
      <c r="AS124" s="855"/>
      <c r="AT124" s="855"/>
      <c r="AU124" s="855"/>
      <c r="AV124" s="855"/>
      <c r="AW124" s="855"/>
      <c r="AX124" s="157"/>
    </row>
    <row r="125" spans="2:56" ht="28.5" hidden="1" customHeight="1" x14ac:dyDescent="0.3">
      <c r="B125" s="531"/>
      <c r="C125" s="511"/>
      <c r="D125" s="315"/>
      <c r="E125" s="504"/>
      <c r="F125" s="852"/>
      <c r="G125" s="857"/>
      <c r="H125" s="857"/>
      <c r="I125" s="857"/>
      <c r="J125" s="857"/>
      <c r="K125" s="857"/>
      <c r="L125" s="857"/>
      <c r="M125" s="857"/>
      <c r="N125" s="857"/>
      <c r="O125" s="857"/>
      <c r="P125" s="857"/>
      <c r="Q125" s="857"/>
      <c r="R125" s="857"/>
      <c r="S125" s="857"/>
      <c r="T125" s="857"/>
      <c r="U125" s="857"/>
      <c r="V125" s="857"/>
      <c r="W125" s="857"/>
      <c r="X125" s="857"/>
      <c r="Y125" s="857"/>
      <c r="Z125" s="857"/>
      <c r="AA125" s="857"/>
      <c r="AB125" s="857"/>
      <c r="AC125" s="857"/>
      <c r="AD125" s="857"/>
      <c r="AE125" s="857"/>
      <c r="AF125" s="857"/>
      <c r="AG125" s="857"/>
      <c r="AH125" s="857"/>
      <c r="AI125" s="857"/>
      <c r="AJ125" s="857"/>
      <c r="AK125" s="857"/>
      <c r="AL125" s="857"/>
      <c r="AM125" s="857"/>
      <c r="AN125" s="857"/>
      <c r="AO125" s="857"/>
      <c r="AP125" s="857"/>
      <c r="AQ125" s="857"/>
      <c r="AR125" s="857"/>
      <c r="AS125" s="857"/>
      <c r="AT125" s="857"/>
      <c r="AU125" s="857"/>
      <c r="AV125" s="857"/>
      <c r="AW125" s="853"/>
      <c r="AX125" s="157"/>
    </row>
    <row r="126" spans="2:56" ht="27.75" customHeight="1" x14ac:dyDescent="0.3">
      <c r="B126" s="531"/>
      <c r="C126" s="511"/>
      <c r="D126" s="315"/>
      <c r="E126" s="504"/>
      <c r="F126" s="852" t="s">
        <v>17</v>
      </c>
      <c r="G126" s="853"/>
      <c r="H126" s="807" t="s">
        <v>141279</v>
      </c>
      <c r="I126" s="808"/>
      <c r="J126" s="808"/>
      <c r="K126" s="808"/>
      <c r="L126" s="808"/>
      <c r="M126" s="808"/>
      <c r="N126" s="808"/>
      <c r="O126" s="808"/>
      <c r="P126" s="808"/>
      <c r="Q126" s="808"/>
      <c r="R126" s="808"/>
      <c r="S126" s="808"/>
      <c r="T126" s="808"/>
      <c r="U126" s="808"/>
      <c r="V126" s="808"/>
      <c r="W126" s="808"/>
      <c r="X126" s="809"/>
      <c r="Y126" s="852" t="s">
        <v>18</v>
      </c>
      <c r="Z126" s="857"/>
      <c r="AA126" s="853"/>
      <c r="AB126" s="927">
        <v>0</v>
      </c>
      <c r="AC126" s="928"/>
      <c r="AD126" s="928"/>
      <c r="AE126" s="928"/>
      <c r="AF126" s="928"/>
      <c r="AG126" s="928"/>
      <c r="AH126" s="928"/>
      <c r="AI126" s="928"/>
      <c r="AJ126" s="928"/>
      <c r="AK126" s="928"/>
      <c r="AL126" s="928"/>
      <c r="AM126" s="929"/>
      <c r="AN126" s="974">
        <f>MIN(VALUE(IncD.Section80CCD1B_SE),50000,TOTAL_INCOME)</f>
        <v>0</v>
      </c>
      <c r="AO126" s="974"/>
      <c r="AP126" s="974"/>
      <c r="AQ126" s="974"/>
      <c r="AR126" s="974"/>
      <c r="AS126" s="974"/>
      <c r="AT126" s="974"/>
      <c r="AU126" s="974"/>
      <c r="AV126" s="974"/>
      <c r="AW126" s="974"/>
      <c r="AX126" s="157"/>
      <c r="BA126" s="17">
        <f>IF(OR(MID(_xlfn.SINGLE(sheet1.EmployerCategory1),1,2)="Pu",MID(_xlfn.SINGLE(sheet1.EmployerCategory1),1,1)="O"),1,IF(OR(MID(_xlfn.SINGLE(sheet1.EmployerCategory1),1,1)="C",MID(_xlfn.SINGLE(sheet1.EmployerCategory1),1,1)="S",MID(_xlfn.SINGLE(sheet1.EmployerCategory1),1,1)="J"),2,0))</f>
        <v>0</v>
      </c>
    </row>
    <row r="127" spans="2:56" ht="27.75" hidden="1" customHeight="1" x14ac:dyDescent="0.3">
      <c r="B127" s="531"/>
      <c r="C127" s="511"/>
      <c r="D127" s="315"/>
      <c r="E127" s="504"/>
      <c r="F127" s="816" t="s">
        <v>141296</v>
      </c>
      <c r="G127" s="816"/>
      <c r="H127" s="856" t="s">
        <v>142102</v>
      </c>
      <c r="I127" s="856"/>
      <c r="J127" s="856"/>
      <c r="K127" s="856"/>
      <c r="L127" s="856"/>
      <c r="M127" s="856"/>
      <c r="N127" s="856"/>
      <c r="O127" s="856"/>
      <c r="P127" s="856"/>
      <c r="Q127" s="856"/>
      <c r="R127" s="856"/>
      <c r="S127" s="856"/>
      <c r="T127" s="856"/>
      <c r="U127" s="856"/>
      <c r="V127" s="856"/>
      <c r="W127" s="856"/>
      <c r="X127" s="856"/>
      <c r="Y127" s="816" t="s">
        <v>142103</v>
      </c>
      <c r="Z127" s="816"/>
      <c r="AA127" s="816"/>
      <c r="AB127" s="816"/>
      <c r="AC127" s="816"/>
      <c r="AD127" s="816"/>
      <c r="AE127" s="816"/>
      <c r="AF127" s="816"/>
      <c r="AG127" s="816"/>
      <c r="AH127" s="816"/>
      <c r="AI127" s="816"/>
      <c r="AJ127" s="816"/>
      <c r="AK127" s="816"/>
      <c r="AL127" s="816"/>
      <c r="AM127" s="509"/>
      <c r="AN127" s="857" t="s">
        <v>105841</v>
      </c>
      <c r="AO127" s="857"/>
      <c r="AP127" s="857"/>
      <c r="AQ127" s="857"/>
      <c r="AR127" s="857"/>
      <c r="AS127" s="857"/>
      <c r="AT127" s="857"/>
      <c r="AU127" s="857"/>
      <c r="AV127" s="857"/>
      <c r="AW127" s="853"/>
      <c r="AX127" s="157"/>
    </row>
    <row r="128" spans="2:56" ht="30" hidden="1" customHeight="1" x14ac:dyDescent="0.3">
      <c r="B128" s="531"/>
      <c r="C128" s="511"/>
      <c r="D128" s="315"/>
      <c r="E128" s="504"/>
      <c r="F128" s="816">
        <v>1</v>
      </c>
      <c r="G128" s="816"/>
      <c r="H128" s="854"/>
      <c r="I128" s="854"/>
      <c r="J128" s="854"/>
      <c r="K128" s="854"/>
      <c r="L128" s="854"/>
      <c r="M128" s="854"/>
      <c r="N128" s="854"/>
      <c r="O128" s="854"/>
      <c r="P128" s="854"/>
      <c r="Q128" s="854"/>
      <c r="R128" s="854"/>
      <c r="S128" s="854"/>
      <c r="T128" s="854"/>
      <c r="U128" s="854"/>
      <c r="V128" s="854"/>
      <c r="W128" s="854"/>
      <c r="X128" s="854"/>
      <c r="Y128" s="854"/>
      <c r="Z128" s="854"/>
      <c r="AA128" s="854"/>
      <c r="AB128" s="854"/>
      <c r="AC128" s="854"/>
      <c r="AD128" s="854"/>
      <c r="AE128" s="854"/>
      <c r="AF128" s="854"/>
      <c r="AG128" s="854"/>
      <c r="AH128" s="854"/>
      <c r="AI128" s="854"/>
      <c r="AJ128" s="854"/>
      <c r="AK128" s="854"/>
      <c r="AL128" s="854"/>
      <c r="AM128" s="541"/>
      <c r="AN128" s="855"/>
      <c r="AO128" s="855"/>
      <c r="AP128" s="855"/>
      <c r="AQ128" s="855"/>
      <c r="AR128" s="855"/>
      <c r="AS128" s="855"/>
      <c r="AT128" s="855"/>
      <c r="AU128" s="855"/>
      <c r="AV128" s="855"/>
      <c r="AW128" s="855"/>
      <c r="AX128" s="157"/>
    </row>
    <row r="129" spans="2:60" ht="29.25" hidden="1" customHeight="1" x14ac:dyDescent="0.3">
      <c r="B129" s="531"/>
      <c r="C129" s="511"/>
      <c r="D129" s="315"/>
      <c r="E129" s="504"/>
      <c r="F129" s="816">
        <v>2</v>
      </c>
      <c r="G129" s="816"/>
      <c r="H129" s="854"/>
      <c r="I129" s="854"/>
      <c r="J129" s="854"/>
      <c r="K129" s="854"/>
      <c r="L129" s="854"/>
      <c r="M129" s="854"/>
      <c r="N129" s="854"/>
      <c r="O129" s="854"/>
      <c r="P129" s="854"/>
      <c r="Q129" s="854"/>
      <c r="R129" s="854"/>
      <c r="S129" s="854"/>
      <c r="T129" s="854"/>
      <c r="U129" s="854"/>
      <c r="V129" s="854"/>
      <c r="W129" s="854"/>
      <c r="X129" s="854"/>
      <c r="Y129" s="854"/>
      <c r="Z129" s="854"/>
      <c r="AA129" s="854"/>
      <c r="AB129" s="854"/>
      <c r="AC129" s="854"/>
      <c r="AD129" s="854"/>
      <c r="AE129" s="854"/>
      <c r="AF129" s="854"/>
      <c r="AG129" s="854"/>
      <c r="AH129" s="854"/>
      <c r="AI129" s="854"/>
      <c r="AJ129" s="854"/>
      <c r="AK129" s="854"/>
      <c r="AL129" s="854"/>
      <c r="AM129" s="541"/>
      <c r="AN129" s="855"/>
      <c r="AO129" s="855"/>
      <c r="AP129" s="855"/>
      <c r="AQ129" s="855"/>
      <c r="AR129" s="855"/>
      <c r="AS129" s="855"/>
      <c r="AT129" s="855"/>
      <c r="AU129" s="855"/>
      <c r="AV129" s="855"/>
      <c r="AW129" s="855"/>
      <c r="AX129" s="157"/>
    </row>
    <row r="130" spans="2:60" ht="28.5" hidden="1" customHeight="1" x14ac:dyDescent="0.3">
      <c r="B130" s="531"/>
      <c r="C130" s="511"/>
      <c r="D130" s="315"/>
      <c r="E130" s="504"/>
      <c r="F130" s="852"/>
      <c r="G130" s="857"/>
      <c r="H130" s="857"/>
      <c r="I130" s="857"/>
      <c r="J130" s="857"/>
      <c r="K130" s="857"/>
      <c r="L130" s="857"/>
      <c r="M130" s="857"/>
      <c r="N130" s="857"/>
      <c r="O130" s="857"/>
      <c r="P130" s="857"/>
      <c r="Q130" s="857"/>
      <c r="R130" s="857"/>
      <c r="S130" s="857"/>
      <c r="T130" s="857"/>
      <c r="U130" s="857"/>
      <c r="V130" s="857"/>
      <c r="W130" s="857"/>
      <c r="X130" s="857"/>
      <c r="Y130" s="857"/>
      <c r="Z130" s="857"/>
      <c r="AA130" s="857"/>
      <c r="AB130" s="857"/>
      <c r="AC130" s="857"/>
      <c r="AD130" s="857"/>
      <c r="AE130" s="857"/>
      <c r="AF130" s="857"/>
      <c r="AG130" s="857"/>
      <c r="AH130" s="857"/>
      <c r="AI130" s="857"/>
      <c r="AJ130" s="857"/>
      <c r="AK130" s="857"/>
      <c r="AL130" s="857"/>
      <c r="AM130" s="857"/>
      <c r="AN130" s="857"/>
      <c r="AO130" s="857"/>
      <c r="AP130" s="857"/>
      <c r="AQ130" s="857"/>
      <c r="AR130" s="857"/>
      <c r="AS130" s="857"/>
      <c r="AT130" s="857"/>
      <c r="AU130" s="857"/>
      <c r="AV130" s="857"/>
      <c r="AW130" s="853"/>
      <c r="AX130" s="157"/>
    </row>
    <row r="131" spans="2:60" ht="27.75" customHeight="1" x14ac:dyDescent="0.3">
      <c r="B131" s="531"/>
      <c r="C131" s="789"/>
      <c r="D131" s="315"/>
      <c r="E131" s="504"/>
      <c r="F131" s="1164"/>
      <c r="G131" s="1164"/>
      <c r="H131" s="1164" t="s">
        <v>142310</v>
      </c>
      <c r="I131" s="1164"/>
      <c r="J131" s="1164"/>
      <c r="K131" s="1164"/>
      <c r="L131" s="1164"/>
      <c r="M131" s="1164"/>
      <c r="N131" s="1164"/>
      <c r="O131" s="1164"/>
      <c r="P131" s="1164"/>
      <c r="Q131" s="1164"/>
      <c r="R131" s="1164"/>
      <c r="S131" s="1164"/>
      <c r="T131" s="1164"/>
      <c r="U131" s="1164"/>
      <c r="V131" s="1164"/>
      <c r="W131" s="1164"/>
      <c r="X131" s="1164"/>
      <c r="Y131" s="792"/>
      <c r="Z131" s="793"/>
      <c r="AA131" s="793"/>
      <c r="AB131" s="793"/>
      <c r="AC131" s="793"/>
      <c r="AD131" s="793"/>
      <c r="AE131" s="793"/>
      <c r="AF131" s="793"/>
      <c r="AG131" s="793"/>
      <c r="AH131" s="793"/>
      <c r="AI131" s="793"/>
      <c r="AJ131" s="793"/>
      <c r="AK131" s="793"/>
      <c r="AL131" s="793"/>
      <c r="AM131" s="793"/>
      <c r="AN131" s="793"/>
      <c r="AO131" s="793"/>
      <c r="AP131" s="793"/>
      <c r="AQ131" s="793"/>
      <c r="AR131" s="793"/>
      <c r="AS131" s="793"/>
      <c r="AT131" s="793"/>
      <c r="AU131" s="793"/>
      <c r="AV131" s="793"/>
      <c r="AW131" s="794"/>
      <c r="AX131" s="157"/>
    </row>
    <row r="132" spans="2:60" ht="27.75" customHeight="1" x14ac:dyDescent="0.3">
      <c r="B132" s="531"/>
      <c r="C132" s="789"/>
      <c r="D132" s="315"/>
      <c r="E132" s="504"/>
      <c r="F132" s="1164">
        <v>1</v>
      </c>
      <c r="G132" s="1164"/>
      <c r="H132" s="1165"/>
      <c r="I132" s="1165"/>
      <c r="J132" s="1165"/>
      <c r="K132" s="1165"/>
      <c r="L132" s="1165"/>
      <c r="M132" s="1165"/>
      <c r="N132" s="1165"/>
      <c r="O132" s="1165"/>
      <c r="P132" s="1165"/>
      <c r="Q132" s="1165"/>
      <c r="R132" s="1165"/>
      <c r="S132" s="1165"/>
      <c r="T132" s="1165"/>
      <c r="U132" s="1165"/>
      <c r="V132" s="1165"/>
      <c r="W132" s="1165"/>
      <c r="X132" s="1165"/>
      <c r="Y132" s="795"/>
      <c r="Z132" s="796"/>
      <c r="AA132" s="796"/>
      <c r="AB132" s="796"/>
      <c r="AC132" s="796"/>
      <c r="AD132" s="796"/>
      <c r="AE132" s="796"/>
      <c r="AF132" s="796"/>
      <c r="AG132" s="796"/>
      <c r="AH132" s="796"/>
      <c r="AI132" s="796"/>
      <c r="AJ132" s="796"/>
      <c r="AK132" s="796"/>
      <c r="AL132" s="796"/>
      <c r="AM132" s="796"/>
      <c r="AN132" s="796"/>
      <c r="AO132" s="796"/>
      <c r="AP132" s="796"/>
      <c r="AQ132" s="796"/>
      <c r="AR132" s="796"/>
      <c r="AS132" s="796"/>
      <c r="AT132" s="796"/>
      <c r="AU132" s="796"/>
      <c r="AV132" s="796"/>
      <c r="AW132" s="797"/>
      <c r="AX132" s="157"/>
    </row>
    <row r="133" spans="2:60" ht="27.75" customHeight="1" x14ac:dyDescent="0.3">
      <c r="B133" s="531"/>
      <c r="C133" s="789"/>
      <c r="D133" s="315"/>
      <c r="E133" s="504"/>
      <c r="F133" s="1164">
        <f>F132+1</f>
        <v>2</v>
      </c>
      <c r="G133" s="1164"/>
      <c r="H133" s="1165"/>
      <c r="I133" s="1165"/>
      <c r="J133" s="1165"/>
      <c r="K133" s="1165"/>
      <c r="L133" s="1165"/>
      <c r="M133" s="1165"/>
      <c r="N133" s="1165"/>
      <c r="O133" s="1165"/>
      <c r="P133" s="1165"/>
      <c r="Q133" s="1165"/>
      <c r="R133" s="1165"/>
      <c r="S133" s="1165"/>
      <c r="T133" s="1165"/>
      <c r="U133" s="1165"/>
      <c r="V133" s="1165"/>
      <c r="W133" s="1165"/>
      <c r="X133" s="1165"/>
      <c r="Y133" s="795"/>
      <c r="Z133" s="796"/>
      <c r="AA133" s="796"/>
      <c r="AB133" s="796"/>
      <c r="AC133" s="796"/>
      <c r="AD133" s="796"/>
      <c r="AE133" s="796"/>
      <c r="AF133" s="796"/>
      <c r="AG133" s="796"/>
      <c r="AH133" s="796"/>
      <c r="AI133" s="796"/>
      <c r="AJ133" s="796"/>
      <c r="AK133" s="796"/>
      <c r="AL133" s="796"/>
      <c r="AM133" s="796"/>
      <c r="AN133" s="796"/>
      <c r="AO133" s="796"/>
      <c r="AP133" s="796"/>
      <c r="AQ133" s="796"/>
      <c r="AR133" s="796"/>
      <c r="AS133" s="796"/>
      <c r="AT133" s="796"/>
      <c r="AU133" s="796"/>
      <c r="AV133" s="796"/>
      <c r="AW133" s="797"/>
      <c r="AX133" s="157"/>
    </row>
    <row r="134" spans="2:60" ht="27.75" customHeight="1" x14ac:dyDescent="0.3">
      <c r="B134" s="531"/>
      <c r="C134" s="789"/>
      <c r="D134" s="315"/>
      <c r="E134" s="504"/>
      <c r="F134" s="1164">
        <f>F133+1</f>
        <v>3</v>
      </c>
      <c r="G134" s="1164"/>
      <c r="H134" s="1165"/>
      <c r="I134" s="1165"/>
      <c r="J134" s="1165"/>
      <c r="K134" s="1165"/>
      <c r="L134" s="1165"/>
      <c r="M134" s="1165"/>
      <c r="N134" s="1165"/>
      <c r="O134" s="1165"/>
      <c r="P134" s="1165"/>
      <c r="Q134" s="1165"/>
      <c r="R134" s="1165"/>
      <c r="S134" s="1165"/>
      <c r="T134" s="1165"/>
      <c r="U134" s="1165"/>
      <c r="V134" s="1165"/>
      <c r="W134" s="1165"/>
      <c r="X134" s="1165"/>
      <c r="Y134" s="798"/>
      <c r="Z134" s="799"/>
      <c r="AA134" s="799"/>
      <c r="AB134" s="799"/>
      <c r="AC134" s="799"/>
      <c r="AD134" s="799"/>
      <c r="AE134" s="799"/>
      <c r="AF134" s="799"/>
      <c r="AG134" s="799"/>
      <c r="AH134" s="799"/>
      <c r="AI134" s="799"/>
      <c r="AJ134" s="799"/>
      <c r="AK134" s="799"/>
      <c r="AL134" s="799"/>
      <c r="AM134" s="799"/>
      <c r="AN134" s="799"/>
      <c r="AO134" s="799"/>
      <c r="AP134" s="799"/>
      <c r="AQ134" s="799"/>
      <c r="AR134" s="799"/>
      <c r="AS134" s="799"/>
      <c r="AT134" s="799"/>
      <c r="AU134" s="799"/>
      <c r="AV134" s="799"/>
      <c r="AW134" s="800"/>
      <c r="AX134" s="157"/>
    </row>
    <row r="135" spans="2:60" ht="32.25" customHeight="1" x14ac:dyDescent="0.3">
      <c r="B135" s="531"/>
      <c r="C135" s="789"/>
      <c r="D135" s="315"/>
      <c r="E135" s="504"/>
      <c r="F135" s="1161"/>
      <c r="G135" s="1162"/>
      <c r="H135" s="1162"/>
      <c r="I135" s="1162"/>
      <c r="J135" s="1162"/>
      <c r="K135" s="1162"/>
      <c r="L135" s="1162"/>
      <c r="M135" s="1162"/>
      <c r="N135" s="1162"/>
      <c r="O135" s="1162"/>
      <c r="P135" s="1162"/>
      <c r="Q135" s="1162"/>
      <c r="R135" s="1162"/>
      <c r="S135" s="1162"/>
      <c r="T135" s="1162"/>
      <c r="U135" s="1162"/>
      <c r="V135" s="1162"/>
      <c r="W135" s="1162"/>
      <c r="X135" s="1162"/>
      <c r="Y135" s="1162"/>
      <c r="Z135" s="1162"/>
      <c r="AA135" s="1162"/>
      <c r="AB135" s="1162"/>
      <c r="AC135" s="1162"/>
      <c r="AD135" s="1162"/>
      <c r="AE135" s="1162"/>
      <c r="AF135" s="1162"/>
      <c r="AG135" s="1162"/>
      <c r="AH135" s="1162"/>
      <c r="AI135" s="1162"/>
      <c r="AJ135" s="1162"/>
      <c r="AK135" s="1162"/>
      <c r="AL135" s="1162"/>
      <c r="AM135" s="1162"/>
      <c r="AN135" s="1162"/>
      <c r="AO135" s="1162"/>
      <c r="AP135" s="1162"/>
      <c r="AQ135" s="1162"/>
      <c r="AR135" s="1162"/>
      <c r="AS135" s="1162"/>
      <c r="AT135" s="1162"/>
      <c r="AU135" s="1162"/>
      <c r="AV135" s="1162"/>
      <c r="AW135" s="1163"/>
      <c r="AX135" s="157"/>
    </row>
    <row r="136" spans="2:60" ht="33" hidden="1" customHeight="1" x14ac:dyDescent="0.3">
      <c r="B136" s="531"/>
      <c r="C136" s="511"/>
      <c r="D136" s="315"/>
      <c r="E136" s="504"/>
      <c r="F136" s="978" t="s">
        <v>141803</v>
      </c>
      <c r="G136" s="979"/>
      <c r="H136" s="979"/>
      <c r="I136" s="979"/>
      <c r="J136" s="979"/>
      <c r="K136" s="979"/>
      <c r="L136" s="975"/>
      <c r="M136" s="976"/>
      <c r="N136" s="976"/>
      <c r="O136" s="976"/>
      <c r="P136" s="976"/>
      <c r="Q136" s="976"/>
      <c r="R136" s="976"/>
      <c r="S136" s="976"/>
      <c r="T136" s="976"/>
      <c r="U136" s="976"/>
      <c r="V136" s="976"/>
      <c r="W136" s="976"/>
      <c r="X136" s="977"/>
      <c r="Y136" s="883"/>
      <c r="Z136" s="883"/>
      <c r="AA136" s="883"/>
      <c r="AB136" s="883"/>
      <c r="AC136" s="883"/>
      <c r="AD136" s="883"/>
      <c r="AE136" s="883"/>
      <c r="AF136" s="883"/>
      <c r="AG136" s="883"/>
      <c r="AH136" s="883"/>
      <c r="AI136" s="883"/>
      <c r="AJ136" s="883"/>
      <c r="AK136" s="883"/>
      <c r="AL136" s="883"/>
      <c r="AM136" s="883"/>
      <c r="AN136" s="883"/>
      <c r="AO136" s="883"/>
      <c r="AP136" s="883"/>
      <c r="AQ136" s="883"/>
      <c r="AR136" s="883"/>
      <c r="AS136" s="883"/>
      <c r="AT136" s="883"/>
      <c r="AU136" s="883"/>
      <c r="AV136" s="883"/>
      <c r="AW136" s="883"/>
      <c r="AX136" s="157"/>
    </row>
    <row r="137" spans="2:60" ht="31.5" customHeight="1" x14ac:dyDescent="0.3">
      <c r="B137" s="531"/>
      <c r="C137" s="863" t="s">
        <v>141087</v>
      </c>
      <c r="D137" s="864"/>
      <c r="E137" s="504"/>
      <c r="F137" s="816" t="s">
        <v>19</v>
      </c>
      <c r="G137" s="816"/>
      <c r="H137" s="807" t="s">
        <v>141284</v>
      </c>
      <c r="I137" s="808"/>
      <c r="J137" s="808"/>
      <c r="K137" s="808"/>
      <c r="L137" s="808"/>
      <c r="M137" s="808"/>
      <c r="N137" s="808"/>
      <c r="O137" s="808"/>
      <c r="P137" s="808"/>
      <c r="Q137" s="808"/>
      <c r="R137" s="808"/>
      <c r="S137" s="808"/>
      <c r="T137" s="808"/>
      <c r="U137" s="808"/>
      <c r="V137" s="808"/>
      <c r="W137" s="808"/>
      <c r="X137" s="809"/>
      <c r="Y137" s="816" t="s">
        <v>20</v>
      </c>
      <c r="Z137" s="816"/>
      <c r="AA137" s="816"/>
      <c r="AB137" s="813"/>
      <c r="AC137" s="814"/>
      <c r="AD137" s="814"/>
      <c r="AE137" s="814"/>
      <c r="AF137" s="814"/>
      <c r="AG137" s="814"/>
      <c r="AH137" s="814"/>
      <c r="AI137" s="814"/>
      <c r="AJ137" s="814"/>
      <c r="AK137" s="814"/>
      <c r="AL137" s="814"/>
      <c r="AM137" s="815"/>
      <c r="AN137" s="806">
        <f>IF(BacValue=2,MIN(VALUE(IncD.Section80CCD), IF(BA126=1,ROUND(0.1*MAX(0,(Net_salary-IncD.Perquisites)),0), IF(BA126=2,ROUND(0.14*MAX(0,(Net_salary-IncD.Perquisites)),0),0)),TOTAL_INCOME),IF(BacValue=1,MIN(VALUE(IncD.Section80CCD), IF(OR(BA126=1,BA126=2),ROUND(0.14*MAX(0,(Net_salary-IncD.Perquisites)),0),0),TOTAL_INCOME),0))</f>
        <v>0</v>
      </c>
      <c r="AO137" s="806">
        <v>0</v>
      </c>
      <c r="AP137" s="806">
        <v>0</v>
      </c>
      <c r="AQ137" s="806">
        <v>0</v>
      </c>
      <c r="AR137" s="806">
        <v>0</v>
      </c>
      <c r="AS137" s="806">
        <v>0</v>
      </c>
      <c r="AT137" s="806">
        <v>0</v>
      </c>
      <c r="AU137" s="806">
        <v>0</v>
      </c>
      <c r="AV137" s="806">
        <v>0</v>
      </c>
      <c r="AW137" s="806"/>
      <c r="AX137" s="157"/>
    </row>
    <row r="138" spans="2:60" ht="27" hidden="1" customHeight="1" x14ac:dyDescent="0.3">
      <c r="B138" s="531"/>
      <c r="C138" s="863"/>
      <c r="D138" s="864"/>
      <c r="E138" s="504"/>
      <c r="F138" s="816" t="s">
        <v>21</v>
      </c>
      <c r="G138" s="816"/>
      <c r="H138" s="807" t="s">
        <v>141280</v>
      </c>
      <c r="I138" s="808"/>
      <c r="J138" s="808"/>
      <c r="K138" s="808"/>
      <c r="L138" s="808"/>
      <c r="M138" s="808"/>
      <c r="N138" s="808"/>
      <c r="O138" s="808"/>
      <c r="P138" s="808"/>
      <c r="Q138" s="808"/>
      <c r="R138" s="808"/>
      <c r="S138" s="808"/>
      <c r="T138" s="808"/>
      <c r="U138" s="808"/>
      <c r="V138" s="808"/>
      <c r="W138" s="808"/>
      <c r="X138" s="808"/>
      <c r="Y138" s="816" t="s">
        <v>22</v>
      </c>
      <c r="Z138" s="816"/>
      <c r="AA138" s="816"/>
      <c r="AB138" s="813"/>
      <c r="AC138" s="814"/>
      <c r="AD138" s="814"/>
      <c r="AE138" s="814"/>
      <c r="AF138" s="814"/>
      <c r="AG138" s="814"/>
      <c r="AH138" s="814"/>
      <c r="AI138" s="814"/>
      <c r="AJ138" s="814"/>
      <c r="AK138" s="814"/>
      <c r="AL138" s="814"/>
      <c r="AM138" s="815"/>
      <c r="AN138" s="806">
        <f>MIN( IF(TOTAL_INCOME &gt; 1200000,0,MIN(VALUE(IncD.Section80CCG),25000)),TOTAL_INCOME)</f>
        <v>0</v>
      </c>
      <c r="AO138" s="806">
        <v>0</v>
      </c>
      <c r="AP138" s="806"/>
      <c r="AQ138" s="806"/>
      <c r="AR138" s="806"/>
      <c r="AS138" s="806"/>
      <c r="AT138" s="806"/>
      <c r="AU138" s="806"/>
      <c r="AV138" s="806"/>
      <c r="AW138" s="806"/>
      <c r="AX138" s="157"/>
    </row>
    <row r="139" spans="2:60" ht="3" hidden="1" customHeight="1" x14ac:dyDescent="0.3">
      <c r="B139" s="531"/>
      <c r="C139" s="863"/>
      <c r="D139" s="864"/>
      <c r="E139" s="504"/>
      <c r="F139" s="930" t="s">
        <v>141803</v>
      </c>
      <c r="G139" s="930"/>
      <c r="H139" s="930"/>
      <c r="I139" s="930"/>
      <c r="J139" s="930"/>
      <c r="K139" s="883"/>
      <c r="L139" s="883"/>
      <c r="M139" s="883"/>
      <c r="N139" s="883"/>
      <c r="O139" s="883"/>
      <c r="P139" s="883"/>
      <c r="Q139" s="883"/>
      <c r="R139" s="883"/>
      <c r="S139" s="883"/>
      <c r="T139" s="883"/>
      <c r="U139" s="883"/>
      <c r="V139" s="883"/>
      <c r="W139" s="883"/>
      <c r="X139" s="883"/>
      <c r="Y139" s="883"/>
      <c r="Z139" s="883"/>
      <c r="AA139" s="883"/>
      <c r="AB139" s="883"/>
      <c r="AC139" s="883"/>
      <c r="AD139" s="883"/>
      <c r="AE139" s="883"/>
      <c r="AF139" s="883"/>
      <c r="AG139" s="883"/>
      <c r="AH139" s="883"/>
      <c r="AI139" s="883"/>
      <c r="AJ139" s="883"/>
      <c r="AK139" s="883"/>
      <c r="AL139" s="883"/>
      <c r="AM139" s="883"/>
      <c r="AN139" s="883"/>
      <c r="AO139" s="883"/>
      <c r="AP139" s="883"/>
      <c r="AQ139" s="883"/>
      <c r="AR139" s="883"/>
      <c r="AS139" s="883"/>
      <c r="AT139" s="883"/>
      <c r="AU139" s="883"/>
      <c r="AV139" s="883"/>
      <c r="AW139" s="883"/>
      <c r="AX139" s="157"/>
    </row>
    <row r="140" spans="2:60" ht="55.5" customHeight="1" x14ac:dyDescent="0.3">
      <c r="B140" s="531"/>
      <c r="C140" s="863"/>
      <c r="D140" s="864"/>
      <c r="E140" s="504"/>
      <c r="F140" s="918" t="s">
        <v>21</v>
      </c>
      <c r="G140" s="919"/>
      <c r="H140" s="858" t="s">
        <v>141404</v>
      </c>
      <c r="I140" s="860"/>
      <c r="J140" s="860"/>
      <c r="K140" s="860"/>
      <c r="L140" s="860"/>
      <c r="M140" s="860"/>
      <c r="N140" s="860"/>
      <c r="O140" s="860"/>
      <c r="P140" s="860"/>
      <c r="Q140" s="860"/>
      <c r="R140" s="860"/>
      <c r="S140" s="860"/>
      <c r="T140" s="860"/>
      <c r="U140" s="860"/>
      <c r="V140" s="860"/>
      <c r="W140" s="860"/>
      <c r="X140" s="860"/>
      <c r="Y140" s="846" t="s">
        <v>22</v>
      </c>
      <c r="Z140" s="847"/>
      <c r="AA140" s="848"/>
      <c r="AB140" s="884">
        <f>IF(BacValue=1,0,Eligible_Amount_80D)</f>
        <v>0</v>
      </c>
      <c r="AC140" s="818"/>
      <c r="AD140" s="818"/>
      <c r="AE140" s="818"/>
      <c r="AF140" s="818"/>
      <c r="AG140" s="818"/>
      <c r="AH140" s="818"/>
      <c r="AI140" s="818"/>
      <c r="AJ140" s="818"/>
      <c r="AK140" s="818"/>
      <c r="AL140" s="819"/>
      <c r="AM140" s="533"/>
      <c r="AN140" s="806">
        <f>IF(IncD.GrossTotIncome&lt;0,0,IncD.Section80DValue)</f>
        <v>0</v>
      </c>
      <c r="AO140" s="806"/>
      <c r="AP140" s="806"/>
      <c r="AQ140" s="806"/>
      <c r="AR140" s="806"/>
      <c r="AS140" s="806"/>
      <c r="AT140" s="806"/>
      <c r="AU140" s="806"/>
      <c r="AV140" s="806"/>
      <c r="AW140" s="806"/>
      <c r="AX140" s="157"/>
    </row>
    <row r="141" spans="2:60" ht="27" hidden="1" customHeight="1" x14ac:dyDescent="0.3">
      <c r="B141" s="531"/>
      <c r="C141" s="863"/>
      <c r="D141" s="864"/>
      <c r="E141" s="504"/>
      <c r="F141" s="920"/>
      <c r="G141" s="921"/>
      <c r="H141" s="807" t="s">
        <v>141308</v>
      </c>
      <c r="I141" s="808"/>
      <c r="J141" s="809"/>
      <c r="K141" s="924" t="s">
        <v>7</v>
      </c>
      <c r="L141" s="925"/>
      <c r="M141" s="925"/>
      <c r="N141" s="925"/>
      <c r="O141" s="925"/>
      <c r="P141" s="925"/>
      <c r="Q141" s="925"/>
      <c r="R141" s="925"/>
      <c r="S141" s="925"/>
      <c r="T141" s="925"/>
      <c r="U141" s="925"/>
      <c r="V141" s="925"/>
      <c r="W141" s="925"/>
      <c r="X141" s="926"/>
      <c r="Y141" s="816" t="s">
        <v>141124</v>
      </c>
      <c r="Z141" s="816"/>
      <c r="AA141" s="816"/>
      <c r="AB141" s="813"/>
      <c r="AC141" s="814"/>
      <c r="AD141" s="814"/>
      <c r="AE141" s="814"/>
      <c r="AF141" s="814"/>
      <c r="AG141" s="814"/>
      <c r="AH141" s="814"/>
      <c r="AI141" s="814"/>
      <c r="AJ141" s="814"/>
      <c r="AK141" s="814"/>
      <c r="AL141" s="814"/>
      <c r="AM141" s="815"/>
      <c r="AN141" s="980">
        <f>MIN(100000,SUM(BD143,IF(ISERROR(IncdSection80DB),0,IncdSection80DB)))</f>
        <v>0</v>
      </c>
      <c r="AO141" s="980"/>
      <c r="AP141" s="980"/>
      <c r="AQ141" s="980"/>
      <c r="AR141" s="980"/>
      <c r="AS141" s="980"/>
      <c r="AT141" s="980"/>
      <c r="AU141" s="980"/>
      <c r="AV141" s="980"/>
      <c r="AW141" s="980"/>
      <c r="AX141" s="157"/>
      <c r="BB141" s="886" t="s">
        <v>141228</v>
      </c>
      <c r="BC141" s="887"/>
      <c r="BD141" s="22">
        <f>SUM(IF(ISERROR(IncdSection80D),0,IncdSection80D),Temp80DC)</f>
        <v>0</v>
      </c>
      <c r="BE141" s="22" t="s">
        <v>141120</v>
      </c>
      <c r="BF141" s="22">
        <f>MIN(100000,SUM(BD143,IF(ISERROR(IncdSection80DB),0,IncdSection80DB)))</f>
        <v>0</v>
      </c>
    </row>
    <row r="142" spans="2:60" ht="36" hidden="1" customHeight="1" x14ac:dyDescent="0.3">
      <c r="B142" s="531"/>
      <c r="C142" s="863"/>
      <c r="D142" s="864"/>
      <c r="E142" s="504"/>
      <c r="F142" s="920"/>
      <c r="G142" s="921"/>
      <c r="H142" s="807" t="s">
        <v>141122</v>
      </c>
      <c r="I142" s="808"/>
      <c r="J142" s="809"/>
      <c r="K142" s="924" t="s">
        <v>7</v>
      </c>
      <c r="L142" s="925"/>
      <c r="M142" s="925"/>
      <c r="N142" s="925"/>
      <c r="O142" s="925"/>
      <c r="P142" s="925"/>
      <c r="Q142" s="925"/>
      <c r="R142" s="925"/>
      <c r="S142" s="925"/>
      <c r="T142" s="925"/>
      <c r="U142" s="925"/>
      <c r="V142" s="925"/>
      <c r="W142" s="925"/>
      <c r="X142" s="926"/>
      <c r="Y142" s="852" t="s">
        <v>141125</v>
      </c>
      <c r="Z142" s="857"/>
      <c r="AA142" s="853"/>
      <c r="AB142" s="813"/>
      <c r="AC142" s="814"/>
      <c r="AD142" s="814"/>
      <c r="AE142" s="814"/>
      <c r="AF142" s="814"/>
      <c r="AG142" s="814"/>
      <c r="AH142" s="814"/>
      <c r="AI142" s="814"/>
      <c r="AJ142" s="814"/>
      <c r="AK142" s="814"/>
      <c r="AL142" s="814"/>
      <c r="AM142" s="533"/>
      <c r="AN142" s="955"/>
      <c r="AO142" s="956"/>
      <c r="AP142" s="956"/>
      <c r="AQ142" s="956"/>
      <c r="AR142" s="956"/>
      <c r="AS142" s="956"/>
      <c r="AT142" s="956"/>
      <c r="AU142" s="956"/>
      <c r="AV142" s="956"/>
      <c r="AW142" s="957"/>
      <c r="AX142" s="157"/>
      <c r="BB142" s="888" t="s">
        <v>141230</v>
      </c>
      <c r="BC142" s="889"/>
      <c r="BD142" s="22">
        <f>IF(AND(MID(SELECT80D,1,1)="1",MID(SELECT80DC,1,1)="1"),1,IF(AND(MID(SELECT80D,1,1)="3",MID(SELECT80DC,1,1)="2"),2,IF(AND(MID(SELECT80D,1,1)="5",MID(SELECT80DC,1,1)="3"),3,IF(AND(MID(SELECT80D,1,1)="6",OR(MID(SELECT80DC,1,1)="1",MID(SELECT80DC,1,1)="2",MID(SELECT80DC,1,1)="3")),4,0))))</f>
        <v>0</v>
      </c>
    </row>
    <row r="143" spans="2:60" ht="16.5" hidden="1" customHeight="1" x14ac:dyDescent="0.3">
      <c r="B143" s="531"/>
      <c r="C143" s="863"/>
      <c r="D143" s="864"/>
      <c r="E143" s="504"/>
      <c r="F143" s="922"/>
      <c r="G143" s="923"/>
      <c r="H143" s="807" t="s">
        <v>141123</v>
      </c>
      <c r="I143" s="808"/>
      <c r="J143" s="809"/>
      <c r="K143" s="924" t="s">
        <v>7</v>
      </c>
      <c r="L143" s="925"/>
      <c r="M143" s="925"/>
      <c r="N143" s="925"/>
      <c r="O143" s="925"/>
      <c r="P143" s="925"/>
      <c r="Q143" s="925"/>
      <c r="R143" s="925"/>
      <c r="S143" s="925"/>
      <c r="T143" s="925"/>
      <c r="U143" s="925"/>
      <c r="V143" s="925"/>
      <c r="W143" s="925"/>
      <c r="X143" s="926"/>
      <c r="Y143" s="852" t="s">
        <v>141126</v>
      </c>
      <c r="Z143" s="857"/>
      <c r="AA143" s="853"/>
      <c r="AB143" s="813"/>
      <c r="AC143" s="814"/>
      <c r="AD143" s="814"/>
      <c r="AE143" s="814"/>
      <c r="AF143" s="814"/>
      <c r="AG143" s="814"/>
      <c r="AH143" s="814"/>
      <c r="AI143" s="814"/>
      <c r="AJ143" s="814"/>
      <c r="AK143" s="814"/>
      <c r="AL143" s="814"/>
      <c r="AM143" s="533"/>
      <c r="AN143" s="958"/>
      <c r="AO143" s="959"/>
      <c r="AP143" s="959"/>
      <c r="AQ143" s="959"/>
      <c r="AR143" s="959"/>
      <c r="AS143" s="959"/>
      <c r="AT143" s="959"/>
      <c r="AU143" s="959"/>
      <c r="AV143" s="959"/>
      <c r="AW143" s="960"/>
      <c r="AX143" s="157"/>
      <c r="BB143" s="888" t="s">
        <v>141229</v>
      </c>
      <c r="BC143" s="889"/>
      <c r="BD143" s="22">
        <f>IF(BD142=1,MIN(25000,BD141),IF(BD142=2,MIN(25000,BD141),IF(BD142=3,MIN(50000,BD141),IF(BD142=4,MIN(75000,BD141),BD141))))</f>
        <v>0</v>
      </c>
      <c r="BG143" s="22" t="str">
        <f>MID(SELECT80DC,1,1)</f>
        <v>(</v>
      </c>
      <c r="BH143" s="22">
        <f>MIN(IF(BG143="1",5000,IF(BG143="2",5000,IF(BG143="3",5000,0))),TOTAL_INCOME,IF(IncD.Section80DC="",0,IncD.Section80DC))</f>
        <v>0</v>
      </c>
    </row>
    <row r="144" spans="2:60" ht="66.75" customHeight="1" x14ac:dyDescent="0.3">
      <c r="B144" s="531"/>
      <c r="C144" s="863"/>
      <c r="D144" s="864"/>
      <c r="E144" s="504"/>
      <c r="F144" s="856" t="s">
        <v>23</v>
      </c>
      <c r="G144" s="816"/>
      <c r="H144" s="858" t="s">
        <v>141629</v>
      </c>
      <c r="I144" s="860"/>
      <c r="J144" s="860"/>
      <c r="K144" s="860"/>
      <c r="L144" s="860"/>
      <c r="M144" s="860"/>
      <c r="N144" s="860"/>
      <c r="O144" s="860"/>
      <c r="P144" s="860"/>
      <c r="Q144" s="860"/>
      <c r="R144" s="860"/>
      <c r="S144" s="860"/>
      <c r="T144" s="860"/>
      <c r="U144" s="860"/>
      <c r="V144" s="860"/>
      <c r="W144" s="860"/>
      <c r="X144" s="885"/>
      <c r="Y144" s="816" t="s">
        <v>141358</v>
      </c>
      <c r="Z144" s="816"/>
      <c r="AA144" s="816"/>
      <c r="AB144" s="884">
        <f>IF(BacValue=1,0,Amtdeduction_80DD)</f>
        <v>0</v>
      </c>
      <c r="AC144" s="818"/>
      <c r="AD144" s="818"/>
      <c r="AE144" s="818"/>
      <c r="AF144" s="818"/>
      <c r="AG144" s="818"/>
      <c r="AH144" s="818"/>
      <c r="AI144" s="818"/>
      <c r="AJ144" s="818"/>
      <c r="AK144" s="818"/>
      <c r="AL144" s="819"/>
      <c r="AM144" s="534"/>
      <c r="AN144" s="806">
        <f>IF(BacValue=1,0,IncD.Section80DD)</f>
        <v>0</v>
      </c>
      <c r="AO144" s="806"/>
      <c r="AP144" s="806"/>
      <c r="AQ144" s="806"/>
      <c r="AR144" s="806"/>
      <c r="AS144" s="806"/>
      <c r="AT144" s="806"/>
      <c r="AU144" s="806"/>
      <c r="AV144" s="806"/>
      <c r="AW144" s="806"/>
      <c r="AX144" s="157"/>
      <c r="BG144" s="22" t="str">
        <f>MID(Naturedisability_80DD_v1,1,1)</f>
        <v/>
      </c>
      <c r="BH144" s="22">
        <f>IF(BG144="1",75000,IF(BG144="2",125000,0))</f>
        <v>0</v>
      </c>
    </row>
    <row r="145" spans="2:60" ht="39" customHeight="1" x14ac:dyDescent="0.3">
      <c r="B145" s="531"/>
      <c r="C145" s="863"/>
      <c r="D145" s="864"/>
      <c r="E145" s="504"/>
      <c r="F145" s="918" t="s">
        <v>24</v>
      </c>
      <c r="G145" s="919"/>
      <c r="H145" s="807" t="s">
        <v>141281</v>
      </c>
      <c r="I145" s="808"/>
      <c r="J145" s="809"/>
      <c r="K145" s="856" t="s">
        <v>141865</v>
      </c>
      <c r="L145" s="856"/>
      <c r="M145" s="856"/>
      <c r="N145" s="856"/>
      <c r="O145" s="856"/>
      <c r="P145" s="856"/>
      <c r="Q145" s="856"/>
      <c r="R145" s="856"/>
      <c r="S145" s="856"/>
      <c r="T145" s="856"/>
      <c r="U145" s="856"/>
      <c r="V145" s="856"/>
      <c r="W145" s="856"/>
      <c r="X145" s="856"/>
      <c r="Y145" s="918" t="s">
        <v>25</v>
      </c>
      <c r="Z145" s="962"/>
      <c r="AA145" s="919"/>
      <c r="AB145" s="964">
        <v>0</v>
      </c>
      <c r="AC145" s="965"/>
      <c r="AD145" s="965"/>
      <c r="AE145" s="965"/>
      <c r="AF145" s="965"/>
      <c r="AG145" s="965"/>
      <c r="AH145" s="965"/>
      <c r="AI145" s="965"/>
      <c r="AJ145" s="965"/>
      <c r="AK145" s="965"/>
      <c r="AL145" s="965"/>
      <c r="AM145" s="521"/>
      <c r="AN145" s="893">
        <f>IF(ISERROR(IncdSection80DD),0,IncdSection80DD)</f>
        <v>0</v>
      </c>
      <c r="AO145" s="894"/>
      <c r="AP145" s="894"/>
      <c r="AQ145" s="894"/>
      <c r="AR145" s="894"/>
      <c r="AS145" s="894"/>
      <c r="AT145" s="894"/>
      <c r="AU145" s="894"/>
      <c r="AV145" s="894"/>
      <c r="AW145" s="895"/>
      <c r="AX145" s="157"/>
    </row>
    <row r="146" spans="2:60" ht="39" customHeight="1" x14ac:dyDescent="0.3">
      <c r="B146" s="531"/>
      <c r="C146" s="863"/>
      <c r="D146" s="864"/>
      <c r="E146" s="504"/>
      <c r="F146" s="922"/>
      <c r="G146" s="923"/>
      <c r="H146" s="902" t="s">
        <v>7</v>
      </c>
      <c r="I146" s="903"/>
      <c r="J146" s="903"/>
      <c r="K146" s="902" t="s">
        <v>7</v>
      </c>
      <c r="L146" s="903"/>
      <c r="M146" s="903"/>
      <c r="N146" s="903"/>
      <c r="O146" s="903"/>
      <c r="P146" s="903"/>
      <c r="Q146" s="903"/>
      <c r="R146" s="903"/>
      <c r="S146" s="903"/>
      <c r="T146" s="903"/>
      <c r="U146" s="903"/>
      <c r="V146" s="903"/>
      <c r="W146" s="903"/>
      <c r="X146" s="904"/>
      <c r="Y146" s="922"/>
      <c r="Z146" s="963"/>
      <c r="AA146" s="923"/>
      <c r="AB146" s="966"/>
      <c r="AC146" s="967"/>
      <c r="AD146" s="967"/>
      <c r="AE146" s="967"/>
      <c r="AF146" s="967"/>
      <c r="AG146" s="967"/>
      <c r="AH146" s="967"/>
      <c r="AI146" s="967"/>
      <c r="AJ146" s="967"/>
      <c r="AK146" s="967"/>
      <c r="AL146" s="967"/>
      <c r="AM146" s="522"/>
      <c r="AN146" s="896"/>
      <c r="AO146" s="897"/>
      <c r="AP146" s="897"/>
      <c r="AQ146" s="897"/>
      <c r="AR146" s="897"/>
      <c r="AS146" s="897"/>
      <c r="AT146" s="897"/>
      <c r="AU146" s="897"/>
      <c r="AV146" s="897"/>
      <c r="AW146" s="898"/>
      <c r="AX146" s="157"/>
    </row>
    <row r="147" spans="2:60" ht="15" customHeight="1" x14ac:dyDescent="0.3">
      <c r="B147" s="531"/>
      <c r="C147" s="863"/>
      <c r="D147" s="864"/>
      <c r="E147" s="504"/>
      <c r="F147" s="816" t="s">
        <v>26</v>
      </c>
      <c r="G147" s="816"/>
      <c r="H147" s="858" t="s">
        <v>141282</v>
      </c>
      <c r="I147" s="859"/>
      <c r="J147" s="859"/>
      <c r="K147" s="859"/>
      <c r="L147" s="859"/>
      <c r="M147" s="859"/>
      <c r="N147" s="859"/>
      <c r="O147" s="859"/>
      <c r="P147" s="859"/>
      <c r="Q147" s="859"/>
      <c r="R147" s="859"/>
      <c r="S147" s="859"/>
      <c r="T147" s="859"/>
      <c r="U147" s="859"/>
      <c r="V147" s="859"/>
      <c r="W147" s="859"/>
      <c r="X147" s="859"/>
      <c r="Y147" s="816" t="s">
        <v>27</v>
      </c>
      <c r="Z147" s="816"/>
      <c r="AA147" s="816"/>
      <c r="AB147" s="817">
        <v>0</v>
      </c>
      <c r="AC147" s="818"/>
      <c r="AD147" s="818"/>
      <c r="AE147" s="818"/>
      <c r="AF147" s="818"/>
      <c r="AG147" s="818"/>
      <c r="AH147" s="818"/>
      <c r="AI147" s="818"/>
      <c r="AJ147" s="818"/>
      <c r="AK147" s="818"/>
      <c r="AL147" s="819"/>
      <c r="AM147" s="521"/>
      <c r="AN147" s="806">
        <f>MIN(VALUE(IncD.Section80E),TOTAL_INCOME)</f>
        <v>0</v>
      </c>
      <c r="AO147" s="806"/>
      <c r="AP147" s="806"/>
      <c r="AQ147" s="806"/>
      <c r="AR147" s="806"/>
      <c r="AS147" s="806"/>
      <c r="AT147" s="806"/>
      <c r="AU147" s="806"/>
      <c r="AV147" s="806"/>
      <c r="AW147" s="806"/>
      <c r="AX147" s="157"/>
    </row>
    <row r="148" spans="2:60" ht="18" customHeight="1" x14ac:dyDescent="0.3">
      <c r="B148" s="531"/>
      <c r="C148" s="863"/>
      <c r="D148" s="864"/>
      <c r="E148" s="504"/>
      <c r="F148" s="816" t="s">
        <v>28</v>
      </c>
      <c r="G148" s="816"/>
      <c r="H148" s="858" t="s">
        <v>141309</v>
      </c>
      <c r="I148" s="859"/>
      <c r="J148" s="859"/>
      <c r="K148" s="859"/>
      <c r="L148" s="859"/>
      <c r="M148" s="859"/>
      <c r="N148" s="859"/>
      <c r="O148" s="859"/>
      <c r="P148" s="859"/>
      <c r="Q148" s="859"/>
      <c r="R148" s="859"/>
      <c r="S148" s="859"/>
      <c r="T148" s="859"/>
      <c r="U148" s="859"/>
      <c r="V148" s="859"/>
      <c r="W148" s="859"/>
      <c r="X148" s="859"/>
      <c r="Y148" s="816" t="s">
        <v>29</v>
      </c>
      <c r="Z148" s="816"/>
      <c r="AA148" s="816"/>
      <c r="AB148" s="817">
        <v>0</v>
      </c>
      <c r="AC148" s="818"/>
      <c r="AD148" s="818"/>
      <c r="AE148" s="818"/>
      <c r="AF148" s="818"/>
      <c r="AG148" s="818"/>
      <c r="AH148" s="818"/>
      <c r="AI148" s="818"/>
      <c r="AJ148" s="818"/>
      <c r="AK148" s="818"/>
      <c r="AL148" s="819"/>
      <c r="AM148" s="521"/>
      <c r="AN148" s="806">
        <f>MIN(MIN(VALUE(IncD.Section80EE),TOTAL_INCOME),50000)</f>
        <v>0</v>
      </c>
      <c r="AO148" s="806"/>
      <c r="AP148" s="806"/>
      <c r="AQ148" s="806"/>
      <c r="AR148" s="806"/>
      <c r="AS148" s="806"/>
      <c r="AT148" s="806"/>
      <c r="AU148" s="806"/>
      <c r="AV148" s="806"/>
      <c r="AW148" s="806"/>
      <c r="AX148" s="157"/>
    </row>
    <row r="149" spans="2:60" ht="31.4" customHeight="1" x14ac:dyDescent="0.3">
      <c r="B149" s="153"/>
      <c r="C149" s="863"/>
      <c r="D149" s="864"/>
      <c r="E149" s="504"/>
      <c r="F149" s="852" t="s">
        <v>30</v>
      </c>
      <c r="G149" s="853"/>
      <c r="H149" s="858" t="s">
        <v>141362</v>
      </c>
      <c r="I149" s="859"/>
      <c r="J149" s="859"/>
      <c r="K149" s="859"/>
      <c r="L149" s="859"/>
      <c r="M149" s="859"/>
      <c r="N149" s="859"/>
      <c r="O149" s="859"/>
      <c r="P149" s="859"/>
      <c r="Q149" s="859"/>
      <c r="R149" s="859"/>
      <c r="S149" s="859"/>
      <c r="T149" s="859"/>
      <c r="U149" s="859"/>
      <c r="V149" s="859"/>
      <c r="W149" s="859"/>
      <c r="X149" s="859"/>
      <c r="Y149" s="852" t="s">
        <v>31</v>
      </c>
      <c r="Z149" s="857"/>
      <c r="AA149" s="853"/>
      <c r="AB149" s="817">
        <v>0</v>
      </c>
      <c r="AC149" s="818"/>
      <c r="AD149" s="818"/>
      <c r="AE149" s="818"/>
      <c r="AF149" s="818"/>
      <c r="AG149" s="818"/>
      <c r="AH149" s="818"/>
      <c r="AI149" s="818"/>
      <c r="AJ149" s="818"/>
      <c r="AK149" s="818"/>
      <c r="AL149" s="819"/>
      <c r="AM149" s="524"/>
      <c r="AN149" s="884">
        <f>MIN(MIN(VALUE(IncD.Section80EEA),TOTAL_INCOME),150000)</f>
        <v>0</v>
      </c>
      <c r="AO149" s="818"/>
      <c r="AP149" s="818"/>
      <c r="AQ149" s="818"/>
      <c r="AR149" s="818"/>
      <c r="AS149" s="818"/>
      <c r="AT149" s="818"/>
      <c r="AU149" s="818"/>
      <c r="AV149" s="818"/>
      <c r="AW149" s="819"/>
      <c r="AX149" s="157"/>
    </row>
    <row r="150" spans="2:60" ht="18" customHeight="1" x14ac:dyDescent="0.3">
      <c r="B150" s="153"/>
      <c r="C150" s="863"/>
      <c r="D150" s="864"/>
      <c r="E150" s="504"/>
      <c r="F150" s="852" t="s">
        <v>32</v>
      </c>
      <c r="G150" s="853"/>
      <c r="H150" s="858" t="s">
        <v>141365</v>
      </c>
      <c r="I150" s="859"/>
      <c r="J150" s="859"/>
      <c r="K150" s="859"/>
      <c r="L150" s="859"/>
      <c r="M150" s="859"/>
      <c r="N150" s="859"/>
      <c r="O150" s="859"/>
      <c r="P150" s="859"/>
      <c r="Q150" s="859"/>
      <c r="R150" s="859"/>
      <c r="S150" s="859"/>
      <c r="T150" s="859"/>
      <c r="U150" s="859"/>
      <c r="V150" s="859"/>
      <c r="W150" s="859"/>
      <c r="X150" s="859"/>
      <c r="Y150" s="852" t="s">
        <v>33</v>
      </c>
      <c r="Z150" s="857"/>
      <c r="AA150" s="853"/>
      <c r="AB150" s="817">
        <v>0</v>
      </c>
      <c r="AC150" s="818"/>
      <c r="AD150" s="818"/>
      <c r="AE150" s="818"/>
      <c r="AF150" s="818"/>
      <c r="AG150" s="818"/>
      <c r="AH150" s="818"/>
      <c r="AI150" s="818"/>
      <c r="AJ150" s="818"/>
      <c r="AK150" s="818"/>
      <c r="AL150" s="819"/>
      <c r="AM150" s="524"/>
      <c r="AN150" s="884">
        <f>MIN(MIN(VALUE(IncD.Section80EEB),TOTAL_INCOME),150000)</f>
        <v>0</v>
      </c>
      <c r="AO150" s="818"/>
      <c r="AP150" s="818"/>
      <c r="AQ150" s="818"/>
      <c r="AR150" s="818"/>
      <c r="AS150" s="818"/>
      <c r="AT150" s="818"/>
      <c r="AU150" s="818"/>
      <c r="AV150" s="818"/>
      <c r="AW150" s="819"/>
      <c r="AX150" s="157"/>
    </row>
    <row r="151" spans="2:60" ht="24.75" customHeight="1" x14ac:dyDescent="0.3">
      <c r="B151" s="153"/>
      <c r="C151" s="863"/>
      <c r="D151" s="864"/>
      <c r="E151" s="504"/>
      <c r="F151" s="816" t="s">
        <v>34</v>
      </c>
      <c r="G151" s="816"/>
      <c r="H151" s="858" t="s">
        <v>141403</v>
      </c>
      <c r="I151" s="859"/>
      <c r="J151" s="859"/>
      <c r="K151" s="859"/>
      <c r="L151" s="859"/>
      <c r="M151" s="859"/>
      <c r="N151" s="859"/>
      <c r="O151" s="859"/>
      <c r="P151" s="859"/>
      <c r="Q151" s="859"/>
      <c r="R151" s="859"/>
      <c r="S151" s="859"/>
      <c r="T151" s="859"/>
      <c r="U151" s="859"/>
      <c r="V151" s="859"/>
      <c r="W151" s="859"/>
      <c r="X151" s="859"/>
      <c r="Y151" s="816" t="s">
        <v>35</v>
      </c>
      <c r="Z151" s="816"/>
      <c r="AA151" s="816"/>
      <c r="AB151" s="899">
        <f>IF(BacValue=1,0,MIN(TOTAL_INCOME,Per5080G.TotalEligibleDonationsUs80G))</f>
        <v>0</v>
      </c>
      <c r="AC151" s="900">
        <v>0</v>
      </c>
      <c r="AD151" s="900">
        <v>0</v>
      </c>
      <c r="AE151" s="900">
        <v>0</v>
      </c>
      <c r="AF151" s="900">
        <v>0</v>
      </c>
      <c r="AG151" s="900">
        <v>0</v>
      </c>
      <c r="AH151" s="900">
        <v>0</v>
      </c>
      <c r="AI151" s="900">
        <v>0</v>
      </c>
      <c r="AJ151" s="900">
        <v>0</v>
      </c>
      <c r="AK151" s="900">
        <v>0</v>
      </c>
      <c r="AL151" s="900">
        <v>0</v>
      </c>
      <c r="AM151" s="901">
        <v>0</v>
      </c>
      <c r="AN151" s="806">
        <f>IncD.Section80G</f>
        <v>0</v>
      </c>
      <c r="AO151" s="806"/>
      <c r="AP151" s="806"/>
      <c r="AQ151" s="806"/>
      <c r="AR151" s="806"/>
      <c r="AS151" s="806"/>
      <c r="AT151" s="806"/>
      <c r="AU151" s="806"/>
      <c r="AV151" s="806"/>
      <c r="AW151" s="806"/>
      <c r="AX151" s="157"/>
    </row>
    <row r="152" spans="2:60" ht="17.25" customHeight="1" x14ac:dyDescent="0.3">
      <c r="B152" s="153"/>
      <c r="C152" s="863"/>
      <c r="D152" s="864"/>
      <c r="E152" s="504"/>
      <c r="F152" s="816" t="s">
        <v>36</v>
      </c>
      <c r="G152" s="816"/>
      <c r="H152" s="867" t="s">
        <v>141442</v>
      </c>
      <c r="I152" s="868"/>
      <c r="J152" s="868"/>
      <c r="K152" s="868"/>
      <c r="L152" s="868"/>
      <c r="M152" s="868"/>
      <c r="N152" s="868"/>
      <c r="O152" s="868"/>
      <c r="P152" s="868"/>
      <c r="Q152" s="868"/>
      <c r="R152" s="868"/>
      <c r="S152" s="868"/>
      <c r="T152" s="868"/>
      <c r="U152" s="868"/>
      <c r="V152" s="868"/>
      <c r="W152" s="868"/>
      <c r="X152" s="868"/>
      <c r="Y152" s="816" t="s">
        <v>37</v>
      </c>
      <c r="Z152" s="816"/>
      <c r="AA152" s="816"/>
      <c r="AB152" s="890">
        <v>0</v>
      </c>
      <c r="AC152" s="891"/>
      <c r="AD152" s="891"/>
      <c r="AE152" s="891"/>
      <c r="AF152" s="891"/>
      <c r="AG152" s="891"/>
      <c r="AH152" s="891"/>
      <c r="AI152" s="891"/>
      <c r="AJ152" s="891"/>
      <c r="AK152" s="891"/>
      <c r="AL152" s="891"/>
      <c r="AM152" s="892"/>
      <c r="AN152" s="806">
        <f>MIN(MIN(ROUND(MIN(IF(HRA&gt;0,55000,60000), 0.25*(MAX(0,TOTAL_INCOME-(SUM(AN115:AW151)+SUM(AN154:AW161)+0)))),0),VALUE(IncD.Section80GG)),TOTAL_INCOME)</f>
        <v>0</v>
      </c>
      <c r="AO152" s="806"/>
      <c r="AP152" s="806"/>
      <c r="AQ152" s="806"/>
      <c r="AR152" s="806"/>
      <c r="AS152" s="806"/>
      <c r="AT152" s="806"/>
      <c r="AU152" s="806"/>
      <c r="AV152" s="806"/>
      <c r="AW152" s="806"/>
      <c r="AX152" s="157"/>
    </row>
    <row r="153" spans="2:60" ht="31.5" customHeight="1" x14ac:dyDescent="0.3">
      <c r="B153" s="153"/>
      <c r="C153" s="863"/>
      <c r="D153" s="864"/>
      <c r="E153" s="504"/>
      <c r="F153" s="905" t="s">
        <v>141804</v>
      </c>
      <c r="G153" s="906"/>
      <c r="H153" s="906"/>
      <c r="I153" s="906"/>
      <c r="J153" s="906"/>
      <c r="K153" s="907"/>
      <c r="L153" s="987"/>
      <c r="M153" s="988"/>
      <c r="N153" s="988"/>
      <c r="O153" s="988"/>
      <c r="P153" s="988"/>
      <c r="Q153" s="988"/>
      <c r="R153" s="988"/>
      <c r="S153" s="988"/>
      <c r="T153" s="988"/>
      <c r="U153" s="988"/>
      <c r="V153" s="988"/>
      <c r="W153" s="988"/>
      <c r="X153" s="989"/>
      <c r="Y153" s="883"/>
      <c r="Z153" s="883"/>
      <c r="AA153" s="883"/>
      <c r="AB153" s="883"/>
      <c r="AC153" s="883"/>
      <c r="AD153" s="883"/>
      <c r="AE153" s="883"/>
      <c r="AF153" s="883"/>
      <c r="AG153" s="883"/>
      <c r="AH153" s="883"/>
      <c r="AI153" s="883"/>
      <c r="AJ153" s="883"/>
      <c r="AK153" s="883"/>
      <c r="AL153" s="883"/>
      <c r="AM153" s="883"/>
      <c r="AN153" s="883"/>
      <c r="AO153" s="883"/>
      <c r="AP153" s="883"/>
      <c r="AQ153" s="883"/>
      <c r="AR153" s="883"/>
      <c r="AS153" s="883"/>
      <c r="AT153" s="883"/>
      <c r="AU153" s="883"/>
      <c r="AV153" s="883"/>
      <c r="AW153" s="883"/>
      <c r="AX153" s="157"/>
    </row>
    <row r="154" spans="2:60" ht="39.75" customHeight="1" x14ac:dyDescent="0.3">
      <c r="B154" s="153"/>
      <c r="C154" s="863"/>
      <c r="D154" s="864"/>
      <c r="E154" s="504"/>
      <c r="F154" s="816" t="s">
        <v>38</v>
      </c>
      <c r="G154" s="816"/>
      <c r="H154" s="858" t="s">
        <v>141402</v>
      </c>
      <c r="I154" s="860"/>
      <c r="J154" s="860"/>
      <c r="K154" s="860"/>
      <c r="L154" s="860"/>
      <c r="M154" s="860"/>
      <c r="N154" s="860"/>
      <c r="O154" s="860"/>
      <c r="P154" s="860"/>
      <c r="Q154" s="860"/>
      <c r="R154" s="860"/>
      <c r="S154" s="860"/>
      <c r="T154" s="860"/>
      <c r="U154" s="860"/>
      <c r="V154" s="860"/>
      <c r="W154" s="860"/>
      <c r="X154" s="860"/>
      <c r="Y154" s="816" t="s">
        <v>39</v>
      </c>
      <c r="Z154" s="816"/>
      <c r="AA154" s="816"/>
      <c r="AB154" s="899">
        <f>IF(BacValue=1,0,Total_Donation_80GGA)</f>
        <v>0</v>
      </c>
      <c r="AC154" s="900"/>
      <c r="AD154" s="900"/>
      <c r="AE154" s="900"/>
      <c r="AF154" s="900"/>
      <c r="AG154" s="900"/>
      <c r="AH154" s="900"/>
      <c r="AI154" s="900"/>
      <c r="AJ154" s="900"/>
      <c r="AK154" s="900"/>
      <c r="AL154" s="900"/>
      <c r="AM154" s="901"/>
      <c r="AN154" s="806">
        <f>IF(BacValue=1,0,Total_Donation_Eligible_80GGA)</f>
        <v>0</v>
      </c>
      <c r="AO154" s="806"/>
      <c r="AP154" s="806"/>
      <c r="AQ154" s="806"/>
      <c r="AR154" s="806"/>
      <c r="AS154" s="806"/>
      <c r="AT154" s="806"/>
      <c r="AU154" s="806"/>
      <c r="AV154" s="806"/>
      <c r="AW154" s="806"/>
      <c r="AX154" s="157"/>
    </row>
    <row r="155" spans="2:60" ht="38.25" customHeight="1" x14ac:dyDescent="0.3">
      <c r="B155" s="153"/>
      <c r="C155" s="863"/>
      <c r="D155" s="864"/>
      <c r="E155" s="504"/>
      <c r="F155" s="816" t="s">
        <v>40</v>
      </c>
      <c r="G155" s="816"/>
      <c r="H155" s="858" t="s">
        <v>141636</v>
      </c>
      <c r="I155" s="860"/>
      <c r="J155" s="860"/>
      <c r="K155" s="860"/>
      <c r="L155" s="860"/>
      <c r="M155" s="860"/>
      <c r="N155" s="860"/>
      <c r="O155" s="860"/>
      <c r="P155" s="860"/>
      <c r="Q155" s="860"/>
      <c r="R155" s="860"/>
      <c r="S155" s="860"/>
      <c r="T155" s="860"/>
      <c r="U155" s="860"/>
      <c r="V155" s="860"/>
      <c r="W155" s="860"/>
      <c r="X155" s="860"/>
      <c r="Y155" s="816" t="s">
        <v>41</v>
      </c>
      <c r="Z155" s="816"/>
      <c r="AA155" s="816"/>
      <c r="AB155" s="899">
        <f>IF(BacValue=1,0,Total_Donation_80GGC)</f>
        <v>0</v>
      </c>
      <c r="AC155" s="900"/>
      <c r="AD155" s="900"/>
      <c r="AE155" s="900"/>
      <c r="AF155" s="900"/>
      <c r="AG155" s="900"/>
      <c r="AH155" s="900"/>
      <c r="AI155" s="900"/>
      <c r="AJ155" s="900"/>
      <c r="AK155" s="900"/>
      <c r="AL155" s="900"/>
      <c r="AM155" s="901"/>
      <c r="AN155" s="806">
        <f>IF(BacValue=1,0,Total_Donation_Eligible_80GGC)</f>
        <v>0</v>
      </c>
      <c r="AO155" s="806"/>
      <c r="AP155" s="806"/>
      <c r="AQ155" s="806"/>
      <c r="AR155" s="806"/>
      <c r="AS155" s="806"/>
      <c r="AT155" s="806"/>
      <c r="AU155" s="806"/>
      <c r="AV155" s="806"/>
      <c r="AW155" s="806"/>
      <c r="AX155" s="157"/>
    </row>
    <row r="156" spans="2:60" ht="16.5" hidden="1" customHeight="1" x14ac:dyDescent="0.3">
      <c r="B156" s="153"/>
      <c r="C156" s="863"/>
      <c r="D156" s="864"/>
      <c r="E156" s="504"/>
      <c r="F156" s="816" t="s">
        <v>40</v>
      </c>
      <c r="G156" s="816"/>
      <c r="H156" s="807" t="s">
        <v>141116</v>
      </c>
      <c r="I156" s="868"/>
      <c r="J156" s="868"/>
      <c r="K156" s="868"/>
      <c r="L156" s="868"/>
      <c r="M156" s="868"/>
      <c r="N156" s="868"/>
      <c r="O156" s="868"/>
      <c r="P156" s="868"/>
      <c r="Q156" s="868"/>
      <c r="R156" s="868"/>
      <c r="S156" s="868"/>
      <c r="T156" s="868"/>
      <c r="U156" s="868"/>
      <c r="V156" s="868"/>
      <c r="W156" s="868"/>
      <c r="X156" s="868"/>
      <c r="Y156" s="816" t="s">
        <v>41</v>
      </c>
      <c r="Z156" s="816"/>
      <c r="AA156" s="816"/>
      <c r="AB156" s="946"/>
      <c r="AC156" s="947"/>
      <c r="AD156" s="947"/>
      <c r="AE156" s="947"/>
      <c r="AF156" s="947"/>
      <c r="AG156" s="947"/>
      <c r="AH156" s="947"/>
      <c r="AI156" s="947"/>
      <c r="AJ156" s="947"/>
      <c r="AK156" s="947"/>
      <c r="AL156" s="947"/>
      <c r="AM156" s="948"/>
      <c r="AN156" s="806"/>
      <c r="AO156" s="806"/>
      <c r="AP156" s="806"/>
      <c r="AQ156" s="806"/>
      <c r="AR156" s="806"/>
      <c r="AS156" s="806"/>
      <c r="AT156" s="806"/>
      <c r="AU156" s="806"/>
      <c r="AV156" s="806"/>
      <c r="AW156" s="806"/>
      <c r="AX156" s="157"/>
    </row>
    <row r="157" spans="2:60" ht="0.75" hidden="1" customHeight="1" x14ac:dyDescent="0.3">
      <c r="B157" s="153"/>
      <c r="C157" s="863"/>
      <c r="D157" s="864"/>
      <c r="E157" s="504"/>
      <c r="F157" s="816" t="s">
        <v>42</v>
      </c>
      <c r="G157" s="816"/>
      <c r="H157" s="867" t="s">
        <v>141117</v>
      </c>
      <c r="I157" s="868"/>
      <c r="J157" s="868"/>
      <c r="K157" s="868"/>
      <c r="L157" s="868"/>
      <c r="M157" s="868"/>
      <c r="N157" s="868"/>
      <c r="O157" s="868"/>
      <c r="P157" s="868"/>
      <c r="Q157" s="868"/>
      <c r="R157" s="868"/>
      <c r="S157" s="868"/>
      <c r="T157" s="868"/>
      <c r="U157" s="868"/>
      <c r="V157" s="868"/>
      <c r="W157" s="868"/>
      <c r="X157" s="868"/>
      <c r="Y157" s="816" t="s">
        <v>43</v>
      </c>
      <c r="Z157" s="816"/>
      <c r="AA157" s="816"/>
      <c r="AB157" s="946"/>
      <c r="AC157" s="947"/>
      <c r="AD157" s="947"/>
      <c r="AE157" s="947"/>
      <c r="AF157" s="947"/>
      <c r="AG157" s="947"/>
      <c r="AH157" s="947"/>
      <c r="AI157" s="947"/>
      <c r="AJ157" s="947"/>
      <c r="AK157" s="947"/>
      <c r="AL157" s="947"/>
      <c r="AM157" s="948"/>
      <c r="AN157" s="806"/>
      <c r="AO157" s="806"/>
      <c r="AP157" s="806"/>
      <c r="AQ157" s="806"/>
      <c r="AR157" s="806"/>
      <c r="AS157" s="806"/>
      <c r="AT157" s="806"/>
      <c r="AU157" s="806"/>
      <c r="AV157" s="806"/>
      <c r="AW157" s="806"/>
      <c r="AX157" s="157"/>
    </row>
    <row r="158" spans="2:60" ht="26.25" customHeight="1" x14ac:dyDescent="0.3">
      <c r="B158" s="153"/>
      <c r="C158" s="863"/>
      <c r="D158" s="864"/>
      <c r="E158" s="504"/>
      <c r="F158" s="816" t="s">
        <v>42</v>
      </c>
      <c r="G158" s="816"/>
      <c r="H158" s="807" t="s">
        <v>141327</v>
      </c>
      <c r="I158" s="868"/>
      <c r="J158" s="868"/>
      <c r="K158" s="868"/>
      <c r="L158" s="868"/>
      <c r="M158" s="868"/>
      <c r="N158" s="868"/>
      <c r="O158" s="868"/>
      <c r="P158" s="868"/>
      <c r="Q158" s="868"/>
      <c r="R158" s="868"/>
      <c r="S158" s="868"/>
      <c r="T158" s="868"/>
      <c r="U158" s="868"/>
      <c r="V158" s="868"/>
      <c r="W158" s="868"/>
      <c r="X158" s="868"/>
      <c r="Y158" s="816" t="s">
        <v>43</v>
      </c>
      <c r="Z158" s="816"/>
      <c r="AA158" s="816"/>
      <c r="AB158" s="890">
        <v>0</v>
      </c>
      <c r="AC158" s="891"/>
      <c r="AD158" s="891"/>
      <c r="AE158" s="891"/>
      <c r="AF158" s="891"/>
      <c r="AG158" s="891"/>
      <c r="AH158" s="891"/>
      <c r="AI158" s="891"/>
      <c r="AJ158" s="891"/>
      <c r="AK158" s="891"/>
      <c r="AL158" s="891"/>
      <c r="AM158" s="535"/>
      <c r="AN158" s="806">
        <f>MIN(MIN(VALUE(IncD.Section80TTA),10000),MAX(0,MIN(TOTAL_INCOME,MAX(0,tta))))</f>
        <v>0</v>
      </c>
      <c r="AO158" s="806"/>
      <c r="AP158" s="806"/>
      <c r="AQ158" s="806"/>
      <c r="AR158" s="806"/>
      <c r="AS158" s="806"/>
      <c r="AT158" s="806"/>
      <c r="AU158" s="806"/>
      <c r="AV158" s="806"/>
      <c r="AW158" s="806"/>
      <c r="AX158" s="157"/>
      <c r="BD158" s="22">
        <f>SUM(Others.Amount_2_3)</f>
        <v>0</v>
      </c>
    </row>
    <row r="159" spans="2:60" ht="33.75" customHeight="1" x14ac:dyDescent="0.3">
      <c r="B159" s="153"/>
      <c r="C159" s="863"/>
      <c r="D159" s="864"/>
      <c r="E159" s="504"/>
      <c r="F159" s="852" t="s">
        <v>44</v>
      </c>
      <c r="G159" s="853"/>
      <c r="H159" s="807" t="s">
        <v>141328</v>
      </c>
      <c r="I159" s="808"/>
      <c r="J159" s="808"/>
      <c r="K159" s="808"/>
      <c r="L159" s="808"/>
      <c r="M159" s="808"/>
      <c r="N159" s="808"/>
      <c r="O159" s="808"/>
      <c r="P159" s="808"/>
      <c r="Q159" s="808"/>
      <c r="R159" s="808"/>
      <c r="S159" s="808"/>
      <c r="T159" s="808"/>
      <c r="U159" s="808"/>
      <c r="V159" s="808"/>
      <c r="W159" s="808"/>
      <c r="X159" s="809"/>
      <c r="Y159" s="852" t="s">
        <v>45</v>
      </c>
      <c r="Z159" s="857"/>
      <c r="AA159" s="853"/>
      <c r="AB159" s="823"/>
      <c r="AC159" s="824"/>
      <c r="AD159" s="824"/>
      <c r="AE159" s="824"/>
      <c r="AF159" s="824"/>
      <c r="AG159" s="824"/>
      <c r="AH159" s="824"/>
      <c r="AI159" s="824"/>
      <c r="AJ159" s="824"/>
      <c r="AK159" s="824"/>
      <c r="AL159" s="824"/>
      <c r="AM159" s="533"/>
      <c r="AN159" s="884">
        <f>MIN(MIN(VALUE(IncD.Section80TTB),50000),MAX(0,MIN(TOTAL_INCOME,MAX(0,ttb))))</f>
        <v>0</v>
      </c>
      <c r="AO159" s="818"/>
      <c r="AP159" s="818"/>
      <c r="AQ159" s="818"/>
      <c r="AR159" s="818"/>
      <c r="AS159" s="818"/>
      <c r="AT159" s="818"/>
      <c r="AU159" s="818"/>
      <c r="AV159" s="818"/>
      <c r="AW159" s="819"/>
      <c r="AX159" s="157"/>
      <c r="BD159" s="22">
        <f>SUM(Others.Amount_2_4,Others.Amount_2_5)</f>
        <v>0</v>
      </c>
    </row>
    <row r="160" spans="2:60" ht="27.75" customHeight="1" x14ac:dyDescent="0.3">
      <c r="B160" s="153"/>
      <c r="C160" s="863"/>
      <c r="D160" s="864"/>
      <c r="E160" s="505"/>
      <c r="F160" s="816" t="s">
        <v>141364</v>
      </c>
      <c r="G160" s="816"/>
      <c r="H160" s="858" t="s">
        <v>141628</v>
      </c>
      <c r="I160" s="860"/>
      <c r="J160" s="860"/>
      <c r="K160" s="860"/>
      <c r="L160" s="860"/>
      <c r="M160" s="860"/>
      <c r="N160" s="860"/>
      <c r="O160" s="860"/>
      <c r="P160" s="860"/>
      <c r="Q160" s="860"/>
      <c r="R160" s="860"/>
      <c r="S160" s="860"/>
      <c r="T160" s="860"/>
      <c r="U160" s="860"/>
      <c r="V160" s="860"/>
      <c r="W160" s="860"/>
      <c r="X160" s="885"/>
      <c r="Y160" s="816" t="s">
        <v>141363</v>
      </c>
      <c r="Z160" s="816"/>
      <c r="AA160" s="816"/>
      <c r="AB160" s="884" cm="1">
        <f t="array" ref="AB160">IF(BacValue=1,0,Amtdeduction_80U)</f>
        <v>0</v>
      </c>
      <c r="AC160" s="818"/>
      <c r="AD160" s="818"/>
      <c r="AE160" s="818"/>
      <c r="AF160" s="818"/>
      <c r="AG160" s="818"/>
      <c r="AH160" s="818"/>
      <c r="AI160" s="818"/>
      <c r="AJ160" s="818"/>
      <c r="AK160" s="818"/>
      <c r="AL160" s="819"/>
      <c r="AM160" s="534"/>
      <c r="AN160" s="806">
        <f>IF(BacValue=1,0,IncD.Section80U)</f>
        <v>0</v>
      </c>
      <c r="AO160" s="806"/>
      <c r="AP160" s="806"/>
      <c r="AQ160" s="806"/>
      <c r="AR160" s="806"/>
      <c r="AS160" s="806"/>
      <c r="AT160" s="806"/>
      <c r="AU160" s="806"/>
      <c r="AV160" s="806"/>
      <c r="AW160" s="961"/>
      <c r="AX160" s="157"/>
      <c r="BG160" s="22" t="str">
        <f>MID(Naturedisability_80U_v1,1,1)</f>
        <v/>
      </c>
      <c r="BH160" s="22">
        <f>IF(BG160="1",75000,IF(BG160="2",125000,0))</f>
        <v>0</v>
      </c>
    </row>
    <row r="161" spans="2:60" ht="27.75" customHeight="1" x14ac:dyDescent="0.3">
      <c r="B161" s="153"/>
      <c r="C161" s="863"/>
      <c r="D161" s="864"/>
      <c r="E161" s="342"/>
      <c r="F161" s="816" t="s">
        <v>141556</v>
      </c>
      <c r="G161" s="816"/>
      <c r="H161" s="807" t="s">
        <v>141565</v>
      </c>
      <c r="I161" s="808"/>
      <c r="J161" s="808"/>
      <c r="K161" s="808"/>
      <c r="L161" s="808"/>
      <c r="M161" s="808"/>
      <c r="N161" s="808"/>
      <c r="O161" s="808"/>
      <c r="P161" s="808"/>
      <c r="Q161" s="808"/>
      <c r="R161" s="808"/>
      <c r="S161" s="808"/>
      <c r="T161" s="808"/>
      <c r="U161" s="808"/>
      <c r="V161" s="808"/>
      <c r="W161" s="808"/>
      <c r="X161" s="809"/>
      <c r="Y161" s="816" t="s">
        <v>141558</v>
      </c>
      <c r="Z161" s="816"/>
      <c r="AA161" s="816"/>
      <c r="AB161" s="823">
        <v>0</v>
      </c>
      <c r="AC161" s="824"/>
      <c r="AD161" s="824"/>
      <c r="AE161" s="824"/>
      <c r="AF161" s="824"/>
      <c r="AG161" s="824"/>
      <c r="AH161" s="824"/>
      <c r="AI161" s="824"/>
      <c r="AJ161" s="824"/>
      <c r="AK161" s="824"/>
      <c r="AL161" s="824"/>
      <c r="AM161" s="534"/>
      <c r="AN161" s="806">
        <f>IF(IncD.AnyOtherDeductions&gt;0,MIN(IncD.AnyOtherDeductions,MIN((ROUND(IncD.Allowances*46.2/100,0)),288000)),0)</f>
        <v>0</v>
      </c>
      <c r="AO161" s="806"/>
      <c r="AP161" s="806"/>
      <c r="AQ161" s="806"/>
      <c r="AR161" s="806"/>
      <c r="AS161" s="806"/>
      <c r="AT161" s="806"/>
      <c r="AU161" s="806"/>
      <c r="AV161" s="806"/>
      <c r="AW161" s="961"/>
      <c r="AX161" s="157"/>
      <c r="BG161" s="22" t="str">
        <f>MID(SELECT80U,1,1)</f>
        <v/>
      </c>
      <c r="BH161" s="22">
        <f>IF(BG161="1",75000,IF(BG161="2",125000,0))</f>
        <v>0</v>
      </c>
    </row>
    <row r="162" spans="2:60" ht="31.5" customHeight="1" x14ac:dyDescent="0.3">
      <c r="B162" s="153"/>
      <c r="C162" s="863"/>
      <c r="D162" s="864"/>
      <c r="E162" s="342"/>
      <c r="F162" s="816" t="s">
        <v>141586</v>
      </c>
      <c r="G162" s="816"/>
      <c r="H162" s="807" t="s">
        <v>141587</v>
      </c>
      <c r="I162" s="808"/>
      <c r="J162" s="808"/>
      <c r="K162" s="808"/>
      <c r="L162" s="808"/>
      <c r="M162" s="808"/>
      <c r="N162" s="808"/>
      <c r="O162" s="808"/>
      <c r="P162" s="808"/>
      <c r="Q162" s="808"/>
      <c r="R162" s="808"/>
      <c r="S162" s="808"/>
      <c r="T162" s="808"/>
      <c r="U162" s="808"/>
      <c r="V162" s="808"/>
      <c r="W162" s="808"/>
      <c r="X162" s="809"/>
      <c r="Y162" s="816" t="s">
        <v>141588</v>
      </c>
      <c r="Z162" s="816"/>
      <c r="AA162" s="816"/>
      <c r="AB162" s="823"/>
      <c r="AC162" s="824"/>
      <c r="AD162" s="824"/>
      <c r="AE162" s="824"/>
      <c r="AF162" s="824"/>
      <c r="AG162" s="824"/>
      <c r="AH162" s="824"/>
      <c r="AI162" s="824"/>
      <c r="AJ162" s="824"/>
      <c r="AK162" s="824"/>
      <c r="AL162" s="824"/>
      <c r="AM162" s="534"/>
      <c r="AN162" s="823"/>
      <c r="AO162" s="824"/>
      <c r="AP162" s="824"/>
      <c r="AQ162" s="824"/>
      <c r="AR162" s="824"/>
      <c r="AS162" s="824"/>
      <c r="AT162" s="824"/>
      <c r="AU162" s="824"/>
      <c r="AV162" s="824"/>
      <c r="AW162" s="825"/>
      <c r="AX162" s="157"/>
    </row>
    <row r="163" spans="2:60" ht="20.149999999999999" customHeight="1" x14ac:dyDescent="0.3">
      <c r="B163" s="153"/>
      <c r="C163" s="865"/>
      <c r="D163" s="866"/>
      <c r="E163" s="528" t="s">
        <v>142197</v>
      </c>
      <c r="F163" s="867" t="s">
        <v>141555</v>
      </c>
      <c r="G163" s="868"/>
      <c r="H163" s="868"/>
      <c r="I163" s="868"/>
      <c r="J163" s="868"/>
      <c r="K163" s="868"/>
      <c r="L163" s="868"/>
      <c r="M163" s="868"/>
      <c r="N163" s="868"/>
      <c r="O163" s="868"/>
      <c r="P163" s="868"/>
      <c r="Q163" s="868"/>
      <c r="R163" s="868"/>
      <c r="S163" s="868"/>
      <c r="T163" s="868"/>
      <c r="U163" s="868"/>
      <c r="V163" s="868"/>
      <c r="W163" s="868"/>
      <c r="X163" s="934"/>
      <c r="Y163" s="816" t="s">
        <v>142197</v>
      </c>
      <c r="Z163" s="816"/>
      <c r="AA163" s="816"/>
      <c r="AB163" s="884">
        <f>SUM(AB115:AM116,IncD.Section80CCD_SE,IncD.Section80CCD1B_SE,AB137:AM152,AB154:AM161)</f>
        <v>0</v>
      </c>
      <c r="AC163" s="818">
        <v>0</v>
      </c>
      <c r="AD163" s="818">
        <v>0</v>
      </c>
      <c r="AE163" s="818">
        <v>0</v>
      </c>
      <c r="AF163" s="818">
        <v>0</v>
      </c>
      <c r="AG163" s="818">
        <v>0</v>
      </c>
      <c r="AH163" s="818">
        <v>0</v>
      </c>
      <c r="AI163" s="818">
        <v>0</v>
      </c>
      <c r="AJ163" s="818">
        <v>0</v>
      </c>
      <c r="AK163" s="818">
        <v>0</v>
      </c>
      <c r="AL163" s="819">
        <v>0</v>
      </c>
      <c r="AM163" s="523">
        <v>0</v>
      </c>
      <c r="AN163" s="506" t="s">
        <v>142197</v>
      </c>
      <c r="AO163" s="884">
        <f>ROUND(MAX(MIN(MIN(IncD.TotalChapVIADeductions_Input,SUM(AN115:AW116,IncD.Section80CCD_Calc_SE,IncD.Section80CCD1B_Calc_SE,AN137:AW152,AN154:AW161)),IncD.GrossTotIncome),0),0)</f>
        <v>0</v>
      </c>
      <c r="AP163" s="818"/>
      <c r="AQ163" s="818"/>
      <c r="AR163" s="818"/>
      <c r="AS163" s="818"/>
      <c r="AT163" s="818"/>
      <c r="AU163" s="818"/>
      <c r="AV163" s="818"/>
      <c r="AW163" s="819"/>
      <c r="AX163" s="158"/>
      <c r="AY163" s="260"/>
    </row>
    <row r="164" spans="2:60" ht="15" hidden="1" customHeight="1" x14ac:dyDescent="0.3">
      <c r="B164" s="153"/>
      <c r="C164" s="20"/>
      <c r="D164" s="125"/>
      <c r="E164" s="536">
        <v>7</v>
      </c>
      <c r="F164" s="943" t="s">
        <v>141099</v>
      </c>
      <c r="G164" s="944"/>
      <c r="H164" s="944"/>
      <c r="I164" s="944"/>
      <c r="J164" s="944"/>
      <c r="K164" s="944"/>
      <c r="L164" s="944"/>
      <c r="M164" s="944"/>
      <c r="N164" s="944"/>
      <c r="O164" s="944"/>
      <c r="P164" s="944"/>
      <c r="Q164" s="944"/>
      <c r="R164" s="944"/>
      <c r="S164" s="944"/>
      <c r="T164" s="944"/>
      <c r="U164" s="944"/>
      <c r="V164" s="944"/>
      <c r="W164" s="944"/>
      <c r="X164" s="944"/>
      <c r="Y164" s="944"/>
      <c r="Z164" s="944"/>
      <c r="AA164" s="944"/>
      <c r="AB164" s="944"/>
      <c r="AC164" s="944"/>
      <c r="AD164" s="944"/>
      <c r="AE164" s="944"/>
      <c r="AF164" s="944"/>
      <c r="AG164" s="944"/>
      <c r="AH164" s="944"/>
      <c r="AI164" s="944"/>
      <c r="AJ164" s="944"/>
      <c r="AK164" s="944"/>
      <c r="AL164" s="944"/>
      <c r="AM164" s="945"/>
      <c r="AN164" s="537">
        <v>7</v>
      </c>
      <c r="AO164" s="884">
        <f>ROUND(MAX(0,IncD.GrossTotIncome-IncD.TotalChapVIADeductions),-1)</f>
        <v>0</v>
      </c>
      <c r="AP164" s="818"/>
      <c r="AQ164" s="818"/>
      <c r="AR164" s="818"/>
      <c r="AS164" s="818"/>
      <c r="AT164" s="818"/>
      <c r="AU164" s="818"/>
      <c r="AV164" s="818"/>
      <c r="AW164" s="819"/>
      <c r="AX164" s="403" t="s">
        <v>141744</v>
      </c>
    </row>
    <row r="165" spans="2:60" ht="28.5" customHeight="1" x14ac:dyDescent="0.3">
      <c r="B165" s="153"/>
      <c r="C165" s="20"/>
      <c r="D165" s="125"/>
      <c r="E165" s="538" t="s">
        <v>142198</v>
      </c>
      <c r="F165" s="803" t="s">
        <v>142311</v>
      </c>
      <c r="G165" s="804"/>
      <c r="H165" s="804"/>
      <c r="I165" s="804"/>
      <c r="J165" s="804"/>
      <c r="K165" s="804"/>
      <c r="L165" s="804"/>
      <c r="M165" s="804"/>
      <c r="N165" s="804"/>
      <c r="O165" s="804"/>
      <c r="P165" s="804"/>
      <c r="Q165" s="804"/>
      <c r="R165" s="804"/>
      <c r="S165" s="804"/>
      <c r="T165" s="804"/>
      <c r="U165" s="804"/>
      <c r="V165" s="804"/>
      <c r="W165" s="804"/>
      <c r="X165" s="804"/>
      <c r="Y165" s="804"/>
      <c r="Z165" s="804"/>
      <c r="AA165" s="804"/>
      <c r="AB165" s="804"/>
      <c r="AC165" s="804"/>
      <c r="AD165" s="804"/>
      <c r="AE165" s="804"/>
      <c r="AF165" s="804"/>
      <c r="AG165" s="804"/>
      <c r="AH165" s="804"/>
      <c r="AI165" s="804"/>
      <c r="AJ165" s="804"/>
      <c r="AK165" s="804"/>
      <c r="AL165" s="804"/>
      <c r="AM165" s="805"/>
      <c r="AN165" s="539" t="s">
        <v>142198</v>
      </c>
      <c r="AO165" s="884">
        <f>ROUND(MAX(0,IncD.GrossTotIncome_New-IncD.TotalChapVIADeductions),-1)</f>
        <v>0</v>
      </c>
      <c r="AP165" s="818"/>
      <c r="AQ165" s="818"/>
      <c r="AR165" s="818"/>
      <c r="AS165" s="818"/>
      <c r="AT165" s="818"/>
      <c r="AU165" s="818"/>
      <c r="AV165" s="818"/>
      <c r="AW165" s="819"/>
      <c r="AX165" s="157"/>
    </row>
    <row r="166" spans="2:60" ht="16.5" customHeight="1" x14ac:dyDescent="0.3">
      <c r="B166" s="153"/>
      <c r="C166" s="512"/>
      <c r="D166" s="513"/>
      <c r="E166" s="518" t="s">
        <v>142171</v>
      </c>
      <c r="F166" s="867" t="s">
        <v>141726</v>
      </c>
      <c r="G166" s="868"/>
      <c r="H166" s="868"/>
      <c r="I166" s="868"/>
      <c r="J166" s="868"/>
      <c r="K166" s="868"/>
      <c r="L166" s="868"/>
      <c r="M166" s="868"/>
      <c r="N166" s="868"/>
      <c r="O166" s="868"/>
      <c r="P166" s="868"/>
      <c r="Q166" s="868"/>
      <c r="R166" s="868"/>
      <c r="S166" s="868"/>
      <c r="T166" s="868"/>
      <c r="U166" s="868"/>
      <c r="V166" s="868"/>
      <c r="W166" s="868"/>
      <c r="X166" s="868"/>
      <c r="Y166" s="868"/>
      <c r="Z166" s="868"/>
      <c r="AA166" s="868"/>
      <c r="AB166" s="868"/>
      <c r="AC166" s="868"/>
      <c r="AD166" s="868"/>
      <c r="AE166" s="868"/>
      <c r="AF166" s="868"/>
      <c r="AG166" s="868"/>
      <c r="AH166" s="868"/>
      <c r="AI166" s="868"/>
      <c r="AJ166" s="868"/>
      <c r="AK166" s="868"/>
      <c r="AL166" s="868"/>
      <c r="AM166" s="868"/>
      <c r="AN166" s="868"/>
      <c r="AO166" s="868"/>
      <c r="AP166" s="868"/>
      <c r="AQ166" s="868"/>
      <c r="AR166" s="868"/>
      <c r="AS166" s="868"/>
      <c r="AT166" s="868"/>
      <c r="AU166" s="868"/>
      <c r="AV166" s="868"/>
      <c r="AW166" s="934"/>
      <c r="AX166" s="157"/>
    </row>
    <row r="167" spans="2:60" ht="17.25" customHeight="1" x14ac:dyDescent="0.3">
      <c r="B167" s="153"/>
      <c r="C167" s="20"/>
      <c r="D167" s="125"/>
      <c r="E167" s="139"/>
      <c r="F167" s="852" t="s">
        <v>141296</v>
      </c>
      <c r="G167" s="853"/>
      <c r="H167" s="852" t="s">
        <v>142237</v>
      </c>
      <c r="I167" s="857"/>
      <c r="J167" s="857"/>
      <c r="K167" s="857"/>
      <c r="L167" s="857"/>
      <c r="M167" s="857"/>
      <c r="N167" s="857"/>
      <c r="O167" s="857"/>
      <c r="P167" s="857"/>
      <c r="Q167" s="857"/>
      <c r="R167" s="857"/>
      <c r="S167" s="853"/>
      <c r="T167" s="852" t="s">
        <v>142238</v>
      </c>
      <c r="U167" s="857"/>
      <c r="V167" s="857"/>
      <c r="W167" s="857"/>
      <c r="X167" s="857"/>
      <c r="Y167" s="857"/>
      <c r="Z167" s="857"/>
      <c r="AA167" s="857"/>
      <c r="AB167" s="857"/>
      <c r="AC167" s="857"/>
      <c r="AD167" s="857"/>
      <c r="AE167" s="857"/>
      <c r="AF167" s="853"/>
      <c r="AG167" s="507"/>
      <c r="AH167" s="852" t="s">
        <v>105841</v>
      </c>
      <c r="AI167" s="857"/>
      <c r="AJ167" s="857"/>
      <c r="AK167" s="857"/>
      <c r="AL167" s="857"/>
      <c r="AM167" s="857"/>
      <c r="AN167" s="857"/>
      <c r="AO167" s="857"/>
      <c r="AP167" s="857"/>
      <c r="AQ167" s="857"/>
      <c r="AR167" s="857"/>
      <c r="AS167" s="857"/>
      <c r="AT167" s="857"/>
      <c r="AU167" s="857"/>
      <c r="AV167" s="857"/>
      <c r="AW167" s="853"/>
      <c r="AX167" s="157"/>
    </row>
    <row r="168" spans="2:60" ht="53.25" customHeight="1" x14ac:dyDescent="0.3">
      <c r="B168" s="153"/>
      <c r="C168" s="20"/>
      <c r="D168" s="125"/>
      <c r="E168" s="139"/>
      <c r="F168" s="852">
        <v>1</v>
      </c>
      <c r="G168" s="853"/>
      <c r="H168" s="981"/>
      <c r="I168" s="982"/>
      <c r="J168" s="982"/>
      <c r="K168" s="982"/>
      <c r="L168" s="982"/>
      <c r="M168" s="982"/>
      <c r="N168" s="982"/>
      <c r="O168" s="982"/>
      <c r="P168" s="982"/>
      <c r="Q168" s="982"/>
      <c r="R168" s="982"/>
      <c r="S168" s="983"/>
      <c r="T168" s="831" t="s">
        <v>105891</v>
      </c>
      <c r="U168" s="832"/>
      <c r="V168" s="832"/>
      <c r="W168" s="832"/>
      <c r="X168" s="832"/>
      <c r="Y168" s="832"/>
      <c r="Z168" s="832"/>
      <c r="AA168" s="832"/>
      <c r="AB168" s="832"/>
      <c r="AC168" s="832"/>
      <c r="AD168" s="832"/>
      <c r="AE168" s="832"/>
      <c r="AF168" s="833"/>
      <c r="AG168" s="525"/>
      <c r="AH168" s="813"/>
      <c r="AI168" s="814"/>
      <c r="AJ168" s="814"/>
      <c r="AK168" s="814"/>
      <c r="AL168" s="814"/>
      <c r="AM168" s="814"/>
      <c r="AN168" s="814"/>
      <c r="AO168" s="814"/>
      <c r="AP168" s="814"/>
      <c r="AQ168" s="814"/>
      <c r="AR168" s="814"/>
      <c r="AS168" s="814"/>
      <c r="AT168" s="814"/>
      <c r="AU168" s="814"/>
      <c r="AV168" s="814"/>
      <c r="AW168" s="815"/>
      <c r="AX168" s="157"/>
    </row>
    <row r="169" spans="2:60" ht="56.25" customHeight="1" x14ac:dyDescent="0.3">
      <c r="B169" s="153"/>
      <c r="C169" s="20"/>
      <c r="D169" s="125"/>
      <c r="E169" s="139"/>
      <c r="F169" s="852">
        <f>F168+1</f>
        <v>2</v>
      </c>
      <c r="G169" s="853"/>
      <c r="H169" s="981"/>
      <c r="I169" s="982"/>
      <c r="J169" s="982"/>
      <c r="K169" s="982"/>
      <c r="L169" s="982"/>
      <c r="M169" s="982"/>
      <c r="N169" s="982"/>
      <c r="O169" s="982"/>
      <c r="P169" s="982"/>
      <c r="Q169" s="982"/>
      <c r="R169" s="982"/>
      <c r="S169" s="983"/>
      <c r="T169" s="831"/>
      <c r="U169" s="832"/>
      <c r="V169" s="832"/>
      <c r="W169" s="832"/>
      <c r="X169" s="832"/>
      <c r="Y169" s="832"/>
      <c r="Z169" s="832"/>
      <c r="AA169" s="832"/>
      <c r="AB169" s="832"/>
      <c r="AC169" s="832"/>
      <c r="AD169" s="832"/>
      <c r="AE169" s="832"/>
      <c r="AF169" s="833"/>
      <c r="AG169" s="525"/>
      <c r="AH169" s="984"/>
      <c r="AI169" s="985"/>
      <c r="AJ169" s="985"/>
      <c r="AK169" s="985"/>
      <c r="AL169" s="985"/>
      <c r="AM169" s="985"/>
      <c r="AN169" s="985"/>
      <c r="AO169" s="985"/>
      <c r="AP169" s="985"/>
      <c r="AQ169" s="985"/>
      <c r="AR169" s="985"/>
      <c r="AS169" s="985"/>
      <c r="AT169" s="985"/>
      <c r="AU169" s="985"/>
      <c r="AV169" s="985"/>
      <c r="AW169" s="986"/>
      <c r="AX169" s="157"/>
      <c r="BA169" s="484">
        <f t="shared" ref="BA169" si="0">SUMIF(Others.NOI,"Sec 10(11) Statutory Provident Fund received",Others.Amount) + SUMIF(Others.NOI,"Sec 10(12) Recognized Provident Fund received",Others.Amount) + SUMIF(Others.NOI,"Sec 10(13) Approved superannuation fund received",Others.Amount) + SUMIF(Others.NOI,"Sec 10(18) Pension received by winner of  ""Param Vir Chakra"" or ""Maha Vir Chakra"" or ""Vir Chakra"" or such other gallantry award",Others.Amount) + SUMIF(Others.NOI,"Defense Medical Disability Pension",Others.Amount) + SUMIF(Others.NOI,"Sec 10(19) Armed Forces Family pension in case of death during operational duty",Others.Amount) + SUMIF(Others.NOI,"Sec 10(26AAA) Any income as referred to in section 10(26AAA)",Others.Amount) + IncD.IncomeFromSal</f>
        <v>0</v>
      </c>
      <c r="BB169" s="17">
        <f t="shared" ref="BB169" ca="1" si="1">SUM(grosssalandexemptincome_hidden+TotFamilyPension)</f>
        <v>0</v>
      </c>
    </row>
    <row r="170" spans="2:60" ht="30" customHeight="1" x14ac:dyDescent="0.3">
      <c r="B170" s="153"/>
      <c r="C170" s="20"/>
      <c r="D170" s="125"/>
      <c r="E170" s="139"/>
      <c r="F170" s="943"/>
      <c r="G170" s="944"/>
      <c r="H170" s="944"/>
      <c r="I170" s="944"/>
      <c r="J170" s="944"/>
      <c r="K170" s="944"/>
      <c r="L170" s="944"/>
      <c r="M170" s="944"/>
      <c r="N170" s="944"/>
      <c r="O170" s="944"/>
      <c r="P170" s="944"/>
      <c r="Q170" s="944"/>
      <c r="R170" s="944"/>
      <c r="S170" s="944"/>
      <c r="T170" s="944"/>
      <c r="U170" s="944"/>
      <c r="V170" s="944"/>
      <c r="W170" s="944"/>
      <c r="X170" s="944"/>
      <c r="Y170" s="944"/>
      <c r="Z170" s="944"/>
      <c r="AA170" s="944"/>
      <c r="AB170" s="944"/>
      <c r="AC170" s="944"/>
      <c r="AD170" s="944"/>
      <c r="AE170" s="944"/>
      <c r="AF170" s="944"/>
      <c r="AG170" s="944"/>
      <c r="AH170" s="944"/>
      <c r="AI170" s="944"/>
      <c r="AJ170" s="944"/>
      <c r="AK170" s="944"/>
      <c r="AL170" s="944"/>
      <c r="AM170" s="944"/>
      <c r="AN170" s="944"/>
      <c r="AO170" s="944"/>
      <c r="AP170" s="944"/>
      <c r="AQ170" s="944"/>
      <c r="AR170" s="944"/>
      <c r="AS170" s="944"/>
      <c r="AT170" s="944"/>
      <c r="AU170" s="944"/>
      <c r="AV170" s="944"/>
      <c r="AW170" s="945"/>
      <c r="AX170" s="157"/>
    </row>
    <row r="171" spans="2:60" ht="19.399999999999999" customHeight="1" x14ac:dyDescent="0.3">
      <c r="B171" s="153"/>
      <c r="C171" s="126"/>
      <c r="D171" s="127"/>
      <c r="E171" s="30"/>
      <c r="F171" s="867" t="s">
        <v>141235</v>
      </c>
      <c r="G171" s="868"/>
      <c r="H171" s="868"/>
      <c r="I171" s="868"/>
      <c r="J171" s="868"/>
      <c r="K171" s="868"/>
      <c r="L171" s="868"/>
      <c r="M171" s="868"/>
      <c r="N171" s="868"/>
      <c r="O171" s="868"/>
      <c r="P171" s="868"/>
      <c r="Q171" s="868"/>
      <c r="R171" s="868"/>
      <c r="S171" s="868"/>
      <c r="T171" s="868"/>
      <c r="U171" s="868"/>
      <c r="V171" s="868"/>
      <c r="W171" s="868"/>
      <c r="X171" s="868"/>
      <c r="Y171" s="868"/>
      <c r="Z171" s="868"/>
      <c r="AA171" s="868"/>
      <c r="AB171" s="868"/>
      <c r="AC171" s="868"/>
      <c r="AD171" s="868"/>
      <c r="AE171" s="868"/>
      <c r="AF171" s="868"/>
      <c r="AG171" s="868"/>
      <c r="AH171" s="868"/>
      <c r="AI171" s="868"/>
      <c r="AJ171" s="868"/>
      <c r="AK171" s="868"/>
      <c r="AL171" s="868"/>
      <c r="AM171" s="519"/>
      <c r="AN171" s="510"/>
      <c r="AO171" s="949">
        <f>SUM(Others.Amount)</f>
        <v>0</v>
      </c>
      <c r="AP171" s="950"/>
      <c r="AQ171" s="950"/>
      <c r="AR171" s="950"/>
      <c r="AS171" s="950"/>
      <c r="AT171" s="950"/>
      <c r="AU171" s="950"/>
      <c r="AV171" s="950"/>
      <c r="AW171" s="951"/>
      <c r="AX171" s="157"/>
    </row>
    <row r="172" spans="2:60" ht="19.5" customHeight="1" x14ac:dyDescent="0.3">
      <c r="B172" s="153"/>
      <c r="C172" s="861"/>
      <c r="D172" s="862"/>
      <c r="E172" s="538" t="s">
        <v>142172</v>
      </c>
      <c r="F172" s="867" t="s">
        <v>142173</v>
      </c>
      <c r="G172" s="868"/>
      <c r="H172" s="868"/>
      <c r="I172" s="868"/>
      <c r="J172" s="868"/>
      <c r="K172" s="868"/>
      <c r="L172" s="868"/>
      <c r="M172" s="868"/>
      <c r="N172" s="868"/>
      <c r="O172" s="868"/>
      <c r="P172" s="868"/>
      <c r="Q172" s="868"/>
      <c r="R172" s="868"/>
      <c r="S172" s="868"/>
      <c r="T172" s="868"/>
      <c r="U172" s="868"/>
      <c r="V172" s="868"/>
      <c r="W172" s="868"/>
      <c r="X172" s="868"/>
      <c r="Y172" s="868"/>
      <c r="Z172" s="868"/>
      <c r="AA172" s="868"/>
      <c r="AB172" s="868"/>
      <c r="AC172" s="868"/>
      <c r="AD172" s="868"/>
      <c r="AE172" s="868"/>
      <c r="AF172" s="868"/>
      <c r="AG172" s="868"/>
      <c r="AH172" s="868"/>
      <c r="AI172" s="868"/>
      <c r="AJ172" s="868"/>
      <c r="AK172" s="868"/>
      <c r="AL172" s="868"/>
      <c r="AM172" s="519"/>
      <c r="AN172" s="510"/>
      <c r="AO172" s="878"/>
      <c r="AP172" s="879"/>
      <c r="AQ172" s="879"/>
      <c r="AR172" s="879"/>
      <c r="AS172" s="879"/>
      <c r="AT172" s="879"/>
      <c r="AU172" s="879"/>
      <c r="AV172" s="879"/>
      <c r="AW172" s="880"/>
      <c r="AX172" s="157"/>
    </row>
    <row r="173" spans="2:60" ht="19.5" customHeight="1" x14ac:dyDescent="0.3">
      <c r="B173" s="153"/>
      <c r="C173" s="863"/>
      <c r="D173" s="864"/>
      <c r="E173" s="881"/>
      <c r="F173" s="529" t="s">
        <v>26</v>
      </c>
      <c r="G173" s="869" t="s">
        <v>141742</v>
      </c>
      <c r="H173" s="870"/>
      <c r="I173" s="870"/>
      <c r="J173" s="870"/>
      <c r="K173" s="870"/>
      <c r="L173" s="870"/>
      <c r="M173" s="870"/>
      <c r="N173" s="870"/>
      <c r="O173" s="870"/>
      <c r="P173" s="870"/>
      <c r="Q173" s="870"/>
      <c r="R173" s="870"/>
      <c r="S173" s="870"/>
      <c r="T173" s="870"/>
      <c r="U173" s="870"/>
      <c r="V173" s="870"/>
      <c r="W173" s="870"/>
      <c r="X173" s="870"/>
      <c r="Y173" s="870"/>
      <c r="Z173" s="870"/>
      <c r="AA173" s="870"/>
      <c r="AB173" s="870"/>
      <c r="AC173" s="870"/>
      <c r="AD173" s="870"/>
      <c r="AE173" s="870"/>
      <c r="AF173" s="870"/>
      <c r="AG173" s="870"/>
      <c r="AH173" s="870"/>
      <c r="AI173" s="870"/>
      <c r="AJ173" s="870"/>
      <c r="AK173" s="870"/>
      <c r="AL173" s="871"/>
      <c r="AM173" s="519"/>
      <c r="AN173" s="506" t="s">
        <v>26</v>
      </c>
      <c r="AO173" s="872"/>
      <c r="AP173" s="873"/>
      <c r="AQ173" s="873"/>
      <c r="AR173" s="873"/>
      <c r="AS173" s="873"/>
      <c r="AT173" s="873"/>
      <c r="AU173" s="873"/>
      <c r="AV173" s="873"/>
      <c r="AW173" s="874"/>
      <c r="AX173" s="157"/>
    </row>
    <row r="174" spans="2:60" ht="19.5" customHeight="1" x14ac:dyDescent="0.3">
      <c r="B174" s="153"/>
      <c r="C174" s="863"/>
      <c r="D174" s="864"/>
      <c r="E174" s="881"/>
      <c r="F174" s="529" t="s">
        <v>105829</v>
      </c>
      <c r="G174" s="869" t="s">
        <v>141740</v>
      </c>
      <c r="H174" s="870"/>
      <c r="I174" s="870"/>
      <c r="J174" s="870"/>
      <c r="K174" s="870"/>
      <c r="L174" s="870"/>
      <c r="M174" s="870"/>
      <c r="N174" s="870"/>
      <c r="O174" s="870"/>
      <c r="P174" s="870"/>
      <c r="Q174" s="870"/>
      <c r="R174" s="870"/>
      <c r="S174" s="870"/>
      <c r="T174" s="870"/>
      <c r="U174" s="870"/>
      <c r="V174" s="870"/>
      <c r="W174" s="870"/>
      <c r="X174" s="870"/>
      <c r="Y174" s="870"/>
      <c r="Z174" s="870"/>
      <c r="AA174" s="870"/>
      <c r="AB174" s="870"/>
      <c r="AC174" s="870"/>
      <c r="AD174" s="870"/>
      <c r="AE174" s="870"/>
      <c r="AF174" s="870"/>
      <c r="AG174" s="870"/>
      <c r="AH174" s="870"/>
      <c r="AI174" s="870"/>
      <c r="AJ174" s="870"/>
      <c r="AK174" s="870"/>
      <c r="AL174" s="871"/>
      <c r="AM174" s="519"/>
      <c r="AN174" s="506" t="s">
        <v>105829</v>
      </c>
      <c r="AO174" s="872"/>
      <c r="AP174" s="873"/>
      <c r="AQ174" s="873"/>
      <c r="AR174" s="873"/>
      <c r="AS174" s="873"/>
      <c r="AT174" s="873"/>
      <c r="AU174" s="873"/>
      <c r="AV174" s="873"/>
      <c r="AW174" s="874"/>
      <c r="AX174" s="157"/>
    </row>
    <row r="175" spans="2:60" ht="19.5" customHeight="1" x14ac:dyDescent="0.3">
      <c r="B175" s="153"/>
      <c r="C175" s="865"/>
      <c r="D175" s="866"/>
      <c r="E175" s="882"/>
      <c r="F175" s="529" t="s">
        <v>105831</v>
      </c>
      <c r="G175" s="869" t="s">
        <v>141741</v>
      </c>
      <c r="H175" s="870"/>
      <c r="I175" s="870"/>
      <c r="J175" s="870"/>
      <c r="K175" s="870"/>
      <c r="L175" s="870"/>
      <c r="M175" s="870"/>
      <c r="N175" s="870"/>
      <c r="O175" s="870"/>
      <c r="P175" s="870"/>
      <c r="Q175" s="870"/>
      <c r="R175" s="870"/>
      <c r="S175" s="870"/>
      <c r="T175" s="870"/>
      <c r="U175" s="870"/>
      <c r="V175" s="870"/>
      <c r="W175" s="870"/>
      <c r="X175" s="870"/>
      <c r="Y175" s="870"/>
      <c r="Z175" s="870"/>
      <c r="AA175" s="870"/>
      <c r="AB175" s="870"/>
      <c r="AC175" s="870"/>
      <c r="AD175" s="870"/>
      <c r="AE175" s="870"/>
      <c r="AF175" s="870"/>
      <c r="AG175" s="870"/>
      <c r="AH175" s="870"/>
      <c r="AI175" s="870"/>
      <c r="AJ175" s="870"/>
      <c r="AK175" s="870"/>
      <c r="AL175" s="871"/>
      <c r="AM175" s="519"/>
      <c r="AN175" s="506" t="s">
        <v>105831</v>
      </c>
      <c r="AO175" s="875">
        <f>IF((MAX(0,(IncD.Sale_LTCG-IncD.Cost_LTCG)))&gt;125000,0,MAX(0,(IncD.Sale_LTCG-IncD.Cost_LTCG)))</f>
        <v>0</v>
      </c>
      <c r="AP175" s="876"/>
      <c r="AQ175" s="876"/>
      <c r="AR175" s="876"/>
      <c r="AS175" s="876"/>
      <c r="AT175" s="876"/>
      <c r="AU175" s="876"/>
      <c r="AV175" s="876"/>
      <c r="AW175" s="877"/>
      <c r="AX175" s="157"/>
    </row>
    <row r="176" spans="2:60" ht="19.5" customHeight="1" x14ac:dyDescent="0.3">
      <c r="B176" s="153"/>
      <c r="C176" s="990"/>
      <c r="D176" s="990"/>
      <c r="E176" s="30" t="s">
        <v>142174</v>
      </c>
      <c r="F176" s="867" t="s">
        <v>105893</v>
      </c>
      <c r="G176" s="868"/>
      <c r="H176" s="868"/>
      <c r="I176" s="868"/>
      <c r="J176" s="868"/>
      <c r="K176" s="868"/>
      <c r="L176" s="868"/>
      <c r="M176" s="868"/>
      <c r="N176" s="868"/>
      <c r="O176" s="868"/>
      <c r="P176" s="868"/>
      <c r="Q176" s="868"/>
      <c r="R176" s="868"/>
      <c r="S176" s="868"/>
      <c r="T176" s="868"/>
      <c r="U176" s="868"/>
      <c r="V176" s="868"/>
      <c r="W176" s="868"/>
      <c r="X176" s="868"/>
      <c r="Y176" s="868"/>
      <c r="Z176" s="868"/>
      <c r="AA176" s="868"/>
      <c r="AB176" s="868"/>
      <c r="AC176" s="868"/>
      <c r="AD176" s="868"/>
      <c r="AE176" s="868"/>
      <c r="AF176" s="868"/>
      <c r="AG176" s="868"/>
      <c r="AH176" s="868"/>
      <c r="AI176" s="868"/>
      <c r="AJ176" s="868"/>
      <c r="AK176" s="868"/>
      <c r="AL176" s="868"/>
      <c r="AM176" s="934"/>
      <c r="AN176" s="506" t="s">
        <v>142174</v>
      </c>
      <c r="AO176" s="949">
        <v>0</v>
      </c>
      <c r="AP176" s="950"/>
      <c r="AQ176" s="950"/>
      <c r="AR176" s="950"/>
      <c r="AS176" s="950"/>
      <c r="AT176" s="950"/>
      <c r="AU176" s="950"/>
      <c r="AV176" s="950"/>
      <c r="AW176" s="951"/>
      <c r="AX176" s="158"/>
    </row>
    <row r="177" spans="2:61" ht="19.5" customHeight="1" x14ac:dyDescent="0.3">
      <c r="B177" s="153"/>
      <c r="C177" s="991"/>
      <c r="D177" s="991"/>
      <c r="E177" s="538" t="s">
        <v>142175</v>
      </c>
      <c r="F177" s="867" t="s">
        <v>46</v>
      </c>
      <c r="G177" s="868"/>
      <c r="H177" s="868"/>
      <c r="I177" s="868"/>
      <c r="J177" s="868"/>
      <c r="K177" s="868"/>
      <c r="L177" s="868"/>
      <c r="M177" s="868"/>
      <c r="N177" s="868"/>
      <c r="O177" s="868"/>
      <c r="P177" s="868"/>
      <c r="Q177" s="868"/>
      <c r="R177" s="868"/>
      <c r="S177" s="868"/>
      <c r="T177" s="868"/>
      <c r="U177" s="868"/>
      <c r="V177" s="868"/>
      <c r="W177" s="868"/>
      <c r="X177" s="868"/>
      <c r="Y177" s="868"/>
      <c r="Z177" s="868"/>
      <c r="AA177" s="868"/>
      <c r="AB177" s="868"/>
      <c r="AC177" s="868"/>
      <c r="AD177" s="868"/>
      <c r="AE177" s="868"/>
      <c r="AF177" s="868"/>
      <c r="AG177" s="868"/>
      <c r="AH177" s="868"/>
      <c r="AI177" s="868"/>
      <c r="AJ177" s="868"/>
      <c r="AK177" s="868"/>
      <c r="AL177" s="868"/>
      <c r="AM177" s="934"/>
      <c r="AN177" s="506" t="s">
        <v>142175</v>
      </c>
      <c r="AO177" s="949">
        <f>IF(BacValue=2,IF((IncD.TotalIncome_New)&lt;=500000,MIN(IncD.TotalTaxPayable,12500),0),IF(BacValue=1,IF((IncD.TotalIncome)&lt;=1200000,MIN(IncD.TotalTaxPayable,60000),IF((IncD.TotalTaxPayable&gt;(IncD.TotalIncome-1200000)),(IncD.TotalTaxPayable-(IncD.TotalIncome-1200000)),0)),0))</f>
        <v>0</v>
      </c>
      <c r="AP177" s="950"/>
      <c r="AQ177" s="950"/>
      <c r="AR177" s="950"/>
      <c r="AS177" s="950"/>
      <c r="AT177" s="950"/>
      <c r="AU177" s="950"/>
      <c r="AV177" s="950"/>
      <c r="AW177" s="951"/>
      <c r="AX177" s="158"/>
      <c r="BG177" s="404">
        <f>IF(BacValue=2,IF((IncD.TotalIncome)&lt;=500000,MIN(IncD.TotalTaxPayable,12500),0),IF(BacValue=1,IF((IncD.TotalIncome)&lt;=700000,MIN(IncD.TotalTaxPayable,25000),IF((IncD.TotalTaxPayable&gt;(IncD.TotalIncome-700000)),(IncD.TotalTaxPayable-(IncD.TotalIncome-700000)),0)),0))</f>
        <v>0</v>
      </c>
      <c r="BH177" s="404" t="s">
        <v>141745</v>
      </c>
    </row>
    <row r="178" spans="2:61" ht="19.5" customHeight="1" x14ac:dyDescent="0.3">
      <c r="B178" s="153"/>
      <c r="C178" s="991"/>
      <c r="D178" s="991"/>
      <c r="E178" s="538" t="s">
        <v>142176</v>
      </c>
      <c r="F178" s="867" t="s">
        <v>141593</v>
      </c>
      <c r="G178" s="868"/>
      <c r="H178" s="868"/>
      <c r="I178" s="868"/>
      <c r="J178" s="868"/>
      <c r="K178" s="868"/>
      <c r="L178" s="868"/>
      <c r="M178" s="868"/>
      <c r="N178" s="868"/>
      <c r="O178" s="868"/>
      <c r="P178" s="868"/>
      <c r="Q178" s="868"/>
      <c r="R178" s="868"/>
      <c r="S178" s="868"/>
      <c r="T178" s="868"/>
      <c r="U178" s="868"/>
      <c r="V178" s="868"/>
      <c r="W178" s="868"/>
      <c r="X178" s="868"/>
      <c r="Y178" s="868"/>
      <c r="Z178" s="868"/>
      <c r="AA178" s="868"/>
      <c r="AB178" s="868"/>
      <c r="AC178" s="868"/>
      <c r="AD178" s="868"/>
      <c r="AE178" s="868"/>
      <c r="AF178" s="868"/>
      <c r="AG178" s="868"/>
      <c r="AH178" s="868"/>
      <c r="AI178" s="868"/>
      <c r="AJ178" s="868"/>
      <c r="AK178" s="868"/>
      <c r="AL178" s="868"/>
      <c r="AM178" s="934"/>
      <c r="AN178" s="506" t="s">
        <v>142176</v>
      </c>
      <c r="AO178" s="949">
        <f>ROUND(IncD.TotalTaxPayable-IncD.Rebate87A,0)</f>
        <v>0</v>
      </c>
      <c r="AP178" s="950"/>
      <c r="AQ178" s="950"/>
      <c r="AR178" s="950"/>
      <c r="AS178" s="950"/>
      <c r="AT178" s="950"/>
      <c r="AU178" s="950"/>
      <c r="AV178" s="950"/>
      <c r="AW178" s="951"/>
      <c r="AX178" s="157"/>
    </row>
    <row r="179" spans="2:61" ht="19.5" hidden="1" customHeight="1" x14ac:dyDescent="0.3">
      <c r="B179" s="153"/>
      <c r="C179" s="991"/>
      <c r="D179" s="991"/>
      <c r="E179" s="538"/>
      <c r="F179" s="867"/>
      <c r="G179" s="868"/>
      <c r="H179" s="868"/>
      <c r="I179" s="868"/>
      <c r="J179" s="868"/>
      <c r="K179" s="868"/>
      <c r="L179" s="868"/>
      <c r="M179" s="868"/>
      <c r="N179" s="868"/>
      <c r="O179" s="868"/>
      <c r="P179" s="868"/>
      <c r="Q179" s="868"/>
      <c r="R179" s="868"/>
      <c r="S179" s="868"/>
      <c r="T179" s="868"/>
      <c r="U179" s="868"/>
      <c r="V179" s="868"/>
      <c r="W179" s="868"/>
      <c r="X179" s="868"/>
      <c r="Y179" s="868"/>
      <c r="Z179" s="868"/>
      <c r="AA179" s="868"/>
      <c r="AB179" s="868"/>
      <c r="AC179" s="868"/>
      <c r="AD179" s="868"/>
      <c r="AE179" s="868"/>
      <c r="AF179" s="868"/>
      <c r="AG179" s="868"/>
      <c r="AH179" s="868"/>
      <c r="AI179" s="868"/>
      <c r="AJ179" s="868"/>
      <c r="AK179" s="868"/>
      <c r="AL179" s="868"/>
      <c r="AM179" s="934"/>
      <c r="AN179" s="506"/>
      <c r="AO179" s="875"/>
      <c r="AP179" s="876"/>
      <c r="AQ179" s="876"/>
      <c r="AR179" s="876"/>
      <c r="AS179" s="876"/>
      <c r="AT179" s="876"/>
      <c r="AU179" s="876"/>
      <c r="AV179" s="876"/>
      <c r="AW179" s="540"/>
      <c r="AX179" s="157"/>
    </row>
    <row r="180" spans="2:61" ht="19.5" customHeight="1" x14ac:dyDescent="0.3">
      <c r="B180" s="153"/>
      <c r="C180" s="991"/>
      <c r="D180" s="991"/>
      <c r="E180" s="538" t="s">
        <v>142177</v>
      </c>
      <c r="F180" s="867" t="s">
        <v>142215</v>
      </c>
      <c r="G180" s="868"/>
      <c r="H180" s="868"/>
      <c r="I180" s="868"/>
      <c r="J180" s="868"/>
      <c r="K180" s="868"/>
      <c r="L180" s="868"/>
      <c r="M180" s="868"/>
      <c r="N180" s="868"/>
      <c r="O180" s="868"/>
      <c r="P180" s="868"/>
      <c r="Q180" s="868"/>
      <c r="R180" s="868"/>
      <c r="S180" s="868"/>
      <c r="T180" s="868"/>
      <c r="U180" s="868"/>
      <c r="V180" s="868"/>
      <c r="W180" s="868"/>
      <c r="X180" s="868"/>
      <c r="Y180" s="868"/>
      <c r="Z180" s="868"/>
      <c r="AA180" s="868"/>
      <c r="AB180" s="868"/>
      <c r="AC180" s="868"/>
      <c r="AD180" s="868"/>
      <c r="AE180" s="868"/>
      <c r="AF180" s="868"/>
      <c r="AG180" s="868"/>
      <c r="AH180" s="868"/>
      <c r="AI180" s="868"/>
      <c r="AJ180" s="868"/>
      <c r="AK180" s="868"/>
      <c r="AL180" s="868"/>
      <c r="AM180" s="934"/>
      <c r="AN180" s="506" t="s">
        <v>142177</v>
      </c>
      <c r="AO180" s="949">
        <f>ROUND((IncD.TaxPayableOnRebate)*0.04,0)</f>
        <v>0</v>
      </c>
      <c r="AP180" s="950"/>
      <c r="AQ180" s="950"/>
      <c r="AR180" s="950"/>
      <c r="AS180" s="950"/>
      <c r="AT180" s="950"/>
      <c r="AU180" s="950"/>
      <c r="AV180" s="950"/>
      <c r="AW180" s="951"/>
      <c r="AX180" s="158"/>
    </row>
    <row r="181" spans="2:61" ht="19.5" customHeight="1" x14ac:dyDescent="0.3">
      <c r="B181" s="153"/>
      <c r="C181" s="991"/>
      <c r="D181" s="991"/>
      <c r="E181" s="538" t="s">
        <v>142178</v>
      </c>
      <c r="F181" s="943" t="s">
        <v>142180</v>
      </c>
      <c r="G181" s="944"/>
      <c r="H181" s="944"/>
      <c r="I181" s="944"/>
      <c r="J181" s="944"/>
      <c r="K181" s="944"/>
      <c r="L181" s="944"/>
      <c r="M181" s="944"/>
      <c r="N181" s="944"/>
      <c r="O181" s="944"/>
      <c r="P181" s="944"/>
      <c r="Q181" s="944"/>
      <c r="R181" s="944"/>
      <c r="S181" s="944"/>
      <c r="T181" s="944"/>
      <c r="U181" s="944"/>
      <c r="V181" s="944"/>
      <c r="W181" s="944"/>
      <c r="X181" s="944"/>
      <c r="Y181" s="944"/>
      <c r="Z181" s="944"/>
      <c r="AA181" s="944"/>
      <c r="AB181" s="944"/>
      <c r="AC181" s="944"/>
      <c r="AD181" s="944"/>
      <c r="AE181" s="944"/>
      <c r="AF181" s="944"/>
      <c r="AG181" s="944"/>
      <c r="AH181" s="944"/>
      <c r="AI181" s="944"/>
      <c r="AJ181" s="944"/>
      <c r="AK181" s="944"/>
      <c r="AL181" s="944"/>
      <c r="AM181" s="945"/>
      <c r="AN181" s="539" t="s">
        <v>142178</v>
      </c>
      <c r="AO181" s="940">
        <f>ROUND(IncD.TaxPayableOnRebate+IncD.EducationCess,0)</f>
        <v>0</v>
      </c>
      <c r="AP181" s="941"/>
      <c r="AQ181" s="941"/>
      <c r="AR181" s="941"/>
      <c r="AS181" s="941"/>
      <c r="AT181" s="941"/>
      <c r="AU181" s="941"/>
      <c r="AV181" s="941"/>
      <c r="AW181" s="942"/>
      <c r="AX181" s="157"/>
    </row>
    <row r="182" spans="2:61" ht="19.5" customHeight="1" x14ac:dyDescent="0.3">
      <c r="B182" s="153"/>
      <c r="C182" s="991"/>
      <c r="D182" s="991"/>
      <c r="E182" s="538" t="s">
        <v>142179</v>
      </c>
      <c r="F182" s="867" t="s">
        <v>141330</v>
      </c>
      <c r="G182" s="868"/>
      <c r="H182" s="868"/>
      <c r="I182" s="868"/>
      <c r="J182" s="868"/>
      <c r="K182" s="868"/>
      <c r="L182" s="868"/>
      <c r="M182" s="868"/>
      <c r="N182" s="868"/>
      <c r="O182" s="868"/>
      <c r="P182" s="868"/>
      <c r="Q182" s="868"/>
      <c r="R182" s="868"/>
      <c r="S182" s="868"/>
      <c r="T182" s="868"/>
      <c r="U182" s="868"/>
      <c r="V182" s="868"/>
      <c r="W182" s="868"/>
      <c r="X182" s="868"/>
      <c r="Y182" s="868"/>
      <c r="Z182" s="868"/>
      <c r="AA182" s="868"/>
      <c r="AB182" s="868"/>
      <c r="AC182" s="868"/>
      <c r="AD182" s="868"/>
      <c r="AE182" s="868"/>
      <c r="AF182" s="868"/>
      <c r="AG182" s="868"/>
      <c r="AH182" s="868"/>
      <c r="AI182" s="868"/>
      <c r="AJ182" s="868"/>
      <c r="AK182" s="868"/>
      <c r="AL182" s="868"/>
      <c r="AM182" s="934"/>
      <c r="AN182" s="506" t="s">
        <v>142179</v>
      </c>
      <c r="AO182" s="952">
        <v>0</v>
      </c>
      <c r="AP182" s="953"/>
      <c r="AQ182" s="953"/>
      <c r="AR182" s="953"/>
      <c r="AS182" s="953"/>
      <c r="AT182" s="953"/>
      <c r="AU182" s="953"/>
      <c r="AV182" s="953"/>
      <c r="AW182" s="954"/>
      <c r="AX182" s="159"/>
      <c r="AZ182" s="17">
        <f>IF(IncD.TotalTaxPayable&lt;=0,0,ROUND(((IncD.TotalHeadSalaries-IncomeNotified89A-IncomeNotifiedOther89A+TotFamilyPension-IncD.LessDeduction57)/(IncD.TotalIncome))*IncD.TotalTaxPayable,0))</f>
        <v>0</v>
      </c>
    </row>
    <row r="183" spans="2:61" ht="19.5" hidden="1" customHeight="1" x14ac:dyDescent="0.3">
      <c r="B183" s="153"/>
      <c r="C183" s="991"/>
      <c r="D183" s="991"/>
      <c r="E183" s="538" t="s">
        <v>141456</v>
      </c>
      <c r="F183" s="867" t="s">
        <v>141455</v>
      </c>
      <c r="G183" s="868"/>
      <c r="H183" s="868"/>
      <c r="I183" s="868"/>
      <c r="J183" s="868"/>
      <c r="K183" s="868"/>
      <c r="L183" s="868"/>
      <c r="M183" s="868"/>
      <c r="N183" s="868"/>
      <c r="O183" s="868"/>
      <c r="P183" s="868"/>
      <c r="Q183" s="868"/>
      <c r="R183" s="868"/>
      <c r="S183" s="868"/>
      <c r="T183" s="868"/>
      <c r="U183" s="868"/>
      <c r="V183" s="868"/>
      <c r="W183" s="868"/>
      <c r="X183" s="868"/>
      <c r="Y183" s="868"/>
      <c r="Z183" s="868"/>
      <c r="AA183" s="868"/>
      <c r="AB183" s="868"/>
      <c r="AC183" s="868"/>
      <c r="AD183" s="868"/>
      <c r="AE183" s="868"/>
      <c r="AF183" s="868"/>
      <c r="AG183" s="868"/>
      <c r="AH183" s="868"/>
      <c r="AI183" s="868"/>
      <c r="AJ183" s="868"/>
      <c r="AK183" s="868"/>
      <c r="AL183" s="868"/>
      <c r="AM183" s="520"/>
      <c r="AN183" s="506" t="s">
        <v>141456</v>
      </c>
      <c r="AO183" s="952">
        <v>0</v>
      </c>
      <c r="AP183" s="953"/>
      <c r="AQ183" s="953"/>
      <c r="AR183" s="953"/>
      <c r="AS183" s="953"/>
      <c r="AT183" s="953"/>
      <c r="AU183" s="953"/>
      <c r="AV183" s="953"/>
      <c r="AW183" s="954"/>
      <c r="AX183" s="159"/>
      <c r="AZ183" s="17">
        <f>IF(IncD.TotalTaxPayable&lt;=0,0,ROUND(((IncomeNotified89A)/(IncD.TotalIncome))*IncD.TotalTaxPayable,0))</f>
        <v>0</v>
      </c>
    </row>
    <row r="184" spans="2:61" ht="19.5" customHeight="1" x14ac:dyDescent="0.3">
      <c r="B184" s="153"/>
      <c r="C184" s="991"/>
      <c r="D184" s="991"/>
      <c r="E184" s="538"/>
      <c r="F184" s="943" t="s">
        <v>142181</v>
      </c>
      <c r="G184" s="944"/>
      <c r="H184" s="944"/>
      <c r="I184" s="944"/>
      <c r="J184" s="944"/>
      <c r="K184" s="944"/>
      <c r="L184" s="944"/>
      <c r="M184" s="944"/>
      <c r="N184" s="944"/>
      <c r="O184" s="944"/>
      <c r="P184" s="944"/>
      <c r="Q184" s="944"/>
      <c r="R184" s="944"/>
      <c r="S184" s="944"/>
      <c r="T184" s="944"/>
      <c r="U184" s="944"/>
      <c r="V184" s="944"/>
      <c r="W184" s="944"/>
      <c r="X184" s="944"/>
      <c r="Y184" s="944"/>
      <c r="Z184" s="944"/>
      <c r="AA184" s="944"/>
      <c r="AB184" s="944"/>
      <c r="AC184" s="944"/>
      <c r="AD184" s="944"/>
      <c r="AE184" s="944"/>
      <c r="AF184" s="944"/>
      <c r="AG184" s="944"/>
      <c r="AH184" s="944"/>
      <c r="AI184" s="944"/>
      <c r="AJ184" s="944"/>
      <c r="AK184" s="944"/>
      <c r="AL184" s="944"/>
      <c r="AM184" s="945"/>
      <c r="AN184" s="539"/>
      <c r="AO184" s="884">
        <f>ROUND(MAX(IncD.GrossTaxLiability-IncD.Section89-IncD.Section89A,0),0)</f>
        <v>0</v>
      </c>
      <c r="AP184" s="818"/>
      <c r="AQ184" s="818"/>
      <c r="AR184" s="818"/>
      <c r="AS184" s="818"/>
      <c r="AT184" s="818"/>
      <c r="AU184" s="818"/>
      <c r="AV184" s="818"/>
      <c r="AW184" s="819"/>
      <c r="AX184" s="159"/>
      <c r="BG184" s="933" t="s">
        <v>139098</v>
      </c>
      <c r="BH184" s="933"/>
      <c r="BI184" s="22">
        <f ca="1">VALUE(MID(Ver.Date,1,2))</f>
        <v>14</v>
      </c>
    </row>
    <row r="185" spans="2:61" ht="19.5" customHeight="1" x14ac:dyDescent="0.3">
      <c r="B185" s="153"/>
      <c r="C185" s="991"/>
      <c r="D185" s="991"/>
      <c r="E185" s="652" t="s">
        <v>142182</v>
      </c>
      <c r="F185" s="867" t="s">
        <v>128215</v>
      </c>
      <c r="G185" s="868"/>
      <c r="H185" s="868"/>
      <c r="I185" s="868"/>
      <c r="J185" s="868"/>
      <c r="K185" s="868"/>
      <c r="L185" s="868"/>
      <c r="M185" s="868"/>
      <c r="N185" s="868"/>
      <c r="O185" s="868"/>
      <c r="P185" s="868"/>
      <c r="Q185" s="868"/>
      <c r="R185" s="868"/>
      <c r="S185" s="868"/>
      <c r="T185" s="868"/>
      <c r="U185" s="868"/>
      <c r="V185" s="868"/>
      <c r="W185" s="868"/>
      <c r="X185" s="868"/>
      <c r="Y185" s="868"/>
      <c r="Z185" s="868"/>
      <c r="AA185" s="868"/>
      <c r="AB185" s="868"/>
      <c r="AC185" s="868"/>
      <c r="AD185" s="868"/>
      <c r="AE185" s="868"/>
      <c r="AF185" s="868"/>
      <c r="AG185" s="868"/>
      <c r="AH185" s="868"/>
      <c r="AI185" s="868"/>
      <c r="AJ185" s="868"/>
      <c r="AK185" s="868"/>
      <c r="AL185" s="868"/>
      <c r="AM185" s="934"/>
      <c r="AN185" s="506" t="s">
        <v>142182</v>
      </c>
      <c r="AO185" s="995">
        <v>0</v>
      </c>
      <c r="AP185" s="996"/>
      <c r="AQ185" s="996"/>
      <c r="AR185" s="996"/>
      <c r="AS185" s="996"/>
      <c r="AT185" s="996"/>
      <c r="AU185" s="996"/>
      <c r="AV185" s="996"/>
      <c r="AW185" s="997"/>
      <c r="AX185" s="159"/>
      <c r="BG185" s="933" t="s">
        <v>139099</v>
      </c>
      <c r="BH185" s="933"/>
      <c r="BI185" s="22">
        <f ca="1">VALUE(MID(Ver.Date,4,2))</f>
        <v>5</v>
      </c>
    </row>
    <row r="186" spans="2:61" ht="19.5" customHeight="1" x14ac:dyDescent="0.3">
      <c r="B186" s="153"/>
      <c r="C186" s="991"/>
      <c r="D186" s="991"/>
      <c r="E186" s="652" t="s">
        <v>142183</v>
      </c>
      <c r="F186" s="867" t="s">
        <v>128216</v>
      </c>
      <c r="G186" s="868"/>
      <c r="H186" s="868"/>
      <c r="I186" s="868"/>
      <c r="J186" s="868"/>
      <c r="K186" s="868"/>
      <c r="L186" s="868"/>
      <c r="M186" s="868"/>
      <c r="N186" s="868"/>
      <c r="O186" s="868"/>
      <c r="P186" s="868"/>
      <c r="Q186" s="868"/>
      <c r="R186" s="868"/>
      <c r="S186" s="868"/>
      <c r="T186" s="868"/>
      <c r="U186" s="868"/>
      <c r="V186" s="868"/>
      <c r="W186" s="868"/>
      <c r="X186" s="868"/>
      <c r="Y186" s="868"/>
      <c r="Z186" s="868"/>
      <c r="AA186" s="868"/>
      <c r="AB186" s="868"/>
      <c r="AC186" s="868"/>
      <c r="AD186" s="868"/>
      <c r="AE186" s="868"/>
      <c r="AF186" s="868"/>
      <c r="AG186" s="868"/>
      <c r="AH186" s="868"/>
      <c r="AI186" s="868"/>
      <c r="AJ186" s="868"/>
      <c r="AK186" s="868"/>
      <c r="AL186" s="868"/>
      <c r="AM186" s="934"/>
      <c r="AN186" s="506" t="s">
        <v>142183</v>
      </c>
      <c r="AO186" s="995">
        <v>0</v>
      </c>
      <c r="AP186" s="996"/>
      <c r="AQ186" s="996"/>
      <c r="AR186" s="996"/>
      <c r="AS186" s="996"/>
      <c r="AT186" s="996"/>
      <c r="AU186" s="996"/>
      <c r="AV186" s="996"/>
      <c r="AW186" s="997"/>
      <c r="AX186" s="159"/>
      <c r="BG186" s="933" t="s">
        <v>139100</v>
      </c>
      <c r="BH186" s="933"/>
      <c r="BI186" s="22">
        <f ca="1">VALUE(MID(Ver.Date,7,4))</f>
        <v>2026</v>
      </c>
    </row>
    <row r="187" spans="2:61" ht="19.5" customHeight="1" x14ac:dyDescent="0.3">
      <c r="B187" s="153"/>
      <c r="C187" s="991"/>
      <c r="D187" s="991"/>
      <c r="E187" s="652" t="s">
        <v>142184</v>
      </c>
      <c r="F187" s="867" t="s">
        <v>128217</v>
      </c>
      <c r="G187" s="868"/>
      <c r="H187" s="868"/>
      <c r="I187" s="868"/>
      <c r="J187" s="868"/>
      <c r="K187" s="868"/>
      <c r="L187" s="868"/>
      <c r="M187" s="868"/>
      <c r="N187" s="868"/>
      <c r="O187" s="868"/>
      <c r="P187" s="868"/>
      <c r="Q187" s="868"/>
      <c r="R187" s="868"/>
      <c r="S187" s="868"/>
      <c r="T187" s="868"/>
      <c r="U187" s="868"/>
      <c r="V187" s="868"/>
      <c r="W187" s="868"/>
      <c r="X187" s="868"/>
      <c r="Y187" s="868"/>
      <c r="Z187" s="868"/>
      <c r="AA187" s="868"/>
      <c r="AB187" s="868"/>
      <c r="AC187" s="868"/>
      <c r="AD187" s="868"/>
      <c r="AE187" s="868"/>
      <c r="AF187" s="868"/>
      <c r="AG187" s="868"/>
      <c r="AH187" s="868"/>
      <c r="AI187" s="868"/>
      <c r="AJ187" s="868"/>
      <c r="AK187" s="868"/>
      <c r="AL187" s="868"/>
      <c r="AM187" s="934"/>
      <c r="AN187" s="506" t="s">
        <v>142184</v>
      </c>
      <c r="AO187" s="998">
        <v>0</v>
      </c>
      <c r="AP187" s="999"/>
      <c r="AQ187" s="999"/>
      <c r="AR187" s="999"/>
      <c r="AS187" s="999"/>
      <c r="AT187" s="999"/>
      <c r="AU187" s="999"/>
      <c r="AV187" s="999"/>
      <c r="AW187" s="1000"/>
      <c r="AX187" s="159"/>
    </row>
    <row r="188" spans="2:61" ht="19.5" customHeight="1" x14ac:dyDescent="0.3">
      <c r="B188" s="153"/>
      <c r="C188" s="991"/>
      <c r="D188" s="992"/>
      <c r="E188" s="652" t="s">
        <v>142185</v>
      </c>
      <c r="F188" s="867" t="s">
        <v>141133</v>
      </c>
      <c r="G188" s="868"/>
      <c r="H188" s="868"/>
      <c r="I188" s="868"/>
      <c r="J188" s="868"/>
      <c r="K188" s="868"/>
      <c r="L188" s="868"/>
      <c r="M188" s="868"/>
      <c r="N188" s="868"/>
      <c r="O188" s="868"/>
      <c r="P188" s="868"/>
      <c r="Q188" s="868"/>
      <c r="R188" s="868"/>
      <c r="S188" s="868"/>
      <c r="T188" s="868"/>
      <c r="U188" s="868"/>
      <c r="V188" s="868"/>
      <c r="W188" s="868"/>
      <c r="X188" s="868"/>
      <c r="Y188" s="868"/>
      <c r="Z188" s="868"/>
      <c r="AA188" s="868"/>
      <c r="AB188" s="868"/>
      <c r="AC188" s="868"/>
      <c r="AD188" s="868"/>
      <c r="AE188" s="868"/>
      <c r="AF188" s="868"/>
      <c r="AG188" s="868"/>
      <c r="AH188" s="868"/>
      <c r="AI188" s="868"/>
      <c r="AJ188" s="868"/>
      <c r="AK188" s="868"/>
      <c r="AL188" s="868"/>
      <c r="AM188" s="934"/>
      <c r="AN188" s="506" t="s">
        <v>142185</v>
      </c>
      <c r="AO188" s="995">
        <v>0</v>
      </c>
      <c r="AP188" s="996"/>
      <c r="AQ188" s="996"/>
      <c r="AR188" s="996"/>
      <c r="AS188" s="996"/>
      <c r="AT188" s="996"/>
      <c r="AU188" s="996"/>
      <c r="AV188" s="996"/>
      <c r="AW188" s="997"/>
      <c r="AX188" s="159"/>
      <c r="BG188" s="933" t="s">
        <v>139101</v>
      </c>
      <c r="BH188" s="933"/>
      <c r="BI188" s="23">
        <v>43313</v>
      </c>
    </row>
    <row r="189" spans="2:61" ht="19.5" customHeight="1" x14ac:dyDescent="0.3">
      <c r="B189" s="153"/>
      <c r="C189" s="993"/>
      <c r="D189" s="994"/>
      <c r="E189" s="140" t="s">
        <v>142230</v>
      </c>
      <c r="F189" s="935" t="s">
        <v>142231</v>
      </c>
      <c r="G189" s="936"/>
      <c r="H189" s="936"/>
      <c r="I189" s="936"/>
      <c r="J189" s="936"/>
      <c r="K189" s="936"/>
      <c r="L189" s="936"/>
      <c r="M189" s="936"/>
      <c r="N189" s="936"/>
      <c r="O189" s="936"/>
      <c r="P189" s="936"/>
      <c r="Q189" s="936"/>
      <c r="R189" s="936"/>
      <c r="S189" s="936"/>
      <c r="T189" s="936"/>
      <c r="U189" s="936"/>
      <c r="V189" s="936"/>
      <c r="W189" s="936"/>
      <c r="X189" s="936"/>
      <c r="Y189" s="936"/>
      <c r="Z189" s="936"/>
      <c r="AA189" s="936"/>
      <c r="AB189" s="936"/>
      <c r="AC189" s="936"/>
      <c r="AD189" s="936"/>
      <c r="AE189" s="936"/>
      <c r="AF189" s="936"/>
      <c r="AG189" s="936"/>
      <c r="AH189" s="936"/>
      <c r="AI189" s="936"/>
      <c r="AJ189" s="936"/>
      <c r="AK189" s="936"/>
      <c r="AL189" s="936"/>
      <c r="AM189" s="682"/>
      <c r="AN189" s="683" t="s">
        <v>142230</v>
      </c>
      <c r="AO189" s="937">
        <v>0</v>
      </c>
      <c r="AP189" s="938"/>
      <c r="AQ189" s="938"/>
      <c r="AR189" s="938"/>
      <c r="AS189" s="938"/>
      <c r="AT189" s="938"/>
      <c r="AU189" s="938"/>
      <c r="AV189" s="938"/>
      <c r="AW189" s="939"/>
      <c r="AX189" s="159"/>
      <c r="BG189" s="684"/>
      <c r="BH189" s="685"/>
      <c r="BI189" s="686"/>
    </row>
    <row r="190" spans="2:61" ht="19.5" customHeight="1" x14ac:dyDescent="0.3">
      <c r="B190" s="153"/>
      <c r="C190" s="991"/>
      <c r="D190" s="991"/>
      <c r="E190" s="30"/>
      <c r="F190" s="867" t="s">
        <v>142232</v>
      </c>
      <c r="G190" s="868"/>
      <c r="H190" s="868"/>
      <c r="I190" s="868"/>
      <c r="J190" s="868"/>
      <c r="K190" s="868"/>
      <c r="L190" s="868"/>
      <c r="M190" s="868"/>
      <c r="N190" s="868"/>
      <c r="O190" s="868"/>
      <c r="P190" s="868"/>
      <c r="Q190" s="868"/>
      <c r="R190" s="868"/>
      <c r="S190" s="868"/>
      <c r="T190" s="868"/>
      <c r="U190" s="868"/>
      <c r="V190" s="868"/>
      <c r="W190" s="868"/>
      <c r="X190" s="868"/>
      <c r="Y190" s="868"/>
      <c r="Z190" s="868"/>
      <c r="AA190" s="868"/>
      <c r="AB190" s="868"/>
      <c r="AC190" s="868"/>
      <c r="AD190" s="868"/>
      <c r="AE190" s="868"/>
      <c r="AF190" s="868"/>
      <c r="AG190" s="868"/>
      <c r="AH190" s="868"/>
      <c r="AI190" s="868"/>
      <c r="AJ190" s="868"/>
      <c r="AK190" s="868"/>
      <c r="AL190" s="868"/>
      <c r="AM190" s="934"/>
      <c r="AN190" s="539"/>
      <c r="AO190" s="884">
        <f>SUM(IncD.IntrstPayUs234A,IncD.IntrstPayUs234B,IncD.IntrstPayUs234C,IncD.IntrstPayUs234F,IncD.Section234I)</f>
        <v>0</v>
      </c>
      <c r="AP190" s="818"/>
      <c r="AQ190" s="818"/>
      <c r="AR190" s="818"/>
      <c r="AS190" s="818"/>
      <c r="AT190" s="818"/>
      <c r="AU190" s="818"/>
      <c r="AV190" s="818"/>
      <c r="AW190" s="819"/>
      <c r="AX190" s="159"/>
      <c r="BG190" s="931" t="s">
        <v>139102</v>
      </c>
      <c r="BH190" s="932"/>
      <c r="BI190" s="23">
        <v>43465</v>
      </c>
    </row>
    <row r="191" spans="2:61" ht="19.5" customHeight="1" x14ac:dyDescent="0.3">
      <c r="B191" s="153"/>
      <c r="C191" s="991"/>
      <c r="D191" s="991"/>
      <c r="E191" s="538" t="s">
        <v>142186</v>
      </c>
      <c r="F191" s="867" t="s">
        <v>142271</v>
      </c>
      <c r="G191" s="868"/>
      <c r="H191" s="868"/>
      <c r="I191" s="868"/>
      <c r="J191" s="868"/>
      <c r="K191" s="868"/>
      <c r="L191" s="868"/>
      <c r="M191" s="868"/>
      <c r="N191" s="868"/>
      <c r="O191" s="868"/>
      <c r="P191" s="868"/>
      <c r="Q191" s="868"/>
      <c r="R191" s="868"/>
      <c r="S191" s="868"/>
      <c r="T191" s="868"/>
      <c r="U191" s="868"/>
      <c r="V191" s="868"/>
      <c r="W191" s="868"/>
      <c r="X191" s="868"/>
      <c r="Y191" s="868"/>
      <c r="Z191" s="868"/>
      <c r="AA191" s="868"/>
      <c r="AB191" s="868"/>
      <c r="AC191" s="868"/>
      <c r="AD191" s="868"/>
      <c r="AE191" s="868"/>
      <c r="AF191" s="868"/>
      <c r="AG191" s="868"/>
      <c r="AH191" s="868"/>
      <c r="AI191" s="868"/>
      <c r="AJ191" s="868"/>
      <c r="AK191" s="868"/>
      <c r="AL191" s="868"/>
      <c r="AM191" s="934"/>
      <c r="AN191" s="539" t="s">
        <v>142186</v>
      </c>
      <c r="AO191" s="884">
        <f>IncD.GrossTaxLiability+IncD.IntrstPayUs234A+IncD.IntrstPayUs234B+IncD.IntrstPayUs234C+IncD.IntrstPayUs234F-IncD.Section89</f>
        <v>0</v>
      </c>
      <c r="AP191" s="818"/>
      <c r="AQ191" s="818"/>
      <c r="AR191" s="818"/>
      <c r="AS191" s="818"/>
      <c r="AT191" s="818"/>
      <c r="AU191" s="818"/>
      <c r="AV191" s="818"/>
      <c r="AW191" s="819"/>
      <c r="AX191" s="159"/>
    </row>
    <row r="192" spans="2:61" ht="12.75" customHeight="1" thickBot="1" x14ac:dyDescent="0.35">
      <c r="B192" s="161"/>
      <c r="C192" s="162"/>
      <c r="D192" s="162"/>
      <c r="E192" s="162"/>
      <c r="F192" s="162"/>
      <c r="G192" s="162"/>
      <c r="H192" s="162"/>
      <c r="I192" s="162"/>
      <c r="J192" s="162"/>
      <c r="K192" s="162"/>
      <c r="L192" s="162"/>
      <c r="M192" s="162"/>
      <c r="N192" s="162"/>
      <c r="O192" s="162"/>
      <c r="P192" s="162"/>
      <c r="Q192" s="162"/>
      <c r="R192" s="162"/>
      <c r="S192" s="162"/>
      <c r="T192" s="162"/>
      <c r="U192" s="162"/>
      <c r="V192" s="162"/>
      <c r="W192" s="162"/>
      <c r="X192" s="162"/>
      <c r="Y192" s="162"/>
      <c r="Z192" s="162"/>
      <c r="AA192" s="162"/>
      <c r="AB192" s="162"/>
      <c r="AC192" s="162"/>
      <c r="AD192" s="162"/>
      <c r="AE192" s="162"/>
      <c r="AF192" s="162"/>
      <c r="AG192" s="162"/>
      <c r="AH192" s="162"/>
      <c r="AI192" s="162"/>
      <c r="AJ192" s="162"/>
      <c r="AK192" s="162"/>
      <c r="AL192" s="162"/>
      <c r="AM192" s="162"/>
      <c r="AN192" s="162"/>
      <c r="AO192" s="162"/>
      <c r="AP192" s="162"/>
      <c r="AQ192" s="162"/>
      <c r="AR192" s="162"/>
      <c r="AS192" s="162"/>
      <c r="AT192" s="162"/>
      <c r="AU192" s="162"/>
      <c r="AV192" s="162"/>
      <c r="AW192" s="162"/>
      <c r="AX192" s="163"/>
    </row>
    <row r="193" ht="24.65" customHeight="1" x14ac:dyDescent="0.3"/>
    <row r="194" ht="24.65" customHeight="1" x14ac:dyDescent="0.3"/>
    <row r="195" ht="24.65" customHeight="1" x14ac:dyDescent="0.3"/>
    <row r="196" ht="24.65" customHeight="1" x14ac:dyDescent="0.3"/>
    <row r="197" ht="24.65" customHeight="1" x14ac:dyDescent="0.3"/>
    <row r="198" ht="24.65" customHeight="1" x14ac:dyDescent="0.3"/>
    <row r="199" ht="24.65" customHeight="1" x14ac:dyDescent="0.3"/>
    <row r="200" ht="24.65" customHeight="1" x14ac:dyDescent="0.3"/>
    <row r="201" ht="24.65" customHeight="1" x14ac:dyDescent="0.3"/>
    <row r="202" ht="24.65" customHeight="1" x14ac:dyDescent="0.3"/>
    <row r="203" ht="24.65" customHeight="1" x14ac:dyDescent="0.3"/>
    <row r="204" ht="24.65" customHeight="1" x14ac:dyDescent="0.3"/>
    <row r="205" ht="24.65" customHeight="1" x14ac:dyDescent="0.3"/>
    <row r="206" ht="24.65" customHeight="1" x14ac:dyDescent="0.3"/>
    <row r="207" ht="24.65" customHeight="1" x14ac:dyDescent="0.3"/>
    <row r="208" ht="24.65" customHeight="1" x14ac:dyDescent="0.3"/>
    <row r="209" ht="24.65" customHeight="1" x14ac:dyDescent="0.3"/>
    <row r="210" ht="24.65" customHeight="1" x14ac:dyDescent="0.3"/>
    <row r="211" ht="24.65" customHeight="1" x14ac:dyDescent="0.3"/>
    <row r="212" ht="24.65" customHeight="1" x14ac:dyDescent="0.3"/>
    <row r="213" ht="24.65" customHeight="1" x14ac:dyDescent="0.3"/>
    <row r="214" ht="24.65" customHeight="1" x14ac:dyDescent="0.3"/>
    <row r="215" ht="24.65" customHeight="1" x14ac:dyDescent="0.3"/>
    <row r="216" ht="24.65" customHeight="1" x14ac:dyDescent="0.3"/>
    <row r="217" ht="24.65" customHeight="1" x14ac:dyDescent="0.3"/>
    <row r="218" ht="24.65" customHeight="1" x14ac:dyDescent="0.3"/>
    <row r="219" ht="24.65" customHeight="1" x14ac:dyDescent="0.3"/>
    <row r="220" ht="24.65" customHeight="1" x14ac:dyDescent="0.3"/>
    <row r="221" ht="24.65" customHeight="1" x14ac:dyDescent="0.3"/>
  </sheetData>
  <dataConsolidate/>
  <mergeCells count="551">
    <mergeCell ref="F135:AW135"/>
    <mergeCell ref="H131:X131"/>
    <mergeCell ref="H132:X132"/>
    <mergeCell ref="H134:X134"/>
    <mergeCell ref="H133:X133"/>
    <mergeCell ref="F132:G132"/>
    <mergeCell ref="F133:G133"/>
    <mergeCell ref="F134:G134"/>
    <mergeCell ref="F131:G131"/>
    <mergeCell ref="E18:Y18"/>
    <mergeCell ref="Z18:AW18"/>
    <mergeCell ref="AD41:AL41"/>
    <mergeCell ref="AN31:AW31"/>
    <mergeCell ref="AN35:AW35"/>
    <mergeCell ref="AD35:AL35"/>
    <mergeCell ref="AN34:AW34"/>
    <mergeCell ref="E41:AC41"/>
    <mergeCell ref="AT29:AW29"/>
    <mergeCell ref="AN30:AS30"/>
    <mergeCell ref="AT30:AW30"/>
    <mergeCell ref="K29:AA29"/>
    <mergeCell ref="E36:AC36"/>
    <mergeCell ref="AN36:AW36"/>
    <mergeCell ref="AD36:AL36"/>
    <mergeCell ref="E33:AL33"/>
    <mergeCell ref="AN33:AW33"/>
    <mergeCell ref="AD40:AL40"/>
    <mergeCell ref="AN38:AW38"/>
    <mergeCell ref="AN39:AW39"/>
    <mergeCell ref="E37:AL37"/>
    <mergeCell ref="AN41:AW41"/>
    <mergeCell ref="AN19:AW19"/>
    <mergeCell ref="W19:AM19"/>
    <mergeCell ref="E30:J30"/>
    <mergeCell ref="AT22:AW22"/>
    <mergeCell ref="AB22:AL22"/>
    <mergeCell ref="E49:AW49"/>
    <mergeCell ref="AN52:AW52"/>
    <mergeCell ref="E50:O50"/>
    <mergeCell ref="AO54:AW54"/>
    <mergeCell ref="AN50:AW50"/>
    <mergeCell ref="AB29:AL29"/>
    <mergeCell ref="K30:AA30"/>
    <mergeCell ref="AB30:AL30"/>
    <mergeCell ref="E28:V28"/>
    <mergeCell ref="W28:AL28"/>
    <mergeCell ref="AN28:AW28"/>
    <mergeCell ref="AN29:AS29"/>
    <mergeCell ref="E48:AW48"/>
    <mergeCell ref="AN40:AW40"/>
    <mergeCell ref="AD42:AW42"/>
    <mergeCell ref="AD43:AW43"/>
    <mergeCell ref="AD44:AW44"/>
    <mergeCell ref="F42:AC42"/>
    <mergeCell ref="E42:E45"/>
    <mergeCell ref="G43:AC43"/>
    <mergeCell ref="G44:AC44"/>
    <mergeCell ref="F129:G129"/>
    <mergeCell ref="G59:H59"/>
    <mergeCell ref="AC46:AW46"/>
    <mergeCell ref="AC47:AW47"/>
    <mergeCell ref="P50:Z50"/>
    <mergeCell ref="E46:AB47"/>
    <mergeCell ref="H129:X129"/>
    <mergeCell ref="AO59:AW59"/>
    <mergeCell ref="G68:AW68"/>
    <mergeCell ref="Z67:AN67"/>
    <mergeCell ref="F69:AN69"/>
    <mergeCell ref="AO69:AW69"/>
    <mergeCell ref="F85:AN85"/>
    <mergeCell ref="AO85:AW85"/>
    <mergeCell ref="G82:AN82"/>
    <mergeCell ref="AO84:AW84"/>
    <mergeCell ref="G81:AN81"/>
    <mergeCell ref="G80:AN80"/>
    <mergeCell ref="G83:AN83"/>
    <mergeCell ref="AO81:AW81"/>
    <mergeCell ref="AO76:AW76"/>
    <mergeCell ref="AO77:AW77"/>
    <mergeCell ref="AO78:AW78"/>
    <mergeCell ref="G60:H60"/>
    <mergeCell ref="C54:D64"/>
    <mergeCell ref="G54:AN54"/>
    <mergeCell ref="G55:H55"/>
    <mergeCell ref="G57:H57"/>
    <mergeCell ref="G64:AN64"/>
    <mergeCell ref="I57:AN57"/>
    <mergeCell ref="F54:F57"/>
    <mergeCell ref="AO56:AW56"/>
    <mergeCell ref="E52:O52"/>
    <mergeCell ref="E53:O53"/>
    <mergeCell ref="P53:AW53"/>
    <mergeCell ref="AO63:AW63"/>
    <mergeCell ref="I58:AN58"/>
    <mergeCell ref="AO58:AW58"/>
    <mergeCell ref="G56:H56"/>
    <mergeCell ref="I59:AN59"/>
    <mergeCell ref="I60:AN60"/>
    <mergeCell ref="I61:AN61"/>
    <mergeCell ref="I62:AN62"/>
    <mergeCell ref="P52:Z52"/>
    <mergeCell ref="AA52:AM52"/>
    <mergeCell ref="I56:AN56"/>
    <mergeCell ref="AO57:AW57"/>
    <mergeCell ref="AO55:AW55"/>
    <mergeCell ref="C3:D5"/>
    <mergeCell ref="E6:N6"/>
    <mergeCell ref="C6:D52"/>
    <mergeCell ref="E8:AM8"/>
    <mergeCell ref="Y7:AM7"/>
    <mergeCell ref="E7:N7"/>
    <mergeCell ref="AD34:AM34"/>
    <mergeCell ref="E19:V19"/>
    <mergeCell ref="E31:AL31"/>
    <mergeCell ref="E35:AC35"/>
    <mergeCell ref="E3:I4"/>
    <mergeCell ref="AD38:AL38"/>
    <mergeCell ref="AD39:AL39"/>
    <mergeCell ref="E34:AC34"/>
    <mergeCell ref="E38:AC38"/>
    <mergeCell ref="E39:AC39"/>
    <mergeCell ref="E32:AW32"/>
    <mergeCell ref="AA50:AM50"/>
    <mergeCell ref="E40:AC40"/>
    <mergeCell ref="E51:AW51"/>
    <mergeCell ref="AN37:AW37"/>
    <mergeCell ref="E27:V27"/>
    <mergeCell ref="W27:AL27"/>
    <mergeCell ref="AN27:AW27"/>
    <mergeCell ref="J3:AO3"/>
    <mergeCell ref="AP3:AW4"/>
    <mergeCell ref="AP5:AX5"/>
    <mergeCell ref="AN6:AW6"/>
    <mergeCell ref="Y6:AM6"/>
    <mergeCell ref="AN9:AW9"/>
    <mergeCell ref="AN7:AW7"/>
    <mergeCell ref="O7:X7"/>
    <mergeCell ref="AN8:AW8"/>
    <mergeCell ref="J4:AO4"/>
    <mergeCell ref="E9:AM9"/>
    <mergeCell ref="E5:J5"/>
    <mergeCell ref="E10:Y10"/>
    <mergeCell ref="E11:Y11"/>
    <mergeCell ref="Z10:AW10"/>
    <mergeCell ref="Z11:AW11"/>
    <mergeCell ref="O6:X6"/>
    <mergeCell ref="K14:X14"/>
    <mergeCell ref="Z14:AL14"/>
    <mergeCell ref="AO14:AW14"/>
    <mergeCell ref="Z17:AW17"/>
    <mergeCell ref="E17:Y17"/>
    <mergeCell ref="AN13:AW13"/>
    <mergeCell ref="E14:J14"/>
    <mergeCell ref="E16:AW16"/>
    <mergeCell ref="E12:AW12"/>
    <mergeCell ref="E15:AW15"/>
    <mergeCell ref="E13:J13"/>
    <mergeCell ref="K13:X13"/>
    <mergeCell ref="Y13:AL13"/>
    <mergeCell ref="G45:AC45"/>
    <mergeCell ref="G58:H58"/>
    <mergeCell ref="I55:AN55"/>
    <mergeCell ref="G61:H61"/>
    <mergeCell ref="G62:H62"/>
    <mergeCell ref="AO72:AW72"/>
    <mergeCell ref="AO71:AW71"/>
    <mergeCell ref="G72:AN72"/>
    <mergeCell ref="AD45:AF45"/>
    <mergeCell ref="G66:I66"/>
    <mergeCell ref="J66:Y66"/>
    <mergeCell ref="J65:Y65"/>
    <mergeCell ref="AO62:AW62"/>
    <mergeCell ref="G63:H63"/>
    <mergeCell ref="I63:AN63"/>
    <mergeCell ref="AH45:AW45"/>
    <mergeCell ref="AO60:AW60"/>
    <mergeCell ref="AO61:AW61"/>
    <mergeCell ref="AO64:AW64"/>
    <mergeCell ref="G65:I65"/>
    <mergeCell ref="Z66:AN66"/>
    <mergeCell ref="Z65:AN65"/>
    <mergeCell ref="G84:AN84"/>
    <mergeCell ref="G71:AN71"/>
    <mergeCell ref="AO73:AW73"/>
    <mergeCell ref="G67:I67"/>
    <mergeCell ref="AO70:AW70"/>
    <mergeCell ref="G70:AN70"/>
    <mergeCell ref="AO75:AW75"/>
    <mergeCell ref="AO74:AW74"/>
    <mergeCell ref="I75:AN75"/>
    <mergeCell ref="G76:AN76"/>
    <mergeCell ref="F77:AN77"/>
    <mergeCell ref="AO79:AW79"/>
    <mergeCell ref="G74:H74"/>
    <mergeCell ref="G73:H73"/>
    <mergeCell ref="F72:F74"/>
    <mergeCell ref="I73:AN73"/>
    <mergeCell ref="I74:AN74"/>
    <mergeCell ref="J67:Y67"/>
    <mergeCell ref="AO83:AW83"/>
    <mergeCell ref="AO82:AW82"/>
    <mergeCell ref="AO80:AW80"/>
    <mergeCell ref="G78:AN78"/>
    <mergeCell ref="G75:H75"/>
    <mergeCell ref="G89:I89"/>
    <mergeCell ref="Z87:AN87"/>
    <mergeCell ref="AO86:AW86"/>
    <mergeCell ref="F93:AN93"/>
    <mergeCell ref="F92:AN92"/>
    <mergeCell ref="J88:Y88"/>
    <mergeCell ref="AO92:AW92"/>
    <mergeCell ref="J87:Y87"/>
    <mergeCell ref="J89:Y89"/>
    <mergeCell ref="Z89:AN89"/>
    <mergeCell ref="AO89:AW89"/>
    <mergeCell ref="G90:I90"/>
    <mergeCell ref="J90:Y90"/>
    <mergeCell ref="Z90:AN90"/>
    <mergeCell ref="AO90:AW90"/>
    <mergeCell ref="AO87:AW87"/>
    <mergeCell ref="G87:I87"/>
    <mergeCell ref="G86:I86"/>
    <mergeCell ref="Z86:AN86"/>
    <mergeCell ref="J86:Y86"/>
    <mergeCell ref="AO93:AW93"/>
    <mergeCell ref="AO88:AW88"/>
    <mergeCell ref="F191:AM191"/>
    <mergeCell ref="F188:AM188"/>
    <mergeCell ref="G94:AN94"/>
    <mergeCell ref="F97:AW97"/>
    <mergeCell ref="AO106:AW106"/>
    <mergeCell ref="F103:AN103"/>
    <mergeCell ref="G104:AN104"/>
    <mergeCell ref="G105:AN105"/>
    <mergeCell ref="G106:AN106"/>
    <mergeCell ref="AO104:AW104"/>
    <mergeCell ref="AO103:AW103"/>
    <mergeCell ref="AO94:AW94"/>
    <mergeCell ref="AO95:AW95"/>
    <mergeCell ref="AO105:AW105"/>
    <mergeCell ref="AO100:AW100"/>
    <mergeCell ref="AO101:AW101"/>
    <mergeCell ref="AO102:AW102"/>
    <mergeCell ref="AO96:AW96"/>
    <mergeCell ref="AO98:AW98"/>
    <mergeCell ref="AO99:AW99"/>
    <mergeCell ref="G95:AN95"/>
    <mergeCell ref="G96:AN96"/>
    <mergeCell ref="AB156:AM156"/>
    <mergeCell ref="AN160:AW160"/>
    <mergeCell ref="C176:D191"/>
    <mergeCell ref="F179:AM179"/>
    <mergeCell ref="F190:AM190"/>
    <mergeCell ref="F184:AM184"/>
    <mergeCell ref="F176:AM176"/>
    <mergeCell ref="F168:G168"/>
    <mergeCell ref="T167:AF167"/>
    <mergeCell ref="T168:AF168"/>
    <mergeCell ref="F166:AW166"/>
    <mergeCell ref="F167:G167"/>
    <mergeCell ref="AH168:AW168"/>
    <mergeCell ref="AH167:AW167"/>
    <mergeCell ref="AO191:AW191"/>
    <mergeCell ref="AO186:AW186"/>
    <mergeCell ref="AO188:AW188"/>
    <mergeCell ref="AO187:AW187"/>
    <mergeCell ref="AO185:AW185"/>
    <mergeCell ref="AO177:AW177"/>
    <mergeCell ref="F185:AM185"/>
    <mergeCell ref="F186:AM186"/>
    <mergeCell ref="F180:AM180"/>
    <mergeCell ref="T169:AF169"/>
    <mergeCell ref="F170:AW170"/>
    <mergeCell ref="AO171:AW171"/>
    <mergeCell ref="F145:G146"/>
    <mergeCell ref="F169:G169"/>
    <mergeCell ref="F171:AL171"/>
    <mergeCell ref="H169:S169"/>
    <mergeCell ref="AH169:AW169"/>
    <mergeCell ref="H167:S167"/>
    <mergeCell ref="F164:AM164"/>
    <mergeCell ref="AO163:AW163"/>
    <mergeCell ref="AO164:AW164"/>
    <mergeCell ref="AO165:AW165"/>
    <mergeCell ref="Y163:AA163"/>
    <mergeCell ref="F163:X163"/>
    <mergeCell ref="H168:S168"/>
    <mergeCell ref="L153:X153"/>
    <mergeCell ref="F157:G157"/>
    <mergeCell ref="F156:G156"/>
    <mergeCell ref="Y161:AA161"/>
    <mergeCell ref="Y148:AA148"/>
    <mergeCell ref="Y155:AA155"/>
    <mergeCell ref="AN158:AW158"/>
    <mergeCell ref="F155:G155"/>
    <mergeCell ref="AN151:AW151"/>
    <mergeCell ref="AN154:AW154"/>
    <mergeCell ref="AB151:AM151"/>
    <mergeCell ref="AN137:AW137"/>
    <mergeCell ref="F125:AW125"/>
    <mergeCell ref="AN126:AW126"/>
    <mergeCell ref="AB126:AM126"/>
    <mergeCell ref="L136:X136"/>
    <mergeCell ref="H137:X137"/>
    <mergeCell ref="AB140:AL140"/>
    <mergeCell ref="Y141:AA141"/>
    <mergeCell ref="Y143:AA143"/>
    <mergeCell ref="F136:K136"/>
    <mergeCell ref="AN138:AW138"/>
    <mergeCell ref="AB138:AM138"/>
    <mergeCell ref="Y129:AL129"/>
    <mergeCell ref="AN129:AW129"/>
    <mergeCell ref="K139:X139"/>
    <mergeCell ref="AN141:AW141"/>
    <mergeCell ref="F130:AW130"/>
    <mergeCell ref="Y126:AA126"/>
    <mergeCell ref="Y136:AW136"/>
    <mergeCell ref="H141:J141"/>
    <mergeCell ref="H138:X138"/>
    <mergeCell ref="K141:X141"/>
    <mergeCell ref="Y138:AA138"/>
    <mergeCell ref="H126:X126"/>
    <mergeCell ref="F116:G116"/>
    <mergeCell ref="H121:X121"/>
    <mergeCell ref="AN116:AW116"/>
    <mergeCell ref="Y116:AA116"/>
    <mergeCell ref="Y121:AA121"/>
    <mergeCell ref="F119:G119"/>
    <mergeCell ref="H119:X119"/>
    <mergeCell ref="Y119:AL119"/>
    <mergeCell ref="AN119:AW119"/>
    <mergeCell ref="F117:G117"/>
    <mergeCell ref="F118:G118"/>
    <mergeCell ref="AB116:AM116"/>
    <mergeCell ref="Y117:AL117"/>
    <mergeCell ref="AN117:AW117"/>
    <mergeCell ref="Y118:AL118"/>
    <mergeCell ref="AN118:AW118"/>
    <mergeCell ref="F121:G121"/>
    <mergeCell ref="F120:AW120"/>
    <mergeCell ref="H117:X117"/>
    <mergeCell ref="H118:X118"/>
    <mergeCell ref="AN121:AW121"/>
    <mergeCell ref="AO176:AW176"/>
    <mergeCell ref="AO183:AW183"/>
    <mergeCell ref="AO178:AW178"/>
    <mergeCell ref="AO180:AW180"/>
    <mergeCell ref="AO179:AV179"/>
    <mergeCell ref="AO182:AW182"/>
    <mergeCell ref="Y144:AA144"/>
    <mergeCell ref="AB144:AL144"/>
    <mergeCell ref="AN140:AW140"/>
    <mergeCell ref="Y140:AA140"/>
    <mergeCell ref="AN142:AW143"/>
    <mergeCell ref="AN162:AW162"/>
    <mergeCell ref="AN159:AW159"/>
    <mergeCell ref="AN157:AW157"/>
    <mergeCell ref="AN156:AW156"/>
    <mergeCell ref="AN161:AW161"/>
    <mergeCell ref="AB161:AL161"/>
    <mergeCell ref="Y145:AA146"/>
    <mergeCell ref="AB145:AL146"/>
    <mergeCell ref="Y147:AA147"/>
    <mergeCell ref="AB155:AM155"/>
    <mergeCell ref="Y153:AW153"/>
    <mergeCell ref="Y149:AA149"/>
    <mergeCell ref="Y151:AA151"/>
    <mergeCell ref="F177:AM177"/>
    <mergeCell ref="F181:AM181"/>
    <mergeCell ref="F183:AL183"/>
    <mergeCell ref="F159:G159"/>
    <mergeCell ref="F162:G162"/>
    <mergeCell ref="F158:G158"/>
    <mergeCell ref="Y156:AA156"/>
    <mergeCell ref="AB163:AL163"/>
    <mergeCell ref="H158:X158"/>
    <mergeCell ref="H161:X161"/>
    <mergeCell ref="H159:X159"/>
    <mergeCell ref="Y157:AA157"/>
    <mergeCell ref="H157:X157"/>
    <mergeCell ref="Y159:AA159"/>
    <mergeCell ref="AB157:AM157"/>
    <mergeCell ref="F160:G160"/>
    <mergeCell ref="H156:X156"/>
    <mergeCell ref="Y160:AA160"/>
    <mergeCell ref="AB158:AL158"/>
    <mergeCell ref="Y162:AA162"/>
    <mergeCell ref="AB162:AL162"/>
    <mergeCell ref="H162:X162"/>
    <mergeCell ref="BG190:BH190"/>
    <mergeCell ref="AO190:AW190"/>
    <mergeCell ref="BG185:BH185"/>
    <mergeCell ref="BG188:BH188"/>
    <mergeCell ref="BG186:BH186"/>
    <mergeCell ref="F187:AM187"/>
    <mergeCell ref="F182:AM182"/>
    <mergeCell ref="F178:AM178"/>
    <mergeCell ref="BG184:BH184"/>
    <mergeCell ref="AO184:AW184"/>
    <mergeCell ref="F189:AL189"/>
    <mergeCell ref="AO189:AW189"/>
    <mergeCell ref="AO181:AW181"/>
    <mergeCell ref="C77:D84"/>
    <mergeCell ref="E77:E84"/>
    <mergeCell ref="G88:I88"/>
    <mergeCell ref="G79:AN79"/>
    <mergeCell ref="Y115:AA115"/>
    <mergeCell ref="Z88:AN88"/>
    <mergeCell ref="H115:X115"/>
    <mergeCell ref="H116:X116"/>
    <mergeCell ref="F140:G143"/>
    <mergeCell ref="Y142:AA142"/>
    <mergeCell ref="AB141:AM141"/>
    <mergeCell ref="F138:G138"/>
    <mergeCell ref="F137:G137"/>
    <mergeCell ref="F126:G126"/>
    <mergeCell ref="K143:X143"/>
    <mergeCell ref="H142:J142"/>
    <mergeCell ref="K142:X142"/>
    <mergeCell ref="F127:G127"/>
    <mergeCell ref="AB121:AM121"/>
    <mergeCell ref="F139:J139"/>
    <mergeCell ref="H143:J143"/>
    <mergeCell ref="AB137:AM137"/>
    <mergeCell ref="G98:AN98"/>
    <mergeCell ref="G91:AW91"/>
    <mergeCell ref="F148:G148"/>
    <mergeCell ref="F144:G144"/>
    <mergeCell ref="H144:X144"/>
    <mergeCell ref="F150:G150"/>
    <mergeCell ref="F154:G154"/>
    <mergeCell ref="AB154:AM154"/>
    <mergeCell ref="Y154:AA154"/>
    <mergeCell ref="K146:X146"/>
    <mergeCell ref="F151:G151"/>
    <mergeCell ref="F149:G149"/>
    <mergeCell ref="Y150:AA150"/>
    <mergeCell ref="H151:X151"/>
    <mergeCell ref="H150:X150"/>
    <mergeCell ref="AB148:AL148"/>
    <mergeCell ref="F147:G147"/>
    <mergeCell ref="H146:J146"/>
    <mergeCell ref="H147:X147"/>
    <mergeCell ref="F152:G152"/>
    <mergeCell ref="H152:X152"/>
    <mergeCell ref="F153:K153"/>
    <mergeCell ref="Y152:AA152"/>
    <mergeCell ref="H145:J145"/>
    <mergeCell ref="K145:X145"/>
    <mergeCell ref="H154:X154"/>
    <mergeCell ref="BB141:BC141"/>
    <mergeCell ref="AN147:AW147"/>
    <mergeCell ref="AB143:AL143"/>
    <mergeCell ref="AB142:AL142"/>
    <mergeCell ref="BB143:BC143"/>
    <mergeCell ref="BB142:BC142"/>
    <mergeCell ref="AN150:AW150"/>
    <mergeCell ref="AN149:AW149"/>
    <mergeCell ref="AN152:AW152"/>
    <mergeCell ref="AB150:AL150"/>
    <mergeCell ref="AB152:AM152"/>
    <mergeCell ref="AN145:AW146"/>
    <mergeCell ref="AB147:AL147"/>
    <mergeCell ref="AN148:AW148"/>
    <mergeCell ref="AB149:AL149"/>
    <mergeCell ref="AN144:AW144"/>
    <mergeCell ref="H148:X148"/>
    <mergeCell ref="AN155:AW155"/>
    <mergeCell ref="H155:X155"/>
    <mergeCell ref="H149:X149"/>
    <mergeCell ref="F161:G161"/>
    <mergeCell ref="C172:D175"/>
    <mergeCell ref="F172:AL172"/>
    <mergeCell ref="G173:AL173"/>
    <mergeCell ref="G174:AL174"/>
    <mergeCell ref="G175:AL175"/>
    <mergeCell ref="AO173:AW173"/>
    <mergeCell ref="AO174:AW174"/>
    <mergeCell ref="AO175:AW175"/>
    <mergeCell ref="F165:AM165"/>
    <mergeCell ref="AO172:AW172"/>
    <mergeCell ref="E173:E175"/>
    <mergeCell ref="C137:D163"/>
    <mergeCell ref="Y139:AW139"/>
    <mergeCell ref="Y137:AA137"/>
    <mergeCell ref="H140:X140"/>
    <mergeCell ref="AB160:AL160"/>
    <mergeCell ref="H160:X160"/>
    <mergeCell ref="Y158:AA158"/>
    <mergeCell ref="AB159:AL159"/>
    <mergeCell ref="H122:X122"/>
    <mergeCell ref="H123:X123"/>
    <mergeCell ref="F122:G122"/>
    <mergeCell ref="F123:G123"/>
    <mergeCell ref="Y128:AL128"/>
    <mergeCell ref="AN128:AW128"/>
    <mergeCell ref="F124:G124"/>
    <mergeCell ref="H124:X124"/>
    <mergeCell ref="Y124:AL124"/>
    <mergeCell ref="AN124:AW124"/>
    <mergeCell ref="F128:G128"/>
    <mergeCell ref="H127:X127"/>
    <mergeCell ref="H128:X128"/>
    <mergeCell ref="Y127:AL127"/>
    <mergeCell ref="AN127:AW127"/>
    <mergeCell ref="AN123:AW123"/>
    <mergeCell ref="Y122:AL122"/>
    <mergeCell ref="AN122:AW122"/>
    <mergeCell ref="Y123:AL123"/>
    <mergeCell ref="E25:Y25"/>
    <mergeCell ref="Z25:AW25"/>
    <mergeCell ref="E26:Y26"/>
    <mergeCell ref="Z26:AW26"/>
    <mergeCell ref="E29:J29"/>
    <mergeCell ref="E23:AL23"/>
    <mergeCell ref="AN20:AW20"/>
    <mergeCell ref="AN23:AW23"/>
    <mergeCell ref="E20:V20"/>
    <mergeCell ref="E21:J21"/>
    <mergeCell ref="K21:AA21"/>
    <mergeCell ref="AB21:AL21"/>
    <mergeCell ref="AN21:AS21"/>
    <mergeCell ref="AT21:AW21"/>
    <mergeCell ref="E22:J22"/>
    <mergeCell ref="K22:AA22"/>
    <mergeCell ref="W20:AM20"/>
    <mergeCell ref="AN22:AS22"/>
    <mergeCell ref="E24:AW24"/>
    <mergeCell ref="AN115:AW115"/>
    <mergeCell ref="F112:AN112"/>
    <mergeCell ref="AO112:AW112"/>
    <mergeCell ref="G99:AN99"/>
    <mergeCell ref="G100:AN100"/>
    <mergeCell ref="G101:AN101"/>
    <mergeCell ref="G102:AN102"/>
    <mergeCell ref="F114:AW114"/>
    <mergeCell ref="AO107:AW107"/>
    <mergeCell ref="AB113:AL113"/>
    <mergeCell ref="AO109:AW109"/>
    <mergeCell ref="AB115:AM115"/>
    <mergeCell ref="F113:AA113"/>
    <mergeCell ref="AN113:AW113"/>
    <mergeCell ref="F109:AN109"/>
    <mergeCell ref="F115:G115"/>
    <mergeCell ref="AO110:AW110"/>
    <mergeCell ref="F111:AN111"/>
    <mergeCell ref="AO111:AW111"/>
    <mergeCell ref="F110:AN110"/>
    <mergeCell ref="G108:AN108"/>
    <mergeCell ref="AO108:AW108"/>
    <mergeCell ref="G107:AN107"/>
  </mergeCells>
  <conditionalFormatting sqref="AO75:AW75 AN115:AW116 AB115 AB116:AM116 AB121:AW121 AB126:AW126">
    <cfRule type="expression" dxfId="9" priority="21" stopIfTrue="1">
      <formula>BacValue=1</formula>
    </cfRule>
  </conditionalFormatting>
  <conditionalFormatting sqref="AB140:AW144 AB154:AW160 AB145 AM146 AM145:AN145 AB147:AW152">
    <cfRule type="expression" dxfId="8" priority="13" stopIfTrue="1">
      <formula>BacValue=1</formula>
    </cfRule>
  </conditionalFormatting>
  <conditionalFormatting sqref="AM163">
    <cfRule type="expression" dxfId="7" priority="12" stopIfTrue="1">
      <formula>BacValue=1</formula>
    </cfRule>
  </conditionalFormatting>
  <conditionalFormatting sqref="Y139">
    <cfRule type="expression" dxfId="6" priority="10" stopIfTrue="1">
      <formula>BacValue=1</formula>
    </cfRule>
  </conditionalFormatting>
  <conditionalFormatting sqref="Y153">
    <cfRule type="expression" dxfId="5" priority="8" stopIfTrue="1">
      <formula>BacValue=1</formula>
    </cfRule>
  </conditionalFormatting>
  <conditionalFormatting sqref="Y136">
    <cfRule type="expression" dxfId="4" priority="7" stopIfTrue="1">
      <formula>BacValue=1</formula>
    </cfRule>
  </conditionalFormatting>
  <conditionalFormatting sqref="K139">
    <cfRule type="expression" dxfId="3" priority="6" stopIfTrue="1">
      <formula>BacValue=1</formula>
    </cfRule>
  </conditionalFormatting>
  <conditionalFormatting sqref="L136">
    <cfRule type="expression" dxfId="2" priority="4" stopIfTrue="1">
      <formula>BacValue=1</formula>
    </cfRule>
  </conditionalFormatting>
  <dataValidations count="150">
    <dataValidation type="whole" allowBlank="1" showErrorMessage="1" errorTitle="Section 80EE" error="Section 80EE  should be Numeric, Non negative, no decimal, upto 14 digits." sqref="AM148:AM150 AB148:AL148" xr:uid="{00000000-0002-0000-0000-000000000000}">
      <formula1>0</formula1>
      <formula2>99999999999999</formula2>
    </dataValidation>
    <dataValidation type="textLength" operator="lessThanOrEqual" allowBlank="1" showErrorMessage="1" errorTitle="First Name" error="First name cannot exceed 25 characters" sqref="E7:N7" xr:uid="{00000000-0002-0000-0000-000001000000}">
      <formula1>25</formula1>
    </dataValidation>
    <dataValidation type="textLength" operator="lessThanOrEqual" allowBlank="1" showErrorMessage="1" errorTitle="Name ofPremises/Building/Village" error="Name of premises / building / village cannot be more than 50 characters." sqref="Z18" xr:uid="{00000000-0002-0000-0000-000002000000}">
      <formula1>50</formula1>
    </dataValidation>
    <dataValidation type="whole" allowBlank="1" showErrorMessage="1" errorTitle="TotalTaxPayable" error="TotalTaxPayable  No decimal, upto 99,999,999,999,999 " sqref="AO176 AO178:AO179 AO177:AW177" xr:uid="{00000000-0002-0000-0000-000003000000}">
      <formula1>0</formula1>
      <formula2>99999999999999</formula2>
    </dataValidation>
    <dataValidation type="whole" allowBlank="1" showErrorMessage="1" errorTitle="Section 80GGC" error="Section 80GGC should be Numeric,  Non negative, no decimal, upto 14 digits." sqref="AB155:AM155" xr:uid="{00000000-0002-0000-0000-000004000000}">
      <formula1>0</formula1>
      <formula2>99999999999999</formula2>
    </dataValidation>
    <dataValidation type="whole" allowBlank="1" showErrorMessage="1" errorTitle="Section 80GGA" error="Section 80GGA  should be Numeric, Non negative, no decimal, upto 99,999,999,999,999" sqref="AB154:AM154" xr:uid="{00000000-0002-0000-0000-000005000000}">
      <formula1>0</formula1>
      <formula2>99999999999999</formula2>
    </dataValidation>
    <dataValidation type="whole" allowBlank="1" showErrorMessage="1" errorTitle="Section 80GG" error="Section 80GG should be Numeric,  Non negative, no decimal, upto 14 digits." sqref="AB152:AM152" xr:uid="{00000000-0002-0000-0000-000006000000}">
      <formula1>0</formula1>
      <formula2>99999999999999</formula2>
    </dataValidation>
    <dataValidation type="whole" allowBlank="1" showErrorMessage="1" errorTitle="Section 80G" error="Section 80G should be Numeric,  Non negative, no decimal, upto 99,999,999,999,999" sqref="AB151:AM151" xr:uid="{00000000-0002-0000-0000-000007000000}">
      <formula1>0</formula1>
      <formula2>99999999999999</formula2>
    </dataValidation>
    <dataValidation type="whole" allowBlank="1" showErrorMessage="1" errorTitle="Section 80E" error="Section 80E  should be Numeric, Non negative, no decimal, upto 14 digits." sqref="AB147:AM147" xr:uid="{00000000-0002-0000-0000-000008000000}">
      <formula1>0</formula1>
      <formula2>99999999999999</formula2>
    </dataValidation>
    <dataValidation type="whole" allowBlank="1" showErrorMessage="1" errorTitle="Section 80DDB" error="Section 80DDB should be Numeric,  Non negative, no decimal, upto 14 digits." sqref="AM145:AM146 AB145" xr:uid="{00000000-0002-0000-0000-000009000000}">
      <formula1>0</formula1>
      <formula2>99999999999999</formula2>
    </dataValidation>
    <dataValidation type="whole" allowBlank="1" showErrorMessage="1" errorTitle="Section 80DD" error="Section 80DD should be Numeric,  Non negative, no decimal upto 14 digits." sqref="AB144:AM144" xr:uid="{00000000-0002-0000-0000-00000A000000}">
      <formula1>0</formula1>
      <formula2>99999999999999</formula2>
    </dataValidation>
    <dataValidation type="whole" allowBlank="1" showErrorMessage="1" errorTitle="Section 80D" error="Section 80D  should be Numeric, Non negative, no decimal, upto 99,999,999,999,999" sqref="AM142:AM143" xr:uid="{00000000-0002-0000-0000-00000B000000}">
      <formula1>0</formula1>
      <formula2>99999999999999</formula2>
    </dataValidation>
    <dataValidation type="textLength" operator="lessThanOrEqual" allowBlank="1" showErrorMessage="1" errorTitle="Flat/Door/Block No." error="Flat/Door/Block No. cannot be more than 50 characters." sqref="E18" xr:uid="{00000000-0002-0000-0000-00000C000000}">
      <formula1>50</formula1>
    </dataValidation>
    <dataValidation type="textLength" operator="lessThanOrEqual" allowBlank="1" showErrorMessage="1" errorTitle="Area/Locality" error="Area/Locality cannot be more than 50 characters." sqref="W20:AM20" xr:uid="{00000000-0002-0000-0000-00000D000000}">
      <formula1>50</formula1>
    </dataValidation>
    <dataValidation type="textLength" operator="lessThanOrEqual" allowBlank="1" showErrorMessage="1" errorTitle=" Road/Street/Post Office" error=" Road/Street/Post Office cannot be more than 50 characters." sqref="E20:V20" xr:uid="{00000000-0002-0000-0000-00000E000000}">
      <formula1>50</formula1>
    </dataValidation>
    <dataValidation type="textLength" operator="lessThanOrEqual" allowBlank="1" showErrorMessage="1" errorTitle="Last Name" error="Last Name cannot be more than 75 characters " sqref="Y7" xr:uid="{00000000-0002-0000-0000-00000F000000}">
      <formula1>75</formula1>
    </dataValidation>
    <dataValidation type="textLength" operator="lessThanOrEqual" allowBlank="1" showErrorMessage="1" errorTitle="Middle Name" error="Middle name cannot exceed 25 characters" sqref="O7:X7" xr:uid="{00000000-0002-0000-0000-000010000000}">
      <formula1>25</formula1>
    </dataValidation>
    <dataValidation type="whole" allowBlank="1" showErrorMessage="1" errorTitle="Section 80C" error="Section 80C should be Numeric, Non negative, no decimal, upto 14 digits." sqref="AB115" xr:uid="{00000000-0002-0000-0000-000011000000}">
      <formula1>0</formula1>
      <formula2>99999999999999</formula2>
    </dataValidation>
    <dataValidation type="whole" allowBlank="1" showErrorMessage="1" errorTitle="Section 80CCD(2)" error="Section 80CCD(2) should be Numeric, Non negative, no decimal, upto 14 digits." sqref="AB137:AM137" xr:uid="{00000000-0002-0000-0000-000012000000}">
      <formula1>0</formula1>
      <formula2>99999999999999</formula2>
    </dataValidation>
    <dataValidation type="whole" allowBlank="1" showErrorMessage="1" errorTitle="Section 80CCG" error="Section 80CCG should be Numeric,  Non negative, no decimal, upto 99,999,999,999,999" sqref="AM140" xr:uid="{00000000-0002-0000-0000-000013000000}">
      <formula1>0</formula1>
      <formula2>99999999999999</formula2>
    </dataValidation>
    <dataValidation type="whole" allowBlank="1" showErrorMessage="1" errorTitle="Section 80QQB" error="Section 80QQB  should be Numeric, Non negative, no decimal, upto 99,999,999,999,999" sqref="AB156:AM156" xr:uid="{00000000-0002-0000-0000-000014000000}">
      <formula1>0</formula1>
      <formula2>99999999999999</formula2>
    </dataValidation>
    <dataValidation type="whole" allowBlank="1" showErrorMessage="1" errorTitle="Section 80U" error="Section 80U should be Numeric,   Non negative, no decimal, upto 14 digits." sqref="AM160:AM162 AB160:AL160" xr:uid="{00000000-0002-0000-0000-000015000000}">
      <formula1>0</formula1>
      <formula2>99999999999999</formula2>
    </dataValidation>
    <dataValidation type="whole" allowBlank="1" showErrorMessage="1" errorTitle="Section 80RRB" error="Section 80RRB should be Numeric,  Non negative, no decimal, upto 99,999,999,999,999" sqref="AB157:AM157" xr:uid="{00000000-0002-0000-0000-000016000000}">
      <formula1>0</formula1>
      <formula2>99999999999999</formula2>
    </dataValidation>
    <dataValidation type="whole" allowBlank="1" showErrorMessage="1" errorTitle="Section 80TTA" error="Section 80TTA  should be Numeric, Non negative, no decimal, upto 99,999,999,999,999" sqref="AM158:AM159" xr:uid="{00000000-0002-0000-0000-000017000000}">
      <formula1>0</formula1>
      <formula2>99999999999999</formula2>
    </dataValidation>
    <dataValidation type="whole" allowBlank="1" showErrorMessage="1" errorTitle="Total" error="Total Non negative, no decimal, upto 99,999,999,999,999" sqref="AB163:AM163" xr:uid="{00000000-0002-0000-0000-000018000000}">
      <formula1>0</formula1>
      <formula2>99999999999999</formula2>
    </dataValidation>
    <dataValidation type="whole" allowBlank="1" showErrorMessage="1" errorTitle="TotalIncome" error="TotalIncome  no decimal, upto 99,999,999,999,999" sqref="AO164:AO165" xr:uid="{00000000-0002-0000-0000-000019000000}">
      <formula1>-99999999999999</formula1>
      <formula2>99999999999999</formula2>
    </dataValidation>
    <dataValidation type="whole" allowBlank="1" showErrorMessage="1" errorTitle="TotTaxPlusIntrstPay" error="TotTaxPlusIntrstPay  Non negative, no decimal, upto 99,999,999,999,999" sqref="AO191" xr:uid="{00000000-0002-0000-0000-00001A000000}">
      <formula1>0</formula1>
      <formula2>99999999999999</formula2>
    </dataValidation>
    <dataValidation type="whole" allowBlank="1" showInputMessage="1" showErrorMessage="1" errorTitle="Interest payable u/s 234 B" error="Interast Payable u/s 234 B should be numeric ,Non-negative,no decimal and upto 99999999999999 " sqref="AO186:AW186" xr:uid="{00000000-0002-0000-0000-00001B000000}">
      <formula1>0</formula1>
      <formula2>99999999999999</formula2>
    </dataValidation>
    <dataValidation type="whole" allowBlank="1" showInputMessage="1" showErrorMessage="1" errorTitle="Interest payable u/s 234 A" error="Interest payable u/s 234 A should be Numeric,   Non negative, no decimal, upto 99,999,999,999,999" sqref="AO185:AW185" xr:uid="{00000000-0002-0000-0000-00001C000000}">
      <formula1>0</formula1>
      <formula2>99999999999999</formula2>
    </dataValidation>
    <dataValidation type="whole" allowBlank="1" showErrorMessage="1" errorTitle="Interest payable u/s 234 C" error="Interest payable u/s 234 C  should be Numeric, Non negative, no decimal, upto 99,999,999,999,999" sqref="AO187:AW187" xr:uid="{00000000-0002-0000-0000-00001F000000}">
      <formula1>0</formula1>
      <formula2>99999999999999</formula2>
    </dataValidation>
    <dataValidation type="textLength" operator="equal" allowBlank="1" showInputMessage="1" showErrorMessage="1" errorTitle="Aadhaar Enrolment Id" error="Please enter the valid Aadhaar Enrolment ID" sqref="AN9:AW9" xr:uid="{00000000-0002-0000-0000-000021000000}">
      <formula1>28</formula1>
    </dataValidation>
    <dataValidation type="textLength" operator="equal" allowBlank="1" showInputMessage="1" showErrorMessage="1" errorTitle="Aadhaar Number" error="Please enter valid aadhaar number" sqref="AN8:AW8" xr:uid="{00000000-0002-0000-0000-000022000000}">
      <formula1>12</formula1>
    </dataValidation>
    <dataValidation type="list" operator="lessThanOrEqual" allowBlank="1" showErrorMessage="1" error="Please select from the Dropdown." sqref="E22" xr:uid="{00000000-0002-0000-0000-000023000000}">
      <formula1>StateList</formula1>
    </dataValidation>
    <dataValidation type="textLength" operator="lessThanOrEqual" allowBlank="1" showErrorMessage="1" errorTitle="Town/city/district" error="Town/City/District cannot be more than 50 characters." sqref="AN20:AW20" xr:uid="{00000000-0002-0000-0000-000024000000}">
      <formula1>50</formula1>
    </dataValidation>
    <dataValidation operator="equal" allowBlank="1" showInputMessage="1" showErrorMessage="1" sqref="AM35:AM41 AM33 AM31 AM22" xr:uid="{00000000-0002-0000-0000-000025000000}"/>
    <dataValidation type="whole" allowBlank="1" showInputMessage="1" showErrorMessage="1" sqref="AO80:AW80" xr:uid="{00000000-0002-0000-0000-000026000000}">
      <formula1>-99999999999999</formula1>
      <formula2>99999999999999</formula2>
    </dataValidation>
    <dataValidation type="whole" allowBlank="1" showInputMessage="1" showErrorMessage="1" errorTitle="Perquisites" error="Perquisites should be  Non negative, numeric, no decimal, upto 99,999,999,999,999" sqref="AO56:AW56" xr:uid="{00000000-0002-0000-0000-000027000000}">
      <formula1>0</formula1>
      <formula2>99999999999999</formula2>
    </dataValidation>
    <dataValidation type="whole" allowBlank="1" showInputMessage="1" showErrorMessage="1" errorTitle="Gross rent Recieved" error="Gross rent Recieved should be non negative numeric,  no decimal, upto 14 digits." sqref="AO78:AW78" xr:uid="{00000000-0002-0000-0000-000028000000}">
      <formula1>0</formula1>
      <formula2>99999999999999</formula2>
    </dataValidation>
    <dataValidation type="whole" allowBlank="1" showInputMessage="1" showErrorMessage="1" errorTitle="Tax paid to local authorities " error="Tax paid to local authorities should be numeric, no decimal,upto 14 digits." sqref="AO79:AW79" xr:uid="{00000000-0002-0000-0000-000029000000}">
      <formula1>0</formula1>
      <formula2>99999999999999</formula2>
    </dataValidation>
    <dataValidation allowBlank="1" showErrorMessage="1" sqref="AA50" xr:uid="{00000000-0002-0000-0000-00002A000000}"/>
    <dataValidation type="textLength" operator="equal" allowBlank="1" showInputMessage="1" showErrorMessage="1" errorTitle="Receipt Number" error="Invalid Receipt Number. Please retry" sqref="P50:Z50" xr:uid="{00000000-0002-0000-0000-00002B000000}">
      <formula1>15</formula1>
    </dataValidation>
    <dataValidation operator="lessThanOrEqual" allowBlank="1" showErrorMessage="1" errorTitle="Notice  no" error="Notice  No (Communication Reference No) cannot be more than 23 characters " sqref="AA52" xr:uid="{00000000-0002-0000-0000-00002C000000}"/>
    <dataValidation type="textLength" operator="lessThanOrEqual" allowBlank="1" showInputMessage="1" showErrorMessage="1" errorTitle="Unique Number" error="Unique Number / DIN cannot exceed 100 characters" sqref="P52:Z52" xr:uid="{00000000-0002-0000-0000-00002D000000}">
      <formula1>100</formula1>
    </dataValidation>
    <dataValidation type="textLength" operator="equal" allowBlank="1" showInputMessage="1" showErrorMessage="1" errorTitle="Notice Date " error="Please enter a date in &quot;Date of notice /order&quot; field in dd/mm/yyyy format" sqref="AN52:AW52" xr:uid="{00000000-0002-0000-0000-00002E000000}">
      <formula1>10</formula1>
    </dataValidation>
    <dataValidation operator="lessThanOrEqual" allowBlank="1" showInputMessage="1" showErrorMessage="1" sqref="AY52:BG53" xr:uid="{00000000-0002-0000-0000-00002F000000}"/>
    <dataValidation type="textLength" operator="equal" allowBlank="1" showInputMessage="1" showErrorMessage="1" errorTitle="PAN" error="Invalid PAN. PAN format should be First 5 Alphabets, next 4 digits, then 1 Alphabet." sqref="AN7:AW7" xr:uid="{00000000-0002-0000-0000-000031000000}">
      <formula1>10</formula1>
    </dataValidation>
    <dataValidation type="whole" allowBlank="1" showInputMessage="1" showErrorMessage="1" errorTitle="Income From Salary" error="Income From Salary / Pension should be  Non negative, numeric, no decimal, upto 99,999,999,999,999" sqref="AO54:AW54" xr:uid="{00000000-0002-0000-0000-000032000000}">
      <formula1>0</formula1>
      <formula2>99999999999999</formula2>
    </dataValidation>
    <dataValidation type="whole" allowBlank="1" showInputMessage="1" showErrorMessage="1" errorTitle="Allowances " error="Salary as per section 17(1) should be  Non negative, numeric, no decimal, upto 99,999,999,999,999" sqref="AO55:AW55" xr:uid="{00000000-0002-0000-0000-000033000000}">
      <formula1>0</formula1>
      <formula2>99999999999999</formula2>
    </dataValidation>
    <dataValidation type="whole" allowBlank="1" showInputMessage="1" showErrorMessage="1" errorTitle="Profits Salary" error="Profits Salary should be  Non negative, numeric, no decimal, upto 99,999,999,999,999" sqref="AO64" xr:uid="{00000000-0002-0000-0000-000034000000}">
      <formula1>0</formula1>
      <formula2>99999999999999</formula2>
    </dataValidation>
    <dataValidation type="list" allowBlank="1" showInputMessage="1" showErrorMessage="1" errorTitle="Type of HP" error="Please select from the Dropdown." sqref="AO77:AW77" xr:uid="{00000000-0002-0000-0000-000035000000}">
      <formula1>"(Select),Self Occupied, Let Out,Deemed Let Out"</formula1>
    </dataValidation>
    <dataValidation type="whole" allowBlank="1" showInputMessage="1" showErrorMessage="1" errorTitle="Standard Deduction" error="Standard Deduction should be numeric,non negative  no decimal, upto 99,999,999,999,999" sqref="AO81:AW81" xr:uid="{00000000-0002-0000-0000-000036000000}">
      <formula1>0</formula1>
      <formula2>99999999999999</formula2>
    </dataValidation>
    <dataValidation type="textLength" operator="equal" allowBlank="1" showErrorMessage="1" errorTitle="Date of Filing Original Return" error="Please enter a date in dd/mm/yyyy format." sqref="AN50:AW50" xr:uid="{00000000-0002-0000-0000-000037000000}">
      <formula1>10</formula1>
    </dataValidation>
    <dataValidation type="list" allowBlank="1" showInputMessage="1" showErrorMessage="1" errorTitle=" Medical expenditure" error="Please select from the Dropdown." sqref="K142:X142" xr:uid="{00000000-0002-0000-0000-00003B000000}">
      <formula1>Selection80DB</formula1>
    </dataValidation>
    <dataValidation type="list" allowBlank="1" showInputMessage="1" showErrorMessage="1" errorTitle="Preventive health check-up" error="Please select from the Dropdown." sqref="K143:X143" xr:uid="{00000000-0002-0000-0000-00003C000000}">
      <formula1>Selection80DC</formula1>
    </dataValidation>
    <dataValidation type="list" allowBlank="1" showInputMessage="1" showErrorMessage="1" errorTitle="Health insurance premium" error="Please select from the Dropdown." sqref="K141:X141" xr:uid="{00000000-0002-0000-0000-00003D000000}">
      <formula1>Selection80D</formula1>
    </dataValidation>
    <dataValidation type="whole" allowBlank="1" showErrorMessage="1" errorTitle="Health insurance premium" error="Health insurance premium amount should be Numeric, Non negative, no decimal, upto 14 digits." sqref="AB141:AM141" xr:uid="{00000000-0002-0000-0000-00003E000000}">
      <formula1>0</formula1>
      <formula2>99999999999999</formula2>
    </dataValidation>
    <dataValidation type="whole" allowBlank="1" showErrorMessage="1" errorTitle=" Medical expenditure" error=" Medical expenditure amount should be Numeric, Non negative, no decimal, upto 14 digits." sqref="AB142:AL142" xr:uid="{00000000-0002-0000-0000-00003F000000}">
      <formula1>0</formula1>
      <formula2>99999999999999</formula2>
    </dataValidation>
    <dataValidation type="whole" allowBlank="1" showErrorMessage="1" errorTitle="Preventive health check-up" error="Preventive health check-up amount  should be Numeric, Non negative, no decimal upto 14 digits." sqref="AB143:AL143" xr:uid="{00000000-0002-0000-0000-000040000000}">
      <formula1>0</formula1>
      <formula2>99999999999999</formula2>
    </dataValidation>
    <dataValidation type="whole" allowBlank="1" showInputMessage="1" showErrorMessage="1" errorTitle="Deduction u/s 16(ia)" error="Deduction u/s 16(ia)_x000a_should be  Non negative, numeric, no decimal, upto 99,999,999,999,999" sqref="AO73:AW73" xr:uid="{00000000-0002-0000-0000-000043000000}">
      <formula1>0</formula1>
      <formula2>99999999999999</formula2>
    </dataValidation>
    <dataValidation type="whole" allowBlank="1" showErrorMessage="1" errorTitle="Section 80TTB" error="Section 80TTB  should be Numeric, Non negative, no decimal, upto 14 digits." sqref="AB159:AL159" xr:uid="{00000000-0002-0000-0000-000044000000}">
      <formula1>0</formula1>
      <formula2>99999999999999</formula2>
    </dataValidation>
    <dataValidation type="textLength" operator="lessThanOrEqual" allowBlank="1" showInputMessage="1" showErrorMessage="1" errorTitle="Description" error="Description cannot exceed 125 characters" sqref="Z66:AN67" xr:uid="{00000000-0002-0000-0000-000046000000}">
      <formula1>125</formula1>
    </dataValidation>
    <dataValidation allowBlank="1" showInputMessage="1" showErrorMessage="1" errorTitle="Income From OS" sqref="AO86:AW86" xr:uid="{00000000-0002-0000-0000-000048000000}"/>
    <dataValidation type="whole" allowBlank="1" showInputMessage="1" showErrorMessage="1" errorTitle="Profits Salary" error="Profits in lieu of Salary should be  Non negative, numeric, no decimal, upto 99,999,999,999,999" sqref="AO57:AW57" xr:uid="{00000000-0002-0000-0000-000049000000}">
      <formula1>0</formula1>
      <formula2>99999999999999</formula2>
    </dataValidation>
    <dataValidation type="whole" allowBlank="1" showInputMessage="1" showErrorMessage="1" errorTitle="Professional Tax u/s 16(ii)" error="Maximum deduction of Professional tax u/s 16(iii) can be claimed of Rs. 5,000." sqref="AO75:AW75" xr:uid="{00000000-0002-0000-0000-00004A000000}">
      <formula1>0</formula1>
      <formula2>5000</formula2>
    </dataValidation>
    <dataValidation type="list" allowBlank="1" showInputMessage="1" showErrorMessage="1" error="Please select from the Dropdown." sqref="H168:S169" xr:uid="{00000000-0002-0000-0000-00004B000000}">
      <formula1>Nature_TP</formula1>
    </dataValidation>
    <dataValidation type="whole" allowBlank="1" showInputMessage="1" showErrorMessage="1" error="Amount enterted should be Numeric,   Non negative, no decimal, upto 14 digits." sqref="AH168:AW169" xr:uid="{00000000-0002-0000-0000-00004C000000}">
      <formula1>0</formula1>
      <formula2>99999999999999</formula2>
    </dataValidation>
    <dataValidation type="whole" allowBlank="1" showInputMessage="1" showErrorMessage="1" errorTitle="Arrears/Unrealized" error="Arrears/Unrealized should be numeric, non negative no decimal, upto 14 digits." sqref="AO83:AW83" xr:uid="{00000000-0002-0000-0000-00004E000000}">
      <formula1>0</formula1>
      <formula2>99999999999999</formula2>
    </dataValidation>
    <dataValidation type="whole" allowBlank="1" showInputMessage="1" showErrorMessage="1" errorTitle="Less:Deduction u/s 57(iia)" error="Less:Deduction u/s 57(iia) _x000a_should be numeric, non negative no decimal, upto 99,999,999,999,999" sqref="AO110:AW110" xr:uid="{00000000-0002-0000-0000-00004F000000}">
      <formula1>0</formula1>
      <formula2>99999999999999</formula2>
    </dataValidation>
    <dataValidation type="whole" allowBlank="1" showInputMessage="1" showErrorMessage="1" errorTitle="Other deductions u/s 16" error="Other deductions u/s 16_x000a_should be  Non negative, numeric, no decimal, upto 14 digits." sqref="AO74:AW74" xr:uid="{00000000-0002-0000-0000-000054000000}">
      <formula1>0</formula1>
      <formula2>99999999999999</formula2>
    </dataValidation>
    <dataValidation type="whole" allowBlank="1" showErrorMessage="1" errorTitle="Section 80CCG" error="Section 80CCG should be Numeric,  Non negative, no decimal, upto 14 digits." sqref="AB138:AM138" xr:uid="{00000000-0002-0000-0000-000055000000}">
      <formula1>0</formula1>
      <formula2>99999999999999</formula2>
    </dataValidation>
    <dataValidation type="whole" allowBlank="1" showErrorMessage="1" errorTitle="Section 80TTA" error="Section 80TTA  should be Numeric, Non negative, no decimal, upto 14 digits." sqref="AB158:AL158" xr:uid="{00000000-0002-0000-0000-000056000000}">
      <formula1>0</formula1>
      <formula2>99999999999999</formula2>
    </dataValidation>
    <dataValidation type="whole" allowBlank="1" showInputMessage="1" showErrorMessage="1" error="Amount entered should be Numeric,   Non negative, no decimal, upto 14 digits." sqref="AO182:AW183" xr:uid="{00000000-0002-0000-0000-000057000000}">
      <formula1>0</formula1>
      <formula2>99999999999999</formula2>
    </dataValidation>
    <dataValidation type="whole" allowBlank="1" showInputMessage="1" showErrorMessage="1" error="Deduction under section 80D cannot be more than Rs. 100000" sqref="AN141:AW141" xr:uid="{00000000-0002-0000-0000-000058000000}">
      <formula1>0</formula1>
      <formula2>100000</formula2>
    </dataValidation>
    <dataValidation type="list" operator="equal" allowBlank="1" showInputMessage="1" showErrorMessage="1" error="Please select from the Dropdown." sqref="AN33:AW33" xr:uid="{00000000-0002-0000-0000-000059000000}">
      <formula1>"(Select),Yes,No"</formula1>
    </dataValidation>
    <dataValidation type="list" operator="equal" allowBlank="1" showInputMessage="1" showErrorMessage="1" error="Please select a value from Dropdown" sqref="AD34:AM34 AD35:AL36" xr:uid="{00000000-0002-0000-0000-00005A000000}">
      <formula1>"(Select),Yes,No"</formula1>
    </dataValidation>
    <dataValidation type="whole" allowBlank="1" showInputMessage="1" showErrorMessage="1" error="Amount entered should be Numeric , Non Negatve , No Decimal upto 14 digits" sqref="AO38:AW40 AN34:AW36 AN38:AN41" xr:uid="{00000000-0002-0000-0000-00005B000000}">
      <formula1>0</formula1>
      <formula2>99999999999999</formula2>
    </dataValidation>
    <dataValidation type="textLength" operator="lessThanOrEqual" allowBlank="1" showInputMessage="1" showErrorMessage="1" errorTitle="ZipCode" error="ZipCode can be Minimum 1 and up to 8 Characters." sqref="AT30:AW30 AT22:AW22" xr:uid="{00000000-0002-0000-0000-00005E000000}">
      <formula1>8</formula1>
    </dataValidation>
    <dataValidation type="whole" operator="lessThanOrEqual" allowBlank="1" showErrorMessage="1" errorTitle="Interest payable u/s 234 C" error="Interest payable u/s 234 C  should be Numeric, Non negative, no decimal and cannot be more than 10000" sqref="AO188:AW188" xr:uid="{00000000-0002-0000-0000-00005F000000}">
      <formula1>10000</formula1>
    </dataValidation>
    <dataValidation operator="equal" allowBlank="1" showErrorMessage="1" error="Please select from the Dropdown." sqref="AN31" xr:uid="{00000000-0002-0000-0000-000061000000}">
      <formula1>0</formula1>
      <formula2>0</formula2>
    </dataValidation>
    <dataValidation allowBlank="1" showInputMessage="1" showErrorMessage="1" errorTitle="Description" error="Description cannot exceed 125 characters" sqref="Z87:Z90" xr:uid="{00000000-0002-0000-0000-000062000000}"/>
    <dataValidation type="list" allowBlank="1" showInputMessage="1" showErrorMessage="1" errorTitle="Nature of Income" error="Please select valid option  from the Dropdown." sqref="J87:Y90" xr:uid="{00000000-0002-0000-0000-000063000000}">
      <formula1>PART_Nature_2</formula1>
    </dataValidation>
    <dataValidation type="whole" allowBlank="1" showInputMessage="1" showErrorMessage="1" errorTitle="Amount" error="Amount  should be  Non negative, numeric, no decimal, upto 14 digits." sqref="AO87:AW90" xr:uid="{00000000-0002-0000-0000-000064000000}">
      <formula1>0</formula1>
      <formula2>99999999999999</formula2>
    </dataValidation>
    <dataValidation type="whole" allowBlank="1" showInputMessage="1" showErrorMessage="1" errorTitle="Gross Total Income" error="Gross Total Income  should be Numeric, no decimal, upto 99,999,999,999,999" sqref="AO111:AW112" xr:uid="{00000000-0002-0000-0000-000065000000}">
      <formula1>0</formula1>
      <formula2>99999999999999</formula2>
    </dataValidation>
    <dataValidation type="whole" allowBlank="1" showInputMessage="1" showErrorMessage="1" errorTitle="Upto 15/6 (i)" error="Upto 15/6 (i)_x000a_should be numeric, non negative no decimal, upto 99,999,999,999,999" sqref="AO104:AW104" xr:uid="{00000000-0002-0000-0000-000066000000}">
      <formula1>0</formula1>
      <formula2>99999999999999</formula2>
    </dataValidation>
    <dataValidation type="whole" allowBlank="1" showInputMessage="1" showErrorMessage="1" errorTitle="From 16/6 to 15/9 (ii)" error="From 16/6 to 15/9 (ii)_x000a_should be numeric, non negative no decimal, upto 99,999,999,999,999" sqref="AO105:AW105" xr:uid="{00000000-0002-0000-0000-000067000000}">
      <formula1>0</formula1>
      <formula2>99999999999999</formula2>
    </dataValidation>
    <dataValidation type="whole" allowBlank="1" showInputMessage="1" showErrorMessage="1" errorTitle="From 16/9 to 15/12 (iii)" error="From 16/9 to 15/12 (iii)_x000a_should be numeric, non negative no decimal, upto 99,999,999,999,999" sqref="AO106:AW106" xr:uid="{00000000-0002-0000-0000-000068000000}">
      <formula1>0</formula1>
      <formula2>99999999999999</formula2>
    </dataValidation>
    <dataValidation type="whole" allowBlank="1" showInputMessage="1" showErrorMessage="1" errorTitle="From 16/12 to 15/3 (iv)" error="From 16/12 to 15/3 (iv)_x000a_should be numeric, non negative no decimal, upto 99,999,999,999,999" sqref="AO107:AW107" xr:uid="{00000000-0002-0000-0000-000069000000}">
      <formula1>0</formula1>
      <formula2>99999999999999</formula2>
    </dataValidation>
    <dataValidation type="whole" allowBlank="1" showInputMessage="1" showErrorMessage="1" errorTitle="From 16/3 to 31/3 (v)" error="From 16/3 to 31/3 (v)_x000a_should be numeric, non negative no decimal, upto 99,999,999,999,999" sqref="AO108:AW108" xr:uid="{00000000-0002-0000-0000-00006A000000}">
      <formula1>0</formula1>
      <formula2>99999999999999</formula2>
    </dataValidation>
    <dataValidation type="whole" allowBlank="1" showInputMessage="1" showErrorMessage="1" errorTitle="Income Notified 89A" error="Income from 89A should be  Non negative, numeric, no decimal, upto 99,999,999,999,999" sqref="AO58:AW58 AO60:AO62" xr:uid="{44C91233-FC43-48F7-954F-EB32D9A6E78B}">
      <formula1>0</formula1>
      <formula2>99999999999999</formula2>
    </dataValidation>
    <dataValidation type="whole" allowBlank="1" showInputMessage="1" showErrorMessage="1" errorTitle="Income Notified Other than 89A" error="Income Notified Other than 89A should be  Non negative, numeric, no decimal, upto 99,999,999,999,999" sqref="AO63:AW63" xr:uid="{7A7AFE32-79BF-4F1A-9016-EA6C3DC5D5C5}">
      <formula1>0</formula1>
      <formula2>99999999999999</formula2>
    </dataValidation>
    <dataValidation type="list" allowBlank="1" showInputMessage="1" showErrorMessage="1" error="Please select a value from Dropdown" sqref="AN37:AW37 AD38:AL41" xr:uid="{DAEF82DC-6788-4772-8D14-8215127DF6AC}">
      <formula1>"(Select),Yes,No"</formula1>
    </dataValidation>
    <dataValidation type="whole" allowBlank="1" showInputMessage="1" showErrorMessage="1" error="Amount  should be  Non negative, numeric, no decimal, upto 14 digits." sqref="AO94:AW96 AO98:AW102 AO92:AW92" xr:uid="{C9D7B7D2-FA6D-4D92-A23B-5E8553326F9E}">
      <formula1>0</formula1>
      <formula2>99999999999999</formula2>
    </dataValidation>
    <dataValidation type="whole" allowBlank="1" showInputMessage="1" showErrorMessage="1" errorTitle="Less: Income claimed for relief" error="Less : Income claimed for relief from taxation u/s 89A _x000a_should be numeric, non negative no decimal, upto 99,999,999,999,999" sqref="AO109:AW109" xr:uid="{9A7DA341-C42A-4E7E-A997-3D267520B915}">
      <formula1>0</formula1>
      <formula2>99999999999999</formula2>
    </dataValidation>
    <dataValidation type="whole" allowBlank="1" showErrorMessage="1" errorTitle="Section 80EEB" error="Section 80EEB  should be Numeric, Non negative, no decimal, upto 14 digits." sqref="AB150:AL150" xr:uid="{F18EF501-1091-4C4B-9544-C8C878C80952}">
      <formula1>0</formula1>
      <formula2>99999999999999</formula2>
    </dataValidation>
    <dataValidation type="whole" allowBlank="1" showInputMessage="1" showErrorMessage="1" errorTitle="Less : Income claimed" error="Less : Income claimed for relief from taxation u/s 89A _x000a_should be numeric, non negative no decimal, upto 99,999,999,999,999" sqref="AO70:AW70" xr:uid="{1EC1C74F-FD63-443F-93F7-8698B2840DED}">
      <formula1>0</formula1>
      <formula2>99999999999999</formula2>
    </dataValidation>
    <dataValidation type="whole" allowBlank="1" showErrorMessage="1" errorTitle="Section 80EE" error="Section 80EEA  should be Numeric, Non negative, no decimal, upto 14 digits." sqref="AB149:AL149" xr:uid="{8DE872F9-C43E-4283-AC3D-2BDC5B699879}">
      <formula1>0</formula1>
      <formula2>99999999999999</formula2>
    </dataValidation>
    <dataValidation allowBlank="1" showInputMessage="1" showErrorMessage="1" errorTitle="80U" error="Please select from the Dropdown." sqref="K162:X162" xr:uid="{F5B87A4B-F3B7-4360-AEF1-C66DA47F10E8}"/>
    <dataValidation type="whole" allowBlank="1" showErrorMessage="1" errorTitle="Any Other Deductions" error="Any other deductions should be Numeric,   Non negative, no decimal, upto 14 digits." sqref="AB161:AL162" xr:uid="{D008AA79-2A53-445B-A7EC-5ED085A781EC}">
      <formula1>0</formula1>
      <formula2>99999999999999</formula2>
    </dataValidation>
    <dataValidation type="textLength" operator="equal" allowBlank="1" showInputMessage="1" showErrorMessage="1" sqref="P53:AW53" xr:uid="{0CD95AE7-A09F-46F9-BF80-0B10C2890152}">
      <formula1>10</formula1>
    </dataValidation>
    <dataValidation type="whole" allowBlank="1" showInputMessage="1" showErrorMessage="1" errorTitle="Alert!" error="Amount should be numeric, non negative no decimal, upto 99,999,999,999,999" sqref="AO103:AW103" xr:uid="{0CF9B5BC-2DC0-4797-851B-626E572FA5CD}">
      <formula1>0</formula1>
      <formula2>99999999999999</formula2>
    </dataValidation>
    <dataValidation type="whole" allowBlank="1" showInputMessage="1" showErrorMessage="1" error="Amount should be numeric,  Non negative, no decimal, upto 99,999,999,999,999_x000a_" sqref="AO173:AW173" xr:uid="{977F2A33-568A-4D22-AE91-0E43E7EB845F}">
      <formula1>0</formula1>
      <formula2>99999999999999</formula2>
    </dataValidation>
    <dataValidation type="whole" allowBlank="1" showInputMessage="1" showErrorMessage="1" error="Amount should be numeric,  Non negative, no decimal, upto 99,999,999,999,999" sqref="AO174:AW175" xr:uid="{7AFB93B9-080F-4C66-8D0E-C033ABE7B9BC}">
      <formula1>0</formula1>
      <formula2>99999999999999</formula2>
    </dataValidation>
    <dataValidation type="list" allowBlank="1" showInputMessage="1" showErrorMessage="1" sqref="H146:J146" xr:uid="{BE0D1F83-493E-42EA-AA47-0FE0C0CCDE41}">
      <formula1>Selection80DDB</formula1>
    </dataValidation>
    <dataValidation type="list" allowBlank="1" showInputMessage="1" showErrorMessage="1" errorTitle="80DDB" error="Please select from the Dropdown." sqref="K146:X146" xr:uid="{35016310-C7EA-49AB-A80F-CBA3D58D8DA9}">
      <formula1>Specified_Disease</formula1>
    </dataValidation>
    <dataValidation type="textLength" operator="equal" allowBlank="1" showInputMessage="1" showErrorMessage="1" errorTitle="PRAN of the taxpayer" error="PRAN of the taxpayer is should be exactly 12 in length and Alphanumeric only." sqref="K139:X139" xr:uid="{F14E7A77-E293-4C1C-BB79-B1FC86053916}">
      <formula1>12</formula1>
    </dataValidation>
    <dataValidation type="whole" allowBlank="1" showInputMessage="1" showErrorMessage="1" errorTitle="Ack. no. of Form 10BA" error="Acknowledgement number of Form 10BA should be Numeric,  Non negative, no decimal, upto 15 digits._x000a_ " sqref="L153" xr:uid="{D820A203-CF13-4E89-A18C-244DC057C7AC}">
      <formula1>100000000000000</formula1>
      <formula2>999999999999999</formula2>
    </dataValidation>
    <dataValidation type="whole" allowBlank="1" showInputMessage="1" showErrorMessage="1" errorTitle="Sec 10(13A) " error="Sec 10(13A) should be Numeric, Non negative, no decimal, upto 14 digits." sqref="AO69:AW69" xr:uid="{86B96B1E-933F-46E0-AA93-24E3D12683F0}">
      <formula1>0</formula1>
      <formula2>99999999999999</formula2>
    </dataValidation>
    <dataValidation type="textLength" operator="lessThan" allowBlank="1" showInputMessage="1" showErrorMessage="1" error="Please enter a valid Mobile Number." sqref="E49:AW49" xr:uid="{6D1A2FC2-2D16-4FE8-BD9C-C5EB95E65D8C}">
      <formula1>10</formula1>
    </dataValidation>
    <dataValidation type="textLength" operator="lessThanOrEqual" allowBlank="1" showInputMessage="1" showErrorMessage="1" error="Please enter a valid mobile number._x000a_" sqref="AH45:AW45" xr:uid="{1C623AE3-7CD3-49B7-BE46-D89907DE89B5}">
      <formula1>10</formula1>
    </dataValidation>
    <dataValidation type="textLength" operator="equal" allowBlank="1" showInputMessage="1" showErrorMessage="1" errorTitle="Error" error="Invalid PRAN of the taxpayer in Sheet Income Details. PRAN of the taxpayer should be Numeric, Non negative, no decimal, upto 125 digits." sqref="Y136:AW136" xr:uid="{F2F57A31-F3EE-4153-84AB-38C199265FB8}">
      <formula1>125</formula1>
    </dataValidation>
    <dataValidation type="textLength" allowBlank="1" showInputMessage="1" showErrorMessage="1" errorTitle="PRAN Number" error="Invalid PRAN of the taxpayer in Sheet Income Details. PRAN of the taxpayer should be 125 digits." sqref="L136:X136" xr:uid="{43E1DBDE-4EE9-4DF8-9A4D-D33AA8663CFF}">
      <formula1>1</formula1>
      <formula2>125</formula2>
    </dataValidation>
    <dataValidation type="textLength" operator="lessThanOrEqual" allowBlank="1" showInputMessage="1" showErrorMessage="1" error="&quot;Type of Identifier should be less than or equal to 125 characters&quot;" sqref="H123:X124 H128:X129" xr:uid="{CA675962-8B2D-493B-AA2E-47972FC90AC9}">
      <formula1>125</formula1>
    </dataValidation>
    <dataValidation type="textLength" operator="lessThanOrEqual" allowBlank="1" showInputMessage="1" showErrorMessage="1" error="&quot;Name of Identifier should be less than or equal to 125 characters&quot;" sqref="Y123:AL124 Y128:AL129" xr:uid="{1B8B25E1-487C-4071-A799-0DFB9DFF46BD}">
      <formula1>125</formula1>
    </dataValidation>
    <dataValidation type="whole" allowBlank="1" showInputMessage="1" showErrorMessage="1" error="Amount  should be  Non negative, numeric, no decimal, upto 99,999,999,999,999" sqref="AN128:AW129 AN123:AW124 AN118:AW119" xr:uid="{DEC6925F-8F7E-469A-9D96-32EEE54D871D}">
      <formula1>0</formula1>
      <formula2>99999999999999</formula2>
    </dataValidation>
    <dataValidation type="list" allowBlank="1" showInputMessage="1" showErrorMessage="1" sqref="AD42:AW42" xr:uid="{1B5677AF-28F8-4AEE-82E7-F2FD3A6ACD49}">
      <formula1>"(Select), Yes, No"</formula1>
    </dataValidation>
    <dataValidation type="textLength" operator="lessThanOrEqual" allowBlank="1" showInputMessage="1" showErrorMessage="1" errorTitle="Email Address" error="Email Address cannot be more than 125 characters." sqref="E16" xr:uid="{EF8EA6E2-12C2-4FE2-8D12-A287FC7DEFF5}">
      <formula1>125</formula1>
    </dataValidation>
    <dataValidation type="textLength" operator="lessThanOrEqual" allowBlank="1" showInputMessage="1" showErrorMessage="1" errorTitle="Name of representative" error="&quot;Name of representative assessee cannot exceed 125 characters&quot;" sqref="AD43:AW43" xr:uid="{F05677B0-560F-4B79-8EEC-FE7846188A2A}">
      <formula1>125</formula1>
    </dataValidation>
    <dataValidation type="whole" allowBlank="1" showInputMessage="1" showErrorMessage="1" error="Country code should not be greater than 5 digits and Alphabets, Alphanumeric or Special characters are not allowed to enter." sqref="AD45:AF45" xr:uid="{DC02B225-6739-46D1-98BB-0B91A3326D7B}">
      <formula1>0</formula1>
      <formula2>99999</formula2>
    </dataValidation>
    <dataValidation type="list" allowBlank="1" showInputMessage="1" showErrorMessage="1" sqref="AN23:AW23" xr:uid="{77052684-DE7F-4F34-884A-C7A57D468484}">
      <formula1>"(Select),Yes,No"</formula1>
    </dataValidation>
    <dataValidation type="textLength" operator="lessThanOrEqual" allowBlank="1" showInputMessage="1" showErrorMessage="1" errorTitle="Flat/Door/Block No." error="Flat/Door/Block No. cannot be more than 50 characters." sqref="E26:Y26" xr:uid="{C0221AE1-D594-4DEA-9279-632D3795F6D0}">
      <formula1>50</formula1>
    </dataValidation>
    <dataValidation type="textLength" operator="lessThanOrEqual" allowBlank="1" showInputMessage="1" showErrorMessage="1" errorTitle="Name ofPremises/Building/Village" error="Name of premises / building / village cannot be more than 50 characters." sqref="Z26:AW26" xr:uid="{DE5586D5-6F7A-4F6C-A15C-23D62998CA94}">
      <formula1>50</formula1>
    </dataValidation>
    <dataValidation type="textLength" operator="lessThanOrEqual" allowBlank="1" showInputMessage="1" showErrorMessage="1" errorTitle=" Road/Street/Post Office" error=" Road/Street/Post Office cannot be more than 50 characters." sqref="E28:V28" xr:uid="{A8626C47-01D6-4F70-BE7D-926BFEBFA6AD}">
      <formula1>50</formula1>
    </dataValidation>
    <dataValidation type="textLength" operator="lessThanOrEqual" allowBlank="1" showInputMessage="1" showErrorMessage="1" errorTitle="Area/Locality" error="Area/Locality cannot be more than 50 characters." sqref="W28:AL28" xr:uid="{A5032059-5383-4048-9926-6319FA814D51}">
      <formula1>50</formula1>
    </dataValidation>
    <dataValidation type="textLength" operator="lessThanOrEqual" allowBlank="1" showInputMessage="1" showErrorMessage="1" errorTitle="Town/City/District" error="Town/City/District cannot be more than 50 characters." sqref="AN28:AW28" xr:uid="{A3E9868C-8D72-4582-96E9-E5153A745991}">
      <formula1>50</formula1>
    </dataValidation>
    <dataValidation type="list" allowBlank="1" showInputMessage="1" showErrorMessage="1" error="Please select from the Dropdown." sqref="E30:J30" xr:uid="{F14664BB-D6E0-4FB5-87D6-E76C6A46C89F}">
      <formula1>StateList</formula1>
    </dataValidation>
    <dataValidation type="list" allowBlank="1" showInputMessage="1" showErrorMessage="1" error="Select from the Drop Down" sqref="K30" xr:uid="{328B89D9-6179-4010-8544-95FA461BE330}">
      <formula1>CountList</formula1>
    </dataValidation>
    <dataValidation type="list" allowBlank="1" showInputMessage="1" showErrorMessage="1" error="Please select from the Drop Down" sqref="AN30:AS30" xr:uid="{940554D8-E5A2-4BF3-93FD-5094645A24C4}">
      <formula1>"(Select),Yes,No"</formula1>
    </dataValidation>
    <dataValidation type="list" allowBlank="1" showInputMessage="1" showErrorMessage="1" error="Please select from the Dropdown." sqref="Z11:AW11" xr:uid="{E5668902-BAD6-4E6F-8B01-C18DCC5B9B7D}">
      <formula1>EmpCatList</formula1>
    </dataValidation>
    <dataValidation type="textLength" operator="equal" allowBlank="1" showInputMessage="1" showErrorMessage="1" error="Please enter a valid Date of Birth in dd/mm/yyyy format." sqref="E11:Y11" xr:uid="{20FF600D-D7BF-4594-80A6-B8E76ED3CE71}">
      <formula1>10</formula1>
    </dataValidation>
    <dataValidation type="list" operator="equal" allowBlank="1" showInputMessage="1" showErrorMessage="1" errorTitle="Country" error="Select from the Drop Down" sqref="K22" xr:uid="{00000000-0002-0000-0000-00005D000000}">
      <formula1>CountList</formula1>
    </dataValidation>
    <dataValidation type="list" allowBlank="1" showInputMessage="1" showErrorMessage="1" sqref="AC47:AW47" xr:uid="{E897C3D0-7563-45F7-870F-005B8EF4D2B2}">
      <formula1>ReturnSecList</formula1>
    </dataValidation>
    <dataValidation type="list" operator="lessThanOrEqual" allowBlank="1" showInputMessage="1" showErrorMessage="1" errorTitle="ZipCode" error="Please select from the Drop Down" sqref="AN22:AS22" xr:uid="{E581E836-D5C4-4477-A248-96A21D6E6154}">
      <formula1>"(Select),Yes,No"</formula1>
    </dataValidation>
    <dataValidation type="whole" allowBlank="1" showInputMessage="1" showErrorMessage="1" error="Value in 80CCC should be numeic, Non negative, no decimal, upto 14 digits_x000a_" sqref="AB116:AM116" xr:uid="{99493DC4-F8D9-4DA8-BB88-F9D6E8BAF1D2}">
      <formula1>0</formula1>
      <formula2>99999999999999</formula2>
    </dataValidation>
    <dataValidation type="whole" allowBlank="1" showInputMessage="1" showErrorMessage="1" errorTitle="80CCD(1B)" error="Value in 80CCD(1B) should be numeic, Non negative, no decimal, upto 14 digits_x000a_" sqref="AB126:AM126" xr:uid="{C48A09A8-1F1C-41ED-B0DE-249401210B43}">
      <formula1>0</formula1>
      <formula2>99999999999999</formula2>
    </dataValidation>
    <dataValidation type="whole" allowBlank="1" showInputMessage="1" showErrorMessage="1" errorTitle="80CCD(1)" error="Value in 80CCD(1) should be numeic, Non negative, no decimal, upto 14 digits_x000a_" sqref="AB121:AM121" xr:uid="{6644525A-A78D-4A6A-9420-E19795E5B39C}">
      <formula1>0</formula1>
      <formula2>99999999999999</formula2>
    </dataValidation>
    <dataValidation type="textLength" operator="lessThanOrEqual" allowBlank="1" showInputMessage="1" showErrorMessage="1" errorTitle="Email-id of the representative" error="&quot;Email Address of the representative cannot be more than 125 characters&quot;" sqref="AD44:AW44" xr:uid="{B59D1DE7-E84B-446B-B153-099C0C55D70B}">
      <formula1>125</formula1>
    </dataValidation>
    <dataValidation type="textLength" operator="lessThanOrEqual" allowBlank="1" showInputMessage="1" showErrorMessage="1" errorTitle="Primary Email ID" error="Primary Email ID of the taxpayer cannot be more than 125 characters." sqref="E14:E15 F14:J14" xr:uid="{146DD729-D5FB-4596-A48A-C264029A707B}">
      <formula1>125</formula1>
    </dataValidation>
    <dataValidation type="textLength" operator="lessThanOrEqual" allowBlank="1" showInputMessage="1" showErrorMessage="1" errorTitle="Secondary Email ID" error="Secondary Email ID cannot be more than 125 characters." sqref="K14:X14" xr:uid="{C5ACAFB6-9BE2-4AB0-912A-FE472C5CAF32}">
      <formula1>125</formula1>
    </dataValidation>
    <dataValidation type="textLength" operator="lessThanOrEqual" allowBlank="1" showInputMessage="1" showErrorMessage="1" errorTitle="Secondary Mobile No." error="Please enter a valid Secondary Mobile number." sqref="AO14:AW14" xr:uid="{6D066B3D-DF7D-4E8F-859E-98AB682CD0EA}">
      <formula1>10</formula1>
    </dataValidation>
    <dataValidation type="textLength" operator="lessThanOrEqual" allowBlank="1" showInputMessage="1" showErrorMessage="1" error="&quot;Please enter a valid primary mobile no&quot;" sqref="Z14:AL14" xr:uid="{78A6D9CE-01BF-415D-93B7-CBA4A24A0624}">
      <formula1>10</formula1>
    </dataValidation>
    <dataValidation type="textLength" operator="equal" allowBlank="1" showInputMessage="1" showErrorMessage="1" errorTitle="Pin Code" error="Pin Code must be exactly 6 digits and should not start with zero." sqref="AB22:AL22 AB30:AL30" xr:uid="{64FFB10F-23F0-4BF0-9F0D-3FBD4B73BDD5}">
      <formula1>6</formula1>
    </dataValidation>
    <dataValidation type="whole" allowBlank="1" showErrorMessage="1" errorTitle="FeeForFurnishing (section 234-I)" error="Fee for furnishing revised return of income (section 234-I) should be Numeric, Non negative, no decimal and cannot be more than 10000" sqref="AO189:AW189" xr:uid="{0BDE5D4B-1608-46E1-BF7B-B9438D65B862}">
      <formula1>0</formula1>
      <formula2>99999999999999</formula2>
    </dataValidation>
    <dataValidation type="list" allowBlank="1" showInputMessage="1" showErrorMessage="1" sqref="U168:AF169" xr:uid="{F5267AF1-71F0-4F5C-9185-DE292DC14AD1}">
      <formula1>Agri_dropdown</formula1>
    </dataValidation>
    <dataValidation type="whole" allowBlank="1" showInputMessage="1" showErrorMessage="1" errorTitle="Amount" error="Amount  should be  Non negative, numeric, no decimal, upto 99,999,999,999,999" sqref="AO65" xr:uid="{00000000-0002-0000-0000-000047000000}">
      <formula1>0</formula1>
      <formula2>99999999999999</formula2>
    </dataValidation>
    <dataValidation type="list" operator="lessThanOrEqual" allowBlank="1" showInputMessage="1" showErrorMessage="1" error="PRAN (Permanent Retirement Account Number) is a unique 12‑digit number allotted to every subscriber of the National Pension System (NPS)." sqref="H118:X119" xr:uid="{DBFFC6FC-71AC-4932-9EDE-D0F127C380F1}">
      <formula1>"(Select),PRAN,Other than PRAN"</formula1>
    </dataValidation>
    <dataValidation type="textLength" operator="equal" allowBlank="1" showInputMessage="1" showErrorMessage="1" errorTitle="PRAN" error="&quot;Please enter a valid 12 digit PRAN&quot;" sqref="H132:X134" xr:uid="{BC108462-D717-45AB-94FB-DB3160BFE838}">
      <formula1>12</formula1>
    </dataValidation>
    <dataValidation type="textLength" operator="lessThanOrEqual" allowBlank="1" showInputMessage="1" showErrorMessage="1" error="&quot;Identifier No. should be less than or equal to 125 characters&quot;" sqref="Y118:AL119" xr:uid="{0745CB1D-1615-4E1B-B2F1-4700CA7AC27B}">
      <formula1>125</formula1>
    </dataValidation>
    <dataValidation type="list" allowBlank="1" showInputMessage="1" showErrorMessage="1" sqref="T169" xr:uid="{A7E4B950-A0B2-45C3-988E-7D49476D4AFC}">
      <formula1>Comp_dropdown</formula1>
    </dataValidation>
    <dataValidation type="textLength" operator="lessThanOrEqual" allowBlank="1" showInputMessage="1" showErrorMessage="1" error="Country code should not be greater than 5 digits and Alphabets, Alphanumeric or Special characters are not allowed to enter." sqref="Y14 AN14" xr:uid="{87A4455D-3411-4912-A06A-2DDD39B1165B}">
      <formula1>5</formula1>
    </dataValidation>
    <dataValidation type="list" allowBlank="1" showInputMessage="1" showErrorMessage="1" sqref="J66:Y67" xr:uid="{82C2A44E-B402-40D7-96E7-87DD019BE6EA}">
      <formula1>Dropdown_115BAC_Y</formula1>
    </dataValidation>
  </dataValidations>
  <hyperlinks>
    <hyperlink ref="H151:X151" location="'80G'!A1" display="80G - Donations to certain funds, charitable institutions, etc. (Please fill 80G Schedule. This field is auto-populated from schedule 80G.)" xr:uid="{00000000-0004-0000-0000-000000000000}"/>
    <hyperlink ref="H154:X154" location="'80GGA'!E7" display="80GGA - Certain donations for scientific  research or rural development (Please fill 80GGA Schedule. This field is auto-populated from schedule 80GGA.)" xr:uid="{00000000-0004-0000-0000-000001000000}"/>
    <hyperlink ref="H140:X140" location="'80D'!A1" display="80D-Deduction in respect of Health Insurance premia. (Please fill 80D Schedule. This field is auto-populated from schedule 80D.)" xr:uid="{00000000-0004-0000-0000-000002000000}"/>
    <hyperlink ref="H155:X155" location="'80GGC'!A1" display="'80GGC'!A1" xr:uid="{B71C1894-8194-40F7-96A2-BECCF94AF5EF}"/>
    <hyperlink ref="H160:X160" location="'80U-80DD'!A1" display="80U - In case of a person with disability.(Please fill 80U Schedule. This field is auto-populated from schedule 80U.)" xr:uid="{D1F96A5B-341A-4A7F-A548-FE8E84B94BCB}"/>
    <hyperlink ref="H144:X144" location="'80U-80DD'!A1" display="80DD - Maintenance including medical treatment of a dependent who is a person with disability.(Please fill 80DD Schedule. This field is auto-populated from schedule 80DD.)" xr:uid="{BE9F3E57-BF6D-48CB-806D-16E1AA750871}"/>
    <hyperlink ref="H115:X115" location="'80C'!A1" display="80C - Life insurance premium, deferred annuity, contributions to provident fund, subscription to certain equity shares or debentures, etc." xr:uid="{36DBB89F-8A6D-46C7-9C1E-BAAFF66FD78E}"/>
    <hyperlink ref="H147:X147" location="'80E_80EE_80EEA_80EEB'!A1" display="80E - Interest on loan taken for higher education" xr:uid="{C4999AAA-907C-4555-83AC-88855CA3772C}"/>
    <hyperlink ref="H148:X148" location="'80E_80EE_80EEA_80EEB'!A1" display="80EE - Interest on loan taken for residential house property" xr:uid="{A899BDDE-D241-42F9-BBD2-F0441469EA43}"/>
    <hyperlink ref="H149:X149" location="'80E_80EE_80EEA_80EEB'!A1" display="80EEA-Deduction in respect of interest on loan taken for certain house property" xr:uid="{C19EC71D-4D0B-4999-93BD-46DD103F619E}"/>
    <hyperlink ref="H150:X150" location="'80E_80EE_80EEA_80EEB'!A1" display="80EEB-Deduction in respect of purchase of electric vehicle" xr:uid="{282F7DB2-993E-4D8F-B5D2-2133ADED21BD}"/>
    <hyperlink ref="F69:AN69" location="'Schedule EA 10(13A)'!A1" display="Sec 10(13A)-Allowance to meet expenditure incurred on house rent" xr:uid="{89EC0CD6-AA1F-4D49-87D1-6B9A2B2EC395}"/>
    <hyperlink ref="G82:AN82" location="'Schedule 24(b)'!A1" display="Interest payable on borrowed capital" xr:uid="{DDBFDB0A-334D-42C1-B9EA-27384065ED49}"/>
    <hyperlink ref="G84:AN84" location="HP!A1" display="HP!A1" xr:uid="{DCF953D6-7323-4F2B-86D1-92FA11BFCF82}"/>
  </hyperlinks>
  <printOptions horizontalCentered="1"/>
  <pageMargins left="5.5555555555555558E-3" right="5.5555555555555558E-3" top="0.47244094488188981" bottom="0.35433070866141736" header="0.31496062992125984" footer="0.15748031496062992"/>
  <pageSetup paperSize="8" fitToHeight="0" orientation="landscape" blackAndWhite="1" horizontalDpi="300" verticalDpi="300" r:id="rId1"/>
  <rowBreaks count="3" manualBreakCount="3">
    <brk id="65" max="50" man="1"/>
    <brk id="112" max="16383" man="1"/>
    <brk id="165" max="16383" man="1"/>
  </rowBreaks>
  <colBreaks count="1" manualBreakCount="1">
    <brk id="50" max="1048575" man="1"/>
  </colBreaks>
  <drawing r:id="rId2"/>
  <legacyDrawing r:id="rId3"/>
  <controls>
    <mc:AlternateContent xmlns:mc="http://schemas.openxmlformats.org/markup-compatibility/2006">
      <mc:Choice Requires="x14">
        <control shapeId="29752" r:id="rId4" name="CommandButton1">
          <controlPr defaultSize="0" autoLine="0" r:id="rId5">
            <anchor moveWithCells="1">
              <from>
                <xdr:col>27</xdr:col>
                <xdr:colOff>107950</xdr:colOff>
                <xdr:row>31</xdr:row>
                <xdr:rowOff>107950</xdr:rowOff>
              </from>
              <to>
                <xdr:col>39</xdr:col>
                <xdr:colOff>419100</xdr:colOff>
                <xdr:row>31</xdr:row>
                <xdr:rowOff>374650</xdr:rowOff>
              </to>
            </anchor>
          </controlPr>
        </control>
      </mc:Choice>
      <mc:Fallback>
        <control shapeId="29752" r:id="rId4" name="CommandButton1"/>
      </mc:Fallback>
    </mc:AlternateContent>
    <mc:AlternateContent xmlns:mc="http://schemas.openxmlformats.org/markup-compatibility/2006">
      <mc:Choice Requires="x14">
        <control shapeId="1075" r:id="rId6" name="Button 51">
          <controlPr defaultSize="0" print="0" disabled="1" autoFill="0" autoPict="0" macro="[0]!ImportJson.ImportJson">
            <anchor>
              <from>
                <xdr:col>50</xdr:col>
                <xdr:colOff>184150</xdr:colOff>
                <xdr:row>3</xdr:row>
                <xdr:rowOff>717550</xdr:rowOff>
              </from>
              <to>
                <xdr:col>50</xdr:col>
                <xdr:colOff>1670050</xdr:colOff>
                <xdr:row>3</xdr:row>
                <xdr:rowOff>1022350</xdr:rowOff>
              </to>
            </anchor>
          </controlPr>
        </control>
      </mc:Choice>
    </mc:AlternateContent>
    <mc:AlternateContent xmlns:mc="http://schemas.openxmlformats.org/markup-compatibility/2006">
      <mc:Choice Requires="x14">
        <control shapeId="1074" r:id="rId7" name="Button 50">
          <controlPr defaultSize="0" print="0" autoFill="0" autoPict="0" macro="[0]!PreFillJson.PreFillJson">
            <anchor>
              <from>
                <xdr:col>50</xdr:col>
                <xdr:colOff>184150</xdr:colOff>
                <xdr:row>3</xdr:row>
                <xdr:rowOff>1022350</xdr:rowOff>
              </from>
              <to>
                <xdr:col>50</xdr:col>
                <xdr:colOff>1670050</xdr:colOff>
                <xdr:row>3</xdr:row>
                <xdr:rowOff>1289050</xdr:rowOff>
              </to>
            </anchor>
          </controlPr>
        </control>
      </mc:Choice>
    </mc:AlternateContent>
    <mc:AlternateContent xmlns:mc="http://schemas.openxmlformats.org/markup-compatibility/2006">
      <mc:Choice Requires="x14">
        <control shapeId="1068" r:id="rId8" name="Button 44">
          <controlPr defaultSize="0" print="0" autoFill="0" autoPict="0" macro="[0]!CmdValidate_Click">
            <anchor>
              <from>
                <xdr:col>50</xdr:col>
                <xdr:colOff>184150</xdr:colOff>
                <xdr:row>2</xdr:row>
                <xdr:rowOff>107950</xdr:rowOff>
              </from>
              <to>
                <xdr:col>50</xdr:col>
                <xdr:colOff>1670050</xdr:colOff>
                <xdr:row>3</xdr:row>
                <xdr:rowOff>107950</xdr:rowOff>
              </to>
            </anchor>
          </controlPr>
        </control>
      </mc:Choice>
    </mc:AlternateContent>
    <mc:AlternateContent xmlns:mc="http://schemas.openxmlformats.org/markup-compatibility/2006">
      <mc:Choice Requires="x14">
        <control shapeId="1069" r:id="rId9" name="Button 45">
          <controlPr defaultSize="0" print="0" autoFill="0" autoPict="0" macro="[0]!printWorkSheet">
            <anchor>
              <from>
                <xdr:col>50</xdr:col>
                <xdr:colOff>184150</xdr:colOff>
                <xdr:row>5</xdr:row>
                <xdr:rowOff>146050</xdr:rowOff>
              </from>
              <to>
                <xdr:col>50</xdr:col>
                <xdr:colOff>1670050</xdr:colOff>
                <xdr:row>6</xdr:row>
                <xdr:rowOff>260350</xdr:rowOff>
              </to>
            </anchor>
          </controlPr>
        </control>
      </mc:Choice>
    </mc:AlternateContent>
    <mc:AlternateContent xmlns:mc="http://schemas.openxmlformats.org/markup-compatibility/2006">
      <mc:Choice Requires="x14">
        <control shapeId="1070" r:id="rId10" name="Button 46">
          <controlPr defaultSize="0" print="0" autoFill="0" autoPict="0" macro="[0]!NextIncD_Click">
            <anchor>
              <from>
                <xdr:col>50</xdr:col>
                <xdr:colOff>184150</xdr:colOff>
                <xdr:row>3</xdr:row>
                <xdr:rowOff>127000</xdr:rowOff>
              </from>
              <to>
                <xdr:col>50</xdr:col>
                <xdr:colOff>1670050</xdr:colOff>
                <xdr:row>3</xdr:row>
                <xdr:rowOff>419100</xdr:rowOff>
              </to>
            </anchor>
          </controlPr>
        </control>
      </mc:Choice>
    </mc:AlternateContent>
    <mc:AlternateContent xmlns:mc="http://schemas.openxmlformats.org/markup-compatibility/2006">
      <mc:Choice Requires="x14">
        <control shapeId="1071" r:id="rId11" name="Button 47">
          <controlPr defaultSize="0" print="0" disabled="1" autoFill="0" autoPict="0" macro="[0]!GenearteXML_Click">
            <anchor>
              <from>
                <xdr:col>50</xdr:col>
                <xdr:colOff>184150</xdr:colOff>
                <xdr:row>3</xdr:row>
                <xdr:rowOff>1308100</xdr:rowOff>
              </from>
              <to>
                <xdr:col>50</xdr:col>
                <xdr:colOff>1670050</xdr:colOff>
                <xdr:row>5</xdr:row>
                <xdr:rowOff>127000</xdr:rowOff>
              </to>
            </anchor>
          </controlPr>
        </control>
      </mc:Choice>
    </mc:AlternateContent>
    <mc:AlternateContent xmlns:mc="http://schemas.openxmlformats.org/markup-compatibility/2006">
      <mc:Choice Requires="x14">
        <control shapeId="1072" r:id="rId12" name="Button 48">
          <controlPr defaultSize="0" print="0" autoFill="0" autoPict="0" macro="[0]!IDHelpClick_Click">
            <anchor>
              <from>
                <xdr:col>50</xdr:col>
                <xdr:colOff>184150</xdr:colOff>
                <xdr:row>6</xdr:row>
                <xdr:rowOff>279400</xdr:rowOff>
              </from>
              <to>
                <xdr:col>50</xdr:col>
                <xdr:colOff>1670050</xdr:colOff>
                <xdr:row>7</xdr:row>
                <xdr:rowOff>0</xdr:rowOff>
              </to>
            </anchor>
          </controlPr>
        </control>
      </mc:Choice>
    </mc:AlternateContent>
    <mc:AlternateContent xmlns:mc="http://schemas.openxmlformats.org/markup-compatibility/2006">
      <mc:Choice Requires="x14">
        <control shapeId="1073" r:id="rId13" name="Button 49">
          <controlPr defaultSize="0" print="0" autoFill="0" autoPict="0" macro="[0]!CalculateTax_Click_Click">
            <anchor>
              <from>
                <xdr:col>50</xdr:col>
                <xdr:colOff>184150</xdr:colOff>
                <xdr:row>3</xdr:row>
                <xdr:rowOff>419100</xdr:rowOff>
              </from>
              <to>
                <xdr:col>50</xdr:col>
                <xdr:colOff>1670050</xdr:colOff>
                <xdr:row>3</xdr:row>
                <xdr:rowOff>698500</xdr:rowOff>
              </to>
            </anchor>
          </controlPr>
        </control>
      </mc:Choice>
    </mc:AlternateContent>
    <mc:AlternateContent xmlns:mc="http://schemas.openxmlformats.org/markup-compatibility/2006">
      <mc:Choice Requires="x14">
        <control shapeId="1516" r:id="rId14" name="Button 492">
          <controlPr defaultSize="0" print="0" autoFill="0" autoPict="0" macro="[0]!AddRows_Others1">
            <anchor moveWithCells="1">
              <from>
                <xdr:col>6</xdr:col>
                <xdr:colOff>69850</xdr:colOff>
                <xdr:row>67</xdr:row>
                <xdr:rowOff>69850</xdr:rowOff>
              </from>
              <to>
                <xdr:col>9</xdr:col>
                <xdr:colOff>736600</xdr:colOff>
                <xdr:row>67</xdr:row>
                <xdr:rowOff>336550</xdr:rowOff>
              </to>
            </anchor>
          </controlPr>
        </control>
      </mc:Choice>
    </mc:AlternateContent>
    <mc:AlternateContent xmlns:mc="http://schemas.openxmlformats.org/markup-compatibility/2006">
      <mc:Choice Requires="x14">
        <control shapeId="1573" r:id="rId15" name="Button 549">
          <controlPr defaultSize="0" print="0" autoFill="0" autoPict="0" macro="[0]!AddRows_Others2">
            <anchor moveWithCells="1" sizeWithCells="1">
              <from>
                <xdr:col>6</xdr:col>
                <xdr:colOff>76200</xdr:colOff>
                <xdr:row>90</xdr:row>
                <xdr:rowOff>69850</xdr:rowOff>
              </from>
              <to>
                <xdr:col>9</xdr:col>
                <xdr:colOff>1098550</xdr:colOff>
                <xdr:row>90</xdr:row>
                <xdr:rowOff>336550</xdr:rowOff>
              </to>
            </anchor>
          </controlPr>
        </control>
      </mc:Choice>
    </mc:AlternateContent>
    <mc:AlternateContent xmlns:mc="http://schemas.openxmlformats.org/markup-compatibility/2006">
      <mc:Choice Requires="x14">
        <control shapeId="1642" r:id="rId16" name="Button 618">
          <controlPr defaultSize="0" print="0" autoFill="0" autoPict="0" macro="[0]!AddRows_Others">
            <anchor moveWithCells="1">
              <from>
                <xdr:col>5</xdr:col>
                <xdr:colOff>69850</xdr:colOff>
                <xdr:row>169</xdr:row>
                <xdr:rowOff>69850</xdr:rowOff>
              </from>
              <to>
                <xdr:col>9</xdr:col>
                <xdr:colOff>508000</xdr:colOff>
                <xdr:row>169</xdr:row>
                <xdr:rowOff>336550</xdr:rowOff>
              </to>
            </anchor>
          </controlPr>
        </control>
      </mc:Choice>
    </mc:AlternateContent>
    <mc:AlternateContent xmlns:mc="http://schemas.openxmlformats.org/markup-compatibility/2006">
      <mc:Choice Requires="x14">
        <control shapeId="1936" r:id="rId17" name="RadioButton2">
          <controlPr defaultSize="0" autoFill="0" autoLine="0" autoPict="0" macro="[0]!RadioButton2_Click">
            <anchor moveWithCells="1">
              <from>
                <xdr:col>48</xdr:col>
                <xdr:colOff>127000</xdr:colOff>
                <xdr:row>45</xdr:row>
                <xdr:rowOff>88900</xdr:rowOff>
              </from>
              <to>
                <xdr:col>48</xdr:col>
                <xdr:colOff>419100</xdr:colOff>
                <xdr:row>45</xdr:row>
                <xdr:rowOff>298450</xdr:rowOff>
              </to>
            </anchor>
          </controlPr>
        </control>
      </mc:Choice>
    </mc:AlternateContent>
    <mc:AlternateContent xmlns:mc="http://schemas.openxmlformats.org/markup-compatibility/2006">
      <mc:Choice Requires="x14">
        <control shapeId="29713" r:id="rId18" name="BacYes">
          <controlPr defaultSize="0" autoFill="0" autoLine="0" autoPict="0" macro="[0]!BacNoValueChange">
            <anchor moveWithCells="1">
              <from>
                <xdr:col>40</xdr:col>
                <xdr:colOff>139700</xdr:colOff>
                <xdr:row>30</xdr:row>
                <xdr:rowOff>209550</xdr:rowOff>
              </from>
              <to>
                <xdr:col>43</xdr:col>
                <xdr:colOff>19050</xdr:colOff>
                <xdr:row>30</xdr:row>
                <xdr:rowOff>508000</xdr:rowOff>
              </to>
            </anchor>
          </controlPr>
        </control>
      </mc:Choice>
    </mc:AlternateContent>
    <mc:AlternateContent xmlns:mc="http://schemas.openxmlformats.org/markup-compatibility/2006">
      <mc:Choice Requires="x14">
        <control shapeId="29714" r:id="rId19" name="BacNO">
          <controlPr defaultSize="0" autoFill="0" autoLine="0" autoPict="0" macro="[0]!BacYesValueChange">
            <anchor moveWithCells="1">
              <from>
                <xdr:col>45</xdr:col>
                <xdr:colOff>88900</xdr:colOff>
                <xdr:row>30</xdr:row>
                <xdr:rowOff>209550</xdr:rowOff>
              </from>
              <to>
                <xdr:col>48</xdr:col>
                <xdr:colOff>152400</xdr:colOff>
                <xdr:row>30</xdr:row>
                <xdr:rowOff>552450</xdr:rowOff>
              </to>
            </anchor>
          </controlPr>
        </control>
      </mc:Choice>
    </mc:AlternateContent>
    <mc:AlternateContent xmlns:mc="http://schemas.openxmlformats.org/markup-compatibility/2006">
      <mc:Choice Requires="x14">
        <control shapeId="29730" r:id="rId20" name="RadioButton1">
          <controlPr defaultSize="0" autoFill="0" autoLine="0" autoPict="0" macro="[0]!RadioButton1_Click">
            <anchor moveWithCells="1">
              <from>
                <xdr:col>32</xdr:col>
                <xdr:colOff>0</xdr:colOff>
                <xdr:row>45</xdr:row>
                <xdr:rowOff>95250</xdr:rowOff>
              </from>
              <to>
                <xdr:col>33</xdr:col>
                <xdr:colOff>203200</xdr:colOff>
                <xdr:row>45</xdr:row>
                <xdr:rowOff>285750</xdr:rowOff>
              </to>
            </anchor>
          </controlPr>
        </control>
      </mc:Choice>
    </mc:AlternateContent>
    <mc:AlternateContent xmlns:mc="http://schemas.openxmlformats.org/markup-compatibility/2006">
      <mc:Choice Requires="x14">
        <control shapeId="29778" r:id="rId21" name="Button 1106">
          <controlPr defaultSize="0" print="0" autoFill="0" autoPict="0" macro="[0]!AddRows80CCC">
            <anchor moveWithCells="1">
              <from>
                <xdr:col>6</xdr:col>
                <xdr:colOff>190500</xdr:colOff>
                <xdr:row>119</xdr:row>
                <xdr:rowOff>69850</xdr:rowOff>
              </from>
              <to>
                <xdr:col>9</xdr:col>
                <xdr:colOff>527050</xdr:colOff>
                <xdr:row>119</xdr:row>
                <xdr:rowOff>381000</xdr:rowOff>
              </to>
            </anchor>
          </controlPr>
        </control>
      </mc:Choice>
    </mc:AlternateContent>
    <mc:AlternateContent xmlns:mc="http://schemas.openxmlformats.org/markup-compatibility/2006">
      <mc:Choice Requires="x14">
        <control shapeId="29782" r:id="rId22" name="Group Box 1110">
          <controlPr defaultSize="0" autoFill="0" autoPict="0">
            <anchor moveWithCells="1">
              <from>
                <xdr:col>39</xdr:col>
                <xdr:colOff>228600</xdr:colOff>
                <xdr:row>30</xdr:row>
                <xdr:rowOff>50800</xdr:rowOff>
              </from>
              <to>
                <xdr:col>48</xdr:col>
                <xdr:colOff>527050</xdr:colOff>
                <xdr:row>30</xdr:row>
                <xdr:rowOff>679450</xdr:rowOff>
              </to>
            </anchor>
          </controlPr>
        </control>
      </mc:Choice>
    </mc:AlternateContent>
    <mc:AlternateContent xmlns:mc="http://schemas.openxmlformats.org/markup-compatibility/2006">
      <mc:Choice Requires="x14">
        <control shapeId="29787" r:id="rId23" name="Group Box 1115">
          <controlPr defaultSize="0" autoFill="0" autoPict="0" altText="">
            <anchor moveWithCells="1">
              <from>
                <xdr:col>28</xdr:col>
                <xdr:colOff>31750</xdr:colOff>
                <xdr:row>45</xdr:row>
                <xdr:rowOff>31750</xdr:rowOff>
              </from>
              <to>
                <xdr:col>48</xdr:col>
                <xdr:colOff>876300</xdr:colOff>
                <xdr:row>45</xdr:row>
                <xdr:rowOff>342900</xdr:rowOff>
              </to>
            </anchor>
          </controlPr>
        </control>
      </mc:Choice>
    </mc:AlternateContent>
    <mc:AlternateContent xmlns:mc="http://schemas.openxmlformats.org/markup-compatibility/2006">
      <mc:Choice Requires="x14">
        <control shapeId="29802" r:id="rId24" name="Button 1130">
          <controlPr defaultSize="0" print="0" autoFill="0" autoPict="0" macro="[0]!AddRows_Sec80CCC_pran">
            <anchor moveWithCells="1">
              <from>
                <xdr:col>7</xdr:col>
                <xdr:colOff>57150</xdr:colOff>
                <xdr:row>134</xdr:row>
                <xdr:rowOff>88900</xdr:rowOff>
              </from>
              <to>
                <xdr:col>9</xdr:col>
                <xdr:colOff>571500</xdr:colOff>
                <xdr:row>134</xdr:row>
                <xdr:rowOff>381000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79A0D-8736-4703-AEA0-6F1A32017596}">
  <sheetPr codeName="Sheet19"/>
  <dimension ref="A1:XFC82"/>
  <sheetViews>
    <sheetView showGridLines="0" showRowColHeaders="0" zoomScale="70" zoomScaleNormal="70" workbookViewId="0">
      <extLst>
        <ext xmlns:xlsdti="http://schemas.microsoft.com/office/spreadsheetml/2023/showDataTypeIcons" uri="{77bfe23e-c014-4d31-8a63-9c772dbf06b6}">
          <xlsdti:showDataTypeIcons visible="0"/>
        </ext>
      </extLst>
    </sheetView>
  </sheetViews>
  <sheetFormatPr defaultColWidth="0" defaultRowHeight="14.5" x14ac:dyDescent="0.35"/>
  <cols>
    <col min="1" max="3" width="9.1796875" customWidth="1"/>
    <col min="4" max="4" width="15.453125" customWidth="1"/>
    <col min="5" max="5" width="20" customWidth="1"/>
    <col min="6" max="6" width="28.81640625" customWidth="1"/>
    <col min="7" max="7" width="21.81640625" customWidth="1"/>
    <col min="8" max="8" width="29.453125" customWidth="1"/>
    <col min="9" max="9" width="27.54296875" customWidth="1"/>
    <col min="10" max="10" width="17.453125" customWidth="1"/>
    <col min="11" max="11" width="19.1796875" customWidth="1"/>
    <col min="12" max="13" width="9.1796875" customWidth="1"/>
    <col min="14" max="14" width="29.81640625" customWidth="1"/>
    <col min="15" max="15" width="27" hidden="1"/>
    <col min="16" max="17" width="9.1796875" hidden="1"/>
    <col min="18" max="18" width="13" hidden="1"/>
    <col min="19" max="16383" width="9.1796875" hidden="1"/>
    <col min="16384" max="16384" width="10.54296875" hidden="1"/>
  </cols>
  <sheetData>
    <row r="1" spans="2:18" ht="15" thickBot="1" x14ac:dyDescent="0.4"/>
    <row r="2" spans="2:18" x14ac:dyDescent="0.35">
      <c r="B2" s="568"/>
      <c r="C2" s="569"/>
      <c r="D2" s="570"/>
      <c r="E2" s="569"/>
      <c r="F2" s="569"/>
      <c r="G2" s="569"/>
      <c r="H2" s="569"/>
      <c r="I2" s="569"/>
      <c r="J2" s="569"/>
      <c r="K2" s="569"/>
      <c r="L2" s="571"/>
    </row>
    <row r="3" spans="2:18" x14ac:dyDescent="0.35">
      <c r="B3" s="572"/>
      <c r="C3" s="1187" t="s">
        <v>142137</v>
      </c>
      <c r="D3" s="1188"/>
      <c r="E3" s="1188"/>
      <c r="F3" s="1189" t="s">
        <v>142163</v>
      </c>
      <c r="G3" s="1189"/>
      <c r="H3" s="1189"/>
      <c r="I3" s="1189"/>
      <c r="J3" s="1190"/>
      <c r="K3" s="1190"/>
      <c r="L3" s="573"/>
    </row>
    <row r="4" spans="2:18" x14ac:dyDescent="0.35">
      <c r="B4" s="572"/>
      <c r="C4" s="1201"/>
      <c r="D4" s="1203" t="s">
        <v>142207</v>
      </c>
      <c r="E4" s="1201"/>
      <c r="F4" s="1198" t="s">
        <v>142210</v>
      </c>
      <c r="G4" s="1199"/>
      <c r="H4" s="1199"/>
      <c r="I4" s="1199"/>
      <c r="J4" s="1199"/>
      <c r="K4" s="1200"/>
      <c r="L4" s="573"/>
    </row>
    <row r="5" spans="2:18" ht="24" customHeight="1" x14ac:dyDescent="0.35">
      <c r="B5" s="572"/>
      <c r="C5" s="1202"/>
      <c r="D5" s="1204"/>
      <c r="E5" s="1202"/>
      <c r="F5" s="575" t="s">
        <v>69</v>
      </c>
      <c r="G5" s="576" t="s">
        <v>142138</v>
      </c>
      <c r="H5" s="576" t="s">
        <v>8</v>
      </c>
      <c r="I5" s="576" t="s">
        <v>128</v>
      </c>
      <c r="J5" s="577" t="s">
        <v>141372</v>
      </c>
      <c r="K5" s="577" t="s">
        <v>141373</v>
      </c>
      <c r="L5" s="573"/>
    </row>
    <row r="6" spans="2:18" x14ac:dyDescent="0.35">
      <c r="B6" s="572"/>
      <c r="C6" s="1202"/>
      <c r="D6" s="607"/>
      <c r="E6" s="578"/>
      <c r="F6" s="579"/>
      <c r="G6" s="580"/>
      <c r="H6" s="650"/>
      <c r="I6" s="648" t="s">
        <v>197</v>
      </c>
      <c r="J6" s="582"/>
      <c r="K6" s="582"/>
      <c r="L6" s="573"/>
    </row>
    <row r="7" spans="2:18" ht="61.5" customHeight="1" x14ac:dyDescent="0.35">
      <c r="B7" s="572"/>
      <c r="C7" s="632"/>
      <c r="D7" s="607"/>
      <c r="E7" s="578"/>
      <c r="F7" s="583" t="s">
        <v>142140</v>
      </c>
      <c r="G7" s="584" t="s">
        <v>7</v>
      </c>
      <c r="H7" s="791"/>
      <c r="I7" s="585" t="s">
        <v>142141</v>
      </c>
      <c r="J7" s="584" t="s">
        <v>7</v>
      </c>
      <c r="K7" s="585" t="s">
        <v>142142</v>
      </c>
      <c r="L7" s="573"/>
    </row>
    <row r="8" spans="2:18" ht="54" customHeight="1" x14ac:dyDescent="0.35">
      <c r="B8" s="572"/>
      <c r="C8" s="632"/>
      <c r="D8" s="607"/>
      <c r="E8" s="578"/>
      <c r="F8" s="586" t="s">
        <v>142143</v>
      </c>
      <c r="G8" s="585" t="s">
        <v>142144</v>
      </c>
      <c r="H8" s="613" t="s">
        <v>142145</v>
      </c>
      <c r="I8" s="588" t="s">
        <v>142146</v>
      </c>
      <c r="J8" s="585" t="s">
        <v>142147</v>
      </c>
      <c r="K8" s="790"/>
      <c r="L8" s="573"/>
      <c r="N8" t="s">
        <v>5</v>
      </c>
      <c r="R8">
        <v>47</v>
      </c>
    </row>
    <row r="9" spans="2:18" x14ac:dyDescent="0.35">
      <c r="B9" s="572"/>
      <c r="C9" s="632"/>
      <c r="D9" s="607"/>
      <c r="E9" s="578"/>
      <c r="F9" s="589">
        <v>1</v>
      </c>
      <c r="G9" s="670"/>
      <c r="H9" s="671" t="s">
        <v>105891</v>
      </c>
      <c r="I9" s="672"/>
      <c r="J9" s="673"/>
      <c r="K9" s="590"/>
      <c r="L9" s="573"/>
      <c r="R9">
        <v>2</v>
      </c>
    </row>
    <row r="10" spans="2:18" x14ac:dyDescent="0.35">
      <c r="B10" s="572"/>
      <c r="C10" s="632"/>
      <c r="D10" s="607"/>
      <c r="E10" s="578"/>
      <c r="F10" s="589">
        <f>F9+1</f>
        <v>2</v>
      </c>
      <c r="G10" s="670"/>
      <c r="H10" s="671" t="s">
        <v>105891</v>
      </c>
      <c r="I10" s="672"/>
      <c r="J10" s="673"/>
      <c r="K10" s="590"/>
      <c r="L10" s="573"/>
    </row>
    <row r="11" spans="2:18" x14ac:dyDescent="0.35">
      <c r="B11" s="572"/>
      <c r="C11" s="632"/>
      <c r="D11" s="607"/>
      <c r="E11" s="578"/>
      <c r="F11" s="589">
        <f t="shared" ref="F11:F15" si="0">F10+1</f>
        <v>3</v>
      </c>
      <c r="G11" s="670"/>
      <c r="H11" s="671" t="s">
        <v>105891</v>
      </c>
      <c r="I11" s="672"/>
      <c r="J11" s="673"/>
      <c r="K11" s="590"/>
      <c r="L11" s="573"/>
    </row>
    <row r="12" spans="2:18" x14ac:dyDescent="0.35">
      <c r="B12" s="572"/>
      <c r="C12" s="632"/>
      <c r="D12" s="607"/>
      <c r="E12" s="578"/>
      <c r="F12" s="589">
        <f t="shared" si="0"/>
        <v>4</v>
      </c>
      <c r="G12" s="670"/>
      <c r="H12" s="671" t="s">
        <v>105891</v>
      </c>
      <c r="I12" s="672"/>
      <c r="J12" s="673"/>
      <c r="K12" s="590"/>
      <c r="L12" s="573"/>
    </row>
    <row r="13" spans="2:18" x14ac:dyDescent="0.35">
      <c r="B13" s="572"/>
      <c r="C13" s="632"/>
      <c r="D13" s="607"/>
      <c r="E13" s="578"/>
      <c r="F13" s="589">
        <f t="shared" si="0"/>
        <v>5</v>
      </c>
      <c r="G13" s="670"/>
      <c r="H13" s="671" t="s">
        <v>105891</v>
      </c>
      <c r="I13" s="672"/>
      <c r="J13" s="673"/>
      <c r="K13" s="590"/>
      <c r="L13" s="573"/>
    </row>
    <row r="14" spans="2:18" x14ac:dyDescent="0.35">
      <c r="B14" s="572"/>
      <c r="C14" s="632"/>
      <c r="D14" s="607"/>
      <c r="E14" s="578"/>
      <c r="F14" s="589">
        <f t="shared" si="0"/>
        <v>6</v>
      </c>
      <c r="G14" s="670"/>
      <c r="H14" s="671" t="s">
        <v>105891</v>
      </c>
      <c r="I14" s="672"/>
      <c r="J14" s="673"/>
      <c r="K14" s="590"/>
      <c r="L14" s="573"/>
    </row>
    <row r="15" spans="2:18" x14ac:dyDescent="0.35">
      <c r="B15" s="572"/>
      <c r="C15" s="632"/>
      <c r="D15" s="607"/>
      <c r="E15" s="578"/>
      <c r="F15" s="589">
        <f t="shared" si="0"/>
        <v>7</v>
      </c>
      <c r="G15" s="670"/>
      <c r="H15" s="671" t="s">
        <v>105891</v>
      </c>
      <c r="I15" s="672"/>
      <c r="J15" s="673"/>
      <c r="K15" s="590"/>
      <c r="L15" s="573"/>
    </row>
    <row r="16" spans="2:18" x14ac:dyDescent="0.35">
      <c r="B16" s="572"/>
      <c r="C16" s="632"/>
      <c r="D16" s="607"/>
      <c r="E16" s="578"/>
      <c r="F16" s="1191" t="s">
        <v>142148</v>
      </c>
      <c r="G16" s="1192"/>
      <c r="H16" s="651" t="s">
        <v>7</v>
      </c>
      <c r="I16" s="645"/>
      <c r="J16" s="621"/>
      <c r="K16" s="590"/>
      <c r="L16" s="573"/>
    </row>
    <row r="17" spans="2:15" s="617" customFormat="1" ht="70.5" customHeight="1" x14ac:dyDescent="0.35">
      <c r="B17" s="614"/>
      <c r="C17" s="634"/>
      <c r="D17" s="638"/>
      <c r="E17" s="628"/>
      <c r="F17" s="585" t="s">
        <v>142143</v>
      </c>
      <c r="G17" s="588" t="s">
        <v>142149</v>
      </c>
      <c r="H17" s="588" t="s">
        <v>142200</v>
      </c>
      <c r="I17" s="588" t="s">
        <v>142151</v>
      </c>
      <c r="J17" s="611" t="s">
        <v>142219</v>
      </c>
      <c r="K17" s="615"/>
      <c r="L17" s="616"/>
    </row>
    <row r="18" spans="2:15" x14ac:dyDescent="0.35">
      <c r="B18" s="572"/>
      <c r="C18" s="632"/>
      <c r="D18" s="607"/>
      <c r="E18" s="578"/>
      <c r="F18" s="589">
        <v>1</v>
      </c>
      <c r="G18" s="674"/>
      <c r="H18" s="675"/>
      <c r="I18" s="675"/>
      <c r="J18" s="675"/>
      <c r="K18" s="592"/>
      <c r="L18" s="573"/>
    </row>
    <row r="19" spans="2:15" x14ac:dyDescent="0.35">
      <c r="B19" s="572"/>
      <c r="C19" s="632"/>
      <c r="D19" s="607"/>
      <c r="E19" s="578"/>
      <c r="F19" s="589">
        <f>F18+1</f>
        <v>2</v>
      </c>
      <c r="G19" s="674"/>
      <c r="H19" s="675"/>
      <c r="I19" s="675"/>
      <c r="J19" s="675"/>
      <c r="K19" s="592"/>
      <c r="L19" s="573"/>
    </row>
    <row r="20" spans="2:15" x14ac:dyDescent="0.35">
      <c r="B20" s="572"/>
      <c r="C20" s="632"/>
      <c r="D20" s="607"/>
      <c r="E20" s="629"/>
      <c r="F20" s="589">
        <f t="shared" ref="F20" si="1">F19+1</f>
        <v>3</v>
      </c>
      <c r="G20" s="674"/>
      <c r="H20" s="675"/>
      <c r="I20" s="675"/>
      <c r="J20" s="675"/>
      <c r="K20" s="593"/>
      <c r="L20" s="594"/>
    </row>
    <row r="21" spans="2:15" ht="15" customHeight="1" x14ac:dyDescent="0.35">
      <c r="B21" s="572"/>
      <c r="C21" s="632"/>
      <c r="D21" s="607"/>
      <c r="E21" s="635" t="s">
        <v>11</v>
      </c>
      <c r="F21" s="1195" t="s">
        <v>141375</v>
      </c>
      <c r="G21" s="1196"/>
      <c r="H21" s="1196"/>
      <c r="I21" s="1197"/>
      <c r="J21" s="595" t="s">
        <v>11</v>
      </c>
      <c r="K21" s="676"/>
      <c r="L21" s="573"/>
    </row>
    <row r="22" spans="2:15" x14ac:dyDescent="0.35">
      <c r="B22" s="572"/>
      <c r="C22" s="632"/>
      <c r="D22" s="607"/>
      <c r="E22" s="636" t="s">
        <v>13</v>
      </c>
      <c r="F22" s="1172" t="s">
        <v>142152</v>
      </c>
      <c r="G22" s="1173"/>
      <c r="H22" s="1173"/>
      <c r="I22" s="677"/>
      <c r="J22" s="596"/>
      <c r="K22" s="597"/>
      <c r="L22" s="573"/>
    </row>
    <row r="23" spans="2:15" x14ac:dyDescent="0.35">
      <c r="B23" s="572"/>
      <c r="C23" s="632"/>
      <c r="D23" s="607"/>
      <c r="E23" s="636" t="s">
        <v>15</v>
      </c>
      <c r="F23" s="1172" t="s">
        <v>141084</v>
      </c>
      <c r="G23" s="1173"/>
      <c r="H23" s="1173"/>
      <c r="I23" s="677"/>
      <c r="J23" s="598"/>
      <c r="K23" s="599"/>
      <c r="L23" s="573"/>
    </row>
    <row r="24" spans="2:15" x14ac:dyDescent="0.35">
      <c r="B24" s="572"/>
      <c r="C24" s="632"/>
      <c r="D24" s="607"/>
      <c r="E24" s="637" t="s">
        <v>17</v>
      </c>
      <c r="F24" s="1174" t="s">
        <v>142153</v>
      </c>
      <c r="G24" s="1175"/>
      <c r="H24" s="1175"/>
      <c r="I24" s="649">
        <f>SUM(I22:I23)</f>
        <v>0</v>
      </c>
      <c r="J24" s="601"/>
      <c r="K24" s="602"/>
      <c r="L24" s="573"/>
    </row>
    <row r="25" spans="2:15" ht="17.25" customHeight="1" x14ac:dyDescent="0.35">
      <c r="B25" s="572"/>
      <c r="C25" s="632"/>
      <c r="D25" s="607"/>
      <c r="E25" s="637" t="s">
        <v>19</v>
      </c>
      <c r="F25" s="1178" t="s">
        <v>142154</v>
      </c>
      <c r="G25" s="1179"/>
      <c r="H25" s="1179"/>
      <c r="I25" s="1180"/>
      <c r="J25" s="603" t="s">
        <v>19</v>
      </c>
      <c r="K25" s="600">
        <f>MAX((HP.AnnualLetableValue1-HP.TotalUnrealizedAndTax1),0)</f>
        <v>0</v>
      </c>
      <c r="L25" s="573"/>
    </row>
    <row r="26" spans="2:15" x14ac:dyDescent="0.35">
      <c r="B26" s="572"/>
      <c r="C26" s="632"/>
      <c r="D26" s="607"/>
      <c r="E26" s="637" t="s">
        <v>21</v>
      </c>
      <c r="F26" s="1181" t="s">
        <v>142155</v>
      </c>
      <c r="G26" s="1182"/>
      <c r="H26" s="1182"/>
      <c r="I26" s="1183"/>
      <c r="J26" s="604" t="s">
        <v>21</v>
      </c>
      <c r="K26" s="605">
        <f>MAX(ROUND(((K8/100)*K25),0),0)</f>
        <v>0</v>
      </c>
      <c r="L26" s="573"/>
    </row>
    <row r="27" spans="2:15" x14ac:dyDescent="0.35">
      <c r="B27" s="572"/>
      <c r="C27" s="632"/>
      <c r="D27" s="607"/>
      <c r="E27" s="637" t="s">
        <v>23</v>
      </c>
      <c r="F27" s="1193" t="s">
        <v>142170</v>
      </c>
      <c r="G27" s="1194"/>
      <c r="H27" s="1194"/>
      <c r="I27" s="649">
        <f>MAX(ROUND(IF(((30/100)*K26) &lt; 0,0,(30/100*K26)),0),0)</f>
        <v>0</v>
      </c>
      <c r="J27" s="1207"/>
      <c r="K27" s="1208"/>
      <c r="L27" s="573"/>
    </row>
    <row r="28" spans="2:15" ht="15" customHeight="1" x14ac:dyDescent="0.35">
      <c r="B28" s="572"/>
      <c r="C28" s="632"/>
      <c r="D28" s="607"/>
      <c r="E28" s="637" t="s">
        <v>24</v>
      </c>
      <c r="F28" s="1193" t="s">
        <v>142167</v>
      </c>
      <c r="G28" s="1194"/>
      <c r="H28" s="1194"/>
      <c r="I28" s="649">
        <v>0</v>
      </c>
      <c r="J28" s="1209"/>
      <c r="K28" s="1210"/>
      <c r="L28" s="573"/>
    </row>
    <row r="29" spans="2:15" ht="15" customHeight="1" x14ac:dyDescent="0.35">
      <c r="B29" s="572"/>
      <c r="C29" s="632"/>
      <c r="D29" s="654" t="s">
        <v>142201</v>
      </c>
      <c r="E29" s="1184" t="s">
        <v>142202</v>
      </c>
      <c r="F29" s="1184"/>
      <c r="G29" s="1184"/>
      <c r="H29" s="1184"/>
      <c r="I29" s="1184"/>
      <c r="J29" s="1184"/>
      <c r="K29" s="1185"/>
      <c r="L29" s="573"/>
    </row>
    <row r="30" spans="2:15" ht="52.5" customHeight="1" x14ac:dyDescent="0.35">
      <c r="B30" s="572"/>
      <c r="C30" s="632"/>
      <c r="D30" s="655" t="s">
        <v>141516</v>
      </c>
      <c r="E30" s="655" t="s">
        <v>141867</v>
      </c>
      <c r="F30" s="656" t="s">
        <v>141766</v>
      </c>
      <c r="G30" s="656" t="s">
        <v>142203</v>
      </c>
      <c r="H30" s="657" t="s">
        <v>141871</v>
      </c>
      <c r="I30" s="657" t="s">
        <v>141895</v>
      </c>
      <c r="J30" s="656" t="s">
        <v>141893</v>
      </c>
      <c r="K30" s="656" t="s">
        <v>142204</v>
      </c>
      <c r="L30" s="573"/>
    </row>
    <row r="31" spans="2:15" ht="15" customHeight="1" x14ac:dyDescent="0.35">
      <c r="B31" s="572"/>
      <c r="C31" s="632"/>
      <c r="D31" s="658"/>
      <c r="E31" s="655" t="s">
        <v>26</v>
      </c>
      <c r="F31" s="657" t="s">
        <v>105829</v>
      </c>
      <c r="G31" s="657" t="s">
        <v>105831</v>
      </c>
      <c r="H31" s="657" t="s">
        <v>105832</v>
      </c>
      <c r="I31" s="657" t="s">
        <v>105833</v>
      </c>
      <c r="J31" s="657" t="s">
        <v>105835</v>
      </c>
      <c r="K31" s="657" t="s">
        <v>105836</v>
      </c>
      <c r="L31" s="573"/>
    </row>
    <row r="32" spans="2:15" ht="91.5" customHeight="1" x14ac:dyDescent="0.35">
      <c r="B32" s="572"/>
      <c r="C32" s="632"/>
      <c r="D32" s="659">
        <v>1</v>
      </c>
      <c r="E32" s="678"/>
      <c r="F32" s="679"/>
      <c r="G32" s="680"/>
      <c r="H32" s="680"/>
      <c r="I32" s="681"/>
      <c r="J32" s="681"/>
      <c r="K32" s="681"/>
      <c r="L32" s="573"/>
      <c r="O32" t="str">
        <f>TRIM(F32)&amp;"_"&amp;TRIM(G32)&amp;"_"&amp;TRIM(H32)&amp;"_"&amp;TRIM(I32)</f>
        <v>___</v>
      </c>
    </row>
    <row r="33" spans="2:23" ht="97.5" customHeight="1" x14ac:dyDescent="0.35">
      <c r="B33" s="572"/>
      <c r="C33" s="632"/>
      <c r="D33" s="659">
        <f>D32+1</f>
        <v>2</v>
      </c>
      <c r="E33" s="678"/>
      <c r="F33" s="679"/>
      <c r="G33" s="680"/>
      <c r="H33" s="680"/>
      <c r="I33" s="681"/>
      <c r="J33" s="681"/>
      <c r="K33" s="681"/>
      <c r="L33" s="573"/>
      <c r="O33" t="str">
        <f t="shared" ref="O33:O35" si="2">TRIM(F33)&amp;"_"&amp;TRIM(G33)&amp;"_"&amp;TRIM(H33)&amp;"_"&amp;TRIM(I33)</f>
        <v>___</v>
      </c>
    </row>
    <row r="34" spans="2:23" ht="96" customHeight="1" x14ac:dyDescent="0.35">
      <c r="B34" s="572"/>
      <c r="C34" s="632"/>
      <c r="D34" s="659">
        <f t="shared" ref="D34:D35" si="3">D33+1</f>
        <v>3</v>
      </c>
      <c r="E34" s="678"/>
      <c r="F34" s="679"/>
      <c r="G34" s="680"/>
      <c r="H34" s="680"/>
      <c r="I34" s="681"/>
      <c r="J34" s="681"/>
      <c r="K34" s="681"/>
      <c r="L34" s="573"/>
      <c r="O34" t="str">
        <f t="shared" si="2"/>
        <v>___</v>
      </c>
    </row>
    <row r="35" spans="2:23" ht="93" customHeight="1" x14ac:dyDescent="0.35">
      <c r="B35" s="572"/>
      <c r="C35" s="632"/>
      <c r="D35" s="659">
        <f t="shared" si="3"/>
        <v>4</v>
      </c>
      <c r="E35" s="678"/>
      <c r="F35" s="679"/>
      <c r="G35" s="680"/>
      <c r="H35" s="680"/>
      <c r="I35" s="681"/>
      <c r="J35" s="681"/>
      <c r="K35" s="681"/>
      <c r="L35" s="573"/>
      <c r="O35" t="str">
        <f t="shared" si="2"/>
        <v>___</v>
      </c>
    </row>
    <row r="36" spans="2:23" ht="15" customHeight="1" x14ac:dyDescent="0.35">
      <c r="B36" s="572"/>
      <c r="C36" s="632"/>
      <c r="D36" s="1186" t="s">
        <v>142205</v>
      </c>
      <c r="E36" s="1184"/>
      <c r="F36" s="1184"/>
      <c r="G36" s="1184"/>
      <c r="H36" s="1184"/>
      <c r="I36" s="1184"/>
      <c r="J36" s="1184"/>
      <c r="K36" s="649">
        <f>SUM(Intrst.24b1)</f>
        <v>0</v>
      </c>
      <c r="L36" s="573"/>
    </row>
    <row r="37" spans="2:23" x14ac:dyDescent="0.35">
      <c r="B37" s="572"/>
      <c r="C37" s="632"/>
      <c r="D37" s="639"/>
      <c r="E37" s="627" t="s">
        <v>26</v>
      </c>
      <c r="F37" s="1181" t="s">
        <v>142156</v>
      </c>
      <c r="G37" s="1182"/>
      <c r="H37" s="1182"/>
      <c r="I37" s="1183"/>
      <c r="J37" s="603" t="s">
        <v>26</v>
      </c>
      <c r="K37" s="606">
        <f>SUM(I27:I28)</f>
        <v>0</v>
      </c>
      <c r="L37" s="573"/>
    </row>
    <row r="38" spans="2:23" x14ac:dyDescent="0.35">
      <c r="B38" s="572"/>
      <c r="C38" s="632"/>
      <c r="D38" s="607"/>
      <c r="E38" s="627" t="s">
        <v>28</v>
      </c>
      <c r="F38" s="1181" t="s">
        <v>142157</v>
      </c>
      <c r="G38" s="1182"/>
      <c r="H38" s="1182"/>
      <c r="I38" s="1183"/>
      <c r="J38" s="603" t="s">
        <v>28</v>
      </c>
      <c r="K38" s="608"/>
      <c r="L38" s="573"/>
    </row>
    <row r="39" spans="2:23" ht="16.5" customHeight="1" x14ac:dyDescent="0.35">
      <c r="B39" s="572"/>
      <c r="C39" s="632"/>
      <c r="D39" s="609"/>
      <c r="E39" s="627" t="s">
        <v>30</v>
      </c>
      <c r="F39" s="1178" t="s">
        <v>142220</v>
      </c>
      <c r="G39" s="1179"/>
      <c r="H39" s="1179"/>
      <c r="I39" s="1180"/>
      <c r="J39" s="610" t="s">
        <v>30</v>
      </c>
      <c r="K39" s="600">
        <f>(K26-K37+K38)</f>
        <v>0</v>
      </c>
      <c r="L39" s="573"/>
    </row>
    <row r="40" spans="2:23" ht="16.5" customHeight="1" x14ac:dyDescent="0.35">
      <c r="B40" s="572"/>
      <c r="C40" s="689"/>
      <c r="D40" s="687"/>
      <c r="E40" s="688"/>
      <c r="F40" s="1211" t="s">
        <v>142217</v>
      </c>
      <c r="G40" s="1212"/>
      <c r="H40" s="1212"/>
      <c r="I40" s="1212"/>
      <c r="J40" s="1212"/>
      <c r="K40" s="1213"/>
      <c r="L40" s="573"/>
    </row>
    <row r="41" spans="2:23" x14ac:dyDescent="0.35">
      <c r="B41" s="572"/>
      <c r="C41" s="633"/>
      <c r="D41" s="624" t="s">
        <v>142208</v>
      </c>
      <c r="E41" s="574"/>
      <c r="F41" s="575" t="s">
        <v>69</v>
      </c>
      <c r="G41" s="576" t="s">
        <v>142138</v>
      </c>
      <c r="H41" s="576" t="s">
        <v>8</v>
      </c>
      <c r="I41" s="576" t="s">
        <v>128</v>
      </c>
      <c r="J41" s="577" t="s">
        <v>141372</v>
      </c>
      <c r="K41" s="577" t="s">
        <v>142139</v>
      </c>
      <c r="L41" s="573"/>
      <c r="T41" t="str">
        <f>IF(AND(HP.CountryCode2&lt;&gt;"",HP.CountryCode2&lt;&gt;"(Select)",HP.CountryCode2&lt;&gt;"91-INDIA"),"Data","NoData")</f>
        <v>NoData</v>
      </c>
    </row>
    <row r="42" spans="2:23" x14ac:dyDescent="0.35">
      <c r="B42" s="572"/>
      <c r="C42" s="632"/>
      <c r="D42" s="607"/>
      <c r="E42" s="578"/>
      <c r="F42" s="579"/>
      <c r="G42" s="580"/>
      <c r="H42" s="581"/>
      <c r="I42" s="648" t="s">
        <v>197</v>
      </c>
      <c r="J42" s="582"/>
      <c r="K42" s="582"/>
      <c r="L42" s="573"/>
      <c r="P42" t="str">
        <f>IF(HP.AddrDetail2&lt;&gt;"","Data","NoData")</f>
        <v>NoData</v>
      </c>
      <c r="Q42" t="str">
        <f>IF(HP.CityOrTownOrDistrict2&lt;&gt;"","Data","NoData")</f>
        <v>NoData</v>
      </c>
      <c r="R42" t="str">
        <f>IF(HP.PinCode2&lt;&gt;"","Data","NoData")</f>
        <v>NoData</v>
      </c>
      <c r="S42" t="str">
        <f>IF(AND(HP.StateCode2&lt;&gt;"",HP.StateCode2&lt;&gt;"(Select)"),"Data","NoData")</f>
        <v>NoData</v>
      </c>
      <c r="T42" t="str">
        <f>IF(AND(HP.OwnerProperty2&lt;&gt;"",HP.OwnerProperty2&lt;&gt;"(Select)"),"Data","NoData")</f>
        <v>NoData</v>
      </c>
      <c r="U42" t="str">
        <f>IF(AND(HP.CoOwnedYN2&lt;&gt;"",HP.CoOwnedYN2&lt;&gt;"(Select)"),"Data","NoData")</f>
        <v>NoData</v>
      </c>
      <c r="V42" t="str">
        <f>IF(OR(S43&lt;&gt;S44,T43&lt;&gt;T44),"Data","NoData")</f>
        <v>NoData</v>
      </c>
      <c r="W42" t="str">
        <f>IF(AND(HP.ifLetOut2&lt;&gt;"",HP.ifLetOut2&lt;&gt;"(Select)"),"Data","NoData")</f>
        <v>NoData</v>
      </c>
    </row>
    <row r="43" spans="2:23" ht="75" customHeight="1" x14ac:dyDescent="0.35">
      <c r="B43" s="572"/>
      <c r="C43" s="632"/>
      <c r="D43" s="607"/>
      <c r="E43" s="578"/>
      <c r="F43" s="583" t="s">
        <v>142158</v>
      </c>
      <c r="G43" s="584"/>
      <c r="H43" s="766"/>
      <c r="I43" s="653" t="s">
        <v>142159</v>
      </c>
      <c r="J43" s="584"/>
      <c r="K43" s="585" t="s">
        <v>142209</v>
      </c>
      <c r="L43" s="573"/>
      <c r="Q43">
        <f>COUNTIF(P42:V42,"Data")</f>
        <v>0</v>
      </c>
      <c r="R43" t="str" cm="1">
        <f t="array" ref="R43">IF(AND(Block_1B=0,HP.CountryCode2="91-INDIA"),"NoData","Data")</f>
        <v>NoData</v>
      </c>
      <c r="S43">
        <f>COUNTIF(HP.Co.Name2,"")</f>
        <v>7</v>
      </c>
      <c r="T43">
        <f>COUNTIF(HP.Co.Share2,"")</f>
        <v>7</v>
      </c>
    </row>
    <row r="44" spans="2:23" ht="58.5" customHeight="1" x14ac:dyDescent="0.35">
      <c r="B44" s="572"/>
      <c r="C44" s="632"/>
      <c r="D44" s="607"/>
      <c r="E44" s="578"/>
      <c r="F44" s="586" t="s">
        <v>142143</v>
      </c>
      <c r="G44" s="585" t="s">
        <v>142144</v>
      </c>
      <c r="H44" s="587" t="s">
        <v>142145</v>
      </c>
      <c r="I44" s="588" t="s">
        <v>142146</v>
      </c>
      <c r="J44" s="585" t="s">
        <v>142147</v>
      </c>
      <c r="K44" s="767"/>
      <c r="L44" s="573"/>
      <c r="S44">
        <f>ROWS(HP.Co.Name2)</f>
        <v>7</v>
      </c>
      <c r="T44">
        <f>ROWS(HP.Co.Share2)</f>
        <v>7</v>
      </c>
    </row>
    <row r="45" spans="2:23" x14ac:dyDescent="0.35">
      <c r="B45" s="572"/>
      <c r="C45" s="632"/>
      <c r="D45" s="607"/>
      <c r="E45" s="578"/>
      <c r="F45" s="589">
        <v>1</v>
      </c>
      <c r="G45" s="670"/>
      <c r="H45" s="671" t="s">
        <v>105891</v>
      </c>
      <c r="I45" s="672"/>
      <c r="J45" s="673"/>
      <c r="K45" s="590"/>
      <c r="L45" s="573"/>
    </row>
    <row r="46" spans="2:23" x14ac:dyDescent="0.35">
      <c r="B46" s="572"/>
      <c r="C46" s="632"/>
      <c r="D46" s="607"/>
      <c r="E46" s="578"/>
      <c r="F46" s="589">
        <f>F45+1</f>
        <v>2</v>
      </c>
      <c r="G46" s="670"/>
      <c r="H46" s="671" t="s">
        <v>105891</v>
      </c>
      <c r="I46" s="672"/>
      <c r="J46" s="673"/>
      <c r="K46" s="590"/>
      <c r="L46" s="573"/>
    </row>
    <row r="47" spans="2:23" x14ac:dyDescent="0.35">
      <c r="B47" s="572"/>
      <c r="C47" s="632"/>
      <c r="D47" s="607"/>
      <c r="E47" s="578"/>
      <c r="F47" s="589">
        <f t="shared" ref="F47:F51" si="4">F46+1</f>
        <v>3</v>
      </c>
      <c r="G47" s="670"/>
      <c r="H47" s="671" t="s">
        <v>105891</v>
      </c>
      <c r="I47" s="672"/>
      <c r="J47" s="673"/>
      <c r="K47" s="590"/>
      <c r="L47" s="573"/>
    </row>
    <row r="48" spans="2:23" x14ac:dyDescent="0.35">
      <c r="B48" s="572"/>
      <c r="C48" s="632"/>
      <c r="D48" s="607"/>
      <c r="E48" s="578"/>
      <c r="F48" s="589">
        <f t="shared" si="4"/>
        <v>4</v>
      </c>
      <c r="G48" s="670"/>
      <c r="H48" s="671" t="s">
        <v>105891</v>
      </c>
      <c r="I48" s="672"/>
      <c r="J48" s="673"/>
      <c r="K48" s="590"/>
      <c r="L48" s="573"/>
    </row>
    <row r="49" spans="2:12" x14ac:dyDescent="0.35">
      <c r="B49" s="572"/>
      <c r="C49" s="632"/>
      <c r="D49" s="607"/>
      <c r="E49" s="578"/>
      <c r="F49" s="589">
        <f t="shared" si="4"/>
        <v>5</v>
      </c>
      <c r="G49" s="670"/>
      <c r="H49" s="671" t="s">
        <v>105891</v>
      </c>
      <c r="I49" s="672"/>
      <c r="J49" s="673"/>
      <c r="K49" s="590"/>
      <c r="L49" s="573"/>
    </row>
    <row r="50" spans="2:12" x14ac:dyDescent="0.35">
      <c r="B50" s="572"/>
      <c r="C50" s="632"/>
      <c r="D50" s="607"/>
      <c r="E50" s="578"/>
      <c r="F50" s="589">
        <f t="shared" si="4"/>
        <v>6</v>
      </c>
      <c r="G50" s="670"/>
      <c r="H50" s="671" t="s">
        <v>105891</v>
      </c>
      <c r="I50" s="672"/>
      <c r="J50" s="673"/>
      <c r="K50" s="590"/>
      <c r="L50" s="573"/>
    </row>
    <row r="51" spans="2:12" x14ac:dyDescent="0.35">
      <c r="B51" s="572"/>
      <c r="C51" s="632"/>
      <c r="D51" s="607"/>
      <c r="E51" s="578"/>
      <c r="F51" s="589">
        <f t="shared" si="4"/>
        <v>7</v>
      </c>
      <c r="G51" s="670"/>
      <c r="H51" s="671" t="s">
        <v>105891</v>
      </c>
      <c r="I51" s="672"/>
      <c r="J51" s="673"/>
      <c r="K51" s="590"/>
      <c r="L51" s="573"/>
    </row>
    <row r="52" spans="2:12" x14ac:dyDescent="0.35">
      <c r="B52" s="572"/>
      <c r="C52" s="632"/>
      <c r="D52" s="607"/>
      <c r="E52" s="578"/>
      <c r="F52" s="1191" t="s">
        <v>142160</v>
      </c>
      <c r="G52" s="1192"/>
      <c r="H52" s="644" t="s">
        <v>7</v>
      </c>
      <c r="I52" s="1205"/>
      <c r="J52" s="1206"/>
      <c r="K52" s="590"/>
      <c r="L52" s="573"/>
    </row>
    <row r="53" spans="2:12" s="617" customFormat="1" ht="68.25" customHeight="1" x14ac:dyDescent="0.35">
      <c r="B53" s="614"/>
      <c r="C53" s="634"/>
      <c r="D53" s="638"/>
      <c r="E53" s="628"/>
      <c r="F53" s="585" t="s">
        <v>142143</v>
      </c>
      <c r="G53" s="588" t="s">
        <v>142161</v>
      </c>
      <c r="H53" s="588" t="s">
        <v>142150</v>
      </c>
      <c r="I53" s="588" t="s">
        <v>142162</v>
      </c>
      <c r="J53" s="591" t="s">
        <v>142219</v>
      </c>
      <c r="K53" s="615"/>
      <c r="L53" s="616"/>
    </row>
    <row r="54" spans="2:12" x14ac:dyDescent="0.35">
      <c r="B54" s="572"/>
      <c r="C54" s="632"/>
      <c r="D54" s="607"/>
      <c r="E54" s="578"/>
      <c r="F54" s="589">
        <v>1</v>
      </c>
      <c r="G54" s="674"/>
      <c r="H54" s="675" t="s">
        <v>105891</v>
      </c>
      <c r="I54" s="675" t="s">
        <v>105891</v>
      </c>
      <c r="J54" s="675" t="s">
        <v>105891</v>
      </c>
      <c r="K54" s="592"/>
      <c r="L54" s="573"/>
    </row>
    <row r="55" spans="2:12" x14ac:dyDescent="0.35">
      <c r="B55" s="572"/>
      <c r="C55" s="632"/>
      <c r="D55" s="607"/>
      <c r="E55" s="578"/>
      <c r="F55" s="589">
        <f>F54+1</f>
        <v>2</v>
      </c>
      <c r="G55" s="674"/>
      <c r="H55" s="675" t="s">
        <v>105891</v>
      </c>
      <c r="I55" s="675" t="s">
        <v>105891</v>
      </c>
      <c r="J55" s="675" t="s">
        <v>105891</v>
      </c>
      <c r="K55" s="592"/>
      <c r="L55" s="573"/>
    </row>
    <row r="56" spans="2:12" x14ac:dyDescent="0.35">
      <c r="B56" s="572"/>
      <c r="C56" s="632"/>
      <c r="D56" s="607"/>
      <c r="E56" s="629"/>
      <c r="F56" s="589">
        <f t="shared" ref="F56" si="5">F55+1</f>
        <v>3</v>
      </c>
      <c r="G56" s="674"/>
      <c r="H56" s="675" t="s">
        <v>105891</v>
      </c>
      <c r="I56" s="675" t="s">
        <v>105891</v>
      </c>
      <c r="J56" s="675" t="s">
        <v>105891</v>
      </c>
      <c r="K56" s="593"/>
      <c r="L56" s="573"/>
    </row>
    <row r="57" spans="2:12" ht="15" customHeight="1" x14ac:dyDescent="0.35">
      <c r="B57" s="572"/>
      <c r="C57" s="632"/>
      <c r="D57" s="607"/>
      <c r="E57" s="630" t="s">
        <v>11</v>
      </c>
      <c r="F57" s="1195" t="s">
        <v>141375</v>
      </c>
      <c r="G57" s="1196"/>
      <c r="H57" s="1196"/>
      <c r="I57" s="1197"/>
      <c r="J57" s="595" t="s">
        <v>11</v>
      </c>
      <c r="K57" s="676"/>
      <c r="L57" s="573"/>
    </row>
    <row r="58" spans="2:12" x14ac:dyDescent="0.35">
      <c r="B58" s="572"/>
      <c r="C58" s="632"/>
      <c r="D58" s="607"/>
      <c r="E58" s="631" t="s">
        <v>13</v>
      </c>
      <c r="F58" s="1172" t="s">
        <v>142152</v>
      </c>
      <c r="G58" s="1173"/>
      <c r="H58" s="1173"/>
      <c r="I58" s="677"/>
      <c r="J58" s="596"/>
      <c r="K58" s="597"/>
      <c r="L58" s="573"/>
    </row>
    <row r="59" spans="2:12" x14ac:dyDescent="0.35">
      <c r="B59" s="572"/>
      <c r="C59" s="632"/>
      <c r="D59" s="607"/>
      <c r="E59" s="631" t="s">
        <v>15</v>
      </c>
      <c r="F59" s="1172" t="s">
        <v>141084</v>
      </c>
      <c r="G59" s="1173"/>
      <c r="H59" s="1173"/>
      <c r="I59" s="677"/>
      <c r="J59" s="598"/>
      <c r="K59" s="599"/>
      <c r="L59" s="573"/>
    </row>
    <row r="60" spans="2:12" x14ac:dyDescent="0.35">
      <c r="B60" s="572"/>
      <c r="C60" s="632"/>
      <c r="D60" s="607"/>
      <c r="E60" s="627" t="s">
        <v>17</v>
      </c>
      <c r="F60" s="1174" t="s">
        <v>142153</v>
      </c>
      <c r="G60" s="1175"/>
      <c r="H60" s="1175"/>
      <c r="I60" s="649">
        <f>SUM(I58:I59)</f>
        <v>0</v>
      </c>
      <c r="J60" s="601"/>
      <c r="K60" s="602"/>
      <c r="L60" s="573"/>
    </row>
    <row r="61" spans="2:12" ht="16.5" customHeight="1" x14ac:dyDescent="0.35">
      <c r="B61" s="572"/>
      <c r="C61" s="632"/>
      <c r="D61" s="607"/>
      <c r="E61" s="627" t="s">
        <v>19</v>
      </c>
      <c r="F61" s="1178" t="s">
        <v>142154</v>
      </c>
      <c r="G61" s="1179"/>
      <c r="H61" s="1179"/>
      <c r="I61" s="1180"/>
      <c r="J61" s="603" t="s">
        <v>19</v>
      </c>
      <c r="K61" s="600">
        <f>MAX((K57-I60),0)</f>
        <v>0</v>
      </c>
      <c r="L61" s="573"/>
    </row>
    <row r="62" spans="2:12" x14ac:dyDescent="0.35">
      <c r="B62" s="572"/>
      <c r="C62" s="632"/>
      <c r="D62" s="607"/>
      <c r="E62" s="627" t="s">
        <v>21</v>
      </c>
      <c r="F62" s="1181" t="s">
        <v>142155</v>
      </c>
      <c r="G62" s="1182"/>
      <c r="H62" s="1182"/>
      <c r="I62" s="1183"/>
      <c r="J62" s="604" t="s">
        <v>21</v>
      </c>
      <c r="K62" s="605">
        <f>MAX(0,ROUND(((K44/100)*K61),0))</f>
        <v>0</v>
      </c>
      <c r="L62" s="573"/>
    </row>
    <row r="63" spans="2:12" x14ac:dyDescent="0.35">
      <c r="B63" s="572"/>
      <c r="C63" s="632"/>
      <c r="D63" s="607"/>
      <c r="E63" s="626" t="s">
        <v>23</v>
      </c>
      <c r="F63" s="1176" t="s">
        <v>142170</v>
      </c>
      <c r="G63" s="1177"/>
      <c r="H63" s="1177"/>
      <c r="I63" s="649">
        <f>MAX(ROUND(IF(((30/100)*K62) &lt; 0,0,(30/100*K62)),0),0)</f>
        <v>0</v>
      </c>
      <c r="J63" s="596"/>
      <c r="K63" s="597"/>
      <c r="L63" s="573"/>
    </row>
    <row r="64" spans="2:12" x14ac:dyDescent="0.35">
      <c r="B64" s="572"/>
      <c r="C64" s="632"/>
      <c r="D64" s="607"/>
      <c r="E64" s="642" t="s">
        <v>24</v>
      </c>
      <c r="F64" s="1176" t="s">
        <v>142167</v>
      </c>
      <c r="G64" s="1177"/>
      <c r="H64" s="1177"/>
      <c r="I64" s="667">
        <v>0</v>
      </c>
      <c r="J64" s="596"/>
      <c r="K64" s="643"/>
      <c r="L64" s="573"/>
    </row>
    <row r="65" spans="2:15" x14ac:dyDescent="0.35">
      <c r="B65" s="572"/>
      <c r="C65" s="632"/>
      <c r="D65" s="654" t="s">
        <v>142201</v>
      </c>
      <c r="E65" s="1184" t="s">
        <v>142202</v>
      </c>
      <c r="F65" s="1184"/>
      <c r="G65" s="1184"/>
      <c r="H65" s="1184"/>
      <c r="I65" s="1184"/>
      <c r="J65" s="1184"/>
      <c r="K65" s="1185"/>
      <c r="L65" s="573"/>
    </row>
    <row r="66" spans="2:15" ht="39" x14ac:dyDescent="0.35">
      <c r="B66" s="572"/>
      <c r="C66" s="632"/>
      <c r="D66" s="655" t="s">
        <v>141516</v>
      </c>
      <c r="E66" s="655" t="s">
        <v>141867</v>
      </c>
      <c r="F66" s="656" t="s">
        <v>141766</v>
      </c>
      <c r="G66" s="656" t="s">
        <v>142203</v>
      </c>
      <c r="H66" s="657" t="s">
        <v>141871</v>
      </c>
      <c r="I66" s="657" t="s">
        <v>141895</v>
      </c>
      <c r="J66" s="656" t="s">
        <v>141893</v>
      </c>
      <c r="K66" s="656" t="s">
        <v>142204</v>
      </c>
      <c r="L66" s="573"/>
    </row>
    <row r="67" spans="2:15" x14ac:dyDescent="0.35">
      <c r="B67" s="572"/>
      <c r="C67" s="632"/>
      <c r="D67" s="658"/>
      <c r="E67" s="655" t="s">
        <v>26</v>
      </c>
      <c r="F67" s="657" t="s">
        <v>105829</v>
      </c>
      <c r="G67" s="657" t="s">
        <v>105831</v>
      </c>
      <c r="H67" s="657" t="s">
        <v>105832</v>
      </c>
      <c r="I67" s="657" t="s">
        <v>105833</v>
      </c>
      <c r="J67" s="657" t="s">
        <v>105835</v>
      </c>
      <c r="K67" s="657" t="s">
        <v>105836</v>
      </c>
      <c r="L67" s="573"/>
    </row>
    <row r="68" spans="2:15" ht="96.75" customHeight="1" x14ac:dyDescent="0.35">
      <c r="B68" s="572"/>
      <c r="C68" s="632"/>
      <c r="D68" s="659">
        <v>1</v>
      </c>
      <c r="E68" s="678"/>
      <c r="F68" s="679"/>
      <c r="G68" s="680"/>
      <c r="H68" s="680"/>
      <c r="I68" s="681"/>
      <c r="J68" s="681"/>
      <c r="K68" s="681"/>
      <c r="L68" s="573"/>
      <c r="O68" t="str">
        <f>TRIM(F68)&amp;"_"&amp;TRIM(G68)&amp;"_"&amp;TRIM(H68)&amp;"_"&amp;TRIM(I68)</f>
        <v>___</v>
      </c>
    </row>
    <row r="69" spans="2:15" ht="94.5" customHeight="1" x14ac:dyDescent="0.35">
      <c r="B69" s="572"/>
      <c r="C69" s="632"/>
      <c r="D69" s="659">
        <f>D68+1</f>
        <v>2</v>
      </c>
      <c r="E69" s="678"/>
      <c r="F69" s="679"/>
      <c r="G69" s="680"/>
      <c r="H69" s="680"/>
      <c r="I69" s="681"/>
      <c r="J69" s="681"/>
      <c r="K69" s="681"/>
      <c r="L69" s="573"/>
      <c r="O69" t="str">
        <f t="shared" ref="O69" si="6">TRIM(F69)&amp;"_"&amp;TRIM(G69)&amp;"_"&amp;TRIM(H69)&amp;"_"&amp;TRIM(I69)</f>
        <v>___</v>
      </c>
    </row>
    <row r="70" spans="2:15" ht="96" customHeight="1" x14ac:dyDescent="0.35">
      <c r="B70" s="572"/>
      <c r="C70" s="632"/>
      <c r="D70" s="659">
        <f>D69+1</f>
        <v>3</v>
      </c>
      <c r="E70" s="678"/>
      <c r="F70" s="679"/>
      <c r="G70" s="680"/>
      <c r="H70" s="680"/>
      <c r="I70" s="681"/>
      <c r="J70" s="681"/>
      <c r="K70" s="681"/>
      <c r="L70" s="573"/>
      <c r="O70" t="str">
        <f t="shared" ref="O70" si="7">TRIM(F70)&amp;"_"&amp;TRIM(G70)&amp;"_"&amp;TRIM(H70)&amp;"_"&amp;TRIM(I70)</f>
        <v>___</v>
      </c>
    </row>
    <row r="71" spans="2:15" ht="96" customHeight="1" x14ac:dyDescent="0.35">
      <c r="B71" s="572"/>
      <c r="C71" s="632"/>
      <c r="D71" s="659">
        <f>D70+1</f>
        <v>4</v>
      </c>
      <c r="E71" s="678"/>
      <c r="F71" s="679"/>
      <c r="G71" s="680"/>
      <c r="H71" s="680"/>
      <c r="I71" s="681"/>
      <c r="J71" s="681"/>
      <c r="K71" s="681"/>
      <c r="L71" s="573"/>
      <c r="O71" t="str">
        <f t="shared" ref="O71" si="8">TRIM(F71)&amp;"_"&amp;TRIM(G71)&amp;"_"&amp;TRIM(H71)&amp;"_"&amp;TRIM(I71)</f>
        <v>___</v>
      </c>
    </row>
    <row r="72" spans="2:15" ht="13.5" customHeight="1" x14ac:dyDescent="0.35">
      <c r="B72" s="572"/>
      <c r="C72" s="632"/>
      <c r="D72" s="1186" t="s">
        <v>142205</v>
      </c>
      <c r="E72" s="1184"/>
      <c r="F72" s="1184"/>
      <c r="G72" s="1184"/>
      <c r="H72" s="1184"/>
      <c r="I72" s="1184"/>
      <c r="J72" s="1184"/>
      <c r="K72" s="649">
        <f>SUM(Intrst.24b2)</f>
        <v>0</v>
      </c>
      <c r="L72" s="573"/>
    </row>
    <row r="73" spans="2:15" x14ac:dyDescent="0.35">
      <c r="B73" s="572"/>
      <c r="C73" s="632"/>
      <c r="D73" s="607"/>
      <c r="E73" s="627" t="s">
        <v>26</v>
      </c>
      <c r="F73" s="1181" t="s">
        <v>142156</v>
      </c>
      <c r="G73" s="1182"/>
      <c r="H73" s="1182"/>
      <c r="I73" s="1183"/>
      <c r="J73" s="603" t="s">
        <v>26</v>
      </c>
      <c r="K73" s="600">
        <f>SUM(I63,I64)</f>
        <v>0</v>
      </c>
      <c r="L73" s="573"/>
    </row>
    <row r="74" spans="2:15" x14ac:dyDescent="0.35">
      <c r="B74" s="572"/>
      <c r="C74" s="632"/>
      <c r="D74" s="607"/>
      <c r="E74" s="627" t="s">
        <v>28</v>
      </c>
      <c r="F74" s="1181" t="s">
        <v>142157</v>
      </c>
      <c r="G74" s="1182"/>
      <c r="H74" s="1182"/>
      <c r="I74" s="1183"/>
      <c r="J74" s="603" t="s">
        <v>28</v>
      </c>
      <c r="K74" s="608"/>
      <c r="L74" s="573"/>
    </row>
    <row r="75" spans="2:15" ht="23.25" customHeight="1" x14ac:dyDescent="0.35">
      <c r="B75" s="572"/>
      <c r="C75" s="640"/>
      <c r="D75" s="607"/>
      <c r="E75" s="626" t="s">
        <v>30</v>
      </c>
      <c r="F75" s="1178" t="s">
        <v>142218</v>
      </c>
      <c r="G75" s="1179"/>
      <c r="H75" s="1179"/>
      <c r="I75" s="1180"/>
      <c r="J75" s="618" t="s">
        <v>30</v>
      </c>
      <c r="K75" s="605">
        <f>(K62-K73+K74)</f>
        <v>0</v>
      </c>
      <c r="L75" s="573"/>
    </row>
    <row r="76" spans="2:15" ht="73.5" customHeight="1" x14ac:dyDescent="0.35">
      <c r="B76" s="205"/>
      <c r="C76" s="641" t="s">
        <v>142165</v>
      </c>
      <c r="D76" s="1169" t="s">
        <v>142166</v>
      </c>
      <c r="E76" s="1170"/>
      <c r="F76" s="1170"/>
      <c r="G76" s="1170"/>
      <c r="H76" s="1170"/>
      <c r="I76" s="1170"/>
      <c r="J76" s="1171"/>
      <c r="K76" s="668">
        <f>MAX(-200000,HP.IncomeOfHP1+HP.IncomeOfHP2)</f>
        <v>0</v>
      </c>
      <c r="L76" s="206"/>
    </row>
    <row r="77" spans="2:15" ht="56.25" customHeight="1" x14ac:dyDescent="0.35">
      <c r="B77" s="572"/>
      <c r="C77" s="1166" t="s">
        <v>142164</v>
      </c>
      <c r="D77" s="1167"/>
      <c r="E77" s="1167"/>
      <c r="F77" s="1167"/>
      <c r="G77" s="1167"/>
      <c r="H77" s="1167"/>
      <c r="I77" s="1167"/>
      <c r="J77" s="1167"/>
      <c r="K77" s="1168"/>
      <c r="L77" s="625"/>
    </row>
    <row r="78" spans="2:15" ht="15" thickBot="1" x14ac:dyDescent="0.4">
      <c r="B78" s="612"/>
      <c r="C78" s="622"/>
      <c r="D78" s="622"/>
      <c r="E78" s="622"/>
      <c r="F78" s="622"/>
      <c r="G78" s="622"/>
      <c r="H78" s="622"/>
      <c r="I78" s="622"/>
      <c r="J78" s="622"/>
      <c r="K78" s="622"/>
      <c r="L78" s="623"/>
    </row>
    <row r="79" spans="2:15" x14ac:dyDescent="0.35">
      <c r="B79" s="619"/>
      <c r="C79" s="620"/>
      <c r="D79" s="620"/>
      <c r="E79" s="620"/>
      <c r="F79" s="620"/>
      <c r="G79" s="620"/>
      <c r="H79" s="620"/>
      <c r="I79" s="620"/>
      <c r="J79" s="620"/>
      <c r="K79" s="620"/>
      <c r="L79" s="620"/>
    </row>
    <row r="80" spans="2:15" x14ac:dyDescent="0.35">
      <c r="B80" s="619"/>
      <c r="C80" s="620"/>
      <c r="D80" s="620"/>
      <c r="E80" s="620"/>
      <c r="F80" s="620"/>
      <c r="G80" s="620"/>
      <c r="H80" s="620"/>
      <c r="I80" s="620"/>
      <c r="J80" s="620"/>
      <c r="K80" s="620"/>
      <c r="L80" s="620"/>
    </row>
    <row r="81" spans="2:12" x14ac:dyDescent="0.35">
      <c r="B81" s="619"/>
      <c r="C81" s="620"/>
      <c r="D81" s="620"/>
      <c r="E81" s="620"/>
      <c r="F81" s="620"/>
      <c r="G81" s="620"/>
      <c r="H81" s="620"/>
      <c r="I81" s="620"/>
      <c r="J81" s="620"/>
      <c r="K81" s="620"/>
      <c r="L81" s="620"/>
    </row>
    <row r="82" spans="2:12" x14ac:dyDescent="0.35">
      <c r="C82" s="620"/>
      <c r="D82" s="620"/>
      <c r="E82" s="620"/>
      <c r="F82" s="620"/>
      <c r="G82" s="620"/>
      <c r="H82" s="620"/>
      <c r="I82" s="620"/>
      <c r="J82" s="620"/>
      <c r="K82" s="620"/>
      <c r="L82" s="620"/>
    </row>
  </sheetData>
  <sheetProtection algorithmName="SHA-512" hashValue="vAgnMr2TTkcOw8Zxl0WRf3qwox85fV78Jc9Gon0qJrmBGE0h5qWQJo5vWMiFa/leA2b1S4FjNUap75NJPF2pjw==" saltValue="kL6NwRR6vTIsOrESIOh1mw==" spinCount="100000" sheet="1" objects="1" scenarios="1"/>
  <mergeCells count="39">
    <mergeCell ref="I52:J52"/>
    <mergeCell ref="F58:H58"/>
    <mergeCell ref="F24:H24"/>
    <mergeCell ref="F27:H27"/>
    <mergeCell ref="F39:I39"/>
    <mergeCell ref="F52:G52"/>
    <mergeCell ref="F57:I57"/>
    <mergeCell ref="F25:I25"/>
    <mergeCell ref="F26:I26"/>
    <mergeCell ref="F37:I37"/>
    <mergeCell ref="F38:I38"/>
    <mergeCell ref="J27:K28"/>
    <mergeCell ref="D36:J36"/>
    <mergeCell ref="E29:K29"/>
    <mergeCell ref="F40:K40"/>
    <mergeCell ref="C3:E3"/>
    <mergeCell ref="F3:K3"/>
    <mergeCell ref="F16:G16"/>
    <mergeCell ref="F28:H28"/>
    <mergeCell ref="F22:H22"/>
    <mergeCell ref="F23:H23"/>
    <mergeCell ref="F21:I21"/>
    <mergeCell ref="F4:K4"/>
    <mergeCell ref="C4:C6"/>
    <mergeCell ref="D4:D5"/>
    <mergeCell ref="E4:E5"/>
    <mergeCell ref="C77:K77"/>
    <mergeCell ref="D76:J76"/>
    <mergeCell ref="F59:H59"/>
    <mergeCell ref="F60:H60"/>
    <mergeCell ref="F63:H63"/>
    <mergeCell ref="F64:H64"/>
    <mergeCell ref="F61:I61"/>
    <mergeCell ref="F62:I62"/>
    <mergeCell ref="F73:I73"/>
    <mergeCell ref="F74:I74"/>
    <mergeCell ref="F75:I75"/>
    <mergeCell ref="E65:K65"/>
    <mergeCell ref="D72:J72"/>
  </mergeCells>
  <phoneticPr fontId="67" type="noConversion"/>
  <dataValidations count="47">
    <dataValidation type="whole" allowBlank="1" showInputMessage="1" showErrorMessage="1" sqref="K37" xr:uid="{602D637D-6742-481F-A162-F68A41A2D59B}">
      <formula1>-999999999999999</formula1>
      <formula2>99999999999999</formula2>
    </dataValidation>
    <dataValidation type="textLength" operator="lessThanOrEqual" allowBlank="1" showErrorMessage="1" errorTitle="CityOrTownOrDistrict" error=" &quot;Town/City cannot be more than 50 characters&quot;." sqref="G6" xr:uid="{D1CBF17E-DC37-4B78-93CB-3A0A2F6DE00B}">
      <formula1>50</formula1>
    </dataValidation>
    <dataValidation type="textLength" operator="lessThanOrEqual" allowBlank="1" showErrorMessage="1" errorTitle="Address" error="&quot;Address cannot be more than 50 characters&quot;. " sqref="F42 F6" xr:uid="{DAF0DD50-D6EF-4EFD-AF08-1D3275B0A253}">
      <formula1>50</formula1>
    </dataValidation>
    <dataValidation type="textLength" operator="equal" allowBlank="1" showErrorMessage="1" errorTitle="PAN of Co-owner" error=" &quot;Enter 10 digit valid Pan in schedule HP &quot;" sqref="H9:H15 H45:H51" xr:uid="{FD202C9F-B300-48EB-9ECA-1DC72E5EACA8}">
      <formula1>10</formula1>
    </dataValidation>
    <dataValidation type="textLength" operator="equal" allowBlank="1" showInputMessage="1" showErrorMessage="1" errorTitle="Error" error="&quot;Enter 10 digit valid PAN/TAN in schedule HP&quot;" sqref="J18:J20 J54:J56" xr:uid="{E466BF5D-FEF2-4CFF-B45D-66909F4DF469}">
      <formula1>10</formula1>
    </dataValidation>
    <dataValidation type="decimal" allowBlank="1" showInputMessage="1" showErrorMessage="1" errorTitle="Percentage  Share in Property" error="Percentage  Share in Property should be between 0 to 100" sqref="J9:J15 J45:J51" xr:uid="{3B9AB9C6-8270-4BE2-B3C9-0EC2DE30CE48}">
      <formula1>0</formula1>
      <formula2>100</formula2>
    </dataValidation>
    <dataValidation type="textLength" operator="equal" allowBlank="1" showInputMessage="1" showErrorMessage="1" errorTitle="Aadhar Of Tenant" error="&quot;Invalid Aadhaar. Please enter the valid Aadhaar Number.&quot;" sqref="I18:I20 I54:I56" xr:uid="{9F23B691-3566-4362-9060-083C12895E51}">
      <formula1>12</formula1>
    </dataValidation>
    <dataValidation type="decimal" allowBlank="1" showInputMessage="1" showErrorMessage="1" errorTitle="Percentage  Share in Property" error="Your percentage of share in the property should be between 0 to 100" sqref="K8 K44" xr:uid="{B2E364AD-6A79-4DEA-B775-D02B8D261F11}">
      <formula1>0</formula1>
      <formula2>100</formula2>
    </dataValidation>
    <dataValidation type="textLength" operator="lessThanOrEqual" allowBlank="1" showInputMessage="1" showErrorMessage="1" error="Description cannot be more than 50 characters" sqref="H7 H43" xr:uid="{FE5AD518-1792-49CE-951B-A8218EAB798D}">
      <formula1>50</formula1>
    </dataValidation>
    <dataValidation type="list" allowBlank="1" showInputMessage="1" showErrorMessage="1" errorTitle="Owner of the Property" error="Please select valid option from the dropdown list" sqref="G43" xr:uid="{C3F42A61-039B-4460-A709-F8777CC6D744}">
      <formula1>HP.OwnerPropertyDropdown</formula1>
    </dataValidation>
    <dataValidation operator="lessThanOrEqual" allowBlank="1" showErrorMessage="1" errorTitle="AddrDetail" error="AddrDetail  should not exceed 75 characters " sqref="F8:F15 I7 I43 F44:F51" xr:uid="{7DD65D86-D843-4793-AC29-D1296DCD8107}"/>
    <dataValidation allowBlank="1" showErrorMessage="1" errorTitle="StateCode" error="  Please select from list" sqref="H8 K7 H44 K43" xr:uid="{A27991B8-FD84-4DAB-9266-F1BB7C83CB04}"/>
    <dataValidation type="whole" allowBlank="1" showInputMessage="1" showErrorMessage="1" errorTitle="Unrealised rent and arrears   " error="Unrealised rent and arrears   Non negative, no decimal, upto 99,999,999,999,999" sqref="K38 K74" xr:uid="{6FABCB47-8CAF-4015-B096-F55E7C2E9339}">
      <formula1>0</formula1>
      <formula2>99999999999999</formula2>
    </dataValidation>
    <dataValidation type="whole" allowBlank="1" showErrorMessage="1" errorTitle="Aadhaar of the Co-owner" error="&quot;Invalid Aadhaar. Please enter the valid Aadhaar Number.&quot;" sqref="I45:I51 I9:I15" xr:uid="{20C72DC0-8B29-4CC0-91D4-8A749212DE8F}">
      <formula1>100000000000</formula1>
      <formula2>999999999999</formula2>
    </dataValidation>
    <dataValidation type="whole" allowBlank="1" showErrorMessage="1" errorTitle="Pin Code" error="&quot;Pin Code must be exactly 6 digits and should not start with zero in schedule HP &quot;" sqref="J42 J6" xr:uid="{C786760B-7DF8-483C-9F0A-14D5C128729C}">
      <formula1>100000</formula1>
      <formula2>999999</formula2>
    </dataValidation>
    <dataValidation type="list" allowBlank="1" showErrorMessage="1" errorTitle="Country" error="Please select from the Dropdown." sqref="I42" xr:uid="{8B3502AC-DC38-4CD0-BBB1-89DAA59B3556}">
      <formula1>CountList</formula1>
    </dataValidation>
    <dataValidation type="textLength" operator="lessThanOrEqual" allowBlank="1" showErrorMessage="1" errorTitle="ZipCode" error="Minimum 1 and up to 8 Characters" sqref="K42 K6" xr:uid="{BB5892B5-AC33-4479-A395-86A0578C4EA4}">
      <formula1>8</formula1>
    </dataValidation>
    <dataValidation type="textLength" operator="lessThanOrEqual" allowBlank="1" showErrorMessage="1" errorTitle="NameofTenant" error="NameofTenant  should not exceed 125 characters " sqref="G54:G56" xr:uid="{C946CC7C-920E-4732-8085-81A42C6D44EA}">
      <formula1>125</formula1>
    </dataValidation>
    <dataValidation type="list" allowBlank="1" showErrorMessage="1" errorTitle="StateCode" error="  Please select from list" sqref="H52" xr:uid="{AA7A0D31-AC4D-43BC-8BAE-2FE60C36CD45}">
      <formula1>"(Select),Self Occupied, Let Out, Deemed Let Out"</formula1>
    </dataValidation>
    <dataValidation type="decimal" allowBlank="1" showErrorMessage="1" errorTitle="Percentage  Share in Property" error="Your percentage of share in the property should be between 0 to 100" sqref="L7" xr:uid="{6760D72E-BA13-4F1A-BE9F-57AF920F70C3}">
      <formula1>0</formula1>
      <formula2>100</formula2>
    </dataValidation>
    <dataValidation type="list" allowBlank="1" showInputMessage="1" showErrorMessage="1" error="Please select valid option from the dropdown list" sqref="J7 J43" xr:uid="{4F1A815C-129D-447C-8675-9E54D9AEF31B}">
      <formula1>PortugueseCode</formula1>
    </dataValidation>
    <dataValidation type="list" allowBlank="1" showErrorMessage="1" errorTitle="StateCode" error="Please select from the Dropdown." sqref="H42" xr:uid="{9CD6A902-DDE2-4655-A530-329377DF6A8A}">
      <formula1>StateList</formula1>
    </dataValidation>
    <dataValidation type="textLength" operator="lessThanOrEqual" allowBlank="1" showErrorMessage="1" errorTitle="CityOrTownOrDistrict" error="CityOrTownOrDistrict  should not exceed 50 characters " sqref="G42" xr:uid="{E4A79061-1498-4589-8194-9655546C17DF}">
      <formula1>50</formula1>
    </dataValidation>
    <dataValidation type="textLength" operator="lessThanOrEqual" allowBlank="1" showErrorMessage="1" errorTitle="Name of Co-owner" error="Name of Co-owner should not exceed 125 characters " sqref="G9:G15 G45:G51" xr:uid="{7A62BDD4-5611-4A98-A6D2-52D6BA02CBEE}">
      <formula1>125</formula1>
    </dataValidation>
    <dataValidation operator="equal" allowBlank="1" showErrorMessage="1" errorTitle="PinCode" error="PinCode  should be exactly 6 in Length " sqref="I8 I44" xr:uid="{5CBB27AB-B4C8-4BCA-96CE-7F32CA9040A8}"/>
    <dataValidation operator="lessThanOrEqual" allowBlank="1" showErrorMessage="1" errorTitle="CityOrTownOrDistrict" error="CityOrTownOrDistrict  should not exceed 75 characters " sqref="G8 G44" xr:uid="{B5DF856F-CA7E-4EDE-BE9C-FDF786178A3D}"/>
    <dataValidation type="textLength" operator="lessThanOrEqual" allowBlank="1" showErrorMessage="1" errorTitle="AddrDetail" error="AddrDetail  should not exceed 75 characters " sqref="F16 F52" xr:uid="{DB436D96-735E-4CFC-9265-62296802A4F6}">
      <formula1>75</formula1>
    </dataValidation>
    <dataValidation type="whole" allowBlank="1" showErrorMessage="1" error="value must be between -99,999,999,999,999 and 99,999,999,999,999" sqref="K25 K61" xr:uid="{449068C9-8362-43E5-B851-BF7D2D859E93}">
      <formula1>-99999999999999</formula1>
      <formula2>99999999999999</formula2>
    </dataValidation>
    <dataValidation type="whole" allowBlank="1" showErrorMessage="1" errorTitle="LocalTaxes" error="LocalTaxes  Non negative, no decimal, upto 99,999,999,999,999" sqref="I23 I59" xr:uid="{70CE3D1F-41FA-4DD6-B67C-37BB2016738C}">
      <formula1>0</formula1>
      <formula2>99999999999999</formula2>
    </dataValidation>
    <dataValidation type="whole" allowBlank="1" showErrorMessage="1" errorTitle="RentNotRealized" error="RentNotRealized  Non negative, no decimal, upto 99,999,999,999,999" sqref="I22 I58" xr:uid="{03E9D002-D34B-466D-8452-6895FFEDFB3D}">
      <formula1>0</formula1>
      <formula2>99999999999999</formula2>
    </dataValidation>
    <dataValidation type="whole" allowBlank="1" showErrorMessage="1" errorTitle="AnnualLetableValue" error="AnnualLetableValue  Non negative, no decimal, upto 99,999,999,999,999" sqref="K21 K57" xr:uid="{248EC072-AA60-4DBB-ADEC-EFBA952DE00D}">
      <formula1>0</formula1>
      <formula2>99999999999999</formula2>
    </dataValidation>
    <dataValidation type="textLength" operator="equal" allowBlank="1" showErrorMessage="1" errorTitle="PANofTenant" error=" &quot;Invalid PAN. PAN format should be First 5 Alphabets, next 4 digits, then 1 Alphabet  in schedule HP &quot;" sqref="H54:H56" xr:uid="{F00D5762-1327-44BA-8F4F-7380719CE92D}">
      <formula1>10</formula1>
    </dataValidation>
    <dataValidation type="textLength" operator="equal" allowBlank="1" showErrorMessage="1" errorTitle="PinCode" error="PinCode  should be exactly 6 in Length " sqref="I16 I52" xr:uid="{E8C0CE06-242A-4776-B36F-23964F1C1227}">
      <formula1>6</formula1>
    </dataValidation>
    <dataValidation type="whole" allowBlank="1" showErrorMessage="1" errorTitle="IncomeOfHP" error="IncomeOfHP  No decimal, upto 99,999,999,999,999 " sqref="K26 K75 K62 K39" xr:uid="{3ADD9C25-A9C8-4A01-9D35-DAD1F156B90E}">
      <formula1>-99999999999999</formula1>
      <formula2>99999999999999</formula2>
    </dataValidation>
    <dataValidation type="whole" allowBlank="1" showErrorMessage="1" errorTitle="IntOnBorwCap" error="IntOnBorwCap  Non negative, no decimal, upto 99,999,999,999,999" sqref="I63 I27:I28" xr:uid="{7BC76F90-A339-4965-880F-1C74134EE643}">
      <formula1>0</formula1>
      <formula2>99999999999999</formula2>
    </dataValidation>
    <dataValidation type="list" allowBlank="1" showInputMessage="1" showErrorMessage="1" errorTitle="State" error="Please select from the Dropdown." sqref="H6" xr:uid="{73B1C9E1-C485-4339-9933-6835B999A117}">
      <formula1>StateList</formula1>
    </dataValidation>
    <dataValidation type="list" allowBlank="1" showErrorMessage="1" errorTitle="Country" error="Select from the Drop Down." sqref="I6" xr:uid="{F364499D-5972-496E-A286-F6FC21065510}">
      <formula1>CountList</formula1>
    </dataValidation>
    <dataValidation type="list" allowBlank="1" showInputMessage="1" showErrorMessage="1" errorTitle="Owner of the Property" error="Please select valid option from the dropdown list." sqref="G7" xr:uid="{3C33723D-7992-467E-A6F2-9F3DD3D47FBD}">
      <formula1>HP.OwnerPropertyDropdown</formula1>
    </dataValidation>
    <dataValidation type="list" allowBlank="1" showErrorMessage="1" errorTitle="StateCode" error="Please select from list." sqref="H16" xr:uid="{5DF12B46-079C-4ABE-B5BA-82EEE5CA93E8}">
      <formula1>"(Select),Self Occupied, Let Out, Deemed Let Out"</formula1>
    </dataValidation>
    <dataValidation type="textLength" operator="lessThanOrEqual" allowBlank="1" showErrorMessage="1" errorTitle="NameofTenant" error="NameofTenant should not exceed 125 characters " sqref="G18:G20" xr:uid="{89FAA250-AADE-498B-80D9-C357A2F3136E}">
      <formula1>125</formula1>
    </dataValidation>
    <dataValidation type="textLength" operator="equal" allowBlank="1" showInputMessage="1" showErrorMessage="1" errorTitle="PAN" error=" &quot;Invalid PAN. PAN format should be First 5 Alphabets, next 4 digits, then 1 Alphabet  in schedule HP &quot;" sqref="H18:H20" xr:uid="{5A790192-C4FA-412E-A2D3-4F9DF9D2E5D4}">
      <formula1>10</formula1>
    </dataValidation>
    <dataValidation type="whole" allowBlank="1" showInputMessage="1" showErrorMessage="1" errorTitle="Error(s)" error="Amount should be numeric, non negative and non decimal" sqref="K36 K72" xr:uid="{E2DD5498-29DD-400F-9FD0-2CB83565BDDE}">
      <formula1>0</formula1>
      <formula2>99999999999999</formula2>
    </dataValidation>
    <dataValidation type="whole" allowBlank="1" showInputMessage="1" showErrorMessage="1" errorTitle="Error(s)" error="Amount should be non negative, numeric, no decimal, upto 99,999,999,999,999" sqref="I68:K71 I32:K35" xr:uid="{48DFAAFF-BB0D-43DA-8D72-D5F39F985B9A}">
      <formula1>0</formula1>
      <formula2>99999999999999</formula2>
    </dataValidation>
    <dataValidation type="textLength" operator="equal" allowBlank="1" showInputMessage="1" showErrorMessage="1" errorTitle="Error(s)" error="&quot;Please enter date in valid format&quot;" sqref="H32:H35 H68:H71" xr:uid="{A730226A-CB7C-432C-AC1D-70463F186644}">
      <formula1>10</formula1>
    </dataValidation>
    <dataValidation type="textLength" allowBlank="1" showInputMessage="1" showErrorMessage="1" errorTitle="Error(s)" error="Loan Account Number should be less than or equal to 20 characters" sqref="G32:G35 G68:G71" xr:uid="{3164D7CC-E57E-429B-B60C-25A2FF380187}">
      <formula1>1</formula1>
      <formula2>20</formula2>
    </dataValidation>
    <dataValidation type="list" allowBlank="1" showInputMessage="1" showErrorMessage="1" sqref="E32:E35 E68:E71" xr:uid="{9A21D8D8-DACF-46E0-A000-C7022C6E469B}">
      <formula1>"(Select),Bank , Other than Bank"</formula1>
    </dataValidation>
    <dataValidation type="textLength" operator="lessThanOrEqual" allowBlank="1" showInputMessage="1" showErrorMessage="1" errorTitle="Error(s)" error="Name of the Bank/ Institution/Person should be less than or equal to 125 characters" sqref="F32:F35 F68:F71" xr:uid="{3D25E17E-9A6A-4C88-A1BE-87EEBB46BA08}">
      <formula1>125</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2956" r:id="rId3" name="Button 12">
              <controlPr defaultSize="0" print="0" autoFill="0" autoPict="0" macro="[0]!ValidateSheetHPClick">
                <anchor moveWithCells="1">
                  <from>
                    <xdr:col>13</xdr:col>
                    <xdr:colOff>76200</xdr:colOff>
                    <xdr:row>1</xdr:row>
                    <xdr:rowOff>38100</xdr:rowOff>
                  </from>
                  <to>
                    <xdr:col>13</xdr:col>
                    <xdr:colOff>1536700</xdr:colOff>
                    <xdr:row>2</xdr:row>
                    <xdr:rowOff>127000</xdr:rowOff>
                  </to>
                </anchor>
              </controlPr>
            </control>
          </mc:Choice>
        </mc:AlternateContent>
        <mc:AlternateContent xmlns:mc="http://schemas.openxmlformats.org/markup-compatibility/2006">
          <mc:Choice Requires="x14">
            <control shapeId="83276" r:id="rId4" name="Button 332">
              <controlPr defaultSize="0" print="0" autoFill="0" autoPict="0" macro="[0]!Cmd_AddCo_Owners_Click">
                <anchor moveWithCells="1">
                  <from>
                    <xdr:col>5</xdr:col>
                    <xdr:colOff>1308100</xdr:colOff>
                    <xdr:row>79</xdr:row>
                    <xdr:rowOff>38100</xdr:rowOff>
                  </from>
                  <to>
                    <xdr:col>6</xdr:col>
                    <xdr:colOff>946150</xdr:colOff>
                    <xdr:row>80</xdr:row>
                    <xdr:rowOff>152400</xdr:rowOff>
                  </to>
                </anchor>
              </controlPr>
            </control>
          </mc:Choice>
        </mc:AlternateContent>
        <mc:AlternateContent xmlns:mc="http://schemas.openxmlformats.org/markup-compatibility/2006">
          <mc:Choice Requires="x14">
            <control shapeId="83277" r:id="rId5" name="Button 333">
              <controlPr defaultSize="0" print="0" autoFill="0" autoPict="0" macro="[0]!Cmd_AddTenant_Click">
                <anchor moveWithCells="1">
                  <from>
                    <xdr:col>6</xdr:col>
                    <xdr:colOff>1333500</xdr:colOff>
                    <xdr:row>79</xdr:row>
                    <xdr:rowOff>69850</xdr:rowOff>
                  </from>
                  <to>
                    <xdr:col>7</xdr:col>
                    <xdr:colOff>1384300</xdr:colOff>
                    <xdr:row>80</xdr:row>
                    <xdr:rowOff>114300</xdr:rowOff>
                  </to>
                </anchor>
              </controlPr>
            </control>
          </mc:Choice>
        </mc:AlternateContent>
        <mc:AlternateContent xmlns:mc="http://schemas.openxmlformats.org/markup-compatibility/2006">
          <mc:Choice Requires="x14">
            <control shapeId="83287" r:id="rId6" name="Button 343">
              <controlPr defaultSize="0" print="0" autoFill="0" autoPict="0" macro="[0]!AddRows24b_HP_click">
                <anchor moveWithCells="1">
                  <from>
                    <xdr:col>7</xdr:col>
                    <xdr:colOff>1746250</xdr:colOff>
                    <xdr:row>79</xdr:row>
                    <xdr:rowOff>31750</xdr:rowOff>
                  </from>
                  <to>
                    <xdr:col>8</xdr:col>
                    <xdr:colOff>952500</xdr:colOff>
                    <xdr:row>80</xdr:row>
                    <xdr:rowOff>88900</xdr:rowOff>
                  </to>
                </anchor>
              </controlPr>
            </control>
          </mc:Choice>
        </mc:AlternateContent>
        <mc:AlternateContent xmlns:mc="http://schemas.openxmlformats.org/markup-compatibility/2006">
          <mc:Choice Requires="x14">
            <control shapeId="83289" r:id="rId7" name="Button 345">
              <controlPr defaultSize="0" print="0" autoFill="0" autoPict="0" macro="[0]!cmdNext_Click_HP">
                <anchor moveWithCells="1">
                  <from>
                    <xdr:col>13</xdr:col>
                    <xdr:colOff>76200</xdr:colOff>
                    <xdr:row>3</xdr:row>
                    <xdr:rowOff>31750</xdr:rowOff>
                  </from>
                  <to>
                    <xdr:col>13</xdr:col>
                    <xdr:colOff>1536700</xdr:colOff>
                    <xdr:row>4</xdr:row>
                    <xdr:rowOff>107950</xdr:rowOff>
                  </to>
                </anchor>
              </controlPr>
            </control>
          </mc:Choice>
        </mc:AlternateContent>
        <mc:AlternateContent xmlns:mc="http://schemas.openxmlformats.org/markup-compatibility/2006">
          <mc:Choice Requires="x14">
            <control shapeId="83290" r:id="rId8" name="Button 346">
              <controlPr defaultSize="0" print="0" autoFill="0" autoPict="0" macro="[0]!cmdPrev_Click_HP">
                <anchor moveWithCells="1">
                  <from>
                    <xdr:col>13</xdr:col>
                    <xdr:colOff>76200</xdr:colOff>
                    <xdr:row>4</xdr:row>
                    <xdr:rowOff>190500</xdr:rowOff>
                  </from>
                  <to>
                    <xdr:col>13</xdr:col>
                    <xdr:colOff>1536700</xdr:colOff>
                    <xdr:row>5</xdr:row>
                    <xdr:rowOff>165100</xdr:rowOff>
                  </to>
                </anchor>
              </controlPr>
            </control>
          </mc:Choice>
        </mc:AlternateContent>
        <mc:AlternateContent xmlns:mc="http://schemas.openxmlformats.org/markup-compatibility/2006">
          <mc:Choice Requires="x14">
            <control shapeId="83291" r:id="rId9" name="Button 347">
              <controlPr defaultSize="0" print="0" autoFill="0" autoPict="0" macro="[0]!Print_Click">
                <anchor moveWithCells="1">
                  <from>
                    <xdr:col>13</xdr:col>
                    <xdr:colOff>76200</xdr:colOff>
                    <xdr:row>6</xdr:row>
                    <xdr:rowOff>69850</xdr:rowOff>
                  </from>
                  <to>
                    <xdr:col>13</xdr:col>
                    <xdr:colOff>1536700</xdr:colOff>
                    <xdr:row>6</xdr:row>
                    <xdr:rowOff>336550</xdr:rowOff>
                  </to>
                </anchor>
              </controlPr>
            </control>
          </mc:Choice>
        </mc:AlternateContent>
        <mc:AlternateContent xmlns:mc="http://schemas.openxmlformats.org/markup-compatibility/2006">
          <mc:Choice Requires="x14">
            <control shapeId="83292" r:id="rId10" name="Button 348">
              <controlPr defaultSize="0" print="0" autoFill="0" autoPict="0" macro="[0]!IDHelpClick_Click">
                <anchor moveWithCells="1">
                  <from>
                    <xdr:col>13</xdr:col>
                    <xdr:colOff>76200</xdr:colOff>
                    <xdr:row>6</xdr:row>
                    <xdr:rowOff>419100</xdr:rowOff>
                  </from>
                  <to>
                    <xdr:col>13</xdr:col>
                    <xdr:colOff>1536700</xdr:colOff>
                    <xdr:row>6</xdr:row>
                    <xdr:rowOff>698500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E3AF5-514A-481B-8E2C-E3D03E0964FA}">
  <sheetPr codeName="Sheet18">
    <pageSetUpPr fitToPage="1"/>
  </sheetPr>
  <dimension ref="A1:I13"/>
  <sheetViews>
    <sheetView showGridLines="0" showRowColHeaders="0" zoomScale="90" zoomScaleNormal="90" workbookViewId="0"/>
  </sheetViews>
  <sheetFormatPr defaultColWidth="0" defaultRowHeight="14.5" x14ac:dyDescent="0.35"/>
  <cols>
    <col min="1" max="2" width="8.54296875" customWidth="1"/>
    <col min="3" max="3" width="17" customWidth="1"/>
    <col min="4" max="4" width="15.453125" customWidth="1"/>
    <col min="5" max="5" width="20" customWidth="1"/>
    <col min="6" max="6" width="29.54296875" customWidth="1"/>
    <col min="7" max="7" width="19.1796875" customWidth="1"/>
    <col min="8" max="8" width="24.453125" customWidth="1"/>
    <col min="9" max="9" width="35.54296875" customWidth="1"/>
    <col min="10" max="16384" width="8.54296875" hidden="1"/>
  </cols>
  <sheetData>
    <row r="1" spans="2:8" ht="15" thickBot="1" x14ac:dyDescent="0.4"/>
    <row r="2" spans="2:8" ht="15" thickBot="1" x14ac:dyDescent="0.4">
      <c r="B2" s="202"/>
      <c r="C2" s="203"/>
      <c r="D2" s="203"/>
      <c r="E2" s="203"/>
      <c r="F2" s="203"/>
      <c r="G2" s="203"/>
      <c r="H2" s="204"/>
    </row>
    <row r="3" spans="2:8" x14ac:dyDescent="0.35">
      <c r="B3" s="205"/>
      <c r="C3" s="466" t="s">
        <v>141896</v>
      </c>
      <c r="D3" s="1218" t="s">
        <v>141897</v>
      </c>
      <c r="E3" s="1218"/>
      <c r="F3" s="1218"/>
      <c r="G3" s="1219"/>
      <c r="H3" s="433"/>
    </row>
    <row r="4" spans="2:8" x14ac:dyDescent="0.35">
      <c r="B4" s="205"/>
      <c r="C4" s="467">
        <v>1</v>
      </c>
      <c r="D4" s="1216" t="s">
        <v>142110</v>
      </c>
      <c r="E4" s="1216"/>
      <c r="F4" s="1216"/>
      <c r="G4" s="468" t="s">
        <v>7</v>
      </c>
      <c r="H4" s="434"/>
    </row>
    <row r="5" spans="2:8" x14ac:dyDescent="0.35">
      <c r="B5" s="205"/>
      <c r="C5" s="467">
        <v>2</v>
      </c>
      <c r="D5" s="1216" t="s">
        <v>141898</v>
      </c>
      <c r="E5" s="1216"/>
      <c r="F5" s="1216"/>
      <c r="G5" s="469"/>
      <c r="H5" s="206"/>
    </row>
    <row r="6" spans="2:8" x14ac:dyDescent="0.35">
      <c r="B6" s="205"/>
      <c r="C6" s="467">
        <v>3</v>
      </c>
      <c r="D6" s="1216" t="s">
        <v>141899</v>
      </c>
      <c r="E6" s="1216"/>
      <c r="F6" s="1216"/>
      <c r="G6" s="469"/>
      <c r="H6" s="206"/>
    </row>
    <row r="7" spans="2:8" x14ac:dyDescent="0.35">
      <c r="B7" s="205"/>
      <c r="C7" s="467">
        <v>4</v>
      </c>
      <c r="D7" s="1216" t="s">
        <v>141900</v>
      </c>
      <c r="E7" s="1216"/>
      <c r="F7" s="1216"/>
      <c r="G7" s="471">
        <f>IF(AND(BacValue=2,MID(_xlfn.SINGLE(sheet1.EmployerCategory1),1,3)&lt;&gt;"Not"),MAX(0,SUM(Sch10of13A_BasicSalary,Sch10of13A_DearAllowance)),0)</f>
        <v>0</v>
      </c>
      <c r="H7" s="206"/>
    </row>
    <row r="8" spans="2:8" x14ac:dyDescent="0.35">
      <c r="B8" s="205"/>
      <c r="C8" s="467" t="s">
        <v>141901</v>
      </c>
      <c r="D8" s="1216" t="s">
        <v>141902</v>
      </c>
      <c r="E8" s="1216"/>
      <c r="F8" s="1216"/>
      <c r="G8" s="478"/>
      <c r="H8" s="206"/>
    </row>
    <row r="9" spans="2:8" x14ac:dyDescent="0.35">
      <c r="B9" s="205"/>
      <c r="C9" s="467" t="s">
        <v>141903</v>
      </c>
      <c r="D9" s="1214" t="s">
        <v>141904</v>
      </c>
      <c r="E9" s="1214"/>
      <c r="F9" s="1214"/>
      <c r="G9" s="478"/>
      <c r="H9" s="206"/>
    </row>
    <row r="10" spans="2:8" ht="30" customHeight="1" x14ac:dyDescent="0.35">
      <c r="B10" s="205"/>
      <c r="C10" s="467">
        <v>5</v>
      </c>
      <c r="D10" s="1215" t="s">
        <v>141909</v>
      </c>
      <c r="E10" s="1216"/>
      <c r="F10" s="1216"/>
      <c r="G10" s="471">
        <f>IF(AND(BacValue=2,MID(_xlfn.SINGLE(sheet1.EmployerCategory1),1,3)&lt;&gt;"Not"),MAX(0,(Sch10of13A_ActlRentpaid-ROUND((Sch10of13A_DetlsofSalpersec17of1*0.1),0))),0)</f>
        <v>0</v>
      </c>
      <c r="H10" s="206"/>
    </row>
    <row r="11" spans="2:8" x14ac:dyDescent="0.35">
      <c r="B11" s="205"/>
      <c r="C11" s="467">
        <v>6</v>
      </c>
      <c r="D11" s="1216" t="s">
        <v>141912</v>
      </c>
      <c r="E11" s="1216"/>
      <c r="F11" s="1216"/>
      <c r="G11" s="475"/>
      <c r="H11" s="206"/>
    </row>
    <row r="12" spans="2:8" ht="15" thickBot="1" x14ac:dyDescent="0.4">
      <c r="B12" s="205"/>
      <c r="C12" s="470">
        <v>7</v>
      </c>
      <c r="D12" s="1217" t="s">
        <v>141905</v>
      </c>
      <c r="E12" s="1217"/>
      <c r="F12" s="1217"/>
      <c r="G12" s="472">
        <f>IF(AND(BacValue=2,MID(_xlfn.SINGLE(sheet1.EmployerCategory1),1,3)&lt;&gt;"Not"),MIN(Sch10of13A_ActlHRArecivedA,Sch10of13A_Actlrentpaid10persalaryB,Sch10of13A_50Por40Pofsalary),0)</f>
        <v>0</v>
      </c>
      <c r="H12" s="206"/>
    </row>
    <row r="13" spans="2:8" ht="15" thickBot="1" x14ac:dyDescent="0.4">
      <c r="B13" s="209"/>
      <c r="C13" s="210"/>
      <c r="D13" s="210"/>
      <c r="E13" s="210"/>
      <c r="F13" s="210"/>
      <c r="G13" s="210"/>
      <c r="H13" s="211"/>
    </row>
  </sheetData>
  <sheetProtection algorithmName="SHA-512" hashValue="Z91Ats/sX6aguxi2pK8eJaLOo4yOf0KKTE74bYxoOCsTRPZ1X6Vu+7O8waxa4Hbawcg0WZTJ7+Z9rBs9cPM3eg==" saltValue="sIaqL2fu5ggPgEfDqP47nw==" spinCount="100000" sheet="1" objects="1" scenarios="1"/>
  <mergeCells count="10">
    <mergeCell ref="D9:F9"/>
    <mergeCell ref="D10:F10"/>
    <mergeCell ref="D11:F11"/>
    <mergeCell ref="D12:F12"/>
    <mergeCell ref="D3:G3"/>
    <mergeCell ref="D4:F4"/>
    <mergeCell ref="D5:F5"/>
    <mergeCell ref="D6:F6"/>
    <mergeCell ref="D7:F7"/>
    <mergeCell ref="D8:F8"/>
  </mergeCells>
  <dataValidations count="2">
    <dataValidation type="whole" allowBlank="1" showInputMessage="1" showErrorMessage="1" errorTitle="Schedule EA 10(13A):" error="&quot;Amount should be numeric, non negative, no decimal, upto 14 digits&quot;" sqref="G5 G6:G10 G12 G11" xr:uid="{B9A3C79B-B218-4124-8913-53DEA7C4A53D}">
      <formula1>0</formula1>
      <formula2>99999999999999</formula2>
    </dataValidation>
    <dataValidation type="list" allowBlank="1" showInputMessage="1" showErrorMessage="1" sqref="G4" xr:uid="{DE898F59-AF73-455F-BC03-1E46355C76D9}">
      <formula1>"(Select),1. Metro,2. Non-Metro"</formula1>
    </dataValidation>
  </dataValidations>
  <printOptions horizontalCentered="1"/>
  <pageMargins left="5.5555555555555558E-3" right="5.5555555555555558E-3" top="0.75" bottom="0.75" header="0.3" footer="0.3"/>
  <pageSetup paperSize="8" fitToHeight="0"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67589" r:id="rId4" name="Button 5">
              <controlPr defaultSize="0" print="0" autoFill="0" autoPict="0" macro="[0]!ValidateSheetEA10_13A_Click">
                <anchor moveWithCells="1" sizeWithCells="1">
                  <from>
                    <xdr:col>8</xdr:col>
                    <xdr:colOff>184150</xdr:colOff>
                    <xdr:row>1</xdr:row>
                    <xdr:rowOff>165100</xdr:rowOff>
                  </from>
                  <to>
                    <xdr:col>8</xdr:col>
                    <xdr:colOff>1651000</xdr:colOff>
                    <xdr:row>2</xdr:row>
                    <xdr:rowOff>241300</xdr:rowOff>
                  </to>
                </anchor>
              </controlPr>
            </control>
          </mc:Choice>
        </mc:AlternateContent>
        <mc:AlternateContent xmlns:mc="http://schemas.openxmlformats.org/markup-compatibility/2006">
          <mc:Choice Requires="x14">
            <control shapeId="67590" r:id="rId5" name="Button 6">
              <controlPr defaultSize="0" print="0" autoFill="0" autoPict="0" macro="[0]!cmd_NextEA100f13A_click">
                <anchor moveWithCells="1" sizeWithCells="1">
                  <from>
                    <xdr:col>8</xdr:col>
                    <xdr:colOff>184150</xdr:colOff>
                    <xdr:row>2</xdr:row>
                    <xdr:rowOff>260350</xdr:rowOff>
                  </from>
                  <to>
                    <xdr:col>8</xdr:col>
                    <xdr:colOff>1651000</xdr:colOff>
                    <xdr:row>3</xdr:row>
                    <xdr:rowOff>184150</xdr:rowOff>
                  </to>
                </anchor>
              </controlPr>
            </control>
          </mc:Choice>
        </mc:AlternateContent>
        <mc:AlternateContent xmlns:mc="http://schemas.openxmlformats.org/markup-compatibility/2006">
          <mc:Choice Requires="x14">
            <control shapeId="67591" r:id="rId6" name="Button 7">
              <controlPr defaultSize="0" print="0" autoFill="0" autoPict="0" macro="[0]!cmd_PrevEA100f13A_click">
                <anchor moveWithCells="1" sizeWithCells="1">
                  <from>
                    <xdr:col>8</xdr:col>
                    <xdr:colOff>184150</xdr:colOff>
                    <xdr:row>4</xdr:row>
                    <xdr:rowOff>12700</xdr:rowOff>
                  </from>
                  <to>
                    <xdr:col>8</xdr:col>
                    <xdr:colOff>1651000</xdr:colOff>
                    <xdr:row>5</xdr:row>
                    <xdr:rowOff>107950</xdr:rowOff>
                  </to>
                </anchor>
              </controlPr>
            </control>
          </mc:Choice>
        </mc:AlternateContent>
        <mc:AlternateContent xmlns:mc="http://schemas.openxmlformats.org/markup-compatibility/2006">
          <mc:Choice Requires="x14">
            <control shapeId="67592" r:id="rId7" name="Button 8">
              <controlPr defaultSize="0" print="0" autoFill="0" autoPict="0" macro="[0]!Print_Click">
                <anchor moveWithCells="1" sizeWithCells="1">
                  <from>
                    <xdr:col>8</xdr:col>
                    <xdr:colOff>184150</xdr:colOff>
                    <xdr:row>5</xdr:row>
                    <xdr:rowOff>127000</xdr:rowOff>
                  </from>
                  <to>
                    <xdr:col>8</xdr:col>
                    <xdr:colOff>1651000</xdr:colOff>
                    <xdr:row>7</xdr:row>
                    <xdr:rowOff>12700</xdr:rowOff>
                  </to>
                </anchor>
              </controlPr>
            </control>
          </mc:Choice>
        </mc:AlternateContent>
        <mc:AlternateContent xmlns:mc="http://schemas.openxmlformats.org/markup-compatibility/2006">
          <mc:Choice Requires="x14">
            <control shapeId="67593" r:id="rId8" name="Button 9">
              <controlPr defaultSize="0" print="0" autoFill="0" autoPict="0" macro="[0]!IDHelpClick_Click">
                <anchor moveWithCells="1" sizeWithCells="1">
                  <from>
                    <xdr:col>8</xdr:col>
                    <xdr:colOff>184150</xdr:colOff>
                    <xdr:row>7</xdr:row>
                    <xdr:rowOff>38100</xdr:rowOff>
                  </from>
                  <to>
                    <xdr:col>8</xdr:col>
                    <xdr:colOff>1651000</xdr:colOff>
                    <xdr:row>8</xdr:row>
                    <xdr:rowOff>127000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C02B42-587D-401E-A0FD-715CC280A0D1}">
  <sheetPr codeName="Sheet16">
    <pageSetUpPr fitToPage="1"/>
  </sheetPr>
  <dimension ref="A1:W13"/>
  <sheetViews>
    <sheetView zoomScale="70" zoomScaleNormal="70" workbookViewId="0">
      <selection activeCell="W5" sqref="W5"/>
      <extLst>
        <ext xmlns:xlsdti="http://schemas.microsoft.com/office/spreadsheetml/2023/showDataTypeIcons" uri="{77bfe23e-c014-4d31-8a63-9c772dbf06b6}">
          <xlsdti:showDataTypeIcons visible="0"/>
        </ext>
      </extLst>
    </sheetView>
  </sheetViews>
  <sheetFormatPr defaultColWidth="19" defaultRowHeight="14.5" x14ac:dyDescent="0.35"/>
  <cols>
    <col min="1" max="1" width="8.81640625" customWidth="1"/>
    <col min="2" max="2" width="16.453125" customWidth="1"/>
    <col min="3" max="3" width="8.81640625" customWidth="1"/>
    <col min="4" max="4" width="33" customWidth="1"/>
    <col min="5" max="6" width="28" hidden="1" customWidth="1"/>
    <col min="7" max="7" width="35.54296875" customWidth="1"/>
    <col min="8" max="8" width="21.1796875" customWidth="1"/>
    <col min="9" max="9" width="19.54296875" customWidth="1"/>
    <col min="10" max="10" width="15.81640625" customWidth="1"/>
    <col min="11" max="11" width="16.81640625" customWidth="1"/>
    <col min="12" max="12" width="20.1796875" customWidth="1"/>
    <col min="13" max="13" width="16.1796875" customWidth="1"/>
    <col min="14" max="14" width="29" customWidth="1"/>
    <col min="15" max="15" width="8.54296875" customWidth="1"/>
    <col min="16" max="16" width="6.54296875" customWidth="1"/>
    <col min="17" max="17" width="8.54296875" customWidth="1"/>
    <col min="18" max="18" width="7.54296875" customWidth="1"/>
    <col min="19" max="22" width="8.54296875" customWidth="1"/>
    <col min="23" max="23" width="19" customWidth="1"/>
    <col min="16384" max="16384" width="32.81640625" customWidth="1"/>
  </cols>
  <sheetData>
    <row r="1" spans="1:23" ht="15" thickBot="1" x14ac:dyDescent="0.4">
      <c r="A1" s="232"/>
      <c r="B1" s="232"/>
      <c r="C1" s="232"/>
      <c r="D1" s="232"/>
      <c r="E1" s="232"/>
      <c r="F1" s="232"/>
      <c r="G1" s="232"/>
      <c r="H1" s="232"/>
      <c r="I1" s="232"/>
      <c r="J1" s="232"/>
      <c r="K1" s="232"/>
      <c r="L1" s="232"/>
      <c r="M1" s="232"/>
    </row>
    <row r="2" spans="1:23" ht="21" customHeight="1" x14ac:dyDescent="0.35">
      <c r="A2" s="232"/>
      <c r="B2" s="447" t="s">
        <v>141792</v>
      </c>
      <c r="C2" s="443" t="s">
        <v>141866</v>
      </c>
      <c r="D2" s="443"/>
      <c r="E2" s="443"/>
      <c r="F2" s="443"/>
      <c r="G2" s="443"/>
      <c r="H2" s="443"/>
      <c r="I2" s="443"/>
      <c r="J2" s="443"/>
      <c r="K2" s="443"/>
      <c r="L2" s="443"/>
      <c r="M2" s="356"/>
    </row>
    <row r="3" spans="1:23" ht="86.15" customHeight="1" x14ac:dyDescent="0.35">
      <c r="A3" s="232"/>
      <c r="B3" s="233"/>
      <c r="C3" s="438" t="s">
        <v>141516</v>
      </c>
      <c r="D3" s="438" t="s">
        <v>141867</v>
      </c>
      <c r="E3" s="438" t="s">
        <v>141887</v>
      </c>
      <c r="F3" s="438" t="s">
        <v>141765</v>
      </c>
      <c r="G3" s="438" t="s">
        <v>141766</v>
      </c>
      <c r="H3" s="438" t="s">
        <v>141891</v>
      </c>
      <c r="I3" s="438" t="s">
        <v>141871</v>
      </c>
      <c r="J3" s="438" t="s">
        <v>141892</v>
      </c>
      <c r="K3" s="438" t="s">
        <v>141893</v>
      </c>
      <c r="L3" s="438" t="s">
        <v>141888</v>
      </c>
      <c r="M3" s="357"/>
    </row>
    <row r="4" spans="1:23" ht="20.25" customHeight="1" x14ac:dyDescent="0.35">
      <c r="A4" s="232"/>
      <c r="B4" s="233"/>
      <c r="C4" s="438"/>
      <c r="D4" s="438" t="s">
        <v>137404</v>
      </c>
      <c r="E4" s="438" t="s">
        <v>141768</v>
      </c>
      <c r="F4" s="438" t="s">
        <v>141767</v>
      </c>
      <c r="G4" s="438" t="s">
        <v>141352</v>
      </c>
      <c r="H4" s="438" t="s">
        <v>141354</v>
      </c>
      <c r="I4" s="438" t="s">
        <v>141769</v>
      </c>
      <c r="J4" s="438" t="s">
        <v>141770</v>
      </c>
      <c r="K4" s="438" t="s">
        <v>141771</v>
      </c>
      <c r="L4" s="438" t="s">
        <v>141772</v>
      </c>
      <c r="M4" s="357"/>
    </row>
    <row r="5" spans="1:23" ht="78" customHeight="1" x14ac:dyDescent="0.35">
      <c r="A5" s="232"/>
      <c r="B5" s="233"/>
      <c r="C5" s="448">
        <v>1</v>
      </c>
      <c r="D5" s="449" t="s">
        <v>142108</v>
      </c>
      <c r="E5" s="450"/>
      <c r="F5" s="450"/>
      <c r="G5" s="483"/>
      <c r="H5" s="450"/>
      <c r="I5" s="450"/>
      <c r="J5" s="451"/>
      <c r="K5" s="451"/>
      <c r="L5" s="451"/>
      <c r="M5" s="357"/>
      <c r="W5" t="str">
        <f>TRIM(G5)&amp;"_"&amp;TRIM(H5)&amp;"_"&amp;TRIM(I5)&amp;"_"&amp;TRIM(J5)</f>
        <v>___</v>
      </c>
    </row>
    <row r="6" spans="1:23" ht="78.75" customHeight="1" x14ac:dyDescent="0.35">
      <c r="A6" s="232"/>
      <c r="B6" s="233"/>
      <c r="C6" s="448">
        <f>C5+1</f>
        <v>2</v>
      </c>
      <c r="D6" s="449" t="s">
        <v>7</v>
      </c>
      <c r="E6" s="450"/>
      <c r="F6" s="450"/>
      <c r="G6" s="483"/>
      <c r="H6" s="450"/>
      <c r="I6" s="450"/>
      <c r="J6" s="451"/>
      <c r="K6" s="451"/>
      <c r="L6" s="451"/>
      <c r="M6" s="357"/>
      <c r="W6" t="str">
        <f t="shared" ref="W6:W8" si="0">TRIM(G6)&amp;"_"&amp;TRIM(H6)&amp;"_"&amp;TRIM(I6)&amp;"_"&amp;TRIM(J6)</f>
        <v>___</v>
      </c>
    </row>
    <row r="7" spans="1:23" ht="78" customHeight="1" x14ac:dyDescent="0.35">
      <c r="A7" s="232"/>
      <c r="B7" s="233"/>
      <c r="C7" s="448">
        <f>C6+1</f>
        <v>3</v>
      </c>
      <c r="D7" s="449" t="s">
        <v>7</v>
      </c>
      <c r="E7" s="450" t="s">
        <v>105891</v>
      </c>
      <c r="F7" s="450" t="s">
        <v>105891</v>
      </c>
      <c r="G7" s="483"/>
      <c r="H7" s="450"/>
      <c r="I7" s="450"/>
      <c r="J7" s="451"/>
      <c r="K7" s="451"/>
      <c r="L7" s="451"/>
      <c r="M7" s="357"/>
      <c r="W7" t="str">
        <f t="shared" si="0"/>
        <v>___</v>
      </c>
    </row>
    <row r="8" spans="1:23" ht="78.75" customHeight="1" x14ac:dyDescent="0.35">
      <c r="A8" s="232"/>
      <c r="B8" s="233"/>
      <c r="C8" s="448">
        <f>C7+1</f>
        <v>4</v>
      </c>
      <c r="D8" s="449" t="s">
        <v>7</v>
      </c>
      <c r="E8" s="450" t="s">
        <v>105891</v>
      </c>
      <c r="F8" s="450"/>
      <c r="G8" s="450"/>
      <c r="H8" s="450"/>
      <c r="I8" s="450"/>
      <c r="J8" s="451"/>
      <c r="K8" s="451"/>
      <c r="L8" s="451"/>
      <c r="M8" s="357"/>
      <c r="W8" t="str">
        <f t="shared" si="0"/>
        <v>___</v>
      </c>
    </row>
    <row r="9" spans="1:23" ht="45.65" customHeight="1" x14ac:dyDescent="0.35">
      <c r="A9" s="232"/>
      <c r="B9" s="233"/>
      <c r="C9" s="435"/>
      <c r="D9" s="436"/>
      <c r="E9" s="436"/>
      <c r="F9" s="436"/>
      <c r="G9" s="436"/>
      <c r="H9" s="436"/>
      <c r="I9" s="436"/>
      <c r="J9" s="436"/>
      <c r="K9" s="436"/>
      <c r="L9" s="294"/>
      <c r="M9" s="357"/>
    </row>
    <row r="10" spans="1:23" ht="24.75" customHeight="1" x14ac:dyDescent="0.35">
      <c r="A10" s="232"/>
      <c r="B10" s="233"/>
      <c r="C10" s="1220" t="s">
        <v>141774</v>
      </c>
      <c r="D10" s="1221"/>
      <c r="E10" s="1221"/>
      <c r="F10" s="1221"/>
      <c r="G10" s="1221"/>
      <c r="H10" s="1221"/>
      <c r="I10" s="1221"/>
      <c r="J10" s="1221"/>
      <c r="K10" s="1222"/>
      <c r="L10" s="452">
        <f>SUM(Intrst.24b)</f>
        <v>0</v>
      </c>
      <c r="M10" s="357"/>
    </row>
    <row r="11" spans="1:23" ht="15" thickBot="1" x14ac:dyDescent="0.4">
      <c r="A11" s="232"/>
      <c r="B11" s="358"/>
      <c r="C11" s="359"/>
      <c r="D11" s="359"/>
      <c r="E11" s="359"/>
      <c r="F11" s="359"/>
      <c r="G11" s="359"/>
      <c r="H11" s="359"/>
      <c r="I11" s="359"/>
      <c r="J11" s="359"/>
      <c r="K11" s="359"/>
      <c r="L11" s="359"/>
      <c r="M11" s="360"/>
    </row>
    <row r="12" spans="1:23" x14ac:dyDescent="0.35">
      <c r="A12" s="232"/>
      <c r="B12" s="232"/>
      <c r="C12" s="232"/>
      <c r="D12" s="232"/>
      <c r="E12" s="232"/>
      <c r="F12" s="232"/>
      <c r="G12" s="232"/>
      <c r="H12" s="232"/>
      <c r="I12" s="232"/>
      <c r="J12" s="232"/>
      <c r="K12" s="232"/>
      <c r="L12" s="232"/>
      <c r="M12" s="232"/>
    </row>
    <row r="13" spans="1:23" ht="36" customHeight="1" x14ac:dyDescent="0.35"/>
  </sheetData>
  <mergeCells count="1">
    <mergeCell ref="C10:K10"/>
  </mergeCells>
  <phoneticPr fontId="67" type="noConversion"/>
  <dataValidations count="8">
    <dataValidation type="whole" allowBlank="1" showInputMessage="1" showErrorMessage="1" error="&quot;Amount should be numeric, non negative, non decimal and up to 14 digits&quot;_x000a__x000a_ " sqref="L10" xr:uid="{4D5BCC7B-4B3C-4598-A8B6-C83D3A108BA3}">
      <formula1>0</formula1>
      <formula2>99999999999999</formula2>
    </dataValidation>
    <dataValidation type="list" allowBlank="1" showInputMessage="1" showErrorMessage="1" sqref="D5:D8" xr:uid="{B8489F78-8918-4BCA-BF32-E93F4DCFDD7F}">
      <formula1>"(Select),Bank,Other than bank"</formula1>
    </dataValidation>
    <dataValidation type="textLength" operator="equal" allowBlank="1" showInputMessage="1" showErrorMessage="1" errorTitle="Error(s):" error="IFS Code should be exactly 11 in length with 1st 4 alphabets, followed by Zero and remaining 6 should be alphanumeric." sqref="E5:E8" xr:uid="{B5D35E5D-7D19-4C61-8728-95DD63F48F7A}">
      <formula1>11</formula1>
    </dataValidation>
    <dataValidation type="textLength" allowBlank="1" showInputMessage="1" showErrorMessage="1" errorTitle="Error(s):" error="Invalid PAN. PAN format should be First 5 Alphabets, next 4 digits, then Alphabet._x000a_" sqref="F5:F8" xr:uid="{0F5D0566-F2C1-4F5D-B69E-149EF3980506}">
      <formula1>1</formula1>
      <formula2>20</formula2>
    </dataValidation>
    <dataValidation type="whole" allowBlank="1" showInputMessage="1" showErrorMessage="1" errorTitle="Error(s):" error="&quot;Amount should be numeric, non negative, non decimal and up to 14 digits&quot;_x000a__x000a_ " sqref="J5:L8" xr:uid="{BA0BDC34-043A-4863-B94C-5FA3EE7DEE08}">
      <formula1>0</formula1>
      <formula2>99999999999999</formula2>
    </dataValidation>
    <dataValidation type="textLength" operator="lessThanOrEqual" allowBlank="1" showInputMessage="1" showErrorMessage="1" errorTitle="Error(s):" error="Loan Account Number should be less than or equal to 20 characters." sqref="H5:H8" xr:uid="{1B5E3426-8AB8-4460-9A1B-B0E21216DEE0}">
      <formula1>20</formula1>
    </dataValidation>
    <dataValidation type="textLength" operator="equal" allowBlank="1" showInputMessage="1" showErrorMessage="1" errorTitle="Error(s):" error="&quot; Please enter date in valid format&quot;" sqref="I5:I8" xr:uid="{FAB0DFA0-4DD0-4216-BA71-00DE6C38EDF9}">
      <formula1>10</formula1>
    </dataValidation>
    <dataValidation type="textLength" operator="lessThanOrEqual" allowBlank="1" showInputMessage="1" showErrorMessage="1" error="&quot;Name of the bank/ Institution/ Person should be less than or equal to 125 characters&quot;" sqref="G8" xr:uid="{158A5B96-D667-4649-AD4C-CAC92895997E}">
      <formula1>125</formula1>
    </dataValidation>
  </dataValidations>
  <printOptions horizontalCentered="1"/>
  <pageMargins left="5.5555555555555558E-3" right="5.5555555555555558E-3" top="0.75" bottom="0.75" header="0.3" footer="0.3"/>
  <pageSetup paperSize="8" scale="97" fitToHeight="0"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58369" r:id="rId4" name="Button 1">
              <controlPr defaultSize="0" print="0" autoFill="0" autoPict="0" macro="[0]!Addrows24b">
                <anchor moveWithCells="1" sizeWithCells="1">
                  <from>
                    <xdr:col>2</xdr:col>
                    <xdr:colOff>76200</xdr:colOff>
                    <xdr:row>8</xdr:row>
                    <xdr:rowOff>165100</xdr:rowOff>
                  </from>
                  <to>
                    <xdr:col>3</xdr:col>
                    <xdr:colOff>488950</xdr:colOff>
                    <xdr:row>8</xdr:row>
                    <xdr:rowOff>469900</xdr:rowOff>
                  </to>
                </anchor>
              </controlPr>
            </control>
          </mc:Choice>
        </mc:AlternateContent>
        <mc:AlternateContent xmlns:mc="http://schemas.openxmlformats.org/markup-compatibility/2006">
          <mc:Choice Requires="x14">
            <control shapeId="58371" r:id="rId5" name="Button 3">
              <controlPr defaultSize="0" print="0" autoFill="0" autoPict="0" macro="[0]!cmd_Next24b_click">
                <anchor moveWithCells="1">
                  <from>
                    <xdr:col>13</xdr:col>
                    <xdr:colOff>336550</xdr:colOff>
                    <xdr:row>2</xdr:row>
                    <xdr:rowOff>266700</xdr:rowOff>
                  </from>
                  <to>
                    <xdr:col>13</xdr:col>
                    <xdr:colOff>1790700</xdr:colOff>
                    <xdr:row>2</xdr:row>
                    <xdr:rowOff>565150</xdr:rowOff>
                  </to>
                </anchor>
              </controlPr>
            </control>
          </mc:Choice>
        </mc:AlternateContent>
        <mc:AlternateContent xmlns:mc="http://schemas.openxmlformats.org/markup-compatibility/2006">
          <mc:Choice Requires="x14">
            <control shapeId="58372" r:id="rId6" name="Button 4">
              <controlPr defaultSize="0" print="0" autoFill="0" autoPict="0" macro="[0]!cmd_Prev24b_click">
                <anchor moveWithCells="1">
                  <from>
                    <xdr:col>13</xdr:col>
                    <xdr:colOff>336550</xdr:colOff>
                    <xdr:row>2</xdr:row>
                    <xdr:rowOff>565150</xdr:rowOff>
                  </from>
                  <to>
                    <xdr:col>13</xdr:col>
                    <xdr:colOff>1790700</xdr:colOff>
                    <xdr:row>2</xdr:row>
                    <xdr:rowOff>838200</xdr:rowOff>
                  </to>
                </anchor>
              </controlPr>
            </control>
          </mc:Choice>
        </mc:AlternateContent>
        <mc:AlternateContent xmlns:mc="http://schemas.openxmlformats.org/markup-compatibility/2006">
          <mc:Choice Requires="x14">
            <control shapeId="58378" r:id="rId7" name="Button 10">
              <controlPr defaultSize="0" print="0" autoFill="0" autoPict="0" macro="[0]!ValidateSheet24b_Click">
                <anchor moveWithCells="1">
                  <from>
                    <xdr:col>13</xdr:col>
                    <xdr:colOff>336550</xdr:colOff>
                    <xdr:row>1</xdr:row>
                    <xdr:rowOff>241300</xdr:rowOff>
                  </from>
                  <to>
                    <xdr:col>13</xdr:col>
                    <xdr:colOff>1790700</xdr:colOff>
                    <xdr:row>2</xdr:row>
                    <xdr:rowOff>260350</xdr:rowOff>
                  </to>
                </anchor>
              </controlPr>
            </control>
          </mc:Choice>
        </mc:AlternateContent>
        <mc:AlternateContent xmlns:mc="http://schemas.openxmlformats.org/markup-compatibility/2006">
          <mc:Choice Requires="x14">
            <control shapeId="58393" r:id="rId8" name="Button 25">
              <controlPr defaultSize="0" print="0" autoFill="0" autoPict="0" macro="[0]!Print_Click">
                <anchor moveWithCells="1">
                  <from>
                    <xdr:col>13</xdr:col>
                    <xdr:colOff>336550</xdr:colOff>
                    <xdr:row>2</xdr:row>
                    <xdr:rowOff>869950</xdr:rowOff>
                  </from>
                  <to>
                    <xdr:col>13</xdr:col>
                    <xdr:colOff>1790700</xdr:colOff>
                    <xdr:row>3</xdr:row>
                    <xdr:rowOff>50800</xdr:rowOff>
                  </to>
                </anchor>
              </controlPr>
            </control>
          </mc:Choice>
        </mc:AlternateContent>
        <mc:AlternateContent xmlns:mc="http://schemas.openxmlformats.org/markup-compatibility/2006">
          <mc:Choice Requires="x14">
            <control shapeId="58395" r:id="rId9" name="Button 27">
              <controlPr defaultSize="0" print="0" autoFill="0" autoPict="0" macro="[0]!IDHelpClick_Click">
                <anchor moveWithCells="1">
                  <from>
                    <xdr:col>13</xdr:col>
                    <xdr:colOff>336550</xdr:colOff>
                    <xdr:row>3</xdr:row>
                    <xdr:rowOff>69850</xdr:rowOff>
                  </from>
                  <to>
                    <xdr:col>13</xdr:col>
                    <xdr:colOff>1790700</xdr:colOff>
                    <xdr:row>4</xdr:row>
                    <xdr:rowOff>88900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969DE-285B-4A90-A1D2-6F5FBCA21FEF}">
  <sheetPr codeName="Sheet201">
    <tabColor theme="0"/>
    <pageSetUpPr fitToPage="1"/>
  </sheetPr>
  <dimension ref="A1:XFC36"/>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ColWidth="0" defaultRowHeight="15" customHeight="1" zeroHeight="1" x14ac:dyDescent="0.3"/>
  <cols>
    <col min="1" max="1" width="1.81640625" style="232" customWidth="1"/>
    <col min="2" max="3" width="1.453125" style="232" customWidth="1"/>
    <col min="4" max="4" width="3.453125" style="232" customWidth="1"/>
    <col min="5" max="5" width="6.453125" style="232" customWidth="1"/>
    <col min="6" max="12" width="3.54296875" style="232" customWidth="1"/>
    <col min="13" max="13" width="2.54296875" style="232" customWidth="1"/>
    <col min="14" max="14" width="3.54296875" style="232" customWidth="1"/>
    <col min="15" max="15" width="1.1796875" style="232" customWidth="1"/>
    <col min="16" max="25" width="3.54296875" style="232" customWidth="1"/>
    <col min="26" max="26" width="8.54296875" style="232" customWidth="1"/>
    <col min="27" max="38" width="3.54296875" style="232" customWidth="1"/>
    <col min="39" max="39" width="7" style="232" customWidth="1"/>
    <col min="40" max="49" width="5.54296875" style="232" customWidth="1"/>
    <col min="50" max="50" width="9.1796875" style="232" customWidth="1"/>
    <col min="51" max="51" width="40.453125" style="282" customWidth="1"/>
    <col min="52" max="57" width="10.81640625" style="232" hidden="1"/>
    <col min="58" max="16383" width="3.81640625" style="232" hidden="1"/>
    <col min="16384" max="16384" width="2.453125" style="232" hidden="1"/>
  </cols>
  <sheetData>
    <row r="1" spans="1:51" ht="14.5" thickBot="1" x14ac:dyDescent="0.3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17"/>
      <c r="AY1" s="35"/>
    </row>
    <row r="2" spans="1:51" ht="14" x14ac:dyDescent="0.3">
      <c r="A2" s="35"/>
      <c r="B2" s="271"/>
      <c r="C2" s="272"/>
      <c r="D2" s="272"/>
      <c r="E2" s="272"/>
      <c r="F2" s="272"/>
      <c r="G2" s="272"/>
      <c r="H2" s="272"/>
      <c r="I2" s="272"/>
      <c r="J2" s="272"/>
      <c r="K2" s="272"/>
      <c r="L2" s="272"/>
      <c r="M2" s="272"/>
      <c r="N2" s="272"/>
      <c r="O2" s="272"/>
      <c r="P2" s="272"/>
      <c r="Q2" s="272"/>
      <c r="R2" s="272"/>
      <c r="S2" s="272"/>
      <c r="T2" s="272"/>
      <c r="U2" s="272"/>
      <c r="V2" s="272"/>
      <c r="W2" s="272"/>
      <c r="X2" s="272"/>
      <c r="Y2" s="272"/>
      <c r="Z2" s="272"/>
      <c r="AA2" s="272"/>
      <c r="AB2" s="272"/>
      <c r="AC2" s="272"/>
      <c r="AD2" s="272"/>
      <c r="AE2" s="272"/>
      <c r="AF2" s="272"/>
      <c r="AG2" s="272"/>
      <c r="AH2" s="272"/>
      <c r="AI2" s="272"/>
      <c r="AJ2" s="272"/>
      <c r="AK2" s="272"/>
      <c r="AL2" s="272"/>
      <c r="AM2" s="272"/>
      <c r="AN2" s="272"/>
      <c r="AO2" s="272"/>
      <c r="AP2" s="272"/>
      <c r="AQ2" s="272"/>
      <c r="AR2" s="272"/>
      <c r="AS2" s="272"/>
      <c r="AT2" s="272"/>
      <c r="AU2" s="272"/>
      <c r="AV2" s="272"/>
      <c r="AW2" s="272"/>
      <c r="AX2" s="152"/>
      <c r="AY2" s="35"/>
    </row>
    <row r="3" spans="1:51" ht="15.75" customHeight="1" x14ac:dyDescent="0.3">
      <c r="A3" s="35"/>
      <c r="B3" s="164"/>
      <c r="C3" s="1223" t="s">
        <v>0</v>
      </c>
      <c r="D3" s="1224"/>
      <c r="E3" s="1227" t="s">
        <v>141474</v>
      </c>
      <c r="F3" s="1228"/>
      <c r="G3" s="1228"/>
      <c r="H3" s="1228"/>
      <c r="I3" s="1228"/>
      <c r="J3" s="1229" t="s">
        <v>141475</v>
      </c>
      <c r="K3" s="1230"/>
      <c r="L3" s="1230"/>
      <c r="M3" s="1230"/>
      <c r="N3" s="1230"/>
      <c r="O3" s="1230"/>
      <c r="P3" s="1230"/>
      <c r="Q3" s="1230"/>
      <c r="R3" s="1230"/>
      <c r="S3" s="1230"/>
      <c r="T3" s="1230"/>
      <c r="U3" s="1230"/>
      <c r="V3" s="1230"/>
      <c r="W3" s="1230"/>
      <c r="X3" s="1230"/>
      <c r="Y3" s="1230"/>
      <c r="Z3" s="1230"/>
      <c r="AA3" s="1230"/>
      <c r="AB3" s="1230"/>
      <c r="AC3" s="1230"/>
      <c r="AD3" s="1230"/>
      <c r="AE3" s="1230"/>
      <c r="AF3" s="1230"/>
      <c r="AG3" s="1230"/>
      <c r="AH3" s="1230"/>
      <c r="AI3" s="1230"/>
      <c r="AJ3" s="1230"/>
      <c r="AK3" s="1230"/>
      <c r="AL3" s="1230"/>
      <c r="AM3" s="1230"/>
      <c r="AN3" s="1230"/>
      <c r="AO3" s="1230"/>
      <c r="AP3" s="1230"/>
      <c r="AQ3" s="1230"/>
      <c r="AR3" s="1230"/>
      <c r="AS3" s="1230"/>
      <c r="AT3" s="1230"/>
      <c r="AU3" s="1230"/>
      <c r="AV3" s="1230"/>
      <c r="AW3" s="1231"/>
      <c r="AX3" s="154"/>
      <c r="AY3" s="35"/>
    </row>
    <row r="4" spans="1:51" ht="39.75" customHeight="1" x14ac:dyDescent="0.3">
      <c r="A4" s="35"/>
      <c r="B4" s="164"/>
      <c r="C4" s="1225"/>
      <c r="D4" s="1226"/>
      <c r="E4" s="1227"/>
      <c r="F4" s="1228"/>
      <c r="G4" s="1228"/>
      <c r="H4" s="1228"/>
      <c r="I4" s="1228"/>
      <c r="J4" s="1232" t="s">
        <v>142097</v>
      </c>
      <c r="K4" s="1233"/>
      <c r="L4" s="1233"/>
      <c r="M4" s="1233"/>
      <c r="N4" s="1233"/>
      <c r="O4" s="1233"/>
      <c r="P4" s="1233"/>
      <c r="Q4" s="1233"/>
      <c r="R4" s="1233"/>
      <c r="S4" s="1233"/>
      <c r="T4" s="1233"/>
      <c r="U4" s="1233"/>
      <c r="V4" s="1233"/>
      <c r="W4" s="1233"/>
      <c r="X4" s="1233"/>
      <c r="Y4" s="1233"/>
      <c r="Z4" s="1233"/>
      <c r="AA4" s="1233"/>
      <c r="AB4" s="1233"/>
      <c r="AC4" s="1233"/>
      <c r="AD4" s="1233"/>
      <c r="AE4" s="1233"/>
      <c r="AF4" s="1233"/>
      <c r="AG4" s="1233"/>
      <c r="AH4" s="1233"/>
      <c r="AI4" s="1233"/>
      <c r="AJ4" s="1233"/>
      <c r="AK4" s="1233"/>
      <c r="AL4" s="1233"/>
      <c r="AM4" s="1233"/>
      <c r="AN4" s="1233"/>
      <c r="AO4" s="1233"/>
      <c r="AP4" s="1233"/>
      <c r="AQ4" s="1233"/>
      <c r="AR4" s="1233"/>
      <c r="AS4" s="1233"/>
      <c r="AT4" s="1233"/>
      <c r="AU4" s="1233"/>
      <c r="AV4" s="1233"/>
      <c r="AW4" s="1234"/>
      <c r="AX4" s="155"/>
      <c r="AY4" s="35"/>
    </row>
    <row r="5" spans="1:51" ht="19.5" customHeight="1" x14ac:dyDescent="0.3">
      <c r="A5" s="35"/>
      <c r="B5" s="164"/>
      <c r="C5" s="273"/>
      <c r="D5" s="274"/>
      <c r="E5" s="275" t="s">
        <v>141476</v>
      </c>
      <c r="F5" s="268"/>
      <c r="G5" s="268"/>
      <c r="H5" s="268"/>
      <c r="I5" s="268"/>
      <c r="J5" s="276"/>
      <c r="K5" s="276"/>
      <c r="L5" s="276"/>
      <c r="M5" s="276"/>
      <c r="N5" s="276"/>
      <c r="O5" s="276"/>
      <c r="P5" s="276"/>
      <c r="Q5" s="276"/>
      <c r="R5" s="276"/>
      <c r="S5" s="276"/>
      <c r="T5" s="276"/>
      <c r="U5" s="276"/>
      <c r="V5" s="276"/>
      <c r="W5" s="276"/>
      <c r="X5" s="276"/>
      <c r="Y5" s="276"/>
      <c r="Z5" s="276"/>
      <c r="AA5" s="276"/>
      <c r="AB5" s="276"/>
      <c r="AC5" s="276"/>
      <c r="AD5" s="276"/>
      <c r="AE5" s="276"/>
      <c r="AF5" s="276"/>
      <c r="AG5" s="276"/>
      <c r="AH5" s="276"/>
      <c r="AI5" s="276"/>
      <c r="AJ5" s="276"/>
      <c r="AK5" s="276"/>
      <c r="AL5" s="276"/>
      <c r="AM5" s="276"/>
      <c r="AN5" s="276"/>
      <c r="AO5" s="276"/>
      <c r="AP5" s="276"/>
      <c r="AQ5" s="276"/>
      <c r="AR5" s="276"/>
      <c r="AS5" s="276"/>
      <c r="AT5" s="276"/>
      <c r="AU5" s="276"/>
      <c r="AV5" s="276"/>
      <c r="AW5" s="277"/>
      <c r="AX5" s="155"/>
      <c r="AY5" s="35"/>
    </row>
    <row r="6" spans="1:51" ht="15" customHeight="1" x14ac:dyDescent="0.3">
      <c r="A6" s="35"/>
      <c r="B6" s="164"/>
      <c r="C6" s="278"/>
      <c r="D6" s="279"/>
      <c r="E6" s="1235" t="s">
        <v>141477</v>
      </c>
      <c r="F6" s="1235"/>
      <c r="G6" s="1235"/>
      <c r="H6" s="1235"/>
      <c r="I6" s="1235"/>
      <c r="J6" s="1235"/>
      <c r="K6" s="1235"/>
      <c r="L6" s="1235"/>
      <c r="M6" s="1235"/>
      <c r="N6" s="1235"/>
      <c r="O6" s="1235"/>
      <c r="P6" s="1235"/>
      <c r="Q6" s="1235"/>
      <c r="R6" s="1235"/>
      <c r="S6" s="1235"/>
      <c r="T6" s="1236" t="s">
        <v>141478</v>
      </c>
      <c r="U6" s="1237"/>
      <c r="V6" s="1237"/>
      <c r="W6" s="1237"/>
      <c r="X6" s="1237"/>
      <c r="Y6" s="1237"/>
      <c r="Z6" s="1237"/>
      <c r="AA6" s="1237"/>
      <c r="AB6" s="1237"/>
      <c r="AC6" s="1237"/>
      <c r="AD6" s="1237"/>
      <c r="AE6" s="1237"/>
      <c r="AF6" s="1237"/>
      <c r="AG6" s="1237"/>
      <c r="AH6" s="1237"/>
      <c r="AI6" s="1237"/>
      <c r="AJ6" s="1237"/>
      <c r="AK6" s="1237"/>
      <c r="AL6" s="1237"/>
      <c r="AM6" s="1237"/>
      <c r="AN6" s="1237"/>
      <c r="AO6" s="1237"/>
      <c r="AP6" s="1237"/>
      <c r="AQ6" s="1237"/>
      <c r="AR6" s="1237"/>
      <c r="AS6" s="1237"/>
      <c r="AT6" s="1237"/>
      <c r="AU6" s="1237"/>
      <c r="AV6" s="1237"/>
      <c r="AW6" s="1238"/>
      <c r="AX6" s="156" t="s">
        <v>5</v>
      </c>
      <c r="AY6" s="35"/>
    </row>
    <row r="7" spans="1:51" ht="25.5" customHeight="1" x14ac:dyDescent="0.3">
      <c r="A7" s="35"/>
      <c r="B7" s="164"/>
      <c r="C7" s="280"/>
      <c r="D7" s="281"/>
      <c r="E7" s="1242" t="str">
        <f>IF(sheet1.PAN="","",sheet1.PAN)</f>
        <v/>
      </c>
      <c r="F7" s="1243"/>
      <c r="G7" s="1243"/>
      <c r="H7" s="1243"/>
      <c r="I7" s="1243"/>
      <c r="J7" s="1243"/>
      <c r="K7" s="1243"/>
      <c r="L7" s="1243"/>
      <c r="M7" s="1243"/>
      <c r="N7" s="1243"/>
      <c r="O7" s="1243"/>
      <c r="P7" s="1243"/>
      <c r="Q7" s="1243"/>
      <c r="R7" s="1243"/>
      <c r="S7" s="1244"/>
      <c r="T7" s="1245" t="str">
        <f>CONCATENATE(sheet1.FirstName," ",sheet1.MiddleName," ",sheet1.SurNameOrOrgName)</f>
        <v xml:space="preserve">  </v>
      </c>
      <c r="U7" s="1246"/>
      <c r="V7" s="1246"/>
      <c r="W7" s="1246"/>
      <c r="X7" s="1246"/>
      <c r="Y7" s="1246"/>
      <c r="Z7" s="1246"/>
      <c r="AA7" s="1246"/>
      <c r="AB7" s="1246"/>
      <c r="AC7" s="1246"/>
      <c r="AD7" s="1246"/>
      <c r="AE7" s="1246"/>
      <c r="AF7" s="1246"/>
      <c r="AG7" s="1246"/>
      <c r="AH7" s="1246"/>
      <c r="AI7" s="1246"/>
      <c r="AJ7" s="1246"/>
      <c r="AK7" s="1246"/>
      <c r="AL7" s="1246"/>
      <c r="AM7" s="1246"/>
      <c r="AN7" s="1246"/>
      <c r="AO7" s="1246"/>
      <c r="AP7" s="1246"/>
      <c r="AQ7" s="1246"/>
      <c r="AR7" s="1246"/>
      <c r="AS7" s="1246"/>
      <c r="AT7" s="1246"/>
      <c r="AU7" s="1246"/>
      <c r="AV7" s="1246"/>
      <c r="AW7" s="1247"/>
      <c r="AX7" s="156"/>
      <c r="AY7" s="35"/>
    </row>
    <row r="8" spans="1:51" ht="30" customHeight="1" x14ac:dyDescent="0.3">
      <c r="A8" s="35"/>
      <c r="B8" s="164"/>
      <c r="C8" s="280"/>
      <c r="D8" s="281"/>
      <c r="E8" s="1248" t="s">
        <v>141479</v>
      </c>
      <c r="F8" s="1248"/>
      <c r="G8" s="1248"/>
      <c r="H8" s="1248"/>
      <c r="I8" s="1248"/>
      <c r="J8" s="1248"/>
      <c r="K8" s="1248"/>
      <c r="L8" s="1248"/>
      <c r="M8" s="1248"/>
      <c r="N8" s="1248"/>
      <c r="O8" s="1248"/>
      <c r="P8" s="1248"/>
      <c r="Q8" s="1248"/>
      <c r="R8" s="1248"/>
      <c r="S8" s="1248"/>
      <c r="T8" s="1248"/>
      <c r="U8" s="1248"/>
      <c r="V8" s="1248"/>
      <c r="W8" s="1248"/>
      <c r="X8" s="1249"/>
      <c r="Y8" s="1250" t="s">
        <v>141480</v>
      </c>
      <c r="Z8" s="1251"/>
      <c r="AA8" s="1251"/>
      <c r="AB8" s="1251"/>
      <c r="AC8" s="1251"/>
      <c r="AD8" s="1251"/>
      <c r="AE8" s="1251"/>
      <c r="AF8" s="1251"/>
      <c r="AG8" s="1251"/>
      <c r="AH8" s="1251"/>
      <c r="AI8" s="1251"/>
      <c r="AJ8" s="1251"/>
      <c r="AK8" s="1251"/>
      <c r="AL8" s="1251"/>
      <c r="AM8" s="1251"/>
      <c r="AN8" s="1251"/>
      <c r="AO8" s="1252"/>
      <c r="AP8" s="1253" t="s">
        <v>141481</v>
      </c>
      <c r="AQ8" s="1254"/>
      <c r="AR8" s="1254"/>
      <c r="AS8" s="1254"/>
      <c r="AT8" s="1254"/>
      <c r="AU8" s="1254"/>
      <c r="AV8" s="1254"/>
      <c r="AW8" s="1255"/>
      <c r="AX8" s="156"/>
      <c r="AY8" s="35"/>
    </row>
    <row r="9" spans="1:51" ht="20.25" customHeight="1" x14ac:dyDescent="0.3">
      <c r="A9" s="35"/>
      <c r="B9" s="164"/>
      <c r="C9" s="280"/>
      <c r="D9" s="281"/>
      <c r="E9" s="1256" t="str">
        <f>IF(Sheet1.Aadhaar="","",Sheet1.Aadhaar)</f>
        <v/>
      </c>
      <c r="F9" s="1257"/>
      <c r="G9" s="1257"/>
      <c r="H9" s="1257"/>
      <c r="I9" s="1257"/>
      <c r="J9" s="1257"/>
      <c r="K9" s="1257"/>
      <c r="L9" s="1257"/>
      <c r="M9" s="1257"/>
      <c r="N9" s="1257"/>
      <c r="O9" s="1257"/>
      <c r="P9" s="1257"/>
      <c r="Q9" s="1257"/>
      <c r="R9" s="1257"/>
      <c r="S9" s="1257"/>
      <c r="T9" s="1257"/>
      <c r="U9" s="1257"/>
      <c r="V9" s="1257"/>
      <c r="W9" s="1257"/>
      <c r="X9" s="1258"/>
      <c r="Y9" s="1259"/>
      <c r="Z9" s="1260"/>
      <c r="AA9" s="1260"/>
      <c r="AB9" s="1260"/>
      <c r="AC9" s="1260"/>
      <c r="AD9" s="1260"/>
      <c r="AE9" s="1260"/>
      <c r="AF9" s="1260"/>
      <c r="AG9" s="1260"/>
      <c r="AH9" s="1260"/>
      <c r="AI9" s="1260"/>
      <c r="AJ9" s="1260"/>
      <c r="AK9" s="1260"/>
      <c r="AL9" s="1260"/>
      <c r="AM9" s="1260"/>
      <c r="AN9" s="1260"/>
      <c r="AO9" s="1261"/>
      <c r="AP9" s="1262" t="s">
        <v>142100</v>
      </c>
      <c r="AQ9" s="1263"/>
      <c r="AR9" s="1263"/>
      <c r="AS9" s="1263"/>
      <c r="AT9" s="1263"/>
      <c r="AU9" s="1263"/>
      <c r="AV9" s="1263"/>
      <c r="AW9" s="1264"/>
      <c r="AX9" s="156"/>
      <c r="AY9" s="35"/>
    </row>
    <row r="10" spans="1:51" ht="15" customHeight="1" x14ac:dyDescent="0.3">
      <c r="A10" s="35"/>
      <c r="B10" s="164"/>
      <c r="C10" s="280"/>
      <c r="D10" s="281"/>
      <c r="E10" s="1265" t="s">
        <v>141482</v>
      </c>
      <c r="F10" s="1266"/>
      <c r="G10" s="1266"/>
      <c r="H10" s="1266"/>
      <c r="I10" s="1266"/>
      <c r="J10" s="1266"/>
      <c r="K10" s="1266"/>
      <c r="L10" s="1266"/>
      <c r="M10" s="1266"/>
      <c r="N10" s="1266"/>
      <c r="O10" s="1266"/>
      <c r="P10" s="1266"/>
      <c r="Q10" s="1266"/>
      <c r="R10" s="1266"/>
      <c r="S10" s="1266"/>
      <c r="T10" s="1266"/>
      <c r="U10" s="1266"/>
      <c r="V10" s="1266"/>
      <c r="W10" s="1266"/>
      <c r="X10" s="1266"/>
      <c r="Y10" s="1266"/>
      <c r="Z10" s="1266"/>
      <c r="AA10" s="1266"/>
      <c r="AB10" s="1266"/>
      <c r="AC10" s="1266"/>
      <c r="AD10" s="1266"/>
      <c r="AE10" s="1266"/>
      <c r="AF10" s="1266"/>
      <c r="AG10" s="1266"/>
      <c r="AH10" s="1266"/>
      <c r="AI10" s="1266"/>
      <c r="AJ10" s="1266"/>
      <c r="AK10" s="1266"/>
      <c r="AL10" s="1266"/>
      <c r="AM10" s="1266"/>
      <c r="AN10" s="1266"/>
      <c r="AO10" s="1266"/>
      <c r="AP10" s="1266"/>
      <c r="AQ10" s="1266"/>
      <c r="AR10" s="1267"/>
      <c r="AS10" s="1268" t="s">
        <v>7</v>
      </c>
      <c r="AT10" s="1269"/>
      <c r="AU10" s="1269"/>
      <c r="AV10" s="1269"/>
      <c r="AW10" s="1270"/>
      <c r="AX10" s="156"/>
    </row>
    <row r="11" spans="1:51" ht="57.75" customHeight="1" x14ac:dyDescent="0.3">
      <c r="A11" s="35"/>
      <c r="B11" s="164"/>
      <c r="C11" s="280"/>
      <c r="D11" s="281"/>
      <c r="E11" s="1274" t="s">
        <v>142096</v>
      </c>
      <c r="F11" s="1275"/>
      <c r="G11" s="1275"/>
      <c r="H11" s="1275"/>
      <c r="I11" s="1275"/>
      <c r="J11" s="1275"/>
      <c r="K11" s="1275"/>
      <c r="L11" s="1275"/>
      <c r="M11" s="1275"/>
      <c r="N11" s="1275"/>
      <c r="O11" s="1275"/>
      <c r="P11" s="1275"/>
      <c r="Q11" s="1275"/>
      <c r="R11" s="1275"/>
      <c r="S11" s="1275"/>
      <c r="T11" s="1275"/>
      <c r="U11" s="1275"/>
      <c r="V11" s="1275"/>
      <c r="W11" s="1275"/>
      <c r="X11" s="1275"/>
      <c r="Y11" s="1275"/>
      <c r="Z11" s="1275"/>
      <c r="AA11" s="1275"/>
      <c r="AB11" s="1275"/>
      <c r="AC11" s="1275"/>
      <c r="AD11" s="1275"/>
      <c r="AE11" s="1275"/>
      <c r="AF11" s="1275"/>
      <c r="AG11" s="1275"/>
      <c r="AH11" s="1275"/>
      <c r="AI11" s="1275"/>
      <c r="AJ11" s="1275"/>
      <c r="AK11" s="1275"/>
      <c r="AL11" s="1275"/>
      <c r="AM11" s="1275"/>
      <c r="AN11" s="1275"/>
      <c r="AO11" s="1275"/>
      <c r="AP11" s="1275"/>
      <c r="AQ11" s="1275"/>
      <c r="AR11" s="1275"/>
      <c r="AS11" s="1275"/>
      <c r="AT11" s="1275"/>
      <c r="AU11" s="1275"/>
      <c r="AV11" s="1275"/>
      <c r="AW11" s="1276"/>
      <c r="AX11" s="156"/>
    </row>
    <row r="12" spans="1:51" ht="15" customHeight="1" x14ac:dyDescent="0.3">
      <c r="A12" s="35"/>
      <c r="B12" s="164"/>
      <c r="C12" s="280"/>
      <c r="D12" s="281"/>
      <c r="E12" s="1271" t="s">
        <v>141483</v>
      </c>
      <c r="F12" s="1272"/>
      <c r="G12" s="1272"/>
      <c r="H12" s="1272"/>
      <c r="I12" s="1272"/>
      <c r="J12" s="1272"/>
      <c r="K12" s="1272"/>
      <c r="L12" s="1272"/>
      <c r="M12" s="1272"/>
      <c r="N12" s="1272"/>
      <c r="O12" s="1272"/>
      <c r="P12" s="1272"/>
      <c r="Q12" s="1272"/>
      <c r="R12" s="1272"/>
      <c r="S12" s="1272"/>
      <c r="T12" s="1272"/>
      <c r="U12" s="1272"/>
      <c r="V12" s="1272"/>
      <c r="W12" s="1272"/>
      <c r="X12" s="1272"/>
      <c r="Y12" s="1272"/>
      <c r="Z12" s="1268" t="s">
        <v>7</v>
      </c>
      <c r="AA12" s="1269"/>
      <c r="AB12" s="1269"/>
      <c r="AC12" s="1269"/>
      <c r="AD12" s="1269"/>
      <c r="AE12" s="1269"/>
      <c r="AF12" s="1273"/>
      <c r="AG12" s="1273"/>
      <c r="AH12" s="1273"/>
      <c r="AI12" s="1273"/>
      <c r="AJ12" s="1273"/>
      <c r="AK12" s="1273"/>
      <c r="AL12" s="1273"/>
      <c r="AM12" s="1273"/>
      <c r="AN12" s="1273"/>
      <c r="AO12" s="1273"/>
      <c r="AP12" s="1273"/>
      <c r="AQ12" s="1273"/>
      <c r="AR12" s="1273"/>
      <c r="AS12" s="1273"/>
      <c r="AT12" s="1273"/>
      <c r="AU12" s="1273"/>
      <c r="AV12" s="1273"/>
      <c r="AW12" s="1273"/>
      <c r="AX12" s="156"/>
    </row>
    <row r="13" spans="1:51" ht="15" customHeight="1" x14ac:dyDescent="0.3">
      <c r="A13" s="35"/>
      <c r="B13" s="164"/>
      <c r="C13" s="280"/>
      <c r="D13" s="281"/>
      <c r="E13" s="1239" t="s">
        <v>141484</v>
      </c>
      <c r="F13" s="1240"/>
      <c r="G13" s="1240"/>
      <c r="H13" s="1240"/>
      <c r="I13" s="1240"/>
      <c r="J13" s="1240"/>
      <c r="K13" s="1240"/>
      <c r="L13" s="1240"/>
      <c r="M13" s="1240"/>
      <c r="N13" s="1240"/>
      <c r="O13" s="1240"/>
      <c r="P13" s="1240"/>
      <c r="Q13" s="1240"/>
      <c r="R13" s="1240"/>
      <c r="S13" s="1240"/>
      <c r="T13" s="1240"/>
      <c r="U13" s="1240"/>
      <c r="V13" s="1240"/>
      <c r="W13" s="1240"/>
      <c r="X13" s="1240"/>
      <c r="Y13" s="1240"/>
      <c r="Z13" s="1240"/>
      <c r="AA13" s="1240"/>
      <c r="AB13" s="1240"/>
      <c r="AC13" s="1240"/>
      <c r="AD13" s="1240"/>
      <c r="AE13" s="1240"/>
      <c r="AF13" s="1240"/>
      <c r="AG13" s="1240"/>
      <c r="AH13" s="1240"/>
      <c r="AI13" s="1240"/>
      <c r="AJ13" s="1240"/>
      <c r="AK13" s="1240"/>
      <c r="AL13" s="1240"/>
      <c r="AM13" s="1240"/>
      <c r="AN13" s="1240"/>
      <c r="AO13" s="1240"/>
      <c r="AP13" s="1240"/>
      <c r="AQ13" s="1240"/>
      <c r="AR13" s="1240"/>
      <c r="AS13" s="1240"/>
      <c r="AT13" s="1240"/>
      <c r="AU13" s="1240"/>
      <c r="AV13" s="1240"/>
      <c r="AW13" s="1241"/>
      <c r="AX13" s="156"/>
      <c r="AY13" s="35"/>
    </row>
    <row r="14" spans="1:51" ht="15" customHeight="1" x14ac:dyDescent="0.3">
      <c r="A14" s="35"/>
      <c r="B14" s="164"/>
      <c r="C14" s="280"/>
      <c r="D14" s="281"/>
      <c r="E14" s="1278" t="s">
        <v>141485</v>
      </c>
      <c r="F14" s="1279"/>
      <c r="G14" s="1279"/>
      <c r="H14" s="1279"/>
      <c r="I14" s="1279"/>
      <c r="J14" s="1279"/>
      <c r="K14" s="1279"/>
      <c r="L14" s="1279"/>
      <c r="M14" s="1279"/>
      <c r="N14" s="1279"/>
      <c r="O14" s="1279"/>
      <c r="P14" s="1279"/>
      <c r="Q14" s="1279"/>
      <c r="R14" s="1279"/>
      <c r="S14" s="1279"/>
      <c r="T14" s="1279"/>
      <c r="U14" s="1279"/>
      <c r="V14" s="1279"/>
      <c r="W14" s="1279"/>
      <c r="X14" s="1279"/>
      <c r="Y14" s="1279"/>
      <c r="Z14" s="1268" t="s">
        <v>7</v>
      </c>
      <c r="AA14" s="1269"/>
      <c r="AB14" s="1269"/>
      <c r="AC14" s="1269"/>
      <c r="AD14" s="1269"/>
      <c r="AE14" s="1270"/>
      <c r="AF14" s="1273"/>
      <c r="AG14" s="1273"/>
      <c r="AH14" s="1273"/>
      <c r="AI14" s="1273"/>
      <c r="AJ14" s="1273"/>
      <c r="AK14" s="1273"/>
      <c r="AL14" s="1273"/>
      <c r="AM14" s="1273"/>
      <c r="AN14" s="1273"/>
      <c r="AO14" s="1273"/>
      <c r="AP14" s="1273"/>
      <c r="AQ14" s="1273"/>
      <c r="AR14" s="1273"/>
      <c r="AS14" s="1273"/>
      <c r="AT14" s="1273"/>
      <c r="AU14" s="1273"/>
      <c r="AV14" s="1273"/>
      <c r="AW14" s="1273"/>
      <c r="AX14" s="156"/>
      <c r="AY14" s="35"/>
    </row>
    <row r="15" spans="1:51" ht="15" customHeight="1" x14ac:dyDescent="0.3">
      <c r="A15" s="35"/>
      <c r="B15" s="164"/>
      <c r="C15" s="280"/>
      <c r="D15" s="281"/>
      <c r="E15" s="1280" t="s">
        <v>141486</v>
      </c>
      <c r="F15" s="1281"/>
      <c r="G15" s="1281"/>
      <c r="H15" s="1281"/>
      <c r="I15" s="1281"/>
      <c r="J15" s="1281"/>
      <c r="K15" s="1281"/>
      <c r="L15" s="1281"/>
      <c r="M15" s="1281"/>
      <c r="N15" s="1281"/>
      <c r="O15" s="1281"/>
      <c r="P15" s="1282"/>
      <c r="Q15" s="1283"/>
      <c r="R15" s="1283"/>
      <c r="S15" s="1283"/>
      <c r="T15" s="1283"/>
      <c r="U15" s="1283"/>
      <c r="V15" s="1283"/>
      <c r="W15" s="1283"/>
      <c r="X15" s="1283"/>
      <c r="Y15" s="1283"/>
      <c r="Z15" s="1284"/>
      <c r="AA15" s="1271" t="s">
        <v>141487</v>
      </c>
      <c r="AB15" s="1272"/>
      <c r="AC15" s="1272"/>
      <c r="AD15" s="1272"/>
      <c r="AE15" s="1272"/>
      <c r="AF15" s="1272"/>
      <c r="AG15" s="1272"/>
      <c r="AH15" s="1272"/>
      <c r="AI15" s="1272"/>
      <c r="AJ15" s="1272"/>
      <c r="AK15" s="1272"/>
      <c r="AL15" s="1272"/>
      <c r="AM15" s="1280"/>
      <c r="AN15" s="1282"/>
      <c r="AO15" s="1283"/>
      <c r="AP15" s="1283"/>
      <c r="AQ15" s="1283"/>
      <c r="AR15" s="1283"/>
      <c r="AS15" s="1283"/>
      <c r="AT15" s="1283"/>
      <c r="AU15" s="1283"/>
      <c r="AV15" s="1283"/>
      <c r="AW15" s="1284"/>
      <c r="AX15" s="156"/>
      <c r="AY15" s="283"/>
    </row>
    <row r="16" spans="1:51" ht="14" x14ac:dyDescent="0.3">
      <c r="A16" s="35"/>
      <c r="B16" s="164"/>
      <c r="C16" s="280"/>
      <c r="D16" s="281"/>
      <c r="E16" s="1240" t="s">
        <v>141955</v>
      </c>
      <c r="F16" s="1240"/>
      <c r="G16" s="1240"/>
      <c r="H16" s="1240"/>
      <c r="I16" s="1240"/>
      <c r="J16" s="1240"/>
      <c r="K16" s="1240"/>
      <c r="L16" s="1240"/>
      <c r="M16" s="1240"/>
      <c r="N16" s="1240"/>
      <c r="O16" s="1240"/>
      <c r="P16" s="1240"/>
      <c r="Q16" s="1240"/>
      <c r="R16" s="1240"/>
      <c r="S16" s="1240"/>
      <c r="T16" s="1240"/>
      <c r="U16" s="1240"/>
      <c r="V16" s="1240"/>
      <c r="W16" s="1240"/>
      <c r="X16" s="1240"/>
      <c r="Y16" s="1240"/>
      <c r="Z16" s="1240"/>
      <c r="AA16" s="1240"/>
      <c r="AB16" s="1240"/>
      <c r="AC16" s="1240"/>
      <c r="AD16" s="1240"/>
      <c r="AE16" s="1240"/>
      <c r="AF16" s="1240"/>
      <c r="AG16" s="1240"/>
      <c r="AH16" s="1240"/>
      <c r="AI16" s="1240"/>
      <c r="AJ16" s="1240"/>
      <c r="AK16" s="1240"/>
      <c r="AL16" s="1240"/>
      <c r="AM16" s="1240"/>
      <c r="AN16" s="1240"/>
      <c r="AO16" s="1240"/>
      <c r="AP16" s="1240"/>
      <c r="AQ16" s="1240"/>
      <c r="AR16" s="1240"/>
      <c r="AS16" s="1268" t="s">
        <v>7</v>
      </c>
      <c r="AT16" s="1269"/>
      <c r="AU16" s="1269"/>
      <c r="AV16" s="1269"/>
      <c r="AW16" s="1270"/>
      <c r="AX16" s="156"/>
      <c r="AY16" s="283"/>
    </row>
    <row r="17" spans="1:54" ht="30" customHeight="1" x14ac:dyDescent="0.3">
      <c r="A17" s="35"/>
      <c r="B17" s="164"/>
      <c r="C17" s="280"/>
      <c r="D17" s="281"/>
      <c r="E17" s="1285" t="s">
        <v>141488</v>
      </c>
      <c r="F17" s="1286"/>
      <c r="G17" s="1286"/>
      <c r="H17" s="1286"/>
      <c r="I17" s="1286"/>
      <c r="J17" s="1286"/>
      <c r="K17" s="1286"/>
      <c r="L17" s="1286"/>
      <c r="M17" s="1286"/>
      <c r="N17" s="1286"/>
      <c r="O17" s="1286"/>
      <c r="P17" s="1286"/>
      <c r="Q17" s="1286"/>
      <c r="R17" s="1286"/>
      <c r="S17" s="1286"/>
      <c r="T17" s="1286"/>
      <c r="U17" s="1286"/>
      <c r="V17" s="1286"/>
      <c r="W17" s="1286"/>
      <c r="X17" s="1286"/>
      <c r="Y17" s="1286"/>
      <c r="Z17" s="1286"/>
      <c r="AA17" s="1286"/>
      <c r="AB17" s="1286"/>
      <c r="AC17" s="1286"/>
      <c r="AD17" s="1286"/>
      <c r="AE17" s="1286"/>
      <c r="AF17" s="1286"/>
      <c r="AG17" s="1286"/>
      <c r="AH17" s="1286"/>
      <c r="AI17" s="1286"/>
      <c r="AJ17" s="1286"/>
      <c r="AK17" s="1286"/>
      <c r="AL17" s="1286"/>
      <c r="AM17" s="1286"/>
      <c r="AN17" s="1286"/>
      <c r="AO17" s="1286"/>
      <c r="AP17" s="1286"/>
      <c r="AQ17" s="1286"/>
      <c r="AR17" s="1287"/>
      <c r="AS17" s="1262" t="s">
        <v>141523</v>
      </c>
      <c r="AT17" s="1263"/>
      <c r="AU17" s="1263"/>
      <c r="AV17" s="1263"/>
      <c r="AW17" s="1264"/>
      <c r="AX17" s="156"/>
      <c r="AY17" s="283"/>
    </row>
    <row r="18" spans="1:54" ht="15" customHeight="1" x14ac:dyDescent="0.3">
      <c r="A18" s="282"/>
      <c r="B18" s="284"/>
      <c r="C18" s="280"/>
      <c r="D18" s="281"/>
      <c r="E18" s="1240" t="s">
        <v>141489</v>
      </c>
      <c r="F18" s="1240"/>
      <c r="G18" s="1240"/>
      <c r="H18" s="1240"/>
      <c r="I18" s="1240"/>
      <c r="J18" s="1240"/>
      <c r="K18" s="1240"/>
      <c r="L18" s="1240"/>
      <c r="M18" s="1240"/>
      <c r="N18" s="1240"/>
      <c r="O18" s="1240"/>
      <c r="P18" s="1240"/>
      <c r="Q18" s="1240"/>
      <c r="R18" s="1240"/>
      <c r="S18" s="1240"/>
      <c r="T18" s="1240"/>
      <c r="U18" s="1240"/>
      <c r="V18" s="1240"/>
      <c r="W18" s="1240"/>
      <c r="X18" s="1240"/>
      <c r="Y18" s="1240"/>
      <c r="Z18" s="1240"/>
      <c r="AA18" s="1240"/>
      <c r="AB18" s="1240"/>
      <c r="AC18" s="1240"/>
      <c r="AD18" s="1240"/>
      <c r="AE18" s="1240"/>
      <c r="AF18" s="1240"/>
      <c r="AG18" s="1240"/>
      <c r="AH18" s="1240"/>
      <c r="AI18" s="1240"/>
      <c r="AJ18" s="1240"/>
      <c r="AK18" s="1240"/>
      <c r="AL18" s="1240"/>
      <c r="AM18" s="1240"/>
      <c r="AN18" s="1240"/>
      <c r="AO18" s="1240"/>
      <c r="AP18" s="1240"/>
      <c r="AQ18" s="1240"/>
      <c r="AR18" s="1240"/>
      <c r="AS18" s="1240"/>
      <c r="AT18" s="1240"/>
      <c r="AU18" s="1240"/>
      <c r="AV18" s="1240"/>
      <c r="AW18" s="1241"/>
      <c r="AX18" s="285"/>
      <c r="AZ18" s="232">
        <f>COUNTIF(U_ReasonsForUpdatingIncome,"Reduction of carried forward loss")</f>
        <v>0</v>
      </c>
      <c r="BA18" s="232">
        <f>COUNTIF(U_ReasonsForUpdatingIncome,"Reduction of unabsorbed depreciation")</f>
        <v>0</v>
      </c>
      <c r="BB18" s="232">
        <f>COUNTIF(U_ReasonsForUpdatingIncome,"Reduction of tax credit u/s 115JB/115JC")</f>
        <v>0</v>
      </c>
    </row>
    <row r="19" spans="1:54" ht="14" x14ac:dyDescent="0.3">
      <c r="A19" s="282"/>
      <c r="B19" s="284"/>
      <c r="C19" s="280"/>
      <c r="D19" s="281"/>
      <c r="E19" s="1292" t="s">
        <v>7</v>
      </c>
      <c r="F19" s="1292"/>
      <c r="G19" s="1292"/>
      <c r="H19" s="1292"/>
      <c r="I19" s="1292"/>
      <c r="J19" s="1292"/>
      <c r="K19" s="1292"/>
      <c r="L19" s="1292"/>
      <c r="M19" s="1292"/>
      <c r="N19" s="1292"/>
      <c r="O19" s="1292"/>
      <c r="P19" s="1292"/>
      <c r="Q19" s="1292"/>
      <c r="R19" s="1292"/>
      <c r="S19" s="1292"/>
      <c r="T19" s="1292"/>
      <c r="U19" s="1292"/>
      <c r="V19" s="1292"/>
      <c r="W19" s="1292"/>
      <c r="X19" s="1292"/>
      <c r="Y19" s="1292"/>
      <c r="Z19" s="1292"/>
      <c r="AA19" s="1292"/>
      <c r="AB19" s="1292"/>
      <c r="AC19" s="1292"/>
      <c r="AD19" s="1292"/>
      <c r="AE19" s="1292"/>
      <c r="AF19" s="1292"/>
      <c r="AG19" s="1292"/>
      <c r="AH19" s="1292"/>
      <c r="AI19" s="1292"/>
      <c r="AJ19" s="1292"/>
      <c r="AK19" s="1292"/>
      <c r="AL19" s="1292"/>
      <c r="AM19" s="1292"/>
      <c r="AN19" s="286"/>
      <c r="AO19" s="287"/>
      <c r="AP19" s="287"/>
      <c r="AQ19" s="287"/>
      <c r="AR19" s="287"/>
      <c r="AS19" s="287"/>
      <c r="AT19" s="287"/>
      <c r="AU19" s="287"/>
      <c r="AV19" s="287"/>
      <c r="AW19" s="288"/>
      <c r="AX19" s="285"/>
    </row>
    <row r="20" spans="1:54" ht="14" x14ac:dyDescent="0.3">
      <c r="A20" s="282"/>
      <c r="B20" s="284"/>
      <c r="C20" s="280"/>
      <c r="D20" s="281"/>
      <c r="E20" s="1292" t="s">
        <v>7</v>
      </c>
      <c r="F20" s="1292"/>
      <c r="G20" s="1292"/>
      <c r="H20" s="1292"/>
      <c r="I20" s="1292"/>
      <c r="J20" s="1292"/>
      <c r="K20" s="1292"/>
      <c r="L20" s="1292"/>
      <c r="M20" s="1292"/>
      <c r="N20" s="1292"/>
      <c r="O20" s="1292"/>
      <c r="P20" s="1292"/>
      <c r="Q20" s="1292"/>
      <c r="R20" s="1292"/>
      <c r="S20" s="1292"/>
      <c r="T20" s="1292"/>
      <c r="U20" s="1292"/>
      <c r="V20" s="1292"/>
      <c r="W20" s="1292"/>
      <c r="X20" s="1292"/>
      <c r="Y20" s="1292"/>
      <c r="Z20" s="1292"/>
      <c r="AA20" s="1292"/>
      <c r="AB20" s="1292"/>
      <c r="AC20" s="1292"/>
      <c r="AD20" s="1292"/>
      <c r="AE20" s="1292"/>
      <c r="AF20" s="1292"/>
      <c r="AG20" s="1292"/>
      <c r="AH20" s="1292"/>
      <c r="AI20" s="1292"/>
      <c r="AJ20" s="1292"/>
      <c r="AK20" s="1292"/>
      <c r="AL20" s="1292"/>
      <c r="AM20" s="1292"/>
      <c r="AN20" s="286"/>
      <c r="AO20" s="287"/>
      <c r="AP20" s="287"/>
      <c r="AQ20" s="287"/>
      <c r="AR20" s="287"/>
      <c r="AS20" s="287"/>
      <c r="AT20" s="287"/>
      <c r="AU20" s="287"/>
      <c r="AV20" s="287"/>
      <c r="AW20" s="288"/>
      <c r="AX20" s="285"/>
    </row>
    <row r="21" spans="1:54" ht="28.5" customHeight="1" x14ac:dyDescent="0.3">
      <c r="A21" s="282"/>
      <c r="B21" s="284"/>
      <c r="C21" s="280"/>
      <c r="D21" s="281"/>
      <c r="E21" s="1289"/>
      <c r="F21" s="1289"/>
      <c r="G21" s="1289"/>
      <c r="H21" s="1289"/>
      <c r="I21" s="1289"/>
      <c r="J21" s="1289"/>
      <c r="K21" s="1289"/>
      <c r="L21" s="1289"/>
      <c r="M21" s="1289"/>
      <c r="N21" s="1289"/>
      <c r="O21" s="1289"/>
      <c r="P21" s="1289"/>
      <c r="Q21" s="1289"/>
      <c r="R21" s="1289"/>
      <c r="S21" s="1289"/>
      <c r="T21" s="1289"/>
      <c r="U21" s="1289"/>
      <c r="V21" s="1289"/>
      <c r="W21" s="1289"/>
      <c r="X21" s="1289"/>
      <c r="Y21" s="1289"/>
      <c r="Z21" s="1289"/>
      <c r="AA21" s="1289"/>
      <c r="AB21" s="1289"/>
      <c r="AC21" s="1289"/>
      <c r="AD21" s="1289"/>
      <c r="AE21" s="1289"/>
      <c r="AF21" s="1289"/>
      <c r="AG21" s="1289"/>
      <c r="AH21" s="1289"/>
      <c r="AI21" s="1289"/>
      <c r="AJ21" s="1289"/>
      <c r="AK21" s="1289"/>
      <c r="AL21" s="1289"/>
      <c r="AM21" s="1290"/>
      <c r="AN21" s="290"/>
      <c r="AO21" s="291"/>
      <c r="AP21" s="291"/>
      <c r="AQ21" s="291"/>
      <c r="AR21" s="291"/>
      <c r="AS21" s="291"/>
      <c r="AT21" s="291"/>
      <c r="AU21" s="291"/>
      <c r="AV21" s="291"/>
      <c r="AW21" s="292"/>
      <c r="AX21" s="285"/>
    </row>
    <row r="22" spans="1:54" ht="15" customHeight="1" x14ac:dyDescent="0.3">
      <c r="A22" s="282"/>
      <c r="B22" s="284"/>
      <c r="C22" s="280"/>
      <c r="D22" s="281"/>
      <c r="E22" s="1240" t="s">
        <v>141490</v>
      </c>
      <c r="F22" s="1240"/>
      <c r="G22" s="1240"/>
      <c r="H22" s="1240"/>
      <c r="I22" s="1240"/>
      <c r="J22" s="1240"/>
      <c r="K22" s="1240"/>
      <c r="L22" s="1240"/>
      <c r="M22" s="1240"/>
      <c r="N22" s="1240"/>
      <c r="O22" s="1240"/>
      <c r="P22" s="1240"/>
      <c r="Q22" s="1240"/>
      <c r="R22" s="1240"/>
      <c r="S22" s="1240"/>
      <c r="T22" s="1240"/>
      <c r="U22" s="1240"/>
      <c r="V22" s="1240"/>
      <c r="W22" s="1240"/>
      <c r="X22" s="1240"/>
      <c r="Y22" s="1240"/>
      <c r="Z22" s="1240"/>
      <c r="AA22" s="1240"/>
      <c r="AB22" s="1240"/>
      <c r="AC22" s="1240"/>
      <c r="AD22" s="1240"/>
      <c r="AE22" s="1240"/>
      <c r="AF22" s="1240"/>
      <c r="AG22" s="1240"/>
      <c r="AH22" s="1240"/>
      <c r="AI22" s="1240"/>
      <c r="AJ22" s="1240"/>
      <c r="AK22" s="1240"/>
      <c r="AL22" s="1240"/>
      <c r="AM22" s="1268" t="s">
        <v>7</v>
      </c>
      <c r="AN22" s="1269"/>
      <c r="AO22" s="1269"/>
      <c r="AP22" s="1269"/>
      <c r="AQ22" s="1269"/>
      <c r="AR22" s="1269"/>
      <c r="AS22" s="1269"/>
      <c r="AT22" s="1269"/>
      <c r="AU22" s="1269"/>
      <c r="AV22" s="1269"/>
      <c r="AW22" s="1270"/>
      <c r="AX22" s="285"/>
    </row>
    <row r="23" spans="1:54" ht="15" customHeight="1" x14ac:dyDescent="0.3">
      <c r="A23" s="282"/>
      <c r="B23" s="284"/>
      <c r="C23" s="280"/>
      <c r="D23" s="281"/>
      <c r="E23" s="1272" t="s">
        <v>141491</v>
      </c>
      <c r="F23" s="1272"/>
      <c r="G23" s="1272"/>
      <c r="H23" s="1272"/>
      <c r="I23" s="1272"/>
      <c r="J23" s="1272"/>
      <c r="K23" s="1272"/>
      <c r="L23" s="1272"/>
      <c r="M23" s="1272"/>
      <c r="N23" s="1272"/>
      <c r="O23" s="1272"/>
      <c r="P23" s="1272"/>
      <c r="Q23" s="1272"/>
      <c r="R23" s="1272"/>
      <c r="S23" s="1272"/>
      <c r="T23" s="1272"/>
      <c r="U23" s="1272"/>
      <c r="V23" s="1272"/>
      <c r="W23" s="1272"/>
      <c r="X23" s="1272"/>
      <c r="Y23" s="1272"/>
      <c r="Z23" s="1272"/>
      <c r="AA23" s="1272"/>
      <c r="AB23" s="1272"/>
      <c r="AC23" s="1272"/>
      <c r="AD23" s="1272"/>
      <c r="AE23" s="1272"/>
      <c r="AF23" s="1272"/>
      <c r="AG23" s="1272"/>
      <c r="AH23" s="1272"/>
      <c r="AI23" s="1272"/>
      <c r="AJ23" s="1272"/>
      <c r="AK23" s="1272"/>
      <c r="AL23" s="1272"/>
      <c r="AM23" s="1272"/>
      <c r="AN23" s="1272"/>
      <c r="AO23" s="1272"/>
      <c r="AP23" s="1272"/>
      <c r="AQ23" s="1272"/>
      <c r="AR23" s="1272"/>
      <c r="AS23" s="1293"/>
      <c r="AT23" s="1294"/>
      <c r="AU23" s="1294"/>
      <c r="AV23" s="1294"/>
      <c r="AW23" s="1295"/>
      <c r="AX23" s="285"/>
    </row>
    <row r="24" spans="1:54" ht="15" customHeight="1" x14ac:dyDescent="0.3">
      <c r="A24" s="282"/>
      <c r="B24" s="284"/>
      <c r="C24" s="280"/>
      <c r="D24" s="281"/>
      <c r="E24" s="1271" t="s">
        <v>141956</v>
      </c>
      <c r="F24" s="1272"/>
      <c r="G24" s="1272"/>
      <c r="H24" s="1272"/>
      <c r="I24" s="1272"/>
      <c r="J24" s="1272"/>
      <c r="K24" s="1272"/>
      <c r="L24" s="1272"/>
      <c r="M24" s="1272"/>
      <c r="N24" s="1272"/>
      <c r="O24" s="1272"/>
      <c r="P24" s="1272"/>
      <c r="Q24" s="1272"/>
      <c r="R24" s="1272"/>
      <c r="S24" s="1272"/>
      <c r="T24" s="1272"/>
      <c r="U24" s="1272"/>
      <c r="V24" s="1272"/>
      <c r="W24" s="1272"/>
      <c r="X24" s="1272"/>
      <c r="Y24" s="1272"/>
      <c r="Z24" s="1272"/>
      <c r="AA24" s="1272"/>
      <c r="AB24" s="1272"/>
      <c r="AC24" s="1272"/>
      <c r="AD24" s="1272"/>
      <c r="AE24" s="1272"/>
      <c r="AF24" s="1272"/>
      <c r="AG24" s="1272"/>
      <c r="AH24" s="1272"/>
      <c r="AI24" s="1272"/>
      <c r="AJ24" s="1272"/>
      <c r="AK24" s="1272"/>
      <c r="AL24" s="1272"/>
      <c r="AM24" s="1272"/>
      <c r="AN24" s="1296"/>
      <c r="AO24" s="1296"/>
      <c r="AP24" s="1296"/>
      <c r="AQ24" s="1296"/>
      <c r="AR24" s="1296"/>
      <c r="AS24" s="1296"/>
      <c r="AT24" s="1296"/>
      <c r="AU24" s="1296"/>
      <c r="AV24" s="1296"/>
      <c r="AW24" s="1297"/>
      <c r="AX24" s="285"/>
      <c r="AZ24" s="232">
        <f>COUNTIF(U_UnabsorbedDepreciationYear,"2023")</f>
        <v>0</v>
      </c>
      <c r="BA24" s="232">
        <f>COUNTIF(U_UnabsorbedDepreciationYear,"2024")</f>
        <v>0</v>
      </c>
    </row>
    <row r="25" spans="1:54" ht="27" customHeight="1" x14ac:dyDescent="0.3">
      <c r="A25" s="282"/>
      <c r="B25" s="284"/>
      <c r="C25" s="280"/>
      <c r="D25" s="281"/>
      <c r="E25" s="293" t="s">
        <v>141296</v>
      </c>
      <c r="F25" s="1298" t="s">
        <v>141528</v>
      </c>
      <c r="G25" s="1299"/>
      <c r="H25" s="1299"/>
      <c r="I25" s="1299"/>
      <c r="J25" s="1299"/>
      <c r="K25" s="1300"/>
      <c r="L25" s="1273" t="s">
        <v>142098</v>
      </c>
      <c r="M25" s="1277"/>
      <c r="N25" s="1277"/>
      <c r="O25" s="1277"/>
      <c r="P25" s="1277"/>
      <c r="Q25" s="1277"/>
      <c r="R25" s="1277"/>
      <c r="S25" s="1277"/>
      <c r="T25" s="1277"/>
      <c r="U25" s="1277"/>
      <c r="V25" s="1277"/>
      <c r="W25" s="1277"/>
      <c r="X25" s="1277"/>
      <c r="Y25" s="1277"/>
      <c r="Z25" s="1277"/>
      <c r="AA25" s="1273" t="s">
        <v>142099</v>
      </c>
      <c r="AB25" s="1277"/>
      <c r="AC25" s="1277"/>
      <c r="AD25" s="1277"/>
      <c r="AE25" s="1277"/>
      <c r="AF25" s="1277"/>
      <c r="AG25" s="1277"/>
      <c r="AH25" s="1277"/>
      <c r="AI25" s="1277"/>
      <c r="AJ25" s="1277"/>
      <c r="AK25" s="1277"/>
      <c r="AL25" s="1277"/>
      <c r="AM25" s="1277"/>
      <c r="AN25" s="287"/>
      <c r="AO25" s="287"/>
      <c r="AP25" s="287"/>
      <c r="AQ25" s="287"/>
      <c r="AR25" s="287"/>
      <c r="AS25" s="287"/>
      <c r="AT25" s="287"/>
      <c r="AU25" s="287"/>
      <c r="AV25" s="287"/>
      <c r="AW25" s="288"/>
      <c r="AX25" s="285"/>
    </row>
    <row r="26" spans="1:54" ht="14" x14ac:dyDescent="0.3">
      <c r="A26" s="282"/>
      <c r="B26" s="284"/>
      <c r="C26" s="280"/>
      <c r="D26" s="281"/>
      <c r="E26" s="294">
        <v>1</v>
      </c>
      <c r="F26" s="1291"/>
      <c r="G26" s="1291"/>
      <c r="H26" s="1291"/>
      <c r="I26" s="1291"/>
      <c r="J26" s="1291"/>
      <c r="K26" s="1291"/>
      <c r="L26" s="1291"/>
      <c r="M26" s="1291"/>
      <c r="N26" s="1291"/>
      <c r="O26" s="1291"/>
      <c r="P26" s="1291"/>
      <c r="Q26" s="1291"/>
      <c r="R26" s="1291"/>
      <c r="S26" s="1291"/>
      <c r="T26" s="1291"/>
      <c r="U26" s="1291"/>
      <c r="V26" s="1291"/>
      <c r="W26" s="1291"/>
      <c r="X26" s="1291"/>
      <c r="Y26" s="1291"/>
      <c r="Z26" s="1291"/>
      <c r="AA26" s="1291"/>
      <c r="AB26" s="1291"/>
      <c r="AC26" s="1291"/>
      <c r="AD26" s="1291"/>
      <c r="AE26" s="1291"/>
      <c r="AF26" s="1291"/>
      <c r="AG26" s="1291"/>
      <c r="AH26" s="1291"/>
      <c r="AI26" s="1291"/>
      <c r="AJ26" s="1291"/>
      <c r="AK26" s="1291"/>
      <c r="AL26" s="1291"/>
      <c r="AM26" s="1291"/>
      <c r="AN26" s="282"/>
      <c r="AO26" s="282"/>
      <c r="AP26" s="282"/>
      <c r="AQ26" s="282"/>
      <c r="AR26" s="282"/>
      <c r="AS26" s="282"/>
      <c r="AT26" s="282"/>
      <c r="AU26" s="282"/>
      <c r="AV26" s="282"/>
      <c r="AW26" s="289"/>
      <c r="AX26" s="285"/>
    </row>
    <row r="27" spans="1:54" ht="14" x14ac:dyDescent="0.3">
      <c r="A27" s="282"/>
      <c r="B27" s="284"/>
      <c r="C27" s="280"/>
      <c r="D27" s="281"/>
      <c r="E27" s="294">
        <v>2</v>
      </c>
      <c r="F27" s="1291"/>
      <c r="G27" s="1291"/>
      <c r="H27" s="1291"/>
      <c r="I27" s="1291"/>
      <c r="J27" s="1291"/>
      <c r="K27" s="1291"/>
      <c r="L27" s="1291"/>
      <c r="M27" s="1291"/>
      <c r="N27" s="1291"/>
      <c r="O27" s="1291"/>
      <c r="P27" s="1291"/>
      <c r="Q27" s="1291"/>
      <c r="R27" s="1291"/>
      <c r="S27" s="1291"/>
      <c r="T27" s="1291"/>
      <c r="U27" s="1291"/>
      <c r="V27" s="1291"/>
      <c r="W27" s="1291"/>
      <c r="X27" s="1291"/>
      <c r="Y27" s="1291"/>
      <c r="Z27" s="1291"/>
      <c r="AA27" s="1291"/>
      <c r="AB27" s="1291"/>
      <c r="AC27" s="1291"/>
      <c r="AD27" s="1291"/>
      <c r="AE27" s="1291"/>
      <c r="AF27" s="1291"/>
      <c r="AG27" s="1291"/>
      <c r="AH27" s="1291"/>
      <c r="AI27" s="1291"/>
      <c r="AJ27" s="1291"/>
      <c r="AK27" s="1291"/>
      <c r="AL27" s="1291"/>
      <c r="AM27" s="1291"/>
      <c r="AN27" s="282"/>
      <c r="AO27" s="282"/>
      <c r="AP27" s="282"/>
      <c r="AQ27" s="282"/>
      <c r="AR27" s="282"/>
      <c r="AS27" s="282"/>
      <c r="AT27" s="282"/>
      <c r="AU27" s="282"/>
      <c r="AV27" s="282"/>
      <c r="AW27" s="289"/>
      <c r="AX27" s="285"/>
    </row>
    <row r="28" spans="1:54" ht="29.25" customHeight="1" x14ac:dyDescent="0.3">
      <c r="A28" s="282"/>
      <c r="B28" s="284"/>
      <c r="C28" s="502"/>
      <c r="D28" s="501"/>
      <c r="E28" s="1288"/>
      <c r="F28" s="1289"/>
      <c r="G28" s="1289"/>
      <c r="H28" s="1289"/>
      <c r="I28" s="1289"/>
      <c r="J28" s="1289"/>
      <c r="K28" s="1289"/>
      <c r="L28" s="1289"/>
      <c r="M28" s="1289"/>
      <c r="N28" s="1289"/>
      <c r="O28" s="1289"/>
      <c r="P28" s="1289"/>
      <c r="Q28" s="1289"/>
      <c r="R28" s="1289"/>
      <c r="S28" s="1289"/>
      <c r="T28" s="1289"/>
      <c r="U28" s="1289"/>
      <c r="V28" s="1289"/>
      <c r="W28" s="1289"/>
      <c r="X28" s="1289"/>
      <c r="Y28" s="1289"/>
      <c r="Z28" s="1289"/>
      <c r="AA28" s="1289"/>
      <c r="AB28" s="1289"/>
      <c r="AC28" s="1289"/>
      <c r="AD28" s="1289"/>
      <c r="AE28" s="1289"/>
      <c r="AF28" s="1289"/>
      <c r="AG28" s="1289"/>
      <c r="AH28" s="1289"/>
      <c r="AI28" s="1289"/>
      <c r="AJ28" s="1289"/>
      <c r="AK28" s="1289"/>
      <c r="AL28" s="1289"/>
      <c r="AM28" s="1290"/>
      <c r="AN28" s="290"/>
      <c r="AO28" s="291"/>
      <c r="AP28" s="291"/>
      <c r="AQ28" s="291"/>
      <c r="AR28" s="291"/>
      <c r="AS28" s="291"/>
      <c r="AT28" s="291"/>
      <c r="AU28" s="291"/>
      <c r="AV28" s="291"/>
      <c r="AW28" s="292"/>
      <c r="AX28" s="285"/>
    </row>
    <row r="29" spans="1:54" ht="14.5" thickBot="1" x14ac:dyDescent="0.35">
      <c r="A29" s="282"/>
      <c r="B29" s="295"/>
      <c r="C29" s="296"/>
      <c r="D29" s="296"/>
      <c r="E29" s="296"/>
      <c r="F29" s="296"/>
      <c r="G29" s="296"/>
      <c r="H29" s="296"/>
      <c r="I29" s="296"/>
      <c r="J29" s="296"/>
      <c r="K29" s="296"/>
      <c r="L29" s="296"/>
      <c r="M29" s="296"/>
      <c r="N29" s="296"/>
      <c r="O29" s="296"/>
      <c r="P29" s="296"/>
      <c r="Q29" s="296"/>
      <c r="R29" s="296"/>
      <c r="S29" s="296"/>
      <c r="T29" s="296"/>
      <c r="U29" s="296"/>
      <c r="V29" s="296"/>
      <c r="W29" s="296"/>
      <c r="X29" s="296"/>
      <c r="Y29" s="296"/>
      <c r="Z29" s="296"/>
      <c r="AA29" s="296"/>
      <c r="AB29" s="296"/>
      <c r="AC29" s="296"/>
      <c r="AD29" s="296"/>
      <c r="AE29" s="296"/>
      <c r="AF29" s="296"/>
      <c r="AG29" s="296"/>
      <c r="AH29" s="296"/>
      <c r="AI29" s="296"/>
      <c r="AJ29" s="296"/>
      <c r="AK29" s="296"/>
      <c r="AL29" s="296"/>
      <c r="AM29" s="296"/>
      <c r="AN29" s="296"/>
      <c r="AO29" s="296"/>
      <c r="AP29" s="296"/>
      <c r="AQ29" s="296"/>
      <c r="AR29" s="296"/>
      <c r="AS29" s="296"/>
      <c r="AT29" s="296"/>
      <c r="AU29" s="296"/>
      <c r="AV29" s="296"/>
      <c r="AW29" s="296"/>
      <c r="AX29" s="297"/>
    </row>
    <row r="30" spans="1:54" ht="14" x14ac:dyDescent="0.3">
      <c r="A30" s="282"/>
      <c r="B30" s="282"/>
      <c r="C30" s="282"/>
      <c r="D30" s="282"/>
      <c r="E30" s="282"/>
      <c r="F30" s="282"/>
      <c r="G30" s="282"/>
      <c r="H30" s="282"/>
      <c r="I30" s="282"/>
      <c r="J30" s="282"/>
      <c r="K30" s="282"/>
      <c r="L30" s="282"/>
      <c r="M30" s="282"/>
      <c r="N30" s="282"/>
      <c r="O30" s="282"/>
      <c r="P30" s="282"/>
      <c r="Q30" s="282"/>
      <c r="R30" s="282"/>
      <c r="S30" s="282"/>
      <c r="T30" s="282"/>
      <c r="U30" s="282"/>
      <c r="V30" s="282"/>
      <c r="W30" s="282"/>
      <c r="X30" s="282"/>
      <c r="Y30" s="282"/>
      <c r="Z30" s="282"/>
      <c r="AA30" s="282"/>
      <c r="AB30" s="282"/>
      <c r="AC30" s="282"/>
      <c r="AD30" s="282"/>
      <c r="AE30" s="282"/>
      <c r="AF30" s="282"/>
      <c r="AG30" s="282"/>
      <c r="AH30" s="282"/>
      <c r="AI30" s="282"/>
      <c r="AJ30" s="282"/>
      <c r="AK30" s="282"/>
      <c r="AL30" s="282"/>
      <c r="AM30" s="282"/>
      <c r="AN30" s="282"/>
      <c r="AO30" s="282"/>
      <c r="AP30" s="282"/>
      <c r="AQ30" s="282"/>
      <c r="AR30" s="282"/>
      <c r="AS30" s="282"/>
      <c r="AT30" s="282"/>
      <c r="AU30" s="282"/>
      <c r="AV30" s="282"/>
      <c r="AW30" s="282"/>
      <c r="AX30" s="282"/>
    </row>
    <row r="31" spans="1:54" ht="14" x14ac:dyDescent="0.3">
      <c r="A31" s="282"/>
      <c r="B31" s="282"/>
      <c r="C31" s="282"/>
      <c r="D31" s="282"/>
      <c r="E31" s="282"/>
      <c r="F31" s="282"/>
      <c r="G31" s="282"/>
      <c r="H31" s="282"/>
      <c r="I31" s="282"/>
      <c r="J31" s="282"/>
      <c r="K31" s="282"/>
      <c r="L31" s="282"/>
      <c r="M31" s="282"/>
      <c r="N31" s="282"/>
      <c r="O31" s="282"/>
      <c r="P31" s="282"/>
      <c r="Q31" s="282"/>
      <c r="R31" s="282"/>
      <c r="S31" s="282"/>
      <c r="T31" s="282"/>
      <c r="U31" s="282"/>
      <c r="V31" s="282"/>
      <c r="W31" s="282"/>
      <c r="X31" s="282"/>
      <c r="Y31" s="282"/>
      <c r="Z31" s="282"/>
      <c r="AA31" s="282"/>
      <c r="AB31" s="282"/>
      <c r="AC31" s="282"/>
      <c r="AD31" s="282"/>
      <c r="AE31" s="282"/>
      <c r="AF31" s="282"/>
      <c r="AG31" s="282"/>
      <c r="AH31" s="282"/>
      <c r="AI31" s="282"/>
      <c r="AJ31" s="282"/>
      <c r="AK31" s="282"/>
      <c r="AL31" s="282"/>
      <c r="AM31" s="282"/>
      <c r="AN31" s="282"/>
      <c r="AO31" s="282"/>
      <c r="AP31" s="282"/>
      <c r="AQ31" s="282"/>
      <c r="AR31" s="282"/>
      <c r="AS31" s="282"/>
      <c r="AT31" s="282"/>
      <c r="AU31" s="282"/>
      <c r="AV31" s="282"/>
      <c r="AW31" s="282"/>
      <c r="AX31" s="282"/>
    </row>
    <row r="32" spans="1:54" ht="15" customHeight="1" x14ac:dyDescent="0.3"/>
    <row r="33" ht="15" customHeight="1" x14ac:dyDescent="0.3"/>
    <row r="34" ht="15" customHeight="1" x14ac:dyDescent="0.3"/>
    <row r="35" ht="15" customHeight="1" x14ac:dyDescent="0.3"/>
    <row r="36" ht="15" customHeight="1" x14ac:dyDescent="0.3"/>
  </sheetData>
  <mergeCells count="51">
    <mergeCell ref="E28:AM28"/>
    <mergeCell ref="F26:K26"/>
    <mergeCell ref="L26:Z26"/>
    <mergeCell ref="AA26:AM26"/>
    <mergeCell ref="E19:AM19"/>
    <mergeCell ref="E20:AM20"/>
    <mergeCell ref="F27:K27"/>
    <mergeCell ref="L27:Z27"/>
    <mergeCell ref="AA27:AM27"/>
    <mergeCell ref="E21:AM21"/>
    <mergeCell ref="E22:AL22"/>
    <mergeCell ref="AM22:AW22"/>
    <mergeCell ref="E23:AR23"/>
    <mergeCell ref="AS23:AW23"/>
    <mergeCell ref="E24:AW24"/>
    <mergeCell ref="F25:K25"/>
    <mergeCell ref="L25:Z25"/>
    <mergeCell ref="AA25:AM25"/>
    <mergeCell ref="E14:Y14"/>
    <mergeCell ref="Z14:AE14"/>
    <mergeCell ref="AF14:AW14"/>
    <mergeCell ref="E15:O15"/>
    <mergeCell ref="P15:Z15"/>
    <mergeCell ref="AA15:AM15"/>
    <mergeCell ref="AN15:AW15"/>
    <mergeCell ref="E16:AR16"/>
    <mergeCell ref="AS16:AW16"/>
    <mergeCell ref="E17:AR17"/>
    <mergeCell ref="AS17:AW17"/>
    <mergeCell ref="E18:AW18"/>
    <mergeCell ref="E13:AW13"/>
    <mergeCell ref="E7:S7"/>
    <mergeCell ref="T7:AW7"/>
    <mergeCell ref="E8:X8"/>
    <mergeCell ref="Y8:AO8"/>
    <mergeCell ref="AP8:AW8"/>
    <mergeCell ref="E9:X9"/>
    <mergeCell ref="Y9:AO9"/>
    <mergeCell ref="AP9:AW9"/>
    <mergeCell ref="E10:AR10"/>
    <mergeCell ref="AS10:AW10"/>
    <mergeCell ref="E12:Y12"/>
    <mergeCell ref="Z12:AE12"/>
    <mergeCell ref="AF12:AW12"/>
    <mergeCell ref="E11:AW11"/>
    <mergeCell ref="C3:D4"/>
    <mergeCell ref="E3:I4"/>
    <mergeCell ref="J3:AW3"/>
    <mergeCell ref="J4:AW4"/>
    <mergeCell ref="E6:S6"/>
    <mergeCell ref="T6:AW6"/>
  </mergeCells>
  <dataValidations count="16">
    <dataValidation type="list" allowBlank="1" showInputMessage="1" showErrorMessage="1" error="Please select from the Dropdown." sqref="E19:AM20" xr:uid="{67B6E22B-11E4-485C-AB3D-2D03EE4F610C}">
      <formula1>"(Select),Return previously not filed,Income not reported correctly,Wrong heads of income chosen,Reduction of carried forward loss,Reduction of unabsorbed depreciation,Reduction of tax credit u/s 115JB/115JC,Wrong rate of tax,Others "</formula1>
    </dataValidation>
    <dataValidation operator="equal" allowBlank="1" showInputMessage="1" showErrorMessage="1" error="Aadhaar Enrolment Id must be exactly 28 digits." sqref="Y9" xr:uid="{F5407488-F625-4B86-BAA4-1C23D33FB112}"/>
    <dataValidation type="list" allowBlank="1" showInputMessage="1" showErrorMessage="1" error="Please select from the Dropdown." sqref="F26:K27" xr:uid="{38D87045-1BBC-4A7E-9BAD-F9889AF46728}">
      <formula1>"(Select),2026-27,2027-28"</formula1>
    </dataValidation>
    <dataValidation type="list" allowBlank="1" showInputMessage="1" showErrorMessage="1" error="Please select from the Dropdown." sqref="AS23:AW23" xr:uid="{D34EDED7-ECC0-4318-A6C9-263271ED82A4}">
      <formula1>"(Select),Yes,No"</formula1>
    </dataValidation>
    <dataValidation type="list" operator="equal" allowBlank="1" showInputMessage="1" showErrorMessage="1" error="Please select from the Dropdown." sqref="Z12" xr:uid="{01701049-C9DB-457D-9093-B3EA56B9324A}">
      <formula1>"(Select),139(1), Other"</formula1>
    </dataValidation>
    <dataValidation allowBlank="1" showInputMessage="1" showErrorMessage="1" errorTitle="Nature of Employment" error="Please select from the Dropdown." sqref="AP9" xr:uid="{679D35B2-1141-485A-81C8-9C7F37A0AAFF}"/>
    <dataValidation allowBlank="1" showErrorMessage="1" sqref="AA15" xr:uid="{D69C3065-59DE-41D5-99D2-CA8D4DB73996}"/>
    <dataValidation type="textLength" operator="equal" allowBlank="1" showInputMessage="1" showErrorMessage="1" errorTitle="Receipt Number" error="Invalid Receipt Number.Please retry" sqref="P15:Z15" xr:uid="{99B037CF-6FEC-4542-A396-57E22DDD0AD3}">
      <formula1>15</formula1>
    </dataValidation>
    <dataValidation allowBlank="1" showInputMessage="1" showErrorMessage="1" errorTitle="PAN" error="Invalid PAN. PAN format should be First 5 Alphabets, next 4 digits, then 1 Alphabet." sqref="E7" xr:uid="{EC017913-8389-4685-9055-D1544AFA62A5}"/>
    <dataValidation type="textLength" operator="equal" allowBlank="1" showErrorMessage="1" errorTitle="Date of Filing Original Return" error="Please enter a date in dd/mm/yyyy format." sqref="AN15:AW15" xr:uid="{B873346A-5CC0-43BD-9465-74705861E302}">
      <formula1>10</formula1>
    </dataValidation>
    <dataValidation type="list" operator="equal" allowBlank="1" showInputMessage="1" showErrorMessage="1" error="Please select from the Dropdown." sqref="AS16:AW16 AS10:AW10 L26:Z27" xr:uid="{B3012130-69CB-4979-AFEF-30D70DACB0FA}">
      <formula1>"(Select),Yes,No"</formula1>
    </dataValidation>
    <dataValidation type="list" allowBlank="1" showInputMessage="1" showErrorMessage="1" error="Please Select from Dropdown" sqref="Z14:AE14" xr:uid="{44490308-17D6-4D8D-86D2-87417A7827EC}">
      <formula1>"(Select),ITR1,ITR2,ITR3,ITR4,ITR5,ITR6,ITR7"</formula1>
    </dataValidation>
    <dataValidation allowBlank="1" showErrorMessage="1" errorTitle="Middle Name" error="Middle name cannot exceed 25 characters" sqref="T7" xr:uid="{B0030887-EFCC-47B4-ABE8-242F50123349}"/>
    <dataValidation operator="equal" allowBlank="1" showInputMessage="1" showErrorMessage="1" errorTitle="Aadhaar No" error="Please enter the valid 12 digit Aadhaar No" sqref="E9:X9" xr:uid="{0201AC93-15CC-4509-A533-D4D5FE287111}"/>
    <dataValidation type="list" operator="equal" allowBlank="1" showInputMessage="1" showErrorMessage="1" error="Please select from the Dropdown." sqref="AM22:AW22" xr:uid="{52582ECE-AC0D-405E-8036-6CCA679A6BC4}">
      <formula1>UpdatedReturnDuringPeriod</formula1>
    </dataValidation>
    <dataValidation type="list" allowBlank="1" showInputMessage="1" showErrorMessage="1" sqref="AA26:AM27" xr:uid="{A7900813-5E65-44F8-9D57-5A927DC00576}">
      <formula1>"(Select),Yes,No"</formula1>
    </dataValidation>
  </dataValidations>
  <printOptions horizontalCentered="1"/>
  <pageMargins left="5.5555555555555558E-3" right="5.5555555555555558E-3" top="0.75" bottom="0.75" header="0.3" footer="0.3"/>
  <pageSetup paperSize="8" scale="86" fitToHeight="0"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37889" r:id="rId4" name="Button 1">
              <controlPr defaultSize="0" print="0" autoFill="0" autoPict="0" macro="[0]!Cmd_AddRows_Gen138A_1_Click">
                <anchor moveWithCells="1">
                  <from>
                    <xdr:col>4</xdr:col>
                    <xdr:colOff>69850</xdr:colOff>
                    <xdr:row>20</xdr:row>
                    <xdr:rowOff>31750</xdr:rowOff>
                  </from>
                  <to>
                    <xdr:col>9</xdr:col>
                    <xdr:colOff>38100</xdr:colOff>
                    <xdr:row>20</xdr:row>
                    <xdr:rowOff>336550</xdr:rowOff>
                  </to>
                </anchor>
              </controlPr>
            </control>
          </mc:Choice>
        </mc:AlternateContent>
        <mc:AlternateContent xmlns:mc="http://schemas.openxmlformats.org/markup-compatibility/2006">
          <mc:Choice Requires="x14">
            <control shapeId="37890" r:id="rId5" name="Button 2">
              <controlPr defaultSize="0" print="0" autoFill="0" autoPict="0" macro="[0]!CmdValidate_Gen_1398A_Click">
                <anchor>
                  <from>
                    <xdr:col>50</xdr:col>
                    <xdr:colOff>304800</xdr:colOff>
                    <xdr:row>3</xdr:row>
                    <xdr:rowOff>419100</xdr:rowOff>
                  </from>
                  <to>
                    <xdr:col>50</xdr:col>
                    <xdr:colOff>1784350</xdr:colOff>
                    <xdr:row>4</xdr:row>
                    <xdr:rowOff>190500</xdr:rowOff>
                  </to>
                </anchor>
              </controlPr>
            </control>
          </mc:Choice>
        </mc:AlternateContent>
        <mc:AlternateContent xmlns:mc="http://schemas.openxmlformats.org/markup-compatibility/2006">
          <mc:Choice Requires="x14">
            <control shapeId="37891" r:id="rId6" name="Button 3">
              <controlPr defaultSize="0" print="0" autoFill="0" autoPict="0" macro="[0]!Previous139_8A_Click">
                <anchor>
                  <from>
                    <xdr:col>50</xdr:col>
                    <xdr:colOff>304800</xdr:colOff>
                    <xdr:row>3</xdr:row>
                    <xdr:rowOff>146050</xdr:rowOff>
                  </from>
                  <to>
                    <xdr:col>50</xdr:col>
                    <xdr:colOff>1784350</xdr:colOff>
                    <xdr:row>3</xdr:row>
                    <xdr:rowOff>412750</xdr:rowOff>
                  </to>
                </anchor>
              </controlPr>
            </control>
          </mc:Choice>
        </mc:AlternateContent>
        <mc:AlternateContent xmlns:mc="http://schemas.openxmlformats.org/markup-compatibility/2006">
          <mc:Choice Requires="x14">
            <control shapeId="37892" r:id="rId7" name="Button 4">
              <controlPr defaultSize="0" print="0" autoFill="0" autoPict="0" macro="[0]!printWorkSheet">
                <anchor>
                  <from>
                    <xdr:col>50</xdr:col>
                    <xdr:colOff>304800</xdr:colOff>
                    <xdr:row>6</xdr:row>
                    <xdr:rowOff>76200</xdr:rowOff>
                  </from>
                  <to>
                    <xdr:col>50</xdr:col>
                    <xdr:colOff>1784350</xdr:colOff>
                    <xdr:row>7</xdr:row>
                    <xdr:rowOff>31750</xdr:rowOff>
                  </to>
                </anchor>
              </controlPr>
            </control>
          </mc:Choice>
        </mc:AlternateContent>
        <mc:AlternateContent xmlns:mc="http://schemas.openxmlformats.org/markup-compatibility/2006">
          <mc:Choice Requires="x14">
            <control shapeId="37893" r:id="rId8" name="Button 5">
              <controlPr defaultSize="0" print="0" autoFill="0" autoPict="0" macro="[0]!IDHelpClick_Click">
                <anchor>
                  <from>
                    <xdr:col>50</xdr:col>
                    <xdr:colOff>304800</xdr:colOff>
                    <xdr:row>7</xdr:row>
                    <xdr:rowOff>69850</xdr:rowOff>
                  </from>
                  <to>
                    <xdr:col>50</xdr:col>
                    <xdr:colOff>1784350</xdr:colOff>
                    <xdr:row>7</xdr:row>
                    <xdr:rowOff>336550</xdr:rowOff>
                  </to>
                </anchor>
              </controlPr>
            </control>
          </mc:Choice>
        </mc:AlternateContent>
        <mc:AlternateContent xmlns:mc="http://schemas.openxmlformats.org/markup-compatibility/2006">
          <mc:Choice Requires="x14">
            <control shapeId="37894" r:id="rId9" name="Button 6">
              <controlPr defaultSize="0" print="0" autoFill="0" autoPict="0">
                <anchor>
                  <from>
                    <xdr:col>50</xdr:col>
                    <xdr:colOff>304800</xdr:colOff>
                    <xdr:row>4</xdr:row>
                    <xdr:rowOff>222250</xdr:rowOff>
                  </from>
                  <to>
                    <xdr:col>50</xdr:col>
                    <xdr:colOff>1784350</xdr:colOff>
                    <xdr:row>6</xdr:row>
                    <xdr:rowOff>69850</xdr:rowOff>
                  </to>
                </anchor>
              </controlPr>
            </control>
          </mc:Choice>
        </mc:AlternateContent>
        <mc:AlternateContent xmlns:mc="http://schemas.openxmlformats.org/markup-compatibility/2006">
          <mc:Choice Requires="x14">
            <control shapeId="37895" r:id="rId10" name="Button 7">
              <controlPr defaultSize="0" print="0" autoFill="0" autoPict="0" macro="[0]!Next139_8A_Click">
                <anchor>
                  <from>
                    <xdr:col>50</xdr:col>
                    <xdr:colOff>304800</xdr:colOff>
                    <xdr:row>2</xdr:row>
                    <xdr:rowOff>31750</xdr:rowOff>
                  </from>
                  <to>
                    <xdr:col>50</xdr:col>
                    <xdr:colOff>1784350</xdr:colOff>
                    <xdr:row>3</xdr:row>
                    <xdr:rowOff>107950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D65553"/>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ColWidth="0" defaultRowHeight="13" zeroHeight="1" x14ac:dyDescent="0.3"/>
  <cols>
    <col min="1" max="1" width="3.54296875" style="17" customWidth="1"/>
    <col min="2" max="2" width="2.54296875" style="17" customWidth="1"/>
    <col min="3" max="3" width="7" style="17" customWidth="1"/>
    <col min="4" max="4" width="9.54296875" style="17" customWidth="1"/>
    <col min="5" max="5" width="18.453125" style="17" customWidth="1"/>
    <col min="6" max="6" width="24.54296875" style="17" customWidth="1"/>
    <col min="7" max="7" width="19.453125" style="17" customWidth="1"/>
    <col min="8" max="8" width="16.453125" style="17" customWidth="1"/>
    <col min="9" max="9" width="15.54296875" style="17" customWidth="1"/>
    <col min="10" max="10" width="21.453125" style="17" customWidth="1"/>
    <col min="11" max="11" width="17" style="17" customWidth="1"/>
    <col min="12" max="12" width="28" style="17" customWidth="1"/>
    <col min="13" max="13" width="19.81640625" style="17" customWidth="1"/>
    <col min="14" max="16383" width="6.54296875" style="17" hidden="1"/>
    <col min="16384" max="16384" width="10" style="17" hidden="1"/>
  </cols>
  <sheetData>
    <row r="1" spans="2:32" ht="13.5" thickBot="1" x14ac:dyDescent="0.35"/>
    <row r="2" spans="2:32" x14ac:dyDescent="0.3">
      <c r="B2" s="150"/>
      <c r="C2" s="151"/>
      <c r="D2" s="151"/>
      <c r="E2" s="151"/>
      <c r="F2" s="151"/>
      <c r="G2" s="151"/>
      <c r="H2" s="151"/>
      <c r="I2" s="151"/>
      <c r="J2" s="151"/>
      <c r="K2" s="151"/>
      <c r="L2" s="151"/>
      <c r="M2" s="152"/>
    </row>
    <row r="3" spans="2:32" ht="26" x14ac:dyDescent="0.3">
      <c r="B3" s="153"/>
      <c r="C3" s="31" t="s">
        <v>123753</v>
      </c>
      <c r="D3" s="1271" t="s">
        <v>140486</v>
      </c>
      <c r="E3" s="1272"/>
      <c r="F3" s="1272"/>
      <c r="G3" s="1272"/>
      <c r="H3" s="1280"/>
      <c r="M3" s="160"/>
    </row>
    <row r="4" spans="2:32" ht="57.75" customHeight="1" x14ac:dyDescent="0.3">
      <c r="B4" s="153"/>
      <c r="C4" s="41"/>
      <c r="D4" s="43" t="s">
        <v>141297</v>
      </c>
      <c r="E4" s="46" t="s">
        <v>128211</v>
      </c>
      <c r="F4" s="46" t="s">
        <v>128137</v>
      </c>
      <c r="G4" s="46" t="s">
        <v>128136</v>
      </c>
      <c r="H4" s="46" t="s">
        <v>141104</v>
      </c>
      <c r="M4" s="160"/>
    </row>
    <row r="5" spans="2:32" ht="13.5" customHeight="1" x14ac:dyDescent="0.3">
      <c r="B5" s="153"/>
      <c r="C5" s="223"/>
      <c r="D5" s="221"/>
      <c r="E5" s="374" t="s">
        <v>141638</v>
      </c>
      <c r="F5" s="375" t="s">
        <v>47</v>
      </c>
      <c r="G5" s="375" t="s">
        <v>48</v>
      </c>
      <c r="H5" s="375" t="s">
        <v>49</v>
      </c>
      <c r="M5" s="160"/>
    </row>
    <row r="6" spans="2:32" ht="14.5" x14ac:dyDescent="0.3">
      <c r="B6" s="153"/>
      <c r="C6" s="200"/>
      <c r="D6" s="198">
        <v>1</v>
      </c>
      <c r="E6" s="477"/>
      <c r="F6" s="212"/>
      <c r="G6" s="213"/>
      <c r="H6" s="213"/>
      <c r="M6" s="160"/>
    </row>
    <row r="7" spans="2:32" ht="14.5" x14ac:dyDescent="0.3">
      <c r="B7" s="153"/>
      <c r="C7" s="201"/>
      <c r="D7" s="199">
        <f>D6+1</f>
        <v>2</v>
      </c>
      <c r="E7" s="477"/>
      <c r="F7" s="212"/>
      <c r="G7" s="213"/>
      <c r="H7" s="213"/>
      <c r="M7" s="160"/>
    </row>
    <row r="8" spans="2:32" ht="14.5" x14ac:dyDescent="0.3">
      <c r="B8" s="153"/>
      <c r="C8" s="201"/>
      <c r="D8" s="199">
        <f>D7+1</f>
        <v>3</v>
      </c>
      <c r="E8" s="477"/>
      <c r="F8" s="212"/>
      <c r="G8" s="213"/>
      <c r="H8" s="213"/>
      <c r="M8" s="160"/>
    </row>
    <row r="9" spans="2:32" ht="14.5" x14ac:dyDescent="0.3">
      <c r="B9" s="153"/>
      <c r="C9" s="222"/>
      <c r="D9" s="219">
        <f>D8+1</f>
        <v>4</v>
      </c>
      <c r="E9" s="477"/>
      <c r="F9" s="212"/>
      <c r="G9" s="213"/>
      <c r="H9" s="213"/>
      <c r="M9" s="160"/>
    </row>
    <row r="10" spans="2:32" ht="14.5" x14ac:dyDescent="0.3">
      <c r="B10" s="153"/>
      <c r="C10" s="222"/>
      <c r="D10" s="219">
        <f>D9+1</f>
        <v>5</v>
      </c>
      <c r="E10" s="477"/>
      <c r="F10" s="212"/>
      <c r="G10" s="213"/>
      <c r="H10" s="213"/>
      <c r="M10" s="160"/>
    </row>
    <row r="11" spans="2:32" s="35" customFormat="1" ht="15" customHeight="1" x14ac:dyDescent="0.3">
      <c r="B11" s="164"/>
      <c r="C11" s="1232" t="s">
        <v>141236</v>
      </c>
      <c r="D11" s="1306"/>
      <c r="E11" s="1306"/>
      <c r="F11" s="1306"/>
      <c r="G11" s="266"/>
      <c r="H11" s="215">
        <f>SUM(TDSal.TotalTDSSalary)</f>
        <v>0</v>
      </c>
      <c r="M11" s="158"/>
      <c r="N11" s="35">
        <f>SUM(TDSal.IncChrgSalary)</f>
        <v>0</v>
      </c>
    </row>
    <row r="12" spans="2:32" ht="30" customHeight="1" x14ac:dyDescent="0.3">
      <c r="B12" s="153"/>
      <c r="C12" s="1312" t="s">
        <v>141134</v>
      </c>
      <c r="D12" s="1312"/>
      <c r="E12" s="1312"/>
      <c r="F12" s="1312"/>
      <c r="G12" s="1312"/>
      <c r="H12" s="1312"/>
      <c r="M12" s="160"/>
    </row>
    <row r="13" spans="2:32" ht="27" customHeight="1" x14ac:dyDescent="0.3">
      <c r="B13" s="153"/>
      <c r="M13" s="160"/>
    </row>
    <row r="14" spans="2:32" ht="35.15" customHeight="1" x14ac:dyDescent="0.35">
      <c r="B14" s="153"/>
      <c r="C14" s="31" t="s">
        <v>123754</v>
      </c>
      <c r="D14" s="1281" t="s">
        <v>140487</v>
      </c>
      <c r="E14" s="1281"/>
      <c r="F14" s="1281"/>
      <c r="G14" s="1281"/>
      <c r="H14" s="1281"/>
      <c r="I14" s="1281"/>
      <c r="J14" s="1281"/>
      <c r="K14" s="1281"/>
      <c r="M14" s="160"/>
      <c r="AC14"/>
      <c r="AE14"/>
    </row>
    <row r="15" spans="2:32" ht="64.5" customHeight="1" x14ac:dyDescent="0.35">
      <c r="B15" s="153"/>
      <c r="C15" s="41"/>
      <c r="D15" s="43" t="s">
        <v>141297</v>
      </c>
      <c r="E15" s="46" t="s">
        <v>128211</v>
      </c>
      <c r="F15" s="46" t="s">
        <v>128137</v>
      </c>
      <c r="G15" s="46" t="s">
        <v>141805</v>
      </c>
      <c r="H15" s="46" t="s">
        <v>142300</v>
      </c>
      <c r="I15" s="46" t="s">
        <v>141081</v>
      </c>
      <c r="J15" s="128" t="s">
        <v>141096</v>
      </c>
      <c r="K15" s="25" t="s">
        <v>142301</v>
      </c>
      <c r="M15" s="160"/>
      <c r="AD15"/>
      <c r="AF15"/>
    </row>
    <row r="16" spans="2:32" ht="18" customHeight="1" x14ac:dyDescent="0.35">
      <c r="B16" s="153"/>
      <c r="C16" s="101"/>
      <c r="D16" s="221"/>
      <c r="E16" s="49" t="s">
        <v>113929</v>
      </c>
      <c r="F16" s="47" t="s">
        <v>141807</v>
      </c>
      <c r="G16" s="47" t="s">
        <v>141806</v>
      </c>
      <c r="H16" s="47" t="s">
        <v>48</v>
      </c>
      <c r="I16" s="47" t="s">
        <v>49</v>
      </c>
      <c r="J16" s="129" t="s">
        <v>50</v>
      </c>
      <c r="K16" s="50" t="s">
        <v>51</v>
      </c>
      <c r="M16" s="160"/>
      <c r="AD16"/>
      <c r="AF16"/>
    </row>
    <row r="17" spans="2:32" ht="14.5" x14ac:dyDescent="0.35">
      <c r="B17" s="153"/>
      <c r="C17" s="101"/>
      <c r="D17" s="219">
        <v>1</v>
      </c>
      <c r="E17" s="476"/>
      <c r="F17" s="212"/>
      <c r="G17" s="212"/>
      <c r="H17" s="213"/>
      <c r="I17" s="170"/>
      <c r="J17" s="214"/>
      <c r="K17" s="213"/>
      <c r="M17" s="160"/>
      <c r="AD17"/>
      <c r="AF17"/>
    </row>
    <row r="18" spans="2:32" ht="14.5" x14ac:dyDescent="0.35">
      <c r="B18" s="153"/>
      <c r="C18" s="101"/>
      <c r="D18" s="220">
        <f>D17+1</f>
        <v>2</v>
      </c>
      <c r="E18" s="212"/>
      <c r="F18" s="212"/>
      <c r="G18" s="212"/>
      <c r="H18" s="213"/>
      <c r="I18" s="170"/>
      <c r="J18" s="214"/>
      <c r="K18" s="213"/>
      <c r="M18" s="160"/>
      <c r="AD18"/>
      <c r="AF18"/>
    </row>
    <row r="19" spans="2:32" ht="14.5" x14ac:dyDescent="0.35">
      <c r="B19" s="153"/>
      <c r="C19" s="101"/>
      <c r="D19" s="220">
        <f>D18+1</f>
        <v>3</v>
      </c>
      <c r="E19" s="212"/>
      <c r="F19" s="212"/>
      <c r="G19" s="212"/>
      <c r="H19" s="213"/>
      <c r="I19" s="170"/>
      <c r="J19" s="214"/>
      <c r="K19" s="213"/>
      <c r="M19" s="160"/>
      <c r="AD19"/>
      <c r="AF19"/>
    </row>
    <row r="20" spans="2:32" ht="14.5" x14ac:dyDescent="0.35">
      <c r="B20" s="153"/>
      <c r="C20" s="101"/>
      <c r="D20" s="395">
        <f>D19+1</f>
        <v>4</v>
      </c>
      <c r="E20" s="396"/>
      <c r="F20" s="396"/>
      <c r="G20" s="396"/>
      <c r="H20" s="397"/>
      <c r="I20" s="398"/>
      <c r="J20" s="399"/>
      <c r="K20" s="213"/>
      <c r="M20" s="160"/>
      <c r="AD20"/>
      <c r="AF20"/>
    </row>
    <row r="21" spans="2:32" ht="14.5" x14ac:dyDescent="0.35">
      <c r="B21" s="153"/>
      <c r="C21" s="101"/>
      <c r="D21" s="395">
        <f>D20+1</f>
        <v>5</v>
      </c>
      <c r="E21" s="396"/>
      <c r="F21" s="396"/>
      <c r="G21" s="396"/>
      <c r="H21" s="397"/>
      <c r="I21" s="398"/>
      <c r="J21" s="399"/>
      <c r="K21" s="213"/>
      <c r="M21" s="160"/>
      <c r="AD21"/>
      <c r="AF21"/>
    </row>
    <row r="22" spans="2:32" ht="17.25" customHeight="1" x14ac:dyDescent="0.35">
      <c r="B22" s="153"/>
      <c r="C22" s="1318" t="s">
        <v>141746</v>
      </c>
      <c r="D22" s="1319"/>
      <c r="E22" s="1319"/>
      <c r="F22" s="1319"/>
      <c r="G22" s="1319"/>
      <c r="H22" s="1319"/>
      <c r="I22" s="1319"/>
      <c r="J22" s="1320"/>
      <c r="K22" s="427">
        <f>SUM(TDSoth.6income)</f>
        <v>0</v>
      </c>
      <c r="M22" s="160"/>
      <c r="AC22"/>
      <c r="AE22"/>
    </row>
    <row r="23" spans="2:32" s="37" customFormat="1" ht="27.75" customHeight="1" x14ac:dyDescent="0.35">
      <c r="B23" s="165"/>
      <c r="C23" s="1313" t="s">
        <v>141135</v>
      </c>
      <c r="D23" s="1314"/>
      <c r="E23" s="1314"/>
      <c r="F23" s="1314"/>
      <c r="G23" s="1314"/>
      <c r="H23" s="1314"/>
      <c r="I23" s="1314"/>
      <c r="J23" s="1314"/>
      <c r="K23" s="1315"/>
      <c r="M23" s="166"/>
      <c r="P23" s="37">
        <f>SUMIF(FormulaOfSATNew,"=1",TaxP.Amt)</f>
        <v>0</v>
      </c>
      <c r="AC23"/>
    </row>
    <row r="24" spans="2:32" s="38" customFormat="1" ht="20.149999999999999" customHeight="1" x14ac:dyDescent="0.35">
      <c r="B24" s="167"/>
      <c r="M24" s="168"/>
      <c r="O24" s="39">
        <f>SUMIF(FormulaOfSAT,"=3",TaxP.Amt)</f>
        <v>0</v>
      </c>
      <c r="P24" s="39">
        <f>SUMIF(FormulaOfSAT,"=6",TaxP.Amt)</f>
        <v>0</v>
      </c>
      <c r="Q24" s="39">
        <f>SUMIF(FormulaOfSAT,"=9",TaxP.Amt)</f>
        <v>0</v>
      </c>
      <c r="R24" s="39">
        <f>SUMIF(FormulaOfSAT,"=13",TaxP.Amt)</f>
        <v>0</v>
      </c>
      <c r="S24" s="39">
        <f>SUMIF(FormulaOfSAT,"=17",TaxP.Amt)</f>
        <v>0</v>
      </c>
      <c r="T24" s="39">
        <f>SUMIF(FormulaOfSAT,"=21",TaxP.Amt)</f>
        <v>0</v>
      </c>
      <c r="U24" s="39"/>
      <c r="AC24"/>
    </row>
    <row r="25" spans="2:32" s="38" customFormat="1" ht="32.15" customHeight="1" x14ac:dyDescent="0.35">
      <c r="B25" s="167"/>
      <c r="C25" s="31" t="s">
        <v>141080</v>
      </c>
      <c r="D25" s="1271" t="s">
        <v>141278</v>
      </c>
      <c r="E25" s="1272"/>
      <c r="F25" s="1272"/>
      <c r="G25" s="1272"/>
      <c r="H25" s="1272"/>
      <c r="I25" s="1272"/>
      <c r="J25" s="1272"/>
      <c r="K25" s="1272"/>
      <c r="L25" s="1280"/>
      <c r="M25" s="168"/>
      <c r="O25" s="39"/>
      <c r="P25" s="39"/>
      <c r="Q25" s="39"/>
      <c r="R25" s="39"/>
      <c r="S25" s="39"/>
      <c r="T25" s="39"/>
      <c r="U25" s="39"/>
      <c r="AC25"/>
    </row>
    <row r="26" spans="2:32" s="38" customFormat="1" ht="75" customHeight="1" x14ac:dyDescent="0.35">
      <c r="B26" s="167"/>
      <c r="C26" s="41"/>
      <c r="D26" s="43" t="s">
        <v>141297</v>
      </c>
      <c r="E26" s="46" t="s">
        <v>141101</v>
      </c>
      <c r="F26" s="43" t="s">
        <v>141369</v>
      </c>
      <c r="G26" s="46" t="s">
        <v>141082</v>
      </c>
      <c r="H26" s="46" t="s">
        <v>141805</v>
      </c>
      <c r="I26" s="46" t="s">
        <v>142302</v>
      </c>
      <c r="J26" s="46" t="s">
        <v>141079</v>
      </c>
      <c r="K26" s="128" t="s">
        <v>105882</v>
      </c>
      <c r="L26" s="25" t="s">
        <v>141406</v>
      </c>
      <c r="M26" s="168"/>
      <c r="R26" s="39"/>
      <c r="S26" s="39"/>
      <c r="T26" s="39"/>
      <c r="U26" s="39"/>
      <c r="V26" s="39"/>
      <c r="W26" s="39"/>
      <c r="X26" s="39"/>
      <c r="AD26"/>
    </row>
    <row r="27" spans="2:32" s="38" customFormat="1" ht="17.25" customHeight="1" x14ac:dyDescent="0.35">
      <c r="B27" s="167"/>
      <c r="C27" s="101"/>
      <c r="D27" s="221"/>
      <c r="E27" s="49" t="s">
        <v>113929</v>
      </c>
      <c r="F27" s="49" t="s">
        <v>47</v>
      </c>
      <c r="G27" s="47" t="s">
        <v>141809</v>
      </c>
      <c r="H27" s="47" t="s">
        <v>141808</v>
      </c>
      <c r="I27" s="47" t="s">
        <v>49</v>
      </c>
      <c r="J27" s="47" t="s">
        <v>50</v>
      </c>
      <c r="K27" s="129" t="s">
        <v>51</v>
      </c>
      <c r="L27" s="50" t="s">
        <v>141370</v>
      </c>
      <c r="M27" s="168"/>
      <c r="R27" s="39"/>
      <c r="S27" s="39"/>
      <c r="T27" s="39"/>
      <c r="U27" s="39"/>
      <c r="V27" s="39"/>
      <c r="W27" s="39"/>
      <c r="X27" s="39"/>
      <c r="AD27"/>
    </row>
    <row r="28" spans="2:32" s="38" customFormat="1" ht="14.5" x14ac:dyDescent="0.35">
      <c r="B28" s="167"/>
      <c r="C28" s="101"/>
      <c r="D28" s="219">
        <v>1</v>
      </c>
      <c r="E28" s="212"/>
      <c r="F28" s="170"/>
      <c r="G28" s="212"/>
      <c r="H28" s="212"/>
      <c r="I28" s="213"/>
      <c r="J28" s="212"/>
      <c r="K28" s="214"/>
      <c r="L28" s="213"/>
      <c r="M28" s="168"/>
      <c r="R28" s="39"/>
      <c r="S28" s="39"/>
      <c r="T28" s="39"/>
      <c r="U28" s="39"/>
      <c r="V28" s="39"/>
      <c r="W28" s="39"/>
      <c r="X28" s="39"/>
      <c r="AD28"/>
    </row>
    <row r="29" spans="2:32" s="38" customFormat="1" ht="14.5" x14ac:dyDescent="0.35">
      <c r="B29" s="167"/>
      <c r="C29" s="101"/>
      <c r="D29" s="220">
        <f>D28+1</f>
        <v>2</v>
      </c>
      <c r="E29" s="212"/>
      <c r="F29" s="170"/>
      <c r="G29" s="212"/>
      <c r="H29" s="212"/>
      <c r="I29" s="213"/>
      <c r="J29" s="212"/>
      <c r="K29" s="214"/>
      <c r="L29" s="213"/>
      <c r="M29" s="168"/>
      <c r="R29" s="39"/>
      <c r="S29" s="39"/>
      <c r="T29" s="39"/>
      <c r="U29" s="39"/>
      <c r="V29" s="39"/>
      <c r="W29" s="39"/>
      <c r="X29" s="39"/>
      <c r="AD29"/>
    </row>
    <row r="30" spans="2:32" s="38" customFormat="1" ht="14.5" x14ac:dyDescent="0.35">
      <c r="B30" s="167"/>
      <c r="C30" s="101"/>
      <c r="D30" s="220">
        <f>D29+1</f>
        <v>3</v>
      </c>
      <c r="E30" s="212"/>
      <c r="F30" s="170"/>
      <c r="G30" s="212"/>
      <c r="H30" s="212"/>
      <c r="I30" s="213"/>
      <c r="J30" s="212"/>
      <c r="K30" s="214"/>
      <c r="L30" s="213"/>
      <c r="M30" s="168"/>
      <c r="R30" s="39"/>
      <c r="S30" s="39"/>
      <c r="T30" s="39"/>
      <c r="U30" s="39"/>
      <c r="V30" s="39"/>
      <c r="W30" s="39"/>
      <c r="X30" s="39"/>
      <c r="AD30"/>
    </row>
    <row r="31" spans="2:32" s="38" customFormat="1" ht="14.5" x14ac:dyDescent="0.35">
      <c r="B31" s="167"/>
      <c r="C31" s="101"/>
      <c r="D31" s="220">
        <f>D30+1</f>
        <v>4</v>
      </c>
      <c r="E31" s="212"/>
      <c r="F31" s="170"/>
      <c r="G31" s="212"/>
      <c r="H31" s="212"/>
      <c r="I31" s="213"/>
      <c r="J31" s="212"/>
      <c r="K31" s="214"/>
      <c r="L31" s="213"/>
      <c r="M31" s="168"/>
      <c r="R31" s="39"/>
      <c r="S31" s="39"/>
      <c r="T31" s="39"/>
      <c r="U31" s="39"/>
      <c r="V31" s="39"/>
      <c r="W31" s="39"/>
      <c r="X31" s="39"/>
      <c r="AD31"/>
    </row>
    <row r="32" spans="2:32" s="38" customFormat="1" ht="16.5" customHeight="1" x14ac:dyDescent="0.3">
      <c r="B32" s="167"/>
      <c r="C32" s="400" t="s">
        <v>141238</v>
      </c>
      <c r="D32" s="1316" t="s">
        <v>141459</v>
      </c>
      <c r="E32" s="1316"/>
      <c r="F32" s="1316"/>
      <c r="G32" s="1316"/>
      <c r="H32" s="1316"/>
      <c r="I32" s="1316"/>
      <c r="J32" s="1316"/>
      <c r="K32" s="1317"/>
      <c r="L32" s="427">
        <f>SUM(TDS26QB.6income)</f>
        <v>0</v>
      </c>
      <c r="M32" s="168"/>
      <c r="P32" s="39"/>
      <c r="Q32" s="39"/>
      <c r="R32" s="39"/>
      <c r="S32" s="39"/>
      <c r="T32" s="39"/>
      <c r="U32" s="39"/>
      <c r="V32" s="39"/>
    </row>
    <row r="33" spans="2:24 16384:16384" s="38" customFormat="1" ht="24.75" customHeight="1" x14ac:dyDescent="0.35">
      <c r="B33" s="167"/>
      <c r="C33" s="406" t="s">
        <v>141136</v>
      </c>
      <c r="D33" s="407"/>
      <c r="E33" s="1313"/>
      <c r="F33" s="1314"/>
      <c r="G33" s="1314"/>
      <c r="H33" s="1314"/>
      <c r="I33" s="1314"/>
      <c r="J33" s="1314"/>
      <c r="K33" s="1314"/>
      <c r="L33" s="1315"/>
      <c r="M33" s="168"/>
      <c r="P33" s="39"/>
      <c r="Q33" s="39"/>
      <c r="R33" s="39"/>
      <c r="S33" s="39"/>
      <c r="T33" s="39"/>
      <c r="U33" s="39"/>
      <c r="V33" s="39"/>
    </row>
    <row r="34" spans="2:24 16384:16384" ht="18" customHeight="1" x14ac:dyDescent="0.3">
      <c r="B34" s="153"/>
      <c r="M34" s="160"/>
      <c r="P34" s="40">
        <f>SUMIF(FormulaOfSAT,"=2",TaxP.Amt)</f>
        <v>0</v>
      </c>
      <c r="Q34" s="40">
        <f>SUMIF(FormulaOfSAT,"=5",TaxP.Amt)</f>
        <v>0</v>
      </c>
      <c r="R34" s="40">
        <f>SUMIF(FormulaOfSAT,"=8",TaxP.Amt)</f>
        <v>0</v>
      </c>
      <c r="S34" s="40">
        <f>SUMIF(FormulaOfSAT,"=12",TaxP.Amt)</f>
        <v>0</v>
      </c>
      <c r="T34" s="40">
        <f>SUMIF(FormulaOfSAT,"=16",TaxP.Amt)</f>
        <v>0</v>
      </c>
      <c r="U34" s="40">
        <f>SUMIF(FormulaOfSAT,"=20",TaxP.Amt)</f>
        <v>0</v>
      </c>
      <c r="V34" s="40">
        <f>SUMIF(FormulaOfSAT,"=24",TaxP.Amt)</f>
        <v>0</v>
      </c>
      <c r="X34" s="487" t="s">
        <v>141923</v>
      </c>
    </row>
    <row r="35" spans="2:24 16384:16384" s="96" customFormat="1" ht="19.5" customHeight="1" x14ac:dyDescent="0.35">
      <c r="B35" s="180"/>
      <c r="C35" s="376" t="s">
        <v>141078</v>
      </c>
      <c r="D35" s="1307" t="s">
        <v>141148</v>
      </c>
      <c r="E35" s="1308"/>
      <c r="F35" s="1308"/>
      <c r="G35" s="1308"/>
      <c r="H35" s="373"/>
      <c r="M35" s="181"/>
      <c r="N35" s="377" t="s">
        <v>141263</v>
      </c>
      <c r="O35" s="378" t="b">
        <f>FALSE</f>
        <v>0</v>
      </c>
      <c r="P35" s="379">
        <f>SUMIF(FormulaOfSAT,"=1",TaxP.Amt)</f>
        <v>0</v>
      </c>
      <c r="Q35" s="379">
        <f>SUMIF(FormulaOfSAT,"=4",TaxP.Amt)</f>
        <v>0</v>
      </c>
      <c r="R35" s="379">
        <f>SUMIF(FormulaOfSAT,"=7",TaxP.Amt)</f>
        <v>0</v>
      </c>
      <c r="S35" s="379">
        <f>SUMIF(FormulaOfSAT,"=11",TaxP.Amt)</f>
        <v>0</v>
      </c>
      <c r="T35" s="379">
        <f>SUMIF(FormulaOfSAT,"=15",TaxP.Amt)</f>
        <v>0</v>
      </c>
      <c r="U35" s="379">
        <f>SUMIF(FormulaOfSAT,"=19",TaxP.Amt)</f>
        <v>0</v>
      </c>
      <c r="V35" s="379">
        <f>SUMIF(FormulaOfSAT,"=23",TaxP.Amt)</f>
        <v>0</v>
      </c>
      <c r="X35" s="378">
        <f>SUMIF(IT_DueDate,"=1",TaxP.Amt)</f>
        <v>0</v>
      </c>
    </row>
    <row r="36" spans="2:24 16384:16384" ht="26" x14ac:dyDescent="0.3">
      <c r="B36" s="153"/>
      <c r="C36" s="1309"/>
      <c r="D36" s="1309" t="s">
        <v>141296</v>
      </c>
      <c r="E36" s="51" t="s">
        <v>53</v>
      </c>
      <c r="F36" s="51" t="s">
        <v>105883</v>
      </c>
      <c r="G36" s="51" t="s">
        <v>128212</v>
      </c>
      <c r="H36" s="51" t="s">
        <v>54</v>
      </c>
      <c r="M36" s="160"/>
      <c r="P36" s="42"/>
      <c r="Q36" s="42"/>
      <c r="R36" s="42"/>
      <c r="S36" s="42">
        <f>SUMIF(FormulaOfSAT,"=10",TaxP.Amt)</f>
        <v>0</v>
      </c>
      <c r="T36" s="42">
        <f>SUMIF(FormulaOfSAT,"=14",TaxP.Amt)</f>
        <v>0</v>
      </c>
      <c r="U36" s="40">
        <f>SUMIF(FormulaOfSAT,"=18",TaxP.Amt)</f>
        <v>0</v>
      </c>
      <c r="V36" s="40">
        <f>SUMIF(FormulaOfSAT,"=22",TaxP.Amt)</f>
        <v>0</v>
      </c>
    </row>
    <row r="37" spans="2:24 16384:16384" ht="17.25" customHeight="1" x14ac:dyDescent="0.3">
      <c r="B37" s="153"/>
      <c r="C37" s="1310"/>
      <c r="D37" s="1311"/>
      <c r="E37" s="52" t="s">
        <v>113928</v>
      </c>
      <c r="F37" s="53" t="s">
        <v>55</v>
      </c>
      <c r="G37" s="53" t="s">
        <v>56</v>
      </c>
      <c r="H37" s="53" t="s">
        <v>57</v>
      </c>
      <c r="M37" s="160"/>
      <c r="N37" s="259" t="s">
        <v>120204</v>
      </c>
      <c r="O37" s="44" t="s">
        <v>120205</v>
      </c>
      <c r="P37" s="44" t="s">
        <v>120206</v>
      </c>
      <c r="Q37" s="44"/>
      <c r="R37" s="44"/>
      <c r="S37" s="44"/>
      <c r="T37" s="45" t="s">
        <v>121523</v>
      </c>
      <c r="U37" s="45" t="s">
        <v>121522</v>
      </c>
    </row>
    <row r="38" spans="2:24 16384:16384" x14ac:dyDescent="0.3">
      <c r="B38" s="153"/>
      <c r="C38" s="200"/>
      <c r="D38" s="220">
        <v>1</v>
      </c>
      <c r="E38" s="170"/>
      <c r="F38" s="498"/>
      <c r="G38" s="170"/>
      <c r="H38" s="213"/>
      <c r="M38" s="160"/>
      <c r="N38" s="190" t="e">
        <f t="shared" ref="N38:N44" si="0">VALUE(MID(F38,7,4))</f>
        <v>#VALUE!</v>
      </c>
      <c r="O38" s="36" t="e">
        <f t="shared" ref="O38:O44" si="1">VALUE(MID(F38,1,2))</f>
        <v>#VALUE!</v>
      </c>
      <c r="P38" s="36" t="e">
        <f t="shared" ref="P38:P44" si="2">VALUE(MID(F38,4,2))</f>
        <v>#VALUE!</v>
      </c>
      <c r="Q38" s="36" t="e">
        <f t="shared" ref="Q38:Q45" si="3">IF(N38&gt;IT_Quarter,2,IF(N38&gt;=IT_Quarter,IF(P38&gt;=4,2,1),1))</f>
        <v>#VALUE!</v>
      </c>
      <c r="R38" s="36" t="e">
        <f t="shared" ref="R38:R44" si="4">IF(TN.Flag,U38,T38)</f>
        <v>#VALUE!</v>
      </c>
      <c r="S38" s="36" t="e">
        <f t="shared" ref="S38:S45" si="5">IF(N38&lt;=IT_Quarter,IF(Q38&gt;1,IF(P38&lt;4,P38+9,P38-3),0),P38+9)</f>
        <v>#VALUE!</v>
      </c>
      <c r="T38" s="22" t="e">
        <f t="shared" ref="T38:T45" si="6">IF(Q38&gt;1,6,IF(N38&lt;IT_Quarter,IF((P38=6)*(O38&gt;16),2,IF(P38&lt;8,1,IF((P38=9)*(O38&gt;15),3,IF(P38&lt;10,2,IF((P38=12)*(O38&gt;=16),4,IF(P38&lt;13,3,4)))))),IF(P38&lt;3,4,IF(O38&lt;17,4,5))))</f>
        <v>#VALUE!</v>
      </c>
      <c r="U38" s="22" t="e">
        <f t="shared" ref="U38:U45" si="7">IF(Q38&gt;1,6,IF(N38&lt;IT_Quarter,IF((P38=6)*(O38&gt;15),2,IF(P38&lt;7,1,IF((P38=9)*(O38&gt;16),3,IF(P38&lt;10,2,IF((P38=12)*(O38&gt;31),4,IF(P38&lt;13,3,4)))))),IF(P38&lt;3,4,IF(O38&lt;17,4,5))))</f>
        <v>#VALUE!</v>
      </c>
      <c r="V38" s="22" t="e">
        <f t="shared" ref="V38:V45" si="8">IF(N38&lt;=IT_Quarter,IF(Q38&gt;1,IF(P38&lt;4,P38+9,P38-3),0),P38 -3 + MAX(N38-IT_Quarter) *12)</f>
        <v>#VALUE!</v>
      </c>
      <c r="W38" s="465" t="e">
        <f>IF(AND(Q38=2,P38=9,O38&lt;=15),1,0)</f>
        <v>#VALUE!</v>
      </c>
      <c r="X38" s="547" t="e">
        <f>IF(AND(Q38=2,P38=VALUE(MID(DueDate1,4,2)),O38&lt;=VALUE(MID(DueDate1,1,2))),1,0 )</f>
        <v>#VALUE!</v>
      </c>
      <c r="XFD38" s="17" t="e">
        <f>IF(N38&lt;=2026,IF(Q38&gt;1,IF(P38&gt;=9,IF(P38&lt;VALUE(MID(DueDate1,4,2)),"A",IF(AND(P38=VALUE(MID(DueDate1,4,2)),O38&lt;=VALUE(MID(DueDate1,1,2))),"A",P38-3)),P38-3),0),P38+9)</f>
        <v>#VALUE!</v>
      </c>
    </row>
    <row r="39" spans="2:24 16384:16384" x14ac:dyDescent="0.3">
      <c r="B39" s="153"/>
      <c r="C39" s="200"/>
      <c r="D39" s="220">
        <f t="shared" ref="D39:D45" si="9">D38+1</f>
        <v>2</v>
      </c>
      <c r="E39" s="170"/>
      <c r="F39" s="498"/>
      <c r="G39" s="170"/>
      <c r="H39" s="213"/>
      <c r="M39" s="160"/>
      <c r="N39" s="190" t="e">
        <f t="shared" si="0"/>
        <v>#VALUE!</v>
      </c>
      <c r="O39" s="36" t="e">
        <f t="shared" si="1"/>
        <v>#VALUE!</v>
      </c>
      <c r="P39" s="36" t="e">
        <f t="shared" si="2"/>
        <v>#VALUE!</v>
      </c>
      <c r="Q39" s="36" t="e">
        <f t="shared" si="3"/>
        <v>#VALUE!</v>
      </c>
      <c r="R39" s="36" t="e">
        <f t="shared" si="4"/>
        <v>#VALUE!</v>
      </c>
      <c r="S39" s="36" t="e">
        <f t="shared" si="5"/>
        <v>#VALUE!</v>
      </c>
      <c r="T39" s="22" t="e">
        <f t="shared" si="6"/>
        <v>#VALUE!</v>
      </c>
      <c r="U39" s="22" t="e">
        <f t="shared" si="7"/>
        <v>#VALUE!</v>
      </c>
      <c r="V39" s="22" t="e">
        <f t="shared" si="8"/>
        <v>#VALUE!</v>
      </c>
      <c r="W39" s="465" t="e">
        <f t="shared" ref="W39:W44" si="10">IF(AND(Q39=2,P39=9,O39&lt;=15),1,0)</f>
        <v>#VALUE!</v>
      </c>
      <c r="X39" s="547" t="e">
        <f>IF(AND(Q39=2,P39=VALUE(MID(DueDate1,4,2)),O39&lt;=VALUE(MID(DueDate1,1,2))),1,0 )</f>
        <v>#VALUE!</v>
      </c>
      <c r="XFD39" s="17" t="e">
        <f>IF(AND(Q38=2,P38=VALUE(MID(DueDate1,4,2)),O38&lt;=VALUE(MID(DueDate1,1,2))),1,0 )</f>
        <v>#VALUE!</v>
      </c>
    </row>
    <row r="40" spans="2:24 16384:16384" x14ac:dyDescent="0.3">
      <c r="B40" s="153"/>
      <c r="C40" s="200"/>
      <c r="D40" s="220">
        <f t="shared" si="9"/>
        <v>3</v>
      </c>
      <c r="E40" s="170"/>
      <c r="F40" s="498"/>
      <c r="G40" s="170"/>
      <c r="H40" s="213"/>
      <c r="M40" s="160"/>
      <c r="N40" s="190" t="e">
        <f t="shared" si="0"/>
        <v>#VALUE!</v>
      </c>
      <c r="O40" s="36" t="e">
        <f t="shared" si="1"/>
        <v>#VALUE!</v>
      </c>
      <c r="P40" s="36" t="e">
        <f t="shared" si="2"/>
        <v>#VALUE!</v>
      </c>
      <c r="Q40" s="36" t="e">
        <f t="shared" si="3"/>
        <v>#VALUE!</v>
      </c>
      <c r="R40" s="36" t="e">
        <f t="shared" si="4"/>
        <v>#VALUE!</v>
      </c>
      <c r="S40" s="36" t="e">
        <f t="shared" si="5"/>
        <v>#VALUE!</v>
      </c>
      <c r="T40" s="22" t="e">
        <f t="shared" si="6"/>
        <v>#VALUE!</v>
      </c>
      <c r="U40" s="22" t="e">
        <f t="shared" si="7"/>
        <v>#VALUE!</v>
      </c>
      <c r="V40" s="22" t="e">
        <f t="shared" si="8"/>
        <v>#VALUE!</v>
      </c>
      <c r="W40" s="465" t="e">
        <f t="shared" si="10"/>
        <v>#VALUE!</v>
      </c>
      <c r="X40" s="547" t="e">
        <f>IF(AND(Q40=2,P40=VALUE(MID(DueDate1,4,2)),O40&lt;=VALUE(MID(DueDate1,1,2))),1,0 )</f>
        <v>#VALUE!</v>
      </c>
    </row>
    <row r="41" spans="2:24 16384:16384" x14ac:dyDescent="0.3">
      <c r="B41" s="153"/>
      <c r="C41" s="200"/>
      <c r="D41" s="220">
        <f t="shared" si="9"/>
        <v>4</v>
      </c>
      <c r="E41" s="170"/>
      <c r="F41" s="498"/>
      <c r="G41" s="170"/>
      <c r="H41" s="213"/>
      <c r="M41" s="160"/>
      <c r="N41" s="29" t="e">
        <f t="shared" si="0"/>
        <v>#VALUE!</v>
      </c>
      <c r="O41" s="36" t="e">
        <f t="shared" si="1"/>
        <v>#VALUE!</v>
      </c>
      <c r="P41" s="36" t="e">
        <f t="shared" si="2"/>
        <v>#VALUE!</v>
      </c>
      <c r="Q41" s="36" t="e">
        <f t="shared" si="3"/>
        <v>#VALUE!</v>
      </c>
      <c r="R41" s="36" t="e">
        <f t="shared" si="4"/>
        <v>#VALUE!</v>
      </c>
      <c r="S41" s="36" t="e">
        <f t="shared" si="5"/>
        <v>#VALUE!</v>
      </c>
      <c r="T41" s="22" t="e">
        <f t="shared" si="6"/>
        <v>#VALUE!</v>
      </c>
      <c r="U41" s="22" t="e">
        <f t="shared" si="7"/>
        <v>#VALUE!</v>
      </c>
      <c r="V41" s="22" t="e">
        <f t="shared" si="8"/>
        <v>#VALUE!</v>
      </c>
      <c r="W41" s="465" t="e">
        <f t="shared" si="10"/>
        <v>#VALUE!</v>
      </c>
      <c r="X41" s="547" t="e">
        <f>IF(AND(Q41=2,P41=VALUE(MID(DueDate1,4,2)),O41&lt;=VALUE(MID(DueDate1,1,2))),1,0 )</f>
        <v>#VALUE!</v>
      </c>
    </row>
    <row r="42" spans="2:24 16384:16384" x14ac:dyDescent="0.3">
      <c r="B42" s="153"/>
      <c r="C42" s="200"/>
      <c r="D42" s="220">
        <f t="shared" si="9"/>
        <v>5</v>
      </c>
      <c r="E42" s="170"/>
      <c r="F42" s="498"/>
      <c r="G42" s="170"/>
      <c r="H42" s="213"/>
      <c r="M42" s="160"/>
      <c r="N42" s="29" t="e">
        <f t="shared" si="0"/>
        <v>#VALUE!</v>
      </c>
      <c r="O42" s="36" t="e">
        <f t="shared" si="1"/>
        <v>#VALUE!</v>
      </c>
      <c r="P42" s="36" t="e">
        <f t="shared" si="2"/>
        <v>#VALUE!</v>
      </c>
      <c r="Q42" s="36" t="e">
        <f t="shared" si="3"/>
        <v>#VALUE!</v>
      </c>
      <c r="R42" s="36" t="e">
        <f t="shared" si="4"/>
        <v>#VALUE!</v>
      </c>
      <c r="S42" s="36" t="e">
        <f t="shared" si="5"/>
        <v>#VALUE!</v>
      </c>
      <c r="T42" s="22" t="e">
        <f t="shared" si="6"/>
        <v>#VALUE!</v>
      </c>
      <c r="U42" s="22" t="e">
        <f t="shared" si="7"/>
        <v>#VALUE!</v>
      </c>
      <c r="V42" s="22" t="e">
        <f t="shared" si="8"/>
        <v>#VALUE!</v>
      </c>
      <c r="W42" s="465" t="e">
        <f t="shared" si="10"/>
        <v>#VALUE!</v>
      </c>
      <c r="X42" s="547" t="e">
        <f>IF(AND(Q42=2,P42=VALUE(MID(DueDate1,4,2)),O42&lt;=VALUE(MID(DueDate1,1,2))),1,0 )</f>
        <v>#VALUE!</v>
      </c>
    </row>
    <row r="43" spans="2:24 16384:16384" x14ac:dyDescent="0.3">
      <c r="B43" s="153"/>
      <c r="C43" s="200"/>
      <c r="D43" s="220">
        <f t="shared" si="9"/>
        <v>6</v>
      </c>
      <c r="E43" s="170"/>
      <c r="F43" s="498"/>
      <c r="G43" s="170"/>
      <c r="H43" s="213"/>
      <c r="M43" s="160"/>
      <c r="N43" s="29" t="e">
        <f t="shared" si="0"/>
        <v>#VALUE!</v>
      </c>
      <c r="O43" s="36" t="e">
        <f t="shared" si="1"/>
        <v>#VALUE!</v>
      </c>
      <c r="P43" s="36" t="e">
        <f t="shared" si="2"/>
        <v>#VALUE!</v>
      </c>
      <c r="Q43" s="36" t="e">
        <f t="shared" si="3"/>
        <v>#VALUE!</v>
      </c>
      <c r="R43" s="36" t="e">
        <f t="shared" si="4"/>
        <v>#VALUE!</v>
      </c>
      <c r="S43" s="36" t="e">
        <f t="shared" si="5"/>
        <v>#VALUE!</v>
      </c>
      <c r="T43" s="22" t="e">
        <f t="shared" si="6"/>
        <v>#VALUE!</v>
      </c>
      <c r="U43" s="22" t="e">
        <f t="shared" si="7"/>
        <v>#VALUE!</v>
      </c>
      <c r="V43" s="22" t="e">
        <f t="shared" si="8"/>
        <v>#VALUE!</v>
      </c>
      <c r="W43" s="465" t="e">
        <f t="shared" si="10"/>
        <v>#VALUE!</v>
      </c>
      <c r="X43" s="547" t="e">
        <f>IF(AND(Q43=2,P43=VALUE(MID(DueDate1,4,2)),O43&lt;=VALUE(MID(DueDate1,1,2))),1,0 )</f>
        <v>#VALUE!</v>
      </c>
    </row>
    <row r="44" spans="2:24 16384:16384" x14ac:dyDescent="0.3">
      <c r="B44" s="153"/>
      <c r="C44" s="200"/>
      <c r="D44" s="220">
        <f t="shared" si="9"/>
        <v>7</v>
      </c>
      <c r="E44" s="170"/>
      <c r="F44" s="170"/>
      <c r="G44" s="170"/>
      <c r="H44" s="213"/>
      <c r="M44" s="160"/>
      <c r="N44" s="29" t="e">
        <f t="shared" si="0"/>
        <v>#VALUE!</v>
      </c>
      <c r="O44" s="36" t="e">
        <f t="shared" si="1"/>
        <v>#VALUE!</v>
      </c>
      <c r="P44" s="36" t="e">
        <f t="shared" si="2"/>
        <v>#VALUE!</v>
      </c>
      <c r="Q44" s="36" t="e">
        <f t="shared" si="3"/>
        <v>#VALUE!</v>
      </c>
      <c r="R44" s="36" t="e">
        <f t="shared" si="4"/>
        <v>#VALUE!</v>
      </c>
      <c r="S44" s="36" t="e">
        <f t="shared" si="5"/>
        <v>#VALUE!</v>
      </c>
      <c r="T44" s="22" t="e">
        <f t="shared" si="6"/>
        <v>#VALUE!</v>
      </c>
      <c r="U44" s="22" t="e">
        <f t="shared" si="7"/>
        <v>#VALUE!</v>
      </c>
      <c r="V44" s="22" t="e">
        <f t="shared" si="8"/>
        <v>#VALUE!</v>
      </c>
      <c r="W44" s="465" t="e">
        <f t="shared" si="10"/>
        <v>#VALUE!</v>
      </c>
      <c r="X44" s="547" t="e">
        <f>IF(AND(Q44=2,P44=VALUE(MID(DueDate1,4,2)),O44&lt;=VALUE(MID(DueDate1,1,2))),1,0 )</f>
        <v>#VALUE!</v>
      </c>
    </row>
    <row r="45" spans="2:24 16384:16384" x14ac:dyDescent="0.3">
      <c r="B45" s="153"/>
      <c r="C45" s="200"/>
      <c r="D45" s="220">
        <f t="shared" si="9"/>
        <v>8</v>
      </c>
      <c r="E45" s="170"/>
      <c r="F45" s="170"/>
      <c r="G45" s="170"/>
      <c r="H45" s="213"/>
      <c r="M45" s="160"/>
      <c r="N45" s="29" t="e">
        <f t="shared" ref="N45" si="11">VALUE(MID(F45,7,4))</f>
        <v>#VALUE!</v>
      </c>
      <c r="O45" s="36" t="e">
        <f t="shared" ref="O45" si="12">VALUE(MID(F45,1,2))</f>
        <v>#VALUE!</v>
      </c>
      <c r="P45" s="36" t="e">
        <f t="shared" ref="P45" si="13">VALUE(MID(F45,4,2))</f>
        <v>#VALUE!</v>
      </c>
      <c r="Q45" s="36" t="e">
        <f t="shared" si="3"/>
        <v>#VALUE!</v>
      </c>
      <c r="R45" s="36" t="e">
        <f t="shared" ref="R45" si="14">IF(TN.Flag,U45,T45)</f>
        <v>#VALUE!</v>
      </c>
      <c r="S45" s="36" t="e">
        <f t="shared" si="5"/>
        <v>#VALUE!</v>
      </c>
      <c r="T45" s="22" t="e">
        <f t="shared" si="6"/>
        <v>#VALUE!</v>
      </c>
      <c r="U45" s="22" t="e">
        <f t="shared" si="7"/>
        <v>#VALUE!</v>
      </c>
      <c r="V45" s="22" t="e">
        <f t="shared" si="8"/>
        <v>#VALUE!</v>
      </c>
      <c r="W45" s="465" t="e">
        <f t="shared" ref="W45" si="15">IF(AND(Q45=2,P45=9,O45&lt;=15),1,0)</f>
        <v>#VALUE!</v>
      </c>
      <c r="X45" s="547" t="e">
        <f>IF(AND(Q45=2,P45=VALUE(MID(DueDate1,4,2)),O45&lt;=VALUE(MID(DueDate1,1,2))),1,0 )</f>
        <v>#VALUE!</v>
      </c>
    </row>
    <row r="46" spans="2:24 16384:16384" ht="15" customHeight="1" x14ac:dyDescent="0.3">
      <c r="B46" s="153"/>
      <c r="C46" s="1304" t="s">
        <v>141237</v>
      </c>
      <c r="D46" s="1305"/>
      <c r="E46" s="1305"/>
      <c r="F46" s="1305"/>
      <c r="G46" s="1305"/>
      <c r="H46" s="215">
        <f>SUM(TaxP.Amt)</f>
        <v>0</v>
      </c>
      <c r="M46" s="160"/>
    </row>
    <row r="47" spans="2:24 16384:16384" ht="27" customHeight="1" x14ac:dyDescent="0.3">
      <c r="B47" s="153"/>
      <c r="C47" s="1301" t="s">
        <v>141137</v>
      </c>
      <c r="D47" s="1302"/>
      <c r="E47" s="1302"/>
      <c r="F47" s="1302"/>
      <c r="G47" s="1302"/>
      <c r="H47" s="1303"/>
      <c r="M47" s="160"/>
    </row>
    <row r="48" spans="2:24 16384:16384" ht="12" hidden="1" customHeight="1" x14ac:dyDescent="0.3">
      <c r="B48" s="153"/>
      <c r="C48" s="38"/>
      <c r="D48" s="38"/>
      <c r="E48" s="38"/>
      <c r="F48" s="38"/>
      <c r="G48" s="38"/>
      <c r="H48" s="38"/>
      <c r="M48" s="160"/>
    </row>
    <row r="49" spans="2:13" ht="10.5" hidden="1" customHeight="1" x14ac:dyDescent="0.3">
      <c r="B49" s="153"/>
      <c r="M49" s="160"/>
    </row>
    <row r="50" spans="2:13" ht="10.5" hidden="1" customHeight="1" x14ac:dyDescent="0.3">
      <c r="B50" s="153"/>
      <c r="M50" s="160"/>
    </row>
    <row r="51" spans="2:13" ht="10.5" hidden="1" customHeight="1" x14ac:dyDescent="0.3">
      <c r="B51" s="153"/>
      <c r="M51" s="160"/>
    </row>
    <row r="52" spans="2:13" ht="10.5" hidden="1" customHeight="1" x14ac:dyDescent="0.3">
      <c r="B52" s="153"/>
      <c r="M52" s="160"/>
    </row>
    <row r="53" spans="2:13" ht="10.5" hidden="1" customHeight="1" x14ac:dyDescent="0.3">
      <c r="B53" s="153"/>
      <c r="M53" s="160"/>
    </row>
    <row r="54" spans="2:13" ht="10.5" hidden="1" customHeight="1" x14ac:dyDescent="0.3">
      <c r="B54" s="153"/>
      <c r="M54" s="160"/>
    </row>
    <row r="55" spans="2:13" ht="10.5" hidden="1" customHeight="1" x14ac:dyDescent="0.3">
      <c r="B55" s="153"/>
      <c r="M55" s="160"/>
    </row>
    <row r="56" spans="2:13" ht="10.5" hidden="1" customHeight="1" x14ac:dyDescent="0.3">
      <c r="B56" s="153"/>
      <c r="M56" s="160"/>
    </row>
    <row r="57" spans="2:13" ht="10.5" hidden="1" customHeight="1" x14ac:dyDescent="0.3">
      <c r="B57" s="153"/>
      <c r="M57" s="160"/>
    </row>
    <row r="58" spans="2:13" ht="10.5" hidden="1" customHeight="1" x14ac:dyDescent="0.3">
      <c r="B58" s="153"/>
      <c r="M58" s="160"/>
    </row>
    <row r="59" spans="2:13" ht="10.5" hidden="1" customHeight="1" x14ac:dyDescent="0.3">
      <c r="B59" s="153"/>
      <c r="M59" s="160"/>
    </row>
    <row r="60" spans="2:13" ht="10.5" hidden="1" customHeight="1" x14ac:dyDescent="0.3">
      <c r="B60" s="153"/>
      <c r="M60" s="160"/>
    </row>
    <row r="61" spans="2:13" ht="10.5" hidden="1" customHeight="1" x14ac:dyDescent="0.3">
      <c r="B61" s="153"/>
      <c r="M61" s="160"/>
    </row>
    <row r="62" spans="2:13" ht="10.5" hidden="1" customHeight="1" x14ac:dyDescent="0.3">
      <c r="B62" s="153"/>
      <c r="M62" s="160"/>
    </row>
    <row r="63" spans="2:13" hidden="1" x14ac:dyDescent="0.3">
      <c r="B63" s="153"/>
      <c r="M63" s="160"/>
    </row>
    <row r="64" spans="2:13" hidden="1" x14ac:dyDescent="0.3">
      <c r="B64" s="153"/>
      <c r="M64" s="160"/>
    </row>
    <row r="65" spans="2:13" hidden="1" x14ac:dyDescent="0.3">
      <c r="B65" s="153"/>
      <c r="M65" s="160"/>
    </row>
    <row r="66" spans="2:13" hidden="1" x14ac:dyDescent="0.3">
      <c r="B66" s="153"/>
      <c r="M66" s="160"/>
    </row>
    <row r="67" spans="2:13" hidden="1" x14ac:dyDescent="0.3">
      <c r="B67" s="153"/>
      <c r="M67" s="160"/>
    </row>
    <row r="68" spans="2:13" hidden="1" x14ac:dyDescent="0.3">
      <c r="B68" s="153"/>
      <c r="M68" s="160"/>
    </row>
    <row r="69" spans="2:13" hidden="1" x14ac:dyDescent="0.3">
      <c r="B69" s="153"/>
      <c r="M69" s="160"/>
    </row>
    <row r="70" spans="2:13" hidden="1" x14ac:dyDescent="0.3">
      <c r="B70" s="153"/>
      <c r="M70" s="160"/>
    </row>
    <row r="71" spans="2:13" hidden="1" x14ac:dyDescent="0.3">
      <c r="B71" s="153"/>
      <c r="M71" s="160"/>
    </row>
    <row r="72" spans="2:13" hidden="1" x14ac:dyDescent="0.3">
      <c r="B72" s="153"/>
      <c r="M72" s="160"/>
    </row>
    <row r="73" spans="2:13" hidden="1" x14ac:dyDescent="0.3">
      <c r="B73" s="153"/>
      <c r="M73" s="160"/>
    </row>
    <row r="74" spans="2:13" hidden="1" x14ac:dyDescent="0.3">
      <c r="B74" s="153"/>
      <c r="M74" s="160"/>
    </row>
    <row r="75" spans="2:13" hidden="1" x14ac:dyDescent="0.3">
      <c r="B75" s="153"/>
      <c r="M75" s="160"/>
    </row>
    <row r="76" spans="2:13" hidden="1" x14ac:dyDescent="0.3">
      <c r="B76" s="153"/>
      <c r="M76" s="160"/>
    </row>
    <row r="77" spans="2:13" hidden="1" x14ac:dyDescent="0.3">
      <c r="B77" s="153"/>
      <c r="M77" s="160"/>
    </row>
    <row r="78" spans="2:13" hidden="1" x14ac:dyDescent="0.3">
      <c r="B78" s="153"/>
      <c r="M78" s="160"/>
    </row>
    <row r="79" spans="2:13" hidden="1" x14ac:dyDescent="0.3">
      <c r="B79" s="153"/>
      <c r="M79" s="160"/>
    </row>
    <row r="80" spans="2:13" ht="12.75" customHeight="1" thickBot="1" x14ac:dyDescent="0.35">
      <c r="B80" s="161"/>
      <c r="C80" s="162"/>
      <c r="D80" s="162"/>
      <c r="E80" s="162"/>
      <c r="F80" s="162"/>
      <c r="G80" s="162"/>
      <c r="H80" s="162"/>
      <c r="I80" s="162"/>
      <c r="J80" s="162"/>
      <c r="K80" s="162"/>
      <c r="L80" s="162"/>
      <c r="M80" s="163"/>
    </row>
    <row r="81" ht="8.25" customHeight="1" x14ac:dyDescent="0.3"/>
    <row r="82" x14ac:dyDescent="0.3"/>
    <row r="83" ht="15" hidden="1" customHeight="1" x14ac:dyDescent="0.3"/>
    <row r="96" x14ac:dyDescent="0.3"/>
    <row r="97" x14ac:dyDescent="0.3"/>
    <row r="98" x14ac:dyDescent="0.3"/>
    <row r="99" x14ac:dyDescent="0.3"/>
    <row r="113" x14ac:dyDescent="0.3"/>
    <row r="114" x14ac:dyDescent="0.3"/>
    <row r="115" x14ac:dyDescent="0.3"/>
    <row r="129" x14ac:dyDescent="0.3"/>
    <row r="130" x14ac:dyDescent="0.3"/>
    <row r="131" x14ac:dyDescent="0.3"/>
    <row r="147" x14ac:dyDescent="0.3"/>
    <row r="65475" x14ac:dyDescent="0.3"/>
    <row r="65489" x14ac:dyDescent="0.3"/>
    <row r="65490" x14ac:dyDescent="0.3"/>
    <row r="65491" x14ac:dyDescent="0.3"/>
    <row r="65505" x14ac:dyDescent="0.3"/>
    <row r="65506" x14ac:dyDescent="0.3"/>
    <row r="65507" x14ac:dyDescent="0.3"/>
    <row r="65521" x14ac:dyDescent="0.3"/>
    <row r="65522" x14ac:dyDescent="0.3"/>
    <row r="65523" x14ac:dyDescent="0.3"/>
    <row r="65526" x14ac:dyDescent="0.3"/>
    <row r="65536" x14ac:dyDescent="0.3"/>
    <row r="65537" x14ac:dyDescent="0.3"/>
    <row r="65538" x14ac:dyDescent="0.3"/>
    <row r="65539" x14ac:dyDescent="0.3"/>
    <row r="65540" x14ac:dyDescent="0.3"/>
    <row r="65541" x14ac:dyDescent="0.3"/>
    <row r="65542" ht="4.5" hidden="1" customHeight="1" x14ac:dyDescent="0.3"/>
    <row r="65543" x14ac:dyDescent="0.3"/>
    <row r="65544" x14ac:dyDescent="0.3"/>
    <row r="65545" x14ac:dyDescent="0.3"/>
    <row r="65546" x14ac:dyDescent="0.3"/>
    <row r="65547" x14ac:dyDescent="0.3"/>
    <row r="65548" x14ac:dyDescent="0.3"/>
    <row r="65549" x14ac:dyDescent="0.3"/>
    <row r="65550" x14ac:dyDescent="0.3"/>
    <row r="65551" x14ac:dyDescent="0.3"/>
    <row r="65552" x14ac:dyDescent="0.3"/>
    <row r="65553" x14ac:dyDescent="0.3"/>
  </sheetData>
  <sheetProtection algorithmName="SHA-512" hashValue="6DhQqhsV3daLoalGYF3b+guAu6xrRbLI4N+2OL7q5lkvoTnyTc4MryAMFtkieYBSX/8ErHvvxHTQ7UE+dGWm2g==" saltValue="ja6M6oPy5Th2nSLCY4lkug==" spinCount="100000" sheet="1" objects="1" scenarios="1"/>
  <dataConsolidate/>
  <mergeCells count="14">
    <mergeCell ref="C47:H47"/>
    <mergeCell ref="C46:G46"/>
    <mergeCell ref="C11:F11"/>
    <mergeCell ref="D3:H3"/>
    <mergeCell ref="D35:G35"/>
    <mergeCell ref="C36:C37"/>
    <mergeCell ref="D36:D37"/>
    <mergeCell ref="C12:H12"/>
    <mergeCell ref="D25:L25"/>
    <mergeCell ref="E33:L33"/>
    <mergeCell ref="D14:K14"/>
    <mergeCell ref="C23:K23"/>
    <mergeCell ref="D32:K32"/>
    <mergeCell ref="C22:J22"/>
  </mergeCells>
  <phoneticPr fontId="67" type="noConversion"/>
  <dataValidations xWindow="532" yWindow="469" count="21">
    <dataValidation type="textLength" operator="equal" allowBlank="1" showErrorMessage="1" errorTitle="TAN" error="TAN  is invalid. TAN format should be First 4 alphabets, next 5 digits, then alphabet" sqref="E18:E21" xr:uid="{00000000-0002-0000-0100-000000000000}">
      <formula1>10</formula1>
    </dataValidation>
    <dataValidation type="whole" allowBlank="1" showErrorMessage="1" errorTitle=" Tax Deducted" error="Tax Deducted should be numeric, Non negative, no decimal, upto 99,999,999,999,999_x000a_" sqref="K28:K31 J17:J21" xr:uid="{00000000-0002-0000-0100-000001000000}">
      <formula1>0</formula1>
      <formula2>99999999999999</formula2>
    </dataValidation>
    <dataValidation type="textLength" operator="lessThanOrEqual" allowBlank="1" showInputMessage="1" showErrorMessage="1" errorTitle="Name of the Deductor" error="Name of the Deductor should not exceed 125 characters " sqref="F6:F10" xr:uid="{00000000-0002-0000-0100-000002000000}">
      <formula1>125</formula1>
    </dataValidation>
    <dataValidation type="whole" allowBlank="1" showInputMessage="1" showErrorMessage="1" errorTitle="Income under salary" error="Income under salary should be numeric, Non negative, no decimal, upto 99,999,999,999,999" sqref="G6:G10" xr:uid="{00000000-0002-0000-0100-000003000000}">
      <formula1>0</formula1>
      <formula2>99999999999999</formula2>
    </dataValidation>
    <dataValidation type="whole" allowBlank="1" showInputMessage="1" showErrorMessage="1" error="Tax Deducted should be numeic, Non negative, no decimal, upto 14 digits_x000a_" sqref="H11" xr:uid="{00000000-0002-0000-0100-000004000000}">
      <formula1>0</formula1>
      <formula2>99999999999999</formula2>
    </dataValidation>
    <dataValidation type="textLength" operator="lessThanOrEqual" allowBlank="1" showInputMessage="1" showErrorMessage="1" errorTitle="Name of the Deductor " error="Name of the Deductor  should not exceed 125 characters " sqref="F17:F21" xr:uid="{00000000-0002-0000-0100-000005000000}">
      <formula1>125</formula1>
    </dataValidation>
    <dataValidation type="textLength" operator="equal" allowBlank="1" showInputMessage="1" showErrorMessage="1" errorTitle="Date of Deposit" error="&quot;Please enter the date of Deposit&quot;." sqref="F38:F45" xr:uid="{00000000-0002-0000-0100-000006000000}">
      <formula1>10</formula1>
    </dataValidation>
    <dataValidation type="textLength" operator="equal" allowBlank="1" showInputMessage="1" showErrorMessage="1" errorTitle="BSR code" error="Please enter a valid 7 characters BSR Code in schedule TDS" sqref="E38:E45" xr:uid="{00000000-0002-0000-0100-000007000000}">
      <formula1>7</formula1>
    </dataValidation>
    <dataValidation type="textLength" operator="lessThanOrEqual" allowBlank="1" showInputMessage="1" showErrorMessage="1" errorTitle="Challan Number" error="Challan Number cannot exceed 5 characters" sqref="G38:G45" xr:uid="{00000000-0002-0000-0100-000008000000}">
      <formula1>5</formula1>
    </dataValidation>
    <dataValidation type="whole" allowBlank="1" showInputMessage="1" showErrorMessage="1" error="Tax Deducted should be numeric, Non negative, no decimal, upto 14 digits_x000a_" sqref="H6:H10" xr:uid="{00000000-0002-0000-0100-000009000000}">
      <formula1>0</formula1>
      <formula2>99999999999999</formula2>
    </dataValidation>
    <dataValidation type="list" allowBlank="1" showInputMessage="1" showErrorMessage="1" errorTitle="Deduction Year" error="Please select from list_x000a_" sqref="I17:I21" xr:uid="{00000000-0002-0000-0100-00000A000000}">
      <formula1>TDS2_YearRange</formula1>
    </dataValidation>
    <dataValidation type="textLength" operator="equal" allowBlank="1" showErrorMessage="1" errorTitle="PAN" error="PAN  is invalid. First 5 alphabets, next 4 digits, then alphabet" sqref="E28:E31" xr:uid="{00000000-0002-0000-0100-00000C000000}">
      <formula1>10</formula1>
    </dataValidation>
    <dataValidation type="list" allowBlank="1" showInputMessage="1" showErrorMessage="1" errorTitle="Deduction Year" error="Please select from list_x000a_" sqref="J28:J31" xr:uid="{00000000-0002-0000-0100-00000D000000}">
      <formula1>TDS3_YearRange</formula1>
    </dataValidation>
    <dataValidation type="whole" allowBlank="1" showErrorMessage="1" errorTitle="Amount out of claimed this year" error="Amount out of (5) claimed this Year should be numeric, Non negative, no decimal, upto 99,999,999,999,999_x000a_" sqref="K17:K21" xr:uid="{00000000-0002-0000-0100-00000E000000}">
      <formula1>0</formula1>
      <formula2>99999999999999</formula2>
    </dataValidation>
    <dataValidation type="whole" allowBlank="1" showInputMessage="1" showErrorMessage="1" errorTitle="Tax Paid" error="Tax Paid should be numeric, Non negative, no decimal, upto 14 digits_x000a_" sqref="H38:H45" xr:uid="{00000000-0002-0000-0100-00000F000000}">
      <formula1>0</formula1>
      <formula2>99999999999999</formula2>
    </dataValidation>
    <dataValidation type="textLength" operator="equal" allowBlank="1" showErrorMessage="1" errorTitle="Aadhar of Tenant" error="Aadhar of Tenant should be exactly 12 digits" sqref="F28:F31" xr:uid="{00000000-0002-0000-0100-000010000000}">
      <formula1>12</formula1>
    </dataValidation>
    <dataValidation type="textLength" operator="lessThanOrEqual" allowBlank="1" showInputMessage="1" showErrorMessage="1" errorTitle="Name of the Tenant" error="Name of the Tenant should not exceed 125 characters " sqref="G28:G31" xr:uid="{00000000-0002-0000-0100-000011000000}">
      <formula1>125</formula1>
    </dataValidation>
    <dataValidation type="whole" allowBlank="1" showErrorMessage="1" errorTitle="Amount out of claimed this year" error="TDS credit out of (6) claimed this Year should be numeric, Non negative, no decimal, upto 99,999,999,999,999_x000a_" sqref="L28:L31" xr:uid="{00000000-0002-0000-0100-000012000000}">
      <formula1>0</formula1>
      <formula2>99999999999999</formula2>
    </dataValidation>
    <dataValidation type="list" operator="lessThanOrEqual" allowBlank="1" showInputMessage="1" showErrorMessage="1" error="&quot;Please select the section under which TDS is deducted from dropdown&quot;" sqref="G17:G21" xr:uid="{5BBEDC87-9554-41E1-B8FC-2895E2AAAE24}">
      <formula1>TDS_sectionslist</formula1>
    </dataValidation>
    <dataValidation type="list" operator="lessThanOrEqual" allowBlank="1" showInputMessage="1" showErrorMessage="1" errorTitle="Name of the Tenant" error="&quot;Please select the section under which TDS is deducted from dropdown&quot;" sqref="H28:H31" xr:uid="{DF95182C-A53B-4CC2-BDB6-6B5D01708F13}">
      <formula1>TDS_sectionslist</formula1>
    </dataValidation>
    <dataValidation type="whole" allowBlank="1" showInputMessage="1" showErrorMessage="1" errorTitle="Amount subject to tax deduction" error="Amount subject to tax deduction should be numeric, Non negative, no decimal, upto 99,999,999,999,999_x000a_" sqref="I28:I31 H17:H21" xr:uid="{2D33E117-005A-48BF-ADB6-D73A66DF8485}">
      <formula1>0</formula1>
      <formula2>99999999999999</formula2>
    </dataValidation>
  </dataValidations>
  <printOptions horizontalCentered="1"/>
  <pageMargins left="5.5555555555555558E-3" right="5.5555555555555558E-3" top="0.75" bottom="0.75" header="0.3" footer="0.3"/>
  <pageSetup paperSize="8" fitToHeight="0" orientation="landscape" blackAndWhite="1" horizontalDpi="300" verticalDpi="300" r:id="rId1"/>
  <rowBreaks count="1" manualBreakCount="1">
    <brk id="24" max="16383" man="1"/>
  </rowBreaks>
  <ignoredErrors>
    <ignoredError sqref="D7:D9" unlockedFormula="1"/>
    <ignoredError sqref="F5:H5"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2105" r:id="rId4" name="Button 57">
              <controlPr defaultSize="0" print="0" autoFill="0" autoPict="0" macro="[0]!AddRowSchTDS1_Click">
                <anchor moveWithCells="1" sizeWithCells="1">
                  <from>
                    <xdr:col>2</xdr:col>
                    <xdr:colOff>76200</xdr:colOff>
                    <xdr:row>11</xdr:row>
                    <xdr:rowOff>69850</xdr:rowOff>
                  </from>
                  <to>
                    <xdr:col>4</xdr:col>
                    <xdr:colOff>419100</xdr:colOff>
                    <xdr:row>11</xdr:row>
                    <xdr:rowOff>336550</xdr:rowOff>
                  </to>
                </anchor>
              </controlPr>
            </control>
          </mc:Choice>
        </mc:AlternateContent>
        <mc:AlternateContent xmlns:mc="http://schemas.openxmlformats.org/markup-compatibility/2006">
          <mc:Choice Requires="x14">
            <control shapeId="2106" r:id="rId5" name="Button 58">
              <controlPr defaultSize="0" print="0" autoFill="0" autoPict="0" macro="[0]!AddRowsSchTDS2_Click">
                <anchor moveWithCells="1" sizeWithCells="1">
                  <from>
                    <xdr:col>2</xdr:col>
                    <xdr:colOff>76200</xdr:colOff>
                    <xdr:row>22</xdr:row>
                    <xdr:rowOff>12700</xdr:rowOff>
                  </from>
                  <to>
                    <xdr:col>4</xdr:col>
                    <xdr:colOff>419100</xdr:colOff>
                    <xdr:row>22</xdr:row>
                    <xdr:rowOff>279400</xdr:rowOff>
                  </to>
                </anchor>
              </controlPr>
            </control>
          </mc:Choice>
        </mc:AlternateContent>
        <mc:AlternateContent xmlns:mc="http://schemas.openxmlformats.org/markup-compatibility/2006">
          <mc:Choice Requires="x14">
            <control shapeId="2107" r:id="rId6" name="Button 59">
              <controlPr defaultSize="0" print="0" autoFill="0" autoPict="0" macro="[0]!AddRowsSchTDS3_Click">
                <anchor moveWithCells="1" sizeWithCells="1">
                  <from>
                    <xdr:col>2</xdr:col>
                    <xdr:colOff>76200</xdr:colOff>
                    <xdr:row>46</xdr:row>
                    <xdr:rowOff>12700</xdr:rowOff>
                  </from>
                  <to>
                    <xdr:col>4</xdr:col>
                    <xdr:colOff>419100</xdr:colOff>
                    <xdr:row>46</xdr:row>
                    <xdr:rowOff>279400</xdr:rowOff>
                  </to>
                </anchor>
              </controlPr>
            </control>
          </mc:Choice>
        </mc:AlternateContent>
        <mc:AlternateContent xmlns:mc="http://schemas.openxmlformats.org/markup-compatibility/2006">
          <mc:Choice Requires="x14">
            <control shapeId="2108" r:id="rId7" name="Button 60">
              <controlPr defaultSize="0" print="0" autoFill="0" autoPict="0" macro="[0]!ValidateSchTDS_Click">
                <anchor>
                  <from>
                    <xdr:col>8</xdr:col>
                    <xdr:colOff>793750</xdr:colOff>
                    <xdr:row>2</xdr:row>
                    <xdr:rowOff>31750</xdr:rowOff>
                  </from>
                  <to>
                    <xdr:col>9</xdr:col>
                    <xdr:colOff>1212850</xdr:colOff>
                    <xdr:row>2</xdr:row>
                    <xdr:rowOff>298450</xdr:rowOff>
                  </to>
                </anchor>
              </controlPr>
            </control>
          </mc:Choice>
        </mc:AlternateContent>
        <mc:AlternateContent xmlns:mc="http://schemas.openxmlformats.org/markup-compatibility/2006">
          <mc:Choice Requires="x14">
            <control shapeId="2109" r:id="rId8" name="Button 61">
              <controlPr defaultSize="0" print="0" autoFill="0" autoPict="0" macro="[0]!PreviousTDS_Click">
                <anchor>
                  <from>
                    <xdr:col>8</xdr:col>
                    <xdr:colOff>793750</xdr:colOff>
                    <xdr:row>2</xdr:row>
                    <xdr:rowOff>317500</xdr:rowOff>
                  </from>
                  <to>
                    <xdr:col>9</xdr:col>
                    <xdr:colOff>1212850</xdr:colOff>
                    <xdr:row>3</xdr:row>
                    <xdr:rowOff>266700</xdr:rowOff>
                  </to>
                </anchor>
              </controlPr>
            </control>
          </mc:Choice>
        </mc:AlternateContent>
        <mc:AlternateContent xmlns:mc="http://schemas.openxmlformats.org/markup-compatibility/2006">
          <mc:Choice Requires="x14">
            <control shapeId="2110" r:id="rId9" name="Button 62">
              <controlPr defaultSize="0" print="0" autoFill="0" autoPict="0" macro="[0]!NextTDS_Click">
                <anchor>
                  <from>
                    <xdr:col>8</xdr:col>
                    <xdr:colOff>793750</xdr:colOff>
                    <xdr:row>3</xdr:row>
                    <xdr:rowOff>298450</xdr:rowOff>
                  </from>
                  <to>
                    <xdr:col>9</xdr:col>
                    <xdr:colOff>1212850</xdr:colOff>
                    <xdr:row>3</xdr:row>
                    <xdr:rowOff>565150</xdr:rowOff>
                  </to>
                </anchor>
              </controlPr>
            </control>
          </mc:Choice>
        </mc:AlternateContent>
        <mc:AlternateContent xmlns:mc="http://schemas.openxmlformats.org/markup-compatibility/2006">
          <mc:Choice Requires="x14">
            <control shapeId="2111" r:id="rId10" name="Button 63">
              <controlPr defaultSize="0" print="0" autoFill="0" autoPict="0" macro="[0]!IDHelpClick_Click">
                <anchor>
                  <from>
                    <xdr:col>8</xdr:col>
                    <xdr:colOff>793750</xdr:colOff>
                    <xdr:row>7</xdr:row>
                    <xdr:rowOff>184150</xdr:rowOff>
                  </from>
                  <to>
                    <xdr:col>9</xdr:col>
                    <xdr:colOff>1219200</xdr:colOff>
                    <xdr:row>9</xdr:row>
                    <xdr:rowOff>50800</xdr:rowOff>
                  </to>
                </anchor>
              </controlPr>
            </control>
          </mc:Choice>
        </mc:AlternateContent>
        <mc:AlternateContent xmlns:mc="http://schemas.openxmlformats.org/markup-compatibility/2006">
          <mc:Choice Requires="x14">
            <control shapeId="2112" r:id="rId11" name="Button 64">
              <controlPr defaultSize="0" print="0" autoFill="0" autoPict="0" macro="[0]!printWorkSheet">
                <anchor>
                  <from>
                    <xdr:col>8</xdr:col>
                    <xdr:colOff>793750</xdr:colOff>
                    <xdr:row>6</xdr:row>
                    <xdr:rowOff>76200</xdr:rowOff>
                  </from>
                  <to>
                    <xdr:col>9</xdr:col>
                    <xdr:colOff>1212850</xdr:colOff>
                    <xdr:row>7</xdr:row>
                    <xdr:rowOff>146050</xdr:rowOff>
                  </to>
                </anchor>
              </controlPr>
            </control>
          </mc:Choice>
        </mc:AlternateContent>
        <mc:AlternateContent xmlns:mc="http://schemas.openxmlformats.org/markup-compatibility/2006">
          <mc:Choice Requires="x14">
            <control shapeId="2669" r:id="rId12" name="Button_60">
              <controlPr defaultSize="0" print="0" autoFill="0" autoPict="0" macro="[0]!AddRowsSchTDS4_Click">
                <anchor moveWithCells="1" sizeWithCells="1">
                  <from>
                    <xdr:col>2</xdr:col>
                    <xdr:colOff>76200</xdr:colOff>
                    <xdr:row>32</xdr:row>
                    <xdr:rowOff>12700</xdr:rowOff>
                  </from>
                  <to>
                    <xdr:col>4</xdr:col>
                    <xdr:colOff>419100</xdr:colOff>
                    <xdr:row>32</xdr:row>
                    <xdr:rowOff>279400</xdr:rowOff>
                  </to>
                </anchor>
              </controlPr>
            </control>
          </mc:Choice>
        </mc:AlternateContent>
        <mc:AlternateContent xmlns:mc="http://schemas.openxmlformats.org/markup-compatibility/2006">
          <mc:Choice Requires="x14">
            <control shapeId="2723" r:id="rId13" name="JSON">
              <controlPr defaultSize="0" print="0" autoFill="0" autoPict="0" macro="[0]!GenearteXML_Click">
                <anchor>
                  <from>
                    <xdr:col>8</xdr:col>
                    <xdr:colOff>793750</xdr:colOff>
                    <xdr:row>4</xdr:row>
                    <xdr:rowOff>146050</xdr:rowOff>
                  </from>
                  <to>
                    <xdr:col>9</xdr:col>
                    <xdr:colOff>1212850</xdr:colOff>
                    <xdr:row>6</xdr:row>
                    <xdr:rowOff>50800</xdr:rowOff>
                  </to>
                </anchor>
              </controlPr>
            </control>
          </mc:Choice>
        </mc:AlternateContent>
        <mc:AlternateContent xmlns:mc="http://schemas.openxmlformats.org/markup-compatibility/2006">
          <mc:Choice Requires="x14">
            <control shapeId="2724" r:id="rId14" name="Button 676">
              <controlPr defaultSize="0" print="0" autoFill="0" autoPict="0" macro="[0]!CalculateTax_Click_Click">
                <anchor>
                  <from>
                    <xdr:col>8</xdr:col>
                    <xdr:colOff>793750</xdr:colOff>
                    <xdr:row>3</xdr:row>
                    <xdr:rowOff>584200</xdr:rowOff>
                  </from>
                  <to>
                    <xdr:col>9</xdr:col>
                    <xdr:colOff>1212850</xdr:colOff>
                    <xdr:row>4</xdr:row>
                    <xdr:rowOff>114300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1">
    <pageSetUpPr fitToPage="1"/>
  </sheetPr>
  <dimension ref="A1:XFC1048576"/>
  <sheetViews>
    <sheetView showGridLines="0" showRowColHeaders="0" zoomScale="80" zoomScaleNormal="80" workbookViewId="0">
      <selection activeCell="A2" sqref="A2"/>
      <extLst>
        <ext xmlns:xlsdti="http://schemas.microsoft.com/office/spreadsheetml/2023/showDataTypeIcons" uri="{77bfe23e-c014-4d31-8a63-9c772dbf06b6}">
          <xlsdti:showDataTypeIcons visible="0"/>
        </ext>
      </extLst>
    </sheetView>
  </sheetViews>
  <sheetFormatPr defaultColWidth="0" defaultRowHeight="13" zeroHeight="1" x14ac:dyDescent="0.3"/>
  <cols>
    <col min="1" max="1" width="2" style="17" customWidth="1"/>
    <col min="2" max="2" width="2.54296875" style="17" customWidth="1"/>
    <col min="3" max="3" width="5.453125" style="17" customWidth="1"/>
    <col min="4" max="4" width="10.453125" style="17" customWidth="1"/>
    <col min="5" max="5" width="23.453125" style="17" customWidth="1"/>
    <col min="6" max="6" width="19.453125" style="17" customWidth="1"/>
    <col min="7" max="7" width="17.453125" style="17" customWidth="1"/>
    <col min="8" max="8" width="13.453125" style="17" customWidth="1"/>
    <col min="9" max="9" width="21.453125" style="17" customWidth="1"/>
    <col min="10" max="10" width="23.453125" style="17" customWidth="1"/>
    <col min="11" max="11" width="2.54296875" style="17" customWidth="1"/>
    <col min="12" max="12" width="24" style="17" customWidth="1"/>
    <col min="13" max="13" width="4.54296875" style="17" customWidth="1"/>
    <col min="14" max="28" width="4.54296875" style="17" hidden="1" customWidth="1"/>
    <col min="29" max="29" width="16.1796875" style="17" hidden="1" customWidth="1"/>
    <col min="30" max="30" width="27.1796875" style="17" hidden="1" customWidth="1"/>
    <col min="31" max="256" width="4.54296875" style="17" hidden="1" customWidth="1"/>
    <col min="257" max="16383" width="2" style="17" hidden="1"/>
    <col min="16384" max="16384" width="12.453125" style="17" hidden="1" customWidth="1"/>
  </cols>
  <sheetData>
    <row r="1" spans="2:30" ht="13.5" thickBot="1" x14ac:dyDescent="0.35"/>
    <row r="2" spans="2:30" ht="14.5" x14ac:dyDescent="0.35">
      <c r="B2" s="150"/>
      <c r="C2" s="151"/>
      <c r="D2" s="151"/>
      <c r="E2" s="151"/>
      <c r="F2" s="151"/>
      <c r="G2" s="151"/>
      <c r="H2" s="151"/>
      <c r="I2" s="151"/>
      <c r="J2" s="151"/>
      <c r="K2" s="152"/>
      <c r="AD2"/>
    </row>
    <row r="3" spans="2:30" ht="27" customHeight="1" x14ac:dyDescent="0.35">
      <c r="B3" s="153"/>
      <c r="C3" s="226" t="s">
        <v>141094</v>
      </c>
      <c r="D3" s="1321" t="s">
        <v>140488</v>
      </c>
      <c r="E3" s="1321"/>
      <c r="F3" s="1321"/>
      <c r="G3" s="1321"/>
      <c r="H3" s="1321"/>
      <c r="I3" s="1321"/>
      <c r="J3" s="1321"/>
      <c r="K3" s="169"/>
      <c r="L3" s="100"/>
      <c r="M3" s="100"/>
      <c r="N3" s="100"/>
      <c r="O3" s="100"/>
      <c r="AD3"/>
    </row>
    <row r="4" spans="2:30" ht="38.25" customHeight="1" x14ac:dyDescent="0.35">
      <c r="B4" s="153"/>
      <c r="C4" s="54"/>
      <c r="D4" s="32" t="s">
        <v>141297</v>
      </c>
      <c r="E4" s="25" t="s">
        <v>128213</v>
      </c>
      <c r="F4" s="25" t="s">
        <v>121524</v>
      </c>
      <c r="G4" s="25" t="s">
        <v>141162</v>
      </c>
      <c r="H4" s="25" t="s">
        <v>141105</v>
      </c>
      <c r="I4" s="25" t="s">
        <v>141097</v>
      </c>
      <c r="J4" s="25" t="s">
        <v>141915</v>
      </c>
      <c r="K4" s="160"/>
      <c r="AD4"/>
    </row>
    <row r="5" spans="2:30" ht="25.5" customHeight="1" x14ac:dyDescent="0.35">
      <c r="B5" s="153"/>
      <c r="C5" s="55"/>
      <c r="D5" s="50"/>
      <c r="E5" s="49" t="s">
        <v>113929</v>
      </c>
      <c r="F5" s="48" t="s">
        <v>47</v>
      </c>
      <c r="G5" s="48" t="s">
        <v>48</v>
      </c>
      <c r="H5" s="48" t="s">
        <v>49</v>
      </c>
      <c r="I5" s="47" t="s">
        <v>50</v>
      </c>
      <c r="J5" s="47" t="s">
        <v>51</v>
      </c>
      <c r="K5" s="160"/>
      <c r="AD5"/>
    </row>
    <row r="6" spans="2:30" ht="14.5" x14ac:dyDescent="0.35">
      <c r="B6" s="153"/>
      <c r="C6" s="56"/>
      <c r="D6" s="34">
        <v>1</v>
      </c>
      <c r="E6" s="212"/>
      <c r="F6" s="212"/>
      <c r="G6" s="213"/>
      <c r="H6" s="212"/>
      <c r="I6" s="213"/>
      <c r="J6" s="213"/>
      <c r="K6" s="160"/>
      <c r="AD6"/>
    </row>
    <row r="7" spans="2:30" ht="14.5" x14ac:dyDescent="0.35">
      <c r="B7" s="153"/>
      <c r="C7" s="56"/>
      <c r="D7" s="32">
        <f>D6+1</f>
        <v>2</v>
      </c>
      <c r="E7" s="212"/>
      <c r="F7" s="212"/>
      <c r="G7" s="213"/>
      <c r="H7" s="212"/>
      <c r="I7" s="213"/>
      <c r="J7" s="213"/>
      <c r="K7" s="160"/>
      <c r="AD7"/>
    </row>
    <row r="8" spans="2:30" ht="14.5" x14ac:dyDescent="0.35">
      <c r="B8" s="153"/>
      <c r="C8" s="56"/>
      <c r="D8" s="32">
        <f>D7+1</f>
        <v>3</v>
      </c>
      <c r="E8" s="212"/>
      <c r="F8" s="212"/>
      <c r="G8" s="213"/>
      <c r="H8" s="212"/>
      <c r="I8" s="213"/>
      <c r="J8" s="213"/>
      <c r="K8" s="160"/>
      <c r="AD8"/>
    </row>
    <row r="9" spans="2:30" ht="14.5" x14ac:dyDescent="0.35">
      <c r="B9" s="153"/>
      <c r="C9" s="56"/>
      <c r="D9" s="32">
        <f>D8+1</f>
        <v>4</v>
      </c>
      <c r="E9" s="212"/>
      <c r="F9" s="212"/>
      <c r="G9" s="213"/>
      <c r="H9" s="212"/>
      <c r="I9" s="213"/>
      <c r="J9" s="213"/>
      <c r="K9" s="160"/>
      <c r="AD9"/>
    </row>
    <row r="10" spans="2:30" ht="14.5" x14ac:dyDescent="0.35">
      <c r="B10" s="153"/>
      <c r="C10" s="1328" t="s">
        <v>141459</v>
      </c>
      <c r="D10" s="1329"/>
      <c r="E10" s="1329"/>
      <c r="F10" s="1329"/>
      <c r="G10" s="1329"/>
      <c r="H10" s="1329"/>
      <c r="I10" s="1330"/>
      <c r="J10" s="215">
        <f>SUM(TCS.AmtTCSClaimedThisYear)</f>
        <v>0</v>
      </c>
      <c r="K10" s="160"/>
      <c r="AD10"/>
    </row>
    <row r="11" spans="2:30" ht="33" customHeight="1" x14ac:dyDescent="0.35">
      <c r="B11" s="153"/>
      <c r="C11" s="1322"/>
      <c r="D11" s="1323"/>
      <c r="E11" s="1323"/>
      <c r="F11" s="1323"/>
      <c r="G11" s="1323"/>
      <c r="H11" s="1323"/>
      <c r="I11" s="1323"/>
      <c r="J11" s="1324"/>
      <c r="K11" s="160"/>
      <c r="AD11"/>
    </row>
    <row r="12" spans="2:30" ht="9.75" customHeight="1" x14ac:dyDescent="0.35">
      <c r="B12" s="153"/>
      <c r="C12" s="1325"/>
      <c r="D12" s="1326"/>
      <c r="E12" s="1326"/>
      <c r="F12" s="1326"/>
      <c r="G12" s="1326"/>
      <c r="H12" s="1326"/>
      <c r="I12" s="1326"/>
      <c r="J12" s="1327"/>
      <c r="K12" s="160"/>
      <c r="AD12"/>
    </row>
    <row r="13" spans="2:30" ht="12.75" customHeight="1" thickBot="1" x14ac:dyDescent="0.4">
      <c r="B13" s="161"/>
      <c r="C13" s="162"/>
      <c r="D13" s="162"/>
      <c r="E13" s="162"/>
      <c r="F13" s="162"/>
      <c r="G13" s="162"/>
      <c r="H13" s="162"/>
      <c r="I13" s="162"/>
      <c r="J13" s="162"/>
      <c r="K13" s="163"/>
      <c r="AD13"/>
    </row>
    <row r="14" spans="2:30" ht="14.5" x14ac:dyDescent="0.35">
      <c r="AD14"/>
    </row>
    <row r="15" spans="2:30" ht="14.5" hidden="1" x14ac:dyDescent="0.35">
      <c r="AD15"/>
    </row>
    <row r="16" spans="2:30" ht="14.5" hidden="1" x14ac:dyDescent="0.35">
      <c r="AD16"/>
    </row>
    <row r="17" spans="30:30" ht="14.5" hidden="1" x14ac:dyDescent="0.35">
      <c r="AD17"/>
    </row>
    <row r="18" spans="30:30" ht="14.5" hidden="1" x14ac:dyDescent="0.35">
      <c r="AD18"/>
    </row>
    <row r="31" spans="30:30" x14ac:dyDescent="0.3"/>
    <row r="32" spans="30:30" x14ac:dyDescent="0.3"/>
    <row r="48" x14ac:dyDescent="0.3"/>
    <row r="65519" x14ac:dyDescent="0.3"/>
    <row r="65533" ht="23.15" hidden="1" customHeight="1" x14ac:dyDescent="0.3"/>
    <row r="65534" ht="20.9" hidden="1" customHeight="1" x14ac:dyDescent="0.3"/>
    <row r="65535" ht="12.65" hidden="1" customHeight="1" x14ac:dyDescent="0.3"/>
    <row r="65551" x14ac:dyDescent="0.3"/>
    <row r="1048544" x14ac:dyDescent="0.3"/>
    <row r="1048560" x14ac:dyDescent="0.3"/>
    <row r="1048575" x14ac:dyDescent="0.3"/>
    <row r="1048576" x14ac:dyDescent="0.3"/>
  </sheetData>
  <sheetProtection algorithmName="SHA-512" hashValue="YWUUAhU2N7hyPEwrv14GDXwMRTn+3e3Bo28N1Qau8U3ChZ/zaFpw1qOmGr5NTBIVUebJ74pVD0VVU+uK729TFA==" saltValue="dsoubyXoqJMufTMwdI+dsg==" spinCount="100000" sheet="1" objects="1" scenarios="1"/>
  <mergeCells count="3">
    <mergeCell ref="D3:J3"/>
    <mergeCell ref="C11:J12"/>
    <mergeCell ref="C10:I10"/>
  </mergeCells>
  <dataValidations count="6">
    <dataValidation type="textLength" operator="lessThanOrEqual" allowBlank="1" showInputMessage="1" showErrorMessage="1" errorTitle="Collector Name" error="Collector Name should not exceed 125 characters " sqref="F6:F9" xr:uid="{00000000-0002-0000-0200-000000000000}">
      <formula1>125</formula1>
    </dataValidation>
    <dataValidation type="list" allowBlank="1" showInputMessage="1" showErrorMessage="1" errorTitle="Collection Year" error="Please select from Dropdown._x000a_" sqref="H6:H9" xr:uid="{00000000-0002-0000-0200-000001000000}">
      <formula1>TCS_CollectedYear</formula1>
    </dataValidation>
    <dataValidation type="whole" allowBlank="1" showErrorMessage="1" errorTitle="Amount subject to tax collection" error="Amount subject to tax collection should be numeric, Non negative, no decimal, upto 14 digits._x000a_" sqref="G6:G9" xr:uid="{00000000-0002-0000-0200-000002000000}">
      <formula1>0</formula1>
      <formula2>99999999999999</formula2>
    </dataValidation>
    <dataValidation type="whole" allowBlank="1" showInputMessage="1" showErrorMessage="1" errorTitle="Amount out of (5) claimed" error="Amount out of (5) being claimed this Year should be numeric, Non negative, no decimal, upto 14 digits._x000a_" sqref="J6:J9" xr:uid="{00000000-0002-0000-0200-000003000000}">
      <formula1>0</formula1>
      <formula2>99999999999999</formula2>
    </dataValidation>
    <dataValidation type="textLength" operator="equal" allowBlank="1" showInputMessage="1" showErrorMessage="1" errorTitle="TAN" error="TAN  is invalid. TAN format should be First 4 alphabets, next 5 digits, then alphabet" sqref="E6:E9" xr:uid="{00000000-0002-0000-0200-000004000000}">
      <formula1>10</formula1>
    </dataValidation>
    <dataValidation type="whole" allowBlank="1" showInputMessage="1" showErrorMessage="1" errorTitle="Tax collected" error="Tax collected should be numeric, Non negative, no decimal, upto 14 digits. _x000a_" sqref="I6:I9" xr:uid="{00000000-0002-0000-0200-000005000000}">
      <formula1>0</formula1>
      <formula2>99999999999999</formula2>
    </dataValidation>
  </dataValidations>
  <printOptions horizontalCentered="1"/>
  <pageMargins left="5.5555555555555558E-3" right="5.5555555555555558E-3" top="0.75" bottom="0.75" header="0.3" footer="0.3"/>
  <pageSetup paperSize="8" fitToHeight="0" orientation="landscape" blackAndWhite="1"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macro="[0]!ValidateSchTCS_Click">
                <anchor>
                  <from>
                    <xdr:col>11</xdr:col>
                    <xdr:colOff>222250</xdr:colOff>
                    <xdr:row>1</xdr:row>
                    <xdr:rowOff>12700</xdr:rowOff>
                  </from>
                  <to>
                    <xdr:col>12</xdr:col>
                    <xdr:colOff>76200</xdr:colOff>
                    <xdr:row>2</xdr:row>
                    <xdr:rowOff>107950</xdr:rowOff>
                  </to>
                </anchor>
              </controlPr>
            </control>
          </mc:Choice>
        </mc:AlternateContent>
        <mc:AlternateContent xmlns:mc="http://schemas.openxmlformats.org/markup-compatibility/2006">
          <mc:Choice Requires="x14">
            <control shapeId="14338" r:id="rId5" name="Button 2">
              <controlPr defaultSize="0" print="0" autoFill="0" autoPict="0" macro="[0]!PrevTCS_Click">
                <anchor>
                  <from>
                    <xdr:col>11</xdr:col>
                    <xdr:colOff>222250</xdr:colOff>
                    <xdr:row>2</xdr:row>
                    <xdr:rowOff>114300</xdr:rowOff>
                  </from>
                  <to>
                    <xdr:col>12</xdr:col>
                    <xdr:colOff>76200</xdr:colOff>
                    <xdr:row>3</xdr:row>
                    <xdr:rowOff>50800</xdr:rowOff>
                  </to>
                </anchor>
              </controlPr>
            </control>
          </mc:Choice>
        </mc:AlternateContent>
        <mc:AlternateContent xmlns:mc="http://schemas.openxmlformats.org/markup-compatibility/2006">
          <mc:Choice Requires="x14">
            <control shapeId="14339" r:id="rId6" name="Button 3">
              <controlPr defaultSize="0" print="0" autoFill="0" autoPict="0" macro="[0]!NextTCS_Click">
                <anchor>
                  <from>
                    <xdr:col>11</xdr:col>
                    <xdr:colOff>222250</xdr:colOff>
                    <xdr:row>3</xdr:row>
                    <xdr:rowOff>69850</xdr:rowOff>
                  </from>
                  <to>
                    <xdr:col>12</xdr:col>
                    <xdr:colOff>76200</xdr:colOff>
                    <xdr:row>3</xdr:row>
                    <xdr:rowOff>342900</xdr:rowOff>
                  </to>
                </anchor>
              </controlPr>
            </control>
          </mc:Choice>
        </mc:AlternateContent>
        <mc:AlternateContent xmlns:mc="http://schemas.openxmlformats.org/markup-compatibility/2006">
          <mc:Choice Requires="x14">
            <control shapeId="14340" r:id="rId7" name="Button 4">
              <controlPr defaultSize="0" print="0" autoFill="0" autoPict="0" macro="[0]!IDHelpClick_Click">
                <anchor>
                  <from>
                    <xdr:col>11</xdr:col>
                    <xdr:colOff>222250</xdr:colOff>
                    <xdr:row>7</xdr:row>
                    <xdr:rowOff>50800</xdr:rowOff>
                  </from>
                  <to>
                    <xdr:col>12</xdr:col>
                    <xdr:colOff>76200</xdr:colOff>
                    <xdr:row>8</xdr:row>
                    <xdr:rowOff>146050</xdr:rowOff>
                  </to>
                </anchor>
              </controlPr>
            </control>
          </mc:Choice>
        </mc:AlternateContent>
        <mc:AlternateContent xmlns:mc="http://schemas.openxmlformats.org/markup-compatibility/2006">
          <mc:Choice Requires="x14">
            <control shapeId="14341" r:id="rId8" name="Button 5">
              <controlPr defaultSize="0" print="0" autoFill="0" autoPict="0" macro="[0]!printWorkSheet">
                <anchor>
                  <from>
                    <xdr:col>11</xdr:col>
                    <xdr:colOff>222250</xdr:colOff>
                    <xdr:row>5</xdr:row>
                    <xdr:rowOff>146050</xdr:rowOff>
                  </from>
                  <to>
                    <xdr:col>12</xdr:col>
                    <xdr:colOff>76200</xdr:colOff>
                    <xdr:row>7</xdr:row>
                    <xdr:rowOff>31750</xdr:rowOff>
                  </to>
                </anchor>
              </controlPr>
            </control>
          </mc:Choice>
        </mc:AlternateContent>
        <mc:AlternateContent xmlns:mc="http://schemas.openxmlformats.org/markup-compatibility/2006">
          <mc:Choice Requires="x14">
            <control shapeId="14342" r:id="rId9" name="Button 6">
              <controlPr defaultSize="0" print="0" autoFill="0" autoPict="0" macro="[0]!AddRowSchTCS_Click">
                <anchor moveWithCells="1" sizeWithCells="1">
                  <from>
                    <xdr:col>2</xdr:col>
                    <xdr:colOff>76200</xdr:colOff>
                    <xdr:row>10</xdr:row>
                    <xdr:rowOff>76200</xdr:rowOff>
                  </from>
                  <to>
                    <xdr:col>4</xdr:col>
                    <xdr:colOff>584200</xdr:colOff>
                    <xdr:row>10</xdr:row>
                    <xdr:rowOff>355600</xdr:rowOff>
                  </to>
                </anchor>
              </controlPr>
            </control>
          </mc:Choice>
        </mc:AlternateContent>
        <mc:AlternateContent xmlns:mc="http://schemas.openxmlformats.org/markup-compatibility/2006">
          <mc:Choice Requires="x14">
            <control shapeId="14371" r:id="rId10" name="Button 35">
              <controlPr defaultSize="0" print="0" autoFill="0" autoPict="0" macro="[0]!GenearteXML_Click">
                <anchor>
                  <from>
                    <xdr:col>11</xdr:col>
                    <xdr:colOff>222250</xdr:colOff>
                    <xdr:row>4</xdr:row>
                    <xdr:rowOff>184150</xdr:rowOff>
                  </from>
                  <to>
                    <xdr:col>12</xdr:col>
                    <xdr:colOff>76200</xdr:colOff>
                    <xdr:row>5</xdr:row>
                    <xdr:rowOff>114300</xdr:rowOff>
                  </to>
                </anchor>
              </controlPr>
            </control>
          </mc:Choice>
        </mc:AlternateContent>
        <mc:AlternateContent xmlns:mc="http://schemas.openxmlformats.org/markup-compatibility/2006">
          <mc:Choice Requires="x14">
            <control shapeId="14372" r:id="rId11" name="Button 36">
              <controlPr defaultSize="0" print="0" autoFill="0" autoPict="0" macro="[0]!CalculateTax_Click_Click">
                <anchor>
                  <from>
                    <xdr:col>11</xdr:col>
                    <xdr:colOff>222250</xdr:colOff>
                    <xdr:row>3</xdr:row>
                    <xdr:rowOff>374650</xdr:rowOff>
                  </from>
                  <to>
                    <xdr:col>12</xdr:col>
                    <xdr:colOff>76200</xdr:colOff>
                    <xdr:row>4</xdr:row>
                    <xdr:rowOff>152400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XFC65576"/>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ColWidth="0" defaultRowHeight="13" zeroHeight="1" x14ac:dyDescent="0.3"/>
  <cols>
    <col min="1" max="3" width="3" style="17" customWidth="1"/>
    <col min="4" max="4" width="5.453125" style="17" customWidth="1"/>
    <col min="5" max="5" width="7.453125" style="17" customWidth="1"/>
    <col min="6" max="6" width="21.453125" style="17" customWidth="1"/>
    <col min="7" max="7" width="37.54296875" style="17" customWidth="1"/>
    <col min="8" max="8" width="29.54296875" style="17" customWidth="1"/>
    <col min="9" max="9" width="27.453125" style="17" customWidth="1"/>
    <col min="10" max="10" width="28.1796875" style="17" customWidth="1"/>
    <col min="11" max="11" width="10.1796875" style="17" customWidth="1"/>
    <col min="12" max="12" width="2.453125" style="17" customWidth="1"/>
    <col min="13" max="13" width="8" style="17" customWidth="1"/>
    <col min="14" max="14" width="27.453125" style="17" customWidth="1"/>
    <col min="15" max="16383" width="8" style="17" hidden="1"/>
    <col min="16384" max="16384" width="8.7265625" style="17" hidden="1"/>
  </cols>
  <sheetData>
    <row r="1" spans="2:12" ht="13.5" thickBot="1" x14ac:dyDescent="0.35"/>
    <row r="2" spans="2:12" x14ac:dyDescent="0.3">
      <c r="B2" s="150"/>
      <c r="C2" s="151"/>
      <c r="D2" s="151"/>
      <c r="E2" s="151"/>
      <c r="F2" s="151"/>
      <c r="G2" s="151"/>
      <c r="H2" s="151"/>
      <c r="I2" s="151"/>
      <c r="J2" s="151"/>
      <c r="K2" s="151"/>
      <c r="L2" s="152"/>
    </row>
    <row r="3" spans="2:12" ht="53.25" customHeight="1" x14ac:dyDescent="0.3">
      <c r="B3" s="153"/>
      <c r="C3" s="1337" t="s">
        <v>58</v>
      </c>
      <c r="D3" s="16"/>
      <c r="E3" s="1239" t="s">
        <v>141100</v>
      </c>
      <c r="F3" s="1240"/>
      <c r="G3" s="1240"/>
      <c r="H3" s="1240"/>
      <c r="I3" s="1241"/>
      <c r="J3" s="367"/>
      <c r="L3" s="160"/>
    </row>
    <row r="4" spans="2:12" x14ac:dyDescent="0.3">
      <c r="B4" s="153"/>
      <c r="C4" s="1338"/>
      <c r="D4" s="192"/>
      <c r="E4" s="66" t="s">
        <v>142187</v>
      </c>
      <c r="F4" s="1331" t="s">
        <v>141091</v>
      </c>
      <c r="G4" s="1331"/>
      <c r="H4" s="1331"/>
      <c r="I4" s="26">
        <v>0</v>
      </c>
      <c r="J4" s="368"/>
      <c r="L4" s="160"/>
    </row>
    <row r="5" spans="2:12" x14ac:dyDescent="0.3">
      <c r="B5" s="153"/>
      <c r="C5" s="1338"/>
      <c r="D5" s="192"/>
      <c r="E5" s="68" t="s">
        <v>142189</v>
      </c>
      <c r="F5" s="1331" t="s">
        <v>141090</v>
      </c>
      <c r="G5" s="1331"/>
      <c r="H5" s="1331"/>
      <c r="I5" s="26">
        <v>0</v>
      </c>
      <c r="J5" s="368"/>
      <c r="L5" s="160"/>
    </row>
    <row r="6" spans="2:12" x14ac:dyDescent="0.3">
      <c r="B6" s="153"/>
      <c r="C6" s="1338"/>
      <c r="D6" s="192"/>
      <c r="E6" s="68" t="s">
        <v>142190</v>
      </c>
      <c r="F6" s="1331" t="s">
        <v>141092</v>
      </c>
      <c r="G6" s="1331"/>
      <c r="H6" s="1331"/>
      <c r="I6" s="26">
        <v>0</v>
      </c>
      <c r="J6" s="368"/>
      <c r="L6" s="160"/>
    </row>
    <row r="7" spans="2:12" x14ac:dyDescent="0.3">
      <c r="B7" s="153"/>
      <c r="C7" s="1338"/>
      <c r="D7" s="192"/>
      <c r="E7" s="68" t="s">
        <v>142188</v>
      </c>
      <c r="F7" s="1331" t="s">
        <v>141093</v>
      </c>
      <c r="G7" s="1331"/>
      <c r="H7" s="1331"/>
      <c r="I7" s="26">
        <v>0</v>
      </c>
      <c r="J7" s="368"/>
      <c r="L7" s="160"/>
    </row>
    <row r="8" spans="2:12" x14ac:dyDescent="0.3">
      <c r="B8" s="153"/>
      <c r="C8" s="990"/>
      <c r="D8" s="193" t="s">
        <v>142191</v>
      </c>
      <c r="E8" s="1346" t="s">
        <v>142194</v>
      </c>
      <c r="F8" s="1347"/>
      <c r="G8" s="1347"/>
      <c r="H8" s="1348"/>
      <c r="I8" s="26">
        <f>MAX(SUM(I4:I7),0)</f>
        <v>0</v>
      </c>
      <c r="J8" s="368"/>
      <c r="L8" s="160"/>
    </row>
    <row r="9" spans="2:12" ht="15" customHeight="1" x14ac:dyDescent="0.3">
      <c r="B9" s="153"/>
      <c r="C9" s="195"/>
      <c r="D9" s="194" t="s">
        <v>142192</v>
      </c>
      <c r="E9" s="1181" t="s">
        <v>142195</v>
      </c>
      <c r="F9" s="1182"/>
      <c r="G9" s="1182"/>
      <c r="H9" s="131"/>
      <c r="I9" s="26">
        <f>ROUND(IF(IncD.TotTaxPlusIntrstPay&gt;IncD.TotalTaxesPaid, MAX(IncD.TotTaxPlusIntrstPay-IncD.TotalTaxesPaid,0),0),-1)</f>
        <v>0</v>
      </c>
      <c r="J9" s="368"/>
      <c r="L9" s="160"/>
    </row>
    <row r="10" spans="2:12" x14ac:dyDescent="0.3">
      <c r="B10" s="153"/>
      <c r="C10" s="195"/>
      <c r="D10" s="193" t="s">
        <v>142193</v>
      </c>
      <c r="E10" s="1350" t="s">
        <v>142196</v>
      </c>
      <c r="F10" s="1351"/>
      <c r="G10" s="1351"/>
      <c r="H10" s="1348"/>
      <c r="I10" s="69">
        <f>ROUND(IF(IncD.TotTaxPlusIntrstPay&lt;IncD.TotalTaxesPaid, MAX(IncD.TotalTaxesPaid-IncD.TotTaxPlusIntrstPay,0),0),-1)</f>
        <v>0</v>
      </c>
      <c r="J10" s="368"/>
      <c r="L10" s="160"/>
    </row>
    <row r="11" spans="2:12" ht="24.75" hidden="1" customHeight="1" x14ac:dyDescent="0.3">
      <c r="B11" s="153"/>
      <c r="C11" s="195"/>
      <c r="D11" s="189">
        <v>26</v>
      </c>
      <c r="E11" s="1344" t="s">
        <v>59</v>
      </c>
      <c r="F11" s="1345"/>
      <c r="G11" s="1345"/>
      <c r="H11" s="170"/>
      <c r="I11" s="70"/>
      <c r="J11" s="368"/>
      <c r="L11" s="160"/>
    </row>
    <row r="12" spans="2:12" ht="15" hidden="1" customHeight="1" x14ac:dyDescent="0.3">
      <c r="B12" s="153"/>
      <c r="C12" s="196"/>
      <c r="D12" s="16">
        <v>27</v>
      </c>
      <c r="E12" s="1335" t="s">
        <v>105894</v>
      </c>
      <c r="F12" s="1336"/>
      <c r="G12" s="71" t="s">
        <v>105891</v>
      </c>
      <c r="H12" s="72"/>
      <c r="I12" s="71" t="s">
        <v>7</v>
      </c>
      <c r="J12" s="368"/>
      <c r="L12" s="160"/>
    </row>
    <row r="13" spans="2:12" ht="27.75" hidden="1" customHeight="1" x14ac:dyDescent="0.3">
      <c r="B13" s="153"/>
      <c r="C13" s="57"/>
      <c r="D13" s="73">
        <v>27</v>
      </c>
      <c r="E13" s="146" t="s">
        <v>128132</v>
      </c>
      <c r="F13" s="146"/>
      <c r="G13" s="146"/>
      <c r="H13" s="146"/>
      <c r="I13" s="74"/>
      <c r="J13" s="368"/>
      <c r="L13" s="160"/>
    </row>
    <row r="14" spans="2:12" ht="18.75" hidden="1" customHeight="1" x14ac:dyDescent="0.3">
      <c r="B14" s="153"/>
      <c r="C14" s="20"/>
      <c r="D14" s="75"/>
      <c r="E14" s="16" t="s">
        <v>11</v>
      </c>
      <c r="J14" s="368"/>
      <c r="L14" s="160"/>
    </row>
    <row r="15" spans="2:12" ht="12" hidden="1" customHeight="1" x14ac:dyDescent="0.3">
      <c r="B15" s="153"/>
      <c r="C15" s="20"/>
      <c r="D15" s="77"/>
      <c r="E15" s="5" t="s">
        <v>13</v>
      </c>
      <c r="J15" s="368"/>
      <c r="L15" s="160"/>
    </row>
    <row r="16" spans="2:12" ht="10.5" hidden="1" customHeight="1" x14ac:dyDescent="0.3">
      <c r="B16" s="153"/>
      <c r="C16" s="20"/>
      <c r="D16" s="77"/>
      <c r="E16" s="32" t="s">
        <v>15</v>
      </c>
      <c r="F16" s="79" t="s">
        <v>128134</v>
      </c>
      <c r="G16" s="79"/>
      <c r="H16" s="79"/>
      <c r="I16" s="80"/>
      <c r="J16" s="368"/>
      <c r="L16" s="160"/>
    </row>
    <row r="17" spans="2:13" ht="26" hidden="1" x14ac:dyDescent="0.3">
      <c r="B17" s="153"/>
      <c r="C17" s="20"/>
      <c r="D17" s="75"/>
      <c r="E17" s="81"/>
      <c r="F17" s="82" t="s">
        <v>52</v>
      </c>
      <c r="G17" s="83" t="s">
        <v>128135</v>
      </c>
      <c r="H17" s="83" t="s">
        <v>141118</v>
      </c>
      <c r="I17" s="32" t="s">
        <v>105841</v>
      </c>
      <c r="J17" s="369" t="s">
        <v>105891</v>
      </c>
      <c r="L17" s="160"/>
    </row>
    <row r="18" spans="2:13" ht="12.75" hidden="1" customHeight="1" x14ac:dyDescent="0.3">
      <c r="B18" s="153"/>
      <c r="C18" s="20"/>
      <c r="D18" s="75"/>
      <c r="E18" s="81"/>
      <c r="F18" s="147">
        <v>1</v>
      </c>
      <c r="G18" s="67" t="s">
        <v>128133</v>
      </c>
      <c r="H18" s="148" t="s">
        <v>120</v>
      </c>
      <c r="I18" s="76"/>
      <c r="J18" s="370"/>
      <c r="L18" s="160"/>
    </row>
    <row r="19" spans="2:13" hidden="1" x14ac:dyDescent="0.3">
      <c r="B19" s="153"/>
      <c r="C19" s="20"/>
      <c r="D19" s="75"/>
      <c r="E19" s="81"/>
      <c r="F19" s="149">
        <f>F18+1</f>
        <v>2</v>
      </c>
      <c r="G19" s="67" t="s">
        <v>141119</v>
      </c>
      <c r="H19" s="148" t="s">
        <v>120</v>
      </c>
      <c r="I19" s="78"/>
      <c r="J19" s="370"/>
      <c r="L19" s="160"/>
    </row>
    <row r="20" spans="2:13" hidden="1" x14ac:dyDescent="0.3">
      <c r="B20" s="153"/>
      <c r="C20" s="20"/>
      <c r="D20" s="75"/>
      <c r="E20" s="81"/>
      <c r="F20" s="149">
        <v>1</v>
      </c>
      <c r="G20" s="124" t="s">
        <v>7</v>
      </c>
      <c r="H20" s="148" t="s">
        <v>120</v>
      </c>
      <c r="I20" s="84"/>
      <c r="J20" s="370"/>
      <c r="L20" s="160"/>
    </row>
    <row r="21" spans="2:13" hidden="1" x14ac:dyDescent="0.3">
      <c r="B21" s="153"/>
      <c r="C21" s="20"/>
      <c r="D21" s="75"/>
      <c r="E21" s="81"/>
      <c r="F21" s="149">
        <f>F20+1</f>
        <v>2</v>
      </c>
      <c r="G21" s="124" t="s">
        <v>7</v>
      </c>
      <c r="H21" s="148" t="s">
        <v>120</v>
      </c>
      <c r="I21" s="84"/>
      <c r="J21" s="370"/>
      <c r="L21" s="160"/>
    </row>
    <row r="22" spans="2:13" hidden="1" x14ac:dyDescent="0.3">
      <c r="B22" s="153"/>
      <c r="C22" s="20"/>
      <c r="D22" s="75"/>
      <c r="E22" s="81"/>
      <c r="F22" s="149">
        <f>F21+1</f>
        <v>3</v>
      </c>
      <c r="G22" s="124" t="s">
        <v>7</v>
      </c>
      <c r="H22" s="148" t="s">
        <v>120</v>
      </c>
      <c r="I22" s="84"/>
      <c r="J22" s="370"/>
      <c r="L22" s="160"/>
    </row>
    <row r="23" spans="2:13" hidden="1" x14ac:dyDescent="0.3">
      <c r="B23" s="153"/>
      <c r="C23" s="20"/>
      <c r="D23" s="75"/>
      <c r="E23" s="81"/>
      <c r="F23" s="149">
        <f>F22+1</f>
        <v>4</v>
      </c>
      <c r="G23" s="124" t="s">
        <v>7</v>
      </c>
      <c r="H23" s="148" t="s">
        <v>120</v>
      </c>
      <c r="I23" s="84"/>
      <c r="J23" s="370"/>
      <c r="L23" s="160"/>
    </row>
    <row r="24" spans="2:13" hidden="1" x14ac:dyDescent="0.3">
      <c r="B24" s="153"/>
      <c r="C24" s="20"/>
      <c r="D24" s="75"/>
      <c r="E24" s="85"/>
      <c r="F24" s="85"/>
      <c r="G24" s="86"/>
      <c r="H24" s="87"/>
      <c r="I24" s="80"/>
      <c r="J24" s="368"/>
      <c r="L24" s="160"/>
    </row>
    <row r="25" spans="2:13" ht="25.5" hidden="1" customHeight="1" x14ac:dyDescent="0.3">
      <c r="B25" s="153"/>
      <c r="C25" s="20"/>
      <c r="D25" s="75"/>
      <c r="E25" s="82"/>
      <c r="F25" s="1006"/>
      <c r="G25" s="1006"/>
      <c r="H25" s="1006"/>
      <c r="I25" s="1007"/>
      <c r="J25" s="368"/>
      <c r="L25" s="160"/>
    </row>
    <row r="26" spans="2:13" ht="28.5" hidden="1" customHeight="1" x14ac:dyDescent="0.3">
      <c r="B26" s="153"/>
      <c r="C26" s="130"/>
      <c r="D26" s="68"/>
      <c r="E26" s="32" t="s">
        <v>19</v>
      </c>
      <c r="F26" s="1349" t="s">
        <v>141114</v>
      </c>
      <c r="G26" s="1349"/>
      <c r="H26" s="1349"/>
      <c r="I26" s="69">
        <f>SUM(Others.Amount)</f>
        <v>0</v>
      </c>
      <c r="J26" s="368"/>
      <c r="L26" s="160"/>
    </row>
    <row r="27" spans="2:13" ht="31.5" hidden="1" customHeight="1" x14ac:dyDescent="0.3">
      <c r="B27" s="153"/>
      <c r="C27" s="58"/>
      <c r="D27" s="88">
        <v>27</v>
      </c>
      <c r="E27" s="89" t="s">
        <v>137883</v>
      </c>
      <c r="F27" s="90"/>
      <c r="G27" s="90"/>
      <c r="H27" s="90"/>
      <c r="I27" s="91" t="s">
        <v>137403</v>
      </c>
      <c r="J27" s="368"/>
      <c r="L27" s="160"/>
    </row>
    <row r="28" spans="2:13" ht="38.25" hidden="1" customHeight="1" x14ac:dyDescent="0.3">
      <c r="B28" s="153"/>
      <c r="C28" s="58"/>
      <c r="D28" s="92"/>
      <c r="E28" s="1374" t="s">
        <v>113927</v>
      </c>
      <c r="F28" s="1375"/>
      <c r="G28" s="1375"/>
      <c r="H28" s="1375"/>
      <c r="I28" s="93"/>
      <c r="J28" s="368"/>
      <c r="L28" s="160"/>
    </row>
    <row r="29" spans="2:13" ht="23.25" hidden="1" customHeight="1" x14ac:dyDescent="0.3">
      <c r="B29" s="153"/>
      <c r="C29" s="58"/>
      <c r="D29" s="92"/>
      <c r="E29" s="1402" t="s">
        <v>113926</v>
      </c>
      <c r="F29" s="1403"/>
      <c r="G29" s="1403"/>
      <c r="H29" s="1403"/>
      <c r="I29" s="1403"/>
      <c r="J29" s="94"/>
      <c r="L29" s="160"/>
    </row>
    <row r="30" spans="2:13" ht="22.5" hidden="1" customHeight="1" x14ac:dyDescent="0.3">
      <c r="B30" s="153"/>
      <c r="C30" s="58"/>
      <c r="D30" s="88">
        <v>27</v>
      </c>
      <c r="E30" s="1374" t="s">
        <v>140489</v>
      </c>
      <c r="F30" s="1404"/>
      <c r="G30" s="1404"/>
      <c r="H30" s="1404"/>
      <c r="I30" s="1404"/>
      <c r="J30" s="1405"/>
      <c r="L30" s="160"/>
    </row>
    <row r="31" spans="2:13" ht="14.25" customHeight="1" x14ac:dyDescent="0.3">
      <c r="B31" s="153"/>
      <c r="C31" s="1339"/>
      <c r="D31" s="95" t="s">
        <v>137404</v>
      </c>
      <c r="E31" s="1341" t="s">
        <v>141083</v>
      </c>
      <c r="F31" s="1342"/>
      <c r="G31" s="1342"/>
      <c r="H31" s="1342"/>
      <c r="I31" s="1343"/>
      <c r="J31" s="368"/>
      <c r="L31" s="160"/>
    </row>
    <row r="32" spans="2:13" s="2" customFormat="1" ht="29.25" customHeight="1" x14ac:dyDescent="0.3">
      <c r="B32" s="177"/>
      <c r="C32" s="1340"/>
      <c r="D32" s="92"/>
      <c r="E32" s="241" t="s">
        <v>141296</v>
      </c>
      <c r="F32" s="240" t="s">
        <v>105895</v>
      </c>
      <c r="G32" s="239" t="s">
        <v>105884</v>
      </c>
      <c r="H32" s="239" t="s">
        <v>141088</v>
      </c>
      <c r="I32" s="361" t="s">
        <v>141584</v>
      </c>
      <c r="J32" s="51" t="s">
        <v>141725</v>
      </c>
      <c r="K32" s="17"/>
      <c r="L32" s="160"/>
      <c r="M32" s="177"/>
    </row>
    <row r="33" spans="2:25" s="232" customFormat="1" ht="47.25" customHeight="1" x14ac:dyDescent="0.3">
      <c r="B33" s="233"/>
      <c r="C33" s="234"/>
      <c r="D33" s="235"/>
      <c r="E33" s="236">
        <v>1</v>
      </c>
      <c r="F33" s="246"/>
      <c r="G33" s="247"/>
      <c r="H33" s="246"/>
      <c r="I33" s="246"/>
      <c r="J33" s="138"/>
      <c r="K33" s="17"/>
      <c r="L33" s="160"/>
      <c r="M33" s="405"/>
      <c r="O33" s="232" t="b">
        <f>IF(F33&lt;&gt;"",VLOOKUP(MID(F33,1,4),IFSCBank,2,FALSE))</f>
        <v>0</v>
      </c>
      <c r="P33" s="238" t="b">
        <v>0</v>
      </c>
    </row>
    <row r="34" spans="2:25" s="232" customFormat="1" ht="54.75" customHeight="1" x14ac:dyDescent="0.3">
      <c r="B34" s="233"/>
      <c r="C34" s="234"/>
      <c r="D34" s="235"/>
      <c r="E34" s="236">
        <f t="shared" ref="E34" si="0">E33+1</f>
        <v>2</v>
      </c>
      <c r="F34" s="246" t="s">
        <v>105891</v>
      </c>
      <c r="G34" s="247"/>
      <c r="H34" s="246"/>
      <c r="I34" s="246"/>
      <c r="J34" s="138"/>
      <c r="K34" s="17"/>
      <c r="L34" s="160"/>
      <c r="M34" s="405"/>
      <c r="O34" s="232" t="b">
        <f>IF(F34&lt;&gt;"",VLOOKUP(MID(F34,1,4),IFSCBank,2,FALSE))</f>
        <v>0</v>
      </c>
      <c r="P34" s="238"/>
    </row>
    <row r="35" spans="2:25" ht="32.25" customHeight="1" x14ac:dyDescent="0.3">
      <c r="B35" s="153"/>
      <c r="C35" s="59"/>
      <c r="D35" s="59"/>
      <c r="E35" s="1406"/>
      <c r="F35" s="1407"/>
      <c r="G35" s="1407"/>
      <c r="H35" s="1408"/>
      <c r="I35" s="121"/>
      <c r="J35" s="391"/>
      <c r="L35" s="160"/>
      <c r="M35" s="153"/>
      <c r="P35" s="17" t="b">
        <v>1</v>
      </c>
    </row>
    <row r="36" spans="2:25" ht="15" customHeight="1" x14ac:dyDescent="0.3">
      <c r="B36" s="153"/>
      <c r="C36" s="245"/>
      <c r="D36" s="1332" t="s">
        <v>141518</v>
      </c>
      <c r="E36" s="1333"/>
      <c r="F36" s="1333"/>
      <c r="G36" s="1333"/>
      <c r="H36" s="1333"/>
      <c r="I36" s="1334"/>
      <c r="J36" s="1372"/>
      <c r="L36" s="160"/>
    </row>
    <row r="37" spans="2:25" ht="55.5" customHeight="1" x14ac:dyDescent="0.3">
      <c r="B37" s="153"/>
      <c r="C37" s="245"/>
      <c r="D37" s="1395" t="s">
        <v>142297</v>
      </c>
      <c r="E37" s="1396"/>
      <c r="F37" s="1396"/>
      <c r="G37" s="1396"/>
      <c r="H37" s="1396"/>
      <c r="I37" s="1397"/>
      <c r="J37" s="1373"/>
      <c r="L37" s="160"/>
    </row>
    <row r="38" spans="2:25" ht="20.25" hidden="1" customHeight="1" x14ac:dyDescent="0.3">
      <c r="B38" s="153"/>
      <c r="C38" s="60"/>
      <c r="D38" s="1398"/>
      <c r="E38" s="1396"/>
      <c r="F38" s="1396"/>
      <c r="G38" s="1396"/>
      <c r="H38" s="1396"/>
      <c r="I38" s="1397"/>
      <c r="J38" s="368"/>
      <c r="L38" s="160"/>
    </row>
    <row r="39" spans="2:25" ht="13.5" hidden="1" customHeight="1" x14ac:dyDescent="0.3">
      <c r="B39" s="153"/>
      <c r="C39" s="60"/>
      <c r="D39" s="1398"/>
      <c r="E39" s="1396"/>
      <c r="F39" s="1396"/>
      <c r="G39" s="1396"/>
      <c r="H39" s="1396"/>
      <c r="I39" s="1397"/>
      <c r="J39" s="368"/>
      <c r="L39" s="160"/>
    </row>
    <row r="40" spans="2:25" ht="27.75" hidden="1" customHeight="1" x14ac:dyDescent="0.3">
      <c r="B40" s="153"/>
      <c r="C40" s="60"/>
      <c r="D40" s="1399"/>
      <c r="E40" s="1400"/>
      <c r="F40" s="1400"/>
      <c r="G40" s="1400"/>
      <c r="H40" s="1400"/>
      <c r="I40" s="1401"/>
      <c r="J40" s="368"/>
      <c r="L40" s="160"/>
    </row>
    <row r="41" spans="2:25" ht="10.5" hidden="1" customHeight="1" x14ac:dyDescent="0.3">
      <c r="B41" s="153"/>
      <c r="C41" s="61"/>
      <c r="D41" s="62"/>
      <c r="E41" s="63"/>
      <c r="F41" s="390"/>
      <c r="G41" s="64" t="s">
        <v>128138</v>
      </c>
      <c r="H41" s="63"/>
      <c r="I41" s="122"/>
      <c r="J41" s="371"/>
      <c r="L41" s="160"/>
    </row>
    <row r="42" spans="2:25" ht="15.75" customHeight="1" x14ac:dyDescent="0.3">
      <c r="B42" s="153"/>
      <c r="C42" s="1354" t="s">
        <v>60</v>
      </c>
      <c r="D42" s="1355"/>
      <c r="E42" s="1355"/>
      <c r="F42" s="1355"/>
      <c r="G42" s="1355"/>
      <c r="H42" s="1355"/>
      <c r="I42" s="1356"/>
      <c r="J42" s="371"/>
      <c r="L42" s="160"/>
    </row>
    <row r="43" spans="2:25" ht="68.25" customHeight="1" x14ac:dyDescent="0.3">
      <c r="B43" s="153"/>
      <c r="C43" s="1354" t="s">
        <v>141594</v>
      </c>
      <c r="D43" s="1355"/>
      <c r="E43" s="1355"/>
      <c r="F43" s="1355"/>
      <c r="G43" s="264"/>
      <c r="H43" s="25" t="s">
        <v>61</v>
      </c>
      <c r="I43" s="225" t="s">
        <v>105891</v>
      </c>
      <c r="J43" s="371"/>
      <c r="L43" s="160"/>
    </row>
    <row r="44" spans="2:25" hidden="1" x14ac:dyDescent="0.3">
      <c r="B44" s="153"/>
      <c r="C44" s="111"/>
      <c r="I44" s="94"/>
      <c r="J44" s="371"/>
      <c r="L44" s="160"/>
    </row>
    <row r="45" spans="2:25" ht="16.5" customHeight="1" x14ac:dyDescent="0.3">
      <c r="B45" s="153"/>
      <c r="C45" s="1362" t="s">
        <v>141073</v>
      </c>
      <c r="D45" s="1362"/>
      <c r="E45" s="1362"/>
      <c r="F45" s="1362"/>
      <c r="G45" s="1362"/>
      <c r="H45" s="1362"/>
      <c r="I45" s="1362"/>
      <c r="J45" s="371"/>
      <c r="L45" s="160"/>
    </row>
    <row r="46" spans="2:25" ht="33" customHeight="1" x14ac:dyDescent="0.3">
      <c r="B46" s="153"/>
      <c r="C46" s="1278" t="s">
        <v>141074</v>
      </c>
      <c r="D46" s="1279"/>
      <c r="E46" s="1279"/>
      <c r="F46" s="1279"/>
      <c r="G46" s="1371"/>
      <c r="H46" s="170" t="s">
        <v>7</v>
      </c>
      <c r="I46" s="237" t="s">
        <v>141075</v>
      </c>
      <c r="J46" s="371"/>
      <c r="L46" s="160"/>
      <c r="Y46" s="17" t="b" cm="1">
        <f t="array" ref="Y46">calculateAge(sheet1.DOB)&lt;18</f>
        <v>0</v>
      </c>
    </row>
    <row r="47" spans="2:25" ht="26.25" customHeight="1" x14ac:dyDescent="0.3">
      <c r="B47" s="153"/>
      <c r="C47" s="1271" t="s">
        <v>141314</v>
      </c>
      <c r="D47" s="1272"/>
      <c r="E47" s="1272"/>
      <c r="F47" s="1280"/>
      <c r="G47" s="230" t="s">
        <v>141316</v>
      </c>
      <c r="H47" s="231"/>
      <c r="I47" s="123" t="s">
        <v>105891</v>
      </c>
      <c r="J47" s="371"/>
      <c r="L47" s="160"/>
    </row>
    <row r="48" spans="2:25" ht="21.75" customHeight="1" thickBot="1" x14ac:dyDescent="0.35">
      <c r="B48" s="153"/>
      <c r="C48" s="1368" t="s">
        <v>141317</v>
      </c>
      <c r="D48" s="1369"/>
      <c r="E48" s="1369"/>
      <c r="F48" s="1370"/>
      <c r="G48" s="801" t="str">
        <f ca="1">CONCATENATE(IF(DAY(TODAY())&lt;10,"0",""),DAY(TODAY()),"/",IF(MONTH(TODAY())&lt;10,"0",""),MONTH(TODAY()),"/",YEAR(TODAY()))</f>
        <v>14/05/2026</v>
      </c>
      <c r="H48" s="229" t="s">
        <v>141315</v>
      </c>
      <c r="I48" s="170" t="s">
        <v>105891</v>
      </c>
      <c r="J48" s="173"/>
      <c r="K48" s="485"/>
      <c r="L48" s="160"/>
      <c r="U48" s="227"/>
    </row>
    <row r="49" spans="2:21" ht="15.5" thickTop="1" thickBot="1" x14ac:dyDescent="0.35">
      <c r="B49" s="153"/>
      <c r="C49" s="184">
        <v>27</v>
      </c>
      <c r="D49" s="1359" t="s">
        <v>141168</v>
      </c>
      <c r="E49" s="1360"/>
      <c r="F49" s="1360"/>
      <c r="G49" s="1360"/>
      <c r="H49" s="1378"/>
      <c r="I49" s="1379"/>
      <c r="J49" s="371"/>
      <c r="K49" s="392"/>
      <c r="L49" s="179"/>
      <c r="M49" s="102"/>
      <c r="U49" s="228"/>
    </row>
    <row r="50" spans="2:21" ht="18.75" customHeight="1" thickTop="1" x14ac:dyDescent="0.3">
      <c r="B50" s="153"/>
      <c r="C50" s="118"/>
      <c r="D50" s="1380" t="s">
        <v>141076</v>
      </c>
      <c r="E50" s="1378"/>
      <c r="F50" s="1379"/>
      <c r="G50" s="503"/>
      <c r="H50" s="197" t="s">
        <v>141748</v>
      </c>
      <c r="I50" s="170" t="s">
        <v>105891</v>
      </c>
      <c r="J50" s="371"/>
      <c r="K50" s="1376"/>
      <c r="L50" s="1377"/>
      <c r="U50" s="22"/>
    </row>
    <row r="51" spans="2:21" ht="26.25" customHeight="1" x14ac:dyDescent="0.3">
      <c r="B51" s="153"/>
      <c r="C51" s="119"/>
      <c r="D51" s="1381" t="s">
        <v>141077</v>
      </c>
      <c r="E51" s="1382"/>
      <c r="F51" s="1382"/>
      <c r="G51" s="1383"/>
      <c r="H51" s="1393"/>
      <c r="I51" s="1394"/>
      <c r="J51" s="371"/>
      <c r="K51" s="1376"/>
      <c r="L51" s="1377"/>
      <c r="U51" s="22"/>
    </row>
    <row r="52" spans="2:21" ht="12.75" customHeight="1" x14ac:dyDescent="0.3">
      <c r="B52" s="153"/>
      <c r="C52" s="119"/>
      <c r="D52" s="1384" t="s">
        <v>141322</v>
      </c>
      <c r="E52" s="1385"/>
      <c r="F52" s="1385"/>
      <c r="G52" s="1385"/>
      <c r="H52" s="1385"/>
      <c r="I52" s="1386"/>
      <c r="J52" s="368"/>
      <c r="K52" s="1376"/>
      <c r="L52" s="1377"/>
    </row>
    <row r="53" spans="2:21" ht="21" customHeight="1" x14ac:dyDescent="0.3">
      <c r="B53" s="153"/>
      <c r="C53" s="119"/>
      <c r="D53" s="1387"/>
      <c r="E53" s="1388"/>
      <c r="F53" s="1388"/>
      <c r="G53" s="1388"/>
      <c r="H53" s="1388"/>
      <c r="I53" s="1389"/>
      <c r="J53" s="368"/>
      <c r="K53" s="1376"/>
      <c r="L53" s="1377"/>
      <c r="N53" s="488"/>
    </row>
    <row r="54" spans="2:21" ht="39.75" customHeight="1" x14ac:dyDescent="0.3">
      <c r="B54" s="153"/>
      <c r="C54" s="119"/>
      <c r="D54" s="1390"/>
      <c r="E54" s="1391"/>
      <c r="F54" s="1391"/>
      <c r="G54" s="1391"/>
      <c r="H54" s="1391"/>
      <c r="I54" s="1392"/>
      <c r="J54" s="368"/>
      <c r="K54" s="1376"/>
      <c r="L54" s="1377"/>
      <c r="N54" s="102"/>
    </row>
    <row r="55" spans="2:21" x14ac:dyDescent="0.3">
      <c r="B55" s="153"/>
      <c r="C55" s="1359"/>
      <c r="D55" s="1360"/>
      <c r="E55" s="1360"/>
      <c r="F55" s="1360"/>
      <c r="G55" s="1360"/>
      <c r="H55" s="1360"/>
      <c r="I55" s="1361"/>
      <c r="J55" s="372"/>
      <c r="K55" s="1376"/>
      <c r="L55" s="1377"/>
    </row>
    <row r="56" spans="2:21" ht="38.25" hidden="1" customHeight="1" thickBot="1" x14ac:dyDescent="0.35">
      <c r="B56" s="153"/>
      <c r="C56" s="1365"/>
      <c r="D56" s="1366"/>
      <c r="E56" s="1366"/>
      <c r="F56" s="1366"/>
      <c r="G56" s="1366"/>
      <c r="H56" s="1366"/>
      <c r="I56" s="1367"/>
      <c r="J56" s="172"/>
      <c r="L56" s="160"/>
    </row>
    <row r="57" spans="2:21" s="96" customFormat="1" ht="21.75" hidden="1" customHeight="1" x14ac:dyDescent="0.35">
      <c r="B57" s="180"/>
      <c r="C57" s="65">
        <v>28</v>
      </c>
      <c r="D57" s="393" t="s">
        <v>62</v>
      </c>
      <c r="E57" s="393"/>
      <c r="F57" s="393"/>
      <c r="G57" s="393"/>
      <c r="H57" s="393"/>
      <c r="I57" s="394"/>
      <c r="J57" s="174"/>
      <c r="L57" s="181"/>
    </row>
    <row r="58" spans="2:21" ht="21.75" hidden="1" customHeight="1" x14ac:dyDescent="0.3">
      <c r="B58" s="153"/>
      <c r="C58" s="1271" t="s">
        <v>63</v>
      </c>
      <c r="D58" s="1272"/>
      <c r="E58" s="1272"/>
      <c r="F58" s="1280"/>
      <c r="G58" s="1363" t="s">
        <v>64</v>
      </c>
      <c r="H58" s="1364"/>
      <c r="I58" s="1352"/>
      <c r="J58" s="173"/>
      <c r="L58" s="160"/>
    </row>
    <row r="59" spans="2:21" ht="24" hidden="1" customHeight="1" x14ac:dyDescent="0.3">
      <c r="B59" s="153"/>
      <c r="C59" s="1282"/>
      <c r="D59" s="1283"/>
      <c r="E59" s="1283"/>
      <c r="F59" s="1284"/>
      <c r="G59" s="1357" t="s">
        <v>105891</v>
      </c>
      <c r="H59" s="1358"/>
      <c r="I59" s="1353"/>
      <c r="J59" s="173"/>
      <c r="L59" s="160"/>
    </row>
    <row r="60" spans="2:21" ht="23.25" hidden="1" customHeight="1" x14ac:dyDescent="0.3">
      <c r="B60" s="153"/>
      <c r="C60" s="175">
        <v>29</v>
      </c>
      <c r="D60" s="1271" t="s">
        <v>65</v>
      </c>
      <c r="E60" s="1272"/>
      <c r="F60" s="1272"/>
      <c r="G60" s="1272"/>
      <c r="H60" s="1272"/>
      <c r="I60" s="176"/>
      <c r="J60" s="173"/>
      <c r="L60" s="160"/>
    </row>
    <row r="61" spans="2:21" ht="12.75" customHeight="1" thickBot="1" x14ac:dyDescent="0.35">
      <c r="B61" s="161"/>
      <c r="C61" s="162"/>
      <c r="D61" s="162"/>
      <c r="E61" s="162"/>
      <c r="F61" s="162"/>
      <c r="G61" s="162"/>
      <c r="H61" s="162"/>
      <c r="I61" s="162"/>
      <c r="J61" s="162"/>
      <c r="K61" s="162"/>
      <c r="L61" s="163"/>
    </row>
    <row r="62" spans="2:21" ht="13.5" customHeight="1" x14ac:dyDescent="0.3"/>
    <row r="63" spans="2:21" x14ac:dyDescent="0.3"/>
    <row r="64" spans="2:21" x14ac:dyDescent="0.3"/>
    <row r="65" s="17" customFormat="1" x14ac:dyDescent="0.3"/>
    <row r="66" s="17" customFormat="1" x14ac:dyDescent="0.3"/>
    <row r="67" s="17" customFormat="1" x14ac:dyDescent="0.3"/>
    <row r="68" s="17" customFormat="1" x14ac:dyDescent="0.3"/>
    <row r="69" s="17" customFormat="1" x14ac:dyDescent="0.3"/>
    <row r="70" s="17" customFormat="1" x14ac:dyDescent="0.3"/>
    <row r="71" s="17" customFormat="1" x14ac:dyDescent="0.3"/>
    <row r="72" s="17" customFormat="1" x14ac:dyDescent="0.3"/>
    <row r="73" s="17" customFormat="1" x14ac:dyDescent="0.3"/>
    <row r="74" s="17" customFormat="1" x14ac:dyDescent="0.3"/>
    <row r="75" s="17" customFormat="1" x14ac:dyDescent="0.3"/>
    <row r="76" s="17" customFormat="1" x14ac:dyDescent="0.3"/>
    <row r="77" s="17" customFormat="1" x14ac:dyDescent="0.3"/>
    <row r="78" s="17" customFormat="1" x14ac:dyDescent="0.3"/>
    <row r="79" s="17" customFormat="1" x14ac:dyDescent="0.3"/>
    <row r="80" s="17" customFormat="1" x14ac:dyDescent="0.3"/>
    <row r="81" s="17" customFormat="1" x14ac:dyDescent="0.3"/>
    <row r="82" s="17" customFormat="1" hidden="1" x14ac:dyDescent="0.3"/>
    <row r="83" s="17" customFormat="1" hidden="1" x14ac:dyDescent="0.3"/>
    <row r="84" s="17" customFormat="1" hidden="1" x14ac:dyDescent="0.3"/>
    <row r="85" s="17" customFormat="1" hidden="1" x14ac:dyDescent="0.3"/>
    <row r="86" s="17" customFormat="1" hidden="1" x14ac:dyDescent="0.3"/>
    <row r="87" s="17" customFormat="1" hidden="1" x14ac:dyDescent="0.3"/>
    <row r="88" s="17" customFormat="1" hidden="1" x14ac:dyDescent="0.3"/>
    <row r="89" s="17" customFormat="1" hidden="1" x14ac:dyDescent="0.3"/>
    <row r="90" s="17" customFormat="1" hidden="1" x14ac:dyDescent="0.3"/>
    <row r="91" s="17" customFormat="1" hidden="1" x14ac:dyDescent="0.3"/>
    <row r="92" s="17" customFormat="1" x14ac:dyDescent="0.3"/>
    <row r="93" s="17" customFormat="1" x14ac:dyDescent="0.3"/>
    <row r="94" s="17" customFormat="1" x14ac:dyDescent="0.3"/>
    <row r="95" s="17" customFormat="1" x14ac:dyDescent="0.3"/>
    <row r="96" s="17" customFormat="1" x14ac:dyDescent="0.3"/>
    <row r="97" s="17" customFormat="1" x14ac:dyDescent="0.3"/>
    <row r="98" s="17" customFormat="1" hidden="1" x14ac:dyDescent="0.3"/>
    <row r="99" s="17" customFormat="1" hidden="1" x14ac:dyDescent="0.3"/>
    <row r="100" s="17" customFormat="1" hidden="1" x14ac:dyDescent="0.3"/>
    <row r="101" s="17" customFormat="1" hidden="1" x14ac:dyDescent="0.3"/>
    <row r="102" s="17" customFormat="1" hidden="1" x14ac:dyDescent="0.3"/>
    <row r="103" s="17" customFormat="1" hidden="1" x14ac:dyDescent="0.3"/>
    <row r="104" s="17" customFormat="1" hidden="1" x14ac:dyDescent="0.3"/>
    <row r="105" s="17" customFormat="1" hidden="1" x14ac:dyDescent="0.3"/>
    <row r="106" s="17" customFormat="1" hidden="1" x14ac:dyDescent="0.3"/>
    <row r="107" s="17" customFormat="1" hidden="1" x14ac:dyDescent="0.3"/>
    <row r="108" s="17" customFormat="1" x14ac:dyDescent="0.3"/>
    <row r="109" s="17" customFormat="1" x14ac:dyDescent="0.3"/>
    <row r="110" s="17" customFormat="1" x14ac:dyDescent="0.3"/>
    <row r="111" s="17" customFormat="1" x14ac:dyDescent="0.3"/>
    <row r="112" s="17" customFormat="1" x14ac:dyDescent="0.3"/>
    <row r="113" s="17" customFormat="1" x14ac:dyDescent="0.3"/>
    <row r="125" x14ac:dyDescent="0.3"/>
    <row r="128" x14ac:dyDescent="0.3"/>
    <row r="129" x14ac:dyDescent="0.3"/>
    <row r="141" x14ac:dyDescent="0.3"/>
    <row r="144" x14ac:dyDescent="0.3"/>
    <row r="145" x14ac:dyDescent="0.3"/>
    <row r="160" x14ac:dyDescent="0.3"/>
    <row r="161" x14ac:dyDescent="0.3"/>
    <row r="176" x14ac:dyDescent="0.3"/>
    <row r="177" x14ac:dyDescent="0.3"/>
    <row r="192" x14ac:dyDescent="0.3"/>
    <row r="193" x14ac:dyDescent="0.3"/>
    <row r="208" x14ac:dyDescent="0.3"/>
    <row r="209" x14ac:dyDescent="0.3"/>
    <row r="224" x14ac:dyDescent="0.3"/>
    <row r="225" x14ac:dyDescent="0.3"/>
    <row r="240" x14ac:dyDescent="0.3"/>
    <row r="241" x14ac:dyDescent="0.3"/>
    <row r="256" x14ac:dyDescent="0.3"/>
    <row r="65296" x14ac:dyDescent="0.3"/>
    <row r="65312" x14ac:dyDescent="0.3"/>
    <row r="65328" x14ac:dyDescent="0.3"/>
    <row r="65344" x14ac:dyDescent="0.3"/>
    <row r="65345" x14ac:dyDescent="0.3"/>
    <row r="65360" x14ac:dyDescent="0.3"/>
    <row r="65361" x14ac:dyDescent="0.3"/>
    <row r="65376" x14ac:dyDescent="0.3"/>
    <row r="65377" x14ac:dyDescent="0.3"/>
    <row r="65392" x14ac:dyDescent="0.3"/>
    <row r="65393" x14ac:dyDescent="0.3"/>
    <row r="65408" x14ac:dyDescent="0.3"/>
    <row r="65409" x14ac:dyDescent="0.3"/>
    <row r="65424" x14ac:dyDescent="0.3"/>
    <row r="65425" x14ac:dyDescent="0.3"/>
    <row r="65440" x14ac:dyDescent="0.3"/>
    <row r="65441" x14ac:dyDescent="0.3"/>
    <row r="65456" x14ac:dyDescent="0.3"/>
    <row r="65457" x14ac:dyDescent="0.3"/>
    <row r="65468" x14ac:dyDescent="0.3"/>
    <row r="65469" x14ac:dyDescent="0.3"/>
    <row r="65471" x14ac:dyDescent="0.3"/>
    <row r="65472" x14ac:dyDescent="0.3"/>
    <row r="65473" x14ac:dyDescent="0.3"/>
    <row r="65484" x14ac:dyDescent="0.3"/>
    <row r="65485" x14ac:dyDescent="0.3"/>
    <row r="65486" x14ac:dyDescent="0.3"/>
    <row r="65487" x14ac:dyDescent="0.3"/>
    <row r="65488" x14ac:dyDescent="0.3"/>
    <row r="65489" x14ac:dyDescent="0.3"/>
    <row r="65500" x14ac:dyDescent="0.3"/>
    <row r="65501" x14ac:dyDescent="0.3"/>
    <row r="65502" x14ac:dyDescent="0.3"/>
    <row r="65503" x14ac:dyDescent="0.3"/>
    <row r="65504" x14ac:dyDescent="0.3"/>
    <row r="65505" x14ac:dyDescent="0.3"/>
    <row r="65508" x14ac:dyDescent="0.3"/>
    <row r="65509" x14ac:dyDescent="0.3"/>
    <row r="65510" x14ac:dyDescent="0.3"/>
    <row r="65511" x14ac:dyDescent="0.3"/>
    <row r="65512" x14ac:dyDescent="0.3"/>
    <row r="65513" x14ac:dyDescent="0.3"/>
    <row r="65514" x14ac:dyDescent="0.3"/>
    <row r="65515" x14ac:dyDescent="0.3"/>
    <row r="65516" x14ac:dyDescent="0.3"/>
    <row r="65517" x14ac:dyDescent="0.3"/>
    <row r="65518" x14ac:dyDescent="0.3"/>
    <row r="65519" x14ac:dyDescent="0.3"/>
    <row r="65520" x14ac:dyDescent="0.3"/>
    <row r="65521" x14ac:dyDescent="0.3"/>
    <row r="65522" x14ac:dyDescent="0.3"/>
    <row r="65523" x14ac:dyDescent="0.3"/>
    <row r="65524" x14ac:dyDescent="0.3"/>
    <row r="65525" x14ac:dyDescent="0.3"/>
    <row r="65526" x14ac:dyDescent="0.3"/>
    <row r="65527" x14ac:dyDescent="0.3"/>
    <row r="65528" x14ac:dyDescent="0.3"/>
    <row r="65529" x14ac:dyDescent="0.3"/>
    <row r="65530" x14ac:dyDescent="0.3"/>
    <row r="65531" x14ac:dyDescent="0.3"/>
    <row r="65532" x14ac:dyDescent="0.3"/>
    <row r="65533" x14ac:dyDescent="0.3"/>
    <row r="65534" x14ac:dyDescent="0.3"/>
    <row r="65535" x14ac:dyDescent="0.3"/>
    <row r="65536" x14ac:dyDescent="0.3"/>
    <row r="65537" x14ac:dyDescent="0.3"/>
    <row r="65538" x14ac:dyDescent="0.3"/>
    <row r="65539" x14ac:dyDescent="0.3"/>
    <row r="65540" x14ac:dyDescent="0.3"/>
    <row r="65541" x14ac:dyDescent="0.3"/>
    <row r="65542" x14ac:dyDescent="0.3"/>
    <row r="65543" x14ac:dyDescent="0.3"/>
    <row r="65544" x14ac:dyDescent="0.3"/>
    <row r="65545" x14ac:dyDescent="0.3"/>
    <row r="65546" x14ac:dyDescent="0.3"/>
    <row r="65547" x14ac:dyDescent="0.3"/>
    <row r="65548" x14ac:dyDescent="0.3"/>
    <row r="65549" x14ac:dyDescent="0.3"/>
    <row r="65550" x14ac:dyDescent="0.3"/>
    <row r="65551" x14ac:dyDescent="0.3"/>
    <row r="65552" x14ac:dyDescent="0.3"/>
    <row r="65553" x14ac:dyDescent="0.3"/>
    <row r="65554" x14ac:dyDescent="0.3"/>
    <row r="65555" x14ac:dyDescent="0.3"/>
    <row r="65556" x14ac:dyDescent="0.3"/>
    <row r="65557" x14ac:dyDescent="0.3"/>
    <row r="65558" x14ac:dyDescent="0.3"/>
    <row r="65559" x14ac:dyDescent="0.3"/>
    <row r="65560" x14ac:dyDescent="0.3"/>
    <row r="65561" x14ac:dyDescent="0.3"/>
    <row r="65562" x14ac:dyDescent="0.3"/>
    <row r="65563" x14ac:dyDescent="0.3"/>
    <row r="65564" x14ac:dyDescent="0.3"/>
    <row r="65565" x14ac:dyDescent="0.3"/>
    <row r="65566" x14ac:dyDescent="0.3"/>
    <row r="65567" x14ac:dyDescent="0.3"/>
    <row r="65568" x14ac:dyDescent="0.3"/>
    <row r="65569" x14ac:dyDescent="0.3"/>
    <row r="65570" x14ac:dyDescent="0.3"/>
    <row r="65571" x14ac:dyDescent="0.3"/>
    <row r="65572" x14ac:dyDescent="0.3"/>
    <row r="65573" x14ac:dyDescent="0.3"/>
    <row r="65574" x14ac:dyDescent="0.3"/>
    <row r="65575" x14ac:dyDescent="0.3"/>
    <row r="65576" x14ac:dyDescent="0.3"/>
  </sheetData>
  <sheetProtection algorithmName="SHA-512" hashValue="wl0S8VFx58WaBGsNWQPLNKdY5F/H0+c5gylkJYOlvsSHM0YYDRH1cA6poCK3e7FmFnJGUxas7ZkwiABBo+u7/A==" saltValue="X8yVeAHBSfK0+3EyxL6nXQ==" spinCount="100000" sheet="1" objects="1" scenarios="1"/>
  <mergeCells count="42">
    <mergeCell ref="J36:J37"/>
    <mergeCell ref="E28:H28"/>
    <mergeCell ref="K50:L55"/>
    <mergeCell ref="D49:I49"/>
    <mergeCell ref="D50:F50"/>
    <mergeCell ref="D51:G51"/>
    <mergeCell ref="D52:I54"/>
    <mergeCell ref="H51:I51"/>
    <mergeCell ref="D37:I40"/>
    <mergeCell ref="E29:I29"/>
    <mergeCell ref="E30:J30"/>
    <mergeCell ref="E35:H35"/>
    <mergeCell ref="D60:H60"/>
    <mergeCell ref="I58:I59"/>
    <mergeCell ref="C42:I42"/>
    <mergeCell ref="C59:F59"/>
    <mergeCell ref="G59:H59"/>
    <mergeCell ref="C55:I55"/>
    <mergeCell ref="C43:F43"/>
    <mergeCell ref="C45:I45"/>
    <mergeCell ref="C58:F58"/>
    <mergeCell ref="G58:H58"/>
    <mergeCell ref="C56:I56"/>
    <mergeCell ref="C48:F48"/>
    <mergeCell ref="C47:F47"/>
    <mergeCell ref="C46:G46"/>
    <mergeCell ref="F4:H4"/>
    <mergeCell ref="D36:I36"/>
    <mergeCell ref="E12:F12"/>
    <mergeCell ref="C3:C8"/>
    <mergeCell ref="C31:C32"/>
    <mergeCell ref="E3:I3"/>
    <mergeCell ref="E31:I31"/>
    <mergeCell ref="F7:H7"/>
    <mergeCell ref="F5:H5"/>
    <mergeCell ref="F6:H6"/>
    <mergeCell ref="E11:G11"/>
    <mergeCell ref="E9:G9"/>
    <mergeCell ref="E8:H8"/>
    <mergeCell ref="F25:I25"/>
    <mergeCell ref="F26:H26"/>
    <mergeCell ref="E10:H10"/>
  </mergeCells>
  <phoneticPr fontId="67" type="noConversion"/>
  <conditionalFormatting sqref="H9">
    <cfRule type="expression" dxfId="1" priority="1" stopIfTrue="1">
      <formula>$I$9&gt;0</formula>
    </cfRule>
  </conditionalFormatting>
  <dataValidations count="40">
    <dataValidation type="whole" allowBlank="1" showErrorMessage="1" errorTitle="Advance Tax" error="AdvanceTax  Non negative, no decimal, upto 99,999,999,999,999" sqref="I4" xr:uid="{00000000-0002-0000-0300-000000000000}">
      <formula1>0</formula1>
      <formula2>99999999999999</formula2>
    </dataValidation>
    <dataValidation type="whole" allowBlank="1" showErrorMessage="1" errorTitle="TDS" error="TDS  Non negative, no decimal, upto 99,999,999,999,999" sqref="I5:I6" xr:uid="{00000000-0002-0000-0300-000001000000}">
      <formula1>0</formula1>
      <formula2>99999999999999</formula2>
    </dataValidation>
    <dataValidation type="whole" allowBlank="1" showErrorMessage="1" errorTitle="SelfAssessmentTax" error="SelfAssessmentTax  Non negative, no decimal, upto 99,999,999,999,999" sqref="I7" xr:uid="{00000000-0002-0000-0300-000002000000}">
      <formula1>0</formula1>
      <formula2>99999999999999</formula2>
    </dataValidation>
    <dataValidation type="whole" allowBlank="1" showErrorMessage="1" errorTitle="Total Taxes Paid" error="TotalTaxesPaid  Non negative, no decimal, upto 99,999,999,999,999" sqref="I8" xr:uid="{00000000-0002-0000-0300-000003000000}">
      <formula1>0</formula1>
      <formula2>99999999999999</formula2>
    </dataValidation>
    <dataValidation type="whole" allowBlank="1" showErrorMessage="1" errorTitle="BalTaxPayable" error="BalTaxPayable  Non negative, no decimal, upto 99,999,999,999,999" sqref="I9" xr:uid="{00000000-0002-0000-0300-000004000000}">
      <formula1>0</formula1>
      <formula2>99999999999999</formula2>
    </dataValidation>
    <dataValidation type="whole" allowBlank="1" showErrorMessage="1" errorTitle="RefundDue" error="RefundDue  Non negative, no decimal, upto 99,999,999,999,999" sqref="I10" xr:uid="{00000000-0002-0000-0300-000005000000}">
      <formula1>0</formula1>
      <formula2>99999999999999</formula2>
    </dataValidation>
    <dataValidation type="textLength" allowBlank="1" showErrorMessage="1" errorTitle="Bank  Account Number" error="Enter Valid Bank Account Number, not exceeding 20 characters." sqref="H11" xr:uid="{00000000-0002-0000-0300-000006000000}">
      <formula1>1</formula1>
      <formula2>20</formula2>
    </dataValidation>
    <dataValidation type="textLength" operator="equal" allowBlank="1" showErrorMessage="1" errorTitle="IFSC Code" error="IFSC Code should be exactly 11 in length with 1st 4 alphabets, followed by Zero and remaining 6 should be alphanumeric." sqref="G12" xr:uid="{00000000-0002-0000-0300-000007000000}">
      <formula1>11</formula1>
    </dataValidation>
    <dataValidation type="list" allowBlank="1" showErrorMessage="1" errorTitle="BankAccountType" sqref="I12" xr:uid="{00000000-0002-0000-0300-000008000000}">
      <formula1>"(Select),Savings,Current"</formula1>
    </dataValidation>
    <dataValidation operator="equal" allowBlank="1" showErrorMessage="1" errorTitle="Date" error="Date  is invalid. Please enter in dd/mm/yyyy format" sqref="H48" xr:uid="{00000000-0002-0000-0300-000009000000}"/>
    <dataValidation type="textLength" operator="lessThanOrEqual" allowBlank="1" showErrorMessage="1" errorTitle="Identification No of TRP" error="Identification Number of TRP should not exceed 10 characters " sqref="C59:F59" xr:uid="{00000000-0002-0000-0300-00000A000000}">
      <formula1>10</formula1>
    </dataValidation>
    <dataValidation type="whole" allowBlank="1" showErrorMessage="1" errorTitle="Reimbursement Amount" error="Reimbursement Amount should be numeric,  Non negative, no decimal, upto 99,999,999,999,999" sqref="I60" xr:uid="{00000000-0002-0000-0300-00000B000000}">
      <formula1>0</formula1>
      <formula2>99999999999999</formula2>
    </dataValidation>
    <dataValidation operator="equal" allowBlank="1" showErrorMessage="1" errorTitle="IFSC Code" error="IFSC Code should be exactly 11 in length with 1st 4 alphabets, followed by Zero and remaining 6 should be alphanumeric." sqref="G32" xr:uid="{00000000-0002-0000-0300-00000C000000}"/>
    <dataValidation type="whole" allowBlank="1" showErrorMessage="1" errorTitle="Exempt Income" error=" Exempt Income should be numeric,  Non negative, no decimal, upto 99,999,999,999,999" sqref="I13" xr:uid="{00000000-0002-0000-0300-00000F000000}">
      <formula1>0</formula1>
      <formula2>99999999999999</formula2>
    </dataValidation>
    <dataValidation type="whole" allowBlank="1" showInputMessage="1" showErrorMessage="1" errorTitle="No. of.Bank Accounts Held" error="Please enter valid No. of. Bank Accounts Held" sqref="I28" xr:uid="{00000000-0002-0000-0300-000010000000}">
      <formula1>1</formula1>
      <formula2>9999</formula2>
    </dataValidation>
    <dataValidation type="textLength" operator="lessThanOrEqual" allowBlank="1" showErrorMessage="1" errorTitle="FatherName" error="Father Name should not exceed 125 characters " sqref="I43" xr:uid="{00000000-0002-0000-0300-000012000000}">
      <formula1>125</formula1>
    </dataValidation>
    <dataValidation type="textLength" operator="lessThanOrEqual" allowBlank="1" showInputMessage="1" showErrorMessage="1" errorTitle="Place" error="Place cannot exceed 50 characters in Verification." sqref="I48" xr:uid="{00000000-0002-0000-0300-000013000000}">
      <formula1>50</formula1>
    </dataValidation>
    <dataValidation type="textLength" operator="lessThanOrEqual" allowBlank="1" showErrorMessage="1" errorTitle="Identification No of TRP" error="Name of TRP  should not exceed 125 characters " sqref="G59:H59" xr:uid="{00000000-0002-0000-0300-000014000000}">
      <formula1>125</formula1>
    </dataValidation>
    <dataValidation type="textLength" operator="lessThanOrEqual" allowBlank="1" showInputMessage="1" showErrorMessage="1" errorTitle="Verification name" error="Assessee name cannot exceed 125 characters in Verification" sqref="G43" xr:uid="{00000000-0002-0000-0300-000015000000}">
      <formula1>125</formula1>
    </dataValidation>
    <dataValidation type="whole" allowBlank="1" showErrorMessage="1" errorTitle="Agriculture Income" error="Agriculture Income should be numeric,  Non negative, no decimal, upto 99,999,999,999,999" sqref="I24 J20:J23 I19 I16" xr:uid="{00000000-0002-0000-0300-000016000000}">
      <formula1>0</formula1>
      <formula2>99999999999999</formula2>
    </dataValidation>
    <dataValidation type="textLength" operator="lessThanOrEqual" allowBlank="1" showInputMessage="1" showErrorMessage="1" errorTitle="Nature of Income" error="Nature of Income cannot exceed 75 characters" sqref="J17:J19" xr:uid="{00000000-0002-0000-0300-000017000000}">
      <formula1>75</formula1>
    </dataValidation>
    <dataValidation type="whole" allowBlank="1" showErrorMessage="1" errorTitle="Amount" error="Amount should be numeric,  Non negative, no decimal, upto 99,999,999,999,999" sqref="I20:I23" xr:uid="{00000000-0002-0000-0300-000018000000}">
      <formula1>0</formula1>
      <formula2>99999999999999</formula2>
    </dataValidation>
    <dataValidation type="whole" allowBlank="1" showErrorMessage="1" errorTitle="Excempt Income u/s 10(34) " error="Excempt Income u/s 10(34) should be numeric, non negative non decimal upto 9999999999999" sqref="I18" xr:uid="{00000000-0002-0000-0300-000019000000}">
      <formula1>0</formula1>
      <formula2>99999999999999</formula2>
    </dataValidation>
    <dataValidation type="list" allowBlank="1" showInputMessage="1" showErrorMessage="1" errorTitle="Do you have any Indian Bank" error="Please Select from list" sqref="I27" xr:uid="{00000000-0002-0000-0300-00001A000000}">
      <formula1>"(Select),YES,NO"</formula1>
    </dataValidation>
    <dataValidation operator="equal" allowBlank="1" showInputMessage="1" showErrorMessage="1" sqref="G47" xr:uid="{00000000-0002-0000-0300-00001B000000}"/>
    <dataValidation type="list" operator="lessThanOrEqual" allowBlank="1" showInputMessage="1" showErrorMessage="1" errorTitle="Verification Capacity" error="Please select from the Dropdown" sqref="H46" xr:uid="{00000000-0002-0000-0300-00001C000000}">
      <formula1>IF(age,Capacitym,Capacity)</formula1>
    </dataValidation>
    <dataValidation type="whole" allowBlank="1" showErrorMessage="1" error="TRP reimbursement amount should not exceed 14 characters and should be _x000a__x000a_Numeric, Non negative, No decimal" sqref="J55" xr:uid="{00000000-0002-0000-0300-00001D000000}">
      <formula1>0</formula1>
      <formula2>99999999999999</formula2>
    </dataValidation>
    <dataValidation type="textLength" operator="lessThanOrEqual" allowBlank="1" showErrorMessage="1" errorTitle="Identification No TRP" error="Identification No. of TRP should not exceed 10 characters and is alphanumeric. Valid TRP No is either a 6 digit no or a &quot;T&quot; followed by a 9 digit no." sqref="H50" xr:uid="{00000000-0002-0000-0300-00001E000000}">
      <formula1>125</formula1>
    </dataValidation>
    <dataValidation type="textLength" operator="lessThanOrEqual" allowBlank="1" showInputMessage="1" showErrorMessage="1" errorTitle="Identification TRP" error="Identification TRP Number should not be Greater than 10 Characters" sqref="G50" xr:uid="{00000000-0002-0000-0300-00001F000000}">
      <formula1>10</formula1>
    </dataValidation>
    <dataValidation type="list" operator="lessThanOrEqual" allowBlank="1" showInputMessage="1" showErrorMessage="1" errorTitle="Nature of Income" error="Nature of Income cannot exceed 75 characters" sqref="G20:G23" xr:uid="{00000000-0002-0000-0300-000020000000}">
      <formula1 xml:space="preserve"> PART_Nature</formula1>
    </dataValidation>
    <dataValidation type="textLength" operator="lessThanOrEqual" allowBlank="1" showInputMessage="1" showErrorMessage="1" errorTitle="Description" error="Nature of Income cannot exceed 125 characters" sqref="H20:H23" xr:uid="{00000000-0002-0000-0300-000021000000}">
      <formula1>125</formula1>
    </dataValidation>
    <dataValidation type="whole" allowBlank="1" showInputMessage="1" showErrorMessage="1" errorTitle="Reimbursement  TRP" error="Reimbursement  TRP should be  Non negative, numeric, no decimal, upto 99,999,999,999,999" sqref="H51:I51" xr:uid="{00000000-0002-0000-0300-000022000000}">
      <formula1>0</formula1>
      <formula2>99999999999999</formula2>
    </dataValidation>
    <dataValidation type="textLength" operator="lessThanOrEqual" allowBlank="1" showInputMessage="1" showErrorMessage="1" errorTitle="Name of TRP" error="Name of TRP should not exceed 125 characters" sqref="I50" xr:uid="{00000000-0002-0000-0300-000023000000}">
      <formula1>125</formula1>
    </dataValidation>
    <dataValidation type="textLength" operator="equal" allowBlank="1" showInputMessage="1" showErrorMessage="1" errorTitle="PAN" error="Invalid PAN. PAN format should be First 5 Alphabets, next 4 digits, then 1 Alphabet in Verification." sqref="H47" xr:uid="{00000000-0002-0000-0300-000024000000}">
      <formula1>10</formula1>
    </dataValidation>
    <dataValidation operator="lessThanOrEqual" allowBlank="1" showInputMessage="1" showErrorMessage="1" sqref="I47" xr:uid="{00000000-0002-0000-0300-000025000000}"/>
    <dataValidation type="textLength" operator="equal" allowBlank="1" showInputMessage="1" showErrorMessage="1" error="IFS Code should be exactly 11 in length with 1st 4 alphabets, followed by Zero and remaining 6 should be alphanumeric." sqref="F33:F34" xr:uid="{00000000-0002-0000-0300-00000D000000}">
      <formula1>11</formula1>
    </dataValidation>
    <dataValidation type="textLength" allowBlank="1" showInputMessage="1" showErrorMessage="1" error="Enter Valid Bank Account Number" sqref="H33:H34" xr:uid="{00000000-0002-0000-0300-00000E000000}">
      <formula1>1</formula1>
      <formula2>20</formula2>
    </dataValidation>
    <dataValidation type="textLength" operator="lessThanOrEqual" allowBlank="1" showInputMessage="1" showErrorMessage="1" error="Name of the Bank cannot exceed 125 characters." sqref="G33:G34" xr:uid="{00000000-0002-0000-0300-000011000000}">
      <formula1>125</formula1>
    </dataValidation>
    <dataValidation type="list" allowBlank="1" showInputMessage="1" showErrorMessage="1" error="Enter Valid Bank Account Number" sqref="I33:I34" xr:uid="{284632F4-C7C9-4D83-82FA-111939D4B3AB}">
      <formula1>"(Select),Savings Account,Current Account,Cash Credit Account,Over draft account,Non Resident Account,Other"</formula1>
    </dataValidation>
    <dataValidation allowBlank="1" showInputMessage="1" showErrorMessage="1" prompt="To select the checkbox._x000a_Please select the cell and press 'Ctrl+q' and to deselect press 'Ctrl+r" sqref="J33:J34" xr:uid="{6B6319EE-069D-42E4-AAB3-A943695F5B32}"/>
  </dataValidations>
  <printOptions horizontalCentered="1"/>
  <pageMargins left="5.5555555555555558E-3" right="5.5555555555555558E-3" top="0.75" bottom="0.75" header="0.3" footer="0.3"/>
  <pageSetup paperSize="8" scale="99" fitToHeight="0" orientation="landscape" blackAndWhite="1"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3083" r:id="rId4" name="Button 11">
              <controlPr defaultSize="0" print="0" autoFill="0" autoPict="0" macro="[0]!ValidateSchTaxPaid_Verify_Click">
                <anchor>
                  <from>
                    <xdr:col>13</xdr:col>
                    <xdr:colOff>12700</xdr:colOff>
                    <xdr:row>1</xdr:row>
                    <xdr:rowOff>12700</xdr:rowOff>
                  </from>
                  <to>
                    <xdr:col>13</xdr:col>
                    <xdr:colOff>1479550</xdr:colOff>
                    <xdr:row>2</xdr:row>
                    <xdr:rowOff>114300</xdr:rowOff>
                  </to>
                </anchor>
              </controlPr>
            </control>
          </mc:Choice>
        </mc:AlternateContent>
        <mc:AlternateContent xmlns:mc="http://schemas.openxmlformats.org/markup-compatibility/2006">
          <mc:Choice Requires="x14">
            <control shapeId="3084" r:id="rId5" name="Button 12">
              <controlPr defaultSize="0" print="0" autoFill="0" autoPict="0" macro="[0]!PrevTPV_Click">
                <anchor>
                  <from>
                    <xdr:col>13</xdr:col>
                    <xdr:colOff>12700</xdr:colOff>
                    <xdr:row>2</xdr:row>
                    <xdr:rowOff>152400</xdr:rowOff>
                  </from>
                  <to>
                    <xdr:col>13</xdr:col>
                    <xdr:colOff>1479550</xdr:colOff>
                    <xdr:row>2</xdr:row>
                    <xdr:rowOff>419100</xdr:rowOff>
                  </to>
                </anchor>
              </controlPr>
            </control>
          </mc:Choice>
        </mc:AlternateContent>
        <mc:AlternateContent xmlns:mc="http://schemas.openxmlformats.org/markup-compatibility/2006">
          <mc:Choice Requires="x14">
            <control shapeId="3085" r:id="rId6" name="Button 13">
              <controlPr defaultSize="0" print="0" autoFill="0" autoPict="0" macro="[0]!NextTPV_Click">
                <anchor>
                  <from>
                    <xdr:col>13</xdr:col>
                    <xdr:colOff>12700</xdr:colOff>
                    <xdr:row>2</xdr:row>
                    <xdr:rowOff>457200</xdr:rowOff>
                  </from>
                  <to>
                    <xdr:col>13</xdr:col>
                    <xdr:colOff>1479550</xdr:colOff>
                    <xdr:row>3</xdr:row>
                    <xdr:rowOff>50800</xdr:rowOff>
                  </to>
                </anchor>
              </controlPr>
            </control>
          </mc:Choice>
        </mc:AlternateContent>
        <mc:AlternateContent xmlns:mc="http://schemas.openxmlformats.org/markup-compatibility/2006">
          <mc:Choice Requires="x14">
            <control shapeId="3086" r:id="rId7" name="Button 14">
              <controlPr defaultSize="0" print="0" autoFill="0" autoPict="0" macro="[0]!IDHelpClick_Click">
                <anchor>
                  <from>
                    <xdr:col>13</xdr:col>
                    <xdr:colOff>12700</xdr:colOff>
                    <xdr:row>8</xdr:row>
                    <xdr:rowOff>184150</xdr:rowOff>
                  </from>
                  <to>
                    <xdr:col>13</xdr:col>
                    <xdr:colOff>1479550</xdr:colOff>
                    <xdr:row>30</xdr:row>
                    <xdr:rowOff>107950</xdr:rowOff>
                  </to>
                </anchor>
              </controlPr>
            </control>
          </mc:Choice>
        </mc:AlternateContent>
        <mc:AlternateContent xmlns:mc="http://schemas.openxmlformats.org/markup-compatibility/2006">
          <mc:Choice Requires="x14">
            <control shapeId="3087" r:id="rId8" name="Button 15">
              <controlPr defaultSize="0" print="0" autoFill="0" autoPict="0" macro="[0]!printWorkSheet">
                <anchor>
                  <from>
                    <xdr:col>13</xdr:col>
                    <xdr:colOff>12700</xdr:colOff>
                    <xdr:row>7</xdr:row>
                    <xdr:rowOff>38100</xdr:rowOff>
                  </from>
                  <to>
                    <xdr:col>13</xdr:col>
                    <xdr:colOff>1479550</xdr:colOff>
                    <xdr:row>8</xdr:row>
                    <xdr:rowOff>146050</xdr:rowOff>
                  </to>
                </anchor>
              </controlPr>
            </control>
          </mc:Choice>
        </mc:AlternateContent>
        <mc:AlternateContent xmlns:mc="http://schemas.openxmlformats.org/markup-compatibility/2006">
          <mc:Choice Requires="x14">
            <control shapeId="3156" r:id="rId9" name="Button 84">
              <controlPr defaultSize="0" print="0" autoFill="0" autoPict="0" macro="[0]!AddRows_BA">
                <anchor moveWithCells="1">
                  <from>
                    <xdr:col>4</xdr:col>
                    <xdr:colOff>488950</xdr:colOff>
                    <xdr:row>34</xdr:row>
                    <xdr:rowOff>69850</xdr:rowOff>
                  </from>
                  <to>
                    <xdr:col>5</xdr:col>
                    <xdr:colOff>1403350</xdr:colOff>
                    <xdr:row>34</xdr:row>
                    <xdr:rowOff>355600</xdr:rowOff>
                  </to>
                </anchor>
              </controlPr>
            </control>
          </mc:Choice>
        </mc:AlternateContent>
        <mc:AlternateContent xmlns:mc="http://schemas.openxmlformats.org/markup-compatibility/2006">
          <mc:Choice Requires="x14">
            <control shapeId="3199" r:id="rId10" name="Button 127">
              <controlPr defaultSize="0" print="0" autoFill="0" autoPict="0" macro="[0]!GenearteXML_Click">
                <anchor>
                  <from>
                    <xdr:col>13</xdr:col>
                    <xdr:colOff>12700</xdr:colOff>
                    <xdr:row>5</xdr:row>
                    <xdr:rowOff>69850</xdr:rowOff>
                  </from>
                  <to>
                    <xdr:col>13</xdr:col>
                    <xdr:colOff>1479550</xdr:colOff>
                    <xdr:row>7</xdr:row>
                    <xdr:rowOff>0</xdr:rowOff>
                  </to>
                </anchor>
              </controlPr>
            </control>
          </mc:Choice>
        </mc:AlternateContent>
        <mc:AlternateContent xmlns:mc="http://schemas.openxmlformats.org/markup-compatibility/2006">
          <mc:Choice Requires="x14">
            <control shapeId="3200" r:id="rId11" name="Button 128">
              <controlPr defaultSize="0" print="0" autoFill="0" autoPict="0" macro="[0]!CalculateTax_Click_Click">
                <anchor>
                  <from>
                    <xdr:col>13</xdr:col>
                    <xdr:colOff>12700</xdr:colOff>
                    <xdr:row>3</xdr:row>
                    <xdr:rowOff>88900</xdr:rowOff>
                  </from>
                  <to>
                    <xdr:col>13</xdr:col>
                    <xdr:colOff>1479550</xdr:colOff>
                    <xdr:row>5</xdr:row>
                    <xdr:rowOff>31750</xdr:rowOff>
                  </to>
                </anchor>
              </controlPr>
            </control>
          </mc:Choice>
        </mc:AlternateContent>
        <mc:AlternateContent xmlns:mc="http://schemas.openxmlformats.org/markup-compatibility/2006">
          <mc:Choice Requires="x14">
            <control shapeId="3203" r:id="rId12" name="Button 131">
              <controlPr defaultSize="0" print="0" autoFill="0" autoPict="0" macro="[0]!ButtonHyperlink">
                <anchor moveWithCells="1" sizeWithCells="1">
                  <from>
                    <xdr:col>7</xdr:col>
                    <xdr:colOff>0</xdr:colOff>
                    <xdr:row>8</xdr:row>
                    <xdr:rowOff>0</xdr:rowOff>
                  </from>
                  <to>
                    <xdr:col>8</xdr:col>
                    <xdr:colOff>0</xdr:colOff>
                    <xdr:row>9</xdr:row>
                    <xdr:rowOff>0</xdr:rowOff>
                  </to>
                </anchor>
              </controlPr>
            </control>
          </mc:Choice>
        </mc:AlternateContent>
        <mc:AlternateContent xmlns:mc="http://schemas.openxmlformats.org/markup-compatibility/2006">
          <mc:Choice Requires="x14">
            <control shapeId="3319" r:id="rId13" name="Check Box 247">
              <controlPr defaultSize="0" autoFill="0" autoLine="0" autoPict="0" macro="[0]!LinkCheckBoxes">
                <anchor moveWithCells="1">
                  <from>
                    <xdr:col>9</xdr:col>
                    <xdr:colOff>793750</xdr:colOff>
                    <xdr:row>32</xdr:row>
                    <xdr:rowOff>184150</xdr:rowOff>
                  </from>
                  <to>
                    <xdr:col>9</xdr:col>
                    <xdr:colOff>1765300</xdr:colOff>
                    <xdr:row>32</xdr:row>
                    <xdr:rowOff>381000</xdr:rowOff>
                  </to>
                </anchor>
              </controlPr>
            </control>
          </mc:Choice>
        </mc:AlternateContent>
        <mc:AlternateContent xmlns:mc="http://schemas.openxmlformats.org/markup-compatibility/2006">
          <mc:Choice Requires="x14">
            <control shapeId="3320" r:id="rId14" name="Check Box 248">
              <controlPr defaultSize="0" autoFill="0" autoLine="0" autoPict="0" macro="[0]!LinkCheckBoxes">
                <anchor moveWithCells="1">
                  <from>
                    <xdr:col>9</xdr:col>
                    <xdr:colOff>800100</xdr:colOff>
                    <xdr:row>33</xdr:row>
                    <xdr:rowOff>222250</xdr:rowOff>
                  </from>
                  <to>
                    <xdr:col>9</xdr:col>
                    <xdr:colOff>1784350</xdr:colOff>
                    <xdr:row>33</xdr:row>
                    <xdr:rowOff>419100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22DD4-B837-4EB7-9799-DD5CE2EB103A}">
  <sheetPr codeName="Sheet202">
    <pageSetUpPr fitToPage="1"/>
  </sheetPr>
  <dimension ref="A1:XFC49"/>
  <sheetViews>
    <sheetView showGridLines="0" showRowColHeaders="0" zoomScale="85" zoomScaleNormal="85" workbookViewId="0">
      <extLst>
        <ext xmlns:xlsdti="http://schemas.microsoft.com/office/spreadsheetml/2023/showDataTypeIcons" uri="{77bfe23e-c014-4d31-8a63-9c772dbf06b6}">
          <xlsdti:showDataTypeIcons visible="0"/>
        </ext>
      </extLst>
    </sheetView>
  </sheetViews>
  <sheetFormatPr defaultColWidth="0" defaultRowHeight="15" customHeight="1" x14ac:dyDescent="0.35"/>
  <cols>
    <col min="1" max="2" width="2.1796875" customWidth="1"/>
    <col min="3" max="4" width="5.453125" customWidth="1"/>
    <col min="5" max="5" width="6.54296875" customWidth="1"/>
    <col min="6" max="6" width="21.1796875" customWidth="1"/>
    <col min="7" max="7" width="17.1796875" customWidth="1"/>
    <col min="8" max="8" width="8" customWidth="1"/>
    <col min="9" max="9" width="7.81640625" customWidth="1"/>
    <col min="10" max="10" width="3.453125" customWidth="1"/>
    <col min="11" max="11" width="18.81640625" customWidth="1"/>
    <col min="12" max="12" width="10.1796875" customWidth="1"/>
    <col min="13" max="13" width="19.54296875" customWidth="1"/>
    <col min="14" max="14" width="15" customWidth="1"/>
    <col min="15" max="15" width="3.81640625" customWidth="1"/>
    <col min="16" max="16" width="20.1796875" customWidth="1"/>
    <col min="17" max="17" width="4" customWidth="1"/>
    <col min="18" max="18" width="37.54296875" customWidth="1"/>
    <col min="19" max="16383" width="5.453125" hidden="1"/>
    <col min="16384" max="16384" width="13.54296875" hidden="1"/>
  </cols>
  <sheetData>
    <row r="1" spans="2:26" ht="15.65" customHeight="1" thickBot="1" x14ac:dyDescent="0.4"/>
    <row r="2" spans="2:26" ht="9.65" customHeight="1" x14ac:dyDescent="0.35">
      <c r="B2" s="202"/>
      <c r="C2" s="203"/>
      <c r="D2" s="203"/>
      <c r="E2" s="203"/>
      <c r="F2" s="203"/>
      <c r="G2" s="203"/>
      <c r="H2" s="203"/>
      <c r="I2" s="203"/>
      <c r="J2" s="203"/>
      <c r="K2" s="203"/>
      <c r="L2" s="203"/>
      <c r="M2" s="203"/>
      <c r="N2" s="203"/>
      <c r="O2" s="203"/>
      <c r="P2" s="203"/>
      <c r="Q2" s="204"/>
    </row>
    <row r="3" spans="2:26" ht="14.5" x14ac:dyDescent="0.35">
      <c r="B3" s="205"/>
      <c r="C3" s="1412" t="s">
        <v>141492</v>
      </c>
      <c r="D3" s="1413"/>
      <c r="E3" s="1414"/>
      <c r="F3" s="1414"/>
      <c r="G3" s="1415" t="s">
        <v>141493</v>
      </c>
      <c r="H3" s="1415"/>
      <c r="I3" s="1415"/>
      <c r="J3" s="1415"/>
      <c r="K3" s="1415"/>
      <c r="L3" s="1415"/>
      <c r="M3" s="1415"/>
      <c r="N3" s="1415"/>
      <c r="O3" s="1415"/>
      <c r="P3" s="1416"/>
      <c r="Q3" s="206"/>
    </row>
    <row r="4" spans="2:26" ht="27" customHeight="1" x14ac:dyDescent="0.35">
      <c r="B4" s="205"/>
      <c r="C4" s="5">
        <v>1</v>
      </c>
      <c r="D4" s="144" t="s">
        <v>67</v>
      </c>
      <c r="E4" s="1417" t="s">
        <v>141494</v>
      </c>
      <c r="F4" s="1418"/>
      <c r="G4" s="1418"/>
      <c r="H4" s="1418"/>
      <c r="I4" s="1418"/>
      <c r="J4" s="1418"/>
      <c r="K4" s="1418"/>
      <c r="L4" s="1418"/>
      <c r="M4" s="1418"/>
      <c r="N4" s="1418"/>
      <c r="O4" s="1418"/>
      <c r="P4" s="1419"/>
      <c r="Q4" s="206"/>
    </row>
    <row r="5" spans="2:26" ht="14.5" x14ac:dyDescent="0.35">
      <c r="B5" s="205"/>
      <c r="C5" s="270"/>
      <c r="D5" s="144"/>
      <c r="E5" s="298" t="s">
        <v>11</v>
      </c>
      <c r="F5" s="1420" t="s">
        <v>141495</v>
      </c>
      <c r="G5" s="1421"/>
      <c r="H5" s="1421"/>
      <c r="I5" s="1421"/>
      <c r="J5" s="1421"/>
      <c r="K5" s="1421"/>
      <c r="L5" s="1421"/>
      <c r="M5" s="1421"/>
      <c r="N5" s="1422"/>
      <c r="O5" s="7" t="s">
        <v>11</v>
      </c>
      <c r="P5" s="299"/>
      <c r="Q5" s="206"/>
      <c r="Z5" t="str">
        <f>MID(sheet1.ReturnFileSec,4,4)</f>
        <v>(1)-</v>
      </c>
    </row>
    <row r="6" spans="2:26" ht="14.5" x14ac:dyDescent="0.35">
      <c r="B6" s="205"/>
      <c r="C6" s="270"/>
      <c r="D6" s="171"/>
      <c r="E6" s="300" t="s">
        <v>13</v>
      </c>
      <c r="F6" s="1423" t="s">
        <v>141496</v>
      </c>
      <c r="G6" s="1423"/>
      <c r="H6" s="1423"/>
      <c r="I6" s="1423"/>
      <c r="J6" s="1423"/>
      <c r="K6" s="1423"/>
      <c r="L6" s="1423"/>
      <c r="M6" s="1423"/>
      <c r="N6" s="1423"/>
      <c r="O6" s="301" t="s">
        <v>13</v>
      </c>
      <c r="P6" s="299"/>
      <c r="Q6" s="206"/>
    </row>
    <row r="7" spans="2:26" ht="14.5" x14ac:dyDescent="0.35">
      <c r="B7" s="205"/>
      <c r="C7" s="270"/>
      <c r="D7" s="171"/>
      <c r="E7" s="300" t="s">
        <v>15</v>
      </c>
      <c r="F7" s="1420" t="s">
        <v>141497</v>
      </c>
      <c r="G7" s="1421"/>
      <c r="H7" s="1421"/>
      <c r="I7" s="1421"/>
      <c r="J7" s="1421"/>
      <c r="K7" s="1421"/>
      <c r="L7" s="1421"/>
      <c r="M7" s="1421"/>
      <c r="N7" s="1422"/>
      <c r="O7" s="301" t="s">
        <v>15</v>
      </c>
      <c r="P7" s="340"/>
      <c r="Q7" s="206"/>
    </row>
    <row r="8" spans="2:26" ht="14.5" x14ac:dyDescent="0.35">
      <c r="B8" s="205"/>
      <c r="C8" s="270"/>
      <c r="D8" s="171"/>
      <c r="E8" s="300" t="s">
        <v>17</v>
      </c>
      <c r="F8" s="1420" t="s">
        <v>141498</v>
      </c>
      <c r="G8" s="1421"/>
      <c r="H8" s="1421"/>
      <c r="I8" s="1421"/>
      <c r="J8" s="1421"/>
      <c r="K8" s="1421"/>
      <c r="L8" s="1421"/>
      <c r="M8" s="1421"/>
      <c r="N8" s="1422"/>
      <c r="O8" s="301" t="s">
        <v>17</v>
      </c>
      <c r="P8" s="340"/>
      <c r="Q8" s="206"/>
    </row>
    <row r="9" spans="2:26" ht="14.5" x14ac:dyDescent="0.35">
      <c r="B9" s="205"/>
      <c r="C9" s="270"/>
      <c r="D9" s="171"/>
      <c r="E9" s="300" t="s">
        <v>19</v>
      </c>
      <c r="F9" s="1420" t="s">
        <v>141499</v>
      </c>
      <c r="G9" s="1421"/>
      <c r="H9" s="1421"/>
      <c r="I9" s="1421"/>
      <c r="J9" s="1421"/>
      <c r="K9" s="1421"/>
      <c r="L9" s="1421"/>
      <c r="M9" s="1421"/>
      <c r="N9" s="1422"/>
      <c r="O9" s="301" t="s">
        <v>19</v>
      </c>
      <c r="P9" s="299"/>
      <c r="Q9" s="206"/>
    </row>
    <row r="10" spans="2:26" ht="14.5" x14ac:dyDescent="0.35">
      <c r="B10" s="205"/>
      <c r="C10" s="270"/>
      <c r="D10" s="140"/>
      <c r="E10" s="302" t="s">
        <v>21</v>
      </c>
      <c r="F10" s="1424" t="s">
        <v>141500</v>
      </c>
      <c r="G10" s="1425"/>
      <c r="H10" s="1425"/>
      <c r="I10" s="1425"/>
      <c r="J10" s="1425"/>
      <c r="K10" s="1425"/>
      <c r="L10" s="1425"/>
      <c r="M10" s="1425"/>
      <c r="N10" s="1426"/>
      <c r="O10" s="303" t="s">
        <v>21</v>
      </c>
      <c r="P10" s="304">
        <f>IF(MID(sheet1.ReturnFileSec,4,4)="(8A)",SUM(P5:P9),0)</f>
        <v>0</v>
      </c>
      <c r="Q10" s="206"/>
    </row>
    <row r="11" spans="2:26" ht="14.5" x14ac:dyDescent="0.35">
      <c r="B11" s="205"/>
      <c r="C11" s="140"/>
      <c r="D11" s="305" t="s">
        <v>74</v>
      </c>
      <c r="E11" s="1427" t="s">
        <v>141501</v>
      </c>
      <c r="F11" s="1428"/>
      <c r="G11" s="1428"/>
      <c r="H11" s="1428"/>
      <c r="I11" s="1428"/>
      <c r="J11" s="1428"/>
      <c r="K11" s="1428"/>
      <c r="L11" s="1428"/>
      <c r="M11" s="1428"/>
      <c r="N11" s="1429"/>
      <c r="O11" s="306" t="s">
        <v>74</v>
      </c>
      <c r="P11" s="384"/>
      <c r="Q11" s="206"/>
    </row>
    <row r="12" spans="2:26" ht="14.5" x14ac:dyDescent="0.35">
      <c r="B12" s="205"/>
      <c r="C12" s="307">
        <v>2</v>
      </c>
      <c r="D12" s="1409" t="s">
        <v>141950</v>
      </c>
      <c r="E12" s="1410"/>
      <c r="F12" s="1410"/>
      <c r="G12" s="1410"/>
      <c r="H12" s="1410"/>
      <c r="I12" s="1410"/>
      <c r="J12" s="1410"/>
      <c r="K12" s="1410"/>
      <c r="L12" s="1410"/>
      <c r="M12" s="1410"/>
      <c r="N12" s="1411"/>
      <c r="O12" s="308">
        <v>2</v>
      </c>
      <c r="P12" s="98">
        <f>IF(MID(sheet1.ReturnFileSec,4,4)="(8A)",IncD.TotalIncome_New,0)</f>
        <v>0</v>
      </c>
      <c r="Q12" s="206"/>
    </row>
    <row r="13" spans="2:26" ht="14.5" x14ac:dyDescent="0.35">
      <c r="B13" s="205"/>
      <c r="C13" s="309">
        <v>3</v>
      </c>
      <c r="D13" s="1409" t="s">
        <v>141951</v>
      </c>
      <c r="E13" s="1410"/>
      <c r="F13" s="1410"/>
      <c r="G13" s="1410"/>
      <c r="H13" s="1410"/>
      <c r="I13" s="1410"/>
      <c r="J13" s="1410"/>
      <c r="K13" s="1410"/>
      <c r="L13" s="1410"/>
      <c r="M13" s="1410"/>
      <c r="N13" s="1411"/>
      <c r="O13" s="308">
        <v>3</v>
      </c>
      <c r="P13" s="383">
        <f>IF(MID(sheet1.ReturnFileSec,4,4)="(8A)",IncD.BalTaxPayable,0)</f>
        <v>0</v>
      </c>
      <c r="Q13" s="206"/>
    </row>
    <row r="14" spans="2:26" ht="14.5" x14ac:dyDescent="0.35">
      <c r="B14" s="205"/>
      <c r="C14" s="309">
        <v>4</v>
      </c>
      <c r="D14" s="1409" t="s">
        <v>141952</v>
      </c>
      <c r="E14" s="1410"/>
      <c r="F14" s="1410"/>
      <c r="G14" s="1410"/>
      <c r="H14" s="1410"/>
      <c r="I14" s="1410"/>
      <c r="J14" s="1410"/>
      <c r="K14" s="1410"/>
      <c r="L14" s="1410"/>
      <c r="M14" s="1410"/>
      <c r="N14" s="1411"/>
      <c r="O14" s="308">
        <v>4</v>
      </c>
      <c r="P14" s="383">
        <f>IF(U_AmtPayable&gt;0,0,IF(MID(sheet1.ReturnFileSec,4,4)="(8A)",IncD.RefundDue,0))</f>
        <v>0</v>
      </c>
      <c r="Q14" s="206"/>
    </row>
    <row r="15" spans="2:26" ht="14.5" x14ac:dyDescent="0.35">
      <c r="B15" s="205"/>
      <c r="C15" s="267">
        <v>5</v>
      </c>
      <c r="D15" s="1433" t="s">
        <v>141502</v>
      </c>
      <c r="E15" s="1434"/>
      <c r="F15" s="1434"/>
      <c r="G15" s="1434"/>
      <c r="H15" s="1434"/>
      <c r="I15" s="1434"/>
      <c r="J15" s="1434"/>
      <c r="K15" s="1434"/>
      <c r="L15" s="1434"/>
      <c r="M15" s="1434"/>
      <c r="N15" s="1435"/>
      <c r="O15" s="132">
        <v>5</v>
      </c>
      <c r="P15" s="216"/>
      <c r="Q15" s="206"/>
    </row>
    <row r="16" spans="2:26" ht="14.5" x14ac:dyDescent="0.35">
      <c r="B16" s="205"/>
      <c r="C16" s="267" t="s">
        <v>141503</v>
      </c>
      <c r="D16" s="1433" t="s">
        <v>141504</v>
      </c>
      <c r="E16" s="1434"/>
      <c r="F16" s="1434"/>
      <c r="G16" s="1434"/>
      <c r="H16" s="1434"/>
      <c r="I16" s="1434"/>
      <c r="J16" s="1434"/>
      <c r="K16" s="1434"/>
      <c r="L16" s="1434"/>
      <c r="M16" s="1434"/>
      <c r="N16" s="1435"/>
      <c r="O16" s="132" t="s">
        <v>141503</v>
      </c>
      <c r="P16" s="216">
        <v>0</v>
      </c>
      <c r="Q16" s="206"/>
    </row>
    <row r="17" spans="2:21" ht="14.5" x14ac:dyDescent="0.35">
      <c r="B17" s="205"/>
      <c r="C17" s="267" t="s">
        <v>141505</v>
      </c>
      <c r="D17" s="1433" t="s">
        <v>141506</v>
      </c>
      <c r="E17" s="1434"/>
      <c r="F17" s="1434"/>
      <c r="G17" s="1434"/>
      <c r="H17" s="1434"/>
      <c r="I17" s="1434"/>
      <c r="J17" s="1434"/>
      <c r="K17" s="1434"/>
      <c r="L17" s="1434"/>
      <c r="M17" s="1434"/>
      <c r="N17" s="1435"/>
      <c r="O17" s="132" t="s">
        <v>141505</v>
      </c>
      <c r="P17" s="216">
        <v>0</v>
      </c>
      <c r="Q17" s="206"/>
      <c r="S17">
        <f ca="1" xml:space="preserve"> VALUE(MID( Ver.Date,4,2))</f>
        <v>5</v>
      </c>
      <c r="T17">
        <f ca="1" xml:space="preserve"> VALUE(MID( Ver.Date,9,4))</f>
        <v>26</v>
      </c>
    </row>
    <row r="18" spans="2:21" ht="14.5" x14ac:dyDescent="0.35">
      <c r="B18" s="205"/>
      <c r="C18" s="309">
        <v>7</v>
      </c>
      <c r="D18" s="1409" t="s">
        <v>141507</v>
      </c>
      <c r="E18" s="1410"/>
      <c r="F18" s="1410"/>
      <c r="G18" s="1410"/>
      <c r="H18" s="1410"/>
      <c r="I18" s="1410"/>
      <c r="J18" s="1410"/>
      <c r="K18" s="1410"/>
      <c r="L18" s="1410"/>
      <c r="M18" s="1410"/>
      <c r="N18" s="1411"/>
      <c r="O18" s="308">
        <v>7</v>
      </c>
      <c r="P18" s="98">
        <f>IF(MID(sheet1.ReturnFileSec,4,4)="(8A)",IncD.IntrstPayUs234F,0)</f>
        <v>0</v>
      </c>
      <c r="Q18" s="206"/>
    </row>
    <row r="19" spans="2:21" ht="14.5" x14ac:dyDescent="0.35">
      <c r="B19" s="205"/>
      <c r="C19" s="267">
        <v>8</v>
      </c>
      <c r="D19" s="1436" t="s">
        <v>141953</v>
      </c>
      <c r="E19" s="1437"/>
      <c r="F19" s="1437"/>
      <c r="G19" s="1437"/>
      <c r="H19" s="1437"/>
      <c r="I19" s="1437"/>
      <c r="J19" s="1437"/>
      <c r="K19" s="1437"/>
      <c r="L19" s="1437"/>
      <c r="M19" s="1437"/>
      <c r="N19" s="1438"/>
      <c r="O19" s="132">
        <v>8</v>
      </c>
      <c r="P19" s="216"/>
      <c r="Q19" s="206"/>
      <c r="S19">
        <f>ROUND((MAX(0,(U_AggrLiabilityRefund+U_AggrLiabilityNoRefund)-U_FeeIncUS234F)*0.25),0)</f>
        <v>0</v>
      </c>
    </row>
    <row r="20" spans="2:21" ht="14.5" x14ac:dyDescent="0.35">
      <c r="B20" s="205"/>
      <c r="C20" s="267">
        <v>9</v>
      </c>
      <c r="D20" s="27" t="s">
        <v>141508</v>
      </c>
      <c r="E20" s="310"/>
      <c r="F20" s="310"/>
      <c r="G20" s="310"/>
      <c r="H20" s="310"/>
      <c r="I20" s="310"/>
      <c r="J20" s="310"/>
      <c r="K20" s="310"/>
      <c r="L20" s="310"/>
      <c r="M20" s="310"/>
      <c r="N20" s="310"/>
      <c r="O20" s="310"/>
      <c r="P20" s="311"/>
      <c r="Q20" s="206"/>
    </row>
    <row r="21" spans="2:21" ht="14.5" x14ac:dyDescent="0.35">
      <c r="B21" s="205"/>
      <c r="C21" s="1439"/>
      <c r="D21" s="312" t="s">
        <v>141509</v>
      </c>
      <c r="E21" s="1409" t="s">
        <v>141531</v>
      </c>
      <c r="F21" s="1410"/>
      <c r="G21" s="1410"/>
      <c r="H21" s="1410"/>
      <c r="I21" s="1410"/>
      <c r="J21" s="1410"/>
      <c r="K21" s="1410"/>
      <c r="L21" s="1410"/>
      <c r="M21" s="1410"/>
      <c r="N21" s="1411"/>
      <c r="O21" s="308" t="s">
        <v>141509</v>
      </c>
      <c r="P21" s="98">
        <f>MAX(0,IF(MID(sheet1.ReturnFileSec,4,4)="(8A)",IF(P17&gt;0,P13+P17-(P15+P19+U_AmtRefundable),0),0))</f>
        <v>0</v>
      </c>
      <c r="Q21" s="206"/>
    </row>
    <row r="22" spans="2:21" ht="14.5" x14ac:dyDescent="0.35">
      <c r="B22" s="205"/>
      <c r="C22" s="1440"/>
      <c r="D22" s="312" t="s">
        <v>141510</v>
      </c>
      <c r="E22" s="1409" t="s">
        <v>141532</v>
      </c>
      <c r="F22" s="1410"/>
      <c r="G22" s="1410"/>
      <c r="H22" s="1410"/>
      <c r="I22" s="1410"/>
      <c r="J22" s="1410"/>
      <c r="K22" s="1410"/>
      <c r="L22" s="1410"/>
      <c r="M22" s="1410"/>
      <c r="N22" s="1411"/>
      <c r="O22" s="308" t="s">
        <v>141510</v>
      </c>
      <c r="P22" s="98">
        <f>MAX(0,IF(MID(sheet1.ReturnFileSec,4,4)="(8A)",IF(P17=0,P13+P16-(P15+P19+U_AmtRefundable),0),0))</f>
        <v>0</v>
      </c>
      <c r="Q22" s="206"/>
    </row>
    <row r="23" spans="2:21" ht="14.5" x14ac:dyDescent="0.35">
      <c r="B23" s="205"/>
      <c r="C23" s="309">
        <v>10</v>
      </c>
      <c r="D23" s="1409" t="s">
        <v>141954</v>
      </c>
      <c r="E23" s="1410"/>
      <c r="F23" s="1410"/>
      <c r="G23" s="1410"/>
      <c r="H23" s="1410"/>
      <c r="I23" s="1410"/>
      <c r="J23" s="1410"/>
      <c r="K23" s="1410"/>
      <c r="L23" s="1410"/>
      <c r="M23" s="1410"/>
      <c r="N23" s="1411"/>
      <c r="O23" s="308">
        <v>10</v>
      </c>
      <c r="P23" s="98">
        <f>MAX(IF(Return_Dropdown=1,ROUND((MAX(0,(U_AggrLiabilityRefund+U_AggrLiabilityNoRefund)-U_FeeIncUS234F)*0.25),0),IF(Return_Dropdown=2,ROUND((MAX(0,(U_AggrLiabilityRefund+U_AggrLiabilityNoRefund)-U_FeeIncUS234F)*0.5),0),IF(Return_Dropdown=3,ROUND((MAX(0,(U_AggrLiabilityRefund+U_AggrLiabilityNoRefund)-U_FeeIncUS234F)*0.6),0),IF(Return_Dropdown=4,ROUND((MAX(0,(U_AggrLiabilityRefund+U_AggrLiabilityNoRefund)-U_FeeIncUS234F)*0.7),0),0)))),0)</f>
        <v>0</v>
      </c>
      <c r="Q23" s="206"/>
      <c r="S23">
        <f>MAX(0,(U_AggrLiabilityRefund+U_AggrLiabilityNoRefund)-U_FeeIncUS234F)</f>
        <v>0</v>
      </c>
      <c r="T23" s="381">
        <f>IF(LEFT(U_UpdatedReturnDuringPeriod,2)="Up",1,IF(LEFT(U_UpdatedReturnDuringPeriod,10)="Between 12",2,IF(LEFT(U_UpdatedReturnDuringPeriod,10)="Between 24",3,IF(LEFT(U_UpdatedReturnDuringPeriod,10)="Between 36",4,0))))</f>
        <v>0</v>
      </c>
      <c r="U23" s="381">
        <f>MAX(IF(Return_Dropdown=1,ROUND((MAX(0,(U_AggrLiabilityRefund+U_AggrLiabilityNoRefund)-U_FeeIncUS234F)*0.25),0),IF(Return_Dropdown=2,ROUND((MAX(0,(U_AggrLiabilityRefund+U_AggrLiabilityNoRefund)-U_FeeIncUS234F)*0.5),0),IF(Return_Dropdown=3,ROUND((MAX(0,(U_AggrLiabilityRefund+U_AggrLiabilityNoRefund)-U_FeeIncUS234F)*0.6),0),IF(Return_Dropdown=4,ROUND((MAX(0,(U_AggrLiabilityRefund+U_AggrLiabilityNoRefund)-U_FeeIncUS234F)*0.7),0),0)))),0)</f>
        <v>0</v>
      </c>
    </row>
    <row r="24" spans="2:21" ht="14.5" x14ac:dyDescent="0.35">
      <c r="B24" s="205"/>
      <c r="C24" s="309">
        <v>11</v>
      </c>
      <c r="D24" s="1409" t="s">
        <v>141511</v>
      </c>
      <c r="E24" s="1410"/>
      <c r="F24" s="1410"/>
      <c r="G24" s="1410"/>
      <c r="H24" s="1410"/>
      <c r="I24" s="1410"/>
      <c r="J24" s="1410"/>
      <c r="K24" s="1410"/>
      <c r="L24" s="1410"/>
      <c r="M24" s="1410"/>
      <c r="N24" s="1411"/>
      <c r="O24" s="308">
        <v>11</v>
      </c>
      <c r="P24" s="98">
        <f>MAX(IF(MID(sheet1.ReturnFileSec,4,4)="(8A)",MAX(0,P21+P22+P23),0),0)</f>
        <v>0</v>
      </c>
      <c r="Q24" s="206"/>
    </row>
    <row r="25" spans="2:21" ht="14.5" x14ac:dyDescent="0.35">
      <c r="B25" s="205"/>
      <c r="C25" s="309">
        <v>12</v>
      </c>
      <c r="D25" s="1430" t="s">
        <v>141512</v>
      </c>
      <c r="E25" s="1431"/>
      <c r="F25" s="1431"/>
      <c r="G25" s="1431"/>
      <c r="H25" s="1431"/>
      <c r="I25" s="1431"/>
      <c r="J25" s="1431"/>
      <c r="K25" s="1431"/>
      <c r="L25" s="1431"/>
      <c r="M25" s="1431"/>
      <c r="N25" s="1432"/>
      <c r="O25" s="313">
        <v>12</v>
      </c>
      <c r="P25" s="98">
        <f>U_Total1</f>
        <v>0</v>
      </c>
      <c r="Q25" s="206"/>
    </row>
    <row r="26" spans="2:21" ht="14.5" x14ac:dyDescent="0.35">
      <c r="B26" s="205"/>
      <c r="C26" s="309">
        <v>13</v>
      </c>
      <c r="D26" s="1430" t="s">
        <v>141513</v>
      </c>
      <c r="E26" s="1431"/>
      <c r="F26" s="1431"/>
      <c r="G26" s="1431"/>
      <c r="H26" s="1431"/>
      <c r="I26" s="1431"/>
      <c r="J26" s="1431"/>
      <c r="K26" s="1431"/>
      <c r="L26" s="1431"/>
      <c r="M26" s="1431"/>
      <c r="N26" s="1432"/>
      <c r="O26" s="3">
        <v>13</v>
      </c>
      <c r="P26" s="98">
        <f>IF(MID(sheet1.ReturnFileSec,4,4)="(8A)",MAX(0,P24-P25),0)</f>
        <v>0</v>
      </c>
      <c r="Q26" s="206"/>
    </row>
    <row r="27" spans="2:21" ht="14.5" x14ac:dyDescent="0.35">
      <c r="B27" s="205"/>
      <c r="C27" s="269">
        <v>14</v>
      </c>
      <c r="D27" s="1444" t="s">
        <v>141514</v>
      </c>
      <c r="E27" s="1445"/>
      <c r="F27" s="1445"/>
      <c r="G27" s="1445"/>
      <c r="H27" s="1445"/>
      <c r="I27" s="1445"/>
      <c r="J27" s="1445"/>
      <c r="K27" s="1445"/>
      <c r="L27" s="1445"/>
      <c r="M27" s="1445"/>
      <c r="N27" s="1445"/>
      <c r="O27" s="1445"/>
      <c r="P27" s="1446"/>
      <c r="Q27" s="206"/>
    </row>
    <row r="28" spans="2:21" ht="14.5" x14ac:dyDescent="0.35">
      <c r="B28" s="205"/>
      <c r="C28" s="314"/>
      <c r="D28" s="315"/>
      <c r="E28" s="316" t="s">
        <v>67</v>
      </c>
      <c r="F28" s="1447" t="s">
        <v>141515</v>
      </c>
      <c r="G28" s="1415"/>
      <c r="H28" s="1415"/>
      <c r="I28" s="1415"/>
      <c r="J28" s="1415"/>
      <c r="K28" s="1415"/>
      <c r="L28" s="1415"/>
      <c r="M28" s="1415"/>
      <c r="N28" s="1415"/>
      <c r="O28" s="1415"/>
      <c r="P28" s="1416"/>
      <c r="Q28" s="206"/>
    </row>
    <row r="29" spans="2:21" ht="51" customHeight="1" x14ac:dyDescent="0.35">
      <c r="B29" s="205"/>
      <c r="C29" s="317"/>
      <c r="D29" s="318"/>
      <c r="E29" s="1309" t="s">
        <v>141516</v>
      </c>
      <c r="F29" s="51" t="s">
        <v>53</v>
      </c>
      <c r="G29" s="51" t="s">
        <v>105883</v>
      </c>
      <c r="H29" s="1253" t="s">
        <v>128212</v>
      </c>
      <c r="I29" s="1254"/>
      <c r="J29" s="1255"/>
      <c r="K29" s="51" t="s">
        <v>141517</v>
      </c>
      <c r="L29" s="319"/>
      <c r="M29" s="320"/>
      <c r="N29" s="320"/>
      <c r="O29" s="320"/>
      <c r="P29" s="321"/>
      <c r="Q29" s="206"/>
    </row>
    <row r="30" spans="2:21" ht="15.75" customHeight="1" x14ac:dyDescent="0.35">
      <c r="B30" s="205"/>
      <c r="C30" s="317"/>
      <c r="D30" s="318"/>
      <c r="E30" s="1311"/>
      <c r="F30" s="52" t="s">
        <v>113928</v>
      </c>
      <c r="G30" s="53" t="s">
        <v>55</v>
      </c>
      <c r="H30" s="1448" t="s">
        <v>48</v>
      </c>
      <c r="I30" s="1254"/>
      <c r="J30" s="1255"/>
      <c r="K30" s="53" t="s">
        <v>57</v>
      </c>
      <c r="L30" s="322"/>
      <c r="M30" s="323"/>
      <c r="N30" s="323"/>
      <c r="O30" s="323"/>
      <c r="P30" s="324"/>
      <c r="Q30" s="206"/>
      <c r="T30" s="410" t="s">
        <v>142101</v>
      </c>
    </row>
    <row r="31" spans="2:21" ht="14.5" x14ac:dyDescent="0.35">
      <c r="B31" s="205"/>
      <c r="C31" s="317"/>
      <c r="D31" s="318"/>
      <c r="E31" s="220">
        <v>1</v>
      </c>
      <c r="F31" s="170"/>
      <c r="G31" s="170"/>
      <c r="H31" s="1449"/>
      <c r="I31" s="1450"/>
      <c r="J31" s="1451"/>
      <c r="K31" s="216"/>
      <c r="L31" s="322"/>
      <c r="M31" s="323"/>
      <c r="N31" s="323"/>
      <c r="O31" s="323"/>
      <c r="P31" s="324"/>
      <c r="Q31" s="206"/>
      <c r="T31" s="500">
        <v>10</v>
      </c>
    </row>
    <row r="32" spans="2:21" ht="14.5" x14ac:dyDescent="0.35">
      <c r="B32" s="205"/>
      <c r="C32" s="317"/>
      <c r="D32" s="318"/>
      <c r="E32" s="220">
        <f>E31+1</f>
        <v>2</v>
      </c>
      <c r="F32" s="170"/>
      <c r="G32" s="170"/>
      <c r="H32" s="1449"/>
      <c r="I32" s="1450"/>
      <c r="J32" s="1451"/>
      <c r="K32" s="213"/>
      <c r="L32" s="322"/>
      <c r="M32" s="323"/>
      <c r="N32" s="323"/>
      <c r="O32" s="323"/>
      <c r="P32" s="324"/>
      <c r="Q32" s="206"/>
      <c r="T32" s="500">
        <v>11</v>
      </c>
    </row>
    <row r="33" spans="2:17" ht="14.5" x14ac:dyDescent="0.35">
      <c r="B33" s="205"/>
      <c r="C33" s="317"/>
      <c r="D33" s="325"/>
      <c r="E33" s="1452" t="s">
        <v>141459</v>
      </c>
      <c r="F33" s="1453"/>
      <c r="G33" s="1453"/>
      <c r="H33" s="1453"/>
      <c r="I33" s="1453"/>
      <c r="J33" s="1453"/>
      <c r="K33" s="98">
        <f>IF(MID(sheet1.ReturnFileSec,4,4)="(8A)",SUM(U_Amt1),0)</f>
        <v>0</v>
      </c>
      <c r="L33" s="326"/>
      <c r="M33" s="327"/>
      <c r="N33" s="327"/>
      <c r="O33" s="327"/>
      <c r="P33" s="328"/>
      <c r="Q33" s="206"/>
    </row>
    <row r="34" spans="2:17" ht="26.25" customHeight="1" x14ac:dyDescent="0.35">
      <c r="B34" s="205"/>
      <c r="C34" s="317"/>
      <c r="D34" s="325"/>
      <c r="E34" s="1454"/>
      <c r="F34" s="1455"/>
      <c r="G34" s="1455"/>
      <c r="H34" s="1455"/>
      <c r="I34" s="1455"/>
      <c r="J34" s="1455"/>
      <c r="K34" s="1455"/>
      <c r="L34" s="1455"/>
      <c r="M34" s="1455"/>
      <c r="N34" s="1455"/>
      <c r="O34" s="1455"/>
      <c r="P34" s="1456"/>
      <c r="Q34" s="206"/>
    </row>
    <row r="35" spans="2:17" ht="14.5" x14ac:dyDescent="0.35">
      <c r="B35" s="205"/>
      <c r="C35" s="329" t="s">
        <v>141518</v>
      </c>
      <c r="D35" s="1457" t="s">
        <v>141518</v>
      </c>
      <c r="E35" s="1457"/>
      <c r="F35" s="330" t="s">
        <v>141519</v>
      </c>
      <c r="G35" s="331"/>
      <c r="H35" s="331"/>
      <c r="I35" s="331"/>
      <c r="J35" s="331"/>
      <c r="K35" s="331"/>
      <c r="L35" s="331"/>
      <c r="M35" s="332"/>
      <c r="N35" s="332"/>
      <c r="O35" s="332"/>
      <c r="P35" s="333"/>
      <c r="Q35" s="206"/>
    </row>
    <row r="36" spans="2:17" ht="28.5" customHeight="1" x14ac:dyDescent="0.35">
      <c r="B36" s="205"/>
      <c r="C36" s="317"/>
      <c r="D36" s="318"/>
      <c r="E36" s="316" t="s">
        <v>74</v>
      </c>
      <c r="F36" s="1441" t="s">
        <v>141520</v>
      </c>
      <c r="G36" s="1442"/>
      <c r="H36" s="1442"/>
      <c r="I36" s="1442"/>
      <c r="J36" s="1442"/>
      <c r="K36" s="1442"/>
      <c r="L36" s="1442"/>
      <c r="M36" s="1442"/>
      <c r="N36" s="1442"/>
      <c r="O36" s="1442"/>
      <c r="P36" s="1443"/>
      <c r="Q36" s="206"/>
    </row>
    <row r="37" spans="2:17" ht="51" customHeight="1" x14ac:dyDescent="0.35">
      <c r="B37" s="205"/>
      <c r="C37" s="317"/>
      <c r="D37" s="318"/>
      <c r="E37" s="1309" t="s">
        <v>141516</v>
      </c>
      <c r="F37" s="51" t="s">
        <v>53</v>
      </c>
      <c r="G37" s="51" t="s">
        <v>105883</v>
      </c>
      <c r="H37" s="1253" t="s">
        <v>128212</v>
      </c>
      <c r="I37" s="1254"/>
      <c r="J37" s="1255"/>
      <c r="K37" s="51" t="s">
        <v>141517</v>
      </c>
      <c r="L37" s="319"/>
      <c r="M37" s="320"/>
      <c r="N37" s="320"/>
      <c r="O37" s="320"/>
      <c r="P37" s="321"/>
      <c r="Q37" s="206"/>
    </row>
    <row r="38" spans="2:17" ht="15.75" customHeight="1" x14ac:dyDescent="0.35">
      <c r="B38" s="205"/>
      <c r="C38" s="317"/>
      <c r="D38" s="318"/>
      <c r="E38" s="1311"/>
      <c r="F38" s="52" t="s">
        <v>113928</v>
      </c>
      <c r="G38" s="53" t="s">
        <v>55</v>
      </c>
      <c r="H38" s="1448" t="s">
        <v>48</v>
      </c>
      <c r="I38" s="1254"/>
      <c r="J38" s="1255"/>
      <c r="K38" s="53" t="s">
        <v>57</v>
      </c>
      <c r="L38" s="322"/>
      <c r="M38" s="323"/>
      <c r="N38" s="323"/>
      <c r="O38" s="323"/>
      <c r="P38" s="324"/>
      <c r="Q38" s="206"/>
    </row>
    <row r="39" spans="2:17" ht="14.5" x14ac:dyDescent="0.35">
      <c r="B39" s="205"/>
      <c r="C39" s="317"/>
      <c r="D39" s="318"/>
      <c r="E39" s="220">
        <v>1</v>
      </c>
      <c r="F39" s="170"/>
      <c r="G39" s="170" t="s">
        <v>105891</v>
      </c>
      <c r="H39" s="1449"/>
      <c r="I39" s="1450"/>
      <c r="J39" s="1451"/>
      <c r="K39" s="216"/>
      <c r="L39" s="322"/>
      <c r="M39" s="323"/>
      <c r="N39" s="323"/>
      <c r="O39" s="323"/>
      <c r="P39" s="324"/>
      <c r="Q39" s="206"/>
    </row>
    <row r="40" spans="2:17" ht="14.5" x14ac:dyDescent="0.35">
      <c r="B40" s="205"/>
      <c r="C40" s="317"/>
      <c r="D40" s="318"/>
      <c r="E40" s="220">
        <f>E39+1</f>
        <v>2</v>
      </c>
      <c r="F40" s="170"/>
      <c r="G40" s="170"/>
      <c r="H40" s="1449"/>
      <c r="I40" s="1450"/>
      <c r="J40" s="1451"/>
      <c r="K40" s="385"/>
      <c r="L40" s="322"/>
      <c r="M40" s="323"/>
      <c r="N40" s="323"/>
      <c r="O40" s="323"/>
      <c r="P40" s="324"/>
      <c r="Q40" s="206"/>
    </row>
    <row r="41" spans="2:17" ht="14.5" x14ac:dyDescent="0.35">
      <c r="B41" s="205"/>
      <c r="C41" s="317"/>
      <c r="D41" s="325"/>
      <c r="E41" s="1452" t="s">
        <v>141459</v>
      </c>
      <c r="F41" s="1453"/>
      <c r="G41" s="1453"/>
      <c r="H41" s="1453"/>
      <c r="I41" s="1453"/>
      <c r="J41" s="1453"/>
      <c r="K41" s="334">
        <f>IF(MID(sheet1.ReturnFileSec,4,4)="(8A)",SUM(U_Amt2),0)</f>
        <v>0</v>
      </c>
      <c r="L41" s="326"/>
      <c r="M41" s="327"/>
      <c r="N41" s="327"/>
      <c r="O41" s="327"/>
      <c r="P41" s="328"/>
      <c r="Q41" s="206"/>
    </row>
    <row r="42" spans="2:17" ht="26.25" customHeight="1" x14ac:dyDescent="0.35">
      <c r="B42" s="205"/>
      <c r="C42" s="317"/>
      <c r="D42" s="325"/>
      <c r="E42" s="1454"/>
      <c r="F42" s="1455"/>
      <c r="G42" s="1455"/>
      <c r="H42" s="1455"/>
      <c r="I42" s="1455"/>
      <c r="J42" s="1455"/>
      <c r="K42" s="1455"/>
      <c r="L42" s="1455"/>
      <c r="M42" s="1455"/>
      <c r="N42" s="1455"/>
      <c r="O42" s="1455"/>
      <c r="P42" s="1456"/>
      <c r="Q42" s="206"/>
    </row>
    <row r="43" spans="2:17" ht="14.5" x14ac:dyDescent="0.35">
      <c r="B43" s="205"/>
      <c r="C43" s="335" t="s">
        <v>141518</v>
      </c>
      <c r="D43" s="1458" t="s">
        <v>141518</v>
      </c>
      <c r="E43" s="1458"/>
      <c r="F43" s="336" t="s">
        <v>141521</v>
      </c>
      <c r="G43" s="337"/>
      <c r="H43" s="337"/>
      <c r="I43" s="337"/>
      <c r="J43" s="337"/>
      <c r="K43" s="337"/>
      <c r="L43" s="337"/>
      <c r="M43" s="337"/>
      <c r="N43" s="337"/>
      <c r="O43" s="337"/>
      <c r="P43" s="338"/>
      <c r="Q43" s="206"/>
    </row>
    <row r="44" spans="2:17" ht="14.5" x14ac:dyDescent="0.35">
      <c r="B44" s="205"/>
      <c r="C44" s="339">
        <v>15</v>
      </c>
      <c r="D44" s="1436" t="s">
        <v>141522</v>
      </c>
      <c r="E44" s="1437"/>
      <c r="F44" s="1437"/>
      <c r="G44" s="1437"/>
      <c r="H44" s="1437"/>
      <c r="I44" s="1437"/>
      <c r="J44" s="1437"/>
      <c r="K44" s="1437"/>
      <c r="L44" s="1437"/>
      <c r="M44" s="1437"/>
      <c r="N44" s="1438"/>
      <c r="O44" s="5">
        <v>15</v>
      </c>
      <c r="P44" s="216"/>
      <c r="Q44" s="206"/>
    </row>
    <row r="45" spans="2:17" thickBot="1" x14ac:dyDescent="0.4">
      <c r="B45" s="209"/>
      <c r="C45" s="210"/>
      <c r="D45" s="210"/>
      <c r="E45" s="210"/>
      <c r="F45" s="210"/>
      <c r="G45" s="210"/>
      <c r="H45" s="210"/>
      <c r="I45" s="210"/>
      <c r="J45" s="210"/>
      <c r="K45" s="210"/>
      <c r="L45" s="210"/>
      <c r="M45" s="210"/>
      <c r="N45" s="210"/>
      <c r="O45" s="210"/>
      <c r="P45" s="210"/>
      <c r="Q45" s="211"/>
    </row>
    <row r="46" spans="2:17" ht="14.5" x14ac:dyDescent="0.35"/>
    <row r="47" spans="2:17" ht="14.5" x14ac:dyDescent="0.35"/>
    <row r="48" spans="2:17" ht="14.5" x14ac:dyDescent="0.35"/>
    <row r="49" ht="14.5" x14ac:dyDescent="0.35"/>
  </sheetData>
  <mergeCells count="45">
    <mergeCell ref="E42:P42"/>
    <mergeCell ref="D43:E43"/>
    <mergeCell ref="D44:N44"/>
    <mergeCell ref="E37:E38"/>
    <mergeCell ref="H37:J37"/>
    <mergeCell ref="H38:J38"/>
    <mergeCell ref="H39:J39"/>
    <mergeCell ref="H40:J40"/>
    <mergeCell ref="E41:J41"/>
    <mergeCell ref="F36:P36"/>
    <mergeCell ref="D26:N26"/>
    <mergeCell ref="D27:P27"/>
    <mergeCell ref="F28:P28"/>
    <mergeCell ref="E29:E30"/>
    <mergeCell ref="H29:J29"/>
    <mergeCell ref="H30:J30"/>
    <mergeCell ref="H31:J31"/>
    <mergeCell ref="H32:J32"/>
    <mergeCell ref="E33:J33"/>
    <mergeCell ref="E34:P34"/>
    <mergeCell ref="D35:E35"/>
    <mergeCell ref="C21:C22"/>
    <mergeCell ref="E21:N21"/>
    <mergeCell ref="E22:N22"/>
    <mergeCell ref="D23:N23"/>
    <mergeCell ref="D24:N24"/>
    <mergeCell ref="D25:N25"/>
    <mergeCell ref="D14:N14"/>
    <mergeCell ref="D15:N15"/>
    <mergeCell ref="D16:N16"/>
    <mergeCell ref="D17:N17"/>
    <mergeCell ref="D18:N18"/>
    <mergeCell ref="D19:N19"/>
    <mergeCell ref="D13:N13"/>
    <mergeCell ref="C3:F3"/>
    <mergeCell ref="G3:P3"/>
    <mergeCell ref="E4:P4"/>
    <mergeCell ref="F5:N5"/>
    <mergeCell ref="F6:N6"/>
    <mergeCell ref="F7:N7"/>
    <mergeCell ref="F8:N8"/>
    <mergeCell ref="F9:N9"/>
    <mergeCell ref="F10:N10"/>
    <mergeCell ref="E11:N11"/>
    <mergeCell ref="D12:N12"/>
  </mergeCells>
  <dataValidations count="11">
    <dataValidation type="whole" allowBlank="1" showErrorMessage="1" error="  Non negative, no decimal, upto 99,999,999,999,999_x000a_" sqref="P14" xr:uid="{BE83E3D7-3004-4472-ADDF-DF496DBC8227}">
      <formula1>0</formula1>
      <formula2>0</formula2>
    </dataValidation>
    <dataValidation type="whole" allowBlank="1" showErrorMessage="1" error="  Non negative, no decimal, upto 99,999,999,999,999 _x000a_" sqref="P13" xr:uid="{8169473C-34FF-40B3-B1CD-11FB474C7D5F}">
      <formula1>0</formula1>
      <formula2>99999999999999</formula2>
    </dataValidation>
    <dataValidation type="whole" allowBlank="1" showErrorMessage="1" error="  Non negative, no decimal, upto 99,999,999,999,999" sqref="P10" xr:uid="{1A792F80-3383-45AA-9D24-DFD7A6C9EDC5}">
      <formula1>-99999999999999</formula1>
      <formula2>99999999999999</formula2>
    </dataValidation>
    <dataValidation type="textLength" operator="equal" allowBlank="1" showInputMessage="1" showErrorMessage="1" errorTitle="BSR code" error="Please enter a valid 7 characters BSR Code " sqref="F31:F32 F39:F40" xr:uid="{DF5BA873-BBF8-4DA3-8FFC-4E7AA04006AB}">
      <formula1>7</formula1>
    </dataValidation>
    <dataValidation type="textLength" operator="equal" allowBlank="1" showInputMessage="1" showErrorMessage="1" errorTitle="Date of Deposit" error="Please enter valid date in dd/mm/yyyy format in schedule IT. Also date of credit to Central government cannot be prior to 01/04/2024 in schedule IT" sqref="G39:G40" xr:uid="{B8D9AC90-74BD-48ED-BF71-B039C832CAD9}">
      <formula1>10</formula1>
    </dataValidation>
    <dataValidation type="whole" allowBlank="1" showErrorMessage="1" error="  No decimal, upto 99,999,999,999,999 " sqref="P21:P22" xr:uid="{8D4C8E16-F257-4467-AA11-F518B43B51CB}">
      <formula1>-99999999999999</formula1>
      <formula2>99999999999999</formula2>
    </dataValidation>
    <dataValidation type="whole" allowBlank="1" showErrorMessage="1" error="  Non negative, no decimal, upto 99,999,999,999,999" sqref="P44 P23:P26 K41 P15:P19 P11:P12 K31:K33" xr:uid="{BABE87A7-D24A-471A-90CD-B2DB37C827B1}">
      <formula1>0</formula1>
      <formula2>99999999999999</formula2>
    </dataValidation>
    <dataValidation type="whole" allowBlank="1" showInputMessage="1" showErrorMessage="1" error="Serial Number of Challan  should be atmost 5 in Length " sqref="H31:J32 H39:J40" xr:uid="{E599F71A-C333-455B-B1D0-E2CE99F6D025}">
      <formula1>1</formula1>
      <formula2>99999</formula2>
    </dataValidation>
    <dataValidation type="whole" allowBlank="1" showErrorMessage="1" error="Non negative, no decimal, upto 99,999,999,999,999" sqref="K39:K40" xr:uid="{390DA773-7060-4371-BB4F-9339190B85F7}">
      <formula1>0</formula1>
      <formula2>99999999999999</formula2>
    </dataValidation>
    <dataValidation type="whole" allowBlank="1" showErrorMessage="1" error="Numeric, No decimal. " sqref="P5:P9" xr:uid="{C7219B63-0FD9-4839-AF3B-951619A7FD5C}">
      <formula1>-99999999999999</formula1>
      <formula2>99999999999999</formula2>
    </dataValidation>
    <dataValidation type="textLength" operator="equal" allowBlank="1" showInputMessage="1" showErrorMessage="1" errorTitle="Date of Deposit" error="Please enter valid date in dd/mm/yyyy format in schedule IT. Also date of credit to Central government cannot be prior to 01/01/2026 in schedule IT." sqref="G31:G32" xr:uid="{F15D5DD8-BE01-4250-8809-43E34D6BABF7}">
      <formula1>10</formula1>
    </dataValidation>
  </dataValidations>
  <printOptions horizontalCentered="1"/>
  <pageMargins left="5.5555555555555558E-3" right="5.5555555555555558E-3" top="0.75" bottom="0.75" header="0.3" footer="0.3"/>
  <pageSetup paperSize="8" fitToHeight="0"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38913" r:id="rId4" name="Button 1">
              <controlPr defaultSize="0" print="0" autoFill="0" autoPict="0" macro="[0]!Cmd_AddRows_IT1_Click">
                <anchor moveWithCells="1">
                  <from>
                    <xdr:col>4</xdr:col>
                    <xdr:colOff>69850</xdr:colOff>
                    <xdr:row>33</xdr:row>
                    <xdr:rowOff>31750</xdr:rowOff>
                  </from>
                  <to>
                    <xdr:col>5</xdr:col>
                    <xdr:colOff>990600</xdr:colOff>
                    <xdr:row>34</xdr:row>
                    <xdr:rowOff>0</xdr:rowOff>
                  </to>
                </anchor>
              </controlPr>
            </control>
          </mc:Choice>
        </mc:AlternateContent>
        <mc:AlternateContent xmlns:mc="http://schemas.openxmlformats.org/markup-compatibility/2006">
          <mc:Choice Requires="x14">
            <control shapeId="38914" r:id="rId5" name="Button 2">
              <controlPr defaultSize="0" print="0" autoFill="0" autoPict="0" macro="[0]!Cmd_AddRows_IT2_Click">
                <anchor moveWithCells="1">
                  <from>
                    <xdr:col>4</xdr:col>
                    <xdr:colOff>76200</xdr:colOff>
                    <xdr:row>41</xdr:row>
                    <xdr:rowOff>31750</xdr:rowOff>
                  </from>
                  <to>
                    <xdr:col>5</xdr:col>
                    <xdr:colOff>1022350</xdr:colOff>
                    <xdr:row>42</xdr:row>
                    <xdr:rowOff>0</xdr:rowOff>
                  </to>
                </anchor>
              </controlPr>
            </control>
          </mc:Choice>
        </mc:AlternateContent>
        <mc:AlternateContent xmlns:mc="http://schemas.openxmlformats.org/markup-compatibility/2006">
          <mc:Choice Requires="x14">
            <control shapeId="38915" r:id="rId6" name="Button 3">
              <controlPr defaultSize="0" print="0" autoFill="0" autoPict="0" macro="[0]!Cmd_Validate_ATI_Click">
                <anchor>
                  <from>
                    <xdr:col>17</xdr:col>
                    <xdr:colOff>342900</xdr:colOff>
                    <xdr:row>4</xdr:row>
                    <xdr:rowOff>107950</xdr:rowOff>
                  </from>
                  <to>
                    <xdr:col>17</xdr:col>
                    <xdr:colOff>1822450</xdr:colOff>
                    <xdr:row>5</xdr:row>
                    <xdr:rowOff>184150</xdr:rowOff>
                  </to>
                </anchor>
              </controlPr>
            </control>
          </mc:Choice>
        </mc:AlternateContent>
        <mc:AlternateContent xmlns:mc="http://schemas.openxmlformats.org/markup-compatibility/2006">
          <mc:Choice Requires="x14">
            <control shapeId="38916" r:id="rId7" name="Button 4">
              <controlPr defaultSize="0" print="0" autoFill="0" autoPict="0" macro="[0]!PreviousPARTBATI_Click">
                <anchor>
                  <from>
                    <xdr:col>17</xdr:col>
                    <xdr:colOff>342900</xdr:colOff>
                    <xdr:row>3</xdr:row>
                    <xdr:rowOff>146050</xdr:rowOff>
                  </from>
                  <to>
                    <xdr:col>17</xdr:col>
                    <xdr:colOff>1822450</xdr:colOff>
                    <xdr:row>4</xdr:row>
                    <xdr:rowOff>69850</xdr:rowOff>
                  </to>
                </anchor>
              </controlPr>
            </control>
          </mc:Choice>
        </mc:AlternateContent>
        <mc:AlternateContent xmlns:mc="http://schemas.openxmlformats.org/markup-compatibility/2006">
          <mc:Choice Requires="x14">
            <control shapeId="38917" r:id="rId8" name="Button 5">
              <controlPr defaultSize="0" print="0" autoFill="0" autoPict="0" macro="[0]!printWorkSheet">
                <anchor>
                  <from>
                    <xdr:col>17</xdr:col>
                    <xdr:colOff>342900</xdr:colOff>
                    <xdr:row>7</xdr:row>
                    <xdr:rowOff>127000</xdr:rowOff>
                  </from>
                  <to>
                    <xdr:col>17</xdr:col>
                    <xdr:colOff>1822450</xdr:colOff>
                    <xdr:row>9</xdr:row>
                    <xdr:rowOff>12700</xdr:rowOff>
                  </to>
                </anchor>
              </controlPr>
            </control>
          </mc:Choice>
        </mc:AlternateContent>
        <mc:AlternateContent xmlns:mc="http://schemas.openxmlformats.org/markup-compatibility/2006">
          <mc:Choice Requires="x14">
            <control shapeId="38918" r:id="rId9" name="Button 6">
              <controlPr defaultSize="0" print="0" autoFill="0" autoPict="0" macro="[0]!IDHelpClick_Click">
                <anchor>
                  <from>
                    <xdr:col>17</xdr:col>
                    <xdr:colOff>342900</xdr:colOff>
                    <xdr:row>9</xdr:row>
                    <xdr:rowOff>38100</xdr:rowOff>
                  </from>
                  <to>
                    <xdr:col>17</xdr:col>
                    <xdr:colOff>1822450</xdr:colOff>
                    <xdr:row>10</xdr:row>
                    <xdr:rowOff>127000</xdr:rowOff>
                  </to>
                </anchor>
              </controlPr>
            </control>
          </mc:Choice>
        </mc:AlternateContent>
        <mc:AlternateContent xmlns:mc="http://schemas.openxmlformats.org/markup-compatibility/2006">
          <mc:Choice Requires="x14">
            <control shapeId="38919" r:id="rId10" name="Button 7">
              <controlPr defaultSize="0" print="0" autoFill="0" autoPict="0" macro="[0]!GenearteXML_Click">
                <anchor>
                  <from>
                    <xdr:col>17</xdr:col>
                    <xdr:colOff>342900</xdr:colOff>
                    <xdr:row>6</xdr:row>
                    <xdr:rowOff>12700</xdr:rowOff>
                  </from>
                  <to>
                    <xdr:col>17</xdr:col>
                    <xdr:colOff>1822450</xdr:colOff>
                    <xdr:row>7</xdr:row>
                    <xdr:rowOff>107950</xdr:rowOff>
                  </to>
                </anchor>
              </controlPr>
            </control>
          </mc:Choice>
        </mc:AlternateContent>
        <mc:AlternateContent xmlns:mc="http://schemas.openxmlformats.org/markup-compatibility/2006">
          <mc:Choice Requires="x14">
            <control shapeId="38926" r:id="rId11" name="Button 14">
              <controlPr defaultSize="0" print="0" autoFill="0" autoPict="0" macro="[0]!NextPARTBATI_Click">
                <anchor moveWithCells="1">
                  <from>
                    <xdr:col>17</xdr:col>
                    <xdr:colOff>342900</xdr:colOff>
                    <xdr:row>2</xdr:row>
                    <xdr:rowOff>31750</xdr:rowOff>
                  </from>
                  <to>
                    <xdr:col>17</xdr:col>
                    <xdr:colOff>1822450</xdr:colOff>
                    <xdr:row>3</xdr:row>
                    <xdr:rowOff>114300</xdr:rowOff>
                  </to>
                </anchor>
              </controlPr>
            </control>
          </mc:Choice>
        </mc:AlternateContent>
      </controls>
    </mc:Choice>
  </mc:AlternateContent>
  <extLst>
    <ext xmlns:x14="http://schemas.microsoft.com/office/spreadsheetml/2009/9/main" uri="{05C60535-1F16-4fd2-B633-F4F36F0B64E0}">
      <x14:sparklineGroups xmlns:xm="http://schemas.microsoft.com/office/excel/2006/main">
        <x14:sparklineGroup type="column" displayEmptyCellsAs="gap" xr2:uid="{E47B536B-C63E-40EF-BBD7-EA04C6B27863}">
          <x14:colorSeries rgb="FF376092"/>
          <x14:colorNegative rgb="FFD00000"/>
          <x14:colorAxis rgb="FF000000"/>
          <x14:colorMarkers rgb="FFD00000"/>
          <x14:colorFirst rgb="FFD00000"/>
          <x14:colorLast rgb="FFD00000"/>
          <x14:colorHigh rgb="FFD00000"/>
          <x14:colorLow rgb="FFD00000"/>
          <x14:sparklines>
            <x14:sparkline>
              <xm:f>'Part B ATI'!C35:C35</xm:f>
              <xm:sqref>C35</xm:sqref>
            </x14:sparkline>
          </x14:sparklines>
        </x14:sparklineGroup>
      </x14:sparklineGroup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O56"/>
  <sheetViews>
    <sheetView showGridLines="0" showRowColHeaders="0" zoomScale="80" zoomScaleNormal="80" workbookViewId="0"/>
  </sheetViews>
  <sheetFormatPr defaultColWidth="0" defaultRowHeight="14.5" zeroHeight="1" x14ac:dyDescent="0.35"/>
  <cols>
    <col min="1" max="1" width="3.54296875" customWidth="1"/>
    <col min="2" max="2" width="3.453125" customWidth="1"/>
    <col min="3" max="3" width="9.453125" customWidth="1"/>
    <col min="4" max="4" width="10.453125" customWidth="1"/>
    <col min="5" max="5" width="9.453125" customWidth="1"/>
    <col min="6" max="6" width="23.453125" customWidth="1"/>
    <col min="7" max="7" width="22" customWidth="1"/>
    <col min="8" max="8" width="14.54296875" customWidth="1"/>
    <col min="9" max="9" width="16" hidden="1" customWidth="1"/>
    <col min="10" max="10" width="9.453125" hidden="1" customWidth="1"/>
    <col min="11" max="11" width="7" hidden="1" customWidth="1"/>
    <col min="12" max="12" width="18.453125" customWidth="1"/>
    <col min="13" max="13" width="2.54296875" customWidth="1"/>
    <col min="14" max="14" width="9.453125" customWidth="1"/>
    <col min="15" max="15" width="23.54296875" customWidth="1"/>
    <col min="16" max="16384" width="23.54296875" hidden="1"/>
  </cols>
  <sheetData>
    <row r="1" spans="1:14" ht="15" thickBot="1" x14ac:dyDescent="0.4">
      <c r="A1" s="232"/>
      <c r="B1" s="232"/>
      <c r="C1" s="232"/>
      <c r="D1" s="232"/>
      <c r="E1" s="232"/>
      <c r="F1" s="232"/>
      <c r="G1" s="232"/>
      <c r="H1" s="232"/>
      <c r="I1" s="232"/>
      <c r="J1" s="232"/>
      <c r="K1" s="232"/>
      <c r="L1" s="232"/>
      <c r="M1" s="232"/>
      <c r="N1" s="232"/>
    </row>
    <row r="2" spans="1:14" x14ac:dyDescent="0.35">
      <c r="A2" s="232"/>
      <c r="B2" s="354"/>
      <c r="C2" s="355"/>
      <c r="D2" s="355"/>
      <c r="E2" s="355"/>
      <c r="F2" s="355"/>
      <c r="G2" s="355"/>
      <c r="H2" s="355"/>
      <c r="I2" s="355"/>
      <c r="J2" s="355"/>
      <c r="K2" s="355"/>
      <c r="L2" s="355"/>
      <c r="M2" s="356"/>
      <c r="N2" s="232"/>
    </row>
    <row r="3" spans="1:14" x14ac:dyDescent="0.35">
      <c r="A3" s="232"/>
      <c r="B3" s="233"/>
      <c r="C3" s="256" t="s">
        <v>141120</v>
      </c>
      <c r="D3" s="257"/>
      <c r="E3" s="453"/>
      <c r="F3" s="453"/>
      <c r="G3" s="453"/>
      <c r="H3" s="453"/>
      <c r="I3" s="453"/>
      <c r="J3" s="453"/>
      <c r="K3" s="453"/>
      <c r="L3" s="454"/>
      <c r="M3" s="357"/>
      <c r="N3" s="232"/>
    </row>
    <row r="4" spans="1:14" ht="28.5" customHeight="1" x14ac:dyDescent="0.35">
      <c r="A4" s="232"/>
      <c r="B4" s="233"/>
      <c r="C4" s="255">
        <v>1</v>
      </c>
      <c r="D4" s="409" t="s">
        <v>141596</v>
      </c>
      <c r="E4" s="409"/>
      <c r="F4" s="409"/>
      <c r="G4" s="409"/>
      <c r="H4" s="409"/>
      <c r="I4" s="409"/>
      <c r="J4" s="409"/>
      <c r="K4" s="409"/>
      <c r="L4" s="254" t="s">
        <v>142307</v>
      </c>
      <c r="M4" s="357"/>
      <c r="N4" s="232"/>
    </row>
    <row r="5" spans="1:14" x14ac:dyDescent="0.35">
      <c r="A5" s="232"/>
      <c r="B5" s="233"/>
      <c r="C5" s="255" t="s">
        <v>11</v>
      </c>
      <c r="D5" s="1468" t="s">
        <v>141350</v>
      </c>
      <c r="E5" s="1469"/>
      <c r="F5" s="1469"/>
      <c r="G5" s="1469"/>
      <c r="H5" s="1469"/>
      <c r="I5" s="1469"/>
      <c r="J5" s="1469"/>
      <c r="K5" s="1470"/>
      <c r="L5" s="479"/>
      <c r="M5" s="357"/>
      <c r="N5" s="232"/>
    </row>
    <row r="6" spans="1:14" x14ac:dyDescent="0.35">
      <c r="A6" s="232"/>
      <c r="B6" s="233"/>
      <c r="C6" s="255" t="s">
        <v>137404</v>
      </c>
      <c r="D6" s="1459" t="s">
        <v>141351</v>
      </c>
      <c r="E6" s="1459"/>
      <c r="F6" s="1459"/>
      <c r="G6" s="1459"/>
      <c r="H6" s="1459"/>
      <c r="I6" s="1459"/>
      <c r="J6" s="1459"/>
      <c r="K6" s="1459"/>
      <c r="L6" s="423">
        <f>TotAmtA1.80D</f>
        <v>0</v>
      </c>
      <c r="M6" s="357"/>
      <c r="N6" s="232"/>
    </row>
    <row r="7" spans="1:14" x14ac:dyDescent="0.35">
      <c r="A7" s="232"/>
      <c r="B7" s="233"/>
      <c r="C7" s="255"/>
      <c r="D7" s="1471" t="s">
        <v>141749</v>
      </c>
      <c r="E7" s="1472"/>
      <c r="F7" s="1472"/>
      <c r="G7" s="1472"/>
      <c r="H7" s="1472"/>
      <c r="I7" s="1472"/>
      <c r="J7" s="1472"/>
      <c r="K7" s="1472"/>
      <c r="L7" s="1473"/>
      <c r="M7" s="357"/>
      <c r="N7" s="232"/>
    </row>
    <row r="8" spans="1:14" ht="40.5" customHeight="1" x14ac:dyDescent="0.35">
      <c r="A8" s="232"/>
      <c r="B8" s="233"/>
      <c r="C8" s="255"/>
      <c r="D8" s="424" t="s">
        <v>141516</v>
      </c>
      <c r="E8" s="1474" t="s">
        <v>141875</v>
      </c>
      <c r="F8" s="1475"/>
      <c r="G8" s="1479" t="s">
        <v>141750</v>
      </c>
      <c r="H8" s="1480"/>
      <c r="I8" s="1474" t="s">
        <v>141876</v>
      </c>
      <c r="J8" s="1477"/>
      <c r="K8" s="1475"/>
      <c r="L8" s="425" t="s">
        <v>141781</v>
      </c>
      <c r="M8" s="357"/>
      <c r="N8" s="232"/>
    </row>
    <row r="9" spans="1:14" x14ac:dyDescent="0.35">
      <c r="A9" s="232"/>
      <c r="B9" s="233"/>
      <c r="C9" s="255"/>
      <c r="D9" s="426" t="s">
        <v>137404</v>
      </c>
      <c r="E9" s="1482" t="s">
        <v>141352</v>
      </c>
      <c r="F9" s="1483"/>
      <c r="G9" s="1484" t="s">
        <v>141354</v>
      </c>
      <c r="H9" s="1485"/>
      <c r="I9" s="1484" t="s">
        <v>141769</v>
      </c>
      <c r="J9" s="1486"/>
      <c r="K9" s="1485"/>
      <c r="L9" s="426" t="s">
        <v>141769</v>
      </c>
      <c r="M9" s="357"/>
      <c r="N9" s="232"/>
    </row>
    <row r="10" spans="1:14" ht="66.75" customHeight="1" x14ac:dyDescent="0.35">
      <c r="A10" s="232"/>
      <c r="B10" s="233"/>
      <c r="C10" s="255"/>
      <c r="D10" s="255">
        <v>1</v>
      </c>
      <c r="E10" s="1464"/>
      <c r="F10" s="1465"/>
      <c r="G10" s="1464"/>
      <c r="H10" s="1465"/>
      <c r="I10" s="1464"/>
      <c r="J10" s="1478"/>
      <c r="K10" s="1465"/>
      <c r="L10" s="785"/>
      <c r="M10" s="357"/>
      <c r="N10" s="232"/>
    </row>
    <row r="11" spans="1:14" ht="65.25" customHeight="1" x14ac:dyDescent="0.35">
      <c r="A11" s="232"/>
      <c r="B11" s="233"/>
      <c r="C11" s="255"/>
      <c r="D11" s="255">
        <f>D10+1</f>
        <v>2</v>
      </c>
      <c r="E11" s="1464"/>
      <c r="F11" s="1465"/>
      <c r="G11" s="1464"/>
      <c r="H11" s="1465"/>
      <c r="I11" s="1464"/>
      <c r="J11" s="1478"/>
      <c r="K11" s="1465"/>
      <c r="L11" s="785"/>
      <c r="M11" s="357"/>
      <c r="N11" s="232"/>
    </row>
    <row r="12" spans="1:14" ht="68.25" customHeight="1" x14ac:dyDescent="0.35">
      <c r="A12" s="232"/>
      <c r="B12" s="233"/>
      <c r="C12" s="255"/>
      <c r="D12" s="255">
        <f t="shared" ref="D12" si="0">D11+1</f>
        <v>3</v>
      </c>
      <c r="E12" s="1464"/>
      <c r="F12" s="1465"/>
      <c r="G12" s="1464"/>
      <c r="H12" s="1465"/>
      <c r="I12" s="1464"/>
      <c r="J12" s="1478"/>
      <c r="K12" s="1465"/>
      <c r="L12" s="785"/>
      <c r="M12" s="357"/>
      <c r="N12" s="232"/>
    </row>
    <row r="13" spans="1:14" ht="36.75" customHeight="1" x14ac:dyDescent="0.35">
      <c r="A13" s="232"/>
      <c r="B13" s="233"/>
      <c r="C13" s="409"/>
      <c r="D13" s="1452"/>
      <c r="E13" s="1453"/>
      <c r="F13" s="1453"/>
      <c r="G13" s="1453"/>
      <c r="H13" s="1453"/>
      <c r="I13" s="1453"/>
      <c r="J13" s="1453"/>
      <c r="K13" s="1453"/>
      <c r="L13" s="1476"/>
      <c r="M13" s="357"/>
      <c r="N13" s="232"/>
    </row>
    <row r="14" spans="1:14" x14ac:dyDescent="0.35">
      <c r="A14" s="232"/>
      <c r="B14" s="233"/>
      <c r="C14" s="255"/>
      <c r="D14" s="1481" t="s">
        <v>141777</v>
      </c>
      <c r="E14" s="1481"/>
      <c r="F14" s="1481"/>
      <c r="G14" s="1481"/>
      <c r="H14" s="1481"/>
      <c r="I14" s="1481"/>
      <c r="J14" s="1481"/>
      <c r="K14" s="1481"/>
      <c r="L14" s="481">
        <f>SUM(AmtA1.80D)</f>
        <v>0</v>
      </c>
      <c r="M14" s="357"/>
      <c r="N14" s="232"/>
    </row>
    <row r="15" spans="1:14" x14ac:dyDescent="0.35">
      <c r="A15" s="232"/>
      <c r="B15" s="233"/>
      <c r="C15" s="255" t="s">
        <v>141352</v>
      </c>
      <c r="D15" s="1459" t="s">
        <v>141353</v>
      </c>
      <c r="E15" s="1459"/>
      <c r="F15" s="1459"/>
      <c r="G15" s="1459"/>
      <c r="H15" s="1459"/>
      <c r="I15" s="1459"/>
      <c r="J15" s="1459"/>
      <c r="K15" s="1459"/>
      <c r="L15" s="786"/>
      <c r="M15" s="357"/>
      <c r="N15" s="232"/>
    </row>
    <row r="16" spans="1:14" x14ac:dyDescent="0.35">
      <c r="A16" s="232"/>
      <c r="B16" s="233"/>
      <c r="C16" s="255" t="s">
        <v>13</v>
      </c>
      <c r="D16" s="1459" t="s">
        <v>141589</v>
      </c>
      <c r="E16" s="1459"/>
      <c r="F16" s="1459"/>
      <c r="G16" s="1459"/>
      <c r="H16" s="1459"/>
      <c r="I16" s="1459"/>
      <c r="J16" s="1459"/>
      <c r="K16" s="1459"/>
      <c r="L16" s="479"/>
      <c r="M16" s="357"/>
      <c r="N16" s="232"/>
    </row>
    <row r="17" spans="1:14" x14ac:dyDescent="0.35">
      <c r="A17" s="232"/>
      <c r="B17" s="233"/>
      <c r="C17" s="255" t="s">
        <v>137404</v>
      </c>
      <c r="D17" s="1459" t="s">
        <v>141351</v>
      </c>
      <c r="E17" s="1459"/>
      <c r="F17" s="1459"/>
      <c r="G17" s="1459"/>
      <c r="H17" s="1459"/>
      <c r="I17" s="1459"/>
      <c r="J17" s="1459"/>
      <c r="K17" s="1459"/>
      <c r="L17" s="423">
        <f>TotAmtB1.80D</f>
        <v>0</v>
      </c>
      <c r="M17" s="357"/>
      <c r="N17" s="232"/>
    </row>
    <row r="18" spans="1:14" x14ac:dyDescent="0.35">
      <c r="A18" s="232"/>
      <c r="B18" s="233"/>
      <c r="C18" s="255"/>
      <c r="D18" s="1471" t="s">
        <v>141749</v>
      </c>
      <c r="E18" s="1472"/>
      <c r="F18" s="1472"/>
      <c r="G18" s="1472"/>
      <c r="H18" s="1472"/>
      <c r="I18" s="1472"/>
      <c r="J18" s="1472"/>
      <c r="K18" s="1472"/>
      <c r="L18" s="1473"/>
      <c r="M18" s="357"/>
      <c r="N18" s="232"/>
    </row>
    <row r="19" spans="1:14" s="417" customFormat="1" ht="43.5" customHeight="1" x14ac:dyDescent="0.35">
      <c r="A19" s="455"/>
      <c r="B19" s="456"/>
      <c r="C19" s="255"/>
      <c r="D19" s="416" t="s">
        <v>141516</v>
      </c>
      <c r="E19" s="1253" t="s">
        <v>141886</v>
      </c>
      <c r="F19" s="1255"/>
      <c r="G19" s="1466" t="s">
        <v>141750</v>
      </c>
      <c r="H19" s="1467"/>
      <c r="I19" s="1253" t="s">
        <v>141779</v>
      </c>
      <c r="J19" s="1254"/>
      <c r="K19" s="1255"/>
      <c r="L19" s="51" t="s">
        <v>141780</v>
      </c>
      <c r="M19" s="457"/>
      <c r="N19" s="455"/>
    </row>
    <row r="20" spans="1:14" x14ac:dyDescent="0.35">
      <c r="A20" s="232"/>
      <c r="B20" s="233"/>
      <c r="C20" s="255"/>
      <c r="D20" s="415" t="s">
        <v>137404</v>
      </c>
      <c r="E20" s="1490" t="s">
        <v>141352</v>
      </c>
      <c r="F20" s="1491"/>
      <c r="G20" s="1492" t="s">
        <v>141354</v>
      </c>
      <c r="H20" s="1493"/>
      <c r="I20" s="1492" t="s">
        <v>141769</v>
      </c>
      <c r="J20" s="1494"/>
      <c r="K20" s="1493"/>
      <c r="L20" s="415" t="s">
        <v>141769</v>
      </c>
      <c r="M20" s="357"/>
      <c r="N20" s="232"/>
    </row>
    <row r="21" spans="1:14" ht="65.25" customHeight="1" x14ac:dyDescent="0.35">
      <c r="A21" s="232"/>
      <c r="B21" s="233"/>
      <c r="C21" s="255"/>
      <c r="D21" s="44">
        <v>1</v>
      </c>
      <c r="E21" s="1464"/>
      <c r="F21" s="1465"/>
      <c r="G21" s="1464"/>
      <c r="H21" s="1465"/>
      <c r="I21" s="1464"/>
      <c r="J21" s="1478"/>
      <c r="K21" s="1465"/>
      <c r="L21" s="785"/>
      <c r="M21" s="357"/>
      <c r="N21" s="232"/>
    </row>
    <row r="22" spans="1:14" ht="67.5" customHeight="1" x14ac:dyDescent="0.35">
      <c r="A22" s="232"/>
      <c r="B22" s="233"/>
      <c r="C22" s="255"/>
      <c r="D22" s="44">
        <f>D21+1</f>
        <v>2</v>
      </c>
      <c r="E22" s="1464"/>
      <c r="F22" s="1465"/>
      <c r="G22" s="1464"/>
      <c r="H22" s="1465"/>
      <c r="I22" s="1464"/>
      <c r="J22" s="1478"/>
      <c r="K22" s="1465"/>
      <c r="L22" s="785"/>
      <c r="M22" s="357"/>
      <c r="N22" s="232"/>
    </row>
    <row r="23" spans="1:14" ht="68.25" customHeight="1" x14ac:dyDescent="0.35">
      <c r="A23" s="232"/>
      <c r="B23" s="233"/>
      <c r="C23" s="255"/>
      <c r="D23" s="44">
        <f t="shared" ref="D23" si="1">D22+1</f>
        <v>3</v>
      </c>
      <c r="E23" s="1464"/>
      <c r="F23" s="1465"/>
      <c r="G23" s="1464"/>
      <c r="H23" s="1465"/>
      <c r="I23" s="1464"/>
      <c r="J23" s="1478"/>
      <c r="K23" s="1465"/>
      <c r="L23" s="785"/>
      <c r="M23" s="357"/>
      <c r="N23" s="232"/>
    </row>
    <row r="24" spans="1:14" ht="32.25" customHeight="1" x14ac:dyDescent="0.35">
      <c r="A24" s="232"/>
      <c r="B24" s="233"/>
      <c r="C24" s="255"/>
      <c r="D24" s="1487"/>
      <c r="E24" s="1488"/>
      <c r="F24" s="1488"/>
      <c r="G24" s="1488"/>
      <c r="H24" s="1488"/>
      <c r="I24" s="1488"/>
      <c r="J24" s="1488"/>
      <c r="K24" s="1488"/>
      <c r="L24" s="1489"/>
      <c r="M24" s="357"/>
      <c r="N24" s="232"/>
    </row>
    <row r="25" spans="1:14" x14ac:dyDescent="0.35">
      <c r="A25" s="232"/>
      <c r="B25" s="233"/>
      <c r="C25" s="255"/>
      <c r="D25" s="1471" t="s">
        <v>141778</v>
      </c>
      <c r="E25" s="1472"/>
      <c r="F25" s="1472"/>
      <c r="G25" s="1472"/>
      <c r="H25" s="1472"/>
      <c r="I25" s="1472"/>
      <c r="J25" s="1472"/>
      <c r="K25" s="1473"/>
      <c r="L25" s="481">
        <f>SUM(AmtB1.80D)</f>
        <v>0</v>
      </c>
      <c r="M25" s="357"/>
      <c r="N25" s="232"/>
    </row>
    <row r="26" spans="1:14" x14ac:dyDescent="0.35">
      <c r="A26" s="232"/>
      <c r="B26" s="233"/>
      <c r="C26" s="255" t="s">
        <v>141352</v>
      </c>
      <c r="D26" s="1459" t="s">
        <v>141353</v>
      </c>
      <c r="E26" s="1459"/>
      <c r="F26" s="1459"/>
      <c r="G26" s="1459"/>
      <c r="H26" s="1459"/>
      <c r="I26" s="1459"/>
      <c r="J26" s="1459"/>
      <c r="K26" s="1459"/>
      <c r="L26" s="786"/>
      <c r="M26" s="357"/>
      <c r="N26" s="232"/>
    </row>
    <row r="27" spans="1:14" ht="29.25" customHeight="1" x14ac:dyDescent="0.35">
      <c r="A27" s="232"/>
      <c r="B27" s="233"/>
      <c r="C27" s="255" t="s">
        <v>141354</v>
      </c>
      <c r="D27" s="1495" t="s">
        <v>141405</v>
      </c>
      <c r="E27" s="1496"/>
      <c r="F27" s="1496"/>
      <c r="G27" s="1496"/>
      <c r="H27" s="1496"/>
      <c r="I27" s="1496"/>
      <c r="J27" s="1496"/>
      <c r="K27" s="1497"/>
      <c r="L27" s="787"/>
      <c r="M27" s="357"/>
      <c r="N27" s="232"/>
    </row>
    <row r="28" spans="1:14" ht="28.5" customHeight="1" x14ac:dyDescent="0.35">
      <c r="A28" s="232"/>
      <c r="B28" s="233"/>
      <c r="C28" s="255">
        <v>2</v>
      </c>
      <c r="D28" s="1498" t="s">
        <v>141355</v>
      </c>
      <c r="E28" s="1498"/>
      <c r="F28" s="1498"/>
      <c r="G28" s="1498"/>
      <c r="H28" s="1498"/>
      <c r="I28" s="1498"/>
      <c r="J28" s="1498"/>
      <c r="K28" s="1498"/>
      <c r="L28" s="254" t="s">
        <v>142308</v>
      </c>
      <c r="M28" s="357"/>
      <c r="N28" s="232"/>
    </row>
    <row r="29" spans="1:14" x14ac:dyDescent="0.35">
      <c r="A29" s="232"/>
      <c r="B29" s="233"/>
      <c r="C29" s="255" t="s">
        <v>11</v>
      </c>
      <c r="D29" s="1459" t="s">
        <v>141356</v>
      </c>
      <c r="E29" s="1459"/>
      <c r="F29" s="1459"/>
      <c r="G29" s="1459"/>
      <c r="H29" s="1459"/>
      <c r="I29" s="1459"/>
      <c r="J29" s="1459"/>
      <c r="K29" s="1459"/>
      <c r="L29" s="479"/>
      <c r="M29" s="357"/>
      <c r="N29" s="232"/>
    </row>
    <row r="30" spans="1:14" x14ac:dyDescent="0.35">
      <c r="A30" s="232"/>
      <c r="B30" s="233"/>
      <c r="C30" s="255" t="s">
        <v>137404</v>
      </c>
      <c r="D30" s="1459" t="s">
        <v>141351</v>
      </c>
      <c r="E30" s="1459"/>
      <c r="F30" s="1459"/>
      <c r="G30" s="1459"/>
      <c r="H30" s="1459"/>
      <c r="I30" s="1459"/>
      <c r="J30" s="1459"/>
      <c r="K30" s="1459"/>
      <c r="L30" s="482">
        <f>TotAmtA2.80D</f>
        <v>0</v>
      </c>
      <c r="M30" s="357"/>
      <c r="N30" s="232"/>
    </row>
    <row r="31" spans="1:14" x14ac:dyDescent="0.35">
      <c r="A31" s="232"/>
      <c r="B31" s="233"/>
      <c r="C31" s="255"/>
      <c r="D31" s="1461" t="s">
        <v>141749</v>
      </c>
      <c r="E31" s="1462"/>
      <c r="F31" s="1462"/>
      <c r="G31" s="1462"/>
      <c r="H31" s="1462"/>
      <c r="I31" s="1462"/>
      <c r="J31" s="1462"/>
      <c r="K31" s="1462"/>
      <c r="L31" s="1463"/>
      <c r="M31" s="357"/>
      <c r="N31" s="232"/>
    </row>
    <row r="32" spans="1:14" s="417" customFormat="1" ht="51" customHeight="1" x14ac:dyDescent="0.35">
      <c r="A32" s="455"/>
      <c r="B32" s="456"/>
      <c r="C32" s="255"/>
      <c r="D32" s="416" t="s">
        <v>141516</v>
      </c>
      <c r="E32" s="1253" t="s">
        <v>141886</v>
      </c>
      <c r="F32" s="1255"/>
      <c r="G32" s="1466" t="s">
        <v>141750</v>
      </c>
      <c r="H32" s="1467"/>
      <c r="I32" s="1253" t="s">
        <v>141791</v>
      </c>
      <c r="J32" s="1254"/>
      <c r="K32" s="1255"/>
      <c r="L32" s="51" t="s">
        <v>141782</v>
      </c>
      <c r="M32" s="457"/>
      <c r="N32" s="455"/>
    </row>
    <row r="33" spans="1:14" x14ac:dyDescent="0.35">
      <c r="A33" s="232"/>
      <c r="B33" s="233"/>
      <c r="C33" s="255"/>
      <c r="D33" s="415" t="s">
        <v>137404</v>
      </c>
      <c r="E33" s="1490" t="s">
        <v>141352</v>
      </c>
      <c r="F33" s="1491"/>
      <c r="G33" s="1492" t="s">
        <v>141354</v>
      </c>
      <c r="H33" s="1493"/>
      <c r="I33" s="1492" t="s">
        <v>141769</v>
      </c>
      <c r="J33" s="1494"/>
      <c r="K33" s="1493"/>
      <c r="L33" s="415" t="s">
        <v>141769</v>
      </c>
      <c r="M33" s="357"/>
      <c r="N33" s="232"/>
    </row>
    <row r="34" spans="1:14" ht="66" customHeight="1" x14ac:dyDescent="0.35">
      <c r="A34" s="232"/>
      <c r="B34" s="233"/>
      <c r="C34" s="255"/>
      <c r="D34" s="44">
        <v>1</v>
      </c>
      <c r="E34" s="1464"/>
      <c r="F34" s="1465"/>
      <c r="G34" s="1464"/>
      <c r="H34" s="1465"/>
      <c r="I34" s="1464"/>
      <c r="J34" s="1478"/>
      <c r="K34" s="1465"/>
      <c r="L34" s="785"/>
      <c r="M34" s="357"/>
      <c r="N34" s="232"/>
    </row>
    <row r="35" spans="1:14" ht="66.75" customHeight="1" x14ac:dyDescent="0.35">
      <c r="A35" s="232"/>
      <c r="B35" s="233"/>
      <c r="C35" s="255"/>
      <c r="D35" s="44">
        <f>D34+1</f>
        <v>2</v>
      </c>
      <c r="E35" s="1464"/>
      <c r="F35" s="1465"/>
      <c r="G35" s="1464"/>
      <c r="H35" s="1465"/>
      <c r="I35" s="1464"/>
      <c r="J35" s="1478"/>
      <c r="K35" s="1465"/>
      <c r="L35" s="785"/>
      <c r="M35" s="357"/>
      <c r="N35" s="232"/>
    </row>
    <row r="36" spans="1:14" ht="67.5" customHeight="1" x14ac:dyDescent="0.35">
      <c r="A36" s="232"/>
      <c r="B36" s="233"/>
      <c r="C36" s="255"/>
      <c r="D36" s="44">
        <f t="shared" ref="D36" si="2">D35+1</f>
        <v>3</v>
      </c>
      <c r="E36" s="1464"/>
      <c r="F36" s="1465"/>
      <c r="G36" s="1464"/>
      <c r="H36" s="1465"/>
      <c r="I36" s="1464"/>
      <c r="J36" s="1478"/>
      <c r="K36" s="1465"/>
      <c r="L36" s="785"/>
      <c r="M36" s="357"/>
      <c r="N36" s="232"/>
    </row>
    <row r="37" spans="1:14" ht="30" customHeight="1" x14ac:dyDescent="0.35">
      <c r="A37" s="232"/>
      <c r="B37" s="233"/>
      <c r="C37" s="255"/>
      <c r="D37" s="1487"/>
      <c r="E37" s="1488"/>
      <c r="F37" s="1488"/>
      <c r="G37" s="1488"/>
      <c r="H37" s="1488"/>
      <c r="I37" s="1488"/>
      <c r="J37" s="1488"/>
      <c r="K37" s="1488"/>
      <c r="L37" s="1489"/>
      <c r="M37" s="357"/>
      <c r="N37" s="232"/>
    </row>
    <row r="38" spans="1:14" x14ac:dyDescent="0.35">
      <c r="A38" s="232"/>
      <c r="B38" s="233"/>
      <c r="C38" s="255"/>
      <c r="D38" s="1471" t="s">
        <v>141777</v>
      </c>
      <c r="E38" s="1472"/>
      <c r="F38" s="1472"/>
      <c r="G38" s="1472"/>
      <c r="H38" s="1472"/>
      <c r="I38" s="1472"/>
      <c r="J38" s="1472"/>
      <c r="K38" s="1473"/>
      <c r="L38" s="481">
        <f>SUM(AmtA2.80D)</f>
        <v>0</v>
      </c>
      <c r="M38" s="357"/>
      <c r="N38" s="232"/>
    </row>
    <row r="39" spans="1:14" x14ac:dyDescent="0.35">
      <c r="A39" s="232"/>
      <c r="B39" s="233"/>
      <c r="C39" s="255" t="s">
        <v>141352</v>
      </c>
      <c r="D39" s="1459" t="s">
        <v>141353</v>
      </c>
      <c r="E39" s="1459"/>
      <c r="F39" s="1459"/>
      <c r="G39" s="1459"/>
      <c r="H39" s="1459"/>
      <c r="I39" s="1459"/>
      <c r="J39" s="1459"/>
      <c r="K39" s="1459"/>
      <c r="L39" s="786"/>
      <c r="M39" s="357"/>
      <c r="N39" s="232"/>
    </row>
    <row r="40" spans="1:14" x14ac:dyDescent="0.35">
      <c r="A40" s="232"/>
      <c r="B40" s="233"/>
      <c r="C40" s="255" t="s">
        <v>13</v>
      </c>
      <c r="D40" s="1459" t="s">
        <v>141590</v>
      </c>
      <c r="E40" s="1459"/>
      <c r="F40" s="1459"/>
      <c r="G40" s="1459"/>
      <c r="H40" s="1459"/>
      <c r="I40" s="1459"/>
      <c r="J40" s="1459"/>
      <c r="K40" s="1459"/>
      <c r="L40" s="788"/>
      <c r="M40" s="357"/>
      <c r="N40" s="232"/>
    </row>
    <row r="41" spans="1:14" x14ac:dyDescent="0.35">
      <c r="A41" s="232"/>
      <c r="B41" s="233"/>
      <c r="C41" s="255" t="s">
        <v>137404</v>
      </c>
      <c r="D41" s="1459" t="s">
        <v>141351</v>
      </c>
      <c r="E41" s="1459"/>
      <c r="F41" s="1459"/>
      <c r="G41" s="1459"/>
      <c r="H41" s="1459"/>
      <c r="I41" s="1459"/>
      <c r="J41" s="1459"/>
      <c r="K41" s="1459"/>
      <c r="L41" s="423">
        <f>TotAmtB2.80D</f>
        <v>0</v>
      </c>
      <c r="M41" s="357"/>
      <c r="N41" s="232"/>
    </row>
    <row r="42" spans="1:14" x14ac:dyDescent="0.35">
      <c r="A42" s="232"/>
      <c r="B42" s="233"/>
      <c r="C42" s="255"/>
      <c r="D42" s="1499" t="s">
        <v>141749</v>
      </c>
      <c r="E42" s="1500"/>
      <c r="F42" s="1500"/>
      <c r="G42" s="1500"/>
      <c r="H42" s="1500"/>
      <c r="I42" s="1500"/>
      <c r="J42" s="1500"/>
      <c r="K42" s="1500"/>
      <c r="L42" s="1501"/>
      <c r="M42" s="357"/>
      <c r="N42" s="232"/>
    </row>
    <row r="43" spans="1:14" s="417" customFormat="1" ht="42.75" customHeight="1" x14ac:dyDescent="0.35">
      <c r="A43" s="455"/>
      <c r="B43" s="456"/>
      <c r="C43" s="255"/>
      <c r="D43" s="416" t="s">
        <v>141516</v>
      </c>
      <c r="E43" s="1253" t="s">
        <v>141886</v>
      </c>
      <c r="F43" s="1255"/>
      <c r="G43" s="1466" t="s">
        <v>141750</v>
      </c>
      <c r="H43" s="1467"/>
      <c r="I43" s="1253" t="s">
        <v>141791</v>
      </c>
      <c r="J43" s="1254"/>
      <c r="K43" s="1255"/>
      <c r="L43" s="51" t="s">
        <v>141782</v>
      </c>
      <c r="M43" s="457"/>
      <c r="N43" s="455"/>
    </row>
    <row r="44" spans="1:14" x14ac:dyDescent="0.35">
      <c r="A44" s="232"/>
      <c r="B44" s="233"/>
      <c r="C44" s="255"/>
      <c r="D44" s="415" t="s">
        <v>137404</v>
      </c>
      <c r="E44" s="1490" t="s">
        <v>141352</v>
      </c>
      <c r="F44" s="1491"/>
      <c r="G44" s="1492" t="s">
        <v>141354</v>
      </c>
      <c r="H44" s="1493"/>
      <c r="I44" s="1492" t="s">
        <v>141769</v>
      </c>
      <c r="J44" s="1494"/>
      <c r="K44" s="1493"/>
      <c r="L44" s="415" t="s">
        <v>141769</v>
      </c>
      <c r="M44" s="357"/>
      <c r="N44" s="232"/>
    </row>
    <row r="45" spans="1:14" ht="66.75" customHeight="1" x14ac:dyDescent="0.35">
      <c r="A45" s="232"/>
      <c r="B45" s="233"/>
      <c r="C45" s="255"/>
      <c r="D45" s="44">
        <v>1</v>
      </c>
      <c r="E45" s="1464"/>
      <c r="F45" s="1465"/>
      <c r="G45" s="1464"/>
      <c r="H45" s="1465"/>
      <c r="I45" s="1464"/>
      <c r="J45" s="1478"/>
      <c r="K45" s="1465"/>
      <c r="L45" s="785"/>
      <c r="M45" s="357"/>
      <c r="N45" s="232"/>
    </row>
    <row r="46" spans="1:14" ht="68.25" customHeight="1" x14ac:dyDescent="0.35">
      <c r="A46" s="232"/>
      <c r="B46" s="233"/>
      <c r="C46" s="255"/>
      <c r="D46" s="44">
        <f>D45+1</f>
        <v>2</v>
      </c>
      <c r="E46" s="1464"/>
      <c r="F46" s="1465"/>
      <c r="G46" s="1464"/>
      <c r="H46" s="1465"/>
      <c r="I46" s="1464"/>
      <c r="J46" s="1478"/>
      <c r="K46" s="1465"/>
      <c r="L46" s="785"/>
      <c r="M46" s="357"/>
      <c r="N46" s="232"/>
    </row>
    <row r="47" spans="1:14" ht="66" customHeight="1" x14ac:dyDescent="0.35">
      <c r="A47" s="232"/>
      <c r="B47" s="233"/>
      <c r="C47" s="255"/>
      <c r="D47" s="44">
        <f t="shared" ref="D47" si="3">D46+1</f>
        <v>3</v>
      </c>
      <c r="E47" s="1464"/>
      <c r="F47" s="1465"/>
      <c r="G47" s="1464"/>
      <c r="H47" s="1465"/>
      <c r="I47" s="1464"/>
      <c r="J47" s="1478"/>
      <c r="K47" s="1465"/>
      <c r="L47" s="785"/>
      <c r="M47" s="357"/>
      <c r="N47" s="232"/>
    </row>
    <row r="48" spans="1:14" ht="29.25" customHeight="1" x14ac:dyDescent="0.35">
      <c r="A48" s="232"/>
      <c r="B48" s="233"/>
      <c r="C48" s="255"/>
      <c r="D48" s="1487"/>
      <c r="E48" s="1488"/>
      <c r="F48" s="1488"/>
      <c r="G48" s="1488"/>
      <c r="H48" s="1488"/>
      <c r="I48" s="1488"/>
      <c r="J48" s="1488"/>
      <c r="K48" s="1488"/>
      <c r="L48" s="1489"/>
      <c r="M48" s="357"/>
      <c r="N48" s="232"/>
    </row>
    <row r="49" spans="1:14" x14ac:dyDescent="0.35">
      <c r="A49" s="232"/>
      <c r="B49" s="233"/>
      <c r="C49" s="255"/>
      <c r="D49" s="1471" t="s">
        <v>141777</v>
      </c>
      <c r="E49" s="1472"/>
      <c r="F49" s="1472"/>
      <c r="G49" s="1472"/>
      <c r="H49" s="1472"/>
      <c r="I49" s="1472"/>
      <c r="J49" s="1472"/>
      <c r="K49" s="1473"/>
      <c r="L49" s="481">
        <f>SUM(AmtB2.80D)</f>
        <v>0</v>
      </c>
      <c r="M49" s="357"/>
      <c r="N49" s="232"/>
    </row>
    <row r="50" spans="1:14" x14ac:dyDescent="0.35">
      <c r="A50" s="232"/>
      <c r="B50" s="233"/>
      <c r="C50" s="255" t="s">
        <v>141352</v>
      </c>
      <c r="D50" s="1459" t="s">
        <v>141353</v>
      </c>
      <c r="E50" s="1459"/>
      <c r="F50" s="1459"/>
      <c r="G50" s="1459"/>
      <c r="H50" s="1459"/>
      <c r="I50" s="1459"/>
      <c r="J50" s="1459"/>
      <c r="K50" s="1459"/>
      <c r="L50" s="786"/>
      <c r="M50" s="357"/>
      <c r="N50" s="232"/>
    </row>
    <row r="51" spans="1:14" ht="23.25" customHeight="1" x14ac:dyDescent="0.35">
      <c r="A51" s="232"/>
      <c r="B51" s="233"/>
      <c r="C51" s="255" t="s">
        <v>141354</v>
      </c>
      <c r="D51" s="1460" t="s">
        <v>141405</v>
      </c>
      <c r="E51" s="1460"/>
      <c r="F51" s="1460"/>
      <c r="G51" s="1460"/>
      <c r="H51" s="1460"/>
      <c r="I51" s="1460"/>
      <c r="J51" s="1460"/>
      <c r="K51" s="1460"/>
      <c r="L51" s="786"/>
      <c r="M51" s="357"/>
      <c r="N51" s="232"/>
    </row>
    <row r="52" spans="1:14" x14ac:dyDescent="0.35">
      <c r="A52" s="232"/>
      <c r="B52" s="233"/>
      <c r="C52" s="255">
        <v>3</v>
      </c>
      <c r="D52" s="1459" t="s">
        <v>141357</v>
      </c>
      <c r="E52" s="1459"/>
      <c r="F52" s="1459"/>
      <c r="G52" s="1459"/>
      <c r="H52" s="1459"/>
      <c r="I52" s="1459"/>
      <c r="J52" s="1459"/>
      <c r="K52" s="1459"/>
      <c r="L52" s="258">
        <f>MIN(100000,SUM(Self_And_Family_80D,Senior_Citizen_80D,Parents_80D,Parents_SC_80D),TOTAL_INCOME)</f>
        <v>0</v>
      </c>
      <c r="M52" s="357"/>
      <c r="N52" s="232"/>
    </row>
    <row r="53" spans="1:14" ht="15" thickBot="1" x14ac:dyDescent="0.4">
      <c r="A53" s="232"/>
      <c r="B53" s="358"/>
      <c r="C53" s="359"/>
      <c r="D53" s="359"/>
      <c r="E53" s="359"/>
      <c r="F53" s="359"/>
      <c r="G53" s="359"/>
      <c r="H53" s="359"/>
      <c r="I53" s="359"/>
      <c r="J53" s="359"/>
      <c r="K53" s="359"/>
      <c r="L53" s="359"/>
      <c r="M53" s="360"/>
      <c r="N53" s="232"/>
    </row>
    <row r="54" spans="1:14" x14ac:dyDescent="0.35"/>
    <row r="55" spans="1:14" x14ac:dyDescent="0.35"/>
    <row r="56" spans="1:14" x14ac:dyDescent="0.35"/>
  </sheetData>
  <sheetProtection algorithmName="SHA-512" hashValue="MLNazEfuP/4MPc4vhhwG/qnABuyO+b8TbOgHlkgfiwGPmitbtRUk3D/UqV3OiVqmjMeWqkiMasskuBGj3uIhCg==" saltValue="JYmuowYdie2nESW2x4XU6A==" spinCount="100000" sheet="1" objects="1" scenarios="1"/>
  <mergeCells count="88">
    <mergeCell ref="I47:K47"/>
    <mergeCell ref="D49:K49"/>
    <mergeCell ref="D38:K38"/>
    <mergeCell ref="D25:K25"/>
    <mergeCell ref="G47:H47"/>
    <mergeCell ref="E45:F45"/>
    <mergeCell ref="E46:F46"/>
    <mergeCell ref="E47:F47"/>
    <mergeCell ref="I35:K35"/>
    <mergeCell ref="I36:K36"/>
    <mergeCell ref="I43:K43"/>
    <mergeCell ref="I45:K45"/>
    <mergeCell ref="I46:K46"/>
    <mergeCell ref="D42:L42"/>
    <mergeCell ref="D48:L48"/>
    <mergeCell ref="E43:F43"/>
    <mergeCell ref="D26:K26"/>
    <mergeCell ref="D27:K27"/>
    <mergeCell ref="D28:K28"/>
    <mergeCell ref="G43:H43"/>
    <mergeCell ref="G45:H45"/>
    <mergeCell ref="E35:F35"/>
    <mergeCell ref="E36:F36"/>
    <mergeCell ref="D37:L37"/>
    <mergeCell ref="I32:K32"/>
    <mergeCell ref="I34:K34"/>
    <mergeCell ref="E33:F33"/>
    <mergeCell ref="G33:H33"/>
    <mergeCell ref="I33:K33"/>
    <mergeCell ref="E44:F44"/>
    <mergeCell ref="G44:H44"/>
    <mergeCell ref="I44:K44"/>
    <mergeCell ref="D24:L24"/>
    <mergeCell ref="I19:K19"/>
    <mergeCell ref="E22:F22"/>
    <mergeCell ref="E23:F23"/>
    <mergeCell ref="G21:H21"/>
    <mergeCell ref="G22:H22"/>
    <mergeCell ref="G23:H23"/>
    <mergeCell ref="E19:F19"/>
    <mergeCell ref="E21:F21"/>
    <mergeCell ref="G19:H19"/>
    <mergeCell ref="I21:K21"/>
    <mergeCell ref="I22:K22"/>
    <mergeCell ref="I23:K23"/>
    <mergeCell ref="E20:F20"/>
    <mergeCell ref="G20:H20"/>
    <mergeCell ref="I20:K20"/>
    <mergeCell ref="D18:L18"/>
    <mergeCell ref="D13:L13"/>
    <mergeCell ref="I8:K8"/>
    <mergeCell ref="I10:K10"/>
    <mergeCell ref="I11:K11"/>
    <mergeCell ref="I12:K12"/>
    <mergeCell ref="G8:H8"/>
    <mergeCell ref="G10:H10"/>
    <mergeCell ref="G11:H11"/>
    <mergeCell ref="G12:H12"/>
    <mergeCell ref="D14:K14"/>
    <mergeCell ref="D17:K17"/>
    <mergeCell ref="E9:F9"/>
    <mergeCell ref="G9:H9"/>
    <mergeCell ref="I9:K9"/>
    <mergeCell ref="D5:K5"/>
    <mergeCell ref="D6:K6"/>
    <mergeCell ref="D15:K15"/>
    <mergeCell ref="D16:K16"/>
    <mergeCell ref="D7:L7"/>
    <mergeCell ref="E8:F8"/>
    <mergeCell ref="E10:F10"/>
    <mergeCell ref="E11:F11"/>
    <mergeCell ref="E12:F12"/>
    <mergeCell ref="D52:K52"/>
    <mergeCell ref="D29:K29"/>
    <mergeCell ref="D30:K30"/>
    <mergeCell ref="D40:K40"/>
    <mergeCell ref="D41:K41"/>
    <mergeCell ref="D50:K50"/>
    <mergeCell ref="D51:K51"/>
    <mergeCell ref="D39:K39"/>
    <mergeCell ref="D31:L31"/>
    <mergeCell ref="E32:F32"/>
    <mergeCell ref="E34:F34"/>
    <mergeCell ref="G32:H32"/>
    <mergeCell ref="G34:H34"/>
    <mergeCell ref="G35:H35"/>
    <mergeCell ref="G36:H36"/>
    <mergeCell ref="G46:H46"/>
  </mergeCells>
  <dataValidations count="19">
    <dataValidation type="whole" allowBlank="1" showInputMessage="1" showErrorMessage="1" errorTitle="Medical Expenditure" error="Medical Expenditure should be 14 Digits, Numeric, Non negative, No decimal." sqref="L27" xr:uid="{00000000-0002-0000-0400-000000000000}">
      <formula1>0</formula1>
      <formula2>99999999999999</formula2>
    </dataValidation>
    <dataValidation type="whole" allowBlank="1" showInputMessage="1" showErrorMessage="1" errorTitle="Preventive Health" error="Amount of preventive health check up claimed for self and family and/or parents cannot exceed Rs. 5000_x000a_ " sqref="L50 L39 L26 L15" xr:uid="{00000000-0002-0000-0400-000001000000}">
      <formula1>0</formula1>
      <formula2>5000</formula2>
    </dataValidation>
    <dataValidation type="whole" allowBlank="1" showInputMessage="1" showErrorMessage="1" errorTitle="Health Insurance" error="Health Insurance should be 14 Digits,Numeric, Non negative, No decimal._x000a_" sqref="L30 L41" xr:uid="{00000000-0002-0000-0400-000002000000}">
      <formula1>0</formula1>
      <formula2>99999999999999</formula2>
    </dataValidation>
    <dataValidation type="whole" allowBlank="1" showInputMessage="1" showErrorMessage="1" errorTitle="Eligible Amount" error="Eligible Amount should be numeric,non negative" sqref="L52" xr:uid="{00000000-0002-0000-0400-000003000000}">
      <formula1>0</formula1>
      <formula2>999999</formula2>
    </dataValidation>
    <dataValidation type="whole" allowBlank="1" showInputMessage="1" showErrorMessage="1" errorTitle="Parents" error="Parents should be 5 Digits,numeric,non negative" sqref="L40" xr:uid="{00000000-0002-0000-0400-000004000000}">
      <formula1>0</formula1>
      <formula2>99999</formula2>
    </dataValidation>
    <dataValidation type="whole" allowBlank="1" showInputMessage="1" showErrorMessage="1" errorTitle="Parents" error="Parents should be 4 Digits,numeric and non negative" sqref="L29" xr:uid="{00000000-0002-0000-0400-000005000000}">
      <formula1>0</formula1>
      <formula2>99999</formula2>
    </dataValidation>
    <dataValidation type="list" allowBlank="1" showInputMessage="1" showErrorMessage="1" error="Select from the Drop Down" sqref="L28" xr:uid="{00000000-0002-0000-0400-000006000000}">
      <formula1>"(Select),Yes,No,Not claiming for Parents"</formula1>
    </dataValidation>
    <dataValidation type="whole" allowBlank="1" showInputMessage="1" showErrorMessage="1" errorTitle="Medical Expenditure" error="Medical Expenditure should be 14 Digits,Numeric, Non negative, No decimal." sqref="L51" xr:uid="{00000000-0002-0000-0400-000007000000}">
      <formula1>0</formula1>
      <formula2>99999999999999</formula2>
    </dataValidation>
    <dataValidation type="whole" allowBlank="1" showInputMessage="1" showErrorMessage="1" errorTitle="Self and Family" error="Self and Family should be 5 Digits,numeric ,non negative" sqref="L16" xr:uid="{00000000-0002-0000-0400-000008000000}">
      <formula1>0</formula1>
      <formula2>99999</formula2>
    </dataValidation>
    <dataValidation type="whole" allowBlank="1" showInputMessage="1" showErrorMessage="1" errorTitle="Health Insurance" error="Health Insurance should be  14 Digits,Numeric, Non negative, No decimal." sqref="L6" xr:uid="{00000000-0002-0000-0400-00000A000000}">
      <formula1>0</formula1>
      <formula2>99999999999999</formula2>
    </dataValidation>
    <dataValidation type="whole" allowBlank="1" showInputMessage="1" showErrorMessage="1" errorTitle="Self and Family" error="Self and Family should be 5 Digits,numeric non negative" sqref="L5" xr:uid="{00000000-0002-0000-0400-00000B000000}">
      <formula1>0</formula1>
      <formula2>99999</formula2>
    </dataValidation>
    <dataValidation type="list" allowBlank="1" showInputMessage="1" showErrorMessage="1" error="Please select from Drop Down" sqref="L4" xr:uid="{00000000-0002-0000-0400-00000C000000}">
      <formula1>"(Select),Yes,No,Not claiming for Self/ Family"</formula1>
    </dataValidation>
    <dataValidation type="textLength" operator="lessThanOrEqual" allowBlank="1" showInputMessage="1" showErrorMessage="1" errorTitle="Error(s):" error="Name of Insurer should be less than or equal to 125 characters._x000a_" sqref="E45:F47" xr:uid="{04087AE1-FFAB-46A3-B208-24017DC12A85}">
      <formula1>125</formula1>
    </dataValidation>
    <dataValidation type="textLength" operator="lessThanOrEqual" allowBlank="1" showInputMessage="1" showErrorMessage="1" errorTitle="Error(s):" error="Policy Number should be less than or equal to 75 characters." sqref="G10:H12 G34:H36 G21:H23 G45:H47" xr:uid="{565BC360-D56E-490D-A5AE-389D08320057}">
      <formula1>75</formula1>
    </dataValidation>
    <dataValidation type="textLength" operator="lessThanOrEqual" allowBlank="1" showInputMessage="1" showErrorMessage="1" errorTitle="Error(s):" error="Receipt/document number of the premium paid should be less than or equal to 75 characters." sqref="I21:K23 I34:K36 I10:K12 I45:K47" xr:uid="{B9DD08CC-D42A-471A-859D-3E16A8F801AC}">
      <formula1>75</formula1>
    </dataValidation>
    <dataValidation type="whole" allowBlank="1" showInputMessage="1" showErrorMessage="1" error="Amount should be Numeric, Non negative and Non decimal." sqref="L14 L25 L49 L38" xr:uid="{F4DA0DC3-6373-437D-885B-B86D96459A7B}">
      <formula1>0</formula1>
      <formula2>99999999999999</formula2>
    </dataValidation>
    <dataValidation type="textLength" operator="lessThanOrEqual" allowBlank="1" showInputMessage="1" showErrorMessage="1" errorTitle="Error(s):" error="Name of Insurer should be less than or equal to 125 characters." sqref="E34:F36 E10:F12 E21:F23" xr:uid="{1FE97AE8-C802-44E2-9395-3193F0D522D8}">
      <formula1>125</formula1>
    </dataValidation>
    <dataValidation type="whole" allowBlank="1" showInputMessage="1" showErrorMessage="1" errorTitle="Error(s):" error="&quot;Amount should be numeric, non negative, non decimal and up to 14 digits&quot;_x000a_" sqref="L45:L47 L10:L12 L21:L23 L34:L36" xr:uid="{0B0FD3ED-7576-49C3-AB2D-A063EF35473A}">
      <formula1>0</formula1>
      <formula2>99999999999999</formula2>
    </dataValidation>
    <dataValidation type="whole" allowBlank="1" showInputMessage="1" showErrorMessage="1" errorTitle="Health Insurance" error="Health Insurance should be 14 Digits,Numeric, Non negative, No decimal." sqref="L17" xr:uid="{BAD35B77-BEFD-4656-9D8E-ABDCE9302479}">
      <formula1>0</formula1>
      <formula2>99999999999999</formula2>
    </dataValidation>
  </dataValidations>
  <printOptions horizontalCentered="1"/>
  <pageMargins left="5.5555555555555558E-3" right="5.5555555555555558E-3" top="0.75" bottom="0.75" header="0.3" footer="0.3"/>
  <pageSetup paperSize="8" fitToHeight="0"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26627" r:id="rId4" name="Button 3">
              <controlPr defaultSize="0" print="0" autoFill="0" autoPict="0" macro="[0]!ValidateSheet80D_Click">
                <anchor>
                  <from>
                    <xdr:col>13</xdr:col>
                    <xdr:colOff>222250</xdr:colOff>
                    <xdr:row>1</xdr:row>
                    <xdr:rowOff>31750</xdr:rowOff>
                  </from>
                  <to>
                    <xdr:col>14</xdr:col>
                    <xdr:colOff>1060450</xdr:colOff>
                    <xdr:row>2</xdr:row>
                    <xdr:rowOff>107950</xdr:rowOff>
                  </to>
                </anchor>
              </controlPr>
            </control>
          </mc:Choice>
        </mc:AlternateContent>
        <mc:AlternateContent xmlns:mc="http://schemas.openxmlformats.org/markup-compatibility/2006">
          <mc:Choice Requires="x14">
            <control shapeId="26628" r:id="rId5" name="Button 4">
              <controlPr defaultSize="0" print="0" autoFill="0" autoPict="0" macro="[0]!Prev80D_Click">
                <anchor>
                  <from>
                    <xdr:col>13</xdr:col>
                    <xdr:colOff>222250</xdr:colOff>
                    <xdr:row>3</xdr:row>
                    <xdr:rowOff>222250</xdr:rowOff>
                  </from>
                  <to>
                    <xdr:col>14</xdr:col>
                    <xdr:colOff>1060450</xdr:colOff>
                    <xdr:row>4</xdr:row>
                    <xdr:rowOff>146050</xdr:rowOff>
                  </to>
                </anchor>
              </controlPr>
            </control>
          </mc:Choice>
        </mc:AlternateContent>
        <mc:AlternateContent xmlns:mc="http://schemas.openxmlformats.org/markup-compatibility/2006">
          <mc:Choice Requires="x14">
            <control shapeId="26629" r:id="rId6" name="Button 5">
              <controlPr defaultSize="0" print="0" autoFill="0" autoPict="0" macro="[0]!printWorkSheet">
                <anchor>
                  <from>
                    <xdr:col>13</xdr:col>
                    <xdr:colOff>222250</xdr:colOff>
                    <xdr:row>7</xdr:row>
                    <xdr:rowOff>165100</xdr:rowOff>
                  </from>
                  <to>
                    <xdr:col>14</xdr:col>
                    <xdr:colOff>1060450</xdr:colOff>
                    <xdr:row>7</xdr:row>
                    <xdr:rowOff>450850</xdr:rowOff>
                  </to>
                </anchor>
              </controlPr>
            </control>
          </mc:Choice>
        </mc:AlternateContent>
        <mc:AlternateContent xmlns:mc="http://schemas.openxmlformats.org/markup-compatibility/2006">
          <mc:Choice Requires="x14">
            <control shapeId="26630" r:id="rId7" name="Button 6">
              <controlPr defaultSize="0" print="0" autoFill="0" autoPict="0" macro="[0]!IDHelpClick_Click">
                <anchor>
                  <from>
                    <xdr:col>13</xdr:col>
                    <xdr:colOff>222250</xdr:colOff>
                    <xdr:row>7</xdr:row>
                    <xdr:rowOff>450850</xdr:rowOff>
                  </from>
                  <to>
                    <xdr:col>14</xdr:col>
                    <xdr:colOff>1060450</xdr:colOff>
                    <xdr:row>9</xdr:row>
                    <xdr:rowOff>31750</xdr:rowOff>
                  </to>
                </anchor>
              </controlPr>
            </control>
          </mc:Choice>
        </mc:AlternateContent>
        <mc:AlternateContent xmlns:mc="http://schemas.openxmlformats.org/markup-compatibility/2006">
          <mc:Choice Requires="x14">
            <control shapeId="26631" r:id="rId8" name="Button 7">
              <controlPr defaultSize="0" print="0" autoFill="0" autoPict="0" macro="[0]!GenearteXML_Click">
                <anchor>
                  <from>
                    <xdr:col>13</xdr:col>
                    <xdr:colOff>222250</xdr:colOff>
                    <xdr:row>6</xdr:row>
                    <xdr:rowOff>69850</xdr:rowOff>
                  </from>
                  <to>
                    <xdr:col>14</xdr:col>
                    <xdr:colOff>1060450</xdr:colOff>
                    <xdr:row>7</xdr:row>
                    <xdr:rowOff>146050</xdr:rowOff>
                  </to>
                </anchor>
              </controlPr>
            </control>
          </mc:Choice>
        </mc:AlternateContent>
        <mc:AlternateContent xmlns:mc="http://schemas.openxmlformats.org/markup-compatibility/2006">
          <mc:Choice Requires="x14">
            <control shapeId="26632" r:id="rId9" name="Button 8">
              <controlPr defaultSize="0" print="0" autoFill="0" autoPict="0" macro="[0]!CalculateTax_Click_Click">
                <anchor>
                  <from>
                    <xdr:col>13</xdr:col>
                    <xdr:colOff>222250</xdr:colOff>
                    <xdr:row>4</xdr:row>
                    <xdr:rowOff>152400</xdr:rowOff>
                  </from>
                  <to>
                    <xdr:col>14</xdr:col>
                    <xdr:colOff>1060450</xdr:colOff>
                    <xdr:row>6</xdr:row>
                    <xdr:rowOff>50800</xdr:rowOff>
                  </to>
                </anchor>
              </controlPr>
            </control>
          </mc:Choice>
        </mc:AlternateContent>
        <mc:AlternateContent xmlns:mc="http://schemas.openxmlformats.org/markup-compatibility/2006">
          <mc:Choice Requires="x14">
            <control shapeId="26633" r:id="rId10" name="Button 9">
              <controlPr defaultSize="0" print="0" autoFill="0" autoPict="0" macro="[0]!Next_80DClick">
                <anchor>
                  <from>
                    <xdr:col>13</xdr:col>
                    <xdr:colOff>222250</xdr:colOff>
                    <xdr:row>2</xdr:row>
                    <xdr:rowOff>127000</xdr:rowOff>
                  </from>
                  <to>
                    <xdr:col>14</xdr:col>
                    <xdr:colOff>1060450</xdr:colOff>
                    <xdr:row>3</xdr:row>
                    <xdr:rowOff>203200</xdr:rowOff>
                  </to>
                </anchor>
              </controlPr>
            </control>
          </mc:Choice>
        </mc:AlternateContent>
        <mc:AlternateContent xmlns:mc="http://schemas.openxmlformats.org/markup-compatibility/2006">
          <mc:Choice Requires="x14">
            <control shapeId="26634" r:id="rId11" name="Button 10">
              <controlPr defaultSize="0" print="0" autoFill="0" autoPict="0" macro="[0]!Addrows80DA1">
                <anchor moveWithCells="1">
                  <from>
                    <xdr:col>3</xdr:col>
                    <xdr:colOff>260350</xdr:colOff>
                    <xdr:row>12</xdr:row>
                    <xdr:rowOff>88900</xdr:rowOff>
                  </from>
                  <to>
                    <xdr:col>5</xdr:col>
                    <xdr:colOff>152400</xdr:colOff>
                    <xdr:row>12</xdr:row>
                    <xdr:rowOff>450850</xdr:rowOff>
                  </to>
                </anchor>
              </controlPr>
            </control>
          </mc:Choice>
        </mc:AlternateContent>
        <mc:AlternateContent xmlns:mc="http://schemas.openxmlformats.org/markup-compatibility/2006">
          <mc:Choice Requires="x14">
            <control shapeId="26635" r:id="rId12" name="Button 11">
              <controlPr defaultSize="0" print="0" autoFill="0" autoPict="0" macro="[0]!Addrows80DB1">
                <anchor moveWithCells="1">
                  <from>
                    <xdr:col>3</xdr:col>
                    <xdr:colOff>203200</xdr:colOff>
                    <xdr:row>23</xdr:row>
                    <xdr:rowOff>69850</xdr:rowOff>
                  </from>
                  <to>
                    <xdr:col>5</xdr:col>
                    <xdr:colOff>107950</xdr:colOff>
                    <xdr:row>23</xdr:row>
                    <xdr:rowOff>393700</xdr:rowOff>
                  </to>
                </anchor>
              </controlPr>
            </control>
          </mc:Choice>
        </mc:AlternateContent>
        <mc:AlternateContent xmlns:mc="http://schemas.openxmlformats.org/markup-compatibility/2006">
          <mc:Choice Requires="x14">
            <control shapeId="26636" r:id="rId13" name="Button 12">
              <controlPr defaultSize="0" print="0" autoFill="0" autoPict="0" macro="[0]!Addrows80DA2">
                <anchor moveWithCells="1">
                  <from>
                    <xdr:col>3</xdr:col>
                    <xdr:colOff>260350</xdr:colOff>
                    <xdr:row>36</xdr:row>
                    <xdr:rowOff>38100</xdr:rowOff>
                  </from>
                  <to>
                    <xdr:col>5</xdr:col>
                    <xdr:colOff>146050</xdr:colOff>
                    <xdr:row>36</xdr:row>
                    <xdr:rowOff>355600</xdr:rowOff>
                  </to>
                </anchor>
              </controlPr>
            </control>
          </mc:Choice>
        </mc:AlternateContent>
        <mc:AlternateContent xmlns:mc="http://schemas.openxmlformats.org/markup-compatibility/2006">
          <mc:Choice Requires="x14">
            <control shapeId="26637" r:id="rId14" name="Button 13">
              <controlPr defaultSize="0" print="0" autoFill="0" autoPict="0" macro="[0]!Addrows80DB2">
                <anchor moveWithCells="1">
                  <from>
                    <xdr:col>3</xdr:col>
                    <xdr:colOff>260350</xdr:colOff>
                    <xdr:row>47</xdr:row>
                    <xdr:rowOff>12700</xdr:rowOff>
                  </from>
                  <to>
                    <xdr:col>5</xdr:col>
                    <xdr:colOff>107950</xdr:colOff>
                    <xdr:row>47</xdr:row>
                    <xdr:rowOff>342900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pageSetUpPr fitToPage="1"/>
  </sheetPr>
  <dimension ref="A1:XFC65544"/>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ColWidth="0" defaultRowHeight="13" zeroHeight="1" x14ac:dyDescent="0.3"/>
  <cols>
    <col min="1" max="3" width="2.54296875" style="17" customWidth="1"/>
    <col min="4" max="4" width="11.54296875" style="17" customWidth="1"/>
    <col min="5" max="5" width="14.54296875" style="17" customWidth="1"/>
    <col min="6" max="8" width="13.453125" style="17" customWidth="1"/>
    <col min="9" max="9" width="8.54296875" style="17" customWidth="1"/>
    <col min="10" max="10" width="13.7265625" style="17" customWidth="1"/>
    <col min="11" max="11" width="12.453125" style="17" customWidth="1"/>
    <col min="12" max="13" width="17.453125" style="17" customWidth="1"/>
    <col min="14" max="14" width="25.54296875" style="17" customWidth="1"/>
    <col min="15" max="15" width="23.453125" style="17" customWidth="1"/>
    <col min="16" max="16" width="23.54296875" style="17" customWidth="1"/>
    <col min="17" max="17" width="20.453125" style="17" customWidth="1"/>
    <col min="18" max="18" width="16.453125" style="17" customWidth="1"/>
    <col min="19" max="19" width="9.1796875" style="17" customWidth="1"/>
    <col min="20" max="20" width="43.453125" style="17" customWidth="1"/>
    <col min="21" max="16383" width="17.26953125" style="17" hidden="1"/>
    <col min="16384" max="16384" width="15.7265625" style="17" hidden="1"/>
  </cols>
  <sheetData>
    <row r="1" spans="2:35" ht="13.5" thickBot="1" x14ac:dyDescent="0.35"/>
    <row r="2" spans="2:35" x14ac:dyDescent="0.3">
      <c r="B2" s="150"/>
      <c r="C2" s="151"/>
      <c r="D2" s="151"/>
      <c r="E2" s="151"/>
      <c r="F2" s="151"/>
      <c r="G2" s="151"/>
      <c r="H2" s="151"/>
      <c r="I2" s="151"/>
      <c r="J2" s="151"/>
      <c r="K2" s="151"/>
      <c r="L2" s="151"/>
      <c r="M2" s="151"/>
      <c r="N2" s="151"/>
      <c r="O2" s="151"/>
      <c r="P2" s="151"/>
      <c r="Q2" s="151"/>
      <c r="R2" s="152"/>
    </row>
    <row r="3" spans="2:35" ht="27" customHeight="1" x14ac:dyDescent="0.3">
      <c r="B3" s="153"/>
      <c r="C3" s="1508" t="s">
        <v>66</v>
      </c>
      <c r="D3" s="1509"/>
      <c r="E3" s="807" t="s">
        <v>141918</v>
      </c>
      <c r="F3" s="808"/>
      <c r="G3" s="808"/>
      <c r="H3" s="808"/>
      <c r="I3" s="808"/>
      <c r="J3" s="808"/>
      <c r="K3" s="808"/>
      <c r="L3" s="808"/>
      <c r="M3" s="808"/>
      <c r="N3" s="808"/>
      <c r="O3" s="808"/>
      <c r="P3" s="808"/>
      <c r="Q3" s="809"/>
      <c r="R3" s="160"/>
      <c r="AE3" s="17">
        <f>SUM(PerYES10080G.EligibleAmt)</f>
        <v>0</v>
      </c>
      <c r="AF3" s="17">
        <f>SUM(Per5080G.EligibleAmt)</f>
        <v>0</v>
      </c>
      <c r="AG3" s="17">
        <f>ROUND(0.1*MAX(0,(TOTAL_INCOME-(SUM('Income Details'!AN115:AV148)+SUM('Income Details'!AN154:AV161)+MIN(60000,IncD.Section80GG)+IncD.Section80EEA_Calc++IncD.Section80EEB_Calc))),0)</f>
        <v>0</v>
      </c>
      <c r="AH3" s="17">
        <f>QualifyingAmount80G</f>
        <v>0</v>
      </c>
      <c r="AI3" s="17">
        <f>MAX(0,ROUND((CD_EligibleAmount-C_Eligible)/2,0))</f>
        <v>0</v>
      </c>
    </row>
    <row r="4" spans="2:35" ht="28.5" customHeight="1" x14ac:dyDescent="0.3">
      <c r="B4" s="153"/>
      <c r="C4" s="506" t="s">
        <v>67</v>
      </c>
      <c r="D4" s="1510" t="s">
        <v>141919</v>
      </c>
      <c r="E4" s="1511"/>
      <c r="F4" s="1511"/>
      <c r="G4" s="1511"/>
      <c r="H4" s="1511"/>
      <c r="I4" s="1511"/>
      <c r="J4" s="1511"/>
      <c r="K4" s="1511"/>
      <c r="L4" s="1511"/>
      <c r="M4" s="1511"/>
      <c r="N4" s="1511"/>
      <c r="O4" s="1511"/>
      <c r="P4" s="723"/>
      <c r="R4" s="160"/>
    </row>
    <row r="5" spans="2:35" ht="15.75" customHeight="1" x14ac:dyDescent="0.3">
      <c r="B5" s="153"/>
      <c r="C5" s="171"/>
      <c r="D5" s="1512" t="s">
        <v>141296</v>
      </c>
      <c r="E5" s="1505" t="s">
        <v>68</v>
      </c>
      <c r="F5" s="1505" t="s">
        <v>69</v>
      </c>
      <c r="G5" s="1505" t="s">
        <v>70</v>
      </c>
      <c r="H5" s="1505" t="s">
        <v>71</v>
      </c>
      <c r="I5" s="1505" t="s">
        <v>141376</v>
      </c>
      <c r="J5" s="1514" t="s">
        <v>142306</v>
      </c>
      <c r="K5" s="1515"/>
      <c r="L5" s="1524" t="s">
        <v>72</v>
      </c>
      <c r="M5" s="1503"/>
      <c r="N5" s="1503"/>
      <c r="O5" s="1525"/>
      <c r="P5" s="1505" t="s">
        <v>141169</v>
      </c>
      <c r="Q5" s="1518" t="s">
        <v>73</v>
      </c>
      <c r="R5" s="160"/>
    </row>
    <row r="6" spans="2:35" ht="71.25" customHeight="1" x14ac:dyDescent="0.3">
      <c r="B6" s="153"/>
      <c r="C6" s="705"/>
      <c r="D6" s="1513"/>
      <c r="E6" s="1506"/>
      <c r="F6" s="1506"/>
      <c r="G6" s="1506"/>
      <c r="H6" s="1506"/>
      <c r="I6" s="1506"/>
      <c r="J6" s="1516"/>
      <c r="K6" s="1517"/>
      <c r="L6" s="362" t="s">
        <v>141164</v>
      </c>
      <c r="M6" s="46" t="s">
        <v>141163</v>
      </c>
      <c r="N6" s="46" t="s">
        <v>142236</v>
      </c>
      <c r="O6" s="46" t="s">
        <v>141585</v>
      </c>
      <c r="P6" s="1506"/>
      <c r="Q6" s="1518"/>
      <c r="R6" s="160"/>
    </row>
    <row r="7" spans="2:35" ht="22.5" customHeight="1" x14ac:dyDescent="0.3">
      <c r="B7" s="153"/>
      <c r="C7" s="705"/>
      <c r="D7" s="777"/>
      <c r="E7" s="46" t="s">
        <v>137404</v>
      </c>
      <c r="F7" s="46" t="s">
        <v>141352</v>
      </c>
      <c r="G7" s="46" t="s">
        <v>141354</v>
      </c>
      <c r="H7" s="46" t="s">
        <v>141769</v>
      </c>
      <c r="I7" s="46" t="s">
        <v>141770</v>
      </c>
      <c r="J7" s="1502" t="s">
        <v>141771</v>
      </c>
      <c r="K7" s="1504"/>
      <c r="L7" s="1502" t="s">
        <v>141772</v>
      </c>
      <c r="M7" s="1503"/>
      <c r="N7" s="1503"/>
      <c r="O7" s="1504"/>
      <c r="P7" s="46"/>
      <c r="Q7" s="778" t="s">
        <v>141773</v>
      </c>
      <c r="R7" s="160"/>
    </row>
    <row r="8" spans="2:35" x14ac:dyDescent="0.3">
      <c r="B8" s="153"/>
      <c r="C8" s="724"/>
      <c r="D8" s="706">
        <v>1</v>
      </c>
      <c r="E8" s="707"/>
      <c r="F8" s="707"/>
      <c r="G8" s="707"/>
      <c r="H8" s="707"/>
      <c r="I8" s="708"/>
      <c r="J8" s="831" t="s">
        <v>105891</v>
      </c>
      <c r="K8" s="833"/>
      <c r="L8" s="751"/>
      <c r="M8" s="751"/>
      <c r="N8" s="751"/>
      <c r="O8" s="751"/>
      <c r="P8" s="709">
        <f>SUM(L8,M8)</f>
        <v>0</v>
      </c>
      <c r="Q8" s="709">
        <f>MIN(SUM(IF(L8&gt;2000,0,L8),M8),TOTAL_INCOME)</f>
        <v>0</v>
      </c>
      <c r="R8" s="160"/>
      <c r="U8" s="17" t="str">
        <f>IF(J8="","",COUNTIF(PerNO5080G.DoneePAN,J8)+COUNTIF(PerYES10080G.DoneePAN,J8)+COUNTIF(Per5080G.DoneePAN,J8))</f>
        <v/>
      </c>
      <c r="X8" s="17" t="str">
        <f>IF(L8&gt;0,"Data","NoData")</f>
        <v>NoData</v>
      </c>
      <c r="Y8" s="17" t="str">
        <f>TRIM(J8)&amp;"_"&amp;TRIM(X8)</f>
        <v>_NoData</v>
      </c>
      <c r="Z8" s="17" cm="1">
        <f t="array" ref="Z8">IF(RIGHT(TRIM(J8)&amp;"_"&amp;TRIM(X8),7)="_NoData",0,
 IF(COUNTIF(comb_80G_A, TRIM(J8)&amp;"_"&amp;TRIM(X8))&gt;1,1,0))</f>
        <v>0</v>
      </c>
      <c r="AA8" s="17">
        <f>COUNTIF(PerNO5080G.DoneePAN,JK8)+COUNTIF(PerYES10080G.DoneePAN,JK8)+COUNTIF(Per5080G.DoneePAN,JK8)</f>
        <v>0</v>
      </c>
      <c r="AD8" s="17" t="s">
        <v>141418</v>
      </c>
    </row>
    <row r="9" spans="2:35" x14ac:dyDescent="0.3">
      <c r="B9" s="153"/>
      <c r="C9" s="724"/>
      <c r="D9" s="706">
        <f>D8+1</f>
        <v>2</v>
      </c>
      <c r="E9" s="707"/>
      <c r="F9" s="707"/>
      <c r="G9" s="707"/>
      <c r="H9" s="707"/>
      <c r="I9" s="708"/>
      <c r="J9" s="831"/>
      <c r="K9" s="833"/>
      <c r="L9" s="751"/>
      <c r="M9" s="751"/>
      <c r="N9" s="751"/>
      <c r="O9" s="751"/>
      <c r="P9" s="709">
        <f>SUM(L9,M9)</f>
        <v>0</v>
      </c>
      <c r="Q9" s="709">
        <f>MIN(SUM(IF(L9&gt;2000,0,L9),M9),TOTAL_INCOME)</f>
        <v>0</v>
      </c>
      <c r="R9" s="160"/>
      <c r="U9" s="17" t="str">
        <f>IF(J9="","",COUNTIF(PerNO5080G.DoneePAN,J9)+COUNTIF(PerYES10080G.DoneePAN,J9)+COUNTIF(Per5080G.DoneePAN,J9))</f>
        <v/>
      </c>
      <c r="X9" s="17" t="str">
        <f t="shared" ref="X9:X11" si="0">IF(L9&gt;0,"Data","NoData")</f>
        <v>NoData</v>
      </c>
      <c r="Y9" s="17" t="str">
        <f t="shared" ref="Y9:Y11" si="1">TRIM(J9)&amp;"_"&amp;TRIM(X9)</f>
        <v>_NoData</v>
      </c>
      <c r="Z9" s="17" cm="1">
        <f t="array" ref="Z9">IF(RIGHT(TRIM(J9)&amp;"_"&amp;TRIM(X9),7)="_NoData",0,
 IF(COUNTIF(comb_80G_A, TRIM(J9)&amp;"_"&amp;TRIM(X9))&gt;1,1,0))</f>
        <v>0</v>
      </c>
      <c r="AA9" s="17">
        <f>COUNTIF(PerNO5080G.DoneePAN,JK9)+COUNTIF(PerYES10080G.DoneePAN,JK9)+COUNTIF(Per5080G.DoneePAN,JK9)</f>
        <v>0</v>
      </c>
    </row>
    <row r="10" spans="2:35" x14ac:dyDescent="0.3">
      <c r="B10" s="153"/>
      <c r="C10" s="724"/>
      <c r="D10" s="706">
        <f>D9+1</f>
        <v>3</v>
      </c>
      <c r="E10" s="707"/>
      <c r="F10" s="707"/>
      <c r="G10" s="707"/>
      <c r="H10" s="707"/>
      <c r="I10" s="708"/>
      <c r="J10" s="831"/>
      <c r="K10" s="833"/>
      <c r="L10" s="702"/>
      <c r="M10" s="751"/>
      <c r="N10" s="751"/>
      <c r="O10" s="751"/>
      <c r="P10" s="709">
        <f>SUM(L10,M10)</f>
        <v>0</v>
      </c>
      <c r="Q10" s="709">
        <f>MIN(SUM(IF(L10&gt;2000,0,L10),M10),TOTAL_INCOME)</f>
        <v>0</v>
      </c>
      <c r="R10" s="160"/>
      <c r="U10" s="17" t="str">
        <f>IF(J10="","",COUNTIF(PerNO5080G.DoneePAN,J10)+COUNTIF(PerYES10080G.DoneePAN,J10)+COUNTIF(Per5080G.DoneePAN,J10))</f>
        <v/>
      </c>
      <c r="X10" s="17" t="str">
        <f t="shared" si="0"/>
        <v>NoData</v>
      </c>
      <c r="Y10" s="17" t="str">
        <f t="shared" si="1"/>
        <v>_NoData</v>
      </c>
      <c r="Z10" s="17" cm="1">
        <f t="array" ref="Z10">IF(RIGHT(TRIM(J10)&amp;"_"&amp;TRIM(X10),7)="_NoData",0,
 IF(COUNTIF(comb_80G_A, TRIM(J10)&amp;"_"&amp;TRIM(X10))&gt;1,1,0))</f>
        <v>0</v>
      </c>
      <c r="AA10" s="17">
        <f>COUNTIF(PerNO5080G.DoneePAN,JK10)+COUNTIF(PerYES10080G.DoneePAN,JK10)+COUNTIF(Per5080G.DoneePAN,JK10)</f>
        <v>0</v>
      </c>
    </row>
    <row r="11" spans="2:35" x14ac:dyDescent="0.3">
      <c r="B11" s="153"/>
      <c r="C11" s="724"/>
      <c r="D11" s="706">
        <f>D10+1</f>
        <v>4</v>
      </c>
      <c r="E11" s="707"/>
      <c r="F11" s="707"/>
      <c r="G11" s="707"/>
      <c r="H11" s="707"/>
      <c r="I11" s="708"/>
      <c r="J11" s="831"/>
      <c r="K11" s="833"/>
      <c r="L11" s="751"/>
      <c r="M11" s="751"/>
      <c r="N11" s="751"/>
      <c r="O11" s="751"/>
      <c r="P11" s="709">
        <f>SUM(L11,M11)</f>
        <v>0</v>
      </c>
      <c r="Q11" s="709">
        <f>MIN(SUM(IF(L11&gt;2000,0,L11),M11),TOTAL_INCOME)</f>
        <v>0</v>
      </c>
      <c r="R11" s="160"/>
      <c r="U11" s="17" t="str">
        <f>IF(J11="","",COUNTIF(PerNO5080G.DoneePAN,J11)+COUNTIF(PerYES10080G.DoneePAN,J11)+COUNTIF(Per5080G.DoneePAN,J11))</f>
        <v/>
      </c>
      <c r="X11" s="17" t="str">
        <f t="shared" si="0"/>
        <v>NoData</v>
      </c>
      <c r="Y11" s="17" t="str">
        <f t="shared" si="1"/>
        <v>_NoData</v>
      </c>
      <c r="Z11" s="17" cm="1">
        <f t="array" ref="Z11">IF(RIGHT(TRIM(J11)&amp;"_"&amp;TRIM(X11),7)="_NoData",0,
 IF(COUNTIF(comb_80G_A, TRIM(J11)&amp;"_"&amp;TRIM(X11))&gt;1,1,0))</f>
        <v>0</v>
      </c>
      <c r="AA11" s="17">
        <f>COUNTIF(PerNO5080G.DoneePAN,JK11)+COUNTIF(PerYES10080G.DoneePAN,JK11)+COUNTIF(Per5080G.DoneePAN,JK11)</f>
        <v>0</v>
      </c>
    </row>
    <row r="12" spans="2:35" ht="17.25" customHeight="1" x14ac:dyDescent="0.3">
      <c r="B12" s="153"/>
      <c r="C12" s="724"/>
      <c r="E12" s="727"/>
      <c r="F12" s="728"/>
      <c r="G12" s="728"/>
      <c r="H12" s="729"/>
      <c r="I12" s="730"/>
      <c r="L12" s="703"/>
      <c r="M12" s="703"/>
      <c r="N12" s="703"/>
      <c r="O12" s="703"/>
      <c r="P12" s="732"/>
      <c r="Q12" s="733"/>
      <c r="R12" s="160"/>
    </row>
    <row r="13" spans="2:35" ht="19.5" customHeight="1" x14ac:dyDescent="0.3">
      <c r="B13" s="153"/>
      <c r="C13" s="97"/>
      <c r="D13" s="722" t="s">
        <v>142235</v>
      </c>
      <c r="E13" s="721"/>
      <c r="F13" s="721"/>
      <c r="G13" s="721"/>
      <c r="H13" s="721"/>
      <c r="I13" s="721"/>
      <c r="J13" s="721"/>
      <c r="K13" s="784" t="s">
        <v>142303</v>
      </c>
      <c r="L13" s="704">
        <f>SUM(Per10080G.DonationAmt)</f>
        <v>0</v>
      </c>
      <c r="M13" s="704">
        <f>SUM(Per10080G.DonationAmtOther)</f>
        <v>0</v>
      </c>
      <c r="N13" s="738"/>
      <c r="O13" s="738"/>
      <c r="P13" s="704">
        <f>SUM(Per10080G.DonationAmtTotal)</f>
        <v>0</v>
      </c>
      <c r="Q13" s="704">
        <f>MIN(SUM(Per10080G.EligibleAmt),TOTAL_INCOME)</f>
        <v>0</v>
      </c>
      <c r="R13" s="160"/>
    </row>
    <row r="14" spans="2:35" ht="13.5" customHeight="1" x14ac:dyDescent="0.3">
      <c r="B14" s="153"/>
      <c r="Q14" s="94"/>
      <c r="R14" s="160"/>
    </row>
    <row r="15" spans="2:35" ht="40.5" customHeight="1" x14ac:dyDescent="0.3">
      <c r="B15" s="153"/>
      <c r="C15" s="737" t="s">
        <v>141166</v>
      </c>
      <c r="D15" s="737"/>
      <c r="E15" s="737"/>
      <c r="F15" s="737"/>
      <c r="G15" s="737"/>
      <c r="H15" s="737"/>
      <c r="I15" s="737"/>
      <c r="J15" s="737"/>
      <c r="K15" s="737"/>
      <c r="L15" s="737"/>
      <c r="M15" s="737"/>
      <c r="N15" s="739"/>
      <c r="O15" s="739"/>
      <c r="P15" s="737"/>
      <c r="Q15" s="737"/>
      <c r="R15" s="160"/>
    </row>
    <row r="16" spans="2:35" ht="15.75" customHeight="1" x14ac:dyDescent="0.3">
      <c r="B16" s="153"/>
      <c r="R16" s="160"/>
    </row>
    <row r="17" spans="2:27" ht="27" customHeight="1" x14ac:dyDescent="0.3">
      <c r="B17" s="153"/>
      <c r="C17" s="506" t="s">
        <v>74</v>
      </c>
      <c r="D17" s="1521" t="s">
        <v>75</v>
      </c>
      <c r="E17" s="1521"/>
      <c r="F17" s="1521"/>
      <c r="G17" s="1521"/>
      <c r="H17" s="1521"/>
      <c r="I17" s="1521"/>
      <c r="J17" s="1521"/>
      <c r="K17" s="1521"/>
      <c r="L17" s="1521"/>
      <c r="M17" s="1521"/>
      <c r="N17" s="1521"/>
      <c r="O17" s="1521"/>
      <c r="P17" s="1521"/>
      <c r="Q17" s="1521"/>
      <c r="R17" s="160"/>
    </row>
    <row r="18" spans="2:27" ht="18.75" hidden="1" customHeight="1" x14ac:dyDescent="0.3">
      <c r="B18" s="153"/>
      <c r="C18" s="705"/>
      <c r="D18" s="731"/>
      <c r="P18" s="94"/>
      <c r="Q18" s="160"/>
      <c r="R18" s="160"/>
    </row>
    <row r="19" spans="2:27" ht="18.75" customHeight="1" x14ac:dyDescent="0.3">
      <c r="B19" s="153"/>
      <c r="C19" s="724"/>
      <c r="D19" s="1522" t="s">
        <v>141296</v>
      </c>
      <c r="E19" s="1519" t="s">
        <v>68</v>
      </c>
      <c r="F19" s="1519" t="s">
        <v>69</v>
      </c>
      <c r="G19" s="1519" t="s">
        <v>70</v>
      </c>
      <c r="H19" s="1519" t="s">
        <v>71</v>
      </c>
      <c r="I19" s="1519" t="s">
        <v>141376</v>
      </c>
      <c r="J19" s="1526" t="s">
        <v>142277</v>
      </c>
      <c r="K19" s="1527"/>
      <c r="L19" s="1507" t="s">
        <v>72</v>
      </c>
      <c r="M19" s="1507"/>
      <c r="N19" s="1507"/>
      <c r="O19" s="1507"/>
      <c r="P19" s="1519" t="s">
        <v>141169</v>
      </c>
      <c r="Q19" s="363"/>
      <c r="R19" s="160"/>
    </row>
    <row r="20" spans="2:27" ht="65.25" customHeight="1" x14ac:dyDescent="0.3">
      <c r="B20" s="153"/>
      <c r="C20" s="705"/>
      <c r="D20" s="1523"/>
      <c r="E20" s="1506"/>
      <c r="F20" s="1506"/>
      <c r="G20" s="1506"/>
      <c r="H20" s="1506"/>
      <c r="I20" s="1506"/>
      <c r="J20" s="1516"/>
      <c r="K20" s="1517"/>
      <c r="L20" s="362" t="s">
        <v>141164</v>
      </c>
      <c r="M20" s="46" t="s">
        <v>141163</v>
      </c>
      <c r="N20" s="46" t="s">
        <v>142236</v>
      </c>
      <c r="O20" s="46" t="s">
        <v>141585</v>
      </c>
      <c r="P20" s="1506"/>
      <c r="Q20" s="46" t="s">
        <v>73</v>
      </c>
      <c r="R20" s="160"/>
    </row>
    <row r="21" spans="2:27" ht="23.25" customHeight="1" x14ac:dyDescent="0.3">
      <c r="B21" s="153"/>
      <c r="C21" s="705"/>
      <c r="D21" s="779"/>
      <c r="E21" s="46" t="s">
        <v>137404</v>
      </c>
      <c r="F21" s="46" t="s">
        <v>141352</v>
      </c>
      <c r="G21" s="46" t="s">
        <v>141354</v>
      </c>
      <c r="H21" s="46" t="s">
        <v>141769</v>
      </c>
      <c r="I21" s="46" t="s">
        <v>141770</v>
      </c>
      <c r="J21" s="1502" t="s">
        <v>141771</v>
      </c>
      <c r="K21" s="1504"/>
      <c r="L21" s="1502" t="s">
        <v>141772</v>
      </c>
      <c r="M21" s="1503"/>
      <c r="N21" s="1503"/>
      <c r="O21" s="1504"/>
      <c r="P21" s="46"/>
      <c r="Q21" s="46" t="s">
        <v>141773</v>
      </c>
      <c r="R21" s="160"/>
    </row>
    <row r="22" spans="2:27" x14ac:dyDescent="0.3">
      <c r="B22" s="153"/>
      <c r="C22" s="725"/>
      <c r="D22" s="706">
        <v>1</v>
      </c>
      <c r="E22" s="707"/>
      <c r="F22" s="707"/>
      <c r="G22" s="707"/>
      <c r="H22" s="711"/>
      <c r="I22" s="708"/>
      <c r="J22" s="831"/>
      <c r="K22" s="833"/>
      <c r="L22" s="751"/>
      <c r="M22" s="751"/>
      <c r="N22" s="751"/>
      <c r="O22" s="751"/>
      <c r="P22" s="709">
        <f>SUM(L22,M22)</f>
        <v>0</v>
      </c>
      <c r="Q22" s="709">
        <f>ROUND(MIN((SUM(IF(L22&gt;2000,0,L22),M22))/2,TOTAL_INCOME),0)</f>
        <v>0</v>
      </c>
      <c r="R22" s="160"/>
      <c r="U22" s="17" t="str">
        <f>IF(J22="","",COUNTIF(Per10080G.DoneePAN,J22)+COUNTIF(PerYES10080G.DoneePAN,J22)+COUNTIF(Per5080G.DoneePAN,J22))</f>
        <v/>
      </c>
      <c r="X22" s="17" t="str">
        <f t="shared" ref="X22" si="2">IF(L22&gt;0,"Data","NoData")</f>
        <v>NoData</v>
      </c>
      <c r="Y22" s="17" t="str">
        <f t="shared" ref="Y22" si="3">TRIM(J22)&amp;"_"&amp;TRIM(X22)</f>
        <v>_NoData</v>
      </c>
      <c r="Z22" s="17">
        <f>IF(RIGHT(TRIM(J22)&amp;"_"&amp;TRIM(X22),7)="_NoData",0,
 IF(COUNTIF(comb_80G_B, TRIM(J22)&amp;"_"&amp;TRIM(X22))&gt;1,1,0))</f>
        <v>0</v>
      </c>
      <c r="AA22" s="17">
        <f>COUNTIF(Per10080G.DoneePAN,JK22)+COUNTIF(PerYES10080G.DoneePAN,JK22)+COUNTIF(Per5080G.DoneePAN,JK22)</f>
        <v>0</v>
      </c>
    </row>
    <row r="23" spans="2:27" x14ac:dyDescent="0.3">
      <c r="B23" s="153"/>
      <c r="C23" s="725"/>
      <c r="D23" s="706">
        <f>D22+1</f>
        <v>2</v>
      </c>
      <c r="E23" s="707"/>
      <c r="F23" s="707"/>
      <c r="G23" s="707"/>
      <c r="H23" s="711"/>
      <c r="I23" s="708"/>
      <c r="J23" s="831"/>
      <c r="K23" s="833"/>
      <c r="L23" s="751"/>
      <c r="M23" s="751"/>
      <c r="N23" s="751"/>
      <c r="O23" s="751"/>
      <c r="P23" s="709">
        <f>SUM(L23,M23)</f>
        <v>0</v>
      </c>
      <c r="Q23" s="709">
        <f>ROUND(MIN((SUM(IF(L23&gt;2000,0,L23),M23))/2,TOTAL_INCOME),0)</f>
        <v>0</v>
      </c>
      <c r="R23" s="160"/>
      <c r="U23" s="17" t="str">
        <f>IF(J23="","",COUNTIF(Per10080G.DoneePAN,J23)+COUNTIF(PerYES10080G.DoneePAN,J23)+COUNTIF(Per5080G.DoneePAN,J23))</f>
        <v/>
      </c>
      <c r="X23" s="17" t="str">
        <f t="shared" ref="X23:X24" si="4">IF(L23&gt;0,"Data","NoData")</f>
        <v>NoData</v>
      </c>
      <c r="Y23" s="17" t="str">
        <f t="shared" ref="Y23:Y25" si="5">TRIM(J23)&amp;"_"&amp;TRIM(X23)</f>
        <v>_NoData</v>
      </c>
      <c r="Z23" s="17">
        <f>IF(RIGHT(TRIM(J23)&amp;"_"&amp;TRIM(X23),7)="_NoData",0,
 IF(COUNTIF(comb_80G_B, TRIM(J23)&amp;"_"&amp;TRIM(X23))&gt;1,1,0))</f>
        <v>0</v>
      </c>
      <c r="AA23" s="17">
        <f>COUNTIF(Per10080G.DoneePAN,JK23)+COUNTIF(PerYES10080G.DoneePAN,JK23)+COUNTIF(Per5080G.DoneePAN,JK23)</f>
        <v>0</v>
      </c>
    </row>
    <row r="24" spans="2:27" x14ac:dyDescent="0.3">
      <c r="B24" s="153"/>
      <c r="C24" s="726"/>
      <c r="D24" s="712">
        <f>D23+1</f>
        <v>3</v>
      </c>
      <c r="E24" s="707"/>
      <c r="F24" s="707"/>
      <c r="G24" s="707"/>
      <c r="H24" s="711"/>
      <c r="I24" s="708"/>
      <c r="J24" s="831"/>
      <c r="K24" s="833"/>
      <c r="L24" s="713"/>
      <c r="M24" s="751"/>
      <c r="N24" s="751"/>
      <c r="O24" s="751"/>
      <c r="P24" s="709">
        <f>SUM(L24,M24)</f>
        <v>0</v>
      </c>
      <c r="Q24" s="709">
        <f>ROUND(MIN((SUM(IF(L24&gt;2000,0,L24),M24))/2,TOTAL_INCOME),0)</f>
        <v>0</v>
      </c>
      <c r="R24" s="160"/>
      <c r="U24" s="17" t="str">
        <f>IF(J24="","",COUNTIF(Per10080G.DoneePAN,J24)+COUNTIF(PerYES10080G.DoneePAN,J24)+COUNTIF(Per5080G.DoneePAN,J24))</f>
        <v/>
      </c>
      <c r="X24" s="17" t="str">
        <f t="shared" si="4"/>
        <v>NoData</v>
      </c>
      <c r="Y24" s="17" t="str">
        <f t="shared" si="5"/>
        <v>_NoData</v>
      </c>
      <c r="Z24" s="17">
        <f>IF(RIGHT(TRIM(J24)&amp;"_"&amp;TRIM(X24),7)="_NoData",0,
 IF(COUNTIF(comb_80G_B, TRIM(J24)&amp;"_"&amp;TRIM(X24))&gt;1,1,0))</f>
        <v>0</v>
      </c>
      <c r="AA24" s="17">
        <f>COUNTIF(Per10080G.DoneePAN,JK24)+COUNTIF(PerYES10080G.DoneePAN,JK24)+COUNTIF(Per5080G.DoneePAN,JK24)</f>
        <v>0</v>
      </c>
    </row>
    <row r="25" spans="2:27" x14ac:dyDescent="0.3">
      <c r="B25" s="153"/>
      <c r="C25" s="726"/>
      <c r="D25" s="712">
        <f>D24+1</f>
        <v>4</v>
      </c>
      <c r="E25" s="707"/>
      <c r="F25" s="707"/>
      <c r="G25" s="707"/>
      <c r="H25" s="711"/>
      <c r="I25" s="708"/>
      <c r="J25" s="831"/>
      <c r="K25" s="833"/>
      <c r="L25" s="713"/>
      <c r="M25" s="751"/>
      <c r="N25" s="751"/>
      <c r="O25" s="751"/>
      <c r="P25" s="709">
        <f>SUM(L25,M25)</f>
        <v>0</v>
      </c>
      <c r="Q25" s="709">
        <f>ROUND(MIN((SUM(IF(L25&gt;2000,0,L25),M25))/2,TOTAL_INCOME),0)</f>
        <v>0</v>
      </c>
      <c r="R25" s="160"/>
      <c r="U25" s="17" t="str">
        <f>IF(J25="","",COUNTIF(Per10080G.DoneePAN,J25)+COUNTIF(PerYES10080G.DoneePAN,J25)+COUNTIF(Per5080G.DoneePAN,J25))</f>
        <v/>
      </c>
      <c r="X25" s="17" t="str">
        <f>IF(L25&gt;0,"Data","NoData")</f>
        <v>NoData</v>
      </c>
      <c r="Y25" s="17" t="str">
        <f t="shared" si="5"/>
        <v>_NoData</v>
      </c>
      <c r="Z25" s="17">
        <f>IF(RIGHT(TRIM(J25)&amp;"_"&amp;TRIM(X25),7)="_NoData",0,
 IF(COUNTIF(comb_80G_B, TRIM(J25)&amp;"_"&amp;TRIM(X25))&gt;1,1,0))</f>
        <v>0</v>
      </c>
      <c r="AA25" s="17">
        <f>COUNTIF(Per10080G.DoneePAN,JK25)+COUNTIF(PerYES10080G.DoneePAN,JK25)+COUNTIF(Per5080G.DoneePAN,JK25)</f>
        <v>0</v>
      </c>
    </row>
    <row r="26" spans="2:27" x14ac:dyDescent="0.3">
      <c r="B26" s="153"/>
      <c r="C26" s="101"/>
      <c r="D26" s="710"/>
      <c r="E26" s="727"/>
      <c r="F26" s="728"/>
      <c r="G26" s="728"/>
      <c r="H26" s="729"/>
      <c r="I26" s="730"/>
      <c r="L26" s="703"/>
      <c r="M26" s="703"/>
      <c r="N26" s="703"/>
      <c r="O26" s="703"/>
      <c r="P26" s="732"/>
      <c r="R26" s="160"/>
    </row>
    <row r="27" spans="2:27" ht="17.25" customHeight="1" x14ac:dyDescent="0.3">
      <c r="B27" s="153"/>
      <c r="C27" s="97"/>
      <c r="D27" s="710"/>
      <c r="E27" s="721" t="s">
        <v>141232</v>
      </c>
      <c r="F27" s="721"/>
      <c r="G27" s="721"/>
      <c r="H27" s="721"/>
      <c r="I27" s="721"/>
      <c r="J27" s="721"/>
      <c r="K27" s="784" t="s">
        <v>142303</v>
      </c>
      <c r="L27" s="714">
        <f>SUM(PerNO5080G.DonationAmt)</f>
        <v>0</v>
      </c>
      <c r="M27" s="714">
        <f>SUM(PerNO5080G.DonationAmtOther)</f>
        <v>0</v>
      </c>
      <c r="N27" s="744"/>
      <c r="O27" s="744"/>
      <c r="P27" s="714">
        <f>SUM(PerNO5080G.DonationAmtTotal)</f>
        <v>0</v>
      </c>
      <c r="Q27" s="704">
        <f>ROUND(MIN(SUM(PerNO5080G.EligibleAmt),TOTAL_INCOME),0)</f>
        <v>0</v>
      </c>
      <c r="R27" s="160"/>
    </row>
    <row r="28" spans="2:27" ht="18" customHeight="1" x14ac:dyDescent="0.3">
      <c r="B28" s="153"/>
      <c r="Q28" s="94"/>
      <c r="R28" s="160"/>
    </row>
    <row r="29" spans="2:27" ht="39" customHeight="1" x14ac:dyDescent="0.3">
      <c r="B29" s="153"/>
      <c r="C29" s="737" t="s">
        <v>141165</v>
      </c>
      <c r="D29" s="741"/>
      <c r="E29" s="742"/>
      <c r="F29" s="742"/>
      <c r="G29" s="742"/>
      <c r="H29" s="742"/>
      <c r="I29" s="742"/>
      <c r="J29" s="743"/>
      <c r="K29" s="737"/>
      <c r="L29" s="737"/>
      <c r="M29" s="737"/>
      <c r="N29" s="739"/>
      <c r="O29" s="739"/>
      <c r="P29" s="739"/>
      <c r="Q29" s="737"/>
      <c r="R29" s="160"/>
    </row>
    <row r="30" spans="2:27" ht="14.25" customHeight="1" x14ac:dyDescent="0.3">
      <c r="B30" s="153"/>
      <c r="R30" s="160"/>
    </row>
    <row r="31" spans="2:27" ht="21.75" customHeight="1" x14ac:dyDescent="0.3">
      <c r="B31" s="153"/>
      <c r="C31" s="506" t="s">
        <v>76</v>
      </c>
      <c r="D31" s="1521" t="s">
        <v>77</v>
      </c>
      <c r="E31" s="1521"/>
      <c r="F31" s="1521"/>
      <c r="G31" s="1521"/>
      <c r="H31" s="1521"/>
      <c r="I31" s="1521"/>
      <c r="J31" s="1521"/>
      <c r="K31" s="1521"/>
      <c r="L31" s="1521"/>
      <c r="M31" s="1521"/>
      <c r="N31" s="1521"/>
      <c r="O31" s="1521"/>
      <c r="P31" s="1521"/>
      <c r="Q31" s="1521"/>
      <c r="R31" s="160"/>
    </row>
    <row r="32" spans="2:27" ht="15" customHeight="1" x14ac:dyDescent="0.3">
      <c r="B32" s="153"/>
      <c r="C32" s="715"/>
      <c r="D32" s="1528" t="s">
        <v>141296</v>
      </c>
      <c r="E32" s="1505" t="s">
        <v>68</v>
      </c>
      <c r="F32" s="1505" t="s">
        <v>69</v>
      </c>
      <c r="G32" s="1505" t="s">
        <v>78</v>
      </c>
      <c r="H32" s="1505" t="s">
        <v>71</v>
      </c>
      <c r="I32" s="1505" t="s">
        <v>141376</v>
      </c>
      <c r="J32" s="1514" t="s">
        <v>142277</v>
      </c>
      <c r="K32" s="1515"/>
      <c r="L32" s="1507" t="s">
        <v>72</v>
      </c>
      <c r="M32" s="1507"/>
      <c r="N32" s="1507"/>
      <c r="O32" s="1507"/>
      <c r="P32" s="1505" t="s">
        <v>141169</v>
      </c>
      <c r="Q32" s="1505" t="s">
        <v>73</v>
      </c>
      <c r="R32" s="160"/>
    </row>
    <row r="33" spans="2:52" ht="70.5" customHeight="1" x14ac:dyDescent="0.3">
      <c r="B33" s="153"/>
      <c r="C33" s="705"/>
      <c r="D33" s="1523"/>
      <c r="E33" s="1506"/>
      <c r="F33" s="1506"/>
      <c r="G33" s="1506"/>
      <c r="H33" s="1506"/>
      <c r="I33" s="1506"/>
      <c r="J33" s="1516"/>
      <c r="K33" s="1517"/>
      <c r="L33" s="46" t="s">
        <v>141164</v>
      </c>
      <c r="M33" s="183" t="s">
        <v>141163</v>
      </c>
      <c r="N33" s="46" t="s">
        <v>142236</v>
      </c>
      <c r="O33" s="46" t="s">
        <v>141585</v>
      </c>
      <c r="P33" s="1506"/>
      <c r="Q33" s="1506"/>
      <c r="R33" s="160"/>
    </row>
    <row r="34" spans="2:52" ht="24.75" customHeight="1" x14ac:dyDescent="0.3">
      <c r="B34" s="153"/>
      <c r="C34" s="705"/>
      <c r="D34" s="779"/>
      <c r="E34" s="46" t="s">
        <v>137404</v>
      </c>
      <c r="F34" s="46" t="s">
        <v>141352</v>
      </c>
      <c r="G34" s="46" t="s">
        <v>141354</v>
      </c>
      <c r="H34" s="46" t="s">
        <v>141769</v>
      </c>
      <c r="I34" s="46" t="s">
        <v>141770</v>
      </c>
      <c r="J34" s="1502" t="s">
        <v>141771</v>
      </c>
      <c r="K34" s="1504"/>
      <c r="L34" s="1502" t="s">
        <v>141772</v>
      </c>
      <c r="M34" s="1503"/>
      <c r="N34" s="1503"/>
      <c r="O34" s="1504"/>
      <c r="P34" s="46"/>
      <c r="Q34" s="46" t="s">
        <v>141773</v>
      </c>
      <c r="R34" s="160"/>
    </row>
    <row r="35" spans="2:52" x14ac:dyDescent="0.3">
      <c r="B35" s="153"/>
      <c r="C35" s="725"/>
      <c r="D35" s="706">
        <v>1</v>
      </c>
      <c r="E35" s="707"/>
      <c r="F35" s="707"/>
      <c r="G35" s="707"/>
      <c r="H35" s="711"/>
      <c r="I35" s="708"/>
      <c r="J35" s="831"/>
      <c r="K35" s="833"/>
      <c r="L35" s="751"/>
      <c r="M35" s="751"/>
      <c r="N35" s="751"/>
      <c r="O35" s="751"/>
      <c r="P35" s="709">
        <f>SUM(L35,M35)</f>
        <v>0</v>
      </c>
      <c r="Q35" s="709">
        <f>ROUND(MIN(MIN(SUM(IF(L35&gt;2000,0,L35),M35),TOTAL_INCOME),QualifyingAmount80G),0)</f>
        <v>0</v>
      </c>
      <c r="R35" s="160"/>
      <c r="U35" s="17" t="str">
        <f>IF(J35="","",COUNTIF(PerNO5080G.DoneePAN,J35)+COUNTIF(Per10080G.DoneePAN,J35)+COUNTIF(Per5080G.DoneePAN,J35))</f>
        <v/>
      </c>
      <c r="X35" s="17" t="str">
        <f>IF(L35&gt;0,"Data","NoData")</f>
        <v>NoData</v>
      </c>
      <c r="Y35" s="17" t="str">
        <f t="shared" ref="Y35" si="6">TRIM(J35)&amp;"_"&amp;TRIM(X35)</f>
        <v>_NoData</v>
      </c>
      <c r="Z35" s="17">
        <f>IF(RIGHT(TRIM(J35)&amp;"_"&amp;TRIM(X35),7)="_NoData",0,
 IF(COUNTIF(comb_80G_C, TRIM(J35)&amp;"_"&amp;TRIM(X35))&gt;1,1,0))</f>
        <v>0</v>
      </c>
      <c r="AA35" s="17">
        <f>COUNTIF(PerNO5080G.DoneePAN,JK35)+COUNTIF(PerYES10080G.DoneePAN,JK35)+COUNTIF(Per5080G.DoneePAN,JK35)</f>
        <v>0</v>
      </c>
    </row>
    <row r="36" spans="2:52" x14ac:dyDescent="0.3">
      <c r="B36" s="153"/>
      <c r="C36" s="725"/>
      <c r="D36" s="706">
        <f>D35+1</f>
        <v>2</v>
      </c>
      <c r="E36" s="707"/>
      <c r="F36" s="707"/>
      <c r="G36" s="707"/>
      <c r="H36" s="711"/>
      <c r="I36" s="708"/>
      <c r="J36" s="831"/>
      <c r="K36" s="833"/>
      <c r="L36" s="751"/>
      <c r="M36" s="751"/>
      <c r="N36" s="751"/>
      <c r="O36" s="751"/>
      <c r="P36" s="709">
        <f>SUM(L36,M36)</f>
        <v>0</v>
      </c>
      <c r="Q36" s="709">
        <f>ROUND(MIN(MIN(SUM(IF(L36&gt;2000,0,L36),M36),TOTAL_INCOME),QualifyingAmount80G),0)</f>
        <v>0</v>
      </c>
      <c r="R36" s="160"/>
      <c r="U36" s="17" t="str">
        <f>IF(J36="","",COUNTIF(PerNO5080G.DoneePAN,J36)+COUNTIF(Per10080G.DoneePAN,J36)+COUNTIF(Per5080G.DoneePAN,J36))</f>
        <v/>
      </c>
      <c r="X36" s="17" t="str">
        <f t="shared" ref="X36:X38" si="7">IF(L36&gt;0,"Data","NoData")</f>
        <v>NoData</v>
      </c>
      <c r="Y36" s="17" t="str">
        <f>TRIM(J36)&amp;"_"&amp;TRIM(X36)</f>
        <v>_NoData</v>
      </c>
      <c r="Z36" s="17">
        <f>IF(RIGHT(TRIM(J36)&amp;"_"&amp;TRIM(X36),7)="_NoData",0,
 IF(COUNTIF(comb_80G_C, TRIM(J36)&amp;"_"&amp;TRIM(X36))&gt;1,1,0))</f>
        <v>0</v>
      </c>
      <c r="AA36" s="17">
        <f>COUNTIF(PerNO5080G.DoneePAN,JK36)+COUNTIF(PerYES10080G.DoneePAN,JK36)+COUNTIF(Per5080G.DoneePAN,JK36)</f>
        <v>0</v>
      </c>
    </row>
    <row r="37" spans="2:52" x14ac:dyDescent="0.3">
      <c r="B37" s="153"/>
      <c r="C37" s="101"/>
      <c r="D37" s="717">
        <f>D36+1</f>
        <v>3</v>
      </c>
      <c r="E37" s="707"/>
      <c r="F37" s="707"/>
      <c r="G37" s="707"/>
      <c r="H37" s="711"/>
      <c r="I37" s="708"/>
      <c r="J37" s="831"/>
      <c r="K37" s="833"/>
      <c r="L37" s="713"/>
      <c r="M37" s="713"/>
      <c r="N37" s="713"/>
      <c r="O37" s="713"/>
      <c r="P37" s="709">
        <f>SUM(L37,M37)</f>
        <v>0</v>
      </c>
      <c r="Q37" s="709">
        <f>ROUND(MIN(MIN(SUM(IF(L37&gt;2000,0,L37),M37),TOTAL_INCOME),QualifyingAmount80G),0)</f>
        <v>0</v>
      </c>
      <c r="R37" s="160"/>
      <c r="U37" s="17" t="str">
        <f>IF(J37="","",COUNTIF(PerNO5080G.DoneePAN,J37)+COUNTIF(Per10080G.DoneePAN,J37)+COUNTIF(Per5080G.DoneePAN,J37))</f>
        <v/>
      </c>
      <c r="X37" s="17" t="str">
        <f t="shared" si="7"/>
        <v>NoData</v>
      </c>
      <c r="Y37" s="17" t="str">
        <f t="shared" ref="Y37:Y38" si="8">TRIM(J37)&amp;"_"&amp;TRIM(X37)</f>
        <v>_NoData</v>
      </c>
      <c r="Z37" s="17">
        <f>IF(RIGHT(TRIM(J37)&amp;"_"&amp;TRIM(X37),7)="_NoData",0,
 IF(COUNTIF(comb_80G_C, TRIM(J37)&amp;"_"&amp;TRIM(X37))&gt;1,1,0))</f>
        <v>0</v>
      </c>
      <c r="AA37" s="17">
        <f>COUNTIF(PerNO5080G.DoneePAN,JK37)+COUNTIF(PerYES10080G.DoneePAN,JK37)+COUNTIF(Per5080G.DoneePAN,JK37)</f>
        <v>0</v>
      </c>
    </row>
    <row r="38" spans="2:52" x14ac:dyDescent="0.3">
      <c r="B38" s="153"/>
      <c r="C38" s="101"/>
      <c r="D38" s="717">
        <f>D37+1</f>
        <v>4</v>
      </c>
      <c r="E38" s="707"/>
      <c r="F38" s="707"/>
      <c r="G38" s="707"/>
      <c r="H38" s="711"/>
      <c r="I38" s="708"/>
      <c r="J38" s="831"/>
      <c r="K38" s="833"/>
      <c r="L38" s="713"/>
      <c r="M38" s="713"/>
      <c r="N38" s="713"/>
      <c r="O38" s="713"/>
      <c r="P38" s="709">
        <f>SUM(L38,M38)</f>
        <v>0</v>
      </c>
      <c r="Q38" s="709">
        <f>ROUND(MIN(MIN(SUM(IF(L38&gt;2000,0,L38),M38),TOTAL_INCOME),QualifyingAmount80G),0)</f>
        <v>0</v>
      </c>
      <c r="R38" s="160"/>
      <c r="U38" s="17" t="str">
        <f>IF(J38="","",COUNTIF(PerNO5080G.DoneePAN,J38)+COUNTIF(Per10080G.DoneePAN,J38)+COUNTIF(Per5080G.DoneePAN,J38))</f>
        <v/>
      </c>
      <c r="X38" s="17" t="str">
        <f t="shared" si="7"/>
        <v>NoData</v>
      </c>
      <c r="Y38" s="17" t="str">
        <f t="shared" si="8"/>
        <v>_NoData</v>
      </c>
      <c r="Z38" s="17">
        <f>IF(RIGHT(TRIM(J38)&amp;"_"&amp;TRIM(X38),7)="_NoData",0,
 IF(COUNTIF(comb_80G_C, TRIM(J38)&amp;"_"&amp;TRIM(X38))&gt;1,1,0))</f>
        <v>0</v>
      </c>
      <c r="AA38" s="17">
        <f>COUNTIF(PerNO5080G.DoneePAN,JK38)+COUNTIF(PerYES10080G.DoneePAN,JK38)+COUNTIF(Per5080G.DoneePAN,JK38)</f>
        <v>0</v>
      </c>
    </row>
    <row r="39" spans="2:52" x14ac:dyDescent="0.3">
      <c r="B39" s="153"/>
      <c r="C39" s="101"/>
      <c r="D39" s="718"/>
      <c r="E39" s="727"/>
      <c r="F39" s="728"/>
      <c r="G39" s="728"/>
      <c r="H39" s="729"/>
      <c r="I39" s="730"/>
      <c r="L39" s="703"/>
      <c r="M39" s="703"/>
      <c r="N39" s="703"/>
      <c r="O39" s="703"/>
      <c r="P39" s="732"/>
      <c r="R39" s="160"/>
    </row>
    <row r="40" spans="2:52" ht="18.75" customHeight="1" x14ac:dyDescent="0.3">
      <c r="B40" s="153"/>
      <c r="C40" s="99"/>
      <c r="D40" s="710"/>
      <c r="E40" s="721" t="s">
        <v>141233</v>
      </c>
      <c r="F40" s="721"/>
      <c r="G40" s="721"/>
      <c r="H40" s="721"/>
      <c r="I40" s="721"/>
      <c r="J40" s="721"/>
      <c r="K40" s="784" t="s">
        <v>142303</v>
      </c>
      <c r="L40" s="714">
        <f>SUM(PerYES10080G.DonationAmt)</f>
        <v>0</v>
      </c>
      <c r="M40" s="714">
        <f>SUM(PerYES10080G.DonationAmtOther)</f>
        <v>0</v>
      </c>
      <c r="N40" s="744"/>
      <c r="O40" s="744"/>
      <c r="P40" s="714">
        <f>SUM(PerYES10080G.DonationAmtTotal)</f>
        <v>0</v>
      </c>
      <c r="Q40" s="704">
        <f>ROUND(MIN(C_Eligible,CD_EligibleAmount),0)</f>
        <v>0</v>
      </c>
      <c r="R40" s="160"/>
    </row>
    <row r="41" spans="2:52" ht="18.75" customHeight="1" x14ac:dyDescent="0.3">
      <c r="B41" s="153"/>
      <c r="C41" s="100"/>
      <c r="E41" s="734"/>
      <c r="F41" s="734"/>
      <c r="G41" s="734"/>
      <c r="H41" s="734"/>
      <c r="I41" s="734"/>
      <c r="J41" s="734"/>
      <c r="K41" s="734"/>
      <c r="L41" s="735"/>
      <c r="M41" s="735"/>
      <c r="N41" s="735"/>
      <c r="O41" s="735"/>
      <c r="P41" s="736"/>
      <c r="R41" s="160"/>
    </row>
    <row r="42" spans="2:52" ht="39" customHeight="1" x14ac:dyDescent="0.3">
      <c r="B42" s="153"/>
      <c r="C42" s="748" t="s">
        <v>141231</v>
      </c>
      <c r="D42" s="748"/>
      <c r="E42" s="748"/>
      <c r="F42" s="748"/>
      <c r="G42" s="748"/>
      <c r="H42" s="748"/>
      <c r="I42" s="748"/>
      <c r="J42" s="748"/>
      <c r="K42" s="748"/>
      <c r="L42" s="748"/>
      <c r="M42" s="748"/>
      <c r="N42" s="749"/>
      <c r="O42" s="749"/>
      <c r="P42" s="748"/>
      <c r="Q42" s="748"/>
      <c r="R42" s="160"/>
    </row>
    <row r="43" spans="2:52" ht="14.25" customHeight="1" x14ac:dyDescent="0.3">
      <c r="B43" s="153"/>
      <c r="C43" s="191"/>
      <c r="D43" s="38"/>
      <c r="E43" s="38"/>
      <c r="F43" s="38"/>
      <c r="G43" s="38"/>
      <c r="H43" s="38"/>
      <c r="I43" s="38"/>
      <c r="J43" s="38"/>
      <c r="K43" s="38"/>
      <c r="L43" s="38"/>
      <c r="M43" s="38"/>
      <c r="N43" s="38"/>
      <c r="O43" s="38"/>
      <c r="R43" s="160"/>
    </row>
    <row r="44" spans="2:52" ht="21" customHeight="1" x14ac:dyDescent="0.3">
      <c r="B44" s="153"/>
      <c r="C44" s="506" t="s">
        <v>79</v>
      </c>
      <c r="D44" s="1521" t="s">
        <v>80</v>
      </c>
      <c r="E44" s="1521"/>
      <c r="F44" s="1521"/>
      <c r="G44" s="1521"/>
      <c r="H44" s="1521"/>
      <c r="I44" s="1521"/>
      <c r="J44" s="1521"/>
      <c r="K44" s="1521"/>
      <c r="L44" s="1521"/>
      <c r="M44" s="1521"/>
      <c r="N44" s="1521"/>
      <c r="O44" s="1521"/>
      <c r="P44" s="1521"/>
      <c r="Q44" s="1521"/>
      <c r="R44" s="160"/>
    </row>
    <row r="45" spans="2:52" ht="15" customHeight="1" x14ac:dyDescent="0.3">
      <c r="B45" s="153"/>
      <c r="C45" s="724"/>
      <c r="D45" s="1528" t="s">
        <v>141296</v>
      </c>
      <c r="E45" s="1505" t="s">
        <v>68</v>
      </c>
      <c r="F45" s="1505" t="s">
        <v>69</v>
      </c>
      <c r="G45" s="1505" t="s">
        <v>78</v>
      </c>
      <c r="H45" s="1505" t="s">
        <v>71</v>
      </c>
      <c r="I45" s="1505" t="s">
        <v>141376</v>
      </c>
      <c r="J45" s="1505" t="s">
        <v>142277</v>
      </c>
      <c r="K45" s="1505" t="s">
        <v>141553</v>
      </c>
      <c r="L45" s="1507" t="s">
        <v>72</v>
      </c>
      <c r="M45" s="1507"/>
      <c r="N45" s="1507"/>
      <c r="O45" s="1507"/>
      <c r="P45" s="716"/>
      <c r="Q45" s="1505" t="s">
        <v>73</v>
      </c>
      <c r="R45" s="160"/>
    </row>
    <row r="46" spans="2:52" ht="66" customHeight="1" x14ac:dyDescent="0.3">
      <c r="B46" s="153"/>
      <c r="C46" s="705"/>
      <c r="D46" s="1523"/>
      <c r="E46" s="1506"/>
      <c r="F46" s="1506"/>
      <c r="G46" s="1506"/>
      <c r="H46" s="1506"/>
      <c r="I46" s="1506"/>
      <c r="J46" s="1506"/>
      <c r="K46" s="1506"/>
      <c r="L46" s="46" t="s">
        <v>141164</v>
      </c>
      <c r="M46" s="183" t="s">
        <v>141163</v>
      </c>
      <c r="N46" s="46" t="s">
        <v>142236</v>
      </c>
      <c r="O46" s="46" t="s">
        <v>141585</v>
      </c>
      <c r="P46" s="183" t="s">
        <v>141169</v>
      </c>
      <c r="Q46" s="1506"/>
      <c r="R46" s="160"/>
    </row>
    <row r="47" spans="2:52" ht="24" customHeight="1" x14ac:dyDescent="0.3">
      <c r="B47" s="153"/>
      <c r="C47" s="705"/>
      <c r="D47" s="779"/>
      <c r="E47" s="46" t="s">
        <v>137404</v>
      </c>
      <c r="F47" s="46" t="s">
        <v>141352</v>
      </c>
      <c r="G47" s="46" t="s">
        <v>141354</v>
      </c>
      <c r="H47" s="46" t="s">
        <v>141769</v>
      </c>
      <c r="I47" s="46" t="s">
        <v>141770</v>
      </c>
      <c r="J47" s="46" t="s">
        <v>141771</v>
      </c>
      <c r="K47" s="46"/>
      <c r="L47" s="1502" t="s">
        <v>141772</v>
      </c>
      <c r="M47" s="1503"/>
      <c r="N47" s="1503"/>
      <c r="O47" s="1504"/>
      <c r="P47" s="183"/>
      <c r="Q47" s="46" t="s">
        <v>141773</v>
      </c>
      <c r="R47" s="160"/>
    </row>
    <row r="48" spans="2:52" x14ac:dyDescent="0.3">
      <c r="B48" s="153"/>
      <c r="C48" s="725"/>
      <c r="D48" s="706">
        <v>1</v>
      </c>
      <c r="E48" s="707"/>
      <c r="F48" s="707"/>
      <c r="G48" s="707"/>
      <c r="H48" s="711"/>
      <c r="I48" s="708"/>
      <c r="J48" s="498"/>
      <c r="K48" s="498"/>
      <c r="L48" s="751"/>
      <c r="M48" s="751"/>
      <c r="N48" s="751"/>
      <c r="O48" s="751"/>
      <c r="P48" s="709">
        <f>SUM(L48,M48)</f>
        <v>0</v>
      </c>
      <c r="Q48" s="709">
        <f>ROUND(MIN(TOTAL_INCOME,MIN(CDE_EligibleAmount,(SUM(IF(L48&gt;2000,0,L48),M48))/2)),0)</f>
        <v>0</v>
      </c>
      <c r="R48" s="160"/>
      <c r="U48" s="17" t="str">
        <f>IF(J48="","",COUNTIF(PerNO5080G.DoneePAN,J48)+COUNTIF(PerYES10080G.DoneePAN,J48)+COUNTIF(Per10080G.DoneePAN,J48))</f>
        <v/>
      </c>
      <c r="W48" s="33">
        <f>IF(L48&gt;2000,0,L48)</f>
        <v>0</v>
      </c>
      <c r="X48" s="17" t="str">
        <f t="shared" ref="X48:X51" si="9">IF(L48&gt;0,"Data","NoData")</f>
        <v>NoData</v>
      </c>
      <c r="Y48" s="17" t="str">
        <f t="shared" ref="Y48:Y51" si="10">TRIM(J48)&amp;"_"&amp;TRIM(X48)</f>
        <v>_NoData</v>
      </c>
      <c r="Z48" s="17">
        <f>IF(RIGHT(TRIM(J48)&amp;"_"&amp;TRIM(X48),7)="_NoData",0,
 IF(COUNTIF(comb_80G_D, TRIM(J48)&amp;"_"&amp;TRIM(X48))&gt;1,1,0))</f>
        <v>0</v>
      </c>
      <c r="AA48" s="17">
        <f>COUNTIF(PerNO5080G.DoneePAN,JK48)+COUNTIF(PerYES10080G.DoneePAN,JK48)+COUNTIF(Per5080G.DoneePAN,JK48)</f>
        <v>0</v>
      </c>
      <c r="AZ48" s="17">
        <f>COUNTIF(PerNO5080G.DoneePAN,AI48)+COUNTIF(PerYES10080G.DoneePAN,AI48)+COUNTIF(Per5080G.DoneePAN,AI48)</f>
        <v>0</v>
      </c>
    </row>
    <row r="49" spans="2:52" x14ac:dyDescent="0.3">
      <c r="B49" s="153"/>
      <c r="C49" s="101"/>
      <c r="D49" s="706">
        <f>D48+1</f>
        <v>2</v>
      </c>
      <c r="E49" s="707"/>
      <c r="F49" s="707"/>
      <c r="G49" s="707"/>
      <c r="H49" s="711"/>
      <c r="I49" s="708"/>
      <c r="J49" s="498"/>
      <c r="K49" s="498"/>
      <c r="L49" s="751"/>
      <c r="M49" s="751"/>
      <c r="N49" s="751"/>
      <c r="O49" s="751"/>
      <c r="P49" s="709">
        <f>SUM(L49,M49)</f>
        <v>0</v>
      </c>
      <c r="Q49" s="709">
        <f>ROUND(MIN(TOTAL_INCOME,MIN(CDE_EligibleAmount,(SUM(IF(L49&gt;2000,0,L49),M49))/2)),0)</f>
        <v>0</v>
      </c>
      <c r="R49" s="160"/>
      <c r="U49" s="17" t="str">
        <f>IF(J49="","",COUNTIF(PerNO5080G.DoneePAN,J49)+COUNTIF(PerYES10080G.DoneePAN,J49)+COUNTIF(Per10080G.DoneePAN,J49))</f>
        <v/>
      </c>
      <c r="W49" s="33">
        <f>IF(L49&gt;2000,0,L49)</f>
        <v>0</v>
      </c>
      <c r="X49" s="17" t="str">
        <f t="shared" si="9"/>
        <v>NoData</v>
      </c>
      <c r="Y49" s="17" t="str">
        <f t="shared" si="10"/>
        <v>_NoData</v>
      </c>
      <c r="Z49" s="17">
        <f>IF(RIGHT(TRIM(J49)&amp;"_"&amp;TRIM(X49),7)="_NoData",0,
 IF(COUNTIF(comb_80G_D, TRIM(J49)&amp;"_"&amp;TRIM(X49))&gt;1,1,0))</f>
        <v>0</v>
      </c>
      <c r="AA49" s="17">
        <f>COUNTIF(PerNO5080G.DoneePAN,JK49)+COUNTIF(PerYES10080G.DoneePAN,JK49)+COUNTIF(Per5080G.DoneePAN,JK49)</f>
        <v>0</v>
      </c>
      <c r="AZ49" s="17">
        <f>COUNTIF(PerNO5080G.DoneePAN,AI49)+COUNTIF(PerYES10080G.DoneePAN,AI49)+COUNTIF(Per5080G.DoneePAN,AI49)</f>
        <v>0</v>
      </c>
    </row>
    <row r="50" spans="2:52" x14ac:dyDescent="0.3">
      <c r="B50" s="153"/>
      <c r="C50" s="101"/>
      <c r="D50" s="712">
        <f>D49+1</f>
        <v>3</v>
      </c>
      <c r="E50" s="707"/>
      <c r="F50" s="707"/>
      <c r="G50" s="707"/>
      <c r="H50" s="711"/>
      <c r="I50" s="708"/>
      <c r="J50" s="498"/>
      <c r="K50" s="498"/>
      <c r="L50" s="713"/>
      <c r="M50" s="713"/>
      <c r="N50" s="713"/>
      <c r="O50" s="713"/>
      <c r="P50" s="709">
        <f>SUM(L50,M50)</f>
        <v>0</v>
      </c>
      <c r="Q50" s="709">
        <f>ROUND(MIN(TOTAL_INCOME,MIN(CDE_EligibleAmount,(SUM(IF(L50&gt;2000,0,L50),M50))/2)),0)</f>
        <v>0</v>
      </c>
      <c r="R50" s="160"/>
      <c r="U50" s="17" t="str">
        <f>IF(J50="","",COUNTIF(PerNO5080G.DoneePAN,J50)+COUNTIF(PerYES10080G.DoneePAN,J50)+COUNTIF(Per10080G.DoneePAN,J50))</f>
        <v/>
      </c>
      <c r="W50" s="33">
        <f>IF(L50&gt;2000,0,L50)</f>
        <v>0</v>
      </c>
      <c r="X50" s="17" t="str">
        <f t="shared" si="9"/>
        <v>NoData</v>
      </c>
      <c r="Y50" s="17" t="str">
        <f t="shared" si="10"/>
        <v>_NoData</v>
      </c>
      <c r="Z50" s="17">
        <f>IF(RIGHT(TRIM(J50)&amp;"_"&amp;TRIM(X50),7)="_NoData",0,
 IF(COUNTIF(comb_80G_D, TRIM(J50)&amp;"_"&amp;TRIM(X50))&gt;1,1,0))</f>
        <v>0</v>
      </c>
      <c r="AA50" s="17">
        <f>COUNTIF(PerNO5080G.DoneePAN,JK50)+COUNTIF(PerYES10080G.DoneePAN,JK50)+COUNTIF(Per5080G.DoneePAN,JK50)</f>
        <v>0</v>
      </c>
      <c r="AZ50" s="17">
        <f>COUNTIF(PerNO5080G.DoneePAN,AI50)+COUNTIF(PerYES10080G.DoneePAN,AI50)+COUNTIF(Per5080G.DoneePAN,AI50)</f>
        <v>0</v>
      </c>
    </row>
    <row r="51" spans="2:52" x14ac:dyDescent="0.3">
      <c r="B51" s="153"/>
      <c r="C51" s="101"/>
      <c r="D51" s="712">
        <f>D50+1</f>
        <v>4</v>
      </c>
      <c r="E51" s="707"/>
      <c r="F51" s="707"/>
      <c r="G51" s="707"/>
      <c r="H51" s="711"/>
      <c r="I51" s="708"/>
      <c r="J51" s="498"/>
      <c r="K51" s="498"/>
      <c r="L51" s="713"/>
      <c r="M51" s="713"/>
      <c r="N51" s="713"/>
      <c r="O51" s="713"/>
      <c r="P51" s="709">
        <f>SUM(L51,M51)</f>
        <v>0</v>
      </c>
      <c r="Q51" s="709">
        <f>ROUND(MIN(TOTAL_INCOME,MIN(CDE_EligibleAmount,(SUM(IF(L51&gt;2000,0,L51),M51))/2)),0)</f>
        <v>0</v>
      </c>
      <c r="R51" s="160"/>
      <c r="U51" s="17" t="str">
        <f>IF(J51="","",COUNTIF(PerNO5080G.DoneePAN,J51)+COUNTIF(PerYES10080G.DoneePAN,J51)+COUNTIF(Per10080G.DoneePAN,J51))</f>
        <v/>
      </c>
      <c r="W51" s="33">
        <f>IF(L51&gt;2000,0,L51)</f>
        <v>0</v>
      </c>
      <c r="X51" s="17" t="str">
        <f t="shared" si="9"/>
        <v>NoData</v>
      </c>
      <c r="Y51" s="17" t="str">
        <f t="shared" si="10"/>
        <v>_NoData</v>
      </c>
      <c r="Z51" s="17">
        <f>IF(RIGHT(TRIM(J51)&amp;"_"&amp;TRIM(X51),7)="_NoData",0,
 IF(COUNTIF(comb_80G_D, TRIM(J51)&amp;"_"&amp;TRIM(X51))&gt;1,1,0))</f>
        <v>0</v>
      </c>
      <c r="AA51" s="17">
        <f>COUNTIF(PerNO5080G.DoneePAN,JK51)+COUNTIF(PerYES10080G.DoneePAN,JK51)+COUNTIF(Per5080G.DoneePAN,JK51)</f>
        <v>0</v>
      </c>
      <c r="AZ51" s="17">
        <f>COUNTIF(PerNO5080G.DoneePAN,AI51)+COUNTIF(PerYES10080G.DoneePAN,AI51)+COUNTIF(Per5080G.DoneePAN,AI51)</f>
        <v>0</v>
      </c>
    </row>
    <row r="52" spans="2:52" x14ac:dyDescent="0.3">
      <c r="B52" s="153"/>
      <c r="C52" s="101"/>
      <c r="D52" s="710"/>
      <c r="E52" s="727"/>
      <c r="F52" s="728"/>
      <c r="G52" s="728"/>
      <c r="H52" s="729"/>
      <c r="I52" s="730"/>
      <c r="L52" s="703"/>
      <c r="M52" s="703"/>
      <c r="N52" s="703"/>
      <c r="O52" s="703"/>
      <c r="P52" s="732"/>
      <c r="R52" s="160"/>
    </row>
    <row r="53" spans="2:52" ht="18.75" customHeight="1" x14ac:dyDescent="0.3">
      <c r="B53" s="153"/>
      <c r="C53" s="97"/>
      <c r="D53" s="710"/>
      <c r="E53" s="721" t="s">
        <v>141146</v>
      </c>
      <c r="F53" s="721"/>
      <c r="G53" s="721"/>
      <c r="H53" s="721"/>
      <c r="I53" s="721"/>
      <c r="J53" s="721"/>
      <c r="K53" s="784" t="s">
        <v>142303</v>
      </c>
      <c r="L53" s="719">
        <f>SUM(Per5080G.DonationAmt)</f>
        <v>0</v>
      </c>
      <c r="M53" s="719">
        <f>SUM(Per5080G.DonationAmtOther)</f>
        <v>0</v>
      </c>
      <c r="N53" s="750"/>
      <c r="O53" s="750"/>
      <c r="P53" s="719">
        <f>SUM(Per5080G.DonationAmtTotal)</f>
        <v>0</v>
      </c>
      <c r="Q53" s="704">
        <f>ROUND(MIN(TOTAL_INCOME,MIN(CDE_EligibleAmount,VALUE((SUM(Per5080G.DonationAmt_temp)+Per5080G.TotDonother100Percent)/2))),0)</f>
        <v>0</v>
      </c>
      <c r="R53" s="160"/>
    </row>
    <row r="54" spans="2:52" ht="20.25" customHeight="1" x14ac:dyDescent="0.3">
      <c r="B54" s="153"/>
      <c r="R54" s="160"/>
    </row>
    <row r="55" spans="2:52" ht="42" customHeight="1" x14ac:dyDescent="0.3">
      <c r="B55" s="153"/>
      <c r="C55" s="745" t="s">
        <v>141231</v>
      </c>
      <c r="D55" s="746"/>
      <c r="E55" s="746"/>
      <c r="F55" s="746"/>
      <c r="G55" s="746"/>
      <c r="H55" s="746"/>
      <c r="I55" s="746"/>
      <c r="J55" s="746"/>
      <c r="K55" s="746"/>
      <c r="L55" s="746"/>
      <c r="M55" s="746"/>
      <c r="N55" s="740"/>
      <c r="O55" s="740"/>
      <c r="P55" s="746"/>
      <c r="Q55" s="747"/>
      <c r="R55" s="160"/>
    </row>
    <row r="56" spans="2:52" ht="20.25" customHeight="1" x14ac:dyDescent="0.3">
      <c r="B56" s="153"/>
      <c r="R56" s="160"/>
    </row>
    <row r="57" spans="2:52" x14ac:dyDescent="0.3">
      <c r="B57" s="153"/>
      <c r="C57" s="701" t="s">
        <v>81</v>
      </c>
      <c r="D57" s="867" t="s">
        <v>82</v>
      </c>
      <c r="E57" s="868"/>
      <c r="F57" s="868"/>
      <c r="G57" s="868"/>
      <c r="H57" s="868"/>
      <c r="I57" s="868"/>
      <c r="J57" s="868"/>
      <c r="K57" s="868"/>
      <c r="L57" s="868"/>
      <c r="M57" s="934"/>
      <c r="N57" s="720">
        <f>ROUND(Per5080G.TotDon100Percent+PerYES10080G.TotDon100Percent+PerNO5080G.TotDon100Percent+Per10080G.TotDon100Percent,0)</f>
        <v>0</v>
      </c>
      <c r="O57" s="720">
        <f>ROUND(Per10080G.TotDonOther100Percent+PerNO5080G.TotDonOther100Percent+PerYES10080G.TotDonOther100Percent+Per5080G.TotDonother100Percent,0)</f>
        <v>0</v>
      </c>
      <c r="P57" s="720">
        <f>SUM(Per10080G.TotDon100PercentTotal,PerNO5080G.TotDon100PercentTotal,PerYES10080G.TotDon100PercentTotal,Per5080G.TotDon100PercentTotal)</f>
        <v>0</v>
      </c>
      <c r="Q57" s="709">
        <f>IF(IncD.GrossTotIncome&gt;0,MIN(ROUND(Per5080G.TotElig100Percent+PerYES10080G.TotElig100Percent+PerNO5080G.TotElig100Percent+Per10080G.TotElig100Percent,0),(IncD.GrossTotIncome)),0)</f>
        <v>0</v>
      </c>
      <c r="R57" s="160"/>
    </row>
    <row r="58" spans="2:52" ht="15" customHeight="1" x14ac:dyDescent="0.3">
      <c r="B58" s="153"/>
      <c r="C58" s="1520" t="s">
        <v>141347</v>
      </c>
      <c r="D58" s="1520"/>
      <c r="E58" s="1520"/>
      <c r="F58" s="1520"/>
      <c r="G58" s="1520"/>
      <c r="H58" s="1520"/>
      <c r="I58" s="1520"/>
      <c r="J58" s="1520"/>
      <c r="K58" s="1520"/>
      <c r="L58" s="1520"/>
      <c r="M58" s="1520"/>
      <c r="N58" s="1520"/>
      <c r="O58" s="1520"/>
      <c r="P58" s="1520"/>
      <c r="Q58" s="1520"/>
      <c r="R58" s="160"/>
    </row>
    <row r="59" spans="2:52" ht="12.75" hidden="1" customHeight="1" x14ac:dyDescent="0.3">
      <c r="B59" s="153"/>
      <c r="C59" s="1520"/>
      <c r="D59" s="1520"/>
      <c r="E59" s="1520"/>
      <c r="F59" s="1520"/>
      <c r="G59" s="1520"/>
      <c r="H59" s="1520"/>
      <c r="I59" s="1520"/>
      <c r="J59" s="1520"/>
      <c r="K59" s="1520"/>
      <c r="L59" s="1520"/>
      <c r="M59" s="1520"/>
      <c r="N59" s="1520"/>
      <c r="O59" s="1520"/>
      <c r="P59" s="1520"/>
      <c r="Q59" s="1520"/>
      <c r="R59" s="160"/>
    </row>
    <row r="60" spans="2:52" ht="12.75" hidden="1" customHeight="1" x14ac:dyDescent="0.3">
      <c r="B60" s="153"/>
      <c r="C60" s="1520"/>
      <c r="D60" s="1520"/>
      <c r="E60" s="1520"/>
      <c r="F60" s="1520"/>
      <c r="G60" s="1520"/>
      <c r="H60" s="1520"/>
      <c r="I60" s="1520"/>
      <c r="J60" s="1520"/>
      <c r="K60" s="1520"/>
      <c r="L60" s="1520"/>
      <c r="M60" s="1520"/>
      <c r="N60" s="1520"/>
      <c r="O60" s="1520"/>
      <c r="P60" s="1520"/>
      <c r="Q60" s="1520"/>
      <c r="R60" s="160"/>
    </row>
    <row r="61" spans="2:52" ht="12.75" hidden="1" customHeight="1" x14ac:dyDescent="0.3">
      <c r="B61" s="153"/>
      <c r="C61" s="1520"/>
      <c r="D61" s="1520"/>
      <c r="E61" s="1520"/>
      <c r="F61" s="1520"/>
      <c r="G61" s="1520"/>
      <c r="H61" s="1520"/>
      <c r="I61" s="1520"/>
      <c r="J61" s="1520"/>
      <c r="K61" s="1520"/>
      <c r="L61" s="1520"/>
      <c r="M61" s="1520"/>
      <c r="N61" s="1520"/>
      <c r="O61" s="1520"/>
      <c r="P61" s="1520"/>
      <c r="Q61" s="1520"/>
      <c r="R61" s="160"/>
    </row>
    <row r="62" spans="2:52" ht="12.75" hidden="1" customHeight="1" x14ac:dyDescent="0.3">
      <c r="B62" s="153"/>
      <c r="C62" s="1520"/>
      <c r="D62" s="1520"/>
      <c r="E62" s="1520"/>
      <c r="F62" s="1520"/>
      <c r="G62" s="1520"/>
      <c r="H62" s="1520"/>
      <c r="I62" s="1520"/>
      <c r="J62" s="1520"/>
      <c r="K62" s="1520"/>
      <c r="L62" s="1520"/>
      <c r="M62" s="1520"/>
      <c r="N62" s="1520"/>
      <c r="O62" s="1520"/>
      <c r="P62" s="1520"/>
      <c r="Q62" s="1520"/>
      <c r="R62" s="160"/>
    </row>
    <row r="63" spans="2:52" ht="12.75" hidden="1" customHeight="1" x14ac:dyDescent="0.3">
      <c r="B63" s="153"/>
      <c r="C63" s="1520"/>
      <c r="D63" s="1520"/>
      <c r="E63" s="1520"/>
      <c r="F63" s="1520"/>
      <c r="G63" s="1520"/>
      <c r="H63" s="1520"/>
      <c r="I63" s="1520"/>
      <c r="J63" s="1520"/>
      <c r="K63" s="1520"/>
      <c r="L63" s="1520"/>
      <c r="M63" s="1520"/>
      <c r="N63" s="1520"/>
      <c r="O63" s="1520"/>
      <c r="P63" s="1520"/>
      <c r="Q63" s="1520"/>
      <c r="R63" s="160"/>
    </row>
    <row r="64" spans="2:52" x14ac:dyDescent="0.3">
      <c r="B64" s="153"/>
      <c r="C64" s="1520"/>
      <c r="D64" s="1520"/>
      <c r="E64" s="1520"/>
      <c r="F64" s="1520"/>
      <c r="G64" s="1520"/>
      <c r="H64" s="1520"/>
      <c r="I64" s="1520"/>
      <c r="J64" s="1520"/>
      <c r="K64" s="1520"/>
      <c r="L64" s="1520"/>
      <c r="M64" s="1520"/>
      <c r="N64" s="1520"/>
      <c r="O64" s="1520"/>
      <c r="P64" s="1520"/>
      <c r="Q64" s="1520"/>
      <c r="R64" s="160"/>
    </row>
    <row r="65" spans="2:18" x14ac:dyDescent="0.3">
      <c r="B65" s="153"/>
      <c r="C65" s="1520"/>
      <c r="D65" s="1520"/>
      <c r="E65" s="1520"/>
      <c r="F65" s="1520"/>
      <c r="G65" s="1520"/>
      <c r="H65" s="1520"/>
      <c r="I65" s="1520"/>
      <c r="J65" s="1520"/>
      <c r="K65" s="1520"/>
      <c r="L65" s="1520"/>
      <c r="M65" s="1520"/>
      <c r="N65" s="1520"/>
      <c r="O65" s="1520"/>
      <c r="P65" s="1520"/>
      <c r="Q65" s="1520"/>
      <c r="R65" s="160"/>
    </row>
    <row r="66" spans="2:18" hidden="1" x14ac:dyDescent="0.3">
      <c r="B66" s="153"/>
      <c r="P66" s="94"/>
      <c r="R66" s="160"/>
    </row>
    <row r="67" spans="2:18" hidden="1" x14ac:dyDescent="0.3">
      <c r="B67" s="153"/>
      <c r="P67" s="94"/>
      <c r="R67" s="160"/>
    </row>
    <row r="68" spans="2:18" hidden="1" x14ac:dyDescent="0.3">
      <c r="B68" s="153"/>
      <c r="P68" s="94"/>
      <c r="R68" s="160"/>
    </row>
    <row r="69" spans="2:18" hidden="1" x14ac:dyDescent="0.3">
      <c r="B69" s="153"/>
      <c r="P69" s="94"/>
      <c r="R69" s="160"/>
    </row>
    <row r="70" spans="2:18" hidden="1" x14ac:dyDescent="0.3">
      <c r="B70" s="153"/>
      <c r="P70" s="94"/>
      <c r="R70" s="160"/>
    </row>
    <row r="71" spans="2:18" hidden="1" x14ac:dyDescent="0.3">
      <c r="B71" s="153"/>
      <c r="P71" s="94"/>
      <c r="R71" s="160"/>
    </row>
    <row r="72" spans="2:18" hidden="1" x14ac:dyDescent="0.3">
      <c r="B72" s="153"/>
      <c r="P72" s="94"/>
      <c r="R72" s="160"/>
    </row>
    <row r="73" spans="2:18" hidden="1" x14ac:dyDescent="0.3">
      <c r="B73" s="153"/>
      <c r="P73" s="94"/>
      <c r="R73" s="160"/>
    </row>
    <row r="74" spans="2:18" hidden="1" x14ac:dyDescent="0.3">
      <c r="B74" s="153"/>
      <c r="P74" s="94"/>
      <c r="R74" s="160"/>
    </row>
    <row r="75" spans="2:18" hidden="1" x14ac:dyDescent="0.3">
      <c r="B75" s="153"/>
      <c r="P75" s="94"/>
      <c r="R75" s="160"/>
    </row>
    <row r="76" spans="2:18" hidden="1" x14ac:dyDescent="0.3">
      <c r="B76" s="153"/>
      <c r="P76" s="94"/>
      <c r="R76" s="160"/>
    </row>
    <row r="77" spans="2:18" hidden="1" x14ac:dyDescent="0.3">
      <c r="B77" s="153"/>
      <c r="P77" s="94"/>
      <c r="R77" s="160"/>
    </row>
    <row r="78" spans="2:18" hidden="1" x14ac:dyDescent="0.3">
      <c r="B78" s="153"/>
      <c r="P78" s="94"/>
      <c r="R78" s="160"/>
    </row>
    <row r="79" spans="2:18" hidden="1" x14ac:dyDescent="0.3">
      <c r="B79" s="153"/>
      <c r="P79" s="94"/>
      <c r="R79" s="160"/>
    </row>
    <row r="80" spans="2:18" hidden="1" x14ac:dyDescent="0.3">
      <c r="B80" s="153"/>
      <c r="P80" s="94"/>
      <c r="R80" s="160"/>
    </row>
    <row r="81" spans="2:18" hidden="1" x14ac:dyDescent="0.3">
      <c r="B81" s="153"/>
      <c r="P81" s="94"/>
      <c r="R81" s="160"/>
    </row>
    <row r="82" spans="2:18" hidden="1" x14ac:dyDescent="0.3">
      <c r="B82" s="153"/>
      <c r="P82" s="94"/>
      <c r="R82" s="160"/>
    </row>
    <row r="83" spans="2:18" hidden="1" x14ac:dyDescent="0.3">
      <c r="B83" s="153"/>
      <c r="P83" s="94"/>
      <c r="R83" s="160"/>
    </row>
    <row r="84" spans="2:18" hidden="1" x14ac:dyDescent="0.3">
      <c r="B84" s="153"/>
      <c r="P84" s="94"/>
      <c r="R84" s="160"/>
    </row>
    <row r="85" spans="2:18" hidden="1" x14ac:dyDescent="0.3">
      <c r="B85" s="153"/>
      <c r="P85" s="94"/>
      <c r="R85" s="160"/>
    </row>
    <row r="86" spans="2:18" hidden="1" x14ac:dyDescent="0.3">
      <c r="B86" s="153"/>
      <c r="P86" s="94"/>
      <c r="R86" s="160"/>
    </row>
    <row r="87" spans="2:18" hidden="1" x14ac:dyDescent="0.3">
      <c r="B87" s="153"/>
      <c r="P87" s="94"/>
      <c r="R87" s="160"/>
    </row>
    <row r="88" spans="2:18" hidden="1" x14ac:dyDescent="0.3">
      <c r="B88" s="153"/>
      <c r="P88" s="94"/>
      <c r="R88" s="160"/>
    </row>
    <row r="89" spans="2:18" hidden="1" x14ac:dyDescent="0.3">
      <c r="B89" s="153"/>
      <c r="P89" s="94"/>
      <c r="R89" s="160"/>
    </row>
    <row r="90" spans="2:18" hidden="1" x14ac:dyDescent="0.3">
      <c r="B90" s="153"/>
      <c r="P90" s="94"/>
      <c r="R90" s="160"/>
    </row>
    <row r="91" spans="2:18" hidden="1" x14ac:dyDescent="0.3">
      <c r="B91" s="153"/>
      <c r="P91" s="94"/>
      <c r="R91" s="160"/>
    </row>
    <row r="92" spans="2:18" hidden="1" x14ac:dyDescent="0.3">
      <c r="B92" s="153"/>
      <c r="P92" s="94"/>
      <c r="R92" s="160"/>
    </row>
    <row r="93" spans="2:18" hidden="1" x14ac:dyDescent="0.3">
      <c r="B93" s="153"/>
      <c r="P93" s="94"/>
      <c r="R93" s="160"/>
    </row>
    <row r="94" spans="2:18" hidden="1" x14ac:dyDescent="0.3">
      <c r="B94" s="153"/>
      <c r="P94" s="94"/>
      <c r="R94" s="160"/>
    </row>
    <row r="95" spans="2:18" hidden="1" x14ac:dyDescent="0.3">
      <c r="B95" s="153"/>
      <c r="P95" s="94"/>
      <c r="R95" s="160"/>
    </row>
    <row r="96" spans="2:18" hidden="1" x14ac:dyDescent="0.3">
      <c r="B96" s="153"/>
      <c r="P96" s="94"/>
      <c r="R96" s="160"/>
    </row>
    <row r="97" spans="2:18" hidden="1" x14ac:dyDescent="0.3">
      <c r="B97" s="153"/>
      <c r="P97" s="94"/>
      <c r="R97" s="160"/>
    </row>
    <row r="98" spans="2:18" hidden="1" x14ac:dyDescent="0.3">
      <c r="B98" s="153"/>
      <c r="P98" s="94"/>
      <c r="R98" s="160"/>
    </row>
    <row r="99" spans="2:18" hidden="1" x14ac:dyDescent="0.3">
      <c r="B99" s="153"/>
      <c r="P99" s="94"/>
      <c r="R99" s="160"/>
    </row>
    <row r="100" spans="2:18" hidden="1" x14ac:dyDescent="0.3">
      <c r="B100" s="153"/>
      <c r="P100" s="94"/>
      <c r="R100" s="160"/>
    </row>
    <row r="101" spans="2:18" hidden="1" x14ac:dyDescent="0.3">
      <c r="B101" s="153"/>
      <c r="P101" s="94"/>
      <c r="R101" s="160"/>
    </row>
    <row r="102" spans="2:18" hidden="1" x14ac:dyDescent="0.3">
      <c r="B102" s="153"/>
      <c r="P102" s="94"/>
      <c r="R102" s="160"/>
    </row>
    <row r="103" spans="2:18" hidden="1" x14ac:dyDescent="0.3">
      <c r="B103" s="153"/>
      <c r="P103" s="94"/>
      <c r="R103" s="160"/>
    </row>
    <row r="104" spans="2:18" hidden="1" x14ac:dyDescent="0.3">
      <c r="B104" s="153"/>
      <c r="P104" s="94"/>
      <c r="R104" s="160"/>
    </row>
    <row r="105" spans="2:18" hidden="1" x14ac:dyDescent="0.3">
      <c r="B105" s="153"/>
      <c r="P105" s="94"/>
      <c r="R105" s="160"/>
    </row>
    <row r="106" spans="2:18" hidden="1" x14ac:dyDescent="0.3">
      <c r="B106" s="153"/>
      <c r="P106" s="94"/>
      <c r="R106" s="160"/>
    </row>
    <row r="107" spans="2:18" hidden="1" x14ac:dyDescent="0.3">
      <c r="B107" s="153"/>
      <c r="P107" s="94"/>
      <c r="R107" s="160"/>
    </row>
    <row r="108" spans="2:18" hidden="1" x14ac:dyDescent="0.3">
      <c r="B108" s="153"/>
      <c r="P108" s="94"/>
      <c r="R108" s="160"/>
    </row>
    <row r="109" spans="2:18" hidden="1" x14ac:dyDescent="0.3">
      <c r="B109" s="153"/>
      <c r="P109" s="94"/>
      <c r="R109" s="160"/>
    </row>
    <row r="110" spans="2:18" hidden="1" x14ac:dyDescent="0.3">
      <c r="B110" s="153"/>
      <c r="P110" s="94"/>
      <c r="R110" s="160"/>
    </row>
    <row r="111" spans="2:18" hidden="1" x14ac:dyDescent="0.3">
      <c r="B111" s="153"/>
      <c r="P111" s="94"/>
      <c r="R111" s="160"/>
    </row>
    <row r="112" spans="2:18" hidden="1" x14ac:dyDescent="0.3">
      <c r="B112" s="153"/>
      <c r="P112" s="94"/>
      <c r="R112" s="160"/>
    </row>
    <row r="113" spans="2:18" hidden="1" x14ac:dyDescent="0.3">
      <c r="B113" s="153"/>
      <c r="P113" s="94"/>
      <c r="R113" s="160"/>
    </row>
    <row r="114" spans="2:18" hidden="1" x14ac:dyDescent="0.3">
      <c r="B114" s="153"/>
      <c r="P114" s="94"/>
      <c r="R114" s="160"/>
    </row>
    <row r="115" spans="2:18" hidden="1" x14ac:dyDescent="0.3">
      <c r="B115" s="153"/>
      <c r="P115" s="94"/>
      <c r="R115" s="160"/>
    </row>
    <row r="116" spans="2:18" hidden="1" x14ac:dyDescent="0.3">
      <c r="B116" s="153"/>
      <c r="P116" s="94"/>
      <c r="R116" s="160"/>
    </row>
    <row r="117" spans="2:18" hidden="1" x14ac:dyDescent="0.3">
      <c r="B117" s="153"/>
      <c r="P117" s="94"/>
      <c r="R117" s="160"/>
    </row>
    <row r="118" spans="2:18" hidden="1" x14ac:dyDescent="0.3">
      <c r="B118" s="153"/>
      <c r="P118" s="94"/>
      <c r="R118" s="160"/>
    </row>
    <row r="119" spans="2:18" hidden="1" x14ac:dyDescent="0.3">
      <c r="B119" s="153"/>
      <c r="P119" s="94"/>
      <c r="R119" s="160"/>
    </row>
    <row r="120" spans="2:18" hidden="1" x14ac:dyDescent="0.3">
      <c r="B120" s="153"/>
      <c r="P120" s="94"/>
      <c r="R120" s="160"/>
    </row>
    <row r="121" spans="2:18" hidden="1" x14ac:dyDescent="0.3">
      <c r="B121" s="153"/>
      <c r="P121" s="94"/>
      <c r="R121" s="160"/>
    </row>
    <row r="122" spans="2:18" hidden="1" x14ac:dyDescent="0.3">
      <c r="B122" s="153"/>
      <c r="P122" s="94"/>
      <c r="R122" s="160"/>
    </row>
    <row r="123" spans="2:18" hidden="1" x14ac:dyDescent="0.3">
      <c r="B123" s="153"/>
      <c r="P123" s="94"/>
      <c r="R123" s="160"/>
    </row>
    <row r="124" spans="2:18" hidden="1" x14ac:dyDescent="0.3">
      <c r="B124" s="153"/>
      <c r="P124" s="94"/>
      <c r="R124" s="160"/>
    </row>
    <row r="125" spans="2:18" hidden="1" x14ac:dyDescent="0.3">
      <c r="B125" s="153"/>
      <c r="P125" s="94"/>
      <c r="R125" s="160"/>
    </row>
    <row r="126" spans="2:18" hidden="1" x14ac:dyDescent="0.3">
      <c r="B126" s="153"/>
      <c r="P126" s="94"/>
      <c r="R126" s="160"/>
    </row>
    <row r="127" spans="2:18" hidden="1" x14ac:dyDescent="0.3">
      <c r="B127" s="153"/>
      <c r="P127" s="94"/>
      <c r="R127" s="160"/>
    </row>
    <row r="128" spans="2:18" hidden="1" x14ac:dyDescent="0.3">
      <c r="B128" s="153"/>
      <c r="P128" s="94"/>
      <c r="R128" s="160"/>
    </row>
    <row r="129" spans="2:18" hidden="1" x14ac:dyDescent="0.3">
      <c r="B129" s="153"/>
      <c r="P129" s="94"/>
      <c r="R129" s="160"/>
    </row>
    <row r="130" spans="2:18" hidden="1" x14ac:dyDescent="0.3">
      <c r="B130" s="153"/>
      <c r="P130" s="94"/>
      <c r="R130" s="160"/>
    </row>
    <row r="131" spans="2:18" hidden="1" x14ac:dyDescent="0.3">
      <c r="B131" s="153"/>
      <c r="P131" s="94"/>
      <c r="R131" s="160"/>
    </row>
    <row r="132" spans="2:18" hidden="1" x14ac:dyDescent="0.3">
      <c r="B132" s="153"/>
      <c r="P132" s="94"/>
      <c r="R132" s="160"/>
    </row>
    <row r="133" spans="2:18" hidden="1" x14ac:dyDescent="0.3">
      <c r="B133" s="153"/>
      <c r="P133" s="94"/>
      <c r="R133" s="160"/>
    </row>
    <row r="134" spans="2:18" hidden="1" x14ac:dyDescent="0.3">
      <c r="B134" s="153"/>
      <c r="P134" s="94"/>
      <c r="R134" s="160"/>
    </row>
    <row r="135" spans="2:18" hidden="1" x14ac:dyDescent="0.3">
      <c r="B135" s="153"/>
      <c r="P135" s="94"/>
      <c r="R135" s="160"/>
    </row>
    <row r="136" spans="2:18" hidden="1" x14ac:dyDescent="0.3">
      <c r="B136" s="153"/>
      <c r="P136" s="94"/>
      <c r="R136" s="160"/>
    </row>
    <row r="137" spans="2:18" hidden="1" x14ac:dyDescent="0.3">
      <c r="B137" s="153"/>
      <c r="P137" s="94"/>
      <c r="R137" s="160"/>
    </row>
    <row r="138" spans="2:18" hidden="1" x14ac:dyDescent="0.3">
      <c r="B138" s="153"/>
      <c r="P138" s="94"/>
      <c r="R138" s="160"/>
    </row>
    <row r="139" spans="2:18" hidden="1" x14ac:dyDescent="0.3">
      <c r="B139" s="153"/>
      <c r="P139" s="94"/>
      <c r="R139" s="160"/>
    </row>
    <row r="140" spans="2:18" hidden="1" x14ac:dyDescent="0.3">
      <c r="B140" s="153"/>
      <c r="P140" s="94"/>
      <c r="R140" s="160"/>
    </row>
    <row r="141" spans="2:18" hidden="1" x14ac:dyDescent="0.3">
      <c r="B141" s="153"/>
      <c r="P141" s="94"/>
      <c r="R141" s="160"/>
    </row>
    <row r="142" spans="2:18" hidden="1" x14ac:dyDescent="0.3">
      <c r="B142" s="153"/>
      <c r="P142" s="94"/>
      <c r="R142" s="160"/>
    </row>
    <row r="143" spans="2:18" hidden="1" x14ac:dyDescent="0.3">
      <c r="B143" s="153"/>
      <c r="P143" s="94"/>
      <c r="R143" s="160"/>
    </row>
    <row r="144" spans="2:18" hidden="1" x14ac:dyDescent="0.3">
      <c r="B144" s="153"/>
      <c r="P144" s="94"/>
      <c r="R144" s="160"/>
    </row>
    <row r="145" spans="2:18" hidden="1" x14ac:dyDescent="0.3">
      <c r="B145" s="153"/>
      <c r="P145" s="94"/>
      <c r="R145" s="160"/>
    </row>
    <row r="146" spans="2:18" hidden="1" x14ac:dyDescent="0.3">
      <c r="B146" s="153"/>
      <c r="P146" s="94"/>
      <c r="R146" s="160"/>
    </row>
    <row r="147" spans="2:18" hidden="1" x14ac:dyDescent="0.3">
      <c r="B147" s="153"/>
      <c r="P147" s="94"/>
      <c r="R147" s="160"/>
    </row>
    <row r="148" spans="2:18" hidden="1" x14ac:dyDescent="0.3">
      <c r="B148" s="153"/>
      <c r="P148" s="94"/>
      <c r="R148" s="160"/>
    </row>
    <row r="149" spans="2:18" hidden="1" x14ac:dyDescent="0.3">
      <c r="B149" s="153"/>
      <c r="P149" s="94"/>
      <c r="R149" s="160"/>
    </row>
    <row r="150" spans="2:18" hidden="1" x14ac:dyDescent="0.3">
      <c r="B150" s="153"/>
      <c r="P150" s="94"/>
      <c r="R150" s="160"/>
    </row>
    <row r="151" spans="2:18" hidden="1" x14ac:dyDescent="0.3">
      <c r="B151" s="153"/>
      <c r="P151" s="94"/>
      <c r="R151" s="160"/>
    </row>
    <row r="152" spans="2:18" hidden="1" x14ac:dyDescent="0.3">
      <c r="B152" s="153"/>
      <c r="P152" s="94"/>
      <c r="R152" s="160"/>
    </row>
    <row r="153" spans="2:18" hidden="1" x14ac:dyDescent="0.3">
      <c r="B153" s="153"/>
      <c r="P153" s="94"/>
      <c r="R153" s="160"/>
    </row>
    <row r="154" spans="2:18" hidden="1" x14ac:dyDescent="0.3">
      <c r="B154" s="153"/>
      <c r="P154" s="94"/>
      <c r="R154" s="160"/>
    </row>
    <row r="155" spans="2:18" hidden="1" x14ac:dyDescent="0.3">
      <c r="B155" s="153"/>
      <c r="P155" s="94"/>
      <c r="R155" s="160"/>
    </row>
    <row r="156" spans="2:18" hidden="1" x14ac:dyDescent="0.3">
      <c r="B156" s="153"/>
      <c r="P156" s="94"/>
      <c r="R156" s="160"/>
    </row>
    <row r="157" spans="2:18" hidden="1" x14ac:dyDescent="0.3">
      <c r="B157" s="153"/>
      <c r="P157" s="94"/>
      <c r="R157" s="160"/>
    </row>
    <row r="158" spans="2:18" hidden="1" x14ac:dyDescent="0.3">
      <c r="B158" s="153"/>
      <c r="P158" s="94"/>
      <c r="R158" s="160"/>
    </row>
    <row r="159" spans="2:18" hidden="1" x14ac:dyDescent="0.3">
      <c r="B159" s="153"/>
      <c r="P159" s="94"/>
      <c r="R159" s="160"/>
    </row>
    <row r="160" spans="2:18" hidden="1" x14ac:dyDescent="0.3">
      <c r="B160" s="153"/>
      <c r="P160" s="94"/>
      <c r="R160" s="160"/>
    </row>
    <row r="161" spans="2:18" hidden="1" x14ac:dyDescent="0.3">
      <c r="B161" s="153"/>
      <c r="P161" s="94"/>
      <c r="R161" s="160"/>
    </row>
    <row r="162" spans="2:18" hidden="1" x14ac:dyDescent="0.3">
      <c r="B162" s="153"/>
      <c r="P162" s="94"/>
      <c r="R162" s="160"/>
    </row>
    <row r="163" spans="2:18" hidden="1" x14ac:dyDescent="0.3">
      <c r="B163" s="153"/>
      <c r="P163" s="94"/>
      <c r="R163" s="160"/>
    </row>
    <row r="164" spans="2:18" hidden="1" x14ac:dyDescent="0.3">
      <c r="B164" s="153"/>
      <c r="P164" s="94"/>
      <c r="R164" s="160"/>
    </row>
    <row r="165" spans="2:18" hidden="1" x14ac:dyDescent="0.3">
      <c r="B165" s="153"/>
      <c r="P165" s="94"/>
      <c r="R165" s="160"/>
    </row>
    <row r="166" spans="2:18" hidden="1" x14ac:dyDescent="0.3">
      <c r="B166" s="153"/>
      <c r="P166" s="94"/>
      <c r="R166" s="160"/>
    </row>
    <row r="167" spans="2:18" hidden="1" x14ac:dyDescent="0.3">
      <c r="B167" s="153"/>
      <c r="P167" s="94"/>
      <c r="R167" s="160"/>
    </row>
    <row r="168" spans="2:18" hidden="1" x14ac:dyDescent="0.3">
      <c r="B168" s="153"/>
      <c r="P168" s="94"/>
      <c r="R168" s="160"/>
    </row>
    <row r="169" spans="2:18" hidden="1" x14ac:dyDescent="0.3">
      <c r="B169" s="153"/>
      <c r="P169" s="94"/>
      <c r="R169" s="160"/>
    </row>
    <row r="170" spans="2:18" hidden="1" x14ac:dyDescent="0.3">
      <c r="B170" s="153"/>
      <c r="P170" s="94"/>
      <c r="R170" s="160"/>
    </row>
    <row r="171" spans="2:18" hidden="1" x14ac:dyDescent="0.3">
      <c r="B171" s="153"/>
      <c r="P171" s="94"/>
      <c r="R171" s="160"/>
    </row>
    <row r="172" spans="2:18" hidden="1" x14ac:dyDescent="0.3">
      <c r="B172" s="153"/>
      <c r="P172" s="94"/>
      <c r="R172" s="160"/>
    </row>
    <row r="173" spans="2:18" ht="12.75" customHeight="1" thickBot="1" x14ac:dyDescent="0.35">
      <c r="B173" s="161"/>
      <c r="C173" s="162"/>
      <c r="D173" s="162"/>
      <c r="E173" s="162"/>
      <c r="F173" s="162"/>
      <c r="G173" s="162"/>
      <c r="H173" s="162"/>
      <c r="I173" s="162"/>
      <c r="J173" s="162"/>
      <c r="K173" s="162"/>
      <c r="L173" s="162"/>
      <c r="M173" s="162"/>
      <c r="N173" s="162"/>
      <c r="O173" s="162"/>
      <c r="P173" s="162"/>
      <c r="Q173" s="162"/>
      <c r="R173" s="163"/>
    </row>
    <row r="174" spans="2:18" ht="7.5" customHeight="1" x14ac:dyDescent="0.3"/>
    <row r="176" spans="2:18" ht="17.25" hidden="1" customHeight="1" x14ac:dyDescent="0.3"/>
    <row r="177" x14ac:dyDescent="0.3"/>
    <row r="178" x14ac:dyDescent="0.3"/>
    <row r="179" x14ac:dyDescent="0.3"/>
    <row r="180" x14ac:dyDescent="0.3"/>
    <row r="192" x14ac:dyDescent="0.3"/>
    <row r="196" x14ac:dyDescent="0.3"/>
    <row r="212" x14ac:dyDescent="0.3"/>
    <row r="65476" x14ac:dyDescent="0.3"/>
    <row r="65492" x14ac:dyDescent="0.3"/>
    <row r="65505" x14ac:dyDescent="0.3"/>
    <row r="65506" x14ac:dyDescent="0.3"/>
    <row r="65507" x14ac:dyDescent="0.3"/>
    <row r="65508" x14ac:dyDescent="0.3"/>
    <row r="65521" x14ac:dyDescent="0.3"/>
    <row r="65522" x14ac:dyDescent="0.3"/>
    <row r="65523" x14ac:dyDescent="0.3"/>
    <row r="65524" x14ac:dyDescent="0.3"/>
    <row r="65536" x14ac:dyDescent="0.3"/>
    <row r="65537" ht="5.25" hidden="1" customHeight="1" x14ac:dyDescent="0.3"/>
    <row r="65538" x14ac:dyDescent="0.3"/>
    <row r="65539" x14ac:dyDescent="0.3"/>
    <row r="65540" x14ac:dyDescent="0.3"/>
    <row r="65541" x14ac:dyDescent="0.3"/>
    <row r="65542" x14ac:dyDescent="0.3"/>
    <row r="65543" x14ac:dyDescent="0.3"/>
    <row r="65544" x14ac:dyDescent="0.3"/>
  </sheetData>
  <sheetProtection algorithmName="SHA-512" hashValue="DYNiqPrxcKXOSIHsB9frA5bJOJNcBd3RnA2x6vkH0QfooV3p2JNEFqmyZc8zx58OdZhtzyhxAyqHu1ikxivQLg==" saltValue="hjqH24dguua4OYZdrHiVtA==" spinCount="100000" sheet="1" objects="1" scenarios="1"/>
  <mergeCells count="66">
    <mergeCell ref="D45:D46"/>
    <mergeCell ref="E45:E46"/>
    <mergeCell ref="I32:I33"/>
    <mergeCell ref="D32:D33"/>
    <mergeCell ref="F45:F46"/>
    <mergeCell ref="G45:G46"/>
    <mergeCell ref="I45:I46"/>
    <mergeCell ref="D19:D20"/>
    <mergeCell ref="J7:K7"/>
    <mergeCell ref="E32:E33"/>
    <mergeCell ref="L5:O5"/>
    <mergeCell ref="L7:O7"/>
    <mergeCell ref="J19:K20"/>
    <mergeCell ref="J22:K22"/>
    <mergeCell ref="J10:K10"/>
    <mergeCell ref="J11:K11"/>
    <mergeCell ref="J23:K23"/>
    <mergeCell ref="J24:K24"/>
    <mergeCell ref="J21:K21"/>
    <mergeCell ref="J25:K25"/>
    <mergeCell ref="G19:G20"/>
    <mergeCell ref="H19:H20"/>
    <mergeCell ref="I19:I20"/>
    <mergeCell ref="C58:Q65"/>
    <mergeCell ref="D17:Q17"/>
    <mergeCell ref="D31:Q31"/>
    <mergeCell ref="D44:Q44"/>
    <mergeCell ref="Q45:Q46"/>
    <mergeCell ref="J38:K38"/>
    <mergeCell ref="J32:K33"/>
    <mergeCell ref="K45:K46"/>
    <mergeCell ref="E19:E20"/>
    <mergeCell ref="F32:F33"/>
    <mergeCell ref="G32:G33"/>
    <mergeCell ref="H32:H33"/>
    <mergeCell ref="H45:H46"/>
    <mergeCell ref="D57:M57"/>
    <mergeCell ref="L47:O47"/>
    <mergeCell ref="F19:F20"/>
    <mergeCell ref="L19:O19"/>
    <mergeCell ref="C3:D3"/>
    <mergeCell ref="D4:O4"/>
    <mergeCell ref="E5:E6"/>
    <mergeCell ref="F5:F6"/>
    <mergeCell ref="G5:G6"/>
    <mergeCell ref="H5:H6"/>
    <mergeCell ref="D5:D6"/>
    <mergeCell ref="J5:K6"/>
    <mergeCell ref="E3:Q3"/>
    <mergeCell ref="Q5:Q6"/>
    <mergeCell ref="I5:I6"/>
    <mergeCell ref="J8:K8"/>
    <mergeCell ref="J9:K9"/>
    <mergeCell ref="P5:P6"/>
    <mergeCell ref="P19:P20"/>
    <mergeCell ref="L21:O21"/>
    <mergeCell ref="J34:K34"/>
    <mergeCell ref="Q32:Q33"/>
    <mergeCell ref="L32:O32"/>
    <mergeCell ref="J45:J46"/>
    <mergeCell ref="L34:O34"/>
    <mergeCell ref="L45:O45"/>
    <mergeCell ref="P32:P33"/>
    <mergeCell ref="J37:K37"/>
    <mergeCell ref="J35:K35"/>
    <mergeCell ref="J36:K36"/>
  </mergeCells>
  <dataValidations count="18">
    <dataValidation type="textLength" operator="equal" allowBlank="1" showInputMessage="1" showErrorMessage="1" errorTitle="PinCode" error="Please enter a 6 digit valid Pin Code" sqref="I22:I25 I8:I11" xr:uid="{00000000-0002-0000-0500-000000000000}">
      <formula1>6</formula1>
    </dataValidation>
    <dataValidation type="whole" allowBlank="1" showErrorMessage="1" errorTitle="DonationAmt" error="DonationAmt  Non negative, no decimal, upto 99,999,999,999,999" sqref="Q48:Q51 Q22:Q25 Q35:Q38 Q53 Q8:Q11" xr:uid="{00000000-0002-0000-0500-000002000000}">
      <formula1>0</formula1>
      <formula2>99999999999999</formula2>
    </dataValidation>
    <dataValidation type="whole" allowBlank="1" showInputMessage="1" showErrorMessage="1" sqref="L13:Q13 W48:W51" xr:uid="{00000000-0002-0000-0500-000003000000}">
      <formula1>0</formula1>
      <formula2>99999999999999</formula2>
    </dataValidation>
    <dataValidation type="textLength" operator="lessThanOrEqual" allowBlank="1" showErrorMessage="1" errorTitle="Donee Name" error="Donee Name  should not exceed 125 characters " sqref="E22:E25 E48:E51 E35:E38 E8:E11" xr:uid="{00000000-0002-0000-0500-000004000000}">
      <formula1>125</formula1>
    </dataValidation>
    <dataValidation type="textLength" operator="lessThanOrEqual" allowBlank="1" showErrorMessage="1" errorTitle="Address" error="Address  should not exceed 200 characters " sqref="F35:F38 F48:F51 F22:F25 F8:F11" xr:uid="{00000000-0002-0000-0500-000005000000}">
      <formula1>200</formula1>
    </dataValidation>
    <dataValidation type="textLength" operator="lessThanOrEqual" allowBlank="1" showErrorMessage="1" errorTitle="City Or Town Or District" error="City Or Town Or District should not exceed 50 characters " sqref="G22:G25 G48:G51 G8:G11" xr:uid="{00000000-0002-0000-0500-000006000000}">
      <formula1>50</formula1>
    </dataValidation>
    <dataValidation type="whole" allowBlank="1" showErrorMessage="1" errorTitle="TotDon100Percent" error="TotDon100Percent  Non negative, no decimal, upto 99,999,999,999,999" sqref="L27:Q27 L40:Q40 L41:P41 M53:P53" xr:uid="{00000000-0002-0000-0500-000007000000}">
      <formula1>0</formula1>
      <formula2>99999999999999</formula2>
    </dataValidation>
    <dataValidation type="whole" allowBlank="1" showErrorMessage="1" errorTitle="TotalDonationsUs80G" error="TotalDonationsUs80G  Non negative, no decimal, upto 99,999,999,999,999" sqref="N57:P57" xr:uid="{00000000-0002-0000-0500-000008000000}">
      <formula1>0</formula1>
      <formula2>99999999999999</formula2>
    </dataValidation>
    <dataValidation type="list" allowBlank="1" showInputMessage="1" showErrorMessage="1" sqref="H35:H38 H22:H25 H48:H51 H8:H11" xr:uid="{00000000-0002-0000-0500-000009000000}">
      <formula1>StateWithoutF</formula1>
    </dataValidation>
    <dataValidation type="textLength" operator="equal" allowBlank="1" showInputMessage="1" showErrorMessage="1" errorTitle="PAN of Donee" error="Invalid PAN. PAN format should be First 5 Alphabets, next 4 digits, then 1 Alphabet." prompt="Enter the PAN of the person to whom the donation is made" sqref="J35:K38 J22:K25 J48:J51 J8:J11" xr:uid="{00000000-0002-0000-0500-00000A000000}">
      <formula1>10</formula1>
    </dataValidation>
    <dataValidation type="whole" allowBlank="1" showErrorMessage="1" errorTitle="Donation Amount" error="Donation Amount should be numeric,  Non negative, no decimal, upto 99,999,999,999,999" sqref="L48:M51 L22:M25 L8:M11 P48:P51 P22:P25 P8:P11" xr:uid="{00000000-0002-0000-0500-00000B000000}">
      <formula1>0</formula1>
      <formula2>99999999999999</formula2>
    </dataValidation>
    <dataValidation type="textLength" operator="equal" allowBlank="1" showInputMessage="1" showErrorMessage="1" errorTitle="Pincode" error="Please enter a 6 digit valid Pin Code" sqref="I35:I38 I48:I51" xr:uid="{00000000-0002-0000-0500-00000C000000}">
      <formula1>6</formula1>
    </dataValidation>
    <dataValidation type="textLength" operator="lessThanOrEqual" allowBlank="1" showInputMessage="1" showErrorMessage="1" errorTitle="City Or Town Or District" error="City Or Town Or District should not exceed 50 characters " sqref="G35:G38" xr:uid="{00000000-0002-0000-0500-00000E000000}">
      <formula1>50</formula1>
    </dataValidation>
    <dataValidation allowBlank="1" showErrorMessage="1" errorTitle="TotDon100Percent" error="TotDon100Percent  Non negative, no decimal, upto 99,999,999,999,999" sqref="L53" xr:uid="{00000000-0002-0000-0500-00000F000000}"/>
    <dataValidation type="textLength" operator="lessThanOrEqual" allowBlank="1" showInputMessage="1" showErrorMessage="1" errorTitle="PAN of Donee" error="Enter a 25 Digit ARN Number" sqref="K48:K51" xr:uid="{32B39627-70B4-476B-9DC6-462ED36B27F2}">
      <formula1>25</formula1>
    </dataValidation>
    <dataValidation type="whole" allowBlank="1" showErrorMessage="1" errorTitle="Donation Amount" error="Donation Amount  Non negative, no decimal, upto 99,999,999,999,999" sqref="P35:P38 L35:M38" xr:uid="{00000000-0002-0000-0500-00000D000000}">
      <formula1>0</formula1>
      <formula2>99999999999999</formula2>
    </dataValidation>
    <dataValidation type="textLength" operator="lessThanOrEqual" allowBlank="1" showErrorMessage="1" error="Transaction Reference Number shouldn't exceed 50 Characters" sqref="N35:N38 N22:N25 N48:N51 N8:N11" xr:uid="{4E854D1A-6957-404E-B094-7B44E4E6F31D}">
      <formula1>50</formula1>
    </dataValidation>
    <dataValidation type="textLength" operator="equal" allowBlank="1" showInputMessage="1" showErrorMessage="1" error="IFS Code should be exactly 11 in length with 1st 4 alphabets, followed by Zero and remaining 6 should be alphanumeric." sqref="O48:O51 O35:O38 O22:O25 O8:O11" xr:uid="{507C8D02-8EBA-4641-A71C-AB3D42B0A135}">
      <formula1>11</formula1>
    </dataValidation>
  </dataValidations>
  <printOptions horizontalCentered="1"/>
  <pageMargins left="5.5555555555555558E-3" right="5.5555555555555558E-3" top="0.39370078740157499" bottom="0.74803149606299202" header="0.31496062992126" footer="0.15748031496063"/>
  <pageSetup paperSize="8" fitToHeight="0" orientation="landscape" blackAndWhite="1" horizontalDpi="300" verticalDpi="300" r:id="rId1"/>
  <rowBreaks count="1" manualBreakCount="1">
    <brk id="3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4100" r:id="rId4" name="Button 4">
              <controlPr defaultSize="0" print="0" autoFill="0" autoPict="0" macro="[0]!AddRowsSch80G_A_Click">
                <anchor moveWithCells="1" sizeWithCells="1">
                  <from>
                    <xdr:col>2</xdr:col>
                    <xdr:colOff>12700</xdr:colOff>
                    <xdr:row>14</xdr:row>
                    <xdr:rowOff>127000</xdr:rowOff>
                  </from>
                  <to>
                    <xdr:col>4</xdr:col>
                    <xdr:colOff>508000</xdr:colOff>
                    <xdr:row>14</xdr:row>
                    <xdr:rowOff>393700</xdr:rowOff>
                  </to>
                </anchor>
              </controlPr>
            </control>
          </mc:Choice>
        </mc:AlternateContent>
        <mc:AlternateContent xmlns:mc="http://schemas.openxmlformats.org/markup-compatibility/2006">
          <mc:Choice Requires="x14">
            <control shapeId="4101" r:id="rId5" name="Button 5">
              <controlPr defaultSize="0" print="0" autoFill="0" autoPict="0" macro="[0]!AddRows80G_2_Click">
                <anchor moveWithCells="1" sizeWithCells="1">
                  <from>
                    <xdr:col>2</xdr:col>
                    <xdr:colOff>12700</xdr:colOff>
                    <xdr:row>28</xdr:row>
                    <xdr:rowOff>127000</xdr:rowOff>
                  </from>
                  <to>
                    <xdr:col>4</xdr:col>
                    <xdr:colOff>508000</xdr:colOff>
                    <xdr:row>28</xdr:row>
                    <xdr:rowOff>393700</xdr:rowOff>
                  </to>
                </anchor>
              </controlPr>
            </control>
          </mc:Choice>
        </mc:AlternateContent>
        <mc:AlternateContent xmlns:mc="http://schemas.openxmlformats.org/markup-compatibility/2006">
          <mc:Choice Requires="x14">
            <control shapeId="4102" r:id="rId6" name="Button 6">
              <controlPr defaultSize="0" print="0" autoFill="0" autoPict="0" macro="[0]!AddRowsSch80G_C_Click">
                <anchor moveWithCells="1" sizeWithCells="1">
                  <from>
                    <xdr:col>2</xdr:col>
                    <xdr:colOff>12700</xdr:colOff>
                    <xdr:row>41</xdr:row>
                    <xdr:rowOff>127000</xdr:rowOff>
                  </from>
                  <to>
                    <xdr:col>4</xdr:col>
                    <xdr:colOff>508000</xdr:colOff>
                    <xdr:row>41</xdr:row>
                    <xdr:rowOff>393700</xdr:rowOff>
                  </to>
                </anchor>
              </controlPr>
            </control>
          </mc:Choice>
        </mc:AlternateContent>
        <mc:AlternateContent xmlns:mc="http://schemas.openxmlformats.org/markup-compatibility/2006">
          <mc:Choice Requires="x14">
            <control shapeId="4103" r:id="rId7" name="Button 7">
              <controlPr defaultSize="0" print="0" autoFill="0" autoPict="0" macro="[0]!AddRowsSch80G_D_Click">
                <anchor moveWithCells="1" sizeWithCells="1">
                  <from>
                    <xdr:col>2</xdr:col>
                    <xdr:colOff>12700</xdr:colOff>
                    <xdr:row>54</xdr:row>
                    <xdr:rowOff>127000</xdr:rowOff>
                  </from>
                  <to>
                    <xdr:col>4</xdr:col>
                    <xdr:colOff>508000</xdr:colOff>
                    <xdr:row>54</xdr:row>
                    <xdr:rowOff>393700</xdr:rowOff>
                  </to>
                </anchor>
              </controlPr>
            </control>
          </mc:Choice>
        </mc:AlternateContent>
        <mc:AlternateContent xmlns:mc="http://schemas.openxmlformats.org/markup-compatibility/2006">
          <mc:Choice Requires="x14">
            <control shapeId="4105" r:id="rId8" name="Button 9">
              <controlPr defaultSize="0" print="0" autoFill="0" autoPict="0" macro="[0]!ValidateSheet80G_Click">
                <anchor>
                  <from>
                    <xdr:col>19</xdr:col>
                    <xdr:colOff>31750</xdr:colOff>
                    <xdr:row>1</xdr:row>
                    <xdr:rowOff>127000</xdr:rowOff>
                  </from>
                  <to>
                    <xdr:col>19</xdr:col>
                    <xdr:colOff>1485900</xdr:colOff>
                    <xdr:row>2</xdr:row>
                    <xdr:rowOff>241300</xdr:rowOff>
                  </to>
                </anchor>
              </controlPr>
            </control>
          </mc:Choice>
        </mc:AlternateContent>
        <mc:AlternateContent xmlns:mc="http://schemas.openxmlformats.org/markup-compatibility/2006">
          <mc:Choice Requires="x14">
            <control shapeId="4106" r:id="rId9" name="Button 10">
              <controlPr defaultSize="0" print="0" autoFill="0" autoPict="0" macro="[0]!Prev80G_Click">
                <anchor>
                  <from>
                    <xdr:col>19</xdr:col>
                    <xdr:colOff>31750</xdr:colOff>
                    <xdr:row>3</xdr:row>
                    <xdr:rowOff>241300</xdr:rowOff>
                  </from>
                  <to>
                    <xdr:col>19</xdr:col>
                    <xdr:colOff>1485900</xdr:colOff>
                    <xdr:row>4</xdr:row>
                    <xdr:rowOff>146050</xdr:rowOff>
                  </to>
                </anchor>
              </controlPr>
            </control>
          </mc:Choice>
        </mc:AlternateContent>
        <mc:AlternateContent xmlns:mc="http://schemas.openxmlformats.org/markup-compatibility/2006">
          <mc:Choice Requires="x14">
            <control shapeId="4107" r:id="rId10" name="Button 11">
              <controlPr defaultSize="0" print="0" autoFill="0" autoPict="0" macro="[0]!printWorkSheet">
                <anchor>
                  <from>
                    <xdr:col>19</xdr:col>
                    <xdr:colOff>31750</xdr:colOff>
                    <xdr:row>5</xdr:row>
                    <xdr:rowOff>565150</xdr:rowOff>
                  </from>
                  <to>
                    <xdr:col>19</xdr:col>
                    <xdr:colOff>1485900</xdr:colOff>
                    <xdr:row>5</xdr:row>
                    <xdr:rowOff>869950</xdr:rowOff>
                  </to>
                </anchor>
              </controlPr>
            </control>
          </mc:Choice>
        </mc:AlternateContent>
        <mc:AlternateContent xmlns:mc="http://schemas.openxmlformats.org/markup-compatibility/2006">
          <mc:Choice Requires="x14">
            <control shapeId="4108" r:id="rId11" name="Button 12">
              <controlPr defaultSize="0" print="0" autoFill="0" autoPict="0" macro="[0]!IDHelpClick_Click">
                <anchor>
                  <from>
                    <xdr:col>19</xdr:col>
                    <xdr:colOff>31750</xdr:colOff>
                    <xdr:row>5</xdr:row>
                    <xdr:rowOff>876300</xdr:rowOff>
                  </from>
                  <to>
                    <xdr:col>19</xdr:col>
                    <xdr:colOff>1485900</xdr:colOff>
                    <xdr:row>6</xdr:row>
                    <xdr:rowOff>260350</xdr:rowOff>
                  </to>
                </anchor>
              </controlPr>
            </control>
          </mc:Choice>
        </mc:AlternateContent>
        <mc:AlternateContent xmlns:mc="http://schemas.openxmlformats.org/markup-compatibility/2006">
          <mc:Choice Requires="x14">
            <control shapeId="4113" r:id="rId12" name="Button 17">
              <controlPr defaultSize="0" print="0" autoFill="0" autoPict="0" macro="[0]!GenearteXML_Click">
                <anchor>
                  <from>
                    <xdr:col>19</xdr:col>
                    <xdr:colOff>31750</xdr:colOff>
                    <xdr:row>5</xdr:row>
                    <xdr:rowOff>279400</xdr:rowOff>
                  </from>
                  <to>
                    <xdr:col>19</xdr:col>
                    <xdr:colOff>1485900</xdr:colOff>
                    <xdr:row>5</xdr:row>
                    <xdr:rowOff>546100</xdr:rowOff>
                  </to>
                </anchor>
              </controlPr>
            </control>
          </mc:Choice>
        </mc:AlternateContent>
        <mc:AlternateContent xmlns:mc="http://schemas.openxmlformats.org/markup-compatibility/2006">
          <mc:Choice Requires="x14">
            <control shapeId="4114" r:id="rId13" name="Button 18">
              <controlPr defaultSize="0" print="0" autoFill="0" autoPict="0" macro="[0]!CalculateTax_Click_Click">
                <anchor>
                  <from>
                    <xdr:col>19</xdr:col>
                    <xdr:colOff>31750</xdr:colOff>
                    <xdr:row>4</xdr:row>
                    <xdr:rowOff>165100</xdr:rowOff>
                  </from>
                  <to>
                    <xdr:col>19</xdr:col>
                    <xdr:colOff>1485900</xdr:colOff>
                    <xdr:row>5</xdr:row>
                    <xdr:rowOff>241300</xdr:rowOff>
                  </to>
                </anchor>
              </controlPr>
            </control>
          </mc:Choice>
        </mc:AlternateContent>
        <mc:AlternateContent xmlns:mc="http://schemas.openxmlformats.org/markup-compatibility/2006">
          <mc:Choice Requires="x14">
            <control shapeId="4204" r:id="rId14" name="Button 108">
              <controlPr defaultSize="0" print="0" autoFill="0" autoPict="0" macro="[0]!Next_80GClick">
                <anchor>
                  <from>
                    <xdr:col>19</xdr:col>
                    <xdr:colOff>31750</xdr:colOff>
                    <xdr:row>2</xdr:row>
                    <xdr:rowOff>279400</xdr:rowOff>
                  </from>
                  <to>
                    <xdr:col>19</xdr:col>
                    <xdr:colOff>1485900</xdr:colOff>
                    <xdr:row>3</xdr:row>
                    <xdr:rowOff>203200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2">
    <pageSetUpPr fitToPage="1"/>
  </sheetPr>
  <dimension ref="A1:XFC65524"/>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ColWidth="0" defaultRowHeight="14.5" zeroHeight="1" x14ac:dyDescent="0.35"/>
  <cols>
    <col min="1" max="1" width="3" customWidth="1"/>
    <col min="2" max="2" width="2.54296875" customWidth="1"/>
    <col min="3" max="3" width="5.1796875" customWidth="1"/>
    <col min="4" max="4" width="13.54296875" customWidth="1"/>
    <col min="5" max="5" width="22" customWidth="1"/>
    <col min="6" max="6" width="13.453125" customWidth="1"/>
    <col min="7" max="7" width="9.453125" customWidth="1"/>
    <col min="8" max="8" width="12.54296875" customWidth="1"/>
    <col min="9" max="9" width="14.54296875" customWidth="1"/>
    <col min="10" max="10" width="10.453125" customWidth="1"/>
    <col min="11" max="11" width="14" customWidth="1"/>
    <col min="12" max="12" width="4.54296875" hidden="1" customWidth="1"/>
    <col min="13" max="13" width="16.54296875" customWidth="1"/>
    <col min="14" max="14" width="17.453125" customWidth="1"/>
    <col min="15" max="15" width="16.453125" customWidth="1"/>
    <col min="16" max="16" width="14.54296875" customWidth="1"/>
    <col min="17" max="17" width="2.54296875" customWidth="1"/>
    <col min="18" max="18" width="28.453125" customWidth="1"/>
    <col min="19" max="16383" width="8.54296875" hidden="1"/>
    <col min="16384" max="16384" width="8.26953125" hidden="1"/>
  </cols>
  <sheetData>
    <row r="1" spans="2:19" ht="19.5" customHeight="1" thickBot="1" x14ac:dyDescent="0.4"/>
    <row r="2" spans="2:19" ht="12.75" customHeight="1" x14ac:dyDescent="0.35">
      <c r="B2" s="202"/>
      <c r="C2" s="203"/>
      <c r="D2" s="203"/>
      <c r="E2" s="203"/>
      <c r="F2" s="203"/>
      <c r="G2" s="203"/>
      <c r="H2" s="203"/>
      <c r="I2" s="203"/>
      <c r="J2" s="203"/>
      <c r="K2" s="203"/>
      <c r="L2" s="203"/>
      <c r="M2" s="203"/>
      <c r="N2" s="203"/>
      <c r="O2" s="203"/>
      <c r="P2" s="203"/>
      <c r="Q2" s="204"/>
    </row>
    <row r="3" spans="2:19" x14ac:dyDescent="0.35">
      <c r="B3" s="205"/>
      <c r="C3" s="1529" t="s">
        <v>141243</v>
      </c>
      <c r="D3" s="1530"/>
      <c r="E3" s="1307" t="s">
        <v>141244</v>
      </c>
      <c r="F3" s="1308"/>
      <c r="G3" s="1308"/>
      <c r="H3" s="1308"/>
      <c r="I3" s="1308"/>
      <c r="J3" s="1308"/>
      <c r="K3" s="1308"/>
      <c r="L3" s="1308"/>
      <c r="M3" s="1308"/>
      <c r="N3" s="1308"/>
      <c r="O3" s="1308"/>
      <c r="P3" s="1531"/>
      <c r="Q3" s="206"/>
    </row>
    <row r="4" spans="2:19" hidden="1" x14ac:dyDescent="0.35">
      <c r="B4" s="205"/>
      <c r="C4" s="144" t="s">
        <v>67</v>
      </c>
      <c r="D4" s="1532" t="s">
        <v>141245</v>
      </c>
      <c r="E4" s="1532"/>
      <c r="F4" s="1532"/>
      <c r="G4" s="1532"/>
      <c r="H4" s="1532"/>
      <c r="I4" s="1532"/>
      <c r="J4" s="1532"/>
      <c r="K4" s="1532"/>
      <c r="L4" s="1532"/>
      <c r="M4" s="1532"/>
      <c r="N4" s="1532"/>
      <c r="O4" s="1532"/>
      <c r="P4" s="1533"/>
      <c r="Q4" s="206"/>
    </row>
    <row r="5" spans="2:19" x14ac:dyDescent="0.35">
      <c r="B5" s="205"/>
      <c r="C5" s="171"/>
      <c r="D5" s="1534" t="s">
        <v>141296</v>
      </c>
      <c r="E5" s="1235" t="s">
        <v>141246</v>
      </c>
      <c r="F5" s="1235" t="s">
        <v>141247</v>
      </c>
      <c r="G5" s="1235" t="s">
        <v>69</v>
      </c>
      <c r="H5" s="1235" t="s">
        <v>70</v>
      </c>
      <c r="I5" s="1235" t="s">
        <v>71</v>
      </c>
      <c r="J5" s="1235" t="s">
        <v>141377</v>
      </c>
      <c r="K5" s="1235" t="s">
        <v>141248</v>
      </c>
      <c r="L5" s="128"/>
      <c r="M5" s="1535" t="s">
        <v>72</v>
      </c>
      <c r="N5" s="1536"/>
      <c r="O5" s="1537"/>
      <c r="P5" s="1235" t="s">
        <v>73</v>
      </c>
      <c r="Q5" s="206"/>
    </row>
    <row r="6" spans="2:19" ht="44.25" customHeight="1" x14ac:dyDescent="0.35">
      <c r="B6" s="205"/>
      <c r="C6" s="101"/>
      <c r="D6" s="1534"/>
      <c r="E6" s="1235"/>
      <c r="F6" s="1235"/>
      <c r="G6" s="1235"/>
      <c r="H6" s="1235"/>
      <c r="I6" s="1235"/>
      <c r="J6" s="1235"/>
      <c r="K6" s="1235"/>
      <c r="L6" s="25" t="s">
        <v>141417</v>
      </c>
      <c r="M6" s="25" t="s">
        <v>141164</v>
      </c>
      <c r="N6" s="25" t="s">
        <v>141163</v>
      </c>
      <c r="O6" s="25" t="s">
        <v>141169</v>
      </c>
      <c r="P6" s="1235"/>
      <c r="Q6" s="206"/>
    </row>
    <row r="7" spans="2:19" ht="23.25" customHeight="1" x14ac:dyDescent="0.35">
      <c r="B7" s="205"/>
      <c r="C7" s="101"/>
      <c r="D7" s="781" t="s">
        <v>137404</v>
      </c>
      <c r="E7" s="778" t="s">
        <v>141352</v>
      </c>
      <c r="F7" s="778" t="s">
        <v>141354</v>
      </c>
      <c r="G7" s="778" t="s">
        <v>141769</v>
      </c>
      <c r="H7" s="778" t="s">
        <v>141770</v>
      </c>
      <c r="I7" s="778" t="s">
        <v>141771</v>
      </c>
      <c r="J7" s="778" t="s">
        <v>141772</v>
      </c>
      <c r="K7" s="778" t="s">
        <v>141773</v>
      </c>
      <c r="L7" s="778"/>
      <c r="M7" s="1502" t="s">
        <v>142303</v>
      </c>
      <c r="N7" s="1503"/>
      <c r="O7" s="1504"/>
      <c r="P7" s="778" t="s">
        <v>142304</v>
      </c>
      <c r="Q7" s="206"/>
    </row>
    <row r="8" spans="2:19" ht="93.75" customHeight="1" x14ac:dyDescent="0.35">
      <c r="B8" s="205"/>
      <c r="C8" s="101"/>
      <c r="D8" s="207">
        <v>1</v>
      </c>
      <c r="E8" s="254"/>
      <c r="F8" s="212"/>
      <c r="G8" s="212"/>
      <c r="H8" s="212"/>
      <c r="I8" s="254"/>
      <c r="J8" s="349"/>
      <c r="K8" s="170"/>
      <c r="L8" s="170"/>
      <c r="M8" s="213"/>
      <c r="N8" s="213"/>
      <c r="O8" s="431">
        <f t="shared" ref="O8" si="0">MAX(SUM(M8,N8),0)</f>
        <v>0</v>
      </c>
      <c r="P8" s="431">
        <f>MIN(SUM(IF(M8&gt;S8,0,M8),N8),TOTAL_INCOME)</f>
        <v>0</v>
      </c>
      <c r="Q8" s="206"/>
      <c r="S8">
        <f>IF(M8=0,0,2000)</f>
        <v>0</v>
      </c>
    </row>
    <row r="9" spans="2:19" ht="92.25" customHeight="1" x14ac:dyDescent="0.35">
      <c r="B9" s="205"/>
      <c r="C9" s="101"/>
      <c r="D9" s="207">
        <f>D8+1</f>
        <v>2</v>
      </c>
      <c r="E9" s="254"/>
      <c r="F9" s="212"/>
      <c r="G9" s="212"/>
      <c r="H9" s="212"/>
      <c r="I9" s="254"/>
      <c r="J9" s="349"/>
      <c r="K9" s="170"/>
      <c r="L9" s="170"/>
      <c r="M9" s="213"/>
      <c r="N9" s="213"/>
      <c r="O9" s="431">
        <f>MAX(SUM(M9,N9),0)</f>
        <v>0</v>
      </c>
      <c r="P9" s="431">
        <f>MIN(SUM(IF(M9&gt;S9,0,M9),N9),TOTAL_INCOME)</f>
        <v>0</v>
      </c>
      <c r="Q9" s="206"/>
      <c r="S9">
        <f t="shared" ref="S9:S11" si="1">IF(M9=0,0,2000)</f>
        <v>0</v>
      </c>
    </row>
    <row r="10" spans="2:19" ht="98.25" customHeight="1" x14ac:dyDescent="0.35">
      <c r="B10" s="205"/>
      <c r="C10" s="101"/>
      <c r="D10" s="207">
        <f>D9+1</f>
        <v>3</v>
      </c>
      <c r="E10" s="254"/>
      <c r="F10" s="212"/>
      <c r="G10" s="212"/>
      <c r="H10" s="212"/>
      <c r="I10" s="254"/>
      <c r="J10" s="349"/>
      <c r="K10" s="170"/>
      <c r="L10" s="170"/>
      <c r="M10" s="213"/>
      <c r="N10" s="213"/>
      <c r="O10" s="431">
        <f>MAX(SUM(M10,N10),0)</f>
        <v>0</v>
      </c>
      <c r="P10" s="431">
        <f>MIN(SUM(IF(M10&gt;S10,0,M10),N10),TOTAL_INCOME)</f>
        <v>0</v>
      </c>
      <c r="Q10" s="206"/>
      <c r="S10">
        <f t="shared" si="1"/>
        <v>0</v>
      </c>
    </row>
    <row r="11" spans="2:19" ht="110.25" customHeight="1" x14ac:dyDescent="0.35">
      <c r="B11" s="205"/>
      <c r="C11" s="101"/>
      <c r="D11" s="207">
        <f>D10+1</f>
        <v>4</v>
      </c>
      <c r="E11" s="254"/>
      <c r="F11" s="212"/>
      <c r="G11" s="212"/>
      <c r="H11" s="212"/>
      <c r="I11" s="254"/>
      <c r="J11" s="349"/>
      <c r="K11" s="170"/>
      <c r="L11" s="170"/>
      <c r="M11" s="213"/>
      <c r="N11" s="213"/>
      <c r="O11" s="431">
        <f>MAX(SUM(M11,N11),0)</f>
        <v>0</v>
      </c>
      <c r="P11" s="431">
        <f>MIN(SUM(IF(M11&gt;S11,0,M11),N11),TOTAL_INCOME)</f>
        <v>0</v>
      </c>
      <c r="Q11" s="206"/>
      <c r="S11">
        <f t="shared" si="1"/>
        <v>0</v>
      </c>
    </row>
    <row r="12" spans="2:19" x14ac:dyDescent="0.35">
      <c r="B12" s="205"/>
      <c r="C12" s="101"/>
      <c r="D12" s="17"/>
      <c r="E12" s="17"/>
      <c r="F12" s="17"/>
      <c r="G12" s="17"/>
      <c r="H12" s="17"/>
      <c r="I12" s="17"/>
      <c r="J12" s="17"/>
      <c r="K12" s="17"/>
      <c r="L12" s="17"/>
      <c r="M12" s="17"/>
      <c r="N12" s="17"/>
      <c r="O12" s="17"/>
      <c r="P12" s="208"/>
      <c r="Q12" s="206"/>
    </row>
    <row r="13" spans="2:19" x14ac:dyDescent="0.35">
      <c r="B13" s="205"/>
      <c r="C13" s="97"/>
      <c r="D13" s="1538" t="s">
        <v>141169</v>
      </c>
      <c r="E13" s="1538"/>
      <c r="F13" s="1538"/>
      <c r="G13" s="1538"/>
      <c r="H13" s="1538"/>
      <c r="I13" s="1538"/>
      <c r="J13" s="1538"/>
      <c r="K13" s="1539"/>
      <c r="L13" s="263"/>
      <c r="M13" s="431">
        <f>SUM(Donation_cash_80GGA)</f>
        <v>0</v>
      </c>
      <c r="N13" s="431">
        <f>SUM(Donation_other_80GGA)</f>
        <v>0</v>
      </c>
      <c r="O13" s="431">
        <f>IF(BacValue=1,0,SUM(Donation_total_80GGA))</f>
        <v>0</v>
      </c>
      <c r="P13" s="431">
        <f>IF(BacValue=1,0,SUM(Donation_Eligible_80GGA))</f>
        <v>0</v>
      </c>
      <c r="Q13" s="206"/>
    </row>
    <row r="14" spans="2:19" ht="33" customHeight="1" x14ac:dyDescent="0.35">
      <c r="B14" s="205"/>
      <c r="C14" s="1540" t="s">
        <v>141249</v>
      </c>
      <c r="D14" s="1541"/>
      <c r="E14" s="1541"/>
      <c r="F14" s="1541"/>
      <c r="G14" s="1541"/>
      <c r="H14" s="1541"/>
      <c r="I14" s="1541"/>
      <c r="J14" s="1541"/>
      <c r="K14" s="1541"/>
      <c r="L14" s="1541"/>
      <c r="M14" s="1541"/>
      <c r="N14" s="1541"/>
      <c r="O14" s="1541"/>
      <c r="P14" s="1542"/>
      <c r="Q14" s="206"/>
    </row>
    <row r="15" spans="2:19" ht="12.75" customHeight="1" thickBot="1" x14ac:dyDescent="0.4">
      <c r="B15" s="209"/>
      <c r="C15" s="210"/>
      <c r="D15" s="210"/>
      <c r="E15" s="210"/>
      <c r="F15" s="210"/>
      <c r="G15" s="210"/>
      <c r="H15" s="210"/>
      <c r="I15" s="210"/>
      <c r="J15" s="210"/>
      <c r="K15" s="210"/>
      <c r="L15" s="210"/>
      <c r="M15" s="210"/>
      <c r="N15" s="210"/>
      <c r="O15" s="210"/>
      <c r="P15" s="210"/>
      <c r="Q15" s="211"/>
    </row>
    <row r="16" spans="2:19" x14ac:dyDescent="0.35"/>
    <row r="17" x14ac:dyDescent="0.35"/>
    <row r="32" x14ac:dyDescent="0.35"/>
    <row r="48" x14ac:dyDescent="0.35"/>
    <row r="65504" x14ac:dyDescent="0.35"/>
    <row r="65505" x14ac:dyDescent="0.35"/>
    <row r="65520" x14ac:dyDescent="0.35"/>
    <row r="65521" x14ac:dyDescent="0.35"/>
    <row r="65522" x14ac:dyDescent="0.35"/>
    <row r="65523" x14ac:dyDescent="0.35"/>
    <row r="65524" x14ac:dyDescent="0.35"/>
  </sheetData>
  <sheetProtection algorithmName="SHA-512" hashValue="B3vGCvDyjg7gXkxcZKA40IqJTCdCf49y7gtj+yGTb779F/xhti9wbVRBXjZDLi0SrPLaI3uVCpLRXb0NzIY68Q==" saltValue="0DeEe3MhTdjk7xtywR177A==" spinCount="100000" sheet="1" objects="1" scenarios="1"/>
  <mergeCells count="16">
    <mergeCell ref="D13:K13"/>
    <mergeCell ref="C14:P14"/>
    <mergeCell ref="F5:F6"/>
    <mergeCell ref="G5:G6"/>
    <mergeCell ref="H5:H6"/>
    <mergeCell ref="I5:I6"/>
    <mergeCell ref="J5:J6"/>
    <mergeCell ref="M7:O7"/>
    <mergeCell ref="C3:D3"/>
    <mergeCell ref="E3:P3"/>
    <mergeCell ref="D4:P4"/>
    <mergeCell ref="D5:D6"/>
    <mergeCell ref="E5:E6"/>
    <mergeCell ref="K5:K6"/>
    <mergeCell ref="M5:O5"/>
    <mergeCell ref="P5:P6"/>
  </mergeCells>
  <dataValidations count="11">
    <dataValidation type="list" allowBlank="1" showInputMessage="1" showErrorMessage="1" errorTitle="Relevant Clause" error="Please select from the list." sqref="E8:E11" xr:uid="{00000000-0002-0000-0600-000000000000}">
      <formula1>RelevantClause80GGA</formula1>
    </dataValidation>
    <dataValidation type="textLength" operator="lessThanOrEqual" allowBlank="1" showErrorMessage="1" errorTitle="CityOrTownOrDistrict" error="City or Town or District should not exceed 50 characters" sqref="H8:H11" xr:uid="{00000000-0002-0000-0600-000001000000}">
      <formula1>50</formula1>
    </dataValidation>
    <dataValidation type="textLength" operator="lessThanOrEqual" allowBlank="1" showErrorMessage="1" errorTitle="AddrDetail" error="Address should not exceed 200 characters" sqref="G8:G11" xr:uid="{00000000-0002-0000-0600-000002000000}">
      <formula1>200</formula1>
    </dataValidation>
    <dataValidation type="textLength" operator="equal" allowBlank="1" showInputMessage="1" showErrorMessage="1" errorTitle="PAN of Donee" error="Enter 10 digit valid PAN." prompt="Enter the PAN of the person to whom the donation is made" sqref="K8:K11" xr:uid="{00000000-0002-0000-0600-000003000000}">
      <formula1>10</formula1>
    </dataValidation>
    <dataValidation type="textLength" operator="lessThanOrEqual" allowBlank="1" showErrorMessage="1" errorTitle="DoneeName" error="Donee Name should not exceed 125 characters" sqref="F8:F11" xr:uid="{00000000-0002-0000-0600-000004000000}">
      <formula1>125</formula1>
    </dataValidation>
    <dataValidation type="whole" allowBlank="1" showInputMessage="1" showErrorMessage="1" sqref="N13:P13" xr:uid="{00000000-0002-0000-0600-000005000000}">
      <formula1>0</formula1>
      <formula2>99999999999999</formula2>
    </dataValidation>
    <dataValidation type="whole" allowBlank="1" showErrorMessage="1" errorTitle="Donation Amount" error="Amount should be numeric, non negative, no decimal, upto 14 digits" sqref="M8:O11" xr:uid="{00000000-0002-0000-0600-000006000000}">
      <formula1>0</formula1>
      <formula2>99999999999999</formula2>
    </dataValidation>
    <dataValidation type="textLength" operator="equal" allowBlank="1" showErrorMessage="1" errorTitle="PinCode" error="Please enter a 6 digit valid Pin Code." sqref="J8:J11" xr:uid="{00000000-0002-0000-0600-000007000000}">
      <formula1>6</formula1>
    </dataValidation>
    <dataValidation type="whole" allowBlank="1" showErrorMessage="1" errorTitle="EligibleDonationAmt" error="EligibleDonationAmt  Non negative, no decimal,upto 14 digits" sqref="P8:P11" xr:uid="{33E6FDE0-E83B-48E6-AEB8-995231EEBABA}">
      <formula1>0</formula1>
      <formula2>99999999999999</formula2>
    </dataValidation>
    <dataValidation type="list" allowBlank="1" showInputMessage="1" showErrorMessage="1" errorTitle="State" error="Please select from the list." sqref="I8:I11" xr:uid="{00000000-0002-0000-0600-000009000000}">
      <formula1>StateWithoutF</formula1>
    </dataValidation>
    <dataValidation type="textLength" operator="equal" allowBlank="1" showInputMessage="1" showErrorMessage="1" errorTitle="Date of Donation in cash" error="Please enter Date of Donation in cash in dd/mm/yyyy format." sqref="L8:L11" xr:uid="{00000000-0002-0000-0600-00000A000000}">
      <formula1>10</formula1>
    </dataValidation>
  </dataValidations>
  <printOptions horizontalCentered="1"/>
  <pageMargins left="5.5555555555555558E-3" right="5.5555555555555558E-3" top="0.75" bottom="0.75" header="0.3" footer="0.3"/>
  <pageSetup paperSize="8" fitToHeight="0"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23553" r:id="rId4" name="80GGA">
              <controlPr defaultSize="0" print="0" autoFill="0" autoPict="0" macro="[0]!AddRows80GGA">
                <anchor moveWithCells="1">
                  <from>
                    <xdr:col>2</xdr:col>
                    <xdr:colOff>69850</xdr:colOff>
                    <xdr:row>13</xdr:row>
                    <xdr:rowOff>69850</xdr:rowOff>
                  </from>
                  <to>
                    <xdr:col>4</xdr:col>
                    <xdr:colOff>222250</xdr:colOff>
                    <xdr:row>13</xdr:row>
                    <xdr:rowOff>336550</xdr:rowOff>
                  </to>
                </anchor>
              </controlPr>
            </control>
          </mc:Choice>
        </mc:AlternateContent>
        <mc:AlternateContent xmlns:mc="http://schemas.openxmlformats.org/markup-compatibility/2006">
          <mc:Choice Requires="x14">
            <control shapeId="23554" r:id="rId5" name="Button 2">
              <controlPr defaultSize="0" print="0" autoFill="0" autoPict="0" macro="[0]!ValidateSheet80GGA_Click">
                <anchor>
                  <from>
                    <xdr:col>17</xdr:col>
                    <xdr:colOff>241300</xdr:colOff>
                    <xdr:row>0</xdr:row>
                    <xdr:rowOff>203200</xdr:rowOff>
                  </from>
                  <to>
                    <xdr:col>17</xdr:col>
                    <xdr:colOff>1708150</xdr:colOff>
                    <xdr:row>2</xdr:row>
                    <xdr:rowOff>69850</xdr:rowOff>
                  </to>
                </anchor>
              </controlPr>
            </control>
          </mc:Choice>
        </mc:AlternateContent>
        <mc:AlternateContent xmlns:mc="http://schemas.openxmlformats.org/markup-compatibility/2006">
          <mc:Choice Requires="x14">
            <control shapeId="23555" r:id="rId6" name="Button 3">
              <controlPr defaultSize="0" print="0" autoFill="0" autoPict="0" macro="[0]!Prev80GGA_Click">
                <anchor>
                  <from>
                    <xdr:col>17</xdr:col>
                    <xdr:colOff>241300</xdr:colOff>
                    <xdr:row>5</xdr:row>
                    <xdr:rowOff>0</xdr:rowOff>
                  </from>
                  <to>
                    <xdr:col>17</xdr:col>
                    <xdr:colOff>1708150</xdr:colOff>
                    <xdr:row>5</xdr:row>
                    <xdr:rowOff>279400</xdr:rowOff>
                  </to>
                </anchor>
              </controlPr>
            </control>
          </mc:Choice>
        </mc:AlternateContent>
        <mc:AlternateContent xmlns:mc="http://schemas.openxmlformats.org/markup-compatibility/2006">
          <mc:Choice Requires="x14">
            <control shapeId="23558" r:id="rId7" name="Button 6">
              <controlPr defaultSize="0" print="0" autoFill="0" autoPict="0" macro="[0]!printWorkSheet">
                <anchor>
                  <from>
                    <xdr:col>17</xdr:col>
                    <xdr:colOff>247650</xdr:colOff>
                    <xdr:row>7</xdr:row>
                    <xdr:rowOff>57150</xdr:rowOff>
                  </from>
                  <to>
                    <xdr:col>17</xdr:col>
                    <xdr:colOff>1714500</xdr:colOff>
                    <xdr:row>7</xdr:row>
                    <xdr:rowOff>323850</xdr:rowOff>
                  </to>
                </anchor>
              </controlPr>
            </control>
          </mc:Choice>
        </mc:AlternateContent>
        <mc:AlternateContent xmlns:mc="http://schemas.openxmlformats.org/markup-compatibility/2006">
          <mc:Choice Requires="x14">
            <control shapeId="23560" r:id="rId8" name="Button 8">
              <controlPr defaultSize="0" print="0" autoFill="0" autoPict="0" macro="[0]!IDHelpClick_Click">
                <anchor>
                  <from>
                    <xdr:col>17</xdr:col>
                    <xdr:colOff>241300</xdr:colOff>
                    <xdr:row>7</xdr:row>
                    <xdr:rowOff>355600</xdr:rowOff>
                  </from>
                  <to>
                    <xdr:col>17</xdr:col>
                    <xdr:colOff>1708150</xdr:colOff>
                    <xdr:row>7</xdr:row>
                    <xdr:rowOff>641350</xdr:rowOff>
                  </to>
                </anchor>
              </controlPr>
            </control>
          </mc:Choice>
        </mc:AlternateContent>
        <mc:AlternateContent xmlns:mc="http://schemas.openxmlformats.org/markup-compatibility/2006">
          <mc:Choice Requires="x14">
            <control shapeId="23579" r:id="rId9" name="Button 27">
              <controlPr defaultSize="0" print="0" autoFill="0" autoPict="0" macro="[0]!CalculateTax_Click_Click">
                <anchor moveWithCells="1" sizeWithCells="1">
                  <from>
                    <xdr:col>17</xdr:col>
                    <xdr:colOff>241300</xdr:colOff>
                    <xdr:row>5</xdr:row>
                    <xdr:rowOff>304800</xdr:rowOff>
                  </from>
                  <to>
                    <xdr:col>17</xdr:col>
                    <xdr:colOff>1708150</xdr:colOff>
                    <xdr:row>5</xdr:row>
                    <xdr:rowOff>552450</xdr:rowOff>
                  </to>
                </anchor>
              </controlPr>
            </control>
          </mc:Choice>
        </mc:AlternateContent>
        <mc:AlternateContent xmlns:mc="http://schemas.openxmlformats.org/markup-compatibility/2006">
          <mc:Choice Requires="x14">
            <control shapeId="23584" r:id="rId10" name="Button 32">
              <controlPr defaultSize="0" print="0" autoFill="0" autoPict="0" macro="[0]!Next_80GGAClick">
                <anchor>
                  <from>
                    <xdr:col>17</xdr:col>
                    <xdr:colOff>241300</xdr:colOff>
                    <xdr:row>2</xdr:row>
                    <xdr:rowOff>88900</xdr:rowOff>
                  </from>
                  <to>
                    <xdr:col>17</xdr:col>
                    <xdr:colOff>1708150</xdr:colOff>
                    <xdr:row>4</xdr:row>
                    <xdr:rowOff>171450</xdr:rowOff>
                  </to>
                </anchor>
              </controlPr>
            </control>
          </mc:Choice>
        </mc:AlternateContent>
        <mc:AlternateContent xmlns:mc="http://schemas.openxmlformats.org/markup-compatibility/2006">
          <mc:Choice Requires="x14">
            <control shapeId="23585" r:id="rId11" name="Button 33">
              <controlPr defaultSize="0" print="0" autoFill="0" autoPict="0" macro="[0]!GenearteXML_Click">
                <anchor moveWithCells="1">
                  <from>
                    <xdr:col>17</xdr:col>
                    <xdr:colOff>304800</xdr:colOff>
                    <xdr:row>6</xdr:row>
                    <xdr:rowOff>50800</xdr:rowOff>
                  </from>
                  <to>
                    <xdr:col>17</xdr:col>
                    <xdr:colOff>1638300</xdr:colOff>
                    <xdr:row>7</xdr:row>
                    <xdr:rowOff>12700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D70AE-01F9-43C7-A3CF-3AAB6A38DA2B}">
  <sheetPr codeName="Sheet13">
    <pageSetUpPr fitToPage="1"/>
  </sheetPr>
  <dimension ref="A1:XFC20"/>
  <sheetViews>
    <sheetView showGridLines="0" zoomScale="70" zoomScaleNormal="70" workbookViewId="0"/>
  </sheetViews>
  <sheetFormatPr defaultColWidth="0" defaultRowHeight="14.5" x14ac:dyDescent="0.35"/>
  <cols>
    <col min="1" max="1" width="3.453125" customWidth="1"/>
    <col min="2" max="2" width="3.81640625" customWidth="1"/>
    <col min="3" max="3" width="3.453125" customWidth="1"/>
    <col min="4" max="4" width="15.81640625" customWidth="1"/>
    <col min="5" max="5" width="13.54296875" customWidth="1"/>
    <col min="6" max="6" width="20.81640625" customWidth="1"/>
    <col min="7" max="7" width="16.453125" customWidth="1"/>
    <col min="8" max="8" width="19.81640625" customWidth="1"/>
    <col min="9" max="9" width="17.81640625" customWidth="1"/>
    <col min="10" max="10" width="22.54296875" customWidth="1"/>
    <col min="11" max="11" width="17.81640625" customWidth="1"/>
    <col min="12" max="12" width="47.453125" customWidth="1"/>
    <col min="13" max="13" width="25.453125" customWidth="1"/>
    <col min="14" max="14" width="3.453125" customWidth="1"/>
    <col min="15" max="15" width="9.1796875" customWidth="1"/>
    <col min="16" max="16" width="24.54296875" customWidth="1"/>
    <col min="17" max="17" width="1.453125" customWidth="1"/>
    <col min="18" max="18" width="5.81640625" customWidth="1"/>
    <col min="19" max="19" width="6.1796875" hidden="1"/>
    <col min="20" max="20" width="7" hidden="1"/>
    <col min="21" max="21" width="2.1796875" hidden="1"/>
    <col min="22" max="16382" width="7" hidden="1"/>
    <col min="16383" max="16383" width="9.1796875" hidden="1"/>
    <col min="16384" max="16384" width="25.7265625" hidden="1"/>
  </cols>
  <sheetData>
    <row r="1" spans="2:21" ht="15" thickBot="1" x14ac:dyDescent="0.4">
      <c r="B1" s="347"/>
      <c r="C1" s="347"/>
      <c r="D1" s="347"/>
      <c r="E1" s="347"/>
      <c r="F1" s="347"/>
      <c r="G1" s="347"/>
      <c r="H1" s="347"/>
      <c r="I1" s="347"/>
      <c r="J1" s="347"/>
      <c r="K1" s="347"/>
      <c r="L1" s="347"/>
      <c r="M1" s="347"/>
      <c r="N1" s="347"/>
    </row>
    <row r="2" spans="2:21" x14ac:dyDescent="0.35">
      <c r="B2" s="202"/>
      <c r="N2" s="206"/>
    </row>
    <row r="3" spans="2:21" ht="15" thickBot="1" x14ac:dyDescent="0.4">
      <c r="B3" s="205"/>
      <c r="C3" s="1529" t="s">
        <v>141597</v>
      </c>
      <c r="D3" s="1546"/>
      <c r="E3" s="1307" t="s">
        <v>141639</v>
      </c>
      <c r="F3" s="1308"/>
      <c r="G3" s="1308"/>
      <c r="H3" s="1308"/>
      <c r="I3" s="1308"/>
      <c r="J3" s="1549"/>
      <c r="K3" s="1549"/>
      <c r="L3" s="1308"/>
      <c r="M3" s="1531"/>
      <c r="N3" s="206"/>
    </row>
    <row r="4" spans="2:21" x14ac:dyDescent="0.35">
      <c r="B4" s="205"/>
      <c r="C4" s="348"/>
      <c r="D4" s="1550"/>
      <c r="E4" s="1551"/>
      <c r="F4" s="1551"/>
      <c r="G4" s="1551"/>
      <c r="H4" s="1551"/>
      <c r="I4" s="1551"/>
      <c r="J4" s="1551"/>
      <c r="K4" s="1551"/>
      <c r="L4" s="1551"/>
      <c r="M4" s="1551"/>
      <c r="N4" s="206"/>
    </row>
    <row r="5" spans="2:21" ht="23.25" customHeight="1" x14ac:dyDescent="0.35">
      <c r="B5" s="205"/>
      <c r="C5" s="144"/>
      <c r="D5" s="1547" t="s">
        <v>141296</v>
      </c>
      <c r="E5" s="1506" t="s">
        <v>141621</v>
      </c>
      <c r="F5" s="1236" t="s">
        <v>141637</v>
      </c>
      <c r="G5" s="1237"/>
      <c r="H5" s="1238"/>
      <c r="I5" s="1548" t="s">
        <v>141625</v>
      </c>
      <c r="J5" s="1552" t="s">
        <v>142278</v>
      </c>
      <c r="K5" s="1552" t="s">
        <v>142279</v>
      </c>
      <c r="L5" s="1548" t="s">
        <v>141630</v>
      </c>
      <c r="M5" s="1548" t="s">
        <v>141585</v>
      </c>
      <c r="N5" s="346"/>
    </row>
    <row r="6" spans="2:21" ht="42.75" customHeight="1" x14ac:dyDescent="0.35">
      <c r="B6" s="205"/>
      <c r="C6" s="101"/>
      <c r="D6" s="1534"/>
      <c r="E6" s="1235"/>
      <c r="F6" s="46" t="s">
        <v>141622</v>
      </c>
      <c r="G6" s="25" t="s">
        <v>141623</v>
      </c>
      <c r="H6" s="46" t="s">
        <v>141624</v>
      </c>
      <c r="I6" s="1506"/>
      <c r="J6" s="1506"/>
      <c r="K6" s="1506"/>
      <c r="L6" s="1506"/>
      <c r="M6" s="1506"/>
      <c r="N6" s="206"/>
    </row>
    <row r="7" spans="2:21" ht="21" customHeight="1" x14ac:dyDescent="0.35">
      <c r="B7" s="205"/>
      <c r="C7" s="101"/>
      <c r="D7" s="780" t="s">
        <v>137404</v>
      </c>
      <c r="E7" s="776" t="s">
        <v>141352</v>
      </c>
      <c r="F7" s="46" t="s">
        <v>141354</v>
      </c>
      <c r="G7" s="776" t="s">
        <v>141769</v>
      </c>
      <c r="H7" s="46" t="s">
        <v>141770</v>
      </c>
      <c r="I7" s="46" t="s">
        <v>141771</v>
      </c>
      <c r="J7" s="46" t="s">
        <v>141772</v>
      </c>
      <c r="K7" s="46" t="s">
        <v>141773</v>
      </c>
      <c r="L7" s="46" t="s">
        <v>142303</v>
      </c>
      <c r="M7" s="46" t="s">
        <v>142304</v>
      </c>
      <c r="N7" s="206"/>
    </row>
    <row r="8" spans="2:21" ht="84.75" customHeight="1" x14ac:dyDescent="0.35">
      <c r="B8" s="205"/>
      <c r="C8" s="101"/>
      <c r="D8" s="207">
        <v>1</v>
      </c>
      <c r="E8" s="170"/>
      <c r="F8" s="349"/>
      <c r="G8" s="349"/>
      <c r="H8" s="431">
        <f>MAX(SUM(F8,G8),0)</f>
        <v>0</v>
      </c>
      <c r="I8" s="431">
        <f t="shared" ref="I8:I10" si="0">MIN(SUM(IF(F8&gt;0,0,F8),G8),TOTAL_INCOME)</f>
        <v>0</v>
      </c>
      <c r="J8" s="765"/>
      <c r="K8" s="765"/>
      <c r="L8" s="349"/>
      <c r="M8" s="349"/>
      <c r="N8" s="353"/>
      <c r="S8" t="b">
        <f t="shared" ref="S8:S10" si="1">IF(M8&lt;&gt;"",VLOOKUP(MID(M8,1,4),IFSCBank,2,FALSE))</f>
        <v>0</v>
      </c>
      <c r="U8">
        <f>IF(F8&gt;0,1,0)</f>
        <v>0</v>
      </c>
    </row>
    <row r="9" spans="2:21" ht="78" customHeight="1" x14ac:dyDescent="0.35">
      <c r="B9" s="205"/>
      <c r="C9" s="101"/>
      <c r="D9" s="207">
        <f>D8+1</f>
        <v>2</v>
      </c>
      <c r="E9" s="170"/>
      <c r="F9" s="349"/>
      <c r="G9" s="349"/>
      <c r="H9" s="431">
        <f t="shared" ref="H9:H10" si="2">MAX(SUM(F9,G9),0)</f>
        <v>0</v>
      </c>
      <c r="I9" s="431">
        <f t="shared" si="0"/>
        <v>0</v>
      </c>
      <c r="J9" s="765"/>
      <c r="K9" s="765"/>
      <c r="L9" s="349"/>
      <c r="M9" s="349"/>
      <c r="N9" s="206"/>
      <c r="S9" t="b">
        <f t="shared" si="1"/>
        <v>0</v>
      </c>
      <c r="U9">
        <f t="shared" ref="U9:U10" si="3">IF(F9&gt;0,0,0)</f>
        <v>0</v>
      </c>
    </row>
    <row r="10" spans="2:21" ht="83.25" customHeight="1" x14ac:dyDescent="0.35">
      <c r="B10" s="205"/>
      <c r="C10" s="101"/>
      <c r="D10" s="207">
        <f t="shared" ref="D10:D16" si="4">D9+1</f>
        <v>3</v>
      </c>
      <c r="E10" s="170"/>
      <c r="F10" s="349"/>
      <c r="G10" s="349"/>
      <c r="H10" s="431">
        <f t="shared" si="2"/>
        <v>0</v>
      </c>
      <c r="I10" s="431">
        <f t="shared" si="0"/>
        <v>0</v>
      </c>
      <c r="J10" s="765"/>
      <c r="K10" s="765"/>
      <c r="L10" s="349"/>
      <c r="M10" s="349"/>
      <c r="N10" s="206"/>
      <c r="S10" t="b">
        <f t="shared" si="1"/>
        <v>0</v>
      </c>
      <c r="U10">
        <f t="shared" si="3"/>
        <v>0</v>
      </c>
    </row>
    <row r="11" spans="2:21" ht="83.25" customHeight="1" x14ac:dyDescent="0.35">
      <c r="B11" s="205"/>
      <c r="C11" s="101"/>
      <c r="D11" s="207">
        <f t="shared" si="4"/>
        <v>4</v>
      </c>
      <c r="E11" s="170"/>
      <c r="F11" s="349"/>
      <c r="G11" s="349"/>
      <c r="H11" s="431">
        <f t="shared" ref="H11" si="5">MAX(SUM(F11,G11),0)</f>
        <v>0</v>
      </c>
      <c r="I11" s="431">
        <f t="shared" ref="I11" si="6">MIN(SUM(IF(F11&gt;0,0,F11),G11),TOTAL_INCOME)</f>
        <v>0</v>
      </c>
      <c r="J11" s="765"/>
      <c r="K11" s="765"/>
      <c r="L11" s="349"/>
      <c r="M11" s="349"/>
      <c r="N11" s="206"/>
      <c r="S11" t="b">
        <f t="shared" ref="S11" si="7">IF(M11&lt;&gt;"",VLOOKUP(MID(M11,1,4),IFSCBank,2,FALSE))</f>
        <v>0</v>
      </c>
      <c r="U11">
        <f t="shared" ref="U11" si="8">IF(F11&gt;0,0,0)</f>
        <v>0</v>
      </c>
    </row>
    <row r="12" spans="2:21" ht="83.25" customHeight="1" x14ac:dyDescent="0.35">
      <c r="B12" s="205"/>
      <c r="C12" s="101"/>
      <c r="D12" s="207">
        <f t="shared" si="4"/>
        <v>5</v>
      </c>
      <c r="E12" s="170"/>
      <c r="F12" s="349"/>
      <c r="G12" s="349"/>
      <c r="H12" s="431">
        <f t="shared" ref="H12" si="9">MAX(SUM(F12,G12),0)</f>
        <v>0</v>
      </c>
      <c r="I12" s="431">
        <f t="shared" ref="I12" si="10">MIN(SUM(IF(F12&gt;0,0,F12),G12),TOTAL_INCOME)</f>
        <v>0</v>
      </c>
      <c r="J12" s="765"/>
      <c r="K12" s="765"/>
      <c r="L12" s="349"/>
      <c r="M12" s="349"/>
      <c r="N12" s="206"/>
      <c r="S12" t="b">
        <f t="shared" ref="S12" si="11">IF(M12&lt;&gt;"",VLOOKUP(MID(M12,1,4),IFSCBank,2,FALSE))</f>
        <v>0</v>
      </c>
      <c r="U12">
        <f t="shared" ref="U12" si="12">IF(F12&gt;0,0,0)</f>
        <v>0</v>
      </c>
    </row>
    <row r="13" spans="2:21" ht="83.25" customHeight="1" x14ac:dyDescent="0.35">
      <c r="B13" s="205"/>
      <c r="C13" s="101"/>
      <c r="D13" s="207">
        <f t="shared" si="4"/>
        <v>6</v>
      </c>
      <c r="E13" s="170"/>
      <c r="F13" s="349"/>
      <c r="G13" s="349"/>
      <c r="H13" s="431">
        <f t="shared" ref="H13" si="13">MAX(SUM(F13,G13),0)</f>
        <v>0</v>
      </c>
      <c r="I13" s="431">
        <f t="shared" ref="I13" si="14">MIN(SUM(IF(F13&gt;0,0,F13),G13),TOTAL_INCOME)</f>
        <v>0</v>
      </c>
      <c r="J13" s="765"/>
      <c r="K13" s="765"/>
      <c r="L13" s="349"/>
      <c r="M13" s="349"/>
      <c r="N13" s="206"/>
      <c r="S13" t="b">
        <f t="shared" ref="S13" si="15">IF(M13&lt;&gt;"",VLOOKUP(MID(M13,1,4),IFSCBank,2,FALSE))</f>
        <v>0</v>
      </c>
      <c r="U13">
        <f t="shared" ref="U13" si="16">IF(F13&gt;0,0,0)</f>
        <v>0</v>
      </c>
    </row>
    <row r="14" spans="2:21" ht="83.25" customHeight="1" x14ac:dyDescent="0.35">
      <c r="B14" s="205"/>
      <c r="C14" s="101"/>
      <c r="D14" s="207">
        <f t="shared" si="4"/>
        <v>7</v>
      </c>
      <c r="E14" s="170"/>
      <c r="F14" s="349"/>
      <c r="G14" s="349"/>
      <c r="H14" s="431">
        <f t="shared" ref="H14" si="17">MAX(SUM(F14,G14),0)</f>
        <v>0</v>
      </c>
      <c r="I14" s="431">
        <f t="shared" ref="I14" si="18">MIN(SUM(IF(F14&gt;0,0,F14),G14),TOTAL_INCOME)</f>
        <v>0</v>
      </c>
      <c r="J14" s="765"/>
      <c r="K14" s="765"/>
      <c r="L14" s="349"/>
      <c r="M14" s="349"/>
      <c r="N14" s="206"/>
      <c r="S14" t="b">
        <f t="shared" ref="S14" si="19">IF(M14&lt;&gt;"",VLOOKUP(MID(M14,1,4),IFSCBank,2,FALSE))</f>
        <v>0</v>
      </c>
      <c r="U14">
        <f t="shared" ref="U14" si="20">IF(F14&gt;0,0,0)</f>
        <v>0</v>
      </c>
    </row>
    <row r="15" spans="2:21" ht="83.25" customHeight="1" x14ac:dyDescent="0.35">
      <c r="B15" s="205"/>
      <c r="C15" s="101"/>
      <c r="D15" s="207">
        <f t="shared" si="4"/>
        <v>8</v>
      </c>
      <c r="E15" s="170"/>
      <c r="F15" s="349"/>
      <c r="G15" s="349"/>
      <c r="H15" s="431">
        <f t="shared" ref="H15" si="21">MAX(SUM(F15,G15),0)</f>
        <v>0</v>
      </c>
      <c r="I15" s="431">
        <f t="shared" ref="I15" si="22">MIN(SUM(IF(F15&gt;0,0,F15),G15),TOTAL_INCOME)</f>
        <v>0</v>
      </c>
      <c r="J15" s="765"/>
      <c r="K15" s="765"/>
      <c r="L15" s="349"/>
      <c r="M15" s="349"/>
      <c r="N15" s="206"/>
      <c r="S15" t="b">
        <f t="shared" ref="S15" si="23">IF(M15&lt;&gt;"",VLOOKUP(MID(M15,1,4),IFSCBank,2,FALSE))</f>
        <v>0</v>
      </c>
      <c r="U15">
        <f t="shared" ref="U15" si="24">IF(F15&gt;0,0,0)</f>
        <v>0</v>
      </c>
    </row>
    <row r="16" spans="2:21" ht="83.25" customHeight="1" x14ac:dyDescent="0.35">
      <c r="B16" s="205"/>
      <c r="C16" s="101"/>
      <c r="D16" s="207">
        <f t="shared" si="4"/>
        <v>9</v>
      </c>
      <c r="E16" s="170"/>
      <c r="F16" s="349"/>
      <c r="G16" s="349"/>
      <c r="H16" s="431">
        <f t="shared" ref="H16" si="25">MAX(SUM(F16,G16),0)</f>
        <v>0</v>
      </c>
      <c r="I16" s="431">
        <f t="shared" ref="I16" si="26">MIN(SUM(IF(F16&gt;0,0,F16),G16),TOTAL_INCOME)</f>
        <v>0</v>
      </c>
      <c r="J16" s="765"/>
      <c r="K16" s="765"/>
      <c r="L16" s="349"/>
      <c r="M16" s="349"/>
      <c r="N16" s="206"/>
      <c r="S16" t="b">
        <f t="shared" ref="S16" si="27">IF(M16&lt;&gt;"",VLOOKUP(MID(M16,1,4),IFSCBank,2,FALSE))</f>
        <v>0</v>
      </c>
      <c r="U16">
        <f t="shared" ref="U16" si="28">IF(F16&gt;0,0,0)</f>
        <v>0</v>
      </c>
    </row>
    <row r="17" spans="2:15" x14ac:dyDescent="0.35">
      <c r="B17" s="205"/>
      <c r="C17" s="111"/>
      <c r="D17" s="28"/>
      <c r="E17" s="28"/>
      <c r="F17" s="28"/>
      <c r="G17" s="28"/>
      <c r="H17" s="28"/>
      <c r="I17" s="28"/>
      <c r="J17" s="763"/>
      <c r="K17" s="763"/>
      <c r="L17" s="28"/>
      <c r="M17" s="28"/>
      <c r="O17" s="205"/>
    </row>
    <row r="18" spans="2:15" x14ac:dyDescent="0.35">
      <c r="B18" s="205"/>
      <c r="C18" s="97"/>
      <c r="D18" s="1543" t="s">
        <v>141626</v>
      </c>
      <c r="E18" s="1538"/>
      <c r="F18" s="98">
        <f>SUM(Donationincash_80GGC)</f>
        <v>0</v>
      </c>
      <c r="G18" s="98">
        <f>SUM(Donationinothermode_80GGC)</f>
        <v>0</v>
      </c>
      <c r="H18" s="98">
        <f>SUM(TotalDonation_80GGC)</f>
        <v>0</v>
      </c>
      <c r="I18" s="98">
        <f>IF(TOTAL_INCOME&lt;0,0,SUM(EligibleAmountofDonation_80GGC))</f>
        <v>0</v>
      </c>
      <c r="J18" s="764"/>
      <c r="K18" s="764"/>
      <c r="L18" s="1538"/>
      <c r="M18" s="1539"/>
      <c r="O18" s="205"/>
    </row>
    <row r="19" spans="2:15" ht="33.75" customHeight="1" thickBot="1" x14ac:dyDescent="0.4">
      <c r="B19" s="209"/>
      <c r="C19" s="1544" t="s">
        <v>141249</v>
      </c>
      <c r="D19" s="1545"/>
      <c r="E19" s="1545"/>
      <c r="F19" s="1545"/>
      <c r="G19" s="1545"/>
      <c r="H19" s="1545"/>
      <c r="I19" s="1545"/>
      <c r="J19" s="1545"/>
      <c r="K19" s="1545"/>
      <c r="L19" s="1545"/>
      <c r="M19" s="1545"/>
      <c r="O19" s="205"/>
    </row>
    <row r="20" spans="2:15" x14ac:dyDescent="0.35">
      <c r="N20" s="203"/>
    </row>
  </sheetData>
  <sheetProtection algorithmName="SHA-512" hashValue="AdqG/qv7Tf7PQHdHoRS6yeGKUo5v76gUTpGQ4oydrPQ29W+02sLhk/Xt96INhGGhobe6IMrtWhRhnByIzo2pgA==" saltValue="zhW2VogMAwfHP+usXhm/+A==" spinCount="100000" sheet="1" objects="1" scenarios="1"/>
  <mergeCells count="14">
    <mergeCell ref="D18:E18"/>
    <mergeCell ref="L18:M18"/>
    <mergeCell ref="C19:M19"/>
    <mergeCell ref="C3:D3"/>
    <mergeCell ref="D5:D6"/>
    <mergeCell ref="E5:E6"/>
    <mergeCell ref="M5:M6"/>
    <mergeCell ref="E3:M3"/>
    <mergeCell ref="D4:M4"/>
    <mergeCell ref="I5:I6"/>
    <mergeCell ref="F5:H5"/>
    <mergeCell ref="L5:L6"/>
    <mergeCell ref="J5:J6"/>
    <mergeCell ref="K5:K6"/>
  </mergeCells>
  <phoneticPr fontId="67" type="noConversion"/>
  <dataValidations count="7">
    <dataValidation type="textLength" operator="lessThanOrEqual" allowBlank="1" showErrorMessage="1" error="Transaction Reference Number shouldn't exceed 50 Characters" sqref="L8:L16" xr:uid="{F24514EE-CFAE-4311-A4DA-6B34DCAC6309}">
      <formula1>50</formula1>
    </dataValidation>
    <dataValidation type="textLength" operator="equal" allowBlank="1" showInputMessage="1" showErrorMessage="1" error="IFS Code should be exactly 11 in length with 1st 4 alphabets, followed by Zero and remaining 6 should be alphanumeric." sqref="M8:M16" xr:uid="{EF636FB7-F7CC-46C1-AA8F-FA3ABEB4B1A4}">
      <formula1>11</formula1>
    </dataValidation>
    <dataValidation type="textLength" operator="equal" allowBlank="1" showInputMessage="1" showErrorMessage="1" errorTitle="Date of Donation" error="Please enter Date of Donation in dd/mm/yyyy format." sqref="E8:E16" xr:uid="{CF3F05CD-2C21-4AC6-AD8C-FE3C4F02B8BA}">
      <formula1>10</formula1>
    </dataValidation>
    <dataValidation type="whole" allowBlank="1" showInputMessage="1" showErrorMessage="1" errorTitle="DonationinCash" error="Amount should be numeric, non negative, no decimal, upto 14 digits" sqref="F8:F16" xr:uid="{11B4573D-31AA-4244-A73D-C5062654986B}">
      <formula1>0</formula1>
      <formula2>99999999999999</formula2>
    </dataValidation>
    <dataValidation type="whole" allowBlank="1" showInputMessage="1" showErrorMessage="1" errorTitle="Donationinothermode" error="Amount should be numeric, non negative, no decimal, upto 14 digits" sqref="G8:I16" xr:uid="{D16CF478-80C8-4DB9-AA7B-9C71033E6D21}">
      <formula1>0</formula1>
      <formula2>99999999999999</formula2>
    </dataValidation>
    <dataValidation type="textLength" operator="lessThanOrEqual" allowBlank="1" showInputMessage="1" showErrorMessage="1" errorTitle="NameOfThePoliticalParty" error="Name of the political party should not be exceed 125 characters." sqref="J8:J16" xr:uid="{B4DE96D3-D9B2-42B1-B4F6-9A2913AA28B3}">
      <formula1>125</formula1>
    </dataValidation>
    <dataValidation type="textLength" operator="equal" allowBlank="1" showInputMessage="1" showErrorMessage="1" errorTitle="Error(s):" error="Pan of the political party should be of 10 characters" sqref="K8:K16" xr:uid="{44494995-5764-4506-B697-AA882E0BD48B}">
      <formula1>10</formula1>
    </dataValidation>
  </dataValidations>
  <printOptions horizontalCentered="1"/>
  <pageMargins left="5.5555555555555558E-3" right="5.5555555555555558E-3" top="0.75" bottom="0.75" header="0.3" footer="0.3"/>
  <pageSetup paperSize="8" fitToHeight="0"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47105" r:id="rId4" name="80GGA">
              <controlPr defaultSize="0" print="0" autoFill="0" autoPict="0" macro="[0]!AddRows80GGC">
                <anchor moveWithCells="1">
                  <from>
                    <xdr:col>2</xdr:col>
                    <xdr:colOff>69850</xdr:colOff>
                    <xdr:row>18</xdr:row>
                    <xdr:rowOff>69850</xdr:rowOff>
                  </from>
                  <to>
                    <xdr:col>4</xdr:col>
                    <xdr:colOff>222250</xdr:colOff>
                    <xdr:row>18</xdr:row>
                    <xdr:rowOff>342900</xdr:rowOff>
                  </to>
                </anchor>
              </controlPr>
            </control>
          </mc:Choice>
        </mc:AlternateContent>
        <mc:AlternateContent xmlns:mc="http://schemas.openxmlformats.org/markup-compatibility/2006">
          <mc:Choice Requires="x14">
            <control shapeId="47107" r:id="rId5" name="Button 3">
              <controlPr defaultSize="0" print="0" autoFill="0" autoPict="0" macro="[0]!Prev80GGC_Click">
                <anchor moveWithCells="1" sizeWithCells="1">
                  <from>
                    <xdr:col>15</xdr:col>
                    <xdr:colOff>247650</xdr:colOff>
                    <xdr:row>2</xdr:row>
                    <xdr:rowOff>133350</xdr:rowOff>
                  </from>
                  <to>
                    <xdr:col>16</xdr:col>
                    <xdr:colOff>76200</xdr:colOff>
                    <xdr:row>4</xdr:row>
                    <xdr:rowOff>12700</xdr:rowOff>
                  </to>
                </anchor>
              </controlPr>
            </control>
          </mc:Choice>
        </mc:AlternateContent>
        <mc:AlternateContent xmlns:mc="http://schemas.openxmlformats.org/markup-compatibility/2006">
          <mc:Choice Requires="x14">
            <control shapeId="47111" r:id="rId6" name="Button 7">
              <controlPr defaultSize="0" print="0" autoFill="0" autoPict="0" macro="[0]!IDHelpClick_Click">
                <anchor moveWithCells="1" sizeWithCells="1">
                  <from>
                    <xdr:col>15</xdr:col>
                    <xdr:colOff>247650</xdr:colOff>
                    <xdr:row>5</xdr:row>
                    <xdr:rowOff>393700</xdr:rowOff>
                  </from>
                  <to>
                    <xdr:col>16</xdr:col>
                    <xdr:colOff>76200</xdr:colOff>
                    <xdr:row>6</xdr:row>
                    <xdr:rowOff>114300</xdr:rowOff>
                  </to>
                </anchor>
              </controlPr>
            </control>
          </mc:Choice>
        </mc:AlternateContent>
        <mc:AlternateContent xmlns:mc="http://schemas.openxmlformats.org/markup-compatibility/2006">
          <mc:Choice Requires="x14">
            <control shapeId="47113" r:id="rId7" name="Button 9">
              <controlPr defaultSize="0" print="0" autoFill="0" autoPict="0" macro="[0]!printWorkSheet">
                <anchor moveWithCells="1" sizeWithCells="1">
                  <from>
                    <xdr:col>15</xdr:col>
                    <xdr:colOff>247650</xdr:colOff>
                    <xdr:row>5</xdr:row>
                    <xdr:rowOff>57150</xdr:rowOff>
                  </from>
                  <to>
                    <xdr:col>16</xdr:col>
                    <xdr:colOff>76200</xdr:colOff>
                    <xdr:row>5</xdr:row>
                    <xdr:rowOff>336550</xdr:rowOff>
                  </to>
                </anchor>
              </controlPr>
            </control>
          </mc:Choice>
        </mc:AlternateContent>
        <mc:AlternateContent xmlns:mc="http://schemas.openxmlformats.org/markup-compatibility/2006">
          <mc:Choice Requires="x14">
            <control shapeId="47114" r:id="rId8" name="Button 10">
              <controlPr defaultSize="0" print="0" autoFill="0" autoPict="0" macro="[0]!Next_80GGCClick">
                <anchor>
                  <from>
                    <xdr:col>15</xdr:col>
                    <xdr:colOff>260350</xdr:colOff>
                    <xdr:row>4</xdr:row>
                    <xdr:rowOff>50800</xdr:rowOff>
                  </from>
                  <to>
                    <xdr:col>16</xdr:col>
                    <xdr:colOff>88900</xdr:colOff>
                    <xdr:row>5</xdr:row>
                    <xdr:rowOff>31750</xdr:rowOff>
                  </to>
                </anchor>
              </controlPr>
            </control>
          </mc:Choice>
        </mc:AlternateContent>
        <mc:AlternateContent xmlns:mc="http://schemas.openxmlformats.org/markup-compatibility/2006">
          <mc:Choice Requires="x14">
            <control shapeId="47118" r:id="rId9" name="Button 14">
              <controlPr defaultSize="0" print="0" autoFill="0" autoPict="0" macro="[0]!ValidateSheet80GGC_Click">
                <anchor moveWithCells="1" sizeWithCells="1">
                  <from>
                    <xdr:col>15</xdr:col>
                    <xdr:colOff>247650</xdr:colOff>
                    <xdr:row>1</xdr:row>
                    <xdr:rowOff>12700</xdr:rowOff>
                  </from>
                  <to>
                    <xdr:col>16</xdr:col>
                    <xdr:colOff>76200</xdr:colOff>
                    <xdr:row>2</xdr:row>
                    <xdr:rowOff>95250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C6BC5-759A-43CE-A378-FDB26CE5F6CA}">
  <sheetPr codeName="Sheet14">
    <pageSetUpPr fitToPage="1"/>
  </sheetPr>
  <dimension ref="A1:XFC29"/>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ColWidth="0" defaultRowHeight="14.5" zeroHeight="1" x14ac:dyDescent="0.35"/>
  <cols>
    <col min="1" max="2" width="2.81640625" customWidth="1"/>
    <col min="3" max="3" width="36.81640625" customWidth="1"/>
    <col min="4" max="4" width="26.453125" customWidth="1"/>
    <col min="5" max="5" width="31.54296875" customWidth="1"/>
    <col min="6" max="6" width="28.1796875" customWidth="1"/>
    <col min="7" max="7" width="27" customWidth="1"/>
    <col min="8" max="8" width="27.1796875" customWidth="1"/>
    <col min="9" max="9" width="31.54296875" customWidth="1"/>
    <col min="10" max="10" width="27.453125" customWidth="1"/>
    <col min="11" max="11" width="31.81640625" customWidth="1"/>
    <col min="12" max="12" width="31" customWidth="1"/>
    <col min="13" max="13" width="7.1796875" hidden="1" customWidth="1"/>
    <col min="14" max="16" width="6" hidden="1"/>
    <col min="17" max="17" width="12.453125" hidden="1"/>
    <col min="18" max="18" width="22.1796875" hidden="1"/>
    <col min="19" max="19" width="9.453125" hidden="1"/>
    <col min="20" max="20" width="8.453125" hidden="1"/>
    <col min="21" max="16383" width="6" hidden="1"/>
    <col min="16384" max="16384" width="36.54296875" hidden="1" customWidth="1"/>
  </cols>
  <sheetData>
    <row r="1" spans="2:24" ht="15" thickBot="1" x14ac:dyDescent="0.4">
      <c r="B1" s="232"/>
      <c r="C1" s="232"/>
      <c r="D1" s="232"/>
      <c r="E1" s="232"/>
      <c r="F1" s="232"/>
      <c r="G1" s="232"/>
      <c r="H1" s="232"/>
      <c r="I1" s="232"/>
      <c r="J1" s="232"/>
      <c r="K1" s="232"/>
      <c r="L1" s="232"/>
      <c r="M1" s="232"/>
    </row>
    <row r="2" spans="2:24" x14ac:dyDescent="0.35">
      <c r="B2" s="354"/>
      <c r="C2" s="355"/>
      <c r="D2" s="355"/>
      <c r="E2" s="355"/>
      <c r="F2" s="355"/>
      <c r="G2" s="355"/>
      <c r="H2" s="356"/>
      <c r="I2" s="233"/>
      <c r="J2" s="232"/>
      <c r="K2" s="232"/>
      <c r="L2" s="232"/>
      <c r="T2" s="17"/>
      <c r="X2" s="17"/>
    </row>
    <row r="3" spans="2:24" x14ac:dyDescent="0.35">
      <c r="B3" s="233"/>
      <c r="C3" s="366" t="s">
        <v>141598</v>
      </c>
      <c r="D3" s="1553" t="s">
        <v>141599</v>
      </c>
      <c r="E3" s="1553"/>
      <c r="F3" s="1553"/>
      <c r="G3" s="1553"/>
      <c r="H3" s="357"/>
      <c r="I3" s="233"/>
      <c r="J3" s="232"/>
      <c r="K3" s="232"/>
      <c r="S3" s="17"/>
      <c r="W3" s="17"/>
    </row>
    <row r="4" spans="2:24" ht="28.5" customHeight="1" x14ac:dyDescent="0.35">
      <c r="B4" s="233"/>
      <c r="C4" s="364" t="s">
        <v>141600</v>
      </c>
      <c r="D4" s="364" t="s">
        <v>141793</v>
      </c>
      <c r="E4" s="364" t="s">
        <v>141601</v>
      </c>
      <c r="F4" s="365" t="s">
        <v>141602</v>
      </c>
      <c r="G4" s="365" t="s">
        <v>141603</v>
      </c>
      <c r="H4" s="357"/>
      <c r="I4" s="233"/>
      <c r="J4" s="232"/>
      <c r="Q4" s="17"/>
      <c r="U4" s="17"/>
    </row>
    <row r="5" spans="2:24" ht="28.5" customHeight="1" x14ac:dyDescent="0.35">
      <c r="B5" s="233"/>
      <c r="C5" s="782" t="s">
        <v>137404</v>
      </c>
      <c r="D5" s="782" t="s">
        <v>142305</v>
      </c>
      <c r="E5" s="782" t="s">
        <v>141352</v>
      </c>
      <c r="F5" s="783" t="s">
        <v>141354</v>
      </c>
      <c r="G5" s="783" t="s">
        <v>141769</v>
      </c>
      <c r="H5" s="357"/>
      <c r="I5" s="233"/>
      <c r="J5" s="232"/>
      <c r="Q5" s="17"/>
      <c r="U5" s="17"/>
    </row>
    <row r="6" spans="2:24" ht="26.25" customHeight="1" x14ac:dyDescent="0.35">
      <c r="B6" s="233"/>
      <c r="C6" s="430" t="s">
        <v>7</v>
      </c>
      <c r="D6" s="430" t="s">
        <v>7</v>
      </c>
      <c r="E6" s="432">
        <f>Naturedisability_80U_v</f>
        <v>0</v>
      </c>
      <c r="F6" s="480"/>
      <c r="G6" s="246"/>
      <c r="H6" s="463"/>
      <c r="I6" s="233"/>
      <c r="J6" s="232"/>
    </row>
    <row r="7" spans="2:24" x14ac:dyDescent="0.35">
      <c r="B7" s="233"/>
      <c r="C7" s="232"/>
      <c r="D7" s="232"/>
      <c r="E7" s="232"/>
      <c r="F7" s="232"/>
      <c r="G7" s="232"/>
      <c r="H7" s="357"/>
      <c r="I7" s="233"/>
      <c r="J7" s="232"/>
      <c r="K7" s="232"/>
      <c r="R7" s="351"/>
      <c r="S7" s="350">
        <f>MIN(IF(MID(Naturedisability_80U,1,1)="1",75000,IF(MID(Naturedisability_80U,1,1)="2",125000)),T7)</f>
        <v>0</v>
      </c>
      <c r="T7" s="350">
        <f>MAX(IncD.GrossTotIncome,0)</f>
        <v>0</v>
      </c>
    </row>
    <row r="8" spans="2:24" ht="15" thickBot="1" x14ac:dyDescent="0.4">
      <c r="B8" s="358"/>
      <c r="C8" s="359"/>
      <c r="D8" s="359"/>
      <c r="E8" s="359"/>
      <c r="F8" s="359"/>
      <c r="G8" s="359"/>
      <c r="H8" s="360"/>
      <c r="I8" s="232"/>
      <c r="J8" s="232"/>
      <c r="K8" s="232"/>
      <c r="L8" s="232"/>
      <c r="M8" s="232"/>
    </row>
    <row r="9" spans="2:24" x14ac:dyDescent="0.35">
      <c r="B9" s="232"/>
      <c r="C9" s="232"/>
      <c r="D9" s="232"/>
      <c r="E9" s="232"/>
      <c r="F9" s="232"/>
      <c r="G9" s="389"/>
      <c r="H9" s="232"/>
      <c r="I9" s="232"/>
      <c r="J9" s="232"/>
      <c r="K9" s="232"/>
      <c r="L9" s="232"/>
      <c r="M9" s="232"/>
      <c r="N9" t="b">
        <f>IF(MID(Naturedisability_80U,1,1)="1",75000)</f>
        <v>0</v>
      </c>
      <c r="S9" s="352"/>
    </row>
    <row r="10" spans="2:24" x14ac:dyDescent="0.35">
      <c r="B10" s="232"/>
      <c r="C10" s="232"/>
      <c r="D10" s="232"/>
      <c r="E10" s="232"/>
      <c r="F10" s="232"/>
      <c r="G10" s="389"/>
      <c r="H10" s="232"/>
      <c r="I10" s="232"/>
      <c r="J10" s="232"/>
      <c r="K10" s="232"/>
      <c r="L10" s="232"/>
      <c r="M10" s="232"/>
    </row>
    <row r="11" spans="2:24" ht="9" customHeight="1" x14ac:dyDescent="0.35">
      <c r="B11" s="232"/>
      <c r="C11" s="232"/>
      <c r="D11" s="232"/>
      <c r="E11" s="232"/>
      <c r="F11" s="232"/>
      <c r="G11" s="232"/>
      <c r="H11" s="232"/>
      <c r="I11" s="232"/>
      <c r="J11" s="232"/>
      <c r="K11" s="232"/>
      <c r="L11" s="232"/>
      <c r="M11" s="232"/>
    </row>
    <row r="12" spans="2:24" ht="7.5" customHeight="1" x14ac:dyDescent="0.35">
      <c r="B12" s="232"/>
      <c r="C12" s="232"/>
      <c r="D12" s="232"/>
      <c r="E12" s="232"/>
      <c r="F12" s="232"/>
      <c r="G12" s="232"/>
      <c r="H12" s="232"/>
      <c r="I12" s="232"/>
      <c r="J12" s="232"/>
      <c r="K12" s="232"/>
      <c r="L12" s="232"/>
      <c r="M12" s="232"/>
      <c r="U12" s="17"/>
    </row>
    <row r="13" spans="2:24" x14ac:dyDescent="0.35">
      <c r="B13" s="232"/>
      <c r="C13" s="232"/>
      <c r="D13" s="232"/>
      <c r="E13" s="232"/>
      <c r="F13" s="232"/>
      <c r="G13" s="232"/>
      <c r="H13" s="232"/>
      <c r="I13" s="232"/>
      <c r="J13" s="232"/>
      <c r="K13" s="232"/>
      <c r="L13" s="232"/>
      <c r="M13" s="232"/>
      <c r="U13" s="17"/>
    </row>
    <row r="14" spans="2:24" x14ac:dyDescent="0.35">
      <c r="B14" s="232"/>
      <c r="C14" s="232"/>
      <c r="D14" s="232"/>
      <c r="E14" s="232"/>
      <c r="F14" s="232"/>
      <c r="G14" s="232"/>
      <c r="H14" s="232"/>
      <c r="I14" s="232"/>
      <c r="J14" s="232"/>
      <c r="K14" s="232"/>
      <c r="L14" s="232"/>
      <c r="M14" s="232"/>
      <c r="U14" s="17"/>
    </row>
    <row r="15" spans="2:24" ht="15" thickBot="1" x14ac:dyDescent="0.4">
      <c r="B15" s="232"/>
      <c r="C15" s="232"/>
      <c r="D15" s="232"/>
      <c r="E15" s="232"/>
      <c r="F15" s="232"/>
      <c r="G15" s="232"/>
      <c r="H15" s="232"/>
      <c r="I15" s="232"/>
      <c r="J15" s="232"/>
      <c r="K15" s="232"/>
      <c r="L15" s="232"/>
      <c r="M15" s="232"/>
      <c r="U15" s="17"/>
    </row>
    <row r="16" spans="2:24" x14ac:dyDescent="0.35">
      <c r="B16" s="354"/>
      <c r="C16" s="355"/>
      <c r="D16" s="355"/>
      <c r="E16" s="355"/>
      <c r="F16" s="355"/>
      <c r="G16" s="355"/>
      <c r="H16" s="355"/>
      <c r="I16" s="355"/>
      <c r="J16" s="355"/>
      <c r="K16" s="356"/>
      <c r="L16" s="232"/>
      <c r="M16" s="232"/>
      <c r="U16" s="17"/>
    </row>
    <row r="17" spans="2:21" x14ac:dyDescent="0.35">
      <c r="B17" s="233"/>
      <c r="C17" s="366" t="s">
        <v>141607</v>
      </c>
      <c r="D17" s="1553" t="s">
        <v>141608</v>
      </c>
      <c r="E17" s="1553"/>
      <c r="F17" s="1553"/>
      <c r="G17" s="1553"/>
      <c r="H17" s="1553"/>
      <c r="I17" s="1553"/>
      <c r="J17" s="1553"/>
      <c r="K17" s="464"/>
      <c r="L17" s="232"/>
      <c r="M17" s="232"/>
      <c r="U17" s="17"/>
    </row>
    <row r="18" spans="2:21" ht="27.75" customHeight="1" x14ac:dyDescent="0.35">
      <c r="B18" s="233"/>
      <c r="C18" s="364" t="s">
        <v>141600</v>
      </c>
      <c r="D18" s="364" t="s">
        <v>141793</v>
      </c>
      <c r="E18" s="364" t="s">
        <v>141601</v>
      </c>
      <c r="F18" s="364" t="s">
        <v>141604</v>
      </c>
      <c r="G18" s="365" t="s">
        <v>141605</v>
      </c>
      <c r="H18" s="365" t="s">
        <v>141606</v>
      </c>
      <c r="I18" s="365" t="s">
        <v>141602</v>
      </c>
      <c r="J18" s="365" t="s">
        <v>141603</v>
      </c>
      <c r="K18" s="206"/>
      <c r="R18" s="437">
        <f>MIN(IF(MID(Naturedisability_80DD,1,1)="1",75000,IF(MID(Naturedisability_80DD,1,1)="2",125000)),TOTAL_INCOME_80DD)</f>
        <v>0</v>
      </c>
      <c r="S18" s="437">
        <f>MAX(IncD.GrossTotIncome,0)</f>
        <v>0</v>
      </c>
    </row>
    <row r="19" spans="2:21" ht="27.75" customHeight="1" x14ac:dyDescent="0.35">
      <c r="B19" s="233"/>
      <c r="C19" s="782" t="s">
        <v>137404</v>
      </c>
      <c r="D19" s="782" t="s">
        <v>142305</v>
      </c>
      <c r="E19" s="782" t="s">
        <v>141352</v>
      </c>
      <c r="F19" s="782" t="s">
        <v>141354</v>
      </c>
      <c r="G19" s="783" t="s">
        <v>141769</v>
      </c>
      <c r="H19" s="783" t="s">
        <v>141770</v>
      </c>
      <c r="I19" s="783" t="s">
        <v>141771</v>
      </c>
      <c r="J19" s="783" t="s">
        <v>141772</v>
      </c>
      <c r="K19" s="206"/>
      <c r="R19" s="437"/>
      <c r="S19" s="437"/>
    </row>
    <row r="20" spans="2:21" ht="28.5" customHeight="1" x14ac:dyDescent="0.35">
      <c r="B20" s="233"/>
      <c r="C20" s="430" t="s">
        <v>7</v>
      </c>
      <c r="D20" s="430" t="s">
        <v>7</v>
      </c>
      <c r="E20" s="432">
        <f>Naturedisability_80DD_v</f>
        <v>0</v>
      </c>
      <c r="F20" s="430" t="s">
        <v>7</v>
      </c>
      <c r="G20" s="246"/>
      <c r="H20" s="246"/>
      <c r="I20" s="480"/>
      <c r="J20" s="246"/>
      <c r="K20" s="206"/>
    </row>
    <row r="21" spans="2:21" x14ac:dyDescent="0.35">
      <c r="B21" s="233"/>
      <c r="C21" s="232"/>
      <c r="D21" s="232"/>
      <c r="E21" s="232"/>
      <c r="F21" s="232"/>
      <c r="G21" s="232"/>
      <c r="H21" s="232"/>
      <c r="I21" s="232"/>
      <c r="J21" s="232"/>
      <c r="K21" s="357"/>
      <c r="L21" s="232"/>
      <c r="M21" s="232"/>
    </row>
    <row r="22" spans="2:21" ht="15" thickBot="1" x14ac:dyDescent="0.4">
      <c r="B22" s="358"/>
      <c r="C22" s="359"/>
      <c r="D22" s="359"/>
      <c r="E22" s="359"/>
      <c r="F22" s="359"/>
      <c r="G22" s="359"/>
      <c r="H22" s="359"/>
      <c r="I22" s="210"/>
      <c r="J22" s="359"/>
      <c r="K22" s="360"/>
      <c r="L22" s="232"/>
      <c r="M22" s="232"/>
    </row>
    <row r="23" spans="2:21" x14ac:dyDescent="0.35">
      <c r="B23" s="232"/>
    </row>
    <row r="24" spans="2:21" x14ac:dyDescent="0.35">
      <c r="B24" s="232"/>
    </row>
    <row r="25" spans="2:21" x14ac:dyDescent="0.35"/>
    <row r="26" spans="2:21" x14ac:dyDescent="0.35"/>
    <row r="27" spans="2:21" x14ac:dyDescent="0.35"/>
    <row r="28" spans="2:21" x14ac:dyDescent="0.35"/>
    <row r="29" spans="2:21" x14ac:dyDescent="0.35"/>
  </sheetData>
  <sheetProtection algorithmName="SHA-512" hashValue="3FoGw4ZcDYlg8XggGnkz848jB5lNSV7tZL2nhisdDO084Jp7Hs5zEVWKu1xWdcSzgDtvdMFX/oDaj4RzM8dqVQ==" saltValue="sxMOqu3L9I3jTaX6o4wpLw==" spinCount="100000" sheet="1" objects="1" scenarios="1"/>
  <dataConsolidate/>
  <mergeCells count="2">
    <mergeCell ref="D3:G3"/>
    <mergeCell ref="D17:J17"/>
  </mergeCells>
  <dataValidations count="9">
    <dataValidation type="list" allowBlank="1" showInputMessage="1" showErrorMessage="1" error="Please select one of the dropdown in 'Nature of disability' in schedule 80U" sqref="C6" xr:uid="{7E4114D7-B714-4C03-8AAC-E86D70495D8D}">
      <formula1>Natureofdisability_list_80U</formula1>
    </dataValidation>
    <dataValidation type="whole" allowBlank="1" showInputMessage="1" showErrorMessage="1" errorTitle="Amount of deduction" error="Amount should be numeric, non negative, no decimal, upto 14 digits" sqref="E20 E6" xr:uid="{BA89BF98-A213-4D34-94B8-E1298F041E23}">
      <formula1>0</formula1>
      <formula2>99999999999999</formula2>
    </dataValidation>
    <dataValidation type="textLength" operator="equal" allowBlank="1" showInputMessage="1" showErrorMessage="1" errorTitle="PAN of the dependent" error="&quot;Invalid PAN&quot; in Schedule 80DD" sqref="G20" xr:uid="{20038791-9654-41CA-9E7E-6ADF183FCDB2}">
      <formula1>10</formula1>
    </dataValidation>
    <dataValidation type="textLength" operator="equal" allowBlank="1" showInputMessage="1" showErrorMessage="1" errorTitle="UDID Number" error="&quot;UDID Number&quot; should be 18 characters." sqref="J20 G6" xr:uid="{1EE7C10D-D85E-4016-8A68-92AB04CC1650}">
      <formula1>18</formula1>
    </dataValidation>
    <dataValidation type="whole" allowBlank="1" showInputMessage="1" showErrorMessage="1" errorTitle="Ack. No. of Form 10IA filed " error="&quot;Please enter a valid acknowledgement number of Form 10IA&quot;" sqref="F6 I20" xr:uid="{E1696A5C-4347-4F70-8B12-DD788B42E9D5}">
      <formula1>100000000000000</formula1>
      <formula2>1000000000000000</formula2>
    </dataValidation>
    <dataValidation type="list" operator="equal" allowBlank="1" showInputMessage="1" showErrorMessage="1" errorTitle="Date of filing of Form 10IA" error="Please enter Date of Donation in dd/mm/yyyy format." sqref="F20" xr:uid="{EFF7D2B9-AA55-4EC8-9CC3-3364AF8A6A34}">
      <formula1>Typeofdependent_list</formula1>
    </dataValidation>
    <dataValidation type="list" allowBlank="1" showInputMessage="1" showErrorMessage="1" sqref="C20" xr:uid="{679C05C1-0F3C-4CBE-8DF7-590BFB233EB9}">
      <formula1>Natureofdisability_list_80DD</formula1>
    </dataValidation>
    <dataValidation type="textLength" operator="equal" allowBlank="1" showInputMessage="1" showErrorMessage="1" errorTitle="PAN of the dependent" error="&quot;Invalid Aadhaar&quot; in Schedule 80DD" sqref="H20" xr:uid="{A946D9B4-B363-4BF0-8E55-4E73A0A828BC}">
      <formula1>12</formula1>
    </dataValidation>
    <dataValidation type="list" allowBlank="1" showInputMessage="1" showErrorMessage="1" sqref="D6 D20" xr:uid="{44F52BB4-3545-4F04-ABBB-3864E2E90ED4}">
      <formula1>DisabilityType.80DD_80U</formula1>
    </dataValidation>
  </dataValidations>
  <printOptions horizontalCentered="1"/>
  <pageMargins left="5.5555555555555558E-3" right="5.5555555555555558E-3" top="0.75" bottom="0.75" header="0.3" footer="0.3"/>
  <pageSetup paperSize="8" scale="75" fitToHeight="0"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49187" r:id="rId4" name="Button 35">
              <controlPr defaultSize="0" print="0" autoFill="0" autoPict="0" macro="[0]!ValidateSheet80U_Click">
                <anchor moveWithCells="1" sizeWithCells="1">
                  <from>
                    <xdr:col>9</xdr:col>
                    <xdr:colOff>31750</xdr:colOff>
                    <xdr:row>0</xdr:row>
                    <xdr:rowOff>184150</xdr:rowOff>
                  </from>
                  <to>
                    <xdr:col>9</xdr:col>
                    <xdr:colOff>1498600</xdr:colOff>
                    <xdr:row>2</xdr:row>
                    <xdr:rowOff>69850</xdr:rowOff>
                  </to>
                </anchor>
              </controlPr>
            </control>
          </mc:Choice>
        </mc:AlternateContent>
        <mc:AlternateContent xmlns:mc="http://schemas.openxmlformats.org/markup-compatibility/2006">
          <mc:Choice Requires="x14">
            <control shapeId="49189" r:id="rId5" name="Button 37">
              <controlPr defaultSize="0" print="0" autoFill="0" autoPict="0" macro="[0]!ValidateSheet80DD_Click">
                <anchor moveWithCells="1" sizeWithCells="1">
                  <from>
                    <xdr:col>9</xdr:col>
                    <xdr:colOff>31750</xdr:colOff>
                    <xdr:row>2</xdr:row>
                    <xdr:rowOff>127000</xdr:rowOff>
                  </from>
                  <to>
                    <xdr:col>9</xdr:col>
                    <xdr:colOff>1498600</xdr:colOff>
                    <xdr:row>3</xdr:row>
                    <xdr:rowOff>209550</xdr:rowOff>
                  </to>
                </anchor>
              </controlPr>
            </control>
          </mc:Choice>
        </mc:AlternateContent>
        <mc:AlternateContent xmlns:mc="http://schemas.openxmlformats.org/markup-compatibility/2006">
          <mc:Choice Requires="x14">
            <control shapeId="49198" r:id="rId6" name="Button 46">
              <controlPr defaultSize="0" print="0" autoFill="0" autoPict="0" macro="[0]!Prev80U_DD_Click">
                <anchor moveWithCells="1" sizeWithCells="1">
                  <from>
                    <xdr:col>9</xdr:col>
                    <xdr:colOff>31750</xdr:colOff>
                    <xdr:row>3</xdr:row>
                    <xdr:rowOff>266700</xdr:rowOff>
                  </from>
                  <to>
                    <xdr:col>9</xdr:col>
                    <xdr:colOff>1498600</xdr:colOff>
                    <xdr:row>4</xdr:row>
                    <xdr:rowOff>184150</xdr:rowOff>
                  </to>
                </anchor>
              </controlPr>
            </control>
          </mc:Choice>
        </mc:AlternateContent>
        <mc:AlternateContent xmlns:mc="http://schemas.openxmlformats.org/markup-compatibility/2006">
          <mc:Choice Requires="x14">
            <control shapeId="49199" r:id="rId7" name="Button 47">
              <controlPr defaultSize="0" print="0" disabled="1" autoFill="0" autoPict="0" macro="[0]!Print_Click">
                <anchor moveWithCells="1" sizeWithCells="1">
                  <from>
                    <xdr:col>9</xdr:col>
                    <xdr:colOff>31750</xdr:colOff>
                    <xdr:row>4</xdr:row>
                    <xdr:rowOff>247650</xdr:rowOff>
                  </from>
                  <to>
                    <xdr:col>9</xdr:col>
                    <xdr:colOff>1498600</xdr:colOff>
                    <xdr:row>5</xdr:row>
                    <xdr:rowOff>165100</xdr:rowOff>
                  </to>
                </anchor>
              </controlPr>
            </control>
          </mc:Choice>
        </mc:AlternateContent>
        <mc:AlternateContent xmlns:mc="http://schemas.openxmlformats.org/markup-compatibility/2006">
          <mc:Choice Requires="x14">
            <control shapeId="49200" r:id="rId8" name="Button 48">
              <controlPr defaultSize="0" print="0" autoFill="0" autoPict="0" macro="[0]!IDHelpClick_Click">
                <anchor moveWithCells="1" sizeWithCells="1">
                  <from>
                    <xdr:col>9</xdr:col>
                    <xdr:colOff>31750</xdr:colOff>
                    <xdr:row>8</xdr:row>
                    <xdr:rowOff>165100</xdr:rowOff>
                  </from>
                  <to>
                    <xdr:col>9</xdr:col>
                    <xdr:colOff>1498600</xdr:colOff>
                    <xdr:row>10</xdr:row>
                    <xdr:rowOff>57150</xdr:rowOff>
                  </to>
                </anchor>
              </controlPr>
            </control>
          </mc:Choice>
        </mc:AlternateContent>
        <mc:AlternateContent xmlns:mc="http://schemas.openxmlformats.org/markup-compatibility/2006">
          <mc:Choice Requires="x14">
            <control shapeId="49203" r:id="rId9" name="Button 51">
              <controlPr defaultSize="0" print="0" disabled="1" autoFill="0" autoPict="0" macro="[0]!Next_80U_80DDClick">
                <anchor moveWithCells="1">
                  <from>
                    <xdr:col>9</xdr:col>
                    <xdr:colOff>31750</xdr:colOff>
                    <xdr:row>7</xdr:row>
                    <xdr:rowOff>31750</xdr:rowOff>
                  </from>
                  <to>
                    <xdr:col>9</xdr:col>
                    <xdr:colOff>1498600</xdr:colOff>
                    <xdr:row>8</xdr:row>
                    <xdr:rowOff>107950</xdr:rowOff>
                  </to>
                </anchor>
              </controlPr>
            </control>
          </mc:Choice>
        </mc:AlternateContent>
        <mc:AlternateContent xmlns:mc="http://schemas.openxmlformats.org/markup-compatibility/2006">
          <mc:Choice Requires="x14">
            <control shapeId="49206" r:id="rId10" name="Button 54">
              <controlPr defaultSize="0" print="0" disabled="1" autoFill="0" autoPict="0" macro="[0]!Next_80U_80DDClick">
                <anchor moveWithCells="1">
                  <from>
                    <xdr:col>9</xdr:col>
                    <xdr:colOff>31750</xdr:colOff>
                    <xdr:row>5</xdr:row>
                    <xdr:rowOff>222250</xdr:rowOff>
                  </from>
                  <to>
                    <xdr:col>9</xdr:col>
                    <xdr:colOff>1498600</xdr:colOff>
                    <xdr:row>6</xdr:row>
                    <xdr:rowOff>165100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DD0EF-C01B-4021-8310-331429B50136}">
  <sheetPr codeName="Sheet15">
    <pageSetUpPr fitToPage="1"/>
  </sheetPr>
  <dimension ref="A1:XFC25"/>
  <sheetViews>
    <sheetView showGridLines="0" showRowColHeaders="0" zoomScale="80" zoomScaleNormal="80" workbookViewId="0"/>
  </sheetViews>
  <sheetFormatPr defaultColWidth="0" defaultRowHeight="14.5" x14ac:dyDescent="0.35"/>
  <cols>
    <col min="1" max="1" width="8.81640625" customWidth="1"/>
    <col min="2" max="2" width="19.453125" customWidth="1"/>
    <col min="3" max="3" width="35.1796875" customWidth="1"/>
    <col min="4" max="4" width="0.1796875" hidden="1" customWidth="1"/>
    <col min="5" max="5" width="33.54296875" customWidth="1"/>
    <col min="6" max="6" width="31.54296875" customWidth="1"/>
    <col min="7" max="7" width="16.453125" customWidth="1"/>
    <col min="8" max="8" width="2.1796875" customWidth="1"/>
    <col min="9" max="9" width="8.81640625" hidden="1" customWidth="1"/>
    <col min="10" max="10" width="2.81640625" hidden="1" customWidth="1"/>
    <col min="11" max="11" width="23.54296875" customWidth="1"/>
    <col min="12" max="12" width="24.453125" customWidth="1"/>
    <col min="13" max="16383" width="24.453125" hidden="1"/>
    <col min="16384" max="16384" width="5" hidden="1"/>
  </cols>
  <sheetData>
    <row r="1" spans="2:7" ht="15" thickBot="1" x14ac:dyDescent="0.4"/>
    <row r="2" spans="2:7" ht="30" customHeight="1" x14ac:dyDescent="0.35">
      <c r="B2" s="420" t="s">
        <v>141756</v>
      </c>
      <c r="C2" s="1561" t="s">
        <v>141753</v>
      </c>
      <c r="D2" s="1562"/>
      <c r="E2" s="1562"/>
      <c r="F2" s="1563"/>
      <c r="G2" s="458"/>
    </row>
    <row r="3" spans="2:7" ht="28" x14ac:dyDescent="0.35">
      <c r="B3" s="233"/>
      <c r="C3" s="459" t="s">
        <v>141516</v>
      </c>
      <c r="D3" s="459" t="s">
        <v>141751</v>
      </c>
      <c r="E3" s="438" t="s">
        <v>141775</v>
      </c>
      <c r="F3" s="438" t="s">
        <v>141907</v>
      </c>
      <c r="G3" s="206"/>
    </row>
    <row r="4" spans="2:7" ht="23.25" customHeight="1" x14ac:dyDescent="0.35">
      <c r="B4" s="233"/>
      <c r="C4" s="459"/>
      <c r="D4" s="459" t="s">
        <v>137404</v>
      </c>
      <c r="E4" s="459" t="s">
        <v>137404</v>
      </c>
      <c r="F4" s="438" t="s">
        <v>141352</v>
      </c>
      <c r="G4" s="206"/>
    </row>
    <row r="5" spans="2:7" ht="35.25" customHeight="1" x14ac:dyDescent="0.35">
      <c r="B5" s="233"/>
      <c r="C5" s="460">
        <v>1</v>
      </c>
      <c r="D5" s="461"/>
      <c r="E5" s="462"/>
      <c r="F5" s="440"/>
      <c r="G5" s="206"/>
    </row>
    <row r="6" spans="2:7" ht="33" customHeight="1" x14ac:dyDescent="0.35">
      <c r="B6" s="233"/>
      <c r="C6" s="460">
        <f>C5+1</f>
        <v>2</v>
      </c>
      <c r="D6" s="461"/>
      <c r="E6" s="462"/>
      <c r="F6" s="440"/>
      <c r="G6" s="206"/>
    </row>
    <row r="7" spans="2:7" ht="30.75" customHeight="1" x14ac:dyDescent="0.35">
      <c r="B7" s="233"/>
      <c r="C7" s="460">
        <f t="shared" ref="C7:C8" si="0">C6+1</f>
        <v>3</v>
      </c>
      <c r="D7" s="461"/>
      <c r="E7" s="462"/>
      <c r="F7" s="440"/>
      <c r="G7" s="206"/>
    </row>
    <row r="8" spans="2:7" ht="33" customHeight="1" x14ac:dyDescent="0.35">
      <c r="B8" s="233"/>
      <c r="C8" s="460">
        <f t="shared" si="0"/>
        <v>4</v>
      </c>
      <c r="D8" s="461"/>
      <c r="E8" s="462"/>
      <c r="F8" s="440"/>
      <c r="G8" s="206"/>
    </row>
    <row r="9" spans="2:7" ht="38.15" customHeight="1" x14ac:dyDescent="0.35">
      <c r="B9" s="205"/>
      <c r="C9" s="1557"/>
      <c r="D9" s="1558"/>
      <c r="E9" s="1558"/>
      <c r="F9" s="1559"/>
      <c r="G9" s="206"/>
    </row>
    <row r="10" spans="2:7" x14ac:dyDescent="0.35">
      <c r="B10" s="205"/>
      <c r="C10" s="1554" t="s">
        <v>141776</v>
      </c>
      <c r="D10" s="1555"/>
      <c r="E10" s="1556"/>
      <c r="F10" s="422">
        <f>SUM(Amount.80C)</f>
        <v>0</v>
      </c>
      <c r="G10" s="206"/>
    </row>
    <row r="11" spans="2:7" ht="15" thickBot="1" x14ac:dyDescent="0.4">
      <c r="B11" s="209"/>
      <c r="C11" s="210"/>
      <c r="D11" s="210"/>
      <c r="E11" s="210"/>
      <c r="F11" s="210"/>
      <c r="G11" s="211"/>
    </row>
    <row r="13" spans="2:7" x14ac:dyDescent="0.35">
      <c r="D13" s="410"/>
    </row>
    <row r="16" spans="2:7" ht="21.75" hidden="1" customHeight="1" x14ac:dyDescent="0.35">
      <c r="B16" s="420" t="s">
        <v>141755</v>
      </c>
      <c r="C16" s="1560" t="s">
        <v>141754</v>
      </c>
      <c r="D16" s="1560"/>
      <c r="E16" s="1560"/>
      <c r="F16" s="1560"/>
      <c r="G16" s="204"/>
    </row>
    <row r="17" spans="2:7" hidden="1" x14ac:dyDescent="0.35">
      <c r="B17" s="205"/>
      <c r="C17" s="414" t="s">
        <v>141516</v>
      </c>
      <c r="D17" s="414" t="s">
        <v>141890</v>
      </c>
      <c r="E17" s="414" t="s">
        <v>141889</v>
      </c>
      <c r="F17" s="414" t="s">
        <v>141783</v>
      </c>
      <c r="G17" s="206"/>
    </row>
    <row r="18" spans="2:7" hidden="1" x14ac:dyDescent="0.35">
      <c r="B18" s="205"/>
      <c r="C18" s="412"/>
      <c r="D18" s="412" t="s">
        <v>137404</v>
      </c>
      <c r="E18" s="412" t="s">
        <v>141352</v>
      </c>
      <c r="F18" s="413" t="s">
        <v>141354</v>
      </c>
      <c r="G18" s="206"/>
    </row>
    <row r="19" spans="2:7" hidden="1" x14ac:dyDescent="0.35">
      <c r="B19" s="205"/>
      <c r="C19" s="411">
        <v>1</v>
      </c>
      <c r="D19" s="429"/>
      <c r="E19" s="428"/>
      <c r="F19" s="429"/>
      <c r="G19" s="206"/>
    </row>
    <row r="20" spans="2:7" hidden="1" x14ac:dyDescent="0.35">
      <c r="B20" s="205"/>
      <c r="C20" s="411">
        <f>C19+1</f>
        <v>2</v>
      </c>
      <c r="D20" s="429"/>
      <c r="E20" s="428"/>
      <c r="F20" s="429"/>
      <c r="G20" s="206"/>
    </row>
    <row r="21" spans="2:7" hidden="1" x14ac:dyDescent="0.35">
      <c r="B21" s="205"/>
      <c r="C21" s="411">
        <f t="shared" ref="C21:C22" si="1">C20+1</f>
        <v>3</v>
      </c>
      <c r="D21" s="429"/>
      <c r="E21" s="428"/>
      <c r="F21" s="429"/>
      <c r="G21" s="206"/>
    </row>
    <row r="22" spans="2:7" hidden="1" x14ac:dyDescent="0.35">
      <c r="B22" s="205"/>
      <c r="C22" s="411">
        <f t="shared" si="1"/>
        <v>4</v>
      </c>
      <c r="D22" s="429"/>
      <c r="E22" s="428"/>
      <c r="F22" s="429"/>
      <c r="G22" s="206"/>
    </row>
    <row r="23" spans="2:7" ht="36" hidden="1" customHeight="1" x14ac:dyDescent="0.35">
      <c r="B23" s="205"/>
      <c r="C23" s="1557"/>
      <c r="D23" s="1558"/>
      <c r="E23" s="1558"/>
      <c r="F23" s="1559"/>
      <c r="G23" s="206"/>
    </row>
    <row r="24" spans="2:7" hidden="1" x14ac:dyDescent="0.35">
      <c r="B24" s="205"/>
      <c r="C24" s="1554" t="s">
        <v>141784</v>
      </c>
      <c r="D24" s="1555"/>
      <c r="E24" s="1556"/>
      <c r="F24" s="422">
        <f>SUM(Amount.80CCC)</f>
        <v>0</v>
      </c>
      <c r="G24" s="206"/>
    </row>
    <row r="25" spans="2:7" ht="15" hidden="1" thickBot="1" x14ac:dyDescent="0.4">
      <c r="B25" s="209"/>
      <c r="C25" s="210"/>
      <c r="D25" s="210"/>
      <c r="E25" s="210"/>
      <c r="F25" s="210"/>
      <c r="G25" s="211"/>
    </row>
  </sheetData>
  <sheetProtection algorithmName="SHA-512" hashValue="g7z4lucvMHR5hqfgJfKT8sfTbl2Fa057JJgK39qKymwWqVWColXwKARu6oD+/a/yfivy3oohnSIcgEExseFaAw==" saltValue="rcooeeh0rlOmbUTT2Dc7vw==" spinCount="100000" sheet="1" objects="1" scenarios="1"/>
  <mergeCells count="6">
    <mergeCell ref="C24:E24"/>
    <mergeCell ref="C9:F9"/>
    <mergeCell ref="C16:F16"/>
    <mergeCell ref="C23:F23"/>
    <mergeCell ref="C2:F2"/>
    <mergeCell ref="C10:E10"/>
  </mergeCells>
  <dataValidations count="8">
    <dataValidation type="whole" allowBlank="1" showInputMessage="1" showErrorMessage="1" error="&quot;Amount should be numeric, non negative, non decimal and up to 14 digits&quot;_x000a__x000a_ " sqref="F10" xr:uid="{6F4A6877-3B62-46BC-9680-74714425E0BE}">
      <formula1>0</formula1>
      <formula2>99999999999999</formula2>
    </dataValidation>
    <dataValidation type="textLength" operator="lessThanOrEqual" allowBlank="1" showInputMessage="1" showErrorMessage="1" error="&quot;Policy number or Document Identification number should be less than or equal to 50 characters&quot;" sqref="F5:F8" xr:uid="{B29CE04C-9C2F-407B-BE50-9E100853B4CB}">
      <formula1>50</formula1>
    </dataValidation>
    <dataValidation type="textLength" operator="lessThanOrEqual" allowBlank="1" showInputMessage="1" showErrorMessage="1" error="Nature of Payment should be less than 100 characters." sqref="D5:D8" xr:uid="{0AD30261-7CD6-4068-9362-0E7E1DD964F1}">
      <formula1>100</formula1>
    </dataValidation>
    <dataValidation type="whole" allowBlank="1" showInputMessage="1" showErrorMessage="1" error="&quot;Amount should be numeric, non negative, non decimal and up to 14 digits&quot;_x000a_" sqref="E5:E8" xr:uid="{26DFEB98-9071-4A2E-8267-55C6F46D7612}">
      <formula1>0</formula1>
      <formula2>99999999999999</formula2>
    </dataValidation>
    <dataValidation type="whole" allowBlank="1" showInputMessage="1" showErrorMessage="1" error="Amount should be Numeric, Non negative and Non decimal." sqref="F24" xr:uid="{65CFBED1-6491-4103-B4B6-16C7F71E0686}">
      <formula1>0</formula1>
      <formula2>99999999999999</formula2>
    </dataValidation>
    <dataValidation type="textLength" operator="lessThanOrEqual" allowBlank="1" showInputMessage="1" showErrorMessage="1" error="&quot;Policy document number cannot exceed 100 Charecters&quot;" sqref="E20:E22" xr:uid="{19969E44-E172-427C-BBC8-EAFAF679CFDD}">
      <formula1>100</formula1>
    </dataValidation>
    <dataValidation type="textLength" operator="lessThanOrEqual" allowBlank="1" showInputMessage="1" showErrorMessage="1" error="&quot;Name of the insurer cannot exceed 75 Charecters&quot;" sqref="D19:D22" xr:uid="{FC5B92E2-F9E8-437C-8034-987B06AC5043}">
      <formula1>75</formula1>
    </dataValidation>
    <dataValidation type="whole" allowBlank="1" showInputMessage="1" showErrorMessage="1" errorTitle="Deduction u/s 80CCC" error="Amount should be Numeric, Non negative and Non decimal and it should be more than 0" sqref="F19:F22" xr:uid="{B39D9330-032F-45F8-8BF1-F4645105D2B2}">
      <formula1>1</formula1>
      <formula2>99999999999999</formula2>
    </dataValidation>
  </dataValidations>
  <printOptions horizontalCentered="1"/>
  <pageMargins left="5.5555555555555558E-3" right="5.5555555555555558E-3" top="0.75" bottom="0.75" header="0.3" footer="0.3"/>
  <pageSetup paperSize="8" fitToHeight="0"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Addrows80c">
                <anchor moveWithCells="1" sizeWithCells="1">
                  <from>
                    <xdr:col>2</xdr:col>
                    <xdr:colOff>88900</xdr:colOff>
                    <xdr:row>8</xdr:row>
                    <xdr:rowOff>107950</xdr:rowOff>
                  </from>
                  <to>
                    <xdr:col>2</xdr:col>
                    <xdr:colOff>1555750</xdr:colOff>
                    <xdr:row>8</xdr:row>
                    <xdr:rowOff>381000</xdr:rowOff>
                  </to>
                </anchor>
              </controlPr>
            </control>
          </mc:Choice>
        </mc:AlternateContent>
        <mc:AlternateContent xmlns:mc="http://schemas.openxmlformats.org/markup-compatibility/2006">
          <mc:Choice Requires="x14">
            <control shapeId="51203" r:id="rId5" name="Button 3">
              <controlPr defaultSize="0" print="0" autoFill="0" autoPict="0" macro="[0]!ValidateSheet80C_Click">
                <anchor moveWithCells="1">
                  <from>
                    <xdr:col>10</xdr:col>
                    <xdr:colOff>107950</xdr:colOff>
                    <xdr:row>1</xdr:row>
                    <xdr:rowOff>107950</xdr:rowOff>
                  </from>
                  <to>
                    <xdr:col>10</xdr:col>
                    <xdr:colOff>1562100</xdr:colOff>
                    <xdr:row>1</xdr:row>
                    <xdr:rowOff>374650</xdr:rowOff>
                  </to>
                </anchor>
              </controlPr>
            </control>
          </mc:Choice>
        </mc:AlternateContent>
        <mc:AlternateContent xmlns:mc="http://schemas.openxmlformats.org/markup-compatibility/2006">
          <mc:Choice Requires="x14">
            <control shapeId="51213" r:id="rId6" name="Button 13">
              <controlPr defaultSize="0" print="0" autoFill="0" autoPict="0" macro="[0]!Print_Click">
                <anchor moveWithCells="1">
                  <from>
                    <xdr:col>10</xdr:col>
                    <xdr:colOff>107950</xdr:colOff>
                    <xdr:row>3</xdr:row>
                    <xdr:rowOff>228600</xdr:rowOff>
                  </from>
                  <to>
                    <xdr:col>10</xdr:col>
                    <xdr:colOff>1562100</xdr:colOff>
                    <xdr:row>4</xdr:row>
                    <xdr:rowOff>203200</xdr:rowOff>
                  </to>
                </anchor>
              </controlPr>
            </control>
          </mc:Choice>
        </mc:AlternateContent>
        <mc:AlternateContent xmlns:mc="http://schemas.openxmlformats.org/markup-compatibility/2006">
          <mc:Choice Requires="x14">
            <control shapeId="51214" r:id="rId7" name="Button 14">
              <controlPr defaultSize="0" print="0" autoFill="0" autoPict="0" macro="[0]!IDHelpClick_Click">
                <anchor moveWithCells="1">
                  <from>
                    <xdr:col>10</xdr:col>
                    <xdr:colOff>107950</xdr:colOff>
                    <xdr:row>4</xdr:row>
                    <xdr:rowOff>222250</xdr:rowOff>
                  </from>
                  <to>
                    <xdr:col>10</xdr:col>
                    <xdr:colOff>1562100</xdr:colOff>
                    <xdr:row>5</xdr:row>
                    <xdr:rowOff>38100</xdr:rowOff>
                  </to>
                </anchor>
              </controlPr>
            </control>
          </mc:Choice>
        </mc:AlternateContent>
        <mc:AlternateContent xmlns:mc="http://schemas.openxmlformats.org/markup-compatibility/2006">
          <mc:Choice Requires="x14">
            <control shapeId="51215" r:id="rId8" name="Button 15">
              <controlPr defaultSize="0" print="0" autoFill="0" autoPict="0" macro="[0]!Prev80C_CCC_Click">
                <anchor moveWithCells="1">
                  <from>
                    <xdr:col>10</xdr:col>
                    <xdr:colOff>107950</xdr:colOff>
                    <xdr:row>2</xdr:row>
                    <xdr:rowOff>0</xdr:rowOff>
                  </from>
                  <to>
                    <xdr:col>10</xdr:col>
                    <xdr:colOff>1562100</xdr:colOff>
                    <xdr:row>2</xdr:row>
                    <xdr:rowOff>279400</xdr:rowOff>
                  </to>
                </anchor>
              </controlPr>
            </control>
          </mc:Choice>
        </mc:AlternateContent>
        <mc:AlternateContent xmlns:mc="http://schemas.openxmlformats.org/markup-compatibility/2006">
          <mc:Choice Requires="x14">
            <control shapeId="51220" r:id="rId9" name="Button 20">
              <controlPr defaultSize="0" print="0" autoFill="0" autoPict="0" macro="[0]!Cmd_80CNext_click">
                <anchor moveWithCells="1">
                  <from>
                    <xdr:col>10</xdr:col>
                    <xdr:colOff>107950</xdr:colOff>
                    <xdr:row>2</xdr:row>
                    <xdr:rowOff>298450</xdr:rowOff>
                  </from>
                  <to>
                    <xdr:col>10</xdr:col>
                    <xdr:colOff>1562100</xdr:colOff>
                    <xdr:row>3</xdr:row>
                    <xdr:rowOff>222250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4EC590-695F-425B-9080-4B40E0EE6458}">
  <sheetPr codeName="Sheet17"/>
  <dimension ref="A1:XFC46"/>
  <sheetViews>
    <sheetView showGridLines="0" showRowColHeaders="0" zoomScale="60" zoomScaleNormal="60" workbookViewId="0">
      <extLst>
        <ext xmlns:xlsdti="http://schemas.microsoft.com/office/spreadsheetml/2023/showDataTypeIcons" uri="{77bfe23e-c014-4d31-8a63-9c772dbf06b6}">
          <xlsdti:showDataTypeIcons visible="0"/>
        </ext>
      </extLst>
    </sheetView>
  </sheetViews>
  <sheetFormatPr defaultColWidth="0" defaultRowHeight="14.5" x14ac:dyDescent="0.35"/>
  <cols>
    <col min="1" max="1" width="8.1796875" customWidth="1"/>
    <col min="2" max="2" width="17" customWidth="1"/>
    <col min="3" max="3" width="8.81640625" customWidth="1"/>
    <col min="4" max="4" width="20.54296875" customWidth="1"/>
    <col min="5" max="5" width="23.54296875" hidden="1" customWidth="1"/>
    <col min="6" max="6" width="28" hidden="1" customWidth="1"/>
    <col min="7" max="7" width="44.453125" customWidth="1"/>
    <col min="8" max="8" width="27.1796875" customWidth="1"/>
    <col min="9" max="10" width="17.54296875" customWidth="1"/>
    <col min="11" max="11" width="18.54296875" customWidth="1"/>
    <col min="12" max="12" width="21.453125" customWidth="1"/>
    <col min="13" max="13" width="21" customWidth="1"/>
    <col min="14" max="14" width="34.453125" customWidth="1"/>
    <col min="15" max="15" width="11.453125" customWidth="1"/>
    <col min="16" max="22" width="25.453125" hidden="1"/>
    <col min="23" max="23" width="20.54296875" hidden="1"/>
    <col min="24" max="24" width="43.54296875" hidden="1"/>
    <col min="25" max="16382" width="25.453125" hidden="1"/>
    <col min="16383" max="16383" width="3.453125" hidden="1" customWidth="1"/>
    <col min="16384" max="16384" width="6.54296875" hidden="1" customWidth="1"/>
  </cols>
  <sheetData>
    <row r="1" spans="1:14" ht="15" thickBot="1" x14ac:dyDescent="0.4">
      <c r="A1" s="232"/>
      <c r="B1" s="232"/>
      <c r="C1" s="232"/>
      <c r="D1" s="232"/>
      <c r="E1" s="232"/>
      <c r="F1" s="232"/>
      <c r="G1" s="232"/>
      <c r="H1" s="232"/>
      <c r="I1" s="232"/>
      <c r="J1" s="232"/>
      <c r="K1" s="232"/>
      <c r="L1" s="232"/>
      <c r="M1" s="232"/>
      <c r="N1" s="232"/>
    </row>
    <row r="2" spans="1:14" ht="35.5" customHeight="1" x14ac:dyDescent="0.35">
      <c r="A2" s="232"/>
      <c r="B2" s="420" t="s">
        <v>141758</v>
      </c>
      <c r="C2" s="1570" t="s">
        <v>141757</v>
      </c>
      <c r="D2" s="1570"/>
      <c r="E2" s="1570"/>
      <c r="F2" s="1570"/>
      <c r="G2" s="1570"/>
      <c r="H2" s="1570"/>
      <c r="I2" s="1570"/>
      <c r="J2" s="1570"/>
      <c r="K2" s="1570"/>
      <c r="L2" s="1570"/>
      <c r="M2" s="356"/>
      <c r="N2" s="232"/>
    </row>
    <row r="3" spans="1:14" ht="61.5" customHeight="1" x14ac:dyDescent="0.35">
      <c r="A3" s="232"/>
      <c r="B3" s="233"/>
      <c r="C3" s="438" t="s">
        <v>141516</v>
      </c>
      <c r="D3" s="438" t="s">
        <v>141867</v>
      </c>
      <c r="E3" s="438" t="s">
        <v>141887</v>
      </c>
      <c r="F3" s="438" t="s">
        <v>141752</v>
      </c>
      <c r="G3" s="438" t="s">
        <v>141785</v>
      </c>
      <c r="H3" s="438" t="s">
        <v>141891</v>
      </c>
      <c r="I3" s="438" t="s">
        <v>141871</v>
      </c>
      <c r="J3" s="438" t="s">
        <v>141895</v>
      </c>
      <c r="K3" s="438" t="s">
        <v>141893</v>
      </c>
      <c r="L3" s="438" t="s">
        <v>141868</v>
      </c>
      <c r="M3" s="357"/>
      <c r="N3" s="232"/>
    </row>
    <row r="4" spans="1:14" ht="21" customHeight="1" x14ac:dyDescent="0.35">
      <c r="A4" s="232"/>
      <c r="B4" s="233"/>
      <c r="C4" s="438"/>
      <c r="D4" s="438" t="s">
        <v>137404</v>
      </c>
      <c r="E4" s="438" t="s">
        <v>141768</v>
      </c>
      <c r="F4" s="438" t="s">
        <v>141767</v>
      </c>
      <c r="G4" s="438" t="s">
        <v>141352</v>
      </c>
      <c r="H4" s="438" t="s">
        <v>141354</v>
      </c>
      <c r="I4" s="438" t="s">
        <v>141769</v>
      </c>
      <c r="J4" s="438" t="s">
        <v>141770</v>
      </c>
      <c r="K4" s="438" t="s">
        <v>141771</v>
      </c>
      <c r="L4" s="438" t="s">
        <v>141772</v>
      </c>
      <c r="M4" s="357"/>
      <c r="N4" s="232"/>
    </row>
    <row r="5" spans="1:14" ht="63.75" customHeight="1" x14ac:dyDescent="0.35">
      <c r="A5" s="232"/>
      <c r="B5" s="233"/>
      <c r="C5" s="439">
        <v>1</v>
      </c>
      <c r="D5" s="430" t="s">
        <v>7</v>
      </c>
      <c r="E5" s="440"/>
      <c r="F5" s="440"/>
      <c r="G5" s="440"/>
      <c r="H5" s="440"/>
      <c r="I5" s="440"/>
      <c r="J5" s="441"/>
      <c r="K5" s="441"/>
      <c r="L5" s="441"/>
      <c r="M5" s="357"/>
      <c r="N5" s="232"/>
    </row>
    <row r="6" spans="1:14" ht="61.5" customHeight="1" x14ac:dyDescent="0.35">
      <c r="A6" s="232"/>
      <c r="B6" s="233"/>
      <c r="C6" s="439">
        <f>C5+1</f>
        <v>2</v>
      </c>
      <c r="D6" s="430" t="s">
        <v>7</v>
      </c>
      <c r="E6" s="440"/>
      <c r="F6" s="440"/>
      <c r="G6" s="440"/>
      <c r="H6" s="440"/>
      <c r="I6" s="440"/>
      <c r="J6" s="441"/>
      <c r="K6" s="441"/>
      <c r="L6" s="441"/>
      <c r="M6" s="357"/>
      <c r="N6" s="232"/>
    </row>
    <row r="7" spans="1:14" ht="34.5" customHeight="1" x14ac:dyDescent="0.35">
      <c r="A7" s="232"/>
      <c r="B7" s="233"/>
      <c r="C7" s="1574"/>
      <c r="D7" s="1574"/>
      <c r="E7" s="1574"/>
      <c r="F7" s="1574"/>
      <c r="G7" s="1574"/>
      <c r="H7" s="1574"/>
      <c r="I7" s="1574"/>
      <c r="J7" s="1574"/>
      <c r="K7" s="1574"/>
      <c r="L7" s="1574"/>
      <c r="M7" s="357"/>
      <c r="N7" s="232"/>
    </row>
    <row r="8" spans="1:14" ht="28.5" customHeight="1" x14ac:dyDescent="0.35">
      <c r="A8" s="232"/>
      <c r="B8" s="233"/>
      <c r="C8" s="1575" t="s">
        <v>141786</v>
      </c>
      <c r="D8" s="1576"/>
      <c r="E8" s="1576"/>
      <c r="F8" s="1576"/>
      <c r="G8" s="1576"/>
      <c r="H8" s="1576"/>
      <c r="I8" s="1576"/>
      <c r="J8" s="1576"/>
      <c r="K8" s="1577"/>
      <c r="L8" s="442">
        <f>SUM(Intrst.80E)</f>
        <v>0</v>
      </c>
      <c r="M8" s="357"/>
      <c r="N8" s="232"/>
    </row>
    <row r="9" spans="1:14" ht="15" thickBot="1" x14ac:dyDescent="0.4">
      <c r="A9" s="232"/>
      <c r="B9" s="358"/>
      <c r="C9" s="359"/>
      <c r="D9" s="359"/>
      <c r="E9" s="359"/>
      <c r="F9" s="359"/>
      <c r="G9" s="359"/>
      <c r="H9" s="359"/>
      <c r="I9" s="359"/>
      <c r="J9" s="359"/>
      <c r="K9" s="359"/>
      <c r="L9" s="359"/>
      <c r="M9" s="360"/>
      <c r="N9" s="232"/>
    </row>
    <row r="10" spans="1:14" x14ac:dyDescent="0.35">
      <c r="A10" s="232"/>
      <c r="B10" s="232"/>
      <c r="C10" s="232"/>
      <c r="D10" s="232"/>
      <c r="E10" s="232"/>
      <c r="F10" s="232"/>
      <c r="G10" s="232"/>
      <c r="H10" s="232"/>
      <c r="I10" s="232"/>
      <c r="J10" s="232"/>
      <c r="K10" s="232"/>
      <c r="L10" s="232"/>
      <c r="M10" s="232"/>
      <c r="N10" s="232"/>
    </row>
    <row r="11" spans="1:14" x14ac:dyDescent="0.35">
      <c r="A11" s="232"/>
      <c r="B11" s="232"/>
      <c r="C11" s="232"/>
      <c r="D11" s="232"/>
      <c r="E11" s="232"/>
      <c r="F11" s="232"/>
      <c r="G11" s="232"/>
      <c r="H11" s="232"/>
      <c r="I11" s="232"/>
      <c r="J11" s="232"/>
      <c r="K11" s="232"/>
      <c r="L11" s="232"/>
      <c r="M11" s="232"/>
      <c r="N11" s="232"/>
    </row>
    <row r="12" spans="1:14" ht="15" thickBot="1" x14ac:dyDescent="0.4">
      <c r="A12" s="232"/>
      <c r="B12" s="232"/>
      <c r="C12" s="232"/>
      <c r="D12" s="232"/>
      <c r="E12" s="232"/>
      <c r="F12" s="232"/>
      <c r="G12" s="232"/>
      <c r="H12" s="232"/>
      <c r="I12" s="232"/>
      <c r="J12" s="232"/>
      <c r="K12" s="232"/>
      <c r="L12" s="232"/>
      <c r="M12" s="232"/>
      <c r="N12" s="232"/>
    </row>
    <row r="13" spans="1:14" ht="22.5" customHeight="1" x14ac:dyDescent="0.35">
      <c r="A13" s="232"/>
      <c r="B13" s="419" t="s">
        <v>141759</v>
      </c>
      <c r="C13" s="1571" t="s">
        <v>141762</v>
      </c>
      <c r="D13" s="1571"/>
      <c r="E13" s="1571"/>
      <c r="F13" s="1571"/>
      <c r="G13" s="1571"/>
      <c r="H13" s="1571"/>
      <c r="I13" s="1571"/>
      <c r="J13" s="1571"/>
      <c r="K13" s="1571"/>
      <c r="L13" s="1571"/>
      <c r="M13" s="356"/>
      <c r="N13" s="232"/>
    </row>
    <row r="14" spans="1:14" ht="28" hidden="1" customHeight="1" x14ac:dyDescent="0.35">
      <c r="A14" s="232"/>
      <c r="B14" s="444"/>
      <c r="C14" s="1579" t="s">
        <v>141790</v>
      </c>
      <c r="D14" s="1579"/>
      <c r="E14" s="1579"/>
      <c r="F14" s="1579"/>
      <c r="G14" s="1579"/>
      <c r="H14" s="1579"/>
      <c r="I14" s="1579"/>
      <c r="J14" s="1579"/>
      <c r="K14" s="1579"/>
      <c r="L14" s="445"/>
      <c r="M14" s="357"/>
      <c r="N14" s="232"/>
    </row>
    <row r="15" spans="1:14" ht="81" customHeight="1" x14ac:dyDescent="0.35">
      <c r="A15" s="232"/>
      <c r="B15" s="233"/>
      <c r="C15" s="438" t="s">
        <v>141516</v>
      </c>
      <c r="D15" s="438" t="s">
        <v>141867</v>
      </c>
      <c r="E15" s="438" t="s">
        <v>141887</v>
      </c>
      <c r="F15" s="438" t="s">
        <v>141752</v>
      </c>
      <c r="G15" s="438" t="s">
        <v>141785</v>
      </c>
      <c r="H15" s="438" t="s">
        <v>141891</v>
      </c>
      <c r="I15" s="438" t="s">
        <v>141869</v>
      </c>
      <c r="J15" s="438" t="s">
        <v>141895</v>
      </c>
      <c r="K15" s="438" t="s">
        <v>141893</v>
      </c>
      <c r="L15" s="438" t="s">
        <v>141870</v>
      </c>
      <c r="M15" s="357"/>
      <c r="N15" s="232"/>
    </row>
    <row r="16" spans="1:14" ht="23.25" customHeight="1" x14ac:dyDescent="0.35">
      <c r="A16" s="232"/>
      <c r="B16" s="233"/>
      <c r="C16" s="438"/>
      <c r="D16" s="438" t="s">
        <v>137404</v>
      </c>
      <c r="E16" s="438" t="s">
        <v>141768</v>
      </c>
      <c r="F16" s="438" t="s">
        <v>141767</v>
      </c>
      <c r="G16" s="438" t="s">
        <v>141352</v>
      </c>
      <c r="H16" s="438" t="s">
        <v>141354</v>
      </c>
      <c r="I16" s="438" t="s">
        <v>141769</v>
      </c>
      <c r="J16" s="438" t="s">
        <v>141770</v>
      </c>
      <c r="K16" s="438" t="s">
        <v>141771</v>
      </c>
      <c r="L16" s="438" t="s">
        <v>141772</v>
      </c>
      <c r="M16" s="357"/>
      <c r="N16" s="232"/>
    </row>
    <row r="17" spans="1:24" ht="62.25" customHeight="1" x14ac:dyDescent="0.35">
      <c r="A17" s="232"/>
      <c r="B17" s="233"/>
      <c r="C17" s="439">
        <v>1</v>
      </c>
      <c r="D17" s="430" t="s">
        <v>7</v>
      </c>
      <c r="E17" s="440"/>
      <c r="F17" s="440"/>
      <c r="G17" s="440"/>
      <c r="H17" s="440"/>
      <c r="I17" s="440"/>
      <c r="J17" s="441"/>
      <c r="K17" s="441"/>
      <c r="L17" s="441"/>
      <c r="M17" s="357"/>
      <c r="N17" s="232"/>
      <c r="W17">
        <f>SUM(loanAmt.80EE)</f>
        <v>0</v>
      </c>
      <c r="X17" t="str">
        <f>TRIM(G17)&amp;"_"&amp;TRIM(H17)&amp;"_"&amp;TRIM(I17)&amp;"_"&amp;TRIM(J17)</f>
        <v>___</v>
      </c>
    </row>
    <row r="18" spans="1:24" ht="61.5" customHeight="1" x14ac:dyDescent="0.35">
      <c r="A18" s="232"/>
      <c r="B18" s="233"/>
      <c r="C18" s="439">
        <f>C17+1</f>
        <v>2</v>
      </c>
      <c r="D18" s="430" t="s">
        <v>7</v>
      </c>
      <c r="E18" s="440"/>
      <c r="F18" s="440"/>
      <c r="G18" s="440"/>
      <c r="H18" s="440"/>
      <c r="I18" s="440"/>
      <c r="J18" s="441"/>
      <c r="K18" s="441"/>
      <c r="L18" s="441"/>
      <c r="M18" s="357"/>
      <c r="N18" s="232"/>
      <c r="X18" t="str">
        <f t="shared" ref="X18" si="0">TRIM(G18)&amp;"_"&amp;TRIM(H18)&amp;"_"&amp;TRIM(I18)&amp;"_"&amp;TRIM(J18)</f>
        <v>___</v>
      </c>
    </row>
    <row r="19" spans="1:24" ht="42.65" customHeight="1" x14ac:dyDescent="0.35">
      <c r="A19" s="232"/>
      <c r="B19" s="233"/>
      <c r="C19" s="1574"/>
      <c r="D19" s="1574"/>
      <c r="E19" s="1574"/>
      <c r="F19" s="1574"/>
      <c r="G19" s="1574"/>
      <c r="H19" s="1574"/>
      <c r="I19" s="1574"/>
      <c r="J19" s="1574"/>
      <c r="K19" s="1574"/>
      <c r="L19" s="1574"/>
      <c r="M19" s="357"/>
      <c r="N19" s="232"/>
    </row>
    <row r="20" spans="1:24" ht="28.5" customHeight="1" x14ac:dyDescent="0.35">
      <c r="A20" s="232"/>
      <c r="B20" s="233"/>
      <c r="C20" s="1578" t="s">
        <v>141787</v>
      </c>
      <c r="D20" s="1578"/>
      <c r="E20" s="1578"/>
      <c r="F20" s="1578"/>
      <c r="G20" s="1578"/>
      <c r="H20" s="1578"/>
      <c r="I20" s="1578"/>
      <c r="J20" s="1578"/>
      <c r="K20" s="1578"/>
      <c r="L20" s="442">
        <f>SUM(Intrst.80EE)</f>
        <v>0</v>
      </c>
      <c r="M20" s="357"/>
      <c r="N20" s="232"/>
    </row>
    <row r="21" spans="1:24" ht="15" thickBot="1" x14ac:dyDescent="0.4">
      <c r="A21" s="232"/>
      <c r="B21" s="358"/>
      <c r="C21" s="359"/>
      <c r="D21" s="359"/>
      <c r="E21" s="359"/>
      <c r="F21" s="359"/>
      <c r="G21" s="359"/>
      <c r="H21" s="359"/>
      <c r="I21" s="359"/>
      <c r="J21" s="359"/>
      <c r="K21" s="359"/>
      <c r="L21" s="359"/>
      <c r="M21" s="360"/>
      <c r="N21" s="232"/>
    </row>
    <row r="22" spans="1:24" x14ac:dyDescent="0.35">
      <c r="A22" s="232"/>
      <c r="B22" s="232"/>
      <c r="C22" s="232"/>
      <c r="D22" s="232"/>
      <c r="E22" s="232"/>
      <c r="F22" s="232"/>
      <c r="G22" s="232"/>
      <c r="H22" s="232"/>
      <c r="I22" s="232"/>
      <c r="J22" s="232"/>
      <c r="K22" s="232"/>
      <c r="L22" s="232"/>
      <c r="M22" s="232"/>
      <c r="N22" s="232"/>
    </row>
    <row r="23" spans="1:24" x14ac:dyDescent="0.35">
      <c r="A23" s="232"/>
      <c r="B23" s="232"/>
      <c r="C23" s="232"/>
      <c r="D23" s="232"/>
      <c r="E23" s="232"/>
      <c r="F23" s="232"/>
      <c r="G23" s="232"/>
      <c r="H23" s="232"/>
      <c r="I23" s="232"/>
      <c r="J23" s="232"/>
      <c r="K23" s="232"/>
      <c r="L23" s="232"/>
      <c r="M23" s="232"/>
      <c r="N23" s="232"/>
    </row>
    <row r="24" spans="1:24" ht="15" thickBot="1" x14ac:dyDescent="0.4">
      <c r="A24" s="232"/>
      <c r="B24" s="232"/>
      <c r="C24" s="232"/>
      <c r="D24" s="232"/>
      <c r="E24" s="232"/>
      <c r="F24" s="232"/>
      <c r="G24" s="232"/>
      <c r="H24" s="232"/>
      <c r="I24" s="232"/>
      <c r="J24" s="232"/>
      <c r="K24" s="232"/>
      <c r="L24" s="232"/>
      <c r="M24" s="232"/>
      <c r="N24" s="232"/>
    </row>
    <row r="25" spans="1:24" ht="24.75" customHeight="1" x14ac:dyDescent="0.35">
      <c r="A25" s="232"/>
      <c r="B25" s="419" t="s">
        <v>141760</v>
      </c>
      <c r="C25" s="1571" t="s">
        <v>141763</v>
      </c>
      <c r="D25" s="1571"/>
      <c r="E25" s="1571"/>
      <c r="F25" s="1571"/>
      <c r="G25" s="1571"/>
      <c r="H25" s="1571"/>
      <c r="I25" s="1571"/>
      <c r="J25" s="1571"/>
      <c r="K25" s="1571"/>
      <c r="L25" s="1571"/>
      <c r="M25" s="356"/>
      <c r="N25" s="232"/>
    </row>
    <row r="26" spans="1:24" ht="24.65" customHeight="1" x14ac:dyDescent="0.35">
      <c r="A26" s="232"/>
      <c r="B26" s="446"/>
      <c r="C26" s="1579" t="s">
        <v>141894</v>
      </c>
      <c r="D26" s="1579"/>
      <c r="E26" s="1579"/>
      <c r="F26" s="1579"/>
      <c r="G26" s="1579"/>
      <c r="H26" s="1579"/>
      <c r="I26" s="1579"/>
      <c r="J26" s="1579"/>
      <c r="K26" s="1579"/>
      <c r="L26" s="666"/>
      <c r="M26" s="357"/>
      <c r="N26" s="232"/>
    </row>
    <row r="27" spans="1:24" ht="72" customHeight="1" x14ac:dyDescent="0.35">
      <c r="A27" s="232"/>
      <c r="B27" s="233"/>
      <c r="C27" s="438" t="s">
        <v>141516</v>
      </c>
      <c r="D27" s="438" t="s">
        <v>141867</v>
      </c>
      <c r="E27" s="438" t="s">
        <v>141887</v>
      </c>
      <c r="F27" s="438" t="s">
        <v>141752</v>
      </c>
      <c r="G27" s="438" t="s">
        <v>141785</v>
      </c>
      <c r="H27" s="438" t="s">
        <v>141891</v>
      </c>
      <c r="I27" s="438" t="s">
        <v>141871</v>
      </c>
      <c r="J27" s="438" t="s">
        <v>141895</v>
      </c>
      <c r="K27" s="438" t="s">
        <v>141893</v>
      </c>
      <c r="L27" s="438" t="s">
        <v>141872</v>
      </c>
      <c r="M27" s="357"/>
      <c r="N27" s="232"/>
    </row>
    <row r="28" spans="1:24" ht="23.25" customHeight="1" x14ac:dyDescent="0.35">
      <c r="A28" s="232"/>
      <c r="B28" s="233"/>
      <c r="C28" s="438"/>
      <c r="D28" s="438" t="s">
        <v>137404</v>
      </c>
      <c r="E28" s="438" t="s">
        <v>141768</v>
      </c>
      <c r="F28" s="438" t="s">
        <v>141767</v>
      </c>
      <c r="G28" s="438" t="s">
        <v>141352</v>
      </c>
      <c r="H28" s="438" t="s">
        <v>141354</v>
      </c>
      <c r="I28" s="438" t="s">
        <v>141769</v>
      </c>
      <c r="J28" s="438" t="s">
        <v>141770</v>
      </c>
      <c r="K28" s="438" t="s">
        <v>141771</v>
      </c>
      <c r="L28" s="438" t="s">
        <v>141772</v>
      </c>
      <c r="M28" s="357"/>
      <c r="N28" s="232"/>
    </row>
    <row r="29" spans="1:24" ht="61.5" customHeight="1" x14ac:dyDescent="0.35">
      <c r="A29" s="232"/>
      <c r="B29" s="233"/>
      <c r="C29" s="439">
        <v>1</v>
      </c>
      <c r="D29" s="430" t="s">
        <v>7</v>
      </c>
      <c r="E29" s="440"/>
      <c r="F29" s="473"/>
      <c r="G29" s="440"/>
      <c r="H29" s="440"/>
      <c r="I29" s="440"/>
      <c r="J29" s="441"/>
      <c r="K29" s="441"/>
      <c r="L29" s="441"/>
      <c r="M29" s="357"/>
      <c r="N29" s="232"/>
      <c r="W29" t="str">
        <f>TRIM(G29)&amp;"_"&amp;TRIM(H29)&amp;"_"&amp;TRIM(I29)&amp;"_"&amp;TRIM(J29)</f>
        <v>___</v>
      </c>
    </row>
    <row r="30" spans="1:24" ht="61.5" customHeight="1" x14ac:dyDescent="0.35">
      <c r="A30" s="232"/>
      <c r="B30" s="233"/>
      <c r="C30" s="439">
        <f>C29+1</f>
        <v>2</v>
      </c>
      <c r="D30" s="430" t="s">
        <v>7</v>
      </c>
      <c r="E30" s="440"/>
      <c r="F30" s="440"/>
      <c r="G30" s="440"/>
      <c r="H30" s="440"/>
      <c r="I30" s="440"/>
      <c r="J30" s="441"/>
      <c r="K30" s="665"/>
      <c r="L30" s="441"/>
      <c r="M30" s="357"/>
      <c r="N30" s="232"/>
      <c r="W30" t="str">
        <f t="shared" ref="W30" si="1">TRIM(G30)&amp;"_"&amp;TRIM(H30)&amp;"_"&amp;TRIM(I30)&amp;"_"&amp;TRIM(J30)</f>
        <v>___</v>
      </c>
    </row>
    <row r="31" spans="1:24" ht="47.15" customHeight="1" x14ac:dyDescent="0.35">
      <c r="A31" s="232"/>
      <c r="B31" s="233"/>
      <c r="C31" s="1574"/>
      <c r="D31" s="1574"/>
      <c r="E31" s="1574"/>
      <c r="F31" s="1574"/>
      <c r="G31" s="1574"/>
      <c r="H31" s="1574"/>
      <c r="I31" s="1574"/>
      <c r="J31" s="1574"/>
      <c r="K31" s="1574"/>
      <c r="L31" s="1574"/>
      <c r="M31" s="357"/>
      <c r="N31" s="232"/>
    </row>
    <row r="32" spans="1:24" ht="41.15" customHeight="1" x14ac:dyDescent="0.35">
      <c r="A32" s="232"/>
      <c r="B32" s="233"/>
      <c r="C32" s="1578" t="s">
        <v>141788</v>
      </c>
      <c r="D32" s="1578"/>
      <c r="E32" s="1578"/>
      <c r="F32" s="1578"/>
      <c r="G32" s="1578"/>
      <c r="H32" s="1578"/>
      <c r="I32" s="1578"/>
      <c r="J32" s="1578"/>
      <c r="K32" s="1578"/>
      <c r="L32" s="442">
        <f>SUM(Intrst.80EEA)</f>
        <v>0</v>
      </c>
      <c r="M32" s="357"/>
      <c r="N32" s="232"/>
    </row>
    <row r="33" spans="1:15" ht="15" thickBot="1" x14ac:dyDescent="0.4">
      <c r="A33" s="232"/>
      <c r="B33" s="358"/>
      <c r="C33" s="359"/>
      <c r="D33" s="359"/>
      <c r="E33" s="359"/>
      <c r="F33" s="359"/>
      <c r="G33" s="359"/>
      <c r="H33" s="359"/>
      <c r="I33" s="359"/>
      <c r="J33" s="359"/>
      <c r="K33" s="359"/>
      <c r="L33" s="359"/>
      <c r="M33" s="360"/>
      <c r="N33" s="232"/>
    </row>
    <row r="34" spans="1:15" x14ac:dyDescent="0.35">
      <c r="A34" s="232"/>
      <c r="B34" s="232"/>
      <c r="C34" s="232"/>
      <c r="D34" s="232"/>
      <c r="E34" s="232"/>
      <c r="F34" s="232"/>
      <c r="G34" s="232"/>
      <c r="H34" s="232"/>
      <c r="I34" s="232"/>
      <c r="J34" s="232"/>
      <c r="K34" s="232"/>
      <c r="L34" s="232"/>
      <c r="M34" s="232"/>
      <c r="N34" s="232"/>
    </row>
    <row r="35" spans="1:15" x14ac:dyDescent="0.35">
      <c r="A35" s="232"/>
      <c r="B35" s="232"/>
      <c r="C35" s="232"/>
      <c r="D35" s="232"/>
      <c r="E35" s="232"/>
      <c r="F35" s="232"/>
      <c r="G35" s="232"/>
      <c r="H35" s="232"/>
      <c r="I35" s="232"/>
      <c r="J35" s="232"/>
      <c r="K35" s="232"/>
      <c r="L35" s="232"/>
      <c r="M35" s="232"/>
      <c r="N35" s="232"/>
    </row>
    <row r="36" spans="1:15" ht="15" thickBot="1" x14ac:dyDescent="0.4">
      <c r="A36" s="232"/>
      <c r="B36" s="232"/>
      <c r="C36" s="232"/>
      <c r="D36" s="232"/>
      <c r="E36" s="232"/>
      <c r="F36" s="232"/>
      <c r="G36" s="232"/>
      <c r="H36" s="232"/>
      <c r="I36" s="232"/>
      <c r="J36" s="232"/>
      <c r="K36" s="232"/>
      <c r="L36" s="232"/>
      <c r="M36" s="232"/>
      <c r="N36" s="232"/>
    </row>
    <row r="37" spans="1:15" ht="21" customHeight="1" x14ac:dyDescent="0.35">
      <c r="A37" s="232"/>
      <c r="B37" s="418" t="s">
        <v>141761</v>
      </c>
      <c r="C37" s="1572" t="s">
        <v>141764</v>
      </c>
      <c r="D37" s="1572"/>
      <c r="E37" s="1572"/>
      <c r="F37" s="1572"/>
      <c r="G37" s="1572"/>
      <c r="H37" s="1572"/>
      <c r="I37" s="1572"/>
      <c r="J37" s="1572"/>
      <c r="K37" s="1572"/>
      <c r="L37" s="1572"/>
      <c r="M37" s="1572"/>
      <c r="N37" s="1573"/>
      <c r="O37" s="204"/>
    </row>
    <row r="38" spans="1:15" ht="72" customHeight="1" x14ac:dyDescent="0.35">
      <c r="A38" s="232"/>
      <c r="B38" s="690"/>
      <c r="C38" s="691" t="s">
        <v>141516</v>
      </c>
      <c r="D38" s="691" t="s">
        <v>141873</v>
      </c>
      <c r="E38" s="691" t="s">
        <v>141887</v>
      </c>
      <c r="F38" s="691" t="s">
        <v>141752</v>
      </c>
      <c r="G38" s="691" t="s">
        <v>141785</v>
      </c>
      <c r="H38" s="691" t="s">
        <v>141891</v>
      </c>
      <c r="I38" s="691" t="s">
        <v>141871</v>
      </c>
      <c r="J38" s="691" t="s">
        <v>141892</v>
      </c>
      <c r="K38" s="691" t="s">
        <v>141893</v>
      </c>
      <c r="L38" s="691" t="s">
        <v>141906</v>
      </c>
      <c r="M38" s="691" t="s">
        <v>141874</v>
      </c>
      <c r="N38" s="232"/>
      <c r="O38" s="206"/>
    </row>
    <row r="39" spans="1:15" ht="23.25" customHeight="1" x14ac:dyDescent="0.35">
      <c r="A39" s="232"/>
      <c r="B39" s="233"/>
      <c r="C39" s="691"/>
      <c r="D39" s="691" t="s">
        <v>137404</v>
      </c>
      <c r="E39" s="691" t="s">
        <v>141768</v>
      </c>
      <c r="F39" s="691" t="s">
        <v>141767</v>
      </c>
      <c r="G39" s="691" t="s">
        <v>141352</v>
      </c>
      <c r="H39" s="691" t="s">
        <v>141354</v>
      </c>
      <c r="I39" s="691" t="s">
        <v>141769</v>
      </c>
      <c r="J39" s="691" t="s">
        <v>141770</v>
      </c>
      <c r="K39" s="691" t="s">
        <v>141771</v>
      </c>
      <c r="L39" s="691" t="s">
        <v>141772</v>
      </c>
      <c r="M39" s="691" t="s">
        <v>141773</v>
      </c>
      <c r="N39" s="232"/>
      <c r="O39" s="206"/>
    </row>
    <row r="40" spans="1:15" ht="61.5" customHeight="1" x14ac:dyDescent="0.35">
      <c r="A40" s="232"/>
      <c r="B40" s="233"/>
      <c r="C40" s="692">
        <v>1</v>
      </c>
      <c r="D40" s="693" t="s">
        <v>7</v>
      </c>
      <c r="E40" s="694"/>
      <c r="F40" s="694"/>
      <c r="G40" s="694"/>
      <c r="H40" s="694"/>
      <c r="I40" s="694"/>
      <c r="J40" s="695"/>
      <c r="K40" s="695"/>
      <c r="L40" s="695"/>
      <c r="M40" s="695"/>
      <c r="N40" s="232"/>
      <c r="O40" s="206"/>
    </row>
    <row r="41" spans="1:15" ht="60.75" customHeight="1" x14ac:dyDescent="0.35">
      <c r="A41" s="232"/>
      <c r="B41" s="233"/>
      <c r="C41" s="696">
        <f>C40+1</f>
        <v>2</v>
      </c>
      <c r="D41" s="697" t="s">
        <v>7</v>
      </c>
      <c r="E41" s="698"/>
      <c r="F41" s="698"/>
      <c r="G41" s="698"/>
      <c r="H41" s="698"/>
      <c r="I41" s="698"/>
      <c r="J41" s="699"/>
      <c r="K41" s="699"/>
      <c r="L41" s="699"/>
      <c r="M41" s="699"/>
      <c r="N41" s="232"/>
      <c r="O41" s="206"/>
    </row>
    <row r="42" spans="1:15" ht="45.65" customHeight="1" x14ac:dyDescent="0.35">
      <c r="A42" s="232"/>
      <c r="B42" s="233"/>
      <c r="C42" s="1567"/>
      <c r="D42" s="1568"/>
      <c r="E42" s="1568"/>
      <c r="F42" s="1568"/>
      <c r="G42" s="1568"/>
      <c r="H42" s="1568"/>
      <c r="I42" s="1568"/>
      <c r="J42" s="1568"/>
      <c r="K42" s="1568"/>
      <c r="L42" s="1568"/>
      <c r="M42" s="1569"/>
      <c r="N42" s="232"/>
      <c r="O42" s="206"/>
    </row>
    <row r="43" spans="1:15" ht="33" customHeight="1" x14ac:dyDescent="0.35">
      <c r="A43" s="232"/>
      <c r="B43" s="233"/>
      <c r="C43" s="1564" t="s">
        <v>141789</v>
      </c>
      <c r="D43" s="1565"/>
      <c r="E43" s="1565"/>
      <c r="F43" s="1565"/>
      <c r="G43" s="1565"/>
      <c r="H43" s="1565"/>
      <c r="I43" s="1565"/>
      <c r="J43" s="1565"/>
      <c r="K43" s="1565"/>
      <c r="L43" s="1566"/>
      <c r="M43" s="474">
        <f>SUM(Intrst.80EEB)</f>
        <v>0</v>
      </c>
      <c r="N43" s="700"/>
      <c r="O43" s="206"/>
    </row>
    <row r="44" spans="1:15" ht="15" thickBot="1" x14ac:dyDescent="0.4">
      <c r="A44" s="232"/>
      <c r="B44" s="358"/>
      <c r="C44" s="359"/>
      <c r="D44" s="359"/>
      <c r="E44" s="359"/>
      <c r="F44" s="359"/>
      <c r="G44" s="359"/>
      <c r="H44" s="359"/>
      <c r="I44" s="359"/>
      <c r="J44" s="359"/>
      <c r="K44" s="359"/>
      <c r="L44" s="359"/>
      <c r="M44" s="359"/>
      <c r="N44" s="359"/>
      <c r="O44" s="211"/>
    </row>
    <row r="45" spans="1:15" x14ac:dyDescent="0.35">
      <c r="A45" s="232"/>
      <c r="B45" s="232"/>
      <c r="C45" s="232"/>
      <c r="D45" s="232"/>
      <c r="E45" s="232"/>
      <c r="F45" s="232"/>
      <c r="G45" s="232"/>
      <c r="H45" s="232"/>
      <c r="I45" s="232"/>
      <c r="J45" s="232"/>
      <c r="K45" s="232"/>
      <c r="L45" s="232"/>
      <c r="M45" s="232"/>
      <c r="N45" s="232"/>
    </row>
    <row r="46" spans="1:15" x14ac:dyDescent="0.35">
      <c r="A46" s="232"/>
      <c r="B46" s="232"/>
      <c r="C46" s="232"/>
      <c r="D46" s="232"/>
      <c r="E46" s="232"/>
      <c r="F46" s="232"/>
      <c r="G46" s="232"/>
      <c r="H46" s="232"/>
      <c r="I46" s="232"/>
      <c r="J46" s="232"/>
      <c r="K46" s="232"/>
      <c r="L46" s="232"/>
      <c r="M46" s="232"/>
      <c r="N46" s="232"/>
    </row>
  </sheetData>
  <sheetProtection algorithmName="SHA-512" hashValue="msZuQ77BhARuMWUj60RlhOB/VIz+1gfz+SOjCRohXZ+dZyucaJUojRB1rx7JFI3DgwN5Ng8IdgZvYZOO8nEWSQ==" saltValue="qaoaZvO5Qbs9dDWkWfbziw==" spinCount="100000" sheet="1" objects="1" scenarios="1"/>
  <mergeCells count="14">
    <mergeCell ref="C43:L43"/>
    <mergeCell ref="C42:M42"/>
    <mergeCell ref="C2:L2"/>
    <mergeCell ref="C13:L13"/>
    <mergeCell ref="C25:L25"/>
    <mergeCell ref="C37:N37"/>
    <mergeCell ref="C7:L7"/>
    <mergeCell ref="C19:L19"/>
    <mergeCell ref="C31:L31"/>
    <mergeCell ref="C8:K8"/>
    <mergeCell ref="C20:K20"/>
    <mergeCell ref="C32:K32"/>
    <mergeCell ref="C14:K14"/>
    <mergeCell ref="C26:K26"/>
  </mergeCells>
  <dataValidations count="13">
    <dataValidation type="list" allowBlank="1" showInputMessage="1" showErrorMessage="1" sqref="D40:D41 D29:D30 D17:D18 D5:D6" xr:uid="{70A4E176-0D54-4143-BABB-917CCE2891A4}">
      <formula1>"(Select),Bank,Institution"</formula1>
    </dataValidation>
    <dataValidation type="textLength" operator="equal" allowBlank="1" showInputMessage="1" showErrorMessage="1" errorTitle="Error(s):" error="IFSC code should be 11 characters" sqref="E17:E18 E40:E41 E29:E30 E5:E6" xr:uid="{237FE547-D5F8-4610-B456-CE6EBEAE3AB2}">
      <formula1>11</formula1>
    </dataValidation>
    <dataValidation type="textLength" operator="equal" allowBlank="1" showInputMessage="1" showErrorMessage="1" errorTitle="Error(s):" error="PAN should be of 10 characters._x000a_" sqref="F29:F30 F17:F18 F5:F6" xr:uid="{B45B856B-7A3A-4933-BD1C-3D8AF72F0AC7}">
      <formula1>10</formula1>
    </dataValidation>
    <dataValidation type="textLength" operator="lessThanOrEqual" allowBlank="1" showInputMessage="1" showErrorMessage="1" errorTitle="Error(s):" error="&quot;Name of the bank/ Institution should be less than or equal to 125 characters&quot;" sqref="G40:G41 G5:G6 G17:G18 G29:G30" xr:uid="{0CE3CB61-550B-4386-8E87-44423180838F}">
      <formula1>125</formula1>
    </dataValidation>
    <dataValidation type="textLength" allowBlank="1" showInputMessage="1" showErrorMessage="1" errorTitle="Error(s):" error="Loan Account Number should be less than or equal to 20 characters" sqref="H40:H41 H5:H6 H17:H18" xr:uid="{73F784A3-546A-4AB2-82E0-03FD0101015D}">
      <formula1>1</formula1>
      <formula2>20</formula2>
    </dataValidation>
    <dataValidation type="whole" allowBlank="1" showInputMessage="1" showErrorMessage="1" errorTitle="Error(s):" error="&quot;Amount should be numeric, non negative, non decimal and up to 14 digits&quot;_x000a__x000a_ " sqref="M40:M41 J17:L18 J5:L6 J29:L30 J40:K41" xr:uid="{24C6D674-2B5C-4D7B-82A7-7436D043B449}">
      <formula1>0</formula1>
      <formula2>99999999999999</formula2>
    </dataValidation>
    <dataValidation type="textLength" operator="equal" allowBlank="1" showInputMessage="1" showErrorMessage="1" errorTitle="Error(s):" error="PAN should be of 10 characters._x000a__x000a_" sqref="F40:F41" xr:uid="{68A543E6-E97F-4196-9168-F7ADBEFCF695}">
      <formula1>10</formula1>
    </dataValidation>
    <dataValidation type="textLength" operator="equal" allowBlank="1" showInputMessage="1" showErrorMessage="1" errorTitle="Error(s):" error="&quot;Please enter date in valid format&quot;" sqref="I40:I41 I17:I18 I29:I30 I5:I6" xr:uid="{1510398D-66DB-444A-8BDB-48F79D0FCFFE}">
      <formula1>10</formula1>
    </dataValidation>
    <dataValidation type="textLength" allowBlank="1" showInputMessage="1" showErrorMessage="1" errorTitle="error(s):" error="Loan Account Number should be less than or equal to 20 characters" sqref="H29:H30" xr:uid="{D2A92D03-0082-45C5-908B-447F86CF90B3}">
      <formula1>1</formula1>
      <formula2>20</formula2>
    </dataValidation>
    <dataValidation type="whole" allowBlank="1" showInputMessage="1" showErrorMessage="1" errorTitle="Error(s):" error="Value of the residential house property should be Non negative, numeric, no decimal, upto 7 digits" sqref="L14" xr:uid="{D0BE7A33-A70E-4B16-A0CE-6611EB1FCE89}">
      <formula1>0</formula1>
      <formula2>5000000</formula2>
    </dataValidation>
    <dataValidation type="whole" allowBlank="1" showInputMessage="1" showErrorMessage="1" errorTitle="Error(s):" error="&quot;Stamp value of residential house property&quot; shall not be more than Rs. 45 Lakhs in schedule 80EEA." sqref="L26" xr:uid="{F7291FDF-F09C-4245-BB38-7BF310E5CA81}">
      <formula1>0</formula1>
      <formula2>4500000</formula2>
    </dataValidation>
    <dataValidation type="textLength" operator="lessThanOrEqual" allowBlank="1" showInputMessage="1" showErrorMessage="1" errorTitle="Error(s):" error="Vehicle Registration number  cannot exceed 11 characters  in schedule 80EEB._x000a_" sqref="L40:L41" xr:uid="{46DB1F52-ECF2-444A-96C8-98DE9CDAA57D}">
      <formula1>11</formula1>
    </dataValidation>
    <dataValidation type="whole" allowBlank="1" showInputMessage="1" showErrorMessage="1" error="&quot;Amount should be numeric, non negative, non decimal and up to 14 digits&quot;_x000a__x000a_ " sqref="L8 L20 L32 M43" xr:uid="{F1DDD05E-2683-4D1B-9BD1-7F7F3FBBA6F8}">
      <formula1>0</formula1>
      <formula2>99999999999999</formula2>
    </dataValidation>
  </dataValidations>
  <printOptions horizontalCentered="1"/>
  <pageMargins left="5.5555555555555558E-3" right="5.5555555555555558E-3" top="0.75" bottom="0.75" header="0.3" footer="0.3"/>
  <pageSetup paperSize="8" scale="70" fitToHeight="0"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57345" r:id="rId4" name="Button 1">
              <controlPr defaultSize="0" print="0" autoFill="0" autoPict="0" macro="[0]!Addrows80E">
                <anchor moveWithCells="1" sizeWithCells="1">
                  <from>
                    <xdr:col>2</xdr:col>
                    <xdr:colOff>107950</xdr:colOff>
                    <xdr:row>6</xdr:row>
                    <xdr:rowOff>107950</xdr:rowOff>
                  </from>
                  <to>
                    <xdr:col>3</xdr:col>
                    <xdr:colOff>908050</xdr:colOff>
                    <xdr:row>6</xdr:row>
                    <xdr:rowOff>374650</xdr:rowOff>
                  </to>
                </anchor>
              </controlPr>
            </control>
          </mc:Choice>
        </mc:AlternateContent>
        <mc:AlternateContent xmlns:mc="http://schemas.openxmlformats.org/markup-compatibility/2006">
          <mc:Choice Requires="x14">
            <control shapeId="57346" r:id="rId5" name="Button 2">
              <controlPr defaultSize="0" print="0" autoFill="0" autoPict="0" macro="[0]!Addrows80EE">
                <anchor moveWithCells="1" sizeWithCells="1">
                  <from>
                    <xdr:col>2</xdr:col>
                    <xdr:colOff>88900</xdr:colOff>
                    <xdr:row>18</xdr:row>
                    <xdr:rowOff>127000</xdr:rowOff>
                  </from>
                  <to>
                    <xdr:col>3</xdr:col>
                    <xdr:colOff>889000</xdr:colOff>
                    <xdr:row>18</xdr:row>
                    <xdr:rowOff>393700</xdr:rowOff>
                  </to>
                </anchor>
              </controlPr>
            </control>
          </mc:Choice>
        </mc:AlternateContent>
        <mc:AlternateContent xmlns:mc="http://schemas.openxmlformats.org/markup-compatibility/2006">
          <mc:Choice Requires="x14">
            <control shapeId="57347" r:id="rId6" name="Button 3">
              <controlPr defaultSize="0" print="0" autoFill="0" autoPict="0" macro="[0]!Addrows80EEA">
                <anchor moveWithCells="1" sizeWithCells="1">
                  <from>
                    <xdr:col>2</xdr:col>
                    <xdr:colOff>107950</xdr:colOff>
                    <xdr:row>30</xdr:row>
                    <xdr:rowOff>146050</xdr:rowOff>
                  </from>
                  <to>
                    <xdr:col>3</xdr:col>
                    <xdr:colOff>889000</xdr:colOff>
                    <xdr:row>30</xdr:row>
                    <xdr:rowOff>412750</xdr:rowOff>
                  </to>
                </anchor>
              </controlPr>
            </control>
          </mc:Choice>
        </mc:AlternateContent>
        <mc:AlternateContent xmlns:mc="http://schemas.openxmlformats.org/markup-compatibility/2006">
          <mc:Choice Requires="x14">
            <control shapeId="57348" r:id="rId7" name="Button 4">
              <controlPr defaultSize="0" print="0" autoFill="0" autoPict="0" macro="[0]!Addrows80EEB">
                <anchor moveWithCells="1" sizeWithCells="1">
                  <from>
                    <xdr:col>2</xdr:col>
                    <xdr:colOff>69850</xdr:colOff>
                    <xdr:row>41</xdr:row>
                    <xdr:rowOff>146050</xdr:rowOff>
                  </from>
                  <to>
                    <xdr:col>3</xdr:col>
                    <xdr:colOff>869950</xdr:colOff>
                    <xdr:row>41</xdr:row>
                    <xdr:rowOff>412750</xdr:rowOff>
                  </to>
                </anchor>
              </controlPr>
            </control>
          </mc:Choice>
        </mc:AlternateContent>
        <mc:AlternateContent xmlns:mc="http://schemas.openxmlformats.org/markup-compatibility/2006">
          <mc:Choice Requires="x14">
            <control shapeId="57349" r:id="rId8" name="Button 5">
              <controlPr defaultSize="0" print="0" autoFill="0" autoPict="0" macro="[0]!ValidateSheet80E_Click">
                <anchor moveWithCells="1">
                  <from>
                    <xdr:col>13</xdr:col>
                    <xdr:colOff>152400</xdr:colOff>
                    <xdr:row>1</xdr:row>
                    <xdr:rowOff>127000</xdr:rowOff>
                  </from>
                  <to>
                    <xdr:col>13</xdr:col>
                    <xdr:colOff>1631950</xdr:colOff>
                    <xdr:row>1</xdr:row>
                    <xdr:rowOff>412750</xdr:rowOff>
                  </to>
                </anchor>
              </controlPr>
            </control>
          </mc:Choice>
        </mc:AlternateContent>
        <mc:AlternateContent xmlns:mc="http://schemas.openxmlformats.org/markup-compatibility/2006">
          <mc:Choice Requires="x14">
            <control shapeId="57351" r:id="rId9" name="Button 7">
              <controlPr defaultSize="0" print="0" autoFill="0" autoPict="0" macro="[0]!Prev_80e_ee_eea_eeb_Click">
                <anchor moveWithCells="1">
                  <from>
                    <xdr:col>13</xdr:col>
                    <xdr:colOff>152400</xdr:colOff>
                    <xdr:row>3</xdr:row>
                    <xdr:rowOff>146050</xdr:rowOff>
                  </from>
                  <to>
                    <xdr:col>13</xdr:col>
                    <xdr:colOff>1631950</xdr:colOff>
                    <xdr:row>4</xdr:row>
                    <xdr:rowOff>152400</xdr:rowOff>
                  </to>
                </anchor>
              </controlPr>
            </control>
          </mc:Choice>
        </mc:AlternateContent>
        <mc:AlternateContent xmlns:mc="http://schemas.openxmlformats.org/markup-compatibility/2006">
          <mc:Choice Requires="x14">
            <control shapeId="57356" r:id="rId10" name="Button 12">
              <controlPr defaultSize="0" print="0" autoFill="0" autoPict="0" macro="[0]!ValidateSheet80EE_Click">
                <anchor moveWithCells="1">
                  <from>
                    <xdr:col>13</xdr:col>
                    <xdr:colOff>152400</xdr:colOff>
                    <xdr:row>1</xdr:row>
                    <xdr:rowOff>450850</xdr:rowOff>
                  </from>
                  <to>
                    <xdr:col>13</xdr:col>
                    <xdr:colOff>1631950</xdr:colOff>
                    <xdr:row>2</xdr:row>
                    <xdr:rowOff>260350</xdr:rowOff>
                  </to>
                </anchor>
              </controlPr>
            </control>
          </mc:Choice>
        </mc:AlternateContent>
        <mc:AlternateContent xmlns:mc="http://schemas.openxmlformats.org/markup-compatibility/2006">
          <mc:Choice Requires="x14">
            <control shapeId="57357" r:id="rId11" name="Button 13">
              <controlPr defaultSize="0" print="0" autoFill="0" autoPict="0" macro="[0]!ValidateSheet80EEA_Click">
                <anchor moveWithCells="1">
                  <from>
                    <xdr:col>13</xdr:col>
                    <xdr:colOff>152400</xdr:colOff>
                    <xdr:row>2</xdr:row>
                    <xdr:rowOff>298450</xdr:rowOff>
                  </from>
                  <to>
                    <xdr:col>13</xdr:col>
                    <xdr:colOff>1631950</xdr:colOff>
                    <xdr:row>2</xdr:row>
                    <xdr:rowOff>571500</xdr:rowOff>
                  </to>
                </anchor>
              </controlPr>
            </control>
          </mc:Choice>
        </mc:AlternateContent>
        <mc:AlternateContent xmlns:mc="http://schemas.openxmlformats.org/markup-compatibility/2006">
          <mc:Choice Requires="x14">
            <control shapeId="57359" r:id="rId12" name="Button 15">
              <controlPr defaultSize="0" print="0" autoFill="0" autoPict="0" macro="[0]!ValidateSheet80EEB_Click">
                <anchor moveWithCells="1">
                  <from>
                    <xdr:col>13</xdr:col>
                    <xdr:colOff>152400</xdr:colOff>
                    <xdr:row>2</xdr:row>
                    <xdr:rowOff>609600</xdr:rowOff>
                  </from>
                  <to>
                    <xdr:col>13</xdr:col>
                    <xdr:colOff>1631950</xdr:colOff>
                    <xdr:row>3</xdr:row>
                    <xdr:rowOff>107950</xdr:rowOff>
                  </to>
                </anchor>
              </controlPr>
            </control>
          </mc:Choice>
        </mc:AlternateContent>
        <mc:AlternateContent xmlns:mc="http://schemas.openxmlformats.org/markup-compatibility/2006">
          <mc:Choice Requires="x14">
            <control shapeId="57371" r:id="rId13" name="Button 27">
              <controlPr defaultSize="0" print="0" autoFill="0" autoPict="0" macro="[0]!printWorkSheet">
                <anchor>
                  <from>
                    <xdr:col>13</xdr:col>
                    <xdr:colOff>152400</xdr:colOff>
                    <xdr:row>4</xdr:row>
                    <xdr:rowOff>190500</xdr:rowOff>
                  </from>
                  <to>
                    <xdr:col>13</xdr:col>
                    <xdr:colOff>1631950</xdr:colOff>
                    <xdr:row>4</xdr:row>
                    <xdr:rowOff>469900</xdr:rowOff>
                  </to>
                </anchor>
              </controlPr>
            </control>
          </mc:Choice>
        </mc:AlternateContent>
        <mc:AlternateContent xmlns:mc="http://schemas.openxmlformats.org/markup-compatibility/2006">
          <mc:Choice Requires="x14">
            <control shapeId="57372" r:id="rId14" name="Button 28">
              <controlPr defaultSize="0" print="0" autoFill="0" autoPict="0" macro="[0]!IDHelpClick_Click">
                <anchor>
                  <from>
                    <xdr:col>13</xdr:col>
                    <xdr:colOff>152400</xdr:colOff>
                    <xdr:row>4</xdr:row>
                    <xdr:rowOff>508000</xdr:rowOff>
                  </from>
                  <to>
                    <xdr:col>13</xdr:col>
                    <xdr:colOff>1631950</xdr:colOff>
                    <xdr:row>4</xdr:row>
                    <xdr:rowOff>793750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dimension ref="A1:J318"/>
  <sheetViews>
    <sheetView workbookViewId="0"/>
  </sheetViews>
  <sheetFormatPr defaultColWidth="9.453125" defaultRowHeight="13" x14ac:dyDescent="0.3"/>
  <cols>
    <col min="1" max="1" width="14" style="17" customWidth="1"/>
    <col min="2" max="2" width="81.54296875" style="17" bestFit="1" customWidth="1"/>
    <col min="3" max="16384" width="9.453125" style="17"/>
  </cols>
  <sheetData>
    <row r="1" spans="1:10" ht="14.5" x14ac:dyDescent="0.35">
      <c r="A1" s="224" t="s">
        <v>105899</v>
      </c>
      <c r="B1" s="224" t="s">
        <v>137247</v>
      </c>
      <c r="C1"/>
      <c r="D1"/>
      <c r="E1"/>
      <c r="F1"/>
      <c r="G1"/>
      <c r="H1"/>
      <c r="I1"/>
      <c r="J1"/>
    </row>
    <row r="2" spans="1:10" ht="14.5" x14ac:dyDescent="0.35">
      <c r="A2" s="224" t="s">
        <v>141226</v>
      </c>
      <c r="B2" s="224" t="s">
        <v>141195</v>
      </c>
      <c r="C2"/>
      <c r="D2"/>
      <c r="E2"/>
      <c r="F2"/>
      <c r="G2"/>
      <c r="H2"/>
      <c r="I2"/>
      <c r="J2"/>
    </row>
    <row r="3" spans="1:10" ht="14.5" x14ac:dyDescent="0.35">
      <c r="A3" s="224" t="s">
        <v>105898</v>
      </c>
      <c r="B3" s="224" t="s">
        <v>137248</v>
      </c>
      <c r="C3"/>
      <c r="D3"/>
      <c r="E3"/>
      <c r="F3"/>
      <c r="G3"/>
      <c r="H3"/>
      <c r="I3"/>
      <c r="J3"/>
    </row>
    <row r="4" spans="1:10" ht="14.5" x14ac:dyDescent="0.35">
      <c r="A4" s="224" t="s">
        <v>105900</v>
      </c>
      <c r="B4" s="224" t="s">
        <v>137352</v>
      </c>
      <c r="C4"/>
      <c r="D4"/>
      <c r="E4"/>
      <c r="F4"/>
      <c r="G4"/>
      <c r="H4"/>
      <c r="I4"/>
      <c r="J4"/>
    </row>
    <row r="5" spans="1:10" ht="14.5" x14ac:dyDescent="0.35">
      <c r="A5" s="224" t="s">
        <v>126863</v>
      </c>
      <c r="B5" s="224" t="s">
        <v>126870</v>
      </c>
      <c r="C5"/>
      <c r="D5"/>
      <c r="E5"/>
      <c r="F5"/>
      <c r="G5"/>
      <c r="H5"/>
      <c r="I5"/>
      <c r="J5"/>
    </row>
    <row r="6" spans="1:10" ht="14.5" x14ac:dyDescent="0.35">
      <c r="A6" s="224" t="s">
        <v>141172</v>
      </c>
      <c r="B6" s="224" t="s">
        <v>141197</v>
      </c>
      <c r="C6"/>
      <c r="D6"/>
      <c r="E6"/>
      <c r="F6"/>
      <c r="G6"/>
      <c r="H6"/>
      <c r="I6"/>
      <c r="J6"/>
    </row>
    <row r="7" spans="1:10" ht="14.5" x14ac:dyDescent="0.35">
      <c r="A7" s="224" t="s">
        <v>105996</v>
      </c>
      <c r="B7" s="224" t="s">
        <v>137250</v>
      </c>
      <c r="C7"/>
      <c r="D7"/>
      <c r="E7"/>
      <c r="F7"/>
      <c r="G7"/>
      <c r="H7"/>
      <c r="I7"/>
      <c r="J7"/>
    </row>
    <row r="8" spans="1:10" ht="14.5" x14ac:dyDescent="0.35">
      <c r="A8" s="224" t="s">
        <v>105901</v>
      </c>
      <c r="B8" s="224" t="s">
        <v>137251</v>
      </c>
      <c r="C8"/>
      <c r="D8"/>
      <c r="E8"/>
      <c r="F8"/>
      <c r="G8"/>
      <c r="H8"/>
      <c r="I8"/>
      <c r="J8"/>
    </row>
    <row r="9" spans="1:10" ht="14.5" x14ac:dyDescent="0.35">
      <c r="A9" s="224" t="s">
        <v>105998</v>
      </c>
      <c r="B9" s="224" t="s">
        <v>137249</v>
      </c>
      <c r="C9"/>
      <c r="D9"/>
      <c r="E9"/>
      <c r="F9"/>
      <c r="G9"/>
      <c r="H9"/>
      <c r="I9"/>
      <c r="J9"/>
    </row>
    <row r="10" spans="1:10" ht="14.5" x14ac:dyDescent="0.35">
      <c r="A10" s="224" t="s">
        <v>141171</v>
      </c>
      <c r="B10" s="224" t="s">
        <v>141196</v>
      </c>
      <c r="C10"/>
      <c r="D10"/>
      <c r="E10"/>
      <c r="F10"/>
      <c r="G10"/>
      <c r="H10"/>
      <c r="I10"/>
      <c r="J10"/>
    </row>
    <row r="11" spans="1:10" ht="14.5" x14ac:dyDescent="0.35">
      <c r="A11" s="224" t="s">
        <v>105903</v>
      </c>
      <c r="B11" s="224" t="s">
        <v>137253</v>
      </c>
      <c r="C11"/>
      <c r="D11"/>
      <c r="E11"/>
      <c r="F11"/>
      <c r="G11"/>
      <c r="H11"/>
      <c r="I11"/>
      <c r="J11"/>
    </row>
    <row r="12" spans="1:10" ht="14.5" x14ac:dyDescent="0.35">
      <c r="A12" s="224" t="s">
        <v>105906</v>
      </c>
      <c r="B12" s="224" t="s">
        <v>137256</v>
      </c>
      <c r="C12"/>
      <c r="D12"/>
      <c r="E12"/>
      <c r="F12"/>
      <c r="G12"/>
      <c r="H12"/>
      <c r="I12"/>
      <c r="J12"/>
    </row>
    <row r="13" spans="1:10" ht="14.5" x14ac:dyDescent="0.35">
      <c r="A13" s="224" t="s">
        <v>105997</v>
      </c>
      <c r="B13" s="224" t="s">
        <v>137353</v>
      </c>
      <c r="C13"/>
      <c r="D13"/>
      <c r="E13"/>
      <c r="F13"/>
      <c r="G13"/>
      <c r="H13"/>
      <c r="I13"/>
      <c r="J13"/>
    </row>
    <row r="14" spans="1:10" ht="14.5" x14ac:dyDescent="0.35">
      <c r="A14" s="224" t="s">
        <v>105904</v>
      </c>
      <c r="B14" s="224" t="s">
        <v>137254</v>
      </c>
      <c r="C14"/>
      <c r="D14"/>
      <c r="E14"/>
      <c r="F14"/>
      <c r="G14"/>
      <c r="H14"/>
      <c r="I14"/>
      <c r="J14"/>
    </row>
    <row r="15" spans="1:10" ht="14.5" x14ac:dyDescent="0.35">
      <c r="A15" s="224" t="s">
        <v>141173</v>
      </c>
      <c r="B15" s="224" t="s">
        <v>141198</v>
      </c>
      <c r="C15"/>
      <c r="D15"/>
      <c r="E15"/>
      <c r="F15"/>
      <c r="G15"/>
      <c r="H15"/>
      <c r="I15"/>
      <c r="J15"/>
    </row>
    <row r="16" spans="1:10" ht="14.5" x14ac:dyDescent="0.35">
      <c r="A16" s="224" t="s">
        <v>105995</v>
      </c>
      <c r="B16" s="224" t="s">
        <v>137351</v>
      </c>
      <c r="C16"/>
      <c r="D16"/>
      <c r="E16"/>
      <c r="F16"/>
      <c r="G16"/>
      <c r="H16"/>
      <c r="I16"/>
      <c r="J16"/>
    </row>
    <row r="17" spans="1:10" ht="14.5" x14ac:dyDescent="0.35">
      <c r="A17" s="224" t="s">
        <v>105905</v>
      </c>
      <c r="B17" s="224" t="s">
        <v>137255</v>
      </c>
      <c r="C17"/>
      <c r="D17"/>
      <c r="E17"/>
      <c r="F17"/>
      <c r="G17"/>
      <c r="H17"/>
      <c r="I17"/>
      <c r="J17"/>
    </row>
    <row r="18" spans="1:10" ht="14.5" x14ac:dyDescent="0.35">
      <c r="A18" s="224" t="s">
        <v>137397</v>
      </c>
      <c r="B18" s="224" t="s">
        <v>137398</v>
      </c>
      <c r="C18"/>
      <c r="D18"/>
      <c r="E18"/>
      <c r="F18"/>
      <c r="G18"/>
      <c r="H18"/>
      <c r="I18"/>
      <c r="J18"/>
    </row>
    <row r="19" spans="1:10" ht="14.5" x14ac:dyDescent="0.35">
      <c r="A19" s="224" t="s">
        <v>105902</v>
      </c>
      <c r="B19" s="224" t="s">
        <v>137252</v>
      </c>
      <c r="C19"/>
      <c r="D19"/>
      <c r="E19"/>
      <c r="F19"/>
      <c r="G19"/>
      <c r="H19"/>
      <c r="I19"/>
      <c r="J19"/>
    </row>
    <row r="20" spans="1:10" ht="14.5" x14ac:dyDescent="0.35">
      <c r="A20" s="224" t="s">
        <v>105917</v>
      </c>
      <c r="B20" s="224" t="s">
        <v>137265</v>
      </c>
      <c r="C20"/>
      <c r="D20"/>
      <c r="E20"/>
      <c r="F20"/>
      <c r="G20"/>
      <c r="H20"/>
      <c r="I20"/>
      <c r="J20"/>
    </row>
    <row r="21" spans="1:10" ht="14.5" x14ac:dyDescent="0.35">
      <c r="A21" s="224" t="s">
        <v>128219</v>
      </c>
      <c r="B21" s="224" t="s">
        <v>128220</v>
      </c>
      <c r="C21"/>
      <c r="D21"/>
      <c r="E21"/>
      <c r="F21"/>
      <c r="G21"/>
      <c r="H21"/>
      <c r="I21"/>
      <c r="J21"/>
    </row>
    <row r="22" spans="1:10" ht="14.5" x14ac:dyDescent="0.35">
      <c r="A22" s="224" t="s">
        <v>105910</v>
      </c>
      <c r="B22" s="224" t="s">
        <v>137260</v>
      </c>
      <c r="C22"/>
      <c r="D22"/>
      <c r="E22"/>
      <c r="F22"/>
      <c r="G22"/>
      <c r="H22"/>
      <c r="I22"/>
      <c r="J22"/>
    </row>
    <row r="23" spans="1:10" ht="14.5" x14ac:dyDescent="0.35">
      <c r="A23" s="224" t="s">
        <v>105916</v>
      </c>
      <c r="B23" s="224" t="s">
        <v>137264</v>
      </c>
      <c r="C23"/>
      <c r="D23"/>
      <c r="E23"/>
      <c r="F23"/>
      <c r="G23"/>
      <c r="H23"/>
      <c r="I23"/>
      <c r="J23"/>
    </row>
    <row r="24" spans="1:10" ht="14.5" x14ac:dyDescent="0.35">
      <c r="A24" s="224" t="s">
        <v>105909</v>
      </c>
      <c r="B24" s="224" t="s">
        <v>137259</v>
      </c>
      <c r="C24"/>
      <c r="D24"/>
      <c r="E24"/>
      <c r="F24"/>
      <c r="G24"/>
      <c r="H24"/>
      <c r="I24"/>
      <c r="J24"/>
    </row>
    <row r="25" spans="1:10" ht="14.5" x14ac:dyDescent="0.35">
      <c r="A25" s="224" t="s">
        <v>106000</v>
      </c>
      <c r="B25" s="224" t="s">
        <v>137266</v>
      </c>
      <c r="C25"/>
      <c r="D25"/>
      <c r="E25"/>
      <c r="F25"/>
      <c r="G25"/>
      <c r="H25"/>
      <c r="I25"/>
      <c r="J25"/>
    </row>
    <row r="26" spans="1:10" ht="14.5" x14ac:dyDescent="0.35">
      <c r="A26" s="224" t="s">
        <v>105911</v>
      </c>
      <c r="B26" s="224" t="s">
        <v>137261</v>
      </c>
      <c r="C26"/>
      <c r="D26"/>
      <c r="E26"/>
      <c r="F26"/>
      <c r="G26"/>
      <c r="H26"/>
      <c r="I26"/>
      <c r="J26"/>
    </row>
    <row r="27" spans="1:10" ht="14.5" x14ac:dyDescent="0.35">
      <c r="A27" s="224" t="s">
        <v>120198</v>
      </c>
      <c r="B27" s="224" t="s">
        <v>120199</v>
      </c>
      <c r="C27"/>
      <c r="D27"/>
      <c r="E27"/>
      <c r="F27"/>
      <c r="G27"/>
      <c r="H27"/>
      <c r="I27"/>
      <c r="J27"/>
    </row>
    <row r="28" spans="1:10" ht="14.5" x14ac:dyDescent="0.35">
      <c r="A28" s="224" t="s">
        <v>105931</v>
      </c>
      <c r="B28" s="224" t="s">
        <v>137281</v>
      </c>
      <c r="C28"/>
      <c r="D28"/>
      <c r="E28"/>
      <c r="F28"/>
      <c r="G28"/>
      <c r="H28"/>
      <c r="I28"/>
      <c r="J28"/>
    </row>
    <row r="29" spans="1:10" ht="14.5" x14ac:dyDescent="0.35">
      <c r="A29" s="224" t="s">
        <v>105912</v>
      </c>
      <c r="B29" s="224" t="s">
        <v>137262</v>
      </c>
      <c r="C29"/>
      <c r="D29"/>
      <c r="E29"/>
      <c r="F29"/>
      <c r="G29"/>
      <c r="H29"/>
      <c r="I29"/>
      <c r="J29"/>
    </row>
    <row r="30" spans="1:10" ht="14.5" x14ac:dyDescent="0.35">
      <c r="A30" s="224" t="s">
        <v>105918</v>
      </c>
      <c r="B30" s="224" t="s">
        <v>137267</v>
      </c>
      <c r="C30"/>
      <c r="D30"/>
      <c r="E30"/>
      <c r="F30"/>
      <c r="G30"/>
      <c r="H30"/>
      <c r="I30"/>
      <c r="J30"/>
    </row>
    <row r="31" spans="1:10" ht="14.5" x14ac:dyDescent="0.35">
      <c r="A31" s="224" t="s">
        <v>141174</v>
      </c>
      <c r="B31" s="224" t="s">
        <v>141199</v>
      </c>
      <c r="C31"/>
      <c r="D31"/>
      <c r="E31"/>
      <c r="F31"/>
      <c r="G31"/>
      <c r="H31"/>
      <c r="I31"/>
      <c r="J31"/>
    </row>
    <row r="32" spans="1:10" ht="14.5" x14ac:dyDescent="0.35">
      <c r="A32" s="224" t="s">
        <v>105908</v>
      </c>
      <c r="B32" s="224" t="s">
        <v>137258</v>
      </c>
      <c r="C32"/>
      <c r="D32"/>
      <c r="E32"/>
      <c r="F32"/>
      <c r="G32"/>
      <c r="H32"/>
      <c r="I32"/>
      <c r="J32"/>
    </row>
    <row r="33" spans="1:10" ht="14.5" x14ac:dyDescent="0.35">
      <c r="A33" s="224" t="s">
        <v>105915</v>
      </c>
      <c r="B33" s="224" t="s">
        <v>141213</v>
      </c>
      <c r="C33"/>
      <c r="D33"/>
      <c r="E33"/>
      <c r="F33"/>
      <c r="G33"/>
      <c r="H33"/>
      <c r="I33"/>
      <c r="J33"/>
    </row>
    <row r="34" spans="1:10" ht="14.5" x14ac:dyDescent="0.35">
      <c r="A34" s="224" t="s">
        <v>105922</v>
      </c>
      <c r="B34" s="224" t="s">
        <v>137271</v>
      </c>
      <c r="C34"/>
      <c r="D34"/>
      <c r="E34"/>
      <c r="F34"/>
      <c r="G34"/>
      <c r="H34"/>
      <c r="I34"/>
      <c r="J34"/>
    </row>
    <row r="35" spans="1:10" ht="14.5" x14ac:dyDescent="0.35">
      <c r="A35" s="224" t="s">
        <v>105925</v>
      </c>
      <c r="B35" s="224" t="s">
        <v>137274</v>
      </c>
      <c r="C35"/>
      <c r="D35"/>
      <c r="E35"/>
      <c r="F35"/>
      <c r="G35"/>
      <c r="H35"/>
      <c r="I35"/>
      <c r="J35"/>
    </row>
    <row r="36" spans="1:10" ht="14.5" x14ac:dyDescent="0.35">
      <c r="A36" s="224" t="s">
        <v>105951</v>
      </c>
      <c r="B36" s="224" t="s">
        <v>137305</v>
      </c>
      <c r="C36"/>
      <c r="D36"/>
      <c r="E36"/>
      <c r="F36"/>
      <c r="G36"/>
      <c r="H36"/>
      <c r="I36"/>
      <c r="J36"/>
    </row>
    <row r="37" spans="1:10" ht="14.5" x14ac:dyDescent="0.35">
      <c r="A37" s="224" t="s">
        <v>105924</v>
      </c>
      <c r="B37" s="224" t="s">
        <v>137273</v>
      </c>
      <c r="C37"/>
      <c r="D37"/>
      <c r="E37"/>
      <c r="F37"/>
      <c r="G37"/>
      <c r="H37"/>
      <c r="I37"/>
      <c r="J37"/>
    </row>
    <row r="38" spans="1:10" ht="14.5" x14ac:dyDescent="0.35">
      <c r="A38" s="224" t="s">
        <v>105926</v>
      </c>
      <c r="B38" s="224" t="s">
        <v>137275</v>
      </c>
      <c r="C38"/>
      <c r="D38"/>
      <c r="E38"/>
      <c r="F38"/>
      <c r="G38"/>
      <c r="H38"/>
      <c r="I38"/>
      <c r="J38"/>
    </row>
    <row r="39" spans="1:10" ht="14.5" x14ac:dyDescent="0.35">
      <c r="A39" s="224" t="s">
        <v>105920</v>
      </c>
      <c r="B39" s="224" t="s">
        <v>137269</v>
      </c>
      <c r="C39"/>
      <c r="D39"/>
      <c r="E39"/>
      <c r="F39"/>
      <c r="G39"/>
      <c r="H39"/>
      <c r="I39"/>
      <c r="J39"/>
    </row>
    <row r="40" spans="1:10" ht="14.5" x14ac:dyDescent="0.35">
      <c r="A40" s="224" t="s">
        <v>105919</v>
      </c>
      <c r="B40" s="224" t="s">
        <v>137268</v>
      </c>
      <c r="C40"/>
      <c r="D40"/>
      <c r="E40"/>
      <c r="F40"/>
      <c r="G40"/>
      <c r="H40"/>
      <c r="I40"/>
      <c r="J40"/>
    </row>
    <row r="41" spans="1:10" ht="14.5" x14ac:dyDescent="0.35">
      <c r="A41" s="224" t="s">
        <v>105927</v>
      </c>
      <c r="B41" s="224" t="s">
        <v>137276</v>
      </c>
      <c r="C41"/>
      <c r="D41"/>
      <c r="E41"/>
      <c r="F41"/>
      <c r="G41"/>
      <c r="H41"/>
      <c r="I41"/>
      <c r="J41"/>
    </row>
    <row r="42" spans="1:10" ht="14.5" x14ac:dyDescent="0.35">
      <c r="A42" s="224" t="s">
        <v>106001</v>
      </c>
      <c r="B42" s="224" t="s">
        <v>137355</v>
      </c>
      <c r="C42"/>
      <c r="D42"/>
      <c r="E42"/>
      <c r="F42"/>
      <c r="G42"/>
      <c r="H42"/>
      <c r="I42"/>
      <c r="J42"/>
    </row>
    <row r="43" spans="1:10" ht="14.5" x14ac:dyDescent="0.35">
      <c r="A43" s="224" t="s">
        <v>105929</v>
      </c>
      <c r="B43" s="224" t="s">
        <v>137278</v>
      </c>
      <c r="C43"/>
      <c r="D43"/>
      <c r="E43"/>
      <c r="F43"/>
      <c r="G43"/>
      <c r="H43"/>
      <c r="I43"/>
      <c r="J43"/>
    </row>
    <row r="44" spans="1:10" ht="14.5" x14ac:dyDescent="0.35">
      <c r="A44" s="224" t="s">
        <v>105928</v>
      </c>
      <c r="B44" s="224" t="s">
        <v>137277</v>
      </c>
      <c r="C44"/>
      <c r="D44"/>
      <c r="E44"/>
      <c r="F44"/>
      <c r="G44"/>
      <c r="H44"/>
      <c r="I44"/>
      <c r="J44"/>
    </row>
    <row r="45" spans="1:10" ht="14.5" x14ac:dyDescent="0.35">
      <c r="A45" s="224" t="s">
        <v>105984</v>
      </c>
      <c r="B45" s="224" t="s">
        <v>137341</v>
      </c>
      <c r="C45"/>
      <c r="D45"/>
      <c r="E45"/>
      <c r="F45"/>
      <c r="G45"/>
      <c r="H45"/>
      <c r="I45"/>
      <c r="J45"/>
    </row>
    <row r="46" spans="1:10" ht="14.5" x14ac:dyDescent="0.35">
      <c r="A46" s="224" t="s">
        <v>105921</v>
      </c>
      <c r="B46" s="224" t="s">
        <v>137270</v>
      </c>
      <c r="C46"/>
      <c r="D46"/>
      <c r="E46"/>
      <c r="F46"/>
      <c r="G46"/>
      <c r="H46"/>
      <c r="I46"/>
      <c r="J46"/>
    </row>
    <row r="47" spans="1:10" ht="14.5" x14ac:dyDescent="0.35">
      <c r="A47" s="224" t="s">
        <v>105923</v>
      </c>
      <c r="B47" s="224" t="s">
        <v>137272</v>
      </c>
      <c r="C47"/>
      <c r="D47"/>
      <c r="E47"/>
      <c r="F47"/>
      <c r="G47"/>
      <c r="H47"/>
      <c r="I47"/>
      <c r="J47"/>
    </row>
    <row r="48" spans="1:10" ht="14.5" x14ac:dyDescent="0.35">
      <c r="A48" s="224" t="s">
        <v>105930</v>
      </c>
      <c r="B48" s="224" t="s">
        <v>141288</v>
      </c>
      <c r="C48"/>
      <c r="D48"/>
      <c r="E48"/>
      <c r="F48"/>
      <c r="G48"/>
      <c r="H48"/>
      <c r="I48"/>
      <c r="J48"/>
    </row>
    <row r="49" spans="1:10" ht="14.5" x14ac:dyDescent="0.35">
      <c r="A49" s="224" t="s">
        <v>105930</v>
      </c>
      <c r="B49" s="224" t="s">
        <v>137279</v>
      </c>
      <c r="C49"/>
      <c r="D49"/>
      <c r="E49"/>
      <c r="F49"/>
      <c r="G49"/>
      <c r="H49"/>
      <c r="I49"/>
      <c r="J49"/>
    </row>
    <row r="50" spans="1:10" ht="14.5" x14ac:dyDescent="0.35">
      <c r="A50" s="224" t="s">
        <v>105933</v>
      </c>
      <c r="B50" s="224" t="s">
        <v>137280</v>
      </c>
      <c r="C50"/>
      <c r="D50"/>
      <c r="E50"/>
      <c r="F50"/>
      <c r="G50"/>
      <c r="H50"/>
      <c r="I50"/>
      <c r="J50"/>
    </row>
    <row r="51" spans="1:10" ht="14.5" x14ac:dyDescent="0.35">
      <c r="A51" s="224" t="s">
        <v>126875</v>
      </c>
      <c r="B51" s="224" t="s">
        <v>126876</v>
      </c>
      <c r="C51"/>
      <c r="D51"/>
      <c r="E51"/>
      <c r="F51"/>
      <c r="G51"/>
      <c r="H51"/>
      <c r="I51"/>
      <c r="J51"/>
    </row>
    <row r="52" spans="1:10" ht="14.5" x14ac:dyDescent="0.35">
      <c r="A52" s="224" t="s">
        <v>105932</v>
      </c>
      <c r="B52" s="224" t="s">
        <v>137283</v>
      </c>
      <c r="C52"/>
      <c r="D52"/>
      <c r="E52"/>
      <c r="F52"/>
      <c r="G52"/>
      <c r="H52"/>
      <c r="I52"/>
      <c r="J52"/>
    </row>
    <row r="53" spans="1:10" ht="14.5" x14ac:dyDescent="0.35">
      <c r="A53" s="224" t="s">
        <v>105935</v>
      </c>
      <c r="B53" s="224" t="s">
        <v>137282</v>
      </c>
      <c r="C53"/>
      <c r="D53"/>
      <c r="E53"/>
      <c r="F53"/>
      <c r="G53"/>
      <c r="H53"/>
      <c r="I53"/>
      <c r="J53"/>
    </row>
    <row r="54" spans="1:10" ht="14.5" x14ac:dyDescent="0.35">
      <c r="A54" s="224" t="s">
        <v>106002</v>
      </c>
      <c r="B54" s="224" t="s">
        <v>137356</v>
      </c>
      <c r="C54"/>
      <c r="D54"/>
      <c r="E54"/>
      <c r="F54"/>
      <c r="G54"/>
      <c r="H54"/>
      <c r="I54"/>
      <c r="J54"/>
    </row>
    <row r="55" spans="1:10" ht="14.5" x14ac:dyDescent="0.35">
      <c r="A55" s="224" t="s">
        <v>105934</v>
      </c>
      <c r="B55" s="224" t="s">
        <v>137284</v>
      </c>
      <c r="C55"/>
      <c r="D55"/>
      <c r="E55"/>
      <c r="F55"/>
      <c r="G55"/>
      <c r="H55"/>
      <c r="I55"/>
      <c r="J55"/>
    </row>
    <row r="56" spans="1:10" ht="14.5" x14ac:dyDescent="0.35">
      <c r="A56" s="224" t="s">
        <v>140493</v>
      </c>
      <c r="B56" s="224" t="s">
        <v>140494</v>
      </c>
      <c r="C56"/>
      <c r="D56"/>
      <c r="E56"/>
      <c r="F56"/>
      <c r="G56"/>
      <c r="H56"/>
      <c r="I56"/>
      <c r="J56"/>
    </row>
    <row r="57" spans="1:10" ht="14.5" x14ac:dyDescent="0.35">
      <c r="A57" s="224" t="s">
        <v>105936</v>
      </c>
      <c r="B57" s="224" t="s">
        <v>137286</v>
      </c>
      <c r="C57"/>
      <c r="D57"/>
      <c r="E57"/>
      <c r="F57"/>
      <c r="G57"/>
      <c r="H57"/>
      <c r="I57"/>
      <c r="J57"/>
    </row>
    <row r="58" spans="1:10" ht="14.5" x14ac:dyDescent="0.35">
      <c r="A58" s="224" t="s">
        <v>113930</v>
      </c>
      <c r="B58" s="224" t="s">
        <v>139090</v>
      </c>
      <c r="C58"/>
      <c r="D58"/>
      <c r="E58"/>
      <c r="F58"/>
      <c r="G58"/>
      <c r="H58"/>
      <c r="I58"/>
      <c r="J58"/>
    </row>
    <row r="59" spans="1:10" ht="14.5" x14ac:dyDescent="0.35">
      <c r="A59" s="224" t="s">
        <v>113930</v>
      </c>
      <c r="B59" s="224" t="s">
        <v>137285</v>
      </c>
      <c r="C59"/>
      <c r="D59"/>
      <c r="E59"/>
      <c r="F59"/>
      <c r="G59"/>
      <c r="H59"/>
      <c r="I59"/>
      <c r="J59"/>
    </row>
    <row r="60" spans="1:10" ht="14.5" x14ac:dyDescent="0.35">
      <c r="A60" s="224" t="s">
        <v>141175</v>
      </c>
      <c r="B60" s="224" t="s">
        <v>141200</v>
      </c>
      <c r="C60"/>
      <c r="D60"/>
      <c r="E60"/>
      <c r="F60"/>
      <c r="G60"/>
      <c r="H60"/>
      <c r="I60"/>
      <c r="J60"/>
    </row>
    <row r="61" spans="1:10" ht="14.5" x14ac:dyDescent="0.35">
      <c r="A61" s="224" t="s">
        <v>141176</v>
      </c>
      <c r="B61" s="224" t="s">
        <v>141201</v>
      </c>
      <c r="C61"/>
      <c r="D61"/>
      <c r="E61"/>
      <c r="F61"/>
      <c r="G61"/>
      <c r="H61"/>
      <c r="I61"/>
      <c r="J61"/>
    </row>
    <row r="62" spans="1:10" ht="14.5" x14ac:dyDescent="0.35">
      <c r="A62" s="224" t="s">
        <v>113931</v>
      </c>
      <c r="B62" s="224" t="s">
        <v>137287</v>
      </c>
      <c r="C62"/>
      <c r="D62"/>
      <c r="E62"/>
      <c r="F62"/>
      <c r="G62"/>
      <c r="H62"/>
      <c r="I62"/>
      <c r="J62"/>
    </row>
    <row r="63" spans="1:10" ht="14.5" x14ac:dyDescent="0.35">
      <c r="A63" s="224" t="s">
        <v>126864</v>
      </c>
      <c r="B63" s="224" t="s">
        <v>126871</v>
      </c>
      <c r="C63"/>
      <c r="D63"/>
      <c r="E63"/>
      <c r="F63"/>
      <c r="G63"/>
      <c r="H63"/>
      <c r="I63"/>
      <c r="J63"/>
    </row>
    <row r="64" spans="1:10" ht="14.5" x14ac:dyDescent="0.35">
      <c r="A64" s="224" t="s">
        <v>128221</v>
      </c>
      <c r="B64" s="224" t="s">
        <v>128222</v>
      </c>
      <c r="C64"/>
      <c r="D64"/>
      <c r="E64"/>
      <c r="F64"/>
      <c r="G64"/>
      <c r="H64"/>
      <c r="I64"/>
      <c r="J64"/>
    </row>
    <row r="65" spans="1:10" ht="14.5" x14ac:dyDescent="0.35">
      <c r="A65" s="224" t="s">
        <v>106003</v>
      </c>
      <c r="B65" s="224" t="s">
        <v>137288</v>
      </c>
      <c r="C65"/>
      <c r="D65"/>
      <c r="E65"/>
      <c r="F65"/>
      <c r="G65"/>
      <c r="H65"/>
      <c r="I65"/>
      <c r="J65"/>
    </row>
    <row r="66" spans="1:10" ht="14.5" x14ac:dyDescent="0.35">
      <c r="A66" s="224" t="s">
        <v>137405</v>
      </c>
      <c r="B66" s="224" t="s">
        <v>137407</v>
      </c>
      <c r="C66"/>
      <c r="D66"/>
      <c r="E66"/>
      <c r="F66"/>
      <c r="G66"/>
      <c r="H66"/>
      <c r="I66"/>
      <c r="J66"/>
    </row>
    <row r="67" spans="1:10" ht="14.5" x14ac:dyDescent="0.35">
      <c r="A67" s="224" t="s">
        <v>105937</v>
      </c>
      <c r="B67" s="224" t="s">
        <v>137289</v>
      </c>
      <c r="C67"/>
      <c r="D67"/>
      <c r="E67"/>
      <c r="F67"/>
      <c r="G67"/>
      <c r="H67"/>
      <c r="I67"/>
      <c r="J67"/>
    </row>
    <row r="68" spans="1:10" ht="14.5" x14ac:dyDescent="0.35">
      <c r="A68" s="224" t="s">
        <v>139088</v>
      </c>
      <c r="B68" s="224" t="s">
        <v>139091</v>
      </c>
      <c r="C68"/>
      <c r="D68"/>
      <c r="E68"/>
      <c r="F68"/>
      <c r="G68"/>
      <c r="H68"/>
      <c r="I68"/>
      <c r="J68"/>
    </row>
    <row r="69" spans="1:10" ht="14.5" x14ac:dyDescent="0.35">
      <c r="A69" s="224" t="s">
        <v>106005</v>
      </c>
      <c r="B69" s="224" t="s">
        <v>137358</v>
      </c>
      <c r="C69"/>
      <c r="D69"/>
      <c r="E69"/>
      <c r="F69"/>
      <c r="G69"/>
      <c r="H69"/>
      <c r="I69"/>
      <c r="J69"/>
    </row>
    <row r="70" spans="1:10" ht="14.5" x14ac:dyDescent="0.35">
      <c r="A70" s="224" t="s">
        <v>106004</v>
      </c>
      <c r="B70" s="224" t="s">
        <v>137357</v>
      </c>
      <c r="C70"/>
      <c r="D70"/>
      <c r="E70"/>
      <c r="F70"/>
      <c r="G70"/>
      <c r="H70"/>
      <c r="I70"/>
      <c r="J70"/>
    </row>
    <row r="71" spans="1:10" ht="14.5" x14ac:dyDescent="0.35">
      <c r="A71" s="224" t="s">
        <v>106006</v>
      </c>
      <c r="B71" s="224" t="s">
        <v>137359</v>
      </c>
      <c r="C71"/>
      <c r="D71"/>
      <c r="E71"/>
      <c r="F71"/>
      <c r="G71"/>
      <c r="H71"/>
      <c r="I71"/>
      <c r="J71"/>
    </row>
    <row r="72" spans="1:10" ht="14.5" x14ac:dyDescent="0.35">
      <c r="A72" s="224" t="s">
        <v>141177</v>
      </c>
      <c r="B72" s="224" t="s">
        <v>141204</v>
      </c>
      <c r="C72"/>
      <c r="D72"/>
      <c r="E72"/>
      <c r="F72"/>
      <c r="G72"/>
      <c r="H72"/>
      <c r="I72"/>
      <c r="J72"/>
    </row>
    <row r="73" spans="1:10" ht="14.5" x14ac:dyDescent="0.35">
      <c r="A73" s="224" t="s">
        <v>115997</v>
      </c>
      <c r="B73" s="224" t="s">
        <v>137360</v>
      </c>
      <c r="C73"/>
      <c r="D73"/>
      <c r="E73"/>
      <c r="F73"/>
      <c r="G73"/>
      <c r="H73"/>
      <c r="I73"/>
      <c r="J73"/>
    </row>
    <row r="74" spans="1:10" ht="14.5" x14ac:dyDescent="0.35">
      <c r="A74" s="224" t="s">
        <v>105939</v>
      </c>
      <c r="B74" s="224" t="s">
        <v>137291</v>
      </c>
      <c r="C74"/>
      <c r="D74"/>
      <c r="E74"/>
      <c r="F74"/>
      <c r="G74"/>
      <c r="H74"/>
      <c r="I74"/>
      <c r="J74"/>
    </row>
    <row r="75" spans="1:10" ht="14.5" x14ac:dyDescent="0.35">
      <c r="A75" s="224" t="s">
        <v>126877</v>
      </c>
      <c r="B75" s="224" t="s">
        <v>126878</v>
      </c>
      <c r="C75"/>
      <c r="D75"/>
      <c r="E75"/>
      <c r="F75"/>
      <c r="G75"/>
      <c r="H75"/>
      <c r="I75"/>
      <c r="J75"/>
    </row>
    <row r="76" spans="1:10" ht="14.5" x14ac:dyDescent="0.35">
      <c r="A76" s="224" t="s">
        <v>105896</v>
      </c>
      <c r="B76" s="224" t="s">
        <v>137292</v>
      </c>
      <c r="C76"/>
      <c r="D76"/>
      <c r="E76"/>
      <c r="F76"/>
      <c r="G76"/>
      <c r="H76"/>
      <c r="I76"/>
      <c r="J76"/>
    </row>
    <row r="77" spans="1:10" ht="14.5" x14ac:dyDescent="0.35">
      <c r="A77" s="224" t="s">
        <v>106043</v>
      </c>
      <c r="B77" s="224" t="s">
        <v>137394</v>
      </c>
      <c r="C77"/>
      <c r="D77"/>
      <c r="E77"/>
      <c r="F77"/>
      <c r="G77"/>
      <c r="H77"/>
      <c r="I77"/>
      <c r="J77"/>
    </row>
    <row r="78" spans="1:10" ht="14.5" x14ac:dyDescent="0.35">
      <c r="A78" s="224" t="s">
        <v>105913</v>
      </c>
      <c r="B78" s="224" t="s">
        <v>139093</v>
      </c>
      <c r="C78"/>
      <c r="D78"/>
      <c r="E78"/>
      <c r="F78"/>
      <c r="G78"/>
      <c r="H78"/>
      <c r="I78"/>
      <c r="J78"/>
    </row>
    <row r="79" spans="1:10" ht="14.5" x14ac:dyDescent="0.35">
      <c r="A79" s="224" t="s">
        <v>105941</v>
      </c>
      <c r="B79" s="224" t="s">
        <v>137294</v>
      </c>
      <c r="C79"/>
      <c r="D79"/>
      <c r="E79"/>
      <c r="F79"/>
      <c r="G79"/>
      <c r="H79"/>
      <c r="I79"/>
      <c r="J79"/>
    </row>
    <row r="80" spans="1:10" ht="14.5" x14ac:dyDescent="0.35">
      <c r="A80" s="224" t="s">
        <v>120200</v>
      </c>
      <c r="B80" s="224" t="s">
        <v>120201</v>
      </c>
      <c r="C80"/>
      <c r="D80"/>
      <c r="E80"/>
      <c r="F80"/>
      <c r="G80"/>
      <c r="H80"/>
      <c r="I80"/>
      <c r="J80"/>
    </row>
    <row r="81" spans="1:10" ht="14.5" x14ac:dyDescent="0.35">
      <c r="A81" s="224" t="s">
        <v>105945</v>
      </c>
      <c r="B81" s="224" t="s">
        <v>137298</v>
      </c>
      <c r="C81"/>
      <c r="D81"/>
      <c r="E81"/>
      <c r="F81"/>
      <c r="G81"/>
      <c r="H81"/>
      <c r="I81"/>
      <c r="J81"/>
    </row>
    <row r="82" spans="1:10" ht="14.5" x14ac:dyDescent="0.35">
      <c r="A82" s="224" t="s">
        <v>105940</v>
      </c>
      <c r="B82" s="224" t="s">
        <v>137293</v>
      </c>
      <c r="C82"/>
      <c r="D82"/>
      <c r="E82"/>
      <c r="F82"/>
      <c r="G82"/>
      <c r="H82"/>
      <c r="I82"/>
      <c r="J82"/>
    </row>
    <row r="83" spans="1:10" ht="14.5" x14ac:dyDescent="0.35">
      <c r="A83" s="224" t="s">
        <v>120202</v>
      </c>
      <c r="B83" s="224" t="s">
        <v>141289</v>
      </c>
      <c r="C83"/>
      <c r="D83"/>
      <c r="E83"/>
      <c r="F83"/>
      <c r="G83"/>
      <c r="H83"/>
      <c r="I83"/>
      <c r="J83"/>
    </row>
    <row r="84" spans="1:10" ht="14.5" x14ac:dyDescent="0.35">
      <c r="A84" s="224" t="s">
        <v>105942</v>
      </c>
      <c r="B84" s="224" t="s">
        <v>137295</v>
      </c>
      <c r="C84"/>
      <c r="D84"/>
      <c r="E84"/>
      <c r="F84"/>
      <c r="G84"/>
      <c r="H84"/>
      <c r="I84"/>
      <c r="J84"/>
    </row>
    <row r="85" spans="1:10" ht="14.5" x14ac:dyDescent="0.35">
      <c r="A85" s="224" t="s">
        <v>126865</v>
      </c>
      <c r="B85" s="224" t="s">
        <v>126872</v>
      </c>
      <c r="C85"/>
      <c r="D85"/>
      <c r="E85"/>
      <c r="F85"/>
      <c r="G85"/>
      <c r="H85"/>
      <c r="I85"/>
      <c r="J85"/>
    </row>
    <row r="86" spans="1:10" ht="14.5" x14ac:dyDescent="0.35">
      <c r="A86" s="224" t="s">
        <v>105944</v>
      </c>
      <c r="B86" s="224" t="s">
        <v>137297</v>
      </c>
      <c r="C86"/>
      <c r="D86"/>
      <c r="E86"/>
      <c r="F86"/>
      <c r="G86"/>
      <c r="H86"/>
      <c r="I86"/>
      <c r="J86"/>
    </row>
    <row r="87" spans="1:10" ht="14.5" x14ac:dyDescent="0.35">
      <c r="A87" s="224" t="s">
        <v>105943</v>
      </c>
      <c r="B87" s="224" t="s">
        <v>137296</v>
      </c>
      <c r="C87"/>
      <c r="D87"/>
      <c r="E87"/>
      <c r="F87"/>
      <c r="G87"/>
      <c r="H87"/>
      <c r="I87"/>
      <c r="J87"/>
    </row>
    <row r="88" spans="1:10" ht="14.5" x14ac:dyDescent="0.35">
      <c r="A88" s="224" t="s">
        <v>141179</v>
      </c>
      <c r="B88" s="224" t="s">
        <v>141206</v>
      </c>
      <c r="C88"/>
      <c r="D88"/>
      <c r="E88"/>
      <c r="F88"/>
      <c r="G88"/>
      <c r="H88"/>
      <c r="I88"/>
      <c r="J88"/>
    </row>
    <row r="89" spans="1:10" ht="14.5" x14ac:dyDescent="0.35">
      <c r="A89" s="224" t="s">
        <v>141180</v>
      </c>
      <c r="B89" s="224" t="s">
        <v>141207</v>
      </c>
      <c r="C89"/>
      <c r="D89"/>
      <c r="E89"/>
      <c r="F89"/>
      <c r="G89"/>
      <c r="H89"/>
      <c r="I89"/>
      <c r="J89"/>
    </row>
    <row r="90" spans="1:10" ht="14.5" x14ac:dyDescent="0.35">
      <c r="A90" s="224" t="s">
        <v>106008</v>
      </c>
      <c r="B90" s="224" t="s">
        <v>137300</v>
      </c>
      <c r="C90"/>
      <c r="D90"/>
      <c r="E90"/>
      <c r="F90"/>
      <c r="G90"/>
      <c r="H90"/>
      <c r="I90"/>
      <c r="J90"/>
    </row>
    <row r="91" spans="1:10" ht="14.5" x14ac:dyDescent="0.35">
      <c r="A91" s="224" t="s">
        <v>105949</v>
      </c>
      <c r="B91" s="224" t="s">
        <v>137303</v>
      </c>
      <c r="C91"/>
      <c r="D91"/>
      <c r="E91"/>
      <c r="F91"/>
      <c r="G91"/>
      <c r="H91"/>
      <c r="I91"/>
      <c r="J91"/>
    </row>
    <row r="92" spans="1:10" ht="14.5" x14ac:dyDescent="0.35">
      <c r="A92" s="224" t="s">
        <v>105950</v>
      </c>
      <c r="B92" s="224" t="s">
        <v>137302</v>
      </c>
      <c r="C92"/>
      <c r="D92"/>
      <c r="E92"/>
      <c r="F92"/>
      <c r="G92"/>
      <c r="H92"/>
      <c r="I92"/>
      <c r="J92"/>
    </row>
    <row r="93" spans="1:10" ht="14.5" x14ac:dyDescent="0.35">
      <c r="A93" s="224" t="s">
        <v>141182</v>
      </c>
      <c r="B93" s="224" t="s">
        <v>141209</v>
      </c>
      <c r="C93"/>
      <c r="D93"/>
      <c r="E93"/>
      <c r="F93"/>
      <c r="G93"/>
      <c r="H93"/>
      <c r="I93"/>
      <c r="J93"/>
    </row>
    <row r="94" spans="1:10" ht="14.5" x14ac:dyDescent="0.35">
      <c r="A94" s="224" t="s">
        <v>105946</v>
      </c>
      <c r="B94" s="224" t="s">
        <v>137299</v>
      </c>
      <c r="C94"/>
      <c r="D94"/>
      <c r="E94"/>
      <c r="F94"/>
      <c r="G94"/>
      <c r="H94"/>
      <c r="I94"/>
      <c r="J94"/>
    </row>
    <row r="95" spans="1:10" ht="14.5" x14ac:dyDescent="0.35">
      <c r="A95" s="224" t="s">
        <v>106007</v>
      </c>
      <c r="B95" s="224" t="s">
        <v>137361</v>
      </c>
      <c r="C95"/>
      <c r="D95"/>
      <c r="E95"/>
      <c r="F95"/>
      <c r="G95"/>
      <c r="H95"/>
      <c r="I95"/>
      <c r="J95"/>
    </row>
    <row r="96" spans="1:10" ht="14.5" x14ac:dyDescent="0.35">
      <c r="A96" s="224" t="s">
        <v>105947</v>
      </c>
      <c r="B96" s="224" t="s">
        <v>137301</v>
      </c>
      <c r="C96"/>
      <c r="D96"/>
      <c r="E96"/>
      <c r="F96"/>
      <c r="G96"/>
      <c r="H96"/>
      <c r="I96"/>
      <c r="J96"/>
    </row>
    <row r="97" spans="1:10" ht="14.5" x14ac:dyDescent="0.35">
      <c r="A97" s="224" t="s">
        <v>105948</v>
      </c>
      <c r="B97" s="224" t="s">
        <v>137304</v>
      </c>
      <c r="C97"/>
      <c r="D97"/>
      <c r="E97"/>
      <c r="F97"/>
      <c r="G97"/>
      <c r="H97"/>
      <c r="I97"/>
      <c r="J97"/>
    </row>
    <row r="98" spans="1:10" ht="14.5" x14ac:dyDescent="0.35">
      <c r="A98" s="224" t="s">
        <v>141181</v>
      </c>
      <c r="B98" s="224" t="s">
        <v>141208</v>
      </c>
      <c r="C98"/>
      <c r="D98"/>
      <c r="E98"/>
      <c r="F98"/>
      <c r="G98"/>
      <c r="H98"/>
      <c r="I98"/>
      <c r="J98"/>
    </row>
    <row r="99" spans="1:10" ht="14.5" x14ac:dyDescent="0.35">
      <c r="A99" s="224" t="s">
        <v>106013</v>
      </c>
      <c r="B99" s="224" t="s">
        <v>137362</v>
      </c>
      <c r="C99"/>
      <c r="D99"/>
      <c r="E99"/>
      <c r="F99"/>
      <c r="G99"/>
      <c r="H99"/>
      <c r="I99"/>
      <c r="J99"/>
    </row>
    <row r="100" spans="1:10" ht="14.5" x14ac:dyDescent="0.35">
      <c r="A100" s="224" t="s">
        <v>105952</v>
      </c>
      <c r="B100" s="224" t="s">
        <v>137306</v>
      </c>
      <c r="C100"/>
      <c r="D100"/>
      <c r="E100"/>
      <c r="F100"/>
      <c r="G100"/>
      <c r="H100"/>
      <c r="I100"/>
      <c r="J100"/>
    </row>
    <row r="101" spans="1:10" ht="14.5" x14ac:dyDescent="0.35">
      <c r="A101" s="224" t="s">
        <v>106014</v>
      </c>
      <c r="B101" s="224" t="s">
        <v>137363</v>
      </c>
      <c r="C101"/>
      <c r="D101"/>
      <c r="E101"/>
      <c r="F101"/>
      <c r="G101"/>
      <c r="H101"/>
      <c r="I101"/>
      <c r="J101"/>
    </row>
    <row r="102" spans="1:10" ht="14.5" x14ac:dyDescent="0.35">
      <c r="A102" s="224" t="s">
        <v>105953</v>
      </c>
      <c r="B102" s="224" t="s">
        <v>137309</v>
      </c>
      <c r="C102"/>
      <c r="D102"/>
      <c r="E102"/>
      <c r="F102"/>
      <c r="G102"/>
      <c r="H102"/>
      <c r="I102"/>
      <c r="J102"/>
    </row>
    <row r="103" spans="1:10" ht="14.5" x14ac:dyDescent="0.35">
      <c r="A103" s="224" t="s">
        <v>106010</v>
      </c>
      <c r="B103" s="224" t="s">
        <v>137308</v>
      </c>
      <c r="C103"/>
      <c r="D103"/>
      <c r="E103"/>
      <c r="F103"/>
      <c r="G103"/>
      <c r="H103"/>
      <c r="I103"/>
      <c r="J103"/>
    </row>
    <row r="104" spans="1:10" ht="14.5" x14ac:dyDescent="0.35">
      <c r="A104" s="224" t="s">
        <v>139089</v>
      </c>
      <c r="B104" s="224" t="s">
        <v>139092</v>
      </c>
      <c r="C104"/>
      <c r="D104"/>
      <c r="E104"/>
      <c r="F104"/>
      <c r="G104"/>
      <c r="H104"/>
      <c r="I104"/>
      <c r="J104"/>
    </row>
    <row r="105" spans="1:10" ht="14.5" x14ac:dyDescent="0.35">
      <c r="A105" s="224" t="s">
        <v>141183</v>
      </c>
      <c r="B105" s="224" t="s">
        <v>141210</v>
      </c>
      <c r="C105"/>
      <c r="D105"/>
      <c r="E105"/>
      <c r="F105"/>
      <c r="G105"/>
      <c r="H105"/>
      <c r="I105"/>
      <c r="J105"/>
    </row>
    <row r="106" spans="1:10" ht="14.5" x14ac:dyDescent="0.35">
      <c r="A106" s="224" t="s">
        <v>106012</v>
      </c>
      <c r="B106" s="224" t="s">
        <v>137307</v>
      </c>
      <c r="C106"/>
      <c r="D106"/>
      <c r="E106"/>
      <c r="F106"/>
      <c r="G106"/>
      <c r="H106"/>
      <c r="I106"/>
      <c r="J106"/>
    </row>
    <row r="107" spans="1:10" ht="14.5" x14ac:dyDescent="0.35">
      <c r="A107" s="224" t="s">
        <v>105957</v>
      </c>
      <c r="B107" s="224" t="s">
        <v>137313</v>
      </c>
      <c r="C107"/>
      <c r="D107"/>
      <c r="E107"/>
      <c r="F107"/>
      <c r="G107"/>
      <c r="H107"/>
      <c r="I107"/>
      <c r="J107"/>
    </row>
    <row r="108" spans="1:10" ht="14.5" x14ac:dyDescent="0.35">
      <c r="A108" s="224" t="s">
        <v>105956</v>
      </c>
      <c r="B108" s="224" t="s">
        <v>137312</v>
      </c>
      <c r="C108"/>
      <c r="D108"/>
      <c r="E108"/>
      <c r="F108"/>
      <c r="G108"/>
      <c r="H108"/>
      <c r="I108"/>
      <c r="J108"/>
    </row>
    <row r="109" spans="1:10" ht="14.5" x14ac:dyDescent="0.35">
      <c r="A109" s="224" t="s">
        <v>105958</v>
      </c>
      <c r="B109" s="224" t="s">
        <v>137366</v>
      </c>
      <c r="C109"/>
      <c r="D109"/>
      <c r="E109"/>
      <c r="F109"/>
      <c r="G109"/>
      <c r="H109"/>
      <c r="I109"/>
      <c r="J109"/>
    </row>
    <row r="110" spans="1:10" ht="14.5" x14ac:dyDescent="0.35">
      <c r="A110" s="224" t="s">
        <v>121518</v>
      </c>
      <c r="B110" s="224" t="s">
        <v>121520</v>
      </c>
      <c r="C110"/>
      <c r="D110"/>
      <c r="E110"/>
      <c r="F110"/>
      <c r="G110"/>
      <c r="H110"/>
      <c r="I110"/>
      <c r="J110"/>
    </row>
    <row r="111" spans="1:10" ht="14.5" x14ac:dyDescent="0.35">
      <c r="A111" s="224" t="s">
        <v>141184</v>
      </c>
      <c r="B111" s="224" t="s">
        <v>141211</v>
      </c>
      <c r="C111"/>
      <c r="D111"/>
      <c r="E111"/>
      <c r="F111"/>
      <c r="G111"/>
      <c r="H111"/>
      <c r="I111"/>
      <c r="J111"/>
    </row>
    <row r="112" spans="1:10" ht="14.5" x14ac:dyDescent="0.35">
      <c r="A112" s="224" t="s">
        <v>106011</v>
      </c>
      <c r="B112" s="224" t="s">
        <v>137365</v>
      </c>
      <c r="C112"/>
      <c r="D112"/>
      <c r="E112"/>
      <c r="F112"/>
      <c r="G112"/>
      <c r="H112"/>
      <c r="I112"/>
      <c r="J112"/>
    </row>
    <row r="113" spans="1:10" ht="14.5" x14ac:dyDescent="0.35">
      <c r="A113" s="224" t="s">
        <v>106009</v>
      </c>
      <c r="B113" s="224" t="s">
        <v>137364</v>
      </c>
      <c r="C113"/>
      <c r="D113"/>
      <c r="E113"/>
      <c r="F113"/>
      <c r="G113"/>
      <c r="H113"/>
      <c r="I113"/>
      <c r="J113"/>
    </row>
    <row r="114" spans="1:10" ht="14.5" x14ac:dyDescent="0.35">
      <c r="A114" s="224" t="s">
        <v>105955</v>
      </c>
      <c r="B114" s="224" t="s">
        <v>137311</v>
      </c>
      <c r="C114"/>
      <c r="D114"/>
      <c r="E114"/>
      <c r="F114"/>
      <c r="G114"/>
      <c r="H114"/>
      <c r="I114"/>
      <c r="J114"/>
    </row>
    <row r="115" spans="1:10" ht="14.5" x14ac:dyDescent="0.35">
      <c r="A115" s="224" t="s">
        <v>105954</v>
      </c>
      <c r="B115" s="224" t="s">
        <v>137310</v>
      </c>
      <c r="C115"/>
      <c r="D115"/>
      <c r="E115"/>
      <c r="F115"/>
      <c r="G115"/>
      <c r="H115"/>
      <c r="I115"/>
      <c r="J115"/>
    </row>
    <row r="116" spans="1:10" ht="14.5" x14ac:dyDescent="0.35">
      <c r="A116" s="224" t="s">
        <v>106015</v>
      </c>
      <c r="B116" s="224" t="s">
        <v>137314</v>
      </c>
      <c r="C116"/>
      <c r="D116"/>
      <c r="E116"/>
      <c r="F116"/>
      <c r="G116"/>
      <c r="H116"/>
      <c r="I116"/>
      <c r="J116"/>
    </row>
    <row r="117" spans="1:10" ht="14.5" x14ac:dyDescent="0.35">
      <c r="A117" s="224" t="s">
        <v>105914</v>
      </c>
      <c r="B117" s="224" t="s">
        <v>137263</v>
      </c>
      <c r="C117"/>
      <c r="D117"/>
      <c r="E117"/>
      <c r="F117"/>
      <c r="G117"/>
      <c r="H117"/>
      <c r="I117"/>
      <c r="J117"/>
    </row>
    <row r="118" spans="1:10" ht="14.5" x14ac:dyDescent="0.35">
      <c r="A118" s="224" t="s">
        <v>126866</v>
      </c>
      <c r="B118" s="224" t="s">
        <v>126879</v>
      </c>
      <c r="C118"/>
      <c r="D118"/>
      <c r="E118"/>
      <c r="F118"/>
      <c r="G118"/>
      <c r="H118"/>
      <c r="I118"/>
      <c r="J118"/>
    </row>
    <row r="119" spans="1:10" ht="14.5" x14ac:dyDescent="0.35">
      <c r="A119" s="224" t="s">
        <v>105959</v>
      </c>
      <c r="B119" s="224" t="s">
        <v>141203</v>
      </c>
      <c r="C119"/>
      <c r="D119"/>
      <c r="E119"/>
      <c r="F119"/>
      <c r="G119"/>
      <c r="H119"/>
      <c r="I119"/>
      <c r="J119"/>
    </row>
    <row r="120" spans="1:10" ht="14.5" x14ac:dyDescent="0.35">
      <c r="A120" s="224" t="s">
        <v>105963</v>
      </c>
      <c r="B120" s="224" t="s">
        <v>137368</v>
      </c>
      <c r="C120"/>
      <c r="D120"/>
      <c r="E120"/>
      <c r="F120"/>
      <c r="G120"/>
      <c r="H120"/>
      <c r="I120"/>
      <c r="J120"/>
    </row>
    <row r="121" spans="1:10" ht="14.5" x14ac:dyDescent="0.35">
      <c r="A121" s="224" t="s">
        <v>105962</v>
      </c>
      <c r="B121" s="224" t="s">
        <v>137317</v>
      </c>
      <c r="C121"/>
      <c r="D121"/>
      <c r="E121"/>
      <c r="F121"/>
      <c r="G121"/>
      <c r="H121"/>
      <c r="I121"/>
      <c r="J121"/>
    </row>
    <row r="122" spans="1:10" ht="14.5" x14ac:dyDescent="0.35">
      <c r="A122" s="224" t="s">
        <v>141185</v>
      </c>
      <c r="B122" s="224" t="s">
        <v>141212</v>
      </c>
      <c r="C122"/>
      <c r="D122"/>
      <c r="E122"/>
      <c r="F122"/>
      <c r="G122"/>
      <c r="H122"/>
      <c r="I122"/>
      <c r="J122"/>
    </row>
    <row r="123" spans="1:10" ht="14.5" x14ac:dyDescent="0.35">
      <c r="A123" s="224" t="s">
        <v>105960</v>
      </c>
      <c r="B123" s="224" t="s">
        <v>137315</v>
      </c>
      <c r="C123"/>
      <c r="D123"/>
      <c r="E123"/>
      <c r="F123"/>
      <c r="G123"/>
      <c r="H123"/>
      <c r="I123"/>
      <c r="J123"/>
    </row>
    <row r="124" spans="1:10" ht="14.5" x14ac:dyDescent="0.35">
      <c r="A124" s="224" t="s">
        <v>105961</v>
      </c>
      <c r="B124" s="224" t="s">
        <v>137316</v>
      </c>
      <c r="C124"/>
      <c r="D124"/>
      <c r="E124"/>
      <c r="F124"/>
      <c r="G124"/>
      <c r="H124"/>
      <c r="I124"/>
      <c r="J124"/>
    </row>
    <row r="125" spans="1:10" ht="14.5" x14ac:dyDescent="0.35">
      <c r="A125" s="224" t="s">
        <v>106016</v>
      </c>
      <c r="B125" s="224" t="s">
        <v>137367</v>
      </c>
      <c r="C125"/>
      <c r="D125"/>
      <c r="E125"/>
      <c r="F125"/>
      <c r="G125"/>
      <c r="H125"/>
      <c r="I125"/>
      <c r="J125"/>
    </row>
    <row r="126" spans="1:10" ht="14.5" x14ac:dyDescent="0.35">
      <c r="A126" s="224" t="s">
        <v>113932</v>
      </c>
      <c r="B126" s="224" t="s">
        <v>137369</v>
      </c>
      <c r="C126"/>
      <c r="D126"/>
      <c r="E126"/>
      <c r="F126"/>
      <c r="G126"/>
      <c r="H126"/>
      <c r="I126"/>
      <c r="J126"/>
    </row>
    <row r="127" spans="1:10" ht="14.5" x14ac:dyDescent="0.35">
      <c r="A127" s="224" t="s">
        <v>141190</v>
      </c>
      <c r="B127" s="224" t="s">
        <v>141221</v>
      </c>
      <c r="C127"/>
      <c r="D127"/>
      <c r="E127"/>
      <c r="F127"/>
      <c r="G127"/>
      <c r="H127"/>
      <c r="I127"/>
      <c r="J127"/>
    </row>
    <row r="128" spans="1:10" ht="14.5" x14ac:dyDescent="0.35">
      <c r="A128" s="224" t="s">
        <v>105966</v>
      </c>
      <c r="B128" s="224" t="s">
        <v>137320</v>
      </c>
      <c r="C128"/>
      <c r="D128"/>
      <c r="E128"/>
      <c r="F128"/>
      <c r="G128"/>
      <c r="H128"/>
      <c r="I128"/>
      <c r="J128"/>
    </row>
    <row r="129" spans="1:10" ht="14.5" x14ac:dyDescent="0.35">
      <c r="A129" s="224" t="s">
        <v>120203</v>
      </c>
      <c r="B129" s="224" t="s">
        <v>141202</v>
      </c>
      <c r="C129"/>
      <c r="D129"/>
      <c r="E129"/>
      <c r="F129"/>
      <c r="G129"/>
      <c r="H129"/>
      <c r="I129"/>
      <c r="J129"/>
    </row>
    <row r="130" spans="1:10" ht="14.5" x14ac:dyDescent="0.35">
      <c r="A130" s="224" t="s">
        <v>141186</v>
      </c>
      <c r="B130" s="224" t="s">
        <v>141214</v>
      </c>
      <c r="C130"/>
      <c r="D130"/>
      <c r="E130"/>
      <c r="F130"/>
      <c r="G130"/>
      <c r="H130"/>
      <c r="I130"/>
      <c r="J130"/>
    </row>
    <row r="131" spans="1:10" ht="14.5" x14ac:dyDescent="0.35">
      <c r="A131" s="224" t="s">
        <v>140495</v>
      </c>
      <c r="B131" s="224" t="s">
        <v>140496</v>
      </c>
      <c r="C131"/>
      <c r="D131"/>
      <c r="E131"/>
      <c r="F131"/>
      <c r="G131"/>
      <c r="H131"/>
      <c r="I131"/>
      <c r="J131"/>
    </row>
    <row r="132" spans="1:10" ht="14.5" x14ac:dyDescent="0.35">
      <c r="A132" s="224" t="s">
        <v>105965</v>
      </c>
      <c r="B132" s="224" t="s">
        <v>137319</v>
      </c>
      <c r="C132"/>
      <c r="D132"/>
      <c r="E132"/>
      <c r="F132"/>
      <c r="G132"/>
      <c r="H132"/>
      <c r="I132"/>
      <c r="J132"/>
    </row>
    <row r="133" spans="1:10" ht="14.5" x14ac:dyDescent="0.35">
      <c r="A133" s="224" t="s">
        <v>105967</v>
      </c>
      <c r="B133" s="224" t="s">
        <v>137321</v>
      </c>
      <c r="C133"/>
      <c r="D133"/>
      <c r="E133"/>
      <c r="F133"/>
      <c r="G133"/>
      <c r="H133"/>
      <c r="I133"/>
      <c r="J133"/>
    </row>
    <row r="134" spans="1:10" ht="14.5" x14ac:dyDescent="0.35">
      <c r="A134" s="224" t="s">
        <v>141285</v>
      </c>
      <c r="B134" s="224" t="s">
        <v>141290</v>
      </c>
      <c r="C134"/>
      <c r="D134"/>
      <c r="E134"/>
      <c r="F134"/>
      <c r="G134"/>
      <c r="H134"/>
      <c r="I134"/>
      <c r="J134"/>
    </row>
    <row r="135" spans="1:10" ht="14.5" x14ac:dyDescent="0.35">
      <c r="A135" s="224" t="s">
        <v>105968</v>
      </c>
      <c r="B135" s="224" t="s">
        <v>137322</v>
      </c>
      <c r="C135"/>
      <c r="D135"/>
      <c r="E135"/>
      <c r="F135"/>
      <c r="G135"/>
      <c r="H135"/>
      <c r="I135"/>
      <c r="J135"/>
    </row>
    <row r="136" spans="1:10" ht="14.5" x14ac:dyDescent="0.35">
      <c r="A136" s="224" t="s">
        <v>106017</v>
      </c>
      <c r="B136" s="224" t="s">
        <v>137371</v>
      </c>
      <c r="C136"/>
      <c r="D136"/>
      <c r="E136"/>
      <c r="F136"/>
      <c r="G136"/>
      <c r="H136"/>
      <c r="I136"/>
      <c r="J136"/>
    </row>
    <row r="137" spans="1:10" ht="14.5" x14ac:dyDescent="0.35">
      <c r="A137" s="224" t="s">
        <v>105969</v>
      </c>
      <c r="B137" s="224" t="s">
        <v>137323</v>
      </c>
      <c r="C137"/>
      <c r="D137"/>
      <c r="E137"/>
      <c r="F137"/>
      <c r="G137"/>
      <c r="H137"/>
      <c r="I137"/>
      <c r="J137"/>
    </row>
    <row r="138" spans="1:10" ht="14.5" x14ac:dyDescent="0.35">
      <c r="A138" s="224" t="s">
        <v>105999</v>
      </c>
      <c r="B138" s="224" t="s">
        <v>137354</v>
      </c>
      <c r="C138"/>
      <c r="D138"/>
      <c r="E138"/>
      <c r="F138"/>
      <c r="G138"/>
      <c r="H138"/>
      <c r="I138"/>
      <c r="J138"/>
    </row>
    <row r="139" spans="1:10" ht="14.5" x14ac:dyDescent="0.35">
      <c r="A139" s="224" t="s">
        <v>141187</v>
      </c>
      <c r="B139" s="224" t="s">
        <v>141215</v>
      </c>
      <c r="C139"/>
      <c r="D139"/>
      <c r="E139"/>
      <c r="F139"/>
      <c r="G139"/>
      <c r="H139"/>
      <c r="I139"/>
      <c r="J139"/>
    </row>
    <row r="140" spans="1:10" ht="14.5" x14ac:dyDescent="0.35">
      <c r="A140" s="224" t="s">
        <v>106018</v>
      </c>
      <c r="B140" s="224" t="s">
        <v>137370</v>
      </c>
      <c r="C140"/>
      <c r="D140"/>
      <c r="E140"/>
      <c r="F140"/>
      <c r="G140"/>
      <c r="H140"/>
      <c r="I140"/>
      <c r="J140"/>
    </row>
    <row r="141" spans="1:10" ht="14.5" x14ac:dyDescent="0.35">
      <c r="A141" s="224" t="s">
        <v>105964</v>
      </c>
      <c r="B141" s="224" t="s">
        <v>137318</v>
      </c>
      <c r="C141"/>
      <c r="D141"/>
      <c r="E141"/>
      <c r="F141"/>
      <c r="G141"/>
      <c r="H141"/>
      <c r="I141"/>
      <c r="J141"/>
    </row>
    <row r="142" spans="1:10" ht="14.5" x14ac:dyDescent="0.35">
      <c r="A142" s="224" t="s">
        <v>126868</v>
      </c>
      <c r="B142" s="224" t="s">
        <v>126874</v>
      </c>
      <c r="C142"/>
      <c r="D142"/>
      <c r="E142"/>
      <c r="F142"/>
      <c r="G142"/>
      <c r="H142"/>
      <c r="I142"/>
      <c r="J142"/>
    </row>
    <row r="143" spans="1:10" ht="14.5" x14ac:dyDescent="0.35">
      <c r="A143" s="224" t="s">
        <v>105970</v>
      </c>
      <c r="B143" s="224" t="s">
        <v>137324</v>
      </c>
      <c r="C143"/>
      <c r="D143"/>
      <c r="E143"/>
      <c r="F143"/>
      <c r="G143"/>
      <c r="H143"/>
      <c r="I143"/>
      <c r="J143"/>
    </row>
    <row r="144" spans="1:10" ht="14.5" x14ac:dyDescent="0.35">
      <c r="A144" s="224" t="s">
        <v>105938</v>
      </c>
      <c r="B144" s="224" t="s">
        <v>137290</v>
      </c>
      <c r="C144"/>
      <c r="D144"/>
      <c r="E144"/>
      <c r="F144"/>
      <c r="G144"/>
      <c r="H144"/>
      <c r="I144"/>
      <c r="J144"/>
    </row>
    <row r="145" spans="1:10" ht="14.5" x14ac:dyDescent="0.35">
      <c r="A145" s="224" t="s">
        <v>105972</v>
      </c>
      <c r="B145" s="224" t="s">
        <v>137325</v>
      </c>
      <c r="C145"/>
      <c r="D145"/>
      <c r="E145"/>
      <c r="F145"/>
      <c r="G145"/>
      <c r="H145"/>
      <c r="I145"/>
      <c r="J145"/>
    </row>
    <row r="146" spans="1:10" ht="14.5" x14ac:dyDescent="0.35">
      <c r="A146" s="224" t="s">
        <v>105974</v>
      </c>
      <c r="B146" s="224" t="s">
        <v>137328</v>
      </c>
      <c r="C146"/>
      <c r="D146"/>
      <c r="E146"/>
      <c r="F146"/>
      <c r="G146"/>
      <c r="H146"/>
      <c r="I146"/>
      <c r="J146"/>
    </row>
    <row r="147" spans="1:10" ht="14.5" x14ac:dyDescent="0.35">
      <c r="A147" s="224" t="s">
        <v>105973</v>
      </c>
      <c r="B147" s="224" t="s">
        <v>137327</v>
      </c>
      <c r="C147"/>
      <c r="D147"/>
      <c r="E147"/>
      <c r="F147"/>
      <c r="G147"/>
      <c r="H147"/>
      <c r="I147"/>
      <c r="J147"/>
    </row>
    <row r="148" spans="1:10" ht="14.5" x14ac:dyDescent="0.35">
      <c r="A148" s="224" t="s">
        <v>105971</v>
      </c>
      <c r="B148" s="224" t="s">
        <v>137326</v>
      </c>
      <c r="C148"/>
      <c r="D148"/>
      <c r="E148"/>
      <c r="F148"/>
      <c r="G148"/>
      <c r="H148"/>
      <c r="I148"/>
      <c r="J148"/>
    </row>
    <row r="149" spans="1:10" ht="14.5" x14ac:dyDescent="0.35">
      <c r="A149" s="224" t="s">
        <v>105975</v>
      </c>
      <c r="B149" s="224" t="s">
        <v>137329</v>
      </c>
      <c r="C149"/>
      <c r="D149"/>
      <c r="E149"/>
      <c r="F149"/>
      <c r="G149"/>
      <c r="H149"/>
      <c r="I149"/>
      <c r="J149"/>
    </row>
    <row r="150" spans="1:10" ht="14.5" x14ac:dyDescent="0.35">
      <c r="A150" s="224" t="s">
        <v>121519</v>
      </c>
      <c r="B150" s="224" t="s">
        <v>137372</v>
      </c>
      <c r="C150"/>
      <c r="D150"/>
      <c r="E150"/>
      <c r="F150"/>
      <c r="G150"/>
      <c r="H150"/>
      <c r="I150"/>
      <c r="J150"/>
    </row>
    <row r="151" spans="1:10" ht="14.5" x14ac:dyDescent="0.35">
      <c r="A151" s="224" t="s">
        <v>105976</v>
      </c>
      <c r="B151" s="224" t="s">
        <v>137330</v>
      </c>
      <c r="C151"/>
      <c r="D151"/>
      <c r="E151"/>
      <c r="F151"/>
      <c r="G151"/>
      <c r="H151"/>
      <c r="I151"/>
      <c r="J151"/>
    </row>
    <row r="152" spans="1:10" ht="14.5" x14ac:dyDescent="0.35">
      <c r="A152" s="224" t="s">
        <v>137399</v>
      </c>
      <c r="B152" s="224" t="s">
        <v>137400</v>
      </c>
      <c r="C152"/>
      <c r="D152"/>
      <c r="E152"/>
      <c r="F152"/>
      <c r="G152"/>
      <c r="H152"/>
      <c r="I152"/>
      <c r="J152"/>
    </row>
    <row r="153" spans="1:10" ht="14.5" x14ac:dyDescent="0.35">
      <c r="A153" s="224" t="s">
        <v>140497</v>
      </c>
      <c r="B153" s="224" t="s">
        <v>140498</v>
      </c>
      <c r="C153"/>
      <c r="D153"/>
      <c r="E153"/>
      <c r="F153"/>
      <c r="G153"/>
      <c r="H153"/>
      <c r="I153"/>
      <c r="J153"/>
    </row>
    <row r="154" spans="1:10" ht="14.5" x14ac:dyDescent="0.35">
      <c r="A154" s="224" t="s">
        <v>105977</v>
      </c>
      <c r="B154" s="224" t="s">
        <v>137331</v>
      </c>
      <c r="C154"/>
      <c r="D154"/>
      <c r="E154"/>
      <c r="F154"/>
      <c r="G154"/>
      <c r="H154"/>
      <c r="I154"/>
      <c r="J154"/>
    </row>
    <row r="155" spans="1:10" ht="14.5" x14ac:dyDescent="0.35">
      <c r="A155" s="224" t="s">
        <v>106020</v>
      </c>
      <c r="B155" s="224" t="s">
        <v>121521</v>
      </c>
      <c r="C155"/>
      <c r="D155"/>
      <c r="E155"/>
      <c r="F155"/>
      <c r="G155"/>
      <c r="H155"/>
      <c r="I155"/>
      <c r="J155"/>
    </row>
    <row r="156" spans="1:10" ht="14.5" x14ac:dyDescent="0.35">
      <c r="A156" s="224" t="s">
        <v>141178</v>
      </c>
      <c r="B156" s="224" t="s">
        <v>141205</v>
      </c>
      <c r="C156"/>
      <c r="D156"/>
      <c r="E156"/>
      <c r="F156"/>
      <c r="G156"/>
      <c r="H156"/>
      <c r="I156"/>
      <c r="J156"/>
    </row>
    <row r="157" spans="1:10" ht="14.5" x14ac:dyDescent="0.35">
      <c r="A157" s="224" t="s">
        <v>105980</v>
      </c>
      <c r="B157" s="224" t="s">
        <v>139094</v>
      </c>
      <c r="C157"/>
      <c r="D157"/>
      <c r="E157"/>
      <c r="F157"/>
      <c r="G157"/>
      <c r="H157"/>
      <c r="I157"/>
      <c r="J157"/>
    </row>
    <row r="158" spans="1:10" ht="14.5" x14ac:dyDescent="0.35">
      <c r="A158" s="224" t="s">
        <v>105980</v>
      </c>
      <c r="B158" s="224" t="s">
        <v>137406</v>
      </c>
      <c r="C158"/>
      <c r="D158"/>
      <c r="E158"/>
      <c r="F158"/>
      <c r="G158"/>
      <c r="H158"/>
      <c r="I158"/>
      <c r="J158"/>
    </row>
    <row r="159" spans="1:10" ht="14.5" x14ac:dyDescent="0.35">
      <c r="A159" s="224" t="s">
        <v>105980</v>
      </c>
      <c r="B159" s="224" t="s">
        <v>141217</v>
      </c>
      <c r="C159"/>
      <c r="D159"/>
      <c r="E159"/>
      <c r="F159"/>
      <c r="G159"/>
      <c r="H159"/>
      <c r="I159"/>
      <c r="J159"/>
    </row>
    <row r="160" spans="1:10" ht="14.5" x14ac:dyDescent="0.35">
      <c r="A160" s="224" t="s">
        <v>105980</v>
      </c>
      <c r="B160" s="224" t="s">
        <v>141218</v>
      </c>
      <c r="C160"/>
      <c r="D160"/>
      <c r="E160"/>
      <c r="F160"/>
      <c r="G160"/>
      <c r="H160"/>
      <c r="I160"/>
      <c r="J160"/>
    </row>
    <row r="161" spans="1:10" ht="14.5" x14ac:dyDescent="0.35">
      <c r="A161" s="224" t="s">
        <v>105978</v>
      </c>
      <c r="B161" s="224" t="s">
        <v>137333</v>
      </c>
      <c r="C161"/>
      <c r="D161"/>
      <c r="E161"/>
      <c r="F161"/>
      <c r="G161"/>
      <c r="H161"/>
      <c r="I161"/>
      <c r="J161"/>
    </row>
    <row r="162" spans="1:10" ht="14.5" x14ac:dyDescent="0.35">
      <c r="A162" s="224" t="s">
        <v>141188</v>
      </c>
      <c r="B162" s="224" t="s">
        <v>141216</v>
      </c>
      <c r="C162"/>
      <c r="D162"/>
      <c r="E162"/>
      <c r="F162"/>
      <c r="G162"/>
      <c r="H162"/>
      <c r="I162"/>
      <c r="J162"/>
    </row>
    <row r="163" spans="1:10" ht="14.5" x14ac:dyDescent="0.35">
      <c r="A163" s="224" t="s">
        <v>105979</v>
      </c>
      <c r="B163" s="224" t="s">
        <v>137332</v>
      </c>
      <c r="C163"/>
      <c r="D163"/>
      <c r="E163"/>
      <c r="F163"/>
      <c r="G163"/>
      <c r="H163"/>
      <c r="I163"/>
      <c r="J163"/>
    </row>
    <row r="164" spans="1:10" ht="14.5" x14ac:dyDescent="0.35">
      <c r="A164" s="224" t="s">
        <v>106019</v>
      </c>
      <c r="B164" s="224" t="s">
        <v>137373</v>
      </c>
      <c r="C164"/>
      <c r="D164"/>
      <c r="E164"/>
      <c r="F164"/>
      <c r="G164"/>
      <c r="H164"/>
      <c r="I164"/>
      <c r="J164"/>
    </row>
    <row r="165" spans="1:10" ht="14.5" x14ac:dyDescent="0.35">
      <c r="A165" s="224" t="s">
        <v>105981</v>
      </c>
      <c r="B165" s="224" t="s">
        <v>137337</v>
      </c>
      <c r="C165"/>
      <c r="D165"/>
      <c r="E165"/>
      <c r="F165"/>
      <c r="G165"/>
      <c r="H165"/>
      <c r="I165"/>
      <c r="J165"/>
    </row>
    <row r="166" spans="1:10" ht="14.5" x14ac:dyDescent="0.35">
      <c r="A166" s="224" t="s">
        <v>106022</v>
      </c>
      <c r="B166" s="224" t="s">
        <v>137334</v>
      </c>
      <c r="C166"/>
      <c r="D166"/>
      <c r="E166"/>
      <c r="F166"/>
      <c r="G166"/>
      <c r="H166"/>
      <c r="I166"/>
      <c r="J166"/>
    </row>
    <row r="167" spans="1:10" ht="14.5" x14ac:dyDescent="0.35">
      <c r="A167" s="224" t="s">
        <v>141286</v>
      </c>
      <c r="B167" s="224" t="s">
        <v>141291</v>
      </c>
      <c r="C167"/>
      <c r="D167"/>
      <c r="E167"/>
      <c r="F167"/>
      <c r="G167"/>
      <c r="H167"/>
      <c r="I167"/>
      <c r="J167"/>
    </row>
    <row r="168" spans="1:10" ht="14.5" x14ac:dyDescent="0.35">
      <c r="A168" s="224" t="s">
        <v>105989</v>
      </c>
      <c r="B168" s="224" t="s">
        <v>137346</v>
      </c>
      <c r="C168"/>
      <c r="D168"/>
      <c r="E168"/>
      <c r="F168"/>
      <c r="G168"/>
      <c r="H168"/>
      <c r="I168"/>
      <c r="J168"/>
    </row>
    <row r="169" spans="1:10" ht="14.5" x14ac:dyDescent="0.35">
      <c r="A169" s="224" t="s">
        <v>121526</v>
      </c>
      <c r="B169" s="224" t="s">
        <v>137335</v>
      </c>
      <c r="C169"/>
      <c r="D169"/>
      <c r="E169"/>
      <c r="F169"/>
      <c r="G169"/>
      <c r="H169"/>
      <c r="I169"/>
      <c r="J169"/>
    </row>
    <row r="170" spans="1:10" ht="14.5" x14ac:dyDescent="0.35">
      <c r="A170" s="224" t="s">
        <v>105988</v>
      </c>
      <c r="B170" s="224" t="s">
        <v>137345</v>
      </c>
      <c r="C170"/>
      <c r="D170"/>
      <c r="E170"/>
      <c r="F170"/>
      <c r="G170"/>
      <c r="H170"/>
      <c r="I170"/>
      <c r="J170"/>
    </row>
    <row r="171" spans="1:10" ht="14.5" x14ac:dyDescent="0.35">
      <c r="A171" s="224" t="s">
        <v>106025</v>
      </c>
      <c r="B171" s="224" t="s">
        <v>137376</v>
      </c>
      <c r="C171"/>
      <c r="D171"/>
      <c r="E171"/>
      <c r="F171"/>
      <c r="G171"/>
      <c r="H171"/>
      <c r="I171"/>
      <c r="J171"/>
    </row>
    <row r="172" spans="1:10" ht="14.5" x14ac:dyDescent="0.35">
      <c r="A172" s="224" t="s">
        <v>105982</v>
      </c>
      <c r="B172" s="224" t="s">
        <v>137339</v>
      </c>
      <c r="C172"/>
      <c r="D172"/>
      <c r="E172"/>
      <c r="F172"/>
      <c r="G172"/>
      <c r="H172"/>
      <c r="I172"/>
      <c r="J172"/>
    </row>
    <row r="173" spans="1:10" ht="14.5" x14ac:dyDescent="0.35">
      <c r="A173" s="224" t="s">
        <v>105987</v>
      </c>
      <c r="B173" s="224" t="s">
        <v>137344</v>
      </c>
      <c r="C173"/>
      <c r="D173"/>
      <c r="E173"/>
      <c r="F173"/>
      <c r="G173"/>
      <c r="H173"/>
      <c r="I173"/>
      <c r="J173"/>
    </row>
    <row r="174" spans="1:10" ht="14.5" x14ac:dyDescent="0.35">
      <c r="A174" s="224" t="s">
        <v>141191</v>
      </c>
      <c r="B174" s="224" t="s">
        <v>141222</v>
      </c>
      <c r="C174"/>
      <c r="D174"/>
      <c r="E174"/>
      <c r="F174"/>
      <c r="G174"/>
      <c r="H174"/>
      <c r="I174"/>
      <c r="J174"/>
    </row>
    <row r="175" spans="1:10" ht="14.5" x14ac:dyDescent="0.35">
      <c r="A175" s="224" t="s">
        <v>137401</v>
      </c>
      <c r="B175" s="224" t="s">
        <v>137402</v>
      </c>
      <c r="C175"/>
      <c r="D175"/>
      <c r="E175"/>
      <c r="F175"/>
      <c r="G175"/>
      <c r="H175"/>
      <c r="I175"/>
      <c r="J175"/>
    </row>
    <row r="176" spans="1:10" ht="14.5" x14ac:dyDescent="0.35">
      <c r="A176" s="224" t="s">
        <v>105986</v>
      </c>
      <c r="B176" s="224" t="s">
        <v>137343</v>
      </c>
      <c r="C176"/>
      <c r="D176"/>
      <c r="E176"/>
      <c r="F176"/>
      <c r="G176"/>
      <c r="H176"/>
      <c r="I176"/>
      <c r="J176"/>
    </row>
    <row r="177" spans="1:10" ht="14.5" x14ac:dyDescent="0.35">
      <c r="A177" s="224" t="s">
        <v>105983</v>
      </c>
      <c r="B177" s="224" t="s">
        <v>137338</v>
      </c>
      <c r="C177"/>
      <c r="D177"/>
      <c r="E177"/>
      <c r="F177"/>
      <c r="G177"/>
      <c r="H177"/>
      <c r="I177"/>
      <c r="J177"/>
    </row>
    <row r="178" spans="1:10" ht="14.5" x14ac:dyDescent="0.35">
      <c r="A178" s="224" t="s">
        <v>105991</v>
      </c>
      <c r="B178" s="224" t="s">
        <v>137347</v>
      </c>
      <c r="C178"/>
      <c r="D178"/>
      <c r="E178"/>
      <c r="F178"/>
      <c r="G178"/>
      <c r="H178"/>
      <c r="I178"/>
      <c r="J178"/>
    </row>
    <row r="179" spans="1:10" ht="14.5" x14ac:dyDescent="0.35">
      <c r="A179" s="224" t="s">
        <v>121527</v>
      </c>
      <c r="B179" s="224" t="s">
        <v>137340</v>
      </c>
      <c r="C179"/>
      <c r="D179"/>
      <c r="E179"/>
      <c r="F179"/>
      <c r="G179"/>
      <c r="H179"/>
      <c r="I179"/>
      <c r="J179"/>
    </row>
    <row r="180" spans="1:10" ht="14.5" x14ac:dyDescent="0.35">
      <c r="A180" s="224" t="s">
        <v>105985</v>
      </c>
      <c r="B180" s="224" t="s">
        <v>137342</v>
      </c>
      <c r="C180"/>
      <c r="D180"/>
      <c r="E180"/>
      <c r="F180"/>
      <c r="G180"/>
      <c r="H180"/>
      <c r="I180"/>
      <c r="J180"/>
    </row>
    <row r="181" spans="1:10" ht="14.5" x14ac:dyDescent="0.35">
      <c r="A181" s="224" t="s">
        <v>106026</v>
      </c>
      <c r="B181" s="224" t="s">
        <v>137377</v>
      </c>
      <c r="C181"/>
      <c r="D181"/>
      <c r="E181"/>
      <c r="F181"/>
      <c r="G181"/>
      <c r="H181"/>
      <c r="I181"/>
      <c r="J181"/>
    </row>
    <row r="182" spans="1:10" ht="14.5" x14ac:dyDescent="0.35">
      <c r="A182" s="224" t="s">
        <v>106021</v>
      </c>
      <c r="B182" s="224" t="s">
        <v>137336</v>
      </c>
      <c r="C182"/>
      <c r="D182"/>
      <c r="E182"/>
      <c r="F182"/>
      <c r="G182"/>
      <c r="H182"/>
      <c r="I182"/>
      <c r="J182"/>
    </row>
    <row r="183" spans="1:10" ht="14.5" x14ac:dyDescent="0.35">
      <c r="A183" s="224" t="s">
        <v>105990</v>
      </c>
      <c r="B183" s="224" t="s">
        <v>141219</v>
      </c>
      <c r="C183"/>
      <c r="D183"/>
      <c r="E183"/>
      <c r="F183"/>
      <c r="G183"/>
      <c r="H183"/>
      <c r="I183"/>
      <c r="J183"/>
    </row>
    <row r="184" spans="1:10" ht="14.5" x14ac:dyDescent="0.35">
      <c r="A184" s="224" t="s">
        <v>120196</v>
      </c>
      <c r="B184" s="224" t="s">
        <v>120197</v>
      </c>
      <c r="C184"/>
      <c r="D184"/>
      <c r="E184"/>
      <c r="F184"/>
      <c r="G184"/>
      <c r="H184"/>
      <c r="I184"/>
      <c r="J184"/>
    </row>
    <row r="185" spans="1:10" ht="14.5" x14ac:dyDescent="0.35">
      <c r="A185" s="224" t="s">
        <v>128223</v>
      </c>
      <c r="B185" s="224" t="s">
        <v>128224</v>
      </c>
      <c r="C185"/>
      <c r="D185"/>
      <c r="E185"/>
      <c r="F185"/>
      <c r="G185"/>
      <c r="H185"/>
      <c r="I185"/>
      <c r="J185"/>
    </row>
    <row r="186" spans="1:10" ht="14.5" x14ac:dyDescent="0.35">
      <c r="A186" s="224" t="s">
        <v>106027</v>
      </c>
      <c r="B186" s="224" t="s">
        <v>137348</v>
      </c>
      <c r="C186"/>
      <c r="D186"/>
      <c r="E186"/>
      <c r="F186"/>
      <c r="G186"/>
      <c r="H186"/>
      <c r="I186"/>
      <c r="J186"/>
    </row>
    <row r="187" spans="1:10" ht="14.5" x14ac:dyDescent="0.35">
      <c r="A187" s="224" t="s">
        <v>106023</v>
      </c>
      <c r="B187" s="224" t="s">
        <v>137374</v>
      </c>
      <c r="C187"/>
      <c r="D187"/>
      <c r="E187"/>
      <c r="F187"/>
      <c r="G187"/>
      <c r="H187"/>
      <c r="I187"/>
      <c r="J187"/>
    </row>
    <row r="188" spans="1:10" ht="14.5" x14ac:dyDescent="0.35">
      <c r="A188" s="224" t="s">
        <v>106024</v>
      </c>
      <c r="B188" s="224" t="s">
        <v>137375</v>
      </c>
      <c r="C188"/>
      <c r="D188"/>
      <c r="E188"/>
      <c r="F188"/>
      <c r="G188"/>
      <c r="H188"/>
      <c r="I188"/>
      <c r="J188"/>
    </row>
    <row r="189" spans="1:10" ht="14.5" x14ac:dyDescent="0.35">
      <c r="A189" s="224" t="s">
        <v>141189</v>
      </c>
      <c r="B189" s="224" t="s">
        <v>141220</v>
      </c>
      <c r="C189"/>
      <c r="D189"/>
      <c r="E189"/>
      <c r="F189"/>
      <c r="G189"/>
      <c r="H189"/>
      <c r="I189"/>
      <c r="J189"/>
    </row>
    <row r="190" spans="1:10" ht="14.5" x14ac:dyDescent="0.35">
      <c r="A190" s="224" t="s">
        <v>105992</v>
      </c>
      <c r="B190" s="224" t="s">
        <v>137349</v>
      </c>
      <c r="C190"/>
      <c r="D190"/>
      <c r="E190"/>
      <c r="F190"/>
      <c r="G190"/>
      <c r="H190"/>
      <c r="I190"/>
      <c r="J190"/>
    </row>
    <row r="191" spans="1:10" ht="14.5" x14ac:dyDescent="0.35">
      <c r="A191" s="224" t="s">
        <v>105994</v>
      </c>
      <c r="B191" s="224" t="s">
        <v>137379</v>
      </c>
      <c r="C191"/>
      <c r="D191"/>
      <c r="E191"/>
      <c r="F191"/>
      <c r="G191"/>
      <c r="H191"/>
      <c r="I191"/>
      <c r="J191"/>
    </row>
    <row r="192" spans="1:10" ht="14.5" x14ac:dyDescent="0.35">
      <c r="A192" s="224" t="s">
        <v>106030</v>
      </c>
      <c r="B192" s="224" t="s">
        <v>137380</v>
      </c>
      <c r="C192"/>
      <c r="D192"/>
      <c r="E192"/>
      <c r="F192"/>
      <c r="G192"/>
      <c r="H192"/>
      <c r="I192"/>
      <c r="J192"/>
    </row>
    <row r="193" spans="1:10" ht="14.5" x14ac:dyDescent="0.35">
      <c r="A193" s="224" t="s">
        <v>106035</v>
      </c>
      <c r="B193" s="224" t="s">
        <v>137386</v>
      </c>
      <c r="C193"/>
      <c r="D193"/>
      <c r="E193"/>
      <c r="F193"/>
      <c r="G193"/>
      <c r="H193"/>
      <c r="I193"/>
      <c r="J193"/>
    </row>
    <row r="194" spans="1:10" ht="14.5" x14ac:dyDescent="0.35">
      <c r="A194" s="224" t="s">
        <v>141193</v>
      </c>
      <c r="B194" s="224" t="s">
        <v>141224</v>
      </c>
      <c r="C194"/>
      <c r="D194"/>
      <c r="E194"/>
      <c r="F194"/>
      <c r="G194"/>
      <c r="H194"/>
      <c r="I194"/>
      <c r="J194"/>
    </row>
    <row r="195" spans="1:10" ht="14.5" x14ac:dyDescent="0.35">
      <c r="A195" s="224" t="s">
        <v>106029</v>
      </c>
      <c r="B195" s="224" t="s">
        <v>137381</v>
      </c>
      <c r="C195"/>
      <c r="D195"/>
      <c r="E195"/>
      <c r="F195"/>
      <c r="G195"/>
      <c r="H195"/>
      <c r="I195"/>
      <c r="J195"/>
    </row>
    <row r="196" spans="1:10" ht="14.5" x14ac:dyDescent="0.35">
      <c r="A196" s="224" t="s">
        <v>106029</v>
      </c>
      <c r="B196" s="224" t="s">
        <v>139096</v>
      </c>
      <c r="C196"/>
      <c r="D196"/>
      <c r="E196"/>
      <c r="F196"/>
      <c r="G196"/>
      <c r="H196"/>
      <c r="I196"/>
      <c r="J196"/>
    </row>
    <row r="197" spans="1:10" ht="14.5" x14ac:dyDescent="0.35">
      <c r="A197" s="224" t="s">
        <v>105993</v>
      </c>
      <c r="B197" s="224" t="s">
        <v>137350</v>
      </c>
      <c r="C197"/>
      <c r="D197"/>
      <c r="E197"/>
      <c r="F197"/>
      <c r="G197"/>
      <c r="H197"/>
      <c r="I197"/>
      <c r="J197"/>
    </row>
    <row r="198" spans="1:10" ht="14.5" x14ac:dyDescent="0.35">
      <c r="A198" s="224" t="s">
        <v>106028</v>
      </c>
      <c r="B198" s="224" t="s">
        <v>137378</v>
      </c>
      <c r="C198"/>
      <c r="D198"/>
      <c r="E198"/>
      <c r="F198"/>
      <c r="G198"/>
      <c r="H198"/>
      <c r="I198"/>
      <c r="J198"/>
    </row>
    <row r="199" spans="1:10" ht="14.5" x14ac:dyDescent="0.35">
      <c r="A199" s="224" t="s">
        <v>126867</v>
      </c>
      <c r="B199" s="224" t="s">
        <v>126873</v>
      </c>
      <c r="C199"/>
      <c r="D199"/>
      <c r="E199"/>
      <c r="F199"/>
      <c r="G199"/>
      <c r="H199"/>
      <c r="I199"/>
      <c r="J199"/>
    </row>
    <row r="200" spans="1:10" ht="14.5" x14ac:dyDescent="0.35">
      <c r="A200" s="224" t="s">
        <v>128227</v>
      </c>
      <c r="B200" s="224" t="s">
        <v>139095</v>
      </c>
      <c r="C200"/>
      <c r="D200"/>
      <c r="E200"/>
      <c r="F200"/>
      <c r="G200"/>
      <c r="H200"/>
      <c r="I200"/>
      <c r="J200"/>
    </row>
    <row r="201" spans="1:10" ht="14.5" x14ac:dyDescent="0.35">
      <c r="A201" s="224" t="s">
        <v>128227</v>
      </c>
      <c r="B201" s="224" t="s">
        <v>128228</v>
      </c>
      <c r="C201"/>
      <c r="D201"/>
      <c r="E201"/>
      <c r="F201"/>
      <c r="G201"/>
      <c r="H201"/>
      <c r="I201"/>
      <c r="J201"/>
    </row>
    <row r="202" spans="1:10" ht="14.5" x14ac:dyDescent="0.35">
      <c r="A202" s="224" t="s">
        <v>106037</v>
      </c>
      <c r="B202" s="224" t="s">
        <v>137388</v>
      </c>
      <c r="C202"/>
      <c r="D202"/>
      <c r="E202"/>
      <c r="F202"/>
      <c r="G202"/>
      <c r="H202"/>
      <c r="I202"/>
      <c r="J202"/>
    </row>
    <row r="203" spans="1:10" ht="14.5" x14ac:dyDescent="0.35">
      <c r="A203" s="224" t="s">
        <v>106036</v>
      </c>
      <c r="B203" s="224" t="s">
        <v>137387</v>
      </c>
      <c r="C203"/>
      <c r="D203"/>
      <c r="E203"/>
      <c r="F203"/>
      <c r="G203"/>
      <c r="H203"/>
      <c r="I203"/>
      <c r="J203"/>
    </row>
    <row r="204" spans="1:10" ht="14.5" x14ac:dyDescent="0.35">
      <c r="A204" s="224" t="s">
        <v>126869</v>
      </c>
      <c r="B204" s="224" t="s">
        <v>126880</v>
      </c>
      <c r="C204"/>
      <c r="D204"/>
      <c r="E204"/>
      <c r="F204"/>
      <c r="G204"/>
      <c r="H204"/>
      <c r="I204"/>
      <c r="J204"/>
    </row>
    <row r="205" spans="1:10" ht="14.5" x14ac:dyDescent="0.35">
      <c r="A205" s="224" t="s">
        <v>106039</v>
      </c>
      <c r="B205" s="224" t="s">
        <v>137390</v>
      </c>
      <c r="C205"/>
      <c r="D205"/>
      <c r="E205"/>
      <c r="F205"/>
      <c r="G205"/>
      <c r="H205"/>
      <c r="I205"/>
      <c r="J205"/>
    </row>
    <row r="206" spans="1:10" ht="14.5" x14ac:dyDescent="0.35">
      <c r="A206" s="224" t="s">
        <v>141192</v>
      </c>
      <c r="B206" s="224" t="s">
        <v>141223</v>
      </c>
      <c r="C206"/>
      <c r="D206"/>
      <c r="E206"/>
      <c r="F206"/>
      <c r="G206"/>
      <c r="H206"/>
      <c r="I206"/>
      <c r="J206"/>
    </row>
    <row r="207" spans="1:10" ht="14.5" x14ac:dyDescent="0.35">
      <c r="A207" s="224" t="s">
        <v>106038</v>
      </c>
      <c r="B207" s="224" t="s">
        <v>137389</v>
      </c>
      <c r="C207"/>
      <c r="D207"/>
      <c r="E207"/>
      <c r="F207"/>
      <c r="G207"/>
      <c r="H207"/>
      <c r="I207"/>
      <c r="J207"/>
    </row>
    <row r="208" spans="1:10" ht="14.5" x14ac:dyDescent="0.35">
      <c r="A208" s="224" t="s">
        <v>105907</v>
      </c>
      <c r="B208" s="224" t="s">
        <v>137257</v>
      </c>
      <c r="C208"/>
      <c r="D208"/>
      <c r="E208"/>
      <c r="F208"/>
      <c r="G208"/>
      <c r="H208"/>
      <c r="I208"/>
      <c r="J208"/>
    </row>
    <row r="209" spans="1:10" ht="14.5" x14ac:dyDescent="0.35">
      <c r="A209" s="224" t="s">
        <v>128225</v>
      </c>
      <c r="B209" s="224" t="s">
        <v>128226</v>
      </c>
      <c r="C209"/>
      <c r="D209"/>
      <c r="E209"/>
      <c r="F209"/>
      <c r="G209"/>
      <c r="H209"/>
      <c r="I209"/>
      <c r="J209"/>
    </row>
    <row r="210" spans="1:10" ht="14.5" x14ac:dyDescent="0.35">
      <c r="A210" s="224" t="s">
        <v>106031</v>
      </c>
      <c r="B210" s="224" t="s">
        <v>137382</v>
      </c>
      <c r="C210"/>
      <c r="D210"/>
      <c r="E210"/>
      <c r="F210"/>
      <c r="G210"/>
      <c r="H210"/>
      <c r="I210"/>
      <c r="J210"/>
    </row>
    <row r="211" spans="1:10" ht="14.5" x14ac:dyDescent="0.35">
      <c r="A211" s="224" t="s">
        <v>141194</v>
      </c>
      <c r="B211" s="224" t="s">
        <v>141225</v>
      </c>
      <c r="C211"/>
      <c r="D211"/>
      <c r="E211"/>
      <c r="F211"/>
      <c r="G211"/>
      <c r="H211"/>
      <c r="I211"/>
      <c r="J211"/>
    </row>
    <row r="212" spans="1:10" ht="14.5" x14ac:dyDescent="0.35">
      <c r="A212" s="224" t="s">
        <v>141287</v>
      </c>
      <c r="B212" s="224" t="s">
        <v>141292</v>
      </c>
      <c r="C212"/>
      <c r="D212"/>
      <c r="E212"/>
      <c r="F212"/>
      <c r="G212"/>
      <c r="H212"/>
      <c r="I212"/>
      <c r="J212"/>
    </row>
    <row r="213" spans="1:10" ht="14.5" x14ac:dyDescent="0.35">
      <c r="A213" s="224" t="s">
        <v>106041</v>
      </c>
      <c r="B213" s="224" t="s">
        <v>137392</v>
      </c>
      <c r="C213"/>
      <c r="D213"/>
      <c r="E213"/>
      <c r="F213"/>
      <c r="G213"/>
      <c r="H213"/>
      <c r="I213"/>
      <c r="J213"/>
    </row>
    <row r="214" spans="1:10" ht="14.5" x14ac:dyDescent="0.35">
      <c r="A214" s="224" t="s">
        <v>106032</v>
      </c>
      <c r="B214" s="224" t="s">
        <v>137383</v>
      </c>
      <c r="C214"/>
      <c r="D214"/>
      <c r="E214"/>
      <c r="F214"/>
      <c r="G214"/>
      <c r="H214"/>
      <c r="I214"/>
      <c r="J214"/>
    </row>
    <row r="215" spans="1:10" ht="14.5" x14ac:dyDescent="0.35">
      <c r="A215" s="224" t="s">
        <v>106040</v>
      </c>
      <c r="B215" s="224" t="s">
        <v>137391</v>
      </c>
      <c r="C215"/>
      <c r="D215"/>
      <c r="E215"/>
      <c r="F215"/>
      <c r="G215"/>
      <c r="H215"/>
      <c r="I215"/>
      <c r="J215"/>
    </row>
    <row r="216" spans="1:10" ht="14.5" x14ac:dyDescent="0.35">
      <c r="A216" s="224" t="s">
        <v>106040</v>
      </c>
      <c r="B216" s="224" t="s">
        <v>139097</v>
      </c>
      <c r="C216"/>
      <c r="D216"/>
      <c r="E216"/>
      <c r="F216"/>
      <c r="G216"/>
      <c r="H216"/>
      <c r="I216"/>
      <c r="J216"/>
    </row>
    <row r="217" spans="1:10" ht="14.5" x14ac:dyDescent="0.35">
      <c r="A217" s="224" t="s">
        <v>106033</v>
      </c>
      <c r="B217" s="224" t="s">
        <v>137384</v>
      </c>
      <c r="C217"/>
      <c r="D217"/>
      <c r="E217"/>
      <c r="F217"/>
      <c r="G217"/>
      <c r="H217"/>
      <c r="I217"/>
      <c r="J217"/>
    </row>
    <row r="218" spans="1:10" ht="14.5" x14ac:dyDescent="0.35">
      <c r="A218" s="224" t="s">
        <v>106042</v>
      </c>
      <c r="B218" s="224" t="s">
        <v>137393</v>
      </c>
      <c r="C218"/>
      <c r="D218"/>
      <c r="E218"/>
      <c r="F218"/>
      <c r="G218"/>
      <c r="H218"/>
      <c r="I218"/>
      <c r="J218"/>
    </row>
    <row r="219" spans="1:10" ht="14.5" x14ac:dyDescent="0.35">
      <c r="A219" s="224" t="s">
        <v>106044</v>
      </c>
      <c r="B219" s="224" t="s">
        <v>137395</v>
      </c>
      <c r="C219"/>
      <c r="D219"/>
      <c r="E219"/>
      <c r="F219"/>
      <c r="G219"/>
      <c r="H219"/>
      <c r="I219"/>
      <c r="J219"/>
    </row>
    <row r="220" spans="1:10" ht="14.5" x14ac:dyDescent="0.35">
      <c r="A220" s="224" t="s">
        <v>106034</v>
      </c>
      <c r="B220" s="224" t="s">
        <v>137385</v>
      </c>
      <c r="C220"/>
      <c r="D220"/>
      <c r="E220"/>
      <c r="F220"/>
      <c r="G220"/>
      <c r="H220"/>
      <c r="I220"/>
      <c r="J220"/>
    </row>
    <row r="221" spans="1:10" ht="14.5" x14ac:dyDescent="0.35">
      <c r="A221" s="224" t="s">
        <v>106045</v>
      </c>
      <c r="B221" s="224" t="s">
        <v>137396</v>
      </c>
      <c r="C221"/>
      <c r="D221"/>
      <c r="E221"/>
      <c r="F221"/>
      <c r="G221"/>
      <c r="H221"/>
      <c r="I221"/>
      <c r="J221"/>
    </row>
    <row r="222" spans="1:10" ht="13.5" x14ac:dyDescent="0.3">
      <c r="A222" s="224" t="s">
        <v>141319</v>
      </c>
      <c r="B222" s="224" t="s">
        <v>141318</v>
      </c>
    </row>
    <row r="223" spans="1:10" x14ac:dyDescent="0.3">
      <c r="A223" s="22" t="s">
        <v>141687</v>
      </c>
      <c r="B223" s="22" t="s">
        <v>137262</v>
      </c>
    </row>
    <row r="224" spans="1:10" x14ac:dyDescent="0.3">
      <c r="A224" s="22" t="s">
        <v>141688</v>
      </c>
      <c r="B224" s="22" t="s">
        <v>141710</v>
      </c>
    </row>
    <row r="225" spans="1:2" x14ac:dyDescent="0.3">
      <c r="A225" s="22" t="s">
        <v>141689</v>
      </c>
      <c r="B225" s="22" t="s">
        <v>141711</v>
      </c>
    </row>
    <row r="226" spans="1:2" x14ac:dyDescent="0.3">
      <c r="A226" s="22" t="s">
        <v>141690</v>
      </c>
      <c r="B226" s="22" t="s">
        <v>137313</v>
      </c>
    </row>
    <row r="227" spans="1:2" x14ac:dyDescent="0.3">
      <c r="A227" s="22" t="s">
        <v>141691</v>
      </c>
      <c r="B227" s="22" t="s">
        <v>137346</v>
      </c>
    </row>
    <row r="228" spans="1:2" x14ac:dyDescent="0.3">
      <c r="A228" s="22" t="s">
        <v>141692</v>
      </c>
      <c r="B228" s="22" t="s">
        <v>141712</v>
      </c>
    </row>
    <row r="229" spans="1:2" x14ac:dyDescent="0.3">
      <c r="A229" s="22" t="s">
        <v>141693</v>
      </c>
      <c r="B229" s="22" t="s">
        <v>137345</v>
      </c>
    </row>
    <row r="230" spans="1:2" x14ac:dyDescent="0.3">
      <c r="A230" s="22" t="s">
        <v>141694</v>
      </c>
      <c r="B230" s="22" t="s">
        <v>137260</v>
      </c>
    </row>
    <row r="231" spans="1:2" x14ac:dyDescent="0.3">
      <c r="A231" s="22" t="s">
        <v>141695</v>
      </c>
      <c r="B231" s="22" t="s">
        <v>137291</v>
      </c>
    </row>
    <row r="232" spans="1:2" x14ac:dyDescent="0.3">
      <c r="A232" s="22" t="s">
        <v>141696</v>
      </c>
      <c r="B232" s="22" t="s">
        <v>137268</v>
      </c>
    </row>
    <row r="233" spans="1:2" x14ac:dyDescent="0.3">
      <c r="A233" s="22" t="s">
        <v>141697</v>
      </c>
      <c r="B233" s="22" t="s">
        <v>141713</v>
      </c>
    </row>
    <row r="234" spans="1:2" x14ac:dyDescent="0.3">
      <c r="A234" s="22" t="s">
        <v>141698</v>
      </c>
      <c r="B234" s="22" t="s">
        <v>141714</v>
      </c>
    </row>
    <row r="235" spans="1:2" x14ac:dyDescent="0.3">
      <c r="A235" s="22" t="s">
        <v>141699</v>
      </c>
      <c r="B235" s="22" t="s">
        <v>137293</v>
      </c>
    </row>
    <row r="236" spans="1:2" x14ac:dyDescent="0.3">
      <c r="A236" s="22" t="s">
        <v>141700</v>
      </c>
      <c r="B236" s="22" t="s">
        <v>141715</v>
      </c>
    </row>
    <row r="237" spans="1:2" x14ac:dyDescent="0.3">
      <c r="A237" s="22" t="s">
        <v>141701</v>
      </c>
      <c r="B237" s="22" t="s">
        <v>141716</v>
      </c>
    </row>
    <row r="238" spans="1:2" x14ac:dyDescent="0.3">
      <c r="A238" s="22" t="s">
        <v>141702</v>
      </c>
      <c r="B238" s="22" t="s">
        <v>141717</v>
      </c>
    </row>
    <row r="239" spans="1:2" x14ac:dyDescent="0.3">
      <c r="A239" s="22" t="s">
        <v>141703</v>
      </c>
      <c r="B239" s="22" t="s">
        <v>141718</v>
      </c>
    </row>
    <row r="240" spans="1:2" x14ac:dyDescent="0.3">
      <c r="A240" s="22" t="s">
        <v>141704</v>
      </c>
      <c r="B240" s="22" t="s">
        <v>137330</v>
      </c>
    </row>
    <row r="241" spans="1:2" x14ac:dyDescent="0.3">
      <c r="A241" s="22" t="s">
        <v>141705</v>
      </c>
      <c r="B241" s="22" t="s">
        <v>141719</v>
      </c>
    </row>
    <row r="242" spans="1:2" x14ac:dyDescent="0.3">
      <c r="A242" s="22" t="s">
        <v>141706</v>
      </c>
      <c r="B242" s="22" t="s">
        <v>137295</v>
      </c>
    </row>
    <row r="243" spans="1:2" x14ac:dyDescent="0.3">
      <c r="A243" s="22" t="s">
        <v>141707</v>
      </c>
      <c r="B243" s="22" t="s">
        <v>141720</v>
      </c>
    </row>
    <row r="244" spans="1:2" x14ac:dyDescent="0.3">
      <c r="A244" s="22" t="s">
        <v>141708</v>
      </c>
      <c r="B244" s="22" t="s">
        <v>141721</v>
      </c>
    </row>
    <row r="245" spans="1:2" x14ac:dyDescent="0.3">
      <c r="A245" s="22" t="s">
        <v>141709</v>
      </c>
      <c r="B245" s="22" t="s">
        <v>137347</v>
      </c>
    </row>
    <row r="246" spans="1:2" ht="14.5" x14ac:dyDescent="0.3">
      <c r="A246" s="499" t="s">
        <v>141957</v>
      </c>
      <c r="B246" s="499" t="s">
        <v>141958</v>
      </c>
    </row>
    <row r="247" spans="1:2" ht="14.5" x14ac:dyDescent="0.3">
      <c r="A247" s="499" t="s">
        <v>141959</v>
      </c>
      <c r="B247" s="499" t="s">
        <v>141960</v>
      </c>
    </row>
    <row r="248" spans="1:2" ht="14.5" x14ac:dyDescent="0.3">
      <c r="A248" s="499" t="s">
        <v>141961</v>
      </c>
      <c r="B248" s="499" t="s">
        <v>141962</v>
      </c>
    </row>
    <row r="249" spans="1:2" ht="14.5" x14ac:dyDescent="0.3">
      <c r="A249" s="499" t="s">
        <v>141963</v>
      </c>
      <c r="B249" s="499" t="s">
        <v>141964</v>
      </c>
    </row>
    <row r="250" spans="1:2" ht="14.5" x14ac:dyDescent="0.3">
      <c r="A250" s="499" t="s">
        <v>141965</v>
      </c>
      <c r="B250" s="499" t="s">
        <v>141966</v>
      </c>
    </row>
    <row r="251" spans="1:2" ht="14.5" x14ac:dyDescent="0.3">
      <c r="A251" s="499" t="s">
        <v>141967</v>
      </c>
      <c r="B251" s="499" t="s">
        <v>141968</v>
      </c>
    </row>
    <row r="252" spans="1:2" ht="14.5" x14ac:dyDescent="0.3">
      <c r="A252" s="499" t="s">
        <v>141969</v>
      </c>
      <c r="B252" s="499" t="s">
        <v>141970</v>
      </c>
    </row>
    <row r="253" spans="1:2" ht="14.5" x14ac:dyDescent="0.3">
      <c r="A253" s="499" t="s">
        <v>141971</v>
      </c>
      <c r="B253" s="499" t="s">
        <v>141972</v>
      </c>
    </row>
    <row r="254" spans="1:2" ht="14.5" x14ac:dyDescent="0.3">
      <c r="A254" s="499" t="s">
        <v>141973</v>
      </c>
      <c r="B254" s="499" t="s">
        <v>141974</v>
      </c>
    </row>
    <row r="255" spans="1:2" ht="14.5" x14ac:dyDescent="0.3">
      <c r="A255" s="499" t="s">
        <v>141975</v>
      </c>
      <c r="B255" s="499" t="s">
        <v>141976</v>
      </c>
    </row>
    <row r="256" spans="1:2" ht="14.5" x14ac:dyDescent="0.3">
      <c r="A256" s="499" t="s">
        <v>141977</v>
      </c>
      <c r="B256" s="499" t="s">
        <v>141978</v>
      </c>
    </row>
    <row r="257" spans="1:2" ht="14.5" x14ac:dyDescent="0.3">
      <c r="A257" s="499" t="s">
        <v>141979</v>
      </c>
      <c r="B257" s="499" t="s">
        <v>141980</v>
      </c>
    </row>
    <row r="258" spans="1:2" ht="14.5" x14ac:dyDescent="0.3">
      <c r="A258" s="499" t="s">
        <v>141981</v>
      </c>
      <c r="B258" s="499" t="s">
        <v>141982</v>
      </c>
    </row>
    <row r="259" spans="1:2" ht="14.5" x14ac:dyDescent="0.3">
      <c r="A259" s="499" t="s">
        <v>141983</v>
      </c>
      <c r="B259" s="499" t="s">
        <v>141984</v>
      </c>
    </row>
    <row r="260" spans="1:2" ht="14.5" x14ac:dyDescent="0.3">
      <c r="A260" s="499" t="s">
        <v>141985</v>
      </c>
      <c r="B260" s="499" t="s">
        <v>141986</v>
      </c>
    </row>
    <row r="261" spans="1:2" ht="14.5" x14ac:dyDescent="0.3">
      <c r="A261" s="499" t="s">
        <v>141987</v>
      </c>
      <c r="B261" s="499" t="s">
        <v>141988</v>
      </c>
    </row>
    <row r="262" spans="1:2" ht="14.5" x14ac:dyDescent="0.3">
      <c r="A262" s="499" t="s">
        <v>141989</v>
      </c>
      <c r="B262" s="499" t="s">
        <v>141990</v>
      </c>
    </row>
    <row r="263" spans="1:2" ht="14.5" x14ac:dyDescent="0.3">
      <c r="A263" s="499" t="s">
        <v>141991</v>
      </c>
      <c r="B263" s="499" t="s">
        <v>141992</v>
      </c>
    </row>
    <row r="264" spans="1:2" ht="14.5" x14ac:dyDescent="0.3">
      <c r="A264" s="499" t="s">
        <v>141993</v>
      </c>
      <c r="B264" s="499" t="s">
        <v>141994</v>
      </c>
    </row>
    <row r="265" spans="1:2" ht="14.5" x14ac:dyDescent="0.3">
      <c r="A265" s="499" t="s">
        <v>141995</v>
      </c>
      <c r="B265" s="499" t="s">
        <v>141996</v>
      </c>
    </row>
    <row r="266" spans="1:2" ht="14.5" x14ac:dyDescent="0.3">
      <c r="A266" s="499" t="s">
        <v>141997</v>
      </c>
      <c r="B266" s="499" t="s">
        <v>141998</v>
      </c>
    </row>
    <row r="267" spans="1:2" ht="14.5" x14ac:dyDescent="0.3">
      <c r="A267" s="499" t="s">
        <v>141999</v>
      </c>
      <c r="B267" s="499" t="s">
        <v>142000</v>
      </c>
    </row>
    <row r="268" spans="1:2" ht="14.5" x14ac:dyDescent="0.3">
      <c r="A268" s="499" t="s">
        <v>142001</v>
      </c>
      <c r="B268" s="499" t="s">
        <v>142002</v>
      </c>
    </row>
    <row r="269" spans="1:2" ht="14.5" x14ac:dyDescent="0.3">
      <c r="A269" s="499" t="s">
        <v>142003</v>
      </c>
      <c r="B269" s="499" t="s">
        <v>142004</v>
      </c>
    </row>
    <row r="270" spans="1:2" ht="14.5" x14ac:dyDescent="0.3">
      <c r="A270" s="499" t="s">
        <v>142005</v>
      </c>
      <c r="B270" s="499" t="s">
        <v>142006</v>
      </c>
    </row>
    <row r="271" spans="1:2" ht="14.5" x14ac:dyDescent="0.3">
      <c r="A271" s="499" t="s">
        <v>142007</v>
      </c>
      <c r="B271" s="499" t="s">
        <v>142008</v>
      </c>
    </row>
    <row r="272" spans="1:2" ht="14.5" x14ac:dyDescent="0.3">
      <c r="A272" s="499" t="s">
        <v>142009</v>
      </c>
      <c r="B272" s="499" t="s">
        <v>142010</v>
      </c>
    </row>
    <row r="273" spans="1:2" ht="14.5" x14ac:dyDescent="0.3">
      <c r="A273" s="499" t="s">
        <v>142011</v>
      </c>
      <c r="B273" s="499" t="s">
        <v>142012</v>
      </c>
    </row>
    <row r="274" spans="1:2" ht="14.5" x14ac:dyDescent="0.3">
      <c r="A274" s="499" t="s">
        <v>142013</v>
      </c>
      <c r="B274" s="499" t="s">
        <v>142014</v>
      </c>
    </row>
    <row r="275" spans="1:2" ht="14.5" x14ac:dyDescent="0.3">
      <c r="A275" s="499" t="s">
        <v>142015</v>
      </c>
      <c r="B275" s="499" t="s">
        <v>142016</v>
      </c>
    </row>
    <row r="276" spans="1:2" ht="14.5" x14ac:dyDescent="0.3">
      <c r="A276" s="499" t="s">
        <v>142017</v>
      </c>
      <c r="B276" s="499" t="s">
        <v>142018</v>
      </c>
    </row>
    <row r="277" spans="1:2" ht="14.5" x14ac:dyDescent="0.3">
      <c r="A277" s="499" t="s">
        <v>142019</v>
      </c>
      <c r="B277" s="499" t="s">
        <v>142020</v>
      </c>
    </row>
    <row r="278" spans="1:2" ht="14.5" x14ac:dyDescent="0.3">
      <c r="A278" s="499" t="s">
        <v>142021</v>
      </c>
      <c r="B278" s="499" t="s">
        <v>142022</v>
      </c>
    </row>
    <row r="279" spans="1:2" ht="14.5" x14ac:dyDescent="0.3">
      <c r="A279" s="499" t="s">
        <v>142023</v>
      </c>
      <c r="B279" s="499" t="s">
        <v>142024</v>
      </c>
    </row>
    <row r="280" spans="1:2" ht="14.5" x14ac:dyDescent="0.3">
      <c r="A280" s="499" t="s">
        <v>142025</v>
      </c>
      <c r="B280" s="499" t="s">
        <v>142026</v>
      </c>
    </row>
    <row r="281" spans="1:2" ht="14.5" x14ac:dyDescent="0.3">
      <c r="A281" s="499" t="s">
        <v>142027</v>
      </c>
      <c r="B281" s="499" t="s">
        <v>142028</v>
      </c>
    </row>
    <row r="282" spans="1:2" ht="14.5" x14ac:dyDescent="0.3">
      <c r="A282" s="499" t="s">
        <v>142029</v>
      </c>
      <c r="B282" s="499" t="s">
        <v>142030</v>
      </c>
    </row>
    <row r="283" spans="1:2" ht="14.5" x14ac:dyDescent="0.3">
      <c r="A283" s="499" t="s">
        <v>142031</v>
      </c>
      <c r="B283" s="499" t="s">
        <v>142032</v>
      </c>
    </row>
    <row r="284" spans="1:2" ht="14.5" x14ac:dyDescent="0.3">
      <c r="A284" s="499" t="s">
        <v>142033</v>
      </c>
      <c r="B284" s="499" t="s">
        <v>142034</v>
      </c>
    </row>
    <row r="285" spans="1:2" ht="14.5" x14ac:dyDescent="0.3">
      <c r="A285" s="499" t="s">
        <v>142035</v>
      </c>
      <c r="B285" s="499" t="s">
        <v>142036</v>
      </c>
    </row>
    <row r="286" spans="1:2" ht="14.5" x14ac:dyDescent="0.3">
      <c r="A286" s="499" t="s">
        <v>142037</v>
      </c>
      <c r="B286" s="499" t="s">
        <v>142038</v>
      </c>
    </row>
    <row r="287" spans="1:2" ht="14.5" x14ac:dyDescent="0.3">
      <c r="A287" s="499" t="s">
        <v>142039</v>
      </c>
      <c r="B287" s="499" t="s">
        <v>142040</v>
      </c>
    </row>
    <row r="288" spans="1:2" ht="14.5" x14ac:dyDescent="0.3">
      <c r="A288" s="499" t="s">
        <v>142041</v>
      </c>
      <c r="B288" s="499" t="s">
        <v>142042</v>
      </c>
    </row>
    <row r="289" spans="1:2" ht="14.5" x14ac:dyDescent="0.3">
      <c r="A289" s="499" t="s">
        <v>142003</v>
      </c>
      <c r="B289" s="499" t="s">
        <v>142043</v>
      </c>
    </row>
    <row r="290" spans="1:2" ht="14.5" x14ac:dyDescent="0.3">
      <c r="A290" s="499" t="s">
        <v>142044</v>
      </c>
      <c r="B290" s="499" t="s">
        <v>142045</v>
      </c>
    </row>
    <row r="291" spans="1:2" ht="14.5" x14ac:dyDescent="0.3">
      <c r="A291" s="499" t="s">
        <v>141975</v>
      </c>
      <c r="B291" s="499" t="s">
        <v>142046</v>
      </c>
    </row>
    <row r="292" spans="1:2" ht="14.5" x14ac:dyDescent="0.3">
      <c r="A292" s="499" t="s">
        <v>141975</v>
      </c>
      <c r="B292" s="499" t="s">
        <v>142047</v>
      </c>
    </row>
    <row r="293" spans="1:2" ht="14.5" x14ac:dyDescent="0.3">
      <c r="A293" s="499" t="s">
        <v>142048</v>
      </c>
      <c r="B293" s="499" t="s">
        <v>142049</v>
      </c>
    </row>
    <row r="294" spans="1:2" ht="14.5" x14ac:dyDescent="0.3">
      <c r="A294" s="499" t="s">
        <v>142050</v>
      </c>
      <c r="B294" s="499" t="s">
        <v>142051</v>
      </c>
    </row>
    <row r="295" spans="1:2" ht="14.5" x14ac:dyDescent="0.3">
      <c r="A295" s="499" t="s">
        <v>142052</v>
      </c>
      <c r="B295" s="499" t="s">
        <v>142053</v>
      </c>
    </row>
    <row r="296" spans="1:2" ht="14.5" x14ac:dyDescent="0.3">
      <c r="A296" s="499" t="s">
        <v>142054</v>
      </c>
      <c r="B296" s="499" t="s">
        <v>142055</v>
      </c>
    </row>
    <row r="297" spans="1:2" ht="14.5" x14ac:dyDescent="0.3">
      <c r="A297" s="499" t="s">
        <v>142041</v>
      </c>
      <c r="B297" s="499" t="s">
        <v>142056</v>
      </c>
    </row>
    <row r="298" spans="1:2" ht="14.5" x14ac:dyDescent="0.3">
      <c r="A298" s="499" t="s">
        <v>142057</v>
      </c>
      <c r="B298" s="499" t="s">
        <v>142058</v>
      </c>
    </row>
    <row r="299" spans="1:2" ht="14.5" x14ac:dyDescent="0.3">
      <c r="A299" s="499" t="s">
        <v>142059</v>
      </c>
      <c r="B299" s="499" t="s">
        <v>142060</v>
      </c>
    </row>
    <row r="300" spans="1:2" ht="14.5" x14ac:dyDescent="0.3">
      <c r="A300" s="499" t="s">
        <v>142061</v>
      </c>
      <c r="B300" s="499" t="s">
        <v>142062</v>
      </c>
    </row>
    <row r="301" spans="1:2" ht="14.5" x14ac:dyDescent="0.3">
      <c r="A301" s="499" t="s">
        <v>142063</v>
      </c>
      <c r="B301" s="499" t="s">
        <v>142064</v>
      </c>
    </row>
    <row r="302" spans="1:2" ht="14.5" x14ac:dyDescent="0.3">
      <c r="A302" s="499" t="s">
        <v>142065</v>
      </c>
      <c r="B302" s="499" t="s">
        <v>142066</v>
      </c>
    </row>
    <row r="303" spans="1:2" ht="14.5" x14ac:dyDescent="0.3">
      <c r="A303" s="499" t="s">
        <v>142037</v>
      </c>
      <c r="B303" s="499" t="s">
        <v>142067</v>
      </c>
    </row>
    <row r="304" spans="1:2" ht="14.5" x14ac:dyDescent="0.3">
      <c r="A304" s="499" t="s">
        <v>142068</v>
      </c>
      <c r="B304" s="499" t="s">
        <v>142069</v>
      </c>
    </row>
    <row r="305" spans="1:2" ht="14.5" x14ac:dyDescent="0.3">
      <c r="A305" s="499" t="s">
        <v>142070</v>
      </c>
      <c r="B305" s="499" t="s">
        <v>142071</v>
      </c>
    </row>
    <row r="306" spans="1:2" ht="14.5" x14ac:dyDescent="0.3">
      <c r="A306" s="499" t="s">
        <v>142072</v>
      </c>
      <c r="B306" s="499" t="s">
        <v>141218</v>
      </c>
    </row>
    <row r="307" spans="1:2" ht="14.5" x14ac:dyDescent="0.3">
      <c r="A307" s="499" t="s">
        <v>142073</v>
      </c>
      <c r="B307" s="499" t="s">
        <v>141218</v>
      </c>
    </row>
    <row r="308" spans="1:2" ht="14.5" x14ac:dyDescent="0.3">
      <c r="A308" s="499" t="s">
        <v>142074</v>
      </c>
      <c r="B308" s="499" t="s">
        <v>142075</v>
      </c>
    </row>
    <row r="309" spans="1:2" ht="14.5" x14ac:dyDescent="0.3">
      <c r="A309" s="499" t="s">
        <v>142076</v>
      </c>
      <c r="B309" s="499" t="s">
        <v>142077</v>
      </c>
    </row>
    <row r="310" spans="1:2" ht="14.5" x14ac:dyDescent="0.3">
      <c r="A310" s="499" t="s">
        <v>142078</v>
      </c>
      <c r="B310" s="499" t="s">
        <v>142079</v>
      </c>
    </row>
    <row r="311" spans="1:2" ht="14.5" x14ac:dyDescent="0.3">
      <c r="A311" s="499" t="s">
        <v>142080</v>
      </c>
      <c r="B311" s="499" t="s">
        <v>142081</v>
      </c>
    </row>
    <row r="312" spans="1:2" ht="14.5" x14ac:dyDescent="0.3">
      <c r="A312" s="499" t="s">
        <v>142082</v>
      </c>
      <c r="B312" s="499" t="s">
        <v>142083</v>
      </c>
    </row>
    <row r="313" spans="1:2" ht="14.5" x14ac:dyDescent="0.3">
      <c r="A313" s="499" t="s">
        <v>142084</v>
      </c>
      <c r="B313" s="499" t="s">
        <v>142085</v>
      </c>
    </row>
    <row r="314" spans="1:2" ht="14.5" x14ac:dyDescent="0.3">
      <c r="A314" s="499" t="s">
        <v>142086</v>
      </c>
      <c r="B314" s="499" t="s">
        <v>142087</v>
      </c>
    </row>
    <row r="315" spans="1:2" ht="14.5" x14ac:dyDescent="0.3">
      <c r="A315" s="499" t="s">
        <v>142088</v>
      </c>
      <c r="B315" s="499" t="s">
        <v>142089</v>
      </c>
    </row>
    <row r="316" spans="1:2" ht="14.5" x14ac:dyDescent="0.3">
      <c r="A316" s="499" t="s">
        <v>142090</v>
      </c>
      <c r="B316" s="499" t="s">
        <v>142091</v>
      </c>
    </row>
    <row r="317" spans="1:2" ht="14.5" x14ac:dyDescent="0.3">
      <c r="A317" s="499" t="s">
        <v>142092</v>
      </c>
      <c r="B317" s="499" t="s">
        <v>142093</v>
      </c>
    </row>
    <row r="318" spans="1:2" ht="14.5" x14ac:dyDescent="0.3">
      <c r="A318" s="499" t="s">
        <v>142094</v>
      </c>
      <c r="B318" s="499" t="s">
        <v>142095</v>
      </c>
    </row>
  </sheetData>
  <pageMargins left="0.7" right="0.7" top="0.75" bottom="0.75" header="0.3" footer="0.3"/>
  <pageSetup orientation="portrait"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E3:I45138"/>
  <sheetViews>
    <sheetView showRowColHeaders="0" zoomScaleNormal="100" workbookViewId="0"/>
  </sheetViews>
  <sheetFormatPr defaultColWidth="9.453125" defaultRowHeight="13" x14ac:dyDescent="0.3"/>
  <cols>
    <col min="1" max="4" width="9.453125" style="17"/>
    <col min="5" max="5" width="17.453125" style="17" customWidth="1"/>
    <col min="6" max="6" width="16.453125" style="17" customWidth="1"/>
    <col min="7" max="7" width="14" style="17" customWidth="1"/>
    <col min="8" max="8" width="15" style="17" customWidth="1"/>
    <col min="9" max="9" width="14.54296875" style="17" customWidth="1"/>
    <col min="10" max="16384" width="9.453125" style="17"/>
  </cols>
  <sheetData>
    <row r="3" spans="5:9" ht="14.5" x14ac:dyDescent="0.35">
      <c r="E3" s="113" t="s">
        <v>49401</v>
      </c>
      <c r="F3" s="113" t="s">
        <v>54982</v>
      </c>
      <c r="G3" s="113" t="s">
        <v>34694</v>
      </c>
      <c r="H3" s="113" t="s">
        <v>55996</v>
      </c>
      <c r="I3" s="113" t="s">
        <v>101601</v>
      </c>
    </row>
    <row r="4" spans="5:9" ht="14.5" x14ac:dyDescent="0.35">
      <c r="E4" s="113" t="s">
        <v>306</v>
      </c>
      <c r="F4" s="113" t="s">
        <v>54983</v>
      </c>
      <c r="G4" s="113" t="s">
        <v>34693</v>
      </c>
      <c r="H4" s="113" t="s">
        <v>55995</v>
      </c>
      <c r="I4" s="113" t="s">
        <v>101600</v>
      </c>
    </row>
    <row r="5" spans="5:9" ht="14.5" x14ac:dyDescent="0.35">
      <c r="E5" s="113" t="s">
        <v>307</v>
      </c>
      <c r="F5" s="113" t="s">
        <v>54984</v>
      </c>
      <c r="G5" s="113" t="s">
        <v>34692</v>
      </c>
      <c r="H5" s="113" t="s">
        <v>138572</v>
      </c>
      <c r="I5" s="113" t="s">
        <v>101599</v>
      </c>
    </row>
    <row r="6" spans="5:9" ht="14.5" x14ac:dyDescent="0.35">
      <c r="E6" s="113" t="s">
        <v>308</v>
      </c>
      <c r="F6" s="113" t="s">
        <v>54985</v>
      </c>
      <c r="G6" s="113" t="s">
        <v>34691</v>
      </c>
      <c r="H6" s="113" t="s">
        <v>122756</v>
      </c>
      <c r="I6" s="113" t="s">
        <v>101598</v>
      </c>
    </row>
    <row r="7" spans="5:9" ht="14.5" x14ac:dyDescent="0.35">
      <c r="E7" s="113" t="s">
        <v>309</v>
      </c>
      <c r="F7" s="113" t="s">
        <v>54986</v>
      </c>
      <c r="G7" s="113" t="s">
        <v>34690</v>
      </c>
      <c r="H7" s="113" t="s">
        <v>122755</v>
      </c>
      <c r="I7" s="113" t="s">
        <v>101597</v>
      </c>
    </row>
    <row r="8" spans="5:9" ht="14.5" x14ac:dyDescent="0.35">
      <c r="E8" s="113" t="s">
        <v>310</v>
      </c>
      <c r="F8" s="113" t="s">
        <v>54987</v>
      </c>
      <c r="G8" s="113" t="s">
        <v>34689</v>
      </c>
      <c r="H8" s="113" t="s">
        <v>122754</v>
      </c>
      <c r="I8" s="113" t="s">
        <v>101596</v>
      </c>
    </row>
    <row r="9" spans="5:9" ht="14.5" x14ac:dyDescent="0.35">
      <c r="E9" s="113" t="s">
        <v>311</v>
      </c>
      <c r="F9" s="113" t="s">
        <v>54988</v>
      </c>
      <c r="G9" s="113" t="s">
        <v>34688</v>
      </c>
      <c r="H9" s="113" t="s">
        <v>122753</v>
      </c>
      <c r="I9" s="113" t="s">
        <v>115817</v>
      </c>
    </row>
    <row r="10" spans="5:9" ht="14.5" x14ac:dyDescent="0.35">
      <c r="E10" s="113" t="s">
        <v>312</v>
      </c>
      <c r="F10" s="113" t="s">
        <v>54989</v>
      </c>
      <c r="G10" s="113" t="s">
        <v>34687</v>
      </c>
      <c r="H10" s="113" t="s">
        <v>122752</v>
      </c>
      <c r="I10" s="113" t="s">
        <v>101595</v>
      </c>
    </row>
    <row r="11" spans="5:9" ht="14.5" x14ac:dyDescent="0.35">
      <c r="E11" s="113" t="s">
        <v>313</v>
      </c>
      <c r="F11" s="113" t="s">
        <v>54990</v>
      </c>
      <c r="G11" s="113" t="s">
        <v>34686</v>
      </c>
      <c r="H11" s="113" t="s">
        <v>121149</v>
      </c>
      <c r="I11" s="113" t="s">
        <v>110949</v>
      </c>
    </row>
    <row r="12" spans="5:9" ht="14.5" x14ac:dyDescent="0.35">
      <c r="E12" s="113" t="s">
        <v>314</v>
      </c>
      <c r="F12" s="113" t="s">
        <v>54991</v>
      </c>
      <c r="G12" s="113" t="s">
        <v>34685</v>
      </c>
      <c r="H12" s="113" t="s">
        <v>119163</v>
      </c>
      <c r="I12" s="113" t="s">
        <v>101594</v>
      </c>
    </row>
    <row r="13" spans="5:9" ht="14.5" x14ac:dyDescent="0.35">
      <c r="E13" s="113" t="s">
        <v>315</v>
      </c>
      <c r="F13" s="113" t="s">
        <v>54992</v>
      </c>
      <c r="G13" s="113" t="s">
        <v>34684</v>
      </c>
      <c r="H13" s="113" t="s">
        <v>116368</v>
      </c>
      <c r="I13" s="113" t="s">
        <v>110948</v>
      </c>
    </row>
    <row r="14" spans="5:9" ht="14.5" x14ac:dyDescent="0.35">
      <c r="E14" s="113" t="s">
        <v>316</v>
      </c>
      <c r="F14" s="113" t="s">
        <v>54993</v>
      </c>
      <c r="G14" s="113" t="s">
        <v>34683</v>
      </c>
      <c r="H14" s="113" t="s">
        <v>56100</v>
      </c>
      <c r="I14" s="113" t="s">
        <v>101593</v>
      </c>
    </row>
    <row r="15" spans="5:9" ht="14.5" x14ac:dyDescent="0.35">
      <c r="E15" s="113" t="s">
        <v>317</v>
      </c>
      <c r="F15" s="113" t="s">
        <v>54994</v>
      </c>
      <c r="G15" s="113" t="s">
        <v>34682</v>
      </c>
      <c r="H15" s="113" t="s">
        <v>116367</v>
      </c>
      <c r="I15" s="113" t="s">
        <v>110947</v>
      </c>
    </row>
    <row r="16" spans="5:9" ht="14.5" x14ac:dyDescent="0.35">
      <c r="E16" s="113" t="s">
        <v>318</v>
      </c>
      <c r="F16" s="113" t="s">
        <v>54995</v>
      </c>
      <c r="G16" s="113" t="s">
        <v>34681</v>
      </c>
      <c r="H16" s="113" t="s">
        <v>115257</v>
      </c>
      <c r="I16" s="113" t="s">
        <v>101592</v>
      </c>
    </row>
    <row r="17" spans="5:9" ht="14.5" x14ac:dyDescent="0.35">
      <c r="E17" s="113" t="s">
        <v>319</v>
      </c>
      <c r="F17" s="113" t="s">
        <v>54996</v>
      </c>
      <c r="G17" s="113" t="s">
        <v>34680</v>
      </c>
      <c r="H17" s="113" t="s">
        <v>115256</v>
      </c>
      <c r="I17" s="113" t="s">
        <v>119455</v>
      </c>
    </row>
    <row r="18" spans="5:9" ht="14.5" x14ac:dyDescent="0.35">
      <c r="E18" s="113" t="s">
        <v>320</v>
      </c>
      <c r="F18" s="113" t="s">
        <v>54997</v>
      </c>
      <c r="G18" s="113" t="s">
        <v>34679</v>
      </c>
      <c r="H18" s="113" t="s">
        <v>115255</v>
      </c>
      <c r="I18" s="113" t="s">
        <v>101591</v>
      </c>
    </row>
    <row r="19" spans="5:9" ht="14.5" x14ac:dyDescent="0.35">
      <c r="E19" s="113" t="s">
        <v>321</v>
      </c>
      <c r="F19" s="113" t="s">
        <v>54998</v>
      </c>
      <c r="G19" s="113" t="s">
        <v>34678</v>
      </c>
      <c r="H19" s="113" t="s">
        <v>110521</v>
      </c>
      <c r="I19" s="113" t="s">
        <v>101590</v>
      </c>
    </row>
    <row r="20" spans="5:9" ht="14.5" x14ac:dyDescent="0.35">
      <c r="E20" s="113" t="s">
        <v>322</v>
      </c>
      <c r="F20" s="113" t="s">
        <v>54999</v>
      </c>
      <c r="G20" s="113" t="s">
        <v>34677</v>
      </c>
      <c r="H20" s="113" t="s">
        <v>110520</v>
      </c>
      <c r="I20" s="113" t="s">
        <v>101589</v>
      </c>
    </row>
    <row r="21" spans="5:9" ht="14.5" x14ac:dyDescent="0.35">
      <c r="E21" s="113" t="s">
        <v>323</v>
      </c>
      <c r="F21" s="113" t="s">
        <v>55000</v>
      </c>
      <c r="G21" s="113" t="s">
        <v>34676</v>
      </c>
      <c r="H21" s="113" t="s">
        <v>110519</v>
      </c>
      <c r="I21" s="113" t="s">
        <v>101588</v>
      </c>
    </row>
    <row r="22" spans="5:9" ht="14.5" x14ac:dyDescent="0.35">
      <c r="E22" s="113" t="s">
        <v>324</v>
      </c>
      <c r="F22" s="113" t="s">
        <v>55001</v>
      </c>
      <c r="G22" s="113" t="s">
        <v>34675</v>
      </c>
      <c r="H22" s="113" t="s">
        <v>110518</v>
      </c>
      <c r="I22" s="113" t="s">
        <v>122876</v>
      </c>
    </row>
    <row r="23" spans="5:9" ht="14.5" x14ac:dyDescent="0.35">
      <c r="E23" s="113" t="s">
        <v>325</v>
      </c>
      <c r="F23" s="113" t="s">
        <v>55002</v>
      </c>
      <c r="G23" s="113" t="s">
        <v>34674</v>
      </c>
      <c r="H23" s="113" t="s">
        <v>110517</v>
      </c>
      <c r="I23" s="113" t="s">
        <v>101587</v>
      </c>
    </row>
    <row r="24" spans="5:9" ht="14.5" x14ac:dyDescent="0.35">
      <c r="E24" s="113" t="s">
        <v>326</v>
      </c>
      <c r="F24" s="113" t="s">
        <v>55003</v>
      </c>
      <c r="G24" s="113" t="s">
        <v>34673</v>
      </c>
      <c r="H24" s="113" t="s">
        <v>110516</v>
      </c>
      <c r="I24" s="113" t="s">
        <v>101586</v>
      </c>
    </row>
    <row r="25" spans="5:9" ht="14.5" x14ac:dyDescent="0.35">
      <c r="E25" s="113" t="s">
        <v>327</v>
      </c>
      <c r="F25" s="113" t="s">
        <v>55004</v>
      </c>
      <c r="G25" s="113" t="s">
        <v>34672</v>
      </c>
      <c r="H25" s="113" t="s">
        <v>110515</v>
      </c>
      <c r="I25" s="113" t="s">
        <v>101585</v>
      </c>
    </row>
    <row r="26" spans="5:9" ht="14.5" x14ac:dyDescent="0.35">
      <c r="E26" s="113" t="s">
        <v>328</v>
      </c>
      <c r="F26" s="113" t="s">
        <v>55005</v>
      </c>
      <c r="G26" s="113" t="s">
        <v>34671</v>
      </c>
      <c r="H26" s="113" t="s">
        <v>110514</v>
      </c>
      <c r="I26" s="113" t="s">
        <v>101584</v>
      </c>
    </row>
    <row r="27" spans="5:9" ht="14.5" x14ac:dyDescent="0.35">
      <c r="E27" s="113" t="s">
        <v>329</v>
      </c>
      <c r="F27" s="113" t="s">
        <v>55006</v>
      </c>
      <c r="G27" s="113" t="s">
        <v>34670</v>
      </c>
      <c r="H27" s="113" t="s">
        <v>110513</v>
      </c>
      <c r="I27" s="113" t="s">
        <v>110946</v>
      </c>
    </row>
    <row r="28" spans="5:9" ht="14.5" x14ac:dyDescent="0.35">
      <c r="E28" s="113" t="s">
        <v>330</v>
      </c>
      <c r="F28" s="113" t="s">
        <v>55007</v>
      </c>
      <c r="G28" s="113" t="s">
        <v>34669</v>
      </c>
      <c r="H28" s="113" t="s">
        <v>110512</v>
      </c>
      <c r="I28" s="113" t="s">
        <v>101583</v>
      </c>
    </row>
    <row r="29" spans="5:9" ht="14.5" x14ac:dyDescent="0.35">
      <c r="E29" s="113" t="s">
        <v>331</v>
      </c>
      <c r="F29" s="113" t="s">
        <v>55008</v>
      </c>
      <c r="G29" s="113" t="s">
        <v>34668</v>
      </c>
      <c r="H29" s="113" t="s">
        <v>110511</v>
      </c>
      <c r="I29" s="113" t="s">
        <v>101582</v>
      </c>
    </row>
    <row r="30" spans="5:9" ht="14.5" x14ac:dyDescent="0.35">
      <c r="E30" s="113" t="s">
        <v>332</v>
      </c>
      <c r="F30" s="113" t="s">
        <v>55009</v>
      </c>
      <c r="G30" s="113" t="s">
        <v>34667</v>
      </c>
      <c r="H30" s="113" t="s">
        <v>110510</v>
      </c>
      <c r="I30" s="113" t="s">
        <v>101581</v>
      </c>
    </row>
    <row r="31" spans="5:9" ht="14.5" x14ac:dyDescent="0.35">
      <c r="E31" s="113" t="s">
        <v>333</v>
      </c>
      <c r="F31" s="113" t="s">
        <v>55010</v>
      </c>
      <c r="G31" s="113" t="s">
        <v>34666</v>
      </c>
      <c r="H31" s="113" t="s">
        <v>110509</v>
      </c>
      <c r="I31" s="113" t="s">
        <v>101580</v>
      </c>
    </row>
    <row r="32" spans="5:9" ht="14.5" x14ac:dyDescent="0.35">
      <c r="E32" s="113" t="s">
        <v>334</v>
      </c>
      <c r="F32" s="113" t="s">
        <v>55011</v>
      </c>
      <c r="G32" s="113" t="s">
        <v>34665</v>
      </c>
      <c r="H32" s="113" t="s">
        <v>49860</v>
      </c>
      <c r="I32" s="113" t="s">
        <v>110945</v>
      </c>
    </row>
    <row r="33" spans="5:9" ht="14.5" x14ac:dyDescent="0.35">
      <c r="E33" s="113" t="s">
        <v>335</v>
      </c>
      <c r="F33" s="113" t="s">
        <v>55012</v>
      </c>
      <c r="G33" s="113" t="s">
        <v>34664</v>
      </c>
      <c r="H33" s="113" t="s">
        <v>49859</v>
      </c>
      <c r="I33" s="113" t="s">
        <v>101579</v>
      </c>
    </row>
    <row r="34" spans="5:9" ht="14.5" x14ac:dyDescent="0.35">
      <c r="E34" s="113" t="s">
        <v>336</v>
      </c>
      <c r="F34" s="113" t="s">
        <v>55013</v>
      </c>
      <c r="G34" s="113" t="s">
        <v>34663</v>
      </c>
      <c r="H34" s="113" t="s">
        <v>56099</v>
      </c>
      <c r="I34" s="113" t="s">
        <v>110944</v>
      </c>
    </row>
    <row r="35" spans="5:9" ht="14.5" x14ac:dyDescent="0.35">
      <c r="E35" s="113" t="s">
        <v>337</v>
      </c>
      <c r="F35" s="113" t="s">
        <v>55014</v>
      </c>
      <c r="G35" s="113" t="s">
        <v>34662</v>
      </c>
      <c r="H35" s="113" t="s">
        <v>56098</v>
      </c>
      <c r="I35" s="113" t="s">
        <v>110943</v>
      </c>
    </row>
    <row r="36" spans="5:9" ht="14.5" x14ac:dyDescent="0.35">
      <c r="E36" s="113" t="s">
        <v>338</v>
      </c>
      <c r="F36" s="113" t="s">
        <v>55015</v>
      </c>
      <c r="G36" s="113" t="s">
        <v>34661</v>
      </c>
      <c r="H36" s="113" t="s">
        <v>56097</v>
      </c>
      <c r="I36" s="113" t="s">
        <v>110942</v>
      </c>
    </row>
    <row r="37" spans="5:9" ht="14.5" x14ac:dyDescent="0.35">
      <c r="E37" s="113" t="s">
        <v>339</v>
      </c>
      <c r="F37" s="113" t="s">
        <v>55016</v>
      </c>
      <c r="G37" s="113" t="s">
        <v>34660</v>
      </c>
      <c r="H37" s="113" t="s">
        <v>56096</v>
      </c>
      <c r="I37" s="113" t="s">
        <v>110941</v>
      </c>
    </row>
    <row r="38" spans="5:9" ht="14.5" x14ac:dyDescent="0.35">
      <c r="E38" s="113" t="s">
        <v>340</v>
      </c>
      <c r="F38" s="113" t="s">
        <v>55017</v>
      </c>
      <c r="G38" s="113" t="s">
        <v>34659</v>
      </c>
      <c r="H38" s="113" t="s">
        <v>56095</v>
      </c>
      <c r="I38" s="113" t="s">
        <v>110940</v>
      </c>
    </row>
    <row r="39" spans="5:9" ht="14.5" x14ac:dyDescent="0.35">
      <c r="E39" s="113" t="s">
        <v>341</v>
      </c>
      <c r="F39" s="113" t="s">
        <v>55018</v>
      </c>
      <c r="G39" s="113" t="s">
        <v>34658</v>
      </c>
      <c r="H39" s="113" t="s">
        <v>56094</v>
      </c>
      <c r="I39" s="113" t="s">
        <v>110939</v>
      </c>
    </row>
    <row r="40" spans="5:9" ht="14.5" x14ac:dyDescent="0.35">
      <c r="E40" s="113" t="s">
        <v>342</v>
      </c>
      <c r="F40" s="113" t="s">
        <v>55019</v>
      </c>
      <c r="G40" s="113" t="s">
        <v>34657</v>
      </c>
      <c r="H40" s="113" t="s">
        <v>56093</v>
      </c>
      <c r="I40" s="113" t="s">
        <v>101578</v>
      </c>
    </row>
    <row r="41" spans="5:9" ht="14.5" x14ac:dyDescent="0.35">
      <c r="E41" s="113" t="s">
        <v>343</v>
      </c>
      <c r="F41" s="113" t="s">
        <v>55020</v>
      </c>
      <c r="G41" s="113" t="s">
        <v>34656</v>
      </c>
      <c r="H41" s="113" t="s">
        <v>56092</v>
      </c>
      <c r="I41" s="113" t="s">
        <v>101577</v>
      </c>
    </row>
    <row r="42" spans="5:9" ht="14.5" x14ac:dyDescent="0.35">
      <c r="E42" s="113" t="s">
        <v>344</v>
      </c>
      <c r="F42" s="113" t="s">
        <v>55021</v>
      </c>
      <c r="G42" s="113" t="s">
        <v>34655</v>
      </c>
      <c r="H42" s="113" t="s">
        <v>56091</v>
      </c>
      <c r="I42" s="113" t="s">
        <v>101576</v>
      </c>
    </row>
    <row r="43" spans="5:9" ht="14.5" x14ac:dyDescent="0.35">
      <c r="E43" s="113" t="s">
        <v>345</v>
      </c>
      <c r="F43" s="113" t="s">
        <v>55022</v>
      </c>
      <c r="G43" s="113" t="s">
        <v>34654</v>
      </c>
      <c r="H43" s="113" t="s">
        <v>56090</v>
      </c>
      <c r="I43" s="113" t="s">
        <v>101575</v>
      </c>
    </row>
    <row r="44" spans="5:9" ht="14.5" x14ac:dyDescent="0.35">
      <c r="E44" s="113" t="s">
        <v>346</v>
      </c>
      <c r="F44" s="113" t="s">
        <v>55023</v>
      </c>
      <c r="G44" s="113" t="s">
        <v>34653</v>
      </c>
      <c r="H44" s="113" t="s">
        <v>56089</v>
      </c>
      <c r="I44" s="113" t="s">
        <v>101574</v>
      </c>
    </row>
    <row r="45" spans="5:9" ht="14.5" x14ac:dyDescent="0.35">
      <c r="E45" s="113" t="s">
        <v>347</v>
      </c>
      <c r="F45" s="113" t="s">
        <v>55024</v>
      </c>
      <c r="G45" s="113" t="s">
        <v>34652</v>
      </c>
      <c r="H45" s="113" t="s">
        <v>56088</v>
      </c>
      <c r="I45" s="113" t="s">
        <v>101573</v>
      </c>
    </row>
    <row r="46" spans="5:9" ht="14.5" x14ac:dyDescent="0.35">
      <c r="E46" s="113" t="s">
        <v>348</v>
      </c>
      <c r="F46" s="113" t="s">
        <v>55025</v>
      </c>
      <c r="G46" s="113" t="s">
        <v>34651</v>
      </c>
      <c r="H46" s="113" t="s">
        <v>56087</v>
      </c>
      <c r="I46" s="113" t="s">
        <v>101572</v>
      </c>
    </row>
    <row r="47" spans="5:9" ht="14.5" x14ac:dyDescent="0.35">
      <c r="E47" s="113" t="s">
        <v>349</v>
      </c>
      <c r="F47" s="113" t="s">
        <v>55026</v>
      </c>
      <c r="G47" s="113" t="s">
        <v>34650</v>
      </c>
      <c r="H47" s="113" t="s">
        <v>56086</v>
      </c>
      <c r="I47" s="113" t="s">
        <v>101571</v>
      </c>
    </row>
    <row r="48" spans="5:9" ht="14.5" x14ac:dyDescent="0.35">
      <c r="E48" s="113" t="s">
        <v>350</v>
      </c>
      <c r="F48" s="113" t="s">
        <v>55027</v>
      </c>
      <c r="G48" s="113" t="s">
        <v>34649</v>
      </c>
      <c r="H48" s="113" t="s">
        <v>56085</v>
      </c>
      <c r="I48" s="113" t="s">
        <v>101570</v>
      </c>
    </row>
    <row r="49" spans="5:9" ht="14.5" x14ac:dyDescent="0.35">
      <c r="E49" s="113" t="s">
        <v>351</v>
      </c>
      <c r="F49" s="113" t="s">
        <v>55028</v>
      </c>
      <c r="G49" s="113" t="s">
        <v>34648</v>
      </c>
      <c r="H49" s="113" t="s">
        <v>56084</v>
      </c>
      <c r="I49" s="113" t="s">
        <v>101569</v>
      </c>
    </row>
    <row r="50" spans="5:9" ht="14.5" x14ac:dyDescent="0.35">
      <c r="E50" s="113" t="s">
        <v>352</v>
      </c>
      <c r="F50" s="113" t="s">
        <v>55029</v>
      </c>
      <c r="G50" s="113" t="s">
        <v>34647</v>
      </c>
      <c r="H50" s="113" t="s">
        <v>56083</v>
      </c>
      <c r="I50" s="113" t="s">
        <v>139138</v>
      </c>
    </row>
    <row r="51" spans="5:9" ht="14.5" x14ac:dyDescent="0.35">
      <c r="E51" s="113" t="s">
        <v>353</v>
      </c>
      <c r="F51" s="113" t="s">
        <v>55030</v>
      </c>
      <c r="G51" s="113" t="s">
        <v>34646</v>
      </c>
      <c r="H51" s="113" t="s">
        <v>56082</v>
      </c>
      <c r="I51" s="113" t="s">
        <v>101568</v>
      </c>
    </row>
    <row r="52" spans="5:9" ht="14.5" x14ac:dyDescent="0.35">
      <c r="E52" s="113" t="s">
        <v>354</v>
      </c>
      <c r="F52" s="113" t="s">
        <v>55031</v>
      </c>
      <c r="G52" s="113" t="s">
        <v>34645</v>
      </c>
      <c r="H52" s="113" t="s">
        <v>56081</v>
      </c>
      <c r="I52" s="113" t="s">
        <v>101567</v>
      </c>
    </row>
    <row r="53" spans="5:9" ht="14.5" x14ac:dyDescent="0.35">
      <c r="E53" s="113" t="s">
        <v>355</v>
      </c>
      <c r="F53" s="113" t="s">
        <v>55032</v>
      </c>
      <c r="G53" s="113" t="s">
        <v>34644</v>
      </c>
      <c r="H53" s="113" t="s">
        <v>56080</v>
      </c>
      <c r="I53" s="113" t="s">
        <v>101566</v>
      </c>
    </row>
    <row r="54" spans="5:9" ht="14.5" x14ac:dyDescent="0.35">
      <c r="E54" s="113" t="s">
        <v>356</v>
      </c>
      <c r="F54" s="113" t="s">
        <v>55033</v>
      </c>
      <c r="G54" s="113" t="s">
        <v>34643</v>
      </c>
      <c r="H54" s="113" t="s">
        <v>56079</v>
      </c>
      <c r="I54" s="113" t="s">
        <v>101565</v>
      </c>
    </row>
    <row r="55" spans="5:9" ht="14.5" x14ac:dyDescent="0.35">
      <c r="E55" s="113" t="s">
        <v>357</v>
      </c>
      <c r="F55" s="113" t="s">
        <v>55034</v>
      </c>
      <c r="G55" s="113" t="s">
        <v>34642</v>
      </c>
      <c r="H55" s="113" t="s">
        <v>56078</v>
      </c>
      <c r="I55" s="113" t="s">
        <v>101564</v>
      </c>
    </row>
    <row r="56" spans="5:9" ht="14.5" x14ac:dyDescent="0.35">
      <c r="E56" s="113" t="s">
        <v>358</v>
      </c>
      <c r="F56" s="113" t="s">
        <v>55035</v>
      </c>
      <c r="G56" s="113" t="s">
        <v>34641</v>
      </c>
      <c r="H56" s="113" t="s">
        <v>56077</v>
      </c>
      <c r="I56" s="113" t="s">
        <v>101563</v>
      </c>
    </row>
    <row r="57" spans="5:9" ht="14.5" x14ac:dyDescent="0.35">
      <c r="E57" s="113" t="s">
        <v>359</v>
      </c>
      <c r="F57" s="113" t="s">
        <v>55036</v>
      </c>
      <c r="G57" s="113" t="s">
        <v>34640</v>
      </c>
      <c r="H57" s="113" t="s">
        <v>56076</v>
      </c>
      <c r="I57" s="113" t="s">
        <v>101562</v>
      </c>
    </row>
    <row r="58" spans="5:9" ht="14.5" x14ac:dyDescent="0.35">
      <c r="E58" s="113" t="s">
        <v>360</v>
      </c>
      <c r="F58" s="113" t="s">
        <v>55037</v>
      </c>
      <c r="G58" s="113" t="s">
        <v>34639</v>
      </c>
      <c r="H58" s="113" t="s">
        <v>56075</v>
      </c>
      <c r="I58" s="113" t="s">
        <v>101561</v>
      </c>
    </row>
    <row r="59" spans="5:9" ht="14.5" x14ac:dyDescent="0.35">
      <c r="E59" s="113" t="s">
        <v>361</v>
      </c>
      <c r="F59" s="113" t="s">
        <v>55038</v>
      </c>
      <c r="G59" s="113" t="s">
        <v>34638</v>
      </c>
      <c r="H59" s="113" t="s">
        <v>56074</v>
      </c>
      <c r="I59" s="113" t="s">
        <v>101560</v>
      </c>
    </row>
    <row r="60" spans="5:9" ht="14.5" x14ac:dyDescent="0.35">
      <c r="E60" s="113" t="s">
        <v>362</v>
      </c>
      <c r="F60" s="113" t="s">
        <v>55039</v>
      </c>
      <c r="G60" s="113" t="s">
        <v>34637</v>
      </c>
      <c r="H60" s="113" t="s">
        <v>56073</v>
      </c>
      <c r="I60" s="113" t="s">
        <v>101559</v>
      </c>
    </row>
    <row r="61" spans="5:9" ht="14.5" x14ac:dyDescent="0.35">
      <c r="E61" s="113" t="s">
        <v>363</v>
      </c>
      <c r="F61" s="113" t="s">
        <v>55040</v>
      </c>
      <c r="G61" s="113" t="s">
        <v>34636</v>
      </c>
      <c r="H61" s="113" t="s">
        <v>56072</v>
      </c>
      <c r="I61" s="113" t="s">
        <v>101558</v>
      </c>
    </row>
    <row r="62" spans="5:9" ht="14.5" x14ac:dyDescent="0.35">
      <c r="E62" s="113" t="s">
        <v>364</v>
      </c>
      <c r="F62" s="113" t="s">
        <v>55041</v>
      </c>
      <c r="G62" s="113" t="s">
        <v>34635</v>
      </c>
      <c r="H62" s="113" t="s">
        <v>56071</v>
      </c>
      <c r="I62" s="113" t="s">
        <v>101557</v>
      </c>
    </row>
    <row r="63" spans="5:9" ht="14.5" x14ac:dyDescent="0.35">
      <c r="E63" s="113" t="s">
        <v>365</v>
      </c>
      <c r="F63" s="113" t="s">
        <v>55042</v>
      </c>
      <c r="G63" s="113" t="s">
        <v>34634</v>
      </c>
      <c r="H63" s="113" t="s">
        <v>56070</v>
      </c>
      <c r="I63" s="113" t="s">
        <v>101556</v>
      </c>
    </row>
    <row r="64" spans="5:9" ht="14.5" x14ac:dyDescent="0.35">
      <c r="E64" s="113" t="s">
        <v>366</v>
      </c>
      <c r="F64" s="113" t="s">
        <v>55043</v>
      </c>
      <c r="G64" s="113" t="s">
        <v>34633</v>
      </c>
      <c r="H64" s="113" t="s">
        <v>56069</v>
      </c>
      <c r="I64" s="113" t="s">
        <v>101555</v>
      </c>
    </row>
    <row r="65" spans="5:9" ht="14.5" x14ac:dyDescent="0.35">
      <c r="E65" s="113" t="s">
        <v>367</v>
      </c>
      <c r="F65" s="113" t="s">
        <v>55044</v>
      </c>
      <c r="G65" s="113" t="s">
        <v>34632</v>
      </c>
      <c r="H65" s="113" t="s">
        <v>56068</v>
      </c>
      <c r="I65" s="113" t="s">
        <v>101554</v>
      </c>
    </row>
    <row r="66" spans="5:9" ht="14.5" x14ac:dyDescent="0.35">
      <c r="E66" s="113" t="s">
        <v>368</v>
      </c>
      <c r="F66" s="113" t="s">
        <v>55045</v>
      </c>
      <c r="G66" s="113" t="s">
        <v>34631</v>
      </c>
      <c r="H66" s="113" t="s">
        <v>56067</v>
      </c>
      <c r="I66" s="113" t="s">
        <v>101553</v>
      </c>
    </row>
    <row r="67" spans="5:9" ht="14.5" x14ac:dyDescent="0.35">
      <c r="E67" s="113" t="s">
        <v>369</v>
      </c>
      <c r="F67" s="113" t="s">
        <v>55046</v>
      </c>
      <c r="G67" s="113" t="s">
        <v>34630</v>
      </c>
      <c r="H67" s="113" t="s">
        <v>56066</v>
      </c>
      <c r="I67" s="113" t="s">
        <v>101552</v>
      </c>
    </row>
    <row r="68" spans="5:9" ht="14.5" x14ac:dyDescent="0.35">
      <c r="E68" s="113" t="s">
        <v>370</v>
      </c>
      <c r="F68" s="113" t="s">
        <v>55047</v>
      </c>
      <c r="G68" s="113" t="s">
        <v>34629</v>
      </c>
      <c r="H68" s="113" t="s">
        <v>56065</v>
      </c>
      <c r="I68" s="113" t="s">
        <v>101551</v>
      </c>
    </row>
    <row r="69" spans="5:9" ht="14.5" x14ac:dyDescent="0.35">
      <c r="E69" s="113" t="s">
        <v>371</v>
      </c>
      <c r="F69" s="113" t="s">
        <v>55048</v>
      </c>
      <c r="G69" s="113" t="s">
        <v>34628</v>
      </c>
      <c r="H69" s="113" t="s">
        <v>56064</v>
      </c>
      <c r="I69" s="113" t="s">
        <v>101550</v>
      </c>
    </row>
    <row r="70" spans="5:9" ht="14.5" x14ac:dyDescent="0.35">
      <c r="E70" s="113" t="s">
        <v>372</v>
      </c>
      <c r="F70" s="113" t="s">
        <v>55049</v>
      </c>
      <c r="G70" s="113" t="s">
        <v>34627</v>
      </c>
      <c r="H70" s="113" t="s">
        <v>56063</v>
      </c>
      <c r="I70" s="113" t="s">
        <v>101549</v>
      </c>
    </row>
    <row r="71" spans="5:9" ht="14.5" x14ac:dyDescent="0.35">
      <c r="E71" s="113" t="s">
        <v>373</v>
      </c>
      <c r="F71" s="113" t="s">
        <v>55050</v>
      </c>
      <c r="G71" s="113" t="s">
        <v>34626</v>
      </c>
      <c r="H71" s="113" t="s">
        <v>56062</v>
      </c>
      <c r="I71" s="113" t="s">
        <v>101548</v>
      </c>
    </row>
    <row r="72" spans="5:9" ht="14.5" x14ac:dyDescent="0.35">
      <c r="E72" s="113" t="s">
        <v>374</v>
      </c>
      <c r="F72" s="113" t="s">
        <v>55051</v>
      </c>
      <c r="G72" s="113" t="s">
        <v>34625</v>
      </c>
      <c r="H72" s="113" t="s">
        <v>56061</v>
      </c>
      <c r="I72" s="113" t="s">
        <v>101547</v>
      </c>
    </row>
    <row r="73" spans="5:9" ht="14.5" x14ac:dyDescent="0.35">
      <c r="E73" s="113" t="s">
        <v>375</v>
      </c>
      <c r="F73" s="113" t="s">
        <v>55052</v>
      </c>
      <c r="G73" s="113" t="s">
        <v>34624</v>
      </c>
      <c r="H73" s="113" t="s">
        <v>56060</v>
      </c>
      <c r="I73" s="113" t="s">
        <v>101546</v>
      </c>
    </row>
    <row r="74" spans="5:9" ht="14.5" x14ac:dyDescent="0.35">
      <c r="E74" s="113" t="s">
        <v>376</v>
      </c>
      <c r="F74" s="113" t="s">
        <v>55053</v>
      </c>
      <c r="G74" s="113" t="s">
        <v>34623</v>
      </c>
      <c r="H74" s="113" t="s">
        <v>56059</v>
      </c>
      <c r="I74" s="113" t="s">
        <v>101545</v>
      </c>
    </row>
    <row r="75" spans="5:9" ht="14.5" x14ac:dyDescent="0.35">
      <c r="E75" s="113" t="s">
        <v>377</v>
      </c>
      <c r="F75" s="113" t="s">
        <v>55054</v>
      </c>
      <c r="G75" s="113" t="s">
        <v>34622</v>
      </c>
      <c r="H75" s="113" t="s">
        <v>56058</v>
      </c>
      <c r="I75" s="113" t="s">
        <v>101544</v>
      </c>
    </row>
    <row r="76" spans="5:9" ht="14.5" x14ac:dyDescent="0.35">
      <c r="E76" s="113" t="s">
        <v>378</v>
      </c>
      <c r="F76" s="113" t="s">
        <v>55055</v>
      </c>
      <c r="G76" s="113" t="s">
        <v>34621</v>
      </c>
      <c r="H76" s="113" t="s">
        <v>56057</v>
      </c>
      <c r="I76" s="113" t="s">
        <v>101543</v>
      </c>
    </row>
    <row r="77" spans="5:9" ht="14.5" x14ac:dyDescent="0.35">
      <c r="E77" s="113" t="s">
        <v>379</v>
      </c>
      <c r="F77" s="113" t="s">
        <v>55056</v>
      </c>
      <c r="G77" s="113" t="s">
        <v>34620</v>
      </c>
      <c r="H77" s="113" t="s">
        <v>56056</v>
      </c>
      <c r="I77" s="113" t="s">
        <v>101542</v>
      </c>
    </row>
    <row r="78" spans="5:9" ht="14.5" x14ac:dyDescent="0.35">
      <c r="E78" s="113" t="s">
        <v>380</v>
      </c>
      <c r="F78" s="113" t="s">
        <v>55057</v>
      </c>
      <c r="G78" s="113" t="s">
        <v>34619</v>
      </c>
      <c r="H78" s="113" t="s">
        <v>56055</v>
      </c>
      <c r="I78" s="113" t="s">
        <v>101541</v>
      </c>
    </row>
    <row r="79" spans="5:9" ht="14.5" x14ac:dyDescent="0.35">
      <c r="E79" s="113" t="s">
        <v>381</v>
      </c>
      <c r="F79" s="113" t="s">
        <v>55058</v>
      </c>
      <c r="G79" s="113" t="s">
        <v>34618</v>
      </c>
      <c r="H79" s="113" t="s">
        <v>56054</v>
      </c>
      <c r="I79" s="113" t="s">
        <v>101540</v>
      </c>
    </row>
    <row r="80" spans="5:9" ht="14.5" x14ac:dyDescent="0.35">
      <c r="E80" s="113" t="s">
        <v>382</v>
      </c>
      <c r="F80" s="113" t="s">
        <v>55059</v>
      </c>
      <c r="G80" s="113" t="s">
        <v>34617</v>
      </c>
      <c r="H80" s="113" t="s">
        <v>56053</v>
      </c>
      <c r="I80" s="113" t="s">
        <v>101539</v>
      </c>
    </row>
    <row r="81" spans="5:9" ht="14.5" x14ac:dyDescent="0.35">
      <c r="E81" s="113" t="s">
        <v>383</v>
      </c>
      <c r="F81" s="113" t="s">
        <v>55060</v>
      </c>
      <c r="G81" s="113" t="s">
        <v>34616</v>
      </c>
      <c r="H81" s="113" t="s">
        <v>56052</v>
      </c>
      <c r="I81" s="113" t="s">
        <v>101538</v>
      </c>
    </row>
    <row r="82" spans="5:9" ht="14.5" x14ac:dyDescent="0.35">
      <c r="E82" s="113" t="s">
        <v>384</v>
      </c>
      <c r="F82" s="113" t="s">
        <v>55061</v>
      </c>
      <c r="G82" s="113" t="s">
        <v>34615</v>
      </c>
      <c r="H82" s="113" t="s">
        <v>56051</v>
      </c>
      <c r="I82" s="113" t="s">
        <v>101537</v>
      </c>
    </row>
    <row r="83" spans="5:9" ht="14.5" x14ac:dyDescent="0.35">
      <c r="E83" s="113" t="s">
        <v>385</v>
      </c>
      <c r="F83" s="113" t="s">
        <v>55062</v>
      </c>
      <c r="G83" s="113" t="s">
        <v>34614</v>
      </c>
      <c r="H83" s="113" t="s">
        <v>56050</v>
      </c>
      <c r="I83" s="113" t="s">
        <v>101536</v>
      </c>
    </row>
    <row r="84" spans="5:9" ht="14.5" x14ac:dyDescent="0.35">
      <c r="E84" s="113" t="s">
        <v>386</v>
      </c>
      <c r="F84" s="113" t="s">
        <v>55063</v>
      </c>
      <c r="G84" s="113" t="s">
        <v>34613</v>
      </c>
      <c r="H84" s="113" t="s">
        <v>56049</v>
      </c>
      <c r="I84" s="113" t="s">
        <v>101535</v>
      </c>
    </row>
    <row r="85" spans="5:9" ht="14.5" x14ac:dyDescent="0.35">
      <c r="E85" s="113" t="s">
        <v>387</v>
      </c>
      <c r="F85" s="113" t="s">
        <v>55064</v>
      </c>
      <c r="G85" s="113" t="s">
        <v>34612</v>
      </c>
      <c r="H85" s="113" t="s">
        <v>56048</v>
      </c>
      <c r="I85" s="113" t="s">
        <v>101534</v>
      </c>
    </row>
    <row r="86" spans="5:9" ht="14.5" x14ac:dyDescent="0.35">
      <c r="E86" s="113" t="s">
        <v>388</v>
      </c>
      <c r="F86" s="113" t="s">
        <v>55065</v>
      </c>
      <c r="G86" s="113" t="s">
        <v>34611</v>
      </c>
      <c r="H86" s="113" t="s">
        <v>56047</v>
      </c>
      <c r="I86" s="113" t="s">
        <v>101533</v>
      </c>
    </row>
    <row r="87" spans="5:9" ht="14.5" x14ac:dyDescent="0.35">
      <c r="E87" s="113" t="s">
        <v>389</v>
      </c>
      <c r="F87" s="113" t="s">
        <v>55066</v>
      </c>
      <c r="G87" s="113" t="s">
        <v>34610</v>
      </c>
      <c r="H87" s="113" t="s">
        <v>56046</v>
      </c>
      <c r="I87" s="113" t="s">
        <v>101532</v>
      </c>
    </row>
    <row r="88" spans="5:9" ht="14.5" x14ac:dyDescent="0.35">
      <c r="E88" s="113" t="s">
        <v>390</v>
      </c>
      <c r="F88" s="113" t="s">
        <v>55067</v>
      </c>
      <c r="G88" s="113" t="s">
        <v>34609</v>
      </c>
      <c r="H88" s="113" t="s">
        <v>56045</v>
      </c>
      <c r="I88" s="113" t="s">
        <v>101531</v>
      </c>
    </row>
    <row r="89" spans="5:9" ht="14.5" x14ac:dyDescent="0.35">
      <c r="E89" s="113" t="s">
        <v>391</v>
      </c>
      <c r="F89" s="113" t="s">
        <v>55068</v>
      </c>
      <c r="G89" s="113" t="s">
        <v>34608</v>
      </c>
      <c r="H89" s="113" t="s">
        <v>56044</v>
      </c>
      <c r="I89" s="113" t="s">
        <v>101530</v>
      </c>
    </row>
    <row r="90" spans="5:9" ht="14.5" x14ac:dyDescent="0.35">
      <c r="E90" s="113" t="s">
        <v>392</v>
      </c>
      <c r="F90" s="113" t="s">
        <v>55069</v>
      </c>
      <c r="G90" s="113" t="s">
        <v>34607</v>
      </c>
      <c r="H90" s="113" t="s">
        <v>56043</v>
      </c>
      <c r="I90" s="113" t="s">
        <v>101529</v>
      </c>
    </row>
    <row r="91" spans="5:9" ht="14.5" x14ac:dyDescent="0.35">
      <c r="E91" s="113" t="s">
        <v>393</v>
      </c>
      <c r="F91" s="113" t="s">
        <v>55070</v>
      </c>
      <c r="G91" s="113" t="s">
        <v>34606</v>
      </c>
      <c r="H91" s="113" t="s">
        <v>56042</v>
      </c>
      <c r="I91" s="113" t="s">
        <v>101528</v>
      </c>
    </row>
    <row r="92" spans="5:9" ht="14.5" x14ac:dyDescent="0.35">
      <c r="E92" s="113" t="s">
        <v>394</v>
      </c>
      <c r="F92" s="113" t="s">
        <v>55071</v>
      </c>
      <c r="G92" s="113" t="s">
        <v>34605</v>
      </c>
      <c r="H92" s="113" t="s">
        <v>56041</v>
      </c>
      <c r="I92" s="113" t="s">
        <v>101527</v>
      </c>
    </row>
    <row r="93" spans="5:9" ht="14.5" x14ac:dyDescent="0.35">
      <c r="E93" s="113" t="s">
        <v>395</v>
      </c>
      <c r="F93" s="113" t="s">
        <v>55072</v>
      </c>
      <c r="G93" s="113" t="s">
        <v>34604</v>
      </c>
      <c r="H93" s="113" t="s">
        <v>56040</v>
      </c>
      <c r="I93" s="113" t="s">
        <v>101526</v>
      </c>
    </row>
    <row r="94" spans="5:9" ht="14.5" x14ac:dyDescent="0.35">
      <c r="E94" s="113" t="s">
        <v>396</v>
      </c>
      <c r="F94" s="113" t="s">
        <v>55073</v>
      </c>
      <c r="G94" s="113" t="s">
        <v>34603</v>
      </c>
      <c r="H94" s="113" t="s">
        <v>56039</v>
      </c>
      <c r="I94" s="113" t="s">
        <v>101525</v>
      </c>
    </row>
    <row r="95" spans="5:9" ht="14.5" x14ac:dyDescent="0.35">
      <c r="E95" s="113" t="s">
        <v>397</v>
      </c>
      <c r="F95" s="113" t="s">
        <v>55074</v>
      </c>
      <c r="G95" s="113" t="s">
        <v>34602</v>
      </c>
      <c r="H95" s="113" t="s">
        <v>56038</v>
      </c>
      <c r="I95" s="113" t="s">
        <v>101524</v>
      </c>
    </row>
    <row r="96" spans="5:9" ht="14.5" x14ac:dyDescent="0.35">
      <c r="E96" s="113" t="s">
        <v>398</v>
      </c>
      <c r="F96" s="113" t="s">
        <v>55075</v>
      </c>
      <c r="G96" s="113" t="s">
        <v>34601</v>
      </c>
      <c r="H96" s="113" t="s">
        <v>56037</v>
      </c>
      <c r="I96" s="113" t="s">
        <v>101523</v>
      </c>
    </row>
    <row r="97" spans="5:9" ht="14.5" x14ac:dyDescent="0.35">
      <c r="E97" s="113" t="s">
        <v>399</v>
      </c>
      <c r="F97" s="113" t="s">
        <v>55076</v>
      </c>
      <c r="G97" s="113" t="s">
        <v>34600</v>
      </c>
      <c r="H97" s="113" t="s">
        <v>56036</v>
      </c>
      <c r="I97" s="113" t="s">
        <v>101522</v>
      </c>
    </row>
    <row r="98" spans="5:9" ht="14.5" x14ac:dyDescent="0.35">
      <c r="E98" s="113" t="s">
        <v>400</v>
      </c>
      <c r="F98" s="113" t="s">
        <v>55077</v>
      </c>
      <c r="G98" s="113" t="s">
        <v>34599</v>
      </c>
      <c r="H98" s="113" t="s">
        <v>56035</v>
      </c>
      <c r="I98" s="113" t="s">
        <v>101521</v>
      </c>
    </row>
    <row r="99" spans="5:9" ht="14.5" x14ac:dyDescent="0.35">
      <c r="E99" s="113" t="s">
        <v>401</v>
      </c>
      <c r="F99" s="113" t="s">
        <v>55078</v>
      </c>
      <c r="G99" s="113" t="s">
        <v>34598</v>
      </c>
      <c r="H99" s="113" t="s">
        <v>56034</v>
      </c>
      <c r="I99" s="113" t="s">
        <v>101520</v>
      </c>
    </row>
    <row r="100" spans="5:9" ht="14.5" x14ac:dyDescent="0.35">
      <c r="E100" s="113" t="s">
        <v>402</v>
      </c>
      <c r="F100" s="113" t="s">
        <v>55079</v>
      </c>
      <c r="G100" s="113" t="s">
        <v>34597</v>
      </c>
      <c r="H100" s="113" t="s">
        <v>56033</v>
      </c>
      <c r="I100" s="113" t="s">
        <v>101519</v>
      </c>
    </row>
    <row r="101" spans="5:9" ht="14.5" x14ac:dyDescent="0.35">
      <c r="E101" s="113" t="s">
        <v>403</v>
      </c>
      <c r="F101" s="113" t="s">
        <v>55080</v>
      </c>
      <c r="G101" s="113" t="s">
        <v>34596</v>
      </c>
      <c r="H101" s="113" t="s">
        <v>56032</v>
      </c>
      <c r="I101" s="113" t="s">
        <v>101518</v>
      </c>
    </row>
    <row r="102" spans="5:9" ht="14.5" x14ac:dyDescent="0.35">
      <c r="E102" s="113" t="s">
        <v>404</v>
      </c>
      <c r="F102" s="113" t="s">
        <v>55081</v>
      </c>
      <c r="G102" s="113" t="s">
        <v>34595</v>
      </c>
      <c r="H102" s="113" t="s">
        <v>56031</v>
      </c>
      <c r="I102" s="113" t="s">
        <v>101517</v>
      </c>
    </row>
    <row r="103" spans="5:9" ht="14.5" x14ac:dyDescent="0.35">
      <c r="E103" s="113" t="s">
        <v>405</v>
      </c>
      <c r="F103" s="113" t="s">
        <v>55082</v>
      </c>
      <c r="G103" s="113" t="s">
        <v>34594</v>
      </c>
      <c r="H103" s="113" t="s">
        <v>56030</v>
      </c>
      <c r="I103" s="113" t="s">
        <v>101516</v>
      </c>
    </row>
    <row r="104" spans="5:9" ht="14.5" x14ac:dyDescent="0.35">
      <c r="E104" s="113" t="s">
        <v>406</v>
      </c>
      <c r="F104" s="113" t="s">
        <v>55083</v>
      </c>
      <c r="G104" s="113" t="s">
        <v>34593</v>
      </c>
      <c r="H104" s="113" t="s">
        <v>56029</v>
      </c>
      <c r="I104" s="113" t="s">
        <v>101515</v>
      </c>
    </row>
    <row r="105" spans="5:9" ht="14.5" x14ac:dyDescent="0.35">
      <c r="E105" s="113" t="s">
        <v>407</v>
      </c>
      <c r="F105" s="113" t="s">
        <v>55084</v>
      </c>
      <c r="G105" s="113" t="s">
        <v>34592</v>
      </c>
      <c r="H105" s="113" t="s">
        <v>56028</v>
      </c>
      <c r="I105" s="113" t="s">
        <v>101514</v>
      </c>
    </row>
    <row r="106" spans="5:9" ht="14.5" x14ac:dyDescent="0.35">
      <c r="E106" s="113" t="s">
        <v>408</v>
      </c>
      <c r="F106" s="113" t="s">
        <v>55085</v>
      </c>
      <c r="G106" s="113" t="s">
        <v>34591</v>
      </c>
      <c r="H106" s="113" t="s">
        <v>56027</v>
      </c>
      <c r="I106" s="113" t="s">
        <v>110938</v>
      </c>
    </row>
    <row r="107" spans="5:9" ht="14.5" x14ac:dyDescent="0.35">
      <c r="E107" s="113" t="s">
        <v>409</v>
      </c>
      <c r="F107" s="113" t="s">
        <v>55086</v>
      </c>
      <c r="G107" s="113" t="s">
        <v>34590</v>
      </c>
      <c r="H107" s="113" t="s">
        <v>56026</v>
      </c>
      <c r="I107" s="113" t="s">
        <v>101513</v>
      </c>
    </row>
    <row r="108" spans="5:9" ht="14.5" x14ac:dyDescent="0.35">
      <c r="E108" s="113" t="s">
        <v>410</v>
      </c>
      <c r="F108" s="113" t="s">
        <v>55087</v>
      </c>
      <c r="G108" s="113" t="s">
        <v>34589</v>
      </c>
      <c r="H108" s="113" t="s">
        <v>56025</v>
      </c>
      <c r="I108" s="113" t="s">
        <v>101512</v>
      </c>
    </row>
    <row r="109" spans="5:9" ht="14.5" x14ac:dyDescent="0.35">
      <c r="E109" s="113" t="s">
        <v>411</v>
      </c>
      <c r="F109" s="113" t="s">
        <v>55088</v>
      </c>
      <c r="G109" s="113" t="s">
        <v>34588</v>
      </c>
      <c r="H109" s="113" t="s">
        <v>56024</v>
      </c>
      <c r="I109" s="113" t="s">
        <v>101511</v>
      </c>
    </row>
    <row r="110" spans="5:9" ht="14.5" x14ac:dyDescent="0.35">
      <c r="E110" s="113" t="s">
        <v>412</v>
      </c>
      <c r="F110" s="113" t="s">
        <v>55089</v>
      </c>
      <c r="G110" s="113" t="s">
        <v>34587</v>
      </c>
      <c r="H110" s="113" t="s">
        <v>56023</v>
      </c>
      <c r="I110" s="113" t="s">
        <v>101510</v>
      </c>
    </row>
    <row r="111" spans="5:9" ht="14.5" x14ac:dyDescent="0.35">
      <c r="E111" s="113" t="s">
        <v>413</v>
      </c>
      <c r="F111" s="113" t="s">
        <v>55090</v>
      </c>
      <c r="G111" s="113" t="s">
        <v>34586</v>
      </c>
      <c r="H111" s="113" t="s">
        <v>49858</v>
      </c>
      <c r="I111" s="113" t="s">
        <v>101509</v>
      </c>
    </row>
    <row r="112" spans="5:9" ht="14.5" x14ac:dyDescent="0.35">
      <c r="E112" s="113" t="s">
        <v>414</v>
      </c>
      <c r="F112" s="113" t="s">
        <v>55091</v>
      </c>
      <c r="G112" s="113" t="s">
        <v>34585</v>
      </c>
      <c r="H112" s="113" t="s">
        <v>140499</v>
      </c>
      <c r="I112" s="113" t="s">
        <v>101508</v>
      </c>
    </row>
    <row r="113" spans="5:9" ht="14.5" x14ac:dyDescent="0.35">
      <c r="E113" s="113" t="s">
        <v>415</v>
      </c>
      <c r="F113" s="113" t="s">
        <v>55092</v>
      </c>
      <c r="G113" s="113" t="s">
        <v>34584</v>
      </c>
      <c r="H113" s="113" t="s">
        <v>140500</v>
      </c>
      <c r="I113" s="113" t="s">
        <v>101507</v>
      </c>
    </row>
    <row r="114" spans="5:9" ht="14.5" x14ac:dyDescent="0.35">
      <c r="E114" s="113" t="s">
        <v>416</v>
      </c>
      <c r="F114" s="113" t="s">
        <v>55093</v>
      </c>
      <c r="G114" s="113" t="s">
        <v>34583</v>
      </c>
      <c r="H114" s="113" t="s">
        <v>140501</v>
      </c>
      <c r="I114" s="113" t="s">
        <v>101506</v>
      </c>
    </row>
    <row r="115" spans="5:9" ht="14.5" x14ac:dyDescent="0.35">
      <c r="E115" s="113" t="s">
        <v>421</v>
      </c>
      <c r="F115" s="113" t="s">
        <v>55094</v>
      </c>
      <c r="G115" s="113" t="s">
        <v>34582</v>
      </c>
      <c r="H115" s="113" t="s">
        <v>140502</v>
      </c>
      <c r="I115" s="113" t="s">
        <v>101505</v>
      </c>
    </row>
    <row r="116" spans="5:9" ht="14.5" x14ac:dyDescent="0.35">
      <c r="E116" s="113" t="s">
        <v>49400</v>
      </c>
      <c r="F116" s="113" t="s">
        <v>55095</v>
      </c>
      <c r="G116" s="113" t="s">
        <v>34581</v>
      </c>
      <c r="H116" s="113" t="s">
        <v>140503</v>
      </c>
      <c r="I116" s="113" t="s">
        <v>101504</v>
      </c>
    </row>
    <row r="117" spans="5:9" ht="15.5" x14ac:dyDescent="0.35">
      <c r="E117" s="113" t="s">
        <v>111604</v>
      </c>
      <c r="F117" s="113" t="s">
        <v>55096</v>
      </c>
      <c r="G117" s="113" t="s">
        <v>34580</v>
      </c>
      <c r="H117" s="116" t="s">
        <v>56181</v>
      </c>
      <c r="I117" s="113" t="s">
        <v>101503</v>
      </c>
    </row>
    <row r="118" spans="5:9" ht="15.5" x14ac:dyDescent="0.35">
      <c r="E118" s="113" t="s">
        <v>140504</v>
      </c>
      <c r="F118" s="113" t="s">
        <v>55097</v>
      </c>
      <c r="G118" s="113" t="s">
        <v>34579</v>
      </c>
      <c r="H118" s="116" t="s">
        <v>56182</v>
      </c>
      <c r="I118" s="113" t="s">
        <v>101502</v>
      </c>
    </row>
    <row r="119" spans="5:9" ht="15.5" x14ac:dyDescent="0.35">
      <c r="E119" s="113" t="s">
        <v>140188</v>
      </c>
      <c r="F119" s="113" t="s">
        <v>55098</v>
      </c>
      <c r="G119" s="113" t="s">
        <v>34578</v>
      </c>
      <c r="H119" s="116" t="s">
        <v>56183</v>
      </c>
      <c r="I119" s="113" t="s">
        <v>101501</v>
      </c>
    </row>
    <row r="120" spans="5:9" ht="15.5" x14ac:dyDescent="0.35">
      <c r="E120" s="113" t="s">
        <v>118384</v>
      </c>
      <c r="F120" s="113" t="s">
        <v>55099</v>
      </c>
      <c r="G120" s="113" t="s">
        <v>34577</v>
      </c>
      <c r="H120" s="116" t="s">
        <v>56184</v>
      </c>
      <c r="I120" s="113" t="s">
        <v>101500</v>
      </c>
    </row>
    <row r="121" spans="5:9" ht="15.5" x14ac:dyDescent="0.35">
      <c r="E121" s="113" t="s">
        <v>111603</v>
      </c>
      <c r="F121" s="113" t="s">
        <v>55100</v>
      </c>
      <c r="G121" s="113" t="s">
        <v>34576</v>
      </c>
      <c r="H121" s="116" t="s">
        <v>56185</v>
      </c>
      <c r="I121" s="113" t="s">
        <v>101499</v>
      </c>
    </row>
    <row r="122" spans="5:9" ht="15.5" x14ac:dyDescent="0.35">
      <c r="E122" s="113" t="s">
        <v>111602</v>
      </c>
      <c r="F122" s="113" t="s">
        <v>55101</v>
      </c>
      <c r="G122" s="113" t="s">
        <v>34575</v>
      </c>
      <c r="H122" s="116" t="s">
        <v>56186</v>
      </c>
      <c r="I122" s="113" t="s">
        <v>101498</v>
      </c>
    </row>
    <row r="123" spans="5:9" ht="15.5" x14ac:dyDescent="0.35">
      <c r="E123" s="113" t="s">
        <v>111601</v>
      </c>
      <c r="F123" s="113" t="s">
        <v>55102</v>
      </c>
      <c r="G123" s="113" t="s">
        <v>34574</v>
      </c>
      <c r="H123" s="116" t="s">
        <v>56187</v>
      </c>
      <c r="I123" s="113" t="s">
        <v>101497</v>
      </c>
    </row>
    <row r="124" spans="5:9" ht="15.5" x14ac:dyDescent="0.35">
      <c r="E124" s="113" t="s">
        <v>3972</v>
      </c>
      <c r="F124" s="113" t="s">
        <v>55103</v>
      </c>
      <c r="G124" s="113" t="s">
        <v>34573</v>
      </c>
      <c r="H124" s="116" t="s">
        <v>56188</v>
      </c>
      <c r="I124" s="113" t="s">
        <v>101496</v>
      </c>
    </row>
    <row r="125" spans="5:9" ht="15.5" x14ac:dyDescent="0.35">
      <c r="E125" s="113" t="s">
        <v>3971</v>
      </c>
      <c r="F125" s="113" t="s">
        <v>55104</v>
      </c>
      <c r="G125" s="113" t="s">
        <v>34572</v>
      </c>
      <c r="H125" s="116" t="s">
        <v>56189</v>
      </c>
      <c r="I125" s="113" t="s">
        <v>101495</v>
      </c>
    </row>
    <row r="126" spans="5:9" ht="15.5" x14ac:dyDescent="0.35">
      <c r="E126" s="113" t="s">
        <v>3970</v>
      </c>
      <c r="F126" s="113" t="s">
        <v>55105</v>
      </c>
      <c r="G126" s="113" t="s">
        <v>34571</v>
      </c>
      <c r="H126" s="116" t="s">
        <v>56190</v>
      </c>
      <c r="I126" s="113" t="s">
        <v>101494</v>
      </c>
    </row>
    <row r="127" spans="5:9" ht="15.5" x14ac:dyDescent="0.35">
      <c r="E127" s="113" t="s">
        <v>3969</v>
      </c>
      <c r="F127" s="113" t="s">
        <v>55106</v>
      </c>
      <c r="G127" s="113" t="s">
        <v>34570</v>
      </c>
      <c r="H127" s="116" t="s">
        <v>56191</v>
      </c>
      <c r="I127" s="113" t="s">
        <v>101493</v>
      </c>
    </row>
    <row r="128" spans="5:9" ht="15.5" x14ac:dyDescent="0.35">
      <c r="E128" s="113" t="s">
        <v>3968</v>
      </c>
      <c r="F128" s="113" t="s">
        <v>55107</v>
      </c>
      <c r="G128" s="113" t="s">
        <v>34569</v>
      </c>
      <c r="H128" s="116" t="s">
        <v>56192</v>
      </c>
      <c r="I128" s="113" t="s">
        <v>101492</v>
      </c>
    </row>
    <row r="129" spans="5:9" ht="15.5" x14ac:dyDescent="0.35">
      <c r="E129" s="113" t="s">
        <v>3967</v>
      </c>
      <c r="F129" s="113" t="s">
        <v>55108</v>
      </c>
      <c r="G129" s="113" t="s">
        <v>34568</v>
      </c>
      <c r="H129" s="116" t="s">
        <v>56193</v>
      </c>
      <c r="I129" s="113" t="s">
        <v>101491</v>
      </c>
    </row>
    <row r="130" spans="5:9" ht="15.5" x14ac:dyDescent="0.35">
      <c r="E130" s="113" t="s">
        <v>3966</v>
      </c>
      <c r="F130" s="113" t="s">
        <v>55109</v>
      </c>
      <c r="G130" s="113" t="s">
        <v>34567</v>
      </c>
      <c r="H130" s="116" t="s">
        <v>56194</v>
      </c>
      <c r="I130" s="113" t="s">
        <v>101490</v>
      </c>
    </row>
    <row r="131" spans="5:9" ht="15.5" x14ac:dyDescent="0.35">
      <c r="E131" s="113" t="s">
        <v>3965</v>
      </c>
      <c r="F131" s="113" t="s">
        <v>55110</v>
      </c>
      <c r="G131" s="113" t="s">
        <v>34566</v>
      </c>
      <c r="H131" s="116" t="s">
        <v>56195</v>
      </c>
      <c r="I131" s="113" t="s">
        <v>101489</v>
      </c>
    </row>
    <row r="132" spans="5:9" ht="15.5" x14ac:dyDescent="0.35">
      <c r="E132" s="113" t="s">
        <v>3964</v>
      </c>
      <c r="F132" s="113" t="s">
        <v>55111</v>
      </c>
      <c r="G132" s="113" t="s">
        <v>34565</v>
      </c>
      <c r="H132" s="116" t="s">
        <v>56196</v>
      </c>
      <c r="I132" s="113" t="s">
        <v>101488</v>
      </c>
    </row>
    <row r="133" spans="5:9" ht="15.5" x14ac:dyDescent="0.35">
      <c r="E133" s="113" t="s">
        <v>3963</v>
      </c>
      <c r="F133" s="113" t="s">
        <v>55112</v>
      </c>
      <c r="G133" s="113" t="s">
        <v>34564</v>
      </c>
      <c r="H133" s="116" t="s">
        <v>56197</v>
      </c>
      <c r="I133" s="113" t="s">
        <v>101487</v>
      </c>
    </row>
    <row r="134" spans="5:9" ht="15.5" x14ac:dyDescent="0.35">
      <c r="E134" s="113" t="s">
        <v>3962</v>
      </c>
      <c r="F134" s="113" t="s">
        <v>55113</v>
      </c>
      <c r="G134" s="113" t="s">
        <v>34563</v>
      </c>
      <c r="H134" s="116" t="s">
        <v>56198</v>
      </c>
      <c r="I134" s="113" t="s">
        <v>101486</v>
      </c>
    </row>
    <row r="135" spans="5:9" ht="15.5" x14ac:dyDescent="0.35">
      <c r="E135" s="113" t="s">
        <v>3961</v>
      </c>
      <c r="F135" s="113" t="s">
        <v>55114</v>
      </c>
      <c r="G135" s="113" t="s">
        <v>34562</v>
      </c>
      <c r="H135" s="116" t="s">
        <v>56199</v>
      </c>
      <c r="I135" s="113" t="s">
        <v>101485</v>
      </c>
    </row>
    <row r="136" spans="5:9" ht="15.5" x14ac:dyDescent="0.35">
      <c r="E136" s="113" t="s">
        <v>3960</v>
      </c>
      <c r="F136" s="113" t="s">
        <v>55115</v>
      </c>
      <c r="G136" s="113" t="s">
        <v>34561</v>
      </c>
      <c r="H136" s="116" t="s">
        <v>56200</v>
      </c>
      <c r="I136" s="113" t="s">
        <v>101484</v>
      </c>
    </row>
    <row r="137" spans="5:9" ht="15.5" x14ac:dyDescent="0.35">
      <c r="E137" s="113" t="s">
        <v>3959</v>
      </c>
      <c r="F137" s="113" t="s">
        <v>55116</v>
      </c>
      <c r="G137" s="113" t="s">
        <v>34560</v>
      </c>
      <c r="H137" s="116" t="s">
        <v>56201</v>
      </c>
      <c r="I137" s="113" t="s">
        <v>101483</v>
      </c>
    </row>
    <row r="138" spans="5:9" ht="15.5" x14ac:dyDescent="0.35">
      <c r="E138" s="113" t="s">
        <v>3958</v>
      </c>
      <c r="F138" s="113" t="s">
        <v>55117</v>
      </c>
      <c r="G138" s="113" t="s">
        <v>34559</v>
      </c>
      <c r="H138" s="116" t="s">
        <v>56202</v>
      </c>
      <c r="I138" s="113" t="s">
        <v>101482</v>
      </c>
    </row>
    <row r="139" spans="5:9" ht="15.5" x14ac:dyDescent="0.35">
      <c r="E139" s="113" t="s">
        <v>3957</v>
      </c>
      <c r="F139" s="113" t="s">
        <v>55118</v>
      </c>
      <c r="G139" s="113" t="s">
        <v>34558</v>
      </c>
      <c r="H139" s="116" t="s">
        <v>56203</v>
      </c>
      <c r="I139" s="113" t="s">
        <v>101481</v>
      </c>
    </row>
    <row r="140" spans="5:9" ht="15.5" x14ac:dyDescent="0.35">
      <c r="E140" s="113" t="s">
        <v>3956</v>
      </c>
      <c r="F140" s="113" t="s">
        <v>55119</v>
      </c>
      <c r="G140" s="113" t="s">
        <v>34557</v>
      </c>
      <c r="H140" s="116" t="s">
        <v>56204</v>
      </c>
      <c r="I140" s="113" t="s">
        <v>101480</v>
      </c>
    </row>
    <row r="141" spans="5:9" ht="15.5" x14ac:dyDescent="0.35">
      <c r="E141" s="113" t="s">
        <v>3955</v>
      </c>
      <c r="F141" s="113" t="s">
        <v>55120</v>
      </c>
      <c r="G141" s="113" t="s">
        <v>34556</v>
      </c>
      <c r="H141" s="116" t="s">
        <v>56205</v>
      </c>
      <c r="I141" s="113" t="s">
        <v>139137</v>
      </c>
    </row>
    <row r="142" spans="5:9" ht="15.5" x14ac:dyDescent="0.35">
      <c r="E142" s="113" t="s">
        <v>3954</v>
      </c>
      <c r="F142" s="113" t="s">
        <v>55121</v>
      </c>
      <c r="G142" s="113" t="s">
        <v>34555</v>
      </c>
      <c r="H142" s="116" t="s">
        <v>56206</v>
      </c>
      <c r="I142" s="113" t="s">
        <v>101479</v>
      </c>
    </row>
    <row r="143" spans="5:9" ht="15.5" x14ac:dyDescent="0.35">
      <c r="E143" s="113" t="s">
        <v>3953</v>
      </c>
      <c r="F143" s="113" t="s">
        <v>55122</v>
      </c>
      <c r="G143" s="113" t="s">
        <v>34554</v>
      </c>
      <c r="H143" s="116" t="s">
        <v>56207</v>
      </c>
      <c r="I143" s="113" t="s">
        <v>101478</v>
      </c>
    </row>
    <row r="144" spans="5:9" ht="15.5" x14ac:dyDescent="0.35">
      <c r="E144" s="113" t="s">
        <v>3952</v>
      </c>
      <c r="F144" s="113" t="s">
        <v>55123</v>
      </c>
      <c r="G144" s="113" t="s">
        <v>34553</v>
      </c>
      <c r="H144" s="116" t="s">
        <v>56208</v>
      </c>
      <c r="I144" s="113" t="s">
        <v>101477</v>
      </c>
    </row>
    <row r="145" spans="5:9" ht="15.5" x14ac:dyDescent="0.35">
      <c r="E145" s="113" t="s">
        <v>3951</v>
      </c>
      <c r="F145" s="113" t="s">
        <v>55124</v>
      </c>
      <c r="G145" s="113" t="s">
        <v>34552</v>
      </c>
      <c r="H145" s="116" t="s">
        <v>56209</v>
      </c>
      <c r="I145" s="113" t="s">
        <v>101476</v>
      </c>
    </row>
    <row r="146" spans="5:9" ht="15.5" x14ac:dyDescent="0.35">
      <c r="E146" s="113" t="s">
        <v>3950</v>
      </c>
      <c r="F146" s="113" t="s">
        <v>55125</v>
      </c>
      <c r="G146" s="113" t="s">
        <v>34551</v>
      </c>
      <c r="H146" s="116" t="s">
        <v>56210</v>
      </c>
      <c r="I146" s="113" t="s">
        <v>101475</v>
      </c>
    </row>
    <row r="147" spans="5:9" ht="15.5" x14ac:dyDescent="0.35">
      <c r="E147" s="113" t="s">
        <v>3949</v>
      </c>
      <c r="F147" s="113" t="s">
        <v>55126</v>
      </c>
      <c r="G147" s="113" t="s">
        <v>34550</v>
      </c>
      <c r="H147" s="116" t="s">
        <v>56211</v>
      </c>
      <c r="I147" s="113" t="s">
        <v>101474</v>
      </c>
    </row>
    <row r="148" spans="5:9" ht="15.5" x14ac:dyDescent="0.35">
      <c r="E148" s="113" t="s">
        <v>3948</v>
      </c>
      <c r="F148" s="113" t="s">
        <v>55127</v>
      </c>
      <c r="G148" s="113" t="s">
        <v>34549</v>
      </c>
      <c r="H148" s="116" t="s">
        <v>56212</v>
      </c>
      <c r="I148" s="113" t="s">
        <v>101473</v>
      </c>
    </row>
    <row r="149" spans="5:9" ht="15.5" x14ac:dyDescent="0.35">
      <c r="E149" s="113" t="s">
        <v>3947</v>
      </c>
      <c r="F149" s="113" t="s">
        <v>55128</v>
      </c>
      <c r="G149" s="113" t="s">
        <v>34548</v>
      </c>
      <c r="H149" s="116" t="s">
        <v>56213</v>
      </c>
      <c r="I149" s="113" t="s">
        <v>101472</v>
      </c>
    </row>
    <row r="150" spans="5:9" ht="15.5" x14ac:dyDescent="0.35">
      <c r="E150" s="113" t="s">
        <v>3946</v>
      </c>
      <c r="F150" s="113" t="s">
        <v>55129</v>
      </c>
      <c r="G150" s="113" t="s">
        <v>34547</v>
      </c>
      <c r="H150" s="116" t="s">
        <v>56214</v>
      </c>
      <c r="I150" s="113" t="s">
        <v>101471</v>
      </c>
    </row>
    <row r="151" spans="5:9" ht="15.5" x14ac:dyDescent="0.35">
      <c r="E151" s="113" t="s">
        <v>3945</v>
      </c>
      <c r="F151" s="113" t="s">
        <v>55130</v>
      </c>
      <c r="G151" s="113" t="s">
        <v>34546</v>
      </c>
      <c r="H151" s="116" t="s">
        <v>56215</v>
      </c>
      <c r="I151" s="113" t="s">
        <v>101470</v>
      </c>
    </row>
    <row r="152" spans="5:9" ht="15.5" x14ac:dyDescent="0.35">
      <c r="E152" s="113" t="s">
        <v>123755</v>
      </c>
      <c r="F152" s="113" t="s">
        <v>55131</v>
      </c>
      <c r="G152" s="113" t="s">
        <v>34545</v>
      </c>
      <c r="H152" s="116" t="s">
        <v>56216</v>
      </c>
      <c r="I152" s="113" t="s">
        <v>101469</v>
      </c>
    </row>
    <row r="153" spans="5:9" ht="15.5" x14ac:dyDescent="0.35">
      <c r="E153" s="113" t="s">
        <v>137890</v>
      </c>
      <c r="F153" s="113" t="s">
        <v>55132</v>
      </c>
      <c r="G153" s="113" t="s">
        <v>34544</v>
      </c>
      <c r="H153" s="116" t="s">
        <v>56217</v>
      </c>
      <c r="I153" s="113" t="s">
        <v>101468</v>
      </c>
    </row>
    <row r="154" spans="5:9" ht="15.5" x14ac:dyDescent="0.35">
      <c r="E154" s="113" t="s">
        <v>130666</v>
      </c>
      <c r="F154" s="113" t="s">
        <v>55133</v>
      </c>
      <c r="G154" s="113" t="s">
        <v>34543</v>
      </c>
      <c r="H154" s="116" t="s">
        <v>56218</v>
      </c>
      <c r="I154" s="113" t="s">
        <v>101467</v>
      </c>
    </row>
    <row r="155" spans="5:9" ht="15.5" x14ac:dyDescent="0.35">
      <c r="E155" s="113" t="s">
        <v>123756</v>
      </c>
      <c r="F155" s="113" t="s">
        <v>55134</v>
      </c>
      <c r="G155" s="113" t="s">
        <v>34542</v>
      </c>
      <c r="H155" s="116" t="s">
        <v>56219</v>
      </c>
      <c r="I155" s="113" t="s">
        <v>101466</v>
      </c>
    </row>
    <row r="156" spans="5:9" ht="15.5" x14ac:dyDescent="0.35">
      <c r="E156" s="113" t="s">
        <v>123757</v>
      </c>
      <c r="F156" s="113" t="s">
        <v>55135</v>
      </c>
      <c r="G156" s="113" t="s">
        <v>34541</v>
      </c>
      <c r="H156" s="116" t="s">
        <v>56220</v>
      </c>
      <c r="I156" s="113" t="s">
        <v>101465</v>
      </c>
    </row>
    <row r="157" spans="5:9" ht="15.5" x14ac:dyDescent="0.35">
      <c r="E157" s="113" t="s">
        <v>112694</v>
      </c>
      <c r="F157" s="113" t="s">
        <v>55136</v>
      </c>
      <c r="G157" s="113" t="s">
        <v>34540</v>
      </c>
      <c r="H157" s="116" t="s">
        <v>56221</v>
      </c>
      <c r="I157" s="113" t="s">
        <v>101464</v>
      </c>
    </row>
    <row r="158" spans="5:9" ht="15.5" x14ac:dyDescent="0.35">
      <c r="E158" s="113" t="s">
        <v>112693</v>
      </c>
      <c r="F158" s="113" t="s">
        <v>55137</v>
      </c>
      <c r="G158" s="113" t="s">
        <v>34539</v>
      </c>
      <c r="H158" s="116" t="s">
        <v>56222</v>
      </c>
      <c r="I158" s="113" t="s">
        <v>101463</v>
      </c>
    </row>
    <row r="159" spans="5:9" ht="15.5" x14ac:dyDescent="0.35">
      <c r="E159" s="113" t="s">
        <v>112692</v>
      </c>
      <c r="F159" s="113" t="s">
        <v>55138</v>
      </c>
      <c r="G159" s="113" t="s">
        <v>34538</v>
      </c>
      <c r="H159" s="116" t="s">
        <v>56223</v>
      </c>
      <c r="I159" s="113" t="s">
        <v>139136</v>
      </c>
    </row>
    <row r="160" spans="5:9" ht="15.5" x14ac:dyDescent="0.35">
      <c r="E160" s="113" t="s">
        <v>112691</v>
      </c>
      <c r="F160" s="113" t="s">
        <v>55139</v>
      </c>
      <c r="G160" s="113" t="s">
        <v>34537</v>
      </c>
      <c r="H160" s="116" t="s">
        <v>56224</v>
      </c>
      <c r="I160" s="113" t="s">
        <v>101462</v>
      </c>
    </row>
    <row r="161" spans="5:9" ht="15.5" x14ac:dyDescent="0.35">
      <c r="E161" s="113" t="s">
        <v>112690</v>
      </c>
      <c r="F161" s="113" t="s">
        <v>55140</v>
      </c>
      <c r="G161" s="113" t="s">
        <v>34536</v>
      </c>
      <c r="H161" s="116" t="s">
        <v>56225</v>
      </c>
      <c r="I161" s="113" t="s">
        <v>101461</v>
      </c>
    </row>
    <row r="162" spans="5:9" ht="15.5" x14ac:dyDescent="0.35">
      <c r="E162" s="113" t="s">
        <v>112689</v>
      </c>
      <c r="F162" s="113" t="s">
        <v>55141</v>
      </c>
      <c r="G162" s="113" t="s">
        <v>34535</v>
      </c>
      <c r="H162" s="116" t="s">
        <v>56226</v>
      </c>
      <c r="I162" s="113" t="s">
        <v>101460</v>
      </c>
    </row>
    <row r="163" spans="5:9" ht="15.5" x14ac:dyDescent="0.35">
      <c r="E163" s="113" t="s">
        <v>112688</v>
      </c>
      <c r="F163" s="113" t="s">
        <v>55142</v>
      </c>
      <c r="G163" s="113" t="s">
        <v>34534</v>
      </c>
      <c r="H163" s="116" t="s">
        <v>56227</v>
      </c>
      <c r="I163" s="113" t="s">
        <v>101459</v>
      </c>
    </row>
    <row r="164" spans="5:9" ht="15.5" x14ac:dyDescent="0.35">
      <c r="E164" s="113" t="s">
        <v>112687</v>
      </c>
      <c r="F164" s="113" t="s">
        <v>55143</v>
      </c>
      <c r="G164" s="113" t="s">
        <v>34533</v>
      </c>
      <c r="H164" s="116" t="s">
        <v>56228</v>
      </c>
      <c r="I164" s="113" t="s">
        <v>101458</v>
      </c>
    </row>
    <row r="165" spans="5:9" ht="15.5" x14ac:dyDescent="0.35">
      <c r="E165" s="113" t="s">
        <v>112686</v>
      </c>
      <c r="F165" s="113" t="s">
        <v>55144</v>
      </c>
      <c r="G165" s="113" t="s">
        <v>34532</v>
      </c>
      <c r="H165" s="116" t="s">
        <v>56229</v>
      </c>
      <c r="I165" s="113" t="s">
        <v>101457</v>
      </c>
    </row>
    <row r="166" spans="5:9" ht="15.5" x14ac:dyDescent="0.35">
      <c r="E166" s="113" t="s">
        <v>112685</v>
      </c>
      <c r="F166" s="113" t="s">
        <v>55145</v>
      </c>
      <c r="G166" s="113" t="s">
        <v>34531</v>
      </c>
      <c r="H166" s="116" t="s">
        <v>56230</v>
      </c>
      <c r="I166" s="113" t="s">
        <v>101456</v>
      </c>
    </row>
    <row r="167" spans="5:9" ht="15.5" x14ac:dyDescent="0.35">
      <c r="E167" s="113" t="s">
        <v>112684</v>
      </c>
      <c r="F167" s="113" t="s">
        <v>55146</v>
      </c>
      <c r="G167" s="113" t="s">
        <v>34530</v>
      </c>
      <c r="H167" s="116" t="s">
        <v>56231</v>
      </c>
      <c r="I167" s="113" t="s">
        <v>101455</v>
      </c>
    </row>
    <row r="168" spans="5:9" ht="15.5" x14ac:dyDescent="0.35">
      <c r="E168" s="113" t="s">
        <v>112683</v>
      </c>
      <c r="F168" s="113" t="s">
        <v>55147</v>
      </c>
      <c r="G168" s="113" t="s">
        <v>34529</v>
      </c>
      <c r="H168" s="116" t="s">
        <v>56232</v>
      </c>
      <c r="I168" s="113" t="s">
        <v>101454</v>
      </c>
    </row>
    <row r="169" spans="5:9" ht="15.5" x14ac:dyDescent="0.35">
      <c r="E169" s="113" t="s">
        <v>112682</v>
      </c>
      <c r="F169" s="113" t="s">
        <v>55148</v>
      </c>
      <c r="G169" s="113" t="s">
        <v>34528</v>
      </c>
      <c r="H169" s="116" t="s">
        <v>56233</v>
      </c>
      <c r="I169" s="113" t="s">
        <v>101453</v>
      </c>
    </row>
    <row r="170" spans="5:9" ht="15.5" x14ac:dyDescent="0.35">
      <c r="E170" s="113" t="s">
        <v>112681</v>
      </c>
      <c r="F170" s="113" t="s">
        <v>55149</v>
      </c>
      <c r="G170" s="113" t="s">
        <v>34527</v>
      </c>
      <c r="H170" s="116" t="s">
        <v>56234</v>
      </c>
      <c r="I170" s="113" t="s">
        <v>101452</v>
      </c>
    </row>
    <row r="171" spans="5:9" ht="15.5" x14ac:dyDescent="0.35">
      <c r="E171" s="113" t="s">
        <v>112680</v>
      </c>
      <c r="F171" s="113" t="s">
        <v>55150</v>
      </c>
      <c r="G171" s="113" t="s">
        <v>34526</v>
      </c>
      <c r="H171" s="116" t="s">
        <v>56235</v>
      </c>
      <c r="I171" s="113" t="s">
        <v>101451</v>
      </c>
    </row>
    <row r="172" spans="5:9" ht="15.5" x14ac:dyDescent="0.35">
      <c r="E172" s="113" t="s">
        <v>112679</v>
      </c>
      <c r="F172" s="113" t="s">
        <v>55151</v>
      </c>
      <c r="G172" s="113" t="s">
        <v>34525</v>
      </c>
      <c r="H172" s="116" t="s">
        <v>56236</v>
      </c>
      <c r="I172" s="113" t="s">
        <v>101450</v>
      </c>
    </row>
    <row r="173" spans="5:9" ht="15.5" x14ac:dyDescent="0.35">
      <c r="E173" s="113" t="s">
        <v>112678</v>
      </c>
      <c r="F173" s="113" t="s">
        <v>55152</v>
      </c>
      <c r="G173" s="113" t="s">
        <v>34524</v>
      </c>
      <c r="H173" s="116" t="s">
        <v>56237</v>
      </c>
      <c r="I173" s="113" t="s">
        <v>101449</v>
      </c>
    </row>
    <row r="174" spans="5:9" ht="15.5" x14ac:dyDescent="0.35">
      <c r="E174" s="113" t="s">
        <v>112677</v>
      </c>
      <c r="F174" s="113" t="s">
        <v>55153</v>
      </c>
      <c r="G174" s="113" t="s">
        <v>34523</v>
      </c>
      <c r="H174" s="116" t="s">
        <v>56238</v>
      </c>
      <c r="I174" s="113" t="s">
        <v>101448</v>
      </c>
    </row>
    <row r="175" spans="5:9" ht="15.5" x14ac:dyDescent="0.35">
      <c r="E175" s="113" t="s">
        <v>112676</v>
      </c>
      <c r="F175" s="113" t="s">
        <v>55154</v>
      </c>
      <c r="G175" s="113" t="s">
        <v>34522</v>
      </c>
      <c r="H175" s="116" t="s">
        <v>56239</v>
      </c>
      <c r="I175" s="113" t="s">
        <v>110937</v>
      </c>
    </row>
    <row r="176" spans="5:9" ht="15.5" x14ac:dyDescent="0.35">
      <c r="E176" s="113" t="s">
        <v>112675</v>
      </c>
      <c r="F176" s="113" t="s">
        <v>55155</v>
      </c>
      <c r="G176" s="113" t="s">
        <v>34521</v>
      </c>
      <c r="H176" s="116" t="s">
        <v>56240</v>
      </c>
      <c r="I176" s="113" t="s">
        <v>101447</v>
      </c>
    </row>
    <row r="177" spans="5:9" ht="15.5" x14ac:dyDescent="0.35">
      <c r="E177" s="113" t="s">
        <v>112674</v>
      </c>
      <c r="F177" s="113" t="s">
        <v>55156</v>
      </c>
      <c r="G177" s="113" t="s">
        <v>34520</v>
      </c>
      <c r="H177" s="116" t="s">
        <v>56241</v>
      </c>
      <c r="I177" s="113" t="s">
        <v>101446</v>
      </c>
    </row>
    <row r="178" spans="5:9" ht="15.5" x14ac:dyDescent="0.35">
      <c r="E178" s="113" t="s">
        <v>112673</v>
      </c>
      <c r="F178" s="113" t="s">
        <v>55157</v>
      </c>
      <c r="G178" s="113" t="s">
        <v>34519</v>
      </c>
      <c r="H178" s="116" t="s">
        <v>56242</v>
      </c>
      <c r="I178" s="113" t="s">
        <v>101445</v>
      </c>
    </row>
    <row r="179" spans="5:9" ht="15.5" x14ac:dyDescent="0.35">
      <c r="E179" s="113" t="s">
        <v>112672</v>
      </c>
      <c r="F179" s="113" t="s">
        <v>55158</v>
      </c>
      <c r="G179" s="113" t="s">
        <v>34518</v>
      </c>
      <c r="H179" s="116" t="s">
        <v>56243</v>
      </c>
      <c r="I179" s="113" t="s">
        <v>101444</v>
      </c>
    </row>
    <row r="180" spans="5:9" ht="15.5" x14ac:dyDescent="0.35">
      <c r="E180" s="113" t="s">
        <v>112671</v>
      </c>
      <c r="F180" s="113" t="s">
        <v>55159</v>
      </c>
      <c r="G180" s="113" t="s">
        <v>34517</v>
      </c>
      <c r="H180" s="116" t="s">
        <v>56244</v>
      </c>
      <c r="I180" s="113" t="s">
        <v>101443</v>
      </c>
    </row>
    <row r="181" spans="5:9" ht="15.5" x14ac:dyDescent="0.35">
      <c r="E181" s="113" t="s">
        <v>112670</v>
      </c>
      <c r="F181" s="113" t="s">
        <v>55160</v>
      </c>
      <c r="G181" s="113" t="s">
        <v>34516</v>
      </c>
      <c r="H181" s="116" t="s">
        <v>56245</v>
      </c>
      <c r="I181" s="113" t="s">
        <v>101442</v>
      </c>
    </row>
    <row r="182" spans="5:9" ht="15.5" x14ac:dyDescent="0.35">
      <c r="E182" s="113" t="s">
        <v>112669</v>
      </c>
      <c r="F182" s="113" t="s">
        <v>55161</v>
      </c>
      <c r="G182" s="113" t="s">
        <v>34515</v>
      </c>
      <c r="H182" s="116" t="s">
        <v>56246</v>
      </c>
      <c r="I182" s="113" t="s">
        <v>101441</v>
      </c>
    </row>
    <row r="183" spans="5:9" ht="15.5" x14ac:dyDescent="0.35">
      <c r="E183" s="113" t="s">
        <v>112668</v>
      </c>
      <c r="F183" s="113" t="s">
        <v>55162</v>
      </c>
      <c r="G183" s="113" t="s">
        <v>34514</v>
      </c>
      <c r="H183" s="116" t="s">
        <v>56247</v>
      </c>
      <c r="I183" s="113" t="s">
        <v>101440</v>
      </c>
    </row>
    <row r="184" spans="5:9" ht="15.5" x14ac:dyDescent="0.35">
      <c r="E184" s="113" t="s">
        <v>112667</v>
      </c>
      <c r="F184" s="113" t="s">
        <v>55163</v>
      </c>
      <c r="G184" s="113" t="s">
        <v>34513</v>
      </c>
      <c r="H184" s="116" t="s">
        <v>56248</v>
      </c>
      <c r="I184" s="113" t="s">
        <v>101439</v>
      </c>
    </row>
    <row r="185" spans="5:9" ht="15.5" x14ac:dyDescent="0.35">
      <c r="E185" s="113" t="s">
        <v>112666</v>
      </c>
      <c r="F185" s="113" t="s">
        <v>55164</v>
      </c>
      <c r="G185" s="113" t="s">
        <v>34512</v>
      </c>
      <c r="H185" s="116" t="s">
        <v>56249</v>
      </c>
      <c r="I185" s="113" t="s">
        <v>101438</v>
      </c>
    </row>
    <row r="186" spans="5:9" ht="15.5" x14ac:dyDescent="0.35">
      <c r="E186" s="113" t="s">
        <v>112665</v>
      </c>
      <c r="F186" s="113" t="s">
        <v>55165</v>
      </c>
      <c r="G186" s="113" t="s">
        <v>34511</v>
      </c>
      <c r="H186" s="116" t="s">
        <v>56250</v>
      </c>
      <c r="I186" s="113" t="s">
        <v>101437</v>
      </c>
    </row>
    <row r="187" spans="5:9" ht="15.5" x14ac:dyDescent="0.35">
      <c r="E187" s="113" t="s">
        <v>112664</v>
      </c>
      <c r="F187" s="113" t="s">
        <v>55166</v>
      </c>
      <c r="G187" s="113" t="s">
        <v>34510</v>
      </c>
      <c r="H187" s="116" t="s">
        <v>56251</v>
      </c>
      <c r="I187" s="113" t="s">
        <v>101436</v>
      </c>
    </row>
    <row r="188" spans="5:9" ht="15.5" x14ac:dyDescent="0.35">
      <c r="E188" s="113" t="s">
        <v>112663</v>
      </c>
      <c r="F188" s="113" t="s">
        <v>55167</v>
      </c>
      <c r="G188" s="113" t="s">
        <v>34509</v>
      </c>
      <c r="H188" s="116" t="s">
        <v>56252</v>
      </c>
      <c r="I188" s="113" t="s">
        <v>101435</v>
      </c>
    </row>
    <row r="189" spans="5:9" ht="15.5" x14ac:dyDescent="0.35">
      <c r="E189" s="113" t="s">
        <v>112662</v>
      </c>
      <c r="F189" s="113" t="s">
        <v>55168</v>
      </c>
      <c r="G189" s="113" t="s">
        <v>34508</v>
      </c>
      <c r="H189" s="116" t="s">
        <v>56253</v>
      </c>
      <c r="I189" s="113" t="s">
        <v>101434</v>
      </c>
    </row>
    <row r="190" spans="5:9" ht="15.5" x14ac:dyDescent="0.35">
      <c r="E190" s="113" t="s">
        <v>112661</v>
      </c>
      <c r="F190" s="113" t="s">
        <v>55169</v>
      </c>
      <c r="G190" s="113" t="s">
        <v>34507</v>
      </c>
      <c r="H190" s="116" t="s">
        <v>56254</v>
      </c>
      <c r="I190" s="113" t="s">
        <v>110936</v>
      </c>
    </row>
    <row r="191" spans="5:9" ht="15.5" x14ac:dyDescent="0.35">
      <c r="E191" s="113" t="s">
        <v>112660</v>
      </c>
      <c r="F191" s="113" t="s">
        <v>55170</v>
      </c>
      <c r="G191" s="113" t="s">
        <v>34506</v>
      </c>
      <c r="H191" s="116" t="s">
        <v>56255</v>
      </c>
      <c r="I191" s="113" t="s">
        <v>101433</v>
      </c>
    </row>
    <row r="192" spans="5:9" ht="15.5" x14ac:dyDescent="0.35">
      <c r="E192" s="113" t="s">
        <v>49602</v>
      </c>
      <c r="F192" s="113" t="s">
        <v>55171</v>
      </c>
      <c r="G192" s="113" t="s">
        <v>34505</v>
      </c>
      <c r="H192" s="116" t="s">
        <v>56256</v>
      </c>
      <c r="I192" s="113" t="s">
        <v>101432</v>
      </c>
    </row>
    <row r="193" spans="5:9" ht="15.5" x14ac:dyDescent="0.35">
      <c r="E193" s="113" t="s">
        <v>106303</v>
      </c>
      <c r="F193" s="113" t="s">
        <v>55172</v>
      </c>
      <c r="G193" s="113" t="s">
        <v>34504</v>
      </c>
      <c r="H193" s="116" t="s">
        <v>56257</v>
      </c>
      <c r="I193" s="113" t="s">
        <v>101431</v>
      </c>
    </row>
    <row r="194" spans="5:9" ht="15.5" x14ac:dyDescent="0.35">
      <c r="E194" s="113" t="s">
        <v>106302</v>
      </c>
      <c r="F194" s="113" t="s">
        <v>55173</v>
      </c>
      <c r="G194" s="113" t="s">
        <v>34503</v>
      </c>
      <c r="H194" s="116" t="s">
        <v>56258</v>
      </c>
      <c r="I194" s="113" t="s">
        <v>101430</v>
      </c>
    </row>
    <row r="195" spans="5:9" ht="15.5" x14ac:dyDescent="0.35">
      <c r="E195" s="113" t="s">
        <v>106301</v>
      </c>
      <c r="F195" s="113" t="s">
        <v>55174</v>
      </c>
      <c r="G195" s="113" t="s">
        <v>34502</v>
      </c>
      <c r="H195" s="116" t="s">
        <v>56259</v>
      </c>
      <c r="I195" s="113" t="s">
        <v>101429</v>
      </c>
    </row>
    <row r="196" spans="5:9" ht="15.5" x14ac:dyDescent="0.35">
      <c r="E196" s="113" t="s">
        <v>106300</v>
      </c>
      <c r="F196" s="113" t="s">
        <v>55175</v>
      </c>
      <c r="G196" s="113" t="s">
        <v>34501</v>
      </c>
      <c r="H196" s="116" t="s">
        <v>56260</v>
      </c>
      <c r="I196" s="113" t="s">
        <v>101428</v>
      </c>
    </row>
    <row r="197" spans="5:9" ht="15.5" x14ac:dyDescent="0.35">
      <c r="E197" s="113" t="s">
        <v>106299</v>
      </c>
      <c r="F197" s="113" t="s">
        <v>55176</v>
      </c>
      <c r="G197" s="113" t="s">
        <v>34500</v>
      </c>
      <c r="H197" s="116" t="s">
        <v>56261</v>
      </c>
      <c r="I197" s="113" t="s">
        <v>101427</v>
      </c>
    </row>
    <row r="198" spans="5:9" ht="15.5" x14ac:dyDescent="0.35">
      <c r="E198" s="113" t="s">
        <v>106298</v>
      </c>
      <c r="F198" s="113" t="s">
        <v>55177</v>
      </c>
      <c r="G198" s="113" t="s">
        <v>34499</v>
      </c>
      <c r="H198" s="116" t="s">
        <v>56262</v>
      </c>
      <c r="I198" s="113" t="s">
        <v>101426</v>
      </c>
    </row>
    <row r="199" spans="5:9" ht="15.5" x14ac:dyDescent="0.35">
      <c r="E199" s="113" t="s">
        <v>106297</v>
      </c>
      <c r="F199" s="113" t="s">
        <v>55178</v>
      </c>
      <c r="G199" s="113" t="s">
        <v>34498</v>
      </c>
      <c r="H199" s="116" t="s">
        <v>56263</v>
      </c>
      <c r="I199" s="113" t="s">
        <v>101425</v>
      </c>
    </row>
    <row r="200" spans="5:9" ht="15.5" x14ac:dyDescent="0.35">
      <c r="E200" s="113" t="s">
        <v>106296</v>
      </c>
      <c r="F200" s="113" t="s">
        <v>55179</v>
      </c>
      <c r="G200" s="113" t="s">
        <v>34497</v>
      </c>
      <c r="H200" s="116" t="s">
        <v>56264</v>
      </c>
      <c r="I200" s="113" t="s">
        <v>101424</v>
      </c>
    </row>
    <row r="201" spans="5:9" ht="15.5" x14ac:dyDescent="0.35">
      <c r="E201" s="113" t="s">
        <v>106295</v>
      </c>
      <c r="F201" s="113" t="s">
        <v>55180</v>
      </c>
      <c r="G201" s="113" t="s">
        <v>34496</v>
      </c>
      <c r="H201" s="116" t="s">
        <v>56265</v>
      </c>
      <c r="I201" s="113" t="s">
        <v>101423</v>
      </c>
    </row>
    <row r="202" spans="5:9" ht="15.5" x14ac:dyDescent="0.35">
      <c r="E202" s="113" t="s">
        <v>106294</v>
      </c>
      <c r="F202" s="113" t="s">
        <v>55181</v>
      </c>
      <c r="G202" s="113" t="s">
        <v>34495</v>
      </c>
      <c r="H202" s="116" t="s">
        <v>56266</v>
      </c>
      <c r="I202" s="113" t="s">
        <v>101422</v>
      </c>
    </row>
    <row r="203" spans="5:9" ht="15.5" x14ac:dyDescent="0.35">
      <c r="E203" s="113" t="s">
        <v>106293</v>
      </c>
      <c r="F203" s="113" t="s">
        <v>55182</v>
      </c>
      <c r="G203" s="113" t="s">
        <v>34494</v>
      </c>
      <c r="H203" s="116" t="s">
        <v>56267</v>
      </c>
      <c r="I203" s="113" t="s">
        <v>101421</v>
      </c>
    </row>
    <row r="204" spans="5:9" ht="15.5" x14ac:dyDescent="0.35">
      <c r="E204" s="113" t="s">
        <v>106292</v>
      </c>
      <c r="F204" s="113" t="s">
        <v>55183</v>
      </c>
      <c r="G204" s="113" t="s">
        <v>34493</v>
      </c>
      <c r="H204" s="116" t="s">
        <v>56268</v>
      </c>
      <c r="I204" s="113" t="s">
        <v>101420</v>
      </c>
    </row>
    <row r="205" spans="5:9" ht="15.5" x14ac:dyDescent="0.35">
      <c r="E205" s="113" t="s">
        <v>106291</v>
      </c>
      <c r="F205" s="113" t="s">
        <v>55184</v>
      </c>
      <c r="G205" s="113" t="s">
        <v>34492</v>
      </c>
      <c r="H205" s="116" t="s">
        <v>56269</v>
      </c>
      <c r="I205" s="113" t="s">
        <v>101419</v>
      </c>
    </row>
    <row r="206" spans="5:9" ht="15.5" x14ac:dyDescent="0.35">
      <c r="E206" s="113" t="s">
        <v>106290</v>
      </c>
      <c r="F206" s="113" t="s">
        <v>55185</v>
      </c>
      <c r="G206" s="113" t="s">
        <v>34491</v>
      </c>
      <c r="H206" s="116" t="s">
        <v>56270</v>
      </c>
      <c r="I206" s="113" t="s">
        <v>101418</v>
      </c>
    </row>
    <row r="207" spans="5:9" ht="15.5" x14ac:dyDescent="0.35">
      <c r="E207" s="113" t="s">
        <v>106289</v>
      </c>
      <c r="F207" s="113" t="s">
        <v>55186</v>
      </c>
      <c r="G207" s="113" t="s">
        <v>34490</v>
      </c>
      <c r="H207" s="116" t="s">
        <v>56271</v>
      </c>
      <c r="I207" s="113" t="s">
        <v>101417</v>
      </c>
    </row>
    <row r="208" spans="5:9" ht="15.5" x14ac:dyDescent="0.35">
      <c r="E208" s="113" t="s">
        <v>106288</v>
      </c>
      <c r="F208" s="113" t="s">
        <v>55187</v>
      </c>
      <c r="G208" s="113" t="s">
        <v>34489</v>
      </c>
      <c r="H208" s="116" t="s">
        <v>56272</v>
      </c>
      <c r="I208" s="113" t="s">
        <v>101416</v>
      </c>
    </row>
    <row r="209" spans="5:9" ht="15.5" x14ac:dyDescent="0.35">
      <c r="E209" s="113" t="s">
        <v>106287</v>
      </c>
      <c r="F209" s="113" t="s">
        <v>55188</v>
      </c>
      <c r="G209" s="113" t="s">
        <v>34488</v>
      </c>
      <c r="H209" s="116" t="s">
        <v>56273</v>
      </c>
      <c r="I209" s="113" t="s">
        <v>101415</v>
      </c>
    </row>
    <row r="210" spans="5:9" ht="15.5" x14ac:dyDescent="0.35">
      <c r="E210" s="113" t="s">
        <v>106286</v>
      </c>
      <c r="F210" s="113" t="s">
        <v>55189</v>
      </c>
      <c r="G210" s="113" t="s">
        <v>34487</v>
      </c>
      <c r="H210" s="116" t="s">
        <v>56274</v>
      </c>
      <c r="I210" s="113" t="s">
        <v>101414</v>
      </c>
    </row>
    <row r="211" spans="5:9" ht="15.5" x14ac:dyDescent="0.35">
      <c r="E211" s="113" t="s">
        <v>106285</v>
      </c>
      <c r="F211" s="113" t="s">
        <v>55190</v>
      </c>
      <c r="G211" s="113" t="s">
        <v>34486</v>
      </c>
      <c r="H211" s="116" t="s">
        <v>56275</v>
      </c>
      <c r="I211" s="113" t="s">
        <v>101413</v>
      </c>
    </row>
    <row r="212" spans="5:9" ht="15.5" x14ac:dyDescent="0.35">
      <c r="E212" s="113" t="s">
        <v>106284</v>
      </c>
      <c r="F212" s="113" t="s">
        <v>55191</v>
      </c>
      <c r="G212" s="113" t="s">
        <v>34485</v>
      </c>
      <c r="H212" s="116" t="s">
        <v>56276</v>
      </c>
      <c r="I212" s="113" t="s">
        <v>101412</v>
      </c>
    </row>
    <row r="213" spans="5:9" ht="15.5" x14ac:dyDescent="0.35">
      <c r="E213" s="113" t="s">
        <v>106283</v>
      </c>
      <c r="F213" s="113" t="s">
        <v>55192</v>
      </c>
      <c r="G213" s="113" t="s">
        <v>34484</v>
      </c>
      <c r="H213" s="116" t="s">
        <v>56277</v>
      </c>
      <c r="I213" s="113" t="s">
        <v>101411</v>
      </c>
    </row>
    <row r="214" spans="5:9" ht="15.5" x14ac:dyDescent="0.35">
      <c r="E214" s="113" t="s">
        <v>106282</v>
      </c>
      <c r="F214" s="113" t="s">
        <v>55193</v>
      </c>
      <c r="G214" s="113" t="s">
        <v>34483</v>
      </c>
      <c r="H214" s="116" t="s">
        <v>56278</v>
      </c>
      <c r="I214" s="113" t="s">
        <v>101410</v>
      </c>
    </row>
    <row r="215" spans="5:9" ht="15.5" x14ac:dyDescent="0.35">
      <c r="E215" s="113" t="s">
        <v>106281</v>
      </c>
      <c r="F215" s="113" t="s">
        <v>55194</v>
      </c>
      <c r="G215" s="113" t="s">
        <v>34482</v>
      </c>
      <c r="H215" s="116" t="s">
        <v>56279</v>
      </c>
      <c r="I215" s="113" t="s">
        <v>101409</v>
      </c>
    </row>
    <row r="216" spans="5:9" ht="15.5" x14ac:dyDescent="0.35">
      <c r="E216" s="113" t="s">
        <v>106280</v>
      </c>
      <c r="F216" s="113" t="s">
        <v>55195</v>
      </c>
      <c r="G216" s="113" t="s">
        <v>34481</v>
      </c>
      <c r="H216" s="116" t="s">
        <v>56280</v>
      </c>
      <c r="I216" s="113" t="s">
        <v>101408</v>
      </c>
    </row>
    <row r="217" spans="5:9" ht="15.5" x14ac:dyDescent="0.35">
      <c r="E217" s="113" t="s">
        <v>106279</v>
      </c>
      <c r="F217" s="113" t="s">
        <v>55196</v>
      </c>
      <c r="G217" s="113" t="s">
        <v>34480</v>
      </c>
      <c r="H217" s="116" t="s">
        <v>56281</v>
      </c>
      <c r="I217" s="113" t="s">
        <v>101407</v>
      </c>
    </row>
    <row r="218" spans="5:9" ht="15.5" x14ac:dyDescent="0.35">
      <c r="E218" s="113" t="s">
        <v>106278</v>
      </c>
      <c r="F218" s="113" t="s">
        <v>55197</v>
      </c>
      <c r="G218" s="113" t="s">
        <v>34479</v>
      </c>
      <c r="H218" s="116" t="s">
        <v>56282</v>
      </c>
      <c r="I218" s="113" t="s">
        <v>101406</v>
      </c>
    </row>
    <row r="219" spans="5:9" ht="15.5" x14ac:dyDescent="0.35">
      <c r="E219" s="113" t="s">
        <v>106277</v>
      </c>
      <c r="F219" s="113" t="s">
        <v>55198</v>
      </c>
      <c r="G219" s="113" t="s">
        <v>34478</v>
      </c>
      <c r="H219" s="116" t="s">
        <v>56283</v>
      </c>
      <c r="I219" s="113" t="s">
        <v>101405</v>
      </c>
    </row>
    <row r="220" spans="5:9" ht="15.5" x14ac:dyDescent="0.35">
      <c r="E220" s="113" t="s">
        <v>106276</v>
      </c>
      <c r="F220" s="113" t="s">
        <v>55199</v>
      </c>
      <c r="G220" s="113" t="s">
        <v>34477</v>
      </c>
      <c r="H220" s="116" t="s">
        <v>56284</v>
      </c>
      <c r="I220" s="113" t="s">
        <v>101404</v>
      </c>
    </row>
    <row r="221" spans="5:9" ht="15.5" x14ac:dyDescent="0.35">
      <c r="E221" s="113" t="s">
        <v>106275</v>
      </c>
      <c r="F221" s="113" t="s">
        <v>55200</v>
      </c>
      <c r="G221" s="113" t="s">
        <v>34476</v>
      </c>
      <c r="H221" s="116" t="s">
        <v>56285</v>
      </c>
      <c r="I221" s="113" t="s">
        <v>101403</v>
      </c>
    </row>
    <row r="222" spans="5:9" ht="15.5" x14ac:dyDescent="0.35">
      <c r="E222" s="113" t="s">
        <v>106274</v>
      </c>
      <c r="F222" s="113" t="s">
        <v>55201</v>
      </c>
      <c r="G222" s="113" t="s">
        <v>34475</v>
      </c>
      <c r="H222" s="116" t="s">
        <v>56286</v>
      </c>
      <c r="I222" s="113" t="s">
        <v>101402</v>
      </c>
    </row>
    <row r="223" spans="5:9" ht="15.5" x14ac:dyDescent="0.35">
      <c r="E223" s="113" t="s">
        <v>106273</v>
      </c>
      <c r="F223" s="113" t="s">
        <v>55202</v>
      </c>
      <c r="G223" s="113" t="s">
        <v>34474</v>
      </c>
      <c r="H223" s="116" t="s">
        <v>56287</v>
      </c>
      <c r="I223" s="113" t="s">
        <v>101401</v>
      </c>
    </row>
    <row r="224" spans="5:9" ht="15.5" x14ac:dyDescent="0.35">
      <c r="E224" s="113" t="s">
        <v>106272</v>
      </c>
      <c r="F224" s="113" t="s">
        <v>55203</v>
      </c>
      <c r="G224" s="113" t="s">
        <v>34473</v>
      </c>
      <c r="H224" s="116" t="s">
        <v>56288</v>
      </c>
      <c r="I224" s="113" t="s">
        <v>101400</v>
      </c>
    </row>
    <row r="225" spans="5:9" ht="15.5" x14ac:dyDescent="0.35">
      <c r="E225" s="113" t="s">
        <v>106271</v>
      </c>
      <c r="F225" s="113" t="s">
        <v>55204</v>
      </c>
      <c r="G225" s="113" t="s">
        <v>34472</v>
      </c>
      <c r="H225" s="116" t="s">
        <v>56289</v>
      </c>
      <c r="I225" s="113" t="s">
        <v>101399</v>
      </c>
    </row>
    <row r="226" spans="5:9" ht="15.5" x14ac:dyDescent="0.35">
      <c r="E226" s="113" t="s">
        <v>106270</v>
      </c>
      <c r="F226" s="113" t="s">
        <v>55205</v>
      </c>
      <c r="G226" s="113" t="s">
        <v>34471</v>
      </c>
      <c r="H226" s="116" t="s">
        <v>56290</v>
      </c>
      <c r="I226" s="113" t="s">
        <v>101398</v>
      </c>
    </row>
    <row r="227" spans="5:9" ht="15.5" x14ac:dyDescent="0.35">
      <c r="E227" s="113" t="s">
        <v>106269</v>
      </c>
      <c r="F227" s="113" t="s">
        <v>55206</v>
      </c>
      <c r="G227" s="113" t="s">
        <v>34470</v>
      </c>
      <c r="H227" s="116" t="s">
        <v>56291</v>
      </c>
      <c r="I227" s="113" t="s">
        <v>101397</v>
      </c>
    </row>
    <row r="228" spans="5:9" ht="15.5" x14ac:dyDescent="0.35">
      <c r="E228" s="113" t="s">
        <v>106268</v>
      </c>
      <c r="F228" s="113" t="s">
        <v>55207</v>
      </c>
      <c r="G228" s="113" t="s">
        <v>34469</v>
      </c>
      <c r="H228" s="116" t="s">
        <v>56292</v>
      </c>
      <c r="I228" s="113" t="s">
        <v>101396</v>
      </c>
    </row>
    <row r="229" spans="5:9" ht="15.5" x14ac:dyDescent="0.35">
      <c r="E229" s="113" t="s">
        <v>106267</v>
      </c>
      <c r="F229" s="113" t="s">
        <v>55208</v>
      </c>
      <c r="G229" s="113" t="s">
        <v>34468</v>
      </c>
      <c r="H229" s="116" t="s">
        <v>56293</v>
      </c>
      <c r="I229" s="113" t="s">
        <v>101395</v>
      </c>
    </row>
    <row r="230" spans="5:9" ht="15.5" x14ac:dyDescent="0.35">
      <c r="E230" s="113" t="s">
        <v>106266</v>
      </c>
      <c r="F230" s="113" t="s">
        <v>55209</v>
      </c>
      <c r="G230" s="113" t="s">
        <v>34467</v>
      </c>
      <c r="H230" s="116" t="s">
        <v>56294</v>
      </c>
      <c r="I230" s="113" t="s">
        <v>101394</v>
      </c>
    </row>
    <row r="231" spans="5:9" ht="15.5" x14ac:dyDescent="0.35">
      <c r="E231" s="113" t="s">
        <v>106265</v>
      </c>
      <c r="F231" s="113" t="s">
        <v>55210</v>
      </c>
      <c r="G231" s="113" t="s">
        <v>34466</v>
      </c>
      <c r="H231" s="116" t="s">
        <v>56295</v>
      </c>
      <c r="I231" s="113" t="s">
        <v>101393</v>
      </c>
    </row>
    <row r="232" spans="5:9" ht="15.5" x14ac:dyDescent="0.35">
      <c r="E232" s="113" t="s">
        <v>106264</v>
      </c>
      <c r="F232" s="113" t="s">
        <v>55211</v>
      </c>
      <c r="G232" s="113" t="s">
        <v>34465</v>
      </c>
      <c r="H232" s="116" t="s">
        <v>56296</v>
      </c>
      <c r="I232" s="113" t="s">
        <v>101392</v>
      </c>
    </row>
    <row r="233" spans="5:9" ht="15.5" x14ac:dyDescent="0.35">
      <c r="E233" s="113" t="s">
        <v>106263</v>
      </c>
      <c r="F233" s="113" t="s">
        <v>55212</v>
      </c>
      <c r="G233" s="113" t="s">
        <v>34464</v>
      </c>
      <c r="H233" s="116" t="s">
        <v>56297</v>
      </c>
      <c r="I233" s="113" t="s">
        <v>101391</v>
      </c>
    </row>
    <row r="234" spans="5:9" ht="15.5" x14ac:dyDescent="0.35">
      <c r="E234" s="113" t="s">
        <v>106262</v>
      </c>
      <c r="F234" s="113" t="s">
        <v>55213</v>
      </c>
      <c r="G234" s="113" t="s">
        <v>34463</v>
      </c>
      <c r="H234" s="116" t="s">
        <v>56298</v>
      </c>
      <c r="I234" s="113" t="s">
        <v>101390</v>
      </c>
    </row>
    <row r="235" spans="5:9" ht="15.5" x14ac:dyDescent="0.35">
      <c r="E235" s="113" t="s">
        <v>106261</v>
      </c>
      <c r="F235" s="113" t="s">
        <v>55214</v>
      </c>
      <c r="G235" s="113" t="s">
        <v>34462</v>
      </c>
      <c r="H235" s="116" t="s">
        <v>56299</v>
      </c>
      <c r="I235" s="113" t="s">
        <v>101389</v>
      </c>
    </row>
    <row r="236" spans="5:9" ht="15.5" x14ac:dyDescent="0.35">
      <c r="E236" s="113" t="s">
        <v>106260</v>
      </c>
      <c r="F236" s="113" t="s">
        <v>55215</v>
      </c>
      <c r="G236" s="113" t="s">
        <v>34461</v>
      </c>
      <c r="H236" s="116" t="s">
        <v>56300</v>
      </c>
      <c r="I236" s="113" t="s">
        <v>101388</v>
      </c>
    </row>
    <row r="237" spans="5:9" ht="15.5" x14ac:dyDescent="0.35">
      <c r="E237" s="113" t="s">
        <v>106259</v>
      </c>
      <c r="F237" s="113" t="s">
        <v>55216</v>
      </c>
      <c r="G237" s="113" t="s">
        <v>34460</v>
      </c>
      <c r="H237" s="116" t="s">
        <v>56301</v>
      </c>
      <c r="I237" s="113" t="s">
        <v>101387</v>
      </c>
    </row>
    <row r="238" spans="5:9" ht="15.5" x14ac:dyDescent="0.35">
      <c r="E238" s="113" t="s">
        <v>106258</v>
      </c>
      <c r="F238" s="113" t="s">
        <v>55217</v>
      </c>
      <c r="G238" s="113" t="s">
        <v>34459</v>
      </c>
      <c r="H238" s="116" t="s">
        <v>56302</v>
      </c>
      <c r="I238" s="113" t="s">
        <v>101386</v>
      </c>
    </row>
    <row r="239" spans="5:9" ht="15.5" x14ac:dyDescent="0.35">
      <c r="E239" s="113" t="s">
        <v>106257</v>
      </c>
      <c r="F239" s="113" t="s">
        <v>55218</v>
      </c>
      <c r="G239" s="113" t="s">
        <v>34458</v>
      </c>
      <c r="H239" s="116" t="s">
        <v>56303</v>
      </c>
      <c r="I239" s="113" t="s">
        <v>101385</v>
      </c>
    </row>
    <row r="240" spans="5:9" ht="15.5" x14ac:dyDescent="0.35">
      <c r="E240" s="113" t="s">
        <v>106256</v>
      </c>
      <c r="F240" s="113" t="s">
        <v>55219</v>
      </c>
      <c r="G240" s="113" t="s">
        <v>34457</v>
      </c>
      <c r="H240" s="116" t="s">
        <v>56304</v>
      </c>
      <c r="I240" s="113" t="s">
        <v>110935</v>
      </c>
    </row>
    <row r="241" spans="5:9" ht="15.5" x14ac:dyDescent="0.35">
      <c r="E241" s="113" t="s">
        <v>106255</v>
      </c>
      <c r="F241" s="113" t="s">
        <v>55220</v>
      </c>
      <c r="G241" s="113" t="s">
        <v>34456</v>
      </c>
      <c r="H241" s="116" t="s">
        <v>56305</v>
      </c>
      <c r="I241" s="113" t="s">
        <v>101384</v>
      </c>
    </row>
    <row r="242" spans="5:9" ht="15.5" x14ac:dyDescent="0.35">
      <c r="E242" s="113" t="s">
        <v>106254</v>
      </c>
      <c r="F242" s="113" t="s">
        <v>55221</v>
      </c>
      <c r="G242" s="113" t="s">
        <v>34455</v>
      </c>
      <c r="H242" s="116" t="s">
        <v>56308</v>
      </c>
      <c r="I242" s="113" t="s">
        <v>101383</v>
      </c>
    </row>
    <row r="243" spans="5:9" ht="15.5" x14ac:dyDescent="0.35">
      <c r="E243" s="113" t="s">
        <v>106253</v>
      </c>
      <c r="F243" s="113" t="s">
        <v>55222</v>
      </c>
      <c r="G243" s="113" t="s">
        <v>34454</v>
      </c>
      <c r="H243" s="116" t="s">
        <v>56309</v>
      </c>
      <c r="I243" s="113" t="s">
        <v>101382</v>
      </c>
    </row>
    <row r="244" spans="5:9" ht="15.5" x14ac:dyDescent="0.35">
      <c r="E244" s="113" t="s">
        <v>106252</v>
      </c>
      <c r="F244" s="113" t="s">
        <v>55223</v>
      </c>
      <c r="G244" s="113" t="s">
        <v>34453</v>
      </c>
      <c r="H244" s="116" t="s">
        <v>56310</v>
      </c>
      <c r="I244" s="113" t="s">
        <v>101381</v>
      </c>
    </row>
    <row r="245" spans="5:9" ht="15.5" x14ac:dyDescent="0.35">
      <c r="E245" s="113" t="s">
        <v>106251</v>
      </c>
      <c r="F245" s="113" t="s">
        <v>55224</v>
      </c>
      <c r="G245" s="113" t="s">
        <v>34452</v>
      </c>
      <c r="H245" s="116" t="s">
        <v>56311</v>
      </c>
      <c r="I245" s="113" t="s">
        <v>101380</v>
      </c>
    </row>
    <row r="246" spans="5:9" ht="15.5" x14ac:dyDescent="0.35">
      <c r="E246" s="113" t="s">
        <v>106250</v>
      </c>
      <c r="F246" s="113" t="s">
        <v>55225</v>
      </c>
      <c r="G246" s="113" t="s">
        <v>34451</v>
      </c>
      <c r="H246" s="116" t="s">
        <v>56312</v>
      </c>
      <c r="I246" s="113" t="s">
        <v>101379</v>
      </c>
    </row>
    <row r="247" spans="5:9" ht="15.5" x14ac:dyDescent="0.35">
      <c r="E247" s="113" t="s">
        <v>3944</v>
      </c>
      <c r="F247" s="113" t="s">
        <v>55226</v>
      </c>
      <c r="G247" s="113" t="s">
        <v>34450</v>
      </c>
      <c r="H247" s="116" t="s">
        <v>56314</v>
      </c>
      <c r="I247" s="113" t="s">
        <v>101378</v>
      </c>
    </row>
    <row r="248" spans="5:9" ht="15.5" x14ac:dyDescent="0.35">
      <c r="E248" s="113" t="s">
        <v>3943</v>
      </c>
      <c r="F248" s="113" t="s">
        <v>55227</v>
      </c>
      <c r="G248" s="113" t="s">
        <v>34449</v>
      </c>
      <c r="H248" s="116" t="s">
        <v>56316</v>
      </c>
      <c r="I248" s="113" t="s">
        <v>101377</v>
      </c>
    </row>
    <row r="249" spans="5:9" ht="15.5" x14ac:dyDescent="0.35">
      <c r="E249" s="113" t="s">
        <v>3942</v>
      </c>
      <c r="F249" s="113" t="s">
        <v>55228</v>
      </c>
      <c r="G249" s="113" t="s">
        <v>34448</v>
      </c>
      <c r="H249" s="116" t="s">
        <v>56318</v>
      </c>
      <c r="I249" s="113" t="s">
        <v>101376</v>
      </c>
    </row>
    <row r="250" spans="5:9" ht="15.5" x14ac:dyDescent="0.35">
      <c r="E250" s="113" t="s">
        <v>3941</v>
      </c>
      <c r="F250" s="113" t="s">
        <v>55229</v>
      </c>
      <c r="G250" s="113" t="s">
        <v>34447</v>
      </c>
      <c r="H250" s="116" t="s">
        <v>56321</v>
      </c>
      <c r="I250" s="113" t="s">
        <v>101375</v>
      </c>
    </row>
    <row r="251" spans="5:9" ht="15.5" x14ac:dyDescent="0.35">
      <c r="E251" s="113" t="s">
        <v>3940</v>
      </c>
      <c r="F251" s="113" t="s">
        <v>55230</v>
      </c>
      <c r="G251" s="113" t="s">
        <v>34446</v>
      </c>
      <c r="H251" s="116" t="s">
        <v>56322</v>
      </c>
      <c r="I251" s="113" t="s">
        <v>101374</v>
      </c>
    </row>
    <row r="252" spans="5:9" ht="15.5" x14ac:dyDescent="0.35">
      <c r="E252" s="113" t="s">
        <v>3939</v>
      </c>
      <c r="F252" s="113" t="s">
        <v>55231</v>
      </c>
      <c r="G252" s="113" t="s">
        <v>34445</v>
      </c>
      <c r="H252" s="116" t="s">
        <v>56324</v>
      </c>
      <c r="I252" s="113" t="s">
        <v>101373</v>
      </c>
    </row>
    <row r="253" spans="5:9" ht="15.5" x14ac:dyDescent="0.35">
      <c r="E253" s="113" t="s">
        <v>3938</v>
      </c>
      <c r="F253" s="113" t="s">
        <v>55232</v>
      </c>
      <c r="G253" s="113" t="s">
        <v>34444</v>
      </c>
      <c r="H253" s="116" t="s">
        <v>56326</v>
      </c>
      <c r="I253" s="113" t="s">
        <v>101372</v>
      </c>
    </row>
    <row r="254" spans="5:9" ht="15.5" x14ac:dyDescent="0.35">
      <c r="E254" s="113" t="s">
        <v>3937</v>
      </c>
      <c r="F254" s="113" t="s">
        <v>55233</v>
      </c>
      <c r="G254" s="113" t="s">
        <v>34443</v>
      </c>
      <c r="H254" s="116" t="s">
        <v>56327</v>
      </c>
      <c r="I254" s="113" t="s">
        <v>101371</v>
      </c>
    </row>
    <row r="255" spans="5:9" ht="15.5" x14ac:dyDescent="0.35">
      <c r="E255" s="113" t="s">
        <v>3936</v>
      </c>
      <c r="F255" s="113" t="s">
        <v>55234</v>
      </c>
      <c r="G255" s="113" t="s">
        <v>34442</v>
      </c>
      <c r="H255" s="116" t="s">
        <v>56328</v>
      </c>
      <c r="I255" s="113" t="s">
        <v>101370</v>
      </c>
    </row>
    <row r="256" spans="5:9" ht="15.5" x14ac:dyDescent="0.35">
      <c r="E256" s="113" t="s">
        <v>3935</v>
      </c>
      <c r="F256" s="113" t="s">
        <v>55235</v>
      </c>
      <c r="G256" s="113" t="s">
        <v>34441</v>
      </c>
      <c r="H256" s="116" t="s">
        <v>56329</v>
      </c>
      <c r="I256" s="113" t="s">
        <v>101369</v>
      </c>
    </row>
    <row r="257" spans="5:9" ht="15.5" x14ac:dyDescent="0.35">
      <c r="E257" s="113" t="s">
        <v>3934</v>
      </c>
      <c r="F257" s="113" t="s">
        <v>55236</v>
      </c>
      <c r="G257" s="113" t="s">
        <v>34440</v>
      </c>
      <c r="H257" s="116" t="s">
        <v>56330</v>
      </c>
      <c r="I257" s="113" t="s">
        <v>101368</v>
      </c>
    </row>
    <row r="258" spans="5:9" ht="15.5" x14ac:dyDescent="0.35">
      <c r="E258" s="113" t="s">
        <v>3933</v>
      </c>
      <c r="F258" s="113" t="s">
        <v>55237</v>
      </c>
      <c r="G258" s="113" t="s">
        <v>34439</v>
      </c>
      <c r="H258" s="116" t="s">
        <v>56331</v>
      </c>
      <c r="I258" s="113" t="s">
        <v>115816</v>
      </c>
    </row>
    <row r="259" spans="5:9" ht="15.5" x14ac:dyDescent="0.35">
      <c r="E259" s="113" t="s">
        <v>3932</v>
      </c>
      <c r="F259" s="113" t="s">
        <v>55238</v>
      </c>
      <c r="G259" s="113" t="s">
        <v>34438</v>
      </c>
      <c r="H259" s="116" t="s">
        <v>56333</v>
      </c>
      <c r="I259" s="113" t="s">
        <v>139135</v>
      </c>
    </row>
    <row r="260" spans="5:9" ht="15.5" x14ac:dyDescent="0.35">
      <c r="E260" s="113" t="s">
        <v>3931</v>
      </c>
      <c r="F260" s="113" t="s">
        <v>55239</v>
      </c>
      <c r="G260" s="113" t="s">
        <v>34437</v>
      </c>
      <c r="H260" s="116" t="s">
        <v>56334</v>
      </c>
      <c r="I260" s="113" t="s">
        <v>101367</v>
      </c>
    </row>
    <row r="261" spans="5:9" ht="15.5" x14ac:dyDescent="0.35">
      <c r="E261" s="113" t="s">
        <v>3930</v>
      </c>
      <c r="F261" s="113" t="s">
        <v>55240</v>
      </c>
      <c r="G261" s="113" t="s">
        <v>34436</v>
      </c>
      <c r="H261" s="116" t="s">
        <v>56335</v>
      </c>
      <c r="I261" s="113" t="s">
        <v>101366</v>
      </c>
    </row>
    <row r="262" spans="5:9" ht="15.5" x14ac:dyDescent="0.35">
      <c r="E262" s="113" t="s">
        <v>3929</v>
      </c>
      <c r="F262" s="113" t="s">
        <v>55241</v>
      </c>
      <c r="G262" s="113" t="s">
        <v>34435</v>
      </c>
      <c r="H262" s="116" t="s">
        <v>56336</v>
      </c>
      <c r="I262" s="113" t="s">
        <v>101365</v>
      </c>
    </row>
    <row r="263" spans="5:9" ht="15.5" x14ac:dyDescent="0.35">
      <c r="E263" s="113" t="s">
        <v>3928</v>
      </c>
      <c r="F263" s="113" t="s">
        <v>55242</v>
      </c>
      <c r="G263" s="113" t="s">
        <v>34434</v>
      </c>
      <c r="H263" s="116" t="s">
        <v>56337</v>
      </c>
      <c r="I263" s="113" t="s">
        <v>101364</v>
      </c>
    </row>
    <row r="264" spans="5:9" ht="15.5" x14ac:dyDescent="0.35">
      <c r="E264" s="113" t="s">
        <v>3927</v>
      </c>
      <c r="F264" s="113" t="s">
        <v>55243</v>
      </c>
      <c r="G264" s="113" t="s">
        <v>34433</v>
      </c>
      <c r="H264" s="116" t="s">
        <v>56338</v>
      </c>
      <c r="I264" s="113" t="s">
        <v>101363</v>
      </c>
    </row>
    <row r="265" spans="5:9" ht="15.5" x14ac:dyDescent="0.35">
      <c r="E265" s="113" t="s">
        <v>3926</v>
      </c>
      <c r="F265" s="113" t="s">
        <v>55244</v>
      </c>
      <c r="G265" s="113" t="s">
        <v>34432</v>
      </c>
      <c r="H265" s="116" t="s">
        <v>56339</v>
      </c>
      <c r="I265" s="113" t="s">
        <v>101362</v>
      </c>
    </row>
    <row r="266" spans="5:9" ht="15.5" x14ac:dyDescent="0.35">
      <c r="E266" s="113" t="s">
        <v>3925</v>
      </c>
      <c r="F266" s="113" t="s">
        <v>55245</v>
      </c>
      <c r="G266" s="113" t="s">
        <v>34431</v>
      </c>
      <c r="H266" s="116" t="s">
        <v>56340</v>
      </c>
      <c r="I266" s="113" t="s">
        <v>101361</v>
      </c>
    </row>
    <row r="267" spans="5:9" ht="15.5" x14ac:dyDescent="0.35">
      <c r="E267" s="113" t="s">
        <v>3924</v>
      </c>
      <c r="F267" s="113" t="s">
        <v>55246</v>
      </c>
      <c r="G267" s="113" t="s">
        <v>34430</v>
      </c>
      <c r="H267" s="116" t="s">
        <v>56341</v>
      </c>
      <c r="I267" s="113" t="s">
        <v>101360</v>
      </c>
    </row>
    <row r="268" spans="5:9" ht="15.5" x14ac:dyDescent="0.35">
      <c r="E268" s="113" t="s">
        <v>3923</v>
      </c>
      <c r="F268" s="113" t="s">
        <v>55247</v>
      </c>
      <c r="G268" s="113" t="s">
        <v>34429</v>
      </c>
      <c r="H268" s="116" t="s">
        <v>56342</v>
      </c>
      <c r="I268" s="113" t="s">
        <v>101359</v>
      </c>
    </row>
    <row r="269" spans="5:9" ht="15.5" x14ac:dyDescent="0.35">
      <c r="E269" s="113" t="s">
        <v>3922</v>
      </c>
      <c r="F269" s="113" t="s">
        <v>55248</v>
      </c>
      <c r="G269" s="113" t="s">
        <v>34428</v>
      </c>
      <c r="H269" s="116" t="s">
        <v>56343</v>
      </c>
      <c r="I269" s="113" t="s">
        <v>101358</v>
      </c>
    </row>
    <row r="270" spans="5:9" ht="15.5" x14ac:dyDescent="0.35">
      <c r="E270" s="113" t="s">
        <v>3921</v>
      </c>
      <c r="F270" s="113" t="s">
        <v>55249</v>
      </c>
      <c r="G270" s="113" t="s">
        <v>34427</v>
      </c>
      <c r="H270" s="116" t="s">
        <v>56344</v>
      </c>
      <c r="I270" s="113" t="s">
        <v>101357</v>
      </c>
    </row>
    <row r="271" spans="5:9" ht="15.5" x14ac:dyDescent="0.35">
      <c r="E271" s="113" t="s">
        <v>3920</v>
      </c>
      <c r="F271" s="113" t="s">
        <v>55250</v>
      </c>
      <c r="G271" s="113" t="s">
        <v>34426</v>
      </c>
      <c r="H271" s="116" t="s">
        <v>56345</v>
      </c>
      <c r="I271" s="113" t="s">
        <v>101356</v>
      </c>
    </row>
    <row r="272" spans="5:9" ht="15.5" x14ac:dyDescent="0.35">
      <c r="E272" s="113" t="s">
        <v>3919</v>
      </c>
      <c r="F272" s="113" t="s">
        <v>55251</v>
      </c>
      <c r="G272" s="113" t="s">
        <v>34425</v>
      </c>
      <c r="H272" s="116" t="s">
        <v>56346</v>
      </c>
      <c r="I272" s="113" t="s">
        <v>101355</v>
      </c>
    </row>
    <row r="273" spans="5:9" ht="15.5" x14ac:dyDescent="0.35">
      <c r="E273" s="113" t="s">
        <v>3918</v>
      </c>
      <c r="F273" s="113" t="s">
        <v>55252</v>
      </c>
      <c r="G273" s="113" t="s">
        <v>34424</v>
      </c>
      <c r="H273" s="116" t="s">
        <v>56347</v>
      </c>
      <c r="I273" s="113" t="s">
        <v>101354</v>
      </c>
    </row>
    <row r="274" spans="5:9" ht="15.5" x14ac:dyDescent="0.35">
      <c r="E274" s="113" t="s">
        <v>3917</v>
      </c>
      <c r="F274" s="113" t="s">
        <v>55253</v>
      </c>
      <c r="G274" s="113" t="s">
        <v>34423</v>
      </c>
      <c r="H274" s="116" t="s">
        <v>56348</v>
      </c>
      <c r="I274" s="113" t="s">
        <v>101353</v>
      </c>
    </row>
    <row r="275" spans="5:9" ht="15.5" x14ac:dyDescent="0.35">
      <c r="E275" s="113" t="s">
        <v>3916</v>
      </c>
      <c r="F275" s="113" t="s">
        <v>55254</v>
      </c>
      <c r="G275" s="113" t="s">
        <v>34422</v>
      </c>
      <c r="H275" s="116" t="s">
        <v>56349</v>
      </c>
      <c r="I275" s="113" t="s">
        <v>101352</v>
      </c>
    </row>
    <row r="276" spans="5:9" ht="15.5" x14ac:dyDescent="0.35">
      <c r="E276" s="113" t="s">
        <v>3915</v>
      </c>
      <c r="F276" s="113" t="s">
        <v>55255</v>
      </c>
      <c r="G276" s="113" t="s">
        <v>34421</v>
      </c>
      <c r="H276" s="116" t="s">
        <v>56350</v>
      </c>
      <c r="I276" s="113" t="s">
        <v>101351</v>
      </c>
    </row>
    <row r="277" spans="5:9" ht="15.5" x14ac:dyDescent="0.35">
      <c r="E277" s="113" t="s">
        <v>3914</v>
      </c>
      <c r="F277" s="113" t="s">
        <v>55256</v>
      </c>
      <c r="G277" s="113" t="s">
        <v>34420</v>
      </c>
      <c r="H277" s="116" t="s">
        <v>56351</v>
      </c>
      <c r="I277" s="113" t="s">
        <v>101350</v>
      </c>
    </row>
    <row r="278" spans="5:9" ht="15.5" x14ac:dyDescent="0.35">
      <c r="E278" s="113" t="s">
        <v>3913</v>
      </c>
      <c r="F278" s="113" t="s">
        <v>55257</v>
      </c>
      <c r="G278" s="113" t="s">
        <v>34419</v>
      </c>
      <c r="H278" s="116" t="s">
        <v>56352</v>
      </c>
      <c r="I278" s="113" t="s">
        <v>110934</v>
      </c>
    </row>
    <row r="279" spans="5:9" ht="15.5" x14ac:dyDescent="0.35">
      <c r="E279" s="113" t="s">
        <v>3912</v>
      </c>
      <c r="F279" s="113" t="s">
        <v>55258</v>
      </c>
      <c r="G279" s="113" t="s">
        <v>34418</v>
      </c>
      <c r="H279" s="116" t="s">
        <v>56353</v>
      </c>
      <c r="I279" s="113" t="s">
        <v>101349</v>
      </c>
    </row>
    <row r="280" spans="5:9" ht="15.5" x14ac:dyDescent="0.35">
      <c r="E280" s="113" t="s">
        <v>3911</v>
      </c>
      <c r="F280" s="113" t="s">
        <v>55259</v>
      </c>
      <c r="G280" s="113" t="s">
        <v>34417</v>
      </c>
      <c r="H280" s="116" t="s">
        <v>56354</v>
      </c>
      <c r="I280" s="113" t="s">
        <v>101348</v>
      </c>
    </row>
    <row r="281" spans="5:9" ht="15.5" x14ac:dyDescent="0.35">
      <c r="E281" s="113" t="s">
        <v>3910</v>
      </c>
      <c r="F281" s="113" t="s">
        <v>55260</v>
      </c>
      <c r="G281" s="113" t="s">
        <v>34416</v>
      </c>
      <c r="H281" s="116" t="s">
        <v>56355</v>
      </c>
      <c r="I281" s="113" t="s">
        <v>101347</v>
      </c>
    </row>
    <row r="282" spans="5:9" ht="15.5" x14ac:dyDescent="0.35">
      <c r="E282" s="113" t="s">
        <v>3909</v>
      </c>
      <c r="F282" s="113" t="s">
        <v>55261</v>
      </c>
      <c r="G282" s="113" t="s">
        <v>34415</v>
      </c>
      <c r="H282" s="116" t="s">
        <v>56356</v>
      </c>
      <c r="I282" s="113" t="s">
        <v>101346</v>
      </c>
    </row>
    <row r="283" spans="5:9" ht="15.5" x14ac:dyDescent="0.35">
      <c r="E283" s="113" t="s">
        <v>3908</v>
      </c>
      <c r="F283" s="113" t="s">
        <v>55262</v>
      </c>
      <c r="G283" s="113" t="s">
        <v>34414</v>
      </c>
      <c r="H283" s="116" t="s">
        <v>56357</v>
      </c>
      <c r="I283" s="113" t="s">
        <v>101345</v>
      </c>
    </row>
    <row r="284" spans="5:9" ht="15.5" x14ac:dyDescent="0.35">
      <c r="E284" s="113" t="s">
        <v>3907</v>
      </c>
      <c r="F284" s="113" t="s">
        <v>55263</v>
      </c>
      <c r="G284" s="113" t="s">
        <v>34413</v>
      </c>
      <c r="H284" s="116" t="s">
        <v>56358</v>
      </c>
      <c r="I284" s="113" t="s">
        <v>101344</v>
      </c>
    </row>
    <row r="285" spans="5:9" ht="15.5" x14ac:dyDescent="0.35">
      <c r="E285" s="113" t="s">
        <v>3906</v>
      </c>
      <c r="F285" s="113" t="s">
        <v>55264</v>
      </c>
      <c r="G285" s="113" t="s">
        <v>34412</v>
      </c>
      <c r="H285" s="116" t="s">
        <v>56359</v>
      </c>
      <c r="I285" s="113" t="s">
        <v>101343</v>
      </c>
    </row>
    <row r="286" spans="5:9" ht="15.5" x14ac:dyDescent="0.35">
      <c r="E286" s="113" t="s">
        <v>3905</v>
      </c>
      <c r="F286" s="113" t="s">
        <v>55265</v>
      </c>
      <c r="G286" s="113" t="s">
        <v>34411</v>
      </c>
      <c r="H286" s="116" t="s">
        <v>56360</v>
      </c>
      <c r="I286" s="113" t="s">
        <v>101342</v>
      </c>
    </row>
    <row r="287" spans="5:9" ht="15.5" x14ac:dyDescent="0.35">
      <c r="E287" s="113" t="s">
        <v>3904</v>
      </c>
      <c r="F287" s="113" t="s">
        <v>55266</v>
      </c>
      <c r="G287" s="113" t="s">
        <v>34410</v>
      </c>
      <c r="H287" s="116" t="s">
        <v>56361</v>
      </c>
      <c r="I287" s="113" t="s">
        <v>101341</v>
      </c>
    </row>
    <row r="288" spans="5:9" ht="15.5" x14ac:dyDescent="0.35">
      <c r="E288" s="113" t="s">
        <v>3903</v>
      </c>
      <c r="F288" s="113" t="s">
        <v>55267</v>
      </c>
      <c r="G288" s="113" t="s">
        <v>34409</v>
      </c>
      <c r="H288" s="116" t="s">
        <v>56362</v>
      </c>
      <c r="I288" s="113" t="s">
        <v>101340</v>
      </c>
    </row>
    <row r="289" spans="5:9" ht="15.5" x14ac:dyDescent="0.35">
      <c r="E289" s="113" t="s">
        <v>3902</v>
      </c>
      <c r="F289" s="113" t="s">
        <v>55268</v>
      </c>
      <c r="G289" s="113" t="s">
        <v>34408</v>
      </c>
      <c r="H289" s="116" t="s">
        <v>56363</v>
      </c>
      <c r="I289" s="113" t="s">
        <v>101339</v>
      </c>
    </row>
    <row r="290" spans="5:9" ht="15.5" x14ac:dyDescent="0.35">
      <c r="E290" s="113" t="s">
        <v>3901</v>
      </c>
      <c r="F290" s="113" t="s">
        <v>55269</v>
      </c>
      <c r="G290" s="113" t="s">
        <v>34407</v>
      </c>
      <c r="H290" s="116" t="s">
        <v>56364</v>
      </c>
      <c r="I290" s="113" t="s">
        <v>101338</v>
      </c>
    </row>
    <row r="291" spans="5:9" ht="15.5" x14ac:dyDescent="0.35">
      <c r="E291" s="113" t="s">
        <v>3900</v>
      </c>
      <c r="F291" s="113" t="s">
        <v>55270</v>
      </c>
      <c r="G291" s="113" t="s">
        <v>34406</v>
      </c>
      <c r="H291" s="116" t="s">
        <v>56365</v>
      </c>
      <c r="I291" s="113" t="s">
        <v>101337</v>
      </c>
    </row>
    <row r="292" spans="5:9" ht="15.5" x14ac:dyDescent="0.35">
      <c r="E292" s="113" t="s">
        <v>3899</v>
      </c>
      <c r="F292" s="113" t="s">
        <v>55271</v>
      </c>
      <c r="G292" s="113" t="s">
        <v>34405</v>
      </c>
      <c r="H292" s="116" t="s">
        <v>56366</v>
      </c>
      <c r="I292" s="113" t="s">
        <v>101336</v>
      </c>
    </row>
    <row r="293" spans="5:9" ht="15.5" x14ac:dyDescent="0.35">
      <c r="E293" s="113" t="s">
        <v>3898</v>
      </c>
      <c r="F293" s="113" t="s">
        <v>55272</v>
      </c>
      <c r="G293" s="113" t="s">
        <v>34404</v>
      </c>
      <c r="H293" s="116" t="s">
        <v>56367</v>
      </c>
      <c r="I293" s="113" t="s">
        <v>101335</v>
      </c>
    </row>
    <row r="294" spans="5:9" ht="15.5" x14ac:dyDescent="0.35">
      <c r="E294" s="113" t="s">
        <v>3897</v>
      </c>
      <c r="F294" s="113" t="s">
        <v>55273</v>
      </c>
      <c r="G294" s="113" t="s">
        <v>34403</v>
      </c>
      <c r="H294" s="116" t="s">
        <v>56368</v>
      </c>
      <c r="I294" s="113" t="s">
        <v>101334</v>
      </c>
    </row>
    <row r="295" spans="5:9" ht="15.5" x14ac:dyDescent="0.35">
      <c r="E295" s="113" t="s">
        <v>3896</v>
      </c>
      <c r="F295" s="113" t="s">
        <v>55274</v>
      </c>
      <c r="G295" s="113" t="s">
        <v>34402</v>
      </c>
      <c r="H295" s="116" t="s">
        <v>56369</v>
      </c>
      <c r="I295" s="113" t="s">
        <v>101333</v>
      </c>
    </row>
    <row r="296" spans="5:9" ht="15.5" x14ac:dyDescent="0.35">
      <c r="E296" s="113" t="s">
        <v>3895</v>
      </c>
      <c r="F296" s="113" t="s">
        <v>55275</v>
      </c>
      <c r="G296" s="113" t="s">
        <v>34401</v>
      </c>
      <c r="H296" s="116" t="s">
        <v>56370</v>
      </c>
      <c r="I296" s="113" t="s">
        <v>101332</v>
      </c>
    </row>
    <row r="297" spans="5:9" ht="15.5" x14ac:dyDescent="0.35">
      <c r="E297" s="113" t="s">
        <v>3894</v>
      </c>
      <c r="F297" s="113" t="s">
        <v>55276</v>
      </c>
      <c r="G297" s="113" t="s">
        <v>34400</v>
      </c>
      <c r="H297" s="116" t="s">
        <v>56371</v>
      </c>
      <c r="I297" s="113" t="s">
        <v>101331</v>
      </c>
    </row>
    <row r="298" spans="5:9" ht="15.5" x14ac:dyDescent="0.35">
      <c r="E298" s="113" t="s">
        <v>3893</v>
      </c>
      <c r="F298" s="113" t="s">
        <v>55277</v>
      </c>
      <c r="G298" s="113" t="s">
        <v>34399</v>
      </c>
      <c r="H298" s="116" t="s">
        <v>56372</v>
      </c>
      <c r="I298" s="113" t="s">
        <v>101330</v>
      </c>
    </row>
    <row r="299" spans="5:9" ht="15.5" x14ac:dyDescent="0.35">
      <c r="E299" s="113" t="s">
        <v>3892</v>
      </c>
      <c r="F299" s="113" t="s">
        <v>55278</v>
      </c>
      <c r="G299" s="113" t="s">
        <v>34398</v>
      </c>
      <c r="H299" s="116" t="s">
        <v>56373</v>
      </c>
      <c r="I299" s="113" t="s">
        <v>101329</v>
      </c>
    </row>
    <row r="300" spans="5:9" ht="15.5" x14ac:dyDescent="0.35">
      <c r="E300" s="113" t="s">
        <v>3891</v>
      </c>
      <c r="F300" s="113" t="s">
        <v>55279</v>
      </c>
      <c r="G300" s="113" t="s">
        <v>34397</v>
      </c>
      <c r="H300" s="116" t="s">
        <v>56374</v>
      </c>
      <c r="I300" s="113" t="s">
        <v>101328</v>
      </c>
    </row>
    <row r="301" spans="5:9" ht="15.5" x14ac:dyDescent="0.35">
      <c r="E301" s="113" t="s">
        <v>3890</v>
      </c>
      <c r="F301" s="113" t="s">
        <v>55280</v>
      </c>
      <c r="G301" s="113" t="s">
        <v>34396</v>
      </c>
      <c r="H301" s="116" t="s">
        <v>56375</v>
      </c>
      <c r="I301" s="113" t="s">
        <v>101327</v>
      </c>
    </row>
    <row r="302" spans="5:9" ht="15.5" x14ac:dyDescent="0.35">
      <c r="E302" s="113" t="s">
        <v>3889</v>
      </c>
      <c r="F302" s="113" t="s">
        <v>55281</v>
      </c>
      <c r="G302" s="113" t="s">
        <v>34395</v>
      </c>
      <c r="H302" s="116" t="s">
        <v>56376</v>
      </c>
      <c r="I302" s="113" t="s">
        <v>101326</v>
      </c>
    </row>
    <row r="303" spans="5:9" ht="15.5" x14ac:dyDescent="0.35">
      <c r="E303" s="113" t="s">
        <v>3888</v>
      </c>
      <c r="F303" s="113" t="s">
        <v>55282</v>
      </c>
      <c r="G303" s="113" t="s">
        <v>34394</v>
      </c>
      <c r="H303" s="116" t="s">
        <v>56377</v>
      </c>
      <c r="I303" s="113" t="s">
        <v>101325</v>
      </c>
    </row>
    <row r="304" spans="5:9" ht="15.5" x14ac:dyDescent="0.35">
      <c r="E304" s="113" t="s">
        <v>3887</v>
      </c>
      <c r="F304" s="113" t="s">
        <v>55283</v>
      </c>
      <c r="G304" s="113" t="s">
        <v>34393</v>
      </c>
      <c r="H304" s="116" t="s">
        <v>56378</v>
      </c>
      <c r="I304" s="113" t="s">
        <v>101324</v>
      </c>
    </row>
    <row r="305" spans="5:9" ht="15.5" x14ac:dyDescent="0.35">
      <c r="E305" s="113" t="s">
        <v>3886</v>
      </c>
      <c r="F305" s="113" t="s">
        <v>55284</v>
      </c>
      <c r="G305" s="113" t="s">
        <v>34392</v>
      </c>
      <c r="H305" s="116" t="s">
        <v>56379</v>
      </c>
      <c r="I305" s="113" t="s">
        <v>139134</v>
      </c>
    </row>
    <row r="306" spans="5:9" ht="15.5" x14ac:dyDescent="0.35">
      <c r="E306" s="113" t="s">
        <v>3885</v>
      </c>
      <c r="F306" s="113" t="s">
        <v>55285</v>
      </c>
      <c r="G306" s="113" t="s">
        <v>34391</v>
      </c>
      <c r="H306" s="116" t="s">
        <v>56380</v>
      </c>
      <c r="I306" s="113" t="s">
        <v>101323</v>
      </c>
    </row>
    <row r="307" spans="5:9" ht="15.5" x14ac:dyDescent="0.35">
      <c r="E307" s="113" t="s">
        <v>3884</v>
      </c>
      <c r="F307" s="113" t="s">
        <v>55286</v>
      </c>
      <c r="G307" s="113" t="s">
        <v>34390</v>
      </c>
      <c r="H307" s="116" t="s">
        <v>56381</v>
      </c>
      <c r="I307" s="113" t="s">
        <v>101322</v>
      </c>
    </row>
    <row r="308" spans="5:9" ht="15.5" x14ac:dyDescent="0.35">
      <c r="E308" s="113" t="s">
        <v>3883</v>
      </c>
      <c r="F308" s="113" t="s">
        <v>55287</v>
      </c>
      <c r="G308" s="113" t="s">
        <v>34389</v>
      </c>
      <c r="H308" s="116" t="s">
        <v>56382</v>
      </c>
      <c r="I308" s="113" t="s">
        <v>101321</v>
      </c>
    </row>
    <row r="309" spans="5:9" ht="15.5" x14ac:dyDescent="0.35">
      <c r="E309" s="113" t="s">
        <v>3882</v>
      </c>
      <c r="F309" s="113" t="s">
        <v>55288</v>
      </c>
      <c r="G309" s="113" t="s">
        <v>34388</v>
      </c>
      <c r="H309" s="116" t="s">
        <v>56383</v>
      </c>
      <c r="I309" s="113" t="s">
        <v>101320</v>
      </c>
    </row>
    <row r="310" spans="5:9" ht="15.5" x14ac:dyDescent="0.35">
      <c r="E310" s="113" t="s">
        <v>3881</v>
      </c>
      <c r="F310" s="113" t="s">
        <v>55289</v>
      </c>
      <c r="G310" s="113" t="s">
        <v>34387</v>
      </c>
      <c r="H310" s="116" t="s">
        <v>56384</v>
      </c>
      <c r="I310" s="113" t="s">
        <v>101319</v>
      </c>
    </row>
    <row r="311" spans="5:9" ht="15.5" x14ac:dyDescent="0.35">
      <c r="E311" s="113" t="s">
        <v>3880</v>
      </c>
      <c r="F311" s="113" t="s">
        <v>55290</v>
      </c>
      <c r="G311" s="113" t="s">
        <v>34386</v>
      </c>
      <c r="H311" s="116" t="s">
        <v>56401</v>
      </c>
      <c r="I311" s="113" t="s">
        <v>101318</v>
      </c>
    </row>
    <row r="312" spans="5:9" ht="15.5" x14ac:dyDescent="0.35">
      <c r="E312" s="113" t="s">
        <v>3879</v>
      </c>
      <c r="F312" s="113" t="s">
        <v>55291</v>
      </c>
      <c r="G312" s="113" t="s">
        <v>34385</v>
      </c>
      <c r="H312" s="116" t="s">
        <v>56402</v>
      </c>
      <c r="I312" s="113" t="s">
        <v>139133</v>
      </c>
    </row>
    <row r="313" spans="5:9" ht="15.5" x14ac:dyDescent="0.35">
      <c r="E313" s="113" t="s">
        <v>3878</v>
      </c>
      <c r="F313" s="113" t="s">
        <v>55292</v>
      </c>
      <c r="G313" s="113" t="s">
        <v>34384</v>
      </c>
      <c r="H313" s="116" t="s">
        <v>49572</v>
      </c>
      <c r="I313" s="113" t="s">
        <v>101317</v>
      </c>
    </row>
    <row r="314" spans="5:9" ht="15.5" x14ac:dyDescent="0.35">
      <c r="E314" s="113" t="s">
        <v>3877</v>
      </c>
      <c r="F314" s="113" t="s">
        <v>55293</v>
      </c>
      <c r="G314" s="113" t="s">
        <v>34383</v>
      </c>
      <c r="H314" s="116" t="s">
        <v>56306</v>
      </c>
      <c r="I314" s="113" t="s">
        <v>101316</v>
      </c>
    </row>
    <row r="315" spans="5:9" ht="15.5" x14ac:dyDescent="0.35">
      <c r="E315" s="113" t="s">
        <v>3876</v>
      </c>
      <c r="F315" s="113" t="s">
        <v>55294</v>
      </c>
      <c r="G315" s="113" t="s">
        <v>34382</v>
      </c>
      <c r="H315" s="116" t="s">
        <v>56307</v>
      </c>
      <c r="I315" s="113" t="s">
        <v>101315</v>
      </c>
    </row>
    <row r="316" spans="5:9" ht="15.5" x14ac:dyDescent="0.35">
      <c r="E316" s="113" t="s">
        <v>3875</v>
      </c>
      <c r="F316" s="113" t="s">
        <v>55295</v>
      </c>
      <c r="G316" s="113" t="s">
        <v>34381</v>
      </c>
      <c r="H316" s="116" t="s">
        <v>56313</v>
      </c>
      <c r="I316" s="113" t="s">
        <v>101314</v>
      </c>
    </row>
    <row r="317" spans="5:9" ht="15.5" x14ac:dyDescent="0.35">
      <c r="E317" s="113" t="s">
        <v>3874</v>
      </c>
      <c r="F317" s="113" t="s">
        <v>55296</v>
      </c>
      <c r="G317" s="113" t="s">
        <v>34380</v>
      </c>
      <c r="H317" s="116" t="s">
        <v>56315</v>
      </c>
      <c r="I317" s="113" t="s">
        <v>101313</v>
      </c>
    </row>
    <row r="318" spans="5:9" ht="15.5" x14ac:dyDescent="0.35">
      <c r="E318" s="113" t="s">
        <v>3873</v>
      </c>
      <c r="F318" s="113" t="s">
        <v>55297</v>
      </c>
      <c r="G318" s="113" t="s">
        <v>34379</v>
      </c>
      <c r="H318" s="116" t="s">
        <v>56317</v>
      </c>
      <c r="I318" s="113" t="s">
        <v>101312</v>
      </c>
    </row>
    <row r="319" spans="5:9" ht="15.5" x14ac:dyDescent="0.35">
      <c r="E319" s="113" t="s">
        <v>3872</v>
      </c>
      <c r="F319" s="113" t="s">
        <v>55298</v>
      </c>
      <c r="G319" s="113" t="s">
        <v>34378</v>
      </c>
      <c r="H319" s="116" t="s">
        <v>56319</v>
      </c>
      <c r="I319" s="113" t="s">
        <v>101311</v>
      </c>
    </row>
    <row r="320" spans="5:9" ht="15.5" x14ac:dyDescent="0.35">
      <c r="E320" s="113" t="s">
        <v>3871</v>
      </c>
      <c r="F320" s="113" t="s">
        <v>55299</v>
      </c>
      <c r="G320" s="113" t="s">
        <v>34377</v>
      </c>
      <c r="H320" s="116" t="s">
        <v>56320</v>
      </c>
      <c r="I320" s="113" t="s">
        <v>101310</v>
      </c>
    </row>
    <row r="321" spans="5:9" ht="15.5" x14ac:dyDescent="0.35">
      <c r="E321" s="113" t="s">
        <v>3870</v>
      </c>
      <c r="F321" s="113" t="s">
        <v>55300</v>
      </c>
      <c r="G321" s="113" t="s">
        <v>34376</v>
      </c>
      <c r="H321" s="116" t="s">
        <v>56323</v>
      </c>
      <c r="I321" s="113" t="s">
        <v>101309</v>
      </c>
    </row>
    <row r="322" spans="5:9" ht="15.5" x14ac:dyDescent="0.35">
      <c r="E322" s="113" t="s">
        <v>3869</v>
      </c>
      <c r="F322" s="113" t="s">
        <v>55301</v>
      </c>
      <c r="G322" s="113" t="s">
        <v>34375</v>
      </c>
      <c r="H322" s="116" t="s">
        <v>56325</v>
      </c>
      <c r="I322" s="113" t="s">
        <v>101308</v>
      </c>
    </row>
    <row r="323" spans="5:9" ht="15.5" x14ac:dyDescent="0.35">
      <c r="E323" s="113" t="s">
        <v>3868</v>
      </c>
      <c r="F323" s="113" t="s">
        <v>55302</v>
      </c>
      <c r="G323" s="113" t="s">
        <v>34374</v>
      </c>
      <c r="H323" s="116" t="s">
        <v>56332</v>
      </c>
      <c r="I323" s="113" t="s">
        <v>101307</v>
      </c>
    </row>
    <row r="324" spans="5:9" ht="15.5" x14ac:dyDescent="0.35">
      <c r="E324" s="113" t="s">
        <v>3867</v>
      </c>
      <c r="F324" s="113" t="s">
        <v>55303</v>
      </c>
      <c r="G324" s="113" t="s">
        <v>34373</v>
      </c>
      <c r="H324" s="116" t="s">
        <v>56385</v>
      </c>
      <c r="I324" s="113" t="s">
        <v>101306</v>
      </c>
    </row>
    <row r="325" spans="5:9" ht="15.5" x14ac:dyDescent="0.35">
      <c r="E325" s="113" t="s">
        <v>3866</v>
      </c>
      <c r="F325" s="113" t="s">
        <v>55304</v>
      </c>
      <c r="G325" s="113" t="s">
        <v>34372</v>
      </c>
      <c r="H325" s="116" t="s">
        <v>56386</v>
      </c>
      <c r="I325" s="113" t="s">
        <v>101305</v>
      </c>
    </row>
    <row r="326" spans="5:9" ht="15.5" x14ac:dyDescent="0.35">
      <c r="E326" s="113" t="s">
        <v>3865</v>
      </c>
      <c r="F326" s="113" t="s">
        <v>55305</v>
      </c>
      <c r="G326" s="113" t="s">
        <v>34371</v>
      </c>
      <c r="H326" s="116" t="s">
        <v>56387</v>
      </c>
      <c r="I326" s="113" t="s">
        <v>101304</v>
      </c>
    </row>
    <row r="327" spans="5:9" ht="15.5" x14ac:dyDescent="0.35">
      <c r="E327" s="113" t="s">
        <v>3864</v>
      </c>
      <c r="F327" s="113" t="s">
        <v>55306</v>
      </c>
      <c r="G327" s="113" t="s">
        <v>34370</v>
      </c>
      <c r="H327" s="116" t="s">
        <v>56388</v>
      </c>
      <c r="I327" s="113" t="s">
        <v>101303</v>
      </c>
    </row>
    <row r="328" spans="5:9" ht="15.5" x14ac:dyDescent="0.35">
      <c r="E328" s="113" t="s">
        <v>3863</v>
      </c>
      <c r="F328" s="113" t="s">
        <v>55307</v>
      </c>
      <c r="G328" s="113" t="s">
        <v>34369</v>
      </c>
      <c r="H328" s="116" t="s">
        <v>56389</v>
      </c>
      <c r="I328" s="113" t="s">
        <v>101302</v>
      </c>
    </row>
    <row r="329" spans="5:9" ht="15.5" x14ac:dyDescent="0.35">
      <c r="E329" s="113" t="s">
        <v>3862</v>
      </c>
      <c r="F329" s="113" t="s">
        <v>55308</v>
      </c>
      <c r="G329" s="113" t="s">
        <v>34368</v>
      </c>
      <c r="H329" s="116" t="s">
        <v>56390</v>
      </c>
      <c r="I329" s="113" t="s">
        <v>101301</v>
      </c>
    </row>
    <row r="330" spans="5:9" ht="15.5" x14ac:dyDescent="0.35">
      <c r="E330" s="113" t="s">
        <v>3861</v>
      </c>
      <c r="F330" s="113" t="s">
        <v>55309</v>
      </c>
      <c r="G330" s="113" t="s">
        <v>34367</v>
      </c>
      <c r="H330" s="116" t="s">
        <v>56391</v>
      </c>
      <c r="I330" s="113" t="s">
        <v>101300</v>
      </c>
    </row>
    <row r="331" spans="5:9" ht="15.5" x14ac:dyDescent="0.35">
      <c r="E331" s="113" t="s">
        <v>3860</v>
      </c>
      <c r="F331" s="113" t="s">
        <v>55310</v>
      </c>
      <c r="G331" s="113" t="s">
        <v>34366</v>
      </c>
      <c r="H331" s="116" t="s">
        <v>56392</v>
      </c>
      <c r="I331" s="113" t="s">
        <v>101299</v>
      </c>
    </row>
    <row r="332" spans="5:9" ht="15.5" x14ac:dyDescent="0.35">
      <c r="E332" s="113" t="s">
        <v>3859</v>
      </c>
      <c r="F332" s="113" t="s">
        <v>55311</v>
      </c>
      <c r="G332" s="113" t="s">
        <v>34365</v>
      </c>
      <c r="H332" s="116" t="s">
        <v>56403</v>
      </c>
      <c r="I332" s="113" t="s">
        <v>101298</v>
      </c>
    </row>
    <row r="333" spans="5:9" ht="15.5" x14ac:dyDescent="0.35">
      <c r="E333" s="113" t="s">
        <v>3858</v>
      </c>
      <c r="F333" s="113" t="s">
        <v>55312</v>
      </c>
      <c r="G333" s="113" t="s">
        <v>34364</v>
      </c>
      <c r="H333" s="116" t="s">
        <v>56393</v>
      </c>
      <c r="I333" s="113" t="s">
        <v>101297</v>
      </c>
    </row>
    <row r="334" spans="5:9" ht="15.5" x14ac:dyDescent="0.35">
      <c r="E334" s="113" t="s">
        <v>3857</v>
      </c>
      <c r="F334" s="113" t="s">
        <v>55313</v>
      </c>
      <c r="G334" s="113" t="s">
        <v>34363</v>
      </c>
      <c r="H334" s="116" t="s">
        <v>56394</v>
      </c>
      <c r="I334" s="113" t="s">
        <v>101296</v>
      </c>
    </row>
    <row r="335" spans="5:9" ht="15.5" x14ac:dyDescent="0.35">
      <c r="E335" s="113" t="s">
        <v>3856</v>
      </c>
      <c r="F335" s="113" t="s">
        <v>55314</v>
      </c>
      <c r="G335" s="113" t="s">
        <v>34362</v>
      </c>
      <c r="H335" s="116" t="s">
        <v>56395</v>
      </c>
      <c r="I335" s="113" t="s">
        <v>101295</v>
      </c>
    </row>
    <row r="336" spans="5:9" ht="15.5" x14ac:dyDescent="0.35">
      <c r="E336" s="113" t="s">
        <v>3855</v>
      </c>
      <c r="F336" s="113" t="s">
        <v>55315</v>
      </c>
      <c r="G336" s="113" t="s">
        <v>34361</v>
      </c>
      <c r="H336" s="116" t="s">
        <v>56396</v>
      </c>
      <c r="I336" s="113" t="s">
        <v>101294</v>
      </c>
    </row>
    <row r="337" spans="5:9" ht="15.5" x14ac:dyDescent="0.35">
      <c r="E337" s="113" t="s">
        <v>3854</v>
      </c>
      <c r="F337" s="113" t="s">
        <v>55316</v>
      </c>
      <c r="G337" s="113" t="s">
        <v>34360</v>
      </c>
      <c r="H337" s="116" t="s">
        <v>56397</v>
      </c>
      <c r="I337" s="113" t="s">
        <v>101293</v>
      </c>
    </row>
    <row r="338" spans="5:9" ht="15.5" x14ac:dyDescent="0.35">
      <c r="E338" s="113" t="s">
        <v>3853</v>
      </c>
      <c r="F338" s="113" t="s">
        <v>55317</v>
      </c>
      <c r="G338" s="113" t="s">
        <v>34359</v>
      </c>
      <c r="H338" s="116" t="s">
        <v>56398</v>
      </c>
      <c r="I338" s="113" t="s">
        <v>101292</v>
      </c>
    </row>
    <row r="339" spans="5:9" ht="15.5" x14ac:dyDescent="0.35">
      <c r="E339" s="113" t="s">
        <v>3852</v>
      </c>
      <c r="F339" s="113" t="s">
        <v>55318</v>
      </c>
      <c r="G339" s="113" t="s">
        <v>34358</v>
      </c>
      <c r="H339" s="116" t="s">
        <v>56399</v>
      </c>
      <c r="I339" s="113" t="s">
        <v>101291</v>
      </c>
    </row>
    <row r="340" spans="5:9" ht="15.5" x14ac:dyDescent="0.35">
      <c r="E340" s="113" t="s">
        <v>3851</v>
      </c>
      <c r="F340" s="113" t="s">
        <v>55319</v>
      </c>
      <c r="G340" s="113" t="s">
        <v>34357</v>
      </c>
      <c r="H340" s="116" t="s">
        <v>56400</v>
      </c>
      <c r="I340" s="113" t="s">
        <v>101290</v>
      </c>
    </row>
    <row r="341" spans="5:9" ht="14.5" x14ac:dyDescent="0.35">
      <c r="E341" s="113" t="s">
        <v>3850</v>
      </c>
      <c r="F341" s="113" t="s">
        <v>55320</v>
      </c>
      <c r="G341" s="113" t="s">
        <v>34356</v>
      </c>
      <c r="H341" s="113" t="s">
        <v>56423</v>
      </c>
      <c r="I341" s="113" t="s">
        <v>101289</v>
      </c>
    </row>
    <row r="342" spans="5:9" ht="14.5" x14ac:dyDescent="0.35">
      <c r="E342" s="113" t="s">
        <v>3849</v>
      </c>
      <c r="F342" s="113" t="s">
        <v>55321</v>
      </c>
      <c r="G342" s="113" t="s">
        <v>34355</v>
      </c>
      <c r="H342" s="113" t="s">
        <v>119165</v>
      </c>
      <c r="I342" s="113" t="s">
        <v>101288</v>
      </c>
    </row>
    <row r="343" spans="5:9" ht="14.5" x14ac:dyDescent="0.35">
      <c r="E343" s="113" t="s">
        <v>3848</v>
      </c>
      <c r="F343" s="113" t="s">
        <v>55322</v>
      </c>
      <c r="G343" s="113" t="s">
        <v>34354</v>
      </c>
      <c r="H343" s="113" t="s">
        <v>122757</v>
      </c>
      <c r="I343" s="113" t="s">
        <v>101287</v>
      </c>
    </row>
    <row r="344" spans="5:9" ht="14.5" x14ac:dyDescent="0.35">
      <c r="E344" s="113" t="s">
        <v>3847</v>
      </c>
      <c r="F344" s="113" t="s">
        <v>55323</v>
      </c>
      <c r="G344" s="113" t="s">
        <v>34353</v>
      </c>
      <c r="H344" s="113" t="s">
        <v>119164</v>
      </c>
      <c r="I344" s="113" t="s">
        <v>101286</v>
      </c>
    </row>
    <row r="345" spans="5:9" ht="14.5" x14ac:dyDescent="0.35">
      <c r="E345" s="113" t="s">
        <v>3846</v>
      </c>
      <c r="F345" s="113" t="s">
        <v>55324</v>
      </c>
      <c r="G345" s="113" t="s">
        <v>34352</v>
      </c>
      <c r="H345" s="113" t="s">
        <v>56422</v>
      </c>
      <c r="I345" s="113" t="s">
        <v>101285</v>
      </c>
    </row>
    <row r="346" spans="5:9" ht="14.5" x14ac:dyDescent="0.35">
      <c r="E346" s="113" t="s">
        <v>3845</v>
      </c>
      <c r="F346" s="113" t="s">
        <v>55325</v>
      </c>
      <c r="G346" s="113" t="s">
        <v>34351</v>
      </c>
      <c r="H346" s="113" t="s">
        <v>56421</v>
      </c>
      <c r="I346" s="113" t="s">
        <v>101284</v>
      </c>
    </row>
    <row r="347" spans="5:9" ht="14.5" x14ac:dyDescent="0.35">
      <c r="E347" s="113" t="s">
        <v>3844</v>
      </c>
      <c r="F347" s="113" t="s">
        <v>55326</v>
      </c>
      <c r="G347" s="113" t="s">
        <v>34350</v>
      </c>
      <c r="H347" s="113" t="s">
        <v>56420</v>
      </c>
      <c r="I347" s="113" t="s">
        <v>101283</v>
      </c>
    </row>
    <row r="348" spans="5:9" ht="14.5" x14ac:dyDescent="0.35">
      <c r="E348" s="113" t="s">
        <v>3843</v>
      </c>
      <c r="F348" s="113" t="s">
        <v>55327</v>
      </c>
      <c r="G348" s="113" t="s">
        <v>34349</v>
      </c>
      <c r="H348" s="113" t="s">
        <v>56419</v>
      </c>
      <c r="I348" s="113" t="s">
        <v>101282</v>
      </c>
    </row>
    <row r="349" spans="5:9" ht="14.5" x14ac:dyDescent="0.35">
      <c r="E349" s="113" t="s">
        <v>3842</v>
      </c>
      <c r="F349" s="113" t="s">
        <v>55328</v>
      </c>
      <c r="G349" s="113" t="s">
        <v>34348</v>
      </c>
      <c r="H349" s="113" t="s">
        <v>56418</v>
      </c>
      <c r="I349" s="113" t="s">
        <v>101281</v>
      </c>
    </row>
    <row r="350" spans="5:9" ht="14.5" x14ac:dyDescent="0.35">
      <c r="E350" s="113" t="s">
        <v>3841</v>
      </c>
      <c r="F350" s="113" t="s">
        <v>55329</v>
      </c>
      <c r="G350" s="113" t="s">
        <v>34347</v>
      </c>
      <c r="H350" s="113" t="s">
        <v>56417</v>
      </c>
      <c r="I350" s="113" t="s">
        <v>101280</v>
      </c>
    </row>
    <row r="351" spans="5:9" ht="14.5" x14ac:dyDescent="0.35">
      <c r="E351" s="113" t="s">
        <v>3840</v>
      </c>
      <c r="F351" s="113" t="s">
        <v>55330</v>
      </c>
      <c r="G351" s="113" t="s">
        <v>34346</v>
      </c>
      <c r="H351" s="113" t="s">
        <v>56416</v>
      </c>
      <c r="I351" s="113" t="s">
        <v>101279</v>
      </c>
    </row>
    <row r="352" spans="5:9" ht="14.5" x14ac:dyDescent="0.35">
      <c r="E352" s="113" t="s">
        <v>3839</v>
      </c>
      <c r="F352" s="113" t="s">
        <v>55331</v>
      </c>
      <c r="G352" s="113" t="s">
        <v>34345</v>
      </c>
      <c r="H352" s="113" t="s">
        <v>56415</v>
      </c>
      <c r="I352" s="113" t="s">
        <v>101278</v>
      </c>
    </row>
    <row r="353" spans="5:9" ht="14.5" x14ac:dyDescent="0.35">
      <c r="E353" s="113" t="s">
        <v>3838</v>
      </c>
      <c r="F353" s="113" t="s">
        <v>55332</v>
      </c>
      <c r="G353" s="113" t="s">
        <v>34344</v>
      </c>
      <c r="H353" s="113" t="s">
        <v>56414</v>
      </c>
      <c r="I353" s="113" t="s">
        <v>101277</v>
      </c>
    </row>
    <row r="354" spans="5:9" ht="14.5" x14ac:dyDescent="0.35">
      <c r="E354" s="113" t="s">
        <v>3837</v>
      </c>
      <c r="F354" s="113" t="s">
        <v>55333</v>
      </c>
      <c r="G354" s="113" t="s">
        <v>34343</v>
      </c>
      <c r="H354" s="113" t="s">
        <v>56413</v>
      </c>
      <c r="I354" s="113" t="s">
        <v>101276</v>
      </c>
    </row>
    <row r="355" spans="5:9" ht="14.5" x14ac:dyDescent="0.35">
      <c r="E355" s="113" t="s">
        <v>3836</v>
      </c>
      <c r="F355" s="113" t="s">
        <v>55334</v>
      </c>
      <c r="G355" s="113" t="s">
        <v>34342</v>
      </c>
      <c r="H355" s="113" t="s">
        <v>56412</v>
      </c>
      <c r="I355" s="113" t="s">
        <v>101275</v>
      </c>
    </row>
    <row r="356" spans="5:9" ht="14.5" x14ac:dyDescent="0.35">
      <c r="E356" s="113" t="s">
        <v>3835</v>
      </c>
      <c r="F356" s="113" t="s">
        <v>55335</v>
      </c>
      <c r="G356" s="113" t="s">
        <v>34341</v>
      </c>
      <c r="H356" s="113" t="s">
        <v>56411</v>
      </c>
      <c r="I356" s="113" t="s">
        <v>101274</v>
      </c>
    </row>
    <row r="357" spans="5:9" ht="14.5" x14ac:dyDescent="0.35">
      <c r="E357" s="113" t="s">
        <v>3834</v>
      </c>
      <c r="F357" s="113" t="s">
        <v>55336</v>
      </c>
      <c r="G357" s="113" t="s">
        <v>34340</v>
      </c>
      <c r="H357" s="113" t="s">
        <v>56410</v>
      </c>
      <c r="I357" s="113" t="s">
        <v>101273</v>
      </c>
    </row>
    <row r="358" spans="5:9" ht="14.5" x14ac:dyDescent="0.35">
      <c r="E358" s="113" t="s">
        <v>3833</v>
      </c>
      <c r="F358" s="113" t="s">
        <v>55337</v>
      </c>
      <c r="G358" s="113" t="s">
        <v>34339</v>
      </c>
      <c r="H358" s="113" t="s">
        <v>56409</v>
      </c>
      <c r="I358" s="113" t="s">
        <v>101272</v>
      </c>
    </row>
    <row r="359" spans="5:9" ht="14.5" x14ac:dyDescent="0.35">
      <c r="E359" s="113" t="s">
        <v>3832</v>
      </c>
      <c r="F359" s="113" t="s">
        <v>55338</v>
      </c>
      <c r="G359" s="113" t="s">
        <v>34338</v>
      </c>
      <c r="H359" s="113" t="s">
        <v>56408</v>
      </c>
      <c r="I359" s="113" t="s">
        <v>101271</v>
      </c>
    </row>
    <row r="360" spans="5:9" ht="14.5" x14ac:dyDescent="0.35">
      <c r="E360" s="113" t="s">
        <v>3831</v>
      </c>
      <c r="F360" s="113" t="s">
        <v>55339</v>
      </c>
      <c r="G360" s="113" t="s">
        <v>34337</v>
      </c>
      <c r="H360" s="113" t="s">
        <v>56407</v>
      </c>
      <c r="I360" s="113" t="s">
        <v>101270</v>
      </c>
    </row>
    <row r="361" spans="5:9" ht="14.5" x14ac:dyDescent="0.35">
      <c r="E361" s="113" t="s">
        <v>3830</v>
      </c>
      <c r="F361" s="113" t="s">
        <v>55340</v>
      </c>
      <c r="G361" s="113" t="s">
        <v>34336</v>
      </c>
      <c r="H361" s="113" t="s">
        <v>56406</v>
      </c>
      <c r="I361" s="113" t="s">
        <v>101269</v>
      </c>
    </row>
    <row r="362" spans="5:9" ht="14.5" x14ac:dyDescent="0.35">
      <c r="E362" s="113" t="s">
        <v>3829</v>
      </c>
      <c r="F362" s="113" t="s">
        <v>55341</v>
      </c>
      <c r="G362" s="113" t="s">
        <v>34335</v>
      </c>
      <c r="H362" s="113" t="s">
        <v>56405</v>
      </c>
      <c r="I362" s="113" t="s">
        <v>101268</v>
      </c>
    </row>
    <row r="363" spans="5:9" ht="14.5" x14ac:dyDescent="0.35">
      <c r="E363" s="113" t="s">
        <v>3828</v>
      </c>
      <c r="F363" s="113" t="s">
        <v>55342</v>
      </c>
      <c r="G363" s="113" t="s">
        <v>34334</v>
      </c>
      <c r="H363" s="113" t="s">
        <v>56404</v>
      </c>
      <c r="I363" s="113" t="s">
        <v>139132</v>
      </c>
    </row>
    <row r="364" spans="5:9" ht="14.5" x14ac:dyDescent="0.35">
      <c r="E364" s="113" t="s">
        <v>3827</v>
      </c>
      <c r="F364" s="113" t="s">
        <v>55343</v>
      </c>
      <c r="G364" s="113" t="s">
        <v>34333</v>
      </c>
      <c r="H364" s="117" t="s">
        <v>49857</v>
      </c>
      <c r="I364" s="113" t="s">
        <v>139131</v>
      </c>
    </row>
    <row r="365" spans="5:9" ht="14.5" x14ac:dyDescent="0.35">
      <c r="E365" s="113" t="s">
        <v>3826</v>
      </c>
      <c r="F365" s="113" t="s">
        <v>55344</v>
      </c>
      <c r="G365" s="113" t="s">
        <v>34332</v>
      </c>
      <c r="H365" s="113" t="s">
        <v>58727</v>
      </c>
      <c r="I365" s="113" t="s">
        <v>101267</v>
      </c>
    </row>
    <row r="366" spans="5:9" ht="14.5" x14ac:dyDescent="0.35">
      <c r="E366" s="113" t="s">
        <v>3825</v>
      </c>
      <c r="F366" s="113" t="s">
        <v>55345</v>
      </c>
      <c r="G366" s="113" t="s">
        <v>34331</v>
      </c>
      <c r="H366" s="113" t="s">
        <v>58726</v>
      </c>
      <c r="I366" s="113" t="s">
        <v>101266</v>
      </c>
    </row>
    <row r="367" spans="5:9" ht="14.5" x14ac:dyDescent="0.35">
      <c r="E367" s="113" t="s">
        <v>3824</v>
      </c>
      <c r="F367" s="113" t="s">
        <v>55346</v>
      </c>
      <c r="G367" s="113" t="s">
        <v>34330</v>
      </c>
      <c r="H367" s="113" t="s">
        <v>49855</v>
      </c>
      <c r="I367" s="113" t="s">
        <v>101265</v>
      </c>
    </row>
    <row r="368" spans="5:9" ht="14.5" x14ac:dyDescent="0.35">
      <c r="E368" s="113" t="s">
        <v>3823</v>
      </c>
      <c r="F368" s="113" t="s">
        <v>55347</v>
      </c>
      <c r="G368" s="113" t="s">
        <v>34329</v>
      </c>
      <c r="H368" s="113" t="s">
        <v>58725</v>
      </c>
      <c r="I368" s="113" t="s">
        <v>101264</v>
      </c>
    </row>
    <row r="369" spans="5:9" ht="14.5" x14ac:dyDescent="0.35">
      <c r="E369" s="113" t="s">
        <v>3822</v>
      </c>
      <c r="F369" s="113" t="s">
        <v>55348</v>
      </c>
      <c r="G369" s="113" t="s">
        <v>34328</v>
      </c>
      <c r="H369" s="113" t="s">
        <v>58724</v>
      </c>
      <c r="I369" s="113" t="s">
        <v>101263</v>
      </c>
    </row>
    <row r="370" spans="5:9" ht="14.5" x14ac:dyDescent="0.35">
      <c r="E370" s="113" t="s">
        <v>3821</v>
      </c>
      <c r="F370" s="113" t="s">
        <v>55349</v>
      </c>
      <c r="G370" s="113" t="s">
        <v>34327</v>
      </c>
      <c r="H370" s="113" t="s">
        <v>58723</v>
      </c>
      <c r="I370" s="113" t="s">
        <v>101262</v>
      </c>
    </row>
    <row r="371" spans="5:9" ht="14.5" x14ac:dyDescent="0.35">
      <c r="E371" s="113" t="s">
        <v>3820</v>
      </c>
      <c r="F371" s="113" t="s">
        <v>55350</v>
      </c>
      <c r="G371" s="113" t="s">
        <v>34326</v>
      </c>
      <c r="H371" s="113" t="s">
        <v>58722</v>
      </c>
      <c r="I371" s="113" t="s">
        <v>139130</v>
      </c>
    </row>
    <row r="372" spans="5:9" ht="14.5" x14ac:dyDescent="0.35">
      <c r="E372" s="113" t="s">
        <v>3819</v>
      </c>
      <c r="F372" s="113" t="s">
        <v>55351</v>
      </c>
      <c r="G372" s="113" t="s">
        <v>34325</v>
      </c>
      <c r="H372" s="113" t="s">
        <v>58721</v>
      </c>
      <c r="I372" s="113" t="s">
        <v>101261</v>
      </c>
    </row>
    <row r="373" spans="5:9" ht="14.5" x14ac:dyDescent="0.35">
      <c r="E373" s="113" t="s">
        <v>3818</v>
      </c>
      <c r="F373" s="113" t="s">
        <v>55352</v>
      </c>
      <c r="G373" s="113" t="s">
        <v>34324</v>
      </c>
      <c r="H373" s="113" t="s">
        <v>58720</v>
      </c>
      <c r="I373" s="113" t="s">
        <v>101260</v>
      </c>
    </row>
    <row r="374" spans="5:9" ht="14.5" x14ac:dyDescent="0.35">
      <c r="E374" s="113" t="s">
        <v>3817</v>
      </c>
      <c r="F374" s="113" t="s">
        <v>55353</v>
      </c>
      <c r="G374" s="113" t="s">
        <v>34323</v>
      </c>
      <c r="H374" s="113" t="s">
        <v>58719</v>
      </c>
      <c r="I374" s="113" t="s">
        <v>101259</v>
      </c>
    </row>
    <row r="375" spans="5:9" ht="14.5" x14ac:dyDescent="0.35">
      <c r="E375" s="113" t="s">
        <v>3816</v>
      </c>
      <c r="F375" s="113" t="s">
        <v>55354</v>
      </c>
      <c r="G375" s="113" t="s">
        <v>34322</v>
      </c>
      <c r="H375" s="113" t="s">
        <v>58718</v>
      </c>
      <c r="I375" s="113" t="s">
        <v>101258</v>
      </c>
    </row>
    <row r="376" spans="5:9" ht="14.5" x14ac:dyDescent="0.35">
      <c r="E376" s="113" t="s">
        <v>3815</v>
      </c>
      <c r="F376" s="113" t="s">
        <v>55355</v>
      </c>
      <c r="G376" s="113" t="s">
        <v>34321</v>
      </c>
      <c r="H376" s="113" t="s">
        <v>58717</v>
      </c>
      <c r="I376" s="113" t="s">
        <v>101257</v>
      </c>
    </row>
    <row r="377" spans="5:9" ht="14.5" x14ac:dyDescent="0.35">
      <c r="E377" s="113" t="s">
        <v>3814</v>
      </c>
      <c r="F377" s="113" t="s">
        <v>55356</v>
      </c>
      <c r="G377" s="113" t="s">
        <v>34320</v>
      </c>
      <c r="H377" s="113" t="s">
        <v>58716</v>
      </c>
      <c r="I377" s="113" t="s">
        <v>101256</v>
      </c>
    </row>
    <row r="378" spans="5:9" ht="14.5" x14ac:dyDescent="0.35">
      <c r="E378" s="113" t="s">
        <v>3813</v>
      </c>
      <c r="F378" s="113" t="s">
        <v>55357</v>
      </c>
      <c r="G378" s="113" t="s">
        <v>34319</v>
      </c>
      <c r="H378" s="113" t="s">
        <v>58715</v>
      </c>
      <c r="I378" s="113" t="s">
        <v>101255</v>
      </c>
    </row>
    <row r="379" spans="5:9" ht="14.5" x14ac:dyDescent="0.35">
      <c r="E379" s="113" t="s">
        <v>3812</v>
      </c>
      <c r="F379" s="113" t="s">
        <v>55358</v>
      </c>
      <c r="G379" s="113" t="s">
        <v>34318</v>
      </c>
      <c r="H379" s="113" t="s">
        <v>58714</v>
      </c>
      <c r="I379" s="113" t="s">
        <v>101254</v>
      </c>
    </row>
    <row r="380" spans="5:9" ht="14.5" x14ac:dyDescent="0.35">
      <c r="E380" s="113" t="s">
        <v>3811</v>
      </c>
      <c r="F380" s="113" t="s">
        <v>55359</v>
      </c>
      <c r="G380" s="113" t="s">
        <v>34317</v>
      </c>
      <c r="H380" s="113" t="s">
        <v>58713</v>
      </c>
      <c r="I380" s="113" t="s">
        <v>101253</v>
      </c>
    </row>
    <row r="381" spans="5:9" ht="14.5" x14ac:dyDescent="0.35">
      <c r="E381" s="113" t="s">
        <v>3810</v>
      </c>
      <c r="F381" s="113" t="s">
        <v>55360</v>
      </c>
      <c r="G381" s="113" t="s">
        <v>34316</v>
      </c>
      <c r="H381" s="113" t="s">
        <v>58712</v>
      </c>
      <c r="I381" s="113" t="s">
        <v>101252</v>
      </c>
    </row>
    <row r="382" spans="5:9" ht="14.5" x14ac:dyDescent="0.35">
      <c r="E382" s="113" t="s">
        <v>3809</v>
      </c>
      <c r="F382" s="113" t="s">
        <v>55361</v>
      </c>
      <c r="G382" s="113" t="s">
        <v>34315</v>
      </c>
      <c r="H382" s="113" t="s">
        <v>58711</v>
      </c>
      <c r="I382" s="113" t="s">
        <v>101251</v>
      </c>
    </row>
    <row r="383" spans="5:9" ht="14.5" x14ac:dyDescent="0.35">
      <c r="E383" s="113" t="s">
        <v>3808</v>
      </c>
      <c r="F383" s="113" t="s">
        <v>55362</v>
      </c>
      <c r="G383" s="113" t="s">
        <v>34314</v>
      </c>
      <c r="H383" s="113" t="s">
        <v>58710</v>
      </c>
      <c r="I383" s="113" t="s">
        <v>101250</v>
      </c>
    </row>
    <row r="384" spans="5:9" ht="14.5" x14ac:dyDescent="0.35">
      <c r="E384" s="113" t="s">
        <v>3807</v>
      </c>
      <c r="F384" s="113" t="s">
        <v>55363</v>
      </c>
      <c r="G384" s="113" t="s">
        <v>34313</v>
      </c>
      <c r="H384" s="113" t="s">
        <v>58709</v>
      </c>
      <c r="I384" s="113" t="s">
        <v>101249</v>
      </c>
    </row>
    <row r="385" spans="5:9" ht="14.5" x14ac:dyDescent="0.35">
      <c r="E385" s="113" t="s">
        <v>3806</v>
      </c>
      <c r="F385" s="113" t="s">
        <v>55364</v>
      </c>
      <c r="G385" s="113" t="s">
        <v>34312</v>
      </c>
      <c r="H385" s="113" t="s">
        <v>58708</v>
      </c>
      <c r="I385" s="113" t="s">
        <v>101248</v>
      </c>
    </row>
    <row r="386" spans="5:9" ht="14.5" x14ac:dyDescent="0.35">
      <c r="E386" s="113" t="s">
        <v>3805</v>
      </c>
      <c r="F386" s="113" t="s">
        <v>55365</v>
      </c>
      <c r="G386" s="113" t="s">
        <v>34311</v>
      </c>
      <c r="H386" s="113" t="s">
        <v>58707</v>
      </c>
      <c r="I386" s="113" t="s">
        <v>101247</v>
      </c>
    </row>
    <row r="387" spans="5:9" ht="14.5" x14ac:dyDescent="0.35">
      <c r="E387" s="113" t="s">
        <v>3804</v>
      </c>
      <c r="F387" s="113" t="s">
        <v>55366</v>
      </c>
      <c r="G387" s="113" t="s">
        <v>34310</v>
      </c>
      <c r="H387" s="113" t="s">
        <v>58706</v>
      </c>
      <c r="I387" s="113" t="s">
        <v>139129</v>
      </c>
    </row>
    <row r="388" spans="5:9" ht="14.5" x14ac:dyDescent="0.35">
      <c r="E388" s="113" t="s">
        <v>3803</v>
      </c>
      <c r="F388" s="113" t="s">
        <v>55367</v>
      </c>
      <c r="G388" s="113" t="s">
        <v>34309</v>
      </c>
      <c r="H388" s="113" t="s">
        <v>58705</v>
      </c>
      <c r="I388" s="113" t="s">
        <v>101246</v>
      </c>
    </row>
    <row r="389" spans="5:9" ht="14.5" x14ac:dyDescent="0.35">
      <c r="E389" s="113" t="s">
        <v>3802</v>
      </c>
      <c r="F389" s="113" t="s">
        <v>55368</v>
      </c>
      <c r="G389" s="113" t="s">
        <v>34308</v>
      </c>
      <c r="H389" s="113" t="s">
        <v>58704</v>
      </c>
      <c r="I389" s="113" t="s">
        <v>101245</v>
      </c>
    </row>
    <row r="390" spans="5:9" ht="14.5" x14ac:dyDescent="0.35">
      <c r="E390" s="113" t="s">
        <v>3801</v>
      </c>
      <c r="F390" s="113" t="s">
        <v>55369</v>
      </c>
      <c r="G390" s="113" t="s">
        <v>34307</v>
      </c>
      <c r="H390" s="113" t="s">
        <v>58703</v>
      </c>
      <c r="I390" s="113" t="s">
        <v>101244</v>
      </c>
    </row>
    <row r="391" spans="5:9" ht="14.5" x14ac:dyDescent="0.35">
      <c r="E391" s="113" t="s">
        <v>3800</v>
      </c>
      <c r="F391" s="113" t="s">
        <v>55370</v>
      </c>
      <c r="G391" s="113" t="s">
        <v>34306</v>
      </c>
      <c r="H391" s="113" t="s">
        <v>58702</v>
      </c>
      <c r="I391" s="113" t="s">
        <v>101243</v>
      </c>
    </row>
    <row r="392" spans="5:9" ht="14.5" x14ac:dyDescent="0.35">
      <c r="E392" s="113" t="s">
        <v>3799</v>
      </c>
      <c r="F392" s="113" t="s">
        <v>55371</v>
      </c>
      <c r="G392" s="113" t="s">
        <v>34305</v>
      </c>
      <c r="H392" s="113" t="s">
        <v>58701</v>
      </c>
      <c r="I392" s="113" t="s">
        <v>101242</v>
      </c>
    </row>
    <row r="393" spans="5:9" ht="14.5" x14ac:dyDescent="0.35">
      <c r="E393" s="113" t="s">
        <v>3798</v>
      </c>
      <c r="F393" s="113" t="s">
        <v>55372</v>
      </c>
      <c r="G393" s="113" t="s">
        <v>34304</v>
      </c>
      <c r="H393" s="113" t="s">
        <v>58700</v>
      </c>
      <c r="I393" s="113" t="s">
        <v>101241</v>
      </c>
    </row>
    <row r="394" spans="5:9" ht="14.5" x14ac:dyDescent="0.35">
      <c r="E394" s="113" t="s">
        <v>3797</v>
      </c>
      <c r="F394" s="113" t="s">
        <v>55373</v>
      </c>
      <c r="G394" s="113" t="s">
        <v>34303</v>
      </c>
      <c r="H394" s="113" t="s">
        <v>58699</v>
      </c>
      <c r="I394" s="113" t="s">
        <v>110933</v>
      </c>
    </row>
    <row r="395" spans="5:9" ht="14.5" x14ac:dyDescent="0.35">
      <c r="E395" s="113" t="s">
        <v>3796</v>
      </c>
      <c r="F395" s="113" t="s">
        <v>55374</v>
      </c>
      <c r="G395" s="113" t="s">
        <v>34302</v>
      </c>
      <c r="H395" s="113" t="s">
        <v>58698</v>
      </c>
      <c r="I395" s="113" t="s">
        <v>101240</v>
      </c>
    </row>
    <row r="396" spans="5:9" ht="14.5" x14ac:dyDescent="0.35">
      <c r="E396" s="113" t="s">
        <v>3795</v>
      </c>
      <c r="F396" s="113" t="s">
        <v>55375</v>
      </c>
      <c r="G396" s="113" t="s">
        <v>34301</v>
      </c>
      <c r="H396" s="113" t="s">
        <v>58697</v>
      </c>
      <c r="I396" s="113" t="s">
        <v>101239</v>
      </c>
    </row>
    <row r="397" spans="5:9" ht="14.5" x14ac:dyDescent="0.35">
      <c r="E397" s="113" t="s">
        <v>3794</v>
      </c>
      <c r="F397" s="113" t="s">
        <v>55376</v>
      </c>
      <c r="G397" s="113" t="s">
        <v>34300</v>
      </c>
      <c r="H397" s="113" t="s">
        <v>58696</v>
      </c>
      <c r="I397" s="113" t="s">
        <v>101238</v>
      </c>
    </row>
    <row r="398" spans="5:9" ht="14.5" x14ac:dyDescent="0.35">
      <c r="E398" s="113" t="s">
        <v>3793</v>
      </c>
      <c r="F398" s="113" t="s">
        <v>55377</v>
      </c>
      <c r="G398" s="113" t="s">
        <v>34299</v>
      </c>
      <c r="H398" s="113" t="s">
        <v>58695</v>
      </c>
      <c r="I398" s="113" t="s">
        <v>101237</v>
      </c>
    </row>
    <row r="399" spans="5:9" ht="14.5" x14ac:dyDescent="0.35">
      <c r="E399" s="113" t="s">
        <v>3792</v>
      </c>
      <c r="F399" s="113" t="s">
        <v>55378</v>
      </c>
      <c r="G399" s="113" t="s">
        <v>34298</v>
      </c>
      <c r="H399" s="113" t="s">
        <v>58694</v>
      </c>
      <c r="I399" s="113" t="s">
        <v>101236</v>
      </c>
    </row>
    <row r="400" spans="5:9" ht="14.5" x14ac:dyDescent="0.35">
      <c r="E400" s="113" t="s">
        <v>3791</v>
      </c>
      <c r="F400" s="113" t="s">
        <v>55379</v>
      </c>
      <c r="G400" s="113" t="s">
        <v>34297</v>
      </c>
      <c r="H400" s="113" t="s">
        <v>58693</v>
      </c>
      <c r="I400" s="113" t="s">
        <v>101235</v>
      </c>
    </row>
    <row r="401" spans="5:9" ht="14.5" x14ac:dyDescent="0.35">
      <c r="E401" s="113" t="s">
        <v>3790</v>
      </c>
      <c r="F401" s="113" t="s">
        <v>55380</v>
      </c>
      <c r="G401" s="113" t="s">
        <v>34296</v>
      </c>
      <c r="H401" s="113" t="s">
        <v>58692</v>
      </c>
      <c r="I401" s="113" t="s">
        <v>101234</v>
      </c>
    </row>
    <row r="402" spans="5:9" ht="14.5" x14ac:dyDescent="0.35">
      <c r="E402" s="113" t="s">
        <v>3789</v>
      </c>
      <c r="F402" s="113" t="s">
        <v>55381</v>
      </c>
      <c r="G402" s="113" t="s">
        <v>34295</v>
      </c>
      <c r="H402" s="113" t="s">
        <v>58691</v>
      </c>
      <c r="I402" s="113" t="s">
        <v>101233</v>
      </c>
    </row>
    <row r="403" spans="5:9" ht="14.5" x14ac:dyDescent="0.35">
      <c r="E403" s="113" t="s">
        <v>3788</v>
      </c>
      <c r="F403" s="113" t="s">
        <v>55382</v>
      </c>
      <c r="G403" s="113" t="s">
        <v>34294</v>
      </c>
      <c r="H403" s="113" t="s">
        <v>58690</v>
      </c>
      <c r="I403" s="113" t="s">
        <v>101232</v>
      </c>
    </row>
    <row r="404" spans="5:9" ht="14.5" x14ac:dyDescent="0.35">
      <c r="E404" s="113" t="s">
        <v>3787</v>
      </c>
      <c r="F404" s="113" t="s">
        <v>55383</v>
      </c>
      <c r="G404" s="113" t="s">
        <v>34293</v>
      </c>
      <c r="H404" s="113" t="s">
        <v>58689</v>
      </c>
      <c r="I404" s="113" t="s">
        <v>101231</v>
      </c>
    </row>
    <row r="405" spans="5:9" ht="14.5" x14ac:dyDescent="0.35">
      <c r="E405" s="113" t="s">
        <v>3786</v>
      </c>
      <c r="F405" s="113" t="s">
        <v>55384</v>
      </c>
      <c r="G405" s="113" t="s">
        <v>34292</v>
      </c>
      <c r="H405" s="113" t="s">
        <v>58688</v>
      </c>
      <c r="I405" s="113" t="s">
        <v>101230</v>
      </c>
    </row>
    <row r="406" spans="5:9" ht="14.5" x14ac:dyDescent="0.35">
      <c r="E406" s="113" t="s">
        <v>3785</v>
      </c>
      <c r="F406" s="113" t="s">
        <v>55385</v>
      </c>
      <c r="G406" s="113" t="s">
        <v>34291</v>
      </c>
      <c r="H406" s="113" t="s">
        <v>58687</v>
      </c>
      <c r="I406" s="113" t="s">
        <v>101229</v>
      </c>
    </row>
    <row r="407" spans="5:9" ht="14.5" x14ac:dyDescent="0.35">
      <c r="E407" s="113" t="s">
        <v>3784</v>
      </c>
      <c r="F407" s="113" t="s">
        <v>55386</v>
      </c>
      <c r="G407" s="113" t="s">
        <v>34290</v>
      </c>
      <c r="H407" s="113" t="s">
        <v>58686</v>
      </c>
      <c r="I407" s="113" t="s">
        <v>139128</v>
      </c>
    </row>
    <row r="408" spans="5:9" ht="14.5" x14ac:dyDescent="0.35">
      <c r="E408" s="113" t="s">
        <v>3783</v>
      </c>
      <c r="F408" s="113" t="s">
        <v>55387</v>
      </c>
      <c r="G408" s="113" t="s">
        <v>34289</v>
      </c>
      <c r="H408" s="113" t="s">
        <v>58685</v>
      </c>
      <c r="I408" s="113" t="s">
        <v>101228</v>
      </c>
    </row>
    <row r="409" spans="5:9" ht="14.5" x14ac:dyDescent="0.35">
      <c r="E409" s="113" t="s">
        <v>3782</v>
      </c>
      <c r="F409" s="113" t="s">
        <v>55388</v>
      </c>
      <c r="G409" s="113" t="s">
        <v>34288</v>
      </c>
      <c r="H409" s="113" t="s">
        <v>58684</v>
      </c>
      <c r="I409" s="113" t="s">
        <v>101227</v>
      </c>
    </row>
    <row r="410" spans="5:9" ht="14.5" x14ac:dyDescent="0.35">
      <c r="E410" s="113" t="s">
        <v>3781</v>
      </c>
      <c r="F410" s="113" t="s">
        <v>55389</v>
      </c>
      <c r="G410" s="113" t="s">
        <v>34287</v>
      </c>
      <c r="H410" s="113" t="s">
        <v>58683</v>
      </c>
      <c r="I410" s="113" t="s">
        <v>101226</v>
      </c>
    </row>
    <row r="411" spans="5:9" ht="14.5" x14ac:dyDescent="0.35">
      <c r="E411" s="113" t="s">
        <v>3780</v>
      </c>
      <c r="F411" s="113" t="s">
        <v>55390</v>
      </c>
      <c r="G411" s="113" t="s">
        <v>34286</v>
      </c>
      <c r="H411" s="113" t="s">
        <v>58682</v>
      </c>
      <c r="I411" s="113" t="s">
        <v>101225</v>
      </c>
    </row>
    <row r="412" spans="5:9" ht="14.5" x14ac:dyDescent="0.35">
      <c r="E412" s="113" t="s">
        <v>3779</v>
      </c>
      <c r="F412" s="113" t="s">
        <v>55391</v>
      </c>
      <c r="G412" s="113" t="s">
        <v>34285</v>
      </c>
      <c r="H412" s="113" t="s">
        <v>58681</v>
      </c>
      <c r="I412" s="113" t="s">
        <v>101224</v>
      </c>
    </row>
    <row r="413" spans="5:9" ht="14.5" x14ac:dyDescent="0.35">
      <c r="E413" s="113" t="s">
        <v>3778</v>
      </c>
      <c r="F413" s="113" t="s">
        <v>55392</v>
      </c>
      <c r="G413" s="113" t="s">
        <v>34284</v>
      </c>
      <c r="H413" s="113" t="s">
        <v>58680</v>
      </c>
      <c r="I413" s="113" t="s">
        <v>101223</v>
      </c>
    </row>
    <row r="414" spans="5:9" ht="14.5" x14ac:dyDescent="0.35">
      <c r="E414" s="113" t="s">
        <v>3777</v>
      </c>
      <c r="F414" s="113" t="s">
        <v>55393</v>
      </c>
      <c r="G414" s="113" t="s">
        <v>34283</v>
      </c>
      <c r="H414" s="113" t="s">
        <v>58679</v>
      </c>
      <c r="I414" s="113" t="s">
        <v>101222</v>
      </c>
    </row>
    <row r="415" spans="5:9" ht="14.5" x14ac:dyDescent="0.35">
      <c r="E415" s="113" t="s">
        <v>3776</v>
      </c>
      <c r="F415" s="113" t="s">
        <v>55394</v>
      </c>
      <c r="G415" s="113" t="s">
        <v>34282</v>
      </c>
      <c r="H415" s="113" t="s">
        <v>58678</v>
      </c>
      <c r="I415" s="113" t="s">
        <v>101221</v>
      </c>
    </row>
    <row r="416" spans="5:9" ht="14.5" x14ac:dyDescent="0.35">
      <c r="E416" s="113" t="s">
        <v>3775</v>
      </c>
      <c r="F416" s="113" t="s">
        <v>55395</v>
      </c>
      <c r="G416" s="113" t="s">
        <v>34281</v>
      </c>
      <c r="H416" s="113" t="s">
        <v>58677</v>
      </c>
      <c r="I416" s="113" t="s">
        <v>101220</v>
      </c>
    </row>
    <row r="417" spans="5:9" ht="14.5" x14ac:dyDescent="0.35">
      <c r="E417" s="113" t="s">
        <v>3774</v>
      </c>
      <c r="F417" s="113" t="s">
        <v>55396</v>
      </c>
      <c r="G417" s="113" t="s">
        <v>34280</v>
      </c>
      <c r="H417" s="113" t="s">
        <v>58676</v>
      </c>
      <c r="I417" s="113" t="s">
        <v>101219</v>
      </c>
    </row>
    <row r="418" spans="5:9" ht="14.5" x14ac:dyDescent="0.35">
      <c r="E418" s="113" t="s">
        <v>3773</v>
      </c>
      <c r="F418" s="113" t="s">
        <v>55397</v>
      </c>
      <c r="G418" s="113" t="s">
        <v>34279</v>
      </c>
      <c r="H418" s="113" t="s">
        <v>58675</v>
      </c>
      <c r="I418" s="113" t="s">
        <v>101218</v>
      </c>
    </row>
    <row r="419" spans="5:9" ht="14.5" x14ac:dyDescent="0.35">
      <c r="E419" s="113" t="s">
        <v>3772</v>
      </c>
      <c r="F419" s="113" t="s">
        <v>55398</v>
      </c>
      <c r="G419" s="113" t="s">
        <v>34278</v>
      </c>
      <c r="H419" s="113" t="s">
        <v>58674</v>
      </c>
      <c r="I419" s="113" t="s">
        <v>101217</v>
      </c>
    </row>
    <row r="420" spans="5:9" ht="14.5" x14ac:dyDescent="0.35">
      <c r="E420" s="113" t="s">
        <v>3771</v>
      </c>
      <c r="F420" s="113" t="s">
        <v>55399</v>
      </c>
      <c r="G420" s="113" t="s">
        <v>34277</v>
      </c>
      <c r="H420" s="113" t="s">
        <v>58673</v>
      </c>
      <c r="I420" s="113" t="s">
        <v>101216</v>
      </c>
    </row>
    <row r="421" spans="5:9" ht="14.5" x14ac:dyDescent="0.35">
      <c r="E421" s="113" t="s">
        <v>3770</v>
      </c>
      <c r="F421" s="113" t="s">
        <v>55400</v>
      </c>
      <c r="G421" s="113" t="s">
        <v>34276</v>
      </c>
      <c r="H421" s="113" t="s">
        <v>58672</v>
      </c>
      <c r="I421" s="113" t="s">
        <v>101215</v>
      </c>
    </row>
    <row r="422" spans="5:9" ht="14.5" x14ac:dyDescent="0.35">
      <c r="E422" s="113" t="s">
        <v>3769</v>
      </c>
      <c r="F422" s="113" t="s">
        <v>55401</v>
      </c>
      <c r="G422" s="113" t="s">
        <v>34275</v>
      </c>
      <c r="H422" s="113" t="s">
        <v>58671</v>
      </c>
      <c r="I422" s="113" t="s">
        <v>101214</v>
      </c>
    </row>
    <row r="423" spans="5:9" ht="14.5" x14ac:dyDescent="0.35">
      <c r="E423" s="113" t="s">
        <v>3768</v>
      </c>
      <c r="F423" s="113" t="s">
        <v>55402</v>
      </c>
      <c r="G423" s="113" t="s">
        <v>34274</v>
      </c>
      <c r="H423" s="113" t="s">
        <v>58670</v>
      </c>
      <c r="I423" s="113" t="s">
        <v>101213</v>
      </c>
    </row>
    <row r="424" spans="5:9" ht="14.5" x14ac:dyDescent="0.35">
      <c r="E424" s="113" t="s">
        <v>3767</v>
      </c>
      <c r="F424" s="113" t="s">
        <v>55403</v>
      </c>
      <c r="G424" s="113" t="s">
        <v>34273</v>
      </c>
      <c r="H424" s="113" t="s">
        <v>58669</v>
      </c>
      <c r="I424" s="113" t="s">
        <v>101212</v>
      </c>
    </row>
    <row r="425" spans="5:9" ht="14.5" x14ac:dyDescent="0.35">
      <c r="E425" s="113" t="s">
        <v>3766</v>
      </c>
      <c r="F425" s="113" t="s">
        <v>55404</v>
      </c>
      <c r="G425" s="113" t="s">
        <v>34272</v>
      </c>
      <c r="H425" s="113" t="s">
        <v>58668</v>
      </c>
      <c r="I425" s="113" t="s">
        <v>101211</v>
      </c>
    </row>
    <row r="426" spans="5:9" ht="14.5" x14ac:dyDescent="0.35">
      <c r="E426" s="113" t="s">
        <v>3765</v>
      </c>
      <c r="F426" s="113" t="s">
        <v>55405</v>
      </c>
      <c r="G426" s="113" t="s">
        <v>34271</v>
      </c>
      <c r="H426" s="113" t="s">
        <v>58667</v>
      </c>
      <c r="I426" s="113" t="s">
        <v>101210</v>
      </c>
    </row>
    <row r="427" spans="5:9" ht="14.5" x14ac:dyDescent="0.35">
      <c r="E427" s="113" t="s">
        <v>3764</v>
      </c>
      <c r="F427" s="113" t="s">
        <v>55406</v>
      </c>
      <c r="G427" s="113" t="s">
        <v>34270</v>
      </c>
      <c r="H427" s="113" t="s">
        <v>58666</v>
      </c>
      <c r="I427" s="113" t="s">
        <v>101209</v>
      </c>
    </row>
    <row r="428" spans="5:9" ht="14.5" x14ac:dyDescent="0.35">
      <c r="E428" s="113" t="s">
        <v>3763</v>
      </c>
      <c r="F428" s="113" t="s">
        <v>55407</v>
      </c>
      <c r="G428" s="113" t="s">
        <v>34269</v>
      </c>
      <c r="H428" s="113" t="s">
        <v>58665</v>
      </c>
      <c r="I428" s="113" t="s">
        <v>101208</v>
      </c>
    </row>
    <row r="429" spans="5:9" ht="14.5" x14ac:dyDescent="0.35">
      <c r="E429" s="113" t="s">
        <v>3762</v>
      </c>
      <c r="F429" s="113" t="s">
        <v>55408</v>
      </c>
      <c r="G429" s="113" t="s">
        <v>34268</v>
      </c>
      <c r="H429" s="113" t="s">
        <v>58664</v>
      </c>
      <c r="I429" s="113" t="s">
        <v>101207</v>
      </c>
    </row>
    <row r="430" spans="5:9" ht="14.5" x14ac:dyDescent="0.35">
      <c r="E430" s="113" t="s">
        <v>3761</v>
      </c>
      <c r="F430" s="113" t="s">
        <v>55409</v>
      </c>
      <c r="G430" s="113" t="s">
        <v>34267</v>
      </c>
      <c r="H430" s="113" t="s">
        <v>58663</v>
      </c>
      <c r="I430" s="113" t="s">
        <v>101206</v>
      </c>
    </row>
    <row r="431" spans="5:9" ht="14.5" x14ac:dyDescent="0.35">
      <c r="E431" s="113" t="s">
        <v>3760</v>
      </c>
      <c r="F431" s="113" t="s">
        <v>55410</v>
      </c>
      <c r="G431" s="113" t="s">
        <v>34266</v>
      </c>
      <c r="H431" s="113" t="s">
        <v>58662</v>
      </c>
      <c r="I431" s="113" t="s">
        <v>101205</v>
      </c>
    </row>
    <row r="432" spans="5:9" ht="14.5" x14ac:dyDescent="0.35">
      <c r="E432" s="113" t="s">
        <v>3759</v>
      </c>
      <c r="F432" s="113" t="s">
        <v>55411</v>
      </c>
      <c r="G432" s="113" t="s">
        <v>34265</v>
      </c>
      <c r="H432" s="113" t="s">
        <v>58661</v>
      </c>
      <c r="I432" s="113" t="s">
        <v>101204</v>
      </c>
    </row>
    <row r="433" spans="5:9" ht="14.5" x14ac:dyDescent="0.35">
      <c r="E433" s="113" t="s">
        <v>3758</v>
      </c>
      <c r="F433" s="113" t="s">
        <v>55412</v>
      </c>
      <c r="G433" s="113" t="s">
        <v>34264</v>
      </c>
      <c r="H433" s="113" t="s">
        <v>58660</v>
      </c>
      <c r="I433" s="113" t="s">
        <v>101203</v>
      </c>
    </row>
    <row r="434" spans="5:9" ht="14.5" x14ac:dyDescent="0.35">
      <c r="E434" s="113" t="s">
        <v>3757</v>
      </c>
      <c r="F434" s="113" t="s">
        <v>55413</v>
      </c>
      <c r="G434" s="113" t="s">
        <v>34263</v>
      </c>
      <c r="H434" s="113" t="s">
        <v>58659</v>
      </c>
      <c r="I434" s="113" t="s">
        <v>101202</v>
      </c>
    </row>
    <row r="435" spans="5:9" ht="14.5" x14ac:dyDescent="0.35">
      <c r="E435" s="113" t="s">
        <v>3756</v>
      </c>
      <c r="F435" s="113" t="s">
        <v>55414</v>
      </c>
      <c r="G435" s="113" t="s">
        <v>34262</v>
      </c>
      <c r="H435" s="113" t="s">
        <v>58658</v>
      </c>
      <c r="I435" s="113" t="s">
        <v>101201</v>
      </c>
    </row>
    <row r="436" spans="5:9" ht="14.5" x14ac:dyDescent="0.35">
      <c r="E436" s="113" t="s">
        <v>3755</v>
      </c>
      <c r="F436" s="113" t="s">
        <v>55415</v>
      </c>
      <c r="G436" s="113" t="s">
        <v>34261</v>
      </c>
      <c r="H436" s="113" t="s">
        <v>58657</v>
      </c>
      <c r="I436" s="113" t="s">
        <v>101200</v>
      </c>
    </row>
    <row r="437" spans="5:9" ht="14.5" x14ac:dyDescent="0.35">
      <c r="E437" s="113" t="s">
        <v>3754</v>
      </c>
      <c r="F437" s="113" t="s">
        <v>55416</v>
      </c>
      <c r="G437" s="113" t="s">
        <v>34260</v>
      </c>
      <c r="H437" s="113" t="s">
        <v>58656</v>
      </c>
      <c r="I437" s="113" t="s">
        <v>101199</v>
      </c>
    </row>
    <row r="438" spans="5:9" ht="14.5" x14ac:dyDescent="0.35">
      <c r="E438" s="113" t="s">
        <v>3753</v>
      </c>
      <c r="F438" s="113" t="s">
        <v>55417</v>
      </c>
      <c r="G438" s="113" t="s">
        <v>34259</v>
      </c>
      <c r="H438" s="113" t="s">
        <v>58655</v>
      </c>
      <c r="I438" s="113" t="s">
        <v>101198</v>
      </c>
    </row>
    <row r="439" spans="5:9" ht="14.5" x14ac:dyDescent="0.35">
      <c r="E439" s="113" t="s">
        <v>3752</v>
      </c>
      <c r="F439" s="113" t="s">
        <v>55418</v>
      </c>
      <c r="G439" s="113" t="s">
        <v>34258</v>
      </c>
      <c r="H439" s="113" t="s">
        <v>58654</v>
      </c>
      <c r="I439" s="113" t="s">
        <v>101197</v>
      </c>
    </row>
    <row r="440" spans="5:9" ht="14.5" x14ac:dyDescent="0.35">
      <c r="E440" s="113" t="s">
        <v>3751</v>
      </c>
      <c r="F440" s="113" t="s">
        <v>55419</v>
      </c>
      <c r="G440" s="113" t="s">
        <v>34257</v>
      </c>
      <c r="H440" s="113" t="s">
        <v>58653</v>
      </c>
      <c r="I440" s="113" t="s">
        <v>101196</v>
      </c>
    </row>
    <row r="441" spans="5:9" ht="14.5" x14ac:dyDescent="0.35">
      <c r="E441" s="113" t="s">
        <v>3750</v>
      </c>
      <c r="F441" s="113" t="s">
        <v>55420</v>
      </c>
      <c r="G441" s="113" t="s">
        <v>34256</v>
      </c>
      <c r="H441" s="113" t="s">
        <v>58652</v>
      </c>
      <c r="I441" s="113" t="s">
        <v>101195</v>
      </c>
    </row>
    <row r="442" spans="5:9" ht="14.5" x14ac:dyDescent="0.35">
      <c r="E442" s="113" t="s">
        <v>3749</v>
      </c>
      <c r="F442" s="113" t="s">
        <v>55421</v>
      </c>
      <c r="G442" s="113" t="s">
        <v>34255</v>
      </c>
      <c r="H442" s="113" t="s">
        <v>58651</v>
      </c>
      <c r="I442" s="113" t="s">
        <v>101194</v>
      </c>
    </row>
    <row r="443" spans="5:9" ht="14.5" x14ac:dyDescent="0.35">
      <c r="E443" s="113" t="s">
        <v>3748</v>
      </c>
      <c r="F443" s="113" t="s">
        <v>55422</v>
      </c>
      <c r="G443" s="113" t="s">
        <v>34254</v>
      </c>
      <c r="H443" s="113" t="s">
        <v>58650</v>
      </c>
      <c r="I443" s="113" t="s">
        <v>101193</v>
      </c>
    </row>
    <row r="444" spans="5:9" ht="14.5" x14ac:dyDescent="0.35">
      <c r="E444" s="113" t="s">
        <v>3747</v>
      </c>
      <c r="F444" s="113" t="s">
        <v>55423</v>
      </c>
      <c r="G444" s="113" t="s">
        <v>34253</v>
      </c>
      <c r="H444" s="113" t="s">
        <v>58649</v>
      </c>
      <c r="I444" s="113" t="s">
        <v>101192</v>
      </c>
    </row>
    <row r="445" spans="5:9" ht="14.5" x14ac:dyDescent="0.35">
      <c r="E445" s="113" t="s">
        <v>3746</v>
      </c>
      <c r="F445" s="113" t="s">
        <v>55424</v>
      </c>
      <c r="G445" s="113" t="s">
        <v>34252</v>
      </c>
      <c r="H445" s="113" t="s">
        <v>58648</v>
      </c>
      <c r="I445" s="113" t="s">
        <v>101191</v>
      </c>
    </row>
    <row r="446" spans="5:9" ht="14.5" x14ac:dyDescent="0.35">
      <c r="E446" s="113" t="s">
        <v>3745</v>
      </c>
      <c r="F446" s="113" t="s">
        <v>55425</v>
      </c>
      <c r="G446" s="113" t="s">
        <v>34251</v>
      </c>
      <c r="H446" s="113" t="s">
        <v>58647</v>
      </c>
      <c r="I446" s="113" t="s">
        <v>101190</v>
      </c>
    </row>
    <row r="447" spans="5:9" ht="14.5" x14ac:dyDescent="0.35">
      <c r="E447" s="113" t="s">
        <v>3744</v>
      </c>
      <c r="F447" s="113" t="s">
        <v>55426</v>
      </c>
      <c r="G447" s="113" t="s">
        <v>34250</v>
      </c>
      <c r="H447" s="113" t="s">
        <v>58646</v>
      </c>
      <c r="I447" s="113" t="s">
        <v>101189</v>
      </c>
    </row>
    <row r="448" spans="5:9" ht="14.5" x14ac:dyDescent="0.35">
      <c r="E448" s="113" t="s">
        <v>3743</v>
      </c>
      <c r="F448" s="113" t="s">
        <v>55427</v>
      </c>
      <c r="G448" s="113" t="s">
        <v>34249</v>
      </c>
      <c r="H448" s="113" t="s">
        <v>58645</v>
      </c>
      <c r="I448" s="113" t="s">
        <v>101188</v>
      </c>
    </row>
    <row r="449" spans="5:9" ht="14.5" x14ac:dyDescent="0.35">
      <c r="E449" s="113" t="s">
        <v>3742</v>
      </c>
      <c r="F449" s="113" t="s">
        <v>55428</v>
      </c>
      <c r="G449" s="113" t="s">
        <v>34248</v>
      </c>
      <c r="H449" s="113" t="s">
        <v>58644</v>
      </c>
      <c r="I449" s="113" t="s">
        <v>101187</v>
      </c>
    </row>
    <row r="450" spans="5:9" ht="14.5" x14ac:dyDescent="0.35">
      <c r="E450" s="113" t="s">
        <v>3741</v>
      </c>
      <c r="F450" s="113" t="s">
        <v>55429</v>
      </c>
      <c r="G450" s="113" t="s">
        <v>34247</v>
      </c>
      <c r="H450" s="113" t="s">
        <v>58643</v>
      </c>
      <c r="I450" s="113" t="s">
        <v>101186</v>
      </c>
    </row>
    <row r="451" spans="5:9" ht="14.5" x14ac:dyDescent="0.35">
      <c r="E451" s="113" t="s">
        <v>3740</v>
      </c>
      <c r="F451" s="113" t="s">
        <v>55430</v>
      </c>
      <c r="G451" s="113" t="s">
        <v>34246</v>
      </c>
      <c r="H451" s="113" t="s">
        <v>58642</v>
      </c>
      <c r="I451" s="113" t="s">
        <v>101185</v>
      </c>
    </row>
    <row r="452" spans="5:9" ht="14.5" x14ac:dyDescent="0.35">
      <c r="E452" s="113" t="s">
        <v>3739</v>
      </c>
      <c r="F452" s="113" t="s">
        <v>55431</v>
      </c>
      <c r="G452" s="113" t="s">
        <v>34245</v>
      </c>
      <c r="H452" s="113" t="s">
        <v>58641</v>
      </c>
      <c r="I452" s="113" t="s">
        <v>139127</v>
      </c>
    </row>
    <row r="453" spans="5:9" ht="14.5" x14ac:dyDescent="0.35">
      <c r="E453" s="113" t="s">
        <v>3738</v>
      </c>
      <c r="F453" s="113" t="s">
        <v>55432</v>
      </c>
      <c r="G453" s="113" t="s">
        <v>34244</v>
      </c>
      <c r="H453" s="113" t="s">
        <v>58640</v>
      </c>
      <c r="I453" s="113" t="s">
        <v>101184</v>
      </c>
    </row>
    <row r="454" spans="5:9" ht="14.5" x14ac:dyDescent="0.35">
      <c r="E454" s="113" t="s">
        <v>3737</v>
      </c>
      <c r="F454" s="113" t="s">
        <v>55433</v>
      </c>
      <c r="G454" s="113" t="s">
        <v>34243</v>
      </c>
      <c r="H454" s="113" t="s">
        <v>58639</v>
      </c>
      <c r="I454" s="113" t="s">
        <v>101183</v>
      </c>
    </row>
    <row r="455" spans="5:9" ht="14.5" x14ac:dyDescent="0.35">
      <c r="E455" s="113" t="s">
        <v>3736</v>
      </c>
      <c r="F455" s="113" t="s">
        <v>55434</v>
      </c>
      <c r="G455" s="113" t="s">
        <v>34242</v>
      </c>
      <c r="H455" s="113" t="s">
        <v>58638</v>
      </c>
      <c r="I455" s="113" t="s">
        <v>101182</v>
      </c>
    </row>
    <row r="456" spans="5:9" ht="14.5" x14ac:dyDescent="0.35">
      <c r="E456" s="113" t="s">
        <v>3735</v>
      </c>
      <c r="F456" s="113" t="s">
        <v>55435</v>
      </c>
      <c r="G456" s="113" t="s">
        <v>34241</v>
      </c>
      <c r="H456" s="113" t="s">
        <v>58637</v>
      </c>
      <c r="I456" s="113" t="s">
        <v>101181</v>
      </c>
    </row>
    <row r="457" spans="5:9" ht="14.5" x14ac:dyDescent="0.35">
      <c r="E457" s="113" t="s">
        <v>3734</v>
      </c>
      <c r="F457" s="113" t="s">
        <v>55436</v>
      </c>
      <c r="G457" s="113" t="s">
        <v>34240</v>
      </c>
      <c r="H457" s="113" t="s">
        <v>58636</v>
      </c>
      <c r="I457" s="113" t="s">
        <v>101180</v>
      </c>
    </row>
    <row r="458" spans="5:9" ht="14.5" x14ac:dyDescent="0.35">
      <c r="E458" s="113" t="s">
        <v>3733</v>
      </c>
      <c r="F458" s="113" t="s">
        <v>55437</v>
      </c>
      <c r="G458" s="113" t="s">
        <v>34239</v>
      </c>
      <c r="H458" s="113" t="s">
        <v>58635</v>
      </c>
      <c r="I458" s="113" t="s">
        <v>101179</v>
      </c>
    </row>
    <row r="459" spans="5:9" ht="14.5" x14ac:dyDescent="0.35">
      <c r="E459" s="113" t="s">
        <v>3732</v>
      </c>
      <c r="F459" s="113" t="s">
        <v>55438</v>
      </c>
      <c r="G459" s="113" t="s">
        <v>34238</v>
      </c>
      <c r="H459" s="113" t="s">
        <v>58634</v>
      </c>
      <c r="I459" s="113" t="s">
        <v>101178</v>
      </c>
    </row>
    <row r="460" spans="5:9" ht="14.5" x14ac:dyDescent="0.35">
      <c r="E460" s="113" t="s">
        <v>3731</v>
      </c>
      <c r="F460" s="113" t="s">
        <v>55439</v>
      </c>
      <c r="G460" s="113" t="s">
        <v>34237</v>
      </c>
      <c r="H460" s="113" t="s">
        <v>58633</v>
      </c>
      <c r="I460" s="113" t="s">
        <v>101177</v>
      </c>
    </row>
    <row r="461" spans="5:9" ht="14.5" x14ac:dyDescent="0.35">
      <c r="E461" s="113" t="s">
        <v>3730</v>
      </c>
      <c r="F461" s="113" t="s">
        <v>55440</v>
      </c>
      <c r="G461" s="113" t="s">
        <v>34236</v>
      </c>
      <c r="H461" s="113" t="s">
        <v>58632</v>
      </c>
      <c r="I461" s="113" t="s">
        <v>101176</v>
      </c>
    </row>
    <row r="462" spans="5:9" ht="14.5" x14ac:dyDescent="0.35">
      <c r="E462" s="113" t="s">
        <v>3729</v>
      </c>
      <c r="F462" s="113" t="s">
        <v>55441</v>
      </c>
      <c r="G462" s="113" t="s">
        <v>34235</v>
      </c>
      <c r="H462" s="113" t="s">
        <v>58631</v>
      </c>
      <c r="I462" s="113" t="s">
        <v>101175</v>
      </c>
    </row>
    <row r="463" spans="5:9" ht="14.5" x14ac:dyDescent="0.35">
      <c r="E463" s="113" t="s">
        <v>3728</v>
      </c>
      <c r="F463" s="113" t="s">
        <v>55442</v>
      </c>
      <c r="G463" s="113" t="s">
        <v>34234</v>
      </c>
      <c r="H463" s="113" t="s">
        <v>58630</v>
      </c>
      <c r="I463" s="113" t="s">
        <v>101174</v>
      </c>
    </row>
    <row r="464" spans="5:9" ht="14.5" x14ac:dyDescent="0.35">
      <c r="E464" s="113" t="s">
        <v>3727</v>
      </c>
      <c r="F464" s="113" t="s">
        <v>55443</v>
      </c>
      <c r="G464" s="113" t="s">
        <v>34233</v>
      </c>
      <c r="H464" s="113" t="s">
        <v>58629</v>
      </c>
      <c r="I464" s="113" t="s">
        <v>101173</v>
      </c>
    </row>
    <row r="465" spans="5:9" ht="14.5" x14ac:dyDescent="0.35">
      <c r="E465" s="113" t="s">
        <v>3726</v>
      </c>
      <c r="F465" s="113" t="s">
        <v>55444</v>
      </c>
      <c r="G465" s="113" t="s">
        <v>34232</v>
      </c>
      <c r="H465" s="113" t="s">
        <v>58628</v>
      </c>
      <c r="I465" s="113" t="s">
        <v>101172</v>
      </c>
    </row>
    <row r="466" spans="5:9" ht="14.5" x14ac:dyDescent="0.35">
      <c r="E466" s="113" t="s">
        <v>526</v>
      </c>
      <c r="F466" s="113" t="s">
        <v>55445</v>
      </c>
      <c r="G466" s="113" t="s">
        <v>34231</v>
      </c>
      <c r="H466" s="113" t="s">
        <v>58627</v>
      </c>
      <c r="I466" s="113" t="s">
        <v>101171</v>
      </c>
    </row>
    <row r="467" spans="5:9" ht="14.5" x14ac:dyDescent="0.35">
      <c r="E467" s="113" t="s">
        <v>527</v>
      </c>
      <c r="F467" s="113" t="s">
        <v>55446</v>
      </c>
      <c r="G467" s="113" t="s">
        <v>34230</v>
      </c>
      <c r="H467" s="113" t="s">
        <v>58626</v>
      </c>
      <c r="I467" s="113" t="s">
        <v>101170</v>
      </c>
    </row>
    <row r="468" spans="5:9" ht="14.5" x14ac:dyDescent="0.35">
      <c r="E468" s="113" t="s">
        <v>528</v>
      </c>
      <c r="F468" s="113" t="s">
        <v>55447</v>
      </c>
      <c r="G468" s="113" t="s">
        <v>34229</v>
      </c>
      <c r="H468" s="113" t="s">
        <v>58625</v>
      </c>
      <c r="I468" s="113" t="s">
        <v>101169</v>
      </c>
    </row>
    <row r="469" spans="5:9" ht="14.5" x14ac:dyDescent="0.35">
      <c r="E469" s="113" t="s">
        <v>529</v>
      </c>
      <c r="F469" s="113" t="s">
        <v>55448</v>
      </c>
      <c r="G469" s="113" t="s">
        <v>34228</v>
      </c>
      <c r="H469" s="113" t="s">
        <v>58624</v>
      </c>
      <c r="I469" s="113" t="s">
        <v>101168</v>
      </c>
    </row>
    <row r="470" spans="5:9" ht="14.5" x14ac:dyDescent="0.35">
      <c r="E470" s="113" t="s">
        <v>530</v>
      </c>
      <c r="F470" s="113" t="s">
        <v>55449</v>
      </c>
      <c r="G470" s="113" t="s">
        <v>34227</v>
      </c>
      <c r="H470" s="113" t="s">
        <v>58623</v>
      </c>
      <c r="I470" s="113" t="s">
        <v>101167</v>
      </c>
    </row>
    <row r="471" spans="5:9" ht="14.5" x14ac:dyDescent="0.35">
      <c r="E471" s="113" t="s">
        <v>531</v>
      </c>
      <c r="F471" s="113" t="s">
        <v>55450</v>
      </c>
      <c r="G471" s="113" t="s">
        <v>34226</v>
      </c>
      <c r="H471" s="113" t="s">
        <v>58622</v>
      </c>
      <c r="I471" s="113" t="s">
        <v>101166</v>
      </c>
    </row>
    <row r="472" spans="5:9" ht="14.5" x14ac:dyDescent="0.35">
      <c r="E472" s="113" t="s">
        <v>532</v>
      </c>
      <c r="F472" s="113" t="s">
        <v>55451</v>
      </c>
      <c r="G472" s="113" t="s">
        <v>34225</v>
      </c>
      <c r="H472" s="113" t="s">
        <v>58621</v>
      </c>
      <c r="I472" s="113" t="s">
        <v>101165</v>
      </c>
    </row>
    <row r="473" spans="5:9" ht="14.5" x14ac:dyDescent="0.35">
      <c r="E473" s="113" t="s">
        <v>533</v>
      </c>
      <c r="F473" s="113" t="s">
        <v>55452</v>
      </c>
      <c r="G473" s="113" t="s">
        <v>34224</v>
      </c>
      <c r="H473" s="113" t="s">
        <v>58620</v>
      </c>
      <c r="I473" s="113" t="s">
        <v>101164</v>
      </c>
    </row>
    <row r="474" spans="5:9" ht="14.5" x14ac:dyDescent="0.35">
      <c r="E474" s="113" t="s">
        <v>534</v>
      </c>
      <c r="F474" s="113" t="s">
        <v>55453</v>
      </c>
      <c r="G474" s="113" t="s">
        <v>34223</v>
      </c>
      <c r="H474" s="113" t="s">
        <v>58619</v>
      </c>
      <c r="I474" s="113" t="s">
        <v>101163</v>
      </c>
    </row>
    <row r="475" spans="5:9" ht="14.5" x14ac:dyDescent="0.35">
      <c r="E475" s="113" t="s">
        <v>535</v>
      </c>
      <c r="F475" s="113" t="s">
        <v>55454</v>
      </c>
      <c r="G475" s="113" t="s">
        <v>34222</v>
      </c>
      <c r="H475" s="113" t="s">
        <v>58618</v>
      </c>
      <c r="I475" s="113" t="s">
        <v>101162</v>
      </c>
    </row>
    <row r="476" spans="5:9" ht="14.5" x14ac:dyDescent="0.35">
      <c r="E476" s="113" t="s">
        <v>536</v>
      </c>
      <c r="F476" s="113" t="s">
        <v>55455</v>
      </c>
      <c r="G476" s="113" t="s">
        <v>34221</v>
      </c>
      <c r="H476" s="113" t="s">
        <v>58617</v>
      </c>
      <c r="I476" s="113" t="s">
        <v>101161</v>
      </c>
    </row>
    <row r="477" spans="5:9" ht="14.5" x14ac:dyDescent="0.35">
      <c r="E477" s="113" t="s">
        <v>537</v>
      </c>
      <c r="F477" s="113" t="s">
        <v>55456</v>
      </c>
      <c r="G477" s="113" t="s">
        <v>34220</v>
      </c>
      <c r="H477" s="113" t="s">
        <v>58616</v>
      </c>
      <c r="I477" s="113" t="s">
        <v>101160</v>
      </c>
    </row>
    <row r="478" spans="5:9" ht="14.5" x14ac:dyDescent="0.35">
      <c r="E478" s="113" t="s">
        <v>538</v>
      </c>
      <c r="F478" s="113" t="s">
        <v>55457</v>
      </c>
      <c r="G478" s="113" t="s">
        <v>34219</v>
      </c>
      <c r="H478" s="113" t="s">
        <v>58615</v>
      </c>
      <c r="I478" s="113" t="s">
        <v>101159</v>
      </c>
    </row>
    <row r="479" spans="5:9" ht="14.5" x14ac:dyDescent="0.35">
      <c r="E479" s="113" t="s">
        <v>539</v>
      </c>
      <c r="F479" s="113" t="s">
        <v>55458</v>
      </c>
      <c r="G479" s="113" t="s">
        <v>34218</v>
      </c>
      <c r="H479" s="113" t="s">
        <v>58614</v>
      </c>
      <c r="I479" s="113" t="s">
        <v>110932</v>
      </c>
    </row>
    <row r="480" spans="5:9" ht="14.5" x14ac:dyDescent="0.35">
      <c r="E480" s="113" t="s">
        <v>540</v>
      </c>
      <c r="F480" s="113" t="s">
        <v>55459</v>
      </c>
      <c r="G480" s="113" t="s">
        <v>34217</v>
      </c>
      <c r="H480" s="113" t="s">
        <v>58613</v>
      </c>
      <c r="I480" s="113" t="s">
        <v>101158</v>
      </c>
    </row>
    <row r="481" spans="5:9" ht="14.5" x14ac:dyDescent="0.35">
      <c r="E481" s="113" t="s">
        <v>541</v>
      </c>
      <c r="F481" s="113" t="s">
        <v>55460</v>
      </c>
      <c r="G481" s="113" t="s">
        <v>34216</v>
      </c>
      <c r="H481" s="113" t="s">
        <v>58612</v>
      </c>
      <c r="I481" s="113" t="s">
        <v>101157</v>
      </c>
    </row>
    <row r="482" spans="5:9" ht="14.5" x14ac:dyDescent="0.35">
      <c r="E482" s="113" t="s">
        <v>542</v>
      </c>
      <c r="F482" s="113" t="s">
        <v>55461</v>
      </c>
      <c r="G482" s="113" t="s">
        <v>34215</v>
      </c>
      <c r="H482" s="113" t="s">
        <v>58611</v>
      </c>
      <c r="I482" s="113" t="s">
        <v>101156</v>
      </c>
    </row>
    <row r="483" spans="5:9" ht="14.5" x14ac:dyDescent="0.35">
      <c r="E483" s="113" t="s">
        <v>543</v>
      </c>
      <c r="F483" s="113" t="s">
        <v>55462</v>
      </c>
      <c r="G483" s="113" t="s">
        <v>34214</v>
      </c>
      <c r="H483" s="113" t="s">
        <v>58610</v>
      </c>
      <c r="I483" s="113" t="s">
        <v>101155</v>
      </c>
    </row>
    <row r="484" spans="5:9" ht="14.5" x14ac:dyDescent="0.35">
      <c r="E484" s="113" t="s">
        <v>544</v>
      </c>
      <c r="F484" s="113" t="s">
        <v>55463</v>
      </c>
      <c r="G484" s="113" t="s">
        <v>34213</v>
      </c>
      <c r="H484" s="113" t="s">
        <v>58609</v>
      </c>
      <c r="I484" s="113" t="s">
        <v>101154</v>
      </c>
    </row>
    <row r="485" spans="5:9" ht="14.5" x14ac:dyDescent="0.35">
      <c r="E485" s="113" t="s">
        <v>545</v>
      </c>
      <c r="F485" s="113" t="s">
        <v>55464</v>
      </c>
      <c r="G485" s="113" t="s">
        <v>34212</v>
      </c>
      <c r="H485" s="113" t="s">
        <v>58608</v>
      </c>
      <c r="I485" s="113" t="s">
        <v>101153</v>
      </c>
    </row>
    <row r="486" spans="5:9" ht="14.5" x14ac:dyDescent="0.35">
      <c r="E486" s="113" t="s">
        <v>546</v>
      </c>
      <c r="F486" s="113" t="s">
        <v>55465</v>
      </c>
      <c r="G486" s="113" t="s">
        <v>34211</v>
      </c>
      <c r="H486" s="113" t="s">
        <v>58607</v>
      </c>
      <c r="I486" s="113" t="s">
        <v>101152</v>
      </c>
    </row>
    <row r="487" spans="5:9" ht="14.5" x14ac:dyDescent="0.35">
      <c r="E487" s="113" t="s">
        <v>547</v>
      </c>
      <c r="F487" s="113" t="s">
        <v>55466</v>
      </c>
      <c r="G487" s="113" t="s">
        <v>34210</v>
      </c>
      <c r="H487" s="113" t="s">
        <v>58606</v>
      </c>
      <c r="I487" s="113" t="s">
        <v>101151</v>
      </c>
    </row>
    <row r="488" spans="5:9" ht="14.5" x14ac:dyDescent="0.35">
      <c r="E488" s="113" t="s">
        <v>548</v>
      </c>
      <c r="F488" s="113" t="s">
        <v>55467</v>
      </c>
      <c r="G488" s="113" t="s">
        <v>34209</v>
      </c>
      <c r="H488" s="113" t="s">
        <v>58605</v>
      </c>
      <c r="I488" s="113" t="s">
        <v>101150</v>
      </c>
    </row>
    <row r="489" spans="5:9" ht="14.5" x14ac:dyDescent="0.35">
      <c r="E489" s="113" t="s">
        <v>549</v>
      </c>
      <c r="F489" s="113" t="s">
        <v>55468</v>
      </c>
      <c r="G489" s="113" t="s">
        <v>34208</v>
      </c>
      <c r="H489" s="113" t="s">
        <v>58604</v>
      </c>
      <c r="I489" s="113" t="s">
        <v>101149</v>
      </c>
    </row>
    <row r="490" spans="5:9" ht="14.5" x14ac:dyDescent="0.35">
      <c r="E490" s="113" t="s">
        <v>550</v>
      </c>
      <c r="F490" s="113" t="s">
        <v>55469</v>
      </c>
      <c r="G490" s="113" t="s">
        <v>34207</v>
      </c>
      <c r="H490" s="113" t="s">
        <v>58603</v>
      </c>
      <c r="I490" s="113" t="s">
        <v>101148</v>
      </c>
    </row>
    <row r="491" spans="5:9" ht="14.5" x14ac:dyDescent="0.35">
      <c r="E491" s="113" t="s">
        <v>551</v>
      </c>
      <c r="F491" s="113" t="s">
        <v>55470</v>
      </c>
      <c r="G491" s="113" t="s">
        <v>34206</v>
      </c>
      <c r="H491" s="113" t="s">
        <v>58602</v>
      </c>
      <c r="I491" s="113" t="s">
        <v>101147</v>
      </c>
    </row>
    <row r="492" spans="5:9" ht="14.5" x14ac:dyDescent="0.35">
      <c r="E492" s="113" t="s">
        <v>552</v>
      </c>
      <c r="F492" s="113" t="s">
        <v>55471</v>
      </c>
      <c r="G492" s="113" t="s">
        <v>34205</v>
      </c>
      <c r="H492" s="113" t="s">
        <v>58601</v>
      </c>
      <c r="I492" s="113" t="s">
        <v>101146</v>
      </c>
    </row>
    <row r="493" spans="5:9" ht="14.5" x14ac:dyDescent="0.35">
      <c r="E493" s="113" t="s">
        <v>553</v>
      </c>
      <c r="F493" s="113" t="s">
        <v>55472</v>
      </c>
      <c r="G493" s="113" t="s">
        <v>34204</v>
      </c>
      <c r="H493" s="113" t="s">
        <v>58600</v>
      </c>
      <c r="I493" s="113" t="s">
        <v>101145</v>
      </c>
    </row>
    <row r="494" spans="5:9" ht="14.5" x14ac:dyDescent="0.35">
      <c r="E494" s="113" t="s">
        <v>554</v>
      </c>
      <c r="F494" s="113" t="s">
        <v>55473</v>
      </c>
      <c r="G494" s="113" t="s">
        <v>34203</v>
      </c>
      <c r="H494" s="113" t="s">
        <v>58599</v>
      </c>
      <c r="I494" s="113" t="s">
        <v>101144</v>
      </c>
    </row>
    <row r="495" spans="5:9" ht="14.5" x14ac:dyDescent="0.35">
      <c r="E495" s="113" t="s">
        <v>555</v>
      </c>
      <c r="F495" s="113" t="s">
        <v>55474</v>
      </c>
      <c r="G495" s="113" t="s">
        <v>34202</v>
      </c>
      <c r="H495" s="113" t="s">
        <v>58598</v>
      </c>
      <c r="I495" s="113" t="s">
        <v>101143</v>
      </c>
    </row>
    <row r="496" spans="5:9" ht="14.5" x14ac:dyDescent="0.35">
      <c r="E496" s="113" t="s">
        <v>556</v>
      </c>
      <c r="F496" s="113" t="s">
        <v>55475</v>
      </c>
      <c r="G496" s="113" t="s">
        <v>34201</v>
      </c>
      <c r="H496" s="113" t="s">
        <v>58597</v>
      </c>
      <c r="I496" s="113" t="s">
        <v>101142</v>
      </c>
    </row>
    <row r="497" spans="5:9" ht="14.5" x14ac:dyDescent="0.35">
      <c r="E497" s="113" t="s">
        <v>557</v>
      </c>
      <c r="F497" s="113" t="s">
        <v>55476</v>
      </c>
      <c r="G497" s="113" t="s">
        <v>34200</v>
      </c>
      <c r="H497" s="113" t="s">
        <v>58596</v>
      </c>
      <c r="I497" s="113" t="s">
        <v>101141</v>
      </c>
    </row>
    <row r="498" spans="5:9" ht="14.5" x14ac:dyDescent="0.35">
      <c r="E498" s="113" t="s">
        <v>558</v>
      </c>
      <c r="F498" s="113" t="s">
        <v>55477</v>
      </c>
      <c r="G498" s="113" t="s">
        <v>34199</v>
      </c>
      <c r="H498" s="113" t="s">
        <v>58595</v>
      </c>
      <c r="I498" s="113" t="s">
        <v>101140</v>
      </c>
    </row>
    <row r="499" spans="5:9" ht="14.5" x14ac:dyDescent="0.35">
      <c r="E499" s="113" t="s">
        <v>559</v>
      </c>
      <c r="F499" s="113" t="s">
        <v>55478</v>
      </c>
      <c r="G499" s="113" t="s">
        <v>34198</v>
      </c>
      <c r="H499" s="113" t="s">
        <v>58594</v>
      </c>
      <c r="I499" s="113" t="s">
        <v>101139</v>
      </c>
    </row>
    <row r="500" spans="5:9" ht="14.5" x14ac:dyDescent="0.35">
      <c r="E500" s="113" t="s">
        <v>560</v>
      </c>
      <c r="F500" s="113" t="s">
        <v>55479</v>
      </c>
      <c r="G500" s="113" t="s">
        <v>34197</v>
      </c>
      <c r="H500" s="113" t="s">
        <v>58593</v>
      </c>
      <c r="I500" s="113" t="s">
        <v>101138</v>
      </c>
    </row>
    <row r="501" spans="5:9" ht="14.5" x14ac:dyDescent="0.35">
      <c r="E501" s="113" t="s">
        <v>561</v>
      </c>
      <c r="F501" s="113" t="s">
        <v>55480</v>
      </c>
      <c r="G501" s="113" t="s">
        <v>34196</v>
      </c>
      <c r="H501" s="113" t="s">
        <v>58592</v>
      </c>
      <c r="I501" s="113" t="s">
        <v>101137</v>
      </c>
    </row>
    <row r="502" spans="5:9" ht="14.5" x14ac:dyDescent="0.35">
      <c r="E502" s="113" t="s">
        <v>562</v>
      </c>
      <c r="F502" s="113" t="s">
        <v>55481</v>
      </c>
      <c r="G502" s="113" t="s">
        <v>34195</v>
      </c>
      <c r="H502" s="113" t="s">
        <v>58591</v>
      </c>
      <c r="I502" s="113" t="s">
        <v>101136</v>
      </c>
    </row>
    <row r="503" spans="5:9" ht="14.5" x14ac:dyDescent="0.35">
      <c r="E503" s="113" t="s">
        <v>563</v>
      </c>
      <c r="F503" s="113" t="s">
        <v>55482</v>
      </c>
      <c r="G503" s="113" t="s">
        <v>34194</v>
      </c>
      <c r="H503" s="113" t="s">
        <v>58590</v>
      </c>
      <c r="I503" s="113" t="s">
        <v>101135</v>
      </c>
    </row>
    <row r="504" spans="5:9" ht="14.5" x14ac:dyDescent="0.35">
      <c r="E504" s="113" t="s">
        <v>564</v>
      </c>
      <c r="F504" s="113" t="s">
        <v>55483</v>
      </c>
      <c r="G504" s="113" t="s">
        <v>34193</v>
      </c>
      <c r="H504" s="113" t="s">
        <v>58589</v>
      </c>
      <c r="I504" s="113" t="s">
        <v>101134</v>
      </c>
    </row>
    <row r="505" spans="5:9" ht="14.5" x14ac:dyDescent="0.35">
      <c r="E505" s="113" t="s">
        <v>565</v>
      </c>
      <c r="F505" s="113" t="s">
        <v>55484</v>
      </c>
      <c r="G505" s="113" t="s">
        <v>34192</v>
      </c>
      <c r="H505" s="113" t="s">
        <v>58588</v>
      </c>
      <c r="I505" s="113" t="s">
        <v>101133</v>
      </c>
    </row>
    <row r="506" spans="5:9" ht="14.5" x14ac:dyDescent="0.35">
      <c r="E506" s="113" t="s">
        <v>566</v>
      </c>
      <c r="F506" s="113" t="s">
        <v>55485</v>
      </c>
      <c r="G506" s="113" t="s">
        <v>34191</v>
      </c>
      <c r="H506" s="113" t="s">
        <v>58587</v>
      </c>
      <c r="I506" s="113" t="s">
        <v>101132</v>
      </c>
    </row>
    <row r="507" spans="5:9" ht="14.5" x14ac:dyDescent="0.35">
      <c r="E507" s="113" t="s">
        <v>567</v>
      </c>
      <c r="F507" s="113" t="s">
        <v>55486</v>
      </c>
      <c r="G507" s="113" t="s">
        <v>34190</v>
      </c>
      <c r="H507" s="113" t="s">
        <v>58586</v>
      </c>
      <c r="I507" s="113" t="s">
        <v>101131</v>
      </c>
    </row>
    <row r="508" spans="5:9" ht="14.5" x14ac:dyDescent="0.35">
      <c r="E508" s="113" t="s">
        <v>568</v>
      </c>
      <c r="F508" s="113" t="s">
        <v>55487</v>
      </c>
      <c r="G508" s="113" t="s">
        <v>34189</v>
      </c>
      <c r="H508" s="113" t="s">
        <v>58585</v>
      </c>
      <c r="I508" s="113" t="s">
        <v>101130</v>
      </c>
    </row>
    <row r="509" spans="5:9" ht="14.5" x14ac:dyDescent="0.35">
      <c r="E509" s="113" t="s">
        <v>569</v>
      </c>
      <c r="F509" s="113" t="s">
        <v>55488</v>
      </c>
      <c r="G509" s="113" t="s">
        <v>34188</v>
      </c>
      <c r="H509" s="113" t="s">
        <v>58584</v>
      </c>
      <c r="I509" s="113" t="s">
        <v>139126</v>
      </c>
    </row>
    <row r="510" spans="5:9" ht="14.5" x14ac:dyDescent="0.35">
      <c r="E510" s="113" t="s">
        <v>570</v>
      </c>
      <c r="F510" s="113" t="s">
        <v>55489</v>
      </c>
      <c r="G510" s="113" t="s">
        <v>34187</v>
      </c>
      <c r="H510" s="113" t="s">
        <v>58583</v>
      </c>
      <c r="I510" s="113" t="s">
        <v>101129</v>
      </c>
    </row>
    <row r="511" spans="5:9" ht="14.5" x14ac:dyDescent="0.35">
      <c r="E511" s="113" t="s">
        <v>571</v>
      </c>
      <c r="F511" s="113" t="s">
        <v>55490</v>
      </c>
      <c r="G511" s="113" t="s">
        <v>34186</v>
      </c>
      <c r="H511" s="113" t="s">
        <v>58582</v>
      </c>
      <c r="I511" s="113" t="s">
        <v>101128</v>
      </c>
    </row>
    <row r="512" spans="5:9" ht="14.5" x14ac:dyDescent="0.35">
      <c r="E512" s="113" t="s">
        <v>572</v>
      </c>
      <c r="F512" s="113" t="s">
        <v>55491</v>
      </c>
      <c r="G512" s="113" t="s">
        <v>34185</v>
      </c>
      <c r="H512" s="113" t="s">
        <v>58581</v>
      </c>
      <c r="I512" s="113" t="s">
        <v>101127</v>
      </c>
    </row>
    <row r="513" spans="5:9" ht="14.5" x14ac:dyDescent="0.35">
      <c r="E513" s="113" t="s">
        <v>573</v>
      </c>
      <c r="F513" s="113" t="s">
        <v>55492</v>
      </c>
      <c r="G513" s="113" t="s">
        <v>34184</v>
      </c>
      <c r="H513" s="113" t="s">
        <v>58580</v>
      </c>
      <c r="I513" s="113" t="s">
        <v>101126</v>
      </c>
    </row>
    <row r="514" spans="5:9" ht="14.5" x14ac:dyDescent="0.35">
      <c r="E514" s="113" t="s">
        <v>574</v>
      </c>
      <c r="F514" s="113" t="s">
        <v>55493</v>
      </c>
      <c r="G514" s="113" t="s">
        <v>34183</v>
      </c>
      <c r="H514" s="113" t="s">
        <v>140161</v>
      </c>
      <c r="I514" s="113" t="s">
        <v>101125</v>
      </c>
    </row>
    <row r="515" spans="5:9" ht="14.5" x14ac:dyDescent="0.35">
      <c r="E515" s="113" t="s">
        <v>575</v>
      </c>
      <c r="F515" s="113" t="s">
        <v>55494</v>
      </c>
      <c r="G515" s="113" t="s">
        <v>34182</v>
      </c>
      <c r="H515" s="113" t="s">
        <v>138573</v>
      </c>
      <c r="I515" s="113" t="s">
        <v>101124</v>
      </c>
    </row>
    <row r="516" spans="5:9" ht="14.5" x14ac:dyDescent="0.35">
      <c r="E516" s="113" t="s">
        <v>576</v>
      </c>
      <c r="F516" s="113" t="s">
        <v>55495</v>
      </c>
      <c r="G516" s="113" t="s">
        <v>34181</v>
      </c>
      <c r="H516" s="113" t="s">
        <v>138574</v>
      </c>
      <c r="I516" s="113" t="s">
        <v>101123</v>
      </c>
    </row>
    <row r="517" spans="5:9" ht="14.5" x14ac:dyDescent="0.35">
      <c r="E517" s="113" t="s">
        <v>577</v>
      </c>
      <c r="F517" s="113" t="s">
        <v>55496</v>
      </c>
      <c r="G517" s="113" t="s">
        <v>34180</v>
      </c>
      <c r="H517" s="113" t="s">
        <v>138575</v>
      </c>
      <c r="I517" s="113" t="s">
        <v>126150</v>
      </c>
    </row>
    <row r="518" spans="5:9" ht="14.5" x14ac:dyDescent="0.35">
      <c r="E518" s="113" t="s">
        <v>578</v>
      </c>
      <c r="F518" s="113" t="s">
        <v>55497</v>
      </c>
      <c r="G518" s="113" t="s">
        <v>34179</v>
      </c>
      <c r="H518" s="113" t="s">
        <v>138576</v>
      </c>
      <c r="I518" s="113" t="s">
        <v>101122</v>
      </c>
    </row>
    <row r="519" spans="5:9" ht="14.5" x14ac:dyDescent="0.35">
      <c r="E519" s="113" t="s">
        <v>579</v>
      </c>
      <c r="F519" s="113" t="s">
        <v>55498</v>
      </c>
      <c r="G519" s="113" t="s">
        <v>34178</v>
      </c>
      <c r="H519" s="113" t="s">
        <v>129098</v>
      </c>
      <c r="I519" s="113" t="s">
        <v>101121</v>
      </c>
    </row>
    <row r="520" spans="5:9" ht="14.5" x14ac:dyDescent="0.35">
      <c r="E520" s="113" t="s">
        <v>580</v>
      </c>
      <c r="F520" s="113" t="s">
        <v>55499</v>
      </c>
      <c r="G520" s="113" t="s">
        <v>34177</v>
      </c>
      <c r="H520" s="113" t="s">
        <v>129099</v>
      </c>
      <c r="I520" s="113" t="s">
        <v>101120</v>
      </c>
    </row>
    <row r="521" spans="5:9" ht="14.5" x14ac:dyDescent="0.35">
      <c r="E521" s="113" t="s">
        <v>581</v>
      </c>
      <c r="F521" s="113" t="s">
        <v>55500</v>
      </c>
      <c r="G521" s="113" t="s">
        <v>34176</v>
      </c>
      <c r="H521" s="113" t="s">
        <v>129100</v>
      </c>
      <c r="I521" s="113" t="s">
        <v>101119</v>
      </c>
    </row>
    <row r="522" spans="5:9" ht="14.5" x14ac:dyDescent="0.35">
      <c r="E522" s="113" t="s">
        <v>582</v>
      </c>
      <c r="F522" s="113" t="s">
        <v>55501</v>
      </c>
      <c r="G522" s="113" t="s">
        <v>34175</v>
      </c>
      <c r="H522" s="113" t="s">
        <v>129101</v>
      </c>
      <c r="I522" s="113" t="s">
        <v>101118</v>
      </c>
    </row>
    <row r="523" spans="5:9" ht="14.5" x14ac:dyDescent="0.35">
      <c r="E523" s="113" t="s">
        <v>583</v>
      </c>
      <c r="F523" s="113" t="s">
        <v>55502</v>
      </c>
      <c r="G523" s="113" t="s">
        <v>34174</v>
      </c>
      <c r="H523" s="113" t="s">
        <v>129102</v>
      </c>
      <c r="I523" s="113" t="s">
        <v>101117</v>
      </c>
    </row>
    <row r="524" spans="5:9" ht="14.5" x14ac:dyDescent="0.35">
      <c r="E524" s="113" t="s">
        <v>584</v>
      </c>
      <c r="F524" s="113" t="s">
        <v>55503</v>
      </c>
      <c r="G524" s="113" t="s">
        <v>34173</v>
      </c>
      <c r="H524" s="113" t="s">
        <v>129103</v>
      </c>
      <c r="I524" s="113" t="s">
        <v>101116</v>
      </c>
    </row>
    <row r="525" spans="5:9" ht="14.5" x14ac:dyDescent="0.35">
      <c r="E525" s="113" t="s">
        <v>585</v>
      </c>
      <c r="F525" s="113" t="s">
        <v>55504</v>
      </c>
      <c r="G525" s="113" t="s">
        <v>34172</v>
      </c>
      <c r="H525" s="113" t="s">
        <v>129104</v>
      </c>
      <c r="I525" s="113" t="s">
        <v>101115</v>
      </c>
    </row>
    <row r="526" spans="5:9" ht="14.5" x14ac:dyDescent="0.35">
      <c r="E526" s="113" t="s">
        <v>586</v>
      </c>
      <c r="F526" s="113" t="s">
        <v>55505</v>
      </c>
      <c r="G526" s="113" t="s">
        <v>34171</v>
      </c>
      <c r="H526" s="113" t="s">
        <v>129105</v>
      </c>
      <c r="I526" s="113" t="s">
        <v>101114</v>
      </c>
    </row>
    <row r="527" spans="5:9" ht="14.5" x14ac:dyDescent="0.35">
      <c r="E527" s="113" t="s">
        <v>587</v>
      </c>
      <c r="F527" s="113" t="s">
        <v>55506</v>
      </c>
      <c r="G527" s="113" t="s">
        <v>34170</v>
      </c>
      <c r="H527" s="113" t="s">
        <v>129106</v>
      </c>
      <c r="I527" s="113" t="s">
        <v>101113</v>
      </c>
    </row>
    <row r="528" spans="5:9" ht="14.5" x14ac:dyDescent="0.35">
      <c r="E528" s="113" t="s">
        <v>588</v>
      </c>
      <c r="F528" s="113" t="s">
        <v>55507</v>
      </c>
      <c r="G528" s="113" t="s">
        <v>34169</v>
      </c>
      <c r="H528" s="113" t="s">
        <v>129107</v>
      </c>
      <c r="I528" s="113" t="s">
        <v>101112</v>
      </c>
    </row>
    <row r="529" spans="5:9" ht="14.5" x14ac:dyDescent="0.35">
      <c r="E529" s="113" t="s">
        <v>589</v>
      </c>
      <c r="F529" s="113" t="s">
        <v>55508</v>
      </c>
      <c r="G529" s="113" t="s">
        <v>34168</v>
      </c>
      <c r="H529" s="113" t="s">
        <v>129108</v>
      </c>
      <c r="I529" s="113" t="s">
        <v>101111</v>
      </c>
    </row>
    <row r="530" spans="5:9" ht="14.5" x14ac:dyDescent="0.35">
      <c r="E530" s="113" t="s">
        <v>590</v>
      </c>
      <c r="F530" s="113" t="s">
        <v>55509</v>
      </c>
      <c r="G530" s="113" t="s">
        <v>34167</v>
      </c>
      <c r="H530" s="113" t="s">
        <v>129109</v>
      </c>
      <c r="I530" s="113" t="s">
        <v>101110</v>
      </c>
    </row>
    <row r="531" spans="5:9" ht="14.5" x14ac:dyDescent="0.35">
      <c r="E531" s="113" t="s">
        <v>591</v>
      </c>
      <c r="F531" s="113" t="s">
        <v>55510</v>
      </c>
      <c r="G531" s="113" t="s">
        <v>34166</v>
      </c>
      <c r="H531" s="113" t="s">
        <v>129110</v>
      </c>
      <c r="I531" s="113" t="s">
        <v>101109</v>
      </c>
    </row>
    <row r="532" spans="5:9" ht="14.5" x14ac:dyDescent="0.35">
      <c r="E532" s="113" t="s">
        <v>592</v>
      </c>
      <c r="F532" s="113" t="s">
        <v>55511</v>
      </c>
      <c r="G532" s="113" t="s">
        <v>34165</v>
      </c>
      <c r="H532" s="113" t="s">
        <v>129111</v>
      </c>
      <c r="I532" s="113" t="s">
        <v>101108</v>
      </c>
    </row>
    <row r="533" spans="5:9" ht="14.5" x14ac:dyDescent="0.35">
      <c r="E533" s="113" t="s">
        <v>593</v>
      </c>
      <c r="F533" s="113" t="s">
        <v>55512</v>
      </c>
      <c r="G533" s="113" t="s">
        <v>34164</v>
      </c>
      <c r="H533" s="113" t="s">
        <v>129112</v>
      </c>
      <c r="I533" s="113" t="s">
        <v>101107</v>
      </c>
    </row>
    <row r="534" spans="5:9" ht="14.5" x14ac:dyDescent="0.35">
      <c r="E534" s="113" t="s">
        <v>594</v>
      </c>
      <c r="F534" s="113" t="s">
        <v>55513</v>
      </c>
      <c r="G534" s="113" t="s">
        <v>34163</v>
      </c>
      <c r="H534" s="113" t="s">
        <v>125685</v>
      </c>
      <c r="I534" s="113" t="s">
        <v>101106</v>
      </c>
    </row>
    <row r="535" spans="5:9" ht="14.5" x14ac:dyDescent="0.35">
      <c r="E535" s="113" t="s">
        <v>595</v>
      </c>
      <c r="F535" s="113" t="s">
        <v>55514</v>
      </c>
      <c r="G535" s="113" t="s">
        <v>34162</v>
      </c>
      <c r="H535" s="113" t="s">
        <v>125686</v>
      </c>
      <c r="I535" s="113" t="s">
        <v>101105</v>
      </c>
    </row>
    <row r="536" spans="5:9" ht="14.5" x14ac:dyDescent="0.35">
      <c r="E536" s="113" t="s">
        <v>596</v>
      </c>
      <c r="F536" s="113" t="s">
        <v>55515</v>
      </c>
      <c r="G536" s="113" t="s">
        <v>34161</v>
      </c>
      <c r="H536" s="113" t="s">
        <v>125687</v>
      </c>
      <c r="I536" s="113" t="s">
        <v>101104</v>
      </c>
    </row>
    <row r="537" spans="5:9" ht="14.5" x14ac:dyDescent="0.35">
      <c r="E537" s="113" t="s">
        <v>597</v>
      </c>
      <c r="F537" s="113" t="s">
        <v>55516</v>
      </c>
      <c r="G537" s="113" t="s">
        <v>34160</v>
      </c>
      <c r="H537" s="113" t="s">
        <v>125688</v>
      </c>
      <c r="I537" s="113" t="s">
        <v>101103</v>
      </c>
    </row>
    <row r="538" spans="5:9" ht="14.5" x14ac:dyDescent="0.35">
      <c r="E538" s="113" t="s">
        <v>598</v>
      </c>
      <c r="F538" s="113" t="s">
        <v>55517</v>
      </c>
      <c r="G538" s="113" t="s">
        <v>34159</v>
      </c>
      <c r="H538" s="113" t="s">
        <v>125689</v>
      </c>
      <c r="I538" s="113" t="s">
        <v>101102</v>
      </c>
    </row>
    <row r="539" spans="5:9" ht="14.5" x14ac:dyDescent="0.35">
      <c r="E539" s="113" t="s">
        <v>599</v>
      </c>
      <c r="F539" s="113" t="s">
        <v>55518</v>
      </c>
      <c r="G539" s="113" t="s">
        <v>34158</v>
      </c>
      <c r="H539" s="113" t="s">
        <v>125690</v>
      </c>
      <c r="I539" s="113" t="s">
        <v>101101</v>
      </c>
    </row>
    <row r="540" spans="5:9" ht="14.5" x14ac:dyDescent="0.35">
      <c r="E540" s="113" t="s">
        <v>600</v>
      </c>
      <c r="F540" s="113" t="s">
        <v>55519</v>
      </c>
      <c r="G540" s="113" t="s">
        <v>34157</v>
      </c>
      <c r="H540" s="113" t="s">
        <v>125691</v>
      </c>
      <c r="I540" s="113" t="s">
        <v>101100</v>
      </c>
    </row>
    <row r="541" spans="5:9" ht="14.5" x14ac:dyDescent="0.35">
      <c r="E541" s="113" t="s">
        <v>601</v>
      </c>
      <c r="F541" s="113" t="s">
        <v>55520</v>
      </c>
      <c r="G541" s="113" t="s">
        <v>34156</v>
      </c>
      <c r="H541" s="113" t="s">
        <v>125692</v>
      </c>
      <c r="I541" s="113" t="s">
        <v>101099</v>
      </c>
    </row>
    <row r="542" spans="5:9" ht="14.5" x14ac:dyDescent="0.35">
      <c r="E542" s="113" t="s">
        <v>602</v>
      </c>
      <c r="F542" s="113" t="s">
        <v>55521</v>
      </c>
      <c r="G542" s="113" t="s">
        <v>34155</v>
      </c>
      <c r="H542" s="113" t="s">
        <v>125693</v>
      </c>
      <c r="I542" s="113" t="s">
        <v>101098</v>
      </c>
    </row>
    <row r="543" spans="5:9" ht="14.5" x14ac:dyDescent="0.35">
      <c r="E543" s="113" t="s">
        <v>603</v>
      </c>
      <c r="F543" s="113" t="s">
        <v>55522</v>
      </c>
      <c r="G543" s="113" t="s">
        <v>34154</v>
      </c>
      <c r="H543" s="113" t="s">
        <v>125694</v>
      </c>
      <c r="I543" s="113" t="s">
        <v>101097</v>
      </c>
    </row>
    <row r="544" spans="5:9" ht="14.5" x14ac:dyDescent="0.35">
      <c r="E544" s="113" t="s">
        <v>604</v>
      </c>
      <c r="F544" s="113" t="s">
        <v>55523</v>
      </c>
      <c r="G544" s="113" t="s">
        <v>34153</v>
      </c>
      <c r="H544" s="113" t="s">
        <v>119258</v>
      </c>
      <c r="I544" s="113" t="s">
        <v>101096</v>
      </c>
    </row>
    <row r="545" spans="5:9" ht="14.5" x14ac:dyDescent="0.35">
      <c r="E545" s="113" t="s">
        <v>605</v>
      </c>
      <c r="F545" s="113" t="s">
        <v>55524</v>
      </c>
      <c r="G545" s="113" t="s">
        <v>34152</v>
      </c>
      <c r="H545" s="113" t="s">
        <v>119257</v>
      </c>
      <c r="I545" s="113" t="s">
        <v>101095</v>
      </c>
    </row>
    <row r="546" spans="5:9" ht="14.5" x14ac:dyDescent="0.35">
      <c r="E546" s="113" t="s">
        <v>606</v>
      </c>
      <c r="F546" s="113" t="s">
        <v>55525</v>
      </c>
      <c r="G546" s="113" t="s">
        <v>34151</v>
      </c>
      <c r="H546" s="113" t="s">
        <v>119256</v>
      </c>
      <c r="I546" s="113" t="s">
        <v>101094</v>
      </c>
    </row>
    <row r="547" spans="5:9" ht="14.5" x14ac:dyDescent="0.35">
      <c r="E547" s="113" t="s">
        <v>607</v>
      </c>
      <c r="F547" s="113" t="s">
        <v>55526</v>
      </c>
      <c r="G547" s="113" t="s">
        <v>34150</v>
      </c>
      <c r="H547" s="113" t="s">
        <v>119255</v>
      </c>
      <c r="I547" s="113" t="s">
        <v>101093</v>
      </c>
    </row>
    <row r="548" spans="5:9" ht="14.5" x14ac:dyDescent="0.35">
      <c r="E548" s="113" t="s">
        <v>608</v>
      </c>
      <c r="F548" s="113" t="s">
        <v>55527</v>
      </c>
      <c r="G548" s="113" t="s">
        <v>34149</v>
      </c>
      <c r="H548" s="113" t="s">
        <v>119254</v>
      </c>
      <c r="I548" s="113" t="s">
        <v>101092</v>
      </c>
    </row>
    <row r="549" spans="5:9" ht="14.5" x14ac:dyDescent="0.35">
      <c r="E549" s="113" t="s">
        <v>609</v>
      </c>
      <c r="F549" s="113" t="s">
        <v>55528</v>
      </c>
      <c r="G549" s="113" t="s">
        <v>34148</v>
      </c>
      <c r="H549" s="113" t="s">
        <v>119253</v>
      </c>
      <c r="I549" s="113" t="s">
        <v>101091</v>
      </c>
    </row>
    <row r="550" spans="5:9" ht="14.5" x14ac:dyDescent="0.35">
      <c r="E550" s="113" t="s">
        <v>610</v>
      </c>
      <c r="F550" s="113" t="s">
        <v>55529</v>
      </c>
      <c r="G550" s="113" t="s">
        <v>34147</v>
      </c>
      <c r="H550" s="113" t="s">
        <v>119252</v>
      </c>
      <c r="I550" s="113" t="s">
        <v>101090</v>
      </c>
    </row>
    <row r="551" spans="5:9" ht="14.5" x14ac:dyDescent="0.35">
      <c r="E551" s="113" t="s">
        <v>611</v>
      </c>
      <c r="F551" s="113" t="s">
        <v>55530</v>
      </c>
      <c r="G551" s="113" t="s">
        <v>34146</v>
      </c>
      <c r="H551" s="113" t="s">
        <v>119251</v>
      </c>
      <c r="I551" s="113" t="s">
        <v>101089</v>
      </c>
    </row>
    <row r="552" spans="5:9" ht="14.5" x14ac:dyDescent="0.35">
      <c r="E552" s="113" t="s">
        <v>612</v>
      </c>
      <c r="F552" s="113" t="s">
        <v>55531</v>
      </c>
      <c r="G552" s="113" t="s">
        <v>34145</v>
      </c>
      <c r="H552" s="113" t="s">
        <v>119250</v>
      </c>
      <c r="I552" s="113" t="s">
        <v>101088</v>
      </c>
    </row>
    <row r="553" spans="5:9" ht="14.5" x14ac:dyDescent="0.35">
      <c r="E553" s="113" t="s">
        <v>613</v>
      </c>
      <c r="F553" s="113" t="s">
        <v>55532</v>
      </c>
      <c r="G553" s="113" t="s">
        <v>34144</v>
      </c>
      <c r="H553" s="113" t="s">
        <v>119249</v>
      </c>
      <c r="I553" s="113" t="s">
        <v>101087</v>
      </c>
    </row>
    <row r="554" spans="5:9" ht="14.5" x14ac:dyDescent="0.35">
      <c r="E554" s="113" t="s">
        <v>614</v>
      </c>
      <c r="F554" s="113" t="s">
        <v>55533</v>
      </c>
      <c r="G554" s="113" t="s">
        <v>34143</v>
      </c>
      <c r="H554" s="113" t="s">
        <v>119248</v>
      </c>
      <c r="I554" s="113" t="s">
        <v>101086</v>
      </c>
    </row>
    <row r="555" spans="5:9" ht="14.5" x14ac:dyDescent="0.35">
      <c r="E555" s="113" t="s">
        <v>615</v>
      </c>
      <c r="F555" s="113" t="s">
        <v>55534</v>
      </c>
      <c r="G555" s="113" t="s">
        <v>34142</v>
      </c>
      <c r="H555" s="113" t="s">
        <v>119247</v>
      </c>
      <c r="I555" s="113" t="s">
        <v>101085</v>
      </c>
    </row>
    <row r="556" spans="5:9" ht="14.5" x14ac:dyDescent="0.35">
      <c r="E556" s="113" t="s">
        <v>616</v>
      </c>
      <c r="F556" s="113" t="s">
        <v>55535</v>
      </c>
      <c r="G556" s="113" t="s">
        <v>34141</v>
      </c>
      <c r="H556" s="113" t="s">
        <v>119246</v>
      </c>
      <c r="I556" s="113" t="s">
        <v>101084</v>
      </c>
    </row>
    <row r="557" spans="5:9" ht="14.5" x14ac:dyDescent="0.35">
      <c r="E557" s="113" t="s">
        <v>617</v>
      </c>
      <c r="F557" s="113" t="s">
        <v>55536</v>
      </c>
      <c r="G557" s="113" t="s">
        <v>34140</v>
      </c>
      <c r="H557" s="113" t="s">
        <v>119245</v>
      </c>
      <c r="I557" s="113" t="s">
        <v>101083</v>
      </c>
    </row>
    <row r="558" spans="5:9" ht="14.5" x14ac:dyDescent="0.35">
      <c r="E558" s="113" t="s">
        <v>618</v>
      </c>
      <c r="F558" s="113" t="s">
        <v>55537</v>
      </c>
      <c r="G558" s="113" t="s">
        <v>34139</v>
      </c>
      <c r="H558" s="113" t="s">
        <v>119244</v>
      </c>
      <c r="I558" s="113" t="s">
        <v>101082</v>
      </c>
    </row>
    <row r="559" spans="5:9" ht="14.5" x14ac:dyDescent="0.35">
      <c r="E559" s="113" t="s">
        <v>619</v>
      </c>
      <c r="F559" s="113" t="s">
        <v>55538</v>
      </c>
      <c r="G559" s="113" t="s">
        <v>34138</v>
      </c>
      <c r="H559" s="113" t="s">
        <v>119243</v>
      </c>
      <c r="I559" s="113" t="s">
        <v>101081</v>
      </c>
    </row>
    <row r="560" spans="5:9" ht="14.5" x14ac:dyDescent="0.35">
      <c r="E560" s="113" t="s">
        <v>620</v>
      </c>
      <c r="F560" s="113" t="s">
        <v>55539</v>
      </c>
      <c r="G560" s="113" t="s">
        <v>34137</v>
      </c>
      <c r="H560" s="113" t="s">
        <v>119242</v>
      </c>
      <c r="I560" s="113" t="s">
        <v>101080</v>
      </c>
    </row>
    <row r="561" spans="5:9" ht="14.5" x14ac:dyDescent="0.35">
      <c r="E561" s="113" t="s">
        <v>621</v>
      </c>
      <c r="F561" s="113" t="s">
        <v>55540</v>
      </c>
      <c r="G561" s="113" t="s">
        <v>34136</v>
      </c>
      <c r="H561" s="113" t="s">
        <v>119241</v>
      </c>
      <c r="I561" s="113" t="s">
        <v>101079</v>
      </c>
    </row>
    <row r="562" spans="5:9" ht="14.5" x14ac:dyDescent="0.35">
      <c r="E562" s="113" t="s">
        <v>622</v>
      </c>
      <c r="F562" s="113" t="s">
        <v>55541</v>
      </c>
      <c r="G562" s="113" t="s">
        <v>34135</v>
      </c>
      <c r="H562" s="113" t="s">
        <v>119240</v>
      </c>
      <c r="I562" s="113" t="s">
        <v>101078</v>
      </c>
    </row>
    <row r="563" spans="5:9" ht="14.5" x14ac:dyDescent="0.35">
      <c r="E563" s="113" t="s">
        <v>623</v>
      </c>
      <c r="F563" s="113" t="s">
        <v>55542</v>
      </c>
      <c r="G563" s="113" t="s">
        <v>34134</v>
      </c>
      <c r="H563" s="113" t="s">
        <v>119239</v>
      </c>
      <c r="I563" s="113" t="s">
        <v>101077</v>
      </c>
    </row>
    <row r="564" spans="5:9" ht="14.5" x14ac:dyDescent="0.35">
      <c r="E564" s="113" t="s">
        <v>624</v>
      </c>
      <c r="F564" s="113" t="s">
        <v>55543</v>
      </c>
      <c r="G564" s="113" t="s">
        <v>34133</v>
      </c>
      <c r="H564" s="113" t="s">
        <v>119238</v>
      </c>
      <c r="I564" s="113" t="s">
        <v>101076</v>
      </c>
    </row>
    <row r="565" spans="5:9" ht="14.5" x14ac:dyDescent="0.35">
      <c r="E565" s="113" t="s">
        <v>625</v>
      </c>
      <c r="F565" s="113" t="s">
        <v>55544</v>
      </c>
      <c r="G565" s="113" t="s">
        <v>34132</v>
      </c>
      <c r="H565" s="113" t="s">
        <v>119237</v>
      </c>
      <c r="I565" s="113" t="s">
        <v>49646</v>
      </c>
    </row>
    <row r="566" spans="5:9" ht="14.5" x14ac:dyDescent="0.35">
      <c r="E566" s="113" t="s">
        <v>626</v>
      </c>
      <c r="F566" s="113" t="s">
        <v>55545</v>
      </c>
      <c r="G566" s="113" t="s">
        <v>34131</v>
      </c>
      <c r="H566" s="113" t="s">
        <v>119236</v>
      </c>
      <c r="I566" s="113" t="s">
        <v>101075</v>
      </c>
    </row>
    <row r="567" spans="5:9" ht="14.5" x14ac:dyDescent="0.35">
      <c r="E567" s="113" t="s">
        <v>627</v>
      </c>
      <c r="F567" s="113" t="s">
        <v>55546</v>
      </c>
      <c r="G567" s="113" t="s">
        <v>34130</v>
      </c>
      <c r="H567" s="113" t="s">
        <v>119235</v>
      </c>
      <c r="I567" s="113" t="s">
        <v>101074</v>
      </c>
    </row>
    <row r="568" spans="5:9" ht="14.5" x14ac:dyDescent="0.35">
      <c r="E568" s="113" t="s">
        <v>628</v>
      </c>
      <c r="F568" s="113" t="s">
        <v>55547</v>
      </c>
      <c r="G568" s="113" t="s">
        <v>34129</v>
      </c>
      <c r="H568" s="113" t="s">
        <v>119234</v>
      </c>
      <c r="I568" s="113" t="s">
        <v>101073</v>
      </c>
    </row>
    <row r="569" spans="5:9" ht="14.5" x14ac:dyDescent="0.35">
      <c r="E569" s="113" t="s">
        <v>629</v>
      </c>
      <c r="F569" s="113" t="s">
        <v>55548</v>
      </c>
      <c r="G569" s="113" t="s">
        <v>34128</v>
      </c>
      <c r="H569" s="113" t="s">
        <v>119233</v>
      </c>
      <c r="I569" s="113" t="s">
        <v>101072</v>
      </c>
    </row>
    <row r="570" spans="5:9" ht="14.5" x14ac:dyDescent="0.35">
      <c r="E570" s="113" t="s">
        <v>630</v>
      </c>
      <c r="F570" s="113" t="s">
        <v>55549</v>
      </c>
      <c r="G570" s="113" t="s">
        <v>34127</v>
      </c>
      <c r="H570" s="113" t="s">
        <v>119232</v>
      </c>
      <c r="I570" s="113" t="s">
        <v>139125</v>
      </c>
    </row>
    <row r="571" spans="5:9" ht="14.5" x14ac:dyDescent="0.35">
      <c r="E571" s="113" t="s">
        <v>631</v>
      </c>
      <c r="F571" s="113" t="s">
        <v>55550</v>
      </c>
      <c r="G571" s="113" t="s">
        <v>34126</v>
      </c>
      <c r="H571" s="113" t="s">
        <v>119231</v>
      </c>
      <c r="I571" s="113" t="s">
        <v>101071</v>
      </c>
    </row>
    <row r="572" spans="5:9" ht="14.5" x14ac:dyDescent="0.35">
      <c r="E572" s="113" t="s">
        <v>632</v>
      </c>
      <c r="F572" s="113" t="s">
        <v>55551</v>
      </c>
      <c r="G572" s="113" t="s">
        <v>34125</v>
      </c>
      <c r="H572" s="113" t="s">
        <v>119230</v>
      </c>
      <c r="I572" s="113" t="s">
        <v>101070</v>
      </c>
    </row>
    <row r="573" spans="5:9" ht="14.5" x14ac:dyDescent="0.35">
      <c r="E573" s="113" t="s">
        <v>633</v>
      </c>
      <c r="F573" s="113" t="s">
        <v>55552</v>
      </c>
      <c r="G573" s="113" t="s">
        <v>34124</v>
      </c>
      <c r="H573" s="113" t="s">
        <v>119229</v>
      </c>
      <c r="I573" s="113" t="s">
        <v>101069</v>
      </c>
    </row>
    <row r="574" spans="5:9" ht="14.5" x14ac:dyDescent="0.35">
      <c r="E574" s="113" t="s">
        <v>634</v>
      </c>
      <c r="F574" s="113" t="s">
        <v>55553</v>
      </c>
      <c r="G574" s="113" t="s">
        <v>34123</v>
      </c>
      <c r="H574" s="113" t="s">
        <v>119228</v>
      </c>
      <c r="I574" s="113" t="s">
        <v>101068</v>
      </c>
    </row>
    <row r="575" spans="5:9" ht="14.5" x14ac:dyDescent="0.35">
      <c r="E575" s="113" t="s">
        <v>635</v>
      </c>
      <c r="F575" s="113" t="s">
        <v>55554</v>
      </c>
      <c r="G575" s="113" t="s">
        <v>34122</v>
      </c>
      <c r="H575" s="113" t="s">
        <v>119227</v>
      </c>
      <c r="I575" s="113" t="s">
        <v>101067</v>
      </c>
    </row>
    <row r="576" spans="5:9" ht="14.5" x14ac:dyDescent="0.35">
      <c r="E576" s="113" t="s">
        <v>636</v>
      </c>
      <c r="F576" s="113" t="s">
        <v>55555</v>
      </c>
      <c r="G576" s="113" t="s">
        <v>34121</v>
      </c>
      <c r="H576" s="113" t="s">
        <v>119226</v>
      </c>
      <c r="I576" s="113" t="s">
        <v>101066</v>
      </c>
    </row>
    <row r="577" spans="5:9" ht="14.5" x14ac:dyDescent="0.35">
      <c r="E577" s="113" t="s">
        <v>637</v>
      </c>
      <c r="F577" s="113" t="s">
        <v>55556</v>
      </c>
      <c r="G577" s="113" t="s">
        <v>34120</v>
      </c>
      <c r="H577" s="113" t="s">
        <v>119225</v>
      </c>
      <c r="I577" s="113" t="s">
        <v>101065</v>
      </c>
    </row>
    <row r="578" spans="5:9" ht="14.5" x14ac:dyDescent="0.35">
      <c r="E578" s="113" t="s">
        <v>638</v>
      </c>
      <c r="F578" s="113" t="s">
        <v>55557</v>
      </c>
      <c r="G578" s="113" t="s">
        <v>34119</v>
      </c>
      <c r="H578" s="113" t="s">
        <v>119224</v>
      </c>
      <c r="I578" s="113" t="s">
        <v>101064</v>
      </c>
    </row>
    <row r="579" spans="5:9" ht="14.5" x14ac:dyDescent="0.35">
      <c r="E579" s="113" t="s">
        <v>639</v>
      </c>
      <c r="F579" s="113" t="s">
        <v>55558</v>
      </c>
      <c r="G579" s="113" t="s">
        <v>34118</v>
      </c>
      <c r="H579" s="113" t="s">
        <v>119223</v>
      </c>
      <c r="I579" s="113" t="s">
        <v>101063</v>
      </c>
    </row>
    <row r="580" spans="5:9" ht="14.5" x14ac:dyDescent="0.35">
      <c r="E580" s="113" t="s">
        <v>640</v>
      </c>
      <c r="F580" s="113" t="s">
        <v>55559</v>
      </c>
      <c r="G580" s="113" t="s">
        <v>34117</v>
      </c>
      <c r="H580" s="113" t="s">
        <v>119222</v>
      </c>
      <c r="I580" s="113" t="s">
        <v>101062</v>
      </c>
    </row>
    <row r="581" spans="5:9" ht="14.5" x14ac:dyDescent="0.35">
      <c r="E581" s="113" t="s">
        <v>641</v>
      </c>
      <c r="F581" s="113" t="s">
        <v>55560</v>
      </c>
      <c r="G581" s="113" t="s">
        <v>34116</v>
      </c>
      <c r="H581" s="113" t="s">
        <v>119221</v>
      </c>
      <c r="I581" s="113" t="s">
        <v>101061</v>
      </c>
    </row>
    <row r="582" spans="5:9" ht="14.5" x14ac:dyDescent="0.35">
      <c r="E582" s="113" t="s">
        <v>642</v>
      </c>
      <c r="F582" s="113" t="s">
        <v>55561</v>
      </c>
      <c r="G582" s="113" t="s">
        <v>34115</v>
      </c>
      <c r="H582" s="113" t="s">
        <v>119220</v>
      </c>
      <c r="I582" s="113" t="s">
        <v>101060</v>
      </c>
    </row>
    <row r="583" spans="5:9" ht="14.5" x14ac:dyDescent="0.35">
      <c r="E583" s="113" t="s">
        <v>643</v>
      </c>
      <c r="F583" s="113" t="s">
        <v>55562</v>
      </c>
      <c r="G583" s="113" t="s">
        <v>34114</v>
      </c>
      <c r="H583" s="113" t="s">
        <v>119219</v>
      </c>
      <c r="I583" s="113" t="s">
        <v>101059</v>
      </c>
    </row>
    <row r="584" spans="5:9" ht="14.5" x14ac:dyDescent="0.35">
      <c r="E584" s="113" t="s">
        <v>644</v>
      </c>
      <c r="F584" s="113" t="s">
        <v>55563</v>
      </c>
      <c r="G584" s="113" t="s">
        <v>34113</v>
      </c>
      <c r="H584" s="113" t="s">
        <v>119218</v>
      </c>
      <c r="I584" s="113" t="s">
        <v>101058</v>
      </c>
    </row>
    <row r="585" spans="5:9" ht="14.5" x14ac:dyDescent="0.35">
      <c r="E585" s="113" t="s">
        <v>645</v>
      </c>
      <c r="F585" s="113" t="s">
        <v>55564</v>
      </c>
      <c r="G585" s="113" t="s">
        <v>34112</v>
      </c>
      <c r="H585" s="113" t="s">
        <v>119217</v>
      </c>
      <c r="I585" s="113" t="s">
        <v>101057</v>
      </c>
    </row>
    <row r="586" spans="5:9" ht="14.5" x14ac:dyDescent="0.35">
      <c r="E586" s="113" t="s">
        <v>646</v>
      </c>
      <c r="F586" s="113" t="s">
        <v>55565</v>
      </c>
      <c r="G586" s="113" t="s">
        <v>34111</v>
      </c>
      <c r="H586" s="113" t="s">
        <v>119216</v>
      </c>
      <c r="I586" s="113" t="s">
        <v>101056</v>
      </c>
    </row>
    <row r="587" spans="5:9" ht="14.5" x14ac:dyDescent="0.35">
      <c r="E587" s="113" t="s">
        <v>647</v>
      </c>
      <c r="F587" s="113" t="s">
        <v>55566</v>
      </c>
      <c r="G587" s="113" t="s">
        <v>34110</v>
      </c>
      <c r="H587" s="113" t="s">
        <v>119215</v>
      </c>
      <c r="I587" s="113" t="s">
        <v>101055</v>
      </c>
    </row>
    <row r="588" spans="5:9" ht="14.5" x14ac:dyDescent="0.35">
      <c r="E588" s="113" t="s">
        <v>648</v>
      </c>
      <c r="F588" s="113" t="s">
        <v>55567</v>
      </c>
      <c r="G588" s="113" t="s">
        <v>34109</v>
      </c>
      <c r="H588" s="113" t="s">
        <v>119214</v>
      </c>
      <c r="I588" s="113" t="s">
        <v>139124</v>
      </c>
    </row>
    <row r="589" spans="5:9" ht="14.5" x14ac:dyDescent="0.35">
      <c r="E589" s="113" t="s">
        <v>649</v>
      </c>
      <c r="F589" s="113" t="s">
        <v>55568</v>
      </c>
      <c r="G589" s="113" t="s">
        <v>34108</v>
      </c>
      <c r="H589" s="113" t="s">
        <v>119213</v>
      </c>
      <c r="I589" s="113" t="s">
        <v>139123</v>
      </c>
    </row>
    <row r="590" spans="5:9" ht="14.5" x14ac:dyDescent="0.35">
      <c r="E590" s="113" t="s">
        <v>650</v>
      </c>
      <c r="F590" s="113" t="s">
        <v>55569</v>
      </c>
      <c r="G590" s="113" t="s">
        <v>34107</v>
      </c>
      <c r="H590" s="113" t="s">
        <v>119212</v>
      </c>
      <c r="I590" s="113" t="s">
        <v>101054</v>
      </c>
    </row>
    <row r="591" spans="5:9" ht="14.5" x14ac:dyDescent="0.35">
      <c r="E591" s="113" t="s">
        <v>651</v>
      </c>
      <c r="F591" s="113" t="s">
        <v>55570</v>
      </c>
      <c r="G591" s="113" t="s">
        <v>34106</v>
      </c>
      <c r="H591" s="113" t="s">
        <v>119211</v>
      </c>
      <c r="I591" s="113" t="s">
        <v>101053</v>
      </c>
    </row>
    <row r="592" spans="5:9" ht="14.5" x14ac:dyDescent="0.35">
      <c r="E592" s="113" t="s">
        <v>652</v>
      </c>
      <c r="F592" s="113" t="s">
        <v>55571</v>
      </c>
      <c r="G592" s="113" t="s">
        <v>34105</v>
      </c>
      <c r="H592" s="113" t="s">
        <v>119210</v>
      </c>
      <c r="I592" s="113" t="s">
        <v>101052</v>
      </c>
    </row>
    <row r="593" spans="5:9" ht="14.5" x14ac:dyDescent="0.35">
      <c r="E593" s="113" t="s">
        <v>653</v>
      </c>
      <c r="F593" s="113" t="s">
        <v>55572</v>
      </c>
      <c r="G593" s="113" t="s">
        <v>34104</v>
      </c>
      <c r="H593" s="113" t="s">
        <v>119209</v>
      </c>
      <c r="I593" s="113" t="s">
        <v>101051</v>
      </c>
    </row>
    <row r="594" spans="5:9" ht="14.5" x14ac:dyDescent="0.35">
      <c r="E594" s="113" t="s">
        <v>654</v>
      </c>
      <c r="F594" s="113" t="s">
        <v>55573</v>
      </c>
      <c r="G594" s="113" t="s">
        <v>34103</v>
      </c>
      <c r="H594" s="113" t="s">
        <v>119208</v>
      </c>
      <c r="I594" s="113" t="s">
        <v>101050</v>
      </c>
    </row>
    <row r="595" spans="5:9" ht="14.5" x14ac:dyDescent="0.35">
      <c r="E595" s="113" t="s">
        <v>655</v>
      </c>
      <c r="F595" s="113" t="s">
        <v>55574</v>
      </c>
      <c r="G595" s="113" t="s">
        <v>34102</v>
      </c>
      <c r="H595" s="113" t="s">
        <v>119207</v>
      </c>
      <c r="I595" s="113" t="s">
        <v>101049</v>
      </c>
    </row>
    <row r="596" spans="5:9" ht="14.5" x14ac:dyDescent="0.35">
      <c r="E596" s="113" t="s">
        <v>656</v>
      </c>
      <c r="F596" s="113" t="s">
        <v>55575</v>
      </c>
      <c r="G596" s="113" t="s">
        <v>34101</v>
      </c>
      <c r="H596" s="113" t="s">
        <v>119206</v>
      </c>
      <c r="I596" s="113" t="s">
        <v>101048</v>
      </c>
    </row>
    <row r="597" spans="5:9" ht="14.5" x14ac:dyDescent="0.35">
      <c r="E597" s="113" t="s">
        <v>657</v>
      </c>
      <c r="F597" s="113" t="s">
        <v>55576</v>
      </c>
      <c r="G597" s="113" t="s">
        <v>34100</v>
      </c>
      <c r="H597" s="113" t="s">
        <v>119205</v>
      </c>
      <c r="I597" s="113" t="s">
        <v>101047</v>
      </c>
    </row>
    <row r="598" spans="5:9" ht="14.5" x14ac:dyDescent="0.35">
      <c r="E598" s="113" t="s">
        <v>658</v>
      </c>
      <c r="F598" s="113" t="s">
        <v>55577</v>
      </c>
      <c r="G598" s="113" t="s">
        <v>34099</v>
      </c>
      <c r="H598" s="113" t="s">
        <v>119204</v>
      </c>
      <c r="I598" s="113" t="s">
        <v>101046</v>
      </c>
    </row>
    <row r="599" spans="5:9" ht="14.5" x14ac:dyDescent="0.35">
      <c r="E599" s="113" t="s">
        <v>659</v>
      </c>
      <c r="F599" s="113" t="s">
        <v>55578</v>
      </c>
      <c r="G599" s="113" t="s">
        <v>34098</v>
      </c>
      <c r="H599" s="113" t="s">
        <v>119203</v>
      </c>
      <c r="I599" s="113" t="s">
        <v>101045</v>
      </c>
    </row>
    <row r="600" spans="5:9" ht="14.5" x14ac:dyDescent="0.35">
      <c r="E600" s="113" t="s">
        <v>660</v>
      </c>
      <c r="F600" s="113" t="s">
        <v>55579</v>
      </c>
      <c r="G600" s="113" t="s">
        <v>34097</v>
      </c>
      <c r="H600" s="113" t="s">
        <v>119202</v>
      </c>
      <c r="I600" s="113" t="s">
        <v>101044</v>
      </c>
    </row>
    <row r="601" spans="5:9" ht="14.5" x14ac:dyDescent="0.35">
      <c r="E601" s="113" t="s">
        <v>661</v>
      </c>
      <c r="F601" s="113" t="s">
        <v>55580</v>
      </c>
      <c r="G601" s="113" t="s">
        <v>34096</v>
      </c>
      <c r="H601" s="113" t="s">
        <v>119201</v>
      </c>
      <c r="I601" s="113" t="s">
        <v>101043</v>
      </c>
    </row>
    <row r="602" spans="5:9" ht="14.5" x14ac:dyDescent="0.35">
      <c r="E602" s="113" t="s">
        <v>662</v>
      </c>
      <c r="F602" s="113" t="s">
        <v>55581</v>
      </c>
      <c r="G602" s="113" t="s">
        <v>34095</v>
      </c>
      <c r="H602" s="113" t="s">
        <v>119200</v>
      </c>
      <c r="I602" s="113" t="s">
        <v>101042</v>
      </c>
    </row>
    <row r="603" spans="5:9" ht="14.5" x14ac:dyDescent="0.35">
      <c r="E603" s="113" t="s">
        <v>663</v>
      </c>
      <c r="F603" s="113" t="s">
        <v>55582</v>
      </c>
      <c r="G603" s="113" t="s">
        <v>34094</v>
      </c>
      <c r="H603" s="113" t="s">
        <v>119199</v>
      </c>
      <c r="I603" s="113" t="s">
        <v>101041</v>
      </c>
    </row>
    <row r="604" spans="5:9" ht="14.5" x14ac:dyDescent="0.35">
      <c r="E604" s="113" t="s">
        <v>664</v>
      </c>
      <c r="F604" s="113" t="s">
        <v>55583</v>
      </c>
      <c r="G604" s="113" t="s">
        <v>34093</v>
      </c>
      <c r="H604" s="113" t="s">
        <v>119198</v>
      </c>
      <c r="I604" s="113" t="s">
        <v>101040</v>
      </c>
    </row>
    <row r="605" spans="5:9" ht="14.5" x14ac:dyDescent="0.35">
      <c r="E605" s="113" t="s">
        <v>665</v>
      </c>
      <c r="F605" s="113" t="s">
        <v>55584</v>
      </c>
      <c r="G605" s="113" t="s">
        <v>34092</v>
      </c>
      <c r="H605" s="113" t="s">
        <v>119197</v>
      </c>
      <c r="I605" s="113" t="s">
        <v>101039</v>
      </c>
    </row>
    <row r="606" spans="5:9" ht="14.5" x14ac:dyDescent="0.35">
      <c r="E606" s="113" t="s">
        <v>666</v>
      </c>
      <c r="F606" s="113" t="s">
        <v>55585</v>
      </c>
      <c r="G606" s="113" t="s">
        <v>34091</v>
      </c>
      <c r="H606" s="113" t="s">
        <v>119196</v>
      </c>
      <c r="I606" s="113" t="s">
        <v>101038</v>
      </c>
    </row>
    <row r="607" spans="5:9" ht="14.5" x14ac:dyDescent="0.35">
      <c r="E607" s="113" t="s">
        <v>667</v>
      </c>
      <c r="F607" s="113" t="s">
        <v>55586</v>
      </c>
      <c r="G607" s="113" t="s">
        <v>34090</v>
      </c>
      <c r="H607" s="113" t="s">
        <v>119195</v>
      </c>
      <c r="I607" s="113" t="s">
        <v>101037</v>
      </c>
    </row>
    <row r="608" spans="5:9" ht="14.5" x14ac:dyDescent="0.35">
      <c r="E608" s="113" t="s">
        <v>668</v>
      </c>
      <c r="F608" s="113" t="s">
        <v>55587</v>
      </c>
      <c r="G608" s="113" t="s">
        <v>34089</v>
      </c>
      <c r="H608" s="113" t="s">
        <v>119194</v>
      </c>
      <c r="I608" s="113" t="s">
        <v>101036</v>
      </c>
    </row>
    <row r="609" spans="5:9" ht="14.5" x14ac:dyDescent="0.35">
      <c r="E609" s="113" t="s">
        <v>669</v>
      </c>
      <c r="F609" s="113" t="s">
        <v>55588</v>
      </c>
      <c r="G609" s="113" t="s">
        <v>34088</v>
      </c>
      <c r="H609" s="113" t="s">
        <v>119193</v>
      </c>
      <c r="I609" s="113" t="s">
        <v>101035</v>
      </c>
    </row>
    <row r="610" spans="5:9" ht="14.5" x14ac:dyDescent="0.35">
      <c r="E610" s="113" t="s">
        <v>670</v>
      </c>
      <c r="F610" s="113" t="s">
        <v>55589</v>
      </c>
      <c r="G610" s="113" t="s">
        <v>34087</v>
      </c>
      <c r="H610" s="113" t="s">
        <v>119192</v>
      </c>
      <c r="I610" s="113" t="s">
        <v>101034</v>
      </c>
    </row>
    <row r="611" spans="5:9" ht="14.5" x14ac:dyDescent="0.35">
      <c r="E611" s="113" t="s">
        <v>671</v>
      </c>
      <c r="F611" s="113" t="s">
        <v>55590</v>
      </c>
      <c r="G611" s="113" t="s">
        <v>34086</v>
      </c>
      <c r="H611" s="113" t="s">
        <v>119191</v>
      </c>
      <c r="I611" s="113" t="s">
        <v>101033</v>
      </c>
    </row>
    <row r="612" spans="5:9" ht="14.5" x14ac:dyDescent="0.35">
      <c r="E612" s="113" t="s">
        <v>672</v>
      </c>
      <c r="F612" s="113" t="s">
        <v>55591</v>
      </c>
      <c r="G612" s="113" t="s">
        <v>34085</v>
      </c>
      <c r="H612" s="113" t="s">
        <v>119190</v>
      </c>
      <c r="I612" s="113" t="s">
        <v>101032</v>
      </c>
    </row>
    <row r="613" spans="5:9" ht="14.5" x14ac:dyDescent="0.35">
      <c r="E613" s="113" t="s">
        <v>673</v>
      </c>
      <c r="F613" s="113" t="s">
        <v>55592</v>
      </c>
      <c r="G613" s="113" t="s">
        <v>34084</v>
      </c>
      <c r="H613" s="113" t="s">
        <v>119189</v>
      </c>
      <c r="I613" s="113" t="s">
        <v>101031</v>
      </c>
    </row>
    <row r="614" spans="5:9" ht="14.5" x14ac:dyDescent="0.35">
      <c r="E614" s="113" t="s">
        <v>674</v>
      </c>
      <c r="F614" s="113" t="s">
        <v>55593</v>
      </c>
      <c r="G614" s="113" t="s">
        <v>34083</v>
      </c>
      <c r="H614" s="113" t="s">
        <v>119188</v>
      </c>
      <c r="I614" s="113" t="s">
        <v>101030</v>
      </c>
    </row>
    <row r="615" spans="5:9" ht="14.5" x14ac:dyDescent="0.35">
      <c r="E615" s="113" t="s">
        <v>675</v>
      </c>
      <c r="F615" s="113" t="s">
        <v>55594</v>
      </c>
      <c r="G615" s="113" t="s">
        <v>34082</v>
      </c>
      <c r="H615" s="113" t="s">
        <v>119187</v>
      </c>
      <c r="I615" s="113" t="s">
        <v>101029</v>
      </c>
    </row>
    <row r="616" spans="5:9" ht="14.5" x14ac:dyDescent="0.35">
      <c r="E616" s="113" t="s">
        <v>676</v>
      </c>
      <c r="F616" s="113" t="s">
        <v>55595</v>
      </c>
      <c r="G616" s="113" t="s">
        <v>34081</v>
      </c>
      <c r="H616" s="113" t="s">
        <v>119186</v>
      </c>
      <c r="I616" s="113" t="s">
        <v>101028</v>
      </c>
    </row>
    <row r="617" spans="5:9" ht="14.5" x14ac:dyDescent="0.35">
      <c r="E617" s="113" t="s">
        <v>677</v>
      </c>
      <c r="F617" s="113" t="s">
        <v>55596</v>
      </c>
      <c r="G617" s="113" t="s">
        <v>34080</v>
      </c>
      <c r="H617" s="113" t="s">
        <v>119185</v>
      </c>
      <c r="I617" s="113" t="s">
        <v>101027</v>
      </c>
    </row>
    <row r="618" spans="5:9" ht="14.5" x14ac:dyDescent="0.35">
      <c r="E618" s="113" t="s">
        <v>678</v>
      </c>
      <c r="F618" s="113" t="s">
        <v>55597</v>
      </c>
      <c r="G618" s="113" t="s">
        <v>34079</v>
      </c>
      <c r="H618" s="113" t="s">
        <v>119184</v>
      </c>
      <c r="I618" s="113" t="s">
        <v>101026</v>
      </c>
    </row>
    <row r="619" spans="5:9" ht="14.5" x14ac:dyDescent="0.35">
      <c r="E619" s="113" t="s">
        <v>679</v>
      </c>
      <c r="F619" s="113" t="s">
        <v>55598</v>
      </c>
      <c r="G619" s="113" t="s">
        <v>34078</v>
      </c>
      <c r="H619" s="113" t="s">
        <v>119183</v>
      </c>
      <c r="I619" s="113" t="s">
        <v>101025</v>
      </c>
    </row>
    <row r="620" spans="5:9" ht="14.5" x14ac:dyDescent="0.35">
      <c r="E620" s="113" t="s">
        <v>680</v>
      </c>
      <c r="F620" s="113" t="s">
        <v>55599</v>
      </c>
      <c r="G620" s="113" t="s">
        <v>34077</v>
      </c>
      <c r="H620" s="113" t="s">
        <v>119182</v>
      </c>
      <c r="I620" s="113" t="s">
        <v>101024</v>
      </c>
    </row>
    <row r="621" spans="5:9" ht="14.5" x14ac:dyDescent="0.35">
      <c r="E621" s="113" t="s">
        <v>681</v>
      </c>
      <c r="F621" s="113" t="s">
        <v>55600</v>
      </c>
      <c r="G621" s="113" t="s">
        <v>34076</v>
      </c>
      <c r="H621" s="113" t="s">
        <v>119181</v>
      </c>
      <c r="I621" s="113" t="s">
        <v>101023</v>
      </c>
    </row>
    <row r="622" spans="5:9" ht="14.5" x14ac:dyDescent="0.35">
      <c r="E622" s="113" t="s">
        <v>682</v>
      </c>
      <c r="F622" s="113" t="s">
        <v>55601</v>
      </c>
      <c r="G622" s="113" t="s">
        <v>34075</v>
      </c>
      <c r="H622" s="113" t="s">
        <v>119180</v>
      </c>
      <c r="I622" s="113" t="s">
        <v>101022</v>
      </c>
    </row>
    <row r="623" spans="5:9" ht="14.5" x14ac:dyDescent="0.35">
      <c r="E623" s="113" t="s">
        <v>683</v>
      </c>
      <c r="F623" s="113" t="s">
        <v>55602</v>
      </c>
      <c r="G623" s="113" t="s">
        <v>34074</v>
      </c>
      <c r="H623" s="113" t="s">
        <v>119179</v>
      </c>
      <c r="I623" s="113" t="s">
        <v>101021</v>
      </c>
    </row>
    <row r="624" spans="5:9" ht="14.5" x14ac:dyDescent="0.35">
      <c r="E624" s="113" t="s">
        <v>684</v>
      </c>
      <c r="F624" s="113" t="s">
        <v>55603</v>
      </c>
      <c r="G624" s="113" t="s">
        <v>34073</v>
      </c>
      <c r="H624" s="113" t="s">
        <v>119178</v>
      </c>
      <c r="I624" s="113" t="s">
        <v>101020</v>
      </c>
    </row>
    <row r="625" spans="5:9" ht="14.5" x14ac:dyDescent="0.35">
      <c r="E625" s="113" t="s">
        <v>685</v>
      </c>
      <c r="F625" s="113" t="s">
        <v>55604</v>
      </c>
      <c r="G625" s="113" t="s">
        <v>34072</v>
      </c>
      <c r="H625" s="113" t="s">
        <v>119177</v>
      </c>
      <c r="I625" s="113" t="s">
        <v>101019</v>
      </c>
    </row>
    <row r="626" spans="5:9" ht="14.5" x14ac:dyDescent="0.35">
      <c r="E626" s="113" t="s">
        <v>686</v>
      </c>
      <c r="F626" s="113" t="s">
        <v>55605</v>
      </c>
      <c r="G626" s="113" t="s">
        <v>34071</v>
      </c>
      <c r="H626" s="113" t="s">
        <v>119176</v>
      </c>
      <c r="I626" s="113" t="s">
        <v>101018</v>
      </c>
    </row>
    <row r="627" spans="5:9" ht="14.5" x14ac:dyDescent="0.35">
      <c r="E627" s="113" t="s">
        <v>687</v>
      </c>
      <c r="F627" s="113" t="s">
        <v>55606</v>
      </c>
      <c r="G627" s="113" t="s">
        <v>34070</v>
      </c>
      <c r="H627" s="113" t="s">
        <v>119175</v>
      </c>
      <c r="I627" s="113" t="s">
        <v>101017</v>
      </c>
    </row>
    <row r="628" spans="5:9" ht="14.5" x14ac:dyDescent="0.35">
      <c r="E628" s="113" t="s">
        <v>688</v>
      </c>
      <c r="F628" s="113" t="s">
        <v>55607</v>
      </c>
      <c r="G628" s="113" t="s">
        <v>34069</v>
      </c>
      <c r="H628" s="113" t="s">
        <v>119174</v>
      </c>
      <c r="I628" s="113" t="s">
        <v>101016</v>
      </c>
    </row>
    <row r="629" spans="5:9" ht="14.5" x14ac:dyDescent="0.35">
      <c r="E629" s="113" t="s">
        <v>689</v>
      </c>
      <c r="F629" s="113" t="s">
        <v>55608</v>
      </c>
      <c r="G629" s="113" t="s">
        <v>34068</v>
      </c>
      <c r="H629" s="113" t="s">
        <v>119173</v>
      </c>
      <c r="I629" s="113" t="s">
        <v>101015</v>
      </c>
    </row>
    <row r="630" spans="5:9" ht="14.5" x14ac:dyDescent="0.35">
      <c r="E630" s="113" t="s">
        <v>690</v>
      </c>
      <c r="F630" s="113" t="s">
        <v>55609</v>
      </c>
      <c r="G630" s="113" t="s">
        <v>34067</v>
      </c>
      <c r="H630" s="113" t="s">
        <v>119172</v>
      </c>
      <c r="I630" s="113" t="s">
        <v>101014</v>
      </c>
    </row>
    <row r="631" spans="5:9" ht="14.5" x14ac:dyDescent="0.35">
      <c r="E631" s="113" t="s">
        <v>691</v>
      </c>
      <c r="F631" s="113" t="s">
        <v>55610</v>
      </c>
      <c r="G631" s="113" t="s">
        <v>34066</v>
      </c>
      <c r="H631" s="113" t="s">
        <v>119171</v>
      </c>
      <c r="I631" s="113" t="s">
        <v>101013</v>
      </c>
    </row>
    <row r="632" spans="5:9" ht="14.5" x14ac:dyDescent="0.35">
      <c r="E632" s="113" t="s">
        <v>692</v>
      </c>
      <c r="F632" s="113" t="s">
        <v>55611</v>
      </c>
      <c r="G632" s="113" t="s">
        <v>34065</v>
      </c>
      <c r="H632" s="113" t="s">
        <v>119170</v>
      </c>
      <c r="I632" s="113" t="s">
        <v>101012</v>
      </c>
    </row>
    <row r="633" spans="5:9" ht="14.5" x14ac:dyDescent="0.35">
      <c r="E633" s="113" t="s">
        <v>693</v>
      </c>
      <c r="F633" s="113" t="s">
        <v>55612</v>
      </c>
      <c r="G633" s="113" t="s">
        <v>34064</v>
      </c>
      <c r="H633" s="113" t="s">
        <v>119169</v>
      </c>
      <c r="I633" s="113" t="s">
        <v>101011</v>
      </c>
    </row>
    <row r="634" spans="5:9" ht="14.5" x14ac:dyDescent="0.35">
      <c r="E634" s="113" t="s">
        <v>694</v>
      </c>
      <c r="F634" s="113" t="s">
        <v>55613</v>
      </c>
      <c r="G634" s="113" t="s">
        <v>34063</v>
      </c>
      <c r="H634" s="113" t="s">
        <v>119168</v>
      </c>
      <c r="I634" s="113" t="s">
        <v>101010</v>
      </c>
    </row>
    <row r="635" spans="5:9" ht="14.5" x14ac:dyDescent="0.35">
      <c r="E635" s="113" t="s">
        <v>695</v>
      </c>
      <c r="F635" s="113" t="s">
        <v>55614</v>
      </c>
      <c r="G635" s="113" t="s">
        <v>34062</v>
      </c>
      <c r="H635" s="113" t="s">
        <v>119167</v>
      </c>
      <c r="I635" s="113" t="s">
        <v>101009</v>
      </c>
    </row>
    <row r="636" spans="5:9" ht="14.5" x14ac:dyDescent="0.35">
      <c r="E636" s="113" t="s">
        <v>696</v>
      </c>
      <c r="F636" s="113" t="s">
        <v>55615</v>
      </c>
      <c r="G636" s="113" t="s">
        <v>34061</v>
      </c>
      <c r="H636" s="113" t="s">
        <v>119166</v>
      </c>
      <c r="I636" s="113" t="s">
        <v>101008</v>
      </c>
    </row>
    <row r="637" spans="5:9" ht="14.5" x14ac:dyDescent="0.35">
      <c r="E637" s="113" t="s">
        <v>697</v>
      </c>
      <c r="F637" s="113" t="s">
        <v>55616</v>
      </c>
      <c r="G637" s="113" t="s">
        <v>34060</v>
      </c>
      <c r="H637" s="113" t="s">
        <v>116375</v>
      </c>
      <c r="I637" s="113" t="s">
        <v>101007</v>
      </c>
    </row>
    <row r="638" spans="5:9" ht="14.5" x14ac:dyDescent="0.35">
      <c r="E638" s="113" t="s">
        <v>698</v>
      </c>
      <c r="F638" s="113" t="s">
        <v>55617</v>
      </c>
      <c r="G638" s="113" t="s">
        <v>34059</v>
      </c>
      <c r="H638" s="113" t="s">
        <v>116374</v>
      </c>
      <c r="I638" s="113" t="s">
        <v>101006</v>
      </c>
    </row>
    <row r="639" spans="5:9" ht="14.5" x14ac:dyDescent="0.35">
      <c r="E639" s="113" t="s">
        <v>699</v>
      </c>
      <c r="F639" s="113" t="s">
        <v>55618</v>
      </c>
      <c r="G639" s="113" t="s">
        <v>34058</v>
      </c>
      <c r="H639" s="113" t="s">
        <v>116373</v>
      </c>
      <c r="I639" s="113" t="s">
        <v>101005</v>
      </c>
    </row>
    <row r="640" spans="5:9" ht="14.5" x14ac:dyDescent="0.35">
      <c r="E640" s="113" t="s">
        <v>700</v>
      </c>
      <c r="F640" s="113" t="s">
        <v>55619</v>
      </c>
      <c r="G640" s="113" t="s">
        <v>34057</v>
      </c>
      <c r="H640" s="113" t="s">
        <v>116372</v>
      </c>
      <c r="I640" s="113" t="s">
        <v>101004</v>
      </c>
    </row>
    <row r="641" spans="5:9" ht="14.5" x14ac:dyDescent="0.35">
      <c r="E641" s="113" t="s">
        <v>701</v>
      </c>
      <c r="F641" s="113" t="s">
        <v>55620</v>
      </c>
      <c r="G641" s="113" t="s">
        <v>34056</v>
      </c>
      <c r="H641" s="113" t="s">
        <v>116371</v>
      </c>
      <c r="I641" s="113" t="s">
        <v>101003</v>
      </c>
    </row>
    <row r="642" spans="5:9" ht="14.5" x14ac:dyDescent="0.35">
      <c r="E642" s="113" t="s">
        <v>702</v>
      </c>
      <c r="F642" s="113" t="s">
        <v>55621</v>
      </c>
      <c r="G642" s="113" t="s">
        <v>34055</v>
      </c>
      <c r="H642" s="113" t="s">
        <v>116370</v>
      </c>
      <c r="I642" s="113" t="s">
        <v>101002</v>
      </c>
    </row>
    <row r="643" spans="5:9" ht="14.5" x14ac:dyDescent="0.35">
      <c r="E643" s="113" t="s">
        <v>703</v>
      </c>
      <c r="F643" s="113" t="s">
        <v>55622</v>
      </c>
      <c r="G643" s="113" t="s">
        <v>34054</v>
      </c>
      <c r="H643" s="113" t="s">
        <v>116369</v>
      </c>
      <c r="I643" s="113" t="s">
        <v>139122</v>
      </c>
    </row>
    <row r="644" spans="5:9" ht="14.5" x14ac:dyDescent="0.35">
      <c r="E644" s="113" t="s">
        <v>704</v>
      </c>
      <c r="F644" s="113" t="s">
        <v>107283</v>
      </c>
      <c r="G644" s="113" t="s">
        <v>34053</v>
      </c>
      <c r="H644" s="113" t="s">
        <v>115263</v>
      </c>
      <c r="I644" s="113" t="s">
        <v>101001</v>
      </c>
    </row>
    <row r="645" spans="5:9" ht="14.5" x14ac:dyDescent="0.35">
      <c r="E645" s="113" t="s">
        <v>705</v>
      </c>
      <c r="F645" s="113" t="s">
        <v>55623</v>
      </c>
      <c r="G645" s="113" t="s">
        <v>34052</v>
      </c>
      <c r="H645" s="113" t="s">
        <v>115262</v>
      </c>
      <c r="I645" s="113" t="s">
        <v>101000</v>
      </c>
    </row>
    <row r="646" spans="5:9" ht="14.5" x14ac:dyDescent="0.35">
      <c r="E646" s="113" t="s">
        <v>706</v>
      </c>
      <c r="F646" s="113" t="s">
        <v>55624</v>
      </c>
      <c r="G646" s="113" t="s">
        <v>34051</v>
      </c>
      <c r="H646" s="113" t="s">
        <v>115261</v>
      </c>
      <c r="I646" s="113" t="s">
        <v>100999</v>
      </c>
    </row>
    <row r="647" spans="5:9" ht="14.5" x14ac:dyDescent="0.35">
      <c r="E647" s="113" t="s">
        <v>707</v>
      </c>
      <c r="F647" s="113" t="s">
        <v>55625</v>
      </c>
      <c r="G647" s="113" t="s">
        <v>34050</v>
      </c>
      <c r="H647" s="113" t="s">
        <v>115260</v>
      </c>
      <c r="I647" s="113" t="s">
        <v>100998</v>
      </c>
    </row>
    <row r="648" spans="5:9" ht="14.5" x14ac:dyDescent="0.35">
      <c r="E648" s="113" t="s">
        <v>708</v>
      </c>
      <c r="F648" s="113" t="s">
        <v>55626</v>
      </c>
      <c r="G648" s="113" t="s">
        <v>34049</v>
      </c>
      <c r="H648" s="113" t="s">
        <v>115259</v>
      </c>
      <c r="I648" s="113" t="s">
        <v>100997</v>
      </c>
    </row>
    <row r="649" spans="5:9" ht="14.5" x14ac:dyDescent="0.35">
      <c r="E649" s="113" t="s">
        <v>709</v>
      </c>
      <c r="F649" s="113" t="s">
        <v>55627</v>
      </c>
      <c r="G649" s="113" t="s">
        <v>34048</v>
      </c>
      <c r="H649" s="113" t="s">
        <v>115258</v>
      </c>
      <c r="I649" s="113" t="s">
        <v>100996</v>
      </c>
    </row>
    <row r="650" spans="5:9" ht="14.5" x14ac:dyDescent="0.35">
      <c r="E650" s="113" t="s">
        <v>710</v>
      </c>
      <c r="F650" s="113" t="s">
        <v>55628</v>
      </c>
      <c r="G650" s="113" t="s">
        <v>34047</v>
      </c>
      <c r="H650" s="113" t="s">
        <v>110639</v>
      </c>
      <c r="I650" s="113" t="s">
        <v>100995</v>
      </c>
    </row>
    <row r="651" spans="5:9" ht="14.5" x14ac:dyDescent="0.35">
      <c r="E651" s="113" t="s">
        <v>711</v>
      </c>
      <c r="F651" s="113" t="s">
        <v>55629</v>
      </c>
      <c r="G651" s="113" t="s">
        <v>34046</v>
      </c>
      <c r="H651" s="113" t="s">
        <v>110638</v>
      </c>
      <c r="I651" s="113" t="s">
        <v>100994</v>
      </c>
    </row>
    <row r="652" spans="5:9" ht="14.5" x14ac:dyDescent="0.35">
      <c r="E652" s="113" t="s">
        <v>712</v>
      </c>
      <c r="F652" s="113" t="s">
        <v>55630</v>
      </c>
      <c r="G652" s="113" t="s">
        <v>34045</v>
      </c>
      <c r="H652" s="113" t="s">
        <v>110637</v>
      </c>
      <c r="I652" s="113" t="s">
        <v>100993</v>
      </c>
    </row>
    <row r="653" spans="5:9" ht="14.5" x14ac:dyDescent="0.35">
      <c r="E653" s="113" t="s">
        <v>713</v>
      </c>
      <c r="F653" s="113" t="s">
        <v>55631</v>
      </c>
      <c r="G653" s="113" t="s">
        <v>34044</v>
      </c>
      <c r="H653" s="113" t="s">
        <v>110636</v>
      </c>
      <c r="I653" s="113" t="s">
        <v>100992</v>
      </c>
    </row>
    <row r="654" spans="5:9" ht="14.5" x14ac:dyDescent="0.35">
      <c r="E654" s="113" t="s">
        <v>714</v>
      </c>
      <c r="F654" s="113" t="s">
        <v>55632</v>
      </c>
      <c r="G654" s="113" t="s">
        <v>34043</v>
      </c>
      <c r="H654" s="113" t="s">
        <v>110635</v>
      </c>
      <c r="I654" s="113" t="s">
        <v>100991</v>
      </c>
    </row>
    <row r="655" spans="5:9" ht="14.5" x14ac:dyDescent="0.35">
      <c r="E655" s="113" t="s">
        <v>715</v>
      </c>
      <c r="F655" s="113" t="s">
        <v>55633</v>
      </c>
      <c r="G655" s="113" t="s">
        <v>34042</v>
      </c>
      <c r="H655" s="113" t="s">
        <v>110634</v>
      </c>
      <c r="I655" s="113" t="s">
        <v>100990</v>
      </c>
    </row>
    <row r="656" spans="5:9" ht="14.5" x14ac:dyDescent="0.35">
      <c r="E656" s="113" t="s">
        <v>716</v>
      </c>
      <c r="F656" s="113" t="s">
        <v>55634</v>
      </c>
      <c r="G656" s="113" t="s">
        <v>34041</v>
      </c>
      <c r="H656" s="113" t="s">
        <v>110633</v>
      </c>
      <c r="I656" s="113" t="s">
        <v>100989</v>
      </c>
    </row>
    <row r="657" spans="5:9" ht="14.5" x14ac:dyDescent="0.35">
      <c r="E657" s="113" t="s">
        <v>717</v>
      </c>
      <c r="F657" s="113" t="s">
        <v>55635</v>
      </c>
      <c r="G657" s="113" t="s">
        <v>34040</v>
      </c>
      <c r="H657" s="113" t="s">
        <v>110632</v>
      </c>
      <c r="I657" s="113" t="s">
        <v>100988</v>
      </c>
    </row>
    <row r="658" spans="5:9" ht="14.5" x14ac:dyDescent="0.35">
      <c r="E658" s="113" t="s">
        <v>718</v>
      </c>
      <c r="F658" s="113" t="s">
        <v>55636</v>
      </c>
      <c r="G658" s="113" t="s">
        <v>34039</v>
      </c>
      <c r="H658" s="113" t="s">
        <v>110631</v>
      </c>
      <c r="I658" s="113" t="s">
        <v>100987</v>
      </c>
    </row>
    <row r="659" spans="5:9" ht="14.5" x14ac:dyDescent="0.35">
      <c r="E659" s="113" t="s">
        <v>719</v>
      </c>
      <c r="F659" s="113" t="s">
        <v>55637</v>
      </c>
      <c r="G659" s="113" t="s">
        <v>34038</v>
      </c>
      <c r="H659" s="113" t="s">
        <v>110630</v>
      </c>
      <c r="I659" s="113" t="s">
        <v>100986</v>
      </c>
    </row>
    <row r="660" spans="5:9" ht="14.5" x14ac:dyDescent="0.35">
      <c r="E660" s="113" t="s">
        <v>720</v>
      </c>
      <c r="F660" s="113" t="s">
        <v>107284</v>
      </c>
      <c r="G660" s="113" t="s">
        <v>34037</v>
      </c>
      <c r="H660" s="113" t="s">
        <v>110629</v>
      </c>
      <c r="I660" s="113" t="s">
        <v>100985</v>
      </c>
    </row>
    <row r="661" spans="5:9" ht="14.5" x14ac:dyDescent="0.35">
      <c r="E661" s="113" t="s">
        <v>721</v>
      </c>
      <c r="F661" s="113" t="s">
        <v>55638</v>
      </c>
      <c r="G661" s="113" t="s">
        <v>34036</v>
      </c>
      <c r="H661" s="113" t="s">
        <v>110628</v>
      </c>
      <c r="I661" s="113" t="s">
        <v>100984</v>
      </c>
    </row>
    <row r="662" spans="5:9" ht="14.5" x14ac:dyDescent="0.35">
      <c r="E662" s="113" t="s">
        <v>722</v>
      </c>
      <c r="F662" s="113" t="s">
        <v>55639</v>
      </c>
      <c r="G662" s="113" t="s">
        <v>34035</v>
      </c>
      <c r="H662" s="113" t="s">
        <v>110627</v>
      </c>
      <c r="I662" s="113" t="s">
        <v>100983</v>
      </c>
    </row>
    <row r="663" spans="5:9" ht="14.5" x14ac:dyDescent="0.35">
      <c r="E663" s="113" t="s">
        <v>723</v>
      </c>
      <c r="F663" s="113" t="s">
        <v>55640</v>
      </c>
      <c r="G663" s="113" t="s">
        <v>34034</v>
      </c>
      <c r="H663" s="113" t="s">
        <v>110626</v>
      </c>
      <c r="I663" s="113" t="s">
        <v>100982</v>
      </c>
    </row>
    <row r="664" spans="5:9" ht="14.5" x14ac:dyDescent="0.35">
      <c r="E664" s="113" t="s">
        <v>724</v>
      </c>
      <c r="F664" s="113" t="s">
        <v>55641</v>
      </c>
      <c r="G664" s="113" t="s">
        <v>34033</v>
      </c>
      <c r="H664" s="113" t="s">
        <v>110625</v>
      </c>
      <c r="I664" s="113" t="s">
        <v>100981</v>
      </c>
    </row>
    <row r="665" spans="5:9" ht="14.5" x14ac:dyDescent="0.35">
      <c r="E665" s="113" t="s">
        <v>725</v>
      </c>
      <c r="F665" s="113" t="s">
        <v>55642</v>
      </c>
      <c r="G665" s="113" t="s">
        <v>34032</v>
      </c>
      <c r="H665" s="113" t="s">
        <v>110624</v>
      </c>
      <c r="I665" s="113" t="s">
        <v>100980</v>
      </c>
    </row>
    <row r="666" spans="5:9" ht="14.5" x14ac:dyDescent="0.35">
      <c r="E666" s="113" t="s">
        <v>726</v>
      </c>
      <c r="F666" s="113" t="s">
        <v>55643</v>
      </c>
      <c r="G666" s="113" t="s">
        <v>34031</v>
      </c>
      <c r="H666" s="113" t="s">
        <v>110623</v>
      </c>
      <c r="I666" s="113" t="s">
        <v>100979</v>
      </c>
    </row>
    <row r="667" spans="5:9" ht="14.5" x14ac:dyDescent="0.35">
      <c r="E667" s="113" t="s">
        <v>727</v>
      </c>
      <c r="F667" s="113" t="s">
        <v>55644</v>
      </c>
      <c r="G667" s="113" t="s">
        <v>34030</v>
      </c>
      <c r="H667" s="113" t="s">
        <v>110622</v>
      </c>
      <c r="I667" s="113" t="s">
        <v>100978</v>
      </c>
    </row>
    <row r="668" spans="5:9" ht="14.5" x14ac:dyDescent="0.35">
      <c r="E668" s="113" t="s">
        <v>728</v>
      </c>
      <c r="F668" s="113" t="s">
        <v>55645</v>
      </c>
      <c r="G668" s="113" t="s">
        <v>34029</v>
      </c>
      <c r="H668" s="113" t="s">
        <v>110621</v>
      </c>
      <c r="I668" s="113" t="s">
        <v>100977</v>
      </c>
    </row>
    <row r="669" spans="5:9" ht="14.5" x14ac:dyDescent="0.35">
      <c r="E669" s="113" t="s">
        <v>729</v>
      </c>
      <c r="F669" s="113" t="s">
        <v>55646</v>
      </c>
      <c r="G669" s="113" t="s">
        <v>34028</v>
      </c>
      <c r="H669" s="113" t="s">
        <v>110620</v>
      </c>
      <c r="I669" s="113" t="s">
        <v>100976</v>
      </c>
    </row>
    <row r="670" spans="5:9" ht="14.5" x14ac:dyDescent="0.35">
      <c r="E670" s="113" t="s">
        <v>730</v>
      </c>
      <c r="F670" s="113" t="s">
        <v>55647</v>
      </c>
      <c r="G670" s="113" t="s">
        <v>34027</v>
      </c>
      <c r="H670" s="113" t="s">
        <v>110619</v>
      </c>
      <c r="I670" s="113" t="s">
        <v>100975</v>
      </c>
    </row>
    <row r="671" spans="5:9" ht="14.5" x14ac:dyDescent="0.35">
      <c r="E671" s="113" t="s">
        <v>731</v>
      </c>
      <c r="F671" s="113" t="s">
        <v>55648</v>
      </c>
      <c r="G671" s="113" t="s">
        <v>34026</v>
      </c>
      <c r="H671" s="113" t="s">
        <v>110618</v>
      </c>
      <c r="I671" s="113" t="s">
        <v>100974</v>
      </c>
    </row>
    <row r="672" spans="5:9" ht="14.5" x14ac:dyDescent="0.35">
      <c r="E672" s="113" t="s">
        <v>732</v>
      </c>
      <c r="F672" s="113" t="s">
        <v>55649</v>
      </c>
      <c r="G672" s="113" t="s">
        <v>34025</v>
      </c>
      <c r="H672" s="113" t="s">
        <v>110617</v>
      </c>
      <c r="I672" s="113" t="s">
        <v>100973</v>
      </c>
    </row>
    <row r="673" spans="5:9" ht="14.5" x14ac:dyDescent="0.35">
      <c r="E673" s="113" t="s">
        <v>733</v>
      </c>
      <c r="F673" s="113" t="s">
        <v>114433</v>
      </c>
      <c r="G673" s="113" t="s">
        <v>34024</v>
      </c>
      <c r="H673" s="113" t="s">
        <v>110616</v>
      </c>
      <c r="I673" s="113" t="s">
        <v>100972</v>
      </c>
    </row>
    <row r="674" spans="5:9" ht="14.5" x14ac:dyDescent="0.35">
      <c r="E674" s="113" t="s">
        <v>734</v>
      </c>
      <c r="F674" s="113" t="s">
        <v>55650</v>
      </c>
      <c r="G674" s="113" t="s">
        <v>34023</v>
      </c>
      <c r="H674" s="113" t="s">
        <v>110615</v>
      </c>
      <c r="I674" s="113" t="s">
        <v>100971</v>
      </c>
    </row>
    <row r="675" spans="5:9" ht="14.5" x14ac:dyDescent="0.35">
      <c r="E675" s="113" t="s">
        <v>735</v>
      </c>
      <c r="F675" s="113" t="s">
        <v>55651</v>
      </c>
      <c r="G675" s="113" t="s">
        <v>34022</v>
      </c>
      <c r="H675" s="113" t="s">
        <v>110614</v>
      </c>
      <c r="I675" s="113" t="s">
        <v>100970</v>
      </c>
    </row>
    <row r="676" spans="5:9" ht="14.5" x14ac:dyDescent="0.35">
      <c r="E676" s="113" t="s">
        <v>736</v>
      </c>
      <c r="F676" s="113" t="s">
        <v>55652</v>
      </c>
      <c r="G676" s="113" t="s">
        <v>34021</v>
      </c>
      <c r="H676" s="113" t="s">
        <v>110613</v>
      </c>
      <c r="I676" s="113" t="s">
        <v>100969</v>
      </c>
    </row>
    <row r="677" spans="5:9" ht="14.5" x14ac:dyDescent="0.35">
      <c r="E677" s="113" t="s">
        <v>737</v>
      </c>
      <c r="F677" s="113" t="s">
        <v>55653</v>
      </c>
      <c r="G677" s="113" t="s">
        <v>34020</v>
      </c>
      <c r="H677" s="113" t="s">
        <v>110612</v>
      </c>
      <c r="I677" s="113" t="s">
        <v>100968</v>
      </c>
    </row>
    <row r="678" spans="5:9" ht="14.5" x14ac:dyDescent="0.35">
      <c r="E678" s="113" t="s">
        <v>738</v>
      </c>
      <c r="F678" s="113" t="s">
        <v>55654</v>
      </c>
      <c r="G678" s="113" t="s">
        <v>34019</v>
      </c>
      <c r="H678" s="113" t="s">
        <v>110611</v>
      </c>
      <c r="I678" s="113" t="s">
        <v>100967</v>
      </c>
    </row>
    <row r="679" spans="5:9" ht="14.5" x14ac:dyDescent="0.35">
      <c r="E679" s="113" t="s">
        <v>739</v>
      </c>
      <c r="F679" s="113" t="s">
        <v>55655</v>
      </c>
      <c r="G679" s="113" t="s">
        <v>34018</v>
      </c>
      <c r="H679" s="113" t="s">
        <v>110610</v>
      </c>
      <c r="I679" s="113" t="s">
        <v>139121</v>
      </c>
    </row>
    <row r="680" spans="5:9" ht="14.5" x14ac:dyDescent="0.35">
      <c r="E680" s="113" t="s">
        <v>740</v>
      </c>
      <c r="F680" s="113" t="s">
        <v>55656</v>
      </c>
      <c r="G680" s="113" t="s">
        <v>34017</v>
      </c>
      <c r="H680" s="113" t="s">
        <v>110609</v>
      </c>
      <c r="I680" s="113" t="s">
        <v>100966</v>
      </c>
    </row>
    <row r="681" spans="5:9" ht="14.5" x14ac:dyDescent="0.35">
      <c r="E681" s="113" t="s">
        <v>741</v>
      </c>
      <c r="F681" s="113" t="s">
        <v>55657</v>
      </c>
      <c r="G681" s="113" t="s">
        <v>34016</v>
      </c>
      <c r="H681" s="113" t="s">
        <v>110608</v>
      </c>
      <c r="I681" s="113" t="s">
        <v>100965</v>
      </c>
    </row>
    <row r="682" spans="5:9" ht="14.5" x14ac:dyDescent="0.35">
      <c r="E682" s="113" t="s">
        <v>742</v>
      </c>
      <c r="F682" s="113" t="s">
        <v>55658</v>
      </c>
      <c r="G682" s="113" t="s">
        <v>34015</v>
      </c>
      <c r="H682" s="113" t="s">
        <v>110607</v>
      </c>
      <c r="I682" s="113" t="s">
        <v>100964</v>
      </c>
    </row>
    <row r="683" spans="5:9" ht="14.5" x14ac:dyDescent="0.35">
      <c r="E683" s="113" t="s">
        <v>743</v>
      </c>
      <c r="F683" s="113" t="s">
        <v>55659</v>
      </c>
      <c r="G683" s="113" t="s">
        <v>34014</v>
      </c>
      <c r="H683" s="113" t="s">
        <v>110606</v>
      </c>
      <c r="I683" s="113" t="s">
        <v>100963</v>
      </c>
    </row>
    <row r="684" spans="5:9" ht="14.5" x14ac:dyDescent="0.35">
      <c r="E684" s="113" t="s">
        <v>744</v>
      </c>
      <c r="F684" s="113" t="s">
        <v>55660</v>
      </c>
      <c r="G684" s="113" t="s">
        <v>34013</v>
      </c>
      <c r="H684" s="113" t="s">
        <v>110605</v>
      </c>
      <c r="I684" s="113" t="s">
        <v>100962</v>
      </c>
    </row>
    <row r="685" spans="5:9" ht="14.5" x14ac:dyDescent="0.35">
      <c r="E685" s="113" t="s">
        <v>745</v>
      </c>
      <c r="F685" s="113" t="s">
        <v>55661</v>
      </c>
      <c r="G685" s="113" t="s">
        <v>34012</v>
      </c>
      <c r="H685" s="113" t="s">
        <v>110604</v>
      </c>
      <c r="I685" s="113" t="s">
        <v>100961</v>
      </c>
    </row>
    <row r="686" spans="5:9" ht="14.5" x14ac:dyDescent="0.35">
      <c r="E686" s="113" t="s">
        <v>746</v>
      </c>
      <c r="F686" s="113" t="s">
        <v>55662</v>
      </c>
      <c r="G686" s="113" t="s">
        <v>34011</v>
      </c>
      <c r="H686" s="113" t="s">
        <v>110603</v>
      </c>
      <c r="I686" s="113" t="s">
        <v>100960</v>
      </c>
    </row>
    <row r="687" spans="5:9" ht="14.5" x14ac:dyDescent="0.35">
      <c r="E687" s="113" t="s">
        <v>747</v>
      </c>
      <c r="F687" s="113" t="s">
        <v>55663</v>
      </c>
      <c r="G687" s="113" t="s">
        <v>34010</v>
      </c>
      <c r="H687" s="113" t="s">
        <v>110602</v>
      </c>
      <c r="I687" s="113" t="s">
        <v>100959</v>
      </c>
    </row>
    <row r="688" spans="5:9" ht="14.5" x14ac:dyDescent="0.35">
      <c r="E688" s="113" t="s">
        <v>748</v>
      </c>
      <c r="F688" s="113" t="s">
        <v>55664</v>
      </c>
      <c r="G688" s="113" t="s">
        <v>34009</v>
      </c>
      <c r="H688" s="113" t="s">
        <v>110601</v>
      </c>
      <c r="I688" s="113" t="s">
        <v>100958</v>
      </c>
    </row>
    <row r="689" spans="5:9" ht="14.5" x14ac:dyDescent="0.35">
      <c r="E689" s="113" t="s">
        <v>749</v>
      </c>
      <c r="F689" s="113" t="s">
        <v>55665</v>
      </c>
      <c r="G689" s="113" t="s">
        <v>34008</v>
      </c>
      <c r="H689" s="113" t="s">
        <v>110600</v>
      </c>
      <c r="I689" s="113" t="s">
        <v>100957</v>
      </c>
    </row>
    <row r="690" spans="5:9" ht="14.5" x14ac:dyDescent="0.35">
      <c r="E690" s="113" t="s">
        <v>750</v>
      </c>
      <c r="F690" s="113" t="s">
        <v>55666</v>
      </c>
      <c r="G690" s="113" t="s">
        <v>34007</v>
      </c>
      <c r="H690" s="113" t="s">
        <v>110599</v>
      </c>
      <c r="I690" s="113" t="s">
        <v>100956</v>
      </c>
    </row>
    <row r="691" spans="5:9" ht="14.5" x14ac:dyDescent="0.35">
      <c r="E691" s="113" t="s">
        <v>751</v>
      </c>
      <c r="F691" s="113" t="s">
        <v>55667</v>
      </c>
      <c r="G691" s="113" t="s">
        <v>34006</v>
      </c>
      <c r="H691" s="113" t="s">
        <v>110598</v>
      </c>
      <c r="I691" s="113" t="s">
        <v>139120</v>
      </c>
    </row>
    <row r="692" spans="5:9" ht="14.5" x14ac:dyDescent="0.35">
      <c r="E692" s="113" t="s">
        <v>752</v>
      </c>
      <c r="F692" s="113" t="s">
        <v>55668</v>
      </c>
      <c r="G692" s="113" t="s">
        <v>34005</v>
      </c>
      <c r="H692" s="113" t="s">
        <v>110597</v>
      </c>
      <c r="I692" s="113" t="s">
        <v>100955</v>
      </c>
    </row>
    <row r="693" spans="5:9" ht="14.5" x14ac:dyDescent="0.35">
      <c r="E693" s="113" t="s">
        <v>753</v>
      </c>
      <c r="F693" s="113" t="s">
        <v>55669</v>
      </c>
      <c r="G693" s="113" t="s">
        <v>34004</v>
      </c>
      <c r="H693" s="113" t="s">
        <v>110596</v>
      </c>
      <c r="I693" s="113" t="s">
        <v>139119</v>
      </c>
    </row>
    <row r="694" spans="5:9" ht="14.5" x14ac:dyDescent="0.35">
      <c r="E694" s="113" t="s">
        <v>754</v>
      </c>
      <c r="F694" s="113" t="s">
        <v>55670</v>
      </c>
      <c r="G694" s="113" t="s">
        <v>34003</v>
      </c>
      <c r="H694" s="113" t="s">
        <v>110595</v>
      </c>
      <c r="I694" s="113" t="s">
        <v>100954</v>
      </c>
    </row>
    <row r="695" spans="5:9" ht="14.5" x14ac:dyDescent="0.35">
      <c r="E695" s="113" t="s">
        <v>755</v>
      </c>
      <c r="F695" s="113" t="s">
        <v>55671</v>
      </c>
      <c r="G695" s="113" t="s">
        <v>34002</v>
      </c>
      <c r="H695" s="113" t="s">
        <v>110594</v>
      </c>
      <c r="I695" s="113" t="s">
        <v>100953</v>
      </c>
    </row>
    <row r="696" spans="5:9" ht="14.5" x14ac:dyDescent="0.35">
      <c r="E696" s="113" t="s">
        <v>756</v>
      </c>
      <c r="F696" s="113" t="s">
        <v>55672</v>
      </c>
      <c r="G696" s="113" t="s">
        <v>34001</v>
      </c>
      <c r="H696" s="113" t="s">
        <v>110593</v>
      </c>
      <c r="I696" s="113" t="s">
        <v>100952</v>
      </c>
    </row>
    <row r="697" spans="5:9" ht="14.5" x14ac:dyDescent="0.35">
      <c r="E697" s="113" t="s">
        <v>757</v>
      </c>
      <c r="F697" s="113" t="s">
        <v>55673</v>
      </c>
      <c r="G697" s="113" t="s">
        <v>34000</v>
      </c>
      <c r="H697" s="113" t="s">
        <v>110592</v>
      </c>
      <c r="I697" s="113" t="s">
        <v>100951</v>
      </c>
    </row>
    <row r="698" spans="5:9" ht="14.5" x14ac:dyDescent="0.35">
      <c r="E698" s="113" t="s">
        <v>758</v>
      </c>
      <c r="F698" s="113" t="s">
        <v>55674</v>
      </c>
      <c r="G698" s="113" t="s">
        <v>33999</v>
      </c>
      <c r="H698" s="113" t="s">
        <v>110591</v>
      </c>
      <c r="I698" s="113" t="s">
        <v>100950</v>
      </c>
    </row>
    <row r="699" spans="5:9" ht="14.5" x14ac:dyDescent="0.35">
      <c r="E699" s="113" t="s">
        <v>759</v>
      </c>
      <c r="F699" s="113" t="s">
        <v>55675</v>
      </c>
      <c r="G699" s="113" t="s">
        <v>33998</v>
      </c>
      <c r="H699" s="113" t="s">
        <v>110590</v>
      </c>
      <c r="I699" s="113" t="s">
        <v>100949</v>
      </c>
    </row>
    <row r="700" spans="5:9" ht="14.5" x14ac:dyDescent="0.35">
      <c r="E700" s="113" t="s">
        <v>760</v>
      </c>
      <c r="F700" s="113" t="s">
        <v>55676</v>
      </c>
      <c r="G700" s="113" t="s">
        <v>33997</v>
      </c>
      <c r="H700" s="113" t="s">
        <v>110589</v>
      </c>
      <c r="I700" s="113" t="s">
        <v>100948</v>
      </c>
    </row>
    <row r="701" spans="5:9" ht="14.5" x14ac:dyDescent="0.35">
      <c r="E701" s="113" t="s">
        <v>761</v>
      </c>
      <c r="F701" s="113" t="s">
        <v>55677</v>
      </c>
      <c r="G701" s="113" t="s">
        <v>33996</v>
      </c>
      <c r="H701" s="113" t="s">
        <v>110588</v>
      </c>
      <c r="I701" s="113" t="s">
        <v>100947</v>
      </c>
    </row>
    <row r="702" spans="5:9" ht="14.5" x14ac:dyDescent="0.35">
      <c r="E702" s="113" t="s">
        <v>762</v>
      </c>
      <c r="F702" s="113" t="s">
        <v>55678</v>
      </c>
      <c r="G702" s="113" t="s">
        <v>33995</v>
      </c>
      <c r="H702" s="113" t="s">
        <v>110587</v>
      </c>
      <c r="I702" s="113" t="s">
        <v>100946</v>
      </c>
    </row>
    <row r="703" spans="5:9" ht="14.5" x14ac:dyDescent="0.35">
      <c r="E703" s="113" t="s">
        <v>763</v>
      </c>
      <c r="F703" s="113" t="s">
        <v>55679</v>
      </c>
      <c r="G703" s="113" t="s">
        <v>33994</v>
      </c>
      <c r="H703" s="113" t="s">
        <v>110586</v>
      </c>
      <c r="I703" s="113" t="s">
        <v>100945</v>
      </c>
    </row>
    <row r="704" spans="5:9" ht="14.5" x14ac:dyDescent="0.35">
      <c r="E704" s="113" t="s">
        <v>764</v>
      </c>
      <c r="F704" s="113" t="s">
        <v>55680</v>
      </c>
      <c r="G704" s="113" t="s">
        <v>33993</v>
      </c>
      <c r="H704" s="113" t="s">
        <v>110585</v>
      </c>
      <c r="I704" s="113" t="s">
        <v>100944</v>
      </c>
    </row>
    <row r="705" spans="5:9" ht="14.5" x14ac:dyDescent="0.35">
      <c r="E705" s="113" t="s">
        <v>765</v>
      </c>
      <c r="F705" s="113" t="s">
        <v>55681</v>
      </c>
      <c r="G705" s="113" t="s">
        <v>33992</v>
      </c>
      <c r="H705" s="113" t="s">
        <v>110584</v>
      </c>
      <c r="I705" s="113" t="s">
        <v>100943</v>
      </c>
    </row>
    <row r="706" spans="5:9" ht="14.5" x14ac:dyDescent="0.35">
      <c r="E706" s="113" t="s">
        <v>766</v>
      </c>
      <c r="F706" s="113" t="s">
        <v>55682</v>
      </c>
      <c r="G706" s="113" t="s">
        <v>33991</v>
      </c>
      <c r="H706" s="113" t="s">
        <v>110583</v>
      </c>
      <c r="I706" s="113" t="s">
        <v>100942</v>
      </c>
    </row>
    <row r="707" spans="5:9" ht="14.5" x14ac:dyDescent="0.35">
      <c r="E707" s="113" t="s">
        <v>767</v>
      </c>
      <c r="F707" s="113" t="s">
        <v>55683</v>
      </c>
      <c r="G707" s="113" t="s">
        <v>33990</v>
      </c>
      <c r="H707" s="113" t="s">
        <v>110582</v>
      </c>
      <c r="I707" s="113" t="s">
        <v>100941</v>
      </c>
    </row>
    <row r="708" spans="5:9" ht="14.5" x14ac:dyDescent="0.35">
      <c r="E708" s="113" t="s">
        <v>768</v>
      </c>
      <c r="F708" s="113" t="s">
        <v>55684</v>
      </c>
      <c r="G708" s="113" t="s">
        <v>33989</v>
      </c>
      <c r="H708" s="113" t="s">
        <v>110581</v>
      </c>
      <c r="I708" s="113" t="s">
        <v>100940</v>
      </c>
    </row>
    <row r="709" spans="5:9" ht="14.5" x14ac:dyDescent="0.35">
      <c r="E709" s="113" t="s">
        <v>769</v>
      </c>
      <c r="F709" s="113" t="s">
        <v>55685</v>
      </c>
      <c r="G709" s="113" t="s">
        <v>33988</v>
      </c>
      <c r="H709" s="113" t="s">
        <v>110580</v>
      </c>
      <c r="I709" s="113" t="s">
        <v>100939</v>
      </c>
    </row>
    <row r="710" spans="5:9" ht="14.5" x14ac:dyDescent="0.35">
      <c r="E710" s="113" t="s">
        <v>770</v>
      </c>
      <c r="F710" s="113" t="s">
        <v>55686</v>
      </c>
      <c r="G710" s="113" t="s">
        <v>33987</v>
      </c>
      <c r="H710" s="113" t="s">
        <v>110579</v>
      </c>
      <c r="I710" s="113" t="s">
        <v>100938</v>
      </c>
    </row>
    <row r="711" spans="5:9" ht="14.5" x14ac:dyDescent="0.35">
      <c r="E711" s="113" t="s">
        <v>771</v>
      </c>
      <c r="F711" s="113" t="s">
        <v>55687</v>
      </c>
      <c r="G711" s="113" t="s">
        <v>33986</v>
      </c>
      <c r="H711" s="113" t="s">
        <v>110578</v>
      </c>
      <c r="I711" s="113" t="s">
        <v>100937</v>
      </c>
    </row>
    <row r="712" spans="5:9" ht="14.5" x14ac:dyDescent="0.35">
      <c r="E712" s="113" t="s">
        <v>772</v>
      </c>
      <c r="F712" s="113" t="s">
        <v>55688</v>
      </c>
      <c r="G712" s="113" t="s">
        <v>33985</v>
      </c>
      <c r="H712" s="113" t="s">
        <v>110577</v>
      </c>
      <c r="I712" s="113" t="s">
        <v>100936</v>
      </c>
    </row>
    <row r="713" spans="5:9" ht="14.5" x14ac:dyDescent="0.35">
      <c r="E713" s="113" t="s">
        <v>773</v>
      </c>
      <c r="F713" s="113" t="s">
        <v>55689</v>
      </c>
      <c r="G713" s="113" t="s">
        <v>33984</v>
      </c>
      <c r="H713" s="113" t="s">
        <v>110576</v>
      </c>
      <c r="I713" s="113" t="s">
        <v>100935</v>
      </c>
    </row>
    <row r="714" spans="5:9" ht="14.5" x14ac:dyDescent="0.35">
      <c r="E714" s="113" t="s">
        <v>774</v>
      </c>
      <c r="F714" s="113" t="s">
        <v>55690</v>
      </c>
      <c r="G714" s="113" t="s">
        <v>33983</v>
      </c>
      <c r="H714" s="113" t="s">
        <v>110575</v>
      </c>
      <c r="I714" s="113" t="s">
        <v>100934</v>
      </c>
    </row>
    <row r="715" spans="5:9" ht="14.5" x14ac:dyDescent="0.35">
      <c r="E715" s="113" t="s">
        <v>775</v>
      </c>
      <c r="F715" s="113" t="s">
        <v>55691</v>
      </c>
      <c r="G715" s="113" t="s">
        <v>33982</v>
      </c>
      <c r="H715" s="113" t="s">
        <v>110574</v>
      </c>
      <c r="I715" s="113" t="s">
        <v>100933</v>
      </c>
    </row>
    <row r="716" spans="5:9" ht="14.5" x14ac:dyDescent="0.35">
      <c r="E716" s="113" t="s">
        <v>776</v>
      </c>
      <c r="F716" s="113" t="s">
        <v>55692</v>
      </c>
      <c r="G716" s="113" t="s">
        <v>33981</v>
      </c>
      <c r="H716" s="113" t="s">
        <v>110573</v>
      </c>
      <c r="I716" s="113" t="s">
        <v>100932</v>
      </c>
    </row>
    <row r="717" spans="5:9" ht="14.5" x14ac:dyDescent="0.35">
      <c r="E717" s="113" t="s">
        <v>777</v>
      </c>
      <c r="F717" s="113" t="s">
        <v>55693</v>
      </c>
      <c r="G717" s="113" t="s">
        <v>33980</v>
      </c>
      <c r="H717" s="113" t="s">
        <v>110572</v>
      </c>
      <c r="I717" s="113" t="s">
        <v>100931</v>
      </c>
    </row>
    <row r="718" spans="5:9" ht="14.5" x14ac:dyDescent="0.35">
      <c r="E718" s="113" t="s">
        <v>778</v>
      </c>
      <c r="F718" s="113" t="s">
        <v>55694</v>
      </c>
      <c r="G718" s="113" t="s">
        <v>33979</v>
      </c>
      <c r="H718" s="113" t="s">
        <v>110571</v>
      </c>
      <c r="I718" s="113" t="s">
        <v>100930</v>
      </c>
    </row>
    <row r="719" spans="5:9" ht="14.5" x14ac:dyDescent="0.35">
      <c r="E719" s="113" t="s">
        <v>779</v>
      </c>
      <c r="F719" s="113" t="s">
        <v>55695</v>
      </c>
      <c r="G719" s="113" t="s">
        <v>33978</v>
      </c>
      <c r="H719" s="113" t="s">
        <v>110570</v>
      </c>
      <c r="I719" s="113" t="s">
        <v>139118</v>
      </c>
    </row>
    <row r="720" spans="5:9" ht="14.5" x14ac:dyDescent="0.35">
      <c r="E720" s="113" t="s">
        <v>780</v>
      </c>
      <c r="F720" s="113" t="s">
        <v>55696</v>
      </c>
      <c r="G720" s="113" t="s">
        <v>33977</v>
      </c>
      <c r="H720" s="113" t="s">
        <v>110569</v>
      </c>
      <c r="I720" s="113" t="s">
        <v>100929</v>
      </c>
    </row>
    <row r="721" spans="5:9" ht="14.5" x14ac:dyDescent="0.35">
      <c r="E721" s="113" t="s">
        <v>781</v>
      </c>
      <c r="F721" s="113" t="s">
        <v>55697</v>
      </c>
      <c r="G721" s="113" t="s">
        <v>33976</v>
      </c>
      <c r="H721" s="113" t="s">
        <v>110568</v>
      </c>
      <c r="I721" s="113" t="s">
        <v>100928</v>
      </c>
    </row>
    <row r="722" spans="5:9" ht="14.5" x14ac:dyDescent="0.35">
      <c r="E722" s="113" t="s">
        <v>782</v>
      </c>
      <c r="F722" s="113" t="s">
        <v>55698</v>
      </c>
      <c r="G722" s="113" t="s">
        <v>33975</v>
      </c>
      <c r="H722" s="113" t="s">
        <v>110567</v>
      </c>
      <c r="I722" s="113" t="s">
        <v>100927</v>
      </c>
    </row>
    <row r="723" spans="5:9" ht="14.5" x14ac:dyDescent="0.35">
      <c r="E723" s="113" t="s">
        <v>783</v>
      </c>
      <c r="F723" s="113" t="s">
        <v>55699</v>
      </c>
      <c r="G723" s="113" t="s">
        <v>33974</v>
      </c>
      <c r="H723" s="113" t="s">
        <v>110566</v>
      </c>
      <c r="I723" s="113" t="s">
        <v>100926</v>
      </c>
    </row>
    <row r="724" spans="5:9" ht="14.5" x14ac:dyDescent="0.35">
      <c r="E724" s="113" t="s">
        <v>784</v>
      </c>
      <c r="F724" s="113" t="s">
        <v>55700</v>
      </c>
      <c r="G724" s="113" t="s">
        <v>33973</v>
      </c>
      <c r="H724" s="113" t="s">
        <v>110565</v>
      </c>
      <c r="I724" s="113" t="s">
        <v>100925</v>
      </c>
    </row>
    <row r="725" spans="5:9" ht="14.5" x14ac:dyDescent="0.35">
      <c r="E725" s="113" t="s">
        <v>785</v>
      </c>
      <c r="F725" s="113" t="s">
        <v>55701</v>
      </c>
      <c r="G725" s="113" t="s">
        <v>33972</v>
      </c>
      <c r="H725" s="113" t="s">
        <v>110564</v>
      </c>
      <c r="I725" s="113" t="s">
        <v>100924</v>
      </c>
    </row>
    <row r="726" spans="5:9" ht="14.5" x14ac:dyDescent="0.35">
      <c r="E726" s="113" t="s">
        <v>786</v>
      </c>
      <c r="F726" s="113" t="s">
        <v>55702</v>
      </c>
      <c r="G726" s="113" t="s">
        <v>33971</v>
      </c>
      <c r="H726" s="113" t="s">
        <v>110563</v>
      </c>
      <c r="I726" s="113" t="s">
        <v>100923</v>
      </c>
    </row>
    <row r="727" spans="5:9" ht="14.5" x14ac:dyDescent="0.35">
      <c r="E727" s="113" t="s">
        <v>787</v>
      </c>
      <c r="F727" s="113" t="s">
        <v>55703</v>
      </c>
      <c r="G727" s="113" t="s">
        <v>33970</v>
      </c>
      <c r="H727" s="113" t="s">
        <v>110562</v>
      </c>
      <c r="I727" s="113" t="s">
        <v>100922</v>
      </c>
    </row>
    <row r="728" spans="5:9" ht="14.5" x14ac:dyDescent="0.35">
      <c r="E728" s="113" t="s">
        <v>788</v>
      </c>
      <c r="F728" s="113" t="s">
        <v>55704</v>
      </c>
      <c r="G728" s="113" t="s">
        <v>33969</v>
      </c>
      <c r="H728" s="113" t="s">
        <v>110561</v>
      </c>
      <c r="I728" s="113" t="s">
        <v>100921</v>
      </c>
    </row>
    <row r="729" spans="5:9" ht="14.5" x14ac:dyDescent="0.35">
      <c r="E729" s="113" t="s">
        <v>789</v>
      </c>
      <c r="F729" s="113" t="s">
        <v>55705</v>
      </c>
      <c r="G729" s="113" t="s">
        <v>33968</v>
      </c>
      <c r="H729" s="113" t="s">
        <v>110560</v>
      </c>
      <c r="I729" s="113" t="s">
        <v>100920</v>
      </c>
    </row>
    <row r="730" spans="5:9" ht="14.5" x14ac:dyDescent="0.35">
      <c r="E730" s="113" t="s">
        <v>790</v>
      </c>
      <c r="F730" s="113" t="s">
        <v>55706</v>
      </c>
      <c r="G730" s="113" t="s">
        <v>33967</v>
      </c>
      <c r="H730" s="113" t="s">
        <v>110559</v>
      </c>
      <c r="I730" s="113" t="s">
        <v>100919</v>
      </c>
    </row>
    <row r="731" spans="5:9" ht="14.5" x14ac:dyDescent="0.35">
      <c r="E731" s="113" t="s">
        <v>791</v>
      </c>
      <c r="F731" s="113" t="s">
        <v>55707</v>
      </c>
      <c r="G731" s="113" t="s">
        <v>33966</v>
      </c>
      <c r="H731" s="113" t="s">
        <v>110558</v>
      </c>
      <c r="I731" s="113" t="s">
        <v>100918</v>
      </c>
    </row>
    <row r="732" spans="5:9" ht="14.5" x14ac:dyDescent="0.35">
      <c r="E732" s="113" t="s">
        <v>792</v>
      </c>
      <c r="F732" s="113" t="s">
        <v>55708</v>
      </c>
      <c r="G732" s="113" t="s">
        <v>33965</v>
      </c>
      <c r="H732" s="113" t="s">
        <v>110557</v>
      </c>
      <c r="I732" s="113" t="s">
        <v>100917</v>
      </c>
    </row>
    <row r="733" spans="5:9" ht="14.5" x14ac:dyDescent="0.35">
      <c r="E733" s="113" t="s">
        <v>793</v>
      </c>
      <c r="F733" s="113" t="s">
        <v>55709</v>
      </c>
      <c r="G733" s="113" t="s">
        <v>33964</v>
      </c>
      <c r="H733" s="113" t="s">
        <v>110556</v>
      </c>
      <c r="I733" s="113" t="s">
        <v>100916</v>
      </c>
    </row>
    <row r="734" spans="5:9" ht="14.5" x14ac:dyDescent="0.35">
      <c r="E734" s="113" t="s">
        <v>794</v>
      </c>
      <c r="F734" s="113" t="s">
        <v>55710</v>
      </c>
      <c r="G734" s="113" t="s">
        <v>33963</v>
      </c>
      <c r="H734" s="113" t="s">
        <v>110555</v>
      </c>
      <c r="I734" s="113" t="s">
        <v>139117</v>
      </c>
    </row>
    <row r="735" spans="5:9" ht="14.5" x14ac:dyDescent="0.35">
      <c r="E735" s="113" t="s">
        <v>795</v>
      </c>
      <c r="F735" s="113" t="s">
        <v>55711</v>
      </c>
      <c r="G735" s="113" t="s">
        <v>33962</v>
      </c>
      <c r="H735" s="113" t="s">
        <v>110554</v>
      </c>
      <c r="I735" s="113" t="s">
        <v>100915</v>
      </c>
    </row>
    <row r="736" spans="5:9" ht="14.5" x14ac:dyDescent="0.35">
      <c r="E736" s="113" t="s">
        <v>796</v>
      </c>
      <c r="F736" s="113" t="s">
        <v>55712</v>
      </c>
      <c r="G736" s="113" t="s">
        <v>33961</v>
      </c>
      <c r="H736" s="113" t="s">
        <v>110553</v>
      </c>
      <c r="I736" s="113" t="s">
        <v>139116</v>
      </c>
    </row>
    <row r="737" spans="5:9" ht="14.5" x14ac:dyDescent="0.35">
      <c r="E737" s="113" t="s">
        <v>797</v>
      </c>
      <c r="F737" s="113" t="s">
        <v>55713</v>
      </c>
      <c r="G737" s="113" t="s">
        <v>33960</v>
      </c>
      <c r="H737" s="113" t="s">
        <v>110552</v>
      </c>
      <c r="I737" s="113" t="s">
        <v>139115</v>
      </c>
    </row>
    <row r="738" spans="5:9" ht="14.5" x14ac:dyDescent="0.35">
      <c r="E738" s="113" t="s">
        <v>798</v>
      </c>
      <c r="F738" s="113" t="s">
        <v>55714</v>
      </c>
      <c r="G738" s="113" t="s">
        <v>33959</v>
      </c>
      <c r="H738" s="113" t="s">
        <v>110551</v>
      </c>
      <c r="I738" s="113" t="s">
        <v>139114</v>
      </c>
    </row>
    <row r="739" spans="5:9" ht="14.5" x14ac:dyDescent="0.35">
      <c r="E739" s="113" t="s">
        <v>799</v>
      </c>
      <c r="F739" s="113" t="s">
        <v>55715</v>
      </c>
      <c r="G739" s="113" t="s">
        <v>33958</v>
      </c>
      <c r="H739" s="113" t="s">
        <v>110550</v>
      </c>
      <c r="I739" s="113" t="s">
        <v>100914</v>
      </c>
    </row>
    <row r="740" spans="5:9" ht="14.5" x14ac:dyDescent="0.35">
      <c r="E740" s="113" t="s">
        <v>800</v>
      </c>
      <c r="F740" s="113" t="s">
        <v>55716</v>
      </c>
      <c r="G740" s="113" t="s">
        <v>33957</v>
      </c>
      <c r="H740" s="113" t="s">
        <v>110549</v>
      </c>
      <c r="I740" s="113" t="s">
        <v>139113</v>
      </c>
    </row>
    <row r="741" spans="5:9" ht="14.5" x14ac:dyDescent="0.35">
      <c r="E741" s="113" t="s">
        <v>801</v>
      </c>
      <c r="F741" s="113" t="s">
        <v>55717</v>
      </c>
      <c r="G741" s="113" t="s">
        <v>33956</v>
      </c>
      <c r="H741" s="113" t="s">
        <v>110548</v>
      </c>
      <c r="I741" s="113" t="s">
        <v>100913</v>
      </c>
    </row>
    <row r="742" spans="5:9" ht="14.5" x14ac:dyDescent="0.35">
      <c r="E742" s="113" t="s">
        <v>802</v>
      </c>
      <c r="F742" s="113" t="s">
        <v>55718</v>
      </c>
      <c r="G742" s="113" t="s">
        <v>33955</v>
      </c>
      <c r="H742" s="113" t="s">
        <v>110547</v>
      </c>
      <c r="I742" s="113" t="s">
        <v>100912</v>
      </c>
    </row>
    <row r="743" spans="5:9" ht="14.5" x14ac:dyDescent="0.35">
      <c r="E743" s="113" t="s">
        <v>803</v>
      </c>
      <c r="F743" s="113" t="s">
        <v>55719</v>
      </c>
      <c r="G743" s="113" t="s">
        <v>33954</v>
      </c>
      <c r="H743" s="113" t="s">
        <v>110546</v>
      </c>
      <c r="I743" s="113" t="s">
        <v>100911</v>
      </c>
    </row>
    <row r="744" spans="5:9" ht="14.5" x14ac:dyDescent="0.35">
      <c r="E744" s="113" t="s">
        <v>804</v>
      </c>
      <c r="F744" s="113" t="s">
        <v>55720</v>
      </c>
      <c r="G744" s="113" t="s">
        <v>33953</v>
      </c>
      <c r="H744" s="113" t="s">
        <v>110545</v>
      </c>
      <c r="I744" s="113" t="s">
        <v>100910</v>
      </c>
    </row>
    <row r="745" spans="5:9" ht="14.5" x14ac:dyDescent="0.35">
      <c r="E745" s="113" t="s">
        <v>805</v>
      </c>
      <c r="F745" s="113" t="s">
        <v>55721</v>
      </c>
      <c r="G745" s="113" t="s">
        <v>33952</v>
      </c>
      <c r="H745" s="113" t="s">
        <v>110544</v>
      </c>
      <c r="I745" s="113" t="s">
        <v>100909</v>
      </c>
    </row>
    <row r="746" spans="5:9" ht="14.5" x14ac:dyDescent="0.35">
      <c r="E746" s="113" t="s">
        <v>806</v>
      </c>
      <c r="F746" s="113" t="s">
        <v>55722</v>
      </c>
      <c r="G746" s="113" t="s">
        <v>33951</v>
      </c>
      <c r="H746" s="113" t="s">
        <v>110543</v>
      </c>
      <c r="I746" s="113" t="s">
        <v>100908</v>
      </c>
    </row>
    <row r="747" spans="5:9" ht="14.5" x14ac:dyDescent="0.35">
      <c r="E747" s="113" t="s">
        <v>807</v>
      </c>
      <c r="F747" s="113" t="s">
        <v>55723</v>
      </c>
      <c r="G747" s="113" t="s">
        <v>33950</v>
      </c>
      <c r="H747" s="113" t="s">
        <v>110542</v>
      </c>
      <c r="I747" s="113" t="s">
        <v>100907</v>
      </c>
    </row>
    <row r="748" spans="5:9" ht="14.5" x14ac:dyDescent="0.35">
      <c r="E748" s="113" t="s">
        <v>808</v>
      </c>
      <c r="F748" s="113" t="s">
        <v>107285</v>
      </c>
      <c r="G748" s="113" t="s">
        <v>33949</v>
      </c>
      <c r="H748" s="113" t="s">
        <v>110541</v>
      </c>
      <c r="I748" s="113" t="s">
        <v>100906</v>
      </c>
    </row>
    <row r="749" spans="5:9" ht="14.5" x14ac:dyDescent="0.35">
      <c r="E749" s="113" t="s">
        <v>809</v>
      </c>
      <c r="F749" s="113" t="s">
        <v>107286</v>
      </c>
      <c r="G749" s="113" t="s">
        <v>33948</v>
      </c>
      <c r="H749" s="113" t="s">
        <v>110540</v>
      </c>
      <c r="I749" s="113" t="s">
        <v>100905</v>
      </c>
    </row>
    <row r="750" spans="5:9" ht="14.5" x14ac:dyDescent="0.35">
      <c r="E750" s="113" t="s">
        <v>810</v>
      </c>
      <c r="F750" s="113" t="s">
        <v>107287</v>
      </c>
      <c r="G750" s="113" t="s">
        <v>33947</v>
      </c>
      <c r="H750" s="113" t="s">
        <v>110539</v>
      </c>
      <c r="I750" s="113" t="s">
        <v>100904</v>
      </c>
    </row>
    <row r="751" spans="5:9" ht="14.5" x14ac:dyDescent="0.35">
      <c r="E751" s="113" t="s">
        <v>811</v>
      </c>
      <c r="F751" s="113" t="s">
        <v>55724</v>
      </c>
      <c r="G751" s="113" t="s">
        <v>33946</v>
      </c>
      <c r="H751" s="113" t="s">
        <v>110538</v>
      </c>
      <c r="I751" s="113" t="s">
        <v>100903</v>
      </c>
    </row>
    <row r="752" spans="5:9" ht="14.5" x14ac:dyDescent="0.35">
      <c r="E752" s="113" t="s">
        <v>812</v>
      </c>
      <c r="F752" s="113" t="s">
        <v>55725</v>
      </c>
      <c r="G752" s="113" t="s">
        <v>33945</v>
      </c>
      <c r="H752" s="113" t="s">
        <v>110537</v>
      </c>
      <c r="I752" s="113" t="s">
        <v>100902</v>
      </c>
    </row>
    <row r="753" spans="5:9" ht="14.5" x14ac:dyDescent="0.35">
      <c r="E753" s="113" t="s">
        <v>813</v>
      </c>
      <c r="F753" s="113" t="s">
        <v>55726</v>
      </c>
      <c r="G753" s="113" t="s">
        <v>33944</v>
      </c>
      <c r="H753" s="113" t="s">
        <v>110536</v>
      </c>
      <c r="I753" s="113" t="s">
        <v>100901</v>
      </c>
    </row>
    <row r="754" spans="5:9" ht="14.5" x14ac:dyDescent="0.35">
      <c r="E754" s="113" t="s">
        <v>814</v>
      </c>
      <c r="F754" s="113" t="s">
        <v>55727</v>
      </c>
      <c r="G754" s="113" t="s">
        <v>33943</v>
      </c>
      <c r="H754" s="113" t="s">
        <v>110535</v>
      </c>
      <c r="I754" s="113" t="s">
        <v>116414</v>
      </c>
    </row>
    <row r="755" spans="5:9" ht="14.5" x14ac:dyDescent="0.35">
      <c r="E755" s="113" t="s">
        <v>815</v>
      </c>
      <c r="F755" s="113" t="s">
        <v>55728</v>
      </c>
      <c r="G755" s="113" t="s">
        <v>33942</v>
      </c>
      <c r="H755" s="113" t="s">
        <v>110534</v>
      </c>
      <c r="I755" s="113" t="s">
        <v>100900</v>
      </c>
    </row>
    <row r="756" spans="5:9" ht="14.5" x14ac:dyDescent="0.35">
      <c r="E756" s="113" t="s">
        <v>816</v>
      </c>
      <c r="F756" s="113" t="s">
        <v>55729</v>
      </c>
      <c r="G756" s="113" t="s">
        <v>33941</v>
      </c>
      <c r="H756" s="113" t="s">
        <v>110533</v>
      </c>
      <c r="I756" s="113" t="s">
        <v>100899</v>
      </c>
    </row>
    <row r="757" spans="5:9" ht="14.5" x14ac:dyDescent="0.35">
      <c r="E757" s="113" t="s">
        <v>817</v>
      </c>
      <c r="F757" s="113" t="s">
        <v>55730</v>
      </c>
      <c r="G757" s="113" t="s">
        <v>33940</v>
      </c>
      <c r="H757" s="113" t="s">
        <v>110532</v>
      </c>
      <c r="I757" s="113" t="s">
        <v>100898</v>
      </c>
    </row>
    <row r="758" spans="5:9" ht="14.5" x14ac:dyDescent="0.35">
      <c r="E758" s="113" t="s">
        <v>818</v>
      </c>
      <c r="F758" s="113" t="s">
        <v>55731</v>
      </c>
      <c r="G758" s="113" t="s">
        <v>33939</v>
      </c>
      <c r="H758" s="113" t="s">
        <v>110531</v>
      </c>
      <c r="I758" s="113" t="s">
        <v>100897</v>
      </c>
    </row>
    <row r="759" spans="5:9" ht="14.5" x14ac:dyDescent="0.35">
      <c r="E759" s="113" t="s">
        <v>819</v>
      </c>
      <c r="F759" s="113" t="s">
        <v>55732</v>
      </c>
      <c r="G759" s="113" t="s">
        <v>33938</v>
      </c>
      <c r="H759" s="113" t="s">
        <v>110530</v>
      </c>
      <c r="I759" s="113" t="s">
        <v>139112</v>
      </c>
    </row>
    <row r="760" spans="5:9" ht="14.5" x14ac:dyDescent="0.35">
      <c r="E760" s="113" t="s">
        <v>820</v>
      </c>
      <c r="F760" s="113" t="s">
        <v>55733</v>
      </c>
      <c r="G760" s="113" t="s">
        <v>33937</v>
      </c>
      <c r="H760" s="113" t="s">
        <v>110529</v>
      </c>
      <c r="I760" s="113" t="s">
        <v>100896</v>
      </c>
    </row>
    <row r="761" spans="5:9" ht="14.5" x14ac:dyDescent="0.35">
      <c r="E761" s="113" t="s">
        <v>821</v>
      </c>
      <c r="F761" s="113" t="s">
        <v>114434</v>
      </c>
      <c r="G761" s="113" t="s">
        <v>33936</v>
      </c>
      <c r="H761" s="113" t="s">
        <v>110528</v>
      </c>
      <c r="I761" s="113" t="s">
        <v>100895</v>
      </c>
    </row>
    <row r="762" spans="5:9" ht="14.5" x14ac:dyDescent="0.35">
      <c r="E762" s="113" t="s">
        <v>822</v>
      </c>
      <c r="F762" s="113" t="s">
        <v>55734</v>
      </c>
      <c r="G762" s="113" t="s">
        <v>33935</v>
      </c>
      <c r="H762" s="113" t="s">
        <v>110527</v>
      </c>
      <c r="I762" s="113" t="s">
        <v>100894</v>
      </c>
    </row>
    <row r="763" spans="5:9" ht="14.5" x14ac:dyDescent="0.35">
      <c r="E763" s="113" t="s">
        <v>823</v>
      </c>
      <c r="F763" s="113" t="s">
        <v>55735</v>
      </c>
      <c r="G763" s="113" t="s">
        <v>33934</v>
      </c>
      <c r="H763" s="113" t="s">
        <v>110526</v>
      </c>
      <c r="I763" s="113" t="s">
        <v>100893</v>
      </c>
    </row>
    <row r="764" spans="5:9" ht="14.5" x14ac:dyDescent="0.35">
      <c r="E764" s="113" t="s">
        <v>824</v>
      </c>
      <c r="F764" s="113" t="s">
        <v>55736</v>
      </c>
      <c r="G764" s="113" t="s">
        <v>33933</v>
      </c>
      <c r="H764" s="113" t="s">
        <v>110525</v>
      </c>
      <c r="I764" s="113" t="s">
        <v>100892</v>
      </c>
    </row>
    <row r="765" spans="5:9" ht="14.5" x14ac:dyDescent="0.35">
      <c r="E765" s="113" t="s">
        <v>825</v>
      </c>
      <c r="F765" s="113" t="s">
        <v>55737</v>
      </c>
      <c r="G765" s="113" t="s">
        <v>33932</v>
      </c>
      <c r="H765" s="113" t="s">
        <v>110524</v>
      </c>
      <c r="I765" s="113" t="s">
        <v>100891</v>
      </c>
    </row>
    <row r="766" spans="5:9" ht="14.5" x14ac:dyDescent="0.35">
      <c r="E766" s="113" t="s">
        <v>826</v>
      </c>
      <c r="F766" s="113" t="s">
        <v>55738</v>
      </c>
      <c r="G766" s="113" t="s">
        <v>33931</v>
      </c>
      <c r="H766" s="113" t="s">
        <v>110523</v>
      </c>
      <c r="I766" s="113" t="s">
        <v>139111</v>
      </c>
    </row>
    <row r="767" spans="5:9" ht="14.5" x14ac:dyDescent="0.35">
      <c r="E767" s="113" t="s">
        <v>827</v>
      </c>
      <c r="F767" s="113" t="s">
        <v>55739</v>
      </c>
      <c r="G767" s="113" t="s">
        <v>33930</v>
      </c>
      <c r="H767" s="113" t="s">
        <v>49856</v>
      </c>
      <c r="I767" s="113" t="s">
        <v>100890</v>
      </c>
    </row>
    <row r="768" spans="5:9" ht="14.5" x14ac:dyDescent="0.35">
      <c r="E768" s="113" t="s">
        <v>828</v>
      </c>
      <c r="F768" s="113" t="s">
        <v>55740</v>
      </c>
      <c r="G768" s="113" t="s">
        <v>33929</v>
      </c>
      <c r="H768" s="113" t="s">
        <v>58579</v>
      </c>
      <c r="I768" s="113" t="s">
        <v>100889</v>
      </c>
    </row>
    <row r="769" spans="5:9" ht="14.5" x14ac:dyDescent="0.35">
      <c r="E769" s="113" t="s">
        <v>829</v>
      </c>
      <c r="F769" s="113" t="s">
        <v>55741</v>
      </c>
      <c r="G769" s="113" t="s">
        <v>33928</v>
      </c>
      <c r="H769" s="113" t="s">
        <v>58578</v>
      </c>
      <c r="I769" s="113" t="s">
        <v>100888</v>
      </c>
    </row>
    <row r="770" spans="5:9" ht="14.5" x14ac:dyDescent="0.35">
      <c r="E770" s="113" t="s">
        <v>830</v>
      </c>
      <c r="F770" s="113" t="s">
        <v>55742</v>
      </c>
      <c r="G770" s="113" t="s">
        <v>33927</v>
      </c>
      <c r="H770" s="113" t="s">
        <v>58577</v>
      </c>
      <c r="I770" s="113" t="s">
        <v>100887</v>
      </c>
    </row>
    <row r="771" spans="5:9" ht="14.5" x14ac:dyDescent="0.35">
      <c r="E771" s="113" t="s">
        <v>831</v>
      </c>
      <c r="F771" s="113" t="s">
        <v>55743</v>
      </c>
      <c r="G771" s="113" t="s">
        <v>33926</v>
      </c>
      <c r="H771" s="113" t="s">
        <v>58576</v>
      </c>
      <c r="I771" s="113" t="s">
        <v>100886</v>
      </c>
    </row>
    <row r="772" spans="5:9" ht="14.5" x14ac:dyDescent="0.35">
      <c r="E772" s="113" t="s">
        <v>832</v>
      </c>
      <c r="F772" s="113" t="s">
        <v>55744</v>
      </c>
      <c r="G772" s="113" t="s">
        <v>33925</v>
      </c>
      <c r="H772" s="113" t="s">
        <v>58575</v>
      </c>
      <c r="I772" s="113" t="s">
        <v>100885</v>
      </c>
    </row>
    <row r="773" spans="5:9" ht="14.5" x14ac:dyDescent="0.35">
      <c r="E773" s="113" t="s">
        <v>833</v>
      </c>
      <c r="F773" s="113" t="s">
        <v>55745</v>
      </c>
      <c r="G773" s="113" t="s">
        <v>33924</v>
      </c>
      <c r="H773" s="113" t="s">
        <v>58574</v>
      </c>
      <c r="I773" s="113" t="s">
        <v>100884</v>
      </c>
    </row>
    <row r="774" spans="5:9" ht="14.5" x14ac:dyDescent="0.35">
      <c r="E774" s="113" t="s">
        <v>834</v>
      </c>
      <c r="F774" s="113" t="s">
        <v>55746</v>
      </c>
      <c r="G774" s="113" t="s">
        <v>33923</v>
      </c>
      <c r="H774" s="113" t="s">
        <v>58573</v>
      </c>
      <c r="I774" s="113" t="s">
        <v>100883</v>
      </c>
    </row>
    <row r="775" spans="5:9" ht="14.5" x14ac:dyDescent="0.35">
      <c r="E775" s="113" t="s">
        <v>835</v>
      </c>
      <c r="F775" s="113" t="s">
        <v>55747</v>
      </c>
      <c r="G775" s="113" t="s">
        <v>33922</v>
      </c>
      <c r="H775" s="113" t="s">
        <v>58572</v>
      </c>
      <c r="I775" s="113" t="s">
        <v>100882</v>
      </c>
    </row>
    <row r="776" spans="5:9" ht="14.5" x14ac:dyDescent="0.35">
      <c r="E776" s="113" t="s">
        <v>836</v>
      </c>
      <c r="F776" s="113" t="s">
        <v>55748</v>
      </c>
      <c r="G776" s="113" t="s">
        <v>33921</v>
      </c>
      <c r="H776" s="113" t="s">
        <v>58571</v>
      </c>
      <c r="I776" s="113" t="s">
        <v>100881</v>
      </c>
    </row>
    <row r="777" spans="5:9" ht="14.5" x14ac:dyDescent="0.35">
      <c r="E777" s="113" t="s">
        <v>837</v>
      </c>
      <c r="F777" s="113" t="s">
        <v>55749</v>
      </c>
      <c r="G777" s="113" t="s">
        <v>33920</v>
      </c>
      <c r="H777" s="113" t="s">
        <v>58570</v>
      </c>
      <c r="I777" s="113" t="s">
        <v>100880</v>
      </c>
    </row>
    <row r="778" spans="5:9" ht="14.5" x14ac:dyDescent="0.35">
      <c r="E778" s="113" t="s">
        <v>838</v>
      </c>
      <c r="F778" s="113" t="s">
        <v>55750</v>
      </c>
      <c r="G778" s="113" t="s">
        <v>33919</v>
      </c>
      <c r="H778" s="113" t="s">
        <v>58569</v>
      </c>
      <c r="I778" s="113" t="s">
        <v>100879</v>
      </c>
    </row>
    <row r="779" spans="5:9" ht="14.5" x14ac:dyDescent="0.35">
      <c r="E779" s="113" t="s">
        <v>839</v>
      </c>
      <c r="F779" s="113" t="s">
        <v>55751</v>
      </c>
      <c r="G779" s="113" t="s">
        <v>33918</v>
      </c>
      <c r="H779" s="113" t="s">
        <v>58568</v>
      </c>
      <c r="I779" s="113" t="s">
        <v>100878</v>
      </c>
    </row>
    <row r="780" spans="5:9" ht="14.5" x14ac:dyDescent="0.35">
      <c r="E780" s="113" t="s">
        <v>840</v>
      </c>
      <c r="F780" s="113" t="s">
        <v>55752</v>
      </c>
      <c r="G780" s="113" t="s">
        <v>33917</v>
      </c>
      <c r="H780" s="113" t="s">
        <v>58567</v>
      </c>
      <c r="I780" s="113" t="s">
        <v>100877</v>
      </c>
    </row>
    <row r="781" spans="5:9" ht="14.5" x14ac:dyDescent="0.35">
      <c r="E781" s="113" t="s">
        <v>841</v>
      </c>
      <c r="F781" s="113" t="s">
        <v>55753</v>
      </c>
      <c r="G781" s="113" t="s">
        <v>33916</v>
      </c>
      <c r="H781" s="113" t="s">
        <v>58566</v>
      </c>
      <c r="I781" s="113" t="s">
        <v>100876</v>
      </c>
    </row>
    <row r="782" spans="5:9" ht="14.5" x14ac:dyDescent="0.35">
      <c r="E782" s="113" t="s">
        <v>842</v>
      </c>
      <c r="F782" s="113" t="s">
        <v>55754</v>
      </c>
      <c r="G782" s="113" t="s">
        <v>33915</v>
      </c>
      <c r="H782" s="113" t="s">
        <v>58565</v>
      </c>
      <c r="I782" s="113" t="s">
        <v>100875</v>
      </c>
    </row>
    <row r="783" spans="5:9" ht="14.5" x14ac:dyDescent="0.35">
      <c r="E783" s="113" t="s">
        <v>843</v>
      </c>
      <c r="F783" s="113" t="s">
        <v>55755</v>
      </c>
      <c r="G783" s="113" t="s">
        <v>33914</v>
      </c>
      <c r="H783" s="113" t="s">
        <v>58564</v>
      </c>
      <c r="I783" s="113" t="s">
        <v>100874</v>
      </c>
    </row>
    <row r="784" spans="5:9" ht="14.5" x14ac:dyDescent="0.35">
      <c r="E784" s="113" t="s">
        <v>844</v>
      </c>
      <c r="F784" s="113" t="s">
        <v>55756</v>
      </c>
      <c r="G784" s="113" t="s">
        <v>33913</v>
      </c>
      <c r="H784" s="113" t="s">
        <v>58563</v>
      </c>
      <c r="I784" s="113" t="s">
        <v>100873</v>
      </c>
    </row>
    <row r="785" spans="5:9" ht="14.5" x14ac:dyDescent="0.35">
      <c r="E785" s="113" t="s">
        <v>845</v>
      </c>
      <c r="F785" s="113" t="s">
        <v>55757</v>
      </c>
      <c r="G785" s="113" t="s">
        <v>33912</v>
      </c>
      <c r="H785" s="113" t="s">
        <v>58562</v>
      </c>
      <c r="I785" s="113" t="s">
        <v>100872</v>
      </c>
    </row>
    <row r="786" spans="5:9" ht="14.5" x14ac:dyDescent="0.35">
      <c r="E786" s="113" t="s">
        <v>846</v>
      </c>
      <c r="F786" s="113" t="s">
        <v>55758</v>
      </c>
      <c r="G786" s="113" t="s">
        <v>33911</v>
      </c>
      <c r="H786" s="113" t="s">
        <v>58561</v>
      </c>
      <c r="I786" s="113" t="s">
        <v>100871</v>
      </c>
    </row>
    <row r="787" spans="5:9" ht="14.5" x14ac:dyDescent="0.35">
      <c r="E787" s="113" t="s">
        <v>847</v>
      </c>
      <c r="F787" s="113" t="s">
        <v>55759</v>
      </c>
      <c r="G787" s="113" t="s">
        <v>33910</v>
      </c>
      <c r="H787" s="113" t="s">
        <v>58560</v>
      </c>
      <c r="I787" s="113" t="s">
        <v>100870</v>
      </c>
    </row>
    <row r="788" spans="5:9" ht="14.5" x14ac:dyDescent="0.35">
      <c r="E788" s="113" t="s">
        <v>848</v>
      </c>
      <c r="F788" s="113" t="s">
        <v>55760</v>
      </c>
      <c r="G788" s="113" t="s">
        <v>33909</v>
      </c>
      <c r="H788" s="113" t="s">
        <v>58559</v>
      </c>
      <c r="I788" s="113" t="s">
        <v>100869</v>
      </c>
    </row>
    <row r="789" spans="5:9" ht="14.5" x14ac:dyDescent="0.35">
      <c r="E789" s="113" t="s">
        <v>849</v>
      </c>
      <c r="F789" s="113" t="s">
        <v>55761</v>
      </c>
      <c r="G789" s="113" t="s">
        <v>33908</v>
      </c>
      <c r="H789" s="113" t="s">
        <v>58558</v>
      </c>
      <c r="I789" s="113" t="s">
        <v>100868</v>
      </c>
    </row>
    <row r="790" spans="5:9" ht="14.5" x14ac:dyDescent="0.35">
      <c r="E790" s="113" t="s">
        <v>850</v>
      </c>
      <c r="F790" s="113" t="s">
        <v>55762</v>
      </c>
      <c r="G790" s="113" t="s">
        <v>33907</v>
      </c>
      <c r="H790" s="113" t="s">
        <v>58557</v>
      </c>
      <c r="I790" s="113" t="s">
        <v>100867</v>
      </c>
    </row>
    <row r="791" spans="5:9" ht="14.5" x14ac:dyDescent="0.35">
      <c r="E791" s="113" t="s">
        <v>851</v>
      </c>
      <c r="F791" s="113" t="s">
        <v>55763</v>
      </c>
      <c r="G791" s="113" t="s">
        <v>33906</v>
      </c>
      <c r="H791" s="113" t="s">
        <v>58556</v>
      </c>
      <c r="I791" s="113" t="s">
        <v>100866</v>
      </c>
    </row>
    <row r="792" spans="5:9" ht="14.5" x14ac:dyDescent="0.35">
      <c r="E792" s="113" t="s">
        <v>852</v>
      </c>
      <c r="F792" s="113" t="s">
        <v>55764</v>
      </c>
      <c r="G792" s="113" t="s">
        <v>33905</v>
      </c>
      <c r="H792" s="113" t="s">
        <v>58555</v>
      </c>
      <c r="I792" s="113" t="s">
        <v>100865</v>
      </c>
    </row>
    <row r="793" spans="5:9" ht="14.5" x14ac:dyDescent="0.35">
      <c r="E793" s="113" t="s">
        <v>853</v>
      </c>
      <c r="F793" s="113" t="s">
        <v>107288</v>
      </c>
      <c r="G793" s="113" t="s">
        <v>33904</v>
      </c>
      <c r="H793" s="113" t="s">
        <v>58554</v>
      </c>
      <c r="I793" s="113" t="s">
        <v>100864</v>
      </c>
    </row>
    <row r="794" spans="5:9" ht="14.5" x14ac:dyDescent="0.35">
      <c r="E794" s="113" t="s">
        <v>854</v>
      </c>
      <c r="F794" s="113" t="s">
        <v>55765</v>
      </c>
      <c r="G794" s="113" t="s">
        <v>33903</v>
      </c>
      <c r="H794" s="113" t="s">
        <v>58553</v>
      </c>
      <c r="I794" s="113" t="s">
        <v>100863</v>
      </c>
    </row>
    <row r="795" spans="5:9" ht="14.5" x14ac:dyDescent="0.35">
      <c r="E795" s="113" t="s">
        <v>855</v>
      </c>
      <c r="F795" s="113" t="s">
        <v>55766</v>
      </c>
      <c r="G795" s="113" t="s">
        <v>33902</v>
      </c>
      <c r="H795" s="113" t="s">
        <v>58552</v>
      </c>
      <c r="I795" s="113" t="s">
        <v>100862</v>
      </c>
    </row>
    <row r="796" spans="5:9" ht="14.5" x14ac:dyDescent="0.35">
      <c r="E796" s="113" t="s">
        <v>856</v>
      </c>
      <c r="F796" s="113" t="s">
        <v>55767</v>
      </c>
      <c r="G796" s="113" t="s">
        <v>33901</v>
      </c>
      <c r="H796" s="113" t="s">
        <v>58551</v>
      </c>
      <c r="I796" s="113" t="s">
        <v>100861</v>
      </c>
    </row>
    <row r="797" spans="5:9" ht="14.5" x14ac:dyDescent="0.35">
      <c r="E797" s="113" t="s">
        <v>857</v>
      </c>
      <c r="F797" s="113" t="s">
        <v>55768</v>
      </c>
      <c r="G797" s="113" t="s">
        <v>33900</v>
      </c>
      <c r="H797" s="113" t="s">
        <v>58550</v>
      </c>
      <c r="I797" s="113" t="s">
        <v>100860</v>
      </c>
    </row>
    <row r="798" spans="5:9" ht="14.5" x14ac:dyDescent="0.35">
      <c r="E798" s="113" t="s">
        <v>858</v>
      </c>
      <c r="F798" s="113" t="s">
        <v>114435</v>
      </c>
      <c r="G798" s="113" t="s">
        <v>33899</v>
      </c>
      <c r="H798" s="113" t="s">
        <v>58549</v>
      </c>
      <c r="I798" s="113" t="s">
        <v>100859</v>
      </c>
    </row>
    <row r="799" spans="5:9" ht="14.5" x14ac:dyDescent="0.35">
      <c r="E799" s="113" t="s">
        <v>859</v>
      </c>
      <c r="F799" s="113" t="s">
        <v>55769</v>
      </c>
      <c r="G799" s="113" t="s">
        <v>33898</v>
      </c>
      <c r="H799" s="113" t="s">
        <v>58548</v>
      </c>
      <c r="I799" s="113" t="s">
        <v>100858</v>
      </c>
    </row>
    <row r="800" spans="5:9" ht="14.5" x14ac:dyDescent="0.35">
      <c r="E800" s="113" t="s">
        <v>860</v>
      </c>
      <c r="F800" s="113" t="s">
        <v>55770</v>
      </c>
      <c r="G800" s="113" t="s">
        <v>33897</v>
      </c>
      <c r="H800" s="113" t="s">
        <v>58547</v>
      </c>
      <c r="I800" s="113" t="s">
        <v>139110</v>
      </c>
    </row>
    <row r="801" spans="5:9" ht="14.5" x14ac:dyDescent="0.35">
      <c r="E801" s="113" t="s">
        <v>861</v>
      </c>
      <c r="F801" s="113" t="s">
        <v>55771</v>
      </c>
      <c r="G801" s="113" t="s">
        <v>33896</v>
      </c>
      <c r="H801" s="113" t="s">
        <v>58546</v>
      </c>
      <c r="I801" s="113" t="s">
        <v>100857</v>
      </c>
    </row>
    <row r="802" spans="5:9" ht="14.5" x14ac:dyDescent="0.35">
      <c r="E802" s="113" t="s">
        <v>862</v>
      </c>
      <c r="F802" s="113" t="s">
        <v>55772</v>
      </c>
      <c r="G802" s="113" t="s">
        <v>33895</v>
      </c>
      <c r="H802" s="113" t="s">
        <v>58545</v>
      </c>
      <c r="I802" s="113" t="s">
        <v>100856</v>
      </c>
    </row>
    <row r="803" spans="5:9" ht="14.5" x14ac:dyDescent="0.35">
      <c r="E803" s="113" t="s">
        <v>863</v>
      </c>
      <c r="F803" s="113" t="s">
        <v>55773</v>
      </c>
      <c r="G803" s="113" t="s">
        <v>33894</v>
      </c>
      <c r="H803" s="113" t="s">
        <v>58544</v>
      </c>
      <c r="I803" s="113" t="s">
        <v>100855</v>
      </c>
    </row>
    <row r="804" spans="5:9" ht="14.5" x14ac:dyDescent="0.35">
      <c r="E804" s="113" t="s">
        <v>864</v>
      </c>
      <c r="F804" s="113" t="s">
        <v>55774</v>
      </c>
      <c r="G804" s="113" t="s">
        <v>33893</v>
      </c>
      <c r="H804" s="113" t="s">
        <v>58543</v>
      </c>
      <c r="I804" s="113" t="s">
        <v>100854</v>
      </c>
    </row>
    <row r="805" spans="5:9" ht="14.5" x14ac:dyDescent="0.35">
      <c r="E805" s="113" t="s">
        <v>865</v>
      </c>
      <c r="F805" s="113" t="s">
        <v>55775</v>
      </c>
      <c r="G805" s="113" t="s">
        <v>33892</v>
      </c>
      <c r="H805" s="113" t="s">
        <v>58542</v>
      </c>
      <c r="I805" s="113" t="s">
        <v>100853</v>
      </c>
    </row>
    <row r="806" spans="5:9" ht="14.5" x14ac:dyDescent="0.35">
      <c r="E806" s="113" t="s">
        <v>866</v>
      </c>
      <c r="F806" s="113" t="s">
        <v>55776</v>
      </c>
      <c r="G806" s="113" t="s">
        <v>33891</v>
      </c>
      <c r="H806" s="113" t="s">
        <v>58541</v>
      </c>
      <c r="I806" s="113" t="s">
        <v>100852</v>
      </c>
    </row>
    <row r="807" spans="5:9" ht="14.5" x14ac:dyDescent="0.35">
      <c r="E807" s="113" t="s">
        <v>867</v>
      </c>
      <c r="F807" s="113" t="s">
        <v>55777</v>
      </c>
      <c r="G807" s="113" t="s">
        <v>33890</v>
      </c>
      <c r="H807" s="113" t="s">
        <v>58540</v>
      </c>
      <c r="I807" s="113" t="s">
        <v>100851</v>
      </c>
    </row>
    <row r="808" spans="5:9" ht="14.5" x14ac:dyDescent="0.35">
      <c r="E808" s="113" t="s">
        <v>868</v>
      </c>
      <c r="F808" s="113" t="s">
        <v>55778</v>
      </c>
      <c r="G808" s="113" t="s">
        <v>33889</v>
      </c>
      <c r="H808" s="113" t="s">
        <v>58539</v>
      </c>
      <c r="I808" s="113" t="s">
        <v>100850</v>
      </c>
    </row>
    <row r="809" spans="5:9" ht="14.5" x14ac:dyDescent="0.35">
      <c r="E809" s="113" t="s">
        <v>869</v>
      </c>
      <c r="F809" s="113" t="s">
        <v>55779</v>
      </c>
      <c r="G809" s="113" t="s">
        <v>33888</v>
      </c>
      <c r="H809" s="113" t="s">
        <v>58538</v>
      </c>
      <c r="I809" s="113" t="s">
        <v>100849</v>
      </c>
    </row>
    <row r="810" spans="5:9" ht="14.5" x14ac:dyDescent="0.35">
      <c r="E810" s="113" t="s">
        <v>870</v>
      </c>
      <c r="F810" s="113" t="s">
        <v>107289</v>
      </c>
      <c r="G810" s="113" t="s">
        <v>33887</v>
      </c>
      <c r="H810" s="113" t="s">
        <v>58537</v>
      </c>
      <c r="I810" s="113" t="s">
        <v>100848</v>
      </c>
    </row>
    <row r="811" spans="5:9" ht="14.5" x14ac:dyDescent="0.35">
      <c r="E811" s="113" t="s">
        <v>871</v>
      </c>
      <c r="F811" s="113" t="s">
        <v>55780</v>
      </c>
      <c r="G811" s="113" t="s">
        <v>33886</v>
      </c>
      <c r="H811" s="113" t="s">
        <v>58536</v>
      </c>
      <c r="I811" s="113" t="s">
        <v>100847</v>
      </c>
    </row>
    <row r="812" spans="5:9" ht="14.5" x14ac:dyDescent="0.35">
      <c r="E812" s="113" t="s">
        <v>872</v>
      </c>
      <c r="F812" s="113" t="s">
        <v>55781</v>
      </c>
      <c r="G812" s="113" t="s">
        <v>33885</v>
      </c>
      <c r="H812" s="113" t="s">
        <v>58535</v>
      </c>
      <c r="I812" s="113" t="s">
        <v>100846</v>
      </c>
    </row>
    <row r="813" spans="5:9" ht="14.5" x14ac:dyDescent="0.35">
      <c r="E813" s="113" t="s">
        <v>873</v>
      </c>
      <c r="F813" s="113" t="s">
        <v>55782</v>
      </c>
      <c r="G813" s="113" t="s">
        <v>33884</v>
      </c>
      <c r="H813" s="113" t="s">
        <v>58534</v>
      </c>
      <c r="I813" s="113" t="s">
        <v>100845</v>
      </c>
    </row>
    <row r="814" spans="5:9" ht="14.5" x14ac:dyDescent="0.35">
      <c r="E814" s="113" t="s">
        <v>874</v>
      </c>
      <c r="F814" s="113" t="s">
        <v>107290</v>
      </c>
      <c r="G814" s="113" t="s">
        <v>33883</v>
      </c>
      <c r="H814" s="113" t="s">
        <v>58533</v>
      </c>
      <c r="I814" s="113" t="s">
        <v>100844</v>
      </c>
    </row>
    <row r="815" spans="5:9" ht="14.5" x14ac:dyDescent="0.35">
      <c r="E815" s="113" t="s">
        <v>875</v>
      </c>
      <c r="F815" s="113" t="s">
        <v>107291</v>
      </c>
      <c r="G815" s="113" t="s">
        <v>33882</v>
      </c>
      <c r="H815" s="113" t="s">
        <v>58532</v>
      </c>
      <c r="I815" s="113" t="s">
        <v>100843</v>
      </c>
    </row>
    <row r="816" spans="5:9" ht="14.5" x14ac:dyDescent="0.35">
      <c r="E816" s="113" t="s">
        <v>876</v>
      </c>
      <c r="F816" s="113" t="s">
        <v>107292</v>
      </c>
      <c r="G816" s="113" t="s">
        <v>33881</v>
      </c>
      <c r="H816" s="113" t="s">
        <v>58531</v>
      </c>
      <c r="I816" s="113" t="s">
        <v>100842</v>
      </c>
    </row>
    <row r="817" spans="5:9" ht="14.5" x14ac:dyDescent="0.35">
      <c r="E817" s="113" t="s">
        <v>877</v>
      </c>
      <c r="F817" s="113" t="s">
        <v>107293</v>
      </c>
      <c r="G817" s="113" t="s">
        <v>33880</v>
      </c>
      <c r="H817" s="113" t="s">
        <v>58530</v>
      </c>
      <c r="I817" s="113" t="s">
        <v>100841</v>
      </c>
    </row>
    <row r="818" spans="5:9" ht="14.5" x14ac:dyDescent="0.35">
      <c r="E818" s="113" t="s">
        <v>878</v>
      </c>
      <c r="F818" s="113" t="s">
        <v>114436</v>
      </c>
      <c r="G818" s="113" t="s">
        <v>33879</v>
      </c>
      <c r="H818" s="113" t="s">
        <v>58529</v>
      </c>
      <c r="I818" s="113" t="s">
        <v>100840</v>
      </c>
    </row>
    <row r="819" spans="5:9" ht="14.5" x14ac:dyDescent="0.35">
      <c r="E819" s="113" t="s">
        <v>879</v>
      </c>
      <c r="F819" s="113" t="s">
        <v>107294</v>
      </c>
      <c r="G819" s="113" t="s">
        <v>33878</v>
      </c>
      <c r="H819" s="113" t="s">
        <v>58528</v>
      </c>
      <c r="I819" s="113" t="s">
        <v>100839</v>
      </c>
    </row>
    <row r="820" spans="5:9" ht="14.5" x14ac:dyDescent="0.35">
      <c r="E820" s="113" t="s">
        <v>880</v>
      </c>
      <c r="F820" s="113" t="s">
        <v>107295</v>
      </c>
      <c r="G820" s="113" t="s">
        <v>33877</v>
      </c>
      <c r="H820" s="113" t="s">
        <v>58527</v>
      </c>
      <c r="I820" s="113" t="s">
        <v>100838</v>
      </c>
    </row>
    <row r="821" spans="5:9" ht="14.5" x14ac:dyDescent="0.35">
      <c r="E821" s="113" t="s">
        <v>881</v>
      </c>
      <c r="F821" s="113" t="s">
        <v>107296</v>
      </c>
      <c r="G821" s="113" t="s">
        <v>33876</v>
      </c>
      <c r="H821" s="113" t="s">
        <v>58526</v>
      </c>
      <c r="I821" s="113" t="s">
        <v>100837</v>
      </c>
    </row>
    <row r="822" spans="5:9" ht="14.5" x14ac:dyDescent="0.35">
      <c r="E822" s="113" t="s">
        <v>882</v>
      </c>
      <c r="F822" s="113" t="s">
        <v>107297</v>
      </c>
      <c r="G822" s="113" t="s">
        <v>33875</v>
      </c>
      <c r="H822" s="113" t="s">
        <v>58525</v>
      </c>
      <c r="I822" s="113" t="s">
        <v>100836</v>
      </c>
    </row>
    <row r="823" spans="5:9" ht="14.5" x14ac:dyDescent="0.35">
      <c r="E823" s="113" t="s">
        <v>883</v>
      </c>
      <c r="F823" s="113" t="s">
        <v>107298</v>
      </c>
      <c r="G823" s="113" t="s">
        <v>33874</v>
      </c>
      <c r="H823" s="113" t="s">
        <v>58524</v>
      </c>
      <c r="I823" s="113" t="s">
        <v>100835</v>
      </c>
    </row>
    <row r="824" spans="5:9" ht="14.5" x14ac:dyDescent="0.35">
      <c r="E824" s="113" t="s">
        <v>884</v>
      </c>
      <c r="F824" s="113" t="s">
        <v>107299</v>
      </c>
      <c r="G824" s="113" t="s">
        <v>33873</v>
      </c>
      <c r="H824" s="113" t="s">
        <v>58523</v>
      </c>
      <c r="I824" s="113" t="s">
        <v>100834</v>
      </c>
    </row>
    <row r="825" spans="5:9" ht="14.5" x14ac:dyDescent="0.35">
      <c r="E825" s="113" t="s">
        <v>885</v>
      </c>
      <c r="F825" s="113" t="s">
        <v>114437</v>
      </c>
      <c r="G825" s="113" t="s">
        <v>33872</v>
      </c>
      <c r="H825" s="113" t="s">
        <v>58522</v>
      </c>
      <c r="I825" s="113" t="s">
        <v>100833</v>
      </c>
    </row>
    <row r="826" spans="5:9" ht="14.5" x14ac:dyDescent="0.35">
      <c r="E826" s="113" t="s">
        <v>886</v>
      </c>
      <c r="F826" s="113" t="s">
        <v>114438</v>
      </c>
      <c r="G826" s="113" t="s">
        <v>33871</v>
      </c>
      <c r="H826" s="113" t="s">
        <v>58521</v>
      </c>
      <c r="I826" s="113" t="s">
        <v>100832</v>
      </c>
    </row>
    <row r="827" spans="5:9" ht="14.5" x14ac:dyDescent="0.35">
      <c r="E827" s="113" t="s">
        <v>887</v>
      </c>
      <c r="F827" s="113" t="s">
        <v>114439</v>
      </c>
      <c r="G827" s="113" t="s">
        <v>33870</v>
      </c>
      <c r="H827" s="113" t="s">
        <v>58520</v>
      </c>
      <c r="I827" s="113" t="s">
        <v>100831</v>
      </c>
    </row>
    <row r="828" spans="5:9" ht="14.5" x14ac:dyDescent="0.35">
      <c r="E828" s="113" t="s">
        <v>888</v>
      </c>
      <c r="F828" s="113" t="s">
        <v>114440</v>
      </c>
      <c r="G828" s="113" t="s">
        <v>33869</v>
      </c>
      <c r="H828" s="113" t="s">
        <v>58519</v>
      </c>
      <c r="I828" s="113" t="s">
        <v>130398</v>
      </c>
    </row>
    <row r="829" spans="5:9" ht="14.5" x14ac:dyDescent="0.35">
      <c r="E829" s="113" t="s">
        <v>889</v>
      </c>
      <c r="F829" s="113" t="s">
        <v>117389</v>
      </c>
      <c r="G829" s="113" t="s">
        <v>33868</v>
      </c>
      <c r="H829" s="113" t="s">
        <v>58518</v>
      </c>
      <c r="I829" s="113" t="s">
        <v>100830</v>
      </c>
    </row>
    <row r="830" spans="5:9" ht="14.5" x14ac:dyDescent="0.35">
      <c r="E830" s="113" t="s">
        <v>890</v>
      </c>
      <c r="F830" s="113" t="s">
        <v>117390</v>
      </c>
      <c r="G830" s="113" t="s">
        <v>33867</v>
      </c>
      <c r="H830" s="113" t="s">
        <v>58517</v>
      </c>
      <c r="I830" s="113" t="s">
        <v>100829</v>
      </c>
    </row>
    <row r="831" spans="5:9" ht="14.5" x14ac:dyDescent="0.35">
      <c r="E831" s="113" t="s">
        <v>891</v>
      </c>
      <c r="F831" s="113" t="s">
        <v>117391</v>
      </c>
      <c r="G831" s="113" t="s">
        <v>33866</v>
      </c>
      <c r="H831" s="113" t="s">
        <v>58516</v>
      </c>
      <c r="I831" s="113" t="s">
        <v>100828</v>
      </c>
    </row>
    <row r="832" spans="5:9" ht="14.5" x14ac:dyDescent="0.35">
      <c r="E832" s="113" t="s">
        <v>892</v>
      </c>
      <c r="F832" s="113" t="s">
        <v>117392</v>
      </c>
      <c r="G832" s="113" t="s">
        <v>33865</v>
      </c>
      <c r="H832" s="113" t="s">
        <v>58515</v>
      </c>
      <c r="I832" s="113" t="s">
        <v>100827</v>
      </c>
    </row>
    <row r="833" spans="5:9" ht="14.5" x14ac:dyDescent="0.35">
      <c r="E833" s="113" t="s">
        <v>893</v>
      </c>
      <c r="F833" s="113" t="s">
        <v>117393</v>
      </c>
      <c r="G833" s="113" t="s">
        <v>33864</v>
      </c>
      <c r="H833" s="113" t="s">
        <v>58514</v>
      </c>
      <c r="I833" s="113" t="s">
        <v>100826</v>
      </c>
    </row>
    <row r="834" spans="5:9" ht="14.5" x14ac:dyDescent="0.35">
      <c r="E834" s="113" t="s">
        <v>894</v>
      </c>
      <c r="F834" s="113" t="s">
        <v>117394</v>
      </c>
      <c r="G834" s="113" t="s">
        <v>33863</v>
      </c>
      <c r="H834" s="113" t="s">
        <v>58513</v>
      </c>
      <c r="I834" s="113" t="s">
        <v>100825</v>
      </c>
    </row>
    <row r="835" spans="5:9" ht="14.5" x14ac:dyDescent="0.35">
      <c r="E835" s="113" t="s">
        <v>895</v>
      </c>
      <c r="F835" s="113" t="s">
        <v>117395</v>
      </c>
      <c r="G835" s="113" t="s">
        <v>33862</v>
      </c>
      <c r="H835" s="113" t="s">
        <v>58512</v>
      </c>
      <c r="I835" s="113" t="s">
        <v>100824</v>
      </c>
    </row>
    <row r="836" spans="5:9" ht="14.5" x14ac:dyDescent="0.35">
      <c r="E836" s="113" t="s">
        <v>896</v>
      </c>
      <c r="F836" s="113" t="s">
        <v>117396</v>
      </c>
      <c r="G836" s="113" t="s">
        <v>33861</v>
      </c>
      <c r="H836" s="113" t="s">
        <v>58511</v>
      </c>
      <c r="I836" s="113" t="s">
        <v>100823</v>
      </c>
    </row>
    <row r="837" spans="5:9" ht="14.5" x14ac:dyDescent="0.35">
      <c r="E837" s="113" t="s">
        <v>897</v>
      </c>
      <c r="F837" s="113" t="s">
        <v>117397</v>
      </c>
      <c r="G837" s="113" t="s">
        <v>33860</v>
      </c>
      <c r="H837" s="113" t="s">
        <v>58510</v>
      </c>
      <c r="I837" s="113" t="s">
        <v>100822</v>
      </c>
    </row>
    <row r="838" spans="5:9" ht="14.5" x14ac:dyDescent="0.35">
      <c r="E838" s="113" t="s">
        <v>898</v>
      </c>
      <c r="F838" s="113" t="s">
        <v>117398</v>
      </c>
      <c r="G838" s="113" t="s">
        <v>33859</v>
      </c>
      <c r="H838" s="113" t="s">
        <v>58509</v>
      </c>
      <c r="I838" s="113" t="s">
        <v>100821</v>
      </c>
    </row>
    <row r="839" spans="5:9" ht="14.5" x14ac:dyDescent="0.35">
      <c r="E839" s="113" t="s">
        <v>899</v>
      </c>
      <c r="F839" s="113" t="s">
        <v>117399</v>
      </c>
      <c r="G839" s="113" t="s">
        <v>33858</v>
      </c>
      <c r="H839" s="113" t="s">
        <v>58508</v>
      </c>
      <c r="I839" s="113" t="s">
        <v>100820</v>
      </c>
    </row>
    <row r="840" spans="5:9" ht="14.5" x14ac:dyDescent="0.35">
      <c r="E840" s="113" t="s">
        <v>900</v>
      </c>
      <c r="F840" s="113" t="s">
        <v>117400</v>
      </c>
      <c r="G840" s="113" t="s">
        <v>33857</v>
      </c>
      <c r="H840" s="113" t="s">
        <v>58507</v>
      </c>
      <c r="I840" s="113" t="s">
        <v>100819</v>
      </c>
    </row>
    <row r="841" spans="5:9" ht="14.5" x14ac:dyDescent="0.35">
      <c r="E841" s="113" t="s">
        <v>901</v>
      </c>
      <c r="F841" s="113" t="s">
        <v>117401</v>
      </c>
      <c r="G841" s="113" t="s">
        <v>33856</v>
      </c>
      <c r="H841" s="113" t="s">
        <v>58506</v>
      </c>
      <c r="I841" s="113" t="s">
        <v>100818</v>
      </c>
    </row>
    <row r="842" spans="5:9" ht="14.5" x14ac:dyDescent="0.35">
      <c r="E842" s="113" t="s">
        <v>902</v>
      </c>
      <c r="F842" s="113" t="s">
        <v>117402</v>
      </c>
      <c r="G842" s="113" t="s">
        <v>33855</v>
      </c>
      <c r="H842" s="113" t="s">
        <v>58505</v>
      </c>
      <c r="I842" s="113" t="s">
        <v>100817</v>
      </c>
    </row>
    <row r="843" spans="5:9" ht="14.5" x14ac:dyDescent="0.35">
      <c r="E843" s="113" t="s">
        <v>903</v>
      </c>
      <c r="F843" s="113" t="s">
        <v>117403</v>
      </c>
      <c r="G843" s="113" t="s">
        <v>33854</v>
      </c>
      <c r="H843" s="113" t="s">
        <v>58504</v>
      </c>
      <c r="I843" s="113" t="s">
        <v>100816</v>
      </c>
    </row>
    <row r="844" spans="5:9" ht="14.5" x14ac:dyDescent="0.35">
      <c r="E844" s="113" t="s">
        <v>904</v>
      </c>
      <c r="F844" s="113" t="s">
        <v>120379</v>
      </c>
      <c r="G844" s="113" t="s">
        <v>33853</v>
      </c>
      <c r="H844" s="113" t="s">
        <v>58503</v>
      </c>
      <c r="I844" s="113" t="s">
        <v>100815</v>
      </c>
    </row>
    <row r="845" spans="5:9" ht="14.5" x14ac:dyDescent="0.35">
      <c r="E845" s="113" t="s">
        <v>905</v>
      </c>
      <c r="F845" s="113" t="s">
        <v>127123</v>
      </c>
      <c r="G845" s="113" t="s">
        <v>33852</v>
      </c>
      <c r="H845" s="113" t="s">
        <v>58502</v>
      </c>
      <c r="I845" s="113" t="s">
        <v>100814</v>
      </c>
    </row>
    <row r="846" spans="5:9" ht="14.5" x14ac:dyDescent="0.35">
      <c r="E846" s="113" t="s">
        <v>906</v>
      </c>
      <c r="F846" s="113" t="s">
        <v>131337</v>
      </c>
      <c r="G846" s="113" t="s">
        <v>33851</v>
      </c>
      <c r="H846" s="113" t="s">
        <v>58501</v>
      </c>
      <c r="I846" s="113" t="s">
        <v>100813</v>
      </c>
    </row>
    <row r="847" spans="5:9" ht="14.5" x14ac:dyDescent="0.35">
      <c r="E847" s="113" t="s">
        <v>907</v>
      </c>
      <c r="F847" s="113" t="s">
        <v>55783</v>
      </c>
      <c r="G847" s="113" t="s">
        <v>33850</v>
      </c>
      <c r="H847" s="113" t="s">
        <v>58500</v>
      </c>
      <c r="I847" s="113" t="s">
        <v>100812</v>
      </c>
    </row>
    <row r="848" spans="5:9" ht="14.5" x14ac:dyDescent="0.35">
      <c r="E848" s="113" t="s">
        <v>908</v>
      </c>
      <c r="F848" s="113" t="s">
        <v>55784</v>
      </c>
      <c r="G848" s="113" t="s">
        <v>33849</v>
      </c>
      <c r="H848" s="113" t="s">
        <v>58499</v>
      </c>
      <c r="I848" s="113" t="s">
        <v>100811</v>
      </c>
    </row>
    <row r="849" spans="5:9" ht="14.5" x14ac:dyDescent="0.35">
      <c r="E849" s="113" t="s">
        <v>909</v>
      </c>
      <c r="F849" s="113" t="s">
        <v>55785</v>
      </c>
      <c r="G849" s="113" t="s">
        <v>33848</v>
      </c>
      <c r="H849" s="113" t="s">
        <v>58498</v>
      </c>
      <c r="I849" s="113" t="s">
        <v>100810</v>
      </c>
    </row>
    <row r="850" spans="5:9" ht="14.5" x14ac:dyDescent="0.35">
      <c r="E850" s="113" t="s">
        <v>910</v>
      </c>
      <c r="F850" s="113" t="s">
        <v>18219</v>
      </c>
      <c r="G850" s="113" t="s">
        <v>33847</v>
      </c>
      <c r="H850" s="113" t="s">
        <v>58497</v>
      </c>
      <c r="I850" s="113" t="s">
        <v>100809</v>
      </c>
    </row>
    <row r="851" spans="5:9" ht="14.5" x14ac:dyDescent="0.35">
      <c r="E851" s="113" t="s">
        <v>911</v>
      </c>
      <c r="F851" s="113" t="s">
        <v>18218</v>
      </c>
      <c r="G851" s="113" t="s">
        <v>33846</v>
      </c>
      <c r="H851" s="113" t="s">
        <v>58496</v>
      </c>
      <c r="I851" s="113" t="s">
        <v>100808</v>
      </c>
    </row>
    <row r="852" spans="5:9" ht="14.5" x14ac:dyDescent="0.35">
      <c r="E852" s="113" t="s">
        <v>912</v>
      </c>
      <c r="F852" s="113" t="s">
        <v>18217</v>
      </c>
      <c r="G852" s="113" t="s">
        <v>33845</v>
      </c>
      <c r="H852" s="113" t="s">
        <v>58495</v>
      </c>
      <c r="I852" s="113" t="s">
        <v>100807</v>
      </c>
    </row>
    <row r="853" spans="5:9" ht="14.5" x14ac:dyDescent="0.35">
      <c r="E853" s="113" t="s">
        <v>913</v>
      </c>
      <c r="F853" s="113" t="s">
        <v>18216</v>
      </c>
      <c r="G853" s="113" t="s">
        <v>33844</v>
      </c>
      <c r="H853" s="113" t="s">
        <v>58494</v>
      </c>
      <c r="I853" s="113" t="s">
        <v>110931</v>
      </c>
    </row>
    <row r="854" spans="5:9" ht="14.5" x14ac:dyDescent="0.35">
      <c r="E854" s="113" t="s">
        <v>914</v>
      </c>
      <c r="F854" s="113" t="s">
        <v>18215</v>
      </c>
      <c r="G854" s="113" t="s">
        <v>33843</v>
      </c>
      <c r="H854" s="113" t="s">
        <v>58493</v>
      </c>
      <c r="I854" s="113" t="s">
        <v>100806</v>
      </c>
    </row>
    <row r="855" spans="5:9" ht="14.5" x14ac:dyDescent="0.35">
      <c r="E855" s="113" t="s">
        <v>915</v>
      </c>
      <c r="F855" s="113" t="s">
        <v>11982</v>
      </c>
      <c r="G855" s="113" t="s">
        <v>33842</v>
      </c>
      <c r="H855" s="113" t="s">
        <v>58492</v>
      </c>
      <c r="I855" s="113" t="s">
        <v>110930</v>
      </c>
    </row>
    <row r="856" spans="5:9" ht="14.5" x14ac:dyDescent="0.35">
      <c r="E856" s="113" t="s">
        <v>916</v>
      </c>
      <c r="F856" s="113" t="s">
        <v>107300</v>
      </c>
      <c r="G856" s="113" t="s">
        <v>33841</v>
      </c>
      <c r="H856" s="113" t="s">
        <v>58491</v>
      </c>
      <c r="I856" s="113" t="s">
        <v>100805</v>
      </c>
    </row>
    <row r="857" spans="5:9" ht="14.5" x14ac:dyDescent="0.35">
      <c r="E857" s="113" t="s">
        <v>917</v>
      </c>
      <c r="F857" s="113" t="s">
        <v>124189</v>
      </c>
      <c r="G857" s="113" t="s">
        <v>33840</v>
      </c>
      <c r="H857" s="113" t="s">
        <v>58490</v>
      </c>
      <c r="I857" s="113" t="s">
        <v>100804</v>
      </c>
    </row>
    <row r="858" spans="5:9" ht="14.5" x14ac:dyDescent="0.35">
      <c r="E858" s="113" t="s">
        <v>918</v>
      </c>
      <c r="F858" s="113" t="s">
        <v>124190</v>
      </c>
      <c r="G858" s="113" t="s">
        <v>33839</v>
      </c>
      <c r="H858" s="113" t="s">
        <v>58489</v>
      </c>
      <c r="I858" s="113" t="s">
        <v>100803</v>
      </c>
    </row>
    <row r="859" spans="5:9" ht="14.5" x14ac:dyDescent="0.35">
      <c r="E859" s="113" t="s">
        <v>919</v>
      </c>
      <c r="F859" s="113" t="s">
        <v>7136</v>
      </c>
      <c r="G859" s="113" t="s">
        <v>33838</v>
      </c>
      <c r="H859" s="113" t="s">
        <v>58488</v>
      </c>
      <c r="I859" s="113" t="s">
        <v>100802</v>
      </c>
    </row>
    <row r="860" spans="5:9" ht="14.5" x14ac:dyDescent="0.35">
      <c r="E860" s="113" t="s">
        <v>920</v>
      </c>
      <c r="F860" s="113" t="s">
        <v>138053</v>
      </c>
      <c r="G860" s="113" t="s">
        <v>33837</v>
      </c>
      <c r="H860" s="113" t="s">
        <v>58487</v>
      </c>
      <c r="I860" s="113" t="s">
        <v>100801</v>
      </c>
    </row>
    <row r="861" spans="5:9" ht="14.5" x14ac:dyDescent="0.35">
      <c r="E861" s="113" t="s">
        <v>921</v>
      </c>
      <c r="F861" s="113" t="s">
        <v>7135</v>
      </c>
      <c r="G861" s="113" t="s">
        <v>33836</v>
      </c>
      <c r="H861" s="113" t="s">
        <v>58486</v>
      </c>
      <c r="I861" s="113" t="s">
        <v>100800</v>
      </c>
    </row>
    <row r="862" spans="5:9" ht="14.5" x14ac:dyDescent="0.35">
      <c r="E862" s="113" t="s">
        <v>922</v>
      </c>
      <c r="F862" s="113" t="s">
        <v>7134</v>
      </c>
      <c r="G862" s="113" t="s">
        <v>33835</v>
      </c>
      <c r="H862" s="113" t="s">
        <v>58485</v>
      </c>
      <c r="I862" s="113" t="s">
        <v>100799</v>
      </c>
    </row>
    <row r="863" spans="5:9" ht="14.5" x14ac:dyDescent="0.35">
      <c r="E863" s="113" t="s">
        <v>923</v>
      </c>
      <c r="F863" s="113" t="s">
        <v>7133</v>
      </c>
      <c r="G863" s="113" t="s">
        <v>33834</v>
      </c>
      <c r="H863" s="113" t="s">
        <v>58484</v>
      </c>
      <c r="I863" s="113" t="s">
        <v>100798</v>
      </c>
    </row>
    <row r="864" spans="5:9" ht="14.5" x14ac:dyDescent="0.35">
      <c r="E864" s="113" t="s">
        <v>924</v>
      </c>
      <c r="F864" s="113" t="s">
        <v>128536</v>
      </c>
      <c r="G864" s="113" t="s">
        <v>33833</v>
      </c>
      <c r="H864" s="113" t="s">
        <v>58483</v>
      </c>
      <c r="I864" s="113" t="s">
        <v>100797</v>
      </c>
    </row>
    <row r="865" spans="5:9" ht="14.5" x14ac:dyDescent="0.35">
      <c r="E865" s="113" t="s">
        <v>925</v>
      </c>
      <c r="F865" s="113" t="s">
        <v>128537</v>
      </c>
      <c r="G865" s="113" t="s">
        <v>33832</v>
      </c>
      <c r="H865" s="113" t="s">
        <v>58482</v>
      </c>
      <c r="I865" s="113" t="s">
        <v>100796</v>
      </c>
    </row>
    <row r="866" spans="5:9" ht="14.5" x14ac:dyDescent="0.35">
      <c r="E866" s="113" t="s">
        <v>926</v>
      </c>
      <c r="F866" s="113" t="s">
        <v>128538</v>
      </c>
      <c r="G866" s="113" t="s">
        <v>33831</v>
      </c>
      <c r="H866" s="113" t="s">
        <v>58481</v>
      </c>
      <c r="I866" s="113" t="s">
        <v>100795</v>
      </c>
    </row>
    <row r="867" spans="5:9" ht="14.5" x14ac:dyDescent="0.35">
      <c r="E867" s="113" t="s">
        <v>927</v>
      </c>
      <c r="F867" s="113" t="s">
        <v>128539</v>
      </c>
      <c r="G867" s="113" t="s">
        <v>33830</v>
      </c>
      <c r="H867" s="113" t="s">
        <v>58480</v>
      </c>
      <c r="I867" s="113" t="s">
        <v>100794</v>
      </c>
    </row>
    <row r="868" spans="5:9" ht="14.5" x14ac:dyDescent="0.35">
      <c r="E868" s="113" t="s">
        <v>928</v>
      </c>
      <c r="F868" s="113" t="s">
        <v>128540</v>
      </c>
      <c r="G868" s="113" t="s">
        <v>33829</v>
      </c>
      <c r="H868" s="113" t="s">
        <v>58479</v>
      </c>
      <c r="I868" s="113" t="s">
        <v>100793</v>
      </c>
    </row>
    <row r="869" spans="5:9" ht="14.5" x14ac:dyDescent="0.35">
      <c r="E869" s="113" t="s">
        <v>929</v>
      </c>
      <c r="F869" s="113" t="s">
        <v>121762</v>
      </c>
      <c r="G869" s="113" t="s">
        <v>33828</v>
      </c>
      <c r="H869" s="113" t="s">
        <v>58478</v>
      </c>
      <c r="I869" s="113" t="s">
        <v>100792</v>
      </c>
    </row>
    <row r="870" spans="5:9" ht="14.5" x14ac:dyDescent="0.35">
      <c r="E870" s="113" t="s">
        <v>930</v>
      </c>
      <c r="F870" s="113" t="s">
        <v>121761</v>
      </c>
      <c r="G870" s="113" t="s">
        <v>33827</v>
      </c>
      <c r="H870" s="113" t="s">
        <v>58477</v>
      </c>
      <c r="I870" s="113" t="s">
        <v>100791</v>
      </c>
    </row>
    <row r="871" spans="5:9" ht="14.5" x14ac:dyDescent="0.35">
      <c r="E871" s="113" t="s">
        <v>931</v>
      </c>
      <c r="F871" s="113" t="s">
        <v>121760</v>
      </c>
      <c r="G871" s="113" t="s">
        <v>33826</v>
      </c>
      <c r="H871" s="113" t="s">
        <v>58476</v>
      </c>
      <c r="I871" s="113" t="s">
        <v>100790</v>
      </c>
    </row>
    <row r="872" spans="5:9" ht="14.5" x14ac:dyDescent="0.35">
      <c r="E872" s="113" t="s">
        <v>932</v>
      </c>
      <c r="F872" s="113" t="s">
        <v>121759</v>
      </c>
      <c r="G872" s="113" t="s">
        <v>33825</v>
      </c>
      <c r="H872" s="113" t="s">
        <v>58475</v>
      </c>
      <c r="I872" s="113" t="s">
        <v>100789</v>
      </c>
    </row>
    <row r="873" spans="5:9" ht="14.5" x14ac:dyDescent="0.35">
      <c r="E873" s="113" t="s">
        <v>933</v>
      </c>
      <c r="F873" s="113" t="s">
        <v>117409</v>
      </c>
      <c r="G873" s="113" t="s">
        <v>33824</v>
      </c>
      <c r="H873" s="113" t="s">
        <v>58474</v>
      </c>
      <c r="I873" s="113" t="s">
        <v>100788</v>
      </c>
    </row>
    <row r="874" spans="5:9" ht="14.5" x14ac:dyDescent="0.35">
      <c r="E874" s="113" t="s">
        <v>934</v>
      </c>
      <c r="F874" s="113" t="s">
        <v>117408</v>
      </c>
      <c r="G874" s="113" t="s">
        <v>33823</v>
      </c>
      <c r="H874" s="113" t="s">
        <v>58473</v>
      </c>
      <c r="I874" s="113" t="s">
        <v>100787</v>
      </c>
    </row>
    <row r="875" spans="5:9" ht="14.5" x14ac:dyDescent="0.35">
      <c r="E875" s="113" t="s">
        <v>935</v>
      </c>
      <c r="F875" s="113" t="s">
        <v>117407</v>
      </c>
      <c r="G875" s="113" t="s">
        <v>33822</v>
      </c>
      <c r="H875" s="113" t="s">
        <v>58472</v>
      </c>
      <c r="I875" s="113" t="s">
        <v>100786</v>
      </c>
    </row>
    <row r="876" spans="5:9" ht="14.5" x14ac:dyDescent="0.35">
      <c r="E876" s="113" t="s">
        <v>936</v>
      </c>
      <c r="F876" s="113" t="s">
        <v>117406</v>
      </c>
      <c r="G876" s="113" t="s">
        <v>33821</v>
      </c>
      <c r="H876" s="113" t="s">
        <v>58471</v>
      </c>
      <c r="I876" s="113" t="s">
        <v>100785</v>
      </c>
    </row>
    <row r="877" spans="5:9" ht="14.5" x14ac:dyDescent="0.35">
      <c r="E877" s="113" t="s">
        <v>937</v>
      </c>
      <c r="F877" s="113" t="s">
        <v>117405</v>
      </c>
      <c r="G877" s="113" t="s">
        <v>33820</v>
      </c>
      <c r="H877" s="113" t="s">
        <v>58470</v>
      </c>
      <c r="I877" s="113" t="s">
        <v>100784</v>
      </c>
    </row>
    <row r="878" spans="5:9" ht="14.5" x14ac:dyDescent="0.35">
      <c r="E878" s="113" t="s">
        <v>938</v>
      </c>
      <c r="F878" s="113" t="s">
        <v>117404</v>
      </c>
      <c r="G878" s="113" t="s">
        <v>33819</v>
      </c>
      <c r="H878" s="113" t="s">
        <v>58469</v>
      </c>
      <c r="I878" s="113" t="s">
        <v>100783</v>
      </c>
    </row>
    <row r="879" spans="5:9" ht="14.5" x14ac:dyDescent="0.35">
      <c r="E879" s="113" t="s">
        <v>939</v>
      </c>
      <c r="F879" s="113" t="s">
        <v>107304</v>
      </c>
      <c r="G879" s="113" t="s">
        <v>33818</v>
      </c>
      <c r="H879" s="113" t="s">
        <v>58468</v>
      </c>
      <c r="I879" s="113" t="s">
        <v>100782</v>
      </c>
    </row>
    <row r="880" spans="5:9" ht="14.5" x14ac:dyDescent="0.35">
      <c r="E880" s="113" t="s">
        <v>940</v>
      </c>
      <c r="F880" s="113" t="s">
        <v>107303</v>
      </c>
      <c r="G880" s="113" t="s">
        <v>33817</v>
      </c>
      <c r="H880" s="113" t="s">
        <v>58467</v>
      </c>
      <c r="I880" s="113" t="s">
        <v>100781</v>
      </c>
    </row>
    <row r="881" spans="5:9" ht="14.5" x14ac:dyDescent="0.35">
      <c r="E881" s="113" t="s">
        <v>941</v>
      </c>
      <c r="F881" s="113" t="s">
        <v>107302</v>
      </c>
      <c r="G881" s="113" t="s">
        <v>33816</v>
      </c>
      <c r="H881" s="113" t="s">
        <v>58466</v>
      </c>
      <c r="I881" s="113" t="s">
        <v>100780</v>
      </c>
    </row>
    <row r="882" spans="5:9" ht="14.5" x14ac:dyDescent="0.35">
      <c r="E882" s="113" t="s">
        <v>942</v>
      </c>
      <c r="F882" s="113" t="s">
        <v>107301</v>
      </c>
      <c r="G882" s="113" t="s">
        <v>33815</v>
      </c>
      <c r="H882" s="113" t="s">
        <v>58465</v>
      </c>
      <c r="I882" s="113" t="s">
        <v>100779</v>
      </c>
    </row>
    <row r="883" spans="5:9" ht="14.5" x14ac:dyDescent="0.35">
      <c r="E883" s="113" t="s">
        <v>943</v>
      </c>
      <c r="F883" s="113" t="s">
        <v>7132</v>
      </c>
      <c r="G883" s="113" t="s">
        <v>33814</v>
      </c>
      <c r="H883" s="113" t="s">
        <v>58464</v>
      </c>
      <c r="I883" s="113" t="s">
        <v>100778</v>
      </c>
    </row>
    <row r="884" spans="5:9" ht="14.5" x14ac:dyDescent="0.35">
      <c r="E884" s="113" t="s">
        <v>944</v>
      </c>
      <c r="F884" s="113" t="s">
        <v>7131</v>
      </c>
      <c r="G884" s="113" t="s">
        <v>33813</v>
      </c>
      <c r="H884" s="113" t="s">
        <v>58463</v>
      </c>
      <c r="I884" s="113" t="s">
        <v>100777</v>
      </c>
    </row>
    <row r="885" spans="5:9" ht="14.5" x14ac:dyDescent="0.35">
      <c r="E885" s="113" t="s">
        <v>945</v>
      </c>
      <c r="F885" s="113" t="s">
        <v>7130</v>
      </c>
      <c r="G885" s="113" t="s">
        <v>33812</v>
      </c>
      <c r="H885" s="113" t="s">
        <v>58462</v>
      </c>
      <c r="I885" s="113" t="s">
        <v>100776</v>
      </c>
    </row>
    <row r="886" spans="5:9" ht="14.5" x14ac:dyDescent="0.35">
      <c r="E886" s="113" t="s">
        <v>946</v>
      </c>
      <c r="F886" s="113" t="s">
        <v>7129</v>
      </c>
      <c r="G886" s="113" t="s">
        <v>33811</v>
      </c>
      <c r="H886" s="113" t="s">
        <v>58461</v>
      </c>
      <c r="I886" s="113" t="s">
        <v>100775</v>
      </c>
    </row>
    <row r="887" spans="5:9" ht="14.5" x14ac:dyDescent="0.35">
      <c r="E887" s="113" t="s">
        <v>947</v>
      </c>
      <c r="F887" s="113" t="s">
        <v>7128</v>
      </c>
      <c r="G887" s="113" t="s">
        <v>33810</v>
      </c>
      <c r="H887" s="113" t="s">
        <v>58460</v>
      </c>
      <c r="I887" s="113" t="s">
        <v>100774</v>
      </c>
    </row>
    <row r="888" spans="5:9" ht="14.5" x14ac:dyDescent="0.35">
      <c r="E888" s="113" t="s">
        <v>948</v>
      </c>
      <c r="F888" s="113" t="s">
        <v>7127</v>
      </c>
      <c r="G888" s="113" t="s">
        <v>33809</v>
      </c>
      <c r="H888" s="113" t="s">
        <v>58459</v>
      </c>
      <c r="I888" s="113" t="s">
        <v>100773</v>
      </c>
    </row>
    <row r="889" spans="5:9" ht="14.5" x14ac:dyDescent="0.35">
      <c r="E889" s="113" t="s">
        <v>949</v>
      </c>
      <c r="F889" s="113" t="s">
        <v>7126</v>
      </c>
      <c r="G889" s="113" t="s">
        <v>33808</v>
      </c>
      <c r="H889" s="113" t="s">
        <v>58458</v>
      </c>
      <c r="I889" s="113" t="s">
        <v>100772</v>
      </c>
    </row>
    <row r="890" spans="5:9" ht="14.5" x14ac:dyDescent="0.35">
      <c r="E890" s="113" t="s">
        <v>950</v>
      </c>
      <c r="F890" s="113" t="s">
        <v>7125</v>
      </c>
      <c r="G890" s="113" t="s">
        <v>33807</v>
      </c>
      <c r="H890" s="113" t="s">
        <v>58457</v>
      </c>
      <c r="I890" s="113" t="s">
        <v>100771</v>
      </c>
    </row>
    <row r="891" spans="5:9" ht="14.5" x14ac:dyDescent="0.35">
      <c r="E891" s="113" t="s">
        <v>951</v>
      </c>
      <c r="F891" s="113" t="s">
        <v>7124</v>
      </c>
      <c r="G891" s="113" t="s">
        <v>33806</v>
      </c>
      <c r="H891" s="113" t="s">
        <v>58456</v>
      </c>
      <c r="I891" s="113" t="s">
        <v>100770</v>
      </c>
    </row>
    <row r="892" spans="5:9" ht="14.5" x14ac:dyDescent="0.35">
      <c r="E892" s="113" t="s">
        <v>952</v>
      </c>
      <c r="F892" s="113" t="s">
        <v>7123</v>
      </c>
      <c r="G892" s="113" t="s">
        <v>33805</v>
      </c>
      <c r="H892" s="113" t="s">
        <v>58455</v>
      </c>
      <c r="I892" s="113" t="s">
        <v>100769</v>
      </c>
    </row>
    <row r="893" spans="5:9" ht="14.5" x14ac:dyDescent="0.35">
      <c r="E893" s="113" t="s">
        <v>953</v>
      </c>
      <c r="F893" s="113" t="s">
        <v>7122</v>
      </c>
      <c r="G893" s="113" t="s">
        <v>33804</v>
      </c>
      <c r="H893" s="113" t="s">
        <v>58454</v>
      </c>
      <c r="I893" s="113" t="s">
        <v>100768</v>
      </c>
    </row>
    <row r="894" spans="5:9" ht="14.5" x14ac:dyDescent="0.35">
      <c r="E894" s="113" t="s">
        <v>954</v>
      </c>
      <c r="F894" s="113" t="s">
        <v>7121</v>
      </c>
      <c r="G894" s="113" t="s">
        <v>33803</v>
      </c>
      <c r="H894" s="113" t="s">
        <v>58453</v>
      </c>
      <c r="I894" s="113" t="s">
        <v>100767</v>
      </c>
    </row>
    <row r="895" spans="5:9" ht="14.5" x14ac:dyDescent="0.35">
      <c r="E895" s="113" t="s">
        <v>955</v>
      </c>
      <c r="F895" s="113" t="s">
        <v>7120</v>
      </c>
      <c r="G895" s="113" t="s">
        <v>33802</v>
      </c>
      <c r="H895" s="113" t="s">
        <v>58452</v>
      </c>
      <c r="I895" s="113" t="s">
        <v>100766</v>
      </c>
    </row>
    <row r="896" spans="5:9" ht="14.5" x14ac:dyDescent="0.35">
      <c r="E896" s="113" t="s">
        <v>956</v>
      </c>
      <c r="F896" s="113" t="s">
        <v>7119</v>
      </c>
      <c r="G896" s="113" t="s">
        <v>33801</v>
      </c>
      <c r="H896" s="113" t="s">
        <v>58451</v>
      </c>
      <c r="I896" s="113" t="s">
        <v>100765</v>
      </c>
    </row>
    <row r="897" spans="5:9" ht="14.5" x14ac:dyDescent="0.35">
      <c r="E897" s="113" t="s">
        <v>957</v>
      </c>
      <c r="F897" s="113" t="s">
        <v>7118</v>
      </c>
      <c r="G897" s="113" t="s">
        <v>33800</v>
      </c>
      <c r="H897" s="113" t="s">
        <v>58450</v>
      </c>
      <c r="I897" s="113" t="s">
        <v>100764</v>
      </c>
    </row>
    <row r="898" spans="5:9" ht="14.5" x14ac:dyDescent="0.35">
      <c r="E898" s="113" t="s">
        <v>958</v>
      </c>
      <c r="F898" s="113" t="s">
        <v>7117</v>
      </c>
      <c r="G898" s="113" t="s">
        <v>33799</v>
      </c>
      <c r="H898" s="113" t="s">
        <v>58449</v>
      </c>
      <c r="I898" s="113" t="s">
        <v>100763</v>
      </c>
    </row>
    <row r="899" spans="5:9" ht="14.5" x14ac:dyDescent="0.35">
      <c r="E899" s="113" t="s">
        <v>959</v>
      </c>
      <c r="F899" s="113" t="s">
        <v>7116</v>
      </c>
      <c r="G899" s="113" t="s">
        <v>33798</v>
      </c>
      <c r="H899" s="113" t="s">
        <v>58448</v>
      </c>
      <c r="I899" s="113" t="s">
        <v>100762</v>
      </c>
    </row>
    <row r="900" spans="5:9" ht="14.5" x14ac:dyDescent="0.35">
      <c r="E900" s="113" t="s">
        <v>960</v>
      </c>
      <c r="F900" s="113" t="s">
        <v>7115</v>
      </c>
      <c r="G900" s="113" t="s">
        <v>33797</v>
      </c>
      <c r="H900" s="113" t="s">
        <v>58447</v>
      </c>
      <c r="I900" s="113" t="s">
        <v>100761</v>
      </c>
    </row>
    <row r="901" spans="5:9" ht="14.5" x14ac:dyDescent="0.35">
      <c r="E901" s="113" t="s">
        <v>961</v>
      </c>
      <c r="F901" s="113" t="s">
        <v>7114</v>
      </c>
      <c r="G901" s="113" t="s">
        <v>33796</v>
      </c>
      <c r="H901" s="113" t="s">
        <v>58446</v>
      </c>
      <c r="I901" s="113" t="s">
        <v>100760</v>
      </c>
    </row>
    <row r="902" spans="5:9" ht="14.5" x14ac:dyDescent="0.35">
      <c r="E902" s="113" t="s">
        <v>962</v>
      </c>
      <c r="F902" s="113" t="s">
        <v>7113</v>
      </c>
      <c r="G902" s="113" t="s">
        <v>33795</v>
      </c>
      <c r="H902" s="113" t="s">
        <v>58445</v>
      </c>
      <c r="I902" s="113" t="s">
        <v>100759</v>
      </c>
    </row>
    <row r="903" spans="5:9" ht="14.5" x14ac:dyDescent="0.35">
      <c r="E903" s="113" t="s">
        <v>963</v>
      </c>
      <c r="F903" s="113" t="s">
        <v>7112</v>
      </c>
      <c r="G903" s="113" t="s">
        <v>33794</v>
      </c>
      <c r="H903" s="113" t="s">
        <v>58444</v>
      </c>
      <c r="I903" s="113" t="s">
        <v>100758</v>
      </c>
    </row>
    <row r="904" spans="5:9" ht="14.5" x14ac:dyDescent="0.35">
      <c r="E904" s="113" t="s">
        <v>964</v>
      </c>
      <c r="F904" s="113" t="s">
        <v>7111</v>
      </c>
      <c r="G904" s="113" t="s">
        <v>33793</v>
      </c>
      <c r="H904" s="113" t="s">
        <v>58443</v>
      </c>
      <c r="I904" s="113" t="s">
        <v>100757</v>
      </c>
    </row>
    <row r="905" spans="5:9" ht="14.5" x14ac:dyDescent="0.35">
      <c r="E905" s="113" t="s">
        <v>965</v>
      </c>
      <c r="F905" s="113" t="s">
        <v>7110</v>
      </c>
      <c r="G905" s="113" t="s">
        <v>33792</v>
      </c>
      <c r="H905" s="113" t="s">
        <v>58442</v>
      </c>
      <c r="I905" s="113" t="s">
        <v>100756</v>
      </c>
    </row>
    <row r="906" spans="5:9" ht="14.5" x14ac:dyDescent="0.35">
      <c r="E906" s="113" t="s">
        <v>966</v>
      </c>
      <c r="F906" s="113" t="s">
        <v>7109</v>
      </c>
      <c r="G906" s="113" t="s">
        <v>33791</v>
      </c>
      <c r="H906" s="113" t="s">
        <v>58441</v>
      </c>
      <c r="I906" s="113" t="s">
        <v>100755</v>
      </c>
    </row>
    <row r="907" spans="5:9" ht="14.5" x14ac:dyDescent="0.35">
      <c r="E907" s="113" t="s">
        <v>967</v>
      </c>
      <c r="F907" s="113" t="s">
        <v>7108</v>
      </c>
      <c r="G907" s="113" t="s">
        <v>33790</v>
      </c>
      <c r="H907" s="113" t="s">
        <v>58440</v>
      </c>
      <c r="I907" s="113" t="s">
        <v>100754</v>
      </c>
    </row>
    <row r="908" spans="5:9" ht="14.5" x14ac:dyDescent="0.35">
      <c r="E908" s="113" t="s">
        <v>968</v>
      </c>
      <c r="F908" s="113" t="s">
        <v>7107</v>
      </c>
      <c r="G908" s="113" t="s">
        <v>33789</v>
      </c>
      <c r="H908" s="113" t="s">
        <v>58439</v>
      </c>
      <c r="I908" s="113" t="s">
        <v>100753</v>
      </c>
    </row>
    <row r="909" spans="5:9" ht="14.5" x14ac:dyDescent="0.35">
      <c r="E909" s="113" t="s">
        <v>969</v>
      </c>
      <c r="F909" s="113" t="s">
        <v>7106</v>
      </c>
      <c r="G909" s="113" t="s">
        <v>33788</v>
      </c>
      <c r="H909" s="113" t="s">
        <v>58438</v>
      </c>
      <c r="I909" s="113" t="s">
        <v>100752</v>
      </c>
    </row>
    <row r="910" spans="5:9" ht="14.5" x14ac:dyDescent="0.35">
      <c r="E910" s="113" t="s">
        <v>970</v>
      </c>
      <c r="F910" s="113" t="s">
        <v>7105</v>
      </c>
      <c r="G910" s="113" t="s">
        <v>33787</v>
      </c>
      <c r="H910" s="113" t="s">
        <v>58437</v>
      </c>
      <c r="I910" s="113" t="s">
        <v>100751</v>
      </c>
    </row>
    <row r="911" spans="5:9" ht="14.5" x14ac:dyDescent="0.35">
      <c r="E911" s="113" t="s">
        <v>971</v>
      </c>
      <c r="F911" s="113" t="s">
        <v>7104</v>
      </c>
      <c r="G911" s="113" t="s">
        <v>33786</v>
      </c>
      <c r="H911" s="113" t="s">
        <v>58436</v>
      </c>
      <c r="I911" s="113" t="s">
        <v>100750</v>
      </c>
    </row>
    <row r="912" spans="5:9" ht="14.5" x14ac:dyDescent="0.35">
      <c r="E912" s="113" t="s">
        <v>972</v>
      </c>
      <c r="F912" s="113" t="s">
        <v>7103</v>
      </c>
      <c r="G912" s="113" t="s">
        <v>33785</v>
      </c>
      <c r="H912" s="113" t="s">
        <v>58435</v>
      </c>
      <c r="I912" s="113" t="s">
        <v>100749</v>
      </c>
    </row>
    <row r="913" spans="5:9" ht="14.5" x14ac:dyDescent="0.35">
      <c r="E913" s="113" t="s">
        <v>973</v>
      </c>
      <c r="F913" s="113" t="s">
        <v>7102</v>
      </c>
      <c r="G913" s="113" t="s">
        <v>33784</v>
      </c>
      <c r="H913" s="113" t="s">
        <v>58434</v>
      </c>
      <c r="I913" s="113" t="s">
        <v>100748</v>
      </c>
    </row>
    <row r="914" spans="5:9" ht="14.5" x14ac:dyDescent="0.35">
      <c r="E914" s="113" t="s">
        <v>974</v>
      </c>
      <c r="F914" s="113" t="s">
        <v>7101</v>
      </c>
      <c r="G914" s="113" t="s">
        <v>33783</v>
      </c>
      <c r="H914" s="113" t="s">
        <v>58433</v>
      </c>
      <c r="I914" s="113" t="s">
        <v>100747</v>
      </c>
    </row>
    <row r="915" spans="5:9" ht="14.5" x14ac:dyDescent="0.35">
      <c r="E915" s="113" t="s">
        <v>975</v>
      </c>
      <c r="F915" s="113" t="s">
        <v>7100</v>
      </c>
      <c r="G915" s="113" t="s">
        <v>33782</v>
      </c>
      <c r="H915" s="113" t="s">
        <v>58432</v>
      </c>
      <c r="I915" s="113" t="s">
        <v>100746</v>
      </c>
    </row>
    <row r="916" spans="5:9" ht="14.5" x14ac:dyDescent="0.35">
      <c r="E916" s="113" t="s">
        <v>976</v>
      </c>
      <c r="F916" s="113" t="s">
        <v>7099</v>
      </c>
      <c r="G916" s="113" t="s">
        <v>33781</v>
      </c>
      <c r="H916" s="113" t="s">
        <v>58431</v>
      </c>
      <c r="I916" s="113" t="s">
        <v>100745</v>
      </c>
    </row>
    <row r="917" spans="5:9" ht="14.5" x14ac:dyDescent="0.35">
      <c r="E917" s="113" t="s">
        <v>977</v>
      </c>
      <c r="F917" s="113" t="s">
        <v>49982</v>
      </c>
      <c r="G917" s="113" t="s">
        <v>33780</v>
      </c>
      <c r="H917" s="113" t="s">
        <v>58430</v>
      </c>
      <c r="I917" s="113" t="s">
        <v>100744</v>
      </c>
    </row>
    <row r="918" spans="5:9" ht="14.5" x14ac:dyDescent="0.35">
      <c r="E918" s="113" t="s">
        <v>978</v>
      </c>
      <c r="F918" s="113" t="s">
        <v>131338</v>
      </c>
      <c r="G918" s="113" t="s">
        <v>33779</v>
      </c>
      <c r="H918" s="113" t="s">
        <v>58429</v>
      </c>
      <c r="I918" s="113" t="s">
        <v>100743</v>
      </c>
    </row>
    <row r="919" spans="5:9" ht="14.5" x14ac:dyDescent="0.35">
      <c r="E919" s="113" t="s">
        <v>979</v>
      </c>
      <c r="F919" s="113" t="s">
        <v>127124</v>
      </c>
      <c r="G919" s="113" t="s">
        <v>33778</v>
      </c>
      <c r="H919" s="113" t="s">
        <v>58428</v>
      </c>
      <c r="I919" s="113" t="s">
        <v>100742</v>
      </c>
    </row>
    <row r="920" spans="5:9" ht="14.5" x14ac:dyDescent="0.35">
      <c r="E920" s="113" t="s">
        <v>980</v>
      </c>
      <c r="F920" s="113" t="s">
        <v>127125</v>
      </c>
      <c r="G920" s="113" t="s">
        <v>33777</v>
      </c>
      <c r="H920" s="113" t="s">
        <v>58427</v>
      </c>
      <c r="I920" s="113" t="s">
        <v>100741</v>
      </c>
    </row>
    <row r="921" spans="5:9" ht="14.5" x14ac:dyDescent="0.35">
      <c r="E921" s="113" t="s">
        <v>981</v>
      </c>
      <c r="F921" s="113" t="s">
        <v>127126</v>
      </c>
      <c r="G921" s="113" t="s">
        <v>33776</v>
      </c>
      <c r="H921" s="113" t="s">
        <v>58426</v>
      </c>
      <c r="I921" s="113" t="s">
        <v>100740</v>
      </c>
    </row>
    <row r="922" spans="5:9" ht="14.5" x14ac:dyDescent="0.35">
      <c r="E922" s="113" t="s">
        <v>982</v>
      </c>
      <c r="F922" s="113" t="s">
        <v>127127</v>
      </c>
      <c r="G922" s="113" t="s">
        <v>33775</v>
      </c>
      <c r="H922" s="113" t="s">
        <v>58425</v>
      </c>
      <c r="I922" s="113" t="s">
        <v>100739</v>
      </c>
    </row>
    <row r="923" spans="5:9" ht="14.5" x14ac:dyDescent="0.35">
      <c r="E923" s="113" t="s">
        <v>983</v>
      </c>
      <c r="F923" s="113" t="s">
        <v>127128</v>
      </c>
      <c r="G923" s="113" t="s">
        <v>33774</v>
      </c>
      <c r="H923" s="113" t="s">
        <v>58424</v>
      </c>
      <c r="I923" s="113" t="s">
        <v>100738</v>
      </c>
    </row>
    <row r="924" spans="5:9" ht="14.5" x14ac:dyDescent="0.35">
      <c r="E924" s="113" t="s">
        <v>984</v>
      </c>
      <c r="F924" s="113" t="s">
        <v>127129</v>
      </c>
      <c r="G924" s="113" t="s">
        <v>33773</v>
      </c>
      <c r="H924" s="113" t="s">
        <v>58423</v>
      </c>
      <c r="I924" s="113" t="s">
        <v>100737</v>
      </c>
    </row>
    <row r="925" spans="5:9" ht="14.5" x14ac:dyDescent="0.35">
      <c r="E925" s="113" t="s">
        <v>985</v>
      </c>
      <c r="F925" s="113" t="s">
        <v>127130</v>
      </c>
      <c r="G925" s="113" t="s">
        <v>33772</v>
      </c>
      <c r="H925" s="113" t="s">
        <v>58422</v>
      </c>
      <c r="I925" s="113" t="s">
        <v>100736</v>
      </c>
    </row>
    <row r="926" spans="5:9" ht="14.5" x14ac:dyDescent="0.35">
      <c r="E926" s="113" t="s">
        <v>986</v>
      </c>
      <c r="F926" s="113" t="s">
        <v>127131</v>
      </c>
      <c r="G926" s="113" t="s">
        <v>33771</v>
      </c>
      <c r="H926" s="113" t="s">
        <v>58421</v>
      </c>
      <c r="I926" s="113" t="s">
        <v>100735</v>
      </c>
    </row>
    <row r="927" spans="5:9" ht="14.5" x14ac:dyDescent="0.35">
      <c r="E927" s="113" t="s">
        <v>987</v>
      </c>
      <c r="F927" s="113" t="s">
        <v>127132</v>
      </c>
      <c r="G927" s="113" t="s">
        <v>33770</v>
      </c>
      <c r="H927" s="113" t="s">
        <v>58420</v>
      </c>
      <c r="I927" s="113" t="s">
        <v>100734</v>
      </c>
    </row>
    <row r="928" spans="5:9" ht="14.5" x14ac:dyDescent="0.35">
      <c r="E928" s="113" t="s">
        <v>988</v>
      </c>
      <c r="F928" s="113" t="s">
        <v>127133</v>
      </c>
      <c r="G928" s="113" t="s">
        <v>33769</v>
      </c>
      <c r="H928" s="113" t="s">
        <v>58419</v>
      </c>
      <c r="I928" s="113" t="s">
        <v>100733</v>
      </c>
    </row>
    <row r="929" spans="5:9" ht="14.5" x14ac:dyDescent="0.35">
      <c r="E929" s="113" t="s">
        <v>989</v>
      </c>
      <c r="F929" s="113" t="s">
        <v>123201</v>
      </c>
      <c r="G929" s="113" t="s">
        <v>33768</v>
      </c>
      <c r="H929" s="113" t="s">
        <v>58418</v>
      </c>
      <c r="I929" s="113" t="s">
        <v>100732</v>
      </c>
    </row>
    <row r="930" spans="5:9" ht="14.5" x14ac:dyDescent="0.35">
      <c r="E930" s="113" t="s">
        <v>990</v>
      </c>
      <c r="F930" s="113" t="s">
        <v>123200</v>
      </c>
      <c r="G930" s="113" t="s">
        <v>33767</v>
      </c>
      <c r="H930" s="113" t="s">
        <v>58417</v>
      </c>
      <c r="I930" s="113" t="s">
        <v>100731</v>
      </c>
    </row>
    <row r="931" spans="5:9" ht="14.5" x14ac:dyDescent="0.35">
      <c r="E931" s="113" t="s">
        <v>991</v>
      </c>
      <c r="F931" s="113" t="s">
        <v>123199</v>
      </c>
      <c r="G931" s="113" t="s">
        <v>33766</v>
      </c>
      <c r="H931" s="113" t="s">
        <v>58416</v>
      </c>
      <c r="I931" s="113" t="s">
        <v>100730</v>
      </c>
    </row>
    <row r="932" spans="5:9" ht="14.5" x14ac:dyDescent="0.35">
      <c r="E932" s="113" t="s">
        <v>992</v>
      </c>
      <c r="F932" s="113" t="s">
        <v>121079</v>
      </c>
      <c r="G932" s="113" t="s">
        <v>33765</v>
      </c>
      <c r="H932" s="113" t="s">
        <v>58415</v>
      </c>
      <c r="I932" s="113" t="s">
        <v>100729</v>
      </c>
    </row>
    <row r="933" spans="5:9" ht="14.5" x14ac:dyDescent="0.35">
      <c r="E933" s="113" t="s">
        <v>993</v>
      </c>
      <c r="F933" s="113" t="s">
        <v>118400</v>
      </c>
      <c r="G933" s="113" t="s">
        <v>33764</v>
      </c>
      <c r="H933" s="113" t="s">
        <v>58414</v>
      </c>
      <c r="I933" s="113" t="s">
        <v>100728</v>
      </c>
    </row>
    <row r="934" spans="5:9" ht="14.5" x14ac:dyDescent="0.35">
      <c r="E934" s="113" t="s">
        <v>994</v>
      </c>
      <c r="F934" s="113" t="s">
        <v>118399</v>
      </c>
      <c r="G934" s="113" t="s">
        <v>33763</v>
      </c>
      <c r="H934" s="113" t="s">
        <v>58413</v>
      </c>
      <c r="I934" s="113" t="s">
        <v>100727</v>
      </c>
    </row>
    <row r="935" spans="5:9" ht="14.5" x14ac:dyDescent="0.35">
      <c r="E935" s="113" t="s">
        <v>995</v>
      </c>
      <c r="F935" s="113" t="s">
        <v>118398</v>
      </c>
      <c r="G935" s="113" t="s">
        <v>33762</v>
      </c>
      <c r="H935" s="113" t="s">
        <v>58412</v>
      </c>
      <c r="I935" s="113" t="s">
        <v>100726</v>
      </c>
    </row>
    <row r="936" spans="5:9" ht="14.5" x14ac:dyDescent="0.35">
      <c r="E936" s="113" t="s">
        <v>996</v>
      </c>
      <c r="F936" s="113" t="s">
        <v>118397</v>
      </c>
      <c r="G936" s="113" t="s">
        <v>33761</v>
      </c>
      <c r="H936" s="113" t="s">
        <v>58411</v>
      </c>
      <c r="I936" s="113" t="s">
        <v>100725</v>
      </c>
    </row>
    <row r="937" spans="5:9" ht="14.5" x14ac:dyDescent="0.35">
      <c r="E937" s="113" t="s">
        <v>997</v>
      </c>
      <c r="F937" s="113" t="s">
        <v>118396</v>
      </c>
      <c r="G937" s="113" t="s">
        <v>33760</v>
      </c>
      <c r="H937" s="113" t="s">
        <v>58410</v>
      </c>
      <c r="I937" s="113" t="s">
        <v>100724</v>
      </c>
    </row>
    <row r="938" spans="5:9" ht="14.5" x14ac:dyDescent="0.35">
      <c r="E938" s="113" t="s">
        <v>998</v>
      </c>
      <c r="F938" s="113" t="s">
        <v>118395</v>
      </c>
      <c r="G938" s="113" t="s">
        <v>33759</v>
      </c>
      <c r="H938" s="113" t="s">
        <v>58409</v>
      </c>
      <c r="I938" s="113" t="s">
        <v>100723</v>
      </c>
    </row>
    <row r="939" spans="5:9" ht="14.5" x14ac:dyDescent="0.35">
      <c r="E939" s="113" t="s">
        <v>999</v>
      </c>
      <c r="F939" s="113" t="s">
        <v>118394</v>
      </c>
      <c r="G939" s="113" t="s">
        <v>33758</v>
      </c>
      <c r="H939" s="113" t="s">
        <v>58408</v>
      </c>
      <c r="I939" s="113" t="s">
        <v>122875</v>
      </c>
    </row>
    <row r="940" spans="5:9" ht="14.5" x14ac:dyDescent="0.35">
      <c r="E940" s="113" t="s">
        <v>1000</v>
      </c>
      <c r="F940" s="113" t="s">
        <v>118393</v>
      </c>
      <c r="G940" s="113" t="s">
        <v>33757</v>
      </c>
      <c r="H940" s="113" t="s">
        <v>58407</v>
      </c>
      <c r="I940" s="113" t="s">
        <v>100722</v>
      </c>
    </row>
    <row r="941" spans="5:9" ht="14.5" x14ac:dyDescent="0.35">
      <c r="E941" s="113" t="s">
        <v>1001</v>
      </c>
      <c r="F941" s="113" t="s">
        <v>118392</v>
      </c>
      <c r="G941" s="113" t="s">
        <v>33756</v>
      </c>
      <c r="H941" s="113" t="s">
        <v>58406</v>
      </c>
      <c r="I941" s="113" t="s">
        <v>100721</v>
      </c>
    </row>
    <row r="942" spans="5:9" ht="14.5" x14ac:dyDescent="0.35">
      <c r="E942" s="113" t="s">
        <v>1002</v>
      </c>
      <c r="F942" s="113" t="s">
        <v>118391</v>
      </c>
      <c r="G942" s="113" t="s">
        <v>33755</v>
      </c>
      <c r="H942" s="113" t="s">
        <v>58405</v>
      </c>
      <c r="I942" s="113" t="s">
        <v>100720</v>
      </c>
    </row>
    <row r="943" spans="5:9" ht="14.5" x14ac:dyDescent="0.35">
      <c r="E943" s="113" t="s">
        <v>1003</v>
      </c>
      <c r="F943" s="113" t="s">
        <v>118390</v>
      </c>
      <c r="G943" s="113" t="s">
        <v>33754</v>
      </c>
      <c r="H943" s="113" t="s">
        <v>58404</v>
      </c>
      <c r="I943" s="113" t="s">
        <v>100719</v>
      </c>
    </row>
    <row r="944" spans="5:9" ht="14.5" x14ac:dyDescent="0.35">
      <c r="E944" s="113" t="s">
        <v>1004</v>
      </c>
      <c r="F944" s="113" t="s">
        <v>118389</v>
      </c>
      <c r="G944" s="113" t="s">
        <v>33753</v>
      </c>
      <c r="H944" s="113" t="s">
        <v>58403</v>
      </c>
      <c r="I944" s="113" t="s">
        <v>100718</v>
      </c>
    </row>
    <row r="945" spans="5:9" ht="14.5" x14ac:dyDescent="0.35">
      <c r="E945" s="113" t="s">
        <v>1005</v>
      </c>
      <c r="F945" s="113" t="s">
        <v>118388</v>
      </c>
      <c r="G945" s="113" t="s">
        <v>33752</v>
      </c>
      <c r="H945" s="113" t="s">
        <v>58402</v>
      </c>
      <c r="I945" s="113" t="s">
        <v>100717</v>
      </c>
    </row>
    <row r="946" spans="5:9" ht="14.5" x14ac:dyDescent="0.35">
      <c r="E946" s="113" t="s">
        <v>1006</v>
      </c>
      <c r="F946" s="113" t="s">
        <v>118387</v>
      </c>
      <c r="G946" s="113" t="s">
        <v>33751</v>
      </c>
      <c r="H946" s="113" t="s">
        <v>58401</v>
      </c>
      <c r="I946" s="113" t="s">
        <v>100716</v>
      </c>
    </row>
    <row r="947" spans="5:9" ht="14.5" x14ac:dyDescent="0.35">
      <c r="E947" s="113" t="s">
        <v>1007</v>
      </c>
      <c r="F947" s="113" t="s">
        <v>118386</v>
      </c>
      <c r="G947" s="113" t="s">
        <v>33750</v>
      </c>
      <c r="H947" s="113" t="s">
        <v>58400</v>
      </c>
      <c r="I947" s="113" t="s">
        <v>100715</v>
      </c>
    </row>
    <row r="948" spans="5:9" ht="14.5" x14ac:dyDescent="0.35">
      <c r="E948" s="113" t="s">
        <v>1008</v>
      </c>
      <c r="F948" s="113" t="s">
        <v>118385</v>
      </c>
      <c r="G948" s="113" t="s">
        <v>33749</v>
      </c>
      <c r="H948" s="113" t="s">
        <v>58399</v>
      </c>
      <c r="I948" s="113" t="s">
        <v>100714</v>
      </c>
    </row>
    <row r="949" spans="5:9" ht="14.5" x14ac:dyDescent="0.35">
      <c r="E949" s="113" t="s">
        <v>1009</v>
      </c>
      <c r="F949" s="113" t="s">
        <v>116472</v>
      </c>
      <c r="G949" s="113" t="s">
        <v>33748</v>
      </c>
      <c r="H949" s="113" t="s">
        <v>58398</v>
      </c>
      <c r="I949" s="113" t="s">
        <v>100713</v>
      </c>
    </row>
    <row r="950" spans="5:9" ht="14.5" x14ac:dyDescent="0.35">
      <c r="E950" s="113" t="s">
        <v>1010</v>
      </c>
      <c r="F950" s="113" t="s">
        <v>116471</v>
      </c>
      <c r="G950" s="113" t="s">
        <v>33747</v>
      </c>
      <c r="H950" s="113" t="s">
        <v>58397</v>
      </c>
      <c r="I950" s="113" t="s">
        <v>100712</v>
      </c>
    </row>
    <row r="951" spans="5:9" ht="14.5" x14ac:dyDescent="0.35">
      <c r="E951" s="113" t="s">
        <v>1011</v>
      </c>
      <c r="F951" s="113" t="s">
        <v>115460</v>
      </c>
      <c r="G951" s="113" t="s">
        <v>33746</v>
      </c>
      <c r="H951" s="113" t="s">
        <v>58396</v>
      </c>
      <c r="I951" s="113" t="s">
        <v>100711</v>
      </c>
    </row>
    <row r="952" spans="5:9" ht="14.5" x14ac:dyDescent="0.35">
      <c r="E952" s="113" t="s">
        <v>1012</v>
      </c>
      <c r="F952" s="113" t="s">
        <v>115459</v>
      </c>
      <c r="G952" s="113" t="s">
        <v>33745</v>
      </c>
      <c r="H952" s="113" t="s">
        <v>58395</v>
      </c>
      <c r="I952" s="113" t="s">
        <v>100710</v>
      </c>
    </row>
    <row r="953" spans="5:9" ht="14.5" x14ac:dyDescent="0.35">
      <c r="E953" s="113" t="s">
        <v>1013</v>
      </c>
      <c r="F953" s="113" t="s">
        <v>115458</v>
      </c>
      <c r="G953" s="113" t="s">
        <v>33744</v>
      </c>
      <c r="H953" s="113" t="s">
        <v>58394</v>
      </c>
      <c r="I953" s="113" t="s">
        <v>100709</v>
      </c>
    </row>
    <row r="954" spans="5:9" ht="14.5" x14ac:dyDescent="0.35">
      <c r="E954" s="113" t="s">
        <v>1014</v>
      </c>
      <c r="F954" s="113" t="s">
        <v>111615</v>
      </c>
      <c r="G954" s="113" t="s">
        <v>33743</v>
      </c>
      <c r="H954" s="113" t="s">
        <v>58393</v>
      </c>
      <c r="I954" s="113" t="s">
        <v>100708</v>
      </c>
    </row>
    <row r="955" spans="5:9" ht="14.5" x14ac:dyDescent="0.35">
      <c r="E955" s="113" t="s">
        <v>1015</v>
      </c>
      <c r="F955" s="113" t="s">
        <v>111614</v>
      </c>
      <c r="G955" s="113" t="s">
        <v>33742</v>
      </c>
      <c r="H955" s="113" t="s">
        <v>58392</v>
      </c>
      <c r="I955" s="113" t="s">
        <v>110929</v>
      </c>
    </row>
    <row r="956" spans="5:9" ht="14.5" x14ac:dyDescent="0.35">
      <c r="E956" s="113" t="s">
        <v>1016</v>
      </c>
      <c r="F956" s="113" t="s">
        <v>111613</v>
      </c>
      <c r="G956" s="113" t="s">
        <v>33741</v>
      </c>
      <c r="H956" s="113" t="s">
        <v>58391</v>
      </c>
      <c r="I956" s="113" t="s">
        <v>100707</v>
      </c>
    </row>
    <row r="957" spans="5:9" ht="14.5" x14ac:dyDescent="0.35">
      <c r="E957" s="113" t="s">
        <v>1017</v>
      </c>
      <c r="F957" s="113" t="s">
        <v>111612</v>
      </c>
      <c r="G957" s="113" t="s">
        <v>33740</v>
      </c>
      <c r="H957" s="113" t="s">
        <v>58390</v>
      </c>
      <c r="I957" s="113" t="s">
        <v>100706</v>
      </c>
    </row>
    <row r="958" spans="5:9" ht="14.5" x14ac:dyDescent="0.35">
      <c r="E958" s="113" t="s">
        <v>1018</v>
      </c>
      <c r="F958" s="113" t="s">
        <v>111611</v>
      </c>
      <c r="G958" s="113" t="s">
        <v>33739</v>
      </c>
      <c r="H958" s="113" t="s">
        <v>58389</v>
      </c>
      <c r="I958" s="113" t="s">
        <v>100705</v>
      </c>
    </row>
    <row r="959" spans="5:9" ht="14.5" x14ac:dyDescent="0.35">
      <c r="E959" s="113" t="s">
        <v>1019</v>
      </c>
      <c r="F959" s="113" t="s">
        <v>111610</v>
      </c>
      <c r="G959" s="113" t="s">
        <v>33738</v>
      </c>
      <c r="H959" s="113" t="s">
        <v>58388</v>
      </c>
      <c r="I959" s="113" t="s">
        <v>100704</v>
      </c>
    </row>
    <row r="960" spans="5:9" ht="14.5" x14ac:dyDescent="0.35">
      <c r="E960" s="113" t="s">
        <v>1020</v>
      </c>
      <c r="F960" s="113" t="s">
        <v>111609</v>
      </c>
      <c r="G960" s="113" t="s">
        <v>33737</v>
      </c>
      <c r="H960" s="113" t="s">
        <v>58387</v>
      </c>
      <c r="I960" s="113" t="s">
        <v>100703</v>
      </c>
    </row>
    <row r="961" spans="5:9" ht="14.5" x14ac:dyDescent="0.35">
      <c r="E961" s="113" t="s">
        <v>1021</v>
      </c>
      <c r="F961" s="113" t="s">
        <v>111608</v>
      </c>
      <c r="G961" s="113" t="s">
        <v>33736</v>
      </c>
      <c r="H961" s="113" t="s">
        <v>58386</v>
      </c>
      <c r="I961" s="113" t="s">
        <v>100702</v>
      </c>
    </row>
    <row r="962" spans="5:9" ht="14.5" x14ac:dyDescent="0.35">
      <c r="E962" s="113" t="s">
        <v>1022</v>
      </c>
      <c r="F962" s="113" t="s">
        <v>111607</v>
      </c>
      <c r="G962" s="113" t="s">
        <v>33735</v>
      </c>
      <c r="H962" s="113" t="s">
        <v>58385</v>
      </c>
      <c r="I962" s="113" t="s">
        <v>100701</v>
      </c>
    </row>
    <row r="963" spans="5:9" ht="14.5" x14ac:dyDescent="0.35">
      <c r="E963" s="113" t="s">
        <v>1023</v>
      </c>
      <c r="F963" s="113" t="s">
        <v>111606</v>
      </c>
      <c r="G963" s="113" t="s">
        <v>33734</v>
      </c>
      <c r="H963" s="113" t="s">
        <v>58384</v>
      </c>
      <c r="I963" s="113" t="s">
        <v>100700</v>
      </c>
    </row>
    <row r="964" spans="5:9" ht="14.5" x14ac:dyDescent="0.35">
      <c r="E964" s="113" t="s">
        <v>1024</v>
      </c>
      <c r="F964" s="113" t="s">
        <v>12039</v>
      </c>
      <c r="G964" s="113" t="s">
        <v>33733</v>
      </c>
      <c r="H964" s="113" t="s">
        <v>58383</v>
      </c>
      <c r="I964" s="113" t="s">
        <v>100699</v>
      </c>
    </row>
    <row r="965" spans="5:9" ht="14.5" x14ac:dyDescent="0.35">
      <c r="E965" s="113" t="s">
        <v>1025</v>
      </c>
      <c r="F965" s="113" t="s">
        <v>12038</v>
      </c>
      <c r="G965" s="113" t="s">
        <v>33732</v>
      </c>
      <c r="H965" s="113" t="s">
        <v>58382</v>
      </c>
      <c r="I965" s="113" t="s">
        <v>100698</v>
      </c>
    </row>
    <row r="966" spans="5:9" ht="14.5" x14ac:dyDescent="0.35">
      <c r="E966" s="113" t="s">
        <v>1026</v>
      </c>
      <c r="F966" s="113" t="s">
        <v>12037</v>
      </c>
      <c r="G966" s="113" t="s">
        <v>33731</v>
      </c>
      <c r="H966" s="113" t="s">
        <v>58381</v>
      </c>
      <c r="I966" s="113" t="s">
        <v>100697</v>
      </c>
    </row>
    <row r="967" spans="5:9" ht="14.5" x14ac:dyDescent="0.35">
      <c r="E967" s="113" t="s">
        <v>1027</v>
      </c>
      <c r="F967" s="113" t="s">
        <v>12036</v>
      </c>
      <c r="G967" s="113" t="s">
        <v>33730</v>
      </c>
      <c r="H967" s="113" t="s">
        <v>58380</v>
      </c>
      <c r="I967" s="113" t="s">
        <v>100696</v>
      </c>
    </row>
    <row r="968" spans="5:9" ht="14.5" x14ac:dyDescent="0.35">
      <c r="E968" s="113" t="s">
        <v>1028</v>
      </c>
      <c r="F968" s="113" t="s">
        <v>12035</v>
      </c>
      <c r="G968" s="113" t="s">
        <v>33729</v>
      </c>
      <c r="H968" s="113" t="s">
        <v>58379</v>
      </c>
      <c r="I968" s="113" t="s">
        <v>100695</v>
      </c>
    </row>
    <row r="969" spans="5:9" ht="14.5" x14ac:dyDescent="0.35">
      <c r="E969" s="113" t="s">
        <v>1029</v>
      </c>
      <c r="F969" s="113" t="s">
        <v>12034</v>
      </c>
      <c r="G969" s="113" t="s">
        <v>33728</v>
      </c>
      <c r="H969" s="113" t="s">
        <v>58378</v>
      </c>
      <c r="I969" s="113" t="s">
        <v>100694</v>
      </c>
    </row>
    <row r="970" spans="5:9" ht="14.5" x14ac:dyDescent="0.35">
      <c r="E970" s="113" t="s">
        <v>1030</v>
      </c>
      <c r="F970" s="113" t="s">
        <v>12033</v>
      </c>
      <c r="G970" s="113" t="s">
        <v>33727</v>
      </c>
      <c r="H970" s="113" t="s">
        <v>58377</v>
      </c>
      <c r="I970" s="113" t="s">
        <v>100693</v>
      </c>
    </row>
    <row r="971" spans="5:9" ht="14.5" x14ac:dyDescent="0.35">
      <c r="E971" s="113" t="s">
        <v>1031</v>
      </c>
      <c r="F971" s="113" t="s">
        <v>12032</v>
      </c>
      <c r="G971" s="113" t="s">
        <v>33726</v>
      </c>
      <c r="H971" s="113" t="s">
        <v>58376</v>
      </c>
      <c r="I971" s="113" t="s">
        <v>100692</v>
      </c>
    </row>
    <row r="972" spans="5:9" ht="14.5" x14ac:dyDescent="0.35">
      <c r="E972" s="113" t="s">
        <v>1032</v>
      </c>
      <c r="F972" s="113" t="s">
        <v>12031</v>
      </c>
      <c r="G972" s="113" t="s">
        <v>33725</v>
      </c>
      <c r="H972" s="113" t="s">
        <v>58375</v>
      </c>
      <c r="I972" s="113" t="s">
        <v>100691</v>
      </c>
    </row>
    <row r="973" spans="5:9" ht="14.5" x14ac:dyDescent="0.35">
      <c r="E973" s="113" t="s">
        <v>1033</v>
      </c>
      <c r="F973" s="113" t="s">
        <v>12030</v>
      </c>
      <c r="G973" s="113" t="s">
        <v>33724</v>
      </c>
      <c r="H973" s="113" t="s">
        <v>58374</v>
      </c>
      <c r="I973" s="113" t="s">
        <v>100690</v>
      </c>
    </row>
    <row r="974" spans="5:9" ht="14.5" x14ac:dyDescent="0.35">
      <c r="E974" s="113" t="s">
        <v>1034</v>
      </c>
      <c r="F974" s="113" t="s">
        <v>12029</v>
      </c>
      <c r="G974" s="113" t="s">
        <v>33723</v>
      </c>
      <c r="H974" s="113" t="s">
        <v>58373</v>
      </c>
      <c r="I974" s="113" t="s">
        <v>100689</v>
      </c>
    </row>
    <row r="975" spans="5:9" ht="14.5" x14ac:dyDescent="0.35">
      <c r="E975" s="113" t="s">
        <v>1035</v>
      </c>
      <c r="F975" s="113" t="s">
        <v>12028</v>
      </c>
      <c r="G975" s="113" t="s">
        <v>33722</v>
      </c>
      <c r="H975" s="113" t="s">
        <v>58372</v>
      </c>
      <c r="I975" s="113" t="s">
        <v>110928</v>
      </c>
    </row>
    <row r="976" spans="5:9" ht="14.5" x14ac:dyDescent="0.35">
      <c r="E976" s="113" t="s">
        <v>1036</v>
      </c>
      <c r="F976" s="113" t="s">
        <v>12027</v>
      </c>
      <c r="G976" s="113" t="s">
        <v>33721</v>
      </c>
      <c r="H976" s="113" t="s">
        <v>58371</v>
      </c>
      <c r="I976" s="113" t="s">
        <v>100688</v>
      </c>
    </row>
    <row r="977" spans="5:9" ht="14.5" x14ac:dyDescent="0.35">
      <c r="E977" s="113" t="s">
        <v>1037</v>
      </c>
      <c r="F977" s="113" t="s">
        <v>12026</v>
      </c>
      <c r="G977" s="113" t="s">
        <v>33720</v>
      </c>
      <c r="H977" s="113" t="s">
        <v>58370</v>
      </c>
      <c r="I977" s="113" t="s">
        <v>100687</v>
      </c>
    </row>
    <row r="978" spans="5:9" ht="14.5" x14ac:dyDescent="0.35">
      <c r="E978" s="113" t="s">
        <v>1038</v>
      </c>
      <c r="F978" s="113" t="s">
        <v>12025</v>
      </c>
      <c r="G978" s="113" t="s">
        <v>33719</v>
      </c>
      <c r="H978" s="113" t="s">
        <v>58369</v>
      </c>
      <c r="I978" s="113" t="s">
        <v>100686</v>
      </c>
    </row>
    <row r="979" spans="5:9" ht="14.5" x14ac:dyDescent="0.35">
      <c r="E979" s="113" t="s">
        <v>1039</v>
      </c>
      <c r="F979" s="113" t="s">
        <v>12024</v>
      </c>
      <c r="G979" s="113" t="s">
        <v>33718</v>
      </c>
      <c r="H979" s="113" t="s">
        <v>58368</v>
      </c>
      <c r="I979" s="113" t="s">
        <v>100685</v>
      </c>
    </row>
    <row r="980" spans="5:9" ht="14.5" x14ac:dyDescent="0.35">
      <c r="E980" s="113" t="s">
        <v>1040</v>
      </c>
      <c r="F980" s="113" t="s">
        <v>12023</v>
      </c>
      <c r="G980" s="113" t="s">
        <v>33717</v>
      </c>
      <c r="H980" s="113" t="s">
        <v>58367</v>
      </c>
      <c r="I980" s="113" t="s">
        <v>100684</v>
      </c>
    </row>
    <row r="981" spans="5:9" ht="14.5" x14ac:dyDescent="0.35">
      <c r="E981" s="113" t="s">
        <v>1041</v>
      </c>
      <c r="F981" s="113" t="s">
        <v>12022</v>
      </c>
      <c r="G981" s="113" t="s">
        <v>33716</v>
      </c>
      <c r="H981" s="113" t="s">
        <v>58366</v>
      </c>
      <c r="I981" s="113" t="s">
        <v>100683</v>
      </c>
    </row>
    <row r="982" spans="5:9" ht="14.5" x14ac:dyDescent="0.35">
      <c r="E982" s="113" t="s">
        <v>1042</v>
      </c>
      <c r="F982" s="113" t="s">
        <v>12021</v>
      </c>
      <c r="G982" s="113" t="s">
        <v>33715</v>
      </c>
      <c r="H982" s="113" t="s">
        <v>58365</v>
      </c>
      <c r="I982" s="113" t="s">
        <v>100682</v>
      </c>
    </row>
    <row r="983" spans="5:9" ht="14.5" x14ac:dyDescent="0.35">
      <c r="E983" s="113" t="s">
        <v>1043</v>
      </c>
      <c r="F983" s="113" t="s">
        <v>12020</v>
      </c>
      <c r="G983" s="113" t="s">
        <v>33714</v>
      </c>
      <c r="H983" s="113" t="s">
        <v>58364</v>
      </c>
      <c r="I983" s="113" t="s">
        <v>100681</v>
      </c>
    </row>
    <row r="984" spans="5:9" ht="14.5" x14ac:dyDescent="0.35">
      <c r="E984" s="113" t="s">
        <v>1044</v>
      </c>
      <c r="F984" s="113" t="s">
        <v>12019</v>
      </c>
      <c r="G984" s="113" t="s">
        <v>33713</v>
      </c>
      <c r="H984" s="113" t="s">
        <v>58363</v>
      </c>
      <c r="I984" s="113" t="s">
        <v>100680</v>
      </c>
    </row>
    <row r="985" spans="5:9" ht="14.5" x14ac:dyDescent="0.35">
      <c r="E985" s="113" t="s">
        <v>1045</v>
      </c>
      <c r="F985" s="113" t="s">
        <v>12018</v>
      </c>
      <c r="G985" s="113" t="s">
        <v>33712</v>
      </c>
      <c r="H985" s="113" t="s">
        <v>58362</v>
      </c>
      <c r="I985" s="113" t="s">
        <v>100679</v>
      </c>
    </row>
    <row r="986" spans="5:9" ht="14.5" x14ac:dyDescent="0.35">
      <c r="E986" s="113" t="s">
        <v>1046</v>
      </c>
      <c r="F986" s="113" t="s">
        <v>12017</v>
      </c>
      <c r="G986" s="113" t="s">
        <v>33711</v>
      </c>
      <c r="H986" s="113" t="s">
        <v>58361</v>
      </c>
      <c r="I986" s="113" t="s">
        <v>100678</v>
      </c>
    </row>
    <row r="987" spans="5:9" ht="14.5" x14ac:dyDescent="0.35">
      <c r="E987" s="113" t="s">
        <v>1047</v>
      </c>
      <c r="F987" s="113" t="s">
        <v>12016</v>
      </c>
      <c r="G987" s="113" t="s">
        <v>33710</v>
      </c>
      <c r="H987" s="113" t="s">
        <v>58360</v>
      </c>
      <c r="I987" s="113" t="s">
        <v>100677</v>
      </c>
    </row>
    <row r="988" spans="5:9" ht="14.5" x14ac:dyDescent="0.35">
      <c r="E988" s="113" t="s">
        <v>1048</v>
      </c>
      <c r="F988" s="113" t="s">
        <v>12015</v>
      </c>
      <c r="G988" s="113" t="s">
        <v>33709</v>
      </c>
      <c r="H988" s="113" t="s">
        <v>58359</v>
      </c>
      <c r="I988" s="113" t="s">
        <v>100676</v>
      </c>
    </row>
    <row r="989" spans="5:9" ht="14.5" x14ac:dyDescent="0.35">
      <c r="E989" s="113" t="s">
        <v>1049</v>
      </c>
      <c r="F989" s="113" t="s">
        <v>12014</v>
      </c>
      <c r="G989" s="113" t="s">
        <v>33708</v>
      </c>
      <c r="H989" s="113" t="s">
        <v>58358</v>
      </c>
      <c r="I989" s="113" t="s">
        <v>100675</v>
      </c>
    </row>
    <row r="990" spans="5:9" ht="14.5" x14ac:dyDescent="0.35">
      <c r="E990" s="113" t="s">
        <v>1050</v>
      </c>
      <c r="F990" s="113" t="s">
        <v>12013</v>
      </c>
      <c r="G990" s="113" t="s">
        <v>33707</v>
      </c>
      <c r="H990" s="113" t="s">
        <v>58357</v>
      </c>
      <c r="I990" s="113" t="s">
        <v>100674</v>
      </c>
    </row>
    <row r="991" spans="5:9" ht="14.5" x14ac:dyDescent="0.35">
      <c r="E991" s="113" t="s">
        <v>1051</v>
      </c>
      <c r="F991" s="113" t="s">
        <v>12012</v>
      </c>
      <c r="G991" s="113" t="s">
        <v>33706</v>
      </c>
      <c r="H991" s="113" t="s">
        <v>58356</v>
      </c>
      <c r="I991" s="113" t="s">
        <v>100673</v>
      </c>
    </row>
    <row r="992" spans="5:9" ht="14.5" x14ac:dyDescent="0.35">
      <c r="E992" s="113" t="s">
        <v>1052</v>
      </c>
      <c r="F992" s="113" t="s">
        <v>12011</v>
      </c>
      <c r="G992" s="113" t="s">
        <v>33705</v>
      </c>
      <c r="H992" s="113" t="s">
        <v>58355</v>
      </c>
      <c r="I992" s="113" t="s">
        <v>100672</v>
      </c>
    </row>
    <row r="993" spans="5:9" ht="14.5" x14ac:dyDescent="0.35">
      <c r="E993" s="113" t="s">
        <v>1053</v>
      </c>
      <c r="F993" s="113" t="s">
        <v>12010</v>
      </c>
      <c r="G993" s="113" t="s">
        <v>33704</v>
      </c>
      <c r="H993" s="113" t="s">
        <v>58354</v>
      </c>
      <c r="I993" s="113" t="s">
        <v>139109</v>
      </c>
    </row>
    <row r="994" spans="5:9" ht="14.5" x14ac:dyDescent="0.35">
      <c r="E994" s="113" t="s">
        <v>1054</v>
      </c>
      <c r="F994" s="113" t="s">
        <v>12009</v>
      </c>
      <c r="G994" s="113" t="s">
        <v>33703</v>
      </c>
      <c r="H994" s="113" t="s">
        <v>58353</v>
      </c>
      <c r="I994" s="113" t="s">
        <v>100671</v>
      </c>
    </row>
    <row r="995" spans="5:9" ht="14.5" x14ac:dyDescent="0.35">
      <c r="E995" s="113" t="s">
        <v>1055</v>
      </c>
      <c r="F995" s="113" t="s">
        <v>12008</v>
      </c>
      <c r="G995" s="113" t="s">
        <v>33702</v>
      </c>
      <c r="H995" s="113" t="s">
        <v>58352</v>
      </c>
      <c r="I995" s="113" t="s">
        <v>100670</v>
      </c>
    </row>
    <row r="996" spans="5:9" ht="14.5" x14ac:dyDescent="0.35">
      <c r="E996" s="113" t="s">
        <v>1056</v>
      </c>
      <c r="F996" s="113" t="s">
        <v>12007</v>
      </c>
      <c r="G996" s="113" t="s">
        <v>33701</v>
      </c>
      <c r="H996" s="113" t="s">
        <v>58351</v>
      </c>
      <c r="I996" s="113" t="s">
        <v>100669</v>
      </c>
    </row>
    <row r="997" spans="5:9" ht="14.5" x14ac:dyDescent="0.35">
      <c r="E997" s="113" t="s">
        <v>1057</v>
      </c>
      <c r="F997" s="113" t="s">
        <v>12006</v>
      </c>
      <c r="G997" s="113" t="s">
        <v>33700</v>
      </c>
      <c r="H997" s="113" t="s">
        <v>58350</v>
      </c>
      <c r="I997" s="113" t="s">
        <v>100668</v>
      </c>
    </row>
    <row r="998" spans="5:9" ht="14.5" x14ac:dyDescent="0.35">
      <c r="E998" s="113" t="s">
        <v>1058</v>
      </c>
      <c r="F998" s="113" t="s">
        <v>12005</v>
      </c>
      <c r="G998" s="113" t="s">
        <v>33699</v>
      </c>
      <c r="H998" s="113" t="s">
        <v>58349</v>
      </c>
      <c r="I998" s="113" t="s">
        <v>100667</v>
      </c>
    </row>
    <row r="999" spans="5:9" ht="14.5" x14ac:dyDescent="0.35">
      <c r="E999" s="113" t="s">
        <v>1059</v>
      </c>
      <c r="F999" s="113" t="s">
        <v>12004</v>
      </c>
      <c r="G999" s="113" t="s">
        <v>33698</v>
      </c>
      <c r="H999" s="113" t="s">
        <v>58348</v>
      </c>
      <c r="I999" s="113" t="s">
        <v>100666</v>
      </c>
    </row>
    <row r="1000" spans="5:9" ht="14.5" x14ac:dyDescent="0.35">
      <c r="E1000" s="113" t="s">
        <v>1060</v>
      </c>
      <c r="F1000" s="113" t="s">
        <v>12003</v>
      </c>
      <c r="G1000" s="113" t="s">
        <v>33697</v>
      </c>
      <c r="H1000" s="113" t="s">
        <v>58347</v>
      </c>
      <c r="I1000" s="113" t="s">
        <v>100665</v>
      </c>
    </row>
    <row r="1001" spans="5:9" ht="14.5" x14ac:dyDescent="0.35">
      <c r="E1001" s="113" t="s">
        <v>1061</v>
      </c>
      <c r="F1001" s="113" t="s">
        <v>12002</v>
      </c>
      <c r="G1001" s="113" t="s">
        <v>33696</v>
      </c>
      <c r="H1001" s="113" t="s">
        <v>58346</v>
      </c>
      <c r="I1001" s="113" t="s">
        <v>100664</v>
      </c>
    </row>
    <row r="1002" spans="5:9" ht="14.5" x14ac:dyDescent="0.35">
      <c r="E1002" s="113" t="s">
        <v>1062</v>
      </c>
      <c r="F1002" s="113" t="s">
        <v>12001</v>
      </c>
      <c r="G1002" s="113" t="s">
        <v>33695</v>
      </c>
      <c r="H1002" s="113" t="s">
        <v>58345</v>
      </c>
      <c r="I1002" s="113" t="s">
        <v>100663</v>
      </c>
    </row>
    <row r="1003" spans="5:9" ht="14.5" x14ac:dyDescent="0.35">
      <c r="E1003" s="113" t="s">
        <v>1063</v>
      </c>
      <c r="F1003" s="113" t="s">
        <v>12000</v>
      </c>
      <c r="G1003" s="113" t="s">
        <v>33694</v>
      </c>
      <c r="H1003" s="113" t="s">
        <v>58344</v>
      </c>
      <c r="I1003" s="113" t="s">
        <v>100662</v>
      </c>
    </row>
    <row r="1004" spans="5:9" ht="14.5" x14ac:dyDescent="0.35">
      <c r="E1004" s="113" t="s">
        <v>1064</v>
      </c>
      <c r="F1004" s="113" t="s">
        <v>11999</v>
      </c>
      <c r="G1004" s="113" t="s">
        <v>33693</v>
      </c>
      <c r="H1004" s="113" t="s">
        <v>58343</v>
      </c>
      <c r="I1004" s="113" t="s">
        <v>100661</v>
      </c>
    </row>
    <row r="1005" spans="5:9" ht="14.5" x14ac:dyDescent="0.35">
      <c r="E1005" s="113" t="s">
        <v>1065</v>
      </c>
      <c r="F1005" s="113" t="s">
        <v>11998</v>
      </c>
      <c r="G1005" s="113" t="s">
        <v>33692</v>
      </c>
      <c r="H1005" s="113" t="s">
        <v>58342</v>
      </c>
      <c r="I1005" s="113" t="s">
        <v>100660</v>
      </c>
    </row>
    <row r="1006" spans="5:9" ht="14.5" x14ac:dyDescent="0.35">
      <c r="E1006" s="113" t="s">
        <v>1066</v>
      </c>
      <c r="F1006" s="113" t="s">
        <v>11997</v>
      </c>
      <c r="G1006" s="113" t="s">
        <v>33691</v>
      </c>
      <c r="H1006" s="113" t="s">
        <v>58341</v>
      </c>
      <c r="I1006" s="113" t="s">
        <v>100659</v>
      </c>
    </row>
    <row r="1007" spans="5:9" ht="14.5" x14ac:dyDescent="0.35">
      <c r="E1007" s="113" t="s">
        <v>1067</v>
      </c>
      <c r="F1007" s="113" t="s">
        <v>11996</v>
      </c>
      <c r="G1007" s="113" t="s">
        <v>33690</v>
      </c>
      <c r="H1007" s="113" t="s">
        <v>58340</v>
      </c>
      <c r="I1007" s="113" t="s">
        <v>100658</v>
      </c>
    </row>
    <row r="1008" spans="5:9" ht="14.5" x14ac:dyDescent="0.35">
      <c r="E1008" s="113" t="s">
        <v>1068</v>
      </c>
      <c r="F1008" s="113" t="s">
        <v>11995</v>
      </c>
      <c r="G1008" s="113" t="s">
        <v>33689</v>
      </c>
      <c r="H1008" s="113" t="s">
        <v>58339</v>
      </c>
      <c r="I1008" s="113" t="s">
        <v>100657</v>
      </c>
    </row>
    <row r="1009" spans="5:9" ht="14.5" x14ac:dyDescent="0.35">
      <c r="E1009" s="113" t="s">
        <v>1069</v>
      </c>
      <c r="F1009" s="113" t="s">
        <v>11994</v>
      </c>
      <c r="G1009" s="113" t="s">
        <v>33688</v>
      </c>
      <c r="H1009" s="113" t="s">
        <v>58338</v>
      </c>
      <c r="I1009" s="113" t="s">
        <v>100656</v>
      </c>
    </row>
    <row r="1010" spans="5:9" ht="14.5" x14ac:dyDescent="0.35">
      <c r="E1010" s="113" t="s">
        <v>1070</v>
      </c>
      <c r="F1010" s="113" t="s">
        <v>11993</v>
      </c>
      <c r="G1010" s="113" t="s">
        <v>33687</v>
      </c>
      <c r="H1010" s="113" t="s">
        <v>58337</v>
      </c>
      <c r="I1010" s="113" t="s">
        <v>100655</v>
      </c>
    </row>
    <row r="1011" spans="5:9" ht="14.5" x14ac:dyDescent="0.35">
      <c r="E1011" s="113" t="s">
        <v>1071</v>
      </c>
      <c r="F1011" s="113" t="s">
        <v>11992</v>
      </c>
      <c r="G1011" s="113" t="s">
        <v>33686</v>
      </c>
      <c r="H1011" s="113" t="s">
        <v>58336</v>
      </c>
      <c r="I1011" s="113" t="s">
        <v>100654</v>
      </c>
    </row>
    <row r="1012" spans="5:9" ht="14.5" x14ac:dyDescent="0.35">
      <c r="E1012" s="113" t="s">
        <v>1072</v>
      </c>
      <c r="F1012" s="113" t="s">
        <v>11991</v>
      </c>
      <c r="G1012" s="113" t="s">
        <v>33685</v>
      </c>
      <c r="H1012" s="113" t="s">
        <v>58335</v>
      </c>
      <c r="I1012" s="113" t="s">
        <v>100653</v>
      </c>
    </row>
    <row r="1013" spans="5:9" ht="14.5" x14ac:dyDescent="0.35">
      <c r="E1013" s="113" t="s">
        <v>1073</v>
      </c>
      <c r="F1013" s="113" t="s">
        <v>11990</v>
      </c>
      <c r="G1013" s="113" t="s">
        <v>33684</v>
      </c>
      <c r="H1013" s="113" t="s">
        <v>58334</v>
      </c>
      <c r="I1013" s="113" t="s">
        <v>100652</v>
      </c>
    </row>
    <row r="1014" spans="5:9" ht="14.5" x14ac:dyDescent="0.35">
      <c r="E1014" s="113" t="s">
        <v>1074</v>
      </c>
      <c r="F1014" s="113" t="s">
        <v>11989</v>
      </c>
      <c r="G1014" s="113" t="s">
        <v>33683</v>
      </c>
      <c r="H1014" s="113" t="s">
        <v>58333</v>
      </c>
      <c r="I1014" s="113" t="s">
        <v>100651</v>
      </c>
    </row>
    <row r="1015" spans="5:9" ht="14.5" x14ac:dyDescent="0.35">
      <c r="E1015" s="113" t="s">
        <v>1075</v>
      </c>
      <c r="F1015" s="113" t="s">
        <v>11988</v>
      </c>
      <c r="G1015" s="113" t="s">
        <v>33682</v>
      </c>
      <c r="H1015" s="113" t="s">
        <v>58332</v>
      </c>
      <c r="I1015" s="113" t="s">
        <v>100650</v>
      </c>
    </row>
    <row r="1016" spans="5:9" ht="14.5" x14ac:dyDescent="0.35">
      <c r="E1016" s="113" t="s">
        <v>1076</v>
      </c>
      <c r="F1016" s="113" t="s">
        <v>11987</v>
      </c>
      <c r="G1016" s="113" t="s">
        <v>33681</v>
      </c>
      <c r="H1016" s="113" t="s">
        <v>58331</v>
      </c>
      <c r="I1016" s="113" t="s">
        <v>100649</v>
      </c>
    </row>
    <row r="1017" spans="5:9" ht="14.5" x14ac:dyDescent="0.35">
      <c r="E1017" s="113" t="s">
        <v>1077</v>
      </c>
      <c r="F1017" s="113" t="s">
        <v>11986</v>
      </c>
      <c r="G1017" s="113" t="s">
        <v>33680</v>
      </c>
      <c r="H1017" s="113" t="s">
        <v>58330</v>
      </c>
      <c r="I1017" s="113" t="s">
        <v>100648</v>
      </c>
    </row>
    <row r="1018" spans="5:9" ht="14.5" x14ac:dyDescent="0.35">
      <c r="E1018" s="113" t="s">
        <v>1078</v>
      </c>
      <c r="F1018" s="113" t="s">
        <v>11985</v>
      </c>
      <c r="G1018" s="113" t="s">
        <v>33679</v>
      </c>
      <c r="H1018" s="113" t="s">
        <v>58329</v>
      </c>
      <c r="I1018" s="113" t="s">
        <v>100647</v>
      </c>
    </row>
    <row r="1019" spans="5:9" ht="14.5" x14ac:dyDescent="0.35">
      <c r="E1019" s="113" t="s">
        <v>1079</v>
      </c>
      <c r="F1019" s="113" t="s">
        <v>111605</v>
      </c>
      <c r="G1019" s="113" t="s">
        <v>33678</v>
      </c>
      <c r="H1019" s="113" t="s">
        <v>58328</v>
      </c>
      <c r="I1019" s="113" t="s">
        <v>100646</v>
      </c>
    </row>
    <row r="1020" spans="5:9" ht="14.5" x14ac:dyDescent="0.35">
      <c r="E1020" s="113" t="s">
        <v>1080</v>
      </c>
      <c r="F1020" s="113" t="s">
        <v>18211</v>
      </c>
      <c r="G1020" s="113" t="s">
        <v>33677</v>
      </c>
      <c r="H1020" s="113" t="s">
        <v>58327</v>
      </c>
      <c r="I1020" s="113" t="s">
        <v>100645</v>
      </c>
    </row>
    <row r="1021" spans="5:9" ht="14.5" x14ac:dyDescent="0.35">
      <c r="E1021" s="113" t="s">
        <v>1081</v>
      </c>
      <c r="F1021" s="113" t="s">
        <v>18210</v>
      </c>
      <c r="G1021" s="113" t="s">
        <v>33676</v>
      </c>
      <c r="H1021" s="113" t="s">
        <v>58326</v>
      </c>
      <c r="I1021" s="113" t="s">
        <v>100644</v>
      </c>
    </row>
    <row r="1022" spans="5:9" ht="14.5" x14ac:dyDescent="0.35">
      <c r="E1022" s="113" t="s">
        <v>1082</v>
      </c>
      <c r="F1022" s="113" t="s">
        <v>18209</v>
      </c>
      <c r="G1022" s="113" t="s">
        <v>33675</v>
      </c>
      <c r="H1022" s="113" t="s">
        <v>58325</v>
      </c>
      <c r="I1022" s="113" t="s">
        <v>100643</v>
      </c>
    </row>
    <row r="1023" spans="5:9" ht="14.5" x14ac:dyDescent="0.35">
      <c r="E1023" s="113" t="s">
        <v>1083</v>
      </c>
      <c r="F1023" s="113" t="s">
        <v>18208</v>
      </c>
      <c r="G1023" s="113" t="s">
        <v>33674</v>
      </c>
      <c r="H1023" s="113" t="s">
        <v>58324</v>
      </c>
      <c r="I1023" s="113" t="s">
        <v>100642</v>
      </c>
    </row>
    <row r="1024" spans="5:9" ht="14.5" x14ac:dyDescent="0.35">
      <c r="E1024" s="113" t="s">
        <v>1084</v>
      </c>
      <c r="F1024" s="113" t="s">
        <v>18207</v>
      </c>
      <c r="G1024" s="113" t="s">
        <v>33673</v>
      </c>
      <c r="H1024" s="113" t="s">
        <v>58323</v>
      </c>
      <c r="I1024" s="113" t="s">
        <v>100641</v>
      </c>
    </row>
    <row r="1025" spans="5:9" ht="14.5" x14ac:dyDescent="0.35">
      <c r="E1025" s="113" t="s">
        <v>1085</v>
      </c>
      <c r="F1025" s="113" t="s">
        <v>18206</v>
      </c>
      <c r="G1025" s="113" t="s">
        <v>33672</v>
      </c>
      <c r="H1025" s="113" t="s">
        <v>58322</v>
      </c>
      <c r="I1025" s="113" t="s">
        <v>100640</v>
      </c>
    </row>
    <row r="1026" spans="5:9" ht="14.5" x14ac:dyDescent="0.35">
      <c r="E1026" s="113" t="s">
        <v>1086</v>
      </c>
      <c r="F1026" s="113" t="s">
        <v>18205</v>
      </c>
      <c r="G1026" s="113" t="s">
        <v>33671</v>
      </c>
      <c r="H1026" s="113" t="s">
        <v>58321</v>
      </c>
      <c r="I1026" s="113" t="s">
        <v>100639</v>
      </c>
    </row>
    <row r="1027" spans="5:9" ht="14.5" x14ac:dyDescent="0.35">
      <c r="E1027" s="113" t="s">
        <v>1087</v>
      </c>
      <c r="F1027" s="113" t="s">
        <v>18204</v>
      </c>
      <c r="G1027" s="113" t="s">
        <v>33670</v>
      </c>
      <c r="H1027" s="113" t="s">
        <v>58320</v>
      </c>
      <c r="I1027" s="113" t="s">
        <v>100638</v>
      </c>
    </row>
    <row r="1028" spans="5:9" ht="14.5" x14ac:dyDescent="0.35">
      <c r="E1028" s="113" t="s">
        <v>1088</v>
      </c>
      <c r="F1028" s="113" t="s">
        <v>28379</v>
      </c>
      <c r="G1028" s="113" t="s">
        <v>33669</v>
      </c>
      <c r="H1028" s="113" t="s">
        <v>58319</v>
      </c>
      <c r="I1028" s="113" t="s">
        <v>100637</v>
      </c>
    </row>
    <row r="1029" spans="5:9" ht="14.5" x14ac:dyDescent="0.35">
      <c r="E1029" s="113" t="s">
        <v>1089</v>
      </c>
      <c r="F1029" s="113" t="s">
        <v>28378</v>
      </c>
      <c r="G1029" s="113" t="s">
        <v>33668</v>
      </c>
      <c r="H1029" s="113" t="s">
        <v>58318</v>
      </c>
      <c r="I1029" s="113" t="s">
        <v>100636</v>
      </c>
    </row>
    <row r="1030" spans="5:9" ht="14.5" x14ac:dyDescent="0.35">
      <c r="E1030" s="113" t="s">
        <v>1090</v>
      </c>
      <c r="F1030" s="113" t="s">
        <v>28377</v>
      </c>
      <c r="G1030" s="113" t="s">
        <v>33667</v>
      </c>
      <c r="H1030" s="113" t="s">
        <v>58317</v>
      </c>
      <c r="I1030" s="113" t="s">
        <v>100635</v>
      </c>
    </row>
    <row r="1031" spans="5:9" ht="14.5" x14ac:dyDescent="0.35">
      <c r="E1031" s="113" t="s">
        <v>1091</v>
      </c>
      <c r="F1031" s="113" t="s">
        <v>28376</v>
      </c>
      <c r="G1031" s="113" t="s">
        <v>33666</v>
      </c>
      <c r="H1031" s="113" t="s">
        <v>58316</v>
      </c>
      <c r="I1031" s="113" t="s">
        <v>100634</v>
      </c>
    </row>
    <row r="1032" spans="5:9" ht="14.5" x14ac:dyDescent="0.35">
      <c r="E1032" s="113" t="s">
        <v>1092</v>
      </c>
      <c r="F1032" s="113" t="s">
        <v>28375</v>
      </c>
      <c r="G1032" s="113" t="s">
        <v>33665</v>
      </c>
      <c r="H1032" s="113" t="s">
        <v>58315</v>
      </c>
      <c r="I1032" s="113" t="s">
        <v>100633</v>
      </c>
    </row>
    <row r="1033" spans="5:9" ht="14.5" x14ac:dyDescent="0.35">
      <c r="E1033" s="113" t="s">
        <v>1093</v>
      </c>
      <c r="F1033" s="113" t="s">
        <v>28374</v>
      </c>
      <c r="G1033" s="113" t="s">
        <v>33664</v>
      </c>
      <c r="H1033" s="113" t="s">
        <v>58314</v>
      </c>
      <c r="I1033" s="113" t="s">
        <v>100632</v>
      </c>
    </row>
    <row r="1034" spans="5:9" ht="14.5" x14ac:dyDescent="0.35">
      <c r="E1034" s="113" t="s">
        <v>1094</v>
      </c>
      <c r="F1034" s="113" t="s">
        <v>28373</v>
      </c>
      <c r="G1034" s="113" t="s">
        <v>33663</v>
      </c>
      <c r="H1034" s="113" t="s">
        <v>58313</v>
      </c>
      <c r="I1034" s="113" t="s">
        <v>100631</v>
      </c>
    </row>
    <row r="1035" spans="5:9" ht="14.5" x14ac:dyDescent="0.35">
      <c r="E1035" s="113" t="s">
        <v>1095</v>
      </c>
      <c r="F1035" s="113" t="s">
        <v>28372</v>
      </c>
      <c r="G1035" s="113" t="s">
        <v>33662</v>
      </c>
      <c r="H1035" s="113" t="s">
        <v>58312</v>
      </c>
      <c r="I1035" s="113" t="s">
        <v>100630</v>
      </c>
    </row>
    <row r="1036" spans="5:9" ht="14.5" x14ac:dyDescent="0.35">
      <c r="E1036" s="113" t="s">
        <v>1096</v>
      </c>
      <c r="F1036" s="113" t="s">
        <v>28371</v>
      </c>
      <c r="G1036" s="113" t="s">
        <v>33661</v>
      </c>
      <c r="H1036" s="113" t="s">
        <v>58311</v>
      </c>
      <c r="I1036" s="113" t="s">
        <v>100629</v>
      </c>
    </row>
    <row r="1037" spans="5:9" ht="14.5" x14ac:dyDescent="0.35">
      <c r="E1037" s="113" t="s">
        <v>1097</v>
      </c>
      <c r="F1037" s="113" t="s">
        <v>28370</v>
      </c>
      <c r="G1037" s="113" t="s">
        <v>33660</v>
      </c>
      <c r="H1037" s="113" t="s">
        <v>58310</v>
      </c>
      <c r="I1037" s="113" t="s">
        <v>100628</v>
      </c>
    </row>
    <row r="1038" spans="5:9" ht="14.5" x14ac:dyDescent="0.35">
      <c r="E1038" s="113" t="s">
        <v>1098</v>
      </c>
      <c r="F1038" s="113" t="s">
        <v>28369</v>
      </c>
      <c r="G1038" s="113" t="s">
        <v>33659</v>
      </c>
      <c r="H1038" s="113" t="s">
        <v>58309</v>
      </c>
      <c r="I1038" s="113" t="s">
        <v>100627</v>
      </c>
    </row>
    <row r="1039" spans="5:9" ht="14.5" x14ac:dyDescent="0.35">
      <c r="E1039" s="113" t="s">
        <v>1099</v>
      </c>
      <c r="F1039" s="113" t="s">
        <v>28368</v>
      </c>
      <c r="G1039" s="113" t="s">
        <v>33658</v>
      </c>
      <c r="H1039" s="113" t="s">
        <v>58308</v>
      </c>
      <c r="I1039" s="113" t="s">
        <v>100626</v>
      </c>
    </row>
    <row r="1040" spans="5:9" ht="14.5" x14ac:dyDescent="0.35">
      <c r="E1040" s="113" t="s">
        <v>1100</v>
      </c>
      <c r="F1040" s="113" t="s">
        <v>28367</v>
      </c>
      <c r="G1040" s="113" t="s">
        <v>33657</v>
      </c>
      <c r="H1040" s="113" t="s">
        <v>58307</v>
      </c>
      <c r="I1040" s="113" t="s">
        <v>100625</v>
      </c>
    </row>
    <row r="1041" spans="5:9" ht="14.5" x14ac:dyDescent="0.35">
      <c r="E1041" s="113" t="s">
        <v>1101</v>
      </c>
      <c r="F1041" s="113" t="s">
        <v>28366</v>
      </c>
      <c r="G1041" s="113" t="s">
        <v>33656</v>
      </c>
      <c r="H1041" s="113" t="s">
        <v>58306</v>
      </c>
      <c r="I1041" s="113" t="s">
        <v>100624</v>
      </c>
    </row>
    <row r="1042" spans="5:9" ht="14.5" x14ac:dyDescent="0.35">
      <c r="E1042" s="113" t="s">
        <v>1102</v>
      </c>
      <c r="F1042" s="113" t="s">
        <v>28365</v>
      </c>
      <c r="G1042" s="113" t="s">
        <v>33655</v>
      </c>
      <c r="H1042" s="113" t="s">
        <v>58305</v>
      </c>
      <c r="I1042" s="113" t="s">
        <v>100623</v>
      </c>
    </row>
    <row r="1043" spans="5:9" ht="14.5" x14ac:dyDescent="0.35">
      <c r="E1043" s="113" t="s">
        <v>1103</v>
      </c>
      <c r="F1043" s="113" t="s">
        <v>28364</v>
      </c>
      <c r="G1043" s="113" t="s">
        <v>33654</v>
      </c>
      <c r="H1043" s="113" t="s">
        <v>58304</v>
      </c>
      <c r="I1043" s="113" t="s">
        <v>100622</v>
      </c>
    </row>
    <row r="1044" spans="5:9" ht="14.5" x14ac:dyDescent="0.35">
      <c r="E1044" s="113" t="s">
        <v>1104</v>
      </c>
      <c r="F1044" s="113" t="s">
        <v>28363</v>
      </c>
      <c r="G1044" s="113" t="s">
        <v>33653</v>
      </c>
      <c r="H1044" s="113" t="s">
        <v>58303</v>
      </c>
      <c r="I1044" s="113" t="s">
        <v>100621</v>
      </c>
    </row>
    <row r="1045" spans="5:9" ht="14.5" x14ac:dyDescent="0.35">
      <c r="E1045" s="113" t="s">
        <v>1105</v>
      </c>
      <c r="F1045" s="113" t="s">
        <v>28362</v>
      </c>
      <c r="G1045" s="113" t="s">
        <v>33652</v>
      </c>
      <c r="H1045" s="113" t="s">
        <v>58302</v>
      </c>
      <c r="I1045" s="113" t="s">
        <v>100620</v>
      </c>
    </row>
    <row r="1046" spans="5:9" ht="14.5" x14ac:dyDescent="0.35">
      <c r="E1046" s="113" t="s">
        <v>1106</v>
      </c>
      <c r="F1046" s="113" t="s">
        <v>28361</v>
      </c>
      <c r="G1046" s="113" t="s">
        <v>33651</v>
      </c>
      <c r="H1046" s="113" t="s">
        <v>58301</v>
      </c>
      <c r="I1046" s="113" t="s">
        <v>100619</v>
      </c>
    </row>
    <row r="1047" spans="5:9" ht="14.5" x14ac:dyDescent="0.35">
      <c r="E1047" s="113" t="s">
        <v>1107</v>
      </c>
      <c r="F1047" s="113" t="s">
        <v>28360</v>
      </c>
      <c r="G1047" s="113" t="s">
        <v>33650</v>
      </c>
      <c r="H1047" s="113" t="s">
        <v>58300</v>
      </c>
      <c r="I1047" s="113" t="s">
        <v>100618</v>
      </c>
    </row>
    <row r="1048" spans="5:9" ht="14.5" x14ac:dyDescent="0.35">
      <c r="E1048" s="113" t="s">
        <v>1108</v>
      </c>
      <c r="F1048" s="113" t="s">
        <v>28359</v>
      </c>
      <c r="G1048" s="113" t="s">
        <v>33649</v>
      </c>
      <c r="H1048" s="113" t="s">
        <v>58299</v>
      </c>
      <c r="I1048" s="113" t="s">
        <v>100617</v>
      </c>
    </row>
    <row r="1049" spans="5:9" ht="14.5" x14ac:dyDescent="0.35">
      <c r="E1049" s="113" t="s">
        <v>1109</v>
      </c>
      <c r="F1049" s="113" t="s">
        <v>108222</v>
      </c>
      <c r="G1049" s="113" t="s">
        <v>33648</v>
      </c>
      <c r="H1049" s="113" t="s">
        <v>58298</v>
      </c>
      <c r="I1049" s="113" t="s">
        <v>100616</v>
      </c>
    </row>
    <row r="1050" spans="5:9" ht="14.5" x14ac:dyDescent="0.35">
      <c r="E1050" s="113" t="s">
        <v>1110</v>
      </c>
      <c r="F1050" s="113" t="s">
        <v>28358</v>
      </c>
      <c r="G1050" s="113" t="s">
        <v>33647</v>
      </c>
      <c r="H1050" s="113" t="s">
        <v>58297</v>
      </c>
      <c r="I1050" s="113" t="s">
        <v>100615</v>
      </c>
    </row>
    <row r="1051" spans="5:9" ht="14.5" x14ac:dyDescent="0.35">
      <c r="E1051" s="113" t="s">
        <v>1111</v>
      </c>
      <c r="F1051" s="113" t="s">
        <v>28357</v>
      </c>
      <c r="G1051" s="113" t="s">
        <v>33646</v>
      </c>
      <c r="H1051" s="113" t="s">
        <v>58296</v>
      </c>
      <c r="I1051" s="113" t="s">
        <v>100614</v>
      </c>
    </row>
    <row r="1052" spans="5:9" ht="14.5" x14ac:dyDescent="0.35">
      <c r="E1052" s="113" t="s">
        <v>1112</v>
      </c>
      <c r="F1052" s="113" t="s">
        <v>28356</v>
      </c>
      <c r="G1052" s="113" t="s">
        <v>33645</v>
      </c>
      <c r="H1052" s="113" t="s">
        <v>58295</v>
      </c>
      <c r="I1052" s="113" t="s">
        <v>100613</v>
      </c>
    </row>
    <row r="1053" spans="5:9" ht="14.5" x14ac:dyDescent="0.35">
      <c r="E1053" s="113" t="s">
        <v>1113</v>
      </c>
      <c r="F1053" s="113" t="s">
        <v>28355</v>
      </c>
      <c r="G1053" s="113" t="s">
        <v>33644</v>
      </c>
      <c r="H1053" s="113" t="s">
        <v>58294</v>
      </c>
      <c r="I1053" s="113" t="s">
        <v>100612</v>
      </c>
    </row>
    <row r="1054" spans="5:9" ht="14.5" x14ac:dyDescent="0.35">
      <c r="E1054" s="113" t="s">
        <v>1114</v>
      </c>
      <c r="F1054" s="113" t="s">
        <v>28354</v>
      </c>
      <c r="G1054" s="113" t="s">
        <v>33643</v>
      </c>
      <c r="H1054" s="113" t="s">
        <v>58293</v>
      </c>
      <c r="I1054" s="113" t="s">
        <v>100611</v>
      </c>
    </row>
    <row r="1055" spans="5:9" ht="14.5" x14ac:dyDescent="0.35">
      <c r="E1055" s="113" t="s">
        <v>1115</v>
      </c>
      <c r="F1055" s="113" t="s">
        <v>108221</v>
      </c>
      <c r="G1055" s="113" t="s">
        <v>33642</v>
      </c>
      <c r="H1055" s="113" t="s">
        <v>58292</v>
      </c>
      <c r="I1055" s="113" t="s">
        <v>100610</v>
      </c>
    </row>
    <row r="1056" spans="5:9" ht="14.5" x14ac:dyDescent="0.35">
      <c r="E1056" s="113" t="s">
        <v>1116</v>
      </c>
      <c r="F1056" s="113" t="s">
        <v>28353</v>
      </c>
      <c r="G1056" s="113" t="s">
        <v>33641</v>
      </c>
      <c r="H1056" s="113" t="s">
        <v>58291</v>
      </c>
      <c r="I1056" s="113" t="s">
        <v>100609</v>
      </c>
    </row>
    <row r="1057" spans="5:9" ht="14.5" x14ac:dyDescent="0.35">
      <c r="E1057" s="113" t="s">
        <v>1117</v>
      </c>
      <c r="F1057" s="113" t="s">
        <v>28352</v>
      </c>
      <c r="G1057" s="113" t="s">
        <v>33640</v>
      </c>
      <c r="H1057" s="113" t="s">
        <v>58290</v>
      </c>
      <c r="I1057" s="113" t="s">
        <v>100608</v>
      </c>
    </row>
    <row r="1058" spans="5:9" ht="14.5" x14ac:dyDescent="0.35">
      <c r="E1058" s="113" t="s">
        <v>1118</v>
      </c>
      <c r="F1058" s="113" t="s">
        <v>108220</v>
      </c>
      <c r="G1058" s="113" t="s">
        <v>33639</v>
      </c>
      <c r="H1058" s="113" t="s">
        <v>58289</v>
      </c>
      <c r="I1058" s="113" t="s">
        <v>100607</v>
      </c>
    </row>
    <row r="1059" spans="5:9" ht="14.5" x14ac:dyDescent="0.35">
      <c r="E1059" s="113" t="s">
        <v>1119</v>
      </c>
      <c r="F1059" s="113" t="s">
        <v>28351</v>
      </c>
      <c r="G1059" s="113" t="s">
        <v>33638</v>
      </c>
      <c r="H1059" s="113" t="s">
        <v>58288</v>
      </c>
      <c r="I1059" s="113" t="s">
        <v>100606</v>
      </c>
    </row>
    <row r="1060" spans="5:9" ht="14.5" x14ac:dyDescent="0.35">
      <c r="E1060" s="113" t="s">
        <v>1120</v>
      </c>
      <c r="F1060" s="113" t="s">
        <v>108219</v>
      </c>
      <c r="G1060" s="113" t="s">
        <v>33637</v>
      </c>
      <c r="H1060" s="113" t="s">
        <v>58287</v>
      </c>
      <c r="I1060" s="113" t="s">
        <v>100605</v>
      </c>
    </row>
    <row r="1061" spans="5:9" ht="14.5" x14ac:dyDescent="0.35">
      <c r="E1061" s="113" t="s">
        <v>1121</v>
      </c>
      <c r="F1061" s="113" t="s">
        <v>108218</v>
      </c>
      <c r="G1061" s="113" t="s">
        <v>33636</v>
      </c>
      <c r="H1061" s="113" t="s">
        <v>58286</v>
      </c>
      <c r="I1061" s="113" t="s">
        <v>100604</v>
      </c>
    </row>
    <row r="1062" spans="5:9" ht="14.5" x14ac:dyDescent="0.35">
      <c r="E1062" s="113" t="s">
        <v>1122</v>
      </c>
      <c r="F1062" s="113" t="s">
        <v>28350</v>
      </c>
      <c r="G1062" s="113" t="s">
        <v>33635</v>
      </c>
      <c r="H1062" s="113" t="s">
        <v>58285</v>
      </c>
      <c r="I1062" s="113" t="s">
        <v>100603</v>
      </c>
    </row>
    <row r="1063" spans="5:9" ht="14.5" x14ac:dyDescent="0.35">
      <c r="E1063" s="113" t="s">
        <v>1123</v>
      </c>
      <c r="F1063" s="113" t="s">
        <v>28349</v>
      </c>
      <c r="G1063" s="113" t="s">
        <v>33634</v>
      </c>
      <c r="H1063" s="113" t="s">
        <v>58284</v>
      </c>
      <c r="I1063" s="113" t="s">
        <v>100602</v>
      </c>
    </row>
    <row r="1064" spans="5:9" ht="14.5" x14ac:dyDescent="0.35">
      <c r="E1064" s="113" t="s">
        <v>1124</v>
      </c>
      <c r="F1064" s="113" t="s">
        <v>117492</v>
      </c>
      <c r="G1064" s="113" t="s">
        <v>33633</v>
      </c>
      <c r="H1064" s="113" t="s">
        <v>58283</v>
      </c>
      <c r="I1064" s="113" t="s">
        <v>100601</v>
      </c>
    </row>
    <row r="1065" spans="5:9" ht="14.5" x14ac:dyDescent="0.35">
      <c r="E1065" s="113" t="s">
        <v>1125</v>
      </c>
      <c r="F1065" s="113" t="s">
        <v>108217</v>
      </c>
      <c r="G1065" s="113" t="s">
        <v>33632</v>
      </c>
      <c r="H1065" s="113" t="s">
        <v>58282</v>
      </c>
      <c r="I1065" s="113" t="s">
        <v>100600</v>
      </c>
    </row>
    <row r="1066" spans="5:9" ht="14.5" x14ac:dyDescent="0.35">
      <c r="E1066" s="113" t="s">
        <v>1126</v>
      </c>
      <c r="F1066" s="113" t="s">
        <v>28348</v>
      </c>
      <c r="G1066" s="113" t="s">
        <v>33631</v>
      </c>
      <c r="H1066" s="113" t="s">
        <v>58281</v>
      </c>
      <c r="I1066" s="113" t="s">
        <v>100599</v>
      </c>
    </row>
    <row r="1067" spans="5:9" ht="14.5" x14ac:dyDescent="0.35">
      <c r="E1067" s="113" t="s">
        <v>1127</v>
      </c>
      <c r="F1067" s="113" t="s">
        <v>108216</v>
      </c>
      <c r="G1067" s="113" t="s">
        <v>33630</v>
      </c>
      <c r="H1067" s="113" t="s">
        <v>58280</v>
      </c>
      <c r="I1067" s="113" t="s">
        <v>100598</v>
      </c>
    </row>
    <row r="1068" spans="5:9" ht="14.5" x14ac:dyDescent="0.35">
      <c r="E1068" s="113" t="s">
        <v>1128</v>
      </c>
      <c r="F1068" s="113" t="s">
        <v>28347</v>
      </c>
      <c r="G1068" s="113" t="s">
        <v>33629</v>
      </c>
      <c r="H1068" s="113" t="s">
        <v>58279</v>
      </c>
      <c r="I1068" s="113" t="s">
        <v>100597</v>
      </c>
    </row>
    <row r="1069" spans="5:9" ht="14.5" x14ac:dyDescent="0.35">
      <c r="E1069" s="113" t="s">
        <v>1129</v>
      </c>
      <c r="F1069" s="113" t="s">
        <v>108215</v>
      </c>
      <c r="G1069" s="113" t="s">
        <v>33628</v>
      </c>
      <c r="H1069" s="113" t="s">
        <v>58278</v>
      </c>
      <c r="I1069" s="113" t="s">
        <v>100596</v>
      </c>
    </row>
    <row r="1070" spans="5:9" ht="14.5" x14ac:dyDescent="0.35">
      <c r="E1070" s="113" t="s">
        <v>1130</v>
      </c>
      <c r="F1070" s="113" t="s">
        <v>120395</v>
      </c>
      <c r="G1070" s="113" t="s">
        <v>33627</v>
      </c>
      <c r="H1070" s="113" t="s">
        <v>58277</v>
      </c>
      <c r="I1070" s="113" t="s">
        <v>100595</v>
      </c>
    </row>
    <row r="1071" spans="5:9" ht="14.5" x14ac:dyDescent="0.35">
      <c r="E1071" s="113" t="s">
        <v>1131</v>
      </c>
      <c r="F1071" s="113" t="s">
        <v>28346</v>
      </c>
      <c r="G1071" s="113" t="s">
        <v>33626</v>
      </c>
      <c r="H1071" s="113" t="s">
        <v>58276</v>
      </c>
      <c r="I1071" s="113" t="s">
        <v>100594</v>
      </c>
    </row>
    <row r="1072" spans="5:9" ht="14.5" x14ac:dyDescent="0.35">
      <c r="E1072" s="113" t="s">
        <v>1132</v>
      </c>
      <c r="F1072" s="113" t="s">
        <v>108214</v>
      </c>
      <c r="G1072" s="113" t="s">
        <v>33625</v>
      </c>
      <c r="H1072" s="113" t="s">
        <v>58275</v>
      </c>
      <c r="I1072" s="113" t="s">
        <v>100593</v>
      </c>
    </row>
    <row r="1073" spans="5:9" ht="14.5" x14ac:dyDescent="0.35">
      <c r="E1073" s="113" t="s">
        <v>1133</v>
      </c>
      <c r="F1073" s="113" t="s">
        <v>28345</v>
      </c>
      <c r="G1073" s="113" t="s">
        <v>33624</v>
      </c>
      <c r="H1073" s="113" t="s">
        <v>58274</v>
      </c>
      <c r="I1073" s="113" t="s">
        <v>100592</v>
      </c>
    </row>
    <row r="1074" spans="5:9" ht="14.5" x14ac:dyDescent="0.35">
      <c r="E1074" s="113" t="s">
        <v>1134</v>
      </c>
      <c r="F1074" s="113" t="s">
        <v>108213</v>
      </c>
      <c r="G1074" s="113" t="s">
        <v>33623</v>
      </c>
      <c r="H1074" s="113" t="s">
        <v>58273</v>
      </c>
      <c r="I1074" s="113" t="s">
        <v>100591</v>
      </c>
    </row>
    <row r="1075" spans="5:9" ht="14.5" x14ac:dyDescent="0.35">
      <c r="E1075" s="113" t="s">
        <v>1135</v>
      </c>
      <c r="F1075" s="113" t="s">
        <v>108212</v>
      </c>
      <c r="G1075" s="113" t="s">
        <v>33622</v>
      </c>
      <c r="H1075" s="113" t="s">
        <v>58272</v>
      </c>
      <c r="I1075" s="113" t="s">
        <v>100590</v>
      </c>
    </row>
    <row r="1076" spans="5:9" ht="14.5" x14ac:dyDescent="0.35">
      <c r="E1076" s="113" t="s">
        <v>1136</v>
      </c>
      <c r="F1076" s="113" t="s">
        <v>28344</v>
      </c>
      <c r="G1076" s="113" t="s">
        <v>33621</v>
      </c>
      <c r="H1076" s="113" t="s">
        <v>58271</v>
      </c>
      <c r="I1076" s="113" t="s">
        <v>100589</v>
      </c>
    </row>
    <row r="1077" spans="5:9" ht="14.5" x14ac:dyDescent="0.35">
      <c r="E1077" s="113" t="s">
        <v>1137</v>
      </c>
      <c r="F1077" s="113" t="s">
        <v>108211</v>
      </c>
      <c r="G1077" s="113" t="s">
        <v>33620</v>
      </c>
      <c r="H1077" s="113" t="s">
        <v>58270</v>
      </c>
      <c r="I1077" s="113" t="s">
        <v>100588</v>
      </c>
    </row>
    <row r="1078" spans="5:9" ht="14.5" x14ac:dyDescent="0.35">
      <c r="E1078" s="113" t="s">
        <v>1138</v>
      </c>
      <c r="F1078" s="113" t="s">
        <v>108210</v>
      </c>
      <c r="G1078" s="113" t="s">
        <v>33619</v>
      </c>
      <c r="H1078" s="113" t="s">
        <v>58269</v>
      </c>
      <c r="I1078" s="113" t="s">
        <v>100587</v>
      </c>
    </row>
    <row r="1079" spans="5:9" ht="14.5" x14ac:dyDescent="0.35">
      <c r="E1079" s="113" t="s">
        <v>1139</v>
      </c>
      <c r="F1079" s="113" t="s">
        <v>108209</v>
      </c>
      <c r="G1079" s="113" t="s">
        <v>33618</v>
      </c>
      <c r="H1079" s="113" t="s">
        <v>58268</v>
      </c>
      <c r="I1079" s="113" t="s">
        <v>100586</v>
      </c>
    </row>
    <row r="1080" spans="5:9" ht="14.5" x14ac:dyDescent="0.35">
      <c r="E1080" s="113" t="s">
        <v>1140</v>
      </c>
      <c r="F1080" s="113" t="s">
        <v>108208</v>
      </c>
      <c r="G1080" s="113" t="s">
        <v>33617</v>
      </c>
      <c r="H1080" s="113" t="s">
        <v>58267</v>
      </c>
      <c r="I1080" s="113" t="s">
        <v>100585</v>
      </c>
    </row>
    <row r="1081" spans="5:9" ht="14.5" x14ac:dyDescent="0.35">
      <c r="E1081" s="113" t="s">
        <v>1141</v>
      </c>
      <c r="F1081" s="113" t="s">
        <v>108207</v>
      </c>
      <c r="G1081" s="113" t="s">
        <v>33616</v>
      </c>
      <c r="H1081" s="113" t="s">
        <v>58266</v>
      </c>
      <c r="I1081" s="113" t="s">
        <v>100584</v>
      </c>
    </row>
    <row r="1082" spans="5:9" ht="14.5" x14ac:dyDescent="0.35">
      <c r="E1082" s="113" t="s">
        <v>1142</v>
      </c>
      <c r="F1082" s="113" t="s">
        <v>108206</v>
      </c>
      <c r="G1082" s="113" t="s">
        <v>33615</v>
      </c>
      <c r="H1082" s="113" t="s">
        <v>58265</v>
      </c>
      <c r="I1082" s="113" t="s">
        <v>100583</v>
      </c>
    </row>
    <row r="1083" spans="5:9" ht="14.5" x14ac:dyDescent="0.35">
      <c r="E1083" s="113" t="s">
        <v>1143</v>
      </c>
      <c r="F1083" s="113" t="s">
        <v>28343</v>
      </c>
      <c r="G1083" s="113" t="s">
        <v>33614</v>
      </c>
      <c r="H1083" s="113" t="s">
        <v>58264</v>
      </c>
      <c r="I1083" s="113" t="s">
        <v>100582</v>
      </c>
    </row>
    <row r="1084" spans="5:9" ht="14.5" x14ac:dyDescent="0.35">
      <c r="E1084" s="113" t="s">
        <v>1144</v>
      </c>
      <c r="F1084" s="113" t="s">
        <v>108205</v>
      </c>
      <c r="G1084" s="113" t="s">
        <v>33613</v>
      </c>
      <c r="H1084" s="113" t="s">
        <v>58263</v>
      </c>
      <c r="I1084" s="113" t="s">
        <v>100581</v>
      </c>
    </row>
    <row r="1085" spans="5:9" ht="14.5" x14ac:dyDescent="0.35">
      <c r="E1085" s="113" t="s">
        <v>1145</v>
      </c>
      <c r="F1085" s="113" t="s">
        <v>28342</v>
      </c>
      <c r="G1085" s="113" t="s">
        <v>33612</v>
      </c>
      <c r="H1085" s="113" t="s">
        <v>58262</v>
      </c>
      <c r="I1085" s="113" t="s">
        <v>100580</v>
      </c>
    </row>
    <row r="1086" spans="5:9" ht="14.5" x14ac:dyDescent="0.35">
      <c r="E1086" s="113" t="s">
        <v>1146</v>
      </c>
      <c r="F1086" s="113" t="s">
        <v>108204</v>
      </c>
      <c r="G1086" s="113" t="s">
        <v>33611</v>
      </c>
      <c r="H1086" s="113" t="s">
        <v>58261</v>
      </c>
      <c r="I1086" s="113" t="s">
        <v>100579</v>
      </c>
    </row>
    <row r="1087" spans="5:9" ht="14.5" x14ac:dyDescent="0.35">
      <c r="E1087" s="113" t="s">
        <v>1147</v>
      </c>
      <c r="F1087" s="113" t="s">
        <v>28341</v>
      </c>
      <c r="G1087" s="113" t="s">
        <v>33610</v>
      </c>
      <c r="H1087" s="113" t="s">
        <v>58260</v>
      </c>
      <c r="I1087" s="113" t="s">
        <v>100578</v>
      </c>
    </row>
    <row r="1088" spans="5:9" ht="14.5" x14ac:dyDescent="0.35">
      <c r="E1088" s="113" t="s">
        <v>1148</v>
      </c>
      <c r="F1088" s="113" t="s">
        <v>108203</v>
      </c>
      <c r="G1088" s="113" t="s">
        <v>33609</v>
      </c>
      <c r="H1088" s="113" t="s">
        <v>58259</v>
      </c>
      <c r="I1088" s="113" t="s">
        <v>100577</v>
      </c>
    </row>
    <row r="1089" spans="5:9" ht="14.5" x14ac:dyDescent="0.35">
      <c r="E1089" s="113" t="s">
        <v>1149</v>
      </c>
      <c r="F1089" s="113" t="s">
        <v>108202</v>
      </c>
      <c r="G1089" s="113" t="s">
        <v>33608</v>
      </c>
      <c r="H1089" s="113" t="s">
        <v>58258</v>
      </c>
      <c r="I1089" s="113" t="s">
        <v>100576</v>
      </c>
    </row>
    <row r="1090" spans="5:9" ht="14.5" x14ac:dyDescent="0.35">
      <c r="E1090" s="113" t="s">
        <v>1150</v>
      </c>
      <c r="F1090" s="113" t="s">
        <v>108201</v>
      </c>
      <c r="G1090" s="113" t="s">
        <v>33607</v>
      </c>
      <c r="H1090" s="113" t="s">
        <v>58257</v>
      </c>
      <c r="I1090" s="113" t="s">
        <v>100575</v>
      </c>
    </row>
    <row r="1091" spans="5:9" ht="14.5" x14ac:dyDescent="0.35">
      <c r="E1091" s="113" t="s">
        <v>1151</v>
      </c>
      <c r="F1091" s="113" t="s">
        <v>108200</v>
      </c>
      <c r="G1091" s="113" t="s">
        <v>33606</v>
      </c>
      <c r="H1091" s="113" t="s">
        <v>58256</v>
      </c>
      <c r="I1091" s="113" t="s">
        <v>100574</v>
      </c>
    </row>
    <row r="1092" spans="5:9" ht="14.5" x14ac:dyDescent="0.35">
      <c r="E1092" s="113" t="s">
        <v>1152</v>
      </c>
      <c r="F1092" s="113" t="s">
        <v>28340</v>
      </c>
      <c r="G1092" s="113" t="s">
        <v>33605</v>
      </c>
      <c r="H1092" s="113" t="s">
        <v>58255</v>
      </c>
      <c r="I1092" s="113" t="s">
        <v>100573</v>
      </c>
    </row>
    <row r="1093" spans="5:9" ht="14.5" x14ac:dyDescent="0.35">
      <c r="E1093" s="113" t="s">
        <v>1153</v>
      </c>
      <c r="F1093" s="113" t="s">
        <v>108199</v>
      </c>
      <c r="G1093" s="113" t="s">
        <v>33604</v>
      </c>
      <c r="H1093" s="113" t="s">
        <v>58254</v>
      </c>
      <c r="I1093" s="113" t="s">
        <v>100572</v>
      </c>
    </row>
    <row r="1094" spans="5:9" ht="14.5" x14ac:dyDescent="0.35">
      <c r="E1094" s="113" t="s">
        <v>1154</v>
      </c>
      <c r="F1094" s="113" t="s">
        <v>28339</v>
      </c>
      <c r="G1094" s="113" t="s">
        <v>33603</v>
      </c>
      <c r="H1094" s="113" t="s">
        <v>58253</v>
      </c>
      <c r="I1094" s="113" t="s">
        <v>100571</v>
      </c>
    </row>
    <row r="1095" spans="5:9" ht="14.5" x14ac:dyDescent="0.35">
      <c r="E1095" s="113" t="s">
        <v>1155</v>
      </c>
      <c r="F1095" s="113" t="s">
        <v>108198</v>
      </c>
      <c r="G1095" s="113" t="s">
        <v>33602</v>
      </c>
      <c r="H1095" s="113" t="s">
        <v>58252</v>
      </c>
      <c r="I1095" s="113" t="s">
        <v>100570</v>
      </c>
    </row>
    <row r="1096" spans="5:9" ht="14.5" x14ac:dyDescent="0.35">
      <c r="E1096" s="113" t="s">
        <v>1156</v>
      </c>
      <c r="F1096" s="113" t="s">
        <v>28338</v>
      </c>
      <c r="G1096" s="113" t="s">
        <v>33601</v>
      </c>
      <c r="H1096" s="113" t="s">
        <v>58251</v>
      </c>
      <c r="I1096" s="113" t="s">
        <v>100569</v>
      </c>
    </row>
    <row r="1097" spans="5:9" ht="14.5" x14ac:dyDescent="0.35">
      <c r="E1097" s="113" t="s">
        <v>1157</v>
      </c>
      <c r="F1097" s="113" t="s">
        <v>108197</v>
      </c>
      <c r="G1097" s="113" t="s">
        <v>33600</v>
      </c>
      <c r="H1097" s="113" t="s">
        <v>58250</v>
      </c>
      <c r="I1097" s="113" t="s">
        <v>100568</v>
      </c>
    </row>
    <row r="1098" spans="5:9" ht="14.5" x14ac:dyDescent="0.35">
      <c r="E1098" s="113" t="s">
        <v>1158</v>
      </c>
      <c r="F1098" s="113" t="s">
        <v>108196</v>
      </c>
      <c r="G1098" s="113" t="s">
        <v>33599</v>
      </c>
      <c r="H1098" s="113" t="s">
        <v>58249</v>
      </c>
      <c r="I1098" s="113" t="s">
        <v>100567</v>
      </c>
    </row>
    <row r="1099" spans="5:9" ht="14.5" x14ac:dyDescent="0.35">
      <c r="E1099" s="113" t="s">
        <v>1159</v>
      </c>
      <c r="F1099" s="113" t="s">
        <v>108195</v>
      </c>
      <c r="G1099" s="113" t="s">
        <v>33598</v>
      </c>
      <c r="H1099" s="113" t="s">
        <v>58248</v>
      </c>
      <c r="I1099" s="113" t="s">
        <v>100566</v>
      </c>
    </row>
    <row r="1100" spans="5:9" ht="14.5" x14ac:dyDescent="0.35">
      <c r="E1100" s="113" t="s">
        <v>1160</v>
      </c>
      <c r="F1100" s="113" t="s">
        <v>28337</v>
      </c>
      <c r="G1100" s="113" t="s">
        <v>33597</v>
      </c>
      <c r="H1100" s="113" t="s">
        <v>58247</v>
      </c>
      <c r="I1100" s="113" t="s">
        <v>100565</v>
      </c>
    </row>
    <row r="1101" spans="5:9" ht="14.5" x14ac:dyDescent="0.35">
      <c r="E1101" s="113" t="s">
        <v>1161</v>
      </c>
      <c r="F1101" s="113" t="s">
        <v>28336</v>
      </c>
      <c r="G1101" s="113" t="s">
        <v>33596</v>
      </c>
      <c r="H1101" s="113" t="s">
        <v>58246</v>
      </c>
      <c r="I1101" s="113" t="s">
        <v>100564</v>
      </c>
    </row>
    <row r="1102" spans="5:9" ht="14.5" x14ac:dyDescent="0.35">
      <c r="E1102" s="113" t="s">
        <v>1162</v>
      </c>
      <c r="F1102" s="113" t="s">
        <v>108194</v>
      </c>
      <c r="G1102" s="113" t="s">
        <v>33595</v>
      </c>
      <c r="H1102" s="113" t="s">
        <v>58245</v>
      </c>
      <c r="I1102" s="113" t="s">
        <v>100563</v>
      </c>
    </row>
    <row r="1103" spans="5:9" ht="14.5" x14ac:dyDescent="0.35">
      <c r="E1103" s="113" t="s">
        <v>1163</v>
      </c>
      <c r="F1103" s="113" t="s">
        <v>108193</v>
      </c>
      <c r="G1103" s="113" t="s">
        <v>33594</v>
      </c>
      <c r="H1103" s="113" t="s">
        <v>58244</v>
      </c>
      <c r="I1103" s="113" t="s">
        <v>100562</v>
      </c>
    </row>
    <row r="1104" spans="5:9" ht="14.5" x14ac:dyDescent="0.35">
      <c r="E1104" s="113" t="s">
        <v>1164</v>
      </c>
      <c r="F1104" s="113" t="s">
        <v>28335</v>
      </c>
      <c r="G1104" s="113" t="s">
        <v>33593</v>
      </c>
      <c r="H1104" s="113" t="s">
        <v>58243</v>
      </c>
      <c r="I1104" s="113" t="s">
        <v>100561</v>
      </c>
    </row>
    <row r="1105" spans="5:9" ht="14.5" x14ac:dyDescent="0.35">
      <c r="E1105" s="113" t="s">
        <v>1165</v>
      </c>
      <c r="F1105" s="113" t="s">
        <v>124206</v>
      </c>
      <c r="G1105" s="113" t="s">
        <v>33592</v>
      </c>
      <c r="H1105" s="113" t="s">
        <v>58242</v>
      </c>
      <c r="I1105" s="113" t="s">
        <v>100560</v>
      </c>
    </row>
    <row r="1106" spans="5:9" ht="14.5" x14ac:dyDescent="0.35">
      <c r="E1106" s="113" t="s">
        <v>1166</v>
      </c>
      <c r="F1106" s="113" t="s">
        <v>108192</v>
      </c>
      <c r="G1106" s="113" t="s">
        <v>33591</v>
      </c>
      <c r="H1106" s="113" t="s">
        <v>58241</v>
      </c>
      <c r="I1106" s="113" t="s">
        <v>100559</v>
      </c>
    </row>
    <row r="1107" spans="5:9" ht="14.5" x14ac:dyDescent="0.35">
      <c r="E1107" s="113" t="s">
        <v>1167</v>
      </c>
      <c r="F1107" s="113" t="s">
        <v>28334</v>
      </c>
      <c r="G1107" s="113" t="s">
        <v>33590</v>
      </c>
      <c r="H1107" s="113" t="s">
        <v>58240</v>
      </c>
      <c r="I1107" s="113" t="s">
        <v>100558</v>
      </c>
    </row>
    <row r="1108" spans="5:9" ht="14.5" x14ac:dyDescent="0.35">
      <c r="E1108" s="113" t="s">
        <v>1168</v>
      </c>
      <c r="F1108" s="113" t="s">
        <v>108191</v>
      </c>
      <c r="G1108" s="113" t="s">
        <v>33589</v>
      </c>
      <c r="H1108" s="113" t="s">
        <v>58239</v>
      </c>
      <c r="I1108" s="113" t="s">
        <v>100557</v>
      </c>
    </row>
    <row r="1109" spans="5:9" ht="14.5" x14ac:dyDescent="0.35">
      <c r="E1109" s="113" t="s">
        <v>1169</v>
      </c>
      <c r="F1109" s="113" t="s">
        <v>108190</v>
      </c>
      <c r="G1109" s="113" t="s">
        <v>33588</v>
      </c>
      <c r="H1109" s="113" t="s">
        <v>58238</v>
      </c>
      <c r="I1109" s="113" t="s">
        <v>100556</v>
      </c>
    </row>
    <row r="1110" spans="5:9" ht="14.5" x14ac:dyDescent="0.35">
      <c r="E1110" s="113" t="s">
        <v>1170</v>
      </c>
      <c r="F1110" s="113" t="s">
        <v>108189</v>
      </c>
      <c r="G1110" s="113" t="s">
        <v>33587</v>
      </c>
      <c r="H1110" s="113" t="s">
        <v>58237</v>
      </c>
      <c r="I1110" s="113" t="s">
        <v>100555</v>
      </c>
    </row>
    <row r="1111" spans="5:9" ht="14.5" x14ac:dyDescent="0.35">
      <c r="E1111" s="113" t="s">
        <v>1171</v>
      </c>
      <c r="F1111" s="113" t="s">
        <v>121833</v>
      </c>
      <c r="G1111" s="113" t="s">
        <v>33586</v>
      </c>
      <c r="H1111" s="113" t="s">
        <v>58236</v>
      </c>
      <c r="I1111" s="113" t="s">
        <v>100554</v>
      </c>
    </row>
    <row r="1112" spans="5:9" ht="14.5" x14ac:dyDescent="0.35">
      <c r="E1112" s="113" t="s">
        <v>1172</v>
      </c>
      <c r="F1112" s="113" t="s">
        <v>108188</v>
      </c>
      <c r="G1112" s="113" t="s">
        <v>33585</v>
      </c>
      <c r="H1112" s="113" t="s">
        <v>58235</v>
      </c>
      <c r="I1112" s="113" t="s">
        <v>100553</v>
      </c>
    </row>
    <row r="1113" spans="5:9" ht="14.5" x14ac:dyDescent="0.35">
      <c r="E1113" s="113" t="s">
        <v>1173</v>
      </c>
      <c r="F1113" s="113" t="s">
        <v>28333</v>
      </c>
      <c r="G1113" s="113" t="s">
        <v>33584</v>
      </c>
      <c r="H1113" s="113" t="s">
        <v>58234</v>
      </c>
      <c r="I1113" s="113" t="s">
        <v>100552</v>
      </c>
    </row>
    <row r="1114" spans="5:9" ht="14.5" x14ac:dyDescent="0.35">
      <c r="E1114" s="113" t="s">
        <v>1174</v>
      </c>
      <c r="F1114" s="113" t="s">
        <v>28332</v>
      </c>
      <c r="G1114" s="113" t="s">
        <v>33583</v>
      </c>
      <c r="H1114" s="113" t="s">
        <v>58233</v>
      </c>
      <c r="I1114" s="113" t="s">
        <v>100551</v>
      </c>
    </row>
    <row r="1115" spans="5:9" ht="14.5" x14ac:dyDescent="0.35">
      <c r="E1115" s="113" t="s">
        <v>1175</v>
      </c>
      <c r="F1115" s="113" t="s">
        <v>121832</v>
      </c>
      <c r="G1115" s="113" t="s">
        <v>33582</v>
      </c>
      <c r="H1115" s="113" t="s">
        <v>58232</v>
      </c>
      <c r="I1115" s="113" t="s">
        <v>100550</v>
      </c>
    </row>
    <row r="1116" spans="5:9" ht="14.5" x14ac:dyDescent="0.35">
      <c r="E1116" s="113" t="s">
        <v>1176</v>
      </c>
      <c r="F1116" s="113" t="s">
        <v>28331</v>
      </c>
      <c r="G1116" s="113" t="s">
        <v>33581</v>
      </c>
      <c r="H1116" s="113" t="s">
        <v>58231</v>
      </c>
      <c r="I1116" s="113" t="s">
        <v>100549</v>
      </c>
    </row>
    <row r="1117" spans="5:9" ht="14.5" x14ac:dyDescent="0.35">
      <c r="E1117" s="113" t="s">
        <v>1177</v>
      </c>
      <c r="F1117" s="113" t="s">
        <v>28330</v>
      </c>
      <c r="G1117" s="113" t="s">
        <v>33580</v>
      </c>
      <c r="H1117" s="113" t="s">
        <v>58230</v>
      </c>
      <c r="I1117" s="113" t="s">
        <v>100548</v>
      </c>
    </row>
    <row r="1118" spans="5:9" ht="14.5" x14ac:dyDescent="0.35">
      <c r="E1118" s="113" t="s">
        <v>1178</v>
      </c>
      <c r="F1118" s="113" t="s">
        <v>124207</v>
      </c>
      <c r="G1118" s="113" t="s">
        <v>33579</v>
      </c>
      <c r="H1118" s="113" t="s">
        <v>58229</v>
      </c>
      <c r="I1118" s="113" t="s">
        <v>100547</v>
      </c>
    </row>
    <row r="1119" spans="5:9" ht="14.5" x14ac:dyDescent="0.35">
      <c r="E1119" s="113" t="s">
        <v>1179</v>
      </c>
      <c r="F1119" s="113" t="s">
        <v>108187</v>
      </c>
      <c r="G1119" s="113" t="s">
        <v>33578</v>
      </c>
      <c r="H1119" s="113" t="s">
        <v>58228</v>
      </c>
      <c r="I1119" s="113" t="s">
        <v>100546</v>
      </c>
    </row>
    <row r="1120" spans="5:9" ht="14.5" x14ac:dyDescent="0.35">
      <c r="E1120" s="113" t="s">
        <v>1180</v>
      </c>
      <c r="F1120" s="113" t="s">
        <v>124208</v>
      </c>
      <c r="G1120" s="113" t="s">
        <v>33577</v>
      </c>
      <c r="H1120" s="113" t="s">
        <v>58227</v>
      </c>
      <c r="I1120" s="113" t="s">
        <v>100545</v>
      </c>
    </row>
    <row r="1121" spans="5:9" ht="14.5" x14ac:dyDescent="0.35">
      <c r="E1121" s="113" t="s">
        <v>1181</v>
      </c>
      <c r="F1121" s="113" t="s">
        <v>108186</v>
      </c>
      <c r="G1121" s="113" t="s">
        <v>33576</v>
      </c>
      <c r="H1121" s="113" t="s">
        <v>58226</v>
      </c>
      <c r="I1121" s="113" t="s">
        <v>100544</v>
      </c>
    </row>
    <row r="1122" spans="5:9" ht="14.5" x14ac:dyDescent="0.35">
      <c r="E1122" s="113" t="s">
        <v>1182</v>
      </c>
      <c r="F1122" s="113" t="s">
        <v>28329</v>
      </c>
      <c r="G1122" s="113" t="s">
        <v>33575</v>
      </c>
      <c r="H1122" s="113" t="s">
        <v>58225</v>
      </c>
      <c r="I1122" s="113" t="s">
        <v>100543</v>
      </c>
    </row>
    <row r="1123" spans="5:9" ht="14.5" x14ac:dyDescent="0.35">
      <c r="E1123" s="113" t="s">
        <v>1183</v>
      </c>
      <c r="F1123" s="113" t="s">
        <v>28328</v>
      </c>
      <c r="G1123" s="113" t="s">
        <v>33574</v>
      </c>
      <c r="H1123" s="113" t="s">
        <v>58224</v>
      </c>
      <c r="I1123" s="113" t="s">
        <v>100542</v>
      </c>
    </row>
    <row r="1124" spans="5:9" ht="14.5" x14ac:dyDescent="0.35">
      <c r="E1124" s="113" t="s">
        <v>1184</v>
      </c>
      <c r="F1124" s="113" t="s">
        <v>28327</v>
      </c>
      <c r="G1124" s="113" t="s">
        <v>33573</v>
      </c>
      <c r="H1124" s="113" t="s">
        <v>58223</v>
      </c>
      <c r="I1124" s="113" t="s">
        <v>100541</v>
      </c>
    </row>
    <row r="1125" spans="5:9" ht="14.5" x14ac:dyDescent="0.35">
      <c r="E1125" s="113" t="s">
        <v>1185</v>
      </c>
      <c r="F1125" s="113" t="s">
        <v>28326</v>
      </c>
      <c r="G1125" s="113" t="s">
        <v>33572</v>
      </c>
      <c r="H1125" s="113" t="s">
        <v>58222</v>
      </c>
      <c r="I1125" s="113" t="s">
        <v>100540</v>
      </c>
    </row>
    <row r="1126" spans="5:9" ht="14.5" x14ac:dyDescent="0.35">
      <c r="E1126" s="113" t="s">
        <v>1186</v>
      </c>
      <c r="F1126" s="113" t="s">
        <v>28325</v>
      </c>
      <c r="G1126" s="113" t="s">
        <v>33571</v>
      </c>
      <c r="H1126" s="113" t="s">
        <v>58221</v>
      </c>
      <c r="I1126" s="113" t="s">
        <v>100539</v>
      </c>
    </row>
    <row r="1127" spans="5:9" ht="14.5" x14ac:dyDescent="0.35">
      <c r="E1127" s="113" t="s">
        <v>1187</v>
      </c>
      <c r="F1127" s="113" t="s">
        <v>28324</v>
      </c>
      <c r="G1127" s="113" t="s">
        <v>33570</v>
      </c>
      <c r="H1127" s="113" t="s">
        <v>58220</v>
      </c>
      <c r="I1127" s="113" t="s">
        <v>100538</v>
      </c>
    </row>
    <row r="1128" spans="5:9" ht="14.5" x14ac:dyDescent="0.35">
      <c r="E1128" s="113" t="s">
        <v>1188</v>
      </c>
      <c r="F1128" s="113" t="s">
        <v>28323</v>
      </c>
      <c r="G1128" s="113" t="s">
        <v>33569</v>
      </c>
      <c r="H1128" s="113" t="s">
        <v>58219</v>
      </c>
      <c r="I1128" s="113" t="s">
        <v>100537</v>
      </c>
    </row>
    <row r="1129" spans="5:9" ht="14.5" x14ac:dyDescent="0.35">
      <c r="E1129" s="113" t="s">
        <v>1189</v>
      </c>
      <c r="F1129" s="113" t="s">
        <v>28322</v>
      </c>
      <c r="G1129" s="113" t="s">
        <v>33568</v>
      </c>
      <c r="H1129" s="113" t="s">
        <v>58218</v>
      </c>
      <c r="I1129" s="113" t="s">
        <v>100536</v>
      </c>
    </row>
    <row r="1130" spans="5:9" ht="14.5" x14ac:dyDescent="0.35">
      <c r="E1130" s="113" t="s">
        <v>1190</v>
      </c>
      <c r="F1130" s="113" t="s">
        <v>28321</v>
      </c>
      <c r="G1130" s="113" t="s">
        <v>33567</v>
      </c>
      <c r="H1130" s="113" t="s">
        <v>58217</v>
      </c>
      <c r="I1130" s="113" t="s">
        <v>122874</v>
      </c>
    </row>
    <row r="1131" spans="5:9" ht="14.5" x14ac:dyDescent="0.35">
      <c r="E1131" s="113" t="s">
        <v>1191</v>
      </c>
      <c r="F1131" s="113" t="s">
        <v>28320</v>
      </c>
      <c r="G1131" s="113" t="s">
        <v>33566</v>
      </c>
      <c r="H1131" s="113" t="s">
        <v>58216</v>
      </c>
      <c r="I1131" s="113" t="s">
        <v>100535</v>
      </c>
    </row>
    <row r="1132" spans="5:9" ht="14.5" x14ac:dyDescent="0.35">
      <c r="E1132" s="113" t="s">
        <v>1192</v>
      </c>
      <c r="F1132" s="113" t="s">
        <v>28319</v>
      </c>
      <c r="G1132" s="113" t="s">
        <v>33565</v>
      </c>
      <c r="H1132" s="113" t="s">
        <v>58215</v>
      </c>
      <c r="I1132" s="113" t="s">
        <v>100534</v>
      </c>
    </row>
    <row r="1133" spans="5:9" ht="14.5" x14ac:dyDescent="0.35">
      <c r="E1133" s="113" t="s">
        <v>1193</v>
      </c>
      <c r="F1133" s="113" t="s">
        <v>28318</v>
      </c>
      <c r="G1133" s="113" t="s">
        <v>33564</v>
      </c>
      <c r="H1133" s="113" t="s">
        <v>58214</v>
      </c>
      <c r="I1133" s="113" t="s">
        <v>100533</v>
      </c>
    </row>
    <row r="1134" spans="5:9" ht="14.5" x14ac:dyDescent="0.35">
      <c r="E1134" s="113" t="s">
        <v>1194</v>
      </c>
      <c r="F1134" s="113" t="s">
        <v>28317</v>
      </c>
      <c r="G1134" s="113" t="s">
        <v>33563</v>
      </c>
      <c r="H1134" s="113" t="s">
        <v>58213</v>
      </c>
      <c r="I1134" s="113" t="s">
        <v>100532</v>
      </c>
    </row>
    <row r="1135" spans="5:9" ht="14.5" x14ac:dyDescent="0.35">
      <c r="E1135" s="113" t="s">
        <v>1195</v>
      </c>
      <c r="F1135" s="113" t="s">
        <v>28316</v>
      </c>
      <c r="G1135" s="113" t="s">
        <v>33562</v>
      </c>
      <c r="H1135" s="113" t="s">
        <v>58212</v>
      </c>
      <c r="I1135" s="113" t="s">
        <v>100531</v>
      </c>
    </row>
    <row r="1136" spans="5:9" ht="14.5" x14ac:dyDescent="0.35">
      <c r="E1136" s="113" t="s">
        <v>1196</v>
      </c>
      <c r="F1136" s="113" t="s">
        <v>28315</v>
      </c>
      <c r="G1136" s="113" t="s">
        <v>33561</v>
      </c>
      <c r="H1136" s="113" t="s">
        <v>58211</v>
      </c>
      <c r="I1136" s="113" t="s">
        <v>100530</v>
      </c>
    </row>
    <row r="1137" spans="5:9" ht="14.5" x14ac:dyDescent="0.35">
      <c r="E1137" s="113" t="s">
        <v>1197</v>
      </c>
      <c r="F1137" s="113" t="s">
        <v>28314</v>
      </c>
      <c r="G1137" s="113" t="s">
        <v>33560</v>
      </c>
      <c r="H1137" s="113" t="s">
        <v>58210</v>
      </c>
      <c r="I1137" s="113" t="s">
        <v>100529</v>
      </c>
    </row>
    <row r="1138" spans="5:9" ht="14.5" x14ac:dyDescent="0.35">
      <c r="E1138" s="113" t="s">
        <v>1198</v>
      </c>
      <c r="F1138" s="113" t="s">
        <v>28313</v>
      </c>
      <c r="G1138" s="113" t="s">
        <v>33559</v>
      </c>
      <c r="H1138" s="113" t="s">
        <v>58209</v>
      </c>
      <c r="I1138" s="113" t="s">
        <v>100528</v>
      </c>
    </row>
    <row r="1139" spans="5:9" ht="14.5" x14ac:dyDescent="0.35">
      <c r="E1139" s="113" t="s">
        <v>1199</v>
      </c>
      <c r="F1139" s="113" t="s">
        <v>28312</v>
      </c>
      <c r="G1139" s="113" t="s">
        <v>33558</v>
      </c>
      <c r="H1139" s="113" t="s">
        <v>58208</v>
      </c>
      <c r="I1139" s="113" t="s">
        <v>100527</v>
      </c>
    </row>
    <row r="1140" spans="5:9" ht="14.5" x14ac:dyDescent="0.35">
      <c r="E1140" s="113" t="s">
        <v>1200</v>
      </c>
      <c r="F1140" s="113" t="s">
        <v>28311</v>
      </c>
      <c r="G1140" s="113" t="s">
        <v>33557</v>
      </c>
      <c r="H1140" s="113" t="s">
        <v>58207</v>
      </c>
      <c r="I1140" s="113" t="s">
        <v>100526</v>
      </c>
    </row>
    <row r="1141" spans="5:9" ht="14.5" x14ac:dyDescent="0.35">
      <c r="E1141" s="113" t="s">
        <v>1201</v>
      </c>
      <c r="F1141" s="113" t="s">
        <v>28310</v>
      </c>
      <c r="G1141" s="113" t="s">
        <v>33556</v>
      </c>
      <c r="H1141" s="113" t="s">
        <v>58206</v>
      </c>
      <c r="I1141" s="113" t="s">
        <v>100525</v>
      </c>
    </row>
    <row r="1142" spans="5:9" ht="14.5" x14ac:dyDescent="0.35">
      <c r="E1142" s="113" t="s">
        <v>1202</v>
      </c>
      <c r="F1142" s="113" t="s">
        <v>28309</v>
      </c>
      <c r="G1142" s="113" t="s">
        <v>33555</v>
      </c>
      <c r="H1142" s="113" t="s">
        <v>58205</v>
      </c>
      <c r="I1142" s="113" t="s">
        <v>100524</v>
      </c>
    </row>
    <row r="1143" spans="5:9" ht="14.5" x14ac:dyDescent="0.35">
      <c r="E1143" s="113" t="s">
        <v>1203</v>
      </c>
      <c r="F1143" s="113" t="s">
        <v>28308</v>
      </c>
      <c r="G1143" s="113" t="s">
        <v>33554</v>
      </c>
      <c r="H1143" s="113" t="s">
        <v>58204</v>
      </c>
      <c r="I1143" s="113" t="s">
        <v>100523</v>
      </c>
    </row>
    <row r="1144" spans="5:9" ht="14.5" x14ac:dyDescent="0.35">
      <c r="E1144" s="113" t="s">
        <v>1204</v>
      </c>
      <c r="F1144" s="113" t="s">
        <v>28307</v>
      </c>
      <c r="G1144" s="113" t="s">
        <v>33553</v>
      </c>
      <c r="H1144" s="113" t="s">
        <v>58203</v>
      </c>
      <c r="I1144" s="113" t="s">
        <v>100522</v>
      </c>
    </row>
    <row r="1145" spans="5:9" ht="14.5" x14ac:dyDescent="0.35">
      <c r="E1145" s="113" t="s">
        <v>1205</v>
      </c>
      <c r="F1145" s="113" t="s">
        <v>28306</v>
      </c>
      <c r="G1145" s="113" t="s">
        <v>33552</v>
      </c>
      <c r="H1145" s="113" t="s">
        <v>58202</v>
      </c>
      <c r="I1145" s="113" t="s">
        <v>100521</v>
      </c>
    </row>
    <row r="1146" spans="5:9" ht="14.5" x14ac:dyDescent="0.35">
      <c r="E1146" s="113" t="s">
        <v>1206</v>
      </c>
      <c r="F1146" s="113" t="s">
        <v>28305</v>
      </c>
      <c r="G1146" s="113" t="s">
        <v>33551</v>
      </c>
      <c r="H1146" s="113" t="s">
        <v>58201</v>
      </c>
      <c r="I1146" s="113" t="s">
        <v>100520</v>
      </c>
    </row>
    <row r="1147" spans="5:9" ht="14.5" x14ac:dyDescent="0.35">
      <c r="E1147" s="113" t="s">
        <v>1207</v>
      </c>
      <c r="F1147" s="113" t="s">
        <v>28304</v>
      </c>
      <c r="G1147" s="113" t="s">
        <v>33550</v>
      </c>
      <c r="H1147" s="113" t="s">
        <v>58200</v>
      </c>
      <c r="I1147" s="113" t="s">
        <v>100519</v>
      </c>
    </row>
    <row r="1148" spans="5:9" ht="14.5" x14ac:dyDescent="0.35">
      <c r="E1148" s="113" t="s">
        <v>1208</v>
      </c>
      <c r="F1148" s="113" t="s">
        <v>28303</v>
      </c>
      <c r="G1148" s="113" t="s">
        <v>33549</v>
      </c>
      <c r="H1148" s="113" t="s">
        <v>58199</v>
      </c>
      <c r="I1148" s="113" t="s">
        <v>100518</v>
      </c>
    </row>
    <row r="1149" spans="5:9" ht="14.5" x14ac:dyDescent="0.35">
      <c r="E1149" s="113" t="s">
        <v>1209</v>
      </c>
      <c r="F1149" s="113" t="s">
        <v>28302</v>
      </c>
      <c r="G1149" s="113" t="s">
        <v>33548</v>
      </c>
      <c r="H1149" s="113" t="s">
        <v>58198</v>
      </c>
      <c r="I1149" s="113" t="s">
        <v>100517</v>
      </c>
    </row>
    <row r="1150" spans="5:9" ht="14.5" x14ac:dyDescent="0.35">
      <c r="E1150" s="113" t="s">
        <v>1210</v>
      </c>
      <c r="F1150" s="113" t="s">
        <v>28301</v>
      </c>
      <c r="G1150" s="113" t="s">
        <v>33547</v>
      </c>
      <c r="H1150" s="113" t="s">
        <v>58197</v>
      </c>
      <c r="I1150" s="113" t="s">
        <v>100516</v>
      </c>
    </row>
    <row r="1151" spans="5:9" ht="14.5" x14ac:dyDescent="0.35">
      <c r="E1151" s="113" t="s">
        <v>1211</v>
      </c>
      <c r="F1151" s="113" t="s">
        <v>28300</v>
      </c>
      <c r="G1151" s="113" t="s">
        <v>33546</v>
      </c>
      <c r="H1151" s="113" t="s">
        <v>58196</v>
      </c>
      <c r="I1151" s="113" t="s">
        <v>100515</v>
      </c>
    </row>
    <row r="1152" spans="5:9" ht="14.5" x14ac:dyDescent="0.35">
      <c r="E1152" s="113" t="s">
        <v>1212</v>
      </c>
      <c r="F1152" s="113" t="s">
        <v>28299</v>
      </c>
      <c r="G1152" s="113" t="s">
        <v>33545</v>
      </c>
      <c r="H1152" s="113" t="s">
        <v>58195</v>
      </c>
      <c r="I1152" s="113" t="s">
        <v>100514</v>
      </c>
    </row>
    <row r="1153" spans="5:9" ht="14.5" x14ac:dyDescent="0.35">
      <c r="E1153" s="113" t="s">
        <v>1213</v>
      </c>
      <c r="F1153" s="113" t="s">
        <v>28298</v>
      </c>
      <c r="G1153" s="113" t="s">
        <v>33544</v>
      </c>
      <c r="H1153" s="113" t="s">
        <v>58194</v>
      </c>
      <c r="I1153" s="113" t="s">
        <v>100513</v>
      </c>
    </row>
    <row r="1154" spans="5:9" ht="14.5" x14ac:dyDescent="0.35">
      <c r="E1154" s="113" t="s">
        <v>1214</v>
      </c>
      <c r="F1154" s="113" t="s">
        <v>28297</v>
      </c>
      <c r="G1154" s="113" t="s">
        <v>33543</v>
      </c>
      <c r="H1154" s="113" t="s">
        <v>58193</v>
      </c>
      <c r="I1154" s="113" t="s">
        <v>100512</v>
      </c>
    </row>
    <row r="1155" spans="5:9" ht="14.5" x14ac:dyDescent="0.35">
      <c r="E1155" s="113" t="s">
        <v>1215</v>
      </c>
      <c r="F1155" s="113" t="s">
        <v>28296</v>
      </c>
      <c r="G1155" s="113" t="s">
        <v>33542</v>
      </c>
      <c r="H1155" s="113" t="s">
        <v>58192</v>
      </c>
      <c r="I1155" s="113" t="s">
        <v>100511</v>
      </c>
    </row>
    <row r="1156" spans="5:9" ht="14.5" x14ac:dyDescent="0.35">
      <c r="E1156" s="113" t="s">
        <v>1216</v>
      </c>
      <c r="F1156" s="113" t="s">
        <v>28295</v>
      </c>
      <c r="G1156" s="113" t="s">
        <v>33541</v>
      </c>
      <c r="H1156" s="113" t="s">
        <v>58191</v>
      </c>
      <c r="I1156" s="113" t="s">
        <v>100510</v>
      </c>
    </row>
    <row r="1157" spans="5:9" ht="14.5" x14ac:dyDescent="0.35">
      <c r="E1157" s="113" t="s">
        <v>1217</v>
      </c>
      <c r="F1157" s="113" t="s">
        <v>28294</v>
      </c>
      <c r="G1157" s="113" t="s">
        <v>33540</v>
      </c>
      <c r="H1157" s="113" t="s">
        <v>58190</v>
      </c>
      <c r="I1157" s="113" t="s">
        <v>100509</v>
      </c>
    </row>
    <row r="1158" spans="5:9" ht="14.5" x14ac:dyDescent="0.35">
      <c r="E1158" s="113" t="s">
        <v>1218</v>
      </c>
      <c r="F1158" s="113" t="s">
        <v>28293</v>
      </c>
      <c r="G1158" s="113" t="s">
        <v>33539</v>
      </c>
      <c r="H1158" s="113" t="s">
        <v>58189</v>
      </c>
      <c r="I1158" s="113" t="s">
        <v>100508</v>
      </c>
    </row>
    <row r="1159" spans="5:9" ht="14.5" x14ac:dyDescent="0.35">
      <c r="E1159" s="113" t="s">
        <v>1219</v>
      </c>
      <c r="F1159" s="113" t="s">
        <v>28292</v>
      </c>
      <c r="G1159" s="113" t="s">
        <v>33538</v>
      </c>
      <c r="H1159" s="113" t="s">
        <v>58188</v>
      </c>
      <c r="I1159" s="113" t="s">
        <v>100507</v>
      </c>
    </row>
    <row r="1160" spans="5:9" ht="14.5" x14ac:dyDescent="0.35">
      <c r="E1160" s="113" t="s">
        <v>1220</v>
      </c>
      <c r="F1160" s="113" t="s">
        <v>28291</v>
      </c>
      <c r="G1160" s="113" t="s">
        <v>33537</v>
      </c>
      <c r="H1160" s="113" t="s">
        <v>58187</v>
      </c>
      <c r="I1160" s="113" t="s">
        <v>100506</v>
      </c>
    </row>
    <row r="1161" spans="5:9" ht="14.5" x14ac:dyDescent="0.35">
      <c r="E1161" s="113" t="s">
        <v>1221</v>
      </c>
      <c r="F1161" s="113" t="s">
        <v>28290</v>
      </c>
      <c r="G1161" s="113" t="s">
        <v>33536</v>
      </c>
      <c r="H1161" s="113" t="s">
        <v>58186</v>
      </c>
      <c r="I1161" s="113" t="s">
        <v>100505</v>
      </c>
    </row>
    <row r="1162" spans="5:9" ht="14.5" x14ac:dyDescent="0.35">
      <c r="E1162" s="113" t="s">
        <v>1222</v>
      </c>
      <c r="F1162" s="113" t="s">
        <v>28289</v>
      </c>
      <c r="G1162" s="113" t="s">
        <v>33535</v>
      </c>
      <c r="H1162" s="113" t="s">
        <v>58185</v>
      </c>
      <c r="I1162" s="113" t="s">
        <v>100504</v>
      </c>
    </row>
    <row r="1163" spans="5:9" ht="14.5" x14ac:dyDescent="0.35">
      <c r="E1163" s="113" t="s">
        <v>1223</v>
      </c>
      <c r="F1163" s="113" t="s">
        <v>28288</v>
      </c>
      <c r="G1163" s="113" t="s">
        <v>33534</v>
      </c>
      <c r="H1163" s="113" t="s">
        <v>58184</v>
      </c>
      <c r="I1163" s="113" t="s">
        <v>100503</v>
      </c>
    </row>
    <row r="1164" spans="5:9" ht="14.5" x14ac:dyDescent="0.35">
      <c r="E1164" s="113" t="s">
        <v>1224</v>
      </c>
      <c r="F1164" s="113" t="s">
        <v>28287</v>
      </c>
      <c r="G1164" s="113" t="s">
        <v>33533</v>
      </c>
      <c r="H1164" s="113" t="s">
        <v>58183</v>
      </c>
      <c r="I1164" s="113" t="s">
        <v>100502</v>
      </c>
    </row>
    <row r="1165" spans="5:9" ht="14.5" x14ac:dyDescent="0.35">
      <c r="E1165" s="113" t="s">
        <v>1225</v>
      </c>
      <c r="F1165" s="113" t="s">
        <v>28286</v>
      </c>
      <c r="G1165" s="113" t="s">
        <v>33532</v>
      </c>
      <c r="H1165" s="113" t="s">
        <v>58182</v>
      </c>
      <c r="I1165" s="113" t="s">
        <v>100501</v>
      </c>
    </row>
    <row r="1166" spans="5:9" ht="14.5" x14ac:dyDescent="0.35">
      <c r="E1166" s="113" t="s">
        <v>1226</v>
      </c>
      <c r="F1166" s="113" t="s">
        <v>28285</v>
      </c>
      <c r="G1166" s="113" t="s">
        <v>33531</v>
      </c>
      <c r="H1166" s="113" t="s">
        <v>58181</v>
      </c>
      <c r="I1166" s="113" t="s">
        <v>100500</v>
      </c>
    </row>
    <row r="1167" spans="5:9" ht="14.5" x14ac:dyDescent="0.35">
      <c r="E1167" s="113" t="s">
        <v>1227</v>
      </c>
      <c r="F1167" s="113" t="s">
        <v>28284</v>
      </c>
      <c r="G1167" s="113" t="s">
        <v>33530</v>
      </c>
      <c r="H1167" s="113" t="s">
        <v>58180</v>
      </c>
      <c r="I1167" s="113" t="s">
        <v>100499</v>
      </c>
    </row>
    <row r="1168" spans="5:9" ht="14.5" x14ac:dyDescent="0.35">
      <c r="E1168" s="113" t="s">
        <v>1228</v>
      </c>
      <c r="F1168" s="113" t="s">
        <v>28283</v>
      </c>
      <c r="G1168" s="113" t="s">
        <v>33529</v>
      </c>
      <c r="H1168" s="113" t="s">
        <v>58179</v>
      </c>
      <c r="I1168" s="113" t="s">
        <v>100498</v>
      </c>
    </row>
    <row r="1169" spans="5:9" ht="14.5" x14ac:dyDescent="0.35">
      <c r="E1169" s="113" t="s">
        <v>1229</v>
      </c>
      <c r="F1169" s="113" t="s">
        <v>28282</v>
      </c>
      <c r="G1169" s="113" t="s">
        <v>33528</v>
      </c>
      <c r="H1169" s="113" t="s">
        <v>58178</v>
      </c>
      <c r="I1169" s="113" t="s">
        <v>100497</v>
      </c>
    </row>
    <row r="1170" spans="5:9" ht="14.5" x14ac:dyDescent="0.35">
      <c r="E1170" s="113" t="s">
        <v>1230</v>
      </c>
      <c r="F1170" s="113" t="s">
        <v>28281</v>
      </c>
      <c r="G1170" s="113" t="s">
        <v>33527</v>
      </c>
      <c r="H1170" s="113" t="s">
        <v>58177</v>
      </c>
      <c r="I1170" s="113" t="s">
        <v>100496</v>
      </c>
    </row>
    <row r="1171" spans="5:9" ht="14.5" x14ac:dyDescent="0.35">
      <c r="E1171" s="113" t="s">
        <v>1231</v>
      </c>
      <c r="F1171" s="113" t="s">
        <v>28280</v>
      </c>
      <c r="G1171" s="113" t="s">
        <v>33526</v>
      </c>
      <c r="H1171" s="113" t="s">
        <v>58176</v>
      </c>
      <c r="I1171" s="113" t="s">
        <v>100495</v>
      </c>
    </row>
    <row r="1172" spans="5:9" ht="14.5" x14ac:dyDescent="0.35">
      <c r="E1172" s="113" t="s">
        <v>1232</v>
      </c>
      <c r="F1172" s="113" t="s">
        <v>28279</v>
      </c>
      <c r="G1172" s="113" t="s">
        <v>33525</v>
      </c>
      <c r="H1172" s="113" t="s">
        <v>58175</v>
      </c>
      <c r="I1172" s="113" t="s">
        <v>100494</v>
      </c>
    </row>
    <row r="1173" spans="5:9" ht="14.5" x14ac:dyDescent="0.35">
      <c r="E1173" s="113" t="s">
        <v>1233</v>
      </c>
      <c r="F1173" s="113" t="s">
        <v>28278</v>
      </c>
      <c r="G1173" s="113" t="s">
        <v>33524</v>
      </c>
      <c r="H1173" s="113" t="s">
        <v>58174</v>
      </c>
      <c r="I1173" s="113" t="s">
        <v>100493</v>
      </c>
    </row>
    <row r="1174" spans="5:9" ht="14.5" x14ac:dyDescent="0.35">
      <c r="E1174" s="113" t="s">
        <v>1234</v>
      </c>
      <c r="F1174" s="113" t="s">
        <v>28277</v>
      </c>
      <c r="G1174" s="113" t="s">
        <v>33523</v>
      </c>
      <c r="H1174" s="113" t="s">
        <v>58173</v>
      </c>
      <c r="I1174" s="113" t="s">
        <v>100492</v>
      </c>
    </row>
    <row r="1175" spans="5:9" ht="14.5" x14ac:dyDescent="0.35">
      <c r="E1175" s="113" t="s">
        <v>1235</v>
      </c>
      <c r="F1175" s="113" t="s">
        <v>28276</v>
      </c>
      <c r="G1175" s="113" t="s">
        <v>33522</v>
      </c>
      <c r="H1175" s="113" t="s">
        <v>58172</v>
      </c>
      <c r="I1175" s="113" t="s">
        <v>100491</v>
      </c>
    </row>
    <row r="1176" spans="5:9" ht="14.5" x14ac:dyDescent="0.35">
      <c r="E1176" s="113" t="s">
        <v>1236</v>
      </c>
      <c r="F1176" s="113" t="s">
        <v>28275</v>
      </c>
      <c r="G1176" s="113" t="s">
        <v>33521</v>
      </c>
      <c r="H1176" s="113" t="s">
        <v>58171</v>
      </c>
      <c r="I1176" s="113" t="s">
        <v>100490</v>
      </c>
    </row>
    <row r="1177" spans="5:9" ht="14.5" x14ac:dyDescent="0.35">
      <c r="E1177" s="113" t="s">
        <v>1237</v>
      </c>
      <c r="F1177" s="113" t="s">
        <v>28274</v>
      </c>
      <c r="G1177" s="113" t="s">
        <v>33520</v>
      </c>
      <c r="H1177" s="113" t="s">
        <v>58170</v>
      </c>
      <c r="I1177" s="113" t="s">
        <v>100489</v>
      </c>
    </row>
    <row r="1178" spans="5:9" ht="14.5" x14ac:dyDescent="0.35">
      <c r="E1178" s="113" t="s">
        <v>1238</v>
      </c>
      <c r="F1178" s="113" t="s">
        <v>28273</v>
      </c>
      <c r="G1178" s="113" t="s">
        <v>33519</v>
      </c>
      <c r="H1178" s="113" t="s">
        <v>58169</v>
      </c>
      <c r="I1178" s="113" t="s">
        <v>100488</v>
      </c>
    </row>
    <row r="1179" spans="5:9" ht="14.5" x14ac:dyDescent="0.35">
      <c r="E1179" s="113" t="s">
        <v>1239</v>
      </c>
      <c r="F1179" s="113" t="s">
        <v>28272</v>
      </c>
      <c r="G1179" s="113" t="s">
        <v>33518</v>
      </c>
      <c r="H1179" s="113" t="s">
        <v>58168</v>
      </c>
      <c r="I1179" s="113" t="s">
        <v>100487</v>
      </c>
    </row>
    <row r="1180" spans="5:9" ht="14.5" x14ac:dyDescent="0.35">
      <c r="E1180" s="113" t="s">
        <v>1240</v>
      </c>
      <c r="F1180" s="113" t="s">
        <v>28271</v>
      </c>
      <c r="G1180" s="113" t="s">
        <v>33517</v>
      </c>
      <c r="H1180" s="113" t="s">
        <v>58167</v>
      </c>
      <c r="I1180" s="113" t="s">
        <v>100486</v>
      </c>
    </row>
    <row r="1181" spans="5:9" ht="14.5" x14ac:dyDescent="0.35">
      <c r="E1181" s="113" t="s">
        <v>1241</v>
      </c>
      <c r="F1181" s="113" t="s">
        <v>28270</v>
      </c>
      <c r="G1181" s="113" t="s">
        <v>33516</v>
      </c>
      <c r="H1181" s="113" t="s">
        <v>58166</v>
      </c>
      <c r="I1181" s="113" t="s">
        <v>100485</v>
      </c>
    </row>
    <row r="1182" spans="5:9" ht="14.5" x14ac:dyDescent="0.35">
      <c r="E1182" s="113" t="s">
        <v>1242</v>
      </c>
      <c r="F1182" s="113" t="s">
        <v>28269</v>
      </c>
      <c r="G1182" s="113" t="s">
        <v>33515</v>
      </c>
      <c r="H1182" s="113" t="s">
        <v>58165</v>
      </c>
      <c r="I1182" s="113" t="s">
        <v>100484</v>
      </c>
    </row>
    <row r="1183" spans="5:9" ht="14.5" x14ac:dyDescent="0.35">
      <c r="E1183" s="113" t="s">
        <v>1243</v>
      </c>
      <c r="F1183" s="113" t="s">
        <v>28268</v>
      </c>
      <c r="G1183" s="113" t="s">
        <v>33514</v>
      </c>
      <c r="H1183" s="113" t="s">
        <v>58164</v>
      </c>
      <c r="I1183" s="113" t="s">
        <v>100483</v>
      </c>
    </row>
    <row r="1184" spans="5:9" ht="14.5" x14ac:dyDescent="0.35">
      <c r="E1184" s="113" t="s">
        <v>1244</v>
      </c>
      <c r="F1184" s="113" t="s">
        <v>28267</v>
      </c>
      <c r="G1184" s="113" t="s">
        <v>33513</v>
      </c>
      <c r="H1184" s="113" t="s">
        <v>58163</v>
      </c>
      <c r="I1184" s="113" t="s">
        <v>100482</v>
      </c>
    </row>
    <row r="1185" spans="5:9" ht="14.5" x14ac:dyDescent="0.35">
      <c r="E1185" s="113" t="s">
        <v>1245</v>
      </c>
      <c r="F1185" s="113" t="s">
        <v>28266</v>
      </c>
      <c r="G1185" s="113" t="s">
        <v>33512</v>
      </c>
      <c r="H1185" s="113" t="s">
        <v>58162</v>
      </c>
      <c r="I1185" s="113" t="s">
        <v>100481</v>
      </c>
    </row>
    <row r="1186" spans="5:9" ht="14.5" x14ac:dyDescent="0.35">
      <c r="E1186" s="113" t="s">
        <v>1246</v>
      </c>
      <c r="F1186" s="113" t="s">
        <v>28265</v>
      </c>
      <c r="G1186" s="113" t="s">
        <v>33511</v>
      </c>
      <c r="H1186" s="113" t="s">
        <v>58161</v>
      </c>
      <c r="I1186" s="113" t="s">
        <v>100480</v>
      </c>
    </row>
    <row r="1187" spans="5:9" ht="14.5" x14ac:dyDescent="0.35">
      <c r="E1187" s="113" t="s">
        <v>1247</v>
      </c>
      <c r="F1187" s="113" t="s">
        <v>28264</v>
      </c>
      <c r="G1187" s="113" t="s">
        <v>33510</v>
      </c>
      <c r="H1187" s="113" t="s">
        <v>58160</v>
      </c>
      <c r="I1187" s="113" t="s">
        <v>100479</v>
      </c>
    </row>
    <row r="1188" spans="5:9" ht="14.5" x14ac:dyDescent="0.35">
      <c r="E1188" s="113" t="s">
        <v>1248</v>
      </c>
      <c r="F1188" s="113" t="s">
        <v>28263</v>
      </c>
      <c r="G1188" s="113" t="s">
        <v>33509</v>
      </c>
      <c r="H1188" s="113" t="s">
        <v>58159</v>
      </c>
      <c r="I1188" s="113" t="s">
        <v>100478</v>
      </c>
    </row>
    <row r="1189" spans="5:9" ht="14.5" x14ac:dyDescent="0.35">
      <c r="E1189" s="113" t="s">
        <v>1249</v>
      </c>
      <c r="F1189" s="113" t="s">
        <v>28262</v>
      </c>
      <c r="G1189" s="113" t="s">
        <v>33508</v>
      </c>
      <c r="H1189" s="113" t="s">
        <v>58158</v>
      </c>
      <c r="I1189" s="113" t="s">
        <v>100477</v>
      </c>
    </row>
    <row r="1190" spans="5:9" ht="14.5" x14ac:dyDescent="0.35">
      <c r="E1190" s="113" t="s">
        <v>1250</v>
      </c>
      <c r="F1190" s="113" t="s">
        <v>28261</v>
      </c>
      <c r="G1190" s="113" t="s">
        <v>33507</v>
      </c>
      <c r="H1190" s="113" t="s">
        <v>58157</v>
      </c>
      <c r="I1190" s="113" t="s">
        <v>100476</v>
      </c>
    </row>
    <row r="1191" spans="5:9" ht="14.5" x14ac:dyDescent="0.35">
      <c r="E1191" s="113" t="s">
        <v>1251</v>
      </c>
      <c r="F1191" s="113" t="s">
        <v>28260</v>
      </c>
      <c r="G1191" s="113" t="s">
        <v>33506</v>
      </c>
      <c r="H1191" s="113" t="s">
        <v>58156</v>
      </c>
      <c r="I1191" s="113" t="s">
        <v>100475</v>
      </c>
    </row>
    <row r="1192" spans="5:9" ht="14.5" x14ac:dyDescent="0.35">
      <c r="E1192" s="113" t="s">
        <v>1252</v>
      </c>
      <c r="F1192" s="113" t="s">
        <v>28259</v>
      </c>
      <c r="G1192" s="113" t="s">
        <v>33505</v>
      </c>
      <c r="H1192" s="113" t="s">
        <v>58155</v>
      </c>
      <c r="I1192" s="113" t="s">
        <v>100474</v>
      </c>
    </row>
    <row r="1193" spans="5:9" ht="14.5" x14ac:dyDescent="0.35">
      <c r="E1193" s="113" t="s">
        <v>1253</v>
      </c>
      <c r="F1193" s="113" t="s">
        <v>28258</v>
      </c>
      <c r="G1193" s="113" t="s">
        <v>33504</v>
      </c>
      <c r="H1193" s="113" t="s">
        <v>58154</v>
      </c>
      <c r="I1193" s="113" t="s">
        <v>100473</v>
      </c>
    </row>
    <row r="1194" spans="5:9" ht="14.5" x14ac:dyDescent="0.35">
      <c r="E1194" s="113" t="s">
        <v>1254</v>
      </c>
      <c r="F1194" s="113" t="s">
        <v>28257</v>
      </c>
      <c r="G1194" s="113" t="s">
        <v>33503</v>
      </c>
      <c r="H1194" s="113" t="s">
        <v>58153</v>
      </c>
      <c r="I1194" s="113" t="s">
        <v>100472</v>
      </c>
    </row>
    <row r="1195" spans="5:9" ht="14.5" x14ac:dyDescent="0.35">
      <c r="E1195" s="113" t="s">
        <v>1255</v>
      </c>
      <c r="F1195" s="113" t="s">
        <v>28256</v>
      </c>
      <c r="G1195" s="113" t="s">
        <v>33502</v>
      </c>
      <c r="H1195" s="113" t="s">
        <v>58152</v>
      </c>
      <c r="I1195" s="113" t="s">
        <v>100471</v>
      </c>
    </row>
    <row r="1196" spans="5:9" ht="14.5" x14ac:dyDescent="0.35">
      <c r="E1196" s="113" t="s">
        <v>1256</v>
      </c>
      <c r="F1196" s="113" t="s">
        <v>28255</v>
      </c>
      <c r="G1196" s="113" t="s">
        <v>33501</v>
      </c>
      <c r="H1196" s="113" t="s">
        <v>58151</v>
      </c>
      <c r="I1196" s="113" t="s">
        <v>100470</v>
      </c>
    </row>
    <row r="1197" spans="5:9" ht="14.5" x14ac:dyDescent="0.35">
      <c r="E1197" s="113" t="s">
        <v>1257</v>
      </c>
      <c r="F1197" s="113" t="s">
        <v>28254</v>
      </c>
      <c r="G1197" s="113" t="s">
        <v>33500</v>
      </c>
      <c r="H1197" s="113" t="s">
        <v>58150</v>
      </c>
      <c r="I1197" s="113" t="s">
        <v>100469</v>
      </c>
    </row>
    <row r="1198" spans="5:9" ht="14.5" x14ac:dyDescent="0.35">
      <c r="E1198" s="113" t="s">
        <v>1258</v>
      </c>
      <c r="F1198" s="113" t="s">
        <v>28253</v>
      </c>
      <c r="G1198" s="113" t="s">
        <v>33499</v>
      </c>
      <c r="H1198" s="113" t="s">
        <v>58149</v>
      </c>
      <c r="I1198" s="113" t="s">
        <v>100468</v>
      </c>
    </row>
    <row r="1199" spans="5:9" ht="14.5" x14ac:dyDescent="0.35">
      <c r="E1199" s="113" t="s">
        <v>1259</v>
      </c>
      <c r="F1199" s="113" t="s">
        <v>28252</v>
      </c>
      <c r="G1199" s="113" t="s">
        <v>33498</v>
      </c>
      <c r="H1199" s="113" t="s">
        <v>58148</v>
      </c>
      <c r="I1199" s="113" t="s">
        <v>100467</v>
      </c>
    </row>
    <row r="1200" spans="5:9" ht="14.5" x14ac:dyDescent="0.35">
      <c r="E1200" s="113" t="s">
        <v>1260</v>
      </c>
      <c r="F1200" s="113" t="s">
        <v>28251</v>
      </c>
      <c r="G1200" s="113" t="s">
        <v>33497</v>
      </c>
      <c r="H1200" s="113" t="s">
        <v>58147</v>
      </c>
      <c r="I1200" s="113" t="s">
        <v>100466</v>
      </c>
    </row>
    <row r="1201" spans="5:9" ht="14.5" x14ac:dyDescent="0.35">
      <c r="E1201" s="113" t="s">
        <v>1261</v>
      </c>
      <c r="F1201" s="113" t="s">
        <v>28250</v>
      </c>
      <c r="G1201" s="113" t="s">
        <v>33496</v>
      </c>
      <c r="H1201" s="113" t="s">
        <v>58146</v>
      </c>
      <c r="I1201" s="113" t="s">
        <v>100465</v>
      </c>
    </row>
    <row r="1202" spans="5:9" ht="14.5" x14ac:dyDescent="0.35">
      <c r="E1202" s="113" t="s">
        <v>1262</v>
      </c>
      <c r="F1202" s="113" t="s">
        <v>28249</v>
      </c>
      <c r="G1202" s="113" t="s">
        <v>33495</v>
      </c>
      <c r="H1202" s="113" t="s">
        <v>58145</v>
      </c>
      <c r="I1202" s="113" t="s">
        <v>100464</v>
      </c>
    </row>
    <row r="1203" spans="5:9" ht="14.5" x14ac:dyDescent="0.35">
      <c r="E1203" s="113" t="s">
        <v>1263</v>
      </c>
      <c r="F1203" s="113" t="s">
        <v>28248</v>
      </c>
      <c r="G1203" s="113" t="s">
        <v>33494</v>
      </c>
      <c r="H1203" s="113" t="s">
        <v>58144</v>
      </c>
      <c r="I1203" s="113" t="s">
        <v>100463</v>
      </c>
    </row>
    <row r="1204" spans="5:9" ht="14.5" x14ac:dyDescent="0.35">
      <c r="E1204" s="113" t="s">
        <v>1264</v>
      </c>
      <c r="F1204" s="113" t="s">
        <v>28247</v>
      </c>
      <c r="G1204" s="113" t="s">
        <v>33493</v>
      </c>
      <c r="H1204" s="113" t="s">
        <v>58143</v>
      </c>
      <c r="I1204" s="113" t="s">
        <v>100462</v>
      </c>
    </row>
    <row r="1205" spans="5:9" ht="14.5" x14ac:dyDescent="0.35">
      <c r="E1205" s="113" t="s">
        <v>1265</v>
      </c>
      <c r="F1205" s="113" t="s">
        <v>28246</v>
      </c>
      <c r="G1205" s="113" t="s">
        <v>33492</v>
      </c>
      <c r="H1205" s="113" t="s">
        <v>58142</v>
      </c>
      <c r="I1205" s="113" t="s">
        <v>100461</v>
      </c>
    </row>
    <row r="1206" spans="5:9" ht="14.5" x14ac:dyDescent="0.35">
      <c r="E1206" s="113" t="s">
        <v>1266</v>
      </c>
      <c r="F1206" s="113" t="s">
        <v>28245</v>
      </c>
      <c r="G1206" s="113" t="s">
        <v>33491</v>
      </c>
      <c r="H1206" s="113" t="s">
        <v>58141</v>
      </c>
      <c r="I1206" s="113" t="s">
        <v>100460</v>
      </c>
    </row>
    <row r="1207" spans="5:9" ht="14.5" x14ac:dyDescent="0.35">
      <c r="E1207" s="113" t="s">
        <v>1267</v>
      </c>
      <c r="F1207" s="113" t="s">
        <v>28244</v>
      </c>
      <c r="G1207" s="113" t="s">
        <v>33490</v>
      </c>
      <c r="H1207" s="113" t="s">
        <v>58140</v>
      </c>
      <c r="I1207" s="113" t="s">
        <v>100459</v>
      </c>
    </row>
    <row r="1208" spans="5:9" ht="14.5" x14ac:dyDescent="0.35">
      <c r="E1208" s="113" t="s">
        <v>1268</v>
      </c>
      <c r="F1208" s="113" t="s">
        <v>28243</v>
      </c>
      <c r="G1208" s="113" t="s">
        <v>33489</v>
      </c>
      <c r="H1208" s="113" t="s">
        <v>58139</v>
      </c>
      <c r="I1208" s="113" t="s">
        <v>100458</v>
      </c>
    </row>
    <row r="1209" spans="5:9" ht="14.5" x14ac:dyDescent="0.35">
      <c r="E1209" s="113" t="s">
        <v>1269</v>
      </c>
      <c r="F1209" s="113" t="s">
        <v>28242</v>
      </c>
      <c r="G1209" s="113" t="s">
        <v>33488</v>
      </c>
      <c r="H1209" s="113" t="s">
        <v>58138</v>
      </c>
      <c r="I1209" s="113" t="s">
        <v>100457</v>
      </c>
    </row>
    <row r="1210" spans="5:9" ht="14.5" x14ac:dyDescent="0.35">
      <c r="E1210" s="113" t="s">
        <v>1270</v>
      </c>
      <c r="F1210" s="113" t="s">
        <v>28241</v>
      </c>
      <c r="G1210" s="113" t="s">
        <v>33487</v>
      </c>
      <c r="H1210" s="113" t="s">
        <v>58137</v>
      </c>
      <c r="I1210" s="113" t="s">
        <v>100456</v>
      </c>
    </row>
    <row r="1211" spans="5:9" ht="14.5" x14ac:dyDescent="0.35">
      <c r="E1211" s="113" t="s">
        <v>1271</v>
      </c>
      <c r="F1211" s="113" t="s">
        <v>28240</v>
      </c>
      <c r="G1211" s="113" t="s">
        <v>33486</v>
      </c>
      <c r="H1211" s="113" t="s">
        <v>58136</v>
      </c>
      <c r="I1211" s="113" t="s">
        <v>100455</v>
      </c>
    </row>
    <row r="1212" spans="5:9" ht="14.5" x14ac:dyDescent="0.35">
      <c r="E1212" s="113" t="s">
        <v>1272</v>
      </c>
      <c r="F1212" s="113" t="s">
        <v>28239</v>
      </c>
      <c r="G1212" s="113" t="s">
        <v>33485</v>
      </c>
      <c r="H1212" s="113" t="s">
        <v>58135</v>
      </c>
      <c r="I1212" s="113" t="s">
        <v>100454</v>
      </c>
    </row>
    <row r="1213" spans="5:9" ht="14.5" x14ac:dyDescent="0.35">
      <c r="E1213" s="113" t="s">
        <v>1273</v>
      </c>
      <c r="F1213" s="113" t="s">
        <v>28238</v>
      </c>
      <c r="G1213" s="113" t="s">
        <v>33484</v>
      </c>
      <c r="H1213" s="113" t="s">
        <v>58134</v>
      </c>
      <c r="I1213" s="113" t="s">
        <v>100453</v>
      </c>
    </row>
    <row r="1214" spans="5:9" ht="14.5" x14ac:dyDescent="0.35">
      <c r="E1214" s="113" t="s">
        <v>1274</v>
      </c>
      <c r="F1214" s="113" t="s">
        <v>28237</v>
      </c>
      <c r="G1214" s="113" t="s">
        <v>33483</v>
      </c>
      <c r="H1214" s="113" t="s">
        <v>58133</v>
      </c>
      <c r="I1214" s="113" t="s">
        <v>100452</v>
      </c>
    </row>
    <row r="1215" spans="5:9" ht="14.5" x14ac:dyDescent="0.35">
      <c r="E1215" s="113" t="s">
        <v>1275</v>
      </c>
      <c r="F1215" s="113" t="s">
        <v>28236</v>
      </c>
      <c r="G1215" s="113" t="s">
        <v>33482</v>
      </c>
      <c r="H1215" s="113" t="s">
        <v>58132</v>
      </c>
      <c r="I1215" s="113" t="s">
        <v>100451</v>
      </c>
    </row>
    <row r="1216" spans="5:9" ht="14.5" x14ac:dyDescent="0.35">
      <c r="E1216" s="113" t="s">
        <v>1276</v>
      </c>
      <c r="F1216" s="113" t="s">
        <v>28235</v>
      </c>
      <c r="G1216" s="113" t="s">
        <v>33481</v>
      </c>
      <c r="H1216" s="113" t="s">
        <v>58131</v>
      </c>
      <c r="I1216" s="113" t="s">
        <v>100450</v>
      </c>
    </row>
    <row r="1217" spans="5:9" ht="14.5" x14ac:dyDescent="0.35">
      <c r="E1217" s="113" t="s">
        <v>1277</v>
      </c>
      <c r="F1217" s="113" t="s">
        <v>28234</v>
      </c>
      <c r="G1217" s="113" t="s">
        <v>33480</v>
      </c>
      <c r="H1217" s="113" t="s">
        <v>58130</v>
      </c>
      <c r="I1217" s="113" t="s">
        <v>100449</v>
      </c>
    </row>
    <row r="1218" spans="5:9" ht="14.5" x14ac:dyDescent="0.35">
      <c r="E1218" s="113" t="s">
        <v>1278</v>
      </c>
      <c r="F1218" s="113" t="s">
        <v>28233</v>
      </c>
      <c r="G1218" s="113" t="s">
        <v>33479</v>
      </c>
      <c r="H1218" s="113" t="s">
        <v>58129</v>
      </c>
      <c r="I1218" s="113" t="s">
        <v>100448</v>
      </c>
    </row>
    <row r="1219" spans="5:9" ht="14.5" x14ac:dyDescent="0.35">
      <c r="E1219" s="113" t="s">
        <v>1279</v>
      </c>
      <c r="F1219" s="113" t="s">
        <v>28232</v>
      </c>
      <c r="G1219" s="113" t="s">
        <v>33478</v>
      </c>
      <c r="H1219" s="113" t="s">
        <v>58128</v>
      </c>
      <c r="I1219" s="113" t="s">
        <v>100447</v>
      </c>
    </row>
    <row r="1220" spans="5:9" ht="14.5" x14ac:dyDescent="0.35">
      <c r="E1220" s="113" t="s">
        <v>1280</v>
      </c>
      <c r="F1220" s="113" t="s">
        <v>28231</v>
      </c>
      <c r="G1220" s="113" t="s">
        <v>33477</v>
      </c>
      <c r="H1220" s="113" t="s">
        <v>58127</v>
      </c>
      <c r="I1220" s="113" t="s">
        <v>100446</v>
      </c>
    </row>
    <row r="1221" spans="5:9" ht="14.5" x14ac:dyDescent="0.35">
      <c r="E1221" s="113" t="s">
        <v>1281</v>
      </c>
      <c r="F1221" s="113" t="s">
        <v>28230</v>
      </c>
      <c r="G1221" s="113" t="s">
        <v>33476</v>
      </c>
      <c r="H1221" s="113" t="s">
        <v>58126</v>
      </c>
      <c r="I1221" s="113" t="s">
        <v>100445</v>
      </c>
    </row>
    <row r="1222" spans="5:9" ht="14.5" x14ac:dyDescent="0.35">
      <c r="E1222" s="113" t="s">
        <v>1282</v>
      </c>
      <c r="F1222" s="113" t="s">
        <v>28229</v>
      </c>
      <c r="G1222" s="113" t="s">
        <v>33475</v>
      </c>
      <c r="H1222" s="113" t="s">
        <v>58125</v>
      </c>
      <c r="I1222" s="113" t="s">
        <v>100444</v>
      </c>
    </row>
    <row r="1223" spans="5:9" ht="14.5" x14ac:dyDescent="0.35">
      <c r="E1223" s="113" t="s">
        <v>1283</v>
      </c>
      <c r="F1223" s="113" t="s">
        <v>28228</v>
      </c>
      <c r="G1223" s="113" t="s">
        <v>33474</v>
      </c>
      <c r="H1223" s="113" t="s">
        <v>58124</v>
      </c>
      <c r="I1223" s="113" t="s">
        <v>100443</v>
      </c>
    </row>
    <row r="1224" spans="5:9" ht="14.5" x14ac:dyDescent="0.35">
      <c r="E1224" s="113" t="s">
        <v>1284</v>
      </c>
      <c r="F1224" s="113" t="s">
        <v>28227</v>
      </c>
      <c r="G1224" s="113" t="s">
        <v>33473</v>
      </c>
      <c r="H1224" s="113" t="s">
        <v>58123</v>
      </c>
      <c r="I1224" s="113" t="s">
        <v>100442</v>
      </c>
    </row>
    <row r="1225" spans="5:9" ht="14.5" x14ac:dyDescent="0.35">
      <c r="E1225" s="113" t="s">
        <v>1285</v>
      </c>
      <c r="F1225" s="113" t="s">
        <v>28226</v>
      </c>
      <c r="G1225" s="113" t="s">
        <v>33472</v>
      </c>
      <c r="H1225" s="113" t="s">
        <v>58122</v>
      </c>
      <c r="I1225" s="113" t="s">
        <v>100441</v>
      </c>
    </row>
    <row r="1226" spans="5:9" ht="14.5" x14ac:dyDescent="0.35">
      <c r="E1226" s="113" t="s">
        <v>1286</v>
      </c>
      <c r="F1226" s="113" t="s">
        <v>28225</v>
      </c>
      <c r="G1226" s="113" t="s">
        <v>33471</v>
      </c>
      <c r="H1226" s="113" t="s">
        <v>58121</v>
      </c>
      <c r="I1226" s="113" t="s">
        <v>100440</v>
      </c>
    </row>
    <row r="1227" spans="5:9" ht="14.5" x14ac:dyDescent="0.35">
      <c r="E1227" s="113" t="s">
        <v>1287</v>
      </c>
      <c r="F1227" s="113" t="s">
        <v>28224</v>
      </c>
      <c r="G1227" s="113" t="s">
        <v>33470</v>
      </c>
      <c r="H1227" s="113" t="s">
        <v>58120</v>
      </c>
      <c r="I1227" s="113" t="s">
        <v>100439</v>
      </c>
    </row>
    <row r="1228" spans="5:9" ht="14.5" x14ac:dyDescent="0.35">
      <c r="E1228" s="113" t="s">
        <v>1288</v>
      </c>
      <c r="F1228" s="113" t="s">
        <v>28223</v>
      </c>
      <c r="G1228" s="113" t="s">
        <v>33469</v>
      </c>
      <c r="H1228" s="113" t="s">
        <v>58119</v>
      </c>
      <c r="I1228" s="113" t="s">
        <v>100438</v>
      </c>
    </row>
    <row r="1229" spans="5:9" ht="14.5" x14ac:dyDescent="0.35">
      <c r="E1229" s="113" t="s">
        <v>1289</v>
      </c>
      <c r="F1229" s="113" t="s">
        <v>28222</v>
      </c>
      <c r="G1229" s="113" t="s">
        <v>33468</v>
      </c>
      <c r="H1229" s="113" t="s">
        <v>58118</v>
      </c>
      <c r="I1229" s="113" t="s">
        <v>100437</v>
      </c>
    </row>
    <row r="1230" spans="5:9" ht="14.5" x14ac:dyDescent="0.35">
      <c r="E1230" s="113" t="s">
        <v>1290</v>
      </c>
      <c r="F1230" s="113" t="s">
        <v>28221</v>
      </c>
      <c r="G1230" s="113" t="s">
        <v>33467</v>
      </c>
      <c r="H1230" s="113" t="s">
        <v>58117</v>
      </c>
      <c r="I1230" s="113" t="s">
        <v>100436</v>
      </c>
    </row>
    <row r="1231" spans="5:9" ht="14.5" x14ac:dyDescent="0.35">
      <c r="E1231" s="113" t="s">
        <v>1291</v>
      </c>
      <c r="F1231" s="113" t="s">
        <v>28220</v>
      </c>
      <c r="G1231" s="113" t="s">
        <v>33466</v>
      </c>
      <c r="H1231" s="113" t="s">
        <v>58116</v>
      </c>
      <c r="I1231" s="113" t="s">
        <v>100435</v>
      </c>
    </row>
    <row r="1232" spans="5:9" ht="14.5" x14ac:dyDescent="0.35">
      <c r="E1232" s="113" t="s">
        <v>1292</v>
      </c>
      <c r="F1232" s="113" t="s">
        <v>28219</v>
      </c>
      <c r="G1232" s="113" t="s">
        <v>33465</v>
      </c>
      <c r="H1232" s="113" t="s">
        <v>58115</v>
      </c>
      <c r="I1232" s="113" t="s">
        <v>100434</v>
      </c>
    </row>
    <row r="1233" spans="5:9" ht="14.5" x14ac:dyDescent="0.35">
      <c r="E1233" s="113" t="s">
        <v>1293</v>
      </c>
      <c r="F1233" s="113" t="s">
        <v>28218</v>
      </c>
      <c r="G1233" s="113" t="s">
        <v>33464</v>
      </c>
      <c r="H1233" s="113" t="s">
        <v>58114</v>
      </c>
      <c r="I1233" s="113" t="s">
        <v>100433</v>
      </c>
    </row>
    <row r="1234" spans="5:9" ht="14.5" x14ac:dyDescent="0.35">
      <c r="E1234" s="113" t="s">
        <v>1294</v>
      </c>
      <c r="F1234" s="113" t="s">
        <v>28217</v>
      </c>
      <c r="G1234" s="113" t="s">
        <v>33463</v>
      </c>
      <c r="H1234" s="113" t="s">
        <v>58113</v>
      </c>
      <c r="I1234" s="113" t="s">
        <v>100432</v>
      </c>
    </row>
    <row r="1235" spans="5:9" ht="14.5" x14ac:dyDescent="0.35">
      <c r="E1235" s="113" t="s">
        <v>1295</v>
      </c>
      <c r="F1235" s="113" t="s">
        <v>28216</v>
      </c>
      <c r="G1235" s="113" t="s">
        <v>33462</v>
      </c>
      <c r="H1235" s="113" t="s">
        <v>58112</v>
      </c>
      <c r="I1235" s="113" t="s">
        <v>100431</v>
      </c>
    </row>
    <row r="1236" spans="5:9" ht="14.5" x14ac:dyDescent="0.35">
      <c r="E1236" s="113" t="s">
        <v>1296</v>
      </c>
      <c r="F1236" s="113" t="s">
        <v>28215</v>
      </c>
      <c r="G1236" s="113" t="s">
        <v>33461</v>
      </c>
      <c r="H1236" s="113" t="s">
        <v>58111</v>
      </c>
      <c r="I1236" s="113" t="s">
        <v>100430</v>
      </c>
    </row>
    <row r="1237" spans="5:9" ht="14.5" x14ac:dyDescent="0.35">
      <c r="E1237" s="113" t="s">
        <v>1297</v>
      </c>
      <c r="F1237" s="113" t="s">
        <v>28214</v>
      </c>
      <c r="G1237" s="113" t="s">
        <v>33460</v>
      </c>
      <c r="H1237" s="113" t="s">
        <v>58110</v>
      </c>
      <c r="I1237" s="113" t="s">
        <v>100429</v>
      </c>
    </row>
    <row r="1238" spans="5:9" ht="14.5" x14ac:dyDescent="0.35">
      <c r="E1238" s="113" t="s">
        <v>1298</v>
      </c>
      <c r="F1238" s="113" t="s">
        <v>28213</v>
      </c>
      <c r="G1238" s="113" t="s">
        <v>33459</v>
      </c>
      <c r="H1238" s="113" t="s">
        <v>58109</v>
      </c>
      <c r="I1238" s="113" t="s">
        <v>100428</v>
      </c>
    </row>
    <row r="1239" spans="5:9" ht="14.5" x14ac:dyDescent="0.35">
      <c r="E1239" s="113" t="s">
        <v>1299</v>
      </c>
      <c r="F1239" s="113" t="s">
        <v>28212</v>
      </c>
      <c r="G1239" s="113" t="s">
        <v>33458</v>
      </c>
      <c r="H1239" s="113" t="s">
        <v>58108</v>
      </c>
      <c r="I1239" s="113" t="s">
        <v>100427</v>
      </c>
    </row>
    <row r="1240" spans="5:9" ht="14.5" x14ac:dyDescent="0.35">
      <c r="E1240" s="113" t="s">
        <v>1300</v>
      </c>
      <c r="F1240" s="113" t="s">
        <v>28211</v>
      </c>
      <c r="G1240" s="113" t="s">
        <v>33457</v>
      </c>
      <c r="H1240" s="113" t="s">
        <v>58107</v>
      </c>
      <c r="I1240" s="113" t="s">
        <v>100426</v>
      </c>
    </row>
    <row r="1241" spans="5:9" ht="14.5" x14ac:dyDescent="0.35">
      <c r="E1241" s="113" t="s">
        <v>1301</v>
      </c>
      <c r="F1241" s="113" t="s">
        <v>28210</v>
      </c>
      <c r="G1241" s="113" t="s">
        <v>33456</v>
      </c>
      <c r="H1241" s="113" t="s">
        <v>58106</v>
      </c>
      <c r="I1241" s="113" t="s">
        <v>100425</v>
      </c>
    </row>
    <row r="1242" spans="5:9" ht="14.5" x14ac:dyDescent="0.35">
      <c r="E1242" s="113" t="s">
        <v>1302</v>
      </c>
      <c r="F1242" s="113" t="s">
        <v>28209</v>
      </c>
      <c r="G1242" s="113" t="s">
        <v>33455</v>
      </c>
      <c r="H1242" s="113" t="s">
        <v>58105</v>
      </c>
      <c r="I1242" s="113" t="s">
        <v>100424</v>
      </c>
    </row>
    <row r="1243" spans="5:9" ht="14.5" x14ac:dyDescent="0.35">
      <c r="E1243" s="113" t="s">
        <v>1303</v>
      </c>
      <c r="F1243" s="113" t="s">
        <v>28208</v>
      </c>
      <c r="G1243" s="113" t="s">
        <v>33454</v>
      </c>
      <c r="H1243" s="113" t="s">
        <v>58104</v>
      </c>
      <c r="I1243" s="113" t="s">
        <v>100423</v>
      </c>
    </row>
    <row r="1244" spans="5:9" ht="14.5" x14ac:dyDescent="0.35">
      <c r="E1244" s="113" t="s">
        <v>1304</v>
      </c>
      <c r="F1244" s="113" t="s">
        <v>28207</v>
      </c>
      <c r="G1244" s="113" t="s">
        <v>33453</v>
      </c>
      <c r="H1244" s="113" t="s">
        <v>58103</v>
      </c>
      <c r="I1244" s="113" t="s">
        <v>100422</v>
      </c>
    </row>
    <row r="1245" spans="5:9" ht="14.5" x14ac:dyDescent="0.35">
      <c r="E1245" s="113" t="s">
        <v>1305</v>
      </c>
      <c r="F1245" s="113" t="s">
        <v>28206</v>
      </c>
      <c r="G1245" s="113" t="s">
        <v>33452</v>
      </c>
      <c r="H1245" s="113" t="s">
        <v>58102</v>
      </c>
      <c r="I1245" s="113" t="s">
        <v>100421</v>
      </c>
    </row>
    <row r="1246" spans="5:9" ht="14.5" x14ac:dyDescent="0.35">
      <c r="E1246" s="113" t="s">
        <v>1306</v>
      </c>
      <c r="F1246" s="113" t="s">
        <v>28205</v>
      </c>
      <c r="G1246" s="113" t="s">
        <v>33451</v>
      </c>
      <c r="H1246" s="113" t="s">
        <v>58101</v>
      </c>
      <c r="I1246" s="113" t="s">
        <v>100420</v>
      </c>
    </row>
    <row r="1247" spans="5:9" ht="14.5" x14ac:dyDescent="0.35">
      <c r="E1247" s="113" t="s">
        <v>1307</v>
      </c>
      <c r="F1247" s="113" t="s">
        <v>28204</v>
      </c>
      <c r="G1247" s="113" t="s">
        <v>33450</v>
      </c>
      <c r="H1247" s="113" t="s">
        <v>58100</v>
      </c>
      <c r="I1247" s="113" t="s">
        <v>100419</v>
      </c>
    </row>
    <row r="1248" spans="5:9" ht="14.5" x14ac:dyDescent="0.35">
      <c r="E1248" s="113" t="s">
        <v>1308</v>
      </c>
      <c r="F1248" s="113" t="s">
        <v>28203</v>
      </c>
      <c r="G1248" s="113" t="s">
        <v>33449</v>
      </c>
      <c r="H1248" s="113" t="s">
        <v>58099</v>
      </c>
      <c r="I1248" s="113" t="s">
        <v>100418</v>
      </c>
    </row>
    <row r="1249" spans="5:9" ht="14.5" x14ac:dyDescent="0.35">
      <c r="E1249" s="113" t="s">
        <v>1309</v>
      </c>
      <c r="F1249" s="113" t="s">
        <v>28202</v>
      </c>
      <c r="G1249" s="113" t="s">
        <v>33448</v>
      </c>
      <c r="H1249" s="113" t="s">
        <v>58098</v>
      </c>
      <c r="I1249" s="113" t="s">
        <v>100417</v>
      </c>
    </row>
    <row r="1250" spans="5:9" ht="14.5" x14ac:dyDescent="0.35">
      <c r="E1250" s="113" t="s">
        <v>1310</v>
      </c>
      <c r="F1250" s="113" t="s">
        <v>28201</v>
      </c>
      <c r="G1250" s="113" t="s">
        <v>33447</v>
      </c>
      <c r="H1250" s="113" t="s">
        <v>58097</v>
      </c>
      <c r="I1250" s="113" t="s">
        <v>100416</v>
      </c>
    </row>
    <row r="1251" spans="5:9" ht="14.5" x14ac:dyDescent="0.35">
      <c r="E1251" s="113" t="s">
        <v>1311</v>
      </c>
      <c r="F1251" s="113" t="s">
        <v>28200</v>
      </c>
      <c r="G1251" s="113" t="s">
        <v>33446</v>
      </c>
      <c r="H1251" s="113" t="s">
        <v>58096</v>
      </c>
      <c r="I1251" s="113" t="s">
        <v>100415</v>
      </c>
    </row>
    <row r="1252" spans="5:9" ht="14.5" x14ac:dyDescent="0.35">
      <c r="E1252" s="113" t="s">
        <v>1312</v>
      </c>
      <c r="F1252" s="113" t="s">
        <v>28199</v>
      </c>
      <c r="G1252" s="113" t="s">
        <v>33445</v>
      </c>
      <c r="H1252" s="113" t="s">
        <v>58095</v>
      </c>
      <c r="I1252" s="113" t="s">
        <v>100414</v>
      </c>
    </row>
    <row r="1253" spans="5:9" ht="14.5" x14ac:dyDescent="0.35">
      <c r="E1253" s="113" t="s">
        <v>1313</v>
      </c>
      <c r="F1253" s="113" t="s">
        <v>28198</v>
      </c>
      <c r="G1253" s="113" t="s">
        <v>33444</v>
      </c>
      <c r="H1253" s="113" t="s">
        <v>58094</v>
      </c>
      <c r="I1253" s="113" t="s">
        <v>100413</v>
      </c>
    </row>
    <row r="1254" spans="5:9" ht="14.5" x14ac:dyDescent="0.35">
      <c r="E1254" s="113" t="s">
        <v>1314</v>
      </c>
      <c r="F1254" s="113" t="s">
        <v>28197</v>
      </c>
      <c r="G1254" s="113" t="s">
        <v>33443</v>
      </c>
      <c r="H1254" s="113" t="s">
        <v>58093</v>
      </c>
      <c r="I1254" s="113" t="s">
        <v>100412</v>
      </c>
    </row>
    <row r="1255" spans="5:9" ht="14.5" x14ac:dyDescent="0.35">
      <c r="E1255" s="113" t="s">
        <v>1315</v>
      </c>
      <c r="F1255" s="113" t="s">
        <v>28196</v>
      </c>
      <c r="G1255" s="113" t="s">
        <v>33442</v>
      </c>
      <c r="H1255" s="113" t="s">
        <v>58092</v>
      </c>
      <c r="I1255" s="113" t="s">
        <v>100411</v>
      </c>
    </row>
    <row r="1256" spans="5:9" ht="14.5" x14ac:dyDescent="0.35">
      <c r="E1256" s="113" t="s">
        <v>1316</v>
      </c>
      <c r="F1256" s="113" t="s">
        <v>28195</v>
      </c>
      <c r="G1256" s="113" t="s">
        <v>33441</v>
      </c>
      <c r="H1256" s="113" t="s">
        <v>58091</v>
      </c>
      <c r="I1256" s="113" t="s">
        <v>100410</v>
      </c>
    </row>
    <row r="1257" spans="5:9" ht="14.5" x14ac:dyDescent="0.35">
      <c r="E1257" s="113" t="s">
        <v>1317</v>
      </c>
      <c r="F1257" s="113" t="s">
        <v>28194</v>
      </c>
      <c r="G1257" s="113" t="s">
        <v>33440</v>
      </c>
      <c r="H1257" s="113" t="s">
        <v>58090</v>
      </c>
      <c r="I1257" s="113" t="s">
        <v>100409</v>
      </c>
    </row>
    <row r="1258" spans="5:9" ht="14.5" x14ac:dyDescent="0.35">
      <c r="E1258" s="113" t="s">
        <v>1318</v>
      </c>
      <c r="F1258" s="113" t="s">
        <v>28193</v>
      </c>
      <c r="G1258" s="113" t="s">
        <v>33439</v>
      </c>
      <c r="H1258" s="113" t="s">
        <v>58089</v>
      </c>
      <c r="I1258" s="113" t="s">
        <v>100408</v>
      </c>
    </row>
    <row r="1259" spans="5:9" ht="14.5" x14ac:dyDescent="0.35">
      <c r="E1259" s="113" t="s">
        <v>1319</v>
      </c>
      <c r="F1259" s="113" t="s">
        <v>28192</v>
      </c>
      <c r="G1259" s="113" t="s">
        <v>33438</v>
      </c>
      <c r="H1259" s="113" t="s">
        <v>58088</v>
      </c>
      <c r="I1259" s="113" t="s">
        <v>100407</v>
      </c>
    </row>
    <row r="1260" spans="5:9" ht="14.5" x14ac:dyDescent="0.35">
      <c r="E1260" s="113" t="s">
        <v>1320</v>
      </c>
      <c r="F1260" s="113" t="s">
        <v>28191</v>
      </c>
      <c r="G1260" s="113" t="s">
        <v>33437</v>
      </c>
      <c r="H1260" s="113" t="s">
        <v>58087</v>
      </c>
      <c r="I1260" s="113" t="s">
        <v>100406</v>
      </c>
    </row>
    <row r="1261" spans="5:9" ht="14.5" x14ac:dyDescent="0.35">
      <c r="E1261" s="113" t="s">
        <v>1321</v>
      </c>
      <c r="F1261" s="113" t="s">
        <v>28190</v>
      </c>
      <c r="G1261" s="113" t="s">
        <v>33436</v>
      </c>
      <c r="H1261" s="113" t="s">
        <v>58086</v>
      </c>
      <c r="I1261" s="113" t="s">
        <v>100405</v>
      </c>
    </row>
    <row r="1262" spans="5:9" ht="14.5" x14ac:dyDescent="0.35">
      <c r="E1262" s="113" t="s">
        <v>1322</v>
      </c>
      <c r="F1262" s="113" t="s">
        <v>28189</v>
      </c>
      <c r="G1262" s="113" t="s">
        <v>33435</v>
      </c>
      <c r="H1262" s="113" t="s">
        <v>58085</v>
      </c>
      <c r="I1262" s="113" t="s">
        <v>100404</v>
      </c>
    </row>
    <row r="1263" spans="5:9" ht="14.5" x14ac:dyDescent="0.35">
      <c r="E1263" s="113" t="s">
        <v>1323</v>
      </c>
      <c r="F1263" s="113" t="s">
        <v>28188</v>
      </c>
      <c r="G1263" s="113" t="s">
        <v>33434</v>
      </c>
      <c r="H1263" s="113" t="s">
        <v>58084</v>
      </c>
      <c r="I1263" s="113" t="s">
        <v>100403</v>
      </c>
    </row>
    <row r="1264" spans="5:9" ht="14.5" x14ac:dyDescent="0.35">
      <c r="E1264" s="113" t="s">
        <v>1324</v>
      </c>
      <c r="F1264" s="113" t="s">
        <v>28187</v>
      </c>
      <c r="G1264" s="113" t="s">
        <v>33433</v>
      </c>
      <c r="H1264" s="113" t="s">
        <v>58083</v>
      </c>
      <c r="I1264" s="113" t="s">
        <v>100402</v>
      </c>
    </row>
    <row r="1265" spans="5:9" ht="14.5" x14ac:dyDescent="0.35">
      <c r="E1265" s="113" t="s">
        <v>1325</v>
      </c>
      <c r="F1265" s="113" t="s">
        <v>28186</v>
      </c>
      <c r="G1265" s="113" t="s">
        <v>33432</v>
      </c>
      <c r="H1265" s="113" t="s">
        <v>58082</v>
      </c>
      <c r="I1265" s="113" t="s">
        <v>100401</v>
      </c>
    </row>
    <row r="1266" spans="5:9" ht="14.5" x14ac:dyDescent="0.35">
      <c r="E1266" s="113" t="s">
        <v>1326</v>
      </c>
      <c r="F1266" s="113" t="s">
        <v>28185</v>
      </c>
      <c r="G1266" s="113" t="s">
        <v>33431</v>
      </c>
      <c r="H1266" s="113" t="s">
        <v>58081</v>
      </c>
      <c r="I1266" s="113" t="s">
        <v>100400</v>
      </c>
    </row>
    <row r="1267" spans="5:9" ht="14.5" x14ac:dyDescent="0.35">
      <c r="E1267" s="113" t="s">
        <v>1327</v>
      </c>
      <c r="F1267" s="113" t="s">
        <v>28184</v>
      </c>
      <c r="G1267" s="113" t="s">
        <v>33430</v>
      </c>
      <c r="H1267" s="113" t="s">
        <v>58080</v>
      </c>
      <c r="I1267" s="113" t="s">
        <v>100399</v>
      </c>
    </row>
    <row r="1268" spans="5:9" ht="14.5" x14ac:dyDescent="0.35">
      <c r="E1268" s="113" t="s">
        <v>1328</v>
      </c>
      <c r="F1268" s="113" t="s">
        <v>28183</v>
      </c>
      <c r="G1268" s="113" t="s">
        <v>33429</v>
      </c>
      <c r="H1268" s="113" t="s">
        <v>58079</v>
      </c>
      <c r="I1268" s="113" t="s">
        <v>100398</v>
      </c>
    </row>
    <row r="1269" spans="5:9" ht="14.5" x14ac:dyDescent="0.35">
      <c r="E1269" s="113" t="s">
        <v>1329</v>
      </c>
      <c r="F1269" s="113" t="s">
        <v>28182</v>
      </c>
      <c r="G1269" s="113" t="s">
        <v>33428</v>
      </c>
      <c r="H1269" s="113" t="s">
        <v>58078</v>
      </c>
      <c r="I1269" s="113" t="s">
        <v>100397</v>
      </c>
    </row>
    <row r="1270" spans="5:9" ht="14.5" x14ac:dyDescent="0.35">
      <c r="E1270" s="113" t="s">
        <v>1330</v>
      </c>
      <c r="F1270" s="113" t="s">
        <v>28181</v>
      </c>
      <c r="G1270" s="113" t="s">
        <v>33427</v>
      </c>
      <c r="H1270" s="113" t="s">
        <v>58077</v>
      </c>
      <c r="I1270" s="113" t="s">
        <v>100396</v>
      </c>
    </row>
    <row r="1271" spans="5:9" ht="14.5" x14ac:dyDescent="0.35">
      <c r="E1271" s="113" t="s">
        <v>1331</v>
      </c>
      <c r="F1271" s="113" t="s">
        <v>28180</v>
      </c>
      <c r="G1271" s="113" t="s">
        <v>33426</v>
      </c>
      <c r="H1271" s="113" t="s">
        <v>58076</v>
      </c>
      <c r="I1271" s="113" t="s">
        <v>100395</v>
      </c>
    </row>
    <row r="1272" spans="5:9" ht="14.5" x14ac:dyDescent="0.35">
      <c r="E1272" s="113" t="s">
        <v>1332</v>
      </c>
      <c r="F1272" s="113" t="s">
        <v>28179</v>
      </c>
      <c r="G1272" s="113" t="s">
        <v>33425</v>
      </c>
      <c r="H1272" s="113" t="s">
        <v>58075</v>
      </c>
      <c r="I1272" s="113" t="s">
        <v>100394</v>
      </c>
    </row>
    <row r="1273" spans="5:9" ht="14.5" x14ac:dyDescent="0.35">
      <c r="E1273" s="113" t="s">
        <v>1333</v>
      </c>
      <c r="F1273" s="113" t="s">
        <v>28178</v>
      </c>
      <c r="G1273" s="113" t="s">
        <v>33424</v>
      </c>
      <c r="H1273" s="113" t="s">
        <v>58074</v>
      </c>
      <c r="I1273" s="113" t="s">
        <v>100393</v>
      </c>
    </row>
    <row r="1274" spans="5:9" ht="14.5" x14ac:dyDescent="0.35">
      <c r="E1274" s="113" t="s">
        <v>1334</v>
      </c>
      <c r="F1274" s="113" t="s">
        <v>28177</v>
      </c>
      <c r="G1274" s="113" t="s">
        <v>33423</v>
      </c>
      <c r="H1274" s="113" t="s">
        <v>58073</v>
      </c>
      <c r="I1274" s="113" t="s">
        <v>100392</v>
      </c>
    </row>
    <row r="1275" spans="5:9" ht="14.5" x14ac:dyDescent="0.35">
      <c r="E1275" s="113" t="s">
        <v>1335</v>
      </c>
      <c r="F1275" s="113" t="s">
        <v>28176</v>
      </c>
      <c r="G1275" s="113" t="s">
        <v>33422</v>
      </c>
      <c r="H1275" s="113" t="s">
        <v>58072</v>
      </c>
      <c r="I1275" s="113" t="s">
        <v>100391</v>
      </c>
    </row>
    <row r="1276" spans="5:9" ht="14.5" x14ac:dyDescent="0.35">
      <c r="E1276" s="113" t="s">
        <v>1336</v>
      </c>
      <c r="F1276" s="113" t="s">
        <v>28175</v>
      </c>
      <c r="G1276" s="113" t="s">
        <v>33421</v>
      </c>
      <c r="H1276" s="113" t="s">
        <v>58071</v>
      </c>
      <c r="I1276" s="113" t="s">
        <v>100390</v>
      </c>
    </row>
    <row r="1277" spans="5:9" ht="14.5" x14ac:dyDescent="0.35">
      <c r="E1277" s="113" t="s">
        <v>1337</v>
      </c>
      <c r="F1277" s="113" t="s">
        <v>28174</v>
      </c>
      <c r="G1277" s="113" t="s">
        <v>33420</v>
      </c>
      <c r="H1277" s="113" t="s">
        <v>58070</v>
      </c>
      <c r="I1277" s="113" t="s">
        <v>100389</v>
      </c>
    </row>
    <row r="1278" spans="5:9" ht="14.5" x14ac:dyDescent="0.35">
      <c r="E1278" s="113" t="s">
        <v>1338</v>
      </c>
      <c r="F1278" s="113" t="s">
        <v>28173</v>
      </c>
      <c r="G1278" s="113" t="s">
        <v>33419</v>
      </c>
      <c r="H1278" s="113" t="s">
        <v>58069</v>
      </c>
      <c r="I1278" s="113" t="s">
        <v>100388</v>
      </c>
    </row>
    <row r="1279" spans="5:9" ht="14.5" x14ac:dyDescent="0.35">
      <c r="E1279" s="113" t="s">
        <v>1339</v>
      </c>
      <c r="F1279" s="113" t="s">
        <v>28172</v>
      </c>
      <c r="G1279" s="113" t="s">
        <v>33418</v>
      </c>
      <c r="H1279" s="113" t="s">
        <v>58068</v>
      </c>
      <c r="I1279" s="113" t="s">
        <v>100387</v>
      </c>
    </row>
    <row r="1280" spans="5:9" ht="14.5" x14ac:dyDescent="0.35">
      <c r="E1280" s="113" t="s">
        <v>1340</v>
      </c>
      <c r="F1280" s="113" t="s">
        <v>28171</v>
      </c>
      <c r="G1280" s="113" t="s">
        <v>33417</v>
      </c>
      <c r="H1280" s="113" t="s">
        <v>58067</v>
      </c>
      <c r="I1280" s="113" t="s">
        <v>100386</v>
      </c>
    </row>
    <row r="1281" spans="5:9" ht="14.5" x14ac:dyDescent="0.35">
      <c r="E1281" s="113" t="s">
        <v>1341</v>
      </c>
      <c r="F1281" s="113" t="s">
        <v>28170</v>
      </c>
      <c r="G1281" s="113" t="s">
        <v>33416</v>
      </c>
      <c r="H1281" s="113" t="s">
        <v>58066</v>
      </c>
      <c r="I1281" s="113" t="s">
        <v>100385</v>
      </c>
    </row>
    <row r="1282" spans="5:9" ht="14.5" x14ac:dyDescent="0.35">
      <c r="E1282" s="113" t="s">
        <v>1342</v>
      </c>
      <c r="F1282" s="113" t="s">
        <v>127134</v>
      </c>
      <c r="G1282" s="113" t="s">
        <v>33415</v>
      </c>
      <c r="H1282" s="113" t="s">
        <v>58065</v>
      </c>
      <c r="I1282" s="113" t="s">
        <v>100384</v>
      </c>
    </row>
    <row r="1283" spans="5:9" ht="14.5" x14ac:dyDescent="0.35">
      <c r="E1283" s="113" t="s">
        <v>1343</v>
      </c>
      <c r="F1283" s="113" t="s">
        <v>127135</v>
      </c>
      <c r="G1283" s="113" t="s">
        <v>33414</v>
      </c>
      <c r="H1283" s="113" t="s">
        <v>58064</v>
      </c>
      <c r="I1283" s="113" t="s">
        <v>100383</v>
      </c>
    </row>
    <row r="1284" spans="5:9" ht="14.5" x14ac:dyDescent="0.35">
      <c r="E1284" s="113" t="s">
        <v>1344</v>
      </c>
      <c r="F1284" s="113" t="s">
        <v>127136</v>
      </c>
      <c r="G1284" s="113" t="s">
        <v>33413</v>
      </c>
      <c r="H1284" s="113" t="s">
        <v>58063</v>
      </c>
      <c r="I1284" s="113" t="s">
        <v>100382</v>
      </c>
    </row>
    <row r="1285" spans="5:9" ht="14.5" x14ac:dyDescent="0.35">
      <c r="E1285" s="113" t="s">
        <v>1345</v>
      </c>
      <c r="F1285" s="113" t="s">
        <v>127137</v>
      </c>
      <c r="G1285" s="113" t="s">
        <v>33412</v>
      </c>
      <c r="H1285" s="113" t="s">
        <v>58062</v>
      </c>
      <c r="I1285" s="113" t="s">
        <v>100381</v>
      </c>
    </row>
    <row r="1286" spans="5:9" ht="14.5" x14ac:dyDescent="0.35">
      <c r="E1286" s="113" t="s">
        <v>1346</v>
      </c>
      <c r="F1286" s="113" t="s">
        <v>127138</v>
      </c>
      <c r="G1286" s="113" t="s">
        <v>33411</v>
      </c>
      <c r="H1286" s="113" t="s">
        <v>58061</v>
      </c>
      <c r="I1286" s="113" t="s">
        <v>100380</v>
      </c>
    </row>
    <row r="1287" spans="5:9" ht="14.5" x14ac:dyDescent="0.35">
      <c r="E1287" s="113" t="s">
        <v>1347</v>
      </c>
      <c r="F1287" s="113" t="s">
        <v>127139</v>
      </c>
      <c r="G1287" s="113" t="s">
        <v>33410</v>
      </c>
      <c r="H1287" s="113" t="s">
        <v>58060</v>
      </c>
      <c r="I1287" s="113" t="s">
        <v>100379</v>
      </c>
    </row>
    <row r="1288" spans="5:9" ht="14.5" x14ac:dyDescent="0.35">
      <c r="E1288" s="113" t="s">
        <v>1348</v>
      </c>
      <c r="F1288" s="113" t="s">
        <v>127140</v>
      </c>
      <c r="G1288" s="113" t="s">
        <v>33409</v>
      </c>
      <c r="H1288" s="113" t="s">
        <v>58059</v>
      </c>
      <c r="I1288" s="113" t="s">
        <v>100378</v>
      </c>
    </row>
    <row r="1289" spans="5:9" ht="14.5" x14ac:dyDescent="0.35">
      <c r="E1289" s="113" t="s">
        <v>1349</v>
      </c>
      <c r="F1289" s="113" t="s">
        <v>127141</v>
      </c>
      <c r="G1289" s="113" t="s">
        <v>33408</v>
      </c>
      <c r="H1289" s="113" t="s">
        <v>58058</v>
      </c>
      <c r="I1289" s="113" t="s">
        <v>100377</v>
      </c>
    </row>
    <row r="1290" spans="5:9" ht="14.5" x14ac:dyDescent="0.35">
      <c r="E1290" s="113" t="s">
        <v>1350</v>
      </c>
      <c r="F1290" s="113" t="s">
        <v>127142</v>
      </c>
      <c r="G1290" s="113" t="s">
        <v>33407</v>
      </c>
      <c r="H1290" s="113" t="s">
        <v>58057</v>
      </c>
      <c r="I1290" s="113" t="s">
        <v>100376</v>
      </c>
    </row>
    <row r="1291" spans="5:9" ht="14.5" x14ac:dyDescent="0.35">
      <c r="E1291" s="113" t="s">
        <v>1351</v>
      </c>
      <c r="F1291" s="113" t="s">
        <v>127143</v>
      </c>
      <c r="G1291" s="113" t="s">
        <v>33406</v>
      </c>
      <c r="H1291" s="113" t="s">
        <v>58056</v>
      </c>
      <c r="I1291" s="113" t="s">
        <v>100375</v>
      </c>
    </row>
    <row r="1292" spans="5:9" ht="14.5" x14ac:dyDescent="0.35">
      <c r="E1292" s="113" t="s">
        <v>1352</v>
      </c>
      <c r="F1292" s="113" t="s">
        <v>127144</v>
      </c>
      <c r="G1292" s="113" t="s">
        <v>33405</v>
      </c>
      <c r="H1292" s="113" t="s">
        <v>58055</v>
      </c>
      <c r="I1292" s="113" t="s">
        <v>100374</v>
      </c>
    </row>
    <row r="1293" spans="5:9" ht="14.5" x14ac:dyDescent="0.35">
      <c r="E1293" s="113" t="s">
        <v>1353</v>
      </c>
      <c r="F1293" s="113" t="s">
        <v>127145</v>
      </c>
      <c r="G1293" s="113" t="s">
        <v>33404</v>
      </c>
      <c r="H1293" s="113" t="s">
        <v>58054</v>
      </c>
      <c r="I1293" s="113" t="s">
        <v>100373</v>
      </c>
    </row>
    <row r="1294" spans="5:9" ht="14.5" x14ac:dyDescent="0.35">
      <c r="E1294" s="113" t="s">
        <v>1354</v>
      </c>
      <c r="F1294" s="113" t="s">
        <v>127146</v>
      </c>
      <c r="G1294" s="113" t="s">
        <v>33403</v>
      </c>
      <c r="H1294" s="113" t="s">
        <v>58053</v>
      </c>
      <c r="I1294" s="113" t="s">
        <v>100372</v>
      </c>
    </row>
    <row r="1295" spans="5:9" ht="14.5" x14ac:dyDescent="0.35">
      <c r="E1295" s="113" t="s">
        <v>1355</v>
      </c>
      <c r="F1295" s="113" t="s">
        <v>127147</v>
      </c>
      <c r="G1295" s="113" t="s">
        <v>33402</v>
      </c>
      <c r="H1295" s="113" t="s">
        <v>58052</v>
      </c>
      <c r="I1295" s="113" t="s">
        <v>100371</v>
      </c>
    </row>
    <row r="1296" spans="5:9" ht="14.5" x14ac:dyDescent="0.35">
      <c r="E1296" s="113" t="s">
        <v>1356</v>
      </c>
      <c r="F1296" s="113" t="s">
        <v>127148</v>
      </c>
      <c r="G1296" s="113" t="s">
        <v>33401</v>
      </c>
      <c r="H1296" s="113" t="s">
        <v>58051</v>
      </c>
      <c r="I1296" s="113" t="s">
        <v>100370</v>
      </c>
    </row>
    <row r="1297" spans="5:9" ht="14.5" x14ac:dyDescent="0.35">
      <c r="E1297" s="113" t="s">
        <v>1357</v>
      </c>
      <c r="F1297" s="113" t="s">
        <v>127149</v>
      </c>
      <c r="G1297" s="113" t="s">
        <v>33400</v>
      </c>
      <c r="H1297" s="113" t="s">
        <v>58050</v>
      </c>
      <c r="I1297" s="113" t="s">
        <v>100369</v>
      </c>
    </row>
    <row r="1298" spans="5:9" ht="14.5" x14ac:dyDescent="0.35">
      <c r="E1298" s="113" t="s">
        <v>1358</v>
      </c>
      <c r="F1298" s="113" t="s">
        <v>127150</v>
      </c>
      <c r="G1298" s="113" t="s">
        <v>33399</v>
      </c>
      <c r="H1298" s="113" t="s">
        <v>58049</v>
      </c>
      <c r="I1298" s="113" t="s">
        <v>100368</v>
      </c>
    </row>
    <row r="1299" spans="5:9" ht="14.5" x14ac:dyDescent="0.35">
      <c r="E1299" s="113" t="s">
        <v>1359</v>
      </c>
      <c r="F1299" s="113" t="s">
        <v>127151</v>
      </c>
      <c r="G1299" s="113" t="s">
        <v>33398</v>
      </c>
      <c r="H1299" s="113" t="s">
        <v>58048</v>
      </c>
      <c r="I1299" s="113" t="s">
        <v>100367</v>
      </c>
    </row>
    <row r="1300" spans="5:9" ht="14.5" x14ac:dyDescent="0.35">
      <c r="E1300" s="113" t="s">
        <v>1360</v>
      </c>
      <c r="F1300" s="113" t="s">
        <v>127152</v>
      </c>
      <c r="G1300" s="113" t="s">
        <v>33397</v>
      </c>
      <c r="H1300" s="113" t="s">
        <v>58047</v>
      </c>
      <c r="I1300" s="113" t="s">
        <v>100366</v>
      </c>
    </row>
    <row r="1301" spans="5:9" ht="14.5" x14ac:dyDescent="0.35">
      <c r="E1301" s="113" t="s">
        <v>1361</v>
      </c>
      <c r="F1301" s="113" t="s">
        <v>127153</v>
      </c>
      <c r="G1301" s="113" t="s">
        <v>33396</v>
      </c>
      <c r="H1301" s="113" t="s">
        <v>58046</v>
      </c>
      <c r="I1301" s="113" t="s">
        <v>100365</v>
      </c>
    </row>
    <row r="1302" spans="5:9" ht="14.5" x14ac:dyDescent="0.35">
      <c r="E1302" s="113" t="s">
        <v>1362</v>
      </c>
      <c r="F1302" s="113" t="s">
        <v>127154</v>
      </c>
      <c r="G1302" s="113" t="s">
        <v>33395</v>
      </c>
      <c r="H1302" s="113" t="s">
        <v>58045</v>
      </c>
      <c r="I1302" s="113" t="s">
        <v>100364</v>
      </c>
    </row>
    <row r="1303" spans="5:9" ht="14.5" x14ac:dyDescent="0.35">
      <c r="E1303" s="113" t="s">
        <v>1363</v>
      </c>
      <c r="F1303" s="113" t="s">
        <v>127155</v>
      </c>
      <c r="G1303" s="113" t="s">
        <v>33394</v>
      </c>
      <c r="H1303" s="113" t="s">
        <v>58044</v>
      </c>
      <c r="I1303" s="113" t="s">
        <v>127943</v>
      </c>
    </row>
    <row r="1304" spans="5:9" ht="14.5" x14ac:dyDescent="0.35">
      <c r="E1304" s="113" t="s">
        <v>1364</v>
      </c>
      <c r="F1304" s="113" t="s">
        <v>127156</v>
      </c>
      <c r="G1304" s="113" t="s">
        <v>33393</v>
      </c>
      <c r="H1304" s="113" t="s">
        <v>58043</v>
      </c>
      <c r="I1304" s="113" t="s">
        <v>100363</v>
      </c>
    </row>
    <row r="1305" spans="5:9" ht="14.5" x14ac:dyDescent="0.35">
      <c r="E1305" s="113" t="s">
        <v>1365</v>
      </c>
      <c r="F1305" s="113" t="s">
        <v>127157</v>
      </c>
      <c r="G1305" s="113" t="s">
        <v>33392</v>
      </c>
      <c r="H1305" s="113" t="s">
        <v>58042</v>
      </c>
      <c r="I1305" s="113" t="s">
        <v>100362</v>
      </c>
    </row>
    <row r="1306" spans="5:9" ht="14.5" x14ac:dyDescent="0.35">
      <c r="E1306" s="113" t="s">
        <v>1366</v>
      </c>
      <c r="F1306" s="113" t="s">
        <v>127158</v>
      </c>
      <c r="G1306" s="113" t="s">
        <v>33391</v>
      </c>
      <c r="H1306" s="113" t="s">
        <v>58041</v>
      </c>
      <c r="I1306" s="113" t="s">
        <v>100361</v>
      </c>
    </row>
    <row r="1307" spans="5:9" ht="14.5" x14ac:dyDescent="0.35">
      <c r="E1307" s="113" t="s">
        <v>1367</v>
      </c>
      <c r="F1307" s="113" t="s">
        <v>127159</v>
      </c>
      <c r="G1307" s="113" t="s">
        <v>33390</v>
      </c>
      <c r="H1307" s="113" t="s">
        <v>58040</v>
      </c>
      <c r="I1307" s="113" t="s">
        <v>100360</v>
      </c>
    </row>
    <row r="1308" spans="5:9" ht="14.5" x14ac:dyDescent="0.35">
      <c r="E1308" s="113" t="s">
        <v>1368</v>
      </c>
      <c r="F1308" s="113" t="s">
        <v>127160</v>
      </c>
      <c r="G1308" s="113" t="s">
        <v>33389</v>
      </c>
      <c r="H1308" s="113" t="s">
        <v>58039</v>
      </c>
      <c r="I1308" s="113" t="s">
        <v>100359</v>
      </c>
    </row>
    <row r="1309" spans="5:9" ht="14.5" x14ac:dyDescent="0.35">
      <c r="E1309" s="113" t="s">
        <v>1369</v>
      </c>
      <c r="F1309" s="113" t="s">
        <v>127161</v>
      </c>
      <c r="G1309" s="113" t="s">
        <v>33388</v>
      </c>
      <c r="H1309" s="113" t="s">
        <v>58038</v>
      </c>
      <c r="I1309" s="113" t="s">
        <v>100358</v>
      </c>
    </row>
    <row r="1310" spans="5:9" ht="14.5" x14ac:dyDescent="0.35">
      <c r="E1310" s="113" t="s">
        <v>1370</v>
      </c>
      <c r="F1310" s="113" t="s">
        <v>127162</v>
      </c>
      <c r="G1310" s="113" t="s">
        <v>33387</v>
      </c>
      <c r="H1310" s="113" t="s">
        <v>58037</v>
      </c>
      <c r="I1310" s="113" t="s">
        <v>100357</v>
      </c>
    </row>
    <row r="1311" spans="5:9" ht="14.5" x14ac:dyDescent="0.35">
      <c r="E1311" s="113" t="s">
        <v>1371</v>
      </c>
      <c r="F1311" s="113" t="s">
        <v>127163</v>
      </c>
      <c r="G1311" s="113" t="s">
        <v>33386</v>
      </c>
      <c r="H1311" s="113" t="s">
        <v>58036</v>
      </c>
      <c r="I1311" s="113" t="s">
        <v>100356</v>
      </c>
    </row>
    <row r="1312" spans="5:9" ht="14.5" x14ac:dyDescent="0.35">
      <c r="E1312" s="113" t="s">
        <v>1372</v>
      </c>
      <c r="F1312" s="113" t="s">
        <v>127164</v>
      </c>
      <c r="G1312" s="113" t="s">
        <v>33385</v>
      </c>
      <c r="H1312" s="113" t="s">
        <v>58035</v>
      </c>
      <c r="I1312" s="113" t="s">
        <v>100355</v>
      </c>
    </row>
    <row r="1313" spans="5:9" ht="14.5" x14ac:dyDescent="0.35">
      <c r="E1313" s="113" t="s">
        <v>1373</v>
      </c>
      <c r="F1313" s="113" t="s">
        <v>127165</v>
      </c>
      <c r="G1313" s="113" t="s">
        <v>33384</v>
      </c>
      <c r="H1313" s="113" t="s">
        <v>58034</v>
      </c>
      <c r="I1313" s="113" t="s">
        <v>100354</v>
      </c>
    </row>
    <row r="1314" spans="5:9" ht="14.5" x14ac:dyDescent="0.35">
      <c r="E1314" s="113" t="s">
        <v>1374</v>
      </c>
      <c r="F1314" s="113" t="s">
        <v>127166</v>
      </c>
      <c r="G1314" s="113" t="s">
        <v>33383</v>
      </c>
      <c r="H1314" s="113" t="s">
        <v>58033</v>
      </c>
      <c r="I1314" s="113" t="s">
        <v>100353</v>
      </c>
    </row>
    <row r="1315" spans="5:9" ht="14.5" x14ac:dyDescent="0.35">
      <c r="E1315" s="113" t="s">
        <v>1375</v>
      </c>
      <c r="F1315" s="113" t="s">
        <v>127167</v>
      </c>
      <c r="G1315" s="113" t="s">
        <v>33382</v>
      </c>
      <c r="H1315" s="113" t="s">
        <v>58032</v>
      </c>
      <c r="I1315" s="113" t="s">
        <v>100352</v>
      </c>
    </row>
    <row r="1316" spans="5:9" ht="14.5" x14ac:dyDescent="0.35">
      <c r="E1316" s="113" t="s">
        <v>1376</v>
      </c>
      <c r="F1316" s="113" t="s">
        <v>127168</v>
      </c>
      <c r="G1316" s="113" t="s">
        <v>33381</v>
      </c>
      <c r="H1316" s="113" t="s">
        <v>58031</v>
      </c>
      <c r="I1316" s="113" t="s">
        <v>100351</v>
      </c>
    </row>
    <row r="1317" spans="5:9" ht="14.5" x14ac:dyDescent="0.35">
      <c r="E1317" s="113" t="s">
        <v>1377</v>
      </c>
      <c r="F1317" s="113" t="s">
        <v>127169</v>
      </c>
      <c r="G1317" s="113" t="s">
        <v>33380</v>
      </c>
      <c r="H1317" s="113" t="s">
        <v>58030</v>
      </c>
      <c r="I1317" s="113" t="s">
        <v>100350</v>
      </c>
    </row>
    <row r="1318" spans="5:9" ht="14.5" x14ac:dyDescent="0.35">
      <c r="E1318" s="113" t="s">
        <v>1378</v>
      </c>
      <c r="F1318" s="113" t="s">
        <v>127170</v>
      </c>
      <c r="G1318" s="113" t="s">
        <v>33379</v>
      </c>
      <c r="H1318" s="113" t="s">
        <v>58029</v>
      </c>
      <c r="I1318" s="113" t="s">
        <v>100349</v>
      </c>
    </row>
    <row r="1319" spans="5:9" ht="14.5" x14ac:dyDescent="0.35">
      <c r="E1319" s="113" t="s">
        <v>1379</v>
      </c>
      <c r="F1319" s="113" t="s">
        <v>127171</v>
      </c>
      <c r="G1319" s="113" t="s">
        <v>33378</v>
      </c>
      <c r="H1319" s="113" t="s">
        <v>58028</v>
      </c>
      <c r="I1319" s="113" t="s">
        <v>100348</v>
      </c>
    </row>
    <row r="1320" spans="5:9" ht="14.5" x14ac:dyDescent="0.35">
      <c r="E1320" s="113" t="s">
        <v>1380</v>
      </c>
      <c r="F1320" s="113" t="s">
        <v>127172</v>
      </c>
      <c r="G1320" s="113" t="s">
        <v>33377</v>
      </c>
      <c r="H1320" s="113" t="s">
        <v>58027</v>
      </c>
      <c r="I1320" s="113" t="s">
        <v>100347</v>
      </c>
    </row>
    <row r="1321" spans="5:9" ht="14.5" x14ac:dyDescent="0.35">
      <c r="E1321" s="113" t="s">
        <v>1381</v>
      </c>
      <c r="F1321" s="113" t="s">
        <v>124209</v>
      </c>
      <c r="G1321" s="113" t="s">
        <v>33376</v>
      </c>
      <c r="H1321" s="113" t="s">
        <v>58026</v>
      </c>
      <c r="I1321" s="113" t="s">
        <v>100346</v>
      </c>
    </row>
    <row r="1322" spans="5:9" ht="14.5" x14ac:dyDescent="0.35">
      <c r="E1322" s="113" t="s">
        <v>1382</v>
      </c>
      <c r="F1322" s="113" t="s">
        <v>127173</v>
      </c>
      <c r="G1322" s="113" t="s">
        <v>33375</v>
      </c>
      <c r="H1322" s="113" t="s">
        <v>58025</v>
      </c>
      <c r="I1322" s="113" t="s">
        <v>100345</v>
      </c>
    </row>
    <row r="1323" spans="5:9" ht="14.5" x14ac:dyDescent="0.35">
      <c r="E1323" s="113" t="s">
        <v>1383</v>
      </c>
      <c r="F1323" s="113" t="s">
        <v>127174</v>
      </c>
      <c r="G1323" s="113" t="s">
        <v>33374</v>
      </c>
      <c r="H1323" s="113" t="s">
        <v>58024</v>
      </c>
      <c r="I1323" s="113" t="s">
        <v>100344</v>
      </c>
    </row>
    <row r="1324" spans="5:9" ht="14.5" x14ac:dyDescent="0.35">
      <c r="E1324" s="113" t="s">
        <v>1384</v>
      </c>
      <c r="F1324" s="113" t="s">
        <v>127175</v>
      </c>
      <c r="G1324" s="113" t="s">
        <v>33373</v>
      </c>
      <c r="H1324" s="113" t="s">
        <v>58023</v>
      </c>
      <c r="I1324" s="113" t="s">
        <v>100343</v>
      </c>
    </row>
    <row r="1325" spans="5:9" ht="14.5" x14ac:dyDescent="0.35">
      <c r="E1325" s="113" t="s">
        <v>1385</v>
      </c>
      <c r="F1325" s="113" t="s">
        <v>127176</v>
      </c>
      <c r="G1325" s="113" t="s">
        <v>33372</v>
      </c>
      <c r="H1325" s="113" t="s">
        <v>58022</v>
      </c>
      <c r="I1325" s="113" t="s">
        <v>100342</v>
      </c>
    </row>
    <row r="1326" spans="5:9" ht="14.5" x14ac:dyDescent="0.35">
      <c r="E1326" s="113" t="s">
        <v>1386</v>
      </c>
      <c r="F1326" s="113" t="s">
        <v>124210</v>
      </c>
      <c r="G1326" s="113" t="s">
        <v>33371</v>
      </c>
      <c r="H1326" s="113" t="s">
        <v>58021</v>
      </c>
      <c r="I1326" s="113" t="s">
        <v>100341</v>
      </c>
    </row>
    <row r="1327" spans="5:9" ht="14.5" x14ac:dyDescent="0.35">
      <c r="E1327" s="113" t="s">
        <v>1387</v>
      </c>
      <c r="F1327" s="113" t="s">
        <v>127177</v>
      </c>
      <c r="G1327" s="113" t="s">
        <v>33370</v>
      </c>
      <c r="H1327" s="113" t="s">
        <v>58020</v>
      </c>
      <c r="I1327" s="113" t="s">
        <v>100340</v>
      </c>
    </row>
    <row r="1328" spans="5:9" ht="14.5" x14ac:dyDescent="0.35">
      <c r="E1328" s="113" t="s">
        <v>1388</v>
      </c>
      <c r="F1328" s="113" t="s">
        <v>124211</v>
      </c>
      <c r="G1328" s="113" t="s">
        <v>33369</v>
      </c>
      <c r="H1328" s="113" t="s">
        <v>58019</v>
      </c>
      <c r="I1328" s="113" t="s">
        <v>100339</v>
      </c>
    </row>
    <row r="1329" spans="5:9" ht="14.5" x14ac:dyDescent="0.35">
      <c r="E1329" s="113" t="s">
        <v>1389</v>
      </c>
      <c r="F1329" s="113" t="s">
        <v>127178</v>
      </c>
      <c r="G1329" s="113" t="s">
        <v>33368</v>
      </c>
      <c r="H1329" s="113" t="s">
        <v>58018</v>
      </c>
      <c r="I1329" s="113" t="s">
        <v>100338</v>
      </c>
    </row>
    <row r="1330" spans="5:9" ht="14.5" x14ac:dyDescent="0.35">
      <c r="E1330" s="113" t="s">
        <v>1390</v>
      </c>
      <c r="F1330" s="113" t="s">
        <v>127179</v>
      </c>
      <c r="G1330" s="113" t="s">
        <v>33367</v>
      </c>
      <c r="H1330" s="113" t="s">
        <v>58017</v>
      </c>
      <c r="I1330" s="113" t="s">
        <v>100337</v>
      </c>
    </row>
    <row r="1331" spans="5:9" ht="14.5" x14ac:dyDescent="0.35">
      <c r="E1331" s="113" t="s">
        <v>1391</v>
      </c>
      <c r="F1331" s="113" t="s">
        <v>127180</v>
      </c>
      <c r="G1331" s="113" t="s">
        <v>33366</v>
      </c>
      <c r="H1331" s="113" t="s">
        <v>58016</v>
      </c>
      <c r="I1331" s="113" t="s">
        <v>100336</v>
      </c>
    </row>
    <row r="1332" spans="5:9" ht="14.5" x14ac:dyDescent="0.35">
      <c r="E1332" s="113" t="s">
        <v>1392</v>
      </c>
      <c r="F1332" s="113" t="s">
        <v>127181</v>
      </c>
      <c r="G1332" s="113" t="s">
        <v>33365</v>
      </c>
      <c r="H1332" s="113" t="s">
        <v>58015</v>
      </c>
      <c r="I1332" s="113" t="s">
        <v>100335</v>
      </c>
    </row>
    <row r="1333" spans="5:9" ht="14.5" x14ac:dyDescent="0.35">
      <c r="E1333" s="113" t="s">
        <v>1393</v>
      </c>
      <c r="F1333" s="113" t="s">
        <v>127182</v>
      </c>
      <c r="G1333" s="113" t="s">
        <v>33364</v>
      </c>
      <c r="H1333" s="113" t="s">
        <v>58014</v>
      </c>
      <c r="I1333" s="113" t="s">
        <v>100334</v>
      </c>
    </row>
    <row r="1334" spans="5:9" ht="14.5" x14ac:dyDescent="0.35">
      <c r="E1334" s="113" t="s">
        <v>1394</v>
      </c>
      <c r="F1334" s="113" t="s">
        <v>127183</v>
      </c>
      <c r="G1334" s="113" t="s">
        <v>33363</v>
      </c>
      <c r="H1334" s="113" t="s">
        <v>58013</v>
      </c>
      <c r="I1334" s="113" t="s">
        <v>100333</v>
      </c>
    </row>
    <row r="1335" spans="5:9" ht="14.5" x14ac:dyDescent="0.35">
      <c r="E1335" s="113" t="s">
        <v>1395</v>
      </c>
      <c r="F1335" s="113" t="s">
        <v>127184</v>
      </c>
      <c r="G1335" s="113" t="s">
        <v>33362</v>
      </c>
      <c r="H1335" s="113" t="s">
        <v>58012</v>
      </c>
      <c r="I1335" s="113" t="s">
        <v>100332</v>
      </c>
    </row>
    <row r="1336" spans="5:9" ht="14.5" x14ac:dyDescent="0.35">
      <c r="E1336" s="113" t="s">
        <v>1396</v>
      </c>
      <c r="F1336" s="113" t="s">
        <v>127185</v>
      </c>
      <c r="G1336" s="113" t="s">
        <v>33361</v>
      </c>
      <c r="H1336" s="113" t="s">
        <v>58011</v>
      </c>
      <c r="I1336" s="113" t="s">
        <v>100331</v>
      </c>
    </row>
    <row r="1337" spans="5:9" ht="14.5" x14ac:dyDescent="0.35">
      <c r="E1337" s="113" t="s">
        <v>1397</v>
      </c>
      <c r="F1337" s="113" t="s">
        <v>127186</v>
      </c>
      <c r="G1337" s="113" t="s">
        <v>33360</v>
      </c>
      <c r="H1337" s="113" t="s">
        <v>58010</v>
      </c>
      <c r="I1337" s="113" t="s">
        <v>115815</v>
      </c>
    </row>
    <row r="1338" spans="5:9" ht="14.5" x14ac:dyDescent="0.35">
      <c r="E1338" s="113" t="s">
        <v>1398</v>
      </c>
      <c r="F1338" s="113" t="s">
        <v>127187</v>
      </c>
      <c r="G1338" s="113" t="s">
        <v>33359</v>
      </c>
      <c r="H1338" s="113" t="s">
        <v>58009</v>
      </c>
      <c r="I1338" s="113" t="s">
        <v>100330</v>
      </c>
    </row>
    <row r="1339" spans="5:9" ht="14.5" x14ac:dyDescent="0.35">
      <c r="E1339" s="113" t="s">
        <v>1399</v>
      </c>
      <c r="F1339" s="113" t="s">
        <v>127188</v>
      </c>
      <c r="G1339" s="113" t="s">
        <v>33358</v>
      </c>
      <c r="H1339" s="113" t="s">
        <v>58008</v>
      </c>
      <c r="I1339" s="113" t="s">
        <v>100329</v>
      </c>
    </row>
    <row r="1340" spans="5:9" ht="14.5" x14ac:dyDescent="0.35">
      <c r="E1340" s="113" t="s">
        <v>1400</v>
      </c>
      <c r="F1340" s="113" t="s">
        <v>127189</v>
      </c>
      <c r="G1340" s="113" t="s">
        <v>33357</v>
      </c>
      <c r="H1340" s="113" t="s">
        <v>58007</v>
      </c>
      <c r="I1340" s="113" t="s">
        <v>100328</v>
      </c>
    </row>
    <row r="1341" spans="5:9" ht="14.5" x14ac:dyDescent="0.35">
      <c r="E1341" s="113" t="s">
        <v>1401</v>
      </c>
      <c r="F1341" s="113" t="s">
        <v>127190</v>
      </c>
      <c r="G1341" s="113" t="s">
        <v>33356</v>
      </c>
      <c r="H1341" s="113" t="s">
        <v>58006</v>
      </c>
      <c r="I1341" s="113" t="s">
        <v>100327</v>
      </c>
    </row>
    <row r="1342" spans="5:9" ht="14.5" x14ac:dyDescent="0.35">
      <c r="E1342" s="113" t="s">
        <v>1402</v>
      </c>
      <c r="F1342" s="113" t="s">
        <v>127191</v>
      </c>
      <c r="G1342" s="113" t="s">
        <v>33355</v>
      </c>
      <c r="H1342" s="113" t="s">
        <v>58005</v>
      </c>
      <c r="I1342" s="113" t="s">
        <v>100326</v>
      </c>
    </row>
    <row r="1343" spans="5:9" ht="14.5" x14ac:dyDescent="0.35">
      <c r="E1343" s="113" t="s">
        <v>1403</v>
      </c>
      <c r="F1343" s="113" t="s">
        <v>127192</v>
      </c>
      <c r="G1343" s="113" t="s">
        <v>33354</v>
      </c>
      <c r="H1343" s="113" t="s">
        <v>58004</v>
      </c>
      <c r="I1343" s="113" t="s">
        <v>100325</v>
      </c>
    </row>
    <row r="1344" spans="5:9" ht="14.5" x14ac:dyDescent="0.35">
      <c r="E1344" s="113" t="s">
        <v>1404</v>
      </c>
      <c r="F1344" s="113" t="s">
        <v>127193</v>
      </c>
      <c r="G1344" s="113" t="s">
        <v>33353</v>
      </c>
      <c r="H1344" s="113" t="s">
        <v>58003</v>
      </c>
      <c r="I1344" s="113" t="s">
        <v>100324</v>
      </c>
    </row>
    <row r="1345" spans="5:9" ht="14.5" x14ac:dyDescent="0.35">
      <c r="E1345" s="113" t="s">
        <v>1405</v>
      </c>
      <c r="F1345" s="113" t="s">
        <v>127194</v>
      </c>
      <c r="G1345" s="113" t="s">
        <v>33352</v>
      </c>
      <c r="H1345" s="113" t="s">
        <v>58002</v>
      </c>
      <c r="I1345" s="113" t="s">
        <v>100323</v>
      </c>
    </row>
    <row r="1346" spans="5:9" ht="14.5" x14ac:dyDescent="0.35">
      <c r="E1346" s="113" t="s">
        <v>1406</v>
      </c>
      <c r="F1346" s="113" t="s">
        <v>127195</v>
      </c>
      <c r="G1346" s="113" t="s">
        <v>33351</v>
      </c>
      <c r="H1346" s="113" t="s">
        <v>58001</v>
      </c>
      <c r="I1346" s="113" t="s">
        <v>100322</v>
      </c>
    </row>
    <row r="1347" spans="5:9" ht="14.5" x14ac:dyDescent="0.35">
      <c r="E1347" s="113" t="s">
        <v>1407</v>
      </c>
      <c r="F1347" s="113" t="s">
        <v>127196</v>
      </c>
      <c r="G1347" s="113" t="s">
        <v>33350</v>
      </c>
      <c r="H1347" s="113" t="s">
        <v>58000</v>
      </c>
      <c r="I1347" s="113" t="s">
        <v>100321</v>
      </c>
    </row>
    <row r="1348" spans="5:9" ht="14.5" x14ac:dyDescent="0.35">
      <c r="E1348" s="113" t="s">
        <v>1408</v>
      </c>
      <c r="F1348" s="113" t="s">
        <v>127197</v>
      </c>
      <c r="G1348" s="113" t="s">
        <v>33349</v>
      </c>
      <c r="H1348" s="113" t="s">
        <v>57999</v>
      </c>
      <c r="I1348" s="113" t="s">
        <v>100320</v>
      </c>
    </row>
    <row r="1349" spans="5:9" ht="14.5" x14ac:dyDescent="0.35">
      <c r="E1349" s="113" t="s">
        <v>1409</v>
      </c>
      <c r="F1349" s="113" t="s">
        <v>127198</v>
      </c>
      <c r="G1349" s="113" t="s">
        <v>33348</v>
      </c>
      <c r="H1349" s="113" t="s">
        <v>57998</v>
      </c>
      <c r="I1349" s="113" t="s">
        <v>100319</v>
      </c>
    </row>
    <row r="1350" spans="5:9" ht="14.5" x14ac:dyDescent="0.35">
      <c r="E1350" s="113" t="s">
        <v>1410</v>
      </c>
      <c r="F1350" s="113" t="s">
        <v>127199</v>
      </c>
      <c r="G1350" s="113" t="s">
        <v>33347</v>
      </c>
      <c r="H1350" s="113" t="s">
        <v>57997</v>
      </c>
      <c r="I1350" s="113" t="s">
        <v>100318</v>
      </c>
    </row>
    <row r="1351" spans="5:9" ht="14.5" x14ac:dyDescent="0.35">
      <c r="E1351" s="113" t="s">
        <v>1411</v>
      </c>
      <c r="F1351" s="113" t="s">
        <v>127200</v>
      </c>
      <c r="G1351" s="113" t="s">
        <v>33346</v>
      </c>
      <c r="H1351" s="113" t="s">
        <v>57996</v>
      </c>
      <c r="I1351" s="113" t="s">
        <v>100317</v>
      </c>
    </row>
    <row r="1352" spans="5:9" ht="14.5" x14ac:dyDescent="0.35">
      <c r="E1352" s="113" t="s">
        <v>1412</v>
      </c>
      <c r="F1352" s="113" t="s">
        <v>28169</v>
      </c>
      <c r="G1352" s="113" t="s">
        <v>33345</v>
      </c>
      <c r="H1352" s="113" t="s">
        <v>57995</v>
      </c>
      <c r="I1352" s="113" t="s">
        <v>100316</v>
      </c>
    </row>
    <row r="1353" spans="5:9" ht="14.5" x14ac:dyDescent="0.35">
      <c r="E1353" s="113" t="s">
        <v>1413</v>
      </c>
      <c r="F1353" s="113" t="s">
        <v>28168</v>
      </c>
      <c r="G1353" s="113" t="s">
        <v>33344</v>
      </c>
      <c r="H1353" s="113" t="s">
        <v>57994</v>
      </c>
      <c r="I1353" s="113" t="s">
        <v>100315</v>
      </c>
    </row>
    <row r="1354" spans="5:9" ht="14.5" x14ac:dyDescent="0.35">
      <c r="E1354" s="113" t="s">
        <v>1414</v>
      </c>
      <c r="F1354" s="113" t="s">
        <v>127201</v>
      </c>
      <c r="G1354" s="113" t="s">
        <v>33343</v>
      </c>
      <c r="H1354" s="113" t="s">
        <v>57993</v>
      </c>
      <c r="I1354" s="113" t="s">
        <v>100314</v>
      </c>
    </row>
    <row r="1355" spans="5:9" ht="14.5" x14ac:dyDescent="0.35">
      <c r="E1355" s="113" t="s">
        <v>1415</v>
      </c>
      <c r="F1355" s="113" t="s">
        <v>127202</v>
      </c>
      <c r="G1355" s="113" t="s">
        <v>33342</v>
      </c>
      <c r="H1355" s="113" t="s">
        <v>57992</v>
      </c>
      <c r="I1355" s="113" t="s">
        <v>100313</v>
      </c>
    </row>
    <row r="1356" spans="5:9" ht="14.5" x14ac:dyDescent="0.35">
      <c r="E1356" s="113" t="s">
        <v>1416</v>
      </c>
      <c r="F1356" s="113" t="s">
        <v>127203</v>
      </c>
      <c r="G1356" s="113" t="s">
        <v>33341</v>
      </c>
      <c r="H1356" s="113" t="s">
        <v>57991</v>
      </c>
      <c r="I1356" s="113" t="s">
        <v>100312</v>
      </c>
    </row>
    <row r="1357" spans="5:9" ht="14.5" x14ac:dyDescent="0.35">
      <c r="E1357" s="113" t="s">
        <v>1417</v>
      </c>
      <c r="F1357" s="113" t="s">
        <v>127204</v>
      </c>
      <c r="G1357" s="113" t="s">
        <v>33340</v>
      </c>
      <c r="H1357" s="113" t="s">
        <v>57990</v>
      </c>
      <c r="I1357" s="113" t="s">
        <v>139108</v>
      </c>
    </row>
    <row r="1358" spans="5:9" ht="14.5" x14ac:dyDescent="0.35">
      <c r="E1358" s="113" t="s">
        <v>1418</v>
      </c>
      <c r="F1358" s="113" t="s">
        <v>127205</v>
      </c>
      <c r="G1358" s="113" t="s">
        <v>33339</v>
      </c>
      <c r="H1358" s="113" t="s">
        <v>57989</v>
      </c>
      <c r="I1358" s="113" t="s">
        <v>100311</v>
      </c>
    </row>
    <row r="1359" spans="5:9" ht="14.5" x14ac:dyDescent="0.35">
      <c r="E1359" s="113" t="s">
        <v>1419</v>
      </c>
      <c r="F1359" s="113" t="s">
        <v>127206</v>
      </c>
      <c r="G1359" s="113" t="s">
        <v>33338</v>
      </c>
      <c r="H1359" s="113" t="s">
        <v>57988</v>
      </c>
      <c r="I1359" s="113" t="s">
        <v>100310</v>
      </c>
    </row>
    <row r="1360" spans="5:9" ht="14.5" x14ac:dyDescent="0.35">
      <c r="E1360" s="113" t="s">
        <v>1420</v>
      </c>
      <c r="F1360" s="113" t="s">
        <v>127207</v>
      </c>
      <c r="G1360" s="113" t="s">
        <v>33337</v>
      </c>
      <c r="H1360" s="113" t="s">
        <v>57987</v>
      </c>
      <c r="I1360" s="113" t="s">
        <v>100309</v>
      </c>
    </row>
    <row r="1361" spans="5:9" ht="14.5" x14ac:dyDescent="0.35">
      <c r="E1361" s="113" t="s">
        <v>1421</v>
      </c>
      <c r="F1361" s="113" t="s">
        <v>127208</v>
      </c>
      <c r="G1361" s="113" t="s">
        <v>33336</v>
      </c>
      <c r="H1361" s="113" t="s">
        <v>57986</v>
      </c>
      <c r="I1361" s="113" t="s">
        <v>100308</v>
      </c>
    </row>
    <row r="1362" spans="5:9" ht="14.5" x14ac:dyDescent="0.35">
      <c r="E1362" s="113" t="s">
        <v>1422</v>
      </c>
      <c r="F1362" s="113" t="s">
        <v>127209</v>
      </c>
      <c r="G1362" s="113" t="s">
        <v>33335</v>
      </c>
      <c r="H1362" s="113" t="s">
        <v>57985</v>
      </c>
      <c r="I1362" s="113" t="s">
        <v>100307</v>
      </c>
    </row>
    <row r="1363" spans="5:9" ht="14.5" x14ac:dyDescent="0.35">
      <c r="E1363" s="113" t="s">
        <v>1423</v>
      </c>
      <c r="F1363" s="113" t="s">
        <v>127210</v>
      </c>
      <c r="G1363" s="113" t="s">
        <v>33334</v>
      </c>
      <c r="H1363" s="113" t="s">
        <v>57984</v>
      </c>
      <c r="I1363" s="113" t="s">
        <v>100306</v>
      </c>
    </row>
    <row r="1364" spans="5:9" ht="14.5" x14ac:dyDescent="0.35">
      <c r="E1364" s="113" t="s">
        <v>1424</v>
      </c>
      <c r="F1364" s="113" t="s">
        <v>127211</v>
      </c>
      <c r="G1364" s="113" t="s">
        <v>33333</v>
      </c>
      <c r="H1364" s="113" t="s">
        <v>57983</v>
      </c>
      <c r="I1364" s="113" t="s">
        <v>100305</v>
      </c>
    </row>
    <row r="1365" spans="5:9" ht="14.5" x14ac:dyDescent="0.35">
      <c r="E1365" s="113" t="s">
        <v>1425</v>
      </c>
      <c r="F1365" s="113" t="s">
        <v>127212</v>
      </c>
      <c r="G1365" s="113" t="s">
        <v>33332</v>
      </c>
      <c r="H1365" s="113" t="s">
        <v>57982</v>
      </c>
      <c r="I1365" s="113" t="s">
        <v>100304</v>
      </c>
    </row>
    <row r="1366" spans="5:9" ht="14.5" x14ac:dyDescent="0.35">
      <c r="E1366" s="113" t="s">
        <v>1426</v>
      </c>
      <c r="F1366" s="113" t="s">
        <v>127213</v>
      </c>
      <c r="G1366" s="113" t="s">
        <v>33331</v>
      </c>
      <c r="H1366" s="113" t="s">
        <v>57981</v>
      </c>
      <c r="I1366" s="113" t="s">
        <v>100303</v>
      </c>
    </row>
    <row r="1367" spans="5:9" ht="14.5" x14ac:dyDescent="0.35">
      <c r="E1367" s="113" t="s">
        <v>1427</v>
      </c>
      <c r="F1367" s="113" t="s">
        <v>127214</v>
      </c>
      <c r="G1367" s="113" t="s">
        <v>33330</v>
      </c>
      <c r="H1367" s="113" t="s">
        <v>57980</v>
      </c>
      <c r="I1367" s="113" t="s">
        <v>100302</v>
      </c>
    </row>
    <row r="1368" spans="5:9" ht="14.5" x14ac:dyDescent="0.35">
      <c r="E1368" s="113" t="s">
        <v>1428</v>
      </c>
      <c r="F1368" s="113" t="s">
        <v>124212</v>
      </c>
      <c r="G1368" s="113" t="s">
        <v>33329</v>
      </c>
      <c r="H1368" s="113" t="s">
        <v>57979</v>
      </c>
      <c r="I1368" s="113" t="s">
        <v>100301</v>
      </c>
    </row>
    <row r="1369" spans="5:9" ht="14.5" x14ac:dyDescent="0.35">
      <c r="E1369" s="113" t="s">
        <v>1429</v>
      </c>
      <c r="F1369" s="113" t="s">
        <v>127215</v>
      </c>
      <c r="G1369" s="113" t="s">
        <v>33328</v>
      </c>
      <c r="H1369" s="113" t="s">
        <v>57978</v>
      </c>
      <c r="I1369" s="113" t="s">
        <v>100300</v>
      </c>
    </row>
    <row r="1370" spans="5:9" ht="14.5" x14ac:dyDescent="0.35">
      <c r="E1370" s="113" t="s">
        <v>1430</v>
      </c>
      <c r="F1370" s="113" t="s">
        <v>127216</v>
      </c>
      <c r="G1370" s="113" t="s">
        <v>33327</v>
      </c>
      <c r="H1370" s="113" t="s">
        <v>57977</v>
      </c>
      <c r="I1370" s="113" t="s">
        <v>100299</v>
      </c>
    </row>
    <row r="1371" spans="5:9" ht="14.5" x14ac:dyDescent="0.35">
      <c r="E1371" s="113" t="s">
        <v>1431</v>
      </c>
      <c r="F1371" s="113" t="s">
        <v>127217</v>
      </c>
      <c r="G1371" s="113" t="s">
        <v>33326</v>
      </c>
      <c r="H1371" s="113" t="s">
        <v>57976</v>
      </c>
      <c r="I1371" s="113" t="s">
        <v>100298</v>
      </c>
    </row>
    <row r="1372" spans="5:9" ht="14.5" x14ac:dyDescent="0.35">
      <c r="E1372" s="113" t="s">
        <v>1432</v>
      </c>
      <c r="F1372" s="113" t="s">
        <v>127218</v>
      </c>
      <c r="G1372" s="113" t="s">
        <v>33325</v>
      </c>
      <c r="H1372" s="113" t="s">
        <v>57975</v>
      </c>
      <c r="I1372" s="113" t="s">
        <v>100297</v>
      </c>
    </row>
    <row r="1373" spans="5:9" ht="14.5" x14ac:dyDescent="0.35">
      <c r="E1373" s="113" t="s">
        <v>1433</v>
      </c>
      <c r="F1373" s="113" t="s">
        <v>127219</v>
      </c>
      <c r="G1373" s="113" t="s">
        <v>33324</v>
      </c>
      <c r="H1373" s="113" t="s">
        <v>57974</v>
      </c>
      <c r="I1373" s="113" t="s">
        <v>126151</v>
      </c>
    </row>
    <row r="1374" spans="5:9" ht="14.5" x14ac:dyDescent="0.35">
      <c r="E1374" s="113" t="s">
        <v>1434</v>
      </c>
      <c r="F1374" s="113" t="s">
        <v>127220</v>
      </c>
      <c r="G1374" s="113" t="s">
        <v>33323</v>
      </c>
      <c r="H1374" s="113" t="s">
        <v>57973</v>
      </c>
      <c r="I1374" s="113" t="s">
        <v>100296</v>
      </c>
    </row>
    <row r="1375" spans="5:9" ht="14.5" x14ac:dyDescent="0.35">
      <c r="E1375" s="113" t="s">
        <v>1435</v>
      </c>
      <c r="F1375" s="113" t="s">
        <v>127221</v>
      </c>
      <c r="G1375" s="113" t="s">
        <v>33322</v>
      </c>
      <c r="H1375" s="113" t="s">
        <v>57972</v>
      </c>
      <c r="I1375" s="113" t="s">
        <v>100295</v>
      </c>
    </row>
    <row r="1376" spans="5:9" ht="14.5" x14ac:dyDescent="0.35">
      <c r="E1376" s="113" t="s">
        <v>1436</v>
      </c>
      <c r="F1376" s="113" t="s">
        <v>127222</v>
      </c>
      <c r="G1376" s="113" t="s">
        <v>33321</v>
      </c>
      <c r="H1376" s="113" t="s">
        <v>57971</v>
      </c>
      <c r="I1376" s="113" t="s">
        <v>100294</v>
      </c>
    </row>
    <row r="1377" spans="5:9" ht="14.5" x14ac:dyDescent="0.35">
      <c r="E1377" s="113" t="s">
        <v>1437</v>
      </c>
      <c r="F1377" s="113" t="s">
        <v>127223</v>
      </c>
      <c r="G1377" s="113" t="s">
        <v>33320</v>
      </c>
      <c r="H1377" s="113" t="s">
        <v>57970</v>
      </c>
      <c r="I1377" s="113" t="s">
        <v>100293</v>
      </c>
    </row>
    <row r="1378" spans="5:9" ht="14.5" x14ac:dyDescent="0.35">
      <c r="E1378" s="113" t="s">
        <v>1438</v>
      </c>
      <c r="F1378" s="113" t="s">
        <v>127224</v>
      </c>
      <c r="G1378" s="113" t="s">
        <v>33319</v>
      </c>
      <c r="H1378" s="113" t="s">
        <v>57969</v>
      </c>
      <c r="I1378" s="113" t="s">
        <v>100292</v>
      </c>
    </row>
    <row r="1379" spans="5:9" ht="14.5" x14ac:dyDescent="0.35">
      <c r="E1379" s="113" t="s">
        <v>1439</v>
      </c>
      <c r="F1379" s="113" t="s">
        <v>127225</v>
      </c>
      <c r="G1379" s="113" t="s">
        <v>33318</v>
      </c>
      <c r="H1379" s="113" t="s">
        <v>57968</v>
      </c>
      <c r="I1379" s="113" t="s">
        <v>100291</v>
      </c>
    </row>
    <row r="1380" spans="5:9" ht="14.5" x14ac:dyDescent="0.35">
      <c r="E1380" s="113" t="s">
        <v>1440</v>
      </c>
      <c r="F1380" s="113" t="s">
        <v>124213</v>
      </c>
      <c r="G1380" s="113" t="s">
        <v>33317</v>
      </c>
      <c r="H1380" s="113" t="s">
        <v>57967</v>
      </c>
      <c r="I1380" s="113" t="s">
        <v>100290</v>
      </c>
    </row>
    <row r="1381" spans="5:9" ht="14.5" x14ac:dyDescent="0.35">
      <c r="E1381" s="113" t="s">
        <v>1441</v>
      </c>
      <c r="F1381" s="113" t="s">
        <v>127226</v>
      </c>
      <c r="G1381" s="113" t="s">
        <v>33316</v>
      </c>
      <c r="H1381" s="113" t="s">
        <v>57966</v>
      </c>
      <c r="I1381" s="113" t="s">
        <v>100289</v>
      </c>
    </row>
    <row r="1382" spans="5:9" ht="14.5" x14ac:dyDescent="0.35">
      <c r="E1382" s="113" t="s">
        <v>1442</v>
      </c>
      <c r="F1382" s="113" t="s">
        <v>127227</v>
      </c>
      <c r="G1382" s="113" t="s">
        <v>33315</v>
      </c>
      <c r="H1382" s="113" t="s">
        <v>57965</v>
      </c>
      <c r="I1382" s="113" t="s">
        <v>100288</v>
      </c>
    </row>
    <row r="1383" spans="5:9" ht="14.5" x14ac:dyDescent="0.35">
      <c r="E1383" s="113" t="s">
        <v>1443</v>
      </c>
      <c r="F1383" s="113" t="s">
        <v>121831</v>
      </c>
      <c r="G1383" s="113" t="s">
        <v>33314</v>
      </c>
      <c r="H1383" s="113" t="s">
        <v>57964</v>
      </c>
      <c r="I1383" s="113" t="s">
        <v>139107</v>
      </c>
    </row>
    <row r="1384" spans="5:9" ht="14.5" x14ac:dyDescent="0.35">
      <c r="E1384" s="113" t="s">
        <v>1444</v>
      </c>
      <c r="F1384" s="113" t="s">
        <v>121830</v>
      </c>
      <c r="G1384" s="113" t="s">
        <v>33313</v>
      </c>
      <c r="H1384" s="113" t="s">
        <v>57963</v>
      </c>
      <c r="I1384" s="113" t="s">
        <v>100287</v>
      </c>
    </row>
    <row r="1385" spans="5:9" ht="14.5" x14ac:dyDescent="0.35">
      <c r="E1385" s="113" t="s">
        <v>1445</v>
      </c>
      <c r="F1385" s="113" t="s">
        <v>121829</v>
      </c>
      <c r="G1385" s="113" t="s">
        <v>33312</v>
      </c>
      <c r="H1385" s="113" t="s">
        <v>57962</v>
      </c>
      <c r="I1385" s="113" t="s">
        <v>100286</v>
      </c>
    </row>
    <row r="1386" spans="5:9" ht="14.5" x14ac:dyDescent="0.35">
      <c r="E1386" s="113" t="s">
        <v>1446</v>
      </c>
      <c r="F1386" s="113" t="s">
        <v>121828</v>
      </c>
      <c r="G1386" s="113" t="s">
        <v>33311</v>
      </c>
      <c r="H1386" s="113" t="s">
        <v>57961</v>
      </c>
      <c r="I1386" s="113" t="s">
        <v>100285</v>
      </c>
    </row>
    <row r="1387" spans="5:9" ht="14.5" x14ac:dyDescent="0.35">
      <c r="E1387" s="113" t="s">
        <v>1447</v>
      </c>
      <c r="F1387" s="113" t="s">
        <v>121827</v>
      </c>
      <c r="G1387" s="113" t="s">
        <v>33310</v>
      </c>
      <c r="H1387" s="113" t="s">
        <v>57960</v>
      </c>
      <c r="I1387" s="113" t="s">
        <v>100284</v>
      </c>
    </row>
    <row r="1388" spans="5:9" ht="14.5" x14ac:dyDescent="0.35">
      <c r="E1388" s="113" t="s">
        <v>1448</v>
      </c>
      <c r="F1388" s="113" t="s">
        <v>121826</v>
      </c>
      <c r="G1388" s="113" t="s">
        <v>33309</v>
      </c>
      <c r="H1388" s="113" t="s">
        <v>57959</v>
      </c>
      <c r="I1388" s="113" t="s">
        <v>100283</v>
      </c>
    </row>
    <row r="1389" spans="5:9" ht="14.5" x14ac:dyDescent="0.35">
      <c r="E1389" s="113" t="s">
        <v>1449</v>
      </c>
      <c r="F1389" s="113" t="s">
        <v>121825</v>
      </c>
      <c r="G1389" s="113" t="s">
        <v>33308</v>
      </c>
      <c r="H1389" s="113" t="s">
        <v>57958</v>
      </c>
      <c r="I1389" s="113" t="s">
        <v>100282</v>
      </c>
    </row>
    <row r="1390" spans="5:9" ht="14.5" x14ac:dyDescent="0.35">
      <c r="E1390" s="113" t="s">
        <v>1450</v>
      </c>
      <c r="F1390" s="113" t="s">
        <v>121824</v>
      </c>
      <c r="G1390" s="113" t="s">
        <v>33307</v>
      </c>
      <c r="H1390" s="113" t="s">
        <v>57957</v>
      </c>
      <c r="I1390" s="113" t="s">
        <v>100281</v>
      </c>
    </row>
    <row r="1391" spans="5:9" ht="14.5" x14ac:dyDescent="0.35">
      <c r="E1391" s="113" t="s">
        <v>1451</v>
      </c>
      <c r="F1391" s="113" t="s">
        <v>121823</v>
      </c>
      <c r="G1391" s="113" t="s">
        <v>33306</v>
      </c>
      <c r="H1391" s="113" t="s">
        <v>57956</v>
      </c>
      <c r="I1391" s="113" t="s">
        <v>100280</v>
      </c>
    </row>
    <row r="1392" spans="5:9" ht="14.5" x14ac:dyDescent="0.35">
      <c r="E1392" s="113" t="s">
        <v>1452</v>
      </c>
      <c r="F1392" s="113" t="s">
        <v>121822</v>
      </c>
      <c r="G1392" s="113" t="s">
        <v>33305</v>
      </c>
      <c r="H1392" s="113" t="s">
        <v>57955</v>
      </c>
      <c r="I1392" s="113" t="s">
        <v>100279</v>
      </c>
    </row>
    <row r="1393" spans="5:9" ht="14.5" x14ac:dyDescent="0.35">
      <c r="E1393" s="113" t="s">
        <v>1453</v>
      </c>
      <c r="F1393" s="113" t="s">
        <v>121821</v>
      </c>
      <c r="G1393" s="113" t="s">
        <v>33304</v>
      </c>
      <c r="H1393" s="113" t="s">
        <v>57954</v>
      </c>
      <c r="I1393" s="113" t="s">
        <v>100278</v>
      </c>
    </row>
    <row r="1394" spans="5:9" ht="14.5" x14ac:dyDescent="0.35">
      <c r="E1394" s="113" t="s">
        <v>1454</v>
      </c>
      <c r="F1394" s="113" t="s">
        <v>121820</v>
      </c>
      <c r="G1394" s="113" t="s">
        <v>33303</v>
      </c>
      <c r="H1394" s="113" t="s">
        <v>57953</v>
      </c>
      <c r="I1394" s="113" t="s">
        <v>100277</v>
      </c>
    </row>
    <row r="1395" spans="5:9" ht="14.5" x14ac:dyDescent="0.35">
      <c r="E1395" s="113" t="s">
        <v>1455</v>
      </c>
      <c r="F1395" s="113" t="s">
        <v>121819</v>
      </c>
      <c r="G1395" s="113" t="s">
        <v>33302</v>
      </c>
      <c r="H1395" s="113" t="s">
        <v>57952</v>
      </c>
      <c r="I1395" s="113" t="s">
        <v>100276</v>
      </c>
    </row>
    <row r="1396" spans="5:9" ht="14.5" x14ac:dyDescent="0.35">
      <c r="E1396" s="113" t="s">
        <v>1456</v>
      </c>
      <c r="F1396" s="113" t="s">
        <v>121818</v>
      </c>
      <c r="G1396" s="113" t="s">
        <v>33301</v>
      </c>
      <c r="H1396" s="113" t="s">
        <v>57951</v>
      </c>
      <c r="I1396" s="113" t="s">
        <v>100275</v>
      </c>
    </row>
    <row r="1397" spans="5:9" ht="14.5" x14ac:dyDescent="0.35">
      <c r="E1397" s="113" t="s">
        <v>1457</v>
      </c>
      <c r="F1397" s="113" t="s">
        <v>121817</v>
      </c>
      <c r="G1397" s="113" t="s">
        <v>33300</v>
      </c>
      <c r="H1397" s="113" t="s">
        <v>57950</v>
      </c>
      <c r="I1397" s="113" t="s">
        <v>100274</v>
      </c>
    </row>
    <row r="1398" spans="5:9" ht="14.5" x14ac:dyDescent="0.35">
      <c r="E1398" s="113" t="s">
        <v>1458</v>
      </c>
      <c r="F1398" s="113" t="s">
        <v>121816</v>
      </c>
      <c r="G1398" s="113" t="s">
        <v>33299</v>
      </c>
      <c r="H1398" s="113" t="s">
        <v>57949</v>
      </c>
      <c r="I1398" s="113" t="s">
        <v>100273</v>
      </c>
    </row>
    <row r="1399" spans="5:9" ht="14.5" x14ac:dyDescent="0.35">
      <c r="E1399" s="113" t="s">
        <v>1459</v>
      </c>
      <c r="F1399" s="113" t="s">
        <v>121815</v>
      </c>
      <c r="G1399" s="113" t="s">
        <v>33298</v>
      </c>
      <c r="H1399" s="113" t="s">
        <v>57948</v>
      </c>
      <c r="I1399" s="113" t="s">
        <v>100272</v>
      </c>
    </row>
    <row r="1400" spans="5:9" ht="14.5" x14ac:dyDescent="0.35">
      <c r="E1400" s="113" t="s">
        <v>1460</v>
      </c>
      <c r="F1400" s="113" t="s">
        <v>121814</v>
      </c>
      <c r="G1400" s="113" t="s">
        <v>33297</v>
      </c>
      <c r="H1400" s="113" t="s">
        <v>57947</v>
      </c>
      <c r="I1400" s="113" t="s">
        <v>100271</v>
      </c>
    </row>
    <row r="1401" spans="5:9" ht="14.5" x14ac:dyDescent="0.35">
      <c r="E1401" s="113" t="s">
        <v>1461</v>
      </c>
      <c r="F1401" s="113" t="s">
        <v>121813</v>
      </c>
      <c r="G1401" s="113" t="s">
        <v>33296</v>
      </c>
      <c r="H1401" s="113" t="s">
        <v>57946</v>
      </c>
      <c r="I1401" s="113" t="s">
        <v>100270</v>
      </c>
    </row>
    <row r="1402" spans="5:9" ht="14.5" x14ac:dyDescent="0.35">
      <c r="E1402" s="113" t="s">
        <v>1462</v>
      </c>
      <c r="F1402" s="113" t="s">
        <v>108185</v>
      </c>
      <c r="G1402" s="113" t="s">
        <v>33295</v>
      </c>
      <c r="H1402" s="113" t="s">
        <v>57945</v>
      </c>
      <c r="I1402" s="113" t="s">
        <v>100269</v>
      </c>
    </row>
    <row r="1403" spans="5:9" ht="14.5" x14ac:dyDescent="0.35">
      <c r="E1403" s="113" t="s">
        <v>1463</v>
      </c>
      <c r="F1403" s="113" t="s">
        <v>140505</v>
      </c>
      <c r="G1403" s="113" t="s">
        <v>33294</v>
      </c>
      <c r="H1403" s="113" t="s">
        <v>57944</v>
      </c>
      <c r="I1403" s="113" t="s">
        <v>100268</v>
      </c>
    </row>
    <row r="1404" spans="5:9" ht="14.5" x14ac:dyDescent="0.35">
      <c r="E1404" s="113" t="s">
        <v>1464</v>
      </c>
      <c r="F1404" s="113" t="s">
        <v>140506</v>
      </c>
      <c r="G1404" s="113" t="s">
        <v>33293</v>
      </c>
      <c r="H1404" s="113" t="s">
        <v>57943</v>
      </c>
      <c r="I1404" s="113" t="s">
        <v>100267</v>
      </c>
    </row>
    <row r="1405" spans="5:9" ht="14.5" x14ac:dyDescent="0.35">
      <c r="E1405" s="113" t="s">
        <v>1465</v>
      </c>
      <c r="F1405" s="113" t="s">
        <v>140507</v>
      </c>
      <c r="G1405" s="113" t="s">
        <v>33292</v>
      </c>
      <c r="H1405" s="113" t="s">
        <v>57942</v>
      </c>
      <c r="I1405" s="113" t="s">
        <v>100266</v>
      </c>
    </row>
    <row r="1406" spans="5:9" ht="14.5" x14ac:dyDescent="0.35">
      <c r="E1406" s="113" t="s">
        <v>1466</v>
      </c>
      <c r="F1406" s="113" t="s">
        <v>140508</v>
      </c>
      <c r="G1406" s="113" t="s">
        <v>33291</v>
      </c>
      <c r="H1406" s="113" t="s">
        <v>57941</v>
      </c>
      <c r="I1406" s="113" t="s">
        <v>100265</v>
      </c>
    </row>
    <row r="1407" spans="5:9" ht="14.5" x14ac:dyDescent="0.35">
      <c r="E1407" s="113" t="s">
        <v>1467</v>
      </c>
      <c r="F1407" s="113" t="s">
        <v>140509</v>
      </c>
      <c r="G1407" s="113" t="s">
        <v>33290</v>
      </c>
      <c r="H1407" s="113" t="s">
        <v>57940</v>
      </c>
      <c r="I1407" s="113" t="s">
        <v>100264</v>
      </c>
    </row>
    <row r="1408" spans="5:9" ht="14.5" x14ac:dyDescent="0.35">
      <c r="E1408" s="113" t="s">
        <v>1468</v>
      </c>
      <c r="F1408" s="113" t="s">
        <v>140510</v>
      </c>
      <c r="G1408" s="113" t="s">
        <v>33289</v>
      </c>
      <c r="H1408" s="113" t="s">
        <v>57939</v>
      </c>
      <c r="I1408" s="113" t="s">
        <v>100263</v>
      </c>
    </row>
    <row r="1409" spans="5:9" ht="14.5" x14ac:dyDescent="0.35">
      <c r="E1409" s="113" t="s">
        <v>1469</v>
      </c>
      <c r="F1409" s="113" t="s">
        <v>140511</v>
      </c>
      <c r="G1409" s="113" t="s">
        <v>33288</v>
      </c>
      <c r="H1409" s="113" t="s">
        <v>57938</v>
      </c>
      <c r="I1409" s="113" t="s">
        <v>100262</v>
      </c>
    </row>
    <row r="1410" spans="5:9" ht="14.5" x14ac:dyDescent="0.35">
      <c r="E1410" s="113" t="s">
        <v>1470</v>
      </c>
      <c r="F1410" s="113" t="s">
        <v>140512</v>
      </c>
      <c r="G1410" s="113" t="s">
        <v>33287</v>
      </c>
      <c r="H1410" s="113" t="s">
        <v>57937</v>
      </c>
      <c r="I1410" s="113" t="s">
        <v>100261</v>
      </c>
    </row>
    <row r="1411" spans="5:9" ht="14.5" x14ac:dyDescent="0.35">
      <c r="E1411" s="113" t="s">
        <v>1471</v>
      </c>
      <c r="F1411" s="113" t="s">
        <v>140229</v>
      </c>
      <c r="G1411" s="113" t="s">
        <v>33286</v>
      </c>
      <c r="H1411" s="113" t="s">
        <v>57936</v>
      </c>
      <c r="I1411" s="113" t="s">
        <v>100260</v>
      </c>
    </row>
    <row r="1412" spans="5:9" ht="14.5" x14ac:dyDescent="0.35">
      <c r="E1412" s="113" t="s">
        <v>1472</v>
      </c>
      <c r="F1412" s="113" t="s">
        <v>140513</v>
      </c>
      <c r="G1412" s="113" t="s">
        <v>33285</v>
      </c>
      <c r="H1412" s="113" t="s">
        <v>57935</v>
      </c>
      <c r="I1412" s="113" t="s">
        <v>100259</v>
      </c>
    </row>
    <row r="1413" spans="5:9" ht="14.5" x14ac:dyDescent="0.35">
      <c r="E1413" s="113" t="s">
        <v>1473</v>
      </c>
      <c r="F1413" s="113" t="s">
        <v>140514</v>
      </c>
      <c r="G1413" s="113" t="s">
        <v>33284</v>
      </c>
      <c r="H1413" s="113" t="s">
        <v>57934</v>
      </c>
      <c r="I1413" s="113" t="s">
        <v>100258</v>
      </c>
    </row>
    <row r="1414" spans="5:9" ht="14.5" x14ac:dyDescent="0.35">
      <c r="E1414" s="113" t="s">
        <v>1474</v>
      </c>
      <c r="F1414" s="113" t="s">
        <v>140515</v>
      </c>
      <c r="G1414" s="113" t="s">
        <v>33283</v>
      </c>
      <c r="H1414" s="113" t="s">
        <v>57933</v>
      </c>
      <c r="I1414" s="113" t="s">
        <v>100257</v>
      </c>
    </row>
    <row r="1415" spans="5:9" ht="14.5" x14ac:dyDescent="0.35">
      <c r="E1415" s="113" t="s">
        <v>1475</v>
      </c>
      <c r="F1415" s="113" t="s">
        <v>140516</v>
      </c>
      <c r="G1415" s="113" t="s">
        <v>33282</v>
      </c>
      <c r="H1415" s="113" t="s">
        <v>57932</v>
      </c>
      <c r="I1415" s="113" t="s">
        <v>100256</v>
      </c>
    </row>
    <row r="1416" spans="5:9" ht="14.5" x14ac:dyDescent="0.35">
      <c r="E1416" s="113" t="s">
        <v>1476</v>
      </c>
      <c r="F1416" s="113" t="s">
        <v>140517</v>
      </c>
      <c r="G1416" s="113" t="s">
        <v>33281</v>
      </c>
      <c r="H1416" s="113" t="s">
        <v>57931</v>
      </c>
      <c r="I1416" s="113" t="s">
        <v>100255</v>
      </c>
    </row>
    <row r="1417" spans="5:9" ht="14.5" x14ac:dyDescent="0.35">
      <c r="E1417" s="113" t="s">
        <v>1477</v>
      </c>
      <c r="F1417" s="113" t="s">
        <v>140518</v>
      </c>
      <c r="G1417" s="113" t="s">
        <v>33280</v>
      </c>
      <c r="H1417" s="113" t="s">
        <v>57930</v>
      </c>
      <c r="I1417" s="113" t="s">
        <v>100254</v>
      </c>
    </row>
    <row r="1418" spans="5:9" ht="14.5" x14ac:dyDescent="0.35">
      <c r="E1418" s="113" t="s">
        <v>1478</v>
      </c>
      <c r="F1418" s="113" t="s">
        <v>140519</v>
      </c>
      <c r="G1418" s="113" t="s">
        <v>33279</v>
      </c>
      <c r="H1418" s="113" t="s">
        <v>57929</v>
      </c>
      <c r="I1418" s="113" t="s">
        <v>100253</v>
      </c>
    </row>
    <row r="1419" spans="5:9" ht="14.5" x14ac:dyDescent="0.35">
      <c r="E1419" s="113" t="s">
        <v>1479</v>
      </c>
      <c r="F1419" s="113" t="s">
        <v>140520</v>
      </c>
      <c r="G1419" s="113" t="s">
        <v>33278</v>
      </c>
      <c r="H1419" s="113" t="s">
        <v>57928</v>
      </c>
      <c r="I1419" s="113" t="s">
        <v>100252</v>
      </c>
    </row>
    <row r="1420" spans="5:9" ht="14.5" x14ac:dyDescent="0.35">
      <c r="E1420" s="113" t="s">
        <v>1480</v>
      </c>
      <c r="F1420" s="113" t="s">
        <v>140521</v>
      </c>
      <c r="G1420" s="113" t="s">
        <v>33277</v>
      </c>
      <c r="H1420" s="113" t="s">
        <v>57927</v>
      </c>
      <c r="I1420" s="113" t="s">
        <v>100251</v>
      </c>
    </row>
    <row r="1421" spans="5:9" ht="14.5" x14ac:dyDescent="0.35">
      <c r="E1421" s="113" t="s">
        <v>1481</v>
      </c>
      <c r="F1421" s="113" t="s">
        <v>140522</v>
      </c>
      <c r="G1421" s="113" t="s">
        <v>33276</v>
      </c>
      <c r="H1421" s="113" t="s">
        <v>57926</v>
      </c>
      <c r="I1421" s="113" t="s">
        <v>100250</v>
      </c>
    </row>
    <row r="1422" spans="5:9" ht="14.5" x14ac:dyDescent="0.35">
      <c r="E1422" s="113" t="s">
        <v>1482</v>
      </c>
      <c r="F1422" s="113" t="s">
        <v>140523</v>
      </c>
      <c r="G1422" s="113" t="s">
        <v>33275</v>
      </c>
      <c r="H1422" s="113" t="s">
        <v>57925</v>
      </c>
      <c r="I1422" s="113" t="s">
        <v>100249</v>
      </c>
    </row>
    <row r="1423" spans="5:9" ht="14.5" x14ac:dyDescent="0.35">
      <c r="E1423" s="113" t="s">
        <v>1483</v>
      </c>
      <c r="F1423" s="113" t="s">
        <v>140524</v>
      </c>
      <c r="G1423" s="113" t="s">
        <v>33274</v>
      </c>
      <c r="H1423" s="113" t="s">
        <v>57924</v>
      </c>
      <c r="I1423" s="113" t="s">
        <v>100248</v>
      </c>
    </row>
    <row r="1424" spans="5:9" ht="14.5" x14ac:dyDescent="0.35">
      <c r="E1424" s="113" t="s">
        <v>1484</v>
      </c>
      <c r="F1424" s="113" t="s">
        <v>140525</v>
      </c>
      <c r="G1424" s="113" t="s">
        <v>33273</v>
      </c>
      <c r="H1424" s="113" t="s">
        <v>57923</v>
      </c>
      <c r="I1424" s="113" t="s">
        <v>100247</v>
      </c>
    </row>
    <row r="1425" spans="5:9" ht="14.5" x14ac:dyDescent="0.35">
      <c r="E1425" s="113" t="s">
        <v>1485</v>
      </c>
      <c r="F1425" s="113" t="s">
        <v>140526</v>
      </c>
      <c r="G1425" s="113" t="s">
        <v>33272</v>
      </c>
      <c r="H1425" s="113" t="s">
        <v>57922</v>
      </c>
      <c r="I1425" s="113" t="s">
        <v>100246</v>
      </c>
    </row>
    <row r="1426" spans="5:9" ht="14.5" x14ac:dyDescent="0.35">
      <c r="E1426" s="113" t="s">
        <v>1486</v>
      </c>
      <c r="F1426" s="113" t="s">
        <v>140527</v>
      </c>
      <c r="G1426" s="113" t="s">
        <v>33271</v>
      </c>
      <c r="H1426" s="113" t="s">
        <v>57921</v>
      </c>
      <c r="I1426" s="113" t="s">
        <v>100245</v>
      </c>
    </row>
    <row r="1427" spans="5:9" ht="14.5" x14ac:dyDescent="0.35">
      <c r="E1427" s="113" t="s">
        <v>1487</v>
      </c>
      <c r="F1427" s="113" t="s">
        <v>140528</v>
      </c>
      <c r="G1427" s="113" t="s">
        <v>33270</v>
      </c>
      <c r="H1427" s="113" t="s">
        <v>57920</v>
      </c>
      <c r="I1427" s="113" t="s">
        <v>100244</v>
      </c>
    </row>
    <row r="1428" spans="5:9" ht="14.5" x14ac:dyDescent="0.35">
      <c r="E1428" s="113" t="s">
        <v>1488</v>
      </c>
      <c r="F1428" s="113" t="s">
        <v>140529</v>
      </c>
      <c r="G1428" s="113" t="s">
        <v>33269</v>
      </c>
      <c r="H1428" s="113" t="s">
        <v>57919</v>
      </c>
      <c r="I1428" s="113" t="s">
        <v>100243</v>
      </c>
    </row>
    <row r="1429" spans="5:9" ht="14.5" x14ac:dyDescent="0.35">
      <c r="E1429" s="113" t="s">
        <v>1489</v>
      </c>
      <c r="F1429" s="113" t="s">
        <v>140228</v>
      </c>
      <c r="G1429" s="113" t="s">
        <v>33268</v>
      </c>
      <c r="H1429" s="113" t="s">
        <v>57918</v>
      </c>
      <c r="I1429" s="113" t="s">
        <v>100242</v>
      </c>
    </row>
    <row r="1430" spans="5:9" ht="14.5" x14ac:dyDescent="0.35">
      <c r="E1430" s="113" t="s">
        <v>1490</v>
      </c>
      <c r="F1430" s="113" t="s">
        <v>140227</v>
      </c>
      <c r="G1430" s="113" t="s">
        <v>33267</v>
      </c>
      <c r="H1430" s="113" t="s">
        <v>57917</v>
      </c>
      <c r="I1430" s="113" t="s">
        <v>100241</v>
      </c>
    </row>
    <row r="1431" spans="5:9" ht="14.5" x14ac:dyDescent="0.35">
      <c r="E1431" s="113" t="s">
        <v>1491</v>
      </c>
      <c r="F1431" s="113" t="s">
        <v>140530</v>
      </c>
      <c r="G1431" s="113" t="s">
        <v>33266</v>
      </c>
      <c r="H1431" s="113" t="s">
        <v>57916</v>
      </c>
      <c r="I1431" s="113" t="s">
        <v>100240</v>
      </c>
    </row>
    <row r="1432" spans="5:9" ht="14.5" x14ac:dyDescent="0.35">
      <c r="E1432" s="113" t="s">
        <v>1492</v>
      </c>
      <c r="F1432" s="113" t="s">
        <v>140531</v>
      </c>
      <c r="G1432" s="113" t="s">
        <v>33265</v>
      </c>
      <c r="H1432" s="113" t="s">
        <v>57915</v>
      </c>
      <c r="I1432" s="113" t="s">
        <v>100239</v>
      </c>
    </row>
    <row r="1433" spans="5:9" ht="14.5" x14ac:dyDescent="0.35">
      <c r="E1433" s="113" t="s">
        <v>1493</v>
      </c>
      <c r="F1433" s="113" t="s">
        <v>140532</v>
      </c>
      <c r="G1433" s="113" t="s">
        <v>33264</v>
      </c>
      <c r="H1433" s="113" t="s">
        <v>57914</v>
      </c>
      <c r="I1433" s="113" t="s">
        <v>100238</v>
      </c>
    </row>
    <row r="1434" spans="5:9" ht="14.5" x14ac:dyDescent="0.35">
      <c r="E1434" s="113" t="s">
        <v>1494</v>
      </c>
      <c r="F1434" s="113" t="s">
        <v>140533</v>
      </c>
      <c r="G1434" s="113" t="s">
        <v>33263</v>
      </c>
      <c r="H1434" s="113" t="s">
        <v>57913</v>
      </c>
      <c r="I1434" s="113" t="s">
        <v>100237</v>
      </c>
    </row>
    <row r="1435" spans="5:9" ht="14.5" x14ac:dyDescent="0.35">
      <c r="E1435" s="113" t="s">
        <v>1495</v>
      </c>
      <c r="F1435" s="113" t="s">
        <v>140534</v>
      </c>
      <c r="G1435" s="113" t="s">
        <v>33262</v>
      </c>
      <c r="H1435" s="113" t="s">
        <v>57912</v>
      </c>
      <c r="I1435" s="113" t="s">
        <v>100236</v>
      </c>
    </row>
    <row r="1436" spans="5:9" ht="14.5" x14ac:dyDescent="0.35">
      <c r="E1436" s="113" t="s">
        <v>1496</v>
      </c>
      <c r="F1436" s="113" t="s">
        <v>140535</v>
      </c>
      <c r="G1436" s="113" t="s">
        <v>33261</v>
      </c>
      <c r="H1436" s="113" t="s">
        <v>57911</v>
      </c>
      <c r="I1436" s="113" t="s">
        <v>100235</v>
      </c>
    </row>
    <row r="1437" spans="5:9" ht="14.5" x14ac:dyDescent="0.35">
      <c r="E1437" s="113" t="s">
        <v>1497</v>
      </c>
      <c r="F1437" s="113" t="s">
        <v>138054</v>
      </c>
      <c r="G1437" s="113" t="s">
        <v>33260</v>
      </c>
      <c r="H1437" s="113" t="s">
        <v>57910</v>
      </c>
      <c r="I1437" s="113" t="s">
        <v>100234</v>
      </c>
    </row>
    <row r="1438" spans="5:9" ht="14.5" x14ac:dyDescent="0.35">
      <c r="E1438" s="113" t="s">
        <v>1498</v>
      </c>
      <c r="F1438" s="113" t="s">
        <v>140226</v>
      </c>
      <c r="G1438" s="113" t="s">
        <v>33259</v>
      </c>
      <c r="H1438" s="113" t="s">
        <v>57909</v>
      </c>
      <c r="I1438" s="113" t="s">
        <v>100233</v>
      </c>
    </row>
    <row r="1439" spans="5:9" ht="14.5" x14ac:dyDescent="0.35">
      <c r="E1439" s="113" t="s">
        <v>1499</v>
      </c>
      <c r="F1439" s="113" t="s">
        <v>138055</v>
      </c>
      <c r="G1439" s="113" t="s">
        <v>33258</v>
      </c>
      <c r="H1439" s="113" t="s">
        <v>57908</v>
      </c>
      <c r="I1439" s="113" t="s">
        <v>100232</v>
      </c>
    </row>
    <row r="1440" spans="5:9" ht="14.5" x14ac:dyDescent="0.35">
      <c r="E1440" s="113" t="s">
        <v>1500</v>
      </c>
      <c r="F1440" s="113" t="s">
        <v>138056</v>
      </c>
      <c r="G1440" s="113" t="s">
        <v>33257</v>
      </c>
      <c r="H1440" s="113" t="s">
        <v>57907</v>
      </c>
      <c r="I1440" s="113" t="s">
        <v>100231</v>
      </c>
    </row>
    <row r="1441" spans="5:9" ht="14.5" x14ac:dyDescent="0.35">
      <c r="E1441" s="113" t="s">
        <v>1501</v>
      </c>
      <c r="F1441" s="113" t="s">
        <v>138057</v>
      </c>
      <c r="G1441" s="113" t="s">
        <v>33256</v>
      </c>
      <c r="H1441" s="113" t="s">
        <v>57906</v>
      </c>
      <c r="I1441" s="113" t="s">
        <v>100230</v>
      </c>
    </row>
    <row r="1442" spans="5:9" ht="14.5" x14ac:dyDescent="0.35">
      <c r="E1442" s="113" t="s">
        <v>1502</v>
      </c>
      <c r="F1442" s="113" t="s">
        <v>138058</v>
      </c>
      <c r="G1442" s="113" t="s">
        <v>33255</v>
      </c>
      <c r="H1442" s="113" t="s">
        <v>57905</v>
      </c>
      <c r="I1442" s="113" t="s">
        <v>100229</v>
      </c>
    </row>
    <row r="1443" spans="5:9" ht="14.5" x14ac:dyDescent="0.35">
      <c r="E1443" s="113" t="s">
        <v>1503</v>
      </c>
      <c r="F1443" s="113" t="s">
        <v>140536</v>
      </c>
      <c r="G1443" s="113" t="s">
        <v>33254</v>
      </c>
      <c r="H1443" s="113" t="s">
        <v>57904</v>
      </c>
      <c r="I1443" s="113" t="s">
        <v>100228</v>
      </c>
    </row>
    <row r="1444" spans="5:9" ht="14.5" x14ac:dyDescent="0.35">
      <c r="E1444" s="113" t="s">
        <v>1504</v>
      </c>
      <c r="F1444" s="113" t="s">
        <v>138059</v>
      </c>
      <c r="G1444" s="113" t="s">
        <v>33253</v>
      </c>
      <c r="H1444" s="113" t="s">
        <v>57903</v>
      </c>
      <c r="I1444" s="113" t="s">
        <v>100227</v>
      </c>
    </row>
    <row r="1445" spans="5:9" ht="14.5" x14ac:dyDescent="0.35">
      <c r="E1445" s="113" t="s">
        <v>1505</v>
      </c>
      <c r="F1445" s="113" t="s">
        <v>138060</v>
      </c>
      <c r="G1445" s="113" t="s">
        <v>33252</v>
      </c>
      <c r="H1445" s="113" t="s">
        <v>57902</v>
      </c>
      <c r="I1445" s="113" t="s">
        <v>100226</v>
      </c>
    </row>
    <row r="1446" spans="5:9" ht="14.5" x14ac:dyDescent="0.35">
      <c r="E1446" s="113" t="s">
        <v>1506</v>
      </c>
      <c r="F1446" s="113" t="s">
        <v>138061</v>
      </c>
      <c r="G1446" s="113" t="s">
        <v>33251</v>
      </c>
      <c r="H1446" s="113" t="s">
        <v>57901</v>
      </c>
      <c r="I1446" s="113" t="s">
        <v>100225</v>
      </c>
    </row>
    <row r="1447" spans="5:9" ht="14.5" x14ac:dyDescent="0.35">
      <c r="E1447" s="113" t="s">
        <v>1507</v>
      </c>
      <c r="F1447" s="113" t="s">
        <v>140537</v>
      </c>
      <c r="G1447" s="113" t="s">
        <v>33250</v>
      </c>
      <c r="H1447" s="113" t="s">
        <v>57900</v>
      </c>
      <c r="I1447" s="113" t="s">
        <v>100224</v>
      </c>
    </row>
    <row r="1448" spans="5:9" ht="14.5" x14ac:dyDescent="0.35">
      <c r="E1448" s="113" t="s">
        <v>1508</v>
      </c>
      <c r="F1448" s="113" t="s">
        <v>140538</v>
      </c>
      <c r="G1448" s="113" t="s">
        <v>33249</v>
      </c>
      <c r="H1448" s="113" t="s">
        <v>57899</v>
      </c>
      <c r="I1448" s="113" t="s">
        <v>100223</v>
      </c>
    </row>
    <row r="1449" spans="5:9" ht="14.5" x14ac:dyDescent="0.35">
      <c r="E1449" s="113" t="s">
        <v>1509</v>
      </c>
      <c r="F1449" s="113" t="s">
        <v>138062</v>
      </c>
      <c r="G1449" s="113" t="s">
        <v>33248</v>
      </c>
      <c r="H1449" s="113" t="s">
        <v>57898</v>
      </c>
      <c r="I1449" s="113" t="s">
        <v>100222</v>
      </c>
    </row>
    <row r="1450" spans="5:9" ht="14.5" x14ac:dyDescent="0.35">
      <c r="E1450" s="113" t="s">
        <v>1510</v>
      </c>
      <c r="F1450" s="113" t="s">
        <v>138063</v>
      </c>
      <c r="G1450" s="113" t="s">
        <v>33247</v>
      </c>
      <c r="H1450" s="113" t="s">
        <v>57897</v>
      </c>
      <c r="I1450" s="113" t="s">
        <v>100221</v>
      </c>
    </row>
    <row r="1451" spans="5:9" ht="14.5" x14ac:dyDescent="0.35">
      <c r="E1451" s="113" t="s">
        <v>1511</v>
      </c>
      <c r="F1451" s="113" t="s">
        <v>140225</v>
      </c>
      <c r="G1451" s="113" t="s">
        <v>33246</v>
      </c>
      <c r="H1451" s="113" t="s">
        <v>57896</v>
      </c>
      <c r="I1451" s="113" t="s">
        <v>100220</v>
      </c>
    </row>
    <row r="1452" spans="5:9" ht="14.5" x14ac:dyDescent="0.35">
      <c r="E1452" s="113" t="s">
        <v>1512</v>
      </c>
      <c r="F1452" s="113" t="s">
        <v>140224</v>
      </c>
      <c r="G1452" s="113" t="s">
        <v>33245</v>
      </c>
      <c r="H1452" s="113" t="s">
        <v>57895</v>
      </c>
      <c r="I1452" s="113" t="s">
        <v>100219</v>
      </c>
    </row>
    <row r="1453" spans="5:9" ht="14.5" x14ac:dyDescent="0.35">
      <c r="E1453" s="113" t="s">
        <v>1513</v>
      </c>
      <c r="F1453" s="113" t="s">
        <v>140223</v>
      </c>
      <c r="G1453" s="113" t="s">
        <v>33244</v>
      </c>
      <c r="H1453" s="113" t="s">
        <v>57894</v>
      </c>
      <c r="I1453" s="113" t="s">
        <v>100218</v>
      </c>
    </row>
    <row r="1454" spans="5:9" ht="14.5" x14ac:dyDescent="0.35">
      <c r="E1454" s="113" t="s">
        <v>1514</v>
      </c>
      <c r="F1454" s="113" t="s">
        <v>140539</v>
      </c>
      <c r="G1454" s="113" t="s">
        <v>33243</v>
      </c>
      <c r="H1454" s="113" t="s">
        <v>57893</v>
      </c>
      <c r="I1454" s="113" t="s">
        <v>100217</v>
      </c>
    </row>
    <row r="1455" spans="5:9" ht="14.5" x14ac:dyDescent="0.35">
      <c r="E1455" s="113" t="s">
        <v>1515</v>
      </c>
      <c r="F1455" s="113" t="s">
        <v>140540</v>
      </c>
      <c r="G1455" s="113" t="s">
        <v>33242</v>
      </c>
      <c r="H1455" s="113" t="s">
        <v>57892</v>
      </c>
      <c r="I1455" s="113" t="s">
        <v>100216</v>
      </c>
    </row>
    <row r="1456" spans="5:9" ht="14.5" x14ac:dyDescent="0.35">
      <c r="E1456" s="113" t="s">
        <v>1516</v>
      </c>
      <c r="F1456" s="113" t="s">
        <v>138064</v>
      </c>
      <c r="G1456" s="113" t="s">
        <v>33241</v>
      </c>
      <c r="H1456" s="113" t="s">
        <v>57891</v>
      </c>
      <c r="I1456" s="113" t="s">
        <v>100215</v>
      </c>
    </row>
    <row r="1457" spans="5:9" ht="14.5" x14ac:dyDescent="0.35">
      <c r="E1457" s="113" t="s">
        <v>1517</v>
      </c>
      <c r="F1457" s="113" t="s">
        <v>140222</v>
      </c>
      <c r="G1457" s="113" t="s">
        <v>33240</v>
      </c>
      <c r="H1457" s="113" t="s">
        <v>57890</v>
      </c>
      <c r="I1457" s="113" t="s">
        <v>100214</v>
      </c>
    </row>
    <row r="1458" spans="5:9" ht="14.5" x14ac:dyDescent="0.35">
      <c r="E1458" s="113" t="s">
        <v>1518</v>
      </c>
      <c r="F1458" s="113" t="s">
        <v>138065</v>
      </c>
      <c r="G1458" s="113" t="s">
        <v>33239</v>
      </c>
      <c r="H1458" s="113" t="s">
        <v>57889</v>
      </c>
      <c r="I1458" s="113" t="s">
        <v>100213</v>
      </c>
    </row>
    <row r="1459" spans="5:9" ht="14.5" x14ac:dyDescent="0.35">
      <c r="E1459" s="113" t="s">
        <v>1519</v>
      </c>
      <c r="F1459" s="113" t="s">
        <v>140221</v>
      </c>
      <c r="G1459" s="113" t="s">
        <v>33238</v>
      </c>
      <c r="H1459" s="113" t="s">
        <v>57888</v>
      </c>
      <c r="I1459" s="113" t="s">
        <v>100212</v>
      </c>
    </row>
    <row r="1460" spans="5:9" ht="14.5" x14ac:dyDescent="0.35">
      <c r="E1460" s="113" t="s">
        <v>1520</v>
      </c>
      <c r="F1460" s="113" t="s">
        <v>140220</v>
      </c>
      <c r="G1460" s="113" t="s">
        <v>33237</v>
      </c>
      <c r="H1460" s="113" t="s">
        <v>57887</v>
      </c>
      <c r="I1460" s="113" t="s">
        <v>100211</v>
      </c>
    </row>
    <row r="1461" spans="5:9" ht="14.5" x14ac:dyDescent="0.35">
      <c r="E1461" s="113" t="s">
        <v>1521</v>
      </c>
      <c r="F1461" s="113" t="s">
        <v>140219</v>
      </c>
      <c r="G1461" s="113" t="s">
        <v>33236</v>
      </c>
      <c r="H1461" s="113" t="s">
        <v>57886</v>
      </c>
      <c r="I1461" s="113" t="s">
        <v>100210</v>
      </c>
    </row>
    <row r="1462" spans="5:9" ht="14.5" x14ac:dyDescent="0.35">
      <c r="E1462" s="113" t="s">
        <v>1522</v>
      </c>
      <c r="F1462" s="113" t="s">
        <v>138066</v>
      </c>
      <c r="G1462" s="113" t="s">
        <v>33235</v>
      </c>
      <c r="H1462" s="113" t="s">
        <v>57885</v>
      </c>
      <c r="I1462" s="113" t="s">
        <v>100209</v>
      </c>
    </row>
    <row r="1463" spans="5:9" ht="14.5" x14ac:dyDescent="0.35">
      <c r="E1463" s="113" t="s">
        <v>1523</v>
      </c>
      <c r="F1463" s="113" t="s">
        <v>138067</v>
      </c>
      <c r="G1463" s="113" t="s">
        <v>33234</v>
      </c>
      <c r="H1463" s="113" t="s">
        <v>57884</v>
      </c>
      <c r="I1463" s="113" t="s">
        <v>100208</v>
      </c>
    </row>
    <row r="1464" spans="5:9" ht="14.5" x14ac:dyDescent="0.35">
      <c r="E1464" s="113" t="s">
        <v>1524</v>
      </c>
      <c r="F1464" s="113" t="s">
        <v>140541</v>
      </c>
      <c r="G1464" s="113" t="s">
        <v>33233</v>
      </c>
      <c r="H1464" s="113" t="s">
        <v>57883</v>
      </c>
      <c r="I1464" s="113" t="s">
        <v>100207</v>
      </c>
    </row>
    <row r="1465" spans="5:9" ht="14.5" x14ac:dyDescent="0.35">
      <c r="E1465" s="113" t="s">
        <v>1525</v>
      </c>
      <c r="F1465" s="113" t="s">
        <v>140542</v>
      </c>
      <c r="G1465" s="113" t="s">
        <v>33232</v>
      </c>
      <c r="H1465" s="113" t="s">
        <v>57882</v>
      </c>
      <c r="I1465" s="113" t="s">
        <v>100206</v>
      </c>
    </row>
    <row r="1466" spans="5:9" ht="14.5" x14ac:dyDescent="0.35">
      <c r="E1466" s="113" t="s">
        <v>1526</v>
      </c>
      <c r="F1466" s="113" t="s">
        <v>140543</v>
      </c>
      <c r="G1466" s="113" t="s">
        <v>33231</v>
      </c>
      <c r="H1466" s="113" t="s">
        <v>57881</v>
      </c>
      <c r="I1466" s="113" t="s">
        <v>100205</v>
      </c>
    </row>
    <row r="1467" spans="5:9" ht="14.5" x14ac:dyDescent="0.35">
      <c r="E1467" s="113" t="s">
        <v>1527</v>
      </c>
      <c r="F1467" s="113" t="s">
        <v>138068</v>
      </c>
      <c r="G1467" s="113" t="s">
        <v>33230</v>
      </c>
      <c r="H1467" s="113" t="s">
        <v>57880</v>
      </c>
      <c r="I1467" s="113" t="s">
        <v>100204</v>
      </c>
    </row>
    <row r="1468" spans="5:9" ht="14.5" x14ac:dyDescent="0.35">
      <c r="E1468" s="113" t="s">
        <v>1528</v>
      </c>
      <c r="F1468" s="113" t="s">
        <v>138069</v>
      </c>
      <c r="G1468" s="113" t="s">
        <v>33229</v>
      </c>
      <c r="H1468" s="113" t="s">
        <v>57879</v>
      </c>
      <c r="I1468" s="113" t="s">
        <v>100203</v>
      </c>
    </row>
    <row r="1469" spans="5:9" ht="14.5" x14ac:dyDescent="0.35">
      <c r="E1469" s="113" t="s">
        <v>1529</v>
      </c>
      <c r="F1469" s="113" t="s">
        <v>138070</v>
      </c>
      <c r="G1469" s="113" t="s">
        <v>33228</v>
      </c>
      <c r="H1469" s="113" t="s">
        <v>57878</v>
      </c>
      <c r="I1469" s="113" t="s">
        <v>100202</v>
      </c>
    </row>
    <row r="1470" spans="5:9" ht="14.5" x14ac:dyDescent="0.35">
      <c r="E1470" s="113" t="s">
        <v>1530</v>
      </c>
      <c r="F1470" s="113" t="s">
        <v>137449</v>
      </c>
      <c r="G1470" s="113" t="s">
        <v>33227</v>
      </c>
      <c r="H1470" s="113" t="s">
        <v>57877</v>
      </c>
      <c r="I1470" s="113" t="s">
        <v>100201</v>
      </c>
    </row>
    <row r="1471" spans="5:9" ht="14.5" x14ac:dyDescent="0.35">
      <c r="E1471" s="113" t="s">
        <v>1531</v>
      </c>
      <c r="F1471" s="113" t="s">
        <v>137450</v>
      </c>
      <c r="G1471" s="113" t="s">
        <v>33226</v>
      </c>
      <c r="H1471" s="113" t="s">
        <v>57876</v>
      </c>
      <c r="I1471" s="113" t="s">
        <v>100200</v>
      </c>
    </row>
    <row r="1472" spans="5:9" ht="14.5" x14ac:dyDescent="0.35">
      <c r="E1472" s="113" t="s">
        <v>1532</v>
      </c>
      <c r="F1472" s="113" t="s">
        <v>128541</v>
      </c>
      <c r="G1472" s="113" t="s">
        <v>33225</v>
      </c>
      <c r="H1472" s="113" t="s">
        <v>57875</v>
      </c>
      <c r="I1472" s="113" t="s">
        <v>100199</v>
      </c>
    </row>
    <row r="1473" spans="5:9" ht="14.5" x14ac:dyDescent="0.35">
      <c r="E1473" s="113" t="s">
        <v>1533</v>
      </c>
      <c r="F1473" s="113" t="s">
        <v>128542</v>
      </c>
      <c r="G1473" s="113" t="s">
        <v>33224</v>
      </c>
      <c r="H1473" s="113" t="s">
        <v>57874</v>
      </c>
      <c r="I1473" s="113" t="s">
        <v>100198</v>
      </c>
    </row>
    <row r="1474" spans="5:9" ht="14.5" x14ac:dyDescent="0.35">
      <c r="E1474" s="113" t="s">
        <v>1534</v>
      </c>
      <c r="F1474" s="113" t="s">
        <v>137451</v>
      </c>
      <c r="G1474" s="113" t="s">
        <v>33223</v>
      </c>
      <c r="H1474" s="113" t="s">
        <v>57873</v>
      </c>
      <c r="I1474" s="113" t="s">
        <v>100197</v>
      </c>
    </row>
    <row r="1475" spans="5:9" ht="14.5" x14ac:dyDescent="0.35">
      <c r="E1475" s="113" t="s">
        <v>1535</v>
      </c>
      <c r="F1475" s="113" t="s">
        <v>128543</v>
      </c>
      <c r="G1475" s="113" t="s">
        <v>33222</v>
      </c>
      <c r="H1475" s="113" t="s">
        <v>57872</v>
      </c>
      <c r="I1475" s="113" t="s">
        <v>100196</v>
      </c>
    </row>
    <row r="1476" spans="5:9" ht="14.5" x14ac:dyDescent="0.35">
      <c r="E1476" s="113" t="s">
        <v>1536</v>
      </c>
      <c r="F1476" s="113" t="s">
        <v>138071</v>
      </c>
      <c r="G1476" s="113" t="s">
        <v>33221</v>
      </c>
      <c r="H1476" s="113" t="s">
        <v>57871</v>
      </c>
      <c r="I1476" s="113" t="s">
        <v>100195</v>
      </c>
    </row>
    <row r="1477" spans="5:9" ht="14.5" x14ac:dyDescent="0.35">
      <c r="E1477" s="113" t="s">
        <v>1537</v>
      </c>
      <c r="F1477" s="113" t="s">
        <v>128544</v>
      </c>
      <c r="G1477" s="113" t="s">
        <v>33220</v>
      </c>
      <c r="H1477" s="113" t="s">
        <v>57870</v>
      </c>
      <c r="I1477" s="113" t="s">
        <v>100194</v>
      </c>
    </row>
    <row r="1478" spans="5:9" ht="14.5" x14ac:dyDescent="0.35">
      <c r="E1478" s="113" t="s">
        <v>1538</v>
      </c>
      <c r="F1478" s="113" t="s">
        <v>128545</v>
      </c>
      <c r="G1478" s="113" t="s">
        <v>33219</v>
      </c>
      <c r="H1478" s="113" t="s">
        <v>57869</v>
      </c>
      <c r="I1478" s="113" t="s">
        <v>100193</v>
      </c>
    </row>
    <row r="1479" spans="5:9" ht="14.5" x14ac:dyDescent="0.35">
      <c r="E1479" s="113" t="s">
        <v>1539</v>
      </c>
      <c r="F1479" s="113" t="s">
        <v>128546</v>
      </c>
      <c r="G1479" s="113" t="s">
        <v>33218</v>
      </c>
      <c r="H1479" s="113" t="s">
        <v>57868</v>
      </c>
      <c r="I1479" s="113" t="s">
        <v>100192</v>
      </c>
    </row>
    <row r="1480" spans="5:9" ht="14.5" x14ac:dyDescent="0.35">
      <c r="E1480" s="113" t="s">
        <v>1540</v>
      </c>
      <c r="F1480" s="113" t="s">
        <v>128547</v>
      </c>
      <c r="G1480" s="113" t="s">
        <v>33217</v>
      </c>
      <c r="H1480" s="113" t="s">
        <v>57867</v>
      </c>
      <c r="I1480" s="113" t="s">
        <v>100191</v>
      </c>
    </row>
    <row r="1481" spans="5:9" ht="14.5" x14ac:dyDescent="0.35">
      <c r="E1481" s="113" t="s">
        <v>1541</v>
      </c>
      <c r="F1481" s="113" t="s">
        <v>140218</v>
      </c>
      <c r="G1481" s="113" t="s">
        <v>33216</v>
      </c>
      <c r="H1481" s="113" t="s">
        <v>57866</v>
      </c>
      <c r="I1481" s="113" t="s">
        <v>100190</v>
      </c>
    </row>
    <row r="1482" spans="5:9" ht="14.5" x14ac:dyDescent="0.35">
      <c r="E1482" s="113" t="s">
        <v>1542</v>
      </c>
      <c r="F1482" s="113" t="s">
        <v>128548</v>
      </c>
      <c r="G1482" s="113" t="s">
        <v>33215</v>
      </c>
      <c r="H1482" s="113" t="s">
        <v>57865</v>
      </c>
      <c r="I1482" s="113" t="s">
        <v>100189</v>
      </c>
    </row>
    <row r="1483" spans="5:9" ht="14.5" x14ac:dyDescent="0.35">
      <c r="E1483" s="113" t="s">
        <v>1543</v>
      </c>
      <c r="F1483" s="113" t="s">
        <v>128549</v>
      </c>
      <c r="G1483" s="113" t="s">
        <v>33214</v>
      </c>
      <c r="H1483" s="113" t="s">
        <v>57864</v>
      </c>
      <c r="I1483" s="113" t="s">
        <v>100188</v>
      </c>
    </row>
    <row r="1484" spans="5:9" ht="14.5" x14ac:dyDescent="0.35">
      <c r="E1484" s="113" t="s">
        <v>1544</v>
      </c>
      <c r="F1484" s="113" t="s">
        <v>128550</v>
      </c>
      <c r="G1484" s="113" t="s">
        <v>33213</v>
      </c>
      <c r="H1484" s="113" t="s">
        <v>57863</v>
      </c>
      <c r="I1484" s="113" t="s">
        <v>100187</v>
      </c>
    </row>
    <row r="1485" spans="5:9" ht="14.5" x14ac:dyDescent="0.35">
      <c r="E1485" s="113" t="s">
        <v>1545</v>
      </c>
      <c r="F1485" s="113" t="s">
        <v>128551</v>
      </c>
      <c r="G1485" s="113" t="s">
        <v>33212</v>
      </c>
      <c r="H1485" s="113" t="s">
        <v>57862</v>
      </c>
      <c r="I1485" s="113" t="s">
        <v>100186</v>
      </c>
    </row>
    <row r="1486" spans="5:9" ht="14.5" x14ac:dyDescent="0.35">
      <c r="E1486" s="113" t="s">
        <v>1546</v>
      </c>
      <c r="F1486" s="113" t="s">
        <v>137452</v>
      </c>
      <c r="G1486" s="113" t="s">
        <v>33211</v>
      </c>
      <c r="H1486" s="113" t="s">
        <v>57861</v>
      </c>
      <c r="I1486" s="113" t="s">
        <v>100185</v>
      </c>
    </row>
    <row r="1487" spans="5:9" ht="14.5" x14ac:dyDescent="0.35">
      <c r="E1487" s="113" t="s">
        <v>1547</v>
      </c>
      <c r="F1487" s="113" t="s">
        <v>137453</v>
      </c>
      <c r="G1487" s="113" t="s">
        <v>33210</v>
      </c>
      <c r="H1487" s="113" t="s">
        <v>57860</v>
      </c>
      <c r="I1487" s="113" t="s">
        <v>100184</v>
      </c>
    </row>
    <row r="1488" spans="5:9" ht="14.5" x14ac:dyDescent="0.35">
      <c r="E1488" s="113" t="s">
        <v>1548</v>
      </c>
      <c r="F1488" s="113" t="s">
        <v>128552</v>
      </c>
      <c r="G1488" s="113" t="s">
        <v>33209</v>
      </c>
      <c r="H1488" s="113" t="s">
        <v>57859</v>
      </c>
      <c r="I1488" s="113" t="s">
        <v>100183</v>
      </c>
    </row>
    <row r="1489" spans="5:9" ht="14.5" x14ac:dyDescent="0.35">
      <c r="E1489" s="113" t="s">
        <v>1549</v>
      </c>
      <c r="F1489" s="113" t="s">
        <v>128553</v>
      </c>
      <c r="G1489" s="113" t="s">
        <v>33208</v>
      </c>
      <c r="H1489" s="113" t="s">
        <v>57858</v>
      </c>
      <c r="I1489" s="113" t="s">
        <v>100182</v>
      </c>
    </row>
    <row r="1490" spans="5:9" ht="14.5" x14ac:dyDescent="0.35">
      <c r="E1490" s="113" t="s">
        <v>1550</v>
      </c>
      <c r="F1490" s="113" t="s">
        <v>128554</v>
      </c>
      <c r="G1490" s="113" t="s">
        <v>33207</v>
      </c>
      <c r="H1490" s="113" t="s">
        <v>57857</v>
      </c>
      <c r="I1490" s="113" t="s">
        <v>100181</v>
      </c>
    </row>
    <row r="1491" spans="5:9" ht="14.5" x14ac:dyDescent="0.35">
      <c r="E1491" s="113" t="s">
        <v>1551</v>
      </c>
      <c r="F1491" s="113" t="s">
        <v>128555</v>
      </c>
      <c r="G1491" s="113" t="s">
        <v>33206</v>
      </c>
      <c r="H1491" s="113" t="s">
        <v>57856</v>
      </c>
      <c r="I1491" s="113" t="s">
        <v>100180</v>
      </c>
    </row>
    <row r="1492" spans="5:9" ht="14.5" x14ac:dyDescent="0.35">
      <c r="E1492" s="113" t="s">
        <v>1552</v>
      </c>
      <c r="F1492" s="113" t="s">
        <v>138072</v>
      </c>
      <c r="G1492" s="113" t="s">
        <v>33205</v>
      </c>
      <c r="H1492" s="113" t="s">
        <v>57855</v>
      </c>
      <c r="I1492" s="113" t="s">
        <v>100179</v>
      </c>
    </row>
    <row r="1493" spans="5:9" ht="14.5" x14ac:dyDescent="0.35">
      <c r="E1493" s="113" t="s">
        <v>1553</v>
      </c>
      <c r="F1493" s="113" t="s">
        <v>128556</v>
      </c>
      <c r="G1493" s="113" t="s">
        <v>33204</v>
      </c>
      <c r="H1493" s="113" t="s">
        <v>57854</v>
      </c>
      <c r="I1493" s="113" t="s">
        <v>100178</v>
      </c>
    </row>
    <row r="1494" spans="5:9" ht="14.5" x14ac:dyDescent="0.35">
      <c r="E1494" s="113" t="s">
        <v>1554</v>
      </c>
      <c r="F1494" s="113" t="s">
        <v>128557</v>
      </c>
      <c r="G1494" s="113" t="s">
        <v>33203</v>
      </c>
      <c r="H1494" s="113" t="s">
        <v>57853</v>
      </c>
      <c r="I1494" s="113" t="s">
        <v>100177</v>
      </c>
    </row>
    <row r="1495" spans="5:9" ht="14.5" x14ac:dyDescent="0.35">
      <c r="E1495" s="113" t="s">
        <v>1555</v>
      </c>
      <c r="F1495" s="113" t="s">
        <v>128558</v>
      </c>
      <c r="G1495" s="113" t="s">
        <v>33202</v>
      </c>
      <c r="H1495" s="113" t="s">
        <v>57852</v>
      </c>
      <c r="I1495" s="113" t="s">
        <v>100176</v>
      </c>
    </row>
    <row r="1496" spans="5:9" ht="14.5" x14ac:dyDescent="0.35">
      <c r="E1496" s="113" t="s">
        <v>1556</v>
      </c>
      <c r="F1496" s="113" t="s">
        <v>128559</v>
      </c>
      <c r="G1496" s="113" t="s">
        <v>33201</v>
      </c>
      <c r="H1496" s="113" t="s">
        <v>57851</v>
      </c>
      <c r="I1496" s="113" t="s">
        <v>100175</v>
      </c>
    </row>
    <row r="1497" spans="5:9" ht="14.5" x14ac:dyDescent="0.35">
      <c r="E1497" s="113" t="s">
        <v>1557</v>
      </c>
      <c r="F1497" s="113" t="s">
        <v>137454</v>
      </c>
      <c r="G1497" s="113" t="s">
        <v>33200</v>
      </c>
      <c r="H1497" s="113" t="s">
        <v>57850</v>
      </c>
      <c r="I1497" s="113" t="s">
        <v>100174</v>
      </c>
    </row>
    <row r="1498" spans="5:9" ht="14.5" x14ac:dyDescent="0.35">
      <c r="E1498" s="113" t="s">
        <v>1558</v>
      </c>
      <c r="F1498" s="113" t="s">
        <v>128560</v>
      </c>
      <c r="G1498" s="113" t="s">
        <v>33199</v>
      </c>
      <c r="H1498" s="113" t="s">
        <v>57849</v>
      </c>
      <c r="I1498" s="113" t="s">
        <v>100173</v>
      </c>
    </row>
    <row r="1499" spans="5:9" ht="14.5" x14ac:dyDescent="0.35">
      <c r="E1499" s="113" t="s">
        <v>1559</v>
      </c>
      <c r="F1499" s="113" t="s">
        <v>128561</v>
      </c>
      <c r="G1499" s="113" t="s">
        <v>33198</v>
      </c>
      <c r="H1499" s="113" t="s">
        <v>57848</v>
      </c>
      <c r="I1499" s="113" t="s">
        <v>100172</v>
      </c>
    </row>
    <row r="1500" spans="5:9" ht="14.5" x14ac:dyDescent="0.35">
      <c r="E1500" s="113" t="s">
        <v>1560</v>
      </c>
      <c r="F1500" s="113" t="s">
        <v>140544</v>
      </c>
      <c r="G1500" s="113" t="s">
        <v>33197</v>
      </c>
      <c r="H1500" s="113" t="s">
        <v>57847</v>
      </c>
      <c r="I1500" s="113" t="s">
        <v>100171</v>
      </c>
    </row>
    <row r="1501" spans="5:9" ht="14.5" x14ac:dyDescent="0.35">
      <c r="E1501" s="113" t="s">
        <v>1561</v>
      </c>
      <c r="F1501" s="113" t="s">
        <v>138073</v>
      </c>
      <c r="G1501" s="113" t="s">
        <v>33196</v>
      </c>
      <c r="H1501" s="113" t="s">
        <v>57846</v>
      </c>
      <c r="I1501" s="113" t="s">
        <v>100170</v>
      </c>
    </row>
    <row r="1502" spans="5:9" ht="14.5" x14ac:dyDescent="0.35">
      <c r="E1502" s="113" t="s">
        <v>1562</v>
      </c>
      <c r="F1502" s="113" t="s">
        <v>128562</v>
      </c>
      <c r="G1502" s="113" t="s">
        <v>33195</v>
      </c>
      <c r="H1502" s="113" t="s">
        <v>57845</v>
      </c>
      <c r="I1502" s="113" t="s">
        <v>100169</v>
      </c>
    </row>
    <row r="1503" spans="5:9" ht="14.5" x14ac:dyDescent="0.35">
      <c r="E1503" s="113" t="s">
        <v>1563</v>
      </c>
      <c r="F1503" s="113" t="s">
        <v>128563</v>
      </c>
      <c r="G1503" s="113" t="s">
        <v>33194</v>
      </c>
      <c r="H1503" s="113" t="s">
        <v>57844</v>
      </c>
      <c r="I1503" s="113" t="s">
        <v>100168</v>
      </c>
    </row>
    <row r="1504" spans="5:9" ht="14.5" x14ac:dyDescent="0.35">
      <c r="E1504" s="113" t="s">
        <v>1564</v>
      </c>
      <c r="F1504" s="113" t="s">
        <v>128564</v>
      </c>
      <c r="G1504" s="113" t="s">
        <v>33193</v>
      </c>
      <c r="H1504" s="113" t="s">
        <v>57843</v>
      </c>
      <c r="I1504" s="113" t="s">
        <v>100167</v>
      </c>
    </row>
    <row r="1505" spans="5:9" ht="14.5" x14ac:dyDescent="0.35">
      <c r="E1505" s="113" t="s">
        <v>1565</v>
      </c>
      <c r="F1505" s="113" t="s">
        <v>128565</v>
      </c>
      <c r="G1505" s="113" t="s">
        <v>33192</v>
      </c>
      <c r="H1505" s="113" t="s">
        <v>57842</v>
      </c>
      <c r="I1505" s="113" t="s">
        <v>100166</v>
      </c>
    </row>
    <row r="1506" spans="5:9" ht="14.5" x14ac:dyDescent="0.35">
      <c r="E1506" s="113" t="s">
        <v>1566</v>
      </c>
      <c r="F1506" s="113" t="s">
        <v>138074</v>
      </c>
      <c r="G1506" s="113" t="s">
        <v>33191</v>
      </c>
      <c r="H1506" s="113" t="s">
        <v>57841</v>
      </c>
      <c r="I1506" s="113" t="s">
        <v>100165</v>
      </c>
    </row>
    <row r="1507" spans="5:9" ht="14.5" x14ac:dyDescent="0.35">
      <c r="E1507" s="113" t="s">
        <v>1567</v>
      </c>
      <c r="F1507" s="113" t="s">
        <v>128566</v>
      </c>
      <c r="G1507" s="113" t="s">
        <v>33190</v>
      </c>
      <c r="H1507" s="113" t="s">
        <v>57840</v>
      </c>
      <c r="I1507" s="113" t="s">
        <v>100164</v>
      </c>
    </row>
    <row r="1508" spans="5:9" ht="14.5" x14ac:dyDescent="0.35">
      <c r="E1508" s="113" t="s">
        <v>1568</v>
      </c>
      <c r="F1508" s="113" t="s">
        <v>128567</v>
      </c>
      <c r="G1508" s="113" t="s">
        <v>33189</v>
      </c>
      <c r="H1508" s="113" t="s">
        <v>57839</v>
      </c>
      <c r="I1508" s="113" t="s">
        <v>100163</v>
      </c>
    </row>
    <row r="1509" spans="5:9" ht="14.5" x14ac:dyDescent="0.35">
      <c r="E1509" s="113" t="s">
        <v>1569</v>
      </c>
      <c r="F1509" s="113" t="s">
        <v>128568</v>
      </c>
      <c r="G1509" s="113" t="s">
        <v>33188</v>
      </c>
      <c r="H1509" s="113" t="s">
        <v>57838</v>
      </c>
      <c r="I1509" s="113" t="s">
        <v>100162</v>
      </c>
    </row>
    <row r="1510" spans="5:9" ht="14.5" x14ac:dyDescent="0.35">
      <c r="E1510" s="113" t="s">
        <v>1570</v>
      </c>
      <c r="F1510" s="113" t="s">
        <v>140217</v>
      </c>
      <c r="G1510" s="113" t="s">
        <v>33187</v>
      </c>
      <c r="H1510" s="113" t="s">
        <v>57837</v>
      </c>
      <c r="I1510" s="113" t="s">
        <v>100161</v>
      </c>
    </row>
    <row r="1511" spans="5:9" ht="14.5" x14ac:dyDescent="0.35">
      <c r="E1511" s="113" t="s">
        <v>1571</v>
      </c>
      <c r="F1511" s="113" t="s">
        <v>128569</v>
      </c>
      <c r="G1511" s="113" t="s">
        <v>33186</v>
      </c>
      <c r="H1511" s="113" t="s">
        <v>57836</v>
      </c>
      <c r="I1511" s="113" t="s">
        <v>100160</v>
      </c>
    </row>
    <row r="1512" spans="5:9" ht="14.5" x14ac:dyDescent="0.35">
      <c r="E1512" s="113" t="s">
        <v>1572</v>
      </c>
      <c r="F1512" s="113" t="s">
        <v>128570</v>
      </c>
      <c r="G1512" s="113" t="s">
        <v>33185</v>
      </c>
      <c r="H1512" s="113" t="s">
        <v>57835</v>
      </c>
      <c r="I1512" s="113" t="s">
        <v>100159</v>
      </c>
    </row>
    <row r="1513" spans="5:9" ht="14.5" x14ac:dyDescent="0.35">
      <c r="E1513" s="113" t="s">
        <v>1573</v>
      </c>
      <c r="F1513" s="113" t="s">
        <v>128571</v>
      </c>
      <c r="G1513" s="113" t="s">
        <v>33184</v>
      </c>
      <c r="H1513" s="113" t="s">
        <v>57834</v>
      </c>
      <c r="I1513" s="113" t="s">
        <v>100158</v>
      </c>
    </row>
    <row r="1514" spans="5:9" ht="14.5" x14ac:dyDescent="0.35">
      <c r="E1514" s="113" t="s">
        <v>1574</v>
      </c>
      <c r="F1514" s="113" t="s">
        <v>128572</v>
      </c>
      <c r="G1514" s="113" t="s">
        <v>33183</v>
      </c>
      <c r="H1514" s="113" t="s">
        <v>57833</v>
      </c>
      <c r="I1514" s="113" t="s">
        <v>100157</v>
      </c>
    </row>
    <row r="1515" spans="5:9" ht="14.5" x14ac:dyDescent="0.35">
      <c r="E1515" s="113" t="s">
        <v>1575</v>
      </c>
      <c r="F1515" s="113" t="s">
        <v>128573</v>
      </c>
      <c r="G1515" s="113" t="s">
        <v>33182</v>
      </c>
      <c r="H1515" s="113" t="s">
        <v>57832</v>
      </c>
      <c r="I1515" s="113" t="s">
        <v>100156</v>
      </c>
    </row>
    <row r="1516" spans="5:9" ht="14.5" x14ac:dyDescent="0.35">
      <c r="E1516" s="113" t="s">
        <v>1576</v>
      </c>
      <c r="F1516" s="113" t="s">
        <v>128574</v>
      </c>
      <c r="G1516" s="113" t="s">
        <v>33181</v>
      </c>
      <c r="H1516" s="113" t="s">
        <v>57831</v>
      </c>
      <c r="I1516" s="113" t="s">
        <v>100155</v>
      </c>
    </row>
    <row r="1517" spans="5:9" ht="14.5" x14ac:dyDescent="0.35">
      <c r="E1517" s="113" t="s">
        <v>1577</v>
      </c>
      <c r="F1517" s="113" t="s">
        <v>128575</v>
      </c>
      <c r="G1517" s="113" t="s">
        <v>33180</v>
      </c>
      <c r="H1517" s="113" t="s">
        <v>57830</v>
      </c>
      <c r="I1517" s="113" t="s">
        <v>100154</v>
      </c>
    </row>
    <row r="1518" spans="5:9" ht="14.5" x14ac:dyDescent="0.35">
      <c r="E1518" s="113" t="s">
        <v>1578</v>
      </c>
      <c r="F1518" s="113" t="s">
        <v>128576</v>
      </c>
      <c r="G1518" s="113" t="s">
        <v>33179</v>
      </c>
      <c r="H1518" s="113" t="s">
        <v>57829</v>
      </c>
      <c r="I1518" s="113" t="s">
        <v>100153</v>
      </c>
    </row>
    <row r="1519" spans="5:9" ht="14.5" x14ac:dyDescent="0.35">
      <c r="E1519" s="113" t="s">
        <v>1579</v>
      </c>
      <c r="F1519" s="113" t="s">
        <v>128577</v>
      </c>
      <c r="G1519" s="113" t="s">
        <v>33178</v>
      </c>
      <c r="H1519" s="113" t="s">
        <v>57828</v>
      </c>
      <c r="I1519" s="113" t="s">
        <v>100152</v>
      </c>
    </row>
    <row r="1520" spans="5:9" ht="14.5" x14ac:dyDescent="0.35">
      <c r="E1520" s="113" t="s">
        <v>1580</v>
      </c>
      <c r="F1520" s="113" t="s">
        <v>128578</v>
      </c>
      <c r="G1520" s="113" t="s">
        <v>33177</v>
      </c>
      <c r="H1520" s="113" t="s">
        <v>57827</v>
      </c>
      <c r="I1520" s="113" t="s">
        <v>100151</v>
      </c>
    </row>
    <row r="1521" spans="5:9" ht="14.5" x14ac:dyDescent="0.35">
      <c r="E1521" s="113" t="s">
        <v>1581</v>
      </c>
      <c r="F1521" s="113" t="s">
        <v>128579</v>
      </c>
      <c r="G1521" s="113" t="s">
        <v>33176</v>
      </c>
      <c r="H1521" s="113" t="s">
        <v>57826</v>
      </c>
      <c r="I1521" s="113" t="s">
        <v>100150</v>
      </c>
    </row>
    <row r="1522" spans="5:9" ht="14.5" x14ac:dyDescent="0.35">
      <c r="E1522" s="113" t="s">
        <v>1582</v>
      </c>
      <c r="F1522" s="113" t="s">
        <v>128580</v>
      </c>
      <c r="G1522" s="113" t="s">
        <v>33175</v>
      </c>
      <c r="H1522" s="113" t="s">
        <v>57825</v>
      </c>
      <c r="I1522" s="113" t="s">
        <v>100149</v>
      </c>
    </row>
    <row r="1523" spans="5:9" ht="14.5" x14ac:dyDescent="0.35">
      <c r="E1523" s="113" t="s">
        <v>1583</v>
      </c>
      <c r="F1523" s="113" t="s">
        <v>128581</v>
      </c>
      <c r="G1523" s="113" t="s">
        <v>33174</v>
      </c>
      <c r="H1523" s="113" t="s">
        <v>57824</v>
      </c>
      <c r="I1523" s="113" t="s">
        <v>100148</v>
      </c>
    </row>
    <row r="1524" spans="5:9" ht="14.5" x14ac:dyDescent="0.35">
      <c r="E1524" s="113" t="s">
        <v>1584</v>
      </c>
      <c r="F1524" s="113" t="s">
        <v>128582</v>
      </c>
      <c r="G1524" s="113" t="s">
        <v>33173</v>
      </c>
      <c r="H1524" s="113" t="s">
        <v>57823</v>
      </c>
      <c r="I1524" s="113" t="s">
        <v>100147</v>
      </c>
    </row>
    <row r="1525" spans="5:9" ht="14.5" x14ac:dyDescent="0.35">
      <c r="E1525" s="113" t="s">
        <v>1585</v>
      </c>
      <c r="F1525" s="113" t="s">
        <v>128583</v>
      </c>
      <c r="G1525" s="113" t="s">
        <v>33172</v>
      </c>
      <c r="H1525" s="113" t="s">
        <v>57822</v>
      </c>
      <c r="I1525" s="113" t="s">
        <v>100146</v>
      </c>
    </row>
    <row r="1526" spans="5:9" ht="14.5" x14ac:dyDescent="0.35">
      <c r="E1526" s="113" t="s">
        <v>1586</v>
      </c>
      <c r="F1526" s="113" t="s">
        <v>128584</v>
      </c>
      <c r="G1526" s="113" t="s">
        <v>33171</v>
      </c>
      <c r="H1526" s="113" t="s">
        <v>57821</v>
      </c>
      <c r="I1526" s="113" t="s">
        <v>100145</v>
      </c>
    </row>
    <row r="1527" spans="5:9" ht="14.5" x14ac:dyDescent="0.35">
      <c r="E1527" s="113" t="s">
        <v>1587</v>
      </c>
      <c r="F1527" s="113" t="s">
        <v>128585</v>
      </c>
      <c r="G1527" s="113" t="s">
        <v>33170</v>
      </c>
      <c r="H1527" s="113" t="s">
        <v>57820</v>
      </c>
      <c r="I1527" s="113" t="s">
        <v>100144</v>
      </c>
    </row>
    <row r="1528" spans="5:9" ht="14.5" x14ac:dyDescent="0.35">
      <c r="E1528" s="113" t="s">
        <v>1588</v>
      </c>
      <c r="F1528" s="113" t="s">
        <v>137455</v>
      </c>
      <c r="G1528" s="113" t="s">
        <v>33169</v>
      </c>
      <c r="H1528" s="113" t="s">
        <v>57819</v>
      </c>
      <c r="I1528" s="113" t="s">
        <v>100143</v>
      </c>
    </row>
    <row r="1529" spans="5:9" ht="14.5" x14ac:dyDescent="0.35">
      <c r="E1529" s="113" t="s">
        <v>1589</v>
      </c>
      <c r="F1529" s="113" t="s">
        <v>128586</v>
      </c>
      <c r="G1529" s="113" t="s">
        <v>33168</v>
      </c>
      <c r="H1529" s="113" t="s">
        <v>57818</v>
      </c>
      <c r="I1529" s="113" t="s">
        <v>100142</v>
      </c>
    </row>
    <row r="1530" spans="5:9" ht="14.5" x14ac:dyDescent="0.35">
      <c r="E1530" s="113" t="s">
        <v>1590</v>
      </c>
      <c r="F1530" s="113" t="s">
        <v>137456</v>
      </c>
      <c r="G1530" s="113" t="s">
        <v>33167</v>
      </c>
      <c r="H1530" s="113" t="s">
        <v>57817</v>
      </c>
      <c r="I1530" s="113" t="s">
        <v>100141</v>
      </c>
    </row>
    <row r="1531" spans="5:9" ht="14.5" x14ac:dyDescent="0.35">
      <c r="E1531" s="113" t="s">
        <v>1591</v>
      </c>
      <c r="F1531" s="113" t="s">
        <v>137457</v>
      </c>
      <c r="G1531" s="113" t="s">
        <v>33166</v>
      </c>
      <c r="H1531" s="113" t="s">
        <v>57816</v>
      </c>
      <c r="I1531" s="113" t="s">
        <v>100140</v>
      </c>
    </row>
    <row r="1532" spans="5:9" ht="14.5" x14ac:dyDescent="0.35">
      <c r="E1532" s="113" t="s">
        <v>1592</v>
      </c>
      <c r="F1532" s="113" t="s">
        <v>128587</v>
      </c>
      <c r="G1532" s="113" t="s">
        <v>33165</v>
      </c>
      <c r="H1532" s="113" t="s">
        <v>57815</v>
      </c>
      <c r="I1532" s="113" t="s">
        <v>100139</v>
      </c>
    </row>
    <row r="1533" spans="5:9" ht="14.5" x14ac:dyDescent="0.35">
      <c r="E1533" s="113" t="s">
        <v>1593</v>
      </c>
      <c r="F1533" s="113" t="s">
        <v>128588</v>
      </c>
      <c r="G1533" s="113" t="s">
        <v>33164</v>
      </c>
      <c r="H1533" s="113" t="s">
        <v>57814</v>
      </c>
      <c r="I1533" s="113" t="s">
        <v>100138</v>
      </c>
    </row>
    <row r="1534" spans="5:9" ht="14.5" x14ac:dyDescent="0.35">
      <c r="E1534" s="113" t="s">
        <v>1594</v>
      </c>
      <c r="F1534" s="113" t="s">
        <v>137458</v>
      </c>
      <c r="G1534" s="113" t="s">
        <v>33163</v>
      </c>
      <c r="H1534" s="113" t="s">
        <v>57813</v>
      </c>
      <c r="I1534" s="113" t="s">
        <v>100137</v>
      </c>
    </row>
    <row r="1535" spans="5:9" ht="14.5" x14ac:dyDescent="0.35">
      <c r="E1535" s="113" t="s">
        <v>1595</v>
      </c>
      <c r="F1535" s="113" t="s">
        <v>128589</v>
      </c>
      <c r="G1535" s="113" t="s">
        <v>33162</v>
      </c>
      <c r="H1535" s="113" t="s">
        <v>57812</v>
      </c>
      <c r="I1535" s="113" t="s">
        <v>100136</v>
      </c>
    </row>
    <row r="1536" spans="5:9" ht="14.5" x14ac:dyDescent="0.35">
      <c r="E1536" s="113" t="s">
        <v>1596</v>
      </c>
      <c r="F1536" s="113" t="s">
        <v>137459</v>
      </c>
      <c r="G1536" s="113" t="s">
        <v>33161</v>
      </c>
      <c r="H1536" s="113" t="s">
        <v>57811</v>
      </c>
      <c r="I1536" s="113" t="s">
        <v>100135</v>
      </c>
    </row>
    <row r="1537" spans="5:9" ht="14.5" x14ac:dyDescent="0.35">
      <c r="E1537" s="113" t="s">
        <v>1597</v>
      </c>
      <c r="F1537" s="113" t="s">
        <v>128590</v>
      </c>
      <c r="G1537" s="113" t="s">
        <v>33160</v>
      </c>
      <c r="H1537" s="113" t="s">
        <v>57810</v>
      </c>
      <c r="I1537" s="113" t="s">
        <v>100134</v>
      </c>
    </row>
    <row r="1538" spans="5:9" ht="14.5" x14ac:dyDescent="0.35">
      <c r="E1538" s="113" t="s">
        <v>1598</v>
      </c>
      <c r="F1538" s="113" t="s">
        <v>124214</v>
      </c>
      <c r="G1538" s="113" t="s">
        <v>33159</v>
      </c>
      <c r="H1538" s="113" t="s">
        <v>57809</v>
      </c>
      <c r="I1538" s="113" t="s">
        <v>100133</v>
      </c>
    </row>
    <row r="1539" spans="5:9" ht="14.5" x14ac:dyDescent="0.35">
      <c r="E1539" s="113" t="s">
        <v>1599</v>
      </c>
      <c r="F1539" s="113" t="s">
        <v>128591</v>
      </c>
      <c r="G1539" s="113" t="s">
        <v>33158</v>
      </c>
      <c r="H1539" s="113" t="s">
        <v>57808</v>
      </c>
      <c r="I1539" s="113" t="s">
        <v>121188</v>
      </c>
    </row>
    <row r="1540" spans="5:9" ht="14.5" x14ac:dyDescent="0.35">
      <c r="E1540" s="113" t="s">
        <v>1600</v>
      </c>
      <c r="F1540" s="113" t="s">
        <v>124215</v>
      </c>
      <c r="G1540" s="113" t="s">
        <v>33157</v>
      </c>
      <c r="H1540" s="113" t="s">
        <v>57807</v>
      </c>
      <c r="I1540" s="113" t="s">
        <v>100132</v>
      </c>
    </row>
    <row r="1541" spans="5:9" ht="14.5" x14ac:dyDescent="0.35">
      <c r="E1541" s="113" t="s">
        <v>1601</v>
      </c>
      <c r="F1541" s="113" t="s">
        <v>128592</v>
      </c>
      <c r="G1541" s="113" t="s">
        <v>33156</v>
      </c>
      <c r="H1541" s="113" t="s">
        <v>57806</v>
      </c>
      <c r="I1541" s="113" t="s">
        <v>100131</v>
      </c>
    </row>
    <row r="1542" spans="5:9" ht="14.5" x14ac:dyDescent="0.35">
      <c r="E1542" s="113" t="s">
        <v>1602</v>
      </c>
      <c r="F1542" s="113" t="s">
        <v>128593</v>
      </c>
      <c r="G1542" s="113" t="s">
        <v>33155</v>
      </c>
      <c r="H1542" s="113" t="s">
        <v>57805</v>
      </c>
      <c r="I1542" s="113" t="s">
        <v>100130</v>
      </c>
    </row>
    <row r="1543" spans="5:9" ht="14.5" x14ac:dyDescent="0.35">
      <c r="E1543" s="113" t="s">
        <v>1603</v>
      </c>
      <c r="F1543" s="113" t="s">
        <v>124216</v>
      </c>
      <c r="G1543" s="113" t="s">
        <v>33154</v>
      </c>
      <c r="H1543" s="113" t="s">
        <v>57804</v>
      </c>
      <c r="I1543" s="113" t="s">
        <v>100129</v>
      </c>
    </row>
    <row r="1544" spans="5:9" ht="14.5" x14ac:dyDescent="0.35">
      <c r="E1544" s="113" t="s">
        <v>1604</v>
      </c>
      <c r="F1544" s="113" t="s">
        <v>128594</v>
      </c>
      <c r="G1544" s="113" t="s">
        <v>33153</v>
      </c>
      <c r="H1544" s="113" t="s">
        <v>57803</v>
      </c>
      <c r="I1544" s="113" t="s">
        <v>100128</v>
      </c>
    </row>
    <row r="1545" spans="5:9" ht="14.5" x14ac:dyDescent="0.35">
      <c r="E1545" s="113" t="s">
        <v>1605</v>
      </c>
      <c r="F1545" s="113" t="s">
        <v>128595</v>
      </c>
      <c r="G1545" s="113" t="s">
        <v>33152</v>
      </c>
      <c r="H1545" s="113" t="s">
        <v>57802</v>
      </c>
      <c r="I1545" s="113" t="s">
        <v>100127</v>
      </c>
    </row>
    <row r="1546" spans="5:9" ht="14.5" x14ac:dyDescent="0.35">
      <c r="E1546" s="113" t="s">
        <v>1606</v>
      </c>
      <c r="F1546" s="113" t="s">
        <v>128596</v>
      </c>
      <c r="G1546" s="113" t="s">
        <v>33151</v>
      </c>
      <c r="H1546" s="113" t="s">
        <v>57801</v>
      </c>
      <c r="I1546" s="113" t="s">
        <v>100126</v>
      </c>
    </row>
    <row r="1547" spans="5:9" ht="14.5" x14ac:dyDescent="0.35">
      <c r="E1547" s="113" t="s">
        <v>1607</v>
      </c>
      <c r="F1547" s="113" t="s">
        <v>124217</v>
      </c>
      <c r="G1547" s="113" t="s">
        <v>33150</v>
      </c>
      <c r="H1547" s="113" t="s">
        <v>57800</v>
      </c>
      <c r="I1547" s="113" t="s">
        <v>100125</v>
      </c>
    </row>
    <row r="1548" spans="5:9" ht="14.5" x14ac:dyDescent="0.35">
      <c r="E1548" s="113" t="s">
        <v>1608</v>
      </c>
      <c r="F1548" s="113" t="s">
        <v>124218</v>
      </c>
      <c r="G1548" s="113" t="s">
        <v>33149</v>
      </c>
      <c r="H1548" s="113" t="s">
        <v>57799</v>
      </c>
      <c r="I1548" s="113" t="s">
        <v>100124</v>
      </c>
    </row>
    <row r="1549" spans="5:9" ht="14.5" x14ac:dyDescent="0.35">
      <c r="E1549" s="113" t="s">
        <v>1609</v>
      </c>
      <c r="F1549" s="113" t="s">
        <v>128597</v>
      </c>
      <c r="G1549" s="113" t="s">
        <v>33148</v>
      </c>
      <c r="H1549" s="113" t="s">
        <v>57798</v>
      </c>
      <c r="I1549" s="113" t="s">
        <v>139106</v>
      </c>
    </row>
    <row r="1550" spans="5:9" ht="14.5" x14ac:dyDescent="0.35">
      <c r="E1550" s="113" t="s">
        <v>1610</v>
      </c>
      <c r="F1550" s="113" t="s">
        <v>128598</v>
      </c>
      <c r="G1550" s="113" t="s">
        <v>33147</v>
      </c>
      <c r="H1550" s="113" t="s">
        <v>57797</v>
      </c>
      <c r="I1550" s="113" t="s">
        <v>100123</v>
      </c>
    </row>
    <row r="1551" spans="5:9" ht="14.5" x14ac:dyDescent="0.35">
      <c r="E1551" s="113" t="s">
        <v>1611</v>
      </c>
      <c r="F1551" s="113" t="s">
        <v>128599</v>
      </c>
      <c r="G1551" s="113" t="s">
        <v>33146</v>
      </c>
      <c r="H1551" s="113" t="s">
        <v>57796</v>
      </c>
      <c r="I1551" s="113" t="s">
        <v>100122</v>
      </c>
    </row>
    <row r="1552" spans="5:9" ht="14.5" x14ac:dyDescent="0.35">
      <c r="E1552" s="113" t="s">
        <v>1612</v>
      </c>
      <c r="F1552" s="113" t="s">
        <v>128600</v>
      </c>
      <c r="G1552" s="113" t="s">
        <v>33145</v>
      </c>
      <c r="H1552" s="113" t="s">
        <v>57795</v>
      </c>
      <c r="I1552" s="113" t="s">
        <v>100121</v>
      </c>
    </row>
    <row r="1553" spans="5:9" ht="14.5" x14ac:dyDescent="0.35">
      <c r="E1553" s="113" t="s">
        <v>1613</v>
      </c>
      <c r="F1553" s="113" t="s">
        <v>128601</v>
      </c>
      <c r="G1553" s="113" t="s">
        <v>33144</v>
      </c>
      <c r="H1553" s="113" t="s">
        <v>57794</v>
      </c>
      <c r="I1553" s="113" t="s">
        <v>100120</v>
      </c>
    </row>
    <row r="1554" spans="5:9" ht="14.5" x14ac:dyDescent="0.35">
      <c r="E1554" s="113" t="s">
        <v>1614</v>
      </c>
      <c r="F1554" s="113" t="s">
        <v>128602</v>
      </c>
      <c r="G1554" s="113" t="s">
        <v>33143</v>
      </c>
      <c r="H1554" s="113" t="s">
        <v>57793</v>
      </c>
      <c r="I1554" s="113" t="s">
        <v>139105</v>
      </c>
    </row>
    <row r="1555" spans="5:9" ht="14.5" x14ac:dyDescent="0.35">
      <c r="E1555" s="113" t="s">
        <v>1615</v>
      </c>
      <c r="F1555" s="113" t="s">
        <v>128603</v>
      </c>
      <c r="G1555" s="113" t="s">
        <v>33142</v>
      </c>
      <c r="H1555" s="113" t="s">
        <v>57792</v>
      </c>
      <c r="I1555" s="113" t="s">
        <v>100119</v>
      </c>
    </row>
    <row r="1556" spans="5:9" ht="14.5" x14ac:dyDescent="0.35">
      <c r="E1556" s="113" t="s">
        <v>1616</v>
      </c>
      <c r="F1556" s="113" t="s">
        <v>128604</v>
      </c>
      <c r="G1556" s="113" t="s">
        <v>33141</v>
      </c>
      <c r="H1556" s="113" t="s">
        <v>57791</v>
      </c>
      <c r="I1556" s="113" t="s">
        <v>100118</v>
      </c>
    </row>
    <row r="1557" spans="5:9" ht="14.5" x14ac:dyDescent="0.35">
      <c r="E1557" s="113" t="s">
        <v>1617</v>
      </c>
      <c r="F1557" s="113" t="s">
        <v>128605</v>
      </c>
      <c r="G1557" s="113" t="s">
        <v>33140</v>
      </c>
      <c r="H1557" s="113" t="s">
        <v>57790</v>
      </c>
      <c r="I1557" s="113" t="s">
        <v>100117</v>
      </c>
    </row>
    <row r="1558" spans="5:9" ht="14.5" x14ac:dyDescent="0.35">
      <c r="E1558" s="113" t="s">
        <v>1618</v>
      </c>
      <c r="F1558" s="113" t="s">
        <v>137460</v>
      </c>
      <c r="G1558" s="113" t="s">
        <v>33139</v>
      </c>
      <c r="H1558" s="113" t="s">
        <v>57789</v>
      </c>
      <c r="I1558" s="113" t="s">
        <v>100116</v>
      </c>
    </row>
    <row r="1559" spans="5:9" ht="14.5" x14ac:dyDescent="0.35">
      <c r="E1559" s="113" t="s">
        <v>1619</v>
      </c>
      <c r="F1559" s="113" t="s">
        <v>124219</v>
      </c>
      <c r="G1559" s="113" t="s">
        <v>33138</v>
      </c>
      <c r="H1559" s="113" t="s">
        <v>57788</v>
      </c>
      <c r="I1559" s="113" t="s">
        <v>100115</v>
      </c>
    </row>
    <row r="1560" spans="5:9" ht="14.5" x14ac:dyDescent="0.35">
      <c r="E1560" s="113" t="s">
        <v>1620</v>
      </c>
      <c r="F1560" s="113" t="s">
        <v>124220</v>
      </c>
      <c r="G1560" s="113" t="s">
        <v>33137</v>
      </c>
      <c r="H1560" s="113" t="s">
        <v>57787</v>
      </c>
      <c r="I1560" s="113" t="s">
        <v>100114</v>
      </c>
    </row>
    <row r="1561" spans="5:9" ht="14.5" x14ac:dyDescent="0.35">
      <c r="E1561" s="113" t="s">
        <v>1621</v>
      </c>
      <c r="F1561" s="113" t="s">
        <v>124221</v>
      </c>
      <c r="G1561" s="113" t="s">
        <v>33136</v>
      </c>
      <c r="H1561" s="113" t="s">
        <v>57786</v>
      </c>
      <c r="I1561" s="113" t="s">
        <v>100113</v>
      </c>
    </row>
    <row r="1562" spans="5:9" ht="14.5" x14ac:dyDescent="0.35">
      <c r="E1562" s="113" t="s">
        <v>1622</v>
      </c>
      <c r="F1562" s="113" t="s">
        <v>124222</v>
      </c>
      <c r="G1562" s="113" t="s">
        <v>33135</v>
      </c>
      <c r="H1562" s="113" t="s">
        <v>57785</v>
      </c>
      <c r="I1562" s="113" t="s">
        <v>100112</v>
      </c>
    </row>
    <row r="1563" spans="5:9" ht="14.5" x14ac:dyDescent="0.35">
      <c r="E1563" s="113" t="s">
        <v>1623</v>
      </c>
      <c r="F1563" s="113" t="s">
        <v>124223</v>
      </c>
      <c r="G1563" s="113" t="s">
        <v>33134</v>
      </c>
      <c r="H1563" s="113" t="s">
        <v>57784</v>
      </c>
      <c r="I1563" s="113" t="s">
        <v>100111</v>
      </c>
    </row>
    <row r="1564" spans="5:9" ht="14.5" x14ac:dyDescent="0.35">
      <c r="E1564" s="113" t="s">
        <v>1624</v>
      </c>
      <c r="F1564" s="113" t="s">
        <v>124224</v>
      </c>
      <c r="G1564" s="113" t="s">
        <v>33133</v>
      </c>
      <c r="H1564" s="113" t="s">
        <v>57783</v>
      </c>
      <c r="I1564" s="113" t="s">
        <v>100110</v>
      </c>
    </row>
    <row r="1565" spans="5:9" ht="14.5" x14ac:dyDescent="0.35">
      <c r="E1565" s="113" t="s">
        <v>1625</v>
      </c>
      <c r="F1565" s="113" t="s">
        <v>124225</v>
      </c>
      <c r="G1565" s="113" t="s">
        <v>33132</v>
      </c>
      <c r="H1565" s="113" t="s">
        <v>57782</v>
      </c>
      <c r="I1565" s="113" t="s">
        <v>100109</v>
      </c>
    </row>
    <row r="1566" spans="5:9" ht="14.5" x14ac:dyDescent="0.35">
      <c r="E1566" s="113" t="s">
        <v>1626</v>
      </c>
      <c r="F1566" s="113" t="s">
        <v>128606</v>
      </c>
      <c r="G1566" s="113" t="s">
        <v>33131</v>
      </c>
      <c r="H1566" s="113" t="s">
        <v>57781</v>
      </c>
      <c r="I1566" s="113" t="s">
        <v>100108</v>
      </c>
    </row>
    <row r="1567" spans="5:9" ht="14.5" x14ac:dyDescent="0.35">
      <c r="E1567" s="113" t="s">
        <v>1627</v>
      </c>
      <c r="F1567" s="113" t="s">
        <v>124226</v>
      </c>
      <c r="G1567" s="113" t="s">
        <v>33130</v>
      </c>
      <c r="H1567" s="113" t="s">
        <v>57780</v>
      </c>
      <c r="I1567" s="113" t="s">
        <v>100107</v>
      </c>
    </row>
    <row r="1568" spans="5:9" ht="14.5" x14ac:dyDescent="0.35">
      <c r="E1568" s="113" t="s">
        <v>1628</v>
      </c>
      <c r="F1568" s="113" t="s">
        <v>124227</v>
      </c>
      <c r="G1568" s="113" t="s">
        <v>33129</v>
      </c>
      <c r="H1568" s="113" t="s">
        <v>57779</v>
      </c>
      <c r="I1568" s="113" t="s">
        <v>100106</v>
      </c>
    </row>
    <row r="1569" spans="5:9" ht="14.5" x14ac:dyDescent="0.35">
      <c r="E1569" s="113" t="s">
        <v>1629</v>
      </c>
      <c r="F1569" s="113" t="s">
        <v>128607</v>
      </c>
      <c r="G1569" s="113" t="s">
        <v>33128</v>
      </c>
      <c r="H1569" s="113" t="s">
        <v>57778</v>
      </c>
      <c r="I1569" s="113" t="s">
        <v>100105</v>
      </c>
    </row>
    <row r="1570" spans="5:9" ht="14.5" x14ac:dyDescent="0.35">
      <c r="E1570" s="113" t="s">
        <v>1630</v>
      </c>
      <c r="F1570" s="113" t="s">
        <v>128608</v>
      </c>
      <c r="G1570" s="113" t="s">
        <v>33127</v>
      </c>
      <c r="H1570" s="113" t="s">
        <v>57777</v>
      </c>
      <c r="I1570" s="113" t="s">
        <v>100104</v>
      </c>
    </row>
    <row r="1571" spans="5:9" ht="14.5" x14ac:dyDescent="0.35">
      <c r="E1571" s="113" t="s">
        <v>1631</v>
      </c>
      <c r="F1571" s="113" t="s">
        <v>124228</v>
      </c>
      <c r="G1571" s="113" t="s">
        <v>33126</v>
      </c>
      <c r="H1571" s="113" t="s">
        <v>57776</v>
      </c>
      <c r="I1571" s="113" t="s">
        <v>100103</v>
      </c>
    </row>
    <row r="1572" spans="5:9" ht="14.5" x14ac:dyDescent="0.35">
      <c r="E1572" s="113" t="s">
        <v>1632</v>
      </c>
      <c r="F1572" s="113" t="s">
        <v>128609</v>
      </c>
      <c r="G1572" s="113" t="s">
        <v>33125</v>
      </c>
      <c r="H1572" s="113" t="s">
        <v>57775</v>
      </c>
      <c r="I1572" s="113" t="s">
        <v>100102</v>
      </c>
    </row>
    <row r="1573" spans="5:9" ht="14.5" x14ac:dyDescent="0.35">
      <c r="E1573" s="113" t="s">
        <v>1633</v>
      </c>
      <c r="F1573" s="113" t="s">
        <v>124229</v>
      </c>
      <c r="G1573" s="113" t="s">
        <v>33124</v>
      </c>
      <c r="H1573" s="113" t="s">
        <v>57774</v>
      </c>
      <c r="I1573" s="113" t="s">
        <v>100101</v>
      </c>
    </row>
    <row r="1574" spans="5:9" ht="14.5" x14ac:dyDescent="0.35">
      <c r="E1574" s="113" t="s">
        <v>1634</v>
      </c>
      <c r="F1574" s="113" t="s">
        <v>128610</v>
      </c>
      <c r="G1574" s="113" t="s">
        <v>33123</v>
      </c>
      <c r="H1574" s="113" t="s">
        <v>57773</v>
      </c>
      <c r="I1574" s="113" t="s">
        <v>100100</v>
      </c>
    </row>
    <row r="1575" spans="5:9" ht="14.5" x14ac:dyDescent="0.35">
      <c r="E1575" s="113" t="s">
        <v>1635</v>
      </c>
      <c r="F1575" s="113" t="s">
        <v>128611</v>
      </c>
      <c r="G1575" s="113" t="s">
        <v>33122</v>
      </c>
      <c r="H1575" s="113" t="s">
        <v>57772</v>
      </c>
      <c r="I1575" s="113" t="s">
        <v>100099</v>
      </c>
    </row>
    <row r="1576" spans="5:9" ht="14.5" x14ac:dyDescent="0.35">
      <c r="E1576" s="113" t="s">
        <v>1636</v>
      </c>
      <c r="F1576" s="113" t="s">
        <v>124230</v>
      </c>
      <c r="G1576" s="113" t="s">
        <v>33121</v>
      </c>
      <c r="H1576" s="113" t="s">
        <v>57771</v>
      </c>
      <c r="I1576" s="113" t="s">
        <v>100098</v>
      </c>
    </row>
    <row r="1577" spans="5:9" ht="14.5" x14ac:dyDescent="0.35">
      <c r="E1577" s="113" t="s">
        <v>1637</v>
      </c>
      <c r="F1577" s="113" t="s">
        <v>124231</v>
      </c>
      <c r="G1577" s="113" t="s">
        <v>33120</v>
      </c>
      <c r="H1577" s="113" t="s">
        <v>57770</v>
      </c>
      <c r="I1577" s="113" t="s">
        <v>100097</v>
      </c>
    </row>
    <row r="1578" spans="5:9" ht="14.5" x14ac:dyDescent="0.35">
      <c r="E1578" s="113" t="s">
        <v>1638</v>
      </c>
      <c r="F1578" s="113" t="s">
        <v>124232</v>
      </c>
      <c r="G1578" s="113" t="s">
        <v>33119</v>
      </c>
      <c r="H1578" s="113" t="s">
        <v>57769</v>
      </c>
      <c r="I1578" s="113" t="s">
        <v>100096</v>
      </c>
    </row>
    <row r="1579" spans="5:9" ht="14.5" x14ac:dyDescent="0.35">
      <c r="E1579" s="113" t="s">
        <v>1639</v>
      </c>
      <c r="F1579" s="113" t="s">
        <v>140545</v>
      </c>
      <c r="G1579" s="113" t="s">
        <v>33118</v>
      </c>
      <c r="H1579" s="113" t="s">
        <v>57768</v>
      </c>
      <c r="I1579" s="113" t="s">
        <v>100095</v>
      </c>
    </row>
    <row r="1580" spans="5:9" ht="14.5" x14ac:dyDescent="0.35">
      <c r="E1580" s="113" t="s">
        <v>1640</v>
      </c>
      <c r="F1580" s="113" t="s">
        <v>124233</v>
      </c>
      <c r="G1580" s="113" t="s">
        <v>33117</v>
      </c>
      <c r="H1580" s="113" t="s">
        <v>57767</v>
      </c>
      <c r="I1580" s="113" t="s">
        <v>100094</v>
      </c>
    </row>
    <row r="1581" spans="5:9" ht="14.5" x14ac:dyDescent="0.35">
      <c r="E1581" s="113" t="s">
        <v>1641</v>
      </c>
      <c r="F1581" s="113" t="s">
        <v>124234</v>
      </c>
      <c r="G1581" s="113" t="s">
        <v>33116</v>
      </c>
      <c r="H1581" s="113" t="s">
        <v>57766</v>
      </c>
      <c r="I1581" s="113" t="s">
        <v>100093</v>
      </c>
    </row>
    <row r="1582" spans="5:9" ht="14.5" x14ac:dyDescent="0.35">
      <c r="E1582" s="113" t="s">
        <v>1642</v>
      </c>
      <c r="F1582" s="113" t="s">
        <v>124235</v>
      </c>
      <c r="G1582" s="113" t="s">
        <v>33115</v>
      </c>
      <c r="H1582" s="113" t="s">
        <v>57765</v>
      </c>
      <c r="I1582" s="113" t="s">
        <v>100092</v>
      </c>
    </row>
    <row r="1583" spans="5:9" ht="14.5" x14ac:dyDescent="0.35">
      <c r="E1583" s="113" t="s">
        <v>1643</v>
      </c>
      <c r="F1583" s="113" t="s">
        <v>124236</v>
      </c>
      <c r="G1583" s="113" t="s">
        <v>33114</v>
      </c>
      <c r="H1583" s="113" t="s">
        <v>57764</v>
      </c>
      <c r="I1583" s="113" t="s">
        <v>100091</v>
      </c>
    </row>
    <row r="1584" spans="5:9" ht="14.5" x14ac:dyDescent="0.35">
      <c r="E1584" s="113" t="s">
        <v>1644</v>
      </c>
      <c r="F1584" s="113" t="s">
        <v>124237</v>
      </c>
      <c r="G1584" s="113" t="s">
        <v>33113</v>
      </c>
      <c r="H1584" s="113" t="s">
        <v>57763</v>
      </c>
      <c r="I1584" s="113" t="s">
        <v>100090</v>
      </c>
    </row>
    <row r="1585" spans="5:9" ht="14.5" x14ac:dyDescent="0.35">
      <c r="E1585" s="113" t="s">
        <v>1645</v>
      </c>
      <c r="F1585" s="113" t="s">
        <v>124238</v>
      </c>
      <c r="G1585" s="113" t="s">
        <v>33112</v>
      </c>
      <c r="H1585" s="113" t="s">
        <v>57762</v>
      </c>
      <c r="I1585" s="113" t="s">
        <v>100089</v>
      </c>
    </row>
    <row r="1586" spans="5:9" ht="14.5" x14ac:dyDescent="0.35">
      <c r="E1586" s="113" t="s">
        <v>1646</v>
      </c>
      <c r="F1586" s="113" t="s">
        <v>128612</v>
      </c>
      <c r="G1586" s="113" t="s">
        <v>33111</v>
      </c>
      <c r="H1586" s="113" t="s">
        <v>57761</v>
      </c>
      <c r="I1586" s="113" t="s">
        <v>100088</v>
      </c>
    </row>
    <row r="1587" spans="5:9" ht="14.5" x14ac:dyDescent="0.35">
      <c r="E1587" s="113" t="s">
        <v>1647</v>
      </c>
      <c r="F1587" s="113" t="s">
        <v>138075</v>
      </c>
      <c r="G1587" s="113" t="s">
        <v>33110</v>
      </c>
      <c r="H1587" s="113" t="s">
        <v>57760</v>
      </c>
      <c r="I1587" s="113" t="s">
        <v>100087</v>
      </c>
    </row>
    <row r="1588" spans="5:9" ht="14.5" x14ac:dyDescent="0.35">
      <c r="E1588" s="113" t="s">
        <v>1648</v>
      </c>
      <c r="F1588" s="113" t="s">
        <v>128613</v>
      </c>
      <c r="G1588" s="113" t="s">
        <v>33109</v>
      </c>
      <c r="H1588" s="113" t="s">
        <v>57759</v>
      </c>
      <c r="I1588" s="113" t="s">
        <v>100086</v>
      </c>
    </row>
    <row r="1589" spans="5:9" ht="14.5" x14ac:dyDescent="0.35">
      <c r="E1589" s="113" t="s">
        <v>1649</v>
      </c>
      <c r="F1589" s="113" t="s">
        <v>124239</v>
      </c>
      <c r="G1589" s="113" t="s">
        <v>33108</v>
      </c>
      <c r="H1589" s="113" t="s">
        <v>57758</v>
      </c>
      <c r="I1589" s="113" t="s">
        <v>100085</v>
      </c>
    </row>
    <row r="1590" spans="5:9" ht="14.5" x14ac:dyDescent="0.35">
      <c r="E1590" s="113" t="s">
        <v>1650</v>
      </c>
      <c r="F1590" s="113" t="s">
        <v>124240</v>
      </c>
      <c r="G1590" s="113" t="s">
        <v>33107</v>
      </c>
      <c r="H1590" s="113" t="s">
        <v>57757</v>
      </c>
      <c r="I1590" s="113" t="s">
        <v>110927</v>
      </c>
    </row>
    <row r="1591" spans="5:9" ht="14.5" x14ac:dyDescent="0.35">
      <c r="E1591" s="113" t="s">
        <v>1651</v>
      </c>
      <c r="F1591" s="113" t="s">
        <v>124241</v>
      </c>
      <c r="G1591" s="113" t="s">
        <v>33106</v>
      </c>
      <c r="H1591" s="113" t="s">
        <v>57756</v>
      </c>
      <c r="I1591" s="113" t="s">
        <v>100084</v>
      </c>
    </row>
    <row r="1592" spans="5:9" ht="14.5" x14ac:dyDescent="0.35">
      <c r="E1592" s="113" t="s">
        <v>1652</v>
      </c>
      <c r="F1592" s="113" t="s">
        <v>124242</v>
      </c>
      <c r="G1592" s="113" t="s">
        <v>33105</v>
      </c>
      <c r="H1592" s="113" t="s">
        <v>57755</v>
      </c>
      <c r="I1592" s="113" t="s">
        <v>100083</v>
      </c>
    </row>
    <row r="1593" spans="5:9" ht="14.5" x14ac:dyDescent="0.35">
      <c r="E1593" s="113" t="s">
        <v>1653</v>
      </c>
      <c r="F1593" s="113" t="s">
        <v>124243</v>
      </c>
      <c r="G1593" s="113" t="s">
        <v>33104</v>
      </c>
      <c r="H1593" s="113" t="s">
        <v>57754</v>
      </c>
      <c r="I1593" s="113" t="s">
        <v>100082</v>
      </c>
    </row>
    <row r="1594" spans="5:9" ht="14.5" x14ac:dyDescent="0.35">
      <c r="E1594" s="113" t="s">
        <v>1654</v>
      </c>
      <c r="F1594" s="113" t="s">
        <v>124244</v>
      </c>
      <c r="G1594" s="113" t="s">
        <v>33103</v>
      </c>
      <c r="H1594" s="113" t="s">
        <v>57753</v>
      </c>
      <c r="I1594" s="113" t="s">
        <v>100081</v>
      </c>
    </row>
    <row r="1595" spans="5:9" ht="14.5" x14ac:dyDescent="0.35">
      <c r="E1595" s="113" t="s">
        <v>1655</v>
      </c>
      <c r="F1595" s="113" t="s">
        <v>124245</v>
      </c>
      <c r="G1595" s="113" t="s">
        <v>33102</v>
      </c>
      <c r="H1595" s="113" t="s">
        <v>57752</v>
      </c>
      <c r="I1595" s="113" t="s">
        <v>100080</v>
      </c>
    </row>
    <row r="1596" spans="5:9" ht="14.5" x14ac:dyDescent="0.35">
      <c r="E1596" s="113" t="s">
        <v>1656</v>
      </c>
      <c r="F1596" s="113" t="s">
        <v>124246</v>
      </c>
      <c r="G1596" s="113" t="s">
        <v>33101</v>
      </c>
      <c r="H1596" s="113" t="s">
        <v>57751</v>
      </c>
      <c r="I1596" s="113" t="s">
        <v>100079</v>
      </c>
    </row>
    <row r="1597" spans="5:9" ht="14.5" x14ac:dyDescent="0.35">
      <c r="E1597" s="113" t="s">
        <v>1657</v>
      </c>
      <c r="F1597" s="113" t="s">
        <v>124247</v>
      </c>
      <c r="G1597" s="113" t="s">
        <v>33100</v>
      </c>
      <c r="H1597" s="113" t="s">
        <v>57750</v>
      </c>
      <c r="I1597" s="113" t="s">
        <v>100078</v>
      </c>
    </row>
    <row r="1598" spans="5:9" ht="14.5" x14ac:dyDescent="0.35">
      <c r="E1598" s="113" t="s">
        <v>1658</v>
      </c>
      <c r="F1598" s="113" t="s">
        <v>140546</v>
      </c>
      <c r="G1598" s="113" t="s">
        <v>33099</v>
      </c>
      <c r="H1598" s="113" t="s">
        <v>57749</v>
      </c>
      <c r="I1598" s="113" t="s">
        <v>100077</v>
      </c>
    </row>
    <row r="1599" spans="5:9" ht="14.5" x14ac:dyDescent="0.35">
      <c r="E1599" s="113" t="s">
        <v>1659</v>
      </c>
      <c r="F1599" s="113" t="s">
        <v>124248</v>
      </c>
      <c r="G1599" s="113" t="s">
        <v>33098</v>
      </c>
      <c r="H1599" s="113" t="s">
        <v>57748</v>
      </c>
      <c r="I1599" s="113" t="s">
        <v>100076</v>
      </c>
    </row>
    <row r="1600" spans="5:9" ht="14.5" x14ac:dyDescent="0.35">
      <c r="E1600" s="113" t="s">
        <v>1660</v>
      </c>
      <c r="F1600" s="113" t="s">
        <v>124249</v>
      </c>
      <c r="G1600" s="113" t="s">
        <v>33097</v>
      </c>
      <c r="H1600" s="113" t="s">
        <v>57747</v>
      </c>
      <c r="I1600" s="113" t="s">
        <v>100075</v>
      </c>
    </row>
    <row r="1601" spans="5:9" ht="14.5" x14ac:dyDescent="0.35">
      <c r="E1601" s="113" t="s">
        <v>1661</v>
      </c>
      <c r="F1601" s="113" t="s">
        <v>124250</v>
      </c>
      <c r="G1601" s="113" t="s">
        <v>33096</v>
      </c>
      <c r="H1601" s="113" t="s">
        <v>57746</v>
      </c>
      <c r="I1601" s="113" t="s">
        <v>100074</v>
      </c>
    </row>
    <row r="1602" spans="5:9" ht="14.5" x14ac:dyDescent="0.35">
      <c r="E1602" s="113" t="s">
        <v>1662</v>
      </c>
      <c r="F1602" s="113" t="s">
        <v>124251</v>
      </c>
      <c r="G1602" s="113" t="s">
        <v>33095</v>
      </c>
      <c r="H1602" s="113" t="s">
        <v>57745</v>
      </c>
      <c r="I1602" s="113" t="s">
        <v>100073</v>
      </c>
    </row>
    <row r="1603" spans="5:9" ht="14.5" x14ac:dyDescent="0.35">
      <c r="E1603" s="113" t="s">
        <v>1663</v>
      </c>
      <c r="F1603" s="113" t="s">
        <v>124252</v>
      </c>
      <c r="G1603" s="113" t="s">
        <v>33094</v>
      </c>
      <c r="H1603" s="113" t="s">
        <v>57744</v>
      </c>
      <c r="I1603" s="113" t="s">
        <v>100072</v>
      </c>
    </row>
    <row r="1604" spans="5:9" ht="14.5" x14ac:dyDescent="0.35">
      <c r="E1604" s="113" t="s">
        <v>1664</v>
      </c>
      <c r="F1604" s="113" t="s">
        <v>124253</v>
      </c>
      <c r="G1604" s="113" t="s">
        <v>33093</v>
      </c>
      <c r="H1604" s="113" t="s">
        <v>57743</v>
      </c>
      <c r="I1604" s="113" t="s">
        <v>100071</v>
      </c>
    </row>
    <row r="1605" spans="5:9" ht="14.5" x14ac:dyDescent="0.35">
      <c r="E1605" s="113" t="s">
        <v>1665</v>
      </c>
      <c r="F1605" s="113" t="s">
        <v>124254</v>
      </c>
      <c r="G1605" s="113" t="s">
        <v>33092</v>
      </c>
      <c r="H1605" s="113" t="s">
        <v>57742</v>
      </c>
      <c r="I1605" s="113" t="s">
        <v>100070</v>
      </c>
    </row>
    <row r="1606" spans="5:9" ht="14.5" x14ac:dyDescent="0.35">
      <c r="E1606" s="113" t="s">
        <v>1666</v>
      </c>
      <c r="F1606" s="113" t="s">
        <v>124255</v>
      </c>
      <c r="G1606" s="113" t="s">
        <v>33091</v>
      </c>
      <c r="H1606" s="113" t="s">
        <v>57741</v>
      </c>
      <c r="I1606" s="113" t="s">
        <v>100069</v>
      </c>
    </row>
    <row r="1607" spans="5:9" ht="14.5" x14ac:dyDescent="0.35">
      <c r="E1607" s="113" t="s">
        <v>1667</v>
      </c>
      <c r="F1607" s="113" t="s">
        <v>124256</v>
      </c>
      <c r="G1607" s="113" t="s">
        <v>33090</v>
      </c>
      <c r="H1607" s="113" t="s">
        <v>57740</v>
      </c>
      <c r="I1607" s="113" t="s">
        <v>100068</v>
      </c>
    </row>
    <row r="1608" spans="5:9" ht="14.5" x14ac:dyDescent="0.35">
      <c r="E1608" s="113" t="s">
        <v>1668</v>
      </c>
      <c r="F1608" s="113" t="s">
        <v>124257</v>
      </c>
      <c r="G1608" s="113" t="s">
        <v>33089</v>
      </c>
      <c r="H1608" s="113" t="s">
        <v>57739</v>
      </c>
      <c r="I1608" s="113" t="s">
        <v>100067</v>
      </c>
    </row>
    <row r="1609" spans="5:9" ht="14.5" x14ac:dyDescent="0.35">
      <c r="E1609" s="113" t="s">
        <v>1669</v>
      </c>
      <c r="F1609" s="113" t="s">
        <v>140547</v>
      </c>
      <c r="G1609" s="113" t="s">
        <v>33088</v>
      </c>
      <c r="H1609" s="113" t="s">
        <v>57738</v>
      </c>
      <c r="I1609" s="113" t="s">
        <v>100066</v>
      </c>
    </row>
    <row r="1610" spans="5:9" ht="14.5" x14ac:dyDescent="0.35">
      <c r="E1610" s="113" t="s">
        <v>1670</v>
      </c>
      <c r="F1610" s="113" t="s">
        <v>124258</v>
      </c>
      <c r="G1610" s="113" t="s">
        <v>33087</v>
      </c>
      <c r="H1610" s="113" t="s">
        <v>57737</v>
      </c>
      <c r="I1610" s="113" t="s">
        <v>100065</v>
      </c>
    </row>
    <row r="1611" spans="5:9" ht="14.5" x14ac:dyDescent="0.35">
      <c r="E1611" s="113" t="s">
        <v>1671</v>
      </c>
      <c r="F1611" s="113" t="s">
        <v>124259</v>
      </c>
      <c r="G1611" s="113" t="s">
        <v>33086</v>
      </c>
      <c r="H1611" s="113" t="s">
        <v>57736</v>
      </c>
      <c r="I1611" s="113" t="s">
        <v>100064</v>
      </c>
    </row>
    <row r="1612" spans="5:9" ht="14.5" x14ac:dyDescent="0.35">
      <c r="E1612" s="113" t="s">
        <v>1672</v>
      </c>
      <c r="F1612" s="113" t="s">
        <v>128614</v>
      </c>
      <c r="G1612" s="113" t="s">
        <v>33085</v>
      </c>
      <c r="H1612" s="113" t="s">
        <v>57735</v>
      </c>
      <c r="I1612" s="113" t="s">
        <v>100063</v>
      </c>
    </row>
    <row r="1613" spans="5:9" ht="14.5" x14ac:dyDescent="0.35">
      <c r="E1613" s="113" t="s">
        <v>1673</v>
      </c>
      <c r="F1613" s="113" t="s">
        <v>128615</v>
      </c>
      <c r="G1613" s="113" t="s">
        <v>33084</v>
      </c>
      <c r="H1613" s="113" t="s">
        <v>57734</v>
      </c>
      <c r="I1613" s="113" t="s">
        <v>100062</v>
      </c>
    </row>
    <row r="1614" spans="5:9" ht="14.5" x14ac:dyDescent="0.35">
      <c r="E1614" s="113" t="s">
        <v>1674</v>
      </c>
      <c r="F1614" s="113" t="s">
        <v>138076</v>
      </c>
      <c r="G1614" s="113" t="s">
        <v>33083</v>
      </c>
      <c r="H1614" s="113" t="s">
        <v>57733</v>
      </c>
      <c r="I1614" s="113" t="s">
        <v>100061</v>
      </c>
    </row>
    <row r="1615" spans="5:9" ht="14.5" x14ac:dyDescent="0.35">
      <c r="E1615" s="113" t="s">
        <v>1675</v>
      </c>
      <c r="F1615" s="113" t="s">
        <v>124260</v>
      </c>
      <c r="G1615" s="113" t="s">
        <v>33082</v>
      </c>
      <c r="H1615" s="113" t="s">
        <v>57732</v>
      </c>
      <c r="I1615" s="113" t="s">
        <v>100060</v>
      </c>
    </row>
    <row r="1616" spans="5:9" ht="14.5" x14ac:dyDescent="0.35">
      <c r="E1616" s="113" t="s">
        <v>1676</v>
      </c>
      <c r="F1616" s="113" t="s">
        <v>124261</v>
      </c>
      <c r="G1616" s="113" t="s">
        <v>33081</v>
      </c>
      <c r="H1616" s="113" t="s">
        <v>57731</v>
      </c>
      <c r="I1616" s="113" t="s">
        <v>100059</v>
      </c>
    </row>
    <row r="1617" spans="5:9" ht="14.5" x14ac:dyDescent="0.35">
      <c r="E1617" s="113" t="s">
        <v>1677</v>
      </c>
      <c r="F1617" s="113" t="s">
        <v>140548</v>
      </c>
      <c r="G1617" s="113" t="s">
        <v>33080</v>
      </c>
      <c r="H1617" s="113" t="s">
        <v>57730</v>
      </c>
      <c r="I1617" s="113" t="s">
        <v>100058</v>
      </c>
    </row>
    <row r="1618" spans="5:9" ht="14.5" x14ac:dyDescent="0.35">
      <c r="E1618" s="113" t="s">
        <v>1678</v>
      </c>
      <c r="F1618" s="113" t="s">
        <v>124262</v>
      </c>
      <c r="G1618" s="113" t="s">
        <v>33079</v>
      </c>
      <c r="H1618" s="113" t="s">
        <v>57729</v>
      </c>
      <c r="I1618" s="113" t="s">
        <v>100057</v>
      </c>
    </row>
    <row r="1619" spans="5:9" ht="14.5" x14ac:dyDescent="0.35">
      <c r="E1619" s="113" t="s">
        <v>1679</v>
      </c>
      <c r="F1619" s="113" t="s">
        <v>138077</v>
      </c>
      <c r="G1619" s="113" t="s">
        <v>33078</v>
      </c>
      <c r="H1619" s="113" t="s">
        <v>57728</v>
      </c>
      <c r="I1619" s="113" t="s">
        <v>100056</v>
      </c>
    </row>
    <row r="1620" spans="5:9" ht="14.5" x14ac:dyDescent="0.35">
      <c r="E1620" s="113" t="s">
        <v>1680</v>
      </c>
      <c r="F1620" s="113" t="s">
        <v>128616</v>
      </c>
      <c r="G1620" s="113" t="s">
        <v>33077</v>
      </c>
      <c r="H1620" s="113" t="s">
        <v>57727</v>
      </c>
      <c r="I1620" s="113" t="s">
        <v>121187</v>
      </c>
    </row>
    <row r="1621" spans="5:9" ht="14.5" x14ac:dyDescent="0.35">
      <c r="E1621" s="113" t="s">
        <v>1681</v>
      </c>
      <c r="F1621" s="113" t="s">
        <v>124263</v>
      </c>
      <c r="G1621" s="113" t="s">
        <v>33076</v>
      </c>
      <c r="H1621" s="113" t="s">
        <v>57726</v>
      </c>
      <c r="I1621" s="113" t="s">
        <v>100055</v>
      </c>
    </row>
    <row r="1622" spans="5:9" ht="14.5" x14ac:dyDescent="0.35">
      <c r="E1622" s="113" t="s">
        <v>1682</v>
      </c>
      <c r="F1622" s="113" t="s">
        <v>140549</v>
      </c>
      <c r="G1622" s="113" t="s">
        <v>33075</v>
      </c>
      <c r="H1622" s="113" t="s">
        <v>57725</v>
      </c>
      <c r="I1622" s="113" t="s">
        <v>100054</v>
      </c>
    </row>
    <row r="1623" spans="5:9" ht="14.5" x14ac:dyDescent="0.35">
      <c r="E1623" s="113" t="s">
        <v>1683</v>
      </c>
      <c r="F1623" s="113" t="s">
        <v>140550</v>
      </c>
      <c r="G1623" s="113" t="s">
        <v>33074</v>
      </c>
      <c r="H1623" s="113" t="s">
        <v>57724</v>
      </c>
      <c r="I1623" s="113" t="s">
        <v>100053</v>
      </c>
    </row>
    <row r="1624" spans="5:9" ht="14.5" x14ac:dyDescent="0.35">
      <c r="E1624" s="113" t="s">
        <v>1684</v>
      </c>
      <c r="F1624" s="113" t="s">
        <v>124264</v>
      </c>
      <c r="G1624" s="113" t="s">
        <v>33073</v>
      </c>
      <c r="H1624" s="113" t="s">
        <v>57723</v>
      </c>
      <c r="I1624" s="113" t="s">
        <v>100052</v>
      </c>
    </row>
    <row r="1625" spans="5:9" ht="14.5" x14ac:dyDescent="0.35">
      <c r="E1625" s="113" t="s">
        <v>1685</v>
      </c>
      <c r="F1625" s="113" t="s">
        <v>124265</v>
      </c>
      <c r="G1625" s="113" t="s">
        <v>33072</v>
      </c>
      <c r="H1625" s="113" t="s">
        <v>57722</v>
      </c>
      <c r="I1625" s="113" t="s">
        <v>100051</v>
      </c>
    </row>
    <row r="1626" spans="5:9" ht="14.5" x14ac:dyDescent="0.35">
      <c r="E1626" s="113" t="s">
        <v>1686</v>
      </c>
      <c r="F1626" s="113" t="s">
        <v>140551</v>
      </c>
      <c r="G1626" s="113" t="s">
        <v>33071</v>
      </c>
      <c r="H1626" s="113" t="s">
        <v>57721</v>
      </c>
      <c r="I1626" s="113" t="s">
        <v>100050</v>
      </c>
    </row>
    <row r="1627" spans="5:9" ht="14.5" x14ac:dyDescent="0.35">
      <c r="E1627" s="113" t="s">
        <v>1687</v>
      </c>
      <c r="F1627" s="113" t="s">
        <v>124266</v>
      </c>
      <c r="G1627" s="113" t="s">
        <v>33070</v>
      </c>
      <c r="H1627" s="113" t="s">
        <v>57720</v>
      </c>
      <c r="I1627" s="113" t="s">
        <v>100049</v>
      </c>
    </row>
    <row r="1628" spans="5:9" ht="14.5" x14ac:dyDescent="0.35">
      <c r="E1628" s="113" t="s">
        <v>1688</v>
      </c>
      <c r="F1628" s="113" t="s">
        <v>128617</v>
      </c>
      <c r="G1628" s="113" t="s">
        <v>33069</v>
      </c>
      <c r="H1628" s="113" t="s">
        <v>57719</v>
      </c>
      <c r="I1628" s="113" t="s">
        <v>100048</v>
      </c>
    </row>
    <row r="1629" spans="5:9" ht="14.5" x14ac:dyDescent="0.35">
      <c r="E1629" s="113" t="s">
        <v>1689</v>
      </c>
      <c r="F1629" s="113" t="s">
        <v>124267</v>
      </c>
      <c r="G1629" s="113" t="s">
        <v>33068</v>
      </c>
      <c r="H1629" s="113" t="s">
        <v>57718</v>
      </c>
      <c r="I1629" s="113" t="s">
        <v>100047</v>
      </c>
    </row>
    <row r="1630" spans="5:9" ht="14.5" x14ac:dyDescent="0.35">
      <c r="E1630" s="113" t="s">
        <v>1690</v>
      </c>
      <c r="F1630" s="113" t="s">
        <v>124268</v>
      </c>
      <c r="G1630" s="113" t="s">
        <v>33067</v>
      </c>
      <c r="H1630" s="113" t="s">
        <v>57717</v>
      </c>
      <c r="I1630" s="113" t="s">
        <v>100046</v>
      </c>
    </row>
    <row r="1631" spans="5:9" ht="14.5" x14ac:dyDescent="0.35">
      <c r="E1631" s="113" t="s">
        <v>1691</v>
      </c>
      <c r="F1631" s="113" t="s">
        <v>124269</v>
      </c>
      <c r="G1631" s="113" t="s">
        <v>33066</v>
      </c>
      <c r="H1631" s="113" t="s">
        <v>57716</v>
      </c>
      <c r="I1631" s="113" t="s">
        <v>100045</v>
      </c>
    </row>
    <row r="1632" spans="5:9" ht="14.5" x14ac:dyDescent="0.35">
      <c r="E1632" s="113" t="s">
        <v>1692</v>
      </c>
      <c r="F1632" s="113" t="s">
        <v>124270</v>
      </c>
      <c r="G1632" s="113" t="s">
        <v>33065</v>
      </c>
      <c r="H1632" s="113" t="s">
        <v>57715</v>
      </c>
      <c r="I1632" s="113" t="s">
        <v>100044</v>
      </c>
    </row>
    <row r="1633" spans="5:9" ht="14.5" x14ac:dyDescent="0.35">
      <c r="E1633" s="113" t="s">
        <v>1693</v>
      </c>
      <c r="F1633" s="113" t="s">
        <v>128618</v>
      </c>
      <c r="G1633" s="113" t="s">
        <v>33064</v>
      </c>
      <c r="H1633" s="113" t="s">
        <v>57714</v>
      </c>
      <c r="I1633" s="113" t="s">
        <v>100043</v>
      </c>
    </row>
    <row r="1634" spans="5:9" ht="14.5" x14ac:dyDescent="0.35">
      <c r="E1634" s="113" t="s">
        <v>1694</v>
      </c>
      <c r="F1634" s="113" t="s">
        <v>128619</v>
      </c>
      <c r="G1634" s="113" t="s">
        <v>33063</v>
      </c>
      <c r="H1634" s="113" t="s">
        <v>57713</v>
      </c>
      <c r="I1634" s="113" t="s">
        <v>100042</v>
      </c>
    </row>
    <row r="1635" spans="5:9" ht="14.5" x14ac:dyDescent="0.35">
      <c r="E1635" s="113" t="s">
        <v>1695</v>
      </c>
      <c r="F1635" s="113" t="s">
        <v>128620</v>
      </c>
      <c r="G1635" s="113" t="s">
        <v>33062</v>
      </c>
      <c r="H1635" s="113" t="s">
        <v>57712</v>
      </c>
      <c r="I1635" s="113" t="s">
        <v>100041</v>
      </c>
    </row>
    <row r="1636" spans="5:9" ht="14.5" x14ac:dyDescent="0.35">
      <c r="E1636" s="113" t="s">
        <v>1696</v>
      </c>
      <c r="F1636" s="113" t="s">
        <v>140552</v>
      </c>
      <c r="G1636" s="113" t="s">
        <v>33061</v>
      </c>
      <c r="H1636" s="113" t="s">
        <v>57711</v>
      </c>
      <c r="I1636" s="113" t="s">
        <v>100040</v>
      </c>
    </row>
    <row r="1637" spans="5:9" ht="14.5" x14ac:dyDescent="0.35">
      <c r="E1637" s="113" t="s">
        <v>1697</v>
      </c>
      <c r="F1637" s="113" t="s">
        <v>128621</v>
      </c>
      <c r="G1637" s="113" t="s">
        <v>33060</v>
      </c>
      <c r="H1637" s="113" t="s">
        <v>57710</v>
      </c>
      <c r="I1637" s="113" t="s">
        <v>100039</v>
      </c>
    </row>
    <row r="1638" spans="5:9" ht="14.5" x14ac:dyDescent="0.35">
      <c r="E1638" s="113" t="s">
        <v>1698</v>
      </c>
      <c r="F1638" s="113" t="s">
        <v>124271</v>
      </c>
      <c r="G1638" s="113" t="s">
        <v>33059</v>
      </c>
      <c r="H1638" s="113" t="s">
        <v>57709</v>
      </c>
      <c r="I1638" s="113" t="s">
        <v>100038</v>
      </c>
    </row>
    <row r="1639" spans="5:9" ht="14.5" x14ac:dyDescent="0.35">
      <c r="E1639" s="113" t="s">
        <v>1699</v>
      </c>
      <c r="F1639" s="113" t="s">
        <v>124272</v>
      </c>
      <c r="G1639" s="113" t="s">
        <v>33058</v>
      </c>
      <c r="H1639" s="113" t="s">
        <v>57708</v>
      </c>
      <c r="I1639" s="113" t="s">
        <v>100037</v>
      </c>
    </row>
    <row r="1640" spans="5:9" ht="14.5" x14ac:dyDescent="0.35">
      <c r="E1640" s="113" t="s">
        <v>1700</v>
      </c>
      <c r="F1640" s="113" t="s">
        <v>124273</v>
      </c>
      <c r="G1640" s="113" t="s">
        <v>33057</v>
      </c>
      <c r="H1640" s="113" t="s">
        <v>57707</v>
      </c>
      <c r="I1640" s="113" t="s">
        <v>100036</v>
      </c>
    </row>
    <row r="1641" spans="5:9" ht="14.5" x14ac:dyDescent="0.35">
      <c r="E1641" s="113" t="s">
        <v>1701</v>
      </c>
      <c r="F1641" s="113" t="s">
        <v>124274</v>
      </c>
      <c r="G1641" s="113" t="s">
        <v>33056</v>
      </c>
      <c r="H1641" s="113" t="s">
        <v>57706</v>
      </c>
      <c r="I1641" s="113" t="s">
        <v>100035</v>
      </c>
    </row>
    <row r="1642" spans="5:9" ht="14.5" x14ac:dyDescent="0.35">
      <c r="E1642" s="113" t="s">
        <v>1702</v>
      </c>
      <c r="F1642" s="113" t="s">
        <v>124275</v>
      </c>
      <c r="G1642" s="113" t="s">
        <v>33055</v>
      </c>
      <c r="H1642" s="113" t="s">
        <v>57705</v>
      </c>
      <c r="I1642" s="113" t="s">
        <v>100034</v>
      </c>
    </row>
    <row r="1643" spans="5:9" ht="14.5" x14ac:dyDescent="0.35">
      <c r="E1643" s="113" t="s">
        <v>1703</v>
      </c>
      <c r="F1643" s="113" t="s">
        <v>124276</v>
      </c>
      <c r="G1643" s="113" t="s">
        <v>33054</v>
      </c>
      <c r="H1643" s="113" t="s">
        <v>57704</v>
      </c>
      <c r="I1643" s="113" t="s">
        <v>100033</v>
      </c>
    </row>
    <row r="1644" spans="5:9" ht="14.5" x14ac:dyDescent="0.35">
      <c r="E1644" s="113" t="s">
        <v>1704</v>
      </c>
      <c r="F1644" s="113" t="s">
        <v>124277</v>
      </c>
      <c r="G1644" s="113" t="s">
        <v>33053</v>
      </c>
      <c r="H1644" s="113" t="s">
        <v>57703</v>
      </c>
      <c r="I1644" s="113" t="s">
        <v>100032</v>
      </c>
    </row>
    <row r="1645" spans="5:9" ht="14.5" x14ac:dyDescent="0.35">
      <c r="E1645" s="113" t="s">
        <v>1705</v>
      </c>
      <c r="F1645" s="113" t="s">
        <v>124278</v>
      </c>
      <c r="G1645" s="113" t="s">
        <v>33052</v>
      </c>
      <c r="H1645" s="113" t="s">
        <v>57702</v>
      </c>
      <c r="I1645" s="113" t="s">
        <v>100031</v>
      </c>
    </row>
    <row r="1646" spans="5:9" ht="14.5" x14ac:dyDescent="0.35">
      <c r="E1646" s="113" t="s">
        <v>1706</v>
      </c>
      <c r="F1646" s="113" t="s">
        <v>124279</v>
      </c>
      <c r="G1646" s="113" t="s">
        <v>33051</v>
      </c>
      <c r="H1646" s="113" t="s">
        <v>57701</v>
      </c>
      <c r="I1646" s="113" t="s">
        <v>100030</v>
      </c>
    </row>
    <row r="1647" spans="5:9" ht="14.5" x14ac:dyDescent="0.35">
      <c r="E1647" s="113" t="s">
        <v>1707</v>
      </c>
      <c r="F1647" s="113" t="s">
        <v>128622</v>
      </c>
      <c r="G1647" s="113" t="s">
        <v>33050</v>
      </c>
      <c r="H1647" s="113" t="s">
        <v>57700</v>
      </c>
      <c r="I1647" s="113" t="s">
        <v>100029</v>
      </c>
    </row>
    <row r="1648" spans="5:9" ht="14.5" x14ac:dyDescent="0.35">
      <c r="E1648" s="113" t="s">
        <v>1708</v>
      </c>
      <c r="F1648" s="113" t="s">
        <v>140553</v>
      </c>
      <c r="G1648" s="113" t="s">
        <v>33049</v>
      </c>
      <c r="H1648" s="113" t="s">
        <v>57699</v>
      </c>
      <c r="I1648" s="113" t="s">
        <v>100028</v>
      </c>
    </row>
    <row r="1649" spans="5:9" ht="14.5" x14ac:dyDescent="0.35">
      <c r="E1649" s="113" t="s">
        <v>1709</v>
      </c>
      <c r="F1649" s="113" t="s">
        <v>124280</v>
      </c>
      <c r="G1649" s="113" t="s">
        <v>33048</v>
      </c>
      <c r="H1649" s="113" t="s">
        <v>57698</v>
      </c>
      <c r="I1649" s="113" t="s">
        <v>100027</v>
      </c>
    </row>
    <row r="1650" spans="5:9" ht="14.5" x14ac:dyDescent="0.35">
      <c r="E1650" s="113" t="s">
        <v>1710</v>
      </c>
      <c r="F1650" s="113" t="s">
        <v>124281</v>
      </c>
      <c r="G1650" s="113" t="s">
        <v>33047</v>
      </c>
      <c r="H1650" s="113" t="s">
        <v>57697</v>
      </c>
      <c r="I1650" s="113" t="s">
        <v>100026</v>
      </c>
    </row>
    <row r="1651" spans="5:9" ht="14.5" x14ac:dyDescent="0.35">
      <c r="E1651" s="113" t="s">
        <v>1711</v>
      </c>
      <c r="F1651" s="113" t="s">
        <v>124282</v>
      </c>
      <c r="G1651" s="113" t="s">
        <v>33046</v>
      </c>
      <c r="H1651" s="113" t="s">
        <v>57696</v>
      </c>
      <c r="I1651" s="113" t="s">
        <v>100025</v>
      </c>
    </row>
    <row r="1652" spans="5:9" ht="14.5" x14ac:dyDescent="0.35">
      <c r="E1652" s="113" t="s">
        <v>1712</v>
      </c>
      <c r="F1652" s="113" t="s">
        <v>124283</v>
      </c>
      <c r="G1652" s="113" t="s">
        <v>33045</v>
      </c>
      <c r="H1652" s="113" t="s">
        <v>57695</v>
      </c>
      <c r="I1652" s="113" t="s">
        <v>100024</v>
      </c>
    </row>
    <row r="1653" spans="5:9" ht="14.5" x14ac:dyDescent="0.35">
      <c r="E1653" s="113" t="s">
        <v>1713</v>
      </c>
      <c r="F1653" s="113" t="s">
        <v>140554</v>
      </c>
      <c r="G1653" s="113" t="s">
        <v>33044</v>
      </c>
      <c r="H1653" s="113" t="s">
        <v>57694</v>
      </c>
      <c r="I1653" s="113" t="s">
        <v>100023</v>
      </c>
    </row>
    <row r="1654" spans="5:9" ht="14.5" x14ac:dyDescent="0.35">
      <c r="E1654" s="113" t="s">
        <v>1714</v>
      </c>
      <c r="F1654" s="113" t="s">
        <v>124284</v>
      </c>
      <c r="G1654" s="113" t="s">
        <v>33043</v>
      </c>
      <c r="H1654" s="113" t="s">
        <v>57693</v>
      </c>
      <c r="I1654" s="113" t="s">
        <v>100022</v>
      </c>
    </row>
    <row r="1655" spans="5:9" ht="14.5" x14ac:dyDescent="0.35">
      <c r="E1655" s="113" t="s">
        <v>1715</v>
      </c>
      <c r="F1655" s="113" t="s">
        <v>124285</v>
      </c>
      <c r="G1655" s="113" t="s">
        <v>33042</v>
      </c>
      <c r="H1655" s="113" t="s">
        <v>57692</v>
      </c>
      <c r="I1655" s="113" t="s">
        <v>100021</v>
      </c>
    </row>
    <row r="1656" spans="5:9" ht="14.5" x14ac:dyDescent="0.35">
      <c r="E1656" s="113" t="s">
        <v>1716</v>
      </c>
      <c r="F1656" s="113" t="s">
        <v>124286</v>
      </c>
      <c r="G1656" s="113" t="s">
        <v>33041</v>
      </c>
      <c r="H1656" s="113" t="s">
        <v>57691</v>
      </c>
      <c r="I1656" s="113" t="s">
        <v>100020</v>
      </c>
    </row>
    <row r="1657" spans="5:9" ht="14.5" x14ac:dyDescent="0.35">
      <c r="E1657" s="113" t="s">
        <v>1717</v>
      </c>
      <c r="F1657" s="113" t="s">
        <v>128623</v>
      </c>
      <c r="G1657" s="113" t="s">
        <v>33040</v>
      </c>
      <c r="H1657" s="113" t="s">
        <v>57690</v>
      </c>
      <c r="I1657" s="113" t="s">
        <v>100019</v>
      </c>
    </row>
    <row r="1658" spans="5:9" ht="14.5" x14ac:dyDescent="0.35">
      <c r="E1658" s="113" t="s">
        <v>1718</v>
      </c>
      <c r="F1658" s="113" t="s">
        <v>138078</v>
      </c>
      <c r="G1658" s="113" t="s">
        <v>33039</v>
      </c>
      <c r="H1658" s="113" t="s">
        <v>57689</v>
      </c>
      <c r="I1658" s="113" t="s">
        <v>100018</v>
      </c>
    </row>
    <row r="1659" spans="5:9" ht="14.5" x14ac:dyDescent="0.35">
      <c r="E1659" s="113" t="s">
        <v>1719</v>
      </c>
      <c r="F1659" s="113" t="s">
        <v>124287</v>
      </c>
      <c r="G1659" s="113" t="s">
        <v>33038</v>
      </c>
      <c r="H1659" s="113" t="s">
        <v>57688</v>
      </c>
      <c r="I1659" s="113" t="s">
        <v>100017</v>
      </c>
    </row>
    <row r="1660" spans="5:9" ht="14.5" x14ac:dyDescent="0.35">
      <c r="E1660" s="113" t="s">
        <v>1720</v>
      </c>
      <c r="F1660" s="113" t="s">
        <v>124288</v>
      </c>
      <c r="G1660" s="113" t="s">
        <v>33037</v>
      </c>
      <c r="H1660" s="113" t="s">
        <v>57687</v>
      </c>
      <c r="I1660" s="113" t="s">
        <v>100016</v>
      </c>
    </row>
    <row r="1661" spans="5:9" ht="14.5" x14ac:dyDescent="0.35">
      <c r="E1661" s="113" t="s">
        <v>1721</v>
      </c>
      <c r="F1661" s="113" t="s">
        <v>124289</v>
      </c>
      <c r="G1661" s="113" t="s">
        <v>33036</v>
      </c>
      <c r="H1661" s="113" t="s">
        <v>57686</v>
      </c>
      <c r="I1661" s="113" t="s">
        <v>100015</v>
      </c>
    </row>
    <row r="1662" spans="5:9" ht="14.5" x14ac:dyDescent="0.35">
      <c r="E1662" s="113" t="s">
        <v>1722</v>
      </c>
      <c r="F1662" s="113" t="s">
        <v>124290</v>
      </c>
      <c r="G1662" s="113" t="s">
        <v>33035</v>
      </c>
      <c r="H1662" s="113" t="s">
        <v>57685</v>
      </c>
      <c r="I1662" s="113" t="s">
        <v>100014</v>
      </c>
    </row>
    <row r="1663" spans="5:9" ht="14.5" x14ac:dyDescent="0.35">
      <c r="E1663" s="113" t="s">
        <v>1723</v>
      </c>
      <c r="F1663" s="113" t="s">
        <v>124291</v>
      </c>
      <c r="G1663" s="113" t="s">
        <v>33034</v>
      </c>
      <c r="H1663" s="113" t="s">
        <v>57684</v>
      </c>
      <c r="I1663" s="113" t="s">
        <v>100013</v>
      </c>
    </row>
    <row r="1664" spans="5:9" ht="14.5" x14ac:dyDescent="0.35">
      <c r="E1664" s="113" t="s">
        <v>1724</v>
      </c>
      <c r="F1664" s="113" t="s">
        <v>140555</v>
      </c>
      <c r="G1664" s="113" t="s">
        <v>33033</v>
      </c>
      <c r="H1664" s="113" t="s">
        <v>57683</v>
      </c>
      <c r="I1664" s="113" t="s">
        <v>100012</v>
      </c>
    </row>
    <row r="1665" spans="5:9" ht="14.5" x14ac:dyDescent="0.35">
      <c r="E1665" s="113" t="s">
        <v>1725</v>
      </c>
      <c r="F1665" s="113" t="s">
        <v>124292</v>
      </c>
      <c r="G1665" s="113" t="s">
        <v>33032</v>
      </c>
      <c r="H1665" s="113" t="s">
        <v>57682</v>
      </c>
      <c r="I1665" s="113" t="s">
        <v>100011</v>
      </c>
    </row>
    <row r="1666" spans="5:9" ht="14.5" x14ac:dyDescent="0.35">
      <c r="E1666" s="113" t="s">
        <v>1726</v>
      </c>
      <c r="F1666" s="113" t="s">
        <v>124293</v>
      </c>
      <c r="G1666" s="113" t="s">
        <v>33031</v>
      </c>
      <c r="H1666" s="113" t="s">
        <v>57681</v>
      </c>
      <c r="I1666" s="113" t="s">
        <v>100010</v>
      </c>
    </row>
    <row r="1667" spans="5:9" ht="14.5" x14ac:dyDescent="0.35">
      <c r="E1667" s="113" t="s">
        <v>1727</v>
      </c>
      <c r="F1667" s="113" t="s">
        <v>124294</v>
      </c>
      <c r="G1667" s="113" t="s">
        <v>33030</v>
      </c>
      <c r="H1667" s="113" t="s">
        <v>57680</v>
      </c>
      <c r="I1667" s="113" t="s">
        <v>100009</v>
      </c>
    </row>
    <row r="1668" spans="5:9" ht="14.5" x14ac:dyDescent="0.35">
      <c r="E1668" s="113" t="s">
        <v>1728</v>
      </c>
      <c r="F1668" s="113" t="s">
        <v>124295</v>
      </c>
      <c r="G1668" s="113" t="s">
        <v>33029</v>
      </c>
      <c r="H1668" s="113" t="s">
        <v>57679</v>
      </c>
      <c r="I1668" s="113" t="s">
        <v>100008</v>
      </c>
    </row>
    <row r="1669" spans="5:9" ht="14.5" x14ac:dyDescent="0.35">
      <c r="E1669" s="113" t="s">
        <v>1729</v>
      </c>
      <c r="F1669" s="113" t="s">
        <v>124296</v>
      </c>
      <c r="G1669" s="113" t="s">
        <v>33028</v>
      </c>
      <c r="H1669" s="113" t="s">
        <v>57678</v>
      </c>
      <c r="I1669" s="113" t="s">
        <v>100007</v>
      </c>
    </row>
    <row r="1670" spans="5:9" ht="14.5" x14ac:dyDescent="0.35">
      <c r="E1670" s="113" t="s">
        <v>1730</v>
      </c>
      <c r="F1670" s="113" t="s">
        <v>124297</v>
      </c>
      <c r="G1670" s="113" t="s">
        <v>33027</v>
      </c>
      <c r="H1670" s="113" t="s">
        <v>57677</v>
      </c>
      <c r="I1670" s="113" t="s">
        <v>100006</v>
      </c>
    </row>
    <row r="1671" spans="5:9" ht="14.5" x14ac:dyDescent="0.35">
      <c r="E1671" s="113" t="s">
        <v>1731</v>
      </c>
      <c r="F1671" s="113" t="s">
        <v>124298</v>
      </c>
      <c r="G1671" s="113" t="s">
        <v>33026</v>
      </c>
      <c r="H1671" s="113" t="s">
        <v>57676</v>
      </c>
      <c r="I1671" s="113" t="s">
        <v>100005</v>
      </c>
    </row>
    <row r="1672" spans="5:9" ht="14.5" x14ac:dyDescent="0.35">
      <c r="E1672" s="113" t="s">
        <v>1732</v>
      </c>
      <c r="F1672" s="113" t="s">
        <v>124299</v>
      </c>
      <c r="G1672" s="113" t="s">
        <v>33025</v>
      </c>
      <c r="H1672" s="113" t="s">
        <v>57675</v>
      </c>
      <c r="I1672" s="113" t="s">
        <v>100004</v>
      </c>
    </row>
    <row r="1673" spans="5:9" ht="14.5" x14ac:dyDescent="0.35">
      <c r="E1673" s="113" t="s">
        <v>1733</v>
      </c>
      <c r="F1673" s="113" t="s">
        <v>124300</v>
      </c>
      <c r="G1673" s="113" t="s">
        <v>33024</v>
      </c>
      <c r="H1673" s="113" t="s">
        <v>57674</v>
      </c>
      <c r="I1673" s="113" t="s">
        <v>100003</v>
      </c>
    </row>
    <row r="1674" spans="5:9" ht="14.5" x14ac:dyDescent="0.35">
      <c r="E1674" s="113" t="s">
        <v>1734</v>
      </c>
      <c r="F1674" s="113" t="s">
        <v>124301</v>
      </c>
      <c r="G1674" s="113" t="s">
        <v>33023</v>
      </c>
      <c r="H1674" s="113" t="s">
        <v>57673</v>
      </c>
      <c r="I1674" s="113" t="s">
        <v>100002</v>
      </c>
    </row>
    <row r="1675" spans="5:9" ht="14.5" x14ac:dyDescent="0.35">
      <c r="E1675" s="113" t="s">
        <v>1735</v>
      </c>
      <c r="F1675" s="113" t="s">
        <v>124302</v>
      </c>
      <c r="G1675" s="113" t="s">
        <v>33022</v>
      </c>
      <c r="H1675" s="113" t="s">
        <v>57672</v>
      </c>
      <c r="I1675" s="113" t="s">
        <v>100001</v>
      </c>
    </row>
    <row r="1676" spans="5:9" ht="14.5" x14ac:dyDescent="0.35">
      <c r="E1676" s="113" t="s">
        <v>1736</v>
      </c>
      <c r="F1676" s="113" t="s">
        <v>124303</v>
      </c>
      <c r="G1676" s="113" t="s">
        <v>33021</v>
      </c>
      <c r="H1676" s="113" t="s">
        <v>57671</v>
      </c>
      <c r="I1676" s="113" t="s">
        <v>100000</v>
      </c>
    </row>
    <row r="1677" spans="5:9" ht="14.5" x14ac:dyDescent="0.35">
      <c r="E1677" s="113" t="s">
        <v>1737</v>
      </c>
      <c r="F1677" s="113" t="s">
        <v>124304</v>
      </c>
      <c r="G1677" s="113" t="s">
        <v>33020</v>
      </c>
      <c r="H1677" s="113" t="s">
        <v>57670</v>
      </c>
      <c r="I1677" s="113" t="s">
        <v>99999</v>
      </c>
    </row>
    <row r="1678" spans="5:9" ht="14.5" x14ac:dyDescent="0.35">
      <c r="E1678" s="113" t="s">
        <v>1738</v>
      </c>
      <c r="F1678" s="113" t="s">
        <v>124305</v>
      </c>
      <c r="G1678" s="113" t="s">
        <v>33019</v>
      </c>
      <c r="H1678" s="113" t="s">
        <v>57669</v>
      </c>
      <c r="I1678" s="113" t="s">
        <v>99998</v>
      </c>
    </row>
    <row r="1679" spans="5:9" ht="14.5" x14ac:dyDescent="0.35">
      <c r="E1679" s="113" t="s">
        <v>1739</v>
      </c>
      <c r="F1679" s="113" t="s">
        <v>124306</v>
      </c>
      <c r="G1679" s="113" t="s">
        <v>33018</v>
      </c>
      <c r="H1679" s="113" t="s">
        <v>57668</v>
      </c>
      <c r="I1679" s="113" t="s">
        <v>110926</v>
      </c>
    </row>
    <row r="1680" spans="5:9" ht="14.5" x14ac:dyDescent="0.35">
      <c r="E1680" s="113" t="s">
        <v>1740</v>
      </c>
      <c r="F1680" s="113" t="s">
        <v>124307</v>
      </c>
      <c r="G1680" s="113" t="s">
        <v>33017</v>
      </c>
      <c r="H1680" s="113" t="s">
        <v>57667</v>
      </c>
      <c r="I1680" s="113" t="s">
        <v>110925</v>
      </c>
    </row>
    <row r="1681" spans="5:9" ht="14.5" x14ac:dyDescent="0.35">
      <c r="E1681" s="113" t="s">
        <v>1741</v>
      </c>
      <c r="F1681" s="113" t="s">
        <v>124308</v>
      </c>
      <c r="G1681" s="113" t="s">
        <v>33016</v>
      </c>
      <c r="H1681" s="113" t="s">
        <v>57666</v>
      </c>
      <c r="I1681" s="113" t="s">
        <v>110924</v>
      </c>
    </row>
    <row r="1682" spans="5:9" ht="14.5" x14ac:dyDescent="0.35">
      <c r="E1682" s="113" t="s">
        <v>1742</v>
      </c>
      <c r="F1682" s="113" t="s">
        <v>124309</v>
      </c>
      <c r="G1682" s="113" t="s">
        <v>33015</v>
      </c>
      <c r="H1682" s="113" t="s">
        <v>57665</v>
      </c>
      <c r="I1682" s="113" t="s">
        <v>110923</v>
      </c>
    </row>
    <row r="1683" spans="5:9" ht="14.5" x14ac:dyDescent="0.35">
      <c r="E1683" s="113" t="s">
        <v>1743</v>
      </c>
      <c r="F1683" s="113" t="s">
        <v>124310</v>
      </c>
      <c r="G1683" s="113" t="s">
        <v>33014</v>
      </c>
      <c r="H1683" s="113" t="s">
        <v>57664</v>
      </c>
      <c r="I1683" s="113" t="s">
        <v>99997</v>
      </c>
    </row>
    <row r="1684" spans="5:9" ht="14.5" x14ac:dyDescent="0.35">
      <c r="E1684" s="113" t="s">
        <v>1744</v>
      </c>
      <c r="F1684" s="113" t="s">
        <v>124311</v>
      </c>
      <c r="G1684" s="113" t="s">
        <v>33013</v>
      </c>
      <c r="H1684" s="113" t="s">
        <v>57663</v>
      </c>
      <c r="I1684" s="113" t="s">
        <v>99996</v>
      </c>
    </row>
    <row r="1685" spans="5:9" ht="14.5" x14ac:dyDescent="0.35">
      <c r="E1685" s="113" t="s">
        <v>1745</v>
      </c>
      <c r="F1685" s="113" t="s">
        <v>124312</v>
      </c>
      <c r="G1685" s="113" t="s">
        <v>33012</v>
      </c>
      <c r="H1685" s="113" t="s">
        <v>57662</v>
      </c>
      <c r="I1685" s="113" t="s">
        <v>99995</v>
      </c>
    </row>
    <row r="1686" spans="5:9" ht="14.5" x14ac:dyDescent="0.35">
      <c r="E1686" s="113" t="s">
        <v>1746</v>
      </c>
      <c r="F1686" s="113" t="s">
        <v>124313</v>
      </c>
      <c r="G1686" s="113" t="s">
        <v>33011</v>
      </c>
      <c r="H1686" s="113" t="s">
        <v>57661</v>
      </c>
      <c r="I1686" s="113" t="s">
        <v>99994</v>
      </c>
    </row>
    <row r="1687" spans="5:9" ht="14.5" x14ac:dyDescent="0.35">
      <c r="E1687" s="113" t="s">
        <v>1747</v>
      </c>
      <c r="F1687" s="113" t="s">
        <v>124314</v>
      </c>
      <c r="G1687" s="113" t="s">
        <v>33010</v>
      </c>
      <c r="H1687" s="113" t="s">
        <v>57660</v>
      </c>
      <c r="I1687" s="113" t="s">
        <v>99993</v>
      </c>
    </row>
    <row r="1688" spans="5:9" ht="14.5" x14ac:dyDescent="0.35">
      <c r="E1688" s="113" t="s">
        <v>1748</v>
      </c>
      <c r="F1688" s="113" t="s">
        <v>124315</v>
      </c>
      <c r="G1688" s="113" t="s">
        <v>33009</v>
      </c>
      <c r="H1688" s="113" t="s">
        <v>57659</v>
      </c>
      <c r="I1688" s="113" t="s">
        <v>99992</v>
      </c>
    </row>
    <row r="1689" spans="5:9" ht="14.5" x14ac:dyDescent="0.35">
      <c r="E1689" s="113" t="s">
        <v>1749</v>
      </c>
      <c r="F1689" s="113" t="s">
        <v>124316</v>
      </c>
      <c r="G1689" s="113" t="s">
        <v>33008</v>
      </c>
      <c r="H1689" s="113" t="s">
        <v>57658</v>
      </c>
      <c r="I1689" s="113" t="s">
        <v>99991</v>
      </c>
    </row>
    <row r="1690" spans="5:9" ht="14.5" x14ac:dyDescent="0.35">
      <c r="E1690" s="113" t="s">
        <v>1750</v>
      </c>
      <c r="F1690" s="113" t="s">
        <v>124317</v>
      </c>
      <c r="G1690" s="113" t="s">
        <v>33007</v>
      </c>
      <c r="H1690" s="113" t="s">
        <v>57657</v>
      </c>
      <c r="I1690" s="113" t="s">
        <v>99990</v>
      </c>
    </row>
    <row r="1691" spans="5:9" ht="14.5" x14ac:dyDescent="0.35">
      <c r="E1691" s="113" t="s">
        <v>1751</v>
      </c>
      <c r="F1691" s="113" t="s">
        <v>124318</v>
      </c>
      <c r="G1691" s="113" t="s">
        <v>33006</v>
      </c>
      <c r="H1691" s="113" t="s">
        <v>57656</v>
      </c>
      <c r="I1691" s="113" t="s">
        <v>99989</v>
      </c>
    </row>
    <row r="1692" spans="5:9" ht="14.5" x14ac:dyDescent="0.35">
      <c r="E1692" s="113" t="s">
        <v>1752</v>
      </c>
      <c r="F1692" s="113" t="s">
        <v>124319</v>
      </c>
      <c r="G1692" s="113" t="s">
        <v>33005</v>
      </c>
      <c r="H1692" s="113" t="s">
        <v>57655</v>
      </c>
      <c r="I1692" s="113" t="s">
        <v>99988</v>
      </c>
    </row>
    <row r="1693" spans="5:9" ht="14.5" x14ac:dyDescent="0.35">
      <c r="E1693" s="113" t="s">
        <v>1753</v>
      </c>
      <c r="F1693" s="113" t="s">
        <v>124320</v>
      </c>
      <c r="G1693" s="113" t="s">
        <v>33004</v>
      </c>
      <c r="H1693" s="113" t="s">
        <v>57654</v>
      </c>
      <c r="I1693" s="113" t="s">
        <v>99987</v>
      </c>
    </row>
    <row r="1694" spans="5:9" ht="14.5" x14ac:dyDescent="0.35">
      <c r="E1694" s="113" t="s">
        <v>1754</v>
      </c>
      <c r="F1694" s="113" t="s">
        <v>124321</v>
      </c>
      <c r="G1694" s="113" t="s">
        <v>33003</v>
      </c>
      <c r="H1694" s="113" t="s">
        <v>57653</v>
      </c>
      <c r="I1694" s="113" t="s">
        <v>99986</v>
      </c>
    </row>
    <row r="1695" spans="5:9" ht="14.5" x14ac:dyDescent="0.35">
      <c r="E1695" s="113" t="s">
        <v>1755</v>
      </c>
      <c r="F1695" s="113" t="s">
        <v>128624</v>
      </c>
      <c r="G1695" s="113" t="s">
        <v>33002</v>
      </c>
      <c r="H1695" s="113" t="s">
        <v>57652</v>
      </c>
      <c r="I1695" s="113" t="s">
        <v>99985</v>
      </c>
    </row>
    <row r="1696" spans="5:9" ht="14.5" x14ac:dyDescent="0.35">
      <c r="E1696" s="113" t="s">
        <v>1756</v>
      </c>
      <c r="F1696" s="113" t="s">
        <v>124322</v>
      </c>
      <c r="G1696" s="113" t="s">
        <v>33001</v>
      </c>
      <c r="H1696" s="113" t="s">
        <v>57651</v>
      </c>
      <c r="I1696" s="113" t="s">
        <v>99984</v>
      </c>
    </row>
    <row r="1697" spans="5:9" ht="14.5" x14ac:dyDescent="0.35">
      <c r="E1697" s="113" t="s">
        <v>1757</v>
      </c>
      <c r="F1697" s="113" t="s">
        <v>124323</v>
      </c>
      <c r="G1697" s="113" t="s">
        <v>33000</v>
      </c>
      <c r="H1697" s="113" t="s">
        <v>57650</v>
      </c>
      <c r="I1697" s="113" t="s">
        <v>99983</v>
      </c>
    </row>
    <row r="1698" spans="5:9" ht="14.5" x14ac:dyDescent="0.35">
      <c r="E1698" s="113" t="s">
        <v>1758</v>
      </c>
      <c r="F1698" s="113" t="s">
        <v>124324</v>
      </c>
      <c r="G1698" s="113" t="s">
        <v>32999</v>
      </c>
      <c r="H1698" s="113" t="s">
        <v>57649</v>
      </c>
      <c r="I1698" s="113" t="s">
        <v>99982</v>
      </c>
    </row>
    <row r="1699" spans="5:9" ht="14.5" x14ac:dyDescent="0.35">
      <c r="E1699" s="113" t="s">
        <v>1759</v>
      </c>
      <c r="F1699" s="113" t="s">
        <v>124325</v>
      </c>
      <c r="G1699" s="113" t="s">
        <v>32998</v>
      </c>
      <c r="H1699" s="113" t="s">
        <v>57648</v>
      </c>
      <c r="I1699" s="113" t="s">
        <v>99981</v>
      </c>
    </row>
    <row r="1700" spans="5:9" ht="14.5" x14ac:dyDescent="0.35">
      <c r="E1700" s="113" t="s">
        <v>1760</v>
      </c>
      <c r="F1700" s="113" t="s">
        <v>124326</v>
      </c>
      <c r="G1700" s="113" t="s">
        <v>32997</v>
      </c>
      <c r="H1700" s="113" t="s">
        <v>57647</v>
      </c>
      <c r="I1700" s="113" t="s">
        <v>99980</v>
      </c>
    </row>
    <row r="1701" spans="5:9" ht="14.5" x14ac:dyDescent="0.35">
      <c r="E1701" s="113" t="s">
        <v>1761</v>
      </c>
      <c r="F1701" s="113" t="s">
        <v>124327</v>
      </c>
      <c r="G1701" s="113" t="s">
        <v>32996</v>
      </c>
      <c r="H1701" s="113" t="s">
        <v>57646</v>
      </c>
      <c r="I1701" s="113" t="s">
        <v>99979</v>
      </c>
    </row>
    <row r="1702" spans="5:9" ht="14.5" x14ac:dyDescent="0.35">
      <c r="E1702" s="113" t="s">
        <v>1762</v>
      </c>
      <c r="F1702" s="113" t="s">
        <v>124328</v>
      </c>
      <c r="G1702" s="113" t="s">
        <v>32995</v>
      </c>
      <c r="H1702" s="113" t="s">
        <v>57645</v>
      </c>
      <c r="I1702" s="113" t="s">
        <v>99978</v>
      </c>
    </row>
    <row r="1703" spans="5:9" ht="14.5" x14ac:dyDescent="0.35">
      <c r="E1703" s="113" t="s">
        <v>1763</v>
      </c>
      <c r="F1703" s="113" t="s">
        <v>124329</v>
      </c>
      <c r="G1703" s="113" t="s">
        <v>32994</v>
      </c>
      <c r="H1703" s="113" t="s">
        <v>57644</v>
      </c>
      <c r="I1703" s="113" t="s">
        <v>99977</v>
      </c>
    </row>
    <row r="1704" spans="5:9" ht="14.5" x14ac:dyDescent="0.35">
      <c r="E1704" s="113" t="s">
        <v>1764</v>
      </c>
      <c r="F1704" s="113" t="s">
        <v>124330</v>
      </c>
      <c r="G1704" s="113" t="s">
        <v>32993</v>
      </c>
      <c r="H1704" s="113" t="s">
        <v>57643</v>
      </c>
      <c r="I1704" s="113" t="s">
        <v>99976</v>
      </c>
    </row>
    <row r="1705" spans="5:9" ht="14.5" x14ac:dyDescent="0.35">
      <c r="E1705" s="113" t="s">
        <v>1765</v>
      </c>
      <c r="F1705" s="113" t="s">
        <v>124331</v>
      </c>
      <c r="G1705" s="113" t="s">
        <v>32992</v>
      </c>
      <c r="H1705" s="113" t="s">
        <v>57642</v>
      </c>
      <c r="I1705" s="113" t="s">
        <v>99975</v>
      </c>
    </row>
    <row r="1706" spans="5:9" ht="14.5" x14ac:dyDescent="0.35">
      <c r="E1706" s="113" t="s">
        <v>1766</v>
      </c>
      <c r="F1706" s="113" t="s">
        <v>124332</v>
      </c>
      <c r="G1706" s="113" t="s">
        <v>32991</v>
      </c>
      <c r="H1706" s="113" t="s">
        <v>57641</v>
      </c>
      <c r="I1706" s="113" t="s">
        <v>99974</v>
      </c>
    </row>
    <row r="1707" spans="5:9" ht="14.5" x14ac:dyDescent="0.35">
      <c r="E1707" s="113" t="s">
        <v>1767</v>
      </c>
      <c r="F1707" s="113" t="s">
        <v>124333</v>
      </c>
      <c r="G1707" s="113" t="s">
        <v>32990</v>
      </c>
      <c r="H1707" s="113" t="s">
        <v>57640</v>
      </c>
      <c r="I1707" s="113" t="s">
        <v>99973</v>
      </c>
    </row>
    <row r="1708" spans="5:9" ht="14.5" x14ac:dyDescent="0.35">
      <c r="E1708" s="113" t="s">
        <v>1768</v>
      </c>
      <c r="F1708" s="113" t="s">
        <v>124334</v>
      </c>
      <c r="G1708" s="113" t="s">
        <v>32989</v>
      </c>
      <c r="H1708" s="113" t="s">
        <v>57639</v>
      </c>
      <c r="I1708" s="113" t="s">
        <v>49645</v>
      </c>
    </row>
    <row r="1709" spans="5:9" ht="14.5" x14ac:dyDescent="0.35">
      <c r="E1709" s="113" t="s">
        <v>1769</v>
      </c>
      <c r="F1709" s="113" t="s">
        <v>124335</v>
      </c>
      <c r="G1709" s="113" t="s">
        <v>32988</v>
      </c>
      <c r="H1709" s="113" t="s">
        <v>57638</v>
      </c>
      <c r="I1709" s="113" t="s">
        <v>99972</v>
      </c>
    </row>
    <row r="1710" spans="5:9" ht="14.5" x14ac:dyDescent="0.35">
      <c r="E1710" s="113" t="s">
        <v>1770</v>
      </c>
      <c r="F1710" s="113" t="s">
        <v>124336</v>
      </c>
      <c r="G1710" s="113" t="s">
        <v>32987</v>
      </c>
      <c r="H1710" s="113" t="s">
        <v>57637</v>
      </c>
      <c r="I1710" s="113" t="s">
        <v>99971</v>
      </c>
    </row>
    <row r="1711" spans="5:9" ht="14.5" x14ac:dyDescent="0.35">
      <c r="E1711" s="113" t="s">
        <v>1771</v>
      </c>
      <c r="F1711" s="113" t="s">
        <v>124337</v>
      </c>
      <c r="G1711" s="113" t="s">
        <v>32986</v>
      </c>
      <c r="H1711" s="113" t="s">
        <v>57636</v>
      </c>
      <c r="I1711" s="113" t="s">
        <v>99970</v>
      </c>
    </row>
    <row r="1712" spans="5:9" ht="14.5" x14ac:dyDescent="0.35">
      <c r="E1712" s="113" t="s">
        <v>1772</v>
      </c>
      <c r="F1712" s="113" t="s">
        <v>124338</v>
      </c>
      <c r="G1712" s="113" t="s">
        <v>32985</v>
      </c>
      <c r="H1712" s="113" t="s">
        <v>57635</v>
      </c>
      <c r="I1712" s="113" t="s">
        <v>99969</v>
      </c>
    </row>
    <row r="1713" spans="5:9" ht="14.5" x14ac:dyDescent="0.35">
      <c r="E1713" s="113" t="s">
        <v>1773</v>
      </c>
      <c r="F1713" s="113" t="s">
        <v>124339</v>
      </c>
      <c r="G1713" s="113" t="s">
        <v>32984</v>
      </c>
      <c r="H1713" s="113" t="s">
        <v>57634</v>
      </c>
      <c r="I1713" s="113" t="s">
        <v>99968</v>
      </c>
    </row>
    <row r="1714" spans="5:9" ht="14.5" x14ac:dyDescent="0.35">
      <c r="E1714" s="113" t="s">
        <v>1774</v>
      </c>
      <c r="F1714" s="113" t="s">
        <v>124340</v>
      </c>
      <c r="G1714" s="113" t="s">
        <v>32983</v>
      </c>
      <c r="H1714" s="113" t="s">
        <v>57633</v>
      </c>
      <c r="I1714" s="113" t="s">
        <v>99967</v>
      </c>
    </row>
    <row r="1715" spans="5:9" ht="14.5" x14ac:dyDescent="0.35">
      <c r="E1715" s="113" t="s">
        <v>1775</v>
      </c>
      <c r="F1715" s="113" t="s">
        <v>124341</v>
      </c>
      <c r="G1715" s="113" t="s">
        <v>32982</v>
      </c>
      <c r="H1715" s="113" t="s">
        <v>57632</v>
      </c>
      <c r="I1715" s="113" t="s">
        <v>99966</v>
      </c>
    </row>
    <row r="1716" spans="5:9" ht="14.5" x14ac:dyDescent="0.35">
      <c r="E1716" s="113" t="s">
        <v>1776</v>
      </c>
      <c r="F1716" s="113" t="s">
        <v>124342</v>
      </c>
      <c r="G1716" s="113" t="s">
        <v>32981</v>
      </c>
      <c r="H1716" s="113" t="s">
        <v>57631</v>
      </c>
      <c r="I1716" s="113" t="s">
        <v>99965</v>
      </c>
    </row>
    <row r="1717" spans="5:9" ht="14.5" x14ac:dyDescent="0.35">
      <c r="E1717" s="113" t="s">
        <v>1777</v>
      </c>
      <c r="F1717" s="113" t="s">
        <v>124343</v>
      </c>
      <c r="G1717" s="113" t="s">
        <v>32980</v>
      </c>
      <c r="H1717" s="113" t="s">
        <v>57630</v>
      </c>
      <c r="I1717" s="113" t="s">
        <v>99964</v>
      </c>
    </row>
    <row r="1718" spans="5:9" ht="14.5" x14ac:dyDescent="0.35">
      <c r="E1718" s="113" t="s">
        <v>1778</v>
      </c>
      <c r="F1718" s="113" t="s">
        <v>124344</v>
      </c>
      <c r="G1718" s="113" t="s">
        <v>32979</v>
      </c>
      <c r="H1718" s="113" t="s">
        <v>57629</v>
      </c>
      <c r="I1718" s="113" t="s">
        <v>99963</v>
      </c>
    </row>
    <row r="1719" spans="5:9" ht="14.5" x14ac:dyDescent="0.35">
      <c r="E1719" s="113" t="s">
        <v>1779</v>
      </c>
      <c r="F1719" s="113" t="s">
        <v>127228</v>
      </c>
      <c r="G1719" s="113" t="s">
        <v>32978</v>
      </c>
      <c r="H1719" s="113" t="s">
        <v>57628</v>
      </c>
      <c r="I1719" s="113" t="s">
        <v>99962</v>
      </c>
    </row>
    <row r="1720" spans="5:9" ht="14.5" x14ac:dyDescent="0.35">
      <c r="E1720" s="113" t="s">
        <v>1780</v>
      </c>
      <c r="F1720" s="113" t="s">
        <v>127229</v>
      </c>
      <c r="G1720" s="113" t="s">
        <v>32977</v>
      </c>
      <c r="H1720" s="113" t="s">
        <v>57627</v>
      </c>
      <c r="I1720" s="113" t="s">
        <v>99961</v>
      </c>
    </row>
    <row r="1721" spans="5:9" ht="14.5" x14ac:dyDescent="0.35">
      <c r="E1721" s="113" t="s">
        <v>1781</v>
      </c>
      <c r="F1721" s="113" t="s">
        <v>124345</v>
      </c>
      <c r="G1721" s="113" t="s">
        <v>32976</v>
      </c>
      <c r="H1721" s="113" t="s">
        <v>57626</v>
      </c>
      <c r="I1721" s="113" t="s">
        <v>99960</v>
      </c>
    </row>
    <row r="1722" spans="5:9" ht="14.5" x14ac:dyDescent="0.35">
      <c r="E1722" s="113" t="s">
        <v>1782</v>
      </c>
      <c r="F1722" s="113" t="s">
        <v>127230</v>
      </c>
      <c r="G1722" s="113" t="s">
        <v>32975</v>
      </c>
      <c r="H1722" s="113" t="s">
        <v>57625</v>
      </c>
      <c r="I1722" s="113" t="s">
        <v>139104</v>
      </c>
    </row>
    <row r="1723" spans="5:9" ht="14.5" x14ac:dyDescent="0.35">
      <c r="E1723" s="113" t="s">
        <v>1783</v>
      </c>
      <c r="F1723" s="113" t="s">
        <v>127231</v>
      </c>
      <c r="G1723" s="113" t="s">
        <v>32974</v>
      </c>
      <c r="H1723" s="113" t="s">
        <v>57624</v>
      </c>
      <c r="I1723" s="113" t="s">
        <v>99959</v>
      </c>
    </row>
    <row r="1724" spans="5:9" ht="14.5" x14ac:dyDescent="0.35">
      <c r="E1724" s="113" t="s">
        <v>1784</v>
      </c>
      <c r="F1724" s="113" t="s">
        <v>121812</v>
      </c>
      <c r="G1724" s="113" t="s">
        <v>32973</v>
      </c>
      <c r="H1724" s="113" t="s">
        <v>57623</v>
      </c>
      <c r="I1724" s="113" t="s">
        <v>99958</v>
      </c>
    </row>
    <row r="1725" spans="5:9" ht="14.5" x14ac:dyDescent="0.35">
      <c r="E1725" s="113" t="s">
        <v>1785</v>
      </c>
      <c r="F1725" s="113" t="s">
        <v>121811</v>
      </c>
      <c r="G1725" s="113" t="s">
        <v>32972</v>
      </c>
      <c r="H1725" s="113" t="s">
        <v>57622</v>
      </c>
      <c r="I1725" s="113" t="s">
        <v>99957</v>
      </c>
    </row>
    <row r="1726" spans="5:9" ht="14.5" x14ac:dyDescent="0.35">
      <c r="E1726" s="113" t="s">
        <v>1786</v>
      </c>
      <c r="F1726" s="113" t="s">
        <v>121810</v>
      </c>
      <c r="G1726" s="113" t="s">
        <v>32971</v>
      </c>
      <c r="H1726" s="113" t="s">
        <v>57621</v>
      </c>
      <c r="I1726" s="113" t="s">
        <v>99956</v>
      </c>
    </row>
    <row r="1727" spans="5:9" ht="14.5" x14ac:dyDescent="0.35">
      <c r="E1727" s="113" t="s">
        <v>1787</v>
      </c>
      <c r="F1727" s="113" t="s">
        <v>121809</v>
      </c>
      <c r="G1727" s="113" t="s">
        <v>32970</v>
      </c>
      <c r="H1727" s="113" t="s">
        <v>57620</v>
      </c>
      <c r="I1727" s="113" t="s">
        <v>99955</v>
      </c>
    </row>
    <row r="1728" spans="5:9" ht="14.5" x14ac:dyDescent="0.35">
      <c r="E1728" s="113" t="s">
        <v>1788</v>
      </c>
      <c r="F1728" s="113" t="s">
        <v>121808</v>
      </c>
      <c r="G1728" s="113" t="s">
        <v>32969</v>
      </c>
      <c r="H1728" s="113" t="s">
        <v>57619</v>
      </c>
      <c r="I1728" s="113" t="s">
        <v>99954</v>
      </c>
    </row>
    <row r="1729" spans="5:9" ht="14.5" x14ac:dyDescent="0.35">
      <c r="E1729" s="113" t="s">
        <v>1789</v>
      </c>
      <c r="F1729" s="113" t="s">
        <v>121807</v>
      </c>
      <c r="G1729" s="113" t="s">
        <v>32968</v>
      </c>
      <c r="H1729" s="113" t="s">
        <v>57618</v>
      </c>
      <c r="I1729" s="113" t="s">
        <v>99953</v>
      </c>
    </row>
    <row r="1730" spans="5:9" ht="14.5" x14ac:dyDescent="0.35">
      <c r="E1730" s="113" t="s">
        <v>1790</v>
      </c>
      <c r="F1730" s="113" t="s">
        <v>121806</v>
      </c>
      <c r="G1730" s="113" t="s">
        <v>32967</v>
      </c>
      <c r="H1730" s="113" t="s">
        <v>57617</v>
      </c>
      <c r="I1730" s="113" t="s">
        <v>99952</v>
      </c>
    </row>
    <row r="1731" spans="5:9" ht="14.5" x14ac:dyDescent="0.35">
      <c r="E1731" s="113" t="s">
        <v>1791</v>
      </c>
      <c r="F1731" s="113" t="s">
        <v>121805</v>
      </c>
      <c r="G1731" s="113" t="s">
        <v>32966</v>
      </c>
      <c r="H1731" s="113" t="s">
        <v>57616</v>
      </c>
      <c r="I1731" s="113" t="s">
        <v>99951</v>
      </c>
    </row>
    <row r="1732" spans="5:9" ht="14.5" x14ac:dyDescent="0.35">
      <c r="E1732" s="113" t="s">
        <v>1792</v>
      </c>
      <c r="F1732" s="113" t="s">
        <v>121804</v>
      </c>
      <c r="G1732" s="113" t="s">
        <v>32965</v>
      </c>
      <c r="H1732" s="113" t="s">
        <v>57615</v>
      </c>
      <c r="I1732" s="113" t="s">
        <v>99950</v>
      </c>
    </row>
    <row r="1733" spans="5:9" ht="14.5" x14ac:dyDescent="0.35">
      <c r="E1733" s="113" t="s">
        <v>1793</v>
      </c>
      <c r="F1733" s="113" t="s">
        <v>121803</v>
      </c>
      <c r="G1733" s="113" t="s">
        <v>32964</v>
      </c>
      <c r="H1733" s="113" t="s">
        <v>57614</v>
      </c>
      <c r="I1733" s="113" t="s">
        <v>99949</v>
      </c>
    </row>
    <row r="1734" spans="5:9" ht="14.5" x14ac:dyDescent="0.35">
      <c r="E1734" s="113" t="s">
        <v>1794</v>
      </c>
      <c r="F1734" s="113" t="s">
        <v>121802</v>
      </c>
      <c r="G1734" s="113" t="s">
        <v>32963</v>
      </c>
      <c r="H1734" s="113" t="s">
        <v>57613</v>
      </c>
      <c r="I1734" s="113" t="s">
        <v>99948</v>
      </c>
    </row>
    <row r="1735" spans="5:9" ht="14.5" x14ac:dyDescent="0.35">
      <c r="E1735" s="113" t="s">
        <v>1795</v>
      </c>
      <c r="F1735" s="113" t="s">
        <v>121801</v>
      </c>
      <c r="G1735" s="113" t="s">
        <v>32962</v>
      </c>
      <c r="H1735" s="113" t="s">
        <v>57612</v>
      </c>
      <c r="I1735" s="113" t="s">
        <v>99947</v>
      </c>
    </row>
    <row r="1736" spans="5:9" ht="14.5" x14ac:dyDescent="0.35">
      <c r="E1736" s="113" t="s">
        <v>1796</v>
      </c>
      <c r="F1736" s="113" t="s">
        <v>127232</v>
      </c>
      <c r="G1736" s="113" t="s">
        <v>32961</v>
      </c>
      <c r="H1736" s="113" t="s">
        <v>57611</v>
      </c>
      <c r="I1736" s="113" t="s">
        <v>99946</v>
      </c>
    </row>
    <row r="1737" spans="5:9" ht="14.5" x14ac:dyDescent="0.35">
      <c r="E1737" s="113" t="s">
        <v>1797</v>
      </c>
      <c r="F1737" s="113" t="s">
        <v>121800</v>
      </c>
      <c r="G1737" s="113" t="s">
        <v>32960</v>
      </c>
      <c r="H1737" s="113" t="s">
        <v>57610</v>
      </c>
      <c r="I1737" s="113" t="s">
        <v>99945</v>
      </c>
    </row>
    <row r="1738" spans="5:9" ht="14.5" x14ac:dyDescent="0.35">
      <c r="E1738" s="113" t="s">
        <v>1798</v>
      </c>
      <c r="F1738" s="113" t="s">
        <v>121799</v>
      </c>
      <c r="G1738" s="113" t="s">
        <v>32959</v>
      </c>
      <c r="H1738" s="113" t="s">
        <v>57609</v>
      </c>
      <c r="I1738" s="113" t="s">
        <v>99944</v>
      </c>
    </row>
    <row r="1739" spans="5:9" ht="14.5" x14ac:dyDescent="0.35">
      <c r="E1739" s="113" t="s">
        <v>1799</v>
      </c>
      <c r="F1739" s="113" t="s">
        <v>121798</v>
      </c>
      <c r="G1739" s="113" t="s">
        <v>32958</v>
      </c>
      <c r="H1739" s="113" t="s">
        <v>57608</v>
      </c>
      <c r="I1739" s="113" t="s">
        <v>99943</v>
      </c>
    </row>
    <row r="1740" spans="5:9" ht="14.5" x14ac:dyDescent="0.35">
      <c r="E1740" s="113" t="s">
        <v>1800</v>
      </c>
      <c r="F1740" s="113" t="s">
        <v>121797</v>
      </c>
      <c r="G1740" s="113" t="s">
        <v>32957</v>
      </c>
      <c r="H1740" s="113" t="s">
        <v>57607</v>
      </c>
      <c r="I1740" s="113" t="s">
        <v>99942</v>
      </c>
    </row>
    <row r="1741" spans="5:9" ht="14.5" x14ac:dyDescent="0.35">
      <c r="E1741" s="113" t="s">
        <v>1801</v>
      </c>
      <c r="F1741" s="113" t="s">
        <v>121796</v>
      </c>
      <c r="G1741" s="113" t="s">
        <v>32956</v>
      </c>
      <c r="H1741" s="113" t="s">
        <v>57606</v>
      </c>
      <c r="I1741" s="113" t="s">
        <v>99941</v>
      </c>
    </row>
    <row r="1742" spans="5:9" ht="14.5" x14ac:dyDescent="0.35">
      <c r="E1742" s="113" t="s">
        <v>1802</v>
      </c>
      <c r="F1742" s="113" t="s">
        <v>121795</v>
      </c>
      <c r="G1742" s="113" t="s">
        <v>32955</v>
      </c>
      <c r="H1742" s="113" t="s">
        <v>57605</v>
      </c>
      <c r="I1742" s="113" t="s">
        <v>99940</v>
      </c>
    </row>
    <row r="1743" spans="5:9" ht="14.5" x14ac:dyDescent="0.35">
      <c r="E1743" s="113" t="s">
        <v>1803</v>
      </c>
      <c r="F1743" s="113" t="s">
        <v>121794</v>
      </c>
      <c r="G1743" s="113" t="s">
        <v>32954</v>
      </c>
      <c r="H1743" s="113" t="s">
        <v>57604</v>
      </c>
      <c r="I1743" s="113" t="s">
        <v>99939</v>
      </c>
    </row>
    <row r="1744" spans="5:9" ht="14.5" x14ac:dyDescent="0.35">
      <c r="E1744" s="113" t="s">
        <v>1804</v>
      </c>
      <c r="F1744" s="113" t="s">
        <v>121793</v>
      </c>
      <c r="G1744" s="113" t="s">
        <v>32953</v>
      </c>
      <c r="H1744" s="113" t="s">
        <v>57603</v>
      </c>
      <c r="I1744" s="113" t="s">
        <v>99938</v>
      </c>
    </row>
    <row r="1745" spans="5:9" ht="14.5" x14ac:dyDescent="0.35">
      <c r="E1745" s="113" t="s">
        <v>1805</v>
      </c>
      <c r="F1745" s="113" t="s">
        <v>121792</v>
      </c>
      <c r="G1745" s="113" t="s">
        <v>32952</v>
      </c>
      <c r="H1745" s="113" t="s">
        <v>57602</v>
      </c>
      <c r="I1745" s="113" t="s">
        <v>99937</v>
      </c>
    </row>
    <row r="1746" spans="5:9" ht="14.5" x14ac:dyDescent="0.35">
      <c r="E1746" s="113" t="s">
        <v>1806</v>
      </c>
      <c r="F1746" s="113" t="s">
        <v>127233</v>
      </c>
      <c r="G1746" s="113" t="s">
        <v>32951</v>
      </c>
      <c r="H1746" s="113" t="s">
        <v>57601</v>
      </c>
      <c r="I1746" s="113" t="s">
        <v>99936</v>
      </c>
    </row>
    <row r="1747" spans="5:9" ht="14.5" x14ac:dyDescent="0.35">
      <c r="E1747" s="113" t="s">
        <v>1807</v>
      </c>
      <c r="F1747" s="113" t="s">
        <v>121791</v>
      </c>
      <c r="G1747" s="113" t="s">
        <v>32950</v>
      </c>
      <c r="H1747" s="113" t="s">
        <v>57600</v>
      </c>
      <c r="I1747" s="113" t="s">
        <v>99935</v>
      </c>
    </row>
    <row r="1748" spans="5:9" ht="14.5" x14ac:dyDescent="0.35">
      <c r="E1748" s="113" t="s">
        <v>1808</v>
      </c>
      <c r="F1748" s="113" t="s">
        <v>121790</v>
      </c>
      <c r="G1748" s="113" t="s">
        <v>32949</v>
      </c>
      <c r="H1748" s="113" t="s">
        <v>57599</v>
      </c>
      <c r="I1748" s="113" t="s">
        <v>99934</v>
      </c>
    </row>
    <row r="1749" spans="5:9" ht="14.5" x14ac:dyDescent="0.35">
      <c r="E1749" s="113" t="s">
        <v>1809</v>
      </c>
      <c r="F1749" s="113" t="s">
        <v>121789</v>
      </c>
      <c r="G1749" s="113" t="s">
        <v>32948</v>
      </c>
      <c r="H1749" s="113" t="s">
        <v>57598</v>
      </c>
      <c r="I1749" s="113" t="s">
        <v>99933</v>
      </c>
    </row>
    <row r="1750" spans="5:9" ht="14.5" x14ac:dyDescent="0.35">
      <c r="E1750" s="113" t="s">
        <v>1810</v>
      </c>
      <c r="F1750" s="113" t="s">
        <v>121788</v>
      </c>
      <c r="G1750" s="113" t="s">
        <v>32947</v>
      </c>
      <c r="H1750" s="113" t="s">
        <v>57597</v>
      </c>
      <c r="I1750" s="113" t="s">
        <v>99932</v>
      </c>
    </row>
    <row r="1751" spans="5:9" ht="14.5" x14ac:dyDescent="0.35">
      <c r="E1751" s="113" t="s">
        <v>1811</v>
      </c>
      <c r="F1751" s="113" t="s">
        <v>120394</v>
      </c>
      <c r="G1751" s="113" t="s">
        <v>32946</v>
      </c>
      <c r="H1751" s="113" t="s">
        <v>57596</v>
      </c>
      <c r="I1751" s="113" t="s">
        <v>99931</v>
      </c>
    </row>
    <row r="1752" spans="5:9" ht="14.5" x14ac:dyDescent="0.35">
      <c r="E1752" s="113" t="s">
        <v>1812</v>
      </c>
      <c r="F1752" s="113" t="s">
        <v>121787</v>
      </c>
      <c r="G1752" s="113" t="s">
        <v>32945</v>
      </c>
      <c r="H1752" s="113" t="s">
        <v>57595</v>
      </c>
      <c r="I1752" s="113" t="s">
        <v>99930</v>
      </c>
    </row>
    <row r="1753" spans="5:9" ht="14.5" x14ac:dyDescent="0.35">
      <c r="E1753" s="113" t="s">
        <v>1813</v>
      </c>
      <c r="F1753" s="113" t="s">
        <v>124346</v>
      </c>
      <c r="G1753" s="113" t="s">
        <v>32944</v>
      </c>
      <c r="H1753" s="113" t="s">
        <v>57594</v>
      </c>
      <c r="I1753" s="113" t="s">
        <v>99929</v>
      </c>
    </row>
    <row r="1754" spans="5:9" ht="14.5" x14ac:dyDescent="0.35">
      <c r="E1754" s="113" t="s">
        <v>1814</v>
      </c>
      <c r="F1754" s="113" t="s">
        <v>120393</v>
      </c>
      <c r="G1754" s="113" t="s">
        <v>32943</v>
      </c>
      <c r="H1754" s="113" t="s">
        <v>57593</v>
      </c>
      <c r="I1754" s="113" t="s">
        <v>99928</v>
      </c>
    </row>
    <row r="1755" spans="5:9" ht="14.5" x14ac:dyDescent="0.35">
      <c r="E1755" s="113" t="s">
        <v>1815</v>
      </c>
      <c r="F1755" s="113" t="s">
        <v>121786</v>
      </c>
      <c r="G1755" s="113" t="s">
        <v>32942</v>
      </c>
      <c r="H1755" s="113" t="s">
        <v>57592</v>
      </c>
      <c r="I1755" s="113" t="s">
        <v>99927</v>
      </c>
    </row>
    <row r="1756" spans="5:9" ht="14.5" x14ac:dyDescent="0.35">
      <c r="E1756" s="113" t="s">
        <v>1816</v>
      </c>
      <c r="F1756" s="113" t="s">
        <v>121785</v>
      </c>
      <c r="G1756" s="113" t="s">
        <v>32941</v>
      </c>
      <c r="H1756" s="113" t="s">
        <v>57591</v>
      </c>
      <c r="I1756" s="113" t="s">
        <v>99926</v>
      </c>
    </row>
    <row r="1757" spans="5:9" ht="14.5" x14ac:dyDescent="0.35">
      <c r="E1757" s="113" t="s">
        <v>1817</v>
      </c>
      <c r="F1757" s="113" t="s">
        <v>121784</v>
      </c>
      <c r="G1757" s="113" t="s">
        <v>32940</v>
      </c>
      <c r="H1757" s="113" t="s">
        <v>57590</v>
      </c>
      <c r="I1757" s="113" t="s">
        <v>99925</v>
      </c>
    </row>
    <row r="1758" spans="5:9" ht="14.5" x14ac:dyDescent="0.35">
      <c r="E1758" s="113" t="s">
        <v>1818</v>
      </c>
      <c r="F1758" s="113" t="s">
        <v>120392</v>
      </c>
      <c r="G1758" s="113" t="s">
        <v>32939</v>
      </c>
      <c r="H1758" s="113" t="s">
        <v>57589</v>
      </c>
      <c r="I1758" s="113" t="s">
        <v>99924</v>
      </c>
    </row>
    <row r="1759" spans="5:9" ht="14.5" x14ac:dyDescent="0.35">
      <c r="E1759" s="113" t="s">
        <v>1819</v>
      </c>
      <c r="F1759" s="113" t="s">
        <v>120391</v>
      </c>
      <c r="G1759" s="113" t="s">
        <v>32938</v>
      </c>
      <c r="H1759" s="113" t="s">
        <v>57588</v>
      </c>
      <c r="I1759" s="113" t="s">
        <v>99923</v>
      </c>
    </row>
    <row r="1760" spans="5:9" ht="14.5" x14ac:dyDescent="0.35">
      <c r="E1760" s="113" t="s">
        <v>1820</v>
      </c>
      <c r="F1760" s="113" t="s">
        <v>120390</v>
      </c>
      <c r="G1760" s="113" t="s">
        <v>32937</v>
      </c>
      <c r="H1760" s="113" t="s">
        <v>57587</v>
      </c>
      <c r="I1760" s="113" t="s">
        <v>99922</v>
      </c>
    </row>
    <row r="1761" spans="5:9" ht="14.5" x14ac:dyDescent="0.35">
      <c r="E1761" s="113" t="s">
        <v>1821</v>
      </c>
      <c r="F1761" s="113" t="s">
        <v>121783</v>
      </c>
      <c r="G1761" s="113" t="s">
        <v>32936</v>
      </c>
      <c r="H1761" s="113" t="s">
        <v>57586</v>
      </c>
      <c r="I1761" s="113" t="s">
        <v>99921</v>
      </c>
    </row>
    <row r="1762" spans="5:9" ht="14.5" x14ac:dyDescent="0.35">
      <c r="E1762" s="113" t="s">
        <v>1822</v>
      </c>
      <c r="F1762" s="113" t="s">
        <v>120389</v>
      </c>
      <c r="G1762" s="113" t="s">
        <v>32935</v>
      </c>
      <c r="H1762" s="113" t="s">
        <v>57585</v>
      </c>
      <c r="I1762" s="113" t="s">
        <v>99920</v>
      </c>
    </row>
    <row r="1763" spans="5:9" ht="14.5" x14ac:dyDescent="0.35">
      <c r="E1763" s="113" t="s">
        <v>1823</v>
      </c>
      <c r="F1763" s="113" t="s">
        <v>120388</v>
      </c>
      <c r="G1763" s="113" t="s">
        <v>131344</v>
      </c>
      <c r="H1763" s="113" t="s">
        <v>57584</v>
      </c>
      <c r="I1763" s="113" t="s">
        <v>99919</v>
      </c>
    </row>
    <row r="1764" spans="5:9" ht="14.5" x14ac:dyDescent="0.35">
      <c r="E1764" s="113" t="s">
        <v>1824</v>
      </c>
      <c r="F1764" s="113" t="s">
        <v>120387</v>
      </c>
      <c r="G1764" s="113" t="s">
        <v>127311</v>
      </c>
      <c r="H1764" s="113" t="s">
        <v>57583</v>
      </c>
      <c r="I1764" s="113" t="s">
        <v>99918</v>
      </c>
    </row>
    <row r="1765" spans="5:9" ht="14.5" x14ac:dyDescent="0.35">
      <c r="E1765" s="113" t="s">
        <v>1825</v>
      </c>
      <c r="F1765" s="113" t="s">
        <v>120386</v>
      </c>
      <c r="G1765" s="113" t="s">
        <v>127312</v>
      </c>
      <c r="H1765" s="113" t="s">
        <v>57582</v>
      </c>
      <c r="I1765" s="113" t="s">
        <v>99917</v>
      </c>
    </row>
    <row r="1766" spans="5:9" ht="14.5" x14ac:dyDescent="0.35">
      <c r="E1766" s="113" t="s">
        <v>1826</v>
      </c>
      <c r="F1766" s="113" t="s">
        <v>121782</v>
      </c>
      <c r="G1766" s="113" t="s">
        <v>127313</v>
      </c>
      <c r="H1766" s="113" t="s">
        <v>57581</v>
      </c>
      <c r="I1766" s="113" t="s">
        <v>99916</v>
      </c>
    </row>
    <row r="1767" spans="5:9" ht="14.5" x14ac:dyDescent="0.35">
      <c r="E1767" s="113" t="s">
        <v>1827</v>
      </c>
      <c r="F1767" s="113" t="s">
        <v>120385</v>
      </c>
      <c r="G1767" s="113" t="s">
        <v>127314</v>
      </c>
      <c r="H1767" s="113" t="s">
        <v>57580</v>
      </c>
      <c r="I1767" s="113" t="s">
        <v>99915</v>
      </c>
    </row>
    <row r="1768" spans="5:9" ht="14.5" x14ac:dyDescent="0.35">
      <c r="E1768" s="113" t="s">
        <v>1828</v>
      </c>
      <c r="F1768" s="113" t="s">
        <v>120384</v>
      </c>
      <c r="G1768" s="113" t="s">
        <v>127315</v>
      </c>
      <c r="H1768" s="113" t="s">
        <v>57579</v>
      </c>
      <c r="I1768" s="113" t="s">
        <v>99914</v>
      </c>
    </row>
    <row r="1769" spans="5:9" ht="14.5" x14ac:dyDescent="0.35">
      <c r="E1769" s="113" t="s">
        <v>1829</v>
      </c>
      <c r="F1769" s="113" t="s">
        <v>121781</v>
      </c>
      <c r="G1769" s="113" t="s">
        <v>127316</v>
      </c>
      <c r="H1769" s="113" t="s">
        <v>57578</v>
      </c>
      <c r="I1769" s="113" t="s">
        <v>99913</v>
      </c>
    </row>
    <row r="1770" spans="5:9" ht="14.5" x14ac:dyDescent="0.35">
      <c r="E1770" s="113" t="s">
        <v>1830</v>
      </c>
      <c r="F1770" s="113" t="s">
        <v>124347</v>
      </c>
      <c r="G1770" s="113" t="s">
        <v>127317</v>
      </c>
      <c r="H1770" s="113" t="s">
        <v>57577</v>
      </c>
      <c r="I1770" s="113" t="s">
        <v>99912</v>
      </c>
    </row>
    <row r="1771" spans="5:9" ht="14.5" x14ac:dyDescent="0.35">
      <c r="E1771" s="113" t="s">
        <v>1831</v>
      </c>
      <c r="F1771" s="113" t="s">
        <v>121780</v>
      </c>
      <c r="G1771" s="113" t="s">
        <v>127318</v>
      </c>
      <c r="H1771" s="113" t="s">
        <v>57576</v>
      </c>
      <c r="I1771" s="113" t="s">
        <v>99911</v>
      </c>
    </row>
    <row r="1772" spans="5:9" ht="14.5" x14ac:dyDescent="0.35">
      <c r="E1772" s="113" t="s">
        <v>1832</v>
      </c>
      <c r="F1772" s="113" t="s">
        <v>120383</v>
      </c>
      <c r="G1772" s="113" t="s">
        <v>127319</v>
      </c>
      <c r="H1772" s="113" t="s">
        <v>57575</v>
      </c>
      <c r="I1772" s="113" t="s">
        <v>99910</v>
      </c>
    </row>
    <row r="1773" spans="5:9" ht="14.5" x14ac:dyDescent="0.35">
      <c r="E1773" s="113" t="s">
        <v>1833</v>
      </c>
      <c r="F1773" s="113" t="s">
        <v>121779</v>
      </c>
      <c r="G1773" s="113" t="s">
        <v>127320</v>
      </c>
      <c r="H1773" s="113" t="s">
        <v>57574</v>
      </c>
      <c r="I1773" s="113" t="s">
        <v>99909</v>
      </c>
    </row>
    <row r="1774" spans="5:9" ht="14.5" x14ac:dyDescent="0.35">
      <c r="E1774" s="113" t="s">
        <v>1834</v>
      </c>
      <c r="F1774" s="113" t="s">
        <v>121778</v>
      </c>
      <c r="G1774" s="113" t="s">
        <v>127321</v>
      </c>
      <c r="H1774" s="113" t="s">
        <v>57573</v>
      </c>
      <c r="I1774" s="113" t="s">
        <v>99908</v>
      </c>
    </row>
    <row r="1775" spans="5:9" ht="14.5" x14ac:dyDescent="0.35">
      <c r="E1775" s="113" t="s">
        <v>1835</v>
      </c>
      <c r="F1775" s="113" t="s">
        <v>121777</v>
      </c>
      <c r="G1775" s="113" t="s">
        <v>127322</v>
      </c>
      <c r="H1775" s="113" t="s">
        <v>57572</v>
      </c>
      <c r="I1775" s="113" t="s">
        <v>99907</v>
      </c>
    </row>
    <row r="1776" spans="5:9" ht="14.5" x14ac:dyDescent="0.35">
      <c r="E1776" s="113" t="s">
        <v>1836</v>
      </c>
      <c r="F1776" s="113" t="s">
        <v>117491</v>
      </c>
      <c r="G1776" s="113" t="s">
        <v>127323</v>
      </c>
      <c r="H1776" s="113" t="s">
        <v>57571</v>
      </c>
      <c r="I1776" s="113" t="s">
        <v>99906</v>
      </c>
    </row>
    <row r="1777" spans="5:9" ht="14.5" x14ac:dyDescent="0.35">
      <c r="E1777" s="113" t="s">
        <v>1837</v>
      </c>
      <c r="F1777" s="113" t="s">
        <v>117490</v>
      </c>
      <c r="G1777" s="113" t="s">
        <v>127324</v>
      </c>
      <c r="H1777" s="113" t="s">
        <v>57570</v>
      </c>
      <c r="I1777" s="113" t="s">
        <v>99905</v>
      </c>
    </row>
    <row r="1778" spans="5:9" ht="14.5" x14ac:dyDescent="0.35">
      <c r="E1778" s="113" t="s">
        <v>1838</v>
      </c>
      <c r="F1778" s="113" t="s">
        <v>117489</v>
      </c>
      <c r="G1778" s="113" t="s">
        <v>127325</v>
      </c>
      <c r="H1778" s="113" t="s">
        <v>57569</v>
      </c>
      <c r="I1778" s="113" t="s">
        <v>99904</v>
      </c>
    </row>
    <row r="1779" spans="5:9" ht="14.5" x14ac:dyDescent="0.35">
      <c r="E1779" s="113" t="s">
        <v>1839</v>
      </c>
      <c r="F1779" s="113" t="s">
        <v>117488</v>
      </c>
      <c r="G1779" s="113" t="s">
        <v>127326</v>
      </c>
      <c r="H1779" s="113" t="s">
        <v>57568</v>
      </c>
      <c r="I1779" s="113" t="s">
        <v>99903</v>
      </c>
    </row>
    <row r="1780" spans="5:9" ht="14.5" x14ac:dyDescent="0.35">
      <c r="E1780" s="113" t="s">
        <v>1840</v>
      </c>
      <c r="F1780" s="113" t="s">
        <v>117487</v>
      </c>
      <c r="G1780" s="113" t="s">
        <v>127327</v>
      </c>
      <c r="H1780" s="113" t="s">
        <v>57567</v>
      </c>
      <c r="I1780" s="113" t="s">
        <v>99902</v>
      </c>
    </row>
    <row r="1781" spans="5:9" ht="14.5" x14ac:dyDescent="0.35">
      <c r="E1781" s="113" t="s">
        <v>1841</v>
      </c>
      <c r="F1781" s="113" t="s">
        <v>117486</v>
      </c>
      <c r="G1781" s="113" t="s">
        <v>127328</v>
      </c>
      <c r="H1781" s="113" t="s">
        <v>57566</v>
      </c>
      <c r="I1781" s="113" t="s">
        <v>99901</v>
      </c>
    </row>
    <row r="1782" spans="5:9" ht="14.5" x14ac:dyDescent="0.35">
      <c r="E1782" s="113" t="s">
        <v>1842</v>
      </c>
      <c r="F1782" s="113" t="s">
        <v>117485</v>
      </c>
      <c r="G1782" s="113" t="s">
        <v>127329</v>
      </c>
      <c r="H1782" s="113" t="s">
        <v>57565</v>
      </c>
      <c r="I1782" s="113" t="s">
        <v>99900</v>
      </c>
    </row>
    <row r="1783" spans="5:9" ht="14.5" x14ac:dyDescent="0.35">
      <c r="E1783" s="113" t="s">
        <v>1843</v>
      </c>
      <c r="F1783" s="113" t="s">
        <v>120382</v>
      </c>
      <c r="G1783" s="113" t="s">
        <v>127330</v>
      </c>
      <c r="H1783" s="113" t="s">
        <v>57564</v>
      </c>
      <c r="I1783" s="113" t="s">
        <v>99899</v>
      </c>
    </row>
    <row r="1784" spans="5:9" ht="14.5" x14ac:dyDescent="0.35">
      <c r="E1784" s="113" t="s">
        <v>1844</v>
      </c>
      <c r="F1784" s="113" t="s">
        <v>121776</v>
      </c>
      <c r="G1784" s="113" t="s">
        <v>127331</v>
      </c>
      <c r="H1784" s="113" t="s">
        <v>57563</v>
      </c>
      <c r="I1784" s="113" t="s">
        <v>99898</v>
      </c>
    </row>
    <row r="1785" spans="5:9" ht="14.5" x14ac:dyDescent="0.35">
      <c r="E1785" s="113" t="s">
        <v>1845</v>
      </c>
      <c r="F1785" s="113" t="s">
        <v>117484</v>
      </c>
      <c r="G1785" s="113" t="s">
        <v>127332</v>
      </c>
      <c r="H1785" s="113" t="s">
        <v>57562</v>
      </c>
      <c r="I1785" s="113" t="s">
        <v>99897</v>
      </c>
    </row>
    <row r="1786" spans="5:9" ht="14.5" x14ac:dyDescent="0.35">
      <c r="E1786" s="113" t="s">
        <v>1846</v>
      </c>
      <c r="F1786" s="113" t="s">
        <v>117483</v>
      </c>
      <c r="G1786" s="113" t="s">
        <v>127333</v>
      </c>
      <c r="H1786" s="113" t="s">
        <v>57561</v>
      </c>
      <c r="I1786" s="113" t="s">
        <v>99896</v>
      </c>
    </row>
    <row r="1787" spans="5:9" ht="14.5" x14ac:dyDescent="0.35">
      <c r="E1787" s="113" t="s">
        <v>1847</v>
      </c>
      <c r="F1787" s="113" t="s">
        <v>117482</v>
      </c>
      <c r="G1787" s="113" t="s">
        <v>127334</v>
      </c>
      <c r="H1787" s="113" t="s">
        <v>57560</v>
      </c>
      <c r="I1787" s="113" t="s">
        <v>99895</v>
      </c>
    </row>
    <row r="1788" spans="5:9" ht="14.5" x14ac:dyDescent="0.35">
      <c r="E1788" s="113" t="s">
        <v>1848</v>
      </c>
      <c r="F1788" s="113" t="s">
        <v>117481</v>
      </c>
      <c r="G1788" s="113" t="s">
        <v>127335</v>
      </c>
      <c r="H1788" s="113" t="s">
        <v>57559</v>
      </c>
      <c r="I1788" s="113" t="s">
        <v>99894</v>
      </c>
    </row>
    <row r="1789" spans="5:9" ht="14.5" x14ac:dyDescent="0.35">
      <c r="E1789" s="113" t="s">
        <v>1849</v>
      </c>
      <c r="F1789" s="113" t="s">
        <v>117480</v>
      </c>
      <c r="G1789" s="113" t="s">
        <v>127336</v>
      </c>
      <c r="H1789" s="113" t="s">
        <v>57558</v>
      </c>
      <c r="I1789" s="113" t="s">
        <v>110922</v>
      </c>
    </row>
    <row r="1790" spans="5:9" ht="14.5" x14ac:dyDescent="0.35">
      <c r="E1790" s="113" t="s">
        <v>1850</v>
      </c>
      <c r="F1790" s="113" t="s">
        <v>117479</v>
      </c>
      <c r="G1790" s="113" t="s">
        <v>127337</v>
      </c>
      <c r="H1790" s="113" t="s">
        <v>57557</v>
      </c>
      <c r="I1790" s="113" t="s">
        <v>99893</v>
      </c>
    </row>
    <row r="1791" spans="5:9" ht="14.5" x14ac:dyDescent="0.35">
      <c r="E1791" s="113" t="s">
        <v>1851</v>
      </c>
      <c r="F1791" s="113" t="s">
        <v>117478</v>
      </c>
      <c r="G1791" s="113" t="s">
        <v>137693</v>
      </c>
      <c r="H1791" s="113" t="s">
        <v>57556</v>
      </c>
      <c r="I1791" s="113" t="s">
        <v>99892</v>
      </c>
    </row>
    <row r="1792" spans="5:9" ht="14.5" x14ac:dyDescent="0.35">
      <c r="E1792" s="113" t="s">
        <v>1852</v>
      </c>
      <c r="F1792" s="113" t="s">
        <v>117477</v>
      </c>
      <c r="G1792" s="113" t="s">
        <v>137694</v>
      </c>
      <c r="H1792" s="113" t="s">
        <v>57555</v>
      </c>
      <c r="I1792" s="113" t="s">
        <v>99891</v>
      </c>
    </row>
    <row r="1793" spans="5:9" ht="14.5" x14ac:dyDescent="0.35">
      <c r="E1793" s="113" t="s">
        <v>1853</v>
      </c>
      <c r="F1793" s="113" t="s">
        <v>117476</v>
      </c>
      <c r="G1793" s="113" t="s">
        <v>124668</v>
      </c>
      <c r="H1793" s="113" t="s">
        <v>57554</v>
      </c>
      <c r="I1793" s="113" t="s">
        <v>99890</v>
      </c>
    </row>
    <row r="1794" spans="5:9" ht="14.5" x14ac:dyDescent="0.35">
      <c r="E1794" s="113" t="s">
        <v>1854</v>
      </c>
      <c r="F1794" s="113" t="s">
        <v>117475</v>
      </c>
      <c r="G1794" s="113" t="s">
        <v>124669</v>
      </c>
      <c r="H1794" s="113" t="s">
        <v>57553</v>
      </c>
      <c r="I1794" s="113" t="s">
        <v>119454</v>
      </c>
    </row>
    <row r="1795" spans="5:9" ht="14.5" x14ac:dyDescent="0.35">
      <c r="E1795" s="113" t="s">
        <v>1855</v>
      </c>
      <c r="F1795" s="113" t="s">
        <v>117474</v>
      </c>
      <c r="G1795" s="113" t="s">
        <v>127338</v>
      </c>
      <c r="H1795" s="113" t="s">
        <v>57552</v>
      </c>
      <c r="I1795" s="113" t="s">
        <v>99889</v>
      </c>
    </row>
    <row r="1796" spans="5:9" ht="14.5" x14ac:dyDescent="0.35">
      <c r="E1796" s="113" t="s">
        <v>1856</v>
      </c>
      <c r="F1796" s="113" t="s">
        <v>117473</v>
      </c>
      <c r="G1796" s="113" t="s">
        <v>127339</v>
      </c>
      <c r="H1796" s="113" t="s">
        <v>57551</v>
      </c>
      <c r="I1796" s="113" t="s">
        <v>99888</v>
      </c>
    </row>
    <row r="1797" spans="5:9" ht="14.5" x14ac:dyDescent="0.35">
      <c r="E1797" s="113" t="s">
        <v>1857</v>
      </c>
      <c r="F1797" s="113" t="s">
        <v>117472</v>
      </c>
      <c r="G1797" s="113" t="s">
        <v>127340</v>
      </c>
      <c r="H1797" s="113" t="s">
        <v>57550</v>
      </c>
      <c r="I1797" s="113" t="s">
        <v>99887</v>
      </c>
    </row>
    <row r="1798" spans="5:9" ht="14.5" x14ac:dyDescent="0.35">
      <c r="E1798" s="113" t="s">
        <v>1858</v>
      </c>
      <c r="F1798" s="113" t="s">
        <v>117471</v>
      </c>
      <c r="G1798" s="113" t="s">
        <v>127341</v>
      </c>
      <c r="H1798" s="113" t="s">
        <v>57549</v>
      </c>
      <c r="I1798" s="113" t="s">
        <v>99886</v>
      </c>
    </row>
    <row r="1799" spans="5:9" ht="14.5" x14ac:dyDescent="0.35">
      <c r="E1799" s="113" t="s">
        <v>1859</v>
      </c>
      <c r="F1799" s="113" t="s">
        <v>121775</v>
      </c>
      <c r="G1799" s="113" t="s">
        <v>127342</v>
      </c>
      <c r="H1799" s="113" t="s">
        <v>57548</v>
      </c>
      <c r="I1799" s="113" t="s">
        <v>99885</v>
      </c>
    </row>
    <row r="1800" spans="5:9" ht="14.5" x14ac:dyDescent="0.35">
      <c r="E1800" s="113" t="s">
        <v>1860</v>
      </c>
      <c r="F1800" s="113" t="s">
        <v>124348</v>
      </c>
      <c r="G1800" s="113" t="s">
        <v>127343</v>
      </c>
      <c r="H1800" s="113" t="s">
        <v>57547</v>
      </c>
      <c r="I1800" s="113" t="s">
        <v>99884</v>
      </c>
    </row>
    <row r="1801" spans="5:9" ht="14.5" x14ac:dyDescent="0.35">
      <c r="E1801" s="113" t="s">
        <v>1861</v>
      </c>
      <c r="F1801" s="113" t="s">
        <v>117470</v>
      </c>
      <c r="G1801" s="113" t="s">
        <v>127344</v>
      </c>
      <c r="H1801" s="113" t="s">
        <v>57546</v>
      </c>
      <c r="I1801" s="113" t="s">
        <v>99883</v>
      </c>
    </row>
    <row r="1802" spans="5:9" ht="14.5" x14ac:dyDescent="0.35">
      <c r="E1802" s="113" t="s">
        <v>1862</v>
      </c>
      <c r="F1802" s="113" t="s">
        <v>117469</v>
      </c>
      <c r="G1802" s="113" t="s">
        <v>127345</v>
      </c>
      <c r="H1802" s="113" t="s">
        <v>57545</v>
      </c>
      <c r="I1802" s="113" t="s">
        <v>99882</v>
      </c>
    </row>
    <row r="1803" spans="5:9" ht="14.5" x14ac:dyDescent="0.35">
      <c r="E1803" s="113" t="s">
        <v>1863</v>
      </c>
      <c r="F1803" s="113" t="s">
        <v>117468</v>
      </c>
      <c r="G1803" s="113" t="s">
        <v>127346</v>
      </c>
      <c r="H1803" s="113" t="s">
        <v>57544</v>
      </c>
      <c r="I1803" s="113" t="s">
        <v>99881</v>
      </c>
    </row>
    <row r="1804" spans="5:9" ht="14.5" x14ac:dyDescent="0.35">
      <c r="E1804" s="113" t="s">
        <v>1864</v>
      </c>
      <c r="F1804" s="113" t="s">
        <v>117467</v>
      </c>
      <c r="G1804" s="113" t="s">
        <v>127347</v>
      </c>
      <c r="H1804" s="113" t="s">
        <v>57543</v>
      </c>
      <c r="I1804" s="113" t="s">
        <v>99880</v>
      </c>
    </row>
    <row r="1805" spans="5:9" ht="14.5" x14ac:dyDescent="0.35">
      <c r="E1805" s="113" t="s">
        <v>1865</v>
      </c>
      <c r="F1805" s="113" t="s">
        <v>117466</v>
      </c>
      <c r="G1805" s="113" t="s">
        <v>127348</v>
      </c>
      <c r="H1805" s="113" t="s">
        <v>57542</v>
      </c>
      <c r="I1805" s="113" t="s">
        <v>99879</v>
      </c>
    </row>
    <row r="1806" spans="5:9" ht="14.5" x14ac:dyDescent="0.35">
      <c r="E1806" s="113" t="s">
        <v>1866</v>
      </c>
      <c r="F1806" s="113" t="s">
        <v>117465</v>
      </c>
      <c r="G1806" s="113" t="s">
        <v>127349</v>
      </c>
      <c r="H1806" s="113" t="s">
        <v>57541</v>
      </c>
      <c r="I1806" s="113" t="s">
        <v>99878</v>
      </c>
    </row>
    <row r="1807" spans="5:9" ht="14.5" x14ac:dyDescent="0.35">
      <c r="E1807" s="113" t="s">
        <v>1867</v>
      </c>
      <c r="F1807" s="113" t="s">
        <v>117464</v>
      </c>
      <c r="G1807" s="113" t="s">
        <v>127350</v>
      </c>
      <c r="H1807" s="113" t="s">
        <v>57540</v>
      </c>
      <c r="I1807" s="113" t="s">
        <v>99877</v>
      </c>
    </row>
    <row r="1808" spans="5:9" ht="14.5" x14ac:dyDescent="0.35">
      <c r="E1808" s="113" t="s">
        <v>1868</v>
      </c>
      <c r="F1808" s="113" t="s">
        <v>117463</v>
      </c>
      <c r="G1808" s="113" t="s">
        <v>127351</v>
      </c>
      <c r="H1808" s="113" t="s">
        <v>57539</v>
      </c>
      <c r="I1808" s="113" t="s">
        <v>99876</v>
      </c>
    </row>
    <row r="1809" spans="5:9" ht="14.5" x14ac:dyDescent="0.35">
      <c r="E1809" s="113" t="s">
        <v>1869</v>
      </c>
      <c r="F1809" s="113" t="s">
        <v>117462</v>
      </c>
      <c r="G1809" s="113" t="s">
        <v>127352</v>
      </c>
      <c r="H1809" s="113" t="s">
        <v>57538</v>
      </c>
      <c r="I1809" s="113" t="s">
        <v>99875</v>
      </c>
    </row>
    <row r="1810" spans="5:9" ht="14.5" x14ac:dyDescent="0.35">
      <c r="E1810" s="113" t="s">
        <v>1870</v>
      </c>
      <c r="F1810" s="113" t="s">
        <v>117461</v>
      </c>
      <c r="G1810" s="113" t="s">
        <v>127353</v>
      </c>
      <c r="H1810" s="113" t="s">
        <v>57537</v>
      </c>
      <c r="I1810" s="113" t="s">
        <v>99874</v>
      </c>
    </row>
    <row r="1811" spans="5:9" ht="14.5" x14ac:dyDescent="0.35">
      <c r="E1811" s="113" t="s">
        <v>1871</v>
      </c>
      <c r="F1811" s="113" t="s">
        <v>117460</v>
      </c>
      <c r="G1811" s="113" t="s">
        <v>127354</v>
      </c>
      <c r="H1811" s="113" t="s">
        <v>57536</v>
      </c>
      <c r="I1811" s="113" t="s">
        <v>99873</v>
      </c>
    </row>
    <row r="1812" spans="5:9" ht="14.5" x14ac:dyDescent="0.35">
      <c r="E1812" s="113" t="s">
        <v>1872</v>
      </c>
      <c r="F1812" s="113" t="s">
        <v>117459</v>
      </c>
      <c r="G1812" s="113" t="s">
        <v>127355</v>
      </c>
      <c r="H1812" s="113" t="s">
        <v>57535</v>
      </c>
      <c r="I1812" s="113" t="s">
        <v>99872</v>
      </c>
    </row>
    <row r="1813" spans="5:9" ht="14.5" x14ac:dyDescent="0.35">
      <c r="E1813" s="113" t="s">
        <v>1873</v>
      </c>
      <c r="F1813" s="113" t="s">
        <v>117458</v>
      </c>
      <c r="G1813" s="113" t="s">
        <v>127356</v>
      </c>
      <c r="H1813" s="113" t="s">
        <v>57534</v>
      </c>
      <c r="I1813" s="113" t="s">
        <v>99871</v>
      </c>
    </row>
    <row r="1814" spans="5:9" ht="14.5" x14ac:dyDescent="0.35">
      <c r="E1814" s="113" t="s">
        <v>1874</v>
      </c>
      <c r="F1814" s="113" t="s">
        <v>117457</v>
      </c>
      <c r="G1814" s="113" t="s">
        <v>127357</v>
      </c>
      <c r="H1814" s="113" t="s">
        <v>57533</v>
      </c>
      <c r="I1814" s="113" t="s">
        <v>99870</v>
      </c>
    </row>
    <row r="1815" spans="5:9" ht="14.5" x14ac:dyDescent="0.35">
      <c r="E1815" s="113" t="s">
        <v>1875</v>
      </c>
      <c r="F1815" s="113" t="s">
        <v>117456</v>
      </c>
      <c r="G1815" s="113" t="s">
        <v>127358</v>
      </c>
      <c r="H1815" s="113" t="s">
        <v>57532</v>
      </c>
      <c r="I1815" s="113" t="s">
        <v>99869</v>
      </c>
    </row>
    <row r="1816" spans="5:9" ht="14.5" x14ac:dyDescent="0.35">
      <c r="E1816" s="113" t="s">
        <v>1876</v>
      </c>
      <c r="F1816" s="113" t="s">
        <v>117455</v>
      </c>
      <c r="G1816" s="113" t="s">
        <v>127359</v>
      </c>
      <c r="H1816" s="113" t="s">
        <v>57531</v>
      </c>
      <c r="I1816" s="113" t="s">
        <v>139103</v>
      </c>
    </row>
    <row r="1817" spans="5:9" ht="14.5" x14ac:dyDescent="0.35">
      <c r="E1817" s="113" t="s">
        <v>1877</v>
      </c>
      <c r="F1817" s="113" t="s">
        <v>117454</v>
      </c>
      <c r="G1817" s="113" t="s">
        <v>127360</v>
      </c>
      <c r="H1817" s="113" t="s">
        <v>57530</v>
      </c>
      <c r="I1817" s="113" t="s">
        <v>99868</v>
      </c>
    </row>
    <row r="1818" spans="5:9" ht="14.5" x14ac:dyDescent="0.35">
      <c r="E1818" s="113" t="s">
        <v>1878</v>
      </c>
      <c r="F1818" s="113" t="s">
        <v>117453</v>
      </c>
      <c r="G1818" s="113" t="s">
        <v>127361</v>
      </c>
      <c r="H1818" s="113" t="s">
        <v>57529</v>
      </c>
      <c r="I1818" s="113" t="s">
        <v>99867</v>
      </c>
    </row>
    <row r="1819" spans="5:9" ht="14.5" x14ac:dyDescent="0.35">
      <c r="E1819" s="113" t="s">
        <v>1879</v>
      </c>
      <c r="F1819" s="113" t="s">
        <v>117452</v>
      </c>
      <c r="G1819" s="113" t="s">
        <v>127362</v>
      </c>
      <c r="H1819" s="113" t="s">
        <v>57528</v>
      </c>
      <c r="I1819" s="113" t="s">
        <v>99866</v>
      </c>
    </row>
    <row r="1820" spans="5:9" ht="14.5" x14ac:dyDescent="0.35">
      <c r="E1820" s="113" t="s">
        <v>1880</v>
      </c>
      <c r="F1820" s="113" t="s">
        <v>117451</v>
      </c>
      <c r="G1820" s="113" t="s">
        <v>127363</v>
      </c>
      <c r="H1820" s="113" t="s">
        <v>57527</v>
      </c>
      <c r="I1820" s="113" t="s">
        <v>99865</v>
      </c>
    </row>
    <row r="1821" spans="5:9" ht="14.5" x14ac:dyDescent="0.35">
      <c r="E1821" s="113" t="s">
        <v>1881</v>
      </c>
      <c r="F1821" s="113" t="s">
        <v>121774</v>
      </c>
      <c r="G1821" s="113" t="s">
        <v>127364</v>
      </c>
      <c r="H1821" s="113" t="s">
        <v>57526</v>
      </c>
      <c r="I1821" s="113" t="s">
        <v>99864</v>
      </c>
    </row>
    <row r="1822" spans="5:9" ht="14.5" x14ac:dyDescent="0.35">
      <c r="E1822" s="113" t="s">
        <v>1882</v>
      </c>
      <c r="F1822" s="113" t="s">
        <v>117450</v>
      </c>
      <c r="G1822" s="113" t="s">
        <v>127365</v>
      </c>
      <c r="H1822" s="113" t="s">
        <v>57525</v>
      </c>
      <c r="I1822" s="113" t="s">
        <v>99863</v>
      </c>
    </row>
    <row r="1823" spans="5:9" ht="14.5" x14ac:dyDescent="0.35">
      <c r="E1823" s="113" t="s">
        <v>1883</v>
      </c>
      <c r="F1823" s="113" t="s">
        <v>117449</v>
      </c>
      <c r="G1823" s="113" t="s">
        <v>127366</v>
      </c>
      <c r="H1823" s="113" t="s">
        <v>57524</v>
      </c>
      <c r="I1823" s="113" t="s">
        <v>99862</v>
      </c>
    </row>
    <row r="1824" spans="5:9" ht="14.5" x14ac:dyDescent="0.35">
      <c r="E1824" s="113" t="s">
        <v>1884</v>
      </c>
      <c r="F1824" s="113" t="s">
        <v>117448</v>
      </c>
      <c r="G1824" s="113" t="s">
        <v>127367</v>
      </c>
      <c r="H1824" s="113" t="s">
        <v>57523</v>
      </c>
      <c r="I1824" s="113" t="s">
        <v>99861</v>
      </c>
    </row>
    <row r="1825" spans="5:9" ht="14.5" x14ac:dyDescent="0.35">
      <c r="E1825" s="113" t="s">
        <v>1885</v>
      </c>
      <c r="F1825" s="113" t="s">
        <v>117447</v>
      </c>
      <c r="G1825" s="113" t="s">
        <v>127368</v>
      </c>
      <c r="H1825" s="113" t="s">
        <v>57522</v>
      </c>
      <c r="I1825" s="113" t="s">
        <v>99860</v>
      </c>
    </row>
    <row r="1826" spans="5:9" ht="14.5" x14ac:dyDescent="0.35">
      <c r="E1826" s="113" t="s">
        <v>1886</v>
      </c>
      <c r="F1826" s="113" t="s">
        <v>121773</v>
      </c>
      <c r="G1826" s="113" t="s">
        <v>127369</v>
      </c>
      <c r="H1826" s="113" t="s">
        <v>57521</v>
      </c>
      <c r="I1826" s="113" t="s">
        <v>99859</v>
      </c>
    </row>
    <row r="1827" spans="5:9" ht="14.5" x14ac:dyDescent="0.35">
      <c r="E1827" s="113" t="s">
        <v>1887</v>
      </c>
      <c r="F1827" s="113" t="s">
        <v>117446</v>
      </c>
      <c r="G1827" s="113" t="s">
        <v>127370</v>
      </c>
      <c r="H1827" s="113" t="s">
        <v>57520</v>
      </c>
      <c r="I1827" s="113" t="s">
        <v>99858</v>
      </c>
    </row>
    <row r="1828" spans="5:9" ht="14.5" x14ac:dyDescent="0.35">
      <c r="E1828" s="113" t="s">
        <v>1888</v>
      </c>
      <c r="F1828" s="113" t="s">
        <v>117445</v>
      </c>
      <c r="G1828" s="113" t="s">
        <v>127371</v>
      </c>
      <c r="H1828" s="113" t="s">
        <v>57519</v>
      </c>
      <c r="I1828" s="113" t="s">
        <v>99857</v>
      </c>
    </row>
    <row r="1829" spans="5:9" ht="14.5" x14ac:dyDescent="0.35">
      <c r="E1829" s="113" t="s">
        <v>1889</v>
      </c>
      <c r="F1829" s="113" t="s">
        <v>117444</v>
      </c>
      <c r="G1829" s="113" t="s">
        <v>127372</v>
      </c>
      <c r="H1829" s="113" t="s">
        <v>57518</v>
      </c>
      <c r="I1829" s="113" t="s">
        <v>99856</v>
      </c>
    </row>
    <row r="1830" spans="5:9" ht="14.5" x14ac:dyDescent="0.35">
      <c r="E1830" s="113" t="s">
        <v>1890</v>
      </c>
      <c r="F1830" s="113" t="s">
        <v>117443</v>
      </c>
      <c r="G1830" s="113" t="s">
        <v>127373</v>
      </c>
      <c r="H1830" s="113" t="s">
        <v>57517</v>
      </c>
      <c r="I1830" s="113" t="s">
        <v>99855</v>
      </c>
    </row>
    <row r="1831" spans="5:9" ht="14.5" x14ac:dyDescent="0.35">
      <c r="E1831" s="113" t="s">
        <v>1891</v>
      </c>
      <c r="F1831" s="113" t="s">
        <v>117442</v>
      </c>
      <c r="G1831" s="113" t="s">
        <v>127374</v>
      </c>
      <c r="H1831" s="113" t="s">
        <v>57516</v>
      </c>
      <c r="I1831" s="113" t="s">
        <v>99854</v>
      </c>
    </row>
    <row r="1832" spans="5:9" ht="14.5" x14ac:dyDescent="0.35">
      <c r="E1832" s="113" t="s">
        <v>1892</v>
      </c>
      <c r="F1832" s="113" t="s">
        <v>117441</v>
      </c>
      <c r="G1832" s="113" t="s">
        <v>127375</v>
      </c>
      <c r="H1832" s="113" t="s">
        <v>57515</v>
      </c>
      <c r="I1832" s="113" t="s">
        <v>99853</v>
      </c>
    </row>
    <row r="1833" spans="5:9" ht="14.5" x14ac:dyDescent="0.35">
      <c r="E1833" s="113" t="s">
        <v>1893</v>
      </c>
      <c r="F1833" s="113" t="s">
        <v>117440</v>
      </c>
      <c r="G1833" s="113" t="s">
        <v>127376</v>
      </c>
      <c r="H1833" s="113" t="s">
        <v>57514</v>
      </c>
      <c r="I1833" s="113" t="s">
        <v>99852</v>
      </c>
    </row>
    <row r="1834" spans="5:9" ht="14.5" x14ac:dyDescent="0.35">
      <c r="E1834" s="113" t="s">
        <v>1894</v>
      </c>
      <c r="F1834" s="113" t="s">
        <v>117439</v>
      </c>
      <c r="G1834" s="113" t="s">
        <v>127377</v>
      </c>
      <c r="H1834" s="113" t="s">
        <v>57513</v>
      </c>
      <c r="I1834" s="113" t="s">
        <v>99851</v>
      </c>
    </row>
    <row r="1835" spans="5:9" ht="14.5" x14ac:dyDescent="0.35">
      <c r="E1835" s="113" t="s">
        <v>1895</v>
      </c>
      <c r="F1835" s="113" t="s">
        <v>117438</v>
      </c>
      <c r="G1835" s="113" t="s">
        <v>127378</v>
      </c>
      <c r="H1835" s="113" t="s">
        <v>57512</v>
      </c>
      <c r="I1835" s="113" t="s">
        <v>99850</v>
      </c>
    </row>
    <row r="1836" spans="5:9" ht="14.5" x14ac:dyDescent="0.35">
      <c r="E1836" s="113" t="s">
        <v>1896</v>
      </c>
      <c r="F1836" s="113" t="s">
        <v>117437</v>
      </c>
      <c r="G1836" s="113" t="s">
        <v>127379</v>
      </c>
      <c r="H1836" s="113" t="s">
        <v>57511</v>
      </c>
      <c r="I1836" s="113" t="s">
        <v>99849</v>
      </c>
    </row>
    <row r="1837" spans="5:9" ht="14.5" x14ac:dyDescent="0.35">
      <c r="E1837" s="113" t="s">
        <v>1897</v>
      </c>
      <c r="F1837" s="113" t="s">
        <v>128625</v>
      </c>
      <c r="G1837" s="113" t="s">
        <v>127380</v>
      </c>
      <c r="H1837" s="113" t="s">
        <v>57510</v>
      </c>
      <c r="I1837" s="113" t="s">
        <v>99848</v>
      </c>
    </row>
    <row r="1838" spans="5:9" ht="14.5" x14ac:dyDescent="0.35">
      <c r="E1838" s="113" t="s">
        <v>1898</v>
      </c>
      <c r="F1838" s="113" t="s">
        <v>117436</v>
      </c>
      <c r="G1838" s="113" t="s">
        <v>127381</v>
      </c>
      <c r="H1838" s="113" t="s">
        <v>57509</v>
      </c>
      <c r="I1838" s="113" t="s">
        <v>99847</v>
      </c>
    </row>
    <row r="1839" spans="5:9" ht="14.5" x14ac:dyDescent="0.35">
      <c r="E1839" s="113" t="s">
        <v>1899</v>
      </c>
      <c r="F1839" s="113" t="s">
        <v>117435</v>
      </c>
      <c r="G1839" s="113" t="s">
        <v>127382</v>
      </c>
      <c r="H1839" s="113" t="s">
        <v>57508</v>
      </c>
      <c r="I1839" s="113" t="s">
        <v>99846</v>
      </c>
    </row>
    <row r="1840" spans="5:9" ht="14.5" x14ac:dyDescent="0.35">
      <c r="E1840" s="113" t="s">
        <v>1900</v>
      </c>
      <c r="F1840" s="113" t="s">
        <v>117434</v>
      </c>
      <c r="G1840" s="113" t="s">
        <v>127383</v>
      </c>
      <c r="H1840" s="113" t="s">
        <v>57507</v>
      </c>
      <c r="I1840" s="113" t="s">
        <v>99845</v>
      </c>
    </row>
    <row r="1841" spans="5:9" ht="14.5" x14ac:dyDescent="0.35">
      <c r="E1841" s="113" t="s">
        <v>1901</v>
      </c>
      <c r="F1841" s="113" t="s">
        <v>116099</v>
      </c>
      <c r="G1841" s="113" t="s">
        <v>127384</v>
      </c>
      <c r="H1841" s="113" t="s">
        <v>57506</v>
      </c>
      <c r="I1841" s="113" t="s">
        <v>99844</v>
      </c>
    </row>
    <row r="1842" spans="5:9" ht="14.5" x14ac:dyDescent="0.35">
      <c r="E1842" s="113" t="s">
        <v>1902</v>
      </c>
      <c r="F1842" s="113" t="s">
        <v>116098</v>
      </c>
      <c r="G1842" s="113" t="s">
        <v>127385</v>
      </c>
      <c r="H1842" s="113" t="s">
        <v>57505</v>
      </c>
      <c r="I1842" s="113" t="s">
        <v>99843</v>
      </c>
    </row>
    <row r="1843" spans="5:9" ht="14.5" x14ac:dyDescent="0.35">
      <c r="E1843" s="113" t="s">
        <v>1903</v>
      </c>
      <c r="F1843" s="113" t="s">
        <v>117433</v>
      </c>
      <c r="G1843" s="113" t="s">
        <v>127386</v>
      </c>
      <c r="H1843" s="113" t="s">
        <v>57504</v>
      </c>
      <c r="I1843" s="113" t="s">
        <v>99842</v>
      </c>
    </row>
    <row r="1844" spans="5:9" ht="14.5" x14ac:dyDescent="0.35">
      <c r="E1844" s="113" t="s">
        <v>1904</v>
      </c>
      <c r="F1844" s="113" t="s">
        <v>117432</v>
      </c>
      <c r="G1844" s="113" t="s">
        <v>127387</v>
      </c>
      <c r="H1844" s="113" t="s">
        <v>57503</v>
      </c>
      <c r="I1844" s="113" t="s">
        <v>99841</v>
      </c>
    </row>
    <row r="1845" spans="5:9" ht="14.5" x14ac:dyDescent="0.35">
      <c r="E1845" s="113" t="s">
        <v>1905</v>
      </c>
      <c r="F1845" s="113" t="s">
        <v>116097</v>
      </c>
      <c r="G1845" s="113" t="s">
        <v>127388</v>
      </c>
      <c r="H1845" s="113" t="s">
        <v>57502</v>
      </c>
      <c r="I1845" s="113" t="s">
        <v>99840</v>
      </c>
    </row>
    <row r="1846" spans="5:9" ht="14.5" x14ac:dyDescent="0.35">
      <c r="E1846" s="113" t="s">
        <v>1906</v>
      </c>
      <c r="F1846" s="113" t="s">
        <v>116096</v>
      </c>
      <c r="G1846" s="113" t="s">
        <v>127389</v>
      </c>
      <c r="H1846" s="113" t="s">
        <v>57501</v>
      </c>
      <c r="I1846" s="113" t="s">
        <v>99839</v>
      </c>
    </row>
    <row r="1847" spans="5:9" ht="14.5" x14ac:dyDescent="0.35">
      <c r="E1847" s="113" t="s">
        <v>1907</v>
      </c>
      <c r="F1847" s="113" t="s">
        <v>117431</v>
      </c>
      <c r="G1847" s="113" t="s">
        <v>127390</v>
      </c>
      <c r="H1847" s="113" t="s">
        <v>57500</v>
      </c>
      <c r="I1847" s="113" t="s">
        <v>99838</v>
      </c>
    </row>
    <row r="1848" spans="5:9" ht="14.5" x14ac:dyDescent="0.35">
      <c r="E1848" s="113" t="s">
        <v>1908</v>
      </c>
      <c r="F1848" s="113" t="s">
        <v>116095</v>
      </c>
      <c r="G1848" s="113" t="s">
        <v>127391</v>
      </c>
      <c r="H1848" s="113" t="s">
        <v>57499</v>
      </c>
      <c r="I1848" s="113" t="s">
        <v>99837</v>
      </c>
    </row>
    <row r="1849" spans="5:9" ht="14.5" x14ac:dyDescent="0.35">
      <c r="E1849" s="113" t="s">
        <v>1909</v>
      </c>
      <c r="F1849" s="113" t="s">
        <v>114473</v>
      </c>
      <c r="G1849" s="113" t="s">
        <v>127392</v>
      </c>
      <c r="H1849" s="113" t="s">
        <v>57498</v>
      </c>
      <c r="I1849" s="113" t="s">
        <v>99836</v>
      </c>
    </row>
    <row r="1850" spans="5:9" ht="14.5" x14ac:dyDescent="0.35">
      <c r="E1850" s="113" t="s">
        <v>1910</v>
      </c>
      <c r="F1850" s="113" t="s">
        <v>117430</v>
      </c>
      <c r="G1850" s="113" t="s">
        <v>127393</v>
      </c>
      <c r="H1850" s="113" t="s">
        <v>57497</v>
      </c>
      <c r="I1850" s="113" t="s">
        <v>99835</v>
      </c>
    </row>
    <row r="1851" spans="5:9" ht="14.5" x14ac:dyDescent="0.35">
      <c r="E1851" s="113" t="s">
        <v>1911</v>
      </c>
      <c r="F1851" s="113" t="s">
        <v>114472</v>
      </c>
      <c r="G1851" s="113" t="s">
        <v>127394</v>
      </c>
      <c r="H1851" s="113" t="s">
        <v>57496</v>
      </c>
      <c r="I1851" s="113" t="s">
        <v>99834</v>
      </c>
    </row>
    <row r="1852" spans="5:9" ht="14.5" x14ac:dyDescent="0.35">
      <c r="E1852" s="113" t="s">
        <v>1912</v>
      </c>
      <c r="F1852" s="113" t="s">
        <v>117429</v>
      </c>
      <c r="G1852" s="113" t="s">
        <v>127395</v>
      </c>
      <c r="H1852" s="113" t="s">
        <v>57495</v>
      </c>
      <c r="I1852" s="113" t="s">
        <v>99833</v>
      </c>
    </row>
    <row r="1853" spans="5:9" ht="14.5" x14ac:dyDescent="0.35">
      <c r="E1853" s="113" t="s">
        <v>1913</v>
      </c>
      <c r="F1853" s="113" t="s">
        <v>114471</v>
      </c>
      <c r="G1853" s="113" t="s">
        <v>127396</v>
      </c>
      <c r="H1853" s="113" t="s">
        <v>57494</v>
      </c>
      <c r="I1853" s="113" t="s">
        <v>99832</v>
      </c>
    </row>
    <row r="1854" spans="5:9" ht="14.5" x14ac:dyDescent="0.35">
      <c r="E1854" s="113" t="s">
        <v>1914</v>
      </c>
      <c r="F1854" s="113" t="s">
        <v>116094</v>
      </c>
      <c r="G1854" s="113" t="s">
        <v>127397</v>
      </c>
      <c r="H1854" s="113" t="s">
        <v>57493</v>
      </c>
      <c r="I1854" s="113" t="s">
        <v>99831</v>
      </c>
    </row>
    <row r="1855" spans="5:9" ht="14.5" x14ac:dyDescent="0.35">
      <c r="E1855" s="113" t="s">
        <v>1915</v>
      </c>
      <c r="F1855" s="113" t="s">
        <v>114470</v>
      </c>
      <c r="G1855" s="113" t="s">
        <v>131345</v>
      </c>
      <c r="H1855" s="113" t="s">
        <v>57492</v>
      </c>
      <c r="I1855" s="113" t="s">
        <v>99830</v>
      </c>
    </row>
    <row r="1856" spans="5:9" ht="14.5" x14ac:dyDescent="0.35">
      <c r="E1856" s="113" t="s">
        <v>1916</v>
      </c>
      <c r="F1856" s="113" t="s">
        <v>114469</v>
      </c>
      <c r="G1856" s="113" t="s">
        <v>131346</v>
      </c>
      <c r="H1856" s="113" t="s">
        <v>57491</v>
      </c>
      <c r="I1856" s="113" t="s">
        <v>99829</v>
      </c>
    </row>
    <row r="1857" spans="5:9" ht="14.5" x14ac:dyDescent="0.35">
      <c r="E1857" s="113" t="s">
        <v>1917</v>
      </c>
      <c r="F1857" s="113" t="s">
        <v>108184</v>
      </c>
      <c r="G1857" s="113" t="s">
        <v>131347</v>
      </c>
      <c r="H1857" s="113" t="s">
        <v>57490</v>
      </c>
      <c r="I1857" s="113" t="s">
        <v>99828</v>
      </c>
    </row>
    <row r="1858" spans="5:9" ht="14.5" x14ac:dyDescent="0.35">
      <c r="E1858" s="113" t="s">
        <v>1918</v>
      </c>
      <c r="F1858" s="113" t="s">
        <v>114468</v>
      </c>
      <c r="G1858" s="113" t="s">
        <v>127398</v>
      </c>
      <c r="H1858" s="113" t="s">
        <v>57489</v>
      </c>
      <c r="I1858" s="113" t="s">
        <v>99827</v>
      </c>
    </row>
    <row r="1859" spans="5:9" ht="14.5" x14ac:dyDescent="0.35">
      <c r="E1859" s="113" t="s">
        <v>1919</v>
      </c>
      <c r="F1859" s="113" t="s">
        <v>114467</v>
      </c>
      <c r="G1859" s="113" t="s">
        <v>127399</v>
      </c>
      <c r="H1859" s="113" t="s">
        <v>57488</v>
      </c>
      <c r="I1859" s="113" t="s">
        <v>99826</v>
      </c>
    </row>
    <row r="1860" spans="5:9" ht="14.5" x14ac:dyDescent="0.35">
      <c r="E1860" s="113" t="s">
        <v>1920</v>
      </c>
      <c r="F1860" s="113" t="s">
        <v>114466</v>
      </c>
      <c r="G1860" s="113" t="s">
        <v>127400</v>
      </c>
      <c r="H1860" s="113" t="s">
        <v>57487</v>
      </c>
      <c r="I1860" s="113" t="s">
        <v>99825</v>
      </c>
    </row>
    <row r="1861" spans="5:9" ht="14.5" x14ac:dyDescent="0.35">
      <c r="E1861" s="113" t="s">
        <v>1921</v>
      </c>
      <c r="F1861" s="113" t="s">
        <v>117428</v>
      </c>
      <c r="G1861" s="113" t="s">
        <v>127401</v>
      </c>
      <c r="H1861" s="113" t="s">
        <v>57486</v>
      </c>
      <c r="I1861" s="113" t="s">
        <v>99824</v>
      </c>
    </row>
    <row r="1862" spans="5:9" ht="14.5" x14ac:dyDescent="0.35">
      <c r="E1862" s="113" t="s">
        <v>1922</v>
      </c>
      <c r="F1862" s="113" t="s">
        <v>117427</v>
      </c>
      <c r="G1862" s="113" t="s">
        <v>127402</v>
      </c>
      <c r="H1862" s="113" t="s">
        <v>57485</v>
      </c>
      <c r="I1862" s="113" t="s">
        <v>99823</v>
      </c>
    </row>
    <row r="1863" spans="5:9" ht="14.5" x14ac:dyDescent="0.35">
      <c r="E1863" s="113" t="s">
        <v>1923</v>
      </c>
      <c r="F1863" s="113" t="s">
        <v>116093</v>
      </c>
      <c r="G1863" s="113" t="s">
        <v>127403</v>
      </c>
      <c r="H1863" s="113" t="s">
        <v>57484</v>
      </c>
      <c r="I1863" s="113" t="s">
        <v>99822</v>
      </c>
    </row>
    <row r="1864" spans="5:9" ht="14.5" x14ac:dyDescent="0.35">
      <c r="E1864" s="113" t="s">
        <v>1924</v>
      </c>
      <c r="F1864" s="113" t="s">
        <v>114465</v>
      </c>
      <c r="G1864" s="113" t="s">
        <v>127404</v>
      </c>
      <c r="H1864" s="113" t="s">
        <v>57483</v>
      </c>
      <c r="I1864" s="113" t="s">
        <v>99821</v>
      </c>
    </row>
    <row r="1865" spans="5:9" ht="14.5" x14ac:dyDescent="0.35">
      <c r="E1865" s="113" t="s">
        <v>1925</v>
      </c>
      <c r="F1865" s="113" t="s">
        <v>114464</v>
      </c>
      <c r="G1865" s="113" t="s">
        <v>127405</v>
      </c>
      <c r="H1865" s="113" t="s">
        <v>57482</v>
      </c>
      <c r="I1865" s="113" t="s">
        <v>99820</v>
      </c>
    </row>
    <row r="1866" spans="5:9" ht="14.5" x14ac:dyDescent="0.35">
      <c r="E1866" s="113" t="s">
        <v>1926</v>
      </c>
      <c r="F1866" s="113" t="s">
        <v>108183</v>
      </c>
      <c r="G1866" s="113" t="s">
        <v>127406</v>
      </c>
      <c r="H1866" s="113" t="s">
        <v>57481</v>
      </c>
      <c r="I1866" s="113" t="s">
        <v>99819</v>
      </c>
    </row>
    <row r="1867" spans="5:9" ht="14.5" x14ac:dyDescent="0.35">
      <c r="E1867" s="113" t="s">
        <v>1927</v>
      </c>
      <c r="F1867" s="113" t="s">
        <v>108182</v>
      </c>
      <c r="G1867" s="113" t="s">
        <v>127407</v>
      </c>
      <c r="H1867" s="113" t="s">
        <v>57480</v>
      </c>
      <c r="I1867" s="113" t="s">
        <v>99818</v>
      </c>
    </row>
    <row r="1868" spans="5:9" ht="14.5" x14ac:dyDescent="0.35">
      <c r="E1868" s="113" t="s">
        <v>1928</v>
      </c>
      <c r="F1868" s="113" t="s">
        <v>108181</v>
      </c>
      <c r="G1868" s="113" t="s">
        <v>127408</v>
      </c>
      <c r="H1868" s="113" t="s">
        <v>57479</v>
      </c>
      <c r="I1868" s="113" t="s">
        <v>99817</v>
      </c>
    </row>
    <row r="1869" spans="5:9" ht="14.5" x14ac:dyDescent="0.35">
      <c r="E1869" s="113" t="s">
        <v>1929</v>
      </c>
      <c r="F1869" s="113" t="s">
        <v>114463</v>
      </c>
      <c r="G1869" s="113" t="s">
        <v>127409</v>
      </c>
      <c r="H1869" s="113" t="s">
        <v>57478</v>
      </c>
      <c r="I1869" s="113" t="s">
        <v>99816</v>
      </c>
    </row>
    <row r="1870" spans="5:9" ht="14.5" x14ac:dyDescent="0.35">
      <c r="E1870" s="113" t="s">
        <v>1930</v>
      </c>
      <c r="F1870" s="113" t="s">
        <v>114462</v>
      </c>
      <c r="G1870" s="113" t="s">
        <v>127410</v>
      </c>
      <c r="H1870" s="113" t="s">
        <v>57477</v>
      </c>
      <c r="I1870" s="113" t="s">
        <v>99815</v>
      </c>
    </row>
    <row r="1871" spans="5:9" ht="14.5" x14ac:dyDescent="0.35">
      <c r="E1871" s="113" t="s">
        <v>1931</v>
      </c>
      <c r="F1871" s="113" t="s">
        <v>114461</v>
      </c>
      <c r="G1871" s="113" t="s">
        <v>127411</v>
      </c>
      <c r="H1871" s="113" t="s">
        <v>57476</v>
      </c>
      <c r="I1871" s="113" t="s">
        <v>99814</v>
      </c>
    </row>
    <row r="1872" spans="5:9" ht="14.5" x14ac:dyDescent="0.35">
      <c r="E1872" s="113" t="s">
        <v>1932</v>
      </c>
      <c r="F1872" s="113" t="s">
        <v>108180</v>
      </c>
      <c r="G1872" s="113" t="s">
        <v>127412</v>
      </c>
      <c r="H1872" s="113" t="s">
        <v>57475</v>
      </c>
      <c r="I1872" s="113" t="s">
        <v>99813</v>
      </c>
    </row>
    <row r="1873" spans="5:9" ht="14.5" x14ac:dyDescent="0.35">
      <c r="E1873" s="113" t="s">
        <v>1933</v>
      </c>
      <c r="F1873" s="113" t="s">
        <v>114460</v>
      </c>
      <c r="G1873" s="113" t="s">
        <v>127413</v>
      </c>
      <c r="H1873" s="113" t="s">
        <v>57474</v>
      </c>
      <c r="I1873" s="113" t="s">
        <v>99812</v>
      </c>
    </row>
    <row r="1874" spans="5:9" ht="14.5" x14ac:dyDescent="0.35">
      <c r="E1874" s="113" t="s">
        <v>1934</v>
      </c>
      <c r="F1874" s="113" t="s">
        <v>114459</v>
      </c>
      <c r="G1874" s="113" t="s">
        <v>127414</v>
      </c>
      <c r="H1874" s="113" t="s">
        <v>57473</v>
      </c>
      <c r="I1874" s="113" t="s">
        <v>99811</v>
      </c>
    </row>
    <row r="1875" spans="5:9" ht="14.5" x14ac:dyDescent="0.35">
      <c r="E1875" s="113" t="s">
        <v>1935</v>
      </c>
      <c r="F1875" s="113" t="s">
        <v>114458</v>
      </c>
      <c r="G1875" s="113" t="s">
        <v>127415</v>
      </c>
      <c r="H1875" s="113" t="s">
        <v>57472</v>
      </c>
      <c r="I1875" s="113" t="s">
        <v>99810</v>
      </c>
    </row>
    <row r="1876" spans="5:9" ht="14.5" x14ac:dyDescent="0.35">
      <c r="E1876" s="113" t="s">
        <v>1936</v>
      </c>
      <c r="F1876" s="113" t="s">
        <v>116092</v>
      </c>
      <c r="G1876" s="113" t="s">
        <v>127416</v>
      </c>
      <c r="H1876" s="113" t="s">
        <v>57471</v>
      </c>
      <c r="I1876" s="113" t="s">
        <v>99809</v>
      </c>
    </row>
    <row r="1877" spans="5:9" ht="14.5" x14ac:dyDescent="0.35">
      <c r="E1877" s="113" t="s">
        <v>1937</v>
      </c>
      <c r="F1877" s="113" t="s">
        <v>116091</v>
      </c>
      <c r="G1877" s="113" t="s">
        <v>127417</v>
      </c>
      <c r="H1877" s="113" t="s">
        <v>57470</v>
      </c>
      <c r="I1877" s="113" t="s">
        <v>99808</v>
      </c>
    </row>
    <row r="1878" spans="5:9" ht="14.5" x14ac:dyDescent="0.35">
      <c r="E1878" s="113" t="s">
        <v>1938</v>
      </c>
      <c r="F1878" s="113" t="s">
        <v>108179</v>
      </c>
      <c r="G1878" s="113" t="s">
        <v>127418</v>
      </c>
      <c r="H1878" s="113" t="s">
        <v>57469</v>
      </c>
      <c r="I1878" s="113" t="s">
        <v>99807</v>
      </c>
    </row>
    <row r="1879" spans="5:9" ht="14.5" x14ac:dyDescent="0.35">
      <c r="E1879" s="113" t="s">
        <v>1939</v>
      </c>
      <c r="F1879" s="113" t="s">
        <v>108178</v>
      </c>
      <c r="G1879" s="113" t="s">
        <v>127419</v>
      </c>
      <c r="H1879" s="113" t="s">
        <v>57468</v>
      </c>
      <c r="I1879" s="113" t="s">
        <v>99806</v>
      </c>
    </row>
    <row r="1880" spans="5:9" ht="14.5" x14ac:dyDescent="0.35">
      <c r="E1880" s="113" t="s">
        <v>1940</v>
      </c>
      <c r="F1880" s="113" t="s">
        <v>140212</v>
      </c>
      <c r="G1880" s="113" t="s">
        <v>127420</v>
      </c>
      <c r="H1880" s="113" t="s">
        <v>57467</v>
      </c>
      <c r="I1880" s="113" t="s">
        <v>99805</v>
      </c>
    </row>
    <row r="1881" spans="5:9" ht="14.5" x14ac:dyDescent="0.35">
      <c r="E1881" s="113" t="s">
        <v>1941</v>
      </c>
      <c r="F1881" s="113" t="s">
        <v>116090</v>
      </c>
      <c r="G1881" s="113" t="s">
        <v>127421</v>
      </c>
      <c r="H1881" s="113" t="s">
        <v>57466</v>
      </c>
      <c r="I1881" s="113" t="s">
        <v>99804</v>
      </c>
    </row>
    <row r="1882" spans="5:9" ht="14.5" x14ac:dyDescent="0.35">
      <c r="E1882" s="113" t="s">
        <v>1942</v>
      </c>
      <c r="F1882" s="113" t="s">
        <v>116089</v>
      </c>
      <c r="G1882" s="113" t="s">
        <v>127422</v>
      </c>
      <c r="H1882" s="113" t="s">
        <v>57465</v>
      </c>
      <c r="I1882" s="113" t="s">
        <v>99803</v>
      </c>
    </row>
    <row r="1883" spans="5:9" ht="14.5" x14ac:dyDescent="0.35">
      <c r="E1883" s="113" t="s">
        <v>1943</v>
      </c>
      <c r="F1883" s="113" t="s">
        <v>108177</v>
      </c>
      <c r="G1883" s="113" t="s">
        <v>127423</v>
      </c>
      <c r="H1883" s="113" t="s">
        <v>57464</v>
      </c>
      <c r="I1883" s="113" t="s">
        <v>99802</v>
      </c>
    </row>
    <row r="1884" spans="5:9" ht="14.5" x14ac:dyDescent="0.35">
      <c r="E1884" s="113" t="s">
        <v>1944</v>
      </c>
      <c r="F1884" s="113" t="s">
        <v>108176</v>
      </c>
      <c r="G1884" s="113" t="s">
        <v>127424</v>
      </c>
      <c r="H1884" s="113" t="s">
        <v>57463</v>
      </c>
      <c r="I1884" s="113" t="s">
        <v>99801</v>
      </c>
    </row>
    <row r="1885" spans="5:9" ht="14.5" x14ac:dyDescent="0.35">
      <c r="E1885" s="113" t="s">
        <v>1945</v>
      </c>
      <c r="F1885" s="113" t="s">
        <v>114457</v>
      </c>
      <c r="G1885" s="113" t="s">
        <v>127425</v>
      </c>
      <c r="H1885" s="113" t="s">
        <v>57462</v>
      </c>
      <c r="I1885" s="113" t="s">
        <v>99800</v>
      </c>
    </row>
    <row r="1886" spans="5:9" ht="14.5" x14ac:dyDescent="0.35">
      <c r="E1886" s="113" t="s">
        <v>1946</v>
      </c>
      <c r="F1886" s="113" t="s">
        <v>114456</v>
      </c>
      <c r="G1886" s="113" t="s">
        <v>127426</v>
      </c>
      <c r="H1886" s="113" t="s">
        <v>57461</v>
      </c>
      <c r="I1886" s="113" t="s">
        <v>99799</v>
      </c>
    </row>
    <row r="1887" spans="5:9" ht="14.5" x14ac:dyDescent="0.35">
      <c r="E1887" s="113" t="s">
        <v>1947</v>
      </c>
      <c r="F1887" s="113" t="s">
        <v>114455</v>
      </c>
      <c r="G1887" s="113" t="s">
        <v>127427</v>
      </c>
      <c r="H1887" s="113" t="s">
        <v>57460</v>
      </c>
      <c r="I1887" s="113" t="s">
        <v>99798</v>
      </c>
    </row>
    <row r="1888" spans="5:9" ht="14.5" x14ac:dyDescent="0.35">
      <c r="E1888" s="113" t="s">
        <v>1948</v>
      </c>
      <c r="F1888" s="113" t="s">
        <v>116088</v>
      </c>
      <c r="G1888" s="113" t="s">
        <v>127428</v>
      </c>
      <c r="H1888" s="113" t="s">
        <v>57459</v>
      </c>
      <c r="I1888" s="113" t="s">
        <v>99797</v>
      </c>
    </row>
    <row r="1889" spans="5:9" ht="14.5" x14ac:dyDescent="0.35">
      <c r="E1889" s="113" t="s">
        <v>1949</v>
      </c>
      <c r="F1889" s="113" t="s">
        <v>108175</v>
      </c>
      <c r="G1889" s="113" t="s">
        <v>127429</v>
      </c>
      <c r="H1889" s="113" t="s">
        <v>57458</v>
      </c>
      <c r="I1889" s="113" t="s">
        <v>99796</v>
      </c>
    </row>
    <row r="1890" spans="5:9" ht="14.5" x14ac:dyDescent="0.35">
      <c r="E1890" s="113" t="s">
        <v>1950</v>
      </c>
      <c r="F1890" s="113" t="s">
        <v>108174</v>
      </c>
      <c r="G1890" s="113" t="s">
        <v>127430</v>
      </c>
      <c r="H1890" s="113" t="s">
        <v>57457</v>
      </c>
      <c r="I1890" s="113" t="s">
        <v>99795</v>
      </c>
    </row>
    <row r="1891" spans="5:9" ht="14.5" x14ac:dyDescent="0.35">
      <c r="E1891" s="113" t="s">
        <v>1951</v>
      </c>
      <c r="F1891" s="113" t="s">
        <v>108173</v>
      </c>
      <c r="G1891" s="113" t="s">
        <v>127431</v>
      </c>
      <c r="H1891" s="113" t="s">
        <v>57456</v>
      </c>
      <c r="I1891" s="113" t="s">
        <v>99794</v>
      </c>
    </row>
    <row r="1892" spans="5:9" ht="14.5" x14ac:dyDescent="0.35">
      <c r="E1892" s="113" t="s">
        <v>1952</v>
      </c>
      <c r="F1892" s="113" t="s">
        <v>108172</v>
      </c>
      <c r="G1892" s="113" t="s">
        <v>127432</v>
      </c>
      <c r="H1892" s="113" t="s">
        <v>57455</v>
      </c>
      <c r="I1892" s="113" t="s">
        <v>99793</v>
      </c>
    </row>
    <row r="1893" spans="5:9" ht="14.5" x14ac:dyDescent="0.35">
      <c r="E1893" s="113" t="s">
        <v>1953</v>
      </c>
      <c r="F1893" s="113" t="s">
        <v>114454</v>
      </c>
      <c r="G1893" s="113" t="s">
        <v>127433</v>
      </c>
      <c r="H1893" s="113" t="s">
        <v>57454</v>
      </c>
      <c r="I1893" s="113" t="s">
        <v>99792</v>
      </c>
    </row>
    <row r="1894" spans="5:9" ht="14.5" x14ac:dyDescent="0.35">
      <c r="E1894" s="113" t="s">
        <v>1954</v>
      </c>
      <c r="F1894" s="113" t="s">
        <v>114453</v>
      </c>
      <c r="G1894" s="113" t="s">
        <v>127434</v>
      </c>
      <c r="H1894" s="113" t="s">
        <v>57453</v>
      </c>
      <c r="I1894" s="113" t="s">
        <v>99791</v>
      </c>
    </row>
    <row r="1895" spans="5:9" ht="14.5" x14ac:dyDescent="0.35">
      <c r="E1895" s="113" t="s">
        <v>1955</v>
      </c>
      <c r="F1895" s="113" t="s">
        <v>114452</v>
      </c>
      <c r="G1895" s="113" t="s">
        <v>127435</v>
      </c>
      <c r="H1895" s="113" t="s">
        <v>57452</v>
      </c>
      <c r="I1895" s="113" t="s">
        <v>99790</v>
      </c>
    </row>
    <row r="1896" spans="5:9" ht="14.5" x14ac:dyDescent="0.35">
      <c r="E1896" s="113" t="s">
        <v>1956</v>
      </c>
      <c r="F1896" s="113" t="s">
        <v>114451</v>
      </c>
      <c r="G1896" s="113" t="s">
        <v>127436</v>
      </c>
      <c r="H1896" s="113" t="s">
        <v>57451</v>
      </c>
      <c r="I1896" s="113" t="s">
        <v>99789</v>
      </c>
    </row>
    <row r="1897" spans="5:9" ht="14.5" x14ac:dyDescent="0.35">
      <c r="E1897" s="113" t="s">
        <v>1957</v>
      </c>
      <c r="F1897" s="113" t="s">
        <v>116087</v>
      </c>
      <c r="G1897" s="113" t="s">
        <v>127437</v>
      </c>
      <c r="H1897" s="113" t="s">
        <v>57450</v>
      </c>
      <c r="I1897" s="113" t="s">
        <v>99788</v>
      </c>
    </row>
    <row r="1898" spans="5:9" ht="14.5" x14ac:dyDescent="0.35">
      <c r="E1898" s="113" t="s">
        <v>1958</v>
      </c>
      <c r="F1898" s="113" t="s">
        <v>108171</v>
      </c>
      <c r="G1898" s="113" t="s">
        <v>127438</v>
      </c>
      <c r="H1898" s="113" t="s">
        <v>57449</v>
      </c>
      <c r="I1898" s="113" t="s">
        <v>99787</v>
      </c>
    </row>
    <row r="1899" spans="5:9" ht="14.5" x14ac:dyDescent="0.35">
      <c r="E1899" s="113" t="s">
        <v>1959</v>
      </c>
      <c r="F1899" s="113" t="s">
        <v>114450</v>
      </c>
      <c r="G1899" s="113" t="s">
        <v>127439</v>
      </c>
      <c r="H1899" s="113" t="s">
        <v>57448</v>
      </c>
      <c r="I1899" s="113" t="s">
        <v>99786</v>
      </c>
    </row>
    <row r="1900" spans="5:9" ht="14.5" x14ac:dyDescent="0.35">
      <c r="E1900" s="113" t="s">
        <v>1960</v>
      </c>
      <c r="F1900" s="113" t="s">
        <v>108170</v>
      </c>
      <c r="G1900" s="113" t="s">
        <v>127440</v>
      </c>
      <c r="H1900" s="113" t="s">
        <v>57447</v>
      </c>
      <c r="I1900" s="113" t="s">
        <v>99785</v>
      </c>
    </row>
    <row r="1901" spans="5:9" ht="14.5" x14ac:dyDescent="0.35">
      <c r="E1901" s="113" t="s">
        <v>1961</v>
      </c>
      <c r="F1901" s="113" t="s">
        <v>108169</v>
      </c>
      <c r="G1901" s="113" t="s">
        <v>127441</v>
      </c>
      <c r="H1901" s="113" t="s">
        <v>57446</v>
      </c>
      <c r="I1901" s="113" t="s">
        <v>99784</v>
      </c>
    </row>
    <row r="1902" spans="5:9" ht="14.5" x14ac:dyDescent="0.35">
      <c r="E1902" s="113" t="s">
        <v>1962</v>
      </c>
      <c r="F1902" s="113" t="s">
        <v>108168</v>
      </c>
      <c r="G1902" s="113" t="s">
        <v>127442</v>
      </c>
      <c r="H1902" s="113" t="s">
        <v>57445</v>
      </c>
      <c r="I1902" s="113" t="s">
        <v>99783</v>
      </c>
    </row>
    <row r="1903" spans="5:9" ht="14.5" x14ac:dyDescent="0.35">
      <c r="E1903" s="113" t="s">
        <v>1963</v>
      </c>
      <c r="F1903" s="113" t="s">
        <v>116086</v>
      </c>
      <c r="G1903" s="113" t="s">
        <v>127443</v>
      </c>
      <c r="H1903" s="113" t="s">
        <v>57444</v>
      </c>
      <c r="I1903" s="113" t="s">
        <v>99782</v>
      </c>
    </row>
    <row r="1904" spans="5:9" ht="14.5" x14ac:dyDescent="0.35">
      <c r="E1904" s="113" t="s">
        <v>1964</v>
      </c>
      <c r="F1904" s="113" t="s">
        <v>108167</v>
      </c>
      <c r="G1904" s="113" t="s">
        <v>127444</v>
      </c>
      <c r="H1904" s="113" t="s">
        <v>57443</v>
      </c>
      <c r="I1904" s="113" t="s">
        <v>99781</v>
      </c>
    </row>
    <row r="1905" spans="5:9" ht="14.5" x14ac:dyDescent="0.35">
      <c r="E1905" s="113" t="s">
        <v>1965</v>
      </c>
      <c r="F1905" s="113" t="s">
        <v>108166</v>
      </c>
      <c r="G1905" s="113" t="s">
        <v>137695</v>
      </c>
      <c r="H1905" s="113" t="s">
        <v>57442</v>
      </c>
      <c r="I1905" s="113" t="s">
        <v>99780</v>
      </c>
    </row>
    <row r="1906" spans="5:9" ht="14.5" x14ac:dyDescent="0.35">
      <c r="E1906" s="113" t="s">
        <v>1966</v>
      </c>
      <c r="F1906" s="113" t="s">
        <v>108165</v>
      </c>
      <c r="G1906" s="113" t="s">
        <v>127445</v>
      </c>
      <c r="H1906" s="113" t="s">
        <v>57441</v>
      </c>
      <c r="I1906" s="113" t="s">
        <v>99779</v>
      </c>
    </row>
    <row r="1907" spans="5:9" ht="14.5" x14ac:dyDescent="0.35">
      <c r="E1907" s="113" t="s">
        <v>1967</v>
      </c>
      <c r="F1907" s="113" t="s">
        <v>108164</v>
      </c>
      <c r="G1907" s="113" t="s">
        <v>127446</v>
      </c>
      <c r="H1907" s="113" t="s">
        <v>57440</v>
      </c>
      <c r="I1907" s="113" t="s">
        <v>99778</v>
      </c>
    </row>
    <row r="1908" spans="5:9" ht="14.5" x14ac:dyDescent="0.35">
      <c r="E1908" s="113" t="s">
        <v>1968</v>
      </c>
      <c r="F1908" s="113" t="s">
        <v>108163</v>
      </c>
      <c r="G1908" s="113" t="s">
        <v>127447</v>
      </c>
      <c r="H1908" s="113" t="s">
        <v>57439</v>
      </c>
      <c r="I1908" s="113" t="s">
        <v>99777</v>
      </c>
    </row>
    <row r="1909" spans="5:9" ht="14.5" x14ac:dyDescent="0.35">
      <c r="E1909" s="113" t="s">
        <v>1969</v>
      </c>
      <c r="F1909" s="113" t="s">
        <v>108162</v>
      </c>
      <c r="G1909" s="113" t="s">
        <v>127448</v>
      </c>
      <c r="H1909" s="113" t="s">
        <v>57438</v>
      </c>
      <c r="I1909" s="113" t="s">
        <v>99776</v>
      </c>
    </row>
    <row r="1910" spans="5:9" ht="14.5" x14ac:dyDescent="0.35">
      <c r="E1910" s="113" t="s">
        <v>1970</v>
      </c>
      <c r="F1910" s="113" t="s">
        <v>108161</v>
      </c>
      <c r="G1910" s="113" t="s">
        <v>127449</v>
      </c>
      <c r="H1910" s="113" t="s">
        <v>57437</v>
      </c>
      <c r="I1910" s="113" t="s">
        <v>99775</v>
      </c>
    </row>
    <row r="1911" spans="5:9" ht="14.5" x14ac:dyDescent="0.35">
      <c r="E1911" s="113" t="s">
        <v>1971</v>
      </c>
      <c r="F1911" s="113" t="s">
        <v>108160</v>
      </c>
      <c r="G1911" s="113" t="s">
        <v>127450</v>
      </c>
      <c r="H1911" s="113" t="s">
        <v>57436</v>
      </c>
      <c r="I1911" s="113" t="s">
        <v>99774</v>
      </c>
    </row>
    <row r="1912" spans="5:9" ht="14.5" x14ac:dyDescent="0.35">
      <c r="E1912" s="113" t="s">
        <v>1972</v>
      </c>
      <c r="F1912" s="113" t="s">
        <v>108159</v>
      </c>
      <c r="G1912" s="113" t="s">
        <v>127451</v>
      </c>
      <c r="H1912" s="113" t="s">
        <v>57435</v>
      </c>
      <c r="I1912" s="113" t="s">
        <v>99773</v>
      </c>
    </row>
    <row r="1913" spans="5:9" ht="14.5" x14ac:dyDescent="0.35">
      <c r="E1913" s="113" t="s">
        <v>1973</v>
      </c>
      <c r="F1913" s="113" t="s">
        <v>108158</v>
      </c>
      <c r="G1913" s="113" t="s">
        <v>127452</v>
      </c>
      <c r="H1913" s="113" t="s">
        <v>57434</v>
      </c>
      <c r="I1913" s="113" t="s">
        <v>99772</v>
      </c>
    </row>
    <row r="1914" spans="5:9" ht="14.5" x14ac:dyDescent="0.35">
      <c r="E1914" s="113" t="s">
        <v>1974</v>
      </c>
      <c r="F1914" s="113" t="s">
        <v>108157</v>
      </c>
      <c r="G1914" s="113" t="s">
        <v>127453</v>
      </c>
      <c r="H1914" s="113" t="s">
        <v>57433</v>
      </c>
      <c r="I1914" s="113" t="s">
        <v>99771</v>
      </c>
    </row>
    <row r="1915" spans="5:9" ht="14.5" x14ac:dyDescent="0.35">
      <c r="E1915" s="113" t="s">
        <v>1975</v>
      </c>
      <c r="F1915" s="113" t="s">
        <v>108156</v>
      </c>
      <c r="G1915" s="113" t="s">
        <v>127454</v>
      </c>
      <c r="H1915" s="113" t="s">
        <v>57432</v>
      </c>
      <c r="I1915" s="113" t="s">
        <v>140485</v>
      </c>
    </row>
    <row r="1916" spans="5:9" ht="14.5" x14ac:dyDescent="0.35">
      <c r="E1916" s="113" t="s">
        <v>1976</v>
      </c>
      <c r="F1916" s="113" t="s">
        <v>108155</v>
      </c>
      <c r="G1916" s="113" t="s">
        <v>127455</v>
      </c>
      <c r="H1916" s="113" t="s">
        <v>57431</v>
      </c>
      <c r="I1916" s="113" t="s">
        <v>99770</v>
      </c>
    </row>
    <row r="1917" spans="5:9" ht="14.5" x14ac:dyDescent="0.35">
      <c r="E1917" s="113" t="s">
        <v>1977</v>
      </c>
      <c r="F1917" s="113" t="s">
        <v>108154</v>
      </c>
      <c r="G1917" s="113" t="s">
        <v>127456</v>
      </c>
      <c r="H1917" s="113" t="s">
        <v>57430</v>
      </c>
      <c r="I1917" s="113" t="s">
        <v>99769</v>
      </c>
    </row>
    <row r="1918" spans="5:9" ht="14.5" x14ac:dyDescent="0.35">
      <c r="E1918" s="113" t="s">
        <v>1978</v>
      </c>
      <c r="F1918" s="113" t="s">
        <v>108153</v>
      </c>
      <c r="G1918" s="113" t="s">
        <v>127457</v>
      </c>
      <c r="H1918" s="113" t="s">
        <v>57429</v>
      </c>
      <c r="I1918" s="113" t="s">
        <v>99768</v>
      </c>
    </row>
    <row r="1919" spans="5:9" ht="14.5" x14ac:dyDescent="0.35">
      <c r="E1919" s="113" t="s">
        <v>1979</v>
      </c>
      <c r="F1919" s="113" t="s">
        <v>108152</v>
      </c>
      <c r="G1919" s="113" t="s">
        <v>127458</v>
      </c>
      <c r="H1919" s="113" t="s">
        <v>57428</v>
      </c>
      <c r="I1919" s="113" t="s">
        <v>99767</v>
      </c>
    </row>
    <row r="1920" spans="5:9" ht="14.5" x14ac:dyDescent="0.35">
      <c r="E1920" s="113" t="s">
        <v>1980</v>
      </c>
      <c r="F1920" s="113" t="s">
        <v>108151</v>
      </c>
      <c r="G1920" s="113" t="s">
        <v>130715</v>
      </c>
      <c r="H1920" s="113" t="s">
        <v>57427</v>
      </c>
      <c r="I1920" s="113" t="s">
        <v>99766</v>
      </c>
    </row>
    <row r="1921" spans="5:9" ht="14.5" x14ac:dyDescent="0.35">
      <c r="E1921" s="113" t="s">
        <v>1981</v>
      </c>
      <c r="F1921" s="113" t="s">
        <v>108150</v>
      </c>
      <c r="G1921" s="113" t="s">
        <v>130716</v>
      </c>
      <c r="H1921" s="113" t="s">
        <v>57426</v>
      </c>
      <c r="I1921" s="113" t="s">
        <v>99765</v>
      </c>
    </row>
    <row r="1922" spans="5:9" ht="14.5" x14ac:dyDescent="0.35">
      <c r="E1922" s="113" t="s">
        <v>1982</v>
      </c>
      <c r="F1922" s="113" t="s">
        <v>108149</v>
      </c>
      <c r="G1922" s="113" t="s">
        <v>130717</v>
      </c>
      <c r="H1922" s="113" t="s">
        <v>57425</v>
      </c>
      <c r="I1922" s="113" t="s">
        <v>99764</v>
      </c>
    </row>
    <row r="1923" spans="5:9" ht="14.5" x14ac:dyDescent="0.35">
      <c r="E1923" s="113" t="s">
        <v>1983</v>
      </c>
      <c r="F1923" s="113" t="s">
        <v>114449</v>
      </c>
      <c r="G1923" s="113" t="s">
        <v>130718</v>
      </c>
      <c r="H1923" s="113" t="s">
        <v>57424</v>
      </c>
      <c r="I1923" s="113" t="s">
        <v>99763</v>
      </c>
    </row>
    <row r="1924" spans="5:9" ht="14.5" x14ac:dyDescent="0.35">
      <c r="E1924" s="113" t="s">
        <v>1984</v>
      </c>
      <c r="F1924" s="113" t="s">
        <v>108148</v>
      </c>
      <c r="G1924" s="113" t="s">
        <v>127459</v>
      </c>
      <c r="H1924" s="113" t="s">
        <v>57423</v>
      </c>
      <c r="I1924" s="113" t="s">
        <v>99762</v>
      </c>
    </row>
    <row r="1925" spans="5:9" ht="14.5" x14ac:dyDescent="0.35">
      <c r="E1925" s="113" t="s">
        <v>1985</v>
      </c>
      <c r="F1925" s="113" t="s">
        <v>108147</v>
      </c>
      <c r="G1925" s="113" t="s">
        <v>124670</v>
      </c>
      <c r="H1925" s="113" t="s">
        <v>57422</v>
      </c>
      <c r="I1925" s="113" t="s">
        <v>99761</v>
      </c>
    </row>
    <row r="1926" spans="5:9" ht="14.5" x14ac:dyDescent="0.35">
      <c r="E1926" s="113" t="s">
        <v>1986</v>
      </c>
      <c r="F1926" s="113" t="s">
        <v>108146</v>
      </c>
      <c r="G1926" s="113" t="s">
        <v>127460</v>
      </c>
      <c r="H1926" s="113" t="s">
        <v>57421</v>
      </c>
      <c r="I1926" s="113" t="s">
        <v>99760</v>
      </c>
    </row>
    <row r="1927" spans="5:9" ht="14.5" x14ac:dyDescent="0.35">
      <c r="E1927" s="113" t="s">
        <v>1987</v>
      </c>
      <c r="F1927" s="113" t="s">
        <v>108145</v>
      </c>
      <c r="G1927" s="113" t="s">
        <v>127461</v>
      </c>
      <c r="H1927" s="113" t="s">
        <v>57420</v>
      </c>
      <c r="I1927" s="113" t="s">
        <v>99759</v>
      </c>
    </row>
    <row r="1928" spans="5:9" ht="14.5" x14ac:dyDescent="0.35">
      <c r="E1928" s="113" t="s">
        <v>1988</v>
      </c>
      <c r="F1928" s="113" t="s">
        <v>108144</v>
      </c>
      <c r="G1928" s="113" t="s">
        <v>127462</v>
      </c>
      <c r="H1928" s="113" t="s">
        <v>57419</v>
      </c>
      <c r="I1928" s="113" t="s">
        <v>99758</v>
      </c>
    </row>
    <row r="1929" spans="5:9" ht="14.5" x14ac:dyDescent="0.35">
      <c r="E1929" s="113" t="s">
        <v>1989</v>
      </c>
      <c r="F1929" s="113" t="s">
        <v>108143</v>
      </c>
      <c r="G1929" s="113" t="s">
        <v>127463</v>
      </c>
      <c r="H1929" s="113" t="s">
        <v>57418</v>
      </c>
      <c r="I1929" s="113" t="s">
        <v>99757</v>
      </c>
    </row>
    <row r="1930" spans="5:9" ht="14.5" x14ac:dyDescent="0.35">
      <c r="E1930" s="113" t="s">
        <v>1990</v>
      </c>
      <c r="F1930" s="113" t="s">
        <v>108142</v>
      </c>
      <c r="G1930" s="113" t="s">
        <v>127464</v>
      </c>
      <c r="H1930" s="113" t="s">
        <v>57417</v>
      </c>
      <c r="I1930" s="113" t="s">
        <v>99756</v>
      </c>
    </row>
    <row r="1931" spans="5:9" ht="14.5" x14ac:dyDescent="0.35">
      <c r="E1931" s="113" t="s">
        <v>1991</v>
      </c>
      <c r="F1931" s="113" t="s">
        <v>108141</v>
      </c>
      <c r="G1931" s="113" t="s">
        <v>127465</v>
      </c>
      <c r="H1931" s="113" t="s">
        <v>57416</v>
      </c>
      <c r="I1931" s="113" t="s">
        <v>99755</v>
      </c>
    </row>
    <row r="1932" spans="5:9" ht="14.5" x14ac:dyDescent="0.35">
      <c r="E1932" s="113" t="s">
        <v>1992</v>
      </c>
      <c r="F1932" s="113" t="s">
        <v>108140</v>
      </c>
      <c r="G1932" s="113" t="s">
        <v>127466</v>
      </c>
      <c r="H1932" s="113" t="s">
        <v>57415</v>
      </c>
      <c r="I1932" s="113" t="s">
        <v>99754</v>
      </c>
    </row>
    <row r="1933" spans="5:9" ht="14.5" x14ac:dyDescent="0.35">
      <c r="E1933" s="113" t="s">
        <v>1993</v>
      </c>
      <c r="F1933" s="113" t="s">
        <v>108139</v>
      </c>
      <c r="G1933" s="113" t="s">
        <v>127467</v>
      </c>
      <c r="H1933" s="113" t="s">
        <v>57414</v>
      </c>
      <c r="I1933" s="113" t="s">
        <v>99753</v>
      </c>
    </row>
    <row r="1934" spans="5:9" ht="14.5" x14ac:dyDescent="0.35">
      <c r="E1934" s="113" t="s">
        <v>1994</v>
      </c>
      <c r="F1934" s="113" t="s">
        <v>108138</v>
      </c>
      <c r="G1934" s="113" t="s">
        <v>127468</v>
      </c>
      <c r="H1934" s="113" t="s">
        <v>57413</v>
      </c>
      <c r="I1934" s="113" t="s">
        <v>99752</v>
      </c>
    </row>
    <row r="1935" spans="5:9" ht="14.5" x14ac:dyDescent="0.35">
      <c r="E1935" s="113" t="s">
        <v>1995</v>
      </c>
      <c r="F1935" s="113" t="s">
        <v>108137</v>
      </c>
      <c r="G1935" s="113" t="s">
        <v>127469</v>
      </c>
      <c r="H1935" s="113" t="s">
        <v>57412</v>
      </c>
      <c r="I1935" s="113" t="s">
        <v>99751</v>
      </c>
    </row>
    <row r="1936" spans="5:9" ht="14.5" x14ac:dyDescent="0.35">
      <c r="E1936" s="113" t="s">
        <v>1996</v>
      </c>
      <c r="F1936" s="113" t="s">
        <v>108136</v>
      </c>
      <c r="G1936" s="113" t="s">
        <v>127470</v>
      </c>
      <c r="H1936" s="113" t="s">
        <v>57411</v>
      </c>
      <c r="I1936" s="113" t="s">
        <v>99750</v>
      </c>
    </row>
    <row r="1937" spans="5:9" ht="14.5" x14ac:dyDescent="0.35">
      <c r="E1937" s="113" t="s">
        <v>1997</v>
      </c>
      <c r="F1937" s="113" t="s">
        <v>108135</v>
      </c>
      <c r="G1937" s="113" t="s">
        <v>127471</v>
      </c>
      <c r="H1937" s="113" t="s">
        <v>57410</v>
      </c>
      <c r="I1937" s="113" t="s">
        <v>99749</v>
      </c>
    </row>
    <row r="1938" spans="5:9" ht="14.5" x14ac:dyDescent="0.35">
      <c r="E1938" s="113" t="s">
        <v>1998</v>
      </c>
      <c r="F1938" s="113" t="s">
        <v>108134</v>
      </c>
      <c r="G1938" s="113" t="s">
        <v>127472</v>
      </c>
      <c r="H1938" s="113" t="s">
        <v>57409</v>
      </c>
      <c r="I1938" s="113" t="s">
        <v>99748</v>
      </c>
    </row>
    <row r="1939" spans="5:9" ht="14.5" x14ac:dyDescent="0.35">
      <c r="E1939" s="113" t="s">
        <v>1999</v>
      </c>
      <c r="F1939" s="113" t="s">
        <v>108133</v>
      </c>
      <c r="G1939" s="113" t="s">
        <v>127473</v>
      </c>
      <c r="H1939" s="113" t="s">
        <v>57408</v>
      </c>
      <c r="I1939" s="113" t="s">
        <v>99747</v>
      </c>
    </row>
    <row r="1940" spans="5:9" ht="14.5" x14ac:dyDescent="0.35">
      <c r="E1940" s="113" t="s">
        <v>2000</v>
      </c>
      <c r="F1940" s="113" t="s">
        <v>108132</v>
      </c>
      <c r="G1940" s="113" t="s">
        <v>127474</v>
      </c>
      <c r="H1940" s="113" t="s">
        <v>57407</v>
      </c>
      <c r="I1940" s="113" t="s">
        <v>99746</v>
      </c>
    </row>
    <row r="1941" spans="5:9" ht="14.5" x14ac:dyDescent="0.35">
      <c r="E1941" s="113" t="s">
        <v>2001</v>
      </c>
      <c r="F1941" s="113" t="s">
        <v>108131</v>
      </c>
      <c r="G1941" s="113" t="s">
        <v>127475</v>
      </c>
      <c r="H1941" s="113" t="s">
        <v>57406</v>
      </c>
      <c r="I1941" s="113" t="s">
        <v>99745</v>
      </c>
    </row>
    <row r="1942" spans="5:9" ht="14.5" x14ac:dyDescent="0.35">
      <c r="E1942" s="113" t="s">
        <v>2002</v>
      </c>
      <c r="F1942" s="113" t="s">
        <v>108130</v>
      </c>
      <c r="G1942" s="113" t="s">
        <v>127476</v>
      </c>
      <c r="H1942" s="113" t="s">
        <v>57405</v>
      </c>
      <c r="I1942" s="113" t="s">
        <v>99744</v>
      </c>
    </row>
    <row r="1943" spans="5:9" ht="14.5" x14ac:dyDescent="0.35">
      <c r="E1943" s="113" t="s">
        <v>2003</v>
      </c>
      <c r="F1943" s="113" t="s">
        <v>108129</v>
      </c>
      <c r="G1943" s="113" t="s">
        <v>127477</v>
      </c>
      <c r="H1943" s="113" t="s">
        <v>57404</v>
      </c>
      <c r="I1943" s="113" t="s">
        <v>99743</v>
      </c>
    </row>
    <row r="1944" spans="5:9" ht="14.5" x14ac:dyDescent="0.35">
      <c r="E1944" s="113" t="s">
        <v>2004</v>
      </c>
      <c r="F1944" s="113" t="s">
        <v>108128</v>
      </c>
      <c r="G1944" s="113" t="s">
        <v>138213</v>
      </c>
      <c r="H1944" s="113" t="s">
        <v>57403</v>
      </c>
      <c r="I1944" s="113" t="s">
        <v>99742</v>
      </c>
    </row>
    <row r="1945" spans="5:9" ht="14.5" x14ac:dyDescent="0.35">
      <c r="E1945" s="113" t="s">
        <v>2005</v>
      </c>
      <c r="F1945" s="113" t="s">
        <v>108127</v>
      </c>
      <c r="G1945" s="113" t="s">
        <v>130719</v>
      </c>
      <c r="H1945" s="113" t="s">
        <v>57402</v>
      </c>
      <c r="I1945" s="113" t="s">
        <v>99741</v>
      </c>
    </row>
    <row r="1946" spans="5:9" ht="14.5" x14ac:dyDescent="0.35">
      <c r="E1946" s="113" t="s">
        <v>2006</v>
      </c>
      <c r="F1946" s="113" t="s">
        <v>108126</v>
      </c>
      <c r="G1946" s="113" t="s">
        <v>130720</v>
      </c>
      <c r="H1946" s="113" t="s">
        <v>57401</v>
      </c>
      <c r="I1946" s="113" t="s">
        <v>99740</v>
      </c>
    </row>
    <row r="1947" spans="5:9" ht="14.5" x14ac:dyDescent="0.35">
      <c r="E1947" s="113" t="s">
        <v>2007</v>
      </c>
      <c r="F1947" s="113" t="s">
        <v>108125</v>
      </c>
      <c r="G1947" s="113" t="s">
        <v>130721</v>
      </c>
      <c r="H1947" s="113" t="s">
        <v>57400</v>
      </c>
      <c r="I1947" s="113" t="s">
        <v>99739</v>
      </c>
    </row>
    <row r="1948" spans="5:9" ht="14.5" x14ac:dyDescent="0.35">
      <c r="E1948" s="113" t="s">
        <v>2008</v>
      </c>
      <c r="F1948" s="113" t="s">
        <v>108124</v>
      </c>
      <c r="G1948" s="113" t="s">
        <v>127478</v>
      </c>
      <c r="H1948" s="113" t="s">
        <v>57399</v>
      </c>
      <c r="I1948" s="113" t="s">
        <v>99738</v>
      </c>
    </row>
    <row r="1949" spans="5:9" ht="14.5" x14ac:dyDescent="0.35">
      <c r="E1949" s="113" t="s">
        <v>2009</v>
      </c>
      <c r="F1949" s="113" t="s">
        <v>108123</v>
      </c>
      <c r="G1949" s="113" t="s">
        <v>127479</v>
      </c>
      <c r="H1949" s="113" t="s">
        <v>57398</v>
      </c>
      <c r="I1949" s="113" t="s">
        <v>99737</v>
      </c>
    </row>
    <row r="1950" spans="5:9" ht="14.5" x14ac:dyDescent="0.35">
      <c r="E1950" s="113" t="s">
        <v>2010</v>
      </c>
      <c r="F1950" s="113" t="s">
        <v>108122</v>
      </c>
      <c r="G1950" s="113" t="s">
        <v>127480</v>
      </c>
      <c r="H1950" s="113" t="s">
        <v>57397</v>
      </c>
      <c r="I1950" s="113" t="s">
        <v>99736</v>
      </c>
    </row>
    <row r="1951" spans="5:9" ht="14.5" x14ac:dyDescent="0.35">
      <c r="E1951" s="113" t="s">
        <v>2011</v>
      </c>
      <c r="F1951" s="113" t="s">
        <v>108121</v>
      </c>
      <c r="G1951" s="113" t="s">
        <v>127481</v>
      </c>
      <c r="H1951" s="113" t="s">
        <v>57396</v>
      </c>
      <c r="I1951" s="113" t="s">
        <v>99735</v>
      </c>
    </row>
    <row r="1952" spans="5:9" ht="14.5" x14ac:dyDescent="0.35">
      <c r="E1952" s="113" t="s">
        <v>2012</v>
      </c>
      <c r="F1952" s="113" t="s">
        <v>108120</v>
      </c>
      <c r="G1952" s="113" t="s">
        <v>127482</v>
      </c>
      <c r="H1952" s="113" t="s">
        <v>57395</v>
      </c>
      <c r="I1952" s="113" t="s">
        <v>99734</v>
      </c>
    </row>
    <row r="1953" spans="5:9" ht="14.5" x14ac:dyDescent="0.35">
      <c r="E1953" s="113" t="s">
        <v>2013</v>
      </c>
      <c r="F1953" s="113" t="s">
        <v>108119</v>
      </c>
      <c r="G1953" s="113" t="s">
        <v>127483</v>
      </c>
      <c r="H1953" s="113" t="s">
        <v>57394</v>
      </c>
      <c r="I1953" s="113" t="s">
        <v>99733</v>
      </c>
    </row>
    <row r="1954" spans="5:9" ht="14.5" x14ac:dyDescent="0.35">
      <c r="E1954" s="113" t="s">
        <v>2014</v>
      </c>
      <c r="F1954" s="113" t="s">
        <v>108118</v>
      </c>
      <c r="G1954" s="113" t="s">
        <v>127484</v>
      </c>
      <c r="H1954" s="113" t="s">
        <v>57393</v>
      </c>
      <c r="I1954" s="113" t="s">
        <v>99732</v>
      </c>
    </row>
    <row r="1955" spans="5:9" ht="14.5" x14ac:dyDescent="0.35">
      <c r="E1955" s="113" t="s">
        <v>2015</v>
      </c>
      <c r="F1955" s="113" t="s">
        <v>108117</v>
      </c>
      <c r="G1955" s="113" t="s">
        <v>127485</v>
      </c>
      <c r="H1955" s="113" t="s">
        <v>57392</v>
      </c>
      <c r="I1955" s="113" t="s">
        <v>99731</v>
      </c>
    </row>
    <row r="1956" spans="5:9" ht="14.5" x14ac:dyDescent="0.35">
      <c r="E1956" s="113" t="s">
        <v>2016</v>
      </c>
      <c r="F1956" s="113" t="s">
        <v>137461</v>
      </c>
      <c r="G1956" s="113" t="s">
        <v>127486</v>
      </c>
      <c r="H1956" s="113" t="s">
        <v>57391</v>
      </c>
      <c r="I1956" s="113" t="s">
        <v>99730</v>
      </c>
    </row>
    <row r="1957" spans="5:9" ht="14.5" x14ac:dyDescent="0.35">
      <c r="E1957" s="113" t="s">
        <v>2017</v>
      </c>
      <c r="F1957" s="113" t="s">
        <v>108116</v>
      </c>
      <c r="G1957" s="113" t="s">
        <v>127487</v>
      </c>
      <c r="H1957" s="113" t="s">
        <v>57390</v>
      </c>
      <c r="I1957" s="113" t="s">
        <v>99729</v>
      </c>
    </row>
    <row r="1958" spans="5:9" ht="14.5" x14ac:dyDescent="0.35">
      <c r="E1958" s="113" t="s">
        <v>2018</v>
      </c>
      <c r="F1958" s="113" t="s">
        <v>108115</v>
      </c>
      <c r="G1958" s="113" t="s">
        <v>127488</v>
      </c>
      <c r="H1958" s="113" t="s">
        <v>57389</v>
      </c>
      <c r="I1958" s="113" t="s">
        <v>99728</v>
      </c>
    </row>
    <row r="1959" spans="5:9" ht="14.5" x14ac:dyDescent="0.35">
      <c r="E1959" s="113" t="s">
        <v>2019</v>
      </c>
      <c r="F1959" s="113" t="s">
        <v>108114</v>
      </c>
      <c r="G1959" s="113" t="s">
        <v>127489</v>
      </c>
      <c r="H1959" s="113" t="s">
        <v>57388</v>
      </c>
      <c r="I1959" s="113" t="s">
        <v>99727</v>
      </c>
    </row>
    <row r="1960" spans="5:9" ht="14.5" x14ac:dyDescent="0.35">
      <c r="E1960" s="113" t="s">
        <v>2020</v>
      </c>
      <c r="F1960" s="113" t="s">
        <v>108113</v>
      </c>
      <c r="G1960" s="113" t="s">
        <v>127490</v>
      </c>
      <c r="H1960" s="113" t="s">
        <v>57387</v>
      </c>
      <c r="I1960" s="113" t="s">
        <v>99726</v>
      </c>
    </row>
    <row r="1961" spans="5:9" ht="14.5" x14ac:dyDescent="0.35">
      <c r="E1961" s="113" t="s">
        <v>2021</v>
      </c>
      <c r="F1961" s="113" t="s">
        <v>108112</v>
      </c>
      <c r="G1961" s="113" t="s">
        <v>127491</v>
      </c>
      <c r="H1961" s="113" t="s">
        <v>57386</v>
      </c>
      <c r="I1961" s="113" t="s">
        <v>99725</v>
      </c>
    </row>
    <row r="1962" spans="5:9" ht="14.5" x14ac:dyDescent="0.35">
      <c r="E1962" s="113" t="s">
        <v>2022</v>
      </c>
      <c r="F1962" s="113" t="s">
        <v>128626</v>
      </c>
      <c r="G1962" s="113" t="s">
        <v>127492</v>
      </c>
      <c r="H1962" s="113" t="s">
        <v>57385</v>
      </c>
      <c r="I1962" s="113" t="s">
        <v>99724</v>
      </c>
    </row>
    <row r="1963" spans="5:9" ht="14.5" x14ac:dyDescent="0.35">
      <c r="E1963" s="113" t="s">
        <v>2023</v>
      </c>
      <c r="F1963" s="113" t="s">
        <v>108111</v>
      </c>
      <c r="G1963" s="113" t="s">
        <v>127493</v>
      </c>
      <c r="H1963" s="113" t="s">
        <v>57384</v>
      </c>
      <c r="I1963" s="113" t="s">
        <v>99723</v>
      </c>
    </row>
    <row r="1964" spans="5:9" ht="14.5" x14ac:dyDescent="0.35">
      <c r="E1964" s="113" t="s">
        <v>2024</v>
      </c>
      <c r="F1964" s="113" t="s">
        <v>108110</v>
      </c>
      <c r="G1964" s="113" t="s">
        <v>127494</v>
      </c>
      <c r="H1964" s="113" t="s">
        <v>57383</v>
      </c>
      <c r="I1964" s="113" t="s">
        <v>99722</v>
      </c>
    </row>
    <row r="1965" spans="5:9" ht="14.5" x14ac:dyDescent="0.35">
      <c r="E1965" s="113" t="s">
        <v>2025</v>
      </c>
      <c r="F1965" s="113" t="s">
        <v>108109</v>
      </c>
      <c r="G1965" s="113" t="s">
        <v>127495</v>
      </c>
      <c r="H1965" s="113" t="s">
        <v>57382</v>
      </c>
      <c r="I1965" s="113" t="s">
        <v>99721</v>
      </c>
    </row>
    <row r="1966" spans="5:9" ht="14.5" x14ac:dyDescent="0.35">
      <c r="E1966" s="113" t="s">
        <v>2026</v>
      </c>
      <c r="F1966" s="113" t="s">
        <v>108108</v>
      </c>
      <c r="G1966" s="113" t="s">
        <v>127496</v>
      </c>
      <c r="H1966" s="113" t="s">
        <v>57381</v>
      </c>
      <c r="I1966" s="113" t="s">
        <v>99720</v>
      </c>
    </row>
    <row r="1967" spans="5:9" ht="14.5" x14ac:dyDescent="0.35">
      <c r="E1967" s="113" t="s">
        <v>2027</v>
      </c>
      <c r="F1967" s="113" t="s">
        <v>108107</v>
      </c>
      <c r="G1967" s="113" t="s">
        <v>127497</v>
      </c>
      <c r="H1967" s="113" t="s">
        <v>57380</v>
      </c>
      <c r="I1967" s="113" t="s">
        <v>99719</v>
      </c>
    </row>
    <row r="1968" spans="5:9" ht="14.5" x14ac:dyDescent="0.35">
      <c r="E1968" s="113" t="s">
        <v>2028</v>
      </c>
      <c r="F1968" s="113" t="s">
        <v>114448</v>
      </c>
      <c r="G1968" s="113" t="s">
        <v>127498</v>
      </c>
      <c r="H1968" s="113" t="s">
        <v>57379</v>
      </c>
      <c r="I1968" s="113" t="s">
        <v>99718</v>
      </c>
    </row>
    <row r="1969" spans="5:9" ht="14.5" x14ac:dyDescent="0.35">
      <c r="E1969" s="113" t="s">
        <v>2029</v>
      </c>
      <c r="F1969" s="113" t="s">
        <v>108106</v>
      </c>
      <c r="G1969" s="113" t="s">
        <v>127499</v>
      </c>
      <c r="H1969" s="113" t="s">
        <v>57378</v>
      </c>
      <c r="I1969" s="113" t="s">
        <v>99717</v>
      </c>
    </row>
    <row r="1970" spans="5:9" ht="14.5" x14ac:dyDescent="0.35">
      <c r="E1970" s="113" t="s">
        <v>2030</v>
      </c>
      <c r="F1970" s="113" t="s">
        <v>108105</v>
      </c>
      <c r="G1970" s="113" t="s">
        <v>127500</v>
      </c>
      <c r="H1970" s="113" t="s">
        <v>57377</v>
      </c>
      <c r="I1970" s="113" t="s">
        <v>99716</v>
      </c>
    </row>
    <row r="1971" spans="5:9" ht="14.5" x14ac:dyDescent="0.35">
      <c r="E1971" s="113" t="s">
        <v>2031</v>
      </c>
      <c r="F1971" s="113" t="s">
        <v>108104</v>
      </c>
      <c r="G1971" s="113" t="s">
        <v>127501</v>
      </c>
      <c r="H1971" s="113" t="s">
        <v>57376</v>
      </c>
      <c r="I1971" s="113" t="s">
        <v>99715</v>
      </c>
    </row>
    <row r="1972" spans="5:9" ht="14.5" x14ac:dyDescent="0.35">
      <c r="E1972" s="113" t="s">
        <v>2032</v>
      </c>
      <c r="F1972" s="113" t="s">
        <v>108103</v>
      </c>
      <c r="G1972" s="113" t="s">
        <v>127502</v>
      </c>
      <c r="H1972" s="113" t="s">
        <v>57375</v>
      </c>
      <c r="I1972" s="113" t="s">
        <v>99714</v>
      </c>
    </row>
    <row r="1973" spans="5:9" ht="14.5" x14ac:dyDescent="0.35">
      <c r="E1973" s="113" t="s">
        <v>2033</v>
      </c>
      <c r="F1973" s="113" t="s">
        <v>108102</v>
      </c>
      <c r="G1973" s="113" t="s">
        <v>127503</v>
      </c>
      <c r="H1973" s="113" t="s">
        <v>57374</v>
      </c>
      <c r="I1973" s="113" t="s">
        <v>99713</v>
      </c>
    </row>
    <row r="1974" spans="5:9" ht="14.5" x14ac:dyDescent="0.35">
      <c r="E1974" s="113" t="s">
        <v>2034</v>
      </c>
      <c r="F1974" s="113" t="s">
        <v>108101</v>
      </c>
      <c r="G1974" s="113" t="s">
        <v>127504</v>
      </c>
      <c r="H1974" s="113" t="s">
        <v>57373</v>
      </c>
      <c r="I1974" s="113" t="s">
        <v>99712</v>
      </c>
    </row>
    <row r="1975" spans="5:9" ht="14.5" x14ac:dyDescent="0.35">
      <c r="E1975" s="113" t="s">
        <v>2035</v>
      </c>
      <c r="F1975" s="113" t="s">
        <v>108100</v>
      </c>
      <c r="G1975" s="113" t="s">
        <v>127505</v>
      </c>
      <c r="H1975" s="113" t="s">
        <v>57372</v>
      </c>
      <c r="I1975" s="113" t="s">
        <v>99711</v>
      </c>
    </row>
    <row r="1976" spans="5:9" ht="14.5" x14ac:dyDescent="0.35">
      <c r="E1976" s="113" t="s">
        <v>2036</v>
      </c>
      <c r="F1976" s="113" t="s">
        <v>108099</v>
      </c>
      <c r="G1976" s="113" t="s">
        <v>127506</v>
      </c>
      <c r="H1976" s="113" t="s">
        <v>57371</v>
      </c>
      <c r="I1976" s="113" t="s">
        <v>99710</v>
      </c>
    </row>
    <row r="1977" spans="5:9" ht="14.5" x14ac:dyDescent="0.35">
      <c r="E1977" s="113" t="s">
        <v>2037</v>
      </c>
      <c r="F1977" s="113" t="s">
        <v>108098</v>
      </c>
      <c r="G1977" s="113" t="s">
        <v>109056</v>
      </c>
      <c r="H1977" s="113" t="s">
        <v>57370</v>
      </c>
      <c r="I1977" s="113" t="s">
        <v>99709</v>
      </c>
    </row>
    <row r="1978" spans="5:9" ht="14.5" x14ac:dyDescent="0.35">
      <c r="E1978" s="113" t="s">
        <v>2038</v>
      </c>
      <c r="F1978" s="113" t="s">
        <v>108097</v>
      </c>
      <c r="G1978" s="113" t="s">
        <v>37169</v>
      </c>
      <c r="H1978" s="113" t="s">
        <v>57369</v>
      </c>
      <c r="I1978" s="113" t="s">
        <v>99708</v>
      </c>
    </row>
    <row r="1979" spans="5:9" ht="14.5" x14ac:dyDescent="0.35">
      <c r="E1979" s="113" t="s">
        <v>2039</v>
      </c>
      <c r="F1979" s="113" t="s">
        <v>108096</v>
      </c>
      <c r="G1979" s="113" t="s">
        <v>37168</v>
      </c>
      <c r="H1979" s="113" t="s">
        <v>57368</v>
      </c>
      <c r="I1979" s="113" t="s">
        <v>99707</v>
      </c>
    </row>
    <row r="1980" spans="5:9" ht="14.5" x14ac:dyDescent="0.35">
      <c r="E1980" s="113" t="s">
        <v>2040</v>
      </c>
      <c r="F1980" s="113" t="s">
        <v>108095</v>
      </c>
      <c r="G1980" s="113" t="s">
        <v>37167</v>
      </c>
      <c r="H1980" s="113" t="s">
        <v>57367</v>
      </c>
      <c r="I1980" s="113" t="s">
        <v>99706</v>
      </c>
    </row>
    <row r="1981" spans="5:9" ht="14.5" x14ac:dyDescent="0.35">
      <c r="E1981" s="113" t="s">
        <v>2041</v>
      </c>
      <c r="F1981" s="113" t="s">
        <v>108094</v>
      </c>
      <c r="G1981" s="113" t="s">
        <v>37166</v>
      </c>
      <c r="H1981" s="113" t="s">
        <v>57366</v>
      </c>
      <c r="I1981" s="113" t="s">
        <v>99705</v>
      </c>
    </row>
    <row r="1982" spans="5:9" ht="14.5" x14ac:dyDescent="0.35">
      <c r="E1982" s="113" t="s">
        <v>2042</v>
      </c>
      <c r="F1982" s="113" t="s">
        <v>108093</v>
      </c>
      <c r="G1982" s="113" t="s">
        <v>37165</v>
      </c>
      <c r="H1982" s="113" t="s">
        <v>57365</v>
      </c>
      <c r="I1982" s="113" t="s">
        <v>99704</v>
      </c>
    </row>
    <row r="1983" spans="5:9" ht="14.5" x14ac:dyDescent="0.35">
      <c r="E1983" s="113" t="s">
        <v>2043</v>
      </c>
      <c r="F1983" s="113" t="s">
        <v>108092</v>
      </c>
      <c r="G1983" s="113" t="s">
        <v>37164</v>
      </c>
      <c r="H1983" s="113" t="s">
        <v>57364</v>
      </c>
      <c r="I1983" s="113" t="s">
        <v>99703</v>
      </c>
    </row>
    <row r="1984" spans="5:9" ht="14.5" x14ac:dyDescent="0.35">
      <c r="E1984" s="113" t="s">
        <v>2044</v>
      </c>
      <c r="F1984" s="113" t="s">
        <v>108091</v>
      </c>
      <c r="G1984" s="113" t="s">
        <v>37163</v>
      </c>
      <c r="H1984" s="113" t="s">
        <v>57363</v>
      </c>
      <c r="I1984" s="113" t="s">
        <v>99702</v>
      </c>
    </row>
    <row r="1985" spans="5:9" ht="14.5" x14ac:dyDescent="0.35">
      <c r="E1985" s="113" t="s">
        <v>2045</v>
      </c>
      <c r="F1985" s="113" t="s">
        <v>117426</v>
      </c>
      <c r="G1985" s="113" t="s">
        <v>37162</v>
      </c>
      <c r="H1985" s="113" t="s">
        <v>57362</v>
      </c>
      <c r="I1985" s="113" t="s">
        <v>99701</v>
      </c>
    </row>
    <row r="1986" spans="5:9" ht="14.5" x14ac:dyDescent="0.35">
      <c r="E1986" s="113" t="s">
        <v>2046</v>
      </c>
      <c r="F1986" s="113" t="s">
        <v>108090</v>
      </c>
      <c r="G1986" s="113" t="s">
        <v>37161</v>
      </c>
      <c r="H1986" s="113" t="s">
        <v>57361</v>
      </c>
      <c r="I1986" s="113" t="s">
        <v>99700</v>
      </c>
    </row>
    <row r="1987" spans="5:9" ht="14.5" x14ac:dyDescent="0.35">
      <c r="E1987" s="113" t="s">
        <v>2047</v>
      </c>
      <c r="F1987" s="113" t="s">
        <v>108089</v>
      </c>
      <c r="G1987" s="113" t="s">
        <v>37160</v>
      </c>
      <c r="H1987" s="113" t="s">
        <v>57360</v>
      </c>
      <c r="I1987" s="113" t="s">
        <v>99699</v>
      </c>
    </row>
    <row r="1988" spans="5:9" ht="14.5" x14ac:dyDescent="0.35">
      <c r="E1988" s="113" t="s">
        <v>2048</v>
      </c>
      <c r="F1988" s="113" t="s">
        <v>108088</v>
      </c>
      <c r="G1988" s="113" t="s">
        <v>37159</v>
      </c>
      <c r="H1988" s="113" t="s">
        <v>57359</v>
      </c>
      <c r="I1988" s="113" t="s">
        <v>99698</v>
      </c>
    </row>
    <row r="1989" spans="5:9" ht="14.5" x14ac:dyDescent="0.35">
      <c r="E1989" s="113" t="s">
        <v>2049</v>
      </c>
      <c r="F1989" s="113" t="s">
        <v>108087</v>
      </c>
      <c r="G1989" s="113" t="s">
        <v>37158</v>
      </c>
      <c r="H1989" s="113" t="s">
        <v>57358</v>
      </c>
      <c r="I1989" s="113" t="s">
        <v>99697</v>
      </c>
    </row>
    <row r="1990" spans="5:9" ht="14.5" x14ac:dyDescent="0.35">
      <c r="E1990" s="113" t="s">
        <v>2050</v>
      </c>
      <c r="F1990" s="113" t="s">
        <v>108086</v>
      </c>
      <c r="G1990" s="113" t="s">
        <v>37157</v>
      </c>
      <c r="H1990" s="113" t="s">
        <v>57357</v>
      </c>
      <c r="I1990" s="113" t="s">
        <v>99696</v>
      </c>
    </row>
    <row r="1991" spans="5:9" ht="14.5" x14ac:dyDescent="0.35">
      <c r="E1991" s="113" t="s">
        <v>2051</v>
      </c>
      <c r="F1991" s="113" t="s">
        <v>108085</v>
      </c>
      <c r="G1991" s="113" t="s">
        <v>37156</v>
      </c>
      <c r="H1991" s="113" t="s">
        <v>57356</v>
      </c>
      <c r="I1991" s="113" t="s">
        <v>99695</v>
      </c>
    </row>
    <row r="1992" spans="5:9" ht="14.5" x14ac:dyDescent="0.35">
      <c r="E1992" s="113" t="s">
        <v>2052</v>
      </c>
      <c r="F1992" s="113" t="s">
        <v>108084</v>
      </c>
      <c r="G1992" s="113" t="s">
        <v>37155</v>
      </c>
      <c r="H1992" s="113" t="s">
        <v>57355</v>
      </c>
      <c r="I1992" s="113" t="s">
        <v>99694</v>
      </c>
    </row>
    <row r="1993" spans="5:9" ht="14.5" x14ac:dyDescent="0.35">
      <c r="E1993" s="113" t="s">
        <v>2053</v>
      </c>
      <c r="F1993" s="113" t="s">
        <v>108083</v>
      </c>
      <c r="G1993" s="113" t="s">
        <v>37154</v>
      </c>
      <c r="H1993" s="113" t="s">
        <v>57354</v>
      </c>
      <c r="I1993" s="113" t="s">
        <v>99693</v>
      </c>
    </row>
    <row r="1994" spans="5:9" ht="14.5" x14ac:dyDescent="0.35">
      <c r="E1994" s="113" t="s">
        <v>2054</v>
      </c>
      <c r="F1994" s="113" t="s">
        <v>108082</v>
      </c>
      <c r="G1994" s="113" t="s">
        <v>37153</v>
      </c>
      <c r="H1994" s="113" t="s">
        <v>57353</v>
      </c>
      <c r="I1994" s="113" t="s">
        <v>99692</v>
      </c>
    </row>
    <row r="1995" spans="5:9" ht="14.5" x14ac:dyDescent="0.35">
      <c r="E1995" s="113" t="s">
        <v>2055</v>
      </c>
      <c r="F1995" s="113" t="s">
        <v>108081</v>
      </c>
      <c r="G1995" s="113" t="s">
        <v>37152</v>
      </c>
      <c r="H1995" s="113" t="s">
        <v>57352</v>
      </c>
      <c r="I1995" s="113" t="s">
        <v>99691</v>
      </c>
    </row>
    <row r="1996" spans="5:9" ht="14.5" x14ac:dyDescent="0.35">
      <c r="E1996" s="113" t="s">
        <v>2056</v>
      </c>
      <c r="F1996" s="113" t="s">
        <v>108080</v>
      </c>
      <c r="G1996" s="113" t="s">
        <v>138214</v>
      </c>
      <c r="H1996" s="113" t="s">
        <v>57351</v>
      </c>
      <c r="I1996" s="113" t="s">
        <v>99690</v>
      </c>
    </row>
    <row r="1997" spans="5:9" ht="14.5" x14ac:dyDescent="0.35">
      <c r="E1997" s="113" t="s">
        <v>2057</v>
      </c>
      <c r="F1997" s="113" t="s">
        <v>108079</v>
      </c>
      <c r="G1997" s="113" t="s">
        <v>37151</v>
      </c>
      <c r="H1997" s="113" t="s">
        <v>57350</v>
      </c>
      <c r="I1997" s="113" t="s">
        <v>99689</v>
      </c>
    </row>
    <row r="1998" spans="5:9" ht="14.5" x14ac:dyDescent="0.35">
      <c r="E1998" s="113" t="s">
        <v>2058</v>
      </c>
      <c r="F1998" s="113" t="s">
        <v>108078</v>
      </c>
      <c r="G1998" s="113" t="s">
        <v>37150</v>
      </c>
      <c r="H1998" s="113" t="s">
        <v>57349</v>
      </c>
      <c r="I1998" s="113" t="s">
        <v>99688</v>
      </c>
    </row>
    <row r="1999" spans="5:9" ht="14.5" x14ac:dyDescent="0.35">
      <c r="E1999" s="113" t="s">
        <v>2059</v>
      </c>
      <c r="F1999" s="113" t="s">
        <v>117425</v>
      </c>
      <c r="G1999" s="113" t="s">
        <v>37149</v>
      </c>
      <c r="H1999" s="113" t="s">
        <v>57348</v>
      </c>
      <c r="I1999" s="113" t="s">
        <v>99687</v>
      </c>
    </row>
    <row r="2000" spans="5:9" ht="14.5" x14ac:dyDescent="0.35">
      <c r="E2000" s="113" t="s">
        <v>2060</v>
      </c>
      <c r="F2000" s="113" t="s">
        <v>120381</v>
      </c>
      <c r="G2000" s="113" t="s">
        <v>37148</v>
      </c>
      <c r="H2000" s="113" t="s">
        <v>57347</v>
      </c>
      <c r="I2000" s="113" t="s">
        <v>99686</v>
      </c>
    </row>
    <row r="2001" spans="5:9" ht="14.5" x14ac:dyDescent="0.35">
      <c r="E2001" s="113" t="s">
        <v>2061</v>
      </c>
      <c r="F2001" s="113" t="s">
        <v>124349</v>
      </c>
      <c r="G2001" s="113" t="s">
        <v>37147</v>
      </c>
      <c r="H2001" s="113" t="s">
        <v>57346</v>
      </c>
      <c r="I2001" s="113" t="s">
        <v>99685</v>
      </c>
    </row>
    <row r="2002" spans="5:9" ht="14.5" x14ac:dyDescent="0.35">
      <c r="E2002" s="113" t="s">
        <v>2062</v>
      </c>
      <c r="F2002" s="113" t="s">
        <v>108077</v>
      </c>
      <c r="G2002" s="113" t="s">
        <v>37146</v>
      </c>
      <c r="H2002" s="113" t="s">
        <v>57345</v>
      </c>
      <c r="I2002" s="113" t="s">
        <v>99684</v>
      </c>
    </row>
    <row r="2003" spans="5:9" ht="14.5" x14ac:dyDescent="0.35">
      <c r="E2003" s="113" t="s">
        <v>2063</v>
      </c>
      <c r="F2003" s="113" t="s">
        <v>108076</v>
      </c>
      <c r="G2003" s="113" t="s">
        <v>37145</v>
      </c>
      <c r="H2003" s="113" t="s">
        <v>57344</v>
      </c>
      <c r="I2003" s="113" t="s">
        <v>99683</v>
      </c>
    </row>
    <row r="2004" spans="5:9" ht="14.5" x14ac:dyDescent="0.35">
      <c r="E2004" s="113" t="s">
        <v>2064</v>
      </c>
      <c r="F2004" s="113" t="s">
        <v>108075</v>
      </c>
      <c r="G2004" s="113" t="s">
        <v>37144</v>
      </c>
      <c r="H2004" s="113" t="s">
        <v>57343</v>
      </c>
      <c r="I2004" s="113" t="s">
        <v>99682</v>
      </c>
    </row>
    <row r="2005" spans="5:9" ht="14.5" x14ac:dyDescent="0.35">
      <c r="E2005" s="113" t="s">
        <v>2065</v>
      </c>
      <c r="F2005" s="113" t="s">
        <v>108074</v>
      </c>
      <c r="G2005" s="113" t="s">
        <v>37143</v>
      </c>
      <c r="H2005" s="113" t="s">
        <v>57342</v>
      </c>
      <c r="I2005" s="113" t="s">
        <v>99681</v>
      </c>
    </row>
    <row r="2006" spans="5:9" ht="14.5" x14ac:dyDescent="0.35">
      <c r="E2006" s="113" t="s">
        <v>2066</v>
      </c>
      <c r="F2006" s="113" t="s">
        <v>108073</v>
      </c>
      <c r="G2006" s="113" t="s">
        <v>37142</v>
      </c>
      <c r="H2006" s="113" t="s">
        <v>57341</v>
      </c>
      <c r="I2006" s="113" t="s">
        <v>99680</v>
      </c>
    </row>
    <row r="2007" spans="5:9" ht="14.5" x14ac:dyDescent="0.35">
      <c r="E2007" s="113" t="s">
        <v>2067</v>
      </c>
      <c r="F2007" s="113" t="s">
        <v>108072</v>
      </c>
      <c r="G2007" s="113" t="s">
        <v>49857</v>
      </c>
      <c r="H2007" s="113" t="s">
        <v>57340</v>
      </c>
      <c r="I2007" s="113" t="s">
        <v>99679</v>
      </c>
    </row>
    <row r="2008" spans="5:9" ht="14.5" x14ac:dyDescent="0.35">
      <c r="E2008" s="113" t="s">
        <v>2068</v>
      </c>
      <c r="F2008" s="113" t="s">
        <v>108071</v>
      </c>
      <c r="G2008" s="113" t="s">
        <v>109396</v>
      </c>
      <c r="H2008" s="113" t="s">
        <v>57339</v>
      </c>
      <c r="I2008" s="113" t="s">
        <v>99678</v>
      </c>
    </row>
    <row r="2009" spans="5:9" ht="14.5" x14ac:dyDescent="0.35">
      <c r="E2009" s="113" t="s">
        <v>2069</v>
      </c>
      <c r="F2009" s="113" t="s">
        <v>108070</v>
      </c>
      <c r="G2009" s="113" t="s">
        <v>42817</v>
      </c>
      <c r="H2009" s="113" t="s">
        <v>57338</v>
      </c>
      <c r="I2009" s="113" t="s">
        <v>99677</v>
      </c>
    </row>
    <row r="2010" spans="5:9" ht="14.5" x14ac:dyDescent="0.35">
      <c r="E2010" s="113" t="s">
        <v>2070</v>
      </c>
      <c r="F2010" s="113" t="s">
        <v>108069</v>
      </c>
      <c r="G2010" s="113" t="s">
        <v>42816</v>
      </c>
      <c r="H2010" s="113" t="s">
        <v>57337</v>
      </c>
      <c r="I2010" s="113" t="s">
        <v>99676</v>
      </c>
    </row>
    <row r="2011" spans="5:9" ht="14.5" x14ac:dyDescent="0.35">
      <c r="E2011" s="113" t="s">
        <v>2071</v>
      </c>
      <c r="F2011" s="113" t="s">
        <v>108068</v>
      </c>
      <c r="G2011" s="113" t="s">
        <v>42815</v>
      </c>
      <c r="H2011" s="113" t="s">
        <v>57336</v>
      </c>
      <c r="I2011" s="113" t="s">
        <v>99675</v>
      </c>
    </row>
    <row r="2012" spans="5:9" ht="14.5" x14ac:dyDescent="0.35">
      <c r="E2012" s="113" t="s">
        <v>2072</v>
      </c>
      <c r="F2012" s="113" t="s">
        <v>108067</v>
      </c>
      <c r="G2012" s="113" t="s">
        <v>138215</v>
      </c>
      <c r="H2012" s="113" t="s">
        <v>57335</v>
      </c>
      <c r="I2012" s="113" t="s">
        <v>99674</v>
      </c>
    </row>
    <row r="2013" spans="5:9" ht="14.5" x14ac:dyDescent="0.35">
      <c r="E2013" s="113" t="s">
        <v>2073</v>
      </c>
      <c r="F2013" s="113" t="s">
        <v>108066</v>
      </c>
      <c r="G2013" s="113" t="s">
        <v>137488</v>
      </c>
      <c r="H2013" s="113" t="s">
        <v>57334</v>
      </c>
      <c r="I2013" s="113" t="s">
        <v>99673</v>
      </c>
    </row>
    <row r="2014" spans="5:9" ht="14.5" x14ac:dyDescent="0.35">
      <c r="E2014" s="113" t="s">
        <v>2074</v>
      </c>
      <c r="F2014" s="113" t="s">
        <v>108065</v>
      </c>
      <c r="G2014" s="113" t="s">
        <v>42814</v>
      </c>
      <c r="H2014" s="113" t="s">
        <v>57333</v>
      </c>
      <c r="I2014" s="113" t="s">
        <v>99672</v>
      </c>
    </row>
    <row r="2015" spans="5:9" ht="14.5" x14ac:dyDescent="0.35">
      <c r="E2015" s="113" t="s">
        <v>2075</v>
      </c>
      <c r="F2015" s="113" t="s">
        <v>108064</v>
      </c>
      <c r="G2015" s="113" t="s">
        <v>42813</v>
      </c>
      <c r="H2015" s="113" t="s">
        <v>57332</v>
      </c>
      <c r="I2015" s="113" t="s">
        <v>99671</v>
      </c>
    </row>
    <row r="2016" spans="5:9" ht="14.5" x14ac:dyDescent="0.35">
      <c r="E2016" s="113" t="s">
        <v>2076</v>
      </c>
      <c r="F2016" s="113" t="s">
        <v>108063</v>
      </c>
      <c r="G2016" s="113" t="s">
        <v>124967</v>
      </c>
      <c r="H2016" s="113" t="s">
        <v>57331</v>
      </c>
      <c r="I2016" s="113" t="s">
        <v>99670</v>
      </c>
    </row>
    <row r="2017" spans="5:9" ht="14.5" x14ac:dyDescent="0.35">
      <c r="E2017" s="113" t="s">
        <v>2077</v>
      </c>
      <c r="F2017" s="113" t="s">
        <v>108062</v>
      </c>
      <c r="G2017" s="113" t="s">
        <v>42812</v>
      </c>
      <c r="H2017" s="113" t="s">
        <v>57330</v>
      </c>
      <c r="I2017" s="113" t="s">
        <v>99669</v>
      </c>
    </row>
    <row r="2018" spans="5:9" ht="14.5" x14ac:dyDescent="0.35">
      <c r="E2018" s="113" t="s">
        <v>2078</v>
      </c>
      <c r="F2018" s="113" t="s">
        <v>108061</v>
      </c>
      <c r="G2018" s="113" t="s">
        <v>124968</v>
      </c>
      <c r="H2018" s="113" t="s">
        <v>57329</v>
      </c>
      <c r="I2018" s="113" t="s">
        <v>99668</v>
      </c>
    </row>
    <row r="2019" spans="5:9" ht="14.5" x14ac:dyDescent="0.35">
      <c r="E2019" s="113" t="s">
        <v>2079</v>
      </c>
      <c r="F2019" s="113" t="s">
        <v>108060</v>
      </c>
      <c r="G2019" s="113" t="s">
        <v>124969</v>
      </c>
      <c r="H2019" s="113" t="s">
        <v>57328</v>
      </c>
      <c r="I2019" s="113" t="s">
        <v>99667</v>
      </c>
    </row>
    <row r="2020" spans="5:9" ht="14.5" x14ac:dyDescent="0.35">
      <c r="E2020" s="113" t="s">
        <v>2080</v>
      </c>
      <c r="F2020" s="113" t="s">
        <v>108059</v>
      </c>
      <c r="G2020" s="113" t="s">
        <v>42811</v>
      </c>
      <c r="H2020" s="113" t="s">
        <v>57327</v>
      </c>
      <c r="I2020" s="113" t="s">
        <v>99666</v>
      </c>
    </row>
    <row r="2021" spans="5:9" ht="14.5" x14ac:dyDescent="0.35">
      <c r="E2021" s="113" t="s">
        <v>2081</v>
      </c>
      <c r="F2021" s="113" t="s">
        <v>108058</v>
      </c>
      <c r="G2021" s="113" t="s">
        <v>42810</v>
      </c>
      <c r="H2021" s="113" t="s">
        <v>57326</v>
      </c>
      <c r="I2021" s="113" t="s">
        <v>99665</v>
      </c>
    </row>
    <row r="2022" spans="5:9" ht="14.5" x14ac:dyDescent="0.35">
      <c r="E2022" s="113" t="s">
        <v>2082</v>
      </c>
      <c r="F2022" s="113" t="s">
        <v>108057</v>
      </c>
      <c r="G2022" s="113" t="s">
        <v>120641</v>
      </c>
      <c r="H2022" s="113" t="s">
        <v>57325</v>
      </c>
      <c r="I2022" s="113" t="s">
        <v>99664</v>
      </c>
    </row>
    <row r="2023" spans="5:9" ht="14.5" x14ac:dyDescent="0.35">
      <c r="E2023" s="113" t="s">
        <v>2083</v>
      </c>
      <c r="F2023" s="113" t="s">
        <v>108056</v>
      </c>
      <c r="G2023" s="113" t="s">
        <v>117939</v>
      </c>
      <c r="H2023" s="113" t="s">
        <v>57324</v>
      </c>
      <c r="I2023" s="113" t="s">
        <v>99663</v>
      </c>
    </row>
    <row r="2024" spans="5:9" ht="14.5" x14ac:dyDescent="0.35">
      <c r="E2024" s="113" t="s">
        <v>2084</v>
      </c>
      <c r="F2024" s="113" t="s">
        <v>108055</v>
      </c>
      <c r="G2024" s="113" t="s">
        <v>42809</v>
      </c>
      <c r="H2024" s="113" t="s">
        <v>57323</v>
      </c>
      <c r="I2024" s="113" t="s">
        <v>99662</v>
      </c>
    </row>
    <row r="2025" spans="5:9" ht="14.5" x14ac:dyDescent="0.35">
      <c r="E2025" s="113" t="s">
        <v>2085</v>
      </c>
      <c r="F2025" s="113" t="s">
        <v>108054</v>
      </c>
      <c r="G2025" s="113" t="s">
        <v>120640</v>
      </c>
      <c r="H2025" s="113" t="s">
        <v>57322</v>
      </c>
      <c r="I2025" s="113" t="s">
        <v>99661</v>
      </c>
    </row>
    <row r="2026" spans="5:9" ht="14.5" x14ac:dyDescent="0.35">
      <c r="E2026" s="113" t="s">
        <v>2086</v>
      </c>
      <c r="F2026" s="113" t="s">
        <v>108053</v>
      </c>
      <c r="G2026" s="113" t="s">
        <v>42808</v>
      </c>
      <c r="H2026" s="113" t="s">
        <v>57321</v>
      </c>
      <c r="I2026" s="113" t="s">
        <v>99660</v>
      </c>
    </row>
    <row r="2027" spans="5:9" ht="14.5" x14ac:dyDescent="0.35">
      <c r="E2027" s="113" t="s">
        <v>2087</v>
      </c>
      <c r="F2027" s="113" t="s">
        <v>108052</v>
      </c>
      <c r="G2027" s="113" t="s">
        <v>42807</v>
      </c>
      <c r="H2027" s="113" t="s">
        <v>57320</v>
      </c>
      <c r="I2027" s="113" t="s">
        <v>99659</v>
      </c>
    </row>
    <row r="2028" spans="5:9" ht="14.5" x14ac:dyDescent="0.35">
      <c r="E2028" s="113" t="s">
        <v>2088</v>
      </c>
      <c r="F2028" s="113" t="s">
        <v>108051</v>
      </c>
      <c r="G2028" s="113" t="s">
        <v>42806</v>
      </c>
      <c r="H2028" s="113" t="s">
        <v>57319</v>
      </c>
      <c r="I2028" s="113" t="s">
        <v>99658</v>
      </c>
    </row>
    <row r="2029" spans="5:9" ht="14.5" x14ac:dyDescent="0.35">
      <c r="E2029" s="113" t="s">
        <v>2089</v>
      </c>
      <c r="F2029" s="113" t="s">
        <v>108050</v>
      </c>
      <c r="G2029" s="113" t="s">
        <v>117938</v>
      </c>
      <c r="H2029" s="113" t="s">
        <v>57318</v>
      </c>
      <c r="I2029" s="113" t="s">
        <v>99657</v>
      </c>
    </row>
    <row r="2030" spans="5:9" ht="14.5" x14ac:dyDescent="0.35">
      <c r="E2030" s="113" t="s">
        <v>2090</v>
      </c>
      <c r="F2030" s="113" t="s">
        <v>114447</v>
      </c>
      <c r="G2030" s="113" t="s">
        <v>127555</v>
      </c>
      <c r="H2030" s="113" t="s">
        <v>57317</v>
      </c>
      <c r="I2030" s="113" t="s">
        <v>99656</v>
      </c>
    </row>
    <row r="2031" spans="5:9" ht="14.5" x14ac:dyDescent="0.35">
      <c r="E2031" s="113" t="s">
        <v>2091</v>
      </c>
      <c r="F2031" s="113" t="s">
        <v>108049</v>
      </c>
      <c r="G2031" s="113" t="s">
        <v>117937</v>
      </c>
      <c r="H2031" s="113" t="s">
        <v>57316</v>
      </c>
      <c r="I2031" s="113" t="s">
        <v>99655</v>
      </c>
    </row>
    <row r="2032" spans="5:9" ht="14.5" x14ac:dyDescent="0.35">
      <c r="E2032" s="113" t="s">
        <v>2092</v>
      </c>
      <c r="F2032" s="113" t="s">
        <v>114446</v>
      </c>
      <c r="G2032" s="113" t="s">
        <v>109395</v>
      </c>
      <c r="H2032" s="113" t="s">
        <v>57315</v>
      </c>
      <c r="I2032" s="113" t="s">
        <v>99654</v>
      </c>
    </row>
    <row r="2033" spans="5:9" ht="14.5" x14ac:dyDescent="0.35">
      <c r="E2033" s="113" t="s">
        <v>2093</v>
      </c>
      <c r="F2033" s="113" t="s">
        <v>108048</v>
      </c>
      <c r="G2033" s="113" t="s">
        <v>42805</v>
      </c>
      <c r="H2033" s="113" t="s">
        <v>57314</v>
      </c>
      <c r="I2033" s="113" t="s">
        <v>99653</v>
      </c>
    </row>
    <row r="2034" spans="5:9" ht="14.5" x14ac:dyDescent="0.35">
      <c r="E2034" s="113" t="s">
        <v>2094</v>
      </c>
      <c r="F2034" s="113" t="s">
        <v>108047</v>
      </c>
      <c r="G2034" s="113" t="s">
        <v>42804</v>
      </c>
      <c r="H2034" s="113" t="s">
        <v>57313</v>
      </c>
      <c r="I2034" s="113" t="s">
        <v>99652</v>
      </c>
    </row>
    <row r="2035" spans="5:9" ht="14.5" x14ac:dyDescent="0.35">
      <c r="E2035" s="113" t="s">
        <v>2095</v>
      </c>
      <c r="F2035" s="113" t="s">
        <v>108046</v>
      </c>
      <c r="G2035" s="113" t="s">
        <v>42803</v>
      </c>
      <c r="H2035" s="113" t="s">
        <v>57312</v>
      </c>
      <c r="I2035" s="113" t="s">
        <v>99651</v>
      </c>
    </row>
    <row r="2036" spans="5:9" ht="14.5" x14ac:dyDescent="0.35">
      <c r="E2036" s="113" t="s">
        <v>2096</v>
      </c>
      <c r="F2036" s="113" t="s">
        <v>108045</v>
      </c>
      <c r="G2036" s="113" t="s">
        <v>127556</v>
      </c>
      <c r="H2036" s="113" t="s">
        <v>57311</v>
      </c>
      <c r="I2036" s="113" t="s">
        <v>99650</v>
      </c>
    </row>
    <row r="2037" spans="5:9" ht="14.5" x14ac:dyDescent="0.35">
      <c r="E2037" s="113" t="s">
        <v>2097</v>
      </c>
      <c r="F2037" s="113" t="s">
        <v>108044</v>
      </c>
      <c r="G2037" s="113" t="s">
        <v>42802</v>
      </c>
      <c r="H2037" s="113" t="s">
        <v>57310</v>
      </c>
      <c r="I2037" s="113" t="s">
        <v>99649</v>
      </c>
    </row>
    <row r="2038" spans="5:9" ht="14.5" x14ac:dyDescent="0.35">
      <c r="E2038" s="113" t="s">
        <v>2098</v>
      </c>
      <c r="F2038" s="113" t="s">
        <v>108043</v>
      </c>
      <c r="G2038" s="113" t="s">
        <v>42801</v>
      </c>
      <c r="H2038" s="113" t="s">
        <v>57309</v>
      </c>
      <c r="I2038" s="113" t="s">
        <v>99648</v>
      </c>
    </row>
    <row r="2039" spans="5:9" ht="14.5" x14ac:dyDescent="0.35">
      <c r="E2039" s="113" t="s">
        <v>2099</v>
      </c>
      <c r="F2039" s="113" t="s">
        <v>108042</v>
      </c>
      <c r="G2039" s="113" t="s">
        <v>140191</v>
      </c>
      <c r="H2039" s="113" t="s">
        <v>57308</v>
      </c>
      <c r="I2039" s="113" t="s">
        <v>99647</v>
      </c>
    </row>
    <row r="2040" spans="5:9" ht="14.5" x14ac:dyDescent="0.35">
      <c r="E2040" s="113" t="s">
        <v>2100</v>
      </c>
      <c r="F2040" s="113" t="s">
        <v>108041</v>
      </c>
      <c r="G2040" s="113" t="s">
        <v>117936</v>
      </c>
      <c r="H2040" s="113" t="s">
        <v>57307</v>
      </c>
      <c r="I2040" s="113" t="s">
        <v>99646</v>
      </c>
    </row>
    <row r="2041" spans="5:9" ht="14.5" x14ac:dyDescent="0.35">
      <c r="E2041" s="113" t="s">
        <v>2101</v>
      </c>
      <c r="F2041" s="113" t="s">
        <v>108040</v>
      </c>
      <c r="G2041" s="113" t="s">
        <v>109394</v>
      </c>
      <c r="H2041" s="113" t="s">
        <v>57306</v>
      </c>
      <c r="I2041" s="113" t="s">
        <v>99645</v>
      </c>
    </row>
    <row r="2042" spans="5:9" ht="14.5" x14ac:dyDescent="0.35">
      <c r="E2042" s="113" t="s">
        <v>2102</v>
      </c>
      <c r="F2042" s="113" t="s">
        <v>108039</v>
      </c>
      <c r="G2042" s="113" t="s">
        <v>116279</v>
      </c>
      <c r="H2042" s="113" t="s">
        <v>57305</v>
      </c>
      <c r="I2042" s="113" t="s">
        <v>99644</v>
      </c>
    </row>
    <row r="2043" spans="5:9" ht="14.5" x14ac:dyDescent="0.35">
      <c r="E2043" s="113" t="s">
        <v>2103</v>
      </c>
      <c r="F2043" s="113" t="s">
        <v>108038</v>
      </c>
      <c r="G2043" s="113" t="s">
        <v>42800</v>
      </c>
      <c r="H2043" s="113" t="s">
        <v>57304</v>
      </c>
      <c r="I2043" s="113" t="s">
        <v>99643</v>
      </c>
    </row>
    <row r="2044" spans="5:9" ht="14.5" x14ac:dyDescent="0.35">
      <c r="E2044" s="113" t="s">
        <v>2104</v>
      </c>
      <c r="F2044" s="113" t="s">
        <v>114445</v>
      </c>
      <c r="G2044" s="113" t="s">
        <v>128812</v>
      </c>
      <c r="H2044" s="113" t="s">
        <v>57303</v>
      </c>
      <c r="I2044" s="113" t="s">
        <v>99642</v>
      </c>
    </row>
    <row r="2045" spans="5:9" ht="14.5" x14ac:dyDescent="0.35">
      <c r="E2045" s="113" t="s">
        <v>2105</v>
      </c>
      <c r="F2045" s="113" t="s">
        <v>108037</v>
      </c>
      <c r="G2045" s="113" t="s">
        <v>115077</v>
      </c>
      <c r="H2045" s="113" t="s">
        <v>57302</v>
      </c>
      <c r="I2045" s="113" t="s">
        <v>99641</v>
      </c>
    </row>
    <row r="2046" spans="5:9" ht="14.5" x14ac:dyDescent="0.35">
      <c r="E2046" s="113" t="s">
        <v>2106</v>
      </c>
      <c r="F2046" s="113" t="s">
        <v>108036</v>
      </c>
      <c r="G2046" s="113" t="s">
        <v>120639</v>
      </c>
      <c r="H2046" s="113" t="s">
        <v>57301</v>
      </c>
      <c r="I2046" s="113" t="s">
        <v>99640</v>
      </c>
    </row>
    <row r="2047" spans="5:9" ht="14.5" x14ac:dyDescent="0.35">
      <c r="E2047" s="113" t="s">
        <v>2107</v>
      </c>
      <c r="F2047" s="113" t="s">
        <v>108035</v>
      </c>
      <c r="G2047" s="113" t="s">
        <v>127557</v>
      </c>
      <c r="H2047" s="113" t="s">
        <v>57300</v>
      </c>
      <c r="I2047" s="113" t="s">
        <v>99639</v>
      </c>
    </row>
    <row r="2048" spans="5:9" ht="14.5" x14ac:dyDescent="0.35">
      <c r="E2048" s="113" t="s">
        <v>2108</v>
      </c>
      <c r="F2048" s="113" t="s">
        <v>108034</v>
      </c>
      <c r="G2048" s="113" t="s">
        <v>109393</v>
      </c>
      <c r="H2048" s="113" t="s">
        <v>57299</v>
      </c>
      <c r="I2048" s="113" t="s">
        <v>99638</v>
      </c>
    </row>
    <row r="2049" spans="5:9" ht="14.5" x14ac:dyDescent="0.35">
      <c r="E2049" s="113" t="s">
        <v>2109</v>
      </c>
      <c r="F2049" s="113" t="s">
        <v>108033</v>
      </c>
      <c r="G2049" s="113" t="s">
        <v>109392</v>
      </c>
      <c r="H2049" s="113" t="s">
        <v>57298</v>
      </c>
      <c r="I2049" s="113" t="s">
        <v>99637</v>
      </c>
    </row>
    <row r="2050" spans="5:9" ht="14.5" x14ac:dyDescent="0.35">
      <c r="E2050" s="113" t="s">
        <v>2110</v>
      </c>
      <c r="F2050" s="113" t="s">
        <v>108032</v>
      </c>
      <c r="G2050" s="113" t="s">
        <v>42799</v>
      </c>
      <c r="H2050" s="113" t="s">
        <v>57297</v>
      </c>
      <c r="I2050" s="113" t="s">
        <v>99636</v>
      </c>
    </row>
    <row r="2051" spans="5:9" ht="14.5" x14ac:dyDescent="0.35">
      <c r="E2051" s="113" t="s">
        <v>2111</v>
      </c>
      <c r="F2051" s="113" t="s">
        <v>108031</v>
      </c>
      <c r="G2051" s="113" t="s">
        <v>117935</v>
      </c>
      <c r="H2051" s="113" t="s">
        <v>57296</v>
      </c>
      <c r="I2051" s="113" t="s">
        <v>99635</v>
      </c>
    </row>
    <row r="2052" spans="5:9" ht="14.5" x14ac:dyDescent="0.35">
      <c r="E2052" s="113" t="s">
        <v>2112</v>
      </c>
      <c r="F2052" s="113" t="s">
        <v>108030</v>
      </c>
      <c r="G2052" s="113" t="s">
        <v>109391</v>
      </c>
      <c r="H2052" s="113" t="s">
        <v>57295</v>
      </c>
      <c r="I2052" s="113" t="s">
        <v>99634</v>
      </c>
    </row>
    <row r="2053" spans="5:9" ht="14.5" x14ac:dyDescent="0.35">
      <c r="E2053" s="113" t="s">
        <v>2113</v>
      </c>
      <c r="F2053" s="113" t="s">
        <v>108029</v>
      </c>
      <c r="G2053" s="113" t="s">
        <v>42798</v>
      </c>
      <c r="H2053" s="113" t="s">
        <v>57294</v>
      </c>
      <c r="I2053" s="113" t="s">
        <v>99633</v>
      </c>
    </row>
    <row r="2054" spans="5:9" ht="14.5" x14ac:dyDescent="0.35">
      <c r="E2054" s="113" t="s">
        <v>2114</v>
      </c>
      <c r="F2054" s="113" t="s">
        <v>108028</v>
      </c>
      <c r="G2054" s="113" t="s">
        <v>109390</v>
      </c>
      <c r="H2054" s="113" t="s">
        <v>57293</v>
      </c>
      <c r="I2054" s="113" t="s">
        <v>99632</v>
      </c>
    </row>
    <row r="2055" spans="5:9" ht="14.5" x14ac:dyDescent="0.35">
      <c r="E2055" s="113" t="s">
        <v>2115</v>
      </c>
      <c r="F2055" s="113" t="s">
        <v>108027</v>
      </c>
      <c r="G2055" s="113" t="s">
        <v>42797</v>
      </c>
      <c r="H2055" s="113" t="s">
        <v>57292</v>
      </c>
      <c r="I2055" s="113" t="s">
        <v>99631</v>
      </c>
    </row>
    <row r="2056" spans="5:9" ht="14.5" x14ac:dyDescent="0.35">
      <c r="E2056" s="113" t="s">
        <v>2116</v>
      </c>
      <c r="F2056" s="113" t="s">
        <v>108026</v>
      </c>
      <c r="G2056" s="113" t="s">
        <v>128813</v>
      </c>
      <c r="H2056" s="113" t="s">
        <v>57291</v>
      </c>
      <c r="I2056" s="113" t="s">
        <v>99630</v>
      </c>
    </row>
    <row r="2057" spans="5:9" ht="14.5" x14ac:dyDescent="0.35">
      <c r="E2057" s="113" t="s">
        <v>2117</v>
      </c>
      <c r="F2057" s="113" t="s">
        <v>108025</v>
      </c>
      <c r="G2057" s="113" t="s">
        <v>42796</v>
      </c>
      <c r="H2057" s="113" t="s">
        <v>57290</v>
      </c>
      <c r="I2057" s="113" t="s">
        <v>99629</v>
      </c>
    </row>
    <row r="2058" spans="5:9" ht="14.5" x14ac:dyDescent="0.35">
      <c r="E2058" s="113" t="s">
        <v>2118</v>
      </c>
      <c r="F2058" s="113" t="s">
        <v>108024</v>
      </c>
      <c r="G2058" s="113" t="s">
        <v>117934</v>
      </c>
      <c r="H2058" s="113" t="s">
        <v>57289</v>
      </c>
      <c r="I2058" s="113" t="s">
        <v>99628</v>
      </c>
    </row>
    <row r="2059" spans="5:9" ht="14.5" x14ac:dyDescent="0.35">
      <c r="E2059" s="113" t="s">
        <v>2119</v>
      </c>
      <c r="F2059" s="113" t="s">
        <v>108023</v>
      </c>
      <c r="G2059" s="113" t="s">
        <v>42795</v>
      </c>
      <c r="H2059" s="113" t="s">
        <v>57288</v>
      </c>
      <c r="I2059" s="113" t="s">
        <v>99627</v>
      </c>
    </row>
    <row r="2060" spans="5:9" ht="14.5" x14ac:dyDescent="0.35">
      <c r="E2060" s="113" t="s">
        <v>2120</v>
      </c>
      <c r="F2060" s="113" t="s">
        <v>108022</v>
      </c>
      <c r="G2060" s="113" t="s">
        <v>127558</v>
      </c>
      <c r="H2060" s="113" t="s">
        <v>57287</v>
      </c>
      <c r="I2060" s="113" t="s">
        <v>99626</v>
      </c>
    </row>
    <row r="2061" spans="5:9" ht="14.5" x14ac:dyDescent="0.35">
      <c r="E2061" s="113" t="s">
        <v>2121</v>
      </c>
      <c r="F2061" s="113" t="s">
        <v>108021</v>
      </c>
      <c r="G2061" s="113" t="s">
        <v>138216</v>
      </c>
      <c r="H2061" s="113" t="s">
        <v>57286</v>
      </c>
      <c r="I2061" s="113" t="s">
        <v>99625</v>
      </c>
    </row>
    <row r="2062" spans="5:9" ht="14.5" x14ac:dyDescent="0.35">
      <c r="E2062" s="113" t="s">
        <v>2122</v>
      </c>
      <c r="F2062" s="113" t="s">
        <v>108020</v>
      </c>
      <c r="G2062" s="113" t="s">
        <v>124970</v>
      </c>
      <c r="H2062" s="113" t="s">
        <v>57285</v>
      </c>
      <c r="I2062" s="113" t="s">
        <v>99624</v>
      </c>
    </row>
    <row r="2063" spans="5:9" ht="14.5" x14ac:dyDescent="0.35">
      <c r="E2063" s="113" t="s">
        <v>2123</v>
      </c>
      <c r="F2063" s="113" t="s">
        <v>108019</v>
      </c>
      <c r="G2063" s="113" t="s">
        <v>117933</v>
      </c>
      <c r="H2063" s="113" t="s">
        <v>57284</v>
      </c>
      <c r="I2063" s="113" t="s">
        <v>99623</v>
      </c>
    </row>
    <row r="2064" spans="5:9" ht="14.5" x14ac:dyDescent="0.35">
      <c r="E2064" s="113" t="s">
        <v>2124</v>
      </c>
      <c r="F2064" s="113" t="s">
        <v>108018</v>
      </c>
      <c r="G2064" s="113" t="s">
        <v>42794</v>
      </c>
      <c r="H2064" s="113" t="s">
        <v>57283</v>
      </c>
      <c r="I2064" s="113" t="s">
        <v>99622</v>
      </c>
    </row>
    <row r="2065" spans="5:9" ht="14.5" x14ac:dyDescent="0.35">
      <c r="E2065" s="113" t="s">
        <v>2125</v>
      </c>
      <c r="F2065" s="113" t="s">
        <v>108017</v>
      </c>
      <c r="G2065" s="113" t="s">
        <v>138217</v>
      </c>
      <c r="H2065" s="113" t="s">
        <v>57282</v>
      </c>
      <c r="I2065" s="113" t="s">
        <v>99621</v>
      </c>
    </row>
    <row r="2066" spans="5:9" ht="14.5" x14ac:dyDescent="0.35">
      <c r="E2066" s="113" t="s">
        <v>2126</v>
      </c>
      <c r="F2066" s="113" t="s">
        <v>108016</v>
      </c>
      <c r="G2066" s="113" t="s">
        <v>138218</v>
      </c>
      <c r="H2066" s="113" t="s">
        <v>57281</v>
      </c>
      <c r="I2066" s="113" t="s">
        <v>99620</v>
      </c>
    </row>
    <row r="2067" spans="5:9" ht="14.5" x14ac:dyDescent="0.35">
      <c r="E2067" s="113" t="s">
        <v>2127</v>
      </c>
      <c r="F2067" s="113" t="s">
        <v>108015</v>
      </c>
      <c r="G2067" s="113" t="s">
        <v>127559</v>
      </c>
      <c r="H2067" s="113" t="s">
        <v>57280</v>
      </c>
      <c r="I2067" s="113" t="s">
        <v>99619</v>
      </c>
    </row>
    <row r="2068" spans="5:9" ht="14.5" x14ac:dyDescent="0.35">
      <c r="E2068" s="113" t="s">
        <v>2128</v>
      </c>
      <c r="F2068" s="113" t="s">
        <v>120380</v>
      </c>
      <c r="G2068" s="113" t="s">
        <v>117932</v>
      </c>
      <c r="H2068" s="113" t="s">
        <v>57279</v>
      </c>
      <c r="I2068" s="113" t="s">
        <v>99618</v>
      </c>
    </row>
    <row r="2069" spans="5:9" ht="14.5" x14ac:dyDescent="0.35">
      <c r="E2069" s="113" t="s">
        <v>2129</v>
      </c>
      <c r="F2069" s="113" t="s">
        <v>108014</v>
      </c>
      <c r="G2069" s="113" t="s">
        <v>128814</v>
      </c>
      <c r="H2069" s="113" t="s">
        <v>57278</v>
      </c>
      <c r="I2069" s="113" t="s">
        <v>99617</v>
      </c>
    </row>
    <row r="2070" spans="5:9" ht="14.5" x14ac:dyDescent="0.35">
      <c r="E2070" s="113" t="s">
        <v>2130</v>
      </c>
      <c r="F2070" s="113" t="s">
        <v>108013</v>
      </c>
      <c r="G2070" s="113" t="s">
        <v>42793</v>
      </c>
      <c r="H2070" s="113" t="s">
        <v>57277</v>
      </c>
      <c r="I2070" s="113" t="s">
        <v>99616</v>
      </c>
    </row>
    <row r="2071" spans="5:9" ht="14.5" x14ac:dyDescent="0.35">
      <c r="E2071" s="113" t="s">
        <v>2131</v>
      </c>
      <c r="F2071" s="113" t="s">
        <v>108012</v>
      </c>
      <c r="G2071" s="113" t="s">
        <v>115076</v>
      </c>
      <c r="H2071" s="113" t="s">
        <v>57276</v>
      </c>
      <c r="I2071" s="113" t="s">
        <v>99615</v>
      </c>
    </row>
    <row r="2072" spans="5:9" ht="14.5" x14ac:dyDescent="0.35">
      <c r="E2072" s="113" t="s">
        <v>2132</v>
      </c>
      <c r="F2072" s="113" t="s">
        <v>108011</v>
      </c>
      <c r="G2072" s="113" t="s">
        <v>127560</v>
      </c>
      <c r="H2072" s="113" t="s">
        <v>57275</v>
      </c>
      <c r="I2072" s="113" t="s">
        <v>99614</v>
      </c>
    </row>
    <row r="2073" spans="5:9" ht="14.5" x14ac:dyDescent="0.35">
      <c r="E2073" s="113" t="s">
        <v>2133</v>
      </c>
      <c r="F2073" s="113" t="s">
        <v>108010</v>
      </c>
      <c r="G2073" s="113" t="s">
        <v>120638</v>
      </c>
      <c r="H2073" s="113" t="s">
        <v>57274</v>
      </c>
      <c r="I2073" s="113" t="s">
        <v>99613</v>
      </c>
    </row>
    <row r="2074" spans="5:9" ht="14.5" x14ac:dyDescent="0.35">
      <c r="E2074" s="113" t="s">
        <v>2134</v>
      </c>
      <c r="F2074" s="113" t="s">
        <v>108009</v>
      </c>
      <c r="G2074" s="113" t="s">
        <v>115075</v>
      </c>
      <c r="H2074" s="113" t="s">
        <v>57273</v>
      </c>
      <c r="I2074" s="113" t="s">
        <v>99612</v>
      </c>
    </row>
    <row r="2075" spans="5:9" ht="14.5" x14ac:dyDescent="0.35">
      <c r="E2075" s="113" t="s">
        <v>2135</v>
      </c>
      <c r="F2075" s="113" t="s">
        <v>108008</v>
      </c>
      <c r="G2075" s="113" t="s">
        <v>42792</v>
      </c>
      <c r="H2075" s="113" t="s">
        <v>57272</v>
      </c>
      <c r="I2075" s="113" t="s">
        <v>99611</v>
      </c>
    </row>
    <row r="2076" spans="5:9" ht="14.5" x14ac:dyDescent="0.35">
      <c r="E2076" s="113" t="s">
        <v>2136</v>
      </c>
      <c r="F2076" s="113" t="s">
        <v>108007</v>
      </c>
      <c r="G2076" s="113" t="s">
        <v>42791</v>
      </c>
      <c r="H2076" s="113" t="s">
        <v>57271</v>
      </c>
      <c r="I2076" s="113" t="s">
        <v>99610</v>
      </c>
    </row>
    <row r="2077" spans="5:9" ht="14.5" x14ac:dyDescent="0.35">
      <c r="E2077" s="113" t="s">
        <v>2137</v>
      </c>
      <c r="F2077" s="113" t="s">
        <v>108006</v>
      </c>
      <c r="G2077" s="113" t="s">
        <v>42790</v>
      </c>
      <c r="H2077" s="113" t="s">
        <v>57270</v>
      </c>
      <c r="I2077" s="113" t="s">
        <v>99609</v>
      </c>
    </row>
    <row r="2078" spans="5:9" ht="14.5" x14ac:dyDescent="0.35">
      <c r="E2078" s="113" t="s">
        <v>2138</v>
      </c>
      <c r="F2078" s="113" t="s">
        <v>108005</v>
      </c>
      <c r="G2078" s="113" t="s">
        <v>42789</v>
      </c>
      <c r="H2078" s="113" t="s">
        <v>57269</v>
      </c>
      <c r="I2078" s="113" t="s">
        <v>99608</v>
      </c>
    </row>
    <row r="2079" spans="5:9" ht="14.5" x14ac:dyDescent="0.35">
      <c r="E2079" s="113" t="s">
        <v>2139</v>
      </c>
      <c r="F2079" s="113" t="s">
        <v>108004</v>
      </c>
      <c r="G2079" s="113" t="s">
        <v>117931</v>
      </c>
      <c r="H2079" s="113" t="s">
        <v>57268</v>
      </c>
      <c r="I2079" s="113" t="s">
        <v>99607</v>
      </c>
    </row>
    <row r="2080" spans="5:9" ht="14.5" x14ac:dyDescent="0.35">
      <c r="E2080" s="113" t="s">
        <v>2140</v>
      </c>
      <c r="F2080" s="113" t="s">
        <v>108003</v>
      </c>
      <c r="G2080" s="113" t="s">
        <v>42788</v>
      </c>
      <c r="H2080" s="113" t="s">
        <v>57267</v>
      </c>
      <c r="I2080" s="113" t="s">
        <v>99606</v>
      </c>
    </row>
    <row r="2081" spans="5:9" ht="14.5" x14ac:dyDescent="0.35">
      <c r="E2081" s="113" t="s">
        <v>2141</v>
      </c>
      <c r="F2081" s="113" t="s">
        <v>108002</v>
      </c>
      <c r="G2081" s="113" t="s">
        <v>42787</v>
      </c>
      <c r="H2081" s="113" t="s">
        <v>57266</v>
      </c>
      <c r="I2081" s="113" t="s">
        <v>99605</v>
      </c>
    </row>
    <row r="2082" spans="5:9" ht="14.5" x14ac:dyDescent="0.35">
      <c r="E2082" s="113" t="s">
        <v>2142</v>
      </c>
      <c r="F2082" s="113" t="s">
        <v>108001</v>
      </c>
      <c r="G2082" s="113" t="s">
        <v>42786</v>
      </c>
      <c r="H2082" s="113" t="s">
        <v>57265</v>
      </c>
      <c r="I2082" s="113" t="s">
        <v>99604</v>
      </c>
    </row>
    <row r="2083" spans="5:9" ht="14.5" x14ac:dyDescent="0.35">
      <c r="E2083" s="113" t="s">
        <v>2143</v>
      </c>
      <c r="F2083" s="113" t="s">
        <v>108000</v>
      </c>
      <c r="G2083" s="113" t="s">
        <v>109389</v>
      </c>
      <c r="H2083" s="113" t="s">
        <v>57264</v>
      </c>
      <c r="I2083" s="113" t="s">
        <v>99603</v>
      </c>
    </row>
    <row r="2084" spans="5:9" ht="14.5" x14ac:dyDescent="0.35">
      <c r="E2084" s="113" t="s">
        <v>2144</v>
      </c>
      <c r="F2084" s="113" t="s">
        <v>107999</v>
      </c>
      <c r="G2084" s="113" t="s">
        <v>42785</v>
      </c>
      <c r="H2084" s="113" t="s">
        <v>57263</v>
      </c>
      <c r="I2084" s="113" t="s">
        <v>99602</v>
      </c>
    </row>
    <row r="2085" spans="5:9" ht="14.5" x14ac:dyDescent="0.35">
      <c r="E2085" s="113" t="s">
        <v>2145</v>
      </c>
      <c r="F2085" s="113" t="s">
        <v>107998</v>
      </c>
      <c r="G2085" s="113" t="s">
        <v>109388</v>
      </c>
      <c r="H2085" s="113" t="s">
        <v>57262</v>
      </c>
      <c r="I2085" s="113" t="s">
        <v>99601</v>
      </c>
    </row>
    <row r="2086" spans="5:9" ht="14.5" x14ac:dyDescent="0.35">
      <c r="E2086" s="113" t="s">
        <v>2146</v>
      </c>
      <c r="F2086" s="113" t="s">
        <v>107997</v>
      </c>
      <c r="G2086" s="113" t="s">
        <v>109387</v>
      </c>
      <c r="H2086" s="113" t="s">
        <v>57261</v>
      </c>
      <c r="I2086" s="113" t="s">
        <v>99600</v>
      </c>
    </row>
    <row r="2087" spans="5:9" ht="14.5" x14ac:dyDescent="0.35">
      <c r="E2087" s="113" t="s">
        <v>2147</v>
      </c>
      <c r="F2087" s="113" t="s">
        <v>107996</v>
      </c>
      <c r="G2087" s="113" t="s">
        <v>42784</v>
      </c>
      <c r="H2087" s="113" t="s">
        <v>57260</v>
      </c>
      <c r="I2087" s="113" t="s">
        <v>99599</v>
      </c>
    </row>
    <row r="2088" spans="5:9" ht="14.5" x14ac:dyDescent="0.35">
      <c r="E2088" s="113" t="s">
        <v>2148</v>
      </c>
      <c r="F2088" s="113" t="s">
        <v>107995</v>
      </c>
      <c r="G2088" s="113" t="s">
        <v>116278</v>
      </c>
      <c r="H2088" s="113" t="s">
        <v>57259</v>
      </c>
      <c r="I2088" s="113" t="s">
        <v>99598</v>
      </c>
    </row>
    <row r="2089" spans="5:9" ht="14.5" x14ac:dyDescent="0.35">
      <c r="E2089" s="113" t="s">
        <v>2149</v>
      </c>
      <c r="F2089" s="113" t="s">
        <v>107994</v>
      </c>
      <c r="G2089" s="113" t="s">
        <v>42783</v>
      </c>
      <c r="H2089" s="113" t="s">
        <v>57258</v>
      </c>
      <c r="I2089" s="113" t="s">
        <v>99597</v>
      </c>
    </row>
    <row r="2090" spans="5:9" ht="14.5" x14ac:dyDescent="0.35">
      <c r="E2090" s="113" t="s">
        <v>2150</v>
      </c>
      <c r="F2090" s="113" t="s">
        <v>107993</v>
      </c>
      <c r="G2090" s="113" t="s">
        <v>42782</v>
      </c>
      <c r="H2090" s="113" t="s">
        <v>57257</v>
      </c>
      <c r="I2090" s="113" t="s">
        <v>99596</v>
      </c>
    </row>
    <row r="2091" spans="5:9" ht="14.5" x14ac:dyDescent="0.35">
      <c r="E2091" s="113" t="s">
        <v>2151</v>
      </c>
      <c r="F2091" s="113" t="s">
        <v>107992</v>
      </c>
      <c r="G2091" s="113" t="s">
        <v>42781</v>
      </c>
      <c r="H2091" s="113" t="s">
        <v>57256</v>
      </c>
      <c r="I2091" s="113" t="s">
        <v>99595</v>
      </c>
    </row>
    <row r="2092" spans="5:9" ht="14.5" x14ac:dyDescent="0.35">
      <c r="E2092" s="113" t="s">
        <v>2152</v>
      </c>
      <c r="F2092" s="113" t="s">
        <v>128627</v>
      </c>
      <c r="G2092" s="113" t="s">
        <v>42780</v>
      </c>
      <c r="H2092" s="113" t="s">
        <v>57255</v>
      </c>
      <c r="I2092" s="113" t="s">
        <v>99594</v>
      </c>
    </row>
    <row r="2093" spans="5:9" ht="14.5" x14ac:dyDescent="0.35">
      <c r="E2093" s="113" t="s">
        <v>2153</v>
      </c>
      <c r="F2093" s="113" t="s">
        <v>107991</v>
      </c>
      <c r="G2093" s="113" t="s">
        <v>117930</v>
      </c>
      <c r="H2093" s="113" t="s">
        <v>57254</v>
      </c>
      <c r="I2093" s="113" t="s">
        <v>99593</v>
      </c>
    </row>
    <row r="2094" spans="5:9" ht="14.5" x14ac:dyDescent="0.35">
      <c r="E2094" s="113" t="s">
        <v>2154</v>
      </c>
      <c r="F2094" s="113" t="s">
        <v>107990</v>
      </c>
      <c r="G2094" s="113" t="s">
        <v>49683</v>
      </c>
      <c r="H2094" s="113" t="s">
        <v>57253</v>
      </c>
      <c r="I2094" s="113" t="s">
        <v>99592</v>
      </c>
    </row>
    <row r="2095" spans="5:9" ht="14.5" x14ac:dyDescent="0.35">
      <c r="E2095" s="113" t="s">
        <v>2155</v>
      </c>
      <c r="F2095" s="113" t="s">
        <v>107989</v>
      </c>
      <c r="G2095" s="113" t="s">
        <v>140190</v>
      </c>
      <c r="H2095" s="113" t="s">
        <v>57252</v>
      </c>
      <c r="I2095" s="113" t="s">
        <v>99591</v>
      </c>
    </row>
    <row r="2096" spans="5:9" ht="14.5" x14ac:dyDescent="0.35">
      <c r="E2096" s="113" t="s">
        <v>2156</v>
      </c>
      <c r="F2096" s="113" t="s">
        <v>107988</v>
      </c>
      <c r="G2096" s="113" t="s">
        <v>109386</v>
      </c>
      <c r="H2096" s="113" t="s">
        <v>57251</v>
      </c>
      <c r="I2096" s="113" t="s">
        <v>99590</v>
      </c>
    </row>
    <row r="2097" spans="5:9" ht="14.5" x14ac:dyDescent="0.35">
      <c r="E2097" s="113" t="s">
        <v>2157</v>
      </c>
      <c r="F2097" s="113" t="s">
        <v>107987</v>
      </c>
      <c r="G2097" s="113" t="s">
        <v>42779</v>
      </c>
      <c r="H2097" s="113" t="s">
        <v>57250</v>
      </c>
      <c r="I2097" s="113" t="s">
        <v>99589</v>
      </c>
    </row>
    <row r="2098" spans="5:9" ht="14.5" x14ac:dyDescent="0.35">
      <c r="E2098" s="113" t="s">
        <v>2158</v>
      </c>
      <c r="F2098" s="113" t="s">
        <v>107986</v>
      </c>
      <c r="G2098" s="113" t="s">
        <v>117929</v>
      </c>
      <c r="H2098" s="113" t="s">
        <v>57249</v>
      </c>
      <c r="I2098" s="113" t="s">
        <v>140460</v>
      </c>
    </row>
    <row r="2099" spans="5:9" ht="14.5" x14ac:dyDescent="0.35">
      <c r="E2099" s="113" t="s">
        <v>2159</v>
      </c>
      <c r="F2099" s="113" t="s">
        <v>107985</v>
      </c>
      <c r="G2099" s="113" t="s">
        <v>42778</v>
      </c>
      <c r="H2099" s="113" t="s">
        <v>57248</v>
      </c>
      <c r="I2099" s="113" t="s">
        <v>99588</v>
      </c>
    </row>
    <row r="2100" spans="5:9" ht="14.5" x14ac:dyDescent="0.35">
      <c r="E2100" s="113" t="s">
        <v>2160</v>
      </c>
      <c r="F2100" s="113" t="s">
        <v>107984</v>
      </c>
      <c r="G2100" s="113" t="s">
        <v>109385</v>
      </c>
      <c r="H2100" s="113" t="s">
        <v>57247</v>
      </c>
      <c r="I2100" s="113" t="s">
        <v>99587</v>
      </c>
    </row>
    <row r="2101" spans="5:9" ht="14.5" x14ac:dyDescent="0.35">
      <c r="E2101" s="113" t="s">
        <v>2161</v>
      </c>
      <c r="F2101" s="113" t="s">
        <v>107983</v>
      </c>
      <c r="G2101" s="113" t="s">
        <v>109384</v>
      </c>
      <c r="H2101" s="113" t="s">
        <v>57246</v>
      </c>
      <c r="I2101" s="113" t="s">
        <v>140459</v>
      </c>
    </row>
    <row r="2102" spans="5:9" ht="14.5" x14ac:dyDescent="0.35">
      <c r="E2102" s="113" t="s">
        <v>2162</v>
      </c>
      <c r="F2102" s="113" t="s">
        <v>107982</v>
      </c>
      <c r="G2102" s="113" t="s">
        <v>42777</v>
      </c>
      <c r="H2102" s="113" t="s">
        <v>57245</v>
      </c>
      <c r="I2102" s="113" t="s">
        <v>99586</v>
      </c>
    </row>
    <row r="2103" spans="5:9" ht="14.5" x14ac:dyDescent="0.35">
      <c r="E2103" s="113" t="s">
        <v>2163</v>
      </c>
      <c r="F2103" s="113" t="s">
        <v>107981</v>
      </c>
      <c r="G2103" s="113" t="s">
        <v>42776</v>
      </c>
      <c r="H2103" s="113" t="s">
        <v>57244</v>
      </c>
      <c r="I2103" s="113" t="s">
        <v>99585</v>
      </c>
    </row>
    <row r="2104" spans="5:9" ht="14.5" x14ac:dyDescent="0.35">
      <c r="E2104" s="113" t="s">
        <v>2164</v>
      </c>
      <c r="F2104" s="113" t="s">
        <v>107980</v>
      </c>
      <c r="G2104" s="113" t="s">
        <v>42775</v>
      </c>
      <c r="H2104" s="113" t="s">
        <v>57243</v>
      </c>
      <c r="I2104" s="113" t="s">
        <v>99584</v>
      </c>
    </row>
    <row r="2105" spans="5:9" ht="14.5" x14ac:dyDescent="0.35">
      <c r="E2105" s="113" t="s">
        <v>2165</v>
      </c>
      <c r="F2105" s="113" t="s">
        <v>107979</v>
      </c>
      <c r="G2105" s="113" t="s">
        <v>42774</v>
      </c>
      <c r="H2105" s="113" t="s">
        <v>57242</v>
      </c>
      <c r="I2105" s="113" t="s">
        <v>99583</v>
      </c>
    </row>
    <row r="2106" spans="5:9" ht="14.5" x14ac:dyDescent="0.35">
      <c r="E2106" s="113" t="s">
        <v>2166</v>
      </c>
      <c r="F2106" s="113" t="s">
        <v>107978</v>
      </c>
      <c r="G2106" s="113" t="s">
        <v>42773</v>
      </c>
      <c r="H2106" s="113" t="s">
        <v>57241</v>
      </c>
      <c r="I2106" s="113" t="s">
        <v>99582</v>
      </c>
    </row>
    <row r="2107" spans="5:9" ht="14.5" x14ac:dyDescent="0.35">
      <c r="E2107" s="113" t="s">
        <v>2167</v>
      </c>
      <c r="F2107" s="113" t="s">
        <v>107977</v>
      </c>
      <c r="G2107" s="113" t="s">
        <v>42772</v>
      </c>
      <c r="H2107" s="113" t="s">
        <v>57240</v>
      </c>
      <c r="I2107" s="113" t="s">
        <v>99581</v>
      </c>
    </row>
    <row r="2108" spans="5:9" ht="14.5" x14ac:dyDescent="0.35">
      <c r="E2108" s="113" t="s">
        <v>2168</v>
      </c>
      <c r="F2108" s="113" t="s">
        <v>107976</v>
      </c>
      <c r="G2108" s="113" t="s">
        <v>120637</v>
      </c>
      <c r="H2108" s="113" t="s">
        <v>57239</v>
      </c>
      <c r="I2108" s="113" t="s">
        <v>99580</v>
      </c>
    </row>
    <row r="2109" spans="5:9" ht="14.5" x14ac:dyDescent="0.35">
      <c r="E2109" s="113" t="s">
        <v>2169</v>
      </c>
      <c r="F2109" s="113" t="s">
        <v>107975</v>
      </c>
      <c r="G2109" s="113" t="s">
        <v>116277</v>
      </c>
      <c r="H2109" s="113" t="s">
        <v>57238</v>
      </c>
      <c r="I2109" s="113" t="s">
        <v>99579</v>
      </c>
    </row>
    <row r="2110" spans="5:9" ht="14.5" x14ac:dyDescent="0.35">
      <c r="E2110" s="113" t="s">
        <v>2170</v>
      </c>
      <c r="F2110" s="113" t="s">
        <v>107974</v>
      </c>
      <c r="G2110" s="113" t="s">
        <v>42771</v>
      </c>
      <c r="H2110" s="113" t="s">
        <v>57237</v>
      </c>
      <c r="I2110" s="113" t="s">
        <v>99578</v>
      </c>
    </row>
    <row r="2111" spans="5:9" ht="14.5" x14ac:dyDescent="0.35">
      <c r="E2111" s="113" t="s">
        <v>2171</v>
      </c>
      <c r="F2111" s="113" t="s">
        <v>107973</v>
      </c>
      <c r="G2111" s="113" t="s">
        <v>117928</v>
      </c>
      <c r="H2111" s="113" t="s">
        <v>57236</v>
      </c>
      <c r="I2111" s="113" t="s">
        <v>99577</v>
      </c>
    </row>
    <row r="2112" spans="5:9" ht="14.5" x14ac:dyDescent="0.35">
      <c r="E2112" s="113" t="s">
        <v>2172</v>
      </c>
      <c r="F2112" s="113" t="s">
        <v>107972</v>
      </c>
      <c r="G2112" s="113" t="s">
        <v>42770</v>
      </c>
      <c r="H2112" s="113" t="s">
        <v>57235</v>
      </c>
      <c r="I2112" s="113" t="s">
        <v>99576</v>
      </c>
    </row>
    <row r="2113" spans="5:9" ht="14.5" x14ac:dyDescent="0.35">
      <c r="E2113" s="113" t="s">
        <v>2173</v>
      </c>
      <c r="F2113" s="113" t="s">
        <v>107971</v>
      </c>
      <c r="G2113" s="113" t="s">
        <v>42769</v>
      </c>
      <c r="H2113" s="113" t="s">
        <v>57234</v>
      </c>
      <c r="I2113" s="113" t="s">
        <v>99575</v>
      </c>
    </row>
    <row r="2114" spans="5:9" ht="14.5" x14ac:dyDescent="0.35">
      <c r="E2114" s="113" t="s">
        <v>2174</v>
      </c>
      <c r="F2114" s="113" t="s">
        <v>107970</v>
      </c>
      <c r="G2114" s="113" t="s">
        <v>42768</v>
      </c>
      <c r="H2114" s="113" t="s">
        <v>57233</v>
      </c>
      <c r="I2114" s="113" t="s">
        <v>99574</v>
      </c>
    </row>
    <row r="2115" spans="5:9" ht="14.5" x14ac:dyDescent="0.35">
      <c r="E2115" s="113" t="s">
        <v>2175</v>
      </c>
      <c r="F2115" s="113" t="s">
        <v>107969</v>
      </c>
      <c r="G2115" s="113" t="s">
        <v>138219</v>
      </c>
      <c r="H2115" s="113" t="s">
        <v>57232</v>
      </c>
      <c r="I2115" s="113" t="s">
        <v>99573</v>
      </c>
    </row>
    <row r="2116" spans="5:9" ht="14.5" x14ac:dyDescent="0.35">
      <c r="E2116" s="113" t="s">
        <v>2176</v>
      </c>
      <c r="F2116" s="113" t="s">
        <v>107968</v>
      </c>
      <c r="G2116" s="113" t="s">
        <v>42767</v>
      </c>
      <c r="H2116" s="113" t="s">
        <v>57231</v>
      </c>
      <c r="I2116" s="113" t="s">
        <v>99572</v>
      </c>
    </row>
    <row r="2117" spans="5:9" ht="14.5" x14ac:dyDescent="0.35">
      <c r="E2117" s="113" t="s">
        <v>2177</v>
      </c>
      <c r="F2117" s="113" t="s">
        <v>107967</v>
      </c>
      <c r="G2117" s="113" t="s">
        <v>42766</v>
      </c>
      <c r="H2117" s="113" t="s">
        <v>57230</v>
      </c>
      <c r="I2117" s="113" t="s">
        <v>99571</v>
      </c>
    </row>
    <row r="2118" spans="5:9" ht="14.5" x14ac:dyDescent="0.35">
      <c r="E2118" s="113" t="s">
        <v>2178</v>
      </c>
      <c r="F2118" s="113" t="s">
        <v>107966</v>
      </c>
      <c r="G2118" s="113" t="s">
        <v>42765</v>
      </c>
      <c r="H2118" s="113" t="s">
        <v>57229</v>
      </c>
      <c r="I2118" s="113" t="s">
        <v>99570</v>
      </c>
    </row>
    <row r="2119" spans="5:9" ht="14.5" x14ac:dyDescent="0.35">
      <c r="E2119" s="113" t="s">
        <v>2179</v>
      </c>
      <c r="F2119" s="113" t="s">
        <v>107965</v>
      </c>
      <c r="G2119" s="113" t="s">
        <v>117927</v>
      </c>
      <c r="H2119" s="113" t="s">
        <v>57228</v>
      </c>
      <c r="I2119" s="113" t="s">
        <v>99569</v>
      </c>
    </row>
    <row r="2120" spans="5:9" ht="14.5" x14ac:dyDescent="0.35">
      <c r="E2120" s="113" t="s">
        <v>2180</v>
      </c>
      <c r="F2120" s="113" t="s">
        <v>107964</v>
      </c>
      <c r="G2120" s="113" t="s">
        <v>109383</v>
      </c>
      <c r="H2120" s="113" t="s">
        <v>57227</v>
      </c>
      <c r="I2120" s="113" t="s">
        <v>99568</v>
      </c>
    </row>
    <row r="2121" spans="5:9" ht="14.5" x14ac:dyDescent="0.35">
      <c r="E2121" s="113" t="s">
        <v>2181</v>
      </c>
      <c r="F2121" s="113" t="s">
        <v>107963</v>
      </c>
      <c r="G2121" s="113" t="s">
        <v>109382</v>
      </c>
      <c r="H2121" s="113" t="s">
        <v>57226</v>
      </c>
      <c r="I2121" s="113" t="s">
        <v>99567</v>
      </c>
    </row>
    <row r="2122" spans="5:9" ht="14.5" x14ac:dyDescent="0.35">
      <c r="E2122" s="113" t="s">
        <v>2182</v>
      </c>
      <c r="F2122" s="113" t="s">
        <v>107962</v>
      </c>
      <c r="G2122" s="113" t="s">
        <v>117926</v>
      </c>
      <c r="H2122" s="113" t="s">
        <v>57225</v>
      </c>
      <c r="I2122" s="113" t="s">
        <v>99566</v>
      </c>
    </row>
    <row r="2123" spans="5:9" ht="14.5" x14ac:dyDescent="0.35">
      <c r="E2123" s="113" t="s">
        <v>2183</v>
      </c>
      <c r="F2123" s="113" t="s">
        <v>107961</v>
      </c>
      <c r="G2123" s="113" t="s">
        <v>42764</v>
      </c>
      <c r="H2123" s="113" t="s">
        <v>57224</v>
      </c>
      <c r="I2123" s="113" t="s">
        <v>99565</v>
      </c>
    </row>
    <row r="2124" spans="5:9" ht="14.5" x14ac:dyDescent="0.35">
      <c r="E2124" s="113" t="s">
        <v>2184</v>
      </c>
      <c r="F2124" s="113" t="s">
        <v>107960</v>
      </c>
      <c r="G2124" s="113" t="s">
        <v>42763</v>
      </c>
      <c r="H2124" s="113" t="s">
        <v>57223</v>
      </c>
      <c r="I2124" s="113" t="s">
        <v>99564</v>
      </c>
    </row>
    <row r="2125" spans="5:9" ht="14.5" x14ac:dyDescent="0.35">
      <c r="E2125" s="113" t="s">
        <v>2185</v>
      </c>
      <c r="F2125" s="113" t="s">
        <v>107959</v>
      </c>
      <c r="G2125" s="113" t="s">
        <v>115074</v>
      </c>
      <c r="H2125" s="113" t="s">
        <v>57222</v>
      </c>
      <c r="I2125" s="113" t="s">
        <v>99563</v>
      </c>
    </row>
    <row r="2126" spans="5:9" ht="14.5" x14ac:dyDescent="0.35">
      <c r="E2126" s="113" t="s">
        <v>2186</v>
      </c>
      <c r="F2126" s="113" t="s">
        <v>107958</v>
      </c>
      <c r="G2126" s="113" t="s">
        <v>116276</v>
      </c>
      <c r="H2126" s="113" t="s">
        <v>57221</v>
      </c>
      <c r="I2126" s="113" t="s">
        <v>99562</v>
      </c>
    </row>
    <row r="2127" spans="5:9" ht="14.5" x14ac:dyDescent="0.35">
      <c r="E2127" s="113" t="s">
        <v>2187</v>
      </c>
      <c r="F2127" s="113" t="s">
        <v>124350</v>
      </c>
      <c r="G2127" s="113" t="s">
        <v>42762</v>
      </c>
      <c r="H2127" s="113" t="s">
        <v>57220</v>
      </c>
      <c r="I2127" s="113" t="s">
        <v>99561</v>
      </c>
    </row>
    <row r="2128" spans="5:9" ht="14.5" x14ac:dyDescent="0.35">
      <c r="E2128" s="113" t="s">
        <v>2188</v>
      </c>
      <c r="F2128" s="113" t="s">
        <v>107957</v>
      </c>
      <c r="G2128" s="113" t="s">
        <v>42761</v>
      </c>
      <c r="H2128" s="113" t="s">
        <v>57219</v>
      </c>
      <c r="I2128" s="113" t="s">
        <v>99560</v>
      </c>
    </row>
    <row r="2129" spans="5:9" ht="14.5" x14ac:dyDescent="0.35">
      <c r="E2129" s="113" t="s">
        <v>2189</v>
      </c>
      <c r="F2129" s="113" t="s">
        <v>107956</v>
      </c>
      <c r="G2129" s="113" t="s">
        <v>42760</v>
      </c>
      <c r="H2129" s="113" t="s">
        <v>57218</v>
      </c>
      <c r="I2129" s="113" t="s">
        <v>99559</v>
      </c>
    </row>
    <row r="2130" spans="5:9" ht="14.5" x14ac:dyDescent="0.35">
      <c r="E2130" s="113" t="s">
        <v>2190</v>
      </c>
      <c r="F2130" s="113" t="s">
        <v>107955</v>
      </c>
      <c r="G2130" s="113" t="s">
        <v>42759</v>
      </c>
      <c r="H2130" s="113" t="s">
        <v>57217</v>
      </c>
      <c r="I2130" s="113" t="s">
        <v>99558</v>
      </c>
    </row>
    <row r="2131" spans="5:9" ht="14.5" x14ac:dyDescent="0.35">
      <c r="E2131" s="113" t="s">
        <v>2191</v>
      </c>
      <c r="F2131" s="113" t="s">
        <v>107954</v>
      </c>
      <c r="G2131" s="113" t="s">
        <v>42758</v>
      </c>
      <c r="H2131" s="113" t="s">
        <v>57216</v>
      </c>
      <c r="I2131" s="113" t="s">
        <v>99557</v>
      </c>
    </row>
    <row r="2132" spans="5:9" ht="14.5" x14ac:dyDescent="0.35">
      <c r="E2132" s="113" t="s">
        <v>2192</v>
      </c>
      <c r="F2132" s="113" t="s">
        <v>107953</v>
      </c>
      <c r="G2132" s="113" t="s">
        <v>117925</v>
      </c>
      <c r="H2132" s="113" t="s">
        <v>57215</v>
      </c>
      <c r="I2132" s="113" t="s">
        <v>99556</v>
      </c>
    </row>
    <row r="2133" spans="5:9" ht="14.5" x14ac:dyDescent="0.35">
      <c r="E2133" s="113" t="s">
        <v>2193</v>
      </c>
      <c r="F2133" s="113" t="s">
        <v>107952</v>
      </c>
      <c r="G2133" s="113" t="s">
        <v>115073</v>
      </c>
      <c r="H2133" s="113" t="s">
        <v>57214</v>
      </c>
      <c r="I2133" s="113" t="s">
        <v>99555</v>
      </c>
    </row>
    <row r="2134" spans="5:9" ht="14.5" x14ac:dyDescent="0.35">
      <c r="E2134" s="113" t="s">
        <v>2194</v>
      </c>
      <c r="F2134" s="113" t="s">
        <v>107951</v>
      </c>
      <c r="G2134" s="113" t="s">
        <v>117924</v>
      </c>
      <c r="H2134" s="113" t="s">
        <v>57213</v>
      </c>
      <c r="I2134" s="113" t="s">
        <v>99554</v>
      </c>
    </row>
    <row r="2135" spans="5:9" ht="14.5" x14ac:dyDescent="0.35">
      <c r="E2135" s="113" t="s">
        <v>2195</v>
      </c>
      <c r="F2135" s="113" t="s">
        <v>107950</v>
      </c>
      <c r="G2135" s="113" t="s">
        <v>42757</v>
      </c>
      <c r="H2135" s="113" t="s">
        <v>57212</v>
      </c>
      <c r="I2135" s="113" t="s">
        <v>99553</v>
      </c>
    </row>
    <row r="2136" spans="5:9" ht="14.5" x14ac:dyDescent="0.35">
      <c r="E2136" s="113" t="s">
        <v>2196</v>
      </c>
      <c r="F2136" s="113" t="s">
        <v>107949</v>
      </c>
      <c r="G2136" s="113" t="s">
        <v>115072</v>
      </c>
      <c r="H2136" s="113" t="s">
        <v>57211</v>
      </c>
      <c r="I2136" s="113" t="s">
        <v>99552</v>
      </c>
    </row>
    <row r="2137" spans="5:9" ht="14.5" x14ac:dyDescent="0.35">
      <c r="E2137" s="113" t="s">
        <v>2197</v>
      </c>
      <c r="F2137" s="113" t="s">
        <v>107948</v>
      </c>
      <c r="G2137" s="113" t="s">
        <v>115071</v>
      </c>
      <c r="H2137" s="113" t="s">
        <v>57210</v>
      </c>
      <c r="I2137" s="113" t="s">
        <v>99551</v>
      </c>
    </row>
    <row r="2138" spans="5:9" ht="14.5" x14ac:dyDescent="0.35">
      <c r="E2138" s="113" t="s">
        <v>2198</v>
      </c>
      <c r="F2138" s="113" t="s">
        <v>107947</v>
      </c>
      <c r="G2138" s="113" t="s">
        <v>42756</v>
      </c>
      <c r="H2138" s="113" t="s">
        <v>57209</v>
      </c>
      <c r="I2138" s="113" t="s">
        <v>99550</v>
      </c>
    </row>
    <row r="2139" spans="5:9" ht="14.5" x14ac:dyDescent="0.35">
      <c r="E2139" s="113" t="s">
        <v>2199</v>
      </c>
      <c r="F2139" s="113" t="s">
        <v>107946</v>
      </c>
      <c r="G2139" s="113" t="s">
        <v>42755</v>
      </c>
      <c r="H2139" s="113" t="s">
        <v>57208</v>
      </c>
      <c r="I2139" s="113" t="s">
        <v>99549</v>
      </c>
    </row>
    <row r="2140" spans="5:9" ht="14.5" x14ac:dyDescent="0.35">
      <c r="E2140" s="113" t="s">
        <v>2200</v>
      </c>
      <c r="F2140" s="113" t="s">
        <v>107945</v>
      </c>
      <c r="G2140" s="113" t="s">
        <v>42754</v>
      </c>
      <c r="H2140" s="113" t="s">
        <v>57207</v>
      </c>
      <c r="I2140" s="113" t="s">
        <v>99548</v>
      </c>
    </row>
    <row r="2141" spans="5:9" ht="14.5" x14ac:dyDescent="0.35">
      <c r="E2141" s="113" t="s">
        <v>2201</v>
      </c>
      <c r="F2141" s="113" t="s">
        <v>107944</v>
      </c>
      <c r="G2141" s="113" t="s">
        <v>42753</v>
      </c>
      <c r="H2141" s="113" t="s">
        <v>57206</v>
      </c>
      <c r="I2141" s="113" t="s">
        <v>99547</v>
      </c>
    </row>
    <row r="2142" spans="5:9" ht="14.5" x14ac:dyDescent="0.35">
      <c r="E2142" s="113" t="s">
        <v>2202</v>
      </c>
      <c r="F2142" s="113" t="s">
        <v>107943</v>
      </c>
      <c r="G2142" s="113" t="s">
        <v>42752</v>
      </c>
      <c r="H2142" s="113" t="s">
        <v>57205</v>
      </c>
      <c r="I2142" s="113" t="s">
        <v>99546</v>
      </c>
    </row>
    <row r="2143" spans="5:9" ht="14.5" x14ac:dyDescent="0.35">
      <c r="E2143" s="113" t="s">
        <v>2203</v>
      </c>
      <c r="F2143" s="113" t="s">
        <v>107942</v>
      </c>
      <c r="G2143" s="113" t="s">
        <v>109381</v>
      </c>
      <c r="H2143" s="113" t="s">
        <v>57204</v>
      </c>
      <c r="I2143" s="113" t="s">
        <v>99545</v>
      </c>
    </row>
    <row r="2144" spans="5:9" ht="14.5" x14ac:dyDescent="0.35">
      <c r="E2144" s="113" t="s">
        <v>2204</v>
      </c>
      <c r="F2144" s="113" t="s">
        <v>107941</v>
      </c>
      <c r="G2144" s="113" t="s">
        <v>115070</v>
      </c>
      <c r="H2144" s="113" t="s">
        <v>57203</v>
      </c>
      <c r="I2144" s="113" t="s">
        <v>99544</v>
      </c>
    </row>
    <row r="2145" spans="5:9" ht="14.5" x14ac:dyDescent="0.35">
      <c r="E2145" s="113" t="s">
        <v>2205</v>
      </c>
      <c r="F2145" s="113" t="s">
        <v>107940</v>
      </c>
      <c r="G2145" s="113" t="s">
        <v>42751</v>
      </c>
      <c r="H2145" s="113" t="s">
        <v>57202</v>
      </c>
      <c r="I2145" s="113" t="s">
        <v>110921</v>
      </c>
    </row>
    <row r="2146" spans="5:9" ht="14.5" x14ac:dyDescent="0.35">
      <c r="E2146" s="113" t="s">
        <v>2206</v>
      </c>
      <c r="F2146" s="113" t="s">
        <v>107939</v>
      </c>
      <c r="G2146" s="113" t="s">
        <v>116275</v>
      </c>
      <c r="H2146" s="113" t="s">
        <v>57201</v>
      </c>
      <c r="I2146" s="113" t="s">
        <v>99543</v>
      </c>
    </row>
    <row r="2147" spans="5:9" ht="14.5" x14ac:dyDescent="0.35">
      <c r="E2147" s="113" t="s">
        <v>2207</v>
      </c>
      <c r="F2147" s="113" t="s">
        <v>107938</v>
      </c>
      <c r="G2147" s="113" t="s">
        <v>117923</v>
      </c>
      <c r="H2147" s="113" t="s">
        <v>57200</v>
      </c>
      <c r="I2147" s="113" t="s">
        <v>99542</v>
      </c>
    </row>
    <row r="2148" spans="5:9" ht="14.5" x14ac:dyDescent="0.35">
      <c r="E2148" s="113" t="s">
        <v>2208</v>
      </c>
      <c r="F2148" s="113" t="s">
        <v>107937</v>
      </c>
      <c r="G2148" s="113" t="s">
        <v>42750</v>
      </c>
      <c r="H2148" s="113" t="s">
        <v>57199</v>
      </c>
      <c r="I2148" s="113" t="s">
        <v>99541</v>
      </c>
    </row>
    <row r="2149" spans="5:9" ht="14.5" x14ac:dyDescent="0.35">
      <c r="E2149" s="113" t="s">
        <v>2209</v>
      </c>
      <c r="F2149" s="113" t="s">
        <v>107936</v>
      </c>
      <c r="G2149" s="113" t="s">
        <v>42749</v>
      </c>
      <c r="H2149" s="113" t="s">
        <v>57198</v>
      </c>
      <c r="I2149" s="113" t="s">
        <v>99540</v>
      </c>
    </row>
    <row r="2150" spans="5:9" ht="14.5" x14ac:dyDescent="0.35">
      <c r="E2150" s="113" t="s">
        <v>2210</v>
      </c>
      <c r="F2150" s="113" t="s">
        <v>107935</v>
      </c>
      <c r="G2150" s="113" t="s">
        <v>109380</v>
      </c>
      <c r="H2150" s="113" t="s">
        <v>57197</v>
      </c>
      <c r="I2150" s="113" t="s">
        <v>99539</v>
      </c>
    </row>
    <row r="2151" spans="5:9" ht="14.5" x14ac:dyDescent="0.35">
      <c r="E2151" s="113" t="s">
        <v>2211</v>
      </c>
      <c r="F2151" s="113" t="s">
        <v>107934</v>
      </c>
      <c r="G2151" s="113" t="s">
        <v>116274</v>
      </c>
      <c r="H2151" s="113" t="s">
        <v>57196</v>
      </c>
      <c r="I2151" s="113" t="s">
        <v>99538</v>
      </c>
    </row>
    <row r="2152" spans="5:9" ht="14.5" x14ac:dyDescent="0.35">
      <c r="E2152" s="113" t="s">
        <v>2212</v>
      </c>
      <c r="F2152" s="113" t="s">
        <v>107933</v>
      </c>
      <c r="G2152" s="113" t="s">
        <v>42748</v>
      </c>
      <c r="H2152" s="113" t="s">
        <v>57195</v>
      </c>
      <c r="I2152" s="113" t="s">
        <v>99537</v>
      </c>
    </row>
    <row r="2153" spans="5:9" ht="14.5" x14ac:dyDescent="0.35">
      <c r="E2153" s="113" t="s">
        <v>2213</v>
      </c>
      <c r="F2153" s="113" t="s">
        <v>107932</v>
      </c>
      <c r="G2153" s="113" t="s">
        <v>117922</v>
      </c>
      <c r="H2153" s="113" t="s">
        <v>57194</v>
      </c>
      <c r="I2153" s="113" t="s">
        <v>99536</v>
      </c>
    </row>
    <row r="2154" spans="5:9" ht="14.5" x14ac:dyDescent="0.35">
      <c r="E2154" s="113" t="s">
        <v>2214</v>
      </c>
      <c r="F2154" s="113" t="s">
        <v>107931</v>
      </c>
      <c r="G2154" s="113" t="s">
        <v>42747</v>
      </c>
      <c r="H2154" s="113" t="s">
        <v>57193</v>
      </c>
      <c r="I2154" s="113" t="s">
        <v>99535</v>
      </c>
    </row>
    <row r="2155" spans="5:9" ht="14.5" x14ac:dyDescent="0.35">
      <c r="E2155" s="113" t="s">
        <v>2215</v>
      </c>
      <c r="F2155" s="113" t="s">
        <v>107930</v>
      </c>
      <c r="G2155" s="113" t="s">
        <v>42746</v>
      </c>
      <c r="H2155" s="113" t="s">
        <v>57192</v>
      </c>
      <c r="I2155" s="113" t="s">
        <v>99534</v>
      </c>
    </row>
    <row r="2156" spans="5:9" ht="14.5" x14ac:dyDescent="0.35">
      <c r="E2156" s="113" t="s">
        <v>2216</v>
      </c>
      <c r="F2156" s="113" t="s">
        <v>107929</v>
      </c>
      <c r="G2156" s="113" t="s">
        <v>42745</v>
      </c>
      <c r="H2156" s="113" t="s">
        <v>57191</v>
      </c>
      <c r="I2156" s="113" t="s">
        <v>99533</v>
      </c>
    </row>
    <row r="2157" spans="5:9" ht="14.5" x14ac:dyDescent="0.35">
      <c r="E2157" s="113" t="s">
        <v>2217</v>
      </c>
      <c r="F2157" s="113" t="s">
        <v>107928</v>
      </c>
      <c r="G2157" s="113" t="s">
        <v>109379</v>
      </c>
      <c r="H2157" s="113" t="s">
        <v>57190</v>
      </c>
      <c r="I2157" s="113" t="s">
        <v>99532</v>
      </c>
    </row>
    <row r="2158" spans="5:9" ht="14.5" x14ac:dyDescent="0.35">
      <c r="E2158" s="113" t="s">
        <v>2218</v>
      </c>
      <c r="F2158" s="113" t="s">
        <v>107927</v>
      </c>
      <c r="G2158" s="113" t="s">
        <v>42744</v>
      </c>
      <c r="H2158" s="113" t="s">
        <v>57189</v>
      </c>
      <c r="I2158" s="113" t="s">
        <v>99531</v>
      </c>
    </row>
    <row r="2159" spans="5:9" ht="14.5" x14ac:dyDescent="0.35">
      <c r="E2159" s="113" t="s">
        <v>2219</v>
      </c>
      <c r="F2159" s="113" t="s">
        <v>107926</v>
      </c>
      <c r="G2159" s="113" t="s">
        <v>117921</v>
      </c>
      <c r="H2159" s="113" t="s">
        <v>57188</v>
      </c>
      <c r="I2159" s="113" t="s">
        <v>99530</v>
      </c>
    </row>
    <row r="2160" spans="5:9" ht="14.5" x14ac:dyDescent="0.35">
      <c r="E2160" s="113" t="s">
        <v>2220</v>
      </c>
      <c r="F2160" s="113" t="s">
        <v>107925</v>
      </c>
      <c r="G2160" s="113" t="s">
        <v>138220</v>
      </c>
      <c r="H2160" s="113" t="s">
        <v>57187</v>
      </c>
      <c r="I2160" s="113" t="s">
        <v>99529</v>
      </c>
    </row>
    <row r="2161" spans="5:9" ht="14.5" x14ac:dyDescent="0.35">
      <c r="E2161" s="113" t="s">
        <v>2221</v>
      </c>
      <c r="F2161" s="113" t="s">
        <v>107924</v>
      </c>
      <c r="G2161" s="113" t="s">
        <v>109378</v>
      </c>
      <c r="H2161" s="113" t="s">
        <v>57186</v>
      </c>
      <c r="I2161" s="113" t="s">
        <v>99528</v>
      </c>
    </row>
    <row r="2162" spans="5:9" ht="14.5" x14ac:dyDescent="0.35">
      <c r="E2162" s="113" t="s">
        <v>2222</v>
      </c>
      <c r="F2162" s="113" t="s">
        <v>107923</v>
      </c>
      <c r="G2162" s="113" t="s">
        <v>42743</v>
      </c>
      <c r="H2162" s="113" t="s">
        <v>57185</v>
      </c>
      <c r="I2162" s="113" t="s">
        <v>99527</v>
      </c>
    </row>
    <row r="2163" spans="5:9" ht="14.5" x14ac:dyDescent="0.35">
      <c r="E2163" s="113" t="s">
        <v>2223</v>
      </c>
      <c r="F2163" s="113" t="s">
        <v>107922</v>
      </c>
      <c r="G2163" s="113" t="s">
        <v>42742</v>
      </c>
      <c r="H2163" s="113" t="s">
        <v>57184</v>
      </c>
      <c r="I2163" s="113" t="s">
        <v>99526</v>
      </c>
    </row>
    <row r="2164" spans="5:9" ht="14.5" x14ac:dyDescent="0.35">
      <c r="E2164" s="113" t="s">
        <v>2224</v>
      </c>
      <c r="F2164" s="113" t="s">
        <v>107921</v>
      </c>
      <c r="G2164" s="113" t="s">
        <v>127561</v>
      </c>
      <c r="H2164" s="113" t="s">
        <v>57183</v>
      </c>
      <c r="I2164" s="113" t="s">
        <v>99525</v>
      </c>
    </row>
    <row r="2165" spans="5:9" ht="14.5" x14ac:dyDescent="0.35">
      <c r="E2165" s="113" t="s">
        <v>2225</v>
      </c>
      <c r="F2165" s="113" t="s">
        <v>107920</v>
      </c>
      <c r="G2165" s="113" t="s">
        <v>127562</v>
      </c>
      <c r="H2165" s="113" t="s">
        <v>57182</v>
      </c>
      <c r="I2165" s="113" t="s">
        <v>99524</v>
      </c>
    </row>
    <row r="2166" spans="5:9" ht="14.5" x14ac:dyDescent="0.35">
      <c r="E2166" s="113" t="s">
        <v>2226</v>
      </c>
      <c r="F2166" s="113" t="s">
        <v>107919</v>
      </c>
      <c r="G2166" s="113" t="s">
        <v>109377</v>
      </c>
      <c r="H2166" s="113" t="s">
        <v>57181</v>
      </c>
      <c r="I2166" s="113" t="s">
        <v>99523</v>
      </c>
    </row>
    <row r="2167" spans="5:9" ht="14.5" x14ac:dyDescent="0.35">
      <c r="E2167" s="113" t="s">
        <v>2227</v>
      </c>
      <c r="F2167" s="113" t="s">
        <v>107918</v>
      </c>
      <c r="G2167" s="113" t="s">
        <v>117920</v>
      </c>
      <c r="H2167" s="113" t="s">
        <v>57180</v>
      </c>
      <c r="I2167" s="113" t="s">
        <v>99522</v>
      </c>
    </row>
    <row r="2168" spans="5:9" ht="14.5" x14ac:dyDescent="0.35">
      <c r="E2168" s="113" t="s">
        <v>2228</v>
      </c>
      <c r="F2168" s="113" t="s">
        <v>107917</v>
      </c>
      <c r="G2168" s="113" t="s">
        <v>117919</v>
      </c>
      <c r="H2168" s="113" t="s">
        <v>57179</v>
      </c>
      <c r="I2168" s="113" t="s">
        <v>99521</v>
      </c>
    </row>
    <row r="2169" spans="5:9" ht="14.5" x14ac:dyDescent="0.35">
      <c r="E2169" s="113" t="s">
        <v>2229</v>
      </c>
      <c r="F2169" s="113" t="s">
        <v>107916</v>
      </c>
      <c r="G2169" s="113" t="s">
        <v>117918</v>
      </c>
      <c r="H2169" s="113" t="s">
        <v>57178</v>
      </c>
      <c r="I2169" s="113" t="s">
        <v>99520</v>
      </c>
    </row>
    <row r="2170" spans="5:9" ht="14.5" x14ac:dyDescent="0.35">
      <c r="E2170" s="113" t="s">
        <v>2230</v>
      </c>
      <c r="F2170" s="113" t="s">
        <v>107915</v>
      </c>
      <c r="G2170" s="113" t="s">
        <v>42741</v>
      </c>
      <c r="H2170" s="113" t="s">
        <v>57177</v>
      </c>
      <c r="I2170" s="113" t="s">
        <v>99519</v>
      </c>
    </row>
    <row r="2171" spans="5:9" ht="14.5" x14ac:dyDescent="0.35">
      <c r="E2171" s="113" t="s">
        <v>2231</v>
      </c>
      <c r="F2171" s="113" t="s">
        <v>107914</v>
      </c>
      <c r="G2171" s="113" t="s">
        <v>42740</v>
      </c>
      <c r="H2171" s="113" t="s">
        <v>57176</v>
      </c>
      <c r="I2171" s="113" t="s">
        <v>99518</v>
      </c>
    </row>
    <row r="2172" spans="5:9" ht="14.5" x14ac:dyDescent="0.35">
      <c r="E2172" s="113" t="s">
        <v>2232</v>
      </c>
      <c r="F2172" s="113" t="s">
        <v>107913</v>
      </c>
      <c r="G2172" s="113" t="s">
        <v>42739</v>
      </c>
      <c r="H2172" s="113" t="s">
        <v>57175</v>
      </c>
      <c r="I2172" s="113" t="s">
        <v>99517</v>
      </c>
    </row>
    <row r="2173" spans="5:9" ht="14.5" x14ac:dyDescent="0.35">
      <c r="E2173" s="113" t="s">
        <v>2233</v>
      </c>
      <c r="F2173" s="113" t="s">
        <v>107912</v>
      </c>
      <c r="G2173" s="113" t="s">
        <v>42738</v>
      </c>
      <c r="H2173" s="113" t="s">
        <v>57174</v>
      </c>
      <c r="I2173" s="113" t="s">
        <v>99516</v>
      </c>
    </row>
    <row r="2174" spans="5:9" ht="14.5" x14ac:dyDescent="0.35">
      <c r="E2174" s="113" t="s">
        <v>2234</v>
      </c>
      <c r="F2174" s="113" t="s">
        <v>107911</v>
      </c>
      <c r="G2174" s="113" t="s">
        <v>42737</v>
      </c>
      <c r="H2174" s="113" t="s">
        <v>57173</v>
      </c>
      <c r="I2174" s="113" t="s">
        <v>99515</v>
      </c>
    </row>
    <row r="2175" spans="5:9" ht="14.5" x14ac:dyDescent="0.35">
      <c r="E2175" s="113" t="s">
        <v>2235</v>
      </c>
      <c r="F2175" s="113" t="s">
        <v>107910</v>
      </c>
      <c r="G2175" s="113" t="s">
        <v>127563</v>
      </c>
      <c r="H2175" s="113" t="s">
        <v>57172</v>
      </c>
      <c r="I2175" s="113" t="s">
        <v>99514</v>
      </c>
    </row>
    <row r="2176" spans="5:9" ht="14.5" x14ac:dyDescent="0.35">
      <c r="E2176" s="113" t="s">
        <v>2236</v>
      </c>
      <c r="F2176" s="113" t="s">
        <v>107909</v>
      </c>
      <c r="G2176" s="113" t="s">
        <v>138221</v>
      </c>
      <c r="H2176" s="113" t="s">
        <v>57171</v>
      </c>
      <c r="I2176" s="113" t="s">
        <v>99513</v>
      </c>
    </row>
    <row r="2177" spans="5:9" ht="14.5" x14ac:dyDescent="0.35">
      <c r="E2177" s="113" t="s">
        <v>2237</v>
      </c>
      <c r="F2177" s="113" t="s">
        <v>107908</v>
      </c>
      <c r="G2177" s="113" t="s">
        <v>127564</v>
      </c>
      <c r="H2177" s="113" t="s">
        <v>57170</v>
      </c>
      <c r="I2177" s="113" t="s">
        <v>99512</v>
      </c>
    </row>
    <row r="2178" spans="5:9" ht="14.5" x14ac:dyDescent="0.35">
      <c r="E2178" s="113" t="s">
        <v>2238</v>
      </c>
      <c r="F2178" s="113" t="s">
        <v>107907</v>
      </c>
      <c r="G2178" s="113" t="s">
        <v>42736</v>
      </c>
      <c r="H2178" s="113" t="s">
        <v>57169</v>
      </c>
      <c r="I2178" s="113" t="s">
        <v>99511</v>
      </c>
    </row>
    <row r="2179" spans="5:9" ht="14.5" x14ac:dyDescent="0.35">
      <c r="E2179" s="113" t="s">
        <v>2239</v>
      </c>
      <c r="F2179" s="113" t="s">
        <v>107906</v>
      </c>
      <c r="G2179" s="113" t="s">
        <v>42735</v>
      </c>
      <c r="H2179" s="113" t="s">
        <v>57168</v>
      </c>
      <c r="I2179" s="113" t="s">
        <v>99510</v>
      </c>
    </row>
    <row r="2180" spans="5:9" ht="14.5" x14ac:dyDescent="0.35">
      <c r="E2180" s="113" t="s">
        <v>2240</v>
      </c>
      <c r="F2180" s="113" t="s">
        <v>107905</v>
      </c>
      <c r="G2180" s="113" t="s">
        <v>42734</v>
      </c>
      <c r="H2180" s="113" t="s">
        <v>57167</v>
      </c>
      <c r="I2180" s="113" t="s">
        <v>99509</v>
      </c>
    </row>
    <row r="2181" spans="5:9" ht="14.5" x14ac:dyDescent="0.35">
      <c r="E2181" s="113" t="s">
        <v>2241</v>
      </c>
      <c r="F2181" s="113" t="s">
        <v>107904</v>
      </c>
      <c r="G2181" s="113" t="s">
        <v>42733</v>
      </c>
      <c r="H2181" s="113" t="s">
        <v>57166</v>
      </c>
      <c r="I2181" s="113" t="s">
        <v>99508</v>
      </c>
    </row>
    <row r="2182" spans="5:9" ht="14.5" x14ac:dyDescent="0.35">
      <c r="E2182" s="113" t="s">
        <v>2242</v>
      </c>
      <c r="F2182" s="113" t="s">
        <v>107903</v>
      </c>
      <c r="G2182" s="113" t="s">
        <v>127565</v>
      </c>
      <c r="H2182" s="113" t="s">
        <v>57165</v>
      </c>
      <c r="I2182" s="113" t="s">
        <v>99507</v>
      </c>
    </row>
    <row r="2183" spans="5:9" ht="14.5" x14ac:dyDescent="0.35">
      <c r="E2183" s="113" t="s">
        <v>2243</v>
      </c>
      <c r="F2183" s="113" t="s">
        <v>107902</v>
      </c>
      <c r="G2183" s="113" t="s">
        <v>42732</v>
      </c>
      <c r="H2183" s="113" t="s">
        <v>57164</v>
      </c>
      <c r="I2183" s="113" t="s">
        <v>99506</v>
      </c>
    </row>
    <row r="2184" spans="5:9" ht="14.5" x14ac:dyDescent="0.35">
      <c r="E2184" s="113" t="s">
        <v>2244</v>
      </c>
      <c r="F2184" s="113" t="s">
        <v>107901</v>
      </c>
      <c r="G2184" s="113" t="s">
        <v>42731</v>
      </c>
      <c r="H2184" s="113" t="s">
        <v>57163</v>
      </c>
      <c r="I2184" s="113" t="s">
        <v>99505</v>
      </c>
    </row>
    <row r="2185" spans="5:9" ht="14.5" x14ac:dyDescent="0.35">
      <c r="E2185" s="113" t="s">
        <v>2245</v>
      </c>
      <c r="F2185" s="113" t="s">
        <v>117424</v>
      </c>
      <c r="G2185" s="113" t="s">
        <v>42730</v>
      </c>
      <c r="H2185" s="113" t="s">
        <v>57162</v>
      </c>
      <c r="I2185" s="113" t="s">
        <v>99504</v>
      </c>
    </row>
    <row r="2186" spans="5:9" ht="14.5" x14ac:dyDescent="0.35">
      <c r="E2186" s="113" t="s">
        <v>2246</v>
      </c>
      <c r="F2186" s="113" t="s">
        <v>107900</v>
      </c>
      <c r="G2186" s="113" t="s">
        <v>137489</v>
      </c>
      <c r="H2186" s="113" t="s">
        <v>57161</v>
      </c>
      <c r="I2186" s="113" t="s">
        <v>99503</v>
      </c>
    </row>
    <row r="2187" spans="5:9" ht="14.5" x14ac:dyDescent="0.35">
      <c r="E2187" s="113" t="s">
        <v>2247</v>
      </c>
      <c r="F2187" s="113" t="s">
        <v>107899</v>
      </c>
      <c r="G2187" s="113" t="s">
        <v>42729</v>
      </c>
      <c r="H2187" s="113" t="s">
        <v>57160</v>
      </c>
      <c r="I2187" s="113" t="s">
        <v>99502</v>
      </c>
    </row>
    <row r="2188" spans="5:9" ht="14.5" x14ac:dyDescent="0.35">
      <c r="E2188" s="113" t="s">
        <v>2248</v>
      </c>
      <c r="F2188" s="113" t="s">
        <v>107898</v>
      </c>
      <c r="G2188" s="113" t="s">
        <v>42728</v>
      </c>
      <c r="H2188" s="113" t="s">
        <v>57159</v>
      </c>
      <c r="I2188" s="113" t="s">
        <v>99501</v>
      </c>
    </row>
    <row r="2189" spans="5:9" ht="14.5" x14ac:dyDescent="0.35">
      <c r="E2189" s="113" t="s">
        <v>2249</v>
      </c>
      <c r="F2189" s="113" t="s">
        <v>107897</v>
      </c>
      <c r="G2189" s="113" t="s">
        <v>140189</v>
      </c>
      <c r="H2189" s="113" t="s">
        <v>57158</v>
      </c>
      <c r="I2189" s="113" t="s">
        <v>110920</v>
      </c>
    </row>
    <row r="2190" spans="5:9" ht="14.5" x14ac:dyDescent="0.35">
      <c r="E2190" s="113" t="s">
        <v>2250</v>
      </c>
      <c r="F2190" s="113" t="s">
        <v>107896</v>
      </c>
      <c r="G2190" s="113" t="s">
        <v>140556</v>
      </c>
      <c r="H2190" s="113" t="s">
        <v>57157</v>
      </c>
      <c r="I2190" s="113" t="s">
        <v>99500</v>
      </c>
    </row>
    <row r="2191" spans="5:9" ht="14.5" x14ac:dyDescent="0.35">
      <c r="E2191" s="113" t="s">
        <v>2251</v>
      </c>
      <c r="F2191" s="113" t="s">
        <v>107895</v>
      </c>
      <c r="G2191" s="113" t="s">
        <v>42727</v>
      </c>
      <c r="H2191" s="113" t="s">
        <v>57156</v>
      </c>
      <c r="I2191" s="113" t="s">
        <v>99499</v>
      </c>
    </row>
    <row r="2192" spans="5:9" ht="14.5" x14ac:dyDescent="0.35">
      <c r="E2192" s="113" t="s">
        <v>2252</v>
      </c>
      <c r="F2192" s="113" t="s">
        <v>107894</v>
      </c>
      <c r="G2192" s="113" t="s">
        <v>137490</v>
      </c>
      <c r="H2192" s="113" t="s">
        <v>57155</v>
      </c>
      <c r="I2192" s="113" t="s">
        <v>99498</v>
      </c>
    </row>
    <row r="2193" spans="5:9" ht="14.5" x14ac:dyDescent="0.35">
      <c r="E2193" s="113" t="s">
        <v>2253</v>
      </c>
      <c r="F2193" s="113" t="s">
        <v>107893</v>
      </c>
      <c r="G2193" s="113" t="s">
        <v>42726</v>
      </c>
      <c r="H2193" s="113" t="s">
        <v>57154</v>
      </c>
      <c r="I2193" s="113" t="s">
        <v>99497</v>
      </c>
    </row>
    <row r="2194" spans="5:9" ht="14.5" x14ac:dyDescent="0.35">
      <c r="E2194" s="113" t="s">
        <v>2254</v>
      </c>
      <c r="F2194" s="113" t="s">
        <v>107892</v>
      </c>
      <c r="G2194" s="113" t="s">
        <v>42725</v>
      </c>
      <c r="H2194" s="113" t="s">
        <v>57153</v>
      </c>
      <c r="I2194" s="113" t="s">
        <v>99496</v>
      </c>
    </row>
    <row r="2195" spans="5:9" ht="14.5" x14ac:dyDescent="0.35">
      <c r="E2195" s="113" t="s">
        <v>2255</v>
      </c>
      <c r="F2195" s="113" t="s">
        <v>107891</v>
      </c>
      <c r="G2195" s="113" t="s">
        <v>116273</v>
      </c>
      <c r="H2195" s="113" t="s">
        <v>57152</v>
      </c>
      <c r="I2195" s="113" t="s">
        <v>99495</v>
      </c>
    </row>
    <row r="2196" spans="5:9" ht="14.5" x14ac:dyDescent="0.35">
      <c r="E2196" s="113" t="s">
        <v>2256</v>
      </c>
      <c r="F2196" s="113" t="s">
        <v>107890</v>
      </c>
      <c r="G2196" s="113" t="s">
        <v>42724</v>
      </c>
      <c r="H2196" s="113" t="s">
        <v>57151</v>
      </c>
      <c r="I2196" s="113" t="s">
        <v>110919</v>
      </c>
    </row>
    <row r="2197" spans="5:9" ht="14.5" x14ac:dyDescent="0.35">
      <c r="E2197" s="113" t="s">
        <v>2257</v>
      </c>
      <c r="F2197" s="113" t="s">
        <v>107889</v>
      </c>
      <c r="G2197" s="113" t="s">
        <v>42723</v>
      </c>
      <c r="H2197" s="113" t="s">
        <v>57150</v>
      </c>
      <c r="I2197" s="113" t="s">
        <v>99494</v>
      </c>
    </row>
    <row r="2198" spans="5:9" ht="14.5" x14ac:dyDescent="0.35">
      <c r="E2198" s="113" t="s">
        <v>2258</v>
      </c>
      <c r="F2198" s="113" t="s">
        <v>107888</v>
      </c>
      <c r="G2198" s="113" t="s">
        <v>115069</v>
      </c>
      <c r="H2198" s="113" t="s">
        <v>57149</v>
      </c>
      <c r="I2198" s="113" t="s">
        <v>99493</v>
      </c>
    </row>
    <row r="2199" spans="5:9" ht="14.5" x14ac:dyDescent="0.35">
      <c r="E2199" s="113" t="s">
        <v>2259</v>
      </c>
      <c r="F2199" s="113" t="s">
        <v>107887</v>
      </c>
      <c r="G2199" s="113" t="s">
        <v>42722</v>
      </c>
      <c r="H2199" s="113" t="s">
        <v>57148</v>
      </c>
      <c r="I2199" s="113" t="s">
        <v>99492</v>
      </c>
    </row>
    <row r="2200" spans="5:9" ht="14.5" x14ac:dyDescent="0.35">
      <c r="E2200" s="113" t="s">
        <v>2260</v>
      </c>
      <c r="F2200" s="113" t="s">
        <v>107886</v>
      </c>
      <c r="G2200" s="113" t="s">
        <v>109376</v>
      </c>
      <c r="H2200" s="113" t="s">
        <v>57147</v>
      </c>
      <c r="I2200" s="113" t="s">
        <v>99491</v>
      </c>
    </row>
    <row r="2201" spans="5:9" ht="14.5" x14ac:dyDescent="0.35">
      <c r="E2201" s="113" t="s">
        <v>2261</v>
      </c>
      <c r="F2201" s="113" t="s">
        <v>107885</v>
      </c>
      <c r="G2201" s="113" t="s">
        <v>42721</v>
      </c>
      <c r="H2201" s="113" t="s">
        <v>57146</v>
      </c>
      <c r="I2201" s="113" t="s">
        <v>99490</v>
      </c>
    </row>
    <row r="2202" spans="5:9" ht="14.5" x14ac:dyDescent="0.35">
      <c r="E2202" s="113" t="s">
        <v>2262</v>
      </c>
      <c r="F2202" s="113" t="s">
        <v>107884</v>
      </c>
      <c r="G2202" s="113" t="s">
        <v>137491</v>
      </c>
      <c r="H2202" s="113" t="s">
        <v>57145</v>
      </c>
      <c r="I2202" s="113" t="s">
        <v>99489</v>
      </c>
    </row>
    <row r="2203" spans="5:9" ht="14.5" x14ac:dyDescent="0.35">
      <c r="E2203" s="113" t="s">
        <v>2263</v>
      </c>
      <c r="F2203" s="113" t="s">
        <v>107883</v>
      </c>
      <c r="G2203" s="113" t="s">
        <v>42720</v>
      </c>
      <c r="H2203" s="113" t="s">
        <v>57144</v>
      </c>
      <c r="I2203" s="113" t="s">
        <v>99488</v>
      </c>
    </row>
    <row r="2204" spans="5:9" ht="14.5" x14ac:dyDescent="0.35">
      <c r="E2204" s="113" t="s">
        <v>2264</v>
      </c>
      <c r="F2204" s="113" t="s">
        <v>107882</v>
      </c>
      <c r="G2204" s="113" t="s">
        <v>42719</v>
      </c>
      <c r="H2204" s="113" t="s">
        <v>57143</v>
      </c>
      <c r="I2204" s="113" t="s">
        <v>99487</v>
      </c>
    </row>
    <row r="2205" spans="5:9" ht="14.5" x14ac:dyDescent="0.35">
      <c r="E2205" s="113" t="s">
        <v>2265</v>
      </c>
      <c r="F2205" s="113" t="s">
        <v>107881</v>
      </c>
      <c r="G2205" s="113" t="s">
        <v>42718</v>
      </c>
      <c r="H2205" s="113" t="s">
        <v>57142</v>
      </c>
      <c r="I2205" s="113" t="s">
        <v>99486</v>
      </c>
    </row>
    <row r="2206" spans="5:9" ht="14.5" x14ac:dyDescent="0.35">
      <c r="E2206" s="113" t="s">
        <v>2266</v>
      </c>
      <c r="F2206" s="113" t="s">
        <v>107880</v>
      </c>
      <c r="G2206" s="113" t="s">
        <v>117917</v>
      </c>
      <c r="H2206" s="113" t="s">
        <v>57141</v>
      </c>
      <c r="I2206" s="113" t="s">
        <v>99485</v>
      </c>
    </row>
    <row r="2207" spans="5:9" ht="14.5" x14ac:dyDescent="0.35">
      <c r="E2207" s="113" t="s">
        <v>2267</v>
      </c>
      <c r="F2207" s="113" t="s">
        <v>107879</v>
      </c>
      <c r="G2207" s="113" t="s">
        <v>42717</v>
      </c>
      <c r="H2207" s="113" t="s">
        <v>57140</v>
      </c>
      <c r="I2207" s="113" t="s">
        <v>99484</v>
      </c>
    </row>
    <row r="2208" spans="5:9" ht="14.5" x14ac:dyDescent="0.35">
      <c r="E2208" s="113" t="s">
        <v>2268</v>
      </c>
      <c r="F2208" s="113" t="s">
        <v>107878</v>
      </c>
      <c r="G2208" s="113" t="s">
        <v>117916</v>
      </c>
      <c r="H2208" s="113" t="s">
        <v>57139</v>
      </c>
      <c r="I2208" s="113" t="s">
        <v>99483</v>
      </c>
    </row>
    <row r="2209" spans="5:9" ht="14.5" x14ac:dyDescent="0.35">
      <c r="E2209" s="113" t="s">
        <v>2269</v>
      </c>
      <c r="F2209" s="113" t="s">
        <v>107877</v>
      </c>
      <c r="G2209" s="113" t="s">
        <v>109375</v>
      </c>
      <c r="H2209" s="113" t="s">
        <v>57138</v>
      </c>
      <c r="I2209" s="113" t="s">
        <v>99482</v>
      </c>
    </row>
    <row r="2210" spans="5:9" ht="14.5" x14ac:dyDescent="0.35">
      <c r="E2210" s="113" t="s">
        <v>2270</v>
      </c>
      <c r="F2210" s="113" t="s">
        <v>107876</v>
      </c>
      <c r="G2210" s="113" t="s">
        <v>117915</v>
      </c>
      <c r="H2210" s="113" t="s">
        <v>57137</v>
      </c>
      <c r="I2210" s="113" t="s">
        <v>99481</v>
      </c>
    </row>
    <row r="2211" spans="5:9" ht="14.5" x14ac:dyDescent="0.35">
      <c r="E2211" s="113" t="s">
        <v>2271</v>
      </c>
      <c r="F2211" s="113" t="s">
        <v>107875</v>
      </c>
      <c r="G2211" s="113" t="s">
        <v>124971</v>
      </c>
      <c r="H2211" s="113" t="s">
        <v>57136</v>
      </c>
      <c r="I2211" s="113" t="s">
        <v>99480</v>
      </c>
    </row>
    <row r="2212" spans="5:9" ht="14.5" x14ac:dyDescent="0.35">
      <c r="E2212" s="113" t="s">
        <v>2272</v>
      </c>
      <c r="F2212" s="113" t="s">
        <v>107874</v>
      </c>
      <c r="G2212" s="113" t="s">
        <v>42716</v>
      </c>
      <c r="H2212" s="113" t="s">
        <v>57135</v>
      </c>
      <c r="I2212" s="113" t="s">
        <v>99479</v>
      </c>
    </row>
    <row r="2213" spans="5:9" ht="14.5" x14ac:dyDescent="0.35">
      <c r="E2213" s="113" t="s">
        <v>2273</v>
      </c>
      <c r="F2213" s="113" t="s">
        <v>107873</v>
      </c>
      <c r="G2213" s="113" t="s">
        <v>42715</v>
      </c>
      <c r="H2213" s="113" t="s">
        <v>57134</v>
      </c>
      <c r="I2213" s="113" t="s">
        <v>99478</v>
      </c>
    </row>
    <row r="2214" spans="5:9" ht="14.5" x14ac:dyDescent="0.35">
      <c r="E2214" s="113" t="s">
        <v>2274</v>
      </c>
      <c r="F2214" s="113" t="s">
        <v>107872</v>
      </c>
      <c r="G2214" s="113" t="s">
        <v>137492</v>
      </c>
      <c r="H2214" s="113" t="s">
        <v>57133</v>
      </c>
      <c r="I2214" s="113" t="s">
        <v>99477</v>
      </c>
    </row>
    <row r="2215" spans="5:9" ht="14.5" x14ac:dyDescent="0.35">
      <c r="E2215" s="113" t="s">
        <v>2275</v>
      </c>
      <c r="F2215" s="113" t="s">
        <v>107871</v>
      </c>
      <c r="G2215" s="113" t="s">
        <v>42714</v>
      </c>
      <c r="H2215" s="113" t="s">
        <v>57132</v>
      </c>
      <c r="I2215" s="113" t="s">
        <v>99476</v>
      </c>
    </row>
    <row r="2216" spans="5:9" ht="14.5" x14ac:dyDescent="0.35">
      <c r="E2216" s="113" t="s">
        <v>2276</v>
      </c>
      <c r="F2216" s="113" t="s">
        <v>107870</v>
      </c>
      <c r="G2216" s="113" t="s">
        <v>42713</v>
      </c>
      <c r="H2216" s="113" t="s">
        <v>57131</v>
      </c>
      <c r="I2216" s="113" t="s">
        <v>99475</v>
      </c>
    </row>
    <row r="2217" spans="5:9" ht="14.5" x14ac:dyDescent="0.35">
      <c r="E2217" s="113" t="s">
        <v>2277</v>
      </c>
      <c r="F2217" s="113" t="s">
        <v>107869</v>
      </c>
      <c r="G2217" s="113" t="s">
        <v>42712</v>
      </c>
      <c r="H2217" s="113" t="s">
        <v>57130</v>
      </c>
      <c r="I2217" s="113" t="s">
        <v>99474</v>
      </c>
    </row>
    <row r="2218" spans="5:9" ht="14.5" x14ac:dyDescent="0.35">
      <c r="E2218" s="113" t="s">
        <v>2278</v>
      </c>
      <c r="F2218" s="113" t="s">
        <v>107868</v>
      </c>
      <c r="G2218" s="113" t="s">
        <v>42711</v>
      </c>
      <c r="H2218" s="113" t="s">
        <v>57129</v>
      </c>
      <c r="I2218" s="113" t="s">
        <v>99473</v>
      </c>
    </row>
    <row r="2219" spans="5:9" ht="14.5" x14ac:dyDescent="0.35">
      <c r="E2219" s="113" t="s">
        <v>2279</v>
      </c>
      <c r="F2219" s="113" t="s">
        <v>107867</v>
      </c>
      <c r="G2219" s="113" t="s">
        <v>42710</v>
      </c>
      <c r="H2219" s="113" t="s">
        <v>57128</v>
      </c>
      <c r="I2219" s="113" t="s">
        <v>99472</v>
      </c>
    </row>
    <row r="2220" spans="5:9" ht="14.5" x14ac:dyDescent="0.35">
      <c r="E2220" s="113" t="s">
        <v>2280</v>
      </c>
      <c r="F2220" s="113" t="s">
        <v>107866</v>
      </c>
      <c r="G2220" s="113" t="s">
        <v>42709</v>
      </c>
      <c r="H2220" s="113" t="s">
        <v>57127</v>
      </c>
      <c r="I2220" s="113" t="s">
        <v>99471</v>
      </c>
    </row>
    <row r="2221" spans="5:9" ht="14.5" x14ac:dyDescent="0.35">
      <c r="E2221" s="113" t="s">
        <v>2281</v>
      </c>
      <c r="F2221" s="113" t="s">
        <v>107865</v>
      </c>
      <c r="G2221" s="113" t="s">
        <v>42708</v>
      </c>
      <c r="H2221" s="113" t="s">
        <v>57126</v>
      </c>
      <c r="I2221" s="113" t="s">
        <v>99470</v>
      </c>
    </row>
    <row r="2222" spans="5:9" ht="14.5" x14ac:dyDescent="0.35">
      <c r="E2222" s="113" t="s">
        <v>2282</v>
      </c>
      <c r="F2222" s="113" t="s">
        <v>107864</v>
      </c>
      <c r="G2222" s="113" t="s">
        <v>49682</v>
      </c>
      <c r="H2222" s="113" t="s">
        <v>57125</v>
      </c>
      <c r="I2222" s="113" t="s">
        <v>99469</v>
      </c>
    </row>
    <row r="2223" spans="5:9" ht="14.5" x14ac:dyDescent="0.35">
      <c r="E2223" s="113" t="s">
        <v>2283</v>
      </c>
      <c r="F2223" s="113" t="s">
        <v>107863</v>
      </c>
      <c r="G2223" s="113" t="s">
        <v>42707</v>
      </c>
      <c r="H2223" s="113" t="s">
        <v>57124</v>
      </c>
      <c r="I2223" s="113" t="s">
        <v>99468</v>
      </c>
    </row>
    <row r="2224" spans="5:9" ht="14.5" x14ac:dyDescent="0.35">
      <c r="E2224" s="113" t="s">
        <v>2284</v>
      </c>
      <c r="F2224" s="113" t="s">
        <v>107862</v>
      </c>
      <c r="G2224" s="113" t="s">
        <v>42706</v>
      </c>
      <c r="H2224" s="113" t="s">
        <v>57123</v>
      </c>
      <c r="I2224" s="113" t="s">
        <v>99467</v>
      </c>
    </row>
    <row r="2225" spans="5:9" ht="14.5" x14ac:dyDescent="0.35">
      <c r="E2225" s="113" t="s">
        <v>2285</v>
      </c>
      <c r="F2225" s="113" t="s">
        <v>107861</v>
      </c>
      <c r="G2225" s="113" t="s">
        <v>127566</v>
      </c>
      <c r="H2225" s="113" t="s">
        <v>57122</v>
      </c>
      <c r="I2225" s="113" t="s">
        <v>99466</v>
      </c>
    </row>
    <row r="2226" spans="5:9" ht="14.5" x14ac:dyDescent="0.35">
      <c r="E2226" s="113" t="s">
        <v>2286</v>
      </c>
      <c r="F2226" s="113" t="s">
        <v>107860</v>
      </c>
      <c r="G2226" s="113" t="s">
        <v>42705</v>
      </c>
      <c r="H2226" s="113" t="s">
        <v>57121</v>
      </c>
      <c r="I2226" s="113" t="s">
        <v>99465</v>
      </c>
    </row>
    <row r="2227" spans="5:9" ht="14.5" x14ac:dyDescent="0.35">
      <c r="E2227" s="113" t="s">
        <v>2287</v>
      </c>
      <c r="F2227" s="113" t="s">
        <v>114444</v>
      </c>
      <c r="G2227" s="113" t="s">
        <v>42704</v>
      </c>
      <c r="H2227" s="113" t="s">
        <v>57120</v>
      </c>
      <c r="I2227" s="113" t="s">
        <v>99464</v>
      </c>
    </row>
    <row r="2228" spans="5:9" ht="14.5" x14ac:dyDescent="0.35">
      <c r="E2228" s="113" t="s">
        <v>2288</v>
      </c>
      <c r="F2228" s="113" t="s">
        <v>121772</v>
      </c>
      <c r="G2228" s="113" t="s">
        <v>42703</v>
      </c>
      <c r="H2228" s="113" t="s">
        <v>57119</v>
      </c>
      <c r="I2228" s="113" t="s">
        <v>99463</v>
      </c>
    </row>
    <row r="2229" spans="5:9" ht="14.5" x14ac:dyDescent="0.35">
      <c r="E2229" s="113" t="s">
        <v>2289</v>
      </c>
      <c r="F2229" s="113" t="s">
        <v>107859</v>
      </c>
      <c r="G2229" s="113" t="s">
        <v>115068</v>
      </c>
      <c r="H2229" s="113" t="s">
        <v>57118</v>
      </c>
      <c r="I2229" s="113" t="s">
        <v>99462</v>
      </c>
    </row>
    <row r="2230" spans="5:9" ht="14.5" x14ac:dyDescent="0.35">
      <c r="E2230" s="113" t="s">
        <v>2290</v>
      </c>
      <c r="F2230" s="113" t="s">
        <v>107858</v>
      </c>
      <c r="G2230" s="113" t="s">
        <v>42702</v>
      </c>
      <c r="H2230" s="113" t="s">
        <v>57117</v>
      </c>
      <c r="I2230" s="113" t="s">
        <v>99461</v>
      </c>
    </row>
    <row r="2231" spans="5:9" ht="14.5" x14ac:dyDescent="0.35">
      <c r="E2231" s="113" t="s">
        <v>2291</v>
      </c>
      <c r="F2231" s="113" t="s">
        <v>107857</v>
      </c>
      <c r="G2231" s="113" t="s">
        <v>115067</v>
      </c>
      <c r="H2231" s="113" t="s">
        <v>57116</v>
      </c>
      <c r="I2231" s="113" t="s">
        <v>99460</v>
      </c>
    </row>
    <row r="2232" spans="5:9" ht="14.5" x14ac:dyDescent="0.35">
      <c r="E2232" s="113" t="s">
        <v>2292</v>
      </c>
      <c r="F2232" s="113" t="s">
        <v>107856</v>
      </c>
      <c r="G2232" s="113" t="s">
        <v>115066</v>
      </c>
      <c r="H2232" s="113" t="s">
        <v>57115</v>
      </c>
      <c r="I2232" s="113" t="s">
        <v>99459</v>
      </c>
    </row>
    <row r="2233" spans="5:9" ht="14.5" x14ac:dyDescent="0.35">
      <c r="E2233" s="113" t="s">
        <v>2293</v>
      </c>
      <c r="F2233" s="113" t="s">
        <v>121771</v>
      </c>
      <c r="G2233" s="113" t="s">
        <v>117914</v>
      </c>
      <c r="H2233" s="113" t="s">
        <v>57114</v>
      </c>
      <c r="I2233" s="113" t="s">
        <v>99458</v>
      </c>
    </row>
    <row r="2234" spans="5:9" ht="14.5" x14ac:dyDescent="0.35">
      <c r="E2234" s="113" t="s">
        <v>2294</v>
      </c>
      <c r="F2234" s="113" t="s">
        <v>107855</v>
      </c>
      <c r="G2234" s="113" t="s">
        <v>120636</v>
      </c>
      <c r="H2234" s="113" t="s">
        <v>57113</v>
      </c>
      <c r="I2234" s="113" t="s">
        <v>99457</v>
      </c>
    </row>
    <row r="2235" spans="5:9" ht="14.5" x14ac:dyDescent="0.35">
      <c r="E2235" s="113" t="s">
        <v>2295</v>
      </c>
      <c r="F2235" s="113" t="s">
        <v>107854</v>
      </c>
      <c r="G2235" s="113" t="s">
        <v>42701</v>
      </c>
      <c r="H2235" s="113" t="s">
        <v>57112</v>
      </c>
      <c r="I2235" s="113" t="s">
        <v>99456</v>
      </c>
    </row>
    <row r="2236" spans="5:9" ht="14.5" x14ac:dyDescent="0.35">
      <c r="E2236" s="113" t="s">
        <v>2296</v>
      </c>
      <c r="F2236" s="113" t="s">
        <v>107853</v>
      </c>
      <c r="G2236" s="113" t="s">
        <v>42700</v>
      </c>
      <c r="H2236" s="113" t="s">
        <v>57111</v>
      </c>
      <c r="I2236" s="113" t="s">
        <v>99455</v>
      </c>
    </row>
    <row r="2237" spans="5:9" ht="14.5" x14ac:dyDescent="0.35">
      <c r="E2237" s="113" t="s">
        <v>2297</v>
      </c>
      <c r="F2237" s="113" t="s">
        <v>107852</v>
      </c>
      <c r="G2237" s="113" t="s">
        <v>42699</v>
      </c>
      <c r="H2237" s="113" t="s">
        <v>57110</v>
      </c>
      <c r="I2237" s="113" t="s">
        <v>99454</v>
      </c>
    </row>
    <row r="2238" spans="5:9" ht="14.5" x14ac:dyDescent="0.35">
      <c r="E2238" s="113" t="s">
        <v>2298</v>
      </c>
      <c r="F2238" s="113" t="s">
        <v>107851</v>
      </c>
      <c r="G2238" s="113" t="s">
        <v>42698</v>
      </c>
      <c r="H2238" s="113" t="s">
        <v>57109</v>
      </c>
      <c r="I2238" s="113" t="s">
        <v>99453</v>
      </c>
    </row>
    <row r="2239" spans="5:9" ht="14.5" x14ac:dyDescent="0.35">
      <c r="E2239" s="113" t="s">
        <v>2299</v>
      </c>
      <c r="F2239" s="113" t="s">
        <v>107850</v>
      </c>
      <c r="G2239" s="113" t="s">
        <v>42697</v>
      </c>
      <c r="H2239" s="113" t="s">
        <v>57108</v>
      </c>
      <c r="I2239" s="113" t="s">
        <v>99452</v>
      </c>
    </row>
    <row r="2240" spans="5:9" ht="14.5" x14ac:dyDescent="0.35">
      <c r="E2240" s="113" t="s">
        <v>2300</v>
      </c>
      <c r="F2240" s="113" t="s">
        <v>107849</v>
      </c>
      <c r="G2240" s="113" t="s">
        <v>42696</v>
      </c>
      <c r="H2240" s="113" t="s">
        <v>57107</v>
      </c>
      <c r="I2240" s="113" t="s">
        <v>99451</v>
      </c>
    </row>
    <row r="2241" spans="5:9" ht="14.5" x14ac:dyDescent="0.35">
      <c r="E2241" s="113" t="s">
        <v>2301</v>
      </c>
      <c r="F2241" s="113" t="s">
        <v>107848</v>
      </c>
      <c r="G2241" s="113" t="s">
        <v>42695</v>
      </c>
      <c r="H2241" s="113" t="s">
        <v>57106</v>
      </c>
      <c r="I2241" s="113" t="s">
        <v>99450</v>
      </c>
    </row>
    <row r="2242" spans="5:9" ht="14.5" x14ac:dyDescent="0.35">
      <c r="E2242" s="113" t="s">
        <v>2302</v>
      </c>
      <c r="F2242" s="113" t="s">
        <v>107847</v>
      </c>
      <c r="G2242" s="113" t="s">
        <v>42694</v>
      </c>
      <c r="H2242" s="113" t="s">
        <v>57105</v>
      </c>
      <c r="I2242" s="113" t="s">
        <v>99449</v>
      </c>
    </row>
    <row r="2243" spans="5:9" ht="14.5" x14ac:dyDescent="0.35">
      <c r="E2243" s="113" t="s">
        <v>2303</v>
      </c>
      <c r="F2243" s="113" t="s">
        <v>107846</v>
      </c>
      <c r="G2243" s="113" t="s">
        <v>42693</v>
      </c>
      <c r="H2243" s="113" t="s">
        <v>57104</v>
      </c>
      <c r="I2243" s="113" t="s">
        <v>99448</v>
      </c>
    </row>
    <row r="2244" spans="5:9" ht="14.5" x14ac:dyDescent="0.35">
      <c r="E2244" s="113" t="s">
        <v>2304</v>
      </c>
      <c r="F2244" s="113" t="s">
        <v>107845</v>
      </c>
      <c r="G2244" s="113" t="s">
        <v>42692</v>
      </c>
      <c r="H2244" s="113" t="s">
        <v>57103</v>
      </c>
      <c r="I2244" s="113" t="s">
        <v>99447</v>
      </c>
    </row>
    <row r="2245" spans="5:9" ht="14.5" x14ac:dyDescent="0.35">
      <c r="E2245" s="113" t="s">
        <v>2305</v>
      </c>
      <c r="F2245" s="113" t="s">
        <v>107844</v>
      </c>
      <c r="G2245" s="113" t="s">
        <v>42691</v>
      </c>
      <c r="H2245" s="113" t="s">
        <v>57102</v>
      </c>
      <c r="I2245" s="113" t="s">
        <v>99446</v>
      </c>
    </row>
    <row r="2246" spans="5:9" ht="14.5" x14ac:dyDescent="0.35">
      <c r="E2246" s="113" t="s">
        <v>2306</v>
      </c>
      <c r="F2246" s="113" t="s">
        <v>107843</v>
      </c>
      <c r="G2246" s="113" t="s">
        <v>42690</v>
      </c>
      <c r="H2246" s="113" t="s">
        <v>57101</v>
      </c>
      <c r="I2246" s="113" t="s">
        <v>99445</v>
      </c>
    </row>
    <row r="2247" spans="5:9" ht="14.5" x14ac:dyDescent="0.35">
      <c r="E2247" s="113" t="s">
        <v>2307</v>
      </c>
      <c r="F2247" s="113" t="s">
        <v>107842</v>
      </c>
      <c r="G2247" s="113" t="s">
        <v>42689</v>
      </c>
      <c r="H2247" s="113" t="s">
        <v>57100</v>
      </c>
      <c r="I2247" s="113" t="s">
        <v>99444</v>
      </c>
    </row>
    <row r="2248" spans="5:9" ht="14.5" x14ac:dyDescent="0.35">
      <c r="E2248" s="113" t="s">
        <v>2308</v>
      </c>
      <c r="F2248" s="113" t="s">
        <v>107841</v>
      </c>
      <c r="G2248" s="113" t="s">
        <v>42688</v>
      </c>
      <c r="H2248" s="113" t="s">
        <v>57099</v>
      </c>
      <c r="I2248" s="113" t="s">
        <v>99443</v>
      </c>
    </row>
    <row r="2249" spans="5:9" ht="14.5" x14ac:dyDescent="0.35">
      <c r="E2249" s="113" t="s">
        <v>2309</v>
      </c>
      <c r="F2249" s="113" t="s">
        <v>107840</v>
      </c>
      <c r="G2249" s="113" t="s">
        <v>42687</v>
      </c>
      <c r="H2249" s="113" t="s">
        <v>57098</v>
      </c>
      <c r="I2249" s="113" t="s">
        <v>99442</v>
      </c>
    </row>
    <row r="2250" spans="5:9" ht="14.5" x14ac:dyDescent="0.35">
      <c r="E2250" s="113" t="s">
        <v>2310</v>
      </c>
      <c r="F2250" s="113" t="s">
        <v>107839</v>
      </c>
      <c r="G2250" s="113" t="s">
        <v>42686</v>
      </c>
      <c r="H2250" s="113" t="s">
        <v>57097</v>
      </c>
      <c r="I2250" s="113" t="s">
        <v>99441</v>
      </c>
    </row>
    <row r="2251" spans="5:9" ht="14.5" x14ac:dyDescent="0.35">
      <c r="E2251" s="113" t="s">
        <v>2311</v>
      </c>
      <c r="F2251" s="113" t="s">
        <v>107838</v>
      </c>
      <c r="G2251" s="113" t="s">
        <v>42685</v>
      </c>
      <c r="H2251" s="113" t="s">
        <v>57096</v>
      </c>
      <c r="I2251" s="113" t="s">
        <v>99440</v>
      </c>
    </row>
    <row r="2252" spans="5:9" ht="14.5" x14ac:dyDescent="0.35">
      <c r="E2252" s="113" t="s">
        <v>2312</v>
      </c>
      <c r="F2252" s="113" t="s">
        <v>107837</v>
      </c>
      <c r="G2252" s="113" t="s">
        <v>42684</v>
      </c>
      <c r="H2252" s="113" t="s">
        <v>57095</v>
      </c>
      <c r="I2252" s="113" t="s">
        <v>99439</v>
      </c>
    </row>
    <row r="2253" spans="5:9" ht="14.5" x14ac:dyDescent="0.35">
      <c r="E2253" s="113" t="s">
        <v>2313</v>
      </c>
      <c r="F2253" s="113" t="s">
        <v>107836</v>
      </c>
      <c r="G2253" s="113" t="s">
        <v>42683</v>
      </c>
      <c r="H2253" s="113" t="s">
        <v>57094</v>
      </c>
      <c r="I2253" s="113" t="s">
        <v>99438</v>
      </c>
    </row>
    <row r="2254" spans="5:9" ht="14.5" x14ac:dyDescent="0.35">
      <c r="E2254" s="113" t="s">
        <v>2314</v>
      </c>
      <c r="F2254" s="113" t="s">
        <v>107835</v>
      </c>
      <c r="G2254" s="113" t="s">
        <v>42682</v>
      </c>
      <c r="H2254" s="113" t="s">
        <v>57093</v>
      </c>
      <c r="I2254" s="113" t="s">
        <v>99437</v>
      </c>
    </row>
    <row r="2255" spans="5:9" ht="14.5" x14ac:dyDescent="0.35">
      <c r="E2255" s="113" t="s">
        <v>2315</v>
      </c>
      <c r="F2255" s="113" t="s">
        <v>107834</v>
      </c>
      <c r="G2255" s="113" t="s">
        <v>42681</v>
      </c>
      <c r="H2255" s="113" t="s">
        <v>57092</v>
      </c>
      <c r="I2255" s="113" t="s">
        <v>99436</v>
      </c>
    </row>
    <row r="2256" spans="5:9" ht="14.5" x14ac:dyDescent="0.35">
      <c r="E2256" s="113" t="s">
        <v>2316</v>
      </c>
      <c r="F2256" s="113" t="s">
        <v>107833</v>
      </c>
      <c r="G2256" s="113" t="s">
        <v>42680</v>
      </c>
      <c r="H2256" s="113" t="s">
        <v>57091</v>
      </c>
      <c r="I2256" s="113" t="s">
        <v>99435</v>
      </c>
    </row>
    <row r="2257" spans="5:9" ht="14.5" x14ac:dyDescent="0.35">
      <c r="E2257" s="113" t="s">
        <v>2317</v>
      </c>
      <c r="F2257" s="113" t="s">
        <v>107832</v>
      </c>
      <c r="G2257" s="113" t="s">
        <v>42679</v>
      </c>
      <c r="H2257" s="113" t="s">
        <v>57090</v>
      </c>
      <c r="I2257" s="113" t="s">
        <v>99434</v>
      </c>
    </row>
    <row r="2258" spans="5:9" ht="14.5" x14ac:dyDescent="0.35">
      <c r="E2258" s="113" t="s">
        <v>2318</v>
      </c>
      <c r="F2258" s="113" t="s">
        <v>107831</v>
      </c>
      <c r="G2258" s="113" t="s">
        <v>42678</v>
      </c>
      <c r="H2258" s="113" t="s">
        <v>57089</v>
      </c>
      <c r="I2258" s="113" t="s">
        <v>99433</v>
      </c>
    </row>
    <row r="2259" spans="5:9" ht="14.5" x14ac:dyDescent="0.35">
      <c r="E2259" s="113" t="s">
        <v>2319</v>
      </c>
      <c r="F2259" s="113" t="s">
        <v>107830</v>
      </c>
      <c r="G2259" s="113" t="s">
        <v>42677</v>
      </c>
      <c r="H2259" s="113" t="s">
        <v>57088</v>
      </c>
      <c r="I2259" s="113" t="s">
        <v>99432</v>
      </c>
    </row>
    <row r="2260" spans="5:9" ht="14.5" x14ac:dyDescent="0.35">
      <c r="E2260" s="113" t="s">
        <v>2320</v>
      </c>
      <c r="F2260" s="113" t="s">
        <v>107829</v>
      </c>
      <c r="G2260" s="113" t="s">
        <v>42676</v>
      </c>
      <c r="H2260" s="113" t="s">
        <v>57087</v>
      </c>
      <c r="I2260" s="113" t="s">
        <v>99431</v>
      </c>
    </row>
    <row r="2261" spans="5:9" ht="14.5" x14ac:dyDescent="0.35">
      <c r="E2261" s="113" t="s">
        <v>2321</v>
      </c>
      <c r="F2261" s="113" t="s">
        <v>107828</v>
      </c>
      <c r="G2261" s="113" t="s">
        <v>42675</v>
      </c>
      <c r="H2261" s="113" t="s">
        <v>57086</v>
      </c>
      <c r="I2261" s="113" t="s">
        <v>99430</v>
      </c>
    </row>
    <row r="2262" spans="5:9" ht="14.5" x14ac:dyDescent="0.35">
      <c r="E2262" s="113" t="s">
        <v>2322</v>
      </c>
      <c r="F2262" s="113" t="s">
        <v>117423</v>
      </c>
      <c r="G2262" s="113" t="s">
        <v>42674</v>
      </c>
      <c r="H2262" s="113" t="s">
        <v>57085</v>
      </c>
      <c r="I2262" s="113" t="s">
        <v>99429</v>
      </c>
    </row>
    <row r="2263" spans="5:9" ht="14.5" x14ac:dyDescent="0.35">
      <c r="E2263" s="113" t="s">
        <v>2323</v>
      </c>
      <c r="F2263" s="113" t="s">
        <v>117422</v>
      </c>
      <c r="G2263" s="113" t="s">
        <v>42673</v>
      </c>
      <c r="H2263" s="113" t="s">
        <v>57084</v>
      </c>
      <c r="I2263" s="113" t="s">
        <v>99428</v>
      </c>
    </row>
    <row r="2264" spans="5:9" ht="14.5" x14ac:dyDescent="0.35">
      <c r="E2264" s="113" t="s">
        <v>2324</v>
      </c>
      <c r="F2264" s="113" t="s">
        <v>107827</v>
      </c>
      <c r="G2264" s="113" t="s">
        <v>42672</v>
      </c>
      <c r="H2264" s="113" t="s">
        <v>57083</v>
      </c>
      <c r="I2264" s="113" t="s">
        <v>99427</v>
      </c>
    </row>
    <row r="2265" spans="5:9" ht="14.5" x14ac:dyDescent="0.35">
      <c r="E2265" s="113" t="s">
        <v>2325</v>
      </c>
      <c r="F2265" s="113" t="s">
        <v>107826</v>
      </c>
      <c r="G2265" s="113" t="s">
        <v>42671</v>
      </c>
      <c r="H2265" s="113" t="s">
        <v>57082</v>
      </c>
      <c r="I2265" s="113" t="s">
        <v>99426</v>
      </c>
    </row>
    <row r="2266" spans="5:9" ht="14.5" x14ac:dyDescent="0.35">
      <c r="E2266" s="113" t="s">
        <v>2326</v>
      </c>
      <c r="F2266" s="113" t="s">
        <v>107825</v>
      </c>
      <c r="G2266" s="113" t="s">
        <v>42670</v>
      </c>
      <c r="H2266" s="113" t="s">
        <v>57081</v>
      </c>
      <c r="I2266" s="113" t="s">
        <v>99425</v>
      </c>
    </row>
    <row r="2267" spans="5:9" ht="14.5" x14ac:dyDescent="0.35">
      <c r="E2267" s="113" t="s">
        <v>2327</v>
      </c>
      <c r="F2267" s="113" t="s">
        <v>107824</v>
      </c>
      <c r="G2267" s="113" t="s">
        <v>42669</v>
      </c>
      <c r="H2267" s="113" t="s">
        <v>57080</v>
      </c>
      <c r="I2267" s="113" t="s">
        <v>99424</v>
      </c>
    </row>
    <row r="2268" spans="5:9" ht="14.5" x14ac:dyDescent="0.35">
      <c r="E2268" s="113" t="s">
        <v>2328</v>
      </c>
      <c r="F2268" s="113" t="s">
        <v>107823</v>
      </c>
      <c r="G2268" s="113" t="s">
        <v>42668</v>
      </c>
      <c r="H2268" s="113" t="s">
        <v>57079</v>
      </c>
      <c r="I2268" s="113" t="s">
        <v>99423</v>
      </c>
    </row>
    <row r="2269" spans="5:9" ht="14.5" x14ac:dyDescent="0.35">
      <c r="E2269" s="113" t="s">
        <v>2329</v>
      </c>
      <c r="F2269" s="113" t="s">
        <v>107822</v>
      </c>
      <c r="G2269" s="113" t="s">
        <v>42667</v>
      </c>
      <c r="H2269" s="113" t="s">
        <v>57078</v>
      </c>
      <c r="I2269" s="113" t="s">
        <v>99422</v>
      </c>
    </row>
    <row r="2270" spans="5:9" ht="14.5" x14ac:dyDescent="0.35">
      <c r="E2270" s="113" t="s">
        <v>2330</v>
      </c>
      <c r="F2270" s="113" t="s">
        <v>107821</v>
      </c>
      <c r="G2270" s="113" t="s">
        <v>42666</v>
      </c>
      <c r="H2270" s="113" t="s">
        <v>57077</v>
      </c>
      <c r="I2270" s="113" t="s">
        <v>99421</v>
      </c>
    </row>
    <row r="2271" spans="5:9" ht="14.5" x14ac:dyDescent="0.35">
      <c r="E2271" s="113" t="s">
        <v>2331</v>
      </c>
      <c r="F2271" s="113" t="s">
        <v>107820</v>
      </c>
      <c r="G2271" s="113" t="s">
        <v>42665</v>
      </c>
      <c r="H2271" s="113" t="s">
        <v>57076</v>
      </c>
      <c r="I2271" s="113" t="s">
        <v>99420</v>
      </c>
    </row>
    <row r="2272" spans="5:9" ht="14.5" x14ac:dyDescent="0.35">
      <c r="E2272" s="113" t="s">
        <v>2332</v>
      </c>
      <c r="F2272" s="113" t="s">
        <v>107819</v>
      </c>
      <c r="G2272" s="113" t="s">
        <v>42664</v>
      </c>
      <c r="H2272" s="113" t="s">
        <v>57075</v>
      </c>
      <c r="I2272" s="113" t="s">
        <v>99419</v>
      </c>
    </row>
    <row r="2273" spans="5:9" ht="14.5" x14ac:dyDescent="0.35">
      <c r="E2273" s="113" t="s">
        <v>2333</v>
      </c>
      <c r="F2273" s="113" t="s">
        <v>107818</v>
      </c>
      <c r="G2273" s="113" t="s">
        <v>42663</v>
      </c>
      <c r="H2273" s="113" t="s">
        <v>57074</v>
      </c>
      <c r="I2273" s="113" t="s">
        <v>99418</v>
      </c>
    </row>
    <row r="2274" spans="5:9" ht="14.5" x14ac:dyDescent="0.35">
      <c r="E2274" s="113" t="s">
        <v>2334</v>
      </c>
      <c r="F2274" s="113" t="s">
        <v>107817</v>
      </c>
      <c r="G2274" s="113" t="s">
        <v>42662</v>
      </c>
      <c r="H2274" s="113" t="s">
        <v>57073</v>
      </c>
      <c r="I2274" s="113" t="s">
        <v>99417</v>
      </c>
    </row>
    <row r="2275" spans="5:9" ht="14.5" x14ac:dyDescent="0.35">
      <c r="E2275" s="113" t="s">
        <v>2335</v>
      </c>
      <c r="F2275" s="113" t="s">
        <v>107816</v>
      </c>
      <c r="G2275" s="113" t="s">
        <v>42661</v>
      </c>
      <c r="H2275" s="113" t="s">
        <v>57072</v>
      </c>
      <c r="I2275" s="113" t="s">
        <v>99416</v>
      </c>
    </row>
    <row r="2276" spans="5:9" ht="14.5" x14ac:dyDescent="0.35">
      <c r="E2276" s="113" t="s">
        <v>2336</v>
      </c>
      <c r="F2276" s="113" t="s">
        <v>107815</v>
      </c>
      <c r="G2276" s="113" t="s">
        <v>42660</v>
      </c>
      <c r="H2276" s="113" t="s">
        <v>57071</v>
      </c>
      <c r="I2276" s="113" t="s">
        <v>99415</v>
      </c>
    </row>
    <row r="2277" spans="5:9" ht="14.5" x14ac:dyDescent="0.35">
      <c r="E2277" s="113" t="s">
        <v>2337</v>
      </c>
      <c r="F2277" s="113" t="s">
        <v>107814</v>
      </c>
      <c r="G2277" s="113" t="s">
        <v>42659</v>
      </c>
      <c r="H2277" s="113" t="s">
        <v>57070</v>
      </c>
      <c r="I2277" s="113" t="s">
        <v>99414</v>
      </c>
    </row>
    <row r="2278" spans="5:9" ht="14.5" x14ac:dyDescent="0.35">
      <c r="E2278" s="113" t="s">
        <v>2338</v>
      </c>
      <c r="F2278" s="113" t="s">
        <v>107813</v>
      </c>
      <c r="G2278" s="113" t="s">
        <v>42658</v>
      </c>
      <c r="H2278" s="113" t="s">
        <v>57069</v>
      </c>
      <c r="I2278" s="113" t="s">
        <v>99413</v>
      </c>
    </row>
    <row r="2279" spans="5:9" ht="14.5" x14ac:dyDescent="0.35">
      <c r="E2279" s="113" t="s">
        <v>2339</v>
      </c>
      <c r="F2279" s="113" t="s">
        <v>107812</v>
      </c>
      <c r="G2279" s="113" t="s">
        <v>42657</v>
      </c>
      <c r="H2279" s="113" t="s">
        <v>57068</v>
      </c>
      <c r="I2279" s="113" t="s">
        <v>99412</v>
      </c>
    </row>
    <row r="2280" spans="5:9" ht="14.5" x14ac:dyDescent="0.35">
      <c r="E2280" s="113" t="s">
        <v>2340</v>
      </c>
      <c r="F2280" s="113" t="s">
        <v>107811</v>
      </c>
      <c r="G2280" s="113" t="s">
        <v>42656</v>
      </c>
      <c r="H2280" s="113" t="s">
        <v>57067</v>
      </c>
      <c r="I2280" s="113" t="s">
        <v>99411</v>
      </c>
    </row>
    <row r="2281" spans="5:9" ht="14.5" x14ac:dyDescent="0.35">
      <c r="E2281" s="113" t="s">
        <v>2341</v>
      </c>
      <c r="F2281" s="113" t="s">
        <v>107810</v>
      </c>
      <c r="G2281" s="113" t="s">
        <v>42655</v>
      </c>
      <c r="H2281" s="113" t="s">
        <v>57066</v>
      </c>
      <c r="I2281" s="113" t="s">
        <v>99410</v>
      </c>
    </row>
    <row r="2282" spans="5:9" ht="14.5" x14ac:dyDescent="0.35">
      <c r="E2282" s="113" t="s">
        <v>2342</v>
      </c>
      <c r="F2282" s="113" t="s">
        <v>107809</v>
      </c>
      <c r="G2282" s="113" t="s">
        <v>42654</v>
      </c>
      <c r="H2282" s="113" t="s">
        <v>57065</v>
      </c>
      <c r="I2282" s="113" t="s">
        <v>99409</v>
      </c>
    </row>
    <row r="2283" spans="5:9" ht="14.5" x14ac:dyDescent="0.35">
      <c r="E2283" s="113" t="s">
        <v>2343</v>
      </c>
      <c r="F2283" s="113" t="s">
        <v>107808</v>
      </c>
      <c r="G2283" s="113" t="s">
        <v>42653</v>
      </c>
      <c r="H2283" s="113" t="s">
        <v>57064</v>
      </c>
      <c r="I2283" s="113" t="s">
        <v>99408</v>
      </c>
    </row>
    <row r="2284" spans="5:9" ht="14.5" x14ac:dyDescent="0.35">
      <c r="E2284" s="113" t="s">
        <v>2344</v>
      </c>
      <c r="F2284" s="113" t="s">
        <v>107807</v>
      </c>
      <c r="G2284" s="113" t="s">
        <v>42652</v>
      </c>
      <c r="H2284" s="113" t="s">
        <v>57063</v>
      </c>
      <c r="I2284" s="113" t="s">
        <v>99407</v>
      </c>
    </row>
    <row r="2285" spans="5:9" ht="14.5" x14ac:dyDescent="0.35">
      <c r="E2285" s="113" t="s">
        <v>2345</v>
      </c>
      <c r="F2285" s="113" t="s">
        <v>107806</v>
      </c>
      <c r="G2285" s="113" t="s">
        <v>42651</v>
      </c>
      <c r="H2285" s="113" t="s">
        <v>57062</v>
      </c>
      <c r="I2285" s="113" t="s">
        <v>99406</v>
      </c>
    </row>
    <row r="2286" spans="5:9" ht="14.5" x14ac:dyDescent="0.35">
      <c r="E2286" s="113" t="s">
        <v>2346</v>
      </c>
      <c r="F2286" s="113" t="s">
        <v>107805</v>
      </c>
      <c r="G2286" s="113" t="s">
        <v>42650</v>
      </c>
      <c r="H2286" s="113" t="s">
        <v>57061</v>
      </c>
      <c r="I2286" s="113" t="s">
        <v>99405</v>
      </c>
    </row>
    <row r="2287" spans="5:9" ht="14.5" x14ac:dyDescent="0.35">
      <c r="E2287" s="113" t="s">
        <v>2347</v>
      </c>
      <c r="F2287" s="113" t="s">
        <v>107804</v>
      </c>
      <c r="G2287" s="113" t="s">
        <v>42649</v>
      </c>
      <c r="H2287" s="113" t="s">
        <v>57060</v>
      </c>
      <c r="I2287" s="113" t="s">
        <v>99404</v>
      </c>
    </row>
    <row r="2288" spans="5:9" ht="14.5" x14ac:dyDescent="0.35">
      <c r="E2288" s="113" t="s">
        <v>2348</v>
      </c>
      <c r="F2288" s="113" t="s">
        <v>107803</v>
      </c>
      <c r="G2288" s="113" t="s">
        <v>42648</v>
      </c>
      <c r="H2288" s="113" t="s">
        <v>57059</v>
      </c>
      <c r="I2288" s="113" t="s">
        <v>99403</v>
      </c>
    </row>
    <row r="2289" spans="5:9" ht="14.5" x14ac:dyDescent="0.35">
      <c r="E2289" s="113" t="s">
        <v>2349</v>
      </c>
      <c r="F2289" s="113" t="s">
        <v>107802</v>
      </c>
      <c r="G2289" s="113" t="s">
        <v>42647</v>
      </c>
      <c r="H2289" s="113" t="s">
        <v>57058</v>
      </c>
      <c r="I2289" s="113" t="s">
        <v>99402</v>
      </c>
    </row>
    <row r="2290" spans="5:9" ht="14.5" x14ac:dyDescent="0.35">
      <c r="E2290" s="113" t="s">
        <v>2350</v>
      </c>
      <c r="F2290" s="113" t="s">
        <v>107801</v>
      </c>
      <c r="G2290" s="113" t="s">
        <v>42646</v>
      </c>
      <c r="H2290" s="113" t="s">
        <v>57057</v>
      </c>
      <c r="I2290" s="113" t="s">
        <v>99401</v>
      </c>
    </row>
    <row r="2291" spans="5:9" ht="14.5" x14ac:dyDescent="0.35">
      <c r="E2291" s="113" t="s">
        <v>2351</v>
      </c>
      <c r="F2291" s="113" t="s">
        <v>107800</v>
      </c>
      <c r="G2291" s="113" t="s">
        <v>42645</v>
      </c>
      <c r="H2291" s="113" t="s">
        <v>57056</v>
      </c>
      <c r="I2291" s="113" t="s">
        <v>99400</v>
      </c>
    </row>
    <row r="2292" spans="5:9" ht="14.5" x14ac:dyDescent="0.35">
      <c r="E2292" s="113" t="s">
        <v>2352</v>
      </c>
      <c r="F2292" s="113" t="s">
        <v>107799</v>
      </c>
      <c r="G2292" s="113" t="s">
        <v>42644</v>
      </c>
      <c r="H2292" s="113" t="s">
        <v>57055</v>
      </c>
      <c r="I2292" s="113" t="s">
        <v>99399</v>
      </c>
    </row>
    <row r="2293" spans="5:9" ht="14.5" x14ac:dyDescent="0.35">
      <c r="E2293" s="113" t="s">
        <v>2353</v>
      </c>
      <c r="F2293" s="113" t="s">
        <v>107798</v>
      </c>
      <c r="G2293" s="113" t="s">
        <v>42643</v>
      </c>
      <c r="H2293" s="113" t="s">
        <v>57054</v>
      </c>
      <c r="I2293" s="113" t="s">
        <v>99398</v>
      </c>
    </row>
    <row r="2294" spans="5:9" ht="14.5" x14ac:dyDescent="0.35">
      <c r="E2294" s="113" t="s">
        <v>2354</v>
      </c>
      <c r="F2294" s="113" t="s">
        <v>107797</v>
      </c>
      <c r="G2294" s="113" t="s">
        <v>42642</v>
      </c>
      <c r="H2294" s="113" t="s">
        <v>57053</v>
      </c>
      <c r="I2294" s="113" t="s">
        <v>99397</v>
      </c>
    </row>
    <row r="2295" spans="5:9" ht="14.5" x14ac:dyDescent="0.35">
      <c r="E2295" s="113" t="s">
        <v>2355</v>
      </c>
      <c r="F2295" s="113" t="s">
        <v>107796</v>
      </c>
      <c r="G2295" s="113" t="s">
        <v>42641</v>
      </c>
      <c r="H2295" s="113" t="s">
        <v>57052</v>
      </c>
      <c r="I2295" s="113" t="s">
        <v>99396</v>
      </c>
    </row>
    <row r="2296" spans="5:9" ht="14.5" x14ac:dyDescent="0.35">
      <c r="E2296" s="113" t="s">
        <v>2356</v>
      </c>
      <c r="F2296" s="113" t="s">
        <v>107795</v>
      </c>
      <c r="G2296" s="113" t="s">
        <v>42640</v>
      </c>
      <c r="H2296" s="113" t="s">
        <v>57051</v>
      </c>
      <c r="I2296" s="113" t="s">
        <v>99395</v>
      </c>
    </row>
    <row r="2297" spans="5:9" ht="14.5" x14ac:dyDescent="0.35">
      <c r="E2297" s="113" t="s">
        <v>2357</v>
      </c>
      <c r="F2297" s="113" t="s">
        <v>107794</v>
      </c>
      <c r="G2297" s="113" t="s">
        <v>42639</v>
      </c>
      <c r="H2297" s="113" t="s">
        <v>57050</v>
      </c>
      <c r="I2297" s="113" t="s">
        <v>99394</v>
      </c>
    </row>
    <row r="2298" spans="5:9" ht="14.5" x14ac:dyDescent="0.35">
      <c r="E2298" s="113" t="s">
        <v>2358</v>
      </c>
      <c r="F2298" s="113" t="s">
        <v>107793</v>
      </c>
      <c r="G2298" s="113" t="s">
        <v>42638</v>
      </c>
      <c r="H2298" s="113" t="s">
        <v>57049</v>
      </c>
      <c r="I2298" s="113" t="s">
        <v>99393</v>
      </c>
    </row>
    <row r="2299" spans="5:9" ht="14.5" x14ac:dyDescent="0.35">
      <c r="E2299" s="113" t="s">
        <v>2359</v>
      </c>
      <c r="F2299" s="113" t="s">
        <v>107792</v>
      </c>
      <c r="G2299" s="113" t="s">
        <v>42637</v>
      </c>
      <c r="H2299" s="113" t="s">
        <v>57048</v>
      </c>
      <c r="I2299" s="113" t="s">
        <v>99392</v>
      </c>
    </row>
    <row r="2300" spans="5:9" ht="14.5" x14ac:dyDescent="0.35">
      <c r="E2300" s="113" t="s">
        <v>2360</v>
      </c>
      <c r="F2300" s="113" t="s">
        <v>107791</v>
      </c>
      <c r="G2300" s="113" t="s">
        <v>42636</v>
      </c>
      <c r="H2300" s="113" t="s">
        <v>57047</v>
      </c>
      <c r="I2300" s="113" t="s">
        <v>99391</v>
      </c>
    </row>
    <row r="2301" spans="5:9" ht="14.5" x14ac:dyDescent="0.35">
      <c r="E2301" s="113" t="s">
        <v>2361</v>
      </c>
      <c r="F2301" s="113" t="s">
        <v>107790</v>
      </c>
      <c r="G2301" s="113" t="s">
        <v>42635</v>
      </c>
      <c r="H2301" s="113" t="s">
        <v>57046</v>
      </c>
      <c r="I2301" s="113" t="s">
        <v>99390</v>
      </c>
    </row>
    <row r="2302" spans="5:9" ht="14.5" x14ac:dyDescent="0.35">
      <c r="E2302" s="113" t="s">
        <v>2362</v>
      </c>
      <c r="F2302" s="113" t="s">
        <v>107789</v>
      </c>
      <c r="G2302" s="113" t="s">
        <v>42634</v>
      </c>
      <c r="H2302" s="113" t="s">
        <v>57045</v>
      </c>
      <c r="I2302" s="113" t="s">
        <v>99389</v>
      </c>
    </row>
    <row r="2303" spans="5:9" ht="14.5" x14ac:dyDescent="0.35">
      <c r="E2303" s="113" t="s">
        <v>2363</v>
      </c>
      <c r="F2303" s="113" t="s">
        <v>107788</v>
      </c>
      <c r="G2303" s="113" t="s">
        <v>42633</v>
      </c>
      <c r="H2303" s="113" t="s">
        <v>57044</v>
      </c>
      <c r="I2303" s="113" t="s">
        <v>99388</v>
      </c>
    </row>
    <row r="2304" spans="5:9" ht="14.5" x14ac:dyDescent="0.35">
      <c r="E2304" s="113" t="s">
        <v>2364</v>
      </c>
      <c r="F2304" s="113" t="s">
        <v>107787</v>
      </c>
      <c r="G2304" s="113" t="s">
        <v>42632</v>
      </c>
      <c r="H2304" s="113" t="s">
        <v>57043</v>
      </c>
      <c r="I2304" s="113" t="s">
        <v>99387</v>
      </c>
    </row>
    <row r="2305" spans="5:9" ht="14.5" x14ac:dyDescent="0.35">
      <c r="E2305" s="113" t="s">
        <v>2365</v>
      </c>
      <c r="F2305" s="113" t="s">
        <v>107786</v>
      </c>
      <c r="G2305" s="113" t="s">
        <v>42631</v>
      </c>
      <c r="H2305" s="113" t="s">
        <v>57042</v>
      </c>
      <c r="I2305" s="113" t="s">
        <v>99386</v>
      </c>
    </row>
    <row r="2306" spans="5:9" ht="14.5" x14ac:dyDescent="0.35">
      <c r="E2306" s="113" t="s">
        <v>2366</v>
      </c>
      <c r="F2306" s="113" t="s">
        <v>107785</v>
      </c>
      <c r="G2306" s="113" t="s">
        <v>42630</v>
      </c>
      <c r="H2306" s="113" t="s">
        <v>57041</v>
      </c>
      <c r="I2306" s="113" t="s">
        <v>99385</v>
      </c>
    </row>
    <row r="2307" spans="5:9" ht="14.5" x14ac:dyDescent="0.35">
      <c r="E2307" s="113" t="s">
        <v>2367</v>
      </c>
      <c r="F2307" s="113" t="s">
        <v>107784</v>
      </c>
      <c r="G2307" s="113" t="s">
        <v>42629</v>
      </c>
      <c r="H2307" s="113" t="s">
        <v>57040</v>
      </c>
      <c r="I2307" s="113" t="s">
        <v>99384</v>
      </c>
    </row>
    <row r="2308" spans="5:9" ht="14.5" x14ac:dyDescent="0.35">
      <c r="E2308" s="113" t="s">
        <v>2368</v>
      </c>
      <c r="F2308" s="113" t="s">
        <v>107783</v>
      </c>
      <c r="G2308" s="113" t="s">
        <v>42628</v>
      </c>
      <c r="H2308" s="113" t="s">
        <v>57039</v>
      </c>
      <c r="I2308" s="113" t="s">
        <v>99383</v>
      </c>
    </row>
    <row r="2309" spans="5:9" ht="14.5" x14ac:dyDescent="0.35">
      <c r="E2309" s="113" t="s">
        <v>2369</v>
      </c>
      <c r="F2309" s="113" t="s">
        <v>107782</v>
      </c>
      <c r="G2309" s="113" t="s">
        <v>42627</v>
      </c>
      <c r="H2309" s="113" t="s">
        <v>57038</v>
      </c>
      <c r="I2309" s="113" t="s">
        <v>99382</v>
      </c>
    </row>
    <row r="2310" spans="5:9" ht="14.5" x14ac:dyDescent="0.35">
      <c r="E2310" s="113" t="s">
        <v>2370</v>
      </c>
      <c r="F2310" s="113" t="s">
        <v>107781</v>
      </c>
      <c r="G2310" s="113" t="s">
        <v>42626</v>
      </c>
      <c r="H2310" s="113" t="s">
        <v>57037</v>
      </c>
      <c r="I2310" s="113" t="s">
        <v>99381</v>
      </c>
    </row>
    <row r="2311" spans="5:9" ht="14.5" x14ac:dyDescent="0.35">
      <c r="E2311" s="113" t="s">
        <v>2371</v>
      </c>
      <c r="F2311" s="113" t="s">
        <v>107780</v>
      </c>
      <c r="G2311" s="113" t="s">
        <v>42625</v>
      </c>
      <c r="H2311" s="113" t="s">
        <v>57036</v>
      </c>
      <c r="I2311" s="113" t="s">
        <v>99380</v>
      </c>
    </row>
    <row r="2312" spans="5:9" ht="14.5" x14ac:dyDescent="0.35">
      <c r="E2312" s="113" t="s">
        <v>2372</v>
      </c>
      <c r="F2312" s="113" t="s">
        <v>107779</v>
      </c>
      <c r="G2312" s="113" t="s">
        <v>42624</v>
      </c>
      <c r="H2312" s="113" t="s">
        <v>57035</v>
      </c>
      <c r="I2312" s="113" t="s">
        <v>99379</v>
      </c>
    </row>
    <row r="2313" spans="5:9" ht="14.5" x14ac:dyDescent="0.35">
      <c r="E2313" s="113" t="s">
        <v>2373</v>
      </c>
      <c r="F2313" s="113" t="s">
        <v>107778</v>
      </c>
      <c r="G2313" s="113" t="s">
        <v>42623</v>
      </c>
      <c r="H2313" s="113" t="s">
        <v>57034</v>
      </c>
      <c r="I2313" s="113" t="s">
        <v>99378</v>
      </c>
    </row>
    <row r="2314" spans="5:9" ht="14.5" x14ac:dyDescent="0.35">
      <c r="E2314" s="113" t="s">
        <v>2374</v>
      </c>
      <c r="F2314" s="113" t="s">
        <v>107777</v>
      </c>
      <c r="G2314" s="113" t="s">
        <v>42622</v>
      </c>
      <c r="H2314" s="113" t="s">
        <v>57033</v>
      </c>
      <c r="I2314" s="113" t="s">
        <v>99377</v>
      </c>
    </row>
    <row r="2315" spans="5:9" ht="14.5" x14ac:dyDescent="0.35">
      <c r="E2315" s="113" t="s">
        <v>2375</v>
      </c>
      <c r="F2315" s="113" t="s">
        <v>107776</v>
      </c>
      <c r="G2315" s="113" t="s">
        <v>42621</v>
      </c>
      <c r="H2315" s="113" t="s">
        <v>57032</v>
      </c>
      <c r="I2315" s="113" t="s">
        <v>99376</v>
      </c>
    </row>
    <row r="2316" spans="5:9" ht="14.5" x14ac:dyDescent="0.35">
      <c r="E2316" s="113" t="s">
        <v>2376</v>
      </c>
      <c r="F2316" s="113" t="s">
        <v>107775</v>
      </c>
      <c r="G2316" s="113" t="s">
        <v>42620</v>
      </c>
      <c r="H2316" s="113" t="s">
        <v>57031</v>
      </c>
      <c r="I2316" s="113" t="s">
        <v>99375</v>
      </c>
    </row>
    <row r="2317" spans="5:9" ht="14.5" x14ac:dyDescent="0.35">
      <c r="E2317" s="113" t="s">
        <v>2377</v>
      </c>
      <c r="F2317" s="113" t="s">
        <v>107774</v>
      </c>
      <c r="G2317" s="113" t="s">
        <v>42619</v>
      </c>
      <c r="H2317" s="113" t="s">
        <v>57030</v>
      </c>
      <c r="I2317" s="113" t="s">
        <v>99374</v>
      </c>
    </row>
    <row r="2318" spans="5:9" ht="14.5" x14ac:dyDescent="0.35">
      <c r="E2318" s="113" t="s">
        <v>2378</v>
      </c>
      <c r="F2318" s="113" t="s">
        <v>107773</v>
      </c>
      <c r="G2318" s="113" t="s">
        <v>42618</v>
      </c>
      <c r="H2318" s="113" t="s">
        <v>57029</v>
      </c>
      <c r="I2318" s="113" t="s">
        <v>99373</v>
      </c>
    </row>
    <row r="2319" spans="5:9" ht="14.5" x14ac:dyDescent="0.35">
      <c r="E2319" s="113" t="s">
        <v>2379</v>
      </c>
      <c r="F2319" s="113" t="s">
        <v>107772</v>
      </c>
      <c r="G2319" s="113" t="s">
        <v>42617</v>
      </c>
      <c r="H2319" s="113" t="s">
        <v>57028</v>
      </c>
      <c r="I2319" s="113" t="s">
        <v>99372</v>
      </c>
    </row>
    <row r="2320" spans="5:9" ht="14.5" x14ac:dyDescent="0.35">
      <c r="E2320" s="113" t="s">
        <v>2380</v>
      </c>
      <c r="F2320" s="113" t="s">
        <v>107771</v>
      </c>
      <c r="G2320" s="113" t="s">
        <v>42616</v>
      </c>
      <c r="H2320" s="113" t="s">
        <v>57027</v>
      </c>
      <c r="I2320" s="113" t="s">
        <v>99371</v>
      </c>
    </row>
    <row r="2321" spans="5:9" ht="14.5" x14ac:dyDescent="0.35">
      <c r="E2321" s="113" t="s">
        <v>2381</v>
      </c>
      <c r="F2321" s="113" t="s">
        <v>107770</v>
      </c>
      <c r="G2321" s="113" t="s">
        <v>42615</v>
      </c>
      <c r="H2321" s="113" t="s">
        <v>57026</v>
      </c>
      <c r="I2321" s="113" t="s">
        <v>99370</v>
      </c>
    </row>
    <row r="2322" spans="5:9" ht="14.5" x14ac:dyDescent="0.35">
      <c r="E2322" s="113" t="s">
        <v>2382</v>
      </c>
      <c r="F2322" s="113" t="s">
        <v>107769</v>
      </c>
      <c r="G2322" s="113" t="s">
        <v>42614</v>
      </c>
      <c r="H2322" s="113" t="s">
        <v>57025</v>
      </c>
      <c r="I2322" s="113" t="s">
        <v>99369</v>
      </c>
    </row>
    <row r="2323" spans="5:9" ht="14.5" x14ac:dyDescent="0.35">
      <c r="E2323" s="113" t="s">
        <v>2383</v>
      </c>
      <c r="F2323" s="113" t="s">
        <v>107768</v>
      </c>
      <c r="G2323" s="113" t="s">
        <v>42613</v>
      </c>
      <c r="H2323" s="113" t="s">
        <v>57024</v>
      </c>
      <c r="I2323" s="113" t="s">
        <v>99368</v>
      </c>
    </row>
    <row r="2324" spans="5:9" ht="14.5" x14ac:dyDescent="0.35">
      <c r="E2324" s="113" t="s">
        <v>2384</v>
      </c>
      <c r="F2324" s="113" t="s">
        <v>107767</v>
      </c>
      <c r="G2324" s="113" t="s">
        <v>42612</v>
      </c>
      <c r="H2324" s="113" t="s">
        <v>57023</v>
      </c>
      <c r="I2324" s="113" t="s">
        <v>99367</v>
      </c>
    </row>
    <row r="2325" spans="5:9" ht="14.5" x14ac:dyDescent="0.35">
      <c r="E2325" s="113" t="s">
        <v>2385</v>
      </c>
      <c r="F2325" s="113" t="s">
        <v>107766</v>
      </c>
      <c r="G2325" s="113" t="s">
        <v>42611</v>
      </c>
      <c r="H2325" s="113" t="s">
        <v>57022</v>
      </c>
      <c r="I2325" s="113" t="s">
        <v>99366</v>
      </c>
    </row>
    <row r="2326" spans="5:9" ht="14.5" x14ac:dyDescent="0.35">
      <c r="E2326" s="113" t="s">
        <v>2386</v>
      </c>
      <c r="F2326" s="113" t="s">
        <v>107765</v>
      </c>
      <c r="G2326" s="113" t="s">
        <v>42610</v>
      </c>
      <c r="H2326" s="113" t="s">
        <v>57021</v>
      </c>
      <c r="I2326" s="113" t="s">
        <v>99365</v>
      </c>
    </row>
    <row r="2327" spans="5:9" ht="14.5" x14ac:dyDescent="0.35">
      <c r="E2327" s="113" t="s">
        <v>2387</v>
      </c>
      <c r="F2327" s="113" t="s">
        <v>107764</v>
      </c>
      <c r="G2327" s="113" t="s">
        <v>42609</v>
      </c>
      <c r="H2327" s="113" t="s">
        <v>57020</v>
      </c>
      <c r="I2327" s="113" t="s">
        <v>99364</v>
      </c>
    </row>
    <row r="2328" spans="5:9" ht="14.5" x14ac:dyDescent="0.35">
      <c r="E2328" s="113" t="s">
        <v>2388</v>
      </c>
      <c r="F2328" s="113" t="s">
        <v>107763</v>
      </c>
      <c r="G2328" s="113" t="s">
        <v>42608</v>
      </c>
      <c r="H2328" s="113" t="s">
        <v>57019</v>
      </c>
      <c r="I2328" s="113" t="s">
        <v>99363</v>
      </c>
    </row>
    <row r="2329" spans="5:9" ht="14.5" x14ac:dyDescent="0.35">
      <c r="E2329" s="113" t="s">
        <v>2389</v>
      </c>
      <c r="F2329" s="113" t="s">
        <v>107762</v>
      </c>
      <c r="G2329" s="113" t="s">
        <v>42607</v>
      </c>
      <c r="H2329" s="113" t="s">
        <v>57018</v>
      </c>
      <c r="I2329" s="113" t="s">
        <v>110918</v>
      </c>
    </row>
    <row r="2330" spans="5:9" ht="14.5" x14ac:dyDescent="0.35">
      <c r="E2330" s="113" t="s">
        <v>2390</v>
      </c>
      <c r="F2330" s="113" t="s">
        <v>107761</v>
      </c>
      <c r="G2330" s="113" t="s">
        <v>42606</v>
      </c>
      <c r="H2330" s="113" t="s">
        <v>57017</v>
      </c>
      <c r="I2330" s="113" t="s">
        <v>99362</v>
      </c>
    </row>
    <row r="2331" spans="5:9" ht="14.5" x14ac:dyDescent="0.35">
      <c r="E2331" s="113" t="s">
        <v>2391</v>
      </c>
      <c r="F2331" s="113" t="s">
        <v>107760</v>
      </c>
      <c r="G2331" s="113" t="s">
        <v>42605</v>
      </c>
      <c r="H2331" s="113" t="s">
        <v>57016</v>
      </c>
      <c r="I2331" s="113" t="s">
        <v>99361</v>
      </c>
    </row>
    <row r="2332" spans="5:9" ht="14.5" x14ac:dyDescent="0.35">
      <c r="E2332" s="113" t="s">
        <v>2392</v>
      </c>
      <c r="F2332" s="113" t="s">
        <v>107759</v>
      </c>
      <c r="G2332" s="113" t="s">
        <v>42604</v>
      </c>
      <c r="H2332" s="113" t="s">
        <v>57015</v>
      </c>
      <c r="I2332" s="113" t="s">
        <v>99360</v>
      </c>
    </row>
    <row r="2333" spans="5:9" ht="14.5" x14ac:dyDescent="0.35">
      <c r="E2333" s="113" t="s">
        <v>2393</v>
      </c>
      <c r="F2333" s="113" t="s">
        <v>107758</v>
      </c>
      <c r="G2333" s="113" t="s">
        <v>42603</v>
      </c>
      <c r="H2333" s="113" t="s">
        <v>57014</v>
      </c>
      <c r="I2333" s="113" t="s">
        <v>99359</v>
      </c>
    </row>
    <row r="2334" spans="5:9" ht="14.5" x14ac:dyDescent="0.35">
      <c r="E2334" s="113" t="s">
        <v>2394</v>
      </c>
      <c r="F2334" s="113" t="s">
        <v>107757</v>
      </c>
      <c r="G2334" s="113" t="s">
        <v>42602</v>
      </c>
      <c r="H2334" s="113" t="s">
        <v>57013</v>
      </c>
      <c r="I2334" s="113" t="s">
        <v>99358</v>
      </c>
    </row>
    <row r="2335" spans="5:9" ht="14.5" x14ac:dyDescent="0.35">
      <c r="E2335" s="113" t="s">
        <v>2395</v>
      </c>
      <c r="F2335" s="113" t="s">
        <v>107756</v>
      </c>
      <c r="G2335" s="113" t="s">
        <v>42601</v>
      </c>
      <c r="H2335" s="113" t="s">
        <v>57012</v>
      </c>
      <c r="I2335" s="113" t="s">
        <v>99357</v>
      </c>
    </row>
    <row r="2336" spans="5:9" ht="14.5" x14ac:dyDescent="0.35">
      <c r="E2336" s="113" t="s">
        <v>2396</v>
      </c>
      <c r="F2336" s="113" t="s">
        <v>107755</v>
      </c>
      <c r="G2336" s="113" t="s">
        <v>42600</v>
      </c>
      <c r="H2336" s="113" t="s">
        <v>57011</v>
      </c>
      <c r="I2336" s="113" t="s">
        <v>99356</v>
      </c>
    </row>
    <row r="2337" spans="5:9" ht="14.5" x14ac:dyDescent="0.35">
      <c r="E2337" s="113" t="s">
        <v>2397</v>
      </c>
      <c r="F2337" s="113" t="s">
        <v>107754</v>
      </c>
      <c r="G2337" s="113" t="s">
        <v>42599</v>
      </c>
      <c r="H2337" s="113" t="s">
        <v>57010</v>
      </c>
      <c r="I2337" s="113" t="s">
        <v>99355</v>
      </c>
    </row>
    <row r="2338" spans="5:9" ht="14.5" x14ac:dyDescent="0.35">
      <c r="E2338" s="113" t="s">
        <v>2398</v>
      </c>
      <c r="F2338" s="113" t="s">
        <v>107753</v>
      </c>
      <c r="G2338" s="113" t="s">
        <v>42598</v>
      </c>
      <c r="H2338" s="113" t="s">
        <v>57009</v>
      </c>
      <c r="I2338" s="113" t="s">
        <v>99354</v>
      </c>
    </row>
    <row r="2339" spans="5:9" ht="14.5" x14ac:dyDescent="0.35">
      <c r="E2339" s="113" t="s">
        <v>2399</v>
      </c>
      <c r="F2339" s="113" t="s">
        <v>107752</v>
      </c>
      <c r="G2339" s="113" t="s">
        <v>42597</v>
      </c>
      <c r="H2339" s="113" t="s">
        <v>57008</v>
      </c>
      <c r="I2339" s="113" t="s">
        <v>99353</v>
      </c>
    </row>
    <row r="2340" spans="5:9" ht="14.5" x14ac:dyDescent="0.35">
      <c r="E2340" s="113" t="s">
        <v>2400</v>
      </c>
      <c r="F2340" s="113" t="s">
        <v>107751</v>
      </c>
      <c r="G2340" s="113" t="s">
        <v>42596</v>
      </c>
      <c r="H2340" s="113" t="s">
        <v>57007</v>
      </c>
      <c r="I2340" s="113" t="s">
        <v>99352</v>
      </c>
    </row>
    <row r="2341" spans="5:9" ht="14.5" x14ac:dyDescent="0.35">
      <c r="E2341" s="113" t="s">
        <v>2401</v>
      </c>
      <c r="F2341" s="113" t="s">
        <v>107750</v>
      </c>
      <c r="G2341" s="113" t="s">
        <v>42595</v>
      </c>
      <c r="H2341" s="113" t="s">
        <v>57006</v>
      </c>
      <c r="I2341" s="113" t="s">
        <v>99351</v>
      </c>
    </row>
    <row r="2342" spans="5:9" ht="14.5" x14ac:dyDescent="0.35">
      <c r="E2342" s="113" t="s">
        <v>2402</v>
      </c>
      <c r="F2342" s="113" t="s">
        <v>107749</v>
      </c>
      <c r="G2342" s="113" t="s">
        <v>42594</v>
      </c>
      <c r="H2342" s="113" t="s">
        <v>57005</v>
      </c>
      <c r="I2342" s="113" t="s">
        <v>99350</v>
      </c>
    </row>
    <row r="2343" spans="5:9" ht="14.5" x14ac:dyDescent="0.35">
      <c r="E2343" s="113" t="s">
        <v>2403</v>
      </c>
      <c r="F2343" s="113" t="s">
        <v>107748</v>
      </c>
      <c r="G2343" s="113" t="s">
        <v>42593</v>
      </c>
      <c r="H2343" s="113" t="s">
        <v>57004</v>
      </c>
      <c r="I2343" s="113" t="s">
        <v>99349</v>
      </c>
    </row>
    <row r="2344" spans="5:9" ht="14.5" x14ac:dyDescent="0.35">
      <c r="E2344" s="113" t="s">
        <v>2404</v>
      </c>
      <c r="F2344" s="113" t="s">
        <v>107747</v>
      </c>
      <c r="G2344" s="113" t="s">
        <v>42592</v>
      </c>
      <c r="H2344" s="113" t="s">
        <v>57003</v>
      </c>
      <c r="I2344" s="113" t="s">
        <v>99348</v>
      </c>
    </row>
    <row r="2345" spans="5:9" ht="14.5" x14ac:dyDescent="0.35">
      <c r="E2345" s="113" t="s">
        <v>2405</v>
      </c>
      <c r="F2345" s="113" t="s">
        <v>107746</v>
      </c>
      <c r="G2345" s="113" t="s">
        <v>42591</v>
      </c>
      <c r="H2345" s="113" t="s">
        <v>57002</v>
      </c>
      <c r="I2345" s="113" t="s">
        <v>99347</v>
      </c>
    </row>
    <row r="2346" spans="5:9" ht="14.5" x14ac:dyDescent="0.35">
      <c r="E2346" s="113" t="s">
        <v>2406</v>
      </c>
      <c r="F2346" s="113" t="s">
        <v>107745</v>
      </c>
      <c r="G2346" s="113" t="s">
        <v>42590</v>
      </c>
      <c r="H2346" s="113" t="s">
        <v>57001</v>
      </c>
      <c r="I2346" s="113" t="s">
        <v>99346</v>
      </c>
    </row>
    <row r="2347" spans="5:9" ht="14.5" x14ac:dyDescent="0.35">
      <c r="E2347" s="113" t="s">
        <v>2407</v>
      </c>
      <c r="F2347" s="113" t="s">
        <v>107744</v>
      </c>
      <c r="G2347" s="113" t="s">
        <v>42589</v>
      </c>
      <c r="H2347" s="113" t="s">
        <v>57000</v>
      </c>
      <c r="I2347" s="113" t="s">
        <v>99345</v>
      </c>
    </row>
    <row r="2348" spans="5:9" ht="14.5" x14ac:dyDescent="0.35">
      <c r="E2348" s="113" t="s">
        <v>2408</v>
      </c>
      <c r="F2348" s="113" t="s">
        <v>107743</v>
      </c>
      <c r="G2348" s="113" t="s">
        <v>42588</v>
      </c>
      <c r="H2348" s="113" t="s">
        <v>56999</v>
      </c>
      <c r="I2348" s="113" t="s">
        <v>99344</v>
      </c>
    </row>
    <row r="2349" spans="5:9" ht="14.5" x14ac:dyDescent="0.35">
      <c r="E2349" s="113" t="s">
        <v>2409</v>
      </c>
      <c r="F2349" s="113" t="s">
        <v>107742</v>
      </c>
      <c r="G2349" s="113" t="s">
        <v>42587</v>
      </c>
      <c r="H2349" s="113" t="s">
        <v>56998</v>
      </c>
      <c r="I2349" s="113" t="s">
        <v>99343</v>
      </c>
    </row>
    <row r="2350" spans="5:9" ht="14.5" x14ac:dyDescent="0.35">
      <c r="E2350" s="113" t="s">
        <v>2410</v>
      </c>
      <c r="F2350" s="113" t="s">
        <v>107741</v>
      </c>
      <c r="G2350" s="113" t="s">
        <v>42586</v>
      </c>
      <c r="H2350" s="113" t="s">
        <v>56997</v>
      </c>
      <c r="I2350" s="113" t="s">
        <v>99342</v>
      </c>
    </row>
    <row r="2351" spans="5:9" ht="14.5" x14ac:dyDescent="0.35">
      <c r="E2351" s="113" t="s">
        <v>2411</v>
      </c>
      <c r="F2351" s="113" t="s">
        <v>107740</v>
      </c>
      <c r="G2351" s="113" t="s">
        <v>42585</v>
      </c>
      <c r="H2351" s="113" t="s">
        <v>56996</v>
      </c>
      <c r="I2351" s="113" t="s">
        <v>99341</v>
      </c>
    </row>
    <row r="2352" spans="5:9" ht="14.5" x14ac:dyDescent="0.35">
      <c r="E2352" s="113" t="s">
        <v>2412</v>
      </c>
      <c r="F2352" s="113" t="s">
        <v>107739</v>
      </c>
      <c r="G2352" s="113" t="s">
        <v>42584</v>
      </c>
      <c r="H2352" s="113" t="s">
        <v>56995</v>
      </c>
      <c r="I2352" s="113" t="s">
        <v>99340</v>
      </c>
    </row>
    <row r="2353" spans="5:9" ht="14.5" x14ac:dyDescent="0.35">
      <c r="E2353" s="113" t="s">
        <v>2413</v>
      </c>
      <c r="F2353" s="113" t="s">
        <v>107738</v>
      </c>
      <c r="G2353" s="113" t="s">
        <v>42583</v>
      </c>
      <c r="H2353" s="113" t="s">
        <v>56994</v>
      </c>
      <c r="I2353" s="113" t="s">
        <v>99339</v>
      </c>
    </row>
    <row r="2354" spans="5:9" ht="14.5" x14ac:dyDescent="0.35">
      <c r="E2354" s="113" t="s">
        <v>2414</v>
      </c>
      <c r="F2354" s="113" t="s">
        <v>107737</v>
      </c>
      <c r="G2354" s="113" t="s">
        <v>42582</v>
      </c>
      <c r="H2354" s="113" t="s">
        <v>56993</v>
      </c>
      <c r="I2354" s="113" t="s">
        <v>99338</v>
      </c>
    </row>
    <row r="2355" spans="5:9" ht="14.5" x14ac:dyDescent="0.35">
      <c r="E2355" s="113" t="s">
        <v>2415</v>
      </c>
      <c r="F2355" s="113" t="s">
        <v>107736</v>
      </c>
      <c r="G2355" s="113" t="s">
        <v>42581</v>
      </c>
      <c r="H2355" s="113" t="s">
        <v>56992</v>
      </c>
      <c r="I2355" s="113" t="s">
        <v>99337</v>
      </c>
    </row>
    <row r="2356" spans="5:9" ht="14.5" x14ac:dyDescent="0.35">
      <c r="E2356" s="113" t="s">
        <v>2416</v>
      </c>
      <c r="F2356" s="113" t="s">
        <v>107735</v>
      </c>
      <c r="G2356" s="113" t="s">
        <v>42580</v>
      </c>
      <c r="H2356" s="113" t="s">
        <v>56991</v>
      </c>
      <c r="I2356" s="113" t="s">
        <v>99336</v>
      </c>
    </row>
    <row r="2357" spans="5:9" ht="14.5" x14ac:dyDescent="0.35">
      <c r="E2357" s="113" t="s">
        <v>2417</v>
      </c>
      <c r="F2357" s="113" t="s">
        <v>107734</v>
      </c>
      <c r="G2357" s="113" t="s">
        <v>42579</v>
      </c>
      <c r="H2357" s="113" t="s">
        <v>56990</v>
      </c>
      <c r="I2357" s="113" t="s">
        <v>99335</v>
      </c>
    </row>
    <row r="2358" spans="5:9" ht="14.5" x14ac:dyDescent="0.35">
      <c r="E2358" s="113" t="s">
        <v>2418</v>
      </c>
      <c r="F2358" s="113" t="s">
        <v>107733</v>
      </c>
      <c r="G2358" s="113" t="s">
        <v>42578</v>
      </c>
      <c r="H2358" s="113" t="s">
        <v>56989</v>
      </c>
      <c r="I2358" s="113" t="s">
        <v>99334</v>
      </c>
    </row>
    <row r="2359" spans="5:9" ht="14.5" x14ac:dyDescent="0.35">
      <c r="E2359" s="113" t="s">
        <v>2419</v>
      </c>
      <c r="F2359" s="113" t="s">
        <v>107732</v>
      </c>
      <c r="G2359" s="113" t="s">
        <v>42577</v>
      </c>
      <c r="H2359" s="113" t="s">
        <v>56988</v>
      </c>
      <c r="I2359" s="113" t="s">
        <v>99333</v>
      </c>
    </row>
    <row r="2360" spans="5:9" ht="14.5" x14ac:dyDescent="0.35">
      <c r="E2360" s="113" t="s">
        <v>2420</v>
      </c>
      <c r="F2360" s="113" t="s">
        <v>107731</v>
      </c>
      <c r="G2360" s="113" t="s">
        <v>42576</v>
      </c>
      <c r="H2360" s="113" t="s">
        <v>56987</v>
      </c>
      <c r="I2360" s="113" t="s">
        <v>99332</v>
      </c>
    </row>
    <row r="2361" spans="5:9" ht="14.5" x14ac:dyDescent="0.35">
      <c r="E2361" s="113" t="s">
        <v>2421</v>
      </c>
      <c r="F2361" s="113" t="s">
        <v>107730</v>
      </c>
      <c r="G2361" s="113" t="s">
        <v>42575</v>
      </c>
      <c r="H2361" s="113" t="s">
        <v>56986</v>
      </c>
      <c r="I2361" s="113" t="s">
        <v>99331</v>
      </c>
    </row>
    <row r="2362" spans="5:9" ht="14.5" x14ac:dyDescent="0.35">
      <c r="E2362" s="113" t="s">
        <v>2422</v>
      </c>
      <c r="F2362" s="113" t="s">
        <v>107729</v>
      </c>
      <c r="G2362" s="113" t="s">
        <v>42574</v>
      </c>
      <c r="H2362" s="113" t="s">
        <v>56985</v>
      </c>
      <c r="I2362" s="113" t="s">
        <v>127944</v>
      </c>
    </row>
    <row r="2363" spans="5:9" ht="14.5" x14ac:dyDescent="0.35">
      <c r="E2363" s="113" t="s">
        <v>2423</v>
      </c>
      <c r="F2363" s="113" t="s">
        <v>107728</v>
      </c>
      <c r="G2363" s="113" t="s">
        <v>42573</v>
      </c>
      <c r="H2363" s="113" t="s">
        <v>56984</v>
      </c>
      <c r="I2363" s="113" t="s">
        <v>99330</v>
      </c>
    </row>
    <row r="2364" spans="5:9" ht="14.5" x14ac:dyDescent="0.35">
      <c r="E2364" s="113" t="s">
        <v>2424</v>
      </c>
      <c r="F2364" s="113" t="s">
        <v>107727</v>
      </c>
      <c r="G2364" s="113" t="s">
        <v>42572</v>
      </c>
      <c r="H2364" s="113" t="s">
        <v>56983</v>
      </c>
      <c r="I2364" s="113" t="s">
        <v>99329</v>
      </c>
    </row>
    <row r="2365" spans="5:9" ht="14.5" x14ac:dyDescent="0.35">
      <c r="E2365" s="113" t="s">
        <v>2425</v>
      </c>
      <c r="F2365" s="113" t="s">
        <v>107726</v>
      </c>
      <c r="G2365" s="113" t="s">
        <v>42571</v>
      </c>
      <c r="H2365" s="113" t="s">
        <v>56982</v>
      </c>
      <c r="I2365" s="113" t="s">
        <v>99328</v>
      </c>
    </row>
    <row r="2366" spans="5:9" ht="14.5" x14ac:dyDescent="0.35">
      <c r="E2366" s="113" t="s">
        <v>2426</v>
      </c>
      <c r="F2366" s="113" t="s">
        <v>107725</v>
      </c>
      <c r="G2366" s="113" t="s">
        <v>42570</v>
      </c>
      <c r="H2366" s="113" t="s">
        <v>56981</v>
      </c>
      <c r="I2366" s="113" t="s">
        <v>99327</v>
      </c>
    </row>
    <row r="2367" spans="5:9" ht="14.5" x14ac:dyDescent="0.35">
      <c r="E2367" s="113" t="s">
        <v>2427</v>
      </c>
      <c r="F2367" s="113" t="s">
        <v>107724</v>
      </c>
      <c r="G2367" s="113" t="s">
        <v>42569</v>
      </c>
      <c r="H2367" s="113" t="s">
        <v>56980</v>
      </c>
      <c r="I2367" s="113" t="s">
        <v>99326</v>
      </c>
    </row>
    <row r="2368" spans="5:9" ht="14.5" x14ac:dyDescent="0.35">
      <c r="E2368" s="113" t="s">
        <v>2428</v>
      </c>
      <c r="F2368" s="113" t="s">
        <v>107723</v>
      </c>
      <c r="G2368" s="113" t="s">
        <v>42568</v>
      </c>
      <c r="H2368" s="113" t="s">
        <v>56979</v>
      </c>
      <c r="I2368" s="113" t="s">
        <v>99325</v>
      </c>
    </row>
    <row r="2369" spans="5:9" ht="14.5" x14ac:dyDescent="0.35">
      <c r="E2369" s="113" t="s">
        <v>2429</v>
      </c>
      <c r="F2369" s="113" t="s">
        <v>107722</v>
      </c>
      <c r="G2369" s="113" t="s">
        <v>42567</v>
      </c>
      <c r="H2369" s="113" t="s">
        <v>56978</v>
      </c>
      <c r="I2369" s="113" t="s">
        <v>99324</v>
      </c>
    </row>
    <row r="2370" spans="5:9" ht="14.5" x14ac:dyDescent="0.35">
      <c r="E2370" s="113" t="s">
        <v>2430</v>
      </c>
      <c r="F2370" s="113" t="s">
        <v>107721</v>
      </c>
      <c r="G2370" s="113" t="s">
        <v>42566</v>
      </c>
      <c r="H2370" s="113" t="s">
        <v>56977</v>
      </c>
      <c r="I2370" s="113" t="s">
        <v>99323</v>
      </c>
    </row>
    <row r="2371" spans="5:9" ht="14.5" x14ac:dyDescent="0.35">
      <c r="E2371" s="113" t="s">
        <v>2431</v>
      </c>
      <c r="F2371" s="113" t="s">
        <v>107720</v>
      </c>
      <c r="G2371" s="113" t="s">
        <v>42565</v>
      </c>
      <c r="H2371" s="113" t="s">
        <v>56976</v>
      </c>
      <c r="I2371" s="113" t="s">
        <v>99322</v>
      </c>
    </row>
    <row r="2372" spans="5:9" ht="14.5" x14ac:dyDescent="0.35">
      <c r="E2372" s="113" t="s">
        <v>2432</v>
      </c>
      <c r="F2372" s="113" t="s">
        <v>107719</v>
      </c>
      <c r="G2372" s="113" t="s">
        <v>42564</v>
      </c>
      <c r="H2372" s="113" t="s">
        <v>56975</v>
      </c>
      <c r="I2372" s="113" t="s">
        <v>99321</v>
      </c>
    </row>
    <row r="2373" spans="5:9" ht="14.5" x14ac:dyDescent="0.35">
      <c r="E2373" s="113" t="s">
        <v>2433</v>
      </c>
      <c r="F2373" s="113" t="s">
        <v>107718</v>
      </c>
      <c r="G2373" s="113" t="s">
        <v>42563</v>
      </c>
      <c r="H2373" s="113" t="s">
        <v>56974</v>
      </c>
      <c r="I2373" s="113" t="s">
        <v>99320</v>
      </c>
    </row>
    <row r="2374" spans="5:9" ht="14.5" x14ac:dyDescent="0.35">
      <c r="E2374" s="113" t="s">
        <v>2434</v>
      </c>
      <c r="F2374" s="113" t="s">
        <v>107717</v>
      </c>
      <c r="G2374" s="113" t="s">
        <v>42562</v>
      </c>
      <c r="H2374" s="113" t="s">
        <v>56973</v>
      </c>
      <c r="I2374" s="113" t="s">
        <v>99319</v>
      </c>
    </row>
    <row r="2375" spans="5:9" ht="14.5" x14ac:dyDescent="0.35">
      <c r="E2375" s="113" t="s">
        <v>2435</v>
      </c>
      <c r="F2375" s="113" t="s">
        <v>107716</v>
      </c>
      <c r="G2375" s="113" t="s">
        <v>42561</v>
      </c>
      <c r="H2375" s="113" t="s">
        <v>56972</v>
      </c>
      <c r="I2375" s="113" t="s">
        <v>99318</v>
      </c>
    </row>
    <row r="2376" spans="5:9" ht="14.5" x14ac:dyDescent="0.35">
      <c r="E2376" s="113" t="s">
        <v>2436</v>
      </c>
      <c r="F2376" s="113" t="s">
        <v>107715</v>
      </c>
      <c r="G2376" s="113" t="s">
        <v>42560</v>
      </c>
      <c r="H2376" s="113" t="s">
        <v>56971</v>
      </c>
      <c r="I2376" s="113" t="s">
        <v>99317</v>
      </c>
    </row>
    <row r="2377" spans="5:9" ht="14.5" x14ac:dyDescent="0.35">
      <c r="E2377" s="113" t="s">
        <v>2437</v>
      </c>
      <c r="F2377" s="113" t="s">
        <v>107714</v>
      </c>
      <c r="G2377" s="113" t="s">
        <v>42559</v>
      </c>
      <c r="H2377" s="113" t="s">
        <v>56970</v>
      </c>
      <c r="I2377" s="113" t="s">
        <v>99316</v>
      </c>
    </row>
    <row r="2378" spans="5:9" ht="14.5" x14ac:dyDescent="0.35">
      <c r="E2378" s="113" t="s">
        <v>2438</v>
      </c>
      <c r="F2378" s="113" t="s">
        <v>107713</v>
      </c>
      <c r="G2378" s="113" t="s">
        <v>42558</v>
      </c>
      <c r="H2378" s="113" t="s">
        <v>56969</v>
      </c>
      <c r="I2378" s="113" t="s">
        <v>99315</v>
      </c>
    </row>
    <row r="2379" spans="5:9" ht="14.5" x14ac:dyDescent="0.35">
      <c r="E2379" s="113" t="s">
        <v>2439</v>
      </c>
      <c r="F2379" s="113" t="s">
        <v>107712</v>
      </c>
      <c r="G2379" s="113" t="s">
        <v>42557</v>
      </c>
      <c r="H2379" s="113" t="s">
        <v>56968</v>
      </c>
      <c r="I2379" s="113" t="s">
        <v>99314</v>
      </c>
    </row>
    <row r="2380" spans="5:9" ht="14.5" x14ac:dyDescent="0.35">
      <c r="E2380" s="113" t="s">
        <v>2440</v>
      </c>
      <c r="F2380" s="113" t="s">
        <v>107711</v>
      </c>
      <c r="G2380" s="113" t="s">
        <v>42556</v>
      </c>
      <c r="H2380" s="113" t="s">
        <v>56967</v>
      </c>
      <c r="I2380" s="113" t="s">
        <v>99313</v>
      </c>
    </row>
    <row r="2381" spans="5:9" ht="14.5" x14ac:dyDescent="0.35">
      <c r="E2381" s="113" t="s">
        <v>2441</v>
      </c>
      <c r="F2381" s="113" t="s">
        <v>107710</v>
      </c>
      <c r="G2381" s="113" t="s">
        <v>42555</v>
      </c>
      <c r="H2381" s="113" t="s">
        <v>56966</v>
      </c>
      <c r="I2381" s="113" t="s">
        <v>99312</v>
      </c>
    </row>
    <row r="2382" spans="5:9" ht="14.5" x14ac:dyDescent="0.35">
      <c r="E2382" s="113" t="s">
        <v>2442</v>
      </c>
      <c r="F2382" s="113" t="s">
        <v>107709</v>
      </c>
      <c r="G2382" s="113" t="s">
        <v>42554</v>
      </c>
      <c r="H2382" s="113" t="s">
        <v>56965</v>
      </c>
      <c r="I2382" s="113" t="s">
        <v>99311</v>
      </c>
    </row>
    <row r="2383" spans="5:9" ht="14.5" x14ac:dyDescent="0.35">
      <c r="E2383" s="113" t="s">
        <v>2443</v>
      </c>
      <c r="F2383" s="113" t="s">
        <v>107708</v>
      </c>
      <c r="G2383" s="113" t="s">
        <v>42553</v>
      </c>
      <c r="H2383" s="113" t="s">
        <v>56964</v>
      </c>
      <c r="I2383" s="113" t="s">
        <v>99310</v>
      </c>
    </row>
    <row r="2384" spans="5:9" ht="14.5" x14ac:dyDescent="0.35">
      <c r="E2384" s="113" t="s">
        <v>2444</v>
      </c>
      <c r="F2384" s="113" t="s">
        <v>107707</v>
      </c>
      <c r="G2384" s="113" t="s">
        <v>42552</v>
      </c>
      <c r="H2384" s="113" t="s">
        <v>56963</v>
      </c>
      <c r="I2384" s="113" t="s">
        <v>99309</v>
      </c>
    </row>
    <row r="2385" spans="5:9" ht="14.5" x14ac:dyDescent="0.35">
      <c r="E2385" s="113" t="s">
        <v>2445</v>
      </c>
      <c r="F2385" s="113" t="s">
        <v>107706</v>
      </c>
      <c r="G2385" s="113" t="s">
        <v>42551</v>
      </c>
      <c r="H2385" s="113" t="s">
        <v>56962</v>
      </c>
      <c r="I2385" s="113" t="s">
        <v>99308</v>
      </c>
    </row>
    <row r="2386" spans="5:9" ht="14.5" x14ac:dyDescent="0.35">
      <c r="E2386" s="113" t="s">
        <v>2446</v>
      </c>
      <c r="F2386" s="113" t="s">
        <v>107705</v>
      </c>
      <c r="G2386" s="113" t="s">
        <v>42550</v>
      </c>
      <c r="H2386" s="113" t="s">
        <v>56961</v>
      </c>
      <c r="I2386" s="113" t="s">
        <v>99307</v>
      </c>
    </row>
    <row r="2387" spans="5:9" ht="14.5" x14ac:dyDescent="0.35">
      <c r="E2387" s="113" t="s">
        <v>2447</v>
      </c>
      <c r="F2387" s="113" t="s">
        <v>107704</v>
      </c>
      <c r="G2387" s="113" t="s">
        <v>42549</v>
      </c>
      <c r="H2387" s="113" t="s">
        <v>56960</v>
      </c>
      <c r="I2387" s="113" t="s">
        <v>99306</v>
      </c>
    </row>
    <row r="2388" spans="5:9" ht="14.5" x14ac:dyDescent="0.35">
      <c r="E2388" s="113" t="s">
        <v>2448</v>
      </c>
      <c r="F2388" s="113" t="s">
        <v>107703</v>
      </c>
      <c r="G2388" s="113" t="s">
        <v>42548</v>
      </c>
      <c r="H2388" s="113" t="s">
        <v>56959</v>
      </c>
      <c r="I2388" s="113" t="s">
        <v>99305</v>
      </c>
    </row>
    <row r="2389" spans="5:9" ht="14.5" x14ac:dyDescent="0.35">
      <c r="E2389" s="113" t="s">
        <v>2449</v>
      </c>
      <c r="F2389" s="113" t="s">
        <v>107702</v>
      </c>
      <c r="G2389" s="113" t="s">
        <v>42547</v>
      </c>
      <c r="H2389" s="113" t="s">
        <v>56958</v>
      </c>
      <c r="I2389" s="113" t="s">
        <v>99304</v>
      </c>
    </row>
    <row r="2390" spans="5:9" ht="14.5" x14ac:dyDescent="0.35">
      <c r="E2390" s="113" t="s">
        <v>2450</v>
      </c>
      <c r="F2390" s="113" t="s">
        <v>107701</v>
      </c>
      <c r="G2390" s="113" t="s">
        <v>42546</v>
      </c>
      <c r="H2390" s="113" t="s">
        <v>56957</v>
      </c>
      <c r="I2390" s="113" t="s">
        <v>99303</v>
      </c>
    </row>
    <row r="2391" spans="5:9" ht="14.5" x14ac:dyDescent="0.35">
      <c r="E2391" s="113" t="s">
        <v>2451</v>
      </c>
      <c r="F2391" s="113" t="s">
        <v>107700</v>
      </c>
      <c r="G2391" s="113" t="s">
        <v>42545</v>
      </c>
      <c r="H2391" s="113" t="s">
        <v>56956</v>
      </c>
      <c r="I2391" s="113" t="s">
        <v>99302</v>
      </c>
    </row>
    <row r="2392" spans="5:9" ht="14.5" x14ac:dyDescent="0.35">
      <c r="E2392" s="113" t="s">
        <v>2452</v>
      </c>
      <c r="F2392" s="113" t="s">
        <v>107699</v>
      </c>
      <c r="G2392" s="113" t="s">
        <v>42544</v>
      </c>
      <c r="H2392" s="113" t="s">
        <v>56955</v>
      </c>
      <c r="I2392" s="113" t="s">
        <v>99301</v>
      </c>
    </row>
    <row r="2393" spans="5:9" ht="14.5" x14ac:dyDescent="0.35">
      <c r="E2393" s="113" t="s">
        <v>2453</v>
      </c>
      <c r="F2393" s="113" t="s">
        <v>107698</v>
      </c>
      <c r="G2393" s="113" t="s">
        <v>42543</v>
      </c>
      <c r="H2393" s="113" t="s">
        <v>56954</v>
      </c>
      <c r="I2393" s="113" t="s">
        <v>99300</v>
      </c>
    </row>
    <row r="2394" spans="5:9" ht="14.5" x14ac:dyDescent="0.35">
      <c r="E2394" s="113" t="s">
        <v>2454</v>
      </c>
      <c r="F2394" s="113" t="s">
        <v>107697</v>
      </c>
      <c r="G2394" s="113" t="s">
        <v>42542</v>
      </c>
      <c r="H2394" s="113" t="s">
        <v>56953</v>
      </c>
      <c r="I2394" s="113" t="s">
        <v>99299</v>
      </c>
    </row>
    <row r="2395" spans="5:9" ht="14.5" x14ac:dyDescent="0.35">
      <c r="E2395" s="113" t="s">
        <v>2455</v>
      </c>
      <c r="F2395" s="113" t="s">
        <v>107696</v>
      </c>
      <c r="G2395" s="113" t="s">
        <v>42541</v>
      </c>
      <c r="H2395" s="113" t="s">
        <v>56952</v>
      </c>
      <c r="I2395" s="113" t="s">
        <v>99298</v>
      </c>
    </row>
    <row r="2396" spans="5:9" ht="14.5" x14ac:dyDescent="0.35">
      <c r="E2396" s="113" t="s">
        <v>2456</v>
      </c>
      <c r="F2396" s="113" t="s">
        <v>107695</v>
      </c>
      <c r="G2396" s="113" t="s">
        <v>42540</v>
      </c>
      <c r="H2396" s="113" t="s">
        <v>56951</v>
      </c>
      <c r="I2396" s="113" t="s">
        <v>99297</v>
      </c>
    </row>
    <row r="2397" spans="5:9" ht="14.5" x14ac:dyDescent="0.35">
      <c r="E2397" s="113" t="s">
        <v>2457</v>
      </c>
      <c r="F2397" s="113" t="s">
        <v>107694</v>
      </c>
      <c r="G2397" s="113" t="s">
        <v>42539</v>
      </c>
      <c r="H2397" s="113" t="s">
        <v>56950</v>
      </c>
      <c r="I2397" s="113" t="s">
        <v>99296</v>
      </c>
    </row>
    <row r="2398" spans="5:9" ht="14.5" x14ac:dyDescent="0.35">
      <c r="E2398" s="113" t="s">
        <v>2458</v>
      </c>
      <c r="F2398" s="113" t="s">
        <v>107693</v>
      </c>
      <c r="G2398" s="113" t="s">
        <v>42538</v>
      </c>
      <c r="H2398" s="113" t="s">
        <v>56949</v>
      </c>
      <c r="I2398" s="113" t="s">
        <v>99295</v>
      </c>
    </row>
    <row r="2399" spans="5:9" ht="14.5" x14ac:dyDescent="0.35">
      <c r="E2399" s="113" t="s">
        <v>2459</v>
      </c>
      <c r="F2399" s="113" t="s">
        <v>107692</v>
      </c>
      <c r="G2399" s="113" t="s">
        <v>42537</v>
      </c>
      <c r="H2399" s="113" t="s">
        <v>56948</v>
      </c>
      <c r="I2399" s="113" t="s">
        <v>99294</v>
      </c>
    </row>
    <row r="2400" spans="5:9" ht="14.5" x14ac:dyDescent="0.35">
      <c r="E2400" s="113" t="s">
        <v>2460</v>
      </c>
      <c r="F2400" s="113" t="s">
        <v>107691</v>
      </c>
      <c r="G2400" s="113" t="s">
        <v>42536</v>
      </c>
      <c r="H2400" s="113" t="s">
        <v>56947</v>
      </c>
      <c r="I2400" s="113" t="s">
        <v>99293</v>
      </c>
    </row>
    <row r="2401" spans="5:9" ht="14.5" x14ac:dyDescent="0.35">
      <c r="E2401" s="113" t="s">
        <v>2461</v>
      </c>
      <c r="F2401" s="113" t="s">
        <v>107690</v>
      </c>
      <c r="G2401" s="113" t="s">
        <v>42535</v>
      </c>
      <c r="H2401" s="113" t="s">
        <v>56946</v>
      </c>
      <c r="I2401" s="113" t="s">
        <v>99292</v>
      </c>
    </row>
    <row r="2402" spans="5:9" ht="14.5" x14ac:dyDescent="0.35">
      <c r="E2402" s="113" t="s">
        <v>2462</v>
      </c>
      <c r="F2402" s="113" t="s">
        <v>107689</v>
      </c>
      <c r="G2402" s="113" t="s">
        <v>42534</v>
      </c>
      <c r="H2402" s="113" t="s">
        <v>56945</v>
      </c>
      <c r="I2402" s="113" t="s">
        <v>99291</v>
      </c>
    </row>
    <row r="2403" spans="5:9" ht="14.5" x14ac:dyDescent="0.35">
      <c r="E2403" s="113" t="s">
        <v>2463</v>
      </c>
      <c r="F2403" s="113" t="s">
        <v>107688</v>
      </c>
      <c r="G2403" s="113" t="s">
        <v>42533</v>
      </c>
      <c r="H2403" s="113" t="s">
        <v>56944</v>
      </c>
      <c r="I2403" s="113" t="s">
        <v>99290</v>
      </c>
    </row>
    <row r="2404" spans="5:9" ht="14.5" x14ac:dyDescent="0.35">
      <c r="E2404" s="113" t="s">
        <v>2464</v>
      </c>
      <c r="F2404" s="113" t="s">
        <v>107687</v>
      </c>
      <c r="G2404" s="113" t="s">
        <v>42532</v>
      </c>
      <c r="H2404" s="113" t="s">
        <v>56943</v>
      </c>
      <c r="I2404" s="113" t="s">
        <v>99289</v>
      </c>
    </row>
    <row r="2405" spans="5:9" ht="14.5" x14ac:dyDescent="0.35">
      <c r="E2405" s="113" t="s">
        <v>2465</v>
      </c>
      <c r="F2405" s="113" t="s">
        <v>107686</v>
      </c>
      <c r="G2405" s="113" t="s">
        <v>42531</v>
      </c>
      <c r="H2405" s="113" t="s">
        <v>56942</v>
      </c>
      <c r="I2405" s="113" t="s">
        <v>99288</v>
      </c>
    </row>
    <row r="2406" spans="5:9" ht="14.5" x14ac:dyDescent="0.35">
      <c r="E2406" s="113" t="s">
        <v>2466</v>
      </c>
      <c r="F2406" s="113" t="s">
        <v>107685</v>
      </c>
      <c r="G2406" s="113" t="s">
        <v>42530</v>
      </c>
      <c r="H2406" s="113" t="s">
        <v>56941</v>
      </c>
      <c r="I2406" s="113" t="s">
        <v>99287</v>
      </c>
    </row>
    <row r="2407" spans="5:9" ht="14.5" x14ac:dyDescent="0.35">
      <c r="E2407" s="113" t="s">
        <v>2467</v>
      </c>
      <c r="F2407" s="113" t="s">
        <v>107684</v>
      </c>
      <c r="G2407" s="113" t="s">
        <v>42529</v>
      </c>
      <c r="H2407" s="113" t="s">
        <v>56940</v>
      </c>
      <c r="I2407" s="113" t="s">
        <v>99286</v>
      </c>
    </row>
    <row r="2408" spans="5:9" ht="14.5" x14ac:dyDescent="0.35">
      <c r="E2408" s="113" t="s">
        <v>2468</v>
      </c>
      <c r="F2408" s="113" t="s">
        <v>107683</v>
      </c>
      <c r="G2408" s="113" t="s">
        <v>42528</v>
      </c>
      <c r="H2408" s="113" t="s">
        <v>56939</v>
      </c>
      <c r="I2408" s="113" t="s">
        <v>99285</v>
      </c>
    </row>
    <row r="2409" spans="5:9" ht="14.5" x14ac:dyDescent="0.35">
      <c r="E2409" s="113" t="s">
        <v>2469</v>
      </c>
      <c r="F2409" s="113" t="s">
        <v>107682</v>
      </c>
      <c r="G2409" s="113" t="s">
        <v>42527</v>
      </c>
      <c r="H2409" s="113" t="s">
        <v>56938</v>
      </c>
      <c r="I2409" s="113" t="s">
        <v>99284</v>
      </c>
    </row>
    <row r="2410" spans="5:9" ht="14.5" x14ac:dyDescent="0.35">
      <c r="E2410" s="113" t="s">
        <v>2470</v>
      </c>
      <c r="F2410" s="113" t="s">
        <v>107681</v>
      </c>
      <c r="G2410" s="113" t="s">
        <v>42526</v>
      </c>
      <c r="H2410" s="113" t="s">
        <v>56937</v>
      </c>
      <c r="I2410" s="113" t="s">
        <v>99283</v>
      </c>
    </row>
    <row r="2411" spans="5:9" ht="14.5" x14ac:dyDescent="0.35">
      <c r="E2411" s="113" t="s">
        <v>2471</v>
      </c>
      <c r="F2411" s="113" t="s">
        <v>107680</v>
      </c>
      <c r="G2411" s="113" t="s">
        <v>42525</v>
      </c>
      <c r="H2411" s="113" t="s">
        <v>56936</v>
      </c>
      <c r="I2411" s="113" t="s">
        <v>99282</v>
      </c>
    </row>
    <row r="2412" spans="5:9" ht="14.5" x14ac:dyDescent="0.35">
      <c r="E2412" s="113" t="s">
        <v>2472</v>
      </c>
      <c r="F2412" s="113" t="s">
        <v>107679</v>
      </c>
      <c r="G2412" s="113" t="s">
        <v>42524</v>
      </c>
      <c r="H2412" s="113" t="s">
        <v>56935</v>
      </c>
      <c r="I2412" s="113" t="s">
        <v>99281</v>
      </c>
    </row>
    <row r="2413" spans="5:9" ht="14.5" x14ac:dyDescent="0.35">
      <c r="E2413" s="113" t="s">
        <v>2473</v>
      </c>
      <c r="F2413" s="113" t="s">
        <v>107678</v>
      </c>
      <c r="G2413" s="113" t="s">
        <v>42523</v>
      </c>
      <c r="H2413" s="113" t="s">
        <v>56934</v>
      </c>
      <c r="I2413" s="113" t="s">
        <v>99280</v>
      </c>
    </row>
    <row r="2414" spans="5:9" ht="14.5" x14ac:dyDescent="0.35">
      <c r="E2414" s="113" t="s">
        <v>2474</v>
      </c>
      <c r="F2414" s="113" t="s">
        <v>107677</v>
      </c>
      <c r="G2414" s="113" t="s">
        <v>42522</v>
      </c>
      <c r="H2414" s="113" t="s">
        <v>56933</v>
      </c>
      <c r="I2414" s="113" t="s">
        <v>99279</v>
      </c>
    </row>
    <row r="2415" spans="5:9" ht="14.5" x14ac:dyDescent="0.35">
      <c r="E2415" s="113" t="s">
        <v>2475</v>
      </c>
      <c r="F2415" s="113" t="s">
        <v>107676</v>
      </c>
      <c r="G2415" s="113" t="s">
        <v>42521</v>
      </c>
      <c r="H2415" s="113" t="s">
        <v>56932</v>
      </c>
      <c r="I2415" s="113" t="s">
        <v>99278</v>
      </c>
    </row>
    <row r="2416" spans="5:9" ht="14.5" x14ac:dyDescent="0.35">
      <c r="E2416" s="113" t="s">
        <v>2476</v>
      </c>
      <c r="F2416" s="113" t="s">
        <v>124351</v>
      </c>
      <c r="G2416" s="113" t="s">
        <v>42520</v>
      </c>
      <c r="H2416" s="113" t="s">
        <v>56931</v>
      </c>
      <c r="I2416" s="113" t="s">
        <v>99277</v>
      </c>
    </row>
    <row r="2417" spans="5:9" ht="14.5" x14ac:dyDescent="0.35">
      <c r="E2417" s="113" t="s">
        <v>2477</v>
      </c>
      <c r="F2417" s="113" t="s">
        <v>107675</v>
      </c>
      <c r="G2417" s="113" t="s">
        <v>42519</v>
      </c>
      <c r="H2417" s="113" t="s">
        <v>56930</v>
      </c>
      <c r="I2417" s="113" t="s">
        <v>99276</v>
      </c>
    </row>
    <row r="2418" spans="5:9" ht="14.5" x14ac:dyDescent="0.35">
      <c r="E2418" s="113" t="s">
        <v>2478</v>
      </c>
      <c r="F2418" s="113" t="s">
        <v>107674</v>
      </c>
      <c r="G2418" s="113" t="s">
        <v>42518</v>
      </c>
      <c r="H2418" s="113" t="s">
        <v>56929</v>
      </c>
      <c r="I2418" s="113" t="s">
        <v>99275</v>
      </c>
    </row>
    <row r="2419" spans="5:9" ht="14.5" x14ac:dyDescent="0.35">
      <c r="E2419" s="113" t="s">
        <v>2479</v>
      </c>
      <c r="F2419" s="113" t="s">
        <v>107673</v>
      </c>
      <c r="G2419" s="113" t="s">
        <v>42517</v>
      </c>
      <c r="H2419" s="113" t="s">
        <v>56928</v>
      </c>
      <c r="I2419" s="113" t="s">
        <v>99274</v>
      </c>
    </row>
    <row r="2420" spans="5:9" ht="14.5" x14ac:dyDescent="0.35">
      <c r="E2420" s="113" t="s">
        <v>2480</v>
      </c>
      <c r="F2420" s="113" t="s">
        <v>107672</v>
      </c>
      <c r="G2420" s="113" t="s">
        <v>42516</v>
      </c>
      <c r="H2420" s="113" t="s">
        <v>56927</v>
      </c>
      <c r="I2420" s="113" t="s">
        <v>99273</v>
      </c>
    </row>
    <row r="2421" spans="5:9" ht="14.5" x14ac:dyDescent="0.35">
      <c r="E2421" s="113" t="s">
        <v>2481</v>
      </c>
      <c r="F2421" s="113" t="s">
        <v>107671</v>
      </c>
      <c r="G2421" s="113" t="s">
        <v>42515</v>
      </c>
      <c r="H2421" s="113" t="s">
        <v>56926</v>
      </c>
      <c r="I2421" s="113" t="s">
        <v>99272</v>
      </c>
    </row>
    <row r="2422" spans="5:9" ht="14.5" x14ac:dyDescent="0.35">
      <c r="E2422" s="113" t="s">
        <v>2482</v>
      </c>
      <c r="F2422" s="113" t="s">
        <v>107670</v>
      </c>
      <c r="G2422" s="113" t="s">
        <v>42514</v>
      </c>
      <c r="H2422" s="113" t="s">
        <v>56925</v>
      </c>
      <c r="I2422" s="113" t="s">
        <v>99271</v>
      </c>
    </row>
    <row r="2423" spans="5:9" ht="14.5" x14ac:dyDescent="0.35">
      <c r="E2423" s="113" t="s">
        <v>2483</v>
      </c>
      <c r="F2423" s="113" t="s">
        <v>107669</v>
      </c>
      <c r="G2423" s="113" t="s">
        <v>42513</v>
      </c>
      <c r="H2423" s="113" t="s">
        <v>56924</v>
      </c>
      <c r="I2423" s="113" t="s">
        <v>99270</v>
      </c>
    </row>
    <row r="2424" spans="5:9" ht="14.5" x14ac:dyDescent="0.35">
      <c r="E2424" s="113" t="s">
        <v>2484</v>
      </c>
      <c r="F2424" s="113" t="s">
        <v>107668</v>
      </c>
      <c r="G2424" s="113" t="s">
        <v>42512</v>
      </c>
      <c r="H2424" s="113" t="s">
        <v>56923</v>
      </c>
      <c r="I2424" s="113" t="s">
        <v>99269</v>
      </c>
    </row>
    <row r="2425" spans="5:9" ht="14.5" x14ac:dyDescent="0.35">
      <c r="E2425" s="113" t="s">
        <v>2485</v>
      </c>
      <c r="F2425" s="113" t="s">
        <v>107667</v>
      </c>
      <c r="G2425" s="113" t="s">
        <v>42511</v>
      </c>
      <c r="H2425" s="113" t="s">
        <v>56922</v>
      </c>
      <c r="I2425" s="113" t="s">
        <v>99268</v>
      </c>
    </row>
    <row r="2426" spans="5:9" ht="14.5" x14ac:dyDescent="0.35">
      <c r="E2426" s="113" t="s">
        <v>2486</v>
      </c>
      <c r="F2426" s="113" t="s">
        <v>107666</v>
      </c>
      <c r="G2426" s="113" t="s">
        <v>42510</v>
      </c>
      <c r="H2426" s="113" t="s">
        <v>56921</v>
      </c>
      <c r="I2426" s="113" t="s">
        <v>99267</v>
      </c>
    </row>
    <row r="2427" spans="5:9" ht="14.5" x14ac:dyDescent="0.35">
      <c r="E2427" s="113" t="s">
        <v>2487</v>
      </c>
      <c r="F2427" s="113" t="s">
        <v>107665</v>
      </c>
      <c r="G2427" s="113" t="s">
        <v>42509</v>
      </c>
      <c r="H2427" s="113" t="s">
        <v>56920</v>
      </c>
      <c r="I2427" s="113" t="s">
        <v>99266</v>
      </c>
    </row>
    <row r="2428" spans="5:9" ht="14.5" x14ac:dyDescent="0.35">
      <c r="E2428" s="113" t="s">
        <v>2488</v>
      </c>
      <c r="F2428" s="113" t="s">
        <v>107664</v>
      </c>
      <c r="G2428" s="113" t="s">
        <v>42508</v>
      </c>
      <c r="H2428" s="113" t="s">
        <v>56919</v>
      </c>
      <c r="I2428" s="113" t="s">
        <v>99265</v>
      </c>
    </row>
    <row r="2429" spans="5:9" ht="14.5" x14ac:dyDescent="0.35">
      <c r="E2429" s="113" t="s">
        <v>2489</v>
      </c>
      <c r="F2429" s="113" t="s">
        <v>107663</v>
      </c>
      <c r="G2429" s="113" t="s">
        <v>42507</v>
      </c>
      <c r="H2429" s="113" t="s">
        <v>56918</v>
      </c>
      <c r="I2429" s="113" t="s">
        <v>99264</v>
      </c>
    </row>
    <row r="2430" spans="5:9" ht="14.5" x14ac:dyDescent="0.35">
      <c r="E2430" s="113" t="s">
        <v>2490</v>
      </c>
      <c r="F2430" s="113" t="s">
        <v>107662</v>
      </c>
      <c r="G2430" s="113" t="s">
        <v>42506</v>
      </c>
      <c r="H2430" s="113" t="s">
        <v>56917</v>
      </c>
      <c r="I2430" s="113" t="s">
        <v>99263</v>
      </c>
    </row>
    <row r="2431" spans="5:9" ht="14.5" x14ac:dyDescent="0.35">
      <c r="E2431" s="113" t="s">
        <v>2491</v>
      </c>
      <c r="F2431" s="113" t="s">
        <v>107661</v>
      </c>
      <c r="G2431" s="113" t="s">
        <v>42505</v>
      </c>
      <c r="H2431" s="113" t="s">
        <v>56916</v>
      </c>
      <c r="I2431" s="113" t="s">
        <v>99262</v>
      </c>
    </row>
    <row r="2432" spans="5:9" ht="14.5" x14ac:dyDescent="0.35">
      <c r="E2432" s="113" t="s">
        <v>2492</v>
      </c>
      <c r="F2432" s="113" t="s">
        <v>107660</v>
      </c>
      <c r="G2432" s="113" t="s">
        <v>42504</v>
      </c>
      <c r="H2432" s="113" t="s">
        <v>56915</v>
      </c>
      <c r="I2432" s="113" t="s">
        <v>99261</v>
      </c>
    </row>
    <row r="2433" spans="5:9" ht="14.5" x14ac:dyDescent="0.35">
      <c r="E2433" s="113" t="s">
        <v>2493</v>
      </c>
      <c r="F2433" s="113" t="s">
        <v>107659</v>
      </c>
      <c r="G2433" s="113" t="s">
        <v>42503</v>
      </c>
      <c r="H2433" s="113" t="s">
        <v>56914</v>
      </c>
      <c r="I2433" s="113" t="s">
        <v>99260</v>
      </c>
    </row>
    <row r="2434" spans="5:9" ht="14.5" x14ac:dyDescent="0.35">
      <c r="E2434" s="113" t="s">
        <v>2494</v>
      </c>
      <c r="F2434" s="113" t="s">
        <v>107658</v>
      </c>
      <c r="G2434" s="113" t="s">
        <v>42502</v>
      </c>
      <c r="H2434" s="113" t="s">
        <v>56913</v>
      </c>
      <c r="I2434" s="113" t="s">
        <v>99259</v>
      </c>
    </row>
    <row r="2435" spans="5:9" ht="14.5" x14ac:dyDescent="0.35">
      <c r="E2435" s="113" t="s">
        <v>2495</v>
      </c>
      <c r="F2435" s="113" t="s">
        <v>127234</v>
      </c>
      <c r="G2435" s="113" t="s">
        <v>42501</v>
      </c>
      <c r="H2435" s="113" t="s">
        <v>56912</v>
      </c>
      <c r="I2435" s="113" t="s">
        <v>99258</v>
      </c>
    </row>
    <row r="2436" spans="5:9" ht="14.5" x14ac:dyDescent="0.35">
      <c r="E2436" s="113" t="s">
        <v>2496</v>
      </c>
      <c r="F2436" s="113" t="s">
        <v>107657</v>
      </c>
      <c r="G2436" s="113" t="s">
        <v>42500</v>
      </c>
      <c r="H2436" s="113" t="s">
        <v>56911</v>
      </c>
      <c r="I2436" s="113" t="s">
        <v>99257</v>
      </c>
    </row>
    <row r="2437" spans="5:9" ht="14.5" x14ac:dyDescent="0.35">
      <c r="E2437" s="113" t="s">
        <v>2497</v>
      </c>
      <c r="F2437" s="113" t="s">
        <v>107656</v>
      </c>
      <c r="G2437" s="113" t="s">
        <v>42499</v>
      </c>
      <c r="H2437" s="113" t="s">
        <v>56910</v>
      </c>
      <c r="I2437" s="113" t="s">
        <v>99256</v>
      </c>
    </row>
    <row r="2438" spans="5:9" ht="14.5" x14ac:dyDescent="0.35">
      <c r="E2438" s="113" t="s">
        <v>2498</v>
      </c>
      <c r="F2438" s="113" t="s">
        <v>107655</v>
      </c>
      <c r="G2438" s="113" t="s">
        <v>42498</v>
      </c>
      <c r="H2438" s="113" t="s">
        <v>56909</v>
      </c>
      <c r="I2438" s="113" t="s">
        <v>99255</v>
      </c>
    </row>
    <row r="2439" spans="5:9" ht="14.5" x14ac:dyDescent="0.35">
      <c r="E2439" s="113" t="s">
        <v>2499</v>
      </c>
      <c r="F2439" s="113" t="s">
        <v>107654</v>
      </c>
      <c r="G2439" s="113" t="s">
        <v>42497</v>
      </c>
      <c r="H2439" s="113" t="s">
        <v>56908</v>
      </c>
      <c r="I2439" s="113" t="s">
        <v>121186</v>
      </c>
    </row>
    <row r="2440" spans="5:9" ht="14.5" x14ac:dyDescent="0.35">
      <c r="E2440" s="113" t="s">
        <v>2500</v>
      </c>
      <c r="F2440" s="113" t="s">
        <v>107653</v>
      </c>
      <c r="G2440" s="113" t="s">
        <v>42496</v>
      </c>
      <c r="H2440" s="113" t="s">
        <v>56907</v>
      </c>
      <c r="I2440" s="113" t="s">
        <v>99254</v>
      </c>
    </row>
    <row r="2441" spans="5:9" ht="14.5" x14ac:dyDescent="0.35">
      <c r="E2441" s="113" t="s">
        <v>2501</v>
      </c>
      <c r="F2441" s="113" t="s">
        <v>107652</v>
      </c>
      <c r="G2441" s="113" t="s">
        <v>42495</v>
      </c>
      <c r="H2441" s="113" t="s">
        <v>56906</v>
      </c>
      <c r="I2441" s="113" t="s">
        <v>99253</v>
      </c>
    </row>
    <row r="2442" spans="5:9" ht="14.5" x14ac:dyDescent="0.35">
      <c r="E2442" s="113" t="s">
        <v>2502</v>
      </c>
      <c r="F2442" s="113" t="s">
        <v>107651</v>
      </c>
      <c r="G2442" s="113" t="s">
        <v>42494</v>
      </c>
      <c r="H2442" s="113" t="s">
        <v>56905</v>
      </c>
      <c r="I2442" s="113" t="s">
        <v>99252</v>
      </c>
    </row>
    <row r="2443" spans="5:9" ht="14.5" x14ac:dyDescent="0.35">
      <c r="E2443" s="113" t="s">
        <v>2503</v>
      </c>
      <c r="F2443" s="113" t="s">
        <v>107650</v>
      </c>
      <c r="G2443" s="113" t="s">
        <v>42493</v>
      </c>
      <c r="H2443" s="113" t="s">
        <v>56904</v>
      </c>
      <c r="I2443" s="113" t="s">
        <v>99251</v>
      </c>
    </row>
    <row r="2444" spans="5:9" ht="14.5" x14ac:dyDescent="0.35">
      <c r="E2444" s="113" t="s">
        <v>2504</v>
      </c>
      <c r="F2444" s="113" t="s">
        <v>107649</v>
      </c>
      <c r="G2444" s="113" t="s">
        <v>42492</v>
      </c>
      <c r="H2444" s="113" t="s">
        <v>56903</v>
      </c>
      <c r="I2444" s="113" t="s">
        <v>99250</v>
      </c>
    </row>
    <row r="2445" spans="5:9" ht="14.5" x14ac:dyDescent="0.35">
      <c r="E2445" s="113" t="s">
        <v>2505</v>
      </c>
      <c r="F2445" s="113" t="s">
        <v>107648</v>
      </c>
      <c r="G2445" s="113" t="s">
        <v>42491</v>
      </c>
      <c r="H2445" s="113" t="s">
        <v>56902</v>
      </c>
      <c r="I2445" s="113" t="s">
        <v>99249</v>
      </c>
    </row>
    <row r="2446" spans="5:9" ht="14.5" x14ac:dyDescent="0.35">
      <c r="E2446" s="113" t="s">
        <v>2506</v>
      </c>
      <c r="F2446" s="113" t="s">
        <v>107647</v>
      </c>
      <c r="G2446" s="113" t="s">
        <v>42490</v>
      </c>
      <c r="H2446" s="113" t="s">
        <v>56901</v>
      </c>
      <c r="I2446" s="113" t="s">
        <v>99248</v>
      </c>
    </row>
    <row r="2447" spans="5:9" ht="14.5" x14ac:dyDescent="0.35">
      <c r="E2447" s="113" t="s">
        <v>2507</v>
      </c>
      <c r="F2447" s="113" t="s">
        <v>107646</v>
      </c>
      <c r="G2447" s="113" t="s">
        <v>42489</v>
      </c>
      <c r="H2447" s="113" t="s">
        <v>56900</v>
      </c>
      <c r="I2447" s="113" t="s">
        <v>99247</v>
      </c>
    </row>
    <row r="2448" spans="5:9" ht="14.5" x14ac:dyDescent="0.35">
      <c r="E2448" s="113" t="s">
        <v>2508</v>
      </c>
      <c r="F2448" s="113" t="s">
        <v>107645</v>
      </c>
      <c r="G2448" s="113" t="s">
        <v>42488</v>
      </c>
      <c r="H2448" s="113" t="s">
        <v>56899</v>
      </c>
      <c r="I2448" s="113" t="s">
        <v>99246</v>
      </c>
    </row>
    <row r="2449" spans="5:9" ht="14.5" x14ac:dyDescent="0.35">
      <c r="E2449" s="113" t="s">
        <v>2509</v>
      </c>
      <c r="F2449" s="113" t="s">
        <v>107644</v>
      </c>
      <c r="G2449" s="113" t="s">
        <v>42487</v>
      </c>
      <c r="H2449" s="113" t="s">
        <v>56898</v>
      </c>
      <c r="I2449" s="113" t="s">
        <v>99245</v>
      </c>
    </row>
    <row r="2450" spans="5:9" ht="14.5" x14ac:dyDescent="0.35">
      <c r="E2450" s="113" t="s">
        <v>2510</v>
      </c>
      <c r="F2450" s="113" t="s">
        <v>107643</v>
      </c>
      <c r="G2450" s="113" t="s">
        <v>42486</v>
      </c>
      <c r="H2450" s="113" t="s">
        <v>56897</v>
      </c>
      <c r="I2450" s="113" t="s">
        <v>99244</v>
      </c>
    </row>
    <row r="2451" spans="5:9" ht="14.5" x14ac:dyDescent="0.35">
      <c r="E2451" s="113" t="s">
        <v>2511</v>
      </c>
      <c r="F2451" s="113" t="s">
        <v>107642</v>
      </c>
      <c r="G2451" s="113" t="s">
        <v>42485</v>
      </c>
      <c r="H2451" s="113" t="s">
        <v>56896</v>
      </c>
      <c r="I2451" s="113" t="s">
        <v>99243</v>
      </c>
    </row>
    <row r="2452" spans="5:9" ht="14.5" x14ac:dyDescent="0.35">
      <c r="E2452" s="113" t="s">
        <v>2512</v>
      </c>
      <c r="F2452" s="113" t="s">
        <v>107641</v>
      </c>
      <c r="G2452" s="113" t="s">
        <v>42484</v>
      </c>
      <c r="H2452" s="113" t="s">
        <v>56895</v>
      </c>
      <c r="I2452" s="113" t="s">
        <v>99242</v>
      </c>
    </row>
    <row r="2453" spans="5:9" ht="14.5" x14ac:dyDescent="0.35">
      <c r="E2453" s="113" t="s">
        <v>2513</v>
      </c>
      <c r="F2453" s="113" t="s">
        <v>107640</v>
      </c>
      <c r="G2453" s="113" t="s">
        <v>42483</v>
      </c>
      <c r="H2453" s="113" t="s">
        <v>56894</v>
      </c>
      <c r="I2453" s="113" t="s">
        <v>99241</v>
      </c>
    </row>
    <row r="2454" spans="5:9" ht="14.5" x14ac:dyDescent="0.35">
      <c r="E2454" s="113" t="s">
        <v>2514</v>
      </c>
      <c r="F2454" s="113" t="s">
        <v>107639</v>
      </c>
      <c r="G2454" s="113" t="s">
        <v>42482</v>
      </c>
      <c r="H2454" s="113" t="s">
        <v>56893</v>
      </c>
      <c r="I2454" s="113" t="s">
        <v>99240</v>
      </c>
    </row>
    <row r="2455" spans="5:9" ht="14.5" x14ac:dyDescent="0.35">
      <c r="E2455" s="113" t="s">
        <v>2515</v>
      </c>
      <c r="F2455" s="113" t="s">
        <v>107638</v>
      </c>
      <c r="G2455" s="113" t="s">
        <v>42481</v>
      </c>
      <c r="H2455" s="113" t="s">
        <v>56892</v>
      </c>
      <c r="I2455" s="113" t="s">
        <v>99239</v>
      </c>
    </row>
    <row r="2456" spans="5:9" ht="14.5" x14ac:dyDescent="0.35">
      <c r="E2456" s="113" t="s">
        <v>2516</v>
      </c>
      <c r="F2456" s="113" t="s">
        <v>107637</v>
      </c>
      <c r="G2456" s="113" t="s">
        <v>42480</v>
      </c>
      <c r="H2456" s="113" t="s">
        <v>56891</v>
      </c>
      <c r="I2456" s="113" t="s">
        <v>99238</v>
      </c>
    </row>
    <row r="2457" spans="5:9" ht="14.5" x14ac:dyDescent="0.35">
      <c r="E2457" s="113" t="s">
        <v>2517</v>
      </c>
      <c r="F2457" s="113" t="s">
        <v>107636</v>
      </c>
      <c r="G2457" s="113" t="s">
        <v>42479</v>
      </c>
      <c r="H2457" s="113" t="s">
        <v>56890</v>
      </c>
      <c r="I2457" s="113" t="s">
        <v>99237</v>
      </c>
    </row>
    <row r="2458" spans="5:9" ht="14.5" x14ac:dyDescent="0.35">
      <c r="E2458" s="113" t="s">
        <v>2518</v>
      </c>
      <c r="F2458" s="113" t="s">
        <v>107635</v>
      </c>
      <c r="G2458" s="113" t="s">
        <v>42478</v>
      </c>
      <c r="H2458" s="113" t="s">
        <v>56889</v>
      </c>
      <c r="I2458" s="113" t="s">
        <v>99236</v>
      </c>
    </row>
    <row r="2459" spans="5:9" ht="14.5" x14ac:dyDescent="0.35">
      <c r="E2459" s="113" t="s">
        <v>2519</v>
      </c>
      <c r="F2459" s="113" t="s">
        <v>107634</v>
      </c>
      <c r="G2459" s="113" t="s">
        <v>42477</v>
      </c>
      <c r="H2459" s="113" t="s">
        <v>56888</v>
      </c>
      <c r="I2459" s="113" t="s">
        <v>99235</v>
      </c>
    </row>
    <row r="2460" spans="5:9" ht="14.5" x14ac:dyDescent="0.35">
      <c r="E2460" s="113" t="s">
        <v>2520</v>
      </c>
      <c r="F2460" s="113" t="s">
        <v>107633</v>
      </c>
      <c r="G2460" s="113" t="s">
        <v>42476</v>
      </c>
      <c r="H2460" s="113" t="s">
        <v>56887</v>
      </c>
      <c r="I2460" s="113" t="s">
        <v>99234</v>
      </c>
    </row>
    <row r="2461" spans="5:9" ht="14.5" x14ac:dyDescent="0.35">
      <c r="E2461" s="113" t="s">
        <v>2521</v>
      </c>
      <c r="F2461" s="113" t="s">
        <v>107632</v>
      </c>
      <c r="G2461" s="113" t="s">
        <v>42475</v>
      </c>
      <c r="H2461" s="113" t="s">
        <v>56886</v>
      </c>
      <c r="I2461" s="113" t="s">
        <v>99233</v>
      </c>
    </row>
    <row r="2462" spans="5:9" ht="14.5" x14ac:dyDescent="0.35">
      <c r="E2462" s="113" t="s">
        <v>2522</v>
      </c>
      <c r="F2462" s="113" t="s">
        <v>107631</v>
      </c>
      <c r="G2462" s="113" t="s">
        <v>42474</v>
      </c>
      <c r="H2462" s="113" t="s">
        <v>56885</v>
      </c>
      <c r="I2462" s="113" t="s">
        <v>99232</v>
      </c>
    </row>
    <row r="2463" spans="5:9" ht="14.5" x14ac:dyDescent="0.35">
      <c r="E2463" s="113" t="s">
        <v>2523</v>
      </c>
      <c r="F2463" s="113" t="s">
        <v>107630</v>
      </c>
      <c r="G2463" s="113" t="s">
        <v>42473</v>
      </c>
      <c r="H2463" s="113" t="s">
        <v>56884</v>
      </c>
      <c r="I2463" s="113" t="s">
        <v>99231</v>
      </c>
    </row>
    <row r="2464" spans="5:9" ht="14.5" x14ac:dyDescent="0.35">
      <c r="E2464" s="113" t="s">
        <v>2524</v>
      </c>
      <c r="F2464" s="113" t="s">
        <v>107629</v>
      </c>
      <c r="G2464" s="113" t="s">
        <v>42472</v>
      </c>
      <c r="H2464" s="113" t="s">
        <v>56883</v>
      </c>
      <c r="I2464" s="113" t="s">
        <v>99230</v>
      </c>
    </row>
    <row r="2465" spans="5:9" ht="14.5" x14ac:dyDescent="0.35">
      <c r="E2465" s="113" t="s">
        <v>2525</v>
      </c>
      <c r="F2465" s="113" t="s">
        <v>107628</v>
      </c>
      <c r="G2465" s="113" t="s">
        <v>42471</v>
      </c>
      <c r="H2465" s="113" t="s">
        <v>56882</v>
      </c>
      <c r="I2465" s="113" t="s">
        <v>99229</v>
      </c>
    </row>
    <row r="2466" spans="5:9" ht="14.5" x14ac:dyDescent="0.35">
      <c r="E2466" s="113" t="s">
        <v>2526</v>
      </c>
      <c r="F2466" s="113" t="s">
        <v>107627</v>
      </c>
      <c r="G2466" s="113" t="s">
        <v>42470</v>
      </c>
      <c r="H2466" s="113" t="s">
        <v>56881</v>
      </c>
      <c r="I2466" s="113" t="s">
        <v>99228</v>
      </c>
    </row>
    <row r="2467" spans="5:9" ht="14.5" x14ac:dyDescent="0.35">
      <c r="E2467" s="113" t="s">
        <v>2527</v>
      </c>
      <c r="F2467" s="113" t="s">
        <v>107626</v>
      </c>
      <c r="G2467" s="113" t="s">
        <v>42469</v>
      </c>
      <c r="H2467" s="113" t="s">
        <v>56880</v>
      </c>
      <c r="I2467" s="113" t="s">
        <v>99227</v>
      </c>
    </row>
    <row r="2468" spans="5:9" ht="14.5" x14ac:dyDescent="0.35">
      <c r="E2468" s="113" t="s">
        <v>2528</v>
      </c>
      <c r="F2468" s="113" t="s">
        <v>107625</v>
      </c>
      <c r="G2468" s="113" t="s">
        <v>42468</v>
      </c>
      <c r="H2468" s="113" t="s">
        <v>56879</v>
      </c>
      <c r="I2468" s="113" t="s">
        <v>99226</v>
      </c>
    </row>
    <row r="2469" spans="5:9" ht="14.5" x14ac:dyDescent="0.35">
      <c r="E2469" s="113" t="s">
        <v>2529</v>
      </c>
      <c r="F2469" s="113" t="s">
        <v>107624</v>
      </c>
      <c r="G2469" s="113" t="s">
        <v>42467</v>
      </c>
      <c r="H2469" s="113" t="s">
        <v>56878</v>
      </c>
      <c r="I2469" s="113" t="s">
        <v>99225</v>
      </c>
    </row>
    <row r="2470" spans="5:9" ht="14.5" x14ac:dyDescent="0.35">
      <c r="E2470" s="113" t="s">
        <v>2530</v>
      </c>
      <c r="F2470" s="113" t="s">
        <v>107623</v>
      </c>
      <c r="G2470" s="113" t="s">
        <v>42466</v>
      </c>
      <c r="H2470" s="113" t="s">
        <v>56877</v>
      </c>
      <c r="I2470" s="113" t="s">
        <v>99224</v>
      </c>
    </row>
    <row r="2471" spans="5:9" ht="14.5" x14ac:dyDescent="0.35">
      <c r="E2471" s="113" t="s">
        <v>2531</v>
      </c>
      <c r="F2471" s="113" t="s">
        <v>107622</v>
      </c>
      <c r="G2471" s="113" t="s">
        <v>42465</v>
      </c>
      <c r="H2471" s="113" t="s">
        <v>56876</v>
      </c>
      <c r="I2471" s="113" t="s">
        <v>99223</v>
      </c>
    </row>
    <row r="2472" spans="5:9" ht="14.5" x14ac:dyDescent="0.35">
      <c r="E2472" s="113" t="s">
        <v>2532</v>
      </c>
      <c r="F2472" s="113" t="s">
        <v>107621</v>
      </c>
      <c r="G2472" s="113" t="s">
        <v>42464</v>
      </c>
      <c r="H2472" s="113" t="s">
        <v>56875</v>
      </c>
      <c r="I2472" s="113" t="s">
        <v>99222</v>
      </c>
    </row>
    <row r="2473" spans="5:9" ht="14.5" x14ac:dyDescent="0.35">
      <c r="E2473" s="113" t="s">
        <v>2533</v>
      </c>
      <c r="F2473" s="113" t="s">
        <v>107620</v>
      </c>
      <c r="G2473" s="113" t="s">
        <v>42463</v>
      </c>
      <c r="H2473" s="113" t="s">
        <v>56874</v>
      </c>
      <c r="I2473" s="113" t="s">
        <v>99221</v>
      </c>
    </row>
    <row r="2474" spans="5:9" ht="14.5" x14ac:dyDescent="0.35">
      <c r="E2474" s="113" t="s">
        <v>2534</v>
      </c>
      <c r="F2474" s="113" t="s">
        <v>107619</v>
      </c>
      <c r="G2474" s="113" t="s">
        <v>42462</v>
      </c>
      <c r="H2474" s="113" t="s">
        <v>56873</v>
      </c>
      <c r="I2474" s="113" t="s">
        <v>99220</v>
      </c>
    </row>
    <row r="2475" spans="5:9" ht="14.5" x14ac:dyDescent="0.35">
      <c r="E2475" s="113" t="s">
        <v>2535</v>
      </c>
      <c r="F2475" s="113" t="s">
        <v>107618</v>
      </c>
      <c r="G2475" s="113" t="s">
        <v>42461</v>
      </c>
      <c r="H2475" s="113" t="s">
        <v>56872</v>
      </c>
      <c r="I2475" s="113" t="s">
        <v>99219</v>
      </c>
    </row>
    <row r="2476" spans="5:9" ht="14.5" x14ac:dyDescent="0.35">
      <c r="E2476" s="113" t="s">
        <v>2536</v>
      </c>
      <c r="F2476" s="113" t="s">
        <v>107617</v>
      </c>
      <c r="G2476" s="113" t="s">
        <v>42460</v>
      </c>
      <c r="H2476" s="113" t="s">
        <v>56871</v>
      </c>
      <c r="I2476" s="113" t="s">
        <v>99218</v>
      </c>
    </row>
    <row r="2477" spans="5:9" ht="14.5" x14ac:dyDescent="0.35">
      <c r="E2477" s="113" t="s">
        <v>2537</v>
      </c>
      <c r="F2477" s="113" t="s">
        <v>107616</v>
      </c>
      <c r="G2477" s="113" t="s">
        <v>42459</v>
      </c>
      <c r="H2477" s="113" t="s">
        <v>56870</v>
      </c>
      <c r="I2477" s="113" t="s">
        <v>99217</v>
      </c>
    </row>
    <row r="2478" spans="5:9" ht="14.5" x14ac:dyDescent="0.35">
      <c r="E2478" s="113" t="s">
        <v>2538</v>
      </c>
      <c r="F2478" s="113" t="s">
        <v>107615</v>
      </c>
      <c r="G2478" s="113" t="s">
        <v>42458</v>
      </c>
      <c r="H2478" s="113" t="s">
        <v>56869</v>
      </c>
      <c r="I2478" s="113" t="s">
        <v>99216</v>
      </c>
    </row>
    <row r="2479" spans="5:9" ht="14.5" x14ac:dyDescent="0.35">
      <c r="E2479" s="113" t="s">
        <v>2539</v>
      </c>
      <c r="F2479" s="113" t="s">
        <v>107614</v>
      </c>
      <c r="G2479" s="113" t="s">
        <v>42457</v>
      </c>
      <c r="H2479" s="113" t="s">
        <v>56868</v>
      </c>
      <c r="I2479" s="113" t="s">
        <v>99215</v>
      </c>
    </row>
    <row r="2480" spans="5:9" ht="14.5" x14ac:dyDescent="0.35">
      <c r="E2480" s="113" t="s">
        <v>2540</v>
      </c>
      <c r="F2480" s="113" t="s">
        <v>107613</v>
      </c>
      <c r="G2480" s="113" t="s">
        <v>42456</v>
      </c>
      <c r="H2480" s="113" t="s">
        <v>56867</v>
      </c>
      <c r="I2480" s="113" t="s">
        <v>99214</v>
      </c>
    </row>
    <row r="2481" spans="5:9" ht="14.5" x14ac:dyDescent="0.35">
      <c r="E2481" s="113" t="s">
        <v>2541</v>
      </c>
      <c r="F2481" s="113" t="s">
        <v>107612</v>
      </c>
      <c r="G2481" s="113" t="s">
        <v>42455</v>
      </c>
      <c r="H2481" s="113" t="s">
        <v>56866</v>
      </c>
      <c r="I2481" s="113" t="s">
        <v>99213</v>
      </c>
    </row>
    <row r="2482" spans="5:9" ht="14.5" x14ac:dyDescent="0.35">
      <c r="E2482" s="113" t="s">
        <v>2542</v>
      </c>
      <c r="F2482" s="113" t="s">
        <v>107611</v>
      </c>
      <c r="G2482" s="113" t="s">
        <v>42454</v>
      </c>
      <c r="H2482" s="113" t="s">
        <v>56865</v>
      </c>
      <c r="I2482" s="113" t="s">
        <v>99212</v>
      </c>
    </row>
    <row r="2483" spans="5:9" ht="14.5" x14ac:dyDescent="0.35">
      <c r="E2483" s="113" t="s">
        <v>2543</v>
      </c>
      <c r="F2483" s="113" t="s">
        <v>107610</v>
      </c>
      <c r="G2483" s="113" t="s">
        <v>42453</v>
      </c>
      <c r="H2483" s="113" t="s">
        <v>56864</v>
      </c>
      <c r="I2483" s="113" t="s">
        <v>99211</v>
      </c>
    </row>
    <row r="2484" spans="5:9" ht="14.5" x14ac:dyDescent="0.35">
      <c r="E2484" s="113" t="s">
        <v>2544</v>
      </c>
      <c r="F2484" s="113" t="s">
        <v>107609</v>
      </c>
      <c r="G2484" s="113" t="s">
        <v>42452</v>
      </c>
      <c r="H2484" s="113" t="s">
        <v>56863</v>
      </c>
      <c r="I2484" s="113" t="s">
        <v>99210</v>
      </c>
    </row>
    <row r="2485" spans="5:9" ht="14.5" x14ac:dyDescent="0.35">
      <c r="E2485" s="113" t="s">
        <v>2545</v>
      </c>
      <c r="F2485" s="113" t="s">
        <v>107608</v>
      </c>
      <c r="G2485" s="113" t="s">
        <v>42451</v>
      </c>
      <c r="H2485" s="113" t="s">
        <v>56862</v>
      </c>
      <c r="I2485" s="113" t="s">
        <v>99209</v>
      </c>
    </row>
    <row r="2486" spans="5:9" ht="14.5" x14ac:dyDescent="0.35">
      <c r="E2486" s="113" t="s">
        <v>2546</v>
      </c>
      <c r="F2486" s="113" t="s">
        <v>107607</v>
      </c>
      <c r="G2486" s="113" t="s">
        <v>42450</v>
      </c>
      <c r="H2486" s="113" t="s">
        <v>56861</v>
      </c>
      <c r="I2486" s="113" t="s">
        <v>99208</v>
      </c>
    </row>
    <row r="2487" spans="5:9" ht="14.5" x14ac:dyDescent="0.35">
      <c r="E2487" s="113" t="s">
        <v>2547</v>
      </c>
      <c r="F2487" s="113" t="s">
        <v>117421</v>
      </c>
      <c r="G2487" s="113" t="s">
        <v>42449</v>
      </c>
      <c r="H2487" s="113" t="s">
        <v>56860</v>
      </c>
      <c r="I2487" s="113" t="s">
        <v>99207</v>
      </c>
    </row>
    <row r="2488" spans="5:9" ht="14.5" x14ac:dyDescent="0.35">
      <c r="E2488" s="113" t="s">
        <v>2548</v>
      </c>
      <c r="F2488" s="113" t="s">
        <v>107606</v>
      </c>
      <c r="G2488" s="113" t="s">
        <v>42448</v>
      </c>
      <c r="H2488" s="113" t="s">
        <v>56859</v>
      </c>
      <c r="I2488" s="113" t="s">
        <v>99206</v>
      </c>
    </row>
    <row r="2489" spans="5:9" ht="14.5" x14ac:dyDescent="0.35">
      <c r="E2489" s="113" t="s">
        <v>2549</v>
      </c>
      <c r="F2489" s="113" t="s">
        <v>107605</v>
      </c>
      <c r="G2489" s="113" t="s">
        <v>42447</v>
      </c>
      <c r="H2489" s="113" t="s">
        <v>56858</v>
      </c>
      <c r="I2489" s="113" t="s">
        <v>99205</v>
      </c>
    </row>
    <row r="2490" spans="5:9" ht="14.5" x14ac:dyDescent="0.35">
      <c r="E2490" s="113" t="s">
        <v>2550</v>
      </c>
      <c r="F2490" s="113" t="s">
        <v>107604</v>
      </c>
      <c r="G2490" s="113" t="s">
        <v>42446</v>
      </c>
      <c r="H2490" s="113" t="s">
        <v>56857</v>
      </c>
      <c r="I2490" s="113" t="s">
        <v>99204</v>
      </c>
    </row>
    <row r="2491" spans="5:9" ht="14.5" x14ac:dyDescent="0.35">
      <c r="E2491" s="113" t="s">
        <v>2551</v>
      </c>
      <c r="F2491" s="113" t="s">
        <v>107603</v>
      </c>
      <c r="G2491" s="113" t="s">
        <v>42445</v>
      </c>
      <c r="H2491" s="113" t="s">
        <v>56856</v>
      </c>
      <c r="I2491" s="113" t="s">
        <v>99203</v>
      </c>
    </row>
    <row r="2492" spans="5:9" ht="14.5" x14ac:dyDescent="0.35">
      <c r="E2492" s="113" t="s">
        <v>2552</v>
      </c>
      <c r="F2492" s="113" t="s">
        <v>107602</v>
      </c>
      <c r="G2492" s="113" t="s">
        <v>42444</v>
      </c>
      <c r="H2492" s="113" t="s">
        <v>56855</v>
      </c>
      <c r="I2492" s="113" t="s">
        <v>99202</v>
      </c>
    </row>
    <row r="2493" spans="5:9" ht="14.5" x14ac:dyDescent="0.35">
      <c r="E2493" s="113" t="s">
        <v>2553</v>
      </c>
      <c r="F2493" s="113" t="s">
        <v>107601</v>
      </c>
      <c r="G2493" s="113" t="s">
        <v>42443</v>
      </c>
      <c r="H2493" s="113" t="s">
        <v>56854</v>
      </c>
      <c r="I2493" s="113" t="s">
        <v>99201</v>
      </c>
    </row>
    <row r="2494" spans="5:9" ht="14.5" x14ac:dyDescent="0.35">
      <c r="E2494" s="113" t="s">
        <v>2554</v>
      </c>
      <c r="F2494" s="113" t="s">
        <v>107600</v>
      </c>
      <c r="G2494" s="113" t="s">
        <v>42442</v>
      </c>
      <c r="H2494" s="113" t="s">
        <v>56853</v>
      </c>
      <c r="I2494" s="113" t="s">
        <v>99200</v>
      </c>
    </row>
    <row r="2495" spans="5:9" ht="14.5" x14ac:dyDescent="0.35">
      <c r="E2495" s="113" t="s">
        <v>2555</v>
      </c>
      <c r="F2495" s="113" t="s">
        <v>107599</v>
      </c>
      <c r="G2495" s="113" t="s">
        <v>42441</v>
      </c>
      <c r="H2495" s="113" t="s">
        <v>56852</v>
      </c>
      <c r="I2495" s="113" t="s">
        <v>99199</v>
      </c>
    </row>
    <row r="2496" spans="5:9" ht="14.5" x14ac:dyDescent="0.35">
      <c r="E2496" s="113" t="s">
        <v>2556</v>
      </c>
      <c r="F2496" s="113" t="s">
        <v>107598</v>
      </c>
      <c r="G2496" s="113" t="s">
        <v>42440</v>
      </c>
      <c r="H2496" s="113" t="s">
        <v>56851</v>
      </c>
      <c r="I2496" s="113" t="s">
        <v>99198</v>
      </c>
    </row>
    <row r="2497" spans="5:9" ht="14.5" x14ac:dyDescent="0.35">
      <c r="E2497" s="113" t="s">
        <v>2557</v>
      </c>
      <c r="F2497" s="113" t="s">
        <v>107597</v>
      </c>
      <c r="G2497" s="113" t="s">
        <v>42439</v>
      </c>
      <c r="H2497" s="113" t="s">
        <v>56850</v>
      </c>
      <c r="I2497" s="113" t="s">
        <v>99197</v>
      </c>
    </row>
    <row r="2498" spans="5:9" ht="14.5" x14ac:dyDescent="0.35">
      <c r="E2498" s="113" t="s">
        <v>2558</v>
      </c>
      <c r="F2498" s="113" t="s">
        <v>107596</v>
      </c>
      <c r="G2498" s="113" t="s">
        <v>42438</v>
      </c>
      <c r="H2498" s="113" t="s">
        <v>56849</v>
      </c>
      <c r="I2498" s="113" t="s">
        <v>99196</v>
      </c>
    </row>
    <row r="2499" spans="5:9" ht="14.5" x14ac:dyDescent="0.35">
      <c r="E2499" s="113" t="s">
        <v>2559</v>
      </c>
      <c r="F2499" s="113" t="s">
        <v>107595</v>
      </c>
      <c r="G2499" s="113" t="s">
        <v>42437</v>
      </c>
      <c r="H2499" s="113" t="s">
        <v>56848</v>
      </c>
      <c r="I2499" s="113" t="s">
        <v>99195</v>
      </c>
    </row>
    <row r="2500" spans="5:9" ht="14.5" x14ac:dyDescent="0.35">
      <c r="E2500" s="113" t="s">
        <v>2560</v>
      </c>
      <c r="F2500" s="113" t="s">
        <v>107594</v>
      </c>
      <c r="G2500" s="113" t="s">
        <v>42436</v>
      </c>
      <c r="H2500" s="113" t="s">
        <v>56847</v>
      </c>
      <c r="I2500" s="113" t="s">
        <v>99194</v>
      </c>
    </row>
    <row r="2501" spans="5:9" ht="14.5" x14ac:dyDescent="0.35">
      <c r="E2501" s="113" t="s">
        <v>2561</v>
      </c>
      <c r="F2501" s="113" t="s">
        <v>107593</v>
      </c>
      <c r="G2501" s="113" t="s">
        <v>42435</v>
      </c>
      <c r="H2501" s="113" t="s">
        <v>56846</v>
      </c>
      <c r="I2501" s="113" t="s">
        <v>99193</v>
      </c>
    </row>
    <row r="2502" spans="5:9" ht="14.5" x14ac:dyDescent="0.35">
      <c r="E2502" s="113" t="s">
        <v>2562</v>
      </c>
      <c r="F2502" s="113" t="s">
        <v>107592</v>
      </c>
      <c r="G2502" s="113" t="s">
        <v>42434</v>
      </c>
      <c r="H2502" s="113" t="s">
        <v>56845</v>
      </c>
      <c r="I2502" s="113" t="s">
        <v>99192</v>
      </c>
    </row>
    <row r="2503" spans="5:9" ht="14.5" x14ac:dyDescent="0.35">
      <c r="E2503" s="113" t="s">
        <v>2563</v>
      </c>
      <c r="F2503" s="113" t="s">
        <v>140211</v>
      </c>
      <c r="G2503" s="113" t="s">
        <v>42433</v>
      </c>
      <c r="H2503" s="113" t="s">
        <v>56844</v>
      </c>
      <c r="I2503" s="113" t="s">
        <v>99191</v>
      </c>
    </row>
    <row r="2504" spans="5:9" ht="14.5" x14ac:dyDescent="0.35">
      <c r="E2504" s="113" t="s">
        <v>2564</v>
      </c>
      <c r="F2504" s="113" t="s">
        <v>107591</v>
      </c>
      <c r="G2504" s="113" t="s">
        <v>42432</v>
      </c>
      <c r="H2504" s="113" t="s">
        <v>56843</v>
      </c>
      <c r="I2504" s="113" t="s">
        <v>140458</v>
      </c>
    </row>
    <row r="2505" spans="5:9" ht="14.5" x14ac:dyDescent="0.35">
      <c r="E2505" s="113" t="s">
        <v>2565</v>
      </c>
      <c r="F2505" s="113" t="s">
        <v>107590</v>
      </c>
      <c r="G2505" s="113" t="s">
        <v>42431</v>
      </c>
      <c r="H2505" s="113" t="s">
        <v>56842</v>
      </c>
      <c r="I2505" s="113" t="s">
        <v>99190</v>
      </c>
    </row>
    <row r="2506" spans="5:9" ht="14.5" x14ac:dyDescent="0.35">
      <c r="E2506" s="113" t="s">
        <v>2566</v>
      </c>
      <c r="F2506" s="113" t="s">
        <v>107589</v>
      </c>
      <c r="G2506" s="113" t="s">
        <v>42430</v>
      </c>
      <c r="H2506" s="113" t="s">
        <v>56841</v>
      </c>
      <c r="I2506" s="113" t="s">
        <v>99189</v>
      </c>
    </row>
    <row r="2507" spans="5:9" ht="14.5" x14ac:dyDescent="0.35">
      <c r="E2507" s="113" t="s">
        <v>2567</v>
      </c>
      <c r="F2507" s="113" t="s">
        <v>107588</v>
      </c>
      <c r="G2507" s="113" t="s">
        <v>42429</v>
      </c>
      <c r="H2507" s="113" t="s">
        <v>56840</v>
      </c>
      <c r="I2507" s="113" t="s">
        <v>99188</v>
      </c>
    </row>
    <row r="2508" spans="5:9" ht="14.5" x14ac:dyDescent="0.35">
      <c r="E2508" s="113" t="s">
        <v>2568</v>
      </c>
      <c r="F2508" s="113" t="s">
        <v>107587</v>
      </c>
      <c r="G2508" s="113" t="s">
        <v>42428</v>
      </c>
      <c r="H2508" s="113" t="s">
        <v>56839</v>
      </c>
      <c r="I2508" s="113" t="s">
        <v>99187</v>
      </c>
    </row>
    <row r="2509" spans="5:9" ht="14.5" x14ac:dyDescent="0.35">
      <c r="E2509" s="113" t="s">
        <v>2569</v>
      </c>
      <c r="F2509" s="113" t="s">
        <v>107586</v>
      </c>
      <c r="G2509" s="113" t="s">
        <v>42427</v>
      </c>
      <c r="H2509" s="113" t="s">
        <v>56838</v>
      </c>
      <c r="I2509" s="113" t="s">
        <v>99186</v>
      </c>
    </row>
    <row r="2510" spans="5:9" ht="14.5" x14ac:dyDescent="0.35">
      <c r="E2510" s="113" t="s">
        <v>2570</v>
      </c>
      <c r="F2510" s="113" t="s">
        <v>107585</v>
      </c>
      <c r="G2510" s="113" t="s">
        <v>42426</v>
      </c>
      <c r="H2510" s="113" t="s">
        <v>56837</v>
      </c>
      <c r="I2510" s="113" t="s">
        <v>99185</v>
      </c>
    </row>
    <row r="2511" spans="5:9" ht="14.5" x14ac:dyDescent="0.35">
      <c r="E2511" s="113" t="s">
        <v>2571</v>
      </c>
      <c r="F2511" s="113" t="s">
        <v>107584</v>
      </c>
      <c r="G2511" s="113" t="s">
        <v>42425</v>
      </c>
      <c r="H2511" s="113" t="s">
        <v>56836</v>
      </c>
      <c r="I2511" s="113" t="s">
        <v>99184</v>
      </c>
    </row>
    <row r="2512" spans="5:9" ht="14.5" x14ac:dyDescent="0.35">
      <c r="E2512" s="113" t="s">
        <v>2572</v>
      </c>
      <c r="F2512" s="113" t="s">
        <v>107583</v>
      </c>
      <c r="G2512" s="113" t="s">
        <v>42424</v>
      </c>
      <c r="H2512" s="113" t="s">
        <v>56835</v>
      </c>
      <c r="I2512" s="113" t="s">
        <v>140457</v>
      </c>
    </row>
    <row r="2513" spans="5:9" ht="14.5" x14ac:dyDescent="0.35">
      <c r="E2513" s="113" t="s">
        <v>2573</v>
      </c>
      <c r="F2513" s="113" t="s">
        <v>107582</v>
      </c>
      <c r="G2513" s="113" t="s">
        <v>42423</v>
      </c>
      <c r="H2513" s="113" t="s">
        <v>56834</v>
      </c>
      <c r="I2513" s="113" t="s">
        <v>99183</v>
      </c>
    </row>
    <row r="2514" spans="5:9" ht="14.5" x14ac:dyDescent="0.35">
      <c r="E2514" s="113" t="s">
        <v>2574</v>
      </c>
      <c r="F2514" s="113" t="s">
        <v>107581</v>
      </c>
      <c r="G2514" s="113" t="s">
        <v>42422</v>
      </c>
      <c r="H2514" s="113" t="s">
        <v>56833</v>
      </c>
      <c r="I2514" s="113" t="s">
        <v>99182</v>
      </c>
    </row>
    <row r="2515" spans="5:9" ht="14.5" x14ac:dyDescent="0.35">
      <c r="E2515" s="113" t="s">
        <v>2575</v>
      </c>
      <c r="F2515" s="113" t="s">
        <v>107580</v>
      </c>
      <c r="G2515" s="113" t="s">
        <v>42421</v>
      </c>
      <c r="H2515" s="113" t="s">
        <v>56832</v>
      </c>
      <c r="I2515" s="113" t="s">
        <v>99181</v>
      </c>
    </row>
    <row r="2516" spans="5:9" ht="14.5" x14ac:dyDescent="0.35">
      <c r="E2516" s="113" t="s">
        <v>2576</v>
      </c>
      <c r="F2516" s="113" t="s">
        <v>107579</v>
      </c>
      <c r="G2516" s="113" t="s">
        <v>42420</v>
      </c>
      <c r="H2516" s="113" t="s">
        <v>56831</v>
      </c>
      <c r="I2516" s="113" t="s">
        <v>99180</v>
      </c>
    </row>
    <row r="2517" spans="5:9" ht="14.5" x14ac:dyDescent="0.35">
      <c r="E2517" s="113" t="s">
        <v>2577</v>
      </c>
      <c r="F2517" s="113" t="s">
        <v>107578</v>
      </c>
      <c r="G2517" s="113" t="s">
        <v>42419</v>
      </c>
      <c r="H2517" s="113" t="s">
        <v>56830</v>
      </c>
      <c r="I2517" s="113" t="s">
        <v>99179</v>
      </c>
    </row>
    <row r="2518" spans="5:9" ht="14.5" x14ac:dyDescent="0.35">
      <c r="E2518" s="113" t="s">
        <v>2578</v>
      </c>
      <c r="F2518" s="113" t="s">
        <v>107577</v>
      </c>
      <c r="G2518" s="113" t="s">
        <v>42418</v>
      </c>
      <c r="H2518" s="113" t="s">
        <v>56829</v>
      </c>
      <c r="I2518" s="113" t="s">
        <v>99178</v>
      </c>
    </row>
    <row r="2519" spans="5:9" ht="14.5" x14ac:dyDescent="0.35">
      <c r="E2519" s="113" t="s">
        <v>2579</v>
      </c>
      <c r="F2519" s="113" t="s">
        <v>107576</v>
      </c>
      <c r="G2519" s="113" t="s">
        <v>42417</v>
      </c>
      <c r="H2519" s="113" t="s">
        <v>56828</v>
      </c>
      <c r="I2519" s="113" t="s">
        <v>99177</v>
      </c>
    </row>
    <row r="2520" spans="5:9" ht="14.5" x14ac:dyDescent="0.35">
      <c r="E2520" s="113" t="s">
        <v>2580</v>
      </c>
      <c r="F2520" s="113" t="s">
        <v>107575</v>
      </c>
      <c r="G2520" s="113" t="s">
        <v>42416</v>
      </c>
      <c r="H2520" s="113" t="s">
        <v>56827</v>
      </c>
      <c r="I2520" s="113" t="s">
        <v>99176</v>
      </c>
    </row>
    <row r="2521" spans="5:9" ht="14.5" x14ac:dyDescent="0.35">
      <c r="E2521" s="113" t="s">
        <v>2581</v>
      </c>
      <c r="F2521" s="113" t="s">
        <v>107574</v>
      </c>
      <c r="G2521" s="113" t="s">
        <v>42415</v>
      </c>
      <c r="H2521" s="113" t="s">
        <v>56826</v>
      </c>
      <c r="I2521" s="113" t="s">
        <v>99175</v>
      </c>
    </row>
    <row r="2522" spans="5:9" ht="14.5" x14ac:dyDescent="0.35">
      <c r="E2522" s="113" t="s">
        <v>2582</v>
      </c>
      <c r="F2522" s="113" t="s">
        <v>107573</v>
      </c>
      <c r="G2522" s="113" t="s">
        <v>42414</v>
      </c>
      <c r="H2522" s="113" t="s">
        <v>56825</v>
      </c>
      <c r="I2522" s="113" t="s">
        <v>99174</v>
      </c>
    </row>
    <row r="2523" spans="5:9" ht="14.5" x14ac:dyDescent="0.35">
      <c r="E2523" s="113" t="s">
        <v>2583</v>
      </c>
      <c r="F2523" s="113" t="s">
        <v>107572</v>
      </c>
      <c r="G2523" s="113" t="s">
        <v>42413</v>
      </c>
      <c r="H2523" s="113" t="s">
        <v>56824</v>
      </c>
      <c r="I2523" s="113" t="s">
        <v>99173</v>
      </c>
    </row>
    <row r="2524" spans="5:9" ht="14.5" x14ac:dyDescent="0.35">
      <c r="E2524" s="113" t="s">
        <v>2584</v>
      </c>
      <c r="F2524" s="113" t="s">
        <v>107571</v>
      </c>
      <c r="G2524" s="113" t="s">
        <v>42412</v>
      </c>
      <c r="H2524" s="113" t="s">
        <v>56823</v>
      </c>
      <c r="I2524" s="113" t="s">
        <v>99172</v>
      </c>
    </row>
    <row r="2525" spans="5:9" ht="14.5" x14ac:dyDescent="0.35">
      <c r="E2525" s="113" t="s">
        <v>2585</v>
      </c>
      <c r="F2525" s="113" t="s">
        <v>107570</v>
      </c>
      <c r="G2525" s="113" t="s">
        <v>42411</v>
      </c>
      <c r="H2525" s="113" t="s">
        <v>56822</v>
      </c>
      <c r="I2525" s="113" t="s">
        <v>99171</v>
      </c>
    </row>
    <row r="2526" spans="5:9" ht="14.5" x14ac:dyDescent="0.35">
      <c r="E2526" s="113" t="s">
        <v>2586</v>
      </c>
      <c r="F2526" s="113" t="s">
        <v>107569</v>
      </c>
      <c r="G2526" s="113" t="s">
        <v>42410</v>
      </c>
      <c r="H2526" s="113" t="s">
        <v>56821</v>
      </c>
      <c r="I2526" s="113" t="s">
        <v>99170</v>
      </c>
    </row>
    <row r="2527" spans="5:9" ht="14.5" x14ac:dyDescent="0.35">
      <c r="E2527" s="113" t="s">
        <v>2587</v>
      </c>
      <c r="F2527" s="113" t="s">
        <v>107568</v>
      </c>
      <c r="G2527" s="113" t="s">
        <v>42409</v>
      </c>
      <c r="H2527" s="113" t="s">
        <v>56820</v>
      </c>
      <c r="I2527" s="113" t="s">
        <v>99169</v>
      </c>
    </row>
    <row r="2528" spans="5:9" ht="14.5" x14ac:dyDescent="0.35">
      <c r="E2528" s="113" t="s">
        <v>2588</v>
      </c>
      <c r="F2528" s="113" t="s">
        <v>107567</v>
      </c>
      <c r="G2528" s="113" t="s">
        <v>42408</v>
      </c>
      <c r="H2528" s="113" t="s">
        <v>56819</v>
      </c>
      <c r="I2528" s="113" t="s">
        <v>99168</v>
      </c>
    </row>
    <row r="2529" spans="5:9" ht="14.5" x14ac:dyDescent="0.35">
      <c r="E2529" s="113" t="s">
        <v>2589</v>
      </c>
      <c r="F2529" s="113" t="s">
        <v>107566</v>
      </c>
      <c r="G2529" s="113" t="s">
        <v>42407</v>
      </c>
      <c r="H2529" s="113" t="s">
        <v>56818</v>
      </c>
      <c r="I2529" s="113" t="s">
        <v>99167</v>
      </c>
    </row>
    <row r="2530" spans="5:9" ht="14.5" x14ac:dyDescent="0.35">
      <c r="E2530" s="113" t="s">
        <v>2590</v>
      </c>
      <c r="F2530" s="113" t="s">
        <v>107565</v>
      </c>
      <c r="G2530" s="113" t="s">
        <v>42406</v>
      </c>
      <c r="H2530" s="113" t="s">
        <v>56817</v>
      </c>
      <c r="I2530" s="113" t="s">
        <v>99166</v>
      </c>
    </row>
    <row r="2531" spans="5:9" ht="14.5" x14ac:dyDescent="0.35">
      <c r="E2531" s="113" t="s">
        <v>2591</v>
      </c>
      <c r="F2531" s="113" t="s">
        <v>121770</v>
      </c>
      <c r="G2531" s="113" t="s">
        <v>42405</v>
      </c>
      <c r="H2531" s="113" t="s">
        <v>56816</v>
      </c>
      <c r="I2531" s="113" t="s">
        <v>99165</v>
      </c>
    </row>
    <row r="2532" spans="5:9" ht="14.5" x14ac:dyDescent="0.35">
      <c r="E2532" s="113" t="s">
        <v>2592</v>
      </c>
      <c r="F2532" s="113" t="s">
        <v>107564</v>
      </c>
      <c r="G2532" s="113" t="s">
        <v>42404</v>
      </c>
      <c r="H2532" s="113" t="s">
        <v>56815</v>
      </c>
      <c r="I2532" s="113" t="s">
        <v>99164</v>
      </c>
    </row>
    <row r="2533" spans="5:9" ht="14.5" x14ac:dyDescent="0.35">
      <c r="E2533" s="113" t="s">
        <v>2593</v>
      </c>
      <c r="F2533" s="113" t="s">
        <v>107563</v>
      </c>
      <c r="G2533" s="113" t="s">
        <v>42403</v>
      </c>
      <c r="H2533" s="113" t="s">
        <v>56814</v>
      </c>
      <c r="I2533" s="113" t="s">
        <v>99163</v>
      </c>
    </row>
    <row r="2534" spans="5:9" ht="14.5" x14ac:dyDescent="0.35">
      <c r="E2534" s="113" t="s">
        <v>2594</v>
      </c>
      <c r="F2534" s="113" t="s">
        <v>107562</v>
      </c>
      <c r="G2534" s="113" t="s">
        <v>42402</v>
      </c>
      <c r="H2534" s="113" t="s">
        <v>56813</v>
      </c>
      <c r="I2534" s="113" t="s">
        <v>99162</v>
      </c>
    </row>
    <row r="2535" spans="5:9" ht="14.5" x14ac:dyDescent="0.35">
      <c r="E2535" s="113" t="s">
        <v>2595</v>
      </c>
      <c r="F2535" s="113" t="s">
        <v>107561</v>
      </c>
      <c r="G2535" s="113" t="s">
        <v>42401</v>
      </c>
      <c r="H2535" s="113" t="s">
        <v>56812</v>
      </c>
      <c r="I2535" s="113" t="s">
        <v>99161</v>
      </c>
    </row>
    <row r="2536" spans="5:9" ht="14.5" x14ac:dyDescent="0.35">
      <c r="E2536" s="113" t="s">
        <v>2596</v>
      </c>
      <c r="F2536" s="113" t="s">
        <v>107560</v>
      </c>
      <c r="G2536" s="113" t="s">
        <v>42400</v>
      </c>
      <c r="H2536" s="113" t="s">
        <v>56811</v>
      </c>
      <c r="I2536" s="113" t="s">
        <v>126152</v>
      </c>
    </row>
    <row r="2537" spans="5:9" ht="14.5" x14ac:dyDescent="0.35">
      <c r="E2537" s="113" t="s">
        <v>2597</v>
      </c>
      <c r="F2537" s="113" t="s">
        <v>107559</v>
      </c>
      <c r="G2537" s="113" t="s">
        <v>42399</v>
      </c>
      <c r="H2537" s="113" t="s">
        <v>56810</v>
      </c>
      <c r="I2537" s="113" t="s">
        <v>99160</v>
      </c>
    </row>
    <row r="2538" spans="5:9" ht="14.5" x14ac:dyDescent="0.35">
      <c r="E2538" s="113" t="s">
        <v>2598</v>
      </c>
      <c r="F2538" s="113" t="s">
        <v>107558</v>
      </c>
      <c r="G2538" s="113" t="s">
        <v>42398</v>
      </c>
      <c r="H2538" s="113" t="s">
        <v>56809</v>
      </c>
      <c r="I2538" s="113" t="s">
        <v>99159</v>
      </c>
    </row>
    <row r="2539" spans="5:9" ht="14.5" x14ac:dyDescent="0.35">
      <c r="E2539" s="113" t="s">
        <v>2599</v>
      </c>
      <c r="F2539" s="113" t="s">
        <v>107557</v>
      </c>
      <c r="G2539" s="113" t="s">
        <v>42397</v>
      </c>
      <c r="H2539" s="113" t="s">
        <v>56808</v>
      </c>
      <c r="I2539" s="113" t="s">
        <v>99158</v>
      </c>
    </row>
    <row r="2540" spans="5:9" ht="14.5" x14ac:dyDescent="0.35">
      <c r="E2540" s="113" t="s">
        <v>2600</v>
      </c>
      <c r="F2540" s="113" t="s">
        <v>107556</v>
      </c>
      <c r="G2540" s="113" t="s">
        <v>42396</v>
      </c>
      <c r="H2540" s="113" t="s">
        <v>56807</v>
      </c>
      <c r="I2540" s="113" t="s">
        <v>99157</v>
      </c>
    </row>
    <row r="2541" spans="5:9" ht="14.5" x14ac:dyDescent="0.35">
      <c r="E2541" s="113" t="s">
        <v>2601</v>
      </c>
      <c r="F2541" s="113" t="s">
        <v>107555</v>
      </c>
      <c r="G2541" s="113" t="s">
        <v>42395</v>
      </c>
      <c r="H2541" s="113" t="s">
        <v>56806</v>
      </c>
      <c r="I2541" s="113" t="s">
        <v>99156</v>
      </c>
    </row>
    <row r="2542" spans="5:9" ht="14.5" x14ac:dyDescent="0.35">
      <c r="E2542" s="113" t="s">
        <v>2602</v>
      </c>
      <c r="F2542" s="113" t="s">
        <v>140210</v>
      </c>
      <c r="G2542" s="113" t="s">
        <v>42394</v>
      </c>
      <c r="H2542" s="113" t="s">
        <v>56805</v>
      </c>
      <c r="I2542" s="113" t="s">
        <v>99155</v>
      </c>
    </row>
    <row r="2543" spans="5:9" ht="14.5" x14ac:dyDescent="0.35">
      <c r="E2543" s="113" t="s">
        <v>2603</v>
      </c>
      <c r="F2543" s="113" t="s">
        <v>107554</v>
      </c>
      <c r="G2543" s="113" t="s">
        <v>42393</v>
      </c>
      <c r="H2543" s="113" t="s">
        <v>56804</v>
      </c>
      <c r="I2543" s="113" t="s">
        <v>99154</v>
      </c>
    </row>
    <row r="2544" spans="5:9" ht="14.5" x14ac:dyDescent="0.35">
      <c r="E2544" s="113" t="s">
        <v>2604</v>
      </c>
      <c r="F2544" s="113" t="s">
        <v>107553</v>
      </c>
      <c r="G2544" s="113" t="s">
        <v>42392</v>
      </c>
      <c r="H2544" s="113" t="s">
        <v>56803</v>
      </c>
      <c r="I2544" s="113" t="s">
        <v>99153</v>
      </c>
    </row>
    <row r="2545" spans="5:9" ht="14.5" x14ac:dyDescent="0.35">
      <c r="E2545" s="113" t="s">
        <v>2605</v>
      </c>
      <c r="F2545" s="113" t="s">
        <v>107552</v>
      </c>
      <c r="G2545" s="113" t="s">
        <v>42391</v>
      </c>
      <c r="H2545" s="113" t="s">
        <v>56802</v>
      </c>
      <c r="I2545" s="113" t="s">
        <v>99152</v>
      </c>
    </row>
    <row r="2546" spans="5:9" ht="14.5" x14ac:dyDescent="0.35">
      <c r="E2546" s="113" t="s">
        <v>2606</v>
      </c>
      <c r="F2546" s="113" t="s">
        <v>107551</v>
      </c>
      <c r="G2546" s="113" t="s">
        <v>42390</v>
      </c>
      <c r="H2546" s="113" t="s">
        <v>56801</v>
      </c>
      <c r="I2546" s="113" t="s">
        <v>99151</v>
      </c>
    </row>
    <row r="2547" spans="5:9" ht="14.5" x14ac:dyDescent="0.35">
      <c r="E2547" s="113" t="s">
        <v>2607</v>
      </c>
      <c r="F2547" s="113" t="s">
        <v>107550</v>
      </c>
      <c r="G2547" s="113" t="s">
        <v>42389</v>
      </c>
      <c r="H2547" s="113" t="s">
        <v>56800</v>
      </c>
      <c r="I2547" s="113" t="s">
        <v>99150</v>
      </c>
    </row>
    <row r="2548" spans="5:9" ht="14.5" x14ac:dyDescent="0.35">
      <c r="E2548" s="113" t="s">
        <v>2608</v>
      </c>
      <c r="F2548" s="113" t="s">
        <v>107549</v>
      </c>
      <c r="G2548" s="113" t="s">
        <v>42388</v>
      </c>
      <c r="H2548" s="113" t="s">
        <v>56799</v>
      </c>
      <c r="I2548" s="113" t="s">
        <v>99149</v>
      </c>
    </row>
    <row r="2549" spans="5:9" ht="14.5" x14ac:dyDescent="0.35">
      <c r="E2549" s="113" t="s">
        <v>2609</v>
      </c>
      <c r="F2549" s="113" t="s">
        <v>107548</v>
      </c>
      <c r="G2549" s="113" t="s">
        <v>42387</v>
      </c>
      <c r="H2549" s="113" t="s">
        <v>56798</v>
      </c>
      <c r="I2549" s="113" t="s">
        <v>99148</v>
      </c>
    </row>
    <row r="2550" spans="5:9" ht="14.5" x14ac:dyDescent="0.35">
      <c r="E2550" s="113" t="s">
        <v>2610</v>
      </c>
      <c r="F2550" s="113" t="s">
        <v>107547</v>
      </c>
      <c r="G2550" s="113" t="s">
        <v>42386</v>
      </c>
      <c r="H2550" s="113" t="s">
        <v>56797</v>
      </c>
      <c r="I2550" s="113" t="s">
        <v>99147</v>
      </c>
    </row>
    <row r="2551" spans="5:9" ht="14.5" x14ac:dyDescent="0.35">
      <c r="E2551" s="113" t="s">
        <v>2611</v>
      </c>
      <c r="F2551" s="113" t="s">
        <v>124352</v>
      </c>
      <c r="G2551" s="113" t="s">
        <v>42385</v>
      </c>
      <c r="H2551" s="113" t="s">
        <v>56796</v>
      </c>
      <c r="I2551" s="113" t="s">
        <v>99146</v>
      </c>
    </row>
    <row r="2552" spans="5:9" ht="14.5" x14ac:dyDescent="0.35">
      <c r="E2552" s="113" t="s">
        <v>2612</v>
      </c>
      <c r="F2552" s="113" t="s">
        <v>107546</v>
      </c>
      <c r="G2552" s="113" t="s">
        <v>42384</v>
      </c>
      <c r="H2552" s="113" t="s">
        <v>56795</v>
      </c>
      <c r="I2552" s="113" t="s">
        <v>99145</v>
      </c>
    </row>
    <row r="2553" spans="5:9" ht="14.5" x14ac:dyDescent="0.35">
      <c r="E2553" s="113" t="s">
        <v>2613</v>
      </c>
      <c r="F2553" s="113" t="s">
        <v>107545</v>
      </c>
      <c r="G2553" s="113" t="s">
        <v>42383</v>
      </c>
      <c r="H2553" s="113" t="s">
        <v>56794</v>
      </c>
      <c r="I2553" s="113" t="s">
        <v>99144</v>
      </c>
    </row>
    <row r="2554" spans="5:9" ht="14.5" x14ac:dyDescent="0.35">
      <c r="E2554" s="113" t="s">
        <v>2614</v>
      </c>
      <c r="F2554" s="113" t="s">
        <v>107544</v>
      </c>
      <c r="G2554" s="113" t="s">
        <v>42382</v>
      </c>
      <c r="H2554" s="113" t="s">
        <v>56793</v>
      </c>
      <c r="I2554" s="113" t="s">
        <v>99143</v>
      </c>
    </row>
    <row r="2555" spans="5:9" ht="14.5" x14ac:dyDescent="0.35">
      <c r="E2555" s="113" t="s">
        <v>2615</v>
      </c>
      <c r="F2555" s="113" t="s">
        <v>107543</v>
      </c>
      <c r="G2555" s="113" t="s">
        <v>42381</v>
      </c>
      <c r="H2555" s="113" t="s">
        <v>56792</v>
      </c>
      <c r="I2555" s="113" t="s">
        <v>99142</v>
      </c>
    </row>
    <row r="2556" spans="5:9" ht="14.5" x14ac:dyDescent="0.35">
      <c r="E2556" s="113" t="s">
        <v>2616</v>
      </c>
      <c r="F2556" s="113" t="s">
        <v>121769</v>
      </c>
      <c r="G2556" s="113" t="s">
        <v>42380</v>
      </c>
      <c r="H2556" s="113" t="s">
        <v>56791</v>
      </c>
      <c r="I2556" s="113" t="s">
        <v>99141</v>
      </c>
    </row>
    <row r="2557" spans="5:9" ht="14.5" x14ac:dyDescent="0.35">
      <c r="E2557" s="113" t="s">
        <v>2617</v>
      </c>
      <c r="F2557" s="113" t="s">
        <v>107542</v>
      </c>
      <c r="G2557" s="113" t="s">
        <v>42379</v>
      </c>
      <c r="H2557" s="113" t="s">
        <v>56790</v>
      </c>
      <c r="I2557" s="113" t="s">
        <v>99140</v>
      </c>
    </row>
    <row r="2558" spans="5:9" ht="14.5" x14ac:dyDescent="0.35">
      <c r="E2558" s="113" t="s">
        <v>2618</v>
      </c>
      <c r="F2558" s="113" t="s">
        <v>107541</v>
      </c>
      <c r="G2558" s="113" t="s">
        <v>42378</v>
      </c>
      <c r="H2558" s="113" t="s">
        <v>56789</v>
      </c>
      <c r="I2558" s="113" t="s">
        <v>99139</v>
      </c>
    </row>
    <row r="2559" spans="5:9" ht="14.5" x14ac:dyDescent="0.35">
      <c r="E2559" s="113" t="s">
        <v>2619</v>
      </c>
      <c r="F2559" s="113" t="s">
        <v>107540</v>
      </c>
      <c r="G2559" s="113" t="s">
        <v>42377</v>
      </c>
      <c r="H2559" s="113" t="s">
        <v>56788</v>
      </c>
      <c r="I2559" s="113" t="s">
        <v>99138</v>
      </c>
    </row>
    <row r="2560" spans="5:9" ht="14.5" x14ac:dyDescent="0.35">
      <c r="E2560" s="113" t="s">
        <v>2620</v>
      </c>
      <c r="F2560" s="113" t="s">
        <v>107539</v>
      </c>
      <c r="G2560" s="113" t="s">
        <v>42376</v>
      </c>
      <c r="H2560" s="113" t="s">
        <v>56787</v>
      </c>
      <c r="I2560" s="113" t="s">
        <v>99137</v>
      </c>
    </row>
    <row r="2561" spans="5:9" ht="14.5" x14ac:dyDescent="0.35">
      <c r="E2561" s="113" t="s">
        <v>2621</v>
      </c>
      <c r="F2561" s="113" t="s">
        <v>107538</v>
      </c>
      <c r="G2561" s="113" t="s">
        <v>42375</v>
      </c>
      <c r="H2561" s="113" t="s">
        <v>56786</v>
      </c>
      <c r="I2561" s="113" t="s">
        <v>99136</v>
      </c>
    </row>
    <row r="2562" spans="5:9" ht="14.5" x14ac:dyDescent="0.35">
      <c r="E2562" s="113" t="s">
        <v>2622</v>
      </c>
      <c r="F2562" s="113" t="s">
        <v>107537</v>
      </c>
      <c r="G2562" s="113" t="s">
        <v>42374</v>
      </c>
      <c r="H2562" s="113" t="s">
        <v>56785</v>
      </c>
      <c r="I2562" s="113" t="s">
        <v>99135</v>
      </c>
    </row>
    <row r="2563" spans="5:9" ht="14.5" x14ac:dyDescent="0.35">
      <c r="E2563" s="113" t="s">
        <v>2623</v>
      </c>
      <c r="F2563" s="113" t="s">
        <v>107536</v>
      </c>
      <c r="G2563" s="113" t="s">
        <v>42373</v>
      </c>
      <c r="H2563" s="113" t="s">
        <v>56784</v>
      </c>
      <c r="I2563" s="113" t="s">
        <v>99134</v>
      </c>
    </row>
    <row r="2564" spans="5:9" ht="14.5" x14ac:dyDescent="0.35">
      <c r="E2564" s="113" t="s">
        <v>2624</v>
      </c>
      <c r="F2564" s="113" t="s">
        <v>107535</v>
      </c>
      <c r="G2564" s="113" t="s">
        <v>42372</v>
      </c>
      <c r="H2564" s="113" t="s">
        <v>56783</v>
      </c>
      <c r="I2564" s="113" t="s">
        <v>99133</v>
      </c>
    </row>
    <row r="2565" spans="5:9" ht="14.5" x14ac:dyDescent="0.35">
      <c r="E2565" s="113" t="s">
        <v>2625</v>
      </c>
      <c r="F2565" s="113" t="s">
        <v>107534</v>
      </c>
      <c r="G2565" s="113" t="s">
        <v>42371</v>
      </c>
      <c r="H2565" s="113" t="s">
        <v>56782</v>
      </c>
      <c r="I2565" s="113" t="s">
        <v>99132</v>
      </c>
    </row>
    <row r="2566" spans="5:9" ht="14.5" x14ac:dyDescent="0.35">
      <c r="E2566" s="113" t="s">
        <v>2626</v>
      </c>
      <c r="F2566" s="113" t="s">
        <v>107533</v>
      </c>
      <c r="G2566" s="113" t="s">
        <v>42370</v>
      </c>
      <c r="H2566" s="113" t="s">
        <v>56781</v>
      </c>
      <c r="I2566" s="113" t="s">
        <v>99131</v>
      </c>
    </row>
    <row r="2567" spans="5:9" ht="14.5" x14ac:dyDescent="0.35">
      <c r="E2567" s="113" t="s">
        <v>2627</v>
      </c>
      <c r="F2567" s="113" t="s">
        <v>107532</v>
      </c>
      <c r="G2567" s="113" t="s">
        <v>42369</v>
      </c>
      <c r="H2567" s="113" t="s">
        <v>56780</v>
      </c>
      <c r="I2567" s="113" t="s">
        <v>99130</v>
      </c>
    </row>
    <row r="2568" spans="5:9" ht="14.5" x14ac:dyDescent="0.35">
      <c r="E2568" s="113" t="s">
        <v>2628</v>
      </c>
      <c r="F2568" s="113" t="s">
        <v>107531</v>
      </c>
      <c r="G2568" s="113" t="s">
        <v>42368</v>
      </c>
      <c r="H2568" s="113" t="s">
        <v>56779</v>
      </c>
      <c r="I2568" s="113" t="s">
        <v>110917</v>
      </c>
    </row>
    <row r="2569" spans="5:9" ht="14.5" x14ac:dyDescent="0.35">
      <c r="E2569" s="113" t="s">
        <v>2629</v>
      </c>
      <c r="F2569" s="113" t="s">
        <v>107530</v>
      </c>
      <c r="G2569" s="113" t="s">
        <v>42367</v>
      </c>
      <c r="H2569" s="113" t="s">
        <v>56778</v>
      </c>
      <c r="I2569" s="113" t="s">
        <v>99129</v>
      </c>
    </row>
    <row r="2570" spans="5:9" ht="14.5" x14ac:dyDescent="0.35">
      <c r="E2570" s="113" t="s">
        <v>2630</v>
      </c>
      <c r="F2570" s="113" t="s">
        <v>107529</v>
      </c>
      <c r="G2570" s="113" t="s">
        <v>42366</v>
      </c>
      <c r="H2570" s="113" t="s">
        <v>56777</v>
      </c>
      <c r="I2570" s="113" t="s">
        <v>99128</v>
      </c>
    </row>
    <row r="2571" spans="5:9" ht="14.5" x14ac:dyDescent="0.35">
      <c r="E2571" s="113" t="s">
        <v>2631</v>
      </c>
      <c r="F2571" s="113" t="s">
        <v>107528</v>
      </c>
      <c r="G2571" s="113" t="s">
        <v>42365</v>
      </c>
      <c r="H2571" s="113" t="s">
        <v>56776</v>
      </c>
      <c r="I2571" s="113" t="s">
        <v>99127</v>
      </c>
    </row>
    <row r="2572" spans="5:9" ht="14.5" x14ac:dyDescent="0.35">
      <c r="E2572" s="113" t="s">
        <v>2632</v>
      </c>
      <c r="F2572" s="113" t="s">
        <v>107527</v>
      </c>
      <c r="G2572" s="113" t="s">
        <v>42364</v>
      </c>
      <c r="H2572" s="113" t="s">
        <v>56775</v>
      </c>
      <c r="I2572" s="113" t="s">
        <v>99126</v>
      </c>
    </row>
    <row r="2573" spans="5:9" ht="14.5" x14ac:dyDescent="0.35">
      <c r="E2573" s="113" t="s">
        <v>2633</v>
      </c>
      <c r="F2573" s="113" t="s">
        <v>107526</v>
      </c>
      <c r="G2573" s="113" t="s">
        <v>42363</v>
      </c>
      <c r="H2573" s="113" t="s">
        <v>56774</v>
      </c>
      <c r="I2573" s="113" t="s">
        <v>99125</v>
      </c>
    </row>
    <row r="2574" spans="5:9" ht="14.5" x14ac:dyDescent="0.35">
      <c r="E2574" s="113" t="s">
        <v>2634</v>
      </c>
      <c r="F2574" s="113" t="s">
        <v>107525</v>
      </c>
      <c r="G2574" s="113" t="s">
        <v>42362</v>
      </c>
      <c r="H2574" s="113" t="s">
        <v>56773</v>
      </c>
      <c r="I2574" s="113" t="s">
        <v>99124</v>
      </c>
    </row>
    <row r="2575" spans="5:9" ht="14.5" x14ac:dyDescent="0.35">
      <c r="E2575" s="113" t="s">
        <v>2635</v>
      </c>
      <c r="F2575" s="113" t="s">
        <v>107524</v>
      </c>
      <c r="G2575" s="113" t="s">
        <v>42361</v>
      </c>
      <c r="H2575" s="113" t="s">
        <v>56772</v>
      </c>
      <c r="I2575" s="113" t="s">
        <v>99123</v>
      </c>
    </row>
    <row r="2576" spans="5:9" ht="14.5" x14ac:dyDescent="0.35">
      <c r="E2576" s="113" t="s">
        <v>2636</v>
      </c>
      <c r="F2576" s="113" t="s">
        <v>107523</v>
      </c>
      <c r="G2576" s="113" t="s">
        <v>42360</v>
      </c>
      <c r="H2576" s="113" t="s">
        <v>56771</v>
      </c>
      <c r="I2576" s="113" t="s">
        <v>99122</v>
      </c>
    </row>
    <row r="2577" spans="5:9" ht="14.5" x14ac:dyDescent="0.35">
      <c r="E2577" s="113" t="s">
        <v>2637</v>
      </c>
      <c r="F2577" s="113" t="s">
        <v>107522</v>
      </c>
      <c r="G2577" s="113" t="s">
        <v>42359</v>
      </c>
      <c r="H2577" s="113" t="s">
        <v>56770</v>
      </c>
      <c r="I2577" s="113" t="s">
        <v>99121</v>
      </c>
    </row>
    <row r="2578" spans="5:9" ht="14.5" x14ac:dyDescent="0.35">
      <c r="E2578" s="113" t="s">
        <v>2638</v>
      </c>
      <c r="F2578" s="113" t="s">
        <v>107521</v>
      </c>
      <c r="G2578" s="113" t="s">
        <v>42358</v>
      </c>
      <c r="H2578" s="113" t="s">
        <v>56769</v>
      </c>
      <c r="I2578" s="113" t="s">
        <v>99120</v>
      </c>
    </row>
    <row r="2579" spans="5:9" ht="14.5" x14ac:dyDescent="0.35">
      <c r="E2579" s="113" t="s">
        <v>2639</v>
      </c>
      <c r="F2579" s="113" t="s">
        <v>107520</v>
      </c>
      <c r="G2579" s="113" t="s">
        <v>42357</v>
      </c>
      <c r="H2579" s="113" t="s">
        <v>56768</v>
      </c>
      <c r="I2579" s="113" t="s">
        <v>99119</v>
      </c>
    </row>
    <row r="2580" spans="5:9" ht="14.5" x14ac:dyDescent="0.35">
      <c r="E2580" s="113" t="s">
        <v>2640</v>
      </c>
      <c r="F2580" s="113" t="s">
        <v>107519</v>
      </c>
      <c r="G2580" s="113" t="s">
        <v>42356</v>
      </c>
      <c r="H2580" s="113" t="s">
        <v>56767</v>
      </c>
      <c r="I2580" s="113" t="s">
        <v>99118</v>
      </c>
    </row>
    <row r="2581" spans="5:9" ht="14.5" x14ac:dyDescent="0.35">
      <c r="E2581" s="113" t="s">
        <v>2641</v>
      </c>
      <c r="F2581" s="113" t="s">
        <v>107518</v>
      </c>
      <c r="G2581" s="113" t="s">
        <v>42355</v>
      </c>
      <c r="H2581" s="113" t="s">
        <v>56766</v>
      </c>
      <c r="I2581" s="113" t="s">
        <v>99117</v>
      </c>
    </row>
    <row r="2582" spans="5:9" ht="14.5" x14ac:dyDescent="0.35">
      <c r="E2582" s="113" t="s">
        <v>2642</v>
      </c>
      <c r="F2582" s="113" t="s">
        <v>107517</v>
      </c>
      <c r="G2582" s="113" t="s">
        <v>42354</v>
      </c>
      <c r="H2582" s="113" t="s">
        <v>56765</v>
      </c>
      <c r="I2582" s="113" t="s">
        <v>99116</v>
      </c>
    </row>
    <row r="2583" spans="5:9" ht="14.5" x14ac:dyDescent="0.35">
      <c r="E2583" s="113" t="s">
        <v>2643</v>
      </c>
      <c r="F2583" s="113" t="s">
        <v>107516</v>
      </c>
      <c r="G2583" s="113" t="s">
        <v>42353</v>
      </c>
      <c r="H2583" s="113" t="s">
        <v>56764</v>
      </c>
      <c r="I2583" s="113" t="s">
        <v>99115</v>
      </c>
    </row>
    <row r="2584" spans="5:9" ht="14.5" x14ac:dyDescent="0.35">
      <c r="E2584" s="113" t="s">
        <v>2644</v>
      </c>
      <c r="F2584" s="113" t="s">
        <v>107515</v>
      </c>
      <c r="G2584" s="113" t="s">
        <v>42352</v>
      </c>
      <c r="H2584" s="113" t="s">
        <v>56763</v>
      </c>
      <c r="I2584" s="113" t="s">
        <v>99114</v>
      </c>
    </row>
    <row r="2585" spans="5:9" ht="14.5" x14ac:dyDescent="0.35">
      <c r="E2585" s="113" t="s">
        <v>2645</v>
      </c>
      <c r="F2585" s="113" t="s">
        <v>124353</v>
      </c>
      <c r="G2585" s="113" t="s">
        <v>42351</v>
      </c>
      <c r="H2585" s="113" t="s">
        <v>56762</v>
      </c>
      <c r="I2585" s="113" t="s">
        <v>99113</v>
      </c>
    </row>
    <row r="2586" spans="5:9" ht="14.5" x14ac:dyDescent="0.35">
      <c r="E2586" s="113" t="s">
        <v>2646</v>
      </c>
      <c r="F2586" s="113" t="s">
        <v>107514</v>
      </c>
      <c r="G2586" s="113" t="s">
        <v>42350</v>
      </c>
      <c r="H2586" s="113" t="s">
        <v>56761</v>
      </c>
      <c r="I2586" s="113" t="s">
        <v>99112</v>
      </c>
    </row>
    <row r="2587" spans="5:9" ht="14.5" x14ac:dyDescent="0.35">
      <c r="E2587" s="113" t="s">
        <v>2647</v>
      </c>
      <c r="F2587" s="113" t="s">
        <v>117420</v>
      </c>
      <c r="G2587" s="113" t="s">
        <v>42349</v>
      </c>
      <c r="H2587" s="113" t="s">
        <v>56760</v>
      </c>
      <c r="I2587" s="113" t="s">
        <v>99111</v>
      </c>
    </row>
    <row r="2588" spans="5:9" ht="14.5" x14ac:dyDescent="0.35">
      <c r="E2588" s="113" t="s">
        <v>2648</v>
      </c>
      <c r="F2588" s="113" t="s">
        <v>124354</v>
      </c>
      <c r="G2588" s="113" t="s">
        <v>42348</v>
      </c>
      <c r="H2588" s="113" t="s">
        <v>56759</v>
      </c>
      <c r="I2588" s="113" t="s">
        <v>99110</v>
      </c>
    </row>
    <row r="2589" spans="5:9" ht="14.5" x14ac:dyDescent="0.35">
      <c r="E2589" s="113" t="s">
        <v>2649</v>
      </c>
      <c r="F2589" s="113" t="s">
        <v>107513</v>
      </c>
      <c r="G2589" s="113" t="s">
        <v>42347</v>
      </c>
      <c r="H2589" s="113" t="s">
        <v>56758</v>
      </c>
      <c r="I2589" s="113" t="s">
        <v>99109</v>
      </c>
    </row>
    <row r="2590" spans="5:9" ht="14.5" x14ac:dyDescent="0.35">
      <c r="E2590" s="113" t="s">
        <v>2650</v>
      </c>
      <c r="F2590" s="113" t="s">
        <v>107512</v>
      </c>
      <c r="G2590" s="113" t="s">
        <v>42346</v>
      </c>
      <c r="H2590" s="113" t="s">
        <v>49854</v>
      </c>
      <c r="I2590" s="113" t="s">
        <v>99108</v>
      </c>
    </row>
    <row r="2591" spans="5:9" ht="14.5" x14ac:dyDescent="0.35">
      <c r="E2591" s="113" t="s">
        <v>2651</v>
      </c>
      <c r="F2591" s="113" t="s">
        <v>107511</v>
      </c>
      <c r="G2591" s="113" t="s">
        <v>42345</v>
      </c>
      <c r="H2591" s="113" t="s">
        <v>56757</v>
      </c>
      <c r="I2591" s="113" t="s">
        <v>99107</v>
      </c>
    </row>
    <row r="2592" spans="5:9" ht="14.5" x14ac:dyDescent="0.35">
      <c r="E2592" s="113" t="s">
        <v>2652</v>
      </c>
      <c r="F2592" s="113" t="s">
        <v>107510</v>
      </c>
      <c r="G2592" s="113" t="s">
        <v>42344</v>
      </c>
      <c r="H2592" s="113" t="s">
        <v>56756</v>
      </c>
      <c r="I2592" s="113" t="s">
        <v>99106</v>
      </c>
    </row>
    <row r="2593" spans="5:9" ht="14.5" x14ac:dyDescent="0.35">
      <c r="E2593" s="113" t="s">
        <v>2653</v>
      </c>
      <c r="F2593" s="113" t="s">
        <v>107509</v>
      </c>
      <c r="G2593" s="113" t="s">
        <v>42343</v>
      </c>
      <c r="H2593" s="113" t="s">
        <v>56755</v>
      </c>
      <c r="I2593" s="113" t="s">
        <v>99105</v>
      </c>
    </row>
    <row r="2594" spans="5:9" ht="14.5" x14ac:dyDescent="0.35">
      <c r="E2594" s="113" t="s">
        <v>2654</v>
      </c>
      <c r="F2594" s="113" t="s">
        <v>107508</v>
      </c>
      <c r="G2594" s="113" t="s">
        <v>42342</v>
      </c>
      <c r="H2594" s="113" t="s">
        <v>56754</v>
      </c>
      <c r="I2594" s="113" t="s">
        <v>99104</v>
      </c>
    </row>
    <row r="2595" spans="5:9" ht="14.5" x14ac:dyDescent="0.35">
      <c r="E2595" s="113" t="s">
        <v>2655</v>
      </c>
      <c r="F2595" s="113" t="s">
        <v>107507</v>
      </c>
      <c r="G2595" s="113" t="s">
        <v>42341</v>
      </c>
      <c r="H2595" s="113" t="s">
        <v>56753</v>
      </c>
      <c r="I2595" s="113" t="s">
        <v>99103</v>
      </c>
    </row>
    <row r="2596" spans="5:9" ht="14.5" x14ac:dyDescent="0.35">
      <c r="E2596" s="113" t="s">
        <v>2656</v>
      </c>
      <c r="F2596" s="113" t="s">
        <v>107506</v>
      </c>
      <c r="G2596" s="113" t="s">
        <v>42340</v>
      </c>
      <c r="H2596" s="113" t="s">
        <v>56752</v>
      </c>
      <c r="I2596" s="113" t="s">
        <v>99102</v>
      </c>
    </row>
    <row r="2597" spans="5:9" ht="14.5" x14ac:dyDescent="0.35">
      <c r="E2597" s="113" t="s">
        <v>2657</v>
      </c>
      <c r="F2597" s="113" t="s">
        <v>107505</v>
      </c>
      <c r="G2597" s="113" t="s">
        <v>42339</v>
      </c>
      <c r="H2597" s="113" t="s">
        <v>56751</v>
      </c>
      <c r="I2597" s="113" t="s">
        <v>99101</v>
      </c>
    </row>
    <row r="2598" spans="5:9" ht="14.5" x14ac:dyDescent="0.35">
      <c r="E2598" s="113" t="s">
        <v>2658</v>
      </c>
      <c r="F2598" s="113" t="s">
        <v>107504</v>
      </c>
      <c r="G2598" s="113" t="s">
        <v>42338</v>
      </c>
      <c r="H2598" s="113" t="s">
        <v>56750</v>
      </c>
      <c r="I2598" s="113" t="s">
        <v>99100</v>
      </c>
    </row>
    <row r="2599" spans="5:9" ht="14.5" x14ac:dyDescent="0.35">
      <c r="E2599" s="113" t="s">
        <v>2659</v>
      </c>
      <c r="F2599" s="113" t="s">
        <v>107503</v>
      </c>
      <c r="G2599" s="113" t="s">
        <v>42337</v>
      </c>
      <c r="H2599" s="113" t="s">
        <v>56749</v>
      </c>
      <c r="I2599" s="113" t="s">
        <v>99099</v>
      </c>
    </row>
    <row r="2600" spans="5:9" ht="14.5" x14ac:dyDescent="0.35">
      <c r="E2600" s="113" t="s">
        <v>2660</v>
      </c>
      <c r="F2600" s="113" t="s">
        <v>107502</v>
      </c>
      <c r="G2600" s="113" t="s">
        <v>42336</v>
      </c>
      <c r="H2600" s="113" t="s">
        <v>56748</v>
      </c>
      <c r="I2600" s="113" t="s">
        <v>99098</v>
      </c>
    </row>
    <row r="2601" spans="5:9" ht="14.5" x14ac:dyDescent="0.35">
      <c r="E2601" s="113" t="s">
        <v>2661</v>
      </c>
      <c r="F2601" s="113" t="s">
        <v>107501</v>
      </c>
      <c r="G2601" s="113" t="s">
        <v>42335</v>
      </c>
      <c r="H2601" s="113" t="s">
        <v>56747</v>
      </c>
      <c r="I2601" s="113" t="s">
        <v>99097</v>
      </c>
    </row>
    <row r="2602" spans="5:9" ht="14.5" x14ac:dyDescent="0.35">
      <c r="E2602" s="113" t="s">
        <v>2662</v>
      </c>
      <c r="F2602" s="113" t="s">
        <v>107500</v>
      </c>
      <c r="G2602" s="113" t="s">
        <v>42334</v>
      </c>
      <c r="H2602" s="113" t="s">
        <v>56746</v>
      </c>
      <c r="I2602" s="113" t="s">
        <v>99096</v>
      </c>
    </row>
    <row r="2603" spans="5:9" ht="14.5" x14ac:dyDescent="0.35">
      <c r="E2603" s="113" t="s">
        <v>2663</v>
      </c>
      <c r="F2603" s="113" t="s">
        <v>107499</v>
      </c>
      <c r="G2603" s="113" t="s">
        <v>42333</v>
      </c>
      <c r="H2603" s="113" t="s">
        <v>56745</v>
      </c>
      <c r="I2603" s="113" t="s">
        <v>99095</v>
      </c>
    </row>
    <row r="2604" spans="5:9" ht="14.5" x14ac:dyDescent="0.35">
      <c r="E2604" s="113" t="s">
        <v>2664</v>
      </c>
      <c r="F2604" s="113" t="s">
        <v>107498</v>
      </c>
      <c r="G2604" s="113" t="s">
        <v>42332</v>
      </c>
      <c r="H2604" s="113" t="s">
        <v>56744</v>
      </c>
      <c r="I2604" s="113" t="s">
        <v>99094</v>
      </c>
    </row>
    <row r="2605" spans="5:9" ht="14.5" x14ac:dyDescent="0.35">
      <c r="E2605" s="113" t="s">
        <v>2665</v>
      </c>
      <c r="F2605" s="113" t="s">
        <v>107497</v>
      </c>
      <c r="G2605" s="113" t="s">
        <v>42331</v>
      </c>
      <c r="H2605" s="113" t="s">
        <v>56743</v>
      </c>
      <c r="I2605" s="113" t="s">
        <v>99093</v>
      </c>
    </row>
    <row r="2606" spans="5:9" ht="14.5" x14ac:dyDescent="0.35">
      <c r="E2606" s="113" t="s">
        <v>2666</v>
      </c>
      <c r="F2606" s="113" t="s">
        <v>107496</v>
      </c>
      <c r="G2606" s="113" t="s">
        <v>42330</v>
      </c>
      <c r="H2606" s="113" t="s">
        <v>56742</v>
      </c>
      <c r="I2606" s="113" t="s">
        <v>99092</v>
      </c>
    </row>
    <row r="2607" spans="5:9" ht="14.5" x14ac:dyDescent="0.35">
      <c r="E2607" s="113" t="s">
        <v>2667</v>
      </c>
      <c r="F2607" s="113" t="s">
        <v>107495</v>
      </c>
      <c r="G2607" s="113" t="s">
        <v>42329</v>
      </c>
      <c r="H2607" s="113" t="s">
        <v>56741</v>
      </c>
      <c r="I2607" s="113" t="s">
        <v>99091</v>
      </c>
    </row>
    <row r="2608" spans="5:9" ht="14.5" x14ac:dyDescent="0.35">
      <c r="E2608" s="113" t="s">
        <v>2668</v>
      </c>
      <c r="F2608" s="113" t="s">
        <v>107494</v>
      </c>
      <c r="G2608" s="113" t="s">
        <v>42328</v>
      </c>
      <c r="H2608" s="113" t="s">
        <v>56740</v>
      </c>
      <c r="I2608" s="113" t="s">
        <v>99090</v>
      </c>
    </row>
    <row r="2609" spans="5:9" ht="14.5" x14ac:dyDescent="0.35">
      <c r="E2609" s="113" t="s">
        <v>2669</v>
      </c>
      <c r="F2609" s="113" t="s">
        <v>107493</v>
      </c>
      <c r="G2609" s="113" t="s">
        <v>42327</v>
      </c>
      <c r="H2609" s="113" t="s">
        <v>56739</v>
      </c>
      <c r="I2609" s="113" t="s">
        <v>99089</v>
      </c>
    </row>
    <row r="2610" spans="5:9" ht="14.5" x14ac:dyDescent="0.35">
      <c r="E2610" s="113" t="s">
        <v>2670</v>
      </c>
      <c r="F2610" s="113" t="s">
        <v>107492</v>
      </c>
      <c r="G2610" s="113" t="s">
        <v>42326</v>
      </c>
      <c r="H2610" s="113" t="s">
        <v>56738</v>
      </c>
      <c r="I2610" s="113" t="s">
        <v>99088</v>
      </c>
    </row>
    <row r="2611" spans="5:9" ht="14.5" x14ac:dyDescent="0.35">
      <c r="E2611" s="113" t="s">
        <v>2671</v>
      </c>
      <c r="F2611" s="113" t="s">
        <v>107491</v>
      </c>
      <c r="G2611" s="113" t="s">
        <v>42325</v>
      </c>
      <c r="H2611" s="113" t="s">
        <v>56737</v>
      </c>
      <c r="I2611" s="113" t="s">
        <v>99087</v>
      </c>
    </row>
    <row r="2612" spans="5:9" ht="14.5" x14ac:dyDescent="0.35">
      <c r="E2612" s="113" t="s">
        <v>2672</v>
      </c>
      <c r="F2612" s="113" t="s">
        <v>107490</v>
      </c>
      <c r="G2612" s="113" t="s">
        <v>42324</v>
      </c>
      <c r="H2612" s="113" t="s">
        <v>56736</v>
      </c>
      <c r="I2612" s="113" t="s">
        <v>110916</v>
      </c>
    </row>
    <row r="2613" spans="5:9" ht="14.5" x14ac:dyDescent="0.35">
      <c r="E2613" s="113" t="s">
        <v>2673</v>
      </c>
      <c r="F2613" s="113" t="s">
        <v>107489</v>
      </c>
      <c r="G2613" s="113" t="s">
        <v>42323</v>
      </c>
      <c r="H2613" s="113" t="s">
        <v>56735</v>
      </c>
      <c r="I2613" s="113" t="s">
        <v>99086</v>
      </c>
    </row>
    <row r="2614" spans="5:9" ht="14.5" x14ac:dyDescent="0.35">
      <c r="E2614" s="113" t="s">
        <v>2674</v>
      </c>
      <c r="F2614" s="113" t="s">
        <v>107488</v>
      </c>
      <c r="G2614" s="113" t="s">
        <v>42322</v>
      </c>
      <c r="H2614" s="113" t="s">
        <v>56734</v>
      </c>
      <c r="I2614" s="113" t="s">
        <v>99085</v>
      </c>
    </row>
    <row r="2615" spans="5:9" ht="14.5" x14ac:dyDescent="0.35">
      <c r="E2615" s="113" t="s">
        <v>2675</v>
      </c>
      <c r="F2615" s="113" t="s">
        <v>107487</v>
      </c>
      <c r="G2615" s="113" t="s">
        <v>42321</v>
      </c>
      <c r="H2615" s="113" t="s">
        <v>56733</v>
      </c>
      <c r="I2615" s="113" t="s">
        <v>99084</v>
      </c>
    </row>
    <row r="2616" spans="5:9" ht="14.5" x14ac:dyDescent="0.35">
      <c r="E2616" s="113" t="s">
        <v>2676</v>
      </c>
      <c r="F2616" s="113" t="s">
        <v>107486</v>
      </c>
      <c r="G2616" s="113" t="s">
        <v>42320</v>
      </c>
      <c r="H2616" s="113" t="s">
        <v>56732</v>
      </c>
      <c r="I2616" s="113" t="s">
        <v>99083</v>
      </c>
    </row>
    <row r="2617" spans="5:9" ht="14.5" x14ac:dyDescent="0.35">
      <c r="E2617" s="113" t="s">
        <v>2677</v>
      </c>
      <c r="F2617" s="113" t="s">
        <v>107485</v>
      </c>
      <c r="G2617" s="113" t="s">
        <v>42319</v>
      </c>
      <c r="H2617" s="113" t="s">
        <v>56731</v>
      </c>
      <c r="I2617" s="113" t="s">
        <v>99082</v>
      </c>
    </row>
    <row r="2618" spans="5:9" ht="14.5" x14ac:dyDescent="0.35">
      <c r="E2618" s="113" t="s">
        <v>2678</v>
      </c>
      <c r="F2618" s="113" t="s">
        <v>107484</v>
      </c>
      <c r="G2618" s="113" t="s">
        <v>42318</v>
      </c>
      <c r="H2618" s="113" t="s">
        <v>56730</v>
      </c>
      <c r="I2618" s="113" t="s">
        <v>99081</v>
      </c>
    </row>
    <row r="2619" spans="5:9" ht="14.5" x14ac:dyDescent="0.35">
      <c r="E2619" s="113" t="s">
        <v>2679</v>
      </c>
      <c r="F2619" s="113" t="s">
        <v>107483</v>
      </c>
      <c r="G2619" s="113" t="s">
        <v>42317</v>
      </c>
      <c r="H2619" s="113" t="s">
        <v>56729</v>
      </c>
      <c r="I2619" s="113" t="s">
        <v>99080</v>
      </c>
    </row>
    <row r="2620" spans="5:9" ht="14.5" x14ac:dyDescent="0.35">
      <c r="E2620" s="113" t="s">
        <v>2680</v>
      </c>
      <c r="F2620" s="113" t="s">
        <v>107482</v>
      </c>
      <c r="G2620" s="113" t="s">
        <v>42316</v>
      </c>
      <c r="H2620" s="113" t="s">
        <v>56728</v>
      </c>
      <c r="I2620" s="113" t="s">
        <v>99079</v>
      </c>
    </row>
    <row r="2621" spans="5:9" ht="14.5" x14ac:dyDescent="0.35">
      <c r="E2621" s="113" t="s">
        <v>2681</v>
      </c>
      <c r="F2621" s="113" t="s">
        <v>107481</v>
      </c>
      <c r="G2621" s="113" t="s">
        <v>42315</v>
      </c>
      <c r="H2621" s="113" t="s">
        <v>56727</v>
      </c>
      <c r="I2621" s="113" t="s">
        <v>99078</v>
      </c>
    </row>
    <row r="2622" spans="5:9" ht="14.5" x14ac:dyDescent="0.35">
      <c r="E2622" s="113" t="s">
        <v>2682</v>
      </c>
      <c r="F2622" s="113" t="s">
        <v>107480</v>
      </c>
      <c r="G2622" s="113" t="s">
        <v>42314</v>
      </c>
      <c r="H2622" s="113" t="s">
        <v>56726</v>
      </c>
      <c r="I2622" s="113" t="s">
        <v>99077</v>
      </c>
    </row>
    <row r="2623" spans="5:9" ht="14.5" x14ac:dyDescent="0.35">
      <c r="E2623" s="113" t="s">
        <v>2683</v>
      </c>
      <c r="F2623" s="113" t="s">
        <v>107479</v>
      </c>
      <c r="G2623" s="113" t="s">
        <v>42313</v>
      </c>
      <c r="H2623" s="113" t="s">
        <v>56725</v>
      </c>
      <c r="I2623" s="113" t="s">
        <v>99076</v>
      </c>
    </row>
    <row r="2624" spans="5:9" ht="14.5" x14ac:dyDescent="0.35">
      <c r="E2624" s="113" t="s">
        <v>2684</v>
      </c>
      <c r="F2624" s="113" t="s">
        <v>107478</v>
      </c>
      <c r="G2624" s="113" t="s">
        <v>42312</v>
      </c>
      <c r="H2624" s="113" t="s">
        <v>56724</v>
      </c>
      <c r="I2624" s="113" t="s">
        <v>99075</v>
      </c>
    </row>
    <row r="2625" spans="5:9" ht="14.5" x14ac:dyDescent="0.35">
      <c r="E2625" s="113" t="s">
        <v>2685</v>
      </c>
      <c r="F2625" s="113" t="s">
        <v>107477</v>
      </c>
      <c r="G2625" s="113" t="s">
        <v>42311</v>
      </c>
      <c r="H2625" s="113" t="s">
        <v>56723</v>
      </c>
      <c r="I2625" s="113" t="s">
        <v>99074</v>
      </c>
    </row>
    <row r="2626" spans="5:9" ht="14.5" x14ac:dyDescent="0.35">
      <c r="E2626" s="113" t="s">
        <v>2686</v>
      </c>
      <c r="F2626" s="113" t="s">
        <v>107476</v>
      </c>
      <c r="G2626" s="113" t="s">
        <v>42310</v>
      </c>
      <c r="H2626" s="113" t="s">
        <v>56722</v>
      </c>
      <c r="I2626" s="113" t="s">
        <v>99073</v>
      </c>
    </row>
    <row r="2627" spans="5:9" ht="14.5" x14ac:dyDescent="0.35">
      <c r="E2627" s="113" t="s">
        <v>2687</v>
      </c>
      <c r="F2627" s="113" t="s">
        <v>107475</v>
      </c>
      <c r="G2627" s="113" t="s">
        <v>42309</v>
      </c>
      <c r="H2627" s="113" t="s">
        <v>56721</v>
      </c>
      <c r="I2627" s="113" t="s">
        <v>99072</v>
      </c>
    </row>
    <row r="2628" spans="5:9" ht="14.5" x14ac:dyDescent="0.35">
      <c r="E2628" s="113" t="s">
        <v>2688</v>
      </c>
      <c r="F2628" s="113" t="s">
        <v>107474</v>
      </c>
      <c r="G2628" s="113" t="s">
        <v>42308</v>
      </c>
      <c r="H2628" s="113" t="s">
        <v>56720</v>
      </c>
      <c r="I2628" s="113" t="s">
        <v>99071</v>
      </c>
    </row>
    <row r="2629" spans="5:9" ht="14.5" x14ac:dyDescent="0.35">
      <c r="E2629" s="113" t="s">
        <v>2689</v>
      </c>
      <c r="F2629" s="113" t="s">
        <v>107473</v>
      </c>
      <c r="G2629" s="113" t="s">
        <v>42307</v>
      </c>
      <c r="H2629" s="113" t="s">
        <v>56719</v>
      </c>
      <c r="I2629" s="113" t="s">
        <v>99070</v>
      </c>
    </row>
    <row r="2630" spans="5:9" ht="14.5" x14ac:dyDescent="0.35">
      <c r="E2630" s="113" t="s">
        <v>2690</v>
      </c>
      <c r="F2630" s="113" t="s">
        <v>107472</v>
      </c>
      <c r="G2630" s="113" t="s">
        <v>42306</v>
      </c>
      <c r="H2630" s="113" t="s">
        <v>56718</v>
      </c>
      <c r="I2630" s="113" t="s">
        <v>99069</v>
      </c>
    </row>
    <row r="2631" spans="5:9" ht="14.5" x14ac:dyDescent="0.35">
      <c r="E2631" s="113" t="s">
        <v>2691</v>
      </c>
      <c r="F2631" s="113" t="s">
        <v>107471</v>
      </c>
      <c r="G2631" s="113" t="s">
        <v>42305</v>
      </c>
      <c r="H2631" s="113" t="s">
        <v>56717</v>
      </c>
      <c r="I2631" s="113" t="s">
        <v>99068</v>
      </c>
    </row>
    <row r="2632" spans="5:9" ht="14.5" x14ac:dyDescent="0.35">
      <c r="E2632" s="113" t="s">
        <v>2692</v>
      </c>
      <c r="F2632" s="113" t="s">
        <v>107470</v>
      </c>
      <c r="G2632" s="113" t="s">
        <v>42304</v>
      </c>
      <c r="H2632" s="113" t="s">
        <v>56716</v>
      </c>
      <c r="I2632" s="113" t="s">
        <v>99067</v>
      </c>
    </row>
    <row r="2633" spans="5:9" ht="14.5" x14ac:dyDescent="0.35">
      <c r="E2633" s="113" t="s">
        <v>2693</v>
      </c>
      <c r="F2633" s="113" t="s">
        <v>107469</v>
      </c>
      <c r="G2633" s="113" t="s">
        <v>42303</v>
      </c>
      <c r="H2633" s="113" t="s">
        <v>56715</v>
      </c>
      <c r="I2633" s="113" t="s">
        <v>99066</v>
      </c>
    </row>
    <row r="2634" spans="5:9" ht="14.5" x14ac:dyDescent="0.35">
      <c r="E2634" s="113" t="s">
        <v>2694</v>
      </c>
      <c r="F2634" s="113" t="s">
        <v>107468</v>
      </c>
      <c r="G2634" s="113" t="s">
        <v>42302</v>
      </c>
      <c r="H2634" s="113" t="s">
        <v>56714</v>
      </c>
      <c r="I2634" s="113" t="s">
        <v>99065</v>
      </c>
    </row>
    <row r="2635" spans="5:9" ht="14.5" x14ac:dyDescent="0.35">
      <c r="E2635" s="113" t="s">
        <v>2695</v>
      </c>
      <c r="F2635" s="113" t="s">
        <v>107467</v>
      </c>
      <c r="G2635" s="113" t="s">
        <v>42301</v>
      </c>
      <c r="H2635" s="113" t="s">
        <v>56713</v>
      </c>
      <c r="I2635" s="113" t="s">
        <v>99064</v>
      </c>
    </row>
    <row r="2636" spans="5:9" ht="14.5" x14ac:dyDescent="0.35">
      <c r="E2636" s="113" t="s">
        <v>2696</v>
      </c>
      <c r="F2636" s="113" t="s">
        <v>107466</v>
      </c>
      <c r="G2636" s="113" t="s">
        <v>42300</v>
      </c>
      <c r="H2636" s="113" t="s">
        <v>56712</v>
      </c>
      <c r="I2636" s="113" t="s">
        <v>99063</v>
      </c>
    </row>
    <row r="2637" spans="5:9" ht="14.5" x14ac:dyDescent="0.35">
      <c r="E2637" s="113" t="s">
        <v>2697</v>
      </c>
      <c r="F2637" s="113" t="s">
        <v>107465</v>
      </c>
      <c r="G2637" s="113" t="s">
        <v>42299</v>
      </c>
      <c r="H2637" s="113" t="s">
        <v>56711</v>
      </c>
      <c r="I2637" s="113" t="s">
        <v>99062</v>
      </c>
    </row>
    <row r="2638" spans="5:9" ht="14.5" x14ac:dyDescent="0.35">
      <c r="E2638" s="113" t="s">
        <v>2698</v>
      </c>
      <c r="F2638" s="113" t="s">
        <v>49981</v>
      </c>
      <c r="G2638" s="113" t="s">
        <v>42298</v>
      </c>
      <c r="H2638" s="113" t="s">
        <v>56710</v>
      </c>
      <c r="I2638" s="113" t="s">
        <v>99061</v>
      </c>
    </row>
    <row r="2639" spans="5:9" ht="14.5" x14ac:dyDescent="0.35">
      <c r="E2639" s="113" t="s">
        <v>2699</v>
      </c>
      <c r="F2639" s="113" t="s">
        <v>107464</v>
      </c>
      <c r="G2639" s="113" t="s">
        <v>42297</v>
      </c>
      <c r="H2639" s="113" t="s">
        <v>56709</v>
      </c>
      <c r="I2639" s="113" t="s">
        <v>99060</v>
      </c>
    </row>
    <row r="2640" spans="5:9" ht="14.5" x14ac:dyDescent="0.35">
      <c r="E2640" s="113" t="s">
        <v>2700</v>
      </c>
      <c r="F2640" s="113" t="s">
        <v>28167</v>
      </c>
      <c r="G2640" s="113" t="s">
        <v>42296</v>
      </c>
      <c r="H2640" s="113" t="s">
        <v>56708</v>
      </c>
      <c r="I2640" s="113" t="s">
        <v>99059</v>
      </c>
    </row>
    <row r="2641" spans="5:9" ht="14.5" x14ac:dyDescent="0.35">
      <c r="E2641" s="113" t="s">
        <v>2701</v>
      </c>
      <c r="F2641" s="113" t="s">
        <v>28166</v>
      </c>
      <c r="G2641" s="113" t="s">
        <v>42295</v>
      </c>
      <c r="H2641" s="113" t="s">
        <v>56707</v>
      </c>
      <c r="I2641" s="113" t="s">
        <v>99058</v>
      </c>
    </row>
    <row r="2642" spans="5:9" ht="14.5" x14ac:dyDescent="0.35">
      <c r="E2642" s="113" t="s">
        <v>2702</v>
      </c>
      <c r="F2642" s="113" t="s">
        <v>28165</v>
      </c>
      <c r="G2642" s="113" t="s">
        <v>42294</v>
      </c>
      <c r="H2642" s="113" t="s">
        <v>56706</v>
      </c>
      <c r="I2642" s="113" t="s">
        <v>99057</v>
      </c>
    </row>
    <row r="2643" spans="5:9" ht="14.5" x14ac:dyDescent="0.35">
      <c r="E2643" s="113" t="s">
        <v>2703</v>
      </c>
      <c r="F2643" s="113" t="s">
        <v>28164</v>
      </c>
      <c r="G2643" s="113" t="s">
        <v>42293</v>
      </c>
      <c r="H2643" s="113" t="s">
        <v>56705</v>
      </c>
      <c r="I2643" s="113" t="s">
        <v>99056</v>
      </c>
    </row>
    <row r="2644" spans="5:9" ht="14.5" x14ac:dyDescent="0.35">
      <c r="E2644" s="113" t="s">
        <v>2704</v>
      </c>
      <c r="F2644" s="113" t="s">
        <v>28163</v>
      </c>
      <c r="G2644" s="113" t="s">
        <v>42292</v>
      </c>
      <c r="H2644" s="113" t="s">
        <v>56704</v>
      </c>
      <c r="I2644" s="113" t="s">
        <v>99055</v>
      </c>
    </row>
    <row r="2645" spans="5:9" ht="14.5" x14ac:dyDescent="0.35">
      <c r="E2645" s="113" t="s">
        <v>2705</v>
      </c>
      <c r="F2645" s="113" t="s">
        <v>107463</v>
      </c>
      <c r="G2645" s="113" t="s">
        <v>42291</v>
      </c>
      <c r="H2645" s="113" t="s">
        <v>56703</v>
      </c>
      <c r="I2645" s="113" t="s">
        <v>99054</v>
      </c>
    </row>
    <row r="2646" spans="5:9" ht="14.5" x14ac:dyDescent="0.35">
      <c r="E2646" s="113" t="s">
        <v>2706</v>
      </c>
      <c r="F2646" s="113" t="s">
        <v>107462</v>
      </c>
      <c r="G2646" s="113" t="s">
        <v>42290</v>
      </c>
      <c r="H2646" s="113" t="s">
        <v>56702</v>
      </c>
      <c r="I2646" s="113" t="s">
        <v>99053</v>
      </c>
    </row>
    <row r="2647" spans="5:9" ht="14.5" x14ac:dyDescent="0.35">
      <c r="E2647" s="113" t="s">
        <v>2707</v>
      </c>
      <c r="F2647" s="113" t="s">
        <v>28162</v>
      </c>
      <c r="G2647" s="113" t="s">
        <v>42289</v>
      </c>
      <c r="H2647" s="113" t="s">
        <v>56701</v>
      </c>
      <c r="I2647" s="113" t="s">
        <v>99052</v>
      </c>
    </row>
    <row r="2648" spans="5:9" ht="14.5" x14ac:dyDescent="0.35">
      <c r="E2648" s="113" t="s">
        <v>2708</v>
      </c>
      <c r="F2648" s="113" t="s">
        <v>107461</v>
      </c>
      <c r="G2648" s="113" t="s">
        <v>42288</v>
      </c>
      <c r="H2648" s="113" t="s">
        <v>56700</v>
      </c>
      <c r="I2648" s="113" t="s">
        <v>99051</v>
      </c>
    </row>
    <row r="2649" spans="5:9" ht="14.5" x14ac:dyDescent="0.35">
      <c r="E2649" s="113" t="s">
        <v>2709</v>
      </c>
      <c r="F2649" s="113" t="s">
        <v>28161</v>
      </c>
      <c r="G2649" s="113" t="s">
        <v>42287</v>
      </c>
      <c r="H2649" s="113" t="s">
        <v>56699</v>
      </c>
      <c r="I2649" s="113" t="s">
        <v>99050</v>
      </c>
    </row>
    <row r="2650" spans="5:9" ht="14.5" x14ac:dyDescent="0.35">
      <c r="E2650" s="113" t="s">
        <v>2710</v>
      </c>
      <c r="F2650" s="113" t="s">
        <v>28160</v>
      </c>
      <c r="G2650" s="113" t="s">
        <v>42286</v>
      </c>
      <c r="H2650" s="113" t="s">
        <v>56698</v>
      </c>
      <c r="I2650" s="113" t="s">
        <v>99049</v>
      </c>
    </row>
    <row r="2651" spans="5:9" ht="14.5" x14ac:dyDescent="0.35">
      <c r="E2651" s="113" t="s">
        <v>2711</v>
      </c>
      <c r="F2651" s="113" t="s">
        <v>107460</v>
      </c>
      <c r="G2651" s="113" t="s">
        <v>42285</v>
      </c>
      <c r="H2651" s="113" t="s">
        <v>56697</v>
      </c>
      <c r="I2651" s="113" t="s">
        <v>99048</v>
      </c>
    </row>
    <row r="2652" spans="5:9" ht="14.5" x14ac:dyDescent="0.35">
      <c r="E2652" s="113" t="s">
        <v>2712</v>
      </c>
      <c r="F2652" s="113" t="s">
        <v>28159</v>
      </c>
      <c r="G2652" s="113" t="s">
        <v>42284</v>
      </c>
      <c r="H2652" s="113" t="s">
        <v>56696</v>
      </c>
      <c r="I2652" s="113" t="s">
        <v>99047</v>
      </c>
    </row>
    <row r="2653" spans="5:9" ht="14.5" x14ac:dyDescent="0.35">
      <c r="E2653" s="113" t="s">
        <v>2713</v>
      </c>
      <c r="F2653" s="113" t="s">
        <v>28158</v>
      </c>
      <c r="G2653" s="113" t="s">
        <v>42283</v>
      </c>
      <c r="H2653" s="113" t="s">
        <v>56695</v>
      </c>
      <c r="I2653" s="113" t="s">
        <v>99046</v>
      </c>
    </row>
    <row r="2654" spans="5:9" ht="14.5" x14ac:dyDescent="0.35">
      <c r="E2654" s="113" t="s">
        <v>2714</v>
      </c>
      <c r="F2654" s="113" t="s">
        <v>107459</v>
      </c>
      <c r="G2654" s="113" t="s">
        <v>42282</v>
      </c>
      <c r="H2654" s="113" t="s">
        <v>56694</v>
      </c>
      <c r="I2654" s="113" t="s">
        <v>99045</v>
      </c>
    </row>
    <row r="2655" spans="5:9" ht="14.5" x14ac:dyDescent="0.35">
      <c r="E2655" s="113" t="s">
        <v>2715</v>
      </c>
      <c r="F2655" s="113" t="s">
        <v>28157</v>
      </c>
      <c r="G2655" s="113" t="s">
        <v>42281</v>
      </c>
      <c r="H2655" s="113" t="s">
        <v>56693</v>
      </c>
      <c r="I2655" s="113" t="s">
        <v>99044</v>
      </c>
    </row>
    <row r="2656" spans="5:9" ht="14.5" x14ac:dyDescent="0.35">
      <c r="E2656" s="113" t="s">
        <v>2716</v>
      </c>
      <c r="F2656" s="113" t="s">
        <v>28156</v>
      </c>
      <c r="G2656" s="113" t="s">
        <v>42280</v>
      </c>
      <c r="H2656" s="113" t="s">
        <v>56692</v>
      </c>
      <c r="I2656" s="113" t="s">
        <v>99043</v>
      </c>
    </row>
    <row r="2657" spans="5:9" ht="14.5" x14ac:dyDescent="0.35">
      <c r="E2657" s="113" t="s">
        <v>2717</v>
      </c>
      <c r="F2657" s="113" t="s">
        <v>28155</v>
      </c>
      <c r="G2657" s="113" t="s">
        <v>42279</v>
      </c>
      <c r="H2657" s="113" t="s">
        <v>56691</v>
      </c>
      <c r="I2657" s="113" t="s">
        <v>99042</v>
      </c>
    </row>
    <row r="2658" spans="5:9" ht="14.5" x14ac:dyDescent="0.35">
      <c r="E2658" s="113" t="s">
        <v>2718</v>
      </c>
      <c r="F2658" s="113" t="s">
        <v>28154</v>
      </c>
      <c r="G2658" s="113" t="s">
        <v>42278</v>
      </c>
      <c r="H2658" s="113" t="s">
        <v>56690</v>
      </c>
      <c r="I2658" s="113" t="s">
        <v>99041</v>
      </c>
    </row>
    <row r="2659" spans="5:9" ht="14.5" x14ac:dyDescent="0.35">
      <c r="E2659" s="113" t="s">
        <v>2719</v>
      </c>
      <c r="F2659" s="113" t="s">
        <v>107458</v>
      </c>
      <c r="G2659" s="113" t="s">
        <v>42277</v>
      </c>
      <c r="H2659" s="113" t="s">
        <v>56689</v>
      </c>
      <c r="I2659" s="113" t="s">
        <v>99040</v>
      </c>
    </row>
    <row r="2660" spans="5:9" ht="14.5" x14ac:dyDescent="0.35">
      <c r="E2660" s="113" t="s">
        <v>2720</v>
      </c>
      <c r="F2660" s="113" t="s">
        <v>28153</v>
      </c>
      <c r="G2660" s="113" t="s">
        <v>42276</v>
      </c>
      <c r="H2660" s="113" t="s">
        <v>56688</v>
      </c>
      <c r="I2660" s="113" t="s">
        <v>99039</v>
      </c>
    </row>
    <row r="2661" spans="5:9" ht="14.5" x14ac:dyDescent="0.35">
      <c r="E2661" s="113" t="s">
        <v>2721</v>
      </c>
      <c r="F2661" s="113" t="s">
        <v>107457</v>
      </c>
      <c r="G2661" s="113" t="s">
        <v>42275</v>
      </c>
      <c r="H2661" s="113" t="s">
        <v>56687</v>
      </c>
      <c r="I2661" s="113" t="s">
        <v>99038</v>
      </c>
    </row>
    <row r="2662" spans="5:9" ht="14.5" x14ac:dyDescent="0.35">
      <c r="E2662" s="113" t="s">
        <v>2722</v>
      </c>
      <c r="F2662" s="113" t="s">
        <v>107456</v>
      </c>
      <c r="G2662" s="113" t="s">
        <v>42274</v>
      </c>
      <c r="H2662" s="113" t="s">
        <v>56686</v>
      </c>
      <c r="I2662" s="113" t="s">
        <v>99037</v>
      </c>
    </row>
    <row r="2663" spans="5:9" ht="14.5" x14ac:dyDescent="0.35">
      <c r="E2663" s="113" t="s">
        <v>2723</v>
      </c>
      <c r="F2663" s="113" t="s">
        <v>28152</v>
      </c>
      <c r="G2663" s="113" t="s">
        <v>42273</v>
      </c>
      <c r="H2663" s="113" t="s">
        <v>56685</v>
      </c>
      <c r="I2663" s="113" t="s">
        <v>99036</v>
      </c>
    </row>
    <row r="2664" spans="5:9" ht="14.5" x14ac:dyDescent="0.35">
      <c r="E2664" s="113" t="s">
        <v>2724</v>
      </c>
      <c r="F2664" s="113" t="s">
        <v>28151</v>
      </c>
      <c r="G2664" s="113" t="s">
        <v>42272</v>
      </c>
      <c r="H2664" s="113" t="s">
        <v>56684</v>
      </c>
      <c r="I2664" s="113" t="s">
        <v>99035</v>
      </c>
    </row>
    <row r="2665" spans="5:9" ht="14.5" x14ac:dyDescent="0.35">
      <c r="E2665" s="113" t="s">
        <v>2725</v>
      </c>
      <c r="F2665" s="113" t="s">
        <v>28150</v>
      </c>
      <c r="G2665" s="113" t="s">
        <v>42271</v>
      </c>
      <c r="H2665" s="113" t="s">
        <v>56683</v>
      </c>
      <c r="I2665" s="113" t="s">
        <v>99034</v>
      </c>
    </row>
    <row r="2666" spans="5:9" ht="14.5" x14ac:dyDescent="0.35">
      <c r="E2666" s="113" t="s">
        <v>2726</v>
      </c>
      <c r="F2666" s="113" t="s">
        <v>28149</v>
      </c>
      <c r="G2666" s="113" t="s">
        <v>42270</v>
      </c>
      <c r="H2666" s="113" t="s">
        <v>56682</v>
      </c>
      <c r="I2666" s="113" t="s">
        <v>99033</v>
      </c>
    </row>
    <row r="2667" spans="5:9" ht="14.5" x14ac:dyDescent="0.35">
      <c r="E2667" s="113" t="s">
        <v>2727</v>
      </c>
      <c r="F2667" s="113" t="s">
        <v>28148</v>
      </c>
      <c r="G2667" s="113" t="s">
        <v>42269</v>
      </c>
      <c r="H2667" s="113" t="s">
        <v>56681</v>
      </c>
      <c r="I2667" s="113" t="s">
        <v>99032</v>
      </c>
    </row>
    <row r="2668" spans="5:9" ht="14.5" x14ac:dyDescent="0.35">
      <c r="E2668" s="113" t="s">
        <v>2728</v>
      </c>
      <c r="F2668" s="113" t="s">
        <v>28147</v>
      </c>
      <c r="G2668" s="113" t="s">
        <v>42268</v>
      </c>
      <c r="H2668" s="113" t="s">
        <v>56680</v>
      </c>
      <c r="I2668" s="113" t="s">
        <v>99031</v>
      </c>
    </row>
    <row r="2669" spans="5:9" ht="14.5" x14ac:dyDescent="0.35">
      <c r="E2669" s="113" t="s">
        <v>2729</v>
      </c>
      <c r="F2669" s="113" t="s">
        <v>28146</v>
      </c>
      <c r="G2669" s="113" t="s">
        <v>42267</v>
      </c>
      <c r="H2669" s="113" t="s">
        <v>56679</v>
      </c>
      <c r="I2669" s="113" t="s">
        <v>99030</v>
      </c>
    </row>
    <row r="2670" spans="5:9" ht="14.5" x14ac:dyDescent="0.35">
      <c r="E2670" s="113" t="s">
        <v>2730</v>
      </c>
      <c r="F2670" s="113" t="s">
        <v>28145</v>
      </c>
      <c r="G2670" s="113" t="s">
        <v>42266</v>
      </c>
      <c r="H2670" s="113" t="s">
        <v>56678</v>
      </c>
      <c r="I2670" s="113" t="s">
        <v>99029</v>
      </c>
    </row>
    <row r="2671" spans="5:9" ht="14.5" x14ac:dyDescent="0.35">
      <c r="E2671" s="113" t="s">
        <v>2731</v>
      </c>
      <c r="F2671" s="113" t="s">
        <v>28144</v>
      </c>
      <c r="G2671" s="113" t="s">
        <v>42265</v>
      </c>
      <c r="H2671" s="113" t="s">
        <v>56677</v>
      </c>
      <c r="I2671" s="113" t="s">
        <v>99028</v>
      </c>
    </row>
    <row r="2672" spans="5:9" ht="14.5" x14ac:dyDescent="0.35">
      <c r="E2672" s="113" t="s">
        <v>2732</v>
      </c>
      <c r="F2672" s="113" t="s">
        <v>107455</v>
      </c>
      <c r="G2672" s="113" t="s">
        <v>42264</v>
      </c>
      <c r="H2672" s="113" t="s">
        <v>56676</v>
      </c>
      <c r="I2672" s="113" t="s">
        <v>99027</v>
      </c>
    </row>
    <row r="2673" spans="5:9" ht="14.5" x14ac:dyDescent="0.35">
      <c r="E2673" s="113" t="s">
        <v>2733</v>
      </c>
      <c r="F2673" s="113" t="s">
        <v>28143</v>
      </c>
      <c r="G2673" s="113" t="s">
        <v>42263</v>
      </c>
      <c r="H2673" s="113" t="s">
        <v>56675</v>
      </c>
      <c r="I2673" s="113" t="s">
        <v>99026</v>
      </c>
    </row>
    <row r="2674" spans="5:9" ht="14.5" x14ac:dyDescent="0.35">
      <c r="E2674" s="113" t="s">
        <v>2734</v>
      </c>
      <c r="F2674" s="113" t="s">
        <v>28142</v>
      </c>
      <c r="G2674" s="113" t="s">
        <v>42262</v>
      </c>
      <c r="H2674" s="113" t="s">
        <v>56674</v>
      </c>
      <c r="I2674" s="113" t="s">
        <v>99025</v>
      </c>
    </row>
    <row r="2675" spans="5:9" ht="14.5" x14ac:dyDescent="0.35">
      <c r="E2675" s="113" t="s">
        <v>2735</v>
      </c>
      <c r="F2675" s="113" t="s">
        <v>28141</v>
      </c>
      <c r="G2675" s="113" t="s">
        <v>42261</v>
      </c>
      <c r="H2675" s="113" t="s">
        <v>56673</v>
      </c>
      <c r="I2675" s="113" t="s">
        <v>99024</v>
      </c>
    </row>
    <row r="2676" spans="5:9" ht="14.5" x14ac:dyDescent="0.35">
      <c r="E2676" s="113" t="s">
        <v>2736</v>
      </c>
      <c r="F2676" s="113" t="s">
        <v>28140</v>
      </c>
      <c r="G2676" s="113" t="s">
        <v>42260</v>
      </c>
      <c r="H2676" s="113" t="s">
        <v>56672</v>
      </c>
      <c r="I2676" s="113" t="s">
        <v>99023</v>
      </c>
    </row>
    <row r="2677" spans="5:9" ht="14.5" x14ac:dyDescent="0.35">
      <c r="E2677" s="113" t="s">
        <v>2737</v>
      </c>
      <c r="F2677" s="113" t="s">
        <v>28139</v>
      </c>
      <c r="G2677" s="113" t="s">
        <v>42259</v>
      </c>
      <c r="H2677" s="113" t="s">
        <v>56671</v>
      </c>
      <c r="I2677" s="113" t="s">
        <v>99022</v>
      </c>
    </row>
    <row r="2678" spans="5:9" ht="14.5" x14ac:dyDescent="0.35">
      <c r="E2678" s="113" t="s">
        <v>2738</v>
      </c>
      <c r="F2678" s="113" t="s">
        <v>28138</v>
      </c>
      <c r="G2678" s="113" t="s">
        <v>42258</v>
      </c>
      <c r="H2678" s="113" t="s">
        <v>56670</v>
      </c>
      <c r="I2678" s="113" t="s">
        <v>99021</v>
      </c>
    </row>
    <row r="2679" spans="5:9" ht="14.5" x14ac:dyDescent="0.35">
      <c r="E2679" s="113" t="s">
        <v>2739</v>
      </c>
      <c r="F2679" s="113" t="s">
        <v>107454</v>
      </c>
      <c r="G2679" s="113" t="s">
        <v>42257</v>
      </c>
      <c r="H2679" s="113" t="s">
        <v>56669</v>
      </c>
      <c r="I2679" s="113" t="s">
        <v>99020</v>
      </c>
    </row>
    <row r="2680" spans="5:9" ht="14.5" x14ac:dyDescent="0.35">
      <c r="E2680" s="113" t="s">
        <v>2740</v>
      </c>
      <c r="F2680" s="113" t="s">
        <v>28137</v>
      </c>
      <c r="G2680" s="113" t="s">
        <v>42256</v>
      </c>
      <c r="H2680" s="113" t="s">
        <v>56668</v>
      </c>
      <c r="I2680" s="113" t="s">
        <v>99019</v>
      </c>
    </row>
    <row r="2681" spans="5:9" ht="14.5" x14ac:dyDescent="0.35">
      <c r="E2681" s="113" t="s">
        <v>2741</v>
      </c>
      <c r="F2681" s="113" t="s">
        <v>107453</v>
      </c>
      <c r="G2681" s="113" t="s">
        <v>42255</v>
      </c>
      <c r="H2681" s="113" t="s">
        <v>56667</v>
      </c>
      <c r="I2681" s="113" t="s">
        <v>99018</v>
      </c>
    </row>
    <row r="2682" spans="5:9" ht="14.5" x14ac:dyDescent="0.35">
      <c r="E2682" s="113" t="s">
        <v>2742</v>
      </c>
      <c r="F2682" s="113" t="s">
        <v>107452</v>
      </c>
      <c r="G2682" s="113" t="s">
        <v>42254</v>
      </c>
      <c r="H2682" s="113" t="s">
        <v>56666</v>
      </c>
      <c r="I2682" s="113" t="s">
        <v>99017</v>
      </c>
    </row>
    <row r="2683" spans="5:9" ht="14.5" x14ac:dyDescent="0.35">
      <c r="E2683" s="113" t="s">
        <v>2743</v>
      </c>
      <c r="F2683" s="113" t="s">
        <v>28136</v>
      </c>
      <c r="G2683" s="113" t="s">
        <v>42253</v>
      </c>
      <c r="H2683" s="113" t="s">
        <v>56665</v>
      </c>
      <c r="I2683" s="113" t="s">
        <v>99016</v>
      </c>
    </row>
    <row r="2684" spans="5:9" ht="14.5" x14ac:dyDescent="0.35">
      <c r="E2684" s="113" t="s">
        <v>2744</v>
      </c>
      <c r="F2684" s="113" t="s">
        <v>28135</v>
      </c>
      <c r="G2684" s="113" t="s">
        <v>42252</v>
      </c>
      <c r="H2684" s="113" t="s">
        <v>56664</v>
      </c>
      <c r="I2684" s="113" t="s">
        <v>99015</v>
      </c>
    </row>
    <row r="2685" spans="5:9" ht="14.5" x14ac:dyDescent="0.35">
      <c r="E2685" s="113" t="s">
        <v>2745</v>
      </c>
      <c r="F2685" s="113" t="s">
        <v>28134</v>
      </c>
      <c r="G2685" s="113" t="s">
        <v>42251</v>
      </c>
      <c r="H2685" s="113" t="s">
        <v>56663</v>
      </c>
      <c r="I2685" s="113" t="s">
        <v>99014</v>
      </c>
    </row>
    <row r="2686" spans="5:9" ht="14.5" x14ac:dyDescent="0.35">
      <c r="E2686" s="113" t="s">
        <v>2746</v>
      </c>
      <c r="F2686" s="113" t="s">
        <v>107451</v>
      </c>
      <c r="G2686" s="113" t="s">
        <v>42250</v>
      </c>
      <c r="H2686" s="113" t="s">
        <v>56662</v>
      </c>
      <c r="I2686" s="113" t="s">
        <v>99013</v>
      </c>
    </row>
    <row r="2687" spans="5:9" ht="14.5" x14ac:dyDescent="0.35">
      <c r="E2687" s="113" t="s">
        <v>2747</v>
      </c>
      <c r="F2687" s="113" t="s">
        <v>28133</v>
      </c>
      <c r="G2687" s="113" t="s">
        <v>42249</v>
      </c>
      <c r="H2687" s="113" t="s">
        <v>56661</v>
      </c>
      <c r="I2687" s="113" t="s">
        <v>99012</v>
      </c>
    </row>
    <row r="2688" spans="5:9" ht="14.5" x14ac:dyDescent="0.35">
      <c r="E2688" s="113" t="s">
        <v>2748</v>
      </c>
      <c r="F2688" s="113" t="s">
        <v>28132</v>
      </c>
      <c r="G2688" s="113" t="s">
        <v>42248</v>
      </c>
      <c r="H2688" s="113" t="s">
        <v>56660</v>
      </c>
      <c r="I2688" s="113" t="s">
        <v>99011</v>
      </c>
    </row>
    <row r="2689" spans="5:9" ht="14.5" x14ac:dyDescent="0.35">
      <c r="E2689" s="113" t="s">
        <v>2749</v>
      </c>
      <c r="F2689" s="113" t="s">
        <v>28131</v>
      </c>
      <c r="G2689" s="113" t="s">
        <v>42247</v>
      </c>
      <c r="H2689" s="113" t="s">
        <v>56659</v>
      </c>
      <c r="I2689" s="113" t="s">
        <v>99010</v>
      </c>
    </row>
    <row r="2690" spans="5:9" ht="14.5" x14ac:dyDescent="0.35">
      <c r="E2690" s="113" t="s">
        <v>2750</v>
      </c>
      <c r="F2690" s="113" t="s">
        <v>107450</v>
      </c>
      <c r="G2690" s="113" t="s">
        <v>42246</v>
      </c>
      <c r="H2690" s="113" t="s">
        <v>56658</v>
      </c>
      <c r="I2690" s="113" t="s">
        <v>99009</v>
      </c>
    </row>
    <row r="2691" spans="5:9" ht="14.5" x14ac:dyDescent="0.35">
      <c r="E2691" s="113" t="s">
        <v>2751</v>
      </c>
      <c r="F2691" s="113" t="s">
        <v>28130</v>
      </c>
      <c r="G2691" s="113" t="s">
        <v>42245</v>
      </c>
      <c r="H2691" s="113" t="s">
        <v>56657</v>
      </c>
      <c r="I2691" s="113" t="s">
        <v>99008</v>
      </c>
    </row>
    <row r="2692" spans="5:9" ht="14.5" x14ac:dyDescent="0.35">
      <c r="E2692" s="113" t="s">
        <v>2752</v>
      </c>
      <c r="F2692" s="113" t="s">
        <v>28129</v>
      </c>
      <c r="G2692" s="113" t="s">
        <v>42244</v>
      </c>
      <c r="H2692" s="113" t="s">
        <v>56656</v>
      </c>
      <c r="I2692" s="113" t="s">
        <v>99007</v>
      </c>
    </row>
    <row r="2693" spans="5:9" ht="14.5" x14ac:dyDescent="0.35">
      <c r="E2693" s="113" t="s">
        <v>2753</v>
      </c>
      <c r="F2693" s="113" t="s">
        <v>28128</v>
      </c>
      <c r="G2693" s="113" t="s">
        <v>42243</v>
      </c>
      <c r="H2693" s="113" t="s">
        <v>56655</v>
      </c>
      <c r="I2693" s="113" t="s">
        <v>99006</v>
      </c>
    </row>
    <row r="2694" spans="5:9" ht="14.5" x14ac:dyDescent="0.35">
      <c r="E2694" s="113" t="s">
        <v>2754</v>
      </c>
      <c r="F2694" s="113" t="s">
        <v>28127</v>
      </c>
      <c r="G2694" s="113" t="s">
        <v>42242</v>
      </c>
      <c r="H2694" s="113" t="s">
        <v>56654</v>
      </c>
      <c r="I2694" s="113" t="s">
        <v>99005</v>
      </c>
    </row>
    <row r="2695" spans="5:9" ht="14.5" x14ac:dyDescent="0.35">
      <c r="E2695" s="113" t="s">
        <v>2755</v>
      </c>
      <c r="F2695" s="113" t="s">
        <v>28126</v>
      </c>
      <c r="G2695" s="113" t="s">
        <v>42241</v>
      </c>
      <c r="H2695" s="113" t="s">
        <v>56653</v>
      </c>
      <c r="I2695" s="113" t="s">
        <v>99004</v>
      </c>
    </row>
    <row r="2696" spans="5:9" ht="14.5" x14ac:dyDescent="0.35">
      <c r="E2696" s="113" t="s">
        <v>2756</v>
      </c>
      <c r="F2696" s="113" t="s">
        <v>107449</v>
      </c>
      <c r="G2696" s="113" t="s">
        <v>42240</v>
      </c>
      <c r="H2696" s="113" t="s">
        <v>56652</v>
      </c>
      <c r="I2696" s="113" t="s">
        <v>99003</v>
      </c>
    </row>
    <row r="2697" spans="5:9" ht="14.5" x14ac:dyDescent="0.35">
      <c r="E2697" s="113" t="s">
        <v>2757</v>
      </c>
      <c r="F2697" s="113" t="s">
        <v>28125</v>
      </c>
      <c r="G2697" s="113" t="s">
        <v>42239</v>
      </c>
      <c r="H2697" s="113" t="s">
        <v>56651</v>
      </c>
      <c r="I2697" s="113" t="s">
        <v>99002</v>
      </c>
    </row>
    <row r="2698" spans="5:9" ht="14.5" x14ac:dyDescent="0.35">
      <c r="E2698" s="113" t="s">
        <v>2758</v>
      </c>
      <c r="F2698" s="113" t="s">
        <v>28124</v>
      </c>
      <c r="G2698" s="113" t="s">
        <v>42238</v>
      </c>
      <c r="H2698" s="113" t="s">
        <v>56650</v>
      </c>
      <c r="I2698" s="113" t="s">
        <v>99001</v>
      </c>
    </row>
    <row r="2699" spans="5:9" ht="14.5" x14ac:dyDescent="0.35">
      <c r="E2699" s="113" t="s">
        <v>2759</v>
      </c>
      <c r="F2699" s="113" t="s">
        <v>28123</v>
      </c>
      <c r="G2699" s="113" t="s">
        <v>42237</v>
      </c>
      <c r="H2699" s="113" t="s">
        <v>56649</v>
      </c>
      <c r="I2699" s="113" t="s">
        <v>99000</v>
      </c>
    </row>
    <row r="2700" spans="5:9" ht="14.5" x14ac:dyDescent="0.35">
      <c r="E2700" s="113" t="s">
        <v>2760</v>
      </c>
      <c r="F2700" s="113" t="s">
        <v>28122</v>
      </c>
      <c r="G2700" s="113" t="s">
        <v>42236</v>
      </c>
      <c r="H2700" s="113" t="s">
        <v>56648</v>
      </c>
      <c r="I2700" s="113" t="s">
        <v>98999</v>
      </c>
    </row>
    <row r="2701" spans="5:9" ht="14.5" x14ac:dyDescent="0.35">
      <c r="E2701" s="113" t="s">
        <v>2761</v>
      </c>
      <c r="F2701" s="113" t="s">
        <v>28121</v>
      </c>
      <c r="G2701" s="113" t="s">
        <v>42235</v>
      </c>
      <c r="H2701" s="113" t="s">
        <v>56647</v>
      </c>
      <c r="I2701" s="113" t="s">
        <v>98998</v>
      </c>
    </row>
    <row r="2702" spans="5:9" ht="14.5" x14ac:dyDescent="0.35">
      <c r="E2702" s="113" t="s">
        <v>2762</v>
      </c>
      <c r="F2702" s="113" t="s">
        <v>28120</v>
      </c>
      <c r="G2702" s="113" t="s">
        <v>42234</v>
      </c>
      <c r="H2702" s="113" t="s">
        <v>56646</v>
      </c>
      <c r="I2702" s="113" t="s">
        <v>98997</v>
      </c>
    </row>
    <row r="2703" spans="5:9" ht="14.5" x14ac:dyDescent="0.35">
      <c r="E2703" s="113" t="s">
        <v>2763</v>
      </c>
      <c r="F2703" s="113" t="s">
        <v>28119</v>
      </c>
      <c r="G2703" s="113" t="s">
        <v>42233</v>
      </c>
      <c r="H2703" s="113" t="s">
        <v>56645</v>
      </c>
      <c r="I2703" s="113" t="s">
        <v>98996</v>
      </c>
    </row>
    <row r="2704" spans="5:9" ht="14.5" x14ac:dyDescent="0.35">
      <c r="E2704" s="113" t="s">
        <v>2764</v>
      </c>
      <c r="F2704" s="113" t="s">
        <v>28118</v>
      </c>
      <c r="G2704" s="113" t="s">
        <v>42232</v>
      </c>
      <c r="H2704" s="113" t="s">
        <v>56644</v>
      </c>
      <c r="I2704" s="113" t="s">
        <v>98995</v>
      </c>
    </row>
    <row r="2705" spans="5:9" ht="14.5" x14ac:dyDescent="0.35">
      <c r="E2705" s="113" t="s">
        <v>2765</v>
      </c>
      <c r="F2705" s="113" t="s">
        <v>28117</v>
      </c>
      <c r="G2705" s="113" t="s">
        <v>42231</v>
      </c>
      <c r="H2705" s="113" t="s">
        <v>56643</v>
      </c>
      <c r="I2705" s="113" t="s">
        <v>98994</v>
      </c>
    </row>
    <row r="2706" spans="5:9" ht="14.5" x14ac:dyDescent="0.35">
      <c r="E2706" s="113" t="s">
        <v>2766</v>
      </c>
      <c r="F2706" s="113" t="s">
        <v>107448</v>
      </c>
      <c r="G2706" s="113" t="s">
        <v>42230</v>
      </c>
      <c r="H2706" s="113" t="s">
        <v>56642</v>
      </c>
      <c r="I2706" s="113" t="s">
        <v>98993</v>
      </c>
    </row>
    <row r="2707" spans="5:9" ht="14.5" x14ac:dyDescent="0.35">
      <c r="E2707" s="113" t="s">
        <v>2767</v>
      </c>
      <c r="F2707" s="113" t="s">
        <v>107447</v>
      </c>
      <c r="G2707" s="113" t="s">
        <v>42229</v>
      </c>
      <c r="H2707" s="113" t="s">
        <v>56641</v>
      </c>
      <c r="I2707" s="113" t="s">
        <v>98992</v>
      </c>
    </row>
    <row r="2708" spans="5:9" ht="14.5" x14ac:dyDescent="0.35">
      <c r="E2708" s="113" t="s">
        <v>2768</v>
      </c>
      <c r="F2708" s="113" t="s">
        <v>28116</v>
      </c>
      <c r="G2708" s="113" t="s">
        <v>42228</v>
      </c>
      <c r="H2708" s="113" t="s">
        <v>56640</v>
      </c>
      <c r="I2708" s="113" t="s">
        <v>98991</v>
      </c>
    </row>
    <row r="2709" spans="5:9" ht="14.5" x14ac:dyDescent="0.35">
      <c r="E2709" s="113" t="s">
        <v>2769</v>
      </c>
      <c r="F2709" s="113" t="s">
        <v>28115</v>
      </c>
      <c r="G2709" s="113" t="s">
        <v>42227</v>
      </c>
      <c r="H2709" s="113" t="s">
        <v>56639</v>
      </c>
      <c r="I2709" s="113" t="s">
        <v>98990</v>
      </c>
    </row>
    <row r="2710" spans="5:9" ht="14.5" x14ac:dyDescent="0.35">
      <c r="E2710" s="113" t="s">
        <v>2770</v>
      </c>
      <c r="F2710" s="113" t="s">
        <v>28114</v>
      </c>
      <c r="G2710" s="113" t="s">
        <v>42226</v>
      </c>
      <c r="H2710" s="113" t="s">
        <v>56638</v>
      </c>
      <c r="I2710" s="113" t="s">
        <v>98989</v>
      </c>
    </row>
    <row r="2711" spans="5:9" ht="14.5" x14ac:dyDescent="0.35">
      <c r="E2711" s="113" t="s">
        <v>2771</v>
      </c>
      <c r="F2711" s="113" t="s">
        <v>28113</v>
      </c>
      <c r="G2711" s="113" t="s">
        <v>42225</v>
      </c>
      <c r="H2711" s="113" t="s">
        <v>56637</v>
      </c>
      <c r="I2711" s="113" t="s">
        <v>98988</v>
      </c>
    </row>
    <row r="2712" spans="5:9" ht="14.5" x14ac:dyDescent="0.35">
      <c r="E2712" s="113" t="s">
        <v>2772</v>
      </c>
      <c r="F2712" s="113" t="s">
        <v>28112</v>
      </c>
      <c r="G2712" s="113" t="s">
        <v>42224</v>
      </c>
      <c r="H2712" s="113" t="s">
        <v>56636</v>
      </c>
      <c r="I2712" s="113" t="s">
        <v>98987</v>
      </c>
    </row>
    <row r="2713" spans="5:9" ht="14.5" x14ac:dyDescent="0.35">
      <c r="E2713" s="113" t="s">
        <v>2773</v>
      </c>
      <c r="F2713" s="113" t="s">
        <v>107446</v>
      </c>
      <c r="G2713" s="113" t="s">
        <v>42223</v>
      </c>
      <c r="H2713" s="113" t="s">
        <v>56635</v>
      </c>
      <c r="I2713" s="113" t="s">
        <v>98986</v>
      </c>
    </row>
    <row r="2714" spans="5:9" ht="14.5" x14ac:dyDescent="0.35">
      <c r="E2714" s="113" t="s">
        <v>2774</v>
      </c>
      <c r="F2714" s="113" t="s">
        <v>107445</v>
      </c>
      <c r="G2714" s="113" t="s">
        <v>42222</v>
      </c>
      <c r="H2714" s="113" t="s">
        <v>56634</v>
      </c>
      <c r="I2714" s="113" t="s">
        <v>98985</v>
      </c>
    </row>
    <row r="2715" spans="5:9" ht="14.5" x14ac:dyDescent="0.35">
      <c r="E2715" s="113" t="s">
        <v>2775</v>
      </c>
      <c r="F2715" s="113" t="s">
        <v>28111</v>
      </c>
      <c r="G2715" s="113" t="s">
        <v>42221</v>
      </c>
      <c r="H2715" s="113" t="s">
        <v>56633</v>
      </c>
      <c r="I2715" s="113" t="s">
        <v>98984</v>
      </c>
    </row>
    <row r="2716" spans="5:9" ht="14.5" x14ac:dyDescent="0.35">
      <c r="E2716" s="113" t="s">
        <v>2776</v>
      </c>
      <c r="F2716" s="113" t="s">
        <v>28110</v>
      </c>
      <c r="G2716" s="113" t="s">
        <v>42220</v>
      </c>
      <c r="H2716" s="113" t="s">
        <v>56632</v>
      </c>
      <c r="I2716" s="113" t="s">
        <v>98983</v>
      </c>
    </row>
    <row r="2717" spans="5:9" ht="14.5" x14ac:dyDescent="0.35">
      <c r="E2717" s="113" t="s">
        <v>2777</v>
      </c>
      <c r="F2717" s="113" t="s">
        <v>107444</v>
      </c>
      <c r="G2717" s="113" t="s">
        <v>42219</v>
      </c>
      <c r="H2717" s="113" t="s">
        <v>56631</v>
      </c>
      <c r="I2717" s="113" t="s">
        <v>98982</v>
      </c>
    </row>
    <row r="2718" spans="5:9" ht="14.5" x14ac:dyDescent="0.35">
      <c r="E2718" s="113" t="s">
        <v>2778</v>
      </c>
      <c r="F2718" s="113" t="s">
        <v>107443</v>
      </c>
      <c r="G2718" s="113" t="s">
        <v>42218</v>
      </c>
      <c r="H2718" s="113" t="s">
        <v>56630</v>
      </c>
      <c r="I2718" s="113" t="s">
        <v>98981</v>
      </c>
    </row>
    <row r="2719" spans="5:9" ht="14.5" x14ac:dyDescent="0.35">
      <c r="E2719" s="113" t="s">
        <v>2779</v>
      </c>
      <c r="F2719" s="113" t="s">
        <v>28109</v>
      </c>
      <c r="G2719" s="113" t="s">
        <v>42217</v>
      </c>
      <c r="H2719" s="113" t="s">
        <v>56629</v>
      </c>
      <c r="I2719" s="113" t="s">
        <v>140455</v>
      </c>
    </row>
    <row r="2720" spans="5:9" ht="14.5" x14ac:dyDescent="0.35">
      <c r="E2720" s="113" t="s">
        <v>2780</v>
      </c>
      <c r="F2720" s="113" t="s">
        <v>107442</v>
      </c>
      <c r="G2720" s="113" t="s">
        <v>42216</v>
      </c>
      <c r="H2720" s="113" t="s">
        <v>56628</v>
      </c>
      <c r="I2720" s="113" t="s">
        <v>140454</v>
      </c>
    </row>
    <row r="2721" spans="5:9" ht="14.5" x14ac:dyDescent="0.35">
      <c r="E2721" s="113" t="s">
        <v>2781</v>
      </c>
      <c r="F2721" s="113" t="s">
        <v>107441</v>
      </c>
      <c r="G2721" s="113" t="s">
        <v>42215</v>
      </c>
      <c r="H2721" s="113" t="s">
        <v>56627</v>
      </c>
      <c r="I2721" s="113" t="s">
        <v>98980</v>
      </c>
    </row>
    <row r="2722" spans="5:9" ht="14.5" x14ac:dyDescent="0.35">
      <c r="E2722" s="113" t="s">
        <v>2782</v>
      </c>
      <c r="F2722" s="113" t="s">
        <v>107440</v>
      </c>
      <c r="G2722" s="113" t="s">
        <v>42214</v>
      </c>
      <c r="H2722" s="113" t="s">
        <v>56626</v>
      </c>
      <c r="I2722" s="113" t="s">
        <v>98979</v>
      </c>
    </row>
    <row r="2723" spans="5:9" ht="14.5" x14ac:dyDescent="0.35">
      <c r="E2723" s="113" t="s">
        <v>2783</v>
      </c>
      <c r="F2723" s="113" t="s">
        <v>49980</v>
      </c>
      <c r="G2723" s="113" t="s">
        <v>42213</v>
      </c>
      <c r="H2723" s="113" t="s">
        <v>56625</v>
      </c>
      <c r="I2723" s="113" t="s">
        <v>98978</v>
      </c>
    </row>
    <row r="2724" spans="5:9" ht="14.5" x14ac:dyDescent="0.35">
      <c r="E2724" s="113" t="s">
        <v>2784</v>
      </c>
      <c r="F2724" s="113" t="s">
        <v>107439</v>
      </c>
      <c r="G2724" s="113" t="s">
        <v>42212</v>
      </c>
      <c r="H2724" s="113" t="s">
        <v>56624</v>
      </c>
      <c r="I2724" s="113" t="s">
        <v>98977</v>
      </c>
    </row>
    <row r="2725" spans="5:9" ht="14.5" x14ac:dyDescent="0.35">
      <c r="E2725" s="113" t="s">
        <v>2785</v>
      </c>
      <c r="F2725" s="113" t="s">
        <v>28108</v>
      </c>
      <c r="G2725" s="113" t="s">
        <v>42211</v>
      </c>
      <c r="H2725" s="113" t="s">
        <v>56623</v>
      </c>
      <c r="I2725" s="113" t="s">
        <v>98976</v>
      </c>
    </row>
    <row r="2726" spans="5:9" ht="14.5" x14ac:dyDescent="0.35">
      <c r="E2726" s="113" t="s">
        <v>2786</v>
      </c>
      <c r="F2726" s="113" t="s">
        <v>28107</v>
      </c>
      <c r="G2726" s="113" t="s">
        <v>42210</v>
      </c>
      <c r="H2726" s="113" t="s">
        <v>56622</v>
      </c>
      <c r="I2726" s="113" t="s">
        <v>98975</v>
      </c>
    </row>
    <row r="2727" spans="5:9" ht="14.5" x14ac:dyDescent="0.35">
      <c r="E2727" s="113" t="s">
        <v>2787</v>
      </c>
      <c r="F2727" s="113" t="s">
        <v>28106</v>
      </c>
      <c r="G2727" s="113" t="s">
        <v>42209</v>
      </c>
      <c r="H2727" s="113" t="s">
        <v>56621</v>
      </c>
      <c r="I2727" s="113" t="s">
        <v>98974</v>
      </c>
    </row>
    <row r="2728" spans="5:9" ht="14.5" x14ac:dyDescent="0.35">
      <c r="E2728" s="113" t="s">
        <v>2788</v>
      </c>
      <c r="F2728" s="113" t="s">
        <v>28105</v>
      </c>
      <c r="G2728" s="113" t="s">
        <v>42208</v>
      </c>
      <c r="H2728" s="113" t="s">
        <v>56620</v>
      </c>
      <c r="I2728" s="113" t="s">
        <v>98973</v>
      </c>
    </row>
    <row r="2729" spans="5:9" ht="14.5" x14ac:dyDescent="0.35">
      <c r="E2729" s="113" t="s">
        <v>2789</v>
      </c>
      <c r="F2729" s="113" t="s">
        <v>28104</v>
      </c>
      <c r="G2729" s="113" t="s">
        <v>42207</v>
      </c>
      <c r="H2729" s="113" t="s">
        <v>56619</v>
      </c>
      <c r="I2729" s="113" t="s">
        <v>98972</v>
      </c>
    </row>
    <row r="2730" spans="5:9" ht="14.5" x14ac:dyDescent="0.35">
      <c r="E2730" s="113" t="s">
        <v>2790</v>
      </c>
      <c r="F2730" s="113" t="s">
        <v>28103</v>
      </c>
      <c r="G2730" s="113" t="s">
        <v>42206</v>
      </c>
      <c r="H2730" s="113" t="s">
        <v>56618</v>
      </c>
      <c r="I2730" s="113" t="s">
        <v>98971</v>
      </c>
    </row>
    <row r="2731" spans="5:9" ht="14.5" x14ac:dyDescent="0.35">
      <c r="E2731" s="113" t="s">
        <v>2791</v>
      </c>
      <c r="F2731" s="113" t="s">
        <v>28102</v>
      </c>
      <c r="G2731" s="113" t="s">
        <v>42205</v>
      </c>
      <c r="H2731" s="113" t="s">
        <v>56617</v>
      </c>
      <c r="I2731" s="113" t="s">
        <v>98970</v>
      </c>
    </row>
    <row r="2732" spans="5:9" ht="14.5" x14ac:dyDescent="0.35">
      <c r="E2732" s="113" t="s">
        <v>2792</v>
      </c>
      <c r="F2732" s="113" t="s">
        <v>28101</v>
      </c>
      <c r="G2732" s="113" t="s">
        <v>42204</v>
      </c>
      <c r="H2732" s="113" t="s">
        <v>56616</v>
      </c>
      <c r="I2732" s="113" t="s">
        <v>98969</v>
      </c>
    </row>
    <row r="2733" spans="5:9" ht="14.5" x14ac:dyDescent="0.35">
      <c r="E2733" s="113" t="s">
        <v>2793</v>
      </c>
      <c r="F2733" s="113" t="s">
        <v>107438</v>
      </c>
      <c r="G2733" s="113" t="s">
        <v>42203</v>
      </c>
      <c r="H2733" s="113" t="s">
        <v>56615</v>
      </c>
      <c r="I2733" s="113" t="s">
        <v>98968</v>
      </c>
    </row>
    <row r="2734" spans="5:9" ht="14.5" x14ac:dyDescent="0.35">
      <c r="E2734" s="113" t="s">
        <v>2794</v>
      </c>
      <c r="F2734" s="113" t="s">
        <v>107437</v>
      </c>
      <c r="G2734" s="113" t="s">
        <v>42202</v>
      </c>
      <c r="H2734" s="113" t="s">
        <v>56614</v>
      </c>
      <c r="I2734" s="113" t="s">
        <v>98967</v>
      </c>
    </row>
    <row r="2735" spans="5:9" ht="14.5" x14ac:dyDescent="0.35">
      <c r="E2735" s="113" t="s">
        <v>2795</v>
      </c>
      <c r="F2735" s="113" t="s">
        <v>107436</v>
      </c>
      <c r="G2735" s="113" t="s">
        <v>42201</v>
      </c>
      <c r="H2735" s="113" t="s">
        <v>56613</v>
      </c>
      <c r="I2735" s="113" t="s">
        <v>98966</v>
      </c>
    </row>
    <row r="2736" spans="5:9" ht="14.5" x14ac:dyDescent="0.35">
      <c r="E2736" s="113" t="s">
        <v>2796</v>
      </c>
      <c r="F2736" s="113" t="s">
        <v>28100</v>
      </c>
      <c r="G2736" s="113" t="s">
        <v>42200</v>
      </c>
      <c r="H2736" s="113" t="s">
        <v>56612</v>
      </c>
      <c r="I2736" s="113" t="s">
        <v>98965</v>
      </c>
    </row>
    <row r="2737" spans="5:9" ht="14.5" x14ac:dyDescent="0.35">
      <c r="E2737" s="113" t="s">
        <v>2797</v>
      </c>
      <c r="F2737" s="113" t="s">
        <v>117419</v>
      </c>
      <c r="G2737" s="113" t="s">
        <v>42199</v>
      </c>
      <c r="H2737" s="113" t="s">
        <v>56611</v>
      </c>
      <c r="I2737" s="113" t="s">
        <v>98964</v>
      </c>
    </row>
    <row r="2738" spans="5:9" ht="14.5" x14ac:dyDescent="0.35">
      <c r="E2738" s="113" t="s">
        <v>2798</v>
      </c>
      <c r="F2738" s="113" t="s">
        <v>28099</v>
      </c>
      <c r="G2738" s="113" t="s">
        <v>42198</v>
      </c>
      <c r="H2738" s="113" t="s">
        <v>56610</v>
      </c>
      <c r="I2738" s="113" t="s">
        <v>98963</v>
      </c>
    </row>
    <row r="2739" spans="5:9" ht="14.5" x14ac:dyDescent="0.35">
      <c r="E2739" s="113" t="s">
        <v>2799</v>
      </c>
      <c r="F2739" s="113" t="s">
        <v>28098</v>
      </c>
      <c r="G2739" s="113" t="s">
        <v>42197</v>
      </c>
      <c r="H2739" s="113" t="s">
        <v>56609</v>
      </c>
      <c r="I2739" s="113" t="s">
        <v>98962</v>
      </c>
    </row>
    <row r="2740" spans="5:9" ht="14.5" x14ac:dyDescent="0.35">
      <c r="E2740" s="113" t="s">
        <v>2800</v>
      </c>
      <c r="F2740" s="113" t="s">
        <v>28097</v>
      </c>
      <c r="G2740" s="113" t="s">
        <v>42196</v>
      </c>
      <c r="H2740" s="113" t="s">
        <v>56608</v>
      </c>
      <c r="I2740" s="113" t="s">
        <v>98961</v>
      </c>
    </row>
    <row r="2741" spans="5:9" ht="14.5" x14ac:dyDescent="0.35">
      <c r="E2741" s="113" t="s">
        <v>2801</v>
      </c>
      <c r="F2741" s="113" t="s">
        <v>28096</v>
      </c>
      <c r="G2741" s="113" t="s">
        <v>42195</v>
      </c>
      <c r="H2741" s="113" t="s">
        <v>56607</v>
      </c>
      <c r="I2741" s="113" t="s">
        <v>98960</v>
      </c>
    </row>
    <row r="2742" spans="5:9" ht="14.5" x14ac:dyDescent="0.35">
      <c r="E2742" s="113" t="s">
        <v>2802</v>
      </c>
      <c r="F2742" s="113" t="s">
        <v>28095</v>
      </c>
      <c r="G2742" s="113" t="s">
        <v>42194</v>
      </c>
      <c r="H2742" s="113" t="s">
        <v>56606</v>
      </c>
      <c r="I2742" s="113" t="s">
        <v>98959</v>
      </c>
    </row>
    <row r="2743" spans="5:9" ht="14.5" x14ac:dyDescent="0.35">
      <c r="E2743" s="113" t="s">
        <v>2803</v>
      </c>
      <c r="F2743" s="113" t="s">
        <v>28094</v>
      </c>
      <c r="G2743" s="113" t="s">
        <v>42193</v>
      </c>
      <c r="H2743" s="113" t="s">
        <v>56605</v>
      </c>
      <c r="I2743" s="113" t="s">
        <v>98958</v>
      </c>
    </row>
    <row r="2744" spans="5:9" ht="14.5" x14ac:dyDescent="0.35">
      <c r="E2744" s="113" t="s">
        <v>2804</v>
      </c>
      <c r="F2744" s="113" t="s">
        <v>28093</v>
      </c>
      <c r="G2744" s="113" t="s">
        <v>42192</v>
      </c>
      <c r="H2744" s="113" t="s">
        <v>56604</v>
      </c>
      <c r="I2744" s="113" t="s">
        <v>98957</v>
      </c>
    </row>
    <row r="2745" spans="5:9" ht="14.5" x14ac:dyDescent="0.35">
      <c r="E2745" s="113" t="s">
        <v>2805</v>
      </c>
      <c r="F2745" s="113" t="s">
        <v>28092</v>
      </c>
      <c r="G2745" s="113" t="s">
        <v>42191</v>
      </c>
      <c r="H2745" s="113" t="s">
        <v>56603</v>
      </c>
      <c r="I2745" s="113" t="s">
        <v>98956</v>
      </c>
    </row>
    <row r="2746" spans="5:9" ht="14.5" x14ac:dyDescent="0.35">
      <c r="E2746" s="113" t="s">
        <v>2806</v>
      </c>
      <c r="F2746" s="113" t="s">
        <v>28091</v>
      </c>
      <c r="G2746" s="113" t="s">
        <v>42190</v>
      </c>
      <c r="H2746" s="113" t="s">
        <v>56602</v>
      </c>
      <c r="I2746" s="113" t="s">
        <v>98955</v>
      </c>
    </row>
    <row r="2747" spans="5:9" ht="14.5" x14ac:dyDescent="0.35">
      <c r="E2747" s="113" t="s">
        <v>2807</v>
      </c>
      <c r="F2747" s="113" t="s">
        <v>28090</v>
      </c>
      <c r="G2747" s="113" t="s">
        <v>42189</v>
      </c>
      <c r="H2747" s="113" t="s">
        <v>56601</v>
      </c>
      <c r="I2747" s="113" t="s">
        <v>98954</v>
      </c>
    </row>
    <row r="2748" spans="5:9" ht="14.5" x14ac:dyDescent="0.35">
      <c r="E2748" s="113" t="s">
        <v>2808</v>
      </c>
      <c r="F2748" s="113" t="s">
        <v>28089</v>
      </c>
      <c r="G2748" s="113" t="s">
        <v>42188</v>
      </c>
      <c r="H2748" s="113" t="s">
        <v>56600</v>
      </c>
      <c r="I2748" s="113" t="s">
        <v>98953</v>
      </c>
    </row>
    <row r="2749" spans="5:9" ht="14.5" x14ac:dyDescent="0.35">
      <c r="E2749" s="113" t="s">
        <v>2809</v>
      </c>
      <c r="F2749" s="113" t="s">
        <v>28088</v>
      </c>
      <c r="G2749" s="113" t="s">
        <v>42187</v>
      </c>
      <c r="H2749" s="113" t="s">
        <v>56599</v>
      </c>
      <c r="I2749" s="113" t="s">
        <v>98952</v>
      </c>
    </row>
    <row r="2750" spans="5:9" ht="14.5" x14ac:dyDescent="0.35">
      <c r="E2750" s="113" t="s">
        <v>2810</v>
      </c>
      <c r="F2750" s="113" t="s">
        <v>28087</v>
      </c>
      <c r="G2750" s="113" t="s">
        <v>42186</v>
      </c>
      <c r="H2750" s="113" t="s">
        <v>56598</v>
      </c>
      <c r="I2750" s="113" t="s">
        <v>98951</v>
      </c>
    </row>
    <row r="2751" spans="5:9" ht="14.5" x14ac:dyDescent="0.35">
      <c r="E2751" s="113" t="s">
        <v>2811</v>
      </c>
      <c r="F2751" s="113" t="s">
        <v>28086</v>
      </c>
      <c r="G2751" s="113" t="s">
        <v>42185</v>
      </c>
      <c r="H2751" s="113" t="s">
        <v>56597</v>
      </c>
      <c r="I2751" s="113" t="s">
        <v>98950</v>
      </c>
    </row>
    <row r="2752" spans="5:9" ht="14.5" x14ac:dyDescent="0.35">
      <c r="E2752" s="113" t="s">
        <v>2812</v>
      </c>
      <c r="F2752" s="113" t="s">
        <v>28085</v>
      </c>
      <c r="G2752" s="113" t="s">
        <v>42184</v>
      </c>
      <c r="H2752" s="113" t="s">
        <v>56596</v>
      </c>
      <c r="I2752" s="113" t="s">
        <v>98949</v>
      </c>
    </row>
    <row r="2753" spans="5:9" ht="14.5" x14ac:dyDescent="0.35">
      <c r="E2753" s="113" t="s">
        <v>2813</v>
      </c>
      <c r="F2753" s="113" t="s">
        <v>28084</v>
      </c>
      <c r="G2753" s="113" t="s">
        <v>42183</v>
      </c>
      <c r="H2753" s="113" t="s">
        <v>56595</v>
      </c>
      <c r="I2753" s="113" t="s">
        <v>98948</v>
      </c>
    </row>
    <row r="2754" spans="5:9" ht="14.5" x14ac:dyDescent="0.35">
      <c r="E2754" s="113" t="s">
        <v>2814</v>
      </c>
      <c r="F2754" s="113" t="s">
        <v>28083</v>
      </c>
      <c r="G2754" s="113" t="s">
        <v>42182</v>
      </c>
      <c r="H2754" s="113" t="s">
        <v>56594</v>
      </c>
      <c r="I2754" s="113" t="s">
        <v>98947</v>
      </c>
    </row>
    <row r="2755" spans="5:9" ht="14.5" x14ac:dyDescent="0.35">
      <c r="E2755" s="113" t="s">
        <v>2815</v>
      </c>
      <c r="F2755" s="113" t="s">
        <v>28082</v>
      </c>
      <c r="G2755" s="113" t="s">
        <v>42181</v>
      </c>
      <c r="H2755" s="113" t="s">
        <v>56593</v>
      </c>
      <c r="I2755" s="113" t="s">
        <v>98946</v>
      </c>
    </row>
    <row r="2756" spans="5:9" ht="14.5" x14ac:dyDescent="0.35">
      <c r="E2756" s="113" t="s">
        <v>2816</v>
      </c>
      <c r="F2756" s="113" t="s">
        <v>28081</v>
      </c>
      <c r="G2756" s="113" t="s">
        <v>42180</v>
      </c>
      <c r="H2756" s="113" t="s">
        <v>56592</v>
      </c>
      <c r="I2756" s="113" t="s">
        <v>98945</v>
      </c>
    </row>
    <row r="2757" spans="5:9" ht="14.5" x14ac:dyDescent="0.35">
      <c r="E2757" s="113" t="s">
        <v>2817</v>
      </c>
      <c r="F2757" s="113" t="s">
        <v>28080</v>
      </c>
      <c r="G2757" s="113" t="s">
        <v>42179</v>
      </c>
      <c r="H2757" s="113" t="s">
        <v>56591</v>
      </c>
      <c r="I2757" s="113" t="s">
        <v>98944</v>
      </c>
    </row>
    <row r="2758" spans="5:9" ht="14.5" x14ac:dyDescent="0.35">
      <c r="E2758" s="113" t="s">
        <v>2818</v>
      </c>
      <c r="F2758" s="113" t="s">
        <v>28079</v>
      </c>
      <c r="G2758" s="113" t="s">
        <v>42178</v>
      </c>
      <c r="H2758" s="113" t="s">
        <v>110522</v>
      </c>
      <c r="I2758" s="113" t="s">
        <v>98943</v>
      </c>
    </row>
    <row r="2759" spans="5:9" ht="14.5" x14ac:dyDescent="0.35">
      <c r="E2759" s="113" t="s">
        <v>2819</v>
      </c>
      <c r="F2759" s="113" t="s">
        <v>28078</v>
      </c>
      <c r="G2759" s="113" t="s">
        <v>42177</v>
      </c>
      <c r="H2759" s="113" t="s">
        <v>56590</v>
      </c>
      <c r="I2759" s="113" t="s">
        <v>98942</v>
      </c>
    </row>
    <row r="2760" spans="5:9" ht="14.5" x14ac:dyDescent="0.35">
      <c r="E2760" s="113" t="s">
        <v>2820</v>
      </c>
      <c r="F2760" s="113" t="s">
        <v>28077</v>
      </c>
      <c r="G2760" s="113" t="s">
        <v>42176</v>
      </c>
      <c r="H2760" s="113" t="s">
        <v>56589</v>
      </c>
      <c r="I2760" s="113" t="s">
        <v>98941</v>
      </c>
    </row>
    <row r="2761" spans="5:9" ht="14.5" x14ac:dyDescent="0.35">
      <c r="E2761" s="113" t="s">
        <v>2821</v>
      </c>
      <c r="F2761" s="113" t="s">
        <v>28076</v>
      </c>
      <c r="G2761" s="113" t="s">
        <v>42175</v>
      </c>
      <c r="H2761" s="113" t="s">
        <v>56588</v>
      </c>
      <c r="I2761" s="113" t="s">
        <v>98940</v>
      </c>
    </row>
    <row r="2762" spans="5:9" ht="14.5" x14ac:dyDescent="0.35">
      <c r="E2762" s="113" t="s">
        <v>2822</v>
      </c>
      <c r="F2762" s="113" t="s">
        <v>28075</v>
      </c>
      <c r="G2762" s="113" t="s">
        <v>42174</v>
      </c>
      <c r="H2762" s="113" t="s">
        <v>138577</v>
      </c>
      <c r="I2762" s="113" t="s">
        <v>98939</v>
      </c>
    </row>
    <row r="2763" spans="5:9" ht="14.5" x14ac:dyDescent="0.35">
      <c r="E2763" s="113" t="s">
        <v>2823</v>
      </c>
      <c r="F2763" s="113" t="s">
        <v>28074</v>
      </c>
      <c r="G2763" s="113" t="s">
        <v>42173</v>
      </c>
      <c r="H2763" s="113" t="s">
        <v>131516</v>
      </c>
      <c r="I2763" s="113" t="s">
        <v>98938</v>
      </c>
    </row>
    <row r="2764" spans="5:9" ht="14.5" x14ac:dyDescent="0.35">
      <c r="E2764" s="113" t="s">
        <v>2824</v>
      </c>
      <c r="F2764" s="113" t="s">
        <v>28073</v>
      </c>
      <c r="G2764" s="113" t="s">
        <v>42172</v>
      </c>
      <c r="H2764" s="113" t="s">
        <v>138578</v>
      </c>
      <c r="I2764" s="113" t="s">
        <v>98937</v>
      </c>
    </row>
    <row r="2765" spans="5:9" ht="14.5" x14ac:dyDescent="0.35">
      <c r="E2765" s="113" t="s">
        <v>2825</v>
      </c>
      <c r="F2765" s="113" t="s">
        <v>28072</v>
      </c>
      <c r="G2765" s="113" t="s">
        <v>42171</v>
      </c>
      <c r="H2765" s="113" t="s">
        <v>137687</v>
      </c>
      <c r="I2765" s="113" t="s">
        <v>98936</v>
      </c>
    </row>
    <row r="2766" spans="5:9" ht="14.5" x14ac:dyDescent="0.35">
      <c r="E2766" s="113" t="s">
        <v>2826</v>
      </c>
      <c r="F2766" s="113" t="s">
        <v>28071</v>
      </c>
      <c r="G2766" s="113" t="s">
        <v>42170</v>
      </c>
      <c r="H2766" s="113" t="s">
        <v>113925</v>
      </c>
      <c r="I2766" s="113" t="s">
        <v>98935</v>
      </c>
    </row>
    <row r="2767" spans="5:9" ht="14.5" x14ac:dyDescent="0.35">
      <c r="E2767" s="113" t="s">
        <v>2827</v>
      </c>
      <c r="F2767" s="113" t="s">
        <v>28070</v>
      </c>
      <c r="G2767" s="113" t="s">
        <v>42169</v>
      </c>
      <c r="H2767" s="113" t="s">
        <v>113924</v>
      </c>
      <c r="I2767" s="113" t="s">
        <v>98934</v>
      </c>
    </row>
    <row r="2768" spans="5:9" ht="14.5" x14ac:dyDescent="0.35">
      <c r="E2768" s="113" t="s">
        <v>2828</v>
      </c>
      <c r="F2768" s="113" t="s">
        <v>28069</v>
      </c>
      <c r="G2768" s="113" t="s">
        <v>42168</v>
      </c>
      <c r="H2768" s="113" t="s">
        <v>113923</v>
      </c>
      <c r="I2768" s="113" t="s">
        <v>98933</v>
      </c>
    </row>
    <row r="2769" spans="5:9" ht="14.5" x14ac:dyDescent="0.35">
      <c r="E2769" s="113" t="s">
        <v>2829</v>
      </c>
      <c r="F2769" s="113" t="s">
        <v>28068</v>
      </c>
      <c r="G2769" s="113" t="s">
        <v>42167</v>
      </c>
      <c r="H2769" s="113" t="s">
        <v>113922</v>
      </c>
      <c r="I2769" s="113" t="s">
        <v>98932</v>
      </c>
    </row>
    <row r="2770" spans="5:9" ht="14.5" x14ac:dyDescent="0.35">
      <c r="E2770" s="113" t="s">
        <v>2830</v>
      </c>
      <c r="F2770" s="113" t="s">
        <v>28067</v>
      </c>
      <c r="G2770" s="113" t="s">
        <v>42166</v>
      </c>
      <c r="H2770" s="113" t="s">
        <v>113921</v>
      </c>
      <c r="I2770" s="113" t="s">
        <v>98931</v>
      </c>
    </row>
    <row r="2771" spans="5:9" ht="14.5" x14ac:dyDescent="0.35">
      <c r="E2771" s="113" t="s">
        <v>2831</v>
      </c>
      <c r="F2771" s="113" t="s">
        <v>28066</v>
      </c>
      <c r="G2771" s="113" t="s">
        <v>42165</v>
      </c>
      <c r="H2771" s="113" t="s">
        <v>113920</v>
      </c>
      <c r="I2771" s="113" t="s">
        <v>98930</v>
      </c>
    </row>
    <row r="2772" spans="5:9" ht="14.5" x14ac:dyDescent="0.35">
      <c r="E2772" s="113" t="s">
        <v>2832</v>
      </c>
      <c r="F2772" s="113" t="s">
        <v>28065</v>
      </c>
      <c r="G2772" s="113" t="s">
        <v>42164</v>
      </c>
      <c r="H2772" s="113" t="s">
        <v>113919</v>
      </c>
      <c r="I2772" s="113" t="s">
        <v>98929</v>
      </c>
    </row>
    <row r="2773" spans="5:9" ht="14.5" x14ac:dyDescent="0.35">
      <c r="E2773" s="113" t="s">
        <v>2833</v>
      </c>
      <c r="F2773" s="113" t="s">
        <v>28064</v>
      </c>
      <c r="G2773" s="113" t="s">
        <v>42163</v>
      </c>
      <c r="H2773" s="113" t="s">
        <v>113918</v>
      </c>
      <c r="I2773" s="113" t="s">
        <v>98928</v>
      </c>
    </row>
    <row r="2774" spans="5:9" ht="14.5" x14ac:dyDescent="0.35">
      <c r="E2774" s="113" t="s">
        <v>2834</v>
      </c>
      <c r="F2774" s="113" t="s">
        <v>28063</v>
      </c>
      <c r="G2774" s="113" t="s">
        <v>42162</v>
      </c>
      <c r="H2774" s="113" t="s">
        <v>113917</v>
      </c>
      <c r="I2774" s="113" t="s">
        <v>98927</v>
      </c>
    </row>
    <row r="2775" spans="5:9" ht="14.5" x14ac:dyDescent="0.35">
      <c r="E2775" s="113" t="s">
        <v>2835</v>
      </c>
      <c r="F2775" s="113" t="s">
        <v>28062</v>
      </c>
      <c r="G2775" s="113" t="s">
        <v>42161</v>
      </c>
      <c r="H2775" s="113" t="s">
        <v>113916</v>
      </c>
      <c r="I2775" s="113" t="s">
        <v>98926</v>
      </c>
    </row>
    <row r="2776" spans="5:9" ht="14.5" x14ac:dyDescent="0.35">
      <c r="E2776" s="113" t="s">
        <v>2836</v>
      </c>
      <c r="F2776" s="113" t="s">
        <v>28061</v>
      </c>
      <c r="G2776" s="113" t="s">
        <v>42160</v>
      </c>
      <c r="H2776" s="113" t="s">
        <v>113915</v>
      </c>
      <c r="I2776" s="113" t="s">
        <v>98925</v>
      </c>
    </row>
    <row r="2777" spans="5:9" ht="14.5" x14ac:dyDescent="0.35">
      <c r="E2777" s="113" t="s">
        <v>2837</v>
      </c>
      <c r="F2777" s="113" t="s">
        <v>28060</v>
      </c>
      <c r="G2777" s="113" t="s">
        <v>42159</v>
      </c>
      <c r="H2777" s="113" t="s">
        <v>113914</v>
      </c>
      <c r="I2777" s="113" t="s">
        <v>140453</v>
      </c>
    </row>
    <row r="2778" spans="5:9" ht="14.5" x14ac:dyDescent="0.35">
      <c r="E2778" s="113" t="s">
        <v>2838</v>
      </c>
      <c r="F2778" s="113" t="s">
        <v>28059</v>
      </c>
      <c r="G2778" s="113" t="s">
        <v>42158</v>
      </c>
      <c r="H2778" s="113" t="s">
        <v>113913</v>
      </c>
      <c r="I2778" s="113" t="s">
        <v>98924</v>
      </c>
    </row>
    <row r="2779" spans="5:9" ht="14.5" x14ac:dyDescent="0.35">
      <c r="E2779" s="113" t="s">
        <v>2839</v>
      </c>
      <c r="F2779" s="113" t="s">
        <v>28058</v>
      </c>
      <c r="G2779" s="113" t="s">
        <v>42157</v>
      </c>
      <c r="H2779" s="113" t="s">
        <v>113912</v>
      </c>
      <c r="I2779" s="113" t="s">
        <v>98923</v>
      </c>
    </row>
    <row r="2780" spans="5:9" ht="14.5" x14ac:dyDescent="0.35">
      <c r="E2780" s="113" t="s">
        <v>2840</v>
      </c>
      <c r="F2780" s="113" t="s">
        <v>28057</v>
      </c>
      <c r="G2780" s="113" t="s">
        <v>42156</v>
      </c>
      <c r="H2780" s="113" t="s">
        <v>113911</v>
      </c>
      <c r="I2780" s="113" t="s">
        <v>98922</v>
      </c>
    </row>
    <row r="2781" spans="5:9" ht="14.5" x14ac:dyDescent="0.35">
      <c r="E2781" s="113" t="s">
        <v>2841</v>
      </c>
      <c r="F2781" s="113" t="s">
        <v>28056</v>
      </c>
      <c r="G2781" s="113" t="s">
        <v>42155</v>
      </c>
      <c r="H2781" s="113" t="s">
        <v>113910</v>
      </c>
      <c r="I2781" s="113" t="s">
        <v>98921</v>
      </c>
    </row>
    <row r="2782" spans="5:9" ht="14.5" x14ac:dyDescent="0.35">
      <c r="E2782" s="113" t="s">
        <v>2842</v>
      </c>
      <c r="F2782" s="113" t="s">
        <v>28055</v>
      </c>
      <c r="G2782" s="113" t="s">
        <v>42154</v>
      </c>
      <c r="H2782" s="113" t="s">
        <v>113909</v>
      </c>
      <c r="I2782" s="113" t="s">
        <v>98920</v>
      </c>
    </row>
    <row r="2783" spans="5:9" ht="14.5" x14ac:dyDescent="0.35">
      <c r="E2783" s="113" t="s">
        <v>2843</v>
      </c>
      <c r="F2783" s="113" t="s">
        <v>28054</v>
      </c>
      <c r="G2783" s="113" t="s">
        <v>42153</v>
      </c>
      <c r="H2783" s="113" t="s">
        <v>113908</v>
      </c>
      <c r="I2783" s="113" t="s">
        <v>98919</v>
      </c>
    </row>
    <row r="2784" spans="5:9" ht="14.5" x14ac:dyDescent="0.35">
      <c r="E2784" s="113" t="s">
        <v>2844</v>
      </c>
      <c r="F2784" s="113" t="s">
        <v>28053</v>
      </c>
      <c r="G2784" s="113" t="s">
        <v>42152</v>
      </c>
      <c r="H2784" s="113" t="s">
        <v>113907</v>
      </c>
      <c r="I2784" s="113" t="s">
        <v>98918</v>
      </c>
    </row>
    <row r="2785" spans="5:9" ht="14.5" x14ac:dyDescent="0.35">
      <c r="E2785" s="113" t="s">
        <v>2845</v>
      </c>
      <c r="F2785" s="113" t="s">
        <v>117418</v>
      </c>
      <c r="G2785" s="113" t="s">
        <v>42151</v>
      </c>
      <c r="H2785" s="113" t="s">
        <v>113906</v>
      </c>
      <c r="I2785" s="113" t="s">
        <v>98917</v>
      </c>
    </row>
    <row r="2786" spans="5:9" ht="14.5" x14ac:dyDescent="0.35">
      <c r="E2786" s="113" t="s">
        <v>2846</v>
      </c>
      <c r="F2786" s="113" t="s">
        <v>28052</v>
      </c>
      <c r="G2786" s="113" t="s">
        <v>42150</v>
      </c>
      <c r="H2786" s="113" t="s">
        <v>113905</v>
      </c>
      <c r="I2786" s="113" t="s">
        <v>98916</v>
      </c>
    </row>
    <row r="2787" spans="5:9" ht="14.5" x14ac:dyDescent="0.35">
      <c r="E2787" s="113" t="s">
        <v>2847</v>
      </c>
      <c r="F2787" s="113" t="s">
        <v>28051</v>
      </c>
      <c r="G2787" s="113" t="s">
        <v>42149</v>
      </c>
      <c r="H2787" s="113" t="s">
        <v>113904</v>
      </c>
      <c r="I2787" s="113" t="s">
        <v>98915</v>
      </c>
    </row>
    <row r="2788" spans="5:9" ht="14.5" x14ac:dyDescent="0.35">
      <c r="E2788" s="113" t="s">
        <v>2848</v>
      </c>
      <c r="F2788" s="113" t="s">
        <v>28050</v>
      </c>
      <c r="G2788" s="113" t="s">
        <v>42148</v>
      </c>
      <c r="H2788" s="113" t="s">
        <v>113903</v>
      </c>
      <c r="I2788" s="113" t="s">
        <v>98914</v>
      </c>
    </row>
    <row r="2789" spans="5:9" ht="14.5" x14ac:dyDescent="0.35">
      <c r="E2789" s="113" t="s">
        <v>2849</v>
      </c>
      <c r="F2789" s="113" t="s">
        <v>107435</v>
      </c>
      <c r="G2789" s="113" t="s">
        <v>42147</v>
      </c>
      <c r="H2789" s="113" t="s">
        <v>113902</v>
      </c>
      <c r="I2789" s="113" t="s">
        <v>98913</v>
      </c>
    </row>
    <row r="2790" spans="5:9" ht="14.5" x14ac:dyDescent="0.35">
      <c r="E2790" s="113" t="s">
        <v>2850</v>
      </c>
      <c r="F2790" s="113" t="s">
        <v>28049</v>
      </c>
      <c r="G2790" s="113" t="s">
        <v>42146</v>
      </c>
      <c r="H2790" s="113" t="s">
        <v>113901</v>
      </c>
      <c r="I2790" s="113" t="s">
        <v>98912</v>
      </c>
    </row>
    <row r="2791" spans="5:9" ht="14.5" x14ac:dyDescent="0.35">
      <c r="E2791" s="113" t="s">
        <v>2851</v>
      </c>
      <c r="F2791" s="113" t="s">
        <v>28048</v>
      </c>
      <c r="G2791" s="113" t="s">
        <v>42145</v>
      </c>
      <c r="H2791" s="113" t="s">
        <v>113900</v>
      </c>
      <c r="I2791" s="113" t="s">
        <v>98911</v>
      </c>
    </row>
    <row r="2792" spans="5:9" ht="14.5" x14ac:dyDescent="0.35">
      <c r="E2792" s="113" t="s">
        <v>2852</v>
      </c>
      <c r="F2792" s="113" t="s">
        <v>28047</v>
      </c>
      <c r="G2792" s="113" t="s">
        <v>42144</v>
      </c>
      <c r="H2792" s="113" t="s">
        <v>113899</v>
      </c>
      <c r="I2792" s="113" t="s">
        <v>98910</v>
      </c>
    </row>
    <row r="2793" spans="5:9" ht="14.5" x14ac:dyDescent="0.35">
      <c r="E2793" s="113" t="s">
        <v>2853</v>
      </c>
      <c r="F2793" s="113" t="s">
        <v>28046</v>
      </c>
      <c r="G2793" s="113" t="s">
        <v>42143</v>
      </c>
      <c r="H2793" s="113" t="s">
        <v>113898</v>
      </c>
      <c r="I2793" s="113" t="s">
        <v>98909</v>
      </c>
    </row>
    <row r="2794" spans="5:9" ht="14.5" x14ac:dyDescent="0.35">
      <c r="E2794" s="113" t="s">
        <v>2854</v>
      </c>
      <c r="F2794" s="113" t="s">
        <v>28045</v>
      </c>
      <c r="G2794" s="113" t="s">
        <v>42142</v>
      </c>
      <c r="H2794" s="113" t="s">
        <v>113897</v>
      </c>
      <c r="I2794" s="113" t="s">
        <v>98908</v>
      </c>
    </row>
    <row r="2795" spans="5:9" ht="14.5" x14ac:dyDescent="0.35">
      <c r="E2795" s="113" t="s">
        <v>2855</v>
      </c>
      <c r="F2795" s="113" t="s">
        <v>28044</v>
      </c>
      <c r="G2795" s="113" t="s">
        <v>42141</v>
      </c>
      <c r="H2795" s="113" t="s">
        <v>113896</v>
      </c>
      <c r="I2795" s="113" t="s">
        <v>98907</v>
      </c>
    </row>
    <row r="2796" spans="5:9" ht="14.5" x14ac:dyDescent="0.35">
      <c r="E2796" s="113" t="s">
        <v>2856</v>
      </c>
      <c r="F2796" s="113" t="s">
        <v>28043</v>
      </c>
      <c r="G2796" s="113" t="s">
        <v>42140</v>
      </c>
      <c r="H2796" s="113" t="s">
        <v>113895</v>
      </c>
      <c r="I2796" s="113" t="s">
        <v>98906</v>
      </c>
    </row>
    <row r="2797" spans="5:9" ht="14.5" x14ac:dyDescent="0.35">
      <c r="E2797" s="113" t="s">
        <v>2857</v>
      </c>
      <c r="F2797" s="113" t="s">
        <v>107434</v>
      </c>
      <c r="G2797" s="113" t="s">
        <v>42139</v>
      </c>
      <c r="H2797" s="113" t="s">
        <v>113894</v>
      </c>
      <c r="I2797" s="113" t="s">
        <v>98905</v>
      </c>
    </row>
    <row r="2798" spans="5:9" ht="14.5" x14ac:dyDescent="0.35">
      <c r="E2798" s="113" t="s">
        <v>2858</v>
      </c>
      <c r="F2798" s="113" t="s">
        <v>28042</v>
      </c>
      <c r="G2798" s="113" t="s">
        <v>42138</v>
      </c>
      <c r="H2798" s="113" t="s">
        <v>113893</v>
      </c>
      <c r="I2798" s="113" t="s">
        <v>98904</v>
      </c>
    </row>
    <row r="2799" spans="5:9" ht="14.5" x14ac:dyDescent="0.35">
      <c r="E2799" s="113" t="s">
        <v>2859</v>
      </c>
      <c r="F2799" s="113" t="s">
        <v>28041</v>
      </c>
      <c r="G2799" s="113" t="s">
        <v>42137</v>
      </c>
      <c r="H2799" s="113" t="s">
        <v>113892</v>
      </c>
      <c r="I2799" s="113" t="s">
        <v>98903</v>
      </c>
    </row>
    <row r="2800" spans="5:9" ht="14.5" x14ac:dyDescent="0.35">
      <c r="E2800" s="113" t="s">
        <v>2860</v>
      </c>
      <c r="F2800" s="113" t="s">
        <v>107433</v>
      </c>
      <c r="G2800" s="113" t="s">
        <v>42136</v>
      </c>
      <c r="H2800" s="113" t="s">
        <v>113891</v>
      </c>
      <c r="I2800" s="113" t="s">
        <v>98902</v>
      </c>
    </row>
    <row r="2801" spans="5:9" ht="14.5" x14ac:dyDescent="0.35">
      <c r="E2801" s="113" t="s">
        <v>2861</v>
      </c>
      <c r="F2801" s="113" t="s">
        <v>28040</v>
      </c>
      <c r="G2801" s="113" t="s">
        <v>42135</v>
      </c>
      <c r="H2801" s="113" t="s">
        <v>113890</v>
      </c>
      <c r="I2801" s="113" t="s">
        <v>98901</v>
      </c>
    </row>
    <row r="2802" spans="5:9" ht="14.5" x14ac:dyDescent="0.35">
      <c r="E2802" s="113" t="s">
        <v>2862</v>
      </c>
      <c r="F2802" s="113" t="s">
        <v>28039</v>
      </c>
      <c r="G2802" s="113" t="s">
        <v>42134</v>
      </c>
      <c r="H2802" s="113" t="s">
        <v>113889</v>
      </c>
      <c r="I2802" s="113" t="s">
        <v>98900</v>
      </c>
    </row>
    <row r="2803" spans="5:9" ht="14.5" x14ac:dyDescent="0.35">
      <c r="E2803" s="113" t="s">
        <v>2863</v>
      </c>
      <c r="F2803" s="113" t="s">
        <v>28038</v>
      </c>
      <c r="G2803" s="113" t="s">
        <v>42133</v>
      </c>
      <c r="H2803" s="113" t="s">
        <v>113888</v>
      </c>
      <c r="I2803" s="113" t="s">
        <v>98899</v>
      </c>
    </row>
    <row r="2804" spans="5:9" ht="14.5" x14ac:dyDescent="0.35">
      <c r="E2804" s="113" t="s">
        <v>2864</v>
      </c>
      <c r="F2804" s="113" t="s">
        <v>28037</v>
      </c>
      <c r="G2804" s="113" t="s">
        <v>42132</v>
      </c>
      <c r="H2804" s="113" t="s">
        <v>113887</v>
      </c>
      <c r="I2804" s="113" t="s">
        <v>98898</v>
      </c>
    </row>
    <row r="2805" spans="5:9" ht="14.5" x14ac:dyDescent="0.35">
      <c r="E2805" s="113" t="s">
        <v>2865</v>
      </c>
      <c r="F2805" s="113" t="s">
        <v>28036</v>
      </c>
      <c r="G2805" s="113" t="s">
        <v>42131</v>
      </c>
      <c r="H2805" s="113" t="s">
        <v>113886</v>
      </c>
      <c r="I2805" s="113" t="s">
        <v>98897</v>
      </c>
    </row>
    <row r="2806" spans="5:9" ht="14.5" x14ac:dyDescent="0.35">
      <c r="E2806" s="113" t="s">
        <v>2866</v>
      </c>
      <c r="F2806" s="113" t="s">
        <v>28035</v>
      </c>
      <c r="G2806" s="113" t="s">
        <v>42130</v>
      </c>
      <c r="H2806" s="113" t="s">
        <v>113885</v>
      </c>
      <c r="I2806" s="113" t="s">
        <v>98896</v>
      </c>
    </row>
    <row r="2807" spans="5:9" ht="14.5" x14ac:dyDescent="0.35">
      <c r="E2807" s="113" t="s">
        <v>2867</v>
      </c>
      <c r="F2807" s="113" t="s">
        <v>28034</v>
      </c>
      <c r="G2807" s="113" t="s">
        <v>42129</v>
      </c>
      <c r="H2807" s="113" t="s">
        <v>113884</v>
      </c>
      <c r="I2807" s="113" t="s">
        <v>98895</v>
      </c>
    </row>
    <row r="2808" spans="5:9" ht="14.5" x14ac:dyDescent="0.35">
      <c r="E2808" s="113" t="s">
        <v>2868</v>
      </c>
      <c r="F2808" s="113" t="s">
        <v>28033</v>
      </c>
      <c r="G2808" s="113" t="s">
        <v>42128</v>
      </c>
      <c r="H2808" s="113" t="s">
        <v>113883</v>
      </c>
      <c r="I2808" s="113" t="s">
        <v>98894</v>
      </c>
    </row>
    <row r="2809" spans="5:9" ht="14.5" x14ac:dyDescent="0.35">
      <c r="E2809" s="113" t="s">
        <v>2869</v>
      </c>
      <c r="F2809" s="113" t="s">
        <v>28032</v>
      </c>
      <c r="G2809" s="113" t="s">
        <v>42127</v>
      </c>
      <c r="H2809" s="113" t="s">
        <v>113882</v>
      </c>
      <c r="I2809" s="113" t="s">
        <v>98893</v>
      </c>
    </row>
    <row r="2810" spans="5:9" ht="14.5" x14ac:dyDescent="0.35">
      <c r="E2810" s="113" t="s">
        <v>2870</v>
      </c>
      <c r="F2810" s="113" t="s">
        <v>28031</v>
      </c>
      <c r="G2810" s="113" t="s">
        <v>42126</v>
      </c>
      <c r="H2810" s="113" t="s">
        <v>113881</v>
      </c>
      <c r="I2810" s="113" t="s">
        <v>98892</v>
      </c>
    </row>
    <row r="2811" spans="5:9" ht="14.5" x14ac:dyDescent="0.35">
      <c r="E2811" s="113" t="s">
        <v>2871</v>
      </c>
      <c r="F2811" s="113" t="s">
        <v>28030</v>
      </c>
      <c r="G2811" s="113" t="s">
        <v>42125</v>
      </c>
      <c r="H2811" s="113" t="s">
        <v>113880</v>
      </c>
      <c r="I2811" s="113" t="s">
        <v>98891</v>
      </c>
    </row>
    <row r="2812" spans="5:9" ht="14.5" x14ac:dyDescent="0.35">
      <c r="E2812" s="113" t="s">
        <v>2872</v>
      </c>
      <c r="F2812" s="113" t="s">
        <v>28029</v>
      </c>
      <c r="G2812" s="113" t="s">
        <v>42124</v>
      </c>
      <c r="H2812" s="113" t="s">
        <v>113879</v>
      </c>
      <c r="I2812" s="113" t="s">
        <v>98890</v>
      </c>
    </row>
    <row r="2813" spans="5:9" ht="14.5" x14ac:dyDescent="0.35">
      <c r="E2813" s="113" t="s">
        <v>2873</v>
      </c>
      <c r="F2813" s="113" t="s">
        <v>28028</v>
      </c>
      <c r="G2813" s="113" t="s">
        <v>42123</v>
      </c>
      <c r="H2813" s="113" t="s">
        <v>113878</v>
      </c>
      <c r="I2813" s="113" t="s">
        <v>98889</v>
      </c>
    </row>
    <row r="2814" spans="5:9" ht="14.5" x14ac:dyDescent="0.35">
      <c r="E2814" s="113" t="s">
        <v>2874</v>
      </c>
      <c r="F2814" s="113" t="s">
        <v>28027</v>
      </c>
      <c r="G2814" s="113" t="s">
        <v>42122</v>
      </c>
      <c r="H2814" s="113" t="s">
        <v>113877</v>
      </c>
      <c r="I2814" s="113" t="s">
        <v>98888</v>
      </c>
    </row>
    <row r="2815" spans="5:9" ht="14.5" x14ac:dyDescent="0.35">
      <c r="E2815" s="113" t="s">
        <v>2875</v>
      </c>
      <c r="F2815" s="113" t="s">
        <v>28026</v>
      </c>
      <c r="G2815" s="113" t="s">
        <v>42121</v>
      </c>
      <c r="H2815" s="113" t="s">
        <v>113876</v>
      </c>
      <c r="I2815" s="113" t="s">
        <v>98887</v>
      </c>
    </row>
    <row r="2816" spans="5:9" ht="14.5" x14ac:dyDescent="0.35">
      <c r="E2816" s="113" t="s">
        <v>2876</v>
      </c>
      <c r="F2816" s="113" t="s">
        <v>28025</v>
      </c>
      <c r="G2816" s="113" t="s">
        <v>42120</v>
      </c>
      <c r="H2816" s="113" t="s">
        <v>113875</v>
      </c>
      <c r="I2816" s="113" t="s">
        <v>98886</v>
      </c>
    </row>
    <row r="2817" spans="5:9" ht="14.5" x14ac:dyDescent="0.35">
      <c r="E2817" s="113" t="s">
        <v>2877</v>
      </c>
      <c r="F2817" s="113" t="s">
        <v>28024</v>
      </c>
      <c r="G2817" s="113" t="s">
        <v>42119</v>
      </c>
      <c r="H2817" s="113" t="s">
        <v>113874</v>
      </c>
      <c r="I2817" s="113" t="s">
        <v>98885</v>
      </c>
    </row>
    <row r="2818" spans="5:9" ht="14.5" x14ac:dyDescent="0.35">
      <c r="E2818" s="113" t="s">
        <v>2878</v>
      </c>
      <c r="F2818" s="113" t="s">
        <v>28023</v>
      </c>
      <c r="G2818" s="113" t="s">
        <v>42118</v>
      </c>
      <c r="H2818" s="113" t="s">
        <v>113873</v>
      </c>
      <c r="I2818" s="113" t="s">
        <v>98884</v>
      </c>
    </row>
    <row r="2819" spans="5:9" ht="14.5" x14ac:dyDescent="0.35">
      <c r="E2819" s="113" t="s">
        <v>2879</v>
      </c>
      <c r="F2819" s="113" t="s">
        <v>28022</v>
      </c>
      <c r="G2819" s="113" t="s">
        <v>42117</v>
      </c>
      <c r="H2819" s="113" t="s">
        <v>113872</v>
      </c>
      <c r="I2819" s="113" t="s">
        <v>98883</v>
      </c>
    </row>
    <row r="2820" spans="5:9" ht="14.5" x14ac:dyDescent="0.35">
      <c r="E2820" s="113" t="s">
        <v>2880</v>
      </c>
      <c r="F2820" s="113" t="s">
        <v>28021</v>
      </c>
      <c r="G2820" s="113" t="s">
        <v>42116</v>
      </c>
      <c r="H2820" s="113" t="s">
        <v>113871</v>
      </c>
      <c r="I2820" s="113" t="s">
        <v>98882</v>
      </c>
    </row>
    <row r="2821" spans="5:9" ht="14.5" x14ac:dyDescent="0.35">
      <c r="E2821" s="113" t="s">
        <v>2881</v>
      </c>
      <c r="F2821" s="113" t="s">
        <v>28020</v>
      </c>
      <c r="G2821" s="113" t="s">
        <v>42115</v>
      </c>
      <c r="H2821" s="113" t="s">
        <v>113870</v>
      </c>
      <c r="I2821" s="113" t="s">
        <v>98881</v>
      </c>
    </row>
    <row r="2822" spans="5:9" ht="14.5" x14ac:dyDescent="0.35">
      <c r="E2822" s="113" t="s">
        <v>2882</v>
      </c>
      <c r="F2822" s="113" t="s">
        <v>28019</v>
      </c>
      <c r="G2822" s="113" t="s">
        <v>42114</v>
      </c>
      <c r="H2822" s="113" t="s">
        <v>113869</v>
      </c>
      <c r="I2822" s="113" t="s">
        <v>98880</v>
      </c>
    </row>
    <row r="2823" spans="5:9" ht="14.5" x14ac:dyDescent="0.35">
      <c r="E2823" s="113" t="s">
        <v>2883</v>
      </c>
      <c r="F2823" s="113" t="s">
        <v>28018</v>
      </c>
      <c r="G2823" s="113" t="s">
        <v>42113</v>
      </c>
      <c r="H2823" s="113" t="s">
        <v>113868</v>
      </c>
      <c r="I2823" s="113" t="s">
        <v>98879</v>
      </c>
    </row>
    <row r="2824" spans="5:9" ht="14.5" x14ac:dyDescent="0.35">
      <c r="E2824" s="113" t="s">
        <v>2884</v>
      </c>
      <c r="F2824" s="113" t="s">
        <v>28017</v>
      </c>
      <c r="G2824" s="113" t="s">
        <v>42112</v>
      </c>
      <c r="H2824" s="113" t="s">
        <v>113867</v>
      </c>
      <c r="I2824" s="113" t="s">
        <v>98878</v>
      </c>
    </row>
    <row r="2825" spans="5:9" ht="14.5" x14ac:dyDescent="0.35">
      <c r="E2825" s="113" t="s">
        <v>2885</v>
      </c>
      <c r="F2825" s="113" t="s">
        <v>28016</v>
      </c>
      <c r="G2825" s="113" t="s">
        <v>42111</v>
      </c>
      <c r="H2825" s="113" t="s">
        <v>113866</v>
      </c>
      <c r="I2825" s="113" t="s">
        <v>98877</v>
      </c>
    </row>
    <row r="2826" spans="5:9" ht="14.5" x14ac:dyDescent="0.35">
      <c r="E2826" s="113" t="s">
        <v>2886</v>
      </c>
      <c r="F2826" s="113" t="s">
        <v>28015</v>
      </c>
      <c r="G2826" s="113" t="s">
        <v>42110</v>
      </c>
      <c r="H2826" s="113" t="s">
        <v>113865</v>
      </c>
      <c r="I2826" s="113" t="s">
        <v>98876</v>
      </c>
    </row>
    <row r="2827" spans="5:9" ht="14.5" x14ac:dyDescent="0.35">
      <c r="E2827" s="113" t="s">
        <v>2887</v>
      </c>
      <c r="F2827" s="113" t="s">
        <v>28014</v>
      </c>
      <c r="G2827" s="113" t="s">
        <v>42109</v>
      </c>
      <c r="H2827" s="113" t="s">
        <v>113864</v>
      </c>
      <c r="I2827" s="113" t="s">
        <v>98875</v>
      </c>
    </row>
    <row r="2828" spans="5:9" ht="14.5" x14ac:dyDescent="0.35">
      <c r="E2828" s="113" t="s">
        <v>2888</v>
      </c>
      <c r="F2828" s="113" t="s">
        <v>107432</v>
      </c>
      <c r="G2828" s="113" t="s">
        <v>42108</v>
      </c>
      <c r="H2828" s="113" t="s">
        <v>113863</v>
      </c>
      <c r="I2828" s="113" t="s">
        <v>98874</v>
      </c>
    </row>
    <row r="2829" spans="5:9" ht="14.5" x14ac:dyDescent="0.35">
      <c r="E2829" s="113" t="s">
        <v>2889</v>
      </c>
      <c r="F2829" s="113" t="s">
        <v>107431</v>
      </c>
      <c r="G2829" s="113" t="s">
        <v>42107</v>
      </c>
      <c r="H2829" s="113" t="s">
        <v>113862</v>
      </c>
      <c r="I2829" s="113" t="s">
        <v>98873</v>
      </c>
    </row>
    <row r="2830" spans="5:9" ht="14.5" x14ac:dyDescent="0.35">
      <c r="E2830" s="113" t="s">
        <v>2890</v>
      </c>
      <c r="F2830" s="113" t="s">
        <v>28013</v>
      </c>
      <c r="G2830" s="113" t="s">
        <v>42106</v>
      </c>
      <c r="H2830" s="113" t="s">
        <v>113861</v>
      </c>
      <c r="I2830" s="113" t="s">
        <v>98872</v>
      </c>
    </row>
    <row r="2831" spans="5:9" ht="14.5" x14ac:dyDescent="0.35">
      <c r="E2831" s="113" t="s">
        <v>2891</v>
      </c>
      <c r="F2831" s="113" t="s">
        <v>28012</v>
      </c>
      <c r="G2831" s="113" t="s">
        <v>42105</v>
      </c>
      <c r="H2831" s="113" t="s">
        <v>113860</v>
      </c>
      <c r="I2831" s="113" t="s">
        <v>98871</v>
      </c>
    </row>
    <row r="2832" spans="5:9" ht="14.5" x14ac:dyDescent="0.35">
      <c r="E2832" s="113" t="s">
        <v>2892</v>
      </c>
      <c r="F2832" s="113" t="s">
        <v>28011</v>
      </c>
      <c r="G2832" s="113" t="s">
        <v>42104</v>
      </c>
      <c r="H2832" s="113" t="s">
        <v>113859</v>
      </c>
      <c r="I2832" s="113" t="s">
        <v>98870</v>
      </c>
    </row>
    <row r="2833" spans="5:9" ht="14.5" x14ac:dyDescent="0.35">
      <c r="E2833" s="113" t="s">
        <v>2893</v>
      </c>
      <c r="F2833" s="113" t="s">
        <v>28010</v>
      </c>
      <c r="G2833" s="113" t="s">
        <v>42103</v>
      </c>
      <c r="H2833" s="113" t="s">
        <v>113858</v>
      </c>
      <c r="I2833" s="113" t="s">
        <v>98869</v>
      </c>
    </row>
    <row r="2834" spans="5:9" ht="14.5" x14ac:dyDescent="0.35">
      <c r="E2834" s="113" t="s">
        <v>2894</v>
      </c>
      <c r="F2834" s="113" t="s">
        <v>28009</v>
      </c>
      <c r="G2834" s="113" t="s">
        <v>42102</v>
      </c>
      <c r="H2834" s="113" t="s">
        <v>113857</v>
      </c>
      <c r="I2834" s="113" t="s">
        <v>98868</v>
      </c>
    </row>
    <row r="2835" spans="5:9" ht="14.5" x14ac:dyDescent="0.35">
      <c r="E2835" s="113" t="s">
        <v>2895</v>
      </c>
      <c r="F2835" s="113" t="s">
        <v>28008</v>
      </c>
      <c r="G2835" s="113" t="s">
        <v>42101</v>
      </c>
      <c r="H2835" s="113" t="s">
        <v>113856</v>
      </c>
      <c r="I2835" s="113" t="s">
        <v>98867</v>
      </c>
    </row>
    <row r="2836" spans="5:9" ht="14.5" x14ac:dyDescent="0.35">
      <c r="E2836" s="113" t="s">
        <v>2896</v>
      </c>
      <c r="F2836" s="113" t="s">
        <v>28007</v>
      </c>
      <c r="G2836" s="113" t="s">
        <v>42100</v>
      </c>
      <c r="H2836" s="113" t="s">
        <v>113855</v>
      </c>
      <c r="I2836" s="113" t="s">
        <v>98866</v>
      </c>
    </row>
    <row r="2837" spans="5:9" ht="14.5" x14ac:dyDescent="0.35">
      <c r="E2837" s="113" t="s">
        <v>2897</v>
      </c>
      <c r="F2837" s="113" t="s">
        <v>28006</v>
      </c>
      <c r="G2837" s="113" t="s">
        <v>42099</v>
      </c>
      <c r="H2837" s="113" t="s">
        <v>113854</v>
      </c>
      <c r="I2837" s="113" t="s">
        <v>98865</v>
      </c>
    </row>
    <row r="2838" spans="5:9" ht="14.5" x14ac:dyDescent="0.35">
      <c r="E2838" s="113" t="s">
        <v>2898</v>
      </c>
      <c r="F2838" s="113" t="s">
        <v>28005</v>
      </c>
      <c r="G2838" s="113" t="s">
        <v>42098</v>
      </c>
      <c r="H2838" s="113" t="s">
        <v>113853</v>
      </c>
      <c r="I2838" s="113" t="s">
        <v>98864</v>
      </c>
    </row>
    <row r="2839" spans="5:9" ht="14.5" x14ac:dyDescent="0.35">
      <c r="E2839" s="113" t="s">
        <v>2899</v>
      </c>
      <c r="F2839" s="113" t="s">
        <v>28004</v>
      </c>
      <c r="G2839" s="113" t="s">
        <v>42097</v>
      </c>
      <c r="H2839" s="113" t="s">
        <v>113852</v>
      </c>
      <c r="I2839" s="113" t="s">
        <v>98863</v>
      </c>
    </row>
    <row r="2840" spans="5:9" ht="14.5" x14ac:dyDescent="0.35">
      <c r="E2840" s="113" t="s">
        <v>2900</v>
      </c>
      <c r="F2840" s="113" t="s">
        <v>28003</v>
      </c>
      <c r="G2840" s="113" t="s">
        <v>42096</v>
      </c>
      <c r="H2840" s="113" t="s">
        <v>113851</v>
      </c>
      <c r="I2840" s="113" t="s">
        <v>98862</v>
      </c>
    </row>
    <row r="2841" spans="5:9" ht="14.5" x14ac:dyDescent="0.35">
      <c r="E2841" s="113" t="s">
        <v>2901</v>
      </c>
      <c r="F2841" s="113" t="s">
        <v>28002</v>
      </c>
      <c r="G2841" s="113" t="s">
        <v>42095</v>
      </c>
      <c r="H2841" s="113" t="s">
        <v>113850</v>
      </c>
      <c r="I2841" s="113" t="s">
        <v>98861</v>
      </c>
    </row>
    <row r="2842" spans="5:9" ht="14.5" x14ac:dyDescent="0.35">
      <c r="E2842" s="113" t="s">
        <v>2902</v>
      </c>
      <c r="F2842" s="113" t="s">
        <v>28001</v>
      </c>
      <c r="G2842" s="113" t="s">
        <v>42094</v>
      </c>
      <c r="H2842" s="113" t="s">
        <v>113849</v>
      </c>
      <c r="I2842" s="113" t="s">
        <v>98860</v>
      </c>
    </row>
    <row r="2843" spans="5:9" ht="14.5" x14ac:dyDescent="0.35">
      <c r="E2843" s="113" t="s">
        <v>2903</v>
      </c>
      <c r="F2843" s="113" t="s">
        <v>28000</v>
      </c>
      <c r="G2843" s="113" t="s">
        <v>42093</v>
      </c>
      <c r="H2843" s="113" t="s">
        <v>113848</v>
      </c>
      <c r="I2843" s="113" t="s">
        <v>98859</v>
      </c>
    </row>
    <row r="2844" spans="5:9" ht="14.5" x14ac:dyDescent="0.35">
      <c r="E2844" s="113" t="s">
        <v>2904</v>
      </c>
      <c r="F2844" s="113" t="s">
        <v>27999</v>
      </c>
      <c r="G2844" s="113" t="s">
        <v>42092</v>
      </c>
      <c r="H2844" s="113" t="s">
        <v>113847</v>
      </c>
      <c r="I2844" s="113" t="s">
        <v>98858</v>
      </c>
    </row>
    <row r="2845" spans="5:9" ht="14.5" x14ac:dyDescent="0.35">
      <c r="E2845" s="113" t="s">
        <v>2905</v>
      </c>
      <c r="F2845" s="113" t="s">
        <v>27998</v>
      </c>
      <c r="G2845" s="113" t="s">
        <v>42091</v>
      </c>
      <c r="H2845" s="113" t="s">
        <v>113846</v>
      </c>
      <c r="I2845" s="113" t="s">
        <v>98857</v>
      </c>
    </row>
    <row r="2846" spans="5:9" ht="14.5" x14ac:dyDescent="0.35">
      <c r="E2846" s="113" t="s">
        <v>2906</v>
      </c>
      <c r="F2846" s="113" t="s">
        <v>107430</v>
      </c>
      <c r="G2846" s="113" t="s">
        <v>42090</v>
      </c>
      <c r="H2846" s="113" t="s">
        <v>113845</v>
      </c>
      <c r="I2846" s="113" t="s">
        <v>98856</v>
      </c>
    </row>
    <row r="2847" spans="5:9" ht="14.5" x14ac:dyDescent="0.35">
      <c r="E2847" s="113" t="s">
        <v>2907</v>
      </c>
      <c r="F2847" s="113" t="s">
        <v>27997</v>
      </c>
      <c r="G2847" s="113" t="s">
        <v>42089</v>
      </c>
      <c r="H2847" s="113" t="s">
        <v>113844</v>
      </c>
      <c r="I2847" s="113" t="s">
        <v>98855</v>
      </c>
    </row>
    <row r="2848" spans="5:9" ht="14.5" x14ac:dyDescent="0.35">
      <c r="E2848" s="113" t="s">
        <v>2908</v>
      </c>
      <c r="F2848" s="113" t="s">
        <v>27996</v>
      </c>
      <c r="G2848" s="113" t="s">
        <v>42088</v>
      </c>
      <c r="H2848" s="113" t="s">
        <v>113843</v>
      </c>
      <c r="I2848" s="113" t="s">
        <v>98854</v>
      </c>
    </row>
    <row r="2849" spans="5:9" ht="14.5" x14ac:dyDescent="0.35">
      <c r="E2849" s="113" t="s">
        <v>2909</v>
      </c>
      <c r="F2849" s="113" t="s">
        <v>27995</v>
      </c>
      <c r="G2849" s="113" t="s">
        <v>42087</v>
      </c>
      <c r="H2849" s="113" t="s">
        <v>113842</v>
      </c>
      <c r="I2849" s="113" t="s">
        <v>98853</v>
      </c>
    </row>
    <row r="2850" spans="5:9" ht="14.5" x14ac:dyDescent="0.35">
      <c r="E2850" s="113" t="s">
        <v>2910</v>
      </c>
      <c r="F2850" s="113" t="s">
        <v>107429</v>
      </c>
      <c r="G2850" s="113" t="s">
        <v>42086</v>
      </c>
      <c r="H2850" s="113" t="s">
        <v>113841</v>
      </c>
      <c r="I2850" s="113" t="s">
        <v>98852</v>
      </c>
    </row>
    <row r="2851" spans="5:9" ht="14.5" x14ac:dyDescent="0.35">
      <c r="E2851" s="113" t="s">
        <v>2911</v>
      </c>
      <c r="F2851" s="113" t="s">
        <v>107428</v>
      </c>
      <c r="G2851" s="113" t="s">
        <v>42085</v>
      </c>
      <c r="H2851" s="113" t="s">
        <v>113840</v>
      </c>
      <c r="I2851" s="113" t="s">
        <v>98851</v>
      </c>
    </row>
    <row r="2852" spans="5:9" ht="14.5" x14ac:dyDescent="0.35">
      <c r="E2852" s="113" t="s">
        <v>2912</v>
      </c>
      <c r="F2852" s="113" t="s">
        <v>27994</v>
      </c>
      <c r="G2852" s="113" t="s">
        <v>42084</v>
      </c>
      <c r="H2852" s="113" t="s">
        <v>113839</v>
      </c>
      <c r="I2852" s="113" t="s">
        <v>98850</v>
      </c>
    </row>
    <row r="2853" spans="5:9" ht="14.5" x14ac:dyDescent="0.35">
      <c r="E2853" s="113" t="s">
        <v>2913</v>
      </c>
      <c r="F2853" s="113" t="s">
        <v>27993</v>
      </c>
      <c r="G2853" s="113" t="s">
        <v>42083</v>
      </c>
      <c r="H2853" s="113" t="s">
        <v>113838</v>
      </c>
      <c r="I2853" s="113" t="s">
        <v>98849</v>
      </c>
    </row>
    <row r="2854" spans="5:9" ht="14.5" x14ac:dyDescent="0.35">
      <c r="E2854" s="113" t="s">
        <v>2914</v>
      </c>
      <c r="F2854" s="113" t="s">
        <v>27992</v>
      </c>
      <c r="G2854" s="113" t="s">
        <v>42082</v>
      </c>
      <c r="H2854" s="113" t="s">
        <v>113837</v>
      </c>
      <c r="I2854" s="113" t="s">
        <v>98848</v>
      </c>
    </row>
    <row r="2855" spans="5:9" ht="14.5" x14ac:dyDescent="0.35">
      <c r="E2855" s="113" t="s">
        <v>2915</v>
      </c>
      <c r="F2855" s="113" t="s">
        <v>27991</v>
      </c>
      <c r="G2855" s="113" t="s">
        <v>42081</v>
      </c>
      <c r="H2855" s="113" t="s">
        <v>113836</v>
      </c>
      <c r="I2855" s="113" t="s">
        <v>98847</v>
      </c>
    </row>
    <row r="2856" spans="5:9" ht="14.5" x14ac:dyDescent="0.35">
      <c r="E2856" s="113" t="s">
        <v>2916</v>
      </c>
      <c r="F2856" s="113" t="s">
        <v>27990</v>
      </c>
      <c r="G2856" s="113" t="s">
        <v>42080</v>
      </c>
      <c r="H2856" s="113" t="s">
        <v>113835</v>
      </c>
      <c r="I2856" s="113" t="s">
        <v>98846</v>
      </c>
    </row>
    <row r="2857" spans="5:9" ht="14.5" x14ac:dyDescent="0.35">
      <c r="E2857" s="113" t="s">
        <v>2917</v>
      </c>
      <c r="F2857" s="113" t="s">
        <v>27989</v>
      </c>
      <c r="G2857" s="113" t="s">
        <v>42079</v>
      </c>
      <c r="H2857" s="113" t="s">
        <v>113834</v>
      </c>
      <c r="I2857" s="113" t="s">
        <v>98845</v>
      </c>
    </row>
    <row r="2858" spans="5:9" ht="14.5" x14ac:dyDescent="0.35">
      <c r="E2858" s="113" t="s">
        <v>2918</v>
      </c>
      <c r="F2858" s="113" t="s">
        <v>27988</v>
      </c>
      <c r="G2858" s="113" t="s">
        <v>42078</v>
      </c>
      <c r="H2858" s="113" t="s">
        <v>113833</v>
      </c>
      <c r="I2858" s="113" t="s">
        <v>98844</v>
      </c>
    </row>
    <row r="2859" spans="5:9" ht="14.5" x14ac:dyDescent="0.35">
      <c r="E2859" s="113" t="s">
        <v>2919</v>
      </c>
      <c r="F2859" s="113" t="s">
        <v>27987</v>
      </c>
      <c r="G2859" s="113" t="s">
        <v>42077</v>
      </c>
      <c r="H2859" s="113" t="s">
        <v>113832</v>
      </c>
      <c r="I2859" s="113" t="s">
        <v>98843</v>
      </c>
    </row>
    <row r="2860" spans="5:9" ht="14.5" x14ac:dyDescent="0.35">
      <c r="E2860" s="113" t="s">
        <v>2920</v>
      </c>
      <c r="F2860" s="113" t="s">
        <v>27986</v>
      </c>
      <c r="G2860" s="113" t="s">
        <v>42076</v>
      </c>
      <c r="H2860" s="113" t="s">
        <v>113831</v>
      </c>
      <c r="I2860" s="113" t="s">
        <v>98842</v>
      </c>
    </row>
    <row r="2861" spans="5:9" ht="14.5" x14ac:dyDescent="0.35">
      <c r="E2861" s="113" t="s">
        <v>2921</v>
      </c>
      <c r="F2861" s="113" t="s">
        <v>27985</v>
      </c>
      <c r="G2861" s="113" t="s">
        <v>42075</v>
      </c>
      <c r="H2861" s="113" t="s">
        <v>113830</v>
      </c>
      <c r="I2861" s="113" t="s">
        <v>98841</v>
      </c>
    </row>
    <row r="2862" spans="5:9" ht="14.5" x14ac:dyDescent="0.35">
      <c r="E2862" s="113" t="s">
        <v>2922</v>
      </c>
      <c r="F2862" s="113" t="s">
        <v>27984</v>
      </c>
      <c r="G2862" s="113" t="s">
        <v>42074</v>
      </c>
      <c r="H2862" s="113" t="s">
        <v>113829</v>
      </c>
      <c r="I2862" s="113" t="s">
        <v>98840</v>
      </c>
    </row>
    <row r="2863" spans="5:9" ht="14.5" x14ac:dyDescent="0.35">
      <c r="E2863" s="113" t="s">
        <v>2923</v>
      </c>
      <c r="F2863" s="113" t="s">
        <v>27983</v>
      </c>
      <c r="G2863" s="113" t="s">
        <v>42073</v>
      </c>
      <c r="H2863" s="113" t="s">
        <v>113828</v>
      </c>
      <c r="I2863" s="113" t="s">
        <v>98839</v>
      </c>
    </row>
    <row r="2864" spans="5:9" ht="14.5" x14ac:dyDescent="0.35">
      <c r="E2864" s="113" t="s">
        <v>2924</v>
      </c>
      <c r="F2864" s="113" t="s">
        <v>27982</v>
      </c>
      <c r="G2864" s="113" t="s">
        <v>42072</v>
      </c>
      <c r="H2864" s="113" t="s">
        <v>113827</v>
      </c>
      <c r="I2864" s="113" t="s">
        <v>98838</v>
      </c>
    </row>
    <row r="2865" spans="5:9" ht="14.5" x14ac:dyDescent="0.35">
      <c r="E2865" s="113" t="s">
        <v>2925</v>
      </c>
      <c r="F2865" s="113" t="s">
        <v>27981</v>
      </c>
      <c r="G2865" s="113" t="s">
        <v>42071</v>
      </c>
      <c r="H2865" s="113" t="s">
        <v>113826</v>
      </c>
      <c r="I2865" s="113" t="s">
        <v>98837</v>
      </c>
    </row>
    <row r="2866" spans="5:9" ht="14.5" x14ac:dyDescent="0.35">
      <c r="E2866" s="113" t="s">
        <v>2926</v>
      </c>
      <c r="F2866" s="113" t="s">
        <v>27980</v>
      </c>
      <c r="G2866" s="113" t="s">
        <v>42070</v>
      </c>
      <c r="H2866" s="113" t="s">
        <v>113825</v>
      </c>
      <c r="I2866" s="113" t="s">
        <v>98836</v>
      </c>
    </row>
    <row r="2867" spans="5:9" ht="14.5" x14ac:dyDescent="0.35">
      <c r="E2867" s="113" t="s">
        <v>2927</v>
      </c>
      <c r="F2867" s="113" t="s">
        <v>27979</v>
      </c>
      <c r="G2867" s="113" t="s">
        <v>42069</v>
      </c>
      <c r="H2867" s="113" t="s">
        <v>113824</v>
      </c>
      <c r="I2867" s="113" t="s">
        <v>98835</v>
      </c>
    </row>
    <row r="2868" spans="5:9" ht="14.5" x14ac:dyDescent="0.35">
      <c r="E2868" s="113" t="s">
        <v>2928</v>
      </c>
      <c r="F2868" s="113" t="s">
        <v>27978</v>
      </c>
      <c r="G2868" s="113" t="s">
        <v>42068</v>
      </c>
      <c r="H2868" s="113" t="s">
        <v>113823</v>
      </c>
      <c r="I2868" s="113" t="s">
        <v>98834</v>
      </c>
    </row>
    <row r="2869" spans="5:9" ht="14.5" x14ac:dyDescent="0.35">
      <c r="E2869" s="113" t="s">
        <v>2929</v>
      </c>
      <c r="F2869" s="113" t="s">
        <v>27977</v>
      </c>
      <c r="G2869" s="113" t="s">
        <v>42067</v>
      </c>
      <c r="H2869" s="113" t="s">
        <v>113822</v>
      </c>
      <c r="I2869" s="113" t="s">
        <v>98833</v>
      </c>
    </row>
    <row r="2870" spans="5:9" ht="14.5" x14ac:dyDescent="0.35">
      <c r="E2870" s="113" t="s">
        <v>2930</v>
      </c>
      <c r="F2870" s="113" t="s">
        <v>27976</v>
      </c>
      <c r="G2870" s="113" t="s">
        <v>42066</v>
      </c>
      <c r="H2870" s="113" t="s">
        <v>113821</v>
      </c>
      <c r="I2870" s="113" t="s">
        <v>98832</v>
      </c>
    </row>
    <row r="2871" spans="5:9" ht="14.5" x14ac:dyDescent="0.35">
      <c r="E2871" s="113" t="s">
        <v>2931</v>
      </c>
      <c r="F2871" s="113" t="s">
        <v>27975</v>
      </c>
      <c r="G2871" s="113" t="s">
        <v>42065</v>
      </c>
      <c r="H2871" s="113" t="s">
        <v>113820</v>
      </c>
      <c r="I2871" s="113" t="s">
        <v>98831</v>
      </c>
    </row>
    <row r="2872" spans="5:9" ht="14.5" x14ac:dyDescent="0.35">
      <c r="E2872" s="113" t="s">
        <v>2932</v>
      </c>
      <c r="F2872" s="113" t="s">
        <v>27974</v>
      </c>
      <c r="G2872" s="113" t="s">
        <v>42064</v>
      </c>
      <c r="H2872" s="113" t="s">
        <v>113819</v>
      </c>
      <c r="I2872" s="113" t="s">
        <v>98830</v>
      </c>
    </row>
    <row r="2873" spans="5:9" ht="14.5" x14ac:dyDescent="0.35">
      <c r="E2873" s="113" t="s">
        <v>2933</v>
      </c>
      <c r="F2873" s="113" t="s">
        <v>27973</v>
      </c>
      <c r="G2873" s="113" t="s">
        <v>42063</v>
      </c>
      <c r="H2873" s="113" t="s">
        <v>113818</v>
      </c>
      <c r="I2873" s="113" t="s">
        <v>98829</v>
      </c>
    </row>
    <row r="2874" spans="5:9" ht="14.5" x14ac:dyDescent="0.35">
      <c r="E2874" s="113" t="s">
        <v>2934</v>
      </c>
      <c r="F2874" s="113" t="s">
        <v>27972</v>
      </c>
      <c r="G2874" s="113" t="s">
        <v>42062</v>
      </c>
      <c r="H2874" s="113" t="s">
        <v>113817</v>
      </c>
      <c r="I2874" s="113" t="s">
        <v>98828</v>
      </c>
    </row>
    <row r="2875" spans="5:9" ht="14.5" x14ac:dyDescent="0.35">
      <c r="E2875" s="113" t="s">
        <v>2935</v>
      </c>
      <c r="F2875" s="113" t="s">
        <v>27971</v>
      </c>
      <c r="G2875" s="113" t="s">
        <v>42061</v>
      </c>
      <c r="H2875" s="113" t="s">
        <v>113816</v>
      </c>
      <c r="I2875" s="113" t="s">
        <v>98827</v>
      </c>
    </row>
    <row r="2876" spans="5:9" ht="14.5" x14ac:dyDescent="0.35">
      <c r="E2876" s="113" t="s">
        <v>2936</v>
      </c>
      <c r="F2876" s="113" t="s">
        <v>27970</v>
      </c>
      <c r="G2876" s="113" t="s">
        <v>42060</v>
      </c>
      <c r="H2876" s="113" t="s">
        <v>113815</v>
      </c>
      <c r="I2876" s="113" t="s">
        <v>98826</v>
      </c>
    </row>
    <row r="2877" spans="5:9" ht="14.5" x14ac:dyDescent="0.35">
      <c r="E2877" s="113" t="s">
        <v>2937</v>
      </c>
      <c r="F2877" s="113" t="s">
        <v>107427</v>
      </c>
      <c r="G2877" s="113" t="s">
        <v>42059</v>
      </c>
      <c r="H2877" s="113" t="s">
        <v>113814</v>
      </c>
      <c r="I2877" s="113" t="s">
        <v>98825</v>
      </c>
    </row>
    <row r="2878" spans="5:9" ht="14.5" x14ac:dyDescent="0.35">
      <c r="E2878" s="113" t="s">
        <v>2938</v>
      </c>
      <c r="F2878" s="113" t="s">
        <v>49979</v>
      </c>
      <c r="G2878" s="113" t="s">
        <v>42058</v>
      </c>
      <c r="H2878" s="113" t="s">
        <v>113813</v>
      </c>
      <c r="I2878" s="113" t="s">
        <v>98824</v>
      </c>
    </row>
    <row r="2879" spans="5:9" ht="14.5" x14ac:dyDescent="0.35">
      <c r="E2879" s="113" t="s">
        <v>2939</v>
      </c>
      <c r="F2879" s="113" t="s">
        <v>27969</v>
      </c>
      <c r="G2879" s="113" t="s">
        <v>42057</v>
      </c>
      <c r="H2879" s="113" t="s">
        <v>113812</v>
      </c>
      <c r="I2879" s="113" t="s">
        <v>98823</v>
      </c>
    </row>
    <row r="2880" spans="5:9" ht="14.5" x14ac:dyDescent="0.35">
      <c r="E2880" s="113" t="s">
        <v>2940</v>
      </c>
      <c r="F2880" s="113" t="s">
        <v>27968</v>
      </c>
      <c r="G2880" s="113" t="s">
        <v>42056</v>
      </c>
      <c r="H2880" s="113" t="s">
        <v>113811</v>
      </c>
      <c r="I2880" s="113" t="s">
        <v>98822</v>
      </c>
    </row>
    <row r="2881" spans="5:9" ht="14.5" x14ac:dyDescent="0.35">
      <c r="E2881" s="113" t="s">
        <v>2941</v>
      </c>
      <c r="F2881" s="113" t="s">
        <v>27967</v>
      </c>
      <c r="G2881" s="113" t="s">
        <v>42055</v>
      </c>
      <c r="H2881" s="113" t="s">
        <v>113810</v>
      </c>
      <c r="I2881" s="113" t="s">
        <v>98821</v>
      </c>
    </row>
    <row r="2882" spans="5:9" ht="14.5" x14ac:dyDescent="0.35">
      <c r="E2882" s="113" t="s">
        <v>2942</v>
      </c>
      <c r="F2882" s="113" t="s">
        <v>27966</v>
      </c>
      <c r="G2882" s="113" t="s">
        <v>42054</v>
      </c>
      <c r="H2882" s="113" t="s">
        <v>113809</v>
      </c>
      <c r="I2882" s="113" t="s">
        <v>140452</v>
      </c>
    </row>
    <row r="2883" spans="5:9" ht="14.5" x14ac:dyDescent="0.35">
      <c r="E2883" s="113" t="s">
        <v>2943</v>
      </c>
      <c r="F2883" s="113" t="s">
        <v>27965</v>
      </c>
      <c r="G2883" s="113" t="s">
        <v>42053</v>
      </c>
      <c r="H2883" s="113" t="s">
        <v>113808</v>
      </c>
      <c r="I2883" s="113" t="s">
        <v>98820</v>
      </c>
    </row>
    <row r="2884" spans="5:9" ht="14.5" x14ac:dyDescent="0.35">
      <c r="E2884" s="113" t="s">
        <v>2944</v>
      </c>
      <c r="F2884" s="113" t="s">
        <v>27964</v>
      </c>
      <c r="G2884" s="113" t="s">
        <v>42052</v>
      </c>
      <c r="H2884" s="113" t="s">
        <v>113807</v>
      </c>
      <c r="I2884" s="113" t="s">
        <v>98819</v>
      </c>
    </row>
    <row r="2885" spans="5:9" ht="14.5" x14ac:dyDescent="0.35">
      <c r="E2885" s="113" t="s">
        <v>2945</v>
      </c>
      <c r="F2885" s="113" t="s">
        <v>27963</v>
      </c>
      <c r="G2885" s="113" t="s">
        <v>42051</v>
      </c>
      <c r="H2885" s="113" t="s">
        <v>113806</v>
      </c>
      <c r="I2885" s="113" t="s">
        <v>98818</v>
      </c>
    </row>
    <row r="2886" spans="5:9" ht="14.5" x14ac:dyDescent="0.35">
      <c r="E2886" s="113" t="s">
        <v>2946</v>
      </c>
      <c r="F2886" s="113" t="s">
        <v>27962</v>
      </c>
      <c r="G2886" s="113" t="s">
        <v>42050</v>
      </c>
      <c r="H2886" s="113" t="s">
        <v>113805</v>
      </c>
      <c r="I2886" s="113" t="s">
        <v>98817</v>
      </c>
    </row>
    <row r="2887" spans="5:9" ht="14.5" x14ac:dyDescent="0.35">
      <c r="E2887" s="113" t="s">
        <v>2947</v>
      </c>
      <c r="F2887" s="113" t="s">
        <v>27961</v>
      </c>
      <c r="G2887" s="113" t="s">
        <v>42049</v>
      </c>
      <c r="H2887" s="113" t="s">
        <v>113804</v>
      </c>
      <c r="I2887" s="113" t="s">
        <v>98816</v>
      </c>
    </row>
    <row r="2888" spans="5:9" ht="14.5" x14ac:dyDescent="0.35">
      <c r="E2888" s="113" t="s">
        <v>2948</v>
      </c>
      <c r="F2888" s="113" t="s">
        <v>27960</v>
      </c>
      <c r="G2888" s="113" t="s">
        <v>42048</v>
      </c>
      <c r="H2888" s="113" t="s">
        <v>113803</v>
      </c>
      <c r="I2888" s="113" t="s">
        <v>98815</v>
      </c>
    </row>
    <row r="2889" spans="5:9" ht="14.5" x14ac:dyDescent="0.35">
      <c r="E2889" s="113" t="s">
        <v>2949</v>
      </c>
      <c r="F2889" s="113" t="s">
        <v>27959</v>
      </c>
      <c r="G2889" s="113" t="s">
        <v>42047</v>
      </c>
      <c r="H2889" s="113" t="s">
        <v>113802</v>
      </c>
      <c r="I2889" s="113" t="s">
        <v>98814</v>
      </c>
    </row>
    <row r="2890" spans="5:9" ht="14.5" x14ac:dyDescent="0.35">
      <c r="E2890" s="113" t="s">
        <v>2950</v>
      </c>
      <c r="F2890" s="113" t="s">
        <v>27958</v>
      </c>
      <c r="G2890" s="113" t="s">
        <v>42046</v>
      </c>
      <c r="H2890" s="113" t="s">
        <v>113801</v>
      </c>
      <c r="I2890" s="113" t="s">
        <v>98813</v>
      </c>
    </row>
    <row r="2891" spans="5:9" ht="14.5" x14ac:dyDescent="0.35">
      <c r="E2891" s="113" t="s">
        <v>2951</v>
      </c>
      <c r="F2891" s="113" t="s">
        <v>27957</v>
      </c>
      <c r="G2891" s="113" t="s">
        <v>42045</v>
      </c>
      <c r="H2891" s="113" t="s">
        <v>113800</v>
      </c>
      <c r="I2891" s="113" t="s">
        <v>98812</v>
      </c>
    </row>
    <row r="2892" spans="5:9" ht="14.5" x14ac:dyDescent="0.35">
      <c r="E2892" s="113" t="s">
        <v>2952</v>
      </c>
      <c r="F2892" s="113" t="s">
        <v>27956</v>
      </c>
      <c r="G2892" s="113" t="s">
        <v>42044</v>
      </c>
      <c r="H2892" s="113" t="s">
        <v>113799</v>
      </c>
      <c r="I2892" s="113" t="s">
        <v>98811</v>
      </c>
    </row>
    <row r="2893" spans="5:9" ht="14.5" x14ac:dyDescent="0.35">
      <c r="E2893" s="113" t="s">
        <v>2953</v>
      </c>
      <c r="F2893" s="113" t="s">
        <v>27955</v>
      </c>
      <c r="G2893" s="113" t="s">
        <v>42043</v>
      </c>
      <c r="H2893" s="113" t="s">
        <v>113798</v>
      </c>
      <c r="I2893" s="113" t="s">
        <v>98810</v>
      </c>
    </row>
    <row r="2894" spans="5:9" ht="14.5" x14ac:dyDescent="0.35">
      <c r="E2894" s="113" t="s">
        <v>2954</v>
      </c>
      <c r="F2894" s="113" t="s">
        <v>27954</v>
      </c>
      <c r="G2894" s="113" t="s">
        <v>42042</v>
      </c>
      <c r="H2894" s="113" t="s">
        <v>113797</v>
      </c>
      <c r="I2894" s="113" t="s">
        <v>98809</v>
      </c>
    </row>
    <row r="2895" spans="5:9" ht="14.5" x14ac:dyDescent="0.35">
      <c r="E2895" s="113" t="s">
        <v>2955</v>
      </c>
      <c r="F2895" s="113" t="s">
        <v>27953</v>
      </c>
      <c r="G2895" s="113" t="s">
        <v>42041</v>
      </c>
      <c r="H2895" s="113" t="s">
        <v>113796</v>
      </c>
      <c r="I2895" s="113" t="s">
        <v>98808</v>
      </c>
    </row>
    <row r="2896" spans="5:9" ht="14.5" x14ac:dyDescent="0.35">
      <c r="E2896" s="113" t="s">
        <v>2956</v>
      </c>
      <c r="F2896" s="113" t="s">
        <v>27952</v>
      </c>
      <c r="G2896" s="113" t="s">
        <v>42040</v>
      </c>
      <c r="H2896" s="113" t="s">
        <v>113795</v>
      </c>
      <c r="I2896" s="113" t="s">
        <v>98807</v>
      </c>
    </row>
    <row r="2897" spans="5:9" ht="14.5" x14ac:dyDescent="0.35">
      <c r="E2897" s="113" t="s">
        <v>2957</v>
      </c>
      <c r="F2897" s="113" t="s">
        <v>27951</v>
      </c>
      <c r="G2897" s="113" t="s">
        <v>42039</v>
      </c>
      <c r="H2897" s="113" t="s">
        <v>113794</v>
      </c>
      <c r="I2897" s="113" t="s">
        <v>98806</v>
      </c>
    </row>
    <row r="2898" spans="5:9" ht="14.5" x14ac:dyDescent="0.35">
      <c r="E2898" s="113" t="s">
        <v>2958</v>
      </c>
      <c r="F2898" s="113" t="s">
        <v>27950</v>
      </c>
      <c r="G2898" s="113" t="s">
        <v>42038</v>
      </c>
      <c r="H2898" s="113" t="s">
        <v>113793</v>
      </c>
      <c r="I2898" s="113" t="s">
        <v>98805</v>
      </c>
    </row>
    <row r="2899" spans="5:9" ht="14.5" x14ac:dyDescent="0.35">
      <c r="E2899" s="113" t="s">
        <v>2959</v>
      </c>
      <c r="F2899" s="113" t="s">
        <v>27949</v>
      </c>
      <c r="G2899" s="113" t="s">
        <v>42037</v>
      </c>
      <c r="H2899" s="113" t="s">
        <v>113792</v>
      </c>
      <c r="I2899" s="113" t="s">
        <v>98804</v>
      </c>
    </row>
    <row r="2900" spans="5:9" ht="14.5" x14ac:dyDescent="0.35">
      <c r="E2900" s="113" t="s">
        <v>2960</v>
      </c>
      <c r="F2900" s="113" t="s">
        <v>138079</v>
      </c>
      <c r="G2900" s="113" t="s">
        <v>42036</v>
      </c>
      <c r="H2900" s="113" t="s">
        <v>113791</v>
      </c>
      <c r="I2900" s="113" t="s">
        <v>98803</v>
      </c>
    </row>
    <row r="2901" spans="5:9" ht="14.5" x14ac:dyDescent="0.35">
      <c r="E2901" s="113" t="s">
        <v>2961</v>
      </c>
      <c r="F2901" s="113" t="s">
        <v>27948</v>
      </c>
      <c r="G2901" s="113" t="s">
        <v>42035</v>
      </c>
      <c r="H2901" s="113" t="s">
        <v>113790</v>
      </c>
      <c r="I2901" s="113" t="s">
        <v>98802</v>
      </c>
    </row>
    <row r="2902" spans="5:9" ht="14.5" x14ac:dyDescent="0.35">
      <c r="E2902" s="113" t="s">
        <v>2962</v>
      </c>
      <c r="F2902" s="113" t="s">
        <v>27947</v>
      </c>
      <c r="G2902" s="113" t="s">
        <v>42034</v>
      </c>
      <c r="H2902" s="113" t="s">
        <v>113789</v>
      </c>
      <c r="I2902" s="113" t="s">
        <v>98801</v>
      </c>
    </row>
    <row r="2903" spans="5:9" ht="14.5" x14ac:dyDescent="0.35">
      <c r="E2903" s="113" t="s">
        <v>2963</v>
      </c>
      <c r="F2903" s="113" t="s">
        <v>27946</v>
      </c>
      <c r="G2903" s="113" t="s">
        <v>42033</v>
      </c>
      <c r="H2903" s="113" t="s">
        <v>113788</v>
      </c>
      <c r="I2903" s="113" t="s">
        <v>98800</v>
      </c>
    </row>
    <row r="2904" spans="5:9" ht="14.5" x14ac:dyDescent="0.35">
      <c r="E2904" s="113" t="s">
        <v>2964</v>
      </c>
      <c r="F2904" s="113" t="s">
        <v>27945</v>
      </c>
      <c r="G2904" s="113" t="s">
        <v>42032</v>
      </c>
      <c r="H2904" s="113" t="s">
        <v>113787</v>
      </c>
      <c r="I2904" s="113" t="s">
        <v>98799</v>
      </c>
    </row>
    <row r="2905" spans="5:9" ht="14.5" x14ac:dyDescent="0.35">
      <c r="E2905" s="113" t="s">
        <v>2965</v>
      </c>
      <c r="F2905" s="113" t="s">
        <v>27944</v>
      </c>
      <c r="G2905" s="113" t="s">
        <v>42031</v>
      </c>
      <c r="H2905" s="113" t="s">
        <v>113786</v>
      </c>
      <c r="I2905" s="113" t="s">
        <v>98798</v>
      </c>
    </row>
    <row r="2906" spans="5:9" ht="14.5" x14ac:dyDescent="0.35">
      <c r="E2906" s="113" t="s">
        <v>2966</v>
      </c>
      <c r="F2906" s="113" t="s">
        <v>107426</v>
      </c>
      <c r="G2906" s="113" t="s">
        <v>42030</v>
      </c>
      <c r="H2906" s="113" t="s">
        <v>113785</v>
      </c>
      <c r="I2906" s="113" t="s">
        <v>98797</v>
      </c>
    </row>
    <row r="2907" spans="5:9" ht="14.5" x14ac:dyDescent="0.35">
      <c r="E2907" s="113" t="s">
        <v>2967</v>
      </c>
      <c r="F2907" s="113" t="s">
        <v>107425</v>
      </c>
      <c r="G2907" s="113" t="s">
        <v>42029</v>
      </c>
      <c r="H2907" s="113" t="s">
        <v>113784</v>
      </c>
      <c r="I2907" s="113" t="s">
        <v>98796</v>
      </c>
    </row>
    <row r="2908" spans="5:9" ht="14.5" x14ac:dyDescent="0.35">
      <c r="E2908" s="113" t="s">
        <v>2968</v>
      </c>
      <c r="F2908" s="113" t="s">
        <v>107424</v>
      </c>
      <c r="G2908" s="113" t="s">
        <v>42028</v>
      </c>
      <c r="H2908" s="113" t="s">
        <v>113783</v>
      </c>
      <c r="I2908" s="113" t="s">
        <v>98795</v>
      </c>
    </row>
    <row r="2909" spans="5:9" ht="14.5" x14ac:dyDescent="0.35">
      <c r="E2909" s="113" t="s">
        <v>2969</v>
      </c>
      <c r="F2909" s="113" t="s">
        <v>107423</v>
      </c>
      <c r="G2909" s="113" t="s">
        <v>42027</v>
      </c>
      <c r="H2909" s="113" t="s">
        <v>113782</v>
      </c>
      <c r="I2909" s="113" t="s">
        <v>98794</v>
      </c>
    </row>
    <row r="2910" spans="5:9" ht="14.5" x14ac:dyDescent="0.35">
      <c r="E2910" s="113" t="s">
        <v>2970</v>
      </c>
      <c r="F2910" s="113" t="s">
        <v>107422</v>
      </c>
      <c r="G2910" s="113" t="s">
        <v>42026</v>
      </c>
      <c r="H2910" s="113" t="s">
        <v>113781</v>
      </c>
      <c r="I2910" s="113" t="s">
        <v>98793</v>
      </c>
    </row>
    <row r="2911" spans="5:9" ht="14.5" x14ac:dyDescent="0.35">
      <c r="E2911" s="113" t="s">
        <v>2971</v>
      </c>
      <c r="F2911" s="113" t="s">
        <v>107421</v>
      </c>
      <c r="G2911" s="113" t="s">
        <v>42025</v>
      </c>
      <c r="H2911" s="113" t="s">
        <v>113780</v>
      </c>
      <c r="I2911" s="113" t="s">
        <v>98792</v>
      </c>
    </row>
    <row r="2912" spans="5:9" ht="14.5" x14ac:dyDescent="0.35">
      <c r="E2912" s="113" t="s">
        <v>2972</v>
      </c>
      <c r="F2912" s="113" t="s">
        <v>27943</v>
      </c>
      <c r="G2912" s="113" t="s">
        <v>42024</v>
      </c>
      <c r="H2912" s="113" t="s">
        <v>113779</v>
      </c>
      <c r="I2912" s="113" t="s">
        <v>98791</v>
      </c>
    </row>
    <row r="2913" spans="5:9" ht="14.5" x14ac:dyDescent="0.35">
      <c r="E2913" s="113" t="s">
        <v>2973</v>
      </c>
      <c r="F2913" s="113" t="s">
        <v>27942</v>
      </c>
      <c r="G2913" s="113" t="s">
        <v>42023</v>
      </c>
      <c r="H2913" s="113" t="s">
        <v>113778</v>
      </c>
      <c r="I2913" s="113" t="s">
        <v>98790</v>
      </c>
    </row>
    <row r="2914" spans="5:9" ht="14.5" x14ac:dyDescent="0.35">
      <c r="E2914" s="113" t="s">
        <v>2974</v>
      </c>
      <c r="F2914" s="113" t="s">
        <v>27941</v>
      </c>
      <c r="G2914" s="113" t="s">
        <v>42022</v>
      </c>
      <c r="H2914" s="113" t="s">
        <v>113777</v>
      </c>
      <c r="I2914" s="113" t="s">
        <v>98789</v>
      </c>
    </row>
    <row r="2915" spans="5:9" ht="14.5" x14ac:dyDescent="0.35">
      <c r="E2915" s="113" t="s">
        <v>2975</v>
      </c>
      <c r="F2915" s="113" t="s">
        <v>27940</v>
      </c>
      <c r="G2915" s="113" t="s">
        <v>42021</v>
      </c>
      <c r="H2915" s="113" t="s">
        <v>113776</v>
      </c>
      <c r="I2915" s="113" t="s">
        <v>98788</v>
      </c>
    </row>
    <row r="2916" spans="5:9" ht="14.5" x14ac:dyDescent="0.35">
      <c r="E2916" s="113" t="s">
        <v>2976</v>
      </c>
      <c r="F2916" s="113" t="s">
        <v>27939</v>
      </c>
      <c r="G2916" s="113" t="s">
        <v>42020</v>
      </c>
      <c r="H2916" s="113" t="s">
        <v>113775</v>
      </c>
      <c r="I2916" s="113" t="s">
        <v>98787</v>
      </c>
    </row>
    <row r="2917" spans="5:9" ht="14.5" x14ac:dyDescent="0.35">
      <c r="E2917" s="113" t="s">
        <v>2977</v>
      </c>
      <c r="F2917" s="113" t="s">
        <v>27938</v>
      </c>
      <c r="G2917" s="113" t="s">
        <v>42019</v>
      </c>
      <c r="H2917" s="113" t="s">
        <v>113774</v>
      </c>
      <c r="I2917" s="113" t="s">
        <v>98786</v>
      </c>
    </row>
    <row r="2918" spans="5:9" ht="14.5" x14ac:dyDescent="0.35">
      <c r="E2918" s="113" t="s">
        <v>2978</v>
      </c>
      <c r="F2918" s="113" t="s">
        <v>27937</v>
      </c>
      <c r="G2918" s="113" t="s">
        <v>42018</v>
      </c>
      <c r="H2918" s="113" t="s">
        <v>113773</v>
      </c>
      <c r="I2918" s="113" t="s">
        <v>98785</v>
      </c>
    </row>
    <row r="2919" spans="5:9" ht="14.5" x14ac:dyDescent="0.35">
      <c r="E2919" s="113" t="s">
        <v>2979</v>
      </c>
      <c r="F2919" s="113" t="s">
        <v>107420</v>
      </c>
      <c r="G2919" s="113" t="s">
        <v>42017</v>
      </c>
      <c r="H2919" s="113" t="s">
        <v>113772</v>
      </c>
      <c r="I2919" s="113" t="s">
        <v>98784</v>
      </c>
    </row>
    <row r="2920" spans="5:9" ht="14.5" x14ac:dyDescent="0.35">
      <c r="E2920" s="113" t="s">
        <v>2980</v>
      </c>
      <c r="F2920" s="113" t="s">
        <v>107419</v>
      </c>
      <c r="G2920" s="113" t="s">
        <v>42016</v>
      </c>
      <c r="H2920" s="113" t="s">
        <v>113771</v>
      </c>
      <c r="I2920" s="113" t="s">
        <v>98783</v>
      </c>
    </row>
    <row r="2921" spans="5:9" ht="14.5" x14ac:dyDescent="0.35">
      <c r="E2921" s="113" t="s">
        <v>2981</v>
      </c>
      <c r="F2921" s="113" t="s">
        <v>107418</v>
      </c>
      <c r="G2921" s="113" t="s">
        <v>42015</v>
      </c>
      <c r="H2921" s="113" t="s">
        <v>113770</v>
      </c>
      <c r="I2921" s="113" t="s">
        <v>98782</v>
      </c>
    </row>
    <row r="2922" spans="5:9" ht="14.5" x14ac:dyDescent="0.35">
      <c r="E2922" s="113" t="s">
        <v>2982</v>
      </c>
      <c r="F2922" s="113" t="s">
        <v>107417</v>
      </c>
      <c r="G2922" s="113" t="s">
        <v>42014</v>
      </c>
      <c r="H2922" s="113" t="s">
        <v>113769</v>
      </c>
      <c r="I2922" s="113" t="s">
        <v>98781</v>
      </c>
    </row>
    <row r="2923" spans="5:9" ht="14.5" x14ac:dyDescent="0.35">
      <c r="E2923" s="113" t="s">
        <v>2983</v>
      </c>
      <c r="F2923" s="113" t="s">
        <v>27936</v>
      </c>
      <c r="G2923" s="113" t="s">
        <v>42013</v>
      </c>
      <c r="H2923" s="113" t="s">
        <v>113768</v>
      </c>
      <c r="I2923" s="113" t="s">
        <v>98780</v>
      </c>
    </row>
    <row r="2924" spans="5:9" ht="14.5" x14ac:dyDescent="0.35">
      <c r="E2924" s="113" t="s">
        <v>2984</v>
      </c>
      <c r="F2924" s="113" t="s">
        <v>27935</v>
      </c>
      <c r="G2924" s="113" t="s">
        <v>42012</v>
      </c>
      <c r="H2924" s="113" t="s">
        <v>113767</v>
      </c>
      <c r="I2924" s="113" t="s">
        <v>98779</v>
      </c>
    </row>
    <row r="2925" spans="5:9" ht="14.5" x14ac:dyDescent="0.35">
      <c r="E2925" s="113" t="s">
        <v>2985</v>
      </c>
      <c r="F2925" s="113" t="s">
        <v>27934</v>
      </c>
      <c r="G2925" s="113" t="s">
        <v>42011</v>
      </c>
      <c r="H2925" s="113" t="s">
        <v>113766</v>
      </c>
      <c r="I2925" s="113" t="s">
        <v>98778</v>
      </c>
    </row>
    <row r="2926" spans="5:9" ht="14.5" x14ac:dyDescent="0.35">
      <c r="E2926" s="113" t="s">
        <v>2986</v>
      </c>
      <c r="F2926" s="113" t="s">
        <v>27933</v>
      </c>
      <c r="G2926" s="113" t="s">
        <v>42010</v>
      </c>
      <c r="H2926" s="113" t="s">
        <v>113765</v>
      </c>
      <c r="I2926" s="113" t="s">
        <v>98777</v>
      </c>
    </row>
    <row r="2927" spans="5:9" ht="14.5" x14ac:dyDescent="0.35">
      <c r="E2927" s="113" t="s">
        <v>2987</v>
      </c>
      <c r="F2927" s="113" t="s">
        <v>27932</v>
      </c>
      <c r="G2927" s="113" t="s">
        <v>42009</v>
      </c>
      <c r="H2927" s="113" t="s">
        <v>113764</v>
      </c>
      <c r="I2927" s="113" t="s">
        <v>110915</v>
      </c>
    </row>
    <row r="2928" spans="5:9" ht="14.5" x14ac:dyDescent="0.35">
      <c r="E2928" s="113" t="s">
        <v>2988</v>
      </c>
      <c r="F2928" s="113" t="s">
        <v>107416</v>
      </c>
      <c r="G2928" s="113" t="s">
        <v>42008</v>
      </c>
      <c r="H2928" s="113" t="s">
        <v>113763</v>
      </c>
      <c r="I2928" s="113" t="s">
        <v>98776</v>
      </c>
    </row>
    <row r="2929" spans="5:9" ht="14.5" x14ac:dyDescent="0.35">
      <c r="E2929" s="113" t="s">
        <v>2989</v>
      </c>
      <c r="F2929" s="113" t="s">
        <v>27931</v>
      </c>
      <c r="G2929" s="113" t="s">
        <v>42007</v>
      </c>
      <c r="H2929" s="113" t="s">
        <v>113762</v>
      </c>
      <c r="I2929" s="113" t="s">
        <v>98775</v>
      </c>
    </row>
    <row r="2930" spans="5:9" ht="14.5" x14ac:dyDescent="0.35">
      <c r="E2930" s="113" t="s">
        <v>2990</v>
      </c>
      <c r="F2930" s="113" t="s">
        <v>27930</v>
      </c>
      <c r="G2930" s="113" t="s">
        <v>42006</v>
      </c>
      <c r="H2930" s="113" t="s">
        <v>113761</v>
      </c>
      <c r="I2930" s="113" t="s">
        <v>98774</v>
      </c>
    </row>
    <row r="2931" spans="5:9" ht="14.5" x14ac:dyDescent="0.35">
      <c r="E2931" s="113" t="s">
        <v>2991</v>
      </c>
      <c r="F2931" s="113" t="s">
        <v>27929</v>
      </c>
      <c r="G2931" s="113" t="s">
        <v>42005</v>
      </c>
      <c r="H2931" s="113" t="s">
        <v>113760</v>
      </c>
      <c r="I2931" s="113" t="s">
        <v>98773</v>
      </c>
    </row>
    <row r="2932" spans="5:9" ht="14.5" x14ac:dyDescent="0.35">
      <c r="E2932" s="113" t="s">
        <v>2992</v>
      </c>
      <c r="F2932" s="113" t="s">
        <v>27928</v>
      </c>
      <c r="G2932" s="113" t="s">
        <v>42004</v>
      </c>
      <c r="H2932" s="113" t="s">
        <v>113759</v>
      </c>
      <c r="I2932" s="113" t="s">
        <v>122873</v>
      </c>
    </row>
    <row r="2933" spans="5:9" ht="14.5" x14ac:dyDescent="0.35">
      <c r="E2933" s="113" t="s">
        <v>2993</v>
      </c>
      <c r="F2933" s="113" t="s">
        <v>27927</v>
      </c>
      <c r="G2933" s="113" t="s">
        <v>42003</v>
      </c>
      <c r="H2933" s="113" t="s">
        <v>113758</v>
      </c>
      <c r="I2933" s="113" t="s">
        <v>98772</v>
      </c>
    </row>
    <row r="2934" spans="5:9" ht="14.5" x14ac:dyDescent="0.35">
      <c r="E2934" s="113" t="s">
        <v>2994</v>
      </c>
      <c r="F2934" s="113" t="s">
        <v>124355</v>
      </c>
      <c r="G2934" s="113" t="s">
        <v>42002</v>
      </c>
      <c r="H2934" s="113" t="s">
        <v>125695</v>
      </c>
      <c r="I2934" s="113" t="s">
        <v>98771</v>
      </c>
    </row>
    <row r="2935" spans="5:9" ht="14.5" x14ac:dyDescent="0.35">
      <c r="E2935" s="113" t="s">
        <v>2995</v>
      </c>
      <c r="F2935" s="113" t="s">
        <v>107415</v>
      </c>
      <c r="G2935" s="113" t="s">
        <v>42001</v>
      </c>
      <c r="H2935" s="113" t="s">
        <v>123636</v>
      </c>
      <c r="I2935" s="113" t="s">
        <v>98770</v>
      </c>
    </row>
    <row r="2936" spans="5:9" ht="14.5" x14ac:dyDescent="0.35">
      <c r="E2936" s="113" t="s">
        <v>2996</v>
      </c>
      <c r="F2936" s="113" t="s">
        <v>49978</v>
      </c>
      <c r="G2936" s="113" t="s">
        <v>42000</v>
      </c>
      <c r="H2936" s="113" t="s">
        <v>121497</v>
      </c>
      <c r="I2936" s="113" t="s">
        <v>98769</v>
      </c>
    </row>
    <row r="2937" spans="5:9" ht="14.5" x14ac:dyDescent="0.35">
      <c r="E2937" s="113" t="s">
        <v>2997</v>
      </c>
      <c r="F2937" s="113" t="s">
        <v>117417</v>
      </c>
      <c r="G2937" s="113" t="s">
        <v>41999</v>
      </c>
      <c r="H2937" s="113" t="s">
        <v>115811</v>
      </c>
      <c r="I2937" s="113" t="s">
        <v>98768</v>
      </c>
    </row>
    <row r="2938" spans="5:9" ht="14.5" x14ac:dyDescent="0.35">
      <c r="E2938" s="113" t="s">
        <v>2998</v>
      </c>
      <c r="F2938" s="113" t="s">
        <v>107414</v>
      </c>
      <c r="G2938" s="113" t="s">
        <v>41998</v>
      </c>
      <c r="H2938" s="113" t="s">
        <v>115810</v>
      </c>
      <c r="I2938" s="113" t="s">
        <v>98767</v>
      </c>
    </row>
    <row r="2939" spans="5:9" ht="14.5" x14ac:dyDescent="0.35">
      <c r="E2939" s="113" t="s">
        <v>2999</v>
      </c>
      <c r="F2939" s="113" t="s">
        <v>27926</v>
      </c>
      <c r="G2939" s="113" t="s">
        <v>41997</v>
      </c>
      <c r="H2939" s="113" t="s">
        <v>115809</v>
      </c>
      <c r="I2939" s="113" t="s">
        <v>98766</v>
      </c>
    </row>
    <row r="2940" spans="5:9" ht="14.5" x14ac:dyDescent="0.35">
      <c r="E2940" s="113" t="s">
        <v>3000</v>
      </c>
      <c r="F2940" s="113" t="s">
        <v>117416</v>
      </c>
      <c r="G2940" s="113" t="s">
        <v>41996</v>
      </c>
      <c r="H2940" s="113" t="s">
        <v>115808</v>
      </c>
      <c r="I2940" s="113" t="s">
        <v>98765</v>
      </c>
    </row>
    <row r="2941" spans="5:9" ht="14.5" x14ac:dyDescent="0.35">
      <c r="E2941" s="113" t="s">
        <v>3001</v>
      </c>
      <c r="F2941" s="113" t="s">
        <v>121768</v>
      </c>
      <c r="G2941" s="113" t="s">
        <v>41995</v>
      </c>
      <c r="H2941" s="113" t="s">
        <v>115807</v>
      </c>
      <c r="I2941" s="113" t="s">
        <v>98764</v>
      </c>
    </row>
    <row r="2942" spans="5:9" ht="14.5" x14ac:dyDescent="0.35">
      <c r="E2942" s="113" t="s">
        <v>3002</v>
      </c>
      <c r="F2942" s="113" t="s">
        <v>27925</v>
      </c>
      <c r="G2942" s="113" t="s">
        <v>41994</v>
      </c>
      <c r="H2942" s="113" t="s">
        <v>115806</v>
      </c>
      <c r="I2942" s="113" t="s">
        <v>126153</v>
      </c>
    </row>
    <row r="2943" spans="5:9" ht="14.5" x14ac:dyDescent="0.35">
      <c r="E2943" s="113" t="s">
        <v>3003</v>
      </c>
      <c r="F2943" s="113" t="s">
        <v>27924</v>
      </c>
      <c r="G2943" s="113" t="s">
        <v>41993</v>
      </c>
      <c r="H2943" s="113" t="s">
        <v>115805</v>
      </c>
      <c r="I2943" s="113" t="s">
        <v>98763</v>
      </c>
    </row>
    <row r="2944" spans="5:9" ht="14.5" x14ac:dyDescent="0.35">
      <c r="E2944" s="113" t="s">
        <v>3004</v>
      </c>
      <c r="F2944" s="113" t="s">
        <v>107413</v>
      </c>
      <c r="G2944" s="113" t="s">
        <v>41992</v>
      </c>
      <c r="H2944" s="113" t="s">
        <v>115804</v>
      </c>
      <c r="I2944" s="113" t="s">
        <v>98762</v>
      </c>
    </row>
    <row r="2945" spans="5:9" ht="14.5" x14ac:dyDescent="0.35">
      <c r="E2945" s="113" t="s">
        <v>3005</v>
      </c>
      <c r="F2945" s="113" t="s">
        <v>49977</v>
      </c>
      <c r="G2945" s="113" t="s">
        <v>41991</v>
      </c>
      <c r="H2945" s="113" t="s">
        <v>115803</v>
      </c>
      <c r="I2945" s="113" t="s">
        <v>130399</v>
      </c>
    </row>
    <row r="2946" spans="5:9" ht="14.5" x14ac:dyDescent="0.35">
      <c r="E2946" s="113" t="s">
        <v>3006</v>
      </c>
      <c r="F2946" s="113" t="s">
        <v>27923</v>
      </c>
      <c r="G2946" s="113" t="s">
        <v>41990</v>
      </c>
      <c r="H2946" s="113" t="s">
        <v>115802</v>
      </c>
      <c r="I2946" s="113" t="s">
        <v>98761</v>
      </c>
    </row>
    <row r="2947" spans="5:9" ht="14.5" x14ac:dyDescent="0.35">
      <c r="E2947" s="113" t="s">
        <v>3007</v>
      </c>
      <c r="F2947" s="113" t="s">
        <v>107412</v>
      </c>
      <c r="G2947" s="113" t="s">
        <v>41989</v>
      </c>
      <c r="H2947" s="113" t="s">
        <v>115801</v>
      </c>
      <c r="I2947" s="113" t="s">
        <v>98760</v>
      </c>
    </row>
    <row r="2948" spans="5:9" ht="14.5" x14ac:dyDescent="0.35">
      <c r="E2948" s="113" t="s">
        <v>3008</v>
      </c>
      <c r="F2948" s="113" t="s">
        <v>121767</v>
      </c>
      <c r="G2948" s="113" t="s">
        <v>41988</v>
      </c>
      <c r="H2948" s="113" t="s">
        <v>115800</v>
      </c>
      <c r="I2948" s="113" t="s">
        <v>98759</v>
      </c>
    </row>
    <row r="2949" spans="5:9" ht="14.5" x14ac:dyDescent="0.35">
      <c r="E2949" s="113" t="s">
        <v>3009</v>
      </c>
      <c r="F2949" s="113" t="s">
        <v>27922</v>
      </c>
      <c r="G2949" s="113" t="s">
        <v>41987</v>
      </c>
      <c r="H2949" s="113" t="s">
        <v>113757</v>
      </c>
      <c r="I2949" s="113" t="s">
        <v>98758</v>
      </c>
    </row>
    <row r="2950" spans="5:9" ht="14.5" x14ac:dyDescent="0.35">
      <c r="E2950" s="113" t="s">
        <v>3010</v>
      </c>
      <c r="F2950" s="113" t="s">
        <v>27921</v>
      </c>
      <c r="G2950" s="113" t="s">
        <v>41986</v>
      </c>
      <c r="H2950" s="113" t="s">
        <v>113756</v>
      </c>
      <c r="I2950" s="113" t="s">
        <v>98757</v>
      </c>
    </row>
    <row r="2951" spans="5:9" ht="14.5" x14ac:dyDescent="0.35">
      <c r="E2951" s="113" t="s">
        <v>3011</v>
      </c>
      <c r="F2951" s="113" t="s">
        <v>27920</v>
      </c>
      <c r="G2951" s="113" t="s">
        <v>41985</v>
      </c>
      <c r="H2951" s="113" t="s">
        <v>113755</v>
      </c>
      <c r="I2951" s="113" t="s">
        <v>98756</v>
      </c>
    </row>
    <row r="2952" spans="5:9" ht="14.5" x14ac:dyDescent="0.35">
      <c r="E2952" s="113" t="s">
        <v>3012</v>
      </c>
      <c r="F2952" s="113" t="s">
        <v>27919</v>
      </c>
      <c r="G2952" s="113" t="s">
        <v>41984</v>
      </c>
      <c r="H2952" s="113" t="s">
        <v>113754</v>
      </c>
      <c r="I2952" s="113" t="s">
        <v>110914</v>
      </c>
    </row>
    <row r="2953" spans="5:9" ht="14.5" x14ac:dyDescent="0.35">
      <c r="E2953" s="113" t="s">
        <v>3013</v>
      </c>
      <c r="F2953" s="113" t="s">
        <v>27918</v>
      </c>
      <c r="G2953" s="113" t="s">
        <v>41983</v>
      </c>
      <c r="H2953" s="113" t="s">
        <v>113753</v>
      </c>
      <c r="I2953" s="113" t="s">
        <v>98755</v>
      </c>
    </row>
    <row r="2954" spans="5:9" ht="14.5" x14ac:dyDescent="0.35">
      <c r="E2954" s="113" t="s">
        <v>3014</v>
      </c>
      <c r="F2954" s="113" t="s">
        <v>27917</v>
      </c>
      <c r="G2954" s="113" t="s">
        <v>41982</v>
      </c>
      <c r="H2954" s="113" t="s">
        <v>113752</v>
      </c>
      <c r="I2954" s="113" t="s">
        <v>98754</v>
      </c>
    </row>
    <row r="2955" spans="5:9" ht="14.5" x14ac:dyDescent="0.35">
      <c r="E2955" s="113" t="s">
        <v>3015</v>
      </c>
      <c r="F2955" s="113" t="s">
        <v>27916</v>
      </c>
      <c r="G2955" s="113" t="s">
        <v>41981</v>
      </c>
      <c r="H2955" s="113" t="s">
        <v>113751</v>
      </c>
      <c r="I2955" s="113" t="s">
        <v>98753</v>
      </c>
    </row>
    <row r="2956" spans="5:9" ht="14.5" x14ac:dyDescent="0.35">
      <c r="E2956" s="113" t="s">
        <v>3016</v>
      </c>
      <c r="F2956" s="113" t="s">
        <v>27915</v>
      </c>
      <c r="G2956" s="113" t="s">
        <v>41980</v>
      </c>
      <c r="H2956" s="113" t="s">
        <v>113750</v>
      </c>
      <c r="I2956" s="113" t="s">
        <v>98752</v>
      </c>
    </row>
    <row r="2957" spans="5:9" ht="14.5" x14ac:dyDescent="0.35">
      <c r="E2957" s="113" t="s">
        <v>3017</v>
      </c>
      <c r="F2957" s="113" t="s">
        <v>27914</v>
      </c>
      <c r="G2957" s="113" t="s">
        <v>41979</v>
      </c>
      <c r="H2957" s="113" t="s">
        <v>113749</v>
      </c>
      <c r="I2957" s="113" t="s">
        <v>98751</v>
      </c>
    </row>
    <row r="2958" spans="5:9" ht="14.5" x14ac:dyDescent="0.35">
      <c r="E2958" s="113" t="s">
        <v>3018</v>
      </c>
      <c r="F2958" s="113" t="s">
        <v>27913</v>
      </c>
      <c r="G2958" s="113" t="s">
        <v>41978</v>
      </c>
      <c r="H2958" s="113" t="s">
        <v>113748</v>
      </c>
      <c r="I2958" s="113" t="s">
        <v>98750</v>
      </c>
    </row>
    <row r="2959" spans="5:9" ht="14.5" x14ac:dyDescent="0.35">
      <c r="E2959" s="113" t="s">
        <v>3019</v>
      </c>
      <c r="F2959" s="113" t="s">
        <v>107411</v>
      </c>
      <c r="G2959" s="113" t="s">
        <v>41977</v>
      </c>
      <c r="H2959" s="113" t="s">
        <v>113747</v>
      </c>
      <c r="I2959" s="113" t="s">
        <v>98749</v>
      </c>
    </row>
    <row r="2960" spans="5:9" ht="14.5" x14ac:dyDescent="0.35">
      <c r="E2960" s="113" t="s">
        <v>3020</v>
      </c>
      <c r="F2960" s="113" t="s">
        <v>27912</v>
      </c>
      <c r="G2960" s="113" t="s">
        <v>41976</v>
      </c>
      <c r="H2960" s="113" t="s">
        <v>113746</v>
      </c>
      <c r="I2960" s="113" t="s">
        <v>98748</v>
      </c>
    </row>
    <row r="2961" spans="5:9" ht="14.5" x14ac:dyDescent="0.35">
      <c r="E2961" s="113" t="s">
        <v>3021</v>
      </c>
      <c r="F2961" s="113" t="s">
        <v>27911</v>
      </c>
      <c r="G2961" s="113" t="s">
        <v>41975</v>
      </c>
      <c r="H2961" s="113" t="s">
        <v>113745</v>
      </c>
      <c r="I2961" s="113" t="s">
        <v>98747</v>
      </c>
    </row>
    <row r="2962" spans="5:9" ht="14.5" x14ac:dyDescent="0.35">
      <c r="E2962" s="113" t="s">
        <v>3022</v>
      </c>
      <c r="F2962" s="113" t="s">
        <v>27910</v>
      </c>
      <c r="G2962" s="113" t="s">
        <v>41974</v>
      </c>
      <c r="H2962" s="113" t="s">
        <v>113744</v>
      </c>
      <c r="I2962" s="113" t="s">
        <v>98746</v>
      </c>
    </row>
    <row r="2963" spans="5:9" ht="14.5" x14ac:dyDescent="0.35">
      <c r="E2963" s="113" t="s">
        <v>3023</v>
      </c>
      <c r="F2963" s="113" t="s">
        <v>27909</v>
      </c>
      <c r="G2963" s="113" t="s">
        <v>41973</v>
      </c>
      <c r="H2963" s="113" t="s">
        <v>113743</v>
      </c>
      <c r="I2963" s="113" t="s">
        <v>98745</v>
      </c>
    </row>
    <row r="2964" spans="5:9" ht="14.5" x14ac:dyDescent="0.35">
      <c r="E2964" s="113" t="s">
        <v>3024</v>
      </c>
      <c r="F2964" s="113" t="s">
        <v>107410</v>
      </c>
      <c r="G2964" s="113" t="s">
        <v>41972</v>
      </c>
      <c r="H2964" s="113" t="s">
        <v>113742</v>
      </c>
      <c r="I2964" s="113" t="s">
        <v>98744</v>
      </c>
    </row>
    <row r="2965" spans="5:9" ht="14.5" x14ac:dyDescent="0.35">
      <c r="E2965" s="113" t="s">
        <v>3025</v>
      </c>
      <c r="F2965" s="113" t="s">
        <v>107409</v>
      </c>
      <c r="G2965" s="113" t="s">
        <v>41971</v>
      </c>
      <c r="H2965" s="113" t="s">
        <v>113741</v>
      </c>
      <c r="I2965" s="113" t="s">
        <v>110913</v>
      </c>
    </row>
    <row r="2966" spans="5:9" ht="14.5" x14ac:dyDescent="0.35">
      <c r="E2966" s="113" t="s">
        <v>3026</v>
      </c>
      <c r="F2966" s="113" t="s">
        <v>27908</v>
      </c>
      <c r="G2966" s="113" t="s">
        <v>41970</v>
      </c>
      <c r="H2966" s="113" t="s">
        <v>113740</v>
      </c>
      <c r="I2966" s="113" t="s">
        <v>98743</v>
      </c>
    </row>
    <row r="2967" spans="5:9" ht="14.5" x14ac:dyDescent="0.35">
      <c r="E2967" s="113" t="s">
        <v>3027</v>
      </c>
      <c r="F2967" s="113" t="s">
        <v>27907</v>
      </c>
      <c r="G2967" s="113" t="s">
        <v>41969</v>
      </c>
      <c r="H2967" s="113" t="s">
        <v>113739</v>
      </c>
      <c r="I2967" s="113" t="s">
        <v>98742</v>
      </c>
    </row>
    <row r="2968" spans="5:9" ht="14.5" x14ac:dyDescent="0.35">
      <c r="E2968" s="113" t="s">
        <v>3028</v>
      </c>
      <c r="F2968" s="113" t="s">
        <v>124356</v>
      </c>
      <c r="G2968" s="113" t="s">
        <v>41968</v>
      </c>
      <c r="H2968" s="113" t="s">
        <v>113738</v>
      </c>
      <c r="I2968" s="113" t="s">
        <v>98741</v>
      </c>
    </row>
    <row r="2969" spans="5:9" ht="14.5" x14ac:dyDescent="0.35">
      <c r="E2969" s="113" t="s">
        <v>3029</v>
      </c>
      <c r="F2969" s="113" t="s">
        <v>27906</v>
      </c>
      <c r="G2969" s="113" t="s">
        <v>41967</v>
      </c>
      <c r="H2969" s="113" t="s">
        <v>113737</v>
      </c>
      <c r="I2969" s="113" t="s">
        <v>98740</v>
      </c>
    </row>
    <row r="2970" spans="5:9" ht="14.5" x14ac:dyDescent="0.35">
      <c r="E2970" s="113" t="s">
        <v>3030</v>
      </c>
      <c r="F2970" s="113" t="s">
        <v>107408</v>
      </c>
      <c r="G2970" s="113" t="s">
        <v>41966</v>
      </c>
      <c r="H2970" s="113" t="s">
        <v>113736</v>
      </c>
      <c r="I2970" s="113" t="s">
        <v>98739</v>
      </c>
    </row>
    <row r="2971" spans="5:9" ht="14.5" x14ac:dyDescent="0.35">
      <c r="E2971" s="113" t="s">
        <v>3031</v>
      </c>
      <c r="F2971" s="113" t="s">
        <v>27905</v>
      </c>
      <c r="G2971" s="113" t="s">
        <v>41965</v>
      </c>
      <c r="H2971" s="113" t="s">
        <v>113735</v>
      </c>
      <c r="I2971" s="113" t="s">
        <v>98738</v>
      </c>
    </row>
    <row r="2972" spans="5:9" ht="14.5" x14ac:dyDescent="0.35">
      <c r="E2972" s="113" t="s">
        <v>3032</v>
      </c>
      <c r="F2972" s="113" t="s">
        <v>27904</v>
      </c>
      <c r="G2972" s="113" t="s">
        <v>41964</v>
      </c>
      <c r="H2972" s="113" t="s">
        <v>113734</v>
      </c>
      <c r="I2972" s="113" t="s">
        <v>98737</v>
      </c>
    </row>
    <row r="2973" spans="5:9" ht="14.5" x14ac:dyDescent="0.35">
      <c r="E2973" s="113" t="s">
        <v>3033</v>
      </c>
      <c r="F2973" s="113" t="s">
        <v>27903</v>
      </c>
      <c r="G2973" s="113" t="s">
        <v>41963</v>
      </c>
      <c r="H2973" s="113" t="s">
        <v>113733</v>
      </c>
      <c r="I2973" s="113" t="s">
        <v>98736</v>
      </c>
    </row>
    <row r="2974" spans="5:9" ht="14.5" x14ac:dyDescent="0.35">
      <c r="E2974" s="113" t="s">
        <v>3034</v>
      </c>
      <c r="F2974" s="113" t="s">
        <v>27902</v>
      </c>
      <c r="G2974" s="113" t="s">
        <v>41962</v>
      </c>
      <c r="H2974" s="113" t="s">
        <v>113732</v>
      </c>
      <c r="I2974" s="113" t="s">
        <v>98735</v>
      </c>
    </row>
    <row r="2975" spans="5:9" ht="14.5" x14ac:dyDescent="0.35">
      <c r="E2975" s="113" t="s">
        <v>3035</v>
      </c>
      <c r="F2975" s="113" t="s">
        <v>27901</v>
      </c>
      <c r="G2975" s="113" t="s">
        <v>41961</v>
      </c>
      <c r="H2975" s="113" t="s">
        <v>113731</v>
      </c>
      <c r="I2975" s="113" t="s">
        <v>140449</v>
      </c>
    </row>
    <row r="2976" spans="5:9" ht="14.5" x14ac:dyDescent="0.35">
      <c r="E2976" s="113" t="s">
        <v>3036</v>
      </c>
      <c r="F2976" s="113" t="s">
        <v>27900</v>
      </c>
      <c r="G2976" s="113" t="s">
        <v>41960</v>
      </c>
      <c r="H2976" s="113" t="s">
        <v>113730</v>
      </c>
      <c r="I2976" s="113" t="s">
        <v>98734</v>
      </c>
    </row>
    <row r="2977" spans="5:9" ht="14.5" x14ac:dyDescent="0.35">
      <c r="E2977" s="113" t="s">
        <v>3037</v>
      </c>
      <c r="F2977" s="113" t="s">
        <v>27899</v>
      </c>
      <c r="G2977" s="113" t="s">
        <v>41959</v>
      </c>
      <c r="H2977" s="113" t="s">
        <v>113729</v>
      </c>
      <c r="I2977" s="113" t="s">
        <v>98733</v>
      </c>
    </row>
    <row r="2978" spans="5:9" ht="14.5" x14ac:dyDescent="0.35">
      <c r="E2978" s="113" t="s">
        <v>3038</v>
      </c>
      <c r="F2978" s="113" t="s">
        <v>27898</v>
      </c>
      <c r="G2978" s="113" t="s">
        <v>41958</v>
      </c>
      <c r="H2978" s="113" t="s">
        <v>113728</v>
      </c>
      <c r="I2978" s="113" t="s">
        <v>140448</v>
      </c>
    </row>
    <row r="2979" spans="5:9" ht="14.5" x14ac:dyDescent="0.35">
      <c r="E2979" s="113" t="s">
        <v>3039</v>
      </c>
      <c r="F2979" s="113" t="s">
        <v>27897</v>
      </c>
      <c r="G2979" s="113" t="s">
        <v>41957</v>
      </c>
      <c r="H2979" s="113" t="s">
        <v>113727</v>
      </c>
      <c r="I2979" s="113" t="s">
        <v>98732</v>
      </c>
    </row>
    <row r="2980" spans="5:9" ht="14.5" x14ac:dyDescent="0.35">
      <c r="E2980" s="113" t="s">
        <v>3040</v>
      </c>
      <c r="F2980" s="113" t="s">
        <v>107407</v>
      </c>
      <c r="G2980" s="113" t="s">
        <v>41956</v>
      </c>
      <c r="H2980" s="113" t="s">
        <v>113726</v>
      </c>
      <c r="I2980" s="113" t="s">
        <v>98731</v>
      </c>
    </row>
    <row r="2981" spans="5:9" ht="14.5" x14ac:dyDescent="0.35">
      <c r="E2981" s="113" t="s">
        <v>3041</v>
      </c>
      <c r="F2981" s="113" t="s">
        <v>27896</v>
      </c>
      <c r="G2981" s="113" t="s">
        <v>41955</v>
      </c>
      <c r="H2981" s="113" t="s">
        <v>113725</v>
      </c>
      <c r="I2981" s="113" t="s">
        <v>98730</v>
      </c>
    </row>
    <row r="2982" spans="5:9" ht="14.5" x14ac:dyDescent="0.35">
      <c r="E2982" s="113" t="s">
        <v>3042</v>
      </c>
      <c r="F2982" s="113" t="s">
        <v>27895</v>
      </c>
      <c r="G2982" s="113" t="s">
        <v>41954</v>
      </c>
      <c r="H2982" s="113" t="s">
        <v>113724</v>
      </c>
      <c r="I2982" s="113" t="s">
        <v>98729</v>
      </c>
    </row>
    <row r="2983" spans="5:9" ht="14.5" x14ac:dyDescent="0.35">
      <c r="E2983" s="113" t="s">
        <v>3043</v>
      </c>
      <c r="F2983" s="113" t="s">
        <v>107406</v>
      </c>
      <c r="G2983" s="113" t="s">
        <v>41953</v>
      </c>
      <c r="H2983" s="113" t="s">
        <v>113723</v>
      </c>
      <c r="I2983" s="113" t="s">
        <v>98728</v>
      </c>
    </row>
    <row r="2984" spans="5:9" ht="14.5" x14ac:dyDescent="0.35">
      <c r="E2984" s="113" t="s">
        <v>3044</v>
      </c>
      <c r="F2984" s="113" t="s">
        <v>27894</v>
      </c>
      <c r="G2984" s="113" t="s">
        <v>41952</v>
      </c>
      <c r="H2984" s="113" t="s">
        <v>113722</v>
      </c>
      <c r="I2984" s="113" t="s">
        <v>98727</v>
      </c>
    </row>
    <row r="2985" spans="5:9" ht="14.5" x14ac:dyDescent="0.35">
      <c r="E2985" s="113" t="s">
        <v>3045</v>
      </c>
      <c r="F2985" s="113" t="s">
        <v>27893</v>
      </c>
      <c r="G2985" s="113" t="s">
        <v>41951</v>
      </c>
      <c r="H2985" s="113" t="s">
        <v>113721</v>
      </c>
      <c r="I2985" s="113" t="s">
        <v>98726</v>
      </c>
    </row>
    <row r="2986" spans="5:9" ht="14.5" x14ac:dyDescent="0.35">
      <c r="E2986" s="113" t="s">
        <v>3046</v>
      </c>
      <c r="F2986" s="113" t="s">
        <v>121766</v>
      </c>
      <c r="G2986" s="113" t="s">
        <v>41950</v>
      </c>
      <c r="H2986" s="113" t="s">
        <v>113720</v>
      </c>
      <c r="I2986" s="113" t="s">
        <v>98725</v>
      </c>
    </row>
    <row r="2987" spans="5:9" ht="14.5" x14ac:dyDescent="0.35">
      <c r="E2987" s="113" t="s">
        <v>3047</v>
      </c>
      <c r="F2987" s="113" t="s">
        <v>27892</v>
      </c>
      <c r="G2987" s="113" t="s">
        <v>41949</v>
      </c>
      <c r="H2987" s="113" t="s">
        <v>113719</v>
      </c>
      <c r="I2987" s="113" t="s">
        <v>98724</v>
      </c>
    </row>
    <row r="2988" spans="5:9" ht="14.5" x14ac:dyDescent="0.35">
      <c r="E2988" s="113" t="s">
        <v>3048</v>
      </c>
      <c r="F2988" s="113" t="s">
        <v>107405</v>
      </c>
      <c r="G2988" s="113" t="s">
        <v>41948</v>
      </c>
      <c r="H2988" s="113" t="s">
        <v>113718</v>
      </c>
      <c r="I2988" s="113" t="s">
        <v>98723</v>
      </c>
    </row>
    <row r="2989" spans="5:9" ht="14.5" x14ac:dyDescent="0.35">
      <c r="E2989" s="113" t="s">
        <v>3049</v>
      </c>
      <c r="F2989" s="113" t="s">
        <v>27891</v>
      </c>
      <c r="G2989" s="113" t="s">
        <v>41947</v>
      </c>
      <c r="H2989" s="113" t="s">
        <v>113717</v>
      </c>
      <c r="I2989" s="113" t="s">
        <v>98722</v>
      </c>
    </row>
    <row r="2990" spans="5:9" ht="14.5" x14ac:dyDescent="0.35">
      <c r="E2990" s="113" t="s">
        <v>3050</v>
      </c>
      <c r="F2990" s="113" t="s">
        <v>27890</v>
      </c>
      <c r="G2990" s="113" t="s">
        <v>41946</v>
      </c>
      <c r="H2990" s="113" t="s">
        <v>113716</v>
      </c>
      <c r="I2990" s="113" t="s">
        <v>98721</v>
      </c>
    </row>
    <row r="2991" spans="5:9" ht="14.5" x14ac:dyDescent="0.35">
      <c r="E2991" s="113" t="s">
        <v>3051</v>
      </c>
      <c r="F2991" s="113" t="s">
        <v>27889</v>
      </c>
      <c r="G2991" s="113" t="s">
        <v>41945</v>
      </c>
      <c r="H2991" s="113" t="s">
        <v>113715</v>
      </c>
      <c r="I2991" s="113" t="s">
        <v>98720</v>
      </c>
    </row>
    <row r="2992" spans="5:9" ht="14.5" x14ac:dyDescent="0.35">
      <c r="E2992" s="113" t="s">
        <v>3052</v>
      </c>
      <c r="F2992" s="113" t="s">
        <v>107404</v>
      </c>
      <c r="G2992" s="113" t="s">
        <v>41944</v>
      </c>
      <c r="H2992" s="113" t="s">
        <v>113714</v>
      </c>
      <c r="I2992" s="113" t="s">
        <v>98719</v>
      </c>
    </row>
    <row r="2993" spans="5:9" ht="14.5" x14ac:dyDescent="0.35">
      <c r="E2993" s="113" t="s">
        <v>3053</v>
      </c>
      <c r="F2993" s="113" t="s">
        <v>27888</v>
      </c>
      <c r="G2993" s="113" t="s">
        <v>41943</v>
      </c>
      <c r="H2993" s="113" t="s">
        <v>113713</v>
      </c>
      <c r="I2993" s="113" t="s">
        <v>98718</v>
      </c>
    </row>
    <row r="2994" spans="5:9" ht="14.5" x14ac:dyDescent="0.35">
      <c r="E2994" s="113" t="s">
        <v>3054</v>
      </c>
      <c r="F2994" s="113" t="s">
        <v>27887</v>
      </c>
      <c r="G2994" s="113" t="s">
        <v>41942</v>
      </c>
      <c r="H2994" s="113" t="s">
        <v>113712</v>
      </c>
      <c r="I2994" s="113" t="s">
        <v>98717</v>
      </c>
    </row>
    <row r="2995" spans="5:9" ht="14.5" x14ac:dyDescent="0.35">
      <c r="E2995" s="113" t="s">
        <v>3055</v>
      </c>
      <c r="F2995" s="113" t="s">
        <v>27886</v>
      </c>
      <c r="G2995" s="113" t="s">
        <v>41941</v>
      </c>
      <c r="H2995" s="113" t="s">
        <v>113711</v>
      </c>
      <c r="I2995" s="113" t="s">
        <v>98716</v>
      </c>
    </row>
    <row r="2996" spans="5:9" ht="14.5" x14ac:dyDescent="0.35">
      <c r="E2996" s="113" t="s">
        <v>3056</v>
      </c>
      <c r="F2996" s="113" t="s">
        <v>107403</v>
      </c>
      <c r="G2996" s="113" t="s">
        <v>41940</v>
      </c>
      <c r="H2996" s="113" t="s">
        <v>113710</v>
      </c>
      <c r="I2996" s="113" t="s">
        <v>98715</v>
      </c>
    </row>
    <row r="2997" spans="5:9" ht="14.5" x14ac:dyDescent="0.35">
      <c r="E2997" s="113" t="s">
        <v>3057</v>
      </c>
      <c r="F2997" s="113" t="s">
        <v>107402</v>
      </c>
      <c r="G2997" s="113" t="s">
        <v>41939</v>
      </c>
      <c r="H2997" s="113" t="s">
        <v>113709</v>
      </c>
      <c r="I2997" s="113" t="s">
        <v>98714</v>
      </c>
    </row>
    <row r="2998" spans="5:9" ht="14.5" x14ac:dyDescent="0.35">
      <c r="E2998" s="113" t="s">
        <v>3058</v>
      </c>
      <c r="F2998" s="113" t="s">
        <v>107401</v>
      </c>
      <c r="G2998" s="113" t="s">
        <v>41938</v>
      </c>
      <c r="H2998" s="113" t="s">
        <v>113708</v>
      </c>
      <c r="I2998" s="113" t="s">
        <v>98713</v>
      </c>
    </row>
    <row r="2999" spans="5:9" ht="14.5" x14ac:dyDescent="0.35">
      <c r="E2999" s="113" t="s">
        <v>3059</v>
      </c>
      <c r="F2999" s="113" t="s">
        <v>107400</v>
      </c>
      <c r="G2999" s="113" t="s">
        <v>41937</v>
      </c>
      <c r="H2999" s="113" t="s">
        <v>113707</v>
      </c>
      <c r="I2999" s="113" t="s">
        <v>98712</v>
      </c>
    </row>
    <row r="3000" spans="5:9" ht="14.5" x14ac:dyDescent="0.35">
      <c r="E3000" s="113" t="s">
        <v>3060</v>
      </c>
      <c r="F3000" s="113" t="s">
        <v>27885</v>
      </c>
      <c r="G3000" s="113" t="s">
        <v>41936</v>
      </c>
      <c r="H3000" s="113" t="s">
        <v>113706</v>
      </c>
      <c r="I3000" s="113" t="s">
        <v>98711</v>
      </c>
    </row>
    <row r="3001" spans="5:9" ht="14.5" x14ac:dyDescent="0.35">
      <c r="E3001" s="113" t="s">
        <v>3061</v>
      </c>
      <c r="F3001" s="113" t="s">
        <v>27884</v>
      </c>
      <c r="G3001" s="113" t="s">
        <v>41935</v>
      </c>
      <c r="H3001" s="113" t="s">
        <v>113705</v>
      </c>
      <c r="I3001" s="113" t="s">
        <v>140447</v>
      </c>
    </row>
    <row r="3002" spans="5:9" ht="14.5" x14ac:dyDescent="0.35">
      <c r="E3002" s="113" t="s">
        <v>3062</v>
      </c>
      <c r="F3002" s="113" t="s">
        <v>27883</v>
      </c>
      <c r="G3002" s="113" t="s">
        <v>41934</v>
      </c>
      <c r="H3002" s="113" t="s">
        <v>113704</v>
      </c>
      <c r="I3002" s="113" t="s">
        <v>98710</v>
      </c>
    </row>
    <row r="3003" spans="5:9" ht="14.5" x14ac:dyDescent="0.35">
      <c r="E3003" s="113" t="s">
        <v>3063</v>
      </c>
      <c r="F3003" s="113" t="s">
        <v>27882</v>
      </c>
      <c r="G3003" s="113" t="s">
        <v>41933</v>
      </c>
      <c r="H3003" s="113" t="s">
        <v>113703</v>
      </c>
      <c r="I3003" s="113" t="s">
        <v>98709</v>
      </c>
    </row>
    <row r="3004" spans="5:9" ht="14.5" x14ac:dyDescent="0.35">
      <c r="E3004" s="113" t="s">
        <v>3064</v>
      </c>
      <c r="F3004" s="113" t="s">
        <v>107399</v>
      </c>
      <c r="G3004" s="113" t="s">
        <v>41932</v>
      </c>
      <c r="H3004" s="113" t="s">
        <v>113702</v>
      </c>
      <c r="I3004" s="113" t="s">
        <v>98708</v>
      </c>
    </row>
    <row r="3005" spans="5:9" ht="14.5" x14ac:dyDescent="0.35">
      <c r="E3005" s="113" t="s">
        <v>3065</v>
      </c>
      <c r="F3005" s="113" t="s">
        <v>27881</v>
      </c>
      <c r="G3005" s="113" t="s">
        <v>41931</v>
      </c>
      <c r="H3005" s="113" t="s">
        <v>113701</v>
      </c>
      <c r="I3005" s="113" t="s">
        <v>98707</v>
      </c>
    </row>
    <row r="3006" spans="5:9" ht="14.5" x14ac:dyDescent="0.35">
      <c r="E3006" s="113" t="s">
        <v>3066</v>
      </c>
      <c r="F3006" s="113" t="s">
        <v>107398</v>
      </c>
      <c r="G3006" s="113" t="s">
        <v>41930</v>
      </c>
      <c r="H3006" s="113" t="s">
        <v>113700</v>
      </c>
      <c r="I3006" s="113" t="s">
        <v>98706</v>
      </c>
    </row>
    <row r="3007" spans="5:9" ht="14.5" x14ac:dyDescent="0.35">
      <c r="E3007" s="113" t="s">
        <v>3067</v>
      </c>
      <c r="F3007" s="113" t="s">
        <v>27880</v>
      </c>
      <c r="G3007" s="113" t="s">
        <v>41929</v>
      </c>
      <c r="H3007" s="113" t="s">
        <v>113699</v>
      </c>
      <c r="I3007" s="113" t="s">
        <v>98705</v>
      </c>
    </row>
    <row r="3008" spans="5:9" ht="14.5" x14ac:dyDescent="0.35">
      <c r="E3008" s="113" t="s">
        <v>3068</v>
      </c>
      <c r="F3008" s="113" t="s">
        <v>107397</v>
      </c>
      <c r="G3008" s="113" t="s">
        <v>41928</v>
      </c>
      <c r="H3008" s="113" t="s">
        <v>113698</v>
      </c>
      <c r="I3008" s="113" t="s">
        <v>140446</v>
      </c>
    </row>
    <row r="3009" spans="5:9" ht="14.5" x14ac:dyDescent="0.35">
      <c r="E3009" s="113" t="s">
        <v>3069</v>
      </c>
      <c r="F3009" s="113" t="s">
        <v>107396</v>
      </c>
      <c r="G3009" s="113" t="s">
        <v>41927</v>
      </c>
      <c r="H3009" s="113" t="s">
        <v>113697</v>
      </c>
      <c r="I3009" s="113" t="s">
        <v>98704</v>
      </c>
    </row>
    <row r="3010" spans="5:9" ht="14.5" x14ac:dyDescent="0.35">
      <c r="E3010" s="113" t="s">
        <v>3070</v>
      </c>
      <c r="F3010" s="113" t="s">
        <v>27879</v>
      </c>
      <c r="G3010" s="113" t="s">
        <v>41926</v>
      </c>
      <c r="H3010" s="113" t="s">
        <v>113696</v>
      </c>
      <c r="I3010" s="113" t="s">
        <v>98703</v>
      </c>
    </row>
    <row r="3011" spans="5:9" ht="14.5" x14ac:dyDescent="0.35">
      <c r="E3011" s="113" t="s">
        <v>3071</v>
      </c>
      <c r="F3011" s="113" t="s">
        <v>27878</v>
      </c>
      <c r="G3011" s="113" t="s">
        <v>41925</v>
      </c>
      <c r="H3011" s="113" t="s">
        <v>113695</v>
      </c>
      <c r="I3011" s="113" t="s">
        <v>98702</v>
      </c>
    </row>
    <row r="3012" spans="5:9" ht="14.5" x14ac:dyDescent="0.35">
      <c r="E3012" s="113" t="s">
        <v>3072</v>
      </c>
      <c r="F3012" s="113" t="s">
        <v>107395</v>
      </c>
      <c r="G3012" s="113" t="s">
        <v>41924</v>
      </c>
      <c r="H3012" s="113" t="s">
        <v>113694</v>
      </c>
      <c r="I3012" s="113" t="s">
        <v>140445</v>
      </c>
    </row>
    <row r="3013" spans="5:9" ht="14.5" x14ac:dyDescent="0.35">
      <c r="E3013" s="113" t="s">
        <v>3073</v>
      </c>
      <c r="F3013" s="113" t="s">
        <v>27877</v>
      </c>
      <c r="G3013" s="113" t="s">
        <v>41923</v>
      </c>
      <c r="H3013" s="113" t="s">
        <v>113693</v>
      </c>
      <c r="I3013" s="113" t="s">
        <v>98701</v>
      </c>
    </row>
    <row r="3014" spans="5:9" ht="14.5" x14ac:dyDescent="0.35">
      <c r="E3014" s="113" t="s">
        <v>3074</v>
      </c>
      <c r="F3014" s="113" t="s">
        <v>27876</v>
      </c>
      <c r="G3014" s="113" t="s">
        <v>41922</v>
      </c>
      <c r="H3014" s="113" t="s">
        <v>113692</v>
      </c>
      <c r="I3014" s="113" t="s">
        <v>98700</v>
      </c>
    </row>
    <row r="3015" spans="5:9" ht="14.5" x14ac:dyDescent="0.35">
      <c r="E3015" s="113" t="s">
        <v>3075</v>
      </c>
      <c r="F3015" s="113" t="s">
        <v>27875</v>
      </c>
      <c r="G3015" s="113" t="s">
        <v>41921</v>
      </c>
      <c r="H3015" s="113" t="s">
        <v>113691</v>
      </c>
      <c r="I3015" s="113" t="s">
        <v>98699</v>
      </c>
    </row>
    <row r="3016" spans="5:9" ht="14.5" x14ac:dyDescent="0.35">
      <c r="E3016" s="113" t="s">
        <v>3076</v>
      </c>
      <c r="F3016" s="113" t="s">
        <v>27874</v>
      </c>
      <c r="G3016" s="113" t="s">
        <v>41920</v>
      </c>
      <c r="H3016" s="113" t="s">
        <v>113690</v>
      </c>
      <c r="I3016" s="113" t="s">
        <v>140444</v>
      </c>
    </row>
    <row r="3017" spans="5:9" ht="14.5" x14ac:dyDescent="0.35">
      <c r="E3017" s="113" t="s">
        <v>3077</v>
      </c>
      <c r="F3017" s="113" t="s">
        <v>27873</v>
      </c>
      <c r="G3017" s="113" t="s">
        <v>41919</v>
      </c>
      <c r="H3017" s="113" t="s">
        <v>113689</v>
      </c>
      <c r="I3017" s="113" t="s">
        <v>98698</v>
      </c>
    </row>
    <row r="3018" spans="5:9" ht="14.5" x14ac:dyDescent="0.35">
      <c r="E3018" s="113" t="s">
        <v>3078</v>
      </c>
      <c r="F3018" s="113" t="s">
        <v>27872</v>
      </c>
      <c r="G3018" s="113" t="s">
        <v>41918</v>
      </c>
      <c r="H3018" s="113" t="s">
        <v>113688</v>
      </c>
      <c r="I3018" s="113" t="s">
        <v>98697</v>
      </c>
    </row>
    <row r="3019" spans="5:9" ht="14.5" x14ac:dyDescent="0.35">
      <c r="E3019" s="113" t="s">
        <v>3079</v>
      </c>
      <c r="F3019" s="113" t="s">
        <v>27871</v>
      </c>
      <c r="G3019" s="113" t="s">
        <v>41917</v>
      </c>
      <c r="H3019" s="113" t="s">
        <v>113687</v>
      </c>
      <c r="I3019" s="113" t="s">
        <v>98696</v>
      </c>
    </row>
    <row r="3020" spans="5:9" ht="14.5" x14ac:dyDescent="0.35">
      <c r="E3020" s="113" t="s">
        <v>3080</v>
      </c>
      <c r="F3020" s="113" t="s">
        <v>27870</v>
      </c>
      <c r="G3020" s="113" t="s">
        <v>41916</v>
      </c>
      <c r="H3020" s="113" t="s">
        <v>113686</v>
      </c>
      <c r="I3020" s="113" t="s">
        <v>98695</v>
      </c>
    </row>
    <row r="3021" spans="5:9" ht="14.5" x14ac:dyDescent="0.35">
      <c r="E3021" s="113" t="s">
        <v>3081</v>
      </c>
      <c r="F3021" s="113" t="s">
        <v>27869</v>
      </c>
      <c r="G3021" s="113" t="s">
        <v>41915</v>
      </c>
      <c r="H3021" s="113" t="s">
        <v>113685</v>
      </c>
      <c r="I3021" s="113" t="s">
        <v>98694</v>
      </c>
    </row>
    <row r="3022" spans="5:9" ht="14.5" x14ac:dyDescent="0.35">
      <c r="E3022" s="113" t="s">
        <v>3082</v>
      </c>
      <c r="F3022" s="113" t="s">
        <v>27868</v>
      </c>
      <c r="G3022" s="113" t="s">
        <v>41914</v>
      </c>
      <c r="H3022" s="113" t="s">
        <v>113684</v>
      </c>
      <c r="I3022" s="113" t="s">
        <v>98693</v>
      </c>
    </row>
    <row r="3023" spans="5:9" ht="14.5" x14ac:dyDescent="0.35">
      <c r="E3023" s="113" t="s">
        <v>3083</v>
      </c>
      <c r="F3023" s="113" t="s">
        <v>27867</v>
      </c>
      <c r="G3023" s="113" t="s">
        <v>41913</v>
      </c>
      <c r="H3023" s="113" t="s">
        <v>113683</v>
      </c>
      <c r="I3023" s="113" t="s">
        <v>98692</v>
      </c>
    </row>
    <row r="3024" spans="5:9" ht="14.5" x14ac:dyDescent="0.35">
      <c r="E3024" s="113" t="s">
        <v>3084</v>
      </c>
      <c r="F3024" s="113" t="s">
        <v>107394</v>
      </c>
      <c r="G3024" s="113" t="s">
        <v>41912</v>
      </c>
      <c r="H3024" s="113" t="s">
        <v>113682</v>
      </c>
      <c r="I3024" s="113" t="s">
        <v>98691</v>
      </c>
    </row>
    <row r="3025" spans="5:9" ht="14.5" x14ac:dyDescent="0.35">
      <c r="E3025" s="113" t="s">
        <v>3085</v>
      </c>
      <c r="F3025" s="113" t="s">
        <v>27866</v>
      </c>
      <c r="G3025" s="113" t="s">
        <v>41911</v>
      </c>
      <c r="H3025" s="113" t="s">
        <v>113681</v>
      </c>
      <c r="I3025" s="113" t="s">
        <v>98690</v>
      </c>
    </row>
    <row r="3026" spans="5:9" ht="14.5" x14ac:dyDescent="0.35">
      <c r="E3026" s="113" t="s">
        <v>3086</v>
      </c>
      <c r="F3026" s="113" t="s">
        <v>27865</v>
      </c>
      <c r="G3026" s="113" t="s">
        <v>41910</v>
      </c>
      <c r="H3026" s="113" t="s">
        <v>113680</v>
      </c>
      <c r="I3026" s="113" t="s">
        <v>140443</v>
      </c>
    </row>
    <row r="3027" spans="5:9" ht="14.5" x14ac:dyDescent="0.35">
      <c r="E3027" s="113" t="s">
        <v>3087</v>
      </c>
      <c r="F3027" s="113" t="s">
        <v>27864</v>
      </c>
      <c r="G3027" s="113" t="s">
        <v>41909</v>
      </c>
      <c r="H3027" s="113" t="s">
        <v>113679</v>
      </c>
      <c r="I3027" s="113" t="s">
        <v>98689</v>
      </c>
    </row>
    <row r="3028" spans="5:9" ht="14.5" x14ac:dyDescent="0.35">
      <c r="E3028" s="113" t="s">
        <v>3088</v>
      </c>
      <c r="F3028" s="113" t="s">
        <v>27863</v>
      </c>
      <c r="G3028" s="113" t="s">
        <v>41908</v>
      </c>
      <c r="H3028" s="113" t="s">
        <v>113678</v>
      </c>
      <c r="I3028" s="113" t="s">
        <v>98688</v>
      </c>
    </row>
    <row r="3029" spans="5:9" ht="14.5" x14ac:dyDescent="0.35">
      <c r="E3029" s="113" t="s">
        <v>3089</v>
      </c>
      <c r="F3029" s="113" t="s">
        <v>107393</v>
      </c>
      <c r="G3029" s="113" t="s">
        <v>41907</v>
      </c>
      <c r="H3029" s="113" t="s">
        <v>113677</v>
      </c>
      <c r="I3029" s="113" t="s">
        <v>98687</v>
      </c>
    </row>
    <row r="3030" spans="5:9" ht="14.5" x14ac:dyDescent="0.35">
      <c r="E3030" s="113" t="s">
        <v>3090</v>
      </c>
      <c r="F3030" s="113" t="s">
        <v>27862</v>
      </c>
      <c r="G3030" s="113" t="s">
        <v>41906</v>
      </c>
      <c r="H3030" s="113" t="s">
        <v>113676</v>
      </c>
      <c r="I3030" s="113" t="s">
        <v>98686</v>
      </c>
    </row>
    <row r="3031" spans="5:9" ht="14.5" x14ac:dyDescent="0.35">
      <c r="E3031" s="113" t="s">
        <v>3091</v>
      </c>
      <c r="F3031" s="113" t="s">
        <v>27861</v>
      </c>
      <c r="G3031" s="113" t="s">
        <v>41905</v>
      </c>
      <c r="H3031" s="113" t="s">
        <v>113675</v>
      </c>
      <c r="I3031" s="113" t="s">
        <v>98685</v>
      </c>
    </row>
    <row r="3032" spans="5:9" ht="14.5" x14ac:dyDescent="0.35">
      <c r="E3032" s="113" t="s">
        <v>3092</v>
      </c>
      <c r="F3032" s="113" t="s">
        <v>27860</v>
      </c>
      <c r="G3032" s="113" t="s">
        <v>41904</v>
      </c>
      <c r="H3032" s="113" t="s">
        <v>113674</v>
      </c>
      <c r="I3032" s="113" t="s">
        <v>98684</v>
      </c>
    </row>
    <row r="3033" spans="5:9" ht="14.5" x14ac:dyDescent="0.35">
      <c r="E3033" s="113" t="s">
        <v>3093</v>
      </c>
      <c r="F3033" s="113" t="s">
        <v>27859</v>
      </c>
      <c r="G3033" s="113" t="s">
        <v>41903</v>
      </c>
      <c r="H3033" s="113" t="s">
        <v>113673</v>
      </c>
      <c r="I3033" s="113" t="s">
        <v>98683</v>
      </c>
    </row>
    <row r="3034" spans="5:9" ht="14.5" x14ac:dyDescent="0.35">
      <c r="E3034" s="113" t="s">
        <v>3094</v>
      </c>
      <c r="F3034" s="113" t="s">
        <v>27858</v>
      </c>
      <c r="G3034" s="113" t="s">
        <v>41902</v>
      </c>
      <c r="H3034" s="113" t="s">
        <v>113672</v>
      </c>
      <c r="I3034" s="113" t="s">
        <v>98682</v>
      </c>
    </row>
    <row r="3035" spans="5:9" ht="14.5" x14ac:dyDescent="0.35">
      <c r="E3035" s="113" t="s">
        <v>3095</v>
      </c>
      <c r="F3035" s="113" t="s">
        <v>107392</v>
      </c>
      <c r="G3035" s="113" t="s">
        <v>41901</v>
      </c>
      <c r="H3035" s="113" t="s">
        <v>113671</v>
      </c>
      <c r="I3035" s="113" t="s">
        <v>110912</v>
      </c>
    </row>
    <row r="3036" spans="5:9" ht="14.5" x14ac:dyDescent="0.35">
      <c r="E3036" s="113" t="s">
        <v>3096</v>
      </c>
      <c r="F3036" s="113" t="s">
        <v>49976</v>
      </c>
      <c r="G3036" s="113" t="s">
        <v>41900</v>
      </c>
      <c r="H3036" s="113" t="s">
        <v>113670</v>
      </c>
      <c r="I3036" s="113" t="s">
        <v>110911</v>
      </c>
    </row>
    <row r="3037" spans="5:9" ht="14.5" x14ac:dyDescent="0.35">
      <c r="E3037" s="113" t="s">
        <v>3097</v>
      </c>
      <c r="F3037" s="113" t="s">
        <v>107391</v>
      </c>
      <c r="G3037" s="113" t="s">
        <v>41899</v>
      </c>
      <c r="H3037" s="113" t="s">
        <v>113669</v>
      </c>
      <c r="I3037" s="113" t="s">
        <v>98681</v>
      </c>
    </row>
    <row r="3038" spans="5:9" ht="14.5" x14ac:dyDescent="0.35">
      <c r="E3038" s="113" t="s">
        <v>3098</v>
      </c>
      <c r="F3038" s="113" t="s">
        <v>27857</v>
      </c>
      <c r="G3038" s="113" t="s">
        <v>41898</v>
      </c>
      <c r="H3038" s="113" t="s">
        <v>113668</v>
      </c>
      <c r="I3038" s="113" t="s">
        <v>98680</v>
      </c>
    </row>
    <row r="3039" spans="5:9" ht="14.5" x14ac:dyDescent="0.35">
      <c r="E3039" s="113" t="s">
        <v>3099</v>
      </c>
      <c r="F3039" s="113" t="s">
        <v>27856</v>
      </c>
      <c r="G3039" s="113" t="s">
        <v>41897</v>
      </c>
      <c r="H3039" s="113" t="s">
        <v>113667</v>
      </c>
      <c r="I3039" s="113" t="s">
        <v>98679</v>
      </c>
    </row>
    <row r="3040" spans="5:9" ht="14.5" x14ac:dyDescent="0.35">
      <c r="E3040" s="113" t="s">
        <v>3100</v>
      </c>
      <c r="F3040" s="113" t="s">
        <v>27855</v>
      </c>
      <c r="G3040" s="113" t="s">
        <v>41896</v>
      </c>
      <c r="H3040" s="113" t="s">
        <v>113666</v>
      </c>
      <c r="I3040" s="113" t="s">
        <v>98678</v>
      </c>
    </row>
    <row r="3041" spans="5:9" ht="14.5" x14ac:dyDescent="0.35">
      <c r="E3041" s="113" t="s">
        <v>3101</v>
      </c>
      <c r="F3041" s="113" t="s">
        <v>27854</v>
      </c>
      <c r="G3041" s="113" t="s">
        <v>41895</v>
      </c>
      <c r="H3041" s="113" t="s">
        <v>113665</v>
      </c>
      <c r="I3041" s="113" t="s">
        <v>98677</v>
      </c>
    </row>
    <row r="3042" spans="5:9" ht="14.5" x14ac:dyDescent="0.35">
      <c r="E3042" s="113" t="s">
        <v>3102</v>
      </c>
      <c r="F3042" s="113" t="s">
        <v>27853</v>
      </c>
      <c r="G3042" s="113" t="s">
        <v>41894</v>
      </c>
      <c r="H3042" s="113" t="s">
        <v>113664</v>
      </c>
      <c r="I3042" s="113" t="s">
        <v>98676</v>
      </c>
    </row>
    <row r="3043" spans="5:9" ht="14.5" x14ac:dyDescent="0.35">
      <c r="E3043" s="113" t="s">
        <v>3103</v>
      </c>
      <c r="F3043" s="113" t="s">
        <v>27852</v>
      </c>
      <c r="G3043" s="113" t="s">
        <v>41893</v>
      </c>
      <c r="H3043" s="113" t="s">
        <v>113663</v>
      </c>
      <c r="I3043" s="113" t="s">
        <v>98675</v>
      </c>
    </row>
    <row r="3044" spans="5:9" ht="14.5" x14ac:dyDescent="0.35">
      <c r="E3044" s="113" t="s">
        <v>3104</v>
      </c>
      <c r="F3044" s="113" t="s">
        <v>27851</v>
      </c>
      <c r="G3044" s="113" t="s">
        <v>41892</v>
      </c>
      <c r="H3044" s="113" t="s">
        <v>113662</v>
      </c>
      <c r="I3044" s="113" t="s">
        <v>98674</v>
      </c>
    </row>
    <row r="3045" spans="5:9" ht="14.5" x14ac:dyDescent="0.35">
      <c r="E3045" s="113" t="s">
        <v>3105</v>
      </c>
      <c r="F3045" s="113" t="s">
        <v>27850</v>
      </c>
      <c r="G3045" s="113" t="s">
        <v>41891</v>
      </c>
      <c r="H3045" s="113" t="s">
        <v>113661</v>
      </c>
      <c r="I3045" s="113" t="s">
        <v>98673</v>
      </c>
    </row>
    <row r="3046" spans="5:9" ht="14.5" x14ac:dyDescent="0.35">
      <c r="E3046" s="113" t="s">
        <v>3106</v>
      </c>
      <c r="F3046" s="113" t="s">
        <v>27849</v>
      </c>
      <c r="G3046" s="113" t="s">
        <v>41890</v>
      </c>
      <c r="H3046" s="113" t="s">
        <v>113660</v>
      </c>
      <c r="I3046" s="113" t="s">
        <v>98672</v>
      </c>
    </row>
    <row r="3047" spans="5:9" ht="14.5" x14ac:dyDescent="0.35">
      <c r="E3047" s="113" t="s">
        <v>3107</v>
      </c>
      <c r="F3047" s="113" t="s">
        <v>27848</v>
      </c>
      <c r="G3047" s="113" t="s">
        <v>41889</v>
      </c>
      <c r="H3047" s="113" t="s">
        <v>113659</v>
      </c>
      <c r="I3047" s="113" t="s">
        <v>98671</v>
      </c>
    </row>
    <row r="3048" spans="5:9" ht="14.5" x14ac:dyDescent="0.35">
      <c r="E3048" s="113" t="s">
        <v>3108</v>
      </c>
      <c r="F3048" s="113" t="s">
        <v>27847</v>
      </c>
      <c r="G3048" s="113" t="s">
        <v>41888</v>
      </c>
      <c r="H3048" s="113" t="s">
        <v>113658</v>
      </c>
      <c r="I3048" s="113" t="s">
        <v>98670</v>
      </c>
    </row>
    <row r="3049" spans="5:9" ht="14.5" x14ac:dyDescent="0.35">
      <c r="E3049" s="113" t="s">
        <v>3109</v>
      </c>
      <c r="F3049" s="113" t="s">
        <v>27846</v>
      </c>
      <c r="G3049" s="113" t="s">
        <v>41887</v>
      </c>
      <c r="H3049" s="113" t="s">
        <v>113657</v>
      </c>
      <c r="I3049" s="113" t="s">
        <v>98669</v>
      </c>
    </row>
    <row r="3050" spans="5:9" ht="14.5" x14ac:dyDescent="0.35">
      <c r="E3050" s="113" t="s">
        <v>3110</v>
      </c>
      <c r="F3050" s="113" t="s">
        <v>27845</v>
      </c>
      <c r="G3050" s="113" t="s">
        <v>41886</v>
      </c>
      <c r="H3050" s="113" t="s">
        <v>113656</v>
      </c>
      <c r="I3050" s="113" t="s">
        <v>98668</v>
      </c>
    </row>
    <row r="3051" spans="5:9" ht="14.5" x14ac:dyDescent="0.35">
      <c r="E3051" s="113" t="s">
        <v>3111</v>
      </c>
      <c r="F3051" s="113" t="s">
        <v>27844</v>
      </c>
      <c r="G3051" s="113" t="s">
        <v>41885</v>
      </c>
      <c r="H3051" s="113" t="s">
        <v>113655</v>
      </c>
      <c r="I3051" s="113" t="s">
        <v>98667</v>
      </c>
    </row>
    <row r="3052" spans="5:9" ht="14.5" x14ac:dyDescent="0.35">
      <c r="E3052" s="113" t="s">
        <v>3112</v>
      </c>
      <c r="F3052" s="113" t="s">
        <v>27843</v>
      </c>
      <c r="G3052" s="113" t="s">
        <v>41884</v>
      </c>
      <c r="H3052" s="113" t="s">
        <v>113654</v>
      </c>
      <c r="I3052" s="113" t="s">
        <v>98666</v>
      </c>
    </row>
    <row r="3053" spans="5:9" ht="14.5" x14ac:dyDescent="0.35">
      <c r="E3053" s="113" t="s">
        <v>3113</v>
      </c>
      <c r="F3053" s="113" t="s">
        <v>27842</v>
      </c>
      <c r="G3053" s="113" t="s">
        <v>41883</v>
      </c>
      <c r="H3053" s="113" t="s">
        <v>113653</v>
      </c>
      <c r="I3053" s="113" t="s">
        <v>98665</v>
      </c>
    </row>
    <row r="3054" spans="5:9" ht="14.5" x14ac:dyDescent="0.35">
      <c r="E3054" s="113" t="s">
        <v>3114</v>
      </c>
      <c r="F3054" s="113" t="s">
        <v>27841</v>
      </c>
      <c r="G3054" s="113" t="s">
        <v>41882</v>
      </c>
      <c r="H3054" s="113" t="s">
        <v>113652</v>
      </c>
      <c r="I3054" s="113" t="s">
        <v>98664</v>
      </c>
    </row>
    <row r="3055" spans="5:9" ht="14.5" x14ac:dyDescent="0.35">
      <c r="E3055" s="113" t="s">
        <v>3115</v>
      </c>
      <c r="F3055" s="113" t="s">
        <v>27840</v>
      </c>
      <c r="G3055" s="113" t="s">
        <v>41881</v>
      </c>
      <c r="H3055" s="113" t="s">
        <v>113651</v>
      </c>
      <c r="I3055" s="113" t="s">
        <v>98663</v>
      </c>
    </row>
    <row r="3056" spans="5:9" ht="14.5" x14ac:dyDescent="0.35">
      <c r="E3056" s="113" t="s">
        <v>3116</v>
      </c>
      <c r="F3056" s="113" t="s">
        <v>27839</v>
      </c>
      <c r="G3056" s="113" t="s">
        <v>41880</v>
      </c>
      <c r="H3056" s="113" t="s">
        <v>113650</v>
      </c>
      <c r="I3056" s="113" t="s">
        <v>98662</v>
      </c>
    </row>
    <row r="3057" spans="5:9" ht="14.5" x14ac:dyDescent="0.35">
      <c r="E3057" s="113" t="s">
        <v>3117</v>
      </c>
      <c r="F3057" s="113" t="s">
        <v>27838</v>
      </c>
      <c r="G3057" s="113" t="s">
        <v>41879</v>
      </c>
      <c r="H3057" s="113" t="s">
        <v>113649</v>
      </c>
      <c r="I3057" s="113" t="s">
        <v>98661</v>
      </c>
    </row>
    <row r="3058" spans="5:9" ht="14.5" x14ac:dyDescent="0.35">
      <c r="E3058" s="113" t="s">
        <v>3118</v>
      </c>
      <c r="F3058" s="113" t="s">
        <v>27837</v>
      </c>
      <c r="G3058" s="113" t="s">
        <v>41878</v>
      </c>
      <c r="H3058" s="113" t="s">
        <v>113648</v>
      </c>
      <c r="I3058" s="113" t="s">
        <v>98660</v>
      </c>
    </row>
    <row r="3059" spans="5:9" ht="14.5" x14ac:dyDescent="0.35">
      <c r="E3059" s="113" t="s">
        <v>3119</v>
      </c>
      <c r="F3059" s="113" t="s">
        <v>27836</v>
      </c>
      <c r="G3059" s="113" t="s">
        <v>41877</v>
      </c>
      <c r="H3059" s="113" t="s">
        <v>113647</v>
      </c>
      <c r="I3059" s="113" t="s">
        <v>98659</v>
      </c>
    </row>
    <row r="3060" spans="5:9" ht="14.5" x14ac:dyDescent="0.35">
      <c r="E3060" s="113" t="s">
        <v>3120</v>
      </c>
      <c r="F3060" s="113" t="s">
        <v>27835</v>
      </c>
      <c r="G3060" s="113" t="s">
        <v>140187</v>
      </c>
      <c r="H3060" s="113" t="s">
        <v>113646</v>
      </c>
      <c r="I3060" s="113" t="s">
        <v>98658</v>
      </c>
    </row>
    <row r="3061" spans="5:9" ht="14.5" x14ac:dyDescent="0.35">
      <c r="E3061" s="113" t="s">
        <v>3121</v>
      </c>
      <c r="F3061" s="113" t="s">
        <v>27834</v>
      </c>
      <c r="G3061" s="113" t="s">
        <v>140557</v>
      </c>
      <c r="H3061" s="113" t="s">
        <v>113645</v>
      </c>
      <c r="I3061" s="113" t="s">
        <v>98657</v>
      </c>
    </row>
    <row r="3062" spans="5:9" ht="14.5" x14ac:dyDescent="0.35">
      <c r="E3062" s="113" t="s">
        <v>3122</v>
      </c>
      <c r="F3062" s="113" t="s">
        <v>107390</v>
      </c>
      <c r="G3062" s="113" t="s">
        <v>140558</v>
      </c>
      <c r="H3062" s="113" t="s">
        <v>113644</v>
      </c>
      <c r="I3062" s="113" t="s">
        <v>98656</v>
      </c>
    </row>
    <row r="3063" spans="5:9" ht="14.5" x14ac:dyDescent="0.35">
      <c r="E3063" s="113" t="s">
        <v>3123</v>
      </c>
      <c r="F3063" s="113" t="s">
        <v>27833</v>
      </c>
      <c r="G3063" s="113" t="s">
        <v>140559</v>
      </c>
      <c r="H3063" s="113" t="s">
        <v>113643</v>
      </c>
      <c r="I3063" s="113" t="s">
        <v>98655</v>
      </c>
    </row>
    <row r="3064" spans="5:9" ht="14.5" x14ac:dyDescent="0.35">
      <c r="E3064" s="113" t="s">
        <v>3124</v>
      </c>
      <c r="F3064" s="113" t="s">
        <v>107389</v>
      </c>
      <c r="G3064" s="113" t="s">
        <v>140560</v>
      </c>
      <c r="H3064" s="113" t="s">
        <v>113642</v>
      </c>
      <c r="I3064" s="113" t="s">
        <v>98654</v>
      </c>
    </row>
    <row r="3065" spans="5:9" ht="14.5" x14ac:dyDescent="0.35">
      <c r="E3065" s="113" t="s">
        <v>3125</v>
      </c>
      <c r="F3065" s="113" t="s">
        <v>107388</v>
      </c>
      <c r="G3065" s="113" t="s">
        <v>140561</v>
      </c>
      <c r="H3065" s="113" t="s">
        <v>113641</v>
      </c>
      <c r="I3065" s="113" t="s">
        <v>98653</v>
      </c>
    </row>
    <row r="3066" spans="5:9" ht="14.5" x14ac:dyDescent="0.35">
      <c r="E3066" s="113" t="s">
        <v>3126</v>
      </c>
      <c r="F3066" s="113" t="s">
        <v>107387</v>
      </c>
      <c r="G3066" s="113" t="s">
        <v>140562</v>
      </c>
      <c r="H3066" s="113" t="s">
        <v>113640</v>
      </c>
      <c r="I3066" s="113" t="s">
        <v>98652</v>
      </c>
    </row>
    <row r="3067" spans="5:9" ht="14.5" x14ac:dyDescent="0.35">
      <c r="E3067" s="113" t="s">
        <v>3127</v>
      </c>
      <c r="F3067" s="113" t="s">
        <v>140563</v>
      </c>
      <c r="G3067" s="113" t="s">
        <v>137493</v>
      </c>
      <c r="H3067" s="113" t="s">
        <v>113639</v>
      </c>
      <c r="I3067" s="113" t="s">
        <v>98651</v>
      </c>
    </row>
    <row r="3068" spans="5:9" ht="14.5" x14ac:dyDescent="0.35">
      <c r="E3068" s="113" t="s">
        <v>3128</v>
      </c>
      <c r="F3068" s="113" t="s">
        <v>27832</v>
      </c>
      <c r="G3068" s="113" t="s">
        <v>137494</v>
      </c>
      <c r="H3068" s="113" t="s">
        <v>113638</v>
      </c>
      <c r="I3068" s="113" t="s">
        <v>98650</v>
      </c>
    </row>
    <row r="3069" spans="5:9" ht="14.5" x14ac:dyDescent="0.35">
      <c r="E3069" s="113" t="s">
        <v>3129</v>
      </c>
      <c r="F3069" s="113" t="s">
        <v>27831</v>
      </c>
      <c r="G3069" s="113" t="s">
        <v>138222</v>
      </c>
      <c r="H3069" s="113" t="s">
        <v>113637</v>
      </c>
      <c r="I3069" s="113" t="s">
        <v>98649</v>
      </c>
    </row>
    <row r="3070" spans="5:9" ht="14.5" x14ac:dyDescent="0.35">
      <c r="E3070" s="113" t="s">
        <v>3130</v>
      </c>
      <c r="F3070" s="113" t="s">
        <v>27830</v>
      </c>
      <c r="G3070" s="113" t="s">
        <v>138223</v>
      </c>
      <c r="H3070" s="113" t="s">
        <v>113636</v>
      </c>
      <c r="I3070" s="113" t="s">
        <v>98648</v>
      </c>
    </row>
    <row r="3071" spans="5:9" ht="14.5" x14ac:dyDescent="0.35">
      <c r="E3071" s="113" t="s">
        <v>3131</v>
      </c>
      <c r="F3071" s="113" t="s">
        <v>27829</v>
      </c>
      <c r="G3071" s="113" t="s">
        <v>138224</v>
      </c>
      <c r="H3071" s="113" t="s">
        <v>113635</v>
      </c>
      <c r="I3071" s="113" t="s">
        <v>98647</v>
      </c>
    </row>
    <row r="3072" spans="5:9" ht="14.5" x14ac:dyDescent="0.35">
      <c r="E3072" s="113" t="s">
        <v>3132</v>
      </c>
      <c r="F3072" s="113" t="s">
        <v>27828</v>
      </c>
      <c r="G3072" s="113" t="s">
        <v>137495</v>
      </c>
      <c r="H3072" s="113" t="s">
        <v>113634</v>
      </c>
      <c r="I3072" s="113" t="s">
        <v>98646</v>
      </c>
    </row>
    <row r="3073" spans="5:9" ht="14.5" x14ac:dyDescent="0.35">
      <c r="E3073" s="113" t="s">
        <v>3133</v>
      </c>
      <c r="F3073" s="113" t="s">
        <v>27827</v>
      </c>
      <c r="G3073" s="113" t="s">
        <v>131348</v>
      </c>
      <c r="H3073" s="113" t="s">
        <v>113633</v>
      </c>
      <c r="I3073" s="113" t="s">
        <v>98645</v>
      </c>
    </row>
    <row r="3074" spans="5:9" ht="14.5" x14ac:dyDescent="0.35">
      <c r="E3074" s="113" t="s">
        <v>3134</v>
      </c>
      <c r="F3074" s="113" t="s">
        <v>27826</v>
      </c>
      <c r="G3074" s="113" t="s">
        <v>131349</v>
      </c>
      <c r="H3074" s="113" t="s">
        <v>113632</v>
      </c>
      <c r="I3074" s="113" t="s">
        <v>98644</v>
      </c>
    </row>
    <row r="3075" spans="5:9" ht="14.5" x14ac:dyDescent="0.35">
      <c r="E3075" s="113" t="s">
        <v>3135</v>
      </c>
      <c r="F3075" s="113" t="s">
        <v>27825</v>
      </c>
      <c r="G3075" s="113" t="s">
        <v>137496</v>
      </c>
      <c r="H3075" s="113" t="s">
        <v>113631</v>
      </c>
      <c r="I3075" s="113" t="s">
        <v>98643</v>
      </c>
    </row>
    <row r="3076" spans="5:9" ht="14.5" x14ac:dyDescent="0.35">
      <c r="E3076" s="113" t="s">
        <v>3136</v>
      </c>
      <c r="F3076" s="113" t="s">
        <v>27824</v>
      </c>
      <c r="G3076" s="113" t="s">
        <v>137497</v>
      </c>
      <c r="H3076" s="113" t="s">
        <v>113630</v>
      </c>
      <c r="I3076" s="113" t="s">
        <v>98642</v>
      </c>
    </row>
    <row r="3077" spans="5:9" ht="14.5" x14ac:dyDescent="0.35">
      <c r="E3077" s="113" t="s">
        <v>3137</v>
      </c>
      <c r="F3077" s="113" t="s">
        <v>27823</v>
      </c>
      <c r="G3077" s="113" t="s">
        <v>137498</v>
      </c>
      <c r="H3077" s="113" t="s">
        <v>113629</v>
      </c>
      <c r="I3077" s="113" t="s">
        <v>98641</v>
      </c>
    </row>
    <row r="3078" spans="5:9" ht="14.5" x14ac:dyDescent="0.35">
      <c r="E3078" s="113" t="s">
        <v>3138</v>
      </c>
      <c r="F3078" s="113" t="s">
        <v>27822</v>
      </c>
      <c r="G3078" s="113" t="s">
        <v>131350</v>
      </c>
      <c r="H3078" s="113" t="s">
        <v>113628</v>
      </c>
      <c r="I3078" s="113" t="s">
        <v>98640</v>
      </c>
    </row>
    <row r="3079" spans="5:9" ht="14.5" x14ac:dyDescent="0.35">
      <c r="E3079" s="113" t="s">
        <v>3139</v>
      </c>
      <c r="F3079" s="113" t="s">
        <v>27821</v>
      </c>
      <c r="G3079" s="113" t="s">
        <v>137499</v>
      </c>
      <c r="H3079" s="113" t="s">
        <v>113627</v>
      </c>
      <c r="I3079" s="113" t="s">
        <v>98639</v>
      </c>
    </row>
    <row r="3080" spans="5:9" ht="14.5" x14ac:dyDescent="0.35">
      <c r="E3080" s="113" t="s">
        <v>3140</v>
      </c>
      <c r="F3080" s="113" t="s">
        <v>27820</v>
      </c>
      <c r="G3080" s="113" t="s">
        <v>131351</v>
      </c>
      <c r="H3080" s="113" t="s">
        <v>113626</v>
      </c>
      <c r="I3080" s="113" t="s">
        <v>98638</v>
      </c>
    </row>
    <row r="3081" spans="5:9" ht="14.5" x14ac:dyDescent="0.35">
      <c r="E3081" s="113" t="s">
        <v>3141</v>
      </c>
      <c r="F3081" s="113" t="s">
        <v>27819</v>
      </c>
      <c r="G3081" s="113" t="s">
        <v>131352</v>
      </c>
      <c r="H3081" s="113" t="s">
        <v>113625</v>
      </c>
      <c r="I3081" s="113" t="s">
        <v>98637</v>
      </c>
    </row>
    <row r="3082" spans="5:9" ht="14.5" x14ac:dyDescent="0.35">
      <c r="E3082" s="113" t="s">
        <v>3142</v>
      </c>
      <c r="F3082" s="113" t="s">
        <v>27818</v>
      </c>
      <c r="G3082" s="113" t="s">
        <v>131353</v>
      </c>
      <c r="H3082" s="113" t="s">
        <v>113624</v>
      </c>
      <c r="I3082" s="113" t="s">
        <v>98636</v>
      </c>
    </row>
    <row r="3083" spans="5:9" ht="14.5" x14ac:dyDescent="0.35">
      <c r="E3083" s="113" t="s">
        <v>3143</v>
      </c>
      <c r="F3083" s="113" t="s">
        <v>27817</v>
      </c>
      <c r="G3083" s="113" t="s">
        <v>138225</v>
      </c>
      <c r="H3083" s="113" t="s">
        <v>113623</v>
      </c>
      <c r="I3083" s="113" t="s">
        <v>98635</v>
      </c>
    </row>
    <row r="3084" spans="5:9" ht="14.5" x14ac:dyDescent="0.35">
      <c r="E3084" s="113" t="s">
        <v>3144</v>
      </c>
      <c r="F3084" s="113" t="s">
        <v>27816</v>
      </c>
      <c r="G3084" s="113" t="s">
        <v>131354</v>
      </c>
      <c r="H3084" s="113" t="s">
        <v>113622</v>
      </c>
      <c r="I3084" s="113" t="s">
        <v>98634</v>
      </c>
    </row>
    <row r="3085" spans="5:9" ht="14.5" x14ac:dyDescent="0.35">
      <c r="E3085" s="113" t="s">
        <v>3145</v>
      </c>
      <c r="F3085" s="113" t="s">
        <v>107386</v>
      </c>
      <c r="G3085" s="113" t="s">
        <v>131355</v>
      </c>
      <c r="H3085" s="113" t="s">
        <v>113621</v>
      </c>
      <c r="I3085" s="113" t="s">
        <v>98633</v>
      </c>
    </row>
    <row r="3086" spans="5:9" ht="14.5" x14ac:dyDescent="0.35">
      <c r="E3086" s="113" t="s">
        <v>3146</v>
      </c>
      <c r="F3086" s="113" t="s">
        <v>107385</v>
      </c>
      <c r="G3086" s="113" t="s">
        <v>131356</v>
      </c>
      <c r="H3086" s="113" t="s">
        <v>113620</v>
      </c>
      <c r="I3086" s="113" t="s">
        <v>98632</v>
      </c>
    </row>
    <row r="3087" spans="5:9" ht="14.5" x14ac:dyDescent="0.35">
      <c r="E3087" s="113" t="s">
        <v>3147</v>
      </c>
      <c r="F3087" s="113" t="s">
        <v>107384</v>
      </c>
      <c r="G3087" s="113" t="s">
        <v>128815</v>
      </c>
      <c r="H3087" s="113" t="s">
        <v>113619</v>
      </c>
      <c r="I3087" s="113" t="s">
        <v>98631</v>
      </c>
    </row>
    <row r="3088" spans="5:9" ht="14.5" x14ac:dyDescent="0.35">
      <c r="E3088" s="113" t="s">
        <v>3148</v>
      </c>
      <c r="F3088" s="113" t="s">
        <v>107383</v>
      </c>
      <c r="G3088" s="113" t="s">
        <v>131357</v>
      </c>
      <c r="H3088" s="113" t="s">
        <v>113618</v>
      </c>
      <c r="I3088" s="113" t="s">
        <v>98630</v>
      </c>
    </row>
    <row r="3089" spans="5:9" ht="14.5" x14ac:dyDescent="0.35">
      <c r="E3089" s="113" t="s">
        <v>3149</v>
      </c>
      <c r="F3089" s="113" t="s">
        <v>116085</v>
      </c>
      <c r="G3089" s="113" t="s">
        <v>137500</v>
      </c>
      <c r="H3089" s="113" t="s">
        <v>113617</v>
      </c>
      <c r="I3089" s="113" t="s">
        <v>98629</v>
      </c>
    </row>
    <row r="3090" spans="5:9" ht="14.5" x14ac:dyDescent="0.35">
      <c r="E3090" s="113" t="s">
        <v>3150</v>
      </c>
      <c r="F3090" s="113" t="s">
        <v>107382</v>
      </c>
      <c r="G3090" s="113" t="s">
        <v>131358</v>
      </c>
      <c r="H3090" s="113" t="s">
        <v>113616</v>
      </c>
      <c r="I3090" s="113" t="s">
        <v>98628</v>
      </c>
    </row>
    <row r="3091" spans="5:9" ht="14.5" x14ac:dyDescent="0.35">
      <c r="E3091" s="113" t="s">
        <v>3151</v>
      </c>
      <c r="F3091" s="113" t="s">
        <v>107381</v>
      </c>
      <c r="G3091" s="113" t="s">
        <v>128816</v>
      </c>
      <c r="H3091" s="113" t="s">
        <v>113615</v>
      </c>
      <c r="I3091" s="113" t="s">
        <v>98627</v>
      </c>
    </row>
    <row r="3092" spans="5:9" ht="14.5" x14ac:dyDescent="0.35">
      <c r="E3092" s="113" t="s">
        <v>3152</v>
      </c>
      <c r="F3092" s="113" t="s">
        <v>107380</v>
      </c>
      <c r="G3092" s="113" t="s">
        <v>128817</v>
      </c>
      <c r="H3092" s="113" t="s">
        <v>113614</v>
      </c>
      <c r="I3092" s="113" t="s">
        <v>98626</v>
      </c>
    </row>
    <row r="3093" spans="5:9" ht="14.5" x14ac:dyDescent="0.35">
      <c r="E3093" s="113" t="s">
        <v>3153</v>
      </c>
      <c r="F3093" s="113" t="s">
        <v>107379</v>
      </c>
      <c r="G3093" s="113" t="s">
        <v>131359</v>
      </c>
      <c r="H3093" s="113" t="s">
        <v>113613</v>
      </c>
      <c r="I3093" s="113" t="s">
        <v>98625</v>
      </c>
    </row>
    <row r="3094" spans="5:9" ht="14.5" x14ac:dyDescent="0.35">
      <c r="E3094" s="113" t="s">
        <v>3154</v>
      </c>
      <c r="F3094" s="113" t="s">
        <v>107378</v>
      </c>
      <c r="G3094" s="113" t="s">
        <v>137501</v>
      </c>
      <c r="H3094" s="113" t="s">
        <v>113612</v>
      </c>
      <c r="I3094" s="113" t="s">
        <v>98624</v>
      </c>
    </row>
    <row r="3095" spans="5:9" ht="14.5" x14ac:dyDescent="0.35">
      <c r="E3095" s="113" t="s">
        <v>3155</v>
      </c>
      <c r="F3095" s="113" t="s">
        <v>27815</v>
      </c>
      <c r="G3095" s="113" t="s">
        <v>131360</v>
      </c>
      <c r="H3095" s="113" t="s">
        <v>113611</v>
      </c>
      <c r="I3095" s="113" t="s">
        <v>98623</v>
      </c>
    </row>
    <row r="3096" spans="5:9" ht="14.5" x14ac:dyDescent="0.35">
      <c r="E3096" s="113" t="s">
        <v>3156</v>
      </c>
      <c r="F3096" s="113" t="s">
        <v>27814</v>
      </c>
      <c r="G3096" s="113" t="s">
        <v>138226</v>
      </c>
      <c r="H3096" s="113" t="s">
        <v>113610</v>
      </c>
      <c r="I3096" s="113" t="s">
        <v>98622</v>
      </c>
    </row>
    <row r="3097" spans="5:9" ht="14.5" x14ac:dyDescent="0.35">
      <c r="E3097" s="113" t="s">
        <v>3157</v>
      </c>
      <c r="F3097" s="113" t="s">
        <v>27813</v>
      </c>
      <c r="G3097" s="113" t="s">
        <v>128818</v>
      </c>
      <c r="H3097" s="113" t="s">
        <v>113609</v>
      </c>
      <c r="I3097" s="113" t="s">
        <v>98621</v>
      </c>
    </row>
    <row r="3098" spans="5:9" ht="14.5" x14ac:dyDescent="0.35">
      <c r="E3098" s="113" t="s">
        <v>3158</v>
      </c>
      <c r="F3098" s="113" t="s">
        <v>27812</v>
      </c>
      <c r="G3098" s="113" t="s">
        <v>131361</v>
      </c>
      <c r="H3098" s="113" t="s">
        <v>113608</v>
      </c>
      <c r="I3098" s="113" t="s">
        <v>98620</v>
      </c>
    </row>
    <row r="3099" spans="5:9" ht="14.5" x14ac:dyDescent="0.35">
      <c r="E3099" s="113" t="s">
        <v>3159</v>
      </c>
      <c r="F3099" s="113" t="s">
        <v>107377</v>
      </c>
      <c r="G3099" s="113" t="s">
        <v>138227</v>
      </c>
      <c r="H3099" s="113" t="s">
        <v>113607</v>
      </c>
      <c r="I3099" s="113" t="s">
        <v>98619</v>
      </c>
    </row>
    <row r="3100" spans="5:9" ht="14.5" x14ac:dyDescent="0.35">
      <c r="E3100" s="113" t="s">
        <v>3160</v>
      </c>
      <c r="F3100" s="113" t="s">
        <v>27811</v>
      </c>
      <c r="G3100" s="113" t="s">
        <v>131362</v>
      </c>
      <c r="H3100" s="113" t="s">
        <v>113606</v>
      </c>
      <c r="I3100" s="113" t="s">
        <v>98618</v>
      </c>
    </row>
    <row r="3101" spans="5:9" ht="14.5" x14ac:dyDescent="0.35">
      <c r="E3101" s="113" t="s">
        <v>3161</v>
      </c>
      <c r="F3101" s="113" t="s">
        <v>107376</v>
      </c>
      <c r="G3101" s="113" t="s">
        <v>131363</v>
      </c>
      <c r="H3101" s="113" t="s">
        <v>113605</v>
      </c>
      <c r="I3101" s="113" t="s">
        <v>98617</v>
      </c>
    </row>
    <row r="3102" spans="5:9" ht="14.5" x14ac:dyDescent="0.35">
      <c r="E3102" s="113" t="s">
        <v>3162</v>
      </c>
      <c r="F3102" s="113" t="s">
        <v>27810</v>
      </c>
      <c r="G3102" s="113" t="s">
        <v>131364</v>
      </c>
      <c r="H3102" s="113" t="s">
        <v>113604</v>
      </c>
      <c r="I3102" s="113" t="s">
        <v>98616</v>
      </c>
    </row>
    <row r="3103" spans="5:9" ht="14.5" x14ac:dyDescent="0.35">
      <c r="E3103" s="113" t="s">
        <v>3163</v>
      </c>
      <c r="F3103" s="113" t="s">
        <v>27809</v>
      </c>
      <c r="G3103" s="113" t="s">
        <v>131365</v>
      </c>
      <c r="H3103" s="113" t="s">
        <v>113603</v>
      </c>
      <c r="I3103" s="113" t="s">
        <v>140442</v>
      </c>
    </row>
    <row r="3104" spans="5:9" ht="14.5" x14ac:dyDescent="0.35">
      <c r="E3104" s="113" t="s">
        <v>3164</v>
      </c>
      <c r="F3104" s="113" t="s">
        <v>27808</v>
      </c>
      <c r="G3104" s="113" t="s">
        <v>137502</v>
      </c>
      <c r="H3104" s="113" t="s">
        <v>113602</v>
      </c>
      <c r="I3104" s="113" t="s">
        <v>98615</v>
      </c>
    </row>
    <row r="3105" spans="5:9" ht="14.5" x14ac:dyDescent="0.35">
      <c r="E3105" s="113" t="s">
        <v>3165</v>
      </c>
      <c r="F3105" s="113" t="s">
        <v>27807</v>
      </c>
      <c r="G3105" s="113" t="s">
        <v>138228</v>
      </c>
      <c r="H3105" s="113" t="s">
        <v>113601</v>
      </c>
      <c r="I3105" s="113" t="s">
        <v>98614</v>
      </c>
    </row>
    <row r="3106" spans="5:9" ht="14.5" x14ac:dyDescent="0.35">
      <c r="E3106" s="113" t="s">
        <v>3166</v>
      </c>
      <c r="F3106" s="113" t="s">
        <v>107375</v>
      </c>
      <c r="G3106" s="113" t="s">
        <v>138229</v>
      </c>
      <c r="H3106" s="113" t="s">
        <v>113600</v>
      </c>
      <c r="I3106" s="113" t="s">
        <v>98613</v>
      </c>
    </row>
    <row r="3107" spans="5:9" ht="14.5" x14ac:dyDescent="0.35">
      <c r="E3107" s="113" t="s">
        <v>3167</v>
      </c>
      <c r="F3107" s="113" t="s">
        <v>27806</v>
      </c>
      <c r="G3107" s="113" t="s">
        <v>137503</v>
      </c>
      <c r="H3107" s="113" t="s">
        <v>113599</v>
      </c>
      <c r="I3107" s="113" t="s">
        <v>98612</v>
      </c>
    </row>
    <row r="3108" spans="5:9" ht="14.5" x14ac:dyDescent="0.35">
      <c r="E3108" s="113" t="s">
        <v>3168</v>
      </c>
      <c r="F3108" s="113" t="s">
        <v>121765</v>
      </c>
      <c r="G3108" s="113" t="s">
        <v>131366</v>
      </c>
      <c r="H3108" s="113" t="s">
        <v>113598</v>
      </c>
      <c r="I3108" s="113" t="s">
        <v>98611</v>
      </c>
    </row>
    <row r="3109" spans="5:9" ht="14.5" x14ac:dyDescent="0.35">
      <c r="E3109" s="113" t="s">
        <v>3169</v>
      </c>
      <c r="F3109" s="113" t="s">
        <v>27805</v>
      </c>
      <c r="G3109" s="113" t="s">
        <v>131367</v>
      </c>
      <c r="H3109" s="113" t="s">
        <v>113597</v>
      </c>
      <c r="I3109" s="113" t="s">
        <v>98610</v>
      </c>
    </row>
    <row r="3110" spans="5:9" ht="14.5" x14ac:dyDescent="0.35">
      <c r="E3110" s="113" t="s">
        <v>3170</v>
      </c>
      <c r="F3110" s="113" t="s">
        <v>107374</v>
      </c>
      <c r="G3110" s="113" t="s">
        <v>131368</v>
      </c>
      <c r="H3110" s="113" t="s">
        <v>113596</v>
      </c>
      <c r="I3110" s="113" t="s">
        <v>98609</v>
      </c>
    </row>
    <row r="3111" spans="5:9" ht="14.5" x14ac:dyDescent="0.35">
      <c r="E3111" s="113" t="s">
        <v>3171</v>
      </c>
      <c r="F3111" s="113" t="s">
        <v>107373</v>
      </c>
      <c r="G3111" s="113" t="s">
        <v>137504</v>
      </c>
      <c r="H3111" s="113" t="s">
        <v>113595</v>
      </c>
      <c r="I3111" s="113" t="s">
        <v>98608</v>
      </c>
    </row>
    <row r="3112" spans="5:9" ht="14.5" x14ac:dyDescent="0.35">
      <c r="E3112" s="113" t="s">
        <v>3172</v>
      </c>
      <c r="F3112" s="113" t="s">
        <v>27804</v>
      </c>
      <c r="G3112" s="113" t="s">
        <v>137505</v>
      </c>
      <c r="H3112" s="113" t="s">
        <v>113594</v>
      </c>
      <c r="I3112" s="113" t="s">
        <v>98607</v>
      </c>
    </row>
    <row r="3113" spans="5:9" ht="14.5" x14ac:dyDescent="0.35">
      <c r="E3113" s="113" t="s">
        <v>3173</v>
      </c>
      <c r="F3113" s="113" t="s">
        <v>27803</v>
      </c>
      <c r="G3113" s="113" t="s">
        <v>137506</v>
      </c>
      <c r="H3113" s="113" t="s">
        <v>113593</v>
      </c>
      <c r="I3113" s="113" t="s">
        <v>98606</v>
      </c>
    </row>
    <row r="3114" spans="5:9" ht="14.5" x14ac:dyDescent="0.35">
      <c r="E3114" s="113" t="s">
        <v>3174</v>
      </c>
      <c r="F3114" s="113" t="s">
        <v>27802</v>
      </c>
      <c r="G3114" s="113" t="s">
        <v>140564</v>
      </c>
      <c r="H3114" s="113" t="s">
        <v>113592</v>
      </c>
      <c r="I3114" s="113" t="s">
        <v>98605</v>
      </c>
    </row>
    <row r="3115" spans="5:9" ht="14.5" x14ac:dyDescent="0.35">
      <c r="E3115" s="113" t="s">
        <v>3175</v>
      </c>
      <c r="F3115" s="113" t="s">
        <v>27801</v>
      </c>
      <c r="G3115" s="113" t="s">
        <v>131369</v>
      </c>
      <c r="H3115" s="113" t="s">
        <v>113591</v>
      </c>
      <c r="I3115" s="113" t="s">
        <v>98604</v>
      </c>
    </row>
    <row r="3116" spans="5:9" ht="14.5" x14ac:dyDescent="0.35">
      <c r="E3116" s="113" t="s">
        <v>3176</v>
      </c>
      <c r="F3116" s="113" t="s">
        <v>27800</v>
      </c>
      <c r="G3116" s="113" t="s">
        <v>131370</v>
      </c>
      <c r="H3116" s="113" t="s">
        <v>113590</v>
      </c>
      <c r="I3116" s="113" t="s">
        <v>98603</v>
      </c>
    </row>
    <row r="3117" spans="5:9" ht="14.5" x14ac:dyDescent="0.35">
      <c r="E3117" s="113" t="s">
        <v>3177</v>
      </c>
      <c r="F3117" s="113" t="s">
        <v>27799</v>
      </c>
      <c r="G3117" s="113" t="s">
        <v>128819</v>
      </c>
      <c r="H3117" s="113" t="s">
        <v>113589</v>
      </c>
      <c r="I3117" s="113" t="s">
        <v>98602</v>
      </c>
    </row>
    <row r="3118" spans="5:9" ht="14.5" x14ac:dyDescent="0.35">
      <c r="E3118" s="113" t="s">
        <v>3178</v>
      </c>
      <c r="F3118" s="113" t="s">
        <v>27798</v>
      </c>
      <c r="G3118" s="113" t="s">
        <v>138230</v>
      </c>
      <c r="H3118" s="113" t="s">
        <v>113588</v>
      </c>
      <c r="I3118" s="113" t="s">
        <v>98601</v>
      </c>
    </row>
    <row r="3119" spans="5:9" ht="14.5" x14ac:dyDescent="0.35">
      <c r="E3119" s="113" t="s">
        <v>3179</v>
      </c>
      <c r="F3119" s="113" t="s">
        <v>27797</v>
      </c>
      <c r="G3119" s="113" t="s">
        <v>131371</v>
      </c>
      <c r="H3119" s="113" t="s">
        <v>113587</v>
      </c>
      <c r="I3119" s="113" t="s">
        <v>98600</v>
      </c>
    </row>
    <row r="3120" spans="5:9" ht="14.5" x14ac:dyDescent="0.35">
      <c r="E3120" s="113" t="s">
        <v>3180</v>
      </c>
      <c r="F3120" s="113" t="s">
        <v>107372</v>
      </c>
      <c r="G3120" s="113" t="s">
        <v>128820</v>
      </c>
      <c r="H3120" s="113" t="s">
        <v>113586</v>
      </c>
      <c r="I3120" s="113" t="s">
        <v>98599</v>
      </c>
    </row>
    <row r="3121" spans="5:9" ht="14.5" x14ac:dyDescent="0.35">
      <c r="E3121" s="113" t="s">
        <v>3181</v>
      </c>
      <c r="F3121" s="113" t="s">
        <v>117415</v>
      </c>
      <c r="G3121" s="113" t="s">
        <v>137507</v>
      </c>
      <c r="H3121" s="113" t="s">
        <v>113585</v>
      </c>
      <c r="I3121" s="113" t="s">
        <v>98598</v>
      </c>
    </row>
    <row r="3122" spans="5:9" ht="14.5" x14ac:dyDescent="0.35">
      <c r="E3122" s="113" t="s">
        <v>3182</v>
      </c>
      <c r="F3122" s="113" t="s">
        <v>117414</v>
      </c>
      <c r="G3122" s="113" t="s">
        <v>131372</v>
      </c>
      <c r="H3122" s="113" t="s">
        <v>113584</v>
      </c>
      <c r="I3122" s="113" t="s">
        <v>98597</v>
      </c>
    </row>
    <row r="3123" spans="5:9" ht="14.5" x14ac:dyDescent="0.35">
      <c r="E3123" s="113" t="s">
        <v>3183</v>
      </c>
      <c r="F3123" s="113" t="s">
        <v>117413</v>
      </c>
      <c r="G3123" s="113" t="s">
        <v>131373</v>
      </c>
      <c r="H3123" s="113" t="s">
        <v>113583</v>
      </c>
      <c r="I3123" s="113" t="s">
        <v>98596</v>
      </c>
    </row>
    <row r="3124" spans="5:9" ht="14.5" x14ac:dyDescent="0.35">
      <c r="E3124" s="113" t="s">
        <v>3184</v>
      </c>
      <c r="F3124" s="113" t="s">
        <v>107371</v>
      </c>
      <c r="G3124" s="113" t="s">
        <v>131374</v>
      </c>
      <c r="H3124" s="113" t="s">
        <v>113582</v>
      </c>
      <c r="I3124" s="113" t="s">
        <v>98595</v>
      </c>
    </row>
    <row r="3125" spans="5:9" ht="14.5" x14ac:dyDescent="0.35">
      <c r="E3125" s="113" t="s">
        <v>3185</v>
      </c>
      <c r="F3125" s="113" t="s">
        <v>27796</v>
      </c>
      <c r="G3125" s="113" t="s">
        <v>131375</v>
      </c>
      <c r="H3125" s="113" t="s">
        <v>113581</v>
      </c>
      <c r="I3125" s="113" t="s">
        <v>98594</v>
      </c>
    </row>
    <row r="3126" spans="5:9" ht="14.5" x14ac:dyDescent="0.35">
      <c r="E3126" s="113" t="s">
        <v>3186</v>
      </c>
      <c r="F3126" s="113" t="s">
        <v>27795</v>
      </c>
      <c r="G3126" s="113" t="s">
        <v>137508</v>
      </c>
      <c r="H3126" s="113" t="s">
        <v>113580</v>
      </c>
      <c r="I3126" s="113" t="s">
        <v>98593</v>
      </c>
    </row>
    <row r="3127" spans="5:9" ht="14.5" x14ac:dyDescent="0.35">
      <c r="E3127" s="113" t="s">
        <v>3187</v>
      </c>
      <c r="F3127" s="113" t="s">
        <v>49975</v>
      </c>
      <c r="G3127" s="113" t="s">
        <v>128821</v>
      </c>
      <c r="H3127" s="113" t="s">
        <v>113579</v>
      </c>
      <c r="I3127" s="113" t="s">
        <v>140441</v>
      </c>
    </row>
    <row r="3128" spans="5:9" ht="14.5" x14ac:dyDescent="0.35">
      <c r="E3128" s="113" t="s">
        <v>3188</v>
      </c>
      <c r="F3128" s="113" t="s">
        <v>27794</v>
      </c>
      <c r="G3128" s="113" t="s">
        <v>131376</v>
      </c>
      <c r="H3128" s="113" t="s">
        <v>113578</v>
      </c>
      <c r="I3128" s="113" t="s">
        <v>98592</v>
      </c>
    </row>
    <row r="3129" spans="5:9" ht="14.5" x14ac:dyDescent="0.35">
      <c r="E3129" s="113" t="s">
        <v>3189</v>
      </c>
      <c r="F3129" s="113" t="s">
        <v>27793</v>
      </c>
      <c r="G3129" s="113" t="s">
        <v>128822</v>
      </c>
      <c r="H3129" s="113" t="s">
        <v>113577</v>
      </c>
      <c r="I3129" s="113" t="s">
        <v>98591</v>
      </c>
    </row>
    <row r="3130" spans="5:9" ht="14.5" x14ac:dyDescent="0.35">
      <c r="E3130" s="113" t="s">
        <v>3190</v>
      </c>
      <c r="F3130" s="113" t="s">
        <v>27792</v>
      </c>
      <c r="G3130" s="113" t="s">
        <v>131377</v>
      </c>
      <c r="H3130" s="113" t="s">
        <v>113576</v>
      </c>
      <c r="I3130" s="113" t="s">
        <v>98590</v>
      </c>
    </row>
    <row r="3131" spans="5:9" ht="14.5" x14ac:dyDescent="0.35">
      <c r="E3131" s="113" t="s">
        <v>3191</v>
      </c>
      <c r="F3131" s="113" t="s">
        <v>27791</v>
      </c>
      <c r="G3131" s="113" t="s">
        <v>131378</v>
      </c>
      <c r="H3131" s="113" t="s">
        <v>113575</v>
      </c>
      <c r="I3131" s="113" t="s">
        <v>98589</v>
      </c>
    </row>
    <row r="3132" spans="5:9" ht="14.5" x14ac:dyDescent="0.35">
      <c r="E3132" s="113" t="s">
        <v>3192</v>
      </c>
      <c r="F3132" s="113" t="s">
        <v>27790</v>
      </c>
      <c r="G3132" s="113" t="s">
        <v>138231</v>
      </c>
      <c r="H3132" s="113" t="s">
        <v>113574</v>
      </c>
      <c r="I3132" s="113" t="s">
        <v>98588</v>
      </c>
    </row>
    <row r="3133" spans="5:9" ht="14.5" x14ac:dyDescent="0.35">
      <c r="E3133" s="113" t="s">
        <v>3193</v>
      </c>
      <c r="F3133" s="113" t="s">
        <v>27789</v>
      </c>
      <c r="G3133" s="113" t="s">
        <v>128823</v>
      </c>
      <c r="H3133" s="113" t="s">
        <v>113573</v>
      </c>
      <c r="I3133" s="113" t="s">
        <v>98587</v>
      </c>
    </row>
    <row r="3134" spans="5:9" ht="14.5" x14ac:dyDescent="0.35">
      <c r="E3134" s="113" t="s">
        <v>3194</v>
      </c>
      <c r="F3134" s="113" t="s">
        <v>27788</v>
      </c>
      <c r="G3134" s="113" t="s">
        <v>128824</v>
      </c>
      <c r="H3134" s="113" t="s">
        <v>113572</v>
      </c>
      <c r="I3134" s="113" t="s">
        <v>98586</v>
      </c>
    </row>
    <row r="3135" spans="5:9" ht="14.5" x14ac:dyDescent="0.35">
      <c r="E3135" s="113" t="s">
        <v>3195</v>
      </c>
      <c r="F3135" s="113" t="s">
        <v>27787</v>
      </c>
      <c r="G3135" s="113" t="s">
        <v>128825</v>
      </c>
      <c r="H3135" s="113" t="s">
        <v>113571</v>
      </c>
      <c r="I3135" s="113" t="s">
        <v>98585</v>
      </c>
    </row>
    <row r="3136" spans="5:9" ht="14.5" x14ac:dyDescent="0.35">
      <c r="E3136" s="113" t="s">
        <v>3196</v>
      </c>
      <c r="F3136" s="113" t="s">
        <v>27786</v>
      </c>
      <c r="G3136" s="113" t="s">
        <v>138232</v>
      </c>
      <c r="H3136" s="113" t="s">
        <v>113570</v>
      </c>
      <c r="I3136" s="113" t="s">
        <v>98584</v>
      </c>
    </row>
    <row r="3137" spans="5:9" ht="14.5" x14ac:dyDescent="0.35">
      <c r="E3137" s="113" t="s">
        <v>3197</v>
      </c>
      <c r="F3137" s="113" t="s">
        <v>27785</v>
      </c>
      <c r="G3137" s="113" t="s">
        <v>138233</v>
      </c>
      <c r="H3137" s="113" t="s">
        <v>113569</v>
      </c>
      <c r="I3137" s="113" t="s">
        <v>98583</v>
      </c>
    </row>
    <row r="3138" spans="5:9" ht="14.5" x14ac:dyDescent="0.35">
      <c r="E3138" s="113" t="s">
        <v>3198</v>
      </c>
      <c r="F3138" s="113" t="s">
        <v>27784</v>
      </c>
      <c r="G3138" s="113" t="s">
        <v>131379</v>
      </c>
      <c r="H3138" s="113" t="s">
        <v>113568</v>
      </c>
      <c r="I3138" s="113" t="s">
        <v>98582</v>
      </c>
    </row>
    <row r="3139" spans="5:9" ht="14.5" x14ac:dyDescent="0.35">
      <c r="E3139" s="113" t="s">
        <v>3199</v>
      </c>
      <c r="F3139" s="113" t="s">
        <v>27783</v>
      </c>
      <c r="G3139" s="113" t="s">
        <v>137509</v>
      </c>
      <c r="H3139" s="113" t="s">
        <v>113567</v>
      </c>
      <c r="I3139" s="113" t="s">
        <v>98581</v>
      </c>
    </row>
    <row r="3140" spans="5:9" ht="14.5" x14ac:dyDescent="0.35">
      <c r="E3140" s="113" t="s">
        <v>3200</v>
      </c>
      <c r="F3140" s="113" t="s">
        <v>27782</v>
      </c>
      <c r="G3140" s="113" t="s">
        <v>138234</v>
      </c>
      <c r="H3140" s="113" t="s">
        <v>113566</v>
      </c>
      <c r="I3140" s="113" t="s">
        <v>98580</v>
      </c>
    </row>
    <row r="3141" spans="5:9" ht="14.5" x14ac:dyDescent="0.35">
      <c r="E3141" s="113" t="s">
        <v>3201</v>
      </c>
      <c r="F3141" s="113" t="s">
        <v>27781</v>
      </c>
      <c r="G3141" s="113" t="s">
        <v>137510</v>
      </c>
      <c r="H3141" s="113" t="s">
        <v>113565</v>
      </c>
      <c r="I3141" s="113" t="s">
        <v>98579</v>
      </c>
    </row>
    <row r="3142" spans="5:9" ht="14.5" x14ac:dyDescent="0.35">
      <c r="E3142" s="113" t="s">
        <v>3202</v>
      </c>
      <c r="F3142" s="113" t="s">
        <v>27780</v>
      </c>
      <c r="G3142" s="113" t="s">
        <v>137511</v>
      </c>
      <c r="H3142" s="113" t="s">
        <v>113564</v>
      </c>
      <c r="I3142" s="113" t="s">
        <v>98578</v>
      </c>
    </row>
    <row r="3143" spans="5:9" ht="14.5" x14ac:dyDescent="0.35">
      <c r="E3143" s="113" t="s">
        <v>3203</v>
      </c>
      <c r="F3143" s="113" t="s">
        <v>27779</v>
      </c>
      <c r="G3143" s="113" t="s">
        <v>131380</v>
      </c>
      <c r="H3143" s="113" t="s">
        <v>113563</v>
      </c>
      <c r="I3143" s="113" t="s">
        <v>98577</v>
      </c>
    </row>
    <row r="3144" spans="5:9" ht="14.5" x14ac:dyDescent="0.35">
      <c r="E3144" s="113" t="s">
        <v>3204</v>
      </c>
      <c r="F3144" s="113" t="s">
        <v>27778</v>
      </c>
      <c r="G3144" s="113" t="s">
        <v>138235</v>
      </c>
      <c r="H3144" s="113" t="s">
        <v>113562</v>
      </c>
      <c r="I3144" s="113" t="s">
        <v>98576</v>
      </c>
    </row>
    <row r="3145" spans="5:9" ht="14.5" x14ac:dyDescent="0.35">
      <c r="E3145" s="113" t="s">
        <v>3205</v>
      </c>
      <c r="F3145" s="113" t="s">
        <v>27777</v>
      </c>
      <c r="G3145" s="113" t="s">
        <v>137512</v>
      </c>
      <c r="H3145" s="113" t="s">
        <v>113561</v>
      </c>
      <c r="I3145" s="113" t="s">
        <v>98575</v>
      </c>
    </row>
    <row r="3146" spans="5:9" ht="14.5" x14ac:dyDescent="0.35">
      <c r="E3146" s="113" t="s">
        <v>3206</v>
      </c>
      <c r="F3146" s="113" t="s">
        <v>27776</v>
      </c>
      <c r="G3146" s="113" t="s">
        <v>128826</v>
      </c>
      <c r="H3146" s="113" t="s">
        <v>113560</v>
      </c>
      <c r="I3146" s="113" t="s">
        <v>98574</v>
      </c>
    </row>
    <row r="3147" spans="5:9" ht="14.5" x14ac:dyDescent="0.35">
      <c r="E3147" s="113" t="s">
        <v>3207</v>
      </c>
      <c r="F3147" s="113" t="s">
        <v>27775</v>
      </c>
      <c r="G3147" s="113" t="s">
        <v>128827</v>
      </c>
      <c r="H3147" s="113" t="s">
        <v>113559</v>
      </c>
      <c r="I3147" s="113" t="s">
        <v>98573</v>
      </c>
    </row>
    <row r="3148" spans="5:9" ht="14.5" x14ac:dyDescent="0.35">
      <c r="E3148" s="113" t="s">
        <v>3208</v>
      </c>
      <c r="F3148" s="113" t="s">
        <v>27774</v>
      </c>
      <c r="G3148" s="113" t="s">
        <v>138236</v>
      </c>
      <c r="H3148" s="113" t="s">
        <v>113558</v>
      </c>
      <c r="I3148" s="113" t="s">
        <v>98572</v>
      </c>
    </row>
    <row r="3149" spans="5:9" ht="14.5" x14ac:dyDescent="0.35">
      <c r="E3149" s="113" t="s">
        <v>3209</v>
      </c>
      <c r="F3149" s="113" t="s">
        <v>27773</v>
      </c>
      <c r="G3149" s="113" t="s">
        <v>128828</v>
      </c>
      <c r="H3149" s="113" t="s">
        <v>113557</v>
      </c>
      <c r="I3149" s="113" t="s">
        <v>98571</v>
      </c>
    </row>
    <row r="3150" spans="5:9" ht="14.5" x14ac:dyDescent="0.35">
      <c r="E3150" s="113" t="s">
        <v>3210</v>
      </c>
      <c r="F3150" s="113" t="s">
        <v>27772</v>
      </c>
      <c r="G3150" s="113" t="s">
        <v>138237</v>
      </c>
      <c r="H3150" s="113" t="s">
        <v>113556</v>
      </c>
      <c r="I3150" s="113" t="s">
        <v>98570</v>
      </c>
    </row>
    <row r="3151" spans="5:9" ht="14.5" x14ac:dyDescent="0.35">
      <c r="E3151" s="113" t="s">
        <v>3211</v>
      </c>
      <c r="F3151" s="113" t="s">
        <v>27771</v>
      </c>
      <c r="G3151" s="113" t="s">
        <v>138238</v>
      </c>
      <c r="H3151" s="113" t="s">
        <v>113555</v>
      </c>
      <c r="I3151" s="113" t="s">
        <v>98569</v>
      </c>
    </row>
    <row r="3152" spans="5:9" ht="14.5" x14ac:dyDescent="0.35">
      <c r="E3152" s="113" t="s">
        <v>3212</v>
      </c>
      <c r="F3152" s="113" t="s">
        <v>27770</v>
      </c>
      <c r="G3152" s="113" t="s">
        <v>138239</v>
      </c>
      <c r="H3152" s="113" t="s">
        <v>113554</v>
      </c>
      <c r="I3152" s="113" t="s">
        <v>98568</v>
      </c>
    </row>
    <row r="3153" spans="5:9" ht="14.5" x14ac:dyDescent="0.35">
      <c r="E3153" s="113" t="s">
        <v>3213</v>
      </c>
      <c r="F3153" s="113" t="s">
        <v>27769</v>
      </c>
      <c r="G3153" s="113" t="s">
        <v>137513</v>
      </c>
      <c r="H3153" s="113" t="s">
        <v>113553</v>
      </c>
      <c r="I3153" s="113" t="s">
        <v>98567</v>
      </c>
    </row>
    <row r="3154" spans="5:9" ht="14.5" x14ac:dyDescent="0.35">
      <c r="E3154" s="113" t="s">
        <v>3214</v>
      </c>
      <c r="F3154" s="113" t="s">
        <v>49974</v>
      </c>
      <c r="G3154" s="113" t="s">
        <v>140186</v>
      </c>
      <c r="H3154" s="113" t="s">
        <v>113552</v>
      </c>
      <c r="I3154" s="113" t="s">
        <v>98566</v>
      </c>
    </row>
    <row r="3155" spans="5:9" ht="14.5" x14ac:dyDescent="0.35">
      <c r="E3155" s="113" t="s">
        <v>3215</v>
      </c>
      <c r="F3155" s="113" t="s">
        <v>27768</v>
      </c>
      <c r="G3155" s="113" t="s">
        <v>138240</v>
      </c>
      <c r="H3155" s="113" t="s">
        <v>113551</v>
      </c>
      <c r="I3155" s="113" t="s">
        <v>98565</v>
      </c>
    </row>
    <row r="3156" spans="5:9" ht="14.5" x14ac:dyDescent="0.35">
      <c r="E3156" s="113" t="s">
        <v>3216</v>
      </c>
      <c r="F3156" s="113" t="s">
        <v>27767</v>
      </c>
      <c r="G3156" s="113" t="s">
        <v>138241</v>
      </c>
      <c r="H3156" s="113" t="s">
        <v>113550</v>
      </c>
      <c r="I3156" s="113" t="s">
        <v>98564</v>
      </c>
    </row>
    <row r="3157" spans="5:9" ht="14.5" x14ac:dyDescent="0.35">
      <c r="E3157" s="113" t="s">
        <v>3217</v>
      </c>
      <c r="F3157" s="113" t="s">
        <v>27766</v>
      </c>
      <c r="G3157" s="113" t="s">
        <v>128829</v>
      </c>
      <c r="H3157" s="113" t="s">
        <v>113549</v>
      </c>
      <c r="I3157" s="113" t="s">
        <v>98563</v>
      </c>
    </row>
    <row r="3158" spans="5:9" ht="14.5" x14ac:dyDescent="0.35">
      <c r="E3158" s="113" t="s">
        <v>3218</v>
      </c>
      <c r="F3158" s="113" t="s">
        <v>27765</v>
      </c>
      <c r="G3158" s="113" t="s">
        <v>138242</v>
      </c>
      <c r="H3158" s="113" t="s">
        <v>113548</v>
      </c>
      <c r="I3158" s="113" t="s">
        <v>98562</v>
      </c>
    </row>
    <row r="3159" spans="5:9" ht="14.5" x14ac:dyDescent="0.35">
      <c r="E3159" s="113" t="s">
        <v>3219</v>
      </c>
      <c r="F3159" s="113" t="s">
        <v>27764</v>
      </c>
      <c r="G3159" s="113" t="s">
        <v>131381</v>
      </c>
      <c r="H3159" s="113" t="s">
        <v>113547</v>
      </c>
      <c r="I3159" s="113" t="s">
        <v>98561</v>
      </c>
    </row>
    <row r="3160" spans="5:9" ht="14.5" x14ac:dyDescent="0.35">
      <c r="E3160" s="113" t="s">
        <v>3220</v>
      </c>
      <c r="F3160" s="113" t="s">
        <v>27763</v>
      </c>
      <c r="G3160" s="113" t="s">
        <v>137514</v>
      </c>
      <c r="H3160" s="113" t="s">
        <v>113546</v>
      </c>
      <c r="I3160" s="113" t="s">
        <v>98560</v>
      </c>
    </row>
    <row r="3161" spans="5:9" ht="14.5" x14ac:dyDescent="0.35">
      <c r="E3161" s="113" t="s">
        <v>3221</v>
      </c>
      <c r="F3161" s="113" t="s">
        <v>27762</v>
      </c>
      <c r="G3161" s="113" t="s">
        <v>128830</v>
      </c>
      <c r="H3161" s="113" t="s">
        <v>113545</v>
      </c>
      <c r="I3161" s="113" t="s">
        <v>98559</v>
      </c>
    </row>
    <row r="3162" spans="5:9" ht="14.5" x14ac:dyDescent="0.35">
      <c r="E3162" s="113" t="s">
        <v>3222</v>
      </c>
      <c r="F3162" s="113" t="s">
        <v>27761</v>
      </c>
      <c r="G3162" s="113" t="s">
        <v>128831</v>
      </c>
      <c r="H3162" s="113" t="s">
        <v>113544</v>
      </c>
      <c r="I3162" s="113" t="s">
        <v>98558</v>
      </c>
    </row>
    <row r="3163" spans="5:9" ht="14.5" x14ac:dyDescent="0.35">
      <c r="E3163" s="113" t="s">
        <v>3223</v>
      </c>
      <c r="F3163" s="113" t="s">
        <v>137462</v>
      </c>
      <c r="G3163" s="113" t="s">
        <v>128832</v>
      </c>
      <c r="H3163" s="113" t="s">
        <v>113543</v>
      </c>
      <c r="I3163" s="113" t="s">
        <v>98557</v>
      </c>
    </row>
    <row r="3164" spans="5:9" ht="14.5" x14ac:dyDescent="0.35">
      <c r="E3164" s="113" t="s">
        <v>3224</v>
      </c>
      <c r="F3164" s="113" t="s">
        <v>27760</v>
      </c>
      <c r="G3164" s="113" t="s">
        <v>128833</v>
      </c>
      <c r="H3164" s="113" t="s">
        <v>113542</v>
      </c>
      <c r="I3164" s="113" t="s">
        <v>98556</v>
      </c>
    </row>
    <row r="3165" spans="5:9" ht="14.5" x14ac:dyDescent="0.35">
      <c r="E3165" s="113" t="s">
        <v>106046</v>
      </c>
      <c r="F3165" s="113" t="s">
        <v>27759</v>
      </c>
      <c r="G3165" s="113" t="s">
        <v>138243</v>
      </c>
      <c r="H3165" s="113" t="s">
        <v>113541</v>
      </c>
      <c r="I3165" s="113" t="s">
        <v>98555</v>
      </c>
    </row>
    <row r="3166" spans="5:9" ht="14.5" x14ac:dyDescent="0.35">
      <c r="E3166" s="113" t="s">
        <v>3225</v>
      </c>
      <c r="F3166" s="113" t="s">
        <v>27758</v>
      </c>
      <c r="G3166" s="113" t="s">
        <v>128834</v>
      </c>
      <c r="H3166" s="113" t="s">
        <v>113540</v>
      </c>
      <c r="I3166" s="113" t="s">
        <v>98554</v>
      </c>
    </row>
    <row r="3167" spans="5:9" ht="14.5" x14ac:dyDescent="0.35">
      <c r="E3167" s="113" t="s">
        <v>3226</v>
      </c>
      <c r="F3167" s="113" t="s">
        <v>27757</v>
      </c>
      <c r="G3167" s="113" t="s">
        <v>128835</v>
      </c>
      <c r="H3167" s="113" t="s">
        <v>113539</v>
      </c>
      <c r="I3167" s="113" t="s">
        <v>98553</v>
      </c>
    </row>
    <row r="3168" spans="5:9" ht="14.5" x14ac:dyDescent="0.35">
      <c r="E3168" s="113" t="s">
        <v>3227</v>
      </c>
      <c r="F3168" s="113" t="s">
        <v>27756</v>
      </c>
      <c r="G3168" s="113" t="s">
        <v>131382</v>
      </c>
      <c r="H3168" s="113" t="s">
        <v>113538</v>
      </c>
      <c r="I3168" s="113" t="s">
        <v>98552</v>
      </c>
    </row>
    <row r="3169" spans="5:9" ht="14.5" x14ac:dyDescent="0.35">
      <c r="E3169" s="113" t="s">
        <v>3228</v>
      </c>
      <c r="F3169" s="113" t="s">
        <v>27755</v>
      </c>
      <c r="G3169" s="113" t="s">
        <v>128836</v>
      </c>
      <c r="H3169" s="113" t="s">
        <v>113537</v>
      </c>
      <c r="I3169" s="113" t="s">
        <v>98551</v>
      </c>
    </row>
    <row r="3170" spans="5:9" ht="14.5" x14ac:dyDescent="0.35">
      <c r="E3170" s="113" t="s">
        <v>3229</v>
      </c>
      <c r="F3170" s="113" t="s">
        <v>27754</v>
      </c>
      <c r="G3170" s="113" t="s">
        <v>137515</v>
      </c>
      <c r="H3170" s="113" t="s">
        <v>113536</v>
      </c>
      <c r="I3170" s="113" t="s">
        <v>98550</v>
      </c>
    </row>
    <row r="3171" spans="5:9" ht="14.5" x14ac:dyDescent="0.35">
      <c r="E3171" s="113" t="s">
        <v>3230</v>
      </c>
      <c r="F3171" s="113" t="s">
        <v>27753</v>
      </c>
      <c r="G3171" s="113" t="s">
        <v>128837</v>
      </c>
      <c r="H3171" s="113" t="s">
        <v>113535</v>
      </c>
      <c r="I3171" s="113" t="s">
        <v>98549</v>
      </c>
    </row>
    <row r="3172" spans="5:9" ht="14.5" x14ac:dyDescent="0.35">
      <c r="E3172" s="113" t="s">
        <v>50000</v>
      </c>
      <c r="F3172" s="113" t="s">
        <v>27752</v>
      </c>
      <c r="G3172" s="113" t="s">
        <v>128838</v>
      </c>
      <c r="H3172" s="113" t="s">
        <v>113534</v>
      </c>
      <c r="I3172" s="113" t="s">
        <v>98548</v>
      </c>
    </row>
    <row r="3173" spans="5:9" ht="14.5" x14ac:dyDescent="0.35">
      <c r="E3173" s="113" t="s">
        <v>50001</v>
      </c>
      <c r="F3173" s="113" t="s">
        <v>27751</v>
      </c>
      <c r="G3173" s="113" t="s">
        <v>131383</v>
      </c>
      <c r="H3173" s="113" t="s">
        <v>113533</v>
      </c>
      <c r="I3173" s="113" t="s">
        <v>98547</v>
      </c>
    </row>
    <row r="3174" spans="5:9" ht="14.5" x14ac:dyDescent="0.35">
      <c r="E3174" s="113" t="s">
        <v>3231</v>
      </c>
      <c r="F3174" s="113" t="s">
        <v>27750</v>
      </c>
      <c r="G3174" s="113" t="s">
        <v>137516</v>
      </c>
      <c r="H3174" s="113" t="s">
        <v>113532</v>
      </c>
      <c r="I3174" s="113" t="s">
        <v>98546</v>
      </c>
    </row>
    <row r="3175" spans="5:9" ht="14.5" x14ac:dyDescent="0.35">
      <c r="E3175" s="113" t="s">
        <v>3232</v>
      </c>
      <c r="F3175" s="113" t="s">
        <v>27749</v>
      </c>
      <c r="G3175" s="113" t="s">
        <v>131384</v>
      </c>
      <c r="H3175" s="113" t="s">
        <v>113531</v>
      </c>
      <c r="I3175" s="113" t="s">
        <v>98545</v>
      </c>
    </row>
    <row r="3176" spans="5:9" ht="14.5" x14ac:dyDescent="0.35">
      <c r="E3176" s="113" t="s">
        <v>3233</v>
      </c>
      <c r="F3176" s="113" t="s">
        <v>27748</v>
      </c>
      <c r="G3176" s="113" t="s">
        <v>137517</v>
      </c>
      <c r="H3176" s="113" t="s">
        <v>113530</v>
      </c>
      <c r="I3176" s="113" t="s">
        <v>140440</v>
      </c>
    </row>
    <row r="3177" spans="5:9" ht="14.5" x14ac:dyDescent="0.35">
      <c r="E3177" s="113" t="s">
        <v>3234</v>
      </c>
      <c r="F3177" s="113" t="s">
        <v>107370</v>
      </c>
      <c r="G3177" s="113" t="s">
        <v>128839</v>
      </c>
      <c r="H3177" s="113" t="s">
        <v>113529</v>
      </c>
      <c r="I3177" s="113" t="s">
        <v>98544</v>
      </c>
    </row>
    <row r="3178" spans="5:9" ht="14.5" x14ac:dyDescent="0.35">
      <c r="E3178" s="113" t="s">
        <v>3235</v>
      </c>
      <c r="F3178" s="113" t="s">
        <v>107369</v>
      </c>
      <c r="G3178" s="113" t="s">
        <v>138244</v>
      </c>
      <c r="H3178" s="113" t="s">
        <v>113528</v>
      </c>
      <c r="I3178" s="113" t="s">
        <v>98543</v>
      </c>
    </row>
    <row r="3179" spans="5:9" ht="14.5" x14ac:dyDescent="0.35">
      <c r="E3179" s="113" t="s">
        <v>3236</v>
      </c>
      <c r="F3179" s="113" t="s">
        <v>27747</v>
      </c>
      <c r="G3179" s="113" t="s">
        <v>138245</v>
      </c>
      <c r="H3179" s="113" t="s">
        <v>113527</v>
      </c>
      <c r="I3179" s="113" t="s">
        <v>98542</v>
      </c>
    </row>
    <row r="3180" spans="5:9" ht="14.5" x14ac:dyDescent="0.35">
      <c r="E3180" s="113" t="s">
        <v>3237</v>
      </c>
      <c r="F3180" s="113" t="s">
        <v>107368</v>
      </c>
      <c r="G3180" s="113" t="s">
        <v>137518</v>
      </c>
      <c r="H3180" s="113" t="s">
        <v>113526</v>
      </c>
      <c r="I3180" s="113" t="s">
        <v>98541</v>
      </c>
    </row>
    <row r="3181" spans="5:9" ht="14.5" x14ac:dyDescent="0.35">
      <c r="E3181" s="113" t="s">
        <v>3238</v>
      </c>
      <c r="F3181" s="113" t="s">
        <v>107367</v>
      </c>
      <c r="G3181" s="113" t="s">
        <v>138246</v>
      </c>
      <c r="H3181" s="113" t="s">
        <v>113525</v>
      </c>
      <c r="I3181" s="113" t="s">
        <v>98540</v>
      </c>
    </row>
    <row r="3182" spans="5:9" ht="14.5" x14ac:dyDescent="0.35">
      <c r="E3182" s="113" t="s">
        <v>50002</v>
      </c>
      <c r="F3182" s="113" t="s">
        <v>27746</v>
      </c>
      <c r="G3182" s="113" t="s">
        <v>131385</v>
      </c>
      <c r="H3182" s="113" t="s">
        <v>113524</v>
      </c>
      <c r="I3182" s="113" t="s">
        <v>98539</v>
      </c>
    </row>
    <row r="3183" spans="5:9" ht="14.5" x14ac:dyDescent="0.35">
      <c r="E3183" s="113" t="s">
        <v>3239</v>
      </c>
      <c r="F3183" s="113" t="s">
        <v>27745</v>
      </c>
      <c r="G3183" s="113" t="s">
        <v>128840</v>
      </c>
      <c r="H3183" s="113" t="s">
        <v>113523</v>
      </c>
      <c r="I3183" s="113" t="s">
        <v>140439</v>
      </c>
    </row>
    <row r="3184" spans="5:9" ht="14.5" x14ac:dyDescent="0.35">
      <c r="E3184" s="113" t="s">
        <v>3240</v>
      </c>
      <c r="F3184" s="113" t="s">
        <v>27744</v>
      </c>
      <c r="G3184" s="113" t="s">
        <v>131386</v>
      </c>
      <c r="H3184" s="113" t="s">
        <v>113522</v>
      </c>
      <c r="I3184" s="113" t="s">
        <v>98538</v>
      </c>
    </row>
    <row r="3185" spans="5:9" ht="14.5" x14ac:dyDescent="0.35">
      <c r="E3185" s="113" t="s">
        <v>50003</v>
      </c>
      <c r="F3185" s="113" t="s">
        <v>27743</v>
      </c>
      <c r="G3185" s="113" t="s">
        <v>128841</v>
      </c>
      <c r="H3185" s="113" t="s">
        <v>113521</v>
      </c>
      <c r="I3185" s="113" t="s">
        <v>140438</v>
      </c>
    </row>
    <row r="3186" spans="5:9" ht="14.5" x14ac:dyDescent="0.35">
      <c r="E3186" s="113" t="s">
        <v>50004</v>
      </c>
      <c r="F3186" s="113" t="s">
        <v>27742</v>
      </c>
      <c r="G3186" s="113" t="s">
        <v>128842</v>
      </c>
      <c r="H3186" s="113" t="s">
        <v>113520</v>
      </c>
      <c r="I3186" s="113" t="s">
        <v>140437</v>
      </c>
    </row>
    <row r="3187" spans="5:9" ht="14.5" x14ac:dyDescent="0.35">
      <c r="E3187" s="113" t="s">
        <v>50005</v>
      </c>
      <c r="F3187" s="113" t="s">
        <v>27741</v>
      </c>
      <c r="G3187" s="113" t="s">
        <v>131387</v>
      </c>
      <c r="H3187" s="113" t="s">
        <v>113519</v>
      </c>
      <c r="I3187" s="113" t="s">
        <v>98537</v>
      </c>
    </row>
    <row r="3188" spans="5:9" ht="14.5" x14ac:dyDescent="0.35">
      <c r="E3188" s="113" t="s">
        <v>3241</v>
      </c>
      <c r="F3188" s="113" t="s">
        <v>27740</v>
      </c>
      <c r="G3188" s="113" t="s">
        <v>138247</v>
      </c>
      <c r="H3188" s="113" t="s">
        <v>113518</v>
      </c>
      <c r="I3188" s="113" t="s">
        <v>98536</v>
      </c>
    </row>
    <row r="3189" spans="5:9" ht="14.5" x14ac:dyDescent="0.35">
      <c r="E3189" s="113" t="s">
        <v>106047</v>
      </c>
      <c r="F3189" s="113" t="s">
        <v>27739</v>
      </c>
      <c r="G3189" s="113" t="s">
        <v>131388</v>
      </c>
      <c r="H3189" s="113" t="s">
        <v>113517</v>
      </c>
      <c r="I3189" s="113" t="s">
        <v>140436</v>
      </c>
    </row>
    <row r="3190" spans="5:9" ht="14.5" x14ac:dyDescent="0.35">
      <c r="E3190" s="113" t="s">
        <v>106048</v>
      </c>
      <c r="F3190" s="113" t="s">
        <v>27738</v>
      </c>
      <c r="G3190" s="113" t="s">
        <v>131389</v>
      </c>
      <c r="H3190" s="113" t="s">
        <v>113516</v>
      </c>
      <c r="I3190" s="113" t="s">
        <v>140435</v>
      </c>
    </row>
    <row r="3191" spans="5:9" ht="14.5" x14ac:dyDescent="0.35">
      <c r="E3191" s="113" t="s">
        <v>3242</v>
      </c>
      <c r="F3191" s="113" t="s">
        <v>27737</v>
      </c>
      <c r="G3191" s="113" t="s">
        <v>131390</v>
      </c>
      <c r="H3191" s="113" t="s">
        <v>113515</v>
      </c>
      <c r="I3191" s="113" t="s">
        <v>98535</v>
      </c>
    </row>
    <row r="3192" spans="5:9" ht="14.5" x14ac:dyDescent="0.35">
      <c r="E3192" s="113" t="s">
        <v>106049</v>
      </c>
      <c r="F3192" s="113" t="s">
        <v>27736</v>
      </c>
      <c r="G3192" s="113" t="s">
        <v>137519</v>
      </c>
      <c r="H3192" s="113" t="s">
        <v>113514</v>
      </c>
      <c r="I3192" s="113" t="s">
        <v>140434</v>
      </c>
    </row>
    <row r="3193" spans="5:9" ht="14.5" x14ac:dyDescent="0.35">
      <c r="E3193" s="113" t="s">
        <v>106050</v>
      </c>
      <c r="F3193" s="113" t="s">
        <v>27735</v>
      </c>
      <c r="G3193" s="113" t="s">
        <v>124972</v>
      </c>
      <c r="H3193" s="113" t="s">
        <v>113513</v>
      </c>
      <c r="I3193" s="113" t="s">
        <v>98534</v>
      </c>
    </row>
    <row r="3194" spans="5:9" ht="14.5" x14ac:dyDescent="0.35">
      <c r="E3194" s="113" t="s">
        <v>106051</v>
      </c>
      <c r="F3194" s="113" t="s">
        <v>27734</v>
      </c>
      <c r="G3194" s="113" t="s">
        <v>137520</v>
      </c>
      <c r="H3194" s="113" t="s">
        <v>113512</v>
      </c>
      <c r="I3194" s="113" t="s">
        <v>98533</v>
      </c>
    </row>
    <row r="3195" spans="5:9" ht="14.5" x14ac:dyDescent="0.35">
      <c r="E3195" s="113" t="s">
        <v>106052</v>
      </c>
      <c r="F3195" s="113" t="s">
        <v>27733</v>
      </c>
      <c r="G3195" s="113" t="s">
        <v>140565</v>
      </c>
      <c r="H3195" s="113" t="s">
        <v>113511</v>
      </c>
      <c r="I3195" s="113" t="s">
        <v>98532</v>
      </c>
    </row>
    <row r="3196" spans="5:9" ht="14.5" x14ac:dyDescent="0.35">
      <c r="E3196" s="113" t="s">
        <v>106053</v>
      </c>
      <c r="F3196" s="113" t="s">
        <v>27732</v>
      </c>
      <c r="G3196" s="113" t="s">
        <v>138248</v>
      </c>
      <c r="H3196" s="113" t="s">
        <v>113510</v>
      </c>
      <c r="I3196" s="113" t="s">
        <v>98531</v>
      </c>
    </row>
    <row r="3197" spans="5:9" ht="14.5" x14ac:dyDescent="0.35">
      <c r="E3197" s="113" t="s">
        <v>106054</v>
      </c>
      <c r="F3197" s="113" t="s">
        <v>27731</v>
      </c>
      <c r="G3197" s="113" t="s">
        <v>138249</v>
      </c>
      <c r="H3197" s="113" t="s">
        <v>113509</v>
      </c>
      <c r="I3197" s="113" t="s">
        <v>126154</v>
      </c>
    </row>
    <row r="3198" spans="5:9" ht="14.5" x14ac:dyDescent="0.35">
      <c r="E3198" s="113" t="s">
        <v>106055</v>
      </c>
      <c r="F3198" s="113" t="s">
        <v>27730</v>
      </c>
      <c r="G3198" s="113" t="s">
        <v>128843</v>
      </c>
      <c r="H3198" s="113" t="s">
        <v>113508</v>
      </c>
      <c r="I3198" s="113" t="s">
        <v>98530</v>
      </c>
    </row>
    <row r="3199" spans="5:9" ht="14.5" x14ac:dyDescent="0.35">
      <c r="E3199" s="113" t="s">
        <v>3243</v>
      </c>
      <c r="F3199" s="113" t="s">
        <v>27729</v>
      </c>
      <c r="G3199" s="113" t="s">
        <v>137521</v>
      </c>
      <c r="H3199" s="113" t="s">
        <v>113507</v>
      </c>
      <c r="I3199" s="113" t="s">
        <v>98529</v>
      </c>
    </row>
    <row r="3200" spans="5:9" ht="14.5" x14ac:dyDescent="0.35">
      <c r="E3200" s="113" t="s">
        <v>3244</v>
      </c>
      <c r="F3200" s="113" t="s">
        <v>27728</v>
      </c>
      <c r="G3200" s="113" t="s">
        <v>138250</v>
      </c>
      <c r="H3200" s="113" t="s">
        <v>113506</v>
      </c>
      <c r="I3200" s="113" t="s">
        <v>140433</v>
      </c>
    </row>
    <row r="3201" spans="5:9" ht="14.5" x14ac:dyDescent="0.35">
      <c r="E3201" s="113" t="s">
        <v>3245</v>
      </c>
      <c r="F3201" s="113" t="s">
        <v>27727</v>
      </c>
      <c r="G3201" s="113" t="s">
        <v>138251</v>
      </c>
      <c r="H3201" s="113" t="s">
        <v>115799</v>
      </c>
      <c r="I3201" s="113" t="s">
        <v>98528</v>
      </c>
    </row>
    <row r="3202" spans="5:9" ht="14.5" x14ac:dyDescent="0.35">
      <c r="E3202" s="113" t="s">
        <v>3246</v>
      </c>
      <c r="F3202" s="113" t="s">
        <v>27726</v>
      </c>
      <c r="G3202" s="113" t="s">
        <v>131391</v>
      </c>
      <c r="H3202" s="113" t="s">
        <v>115798</v>
      </c>
      <c r="I3202" s="113" t="s">
        <v>98527</v>
      </c>
    </row>
    <row r="3203" spans="5:9" ht="14.5" x14ac:dyDescent="0.35">
      <c r="E3203" s="113" t="s">
        <v>50006</v>
      </c>
      <c r="F3203" s="113" t="s">
        <v>27725</v>
      </c>
      <c r="G3203" s="113" t="s">
        <v>138252</v>
      </c>
      <c r="H3203" s="113" t="s">
        <v>113505</v>
      </c>
      <c r="I3203" s="113" t="s">
        <v>98526</v>
      </c>
    </row>
    <row r="3204" spans="5:9" ht="14.5" x14ac:dyDescent="0.35">
      <c r="E3204" s="113" t="s">
        <v>3247</v>
      </c>
      <c r="F3204" s="113" t="s">
        <v>27724</v>
      </c>
      <c r="G3204" s="113" t="s">
        <v>138253</v>
      </c>
      <c r="H3204" s="113" t="s">
        <v>113504</v>
      </c>
      <c r="I3204" s="113" t="s">
        <v>98525</v>
      </c>
    </row>
    <row r="3205" spans="5:9" ht="14.5" x14ac:dyDescent="0.35">
      <c r="E3205" s="113" t="s">
        <v>106056</v>
      </c>
      <c r="F3205" s="113" t="s">
        <v>27723</v>
      </c>
      <c r="G3205" s="113" t="s">
        <v>128844</v>
      </c>
      <c r="H3205" s="113" t="s">
        <v>113503</v>
      </c>
      <c r="I3205" s="113" t="s">
        <v>98524</v>
      </c>
    </row>
    <row r="3206" spans="5:9" ht="14.5" x14ac:dyDescent="0.35">
      <c r="E3206" s="113" t="s">
        <v>3248</v>
      </c>
      <c r="F3206" s="113" t="s">
        <v>27722</v>
      </c>
      <c r="G3206" s="113" t="s">
        <v>138254</v>
      </c>
      <c r="H3206" s="113" t="s">
        <v>113502</v>
      </c>
      <c r="I3206" s="113" t="s">
        <v>98523</v>
      </c>
    </row>
    <row r="3207" spans="5:9" ht="14.5" x14ac:dyDescent="0.35">
      <c r="E3207" s="113" t="s">
        <v>3249</v>
      </c>
      <c r="F3207" s="113" t="s">
        <v>27721</v>
      </c>
      <c r="G3207" s="113" t="s">
        <v>128845</v>
      </c>
      <c r="H3207" s="113" t="s">
        <v>113501</v>
      </c>
      <c r="I3207" s="113" t="s">
        <v>98522</v>
      </c>
    </row>
    <row r="3208" spans="5:9" ht="14.5" x14ac:dyDescent="0.35">
      <c r="E3208" s="113" t="s">
        <v>106057</v>
      </c>
      <c r="F3208" s="113" t="s">
        <v>27720</v>
      </c>
      <c r="G3208" s="113" t="s">
        <v>124973</v>
      </c>
      <c r="H3208" s="113" t="s">
        <v>113500</v>
      </c>
      <c r="I3208" s="113" t="s">
        <v>98521</v>
      </c>
    </row>
    <row r="3209" spans="5:9" ht="14.5" x14ac:dyDescent="0.35">
      <c r="E3209" s="113" t="s">
        <v>106058</v>
      </c>
      <c r="F3209" s="113" t="s">
        <v>27719</v>
      </c>
      <c r="G3209" s="113" t="s">
        <v>137522</v>
      </c>
      <c r="H3209" s="113" t="s">
        <v>113499</v>
      </c>
      <c r="I3209" s="113" t="s">
        <v>98520</v>
      </c>
    </row>
    <row r="3210" spans="5:9" ht="14.5" x14ac:dyDescent="0.35">
      <c r="E3210" s="113" t="s">
        <v>106059</v>
      </c>
      <c r="F3210" s="113" t="s">
        <v>27718</v>
      </c>
      <c r="G3210" s="113" t="s">
        <v>131392</v>
      </c>
      <c r="H3210" s="113" t="s">
        <v>113498</v>
      </c>
      <c r="I3210" s="113" t="s">
        <v>98519</v>
      </c>
    </row>
    <row r="3211" spans="5:9" ht="14.5" x14ac:dyDescent="0.35">
      <c r="E3211" s="113" t="s">
        <v>106060</v>
      </c>
      <c r="F3211" s="113" t="s">
        <v>27717</v>
      </c>
      <c r="G3211" s="113" t="s">
        <v>131393</v>
      </c>
      <c r="H3211" s="113" t="s">
        <v>113497</v>
      </c>
      <c r="I3211" s="113" t="s">
        <v>98518</v>
      </c>
    </row>
    <row r="3212" spans="5:9" ht="14.5" x14ac:dyDescent="0.35">
      <c r="E3212" s="113" t="s">
        <v>106061</v>
      </c>
      <c r="F3212" s="113" t="s">
        <v>27716</v>
      </c>
      <c r="G3212" s="113" t="s">
        <v>128846</v>
      </c>
      <c r="H3212" s="113" t="s">
        <v>113496</v>
      </c>
      <c r="I3212" s="113" t="s">
        <v>98517</v>
      </c>
    </row>
    <row r="3213" spans="5:9" ht="14.5" x14ac:dyDescent="0.35">
      <c r="E3213" s="113" t="s">
        <v>106062</v>
      </c>
      <c r="F3213" s="113" t="s">
        <v>27715</v>
      </c>
      <c r="G3213" s="113" t="s">
        <v>128847</v>
      </c>
      <c r="H3213" s="113" t="s">
        <v>113495</v>
      </c>
      <c r="I3213" s="113" t="s">
        <v>98516</v>
      </c>
    </row>
    <row r="3214" spans="5:9" ht="14.5" x14ac:dyDescent="0.35">
      <c r="E3214" s="113" t="s">
        <v>106063</v>
      </c>
      <c r="F3214" s="113" t="s">
        <v>27714</v>
      </c>
      <c r="G3214" s="113" t="s">
        <v>131394</v>
      </c>
      <c r="H3214" s="113" t="s">
        <v>113494</v>
      </c>
      <c r="I3214" s="113" t="s">
        <v>98515</v>
      </c>
    </row>
    <row r="3215" spans="5:9" ht="14.5" x14ac:dyDescent="0.35">
      <c r="E3215" s="113" t="s">
        <v>3250</v>
      </c>
      <c r="F3215" s="113" t="s">
        <v>27713</v>
      </c>
      <c r="G3215" s="113" t="s">
        <v>124974</v>
      </c>
      <c r="H3215" s="113" t="s">
        <v>113493</v>
      </c>
      <c r="I3215" s="113" t="s">
        <v>98514</v>
      </c>
    </row>
    <row r="3216" spans="5:9" ht="14.5" x14ac:dyDescent="0.35">
      <c r="E3216" s="113" t="s">
        <v>3251</v>
      </c>
      <c r="F3216" s="113" t="s">
        <v>27712</v>
      </c>
      <c r="G3216" s="113" t="s">
        <v>124975</v>
      </c>
      <c r="H3216" s="113" t="s">
        <v>113492</v>
      </c>
      <c r="I3216" s="113" t="s">
        <v>98513</v>
      </c>
    </row>
    <row r="3217" spans="5:9" ht="14.5" x14ac:dyDescent="0.35">
      <c r="E3217" s="113" t="s">
        <v>3252</v>
      </c>
      <c r="F3217" s="113" t="s">
        <v>27711</v>
      </c>
      <c r="G3217" s="113" t="s">
        <v>128848</v>
      </c>
      <c r="H3217" s="113" t="s">
        <v>113491</v>
      </c>
      <c r="I3217" s="113" t="s">
        <v>98512</v>
      </c>
    </row>
    <row r="3218" spans="5:9" ht="14.5" x14ac:dyDescent="0.35">
      <c r="E3218" s="113" t="s">
        <v>3253</v>
      </c>
      <c r="F3218" s="113" t="s">
        <v>27710</v>
      </c>
      <c r="G3218" s="113" t="s">
        <v>131395</v>
      </c>
      <c r="H3218" s="113" t="s">
        <v>113490</v>
      </c>
      <c r="I3218" s="113" t="s">
        <v>98511</v>
      </c>
    </row>
    <row r="3219" spans="5:9" ht="14.5" x14ac:dyDescent="0.35">
      <c r="E3219" s="113" t="s">
        <v>3254</v>
      </c>
      <c r="F3219" s="113" t="s">
        <v>27709</v>
      </c>
      <c r="G3219" s="113" t="s">
        <v>138255</v>
      </c>
      <c r="H3219" s="113" t="s">
        <v>113489</v>
      </c>
      <c r="I3219" s="113" t="s">
        <v>98510</v>
      </c>
    </row>
    <row r="3220" spans="5:9" ht="14.5" x14ac:dyDescent="0.35">
      <c r="E3220" s="113" t="s">
        <v>3255</v>
      </c>
      <c r="F3220" s="113" t="s">
        <v>27708</v>
      </c>
      <c r="G3220" s="113" t="s">
        <v>128849</v>
      </c>
      <c r="H3220" s="113" t="s">
        <v>113488</v>
      </c>
      <c r="I3220" s="113" t="s">
        <v>98509</v>
      </c>
    </row>
    <row r="3221" spans="5:9" ht="14.5" x14ac:dyDescent="0.35">
      <c r="E3221" s="113" t="s">
        <v>106064</v>
      </c>
      <c r="F3221" s="113" t="s">
        <v>27707</v>
      </c>
      <c r="G3221" s="113" t="s">
        <v>137523</v>
      </c>
      <c r="H3221" s="113" t="s">
        <v>113487</v>
      </c>
      <c r="I3221" s="113" t="s">
        <v>98508</v>
      </c>
    </row>
    <row r="3222" spans="5:9" ht="14.5" x14ac:dyDescent="0.35">
      <c r="E3222" s="113" t="s">
        <v>3256</v>
      </c>
      <c r="F3222" s="113" t="s">
        <v>27706</v>
      </c>
      <c r="G3222" s="113" t="s">
        <v>137524</v>
      </c>
      <c r="H3222" s="113" t="s">
        <v>113486</v>
      </c>
      <c r="I3222" s="113" t="s">
        <v>98507</v>
      </c>
    </row>
    <row r="3223" spans="5:9" ht="14.5" x14ac:dyDescent="0.35">
      <c r="E3223" s="113" t="s">
        <v>3257</v>
      </c>
      <c r="F3223" s="113" t="s">
        <v>27705</v>
      </c>
      <c r="G3223" s="113" t="s">
        <v>128850</v>
      </c>
      <c r="H3223" s="113" t="s">
        <v>113485</v>
      </c>
      <c r="I3223" s="113" t="s">
        <v>98506</v>
      </c>
    </row>
    <row r="3224" spans="5:9" ht="14.5" x14ac:dyDescent="0.35">
      <c r="E3224" s="113" t="s">
        <v>3258</v>
      </c>
      <c r="F3224" s="113" t="s">
        <v>107366</v>
      </c>
      <c r="G3224" s="113" t="s">
        <v>140566</v>
      </c>
      <c r="H3224" s="113" t="s">
        <v>113484</v>
      </c>
      <c r="I3224" s="113" t="s">
        <v>98505</v>
      </c>
    </row>
    <row r="3225" spans="5:9" ht="14.5" x14ac:dyDescent="0.35">
      <c r="E3225" s="113" t="s">
        <v>3259</v>
      </c>
      <c r="F3225" s="113" t="s">
        <v>27704</v>
      </c>
      <c r="G3225" s="113" t="s">
        <v>140567</v>
      </c>
      <c r="H3225" s="113" t="s">
        <v>113483</v>
      </c>
      <c r="I3225" s="113" t="s">
        <v>98504</v>
      </c>
    </row>
    <row r="3226" spans="5:9" ht="14.5" x14ac:dyDescent="0.35">
      <c r="E3226" s="113" t="s">
        <v>3260</v>
      </c>
      <c r="F3226" s="113" t="s">
        <v>27703</v>
      </c>
      <c r="G3226" s="113" t="s">
        <v>128851</v>
      </c>
      <c r="H3226" s="113" t="s">
        <v>113482</v>
      </c>
      <c r="I3226" s="113" t="s">
        <v>98503</v>
      </c>
    </row>
    <row r="3227" spans="5:9" ht="14.5" x14ac:dyDescent="0.35">
      <c r="E3227" s="113" t="s">
        <v>3261</v>
      </c>
      <c r="F3227" s="113" t="s">
        <v>27702</v>
      </c>
      <c r="G3227" s="113" t="s">
        <v>128852</v>
      </c>
      <c r="H3227" s="113" t="s">
        <v>113481</v>
      </c>
      <c r="I3227" s="113" t="s">
        <v>98502</v>
      </c>
    </row>
    <row r="3228" spans="5:9" ht="14.5" x14ac:dyDescent="0.35">
      <c r="E3228" s="113" t="s">
        <v>106065</v>
      </c>
      <c r="F3228" s="113" t="s">
        <v>27701</v>
      </c>
      <c r="G3228" s="113" t="s">
        <v>128853</v>
      </c>
      <c r="H3228" s="113" t="s">
        <v>113480</v>
      </c>
      <c r="I3228" s="113" t="s">
        <v>98501</v>
      </c>
    </row>
    <row r="3229" spans="5:9" ht="14.5" x14ac:dyDescent="0.35">
      <c r="E3229" s="113" t="s">
        <v>106066</v>
      </c>
      <c r="F3229" s="113" t="s">
        <v>27700</v>
      </c>
      <c r="G3229" s="113" t="s">
        <v>128854</v>
      </c>
      <c r="H3229" s="113" t="s">
        <v>113479</v>
      </c>
      <c r="I3229" s="113" t="s">
        <v>98500</v>
      </c>
    </row>
    <row r="3230" spans="5:9" ht="14.5" x14ac:dyDescent="0.35">
      <c r="E3230" s="113" t="s">
        <v>106067</v>
      </c>
      <c r="F3230" s="113" t="s">
        <v>27699</v>
      </c>
      <c r="G3230" s="113" t="s">
        <v>131396</v>
      </c>
      <c r="H3230" s="113" t="s">
        <v>113478</v>
      </c>
      <c r="I3230" s="113" t="s">
        <v>98499</v>
      </c>
    </row>
    <row r="3231" spans="5:9" ht="14.5" x14ac:dyDescent="0.35">
      <c r="E3231" s="113" t="s">
        <v>106068</v>
      </c>
      <c r="F3231" s="113" t="s">
        <v>27698</v>
      </c>
      <c r="G3231" s="113" t="s">
        <v>128855</v>
      </c>
      <c r="H3231" s="113" t="s">
        <v>113477</v>
      </c>
      <c r="I3231" s="113" t="s">
        <v>98498</v>
      </c>
    </row>
    <row r="3232" spans="5:9" ht="14.5" x14ac:dyDescent="0.35">
      <c r="E3232" s="113" t="s">
        <v>106069</v>
      </c>
      <c r="F3232" s="113" t="s">
        <v>27697</v>
      </c>
      <c r="G3232" s="113" t="s">
        <v>124976</v>
      </c>
      <c r="H3232" s="113" t="s">
        <v>113476</v>
      </c>
      <c r="I3232" s="113" t="s">
        <v>98497</v>
      </c>
    </row>
    <row r="3233" spans="5:9" ht="14.5" x14ac:dyDescent="0.35">
      <c r="E3233" s="113" t="s">
        <v>113933</v>
      </c>
      <c r="F3233" s="113" t="s">
        <v>27696</v>
      </c>
      <c r="G3233" s="113" t="s">
        <v>140185</v>
      </c>
      <c r="H3233" s="113" t="s">
        <v>113475</v>
      </c>
      <c r="I3233" s="113" t="s">
        <v>98496</v>
      </c>
    </row>
    <row r="3234" spans="5:9" ht="14.5" x14ac:dyDescent="0.35">
      <c r="E3234" s="113" t="s">
        <v>3262</v>
      </c>
      <c r="F3234" s="113" t="s">
        <v>27695</v>
      </c>
      <c r="G3234" s="113" t="s">
        <v>137525</v>
      </c>
      <c r="H3234" s="113" t="s">
        <v>113474</v>
      </c>
      <c r="I3234" s="113" t="s">
        <v>98495</v>
      </c>
    </row>
    <row r="3235" spans="5:9" ht="14.5" x14ac:dyDescent="0.35">
      <c r="E3235" s="113" t="s">
        <v>3263</v>
      </c>
      <c r="F3235" s="113" t="s">
        <v>27694</v>
      </c>
      <c r="G3235" s="113" t="s">
        <v>137526</v>
      </c>
      <c r="H3235" s="113" t="s">
        <v>113473</v>
      </c>
      <c r="I3235" s="113" t="s">
        <v>98494</v>
      </c>
    </row>
    <row r="3236" spans="5:9" ht="14.5" x14ac:dyDescent="0.35">
      <c r="E3236" s="113" t="s">
        <v>50007</v>
      </c>
      <c r="F3236" s="113" t="s">
        <v>27693</v>
      </c>
      <c r="G3236" s="113" t="s">
        <v>138256</v>
      </c>
      <c r="H3236" s="113" t="s">
        <v>113472</v>
      </c>
      <c r="I3236" s="113" t="s">
        <v>98493</v>
      </c>
    </row>
    <row r="3237" spans="5:9" ht="14.5" x14ac:dyDescent="0.35">
      <c r="E3237" s="113" t="s">
        <v>3264</v>
      </c>
      <c r="F3237" s="113" t="s">
        <v>27692</v>
      </c>
      <c r="G3237" s="113" t="s">
        <v>140568</v>
      </c>
      <c r="H3237" s="113" t="s">
        <v>113471</v>
      </c>
      <c r="I3237" s="113" t="s">
        <v>98492</v>
      </c>
    </row>
    <row r="3238" spans="5:9" ht="14.5" x14ac:dyDescent="0.35">
      <c r="E3238" s="113" t="s">
        <v>3265</v>
      </c>
      <c r="F3238" s="113" t="s">
        <v>27691</v>
      </c>
      <c r="G3238" s="113" t="s">
        <v>128856</v>
      </c>
      <c r="H3238" s="113" t="s">
        <v>113470</v>
      </c>
      <c r="I3238" s="113" t="s">
        <v>98491</v>
      </c>
    </row>
    <row r="3239" spans="5:9" ht="14.5" x14ac:dyDescent="0.35">
      <c r="E3239" s="113" t="s">
        <v>3266</v>
      </c>
      <c r="F3239" s="113" t="s">
        <v>27690</v>
      </c>
      <c r="G3239" s="113" t="s">
        <v>131397</v>
      </c>
      <c r="H3239" s="113" t="s">
        <v>113469</v>
      </c>
      <c r="I3239" s="113" t="s">
        <v>98490</v>
      </c>
    </row>
    <row r="3240" spans="5:9" ht="14.5" x14ac:dyDescent="0.35">
      <c r="E3240" s="113" t="s">
        <v>3267</v>
      </c>
      <c r="F3240" s="113" t="s">
        <v>27689</v>
      </c>
      <c r="G3240" s="113" t="s">
        <v>131398</v>
      </c>
      <c r="H3240" s="113" t="s">
        <v>113468</v>
      </c>
      <c r="I3240" s="113" t="s">
        <v>98489</v>
      </c>
    </row>
    <row r="3241" spans="5:9" ht="14.5" x14ac:dyDescent="0.35">
      <c r="E3241" s="113" t="s">
        <v>3268</v>
      </c>
      <c r="F3241" s="113" t="s">
        <v>27688</v>
      </c>
      <c r="G3241" s="113" t="s">
        <v>131399</v>
      </c>
      <c r="H3241" s="113" t="s">
        <v>113467</v>
      </c>
      <c r="I3241" s="113" t="s">
        <v>140432</v>
      </c>
    </row>
    <row r="3242" spans="5:9" ht="14.5" x14ac:dyDescent="0.35">
      <c r="E3242" s="113" t="s">
        <v>3269</v>
      </c>
      <c r="F3242" s="113" t="s">
        <v>107365</v>
      </c>
      <c r="G3242" s="113" t="s">
        <v>131400</v>
      </c>
      <c r="H3242" s="113" t="s">
        <v>113466</v>
      </c>
      <c r="I3242" s="113" t="s">
        <v>98488</v>
      </c>
    </row>
    <row r="3243" spans="5:9" ht="14.5" x14ac:dyDescent="0.35">
      <c r="E3243" s="113" t="s">
        <v>3270</v>
      </c>
      <c r="F3243" s="113" t="s">
        <v>27687</v>
      </c>
      <c r="G3243" s="113" t="s">
        <v>131401</v>
      </c>
      <c r="H3243" s="113" t="s">
        <v>113465</v>
      </c>
      <c r="I3243" s="113" t="s">
        <v>98487</v>
      </c>
    </row>
    <row r="3244" spans="5:9" ht="14.5" x14ac:dyDescent="0.35">
      <c r="E3244" s="113" t="s">
        <v>3271</v>
      </c>
      <c r="F3244" s="113" t="s">
        <v>27686</v>
      </c>
      <c r="G3244" s="113" t="s">
        <v>131402</v>
      </c>
      <c r="H3244" s="113" t="s">
        <v>113464</v>
      </c>
      <c r="I3244" s="113" t="s">
        <v>98486</v>
      </c>
    </row>
    <row r="3245" spans="5:9" ht="14.5" x14ac:dyDescent="0.35">
      <c r="E3245" s="113" t="s">
        <v>3272</v>
      </c>
      <c r="F3245" s="113" t="s">
        <v>27685</v>
      </c>
      <c r="G3245" s="113" t="s">
        <v>128857</v>
      </c>
      <c r="H3245" s="113" t="s">
        <v>113463</v>
      </c>
      <c r="I3245" s="113" t="s">
        <v>98485</v>
      </c>
    </row>
    <row r="3246" spans="5:9" ht="14.5" x14ac:dyDescent="0.35">
      <c r="E3246" s="113" t="s">
        <v>106070</v>
      </c>
      <c r="F3246" s="113" t="s">
        <v>27684</v>
      </c>
      <c r="G3246" s="113" t="s">
        <v>128858</v>
      </c>
      <c r="H3246" s="113" t="s">
        <v>113462</v>
      </c>
      <c r="I3246" s="113" t="s">
        <v>98484</v>
      </c>
    </row>
    <row r="3247" spans="5:9" ht="14.5" x14ac:dyDescent="0.35">
      <c r="E3247" s="113" t="s">
        <v>106071</v>
      </c>
      <c r="F3247" s="113" t="s">
        <v>27683</v>
      </c>
      <c r="G3247" s="113" t="s">
        <v>131403</v>
      </c>
      <c r="H3247" s="113" t="s">
        <v>113461</v>
      </c>
      <c r="I3247" s="113" t="s">
        <v>98483</v>
      </c>
    </row>
    <row r="3248" spans="5:9" ht="14.5" x14ac:dyDescent="0.35">
      <c r="E3248" s="113" t="s">
        <v>3273</v>
      </c>
      <c r="F3248" s="113" t="s">
        <v>27682</v>
      </c>
      <c r="G3248" s="113" t="s">
        <v>131404</v>
      </c>
      <c r="H3248" s="113" t="s">
        <v>113460</v>
      </c>
      <c r="I3248" s="113" t="s">
        <v>98482</v>
      </c>
    </row>
    <row r="3249" spans="5:9" ht="14.5" x14ac:dyDescent="0.35">
      <c r="E3249" s="113" t="s">
        <v>106072</v>
      </c>
      <c r="F3249" s="113" t="s">
        <v>27681</v>
      </c>
      <c r="G3249" s="113" t="s">
        <v>138257</v>
      </c>
      <c r="H3249" s="113" t="s">
        <v>113459</v>
      </c>
      <c r="I3249" s="113" t="s">
        <v>98481</v>
      </c>
    </row>
    <row r="3250" spans="5:9" ht="14.5" x14ac:dyDescent="0.35">
      <c r="E3250" s="113" t="s">
        <v>106073</v>
      </c>
      <c r="F3250" s="113" t="s">
        <v>27680</v>
      </c>
      <c r="G3250" s="113" t="s">
        <v>131405</v>
      </c>
      <c r="H3250" s="113" t="s">
        <v>113458</v>
      </c>
      <c r="I3250" s="113" t="s">
        <v>98480</v>
      </c>
    </row>
    <row r="3251" spans="5:9" ht="14.5" x14ac:dyDescent="0.35">
      <c r="E3251" s="113" t="s">
        <v>3274</v>
      </c>
      <c r="F3251" s="113" t="s">
        <v>27679</v>
      </c>
      <c r="G3251" s="113" t="s">
        <v>131406</v>
      </c>
      <c r="H3251" s="113" t="s">
        <v>113457</v>
      </c>
      <c r="I3251" s="113" t="s">
        <v>98479</v>
      </c>
    </row>
    <row r="3252" spans="5:9" ht="14.5" x14ac:dyDescent="0.35">
      <c r="E3252" s="113" t="s">
        <v>116762</v>
      </c>
      <c r="F3252" s="113" t="s">
        <v>27678</v>
      </c>
      <c r="G3252" s="113" t="s">
        <v>128859</v>
      </c>
      <c r="H3252" s="113" t="s">
        <v>113456</v>
      </c>
      <c r="I3252" s="113" t="s">
        <v>98478</v>
      </c>
    </row>
    <row r="3253" spans="5:9" ht="14.5" x14ac:dyDescent="0.35">
      <c r="E3253" s="113" t="s">
        <v>106074</v>
      </c>
      <c r="F3253" s="113" t="s">
        <v>27677</v>
      </c>
      <c r="G3253" s="113" t="s">
        <v>138258</v>
      </c>
      <c r="H3253" s="113" t="s">
        <v>113455</v>
      </c>
      <c r="I3253" s="113" t="s">
        <v>98477</v>
      </c>
    </row>
    <row r="3254" spans="5:9" ht="14.5" x14ac:dyDescent="0.35">
      <c r="E3254" s="113" t="s">
        <v>106075</v>
      </c>
      <c r="F3254" s="113" t="s">
        <v>27676</v>
      </c>
      <c r="G3254" s="113" t="s">
        <v>128860</v>
      </c>
      <c r="H3254" s="113" t="s">
        <v>113454</v>
      </c>
      <c r="I3254" s="113" t="s">
        <v>98476</v>
      </c>
    </row>
    <row r="3255" spans="5:9" ht="14.5" x14ac:dyDescent="0.35">
      <c r="E3255" s="113" t="s">
        <v>116763</v>
      </c>
      <c r="F3255" s="113" t="s">
        <v>107364</v>
      </c>
      <c r="G3255" s="113" t="s">
        <v>131407</v>
      </c>
      <c r="H3255" s="113" t="s">
        <v>113453</v>
      </c>
      <c r="I3255" s="113" t="s">
        <v>98475</v>
      </c>
    </row>
    <row r="3256" spans="5:9" ht="14.5" x14ac:dyDescent="0.35">
      <c r="E3256" s="113" t="s">
        <v>3275</v>
      </c>
      <c r="F3256" s="113" t="s">
        <v>27675</v>
      </c>
      <c r="G3256" s="113" t="s">
        <v>124977</v>
      </c>
      <c r="H3256" s="113" t="s">
        <v>113452</v>
      </c>
      <c r="I3256" s="113" t="s">
        <v>98474</v>
      </c>
    </row>
    <row r="3257" spans="5:9" ht="14.5" x14ac:dyDescent="0.35">
      <c r="E3257" s="113" t="s">
        <v>3276</v>
      </c>
      <c r="F3257" s="113" t="s">
        <v>27674</v>
      </c>
      <c r="G3257" s="113" t="s">
        <v>124978</v>
      </c>
      <c r="H3257" s="113" t="s">
        <v>113451</v>
      </c>
      <c r="I3257" s="113" t="s">
        <v>98473</v>
      </c>
    </row>
    <row r="3258" spans="5:9" ht="14.5" x14ac:dyDescent="0.35">
      <c r="E3258" s="113" t="s">
        <v>106076</v>
      </c>
      <c r="F3258" s="113" t="s">
        <v>27673</v>
      </c>
      <c r="G3258" s="113" t="s">
        <v>137527</v>
      </c>
      <c r="H3258" s="113" t="s">
        <v>113450</v>
      </c>
      <c r="I3258" s="113" t="s">
        <v>98472</v>
      </c>
    </row>
    <row r="3259" spans="5:9" ht="14.5" x14ac:dyDescent="0.35">
      <c r="E3259" s="113" t="s">
        <v>106077</v>
      </c>
      <c r="F3259" s="113" t="s">
        <v>27672</v>
      </c>
      <c r="G3259" s="113" t="s">
        <v>124979</v>
      </c>
      <c r="H3259" s="113" t="s">
        <v>113449</v>
      </c>
      <c r="I3259" s="113" t="s">
        <v>98471</v>
      </c>
    </row>
    <row r="3260" spans="5:9" ht="14.5" x14ac:dyDescent="0.35">
      <c r="E3260" s="113" t="s">
        <v>106078</v>
      </c>
      <c r="F3260" s="113" t="s">
        <v>27671</v>
      </c>
      <c r="G3260" s="113" t="s">
        <v>128861</v>
      </c>
      <c r="H3260" s="113" t="s">
        <v>113448</v>
      </c>
      <c r="I3260" s="113" t="s">
        <v>98470</v>
      </c>
    </row>
    <row r="3261" spans="5:9" ht="14.5" x14ac:dyDescent="0.35">
      <c r="E3261" s="113" t="s">
        <v>106079</v>
      </c>
      <c r="F3261" s="113" t="s">
        <v>27670</v>
      </c>
      <c r="G3261" s="113" t="s">
        <v>137528</v>
      </c>
      <c r="H3261" s="113" t="s">
        <v>113447</v>
      </c>
      <c r="I3261" s="113" t="s">
        <v>98469</v>
      </c>
    </row>
    <row r="3262" spans="5:9" ht="14.5" x14ac:dyDescent="0.35">
      <c r="E3262" s="113" t="s">
        <v>3277</v>
      </c>
      <c r="F3262" s="113" t="s">
        <v>27669</v>
      </c>
      <c r="G3262" s="113" t="s">
        <v>137529</v>
      </c>
      <c r="H3262" s="113" t="s">
        <v>113446</v>
      </c>
      <c r="I3262" s="113" t="s">
        <v>98468</v>
      </c>
    </row>
    <row r="3263" spans="5:9" ht="14.5" x14ac:dyDescent="0.35">
      <c r="E3263" s="113" t="s">
        <v>3278</v>
      </c>
      <c r="F3263" s="113" t="s">
        <v>27668</v>
      </c>
      <c r="G3263" s="113" t="s">
        <v>128862</v>
      </c>
      <c r="H3263" s="113" t="s">
        <v>113445</v>
      </c>
      <c r="I3263" s="113" t="s">
        <v>98467</v>
      </c>
    </row>
    <row r="3264" spans="5:9" ht="14.5" x14ac:dyDescent="0.35">
      <c r="E3264" s="113" t="s">
        <v>3279</v>
      </c>
      <c r="F3264" s="113" t="s">
        <v>27667</v>
      </c>
      <c r="G3264" s="113" t="s">
        <v>124980</v>
      </c>
      <c r="H3264" s="113" t="s">
        <v>113444</v>
      </c>
      <c r="I3264" s="113" t="s">
        <v>98466</v>
      </c>
    </row>
    <row r="3265" spans="5:9" ht="14.5" x14ac:dyDescent="0.35">
      <c r="E3265" s="113" t="s">
        <v>3280</v>
      </c>
      <c r="F3265" s="113" t="s">
        <v>27666</v>
      </c>
      <c r="G3265" s="113" t="s">
        <v>124981</v>
      </c>
      <c r="H3265" s="113" t="s">
        <v>113443</v>
      </c>
      <c r="I3265" s="113" t="s">
        <v>98465</v>
      </c>
    </row>
    <row r="3266" spans="5:9" ht="14.5" x14ac:dyDescent="0.35">
      <c r="E3266" s="113" t="s">
        <v>3281</v>
      </c>
      <c r="F3266" s="113" t="s">
        <v>27665</v>
      </c>
      <c r="G3266" s="113" t="s">
        <v>137530</v>
      </c>
      <c r="H3266" s="113" t="s">
        <v>113442</v>
      </c>
      <c r="I3266" s="113" t="s">
        <v>110910</v>
      </c>
    </row>
    <row r="3267" spans="5:9" ht="14.5" x14ac:dyDescent="0.35">
      <c r="E3267" s="113" t="s">
        <v>106080</v>
      </c>
      <c r="F3267" s="113" t="s">
        <v>27664</v>
      </c>
      <c r="G3267" s="113" t="s">
        <v>137531</v>
      </c>
      <c r="H3267" s="113" t="s">
        <v>113441</v>
      </c>
      <c r="I3267" s="113" t="s">
        <v>98464</v>
      </c>
    </row>
    <row r="3268" spans="5:9" ht="14.5" x14ac:dyDescent="0.35">
      <c r="E3268" s="113" t="s">
        <v>3282</v>
      </c>
      <c r="F3268" s="113" t="s">
        <v>27663</v>
      </c>
      <c r="G3268" s="113" t="s">
        <v>128863</v>
      </c>
      <c r="H3268" s="113" t="s">
        <v>113440</v>
      </c>
      <c r="I3268" s="113" t="s">
        <v>98463</v>
      </c>
    </row>
    <row r="3269" spans="5:9" ht="14.5" x14ac:dyDescent="0.35">
      <c r="E3269" s="113" t="s">
        <v>3283</v>
      </c>
      <c r="F3269" s="113" t="s">
        <v>27662</v>
      </c>
      <c r="G3269" s="113" t="s">
        <v>128864</v>
      </c>
      <c r="H3269" s="113" t="s">
        <v>113439</v>
      </c>
      <c r="I3269" s="113" t="s">
        <v>98462</v>
      </c>
    </row>
    <row r="3270" spans="5:9" ht="14.5" x14ac:dyDescent="0.35">
      <c r="E3270" s="113" t="s">
        <v>3284</v>
      </c>
      <c r="F3270" s="113" t="s">
        <v>27661</v>
      </c>
      <c r="G3270" s="113" t="s">
        <v>128865</v>
      </c>
      <c r="H3270" s="113" t="s">
        <v>113438</v>
      </c>
      <c r="I3270" s="113" t="s">
        <v>98461</v>
      </c>
    </row>
    <row r="3271" spans="5:9" ht="14.5" x14ac:dyDescent="0.35">
      <c r="E3271" s="113" t="s">
        <v>3285</v>
      </c>
      <c r="F3271" s="113" t="s">
        <v>27660</v>
      </c>
      <c r="G3271" s="113" t="s">
        <v>128866</v>
      </c>
      <c r="H3271" s="113" t="s">
        <v>113437</v>
      </c>
      <c r="I3271" s="113" t="s">
        <v>98460</v>
      </c>
    </row>
    <row r="3272" spans="5:9" ht="14.5" x14ac:dyDescent="0.35">
      <c r="E3272" s="113" t="s">
        <v>3286</v>
      </c>
      <c r="F3272" s="113" t="s">
        <v>27659</v>
      </c>
      <c r="G3272" s="113" t="s">
        <v>137532</v>
      </c>
      <c r="H3272" s="113" t="s">
        <v>113436</v>
      </c>
      <c r="I3272" s="113" t="s">
        <v>98459</v>
      </c>
    </row>
    <row r="3273" spans="5:9" ht="14.5" x14ac:dyDescent="0.35">
      <c r="E3273" s="113" t="s">
        <v>3287</v>
      </c>
      <c r="F3273" s="113" t="s">
        <v>27658</v>
      </c>
      <c r="G3273" s="113" t="s">
        <v>128867</v>
      </c>
      <c r="H3273" s="113" t="s">
        <v>113435</v>
      </c>
      <c r="I3273" s="113" t="s">
        <v>98458</v>
      </c>
    </row>
    <row r="3274" spans="5:9" ht="14.5" x14ac:dyDescent="0.35">
      <c r="E3274" s="113" t="s">
        <v>3288</v>
      </c>
      <c r="F3274" s="113" t="s">
        <v>27657</v>
      </c>
      <c r="G3274" s="113" t="s">
        <v>137533</v>
      </c>
      <c r="H3274" s="113" t="s">
        <v>113434</v>
      </c>
      <c r="I3274" s="113" t="s">
        <v>126155</v>
      </c>
    </row>
    <row r="3275" spans="5:9" ht="14.5" x14ac:dyDescent="0.35">
      <c r="E3275" s="113" t="s">
        <v>3289</v>
      </c>
      <c r="F3275" s="113" t="s">
        <v>27656</v>
      </c>
      <c r="G3275" s="113" t="s">
        <v>131408</v>
      </c>
      <c r="H3275" s="113" t="s">
        <v>113433</v>
      </c>
      <c r="I3275" s="113" t="s">
        <v>98457</v>
      </c>
    </row>
    <row r="3276" spans="5:9" ht="14.5" x14ac:dyDescent="0.35">
      <c r="E3276" s="113" t="s">
        <v>3290</v>
      </c>
      <c r="F3276" s="113" t="s">
        <v>27655</v>
      </c>
      <c r="G3276" s="113" t="s">
        <v>128868</v>
      </c>
      <c r="H3276" s="113" t="s">
        <v>113432</v>
      </c>
      <c r="I3276" s="113" t="s">
        <v>98456</v>
      </c>
    </row>
    <row r="3277" spans="5:9" ht="14.5" x14ac:dyDescent="0.35">
      <c r="E3277" s="113" t="s">
        <v>106081</v>
      </c>
      <c r="F3277" s="113" t="s">
        <v>27654</v>
      </c>
      <c r="G3277" s="113" t="s">
        <v>128869</v>
      </c>
      <c r="H3277" s="113" t="s">
        <v>113431</v>
      </c>
      <c r="I3277" s="113" t="s">
        <v>98455</v>
      </c>
    </row>
    <row r="3278" spans="5:9" ht="14.5" x14ac:dyDescent="0.35">
      <c r="E3278" s="113" t="s">
        <v>106082</v>
      </c>
      <c r="F3278" s="113" t="s">
        <v>27653</v>
      </c>
      <c r="G3278" s="113" t="s">
        <v>131409</v>
      </c>
      <c r="H3278" s="113" t="s">
        <v>113430</v>
      </c>
      <c r="I3278" s="113" t="s">
        <v>98454</v>
      </c>
    </row>
    <row r="3279" spans="5:9" ht="14.5" x14ac:dyDescent="0.35">
      <c r="E3279" s="113" t="s">
        <v>50008</v>
      </c>
      <c r="F3279" s="113" t="s">
        <v>27652</v>
      </c>
      <c r="G3279" s="113" t="s">
        <v>128870</v>
      </c>
      <c r="H3279" s="113" t="s">
        <v>113429</v>
      </c>
      <c r="I3279" s="113" t="s">
        <v>98453</v>
      </c>
    </row>
    <row r="3280" spans="5:9" ht="14.5" x14ac:dyDescent="0.35">
      <c r="E3280" s="113" t="s">
        <v>106083</v>
      </c>
      <c r="F3280" s="113" t="s">
        <v>27651</v>
      </c>
      <c r="G3280" s="113" t="s">
        <v>128871</v>
      </c>
      <c r="H3280" s="113" t="s">
        <v>113428</v>
      </c>
      <c r="I3280" s="113" t="s">
        <v>98452</v>
      </c>
    </row>
    <row r="3281" spans="5:9" ht="14.5" x14ac:dyDescent="0.35">
      <c r="E3281" s="113" t="s">
        <v>106084</v>
      </c>
      <c r="F3281" s="113" t="s">
        <v>27650</v>
      </c>
      <c r="G3281" s="113" t="s">
        <v>128872</v>
      </c>
      <c r="H3281" s="113" t="s">
        <v>113427</v>
      </c>
      <c r="I3281" s="113" t="s">
        <v>98451</v>
      </c>
    </row>
    <row r="3282" spans="5:9" ht="14.5" x14ac:dyDescent="0.35">
      <c r="E3282" s="113" t="s">
        <v>106085</v>
      </c>
      <c r="F3282" s="113" t="s">
        <v>27649</v>
      </c>
      <c r="G3282" s="113" t="s">
        <v>128873</v>
      </c>
      <c r="H3282" s="113" t="s">
        <v>113426</v>
      </c>
      <c r="I3282" s="113" t="s">
        <v>98450</v>
      </c>
    </row>
    <row r="3283" spans="5:9" ht="14.5" x14ac:dyDescent="0.35">
      <c r="E3283" s="113" t="s">
        <v>3291</v>
      </c>
      <c r="F3283" s="113" t="s">
        <v>27648</v>
      </c>
      <c r="G3283" s="113" t="s">
        <v>128874</v>
      </c>
      <c r="H3283" s="113" t="s">
        <v>113425</v>
      </c>
      <c r="I3283" s="113" t="s">
        <v>98449</v>
      </c>
    </row>
    <row r="3284" spans="5:9" ht="14.5" x14ac:dyDescent="0.35">
      <c r="E3284" s="113" t="s">
        <v>50009</v>
      </c>
      <c r="F3284" s="113" t="s">
        <v>27647</v>
      </c>
      <c r="G3284" s="113" t="s">
        <v>128875</v>
      </c>
      <c r="H3284" s="113" t="s">
        <v>113424</v>
      </c>
      <c r="I3284" s="113" t="s">
        <v>98448</v>
      </c>
    </row>
    <row r="3285" spans="5:9" ht="14.5" x14ac:dyDescent="0.35">
      <c r="E3285" s="113" t="s">
        <v>106086</v>
      </c>
      <c r="F3285" s="113" t="s">
        <v>27646</v>
      </c>
      <c r="G3285" s="113" t="s">
        <v>128876</v>
      </c>
      <c r="H3285" s="113" t="s">
        <v>113423</v>
      </c>
      <c r="I3285" s="113" t="s">
        <v>98447</v>
      </c>
    </row>
    <row r="3286" spans="5:9" ht="14.5" x14ac:dyDescent="0.35">
      <c r="E3286" s="113" t="s">
        <v>106087</v>
      </c>
      <c r="F3286" s="113" t="s">
        <v>27645</v>
      </c>
      <c r="G3286" s="113" t="s">
        <v>128877</v>
      </c>
      <c r="H3286" s="113" t="s">
        <v>113422</v>
      </c>
      <c r="I3286" s="113" t="s">
        <v>98446</v>
      </c>
    </row>
    <row r="3287" spans="5:9" ht="14.5" x14ac:dyDescent="0.35">
      <c r="E3287" s="113" t="s">
        <v>106088</v>
      </c>
      <c r="F3287" s="113" t="s">
        <v>27644</v>
      </c>
      <c r="G3287" s="113" t="s">
        <v>124982</v>
      </c>
      <c r="H3287" s="113" t="s">
        <v>113421</v>
      </c>
      <c r="I3287" s="113" t="s">
        <v>98445</v>
      </c>
    </row>
    <row r="3288" spans="5:9" ht="14.5" x14ac:dyDescent="0.35">
      <c r="E3288" s="113" t="s">
        <v>106089</v>
      </c>
      <c r="F3288" s="113" t="s">
        <v>27643</v>
      </c>
      <c r="G3288" s="113" t="s">
        <v>124983</v>
      </c>
      <c r="H3288" s="113" t="s">
        <v>113420</v>
      </c>
      <c r="I3288" s="113" t="s">
        <v>98444</v>
      </c>
    </row>
    <row r="3289" spans="5:9" ht="14.5" x14ac:dyDescent="0.35">
      <c r="E3289" s="113" t="s">
        <v>106090</v>
      </c>
      <c r="F3289" s="113" t="s">
        <v>27642</v>
      </c>
      <c r="G3289" s="113" t="s">
        <v>131410</v>
      </c>
      <c r="H3289" s="113" t="s">
        <v>113419</v>
      </c>
      <c r="I3289" s="113" t="s">
        <v>98443</v>
      </c>
    </row>
    <row r="3290" spans="5:9" ht="14.5" x14ac:dyDescent="0.35">
      <c r="E3290" s="113" t="s">
        <v>106091</v>
      </c>
      <c r="F3290" s="113" t="s">
        <v>27641</v>
      </c>
      <c r="G3290" s="113" t="s">
        <v>128878</v>
      </c>
      <c r="H3290" s="113" t="s">
        <v>113418</v>
      </c>
      <c r="I3290" s="113" t="s">
        <v>98442</v>
      </c>
    </row>
    <row r="3291" spans="5:9" ht="14.5" x14ac:dyDescent="0.35">
      <c r="E3291" s="113" t="s">
        <v>50010</v>
      </c>
      <c r="F3291" s="113" t="s">
        <v>27640</v>
      </c>
      <c r="G3291" s="113" t="s">
        <v>128879</v>
      </c>
      <c r="H3291" s="113" t="s">
        <v>113417</v>
      </c>
      <c r="I3291" s="113" t="s">
        <v>98441</v>
      </c>
    </row>
    <row r="3292" spans="5:9" ht="14.5" x14ac:dyDescent="0.35">
      <c r="E3292" s="113" t="s">
        <v>106092</v>
      </c>
      <c r="F3292" s="113" t="s">
        <v>27639</v>
      </c>
      <c r="G3292" s="113" t="s">
        <v>138259</v>
      </c>
      <c r="H3292" s="113" t="s">
        <v>113416</v>
      </c>
      <c r="I3292" s="113" t="s">
        <v>98440</v>
      </c>
    </row>
    <row r="3293" spans="5:9" ht="14.5" x14ac:dyDescent="0.35">
      <c r="E3293" s="113" t="s">
        <v>106093</v>
      </c>
      <c r="F3293" s="113" t="s">
        <v>27638</v>
      </c>
      <c r="G3293" s="113" t="s">
        <v>128880</v>
      </c>
      <c r="H3293" s="113" t="s">
        <v>113415</v>
      </c>
      <c r="I3293" s="113" t="s">
        <v>98439</v>
      </c>
    </row>
    <row r="3294" spans="5:9" ht="14.5" x14ac:dyDescent="0.35">
      <c r="E3294" s="113" t="s">
        <v>106094</v>
      </c>
      <c r="F3294" s="113" t="s">
        <v>27637</v>
      </c>
      <c r="G3294" s="113" t="s">
        <v>128881</v>
      </c>
      <c r="H3294" s="113" t="s">
        <v>113414</v>
      </c>
      <c r="I3294" s="113" t="s">
        <v>98438</v>
      </c>
    </row>
    <row r="3295" spans="5:9" ht="14.5" x14ac:dyDescent="0.35">
      <c r="E3295" s="113" t="s">
        <v>106095</v>
      </c>
      <c r="F3295" s="113" t="s">
        <v>27636</v>
      </c>
      <c r="G3295" s="113" t="s">
        <v>128882</v>
      </c>
      <c r="H3295" s="113" t="s">
        <v>113413</v>
      </c>
      <c r="I3295" s="113" t="s">
        <v>98437</v>
      </c>
    </row>
    <row r="3296" spans="5:9" ht="14.5" x14ac:dyDescent="0.35">
      <c r="E3296" s="113" t="s">
        <v>3292</v>
      </c>
      <c r="F3296" s="113" t="s">
        <v>27635</v>
      </c>
      <c r="G3296" s="113" t="s">
        <v>128883</v>
      </c>
      <c r="H3296" s="113" t="s">
        <v>113412</v>
      </c>
      <c r="I3296" s="113" t="s">
        <v>98436</v>
      </c>
    </row>
    <row r="3297" spans="5:9" ht="14.5" x14ac:dyDescent="0.35">
      <c r="E3297" s="113" t="s">
        <v>106096</v>
      </c>
      <c r="F3297" s="113" t="s">
        <v>27634</v>
      </c>
      <c r="G3297" s="113" t="s">
        <v>128884</v>
      </c>
      <c r="H3297" s="113" t="s">
        <v>113411</v>
      </c>
      <c r="I3297" s="113" t="s">
        <v>98435</v>
      </c>
    </row>
    <row r="3298" spans="5:9" ht="14.5" x14ac:dyDescent="0.35">
      <c r="E3298" s="113" t="s">
        <v>106097</v>
      </c>
      <c r="F3298" s="113" t="s">
        <v>27633</v>
      </c>
      <c r="G3298" s="113" t="s">
        <v>124984</v>
      </c>
      <c r="H3298" s="113" t="s">
        <v>113410</v>
      </c>
      <c r="I3298" s="113" t="s">
        <v>98434</v>
      </c>
    </row>
    <row r="3299" spans="5:9" ht="14.5" x14ac:dyDescent="0.35">
      <c r="E3299" s="113" t="s">
        <v>3293</v>
      </c>
      <c r="F3299" s="113" t="s">
        <v>27632</v>
      </c>
      <c r="G3299" s="113" t="s">
        <v>124985</v>
      </c>
      <c r="H3299" s="113" t="s">
        <v>113409</v>
      </c>
      <c r="I3299" s="113" t="s">
        <v>98433</v>
      </c>
    </row>
    <row r="3300" spans="5:9" ht="14.5" x14ac:dyDescent="0.35">
      <c r="E3300" s="113" t="s">
        <v>106098</v>
      </c>
      <c r="F3300" s="113" t="s">
        <v>27631</v>
      </c>
      <c r="G3300" s="113" t="s">
        <v>128885</v>
      </c>
      <c r="H3300" s="113" t="s">
        <v>113408</v>
      </c>
      <c r="I3300" s="113" t="s">
        <v>98432</v>
      </c>
    </row>
    <row r="3301" spans="5:9" ht="14.5" x14ac:dyDescent="0.35">
      <c r="E3301" s="113" t="s">
        <v>106099</v>
      </c>
      <c r="F3301" s="113" t="s">
        <v>27630</v>
      </c>
      <c r="G3301" s="113" t="s">
        <v>128886</v>
      </c>
      <c r="H3301" s="113" t="s">
        <v>113407</v>
      </c>
      <c r="I3301" s="113" t="s">
        <v>98431</v>
      </c>
    </row>
    <row r="3302" spans="5:9" ht="14.5" x14ac:dyDescent="0.35">
      <c r="E3302" s="113" t="s">
        <v>3294</v>
      </c>
      <c r="F3302" s="113" t="s">
        <v>27629</v>
      </c>
      <c r="G3302" s="113" t="s">
        <v>138260</v>
      </c>
      <c r="H3302" s="113" t="s">
        <v>113406</v>
      </c>
      <c r="I3302" s="113" t="s">
        <v>98430</v>
      </c>
    </row>
    <row r="3303" spans="5:9" ht="14.5" x14ac:dyDescent="0.35">
      <c r="E3303" s="113" t="s">
        <v>3295</v>
      </c>
      <c r="F3303" s="113" t="s">
        <v>27628</v>
      </c>
      <c r="G3303" s="113" t="s">
        <v>138261</v>
      </c>
      <c r="H3303" s="113" t="s">
        <v>113405</v>
      </c>
      <c r="I3303" s="113" t="s">
        <v>98429</v>
      </c>
    </row>
    <row r="3304" spans="5:9" ht="14.5" x14ac:dyDescent="0.35">
      <c r="E3304" s="113" t="s">
        <v>3296</v>
      </c>
      <c r="F3304" s="113" t="s">
        <v>27627</v>
      </c>
      <c r="G3304" s="113" t="s">
        <v>138262</v>
      </c>
      <c r="H3304" s="113" t="s">
        <v>113404</v>
      </c>
      <c r="I3304" s="113" t="s">
        <v>98428</v>
      </c>
    </row>
    <row r="3305" spans="5:9" ht="14.5" x14ac:dyDescent="0.35">
      <c r="E3305" s="113" t="s">
        <v>3297</v>
      </c>
      <c r="F3305" s="113" t="s">
        <v>27626</v>
      </c>
      <c r="G3305" s="113" t="s">
        <v>140569</v>
      </c>
      <c r="H3305" s="113" t="s">
        <v>113403</v>
      </c>
      <c r="I3305" s="113" t="s">
        <v>98427</v>
      </c>
    </row>
    <row r="3306" spans="5:9" ht="14.5" x14ac:dyDescent="0.35">
      <c r="E3306" s="113" t="s">
        <v>3298</v>
      </c>
      <c r="F3306" s="113" t="s">
        <v>27625</v>
      </c>
      <c r="G3306" s="113" t="s">
        <v>128887</v>
      </c>
      <c r="H3306" s="113" t="s">
        <v>113402</v>
      </c>
      <c r="I3306" s="113" t="s">
        <v>98426</v>
      </c>
    </row>
    <row r="3307" spans="5:9" ht="14.5" x14ac:dyDescent="0.35">
      <c r="E3307" s="113" t="s">
        <v>3299</v>
      </c>
      <c r="F3307" s="113" t="s">
        <v>27624</v>
      </c>
      <c r="G3307" s="113" t="s">
        <v>131411</v>
      </c>
      <c r="H3307" s="113" t="s">
        <v>113401</v>
      </c>
      <c r="I3307" s="113" t="s">
        <v>98425</v>
      </c>
    </row>
    <row r="3308" spans="5:9" ht="14.5" x14ac:dyDescent="0.35">
      <c r="E3308" s="113" t="s">
        <v>106100</v>
      </c>
      <c r="F3308" s="113" t="s">
        <v>27623</v>
      </c>
      <c r="G3308" s="113" t="s">
        <v>124986</v>
      </c>
      <c r="H3308" s="113" t="s">
        <v>113400</v>
      </c>
      <c r="I3308" s="113" t="s">
        <v>98424</v>
      </c>
    </row>
    <row r="3309" spans="5:9" ht="14.5" x14ac:dyDescent="0.35">
      <c r="E3309" s="113" t="s">
        <v>106101</v>
      </c>
      <c r="F3309" s="113" t="s">
        <v>27622</v>
      </c>
      <c r="G3309" s="113" t="s">
        <v>128888</v>
      </c>
      <c r="H3309" s="113" t="s">
        <v>113399</v>
      </c>
      <c r="I3309" s="113" t="s">
        <v>98423</v>
      </c>
    </row>
    <row r="3310" spans="5:9" ht="14.5" x14ac:dyDescent="0.35">
      <c r="E3310" s="113" t="s">
        <v>106102</v>
      </c>
      <c r="F3310" s="113" t="s">
        <v>27621</v>
      </c>
      <c r="G3310" s="113" t="s">
        <v>128889</v>
      </c>
      <c r="H3310" s="113" t="s">
        <v>113398</v>
      </c>
      <c r="I3310" s="113" t="s">
        <v>98422</v>
      </c>
    </row>
    <row r="3311" spans="5:9" ht="14.5" x14ac:dyDescent="0.35">
      <c r="E3311" s="113" t="s">
        <v>116764</v>
      </c>
      <c r="F3311" s="113" t="s">
        <v>27620</v>
      </c>
      <c r="G3311" s="113" t="s">
        <v>131412</v>
      </c>
      <c r="H3311" s="113" t="s">
        <v>113397</v>
      </c>
      <c r="I3311" s="113" t="s">
        <v>98421</v>
      </c>
    </row>
    <row r="3312" spans="5:9" ht="14.5" x14ac:dyDescent="0.35">
      <c r="E3312" s="113" t="s">
        <v>3300</v>
      </c>
      <c r="F3312" s="113" t="s">
        <v>140207</v>
      </c>
      <c r="G3312" s="113" t="s">
        <v>124987</v>
      </c>
      <c r="H3312" s="113" t="s">
        <v>113396</v>
      </c>
      <c r="I3312" s="113" t="s">
        <v>98420</v>
      </c>
    </row>
    <row r="3313" spans="5:9" ht="14.5" x14ac:dyDescent="0.35">
      <c r="E3313" s="113" t="s">
        <v>3301</v>
      </c>
      <c r="F3313" s="113" t="s">
        <v>27619</v>
      </c>
      <c r="G3313" s="113" t="s">
        <v>124988</v>
      </c>
      <c r="H3313" s="113" t="s">
        <v>113395</v>
      </c>
      <c r="I3313" s="113" t="s">
        <v>98419</v>
      </c>
    </row>
    <row r="3314" spans="5:9" ht="14.5" x14ac:dyDescent="0.35">
      <c r="E3314" s="113" t="s">
        <v>3302</v>
      </c>
      <c r="F3314" s="113" t="s">
        <v>27618</v>
      </c>
      <c r="G3314" s="113" t="s">
        <v>124989</v>
      </c>
      <c r="H3314" s="113" t="s">
        <v>113394</v>
      </c>
      <c r="I3314" s="113" t="s">
        <v>98418</v>
      </c>
    </row>
    <row r="3315" spans="5:9" ht="14.5" x14ac:dyDescent="0.35">
      <c r="E3315" s="113" t="s">
        <v>106103</v>
      </c>
      <c r="F3315" s="113" t="s">
        <v>27617</v>
      </c>
      <c r="G3315" s="113" t="s">
        <v>137534</v>
      </c>
      <c r="H3315" s="113" t="s">
        <v>113393</v>
      </c>
      <c r="I3315" s="113" t="s">
        <v>98417</v>
      </c>
    </row>
    <row r="3316" spans="5:9" ht="14.5" x14ac:dyDescent="0.35">
      <c r="E3316" s="113" t="s">
        <v>3303</v>
      </c>
      <c r="F3316" s="113" t="s">
        <v>107363</v>
      </c>
      <c r="G3316" s="113" t="s">
        <v>128890</v>
      </c>
      <c r="H3316" s="113" t="s">
        <v>113392</v>
      </c>
      <c r="I3316" s="113" t="s">
        <v>98416</v>
      </c>
    </row>
    <row r="3317" spans="5:9" ht="14.5" x14ac:dyDescent="0.35">
      <c r="E3317" s="113" t="s">
        <v>3304</v>
      </c>
      <c r="F3317" s="113" t="s">
        <v>107362</v>
      </c>
      <c r="G3317" s="113" t="s">
        <v>138263</v>
      </c>
      <c r="H3317" s="113" t="s">
        <v>113391</v>
      </c>
      <c r="I3317" s="113" t="s">
        <v>98415</v>
      </c>
    </row>
    <row r="3318" spans="5:9" ht="14.5" x14ac:dyDescent="0.35">
      <c r="E3318" s="113" t="s">
        <v>3305</v>
      </c>
      <c r="F3318" s="113" t="s">
        <v>27616</v>
      </c>
      <c r="G3318" s="113" t="s">
        <v>138264</v>
      </c>
      <c r="H3318" s="113" t="s">
        <v>113390</v>
      </c>
      <c r="I3318" s="113" t="s">
        <v>98414</v>
      </c>
    </row>
    <row r="3319" spans="5:9" ht="14.5" x14ac:dyDescent="0.35">
      <c r="E3319" s="113" t="s">
        <v>3306</v>
      </c>
      <c r="F3319" s="113" t="s">
        <v>27615</v>
      </c>
      <c r="G3319" s="113" t="s">
        <v>128891</v>
      </c>
      <c r="H3319" s="113" t="s">
        <v>113389</v>
      </c>
      <c r="I3319" s="113" t="s">
        <v>140431</v>
      </c>
    </row>
    <row r="3320" spans="5:9" ht="14.5" x14ac:dyDescent="0.35">
      <c r="E3320" s="113" t="s">
        <v>3307</v>
      </c>
      <c r="F3320" s="113" t="s">
        <v>27614</v>
      </c>
      <c r="G3320" s="113" t="s">
        <v>137535</v>
      </c>
      <c r="H3320" s="113" t="s">
        <v>113388</v>
      </c>
      <c r="I3320" s="113" t="s">
        <v>98413</v>
      </c>
    </row>
    <row r="3321" spans="5:9" ht="14.5" x14ac:dyDescent="0.35">
      <c r="E3321" s="113" t="s">
        <v>3308</v>
      </c>
      <c r="F3321" s="113" t="s">
        <v>27613</v>
      </c>
      <c r="G3321" s="113" t="s">
        <v>138265</v>
      </c>
      <c r="H3321" s="113" t="s">
        <v>113387</v>
      </c>
      <c r="I3321" s="113" t="s">
        <v>98412</v>
      </c>
    </row>
    <row r="3322" spans="5:9" ht="14.5" x14ac:dyDescent="0.35">
      <c r="E3322" s="113" t="s">
        <v>3309</v>
      </c>
      <c r="F3322" s="113" t="s">
        <v>107361</v>
      </c>
      <c r="G3322" s="113" t="s">
        <v>131413</v>
      </c>
      <c r="H3322" s="113" t="s">
        <v>113386</v>
      </c>
      <c r="I3322" s="113" t="s">
        <v>98411</v>
      </c>
    </row>
    <row r="3323" spans="5:9" ht="14.5" x14ac:dyDescent="0.35">
      <c r="E3323" s="113" t="s">
        <v>3310</v>
      </c>
      <c r="F3323" s="113" t="s">
        <v>27612</v>
      </c>
      <c r="G3323" s="113" t="s">
        <v>131414</v>
      </c>
      <c r="H3323" s="113" t="s">
        <v>113385</v>
      </c>
      <c r="I3323" s="113" t="s">
        <v>98410</v>
      </c>
    </row>
    <row r="3324" spans="5:9" ht="14.5" x14ac:dyDescent="0.35">
      <c r="E3324" s="113" t="s">
        <v>3311</v>
      </c>
      <c r="F3324" s="113" t="s">
        <v>27611</v>
      </c>
      <c r="G3324" s="113" t="s">
        <v>128892</v>
      </c>
      <c r="H3324" s="113" t="s">
        <v>113384</v>
      </c>
      <c r="I3324" s="113" t="s">
        <v>98409</v>
      </c>
    </row>
    <row r="3325" spans="5:9" ht="14.5" x14ac:dyDescent="0.35">
      <c r="E3325" s="113" t="s">
        <v>3312</v>
      </c>
      <c r="F3325" s="113" t="s">
        <v>114443</v>
      </c>
      <c r="G3325" s="113" t="s">
        <v>137536</v>
      </c>
      <c r="H3325" s="113" t="s">
        <v>113383</v>
      </c>
      <c r="I3325" s="113" t="s">
        <v>98408</v>
      </c>
    </row>
    <row r="3326" spans="5:9" ht="14.5" x14ac:dyDescent="0.35">
      <c r="E3326" s="113" t="s">
        <v>106104</v>
      </c>
      <c r="F3326" s="113" t="s">
        <v>27610</v>
      </c>
      <c r="G3326" s="113" t="s">
        <v>128893</v>
      </c>
      <c r="H3326" s="113" t="s">
        <v>113382</v>
      </c>
      <c r="I3326" s="113" t="s">
        <v>98407</v>
      </c>
    </row>
    <row r="3327" spans="5:9" ht="14.5" x14ac:dyDescent="0.35">
      <c r="E3327" s="113" t="s">
        <v>3313</v>
      </c>
      <c r="F3327" s="113" t="s">
        <v>128628</v>
      </c>
      <c r="G3327" s="113" t="s">
        <v>124990</v>
      </c>
      <c r="H3327" s="113" t="s">
        <v>113381</v>
      </c>
      <c r="I3327" s="113" t="s">
        <v>98406</v>
      </c>
    </row>
    <row r="3328" spans="5:9" ht="14.5" x14ac:dyDescent="0.35">
      <c r="E3328" s="113" t="s">
        <v>3314</v>
      </c>
      <c r="F3328" s="113" t="s">
        <v>27609</v>
      </c>
      <c r="G3328" s="113" t="s">
        <v>137537</v>
      </c>
      <c r="H3328" s="113" t="s">
        <v>113380</v>
      </c>
      <c r="I3328" s="113" t="s">
        <v>98405</v>
      </c>
    </row>
    <row r="3329" spans="5:9" ht="14.5" x14ac:dyDescent="0.35">
      <c r="E3329" s="113" t="s">
        <v>3315</v>
      </c>
      <c r="F3329" s="113" t="s">
        <v>27608</v>
      </c>
      <c r="G3329" s="113" t="s">
        <v>124991</v>
      </c>
      <c r="H3329" s="113" t="s">
        <v>113379</v>
      </c>
      <c r="I3329" s="113" t="s">
        <v>98404</v>
      </c>
    </row>
    <row r="3330" spans="5:9" ht="14.5" x14ac:dyDescent="0.35">
      <c r="E3330" s="113" t="s">
        <v>106105</v>
      </c>
      <c r="F3330" s="113" t="s">
        <v>27607</v>
      </c>
      <c r="G3330" s="113" t="s">
        <v>138266</v>
      </c>
      <c r="H3330" s="113" t="s">
        <v>113378</v>
      </c>
      <c r="I3330" s="113" t="s">
        <v>98403</v>
      </c>
    </row>
    <row r="3331" spans="5:9" ht="14.5" x14ac:dyDescent="0.35">
      <c r="E3331" s="113" t="s">
        <v>3316</v>
      </c>
      <c r="F3331" s="113" t="s">
        <v>27606</v>
      </c>
      <c r="G3331" s="113" t="s">
        <v>138267</v>
      </c>
      <c r="H3331" s="113" t="s">
        <v>113377</v>
      </c>
      <c r="I3331" s="113" t="s">
        <v>98402</v>
      </c>
    </row>
    <row r="3332" spans="5:9" ht="14.5" x14ac:dyDescent="0.35">
      <c r="E3332" s="113" t="s">
        <v>3317</v>
      </c>
      <c r="F3332" s="113" t="s">
        <v>27605</v>
      </c>
      <c r="G3332" s="113" t="s">
        <v>128894</v>
      </c>
      <c r="H3332" s="113" t="s">
        <v>113376</v>
      </c>
      <c r="I3332" s="113" t="s">
        <v>98401</v>
      </c>
    </row>
    <row r="3333" spans="5:9" ht="14.5" x14ac:dyDescent="0.35">
      <c r="E3333" s="113" t="s">
        <v>3318</v>
      </c>
      <c r="F3333" s="113" t="s">
        <v>27604</v>
      </c>
      <c r="G3333" s="113" t="s">
        <v>138268</v>
      </c>
      <c r="H3333" s="113" t="s">
        <v>113375</v>
      </c>
      <c r="I3333" s="113" t="s">
        <v>98400</v>
      </c>
    </row>
    <row r="3334" spans="5:9" ht="14.5" x14ac:dyDescent="0.35">
      <c r="E3334" s="113" t="s">
        <v>106106</v>
      </c>
      <c r="F3334" s="113" t="s">
        <v>27603</v>
      </c>
      <c r="G3334" s="113" t="s">
        <v>131415</v>
      </c>
      <c r="H3334" s="113" t="s">
        <v>113374</v>
      </c>
      <c r="I3334" s="113" t="s">
        <v>98399</v>
      </c>
    </row>
    <row r="3335" spans="5:9" ht="14.5" x14ac:dyDescent="0.35">
      <c r="E3335" s="113" t="s">
        <v>3319</v>
      </c>
      <c r="F3335" s="113" t="s">
        <v>27602</v>
      </c>
      <c r="G3335" s="113" t="s">
        <v>128895</v>
      </c>
      <c r="H3335" s="113" t="s">
        <v>113373</v>
      </c>
      <c r="I3335" s="113" t="s">
        <v>98398</v>
      </c>
    </row>
    <row r="3336" spans="5:9" ht="14.5" x14ac:dyDescent="0.35">
      <c r="E3336" s="113" t="s">
        <v>3320</v>
      </c>
      <c r="F3336" s="113" t="s">
        <v>27601</v>
      </c>
      <c r="G3336" s="113" t="s">
        <v>128896</v>
      </c>
      <c r="H3336" s="113" t="s">
        <v>113372</v>
      </c>
      <c r="I3336" s="113" t="s">
        <v>98397</v>
      </c>
    </row>
    <row r="3337" spans="5:9" ht="14.5" x14ac:dyDescent="0.35">
      <c r="E3337" s="113" t="s">
        <v>3321</v>
      </c>
      <c r="F3337" s="113" t="s">
        <v>27600</v>
      </c>
      <c r="G3337" s="113" t="s">
        <v>131416</v>
      </c>
      <c r="H3337" s="113" t="s">
        <v>113371</v>
      </c>
      <c r="I3337" s="113" t="s">
        <v>98396</v>
      </c>
    </row>
    <row r="3338" spans="5:9" ht="14.5" x14ac:dyDescent="0.35">
      <c r="E3338" s="113" t="s">
        <v>3322</v>
      </c>
      <c r="F3338" s="113" t="s">
        <v>27599</v>
      </c>
      <c r="G3338" s="113" t="s">
        <v>124992</v>
      </c>
      <c r="H3338" s="113" t="s">
        <v>113370</v>
      </c>
      <c r="I3338" s="113" t="s">
        <v>98395</v>
      </c>
    </row>
    <row r="3339" spans="5:9" ht="14.5" x14ac:dyDescent="0.35">
      <c r="E3339" s="113" t="s">
        <v>106107</v>
      </c>
      <c r="F3339" s="113" t="s">
        <v>107360</v>
      </c>
      <c r="G3339" s="113" t="s">
        <v>128897</v>
      </c>
      <c r="H3339" s="113" t="s">
        <v>113369</v>
      </c>
      <c r="I3339" s="113" t="s">
        <v>98394</v>
      </c>
    </row>
    <row r="3340" spans="5:9" ht="14.5" x14ac:dyDescent="0.35">
      <c r="E3340" s="113" t="s">
        <v>106108</v>
      </c>
      <c r="F3340" s="113" t="s">
        <v>107359</v>
      </c>
      <c r="G3340" s="113" t="s">
        <v>124993</v>
      </c>
      <c r="H3340" s="113" t="s">
        <v>113368</v>
      </c>
      <c r="I3340" s="113" t="s">
        <v>98393</v>
      </c>
    </row>
    <row r="3341" spans="5:9" ht="14.5" x14ac:dyDescent="0.35">
      <c r="E3341" s="113" t="s">
        <v>106109</v>
      </c>
      <c r="F3341" s="113" t="s">
        <v>107358</v>
      </c>
      <c r="G3341" s="113" t="s">
        <v>131417</v>
      </c>
      <c r="H3341" s="113" t="s">
        <v>113367</v>
      </c>
      <c r="I3341" s="113" t="s">
        <v>98392</v>
      </c>
    </row>
    <row r="3342" spans="5:9" ht="14.5" x14ac:dyDescent="0.35">
      <c r="E3342" s="113" t="s">
        <v>3323</v>
      </c>
      <c r="F3342" s="113" t="s">
        <v>27598</v>
      </c>
      <c r="G3342" s="113" t="s">
        <v>131418</v>
      </c>
      <c r="H3342" s="113" t="s">
        <v>113366</v>
      </c>
      <c r="I3342" s="113" t="s">
        <v>98391</v>
      </c>
    </row>
    <row r="3343" spans="5:9" ht="14.5" x14ac:dyDescent="0.35">
      <c r="E3343" s="113" t="s">
        <v>3324</v>
      </c>
      <c r="F3343" s="113" t="s">
        <v>27597</v>
      </c>
      <c r="G3343" s="113" t="s">
        <v>128898</v>
      </c>
      <c r="H3343" s="113" t="s">
        <v>113365</v>
      </c>
      <c r="I3343" s="113" t="s">
        <v>98390</v>
      </c>
    </row>
    <row r="3344" spans="5:9" ht="14.5" x14ac:dyDescent="0.35">
      <c r="E3344" s="113" t="s">
        <v>3325</v>
      </c>
      <c r="F3344" s="113" t="s">
        <v>27596</v>
      </c>
      <c r="G3344" s="113" t="s">
        <v>124994</v>
      </c>
      <c r="H3344" s="113" t="s">
        <v>113364</v>
      </c>
      <c r="I3344" s="113" t="s">
        <v>98389</v>
      </c>
    </row>
    <row r="3345" spans="5:9" ht="14.5" x14ac:dyDescent="0.35">
      <c r="E3345" s="113" t="s">
        <v>3326</v>
      </c>
      <c r="F3345" s="113" t="s">
        <v>27595</v>
      </c>
      <c r="G3345" s="113" t="s">
        <v>128899</v>
      </c>
      <c r="H3345" s="113" t="s">
        <v>113363</v>
      </c>
      <c r="I3345" s="113" t="s">
        <v>98388</v>
      </c>
    </row>
    <row r="3346" spans="5:9" ht="14.5" x14ac:dyDescent="0.35">
      <c r="E3346" s="113" t="s">
        <v>106110</v>
      </c>
      <c r="F3346" s="113" t="s">
        <v>27594</v>
      </c>
      <c r="G3346" s="113" t="s">
        <v>128900</v>
      </c>
      <c r="H3346" s="113" t="s">
        <v>113362</v>
      </c>
      <c r="I3346" s="113" t="s">
        <v>98387</v>
      </c>
    </row>
    <row r="3347" spans="5:9" ht="14.5" x14ac:dyDescent="0.35">
      <c r="E3347" s="113" t="s">
        <v>3327</v>
      </c>
      <c r="F3347" s="113" t="s">
        <v>27593</v>
      </c>
      <c r="G3347" s="113" t="s">
        <v>124995</v>
      </c>
      <c r="H3347" s="113" t="s">
        <v>113361</v>
      </c>
      <c r="I3347" s="113" t="s">
        <v>98386</v>
      </c>
    </row>
    <row r="3348" spans="5:9" ht="14.5" x14ac:dyDescent="0.35">
      <c r="E3348" s="113" t="s">
        <v>3328</v>
      </c>
      <c r="F3348" s="113" t="s">
        <v>27592</v>
      </c>
      <c r="G3348" s="113" t="s">
        <v>137538</v>
      </c>
      <c r="H3348" s="113" t="s">
        <v>113360</v>
      </c>
      <c r="I3348" s="113" t="s">
        <v>98385</v>
      </c>
    </row>
    <row r="3349" spans="5:9" ht="14.5" x14ac:dyDescent="0.35">
      <c r="E3349" s="113" t="s">
        <v>3329</v>
      </c>
      <c r="F3349" s="113" t="s">
        <v>27591</v>
      </c>
      <c r="G3349" s="113" t="s">
        <v>128901</v>
      </c>
      <c r="H3349" s="113" t="s">
        <v>113359</v>
      </c>
      <c r="I3349" s="113" t="s">
        <v>98384</v>
      </c>
    </row>
    <row r="3350" spans="5:9" ht="14.5" x14ac:dyDescent="0.35">
      <c r="E3350" s="113" t="s">
        <v>106111</v>
      </c>
      <c r="F3350" s="113" t="s">
        <v>27590</v>
      </c>
      <c r="G3350" s="113" t="s">
        <v>124996</v>
      </c>
      <c r="H3350" s="113" t="s">
        <v>113358</v>
      </c>
      <c r="I3350" s="113" t="s">
        <v>98383</v>
      </c>
    </row>
    <row r="3351" spans="5:9" ht="14.5" x14ac:dyDescent="0.35">
      <c r="E3351" s="113" t="s">
        <v>3330</v>
      </c>
      <c r="F3351" s="113" t="s">
        <v>27589</v>
      </c>
      <c r="G3351" s="113" t="s">
        <v>124997</v>
      </c>
      <c r="H3351" s="113" t="s">
        <v>113357</v>
      </c>
      <c r="I3351" s="113" t="s">
        <v>98382</v>
      </c>
    </row>
    <row r="3352" spans="5:9" ht="14.5" x14ac:dyDescent="0.35">
      <c r="E3352" s="113" t="s">
        <v>106112</v>
      </c>
      <c r="F3352" s="113" t="s">
        <v>27588</v>
      </c>
      <c r="G3352" s="113" t="s">
        <v>128902</v>
      </c>
      <c r="H3352" s="113" t="s">
        <v>113356</v>
      </c>
      <c r="I3352" s="113" t="s">
        <v>98381</v>
      </c>
    </row>
    <row r="3353" spans="5:9" ht="14.5" x14ac:dyDescent="0.35">
      <c r="E3353" s="113" t="s">
        <v>3331</v>
      </c>
      <c r="F3353" s="113" t="s">
        <v>27587</v>
      </c>
      <c r="G3353" s="113" t="s">
        <v>140184</v>
      </c>
      <c r="H3353" s="113" t="s">
        <v>113355</v>
      </c>
      <c r="I3353" s="113" t="s">
        <v>98380</v>
      </c>
    </row>
    <row r="3354" spans="5:9" ht="14.5" x14ac:dyDescent="0.35">
      <c r="E3354" s="113" t="s">
        <v>3332</v>
      </c>
      <c r="F3354" s="113" t="s">
        <v>107357</v>
      </c>
      <c r="G3354" s="113" t="s">
        <v>128903</v>
      </c>
      <c r="H3354" s="113" t="s">
        <v>113354</v>
      </c>
      <c r="I3354" s="113" t="s">
        <v>98379</v>
      </c>
    </row>
    <row r="3355" spans="5:9" ht="14.5" x14ac:dyDescent="0.35">
      <c r="E3355" s="113" t="s">
        <v>3333</v>
      </c>
      <c r="F3355" s="113" t="s">
        <v>27586</v>
      </c>
      <c r="G3355" s="113" t="s">
        <v>137539</v>
      </c>
      <c r="H3355" s="113" t="s">
        <v>113353</v>
      </c>
      <c r="I3355" s="113" t="s">
        <v>98378</v>
      </c>
    </row>
    <row r="3356" spans="5:9" ht="14.5" x14ac:dyDescent="0.35">
      <c r="E3356" s="113" t="s">
        <v>106113</v>
      </c>
      <c r="F3356" s="113" t="s">
        <v>27585</v>
      </c>
      <c r="G3356" s="113" t="s">
        <v>131419</v>
      </c>
      <c r="H3356" s="113" t="s">
        <v>113352</v>
      </c>
      <c r="I3356" s="113" t="s">
        <v>98377</v>
      </c>
    </row>
    <row r="3357" spans="5:9" ht="14.5" x14ac:dyDescent="0.35">
      <c r="E3357" s="113" t="s">
        <v>3334</v>
      </c>
      <c r="F3357" s="113" t="s">
        <v>27584</v>
      </c>
      <c r="G3357" s="113" t="s">
        <v>131420</v>
      </c>
      <c r="H3357" s="113" t="s">
        <v>113351</v>
      </c>
      <c r="I3357" s="113" t="s">
        <v>98376</v>
      </c>
    </row>
    <row r="3358" spans="5:9" ht="14.5" x14ac:dyDescent="0.35">
      <c r="E3358" s="113" t="s">
        <v>106114</v>
      </c>
      <c r="F3358" s="113" t="s">
        <v>27583</v>
      </c>
      <c r="G3358" s="113" t="s">
        <v>138269</v>
      </c>
      <c r="H3358" s="113" t="s">
        <v>113350</v>
      </c>
      <c r="I3358" s="113" t="s">
        <v>98375</v>
      </c>
    </row>
    <row r="3359" spans="5:9" ht="14.5" x14ac:dyDescent="0.35">
      <c r="E3359" s="113" t="s">
        <v>3335</v>
      </c>
      <c r="F3359" s="113" t="s">
        <v>27582</v>
      </c>
      <c r="G3359" s="113" t="s">
        <v>128904</v>
      </c>
      <c r="H3359" s="113" t="s">
        <v>113349</v>
      </c>
      <c r="I3359" s="113" t="s">
        <v>98374</v>
      </c>
    </row>
    <row r="3360" spans="5:9" ht="14.5" x14ac:dyDescent="0.35">
      <c r="E3360" s="113" t="s">
        <v>106115</v>
      </c>
      <c r="F3360" s="113" t="s">
        <v>27581</v>
      </c>
      <c r="G3360" s="113" t="s">
        <v>131421</v>
      </c>
      <c r="H3360" s="113" t="s">
        <v>113348</v>
      </c>
      <c r="I3360" s="113" t="s">
        <v>140430</v>
      </c>
    </row>
    <row r="3361" spans="5:9" ht="14.5" x14ac:dyDescent="0.35">
      <c r="E3361" s="113" t="s">
        <v>106116</v>
      </c>
      <c r="F3361" s="113" t="s">
        <v>107356</v>
      </c>
      <c r="G3361" s="113" t="s">
        <v>131422</v>
      </c>
      <c r="H3361" s="113" t="s">
        <v>113347</v>
      </c>
      <c r="I3361" s="113" t="s">
        <v>98373</v>
      </c>
    </row>
    <row r="3362" spans="5:9" ht="14.5" x14ac:dyDescent="0.35">
      <c r="E3362" s="113" t="s">
        <v>3336</v>
      </c>
      <c r="F3362" s="113" t="s">
        <v>27580</v>
      </c>
      <c r="G3362" s="113" t="s">
        <v>124998</v>
      </c>
      <c r="H3362" s="113" t="s">
        <v>113346</v>
      </c>
      <c r="I3362" s="113" t="s">
        <v>98372</v>
      </c>
    </row>
    <row r="3363" spans="5:9" ht="14.5" x14ac:dyDescent="0.35">
      <c r="E3363" s="113" t="s">
        <v>50011</v>
      </c>
      <c r="F3363" s="113" t="s">
        <v>107355</v>
      </c>
      <c r="G3363" s="113" t="s">
        <v>128905</v>
      </c>
      <c r="H3363" s="113" t="s">
        <v>113345</v>
      </c>
      <c r="I3363" s="113" t="s">
        <v>98371</v>
      </c>
    </row>
    <row r="3364" spans="5:9" ht="14.5" x14ac:dyDescent="0.35">
      <c r="E3364" s="113" t="s">
        <v>50012</v>
      </c>
      <c r="F3364" s="113" t="s">
        <v>107354</v>
      </c>
      <c r="G3364" s="113" t="s">
        <v>128906</v>
      </c>
      <c r="H3364" s="113" t="s">
        <v>113344</v>
      </c>
      <c r="I3364" s="113" t="s">
        <v>98370</v>
      </c>
    </row>
    <row r="3365" spans="5:9" ht="14.5" x14ac:dyDescent="0.35">
      <c r="E3365" s="113" t="s">
        <v>50013</v>
      </c>
      <c r="F3365" s="113" t="s">
        <v>27579</v>
      </c>
      <c r="G3365" s="113" t="s">
        <v>124999</v>
      </c>
      <c r="H3365" s="113" t="s">
        <v>113343</v>
      </c>
      <c r="I3365" s="113" t="s">
        <v>140429</v>
      </c>
    </row>
    <row r="3366" spans="5:9" ht="14.5" x14ac:dyDescent="0.35">
      <c r="E3366" s="113" t="s">
        <v>106117</v>
      </c>
      <c r="F3366" s="113" t="s">
        <v>27578</v>
      </c>
      <c r="G3366" s="113" t="s">
        <v>128907</v>
      </c>
      <c r="H3366" s="113" t="s">
        <v>113342</v>
      </c>
      <c r="I3366" s="113" t="s">
        <v>98369</v>
      </c>
    </row>
    <row r="3367" spans="5:9" ht="14.5" x14ac:dyDescent="0.35">
      <c r="E3367" s="113" t="s">
        <v>106118</v>
      </c>
      <c r="F3367" s="113" t="s">
        <v>27577</v>
      </c>
      <c r="G3367" s="113" t="s">
        <v>128908</v>
      </c>
      <c r="H3367" s="113" t="s">
        <v>113341</v>
      </c>
      <c r="I3367" s="113" t="s">
        <v>98368</v>
      </c>
    </row>
    <row r="3368" spans="5:9" ht="14.5" x14ac:dyDescent="0.35">
      <c r="E3368" s="113" t="s">
        <v>106119</v>
      </c>
      <c r="F3368" s="113" t="s">
        <v>27576</v>
      </c>
      <c r="G3368" s="113" t="s">
        <v>125000</v>
      </c>
      <c r="H3368" s="113" t="s">
        <v>113340</v>
      </c>
      <c r="I3368" s="113" t="s">
        <v>98367</v>
      </c>
    </row>
    <row r="3369" spans="5:9" ht="14.5" x14ac:dyDescent="0.35">
      <c r="E3369" s="113" t="s">
        <v>113934</v>
      </c>
      <c r="F3369" s="113" t="s">
        <v>27575</v>
      </c>
      <c r="G3369" s="113" t="s">
        <v>128909</v>
      </c>
      <c r="H3369" s="113" t="s">
        <v>113339</v>
      </c>
      <c r="I3369" s="113" t="s">
        <v>98366</v>
      </c>
    </row>
    <row r="3370" spans="5:9" ht="14.5" x14ac:dyDescent="0.35">
      <c r="E3370" s="113" t="s">
        <v>106120</v>
      </c>
      <c r="F3370" s="113" t="s">
        <v>27574</v>
      </c>
      <c r="G3370" s="113" t="s">
        <v>137540</v>
      </c>
      <c r="H3370" s="113" t="s">
        <v>113338</v>
      </c>
      <c r="I3370" s="113" t="s">
        <v>98365</v>
      </c>
    </row>
    <row r="3371" spans="5:9" ht="14.5" x14ac:dyDescent="0.35">
      <c r="E3371" s="113" t="s">
        <v>106121</v>
      </c>
      <c r="F3371" s="113" t="s">
        <v>27573</v>
      </c>
      <c r="G3371" s="113" t="s">
        <v>125001</v>
      </c>
      <c r="H3371" s="113" t="s">
        <v>113337</v>
      </c>
      <c r="I3371" s="113" t="s">
        <v>98364</v>
      </c>
    </row>
    <row r="3372" spans="5:9" ht="14.5" x14ac:dyDescent="0.35">
      <c r="E3372" s="113" t="s">
        <v>106122</v>
      </c>
      <c r="F3372" s="113" t="s">
        <v>27572</v>
      </c>
      <c r="G3372" s="113" t="s">
        <v>131423</v>
      </c>
      <c r="H3372" s="113" t="s">
        <v>113336</v>
      </c>
      <c r="I3372" s="113" t="s">
        <v>98363</v>
      </c>
    </row>
    <row r="3373" spans="5:9" ht="14.5" x14ac:dyDescent="0.35">
      <c r="E3373" s="113" t="s">
        <v>106123</v>
      </c>
      <c r="F3373" s="113" t="s">
        <v>27571</v>
      </c>
      <c r="G3373" s="113" t="s">
        <v>131424</v>
      </c>
      <c r="H3373" s="113" t="s">
        <v>113335</v>
      </c>
      <c r="I3373" s="113" t="s">
        <v>98362</v>
      </c>
    </row>
    <row r="3374" spans="5:9" ht="14.5" x14ac:dyDescent="0.35">
      <c r="E3374" s="113" t="s">
        <v>106124</v>
      </c>
      <c r="F3374" s="113" t="s">
        <v>27570</v>
      </c>
      <c r="G3374" s="113" t="s">
        <v>131425</v>
      </c>
      <c r="H3374" s="113" t="s">
        <v>113334</v>
      </c>
      <c r="I3374" s="113" t="s">
        <v>98361</v>
      </c>
    </row>
    <row r="3375" spans="5:9" ht="14.5" x14ac:dyDescent="0.35">
      <c r="E3375" s="113" t="s">
        <v>106125</v>
      </c>
      <c r="F3375" s="113" t="s">
        <v>27569</v>
      </c>
      <c r="G3375" s="113" t="s">
        <v>125002</v>
      </c>
      <c r="H3375" s="113" t="s">
        <v>113333</v>
      </c>
      <c r="I3375" s="113" t="s">
        <v>98360</v>
      </c>
    </row>
    <row r="3376" spans="5:9" ht="14.5" x14ac:dyDescent="0.35">
      <c r="E3376" s="113" t="s">
        <v>106126</v>
      </c>
      <c r="F3376" s="113" t="s">
        <v>27568</v>
      </c>
      <c r="G3376" s="113" t="s">
        <v>125003</v>
      </c>
      <c r="H3376" s="113" t="s">
        <v>113332</v>
      </c>
      <c r="I3376" s="113" t="s">
        <v>98359</v>
      </c>
    </row>
    <row r="3377" spans="5:9" ht="14.5" x14ac:dyDescent="0.35">
      <c r="E3377" s="113" t="s">
        <v>106127</v>
      </c>
      <c r="F3377" s="113" t="s">
        <v>27567</v>
      </c>
      <c r="G3377" s="113" t="s">
        <v>128910</v>
      </c>
      <c r="H3377" s="113" t="s">
        <v>113331</v>
      </c>
      <c r="I3377" s="113" t="s">
        <v>98358</v>
      </c>
    </row>
    <row r="3378" spans="5:9" ht="14.5" x14ac:dyDescent="0.35">
      <c r="E3378" s="113" t="s">
        <v>106128</v>
      </c>
      <c r="F3378" s="113" t="s">
        <v>27566</v>
      </c>
      <c r="G3378" s="113" t="s">
        <v>128911</v>
      </c>
      <c r="H3378" s="113" t="s">
        <v>113330</v>
      </c>
      <c r="I3378" s="113" t="s">
        <v>98357</v>
      </c>
    </row>
    <row r="3379" spans="5:9" ht="14.5" x14ac:dyDescent="0.35">
      <c r="E3379" s="113" t="s">
        <v>106129</v>
      </c>
      <c r="F3379" s="113" t="s">
        <v>27565</v>
      </c>
      <c r="G3379" s="113" t="s">
        <v>128912</v>
      </c>
      <c r="H3379" s="113" t="s">
        <v>113329</v>
      </c>
      <c r="I3379" s="113" t="s">
        <v>98356</v>
      </c>
    </row>
    <row r="3380" spans="5:9" ht="14.5" x14ac:dyDescent="0.35">
      <c r="E3380" s="113" t="s">
        <v>106130</v>
      </c>
      <c r="F3380" s="113" t="s">
        <v>27564</v>
      </c>
      <c r="G3380" s="113" t="s">
        <v>128913</v>
      </c>
      <c r="H3380" s="113" t="s">
        <v>113328</v>
      </c>
      <c r="I3380" s="113" t="s">
        <v>98355</v>
      </c>
    </row>
    <row r="3381" spans="5:9" ht="14.5" x14ac:dyDescent="0.35">
      <c r="E3381" s="113" t="s">
        <v>106131</v>
      </c>
      <c r="F3381" s="113" t="s">
        <v>27563</v>
      </c>
      <c r="G3381" s="113" t="s">
        <v>125004</v>
      </c>
      <c r="H3381" s="113" t="s">
        <v>113327</v>
      </c>
      <c r="I3381" s="113" t="s">
        <v>98354</v>
      </c>
    </row>
    <row r="3382" spans="5:9" ht="14.5" x14ac:dyDescent="0.35">
      <c r="E3382" s="113" t="s">
        <v>106132</v>
      </c>
      <c r="F3382" s="113" t="s">
        <v>27562</v>
      </c>
      <c r="G3382" s="113" t="s">
        <v>125005</v>
      </c>
      <c r="H3382" s="113" t="s">
        <v>113326</v>
      </c>
      <c r="I3382" s="113" t="s">
        <v>98353</v>
      </c>
    </row>
    <row r="3383" spans="5:9" ht="14.5" x14ac:dyDescent="0.35">
      <c r="E3383" s="113" t="s">
        <v>106133</v>
      </c>
      <c r="F3383" s="113" t="s">
        <v>27561</v>
      </c>
      <c r="G3383" s="113" t="s">
        <v>128914</v>
      </c>
      <c r="H3383" s="113" t="s">
        <v>113325</v>
      </c>
      <c r="I3383" s="113" t="s">
        <v>98352</v>
      </c>
    </row>
    <row r="3384" spans="5:9" ht="14.5" x14ac:dyDescent="0.35">
      <c r="E3384" s="113" t="s">
        <v>106134</v>
      </c>
      <c r="F3384" s="113" t="s">
        <v>27560</v>
      </c>
      <c r="G3384" s="113" t="s">
        <v>125006</v>
      </c>
      <c r="H3384" s="113" t="s">
        <v>113324</v>
      </c>
      <c r="I3384" s="113" t="s">
        <v>98351</v>
      </c>
    </row>
    <row r="3385" spans="5:9" ht="14.5" x14ac:dyDescent="0.35">
      <c r="E3385" s="113" t="s">
        <v>106135</v>
      </c>
      <c r="F3385" s="113" t="s">
        <v>27559</v>
      </c>
      <c r="G3385" s="113" t="s">
        <v>131426</v>
      </c>
      <c r="H3385" s="113" t="s">
        <v>113323</v>
      </c>
      <c r="I3385" s="113" t="s">
        <v>98350</v>
      </c>
    </row>
    <row r="3386" spans="5:9" ht="14.5" x14ac:dyDescent="0.35">
      <c r="E3386" s="113" t="s">
        <v>106136</v>
      </c>
      <c r="F3386" s="113" t="s">
        <v>27558</v>
      </c>
      <c r="G3386" s="113" t="s">
        <v>128915</v>
      </c>
      <c r="H3386" s="113" t="s">
        <v>113322</v>
      </c>
      <c r="I3386" s="113" t="s">
        <v>98349</v>
      </c>
    </row>
    <row r="3387" spans="5:9" ht="14.5" x14ac:dyDescent="0.35">
      <c r="E3387" s="113" t="s">
        <v>106137</v>
      </c>
      <c r="F3387" s="113" t="s">
        <v>27557</v>
      </c>
      <c r="G3387" s="113" t="s">
        <v>125007</v>
      </c>
      <c r="H3387" s="113" t="s">
        <v>113321</v>
      </c>
      <c r="I3387" s="113" t="s">
        <v>98348</v>
      </c>
    </row>
    <row r="3388" spans="5:9" ht="14.5" x14ac:dyDescent="0.35">
      <c r="E3388" s="113" t="s">
        <v>106138</v>
      </c>
      <c r="F3388" s="113" t="s">
        <v>27556</v>
      </c>
      <c r="G3388" s="113" t="s">
        <v>125008</v>
      </c>
      <c r="H3388" s="113" t="s">
        <v>113320</v>
      </c>
      <c r="I3388" s="113" t="s">
        <v>98347</v>
      </c>
    </row>
    <row r="3389" spans="5:9" ht="14.5" x14ac:dyDescent="0.35">
      <c r="E3389" s="113" t="s">
        <v>106139</v>
      </c>
      <c r="F3389" s="113" t="s">
        <v>27555</v>
      </c>
      <c r="G3389" s="113" t="s">
        <v>131427</v>
      </c>
      <c r="H3389" s="113" t="s">
        <v>115797</v>
      </c>
      <c r="I3389" s="113" t="s">
        <v>98346</v>
      </c>
    </row>
    <row r="3390" spans="5:9" ht="14.5" x14ac:dyDescent="0.35">
      <c r="E3390" s="113" t="s">
        <v>106140</v>
      </c>
      <c r="F3390" s="113" t="s">
        <v>27554</v>
      </c>
      <c r="G3390" s="113" t="s">
        <v>131428</v>
      </c>
      <c r="H3390" s="113" t="s">
        <v>113319</v>
      </c>
      <c r="I3390" s="113" t="s">
        <v>98345</v>
      </c>
    </row>
    <row r="3391" spans="5:9" ht="14.5" x14ac:dyDescent="0.35">
      <c r="E3391" s="113" t="s">
        <v>106141</v>
      </c>
      <c r="F3391" s="113" t="s">
        <v>27553</v>
      </c>
      <c r="G3391" s="113" t="s">
        <v>131429</v>
      </c>
      <c r="H3391" s="113" t="s">
        <v>113318</v>
      </c>
      <c r="I3391" s="113" t="s">
        <v>98344</v>
      </c>
    </row>
    <row r="3392" spans="5:9" ht="14.5" x14ac:dyDescent="0.35">
      <c r="E3392" s="113" t="s">
        <v>3337</v>
      </c>
      <c r="F3392" s="113" t="s">
        <v>27552</v>
      </c>
      <c r="G3392" s="113" t="s">
        <v>125009</v>
      </c>
      <c r="H3392" s="113" t="s">
        <v>113317</v>
      </c>
      <c r="I3392" s="113" t="s">
        <v>98343</v>
      </c>
    </row>
    <row r="3393" spans="5:9" ht="14.5" x14ac:dyDescent="0.35">
      <c r="E3393" s="113" t="s">
        <v>106142</v>
      </c>
      <c r="F3393" s="113" t="s">
        <v>27551</v>
      </c>
      <c r="G3393" s="113" t="s">
        <v>128916</v>
      </c>
      <c r="H3393" s="113" t="s">
        <v>113316</v>
      </c>
      <c r="I3393" s="113" t="s">
        <v>98342</v>
      </c>
    </row>
    <row r="3394" spans="5:9" ht="14.5" x14ac:dyDescent="0.35">
      <c r="E3394" s="113" t="s">
        <v>106143</v>
      </c>
      <c r="F3394" s="113" t="s">
        <v>27550</v>
      </c>
      <c r="G3394" s="113" t="s">
        <v>131430</v>
      </c>
      <c r="H3394" s="113" t="s">
        <v>113315</v>
      </c>
      <c r="I3394" s="113" t="s">
        <v>98341</v>
      </c>
    </row>
    <row r="3395" spans="5:9" ht="14.5" x14ac:dyDescent="0.35">
      <c r="E3395" s="113" t="s">
        <v>106144</v>
      </c>
      <c r="F3395" s="113" t="s">
        <v>27549</v>
      </c>
      <c r="G3395" s="113" t="s">
        <v>131431</v>
      </c>
      <c r="H3395" s="113" t="s">
        <v>113314</v>
      </c>
      <c r="I3395" s="113" t="s">
        <v>98340</v>
      </c>
    </row>
    <row r="3396" spans="5:9" ht="14.5" x14ac:dyDescent="0.35">
      <c r="E3396" s="113" t="s">
        <v>50014</v>
      </c>
      <c r="F3396" s="113" t="s">
        <v>27548</v>
      </c>
      <c r="G3396" s="113" t="s">
        <v>137541</v>
      </c>
      <c r="H3396" s="113" t="s">
        <v>113313</v>
      </c>
      <c r="I3396" s="113" t="s">
        <v>98339</v>
      </c>
    </row>
    <row r="3397" spans="5:9" ht="14.5" x14ac:dyDescent="0.35">
      <c r="E3397" s="113" t="s">
        <v>106145</v>
      </c>
      <c r="F3397" s="113" t="s">
        <v>27547</v>
      </c>
      <c r="G3397" s="113" t="s">
        <v>128917</v>
      </c>
      <c r="H3397" s="113" t="s">
        <v>113312</v>
      </c>
      <c r="I3397" s="113" t="s">
        <v>98338</v>
      </c>
    </row>
    <row r="3398" spans="5:9" ht="14.5" x14ac:dyDescent="0.35">
      <c r="E3398" s="113" t="s">
        <v>106146</v>
      </c>
      <c r="F3398" s="113" t="s">
        <v>107353</v>
      </c>
      <c r="G3398" s="113" t="s">
        <v>125010</v>
      </c>
      <c r="H3398" s="113" t="s">
        <v>113311</v>
      </c>
      <c r="I3398" s="113" t="s">
        <v>98337</v>
      </c>
    </row>
    <row r="3399" spans="5:9" ht="14.5" x14ac:dyDescent="0.35">
      <c r="E3399" s="113" t="s">
        <v>106147</v>
      </c>
      <c r="F3399" s="113" t="s">
        <v>27546</v>
      </c>
      <c r="G3399" s="113" t="s">
        <v>128918</v>
      </c>
      <c r="H3399" s="113" t="s">
        <v>113310</v>
      </c>
      <c r="I3399" s="113" t="s">
        <v>98336</v>
      </c>
    </row>
    <row r="3400" spans="5:9" ht="14.5" x14ac:dyDescent="0.35">
      <c r="E3400" s="113" t="s">
        <v>106148</v>
      </c>
      <c r="F3400" s="113" t="s">
        <v>27545</v>
      </c>
      <c r="G3400" s="113" t="s">
        <v>131432</v>
      </c>
      <c r="H3400" s="113" t="s">
        <v>113309</v>
      </c>
      <c r="I3400" s="113" t="s">
        <v>98335</v>
      </c>
    </row>
    <row r="3401" spans="5:9" ht="14.5" x14ac:dyDescent="0.35">
      <c r="E3401" s="113" t="s">
        <v>3338</v>
      </c>
      <c r="F3401" s="113" t="s">
        <v>107352</v>
      </c>
      <c r="G3401" s="113" t="s">
        <v>131433</v>
      </c>
      <c r="H3401" s="113" t="s">
        <v>113308</v>
      </c>
      <c r="I3401" s="113" t="s">
        <v>98334</v>
      </c>
    </row>
    <row r="3402" spans="5:9" ht="14.5" x14ac:dyDescent="0.35">
      <c r="E3402" s="113" t="s">
        <v>3339</v>
      </c>
      <c r="F3402" s="113" t="s">
        <v>27544</v>
      </c>
      <c r="G3402" s="113" t="s">
        <v>125011</v>
      </c>
      <c r="H3402" s="113" t="s">
        <v>113307</v>
      </c>
      <c r="I3402" s="113" t="s">
        <v>98333</v>
      </c>
    </row>
    <row r="3403" spans="5:9" ht="14.5" x14ac:dyDescent="0.35">
      <c r="E3403" s="113" t="s">
        <v>106149</v>
      </c>
      <c r="F3403" s="113" t="s">
        <v>107351</v>
      </c>
      <c r="G3403" s="113" t="s">
        <v>131434</v>
      </c>
      <c r="H3403" s="113" t="s">
        <v>113306</v>
      </c>
      <c r="I3403" s="113" t="s">
        <v>98332</v>
      </c>
    </row>
    <row r="3404" spans="5:9" ht="14.5" x14ac:dyDescent="0.35">
      <c r="E3404" s="113" t="s">
        <v>113935</v>
      </c>
      <c r="F3404" s="113" t="s">
        <v>27543</v>
      </c>
      <c r="G3404" s="113" t="s">
        <v>125012</v>
      </c>
      <c r="H3404" s="113" t="s">
        <v>113305</v>
      </c>
      <c r="I3404" s="113" t="s">
        <v>98331</v>
      </c>
    </row>
    <row r="3405" spans="5:9" ht="14.5" x14ac:dyDescent="0.35">
      <c r="E3405" s="113" t="s">
        <v>106150</v>
      </c>
      <c r="F3405" s="113" t="s">
        <v>27542</v>
      </c>
      <c r="G3405" s="113" t="s">
        <v>125013</v>
      </c>
      <c r="H3405" s="113" t="s">
        <v>113304</v>
      </c>
      <c r="I3405" s="113" t="s">
        <v>98330</v>
      </c>
    </row>
    <row r="3406" spans="5:9" ht="14.5" x14ac:dyDescent="0.35">
      <c r="E3406" s="113" t="s">
        <v>3340</v>
      </c>
      <c r="F3406" s="113" t="s">
        <v>27541</v>
      </c>
      <c r="G3406" s="113" t="s">
        <v>128919</v>
      </c>
      <c r="H3406" s="113" t="s">
        <v>113303</v>
      </c>
      <c r="I3406" s="113" t="s">
        <v>98329</v>
      </c>
    </row>
    <row r="3407" spans="5:9" ht="14.5" x14ac:dyDescent="0.35">
      <c r="E3407" s="113" t="s">
        <v>3341</v>
      </c>
      <c r="F3407" s="113" t="s">
        <v>27540</v>
      </c>
      <c r="G3407" s="113" t="s">
        <v>125014</v>
      </c>
      <c r="H3407" s="113" t="s">
        <v>113302</v>
      </c>
      <c r="I3407" s="113" t="s">
        <v>98328</v>
      </c>
    </row>
    <row r="3408" spans="5:9" ht="14.5" x14ac:dyDescent="0.35">
      <c r="E3408" s="113" t="s">
        <v>106151</v>
      </c>
      <c r="F3408" s="113" t="s">
        <v>27539</v>
      </c>
      <c r="G3408" s="113" t="s">
        <v>125015</v>
      </c>
      <c r="H3408" s="113" t="s">
        <v>113301</v>
      </c>
      <c r="I3408" s="113" t="s">
        <v>98327</v>
      </c>
    </row>
    <row r="3409" spans="5:9" ht="14.5" x14ac:dyDescent="0.35">
      <c r="E3409" s="113" t="s">
        <v>50015</v>
      </c>
      <c r="F3409" s="113" t="s">
        <v>27538</v>
      </c>
      <c r="G3409" s="113" t="s">
        <v>125016</v>
      </c>
      <c r="H3409" s="113" t="s">
        <v>113300</v>
      </c>
      <c r="I3409" s="113" t="s">
        <v>98326</v>
      </c>
    </row>
    <row r="3410" spans="5:9" ht="14.5" x14ac:dyDescent="0.35">
      <c r="E3410" s="113" t="s">
        <v>50016</v>
      </c>
      <c r="F3410" s="113" t="s">
        <v>27537</v>
      </c>
      <c r="G3410" s="113" t="s">
        <v>128920</v>
      </c>
      <c r="H3410" s="113" t="s">
        <v>113299</v>
      </c>
      <c r="I3410" s="113" t="s">
        <v>98325</v>
      </c>
    </row>
    <row r="3411" spans="5:9" ht="14.5" x14ac:dyDescent="0.35">
      <c r="E3411" s="113" t="s">
        <v>50017</v>
      </c>
      <c r="F3411" s="113" t="s">
        <v>27536</v>
      </c>
      <c r="G3411" s="113" t="s">
        <v>131435</v>
      </c>
      <c r="H3411" s="113" t="s">
        <v>113298</v>
      </c>
      <c r="I3411" s="113" t="s">
        <v>98324</v>
      </c>
    </row>
    <row r="3412" spans="5:9" ht="14.5" x14ac:dyDescent="0.35">
      <c r="E3412" s="113" t="s">
        <v>50018</v>
      </c>
      <c r="F3412" s="113" t="s">
        <v>107350</v>
      </c>
      <c r="G3412" s="113" t="s">
        <v>125017</v>
      </c>
      <c r="H3412" s="113" t="s">
        <v>113297</v>
      </c>
      <c r="I3412" s="113" t="s">
        <v>98323</v>
      </c>
    </row>
    <row r="3413" spans="5:9" ht="14.5" x14ac:dyDescent="0.35">
      <c r="E3413" s="113" t="s">
        <v>50019</v>
      </c>
      <c r="F3413" s="113" t="s">
        <v>107349</v>
      </c>
      <c r="G3413" s="113" t="s">
        <v>125018</v>
      </c>
      <c r="H3413" s="113" t="s">
        <v>113296</v>
      </c>
      <c r="I3413" s="113" t="s">
        <v>98322</v>
      </c>
    </row>
    <row r="3414" spans="5:9" ht="14.5" x14ac:dyDescent="0.35">
      <c r="E3414" s="113" t="s">
        <v>106152</v>
      </c>
      <c r="F3414" s="113" t="s">
        <v>27535</v>
      </c>
      <c r="G3414" s="113" t="s">
        <v>125019</v>
      </c>
      <c r="H3414" s="113" t="s">
        <v>113295</v>
      </c>
      <c r="I3414" s="113" t="s">
        <v>98321</v>
      </c>
    </row>
    <row r="3415" spans="5:9" ht="14.5" x14ac:dyDescent="0.35">
      <c r="E3415" s="113" t="s">
        <v>3342</v>
      </c>
      <c r="F3415" s="113" t="s">
        <v>27534</v>
      </c>
      <c r="G3415" s="113" t="s">
        <v>125020</v>
      </c>
      <c r="H3415" s="113" t="s">
        <v>113294</v>
      </c>
      <c r="I3415" s="113" t="s">
        <v>98320</v>
      </c>
    </row>
    <row r="3416" spans="5:9" ht="14.5" x14ac:dyDescent="0.35">
      <c r="E3416" s="113" t="s">
        <v>3343</v>
      </c>
      <c r="F3416" s="113" t="s">
        <v>27533</v>
      </c>
      <c r="G3416" s="113" t="s">
        <v>125021</v>
      </c>
      <c r="H3416" s="113" t="s">
        <v>113293</v>
      </c>
      <c r="I3416" s="113" t="s">
        <v>98319</v>
      </c>
    </row>
    <row r="3417" spans="5:9" ht="14.5" x14ac:dyDescent="0.35">
      <c r="E3417" s="113" t="s">
        <v>3344</v>
      </c>
      <c r="F3417" s="113" t="s">
        <v>27532</v>
      </c>
      <c r="G3417" s="113" t="s">
        <v>125022</v>
      </c>
      <c r="H3417" s="113" t="s">
        <v>113292</v>
      </c>
      <c r="I3417" s="113" t="s">
        <v>98318</v>
      </c>
    </row>
    <row r="3418" spans="5:9" ht="14.5" x14ac:dyDescent="0.35">
      <c r="E3418" s="113" t="s">
        <v>3345</v>
      </c>
      <c r="F3418" s="113" t="s">
        <v>27531</v>
      </c>
      <c r="G3418" s="113" t="s">
        <v>125023</v>
      </c>
      <c r="H3418" s="113" t="s">
        <v>113291</v>
      </c>
      <c r="I3418" s="113" t="s">
        <v>98317</v>
      </c>
    </row>
    <row r="3419" spans="5:9" ht="14.5" x14ac:dyDescent="0.35">
      <c r="E3419" s="113" t="s">
        <v>3346</v>
      </c>
      <c r="F3419" s="113" t="s">
        <v>27530</v>
      </c>
      <c r="G3419" s="113" t="s">
        <v>128921</v>
      </c>
      <c r="H3419" s="113" t="s">
        <v>113290</v>
      </c>
      <c r="I3419" s="113" t="s">
        <v>98316</v>
      </c>
    </row>
    <row r="3420" spans="5:9" ht="14.5" x14ac:dyDescent="0.35">
      <c r="E3420" s="113" t="s">
        <v>50020</v>
      </c>
      <c r="F3420" s="113" t="s">
        <v>27529</v>
      </c>
      <c r="G3420" s="113" t="s">
        <v>125024</v>
      </c>
      <c r="H3420" s="113" t="s">
        <v>113289</v>
      </c>
      <c r="I3420" s="113" t="s">
        <v>98315</v>
      </c>
    </row>
    <row r="3421" spans="5:9" ht="14.5" x14ac:dyDescent="0.35">
      <c r="E3421" s="113" t="s">
        <v>106153</v>
      </c>
      <c r="F3421" s="113" t="s">
        <v>27528</v>
      </c>
      <c r="G3421" s="113" t="s">
        <v>125025</v>
      </c>
      <c r="H3421" s="113" t="s">
        <v>113288</v>
      </c>
      <c r="I3421" s="113" t="s">
        <v>98314</v>
      </c>
    </row>
    <row r="3422" spans="5:9" ht="14.5" x14ac:dyDescent="0.35">
      <c r="E3422" s="113" t="s">
        <v>106154</v>
      </c>
      <c r="F3422" s="113" t="s">
        <v>27527</v>
      </c>
      <c r="G3422" s="113" t="s">
        <v>128922</v>
      </c>
      <c r="H3422" s="113" t="s">
        <v>113287</v>
      </c>
      <c r="I3422" s="113" t="s">
        <v>98313</v>
      </c>
    </row>
    <row r="3423" spans="5:9" ht="14.5" x14ac:dyDescent="0.35">
      <c r="E3423" s="113" t="s">
        <v>3347</v>
      </c>
      <c r="F3423" s="113" t="s">
        <v>27526</v>
      </c>
      <c r="G3423" s="113" t="s">
        <v>125026</v>
      </c>
      <c r="H3423" s="113" t="s">
        <v>113286</v>
      </c>
      <c r="I3423" s="113" t="s">
        <v>98312</v>
      </c>
    </row>
    <row r="3424" spans="5:9" ht="14.5" x14ac:dyDescent="0.35">
      <c r="E3424" s="113" t="s">
        <v>113936</v>
      </c>
      <c r="F3424" s="113" t="s">
        <v>27525</v>
      </c>
      <c r="G3424" s="113" t="s">
        <v>115065</v>
      </c>
      <c r="H3424" s="113" t="s">
        <v>113285</v>
      </c>
      <c r="I3424" s="113" t="s">
        <v>98311</v>
      </c>
    </row>
    <row r="3425" spans="5:9" ht="14.5" x14ac:dyDescent="0.35">
      <c r="E3425" s="113" t="s">
        <v>106155</v>
      </c>
      <c r="F3425" s="113" t="s">
        <v>27524</v>
      </c>
      <c r="G3425" s="113" t="s">
        <v>125027</v>
      </c>
      <c r="H3425" s="113" t="s">
        <v>113284</v>
      </c>
      <c r="I3425" s="113" t="s">
        <v>98310</v>
      </c>
    </row>
    <row r="3426" spans="5:9" ht="14.5" x14ac:dyDescent="0.35">
      <c r="E3426" s="113" t="s">
        <v>106156</v>
      </c>
      <c r="F3426" s="113" t="s">
        <v>27523</v>
      </c>
      <c r="G3426" s="113" t="s">
        <v>137542</v>
      </c>
      <c r="H3426" s="113" t="s">
        <v>113283</v>
      </c>
      <c r="I3426" s="113" t="s">
        <v>98309</v>
      </c>
    </row>
    <row r="3427" spans="5:9" ht="14.5" x14ac:dyDescent="0.35">
      <c r="E3427" s="113" t="s">
        <v>106157</v>
      </c>
      <c r="F3427" s="113" t="s">
        <v>27522</v>
      </c>
      <c r="G3427" s="113" t="s">
        <v>125028</v>
      </c>
      <c r="H3427" s="113" t="s">
        <v>113282</v>
      </c>
      <c r="I3427" s="113" t="s">
        <v>98308</v>
      </c>
    </row>
    <row r="3428" spans="5:9" ht="14.5" x14ac:dyDescent="0.35">
      <c r="E3428" s="113" t="s">
        <v>106158</v>
      </c>
      <c r="F3428" s="113" t="s">
        <v>27521</v>
      </c>
      <c r="G3428" s="113" t="s">
        <v>125029</v>
      </c>
      <c r="H3428" s="113" t="s">
        <v>113281</v>
      </c>
      <c r="I3428" s="113" t="s">
        <v>98307</v>
      </c>
    </row>
    <row r="3429" spans="5:9" ht="14.5" x14ac:dyDescent="0.35">
      <c r="E3429" s="113" t="s">
        <v>106159</v>
      </c>
      <c r="F3429" s="113" t="s">
        <v>27520</v>
      </c>
      <c r="G3429" s="113" t="s">
        <v>137543</v>
      </c>
      <c r="H3429" s="113" t="s">
        <v>138579</v>
      </c>
      <c r="I3429" s="113" t="s">
        <v>98306</v>
      </c>
    </row>
    <row r="3430" spans="5:9" ht="14.5" x14ac:dyDescent="0.35">
      <c r="E3430" s="113" t="s">
        <v>106160</v>
      </c>
      <c r="F3430" s="113" t="s">
        <v>27519</v>
      </c>
      <c r="G3430" s="113" t="s">
        <v>125030</v>
      </c>
      <c r="H3430" s="113" t="s">
        <v>130644</v>
      </c>
      <c r="I3430" s="113" t="s">
        <v>98305</v>
      </c>
    </row>
    <row r="3431" spans="5:9" ht="14.5" x14ac:dyDescent="0.35">
      <c r="E3431" s="113" t="s">
        <v>106161</v>
      </c>
      <c r="F3431" s="113" t="s">
        <v>27518</v>
      </c>
      <c r="G3431" s="113" t="s">
        <v>125031</v>
      </c>
      <c r="H3431" s="113" t="s">
        <v>123603</v>
      </c>
      <c r="I3431" s="113" t="s">
        <v>98304</v>
      </c>
    </row>
    <row r="3432" spans="5:9" ht="14.5" x14ac:dyDescent="0.35">
      <c r="E3432" s="113" t="s">
        <v>106162</v>
      </c>
      <c r="F3432" s="113" t="s">
        <v>27517</v>
      </c>
      <c r="G3432" s="113" t="s">
        <v>125032</v>
      </c>
      <c r="H3432" s="113" t="s">
        <v>123602</v>
      </c>
      <c r="I3432" s="113" t="s">
        <v>98303</v>
      </c>
    </row>
    <row r="3433" spans="5:9" ht="14.5" x14ac:dyDescent="0.35">
      <c r="E3433" s="113" t="s">
        <v>106163</v>
      </c>
      <c r="F3433" s="113" t="s">
        <v>107348</v>
      </c>
      <c r="G3433" s="113" t="s">
        <v>128923</v>
      </c>
      <c r="H3433" s="113" t="s">
        <v>123601</v>
      </c>
      <c r="I3433" s="113" t="s">
        <v>98302</v>
      </c>
    </row>
    <row r="3434" spans="5:9" ht="14.5" x14ac:dyDescent="0.35">
      <c r="E3434" s="113" t="s">
        <v>106164</v>
      </c>
      <c r="F3434" s="113" t="s">
        <v>107347</v>
      </c>
      <c r="G3434" s="113" t="s">
        <v>125033</v>
      </c>
      <c r="H3434" s="113" t="s">
        <v>121494</v>
      </c>
      <c r="I3434" s="113" t="s">
        <v>98301</v>
      </c>
    </row>
    <row r="3435" spans="5:9" ht="14.5" x14ac:dyDescent="0.35">
      <c r="E3435" s="113" t="s">
        <v>106165</v>
      </c>
      <c r="F3435" s="113" t="s">
        <v>27516</v>
      </c>
      <c r="G3435" s="113" t="s">
        <v>131436</v>
      </c>
      <c r="H3435" s="113" t="s">
        <v>121493</v>
      </c>
      <c r="I3435" s="113" t="s">
        <v>98300</v>
      </c>
    </row>
    <row r="3436" spans="5:9" ht="14.5" x14ac:dyDescent="0.35">
      <c r="E3436" s="113" t="s">
        <v>106166</v>
      </c>
      <c r="F3436" s="113" t="s">
        <v>27515</v>
      </c>
      <c r="G3436" s="113" t="s">
        <v>125034</v>
      </c>
      <c r="H3436" s="113" t="s">
        <v>121492</v>
      </c>
      <c r="I3436" s="113" t="s">
        <v>98299</v>
      </c>
    </row>
    <row r="3437" spans="5:9" ht="14.5" x14ac:dyDescent="0.35">
      <c r="E3437" s="113" t="s">
        <v>106167</v>
      </c>
      <c r="F3437" s="113" t="s">
        <v>107346</v>
      </c>
      <c r="G3437" s="113" t="s">
        <v>131437</v>
      </c>
      <c r="H3437" s="113" t="s">
        <v>121491</v>
      </c>
      <c r="I3437" s="113" t="s">
        <v>98298</v>
      </c>
    </row>
    <row r="3438" spans="5:9" ht="14.5" x14ac:dyDescent="0.35">
      <c r="E3438" s="113" t="s">
        <v>106168</v>
      </c>
      <c r="F3438" s="113" t="s">
        <v>107345</v>
      </c>
      <c r="G3438" s="113" t="s">
        <v>140570</v>
      </c>
      <c r="H3438" s="113" t="s">
        <v>119314</v>
      </c>
      <c r="I3438" s="113" t="s">
        <v>98297</v>
      </c>
    </row>
    <row r="3439" spans="5:9" ht="14.5" x14ac:dyDescent="0.35">
      <c r="E3439" s="113" t="s">
        <v>106169</v>
      </c>
      <c r="F3439" s="113" t="s">
        <v>27514</v>
      </c>
      <c r="G3439" s="113" t="s">
        <v>125035</v>
      </c>
      <c r="H3439" s="113" t="s">
        <v>119313</v>
      </c>
      <c r="I3439" s="113" t="s">
        <v>98296</v>
      </c>
    </row>
    <row r="3440" spans="5:9" ht="14.5" x14ac:dyDescent="0.35">
      <c r="E3440" s="113" t="s">
        <v>106170</v>
      </c>
      <c r="F3440" s="113" t="s">
        <v>27513</v>
      </c>
      <c r="G3440" s="113" t="s">
        <v>128924</v>
      </c>
      <c r="H3440" s="113" t="s">
        <v>119312</v>
      </c>
      <c r="I3440" s="113" t="s">
        <v>98295</v>
      </c>
    </row>
    <row r="3441" spans="5:9" ht="14.5" x14ac:dyDescent="0.35">
      <c r="E3441" s="113" t="s">
        <v>106171</v>
      </c>
      <c r="F3441" s="113" t="s">
        <v>27512</v>
      </c>
      <c r="G3441" s="113" t="s">
        <v>125036</v>
      </c>
      <c r="H3441" s="113" t="s">
        <v>119311</v>
      </c>
      <c r="I3441" s="113" t="s">
        <v>98294</v>
      </c>
    </row>
    <row r="3442" spans="5:9" ht="14.5" x14ac:dyDescent="0.35">
      <c r="E3442" s="113" t="s">
        <v>106172</v>
      </c>
      <c r="F3442" s="113" t="s">
        <v>27511</v>
      </c>
      <c r="G3442" s="113" t="s">
        <v>125037</v>
      </c>
      <c r="H3442" s="113" t="s">
        <v>119310</v>
      </c>
      <c r="I3442" s="113" t="s">
        <v>98293</v>
      </c>
    </row>
    <row r="3443" spans="5:9" ht="14.5" x14ac:dyDescent="0.35">
      <c r="E3443" s="113" t="s">
        <v>106173</v>
      </c>
      <c r="F3443" s="113" t="s">
        <v>27510</v>
      </c>
      <c r="G3443" s="113" t="s">
        <v>128925</v>
      </c>
      <c r="H3443" s="113" t="s">
        <v>119309</v>
      </c>
      <c r="I3443" s="113" t="s">
        <v>98292</v>
      </c>
    </row>
    <row r="3444" spans="5:9" ht="14.5" x14ac:dyDescent="0.35">
      <c r="E3444" s="113" t="s">
        <v>106174</v>
      </c>
      <c r="F3444" s="113" t="s">
        <v>27509</v>
      </c>
      <c r="G3444" s="113" t="s">
        <v>127567</v>
      </c>
      <c r="H3444" s="113" t="s">
        <v>112632</v>
      </c>
      <c r="I3444" s="113" t="s">
        <v>98291</v>
      </c>
    </row>
    <row r="3445" spans="5:9" ht="14.5" x14ac:dyDescent="0.35">
      <c r="E3445" s="113" t="s">
        <v>106175</v>
      </c>
      <c r="F3445" s="113" t="s">
        <v>27508</v>
      </c>
      <c r="G3445" s="113" t="s">
        <v>127568</v>
      </c>
      <c r="H3445" s="113" t="s">
        <v>112631</v>
      </c>
      <c r="I3445" s="113" t="s">
        <v>98290</v>
      </c>
    </row>
    <row r="3446" spans="5:9" ht="14.5" x14ac:dyDescent="0.35">
      <c r="E3446" s="113" t="s">
        <v>106176</v>
      </c>
      <c r="F3446" s="113" t="s">
        <v>27507</v>
      </c>
      <c r="G3446" s="113" t="s">
        <v>122304</v>
      </c>
      <c r="H3446" s="113" t="s">
        <v>59184</v>
      </c>
      <c r="I3446" s="113" t="s">
        <v>98289</v>
      </c>
    </row>
    <row r="3447" spans="5:9" ht="14.5" x14ac:dyDescent="0.35">
      <c r="E3447" s="113" t="s">
        <v>106177</v>
      </c>
      <c r="F3447" s="113" t="s">
        <v>27506</v>
      </c>
      <c r="G3447" s="113" t="s">
        <v>125038</v>
      </c>
      <c r="H3447" s="113" t="s">
        <v>59183</v>
      </c>
      <c r="I3447" s="113" t="s">
        <v>98288</v>
      </c>
    </row>
    <row r="3448" spans="5:9" ht="14.5" x14ac:dyDescent="0.35">
      <c r="E3448" s="113" t="s">
        <v>106178</v>
      </c>
      <c r="F3448" s="113" t="s">
        <v>27505</v>
      </c>
      <c r="G3448" s="113" t="s">
        <v>125039</v>
      </c>
      <c r="H3448" s="113" t="s">
        <v>59182</v>
      </c>
      <c r="I3448" s="113" t="s">
        <v>98287</v>
      </c>
    </row>
    <row r="3449" spans="5:9" ht="14.5" x14ac:dyDescent="0.35">
      <c r="E3449" s="113" t="s">
        <v>106179</v>
      </c>
      <c r="F3449" s="113" t="s">
        <v>27504</v>
      </c>
      <c r="G3449" s="113" t="s">
        <v>125040</v>
      </c>
      <c r="H3449" s="113" t="s">
        <v>59181</v>
      </c>
      <c r="I3449" s="113" t="s">
        <v>98286</v>
      </c>
    </row>
    <row r="3450" spans="5:9" ht="14.5" x14ac:dyDescent="0.35">
      <c r="E3450" s="113" t="s">
        <v>106180</v>
      </c>
      <c r="F3450" s="113" t="s">
        <v>27503</v>
      </c>
      <c r="G3450" s="113" t="s">
        <v>125041</v>
      </c>
      <c r="H3450" s="113" t="s">
        <v>59180</v>
      </c>
      <c r="I3450" s="113" t="s">
        <v>98285</v>
      </c>
    </row>
    <row r="3451" spans="5:9" ht="14.5" x14ac:dyDescent="0.35">
      <c r="E3451" s="113" t="s">
        <v>106181</v>
      </c>
      <c r="F3451" s="113" t="s">
        <v>27502</v>
      </c>
      <c r="G3451" s="113" t="s">
        <v>125042</v>
      </c>
      <c r="H3451" s="113" t="s">
        <v>59179</v>
      </c>
      <c r="I3451" s="113" t="s">
        <v>98284</v>
      </c>
    </row>
    <row r="3452" spans="5:9" ht="14.5" x14ac:dyDescent="0.35">
      <c r="E3452" s="113" t="s">
        <v>106182</v>
      </c>
      <c r="F3452" s="113" t="s">
        <v>107344</v>
      </c>
      <c r="G3452" s="113" t="s">
        <v>122303</v>
      </c>
      <c r="H3452" s="113" t="s">
        <v>59178</v>
      </c>
      <c r="I3452" s="113" t="s">
        <v>98283</v>
      </c>
    </row>
    <row r="3453" spans="5:9" ht="14.5" x14ac:dyDescent="0.35">
      <c r="E3453" s="113" t="s">
        <v>113937</v>
      </c>
      <c r="F3453" s="113" t="s">
        <v>27501</v>
      </c>
      <c r="G3453" s="113" t="s">
        <v>122302</v>
      </c>
      <c r="H3453" s="113" t="s">
        <v>59177</v>
      </c>
      <c r="I3453" s="113" t="s">
        <v>98282</v>
      </c>
    </row>
    <row r="3454" spans="5:9" ht="14.5" x14ac:dyDescent="0.35">
      <c r="E3454" s="113" t="s">
        <v>115998</v>
      </c>
      <c r="F3454" s="113" t="s">
        <v>27500</v>
      </c>
      <c r="G3454" s="113" t="s">
        <v>125043</v>
      </c>
      <c r="H3454" s="113" t="s">
        <v>59176</v>
      </c>
      <c r="I3454" s="113" t="s">
        <v>98281</v>
      </c>
    </row>
    <row r="3455" spans="5:9" ht="14.5" x14ac:dyDescent="0.35">
      <c r="E3455" s="113" t="s">
        <v>116765</v>
      </c>
      <c r="F3455" s="113" t="s">
        <v>27499</v>
      </c>
      <c r="G3455" s="113" t="s">
        <v>125044</v>
      </c>
      <c r="H3455" s="113" t="s">
        <v>59175</v>
      </c>
      <c r="I3455" s="113" t="s">
        <v>98280</v>
      </c>
    </row>
    <row r="3456" spans="5:9" ht="14.5" x14ac:dyDescent="0.35">
      <c r="E3456" s="113" t="s">
        <v>106183</v>
      </c>
      <c r="F3456" s="113" t="s">
        <v>27498</v>
      </c>
      <c r="G3456" s="113" t="s">
        <v>122301</v>
      </c>
      <c r="H3456" s="113" t="s">
        <v>59174</v>
      </c>
      <c r="I3456" s="113" t="s">
        <v>98279</v>
      </c>
    </row>
    <row r="3457" spans="5:9" ht="14.5" x14ac:dyDescent="0.35">
      <c r="E3457" s="113" t="s">
        <v>106184</v>
      </c>
      <c r="F3457" s="113" t="s">
        <v>27497</v>
      </c>
      <c r="G3457" s="113" t="s">
        <v>122300</v>
      </c>
      <c r="H3457" s="113" t="s">
        <v>59173</v>
      </c>
      <c r="I3457" s="113" t="s">
        <v>98278</v>
      </c>
    </row>
    <row r="3458" spans="5:9" ht="14.5" x14ac:dyDescent="0.35">
      <c r="E3458" s="113" t="s">
        <v>106185</v>
      </c>
      <c r="F3458" s="113" t="s">
        <v>27496</v>
      </c>
      <c r="G3458" s="113" t="s">
        <v>127569</v>
      </c>
      <c r="H3458" s="113" t="s">
        <v>59172</v>
      </c>
      <c r="I3458" s="113" t="s">
        <v>98277</v>
      </c>
    </row>
    <row r="3459" spans="5:9" ht="14.5" x14ac:dyDescent="0.35">
      <c r="E3459" s="113" t="s">
        <v>106186</v>
      </c>
      <c r="F3459" s="113" t="s">
        <v>27495</v>
      </c>
      <c r="G3459" s="113" t="s">
        <v>122299</v>
      </c>
      <c r="H3459" s="113" t="s">
        <v>59171</v>
      </c>
      <c r="I3459" s="113" t="s">
        <v>98276</v>
      </c>
    </row>
    <row r="3460" spans="5:9" ht="14.5" x14ac:dyDescent="0.35">
      <c r="E3460" s="113" t="s">
        <v>106187</v>
      </c>
      <c r="F3460" s="113" t="s">
        <v>27494</v>
      </c>
      <c r="G3460" s="113" t="s">
        <v>127570</v>
      </c>
      <c r="H3460" s="113" t="s">
        <v>59170</v>
      </c>
      <c r="I3460" s="113" t="s">
        <v>98275</v>
      </c>
    </row>
    <row r="3461" spans="5:9" ht="14.5" x14ac:dyDescent="0.35">
      <c r="E3461" s="113" t="s">
        <v>106188</v>
      </c>
      <c r="F3461" s="113" t="s">
        <v>27493</v>
      </c>
      <c r="G3461" s="113" t="s">
        <v>122298</v>
      </c>
      <c r="H3461" s="113" t="s">
        <v>59169</v>
      </c>
      <c r="I3461" s="113" t="s">
        <v>98274</v>
      </c>
    </row>
    <row r="3462" spans="5:9" ht="14.5" x14ac:dyDescent="0.35">
      <c r="E3462" s="113" t="s">
        <v>106189</v>
      </c>
      <c r="F3462" s="113" t="s">
        <v>27492</v>
      </c>
      <c r="G3462" s="113" t="s">
        <v>122297</v>
      </c>
      <c r="H3462" s="113" t="s">
        <v>59168</v>
      </c>
      <c r="I3462" s="113" t="s">
        <v>98273</v>
      </c>
    </row>
    <row r="3463" spans="5:9" ht="14.5" x14ac:dyDescent="0.35">
      <c r="E3463" s="113" t="s">
        <v>106190</v>
      </c>
      <c r="F3463" s="113" t="s">
        <v>27491</v>
      </c>
      <c r="G3463" s="113" t="s">
        <v>117913</v>
      </c>
      <c r="H3463" s="113" t="s">
        <v>59167</v>
      </c>
      <c r="I3463" s="113" t="s">
        <v>98272</v>
      </c>
    </row>
    <row r="3464" spans="5:9" ht="14.5" x14ac:dyDescent="0.35">
      <c r="E3464" s="113" t="s">
        <v>106191</v>
      </c>
      <c r="F3464" s="113" t="s">
        <v>27490</v>
      </c>
      <c r="G3464" s="113" t="s">
        <v>117912</v>
      </c>
      <c r="H3464" s="113" t="s">
        <v>59166</v>
      </c>
      <c r="I3464" s="113" t="s">
        <v>98271</v>
      </c>
    </row>
    <row r="3465" spans="5:9" ht="14.5" x14ac:dyDescent="0.35">
      <c r="E3465" s="113" t="s">
        <v>106192</v>
      </c>
      <c r="F3465" s="113" t="s">
        <v>27489</v>
      </c>
      <c r="G3465" s="113" t="s">
        <v>120635</v>
      </c>
      <c r="H3465" s="113" t="s">
        <v>59165</v>
      </c>
      <c r="I3465" s="113" t="s">
        <v>98270</v>
      </c>
    </row>
    <row r="3466" spans="5:9" ht="14.5" x14ac:dyDescent="0.35">
      <c r="E3466" s="113" t="s">
        <v>106193</v>
      </c>
      <c r="F3466" s="113" t="s">
        <v>27488</v>
      </c>
      <c r="G3466" s="113" t="s">
        <v>127571</v>
      </c>
      <c r="H3466" s="113" t="s">
        <v>59164</v>
      </c>
      <c r="I3466" s="113" t="s">
        <v>98269</v>
      </c>
    </row>
    <row r="3467" spans="5:9" ht="14.5" x14ac:dyDescent="0.35">
      <c r="E3467" s="113" t="s">
        <v>106194</v>
      </c>
      <c r="F3467" s="113" t="s">
        <v>27487</v>
      </c>
      <c r="G3467" s="113" t="s">
        <v>120634</v>
      </c>
      <c r="H3467" s="113" t="s">
        <v>59163</v>
      </c>
      <c r="I3467" s="113" t="s">
        <v>98268</v>
      </c>
    </row>
    <row r="3468" spans="5:9" ht="14.5" x14ac:dyDescent="0.35">
      <c r="E3468" s="113" t="s">
        <v>113938</v>
      </c>
      <c r="F3468" s="113" t="s">
        <v>27486</v>
      </c>
      <c r="G3468" s="113" t="s">
        <v>122296</v>
      </c>
      <c r="H3468" s="113" t="s">
        <v>59162</v>
      </c>
      <c r="I3468" s="113" t="s">
        <v>98267</v>
      </c>
    </row>
    <row r="3469" spans="5:9" ht="14.5" x14ac:dyDescent="0.35">
      <c r="E3469" s="113" t="s">
        <v>106195</v>
      </c>
      <c r="F3469" s="113" t="s">
        <v>27485</v>
      </c>
      <c r="G3469" s="113" t="s">
        <v>122295</v>
      </c>
      <c r="H3469" s="113" t="s">
        <v>59161</v>
      </c>
      <c r="I3469" s="113" t="s">
        <v>98266</v>
      </c>
    </row>
    <row r="3470" spans="5:9" ht="14.5" x14ac:dyDescent="0.35">
      <c r="E3470" s="113" t="s">
        <v>115999</v>
      </c>
      <c r="F3470" s="113" t="s">
        <v>27484</v>
      </c>
      <c r="G3470" s="113" t="s">
        <v>122294</v>
      </c>
      <c r="H3470" s="113" t="s">
        <v>59160</v>
      </c>
      <c r="I3470" s="113" t="s">
        <v>98265</v>
      </c>
    </row>
    <row r="3471" spans="5:9" ht="14.5" x14ac:dyDescent="0.35">
      <c r="E3471" s="113" t="s">
        <v>113939</v>
      </c>
      <c r="F3471" s="113" t="s">
        <v>27483</v>
      </c>
      <c r="G3471" s="113" t="s">
        <v>125045</v>
      </c>
      <c r="H3471" s="113" t="s">
        <v>59159</v>
      </c>
      <c r="I3471" s="113" t="s">
        <v>98264</v>
      </c>
    </row>
    <row r="3472" spans="5:9" ht="14.5" x14ac:dyDescent="0.35">
      <c r="E3472" s="113" t="s">
        <v>113940</v>
      </c>
      <c r="F3472" s="113" t="s">
        <v>107343</v>
      </c>
      <c r="G3472" s="113" t="s">
        <v>122293</v>
      </c>
      <c r="H3472" s="113" t="s">
        <v>59158</v>
      </c>
      <c r="I3472" s="113" t="s">
        <v>98263</v>
      </c>
    </row>
    <row r="3473" spans="5:9" ht="14.5" x14ac:dyDescent="0.35">
      <c r="E3473" s="113" t="s">
        <v>113941</v>
      </c>
      <c r="F3473" s="113" t="s">
        <v>107342</v>
      </c>
      <c r="G3473" s="113" t="s">
        <v>125046</v>
      </c>
      <c r="H3473" s="113" t="s">
        <v>59157</v>
      </c>
      <c r="I3473" s="113" t="s">
        <v>98262</v>
      </c>
    </row>
    <row r="3474" spans="5:9" ht="14.5" x14ac:dyDescent="0.35">
      <c r="E3474" s="113" t="s">
        <v>106196</v>
      </c>
      <c r="F3474" s="113" t="s">
        <v>27482</v>
      </c>
      <c r="G3474" s="113" t="s">
        <v>125047</v>
      </c>
      <c r="H3474" s="113" t="s">
        <v>59156</v>
      </c>
      <c r="I3474" s="113" t="s">
        <v>98261</v>
      </c>
    </row>
    <row r="3475" spans="5:9" ht="14.5" x14ac:dyDescent="0.35">
      <c r="E3475" s="113" t="s">
        <v>106197</v>
      </c>
      <c r="F3475" s="113" t="s">
        <v>27481</v>
      </c>
      <c r="G3475" s="113" t="s">
        <v>117911</v>
      </c>
      <c r="H3475" s="113" t="s">
        <v>59155</v>
      </c>
      <c r="I3475" s="113" t="s">
        <v>98260</v>
      </c>
    </row>
    <row r="3476" spans="5:9" ht="14.5" x14ac:dyDescent="0.35">
      <c r="E3476" s="113" t="s">
        <v>106198</v>
      </c>
      <c r="F3476" s="113" t="s">
        <v>27480</v>
      </c>
      <c r="G3476" s="113" t="s">
        <v>122292</v>
      </c>
      <c r="H3476" s="113" t="s">
        <v>59154</v>
      </c>
      <c r="I3476" s="113" t="s">
        <v>98259</v>
      </c>
    </row>
    <row r="3477" spans="5:9" ht="14.5" x14ac:dyDescent="0.35">
      <c r="E3477" s="113" t="s">
        <v>106199</v>
      </c>
      <c r="F3477" s="113" t="s">
        <v>107341</v>
      </c>
      <c r="G3477" s="113" t="s">
        <v>122291</v>
      </c>
      <c r="H3477" s="113" t="s">
        <v>59153</v>
      </c>
      <c r="I3477" s="113" t="s">
        <v>98258</v>
      </c>
    </row>
    <row r="3478" spans="5:9" ht="14.5" x14ac:dyDescent="0.35">
      <c r="E3478" s="113" t="s">
        <v>106200</v>
      </c>
      <c r="F3478" s="113" t="s">
        <v>27479</v>
      </c>
      <c r="G3478" s="113" t="s">
        <v>122290</v>
      </c>
      <c r="H3478" s="113" t="s">
        <v>59152</v>
      </c>
      <c r="I3478" s="113" t="s">
        <v>98257</v>
      </c>
    </row>
    <row r="3479" spans="5:9" ht="14.5" x14ac:dyDescent="0.35">
      <c r="E3479" s="113" t="s">
        <v>106201</v>
      </c>
      <c r="F3479" s="113" t="s">
        <v>27478</v>
      </c>
      <c r="G3479" s="113" t="s">
        <v>122289</v>
      </c>
      <c r="H3479" s="113" t="s">
        <v>59151</v>
      </c>
      <c r="I3479" s="113" t="s">
        <v>98256</v>
      </c>
    </row>
    <row r="3480" spans="5:9" ht="14.5" x14ac:dyDescent="0.35">
      <c r="E3480" s="113" t="s">
        <v>106202</v>
      </c>
      <c r="F3480" s="113" t="s">
        <v>107340</v>
      </c>
      <c r="G3480" s="113" t="s">
        <v>122288</v>
      </c>
      <c r="H3480" s="113" t="s">
        <v>59150</v>
      </c>
      <c r="I3480" s="113" t="s">
        <v>98255</v>
      </c>
    </row>
    <row r="3481" spans="5:9" ht="14.5" x14ac:dyDescent="0.35">
      <c r="E3481" s="113" t="s">
        <v>106203</v>
      </c>
      <c r="F3481" s="113" t="s">
        <v>27477</v>
      </c>
      <c r="G3481" s="113" t="s">
        <v>122287</v>
      </c>
      <c r="H3481" s="113" t="s">
        <v>59149</v>
      </c>
      <c r="I3481" s="113" t="s">
        <v>98254</v>
      </c>
    </row>
    <row r="3482" spans="5:9" ht="14.5" x14ac:dyDescent="0.35">
      <c r="E3482" s="113" t="s">
        <v>113942</v>
      </c>
      <c r="F3482" s="113" t="s">
        <v>27476</v>
      </c>
      <c r="G3482" s="113" t="s">
        <v>125048</v>
      </c>
      <c r="H3482" s="113" t="s">
        <v>59148</v>
      </c>
      <c r="I3482" s="113" t="s">
        <v>98253</v>
      </c>
    </row>
    <row r="3483" spans="5:9" ht="14.5" x14ac:dyDescent="0.35">
      <c r="E3483" s="113" t="s">
        <v>116766</v>
      </c>
      <c r="F3483" s="113" t="s">
        <v>27475</v>
      </c>
      <c r="G3483" s="113" t="s">
        <v>122286</v>
      </c>
      <c r="H3483" s="113" t="s">
        <v>59147</v>
      </c>
      <c r="I3483" s="113" t="s">
        <v>98252</v>
      </c>
    </row>
    <row r="3484" spans="5:9" ht="14.5" x14ac:dyDescent="0.35">
      <c r="E3484" s="113" t="s">
        <v>116767</v>
      </c>
      <c r="F3484" s="113" t="s">
        <v>114442</v>
      </c>
      <c r="G3484" s="113" t="s">
        <v>122285</v>
      </c>
      <c r="H3484" s="113" t="s">
        <v>59146</v>
      </c>
      <c r="I3484" s="113" t="s">
        <v>98251</v>
      </c>
    </row>
    <row r="3485" spans="5:9" ht="14.5" x14ac:dyDescent="0.35">
      <c r="E3485" s="113" t="s">
        <v>106204</v>
      </c>
      <c r="F3485" s="113" t="s">
        <v>27474</v>
      </c>
      <c r="G3485" s="113" t="s">
        <v>138270</v>
      </c>
      <c r="H3485" s="113" t="s">
        <v>59145</v>
      </c>
      <c r="I3485" s="113" t="s">
        <v>98250</v>
      </c>
    </row>
    <row r="3486" spans="5:9" ht="14.5" x14ac:dyDescent="0.35">
      <c r="E3486" s="113" t="s">
        <v>116768</v>
      </c>
      <c r="F3486" s="113" t="s">
        <v>27473</v>
      </c>
      <c r="G3486" s="113" t="s">
        <v>122284</v>
      </c>
      <c r="H3486" s="113" t="s">
        <v>59144</v>
      </c>
      <c r="I3486" s="113" t="s">
        <v>98249</v>
      </c>
    </row>
    <row r="3487" spans="5:9" ht="14.5" x14ac:dyDescent="0.35">
      <c r="E3487" s="113" t="s">
        <v>113943</v>
      </c>
      <c r="F3487" s="113" t="s">
        <v>27472</v>
      </c>
      <c r="G3487" s="113" t="s">
        <v>125049</v>
      </c>
      <c r="H3487" s="113" t="s">
        <v>59143</v>
      </c>
      <c r="I3487" s="113" t="s">
        <v>98248</v>
      </c>
    </row>
    <row r="3488" spans="5:9" ht="14.5" x14ac:dyDescent="0.35">
      <c r="E3488" s="113" t="s">
        <v>113944</v>
      </c>
      <c r="F3488" s="113" t="s">
        <v>27471</v>
      </c>
      <c r="G3488" s="113" t="s">
        <v>122283</v>
      </c>
      <c r="H3488" s="113" t="s">
        <v>59142</v>
      </c>
      <c r="I3488" s="113" t="s">
        <v>98247</v>
      </c>
    </row>
    <row r="3489" spans="5:9" ht="14.5" x14ac:dyDescent="0.35">
      <c r="E3489" s="113" t="s">
        <v>106205</v>
      </c>
      <c r="F3489" s="113" t="s">
        <v>27470</v>
      </c>
      <c r="G3489" s="113" t="s">
        <v>122282</v>
      </c>
      <c r="H3489" s="113" t="s">
        <v>59141</v>
      </c>
      <c r="I3489" s="113" t="s">
        <v>98246</v>
      </c>
    </row>
    <row r="3490" spans="5:9" ht="14.5" x14ac:dyDescent="0.35">
      <c r="E3490" s="113" t="s">
        <v>106206</v>
      </c>
      <c r="F3490" s="113" t="s">
        <v>27469</v>
      </c>
      <c r="G3490" s="113" t="s">
        <v>127572</v>
      </c>
      <c r="H3490" s="113" t="s">
        <v>59140</v>
      </c>
      <c r="I3490" s="113" t="s">
        <v>98245</v>
      </c>
    </row>
    <row r="3491" spans="5:9" ht="14.5" x14ac:dyDescent="0.35">
      <c r="E3491" s="113" t="s">
        <v>106207</v>
      </c>
      <c r="F3491" s="113" t="s">
        <v>27468</v>
      </c>
      <c r="G3491" s="113" t="s">
        <v>122281</v>
      </c>
      <c r="H3491" s="113" t="s">
        <v>59139</v>
      </c>
      <c r="I3491" s="113" t="s">
        <v>98244</v>
      </c>
    </row>
    <row r="3492" spans="5:9" ht="14.5" x14ac:dyDescent="0.35">
      <c r="E3492" s="113" t="s">
        <v>113945</v>
      </c>
      <c r="F3492" s="113" t="s">
        <v>27467</v>
      </c>
      <c r="G3492" s="113" t="s">
        <v>122280</v>
      </c>
      <c r="H3492" s="113" t="s">
        <v>59138</v>
      </c>
      <c r="I3492" s="113" t="s">
        <v>98243</v>
      </c>
    </row>
    <row r="3493" spans="5:9" ht="14.5" x14ac:dyDescent="0.35">
      <c r="E3493" s="113" t="s">
        <v>106208</v>
      </c>
      <c r="F3493" s="113" t="s">
        <v>107339</v>
      </c>
      <c r="G3493" s="113" t="s">
        <v>127573</v>
      </c>
      <c r="H3493" s="113" t="s">
        <v>59137</v>
      </c>
      <c r="I3493" s="113" t="s">
        <v>98242</v>
      </c>
    </row>
    <row r="3494" spans="5:9" ht="14.5" x14ac:dyDescent="0.35">
      <c r="E3494" s="113" t="s">
        <v>106209</v>
      </c>
      <c r="F3494" s="113" t="s">
        <v>107338</v>
      </c>
      <c r="G3494" s="113" t="s">
        <v>117910</v>
      </c>
      <c r="H3494" s="113" t="s">
        <v>59136</v>
      </c>
      <c r="I3494" s="113" t="s">
        <v>98241</v>
      </c>
    </row>
    <row r="3495" spans="5:9" ht="14.5" x14ac:dyDescent="0.35">
      <c r="E3495" s="113" t="s">
        <v>106210</v>
      </c>
      <c r="F3495" s="113" t="s">
        <v>27466</v>
      </c>
      <c r="G3495" s="113" t="s">
        <v>122279</v>
      </c>
      <c r="H3495" s="113" t="s">
        <v>59135</v>
      </c>
      <c r="I3495" s="113" t="s">
        <v>98240</v>
      </c>
    </row>
    <row r="3496" spans="5:9" ht="14.5" x14ac:dyDescent="0.35">
      <c r="E3496" s="113" t="s">
        <v>106211</v>
      </c>
      <c r="F3496" s="113" t="s">
        <v>27465</v>
      </c>
      <c r="G3496" s="113" t="s">
        <v>127574</v>
      </c>
      <c r="H3496" s="113" t="s">
        <v>59134</v>
      </c>
      <c r="I3496" s="113" t="s">
        <v>98239</v>
      </c>
    </row>
    <row r="3497" spans="5:9" ht="14.5" x14ac:dyDescent="0.35">
      <c r="E3497" s="113" t="s">
        <v>106212</v>
      </c>
      <c r="F3497" s="113" t="s">
        <v>27464</v>
      </c>
      <c r="G3497" s="113" t="s">
        <v>122278</v>
      </c>
      <c r="H3497" s="113" t="s">
        <v>130645</v>
      </c>
      <c r="I3497" s="113" t="s">
        <v>98238</v>
      </c>
    </row>
    <row r="3498" spans="5:9" ht="14.5" x14ac:dyDescent="0.35">
      <c r="E3498" s="113" t="s">
        <v>106213</v>
      </c>
      <c r="F3498" s="113" t="s">
        <v>27463</v>
      </c>
      <c r="G3498" s="113" t="s">
        <v>120633</v>
      </c>
      <c r="H3498" s="113" t="s">
        <v>130646</v>
      </c>
      <c r="I3498" s="113" t="s">
        <v>98237</v>
      </c>
    </row>
    <row r="3499" spans="5:9" ht="14.5" x14ac:dyDescent="0.35">
      <c r="E3499" s="113" t="s">
        <v>106214</v>
      </c>
      <c r="F3499" s="113" t="s">
        <v>107337</v>
      </c>
      <c r="G3499" s="113" t="s">
        <v>122277</v>
      </c>
      <c r="H3499" s="113" t="s">
        <v>125696</v>
      </c>
      <c r="I3499" s="113" t="s">
        <v>98236</v>
      </c>
    </row>
    <row r="3500" spans="5:9" ht="14.5" x14ac:dyDescent="0.35">
      <c r="E3500" s="113" t="s">
        <v>106215</v>
      </c>
      <c r="F3500" s="113" t="s">
        <v>27462</v>
      </c>
      <c r="G3500" s="113" t="s">
        <v>122276</v>
      </c>
      <c r="H3500" s="113" t="s">
        <v>123600</v>
      </c>
      <c r="I3500" s="113" t="s">
        <v>98235</v>
      </c>
    </row>
    <row r="3501" spans="5:9" ht="14.5" x14ac:dyDescent="0.35">
      <c r="E3501" s="113" t="s">
        <v>113946</v>
      </c>
      <c r="F3501" s="113" t="s">
        <v>107336</v>
      </c>
      <c r="G3501" s="113" t="s">
        <v>117909</v>
      </c>
      <c r="H3501" s="113" t="s">
        <v>123599</v>
      </c>
      <c r="I3501" s="113" t="s">
        <v>98234</v>
      </c>
    </row>
    <row r="3502" spans="5:9" ht="14.5" x14ac:dyDescent="0.35">
      <c r="E3502" s="113" t="s">
        <v>113947</v>
      </c>
      <c r="F3502" s="113" t="s">
        <v>107335</v>
      </c>
      <c r="G3502" s="113" t="s">
        <v>122275</v>
      </c>
      <c r="H3502" s="113" t="s">
        <v>119308</v>
      </c>
      <c r="I3502" s="113" t="s">
        <v>98233</v>
      </c>
    </row>
    <row r="3503" spans="5:9" ht="14.5" x14ac:dyDescent="0.35">
      <c r="E3503" s="113" t="s">
        <v>113948</v>
      </c>
      <c r="F3503" s="113" t="s">
        <v>27461</v>
      </c>
      <c r="G3503" s="113" t="s">
        <v>122274</v>
      </c>
      <c r="H3503" s="113" t="s">
        <v>119307</v>
      </c>
      <c r="I3503" s="113" t="s">
        <v>98232</v>
      </c>
    </row>
    <row r="3504" spans="5:9" ht="14.5" x14ac:dyDescent="0.35">
      <c r="E3504" s="113" t="s">
        <v>113949</v>
      </c>
      <c r="F3504" s="113" t="s">
        <v>27460</v>
      </c>
      <c r="G3504" s="113" t="s">
        <v>127575</v>
      </c>
      <c r="H3504" s="113" t="s">
        <v>119306</v>
      </c>
      <c r="I3504" s="113" t="s">
        <v>98231</v>
      </c>
    </row>
    <row r="3505" spans="5:9" ht="14.5" x14ac:dyDescent="0.35">
      <c r="E3505" s="113" t="s">
        <v>113950</v>
      </c>
      <c r="F3505" s="113" t="s">
        <v>27459</v>
      </c>
      <c r="G3505" s="113" t="s">
        <v>120632</v>
      </c>
      <c r="H3505" s="113" t="s">
        <v>112630</v>
      </c>
      <c r="I3505" s="113" t="s">
        <v>98230</v>
      </c>
    </row>
    <row r="3506" spans="5:9" ht="14.5" x14ac:dyDescent="0.35">
      <c r="E3506" s="113" t="s">
        <v>113951</v>
      </c>
      <c r="F3506" s="113" t="s">
        <v>27458</v>
      </c>
      <c r="G3506" s="113" t="s">
        <v>122273</v>
      </c>
      <c r="H3506" s="113" t="s">
        <v>112629</v>
      </c>
      <c r="I3506" s="113" t="s">
        <v>98229</v>
      </c>
    </row>
    <row r="3507" spans="5:9" ht="14.5" x14ac:dyDescent="0.35">
      <c r="E3507" s="113" t="s">
        <v>113952</v>
      </c>
      <c r="F3507" s="113" t="s">
        <v>27457</v>
      </c>
      <c r="G3507" s="113" t="s">
        <v>122272</v>
      </c>
      <c r="H3507" s="113" t="s">
        <v>59133</v>
      </c>
      <c r="I3507" s="113" t="s">
        <v>98228</v>
      </c>
    </row>
    <row r="3508" spans="5:9" ht="14.5" x14ac:dyDescent="0.35">
      <c r="E3508" s="113" t="s">
        <v>113953</v>
      </c>
      <c r="F3508" s="113" t="s">
        <v>27456</v>
      </c>
      <c r="G3508" s="113" t="s">
        <v>122271</v>
      </c>
      <c r="H3508" s="113" t="s">
        <v>59132</v>
      </c>
      <c r="I3508" s="113" t="s">
        <v>140428</v>
      </c>
    </row>
    <row r="3509" spans="5:9" ht="14.5" x14ac:dyDescent="0.35">
      <c r="E3509" s="113" t="s">
        <v>106216</v>
      </c>
      <c r="F3509" s="113" t="s">
        <v>27455</v>
      </c>
      <c r="G3509" s="113" t="s">
        <v>125050</v>
      </c>
      <c r="H3509" s="113" t="s">
        <v>59131</v>
      </c>
      <c r="I3509" s="113" t="s">
        <v>98227</v>
      </c>
    </row>
    <row r="3510" spans="5:9" ht="14.5" x14ac:dyDescent="0.35">
      <c r="E3510" s="113" t="s">
        <v>106217</v>
      </c>
      <c r="F3510" s="113" t="s">
        <v>27454</v>
      </c>
      <c r="G3510" s="113" t="s">
        <v>127576</v>
      </c>
      <c r="H3510" s="113" t="s">
        <v>59130</v>
      </c>
      <c r="I3510" s="113" t="s">
        <v>98226</v>
      </c>
    </row>
    <row r="3511" spans="5:9" ht="14.5" x14ac:dyDescent="0.35">
      <c r="E3511" s="113" t="s">
        <v>106218</v>
      </c>
      <c r="F3511" s="113" t="s">
        <v>27453</v>
      </c>
      <c r="G3511" s="113" t="s">
        <v>122270</v>
      </c>
      <c r="H3511" s="113" t="s">
        <v>59129</v>
      </c>
      <c r="I3511" s="113" t="s">
        <v>98225</v>
      </c>
    </row>
    <row r="3512" spans="5:9" ht="14.5" x14ac:dyDescent="0.35">
      <c r="E3512" s="113" t="s">
        <v>106219</v>
      </c>
      <c r="F3512" s="113" t="s">
        <v>27452</v>
      </c>
      <c r="G3512" s="113" t="s">
        <v>122269</v>
      </c>
      <c r="H3512" s="113" t="s">
        <v>59128</v>
      </c>
      <c r="I3512" s="113" t="s">
        <v>98224</v>
      </c>
    </row>
    <row r="3513" spans="5:9" ht="14.5" x14ac:dyDescent="0.35">
      <c r="E3513" s="113" t="s">
        <v>106220</v>
      </c>
      <c r="F3513" s="113" t="s">
        <v>27451</v>
      </c>
      <c r="G3513" s="113" t="s">
        <v>122268</v>
      </c>
      <c r="H3513" s="113" t="s">
        <v>59127</v>
      </c>
      <c r="I3513" s="113" t="s">
        <v>98223</v>
      </c>
    </row>
    <row r="3514" spans="5:9" ht="14.5" x14ac:dyDescent="0.35">
      <c r="E3514" s="113" t="s">
        <v>116000</v>
      </c>
      <c r="F3514" s="113" t="s">
        <v>27450</v>
      </c>
      <c r="G3514" s="113" t="s">
        <v>122267</v>
      </c>
      <c r="H3514" s="113" t="s">
        <v>59126</v>
      </c>
      <c r="I3514" s="113" t="s">
        <v>98222</v>
      </c>
    </row>
    <row r="3515" spans="5:9" ht="14.5" x14ac:dyDescent="0.35">
      <c r="E3515" s="113" t="s">
        <v>113954</v>
      </c>
      <c r="F3515" s="113" t="s">
        <v>27449</v>
      </c>
      <c r="G3515" s="113" t="s">
        <v>117908</v>
      </c>
      <c r="H3515" s="113" t="s">
        <v>59125</v>
      </c>
      <c r="I3515" s="113" t="s">
        <v>98221</v>
      </c>
    </row>
    <row r="3516" spans="5:9" ht="14.5" x14ac:dyDescent="0.35">
      <c r="E3516" s="113" t="s">
        <v>106221</v>
      </c>
      <c r="F3516" s="113" t="s">
        <v>27448</v>
      </c>
      <c r="G3516" s="113" t="s">
        <v>120631</v>
      </c>
      <c r="H3516" s="113" t="s">
        <v>59124</v>
      </c>
      <c r="I3516" s="113" t="s">
        <v>98220</v>
      </c>
    </row>
    <row r="3517" spans="5:9" ht="14.5" x14ac:dyDescent="0.35">
      <c r="E3517" s="113" t="s">
        <v>106222</v>
      </c>
      <c r="F3517" s="113" t="s">
        <v>27447</v>
      </c>
      <c r="G3517" s="113" t="s">
        <v>122266</v>
      </c>
      <c r="H3517" s="113" t="s">
        <v>59123</v>
      </c>
      <c r="I3517" s="113" t="s">
        <v>98219</v>
      </c>
    </row>
    <row r="3518" spans="5:9" ht="14.5" x14ac:dyDescent="0.35">
      <c r="E3518" s="113" t="s">
        <v>120210</v>
      </c>
      <c r="F3518" s="113" t="s">
        <v>27446</v>
      </c>
      <c r="G3518" s="113" t="s">
        <v>120630</v>
      </c>
      <c r="H3518" s="113" t="s">
        <v>59122</v>
      </c>
      <c r="I3518" s="113" t="s">
        <v>98218</v>
      </c>
    </row>
    <row r="3519" spans="5:9" ht="14.5" x14ac:dyDescent="0.35">
      <c r="E3519" s="113" t="s">
        <v>120211</v>
      </c>
      <c r="F3519" s="113" t="s">
        <v>27445</v>
      </c>
      <c r="G3519" s="113" t="s">
        <v>120629</v>
      </c>
      <c r="H3519" s="113" t="s">
        <v>59121</v>
      </c>
      <c r="I3519" s="113" t="s">
        <v>98217</v>
      </c>
    </row>
    <row r="3520" spans="5:9" ht="14.5" x14ac:dyDescent="0.35">
      <c r="E3520" s="113" t="s">
        <v>120212</v>
      </c>
      <c r="F3520" s="113" t="s">
        <v>27444</v>
      </c>
      <c r="G3520" s="113" t="s">
        <v>122265</v>
      </c>
      <c r="H3520" s="113" t="s">
        <v>59120</v>
      </c>
      <c r="I3520" s="113" t="s">
        <v>98216</v>
      </c>
    </row>
    <row r="3521" spans="5:9" ht="14.5" x14ac:dyDescent="0.35">
      <c r="E3521" s="113" t="s">
        <v>106223</v>
      </c>
      <c r="F3521" s="113" t="s">
        <v>27443</v>
      </c>
      <c r="G3521" s="113" t="s">
        <v>127577</v>
      </c>
      <c r="H3521" s="113" t="s">
        <v>59119</v>
      </c>
      <c r="I3521" s="113" t="s">
        <v>98215</v>
      </c>
    </row>
    <row r="3522" spans="5:9" ht="14.5" x14ac:dyDescent="0.35">
      <c r="E3522" s="113" t="s">
        <v>106224</v>
      </c>
      <c r="F3522" s="113" t="s">
        <v>27442</v>
      </c>
      <c r="G3522" s="113" t="s">
        <v>122264</v>
      </c>
      <c r="H3522" s="113" t="s">
        <v>59118</v>
      </c>
      <c r="I3522" s="113" t="s">
        <v>98214</v>
      </c>
    </row>
    <row r="3523" spans="5:9" ht="14.5" x14ac:dyDescent="0.35">
      <c r="E3523" s="113" t="s">
        <v>106225</v>
      </c>
      <c r="F3523" s="113" t="s">
        <v>27441</v>
      </c>
      <c r="G3523" s="113" t="s">
        <v>127578</v>
      </c>
      <c r="H3523" s="113" t="s">
        <v>59117</v>
      </c>
      <c r="I3523" s="113" t="s">
        <v>98213</v>
      </c>
    </row>
    <row r="3524" spans="5:9" ht="14.5" x14ac:dyDescent="0.35">
      <c r="E3524" s="113" t="s">
        <v>106226</v>
      </c>
      <c r="F3524" s="113" t="s">
        <v>27440</v>
      </c>
      <c r="G3524" s="113" t="s">
        <v>127579</v>
      </c>
      <c r="H3524" s="113" t="s">
        <v>59116</v>
      </c>
      <c r="I3524" s="113" t="s">
        <v>98212</v>
      </c>
    </row>
    <row r="3525" spans="5:9" ht="14.5" x14ac:dyDescent="0.35">
      <c r="E3525" s="113" t="s">
        <v>106227</v>
      </c>
      <c r="F3525" s="113" t="s">
        <v>27439</v>
      </c>
      <c r="G3525" s="113" t="s">
        <v>120628</v>
      </c>
      <c r="H3525" s="113" t="s">
        <v>59115</v>
      </c>
      <c r="I3525" s="113" t="s">
        <v>98211</v>
      </c>
    </row>
    <row r="3526" spans="5:9" ht="14.5" x14ac:dyDescent="0.35">
      <c r="E3526" s="113" t="s">
        <v>106228</v>
      </c>
      <c r="F3526" s="113" t="s">
        <v>27438</v>
      </c>
      <c r="G3526" s="113" t="s">
        <v>117907</v>
      </c>
      <c r="H3526" s="113" t="s">
        <v>59114</v>
      </c>
      <c r="I3526" s="113" t="s">
        <v>98210</v>
      </c>
    </row>
    <row r="3527" spans="5:9" ht="14.5" x14ac:dyDescent="0.35">
      <c r="E3527" s="113" t="s">
        <v>106229</v>
      </c>
      <c r="F3527" s="113" t="s">
        <v>27437</v>
      </c>
      <c r="G3527" s="113" t="s">
        <v>122263</v>
      </c>
      <c r="H3527" s="113" t="s">
        <v>59113</v>
      </c>
      <c r="I3527" s="113" t="s">
        <v>98209</v>
      </c>
    </row>
    <row r="3528" spans="5:9" ht="14.5" x14ac:dyDescent="0.35">
      <c r="E3528" s="113" t="s">
        <v>116769</v>
      </c>
      <c r="F3528" s="113" t="s">
        <v>27436</v>
      </c>
      <c r="G3528" s="113" t="s">
        <v>120627</v>
      </c>
      <c r="H3528" s="113" t="s">
        <v>59112</v>
      </c>
      <c r="I3528" s="113" t="s">
        <v>98208</v>
      </c>
    </row>
    <row r="3529" spans="5:9" ht="14.5" x14ac:dyDescent="0.35">
      <c r="E3529" s="113" t="s">
        <v>106230</v>
      </c>
      <c r="F3529" s="113" t="s">
        <v>27435</v>
      </c>
      <c r="G3529" s="113" t="s">
        <v>122262</v>
      </c>
      <c r="H3529" s="113" t="s">
        <v>59111</v>
      </c>
      <c r="I3529" s="113" t="s">
        <v>98207</v>
      </c>
    </row>
    <row r="3530" spans="5:9" ht="14.5" x14ac:dyDescent="0.35">
      <c r="E3530" s="113" t="s">
        <v>113955</v>
      </c>
      <c r="F3530" s="113" t="s">
        <v>27434</v>
      </c>
      <c r="G3530" s="113" t="s">
        <v>122261</v>
      </c>
      <c r="H3530" s="113" t="s">
        <v>59110</v>
      </c>
      <c r="I3530" s="113" t="s">
        <v>98206</v>
      </c>
    </row>
    <row r="3531" spans="5:9" ht="14.5" x14ac:dyDescent="0.35">
      <c r="E3531" s="113" t="s">
        <v>113956</v>
      </c>
      <c r="F3531" s="113" t="s">
        <v>27433</v>
      </c>
      <c r="G3531" s="113" t="s">
        <v>122260</v>
      </c>
      <c r="H3531" s="113" t="s">
        <v>59109</v>
      </c>
      <c r="I3531" s="113" t="s">
        <v>98205</v>
      </c>
    </row>
    <row r="3532" spans="5:9" ht="14.5" x14ac:dyDescent="0.35">
      <c r="E3532" s="113" t="s">
        <v>106231</v>
      </c>
      <c r="F3532" s="113" t="s">
        <v>27432</v>
      </c>
      <c r="G3532" s="113" t="s">
        <v>122259</v>
      </c>
      <c r="H3532" s="113" t="s">
        <v>59108</v>
      </c>
      <c r="I3532" s="113" t="s">
        <v>98204</v>
      </c>
    </row>
    <row r="3533" spans="5:9" ht="14.5" x14ac:dyDescent="0.35">
      <c r="E3533" s="113" t="s">
        <v>116001</v>
      </c>
      <c r="F3533" s="113" t="s">
        <v>27431</v>
      </c>
      <c r="G3533" s="113" t="s">
        <v>127580</v>
      </c>
      <c r="H3533" s="113" t="s">
        <v>59107</v>
      </c>
      <c r="I3533" s="113" t="s">
        <v>98203</v>
      </c>
    </row>
    <row r="3534" spans="5:9" ht="14.5" x14ac:dyDescent="0.35">
      <c r="E3534" s="113" t="s">
        <v>116002</v>
      </c>
      <c r="F3534" s="113" t="s">
        <v>27430</v>
      </c>
      <c r="G3534" s="113" t="s">
        <v>122258</v>
      </c>
      <c r="H3534" s="113" t="s">
        <v>59106</v>
      </c>
      <c r="I3534" s="113" t="s">
        <v>140427</v>
      </c>
    </row>
    <row r="3535" spans="5:9" ht="14.5" x14ac:dyDescent="0.35">
      <c r="E3535" s="113" t="s">
        <v>116003</v>
      </c>
      <c r="F3535" s="113" t="s">
        <v>27429</v>
      </c>
      <c r="G3535" s="113" t="s">
        <v>122257</v>
      </c>
      <c r="H3535" s="113" t="s">
        <v>59105</v>
      </c>
      <c r="I3535" s="113" t="s">
        <v>98202</v>
      </c>
    </row>
    <row r="3536" spans="5:9" ht="14.5" x14ac:dyDescent="0.35">
      <c r="E3536" s="113" t="s">
        <v>116004</v>
      </c>
      <c r="F3536" s="113" t="s">
        <v>27428</v>
      </c>
      <c r="G3536" s="113" t="s">
        <v>122256</v>
      </c>
      <c r="H3536" s="113" t="s">
        <v>59104</v>
      </c>
      <c r="I3536" s="113" t="s">
        <v>98201</v>
      </c>
    </row>
    <row r="3537" spans="5:9" ht="14.5" x14ac:dyDescent="0.35">
      <c r="E3537" s="113" t="s">
        <v>116005</v>
      </c>
      <c r="F3537" s="113" t="s">
        <v>27427</v>
      </c>
      <c r="G3537" s="113" t="s">
        <v>122255</v>
      </c>
      <c r="H3537" s="113" t="s">
        <v>59103</v>
      </c>
      <c r="I3537" s="113" t="s">
        <v>98200</v>
      </c>
    </row>
    <row r="3538" spans="5:9" ht="14.5" x14ac:dyDescent="0.35">
      <c r="E3538" s="113" t="s">
        <v>116006</v>
      </c>
      <c r="F3538" s="113" t="s">
        <v>27426</v>
      </c>
      <c r="G3538" s="113" t="s">
        <v>122254</v>
      </c>
      <c r="H3538" s="113" t="s">
        <v>59102</v>
      </c>
      <c r="I3538" s="113" t="s">
        <v>98199</v>
      </c>
    </row>
    <row r="3539" spans="5:9" ht="14.5" x14ac:dyDescent="0.35">
      <c r="E3539" s="113" t="s">
        <v>116007</v>
      </c>
      <c r="F3539" s="113" t="s">
        <v>27425</v>
      </c>
      <c r="G3539" s="113" t="s">
        <v>120626</v>
      </c>
      <c r="H3539" s="113" t="s">
        <v>59101</v>
      </c>
      <c r="I3539" s="113" t="s">
        <v>98198</v>
      </c>
    </row>
    <row r="3540" spans="5:9" ht="14.5" x14ac:dyDescent="0.35">
      <c r="E3540" s="113" t="s">
        <v>116008</v>
      </c>
      <c r="F3540" s="113" t="s">
        <v>27424</v>
      </c>
      <c r="G3540" s="113" t="s">
        <v>122253</v>
      </c>
      <c r="H3540" s="113" t="s">
        <v>59100</v>
      </c>
      <c r="I3540" s="113" t="s">
        <v>98197</v>
      </c>
    </row>
    <row r="3541" spans="5:9" ht="14.5" x14ac:dyDescent="0.35">
      <c r="E3541" s="113" t="s">
        <v>116009</v>
      </c>
      <c r="F3541" s="113" t="s">
        <v>27423</v>
      </c>
      <c r="G3541" s="113" t="s">
        <v>122252</v>
      </c>
      <c r="H3541" s="113" t="s">
        <v>59099</v>
      </c>
      <c r="I3541" s="113" t="s">
        <v>98196</v>
      </c>
    </row>
    <row r="3542" spans="5:9" ht="14.5" x14ac:dyDescent="0.35">
      <c r="E3542" s="113" t="s">
        <v>116010</v>
      </c>
      <c r="F3542" s="113" t="s">
        <v>27422</v>
      </c>
      <c r="G3542" s="113" t="s">
        <v>120625</v>
      </c>
      <c r="H3542" s="113" t="s">
        <v>123598</v>
      </c>
      <c r="I3542" s="113" t="s">
        <v>98195</v>
      </c>
    </row>
    <row r="3543" spans="5:9" ht="14.5" x14ac:dyDescent="0.35">
      <c r="E3543" s="113" t="s">
        <v>113957</v>
      </c>
      <c r="F3543" s="113" t="s">
        <v>27421</v>
      </c>
      <c r="G3543" s="113" t="s">
        <v>120624</v>
      </c>
      <c r="H3543" s="113" t="s">
        <v>119305</v>
      </c>
      <c r="I3543" s="113" t="s">
        <v>98194</v>
      </c>
    </row>
    <row r="3544" spans="5:9" ht="14.5" x14ac:dyDescent="0.35">
      <c r="E3544" s="113" t="s">
        <v>113958</v>
      </c>
      <c r="F3544" s="113" t="s">
        <v>27420</v>
      </c>
      <c r="G3544" s="113" t="s">
        <v>120623</v>
      </c>
      <c r="H3544" s="113" t="s">
        <v>112628</v>
      </c>
      <c r="I3544" s="113" t="s">
        <v>98193</v>
      </c>
    </row>
    <row r="3545" spans="5:9" ht="14.5" x14ac:dyDescent="0.35">
      <c r="E3545" s="113" t="s">
        <v>106232</v>
      </c>
      <c r="F3545" s="113" t="s">
        <v>27419</v>
      </c>
      <c r="G3545" s="113" t="s">
        <v>122251</v>
      </c>
      <c r="H3545" s="113" t="s">
        <v>59098</v>
      </c>
      <c r="I3545" s="113" t="s">
        <v>98192</v>
      </c>
    </row>
    <row r="3546" spans="5:9" ht="14.5" x14ac:dyDescent="0.35">
      <c r="E3546" s="113" t="s">
        <v>106233</v>
      </c>
      <c r="F3546" s="113" t="s">
        <v>27418</v>
      </c>
      <c r="G3546" s="113" t="s">
        <v>122250</v>
      </c>
      <c r="H3546" s="113" t="s">
        <v>59097</v>
      </c>
      <c r="I3546" s="113" t="s">
        <v>98191</v>
      </c>
    </row>
    <row r="3547" spans="5:9" ht="14.5" x14ac:dyDescent="0.35">
      <c r="E3547" s="113" t="s">
        <v>113959</v>
      </c>
      <c r="F3547" s="113" t="s">
        <v>27417</v>
      </c>
      <c r="G3547" s="113" t="s">
        <v>122249</v>
      </c>
      <c r="H3547" s="113" t="s">
        <v>59096</v>
      </c>
      <c r="I3547" s="113" t="s">
        <v>98190</v>
      </c>
    </row>
    <row r="3548" spans="5:9" ht="14.5" x14ac:dyDescent="0.35">
      <c r="E3548" s="113" t="s">
        <v>106234</v>
      </c>
      <c r="F3548" s="113" t="s">
        <v>27416</v>
      </c>
      <c r="G3548" s="113" t="s">
        <v>122248</v>
      </c>
      <c r="H3548" s="113" t="s">
        <v>59095</v>
      </c>
      <c r="I3548" s="113" t="s">
        <v>98189</v>
      </c>
    </row>
    <row r="3549" spans="5:9" ht="14.5" x14ac:dyDescent="0.35">
      <c r="E3549" s="113" t="s">
        <v>106235</v>
      </c>
      <c r="F3549" s="113" t="s">
        <v>27415</v>
      </c>
      <c r="G3549" s="113" t="s">
        <v>127581</v>
      </c>
      <c r="H3549" s="113" t="s">
        <v>59094</v>
      </c>
      <c r="I3549" s="113" t="s">
        <v>98188</v>
      </c>
    </row>
    <row r="3550" spans="5:9" ht="14.5" x14ac:dyDescent="0.35">
      <c r="E3550" s="113" t="s">
        <v>106236</v>
      </c>
      <c r="F3550" s="113" t="s">
        <v>27414</v>
      </c>
      <c r="G3550" s="113" t="s">
        <v>117906</v>
      </c>
      <c r="H3550" s="113" t="s">
        <v>59093</v>
      </c>
      <c r="I3550" s="113" t="s">
        <v>98187</v>
      </c>
    </row>
    <row r="3551" spans="5:9" ht="14.5" x14ac:dyDescent="0.35">
      <c r="E3551" s="113" t="s">
        <v>116770</v>
      </c>
      <c r="F3551" s="113" t="s">
        <v>27413</v>
      </c>
      <c r="G3551" s="113" t="s">
        <v>120622</v>
      </c>
      <c r="H3551" s="113" t="s">
        <v>59092</v>
      </c>
      <c r="I3551" s="113" t="s">
        <v>98186</v>
      </c>
    </row>
    <row r="3552" spans="5:9" ht="14.5" x14ac:dyDescent="0.35">
      <c r="E3552" s="113" t="s">
        <v>116771</v>
      </c>
      <c r="F3552" s="113" t="s">
        <v>27412</v>
      </c>
      <c r="G3552" s="113" t="s">
        <v>122247</v>
      </c>
      <c r="H3552" s="113" t="s">
        <v>123597</v>
      </c>
      <c r="I3552" s="113" t="s">
        <v>98185</v>
      </c>
    </row>
    <row r="3553" spans="5:9" ht="14.5" x14ac:dyDescent="0.35">
      <c r="E3553" s="113" t="s">
        <v>106237</v>
      </c>
      <c r="F3553" s="113" t="s">
        <v>27411</v>
      </c>
      <c r="G3553" s="113" t="s">
        <v>117905</v>
      </c>
      <c r="H3553" s="113" t="s">
        <v>123596</v>
      </c>
      <c r="I3553" s="113" t="s">
        <v>98184</v>
      </c>
    </row>
    <row r="3554" spans="5:9" ht="14.5" x14ac:dyDescent="0.35">
      <c r="E3554" s="113" t="s">
        <v>113960</v>
      </c>
      <c r="F3554" s="113" t="s">
        <v>27410</v>
      </c>
      <c r="G3554" s="113" t="s">
        <v>125051</v>
      </c>
      <c r="H3554" s="113" t="s">
        <v>123595</v>
      </c>
      <c r="I3554" s="113" t="s">
        <v>98183</v>
      </c>
    </row>
    <row r="3555" spans="5:9" ht="14.5" x14ac:dyDescent="0.35">
      <c r="E3555" s="113" t="s">
        <v>106238</v>
      </c>
      <c r="F3555" s="113" t="s">
        <v>27409</v>
      </c>
      <c r="G3555" s="113" t="s">
        <v>122246</v>
      </c>
      <c r="H3555" s="113" t="s">
        <v>123594</v>
      </c>
      <c r="I3555" s="113" t="s">
        <v>98182</v>
      </c>
    </row>
    <row r="3556" spans="5:9" ht="14.5" x14ac:dyDescent="0.35">
      <c r="E3556" s="113" t="s">
        <v>113961</v>
      </c>
      <c r="F3556" s="113" t="s">
        <v>107334</v>
      </c>
      <c r="G3556" s="113" t="s">
        <v>120621</v>
      </c>
      <c r="H3556" s="113" t="s">
        <v>123593</v>
      </c>
      <c r="I3556" s="113" t="s">
        <v>98181</v>
      </c>
    </row>
    <row r="3557" spans="5:9" ht="14.5" x14ac:dyDescent="0.35">
      <c r="E3557" s="113" t="s">
        <v>106239</v>
      </c>
      <c r="F3557" s="113" t="s">
        <v>27408</v>
      </c>
      <c r="G3557" s="113" t="s">
        <v>117904</v>
      </c>
      <c r="H3557" s="113" t="s">
        <v>123592</v>
      </c>
      <c r="I3557" s="113" t="s">
        <v>98180</v>
      </c>
    </row>
    <row r="3558" spans="5:9" ht="14.5" x14ac:dyDescent="0.35">
      <c r="E3558" s="113" t="s">
        <v>106240</v>
      </c>
      <c r="F3558" s="113" t="s">
        <v>107333</v>
      </c>
      <c r="G3558" s="113" t="s">
        <v>122245</v>
      </c>
      <c r="H3558" s="113" t="s">
        <v>121490</v>
      </c>
      <c r="I3558" s="113" t="s">
        <v>98179</v>
      </c>
    </row>
    <row r="3559" spans="5:9" ht="14.5" x14ac:dyDescent="0.35">
      <c r="E3559" s="113" t="s">
        <v>106241</v>
      </c>
      <c r="F3559" s="113" t="s">
        <v>107332</v>
      </c>
      <c r="G3559" s="113" t="s">
        <v>122244</v>
      </c>
      <c r="H3559" s="113" t="s">
        <v>121489</v>
      </c>
      <c r="I3559" s="113" t="s">
        <v>98178</v>
      </c>
    </row>
    <row r="3560" spans="5:9" ht="14.5" x14ac:dyDescent="0.35">
      <c r="E3560" s="113" t="s">
        <v>106242</v>
      </c>
      <c r="F3560" s="113" t="s">
        <v>27407</v>
      </c>
      <c r="G3560" s="113" t="s">
        <v>122243</v>
      </c>
      <c r="H3560" s="113" t="s">
        <v>121488</v>
      </c>
      <c r="I3560" s="113" t="s">
        <v>98177</v>
      </c>
    </row>
    <row r="3561" spans="5:9" ht="14.5" x14ac:dyDescent="0.35">
      <c r="E3561" s="113" t="s">
        <v>106243</v>
      </c>
      <c r="F3561" s="113" t="s">
        <v>27406</v>
      </c>
      <c r="G3561" s="113" t="s">
        <v>122242</v>
      </c>
      <c r="H3561" s="113" t="s">
        <v>119304</v>
      </c>
      <c r="I3561" s="113" t="s">
        <v>98176</v>
      </c>
    </row>
    <row r="3562" spans="5:9" ht="14.5" x14ac:dyDescent="0.35">
      <c r="E3562" s="113" t="s">
        <v>113962</v>
      </c>
      <c r="F3562" s="113" t="s">
        <v>27405</v>
      </c>
      <c r="G3562" s="113" t="s">
        <v>120620</v>
      </c>
      <c r="H3562" s="113" t="s">
        <v>119303</v>
      </c>
      <c r="I3562" s="113" t="s">
        <v>98175</v>
      </c>
    </row>
    <row r="3563" spans="5:9" ht="14.5" x14ac:dyDescent="0.35">
      <c r="E3563" s="113" t="s">
        <v>113963</v>
      </c>
      <c r="F3563" s="113" t="s">
        <v>27404</v>
      </c>
      <c r="G3563" s="113" t="s">
        <v>117903</v>
      </c>
      <c r="H3563" s="113" t="s">
        <v>119302</v>
      </c>
      <c r="I3563" s="113" t="s">
        <v>98174</v>
      </c>
    </row>
    <row r="3564" spans="5:9" ht="14.5" x14ac:dyDescent="0.35">
      <c r="E3564" s="113" t="s">
        <v>113964</v>
      </c>
      <c r="F3564" s="113" t="s">
        <v>27403</v>
      </c>
      <c r="G3564" s="113" t="s">
        <v>117902</v>
      </c>
      <c r="H3564" s="113" t="s">
        <v>119301</v>
      </c>
      <c r="I3564" s="113" t="s">
        <v>140426</v>
      </c>
    </row>
    <row r="3565" spans="5:9" ht="14.5" x14ac:dyDescent="0.35">
      <c r="E3565" s="113" t="s">
        <v>113965</v>
      </c>
      <c r="F3565" s="113" t="s">
        <v>27402</v>
      </c>
      <c r="G3565" s="113" t="s">
        <v>122241</v>
      </c>
      <c r="H3565" s="113" t="s">
        <v>119300</v>
      </c>
      <c r="I3565" s="113" t="s">
        <v>98173</v>
      </c>
    </row>
    <row r="3566" spans="5:9" ht="14.5" x14ac:dyDescent="0.35">
      <c r="E3566" s="113" t="s">
        <v>106244</v>
      </c>
      <c r="F3566" s="113" t="s">
        <v>27401</v>
      </c>
      <c r="G3566" s="113" t="s">
        <v>122240</v>
      </c>
      <c r="H3566" s="113" t="s">
        <v>119299</v>
      </c>
      <c r="I3566" s="113" t="s">
        <v>98172</v>
      </c>
    </row>
    <row r="3567" spans="5:9" ht="14.5" x14ac:dyDescent="0.35">
      <c r="E3567" s="113" t="s">
        <v>106245</v>
      </c>
      <c r="F3567" s="113" t="s">
        <v>27400</v>
      </c>
      <c r="G3567" s="113" t="s">
        <v>122239</v>
      </c>
      <c r="H3567" s="113" t="s">
        <v>119298</v>
      </c>
      <c r="I3567" s="113" t="s">
        <v>98171</v>
      </c>
    </row>
    <row r="3568" spans="5:9" ht="14.5" x14ac:dyDescent="0.35">
      <c r="E3568" s="113" t="s">
        <v>113966</v>
      </c>
      <c r="F3568" s="113" t="s">
        <v>27399</v>
      </c>
      <c r="G3568" s="113" t="s">
        <v>120619</v>
      </c>
      <c r="H3568" s="113" t="s">
        <v>116728</v>
      </c>
      <c r="I3568" s="113" t="s">
        <v>140425</v>
      </c>
    </row>
    <row r="3569" spans="5:9" ht="14.5" x14ac:dyDescent="0.35">
      <c r="E3569" s="113" t="s">
        <v>116772</v>
      </c>
      <c r="F3569" s="113" t="s">
        <v>27398</v>
      </c>
      <c r="G3569" s="113" t="s">
        <v>117901</v>
      </c>
      <c r="H3569" s="113" t="s">
        <v>112627</v>
      </c>
      <c r="I3569" s="113" t="s">
        <v>98170</v>
      </c>
    </row>
    <row r="3570" spans="5:9" ht="14.5" x14ac:dyDescent="0.35">
      <c r="E3570" s="113" t="s">
        <v>106246</v>
      </c>
      <c r="F3570" s="113" t="s">
        <v>27397</v>
      </c>
      <c r="G3570" s="113" t="s">
        <v>122238</v>
      </c>
      <c r="H3570" s="113" t="s">
        <v>112626</v>
      </c>
      <c r="I3570" s="113" t="s">
        <v>98169</v>
      </c>
    </row>
    <row r="3571" spans="5:9" ht="14.5" x14ac:dyDescent="0.35">
      <c r="E3571" s="113" t="s">
        <v>116011</v>
      </c>
      <c r="F3571" s="113" t="s">
        <v>27396</v>
      </c>
      <c r="G3571" s="113" t="s">
        <v>122237</v>
      </c>
      <c r="H3571" s="113" t="s">
        <v>112625</v>
      </c>
      <c r="I3571" s="113" t="s">
        <v>98168</v>
      </c>
    </row>
    <row r="3572" spans="5:9" ht="14.5" x14ac:dyDescent="0.35">
      <c r="E3572" s="113" t="s">
        <v>120213</v>
      </c>
      <c r="F3572" s="113" t="s">
        <v>27395</v>
      </c>
      <c r="G3572" s="113" t="s">
        <v>117900</v>
      </c>
      <c r="H3572" s="113" t="s">
        <v>112624</v>
      </c>
      <c r="I3572" s="113" t="s">
        <v>98167</v>
      </c>
    </row>
    <row r="3573" spans="5:9" ht="14.5" x14ac:dyDescent="0.35">
      <c r="E3573" s="113" t="s">
        <v>116773</v>
      </c>
      <c r="F3573" s="113" t="s">
        <v>27394</v>
      </c>
      <c r="G3573" s="113" t="s">
        <v>122236</v>
      </c>
      <c r="H3573" s="113" t="s">
        <v>59091</v>
      </c>
      <c r="I3573" s="113" t="s">
        <v>98166</v>
      </c>
    </row>
    <row r="3574" spans="5:9" ht="14.5" x14ac:dyDescent="0.35">
      <c r="E3574" s="113" t="s">
        <v>106247</v>
      </c>
      <c r="F3574" s="113" t="s">
        <v>27393</v>
      </c>
      <c r="G3574" s="113" t="s">
        <v>117899</v>
      </c>
      <c r="H3574" s="113" t="s">
        <v>59090</v>
      </c>
      <c r="I3574" s="113" t="s">
        <v>98165</v>
      </c>
    </row>
    <row r="3575" spans="5:9" ht="14.5" x14ac:dyDescent="0.35">
      <c r="E3575" s="113" t="s">
        <v>116774</v>
      </c>
      <c r="F3575" s="113" t="s">
        <v>27392</v>
      </c>
      <c r="G3575" s="113" t="s">
        <v>122235</v>
      </c>
      <c r="H3575" s="113" t="s">
        <v>59089</v>
      </c>
      <c r="I3575" s="113" t="s">
        <v>98164</v>
      </c>
    </row>
    <row r="3576" spans="5:9" ht="14.5" x14ac:dyDescent="0.35">
      <c r="E3576" s="113" t="s">
        <v>116012</v>
      </c>
      <c r="F3576" s="113" t="s">
        <v>27391</v>
      </c>
      <c r="G3576" s="113" t="s">
        <v>120618</v>
      </c>
      <c r="H3576" s="113" t="s">
        <v>59088</v>
      </c>
      <c r="I3576" s="113" t="s">
        <v>98163</v>
      </c>
    </row>
    <row r="3577" spans="5:9" ht="14.5" x14ac:dyDescent="0.35">
      <c r="E3577" s="113" t="s">
        <v>116013</v>
      </c>
      <c r="F3577" s="113" t="s">
        <v>27390</v>
      </c>
      <c r="G3577" s="113" t="s">
        <v>122234</v>
      </c>
      <c r="H3577" s="113" t="s">
        <v>59087</v>
      </c>
      <c r="I3577" s="113" t="s">
        <v>98162</v>
      </c>
    </row>
    <row r="3578" spans="5:9" ht="14.5" x14ac:dyDescent="0.35">
      <c r="E3578" s="113" t="s">
        <v>106248</v>
      </c>
      <c r="F3578" s="113" t="s">
        <v>27389</v>
      </c>
      <c r="G3578" s="113" t="s">
        <v>122233</v>
      </c>
      <c r="H3578" s="113" t="s">
        <v>59086</v>
      </c>
      <c r="I3578" s="113" t="s">
        <v>98161</v>
      </c>
    </row>
    <row r="3579" spans="5:9" ht="14.5" x14ac:dyDescent="0.35">
      <c r="E3579" s="113" t="s">
        <v>106249</v>
      </c>
      <c r="F3579" s="113" t="s">
        <v>117412</v>
      </c>
      <c r="G3579" s="113" t="s">
        <v>117898</v>
      </c>
      <c r="H3579" s="113" t="s">
        <v>59085</v>
      </c>
      <c r="I3579" s="113" t="s">
        <v>98160</v>
      </c>
    </row>
    <row r="3580" spans="5:9" ht="14.5" x14ac:dyDescent="0.35">
      <c r="E3580" s="113" t="s">
        <v>113967</v>
      </c>
      <c r="F3580" s="113" t="s">
        <v>27388</v>
      </c>
      <c r="G3580" s="113" t="s">
        <v>127582</v>
      </c>
      <c r="H3580" s="113" t="s">
        <v>59084</v>
      </c>
      <c r="I3580" s="113" t="s">
        <v>98159</v>
      </c>
    </row>
    <row r="3581" spans="5:9" ht="14.5" x14ac:dyDescent="0.35">
      <c r="E3581" s="113" t="s">
        <v>113968</v>
      </c>
      <c r="F3581" s="113" t="s">
        <v>27387</v>
      </c>
      <c r="G3581" s="113" t="s">
        <v>122232</v>
      </c>
      <c r="H3581" s="113" t="s">
        <v>59083</v>
      </c>
      <c r="I3581" s="113" t="s">
        <v>98158</v>
      </c>
    </row>
    <row r="3582" spans="5:9" ht="14.5" x14ac:dyDescent="0.35">
      <c r="E3582" s="113" t="s">
        <v>116014</v>
      </c>
      <c r="F3582" s="113" t="s">
        <v>27386</v>
      </c>
      <c r="G3582" s="113" t="s">
        <v>122231</v>
      </c>
      <c r="H3582" s="113" t="s">
        <v>59082</v>
      </c>
      <c r="I3582" s="113" t="s">
        <v>98157</v>
      </c>
    </row>
    <row r="3583" spans="5:9" ht="14.5" x14ac:dyDescent="0.35">
      <c r="E3583" s="113" t="s">
        <v>113969</v>
      </c>
      <c r="F3583" s="113" t="s">
        <v>27385</v>
      </c>
      <c r="G3583" s="113" t="s">
        <v>127583</v>
      </c>
      <c r="H3583" s="113" t="s">
        <v>59081</v>
      </c>
      <c r="I3583" s="113" t="s">
        <v>98156</v>
      </c>
    </row>
    <row r="3584" spans="5:9" ht="14.5" x14ac:dyDescent="0.35">
      <c r="E3584" s="113" t="s">
        <v>113970</v>
      </c>
      <c r="F3584" s="113" t="s">
        <v>107331</v>
      </c>
      <c r="G3584" s="113" t="s">
        <v>117897</v>
      </c>
      <c r="H3584" s="113" t="s">
        <v>59080</v>
      </c>
      <c r="I3584" s="113" t="s">
        <v>98155</v>
      </c>
    </row>
    <row r="3585" spans="5:9" ht="14.5" x14ac:dyDescent="0.35">
      <c r="E3585" s="113" t="s">
        <v>113971</v>
      </c>
      <c r="F3585" s="113" t="s">
        <v>27384</v>
      </c>
      <c r="G3585" s="113" t="s">
        <v>120617</v>
      </c>
      <c r="H3585" s="113" t="s">
        <v>59079</v>
      </c>
      <c r="I3585" s="113" t="s">
        <v>98154</v>
      </c>
    </row>
    <row r="3586" spans="5:9" ht="14.5" x14ac:dyDescent="0.35">
      <c r="E3586" s="113" t="s">
        <v>113972</v>
      </c>
      <c r="F3586" s="113" t="s">
        <v>27383</v>
      </c>
      <c r="G3586" s="113" t="s">
        <v>122230</v>
      </c>
      <c r="H3586" s="113" t="s">
        <v>59078</v>
      </c>
      <c r="I3586" s="113" t="s">
        <v>98153</v>
      </c>
    </row>
    <row r="3587" spans="5:9" ht="14.5" x14ac:dyDescent="0.35">
      <c r="E3587" s="113" t="s">
        <v>116015</v>
      </c>
      <c r="F3587" s="113" t="s">
        <v>107330</v>
      </c>
      <c r="G3587" s="113" t="s">
        <v>122229</v>
      </c>
      <c r="H3587" s="113" t="s">
        <v>59077</v>
      </c>
      <c r="I3587" s="113" t="s">
        <v>98152</v>
      </c>
    </row>
    <row r="3588" spans="5:9" ht="14.5" x14ac:dyDescent="0.35">
      <c r="E3588" s="113" t="s">
        <v>113973</v>
      </c>
      <c r="F3588" s="113" t="s">
        <v>27382</v>
      </c>
      <c r="G3588" s="113" t="s">
        <v>122228</v>
      </c>
      <c r="H3588" s="113" t="s">
        <v>59076</v>
      </c>
      <c r="I3588" s="113" t="s">
        <v>98151</v>
      </c>
    </row>
    <row r="3589" spans="5:9" ht="14.5" x14ac:dyDescent="0.35">
      <c r="E3589" s="113" t="s">
        <v>116016</v>
      </c>
      <c r="F3589" s="113" t="s">
        <v>27381</v>
      </c>
      <c r="G3589" s="113" t="s">
        <v>120616</v>
      </c>
      <c r="H3589" s="113" t="s">
        <v>59075</v>
      </c>
      <c r="I3589" s="113" t="s">
        <v>98150</v>
      </c>
    </row>
    <row r="3590" spans="5:9" ht="14.5" x14ac:dyDescent="0.35">
      <c r="E3590" s="113" t="s">
        <v>116017</v>
      </c>
      <c r="F3590" s="113" t="s">
        <v>27380</v>
      </c>
      <c r="G3590" s="113" t="s">
        <v>122227</v>
      </c>
      <c r="H3590" s="113" t="s">
        <v>59074</v>
      </c>
      <c r="I3590" s="113" t="s">
        <v>98149</v>
      </c>
    </row>
    <row r="3591" spans="5:9" ht="14.5" x14ac:dyDescent="0.35">
      <c r="E3591" s="113" t="s">
        <v>116018</v>
      </c>
      <c r="F3591" s="113" t="s">
        <v>27379</v>
      </c>
      <c r="G3591" s="113" t="s">
        <v>127584</v>
      </c>
      <c r="H3591" s="113" t="s">
        <v>59073</v>
      </c>
      <c r="I3591" s="113" t="s">
        <v>98148</v>
      </c>
    </row>
    <row r="3592" spans="5:9" ht="14.5" x14ac:dyDescent="0.35">
      <c r="E3592" s="113" t="s">
        <v>116019</v>
      </c>
      <c r="F3592" s="113" t="s">
        <v>107329</v>
      </c>
      <c r="G3592" s="113" t="s">
        <v>122226</v>
      </c>
      <c r="H3592" s="113" t="s">
        <v>59072</v>
      </c>
      <c r="I3592" s="113" t="s">
        <v>98147</v>
      </c>
    </row>
    <row r="3593" spans="5:9" ht="14.5" x14ac:dyDescent="0.35">
      <c r="E3593" s="113" t="s">
        <v>113974</v>
      </c>
      <c r="F3593" s="113" t="s">
        <v>27378</v>
      </c>
      <c r="G3593" s="113" t="s">
        <v>122225</v>
      </c>
      <c r="H3593" s="113" t="s">
        <v>59071</v>
      </c>
      <c r="I3593" s="113" t="s">
        <v>98146</v>
      </c>
    </row>
    <row r="3594" spans="5:9" ht="14.5" x14ac:dyDescent="0.35">
      <c r="E3594" s="113" t="s">
        <v>113975</v>
      </c>
      <c r="F3594" s="113" t="s">
        <v>27377</v>
      </c>
      <c r="G3594" s="113" t="s">
        <v>122224</v>
      </c>
      <c r="H3594" s="113" t="s">
        <v>59070</v>
      </c>
      <c r="I3594" s="113" t="s">
        <v>98145</v>
      </c>
    </row>
    <row r="3595" spans="5:9" ht="14.5" x14ac:dyDescent="0.35">
      <c r="E3595" s="113" t="s">
        <v>116020</v>
      </c>
      <c r="F3595" s="113" t="s">
        <v>27376</v>
      </c>
      <c r="G3595" s="113" t="s">
        <v>127585</v>
      </c>
      <c r="H3595" s="113" t="s">
        <v>59069</v>
      </c>
      <c r="I3595" s="113" t="s">
        <v>98144</v>
      </c>
    </row>
    <row r="3596" spans="5:9" ht="14.5" x14ac:dyDescent="0.35">
      <c r="E3596" s="113" t="s">
        <v>113976</v>
      </c>
      <c r="F3596" s="113" t="s">
        <v>27375</v>
      </c>
      <c r="G3596" s="113" t="s">
        <v>122223</v>
      </c>
      <c r="H3596" s="113" t="s">
        <v>59068</v>
      </c>
      <c r="I3596" s="113" t="s">
        <v>98143</v>
      </c>
    </row>
    <row r="3597" spans="5:9" ht="14.5" x14ac:dyDescent="0.35">
      <c r="E3597" s="113" t="s">
        <v>113977</v>
      </c>
      <c r="F3597" s="113" t="s">
        <v>27374</v>
      </c>
      <c r="G3597" s="113" t="s">
        <v>122222</v>
      </c>
      <c r="H3597" s="113" t="s">
        <v>59067</v>
      </c>
      <c r="I3597" s="113" t="s">
        <v>98142</v>
      </c>
    </row>
    <row r="3598" spans="5:9" ht="14.5" x14ac:dyDescent="0.35">
      <c r="E3598" s="113" t="s">
        <v>116775</v>
      </c>
      <c r="F3598" s="113" t="s">
        <v>27373</v>
      </c>
      <c r="G3598" s="113" t="s">
        <v>127586</v>
      </c>
      <c r="H3598" s="113" t="s">
        <v>59066</v>
      </c>
      <c r="I3598" s="113" t="s">
        <v>98141</v>
      </c>
    </row>
    <row r="3599" spans="5:9" ht="14.5" x14ac:dyDescent="0.35">
      <c r="E3599" s="113" t="s">
        <v>116021</v>
      </c>
      <c r="F3599" s="113" t="s">
        <v>27372</v>
      </c>
      <c r="G3599" s="113" t="s">
        <v>120615</v>
      </c>
      <c r="H3599" s="113" t="s">
        <v>59065</v>
      </c>
      <c r="I3599" s="113" t="s">
        <v>98140</v>
      </c>
    </row>
    <row r="3600" spans="5:9" ht="14.5" x14ac:dyDescent="0.35">
      <c r="E3600" s="113" t="s">
        <v>116022</v>
      </c>
      <c r="F3600" s="113" t="s">
        <v>27371</v>
      </c>
      <c r="G3600" s="113" t="s">
        <v>117896</v>
      </c>
      <c r="H3600" s="113" t="s">
        <v>59064</v>
      </c>
      <c r="I3600" s="113" t="s">
        <v>98139</v>
      </c>
    </row>
    <row r="3601" spans="5:9" ht="14.5" x14ac:dyDescent="0.35">
      <c r="E3601" s="113" t="s">
        <v>116776</v>
      </c>
      <c r="F3601" s="113" t="s">
        <v>27370</v>
      </c>
      <c r="G3601" s="113" t="s">
        <v>122221</v>
      </c>
      <c r="H3601" s="113" t="s">
        <v>59063</v>
      </c>
      <c r="I3601" s="113" t="s">
        <v>98138</v>
      </c>
    </row>
    <row r="3602" spans="5:9" ht="14.5" x14ac:dyDescent="0.35">
      <c r="E3602" s="113" t="s">
        <v>113978</v>
      </c>
      <c r="F3602" s="113" t="s">
        <v>107328</v>
      </c>
      <c r="G3602" s="113" t="s">
        <v>120614</v>
      </c>
      <c r="H3602" s="113" t="s">
        <v>59062</v>
      </c>
      <c r="I3602" s="113" t="s">
        <v>98137</v>
      </c>
    </row>
    <row r="3603" spans="5:9" ht="14.5" x14ac:dyDescent="0.35">
      <c r="E3603" s="113" t="s">
        <v>113979</v>
      </c>
      <c r="F3603" s="113" t="s">
        <v>27369</v>
      </c>
      <c r="G3603" s="113" t="s">
        <v>117895</v>
      </c>
      <c r="H3603" s="113" t="s">
        <v>59061</v>
      </c>
      <c r="I3603" s="113" t="s">
        <v>98136</v>
      </c>
    </row>
    <row r="3604" spans="5:9" ht="14.5" x14ac:dyDescent="0.35">
      <c r="E3604" s="113" t="s">
        <v>116777</v>
      </c>
      <c r="F3604" s="113" t="s">
        <v>27368</v>
      </c>
      <c r="G3604" s="113" t="s">
        <v>122220</v>
      </c>
      <c r="H3604" s="113" t="s">
        <v>59060</v>
      </c>
      <c r="I3604" s="113" t="s">
        <v>98135</v>
      </c>
    </row>
    <row r="3605" spans="5:9" ht="14.5" x14ac:dyDescent="0.35">
      <c r="E3605" s="113" t="s">
        <v>116778</v>
      </c>
      <c r="F3605" s="113" t="s">
        <v>27367</v>
      </c>
      <c r="G3605" s="113" t="s">
        <v>127587</v>
      </c>
      <c r="H3605" s="113" t="s">
        <v>59059</v>
      </c>
      <c r="I3605" s="113" t="s">
        <v>98134</v>
      </c>
    </row>
    <row r="3606" spans="5:9" ht="14.5" x14ac:dyDescent="0.35">
      <c r="E3606" s="113" t="s">
        <v>116779</v>
      </c>
      <c r="F3606" s="113" t="s">
        <v>27366</v>
      </c>
      <c r="G3606" s="113" t="s">
        <v>127588</v>
      </c>
      <c r="H3606" s="113" t="s">
        <v>59058</v>
      </c>
      <c r="I3606" s="113" t="s">
        <v>98133</v>
      </c>
    </row>
    <row r="3607" spans="5:9" ht="14.5" x14ac:dyDescent="0.35">
      <c r="E3607" s="113" t="s">
        <v>113980</v>
      </c>
      <c r="F3607" s="113" t="s">
        <v>27365</v>
      </c>
      <c r="G3607" s="113" t="s">
        <v>117894</v>
      </c>
      <c r="H3607" s="113" t="s">
        <v>59057</v>
      </c>
      <c r="I3607" s="113" t="s">
        <v>98132</v>
      </c>
    </row>
    <row r="3608" spans="5:9" ht="14.5" x14ac:dyDescent="0.35">
      <c r="E3608" s="113" t="s">
        <v>116780</v>
      </c>
      <c r="F3608" s="113" t="s">
        <v>27364</v>
      </c>
      <c r="G3608" s="113" t="s">
        <v>125052</v>
      </c>
      <c r="H3608" s="113" t="s">
        <v>59056</v>
      </c>
      <c r="I3608" s="113" t="s">
        <v>98131</v>
      </c>
    </row>
    <row r="3609" spans="5:9" ht="14.5" x14ac:dyDescent="0.35">
      <c r="E3609" s="113" t="s">
        <v>113981</v>
      </c>
      <c r="F3609" s="113" t="s">
        <v>27363</v>
      </c>
      <c r="G3609" s="113" t="s">
        <v>140183</v>
      </c>
      <c r="H3609" s="113" t="s">
        <v>59055</v>
      </c>
      <c r="I3609" s="113" t="s">
        <v>98130</v>
      </c>
    </row>
    <row r="3610" spans="5:9" ht="14.5" x14ac:dyDescent="0.35">
      <c r="E3610" s="113" t="s">
        <v>113982</v>
      </c>
      <c r="F3610" s="113" t="s">
        <v>27362</v>
      </c>
      <c r="G3610" s="113" t="s">
        <v>127589</v>
      </c>
      <c r="H3610" s="113" t="s">
        <v>59054</v>
      </c>
      <c r="I3610" s="113" t="s">
        <v>98129</v>
      </c>
    </row>
    <row r="3611" spans="5:9" ht="14.5" x14ac:dyDescent="0.35">
      <c r="E3611" s="113" t="s">
        <v>116781</v>
      </c>
      <c r="F3611" s="113" t="s">
        <v>27361</v>
      </c>
      <c r="G3611" s="113" t="s">
        <v>122219</v>
      </c>
      <c r="H3611" s="113" t="s">
        <v>59053</v>
      </c>
      <c r="I3611" s="113" t="s">
        <v>98128</v>
      </c>
    </row>
    <row r="3612" spans="5:9" ht="14.5" x14ac:dyDescent="0.35">
      <c r="E3612" s="113" t="s">
        <v>116782</v>
      </c>
      <c r="F3612" s="113" t="s">
        <v>27360</v>
      </c>
      <c r="G3612" s="113" t="s">
        <v>122218</v>
      </c>
      <c r="H3612" s="113" t="s">
        <v>59052</v>
      </c>
      <c r="I3612" s="113" t="s">
        <v>98127</v>
      </c>
    </row>
    <row r="3613" spans="5:9" ht="14.5" x14ac:dyDescent="0.35">
      <c r="E3613" s="113" t="s">
        <v>126881</v>
      </c>
      <c r="F3613" s="113" t="s">
        <v>27359</v>
      </c>
      <c r="G3613" s="113" t="s">
        <v>122217</v>
      </c>
      <c r="H3613" s="113" t="s">
        <v>59051</v>
      </c>
      <c r="I3613" s="113" t="s">
        <v>98126</v>
      </c>
    </row>
    <row r="3614" spans="5:9" ht="14.5" x14ac:dyDescent="0.35">
      <c r="E3614" s="113" t="s">
        <v>126882</v>
      </c>
      <c r="F3614" s="113" t="s">
        <v>27358</v>
      </c>
      <c r="G3614" s="113" t="s">
        <v>122216</v>
      </c>
      <c r="H3614" s="113" t="s">
        <v>59050</v>
      </c>
      <c r="I3614" s="113" t="s">
        <v>98125</v>
      </c>
    </row>
    <row r="3615" spans="5:9" ht="14.5" x14ac:dyDescent="0.35">
      <c r="E3615" s="113" t="s">
        <v>116023</v>
      </c>
      <c r="F3615" s="113" t="s">
        <v>27357</v>
      </c>
      <c r="G3615" s="113" t="s">
        <v>122215</v>
      </c>
      <c r="H3615" s="113" t="s">
        <v>59049</v>
      </c>
      <c r="I3615" s="113" t="s">
        <v>98124</v>
      </c>
    </row>
    <row r="3616" spans="5:9" ht="14.5" x14ac:dyDescent="0.35">
      <c r="E3616" s="113" t="s">
        <v>116783</v>
      </c>
      <c r="F3616" s="113" t="s">
        <v>27356</v>
      </c>
      <c r="G3616" s="113" t="s">
        <v>117893</v>
      </c>
      <c r="H3616" s="113" t="s">
        <v>59048</v>
      </c>
      <c r="I3616" s="113" t="s">
        <v>98123</v>
      </c>
    </row>
    <row r="3617" spans="5:9" ht="14.5" x14ac:dyDescent="0.35">
      <c r="E3617" s="113" t="s">
        <v>120214</v>
      </c>
      <c r="F3617" s="113" t="s">
        <v>27355</v>
      </c>
      <c r="G3617" s="113" t="s">
        <v>122214</v>
      </c>
      <c r="H3617" s="113" t="s">
        <v>59047</v>
      </c>
      <c r="I3617" s="113" t="s">
        <v>98122</v>
      </c>
    </row>
    <row r="3618" spans="5:9" ht="14.5" x14ac:dyDescent="0.35">
      <c r="E3618" s="113" t="s">
        <v>116784</v>
      </c>
      <c r="F3618" s="113" t="s">
        <v>27354</v>
      </c>
      <c r="G3618" s="113" t="s">
        <v>122213</v>
      </c>
      <c r="H3618" s="113" t="s">
        <v>59046</v>
      </c>
      <c r="I3618" s="113" t="s">
        <v>98121</v>
      </c>
    </row>
    <row r="3619" spans="5:9" ht="14.5" x14ac:dyDescent="0.35">
      <c r="E3619" s="113" t="s">
        <v>116024</v>
      </c>
      <c r="F3619" s="113" t="s">
        <v>27353</v>
      </c>
      <c r="G3619" s="113" t="s">
        <v>122212</v>
      </c>
      <c r="H3619" s="113" t="s">
        <v>59045</v>
      </c>
      <c r="I3619" s="113" t="s">
        <v>98120</v>
      </c>
    </row>
    <row r="3620" spans="5:9" ht="14.5" x14ac:dyDescent="0.35">
      <c r="E3620" s="113" t="s">
        <v>116785</v>
      </c>
      <c r="F3620" s="113" t="s">
        <v>27352</v>
      </c>
      <c r="G3620" s="113" t="s">
        <v>122211</v>
      </c>
      <c r="H3620" s="113" t="s">
        <v>59044</v>
      </c>
      <c r="I3620" s="113" t="s">
        <v>98119</v>
      </c>
    </row>
    <row r="3621" spans="5:9" ht="14.5" x14ac:dyDescent="0.35">
      <c r="E3621" s="113" t="s">
        <v>116786</v>
      </c>
      <c r="F3621" s="113" t="s">
        <v>27351</v>
      </c>
      <c r="G3621" s="113" t="s">
        <v>122210</v>
      </c>
      <c r="H3621" s="113" t="s">
        <v>59043</v>
      </c>
      <c r="I3621" s="113" t="s">
        <v>98118</v>
      </c>
    </row>
    <row r="3622" spans="5:9" ht="14.5" x14ac:dyDescent="0.35">
      <c r="E3622" s="113" t="s">
        <v>116787</v>
      </c>
      <c r="F3622" s="113" t="s">
        <v>107327</v>
      </c>
      <c r="G3622" s="113" t="s">
        <v>127590</v>
      </c>
      <c r="H3622" s="113" t="s">
        <v>59042</v>
      </c>
      <c r="I3622" s="113" t="s">
        <v>98117</v>
      </c>
    </row>
    <row r="3623" spans="5:9" ht="14.5" x14ac:dyDescent="0.35">
      <c r="E3623" s="113" t="s">
        <v>116788</v>
      </c>
      <c r="F3623" s="113" t="s">
        <v>107326</v>
      </c>
      <c r="G3623" s="113" t="s">
        <v>117892</v>
      </c>
      <c r="H3623" s="113" t="s">
        <v>59041</v>
      </c>
      <c r="I3623" s="113" t="s">
        <v>98116</v>
      </c>
    </row>
    <row r="3624" spans="5:9" ht="14.5" x14ac:dyDescent="0.35">
      <c r="E3624" s="113" t="s">
        <v>116789</v>
      </c>
      <c r="F3624" s="113" t="s">
        <v>27350</v>
      </c>
      <c r="G3624" s="113" t="s">
        <v>127591</v>
      </c>
      <c r="H3624" s="113" t="s">
        <v>59040</v>
      </c>
      <c r="I3624" s="113" t="s">
        <v>98115</v>
      </c>
    </row>
    <row r="3625" spans="5:9" ht="14.5" x14ac:dyDescent="0.35">
      <c r="E3625" s="113" t="s">
        <v>120215</v>
      </c>
      <c r="F3625" s="113" t="s">
        <v>27349</v>
      </c>
      <c r="G3625" s="113" t="s">
        <v>122209</v>
      </c>
      <c r="H3625" s="113" t="s">
        <v>130647</v>
      </c>
      <c r="I3625" s="113" t="s">
        <v>98114</v>
      </c>
    </row>
    <row r="3626" spans="5:9" ht="14.5" x14ac:dyDescent="0.35">
      <c r="E3626" s="113" t="s">
        <v>120216</v>
      </c>
      <c r="F3626" s="113" t="s">
        <v>27348</v>
      </c>
      <c r="G3626" s="113" t="s">
        <v>122208</v>
      </c>
      <c r="H3626" s="113" t="s">
        <v>130648</v>
      </c>
      <c r="I3626" s="113" t="s">
        <v>98113</v>
      </c>
    </row>
    <row r="3627" spans="5:9" ht="14.5" x14ac:dyDescent="0.35">
      <c r="E3627" s="113" t="s">
        <v>121528</v>
      </c>
      <c r="F3627" s="113" t="s">
        <v>27347</v>
      </c>
      <c r="G3627" s="113" t="s">
        <v>122207</v>
      </c>
      <c r="H3627" s="113" t="s">
        <v>123591</v>
      </c>
      <c r="I3627" s="113" t="s">
        <v>98112</v>
      </c>
    </row>
    <row r="3628" spans="5:9" ht="14.5" x14ac:dyDescent="0.35">
      <c r="E3628" s="113" t="s">
        <v>116790</v>
      </c>
      <c r="F3628" s="113" t="s">
        <v>27346</v>
      </c>
      <c r="G3628" s="113" t="s">
        <v>127592</v>
      </c>
      <c r="H3628" s="113" t="s">
        <v>123590</v>
      </c>
      <c r="I3628" s="113" t="s">
        <v>98111</v>
      </c>
    </row>
    <row r="3629" spans="5:9" ht="14.5" x14ac:dyDescent="0.35">
      <c r="E3629" s="113" t="s">
        <v>116791</v>
      </c>
      <c r="F3629" s="113" t="s">
        <v>27345</v>
      </c>
      <c r="G3629" s="113" t="s">
        <v>127593</v>
      </c>
      <c r="H3629" s="113" t="s">
        <v>123589</v>
      </c>
      <c r="I3629" s="113" t="s">
        <v>98110</v>
      </c>
    </row>
    <row r="3630" spans="5:9" ht="14.5" x14ac:dyDescent="0.35">
      <c r="E3630" s="113" t="s">
        <v>116792</v>
      </c>
      <c r="F3630" s="113" t="s">
        <v>27344</v>
      </c>
      <c r="G3630" s="113" t="s">
        <v>122206</v>
      </c>
      <c r="H3630" s="113" t="s">
        <v>123588</v>
      </c>
      <c r="I3630" s="113" t="s">
        <v>98109</v>
      </c>
    </row>
    <row r="3631" spans="5:9" ht="14.5" x14ac:dyDescent="0.35">
      <c r="E3631" s="113" t="s">
        <v>116793</v>
      </c>
      <c r="F3631" s="113" t="s">
        <v>27343</v>
      </c>
      <c r="G3631" s="113" t="s">
        <v>120613</v>
      </c>
      <c r="H3631" s="113" t="s">
        <v>123587</v>
      </c>
      <c r="I3631" s="113" t="s">
        <v>98108</v>
      </c>
    </row>
    <row r="3632" spans="5:9" ht="14.5" x14ac:dyDescent="0.35">
      <c r="E3632" s="113" t="s">
        <v>116794</v>
      </c>
      <c r="F3632" s="113" t="s">
        <v>27342</v>
      </c>
      <c r="G3632" s="113" t="s">
        <v>122205</v>
      </c>
      <c r="H3632" s="113" t="s">
        <v>123586</v>
      </c>
      <c r="I3632" s="113" t="s">
        <v>98107</v>
      </c>
    </row>
    <row r="3633" spans="5:9" ht="14.5" x14ac:dyDescent="0.35">
      <c r="E3633" s="113" t="s">
        <v>116795</v>
      </c>
      <c r="F3633" s="113" t="s">
        <v>27341</v>
      </c>
      <c r="G3633" s="113" t="s">
        <v>117891</v>
      </c>
      <c r="H3633" s="113" t="s">
        <v>121487</v>
      </c>
      <c r="I3633" s="113" t="s">
        <v>98106</v>
      </c>
    </row>
    <row r="3634" spans="5:9" ht="14.5" x14ac:dyDescent="0.35">
      <c r="E3634" s="113" t="s">
        <v>116796</v>
      </c>
      <c r="F3634" s="113" t="s">
        <v>27340</v>
      </c>
      <c r="G3634" s="113" t="s">
        <v>117890</v>
      </c>
      <c r="H3634" s="113" t="s">
        <v>121486</v>
      </c>
      <c r="I3634" s="113" t="s">
        <v>98105</v>
      </c>
    </row>
    <row r="3635" spans="5:9" ht="14.5" x14ac:dyDescent="0.35">
      <c r="E3635" s="113" t="s">
        <v>116797</v>
      </c>
      <c r="F3635" s="113" t="s">
        <v>27339</v>
      </c>
      <c r="G3635" s="113" t="s">
        <v>117889</v>
      </c>
      <c r="H3635" s="113" t="s">
        <v>121485</v>
      </c>
      <c r="I3635" s="113" t="s">
        <v>98104</v>
      </c>
    </row>
    <row r="3636" spans="5:9" ht="14.5" x14ac:dyDescent="0.35">
      <c r="E3636" s="113" t="s">
        <v>116798</v>
      </c>
      <c r="F3636" s="113" t="s">
        <v>27338</v>
      </c>
      <c r="G3636" s="113" t="s">
        <v>117888</v>
      </c>
      <c r="H3636" s="113" t="s">
        <v>121484</v>
      </c>
      <c r="I3636" s="113" t="s">
        <v>98103</v>
      </c>
    </row>
    <row r="3637" spans="5:9" ht="14.5" x14ac:dyDescent="0.35">
      <c r="E3637" s="113" t="s">
        <v>116799</v>
      </c>
      <c r="F3637" s="113" t="s">
        <v>27337</v>
      </c>
      <c r="G3637" s="113" t="s">
        <v>117887</v>
      </c>
      <c r="H3637" s="113" t="s">
        <v>121483</v>
      </c>
      <c r="I3637" s="113" t="s">
        <v>98102</v>
      </c>
    </row>
    <row r="3638" spans="5:9" ht="14.5" x14ac:dyDescent="0.35">
      <c r="E3638" s="113" t="s">
        <v>116800</v>
      </c>
      <c r="F3638" s="113" t="s">
        <v>27336</v>
      </c>
      <c r="G3638" s="113" t="s">
        <v>117886</v>
      </c>
      <c r="H3638" s="113" t="s">
        <v>121482</v>
      </c>
      <c r="I3638" s="113" t="s">
        <v>98101</v>
      </c>
    </row>
    <row r="3639" spans="5:9" ht="14.5" x14ac:dyDescent="0.35">
      <c r="E3639" s="113" t="s">
        <v>116801</v>
      </c>
      <c r="F3639" s="113" t="s">
        <v>27335</v>
      </c>
      <c r="G3639" s="113" t="s">
        <v>116272</v>
      </c>
      <c r="H3639" s="113" t="s">
        <v>121481</v>
      </c>
      <c r="I3639" s="113" t="s">
        <v>98100</v>
      </c>
    </row>
    <row r="3640" spans="5:9" ht="14.5" x14ac:dyDescent="0.35">
      <c r="E3640" s="113" t="s">
        <v>116802</v>
      </c>
      <c r="F3640" s="113" t="s">
        <v>107325</v>
      </c>
      <c r="G3640" s="113" t="s">
        <v>116271</v>
      </c>
      <c r="H3640" s="113" t="s">
        <v>121480</v>
      </c>
      <c r="I3640" s="113" t="s">
        <v>98099</v>
      </c>
    </row>
    <row r="3641" spans="5:9" ht="14.5" x14ac:dyDescent="0.35">
      <c r="E3641" s="113" t="s">
        <v>116803</v>
      </c>
      <c r="F3641" s="113" t="s">
        <v>27334</v>
      </c>
      <c r="G3641" s="113" t="s">
        <v>115064</v>
      </c>
      <c r="H3641" s="113" t="s">
        <v>119297</v>
      </c>
      <c r="I3641" s="113" t="s">
        <v>98098</v>
      </c>
    </row>
    <row r="3642" spans="5:9" ht="14.5" x14ac:dyDescent="0.35">
      <c r="E3642" s="113" t="s">
        <v>116804</v>
      </c>
      <c r="F3642" s="113" t="s">
        <v>27333</v>
      </c>
      <c r="G3642" s="113" t="s">
        <v>117885</v>
      </c>
      <c r="H3642" s="113" t="s">
        <v>119296</v>
      </c>
      <c r="I3642" s="113" t="s">
        <v>98097</v>
      </c>
    </row>
    <row r="3643" spans="5:9" ht="14.5" x14ac:dyDescent="0.35">
      <c r="E3643" s="113" t="s">
        <v>116805</v>
      </c>
      <c r="F3643" s="113" t="s">
        <v>27332</v>
      </c>
      <c r="G3643" s="113" t="s">
        <v>117884</v>
      </c>
      <c r="H3643" s="113" t="s">
        <v>119295</v>
      </c>
      <c r="I3643" s="113" t="s">
        <v>98096</v>
      </c>
    </row>
    <row r="3644" spans="5:9" ht="14.5" x14ac:dyDescent="0.35">
      <c r="E3644" s="113" t="s">
        <v>116806</v>
      </c>
      <c r="F3644" s="113" t="s">
        <v>27331</v>
      </c>
      <c r="G3644" s="113" t="s">
        <v>117883</v>
      </c>
      <c r="H3644" s="113" t="s">
        <v>119294</v>
      </c>
      <c r="I3644" s="113" t="s">
        <v>98095</v>
      </c>
    </row>
    <row r="3645" spans="5:9" ht="14.5" x14ac:dyDescent="0.35">
      <c r="E3645" s="113" t="s">
        <v>120217</v>
      </c>
      <c r="F3645" s="113" t="s">
        <v>27330</v>
      </c>
      <c r="G3645" s="113" t="s">
        <v>109374</v>
      </c>
      <c r="H3645" s="113" t="s">
        <v>119293</v>
      </c>
      <c r="I3645" s="113" t="s">
        <v>98094</v>
      </c>
    </row>
    <row r="3646" spans="5:9" ht="14.5" x14ac:dyDescent="0.35">
      <c r="E3646" s="113" t="s">
        <v>121529</v>
      </c>
      <c r="F3646" s="113" t="s">
        <v>27329</v>
      </c>
      <c r="G3646" s="113" t="s">
        <v>115063</v>
      </c>
      <c r="H3646" s="113" t="s">
        <v>119292</v>
      </c>
      <c r="I3646" s="113" t="s">
        <v>98093</v>
      </c>
    </row>
    <row r="3647" spans="5:9" ht="14.5" x14ac:dyDescent="0.35">
      <c r="E3647" s="113" t="s">
        <v>116807</v>
      </c>
      <c r="F3647" s="113" t="s">
        <v>27328</v>
      </c>
      <c r="G3647" s="113" t="s">
        <v>115062</v>
      </c>
      <c r="H3647" s="113" t="s">
        <v>119291</v>
      </c>
      <c r="I3647" s="113" t="s">
        <v>98092</v>
      </c>
    </row>
    <row r="3648" spans="5:9" ht="14.5" x14ac:dyDescent="0.35">
      <c r="E3648" s="113" t="s">
        <v>116808</v>
      </c>
      <c r="F3648" s="113" t="s">
        <v>27327</v>
      </c>
      <c r="G3648" s="113" t="s">
        <v>115061</v>
      </c>
      <c r="H3648" s="113" t="s">
        <v>119290</v>
      </c>
      <c r="I3648" s="113" t="s">
        <v>98091</v>
      </c>
    </row>
    <row r="3649" spans="5:9" ht="14.5" x14ac:dyDescent="0.35">
      <c r="E3649" s="113" t="s">
        <v>120218</v>
      </c>
      <c r="F3649" s="113" t="s">
        <v>140203</v>
      </c>
      <c r="G3649" s="113" t="s">
        <v>115060</v>
      </c>
      <c r="H3649" s="113" t="s">
        <v>119289</v>
      </c>
      <c r="I3649" s="113" t="s">
        <v>98090</v>
      </c>
    </row>
    <row r="3650" spans="5:9" ht="14.5" x14ac:dyDescent="0.35">
      <c r="E3650" s="113" t="s">
        <v>120219</v>
      </c>
      <c r="F3650" s="113" t="s">
        <v>27326</v>
      </c>
      <c r="G3650" s="113" t="s">
        <v>115059</v>
      </c>
      <c r="H3650" s="113" t="s">
        <v>119288</v>
      </c>
      <c r="I3650" s="113" t="s">
        <v>98089</v>
      </c>
    </row>
    <row r="3651" spans="5:9" ht="14.5" x14ac:dyDescent="0.35">
      <c r="E3651" s="113" t="s">
        <v>120220</v>
      </c>
      <c r="F3651" s="113" t="s">
        <v>27325</v>
      </c>
      <c r="G3651" s="113" t="s">
        <v>117882</v>
      </c>
      <c r="H3651" s="113" t="s">
        <v>119287</v>
      </c>
      <c r="I3651" s="113" t="s">
        <v>98088</v>
      </c>
    </row>
    <row r="3652" spans="5:9" ht="14.5" x14ac:dyDescent="0.35">
      <c r="E3652" s="113" t="s">
        <v>116809</v>
      </c>
      <c r="F3652" s="113" t="s">
        <v>27324</v>
      </c>
      <c r="G3652" s="113" t="s">
        <v>127594</v>
      </c>
      <c r="H3652" s="113" t="s">
        <v>119286</v>
      </c>
      <c r="I3652" s="113" t="s">
        <v>98087</v>
      </c>
    </row>
    <row r="3653" spans="5:9" ht="14.5" x14ac:dyDescent="0.35">
      <c r="E3653" s="113" t="s">
        <v>116810</v>
      </c>
      <c r="F3653" s="113" t="s">
        <v>27323</v>
      </c>
      <c r="G3653" s="113" t="s">
        <v>116270</v>
      </c>
      <c r="H3653" s="113" t="s">
        <v>119285</v>
      </c>
      <c r="I3653" s="113" t="s">
        <v>98086</v>
      </c>
    </row>
    <row r="3654" spans="5:9" ht="14.5" x14ac:dyDescent="0.35">
      <c r="E3654" s="113" t="s">
        <v>116811</v>
      </c>
      <c r="F3654" s="113" t="s">
        <v>27322</v>
      </c>
      <c r="G3654" s="113" t="s">
        <v>117881</v>
      </c>
      <c r="H3654" s="113" t="s">
        <v>119284</v>
      </c>
      <c r="I3654" s="113" t="s">
        <v>98085</v>
      </c>
    </row>
    <row r="3655" spans="5:9" ht="14.5" x14ac:dyDescent="0.35">
      <c r="E3655" s="113" t="s">
        <v>116812</v>
      </c>
      <c r="F3655" s="113" t="s">
        <v>27321</v>
      </c>
      <c r="G3655" s="113" t="s">
        <v>127595</v>
      </c>
      <c r="H3655" s="113" t="s">
        <v>119283</v>
      </c>
      <c r="I3655" s="113" t="s">
        <v>98084</v>
      </c>
    </row>
    <row r="3656" spans="5:9" ht="14.5" x14ac:dyDescent="0.35">
      <c r="E3656" s="113" t="s">
        <v>120221</v>
      </c>
      <c r="F3656" s="113" t="s">
        <v>27320</v>
      </c>
      <c r="G3656" s="113" t="s">
        <v>116269</v>
      </c>
      <c r="H3656" s="113" t="s">
        <v>112623</v>
      </c>
      <c r="I3656" s="113" t="s">
        <v>98083</v>
      </c>
    </row>
    <row r="3657" spans="5:9" ht="14.5" x14ac:dyDescent="0.35">
      <c r="E3657" s="113" t="s">
        <v>120222</v>
      </c>
      <c r="F3657" s="113" t="s">
        <v>27319</v>
      </c>
      <c r="G3657" s="113" t="s">
        <v>117880</v>
      </c>
      <c r="H3657" s="113" t="s">
        <v>112622</v>
      </c>
      <c r="I3657" s="113" t="s">
        <v>98082</v>
      </c>
    </row>
    <row r="3658" spans="5:9" ht="14.5" x14ac:dyDescent="0.35">
      <c r="E3658" s="113" t="s">
        <v>120223</v>
      </c>
      <c r="F3658" s="113" t="s">
        <v>27318</v>
      </c>
      <c r="G3658" s="113" t="s">
        <v>122204</v>
      </c>
      <c r="H3658" s="113" t="s">
        <v>112621</v>
      </c>
      <c r="I3658" s="113" t="s">
        <v>98081</v>
      </c>
    </row>
    <row r="3659" spans="5:9" ht="14.5" x14ac:dyDescent="0.35">
      <c r="E3659" s="113" t="s">
        <v>126883</v>
      </c>
      <c r="F3659" s="113" t="s">
        <v>27317</v>
      </c>
      <c r="G3659" s="113" t="s">
        <v>116268</v>
      </c>
      <c r="H3659" s="113" t="s">
        <v>112620</v>
      </c>
      <c r="I3659" s="113" t="s">
        <v>98080</v>
      </c>
    </row>
    <row r="3660" spans="5:9" ht="14.5" x14ac:dyDescent="0.35">
      <c r="E3660" s="113" t="s">
        <v>116813</v>
      </c>
      <c r="F3660" s="113" t="s">
        <v>27316</v>
      </c>
      <c r="G3660" s="113" t="s">
        <v>120612</v>
      </c>
      <c r="H3660" s="113" t="s">
        <v>59039</v>
      </c>
      <c r="I3660" s="113" t="s">
        <v>98079</v>
      </c>
    </row>
    <row r="3661" spans="5:9" ht="14.5" x14ac:dyDescent="0.35">
      <c r="E3661" s="113" t="s">
        <v>120224</v>
      </c>
      <c r="F3661" s="113" t="s">
        <v>27315</v>
      </c>
      <c r="G3661" s="113" t="s">
        <v>116267</v>
      </c>
      <c r="H3661" s="113" t="s">
        <v>112619</v>
      </c>
      <c r="I3661" s="113" t="s">
        <v>98078</v>
      </c>
    </row>
    <row r="3662" spans="5:9" ht="14.5" x14ac:dyDescent="0.35">
      <c r="E3662" s="113" t="s">
        <v>120225</v>
      </c>
      <c r="F3662" s="113" t="s">
        <v>27314</v>
      </c>
      <c r="G3662" s="113" t="s">
        <v>115058</v>
      </c>
      <c r="H3662" s="113" t="s">
        <v>59038</v>
      </c>
      <c r="I3662" s="113" t="s">
        <v>98077</v>
      </c>
    </row>
    <row r="3663" spans="5:9" ht="14.5" x14ac:dyDescent="0.35">
      <c r="E3663" s="113" t="s">
        <v>120226</v>
      </c>
      <c r="F3663" s="113" t="s">
        <v>27313</v>
      </c>
      <c r="G3663" s="113" t="s">
        <v>117879</v>
      </c>
      <c r="H3663" s="113" t="s">
        <v>59037</v>
      </c>
      <c r="I3663" s="113" t="s">
        <v>98076</v>
      </c>
    </row>
    <row r="3664" spans="5:9" ht="14.5" x14ac:dyDescent="0.35">
      <c r="E3664" s="113" t="s">
        <v>120227</v>
      </c>
      <c r="F3664" s="113" t="s">
        <v>27312</v>
      </c>
      <c r="G3664" s="113" t="s">
        <v>116266</v>
      </c>
      <c r="H3664" s="113" t="s">
        <v>59036</v>
      </c>
      <c r="I3664" s="113" t="s">
        <v>98075</v>
      </c>
    </row>
    <row r="3665" spans="5:9" ht="14.5" x14ac:dyDescent="0.35">
      <c r="E3665" s="113" t="s">
        <v>120228</v>
      </c>
      <c r="F3665" s="113" t="s">
        <v>27311</v>
      </c>
      <c r="G3665" s="113" t="s">
        <v>109373</v>
      </c>
      <c r="H3665" s="113" t="s">
        <v>59035</v>
      </c>
      <c r="I3665" s="113" t="s">
        <v>98074</v>
      </c>
    </row>
    <row r="3666" spans="5:9" ht="14.5" x14ac:dyDescent="0.35">
      <c r="E3666" s="113" t="s">
        <v>121530</v>
      </c>
      <c r="F3666" s="113" t="s">
        <v>27310</v>
      </c>
      <c r="G3666" s="113" t="s">
        <v>109372</v>
      </c>
      <c r="H3666" s="113" t="s">
        <v>59034</v>
      </c>
      <c r="I3666" s="113" t="s">
        <v>98073</v>
      </c>
    </row>
    <row r="3667" spans="5:9" ht="14.5" x14ac:dyDescent="0.35">
      <c r="E3667" s="113" t="s">
        <v>121531</v>
      </c>
      <c r="F3667" s="113" t="s">
        <v>27309</v>
      </c>
      <c r="G3667" s="113" t="s">
        <v>117878</v>
      </c>
      <c r="H3667" s="113" t="s">
        <v>59033</v>
      </c>
      <c r="I3667" s="113" t="s">
        <v>98072</v>
      </c>
    </row>
    <row r="3668" spans="5:9" ht="14.5" x14ac:dyDescent="0.35">
      <c r="E3668" s="113" t="s">
        <v>120229</v>
      </c>
      <c r="F3668" s="113" t="s">
        <v>27308</v>
      </c>
      <c r="G3668" s="113" t="s">
        <v>116265</v>
      </c>
      <c r="H3668" s="113" t="s">
        <v>59032</v>
      </c>
      <c r="I3668" s="113" t="s">
        <v>98071</v>
      </c>
    </row>
    <row r="3669" spans="5:9" ht="14.5" x14ac:dyDescent="0.35">
      <c r="E3669" s="113" t="s">
        <v>120230</v>
      </c>
      <c r="F3669" s="113" t="s">
        <v>27307</v>
      </c>
      <c r="G3669" s="113" t="s">
        <v>117877</v>
      </c>
      <c r="H3669" s="113" t="s">
        <v>59031</v>
      </c>
      <c r="I3669" s="113" t="s">
        <v>98070</v>
      </c>
    </row>
    <row r="3670" spans="5:9" ht="14.5" x14ac:dyDescent="0.35">
      <c r="E3670" s="113" t="s">
        <v>121532</v>
      </c>
      <c r="F3670" s="113" t="s">
        <v>27306</v>
      </c>
      <c r="G3670" s="113" t="s">
        <v>109371</v>
      </c>
      <c r="H3670" s="113" t="s">
        <v>59030</v>
      </c>
      <c r="I3670" s="113" t="s">
        <v>98069</v>
      </c>
    </row>
    <row r="3671" spans="5:9" ht="14.5" x14ac:dyDescent="0.35">
      <c r="E3671" s="113" t="s">
        <v>123758</v>
      </c>
      <c r="F3671" s="113" t="s">
        <v>117411</v>
      </c>
      <c r="G3671" s="113" t="s">
        <v>116264</v>
      </c>
      <c r="H3671" s="113" t="s">
        <v>59029</v>
      </c>
      <c r="I3671" s="113" t="s">
        <v>98068</v>
      </c>
    </row>
    <row r="3672" spans="5:9" ht="14.5" x14ac:dyDescent="0.35">
      <c r="E3672" s="113" t="s">
        <v>121533</v>
      </c>
      <c r="F3672" s="113" t="s">
        <v>27305</v>
      </c>
      <c r="G3672" s="113" t="s">
        <v>117876</v>
      </c>
      <c r="H3672" s="113" t="s">
        <v>59028</v>
      </c>
      <c r="I3672" s="113" t="s">
        <v>98067</v>
      </c>
    </row>
    <row r="3673" spans="5:9" ht="14.5" x14ac:dyDescent="0.35">
      <c r="E3673" s="113" t="s">
        <v>121534</v>
      </c>
      <c r="F3673" s="113" t="s">
        <v>27304</v>
      </c>
      <c r="G3673" s="113" t="s">
        <v>117875</v>
      </c>
      <c r="H3673" s="113" t="s">
        <v>59027</v>
      </c>
      <c r="I3673" s="113" t="s">
        <v>98066</v>
      </c>
    </row>
    <row r="3674" spans="5:9" ht="14.5" x14ac:dyDescent="0.35">
      <c r="E3674" s="113" t="s">
        <v>121535</v>
      </c>
      <c r="F3674" s="113" t="s">
        <v>27303</v>
      </c>
      <c r="G3674" s="113" t="s">
        <v>116263</v>
      </c>
      <c r="H3674" s="113" t="s">
        <v>59026</v>
      </c>
      <c r="I3674" s="113" t="s">
        <v>98065</v>
      </c>
    </row>
    <row r="3675" spans="5:9" ht="14.5" x14ac:dyDescent="0.35">
      <c r="E3675" s="113" t="s">
        <v>121536</v>
      </c>
      <c r="F3675" s="113" t="s">
        <v>27302</v>
      </c>
      <c r="G3675" s="113" t="s">
        <v>117874</v>
      </c>
      <c r="H3675" s="113" t="s">
        <v>59025</v>
      </c>
      <c r="I3675" s="113" t="s">
        <v>98064</v>
      </c>
    </row>
    <row r="3676" spans="5:9" ht="14.5" x14ac:dyDescent="0.35">
      <c r="E3676" s="113" t="s">
        <v>123759</v>
      </c>
      <c r="F3676" s="113" t="s">
        <v>27301</v>
      </c>
      <c r="G3676" s="113" t="s">
        <v>116262</v>
      </c>
      <c r="H3676" s="113" t="s">
        <v>59024</v>
      </c>
      <c r="I3676" s="113" t="s">
        <v>98063</v>
      </c>
    </row>
    <row r="3677" spans="5:9" ht="14.5" x14ac:dyDescent="0.35">
      <c r="E3677" s="113" t="s">
        <v>121537</v>
      </c>
      <c r="F3677" s="113" t="s">
        <v>27300</v>
      </c>
      <c r="G3677" s="113" t="s">
        <v>115057</v>
      </c>
      <c r="H3677" s="113" t="s">
        <v>59023</v>
      </c>
      <c r="I3677" s="113" t="s">
        <v>140424</v>
      </c>
    </row>
    <row r="3678" spans="5:9" ht="14.5" x14ac:dyDescent="0.35">
      <c r="E3678" s="113" t="s">
        <v>126884</v>
      </c>
      <c r="F3678" s="113" t="s">
        <v>27299</v>
      </c>
      <c r="G3678" s="113" t="s">
        <v>122203</v>
      </c>
      <c r="H3678" s="113" t="s">
        <v>59022</v>
      </c>
      <c r="I3678" s="113" t="s">
        <v>140423</v>
      </c>
    </row>
    <row r="3679" spans="5:9" ht="14.5" x14ac:dyDescent="0.35">
      <c r="E3679" s="113" t="s">
        <v>121538</v>
      </c>
      <c r="F3679" s="113" t="s">
        <v>27298</v>
      </c>
      <c r="G3679" s="113" t="s">
        <v>115056</v>
      </c>
      <c r="H3679" s="113" t="s">
        <v>59021</v>
      </c>
      <c r="I3679" s="113" t="s">
        <v>98062</v>
      </c>
    </row>
    <row r="3680" spans="5:9" ht="14.5" x14ac:dyDescent="0.35">
      <c r="E3680" s="113" t="s">
        <v>121539</v>
      </c>
      <c r="F3680" s="113" t="s">
        <v>27297</v>
      </c>
      <c r="G3680" s="113" t="s">
        <v>115055</v>
      </c>
      <c r="H3680" s="113" t="s">
        <v>59020</v>
      </c>
      <c r="I3680" s="113" t="s">
        <v>98061</v>
      </c>
    </row>
    <row r="3681" spans="5:9" ht="14.5" x14ac:dyDescent="0.35">
      <c r="E3681" s="113" t="s">
        <v>121540</v>
      </c>
      <c r="F3681" s="113" t="s">
        <v>27296</v>
      </c>
      <c r="G3681" s="113" t="s">
        <v>116261</v>
      </c>
      <c r="H3681" s="113" t="s">
        <v>59019</v>
      </c>
      <c r="I3681" s="113" t="s">
        <v>98060</v>
      </c>
    </row>
    <row r="3682" spans="5:9" ht="14.5" x14ac:dyDescent="0.35">
      <c r="E3682" s="113" t="s">
        <v>121541</v>
      </c>
      <c r="F3682" s="113" t="s">
        <v>27295</v>
      </c>
      <c r="G3682" s="113" t="s">
        <v>117873</v>
      </c>
      <c r="H3682" s="113" t="s">
        <v>59018</v>
      </c>
      <c r="I3682" s="113" t="s">
        <v>98059</v>
      </c>
    </row>
    <row r="3683" spans="5:9" ht="14.5" x14ac:dyDescent="0.35">
      <c r="E3683" s="113" t="s">
        <v>121542</v>
      </c>
      <c r="F3683" s="113" t="s">
        <v>27294</v>
      </c>
      <c r="G3683" s="113" t="s">
        <v>116260</v>
      </c>
      <c r="H3683" s="113" t="s">
        <v>59017</v>
      </c>
      <c r="I3683" s="113" t="s">
        <v>98058</v>
      </c>
    </row>
    <row r="3684" spans="5:9" ht="14.5" x14ac:dyDescent="0.35">
      <c r="E3684" s="113" t="s">
        <v>121543</v>
      </c>
      <c r="F3684" s="113" t="s">
        <v>27293</v>
      </c>
      <c r="G3684" s="113" t="s">
        <v>115054</v>
      </c>
      <c r="H3684" s="113" t="s">
        <v>59016</v>
      </c>
      <c r="I3684" s="113" t="s">
        <v>98057</v>
      </c>
    </row>
    <row r="3685" spans="5:9" ht="14.5" x14ac:dyDescent="0.35">
      <c r="E3685" s="113" t="s">
        <v>121544</v>
      </c>
      <c r="F3685" s="113" t="s">
        <v>27292</v>
      </c>
      <c r="G3685" s="113" t="s">
        <v>115053</v>
      </c>
      <c r="H3685" s="113" t="s">
        <v>59015</v>
      </c>
      <c r="I3685" s="113" t="s">
        <v>98056</v>
      </c>
    </row>
    <row r="3686" spans="5:9" ht="14.5" x14ac:dyDescent="0.35">
      <c r="E3686" s="113" t="s">
        <v>121545</v>
      </c>
      <c r="F3686" s="113" t="s">
        <v>27291</v>
      </c>
      <c r="G3686" s="113" t="s">
        <v>125053</v>
      </c>
      <c r="H3686" s="113" t="s">
        <v>59014</v>
      </c>
      <c r="I3686" s="113" t="s">
        <v>98055</v>
      </c>
    </row>
    <row r="3687" spans="5:9" ht="14.5" x14ac:dyDescent="0.35">
      <c r="E3687" s="113" t="s">
        <v>126885</v>
      </c>
      <c r="F3687" s="113" t="s">
        <v>27290</v>
      </c>
      <c r="G3687" s="113" t="s">
        <v>115052</v>
      </c>
      <c r="H3687" s="113" t="s">
        <v>59013</v>
      </c>
      <c r="I3687" s="113" t="s">
        <v>98054</v>
      </c>
    </row>
    <row r="3688" spans="5:9" ht="14.5" x14ac:dyDescent="0.35">
      <c r="E3688" s="113" t="s">
        <v>126886</v>
      </c>
      <c r="F3688" s="113" t="s">
        <v>27289</v>
      </c>
      <c r="G3688" s="113" t="s">
        <v>115051</v>
      </c>
      <c r="H3688" s="113" t="s">
        <v>59012</v>
      </c>
      <c r="I3688" s="113" t="s">
        <v>98053</v>
      </c>
    </row>
    <row r="3689" spans="5:9" ht="14.5" x14ac:dyDescent="0.35">
      <c r="E3689" s="113" t="s">
        <v>126887</v>
      </c>
      <c r="F3689" s="113" t="s">
        <v>27288</v>
      </c>
      <c r="G3689" s="113" t="s">
        <v>115050</v>
      </c>
      <c r="H3689" s="113" t="s">
        <v>59011</v>
      </c>
      <c r="I3689" s="113" t="s">
        <v>98052</v>
      </c>
    </row>
    <row r="3690" spans="5:9" ht="14.5" x14ac:dyDescent="0.35">
      <c r="E3690" s="113" t="s">
        <v>126888</v>
      </c>
      <c r="F3690" s="113" t="s">
        <v>27287</v>
      </c>
      <c r="G3690" s="113" t="s">
        <v>115049</v>
      </c>
      <c r="H3690" s="113" t="s">
        <v>59010</v>
      </c>
      <c r="I3690" s="113" t="s">
        <v>98051</v>
      </c>
    </row>
    <row r="3691" spans="5:9" ht="14.5" x14ac:dyDescent="0.35">
      <c r="E3691" s="113" t="s">
        <v>126889</v>
      </c>
      <c r="F3691" s="113" t="s">
        <v>27286</v>
      </c>
      <c r="G3691" s="113" t="s">
        <v>115048</v>
      </c>
      <c r="H3691" s="113" t="s">
        <v>59009</v>
      </c>
      <c r="I3691" s="113" t="s">
        <v>98050</v>
      </c>
    </row>
    <row r="3692" spans="5:9" ht="14.5" x14ac:dyDescent="0.35">
      <c r="E3692" s="113" t="s">
        <v>121546</v>
      </c>
      <c r="F3692" s="113" t="s">
        <v>27285</v>
      </c>
      <c r="G3692" s="113" t="s">
        <v>122202</v>
      </c>
      <c r="H3692" s="113" t="s">
        <v>59008</v>
      </c>
      <c r="I3692" s="113" t="s">
        <v>98049</v>
      </c>
    </row>
    <row r="3693" spans="5:9" ht="14.5" x14ac:dyDescent="0.35">
      <c r="E3693" s="113" t="s">
        <v>121547</v>
      </c>
      <c r="F3693" s="113" t="s">
        <v>27284</v>
      </c>
      <c r="G3693" s="113" t="s">
        <v>115047</v>
      </c>
      <c r="H3693" s="113" t="s">
        <v>59007</v>
      </c>
      <c r="I3693" s="113" t="s">
        <v>98048</v>
      </c>
    </row>
    <row r="3694" spans="5:9" ht="14.5" x14ac:dyDescent="0.35">
      <c r="E3694" s="113" t="s">
        <v>121548</v>
      </c>
      <c r="F3694" s="113" t="s">
        <v>27283</v>
      </c>
      <c r="G3694" s="113" t="s">
        <v>117872</v>
      </c>
      <c r="H3694" s="113" t="s">
        <v>59006</v>
      </c>
      <c r="I3694" s="113" t="s">
        <v>98047</v>
      </c>
    </row>
    <row r="3695" spans="5:9" ht="14.5" x14ac:dyDescent="0.35">
      <c r="E3695" s="113" t="s">
        <v>126890</v>
      </c>
      <c r="F3695" s="113" t="s">
        <v>27282</v>
      </c>
      <c r="G3695" s="113" t="s">
        <v>115046</v>
      </c>
      <c r="H3695" s="113" t="s">
        <v>59005</v>
      </c>
      <c r="I3695" s="113" t="s">
        <v>98046</v>
      </c>
    </row>
    <row r="3696" spans="5:9" ht="14.5" x14ac:dyDescent="0.35">
      <c r="E3696" s="113" t="s">
        <v>126891</v>
      </c>
      <c r="F3696" s="113" t="s">
        <v>27281</v>
      </c>
      <c r="G3696" s="113" t="s">
        <v>115045</v>
      </c>
      <c r="H3696" s="113" t="s">
        <v>59004</v>
      </c>
      <c r="I3696" s="113" t="s">
        <v>98045</v>
      </c>
    </row>
    <row r="3697" spans="5:9" ht="14.5" x14ac:dyDescent="0.35">
      <c r="E3697" s="113" t="s">
        <v>126892</v>
      </c>
      <c r="F3697" s="113" t="s">
        <v>27280</v>
      </c>
      <c r="G3697" s="113" t="s">
        <v>115044</v>
      </c>
      <c r="H3697" s="113" t="s">
        <v>59003</v>
      </c>
      <c r="I3697" s="113" t="s">
        <v>98044</v>
      </c>
    </row>
    <row r="3698" spans="5:9" ht="14.5" x14ac:dyDescent="0.35">
      <c r="E3698" s="113" t="s">
        <v>126893</v>
      </c>
      <c r="F3698" s="113" t="s">
        <v>27279</v>
      </c>
      <c r="G3698" s="113" t="s">
        <v>115043</v>
      </c>
      <c r="H3698" s="113" t="s">
        <v>59002</v>
      </c>
      <c r="I3698" s="113" t="s">
        <v>98043</v>
      </c>
    </row>
    <row r="3699" spans="5:9" ht="14.5" x14ac:dyDescent="0.35">
      <c r="E3699" s="113" t="s">
        <v>126894</v>
      </c>
      <c r="F3699" s="113" t="s">
        <v>27278</v>
      </c>
      <c r="G3699" s="113" t="s">
        <v>109370</v>
      </c>
      <c r="H3699" s="113" t="s">
        <v>59001</v>
      </c>
      <c r="I3699" s="113" t="s">
        <v>98042</v>
      </c>
    </row>
    <row r="3700" spans="5:9" ht="14.5" x14ac:dyDescent="0.35">
      <c r="E3700" s="113" t="s">
        <v>126895</v>
      </c>
      <c r="F3700" s="113" t="s">
        <v>107324</v>
      </c>
      <c r="G3700" s="113" t="s">
        <v>117871</v>
      </c>
      <c r="H3700" s="113" t="s">
        <v>59000</v>
      </c>
      <c r="I3700" s="113" t="s">
        <v>98041</v>
      </c>
    </row>
    <row r="3701" spans="5:9" ht="14.5" x14ac:dyDescent="0.35">
      <c r="E3701" s="113" t="s">
        <v>126896</v>
      </c>
      <c r="F3701" s="113" t="s">
        <v>107323</v>
      </c>
      <c r="G3701" s="113" t="s">
        <v>115042</v>
      </c>
      <c r="H3701" s="113" t="s">
        <v>58999</v>
      </c>
      <c r="I3701" s="113" t="s">
        <v>98040</v>
      </c>
    </row>
    <row r="3702" spans="5:9" ht="14.5" x14ac:dyDescent="0.35">
      <c r="E3702" s="113" t="s">
        <v>126897</v>
      </c>
      <c r="F3702" s="113" t="s">
        <v>107322</v>
      </c>
      <c r="G3702" s="113" t="s">
        <v>115041</v>
      </c>
      <c r="H3702" s="113" t="s">
        <v>130649</v>
      </c>
      <c r="I3702" s="113" t="s">
        <v>98039</v>
      </c>
    </row>
    <row r="3703" spans="5:9" ht="14.5" x14ac:dyDescent="0.35">
      <c r="E3703" s="113" t="s">
        <v>126898</v>
      </c>
      <c r="F3703" s="113" t="s">
        <v>27277</v>
      </c>
      <c r="G3703" s="113" t="s">
        <v>115040</v>
      </c>
      <c r="H3703" s="113" t="s">
        <v>123585</v>
      </c>
      <c r="I3703" s="113" t="s">
        <v>98038</v>
      </c>
    </row>
    <row r="3704" spans="5:9" ht="14.5" x14ac:dyDescent="0.35">
      <c r="E3704" s="113" t="s">
        <v>126899</v>
      </c>
      <c r="F3704" s="113" t="s">
        <v>27276</v>
      </c>
      <c r="G3704" s="113" t="s">
        <v>115039</v>
      </c>
      <c r="H3704" s="113" t="s">
        <v>121479</v>
      </c>
      <c r="I3704" s="113" t="s">
        <v>98037</v>
      </c>
    </row>
    <row r="3705" spans="5:9" ht="14.5" x14ac:dyDescent="0.35">
      <c r="E3705" s="113" t="s">
        <v>123760</v>
      </c>
      <c r="F3705" s="113" t="s">
        <v>27275</v>
      </c>
      <c r="G3705" s="113" t="s">
        <v>116259</v>
      </c>
      <c r="H3705" s="113" t="s">
        <v>123584</v>
      </c>
      <c r="I3705" s="113" t="s">
        <v>98036</v>
      </c>
    </row>
    <row r="3706" spans="5:9" ht="14.5" x14ac:dyDescent="0.35">
      <c r="E3706" s="113" t="s">
        <v>123761</v>
      </c>
      <c r="F3706" s="113" t="s">
        <v>27274</v>
      </c>
      <c r="G3706" s="113" t="s">
        <v>115038</v>
      </c>
      <c r="H3706" s="113" t="s">
        <v>119282</v>
      </c>
      <c r="I3706" s="113" t="s">
        <v>98035</v>
      </c>
    </row>
    <row r="3707" spans="5:9" ht="14.5" x14ac:dyDescent="0.35">
      <c r="E3707" s="113" t="s">
        <v>126900</v>
      </c>
      <c r="F3707" s="113" t="s">
        <v>107321</v>
      </c>
      <c r="G3707" s="113" t="s">
        <v>116258</v>
      </c>
      <c r="H3707" s="113" t="s">
        <v>119281</v>
      </c>
      <c r="I3707" s="113" t="s">
        <v>98034</v>
      </c>
    </row>
    <row r="3708" spans="5:9" ht="14.5" x14ac:dyDescent="0.35">
      <c r="E3708" s="113" t="s">
        <v>126901</v>
      </c>
      <c r="F3708" s="113" t="s">
        <v>27273</v>
      </c>
      <c r="G3708" s="113" t="s">
        <v>127596</v>
      </c>
      <c r="H3708" s="113" t="s">
        <v>119280</v>
      </c>
      <c r="I3708" s="113" t="s">
        <v>98033</v>
      </c>
    </row>
    <row r="3709" spans="5:9" ht="14.5" x14ac:dyDescent="0.35">
      <c r="E3709" s="113" t="s">
        <v>123762</v>
      </c>
      <c r="F3709" s="113" t="s">
        <v>27272</v>
      </c>
      <c r="G3709" s="113" t="s">
        <v>116257</v>
      </c>
      <c r="H3709" s="113" t="s">
        <v>119279</v>
      </c>
      <c r="I3709" s="113" t="s">
        <v>140422</v>
      </c>
    </row>
    <row r="3710" spans="5:9" ht="14.5" x14ac:dyDescent="0.35">
      <c r="E3710" s="113" t="s">
        <v>126902</v>
      </c>
      <c r="F3710" s="113" t="s">
        <v>27271</v>
      </c>
      <c r="G3710" s="113" t="s">
        <v>115037</v>
      </c>
      <c r="H3710" s="113" t="s">
        <v>119278</v>
      </c>
      <c r="I3710" s="113" t="s">
        <v>98032</v>
      </c>
    </row>
    <row r="3711" spans="5:9" ht="14.5" x14ac:dyDescent="0.35">
      <c r="E3711" s="113" t="s">
        <v>126903</v>
      </c>
      <c r="F3711" s="113" t="s">
        <v>27270</v>
      </c>
      <c r="G3711" s="113" t="s">
        <v>115036</v>
      </c>
      <c r="H3711" s="113" t="s">
        <v>119277</v>
      </c>
      <c r="I3711" s="113" t="s">
        <v>98031</v>
      </c>
    </row>
    <row r="3712" spans="5:9" ht="14.5" x14ac:dyDescent="0.35">
      <c r="E3712" s="113" t="s">
        <v>137408</v>
      </c>
      <c r="F3712" s="113" t="s">
        <v>27269</v>
      </c>
      <c r="G3712" s="113" t="s">
        <v>117870</v>
      </c>
      <c r="H3712" s="113" t="s">
        <v>58998</v>
      </c>
      <c r="I3712" s="113" t="s">
        <v>98030</v>
      </c>
    </row>
    <row r="3713" spans="5:9" ht="14.5" x14ac:dyDescent="0.35">
      <c r="E3713" s="113" t="s">
        <v>130992</v>
      </c>
      <c r="F3713" s="113" t="s">
        <v>27268</v>
      </c>
      <c r="G3713" s="113" t="s">
        <v>115035</v>
      </c>
      <c r="H3713" s="113" t="s">
        <v>58997</v>
      </c>
      <c r="I3713" s="113" t="s">
        <v>98029</v>
      </c>
    </row>
    <row r="3714" spans="5:9" ht="14.5" x14ac:dyDescent="0.35">
      <c r="E3714" s="113" t="s">
        <v>130993</v>
      </c>
      <c r="F3714" s="113" t="s">
        <v>27267</v>
      </c>
      <c r="G3714" s="113" t="s">
        <v>115034</v>
      </c>
      <c r="H3714" s="113" t="s">
        <v>58996</v>
      </c>
      <c r="I3714" s="113" t="s">
        <v>98028</v>
      </c>
    </row>
    <row r="3715" spans="5:9" ht="14.5" x14ac:dyDescent="0.35">
      <c r="E3715" s="113" t="s">
        <v>128229</v>
      </c>
      <c r="F3715" s="113" t="s">
        <v>27266</v>
      </c>
      <c r="G3715" s="113" t="s">
        <v>115033</v>
      </c>
      <c r="H3715" s="113" t="s">
        <v>58995</v>
      </c>
      <c r="I3715" s="113" t="s">
        <v>98027</v>
      </c>
    </row>
    <row r="3716" spans="5:9" ht="14.5" x14ac:dyDescent="0.35">
      <c r="E3716" s="113" t="s">
        <v>128230</v>
      </c>
      <c r="F3716" s="113" t="s">
        <v>27265</v>
      </c>
      <c r="G3716" s="113" t="s">
        <v>116256</v>
      </c>
      <c r="H3716" s="113" t="s">
        <v>58994</v>
      </c>
      <c r="I3716" s="113" t="s">
        <v>98026</v>
      </c>
    </row>
    <row r="3717" spans="5:9" ht="14.5" x14ac:dyDescent="0.35">
      <c r="E3717" s="113" t="s">
        <v>128231</v>
      </c>
      <c r="F3717" s="113" t="s">
        <v>27264</v>
      </c>
      <c r="G3717" s="113" t="s">
        <v>116255</v>
      </c>
      <c r="H3717" s="113" t="s">
        <v>58993</v>
      </c>
      <c r="I3717" s="113" t="s">
        <v>140421</v>
      </c>
    </row>
    <row r="3718" spans="5:9" ht="14.5" x14ac:dyDescent="0.35">
      <c r="E3718" s="113" t="s">
        <v>128232</v>
      </c>
      <c r="F3718" s="113" t="s">
        <v>27263</v>
      </c>
      <c r="G3718" s="113" t="s">
        <v>115032</v>
      </c>
      <c r="H3718" s="113" t="s">
        <v>58992</v>
      </c>
      <c r="I3718" s="113" t="s">
        <v>98025</v>
      </c>
    </row>
    <row r="3719" spans="5:9" ht="14.5" x14ac:dyDescent="0.35">
      <c r="E3719" s="113" t="s">
        <v>3348</v>
      </c>
      <c r="F3719" s="113" t="s">
        <v>27262</v>
      </c>
      <c r="G3719" s="113" t="s">
        <v>117869</v>
      </c>
      <c r="H3719" s="113" t="s">
        <v>58991</v>
      </c>
      <c r="I3719" s="113" t="s">
        <v>98024</v>
      </c>
    </row>
    <row r="3720" spans="5:9" ht="14.5" x14ac:dyDescent="0.35">
      <c r="E3720" s="113" t="s">
        <v>3349</v>
      </c>
      <c r="F3720" s="113" t="s">
        <v>27261</v>
      </c>
      <c r="G3720" s="113" t="s">
        <v>115031</v>
      </c>
      <c r="H3720" s="113" t="s">
        <v>58990</v>
      </c>
      <c r="I3720" s="113" t="s">
        <v>98023</v>
      </c>
    </row>
    <row r="3721" spans="5:9" ht="14.5" x14ac:dyDescent="0.35">
      <c r="E3721" s="113" t="s">
        <v>3350</v>
      </c>
      <c r="F3721" s="113" t="s">
        <v>27260</v>
      </c>
      <c r="G3721" s="113" t="s">
        <v>115030</v>
      </c>
      <c r="H3721" s="113" t="s">
        <v>58989</v>
      </c>
      <c r="I3721" s="113" t="s">
        <v>98022</v>
      </c>
    </row>
    <row r="3722" spans="5:9" ht="14.5" x14ac:dyDescent="0.35">
      <c r="E3722" s="113" t="s">
        <v>3351</v>
      </c>
      <c r="F3722" s="113" t="s">
        <v>27259</v>
      </c>
      <c r="G3722" s="113" t="s">
        <v>115029</v>
      </c>
      <c r="H3722" s="113" t="s">
        <v>58988</v>
      </c>
      <c r="I3722" s="113" t="s">
        <v>98021</v>
      </c>
    </row>
    <row r="3723" spans="5:9" ht="14.5" x14ac:dyDescent="0.35">
      <c r="E3723" s="113" t="s">
        <v>3352</v>
      </c>
      <c r="F3723" s="113" t="s">
        <v>27258</v>
      </c>
      <c r="G3723" s="113" t="s">
        <v>115028</v>
      </c>
      <c r="H3723" s="113" t="s">
        <v>58987</v>
      </c>
      <c r="I3723" s="113" t="s">
        <v>98020</v>
      </c>
    </row>
    <row r="3724" spans="5:9" ht="14.5" x14ac:dyDescent="0.35">
      <c r="E3724" s="113" t="s">
        <v>3353</v>
      </c>
      <c r="F3724" s="113" t="s">
        <v>27257</v>
      </c>
      <c r="G3724" s="113" t="s">
        <v>115027</v>
      </c>
      <c r="H3724" s="113" t="s">
        <v>58986</v>
      </c>
      <c r="I3724" s="113" t="s">
        <v>98019</v>
      </c>
    </row>
    <row r="3725" spans="5:9" ht="14.5" x14ac:dyDescent="0.35">
      <c r="E3725" s="113" t="s">
        <v>3354</v>
      </c>
      <c r="F3725" s="113" t="s">
        <v>27256</v>
      </c>
      <c r="G3725" s="113" t="s">
        <v>116254</v>
      </c>
      <c r="H3725" s="113" t="s">
        <v>58985</v>
      </c>
      <c r="I3725" s="113" t="s">
        <v>98018</v>
      </c>
    </row>
    <row r="3726" spans="5:9" ht="14.5" x14ac:dyDescent="0.35">
      <c r="E3726" s="113" t="s">
        <v>3355</v>
      </c>
      <c r="F3726" s="113" t="s">
        <v>27255</v>
      </c>
      <c r="G3726" s="113" t="s">
        <v>116253</v>
      </c>
      <c r="H3726" s="113" t="s">
        <v>58984</v>
      </c>
      <c r="I3726" s="113" t="s">
        <v>98017</v>
      </c>
    </row>
    <row r="3727" spans="5:9" ht="14.5" x14ac:dyDescent="0.35">
      <c r="E3727" s="113" t="s">
        <v>3356</v>
      </c>
      <c r="F3727" s="113" t="s">
        <v>27254</v>
      </c>
      <c r="G3727" s="113" t="s">
        <v>122201</v>
      </c>
      <c r="H3727" s="113" t="s">
        <v>58983</v>
      </c>
      <c r="I3727" s="113" t="s">
        <v>98016</v>
      </c>
    </row>
    <row r="3728" spans="5:9" ht="14.5" x14ac:dyDescent="0.35">
      <c r="E3728" s="113" t="s">
        <v>3357</v>
      </c>
      <c r="F3728" s="113" t="s">
        <v>27253</v>
      </c>
      <c r="G3728" s="113" t="s">
        <v>127597</v>
      </c>
      <c r="H3728" s="113" t="s">
        <v>58982</v>
      </c>
      <c r="I3728" s="113" t="s">
        <v>98015</v>
      </c>
    </row>
    <row r="3729" spans="5:9" ht="14.5" x14ac:dyDescent="0.35">
      <c r="E3729" s="113" t="s">
        <v>3358</v>
      </c>
      <c r="F3729" s="113" t="s">
        <v>27252</v>
      </c>
      <c r="G3729" s="113" t="s">
        <v>116252</v>
      </c>
      <c r="H3729" s="113" t="s">
        <v>58981</v>
      </c>
      <c r="I3729" s="113" t="s">
        <v>98014</v>
      </c>
    </row>
    <row r="3730" spans="5:9" ht="14.5" x14ac:dyDescent="0.35">
      <c r="E3730" s="113" t="s">
        <v>3359</v>
      </c>
      <c r="F3730" s="113" t="s">
        <v>27251</v>
      </c>
      <c r="G3730" s="113" t="s">
        <v>115026</v>
      </c>
      <c r="H3730" s="113" t="s">
        <v>130650</v>
      </c>
      <c r="I3730" s="113" t="s">
        <v>98013</v>
      </c>
    </row>
    <row r="3731" spans="5:9" ht="14.5" x14ac:dyDescent="0.35">
      <c r="E3731" s="113" t="s">
        <v>3360</v>
      </c>
      <c r="F3731" s="113" t="s">
        <v>27250</v>
      </c>
      <c r="G3731" s="113" t="s">
        <v>117868</v>
      </c>
      <c r="H3731" s="113" t="s">
        <v>123583</v>
      </c>
      <c r="I3731" s="113" t="s">
        <v>98012</v>
      </c>
    </row>
    <row r="3732" spans="5:9" ht="14.5" x14ac:dyDescent="0.35">
      <c r="E3732" s="113" t="s">
        <v>3361</v>
      </c>
      <c r="F3732" s="113" t="s">
        <v>27249</v>
      </c>
      <c r="G3732" s="113" t="s">
        <v>117867</v>
      </c>
      <c r="H3732" s="113" t="s">
        <v>123582</v>
      </c>
      <c r="I3732" s="113" t="s">
        <v>98011</v>
      </c>
    </row>
    <row r="3733" spans="5:9" ht="14.5" x14ac:dyDescent="0.35">
      <c r="E3733" s="113" t="s">
        <v>3362</v>
      </c>
      <c r="F3733" s="113" t="s">
        <v>27248</v>
      </c>
      <c r="G3733" s="113" t="s">
        <v>115025</v>
      </c>
      <c r="H3733" s="113" t="s">
        <v>121478</v>
      </c>
      <c r="I3733" s="113" t="s">
        <v>98010</v>
      </c>
    </row>
    <row r="3734" spans="5:9" ht="14.5" x14ac:dyDescent="0.35">
      <c r="E3734" s="113" t="s">
        <v>3363</v>
      </c>
      <c r="F3734" s="113" t="s">
        <v>27247</v>
      </c>
      <c r="G3734" s="113" t="s">
        <v>115024</v>
      </c>
      <c r="H3734" s="113" t="s">
        <v>119276</v>
      </c>
      <c r="I3734" s="113" t="s">
        <v>98009</v>
      </c>
    </row>
    <row r="3735" spans="5:9" ht="14.5" x14ac:dyDescent="0.35">
      <c r="E3735" s="113" t="s">
        <v>3364</v>
      </c>
      <c r="F3735" s="113" t="s">
        <v>27246</v>
      </c>
      <c r="G3735" s="113" t="s">
        <v>115023</v>
      </c>
      <c r="H3735" s="113" t="s">
        <v>119275</v>
      </c>
      <c r="I3735" s="113" t="s">
        <v>98008</v>
      </c>
    </row>
    <row r="3736" spans="5:9" ht="14.5" x14ac:dyDescent="0.35">
      <c r="E3736" s="113" t="s">
        <v>3365</v>
      </c>
      <c r="F3736" s="113" t="s">
        <v>27245</v>
      </c>
      <c r="G3736" s="113" t="s">
        <v>109369</v>
      </c>
      <c r="H3736" s="113" t="s">
        <v>119274</v>
      </c>
      <c r="I3736" s="113" t="s">
        <v>98007</v>
      </c>
    </row>
    <row r="3737" spans="5:9" ht="14.5" x14ac:dyDescent="0.35">
      <c r="E3737" s="113" t="s">
        <v>3366</v>
      </c>
      <c r="F3737" s="113" t="s">
        <v>27244</v>
      </c>
      <c r="G3737" s="113" t="s">
        <v>109368</v>
      </c>
      <c r="H3737" s="113" t="s">
        <v>119273</v>
      </c>
      <c r="I3737" s="113" t="s">
        <v>98006</v>
      </c>
    </row>
    <row r="3738" spans="5:9" ht="14.5" x14ac:dyDescent="0.35">
      <c r="E3738" s="113" t="s">
        <v>3367</v>
      </c>
      <c r="F3738" s="113" t="s">
        <v>27243</v>
      </c>
      <c r="G3738" s="113" t="s">
        <v>109367</v>
      </c>
      <c r="H3738" s="113" t="s">
        <v>119272</v>
      </c>
      <c r="I3738" s="113" t="s">
        <v>98005</v>
      </c>
    </row>
    <row r="3739" spans="5:9" ht="14.5" x14ac:dyDescent="0.35">
      <c r="E3739" s="113" t="s">
        <v>3368</v>
      </c>
      <c r="F3739" s="113" t="s">
        <v>27242</v>
      </c>
      <c r="G3739" s="113" t="s">
        <v>109366</v>
      </c>
      <c r="H3739" s="113" t="s">
        <v>119271</v>
      </c>
      <c r="I3739" s="113" t="s">
        <v>98004</v>
      </c>
    </row>
    <row r="3740" spans="5:9" ht="14.5" x14ac:dyDescent="0.35">
      <c r="E3740" s="113" t="s">
        <v>3369</v>
      </c>
      <c r="F3740" s="113" t="s">
        <v>27241</v>
      </c>
      <c r="G3740" s="113" t="s">
        <v>115022</v>
      </c>
      <c r="H3740" s="113" t="s">
        <v>119270</v>
      </c>
      <c r="I3740" s="113" t="s">
        <v>98003</v>
      </c>
    </row>
    <row r="3741" spans="5:9" ht="14.5" x14ac:dyDescent="0.35">
      <c r="E3741" s="113" t="s">
        <v>3370</v>
      </c>
      <c r="F3741" s="113" t="s">
        <v>27240</v>
      </c>
      <c r="G3741" s="113" t="s">
        <v>116251</v>
      </c>
      <c r="H3741" s="113" t="s">
        <v>119269</v>
      </c>
      <c r="I3741" s="113" t="s">
        <v>98002</v>
      </c>
    </row>
    <row r="3742" spans="5:9" ht="14.5" x14ac:dyDescent="0.35">
      <c r="E3742" s="113" t="s">
        <v>3371</v>
      </c>
      <c r="F3742" s="113" t="s">
        <v>27239</v>
      </c>
      <c r="G3742" s="113" t="s">
        <v>117866</v>
      </c>
      <c r="H3742" s="113" t="s">
        <v>119268</v>
      </c>
      <c r="I3742" s="113" t="s">
        <v>98001</v>
      </c>
    </row>
    <row r="3743" spans="5:9" ht="14.5" x14ac:dyDescent="0.35">
      <c r="E3743" s="113" t="s">
        <v>3372</v>
      </c>
      <c r="F3743" s="113" t="s">
        <v>27238</v>
      </c>
      <c r="G3743" s="113" t="s">
        <v>115021</v>
      </c>
      <c r="H3743" s="113" t="s">
        <v>119267</v>
      </c>
      <c r="I3743" s="113" t="s">
        <v>98000</v>
      </c>
    </row>
    <row r="3744" spans="5:9" ht="14.5" x14ac:dyDescent="0.35">
      <c r="E3744" s="113" t="s">
        <v>3373</v>
      </c>
      <c r="F3744" s="113" t="s">
        <v>27237</v>
      </c>
      <c r="G3744" s="113" t="s">
        <v>117865</v>
      </c>
      <c r="H3744" s="113" t="s">
        <v>112618</v>
      </c>
      <c r="I3744" s="113" t="s">
        <v>97999</v>
      </c>
    </row>
    <row r="3745" spans="5:9" ht="14.5" x14ac:dyDescent="0.35">
      <c r="E3745" s="113" t="s">
        <v>3374</v>
      </c>
      <c r="F3745" s="113" t="s">
        <v>27236</v>
      </c>
      <c r="G3745" s="113" t="s">
        <v>117864</v>
      </c>
      <c r="H3745" s="113" t="s">
        <v>58980</v>
      </c>
      <c r="I3745" s="113" t="s">
        <v>97998</v>
      </c>
    </row>
    <row r="3746" spans="5:9" ht="14.5" x14ac:dyDescent="0.35">
      <c r="E3746" s="113" t="s">
        <v>3375</v>
      </c>
      <c r="F3746" s="113" t="s">
        <v>27235</v>
      </c>
      <c r="G3746" s="113" t="s">
        <v>117863</v>
      </c>
      <c r="H3746" s="113" t="s">
        <v>58979</v>
      </c>
      <c r="I3746" s="113" t="s">
        <v>97997</v>
      </c>
    </row>
    <row r="3747" spans="5:9" ht="14.5" x14ac:dyDescent="0.35">
      <c r="E3747" s="113" t="s">
        <v>3376</v>
      </c>
      <c r="F3747" s="113" t="s">
        <v>27234</v>
      </c>
      <c r="G3747" s="113" t="s">
        <v>109365</v>
      </c>
      <c r="H3747" s="113" t="s">
        <v>58978</v>
      </c>
      <c r="I3747" s="113" t="s">
        <v>97996</v>
      </c>
    </row>
    <row r="3748" spans="5:9" ht="14.5" x14ac:dyDescent="0.35">
      <c r="E3748" s="113" t="s">
        <v>3377</v>
      </c>
      <c r="F3748" s="113" t="s">
        <v>27233</v>
      </c>
      <c r="G3748" s="113" t="s">
        <v>116250</v>
      </c>
      <c r="H3748" s="113" t="s">
        <v>58977</v>
      </c>
      <c r="I3748" s="113" t="s">
        <v>97995</v>
      </c>
    </row>
    <row r="3749" spans="5:9" ht="14.5" x14ac:dyDescent="0.35">
      <c r="E3749" s="113" t="s">
        <v>3378</v>
      </c>
      <c r="F3749" s="113" t="s">
        <v>27232</v>
      </c>
      <c r="G3749" s="113" t="s">
        <v>116249</v>
      </c>
      <c r="H3749" s="113" t="s">
        <v>58976</v>
      </c>
      <c r="I3749" s="113" t="s">
        <v>97994</v>
      </c>
    </row>
    <row r="3750" spans="5:9" ht="14.5" x14ac:dyDescent="0.35">
      <c r="E3750" s="113" t="s">
        <v>3379</v>
      </c>
      <c r="F3750" s="113" t="s">
        <v>27231</v>
      </c>
      <c r="G3750" s="113" t="s">
        <v>109364</v>
      </c>
      <c r="H3750" s="113" t="s">
        <v>58975</v>
      </c>
      <c r="I3750" s="113" t="s">
        <v>97993</v>
      </c>
    </row>
    <row r="3751" spans="5:9" ht="14.5" x14ac:dyDescent="0.35">
      <c r="E3751" s="113" t="s">
        <v>3380</v>
      </c>
      <c r="F3751" s="113" t="s">
        <v>27230</v>
      </c>
      <c r="G3751" s="113" t="s">
        <v>115020</v>
      </c>
      <c r="H3751" s="113" t="s">
        <v>58974</v>
      </c>
      <c r="I3751" s="113" t="s">
        <v>97992</v>
      </c>
    </row>
    <row r="3752" spans="5:9" ht="14.5" x14ac:dyDescent="0.35">
      <c r="E3752" s="113" t="s">
        <v>3381</v>
      </c>
      <c r="F3752" s="113" t="s">
        <v>27229</v>
      </c>
      <c r="G3752" s="113" t="s">
        <v>116248</v>
      </c>
      <c r="H3752" s="113" t="s">
        <v>58973</v>
      </c>
      <c r="I3752" s="113" t="s">
        <v>97991</v>
      </c>
    </row>
    <row r="3753" spans="5:9" ht="14.5" x14ac:dyDescent="0.35">
      <c r="E3753" s="113" t="s">
        <v>3382</v>
      </c>
      <c r="F3753" s="113" t="s">
        <v>27228</v>
      </c>
      <c r="G3753" s="113" t="s">
        <v>115019</v>
      </c>
      <c r="H3753" s="113" t="s">
        <v>58972</v>
      </c>
      <c r="I3753" s="113" t="s">
        <v>97990</v>
      </c>
    </row>
    <row r="3754" spans="5:9" ht="14.5" x14ac:dyDescent="0.35">
      <c r="E3754" s="113" t="s">
        <v>3383</v>
      </c>
      <c r="F3754" s="113" t="s">
        <v>27227</v>
      </c>
      <c r="G3754" s="113" t="s">
        <v>109363</v>
      </c>
      <c r="H3754" s="113" t="s">
        <v>58971</v>
      </c>
      <c r="I3754" s="113" t="s">
        <v>97989</v>
      </c>
    </row>
    <row r="3755" spans="5:9" ht="14.5" x14ac:dyDescent="0.35">
      <c r="E3755" s="113" t="s">
        <v>3384</v>
      </c>
      <c r="F3755" s="113" t="s">
        <v>27226</v>
      </c>
      <c r="G3755" s="113" t="s">
        <v>115018</v>
      </c>
      <c r="H3755" s="113" t="s">
        <v>58970</v>
      </c>
      <c r="I3755" s="113" t="s">
        <v>97988</v>
      </c>
    </row>
    <row r="3756" spans="5:9" ht="14.5" x14ac:dyDescent="0.35">
      <c r="E3756" s="113" t="s">
        <v>3385</v>
      </c>
      <c r="F3756" s="113" t="s">
        <v>107320</v>
      </c>
      <c r="G3756" s="113" t="s">
        <v>116247</v>
      </c>
      <c r="H3756" s="113" t="s">
        <v>58969</v>
      </c>
      <c r="I3756" s="113" t="s">
        <v>97987</v>
      </c>
    </row>
    <row r="3757" spans="5:9" ht="14.5" x14ac:dyDescent="0.35">
      <c r="E3757" s="113" t="s">
        <v>3386</v>
      </c>
      <c r="F3757" s="113" t="s">
        <v>27225</v>
      </c>
      <c r="G3757" s="113" t="s">
        <v>116246</v>
      </c>
      <c r="H3757" s="113" t="s">
        <v>58968</v>
      </c>
      <c r="I3757" s="113" t="s">
        <v>97986</v>
      </c>
    </row>
    <row r="3758" spans="5:9" ht="14.5" x14ac:dyDescent="0.35">
      <c r="E3758" s="113" t="s">
        <v>3387</v>
      </c>
      <c r="F3758" s="113" t="s">
        <v>27224</v>
      </c>
      <c r="G3758" s="113" t="s">
        <v>117862</v>
      </c>
      <c r="H3758" s="113" t="s">
        <v>58967</v>
      </c>
      <c r="I3758" s="113" t="s">
        <v>97985</v>
      </c>
    </row>
    <row r="3759" spans="5:9" ht="14.5" x14ac:dyDescent="0.35">
      <c r="E3759" s="113" t="s">
        <v>3388</v>
      </c>
      <c r="F3759" s="113" t="s">
        <v>27223</v>
      </c>
      <c r="G3759" s="113" t="s">
        <v>109362</v>
      </c>
      <c r="H3759" s="113" t="s">
        <v>58966</v>
      </c>
      <c r="I3759" s="113" t="s">
        <v>97984</v>
      </c>
    </row>
    <row r="3760" spans="5:9" ht="14.5" x14ac:dyDescent="0.35">
      <c r="E3760" s="113" t="s">
        <v>3389</v>
      </c>
      <c r="F3760" s="113" t="s">
        <v>27222</v>
      </c>
      <c r="G3760" s="113" t="s">
        <v>116245</v>
      </c>
      <c r="H3760" s="113" t="s">
        <v>58965</v>
      </c>
      <c r="I3760" s="113" t="s">
        <v>97983</v>
      </c>
    </row>
    <row r="3761" spans="5:9" ht="14.5" x14ac:dyDescent="0.35">
      <c r="E3761" s="113" t="s">
        <v>3390</v>
      </c>
      <c r="F3761" s="113" t="s">
        <v>27221</v>
      </c>
      <c r="G3761" s="113" t="s">
        <v>116244</v>
      </c>
      <c r="H3761" s="113" t="s">
        <v>58964</v>
      </c>
      <c r="I3761" s="113" t="s">
        <v>97982</v>
      </c>
    </row>
    <row r="3762" spans="5:9" ht="14.5" x14ac:dyDescent="0.35">
      <c r="E3762" s="113" t="s">
        <v>3391</v>
      </c>
      <c r="F3762" s="113" t="s">
        <v>121764</v>
      </c>
      <c r="G3762" s="113" t="s">
        <v>115017</v>
      </c>
      <c r="H3762" s="113" t="s">
        <v>58963</v>
      </c>
      <c r="I3762" s="113" t="s">
        <v>97981</v>
      </c>
    </row>
    <row r="3763" spans="5:9" ht="14.5" x14ac:dyDescent="0.35">
      <c r="E3763" s="113" t="s">
        <v>3392</v>
      </c>
      <c r="F3763" s="113" t="s">
        <v>107319</v>
      </c>
      <c r="G3763" s="113" t="s">
        <v>115016</v>
      </c>
      <c r="H3763" s="113" t="s">
        <v>58962</v>
      </c>
      <c r="I3763" s="113" t="s">
        <v>97980</v>
      </c>
    </row>
    <row r="3764" spans="5:9" ht="14.5" x14ac:dyDescent="0.35">
      <c r="E3764" s="113" t="s">
        <v>3393</v>
      </c>
      <c r="F3764" s="113" t="s">
        <v>107318</v>
      </c>
      <c r="G3764" s="113" t="s">
        <v>122200</v>
      </c>
      <c r="H3764" s="113" t="s">
        <v>58961</v>
      </c>
      <c r="I3764" s="113" t="s">
        <v>97979</v>
      </c>
    </row>
    <row r="3765" spans="5:9" ht="14.5" x14ac:dyDescent="0.35">
      <c r="E3765" s="113" t="s">
        <v>3394</v>
      </c>
      <c r="F3765" s="113" t="s">
        <v>27220</v>
      </c>
      <c r="G3765" s="113" t="s">
        <v>115015</v>
      </c>
      <c r="H3765" s="113" t="s">
        <v>58960</v>
      </c>
      <c r="I3765" s="113" t="s">
        <v>97978</v>
      </c>
    </row>
    <row r="3766" spans="5:9" ht="14.5" x14ac:dyDescent="0.35">
      <c r="E3766" s="113" t="s">
        <v>3395</v>
      </c>
      <c r="F3766" s="113" t="s">
        <v>27219</v>
      </c>
      <c r="G3766" s="113" t="s">
        <v>115014</v>
      </c>
      <c r="H3766" s="113" t="s">
        <v>58959</v>
      </c>
      <c r="I3766" s="113" t="s">
        <v>97977</v>
      </c>
    </row>
    <row r="3767" spans="5:9" ht="14.5" x14ac:dyDescent="0.35">
      <c r="E3767" s="113" t="s">
        <v>3396</v>
      </c>
      <c r="F3767" s="113" t="s">
        <v>27218</v>
      </c>
      <c r="G3767" s="113" t="s">
        <v>115013</v>
      </c>
      <c r="H3767" s="113" t="s">
        <v>58958</v>
      </c>
      <c r="I3767" s="113" t="s">
        <v>97976</v>
      </c>
    </row>
    <row r="3768" spans="5:9" ht="14.5" x14ac:dyDescent="0.35">
      <c r="E3768" s="113" t="s">
        <v>3397</v>
      </c>
      <c r="F3768" s="113" t="s">
        <v>27217</v>
      </c>
      <c r="G3768" s="113" t="s">
        <v>117861</v>
      </c>
      <c r="H3768" s="113" t="s">
        <v>58957</v>
      </c>
      <c r="I3768" s="113" t="s">
        <v>97975</v>
      </c>
    </row>
    <row r="3769" spans="5:9" ht="14.5" x14ac:dyDescent="0.35">
      <c r="E3769" s="113" t="s">
        <v>3398</v>
      </c>
      <c r="F3769" s="113" t="s">
        <v>27216</v>
      </c>
      <c r="G3769" s="113" t="s">
        <v>115012</v>
      </c>
      <c r="H3769" s="113" t="s">
        <v>58956</v>
      </c>
      <c r="I3769" s="113" t="s">
        <v>97974</v>
      </c>
    </row>
    <row r="3770" spans="5:9" ht="14.5" x14ac:dyDescent="0.35">
      <c r="E3770" s="113" t="s">
        <v>3399</v>
      </c>
      <c r="F3770" s="113" t="s">
        <v>107317</v>
      </c>
      <c r="G3770" s="113" t="s">
        <v>109361</v>
      </c>
      <c r="H3770" s="113" t="s">
        <v>58955</v>
      </c>
      <c r="I3770" s="113" t="s">
        <v>97973</v>
      </c>
    </row>
    <row r="3771" spans="5:9" ht="14.5" x14ac:dyDescent="0.35">
      <c r="E3771" s="113" t="s">
        <v>3400</v>
      </c>
      <c r="F3771" s="113" t="s">
        <v>27215</v>
      </c>
      <c r="G3771" s="113" t="s">
        <v>116243</v>
      </c>
      <c r="H3771" s="113" t="s">
        <v>58954</v>
      </c>
      <c r="I3771" s="113" t="s">
        <v>97972</v>
      </c>
    </row>
    <row r="3772" spans="5:9" ht="14.5" x14ac:dyDescent="0.35">
      <c r="E3772" s="113" t="s">
        <v>3401</v>
      </c>
      <c r="F3772" s="113" t="s">
        <v>27214</v>
      </c>
      <c r="G3772" s="113" t="s">
        <v>115011</v>
      </c>
      <c r="H3772" s="113" t="s">
        <v>58953</v>
      </c>
      <c r="I3772" s="113" t="s">
        <v>97971</v>
      </c>
    </row>
    <row r="3773" spans="5:9" ht="14.5" x14ac:dyDescent="0.35">
      <c r="E3773" s="113" t="s">
        <v>3402</v>
      </c>
      <c r="F3773" s="113" t="s">
        <v>27213</v>
      </c>
      <c r="G3773" s="113" t="s">
        <v>109360</v>
      </c>
      <c r="H3773" s="113" t="s">
        <v>58952</v>
      </c>
      <c r="I3773" s="113" t="s">
        <v>97970</v>
      </c>
    </row>
    <row r="3774" spans="5:9" ht="14.5" x14ac:dyDescent="0.35">
      <c r="E3774" s="113" t="s">
        <v>3403</v>
      </c>
      <c r="F3774" s="113" t="s">
        <v>27212</v>
      </c>
      <c r="G3774" s="113" t="s">
        <v>116242</v>
      </c>
      <c r="H3774" s="113" t="s">
        <v>58951</v>
      </c>
      <c r="I3774" s="113" t="s">
        <v>97969</v>
      </c>
    </row>
    <row r="3775" spans="5:9" ht="14.5" x14ac:dyDescent="0.35">
      <c r="E3775" s="113" t="s">
        <v>3404</v>
      </c>
      <c r="F3775" s="113" t="s">
        <v>27211</v>
      </c>
      <c r="G3775" s="113" t="s">
        <v>116241</v>
      </c>
      <c r="H3775" s="113" t="s">
        <v>58950</v>
      </c>
      <c r="I3775" s="113" t="s">
        <v>97968</v>
      </c>
    </row>
    <row r="3776" spans="5:9" ht="14.5" x14ac:dyDescent="0.35">
      <c r="E3776" s="113" t="s">
        <v>3405</v>
      </c>
      <c r="F3776" s="113" t="s">
        <v>27210</v>
      </c>
      <c r="G3776" s="113" t="s">
        <v>117860</v>
      </c>
      <c r="H3776" s="113" t="s">
        <v>58949</v>
      </c>
      <c r="I3776" s="113" t="s">
        <v>97967</v>
      </c>
    </row>
    <row r="3777" spans="5:9" ht="14.5" x14ac:dyDescent="0.35">
      <c r="E3777" s="113" t="s">
        <v>3406</v>
      </c>
      <c r="F3777" s="113" t="s">
        <v>27209</v>
      </c>
      <c r="G3777" s="113" t="s">
        <v>127598</v>
      </c>
      <c r="H3777" s="113" t="s">
        <v>58948</v>
      </c>
      <c r="I3777" s="113" t="s">
        <v>97966</v>
      </c>
    </row>
    <row r="3778" spans="5:9" ht="14.5" x14ac:dyDescent="0.35">
      <c r="E3778" s="113" t="s">
        <v>3407</v>
      </c>
      <c r="F3778" s="113" t="s">
        <v>27208</v>
      </c>
      <c r="G3778" s="113" t="s">
        <v>116240</v>
      </c>
      <c r="H3778" s="113" t="s">
        <v>58947</v>
      </c>
      <c r="I3778" s="113" t="s">
        <v>97965</v>
      </c>
    </row>
    <row r="3779" spans="5:9" ht="14.5" x14ac:dyDescent="0.35">
      <c r="E3779" s="113" t="s">
        <v>3408</v>
      </c>
      <c r="F3779" s="113" t="s">
        <v>27207</v>
      </c>
      <c r="G3779" s="113" t="s">
        <v>109359</v>
      </c>
      <c r="H3779" s="113" t="s">
        <v>58946</v>
      </c>
      <c r="I3779" s="113" t="s">
        <v>97964</v>
      </c>
    </row>
    <row r="3780" spans="5:9" ht="14.5" x14ac:dyDescent="0.35">
      <c r="E3780" s="113" t="s">
        <v>3409</v>
      </c>
      <c r="F3780" s="113" t="s">
        <v>27206</v>
      </c>
      <c r="G3780" s="113" t="s">
        <v>109358</v>
      </c>
      <c r="H3780" s="113" t="s">
        <v>58945</v>
      </c>
      <c r="I3780" s="113" t="s">
        <v>97963</v>
      </c>
    </row>
    <row r="3781" spans="5:9" ht="14.5" x14ac:dyDescent="0.35">
      <c r="E3781" s="113" t="s">
        <v>3410</v>
      </c>
      <c r="F3781" s="113" t="s">
        <v>27205</v>
      </c>
      <c r="G3781" s="113" t="s">
        <v>109357</v>
      </c>
      <c r="H3781" s="113" t="s">
        <v>58944</v>
      </c>
      <c r="I3781" s="113" t="s">
        <v>97962</v>
      </c>
    </row>
    <row r="3782" spans="5:9" ht="14.5" x14ac:dyDescent="0.35">
      <c r="E3782" s="113" t="s">
        <v>3411</v>
      </c>
      <c r="F3782" s="113" t="s">
        <v>27204</v>
      </c>
      <c r="G3782" s="113" t="s">
        <v>109356</v>
      </c>
      <c r="H3782" s="113" t="s">
        <v>58943</v>
      </c>
      <c r="I3782" s="113" t="s">
        <v>97961</v>
      </c>
    </row>
    <row r="3783" spans="5:9" ht="14.5" x14ac:dyDescent="0.35">
      <c r="E3783" s="113" t="s">
        <v>3412</v>
      </c>
      <c r="F3783" s="113" t="s">
        <v>27203</v>
      </c>
      <c r="G3783" s="113" t="s">
        <v>115010</v>
      </c>
      <c r="H3783" s="113" t="s">
        <v>58942</v>
      </c>
      <c r="I3783" s="113" t="s">
        <v>97960</v>
      </c>
    </row>
    <row r="3784" spans="5:9" ht="14.5" x14ac:dyDescent="0.35">
      <c r="E3784" s="113" t="s">
        <v>3413</v>
      </c>
      <c r="F3784" s="113" t="s">
        <v>27202</v>
      </c>
      <c r="G3784" s="113" t="s">
        <v>109355</v>
      </c>
      <c r="H3784" s="113" t="s">
        <v>130651</v>
      </c>
      <c r="I3784" s="113" t="s">
        <v>97959</v>
      </c>
    </row>
    <row r="3785" spans="5:9" ht="14.5" x14ac:dyDescent="0.35">
      <c r="E3785" s="113" t="s">
        <v>3414</v>
      </c>
      <c r="F3785" s="113" t="s">
        <v>27201</v>
      </c>
      <c r="G3785" s="113" t="s">
        <v>115009</v>
      </c>
      <c r="H3785" s="113" t="s">
        <v>130652</v>
      </c>
      <c r="I3785" s="113" t="s">
        <v>97958</v>
      </c>
    </row>
    <row r="3786" spans="5:9" ht="14.5" x14ac:dyDescent="0.35">
      <c r="E3786" s="113" t="s">
        <v>3415</v>
      </c>
      <c r="F3786" s="113" t="s">
        <v>27200</v>
      </c>
      <c r="G3786" s="113" t="s">
        <v>115008</v>
      </c>
      <c r="H3786" s="113" t="s">
        <v>130653</v>
      </c>
      <c r="I3786" s="113" t="s">
        <v>97957</v>
      </c>
    </row>
    <row r="3787" spans="5:9" ht="14.5" x14ac:dyDescent="0.35">
      <c r="E3787" s="113" t="s">
        <v>3416</v>
      </c>
      <c r="F3787" s="113" t="s">
        <v>27199</v>
      </c>
      <c r="G3787" s="113" t="s">
        <v>115007</v>
      </c>
      <c r="H3787" s="113" t="s">
        <v>123581</v>
      </c>
      <c r="I3787" s="113" t="s">
        <v>97956</v>
      </c>
    </row>
    <row r="3788" spans="5:9" ht="14.5" x14ac:dyDescent="0.35">
      <c r="E3788" s="113" t="s">
        <v>3417</v>
      </c>
      <c r="F3788" s="113" t="s">
        <v>27198</v>
      </c>
      <c r="G3788" s="113" t="s">
        <v>115006</v>
      </c>
      <c r="H3788" s="113" t="s">
        <v>123580</v>
      </c>
      <c r="I3788" s="113" t="s">
        <v>97955</v>
      </c>
    </row>
    <row r="3789" spans="5:9" ht="14.5" x14ac:dyDescent="0.35">
      <c r="E3789" s="113" t="s">
        <v>3418</v>
      </c>
      <c r="F3789" s="113" t="s">
        <v>27197</v>
      </c>
      <c r="G3789" s="113" t="s">
        <v>115005</v>
      </c>
      <c r="H3789" s="113" t="s">
        <v>121477</v>
      </c>
      <c r="I3789" s="113" t="s">
        <v>97954</v>
      </c>
    </row>
    <row r="3790" spans="5:9" ht="14.5" x14ac:dyDescent="0.35">
      <c r="E3790" s="113" t="s">
        <v>3419</v>
      </c>
      <c r="F3790" s="113" t="s">
        <v>27196</v>
      </c>
      <c r="G3790" s="113" t="s">
        <v>109354</v>
      </c>
      <c r="H3790" s="113" t="s">
        <v>119266</v>
      </c>
      <c r="I3790" s="113" t="s">
        <v>97953</v>
      </c>
    </row>
    <row r="3791" spans="5:9" ht="14.5" x14ac:dyDescent="0.35">
      <c r="E3791" s="113" t="s">
        <v>3420</v>
      </c>
      <c r="F3791" s="113" t="s">
        <v>27195</v>
      </c>
      <c r="G3791" s="113" t="s">
        <v>109353</v>
      </c>
      <c r="H3791" s="113" t="s">
        <v>119265</v>
      </c>
      <c r="I3791" s="113" t="s">
        <v>97952</v>
      </c>
    </row>
    <row r="3792" spans="5:9" ht="14.5" x14ac:dyDescent="0.35">
      <c r="E3792" s="113" t="s">
        <v>3421</v>
      </c>
      <c r="F3792" s="113" t="s">
        <v>27194</v>
      </c>
      <c r="G3792" s="113" t="s">
        <v>109352</v>
      </c>
      <c r="H3792" s="113" t="s">
        <v>119264</v>
      </c>
      <c r="I3792" s="113" t="s">
        <v>97951</v>
      </c>
    </row>
    <row r="3793" spans="5:9" ht="14.5" x14ac:dyDescent="0.35">
      <c r="E3793" s="113" t="s">
        <v>3422</v>
      </c>
      <c r="F3793" s="113" t="s">
        <v>27193</v>
      </c>
      <c r="G3793" s="113" t="s">
        <v>115004</v>
      </c>
      <c r="H3793" s="113" t="s">
        <v>119263</v>
      </c>
      <c r="I3793" s="113" t="s">
        <v>97950</v>
      </c>
    </row>
    <row r="3794" spans="5:9" ht="14.5" x14ac:dyDescent="0.35">
      <c r="E3794" s="113" t="s">
        <v>3423</v>
      </c>
      <c r="F3794" s="113" t="s">
        <v>27192</v>
      </c>
      <c r="G3794" s="113" t="s">
        <v>109351</v>
      </c>
      <c r="H3794" s="113" t="s">
        <v>119262</v>
      </c>
      <c r="I3794" s="113" t="s">
        <v>97949</v>
      </c>
    </row>
    <row r="3795" spans="5:9" ht="14.5" x14ac:dyDescent="0.35">
      <c r="E3795" s="113" t="s">
        <v>3424</v>
      </c>
      <c r="F3795" s="113" t="s">
        <v>27191</v>
      </c>
      <c r="G3795" s="113" t="s">
        <v>115003</v>
      </c>
      <c r="H3795" s="113" t="s">
        <v>119261</v>
      </c>
      <c r="I3795" s="113" t="s">
        <v>97948</v>
      </c>
    </row>
    <row r="3796" spans="5:9" ht="14.5" x14ac:dyDescent="0.35">
      <c r="E3796" s="113" t="s">
        <v>3425</v>
      </c>
      <c r="F3796" s="113" t="s">
        <v>27190</v>
      </c>
      <c r="G3796" s="113" t="s">
        <v>109350</v>
      </c>
      <c r="H3796" s="113" t="s">
        <v>119260</v>
      </c>
      <c r="I3796" s="113" t="s">
        <v>97947</v>
      </c>
    </row>
    <row r="3797" spans="5:9" ht="14.5" x14ac:dyDescent="0.35">
      <c r="E3797" s="113" t="s">
        <v>3426</v>
      </c>
      <c r="F3797" s="113" t="s">
        <v>27189</v>
      </c>
      <c r="G3797" s="113" t="s">
        <v>109349</v>
      </c>
      <c r="H3797" s="113" t="s">
        <v>116727</v>
      </c>
      <c r="I3797" s="113" t="s">
        <v>97946</v>
      </c>
    </row>
    <row r="3798" spans="5:9" ht="14.5" x14ac:dyDescent="0.35">
      <c r="E3798" s="113" t="s">
        <v>3427</v>
      </c>
      <c r="F3798" s="113" t="s">
        <v>27188</v>
      </c>
      <c r="G3798" s="113" t="s">
        <v>117859</v>
      </c>
      <c r="H3798" s="113" t="s">
        <v>112617</v>
      </c>
      <c r="I3798" s="113" t="s">
        <v>97945</v>
      </c>
    </row>
    <row r="3799" spans="5:9" ht="14.5" x14ac:dyDescent="0.35">
      <c r="E3799" s="113" t="s">
        <v>3428</v>
      </c>
      <c r="F3799" s="113" t="s">
        <v>27187</v>
      </c>
      <c r="G3799" s="113" t="s">
        <v>117858</v>
      </c>
      <c r="H3799" s="113" t="s">
        <v>112616</v>
      </c>
      <c r="I3799" s="113" t="s">
        <v>97944</v>
      </c>
    </row>
    <row r="3800" spans="5:9" ht="14.5" x14ac:dyDescent="0.35">
      <c r="E3800" s="113" t="s">
        <v>3429</v>
      </c>
      <c r="F3800" s="113" t="s">
        <v>27186</v>
      </c>
      <c r="G3800" s="113" t="s">
        <v>49681</v>
      </c>
      <c r="H3800" s="113" t="s">
        <v>112615</v>
      </c>
      <c r="I3800" s="113" t="s">
        <v>97943</v>
      </c>
    </row>
    <row r="3801" spans="5:9" ht="14.5" x14ac:dyDescent="0.35">
      <c r="E3801" s="113" t="s">
        <v>3430</v>
      </c>
      <c r="F3801" s="113" t="s">
        <v>27185</v>
      </c>
      <c r="G3801" s="113" t="s">
        <v>116239</v>
      </c>
      <c r="H3801" s="113" t="s">
        <v>112614</v>
      </c>
      <c r="I3801" s="113" t="s">
        <v>97942</v>
      </c>
    </row>
    <row r="3802" spans="5:9" ht="14.5" x14ac:dyDescent="0.35">
      <c r="E3802" s="113" t="s">
        <v>3431</v>
      </c>
      <c r="F3802" s="113" t="s">
        <v>27184</v>
      </c>
      <c r="G3802" s="113" t="s">
        <v>116238</v>
      </c>
      <c r="H3802" s="113" t="s">
        <v>58941</v>
      </c>
      <c r="I3802" s="113" t="s">
        <v>97941</v>
      </c>
    </row>
    <row r="3803" spans="5:9" ht="14.5" x14ac:dyDescent="0.35">
      <c r="E3803" s="113" t="s">
        <v>3432</v>
      </c>
      <c r="F3803" s="113" t="s">
        <v>27183</v>
      </c>
      <c r="G3803" s="113" t="s">
        <v>109348</v>
      </c>
      <c r="H3803" s="113" t="s">
        <v>58940</v>
      </c>
      <c r="I3803" s="113" t="s">
        <v>97940</v>
      </c>
    </row>
    <row r="3804" spans="5:9" ht="14.5" x14ac:dyDescent="0.35">
      <c r="E3804" s="113" t="s">
        <v>3433</v>
      </c>
      <c r="F3804" s="113" t="s">
        <v>27182</v>
      </c>
      <c r="G3804" s="113" t="s">
        <v>109347</v>
      </c>
      <c r="H3804" s="113" t="s">
        <v>58939</v>
      </c>
      <c r="I3804" s="113" t="s">
        <v>97939</v>
      </c>
    </row>
    <row r="3805" spans="5:9" ht="14.5" x14ac:dyDescent="0.35">
      <c r="E3805" s="113" t="s">
        <v>3434</v>
      </c>
      <c r="F3805" s="113" t="s">
        <v>27181</v>
      </c>
      <c r="G3805" s="113" t="s">
        <v>109346</v>
      </c>
      <c r="H3805" s="113" t="s">
        <v>58938</v>
      </c>
      <c r="I3805" s="113" t="s">
        <v>97938</v>
      </c>
    </row>
    <row r="3806" spans="5:9" ht="14.5" x14ac:dyDescent="0.35">
      <c r="E3806" s="113" t="s">
        <v>3435</v>
      </c>
      <c r="F3806" s="113" t="s">
        <v>27180</v>
      </c>
      <c r="G3806" s="113" t="s">
        <v>109345</v>
      </c>
      <c r="H3806" s="113" t="s">
        <v>58937</v>
      </c>
      <c r="I3806" s="113" t="s">
        <v>97937</v>
      </c>
    </row>
    <row r="3807" spans="5:9" ht="14.5" x14ac:dyDescent="0.35">
      <c r="E3807" s="113" t="s">
        <v>3436</v>
      </c>
      <c r="F3807" s="113" t="s">
        <v>27179</v>
      </c>
      <c r="G3807" s="113" t="s">
        <v>115002</v>
      </c>
      <c r="H3807" s="113" t="s">
        <v>58936</v>
      </c>
      <c r="I3807" s="113" t="s">
        <v>97936</v>
      </c>
    </row>
    <row r="3808" spans="5:9" ht="14.5" x14ac:dyDescent="0.35">
      <c r="E3808" s="113" t="s">
        <v>3437</v>
      </c>
      <c r="F3808" s="113" t="s">
        <v>27178</v>
      </c>
      <c r="G3808" s="113" t="s">
        <v>109344</v>
      </c>
      <c r="H3808" s="113" t="s">
        <v>58935</v>
      </c>
      <c r="I3808" s="113" t="s">
        <v>97935</v>
      </c>
    </row>
    <row r="3809" spans="5:9" ht="14.5" x14ac:dyDescent="0.35">
      <c r="E3809" s="113" t="s">
        <v>3438</v>
      </c>
      <c r="F3809" s="113" t="s">
        <v>27177</v>
      </c>
      <c r="G3809" s="113" t="s">
        <v>109343</v>
      </c>
      <c r="H3809" s="113" t="s">
        <v>58934</v>
      </c>
      <c r="I3809" s="113" t="s">
        <v>97934</v>
      </c>
    </row>
    <row r="3810" spans="5:9" ht="14.5" x14ac:dyDescent="0.35">
      <c r="E3810" s="113" t="s">
        <v>3439</v>
      </c>
      <c r="F3810" s="113" t="s">
        <v>27176</v>
      </c>
      <c r="G3810" s="113" t="s">
        <v>122199</v>
      </c>
      <c r="H3810" s="113" t="s">
        <v>58933</v>
      </c>
      <c r="I3810" s="113" t="s">
        <v>97933</v>
      </c>
    </row>
    <row r="3811" spans="5:9" ht="14.5" x14ac:dyDescent="0.35">
      <c r="E3811" s="113" t="s">
        <v>3440</v>
      </c>
      <c r="F3811" s="113" t="s">
        <v>27175</v>
      </c>
      <c r="G3811" s="113" t="s">
        <v>127599</v>
      </c>
      <c r="H3811" s="113" t="s">
        <v>58932</v>
      </c>
      <c r="I3811" s="113" t="s">
        <v>97932</v>
      </c>
    </row>
    <row r="3812" spans="5:9" ht="14.5" x14ac:dyDescent="0.35">
      <c r="E3812" s="113" t="s">
        <v>3441</v>
      </c>
      <c r="F3812" s="113" t="s">
        <v>27174</v>
      </c>
      <c r="G3812" s="113" t="s">
        <v>127600</v>
      </c>
      <c r="H3812" s="113" t="s">
        <v>58931</v>
      </c>
      <c r="I3812" s="113" t="s">
        <v>97931</v>
      </c>
    </row>
    <row r="3813" spans="5:9" ht="14.5" x14ac:dyDescent="0.35">
      <c r="E3813" s="113" t="s">
        <v>3442</v>
      </c>
      <c r="F3813" s="113" t="s">
        <v>27173</v>
      </c>
      <c r="G3813" s="113" t="s">
        <v>109342</v>
      </c>
      <c r="H3813" s="113" t="s">
        <v>58930</v>
      </c>
      <c r="I3813" s="113" t="s">
        <v>97930</v>
      </c>
    </row>
    <row r="3814" spans="5:9" ht="14.5" x14ac:dyDescent="0.35">
      <c r="E3814" s="113" t="s">
        <v>3443</v>
      </c>
      <c r="F3814" s="113" t="s">
        <v>27172</v>
      </c>
      <c r="G3814" s="113" t="s">
        <v>127601</v>
      </c>
      <c r="H3814" s="113" t="s">
        <v>58929</v>
      </c>
      <c r="I3814" s="113" t="s">
        <v>97929</v>
      </c>
    </row>
    <row r="3815" spans="5:9" ht="14.5" x14ac:dyDescent="0.35">
      <c r="E3815" s="113" t="s">
        <v>3444</v>
      </c>
      <c r="F3815" s="113" t="s">
        <v>27171</v>
      </c>
      <c r="G3815" s="113" t="s">
        <v>109341</v>
      </c>
      <c r="H3815" s="113" t="s">
        <v>58928</v>
      </c>
      <c r="I3815" s="113" t="s">
        <v>97928</v>
      </c>
    </row>
    <row r="3816" spans="5:9" ht="14.5" x14ac:dyDescent="0.35">
      <c r="E3816" s="113" t="s">
        <v>3445</v>
      </c>
      <c r="F3816" s="113" t="s">
        <v>27170</v>
      </c>
      <c r="G3816" s="113" t="s">
        <v>125054</v>
      </c>
      <c r="H3816" s="113" t="s">
        <v>58927</v>
      </c>
      <c r="I3816" s="113" t="s">
        <v>97927</v>
      </c>
    </row>
    <row r="3817" spans="5:9" ht="14.5" x14ac:dyDescent="0.35">
      <c r="E3817" s="113" t="s">
        <v>3446</v>
      </c>
      <c r="F3817" s="113" t="s">
        <v>27169</v>
      </c>
      <c r="G3817" s="113" t="s">
        <v>109340</v>
      </c>
      <c r="H3817" s="113" t="s">
        <v>58926</v>
      </c>
      <c r="I3817" s="113" t="s">
        <v>97926</v>
      </c>
    </row>
    <row r="3818" spans="5:9" ht="14.5" x14ac:dyDescent="0.35">
      <c r="E3818" s="113" t="s">
        <v>3447</v>
      </c>
      <c r="F3818" s="113" t="s">
        <v>27168</v>
      </c>
      <c r="G3818" s="113" t="s">
        <v>115001</v>
      </c>
      <c r="H3818" s="113" t="s">
        <v>58925</v>
      </c>
      <c r="I3818" s="113" t="s">
        <v>97925</v>
      </c>
    </row>
    <row r="3819" spans="5:9" ht="14.5" x14ac:dyDescent="0.35">
      <c r="E3819" s="113" t="s">
        <v>3448</v>
      </c>
      <c r="F3819" s="113" t="s">
        <v>27167</v>
      </c>
      <c r="G3819" s="113" t="s">
        <v>109339</v>
      </c>
      <c r="H3819" s="113" t="s">
        <v>58924</v>
      </c>
      <c r="I3819" s="113" t="s">
        <v>97924</v>
      </c>
    </row>
    <row r="3820" spans="5:9" ht="14.5" x14ac:dyDescent="0.35">
      <c r="E3820" s="113" t="s">
        <v>3449</v>
      </c>
      <c r="F3820" s="113" t="s">
        <v>107316</v>
      </c>
      <c r="G3820" s="113" t="s">
        <v>131438</v>
      </c>
      <c r="H3820" s="113" t="s">
        <v>58923</v>
      </c>
      <c r="I3820" s="113" t="s">
        <v>97923</v>
      </c>
    </row>
    <row r="3821" spans="5:9" ht="14.5" x14ac:dyDescent="0.35">
      <c r="E3821" s="113" t="s">
        <v>3450</v>
      </c>
      <c r="F3821" s="113" t="s">
        <v>27166</v>
      </c>
      <c r="G3821" s="113" t="s">
        <v>116237</v>
      </c>
      <c r="H3821" s="113" t="s">
        <v>58922</v>
      </c>
      <c r="I3821" s="113" t="s">
        <v>97922</v>
      </c>
    </row>
    <row r="3822" spans="5:9" ht="14.5" x14ac:dyDescent="0.35">
      <c r="E3822" s="113" t="s">
        <v>3451</v>
      </c>
      <c r="F3822" s="113" t="s">
        <v>27165</v>
      </c>
      <c r="G3822" s="113" t="s">
        <v>122198</v>
      </c>
      <c r="H3822" s="113" t="s">
        <v>58921</v>
      </c>
      <c r="I3822" s="113" t="s">
        <v>97921</v>
      </c>
    </row>
    <row r="3823" spans="5:9" ht="14.5" x14ac:dyDescent="0.35">
      <c r="E3823" s="113" t="s">
        <v>3452</v>
      </c>
      <c r="F3823" s="113" t="s">
        <v>27164</v>
      </c>
      <c r="G3823" s="113" t="s">
        <v>122197</v>
      </c>
      <c r="H3823" s="113" t="s">
        <v>58920</v>
      </c>
      <c r="I3823" s="113" t="s">
        <v>97920</v>
      </c>
    </row>
    <row r="3824" spans="5:9" ht="14.5" x14ac:dyDescent="0.35">
      <c r="E3824" s="113" t="s">
        <v>3453</v>
      </c>
      <c r="F3824" s="113" t="s">
        <v>27163</v>
      </c>
      <c r="G3824" s="113" t="s">
        <v>122196</v>
      </c>
      <c r="H3824" s="113" t="s">
        <v>58919</v>
      </c>
      <c r="I3824" s="113" t="s">
        <v>97919</v>
      </c>
    </row>
    <row r="3825" spans="5:9" ht="14.5" x14ac:dyDescent="0.35">
      <c r="E3825" s="113" t="s">
        <v>3454</v>
      </c>
      <c r="F3825" s="113" t="s">
        <v>27162</v>
      </c>
      <c r="G3825" s="113" t="s">
        <v>127602</v>
      </c>
      <c r="H3825" s="113" t="s">
        <v>58918</v>
      </c>
      <c r="I3825" s="113" t="s">
        <v>97918</v>
      </c>
    </row>
    <row r="3826" spans="5:9" ht="14.5" x14ac:dyDescent="0.35">
      <c r="E3826" s="113" t="s">
        <v>3455</v>
      </c>
      <c r="F3826" s="113" t="s">
        <v>27161</v>
      </c>
      <c r="G3826" s="113" t="s">
        <v>115000</v>
      </c>
      <c r="H3826" s="113" t="s">
        <v>58917</v>
      </c>
      <c r="I3826" s="113" t="s">
        <v>97917</v>
      </c>
    </row>
    <row r="3827" spans="5:9" ht="14.5" x14ac:dyDescent="0.35">
      <c r="E3827" s="113" t="s">
        <v>3456</v>
      </c>
      <c r="F3827" s="113" t="s">
        <v>27160</v>
      </c>
      <c r="G3827" s="113" t="s">
        <v>109338</v>
      </c>
      <c r="H3827" s="113" t="s">
        <v>58916</v>
      </c>
      <c r="I3827" s="113" t="s">
        <v>97916</v>
      </c>
    </row>
    <row r="3828" spans="5:9" ht="14.5" x14ac:dyDescent="0.35">
      <c r="E3828" s="113" t="s">
        <v>3457</v>
      </c>
      <c r="F3828" s="113" t="s">
        <v>27159</v>
      </c>
      <c r="G3828" s="113" t="s">
        <v>109337</v>
      </c>
      <c r="H3828" s="113" t="s">
        <v>58915</v>
      </c>
      <c r="I3828" s="113" t="s">
        <v>97915</v>
      </c>
    </row>
    <row r="3829" spans="5:9" ht="14.5" x14ac:dyDescent="0.35">
      <c r="E3829" s="113" t="s">
        <v>3458</v>
      </c>
      <c r="F3829" s="113" t="s">
        <v>27158</v>
      </c>
      <c r="G3829" s="113" t="s">
        <v>109336</v>
      </c>
      <c r="H3829" s="113" t="s">
        <v>58914</v>
      </c>
      <c r="I3829" s="113" t="s">
        <v>97914</v>
      </c>
    </row>
    <row r="3830" spans="5:9" ht="14.5" x14ac:dyDescent="0.35">
      <c r="E3830" s="113" t="s">
        <v>3459</v>
      </c>
      <c r="F3830" s="113" t="s">
        <v>27157</v>
      </c>
      <c r="G3830" s="113" t="s">
        <v>122195</v>
      </c>
      <c r="H3830" s="113" t="s">
        <v>58913</v>
      </c>
      <c r="I3830" s="113" t="s">
        <v>97913</v>
      </c>
    </row>
    <row r="3831" spans="5:9" ht="14.5" x14ac:dyDescent="0.35">
      <c r="E3831" s="113" t="s">
        <v>3460</v>
      </c>
      <c r="F3831" s="113" t="s">
        <v>27156</v>
      </c>
      <c r="G3831" s="113" t="s">
        <v>122194</v>
      </c>
      <c r="H3831" s="113" t="s">
        <v>58912</v>
      </c>
      <c r="I3831" s="113" t="s">
        <v>97912</v>
      </c>
    </row>
    <row r="3832" spans="5:9" ht="14.5" x14ac:dyDescent="0.35">
      <c r="E3832" s="113" t="s">
        <v>3461</v>
      </c>
      <c r="F3832" s="113" t="s">
        <v>27155</v>
      </c>
      <c r="G3832" s="113" t="s">
        <v>127603</v>
      </c>
      <c r="H3832" s="113" t="s">
        <v>58911</v>
      </c>
      <c r="I3832" s="113" t="s">
        <v>97911</v>
      </c>
    </row>
    <row r="3833" spans="5:9" ht="14.5" x14ac:dyDescent="0.35">
      <c r="E3833" s="113" t="s">
        <v>3462</v>
      </c>
      <c r="F3833" s="113" t="s">
        <v>27154</v>
      </c>
      <c r="G3833" s="113" t="s">
        <v>109335</v>
      </c>
      <c r="H3833" s="113" t="s">
        <v>58910</v>
      </c>
      <c r="I3833" s="113" t="s">
        <v>97910</v>
      </c>
    </row>
    <row r="3834" spans="5:9" ht="14.5" x14ac:dyDescent="0.35">
      <c r="E3834" s="113" t="s">
        <v>3463</v>
      </c>
      <c r="F3834" s="113" t="s">
        <v>27153</v>
      </c>
      <c r="G3834" s="113" t="s">
        <v>127604</v>
      </c>
      <c r="H3834" s="113" t="s">
        <v>58909</v>
      </c>
      <c r="I3834" s="113" t="s">
        <v>97909</v>
      </c>
    </row>
    <row r="3835" spans="5:9" ht="14.5" x14ac:dyDescent="0.35">
      <c r="E3835" s="113" t="s">
        <v>3464</v>
      </c>
      <c r="F3835" s="113" t="s">
        <v>27152</v>
      </c>
      <c r="G3835" s="113" t="s">
        <v>114999</v>
      </c>
      <c r="H3835" s="113" t="s">
        <v>58908</v>
      </c>
      <c r="I3835" s="113" t="s">
        <v>97908</v>
      </c>
    </row>
    <row r="3836" spans="5:9" ht="14.5" x14ac:dyDescent="0.35">
      <c r="E3836" s="113" t="s">
        <v>3465</v>
      </c>
      <c r="F3836" s="113" t="s">
        <v>27151</v>
      </c>
      <c r="G3836" s="113" t="s">
        <v>117857</v>
      </c>
      <c r="H3836" s="113" t="s">
        <v>58907</v>
      </c>
      <c r="I3836" s="113" t="s">
        <v>97907</v>
      </c>
    </row>
    <row r="3837" spans="5:9" ht="14.5" x14ac:dyDescent="0.35">
      <c r="E3837" s="113" t="s">
        <v>3466</v>
      </c>
      <c r="F3837" s="113" t="s">
        <v>27150</v>
      </c>
      <c r="G3837" s="113" t="s">
        <v>109334</v>
      </c>
      <c r="H3837" s="113" t="s">
        <v>58906</v>
      </c>
      <c r="I3837" s="113" t="s">
        <v>97906</v>
      </c>
    </row>
    <row r="3838" spans="5:9" ht="14.5" x14ac:dyDescent="0.35">
      <c r="E3838" s="113" t="s">
        <v>3467</v>
      </c>
      <c r="F3838" s="113" t="s">
        <v>27149</v>
      </c>
      <c r="G3838" s="113" t="s">
        <v>109333</v>
      </c>
      <c r="H3838" s="113" t="s">
        <v>58905</v>
      </c>
      <c r="I3838" s="113" t="s">
        <v>97905</v>
      </c>
    </row>
    <row r="3839" spans="5:9" ht="14.5" x14ac:dyDescent="0.35">
      <c r="E3839" s="113" t="s">
        <v>3468</v>
      </c>
      <c r="F3839" s="113" t="s">
        <v>27148</v>
      </c>
      <c r="G3839" s="113" t="s">
        <v>109332</v>
      </c>
      <c r="H3839" s="113" t="s">
        <v>58904</v>
      </c>
      <c r="I3839" s="113" t="s">
        <v>97904</v>
      </c>
    </row>
    <row r="3840" spans="5:9" ht="14.5" x14ac:dyDescent="0.35">
      <c r="E3840" s="113" t="s">
        <v>3469</v>
      </c>
      <c r="F3840" s="113" t="s">
        <v>27147</v>
      </c>
      <c r="G3840" s="113" t="s">
        <v>125055</v>
      </c>
      <c r="H3840" s="113" t="s">
        <v>58903</v>
      </c>
      <c r="I3840" s="113" t="s">
        <v>97903</v>
      </c>
    </row>
    <row r="3841" spans="5:9" ht="14.5" x14ac:dyDescent="0.35">
      <c r="E3841" s="113" t="s">
        <v>3470</v>
      </c>
      <c r="F3841" s="113" t="s">
        <v>27146</v>
      </c>
      <c r="G3841" s="113" t="s">
        <v>109331</v>
      </c>
      <c r="H3841" s="113" t="s">
        <v>58902</v>
      </c>
      <c r="I3841" s="113" t="s">
        <v>97902</v>
      </c>
    </row>
    <row r="3842" spans="5:9" ht="14.5" x14ac:dyDescent="0.35">
      <c r="E3842" s="113" t="s">
        <v>3471</v>
      </c>
      <c r="F3842" s="113" t="s">
        <v>27145</v>
      </c>
      <c r="G3842" s="113" t="s">
        <v>117856</v>
      </c>
      <c r="H3842" s="113" t="s">
        <v>58901</v>
      </c>
      <c r="I3842" s="113" t="s">
        <v>97901</v>
      </c>
    </row>
    <row r="3843" spans="5:9" ht="14.5" x14ac:dyDescent="0.35">
      <c r="E3843" s="113" t="s">
        <v>3472</v>
      </c>
      <c r="F3843" s="113" t="s">
        <v>27144</v>
      </c>
      <c r="G3843" s="113" t="s">
        <v>127605</v>
      </c>
      <c r="H3843" s="113" t="s">
        <v>58900</v>
      </c>
      <c r="I3843" s="113" t="s">
        <v>127945</v>
      </c>
    </row>
    <row r="3844" spans="5:9" ht="14.5" x14ac:dyDescent="0.35">
      <c r="E3844" s="113" t="s">
        <v>3473</v>
      </c>
      <c r="F3844" s="113" t="s">
        <v>27143</v>
      </c>
      <c r="G3844" s="113" t="s">
        <v>125056</v>
      </c>
      <c r="H3844" s="113" t="s">
        <v>58899</v>
      </c>
      <c r="I3844" s="113" t="s">
        <v>97900</v>
      </c>
    </row>
    <row r="3845" spans="5:9" ht="14.5" x14ac:dyDescent="0.35">
      <c r="E3845" s="113" t="s">
        <v>3474</v>
      </c>
      <c r="F3845" s="113" t="s">
        <v>27142</v>
      </c>
      <c r="G3845" s="113" t="s">
        <v>109330</v>
      </c>
      <c r="H3845" s="113" t="s">
        <v>58898</v>
      </c>
      <c r="I3845" s="113" t="s">
        <v>97899</v>
      </c>
    </row>
    <row r="3846" spans="5:9" ht="14.5" x14ac:dyDescent="0.35">
      <c r="E3846" s="113" t="s">
        <v>3475</v>
      </c>
      <c r="F3846" s="113" t="s">
        <v>27141</v>
      </c>
      <c r="G3846" s="113" t="s">
        <v>109329</v>
      </c>
      <c r="H3846" s="113" t="s">
        <v>58897</v>
      </c>
      <c r="I3846" s="113" t="s">
        <v>97898</v>
      </c>
    </row>
    <row r="3847" spans="5:9" ht="14.5" x14ac:dyDescent="0.35">
      <c r="E3847" s="113" t="s">
        <v>3476</v>
      </c>
      <c r="F3847" s="113" t="s">
        <v>27140</v>
      </c>
      <c r="G3847" s="113" t="s">
        <v>114998</v>
      </c>
      <c r="H3847" s="113" t="s">
        <v>58896</v>
      </c>
      <c r="I3847" s="113" t="s">
        <v>97897</v>
      </c>
    </row>
    <row r="3848" spans="5:9" ht="14.5" x14ac:dyDescent="0.35">
      <c r="E3848" s="113" t="s">
        <v>3477</v>
      </c>
      <c r="F3848" s="113" t="s">
        <v>27139</v>
      </c>
      <c r="G3848" s="113" t="s">
        <v>127606</v>
      </c>
      <c r="H3848" s="113" t="s">
        <v>119259</v>
      </c>
      <c r="I3848" s="113" t="s">
        <v>97896</v>
      </c>
    </row>
    <row r="3849" spans="5:9" ht="14.5" x14ac:dyDescent="0.35">
      <c r="E3849" s="113" t="s">
        <v>3478</v>
      </c>
      <c r="F3849" s="113" t="s">
        <v>27138</v>
      </c>
      <c r="G3849" s="113" t="s">
        <v>125057</v>
      </c>
      <c r="H3849" s="113" t="s">
        <v>49571</v>
      </c>
      <c r="I3849" s="113" t="s">
        <v>97895</v>
      </c>
    </row>
    <row r="3850" spans="5:9" ht="14.5" x14ac:dyDescent="0.35">
      <c r="E3850" s="113" t="s">
        <v>3479</v>
      </c>
      <c r="F3850" s="113" t="s">
        <v>27137</v>
      </c>
      <c r="G3850" s="113" t="s">
        <v>127607</v>
      </c>
      <c r="H3850" s="113" t="s">
        <v>119315</v>
      </c>
      <c r="I3850" s="113" t="s">
        <v>97894</v>
      </c>
    </row>
    <row r="3851" spans="5:9" ht="14.5" x14ac:dyDescent="0.35">
      <c r="E3851" s="113" t="s">
        <v>3480</v>
      </c>
      <c r="F3851" s="113" t="s">
        <v>27136</v>
      </c>
      <c r="G3851" s="113" t="s">
        <v>117855</v>
      </c>
      <c r="H3851" s="113" t="s">
        <v>127729</v>
      </c>
      <c r="I3851" s="113" t="s">
        <v>97893</v>
      </c>
    </row>
    <row r="3852" spans="5:9" ht="14.5" x14ac:dyDescent="0.35">
      <c r="E3852" s="113" t="s">
        <v>3481</v>
      </c>
      <c r="F3852" s="113" t="s">
        <v>27135</v>
      </c>
      <c r="G3852" s="113" t="s">
        <v>122193</v>
      </c>
      <c r="H3852" s="113" t="s">
        <v>127730</v>
      </c>
      <c r="I3852" s="113" t="s">
        <v>97892</v>
      </c>
    </row>
    <row r="3853" spans="5:9" ht="14.5" x14ac:dyDescent="0.35">
      <c r="E3853" s="113" t="s">
        <v>3482</v>
      </c>
      <c r="F3853" s="113" t="s">
        <v>27134</v>
      </c>
      <c r="G3853" s="113" t="s">
        <v>122192</v>
      </c>
      <c r="H3853" s="113" t="s">
        <v>127731</v>
      </c>
      <c r="I3853" s="113" t="s">
        <v>97891</v>
      </c>
    </row>
    <row r="3854" spans="5:9" ht="14.5" x14ac:dyDescent="0.35">
      <c r="E3854" s="113" t="s">
        <v>3483</v>
      </c>
      <c r="F3854" s="113" t="s">
        <v>27133</v>
      </c>
      <c r="G3854" s="113" t="s">
        <v>122191</v>
      </c>
      <c r="H3854" s="113" t="s">
        <v>127732</v>
      </c>
      <c r="I3854" s="113" t="s">
        <v>97890</v>
      </c>
    </row>
    <row r="3855" spans="5:9" ht="14.5" x14ac:dyDescent="0.35">
      <c r="E3855" s="113" t="s">
        <v>3484</v>
      </c>
      <c r="F3855" s="113" t="s">
        <v>27132</v>
      </c>
      <c r="G3855" s="113" t="s">
        <v>109328</v>
      </c>
      <c r="H3855" s="113" t="s">
        <v>58895</v>
      </c>
      <c r="I3855" s="113" t="s">
        <v>97889</v>
      </c>
    </row>
    <row r="3856" spans="5:9" ht="14.5" x14ac:dyDescent="0.35">
      <c r="E3856" s="113" t="s">
        <v>3485</v>
      </c>
      <c r="F3856" s="113" t="s">
        <v>27131</v>
      </c>
      <c r="G3856" s="113" t="s">
        <v>109327</v>
      </c>
      <c r="H3856" s="113" t="s">
        <v>58894</v>
      </c>
      <c r="I3856" s="113" t="s">
        <v>97888</v>
      </c>
    </row>
    <row r="3857" spans="5:9" ht="14.5" x14ac:dyDescent="0.35">
      <c r="E3857" s="113" t="s">
        <v>3486</v>
      </c>
      <c r="F3857" s="113" t="s">
        <v>27130</v>
      </c>
      <c r="G3857" s="113" t="s">
        <v>122190</v>
      </c>
      <c r="H3857" s="113" t="s">
        <v>58893</v>
      </c>
      <c r="I3857" s="113" t="s">
        <v>97887</v>
      </c>
    </row>
    <row r="3858" spans="5:9" ht="14.5" x14ac:dyDescent="0.35">
      <c r="E3858" s="113" t="s">
        <v>3487</v>
      </c>
      <c r="F3858" s="113" t="s">
        <v>27129</v>
      </c>
      <c r="G3858" s="113" t="s">
        <v>109326</v>
      </c>
      <c r="H3858" s="113" t="s">
        <v>58892</v>
      </c>
      <c r="I3858" s="113" t="s">
        <v>97886</v>
      </c>
    </row>
    <row r="3859" spans="5:9" ht="14.5" x14ac:dyDescent="0.35">
      <c r="E3859" s="113" t="s">
        <v>3488</v>
      </c>
      <c r="F3859" s="113" t="s">
        <v>27128</v>
      </c>
      <c r="G3859" s="113" t="s">
        <v>122189</v>
      </c>
      <c r="H3859" s="113" t="s">
        <v>58891</v>
      </c>
      <c r="I3859" s="113" t="s">
        <v>97885</v>
      </c>
    </row>
    <row r="3860" spans="5:9" ht="14.5" x14ac:dyDescent="0.35">
      <c r="E3860" s="113" t="s">
        <v>3489</v>
      </c>
      <c r="F3860" s="113" t="s">
        <v>27127</v>
      </c>
      <c r="G3860" s="113" t="s">
        <v>114997</v>
      </c>
      <c r="H3860" s="113" t="s">
        <v>58890</v>
      </c>
      <c r="I3860" s="113" t="s">
        <v>97884</v>
      </c>
    </row>
    <row r="3861" spans="5:9" ht="14.5" x14ac:dyDescent="0.35">
      <c r="E3861" s="113" t="s">
        <v>3490</v>
      </c>
      <c r="F3861" s="113" t="s">
        <v>27126</v>
      </c>
      <c r="G3861" s="113" t="s">
        <v>109325</v>
      </c>
      <c r="H3861" s="113" t="s">
        <v>58889</v>
      </c>
      <c r="I3861" s="113" t="s">
        <v>97883</v>
      </c>
    </row>
    <row r="3862" spans="5:9" ht="14.5" x14ac:dyDescent="0.35">
      <c r="E3862" s="113" t="s">
        <v>3491</v>
      </c>
      <c r="F3862" s="113" t="s">
        <v>27125</v>
      </c>
      <c r="G3862" s="113" t="s">
        <v>109324</v>
      </c>
      <c r="H3862" s="113" t="s">
        <v>58888</v>
      </c>
      <c r="I3862" s="113" t="s">
        <v>97882</v>
      </c>
    </row>
    <row r="3863" spans="5:9" ht="14.5" x14ac:dyDescent="0.35">
      <c r="E3863" s="113" t="s">
        <v>3492</v>
      </c>
      <c r="F3863" s="113" t="s">
        <v>27124</v>
      </c>
      <c r="G3863" s="113" t="s">
        <v>127608</v>
      </c>
      <c r="H3863" s="113" t="s">
        <v>58887</v>
      </c>
      <c r="I3863" s="113" t="s">
        <v>97881</v>
      </c>
    </row>
    <row r="3864" spans="5:9" ht="14.5" x14ac:dyDescent="0.35">
      <c r="E3864" s="113" t="s">
        <v>3493</v>
      </c>
      <c r="F3864" s="113" t="s">
        <v>27123</v>
      </c>
      <c r="G3864" s="113" t="s">
        <v>122188</v>
      </c>
      <c r="H3864" s="113" t="s">
        <v>58886</v>
      </c>
      <c r="I3864" s="113" t="s">
        <v>97880</v>
      </c>
    </row>
    <row r="3865" spans="5:9" ht="14.5" x14ac:dyDescent="0.35">
      <c r="E3865" s="113" t="s">
        <v>3494</v>
      </c>
      <c r="F3865" s="113" t="s">
        <v>27122</v>
      </c>
      <c r="G3865" s="113" t="s">
        <v>122187</v>
      </c>
      <c r="H3865" s="113" t="s">
        <v>58885</v>
      </c>
      <c r="I3865" s="113" t="s">
        <v>97879</v>
      </c>
    </row>
    <row r="3866" spans="5:9" ht="14.5" x14ac:dyDescent="0.35">
      <c r="E3866" s="113" t="s">
        <v>3495</v>
      </c>
      <c r="F3866" s="113" t="s">
        <v>27121</v>
      </c>
      <c r="G3866" s="113" t="s">
        <v>109323</v>
      </c>
      <c r="H3866" s="113" t="s">
        <v>58884</v>
      </c>
      <c r="I3866" s="113" t="s">
        <v>126156</v>
      </c>
    </row>
    <row r="3867" spans="5:9" ht="14.5" x14ac:dyDescent="0.35">
      <c r="E3867" s="113" t="s">
        <v>3496</v>
      </c>
      <c r="F3867" s="113" t="s">
        <v>27120</v>
      </c>
      <c r="G3867" s="113" t="s">
        <v>109322</v>
      </c>
      <c r="H3867" s="113" t="s">
        <v>58883</v>
      </c>
      <c r="I3867" s="113" t="s">
        <v>97878</v>
      </c>
    </row>
    <row r="3868" spans="5:9" ht="14.5" x14ac:dyDescent="0.35">
      <c r="E3868" s="113" t="s">
        <v>3497</v>
      </c>
      <c r="F3868" s="113" t="s">
        <v>27119</v>
      </c>
      <c r="G3868" s="113" t="s">
        <v>109321</v>
      </c>
      <c r="H3868" s="113" t="s">
        <v>58882</v>
      </c>
      <c r="I3868" s="113" t="s">
        <v>97877</v>
      </c>
    </row>
    <row r="3869" spans="5:9" ht="14.5" x14ac:dyDescent="0.35">
      <c r="E3869" s="113" t="s">
        <v>3498</v>
      </c>
      <c r="F3869" s="113" t="s">
        <v>27118</v>
      </c>
      <c r="G3869" s="113" t="s">
        <v>109320</v>
      </c>
      <c r="H3869" s="113" t="s">
        <v>58881</v>
      </c>
      <c r="I3869" s="113" t="s">
        <v>97876</v>
      </c>
    </row>
    <row r="3870" spans="5:9" ht="14.5" x14ac:dyDescent="0.35">
      <c r="E3870" s="113" t="s">
        <v>3499</v>
      </c>
      <c r="F3870" s="113" t="s">
        <v>27117</v>
      </c>
      <c r="G3870" s="113" t="s">
        <v>114996</v>
      </c>
      <c r="H3870" s="113" t="s">
        <v>58880</v>
      </c>
      <c r="I3870" s="113" t="s">
        <v>97875</v>
      </c>
    </row>
    <row r="3871" spans="5:9" ht="14.5" x14ac:dyDescent="0.35">
      <c r="E3871" s="113" t="s">
        <v>3500</v>
      </c>
      <c r="F3871" s="113" t="s">
        <v>27116</v>
      </c>
      <c r="G3871" s="113" t="s">
        <v>122186</v>
      </c>
      <c r="H3871" s="113" t="s">
        <v>58879</v>
      </c>
      <c r="I3871" s="113" t="s">
        <v>97874</v>
      </c>
    </row>
    <row r="3872" spans="5:9" ht="14.5" x14ac:dyDescent="0.35">
      <c r="E3872" s="113" t="s">
        <v>3501</v>
      </c>
      <c r="F3872" s="113" t="s">
        <v>27115</v>
      </c>
      <c r="G3872" s="113" t="s">
        <v>109319</v>
      </c>
      <c r="H3872" s="113" t="s">
        <v>58878</v>
      </c>
      <c r="I3872" s="113" t="s">
        <v>97873</v>
      </c>
    </row>
    <row r="3873" spans="5:9" ht="14.5" x14ac:dyDescent="0.35">
      <c r="E3873" s="113" t="s">
        <v>3502</v>
      </c>
      <c r="F3873" s="113" t="s">
        <v>27114</v>
      </c>
      <c r="G3873" s="113" t="s">
        <v>109318</v>
      </c>
      <c r="H3873" s="113" t="s">
        <v>58877</v>
      </c>
      <c r="I3873" s="113" t="s">
        <v>97872</v>
      </c>
    </row>
    <row r="3874" spans="5:9" ht="14.5" x14ac:dyDescent="0.35">
      <c r="E3874" s="113" t="s">
        <v>3503</v>
      </c>
      <c r="F3874" s="113" t="s">
        <v>27113</v>
      </c>
      <c r="G3874" s="113" t="s">
        <v>109317</v>
      </c>
      <c r="H3874" s="113" t="s">
        <v>58876</v>
      </c>
      <c r="I3874" s="113" t="s">
        <v>97871</v>
      </c>
    </row>
    <row r="3875" spans="5:9" ht="14.5" x14ac:dyDescent="0.35">
      <c r="E3875" s="113" t="s">
        <v>3504</v>
      </c>
      <c r="F3875" s="113" t="s">
        <v>27112</v>
      </c>
      <c r="G3875" s="113" t="s">
        <v>114995</v>
      </c>
      <c r="H3875" s="113" t="s">
        <v>58875</v>
      </c>
      <c r="I3875" s="113" t="s">
        <v>97870</v>
      </c>
    </row>
    <row r="3876" spans="5:9" ht="14.5" x14ac:dyDescent="0.35">
      <c r="E3876" s="113" t="s">
        <v>3505</v>
      </c>
      <c r="F3876" s="113" t="s">
        <v>27111</v>
      </c>
      <c r="G3876" s="113" t="s">
        <v>122185</v>
      </c>
      <c r="H3876" s="113" t="s">
        <v>58874</v>
      </c>
      <c r="I3876" s="113" t="s">
        <v>97869</v>
      </c>
    </row>
    <row r="3877" spans="5:9" ht="14.5" x14ac:dyDescent="0.35">
      <c r="E3877" s="113" t="s">
        <v>3506</v>
      </c>
      <c r="F3877" s="113" t="s">
        <v>27110</v>
      </c>
      <c r="G3877" s="113" t="s">
        <v>109316</v>
      </c>
      <c r="H3877" s="113" t="s">
        <v>58873</v>
      </c>
      <c r="I3877" s="113" t="s">
        <v>97868</v>
      </c>
    </row>
    <row r="3878" spans="5:9" ht="14.5" x14ac:dyDescent="0.35">
      <c r="E3878" s="113" t="s">
        <v>3507</v>
      </c>
      <c r="F3878" s="113" t="s">
        <v>27109</v>
      </c>
      <c r="G3878" s="113" t="s">
        <v>114994</v>
      </c>
      <c r="H3878" s="113" t="s">
        <v>58872</v>
      </c>
      <c r="I3878" s="113" t="s">
        <v>97867</v>
      </c>
    </row>
    <row r="3879" spans="5:9" ht="14.5" x14ac:dyDescent="0.35">
      <c r="E3879" s="113" t="s">
        <v>3508</v>
      </c>
      <c r="F3879" s="113" t="s">
        <v>27108</v>
      </c>
      <c r="G3879" s="113" t="s">
        <v>116236</v>
      </c>
      <c r="H3879" s="113" t="s">
        <v>58871</v>
      </c>
      <c r="I3879" s="113" t="s">
        <v>97866</v>
      </c>
    </row>
    <row r="3880" spans="5:9" ht="14.5" x14ac:dyDescent="0.35">
      <c r="E3880" s="113" t="s">
        <v>3509</v>
      </c>
      <c r="F3880" s="113" t="s">
        <v>27107</v>
      </c>
      <c r="G3880" s="113" t="s">
        <v>114993</v>
      </c>
      <c r="H3880" s="113" t="s">
        <v>58870</v>
      </c>
      <c r="I3880" s="113" t="s">
        <v>97865</v>
      </c>
    </row>
    <row r="3881" spans="5:9" ht="14.5" x14ac:dyDescent="0.35">
      <c r="E3881" s="113" t="s">
        <v>3510</v>
      </c>
      <c r="F3881" s="113" t="s">
        <v>27106</v>
      </c>
      <c r="G3881" s="113" t="s">
        <v>41876</v>
      </c>
      <c r="H3881" s="113" t="s">
        <v>58869</v>
      </c>
      <c r="I3881" s="113" t="s">
        <v>97864</v>
      </c>
    </row>
    <row r="3882" spans="5:9" ht="14.5" x14ac:dyDescent="0.35">
      <c r="E3882" s="113" t="s">
        <v>3511</v>
      </c>
      <c r="F3882" s="113" t="s">
        <v>27105</v>
      </c>
      <c r="G3882" s="113" t="s">
        <v>109315</v>
      </c>
      <c r="H3882" s="113" t="s">
        <v>58868</v>
      </c>
      <c r="I3882" s="113" t="s">
        <v>97863</v>
      </c>
    </row>
    <row r="3883" spans="5:9" ht="14.5" x14ac:dyDescent="0.35">
      <c r="E3883" s="113" t="s">
        <v>3512</v>
      </c>
      <c r="F3883" s="113" t="s">
        <v>27104</v>
      </c>
      <c r="G3883" s="113" t="s">
        <v>109314</v>
      </c>
      <c r="H3883" s="113" t="s">
        <v>58867</v>
      </c>
      <c r="I3883" s="113" t="s">
        <v>97862</v>
      </c>
    </row>
    <row r="3884" spans="5:9" ht="14.5" x14ac:dyDescent="0.35">
      <c r="E3884" s="113" t="s">
        <v>3513</v>
      </c>
      <c r="F3884" s="113" t="s">
        <v>27103</v>
      </c>
      <c r="G3884" s="113" t="s">
        <v>127609</v>
      </c>
      <c r="H3884" s="113" t="s">
        <v>58866</v>
      </c>
      <c r="I3884" s="113" t="s">
        <v>97861</v>
      </c>
    </row>
    <row r="3885" spans="5:9" ht="14.5" x14ac:dyDescent="0.35">
      <c r="E3885" s="113" t="s">
        <v>3514</v>
      </c>
      <c r="F3885" s="113" t="s">
        <v>27102</v>
      </c>
      <c r="G3885" s="113" t="s">
        <v>122184</v>
      </c>
      <c r="H3885" s="113" t="s">
        <v>58865</v>
      </c>
      <c r="I3885" s="113" t="s">
        <v>97860</v>
      </c>
    </row>
    <row r="3886" spans="5:9" ht="14.5" x14ac:dyDescent="0.35">
      <c r="E3886" s="113" t="s">
        <v>3515</v>
      </c>
      <c r="F3886" s="113" t="s">
        <v>27101</v>
      </c>
      <c r="G3886" s="113" t="s">
        <v>109313</v>
      </c>
      <c r="H3886" s="113" t="s">
        <v>58864</v>
      </c>
      <c r="I3886" s="113" t="s">
        <v>97859</v>
      </c>
    </row>
    <row r="3887" spans="5:9" ht="14.5" x14ac:dyDescent="0.35">
      <c r="E3887" s="113" t="s">
        <v>3516</v>
      </c>
      <c r="F3887" s="113" t="s">
        <v>27100</v>
      </c>
      <c r="G3887" s="113" t="s">
        <v>127610</v>
      </c>
      <c r="H3887" s="113" t="s">
        <v>49538</v>
      </c>
      <c r="I3887" s="113" t="s">
        <v>97858</v>
      </c>
    </row>
    <row r="3888" spans="5:9" ht="14.5" x14ac:dyDescent="0.35">
      <c r="E3888" s="113" t="s">
        <v>3517</v>
      </c>
      <c r="F3888" s="113" t="s">
        <v>27099</v>
      </c>
      <c r="G3888" s="113" t="s">
        <v>109312</v>
      </c>
      <c r="H3888" s="113" t="s">
        <v>49598</v>
      </c>
      <c r="I3888" s="113" t="s">
        <v>97857</v>
      </c>
    </row>
    <row r="3889" spans="5:9" ht="14.5" x14ac:dyDescent="0.35">
      <c r="E3889" s="113" t="s">
        <v>3518</v>
      </c>
      <c r="F3889" s="113" t="s">
        <v>27098</v>
      </c>
      <c r="G3889" s="113" t="s">
        <v>122183</v>
      </c>
      <c r="H3889" s="113" t="s">
        <v>138580</v>
      </c>
      <c r="I3889" s="113" t="s">
        <v>97856</v>
      </c>
    </row>
    <row r="3890" spans="5:9" ht="14.5" x14ac:dyDescent="0.35">
      <c r="E3890" s="113" t="s">
        <v>3519</v>
      </c>
      <c r="F3890" s="113" t="s">
        <v>27097</v>
      </c>
      <c r="G3890" s="113" t="s">
        <v>127611</v>
      </c>
      <c r="H3890" s="113" t="s">
        <v>125697</v>
      </c>
      <c r="I3890" s="113" t="s">
        <v>97855</v>
      </c>
    </row>
    <row r="3891" spans="5:9" ht="14.5" x14ac:dyDescent="0.35">
      <c r="E3891" s="113" t="s">
        <v>3520</v>
      </c>
      <c r="F3891" s="113" t="s">
        <v>27096</v>
      </c>
      <c r="G3891" s="113" t="s">
        <v>117854</v>
      </c>
      <c r="H3891" s="113" t="s">
        <v>122772</v>
      </c>
      <c r="I3891" s="113" t="s">
        <v>97854</v>
      </c>
    </row>
    <row r="3892" spans="5:9" ht="14.5" x14ac:dyDescent="0.35">
      <c r="E3892" s="113" t="s">
        <v>3521</v>
      </c>
      <c r="F3892" s="113" t="s">
        <v>27095</v>
      </c>
      <c r="G3892" s="113" t="s">
        <v>127612</v>
      </c>
      <c r="H3892" s="113" t="s">
        <v>58863</v>
      </c>
      <c r="I3892" s="113" t="s">
        <v>97853</v>
      </c>
    </row>
    <row r="3893" spans="5:9" ht="14.5" x14ac:dyDescent="0.35">
      <c r="E3893" s="113" t="s">
        <v>3522</v>
      </c>
      <c r="F3893" s="113" t="s">
        <v>27094</v>
      </c>
      <c r="G3893" s="113" t="s">
        <v>109311</v>
      </c>
      <c r="H3893" s="113" t="s">
        <v>58862</v>
      </c>
      <c r="I3893" s="113" t="s">
        <v>97852</v>
      </c>
    </row>
    <row r="3894" spans="5:9" ht="14.5" x14ac:dyDescent="0.35">
      <c r="E3894" s="113" t="s">
        <v>3523</v>
      </c>
      <c r="F3894" s="113" t="s">
        <v>27093</v>
      </c>
      <c r="G3894" s="113" t="s">
        <v>116235</v>
      </c>
      <c r="H3894" s="113" t="s">
        <v>58861</v>
      </c>
      <c r="I3894" s="113" t="s">
        <v>97851</v>
      </c>
    </row>
    <row r="3895" spans="5:9" ht="14.5" x14ac:dyDescent="0.35">
      <c r="E3895" s="113" t="s">
        <v>3524</v>
      </c>
      <c r="F3895" s="113" t="s">
        <v>27092</v>
      </c>
      <c r="G3895" s="113" t="s">
        <v>109310</v>
      </c>
      <c r="H3895" s="113" t="s">
        <v>58860</v>
      </c>
      <c r="I3895" s="113" t="s">
        <v>97850</v>
      </c>
    </row>
    <row r="3896" spans="5:9" ht="14.5" x14ac:dyDescent="0.35">
      <c r="E3896" s="113" t="s">
        <v>3525</v>
      </c>
      <c r="F3896" s="113" t="s">
        <v>27091</v>
      </c>
      <c r="G3896" s="113" t="s">
        <v>109309</v>
      </c>
      <c r="H3896" s="113" t="s">
        <v>58859</v>
      </c>
      <c r="I3896" s="113" t="s">
        <v>97849</v>
      </c>
    </row>
    <row r="3897" spans="5:9" ht="14.5" x14ac:dyDescent="0.35">
      <c r="E3897" s="113" t="s">
        <v>3526</v>
      </c>
      <c r="F3897" s="113" t="s">
        <v>27090</v>
      </c>
      <c r="G3897" s="113" t="s">
        <v>109308</v>
      </c>
      <c r="H3897" s="113" t="s">
        <v>122771</v>
      </c>
      <c r="I3897" s="113" t="s">
        <v>97848</v>
      </c>
    </row>
    <row r="3898" spans="5:9" ht="14.5" x14ac:dyDescent="0.35">
      <c r="E3898" s="113" t="s">
        <v>3527</v>
      </c>
      <c r="F3898" s="113" t="s">
        <v>27089</v>
      </c>
      <c r="G3898" s="113" t="s">
        <v>109307</v>
      </c>
      <c r="H3898" s="113" t="s">
        <v>122770</v>
      </c>
      <c r="I3898" s="113" t="s">
        <v>97847</v>
      </c>
    </row>
    <row r="3899" spans="5:9" ht="14.5" x14ac:dyDescent="0.35">
      <c r="E3899" s="113" t="s">
        <v>3528</v>
      </c>
      <c r="F3899" s="113" t="s">
        <v>27088</v>
      </c>
      <c r="G3899" s="113" t="s">
        <v>109306</v>
      </c>
      <c r="H3899" s="113" t="s">
        <v>140571</v>
      </c>
      <c r="I3899" s="113" t="s">
        <v>97846</v>
      </c>
    </row>
    <row r="3900" spans="5:9" ht="14.5" x14ac:dyDescent="0.35">
      <c r="E3900" s="113" t="s">
        <v>3529</v>
      </c>
      <c r="F3900" s="113" t="s">
        <v>27087</v>
      </c>
      <c r="G3900" s="113" t="s">
        <v>122182</v>
      </c>
      <c r="H3900" s="113" t="s">
        <v>140572</v>
      </c>
      <c r="I3900" s="113" t="s">
        <v>97845</v>
      </c>
    </row>
    <row r="3901" spans="5:9" ht="14.5" x14ac:dyDescent="0.35">
      <c r="E3901" s="113" t="s">
        <v>3530</v>
      </c>
      <c r="F3901" s="113" t="s">
        <v>27086</v>
      </c>
      <c r="G3901" s="113" t="s">
        <v>109305</v>
      </c>
      <c r="H3901" s="113" t="s">
        <v>115272</v>
      </c>
      <c r="I3901" s="113" t="s">
        <v>97844</v>
      </c>
    </row>
    <row r="3902" spans="5:9" ht="14.5" x14ac:dyDescent="0.35">
      <c r="E3902" s="113" t="s">
        <v>3531</v>
      </c>
      <c r="F3902" s="113" t="s">
        <v>27085</v>
      </c>
      <c r="G3902" s="113" t="s">
        <v>114992</v>
      </c>
      <c r="H3902" s="113" t="s">
        <v>115271</v>
      </c>
      <c r="I3902" s="113" t="s">
        <v>97843</v>
      </c>
    </row>
    <row r="3903" spans="5:9" ht="14.5" x14ac:dyDescent="0.35">
      <c r="E3903" s="113" t="s">
        <v>3532</v>
      </c>
      <c r="F3903" s="113" t="s">
        <v>27084</v>
      </c>
      <c r="G3903" s="113" t="s">
        <v>122181</v>
      </c>
      <c r="H3903" s="113" t="s">
        <v>115270</v>
      </c>
      <c r="I3903" s="113" t="s">
        <v>97842</v>
      </c>
    </row>
    <row r="3904" spans="5:9" ht="14.5" x14ac:dyDescent="0.35">
      <c r="E3904" s="113" t="s">
        <v>3533</v>
      </c>
      <c r="F3904" s="113" t="s">
        <v>27083</v>
      </c>
      <c r="G3904" s="113" t="s">
        <v>122180</v>
      </c>
      <c r="H3904" s="113" t="s">
        <v>119318</v>
      </c>
      <c r="I3904" s="113" t="s">
        <v>97841</v>
      </c>
    </row>
    <row r="3905" spans="5:9" ht="14.5" x14ac:dyDescent="0.35">
      <c r="E3905" s="113" t="s">
        <v>3534</v>
      </c>
      <c r="F3905" s="113" t="s">
        <v>27082</v>
      </c>
      <c r="G3905" s="113" t="s">
        <v>109304</v>
      </c>
      <c r="H3905" s="113" t="s">
        <v>110648</v>
      </c>
      <c r="I3905" s="113" t="s">
        <v>97840</v>
      </c>
    </row>
    <row r="3906" spans="5:9" ht="14.5" x14ac:dyDescent="0.35">
      <c r="E3906" s="113" t="s">
        <v>3535</v>
      </c>
      <c r="F3906" s="113" t="s">
        <v>27081</v>
      </c>
      <c r="G3906" s="113" t="s">
        <v>122179</v>
      </c>
      <c r="H3906" s="113" t="s">
        <v>49427</v>
      </c>
      <c r="I3906" s="113" t="s">
        <v>97839</v>
      </c>
    </row>
    <row r="3907" spans="5:9" ht="14.5" x14ac:dyDescent="0.35">
      <c r="E3907" s="113" t="s">
        <v>3536</v>
      </c>
      <c r="F3907" s="113" t="s">
        <v>27080</v>
      </c>
      <c r="G3907" s="113" t="s">
        <v>109303</v>
      </c>
      <c r="H3907" s="113" t="s">
        <v>58858</v>
      </c>
      <c r="I3907" s="113" t="s">
        <v>97838</v>
      </c>
    </row>
    <row r="3908" spans="5:9" ht="14.5" x14ac:dyDescent="0.35">
      <c r="E3908" s="113" t="s">
        <v>3537</v>
      </c>
      <c r="F3908" s="113" t="s">
        <v>27079</v>
      </c>
      <c r="G3908" s="113" t="s">
        <v>127613</v>
      </c>
      <c r="H3908" s="113" t="s">
        <v>58857</v>
      </c>
      <c r="I3908" s="113" t="s">
        <v>97837</v>
      </c>
    </row>
    <row r="3909" spans="5:9" ht="14.5" x14ac:dyDescent="0.35">
      <c r="E3909" s="113" t="s">
        <v>3538</v>
      </c>
      <c r="F3909" s="113" t="s">
        <v>27078</v>
      </c>
      <c r="G3909" s="113" t="s">
        <v>122178</v>
      </c>
      <c r="H3909" s="113" t="s">
        <v>58856</v>
      </c>
      <c r="I3909" s="113" t="s">
        <v>97836</v>
      </c>
    </row>
    <row r="3910" spans="5:9" ht="14.5" x14ac:dyDescent="0.35">
      <c r="E3910" s="113" t="s">
        <v>3539</v>
      </c>
      <c r="F3910" s="113" t="s">
        <v>27077</v>
      </c>
      <c r="G3910" s="113" t="s">
        <v>114991</v>
      </c>
      <c r="H3910" s="113" t="s">
        <v>58855</v>
      </c>
      <c r="I3910" s="113" t="s">
        <v>97835</v>
      </c>
    </row>
    <row r="3911" spans="5:9" ht="14.5" x14ac:dyDescent="0.35">
      <c r="E3911" s="113" t="s">
        <v>3540</v>
      </c>
      <c r="F3911" s="113" t="s">
        <v>27076</v>
      </c>
      <c r="G3911" s="113" t="s">
        <v>109302</v>
      </c>
      <c r="H3911" s="113" t="s">
        <v>58854</v>
      </c>
      <c r="I3911" s="113" t="s">
        <v>97834</v>
      </c>
    </row>
    <row r="3912" spans="5:9" ht="14.5" x14ac:dyDescent="0.35">
      <c r="E3912" s="113" t="s">
        <v>3541</v>
      </c>
      <c r="F3912" s="113" t="s">
        <v>27075</v>
      </c>
      <c r="G3912" s="113" t="s">
        <v>125058</v>
      </c>
      <c r="H3912" s="113" t="s">
        <v>58853</v>
      </c>
      <c r="I3912" s="113" t="s">
        <v>97833</v>
      </c>
    </row>
    <row r="3913" spans="5:9" ht="14.5" x14ac:dyDescent="0.35">
      <c r="E3913" s="113" t="s">
        <v>3542</v>
      </c>
      <c r="F3913" s="113" t="s">
        <v>27074</v>
      </c>
      <c r="G3913" s="113" t="s">
        <v>120611</v>
      </c>
      <c r="H3913" s="113" t="s">
        <v>58852</v>
      </c>
      <c r="I3913" s="113" t="s">
        <v>97832</v>
      </c>
    </row>
    <row r="3914" spans="5:9" ht="14.5" x14ac:dyDescent="0.35">
      <c r="E3914" s="113" t="s">
        <v>3543</v>
      </c>
      <c r="F3914" s="113" t="s">
        <v>27073</v>
      </c>
      <c r="G3914" s="113" t="s">
        <v>49680</v>
      </c>
      <c r="H3914" s="113" t="s">
        <v>58851</v>
      </c>
      <c r="I3914" s="113" t="s">
        <v>97831</v>
      </c>
    </row>
    <row r="3915" spans="5:9" ht="14.5" x14ac:dyDescent="0.35">
      <c r="E3915" s="113" t="s">
        <v>3544</v>
      </c>
      <c r="F3915" s="113" t="s">
        <v>27072</v>
      </c>
      <c r="G3915" s="113" t="s">
        <v>109301</v>
      </c>
      <c r="H3915" s="113" t="s">
        <v>58850</v>
      </c>
      <c r="I3915" s="113" t="s">
        <v>97830</v>
      </c>
    </row>
    <row r="3916" spans="5:9" ht="14.5" x14ac:dyDescent="0.35">
      <c r="E3916" s="113" t="s">
        <v>3545</v>
      </c>
      <c r="F3916" s="113" t="s">
        <v>27071</v>
      </c>
      <c r="G3916" s="113" t="s">
        <v>109300</v>
      </c>
      <c r="H3916" s="113" t="s">
        <v>58849</v>
      </c>
      <c r="I3916" s="113" t="s">
        <v>97829</v>
      </c>
    </row>
    <row r="3917" spans="5:9" ht="14.5" x14ac:dyDescent="0.35">
      <c r="E3917" s="113" t="s">
        <v>3546</v>
      </c>
      <c r="F3917" s="113" t="s">
        <v>27070</v>
      </c>
      <c r="G3917" s="113" t="s">
        <v>109299</v>
      </c>
      <c r="H3917" s="113" t="s">
        <v>58848</v>
      </c>
      <c r="I3917" s="113" t="s">
        <v>97828</v>
      </c>
    </row>
    <row r="3918" spans="5:9" ht="14.5" x14ac:dyDescent="0.35">
      <c r="E3918" s="113" t="s">
        <v>3547</v>
      </c>
      <c r="F3918" s="113" t="s">
        <v>140202</v>
      </c>
      <c r="G3918" s="113" t="s">
        <v>122177</v>
      </c>
      <c r="H3918" s="113" t="s">
        <v>127733</v>
      </c>
      <c r="I3918" s="113" t="s">
        <v>97827</v>
      </c>
    </row>
    <row r="3919" spans="5:9" ht="14.5" x14ac:dyDescent="0.35">
      <c r="E3919" s="113" t="s">
        <v>3548</v>
      </c>
      <c r="F3919" s="113" t="s">
        <v>27069</v>
      </c>
      <c r="G3919" s="113" t="s">
        <v>122176</v>
      </c>
      <c r="H3919" s="113" t="s">
        <v>58847</v>
      </c>
      <c r="I3919" s="113" t="s">
        <v>97826</v>
      </c>
    </row>
    <row r="3920" spans="5:9" ht="14.5" x14ac:dyDescent="0.35">
      <c r="E3920" s="113" t="s">
        <v>3549</v>
      </c>
      <c r="F3920" s="113" t="s">
        <v>27068</v>
      </c>
      <c r="G3920" s="113" t="s">
        <v>109298</v>
      </c>
      <c r="H3920" s="113" t="s">
        <v>122769</v>
      </c>
      <c r="I3920" s="113" t="s">
        <v>97825</v>
      </c>
    </row>
    <row r="3921" spans="5:9" ht="14.5" x14ac:dyDescent="0.35">
      <c r="E3921" s="113" t="s">
        <v>3550</v>
      </c>
      <c r="F3921" s="113" t="s">
        <v>27067</v>
      </c>
      <c r="G3921" s="113" t="s">
        <v>122175</v>
      </c>
      <c r="H3921" s="113" t="s">
        <v>58846</v>
      </c>
      <c r="I3921" s="113" t="s">
        <v>97824</v>
      </c>
    </row>
    <row r="3922" spans="5:9" ht="14.5" x14ac:dyDescent="0.35">
      <c r="E3922" s="113" t="s">
        <v>3551</v>
      </c>
      <c r="F3922" s="113" t="s">
        <v>27066</v>
      </c>
      <c r="G3922" s="113" t="s">
        <v>122174</v>
      </c>
      <c r="H3922" s="113" t="s">
        <v>58845</v>
      </c>
      <c r="I3922" s="113" t="s">
        <v>97823</v>
      </c>
    </row>
    <row r="3923" spans="5:9" ht="14.5" x14ac:dyDescent="0.35">
      <c r="E3923" s="113" t="s">
        <v>3552</v>
      </c>
      <c r="F3923" s="113" t="s">
        <v>27065</v>
      </c>
      <c r="G3923" s="113" t="s">
        <v>120610</v>
      </c>
      <c r="H3923" s="113" t="s">
        <v>58844</v>
      </c>
      <c r="I3923" s="113" t="s">
        <v>97822</v>
      </c>
    </row>
    <row r="3924" spans="5:9" ht="14.5" x14ac:dyDescent="0.35">
      <c r="E3924" s="113" t="s">
        <v>3553</v>
      </c>
      <c r="F3924" s="113" t="s">
        <v>27064</v>
      </c>
      <c r="G3924" s="113" t="s">
        <v>114990</v>
      </c>
      <c r="H3924" s="113" t="s">
        <v>58843</v>
      </c>
      <c r="I3924" s="113" t="s">
        <v>97821</v>
      </c>
    </row>
    <row r="3925" spans="5:9" ht="14.5" x14ac:dyDescent="0.35">
      <c r="E3925" s="113" t="s">
        <v>3554</v>
      </c>
      <c r="F3925" s="113" t="s">
        <v>27063</v>
      </c>
      <c r="G3925" s="113" t="s">
        <v>109297</v>
      </c>
      <c r="H3925" s="113" t="s">
        <v>58842</v>
      </c>
      <c r="I3925" s="113" t="s">
        <v>97820</v>
      </c>
    </row>
    <row r="3926" spans="5:9" ht="14.5" x14ac:dyDescent="0.35">
      <c r="E3926" s="113" t="s">
        <v>3555</v>
      </c>
      <c r="F3926" s="113" t="s">
        <v>27062</v>
      </c>
      <c r="G3926" s="113" t="s">
        <v>122173</v>
      </c>
      <c r="H3926" s="113" t="s">
        <v>58841</v>
      </c>
      <c r="I3926" s="113" t="s">
        <v>97819</v>
      </c>
    </row>
    <row r="3927" spans="5:9" ht="14.5" x14ac:dyDescent="0.35">
      <c r="E3927" s="113" t="s">
        <v>3556</v>
      </c>
      <c r="F3927" s="113" t="s">
        <v>27061</v>
      </c>
      <c r="G3927" s="113" t="s">
        <v>120609</v>
      </c>
      <c r="H3927" s="113" t="s">
        <v>58840</v>
      </c>
      <c r="I3927" s="113" t="s">
        <v>97818</v>
      </c>
    </row>
    <row r="3928" spans="5:9" ht="14.5" x14ac:dyDescent="0.35">
      <c r="E3928" s="113" t="s">
        <v>3557</v>
      </c>
      <c r="F3928" s="113" t="s">
        <v>27060</v>
      </c>
      <c r="G3928" s="113" t="s">
        <v>122172</v>
      </c>
      <c r="H3928" s="113" t="s">
        <v>58839</v>
      </c>
      <c r="I3928" s="113" t="s">
        <v>97817</v>
      </c>
    </row>
    <row r="3929" spans="5:9" ht="14.5" x14ac:dyDescent="0.35">
      <c r="E3929" s="113" t="s">
        <v>3558</v>
      </c>
      <c r="F3929" s="113" t="s">
        <v>140201</v>
      </c>
      <c r="G3929" s="113" t="s">
        <v>117853</v>
      </c>
      <c r="H3929" s="113" t="s">
        <v>125698</v>
      </c>
      <c r="I3929" s="113" t="s">
        <v>97816</v>
      </c>
    </row>
    <row r="3930" spans="5:9" ht="14.5" x14ac:dyDescent="0.35">
      <c r="E3930" s="113" t="s">
        <v>3559</v>
      </c>
      <c r="F3930" s="113" t="s">
        <v>27059</v>
      </c>
      <c r="G3930" s="113" t="s">
        <v>117852</v>
      </c>
      <c r="H3930" s="113" t="s">
        <v>58838</v>
      </c>
      <c r="I3930" s="113" t="s">
        <v>97815</v>
      </c>
    </row>
    <row r="3931" spans="5:9" ht="14.5" x14ac:dyDescent="0.35">
      <c r="E3931" s="113" t="s">
        <v>3560</v>
      </c>
      <c r="F3931" s="113" t="s">
        <v>27058</v>
      </c>
      <c r="G3931" s="113" t="s">
        <v>125059</v>
      </c>
      <c r="H3931" s="113" t="s">
        <v>58837</v>
      </c>
      <c r="I3931" s="113" t="s">
        <v>97814</v>
      </c>
    </row>
    <row r="3932" spans="5:9" ht="14.5" x14ac:dyDescent="0.35">
      <c r="E3932" s="113" t="s">
        <v>3561</v>
      </c>
      <c r="F3932" s="113" t="s">
        <v>27057</v>
      </c>
      <c r="G3932" s="113" t="s">
        <v>120608</v>
      </c>
      <c r="H3932" s="113" t="s">
        <v>58836</v>
      </c>
      <c r="I3932" s="113" t="s">
        <v>97813</v>
      </c>
    </row>
    <row r="3933" spans="5:9" ht="14.5" x14ac:dyDescent="0.35">
      <c r="E3933" s="113" t="s">
        <v>3562</v>
      </c>
      <c r="F3933" s="113" t="s">
        <v>27056</v>
      </c>
      <c r="G3933" s="113" t="s">
        <v>122171</v>
      </c>
      <c r="H3933" s="113" t="s">
        <v>58835</v>
      </c>
      <c r="I3933" s="113" t="s">
        <v>97812</v>
      </c>
    </row>
    <row r="3934" spans="5:9" ht="14.5" x14ac:dyDescent="0.35">
      <c r="E3934" s="113" t="s">
        <v>3563</v>
      </c>
      <c r="F3934" s="113" t="s">
        <v>27055</v>
      </c>
      <c r="G3934" s="113" t="s">
        <v>127614</v>
      </c>
      <c r="H3934" s="113" t="s">
        <v>58834</v>
      </c>
      <c r="I3934" s="113" t="s">
        <v>97811</v>
      </c>
    </row>
    <row r="3935" spans="5:9" ht="14.5" x14ac:dyDescent="0.35">
      <c r="E3935" s="113" t="s">
        <v>3564</v>
      </c>
      <c r="F3935" s="113" t="s">
        <v>27054</v>
      </c>
      <c r="G3935" s="113" t="s">
        <v>127615</v>
      </c>
      <c r="H3935" s="113" t="s">
        <v>58833</v>
      </c>
      <c r="I3935" s="113" t="s">
        <v>97810</v>
      </c>
    </row>
    <row r="3936" spans="5:9" ht="14.5" x14ac:dyDescent="0.35">
      <c r="E3936" s="113" t="s">
        <v>3565</v>
      </c>
      <c r="F3936" s="113" t="s">
        <v>27053</v>
      </c>
      <c r="G3936" s="113" t="s">
        <v>109296</v>
      </c>
      <c r="H3936" s="113" t="s">
        <v>58832</v>
      </c>
      <c r="I3936" s="113" t="s">
        <v>97809</v>
      </c>
    </row>
    <row r="3937" spans="5:9" ht="14.5" x14ac:dyDescent="0.35">
      <c r="E3937" s="113" t="s">
        <v>3566</v>
      </c>
      <c r="F3937" s="113" t="s">
        <v>27052</v>
      </c>
      <c r="G3937" s="113" t="s">
        <v>122170</v>
      </c>
      <c r="H3937" s="113" t="s">
        <v>58831</v>
      </c>
      <c r="I3937" s="113" t="s">
        <v>97808</v>
      </c>
    </row>
    <row r="3938" spans="5:9" ht="14.5" x14ac:dyDescent="0.35">
      <c r="E3938" s="113" t="s">
        <v>3567</v>
      </c>
      <c r="F3938" s="113" t="s">
        <v>27051</v>
      </c>
      <c r="G3938" s="113" t="s">
        <v>125060</v>
      </c>
      <c r="H3938" s="113" t="s">
        <v>58830</v>
      </c>
      <c r="I3938" s="113" t="s">
        <v>97807</v>
      </c>
    </row>
    <row r="3939" spans="5:9" ht="14.5" x14ac:dyDescent="0.35">
      <c r="E3939" s="113" t="s">
        <v>3568</v>
      </c>
      <c r="F3939" s="113" t="s">
        <v>27050</v>
      </c>
      <c r="G3939" s="113" t="s">
        <v>122169</v>
      </c>
      <c r="H3939" s="113" t="s">
        <v>58829</v>
      </c>
      <c r="I3939" s="113" t="s">
        <v>97806</v>
      </c>
    </row>
    <row r="3940" spans="5:9" ht="14.5" x14ac:dyDescent="0.35">
      <c r="E3940" s="113" t="s">
        <v>3569</v>
      </c>
      <c r="F3940" s="113" t="s">
        <v>27049</v>
      </c>
      <c r="G3940" s="113" t="s">
        <v>120607</v>
      </c>
      <c r="H3940" s="113" t="s">
        <v>58828</v>
      </c>
      <c r="I3940" s="113" t="s">
        <v>97805</v>
      </c>
    </row>
    <row r="3941" spans="5:9" ht="14.5" x14ac:dyDescent="0.35">
      <c r="E3941" s="113" t="s">
        <v>3570</v>
      </c>
      <c r="F3941" s="113" t="s">
        <v>27048</v>
      </c>
      <c r="G3941" s="113" t="s">
        <v>117851</v>
      </c>
      <c r="H3941" s="113" t="s">
        <v>58827</v>
      </c>
      <c r="I3941" s="113" t="s">
        <v>97804</v>
      </c>
    </row>
    <row r="3942" spans="5:9" ht="14.5" x14ac:dyDescent="0.35">
      <c r="E3942" s="113" t="s">
        <v>3571</v>
      </c>
      <c r="F3942" s="113" t="s">
        <v>27047</v>
      </c>
      <c r="G3942" s="113" t="s">
        <v>122168</v>
      </c>
      <c r="H3942" s="113" t="s">
        <v>121151</v>
      </c>
      <c r="I3942" s="113" t="s">
        <v>97803</v>
      </c>
    </row>
    <row r="3943" spans="5:9" ht="14.5" x14ac:dyDescent="0.35">
      <c r="E3943" s="113" t="s">
        <v>3572</v>
      </c>
      <c r="F3943" s="113" t="s">
        <v>27046</v>
      </c>
      <c r="G3943" s="113" t="s">
        <v>122167</v>
      </c>
      <c r="H3943" s="113" t="s">
        <v>121150</v>
      </c>
      <c r="I3943" s="113" t="s">
        <v>97802</v>
      </c>
    </row>
    <row r="3944" spans="5:9" ht="14.5" x14ac:dyDescent="0.35">
      <c r="E3944" s="113" t="s">
        <v>3573</v>
      </c>
      <c r="F3944" s="113" t="s">
        <v>27045</v>
      </c>
      <c r="G3944" s="113" t="s">
        <v>122166</v>
      </c>
      <c r="H3944" s="113" t="s">
        <v>58826</v>
      </c>
      <c r="I3944" s="113" t="s">
        <v>97801</v>
      </c>
    </row>
    <row r="3945" spans="5:9" ht="14.5" x14ac:dyDescent="0.35">
      <c r="E3945" s="113" t="s">
        <v>3574</v>
      </c>
      <c r="F3945" s="113" t="s">
        <v>27044</v>
      </c>
      <c r="G3945" s="113" t="s">
        <v>127616</v>
      </c>
      <c r="H3945" s="113" t="s">
        <v>58825</v>
      </c>
      <c r="I3945" s="113" t="s">
        <v>97800</v>
      </c>
    </row>
    <row r="3946" spans="5:9" ht="14.5" x14ac:dyDescent="0.35">
      <c r="E3946" s="113" t="s">
        <v>3575</v>
      </c>
      <c r="F3946" s="113" t="s">
        <v>27043</v>
      </c>
      <c r="G3946" s="113" t="s">
        <v>125061</v>
      </c>
      <c r="H3946" s="113" t="s">
        <v>58824</v>
      </c>
      <c r="I3946" s="113" t="s">
        <v>97799</v>
      </c>
    </row>
    <row r="3947" spans="5:9" ht="14.5" x14ac:dyDescent="0.35">
      <c r="E3947" s="113" t="s">
        <v>3576</v>
      </c>
      <c r="F3947" s="113" t="s">
        <v>27042</v>
      </c>
      <c r="G3947" s="113" t="s">
        <v>122165</v>
      </c>
      <c r="H3947" s="113" t="s">
        <v>58823</v>
      </c>
      <c r="I3947" s="113" t="s">
        <v>97798</v>
      </c>
    </row>
    <row r="3948" spans="5:9" ht="14.5" x14ac:dyDescent="0.35">
      <c r="E3948" s="113" t="s">
        <v>3577</v>
      </c>
      <c r="F3948" s="113" t="s">
        <v>27041</v>
      </c>
      <c r="G3948" s="113" t="s">
        <v>122164</v>
      </c>
      <c r="H3948" s="113" t="s">
        <v>58822</v>
      </c>
      <c r="I3948" s="113" t="s">
        <v>97797</v>
      </c>
    </row>
    <row r="3949" spans="5:9" ht="14.5" x14ac:dyDescent="0.35">
      <c r="E3949" s="113" t="s">
        <v>3578</v>
      </c>
      <c r="F3949" s="113" t="s">
        <v>27040</v>
      </c>
      <c r="G3949" s="113" t="s">
        <v>109295</v>
      </c>
      <c r="H3949" s="113" t="s">
        <v>140165</v>
      </c>
      <c r="I3949" s="113" t="s">
        <v>97796</v>
      </c>
    </row>
    <row r="3950" spans="5:9" ht="14.5" x14ac:dyDescent="0.35">
      <c r="E3950" s="113" t="s">
        <v>3579</v>
      </c>
      <c r="F3950" s="113" t="s">
        <v>27039</v>
      </c>
      <c r="G3950" s="113" t="s">
        <v>127617</v>
      </c>
      <c r="H3950" s="113" t="s">
        <v>140164</v>
      </c>
      <c r="I3950" s="113" t="s">
        <v>97795</v>
      </c>
    </row>
    <row r="3951" spans="5:9" ht="14.5" x14ac:dyDescent="0.35">
      <c r="E3951" s="113" t="s">
        <v>3580</v>
      </c>
      <c r="F3951" s="113" t="s">
        <v>27038</v>
      </c>
      <c r="G3951" s="113" t="s">
        <v>127618</v>
      </c>
      <c r="H3951" s="113" t="s">
        <v>140163</v>
      </c>
      <c r="I3951" s="113" t="s">
        <v>97794</v>
      </c>
    </row>
    <row r="3952" spans="5:9" ht="14.5" x14ac:dyDescent="0.35">
      <c r="E3952" s="113" t="s">
        <v>3581</v>
      </c>
      <c r="F3952" s="113" t="s">
        <v>27037</v>
      </c>
      <c r="G3952" s="113" t="s">
        <v>109294</v>
      </c>
      <c r="H3952" s="113" t="s">
        <v>140162</v>
      </c>
      <c r="I3952" s="113" t="s">
        <v>97793</v>
      </c>
    </row>
    <row r="3953" spans="5:9" ht="14.5" x14ac:dyDescent="0.35">
      <c r="E3953" s="113" t="s">
        <v>3582</v>
      </c>
      <c r="F3953" s="113" t="s">
        <v>27036</v>
      </c>
      <c r="G3953" s="113" t="s">
        <v>122163</v>
      </c>
      <c r="H3953" s="113" t="s">
        <v>138581</v>
      </c>
      <c r="I3953" s="113" t="s">
        <v>97792</v>
      </c>
    </row>
    <row r="3954" spans="5:9" ht="14.5" x14ac:dyDescent="0.35">
      <c r="E3954" s="113" t="s">
        <v>3583</v>
      </c>
      <c r="F3954" s="113" t="s">
        <v>27035</v>
      </c>
      <c r="G3954" s="113" t="s">
        <v>120606</v>
      </c>
      <c r="H3954" s="113" t="s">
        <v>138582</v>
      </c>
      <c r="I3954" s="113" t="s">
        <v>97791</v>
      </c>
    </row>
    <row r="3955" spans="5:9" ht="14.5" x14ac:dyDescent="0.35">
      <c r="E3955" s="113" t="s">
        <v>3584</v>
      </c>
      <c r="F3955" s="113" t="s">
        <v>27034</v>
      </c>
      <c r="G3955" s="113" t="s">
        <v>109293</v>
      </c>
      <c r="H3955" s="113" t="s">
        <v>129123</v>
      </c>
      <c r="I3955" s="113" t="s">
        <v>97790</v>
      </c>
    </row>
    <row r="3956" spans="5:9" ht="14.5" x14ac:dyDescent="0.35">
      <c r="E3956" s="113" t="s">
        <v>3585</v>
      </c>
      <c r="F3956" s="113" t="s">
        <v>27033</v>
      </c>
      <c r="G3956" s="113" t="s">
        <v>127619</v>
      </c>
      <c r="H3956" s="113" t="s">
        <v>129124</v>
      </c>
      <c r="I3956" s="113" t="s">
        <v>97789</v>
      </c>
    </row>
    <row r="3957" spans="5:9" ht="14.5" x14ac:dyDescent="0.35">
      <c r="E3957" s="113" t="s">
        <v>3586</v>
      </c>
      <c r="F3957" s="113" t="s">
        <v>27032</v>
      </c>
      <c r="G3957" s="113" t="s">
        <v>122162</v>
      </c>
      <c r="H3957" s="113" t="s">
        <v>129125</v>
      </c>
      <c r="I3957" s="113" t="s">
        <v>97788</v>
      </c>
    </row>
    <row r="3958" spans="5:9" ht="14.5" x14ac:dyDescent="0.35">
      <c r="E3958" s="113" t="s">
        <v>3587</v>
      </c>
      <c r="F3958" s="113" t="s">
        <v>27031</v>
      </c>
      <c r="G3958" s="113" t="s">
        <v>120605</v>
      </c>
      <c r="H3958" s="113" t="s">
        <v>129126</v>
      </c>
      <c r="I3958" s="113" t="s">
        <v>140420</v>
      </c>
    </row>
    <row r="3959" spans="5:9" ht="14.5" x14ac:dyDescent="0.35">
      <c r="E3959" s="113" t="s">
        <v>3588</v>
      </c>
      <c r="F3959" s="113" t="s">
        <v>27030</v>
      </c>
      <c r="G3959" s="113" t="s">
        <v>114989</v>
      </c>
      <c r="H3959" s="113" t="s">
        <v>125699</v>
      </c>
      <c r="I3959" s="113" t="s">
        <v>97787</v>
      </c>
    </row>
    <row r="3960" spans="5:9" ht="14.5" x14ac:dyDescent="0.35">
      <c r="E3960" s="113" t="s">
        <v>3589</v>
      </c>
      <c r="F3960" s="113" t="s">
        <v>27029</v>
      </c>
      <c r="G3960" s="113" t="s">
        <v>127620</v>
      </c>
      <c r="H3960" s="113" t="s">
        <v>125700</v>
      </c>
      <c r="I3960" s="113" t="s">
        <v>97786</v>
      </c>
    </row>
    <row r="3961" spans="5:9" ht="14.5" x14ac:dyDescent="0.35">
      <c r="E3961" s="113" t="s">
        <v>3590</v>
      </c>
      <c r="F3961" s="113" t="s">
        <v>27028</v>
      </c>
      <c r="G3961" s="113" t="s">
        <v>120604</v>
      </c>
      <c r="H3961" s="113" t="s">
        <v>125701</v>
      </c>
      <c r="I3961" s="113" t="s">
        <v>97785</v>
      </c>
    </row>
    <row r="3962" spans="5:9" ht="14.5" x14ac:dyDescent="0.35">
      <c r="E3962" s="113" t="s">
        <v>3591</v>
      </c>
      <c r="F3962" s="113" t="s">
        <v>27027</v>
      </c>
      <c r="G3962" s="113" t="s">
        <v>114988</v>
      </c>
      <c r="H3962" s="113" t="s">
        <v>125702</v>
      </c>
      <c r="I3962" s="113" t="s">
        <v>97784</v>
      </c>
    </row>
    <row r="3963" spans="5:9" ht="14.5" x14ac:dyDescent="0.35">
      <c r="E3963" s="113" t="s">
        <v>3592</v>
      </c>
      <c r="F3963" s="113" t="s">
        <v>27026</v>
      </c>
      <c r="G3963" s="113" t="s">
        <v>120603</v>
      </c>
      <c r="H3963" s="113" t="s">
        <v>127734</v>
      </c>
      <c r="I3963" s="113" t="s">
        <v>97783</v>
      </c>
    </row>
    <row r="3964" spans="5:9" ht="14.5" x14ac:dyDescent="0.35">
      <c r="E3964" s="113" t="s">
        <v>3593</v>
      </c>
      <c r="F3964" s="113" t="s">
        <v>27025</v>
      </c>
      <c r="G3964" s="113" t="s">
        <v>131439</v>
      </c>
      <c r="H3964" s="113" t="s">
        <v>127735</v>
      </c>
      <c r="I3964" s="113" t="s">
        <v>97782</v>
      </c>
    </row>
    <row r="3965" spans="5:9" ht="14.5" x14ac:dyDescent="0.35">
      <c r="E3965" s="113" t="s">
        <v>3594</v>
      </c>
      <c r="F3965" s="113" t="s">
        <v>27024</v>
      </c>
      <c r="G3965" s="113" t="s">
        <v>109292</v>
      </c>
      <c r="H3965" s="113" t="s">
        <v>127736</v>
      </c>
      <c r="I3965" s="113" t="s">
        <v>140419</v>
      </c>
    </row>
    <row r="3966" spans="5:9" ht="14.5" x14ac:dyDescent="0.35">
      <c r="E3966" s="113" t="s">
        <v>3595</v>
      </c>
      <c r="F3966" s="113" t="s">
        <v>27023</v>
      </c>
      <c r="G3966" s="113" t="s">
        <v>116234</v>
      </c>
      <c r="H3966" s="113" t="s">
        <v>127737</v>
      </c>
      <c r="I3966" s="113" t="s">
        <v>97781</v>
      </c>
    </row>
    <row r="3967" spans="5:9" ht="14.5" x14ac:dyDescent="0.35">
      <c r="E3967" s="113" t="s">
        <v>3596</v>
      </c>
      <c r="F3967" s="113" t="s">
        <v>27022</v>
      </c>
      <c r="G3967" s="113" t="s">
        <v>127621</v>
      </c>
      <c r="H3967" s="113" t="s">
        <v>119317</v>
      </c>
      <c r="I3967" s="113" t="s">
        <v>97780</v>
      </c>
    </row>
    <row r="3968" spans="5:9" ht="14.5" x14ac:dyDescent="0.35">
      <c r="E3968" s="113" t="s">
        <v>3597</v>
      </c>
      <c r="F3968" s="113" t="s">
        <v>27021</v>
      </c>
      <c r="G3968" s="113" t="s">
        <v>122161</v>
      </c>
      <c r="H3968" s="113" t="s">
        <v>119316</v>
      </c>
      <c r="I3968" s="113" t="s">
        <v>97779</v>
      </c>
    </row>
    <row r="3969" spans="5:9" ht="14.5" x14ac:dyDescent="0.35">
      <c r="E3969" s="113" t="s">
        <v>3598</v>
      </c>
      <c r="F3969" s="113" t="s">
        <v>27020</v>
      </c>
      <c r="G3969" s="113" t="s">
        <v>125062</v>
      </c>
      <c r="H3969" s="113" t="s">
        <v>116377</v>
      </c>
      <c r="I3969" s="113" t="s">
        <v>97778</v>
      </c>
    </row>
    <row r="3970" spans="5:9" ht="14.5" x14ac:dyDescent="0.35">
      <c r="E3970" s="113" t="s">
        <v>3599</v>
      </c>
      <c r="F3970" s="113" t="s">
        <v>27019</v>
      </c>
      <c r="G3970" s="113" t="s">
        <v>127622</v>
      </c>
      <c r="H3970" s="113" t="s">
        <v>116376</v>
      </c>
      <c r="I3970" s="113" t="s">
        <v>97777</v>
      </c>
    </row>
    <row r="3971" spans="5:9" ht="14.5" x14ac:dyDescent="0.35">
      <c r="E3971" s="113" t="s">
        <v>3600</v>
      </c>
      <c r="F3971" s="113" t="s">
        <v>27018</v>
      </c>
      <c r="G3971" s="113" t="s">
        <v>122160</v>
      </c>
      <c r="H3971" s="113" t="s">
        <v>115269</v>
      </c>
      <c r="I3971" s="113" t="s">
        <v>97776</v>
      </c>
    </row>
    <row r="3972" spans="5:9" ht="14.5" x14ac:dyDescent="0.35">
      <c r="E3972" s="113" t="s">
        <v>3601</v>
      </c>
      <c r="F3972" s="113" t="s">
        <v>27017</v>
      </c>
      <c r="G3972" s="113" t="s">
        <v>120602</v>
      </c>
      <c r="H3972" s="113" t="s">
        <v>110647</v>
      </c>
      <c r="I3972" s="113" t="s">
        <v>97775</v>
      </c>
    </row>
    <row r="3973" spans="5:9" ht="14.5" x14ac:dyDescent="0.35">
      <c r="E3973" s="113" t="s">
        <v>3602</v>
      </c>
      <c r="F3973" s="113" t="s">
        <v>27016</v>
      </c>
      <c r="G3973" s="113" t="s">
        <v>122159</v>
      </c>
      <c r="H3973" s="113" t="s">
        <v>110646</v>
      </c>
      <c r="I3973" s="113" t="s">
        <v>97774</v>
      </c>
    </row>
    <row r="3974" spans="5:9" ht="14.5" x14ac:dyDescent="0.35">
      <c r="E3974" s="113" t="s">
        <v>3603</v>
      </c>
      <c r="F3974" s="113" t="s">
        <v>27015</v>
      </c>
      <c r="G3974" s="113" t="s">
        <v>120601</v>
      </c>
      <c r="H3974" s="113" t="s">
        <v>110645</v>
      </c>
      <c r="I3974" s="113" t="s">
        <v>97773</v>
      </c>
    </row>
    <row r="3975" spans="5:9" ht="14.5" x14ac:dyDescent="0.35">
      <c r="E3975" s="113" t="s">
        <v>3604</v>
      </c>
      <c r="F3975" s="113" t="s">
        <v>27014</v>
      </c>
      <c r="G3975" s="113" t="s">
        <v>120600</v>
      </c>
      <c r="H3975" s="113" t="s">
        <v>110644</v>
      </c>
      <c r="I3975" s="113" t="s">
        <v>97772</v>
      </c>
    </row>
    <row r="3976" spans="5:9" ht="14.5" x14ac:dyDescent="0.35">
      <c r="E3976" s="113" t="s">
        <v>3605</v>
      </c>
      <c r="F3976" s="113" t="s">
        <v>27013</v>
      </c>
      <c r="G3976" s="113" t="s">
        <v>120599</v>
      </c>
      <c r="H3976" s="113" t="s">
        <v>110643</v>
      </c>
      <c r="I3976" s="113" t="s">
        <v>97771</v>
      </c>
    </row>
    <row r="3977" spans="5:9" ht="14.5" x14ac:dyDescent="0.35">
      <c r="E3977" s="113" t="s">
        <v>3606</v>
      </c>
      <c r="F3977" s="113" t="s">
        <v>27012</v>
      </c>
      <c r="G3977" s="113" t="s">
        <v>109291</v>
      </c>
      <c r="H3977" s="113" t="s">
        <v>110642</v>
      </c>
      <c r="I3977" s="113" t="s">
        <v>97770</v>
      </c>
    </row>
    <row r="3978" spans="5:9" ht="14.5" x14ac:dyDescent="0.35">
      <c r="E3978" s="113" t="s">
        <v>3607</v>
      </c>
      <c r="F3978" s="113" t="s">
        <v>27011</v>
      </c>
      <c r="G3978" s="113" t="s">
        <v>114987</v>
      </c>
      <c r="H3978" s="113" t="s">
        <v>110641</v>
      </c>
      <c r="I3978" s="113" t="s">
        <v>97769</v>
      </c>
    </row>
    <row r="3979" spans="5:9" ht="14.5" x14ac:dyDescent="0.35">
      <c r="E3979" s="113" t="s">
        <v>3608</v>
      </c>
      <c r="F3979" s="113" t="s">
        <v>27010</v>
      </c>
      <c r="G3979" s="113" t="s">
        <v>109290</v>
      </c>
      <c r="H3979" s="113" t="s">
        <v>49426</v>
      </c>
      <c r="I3979" s="113" t="s">
        <v>97768</v>
      </c>
    </row>
    <row r="3980" spans="5:9" ht="14.5" x14ac:dyDescent="0.35">
      <c r="E3980" s="113" t="s">
        <v>3609</v>
      </c>
      <c r="F3980" s="113" t="s">
        <v>27009</v>
      </c>
      <c r="G3980" s="113" t="s">
        <v>114986</v>
      </c>
      <c r="H3980" s="113" t="s">
        <v>58821</v>
      </c>
      <c r="I3980" s="113" t="s">
        <v>97767</v>
      </c>
    </row>
    <row r="3981" spans="5:9" ht="14.5" x14ac:dyDescent="0.35">
      <c r="E3981" s="113" t="s">
        <v>3610</v>
      </c>
      <c r="F3981" s="113" t="s">
        <v>27008</v>
      </c>
      <c r="G3981" s="113" t="s">
        <v>109289</v>
      </c>
      <c r="H3981" s="113" t="s">
        <v>58820</v>
      </c>
      <c r="I3981" s="113" t="s">
        <v>97766</v>
      </c>
    </row>
    <row r="3982" spans="5:9" ht="14.5" x14ac:dyDescent="0.35">
      <c r="E3982" s="113" t="s">
        <v>3611</v>
      </c>
      <c r="F3982" s="113" t="s">
        <v>27007</v>
      </c>
      <c r="G3982" s="113" t="s">
        <v>114985</v>
      </c>
      <c r="H3982" s="113" t="s">
        <v>58819</v>
      </c>
      <c r="I3982" s="113" t="s">
        <v>97765</v>
      </c>
    </row>
    <row r="3983" spans="5:9" ht="14.5" x14ac:dyDescent="0.35">
      <c r="E3983" s="113" t="s">
        <v>3612</v>
      </c>
      <c r="F3983" s="113" t="s">
        <v>27006</v>
      </c>
      <c r="G3983" s="113" t="s">
        <v>114984</v>
      </c>
      <c r="H3983" s="113" t="s">
        <v>58818</v>
      </c>
      <c r="I3983" s="113" t="s">
        <v>97764</v>
      </c>
    </row>
    <row r="3984" spans="5:9" ht="14.5" x14ac:dyDescent="0.35">
      <c r="E3984" s="113" t="s">
        <v>3613</v>
      </c>
      <c r="F3984" s="113" t="s">
        <v>27005</v>
      </c>
      <c r="G3984" s="113" t="s">
        <v>109288</v>
      </c>
      <c r="H3984" s="113" t="s">
        <v>58817</v>
      </c>
      <c r="I3984" s="113" t="s">
        <v>97763</v>
      </c>
    </row>
    <row r="3985" spans="5:9" ht="14.5" x14ac:dyDescent="0.35">
      <c r="E3985" s="113" t="s">
        <v>3614</v>
      </c>
      <c r="F3985" s="113" t="s">
        <v>27004</v>
      </c>
      <c r="G3985" s="113" t="s">
        <v>109287</v>
      </c>
      <c r="H3985" s="113" t="s">
        <v>58816</v>
      </c>
      <c r="I3985" s="113" t="s">
        <v>97762</v>
      </c>
    </row>
    <row r="3986" spans="5:9" ht="14.5" x14ac:dyDescent="0.35">
      <c r="E3986" s="113" t="s">
        <v>3615</v>
      </c>
      <c r="F3986" s="113" t="s">
        <v>27003</v>
      </c>
      <c r="G3986" s="113" t="s">
        <v>122158</v>
      </c>
      <c r="H3986" s="113" t="s">
        <v>58815</v>
      </c>
      <c r="I3986" s="113" t="s">
        <v>97761</v>
      </c>
    </row>
    <row r="3987" spans="5:9" ht="14.5" x14ac:dyDescent="0.35">
      <c r="E3987" s="113" t="s">
        <v>3616</v>
      </c>
      <c r="F3987" s="113" t="s">
        <v>27002</v>
      </c>
      <c r="G3987" s="113" t="s">
        <v>122157</v>
      </c>
      <c r="H3987" s="113" t="s">
        <v>58814</v>
      </c>
      <c r="I3987" s="113" t="s">
        <v>97760</v>
      </c>
    </row>
    <row r="3988" spans="5:9" ht="14.5" x14ac:dyDescent="0.35">
      <c r="E3988" s="113" t="s">
        <v>3617</v>
      </c>
      <c r="F3988" s="113" t="s">
        <v>27001</v>
      </c>
      <c r="G3988" s="113" t="s">
        <v>109286</v>
      </c>
      <c r="H3988" s="113" t="s">
        <v>58813</v>
      </c>
      <c r="I3988" s="113" t="s">
        <v>97759</v>
      </c>
    </row>
    <row r="3989" spans="5:9" ht="14.5" x14ac:dyDescent="0.35">
      <c r="E3989" s="113" t="s">
        <v>3618</v>
      </c>
      <c r="F3989" s="113" t="s">
        <v>27000</v>
      </c>
      <c r="G3989" s="113" t="s">
        <v>109285</v>
      </c>
      <c r="H3989" s="113" t="s">
        <v>58812</v>
      </c>
      <c r="I3989" s="113" t="s">
        <v>97758</v>
      </c>
    </row>
    <row r="3990" spans="5:9" ht="14.5" x14ac:dyDescent="0.35">
      <c r="E3990" s="113" t="s">
        <v>3619</v>
      </c>
      <c r="F3990" s="113" t="s">
        <v>26999</v>
      </c>
      <c r="G3990" s="113" t="s">
        <v>127623</v>
      </c>
      <c r="H3990" s="113" t="s">
        <v>58811</v>
      </c>
      <c r="I3990" s="113" t="s">
        <v>97757</v>
      </c>
    </row>
    <row r="3991" spans="5:9" ht="14.5" x14ac:dyDescent="0.35">
      <c r="E3991" s="113" t="s">
        <v>3620</v>
      </c>
      <c r="F3991" s="113" t="s">
        <v>26998</v>
      </c>
      <c r="G3991" s="113" t="s">
        <v>117850</v>
      </c>
      <c r="H3991" s="113" t="s">
        <v>58810</v>
      </c>
      <c r="I3991" s="113" t="s">
        <v>97756</v>
      </c>
    </row>
    <row r="3992" spans="5:9" ht="14.5" x14ac:dyDescent="0.35">
      <c r="E3992" s="113" t="s">
        <v>3621</v>
      </c>
      <c r="F3992" s="113" t="s">
        <v>26997</v>
      </c>
      <c r="G3992" s="113" t="s">
        <v>114983</v>
      </c>
      <c r="H3992" s="113" t="s">
        <v>110640</v>
      </c>
      <c r="I3992" s="113" t="s">
        <v>97755</v>
      </c>
    </row>
    <row r="3993" spans="5:9" ht="14.5" x14ac:dyDescent="0.35">
      <c r="E3993" s="113" t="s">
        <v>3622</v>
      </c>
      <c r="F3993" s="113" t="s">
        <v>26996</v>
      </c>
      <c r="G3993" s="113" t="s">
        <v>120598</v>
      </c>
      <c r="H3993" s="113" t="s">
        <v>58809</v>
      </c>
      <c r="I3993" s="113" t="s">
        <v>97754</v>
      </c>
    </row>
    <row r="3994" spans="5:9" ht="14.5" x14ac:dyDescent="0.35">
      <c r="E3994" s="113" t="s">
        <v>3623</v>
      </c>
      <c r="F3994" s="113" t="s">
        <v>26995</v>
      </c>
      <c r="G3994" s="113" t="s">
        <v>114982</v>
      </c>
      <c r="H3994" s="113" t="s">
        <v>58808</v>
      </c>
      <c r="I3994" s="113" t="s">
        <v>97753</v>
      </c>
    </row>
    <row r="3995" spans="5:9" ht="14.5" x14ac:dyDescent="0.35">
      <c r="E3995" s="113" t="s">
        <v>3624</v>
      </c>
      <c r="F3995" s="113" t="s">
        <v>26994</v>
      </c>
      <c r="G3995" s="113" t="s">
        <v>122156</v>
      </c>
      <c r="H3995" s="113" t="s">
        <v>58807</v>
      </c>
      <c r="I3995" s="113" t="s">
        <v>97752</v>
      </c>
    </row>
    <row r="3996" spans="5:9" ht="14.5" x14ac:dyDescent="0.35">
      <c r="E3996" s="113" t="s">
        <v>3625</v>
      </c>
      <c r="F3996" s="113" t="s">
        <v>26993</v>
      </c>
      <c r="G3996" s="113" t="s">
        <v>114981</v>
      </c>
      <c r="H3996" s="113" t="s">
        <v>58806</v>
      </c>
      <c r="I3996" s="113" t="s">
        <v>97751</v>
      </c>
    </row>
    <row r="3997" spans="5:9" ht="14.5" x14ac:dyDescent="0.35">
      <c r="E3997" s="113" t="s">
        <v>3626</v>
      </c>
      <c r="F3997" s="113" t="s">
        <v>140200</v>
      </c>
      <c r="G3997" s="113" t="s">
        <v>109284</v>
      </c>
      <c r="H3997" s="113" t="s">
        <v>58805</v>
      </c>
      <c r="I3997" s="113" t="s">
        <v>97750</v>
      </c>
    </row>
    <row r="3998" spans="5:9" ht="14.5" x14ac:dyDescent="0.35">
      <c r="E3998" s="113" t="s">
        <v>3627</v>
      </c>
      <c r="F3998" s="113" t="s">
        <v>26992</v>
      </c>
      <c r="G3998" s="113" t="s">
        <v>109283</v>
      </c>
      <c r="H3998" s="113" t="s">
        <v>58804</v>
      </c>
      <c r="I3998" s="113" t="s">
        <v>97749</v>
      </c>
    </row>
    <row r="3999" spans="5:9" ht="14.5" x14ac:dyDescent="0.35">
      <c r="E3999" s="113" t="s">
        <v>3628</v>
      </c>
      <c r="F3999" s="113" t="s">
        <v>26991</v>
      </c>
      <c r="G3999" s="113" t="s">
        <v>109282</v>
      </c>
      <c r="H3999" s="113" t="s">
        <v>58803</v>
      </c>
      <c r="I3999" s="113" t="s">
        <v>97748</v>
      </c>
    </row>
    <row r="4000" spans="5:9" ht="14.5" x14ac:dyDescent="0.35">
      <c r="E4000" s="113" t="s">
        <v>3629</v>
      </c>
      <c r="F4000" s="113" t="s">
        <v>26990</v>
      </c>
      <c r="G4000" s="113" t="s">
        <v>109281</v>
      </c>
      <c r="H4000" s="113" t="s">
        <v>58802</v>
      </c>
      <c r="I4000" s="113" t="s">
        <v>97747</v>
      </c>
    </row>
    <row r="4001" spans="5:9" ht="14.5" x14ac:dyDescent="0.35">
      <c r="E4001" s="113" t="s">
        <v>3630</v>
      </c>
      <c r="F4001" s="113" t="s">
        <v>26989</v>
      </c>
      <c r="G4001" s="113" t="s">
        <v>114980</v>
      </c>
      <c r="H4001" s="113" t="s">
        <v>58801</v>
      </c>
      <c r="I4001" s="113" t="s">
        <v>97746</v>
      </c>
    </row>
    <row r="4002" spans="5:9" ht="14.5" x14ac:dyDescent="0.35">
      <c r="E4002" s="113" t="s">
        <v>3631</v>
      </c>
      <c r="F4002" s="113" t="s">
        <v>26988</v>
      </c>
      <c r="G4002" s="113" t="s">
        <v>114979</v>
      </c>
      <c r="H4002" s="113" t="s">
        <v>58800</v>
      </c>
      <c r="I4002" s="113" t="s">
        <v>97745</v>
      </c>
    </row>
    <row r="4003" spans="5:9" ht="14.5" x14ac:dyDescent="0.35">
      <c r="E4003" s="113" t="s">
        <v>3632</v>
      </c>
      <c r="F4003" s="113" t="s">
        <v>26987</v>
      </c>
      <c r="G4003" s="113" t="s">
        <v>114978</v>
      </c>
      <c r="H4003" s="113" t="s">
        <v>58799</v>
      </c>
      <c r="I4003" s="113" t="s">
        <v>97744</v>
      </c>
    </row>
    <row r="4004" spans="5:9" ht="14.5" x14ac:dyDescent="0.35">
      <c r="E4004" s="113" t="s">
        <v>3633</v>
      </c>
      <c r="F4004" s="113" t="s">
        <v>26986</v>
      </c>
      <c r="G4004" s="113" t="s">
        <v>109280</v>
      </c>
      <c r="H4004" s="113" t="s">
        <v>58798</v>
      </c>
      <c r="I4004" s="113" t="s">
        <v>97743</v>
      </c>
    </row>
    <row r="4005" spans="5:9" ht="14.5" x14ac:dyDescent="0.35">
      <c r="E4005" s="113" t="s">
        <v>3634</v>
      </c>
      <c r="F4005" s="113" t="s">
        <v>26985</v>
      </c>
      <c r="G4005" s="113" t="s">
        <v>109279</v>
      </c>
      <c r="H4005" s="113" t="s">
        <v>58797</v>
      </c>
      <c r="I4005" s="113" t="s">
        <v>97742</v>
      </c>
    </row>
    <row r="4006" spans="5:9" ht="14.5" x14ac:dyDescent="0.35">
      <c r="E4006" s="113" t="s">
        <v>3635</v>
      </c>
      <c r="F4006" s="113" t="s">
        <v>26984</v>
      </c>
      <c r="G4006" s="113" t="s">
        <v>122155</v>
      </c>
      <c r="H4006" s="113" t="s">
        <v>58796</v>
      </c>
      <c r="I4006" s="113" t="s">
        <v>97741</v>
      </c>
    </row>
    <row r="4007" spans="5:9" ht="14.5" x14ac:dyDescent="0.35">
      <c r="E4007" s="113" t="s">
        <v>3636</v>
      </c>
      <c r="F4007" s="113" t="s">
        <v>26983</v>
      </c>
      <c r="G4007" s="113" t="s">
        <v>41875</v>
      </c>
      <c r="H4007" s="113" t="s">
        <v>58795</v>
      </c>
      <c r="I4007" s="113" t="s">
        <v>97740</v>
      </c>
    </row>
    <row r="4008" spans="5:9" ht="14.5" x14ac:dyDescent="0.35">
      <c r="E4008" s="113" t="s">
        <v>3637</v>
      </c>
      <c r="F4008" s="113" t="s">
        <v>26982</v>
      </c>
      <c r="G4008" s="113" t="s">
        <v>109278</v>
      </c>
      <c r="H4008" s="113" t="s">
        <v>58794</v>
      </c>
      <c r="I4008" s="113" t="s">
        <v>97739</v>
      </c>
    </row>
    <row r="4009" spans="5:9" ht="14.5" x14ac:dyDescent="0.35">
      <c r="E4009" s="113" t="s">
        <v>3638</v>
      </c>
      <c r="F4009" s="113" t="s">
        <v>26981</v>
      </c>
      <c r="G4009" s="113" t="s">
        <v>127624</v>
      </c>
      <c r="H4009" s="113" t="s">
        <v>58793</v>
      </c>
      <c r="I4009" s="113" t="s">
        <v>97738</v>
      </c>
    </row>
    <row r="4010" spans="5:9" ht="14.5" x14ac:dyDescent="0.35">
      <c r="E4010" s="113" t="s">
        <v>3639</v>
      </c>
      <c r="F4010" s="113" t="s">
        <v>26980</v>
      </c>
      <c r="G4010" s="113" t="s">
        <v>122154</v>
      </c>
      <c r="H4010" s="113" t="s">
        <v>58792</v>
      </c>
      <c r="I4010" s="113" t="s">
        <v>97737</v>
      </c>
    </row>
    <row r="4011" spans="5:9" ht="14.5" x14ac:dyDescent="0.35">
      <c r="E4011" s="113" t="s">
        <v>3640</v>
      </c>
      <c r="F4011" s="113" t="s">
        <v>26979</v>
      </c>
      <c r="G4011" s="113" t="s">
        <v>127625</v>
      </c>
      <c r="H4011" s="113" t="s">
        <v>58791</v>
      </c>
      <c r="I4011" s="113" t="s">
        <v>97736</v>
      </c>
    </row>
    <row r="4012" spans="5:9" ht="14.5" x14ac:dyDescent="0.35">
      <c r="E4012" s="113" t="s">
        <v>3641</v>
      </c>
      <c r="F4012" s="113" t="s">
        <v>26978</v>
      </c>
      <c r="G4012" s="113" t="s">
        <v>120597</v>
      </c>
      <c r="H4012" s="113" t="s">
        <v>58790</v>
      </c>
      <c r="I4012" s="113" t="s">
        <v>97735</v>
      </c>
    </row>
    <row r="4013" spans="5:9" ht="14.5" x14ac:dyDescent="0.35">
      <c r="E4013" s="113" t="s">
        <v>3642</v>
      </c>
      <c r="F4013" s="113" t="s">
        <v>26977</v>
      </c>
      <c r="G4013" s="113" t="s">
        <v>109277</v>
      </c>
      <c r="H4013" s="113" t="s">
        <v>58789</v>
      </c>
      <c r="I4013" s="113" t="s">
        <v>97734</v>
      </c>
    </row>
    <row r="4014" spans="5:9" ht="14.5" x14ac:dyDescent="0.35">
      <c r="E4014" s="113" t="s">
        <v>3643</v>
      </c>
      <c r="F4014" s="113" t="s">
        <v>26976</v>
      </c>
      <c r="G4014" s="113" t="s">
        <v>114977</v>
      </c>
      <c r="H4014" s="113" t="s">
        <v>58788</v>
      </c>
      <c r="I4014" s="113" t="s">
        <v>97733</v>
      </c>
    </row>
    <row r="4015" spans="5:9" ht="14.5" x14ac:dyDescent="0.35">
      <c r="E4015" s="113" t="s">
        <v>3644</v>
      </c>
      <c r="F4015" s="113" t="s">
        <v>26975</v>
      </c>
      <c r="G4015" s="113" t="s">
        <v>122153</v>
      </c>
      <c r="H4015" s="113" t="s">
        <v>58787</v>
      </c>
      <c r="I4015" s="113" t="s">
        <v>97732</v>
      </c>
    </row>
    <row r="4016" spans="5:9" ht="14.5" x14ac:dyDescent="0.35">
      <c r="E4016" s="113" t="s">
        <v>3645</v>
      </c>
      <c r="F4016" s="113" t="s">
        <v>26974</v>
      </c>
      <c r="G4016" s="113" t="s">
        <v>109276</v>
      </c>
      <c r="H4016" s="113" t="s">
        <v>58786</v>
      </c>
      <c r="I4016" s="113" t="s">
        <v>97731</v>
      </c>
    </row>
    <row r="4017" spans="5:9" ht="14.5" x14ac:dyDescent="0.35">
      <c r="E4017" s="113" t="s">
        <v>3646</v>
      </c>
      <c r="F4017" s="113" t="s">
        <v>26973</v>
      </c>
      <c r="G4017" s="113" t="s">
        <v>116233</v>
      </c>
      <c r="H4017" s="113" t="s">
        <v>58785</v>
      </c>
      <c r="I4017" s="113" t="s">
        <v>97730</v>
      </c>
    </row>
    <row r="4018" spans="5:9" ht="14.5" x14ac:dyDescent="0.35">
      <c r="E4018" s="113" t="s">
        <v>3647</v>
      </c>
      <c r="F4018" s="113" t="s">
        <v>26972</v>
      </c>
      <c r="G4018" s="113" t="s">
        <v>122152</v>
      </c>
      <c r="H4018" s="113" t="s">
        <v>58784</v>
      </c>
      <c r="I4018" s="113" t="s">
        <v>97729</v>
      </c>
    </row>
    <row r="4019" spans="5:9" ht="14.5" x14ac:dyDescent="0.35">
      <c r="E4019" s="113" t="s">
        <v>3648</v>
      </c>
      <c r="F4019" s="113" t="s">
        <v>26971</v>
      </c>
      <c r="G4019" s="113" t="s">
        <v>109275</v>
      </c>
      <c r="H4019" s="113" t="s">
        <v>58783</v>
      </c>
      <c r="I4019" s="113" t="s">
        <v>97728</v>
      </c>
    </row>
    <row r="4020" spans="5:9" ht="14.5" x14ac:dyDescent="0.35">
      <c r="E4020" s="113" t="s">
        <v>3649</v>
      </c>
      <c r="F4020" s="113" t="s">
        <v>26970</v>
      </c>
      <c r="G4020" s="113" t="s">
        <v>114976</v>
      </c>
      <c r="H4020" s="113" t="s">
        <v>58782</v>
      </c>
      <c r="I4020" s="113" t="s">
        <v>97727</v>
      </c>
    </row>
    <row r="4021" spans="5:9" ht="14.5" x14ac:dyDescent="0.35">
      <c r="E4021" s="113" t="s">
        <v>3650</v>
      </c>
      <c r="F4021" s="113" t="s">
        <v>26969</v>
      </c>
      <c r="G4021" s="113" t="s">
        <v>41874</v>
      </c>
      <c r="H4021" s="113" t="s">
        <v>58781</v>
      </c>
      <c r="I4021" s="113" t="s">
        <v>97726</v>
      </c>
    </row>
    <row r="4022" spans="5:9" ht="14.5" x14ac:dyDescent="0.35">
      <c r="E4022" s="113" t="s">
        <v>3651</v>
      </c>
      <c r="F4022" s="113" t="s">
        <v>26968</v>
      </c>
      <c r="G4022" s="113" t="s">
        <v>116232</v>
      </c>
      <c r="H4022" s="113" t="s">
        <v>58780</v>
      </c>
      <c r="I4022" s="113" t="s">
        <v>97725</v>
      </c>
    </row>
    <row r="4023" spans="5:9" ht="14.5" x14ac:dyDescent="0.35">
      <c r="E4023" s="113" t="s">
        <v>3652</v>
      </c>
      <c r="F4023" s="113" t="s">
        <v>107315</v>
      </c>
      <c r="G4023" s="113" t="s">
        <v>41873</v>
      </c>
      <c r="H4023" s="113" t="s">
        <v>58779</v>
      </c>
      <c r="I4023" s="113" t="s">
        <v>97724</v>
      </c>
    </row>
    <row r="4024" spans="5:9" ht="14.5" x14ac:dyDescent="0.35">
      <c r="E4024" s="113" t="s">
        <v>3653</v>
      </c>
      <c r="F4024" s="113" t="s">
        <v>107314</v>
      </c>
      <c r="G4024" s="113" t="s">
        <v>114975</v>
      </c>
      <c r="H4024" s="113" t="s">
        <v>58778</v>
      </c>
      <c r="I4024" s="113" t="s">
        <v>97723</v>
      </c>
    </row>
    <row r="4025" spans="5:9" ht="14.5" x14ac:dyDescent="0.35">
      <c r="E4025" s="113" t="s">
        <v>3654</v>
      </c>
      <c r="F4025" s="113" t="s">
        <v>26967</v>
      </c>
      <c r="G4025" s="113" t="s">
        <v>116231</v>
      </c>
      <c r="H4025" s="113" t="s">
        <v>58777</v>
      </c>
      <c r="I4025" s="113" t="s">
        <v>97722</v>
      </c>
    </row>
    <row r="4026" spans="5:9" ht="14.5" x14ac:dyDescent="0.35">
      <c r="E4026" s="113" t="s">
        <v>3655</v>
      </c>
      <c r="F4026" s="113" t="s">
        <v>107313</v>
      </c>
      <c r="G4026" s="113" t="s">
        <v>109274</v>
      </c>
      <c r="H4026" s="113" t="s">
        <v>58776</v>
      </c>
      <c r="I4026" s="113" t="s">
        <v>97721</v>
      </c>
    </row>
    <row r="4027" spans="5:9" ht="14.5" x14ac:dyDescent="0.35">
      <c r="E4027" s="113" t="s">
        <v>3656</v>
      </c>
      <c r="F4027" s="113" t="s">
        <v>26966</v>
      </c>
      <c r="G4027" s="113" t="s">
        <v>114974</v>
      </c>
      <c r="H4027" s="113" t="s">
        <v>58775</v>
      </c>
      <c r="I4027" s="113" t="s">
        <v>97720</v>
      </c>
    </row>
    <row r="4028" spans="5:9" ht="14.5" x14ac:dyDescent="0.35">
      <c r="E4028" s="113" t="s">
        <v>3657</v>
      </c>
      <c r="F4028" s="113" t="s">
        <v>26965</v>
      </c>
      <c r="G4028" s="113" t="s">
        <v>109273</v>
      </c>
      <c r="H4028" s="113" t="s">
        <v>58774</v>
      </c>
      <c r="I4028" s="113" t="s">
        <v>97719</v>
      </c>
    </row>
    <row r="4029" spans="5:9" ht="14.5" x14ac:dyDescent="0.35">
      <c r="E4029" s="113" t="s">
        <v>3658</v>
      </c>
      <c r="F4029" s="113" t="s">
        <v>140199</v>
      </c>
      <c r="G4029" s="113" t="s">
        <v>109272</v>
      </c>
      <c r="H4029" s="113" t="s">
        <v>60511</v>
      </c>
      <c r="I4029" s="113" t="s">
        <v>97718</v>
      </c>
    </row>
    <row r="4030" spans="5:9" ht="14.5" x14ac:dyDescent="0.35">
      <c r="E4030" s="113" t="s">
        <v>3659</v>
      </c>
      <c r="F4030" s="113" t="s">
        <v>26964</v>
      </c>
      <c r="G4030" s="113" t="s">
        <v>109271</v>
      </c>
      <c r="H4030" s="113" t="s">
        <v>140573</v>
      </c>
      <c r="I4030" s="113" t="s">
        <v>97717</v>
      </c>
    </row>
    <row r="4031" spans="5:9" ht="14.5" x14ac:dyDescent="0.35">
      <c r="E4031" s="113" t="s">
        <v>3660</v>
      </c>
      <c r="F4031" s="113" t="s">
        <v>107312</v>
      </c>
      <c r="G4031" s="113" t="s">
        <v>122151</v>
      </c>
      <c r="H4031" s="113" t="s">
        <v>140574</v>
      </c>
      <c r="I4031" s="113" t="s">
        <v>97716</v>
      </c>
    </row>
    <row r="4032" spans="5:9" ht="14.5" x14ac:dyDescent="0.35">
      <c r="E4032" s="113" t="s">
        <v>3661</v>
      </c>
      <c r="F4032" s="113" t="s">
        <v>26963</v>
      </c>
      <c r="G4032" s="113" t="s">
        <v>109270</v>
      </c>
      <c r="H4032" s="113" t="s">
        <v>140575</v>
      </c>
      <c r="I4032" s="113" t="s">
        <v>97715</v>
      </c>
    </row>
    <row r="4033" spans="5:9" ht="14.5" x14ac:dyDescent="0.35">
      <c r="E4033" s="113" t="s">
        <v>3662</v>
      </c>
      <c r="F4033" s="113" t="s">
        <v>26962</v>
      </c>
      <c r="G4033" s="113" t="s">
        <v>120596</v>
      </c>
      <c r="H4033" s="113" t="s">
        <v>140576</v>
      </c>
      <c r="I4033" s="113" t="s">
        <v>110909</v>
      </c>
    </row>
    <row r="4034" spans="5:9" ht="14.5" x14ac:dyDescent="0.35">
      <c r="E4034" s="113" t="s">
        <v>3663</v>
      </c>
      <c r="F4034" s="113" t="s">
        <v>26961</v>
      </c>
      <c r="G4034" s="113" t="s">
        <v>109269</v>
      </c>
      <c r="H4034" s="113" t="s">
        <v>140577</v>
      </c>
      <c r="I4034" s="113" t="s">
        <v>97714</v>
      </c>
    </row>
    <row r="4035" spans="5:9" ht="14.5" x14ac:dyDescent="0.35">
      <c r="E4035" s="113" t="s">
        <v>3664</v>
      </c>
      <c r="F4035" s="113" t="s">
        <v>26960</v>
      </c>
      <c r="G4035" s="113" t="s">
        <v>120595</v>
      </c>
      <c r="H4035" s="113" t="s">
        <v>129127</v>
      </c>
      <c r="I4035" s="113" t="s">
        <v>97713</v>
      </c>
    </row>
    <row r="4036" spans="5:9" ht="14.5" x14ac:dyDescent="0.35">
      <c r="E4036" s="113" t="s">
        <v>3665</v>
      </c>
      <c r="F4036" s="113" t="s">
        <v>26959</v>
      </c>
      <c r="G4036" s="113" t="s">
        <v>109268</v>
      </c>
      <c r="H4036" s="113" t="s">
        <v>140578</v>
      </c>
      <c r="I4036" s="113" t="s">
        <v>97712</v>
      </c>
    </row>
    <row r="4037" spans="5:9" ht="14.5" x14ac:dyDescent="0.35">
      <c r="E4037" s="113" t="s">
        <v>3666</v>
      </c>
      <c r="F4037" s="113" t="s">
        <v>26958</v>
      </c>
      <c r="G4037" s="113" t="s">
        <v>109267</v>
      </c>
      <c r="H4037" s="113" t="s">
        <v>140579</v>
      </c>
      <c r="I4037" s="113" t="s">
        <v>97711</v>
      </c>
    </row>
    <row r="4038" spans="5:9" ht="14.5" x14ac:dyDescent="0.35">
      <c r="E4038" s="113" t="s">
        <v>3667</v>
      </c>
      <c r="F4038" s="113" t="s">
        <v>26957</v>
      </c>
      <c r="G4038" s="113" t="s">
        <v>109266</v>
      </c>
      <c r="H4038" s="113" t="s">
        <v>129128</v>
      </c>
      <c r="I4038" s="113" t="s">
        <v>97710</v>
      </c>
    </row>
    <row r="4039" spans="5:9" ht="14.5" x14ac:dyDescent="0.35">
      <c r="E4039" s="113" t="s">
        <v>3668</v>
      </c>
      <c r="F4039" s="113" t="s">
        <v>117410</v>
      </c>
      <c r="G4039" s="113" t="s">
        <v>109265</v>
      </c>
      <c r="H4039" s="113" t="s">
        <v>125703</v>
      </c>
      <c r="I4039" s="113" t="s">
        <v>97709</v>
      </c>
    </row>
    <row r="4040" spans="5:9" ht="14.5" x14ac:dyDescent="0.35">
      <c r="E4040" s="113" t="s">
        <v>3669</v>
      </c>
      <c r="F4040" s="113" t="s">
        <v>26956</v>
      </c>
      <c r="G4040" s="113" t="s">
        <v>122150</v>
      </c>
      <c r="H4040" s="113" t="s">
        <v>125704</v>
      </c>
      <c r="I4040" s="113" t="s">
        <v>97708</v>
      </c>
    </row>
    <row r="4041" spans="5:9" ht="14.5" x14ac:dyDescent="0.35">
      <c r="E4041" s="113" t="s">
        <v>3670</v>
      </c>
      <c r="F4041" s="113" t="s">
        <v>26955</v>
      </c>
      <c r="G4041" s="113" t="s">
        <v>109264</v>
      </c>
      <c r="H4041" s="113" t="s">
        <v>127738</v>
      </c>
      <c r="I4041" s="113" t="s">
        <v>97707</v>
      </c>
    </row>
    <row r="4042" spans="5:9" ht="14.5" x14ac:dyDescent="0.35">
      <c r="E4042" s="113" t="s">
        <v>3671</v>
      </c>
      <c r="F4042" s="113" t="s">
        <v>26954</v>
      </c>
      <c r="G4042" s="113" t="s">
        <v>41872</v>
      </c>
      <c r="H4042" s="113" t="s">
        <v>127739</v>
      </c>
      <c r="I4042" s="113" t="s">
        <v>97706</v>
      </c>
    </row>
    <row r="4043" spans="5:9" ht="14.5" x14ac:dyDescent="0.35">
      <c r="E4043" s="113" t="s">
        <v>3672</v>
      </c>
      <c r="F4043" s="113" t="s">
        <v>26953</v>
      </c>
      <c r="G4043" s="113" t="s">
        <v>120594</v>
      </c>
      <c r="H4043" s="113" t="s">
        <v>125705</v>
      </c>
      <c r="I4043" s="113" t="s">
        <v>97705</v>
      </c>
    </row>
    <row r="4044" spans="5:9" ht="14.5" x14ac:dyDescent="0.35">
      <c r="E4044" s="113" t="s">
        <v>3673</v>
      </c>
      <c r="F4044" s="113" t="s">
        <v>26952</v>
      </c>
      <c r="G4044" s="113" t="s">
        <v>109263</v>
      </c>
      <c r="H4044" s="113" t="s">
        <v>129129</v>
      </c>
      <c r="I4044" s="113" t="s">
        <v>97704</v>
      </c>
    </row>
    <row r="4045" spans="5:9" ht="14.5" x14ac:dyDescent="0.35">
      <c r="E4045" s="113" t="s">
        <v>3674</v>
      </c>
      <c r="F4045" s="113" t="s">
        <v>26951</v>
      </c>
      <c r="G4045" s="113" t="s">
        <v>109262</v>
      </c>
      <c r="H4045" s="113" t="s">
        <v>122780</v>
      </c>
      <c r="I4045" s="113" t="s">
        <v>97703</v>
      </c>
    </row>
    <row r="4046" spans="5:9" ht="14.5" x14ac:dyDescent="0.35">
      <c r="E4046" s="113" t="s">
        <v>3675</v>
      </c>
      <c r="F4046" s="113" t="s">
        <v>26950</v>
      </c>
      <c r="G4046" s="113" t="s">
        <v>122149</v>
      </c>
      <c r="H4046" s="113" t="s">
        <v>125706</v>
      </c>
      <c r="I4046" s="113" t="s">
        <v>97702</v>
      </c>
    </row>
    <row r="4047" spans="5:9" ht="14.5" x14ac:dyDescent="0.35">
      <c r="E4047" s="113" t="s">
        <v>3676</v>
      </c>
      <c r="F4047" s="113" t="s">
        <v>26949</v>
      </c>
      <c r="G4047" s="113" t="s">
        <v>109261</v>
      </c>
      <c r="H4047" s="113" t="s">
        <v>127740</v>
      </c>
      <c r="I4047" s="113" t="s">
        <v>97701</v>
      </c>
    </row>
    <row r="4048" spans="5:9" ht="14.5" x14ac:dyDescent="0.35">
      <c r="E4048" s="113" t="s">
        <v>3677</v>
      </c>
      <c r="F4048" s="113" t="s">
        <v>26948</v>
      </c>
      <c r="G4048" s="113" t="s">
        <v>122148</v>
      </c>
      <c r="H4048" s="113" t="s">
        <v>127741</v>
      </c>
      <c r="I4048" s="113" t="s">
        <v>97700</v>
      </c>
    </row>
    <row r="4049" spans="5:9" ht="14.5" x14ac:dyDescent="0.35">
      <c r="E4049" s="113" t="s">
        <v>3678</v>
      </c>
      <c r="F4049" s="113" t="s">
        <v>26947</v>
      </c>
      <c r="G4049" s="113" t="s">
        <v>109260</v>
      </c>
      <c r="H4049" s="113" t="s">
        <v>125707</v>
      </c>
      <c r="I4049" s="113" t="s">
        <v>97699</v>
      </c>
    </row>
    <row r="4050" spans="5:9" ht="14.5" x14ac:dyDescent="0.35">
      <c r="E4050" s="113" t="s">
        <v>3679</v>
      </c>
      <c r="F4050" s="113" t="s">
        <v>26946</v>
      </c>
      <c r="G4050" s="113" t="s">
        <v>120593</v>
      </c>
      <c r="H4050" s="113" t="s">
        <v>127742</v>
      </c>
      <c r="I4050" s="113" t="s">
        <v>97698</v>
      </c>
    </row>
    <row r="4051" spans="5:9" ht="14.5" x14ac:dyDescent="0.35">
      <c r="E4051" s="113" t="s">
        <v>3680</v>
      </c>
      <c r="F4051" s="113" t="s">
        <v>26945</v>
      </c>
      <c r="G4051" s="113" t="s">
        <v>109259</v>
      </c>
      <c r="H4051" s="113" t="s">
        <v>127743</v>
      </c>
      <c r="I4051" s="113" t="s">
        <v>97697</v>
      </c>
    </row>
    <row r="4052" spans="5:9" ht="14.5" x14ac:dyDescent="0.35">
      <c r="E4052" s="113" t="s">
        <v>3681</v>
      </c>
      <c r="F4052" s="113" t="s">
        <v>26944</v>
      </c>
      <c r="G4052" s="113" t="s">
        <v>125063</v>
      </c>
      <c r="H4052" s="113" t="s">
        <v>122779</v>
      </c>
      <c r="I4052" s="113" t="s">
        <v>97696</v>
      </c>
    </row>
    <row r="4053" spans="5:9" ht="14.5" x14ac:dyDescent="0.35">
      <c r="E4053" s="113" t="s">
        <v>3682</v>
      </c>
      <c r="F4053" s="113" t="s">
        <v>26943</v>
      </c>
      <c r="G4053" s="113" t="s">
        <v>125064</v>
      </c>
      <c r="H4053" s="113" t="s">
        <v>127744</v>
      </c>
      <c r="I4053" s="113" t="s">
        <v>97695</v>
      </c>
    </row>
    <row r="4054" spans="5:9" ht="14.5" x14ac:dyDescent="0.35">
      <c r="E4054" s="113" t="s">
        <v>3683</v>
      </c>
      <c r="F4054" s="113" t="s">
        <v>26942</v>
      </c>
      <c r="G4054" s="113" t="s">
        <v>109258</v>
      </c>
      <c r="H4054" s="113" t="s">
        <v>125708</v>
      </c>
      <c r="I4054" s="113" t="s">
        <v>97694</v>
      </c>
    </row>
    <row r="4055" spans="5:9" ht="14.5" x14ac:dyDescent="0.35">
      <c r="E4055" s="113" t="s">
        <v>3684</v>
      </c>
      <c r="F4055" s="113" t="s">
        <v>26941</v>
      </c>
      <c r="G4055" s="113" t="s">
        <v>114973</v>
      </c>
      <c r="H4055" s="113" t="s">
        <v>122778</v>
      </c>
      <c r="I4055" s="113" t="s">
        <v>97693</v>
      </c>
    </row>
    <row r="4056" spans="5:9" ht="14.5" x14ac:dyDescent="0.35">
      <c r="E4056" s="113" t="s">
        <v>3685</v>
      </c>
      <c r="F4056" s="113" t="s">
        <v>26940</v>
      </c>
      <c r="G4056" s="113" t="s">
        <v>109257</v>
      </c>
      <c r="H4056" s="113" t="s">
        <v>127745</v>
      </c>
      <c r="I4056" s="113" t="s">
        <v>97692</v>
      </c>
    </row>
    <row r="4057" spans="5:9" ht="14.5" x14ac:dyDescent="0.35">
      <c r="E4057" s="113" t="s">
        <v>3686</v>
      </c>
      <c r="F4057" s="113" t="s">
        <v>26939</v>
      </c>
      <c r="G4057" s="113" t="s">
        <v>120592</v>
      </c>
      <c r="H4057" s="113" t="s">
        <v>127746</v>
      </c>
      <c r="I4057" s="113" t="s">
        <v>97691</v>
      </c>
    </row>
    <row r="4058" spans="5:9" ht="14.5" x14ac:dyDescent="0.35">
      <c r="E4058" s="113" t="s">
        <v>3687</v>
      </c>
      <c r="F4058" s="113" t="s">
        <v>26938</v>
      </c>
      <c r="G4058" s="113" t="s">
        <v>109256</v>
      </c>
      <c r="H4058" s="113" t="s">
        <v>125709</v>
      </c>
      <c r="I4058" s="113" t="s">
        <v>97690</v>
      </c>
    </row>
    <row r="4059" spans="5:9" ht="14.5" x14ac:dyDescent="0.35">
      <c r="E4059" s="113" t="s">
        <v>3688</v>
      </c>
      <c r="F4059" s="113" t="s">
        <v>26937</v>
      </c>
      <c r="G4059" s="113" t="s">
        <v>109255</v>
      </c>
      <c r="H4059" s="113" t="s">
        <v>127747</v>
      </c>
      <c r="I4059" s="113" t="s">
        <v>97689</v>
      </c>
    </row>
    <row r="4060" spans="5:9" ht="14.5" x14ac:dyDescent="0.35">
      <c r="E4060" s="113" t="s">
        <v>3689</v>
      </c>
      <c r="F4060" s="113" t="s">
        <v>26936</v>
      </c>
      <c r="G4060" s="113" t="s">
        <v>127626</v>
      </c>
      <c r="H4060" s="113" t="s">
        <v>125710</v>
      </c>
      <c r="I4060" s="113" t="s">
        <v>97688</v>
      </c>
    </row>
    <row r="4061" spans="5:9" ht="14.5" x14ac:dyDescent="0.35">
      <c r="E4061" s="113" t="s">
        <v>3690</v>
      </c>
      <c r="F4061" s="113" t="s">
        <v>26935</v>
      </c>
      <c r="G4061" s="113" t="s">
        <v>109254</v>
      </c>
      <c r="H4061" s="113" t="s">
        <v>127748</v>
      </c>
      <c r="I4061" s="113" t="s">
        <v>97687</v>
      </c>
    </row>
    <row r="4062" spans="5:9" ht="14.5" x14ac:dyDescent="0.35">
      <c r="E4062" s="113" t="s">
        <v>3691</v>
      </c>
      <c r="F4062" s="113" t="s">
        <v>26934</v>
      </c>
      <c r="G4062" s="113" t="s">
        <v>109253</v>
      </c>
      <c r="H4062" s="113" t="s">
        <v>122777</v>
      </c>
      <c r="I4062" s="113" t="s">
        <v>97686</v>
      </c>
    </row>
    <row r="4063" spans="5:9" ht="14.5" x14ac:dyDescent="0.35">
      <c r="E4063" s="113" t="s">
        <v>3692</v>
      </c>
      <c r="F4063" s="113" t="s">
        <v>26933</v>
      </c>
      <c r="G4063" s="113" t="s">
        <v>127627</v>
      </c>
      <c r="H4063" s="113" t="s">
        <v>122776</v>
      </c>
      <c r="I4063" s="113" t="s">
        <v>97685</v>
      </c>
    </row>
    <row r="4064" spans="5:9" ht="14.5" x14ac:dyDescent="0.35">
      <c r="E4064" s="113" t="s">
        <v>3693</v>
      </c>
      <c r="F4064" s="113" t="s">
        <v>26932</v>
      </c>
      <c r="G4064" s="113" t="s">
        <v>109252</v>
      </c>
      <c r="H4064" s="113" t="s">
        <v>121155</v>
      </c>
      <c r="I4064" s="113" t="s">
        <v>97684</v>
      </c>
    </row>
    <row r="4065" spans="5:9" ht="14.5" x14ac:dyDescent="0.35">
      <c r="E4065" s="113" t="s">
        <v>3694</v>
      </c>
      <c r="F4065" s="113" t="s">
        <v>26931</v>
      </c>
      <c r="G4065" s="113" t="s">
        <v>41871</v>
      </c>
      <c r="H4065" s="113" t="s">
        <v>121154</v>
      </c>
      <c r="I4065" s="113" t="s">
        <v>97683</v>
      </c>
    </row>
    <row r="4066" spans="5:9" ht="14.5" x14ac:dyDescent="0.35">
      <c r="E4066" s="113" t="s">
        <v>3695</v>
      </c>
      <c r="F4066" s="113" t="s">
        <v>26930</v>
      </c>
      <c r="G4066" s="113" t="s">
        <v>109251</v>
      </c>
      <c r="H4066" s="113" t="s">
        <v>121153</v>
      </c>
      <c r="I4066" s="113" t="s">
        <v>97682</v>
      </c>
    </row>
    <row r="4067" spans="5:9" ht="14.5" x14ac:dyDescent="0.35">
      <c r="E4067" s="113" t="s">
        <v>3696</v>
      </c>
      <c r="F4067" s="113" t="s">
        <v>26929</v>
      </c>
      <c r="G4067" s="113" t="s">
        <v>41870</v>
      </c>
      <c r="H4067" s="113" t="s">
        <v>119326</v>
      </c>
      <c r="I4067" s="113" t="s">
        <v>97681</v>
      </c>
    </row>
    <row r="4068" spans="5:9" ht="14.5" x14ac:dyDescent="0.35">
      <c r="E4068" s="113" t="s">
        <v>3697</v>
      </c>
      <c r="F4068" s="113" t="s">
        <v>26928</v>
      </c>
      <c r="G4068" s="113" t="s">
        <v>109250</v>
      </c>
      <c r="H4068" s="113" t="s">
        <v>119325</v>
      </c>
      <c r="I4068" s="113" t="s">
        <v>97680</v>
      </c>
    </row>
    <row r="4069" spans="5:9" ht="14.5" x14ac:dyDescent="0.35">
      <c r="E4069" s="113" t="s">
        <v>3698</v>
      </c>
      <c r="F4069" s="113" t="s">
        <v>26927</v>
      </c>
      <c r="G4069" s="113" t="s">
        <v>109249</v>
      </c>
      <c r="H4069" s="113" t="s">
        <v>122775</v>
      </c>
      <c r="I4069" s="113" t="s">
        <v>97679</v>
      </c>
    </row>
    <row r="4070" spans="5:9" ht="14.5" x14ac:dyDescent="0.35">
      <c r="E4070" s="113" t="s">
        <v>3699</v>
      </c>
      <c r="F4070" s="113" t="s">
        <v>26926</v>
      </c>
      <c r="G4070" s="113" t="s">
        <v>122147</v>
      </c>
      <c r="H4070" s="113" t="s">
        <v>122774</v>
      </c>
      <c r="I4070" s="113" t="s">
        <v>97678</v>
      </c>
    </row>
    <row r="4071" spans="5:9" ht="14.5" x14ac:dyDescent="0.35">
      <c r="E4071" s="113" t="s">
        <v>3700</v>
      </c>
      <c r="F4071" s="113" t="s">
        <v>26925</v>
      </c>
      <c r="G4071" s="113" t="s">
        <v>122146</v>
      </c>
      <c r="H4071" s="113" t="s">
        <v>125711</v>
      </c>
      <c r="I4071" s="113" t="s">
        <v>97677</v>
      </c>
    </row>
    <row r="4072" spans="5:9" ht="14.5" x14ac:dyDescent="0.35">
      <c r="E4072" s="113" t="s">
        <v>3701</v>
      </c>
      <c r="F4072" s="113" t="s">
        <v>26924</v>
      </c>
      <c r="G4072" s="113" t="s">
        <v>122145</v>
      </c>
      <c r="H4072" s="113" t="s">
        <v>129130</v>
      </c>
      <c r="I4072" s="113" t="s">
        <v>97676</v>
      </c>
    </row>
    <row r="4073" spans="5:9" ht="14.5" x14ac:dyDescent="0.35">
      <c r="E4073" s="113" t="s">
        <v>3702</v>
      </c>
      <c r="F4073" s="113" t="s">
        <v>26923</v>
      </c>
      <c r="G4073" s="113" t="s">
        <v>122144</v>
      </c>
      <c r="H4073" s="113" t="s">
        <v>116381</v>
      </c>
      <c r="I4073" s="113" t="s">
        <v>97675</v>
      </c>
    </row>
    <row r="4074" spans="5:9" ht="14.5" x14ac:dyDescent="0.35">
      <c r="E4074" s="113" t="s">
        <v>3703</v>
      </c>
      <c r="F4074" s="113" t="s">
        <v>26922</v>
      </c>
      <c r="G4074" s="113" t="s">
        <v>122143</v>
      </c>
      <c r="H4074" s="113" t="s">
        <v>122773</v>
      </c>
      <c r="I4074" s="113" t="s">
        <v>97674</v>
      </c>
    </row>
    <row r="4075" spans="5:9" ht="14.5" x14ac:dyDescent="0.35">
      <c r="E4075" s="113" t="s">
        <v>3704</v>
      </c>
      <c r="F4075" s="113" t="s">
        <v>26921</v>
      </c>
      <c r="G4075" s="113" t="s">
        <v>122142</v>
      </c>
      <c r="H4075" s="113" t="s">
        <v>119324</v>
      </c>
      <c r="I4075" s="113" t="s">
        <v>97673</v>
      </c>
    </row>
    <row r="4076" spans="5:9" ht="14.5" x14ac:dyDescent="0.35">
      <c r="E4076" s="113" t="s">
        <v>3705</v>
      </c>
      <c r="F4076" s="113" t="s">
        <v>26920</v>
      </c>
      <c r="G4076" s="113" t="s">
        <v>122141</v>
      </c>
      <c r="H4076" s="113" t="s">
        <v>115308</v>
      </c>
      <c r="I4076" s="113" t="s">
        <v>97672</v>
      </c>
    </row>
    <row r="4077" spans="5:9" ht="14.5" x14ac:dyDescent="0.35">
      <c r="E4077" s="113" t="s">
        <v>3706</v>
      </c>
      <c r="F4077" s="113" t="s">
        <v>26919</v>
      </c>
      <c r="G4077" s="113" t="s">
        <v>122140</v>
      </c>
      <c r="H4077" s="113" t="s">
        <v>115307</v>
      </c>
      <c r="I4077" s="113" t="s">
        <v>97671</v>
      </c>
    </row>
    <row r="4078" spans="5:9" ht="14.5" x14ac:dyDescent="0.35">
      <c r="E4078" s="113" t="s">
        <v>3707</v>
      </c>
      <c r="F4078" s="113" t="s">
        <v>26918</v>
      </c>
      <c r="G4078" s="113" t="s">
        <v>122139</v>
      </c>
      <c r="H4078" s="113" t="s">
        <v>115306</v>
      </c>
      <c r="I4078" s="113" t="s">
        <v>97670</v>
      </c>
    </row>
    <row r="4079" spans="5:9" ht="14.5" x14ac:dyDescent="0.35">
      <c r="E4079" s="113" t="s">
        <v>3708</v>
      </c>
      <c r="F4079" s="113" t="s">
        <v>26917</v>
      </c>
      <c r="G4079" s="113" t="s">
        <v>122138</v>
      </c>
      <c r="H4079" s="113" t="s">
        <v>127749</v>
      </c>
      <c r="I4079" s="113" t="s">
        <v>97669</v>
      </c>
    </row>
    <row r="4080" spans="5:9" ht="14.5" x14ac:dyDescent="0.35">
      <c r="E4080" s="113" t="s">
        <v>3709</v>
      </c>
      <c r="F4080" s="113" t="s">
        <v>26916</v>
      </c>
      <c r="G4080" s="113" t="s">
        <v>122137</v>
      </c>
      <c r="H4080" s="113" t="s">
        <v>115305</v>
      </c>
      <c r="I4080" s="113" t="s">
        <v>97668</v>
      </c>
    </row>
    <row r="4081" spans="5:9" ht="14.5" x14ac:dyDescent="0.35">
      <c r="E4081" s="113" t="s">
        <v>3710</v>
      </c>
      <c r="F4081" s="113" t="s">
        <v>26915</v>
      </c>
      <c r="G4081" s="113" t="s">
        <v>120591</v>
      </c>
      <c r="H4081" s="113" t="s">
        <v>115304</v>
      </c>
      <c r="I4081" s="113" t="s">
        <v>97667</v>
      </c>
    </row>
    <row r="4082" spans="5:9" ht="14.5" x14ac:dyDescent="0.35">
      <c r="E4082" s="113" t="s">
        <v>3711</v>
      </c>
      <c r="F4082" s="113" t="s">
        <v>26914</v>
      </c>
      <c r="G4082" s="113" t="s">
        <v>125065</v>
      </c>
      <c r="H4082" s="113" t="s">
        <v>115303</v>
      </c>
      <c r="I4082" s="113" t="s">
        <v>97666</v>
      </c>
    </row>
    <row r="4083" spans="5:9" ht="14.5" x14ac:dyDescent="0.35">
      <c r="E4083" s="113" t="s">
        <v>3712</v>
      </c>
      <c r="F4083" s="113" t="s">
        <v>26913</v>
      </c>
      <c r="G4083" s="113" t="s">
        <v>125066</v>
      </c>
      <c r="H4083" s="113" t="s">
        <v>115302</v>
      </c>
      <c r="I4083" s="113" t="s">
        <v>97665</v>
      </c>
    </row>
    <row r="4084" spans="5:9" ht="14.5" x14ac:dyDescent="0.35">
      <c r="E4084" s="113" t="s">
        <v>3713</v>
      </c>
      <c r="F4084" s="113" t="s">
        <v>26912</v>
      </c>
      <c r="G4084" s="113" t="s">
        <v>122136</v>
      </c>
      <c r="H4084" s="113" t="s">
        <v>119323</v>
      </c>
      <c r="I4084" s="113" t="s">
        <v>97664</v>
      </c>
    </row>
    <row r="4085" spans="5:9" ht="14.5" x14ac:dyDescent="0.35">
      <c r="E4085" s="113" t="s">
        <v>3714</v>
      </c>
      <c r="F4085" s="113" t="s">
        <v>26911</v>
      </c>
      <c r="G4085" s="113" t="s">
        <v>127628</v>
      </c>
      <c r="H4085" s="113" t="s">
        <v>115301</v>
      </c>
      <c r="I4085" s="113" t="s">
        <v>97663</v>
      </c>
    </row>
    <row r="4086" spans="5:9" ht="14.5" x14ac:dyDescent="0.35">
      <c r="E4086" s="113" t="s">
        <v>3715</v>
      </c>
      <c r="F4086" s="113" t="s">
        <v>26910</v>
      </c>
      <c r="G4086" s="113" t="s">
        <v>120590</v>
      </c>
      <c r="H4086" s="113" t="s">
        <v>115300</v>
      </c>
      <c r="I4086" s="113" t="s">
        <v>97662</v>
      </c>
    </row>
    <row r="4087" spans="5:9" ht="14.5" x14ac:dyDescent="0.35">
      <c r="E4087" s="113" t="s">
        <v>3716</v>
      </c>
      <c r="F4087" s="113" t="s">
        <v>26909</v>
      </c>
      <c r="G4087" s="113" t="s">
        <v>127629</v>
      </c>
      <c r="H4087" s="113" t="s">
        <v>115299</v>
      </c>
      <c r="I4087" s="113" t="s">
        <v>97661</v>
      </c>
    </row>
    <row r="4088" spans="5:9" ht="14.5" x14ac:dyDescent="0.35">
      <c r="E4088" s="113" t="s">
        <v>3717</v>
      </c>
      <c r="F4088" s="113" t="s">
        <v>26908</v>
      </c>
      <c r="G4088" s="113" t="s">
        <v>122135</v>
      </c>
      <c r="H4088" s="113" t="s">
        <v>110726</v>
      </c>
      <c r="I4088" s="113" t="s">
        <v>97660</v>
      </c>
    </row>
    <row r="4089" spans="5:9" ht="14.5" x14ac:dyDescent="0.35">
      <c r="E4089" s="113" t="s">
        <v>3718</v>
      </c>
      <c r="F4089" s="113" t="s">
        <v>26907</v>
      </c>
      <c r="G4089" s="113" t="s">
        <v>125067</v>
      </c>
      <c r="H4089" s="113" t="s">
        <v>115298</v>
      </c>
      <c r="I4089" s="113" t="s">
        <v>97659</v>
      </c>
    </row>
    <row r="4090" spans="5:9" ht="14.5" x14ac:dyDescent="0.35">
      <c r="E4090" s="113" t="s">
        <v>3719</v>
      </c>
      <c r="F4090" s="113" t="s">
        <v>26906</v>
      </c>
      <c r="G4090" s="113" t="s">
        <v>125068</v>
      </c>
      <c r="H4090" s="113" t="s">
        <v>110725</v>
      </c>
      <c r="I4090" s="113" t="s">
        <v>97658</v>
      </c>
    </row>
    <row r="4091" spans="5:9" ht="14.5" x14ac:dyDescent="0.35">
      <c r="E4091" s="113" t="s">
        <v>3720</v>
      </c>
      <c r="F4091" s="113" t="s">
        <v>26905</v>
      </c>
      <c r="G4091" s="113" t="s">
        <v>120589</v>
      </c>
      <c r="H4091" s="113" t="s">
        <v>115297</v>
      </c>
      <c r="I4091" s="113" t="s">
        <v>97657</v>
      </c>
    </row>
    <row r="4092" spans="5:9" ht="14.5" x14ac:dyDescent="0.35">
      <c r="E4092" s="113" t="s">
        <v>3721</v>
      </c>
      <c r="F4092" s="113" t="s">
        <v>26904</v>
      </c>
      <c r="G4092" s="113" t="s">
        <v>109248</v>
      </c>
      <c r="H4092" s="113" t="s">
        <v>110724</v>
      </c>
      <c r="I4092" s="113" t="s">
        <v>97656</v>
      </c>
    </row>
    <row r="4093" spans="5:9" ht="14.5" x14ac:dyDescent="0.35">
      <c r="E4093" s="113" t="s">
        <v>3722</v>
      </c>
      <c r="F4093" s="113" t="s">
        <v>26903</v>
      </c>
      <c r="G4093" s="113" t="s">
        <v>122134</v>
      </c>
      <c r="H4093" s="113" t="s">
        <v>115296</v>
      </c>
      <c r="I4093" s="113" t="s">
        <v>97655</v>
      </c>
    </row>
    <row r="4094" spans="5:9" ht="14.5" x14ac:dyDescent="0.35">
      <c r="E4094" s="113" t="s">
        <v>3723</v>
      </c>
      <c r="F4094" s="113" t="s">
        <v>26902</v>
      </c>
      <c r="G4094" s="113" t="s">
        <v>127630</v>
      </c>
      <c r="H4094" s="113" t="s">
        <v>115295</v>
      </c>
      <c r="I4094" s="113" t="s">
        <v>97654</v>
      </c>
    </row>
    <row r="4095" spans="5:9" ht="14.5" x14ac:dyDescent="0.35">
      <c r="E4095" s="113" t="s">
        <v>3724</v>
      </c>
      <c r="F4095" s="113" t="s">
        <v>26901</v>
      </c>
      <c r="G4095" s="113" t="s">
        <v>120588</v>
      </c>
      <c r="H4095" s="113" t="s">
        <v>115294</v>
      </c>
      <c r="I4095" s="113" t="s">
        <v>140418</v>
      </c>
    </row>
    <row r="4096" spans="5:9" ht="14.5" x14ac:dyDescent="0.35">
      <c r="E4096" s="113" t="s">
        <v>3725</v>
      </c>
      <c r="F4096" s="113" t="s">
        <v>26900</v>
      </c>
      <c r="G4096" s="113" t="s">
        <v>127631</v>
      </c>
      <c r="H4096" s="113" t="s">
        <v>115293</v>
      </c>
      <c r="I4096" s="113" t="s">
        <v>97653</v>
      </c>
    </row>
    <row r="4097" spans="5:9" ht="14.5" x14ac:dyDescent="0.35">
      <c r="E4097" s="113" t="s">
        <v>7098</v>
      </c>
      <c r="F4097" s="113" t="s">
        <v>26899</v>
      </c>
      <c r="G4097" s="113" t="s">
        <v>41869</v>
      </c>
      <c r="H4097" s="113" t="s">
        <v>115292</v>
      </c>
      <c r="I4097" s="113" t="s">
        <v>97652</v>
      </c>
    </row>
    <row r="4098" spans="5:9" ht="14.5" x14ac:dyDescent="0.35">
      <c r="E4098" s="113" t="s">
        <v>7097</v>
      </c>
      <c r="F4098" s="113" t="s">
        <v>26898</v>
      </c>
      <c r="G4098" s="113" t="s">
        <v>109247</v>
      </c>
      <c r="H4098" s="113" t="s">
        <v>119322</v>
      </c>
      <c r="I4098" s="113" t="s">
        <v>97651</v>
      </c>
    </row>
    <row r="4099" spans="5:9" ht="14.5" x14ac:dyDescent="0.35">
      <c r="E4099" s="113" t="s">
        <v>7096</v>
      </c>
      <c r="F4099" s="113" t="s">
        <v>26897</v>
      </c>
      <c r="G4099" s="113" t="s">
        <v>109246</v>
      </c>
      <c r="H4099" s="113" t="s">
        <v>115291</v>
      </c>
      <c r="I4099" s="113" t="s">
        <v>97650</v>
      </c>
    </row>
    <row r="4100" spans="5:9" ht="14.5" x14ac:dyDescent="0.35">
      <c r="E4100" s="113" t="s">
        <v>7095</v>
      </c>
      <c r="F4100" s="113" t="s">
        <v>26896</v>
      </c>
      <c r="G4100" s="113" t="s">
        <v>109245</v>
      </c>
      <c r="H4100" s="113" t="s">
        <v>115290</v>
      </c>
      <c r="I4100" s="113" t="s">
        <v>97649</v>
      </c>
    </row>
    <row r="4101" spans="5:9" ht="14.5" x14ac:dyDescent="0.35">
      <c r="E4101" s="113" t="s">
        <v>7094</v>
      </c>
      <c r="F4101" s="113" t="s">
        <v>26895</v>
      </c>
      <c r="G4101" s="113" t="s">
        <v>109244</v>
      </c>
      <c r="H4101" s="113" t="s">
        <v>115289</v>
      </c>
      <c r="I4101" s="113" t="s">
        <v>97648</v>
      </c>
    </row>
    <row r="4102" spans="5:9" ht="14.5" x14ac:dyDescent="0.35">
      <c r="E4102" s="113" t="s">
        <v>7093</v>
      </c>
      <c r="F4102" s="113" t="s">
        <v>26894</v>
      </c>
      <c r="G4102" s="113" t="s">
        <v>109243</v>
      </c>
      <c r="H4102" s="113" t="s">
        <v>110723</v>
      </c>
      <c r="I4102" s="113" t="s">
        <v>97647</v>
      </c>
    </row>
    <row r="4103" spans="5:9" ht="14.5" x14ac:dyDescent="0.35">
      <c r="E4103" s="113" t="s">
        <v>7092</v>
      </c>
      <c r="F4103" s="113" t="s">
        <v>26893</v>
      </c>
      <c r="G4103" s="113" t="s">
        <v>109242</v>
      </c>
      <c r="H4103" s="113" t="s">
        <v>115288</v>
      </c>
      <c r="I4103" s="113" t="s">
        <v>97646</v>
      </c>
    </row>
    <row r="4104" spans="5:9" ht="14.5" x14ac:dyDescent="0.35">
      <c r="E4104" s="113" t="s">
        <v>7091</v>
      </c>
      <c r="F4104" s="113" t="s">
        <v>26892</v>
      </c>
      <c r="G4104" s="113" t="s">
        <v>109241</v>
      </c>
      <c r="H4104" s="113" t="s">
        <v>116380</v>
      </c>
      <c r="I4104" s="113" t="s">
        <v>97645</v>
      </c>
    </row>
    <row r="4105" spans="5:9" ht="14.5" x14ac:dyDescent="0.35">
      <c r="E4105" s="113" t="s">
        <v>7090</v>
      </c>
      <c r="F4105" s="113" t="s">
        <v>26891</v>
      </c>
      <c r="G4105" s="113" t="s">
        <v>109240</v>
      </c>
      <c r="H4105" s="113" t="s">
        <v>115287</v>
      </c>
      <c r="I4105" s="113" t="s">
        <v>97644</v>
      </c>
    </row>
    <row r="4106" spans="5:9" ht="14.5" x14ac:dyDescent="0.35">
      <c r="E4106" s="113" t="s">
        <v>7089</v>
      </c>
      <c r="F4106" s="113" t="s">
        <v>26890</v>
      </c>
      <c r="G4106" s="113" t="s">
        <v>109239</v>
      </c>
      <c r="H4106" s="113" t="s">
        <v>110722</v>
      </c>
      <c r="I4106" s="113" t="s">
        <v>97643</v>
      </c>
    </row>
    <row r="4107" spans="5:9" ht="14.5" x14ac:dyDescent="0.35">
      <c r="E4107" s="113" t="s">
        <v>7088</v>
      </c>
      <c r="F4107" s="113" t="s">
        <v>26889</v>
      </c>
      <c r="G4107" s="113" t="s">
        <v>109238</v>
      </c>
      <c r="H4107" s="113" t="s">
        <v>110721</v>
      </c>
      <c r="I4107" s="113" t="s">
        <v>97642</v>
      </c>
    </row>
    <row r="4108" spans="5:9" ht="14.5" x14ac:dyDescent="0.35">
      <c r="E4108" s="113" t="s">
        <v>7087</v>
      </c>
      <c r="F4108" s="113" t="s">
        <v>26888</v>
      </c>
      <c r="G4108" s="113" t="s">
        <v>109237</v>
      </c>
      <c r="H4108" s="113" t="s">
        <v>110720</v>
      </c>
      <c r="I4108" s="113" t="s">
        <v>97641</v>
      </c>
    </row>
    <row r="4109" spans="5:9" ht="14.5" x14ac:dyDescent="0.35">
      <c r="E4109" s="113" t="s">
        <v>7086</v>
      </c>
      <c r="F4109" s="113" t="s">
        <v>26887</v>
      </c>
      <c r="G4109" s="113" t="s">
        <v>109236</v>
      </c>
      <c r="H4109" s="113" t="s">
        <v>110719</v>
      </c>
      <c r="I4109" s="113" t="s">
        <v>97640</v>
      </c>
    </row>
    <row r="4110" spans="5:9" ht="14.5" x14ac:dyDescent="0.35">
      <c r="E4110" s="113" t="s">
        <v>7085</v>
      </c>
      <c r="F4110" s="113" t="s">
        <v>26886</v>
      </c>
      <c r="G4110" s="113" t="s">
        <v>109235</v>
      </c>
      <c r="H4110" s="113" t="s">
        <v>110718</v>
      </c>
      <c r="I4110" s="113" t="s">
        <v>97639</v>
      </c>
    </row>
    <row r="4111" spans="5:9" ht="14.5" x14ac:dyDescent="0.35">
      <c r="E4111" s="113" t="s">
        <v>7084</v>
      </c>
      <c r="F4111" s="113" t="s">
        <v>26885</v>
      </c>
      <c r="G4111" s="113" t="s">
        <v>109234</v>
      </c>
      <c r="H4111" s="113" t="s">
        <v>110717</v>
      </c>
      <c r="I4111" s="113" t="s">
        <v>97638</v>
      </c>
    </row>
    <row r="4112" spans="5:9" ht="14.5" x14ac:dyDescent="0.35">
      <c r="E4112" s="113" t="s">
        <v>7083</v>
      </c>
      <c r="F4112" s="113" t="s">
        <v>26884</v>
      </c>
      <c r="G4112" s="113" t="s">
        <v>41868</v>
      </c>
      <c r="H4112" s="113" t="s">
        <v>110716</v>
      </c>
      <c r="I4112" s="113" t="s">
        <v>97637</v>
      </c>
    </row>
    <row r="4113" spans="5:9" ht="14.5" x14ac:dyDescent="0.35">
      <c r="E4113" s="113" t="s">
        <v>7082</v>
      </c>
      <c r="F4113" s="113" t="s">
        <v>26883</v>
      </c>
      <c r="G4113" s="113" t="s">
        <v>109233</v>
      </c>
      <c r="H4113" s="113" t="s">
        <v>110715</v>
      </c>
      <c r="I4113" s="113" t="s">
        <v>97636</v>
      </c>
    </row>
    <row r="4114" spans="5:9" ht="14.5" x14ac:dyDescent="0.35">
      <c r="E4114" s="113" t="s">
        <v>7081</v>
      </c>
      <c r="F4114" s="113" t="s">
        <v>26882</v>
      </c>
      <c r="G4114" s="113" t="s">
        <v>109232</v>
      </c>
      <c r="H4114" s="113" t="s">
        <v>110714</v>
      </c>
      <c r="I4114" s="113" t="s">
        <v>97635</v>
      </c>
    </row>
    <row r="4115" spans="5:9" ht="14.5" x14ac:dyDescent="0.35">
      <c r="E4115" s="113" t="s">
        <v>7080</v>
      </c>
      <c r="F4115" s="113" t="s">
        <v>26881</v>
      </c>
      <c r="G4115" s="113" t="s">
        <v>109231</v>
      </c>
      <c r="H4115" s="113" t="s">
        <v>115286</v>
      </c>
      <c r="I4115" s="113" t="s">
        <v>97634</v>
      </c>
    </row>
    <row r="4116" spans="5:9" ht="14.5" x14ac:dyDescent="0.35">
      <c r="E4116" s="113" t="s">
        <v>7079</v>
      </c>
      <c r="F4116" s="113" t="s">
        <v>26880</v>
      </c>
      <c r="G4116" s="113" t="s">
        <v>109230</v>
      </c>
      <c r="H4116" s="113" t="s">
        <v>110713</v>
      </c>
      <c r="I4116" s="113" t="s">
        <v>97633</v>
      </c>
    </row>
    <row r="4117" spans="5:9" ht="14.5" x14ac:dyDescent="0.35">
      <c r="E4117" s="113" t="s">
        <v>7078</v>
      </c>
      <c r="F4117" s="113" t="s">
        <v>26879</v>
      </c>
      <c r="G4117" s="113" t="s">
        <v>109229</v>
      </c>
      <c r="H4117" s="113" t="s">
        <v>110712</v>
      </c>
      <c r="I4117" s="113" t="s">
        <v>97632</v>
      </c>
    </row>
    <row r="4118" spans="5:9" ht="14.5" x14ac:dyDescent="0.35">
      <c r="E4118" s="113" t="s">
        <v>7077</v>
      </c>
      <c r="F4118" s="113" t="s">
        <v>26878</v>
      </c>
      <c r="G4118" s="113" t="s">
        <v>109228</v>
      </c>
      <c r="H4118" s="113" t="s">
        <v>110711</v>
      </c>
      <c r="I4118" s="113" t="s">
        <v>97631</v>
      </c>
    </row>
    <row r="4119" spans="5:9" ht="14.5" x14ac:dyDescent="0.35">
      <c r="E4119" s="113" t="s">
        <v>7076</v>
      </c>
      <c r="F4119" s="113" t="s">
        <v>26877</v>
      </c>
      <c r="G4119" s="113" t="s">
        <v>109227</v>
      </c>
      <c r="H4119" s="113" t="s">
        <v>115285</v>
      </c>
      <c r="I4119" s="113" t="s">
        <v>97630</v>
      </c>
    </row>
    <row r="4120" spans="5:9" ht="14.5" x14ac:dyDescent="0.35">
      <c r="E4120" s="113" t="s">
        <v>7075</v>
      </c>
      <c r="F4120" s="113" t="s">
        <v>26876</v>
      </c>
      <c r="G4120" s="113" t="s">
        <v>109226</v>
      </c>
      <c r="H4120" s="113" t="s">
        <v>110710</v>
      </c>
      <c r="I4120" s="113" t="s">
        <v>97629</v>
      </c>
    </row>
    <row r="4121" spans="5:9" ht="14.5" x14ac:dyDescent="0.35">
      <c r="E4121" s="113" t="s">
        <v>7074</v>
      </c>
      <c r="F4121" s="113" t="s">
        <v>26875</v>
      </c>
      <c r="G4121" s="113" t="s">
        <v>109225</v>
      </c>
      <c r="H4121" s="113" t="s">
        <v>110709</v>
      </c>
      <c r="I4121" s="113" t="s">
        <v>97628</v>
      </c>
    </row>
    <row r="4122" spans="5:9" ht="14.5" x14ac:dyDescent="0.35">
      <c r="E4122" s="113" t="s">
        <v>7073</v>
      </c>
      <c r="F4122" s="113" t="s">
        <v>26874</v>
      </c>
      <c r="G4122" s="113" t="s">
        <v>109224</v>
      </c>
      <c r="H4122" s="113" t="s">
        <v>115284</v>
      </c>
      <c r="I4122" s="113" t="s">
        <v>97627</v>
      </c>
    </row>
    <row r="4123" spans="5:9" ht="14.5" x14ac:dyDescent="0.35">
      <c r="E4123" s="113" t="s">
        <v>7072</v>
      </c>
      <c r="F4123" s="113" t="s">
        <v>26873</v>
      </c>
      <c r="G4123" s="113" t="s">
        <v>109223</v>
      </c>
      <c r="H4123" s="113" t="s">
        <v>110708</v>
      </c>
      <c r="I4123" s="113" t="s">
        <v>97626</v>
      </c>
    </row>
    <row r="4124" spans="5:9" ht="14.5" x14ac:dyDescent="0.35">
      <c r="E4124" s="113" t="s">
        <v>7071</v>
      </c>
      <c r="F4124" s="113" t="s">
        <v>26872</v>
      </c>
      <c r="G4124" s="113" t="s">
        <v>109222</v>
      </c>
      <c r="H4124" s="113" t="s">
        <v>110707</v>
      </c>
      <c r="I4124" s="113" t="s">
        <v>97625</v>
      </c>
    </row>
    <row r="4125" spans="5:9" ht="14.5" x14ac:dyDescent="0.35">
      <c r="E4125" s="113" t="s">
        <v>7070</v>
      </c>
      <c r="F4125" s="113" t="s">
        <v>26871</v>
      </c>
      <c r="G4125" s="113" t="s">
        <v>109221</v>
      </c>
      <c r="H4125" s="113" t="s">
        <v>115283</v>
      </c>
      <c r="I4125" s="113" t="s">
        <v>97624</v>
      </c>
    </row>
    <row r="4126" spans="5:9" ht="14.5" x14ac:dyDescent="0.35">
      <c r="E4126" s="113" t="s">
        <v>7069</v>
      </c>
      <c r="F4126" s="113" t="s">
        <v>26870</v>
      </c>
      <c r="G4126" s="113" t="s">
        <v>109220</v>
      </c>
      <c r="H4126" s="113" t="s">
        <v>116379</v>
      </c>
      <c r="I4126" s="113" t="s">
        <v>97623</v>
      </c>
    </row>
    <row r="4127" spans="5:9" ht="14.5" x14ac:dyDescent="0.35">
      <c r="E4127" s="113" t="s">
        <v>7068</v>
      </c>
      <c r="F4127" s="113" t="s">
        <v>26869</v>
      </c>
      <c r="G4127" s="113" t="s">
        <v>109219</v>
      </c>
      <c r="H4127" s="113" t="s">
        <v>110706</v>
      </c>
      <c r="I4127" s="113" t="s">
        <v>97622</v>
      </c>
    </row>
    <row r="4128" spans="5:9" ht="14.5" x14ac:dyDescent="0.35">
      <c r="E4128" s="113" t="s">
        <v>7067</v>
      </c>
      <c r="F4128" s="113" t="s">
        <v>26868</v>
      </c>
      <c r="G4128" s="113" t="s">
        <v>127632</v>
      </c>
      <c r="H4128" s="113" t="s">
        <v>110705</v>
      </c>
      <c r="I4128" s="113" t="s">
        <v>97621</v>
      </c>
    </row>
    <row r="4129" spans="5:9" ht="14.5" x14ac:dyDescent="0.35">
      <c r="E4129" s="113" t="s">
        <v>7066</v>
      </c>
      <c r="F4129" s="113" t="s">
        <v>26867</v>
      </c>
      <c r="G4129" s="113" t="s">
        <v>122133</v>
      </c>
      <c r="H4129" s="113" t="s">
        <v>110704</v>
      </c>
      <c r="I4129" s="113" t="s">
        <v>97620</v>
      </c>
    </row>
    <row r="4130" spans="5:9" ht="14.5" x14ac:dyDescent="0.35">
      <c r="E4130" s="113" t="s">
        <v>7065</v>
      </c>
      <c r="F4130" s="113" t="s">
        <v>26866</v>
      </c>
      <c r="G4130" s="113" t="s">
        <v>127633</v>
      </c>
      <c r="H4130" s="113" t="s">
        <v>115282</v>
      </c>
      <c r="I4130" s="113" t="s">
        <v>97619</v>
      </c>
    </row>
    <row r="4131" spans="5:9" ht="14.5" x14ac:dyDescent="0.35">
      <c r="E4131" s="113" t="s">
        <v>7064</v>
      </c>
      <c r="F4131" s="113" t="s">
        <v>26865</v>
      </c>
      <c r="G4131" s="113" t="s">
        <v>122132</v>
      </c>
      <c r="H4131" s="113" t="s">
        <v>119321</v>
      </c>
      <c r="I4131" s="113" t="s">
        <v>97618</v>
      </c>
    </row>
    <row r="4132" spans="5:9" ht="14.5" x14ac:dyDescent="0.35">
      <c r="E4132" s="113" t="s">
        <v>7063</v>
      </c>
      <c r="F4132" s="113" t="s">
        <v>26864</v>
      </c>
      <c r="G4132" s="113" t="s">
        <v>122131</v>
      </c>
      <c r="H4132" s="113" t="s">
        <v>115281</v>
      </c>
      <c r="I4132" s="113" t="s">
        <v>97617</v>
      </c>
    </row>
    <row r="4133" spans="5:9" ht="14.5" x14ac:dyDescent="0.35">
      <c r="E4133" s="113" t="s">
        <v>7062</v>
      </c>
      <c r="F4133" s="113" t="s">
        <v>26863</v>
      </c>
      <c r="G4133" s="113" t="s">
        <v>122130</v>
      </c>
      <c r="H4133" s="113" t="s">
        <v>116378</v>
      </c>
      <c r="I4133" s="113" t="s">
        <v>97616</v>
      </c>
    </row>
    <row r="4134" spans="5:9" ht="14.5" x14ac:dyDescent="0.35">
      <c r="E4134" s="113" t="s">
        <v>7061</v>
      </c>
      <c r="F4134" s="113" t="s">
        <v>26862</v>
      </c>
      <c r="G4134" s="113" t="s">
        <v>127634</v>
      </c>
      <c r="H4134" s="113" t="s">
        <v>115280</v>
      </c>
      <c r="I4134" s="113" t="s">
        <v>97615</v>
      </c>
    </row>
    <row r="4135" spans="5:9" ht="14.5" x14ac:dyDescent="0.35">
      <c r="E4135" s="113" t="s">
        <v>7060</v>
      </c>
      <c r="F4135" s="113" t="s">
        <v>26861</v>
      </c>
      <c r="G4135" s="113" t="s">
        <v>122129</v>
      </c>
      <c r="H4135" s="113" t="s">
        <v>119320</v>
      </c>
      <c r="I4135" s="113" t="s">
        <v>97614</v>
      </c>
    </row>
    <row r="4136" spans="5:9" ht="14.5" x14ac:dyDescent="0.35">
      <c r="E4136" s="113" t="s">
        <v>7059</v>
      </c>
      <c r="F4136" s="113" t="s">
        <v>26860</v>
      </c>
      <c r="G4136" s="113" t="s">
        <v>127635</v>
      </c>
      <c r="H4136" s="113" t="s">
        <v>115279</v>
      </c>
      <c r="I4136" s="113" t="s">
        <v>97613</v>
      </c>
    </row>
    <row r="4137" spans="5:9" ht="14.5" x14ac:dyDescent="0.35">
      <c r="E4137" s="113" t="s">
        <v>7058</v>
      </c>
      <c r="F4137" s="113" t="s">
        <v>26859</v>
      </c>
      <c r="G4137" s="113" t="s">
        <v>122128</v>
      </c>
      <c r="H4137" s="113" t="s">
        <v>119319</v>
      </c>
      <c r="I4137" s="113" t="s">
        <v>97612</v>
      </c>
    </row>
    <row r="4138" spans="5:9" ht="14.5" x14ac:dyDescent="0.35">
      <c r="E4138" s="113" t="s">
        <v>7057</v>
      </c>
      <c r="F4138" s="113" t="s">
        <v>26858</v>
      </c>
      <c r="G4138" s="113" t="s">
        <v>122127</v>
      </c>
      <c r="H4138" s="113" t="s">
        <v>110703</v>
      </c>
      <c r="I4138" s="113" t="s">
        <v>97611</v>
      </c>
    </row>
    <row r="4139" spans="5:9" ht="14.5" x14ac:dyDescent="0.35">
      <c r="E4139" s="113" t="s">
        <v>7056</v>
      </c>
      <c r="F4139" s="113" t="s">
        <v>26857</v>
      </c>
      <c r="G4139" s="113" t="s">
        <v>122126</v>
      </c>
      <c r="H4139" s="113" t="s">
        <v>110702</v>
      </c>
      <c r="I4139" s="113" t="s">
        <v>97610</v>
      </c>
    </row>
    <row r="4140" spans="5:9" ht="14.5" x14ac:dyDescent="0.35">
      <c r="E4140" s="113" t="s">
        <v>7055</v>
      </c>
      <c r="F4140" s="113" t="s">
        <v>26856</v>
      </c>
      <c r="G4140" s="113" t="s">
        <v>122125</v>
      </c>
      <c r="H4140" s="113" t="s">
        <v>110701</v>
      </c>
      <c r="I4140" s="113" t="s">
        <v>97609</v>
      </c>
    </row>
    <row r="4141" spans="5:9" ht="14.5" x14ac:dyDescent="0.35">
      <c r="E4141" s="113" t="s">
        <v>7054</v>
      </c>
      <c r="F4141" s="113" t="s">
        <v>26855</v>
      </c>
      <c r="G4141" s="113" t="s">
        <v>122124</v>
      </c>
      <c r="H4141" s="113" t="s">
        <v>110700</v>
      </c>
      <c r="I4141" s="113" t="s">
        <v>97608</v>
      </c>
    </row>
    <row r="4142" spans="5:9" ht="14.5" x14ac:dyDescent="0.35">
      <c r="E4142" s="113" t="s">
        <v>7053</v>
      </c>
      <c r="F4142" s="113" t="s">
        <v>26854</v>
      </c>
      <c r="G4142" s="113" t="s">
        <v>122123</v>
      </c>
      <c r="H4142" s="113" t="s">
        <v>110699</v>
      </c>
      <c r="I4142" s="113" t="s">
        <v>97607</v>
      </c>
    </row>
    <row r="4143" spans="5:9" ht="14.5" x14ac:dyDescent="0.35">
      <c r="E4143" s="113" t="s">
        <v>7052</v>
      </c>
      <c r="F4143" s="113" t="s">
        <v>26853</v>
      </c>
      <c r="G4143" s="113" t="s">
        <v>122122</v>
      </c>
      <c r="H4143" s="113" t="s">
        <v>110698</v>
      </c>
      <c r="I4143" s="113" t="s">
        <v>97606</v>
      </c>
    </row>
    <row r="4144" spans="5:9" ht="14.5" x14ac:dyDescent="0.35">
      <c r="E4144" s="113" t="s">
        <v>7051</v>
      </c>
      <c r="F4144" s="113" t="s">
        <v>26852</v>
      </c>
      <c r="G4144" s="113" t="s">
        <v>109218</v>
      </c>
      <c r="H4144" s="113" t="s">
        <v>110697</v>
      </c>
      <c r="I4144" s="113" t="s">
        <v>97605</v>
      </c>
    </row>
    <row r="4145" spans="5:9" ht="14.5" x14ac:dyDescent="0.35">
      <c r="E4145" s="113" t="s">
        <v>7050</v>
      </c>
      <c r="F4145" s="113" t="s">
        <v>26851</v>
      </c>
      <c r="G4145" s="113" t="s">
        <v>109217</v>
      </c>
      <c r="H4145" s="113" t="s">
        <v>110696</v>
      </c>
      <c r="I4145" s="113" t="s">
        <v>97604</v>
      </c>
    </row>
    <row r="4146" spans="5:9" ht="14.5" x14ac:dyDescent="0.35">
      <c r="E4146" s="113" t="s">
        <v>7049</v>
      </c>
      <c r="F4146" s="113" t="s">
        <v>26850</v>
      </c>
      <c r="G4146" s="113" t="s">
        <v>109216</v>
      </c>
      <c r="H4146" s="113" t="s">
        <v>110695</v>
      </c>
      <c r="I4146" s="113" t="s">
        <v>97603</v>
      </c>
    </row>
    <row r="4147" spans="5:9" ht="14.5" x14ac:dyDescent="0.35">
      <c r="E4147" s="113" t="s">
        <v>49403</v>
      </c>
      <c r="F4147" s="113" t="s">
        <v>26849</v>
      </c>
      <c r="G4147" s="113" t="s">
        <v>41867</v>
      </c>
      <c r="H4147" s="113" t="s">
        <v>110694</v>
      </c>
      <c r="I4147" s="113" t="s">
        <v>97602</v>
      </c>
    </row>
    <row r="4148" spans="5:9" ht="14.5" x14ac:dyDescent="0.35">
      <c r="E4148" s="113" t="s">
        <v>120269</v>
      </c>
      <c r="F4148" s="113" t="s">
        <v>26848</v>
      </c>
      <c r="G4148" s="113" t="s">
        <v>109215</v>
      </c>
      <c r="H4148" s="113" t="s">
        <v>110693</v>
      </c>
      <c r="I4148" s="113" t="s">
        <v>97601</v>
      </c>
    </row>
    <row r="4149" spans="5:9" ht="14.5" x14ac:dyDescent="0.35">
      <c r="E4149" s="113" t="s">
        <v>106619</v>
      </c>
      <c r="F4149" s="113" t="s">
        <v>26847</v>
      </c>
      <c r="G4149" s="113" t="s">
        <v>109214</v>
      </c>
      <c r="H4149" s="113" t="s">
        <v>110692</v>
      </c>
      <c r="I4149" s="113" t="s">
        <v>97600</v>
      </c>
    </row>
    <row r="4150" spans="5:9" ht="14.5" x14ac:dyDescent="0.35">
      <c r="E4150" s="113" t="s">
        <v>116054</v>
      </c>
      <c r="F4150" s="113" t="s">
        <v>26846</v>
      </c>
      <c r="G4150" s="113" t="s">
        <v>41866</v>
      </c>
      <c r="H4150" s="113" t="s">
        <v>110691</v>
      </c>
      <c r="I4150" s="113" t="s">
        <v>97599</v>
      </c>
    </row>
    <row r="4151" spans="5:9" ht="14.5" x14ac:dyDescent="0.35">
      <c r="E4151" s="113" t="s">
        <v>137891</v>
      </c>
      <c r="F4151" s="113" t="s">
        <v>26845</v>
      </c>
      <c r="G4151" s="113" t="s">
        <v>109213</v>
      </c>
      <c r="H4151" s="113" t="s">
        <v>110690</v>
      </c>
      <c r="I4151" s="113" t="s">
        <v>97598</v>
      </c>
    </row>
    <row r="4152" spans="5:9" ht="14.5" x14ac:dyDescent="0.35">
      <c r="E4152" s="113" t="s">
        <v>137892</v>
      </c>
      <c r="F4152" s="113" t="s">
        <v>26844</v>
      </c>
      <c r="G4152" s="113" t="s">
        <v>109212</v>
      </c>
      <c r="H4152" s="113" t="s">
        <v>115278</v>
      </c>
      <c r="I4152" s="113" t="s">
        <v>97597</v>
      </c>
    </row>
    <row r="4153" spans="5:9" ht="14.5" x14ac:dyDescent="0.35">
      <c r="E4153" s="113" t="s">
        <v>137893</v>
      </c>
      <c r="F4153" s="113" t="s">
        <v>26843</v>
      </c>
      <c r="G4153" s="113" t="s">
        <v>122121</v>
      </c>
      <c r="H4153" s="113" t="s">
        <v>110689</v>
      </c>
      <c r="I4153" s="113" t="s">
        <v>97596</v>
      </c>
    </row>
    <row r="4154" spans="5:9" ht="14.5" x14ac:dyDescent="0.35">
      <c r="E4154" s="113" t="s">
        <v>137894</v>
      </c>
      <c r="F4154" s="113" t="s">
        <v>26842</v>
      </c>
      <c r="G4154" s="113" t="s">
        <v>127636</v>
      </c>
      <c r="H4154" s="113" t="s">
        <v>110688</v>
      </c>
      <c r="I4154" s="113" t="s">
        <v>97595</v>
      </c>
    </row>
    <row r="4155" spans="5:9" ht="14.5" x14ac:dyDescent="0.35">
      <c r="E4155" s="113" t="s">
        <v>137895</v>
      </c>
      <c r="F4155" s="113" t="s">
        <v>26841</v>
      </c>
      <c r="G4155" s="113" t="s">
        <v>109211</v>
      </c>
      <c r="H4155" s="113" t="s">
        <v>110687</v>
      </c>
      <c r="I4155" s="113" t="s">
        <v>97594</v>
      </c>
    </row>
    <row r="4156" spans="5:9" ht="14.5" x14ac:dyDescent="0.35">
      <c r="E4156" s="113" t="s">
        <v>128233</v>
      </c>
      <c r="F4156" s="113" t="s">
        <v>26840</v>
      </c>
      <c r="G4156" s="113" t="s">
        <v>109210</v>
      </c>
      <c r="H4156" s="113" t="s">
        <v>110686</v>
      </c>
      <c r="I4156" s="113" t="s">
        <v>97593</v>
      </c>
    </row>
    <row r="4157" spans="5:9" ht="14.5" x14ac:dyDescent="0.35">
      <c r="E4157" s="113" t="s">
        <v>128234</v>
      </c>
      <c r="F4157" s="113" t="s">
        <v>26839</v>
      </c>
      <c r="G4157" s="113" t="s">
        <v>109209</v>
      </c>
      <c r="H4157" s="113" t="s">
        <v>121152</v>
      </c>
      <c r="I4157" s="113" t="s">
        <v>97592</v>
      </c>
    </row>
    <row r="4158" spans="5:9" ht="14.5" x14ac:dyDescent="0.35">
      <c r="E4158" s="113" t="s">
        <v>128235</v>
      </c>
      <c r="F4158" s="113" t="s">
        <v>26838</v>
      </c>
      <c r="G4158" s="113" t="s">
        <v>109208</v>
      </c>
      <c r="H4158" s="113" t="s">
        <v>115277</v>
      </c>
      <c r="I4158" s="113" t="s">
        <v>97591</v>
      </c>
    </row>
    <row r="4159" spans="5:9" ht="14.5" x14ac:dyDescent="0.35">
      <c r="E4159" s="113" t="s">
        <v>126904</v>
      </c>
      <c r="F4159" s="113" t="s">
        <v>26837</v>
      </c>
      <c r="G4159" s="113" t="s">
        <v>109207</v>
      </c>
      <c r="H4159" s="113" t="s">
        <v>115276</v>
      </c>
      <c r="I4159" s="113" t="s">
        <v>97590</v>
      </c>
    </row>
    <row r="4160" spans="5:9" ht="14.5" x14ac:dyDescent="0.35">
      <c r="E4160" s="113" t="s">
        <v>126905</v>
      </c>
      <c r="F4160" s="113" t="s">
        <v>26836</v>
      </c>
      <c r="G4160" s="113" t="s">
        <v>109206</v>
      </c>
      <c r="H4160" s="113" t="s">
        <v>115275</v>
      </c>
      <c r="I4160" s="113" t="s">
        <v>97589</v>
      </c>
    </row>
    <row r="4161" spans="5:9" ht="14.5" x14ac:dyDescent="0.35">
      <c r="E4161" s="113" t="s">
        <v>126906</v>
      </c>
      <c r="F4161" s="113" t="s">
        <v>26835</v>
      </c>
      <c r="G4161" s="113" t="s">
        <v>109205</v>
      </c>
      <c r="H4161" s="113" t="s">
        <v>110685</v>
      </c>
      <c r="I4161" s="113" t="s">
        <v>97588</v>
      </c>
    </row>
    <row r="4162" spans="5:9" ht="14.5" x14ac:dyDescent="0.35">
      <c r="E4162" s="113" t="s">
        <v>126907</v>
      </c>
      <c r="F4162" s="113" t="s">
        <v>26834</v>
      </c>
      <c r="G4162" s="113" t="s">
        <v>109204</v>
      </c>
      <c r="H4162" s="113" t="s">
        <v>110684</v>
      </c>
      <c r="I4162" s="113" t="s">
        <v>127946</v>
      </c>
    </row>
    <row r="4163" spans="5:9" ht="14.5" x14ac:dyDescent="0.35">
      <c r="E4163" s="113" t="s">
        <v>126908</v>
      </c>
      <c r="F4163" s="113" t="s">
        <v>26833</v>
      </c>
      <c r="G4163" s="113" t="s">
        <v>109203</v>
      </c>
      <c r="H4163" s="113" t="s">
        <v>110683</v>
      </c>
      <c r="I4163" s="113" t="s">
        <v>97587</v>
      </c>
    </row>
    <row r="4164" spans="5:9" ht="14.5" x14ac:dyDescent="0.35">
      <c r="E4164" s="113" t="s">
        <v>126909</v>
      </c>
      <c r="F4164" s="113" t="s">
        <v>26832</v>
      </c>
      <c r="G4164" s="113" t="s">
        <v>109202</v>
      </c>
      <c r="H4164" s="113" t="s">
        <v>110682</v>
      </c>
      <c r="I4164" s="113" t="s">
        <v>97586</v>
      </c>
    </row>
    <row r="4165" spans="5:9" ht="14.5" x14ac:dyDescent="0.35">
      <c r="E4165" s="113" t="s">
        <v>120268</v>
      </c>
      <c r="F4165" s="113" t="s">
        <v>26831</v>
      </c>
      <c r="G4165" s="113" t="s">
        <v>41865</v>
      </c>
      <c r="H4165" s="113" t="s">
        <v>110681</v>
      </c>
      <c r="I4165" s="113" t="s">
        <v>97585</v>
      </c>
    </row>
    <row r="4166" spans="5:9" ht="14.5" x14ac:dyDescent="0.35">
      <c r="E4166" s="113" t="s">
        <v>117038</v>
      </c>
      <c r="F4166" s="113" t="s">
        <v>26830</v>
      </c>
      <c r="G4166" s="113" t="s">
        <v>41864</v>
      </c>
      <c r="H4166" s="113" t="s">
        <v>110680</v>
      </c>
      <c r="I4166" s="113" t="s">
        <v>97584</v>
      </c>
    </row>
    <row r="4167" spans="5:9" ht="14.5" x14ac:dyDescent="0.35">
      <c r="E4167" s="113" t="s">
        <v>117037</v>
      </c>
      <c r="F4167" s="113" t="s">
        <v>26829</v>
      </c>
      <c r="G4167" s="113" t="s">
        <v>109201</v>
      </c>
      <c r="H4167" s="113" t="s">
        <v>110679</v>
      </c>
      <c r="I4167" s="113" t="s">
        <v>97583</v>
      </c>
    </row>
    <row r="4168" spans="5:9" ht="14.5" x14ac:dyDescent="0.35">
      <c r="E4168" s="113" t="s">
        <v>117036</v>
      </c>
      <c r="F4168" s="113" t="s">
        <v>26828</v>
      </c>
      <c r="G4168" s="113" t="s">
        <v>109200</v>
      </c>
      <c r="H4168" s="113" t="s">
        <v>110678</v>
      </c>
      <c r="I4168" s="113" t="s">
        <v>97582</v>
      </c>
    </row>
    <row r="4169" spans="5:9" ht="14.5" x14ac:dyDescent="0.35">
      <c r="E4169" s="113" t="s">
        <v>116053</v>
      </c>
      <c r="F4169" s="113" t="s">
        <v>26827</v>
      </c>
      <c r="G4169" s="113" t="s">
        <v>41863</v>
      </c>
      <c r="H4169" s="113" t="s">
        <v>115274</v>
      </c>
      <c r="I4169" s="113" t="s">
        <v>97581</v>
      </c>
    </row>
    <row r="4170" spans="5:9" ht="14.5" x14ac:dyDescent="0.35">
      <c r="E4170" s="113" t="s">
        <v>116052</v>
      </c>
      <c r="F4170" s="113" t="s">
        <v>140580</v>
      </c>
      <c r="G4170" s="113" t="s">
        <v>41862</v>
      </c>
      <c r="H4170" s="113" t="s">
        <v>110677</v>
      </c>
      <c r="I4170" s="113" t="s">
        <v>97580</v>
      </c>
    </row>
    <row r="4171" spans="5:9" ht="14.5" x14ac:dyDescent="0.35">
      <c r="E4171" s="113" t="s">
        <v>116051</v>
      </c>
      <c r="F4171" s="113" t="s">
        <v>26826</v>
      </c>
      <c r="G4171" s="113" t="s">
        <v>41861</v>
      </c>
      <c r="H4171" s="113" t="s">
        <v>110676</v>
      </c>
      <c r="I4171" s="113" t="s">
        <v>97579</v>
      </c>
    </row>
    <row r="4172" spans="5:9" ht="14.5" x14ac:dyDescent="0.35">
      <c r="E4172" s="113" t="s">
        <v>137896</v>
      </c>
      <c r="F4172" s="113" t="s">
        <v>26825</v>
      </c>
      <c r="G4172" s="113" t="s">
        <v>41860</v>
      </c>
      <c r="H4172" s="113" t="s">
        <v>110675</v>
      </c>
      <c r="I4172" s="113" t="s">
        <v>97578</v>
      </c>
    </row>
    <row r="4173" spans="5:9" ht="14.5" x14ac:dyDescent="0.35">
      <c r="E4173" s="113" t="s">
        <v>137897</v>
      </c>
      <c r="F4173" s="113" t="s">
        <v>26824</v>
      </c>
      <c r="G4173" s="113" t="s">
        <v>41859</v>
      </c>
      <c r="H4173" s="113" t="s">
        <v>110674</v>
      </c>
      <c r="I4173" s="113" t="s">
        <v>97577</v>
      </c>
    </row>
    <row r="4174" spans="5:9" ht="14.5" x14ac:dyDescent="0.35">
      <c r="E4174" s="113" t="s">
        <v>137898</v>
      </c>
      <c r="F4174" s="113" t="s">
        <v>26823</v>
      </c>
      <c r="G4174" s="113" t="s">
        <v>41858</v>
      </c>
      <c r="H4174" s="113" t="s">
        <v>110673</v>
      </c>
      <c r="I4174" s="113" t="s">
        <v>97576</v>
      </c>
    </row>
    <row r="4175" spans="5:9" ht="14.5" x14ac:dyDescent="0.35">
      <c r="E4175" s="113" t="s">
        <v>137899</v>
      </c>
      <c r="F4175" s="113" t="s">
        <v>26822</v>
      </c>
      <c r="G4175" s="113" t="s">
        <v>122120</v>
      </c>
      <c r="H4175" s="113" t="s">
        <v>110672</v>
      </c>
      <c r="I4175" s="113" t="s">
        <v>97575</v>
      </c>
    </row>
    <row r="4176" spans="5:9" ht="14.5" x14ac:dyDescent="0.35">
      <c r="E4176" s="113" t="s">
        <v>126910</v>
      </c>
      <c r="F4176" s="113" t="s">
        <v>26821</v>
      </c>
      <c r="G4176" s="113" t="s">
        <v>122119</v>
      </c>
      <c r="H4176" s="113" t="s">
        <v>110671</v>
      </c>
      <c r="I4176" s="113" t="s">
        <v>97574</v>
      </c>
    </row>
    <row r="4177" spans="5:9" ht="14.5" x14ac:dyDescent="0.35">
      <c r="E4177" s="113" t="s">
        <v>126911</v>
      </c>
      <c r="F4177" s="113" t="s">
        <v>26820</v>
      </c>
      <c r="G4177" s="113" t="s">
        <v>122118</v>
      </c>
      <c r="H4177" s="113" t="s">
        <v>110670</v>
      </c>
      <c r="I4177" s="113" t="s">
        <v>97573</v>
      </c>
    </row>
    <row r="4178" spans="5:9" ht="14.5" x14ac:dyDescent="0.35">
      <c r="E4178" s="113" t="s">
        <v>126912</v>
      </c>
      <c r="F4178" s="113" t="s">
        <v>26819</v>
      </c>
      <c r="G4178" s="113" t="s">
        <v>122117</v>
      </c>
      <c r="H4178" s="113" t="s">
        <v>110669</v>
      </c>
      <c r="I4178" s="113" t="s">
        <v>97572</v>
      </c>
    </row>
    <row r="4179" spans="5:9" ht="14.5" x14ac:dyDescent="0.35">
      <c r="E4179" s="113" t="s">
        <v>116050</v>
      </c>
      <c r="F4179" s="113" t="s">
        <v>26818</v>
      </c>
      <c r="G4179" s="113" t="s">
        <v>109199</v>
      </c>
      <c r="H4179" s="113" t="s">
        <v>110668</v>
      </c>
      <c r="I4179" s="113" t="s">
        <v>97571</v>
      </c>
    </row>
    <row r="4180" spans="5:9" ht="14.5" x14ac:dyDescent="0.35">
      <c r="E4180" s="113" t="s">
        <v>116049</v>
      </c>
      <c r="F4180" s="113" t="s">
        <v>26817</v>
      </c>
      <c r="G4180" s="113" t="s">
        <v>41857</v>
      </c>
      <c r="H4180" s="113" t="s">
        <v>110667</v>
      </c>
      <c r="I4180" s="113" t="s">
        <v>97570</v>
      </c>
    </row>
    <row r="4181" spans="5:9" ht="14.5" x14ac:dyDescent="0.35">
      <c r="E4181" s="113" t="s">
        <v>114248</v>
      </c>
      <c r="F4181" s="113" t="s">
        <v>26816</v>
      </c>
      <c r="G4181" s="113" t="s">
        <v>109198</v>
      </c>
      <c r="H4181" s="113" t="s">
        <v>110666</v>
      </c>
      <c r="I4181" s="113" t="s">
        <v>140416</v>
      </c>
    </row>
    <row r="4182" spans="5:9" ht="14.5" x14ac:dyDescent="0.35">
      <c r="E4182" s="113" t="s">
        <v>114247</v>
      </c>
      <c r="F4182" s="113" t="s">
        <v>26815</v>
      </c>
      <c r="G4182" s="113" t="s">
        <v>109197</v>
      </c>
      <c r="H4182" s="113" t="s">
        <v>110665</v>
      </c>
      <c r="I4182" s="113" t="s">
        <v>97569</v>
      </c>
    </row>
    <row r="4183" spans="5:9" ht="14.5" x14ac:dyDescent="0.35">
      <c r="E4183" s="113" t="s">
        <v>114246</v>
      </c>
      <c r="F4183" s="113" t="s">
        <v>26814</v>
      </c>
      <c r="G4183" s="113" t="s">
        <v>41856</v>
      </c>
      <c r="H4183" s="113" t="s">
        <v>49853</v>
      </c>
      <c r="I4183" s="113" t="s">
        <v>97568</v>
      </c>
    </row>
    <row r="4184" spans="5:9" ht="14.5" x14ac:dyDescent="0.35">
      <c r="E4184" s="113" t="s">
        <v>114245</v>
      </c>
      <c r="F4184" s="113" t="s">
        <v>26813</v>
      </c>
      <c r="G4184" s="113" t="s">
        <v>41855</v>
      </c>
      <c r="H4184" s="113" t="s">
        <v>49852</v>
      </c>
      <c r="I4184" s="113" t="s">
        <v>97567</v>
      </c>
    </row>
    <row r="4185" spans="5:9" ht="14.5" x14ac:dyDescent="0.35">
      <c r="E4185" s="113" t="s">
        <v>114244</v>
      </c>
      <c r="F4185" s="113" t="s">
        <v>26812</v>
      </c>
      <c r="G4185" s="113" t="s">
        <v>41854</v>
      </c>
      <c r="H4185" s="113" t="s">
        <v>49851</v>
      </c>
      <c r="I4185" s="113" t="s">
        <v>97566</v>
      </c>
    </row>
    <row r="4186" spans="5:9" ht="14.5" x14ac:dyDescent="0.35">
      <c r="E4186" s="113" t="s">
        <v>114243</v>
      </c>
      <c r="F4186" s="113" t="s">
        <v>26811</v>
      </c>
      <c r="G4186" s="113" t="s">
        <v>109196</v>
      </c>
      <c r="H4186" s="113" t="s">
        <v>110664</v>
      </c>
      <c r="I4186" s="113" t="s">
        <v>97565</v>
      </c>
    </row>
    <row r="4187" spans="5:9" ht="14.5" x14ac:dyDescent="0.35">
      <c r="E4187" s="113" t="s">
        <v>114242</v>
      </c>
      <c r="F4187" s="113" t="s">
        <v>26810</v>
      </c>
      <c r="G4187" s="113" t="s">
        <v>109195</v>
      </c>
      <c r="H4187" s="113" t="s">
        <v>110663</v>
      </c>
      <c r="I4187" s="113" t="s">
        <v>140415</v>
      </c>
    </row>
    <row r="4188" spans="5:9" ht="14.5" x14ac:dyDescent="0.35">
      <c r="E4188" s="113" t="s">
        <v>114241</v>
      </c>
      <c r="F4188" s="113" t="s">
        <v>26809</v>
      </c>
      <c r="G4188" s="113" t="s">
        <v>109194</v>
      </c>
      <c r="H4188" s="113" t="s">
        <v>110662</v>
      </c>
      <c r="I4188" s="113" t="s">
        <v>97564</v>
      </c>
    </row>
    <row r="4189" spans="5:9" ht="14.5" x14ac:dyDescent="0.35">
      <c r="E4189" s="113" t="s">
        <v>114240</v>
      </c>
      <c r="F4189" s="113" t="s">
        <v>26808</v>
      </c>
      <c r="G4189" s="113" t="s">
        <v>41853</v>
      </c>
      <c r="H4189" s="113" t="s">
        <v>49850</v>
      </c>
      <c r="I4189" s="113" t="s">
        <v>97563</v>
      </c>
    </row>
    <row r="4190" spans="5:9" ht="14.5" x14ac:dyDescent="0.35">
      <c r="E4190" s="113" t="s">
        <v>114239</v>
      </c>
      <c r="F4190" s="113" t="s">
        <v>26807</v>
      </c>
      <c r="G4190" s="113" t="s">
        <v>41852</v>
      </c>
      <c r="H4190" s="113" t="s">
        <v>49849</v>
      </c>
      <c r="I4190" s="113" t="s">
        <v>97562</v>
      </c>
    </row>
    <row r="4191" spans="5:9" ht="14.5" x14ac:dyDescent="0.35">
      <c r="E4191" s="113" t="s">
        <v>114238</v>
      </c>
      <c r="F4191" s="113" t="s">
        <v>26806</v>
      </c>
      <c r="G4191" s="113" t="s">
        <v>41851</v>
      </c>
      <c r="H4191" s="113" t="s">
        <v>49848</v>
      </c>
      <c r="I4191" s="113" t="s">
        <v>97561</v>
      </c>
    </row>
    <row r="4192" spans="5:9" ht="14.5" x14ac:dyDescent="0.35">
      <c r="E4192" s="113" t="s">
        <v>114237</v>
      </c>
      <c r="F4192" s="113" t="s">
        <v>26805</v>
      </c>
      <c r="G4192" s="113" t="s">
        <v>41850</v>
      </c>
      <c r="H4192" s="113" t="s">
        <v>49847</v>
      </c>
      <c r="I4192" s="113" t="s">
        <v>97560</v>
      </c>
    </row>
    <row r="4193" spans="5:9" ht="14.5" x14ac:dyDescent="0.35">
      <c r="E4193" s="113" t="s">
        <v>114236</v>
      </c>
      <c r="F4193" s="113" t="s">
        <v>26804</v>
      </c>
      <c r="G4193" s="113" t="s">
        <v>109193</v>
      </c>
      <c r="H4193" s="113" t="s">
        <v>49846</v>
      </c>
      <c r="I4193" s="113" t="s">
        <v>97559</v>
      </c>
    </row>
    <row r="4194" spans="5:9" ht="14.5" x14ac:dyDescent="0.35">
      <c r="E4194" s="113" t="s">
        <v>114235</v>
      </c>
      <c r="F4194" s="113" t="s">
        <v>26803</v>
      </c>
      <c r="G4194" s="113" t="s">
        <v>109192</v>
      </c>
      <c r="H4194" s="113" t="s">
        <v>49845</v>
      </c>
      <c r="I4194" s="113" t="s">
        <v>97558</v>
      </c>
    </row>
    <row r="4195" spans="5:9" ht="14.5" x14ac:dyDescent="0.35">
      <c r="E4195" s="113" t="s">
        <v>114234</v>
      </c>
      <c r="F4195" s="113" t="s">
        <v>26802</v>
      </c>
      <c r="G4195" s="113" t="s">
        <v>109191</v>
      </c>
      <c r="H4195" s="113" t="s">
        <v>49844</v>
      </c>
      <c r="I4195" s="113" t="s">
        <v>97557</v>
      </c>
    </row>
    <row r="4196" spans="5:9" ht="14.5" x14ac:dyDescent="0.35">
      <c r="E4196" s="113" t="s">
        <v>114233</v>
      </c>
      <c r="F4196" s="113" t="s">
        <v>26801</v>
      </c>
      <c r="G4196" s="113" t="s">
        <v>41849</v>
      </c>
      <c r="H4196" s="113" t="s">
        <v>110661</v>
      </c>
      <c r="I4196" s="113" t="s">
        <v>97556</v>
      </c>
    </row>
    <row r="4197" spans="5:9" ht="14.5" x14ac:dyDescent="0.35">
      <c r="E4197" s="113" t="s">
        <v>114232</v>
      </c>
      <c r="F4197" s="113" t="s">
        <v>26800</v>
      </c>
      <c r="G4197" s="113" t="s">
        <v>41848</v>
      </c>
      <c r="H4197" s="113" t="s">
        <v>110660</v>
      </c>
      <c r="I4197" s="113" t="s">
        <v>97555</v>
      </c>
    </row>
    <row r="4198" spans="5:9" ht="14.5" x14ac:dyDescent="0.35">
      <c r="E4198" s="113" t="s">
        <v>114231</v>
      </c>
      <c r="F4198" s="113" t="s">
        <v>26799</v>
      </c>
      <c r="G4198" s="113" t="s">
        <v>41847</v>
      </c>
      <c r="H4198" s="113" t="s">
        <v>110659</v>
      </c>
      <c r="I4198" s="113" t="s">
        <v>97554</v>
      </c>
    </row>
    <row r="4199" spans="5:9" ht="14.5" x14ac:dyDescent="0.35">
      <c r="E4199" s="113" t="s">
        <v>114230</v>
      </c>
      <c r="F4199" s="113" t="s">
        <v>26798</v>
      </c>
      <c r="G4199" s="113" t="s">
        <v>41846</v>
      </c>
      <c r="H4199" s="113" t="s">
        <v>110658</v>
      </c>
      <c r="I4199" s="113" t="s">
        <v>97553</v>
      </c>
    </row>
    <row r="4200" spans="5:9" ht="14.5" x14ac:dyDescent="0.35">
      <c r="E4200" s="113" t="s">
        <v>114229</v>
      </c>
      <c r="F4200" s="113" t="s">
        <v>26797</v>
      </c>
      <c r="G4200" s="113" t="s">
        <v>41845</v>
      </c>
      <c r="H4200" s="113" t="s">
        <v>49843</v>
      </c>
      <c r="I4200" s="113" t="s">
        <v>97552</v>
      </c>
    </row>
    <row r="4201" spans="5:9" ht="14.5" x14ac:dyDescent="0.35">
      <c r="E4201" s="113" t="s">
        <v>114228</v>
      </c>
      <c r="F4201" s="113" t="s">
        <v>26796</v>
      </c>
      <c r="G4201" s="113" t="s">
        <v>41844</v>
      </c>
      <c r="H4201" s="113" t="s">
        <v>110657</v>
      </c>
      <c r="I4201" s="113" t="s">
        <v>97551</v>
      </c>
    </row>
    <row r="4202" spans="5:9" ht="14.5" x14ac:dyDescent="0.35">
      <c r="E4202" s="113" t="s">
        <v>114227</v>
      </c>
      <c r="F4202" s="113" t="s">
        <v>26795</v>
      </c>
      <c r="G4202" s="113" t="s">
        <v>41843</v>
      </c>
      <c r="H4202" s="113" t="s">
        <v>110656</v>
      </c>
      <c r="I4202" s="113" t="s">
        <v>97550</v>
      </c>
    </row>
    <row r="4203" spans="5:9" ht="14.5" x14ac:dyDescent="0.35">
      <c r="E4203" s="113" t="s">
        <v>114226</v>
      </c>
      <c r="F4203" s="113" t="s">
        <v>26794</v>
      </c>
      <c r="G4203" s="113" t="s">
        <v>41842</v>
      </c>
      <c r="H4203" s="113" t="s">
        <v>49842</v>
      </c>
      <c r="I4203" s="113" t="s">
        <v>97549</v>
      </c>
    </row>
    <row r="4204" spans="5:9" ht="14.5" x14ac:dyDescent="0.35">
      <c r="E4204" s="113" t="s">
        <v>114225</v>
      </c>
      <c r="F4204" s="113" t="s">
        <v>26793</v>
      </c>
      <c r="G4204" s="113" t="s">
        <v>41841</v>
      </c>
      <c r="H4204" s="113" t="s">
        <v>49841</v>
      </c>
      <c r="I4204" s="113" t="s">
        <v>140414</v>
      </c>
    </row>
    <row r="4205" spans="5:9" ht="14.5" x14ac:dyDescent="0.35">
      <c r="E4205" s="113" t="s">
        <v>114224</v>
      </c>
      <c r="F4205" s="113" t="s">
        <v>26792</v>
      </c>
      <c r="G4205" s="113" t="s">
        <v>109190</v>
      </c>
      <c r="H4205" s="113" t="s">
        <v>49840</v>
      </c>
      <c r="I4205" s="113" t="s">
        <v>97548</v>
      </c>
    </row>
    <row r="4206" spans="5:9" ht="14.5" x14ac:dyDescent="0.35">
      <c r="E4206" s="113" t="s">
        <v>114223</v>
      </c>
      <c r="F4206" s="113" t="s">
        <v>26791</v>
      </c>
      <c r="G4206" s="113" t="s">
        <v>109189</v>
      </c>
      <c r="H4206" s="113" t="s">
        <v>49839</v>
      </c>
      <c r="I4206" s="113" t="s">
        <v>97547</v>
      </c>
    </row>
    <row r="4207" spans="5:9" ht="14.5" x14ac:dyDescent="0.35">
      <c r="E4207" s="113" t="s">
        <v>114222</v>
      </c>
      <c r="F4207" s="113" t="s">
        <v>26790</v>
      </c>
      <c r="G4207" s="113" t="s">
        <v>109188</v>
      </c>
      <c r="H4207" s="113" t="s">
        <v>110655</v>
      </c>
      <c r="I4207" s="113" t="s">
        <v>97546</v>
      </c>
    </row>
    <row r="4208" spans="5:9" ht="14.5" x14ac:dyDescent="0.35">
      <c r="E4208" s="113" t="s">
        <v>114221</v>
      </c>
      <c r="F4208" s="113" t="s">
        <v>26789</v>
      </c>
      <c r="G4208" s="113" t="s">
        <v>41840</v>
      </c>
      <c r="H4208" s="113" t="s">
        <v>49838</v>
      </c>
      <c r="I4208" s="113" t="s">
        <v>97545</v>
      </c>
    </row>
    <row r="4209" spans="5:9" ht="14.5" x14ac:dyDescent="0.35">
      <c r="E4209" s="113" t="s">
        <v>114220</v>
      </c>
      <c r="F4209" s="113" t="s">
        <v>26788</v>
      </c>
      <c r="G4209" s="113" t="s">
        <v>41839</v>
      </c>
      <c r="H4209" s="113" t="s">
        <v>49837</v>
      </c>
      <c r="I4209" s="113" t="s">
        <v>97544</v>
      </c>
    </row>
    <row r="4210" spans="5:9" ht="14.5" x14ac:dyDescent="0.35">
      <c r="E4210" s="113" t="s">
        <v>114219</v>
      </c>
      <c r="F4210" s="113" t="s">
        <v>26787</v>
      </c>
      <c r="G4210" s="113" t="s">
        <v>109187</v>
      </c>
      <c r="H4210" s="113" t="s">
        <v>49836</v>
      </c>
      <c r="I4210" s="113" t="s">
        <v>97543</v>
      </c>
    </row>
    <row r="4211" spans="5:9" ht="14.5" x14ac:dyDescent="0.35">
      <c r="E4211" s="113" t="s">
        <v>114218</v>
      </c>
      <c r="F4211" s="113" t="s">
        <v>26786</v>
      </c>
      <c r="G4211" s="113" t="s">
        <v>41838</v>
      </c>
      <c r="H4211" s="113" t="s">
        <v>49835</v>
      </c>
      <c r="I4211" s="113" t="s">
        <v>97542</v>
      </c>
    </row>
    <row r="4212" spans="5:9" ht="14.5" x14ac:dyDescent="0.35">
      <c r="E4212" s="113" t="s">
        <v>137900</v>
      </c>
      <c r="F4212" s="113" t="s">
        <v>26785</v>
      </c>
      <c r="G4212" s="113" t="s">
        <v>41837</v>
      </c>
      <c r="H4212" s="113" t="s">
        <v>60510</v>
      </c>
      <c r="I4212" s="113" t="s">
        <v>97541</v>
      </c>
    </row>
    <row r="4213" spans="5:9" ht="14.5" x14ac:dyDescent="0.35">
      <c r="E4213" s="113" t="s">
        <v>137901</v>
      </c>
      <c r="F4213" s="113" t="s">
        <v>26784</v>
      </c>
      <c r="G4213" s="113" t="s">
        <v>41836</v>
      </c>
      <c r="H4213" s="113" t="s">
        <v>49834</v>
      </c>
      <c r="I4213" s="113" t="s">
        <v>97540</v>
      </c>
    </row>
    <row r="4214" spans="5:9" ht="14.5" x14ac:dyDescent="0.35">
      <c r="E4214" s="113" t="s">
        <v>128236</v>
      </c>
      <c r="F4214" s="113" t="s">
        <v>26783</v>
      </c>
      <c r="G4214" s="113" t="s">
        <v>41835</v>
      </c>
      <c r="H4214" s="113" t="s">
        <v>60509</v>
      </c>
      <c r="I4214" s="113" t="s">
        <v>97539</v>
      </c>
    </row>
    <row r="4215" spans="5:9" ht="14.5" x14ac:dyDescent="0.35">
      <c r="E4215" s="113" t="s">
        <v>128237</v>
      </c>
      <c r="F4215" s="113" t="s">
        <v>26782</v>
      </c>
      <c r="G4215" s="113" t="s">
        <v>109186</v>
      </c>
      <c r="H4215" s="113" t="s">
        <v>110654</v>
      </c>
      <c r="I4215" s="113" t="s">
        <v>97538</v>
      </c>
    </row>
    <row r="4216" spans="5:9" ht="14.5" x14ac:dyDescent="0.35">
      <c r="E4216" s="113" t="s">
        <v>128238</v>
      </c>
      <c r="F4216" s="113" t="s">
        <v>26781</v>
      </c>
      <c r="G4216" s="113" t="s">
        <v>109185</v>
      </c>
      <c r="H4216" s="113" t="s">
        <v>110653</v>
      </c>
      <c r="I4216" s="113" t="s">
        <v>97537</v>
      </c>
    </row>
    <row r="4217" spans="5:9" ht="14.5" x14ac:dyDescent="0.35">
      <c r="E4217" s="113" t="s">
        <v>126913</v>
      </c>
      <c r="F4217" s="113" t="s">
        <v>26780</v>
      </c>
      <c r="G4217" s="113" t="s">
        <v>109184</v>
      </c>
      <c r="H4217" s="113" t="s">
        <v>49833</v>
      </c>
      <c r="I4217" s="113" t="s">
        <v>97536</v>
      </c>
    </row>
    <row r="4218" spans="5:9" ht="14.5" x14ac:dyDescent="0.35">
      <c r="E4218" s="113" t="s">
        <v>126914</v>
      </c>
      <c r="F4218" s="113" t="s">
        <v>26779</v>
      </c>
      <c r="G4218" s="113" t="s">
        <v>109183</v>
      </c>
      <c r="H4218" s="113" t="s">
        <v>60508</v>
      </c>
      <c r="I4218" s="113" t="s">
        <v>97535</v>
      </c>
    </row>
    <row r="4219" spans="5:9" ht="14.5" x14ac:dyDescent="0.35">
      <c r="E4219" s="113" t="s">
        <v>126915</v>
      </c>
      <c r="F4219" s="113" t="s">
        <v>26778</v>
      </c>
      <c r="G4219" s="113" t="s">
        <v>41834</v>
      </c>
      <c r="H4219" s="113" t="s">
        <v>110652</v>
      </c>
      <c r="I4219" s="113" t="s">
        <v>97534</v>
      </c>
    </row>
    <row r="4220" spans="5:9" ht="14.5" x14ac:dyDescent="0.35">
      <c r="E4220" s="113" t="s">
        <v>120267</v>
      </c>
      <c r="F4220" s="113" t="s">
        <v>26777</v>
      </c>
      <c r="G4220" s="113" t="s">
        <v>41833</v>
      </c>
      <c r="H4220" s="113" t="s">
        <v>110651</v>
      </c>
      <c r="I4220" s="113" t="s">
        <v>97533</v>
      </c>
    </row>
    <row r="4221" spans="5:9" ht="14.5" x14ac:dyDescent="0.35">
      <c r="E4221" s="113" t="s">
        <v>116048</v>
      </c>
      <c r="F4221" s="113" t="s">
        <v>26776</v>
      </c>
      <c r="G4221" s="113" t="s">
        <v>41832</v>
      </c>
      <c r="H4221" s="113" t="s">
        <v>60507</v>
      </c>
      <c r="I4221" s="113" t="s">
        <v>97532</v>
      </c>
    </row>
    <row r="4222" spans="5:9" ht="14.5" x14ac:dyDescent="0.35">
      <c r="E4222" s="113" t="s">
        <v>116047</v>
      </c>
      <c r="F4222" s="113" t="s">
        <v>26775</v>
      </c>
      <c r="G4222" s="113" t="s">
        <v>41831</v>
      </c>
      <c r="H4222" s="113" t="s">
        <v>60506</v>
      </c>
      <c r="I4222" s="113" t="s">
        <v>97531</v>
      </c>
    </row>
    <row r="4223" spans="5:9" ht="14.5" x14ac:dyDescent="0.35">
      <c r="E4223" s="113" t="s">
        <v>114217</v>
      </c>
      <c r="F4223" s="113" t="s">
        <v>26774</v>
      </c>
      <c r="G4223" s="113" t="s">
        <v>109182</v>
      </c>
      <c r="H4223" s="113" t="s">
        <v>60505</v>
      </c>
      <c r="I4223" s="113" t="s">
        <v>97530</v>
      </c>
    </row>
    <row r="4224" spans="5:9" ht="14.5" x14ac:dyDescent="0.35">
      <c r="E4224" s="113" t="s">
        <v>114216</v>
      </c>
      <c r="F4224" s="113" t="s">
        <v>26773</v>
      </c>
      <c r="G4224" s="113" t="s">
        <v>109181</v>
      </c>
      <c r="H4224" s="113" t="s">
        <v>60504</v>
      </c>
      <c r="I4224" s="113" t="s">
        <v>97529</v>
      </c>
    </row>
    <row r="4225" spans="5:9" ht="14.5" x14ac:dyDescent="0.35">
      <c r="E4225" s="113" t="s">
        <v>114215</v>
      </c>
      <c r="F4225" s="113" t="s">
        <v>26772</v>
      </c>
      <c r="G4225" s="113" t="s">
        <v>109180</v>
      </c>
      <c r="H4225" s="113" t="s">
        <v>60503</v>
      </c>
      <c r="I4225" s="113" t="s">
        <v>97528</v>
      </c>
    </row>
    <row r="4226" spans="5:9" ht="14.5" x14ac:dyDescent="0.35">
      <c r="E4226" s="113" t="s">
        <v>114214</v>
      </c>
      <c r="F4226" s="113" t="s">
        <v>26771</v>
      </c>
      <c r="G4226" s="113" t="s">
        <v>109179</v>
      </c>
      <c r="H4226" s="113" t="s">
        <v>60502</v>
      </c>
      <c r="I4226" s="113" t="s">
        <v>97527</v>
      </c>
    </row>
    <row r="4227" spans="5:9" ht="14.5" x14ac:dyDescent="0.35">
      <c r="E4227" s="113" t="s">
        <v>114213</v>
      </c>
      <c r="F4227" s="113" t="s">
        <v>26770</v>
      </c>
      <c r="G4227" s="113" t="s">
        <v>41830</v>
      </c>
      <c r="H4227" s="113" t="s">
        <v>115273</v>
      </c>
      <c r="I4227" s="113" t="s">
        <v>97526</v>
      </c>
    </row>
    <row r="4228" spans="5:9" ht="14.5" x14ac:dyDescent="0.35">
      <c r="E4228" s="113" t="s">
        <v>114212</v>
      </c>
      <c r="F4228" s="113" t="s">
        <v>26769</v>
      </c>
      <c r="G4228" s="113" t="s">
        <v>41829</v>
      </c>
      <c r="H4228" s="113" t="s">
        <v>60501</v>
      </c>
      <c r="I4228" s="113" t="s">
        <v>97525</v>
      </c>
    </row>
    <row r="4229" spans="5:9" ht="14.5" x14ac:dyDescent="0.35">
      <c r="E4229" s="113" t="s">
        <v>114211</v>
      </c>
      <c r="F4229" s="113" t="s">
        <v>26768</v>
      </c>
      <c r="G4229" s="113" t="s">
        <v>109178</v>
      </c>
      <c r="H4229" s="113" t="s">
        <v>60500</v>
      </c>
      <c r="I4229" s="113" t="s">
        <v>97524</v>
      </c>
    </row>
    <row r="4230" spans="5:9" ht="14.5" x14ac:dyDescent="0.35">
      <c r="E4230" s="113" t="s">
        <v>114210</v>
      </c>
      <c r="F4230" s="113" t="s">
        <v>26767</v>
      </c>
      <c r="G4230" s="113" t="s">
        <v>109177</v>
      </c>
      <c r="H4230" s="113" t="s">
        <v>60499</v>
      </c>
      <c r="I4230" s="113" t="s">
        <v>97523</v>
      </c>
    </row>
    <row r="4231" spans="5:9" ht="14.5" x14ac:dyDescent="0.35">
      <c r="E4231" s="113" t="s">
        <v>114209</v>
      </c>
      <c r="F4231" s="113" t="s">
        <v>26766</v>
      </c>
      <c r="G4231" s="113" t="s">
        <v>41828</v>
      </c>
      <c r="H4231" s="113" t="s">
        <v>60498</v>
      </c>
      <c r="I4231" s="113" t="s">
        <v>97522</v>
      </c>
    </row>
    <row r="4232" spans="5:9" ht="14.5" x14ac:dyDescent="0.35">
      <c r="E4232" s="113" t="s">
        <v>114208</v>
      </c>
      <c r="F4232" s="113" t="s">
        <v>26765</v>
      </c>
      <c r="G4232" s="113" t="s">
        <v>109176</v>
      </c>
      <c r="H4232" s="113" t="s">
        <v>60497</v>
      </c>
      <c r="I4232" s="113" t="s">
        <v>97521</v>
      </c>
    </row>
    <row r="4233" spans="5:9" ht="14.5" x14ac:dyDescent="0.35">
      <c r="E4233" s="113" t="s">
        <v>114207</v>
      </c>
      <c r="F4233" s="113" t="s">
        <v>26764</v>
      </c>
      <c r="G4233" s="113" t="s">
        <v>41827</v>
      </c>
      <c r="H4233" s="113" t="s">
        <v>60496</v>
      </c>
      <c r="I4233" s="113" t="s">
        <v>97520</v>
      </c>
    </row>
    <row r="4234" spans="5:9" ht="14.5" x14ac:dyDescent="0.35">
      <c r="E4234" s="113" t="s">
        <v>114206</v>
      </c>
      <c r="F4234" s="113" t="s">
        <v>26763</v>
      </c>
      <c r="G4234" s="113" t="s">
        <v>109175</v>
      </c>
      <c r="H4234" s="113" t="s">
        <v>60495</v>
      </c>
      <c r="I4234" s="113" t="s">
        <v>97519</v>
      </c>
    </row>
    <row r="4235" spans="5:9" ht="14.5" x14ac:dyDescent="0.35">
      <c r="E4235" s="113" t="s">
        <v>114205</v>
      </c>
      <c r="F4235" s="113" t="s">
        <v>26762</v>
      </c>
      <c r="G4235" s="113" t="s">
        <v>41826</v>
      </c>
      <c r="H4235" s="113" t="s">
        <v>60494</v>
      </c>
      <c r="I4235" s="113" t="s">
        <v>97518</v>
      </c>
    </row>
    <row r="4236" spans="5:9" ht="14.5" x14ac:dyDescent="0.35">
      <c r="E4236" s="113" t="s">
        <v>114204</v>
      </c>
      <c r="F4236" s="113" t="s">
        <v>26761</v>
      </c>
      <c r="G4236" s="113" t="s">
        <v>41825</v>
      </c>
      <c r="H4236" s="113" t="s">
        <v>60493</v>
      </c>
      <c r="I4236" s="113" t="s">
        <v>97517</v>
      </c>
    </row>
    <row r="4237" spans="5:9" ht="14.5" x14ac:dyDescent="0.35">
      <c r="E4237" s="113" t="s">
        <v>114203</v>
      </c>
      <c r="F4237" s="113" t="s">
        <v>26760</v>
      </c>
      <c r="G4237" s="113" t="s">
        <v>109174</v>
      </c>
      <c r="H4237" s="113" t="s">
        <v>60492</v>
      </c>
      <c r="I4237" s="113" t="s">
        <v>97516</v>
      </c>
    </row>
    <row r="4238" spans="5:9" ht="14.5" x14ac:dyDescent="0.35">
      <c r="E4238" s="113" t="s">
        <v>114202</v>
      </c>
      <c r="F4238" s="113" t="s">
        <v>26759</v>
      </c>
      <c r="G4238" s="113" t="s">
        <v>109173</v>
      </c>
      <c r="H4238" s="113" t="s">
        <v>60491</v>
      </c>
      <c r="I4238" s="113" t="s">
        <v>97515</v>
      </c>
    </row>
    <row r="4239" spans="5:9" ht="14.5" x14ac:dyDescent="0.35">
      <c r="E4239" s="113" t="s">
        <v>114201</v>
      </c>
      <c r="F4239" s="113" t="s">
        <v>26758</v>
      </c>
      <c r="G4239" s="113" t="s">
        <v>109172</v>
      </c>
      <c r="H4239" s="113" t="s">
        <v>60490</v>
      </c>
      <c r="I4239" s="113" t="s">
        <v>97514</v>
      </c>
    </row>
    <row r="4240" spans="5:9" ht="14.5" x14ac:dyDescent="0.35">
      <c r="E4240" s="113" t="s">
        <v>114200</v>
      </c>
      <c r="F4240" s="113" t="s">
        <v>26757</v>
      </c>
      <c r="G4240" s="113" t="s">
        <v>109171</v>
      </c>
      <c r="H4240" s="113" t="s">
        <v>60489</v>
      </c>
      <c r="I4240" s="113" t="s">
        <v>97513</v>
      </c>
    </row>
    <row r="4241" spans="5:9" ht="14.5" x14ac:dyDescent="0.35">
      <c r="E4241" s="113" t="s">
        <v>114199</v>
      </c>
      <c r="F4241" s="113" t="s">
        <v>26756</v>
      </c>
      <c r="G4241" s="113" t="s">
        <v>109170</v>
      </c>
      <c r="H4241" s="113" t="s">
        <v>60488</v>
      </c>
      <c r="I4241" s="113" t="s">
        <v>97512</v>
      </c>
    </row>
    <row r="4242" spans="5:9" ht="14.5" x14ac:dyDescent="0.35">
      <c r="E4242" s="113" t="s">
        <v>114198</v>
      </c>
      <c r="F4242" s="113" t="s">
        <v>26755</v>
      </c>
      <c r="G4242" s="113" t="s">
        <v>109169</v>
      </c>
      <c r="H4242" s="113" t="s">
        <v>60487</v>
      </c>
      <c r="I4242" s="113" t="s">
        <v>97511</v>
      </c>
    </row>
    <row r="4243" spans="5:9" ht="14.5" x14ac:dyDescent="0.35">
      <c r="E4243" s="113" t="s">
        <v>114197</v>
      </c>
      <c r="F4243" s="113" t="s">
        <v>26754</v>
      </c>
      <c r="G4243" s="113" t="s">
        <v>109168</v>
      </c>
      <c r="H4243" s="113" t="s">
        <v>60486</v>
      </c>
      <c r="I4243" s="113" t="s">
        <v>97510</v>
      </c>
    </row>
    <row r="4244" spans="5:9" ht="14.5" x14ac:dyDescent="0.35">
      <c r="E4244" s="113" t="s">
        <v>114196</v>
      </c>
      <c r="F4244" s="113" t="s">
        <v>26753</v>
      </c>
      <c r="G4244" s="113" t="s">
        <v>109167</v>
      </c>
      <c r="H4244" s="113" t="s">
        <v>60485</v>
      </c>
      <c r="I4244" s="113" t="s">
        <v>97509</v>
      </c>
    </row>
    <row r="4245" spans="5:9" ht="14.5" x14ac:dyDescent="0.35">
      <c r="E4245" s="113" t="s">
        <v>114195</v>
      </c>
      <c r="F4245" s="113" t="s">
        <v>26752</v>
      </c>
      <c r="G4245" s="113" t="s">
        <v>41824</v>
      </c>
      <c r="H4245" s="113" t="s">
        <v>60484</v>
      </c>
      <c r="I4245" s="113" t="s">
        <v>97508</v>
      </c>
    </row>
    <row r="4246" spans="5:9" ht="14.5" x14ac:dyDescent="0.35">
      <c r="E4246" s="113" t="s">
        <v>114194</v>
      </c>
      <c r="F4246" s="113" t="s">
        <v>26751</v>
      </c>
      <c r="G4246" s="113" t="s">
        <v>41823</v>
      </c>
      <c r="H4246" s="113" t="s">
        <v>60483</v>
      </c>
      <c r="I4246" s="113" t="s">
        <v>97507</v>
      </c>
    </row>
    <row r="4247" spans="5:9" ht="14.5" x14ac:dyDescent="0.35">
      <c r="E4247" s="113" t="s">
        <v>114193</v>
      </c>
      <c r="F4247" s="113" t="s">
        <v>26750</v>
      </c>
      <c r="G4247" s="113" t="s">
        <v>109166</v>
      </c>
      <c r="H4247" s="113" t="s">
        <v>60482</v>
      </c>
      <c r="I4247" s="113" t="s">
        <v>97506</v>
      </c>
    </row>
    <row r="4248" spans="5:9" ht="14.5" x14ac:dyDescent="0.35">
      <c r="E4248" s="113" t="s">
        <v>114192</v>
      </c>
      <c r="F4248" s="113" t="s">
        <v>26749</v>
      </c>
      <c r="G4248" s="113" t="s">
        <v>109165</v>
      </c>
      <c r="H4248" s="113" t="s">
        <v>60481</v>
      </c>
      <c r="I4248" s="113" t="s">
        <v>97505</v>
      </c>
    </row>
    <row r="4249" spans="5:9" ht="14.5" x14ac:dyDescent="0.35">
      <c r="E4249" s="113" t="s">
        <v>114191</v>
      </c>
      <c r="F4249" s="113" t="s">
        <v>26748</v>
      </c>
      <c r="G4249" s="113" t="s">
        <v>109164</v>
      </c>
      <c r="H4249" s="113" t="s">
        <v>60480</v>
      </c>
      <c r="I4249" s="113" t="s">
        <v>97504</v>
      </c>
    </row>
    <row r="4250" spans="5:9" ht="14.5" x14ac:dyDescent="0.35">
      <c r="E4250" s="113" t="s">
        <v>114190</v>
      </c>
      <c r="F4250" s="113" t="s">
        <v>26747</v>
      </c>
      <c r="G4250" s="113" t="s">
        <v>109163</v>
      </c>
      <c r="H4250" s="113" t="s">
        <v>60479</v>
      </c>
      <c r="I4250" s="113" t="s">
        <v>97503</v>
      </c>
    </row>
    <row r="4251" spans="5:9" ht="14.5" x14ac:dyDescent="0.35">
      <c r="E4251" s="113" t="s">
        <v>114189</v>
      </c>
      <c r="F4251" s="113" t="s">
        <v>26746</v>
      </c>
      <c r="G4251" s="113" t="s">
        <v>109162</v>
      </c>
      <c r="H4251" s="113" t="s">
        <v>60478</v>
      </c>
      <c r="I4251" s="113" t="s">
        <v>140413</v>
      </c>
    </row>
    <row r="4252" spans="5:9" ht="14.5" x14ac:dyDescent="0.35">
      <c r="E4252" s="113" t="s">
        <v>114188</v>
      </c>
      <c r="F4252" s="113" t="s">
        <v>26745</v>
      </c>
      <c r="G4252" s="113" t="s">
        <v>41822</v>
      </c>
      <c r="H4252" s="113" t="s">
        <v>60477</v>
      </c>
      <c r="I4252" s="113" t="s">
        <v>140412</v>
      </c>
    </row>
    <row r="4253" spans="5:9" ht="14.5" x14ac:dyDescent="0.35">
      <c r="E4253" s="113" t="s">
        <v>114187</v>
      </c>
      <c r="F4253" s="113" t="s">
        <v>26744</v>
      </c>
      <c r="G4253" s="113" t="s">
        <v>127637</v>
      </c>
      <c r="H4253" s="113" t="s">
        <v>60476</v>
      </c>
      <c r="I4253" s="113" t="s">
        <v>97502</v>
      </c>
    </row>
    <row r="4254" spans="5:9" ht="14.5" x14ac:dyDescent="0.35">
      <c r="E4254" s="113" t="s">
        <v>114186</v>
      </c>
      <c r="F4254" s="113" t="s">
        <v>26743</v>
      </c>
      <c r="G4254" s="113" t="s">
        <v>49679</v>
      </c>
      <c r="H4254" s="113" t="s">
        <v>60475</v>
      </c>
      <c r="I4254" s="113" t="s">
        <v>97501</v>
      </c>
    </row>
    <row r="4255" spans="5:9" ht="14.5" x14ac:dyDescent="0.35">
      <c r="E4255" s="113" t="s">
        <v>114185</v>
      </c>
      <c r="F4255" s="113" t="s">
        <v>26742</v>
      </c>
      <c r="G4255" s="113" t="s">
        <v>122116</v>
      </c>
      <c r="H4255" s="113" t="s">
        <v>60474</v>
      </c>
      <c r="I4255" s="113" t="s">
        <v>97500</v>
      </c>
    </row>
    <row r="4256" spans="5:9" ht="14.5" x14ac:dyDescent="0.35">
      <c r="E4256" s="113" t="s">
        <v>114184</v>
      </c>
      <c r="F4256" s="113" t="s">
        <v>26741</v>
      </c>
      <c r="G4256" s="113" t="s">
        <v>41821</v>
      </c>
      <c r="H4256" s="113" t="s">
        <v>60473</v>
      </c>
      <c r="I4256" s="113" t="s">
        <v>97499</v>
      </c>
    </row>
    <row r="4257" spans="5:9" ht="14.5" x14ac:dyDescent="0.35">
      <c r="E4257" s="113" t="s">
        <v>114183</v>
      </c>
      <c r="F4257" s="113" t="s">
        <v>26740</v>
      </c>
      <c r="G4257" s="113" t="s">
        <v>117849</v>
      </c>
      <c r="H4257" s="113" t="s">
        <v>60472</v>
      </c>
      <c r="I4257" s="113" t="s">
        <v>97498</v>
      </c>
    </row>
    <row r="4258" spans="5:9" ht="14.5" x14ac:dyDescent="0.35">
      <c r="E4258" s="113" t="s">
        <v>114182</v>
      </c>
      <c r="F4258" s="113" t="s">
        <v>26739</v>
      </c>
      <c r="G4258" s="113" t="s">
        <v>127638</v>
      </c>
      <c r="H4258" s="113" t="s">
        <v>60471</v>
      </c>
      <c r="I4258" s="113" t="s">
        <v>97497</v>
      </c>
    </row>
    <row r="4259" spans="5:9" ht="14.5" x14ac:dyDescent="0.35">
      <c r="E4259" s="113" t="s">
        <v>114181</v>
      </c>
      <c r="F4259" s="113" t="s">
        <v>26738</v>
      </c>
      <c r="G4259" s="113" t="s">
        <v>41820</v>
      </c>
      <c r="H4259" s="113" t="s">
        <v>60470</v>
      </c>
      <c r="I4259" s="113" t="s">
        <v>97496</v>
      </c>
    </row>
    <row r="4260" spans="5:9" ht="14.5" x14ac:dyDescent="0.35">
      <c r="E4260" s="113" t="s">
        <v>116046</v>
      </c>
      <c r="F4260" s="113" t="s">
        <v>26737</v>
      </c>
      <c r="G4260" s="113" t="s">
        <v>41819</v>
      </c>
      <c r="H4260" s="113" t="s">
        <v>60469</v>
      </c>
      <c r="I4260" s="113" t="s">
        <v>97495</v>
      </c>
    </row>
    <row r="4261" spans="5:9" ht="14.5" x14ac:dyDescent="0.35">
      <c r="E4261" s="113" t="s">
        <v>116045</v>
      </c>
      <c r="F4261" s="113" t="s">
        <v>26736</v>
      </c>
      <c r="G4261" s="113" t="s">
        <v>41818</v>
      </c>
      <c r="H4261" s="113" t="s">
        <v>60468</v>
      </c>
      <c r="I4261" s="113" t="s">
        <v>97494</v>
      </c>
    </row>
    <row r="4262" spans="5:9" ht="14.5" x14ac:dyDescent="0.35">
      <c r="E4262" s="113" t="s">
        <v>116044</v>
      </c>
      <c r="F4262" s="113" t="s">
        <v>26735</v>
      </c>
      <c r="G4262" s="113" t="s">
        <v>117848</v>
      </c>
      <c r="H4262" s="113" t="s">
        <v>60467</v>
      </c>
      <c r="I4262" s="113" t="s">
        <v>97493</v>
      </c>
    </row>
    <row r="4263" spans="5:9" ht="14.5" x14ac:dyDescent="0.35">
      <c r="E4263" s="113" t="s">
        <v>116043</v>
      </c>
      <c r="F4263" s="113" t="s">
        <v>26734</v>
      </c>
      <c r="G4263" s="113" t="s">
        <v>41817</v>
      </c>
      <c r="H4263" s="113" t="s">
        <v>60466</v>
      </c>
      <c r="I4263" s="113" t="s">
        <v>97492</v>
      </c>
    </row>
    <row r="4264" spans="5:9" ht="14.5" x14ac:dyDescent="0.35">
      <c r="E4264" s="113" t="s">
        <v>114180</v>
      </c>
      <c r="F4264" s="113" t="s">
        <v>26733</v>
      </c>
      <c r="G4264" s="113" t="s">
        <v>122115</v>
      </c>
      <c r="H4264" s="113" t="s">
        <v>60465</v>
      </c>
      <c r="I4264" s="113" t="s">
        <v>97491</v>
      </c>
    </row>
    <row r="4265" spans="5:9" ht="14.5" x14ac:dyDescent="0.35">
      <c r="E4265" s="113" t="s">
        <v>114179</v>
      </c>
      <c r="F4265" s="113" t="s">
        <v>26732</v>
      </c>
      <c r="G4265" s="113" t="s">
        <v>41816</v>
      </c>
      <c r="H4265" s="113" t="s">
        <v>60464</v>
      </c>
      <c r="I4265" s="113" t="s">
        <v>97490</v>
      </c>
    </row>
    <row r="4266" spans="5:9" ht="14.5" x14ac:dyDescent="0.35">
      <c r="E4266" s="113" t="s">
        <v>114178</v>
      </c>
      <c r="F4266" s="113" t="s">
        <v>26731</v>
      </c>
      <c r="G4266" s="113" t="s">
        <v>109161</v>
      </c>
      <c r="H4266" s="113" t="s">
        <v>60463</v>
      </c>
      <c r="I4266" s="113" t="s">
        <v>97489</v>
      </c>
    </row>
    <row r="4267" spans="5:9" ht="14.5" x14ac:dyDescent="0.35">
      <c r="E4267" s="113" t="s">
        <v>114177</v>
      </c>
      <c r="F4267" s="113" t="s">
        <v>26730</v>
      </c>
      <c r="G4267" s="113" t="s">
        <v>109160</v>
      </c>
      <c r="H4267" s="113" t="s">
        <v>60462</v>
      </c>
      <c r="I4267" s="113" t="s">
        <v>97488</v>
      </c>
    </row>
    <row r="4268" spans="5:9" ht="14.5" x14ac:dyDescent="0.35">
      <c r="E4268" s="113" t="s">
        <v>114176</v>
      </c>
      <c r="F4268" s="113" t="s">
        <v>26729</v>
      </c>
      <c r="G4268" s="113" t="s">
        <v>109159</v>
      </c>
      <c r="H4268" s="113" t="s">
        <v>60461</v>
      </c>
      <c r="I4268" s="113" t="s">
        <v>97487</v>
      </c>
    </row>
    <row r="4269" spans="5:9" ht="14.5" x14ac:dyDescent="0.35">
      <c r="E4269" s="113" t="s">
        <v>114175</v>
      </c>
      <c r="F4269" s="113" t="s">
        <v>26728</v>
      </c>
      <c r="G4269" s="113" t="s">
        <v>41815</v>
      </c>
      <c r="H4269" s="113" t="s">
        <v>60460</v>
      </c>
      <c r="I4269" s="113" t="s">
        <v>97486</v>
      </c>
    </row>
    <row r="4270" spans="5:9" ht="14.5" x14ac:dyDescent="0.35">
      <c r="E4270" s="113" t="s">
        <v>114174</v>
      </c>
      <c r="F4270" s="113" t="s">
        <v>26727</v>
      </c>
      <c r="G4270" s="113" t="s">
        <v>41814</v>
      </c>
      <c r="H4270" s="113" t="s">
        <v>60459</v>
      </c>
      <c r="I4270" s="113" t="s">
        <v>97485</v>
      </c>
    </row>
    <row r="4271" spans="5:9" ht="14.5" x14ac:dyDescent="0.35">
      <c r="E4271" s="113" t="s">
        <v>114173</v>
      </c>
      <c r="F4271" s="113" t="s">
        <v>26726</v>
      </c>
      <c r="G4271" s="113" t="s">
        <v>41813</v>
      </c>
      <c r="H4271" s="113" t="s">
        <v>60458</v>
      </c>
      <c r="I4271" s="113" t="s">
        <v>97484</v>
      </c>
    </row>
    <row r="4272" spans="5:9" ht="14.5" x14ac:dyDescent="0.35">
      <c r="E4272" s="113" t="s">
        <v>114172</v>
      </c>
      <c r="F4272" s="113" t="s">
        <v>26725</v>
      </c>
      <c r="G4272" s="113" t="s">
        <v>109158</v>
      </c>
      <c r="H4272" s="113" t="s">
        <v>60457</v>
      </c>
      <c r="I4272" s="113" t="s">
        <v>97483</v>
      </c>
    </row>
    <row r="4273" spans="5:9" ht="14.5" x14ac:dyDescent="0.35">
      <c r="E4273" s="113" t="s">
        <v>114171</v>
      </c>
      <c r="F4273" s="113" t="s">
        <v>26724</v>
      </c>
      <c r="G4273" s="113" t="s">
        <v>41812</v>
      </c>
      <c r="H4273" s="113" t="s">
        <v>60456</v>
      </c>
      <c r="I4273" s="113" t="s">
        <v>97482</v>
      </c>
    </row>
    <row r="4274" spans="5:9" ht="14.5" x14ac:dyDescent="0.35">
      <c r="E4274" s="113" t="s">
        <v>114170</v>
      </c>
      <c r="F4274" s="113" t="s">
        <v>26723</v>
      </c>
      <c r="G4274" s="113" t="s">
        <v>41811</v>
      </c>
      <c r="H4274" s="113" t="s">
        <v>60455</v>
      </c>
      <c r="I4274" s="113" t="s">
        <v>97481</v>
      </c>
    </row>
    <row r="4275" spans="5:9" ht="14.5" x14ac:dyDescent="0.35">
      <c r="E4275" s="113" t="s">
        <v>114169</v>
      </c>
      <c r="F4275" s="113" t="s">
        <v>26722</v>
      </c>
      <c r="G4275" s="113" t="s">
        <v>41810</v>
      </c>
      <c r="H4275" s="113" t="s">
        <v>60454</v>
      </c>
      <c r="I4275" s="113" t="s">
        <v>97480</v>
      </c>
    </row>
    <row r="4276" spans="5:9" ht="14.5" x14ac:dyDescent="0.35">
      <c r="E4276" s="113" t="s">
        <v>114168</v>
      </c>
      <c r="F4276" s="113" t="s">
        <v>26721</v>
      </c>
      <c r="G4276" s="113" t="s">
        <v>41809</v>
      </c>
      <c r="H4276" s="113" t="s">
        <v>60453</v>
      </c>
      <c r="I4276" s="113" t="s">
        <v>97479</v>
      </c>
    </row>
    <row r="4277" spans="5:9" ht="14.5" x14ac:dyDescent="0.35">
      <c r="E4277" s="113" t="s">
        <v>114167</v>
      </c>
      <c r="F4277" s="113" t="s">
        <v>26720</v>
      </c>
      <c r="G4277" s="113" t="s">
        <v>41808</v>
      </c>
      <c r="H4277" s="113" t="s">
        <v>60452</v>
      </c>
      <c r="I4277" s="113" t="s">
        <v>97478</v>
      </c>
    </row>
    <row r="4278" spans="5:9" ht="14.5" x14ac:dyDescent="0.35">
      <c r="E4278" s="113" t="s">
        <v>114166</v>
      </c>
      <c r="F4278" s="113" t="s">
        <v>26719</v>
      </c>
      <c r="G4278" s="113" t="s">
        <v>41807</v>
      </c>
      <c r="H4278" s="113" t="s">
        <v>60451</v>
      </c>
      <c r="I4278" s="113" t="s">
        <v>97477</v>
      </c>
    </row>
    <row r="4279" spans="5:9" ht="14.5" x14ac:dyDescent="0.35">
      <c r="E4279" s="113" t="s">
        <v>114165</v>
      </c>
      <c r="F4279" s="113" t="s">
        <v>26718</v>
      </c>
      <c r="G4279" s="113" t="s">
        <v>41806</v>
      </c>
      <c r="H4279" s="113" t="s">
        <v>60450</v>
      </c>
      <c r="I4279" s="113" t="s">
        <v>97476</v>
      </c>
    </row>
    <row r="4280" spans="5:9" ht="14.5" x14ac:dyDescent="0.35">
      <c r="E4280" s="113" t="s">
        <v>114164</v>
      </c>
      <c r="F4280" s="113" t="s">
        <v>26717</v>
      </c>
      <c r="G4280" s="113" t="s">
        <v>41805</v>
      </c>
      <c r="H4280" s="113" t="s">
        <v>60449</v>
      </c>
      <c r="I4280" s="113" t="s">
        <v>97475</v>
      </c>
    </row>
    <row r="4281" spans="5:9" ht="14.5" x14ac:dyDescent="0.35">
      <c r="E4281" s="113" t="s">
        <v>114163</v>
      </c>
      <c r="F4281" s="113" t="s">
        <v>26716</v>
      </c>
      <c r="G4281" s="113" t="s">
        <v>41804</v>
      </c>
      <c r="H4281" s="113" t="s">
        <v>60448</v>
      </c>
      <c r="I4281" s="113" t="s">
        <v>97474</v>
      </c>
    </row>
    <row r="4282" spans="5:9" ht="14.5" x14ac:dyDescent="0.35">
      <c r="E4282" s="113" t="s">
        <v>114162</v>
      </c>
      <c r="F4282" s="113" t="s">
        <v>26715</v>
      </c>
      <c r="G4282" s="113" t="s">
        <v>109157</v>
      </c>
      <c r="H4282" s="113" t="s">
        <v>60447</v>
      </c>
      <c r="I4282" s="113" t="s">
        <v>97473</v>
      </c>
    </row>
    <row r="4283" spans="5:9" ht="14.5" x14ac:dyDescent="0.35">
      <c r="E4283" s="113" t="s">
        <v>114161</v>
      </c>
      <c r="F4283" s="113" t="s">
        <v>26714</v>
      </c>
      <c r="G4283" s="113" t="s">
        <v>109156</v>
      </c>
      <c r="H4283" s="113" t="s">
        <v>60446</v>
      </c>
      <c r="I4283" s="113" t="s">
        <v>97472</v>
      </c>
    </row>
    <row r="4284" spans="5:9" ht="14.5" x14ac:dyDescent="0.35">
      <c r="E4284" s="113" t="s">
        <v>114160</v>
      </c>
      <c r="F4284" s="113" t="s">
        <v>26713</v>
      </c>
      <c r="G4284" s="113" t="s">
        <v>41803</v>
      </c>
      <c r="H4284" s="113" t="s">
        <v>60445</v>
      </c>
      <c r="I4284" s="113" t="s">
        <v>97471</v>
      </c>
    </row>
    <row r="4285" spans="5:9" ht="14.5" x14ac:dyDescent="0.35">
      <c r="E4285" s="113" t="s">
        <v>114159</v>
      </c>
      <c r="F4285" s="113" t="s">
        <v>26712</v>
      </c>
      <c r="G4285" s="113" t="s">
        <v>41802</v>
      </c>
      <c r="H4285" s="113" t="s">
        <v>60444</v>
      </c>
      <c r="I4285" s="113" t="s">
        <v>97470</v>
      </c>
    </row>
    <row r="4286" spans="5:9" ht="14.5" x14ac:dyDescent="0.35">
      <c r="E4286" s="113" t="s">
        <v>114158</v>
      </c>
      <c r="F4286" s="113" t="s">
        <v>26711</v>
      </c>
      <c r="G4286" s="113" t="s">
        <v>41801</v>
      </c>
      <c r="H4286" s="113" t="s">
        <v>60443</v>
      </c>
      <c r="I4286" s="113" t="s">
        <v>97469</v>
      </c>
    </row>
    <row r="4287" spans="5:9" ht="14.5" x14ac:dyDescent="0.35">
      <c r="E4287" s="113" t="s">
        <v>114157</v>
      </c>
      <c r="F4287" s="113" t="s">
        <v>26710</v>
      </c>
      <c r="G4287" s="113" t="s">
        <v>41800</v>
      </c>
      <c r="H4287" s="113" t="s">
        <v>60442</v>
      </c>
      <c r="I4287" s="113" t="s">
        <v>97468</v>
      </c>
    </row>
    <row r="4288" spans="5:9" ht="14.5" x14ac:dyDescent="0.35">
      <c r="E4288" s="113" t="s">
        <v>114156</v>
      </c>
      <c r="F4288" s="113" t="s">
        <v>26709</v>
      </c>
      <c r="G4288" s="113" t="s">
        <v>41799</v>
      </c>
      <c r="H4288" s="113" t="s">
        <v>60441</v>
      </c>
      <c r="I4288" s="113" t="s">
        <v>97467</v>
      </c>
    </row>
    <row r="4289" spans="5:9" ht="14.5" x14ac:dyDescent="0.35">
      <c r="E4289" s="113" t="s">
        <v>114155</v>
      </c>
      <c r="F4289" s="113" t="s">
        <v>26708</v>
      </c>
      <c r="G4289" s="113" t="s">
        <v>41798</v>
      </c>
      <c r="H4289" s="113" t="s">
        <v>60440</v>
      </c>
      <c r="I4289" s="113" t="s">
        <v>97466</v>
      </c>
    </row>
    <row r="4290" spans="5:9" ht="14.5" x14ac:dyDescent="0.35">
      <c r="E4290" s="113" t="s">
        <v>114154</v>
      </c>
      <c r="F4290" s="113" t="s">
        <v>26707</v>
      </c>
      <c r="G4290" s="113" t="s">
        <v>109155</v>
      </c>
      <c r="H4290" s="113" t="s">
        <v>60439</v>
      </c>
      <c r="I4290" s="113" t="s">
        <v>97465</v>
      </c>
    </row>
    <row r="4291" spans="5:9" ht="14.5" x14ac:dyDescent="0.35">
      <c r="E4291" s="113" t="s">
        <v>114153</v>
      </c>
      <c r="F4291" s="113" t="s">
        <v>26706</v>
      </c>
      <c r="G4291" s="113" t="s">
        <v>109154</v>
      </c>
      <c r="H4291" s="113" t="s">
        <v>60438</v>
      </c>
      <c r="I4291" s="113" t="s">
        <v>97464</v>
      </c>
    </row>
    <row r="4292" spans="5:9" ht="14.5" x14ac:dyDescent="0.35">
      <c r="E4292" s="113" t="s">
        <v>114152</v>
      </c>
      <c r="F4292" s="113" t="s">
        <v>26705</v>
      </c>
      <c r="G4292" s="113" t="s">
        <v>41797</v>
      </c>
      <c r="H4292" s="113" t="s">
        <v>60437</v>
      </c>
      <c r="I4292" s="113" t="s">
        <v>97463</v>
      </c>
    </row>
    <row r="4293" spans="5:9" ht="14.5" x14ac:dyDescent="0.35">
      <c r="E4293" s="113" t="s">
        <v>114151</v>
      </c>
      <c r="F4293" s="113" t="s">
        <v>26704</v>
      </c>
      <c r="G4293" s="113" t="s">
        <v>41796</v>
      </c>
      <c r="H4293" s="113" t="s">
        <v>60436</v>
      </c>
      <c r="I4293" s="113" t="s">
        <v>97462</v>
      </c>
    </row>
    <row r="4294" spans="5:9" ht="14.5" x14ac:dyDescent="0.35">
      <c r="E4294" s="113" t="s">
        <v>114150</v>
      </c>
      <c r="F4294" s="113" t="s">
        <v>26703</v>
      </c>
      <c r="G4294" s="113" t="s">
        <v>41795</v>
      </c>
      <c r="H4294" s="113" t="s">
        <v>60435</v>
      </c>
      <c r="I4294" s="113" t="s">
        <v>97461</v>
      </c>
    </row>
    <row r="4295" spans="5:9" ht="14.5" x14ac:dyDescent="0.35">
      <c r="E4295" s="113" t="s">
        <v>114149</v>
      </c>
      <c r="F4295" s="113" t="s">
        <v>26702</v>
      </c>
      <c r="G4295" s="113" t="s">
        <v>41794</v>
      </c>
      <c r="H4295" s="113" t="s">
        <v>60434</v>
      </c>
      <c r="I4295" s="113" t="s">
        <v>97460</v>
      </c>
    </row>
    <row r="4296" spans="5:9" ht="14.5" x14ac:dyDescent="0.35">
      <c r="E4296" s="113" t="s">
        <v>114148</v>
      </c>
      <c r="F4296" s="113" t="s">
        <v>26701</v>
      </c>
      <c r="G4296" s="113" t="s">
        <v>41793</v>
      </c>
      <c r="H4296" s="113" t="s">
        <v>60433</v>
      </c>
      <c r="I4296" s="113" t="s">
        <v>97459</v>
      </c>
    </row>
    <row r="4297" spans="5:9" ht="14.5" x14ac:dyDescent="0.35">
      <c r="E4297" s="113" t="s">
        <v>114147</v>
      </c>
      <c r="F4297" s="113" t="s">
        <v>26700</v>
      </c>
      <c r="G4297" s="113" t="s">
        <v>41792</v>
      </c>
      <c r="H4297" s="113" t="s">
        <v>60432</v>
      </c>
      <c r="I4297" s="113" t="s">
        <v>97458</v>
      </c>
    </row>
    <row r="4298" spans="5:9" ht="14.5" x14ac:dyDescent="0.35">
      <c r="E4298" s="113" t="s">
        <v>114146</v>
      </c>
      <c r="F4298" s="113" t="s">
        <v>26699</v>
      </c>
      <c r="G4298" s="113" t="s">
        <v>41791</v>
      </c>
      <c r="H4298" s="113" t="s">
        <v>60431</v>
      </c>
      <c r="I4298" s="113" t="s">
        <v>97457</v>
      </c>
    </row>
    <row r="4299" spans="5:9" ht="14.5" x14ac:dyDescent="0.35">
      <c r="E4299" s="113" t="s">
        <v>114145</v>
      </c>
      <c r="F4299" s="113" t="s">
        <v>26698</v>
      </c>
      <c r="G4299" s="113" t="s">
        <v>41790</v>
      </c>
      <c r="H4299" s="113" t="s">
        <v>60430</v>
      </c>
      <c r="I4299" s="113" t="s">
        <v>97456</v>
      </c>
    </row>
    <row r="4300" spans="5:9" ht="14.5" x14ac:dyDescent="0.35">
      <c r="E4300" s="113" t="s">
        <v>114144</v>
      </c>
      <c r="F4300" s="113" t="s">
        <v>26697</v>
      </c>
      <c r="G4300" s="113" t="s">
        <v>41789</v>
      </c>
      <c r="H4300" s="113" t="s">
        <v>60429</v>
      </c>
      <c r="I4300" s="113" t="s">
        <v>97455</v>
      </c>
    </row>
    <row r="4301" spans="5:9" ht="14.5" x14ac:dyDescent="0.35">
      <c r="E4301" s="113" t="s">
        <v>114143</v>
      </c>
      <c r="F4301" s="113" t="s">
        <v>26696</v>
      </c>
      <c r="G4301" s="113" t="s">
        <v>41788</v>
      </c>
      <c r="H4301" s="113" t="s">
        <v>60428</v>
      </c>
      <c r="I4301" s="113" t="s">
        <v>97454</v>
      </c>
    </row>
    <row r="4302" spans="5:9" ht="14.5" x14ac:dyDescent="0.35">
      <c r="E4302" s="113" t="s">
        <v>114142</v>
      </c>
      <c r="F4302" s="113" t="s">
        <v>26695</v>
      </c>
      <c r="G4302" s="113" t="s">
        <v>41787</v>
      </c>
      <c r="H4302" s="113" t="s">
        <v>60427</v>
      </c>
      <c r="I4302" s="113" t="s">
        <v>97453</v>
      </c>
    </row>
    <row r="4303" spans="5:9" ht="14.5" x14ac:dyDescent="0.35">
      <c r="E4303" s="113" t="s">
        <v>114141</v>
      </c>
      <c r="F4303" s="113" t="s">
        <v>26694</v>
      </c>
      <c r="G4303" s="113" t="s">
        <v>41786</v>
      </c>
      <c r="H4303" s="113" t="s">
        <v>60426</v>
      </c>
      <c r="I4303" s="113" t="s">
        <v>97452</v>
      </c>
    </row>
    <row r="4304" spans="5:9" ht="14.5" x14ac:dyDescent="0.35">
      <c r="E4304" s="113" t="s">
        <v>114140</v>
      </c>
      <c r="F4304" s="113" t="s">
        <v>26693</v>
      </c>
      <c r="G4304" s="113" t="s">
        <v>41785</v>
      </c>
      <c r="H4304" s="113" t="s">
        <v>60425</v>
      </c>
      <c r="I4304" s="113" t="s">
        <v>97451</v>
      </c>
    </row>
    <row r="4305" spans="5:9" ht="14.5" x14ac:dyDescent="0.35">
      <c r="E4305" s="113" t="s">
        <v>114139</v>
      </c>
      <c r="F4305" s="113" t="s">
        <v>26692</v>
      </c>
      <c r="G4305" s="113" t="s">
        <v>41784</v>
      </c>
      <c r="H4305" s="113" t="s">
        <v>60424</v>
      </c>
      <c r="I4305" s="113" t="s">
        <v>97450</v>
      </c>
    </row>
    <row r="4306" spans="5:9" ht="14.5" x14ac:dyDescent="0.35">
      <c r="E4306" s="113" t="s">
        <v>114138</v>
      </c>
      <c r="F4306" s="113" t="s">
        <v>26691</v>
      </c>
      <c r="G4306" s="113" t="s">
        <v>41783</v>
      </c>
      <c r="H4306" s="113" t="s">
        <v>60423</v>
      </c>
      <c r="I4306" s="113" t="s">
        <v>97449</v>
      </c>
    </row>
    <row r="4307" spans="5:9" ht="14.5" x14ac:dyDescent="0.35">
      <c r="E4307" s="113" t="s">
        <v>114137</v>
      </c>
      <c r="F4307" s="113" t="s">
        <v>26690</v>
      </c>
      <c r="G4307" s="113" t="s">
        <v>41782</v>
      </c>
      <c r="H4307" s="113" t="s">
        <v>60422</v>
      </c>
      <c r="I4307" s="113" t="s">
        <v>97448</v>
      </c>
    </row>
    <row r="4308" spans="5:9" ht="14.5" x14ac:dyDescent="0.35">
      <c r="E4308" s="113" t="s">
        <v>114136</v>
      </c>
      <c r="F4308" s="113" t="s">
        <v>26689</v>
      </c>
      <c r="G4308" s="113" t="s">
        <v>41781</v>
      </c>
      <c r="H4308" s="113" t="s">
        <v>60421</v>
      </c>
      <c r="I4308" s="113" t="s">
        <v>97447</v>
      </c>
    </row>
    <row r="4309" spans="5:9" ht="14.5" x14ac:dyDescent="0.35">
      <c r="E4309" s="113" t="s">
        <v>114135</v>
      </c>
      <c r="F4309" s="113" t="s">
        <v>26688</v>
      </c>
      <c r="G4309" s="113" t="s">
        <v>41780</v>
      </c>
      <c r="H4309" s="113" t="s">
        <v>60420</v>
      </c>
      <c r="I4309" s="113" t="s">
        <v>97446</v>
      </c>
    </row>
    <row r="4310" spans="5:9" ht="14.5" x14ac:dyDescent="0.35">
      <c r="E4310" s="113" t="s">
        <v>114134</v>
      </c>
      <c r="F4310" s="113" t="s">
        <v>26687</v>
      </c>
      <c r="G4310" s="113" t="s">
        <v>41779</v>
      </c>
      <c r="H4310" s="113" t="s">
        <v>60419</v>
      </c>
      <c r="I4310" s="113" t="s">
        <v>97445</v>
      </c>
    </row>
    <row r="4311" spans="5:9" ht="14.5" x14ac:dyDescent="0.35">
      <c r="E4311" s="113" t="s">
        <v>114133</v>
      </c>
      <c r="F4311" s="113" t="s">
        <v>26686</v>
      </c>
      <c r="G4311" s="113" t="s">
        <v>109153</v>
      </c>
      <c r="H4311" s="113" t="s">
        <v>60418</v>
      </c>
      <c r="I4311" s="113" t="s">
        <v>97444</v>
      </c>
    </row>
    <row r="4312" spans="5:9" ht="14.5" x14ac:dyDescent="0.35">
      <c r="E4312" s="113" t="s">
        <v>114132</v>
      </c>
      <c r="F4312" s="113" t="s">
        <v>26685</v>
      </c>
      <c r="G4312" s="113" t="s">
        <v>109152</v>
      </c>
      <c r="H4312" s="113" t="s">
        <v>60417</v>
      </c>
      <c r="I4312" s="113" t="s">
        <v>97443</v>
      </c>
    </row>
    <row r="4313" spans="5:9" ht="14.5" x14ac:dyDescent="0.35">
      <c r="E4313" s="113" t="s">
        <v>114131</v>
      </c>
      <c r="F4313" s="113" t="s">
        <v>26684</v>
      </c>
      <c r="G4313" s="113" t="s">
        <v>41778</v>
      </c>
      <c r="H4313" s="113" t="s">
        <v>60416</v>
      </c>
      <c r="I4313" s="113" t="s">
        <v>97442</v>
      </c>
    </row>
    <row r="4314" spans="5:9" ht="14.5" x14ac:dyDescent="0.35">
      <c r="E4314" s="113" t="s">
        <v>114130</v>
      </c>
      <c r="F4314" s="113" t="s">
        <v>26683</v>
      </c>
      <c r="G4314" s="113" t="s">
        <v>41777</v>
      </c>
      <c r="H4314" s="113" t="s">
        <v>60415</v>
      </c>
      <c r="I4314" s="113" t="s">
        <v>97441</v>
      </c>
    </row>
    <row r="4315" spans="5:9" ht="14.5" x14ac:dyDescent="0.35">
      <c r="E4315" s="113" t="s">
        <v>114129</v>
      </c>
      <c r="F4315" s="113" t="s">
        <v>26682</v>
      </c>
      <c r="G4315" s="113" t="s">
        <v>41776</v>
      </c>
      <c r="H4315" s="113" t="s">
        <v>60414</v>
      </c>
      <c r="I4315" s="113" t="s">
        <v>97440</v>
      </c>
    </row>
    <row r="4316" spans="5:9" ht="14.5" x14ac:dyDescent="0.35">
      <c r="E4316" s="113" t="s">
        <v>114128</v>
      </c>
      <c r="F4316" s="113" t="s">
        <v>26681</v>
      </c>
      <c r="G4316" s="113" t="s">
        <v>41775</v>
      </c>
      <c r="H4316" s="113" t="s">
        <v>60413</v>
      </c>
      <c r="I4316" s="113" t="s">
        <v>97439</v>
      </c>
    </row>
    <row r="4317" spans="5:9" ht="14.5" x14ac:dyDescent="0.35">
      <c r="E4317" s="113" t="s">
        <v>114127</v>
      </c>
      <c r="F4317" s="113" t="s">
        <v>26680</v>
      </c>
      <c r="G4317" s="113" t="s">
        <v>41774</v>
      </c>
      <c r="H4317" s="113" t="s">
        <v>110650</v>
      </c>
      <c r="I4317" s="113" t="s">
        <v>97438</v>
      </c>
    </row>
    <row r="4318" spans="5:9" ht="14.5" x14ac:dyDescent="0.35">
      <c r="E4318" s="113" t="s">
        <v>114126</v>
      </c>
      <c r="F4318" s="113" t="s">
        <v>26679</v>
      </c>
      <c r="G4318" s="113" t="s">
        <v>41773</v>
      </c>
      <c r="H4318" s="113" t="s">
        <v>60412</v>
      </c>
      <c r="I4318" s="113" t="s">
        <v>97437</v>
      </c>
    </row>
    <row r="4319" spans="5:9" ht="14.5" x14ac:dyDescent="0.35">
      <c r="E4319" s="113" t="s">
        <v>114125</v>
      </c>
      <c r="F4319" s="113" t="s">
        <v>26678</v>
      </c>
      <c r="G4319" s="113" t="s">
        <v>41772</v>
      </c>
      <c r="H4319" s="113" t="s">
        <v>60411</v>
      </c>
      <c r="I4319" s="113" t="s">
        <v>97436</v>
      </c>
    </row>
    <row r="4320" spans="5:9" ht="14.5" x14ac:dyDescent="0.35">
      <c r="E4320" s="113" t="s">
        <v>114124</v>
      </c>
      <c r="F4320" s="113" t="s">
        <v>26677</v>
      </c>
      <c r="G4320" s="113" t="s">
        <v>41771</v>
      </c>
      <c r="H4320" s="113" t="s">
        <v>60410</v>
      </c>
      <c r="I4320" s="113" t="s">
        <v>97435</v>
      </c>
    </row>
    <row r="4321" spans="5:9" ht="14.5" x14ac:dyDescent="0.35">
      <c r="E4321" s="113" t="s">
        <v>114123</v>
      </c>
      <c r="F4321" s="113" t="s">
        <v>26676</v>
      </c>
      <c r="G4321" s="113" t="s">
        <v>41770</v>
      </c>
      <c r="H4321" s="113" t="s">
        <v>60409</v>
      </c>
      <c r="I4321" s="113" t="s">
        <v>97434</v>
      </c>
    </row>
    <row r="4322" spans="5:9" ht="14.5" x14ac:dyDescent="0.35">
      <c r="E4322" s="113" t="s">
        <v>114122</v>
      </c>
      <c r="F4322" s="113" t="s">
        <v>26675</v>
      </c>
      <c r="G4322" s="113" t="s">
        <v>41769</v>
      </c>
      <c r="H4322" s="113" t="s">
        <v>60408</v>
      </c>
      <c r="I4322" s="113" t="s">
        <v>97433</v>
      </c>
    </row>
    <row r="4323" spans="5:9" ht="14.5" x14ac:dyDescent="0.35">
      <c r="E4323" s="113" t="s">
        <v>114121</v>
      </c>
      <c r="F4323" s="113" t="s">
        <v>26674</v>
      </c>
      <c r="G4323" s="113" t="s">
        <v>41768</v>
      </c>
      <c r="H4323" s="113" t="s">
        <v>60407</v>
      </c>
      <c r="I4323" s="113" t="s">
        <v>97432</v>
      </c>
    </row>
    <row r="4324" spans="5:9" ht="14.5" x14ac:dyDescent="0.35">
      <c r="E4324" s="113" t="s">
        <v>114120</v>
      </c>
      <c r="F4324" s="113" t="s">
        <v>26673</v>
      </c>
      <c r="G4324" s="113" t="s">
        <v>41767</v>
      </c>
      <c r="H4324" s="113" t="s">
        <v>60406</v>
      </c>
      <c r="I4324" s="113" t="s">
        <v>97431</v>
      </c>
    </row>
    <row r="4325" spans="5:9" ht="14.5" x14ac:dyDescent="0.35">
      <c r="E4325" s="113" t="s">
        <v>114119</v>
      </c>
      <c r="F4325" s="113" t="s">
        <v>26672</v>
      </c>
      <c r="G4325" s="113" t="s">
        <v>41766</v>
      </c>
      <c r="H4325" s="113" t="s">
        <v>60405</v>
      </c>
      <c r="I4325" s="113" t="s">
        <v>97430</v>
      </c>
    </row>
    <row r="4326" spans="5:9" ht="14.5" x14ac:dyDescent="0.35">
      <c r="E4326" s="113" t="s">
        <v>114118</v>
      </c>
      <c r="F4326" s="113" t="s">
        <v>26671</v>
      </c>
      <c r="G4326" s="113" t="s">
        <v>41765</v>
      </c>
      <c r="H4326" s="113" t="s">
        <v>60404</v>
      </c>
      <c r="I4326" s="113" t="s">
        <v>97429</v>
      </c>
    </row>
    <row r="4327" spans="5:9" ht="14.5" x14ac:dyDescent="0.35">
      <c r="E4327" s="113" t="s">
        <v>114117</v>
      </c>
      <c r="F4327" s="113" t="s">
        <v>26670</v>
      </c>
      <c r="G4327" s="113" t="s">
        <v>41764</v>
      </c>
      <c r="H4327" s="113" t="s">
        <v>60403</v>
      </c>
      <c r="I4327" s="113" t="s">
        <v>97428</v>
      </c>
    </row>
    <row r="4328" spans="5:9" ht="14.5" x14ac:dyDescent="0.35">
      <c r="E4328" s="113" t="s">
        <v>114116</v>
      </c>
      <c r="F4328" s="113" t="s">
        <v>26669</v>
      </c>
      <c r="G4328" s="113" t="s">
        <v>41763</v>
      </c>
      <c r="H4328" s="113" t="s">
        <v>60402</v>
      </c>
      <c r="I4328" s="113" t="s">
        <v>97427</v>
      </c>
    </row>
    <row r="4329" spans="5:9" ht="14.5" x14ac:dyDescent="0.35">
      <c r="E4329" s="113" t="s">
        <v>114115</v>
      </c>
      <c r="F4329" s="113" t="s">
        <v>26668</v>
      </c>
      <c r="G4329" s="113" t="s">
        <v>41762</v>
      </c>
      <c r="H4329" s="113" t="s">
        <v>60401</v>
      </c>
      <c r="I4329" s="113" t="s">
        <v>97426</v>
      </c>
    </row>
    <row r="4330" spans="5:9" ht="14.5" x14ac:dyDescent="0.35">
      <c r="E4330" s="113" t="s">
        <v>114114</v>
      </c>
      <c r="F4330" s="113" t="s">
        <v>26667</v>
      </c>
      <c r="G4330" s="113" t="s">
        <v>41761</v>
      </c>
      <c r="H4330" s="113" t="s">
        <v>60400</v>
      </c>
      <c r="I4330" s="113" t="s">
        <v>97425</v>
      </c>
    </row>
    <row r="4331" spans="5:9" ht="14.5" x14ac:dyDescent="0.35">
      <c r="E4331" s="113" t="s">
        <v>114113</v>
      </c>
      <c r="F4331" s="113" t="s">
        <v>26666</v>
      </c>
      <c r="G4331" s="113" t="s">
        <v>41760</v>
      </c>
      <c r="H4331" s="113" t="s">
        <v>60399</v>
      </c>
      <c r="I4331" s="113" t="s">
        <v>127947</v>
      </c>
    </row>
    <row r="4332" spans="5:9" ht="14.5" x14ac:dyDescent="0.35">
      <c r="E4332" s="113" t="s">
        <v>114112</v>
      </c>
      <c r="F4332" s="113" t="s">
        <v>26665</v>
      </c>
      <c r="G4332" s="113" t="s">
        <v>41759</v>
      </c>
      <c r="H4332" s="113" t="s">
        <v>60398</v>
      </c>
      <c r="I4332" s="113" t="s">
        <v>97424</v>
      </c>
    </row>
    <row r="4333" spans="5:9" ht="14.5" x14ac:dyDescent="0.35">
      <c r="E4333" s="113" t="s">
        <v>114111</v>
      </c>
      <c r="F4333" s="113" t="s">
        <v>26664</v>
      </c>
      <c r="G4333" s="113" t="s">
        <v>41758</v>
      </c>
      <c r="H4333" s="113" t="s">
        <v>60397</v>
      </c>
      <c r="I4333" s="113" t="s">
        <v>97423</v>
      </c>
    </row>
    <row r="4334" spans="5:9" ht="14.5" x14ac:dyDescent="0.35">
      <c r="E4334" s="113" t="s">
        <v>114110</v>
      </c>
      <c r="F4334" s="113" t="s">
        <v>26663</v>
      </c>
      <c r="G4334" s="113" t="s">
        <v>41757</v>
      </c>
      <c r="H4334" s="113" t="s">
        <v>60396</v>
      </c>
      <c r="I4334" s="113" t="s">
        <v>97422</v>
      </c>
    </row>
    <row r="4335" spans="5:9" ht="14.5" x14ac:dyDescent="0.35">
      <c r="E4335" s="113" t="s">
        <v>114109</v>
      </c>
      <c r="F4335" s="113" t="s">
        <v>26662</v>
      </c>
      <c r="G4335" s="113" t="s">
        <v>41756</v>
      </c>
      <c r="H4335" s="113" t="s">
        <v>60395</v>
      </c>
      <c r="I4335" s="113" t="s">
        <v>97421</v>
      </c>
    </row>
    <row r="4336" spans="5:9" ht="14.5" x14ac:dyDescent="0.35">
      <c r="E4336" s="113" t="s">
        <v>114108</v>
      </c>
      <c r="F4336" s="113" t="s">
        <v>26661</v>
      </c>
      <c r="G4336" s="113" t="s">
        <v>41755</v>
      </c>
      <c r="H4336" s="113" t="s">
        <v>60394</v>
      </c>
      <c r="I4336" s="113" t="s">
        <v>97420</v>
      </c>
    </row>
    <row r="4337" spans="5:9" ht="14.5" x14ac:dyDescent="0.35">
      <c r="E4337" s="113" t="s">
        <v>114107</v>
      </c>
      <c r="F4337" s="113" t="s">
        <v>26660</v>
      </c>
      <c r="G4337" s="113" t="s">
        <v>41754</v>
      </c>
      <c r="H4337" s="113" t="s">
        <v>60393</v>
      </c>
      <c r="I4337" s="113" t="s">
        <v>97419</v>
      </c>
    </row>
    <row r="4338" spans="5:9" ht="14.5" x14ac:dyDescent="0.35">
      <c r="E4338" s="113" t="s">
        <v>114106</v>
      </c>
      <c r="F4338" s="113" t="s">
        <v>26659</v>
      </c>
      <c r="G4338" s="113" t="s">
        <v>41753</v>
      </c>
      <c r="H4338" s="113" t="s">
        <v>60392</v>
      </c>
      <c r="I4338" s="113" t="s">
        <v>97418</v>
      </c>
    </row>
    <row r="4339" spans="5:9" ht="14.5" x14ac:dyDescent="0.35">
      <c r="E4339" s="113" t="s">
        <v>114105</v>
      </c>
      <c r="F4339" s="113" t="s">
        <v>26658</v>
      </c>
      <c r="G4339" s="113" t="s">
        <v>41752</v>
      </c>
      <c r="H4339" s="113" t="s">
        <v>60391</v>
      </c>
      <c r="I4339" s="113" t="s">
        <v>97417</v>
      </c>
    </row>
    <row r="4340" spans="5:9" ht="14.5" x14ac:dyDescent="0.35">
      <c r="E4340" s="113" t="s">
        <v>114104</v>
      </c>
      <c r="F4340" s="113" t="s">
        <v>26657</v>
      </c>
      <c r="G4340" s="113" t="s">
        <v>41751</v>
      </c>
      <c r="H4340" s="113" t="s">
        <v>60390</v>
      </c>
      <c r="I4340" s="113" t="s">
        <v>97416</v>
      </c>
    </row>
    <row r="4341" spans="5:9" ht="14.5" x14ac:dyDescent="0.35">
      <c r="E4341" s="113" t="s">
        <v>114103</v>
      </c>
      <c r="F4341" s="113" t="s">
        <v>26656</v>
      </c>
      <c r="G4341" s="113" t="s">
        <v>41750</v>
      </c>
      <c r="H4341" s="113" t="s">
        <v>60389</v>
      </c>
      <c r="I4341" s="113" t="s">
        <v>97415</v>
      </c>
    </row>
    <row r="4342" spans="5:9" ht="14.5" x14ac:dyDescent="0.35">
      <c r="E4342" s="113" t="s">
        <v>114102</v>
      </c>
      <c r="F4342" s="113" t="s">
        <v>26655</v>
      </c>
      <c r="G4342" s="113" t="s">
        <v>41749</v>
      </c>
      <c r="H4342" s="113" t="s">
        <v>60388</v>
      </c>
      <c r="I4342" s="113" t="s">
        <v>97414</v>
      </c>
    </row>
    <row r="4343" spans="5:9" ht="14.5" x14ac:dyDescent="0.35">
      <c r="E4343" s="113" t="s">
        <v>114101</v>
      </c>
      <c r="F4343" s="113" t="s">
        <v>26654</v>
      </c>
      <c r="G4343" s="113" t="s">
        <v>109151</v>
      </c>
      <c r="H4343" s="113" t="s">
        <v>60387</v>
      </c>
      <c r="I4343" s="113" t="s">
        <v>97413</v>
      </c>
    </row>
    <row r="4344" spans="5:9" ht="14.5" x14ac:dyDescent="0.35">
      <c r="E4344" s="113" t="s">
        <v>114100</v>
      </c>
      <c r="F4344" s="113" t="s">
        <v>26653</v>
      </c>
      <c r="G4344" s="113" t="s">
        <v>41748</v>
      </c>
      <c r="H4344" s="113" t="s">
        <v>60386</v>
      </c>
      <c r="I4344" s="113" t="s">
        <v>97412</v>
      </c>
    </row>
    <row r="4345" spans="5:9" ht="14.5" x14ac:dyDescent="0.35">
      <c r="E4345" s="113" t="s">
        <v>114099</v>
      </c>
      <c r="F4345" s="113" t="s">
        <v>26652</v>
      </c>
      <c r="G4345" s="113" t="s">
        <v>41747</v>
      </c>
      <c r="H4345" s="113" t="s">
        <v>60385</v>
      </c>
      <c r="I4345" s="113" t="s">
        <v>97411</v>
      </c>
    </row>
    <row r="4346" spans="5:9" ht="14.5" x14ac:dyDescent="0.35">
      <c r="E4346" s="113" t="s">
        <v>114098</v>
      </c>
      <c r="F4346" s="113" t="s">
        <v>26651</v>
      </c>
      <c r="G4346" s="113" t="s">
        <v>41746</v>
      </c>
      <c r="H4346" s="113" t="s">
        <v>60384</v>
      </c>
      <c r="I4346" s="113" t="s">
        <v>97410</v>
      </c>
    </row>
    <row r="4347" spans="5:9" ht="14.5" x14ac:dyDescent="0.35">
      <c r="E4347" s="113" t="s">
        <v>114097</v>
      </c>
      <c r="F4347" s="113" t="s">
        <v>26650</v>
      </c>
      <c r="G4347" s="113" t="s">
        <v>41745</v>
      </c>
      <c r="H4347" s="113" t="s">
        <v>60383</v>
      </c>
      <c r="I4347" s="113" t="s">
        <v>97409</v>
      </c>
    </row>
    <row r="4348" spans="5:9" ht="14.5" x14ac:dyDescent="0.35">
      <c r="E4348" s="113" t="s">
        <v>114096</v>
      </c>
      <c r="F4348" s="113" t="s">
        <v>26649</v>
      </c>
      <c r="G4348" s="113" t="s">
        <v>41744</v>
      </c>
      <c r="H4348" s="113" t="s">
        <v>60382</v>
      </c>
      <c r="I4348" s="113" t="s">
        <v>97408</v>
      </c>
    </row>
    <row r="4349" spans="5:9" ht="14.5" x14ac:dyDescent="0.35">
      <c r="E4349" s="113" t="s">
        <v>114095</v>
      </c>
      <c r="F4349" s="113" t="s">
        <v>26648</v>
      </c>
      <c r="G4349" s="113" t="s">
        <v>41743</v>
      </c>
      <c r="H4349" s="113" t="s">
        <v>60381</v>
      </c>
      <c r="I4349" s="113" t="s">
        <v>97407</v>
      </c>
    </row>
    <row r="4350" spans="5:9" ht="14.5" x14ac:dyDescent="0.35">
      <c r="E4350" s="113" t="s">
        <v>114094</v>
      </c>
      <c r="F4350" s="113" t="s">
        <v>26647</v>
      </c>
      <c r="G4350" s="113" t="s">
        <v>41742</v>
      </c>
      <c r="H4350" s="113" t="s">
        <v>60380</v>
      </c>
      <c r="I4350" s="113" t="s">
        <v>97406</v>
      </c>
    </row>
    <row r="4351" spans="5:9" ht="14.5" x14ac:dyDescent="0.35">
      <c r="E4351" s="113" t="s">
        <v>114093</v>
      </c>
      <c r="F4351" s="113" t="s">
        <v>26646</v>
      </c>
      <c r="G4351" s="113" t="s">
        <v>41741</v>
      </c>
      <c r="H4351" s="113" t="s">
        <v>60379</v>
      </c>
      <c r="I4351" s="113" t="s">
        <v>97405</v>
      </c>
    </row>
    <row r="4352" spans="5:9" ht="14.5" x14ac:dyDescent="0.35">
      <c r="E4352" s="113" t="s">
        <v>114092</v>
      </c>
      <c r="F4352" s="113" t="s">
        <v>26645</v>
      </c>
      <c r="G4352" s="113" t="s">
        <v>41740</v>
      </c>
      <c r="H4352" s="113" t="s">
        <v>60378</v>
      </c>
      <c r="I4352" s="113" t="s">
        <v>97404</v>
      </c>
    </row>
    <row r="4353" spans="5:9" ht="14.5" x14ac:dyDescent="0.35">
      <c r="E4353" s="113" t="s">
        <v>114091</v>
      </c>
      <c r="F4353" s="113" t="s">
        <v>26644</v>
      </c>
      <c r="G4353" s="113" t="s">
        <v>109150</v>
      </c>
      <c r="H4353" s="113" t="s">
        <v>60377</v>
      </c>
      <c r="I4353" s="113" t="s">
        <v>97403</v>
      </c>
    </row>
    <row r="4354" spans="5:9" ht="14.5" x14ac:dyDescent="0.35">
      <c r="E4354" s="113" t="s">
        <v>114090</v>
      </c>
      <c r="F4354" s="113" t="s">
        <v>26643</v>
      </c>
      <c r="G4354" s="113" t="s">
        <v>41739</v>
      </c>
      <c r="H4354" s="113" t="s">
        <v>60376</v>
      </c>
      <c r="I4354" s="113" t="s">
        <v>97402</v>
      </c>
    </row>
    <row r="4355" spans="5:9" ht="14.5" x14ac:dyDescent="0.35">
      <c r="E4355" s="113" t="s">
        <v>140581</v>
      </c>
      <c r="F4355" s="113" t="s">
        <v>26642</v>
      </c>
      <c r="G4355" s="113" t="s">
        <v>41738</v>
      </c>
      <c r="H4355" s="113" t="s">
        <v>60375</v>
      </c>
      <c r="I4355" s="113" t="s">
        <v>97401</v>
      </c>
    </row>
    <row r="4356" spans="5:9" ht="14.5" x14ac:dyDescent="0.35">
      <c r="E4356" s="113" t="s">
        <v>6129</v>
      </c>
      <c r="F4356" s="113" t="s">
        <v>26641</v>
      </c>
      <c r="G4356" s="113" t="s">
        <v>41737</v>
      </c>
      <c r="H4356" s="113" t="s">
        <v>60374</v>
      </c>
      <c r="I4356" s="113" t="s">
        <v>97400</v>
      </c>
    </row>
    <row r="4357" spans="5:9" ht="14.5" x14ac:dyDescent="0.35">
      <c r="E4357" s="113" t="s">
        <v>6128</v>
      </c>
      <c r="F4357" s="113" t="s">
        <v>26640</v>
      </c>
      <c r="G4357" s="113" t="s">
        <v>41736</v>
      </c>
      <c r="H4357" s="113" t="s">
        <v>60373</v>
      </c>
      <c r="I4357" s="113" t="s">
        <v>97399</v>
      </c>
    </row>
    <row r="4358" spans="5:9" ht="14.5" x14ac:dyDescent="0.35">
      <c r="E4358" s="113" t="s">
        <v>140206</v>
      </c>
      <c r="F4358" s="113" t="s">
        <v>26639</v>
      </c>
      <c r="G4358" s="113" t="s">
        <v>41735</v>
      </c>
      <c r="H4358" s="113" t="s">
        <v>60372</v>
      </c>
      <c r="I4358" s="113" t="s">
        <v>97398</v>
      </c>
    </row>
    <row r="4359" spans="5:9" ht="14.5" x14ac:dyDescent="0.35">
      <c r="E4359" s="113" t="s">
        <v>128239</v>
      </c>
      <c r="F4359" s="113" t="s">
        <v>26638</v>
      </c>
      <c r="G4359" s="113" t="s">
        <v>41734</v>
      </c>
      <c r="H4359" s="113" t="s">
        <v>60371</v>
      </c>
      <c r="I4359" s="113" t="s">
        <v>97397</v>
      </c>
    </row>
    <row r="4360" spans="5:9" ht="14.5" x14ac:dyDescent="0.35">
      <c r="E4360" s="113" t="s">
        <v>130994</v>
      </c>
      <c r="F4360" s="113" t="s">
        <v>26637</v>
      </c>
      <c r="G4360" s="113" t="s">
        <v>41733</v>
      </c>
      <c r="H4360" s="113" t="s">
        <v>60370</v>
      </c>
      <c r="I4360" s="113" t="s">
        <v>97396</v>
      </c>
    </row>
    <row r="4361" spans="5:9" ht="14.5" x14ac:dyDescent="0.35">
      <c r="E4361" s="113" t="s">
        <v>130995</v>
      </c>
      <c r="F4361" s="113" t="s">
        <v>26636</v>
      </c>
      <c r="G4361" s="113" t="s">
        <v>41732</v>
      </c>
      <c r="H4361" s="113" t="s">
        <v>60369</v>
      </c>
      <c r="I4361" s="113" t="s">
        <v>97395</v>
      </c>
    </row>
    <row r="4362" spans="5:9" ht="14.5" x14ac:dyDescent="0.35">
      <c r="E4362" s="113" t="s">
        <v>140205</v>
      </c>
      <c r="F4362" s="113" t="s">
        <v>26635</v>
      </c>
      <c r="G4362" s="113" t="s">
        <v>41731</v>
      </c>
      <c r="H4362" s="113" t="s">
        <v>60368</v>
      </c>
      <c r="I4362" s="113" t="s">
        <v>97394</v>
      </c>
    </row>
    <row r="4363" spans="5:9" ht="14.5" x14ac:dyDescent="0.35">
      <c r="E4363" s="113" t="s">
        <v>137902</v>
      </c>
      <c r="F4363" s="113" t="s">
        <v>26634</v>
      </c>
      <c r="G4363" s="113" t="s">
        <v>41730</v>
      </c>
      <c r="H4363" s="113" t="s">
        <v>60367</v>
      </c>
      <c r="I4363" s="113" t="s">
        <v>97393</v>
      </c>
    </row>
    <row r="4364" spans="5:9" ht="14.5" x14ac:dyDescent="0.35">
      <c r="E4364" s="113" t="s">
        <v>128240</v>
      </c>
      <c r="F4364" s="113" t="s">
        <v>26633</v>
      </c>
      <c r="G4364" s="113" t="s">
        <v>41729</v>
      </c>
      <c r="H4364" s="113" t="s">
        <v>60366</v>
      </c>
      <c r="I4364" s="113" t="s">
        <v>97392</v>
      </c>
    </row>
    <row r="4365" spans="5:9" ht="14.5" x14ac:dyDescent="0.35">
      <c r="E4365" s="113" t="s">
        <v>128241</v>
      </c>
      <c r="F4365" s="113" t="s">
        <v>26632</v>
      </c>
      <c r="G4365" s="113" t="s">
        <v>109149</v>
      </c>
      <c r="H4365" s="113" t="s">
        <v>60365</v>
      </c>
      <c r="I4365" s="113" t="s">
        <v>97391</v>
      </c>
    </row>
    <row r="4366" spans="5:9" ht="14.5" x14ac:dyDescent="0.35">
      <c r="E4366" s="113" t="s">
        <v>128242</v>
      </c>
      <c r="F4366" s="113" t="s">
        <v>26631</v>
      </c>
      <c r="G4366" s="113" t="s">
        <v>41728</v>
      </c>
      <c r="H4366" s="113" t="s">
        <v>60364</v>
      </c>
      <c r="I4366" s="113" t="s">
        <v>97390</v>
      </c>
    </row>
    <row r="4367" spans="5:9" ht="14.5" x14ac:dyDescent="0.35">
      <c r="E4367" s="113" t="s">
        <v>130996</v>
      </c>
      <c r="F4367" s="113" t="s">
        <v>26630</v>
      </c>
      <c r="G4367" s="113" t="s">
        <v>41727</v>
      </c>
      <c r="H4367" s="113" t="s">
        <v>60363</v>
      </c>
      <c r="I4367" s="113" t="s">
        <v>97389</v>
      </c>
    </row>
    <row r="4368" spans="5:9" ht="14.5" x14ac:dyDescent="0.35">
      <c r="E4368" s="113" t="s">
        <v>137903</v>
      </c>
      <c r="F4368" s="113" t="s">
        <v>26629</v>
      </c>
      <c r="G4368" s="113" t="s">
        <v>41726</v>
      </c>
      <c r="H4368" s="113" t="s">
        <v>60362</v>
      </c>
      <c r="I4368" s="113" t="s">
        <v>97388</v>
      </c>
    </row>
    <row r="4369" spans="5:9" ht="14.5" x14ac:dyDescent="0.35">
      <c r="E4369" s="113" t="s">
        <v>128243</v>
      </c>
      <c r="F4369" s="113" t="s">
        <v>26628</v>
      </c>
      <c r="G4369" s="113" t="s">
        <v>41725</v>
      </c>
      <c r="H4369" s="113" t="s">
        <v>60361</v>
      </c>
      <c r="I4369" s="113" t="s">
        <v>97387</v>
      </c>
    </row>
    <row r="4370" spans="5:9" ht="14.5" x14ac:dyDescent="0.35">
      <c r="E4370" s="113" t="s">
        <v>128244</v>
      </c>
      <c r="F4370" s="113" t="s">
        <v>26627</v>
      </c>
      <c r="G4370" s="113" t="s">
        <v>41724</v>
      </c>
      <c r="H4370" s="113" t="s">
        <v>60360</v>
      </c>
      <c r="I4370" s="113" t="s">
        <v>97386</v>
      </c>
    </row>
    <row r="4371" spans="5:9" ht="14.5" x14ac:dyDescent="0.35">
      <c r="E4371" s="113" t="s">
        <v>128245</v>
      </c>
      <c r="F4371" s="113" t="s">
        <v>26626</v>
      </c>
      <c r="G4371" s="113" t="s">
        <v>41723</v>
      </c>
      <c r="H4371" s="113" t="s">
        <v>60359</v>
      </c>
      <c r="I4371" s="113" t="s">
        <v>97385</v>
      </c>
    </row>
    <row r="4372" spans="5:9" ht="14.5" x14ac:dyDescent="0.35">
      <c r="E4372" s="113" t="s">
        <v>128246</v>
      </c>
      <c r="F4372" s="113" t="s">
        <v>26625</v>
      </c>
      <c r="G4372" s="113" t="s">
        <v>41722</v>
      </c>
      <c r="H4372" s="113" t="s">
        <v>60358</v>
      </c>
      <c r="I4372" s="113" t="s">
        <v>97384</v>
      </c>
    </row>
    <row r="4373" spans="5:9" ht="14.5" x14ac:dyDescent="0.35">
      <c r="E4373" s="113" t="s">
        <v>128247</v>
      </c>
      <c r="F4373" s="113" t="s">
        <v>26624</v>
      </c>
      <c r="G4373" s="113" t="s">
        <v>41721</v>
      </c>
      <c r="H4373" s="113" t="s">
        <v>60357</v>
      </c>
      <c r="I4373" s="113" t="s">
        <v>97383</v>
      </c>
    </row>
    <row r="4374" spans="5:9" ht="14.5" x14ac:dyDescent="0.35">
      <c r="E4374" s="113" t="s">
        <v>128248</v>
      </c>
      <c r="F4374" s="113" t="s">
        <v>26623</v>
      </c>
      <c r="G4374" s="113" t="s">
        <v>41720</v>
      </c>
      <c r="H4374" s="113" t="s">
        <v>60356</v>
      </c>
      <c r="I4374" s="113" t="s">
        <v>97382</v>
      </c>
    </row>
    <row r="4375" spans="5:9" ht="14.5" x14ac:dyDescent="0.35">
      <c r="E4375" s="113" t="s">
        <v>137409</v>
      </c>
      <c r="F4375" s="113" t="s">
        <v>26622</v>
      </c>
      <c r="G4375" s="113" t="s">
        <v>41719</v>
      </c>
      <c r="H4375" s="113" t="s">
        <v>60355</v>
      </c>
      <c r="I4375" s="113" t="s">
        <v>97381</v>
      </c>
    </row>
    <row r="4376" spans="5:9" ht="14.5" x14ac:dyDescent="0.35">
      <c r="E4376" s="113" t="s">
        <v>128249</v>
      </c>
      <c r="F4376" s="113" t="s">
        <v>26621</v>
      </c>
      <c r="G4376" s="113" t="s">
        <v>41718</v>
      </c>
      <c r="H4376" s="113" t="s">
        <v>60354</v>
      </c>
      <c r="I4376" s="113" t="s">
        <v>97380</v>
      </c>
    </row>
    <row r="4377" spans="5:9" ht="14.5" x14ac:dyDescent="0.35">
      <c r="E4377" s="113" t="s">
        <v>123763</v>
      </c>
      <c r="F4377" s="113" t="s">
        <v>26620</v>
      </c>
      <c r="G4377" s="113" t="s">
        <v>109148</v>
      </c>
      <c r="H4377" s="113" t="s">
        <v>60353</v>
      </c>
      <c r="I4377" s="113" t="s">
        <v>97379</v>
      </c>
    </row>
    <row r="4378" spans="5:9" ht="14.5" x14ac:dyDescent="0.35">
      <c r="E4378" s="113" t="s">
        <v>123764</v>
      </c>
      <c r="F4378" s="113" t="s">
        <v>26619</v>
      </c>
      <c r="G4378" s="113" t="s">
        <v>41717</v>
      </c>
      <c r="H4378" s="113" t="s">
        <v>60352</v>
      </c>
      <c r="I4378" s="113" t="s">
        <v>97378</v>
      </c>
    </row>
    <row r="4379" spans="5:9" ht="14.5" x14ac:dyDescent="0.35">
      <c r="E4379" s="113" t="s">
        <v>128250</v>
      </c>
      <c r="F4379" s="113" t="s">
        <v>26618</v>
      </c>
      <c r="G4379" s="113" t="s">
        <v>109147</v>
      </c>
      <c r="H4379" s="113" t="s">
        <v>60351</v>
      </c>
      <c r="I4379" s="113" t="s">
        <v>97377</v>
      </c>
    </row>
    <row r="4380" spans="5:9" ht="14.5" x14ac:dyDescent="0.35">
      <c r="E4380" s="113" t="s">
        <v>123765</v>
      </c>
      <c r="F4380" s="113" t="s">
        <v>26617</v>
      </c>
      <c r="G4380" s="113" t="s">
        <v>41716</v>
      </c>
      <c r="H4380" s="113" t="s">
        <v>60350</v>
      </c>
      <c r="I4380" s="113" t="s">
        <v>97376</v>
      </c>
    </row>
    <row r="4381" spans="5:9" ht="14.5" x14ac:dyDescent="0.35">
      <c r="E4381" s="113" t="s">
        <v>128251</v>
      </c>
      <c r="F4381" s="113" t="s">
        <v>26616</v>
      </c>
      <c r="G4381" s="113" t="s">
        <v>41715</v>
      </c>
      <c r="H4381" s="113" t="s">
        <v>60349</v>
      </c>
      <c r="I4381" s="113" t="s">
        <v>97375</v>
      </c>
    </row>
    <row r="4382" spans="5:9" ht="14.5" x14ac:dyDescent="0.35">
      <c r="E4382" s="113" t="s">
        <v>123766</v>
      </c>
      <c r="F4382" s="113" t="s">
        <v>26615</v>
      </c>
      <c r="G4382" s="113" t="s">
        <v>41714</v>
      </c>
      <c r="H4382" s="113" t="s">
        <v>60348</v>
      </c>
      <c r="I4382" s="113" t="s">
        <v>97374</v>
      </c>
    </row>
    <row r="4383" spans="5:9" ht="14.5" x14ac:dyDescent="0.35">
      <c r="E4383" s="113" t="s">
        <v>123767</v>
      </c>
      <c r="F4383" s="113" t="s">
        <v>26614</v>
      </c>
      <c r="G4383" s="113" t="s">
        <v>41713</v>
      </c>
      <c r="H4383" s="113" t="s">
        <v>60347</v>
      </c>
      <c r="I4383" s="113" t="s">
        <v>97373</v>
      </c>
    </row>
    <row r="4384" spans="5:9" ht="14.5" x14ac:dyDescent="0.35">
      <c r="E4384" s="113" t="s">
        <v>128252</v>
      </c>
      <c r="F4384" s="113" t="s">
        <v>26613</v>
      </c>
      <c r="G4384" s="113" t="s">
        <v>41712</v>
      </c>
      <c r="H4384" s="113" t="s">
        <v>60346</v>
      </c>
      <c r="I4384" s="113" t="s">
        <v>97372</v>
      </c>
    </row>
    <row r="4385" spans="5:9" ht="14.5" x14ac:dyDescent="0.35">
      <c r="E4385" s="113" t="s">
        <v>123768</v>
      </c>
      <c r="F4385" s="113" t="s">
        <v>26612</v>
      </c>
      <c r="G4385" s="113" t="s">
        <v>41711</v>
      </c>
      <c r="H4385" s="113" t="s">
        <v>60345</v>
      </c>
      <c r="I4385" s="113" t="s">
        <v>97371</v>
      </c>
    </row>
    <row r="4386" spans="5:9" ht="14.5" x14ac:dyDescent="0.35">
      <c r="E4386" s="113" t="s">
        <v>123769</v>
      </c>
      <c r="F4386" s="113" t="s">
        <v>26611</v>
      </c>
      <c r="G4386" s="113" t="s">
        <v>109146</v>
      </c>
      <c r="H4386" s="113" t="s">
        <v>60344</v>
      </c>
      <c r="I4386" s="113" t="s">
        <v>97370</v>
      </c>
    </row>
    <row r="4387" spans="5:9" ht="14.5" x14ac:dyDescent="0.35">
      <c r="E4387" s="113" t="s">
        <v>123770</v>
      </c>
      <c r="F4387" s="113" t="s">
        <v>26610</v>
      </c>
      <c r="G4387" s="113" t="s">
        <v>109145</v>
      </c>
      <c r="H4387" s="113" t="s">
        <v>60343</v>
      </c>
      <c r="I4387" s="113" t="s">
        <v>97369</v>
      </c>
    </row>
    <row r="4388" spans="5:9" ht="14.5" x14ac:dyDescent="0.35">
      <c r="E4388" s="113" t="s">
        <v>123771</v>
      </c>
      <c r="F4388" s="113" t="s">
        <v>26609</v>
      </c>
      <c r="G4388" s="113" t="s">
        <v>109144</v>
      </c>
      <c r="H4388" s="113" t="s">
        <v>60342</v>
      </c>
      <c r="I4388" s="113" t="s">
        <v>97368</v>
      </c>
    </row>
    <row r="4389" spans="5:9" ht="14.5" x14ac:dyDescent="0.35">
      <c r="E4389" s="113" t="s">
        <v>128253</v>
      </c>
      <c r="F4389" s="113" t="s">
        <v>26608</v>
      </c>
      <c r="G4389" s="113" t="s">
        <v>41710</v>
      </c>
      <c r="H4389" s="113" t="s">
        <v>60341</v>
      </c>
      <c r="I4389" s="113" t="s">
        <v>97367</v>
      </c>
    </row>
    <row r="4390" spans="5:9" ht="14.5" x14ac:dyDescent="0.35">
      <c r="E4390" s="113" t="s">
        <v>128254</v>
      </c>
      <c r="F4390" s="113" t="s">
        <v>26607</v>
      </c>
      <c r="G4390" s="113" t="s">
        <v>41709</v>
      </c>
      <c r="H4390" s="113" t="s">
        <v>60340</v>
      </c>
      <c r="I4390" s="113" t="s">
        <v>97366</v>
      </c>
    </row>
    <row r="4391" spans="5:9" ht="14.5" x14ac:dyDescent="0.35">
      <c r="E4391" s="113" t="s">
        <v>123772</v>
      </c>
      <c r="F4391" s="113" t="s">
        <v>26606</v>
      </c>
      <c r="G4391" s="113" t="s">
        <v>109143</v>
      </c>
      <c r="H4391" s="113" t="s">
        <v>60339</v>
      </c>
      <c r="I4391" s="113" t="s">
        <v>97365</v>
      </c>
    </row>
    <row r="4392" spans="5:9" ht="14.5" x14ac:dyDescent="0.35">
      <c r="E4392" s="113" t="s">
        <v>140582</v>
      </c>
      <c r="F4392" s="113" t="s">
        <v>26605</v>
      </c>
      <c r="G4392" s="113" t="s">
        <v>109142</v>
      </c>
      <c r="H4392" s="113" t="s">
        <v>60338</v>
      </c>
      <c r="I4392" s="113" t="s">
        <v>97364</v>
      </c>
    </row>
    <row r="4393" spans="5:9" ht="14.5" x14ac:dyDescent="0.35">
      <c r="E4393" s="113" t="s">
        <v>128255</v>
      </c>
      <c r="F4393" s="113" t="s">
        <v>26604</v>
      </c>
      <c r="G4393" s="113" t="s">
        <v>41708</v>
      </c>
      <c r="H4393" s="113" t="s">
        <v>60337</v>
      </c>
      <c r="I4393" s="113" t="s">
        <v>140411</v>
      </c>
    </row>
    <row r="4394" spans="5:9" ht="14.5" x14ac:dyDescent="0.35">
      <c r="E4394" s="113" t="s">
        <v>128256</v>
      </c>
      <c r="F4394" s="113" t="s">
        <v>26603</v>
      </c>
      <c r="G4394" s="113" t="s">
        <v>41707</v>
      </c>
      <c r="H4394" s="113" t="s">
        <v>60336</v>
      </c>
      <c r="I4394" s="113" t="s">
        <v>97363</v>
      </c>
    </row>
    <row r="4395" spans="5:9" ht="14.5" x14ac:dyDescent="0.35">
      <c r="E4395" s="113" t="s">
        <v>128257</v>
      </c>
      <c r="F4395" s="113" t="s">
        <v>26602</v>
      </c>
      <c r="G4395" s="113" t="s">
        <v>41706</v>
      </c>
      <c r="H4395" s="113" t="s">
        <v>60335</v>
      </c>
      <c r="I4395" s="113" t="s">
        <v>97362</v>
      </c>
    </row>
    <row r="4396" spans="5:9" ht="14.5" x14ac:dyDescent="0.35">
      <c r="E4396" s="113" t="s">
        <v>128258</v>
      </c>
      <c r="F4396" s="113" t="s">
        <v>26601</v>
      </c>
      <c r="G4396" s="113" t="s">
        <v>41705</v>
      </c>
      <c r="H4396" s="113" t="s">
        <v>60334</v>
      </c>
      <c r="I4396" s="113" t="s">
        <v>97361</v>
      </c>
    </row>
    <row r="4397" spans="5:9" ht="14.5" x14ac:dyDescent="0.35">
      <c r="E4397" s="113" t="s">
        <v>123773</v>
      </c>
      <c r="F4397" s="113" t="s">
        <v>26600</v>
      </c>
      <c r="G4397" s="113" t="s">
        <v>41704</v>
      </c>
      <c r="H4397" s="113" t="s">
        <v>60333</v>
      </c>
      <c r="I4397" s="113" t="s">
        <v>97360</v>
      </c>
    </row>
    <row r="4398" spans="5:9" ht="14.5" x14ac:dyDescent="0.35">
      <c r="E4398" s="113" t="s">
        <v>123774</v>
      </c>
      <c r="F4398" s="113" t="s">
        <v>26599</v>
      </c>
      <c r="G4398" s="113" t="s">
        <v>41703</v>
      </c>
      <c r="H4398" s="113" t="s">
        <v>60332</v>
      </c>
      <c r="I4398" s="113" t="s">
        <v>97359</v>
      </c>
    </row>
    <row r="4399" spans="5:9" ht="14.5" x14ac:dyDescent="0.35">
      <c r="E4399" s="113" t="s">
        <v>123775</v>
      </c>
      <c r="F4399" s="113" t="s">
        <v>26598</v>
      </c>
      <c r="G4399" s="113" t="s">
        <v>41702</v>
      </c>
      <c r="H4399" s="113" t="s">
        <v>60331</v>
      </c>
      <c r="I4399" s="113" t="s">
        <v>97358</v>
      </c>
    </row>
    <row r="4400" spans="5:9" ht="14.5" x14ac:dyDescent="0.35">
      <c r="E4400" s="113" t="s">
        <v>123776</v>
      </c>
      <c r="F4400" s="113" t="s">
        <v>26597</v>
      </c>
      <c r="G4400" s="113" t="s">
        <v>41701</v>
      </c>
      <c r="H4400" s="113" t="s">
        <v>60330</v>
      </c>
      <c r="I4400" s="113" t="s">
        <v>97357</v>
      </c>
    </row>
    <row r="4401" spans="5:9" ht="14.5" x14ac:dyDescent="0.35">
      <c r="E4401" s="113" t="s">
        <v>123777</v>
      </c>
      <c r="F4401" s="113" t="s">
        <v>26596</v>
      </c>
      <c r="G4401" s="113" t="s">
        <v>41700</v>
      </c>
      <c r="H4401" s="113" t="s">
        <v>60329</v>
      </c>
      <c r="I4401" s="113" t="s">
        <v>97356</v>
      </c>
    </row>
    <row r="4402" spans="5:9" ht="14.5" x14ac:dyDescent="0.35">
      <c r="E4402" s="113" t="s">
        <v>123778</v>
      </c>
      <c r="F4402" s="113" t="s">
        <v>26595</v>
      </c>
      <c r="G4402" s="113" t="s">
        <v>109141</v>
      </c>
      <c r="H4402" s="113" t="s">
        <v>60328</v>
      </c>
      <c r="I4402" s="113" t="s">
        <v>97355</v>
      </c>
    </row>
    <row r="4403" spans="5:9" ht="14.5" x14ac:dyDescent="0.35">
      <c r="E4403" s="113" t="s">
        <v>140583</v>
      </c>
      <c r="F4403" s="113" t="s">
        <v>26594</v>
      </c>
      <c r="G4403" s="113" t="s">
        <v>109140</v>
      </c>
      <c r="H4403" s="113" t="s">
        <v>60327</v>
      </c>
      <c r="I4403" s="113" t="s">
        <v>97354</v>
      </c>
    </row>
    <row r="4404" spans="5:9" ht="14.5" x14ac:dyDescent="0.35">
      <c r="E4404" s="113" t="s">
        <v>128259</v>
      </c>
      <c r="F4404" s="113" t="s">
        <v>26593</v>
      </c>
      <c r="G4404" s="113" t="s">
        <v>41699</v>
      </c>
      <c r="H4404" s="113" t="s">
        <v>60326</v>
      </c>
      <c r="I4404" s="113" t="s">
        <v>97353</v>
      </c>
    </row>
    <row r="4405" spans="5:9" ht="14.5" x14ac:dyDescent="0.35">
      <c r="E4405" s="113" t="s">
        <v>123779</v>
      </c>
      <c r="F4405" s="113" t="s">
        <v>26592</v>
      </c>
      <c r="G4405" s="113" t="s">
        <v>41698</v>
      </c>
      <c r="H4405" s="113" t="s">
        <v>60325</v>
      </c>
      <c r="I4405" s="113" t="s">
        <v>97352</v>
      </c>
    </row>
    <row r="4406" spans="5:9" ht="14.5" x14ac:dyDescent="0.35">
      <c r="E4406" s="113" t="s">
        <v>123780</v>
      </c>
      <c r="F4406" s="113" t="s">
        <v>26591</v>
      </c>
      <c r="G4406" s="113" t="s">
        <v>41697</v>
      </c>
      <c r="H4406" s="113" t="s">
        <v>60324</v>
      </c>
      <c r="I4406" s="113" t="s">
        <v>97351</v>
      </c>
    </row>
    <row r="4407" spans="5:9" ht="14.5" x14ac:dyDescent="0.35">
      <c r="E4407" s="113" t="s">
        <v>123781</v>
      </c>
      <c r="F4407" s="113" t="s">
        <v>26590</v>
      </c>
      <c r="G4407" s="113" t="s">
        <v>41696</v>
      </c>
      <c r="H4407" s="113" t="s">
        <v>60323</v>
      </c>
      <c r="I4407" s="113" t="s">
        <v>97350</v>
      </c>
    </row>
    <row r="4408" spans="5:9" ht="14.5" x14ac:dyDescent="0.35">
      <c r="E4408" s="113" t="s">
        <v>123782</v>
      </c>
      <c r="F4408" s="113" t="s">
        <v>26589</v>
      </c>
      <c r="G4408" s="113" t="s">
        <v>109139</v>
      </c>
      <c r="H4408" s="113" t="s">
        <v>60322</v>
      </c>
      <c r="I4408" s="113" t="s">
        <v>97349</v>
      </c>
    </row>
    <row r="4409" spans="5:9" ht="14.5" x14ac:dyDescent="0.35">
      <c r="E4409" s="113" t="s">
        <v>126916</v>
      </c>
      <c r="F4409" s="113" t="s">
        <v>26588</v>
      </c>
      <c r="G4409" s="113" t="s">
        <v>41695</v>
      </c>
      <c r="H4409" s="113" t="s">
        <v>60321</v>
      </c>
      <c r="I4409" s="113" t="s">
        <v>97348</v>
      </c>
    </row>
    <row r="4410" spans="5:9" ht="14.5" x14ac:dyDescent="0.35">
      <c r="E4410" s="113" t="s">
        <v>123783</v>
      </c>
      <c r="F4410" s="113" t="s">
        <v>26587</v>
      </c>
      <c r="G4410" s="113" t="s">
        <v>41694</v>
      </c>
      <c r="H4410" s="113" t="s">
        <v>60320</v>
      </c>
      <c r="I4410" s="113" t="s">
        <v>97347</v>
      </c>
    </row>
    <row r="4411" spans="5:9" ht="14.5" x14ac:dyDescent="0.35">
      <c r="E4411" s="113" t="s">
        <v>123784</v>
      </c>
      <c r="F4411" s="113" t="s">
        <v>26586</v>
      </c>
      <c r="G4411" s="113" t="s">
        <v>41693</v>
      </c>
      <c r="H4411" s="113" t="s">
        <v>60319</v>
      </c>
      <c r="I4411" s="113" t="s">
        <v>97346</v>
      </c>
    </row>
    <row r="4412" spans="5:9" ht="14.5" x14ac:dyDescent="0.35">
      <c r="E4412" s="113" t="s">
        <v>126917</v>
      </c>
      <c r="F4412" s="113" t="s">
        <v>26585</v>
      </c>
      <c r="G4412" s="113" t="s">
        <v>41692</v>
      </c>
      <c r="H4412" s="113" t="s">
        <v>60318</v>
      </c>
      <c r="I4412" s="113" t="s">
        <v>97345</v>
      </c>
    </row>
    <row r="4413" spans="5:9" ht="14.5" x14ac:dyDescent="0.35">
      <c r="E4413" s="113" t="s">
        <v>123785</v>
      </c>
      <c r="F4413" s="113" t="s">
        <v>26584</v>
      </c>
      <c r="G4413" s="113" t="s">
        <v>41691</v>
      </c>
      <c r="H4413" s="113" t="s">
        <v>60317</v>
      </c>
      <c r="I4413" s="113" t="s">
        <v>97344</v>
      </c>
    </row>
    <row r="4414" spans="5:9" ht="14.5" x14ac:dyDescent="0.35">
      <c r="E4414" s="113" t="s">
        <v>123786</v>
      </c>
      <c r="F4414" s="113" t="s">
        <v>26583</v>
      </c>
      <c r="G4414" s="113" t="s">
        <v>41690</v>
      </c>
      <c r="H4414" s="113" t="s">
        <v>60316</v>
      </c>
      <c r="I4414" s="113" t="s">
        <v>97343</v>
      </c>
    </row>
    <row r="4415" spans="5:9" ht="14.5" x14ac:dyDescent="0.35">
      <c r="E4415" s="113" t="s">
        <v>123787</v>
      </c>
      <c r="F4415" s="113" t="s">
        <v>26582</v>
      </c>
      <c r="G4415" s="113" t="s">
        <v>41689</v>
      </c>
      <c r="H4415" s="113" t="s">
        <v>60315</v>
      </c>
      <c r="I4415" s="113" t="s">
        <v>97342</v>
      </c>
    </row>
    <row r="4416" spans="5:9" ht="14.5" x14ac:dyDescent="0.35">
      <c r="E4416" s="113" t="s">
        <v>123788</v>
      </c>
      <c r="F4416" s="113" t="s">
        <v>26581</v>
      </c>
      <c r="G4416" s="113" t="s">
        <v>41688</v>
      </c>
      <c r="H4416" s="113" t="s">
        <v>60314</v>
      </c>
      <c r="I4416" s="113" t="s">
        <v>97341</v>
      </c>
    </row>
    <row r="4417" spans="5:9" ht="14.5" x14ac:dyDescent="0.35">
      <c r="E4417" s="113" t="s">
        <v>123789</v>
      </c>
      <c r="F4417" s="113" t="s">
        <v>26580</v>
      </c>
      <c r="G4417" s="113" t="s">
        <v>41687</v>
      </c>
      <c r="H4417" s="113" t="s">
        <v>60313</v>
      </c>
      <c r="I4417" s="113" t="s">
        <v>97340</v>
      </c>
    </row>
    <row r="4418" spans="5:9" ht="14.5" x14ac:dyDescent="0.35">
      <c r="E4418" s="113" t="s">
        <v>123790</v>
      </c>
      <c r="F4418" s="113" t="s">
        <v>26579</v>
      </c>
      <c r="G4418" s="113" t="s">
        <v>41686</v>
      </c>
      <c r="H4418" s="113" t="s">
        <v>60312</v>
      </c>
      <c r="I4418" s="113" t="s">
        <v>97339</v>
      </c>
    </row>
    <row r="4419" spans="5:9" ht="14.5" x14ac:dyDescent="0.35">
      <c r="E4419" s="113" t="s">
        <v>123791</v>
      </c>
      <c r="F4419" s="113" t="s">
        <v>26578</v>
      </c>
      <c r="G4419" s="113" t="s">
        <v>41685</v>
      </c>
      <c r="H4419" s="113" t="s">
        <v>60311</v>
      </c>
      <c r="I4419" s="113" t="s">
        <v>97338</v>
      </c>
    </row>
    <row r="4420" spans="5:9" ht="14.5" x14ac:dyDescent="0.35">
      <c r="E4420" s="113" t="s">
        <v>123792</v>
      </c>
      <c r="F4420" s="113" t="s">
        <v>26577</v>
      </c>
      <c r="G4420" s="113" t="s">
        <v>41684</v>
      </c>
      <c r="H4420" s="113" t="s">
        <v>60310</v>
      </c>
      <c r="I4420" s="113" t="s">
        <v>97337</v>
      </c>
    </row>
    <row r="4421" spans="5:9" ht="14.5" x14ac:dyDescent="0.35">
      <c r="E4421" s="113" t="s">
        <v>123793</v>
      </c>
      <c r="F4421" s="113" t="s">
        <v>26576</v>
      </c>
      <c r="G4421" s="113" t="s">
        <v>41683</v>
      </c>
      <c r="H4421" s="113" t="s">
        <v>60309</v>
      </c>
      <c r="I4421" s="113" t="s">
        <v>97336</v>
      </c>
    </row>
    <row r="4422" spans="5:9" ht="14.5" x14ac:dyDescent="0.35">
      <c r="E4422" s="113" t="s">
        <v>123794</v>
      </c>
      <c r="F4422" s="113" t="s">
        <v>26575</v>
      </c>
      <c r="G4422" s="113" t="s">
        <v>41682</v>
      </c>
      <c r="H4422" s="113" t="s">
        <v>60308</v>
      </c>
      <c r="I4422" s="113" t="s">
        <v>97335</v>
      </c>
    </row>
    <row r="4423" spans="5:9" ht="14.5" x14ac:dyDescent="0.35">
      <c r="E4423" s="113" t="s">
        <v>137410</v>
      </c>
      <c r="F4423" s="113" t="s">
        <v>26574</v>
      </c>
      <c r="G4423" s="113" t="s">
        <v>41681</v>
      </c>
      <c r="H4423" s="113" t="s">
        <v>60307</v>
      </c>
      <c r="I4423" s="113" t="s">
        <v>97334</v>
      </c>
    </row>
    <row r="4424" spans="5:9" ht="14.5" x14ac:dyDescent="0.35">
      <c r="E4424" s="113" t="s">
        <v>123795</v>
      </c>
      <c r="F4424" s="113" t="s">
        <v>26573</v>
      </c>
      <c r="G4424" s="113" t="s">
        <v>41680</v>
      </c>
      <c r="H4424" s="113" t="s">
        <v>60306</v>
      </c>
      <c r="I4424" s="113" t="s">
        <v>97333</v>
      </c>
    </row>
    <row r="4425" spans="5:9" ht="14.5" x14ac:dyDescent="0.35">
      <c r="E4425" s="113" t="s">
        <v>123796</v>
      </c>
      <c r="F4425" s="113" t="s">
        <v>26572</v>
      </c>
      <c r="G4425" s="113" t="s">
        <v>41679</v>
      </c>
      <c r="H4425" s="113" t="s">
        <v>60305</v>
      </c>
      <c r="I4425" s="113" t="s">
        <v>140410</v>
      </c>
    </row>
    <row r="4426" spans="5:9" ht="14.5" x14ac:dyDescent="0.35">
      <c r="E4426" s="113" t="s">
        <v>123797</v>
      </c>
      <c r="F4426" s="113" t="s">
        <v>26571</v>
      </c>
      <c r="G4426" s="113" t="s">
        <v>41678</v>
      </c>
      <c r="H4426" s="113" t="s">
        <v>60304</v>
      </c>
      <c r="I4426" s="113" t="s">
        <v>97332</v>
      </c>
    </row>
    <row r="4427" spans="5:9" ht="14.5" x14ac:dyDescent="0.35">
      <c r="E4427" s="113" t="s">
        <v>123798</v>
      </c>
      <c r="F4427" s="113" t="s">
        <v>26570</v>
      </c>
      <c r="G4427" s="113" t="s">
        <v>41677</v>
      </c>
      <c r="H4427" s="113" t="s">
        <v>60303</v>
      </c>
      <c r="I4427" s="113" t="s">
        <v>97331</v>
      </c>
    </row>
    <row r="4428" spans="5:9" ht="14.5" x14ac:dyDescent="0.35">
      <c r="E4428" s="113" t="s">
        <v>126918</v>
      </c>
      <c r="F4428" s="113" t="s">
        <v>26569</v>
      </c>
      <c r="G4428" s="113" t="s">
        <v>41676</v>
      </c>
      <c r="H4428" s="113" t="s">
        <v>60302</v>
      </c>
      <c r="I4428" s="113" t="s">
        <v>97330</v>
      </c>
    </row>
    <row r="4429" spans="5:9" ht="14.5" x14ac:dyDescent="0.35">
      <c r="E4429" s="113" t="s">
        <v>123799</v>
      </c>
      <c r="F4429" s="113" t="s">
        <v>26568</v>
      </c>
      <c r="G4429" s="113" t="s">
        <v>41675</v>
      </c>
      <c r="H4429" s="113" t="s">
        <v>60301</v>
      </c>
      <c r="I4429" s="113" t="s">
        <v>140409</v>
      </c>
    </row>
    <row r="4430" spans="5:9" ht="14.5" x14ac:dyDescent="0.35">
      <c r="E4430" s="113" t="s">
        <v>126919</v>
      </c>
      <c r="F4430" s="113" t="s">
        <v>26567</v>
      </c>
      <c r="G4430" s="113" t="s">
        <v>41674</v>
      </c>
      <c r="H4430" s="113" t="s">
        <v>60300</v>
      </c>
      <c r="I4430" s="113" t="s">
        <v>97329</v>
      </c>
    </row>
    <row r="4431" spans="5:9" ht="14.5" x14ac:dyDescent="0.35">
      <c r="E4431" s="113" t="s">
        <v>126920</v>
      </c>
      <c r="F4431" s="113" t="s">
        <v>26566</v>
      </c>
      <c r="G4431" s="113" t="s">
        <v>41673</v>
      </c>
      <c r="H4431" s="113" t="s">
        <v>60299</v>
      </c>
      <c r="I4431" s="113" t="s">
        <v>97328</v>
      </c>
    </row>
    <row r="4432" spans="5:9" ht="14.5" x14ac:dyDescent="0.35">
      <c r="E4432" s="113" t="s">
        <v>128260</v>
      </c>
      <c r="F4432" s="113" t="s">
        <v>26565</v>
      </c>
      <c r="G4432" s="113" t="s">
        <v>41672</v>
      </c>
      <c r="H4432" s="113" t="s">
        <v>60298</v>
      </c>
      <c r="I4432" s="113" t="s">
        <v>97327</v>
      </c>
    </row>
    <row r="4433" spans="5:9" ht="14.5" x14ac:dyDescent="0.35">
      <c r="E4433" s="113" t="s">
        <v>128261</v>
      </c>
      <c r="F4433" s="113" t="s">
        <v>26564</v>
      </c>
      <c r="G4433" s="113" t="s">
        <v>41671</v>
      </c>
      <c r="H4433" s="113" t="s">
        <v>60297</v>
      </c>
      <c r="I4433" s="113" t="s">
        <v>97326</v>
      </c>
    </row>
    <row r="4434" spans="5:9" ht="14.5" x14ac:dyDescent="0.35">
      <c r="E4434" s="113" t="s">
        <v>123800</v>
      </c>
      <c r="F4434" s="113" t="s">
        <v>26563</v>
      </c>
      <c r="G4434" s="113" t="s">
        <v>41670</v>
      </c>
      <c r="H4434" s="113" t="s">
        <v>60296</v>
      </c>
      <c r="I4434" s="113" t="s">
        <v>97325</v>
      </c>
    </row>
    <row r="4435" spans="5:9" ht="14.5" x14ac:dyDescent="0.35">
      <c r="E4435" s="113" t="s">
        <v>123801</v>
      </c>
      <c r="F4435" s="113" t="s">
        <v>26562</v>
      </c>
      <c r="G4435" s="113" t="s">
        <v>41669</v>
      </c>
      <c r="H4435" s="113" t="s">
        <v>60295</v>
      </c>
      <c r="I4435" s="113" t="s">
        <v>97324</v>
      </c>
    </row>
    <row r="4436" spans="5:9" ht="14.5" x14ac:dyDescent="0.35">
      <c r="E4436" s="113" t="s">
        <v>121582</v>
      </c>
      <c r="F4436" s="113" t="s">
        <v>26561</v>
      </c>
      <c r="G4436" s="113" t="s">
        <v>41668</v>
      </c>
      <c r="H4436" s="113" t="s">
        <v>60294</v>
      </c>
      <c r="I4436" s="113" t="s">
        <v>97323</v>
      </c>
    </row>
    <row r="4437" spans="5:9" ht="14.5" x14ac:dyDescent="0.35">
      <c r="E4437" s="113" t="s">
        <v>121581</v>
      </c>
      <c r="F4437" s="113" t="s">
        <v>26560</v>
      </c>
      <c r="G4437" s="113" t="s">
        <v>41667</v>
      </c>
      <c r="H4437" s="113" t="s">
        <v>60293</v>
      </c>
      <c r="I4437" s="113" t="s">
        <v>97322</v>
      </c>
    </row>
    <row r="4438" spans="5:9" ht="14.5" x14ac:dyDescent="0.35">
      <c r="E4438" s="113" t="s">
        <v>121580</v>
      </c>
      <c r="F4438" s="113" t="s">
        <v>26559</v>
      </c>
      <c r="G4438" s="113" t="s">
        <v>41666</v>
      </c>
      <c r="H4438" s="113" t="s">
        <v>60292</v>
      </c>
      <c r="I4438" s="113" t="s">
        <v>97321</v>
      </c>
    </row>
    <row r="4439" spans="5:9" ht="14.5" x14ac:dyDescent="0.35">
      <c r="E4439" s="113" t="s">
        <v>121579</v>
      </c>
      <c r="F4439" s="113" t="s">
        <v>26558</v>
      </c>
      <c r="G4439" s="113" t="s">
        <v>41665</v>
      </c>
      <c r="H4439" s="113" t="s">
        <v>60291</v>
      </c>
      <c r="I4439" s="113" t="s">
        <v>97320</v>
      </c>
    </row>
    <row r="4440" spans="5:9" ht="14.5" x14ac:dyDescent="0.35">
      <c r="E4440" s="113" t="s">
        <v>120266</v>
      </c>
      <c r="F4440" s="113" t="s">
        <v>26557</v>
      </c>
      <c r="G4440" s="113" t="s">
        <v>41664</v>
      </c>
      <c r="H4440" s="113" t="s">
        <v>60290</v>
      </c>
      <c r="I4440" s="113" t="s">
        <v>97319</v>
      </c>
    </row>
    <row r="4441" spans="5:9" ht="14.5" x14ac:dyDescent="0.35">
      <c r="E4441" s="113" t="s">
        <v>123802</v>
      </c>
      <c r="F4441" s="113" t="s">
        <v>26556</v>
      </c>
      <c r="G4441" s="113" t="s">
        <v>41663</v>
      </c>
      <c r="H4441" s="113" t="s">
        <v>60289</v>
      </c>
      <c r="I4441" s="113" t="s">
        <v>97318</v>
      </c>
    </row>
    <row r="4442" spans="5:9" ht="14.5" x14ac:dyDescent="0.35">
      <c r="E4442" s="113" t="s">
        <v>121578</v>
      </c>
      <c r="F4442" s="113" t="s">
        <v>26555</v>
      </c>
      <c r="G4442" s="113" t="s">
        <v>41662</v>
      </c>
      <c r="H4442" s="113" t="s">
        <v>60288</v>
      </c>
      <c r="I4442" s="113" t="s">
        <v>97317</v>
      </c>
    </row>
    <row r="4443" spans="5:9" ht="14.5" x14ac:dyDescent="0.35">
      <c r="E4443" s="113" t="s">
        <v>121577</v>
      </c>
      <c r="F4443" s="113" t="s">
        <v>26554</v>
      </c>
      <c r="G4443" s="113" t="s">
        <v>41661</v>
      </c>
      <c r="H4443" s="113" t="s">
        <v>60287</v>
      </c>
      <c r="I4443" s="113" t="s">
        <v>97316</v>
      </c>
    </row>
    <row r="4444" spans="5:9" ht="14.5" x14ac:dyDescent="0.35">
      <c r="E4444" s="113" t="s">
        <v>121576</v>
      </c>
      <c r="F4444" s="113" t="s">
        <v>26553</v>
      </c>
      <c r="G4444" s="113" t="s">
        <v>41660</v>
      </c>
      <c r="H4444" s="113" t="s">
        <v>60286</v>
      </c>
      <c r="I4444" s="113" t="s">
        <v>97315</v>
      </c>
    </row>
    <row r="4445" spans="5:9" ht="14.5" x14ac:dyDescent="0.35">
      <c r="E4445" s="113" t="s">
        <v>126921</v>
      </c>
      <c r="F4445" s="113" t="s">
        <v>26552</v>
      </c>
      <c r="G4445" s="113" t="s">
        <v>41659</v>
      </c>
      <c r="H4445" s="113" t="s">
        <v>60285</v>
      </c>
      <c r="I4445" s="113" t="s">
        <v>97314</v>
      </c>
    </row>
    <row r="4446" spans="5:9" ht="14.5" x14ac:dyDescent="0.35">
      <c r="E4446" s="113" t="s">
        <v>126922</v>
      </c>
      <c r="F4446" s="113" t="s">
        <v>26551</v>
      </c>
      <c r="G4446" s="113" t="s">
        <v>41658</v>
      </c>
      <c r="H4446" s="113" t="s">
        <v>60284</v>
      </c>
      <c r="I4446" s="113" t="s">
        <v>97313</v>
      </c>
    </row>
    <row r="4447" spans="5:9" ht="14.5" x14ac:dyDescent="0.35">
      <c r="E4447" s="113" t="s">
        <v>126923</v>
      </c>
      <c r="F4447" s="113" t="s">
        <v>26550</v>
      </c>
      <c r="G4447" s="113" t="s">
        <v>41657</v>
      </c>
      <c r="H4447" s="113" t="s">
        <v>60283</v>
      </c>
      <c r="I4447" s="113" t="s">
        <v>97312</v>
      </c>
    </row>
    <row r="4448" spans="5:9" ht="14.5" x14ac:dyDescent="0.35">
      <c r="E4448" s="113" t="s">
        <v>126924</v>
      </c>
      <c r="F4448" s="113" t="s">
        <v>26549</v>
      </c>
      <c r="G4448" s="113" t="s">
        <v>41656</v>
      </c>
      <c r="H4448" s="113" t="s">
        <v>60282</v>
      </c>
      <c r="I4448" s="113" t="s">
        <v>97311</v>
      </c>
    </row>
    <row r="4449" spans="5:9" ht="14.5" x14ac:dyDescent="0.35">
      <c r="E4449" s="113" t="s">
        <v>121575</v>
      </c>
      <c r="F4449" s="113" t="s">
        <v>26548</v>
      </c>
      <c r="G4449" s="113" t="s">
        <v>41655</v>
      </c>
      <c r="H4449" s="113" t="s">
        <v>60281</v>
      </c>
      <c r="I4449" s="113" t="s">
        <v>97310</v>
      </c>
    </row>
    <row r="4450" spans="5:9" ht="14.5" x14ac:dyDescent="0.35">
      <c r="E4450" s="113" t="s">
        <v>123803</v>
      </c>
      <c r="F4450" s="113" t="s">
        <v>26547</v>
      </c>
      <c r="G4450" s="113" t="s">
        <v>41654</v>
      </c>
      <c r="H4450" s="113" t="s">
        <v>60280</v>
      </c>
      <c r="I4450" s="113" t="s">
        <v>140408</v>
      </c>
    </row>
    <row r="4451" spans="5:9" ht="14.5" x14ac:dyDescent="0.35">
      <c r="E4451" s="113" t="s">
        <v>123804</v>
      </c>
      <c r="F4451" s="113" t="s">
        <v>26546</v>
      </c>
      <c r="G4451" s="113" t="s">
        <v>41653</v>
      </c>
      <c r="H4451" s="113" t="s">
        <v>60279</v>
      </c>
      <c r="I4451" s="113" t="s">
        <v>97309</v>
      </c>
    </row>
    <row r="4452" spans="5:9" ht="14.5" x14ac:dyDescent="0.35">
      <c r="E4452" s="113" t="s">
        <v>121574</v>
      </c>
      <c r="F4452" s="113" t="s">
        <v>26545</v>
      </c>
      <c r="G4452" s="113" t="s">
        <v>41652</v>
      </c>
      <c r="H4452" s="113" t="s">
        <v>60278</v>
      </c>
      <c r="I4452" s="113" t="s">
        <v>97308</v>
      </c>
    </row>
    <row r="4453" spans="5:9" ht="14.5" x14ac:dyDescent="0.35">
      <c r="E4453" s="113" t="s">
        <v>120265</v>
      </c>
      <c r="F4453" s="113" t="s">
        <v>26544</v>
      </c>
      <c r="G4453" s="113" t="s">
        <v>41651</v>
      </c>
      <c r="H4453" s="113" t="s">
        <v>60277</v>
      </c>
      <c r="I4453" s="113" t="s">
        <v>97307</v>
      </c>
    </row>
    <row r="4454" spans="5:9" ht="14.5" x14ac:dyDescent="0.35">
      <c r="E4454" s="113" t="s">
        <v>123805</v>
      </c>
      <c r="F4454" s="113" t="s">
        <v>26543</v>
      </c>
      <c r="G4454" s="113" t="s">
        <v>41650</v>
      </c>
      <c r="H4454" s="113" t="s">
        <v>60276</v>
      </c>
      <c r="I4454" s="113" t="s">
        <v>97306</v>
      </c>
    </row>
    <row r="4455" spans="5:9" ht="14.5" x14ac:dyDescent="0.35">
      <c r="E4455" s="113" t="s">
        <v>121573</v>
      </c>
      <c r="F4455" s="113" t="s">
        <v>26542</v>
      </c>
      <c r="G4455" s="113" t="s">
        <v>41649</v>
      </c>
      <c r="H4455" s="113" t="s">
        <v>60275</v>
      </c>
      <c r="I4455" s="113" t="s">
        <v>97305</v>
      </c>
    </row>
    <row r="4456" spans="5:9" ht="14.5" x14ac:dyDescent="0.35">
      <c r="E4456" s="113" t="s">
        <v>121572</v>
      </c>
      <c r="F4456" s="113" t="s">
        <v>26541</v>
      </c>
      <c r="G4456" s="113" t="s">
        <v>41648</v>
      </c>
      <c r="H4456" s="113" t="s">
        <v>60274</v>
      </c>
      <c r="I4456" s="113" t="s">
        <v>97304</v>
      </c>
    </row>
    <row r="4457" spans="5:9" ht="14.5" x14ac:dyDescent="0.35">
      <c r="E4457" s="113" t="s">
        <v>121571</v>
      </c>
      <c r="F4457" s="113" t="s">
        <v>26540</v>
      </c>
      <c r="G4457" s="113" t="s">
        <v>41647</v>
      </c>
      <c r="H4457" s="113" t="s">
        <v>60273</v>
      </c>
      <c r="I4457" s="113" t="s">
        <v>97303</v>
      </c>
    </row>
    <row r="4458" spans="5:9" ht="14.5" x14ac:dyDescent="0.35">
      <c r="E4458" s="113" t="s">
        <v>121570</v>
      </c>
      <c r="F4458" s="113" t="s">
        <v>26539</v>
      </c>
      <c r="G4458" s="113" t="s">
        <v>41646</v>
      </c>
      <c r="H4458" s="113" t="s">
        <v>60272</v>
      </c>
      <c r="I4458" s="113" t="s">
        <v>97302</v>
      </c>
    </row>
    <row r="4459" spans="5:9" ht="14.5" x14ac:dyDescent="0.35">
      <c r="E4459" s="113" t="s">
        <v>120264</v>
      </c>
      <c r="F4459" s="113" t="s">
        <v>26538</v>
      </c>
      <c r="G4459" s="113" t="s">
        <v>41645</v>
      </c>
      <c r="H4459" s="113" t="s">
        <v>60271</v>
      </c>
      <c r="I4459" s="113" t="s">
        <v>97301</v>
      </c>
    </row>
    <row r="4460" spans="5:9" ht="14.5" x14ac:dyDescent="0.35">
      <c r="E4460" s="113" t="s">
        <v>117035</v>
      </c>
      <c r="F4460" s="113" t="s">
        <v>26537</v>
      </c>
      <c r="G4460" s="113" t="s">
        <v>41644</v>
      </c>
      <c r="H4460" s="113" t="s">
        <v>60270</v>
      </c>
      <c r="I4460" s="113" t="s">
        <v>97300</v>
      </c>
    </row>
    <row r="4461" spans="5:9" ht="14.5" x14ac:dyDescent="0.35">
      <c r="E4461" s="113" t="s">
        <v>117034</v>
      </c>
      <c r="F4461" s="113" t="s">
        <v>26536</v>
      </c>
      <c r="G4461" s="113" t="s">
        <v>41643</v>
      </c>
      <c r="H4461" s="113" t="s">
        <v>60269</v>
      </c>
      <c r="I4461" s="113" t="s">
        <v>97299</v>
      </c>
    </row>
    <row r="4462" spans="5:9" ht="14.5" x14ac:dyDescent="0.35">
      <c r="E4462" s="113" t="s">
        <v>121569</v>
      </c>
      <c r="F4462" s="113" t="s">
        <v>26535</v>
      </c>
      <c r="G4462" s="113" t="s">
        <v>109138</v>
      </c>
      <c r="H4462" s="113" t="s">
        <v>60268</v>
      </c>
      <c r="I4462" s="113" t="s">
        <v>97298</v>
      </c>
    </row>
    <row r="4463" spans="5:9" ht="14.5" x14ac:dyDescent="0.35">
      <c r="E4463" s="113" t="s">
        <v>123806</v>
      </c>
      <c r="F4463" s="113" t="s">
        <v>26534</v>
      </c>
      <c r="G4463" s="113" t="s">
        <v>41642</v>
      </c>
      <c r="H4463" s="113" t="s">
        <v>60267</v>
      </c>
      <c r="I4463" s="113" t="s">
        <v>97297</v>
      </c>
    </row>
    <row r="4464" spans="5:9" ht="14.5" x14ac:dyDescent="0.35">
      <c r="E4464" s="113" t="s">
        <v>121568</v>
      </c>
      <c r="F4464" s="113" t="s">
        <v>26533</v>
      </c>
      <c r="G4464" s="113" t="s">
        <v>41641</v>
      </c>
      <c r="H4464" s="113" t="s">
        <v>60266</v>
      </c>
      <c r="I4464" s="113" t="s">
        <v>97296</v>
      </c>
    </row>
    <row r="4465" spans="5:9" ht="14.5" x14ac:dyDescent="0.35">
      <c r="E4465" s="113" t="s">
        <v>140204</v>
      </c>
      <c r="F4465" s="113" t="s">
        <v>26532</v>
      </c>
      <c r="G4465" s="113" t="s">
        <v>41640</v>
      </c>
      <c r="H4465" s="113" t="s">
        <v>60265</v>
      </c>
      <c r="I4465" s="113" t="s">
        <v>97295</v>
      </c>
    </row>
    <row r="4466" spans="5:9" ht="14.5" x14ac:dyDescent="0.35">
      <c r="E4466" s="113" t="s">
        <v>126925</v>
      </c>
      <c r="F4466" s="113" t="s">
        <v>26531</v>
      </c>
      <c r="G4466" s="113" t="s">
        <v>41639</v>
      </c>
      <c r="H4466" s="113" t="s">
        <v>60264</v>
      </c>
      <c r="I4466" s="113" t="s">
        <v>97294</v>
      </c>
    </row>
    <row r="4467" spans="5:9" ht="14.5" x14ac:dyDescent="0.35">
      <c r="E4467" s="113" t="s">
        <v>121567</v>
      </c>
      <c r="F4467" s="113" t="s">
        <v>26530</v>
      </c>
      <c r="G4467" s="113" t="s">
        <v>41638</v>
      </c>
      <c r="H4467" s="113" t="s">
        <v>60263</v>
      </c>
      <c r="I4467" s="113" t="s">
        <v>97293</v>
      </c>
    </row>
    <row r="4468" spans="5:9" ht="14.5" x14ac:dyDescent="0.35">
      <c r="E4468" s="113" t="s">
        <v>120263</v>
      </c>
      <c r="F4468" s="113" t="s">
        <v>26529</v>
      </c>
      <c r="G4468" s="113" t="s">
        <v>41637</v>
      </c>
      <c r="H4468" s="113" t="s">
        <v>60262</v>
      </c>
      <c r="I4468" s="113" t="s">
        <v>97292</v>
      </c>
    </row>
    <row r="4469" spans="5:9" ht="14.5" x14ac:dyDescent="0.35">
      <c r="E4469" s="113" t="s">
        <v>121566</v>
      </c>
      <c r="F4469" s="113" t="s">
        <v>26528</v>
      </c>
      <c r="G4469" s="113" t="s">
        <v>41636</v>
      </c>
      <c r="H4469" s="113" t="s">
        <v>60261</v>
      </c>
      <c r="I4469" s="113" t="s">
        <v>97291</v>
      </c>
    </row>
    <row r="4470" spans="5:9" ht="14.5" x14ac:dyDescent="0.35">
      <c r="E4470" s="113" t="s">
        <v>120262</v>
      </c>
      <c r="F4470" s="113" t="s">
        <v>26527</v>
      </c>
      <c r="G4470" s="113" t="s">
        <v>41635</v>
      </c>
      <c r="H4470" s="113" t="s">
        <v>60260</v>
      </c>
      <c r="I4470" s="113" t="s">
        <v>97290</v>
      </c>
    </row>
    <row r="4471" spans="5:9" ht="14.5" x14ac:dyDescent="0.35">
      <c r="E4471" s="113" t="s">
        <v>120261</v>
      </c>
      <c r="F4471" s="113" t="s">
        <v>26526</v>
      </c>
      <c r="G4471" s="113" t="s">
        <v>41634</v>
      </c>
      <c r="H4471" s="113" t="s">
        <v>60259</v>
      </c>
      <c r="I4471" s="113" t="s">
        <v>97289</v>
      </c>
    </row>
    <row r="4472" spans="5:9" ht="14.5" x14ac:dyDescent="0.35">
      <c r="E4472" s="113" t="s">
        <v>121565</v>
      </c>
      <c r="F4472" s="113" t="s">
        <v>26525</v>
      </c>
      <c r="G4472" s="113" t="s">
        <v>41633</v>
      </c>
      <c r="H4472" s="113" t="s">
        <v>60258</v>
      </c>
      <c r="I4472" s="113" t="s">
        <v>97288</v>
      </c>
    </row>
    <row r="4473" spans="5:9" ht="14.5" x14ac:dyDescent="0.35">
      <c r="E4473" s="113" t="s">
        <v>123807</v>
      </c>
      <c r="F4473" s="113" t="s">
        <v>26524</v>
      </c>
      <c r="G4473" s="113" t="s">
        <v>41632</v>
      </c>
      <c r="H4473" s="113" t="s">
        <v>60257</v>
      </c>
      <c r="I4473" s="113" t="s">
        <v>97287</v>
      </c>
    </row>
    <row r="4474" spans="5:9" ht="14.5" x14ac:dyDescent="0.35">
      <c r="E4474" s="113" t="s">
        <v>123808</v>
      </c>
      <c r="F4474" s="113" t="s">
        <v>26523</v>
      </c>
      <c r="G4474" s="113" t="s">
        <v>41631</v>
      </c>
      <c r="H4474" s="113" t="s">
        <v>60256</v>
      </c>
      <c r="I4474" s="113" t="s">
        <v>97286</v>
      </c>
    </row>
    <row r="4475" spans="5:9" ht="14.5" x14ac:dyDescent="0.35">
      <c r="E4475" s="113" t="s">
        <v>120260</v>
      </c>
      <c r="F4475" s="113" t="s">
        <v>26522</v>
      </c>
      <c r="G4475" s="113" t="s">
        <v>41630</v>
      </c>
      <c r="H4475" s="113" t="s">
        <v>60255</v>
      </c>
      <c r="I4475" s="113" t="s">
        <v>97285</v>
      </c>
    </row>
    <row r="4476" spans="5:9" ht="14.5" x14ac:dyDescent="0.35">
      <c r="E4476" s="113" t="s">
        <v>120259</v>
      </c>
      <c r="F4476" s="113" t="s">
        <v>26521</v>
      </c>
      <c r="G4476" s="113" t="s">
        <v>109137</v>
      </c>
      <c r="H4476" s="113" t="s">
        <v>60254</v>
      </c>
      <c r="I4476" s="113" t="s">
        <v>97284</v>
      </c>
    </row>
    <row r="4477" spans="5:9" ht="14.5" x14ac:dyDescent="0.35">
      <c r="E4477" s="113" t="s">
        <v>120258</v>
      </c>
      <c r="F4477" s="113" t="s">
        <v>26520</v>
      </c>
      <c r="G4477" s="113" t="s">
        <v>41629</v>
      </c>
      <c r="H4477" s="113" t="s">
        <v>60253</v>
      </c>
      <c r="I4477" s="113" t="s">
        <v>97283</v>
      </c>
    </row>
    <row r="4478" spans="5:9" ht="14.5" x14ac:dyDescent="0.35">
      <c r="E4478" s="113" t="s">
        <v>120257</v>
      </c>
      <c r="F4478" s="113" t="s">
        <v>26519</v>
      </c>
      <c r="G4478" s="113" t="s">
        <v>49678</v>
      </c>
      <c r="H4478" s="113" t="s">
        <v>60252</v>
      </c>
      <c r="I4478" s="113" t="s">
        <v>97282</v>
      </c>
    </row>
    <row r="4479" spans="5:9" ht="14.5" x14ac:dyDescent="0.35">
      <c r="E4479" s="113" t="s">
        <v>120256</v>
      </c>
      <c r="F4479" s="113" t="s">
        <v>26518</v>
      </c>
      <c r="G4479" s="113" t="s">
        <v>41628</v>
      </c>
      <c r="H4479" s="113" t="s">
        <v>60251</v>
      </c>
      <c r="I4479" s="113" t="s">
        <v>97281</v>
      </c>
    </row>
    <row r="4480" spans="5:9" ht="14.5" x14ac:dyDescent="0.35">
      <c r="E4480" s="113" t="s">
        <v>117033</v>
      </c>
      <c r="F4480" s="113" t="s">
        <v>26517</v>
      </c>
      <c r="G4480" s="113" t="s">
        <v>41627</v>
      </c>
      <c r="H4480" s="113" t="s">
        <v>60250</v>
      </c>
      <c r="I4480" s="113" t="s">
        <v>97280</v>
      </c>
    </row>
    <row r="4481" spans="5:9" ht="14.5" x14ac:dyDescent="0.35">
      <c r="E4481" s="113" t="s">
        <v>121564</v>
      </c>
      <c r="F4481" s="113" t="s">
        <v>26516</v>
      </c>
      <c r="G4481" s="113" t="s">
        <v>41626</v>
      </c>
      <c r="H4481" s="113" t="s">
        <v>60249</v>
      </c>
      <c r="I4481" s="113" t="s">
        <v>97279</v>
      </c>
    </row>
    <row r="4482" spans="5:9" ht="14.5" x14ac:dyDescent="0.35">
      <c r="E4482" s="113" t="s">
        <v>121563</v>
      </c>
      <c r="F4482" s="113" t="s">
        <v>26515</v>
      </c>
      <c r="G4482" s="113" t="s">
        <v>109136</v>
      </c>
      <c r="H4482" s="113" t="s">
        <v>60248</v>
      </c>
      <c r="I4482" s="113" t="s">
        <v>97278</v>
      </c>
    </row>
    <row r="4483" spans="5:9" ht="14.5" x14ac:dyDescent="0.35">
      <c r="E4483" s="113" t="s">
        <v>117032</v>
      </c>
      <c r="F4483" s="113" t="s">
        <v>26514</v>
      </c>
      <c r="G4483" s="113" t="s">
        <v>41625</v>
      </c>
      <c r="H4483" s="113" t="s">
        <v>60247</v>
      </c>
      <c r="I4483" s="113" t="s">
        <v>97277</v>
      </c>
    </row>
    <row r="4484" spans="5:9" ht="14.5" x14ac:dyDescent="0.35">
      <c r="E4484" s="113" t="s">
        <v>120255</v>
      </c>
      <c r="F4484" s="113" t="s">
        <v>26513</v>
      </c>
      <c r="G4484" s="113" t="s">
        <v>41624</v>
      </c>
      <c r="H4484" s="113" t="s">
        <v>60246</v>
      </c>
      <c r="I4484" s="113" t="s">
        <v>97276</v>
      </c>
    </row>
    <row r="4485" spans="5:9" ht="14.5" x14ac:dyDescent="0.35">
      <c r="E4485" s="113" t="s">
        <v>120254</v>
      </c>
      <c r="F4485" s="113" t="s">
        <v>26512</v>
      </c>
      <c r="G4485" s="113" t="s">
        <v>41623</v>
      </c>
      <c r="H4485" s="113" t="s">
        <v>60245</v>
      </c>
      <c r="I4485" s="113" t="s">
        <v>97275</v>
      </c>
    </row>
    <row r="4486" spans="5:9" ht="14.5" x14ac:dyDescent="0.35">
      <c r="E4486" s="113" t="s">
        <v>120253</v>
      </c>
      <c r="F4486" s="113" t="s">
        <v>26511</v>
      </c>
      <c r="G4486" s="113" t="s">
        <v>114972</v>
      </c>
      <c r="H4486" s="113" t="s">
        <v>60244</v>
      </c>
      <c r="I4486" s="113" t="s">
        <v>97274</v>
      </c>
    </row>
    <row r="4487" spans="5:9" ht="14.5" x14ac:dyDescent="0.35">
      <c r="E4487" s="113" t="s">
        <v>120252</v>
      </c>
      <c r="F4487" s="113" t="s">
        <v>26510</v>
      </c>
      <c r="G4487" s="113" t="s">
        <v>41622</v>
      </c>
      <c r="H4487" s="113" t="s">
        <v>60243</v>
      </c>
      <c r="I4487" s="113" t="s">
        <v>97273</v>
      </c>
    </row>
    <row r="4488" spans="5:9" ht="14.5" x14ac:dyDescent="0.35">
      <c r="E4488" s="113" t="s">
        <v>117031</v>
      </c>
      <c r="F4488" s="113" t="s">
        <v>26509</v>
      </c>
      <c r="G4488" s="113" t="s">
        <v>109135</v>
      </c>
      <c r="H4488" s="113" t="s">
        <v>60242</v>
      </c>
      <c r="I4488" s="113" t="s">
        <v>97272</v>
      </c>
    </row>
    <row r="4489" spans="5:9" ht="14.5" x14ac:dyDescent="0.35">
      <c r="E4489" s="113" t="s">
        <v>126926</v>
      </c>
      <c r="F4489" s="113" t="s">
        <v>26508</v>
      </c>
      <c r="G4489" s="113" t="s">
        <v>41621</v>
      </c>
      <c r="H4489" s="113" t="s">
        <v>60241</v>
      </c>
      <c r="I4489" s="113" t="s">
        <v>97271</v>
      </c>
    </row>
    <row r="4490" spans="5:9" ht="14.5" x14ac:dyDescent="0.35">
      <c r="E4490" s="113" t="s">
        <v>123809</v>
      </c>
      <c r="F4490" s="113" t="s">
        <v>26507</v>
      </c>
      <c r="G4490" s="113" t="s">
        <v>41620</v>
      </c>
      <c r="H4490" s="113" t="s">
        <v>60240</v>
      </c>
      <c r="I4490" s="113" t="s">
        <v>97270</v>
      </c>
    </row>
    <row r="4491" spans="5:9" ht="14.5" x14ac:dyDescent="0.35">
      <c r="E4491" s="113" t="s">
        <v>117030</v>
      </c>
      <c r="F4491" s="113" t="s">
        <v>26506</v>
      </c>
      <c r="G4491" s="113" t="s">
        <v>41619</v>
      </c>
      <c r="H4491" s="113" t="s">
        <v>60239</v>
      </c>
      <c r="I4491" s="113" t="s">
        <v>97269</v>
      </c>
    </row>
    <row r="4492" spans="5:9" ht="14.5" x14ac:dyDescent="0.35">
      <c r="E4492" s="113" t="s">
        <v>126927</v>
      </c>
      <c r="F4492" s="113" t="s">
        <v>26505</v>
      </c>
      <c r="G4492" s="113" t="s">
        <v>41618</v>
      </c>
      <c r="H4492" s="113" t="s">
        <v>60238</v>
      </c>
      <c r="I4492" s="113" t="s">
        <v>97268</v>
      </c>
    </row>
    <row r="4493" spans="5:9" ht="14.5" x14ac:dyDescent="0.35">
      <c r="E4493" s="113" t="s">
        <v>120251</v>
      </c>
      <c r="F4493" s="113" t="s">
        <v>26504</v>
      </c>
      <c r="G4493" s="113" t="s">
        <v>41617</v>
      </c>
      <c r="H4493" s="113" t="s">
        <v>60237</v>
      </c>
      <c r="I4493" s="113" t="s">
        <v>97267</v>
      </c>
    </row>
    <row r="4494" spans="5:9" ht="14.5" x14ac:dyDescent="0.35">
      <c r="E4494" s="113" t="s">
        <v>120250</v>
      </c>
      <c r="F4494" s="113" t="s">
        <v>26503</v>
      </c>
      <c r="G4494" s="113" t="s">
        <v>41616</v>
      </c>
      <c r="H4494" s="113" t="s">
        <v>60236</v>
      </c>
      <c r="I4494" s="113" t="s">
        <v>97266</v>
      </c>
    </row>
    <row r="4495" spans="5:9" ht="14.5" x14ac:dyDescent="0.35">
      <c r="E4495" s="113" t="s">
        <v>117029</v>
      </c>
      <c r="F4495" s="113" t="s">
        <v>26502</v>
      </c>
      <c r="G4495" s="113" t="s">
        <v>109134</v>
      </c>
      <c r="H4495" s="113" t="s">
        <v>60235</v>
      </c>
      <c r="I4495" s="113" t="s">
        <v>97265</v>
      </c>
    </row>
    <row r="4496" spans="5:9" ht="14.5" x14ac:dyDescent="0.35">
      <c r="E4496" s="113" t="s">
        <v>121562</v>
      </c>
      <c r="F4496" s="113" t="s">
        <v>26501</v>
      </c>
      <c r="G4496" s="113" t="s">
        <v>41615</v>
      </c>
      <c r="H4496" s="113" t="s">
        <v>60234</v>
      </c>
      <c r="I4496" s="113" t="s">
        <v>97264</v>
      </c>
    </row>
    <row r="4497" spans="5:9" ht="14.5" x14ac:dyDescent="0.35">
      <c r="E4497" s="113" t="s">
        <v>123810</v>
      </c>
      <c r="F4497" s="113" t="s">
        <v>26500</v>
      </c>
      <c r="G4497" s="113" t="s">
        <v>41614</v>
      </c>
      <c r="H4497" s="113" t="s">
        <v>60233</v>
      </c>
      <c r="I4497" s="113" t="s">
        <v>97263</v>
      </c>
    </row>
    <row r="4498" spans="5:9" ht="14.5" x14ac:dyDescent="0.35">
      <c r="E4498" s="113" t="s">
        <v>121561</v>
      </c>
      <c r="F4498" s="113" t="s">
        <v>26499</v>
      </c>
      <c r="G4498" s="113" t="s">
        <v>41613</v>
      </c>
      <c r="H4498" s="113" t="s">
        <v>60232</v>
      </c>
      <c r="I4498" s="113" t="s">
        <v>97262</v>
      </c>
    </row>
    <row r="4499" spans="5:9" ht="14.5" x14ac:dyDescent="0.35">
      <c r="E4499" s="113" t="s">
        <v>120249</v>
      </c>
      <c r="F4499" s="113" t="s">
        <v>26498</v>
      </c>
      <c r="G4499" s="113" t="s">
        <v>41612</v>
      </c>
      <c r="H4499" s="113" t="s">
        <v>60231</v>
      </c>
      <c r="I4499" s="113" t="s">
        <v>97261</v>
      </c>
    </row>
    <row r="4500" spans="5:9" ht="14.5" x14ac:dyDescent="0.35">
      <c r="E4500" s="113" t="s">
        <v>120248</v>
      </c>
      <c r="F4500" s="113" t="s">
        <v>26497</v>
      </c>
      <c r="G4500" s="113" t="s">
        <v>41611</v>
      </c>
      <c r="H4500" s="113" t="s">
        <v>60230</v>
      </c>
      <c r="I4500" s="113" t="s">
        <v>97260</v>
      </c>
    </row>
    <row r="4501" spans="5:9" ht="14.5" x14ac:dyDescent="0.35">
      <c r="E4501" s="113" t="s">
        <v>121560</v>
      </c>
      <c r="F4501" s="113" t="s">
        <v>26496</v>
      </c>
      <c r="G4501" s="113" t="s">
        <v>41610</v>
      </c>
      <c r="H4501" s="113" t="s">
        <v>60229</v>
      </c>
      <c r="I4501" s="113" t="s">
        <v>97259</v>
      </c>
    </row>
    <row r="4502" spans="5:9" ht="14.5" x14ac:dyDescent="0.35">
      <c r="E4502" s="113" t="s">
        <v>123811</v>
      </c>
      <c r="F4502" s="113" t="s">
        <v>26495</v>
      </c>
      <c r="G4502" s="113" t="s">
        <v>41609</v>
      </c>
      <c r="H4502" s="113" t="s">
        <v>60228</v>
      </c>
      <c r="I4502" s="113" t="s">
        <v>140407</v>
      </c>
    </row>
    <row r="4503" spans="5:9" ht="14.5" x14ac:dyDescent="0.35">
      <c r="E4503" s="113" t="s">
        <v>117028</v>
      </c>
      <c r="F4503" s="113" t="s">
        <v>26494</v>
      </c>
      <c r="G4503" s="113" t="s">
        <v>41608</v>
      </c>
      <c r="H4503" s="113" t="s">
        <v>60227</v>
      </c>
      <c r="I4503" s="113" t="s">
        <v>97258</v>
      </c>
    </row>
    <row r="4504" spans="5:9" ht="14.5" x14ac:dyDescent="0.35">
      <c r="E4504" s="113" t="s">
        <v>117027</v>
      </c>
      <c r="F4504" s="113" t="s">
        <v>26493</v>
      </c>
      <c r="G4504" s="113" t="s">
        <v>41607</v>
      </c>
      <c r="H4504" s="113" t="s">
        <v>60226</v>
      </c>
      <c r="I4504" s="113" t="s">
        <v>97257</v>
      </c>
    </row>
    <row r="4505" spans="5:9" ht="14.5" x14ac:dyDescent="0.35">
      <c r="E4505" s="113" t="s">
        <v>117026</v>
      </c>
      <c r="F4505" s="113" t="s">
        <v>26492</v>
      </c>
      <c r="G4505" s="113" t="s">
        <v>117847</v>
      </c>
      <c r="H4505" s="113" t="s">
        <v>60225</v>
      </c>
      <c r="I4505" s="113" t="s">
        <v>97256</v>
      </c>
    </row>
    <row r="4506" spans="5:9" ht="14.5" x14ac:dyDescent="0.35">
      <c r="E4506" s="113" t="s">
        <v>117025</v>
      </c>
      <c r="F4506" s="113" t="s">
        <v>26491</v>
      </c>
      <c r="G4506" s="113" t="s">
        <v>41606</v>
      </c>
      <c r="H4506" s="113" t="s">
        <v>60224</v>
      </c>
      <c r="I4506" s="113" t="s">
        <v>97255</v>
      </c>
    </row>
    <row r="4507" spans="5:9" ht="14.5" x14ac:dyDescent="0.35">
      <c r="E4507" s="113" t="s">
        <v>117024</v>
      </c>
      <c r="F4507" s="113" t="s">
        <v>26490</v>
      </c>
      <c r="G4507" s="113" t="s">
        <v>41605</v>
      </c>
      <c r="H4507" s="113" t="s">
        <v>60223</v>
      </c>
      <c r="I4507" s="113" t="s">
        <v>97254</v>
      </c>
    </row>
    <row r="4508" spans="5:9" ht="14.5" x14ac:dyDescent="0.35">
      <c r="E4508" s="113" t="s">
        <v>117023</v>
      </c>
      <c r="F4508" s="113" t="s">
        <v>26489</v>
      </c>
      <c r="G4508" s="113" t="s">
        <v>109133</v>
      </c>
      <c r="H4508" s="113" t="s">
        <v>60222</v>
      </c>
      <c r="I4508" s="113" t="s">
        <v>97253</v>
      </c>
    </row>
    <row r="4509" spans="5:9" ht="14.5" x14ac:dyDescent="0.35">
      <c r="E4509" s="113" t="s">
        <v>117022</v>
      </c>
      <c r="F4509" s="113" t="s">
        <v>26488</v>
      </c>
      <c r="G4509" s="113" t="s">
        <v>41604</v>
      </c>
      <c r="H4509" s="113" t="s">
        <v>60221</v>
      </c>
      <c r="I4509" s="113" t="s">
        <v>97252</v>
      </c>
    </row>
    <row r="4510" spans="5:9" ht="14.5" x14ac:dyDescent="0.35">
      <c r="E4510" s="113" t="s">
        <v>121559</v>
      </c>
      <c r="F4510" s="113" t="s">
        <v>26487</v>
      </c>
      <c r="G4510" s="113" t="s">
        <v>41603</v>
      </c>
      <c r="H4510" s="113" t="s">
        <v>60220</v>
      </c>
      <c r="I4510" s="113" t="s">
        <v>97251</v>
      </c>
    </row>
    <row r="4511" spans="5:9" ht="14.5" x14ac:dyDescent="0.35">
      <c r="E4511" s="113" t="s">
        <v>120247</v>
      </c>
      <c r="F4511" s="113" t="s">
        <v>26486</v>
      </c>
      <c r="G4511" s="113" t="s">
        <v>122114</v>
      </c>
      <c r="H4511" s="113" t="s">
        <v>60219</v>
      </c>
      <c r="I4511" s="113" t="s">
        <v>97250</v>
      </c>
    </row>
    <row r="4512" spans="5:9" ht="14.5" x14ac:dyDescent="0.35">
      <c r="E4512" s="113" t="s">
        <v>117021</v>
      </c>
      <c r="F4512" s="113" t="s">
        <v>26485</v>
      </c>
      <c r="G4512" s="113" t="s">
        <v>122113</v>
      </c>
      <c r="H4512" s="113" t="s">
        <v>60218</v>
      </c>
      <c r="I4512" s="113" t="s">
        <v>97249</v>
      </c>
    </row>
    <row r="4513" spans="5:9" ht="14.5" x14ac:dyDescent="0.35">
      <c r="E4513" s="113" t="s">
        <v>117020</v>
      </c>
      <c r="F4513" s="113" t="s">
        <v>26484</v>
      </c>
      <c r="G4513" s="113" t="s">
        <v>41602</v>
      </c>
      <c r="H4513" s="113" t="s">
        <v>60217</v>
      </c>
      <c r="I4513" s="113" t="s">
        <v>97248</v>
      </c>
    </row>
    <row r="4514" spans="5:9" ht="14.5" x14ac:dyDescent="0.35">
      <c r="E4514" s="113" t="s">
        <v>120246</v>
      </c>
      <c r="F4514" s="113" t="s">
        <v>26483</v>
      </c>
      <c r="G4514" s="113" t="s">
        <v>109132</v>
      </c>
      <c r="H4514" s="113" t="s">
        <v>60216</v>
      </c>
      <c r="I4514" s="113" t="s">
        <v>97247</v>
      </c>
    </row>
    <row r="4515" spans="5:9" ht="14.5" x14ac:dyDescent="0.35">
      <c r="E4515" s="113" t="s">
        <v>117019</v>
      </c>
      <c r="F4515" s="113" t="s">
        <v>26482</v>
      </c>
      <c r="G4515" s="113" t="s">
        <v>109131</v>
      </c>
      <c r="H4515" s="113" t="s">
        <v>60215</v>
      </c>
      <c r="I4515" s="113" t="s">
        <v>97246</v>
      </c>
    </row>
    <row r="4516" spans="5:9" ht="14.5" x14ac:dyDescent="0.35">
      <c r="E4516" s="113" t="s">
        <v>117018</v>
      </c>
      <c r="F4516" s="113" t="s">
        <v>26481</v>
      </c>
      <c r="G4516" s="113" t="s">
        <v>109130</v>
      </c>
      <c r="H4516" s="113" t="s">
        <v>60214</v>
      </c>
      <c r="I4516" s="113" t="s">
        <v>97245</v>
      </c>
    </row>
    <row r="4517" spans="5:9" ht="14.5" x14ac:dyDescent="0.35">
      <c r="E4517" s="113" t="s">
        <v>121558</v>
      </c>
      <c r="F4517" s="113" t="s">
        <v>26480</v>
      </c>
      <c r="G4517" s="113" t="s">
        <v>41601</v>
      </c>
      <c r="H4517" s="113" t="s">
        <v>60213</v>
      </c>
      <c r="I4517" s="113" t="s">
        <v>97244</v>
      </c>
    </row>
    <row r="4518" spans="5:9" ht="14.5" x14ac:dyDescent="0.35">
      <c r="E4518" s="113" t="s">
        <v>117017</v>
      </c>
      <c r="F4518" s="113" t="s">
        <v>26479</v>
      </c>
      <c r="G4518" s="113" t="s">
        <v>41600</v>
      </c>
      <c r="H4518" s="113" t="s">
        <v>60212</v>
      </c>
      <c r="I4518" s="113" t="s">
        <v>97243</v>
      </c>
    </row>
    <row r="4519" spans="5:9" ht="14.5" x14ac:dyDescent="0.35">
      <c r="E4519" s="113" t="s">
        <v>117016</v>
      </c>
      <c r="F4519" s="113" t="s">
        <v>26478</v>
      </c>
      <c r="G4519" s="113" t="s">
        <v>41599</v>
      </c>
      <c r="H4519" s="113" t="s">
        <v>60211</v>
      </c>
      <c r="I4519" s="113" t="s">
        <v>97242</v>
      </c>
    </row>
    <row r="4520" spans="5:9" ht="14.5" x14ac:dyDescent="0.35">
      <c r="E4520" s="113" t="s">
        <v>117015</v>
      </c>
      <c r="F4520" s="113" t="s">
        <v>26477</v>
      </c>
      <c r="G4520" s="113" t="s">
        <v>41598</v>
      </c>
      <c r="H4520" s="113" t="s">
        <v>60210</v>
      </c>
      <c r="I4520" s="113" t="s">
        <v>97241</v>
      </c>
    </row>
    <row r="4521" spans="5:9" ht="14.5" x14ac:dyDescent="0.35">
      <c r="E4521" s="113" t="s">
        <v>117014</v>
      </c>
      <c r="F4521" s="113" t="s">
        <v>26476</v>
      </c>
      <c r="G4521" s="113" t="s">
        <v>41597</v>
      </c>
      <c r="H4521" s="113" t="s">
        <v>60209</v>
      </c>
      <c r="I4521" s="113" t="s">
        <v>97240</v>
      </c>
    </row>
    <row r="4522" spans="5:9" ht="14.5" x14ac:dyDescent="0.35">
      <c r="E4522" s="113" t="s">
        <v>117013</v>
      </c>
      <c r="F4522" s="113" t="s">
        <v>26475</v>
      </c>
      <c r="G4522" s="113" t="s">
        <v>41596</v>
      </c>
      <c r="H4522" s="113" t="s">
        <v>60208</v>
      </c>
      <c r="I4522" s="113" t="s">
        <v>97239</v>
      </c>
    </row>
    <row r="4523" spans="5:9" ht="14.5" x14ac:dyDescent="0.35">
      <c r="E4523" s="113" t="s">
        <v>117012</v>
      </c>
      <c r="F4523" s="113" t="s">
        <v>26474</v>
      </c>
      <c r="G4523" s="113" t="s">
        <v>41595</v>
      </c>
      <c r="H4523" s="113" t="s">
        <v>60207</v>
      </c>
      <c r="I4523" s="113" t="s">
        <v>97238</v>
      </c>
    </row>
    <row r="4524" spans="5:9" ht="14.5" x14ac:dyDescent="0.35">
      <c r="E4524" s="113" t="s">
        <v>117011</v>
      </c>
      <c r="F4524" s="113" t="s">
        <v>26473</v>
      </c>
      <c r="G4524" s="113" t="s">
        <v>41594</v>
      </c>
      <c r="H4524" s="113" t="s">
        <v>60206</v>
      </c>
      <c r="I4524" s="113" t="s">
        <v>97237</v>
      </c>
    </row>
    <row r="4525" spans="5:9" ht="14.5" x14ac:dyDescent="0.35">
      <c r="E4525" s="113" t="s">
        <v>121557</v>
      </c>
      <c r="F4525" s="113" t="s">
        <v>26472</v>
      </c>
      <c r="G4525" s="113" t="s">
        <v>41593</v>
      </c>
      <c r="H4525" s="113" t="s">
        <v>60205</v>
      </c>
      <c r="I4525" s="113" t="s">
        <v>97236</v>
      </c>
    </row>
    <row r="4526" spans="5:9" ht="14.5" x14ac:dyDescent="0.35">
      <c r="E4526" s="113" t="s">
        <v>117010</v>
      </c>
      <c r="F4526" s="113" t="s">
        <v>26471</v>
      </c>
      <c r="G4526" s="113" t="s">
        <v>41592</v>
      </c>
      <c r="H4526" s="113" t="s">
        <v>60204</v>
      </c>
      <c r="I4526" s="113" t="s">
        <v>97235</v>
      </c>
    </row>
    <row r="4527" spans="5:9" ht="14.5" x14ac:dyDescent="0.35">
      <c r="E4527" s="113" t="s">
        <v>117009</v>
      </c>
      <c r="F4527" s="113" t="s">
        <v>26470</v>
      </c>
      <c r="G4527" s="113" t="s">
        <v>41591</v>
      </c>
      <c r="H4527" s="113" t="s">
        <v>60203</v>
      </c>
      <c r="I4527" s="113" t="s">
        <v>97234</v>
      </c>
    </row>
    <row r="4528" spans="5:9" ht="14.5" x14ac:dyDescent="0.35">
      <c r="E4528" s="113" t="s">
        <v>117008</v>
      </c>
      <c r="F4528" s="113" t="s">
        <v>26469</v>
      </c>
      <c r="G4528" s="113" t="s">
        <v>41590</v>
      </c>
      <c r="H4528" s="113" t="s">
        <v>60202</v>
      </c>
      <c r="I4528" s="113" t="s">
        <v>97233</v>
      </c>
    </row>
    <row r="4529" spans="5:9" ht="14.5" x14ac:dyDescent="0.35">
      <c r="E4529" s="113" t="s">
        <v>120245</v>
      </c>
      <c r="F4529" s="113" t="s">
        <v>26468</v>
      </c>
      <c r="G4529" s="113" t="s">
        <v>41589</v>
      </c>
      <c r="H4529" s="113" t="s">
        <v>60201</v>
      </c>
      <c r="I4529" s="113" t="s">
        <v>97232</v>
      </c>
    </row>
    <row r="4530" spans="5:9" ht="14.5" x14ac:dyDescent="0.35">
      <c r="E4530" s="113" t="s">
        <v>120244</v>
      </c>
      <c r="F4530" s="113" t="s">
        <v>26467</v>
      </c>
      <c r="G4530" s="113" t="s">
        <v>127639</v>
      </c>
      <c r="H4530" s="113" t="s">
        <v>60200</v>
      </c>
      <c r="I4530" s="113" t="s">
        <v>97231</v>
      </c>
    </row>
    <row r="4531" spans="5:9" ht="14.5" x14ac:dyDescent="0.35">
      <c r="E4531" s="113" t="s">
        <v>117007</v>
      </c>
      <c r="F4531" s="113" t="s">
        <v>26466</v>
      </c>
      <c r="G4531" s="113" t="s">
        <v>41588</v>
      </c>
      <c r="H4531" s="113" t="s">
        <v>60199</v>
      </c>
      <c r="I4531" s="113" t="s">
        <v>97230</v>
      </c>
    </row>
    <row r="4532" spans="5:9" ht="14.5" x14ac:dyDescent="0.35">
      <c r="E4532" s="113" t="s">
        <v>121556</v>
      </c>
      <c r="F4532" s="113" t="s">
        <v>26465</v>
      </c>
      <c r="G4532" s="113" t="s">
        <v>120587</v>
      </c>
      <c r="H4532" s="113" t="s">
        <v>60198</v>
      </c>
      <c r="I4532" s="113" t="s">
        <v>97229</v>
      </c>
    </row>
    <row r="4533" spans="5:9" ht="14.5" x14ac:dyDescent="0.35">
      <c r="E4533" s="113" t="s">
        <v>117006</v>
      </c>
      <c r="F4533" s="113" t="s">
        <v>26464</v>
      </c>
      <c r="G4533" s="113" t="s">
        <v>41587</v>
      </c>
      <c r="H4533" s="113" t="s">
        <v>60197</v>
      </c>
      <c r="I4533" s="113" t="s">
        <v>97228</v>
      </c>
    </row>
    <row r="4534" spans="5:9" ht="14.5" x14ac:dyDescent="0.35">
      <c r="E4534" s="113" t="s">
        <v>117005</v>
      </c>
      <c r="F4534" s="113" t="s">
        <v>26463</v>
      </c>
      <c r="G4534" s="113" t="s">
        <v>41586</v>
      </c>
      <c r="H4534" s="113" t="s">
        <v>60196</v>
      </c>
      <c r="I4534" s="113" t="s">
        <v>97227</v>
      </c>
    </row>
    <row r="4535" spans="5:9" ht="14.5" x14ac:dyDescent="0.35">
      <c r="E4535" s="113" t="s">
        <v>120243</v>
      </c>
      <c r="F4535" s="113" t="s">
        <v>26462</v>
      </c>
      <c r="G4535" s="113" t="s">
        <v>41585</v>
      </c>
      <c r="H4535" s="113" t="s">
        <v>60195</v>
      </c>
      <c r="I4535" s="113" t="s">
        <v>97226</v>
      </c>
    </row>
    <row r="4536" spans="5:9" ht="14.5" x14ac:dyDescent="0.35">
      <c r="E4536" s="113" t="s">
        <v>117004</v>
      </c>
      <c r="F4536" s="113" t="s">
        <v>26461</v>
      </c>
      <c r="G4536" s="113" t="s">
        <v>41584</v>
      </c>
      <c r="H4536" s="113" t="s">
        <v>60194</v>
      </c>
      <c r="I4536" s="113" t="s">
        <v>97225</v>
      </c>
    </row>
    <row r="4537" spans="5:9" ht="14.5" x14ac:dyDescent="0.35">
      <c r="E4537" s="113" t="s">
        <v>117003</v>
      </c>
      <c r="F4537" s="113" t="s">
        <v>26460</v>
      </c>
      <c r="G4537" s="113" t="s">
        <v>41583</v>
      </c>
      <c r="H4537" s="113" t="s">
        <v>60193</v>
      </c>
      <c r="I4537" s="113" t="s">
        <v>140406</v>
      </c>
    </row>
    <row r="4538" spans="5:9" ht="14.5" x14ac:dyDescent="0.35">
      <c r="E4538" s="113" t="s">
        <v>117002</v>
      </c>
      <c r="F4538" s="113" t="s">
        <v>26459</v>
      </c>
      <c r="G4538" s="113" t="s">
        <v>41582</v>
      </c>
      <c r="H4538" s="113" t="s">
        <v>60192</v>
      </c>
      <c r="I4538" s="113" t="s">
        <v>97224</v>
      </c>
    </row>
    <row r="4539" spans="5:9" ht="14.5" x14ac:dyDescent="0.35">
      <c r="E4539" s="113" t="s">
        <v>117001</v>
      </c>
      <c r="F4539" s="113" t="s">
        <v>26458</v>
      </c>
      <c r="G4539" s="113" t="s">
        <v>41581</v>
      </c>
      <c r="H4539" s="113" t="s">
        <v>60191</v>
      </c>
      <c r="I4539" s="113" t="s">
        <v>97223</v>
      </c>
    </row>
    <row r="4540" spans="5:9" ht="14.5" x14ac:dyDescent="0.35">
      <c r="E4540" s="113" t="s">
        <v>117000</v>
      </c>
      <c r="F4540" s="113" t="s">
        <v>26457</v>
      </c>
      <c r="G4540" s="113" t="s">
        <v>41580</v>
      </c>
      <c r="H4540" s="113" t="s">
        <v>60190</v>
      </c>
      <c r="I4540" s="113" t="s">
        <v>97222</v>
      </c>
    </row>
    <row r="4541" spans="5:9" ht="14.5" x14ac:dyDescent="0.35">
      <c r="E4541" s="113" t="s">
        <v>116999</v>
      </c>
      <c r="F4541" s="113" t="s">
        <v>26456</v>
      </c>
      <c r="G4541" s="113" t="s">
        <v>41579</v>
      </c>
      <c r="H4541" s="113" t="s">
        <v>60189</v>
      </c>
      <c r="I4541" s="113" t="s">
        <v>97221</v>
      </c>
    </row>
    <row r="4542" spans="5:9" ht="14.5" x14ac:dyDescent="0.35">
      <c r="E4542" s="113" t="s">
        <v>116998</v>
      </c>
      <c r="F4542" s="113" t="s">
        <v>26455</v>
      </c>
      <c r="G4542" s="113" t="s">
        <v>41578</v>
      </c>
      <c r="H4542" s="113" t="s">
        <v>60188</v>
      </c>
      <c r="I4542" s="113" t="s">
        <v>97220</v>
      </c>
    </row>
    <row r="4543" spans="5:9" ht="14.5" x14ac:dyDescent="0.35">
      <c r="E4543" s="113" t="s">
        <v>116997</v>
      </c>
      <c r="F4543" s="113" t="s">
        <v>26454</v>
      </c>
      <c r="G4543" s="113" t="s">
        <v>41577</v>
      </c>
      <c r="H4543" s="113" t="s">
        <v>60187</v>
      </c>
      <c r="I4543" s="113" t="s">
        <v>97219</v>
      </c>
    </row>
    <row r="4544" spans="5:9" ht="14.5" x14ac:dyDescent="0.35">
      <c r="E4544" s="113" t="s">
        <v>121555</v>
      </c>
      <c r="F4544" s="113" t="s">
        <v>26453</v>
      </c>
      <c r="G4544" s="113" t="s">
        <v>41576</v>
      </c>
      <c r="H4544" s="113" t="s">
        <v>60186</v>
      </c>
      <c r="I4544" s="113" t="s">
        <v>97218</v>
      </c>
    </row>
    <row r="4545" spans="5:9" ht="14.5" x14ac:dyDescent="0.35">
      <c r="E4545" s="113" t="s">
        <v>116996</v>
      </c>
      <c r="F4545" s="113" t="s">
        <v>26452</v>
      </c>
      <c r="G4545" s="113" t="s">
        <v>41575</v>
      </c>
      <c r="H4545" s="113" t="s">
        <v>60185</v>
      </c>
      <c r="I4545" s="113" t="s">
        <v>97217</v>
      </c>
    </row>
    <row r="4546" spans="5:9" ht="14.5" x14ac:dyDescent="0.35">
      <c r="E4546" s="113" t="s">
        <v>116995</v>
      </c>
      <c r="F4546" s="113" t="s">
        <v>26451</v>
      </c>
      <c r="G4546" s="113" t="s">
        <v>41574</v>
      </c>
      <c r="H4546" s="113" t="s">
        <v>60184</v>
      </c>
      <c r="I4546" s="113" t="s">
        <v>97216</v>
      </c>
    </row>
    <row r="4547" spans="5:9" ht="14.5" x14ac:dyDescent="0.35">
      <c r="E4547" s="113" t="s">
        <v>116994</v>
      </c>
      <c r="F4547" s="113" t="s">
        <v>26450</v>
      </c>
      <c r="G4547" s="113" t="s">
        <v>41573</v>
      </c>
      <c r="H4547" s="113" t="s">
        <v>60183</v>
      </c>
      <c r="I4547" s="113" t="s">
        <v>97215</v>
      </c>
    </row>
    <row r="4548" spans="5:9" ht="14.5" x14ac:dyDescent="0.35">
      <c r="E4548" s="113" t="s">
        <v>116993</v>
      </c>
      <c r="F4548" s="113" t="s">
        <v>26449</v>
      </c>
      <c r="G4548" s="113" t="s">
        <v>41572</v>
      </c>
      <c r="H4548" s="113" t="s">
        <v>60182</v>
      </c>
      <c r="I4548" s="113" t="s">
        <v>97214</v>
      </c>
    </row>
    <row r="4549" spans="5:9" ht="14.5" x14ac:dyDescent="0.35">
      <c r="E4549" s="113" t="s">
        <v>116992</v>
      </c>
      <c r="F4549" s="113" t="s">
        <v>26448</v>
      </c>
      <c r="G4549" s="113" t="s">
        <v>41571</v>
      </c>
      <c r="H4549" s="113" t="s">
        <v>60181</v>
      </c>
      <c r="I4549" s="113" t="s">
        <v>97213</v>
      </c>
    </row>
    <row r="4550" spans="5:9" ht="14.5" x14ac:dyDescent="0.35">
      <c r="E4550" s="113" t="s">
        <v>116991</v>
      </c>
      <c r="F4550" s="113" t="s">
        <v>26447</v>
      </c>
      <c r="G4550" s="113" t="s">
        <v>41570</v>
      </c>
      <c r="H4550" s="113" t="s">
        <v>60180</v>
      </c>
      <c r="I4550" s="113" t="s">
        <v>97212</v>
      </c>
    </row>
    <row r="4551" spans="5:9" ht="14.5" x14ac:dyDescent="0.35">
      <c r="E4551" s="113" t="s">
        <v>116990</v>
      </c>
      <c r="F4551" s="113" t="s">
        <v>26446</v>
      </c>
      <c r="G4551" s="113" t="s">
        <v>41569</v>
      </c>
      <c r="H4551" s="113" t="s">
        <v>60179</v>
      </c>
      <c r="I4551" s="113" t="s">
        <v>97211</v>
      </c>
    </row>
    <row r="4552" spans="5:9" ht="14.5" x14ac:dyDescent="0.35">
      <c r="E4552" s="113" t="s">
        <v>120242</v>
      </c>
      <c r="F4552" s="113" t="s">
        <v>26445</v>
      </c>
      <c r="G4552" s="113" t="s">
        <v>41568</v>
      </c>
      <c r="H4552" s="113" t="s">
        <v>60178</v>
      </c>
      <c r="I4552" s="113" t="s">
        <v>97210</v>
      </c>
    </row>
    <row r="4553" spans="5:9" ht="14.5" x14ac:dyDescent="0.35">
      <c r="E4553" s="113" t="s">
        <v>116989</v>
      </c>
      <c r="F4553" s="113" t="s">
        <v>26444</v>
      </c>
      <c r="G4553" s="113" t="s">
        <v>41567</v>
      </c>
      <c r="H4553" s="113" t="s">
        <v>60177</v>
      </c>
      <c r="I4553" s="113" t="s">
        <v>97209</v>
      </c>
    </row>
    <row r="4554" spans="5:9" ht="14.5" x14ac:dyDescent="0.35">
      <c r="E4554" s="113" t="s">
        <v>116988</v>
      </c>
      <c r="F4554" s="113" t="s">
        <v>26443</v>
      </c>
      <c r="G4554" s="113" t="s">
        <v>109129</v>
      </c>
      <c r="H4554" s="113" t="s">
        <v>60176</v>
      </c>
      <c r="I4554" s="113" t="s">
        <v>97208</v>
      </c>
    </row>
    <row r="4555" spans="5:9" ht="14.5" x14ac:dyDescent="0.35">
      <c r="E4555" s="113" t="s">
        <v>121554</v>
      </c>
      <c r="F4555" s="113" t="s">
        <v>26442</v>
      </c>
      <c r="G4555" s="113" t="s">
        <v>41566</v>
      </c>
      <c r="H4555" s="113" t="s">
        <v>60175</v>
      </c>
      <c r="I4555" s="113" t="s">
        <v>97207</v>
      </c>
    </row>
    <row r="4556" spans="5:9" ht="14.5" x14ac:dyDescent="0.35">
      <c r="E4556" s="113" t="s">
        <v>116987</v>
      </c>
      <c r="F4556" s="113" t="s">
        <v>26441</v>
      </c>
      <c r="G4556" s="113" t="s">
        <v>41565</v>
      </c>
      <c r="H4556" s="113" t="s">
        <v>60174</v>
      </c>
      <c r="I4556" s="113" t="s">
        <v>97206</v>
      </c>
    </row>
    <row r="4557" spans="5:9" ht="14.5" x14ac:dyDescent="0.35">
      <c r="E4557" s="113" t="s">
        <v>116986</v>
      </c>
      <c r="F4557" s="113" t="s">
        <v>26440</v>
      </c>
      <c r="G4557" s="113" t="s">
        <v>41564</v>
      </c>
      <c r="H4557" s="113" t="s">
        <v>60173</v>
      </c>
      <c r="I4557" s="113" t="s">
        <v>97205</v>
      </c>
    </row>
    <row r="4558" spans="5:9" ht="14.5" x14ac:dyDescent="0.35">
      <c r="E4558" s="113" t="s">
        <v>116985</v>
      </c>
      <c r="F4558" s="113" t="s">
        <v>26439</v>
      </c>
      <c r="G4558" s="113" t="s">
        <v>41563</v>
      </c>
      <c r="H4558" s="113" t="s">
        <v>60172</v>
      </c>
      <c r="I4558" s="113" t="s">
        <v>97204</v>
      </c>
    </row>
    <row r="4559" spans="5:9" ht="14.5" x14ac:dyDescent="0.35">
      <c r="E4559" s="113" t="s">
        <v>116984</v>
      </c>
      <c r="F4559" s="113" t="s">
        <v>26438</v>
      </c>
      <c r="G4559" s="113" t="s">
        <v>41562</v>
      </c>
      <c r="H4559" s="113" t="s">
        <v>60171</v>
      </c>
      <c r="I4559" s="113" t="s">
        <v>97203</v>
      </c>
    </row>
    <row r="4560" spans="5:9" ht="14.5" x14ac:dyDescent="0.35">
      <c r="E4560" s="113" t="s">
        <v>116983</v>
      </c>
      <c r="F4560" s="113" t="s">
        <v>26437</v>
      </c>
      <c r="G4560" s="113" t="s">
        <v>41561</v>
      </c>
      <c r="H4560" s="113" t="s">
        <v>60170</v>
      </c>
      <c r="I4560" s="113" t="s">
        <v>97202</v>
      </c>
    </row>
    <row r="4561" spans="5:9" ht="14.5" x14ac:dyDescent="0.35">
      <c r="E4561" s="113" t="s">
        <v>116982</v>
      </c>
      <c r="F4561" s="113" t="s">
        <v>26436</v>
      </c>
      <c r="G4561" s="113" t="s">
        <v>41560</v>
      </c>
      <c r="H4561" s="113" t="s">
        <v>60169</v>
      </c>
      <c r="I4561" s="113" t="s">
        <v>140405</v>
      </c>
    </row>
    <row r="4562" spans="5:9" ht="14.5" x14ac:dyDescent="0.35">
      <c r="E4562" s="113" t="s">
        <v>121553</v>
      </c>
      <c r="F4562" s="113" t="s">
        <v>26435</v>
      </c>
      <c r="G4562" s="113" t="s">
        <v>109128</v>
      </c>
      <c r="H4562" s="113" t="s">
        <v>60168</v>
      </c>
      <c r="I4562" s="113" t="s">
        <v>97201</v>
      </c>
    </row>
    <row r="4563" spans="5:9" ht="14.5" x14ac:dyDescent="0.35">
      <c r="E4563" s="113" t="s">
        <v>116981</v>
      </c>
      <c r="F4563" s="113" t="s">
        <v>26434</v>
      </c>
      <c r="G4563" s="113" t="s">
        <v>109127</v>
      </c>
      <c r="H4563" s="113" t="s">
        <v>60167</v>
      </c>
      <c r="I4563" s="113" t="s">
        <v>97200</v>
      </c>
    </row>
    <row r="4564" spans="5:9" ht="14.5" x14ac:dyDescent="0.35">
      <c r="E4564" s="113" t="s">
        <v>116980</v>
      </c>
      <c r="F4564" s="113" t="s">
        <v>26433</v>
      </c>
      <c r="G4564" s="113" t="s">
        <v>41559</v>
      </c>
      <c r="H4564" s="113" t="s">
        <v>60166</v>
      </c>
      <c r="I4564" s="113" t="s">
        <v>140404</v>
      </c>
    </row>
    <row r="4565" spans="5:9" ht="14.5" x14ac:dyDescent="0.35">
      <c r="E4565" s="113" t="s">
        <v>116979</v>
      </c>
      <c r="F4565" s="113" t="s">
        <v>26432</v>
      </c>
      <c r="G4565" s="113" t="s">
        <v>41558</v>
      </c>
      <c r="H4565" s="113" t="s">
        <v>60165</v>
      </c>
      <c r="I4565" s="113" t="s">
        <v>140403</v>
      </c>
    </row>
    <row r="4566" spans="5:9" ht="14.5" x14ac:dyDescent="0.35">
      <c r="E4566" s="113" t="s">
        <v>116978</v>
      </c>
      <c r="F4566" s="113" t="s">
        <v>26431</v>
      </c>
      <c r="G4566" s="113" t="s">
        <v>41557</v>
      </c>
      <c r="H4566" s="113" t="s">
        <v>60164</v>
      </c>
      <c r="I4566" s="113" t="s">
        <v>97199</v>
      </c>
    </row>
    <row r="4567" spans="5:9" ht="14.5" x14ac:dyDescent="0.35">
      <c r="E4567" s="113" t="s">
        <v>116977</v>
      </c>
      <c r="F4567" s="113" t="s">
        <v>26430</v>
      </c>
      <c r="G4567" s="113" t="s">
        <v>41556</v>
      </c>
      <c r="H4567" s="113" t="s">
        <v>60163</v>
      </c>
      <c r="I4567" s="113" t="s">
        <v>97198</v>
      </c>
    </row>
    <row r="4568" spans="5:9" ht="14.5" x14ac:dyDescent="0.35">
      <c r="E4568" s="113" t="s">
        <v>116976</v>
      </c>
      <c r="F4568" s="113" t="s">
        <v>26429</v>
      </c>
      <c r="G4568" s="113" t="s">
        <v>41555</v>
      </c>
      <c r="H4568" s="113" t="s">
        <v>60162</v>
      </c>
      <c r="I4568" s="113" t="s">
        <v>140402</v>
      </c>
    </row>
    <row r="4569" spans="5:9" ht="14.5" x14ac:dyDescent="0.35">
      <c r="E4569" s="113" t="s">
        <v>116975</v>
      </c>
      <c r="F4569" s="113" t="s">
        <v>26428</v>
      </c>
      <c r="G4569" s="113" t="s">
        <v>41554</v>
      </c>
      <c r="H4569" s="113" t="s">
        <v>60161</v>
      </c>
      <c r="I4569" s="113" t="s">
        <v>97197</v>
      </c>
    </row>
    <row r="4570" spans="5:9" ht="14.5" x14ac:dyDescent="0.35">
      <c r="E4570" s="113" t="s">
        <v>116974</v>
      </c>
      <c r="F4570" s="113" t="s">
        <v>26427</v>
      </c>
      <c r="G4570" s="113" t="s">
        <v>41553</v>
      </c>
      <c r="H4570" s="113" t="s">
        <v>60160</v>
      </c>
      <c r="I4570" s="113" t="s">
        <v>97196</v>
      </c>
    </row>
    <row r="4571" spans="5:9" ht="14.5" x14ac:dyDescent="0.35">
      <c r="E4571" s="113" t="s">
        <v>116973</v>
      </c>
      <c r="F4571" s="113" t="s">
        <v>26426</v>
      </c>
      <c r="G4571" s="113" t="s">
        <v>41552</v>
      </c>
      <c r="H4571" s="113" t="s">
        <v>60159</v>
      </c>
      <c r="I4571" s="113" t="s">
        <v>97195</v>
      </c>
    </row>
    <row r="4572" spans="5:9" ht="14.5" x14ac:dyDescent="0.35">
      <c r="E4572" s="113" t="s">
        <v>116972</v>
      </c>
      <c r="F4572" s="113" t="s">
        <v>26425</v>
      </c>
      <c r="G4572" s="113" t="s">
        <v>41551</v>
      </c>
      <c r="H4572" s="113" t="s">
        <v>60158</v>
      </c>
      <c r="I4572" s="113" t="s">
        <v>97194</v>
      </c>
    </row>
    <row r="4573" spans="5:9" ht="14.5" x14ac:dyDescent="0.35">
      <c r="E4573" s="113" t="s">
        <v>120241</v>
      </c>
      <c r="F4573" s="113" t="s">
        <v>26424</v>
      </c>
      <c r="G4573" s="113" t="s">
        <v>41550</v>
      </c>
      <c r="H4573" s="113" t="s">
        <v>60157</v>
      </c>
      <c r="I4573" s="113" t="s">
        <v>97193</v>
      </c>
    </row>
    <row r="4574" spans="5:9" ht="14.5" x14ac:dyDescent="0.35">
      <c r="E4574" s="113" t="s">
        <v>116971</v>
      </c>
      <c r="F4574" s="113" t="s">
        <v>26423</v>
      </c>
      <c r="G4574" s="113" t="s">
        <v>41549</v>
      </c>
      <c r="H4574" s="113" t="s">
        <v>60156</v>
      </c>
      <c r="I4574" s="113" t="s">
        <v>97192</v>
      </c>
    </row>
    <row r="4575" spans="5:9" ht="14.5" x14ac:dyDescent="0.35">
      <c r="E4575" s="113" t="s">
        <v>116970</v>
      </c>
      <c r="F4575" s="113" t="s">
        <v>26422</v>
      </c>
      <c r="G4575" s="113" t="s">
        <v>41548</v>
      </c>
      <c r="H4575" s="113" t="s">
        <v>60155</v>
      </c>
      <c r="I4575" s="113" t="s">
        <v>97191</v>
      </c>
    </row>
    <row r="4576" spans="5:9" ht="14.5" x14ac:dyDescent="0.35">
      <c r="E4576" s="113" t="s">
        <v>116969</v>
      </c>
      <c r="F4576" s="113" t="s">
        <v>26421</v>
      </c>
      <c r="G4576" s="113" t="s">
        <v>41547</v>
      </c>
      <c r="H4576" s="113" t="s">
        <v>60154</v>
      </c>
      <c r="I4576" s="113" t="s">
        <v>97190</v>
      </c>
    </row>
    <row r="4577" spans="5:9" ht="14.5" x14ac:dyDescent="0.35">
      <c r="E4577" s="113" t="s">
        <v>116968</v>
      </c>
      <c r="F4577" s="113" t="s">
        <v>26420</v>
      </c>
      <c r="G4577" s="113" t="s">
        <v>41546</v>
      </c>
      <c r="H4577" s="113" t="s">
        <v>60153</v>
      </c>
      <c r="I4577" s="113" t="s">
        <v>97189</v>
      </c>
    </row>
    <row r="4578" spans="5:9" ht="14.5" x14ac:dyDescent="0.35">
      <c r="E4578" s="113" t="s">
        <v>116967</v>
      </c>
      <c r="F4578" s="113" t="s">
        <v>26419</v>
      </c>
      <c r="G4578" s="113" t="s">
        <v>41545</v>
      </c>
      <c r="H4578" s="113" t="s">
        <v>60152</v>
      </c>
      <c r="I4578" s="113" t="s">
        <v>97188</v>
      </c>
    </row>
    <row r="4579" spans="5:9" ht="14.5" x14ac:dyDescent="0.35">
      <c r="E4579" s="113" t="s">
        <v>116966</v>
      </c>
      <c r="F4579" s="113" t="s">
        <v>26418</v>
      </c>
      <c r="G4579" s="113" t="s">
        <v>41544</v>
      </c>
      <c r="H4579" s="113" t="s">
        <v>60151</v>
      </c>
      <c r="I4579" s="113" t="s">
        <v>97187</v>
      </c>
    </row>
    <row r="4580" spans="5:9" ht="14.5" x14ac:dyDescent="0.35">
      <c r="E4580" s="113" t="s">
        <v>116965</v>
      </c>
      <c r="F4580" s="113" t="s">
        <v>26417</v>
      </c>
      <c r="G4580" s="113" t="s">
        <v>41543</v>
      </c>
      <c r="H4580" s="113" t="s">
        <v>60150</v>
      </c>
      <c r="I4580" s="113" t="s">
        <v>97186</v>
      </c>
    </row>
    <row r="4581" spans="5:9" ht="14.5" x14ac:dyDescent="0.35">
      <c r="E4581" s="113" t="s">
        <v>116964</v>
      </c>
      <c r="F4581" s="113" t="s">
        <v>26416</v>
      </c>
      <c r="G4581" s="113" t="s">
        <v>41542</v>
      </c>
      <c r="H4581" s="113" t="s">
        <v>60149</v>
      </c>
      <c r="I4581" s="113" t="s">
        <v>97185</v>
      </c>
    </row>
    <row r="4582" spans="5:9" ht="14.5" x14ac:dyDescent="0.35">
      <c r="E4582" s="113" t="s">
        <v>116963</v>
      </c>
      <c r="F4582" s="113" t="s">
        <v>26415</v>
      </c>
      <c r="G4582" s="113" t="s">
        <v>41541</v>
      </c>
      <c r="H4582" s="113" t="s">
        <v>60148</v>
      </c>
      <c r="I4582" s="113" t="s">
        <v>97184</v>
      </c>
    </row>
    <row r="4583" spans="5:9" ht="14.5" x14ac:dyDescent="0.35">
      <c r="E4583" s="113" t="s">
        <v>116962</v>
      </c>
      <c r="F4583" s="113" t="s">
        <v>26414</v>
      </c>
      <c r="G4583" s="113" t="s">
        <v>41540</v>
      </c>
      <c r="H4583" s="113" t="s">
        <v>60147</v>
      </c>
      <c r="I4583" s="113" t="s">
        <v>97183</v>
      </c>
    </row>
    <row r="4584" spans="5:9" ht="14.5" x14ac:dyDescent="0.35">
      <c r="E4584" s="113" t="s">
        <v>116961</v>
      </c>
      <c r="F4584" s="113" t="s">
        <v>26413</v>
      </c>
      <c r="G4584" s="113" t="s">
        <v>41539</v>
      </c>
      <c r="H4584" s="113" t="s">
        <v>60146</v>
      </c>
      <c r="I4584" s="113" t="s">
        <v>97182</v>
      </c>
    </row>
    <row r="4585" spans="5:9" ht="14.5" x14ac:dyDescent="0.35">
      <c r="E4585" s="113" t="s">
        <v>116960</v>
      </c>
      <c r="F4585" s="113" t="s">
        <v>26412</v>
      </c>
      <c r="G4585" s="113" t="s">
        <v>41538</v>
      </c>
      <c r="H4585" s="113" t="s">
        <v>60145</v>
      </c>
      <c r="I4585" s="113" t="s">
        <v>97181</v>
      </c>
    </row>
    <row r="4586" spans="5:9" ht="14.5" x14ac:dyDescent="0.35">
      <c r="E4586" s="113" t="s">
        <v>120240</v>
      </c>
      <c r="F4586" s="113" t="s">
        <v>26411</v>
      </c>
      <c r="G4586" s="113" t="s">
        <v>41537</v>
      </c>
      <c r="H4586" s="113" t="s">
        <v>60144</v>
      </c>
      <c r="I4586" s="113" t="s">
        <v>97180</v>
      </c>
    </row>
    <row r="4587" spans="5:9" ht="14.5" x14ac:dyDescent="0.35">
      <c r="E4587" s="113" t="s">
        <v>120239</v>
      </c>
      <c r="F4587" s="113" t="s">
        <v>26410</v>
      </c>
      <c r="G4587" s="113" t="s">
        <v>41536</v>
      </c>
      <c r="H4587" s="113" t="s">
        <v>60143</v>
      </c>
      <c r="I4587" s="113" t="s">
        <v>97179</v>
      </c>
    </row>
    <row r="4588" spans="5:9" ht="14.5" x14ac:dyDescent="0.35">
      <c r="E4588" s="113" t="s">
        <v>116959</v>
      </c>
      <c r="F4588" s="113" t="s">
        <v>26409</v>
      </c>
      <c r="G4588" s="113" t="s">
        <v>41535</v>
      </c>
      <c r="H4588" s="113" t="s">
        <v>60142</v>
      </c>
      <c r="I4588" s="113" t="s">
        <v>97178</v>
      </c>
    </row>
    <row r="4589" spans="5:9" ht="14.5" x14ac:dyDescent="0.35">
      <c r="E4589" s="113" t="s">
        <v>120238</v>
      </c>
      <c r="F4589" s="113" t="s">
        <v>26408</v>
      </c>
      <c r="G4589" s="113" t="s">
        <v>41534</v>
      </c>
      <c r="H4589" s="113" t="s">
        <v>60141</v>
      </c>
      <c r="I4589" s="113" t="s">
        <v>97177</v>
      </c>
    </row>
    <row r="4590" spans="5:9" ht="14.5" x14ac:dyDescent="0.35">
      <c r="E4590" s="113" t="s">
        <v>116958</v>
      </c>
      <c r="F4590" s="113" t="s">
        <v>26407</v>
      </c>
      <c r="G4590" s="113" t="s">
        <v>41533</v>
      </c>
      <c r="H4590" s="113" t="s">
        <v>60140</v>
      </c>
      <c r="I4590" s="113" t="s">
        <v>97176</v>
      </c>
    </row>
    <row r="4591" spans="5:9" ht="14.5" x14ac:dyDescent="0.35">
      <c r="E4591" s="113" t="s">
        <v>116957</v>
      </c>
      <c r="F4591" s="113" t="s">
        <v>26406</v>
      </c>
      <c r="G4591" s="113" t="s">
        <v>122112</v>
      </c>
      <c r="H4591" s="113" t="s">
        <v>60139</v>
      </c>
      <c r="I4591" s="113" t="s">
        <v>97175</v>
      </c>
    </row>
    <row r="4592" spans="5:9" ht="14.5" x14ac:dyDescent="0.35">
      <c r="E4592" s="113" t="s">
        <v>116956</v>
      </c>
      <c r="F4592" s="113" t="s">
        <v>26405</v>
      </c>
      <c r="G4592" s="113" t="s">
        <v>41532</v>
      </c>
      <c r="H4592" s="113" t="s">
        <v>60138</v>
      </c>
      <c r="I4592" s="113" t="s">
        <v>97174</v>
      </c>
    </row>
    <row r="4593" spans="5:9" ht="14.5" x14ac:dyDescent="0.35">
      <c r="E4593" s="113" t="s">
        <v>116955</v>
      </c>
      <c r="F4593" s="113" t="s">
        <v>26404</v>
      </c>
      <c r="G4593" s="113" t="s">
        <v>41531</v>
      </c>
      <c r="H4593" s="113" t="s">
        <v>60137</v>
      </c>
      <c r="I4593" s="113" t="s">
        <v>97173</v>
      </c>
    </row>
    <row r="4594" spans="5:9" ht="14.5" x14ac:dyDescent="0.35">
      <c r="E4594" s="113" t="s">
        <v>116954</v>
      </c>
      <c r="F4594" s="113" t="s">
        <v>26403</v>
      </c>
      <c r="G4594" s="113" t="s">
        <v>41530</v>
      </c>
      <c r="H4594" s="113" t="s">
        <v>60136</v>
      </c>
      <c r="I4594" s="113" t="s">
        <v>97172</v>
      </c>
    </row>
    <row r="4595" spans="5:9" ht="14.5" x14ac:dyDescent="0.35">
      <c r="E4595" s="113" t="s">
        <v>116953</v>
      </c>
      <c r="F4595" s="113" t="s">
        <v>26402</v>
      </c>
      <c r="G4595" s="113" t="s">
        <v>109126</v>
      </c>
      <c r="H4595" s="113" t="s">
        <v>60135</v>
      </c>
      <c r="I4595" s="113" t="s">
        <v>97171</v>
      </c>
    </row>
    <row r="4596" spans="5:9" ht="14.5" x14ac:dyDescent="0.35">
      <c r="E4596" s="113" t="s">
        <v>116952</v>
      </c>
      <c r="F4596" s="113" t="s">
        <v>26401</v>
      </c>
      <c r="G4596" s="113" t="s">
        <v>117846</v>
      </c>
      <c r="H4596" s="113" t="s">
        <v>60134</v>
      </c>
      <c r="I4596" s="113" t="s">
        <v>97170</v>
      </c>
    </row>
    <row r="4597" spans="5:9" ht="14.5" x14ac:dyDescent="0.35">
      <c r="E4597" s="113" t="s">
        <v>126928</v>
      </c>
      <c r="F4597" s="113" t="s">
        <v>26400</v>
      </c>
      <c r="G4597" s="113" t="s">
        <v>41529</v>
      </c>
      <c r="H4597" s="113" t="s">
        <v>60133</v>
      </c>
      <c r="I4597" s="113" t="s">
        <v>97169</v>
      </c>
    </row>
    <row r="4598" spans="5:9" ht="14.5" x14ac:dyDescent="0.35">
      <c r="E4598" s="113" t="s">
        <v>116951</v>
      </c>
      <c r="F4598" s="113" t="s">
        <v>26399</v>
      </c>
      <c r="G4598" s="113" t="s">
        <v>109125</v>
      </c>
      <c r="H4598" s="113" t="s">
        <v>60132</v>
      </c>
      <c r="I4598" s="113" t="s">
        <v>97168</v>
      </c>
    </row>
    <row r="4599" spans="5:9" ht="14.5" x14ac:dyDescent="0.35">
      <c r="E4599" s="113" t="s">
        <v>116950</v>
      </c>
      <c r="F4599" s="113" t="s">
        <v>26398</v>
      </c>
      <c r="G4599" s="113" t="s">
        <v>41528</v>
      </c>
      <c r="H4599" s="113" t="s">
        <v>60131</v>
      </c>
      <c r="I4599" s="113" t="s">
        <v>97167</v>
      </c>
    </row>
    <row r="4600" spans="5:9" ht="14.5" x14ac:dyDescent="0.35">
      <c r="E4600" s="113" t="s">
        <v>116949</v>
      </c>
      <c r="F4600" s="113" t="s">
        <v>26397</v>
      </c>
      <c r="G4600" s="113" t="s">
        <v>41527</v>
      </c>
      <c r="H4600" s="113" t="s">
        <v>60130</v>
      </c>
      <c r="I4600" s="113" t="s">
        <v>97166</v>
      </c>
    </row>
    <row r="4601" spans="5:9" ht="14.5" x14ac:dyDescent="0.35">
      <c r="E4601" s="113" t="s">
        <v>120237</v>
      </c>
      <c r="F4601" s="113" t="s">
        <v>26396</v>
      </c>
      <c r="G4601" s="113" t="s">
        <v>122111</v>
      </c>
      <c r="H4601" s="113" t="s">
        <v>60129</v>
      </c>
      <c r="I4601" s="113" t="s">
        <v>97165</v>
      </c>
    </row>
    <row r="4602" spans="5:9" ht="14.5" x14ac:dyDescent="0.35">
      <c r="E4602" s="113" t="s">
        <v>116948</v>
      </c>
      <c r="F4602" s="113" t="s">
        <v>26395</v>
      </c>
      <c r="G4602" s="113" t="s">
        <v>109124</v>
      </c>
      <c r="H4602" s="113" t="s">
        <v>60128</v>
      </c>
      <c r="I4602" s="113" t="s">
        <v>97164</v>
      </c>
    </row>
    <row r="4603" spans="5:9" ht="14.5" x14ac:dyDescent="0.35">
      <c r="E4603" s="113" t="s">
        <v>116947</v>
      </c>
      <c r="F4603" s="113" t="s">
        <v>121763</v>
      </c>
      <c r="G4603" s="113" t="s">
        <v>109123</v>
      </c>
      <c r="H4603" s="113" t="s">
        <v>60127</v>
      </c>
      <c r="I4603" s="113" t="s">
        <v>97163</v>
      </c>
    </row>
    <row r="4604" spans="5:9" ht="14.5" x14ac:dyDescent="0.35">
      <c r="E4604" s="113" t="s">
        <v>120236</v>
      </c>
      <c r="F4604" s="113" t="s">
        <v>26394</v>
      </c>
      <c r="G4604" s="113" t="s">
        <v>41526</v>
      </c>
      <c r="H4604" s="113" t="s">
        <v>60126</v>
      </c>
      <c r="I4604" s="113" t="s">
        <v>97162</v>
      </c>
    </row>
    <row r="4605" spans="5:9" ht="14.5" x14ac:dyDescent="0.35">
      <c r="E4605" s="113" t="s">
        <v>116946</v>
      </c>
      <c r="F4605" s="113" t="s">
        <v>26393</v>
      </c>
      <c r="G4605" s="113" t="s">
        <v>41525</v>
      </c>
      <c r="H4605" s="113" t="s">
        <v>60125</v>
      </c>
      <c r="I4605" s="113" t="s">
        <v>97161</v>
      </c>
    </row>
    <row r="4606" spans="5:9" ht="14.5" x14ac:dyDescent="0.35">
      <c r="E4606" s="113" t="s">
        <v>116945</v>
      </c>
      <c r="F4606" s="113" t="s">
        <v>26392</v>
      </c>
      <c r="G4606" s="113" t="s">
        <v>116230</v>
      </c>
      <c r="H4606" s="113" t="s">
        <v>60124</v>
      </c>
      <c r="I4606" s="113" t="s">
        <v>97160</v>
      </c>
    </row>
    <row r="4607" spans="5:9" ht="14.5" x14ac:dyDescent="0.35">
      <c r="E4607" s="113" t="s">
        <v>116944</v>
      </c>
      <c r="F4607" s="113" t="s">
        <v>26391</v>
      </c>
      <c r="G4607" s="113" t="s">
        <v>41524</v>
      </c>
      <c r="H4607" s="113" t="s">
        <v>60123</v>
      </c>
      <c r="I4607" s="113" t="s">
        <v>97159</v>
      </c>
    </row>
    <row r="4608" spans="5:9" ht="14.5" x14ac:dyDescent="0.35">
      <c r="E4608" s="113" t="s">
        <v>116943</v>
      </c>
      <c r="F4608" s="113" t="s">
        <v>26390</v>
      </c>
      <c r="G4608" s="113" t="s">
        <v>41523</v>
      </c>
      <c r="H4608" s="113" t="s">
        <v>60122</v>
      </c>
      <c r="I4608" s="113" t="s">
        <v>97158</v>
      </c>
    </row>
    <row r="4609" spans="5:9" ht="14.5" x14ac:dyDescent="0.35">
      <c r="E4609" s="113" t="s">
        <v>116942</v>
      </c>
      <c r="F4609" s="113" t="s">
        <v>26389</v>
      </c>
      <c r="G4609" s="113" t="s">
        <v>41522</v>
      </c>
      <c r="H4609" s="113" t="s">
        <v>60121</v>
      </c>
      <c r="I4609" s="113" t="s">
        <v>97157</v>
      </c>
    </row>
    <row r="4610" spans="5:9" ht="14.5" x14ac:dyDescent="0.35">
      <c r="E4610" s="113" t="s">
        <v>116941</v>
      </c>
      <c r="F4610" s="113" t="s">
        <v>26388</v>
      </c>
      <c r="G4610" s="113" t="s">
        <v>41521</v>
      </c>
      <c r="H4610" s="113" t="s">
        <v>60120</v>
      </c>
      <c r="I4610" s="113" t="s">
        <v>97156</v>
      </c>
    </row>
    <row r="4611" spans="5:9" ht="14.5" x14ac:dyDescent="0.35">
      <c r="E4611" s="113" t="s">
        <v>116940</v>
      </c>
      <c r="F4611" s="113" t="s">
        <v>26387</v>
      </c>
      <c r="G4611" s="113" t="s">
        <v>41520</v>
      </c>
      <c r="H4611" s="113" t="s">
        <v>60119</v>
      </c>
      <c r="I4611" s="113" t="s">
        <v>97155</v>
      </c>
    </row>
    <row r="4612" spans="5:9" ht="14.5" x14ac:dyDescent="0.35">
      <c r="E4612" s="113" t="s">
        <v>116939</v>
      </c>
      <c r="F4612" s="113" t="s">
        <v>26386</v>
      </c>
      <c r="G4612" s="113" t="s">
        <v>122110</v>
      </c>
      <c r="H4612" s="113" t="s">
        <v>60118</v>
      </c>
      <c r="I4612" s="113" t="s">
        <v>97154</v>
      </c>
    </row>
    <row r="4613" spans="5:9" ht="14.5" x14ac:dyDescent="0.35">
      <c r="E4613" s="113" t="s">
        <v>116938</v>
      </c>
      <c r="F4613" s="113" t="s">
        <v>26385</v>
      </c>
      <c r="G4613" s="113" t="s">
        <v>41519</v>
      </c>
      <c r="H4613" s="113" t="s">
        <v>60117</v>
      </c>
      <c r="I4613" s="113" t="s">
        <v>140401</v>
      </c>
    </row>
    <row r="4614" spans="5:9" ht="14.5" x14ac:dyDescent="0.35">
      <c r="E4614" s="113" t="s">
        <v>120235</v>
      </c>
      <c r="F4614" s="113" t="s">
        <v>26384</v>
      </c>
      <c r="G4614" s="113" t="s">
        <v>122109</v>
      </c>
      <c r="H4614" s="113" t="s">
        <v>60116</v>
      </c>
      <c r="I4614" s="113" t="s">
        <v>97153</v>
      </c>
    </row>
    <row r="4615" spans="5:9" ht="14.5" x14ac:dyDescent="0.35">
      <c r="E4615" s="113" t="s">
        <v>116937</v>
      </c>
      <c r="F4615" s="113" t="s">
        <v>26383</v>
      </c>
      <c r="G4615" s="113" t="s">
        <v>122108</v>
      </c>
      <c r="H4615" s="113" t="s">
        <v>60115</v>
      </c>
      <c r="I4615" s="113" t="s">
        <v>97152</v>
      </c>
    </row>
    <row r="4616" spans="5:9" ht="14.5" x14ac:dyDescent="0.35">
      <c r="E4616" s="113" t="s">
        <v>116936</v>
      </c>
      <c r="F4616" s="113" t="s">
        <v>26382</v>
      </c>
      <c r="G4616" s="113" t="s">
        <v>41518</v>
      </c>
      <c r="H4616" s="113" t="s">
        <v>60114</v>
      </c>
      <c r="I4616" s="113" t="s">
        <v>97151</v>
      </c>
    </row>
    <row r="4617" spans="5:9" ht="14.5" x14ac:dyDescent="0.35">
      <c r="E4617" s="113" t="s">
        <v>116935</v>
      </c>
      <c r="F4617" s="113" t="s">
        <v>26381</v>
      </c>
      <c r="G4617" s="113" t="s">
        <v>109122</v>
      </c>
      <c r="H4617" s="113" t="s">
        <v>60113</v>
      </c>
      <c r="I4617" s="113" t="s">
        <v>97150</v>
      </c>
    </row>
    <row r="4618" spans="5:9" ht="14.5" x14ac:dyDescent="0.35">
      <c r="E4618" s="113" t="s">
        <v>116934</v>
      </c>
      <c r="F4618" s="113" t="s">
        <v>26380</v>
      </c>
      <c r="G4618" s="113" t="s">
        <v>41517</v>
      </c>
      <c r="H4618" s="113" t="s">
        <v>60112</v>
      </c>
      <c r="I4618" s="113" t="s">
        <v>97149</v>
      </c>
    </row>
    <row r="4619" spans="5:9" ht="14.5" x14ac:dyDescent="0.35">
      <c r="E4619" s="113" t="s">
        <v>116933</v>
      </c>
      <c r="F4619" s="113" t="s">
        <v>26379</v>
      </c>
      <c r="G4619" s="113" t="s">
        <v>41516</v>
      </c>
      <c r="H4619" s="113" t="s">
        <v>60111</v>
      </c>
      <c r="I4619" s="113" t="s">
        <v>97148</v>
      </c>
    </row>
    <row r="4620" spans="5:9" ht="14.5" x14ac:dyDescent="0.35">
      <c r="E4620" s="113" t="s">
        <v>116932</v>
      </c>
      <c r="F4620" s="113" t="s">
        <v>26378</v>
      </c>
      <c r="G4620" s="113" t="s">
        <v>41515</v>
      </c>
      <c r="H4620" s="113" t="s">
        <v>60110</v>
      </c>
      <c r="I4620" s="113" t="s">
        <v>97147</v>
      </c>
    </row>
    <row r="4621" spans="5:9" ht="14.5" x14ac:dyDescent="0.35">
      <c r="E4621" s="113" t="s">
        <v>116931</v>
      </c>
      <c r="F4621" s="113" t="s">
        <v>26377</v>
      </c>
      <c r="G4621" s="113" t="s">
        <v>122107</v>
      </c>
      <c r="H4621" s="113" t="s">
        <v>60109</v>
      </c>
      <c r="I4621" s="113" t="s">
        <v>97146</v>
      </c>
    </row>
    <row r="4622" spans="5:9" ht="14.5" x14ac:dyDescent="0.35">
      <c r="E4622" s="113" t="s">
        <v>116930</v>
      </c>
      <c r="F4622" s="113" t="s">
        <v>26376</v>
      </c>
      <c r="G4622" s="113" t="s">
        <v>109121</v>
      </c>
      <c r="H4622" s="113" t="s">
        <v>60108</v>
      </c>
      <c r="I4622" s="113" t="s">
        <v>97145</v>
      </c>
    </row>
    <row r="4623" spans="5:9" ht="14.5" x14ac:dyDescent="0.35">
      <c r="E4623" s="113" t="s">
        <v>121552</v>
      </c>
      <c r="F4623" s="113" t="s">
        <v>26375</v>
      </c>
      <c r="G4623" s="113" t="s">
        <v>41514</v>
      </c>
      <c r="H4623" s="113" t="s">
        <v>60107</v>
      </c>
      <c r="I4623" s="113" t="s">
        <v>97144</v>
      </c>
    </row>
    <row r="4624" spans="5:9" ht="14.5" x14ac:dyDescent="0.35">
      <c r="E4624" s="113" t="s">
        <v>116929</v>
      </c>
      <c r="F4624" s="113" t="s">
        <v>26374</v>
      </c>
      <c r="G4624" s="113" t="s">
        <v>109120</v>
      </c>
      <c r="H4624" s="113" t="s">
        <v>60106</v>
      </c>
      <c r="I4624" s="113" t="s">
        <v>97143</v>
      </c>
    </row>
    <row r="4625" spans="5:9" ht="14.5" x14ac:dyDescent="0.35">
      <c r="E4625" s="113" t="s">
        <v>116928</v>
      </c>
      <c r="F4625" s="113" t="s">
        <v>26373</v>
      </c>
      <c r="G4625" s="113" t="s">
        <v>122106</v>
      </c>
      <c r="H4625" s="113" t="s">
        <v>60105</v>
      </c>
      <c r="I4625" s="113" t="s">
        <v>97142</v>
      </c>
    </row>
    <row r="4626" spans="5:9" ht="14.5" x14ac:dyDescent="0.35">
      <c r="E4626" s="113" t="s">
        <v>121551</v>
      </c>
      <c r="F4626" s="113" t="s">
        <v>26372</v>
      </c>
      <c r="G4626" s="113" t="s">
        <v>41513</v>
      </c>
      <c r="H4626" s="113" t="s">
        <v>60104</v>
      </c>
      <c r="I4626" s="113" t="s">
        <v>97141</v>
      </c>
    </row>
    <row r="4627" spans="5:9" ht="14.5" x14ac:dyDescent="0.35">
      <c r="E4627" s="113" t="s">
        <v>116927</v>
      </c>
      <c r="F4627" s="113" t="s">
        <v>26371</v>
      </c>
      <c r="G4627" s="113" t="s">
        <v>41512</v>
      </c>
      <c r="H4627" s="113" t="s">
        <v>60103</v>
      </c>
      <c r="I4627" s="113" t="s">
        <v>97140</v>
      </c>
    </row>
    <row r="4628" spans="5:9" ht="14.5" x14ac:dyDescent="0.35">
      <c r="E4628" s="113" t="s">
        <v>116926</v>
      </c>
      <c r="F4628" s="113" t="s">
        <v>26370</v>
      </c>
      <c r="G4628" s="113" t="s">
        <v>120586</v>
      </c>
      <c r="H4628" s="113" t="s">
        <v>60102</v>
      </c>
      <c r="I4628" s="113" t="s">
        <v>97139</v>
      </c>
    </row>
    <row r="4629" spans="5:9" ht="14.5" x14ac:dyDescent="0.35">
      <c r="E4629" s="113" t="s">
        <v>116925</v>
      </c>
      <c r="F4629" s="113" t="s">
        <v>26369</v>
      </c>
      <c r="G4629" s="113" t="s">
        <v>109119</v>
      </c>
      <c r="H4629" s="113" t="s">
        <v>60101</v>
      </c>
      <c r="I4629" s="113" t="s">
        <v>97138</v>
      </c>
    </row>
    <row r="4630" spans="5:9" ht="14.5" x14ac:dyDescent="0.35">
      <c r="E4630" s="113" t="s">
        <v>120234</v>
      </c>
      <c r="F4630" s="113" t="s">
        <v>26368</v>
      </c>
      <c r="G4630" s="113" t="s">
        <v>41511</v>
      </c>
      <c r="H4630" s="113" t="s">
        <v>60100</v>
      </c>
      <c r="I4630" s="113" t="s">
        <v>97137</v>
      </c>
    </row>
    <row r="4631" spans="5:9" ht="14.5" x14ac:dyDescent="0.35">
      <c r="E4631" s="113" t="s">
        <v>116924</v>
      </c>
      <c r="F4631" s="113" t="s">
        <v>26367</v>
      </c>
      <c r="G4631" s="113" t="s">
        <v>41510</v>
      </c>
      <c r="H4631" s="113" t="s">
        <v>60099</v>
      </c>
      <c r="I4631" s="113" t="s">
        <v>97136</v>
      </c>
    </row>
    <row r="4632" spans="5:9" ht="14.5" x14ac:dyDescent="0.35">
      <c r="E4632" s="113" t="s">
        <v>121550</v>
      </c>
      <c r="F4632" s="113" t="s">
        <v>26366</v>
      </c>
      <c r="G4632" s="113" t="s">
        <v>41509</v>
      </c>
      <c r="H4632" s="113" t="s">
        <v>60098</v>
      </c>
      <c r="I4632" s="113" t="s">
        <v>97135</v>
      </c>
    </row>
    <row r="4633" spans="5:9" ht="14.5" x14ac:dyDescent="0.35">
      <c r="E4633" s="113" t="s">
        <v>116923</v>
      </c>
      <c r="F4633" s="113" t="s">
        <v>26365</v>
      </c>
      <c r="G4633" s="113" t="s">
        <v>41508</v>
      </c>
      <c r="H4633" s="113" t="s">
        <v>60097</v>
      </c>
      <c r="I4633" s="113" t="s">
        <v>97134</v>
      </c>
    </row>
    <row r="4634" spans="5:9" ht="14.5" x14ac:dyDescent="0.35">
      <c r="E4634" s="113" t="s">
        <v>116922</v>
      </c>
      <c r="F4634" s="113" t="s">
        <v>26364</v>
      </c>
      <c r="G4634" s="113" t="s">
        <v>41507</v>
      </c>
      <c r="H4634" s="113" t="s">
        <v>60096</v>
      </c>
      <c r="I4634" s="113" t="s">
        <v>119453</v>
      </c>
    </row>
    <row r="4635" spans="5:9" ht="14.5" x14ac:dyDescent="0.35">
      <c r="E4635" s="113" t="s">
        <v>116921</v>
      </c>
      <c r="F4635" s="113" t="s">
        <v>26363</v>
      </c>
      <c r="G4635" s="113" t="s">
        <v>109118</v>
      </c>
      <c r="H4635" s="113" t="s">
        <v>60095</v>
      </c>
      <c r="I4635" s="113" t="s">
        <v>97133</v>
      </c>
    </row>
    <row r="4636" spans="5:9" ht="14.5" x14ac:dyDescent="0.35">
      <c r="E4636" s="113" t="s">
        <v>116920</v>
      </c>
      <c r="F4636" s="113" t="s">
        <v>26362</v>
      </c>
      <c r="G4636" s="113" t="s">
        <v>109117</v>
      </c>
      <c r="H4636" s="113" t="s">
        <v>60094</v>
      </c>
      <c r="I4636" s="113" t="s">
        <v>97132</v>
      </c>
    </row>
    <row r="4637" spans="5:9" ht="14.5" x14ac:dyDescent="0.35">
      <c r="E4637" s="113" t="s">
        <v>116919</v>
      </c>
      <c r="F4637" s="113" t="s">
        <v>26361</v>
      </c>
      <c r="G4637" s="113" t="s">
        <v>41506</v>
      </c>
      <c r="H4637" s="113" t="s">
        <v>60093</v>
      </c>
      <c r="I4637" s="113" t="s">
        <v>97131</v>
      </c>
    </row>
    <row r="4638" spans="5:9" ht="14.5" x14ac:dyDescent="0.35">
      <c r="E4638" s="113" t="s">
        <v>116918</v>
      </c>
      <c r="F4638" s="113" t="s">
        <v>26360</v>
      </c>
      <c r="G4638" s="113" t="s">
        <v>122105</v>
      </c>
      <c r="H4638" s="113" t="s">
        <v>60092</v>
      </c>
      <c r="I4638" s="113" t="s">
        <v>97130</v>
      </c>
    </row>
    <row r="4639" spans="5:9" ht="14.5" x14ac:dyDescent="0.35">
      <c r="E4639" s="113" t="s">
        <v>116917</v>
      </c>
      <c r="F4639" s="113" t="s">
        <v>26359</v>
      </c>
      <c r="G4639" s="113" t="s">
        <v>41505</v>
      </c>
      <c r="H4639" s="113" t="s">
        <v>60091</v>
      </c>
      <c r="I4639" s="113" t="s">
        <v>97129</v>
      </c>
    </row>
    <row r="4640" spans="5:9" ht="14.5" x14ac:dyDescent="0.35">
      <c r="E4640" s="113" t="s">
        <v>116916</v>
      </c>
      <c r="F4640" s="113" t="s">
        <v>26358</v>
      </c>
      <c r="G4640" s="113" t="s">
        <v>109116</v>
      </c>
      <c r="H4640" s="113" t="s">
        <v>60090</v>
      </c>
      <c r="I4640" s="113" t="s">
        <v>97128</v>
      </c>
    </row>
    <row r="4641" spans="5:9" ht="14.5" x14ac:dyDescent="0.35">
      <c r="E4641" s="113" t="s">
        <v>116915</v>
      </c>
      <c r="F4641" s="113" t="s">
        <v>26357</v>
      </c>
      <c r="G4641" s="113" t="s">
        <v>41504</v>
      </c>
      <c r="H4641" s="113" t="s">
        <v>60089</v>
      </c>
      <c r="I4641" s="113" t="s">
        <v>97127</v>
      </c>
    </row>
    <row r="4642" spans="5:9" ht="14.5" x14ac:dyDescent="0.35">
      <c r="E4642" s="113" t="s">
        <v>116914</v>
      </c>
      <c r="F4642" s="113" t="s">
        <v>26356</v>
      </c>
      <c r="G4642" s="113" t="s">
        <v>109115</v>
      </c>
      <c r="H4642" s="113" t="s">
        <v>60088</v>
      </c>
      <c r="I4642" s="113" t="s">
        <v>97126</v>
      </c>
    </row>
    <row r="4643" spans="5:9" ht="14.5" x14ac:dyDescent="0.35">
      <c r="E4643" s="113" t="s">
        <v>116913</v>
      </c>
      <c r="F4643" s="113" t="s">
        <v>26355</v>
      </c>
      <c r="G4643" s="113" t="s">
        <v>41503</v>
      </c>
      <c r="H4643" s="113" t="s">
        <v>60087</v>
      </c>
      <c r="I4643" s="113" t="s">
        <v>97125</v>
      </c>
    </row>
    <row r="4644" spans="5:9" ht="14.5" x14ac:dyDescent="0.35">
      <c r="E4644" s="113" t="s">
        <v>116912</v>
      </c>
      <c r="F4644" s="113" t="s">
        <v>26354</v>
      </c>
      <c r="G4644" s="113" t="s">
        <v>122104</v>
      </c>
      <c r="H4644" s="113" t="s">
        <v>60086</v>
      </c>
      <c r="I4644" s="113" t="s">
        <v>97124</v>
      </c>
    </row>
    <row r="4645" spans="5:9" ht="14.5" x14ac:dyDescent="0.35">
      <c r="E4645" s="113" t="s">
        <v>116911</v>
      </c>
      <c r="F4645" s="113" t="s">
        <v>26353</v>
      </c>
      <c r="G4645" s="113" t="s">
        <v>41502</v>
      </c>
      <c r="H4645" s="113" t="s">
        <v>60085</v>
      </c>
      <c r="I4645" s="113" t="s">
        <v>97123</v>
      </c>
    </row>
    <row r="4646" spans="5:9" ht="14.5" x14ac:dyDescent="0.35">
      <c r="E4646" s="113" t="s">
        <v>116910</v>
      </c>
      <c r="F4646" s="113" t="s">
        <v>26352</v>
      </c>
      <c r="G4646" s="113" t="s">
        <v>41501</v>
      </c>
      <c r="H4646" s="113" t="s">
        <v>60084</v>
      </c>
      <c r="I4646" s="113" t="s">
        <v>97122</v>
      </c>
    </row>
    <row r="4647" spans="5:9" ht="14.5" x14ac:dyDescent="0.35">
      <c r="E4647" s="113" t="s">
        <v>116909</v>
      </c>
      <c r="F4647" s="113" t="s">
        <v>26351</v>
      </c>
      <c r="G4647" s="113" t="s">
        <v>109114</v>
      </c>
      <c r="H4647" s="113" t="s">
        <v>60083</v>
      </c>
      <c r="I4647" s="113" t="s">
        <v>97121</v>
      </c>
    </row>
    <row r="4648" spans="5:9" ht="14.5" x14ac:dyDescent="0.35">
      <c r="E4648" s="113" t="s">
        <v>116908</v>
      </c>
      <c r="F4648" s="113" t="s">
        <v>26350</v>
      </c>
      <c r="G4648" s="113" t="s">
        <v>41500</v>
      </c>
      <c r="H4648" s="113" t="s">
        <v>60082</v>
      </c>
      <c r="I4648" s="113" t="s">
        <v>97120</v>
      </c>
    </row>
    <row r="4649" spans="5:9" ht="14.5" x14ac:dyDescent="0.35">
      <c r="E4649" s="113" t="s">
        <v>116907</v>
      </c>
      <c r="F4649" s="113" t="s">
        <v>26349</v>
      </c>
      <c r="G4649" s="113" t="s">
        <v>41499</v>
      </c>
      <c r="H4649" s="113" t="s">
        <v>60081</v>
      </c>
      <c r="I4649" s="113" t="s">
        <v>97119</v>
      </c>
    </row>
    <row r="4650" spans="5:9" ht="14.5" x14ac:dyDescent="0.35">
      <c r="E4650" s="113" t="s">
        <v>121549</v>
      </c>
      <c r="F4650" s="113" t="s">
        <v>26348</v>
      </c>
      <c r="G4650" s="113" t="s">
        <v>41498</v>
      </c>
      <c r="H4650" s="113" t="s">
        <v>60080</v>
      </c>
      <c r="I4650" s="113" t="s">
        <v>97118</v>
      </c>
    </row>
    <row r="4651" spans="5:9" ht="14.5" x14ac:dyDescent="0.35">
      <c r="E4651" s="113" t="s">
        <v>116906</v>
      </c>
      <c r="F4651" s="113" t="s">
        <v>26347</v>
      </c>
      <c r="G4651" s="113" t="s">
        <v>41497</v>
      </c>
      <c r="H4651" s="113" t="s">
        <v>60079</v>
      </c>
      <c r="I4651" s="113" t="s">
        <v>97117</v>
      </c>
    </row>
    <row r="4652" spans="5:9" ht="14.5" x14ac:dyDescent="0.35">
      <c r="E4652" s="113" t="s">
        <v>116905</v>
      </c>
      <c r="F4652" s="113" t="s">
        <v>26346</v>
      </c>
      <c r="G4652" s="113" t="s">
        <v>41496</v>
      </c>
      <c r="H4652" s="113" t="s">
        <v>60078</v>
      </c>
      <c r="I4652" s="113" t="s">
        <v>97116</v>
      </c>
    </row>
    <row r="4653" spans="5:9" ht="14.5" x14ac:dyDescent="0.35">
      <c r="E4653" s="113" t="s">
        <v>116904</v>
      </c>
      <c r="F4653" s="113" t="s">
        <v>26345</v>
      </c>
      <c r="G4653" s="113" t="s">
        <v>109113</v>
      </c>
      <c r="H4653" s="113" t="s">
        <v>60077</v>
      </c>
      <c r="I4653" s="113" t="s">
        <v>97115</v>
      </c>
    </row>
    <row r="4654" spans="5:9" ht="14.5" x14ac:dyDescent="0.35">
      <c r="E4654" s="113" t="s">
        <v>116903</v>
      </c>
      <c r="F4654" s="113" t="s">
        <v>26344</v>
      </c>
      <c r="G4654" s="113" t="s">
        <v>41495</v>
      </c>
      <c r="H4654" s="113" t="s">
        <v>60076</v>
      </c>
      <c r="I4654" s="113" t="s">
        <v>97114</v>
      </c>
    </row>
    <row r="4655" spans="5:9" ht="14.5" x14ac:dyDescent="0.35">
      <c r="E4655" s="113" t="s">
        <v>116902</v>
      </c>
      <c r="F4655" s="113" t="s">
        <v>26343</v>
      </c>
      <c r="G4655" s="113" t="s">
        <v>41494</v>
      </c>
      <c r="H4655" s="113" t="s">
        <v>60075</v>
      </c>
      <c r="I4655" s="113" t="s">
        <v>97113</v>
      </c>
    </row>
    <row r="4656" spans="5:9" ht="14.5" x14ac:dyDescent="0.35">
      <c r="E4656" s="113" t="s">
        <v>116901</v>
      </c>
      <c r="F4656" s="113" t="s">
        <v>26342</v>
      </c>
      <c r="G4656" s="113" t="s">
        <v>41493</v>
      </c>
      <c r="H4656" s="113" t="s">
        <v>60074</v>
      </c>
      <c r="I4656" s="113" t="s">
        <v>97112</v>
      </c>
    </row>
    <row r="4657" spans="5:9" ht="14.5" x14ac:dyDescent="0.35">
      <c r="E4657" s="113" t="s">
        <v>120233</v>
      </c>
      <c r="F4657" s="113" t="s">
        <v>26341</v>
      </c>
      <c r="G4657" s="113" t="s">
        <v>41492</v>
      </c>
      <c r="H4657" s="113" t="s">
        <v>60073</v>
      </c>
      <c r="I4657" s="113" t="s">
        <v>97111</v>
      </c>
    </row>
    <row r="4658" spans="5:9" ht="14.5" x14ac:dyDescent="0.35">
      <c r="E4658" s="113" t="s">
        <v>116900</v>
      </c>
      <c r="F4658" s="113" t="s">
        <v>26340</v>
      </c>
      <c r="G4658" s="113" t="s">
        <v>109112</v>
      </c>
      <c r="H4658" s="113" t="s">
        <v>60072</v>
      </c>
      <c r="I4658" s="113" t="s">
        <v>97110</v>
      </c>
    </row>
    <row r="4659" spans="5:9" ht="14.5" x14ac:dyDescent="0.35">
      <c r="E4659" s="113" t="s">
        <v>116899</v>
      </c>
      <c r="F4659" s="113" t="s">
        <v>26339</v>
      </c>
      <c r="G4659" s="113" t="s">
        <v>41491</v>
      </c>
      <c r="H4659" s="113" t="s">
        <v>60071</v>
      </c>
      <c r="I4659" s="113" t="s">
        <v>97109</v>
      </c>
    </row>
    <row r="4660" spans="5:9" ht="14.5" x14ac:dyDescent="0.35">
      <c r="E4660" s="113" t="s">
        <v>116898</v>
      </c>
      <c r="F4660" s="113" t="s">
        <v>26338</v>
      </c>
      <c r="G4660" s="113" t="s">
        <v>41490</v>
      </c>
      <c r="H4660" s="113" t="s">
        <v>60070</v>
      </c>
      <c r="I4660" s="113" t="s">
        <v>97108</v>
      </c>
    </row>
    <row r="4661" spans="5:9" ht="14.5" x14ac:dyDescent="0.35">
      <c r="E4661" s="113" t="s">
        <v>116897</v>
      </c>
      <c r="F4661" s="113" t="s">
        <v>26337</v>
      </c>
      <c r="G4661" s="113" t="s">
        <v>41489</v>
      </c>
      <c r="H4661" s="113" t="s">
        <v>60069</v>
      </c>
      <c r="I4661" s="113" t="s">
        <v>97107</v>
      </c>
    </row>
    <row r="4662" spans="5:9" ht="14.5" x14ac:dyDescent="0.35">
      <c r="E4662" s="113" t="s">
        <v>116896</v>
      </c>
      <c r="F4662" s="113" t="s">
        <v>26336</v>
      </c>
      <c r="G4662" s="113" t="s">
        <v>41488</v>
      </c>
      <c r="H4662" s="113" t="s">
        <v>60068</v>
      </c>
      <c r="I4662" s="113" t="s">
        <v>97106</v>
      </c>
    </row>
    <row r="4663" spans="5:9" ht="14.5" x14ac:dyDescent="0.35">
      <c r="E4663" s="113" t="s">
        <v>116895</v>
      </c>
      <c r="F4663" s="113" t="s">
        <v>26335</v>
      </c>
      <c r="G4663" s="113" t="s">
        <v>41487</v>
      </c>
      <c r="H4663" s="113" t="s">
        <v>60067</v>
      </c>
      <c r="I4663" s="113" t="s">
        <v>97105</v>
      </c>
    </row>
    <row r="4664" spans="5:9" ht="14.5" x14ac:dyDescent="0.35">
      <c r="E4664" s="113" t="s">
        <v>116894</v>
      </c>
      <c r="F4664" s="113" t="s">
        <v>26334</v>
      </c>
      <c r="G4664" s="113" t="s">
        <v>41486</v>
      </c>
      <c r="H4664" s="113" t="s">
        <v>60066</v>
      </c>
      <c r="I4664" s="113" t="s">
        <v>97104</v>
      </c>
    </row>
    <row r="4665" spans="5:9" ht="14.5" x14ac:dyDescent="0.35">
      <c r="E4665" s="113" t="s">
        <v>116893</v>
      </c>
      <c r="F4665" s="113" t="s">
        <v>26333</v>
      </c>
      <c r="G4665" s="113" t="s">
        <v>41485</v>
      </c>
      <c r="H4665" s="113" t="s">
        <v>60065</v>
      </c>
      <c r="I4665" s="113" t="s">
        <v>97103</v>
      </c>
    </row>
    <row r="4666" spans="5:9" ht="14.5" x14ac:dyDescent="0.35">
      <c r="E4666" s="113" t="s">
        <v>116892</v>
      </c>
      <c r="F4666" s="113" t="s">
        <v>26332</v>
      </c>
      <c r="G4666" s="113" t="s">
        <v>41484</v>
      </c>
      <c r="H4666" s="113" t="s">
        <v>60064</v>
      </c>
      <c r="I4666" s="113" t="s">
        <v>140400</v>
      </c>
    </row>
    <row r="4667" spans="5:9" ht="14.5" x14ac:dyDescent="0.35">
      <c r="E4667" s="113" t="s">
        <v>116891</v>
      </c>
      <c r="F4667" s="113" t="s">
        <v>26331</v>
      </c>
      <c r="G4667" s="113" t="s">
        <v>117845</v>
      </c>
      <c r="H4667" s="113" t="s">
        <v>60063</v>
      </c>
      <c r="I4667" s="113" t="s">
        <v>97102</v>
      </c>
    </row>
    <row r="4668" spans="5:9" ht="14.5" x14ac:dyDescent="0.35">
      <c r="E4668" s="113" t="s">
        <v>116890</v>
      </c>
      <c r="F4668" s="113" t="s">
        <v>26330</v>
      </c>
      <c r="G4668" s="113" t="s">
        <v>120585</v>
      </c>
      <c r="H4668" s="113" t="s">
        <v>60062</v>
      </c>
      <c r="I4668" s="113" t="s">
        <v>97101</v>
      </c>
    </row>
    <row r="4669" spans="5:9" ht="14.5" x14ac:dyDescent="0.35">
      <c r="E4669" s="113" t="s">
        <v>116889</v>
      </c>
      <c r="F4669" s="113" t="s">
        <v>26329</v>
      </c>
      <c r="G4669" s="113" t="s">
        <v>41483</v>
      </c>
      <c r="H4669" s="113" t="s">
        <v>60061</v>
      </c>
      <c r="I4669" s="113" t="s">
        <v>97100</v>
      </c>
    </row>
    <row r="4670" spans="5:9" ht="14.5" x14ac:dyDescent="0.35">
      <c r="E4670" s="113" t="s">
        <v>116888</v>
      </c>
      <c r="F4670" s="113" t="s">
        <v>26328</v>
      </c>
      <c r="G4670" s="113" t="s">
        <v>41482</v>
      </c>
      <c r="H4670" s="113" t="s">
        <v>60060</v>
      </c>
      <c r="I4670" s="113" t="s">
        <v>97099</v>
      </c>
    </row>
    <row r="4671" spans="5:9" ht="14.5" x14ac:dyDescent="0.35">
      <c r="E4671" s="113" t="s">
        <v>116887</v>
      </c>
      <c r="F4671" s="113" t="s">
        <v>26327</v>
      </c>
      <c r="G4671" s="113" t="s">
        <v>41481</v>
      </c>
      <c r="H4671" s="113" t="s">
        <v>60059</v>
      </c>
      <c r="I4671" s="113" t="s">
        <v>97098</v>
      </c>
    </row>
    <row r="4672" spans="5:9" ht="14.5" x14ac:dyDescent="0.35">
      <c r="E4672" s="113" t="s">
        <v>116886</v>
      </c>
      <c r="F4672" s="113" t="s">
        <v>26326</v>
      </c>
      <c r="G4672" s="113" t="s">
        <v>109111</v>
      </c>
      <c r="H4672" s="113" t="s">
        <v>60058</v>
      </c>
      <c r="I4672" s="113" t="s">
        <v>97097</v>
      </c>
    </row>
    <row r="4673" spans="5:9" ht="14.5" x14ac:dyDescent="0.35">
      <c r="E4673" s="113" t="s">
        <v>116885</v>
      </c>
      <c r="F4673" s="113" t="s">
        <v>26325</v>
      </c>
      <c r="G4673" s="113" t="s">
        <v>109110</v>
      </c>
      <c r="H4673" s="113" t="s">
        <v>60057</v>
      </c>
      <c r="I4673" s="113" t="s">
        <v>140399</v>
      </c>
    </row>
    <row r="4674" spans="5:9" ht="14.5" x14ac:dyDescent="0.35">
      <c r="E4674" s="113" t="s">
        <v>116884</v>
      </c>
      <c r="F4674" s="113" t="s">
        <v>26324</v>
      </c>
      <c r="G4674" s="113" t="s">
        <v>41480</v>
      </c>
      <c r="H4674" s="113" t="s">
        <v>60056</v>
      </c>
      <c r="I4674" s="113" t="s">
        <v>97096</v>
      </c>
    </row>
    <row r="4675" spans="5:9" ht="14.5" x14ac:dyDescent="0.35">
      <c r="E4675" s="113" t="s">
        <v>116883</v>
      </c>
      <c r="F4675" s="113" t="s">
        <v>26323</v>
      </c>
      <c r="G4675" s="113" t="s">
        <v>41479</v>
      </c>
      <c r="H4675" s="113" t="s">
        <v>60055</v>
      </c>
      <c r="I4675" s="113" t="s">
        <v>97095</v>
      </c>
    </row>
    <row r="4676" spans="5:9" ht="14.5" x14ac:dyDescent="0.35">
      <c r="E4676" s="113" t="s">
        <v>116882</v>
      </c>
      <c r="F4676" s="113" t="s">
        <v>26322</v>
      </c>
      <c r="G4676" s="113" t="s">
        <v>41478</v>
      </c>
      <c r="H4676" s="113" t="s">
        <v>60054</v>
      </c>
      <c r="I4676" s="113" t="s">
        <v>97094</v>
      </c>
    </row>
    <row r="4677" spans="5:9" ht="14.5" x14ac:dyDescent="0.35">
      <c r="E4677" s="113" t="s">
        <v>116881</v>
      </c>
      <c r="F4677" s="113" t="s">
        <v>26321</v>
      </c>
      <c r="G4677" s="113" t="s">
        <v>117844</v>
      </c>
      <c r="H4677" s="113" t="s">
        <v>60053</v>
      </c>
      <c r="I4677" s="113" t="s">
        <v>140398</v>
      </c>
    </row>
    <row r="4678" spans="5:9" ht="14.5" x14ac:dyDescent="0.35">
      <c r="E4678" s="113" t="s">
        <v>116880</v>
      </c>
      <c r="F4678" s="113" t="s">
        <v>26320</v>
      </c>
      <c r="G4678" s="113" t="s">
        <v>41477</v>
      </c>
      <c r="H4678" s="113" t="s">
        <v>60052</v>
      </c>
      <c r="I4678" s="113" t="s">
        <v>97093</v>
      </c>
    </row>
    <row r="4679" spans="5:9" ht="14.5" x14ac:dyDescent="0.35">
      <c r="E4679" s="113" t="s">
        <v>120232</v>
      </c>
      <c r="F4679" s="113" t="s">
        <v>26319</v>
      </c>
      <c r="G4679" s="113" t="s">
        <v>41476</v>
      </c>
      <c r="H4679" s="113" t="s">
        <v>60051</v>
      </c>
      <c r="I4679" s="113" t="s">
        <v>97092</v>
      </c>
    </row>
    <row r="4680" spans="5:9" ht="14.5" x14ac:dyDescent="0.35">
      <c r="E4680" s="113" t="s">
        <v>116879</v>
      </c>
      <c r="F4680" s="113" t="s">
        <v>26318</v>
      </c>
      <c r="G4680" s="113" t="s">
        <v>109109</v>
      </c>
      <c r="H4680" s="113" t="s">
        <v>60050</v>
      </c>
      <c r="I4680" s="113" t="s">
        <v>97091</v>
      </c>
    </row>
    <row r="4681" spans="5:9" ht="14.5" x14ac:dyDescent="0.35">
      <c r="E4681" s="113" t="s">
        <v>116878</v>
      </c>
      <c r="F4681" s="113" t="s">
        <v>26317</v>
      </c>
      <c r="G4681" s="113" t="s">
        <v>109108</v>
      </c>
      <c r="H4681" s="113" t="s">
        <v>60049</v>
      </c>
      <c r="I4681" s="113" t="s">
        <v>97090</v>
      </c>
    </row>
    <row r="4682" spans="5:9" ht="14.5" x14ac:dyDescent="0.35">
      <c r="E4682" s="113" t="s">
        <v>116877</v>
      </c>
      <c r="F4682" s="113" t="s">
        <v>26316</v>
      </c>
      <c r="G4682" s="113" t="s">
        <v>41475</v>
      </c>
      <c r="H4682" s="113" t="s">
        <v>60048</v>
      </c>
      <c r="I4682" s="113" t="s">
        <v>97089</v>
      </c>
    </row>
    <row r="4683" spans="5:9" ht="14.5" x14ac:dyDescent="0.35">
      <c r="E4683" s="113" t="s">
        <v>116876</v>
      </c>
      <c r="F4683" s="113" t="s">
        <v>26315</v>
      </c>
      <c r="G4683" s="113" t="s">
        <v>109107</v>
      </c>
      <c r="H4683" s="113" t="s">
        <v>60047</v>
      </c>
      <c r="I4683" s="113" t="s">
        <v>97088</v>
      </c>
    </row>
    <row r="4684" spans="5:9" ht="14.5" x14ac:dyDescent="0.35">
      <c r="E4684" s="113" t="s">
        <v>116875</v>
      </c>
      <c r="F4684" s="113" t="s">
        <v>26314</v>
      </c>
      <c r="G4684" s="113" t="s">
        <v>41474</v>
      </c>
      <c r="H4684" s="113" t="s">
        <v>60046</v>
      </c>
      <c r="I4684" s="113" t="s">
        <v>97087</v>
      </c>
    </row>
    <row r="4685" spans="5:9" ht="14.5" x14ac:dyDescent="0.35">
      <c r="E4685" s="113" t="s">
        <v>116874</v>
      </c>
      <c r="F4685" s="113" t="s">
        <v>26313</v>
      </c>
      <c r="G4685" s="113" t="s">
        <v>41473</v>
      </c>
      <c r="H4685" s="113" t="s">
        <v>60045</v>
      </c>
      <c r="I4685" s="113" t="s">
        <v>97086</v>
      </c>
    </row>
    <row r="4686" spans="5:9" ht="14.5" x14ac:dyDescent="0.35">
      <c r="E4686" s="113" t="s">
        <v>116873</v>
      </c>
      <c r="F4686" s="113" t="s">
        <v>26312</v>
      </c>
      <c r="G4686" s="113" t="s">
        <v>41472</v>
      </c>
      <c r="H4686" s="113" t="s">
        <v>60044</v>
      </c>
      <c r="I4686" s="113" t="s">
        <v>97085</v>
      </c>
    </row>
    <row r="4687" spans="5:9" ht="14.5" x14ac:dyDescent="0.35">
      <c r="E4687" s="113" t="s">
        <v>116872</v>
      </c>
      <c r="F4687" s="113" t="s">
        <v>107311</v>
      </c>
      <c r="G4687" s="113" t="s">
        <v>41471</v>
      </c>
      <c r="H4687" s="113" t="s">
        <v>60043</v>
      </c>
      <c r="I4687" s="113" t="s">
        <v>97084</v>
      </c>
    </row>
    <row r="4688" spans="5:9" ht="14.5" x14ac:dyDescent="0.35">
      <c r="E4688" s="113" t="s">
        <v>116871</v>
      </c>
      <c r="F4688" s="113" t="s">
        <v>26311</v>
      </c>
      <c r="G4688" s="113" t="s">
        <v>41470</v>
      </c>
      <c r="H4688" s="113" t="s">
        <v>60042</v>
      </c>
      <c r="I4688" s="113" t="s">
        <v>97083</v>
      </c>
    </row>
    <row r="4689" spans="5:9" ht="14.5" x14ac:dyDescent="0.35">
      <c r="E4689" s="113" t="s">
        <v>116870</v>
      </c>
      <c r="F4689" s="113" t="s">
        <v>26310</v>
      </c>
      <c r="G4689" s="113" t="s">
        <v>41469</v>
      </c>
      <c r="H4689" s="113" t="s">
        <v>60041</v>
      </c>
      <c r="I4689" s="113" t="s">
        <v>97082</v>
      </c>
    </row>
    <row r="4690" spans="5:9" ht="14.5" x14ac:dyDescent="0.35">
      <c r="E4690" s="113" t="s">
        <v>116869</v>
      </c>
      <c r="F4690" s="113" t="s">
        <v>26309</v>
      </c>
      <c r="G4690" s="113" t="s">
        <v>109106</v>
      </c>
      <c r="H4690" s="113" t="s">
        <v>60040</v>
      </c>
      <c r="I4690" s="113" t="s">
        <v>97081</v>
      </c>
    </row>
    <row r="4691" spans="5:9" ht="14.5" x14ac:dyDescent="0.35">
      <c r="E4691" s="113" t="s">
        <v>116868</v>
      </c>
      <c r="F4691" s="113" t="s">
        <v>26308</v>
      </c>
      <c r="G4691" s="113" t="s">
        <v>41468</v>
      </c>
      <c r="H4691" s="113" t="s">
        <v>60039</v>
      </c>
      <c r="I4691" s="113" t="s">
        <v>97080</v>
      </c>
    </row>
    <row r="4692" spans="5:9" ht="14.5" x14ac:dyDescent="0.35">
      <c r="E4692" s="113" t="s">
        <v>116867</v>
      </c>
      <c r="F4692" s="113" t="s">
        <v>26307</v>
      </c>
      <c r="G4692" s="113" t="s">
        <v>41467</v>
      </c>
      <c r="H4692" s="113" t="s">
        <v>60038</v>
      </c>
      <c r="I4692" s="113" t="s">
        <v>97079</v>
      </c>
    </row>
    <row r="4693" spans="5:9" ht="14.5" x14ac:dyDescent="0.35">
      <c r="E4693" s="113" t="s">
        <v>116866</v>
      </c>
      <c r="F4693" s="113" t="s">
        <v>26306</v>
      </c>
      <c r="G4693" s="113" t="s">
        <v>41466</v>
      </c>
      <c r="H4693" s="113" t="s">
        <v>60037</v>
      </c>
      <c r="I4693" s="113" t="s">
        <v>97078</v>
      </c>
    </row>
    <row r="4694" spans="5:9" ht="14.5" x14ac:dyDescent="0.35">
      <c r="E4694" s="113" t="s">
        <v>116865</v>
      </c>
      <c r="F4694" s="113" t="s">
        <v>26305</v>
      </c>
      <c r="G4694" s="113" t="s">
        <v>41465</v>
      </c>
      <c r="H4694" s="113" t="s">
        <v>60036</v>
      </c>
      <c r="I4694" s="113" t="s">
        <v>97077</v>
      </c>
    </row>
    <row r="4695" spans="5:9" ht="14.5" x14ac:dyDescent="0.35">
      <c r="E4695" s="113" t="s">
        <v>116864</v>
      </c>
      <c r="F4695" s="113" t="s">
        <v>26304</v>
      </c>
      <c r="G4695" s="113" t="s">
        <v>41464</v>
      </c>
      <c r="H4695" s="113" t="s">
        <v>60035</v>
      </c>
      <c r="I4695" s="113" t="s">
        <v>97076</v>
      </c>
    </row>
    <row r="4696" spans="5:9" ht="14.5" x14ac:dyDescent="0.35">
      <c r="E4696" s="113" t="s">
        <v>116863</v>
      </c>
      <c r="F4696" s="113" t="s">
        <v>26303</v>
      </c>
      <c r="G4696" s="113" t="s">
        <v>109105</v>
      </c>
      <c r="H4696" s="113" t="s">
        <v>60034</v>
      </c>
      <c r="I4696" s="113" t="s">
        <v>97075</v>
      </c>
    </row>
    <row r="4697" spans="5:9" ht="14.5" x14ac:dyDescent="0.35">
      <c r="E4697" s="113" t="s">
        <v>116862</v>
      </c>
      <c r="F4697" s="113" t="s">
        <v>26302</v>
      </c>
      <c r="G4697" s="113" t="s">
        <v>109104</v>
      </c>
      <c r="H4697" s="113" t="s">
        <v>60033</v>
      </c>
      <c r="I4697" s="113" t="s">
        <v>97074</v>
      </c>
    </row>
    <row r="4698" spans="5:9" ht="14.5" x14ac:dyDescent="0.35">
      <c r="E4698" s="113" t="s">
        <v>116861</v>
      </c>
      <c r="F4698" s="113" t="s">
        <v>26301</v>
      </c>
      <c r="G4698" s="113" t="s">
        <v>41463</v>
      </c>
      <c r="H4698" s="113" t="s">
        <v>60032</v>
      </c>
      <c r="I4698" s="113" t="s">
        <v>97073</v>
      </c>
    </row>
    <row r="4699" spans="5:9" ht="14.5" x14ac:dyDescent="0.35">
      <c r="E4699" s="113" t="s">
        <v>116860</v>
      </c>
      <c r="F4699" s="113" t="s">
        <v>26300</v>
      </c>
      <c r="G4699" s="113" t="s">
        <v>41462</v>
      </c>
      <c r="H4699" s="113" t="s">
        <v>60031</v>
      </c>
      <c r="I4699" s="113" t="s">
        <v>97072</v>
      </c>
    </row>
    <row r="4700" spans="5:9" ht="14.5" x14ac:dyDescent="0.35">
      <c r="E4700" s="113" t="s">
        <v>116859</v>
      </c>
      <c r="F4700" s="113" t="s">
        <v>26299</v>
      </c>
      <c r="G4700" s="113" t="s">
        <v>109103</v>
      </c>
      <c r="H4700" s="113" t="s">
        <v>60030</v>
      </c>
      <c r="I4700" s="113" t="s">
        <v>97071</v>
      </c>
    </row>
    <row r="4701" spans="5:9" ht="14.5" x14ac:dyDescent="0.35">
      <c r="E4701" s="113" t="s">
        <v>116858</v>
      </c>
      <c r="F4701" s="113" t="s">
        <v>26298</v>
      </c>
      <c r="G4701" s="113" t="s">
        <v>109102</v>
      </c>
      <c r="H4701" s="113" t="s">
        <v>60029</v>
      </c>
      <c r="I4701" s="113" t="s">
        <v>97070</v>
      </c>
    </row>
    <row r="4702" spans="5:9" ht="14.5" x14ac:dyDescent="0.35">
      <c r="E4702" s="113" t="s">
        <v>116857</v>
      </c>
      <c r="F4702" s="113" t="s">
        <v>26297</v>
      </c>
      <c r="G4702" s="113" t="s">
        <v>41461</v>
      </c>
      <c r="H4702" s="113" t="s">
        <v>60028</v>
      </c>
      <c r="I4702" s="113" t="s">
        <v>97069</v>
      </c>
    </row>
    <row r="4703" spans="5:9" ht="14.5" x14ac:dyDescent="0.35">
      <c r="E4703" s="113" t="s">
        <v>116856</v>
      </c>
      <c r="F4703" s="113" t="s">
        <v>26296</v>
      </c>
      <c r="G4703" s="113" t="s">
        <v>41460</v>
      </c>
      <c r="H4703" s="113" t="s">
        <v>60027</v>
      </c>
      <c r="I4703" s="113" t="s">
        <v>97068</v>
      </c>
    </row>
    <row r="4704" spans="5:9" ht="14.5" x14ac:dyDescent="0.35">
      <c r="E4704" s="113" t="s">
        <v>116855</v>
      </c>
      <c r="F4704" s="113" t="s">
        <v>26295</v>
      </c>
      <c r="G4704" s="113" t="s">
        <v>41459</v>
      </c>
      <c r="H4704" s="113" t="s">
        <v>60026</v>
      </c>
      <c r="I4704" s="113" t="s">
        <v>97067</v>
      </c>
    </row>
    <row r="4705" spans="5:9" ht="14.5" x14ac:dyDescent="0.35">
      <c r="E4705" s="113" t="s">
        <v>116854</v>
      </c>
      <c r="F4705" s="113" t="s">
        <v>26294</v>
      </c>
      <c r="G4705" s="113" t="s">
        <v>41458</v>
      </c>
      <c r="H4705" s="113" t="s">
        <v>60025</v>
      </c>
      <c r="I4705" s="113" t="s">
        <v>97066</v>
      </c>
    </row>
    <row r="4706" spans="5:9" ht="14.5" x14ac:dyDescent="0.35">
      <c r="E4706" s="113" t="s">
        <v>116853</v>
      </c>
      <c r="F4706" s="113" t="s">
        <v>26293</v>
      </c>
      <c r="G4706" s="113" t="s">
        <v>109101</v>
      </c>
      <c r="H4706" s="113" t="s">
        <v>60024</v>
      </c>
      <c r="I4706" s="113" t="s">
        <v>97065</v>
      </c>
    </row>
    <row r="4707" spans="5:9" ht="14.5" x14ac:dyDescent="0.35">
      <c r="E4707" s="113" t="s">
        <v>116852</v>
      </c>
      <c r="F4707" s="113" t="s">
        <v>26292</v>
      </c>
      <c r="G4707" s="113" t="s">
        <v>109100</v>
      </c>
      <c r="H4707" s="113" t="s">
        <v>60023</v>
      </c>
      <c r="I4707" s="113" t="s">
        <v>97064</v>
      </c>
    </row>
    <row r="4708" spans="5:9" ht="14.5" x14ac:dyDescent="0.35">
      <c r="E4708" s="113" t="s">
        <v>116851</v>
      </c>
      <c r="F4708" s="113" t="s">
        <v>26291</v>
      </c>
      <c r="G4708" s="113" t="s">
        <v>109099</v>
      </c>
      <c r="H4708" s="113" t="s">
        <v>60022</v>
      </c>
      <c r="I4708" s="113" t="s">
        <v>97063</v>
      </c>
    </row>
    <row r="4709" spans="5:9" ht="14.5" x14ac:dyDescent="0.35">
      <c r="E4709" s="113" t="s">
        <v>116850</v>
      </c>
      <c r="F4709" s="113" t="s">
        <v>26290</v>
      </c>
      <c r="G4709" s="113" t="s">
        <v>127640</v>
      </c>
      <c r="H4709" s="113" t="s">
        <v>60021</v>
      </c>
      <c r="I4709" s="113" t="s">
        <v>97062</v>
      </c>
    </row>
    <row r="4710" spans="5:9" ht="14.5" x14ac:dyDescent="0.35">
      <c r="E4710" s="113" t="s">
        <v>116849</v>
      </c>
      <c r="F4710" s="113" t="s">
        <v>26289</v>
      </c>
      <c r="G4710" s="113" t="s">
        <v>41457</v>
      </c>
      <c r="H4710" s="113" t="s">
        <v>60020</v>
      </c>
      <c r="I4710" s="113" t="s">
        <v>97061</v>
      </c>
    </row>
    <row r="4711" spans="5:9" ht="14.5" x14ac:dyDescent="0.35">
      <c r="E4711" s="113" t="s">
        <v>116848</v>
      </c>
      <c r="F4711" s="113" t="s">
        <v>26288</v>
      </c>
      <c r="G4711" s="113" t="s">
        <v>41456</v>
      </c>
      <c r="H4711" s="113" t="s">
        <v>60019</v>
      </c>
      <c r="I4711" s="113" t="s">
        <v>97060</v>
      </c>
    </row>
    <row r="4712" spans="5:9" ht="14.5" x14ac:dyDescent="0.35">
      <c r="E4712" s="113" t="s">
        <v>116847</v>
      </c>
      <c r="F4712" s="113" t="s">
        <v>26287</v>
      </c>
      <c r="G4712" s="113" t="s">
        <v>41455</v>
      </c>
      <c r="H4712" s="113" t="s">
        <v>60018</v>
      </c>
      <c r="I4712" s="113" t="s">
        <v>97059</v>
      </c>
    </row>
    <row r="4713" spans="5:9" ht="14.5" x14ac:dyDescent="0.35">
      <c r="E4713" s="113" t="s">
        <v>116846</v>
      </c>
      <c r="F4713" s="113" t="s">
        <v>26286</v>
      </c>
      <c r="G4713" s="113" t="s">
        <v>41454</v>
      </c>
      <c r="H4713" s="113" t="s">
        <v>60017</v>
      </c>
      <c r="I4713" s="113" t="s">
        <v>97058</v>
      </c>
    </row>
    <row r="4714" spans="5:9" ht="14.5" x14ac:dyDescent="0.35">
      <c r="E4714" s="113" t="s">
        <v>116845</v>
      </c>
      <c r="F4714" s="113" t="s">
        <v>26285</v>
      </c>
      <c r="G4714" s="113" t="s">
        <v>109098</v>
      </c>
      <c r="H4714" s="113" t="s">
        <v>60016</v>
      </c>
      <c r="I4714" s="113" t="s">
        <v>97057</v>
      </c>
    </row>
    <row r="4715" spans="5:9" ht="14.5" x14ac:dyDescent="0.35">
      <c r="E4715" s="113" t="s">
        <v>116844</v>
      </c>
      <c r="F4715" s="113" t="s">
        <v>26284</v>
      </c>
      <c r="G4715" s="113" t="s">
        <v>41453</v>
      </c>
      <c r="H4715" s="113" t="s">
        <v>60015</v>
      </c>
      <c r="I4715" s="113" t="s">
        <v>97056</v>
      </c>
    </row>
    <row r="4716" spans="5:9" ht="14.5" x14ac:dyDescent="0.35">
      <c r="E4716" s="113" t="s">
        <v>116843</v>
      </c>
      <c r="F4716" s="113" t="s">
        <v>26283</v>
      </c>
      <c r="G4716" s="113" t="s">
        <v>41452</v>
      </c>
      <c r="H4716" s="113" t="s">
        <v>60014</v>
      </c>
      <c r="I4716" s="113" t="s">
        <v>97055</v>
      </c>
    </row>
    <row r="4717" spans="5:9" ht="14.5" x14ac:dyDescent="0.35">
      <c r="E4717" s="113" t="s">
        <v>116042</v>
      </c>
      <c r="F4717" s="113" t="s">
        <v>26282</v>
      </c>
      <c r="G4717" s="113" t="s">
        <v>41451</v>
      </c>
      <c r="H4717" s="113" t="s">
        <v>60013</v>
      </c>
      <c r="I4717" s="113" t="s">
        <v>97054</v>
      </c>
    </row>
    <row r="4718" spans="5:9" ht="14.5" x14ac:dyDescent="0.35">
      <c r="E4718" s="113" t="s">
        <v>116842</v>
      </c>
      <c r="F4718" s="113" t="s">
        <v>26281</v>
      </c>
      <c r="G4718" s="113" t="s">
        <v>41450</v>
      </c>
      <c r="H4718" s="113" t="s">
        <v>60012</v>
      </c>
      <c r="I4718" s="113" t="s">
        <v>97053</v>
      </c>
    </row>
    <row r="4719" spans="5:9" ht="14.5" x14ac:dyDescent="0.35">
      <c r="E4719" s="113" t="s">
        <v>116841</v>
      </c>
      <c r="F4719" s="113" t="s">
        <v>26280</v>
      </c>
      <c r="G4719" s="113" t="s">
        <v>41449</v>
      </c>
      <c r="H4719" s="113" t="s">
        <v>60011</v>
      </c>
      <c r="I4719" s="113" t="s">
        <v>97052</v>
      </c>
    </row>
    <row r="4720" spans="5:9" ht="14.5" x14ac:dyDescent="0.35">
      <c r="E4720" s="113" t="s">
        <v>116041</v>
      </c>
      <c r="F4720" s="113" t="s">
        <v>26279</v>
      </c>
      <c r="G4720" s="113" t="s">
        <v>41448</v>
      </c>
      <c r="H4720" s="113" t="s">
        <v>60010</v>
      </c>
      <c r="I4720" s="113" t="s">
        <v>97051</v>
      </c>
    </row>
    <row r="4721" spans="5:9" ht="14.5" x14ac:dyDescent="0.35">
      <c r="E4721" s="113" t="s">
        <v>116040</v>
      </c>
      <c r="F4721" s="113" t="s">
        <v>114441</v>
      </c>
      <c r="G4721" s="113" t="s">
        <v>109097</v>
      </c>
      <c r="H4721" s="113" t="s">
        <v>60009</v>
      </c>
      <c r="I4721" s="113" t="s">
        <v>97050</v>
      </c>
    </row>
    <row r="4722" spans="5:9" ht="14.5" x14ac:dyDescent="0.35">
      <c r="E4722" s="113" t="s">
        <v>116840</v>
      </c>
      <c r="F4722" s="113" t="s">
        <v>107310</v>
      </c>
      <c r="G4722" s="113" t="s">
        <v>41447</v>
      </c>
      <c r="H4722" s="113" t="s">
        <v>60008</v>
      </c>
      <c r="I4722" s="113" t="s">
        <v>97049</v>
      </c>
    </row>
    <row r="4723" spans="5:9" ht="14.5" x14ac:dyDescent="0.35">
      <c r="E4723" s="113" t="s">
        <v>116839</v>
      </c>
      <c r="F4723" s="113" t="s">
        <v>107309</v>
      </c>
      <c r="G4723" s="113" t="s">
        <v>41446</v>
      </c>
      <c r="H4723" s="113" t="s">
        <v>60007</v>
      </c>
      <c r="I4723" s="113" t="s">
        <v>97048</v>
      </c>
    </row>
    <row r="4724" spans="5:9" ht="14.5" x14ac:dyDescent="0.35">
      <c r="E4724" s="113" t="s">
        <v>116838</v>
      </c>
      <c r="F4724" s="113" t="s">
        <v>26278</v>
      </c>
      <c r="G4724" s="113" t="s">
        <v>41445</v>
      </c>
      <c r="H4724" s="113" t="s">
        <v>60006</v>
      </c>
      <c r="I4724" s="113" t="s">
        <v>97047</v>
      </c>
    </row>
    <row r="4725" spans="5:9" ht="14.5" x14ac:dyDescent="0.35">
      <c r="E4725" s="113" t="s">
        <v>116039</v>
      </c>
      <c r="F4725" s="113" t="s">
        <v>26277</v>
      </c>
      <c r="G4725" s="113" t="s">
        <v>116229</v>
      </c>
      <c r="H4725" s="113" t="s">
        <v>60005</v>
      </c>
      <c r="I4725" s="113" t="s">
        <v>97046</v>
      </c>
    </row>
    <row r="4726" spans="5:9" ht="14.5" x14ac:dyDescent="0.35">
      <c r="E4726" s="113" t="s">
        <v>116038</v>
      </c>
      <c r="F4726" s="113" t="s">
        <v>26276</v>
      </c>
      <c r="G4726" s="113" t="s">
        <v>117843</v>
      </c>
      <c r="H4726" s="113" t="s">
        <v>60004</v>
      </c>
      <c r="I4726" s="113" t="s">
        <v>97045</v>
      </c>
    </row>
    <row r="4727" spans="5:9" ht="14.5" x14ac:dyDescent="0.35">
      <c r="E4727" s="113" t="s">
        <v>116037</v>
      </c>
      <c r="F4727" s="113" t="s">
        <v>26275</v>
      </c>
      <c r="G4727" s="113" t="s">
        <v>41444</v>
      </c>
      <c r="H4727" s="113" t="s">
        <v>60003</v>
      </c>
      <c r="I4727" s="113" t="s">
        <v>97044</v>
      </c>
    </row>
    <row r="4728" spans="5:9" ht="14.5" x14ac:dyDescent="0.35">
      <c r="E4728" s="113" t="s">
        <v>116036</v>
      </c>
      <c r="F4728" s="113" t="s">
        <v>26274</v>
      </c>
      <c r="G4728" s="113" t="s">
        <v>41443</v>
      </c>
      <c r="H4728" s="113" t="s">
        <v>60002</v>
      </c>
      <c r="I4728" s="113" t="s">
        <v>97043</v>
      </c>
    </row>
    <row r="4729" spans="5:9" ht="14.5" x14ac:dyDescent="0.35">
      <c r="E4729" s="113" t="s">
        <v>116837</v>
      </c>
      <c r="F4729" s="113" t="s">
        <v>26273</v>
      </c>
      <c r="G4729" s="113" t="s">
        <v>41442</v>
      </c>
      <c r="H4729" s="113" t="s">
        <v>60001</v>
      </c>
      <c r="I4729" s="113" t="s">
        <v>97042</v>
      </c>
    </row>
    <row r="4730" spans="5:9" ht="14.5" x14ac:dyDescent="0.35">
      <c r="E4730" s="113" t="s">
        <v>116836</v>
      </c>
      <c r="F4730" s="113" t="s">
        <v>26272</v>
      </c>
      <c r="G4730" s="113" t="s">
        <v>41441</v>
      </c>
      <c r="H4730" s="113" t="s">
        <v>60000</v>
      </c>
      <c r="I4730" s="113" t="s">
        <v>97041</v>
      </c>
    </row>
    <row r="4731" spans="5:9" ht="14.5" x14ac:dyDescent="0.35">
      <c r="E4731" s="113" t="s">
        <v>116835</v>
      </c>
      <c r="F4731" s="113" t="s">
        <v>26271</v>
      </c>
      <c r="G4731" s="113" t="s">
        <v>41440</v>
      </c>
      <c r="H4731" s="113" t="s">
        <v>59999</v>
      </c>
      <c r="I4731" s="113" t="s">
        <v>97040</v>
      </c>
    </row>
    <row r="4732" spans="5:9" ht="14.5" x14ac:dyDescent="0.35">
      <c r="E4732" s="113" t="s">
        <v>114089</v>
      </c>
      <c r="F4732" s="113" t="s">
        <v>26270</v>
      </c>
      <c r="G4732" s="113" t="s">
        <v>122103</v>
      </c>
      <c r="H4732" s="113" t="s">
        <v>59998</v>
      </c>
      <c r="I4732" s="113" t="s">
        <v>97039</v>
      </c>
    </row>
    <row r="4733" spans="5:9" ht="14.5" x14ac:dyDescent="0.35">
      <c r="E4733" s="113" t="s">
        <v>114088</v>
      </c>
      <c r="F4733" s="113" t="s">
        <v>26269</v>
      </c>
      <c r="G4733" s="113" t="s">
        <v>41439</v>
      </c>
      <c r="H4733" s="113" t="s">
        <v>59997</v>
      </c>
      <c r="I4733" s="113" t="s">
        <v>97038</v>
      </c>
    </row>
    <row r="4734" spans="5:9" ht="14.5" x14ac:dyDescent="0.35">
      <c r="E4734" s="113" t="s">
        <v>114087</v>
      </c>
      <c r="F4734" s="113" t="s">
        <v>26268</v>
      </c>
      <c r="G4734" s="113" t="s">
        <v>41438</v>
      </c>
      <c r="H4734" s="113" t="s">
        <v>59996</v>
      </c>
      <c r="I4734" s="113" t="s">
        <v>97037</v>
      </c>
    </row>
    <row r="4735" spans="5:9" ht="14.5" x14ac:dyDescent="0.35">
      <c r="E4735" s="113" t="s">
        <v>116035</v>
      </c>
      <c r="F4735" s="113" t="s">
        <v>107308</v>
      </c>
      <c r="G4735" s="113" t="s">
        <v>41437</v>
      </c>
      <c r="H4735" s="113" t="s">
        <v>59995</v>
      </c>
      <c r="I4735" s="113" t="s">
        <v>97036</v>
      </c>
    </row>
    <row r="4736" spans="5:9" ht="14.5" x14ac:dyDescent="0.35">
      <c r="E4736" s="113" t="s">
        <v>116834</v>
      </c>
      <c r="F4736" s="113" t="s">
        <v>26267</v>
      </c>
      <c r="G4736" s="113" t="s">
        <v>41436</v>
      </c>
      <c r="H4736" s="113" t="s">
        <v>59994</v>
      </c>
      <c r="I4736" s="113" t="s">
        <v>97035</v>
      </c>
    </row>
    <row r="4737" spans="5:9" ht="14.5" x14ac:dyDescent="0.35">
      <c r="E4737" s="113" t="s">
        <v>116833</v>
      </c>
      <c r="F4737" s="113" t="s">
        <v>26266</v>
      </c>
      <c r="G4737" s="113" t="s">
        <v>41435</v>
      </c>
      <c r="H4737" s="113" t="s">
        <v>59993</v>
      </c>
      <c r="I4737" s="113" t="s">
        <v>97034</v>
      </c>
    </row>
    <row r="4738" spans="5:9" ht="14.5" x14ac:dyDescent="0.35">
      <c r="E4738" s="113" t="s">
        <v>116832</v>
      </c>
      <c r="F4738" s="113" t="s">
        <v>26265</v>
      </c>
      <c r="G4738" s="113" t="s">
        <v>120584</v>
      </c>
      <c r="H4738" s="113" t="s">
        <v>59992</v>
      </c>
      <c r="I4738" s="113" t="s">
        <v>97033</v>
      </c>
    </row>
    <row r="4739" spans="5:9" ht="14.5" x14ac:dyDescent="0.35">
      <c r="E4739" s="113" t="s">
        <v>116831</v>
      </c>
      <c r="F4739" s="113" t="s">
        <v>26264</v>
      </c>
      <c r="G4739" s="113" t="s">
        <v>41434</v>
      </c>
      <c r="H4739" s="113" t="s">
        <v>59991</v>
      </c>
      <c r="I4739" s="113" t="s">
        <v>97032</v>
      </c>
    </row>
    <row r="4740" spans="5:9" ht="14.5" x14ac:dyDescent="0.35">
      <c r="E4740" s="113" t="s">
        <v>123812</v>
      </c>
      <c r="F4740" s="113" t="s">
        <v>26263</v>
      </c>
      <c r="G4740" s="113" t="s">
        <v>41433</v>
      </c>
      <c r="H4740" s="113" t="s">
        <v>59990</v>
      </c>
      <c r="I4740" s="113" t="s">
        <v>97031</v>
      </c>
    </row>
    <row r="4741" spans="5:9" ht="14.5" x14ac:dyDescent="0.35">
      <c r="E4741" s="113" t="s">
        <v>116830</v>
      </c>
      <c r="F4741" s="113" t="s">
        <v>26262</v>
      </c>
      <c r="G4741" s="113" t="s">
        <v>41432</v>
      </c>
      <c r="H4741" s="113" t="s">
        <v>59989</v>
      </c>
      <c r="I4741" s="113" t="s">
        <v>97030</v>
      </c>
    </row>
    <row r="4742" spans="5:9" ht="14.5" x14ac:dyDescent="0.35">
      <c r="E4742" s="113" t="s">
        <v>116829</v>
      </c>
      <c r="F4742" s="113" t="s">
        <v>107307</v>
      </c>
      <c r="G4742" s="113" t="s">
        <v>41431</v>
      </c>
      <c r="H4742" s="113" t="s">
        <v>59988</v>
      </c>
      <c r="I4742" s="113" t="s">
        <v>97029</v>
      </c>
    </row>
    <row r="4743" spans="5:9" ht="14.5" x14ac:dyDescent="0.35">
      <c r="E4743" s="113" t="s">
        <v>116828</v>
      </c>
      <c r="F4743" s="113" t="s">
        <v>107306</v>
      </c>
      <c r="G4743" s="113" t="s">
        <v>41430</v>
      </c>
      <c r="H4743" s="113" t="s">
        <v>59987</v>
      </c>
      <c r="I4743" s="113" t="s">
        <v>97028</v>
      </c>
    </row>
    <row r="4744" spans="5:9" ht="14.5" x14ac:dyDescent="0.35">
      <c r="E4744" s="113" t="s">
        <v>116827</v>
      </c>
      <c r="F4744" s="113" t="s">
        <v>26261</v>
      </c>
      <c r="G4744" s="113" t="s">
        <v>41429</v>
      </c>
      <c r="H4744" s="113" t="s">
        <v>59986</v>
      </c>
      <c r="I4744" s="113" t="s">
        <v>97027</v>
      </c>
    </row>
    <row r="4745" spans="5:9" ht="14.5" x14ac:dyDescent="0.35">
      <c r="E4745" s="113" t="s">
        <v>116826</v>
      </c>
      <c r="F4745" s="113" t="s">
        <v>26260</v>
      </c>
      <c r="G4745" s="113" t="s">
        <v>41428</v>
      </c>
      <c r="H4745" s="113" t="s">
        <v>59985</v>
      </c>
      <c r="I4745" s="113" t="s">
        <v>97026</v>
      </c>
    </row>
    <row r="4746" spans="5:9" ht="14.5" x14ac:dyDescent="0.35">
      <c r="E4746" s="113" t="s">
        <v>116034</v>
      </c>
      <c r="F4746" s="113" t="s">
        <v>26259</v>
      </c>
      <c r="G4746" s="113" t="s">
        <v>41427</v>
      </c>
      <c r="H4746" s="113" t="s">
        <v>59984</v>
      </c>
      <c r="I4746" s="113" t="s">
        <v>97025</v>
      </c>
    </row>
    <row r="4747" spans="5:9" ht="14.5" x14ac:dyDescent="0.35">
      <c r="E4747" s="113" t="s">
        <v>116033</v>
      </c>
      <c r="F4747" s="113" t="s">
        <v>26258</v>
      </c>
      <c r="G4747" s="113" t="s">
        <v>41426</v>
      </c>
      <c r="H4747" s="113" t="s">
        <v>59983</v>
      </c>
      <c r="I4747" s="113" t="s">
        <v>97024</v>
      </c>
    </row>
    <row r="4748" spans="5:9" ht="14.5" x14ac:dyDescent="0.35">
      <c r="E4748" s="113" t="s">
        <v>114086</v>
      </c>
      <c r="F4748" s="113" t="s">
        <v>26257</v>
      </c>
      <c r="G4748" s="113" t="s">
        <v>41425</v>
      </c>
      <c r="H4748" s="113" t="s">
        <v>59982</v>
      </c>
      <c r="I4748" s="113" t="s">
        <v>97023</v>
      </c>
    </row>
    <row r="4749" spans="5:9" ht="14.5" x14ac:dyDescent="0.35">
      <c r="E4749" s="113" t="s">
        <v>114085</v>
      </c>
      <c r="F4749" s="113" t="s">
        <v>26256</v>
      </c>
      <c r="G4749" s="113" t="s">
        <v>41424</v>
      </c>
      <c r="H4749" s="113" t="s">
        <v>59981</v>
      </c>
      <c r="I4749" s="113" t="s">
        <v>97022</v>
      </c>
    </row>
    <row r="4750" spans="5:9" ht="14.5" x14ac:dyDescent="0.35">
      <c r="E4750" s="113" t="s">
        <v>116825</v>
      </c>
      <c r="F4750" s="113" t="s">
        <v>26255</v>
      </c>
      <c r="G4750" s="113" t="s">
        <v>41423</v>
      </c>
      <c r="H4750" s="113" t="s">
        <v>59980</v>
      </c>
      <c r="I4750" s="113" t="s">
        <v>97021</v>
      </c>
    </row>
    <row r="4751" spans="5:9" ht="14.5" x14ac:dyDescent="0.35">
      <c r="E4751" s="113" t="s">
        <v>116824</v>
      </c>
      <c r="F4751" s="113" t="s">
        <v>26254</v>
      </c>
      <c r="G4751" s="113" t="s">
        <v>109096</v>
      </c>
      <c r="H4751" s="113" t="s">
        <v>59979</v>
      </c>
      <c r="I4751" s="113" t="s">
        <v>97020</v>
      </c>
    </row>
    <row r="4752" spans="5:9" ht="14.5" x14ac:dyDescent="0.35">
      <c r="E4752" s="113" t="s">
        <v>116032</v>
      </c>
      <c r="F4752" s="113" t="s">
        <v>26253</v>
      </c>
      <c r="G4752" s="113" t="s">
        <v>109095</v>
      </c>
      <c r="H4752" s="113" t="s">
        <v>59978</v>
      </c>
      <c r="I4752" s="113" t="s">
        <v>97019</v>
      </c>
    </row>
    <row r="4753" spans="5:9" ht="14.5" x14ac:dyDescent="0.35">
      <c r="E4753" s="113" t="s">
        <v>116823</v>
      </c>
      <c r="F4753" s="113" t="s">
        <v>26252</v>
      </c>
      <c r="G4753" s="113" t="s">
        <v>41422</v>
      </c>
      <c r="H4753" s="113" t="s">
        <v>59977</v>
      </c>
      <c r="I4753" s="113" t="s">
        <v>97018</v>
      </c>
    </row>
    <row r="4754" spans="5:9" ht="14.5" x14ac:dyDescent="0.35">
      <c r="E4754" s="113" t="s">
        <v>116822</v>
      </c>
      <c r="F4754" s="113" t="s">
        <v>26251</v>
      </c>
      <c r="G4754" s="113" t="s">
        <v>109094</v>
      </c>
      <c r="H4754" s="113" t="s">
        <v>59976</v>
      </c>
      <c r="I4754" s="113" t="s">
        <v>97017</v>
      </c>
    </row>
    <row r="4755" spans="5:9" ht="14.5" x14ac:dyDescent="0.35">
      <c r="E4755" s="113" t="s">
        <v>114084</v>
      </c>
      <c r="F4755" s="113" t="s">
        <v>26250</v>
      </c>
      <c r="G4755" s="113" t="s">
        <v>41421</v>
      </c>
      <c r="H4755" s="113" t="s">
        <v>59975</v>
      </c>
      <c r="I4755" s="113" t="s">
        <v>97016</v>
      </c>
    </row>
    <row r="4756" spans="5:9" ht="14.5" x14ac:dyDescent="0.35">
      <c r="E4756" s="113" t="s">
        <v>116821</v>
      </c>
      <c r="F4756" s="113" t="s">
        <v>26249</v>
      </c>
      <c r="G4756" s="113" t="s">
        <v>114971</v>
      </c>
      <c r="H4756" s="113" t="s">
        <v>59974</v>
      </c>
      <c r="I4756" s="113" t="s">
        <v>97015</v>
      </c>
    </row>
    <row r="4757" spans="5:9" ht="14.5" x14ac:dyDescent="0.35">
      <c r="E4757" s="113" t="s">
        <v>116820</v>
      </c>
      <c r="F4757" s="113" t="s">
        <v>26248</v>
      </c>
      <c r="G4757" s="113" t="s">
        <v>41420</v>
      </c>
      <c r="H4757" s="113" t="s">
        <v>59973</v>
      </c>
      <c r="I4757" s="113" t="s">
        <v>97014</v>
      </c>
    </row>
    <row r="4758" spans="5:9" ht="14.5" x14ac:dyDescent="0.35">
      <c r="E4758" s="113" t="s">
        <v>116819</v>
      </c>
      <c r="F4758" s="113" t="s">
        <v>26247</v>
      </c>
      <c r="G4758" s="113" t="s">
        <v>41419</v>
      </c>
      <c r="H4758" s="113" t="s">
        <v>59972</v>
      </c>
      <c r="I4758" s="113" t="s">
        <v>97013</v>
      </c>
    </row>
    <row r="4759" spans="5:9" ht="14.5" x14ac:dyDescent="0.35">
      <c r="E4759" s="113" t="s">
        <v>116031</v>
      </c>
      <c r="F4759" s="113" t="s">
        <v>26246</v>
      </c>
      <c r="G4759" s="113" t="s">
        <v>41418</v>
      </c>
      <c r="H4759" s="113" t="s">
        <v>59971</v>
      </c>
      <c r="I4759" s="113" t="s">
        <v>97012</v>
      </c>
    </row>
    <row r="4760" spans="5:9" ht="14.5" x14ac:dyDescent="0.35">
      <c r="E4760" s="113" t="s">
        <v>114083</v>
      </c>
      <c r="F4760" s="113" t="s">
        <v>26245</v>
      </c>
      <c r="G4760" s="113" t="s">
        <v>41417</v>
      </c>
      <c r="H4760" s="113" t="s">
        <v>59970</v>
      </c>
      <c r="I4760" s="113" t="s">
        <v>97011</v>
      </c>
    </row>
    <row r="4761" spans="5:9" ht="14.5" x14ac:dyDescent="0.35">
      <c r="E4761" s="113" t="s">
        <v>114082</v>
      </c>
      <c r="F4761" s="113" t="s">
        <v>26244</v>
      </c>
      <c r="G4761" s="113" t="s">
        <v>109093</v>
      </c>
      <c r="H4761" s="113" t="s">
        <v>59969</v>
      </c>
      <c r="I4761" s="113" t="s">
        <v>97010</v>
      </c>
    </row>
    <row r="4762" spans="5:9" ht="14.5" x14ac:dyDescent="0.35">
      <c r="E4762" s="113" t="s">
        <v>114081</v>
      </c>
      <c r="F4762" s="113" t="s">
        <v>26243</v>
      </c>
      <c r="G4762" s="113" t="s">
        <v>41416</v>
      </c>
      <c r="H4762" s="113" t="s">
        <v>59968</v>
      </c>
      <c r="I4762" s="113" t="s">
        <v>97009</v>
      </c>
    </row>
    <row r="4763" spans="5:9" ht="14.5" x14ac:dyDescent="0.35">
      <c r="E4763" s="113" t="s">
        <v>114080</v>
      </c>
      <c r="F4763" s="113" t="s">
        <v>26242</v>
      </c>
      <c r="G4763" s="113" t="s">
        <v>41415</v>
      </c>
      <c r="H4763" s="113" t="s">
        <v>59967</v>
      </c>
      <c r="I4763" s="113" t="s">
        <v>97008</v>
      </c>
    </row>
    <row r="4764" spans="5:9" ht="14.5" x14ac:dyDescent="0.35">
      <c r="E4764" s="113" t="s">
        <v>114079</v>
      </c>
      <c r="F4764" s="113" t="s">
        <v>26241</v>
      </c>
      <c r="G4764" s="113" t="s">
        <v>41414</v>
      </c>
      <c r="H4764" s="113" t="s">
        <v>59966</v>
      </c>
      <c r="I4764" s="113" t="s">
        <v>97007</v>
      </c>
    </row>
    <row r="4765" spans="5:9" ht="14.5" x14ac:dyDescent="0.35">
      <c r="E4765" s="113" t="s">
        <v>114078</v>
      </c>
      <c r="F4765" s="113" t="s">
        <v>26240</v>
      </c>
      <c r="G4765" s="113" t="s">
        <v>114970</v>
      </c>
      <c r="H4765" s="113" t="s">
        <v>59965</v>
      </c>
      <c r="I4765" s="113" t="s">
        <v>97006</v>
      </c>
    </row>
    <row r="4766" spans="5:9" ht="14.5" x14ac:dyDescent="0.35">
      <c r="E4766" s="113" t="s">
        <v>114077</v>
      </c>
      <c r="F4766" s="113" t="s">
        <v>26239</v>
      </c>
      <c r="G4766" s="113" t="s">
        <v>41413</v>
      </c>
      <c r="H4766" s="113" t="s">
        <v>59964</v>
      </c>
      <c r="I4766" s="113" t="s">
        <v>97005</v>
      </c>
    </row>
    <row r="4767" spans="5:9" ht="14.5" x14ac:dyDescent="0.35">
      <c r="E4767" s="113" t="s">
        <v>114076</v>
      </c>
      <c r="F4767" s="113" t="s">
        <v>26238</v>
      </c>
      <c r="G4767" s="113" t="s">
        <v>41412</v>
      </c>
      <c r="H4767" s="113" t="s">
        <v>59963</v>
      </c>
      <c r="I4767" s="113" t="s">
        <v>97004</v>
      </c>
    </row>
    <row r="4768" spans="5:9" ht="14.5" x14ac:dyDescent="0.35">
      <c r="E4768" s="113" t="s">
        <v>116818</v>
      </c>
      <c r="F4768" s="113" t="s">
        <v>26237</v>
      </c>
      <c r="G4768" s="113" t="s">
        <v>41411</v>
      </c>
      <c r="H4768" s="113" t="s">
        <v>59962</v>
      </c>
      <c r="I4768" s="113" t="s">
        <v>97003</v>
      </c>
    </row>
    <row r="4769" spans="5:9" ht="14.5" x14ac:dyDescent="0.35">
      <c r="E4769" s="113" t="s">
        <v>114075</v>
      </c>
      <c r="F4769" s="113" t="s">
        <v>26236</v>
      </c>
      <c r="G4769" s="113" t="s">
        <v>114969</v>
      </c>
      <c r="H4769" s="113" t="s">
        <v>59961</v>
      </c>
      <c r="I4769" s="113" t="s">
        <v>97002</v>
      </c>
    </row>
    <row r="4770" spans="5:9" ht="14.5" x14ac:dyDescent="0.35">
      <c r="E4770" s="113" t="s">
        <v>116030</v>
      </c>
      <c r="F4770" s="113" t="s">
        <v>26235</v>
      </c>
      <c r="G4770" s="113" t="s">
        <v>109092</v>
      </c>
      <c r="H4770" s="113" t="s">
        <v>59960</v>
      </c>
      <c r="I4770" s="113" t="s">
        <v>97001</v>
      </c>
    </row>
    <row r="4771" spans="5:9" ht="14.5" x14ac:dyDescent="0.35">
      <c r="E4771" s="113" t="s">
        <v>116029</v>
      </c>
      <c r="F4771" s="113" t="s">
        <v>26234</v>
      </c>
      <c r="G4771" s="113" t="s">
        <v>109091</v>
      </c>
      <c r="H4771" s="113" t="s">
        <v>59959</v>
      </c>
      <c r="I4771" s="113" t="s">
        <v>97000</v>
      </c>
    </row>
    <row r="4772" spans="5:9" ht="14.5" x14ac:dyDescent="0.35">
      <c r="E4772" s="113" t="s">
        <v>116028</v>
      </c>
      <c r="F4772" s="113" t="s">
        <v>26233</v>
      </c>
      <c r="G4772" s="113" t="s">
        <v>109090</v>
      </c>
      <c r="H4772" s="113" t="s">
        <v>59958</v>
      </c>
      <c r="I4772" s="113" t="s">
        <v>96999</v>
      </c>
    </row>
    <row r="4773" spans="5:9" ht="14.5" x14ac:dyDescent="0.35">
      <c r="E4773" s="113" t="s">
        <v>114074</v>
      </c>
      <c r="F4773" s="113" t="s">
        <v>26232</v>
      </c>
      <c r="G4773" s="113" t="s">
        <v>41410</v>
      </c>
      <c r="H4773" s="113" t="s">
        <v>59957</v>
      </c>
      <c r="I4773" s="113" t="s">
        <v>96998</v>
      </c>
    </row>
    <row r="4774" spans="5:9" ht="14.5" x14ac:dyDescent="0.35">
      <c r="E4774" s="113" t="s">
        <v>114073</v>
      </c>
      <c r="F4774" s="113" t="s">
        <v>26231</v>
      </c>
      <c r="G4774" s="113" t="s">
        <v>41409</v>
      </c>
      <c r="H4774" s="113" t="s">
        <v>59956</v>
      </c>
      <c r="I4774" s="113" t="s">
        <v>96997</v>
      </c>
    </row>
    <row r="4775" spans="5:9" ht="14.5" x14ac:dyDescent="0.35">
      <c r="E4775" s="113" t="s">
        <v>114072</v>
      </c>
      <c r="F4775" s="113" t="s">
        <v>26230</v>
      </c>
      <c r="G4775" s="113" t="s">
        <v>41408</v>
      </c>
      <c r="H4775" s="113" t="s">
        <v>59955</v>
      </c>
      <c r="I4775" s="113" t="s">
        <v>96996</v>
      </c>
    </row>
    <row r="4776" spans="5:9" ht="14.5" x14ac:dyDescent="0.35">
      <c r="E4776" s="113" t="s">
        <v>114071</v>
      </c>
      <c r="F4776" s="113" t="s">
        <v>26229</v>
      </c>
      <c r="G4776" s="113" t="s">
        <v>41407</v>
      </c>
      <c r="H4776" s="113" t="s">
        <v>59954</v>
      </c>
      <c r="I4776" s="113" t="s">
        <v>96995</v>
      </c>
    </row>
    <row r="4777" spans="5:9" ht="14.5" x14ac:dyDescent="0.35">
      <c r="E4777" s="113" t="s">
        <v>116817</v>
      </c>
      <c r="F4777" s="113" t="s">
        <v>26228</v>
      </c>
      <c r="G4777" s="113" t="s">
        <v>41406</v>
      </c>
      <c r="H4777" s="113" t="s">
        <v>59953</v>
      </c>
      <c r="I4777" s="113" t="s">
        <v>96994</v>
      </c>
    </row>
    <row r="4778" spans="5:9" ht="14.5" x14ac:dyDescent="0.35">
      <c r="E4778" s="113" t="s">
        <v>114070</v>
      </c>
      <c r="F4778" s="113" t="s">
        <v>26227</v>
      </c>
      <c r="G4778" s="113" t="s">
        <v>109089</v>
      </c>
      <c r="H4778" s="113" t="s">
        <v>59952</v>
      </c>
      <c r="I4778" s="113" t="s">
        <v>96993</v>
      </c>
    </row>
    <row r="4779" spans="5:9" ht="14.5" x14ac:dyDescent="0.35">
      <c r="E4779" s="113" t="s">
        <v>114069</v>
      </c>
      <c r="F4779" s="113" t="s">
        <v>26226</v>
      </c>
      <c r="G4779" s="113" t="s">
        <v>41405</v>
      </c>
      <c r="H4779" s="113" t="s">
        <v>59951</v>
      </c>
      <c r="I4779" s="113" t="s">
        <v>96992</v>
      </c>
    </row>
    <row r="4780" spans="5:9" ht="14.5" x14ac:dyDescent="0.35">
      <c r="E4780" s="113" t="s">
        <v>114068</v>
      </c>
      <c r="F4780" s="113" t="s">
        <v>26225</v>
      </c>
      <c r="G4780" s="113" t="s">
        <v>120583</v>
      </c>
      <c r="H4780" s="113" t="s">
        <v>59950</v>
      </c>
      <c r="I4780" s="113" t="s">
        <v>96991</v>
      </c>
    </row>
    <row r="4781" spans="5:9" ht="14.5" x14ac:dyDescent="0.35">
      <c r="E4781" s="113" t="s">
        <v>114067</v>
      </c>
      <c r="F4781" s="113" t="s">
        <v>26224</v>
      </c>
      <c r="G4781" s="113" t="s">
        <v>41404</v>
      </c>
      <c r="H4781" s="113" t="s">
        <v>59949</v>
      </c>
      <c r="I4781" s="113" t="s">
        <v>96990</v>
      </c>
    </row>
    <row r="4782" spans="5:9" ht="14.5" x14ac:dyDescent="0.35">
      <c r="E4782" s="113" t="s">
        <v>114066</v>
      </c>
      <c r="F4782" s="113" t="s">
        <v>26223</v>
      </c>
      <c r="G4782" s="113" t="s">
        <v>41403</v>
      </c>
      <c r="H4782" s="113" t="s">
        <v>59948</v>
      </c>
      <c r="I4782" s="113" t="s">
        <v>96989</v>
      </c>
    </row>
    <row r="4783" spans="5:9" ht="14.5" x14ac:dyDescent="0.35">
      <c r="E4783" s="113" t="s">
        <v>114065</v>
      </c>
      <c r="F4783" s="113" t="s">
        <v>26222</v>
      </c>
      <c r="G4783" s="113" t="s">
        <v>41402</v>
      </c>
      <c r="H4783" s="113" t="s">
        <v>59947</v>
      </c>
      <c r="I4783" s="113" t="s">
        <v>96988</v>
      </c>
    </row>
    <row r="4784" spans="5:9" ht="14.5" x14ac:dyDescent="0.35">
      <c r="E4784" s="113" t="s">
        <v>114064</v>
      </c>
      <c r="F4784" s="113" t="s">
        <v>26221</v>
      </c>
      <c r="G4784" s="113" t="s">
        <v>122102</v>
      </c>
      <c r="H4784" s="113" t="s">
        <v>59946</v>
      </c>
      <c r="I4784" s="113" t="s">
        <v>96987</v>
      </c>
    </row>
    <row r="4785" spans="5:9" ht="14.5" x14ac:dyDescent="0.35">
      <c r="E4785" s="113" t="s">
        <v>114063</v>
      </c>
      <c r="F4785" s="113" t="s">
        <v>26220</v>
      </c>
      <c r="G4785" s="113" t="s">
        <v>41401</v>
      </c>
      <c r="H4785" s="113" t="s">
        <v>59945</v>
      </c>
      <c r="I4785" s="113" t="s">
        <v>96986</v>
      </c>
    </row>
    <row r="4786" spans="5:9" ht="14.5" x14ac:dyDescent="0.35">
      <c r="E4786" s="113" t="s">
        <v>114062</v>
      </c>
      <c r="F4786" s="113" t="s">
        <v>26219</v>
      </c>
      <c r="G4786" s="113" t="s">
        <v>49677</v>
      </c>
      <c r="H4786" s="113" t="s">
        <v>59944</v>
      </c>
      <c r="I4786" s="113" t="s">
        <v>96985</v>
      </c>
    </row>
    <row r="4787" spans="5:9" ht="14.5" x14ac:dyDescent="0.35">
      <c r="E4787" s="113" t="s">
        <v>114061</v>
      </c>
      <c r="F4787" s="113" t="s">
        <v>26218</v>
      </c>
      <c r="G4787" s="113" t="s">
        <v>41400</v>
      </c>
      <c r="H4787" s="113" t="s">
        <v>59943</v>
      </c>
      <c r="I4787" s="113" t="s">
        <v>96984</v>
      </c>
    </row>
    <row r="4788" spans="5:9" ht="14.5" x14ac:dyDescent="0.35">
      <c r="E4788" s="113" t="s">
        <v>114060</v>
      </c>
      <c r="F4788" s="113" t="s">
        <v>26217</v>
      </c>
      <c r="G4788" s="113" t="s">
        <v>41399</v>
      </c>
      <c r="H4788" s="113" t="s">
        <v>59942</v>
      </c>
      <c r="I4788" s="113" t="s">
        <v>96983</v>
      </c>
    </row>
    <row r="4789" spans="5:9" ht="14.5" x14ac:dyDescent="0.35">
      <c r="E4789" s="113" t="s">
        <v>114059</v>
      </c>
      <c r="F4789" s="113" t="s">
        <v>26216</v>
      </c>
      <c r="G4789" s="113" t="s">
        <v>49676</v>
      </c>
      <c r="H4789" s="113" t="s">
        <v>59941</v>
      </c>
      <c r="I4789" s="113" t="s">
        <v>96982</v>
      </c>
    </row>
    <row r="4790" spans="5:9" ht="14.5" x14ac:dyDescent="0.35">
      <c r="E4790" s="113" t="s">
        <v>114058</v>
      </c>
      <c r="F4790" s="113" t="s">
        <v>26215</v>
      </c>
      <c r="G4790" s="113" t="s">
        <v>41398</v>
      </c>
      <c r="H4790" s="113" t="s">
        <v>59940</v>
      </c>
      <c r="I4790" s="113" t="s">
        <v>96981</v>
      </c>
    </row>
    <row r="4791" spans="5:9" ht="14.5" x14ac:dyDescent="0.35">
      <c r="E4791" s="113" t="s">
        <v>114057</v>
      </c>
      <c r="F4791" s="113" t="s">
        <v>26214</v>
      </c>
      <c r="G4791" s="113" t="s">
        <v>122101</v>
      </c>
      <c r="H4791" s="113" t="s">
        <v>59939</v>
      </c>
      <c r="I4791" s="113" t="s">
        <v>96980</v>
      </c>
    </row>
    <row r="4792" spans="5:9" ht="14.5" x14ac:dyDescent="0.35">
      <c r="E4792" s="113" t="s">
        <v>114056</v>
      </c>
      <c r="F4792" s="113" t="s">
        <v>26213</v>
      </c>
      <c r="G4792" s="113" t="s">
        <v>109088</v>
      </c>
      <c r="H4792" s="113" t="s">
        <v>59938</v>
      </c>
      <c r="I4792" s="113" t="s">
        <v>96979</v>
      </c>
    </row>
    <row r="4793" spans="5:9" ht="14.5" x14ac:dyDescent="0.35">
      <c r="E4793" s="113" t="s">
        <v>114055</v>
      </c>
      <c r="F4793" s="113" t="s">
        <v>26212</v>
      </c>
      <c r="G4793" s="113" t="s">
        <v>109087</v>
      </c>
      <c r="H4793" s="113" t="s">
        <v>59937</v>
      </c>
      <c r="I4793" s="113" t="s">
        <v>96978</v>
      </c>
    </row>
    <row r="4794" spans="5:9" ht="14.5" x14ac:dyDescent="0.35">
      <c r="E4794" s="113" t="s">
        <v>114054</v>
      </c>
      <c r="F4794" s="113" t="s">
        <v>26211</v>
      </c>
      <c r="G4794" s="113" t="s">
        <v>41397</v>
      </c>
      <c r="H4794" s="113" t="s">
        <v>59936</v>
      </c>
      <c r="I4794" s="113" t="s">
        <v>96977</v>
      </c>
    </row>
    <row r="4795" spans="5:9" ht="14.5" x14ac:dyDescent="0.35">
      <c r="E4795" s="113" t="s">
        <v>106618</v>
      </c>
      <c r="F4795" s="113" t="s">
        <v>26210</v>
      </c>
      <c r="G4795" s="113" t="s">
        <v>109086</v>
      </c>
      <c r="H4795" s="113" t="s">
        <v>59935</v>
      </c>
      <c r="I4795" s="113" t="s">
        <v>96976</v>
      </c>
    </row>
    <row r="4796" spans="5:9" ht="14.5" x14ac:dyDescent="0.35">
      <c r="E4796" s="113" t="s">
        <v>114053</v>
      </c>
      <c r="F4796" s="113" t="s">
        <v>26209</v>
      </c>
      <c r="G4796" s="113" t="s">
        <v>41396</v>
      </c>
      <c r="H4796" s="113" t="s">
        <v>59934</v>
      </c>
      <c r="I4796" s="113" t="s">
        <v>96975</v>
      </c>
    </row>
    <row r="4797" spans="5:9" ht="14.5" x14ac:dyDescent="0.35">
      <c r="E4797" s="113" t="s">
        <v>114052</v>
      </c>
      <c r="F4797" s="113" t="s">
        <v>26208</v>
      </c>
      <c r="G4797" s="113" t="s">
        <v>109085</v>
      </c>
      <c r="H4797" s="113" t="s">
        <v>59933</v>
      </c>
      <c r="I4797" s="113" t="s">
        <v>96974</v>
      </c>
    </row>
    <row r="4798" spans="5:9" ht="14.5" x14ac:dyDescent="0.35">
      <c r="E4798" s="113" t="s">
        <v>114051</v>
      </c>
      <c r="F4798" s="113" t="s">
        <v>26207</v>
      </c>
      <c r="G4798" s="113" t="s">
        <v>109084</v>
      </c>
      <c r="H4798" s="113" t="s">
        <v>59932</v>
      </c>
      <c r="I4798" s="113" t="s">
        <v>96973</v>
      </c>
    </row>
    <row r="4799" spans="5:9" ht="14.5" x14ac:dyDescent="0.35">
      <c r="E4799" s="113" t="s">
        <v>114050</v>
      </c>
      <c r="F4799" s="113" t="s">
        <v>26206</v>
      </c>
      <c r="G4799" s="113" t="s">
        <v>41395</v>
      </c>
      <c r="H4799" s="113" t="s">
        <v>59931</v>
      </c>
      <c r="I4799" s="113" t="s">
        <v>96972</v>
      </c>
    </row>
    <row r="4800" spans="5:9" ht="14.5" x14ac:dyDescent="0.35">
      <c r="E4800" s="113" t="s">
        <v>114049</v>
      </c>
      <c r="F4800" s="113" t="s">
        <v>26205</v>
      </c>
      <c r="G4800" s="113" t="s">
        <v>41394</v>
      </c>
      <c r="H4800" s="113" t="s">
        <v>59930</v>
      </c>
      <c r="I4800" s="113" t="s">
        <v>96971</v>
      </c>
    </row>
    <row r="4801" spans="5:9" ht="14.5" x14ac:dyDescent="0.35">
      <c r="E4801" s="113" t="s">
        <v>106617</v>
      </c>
      <c r="F4801" s="113" t="s">
        <v>26204</v>
      </c>
      <c r="G4801" s="113" t="s">
        <v>41393</v>
      </c>
      <c r="H4801" s="113" t="s">
        <v>59929</v>
      </c>
      <c r="I4801" s="113" t="s">
        <v>96970</v>
      </c>
    </row>
    <row r="4802" spans="5:9" ht="14.5" x14ac:dyDescent="0.35">
      <c r="E4802" s="113" t="s">
        <v>114048</v>
      </c>
      <c r="F4802" s="113" t="s">
        <v>26203</v>
      </c>
      <c r="G4802" s="113" t="s">
        <v>41392</v>
      </c>
      <c r="H4802" s="113" t="s">
        <v>59928</v>
      </c>
      <c r="I4802" s="113" t="s">
        <v>96969</v>
      </c>
    </row>
    <row r="4803" spans="5:9" ht="14.5" x14ac:dyDescent="0.35">
      <c r="E4803" s="113" t="s">
        <v>114047</v>
      </c>
      <c r="F4803" s="113" t="s">
        <v>26202</v>
      </c>
      <c r="G4803" s="113" t="s">
        <v>117842</v>
      </c>
      <c r="H4803" s="113" t="s">
        <v>59927</v>
      </c>
      <c r="I4803" s="113" t="s">
        <v>96968</v>
      </c>
    </row>
    <row r="4804" spans="5:9" ht="14.5" x14ac:dyDescent="0.35">
      <c r="E4804" s="113" t="s">
        <v>114046</v>
      </c>
      <c r="F4804" s="113" t="s">
        <v>26201</v>
      </c>
      <c r="G4804" s="113" t="s">
        <v>109083</v>
      </c>
      <c r="H4804" s="113" t="s">
        <v>59926</v>
      </c>
      <c r="I4804" s="113" t="s">
        <v>96967</v>
      </c>
    </row>
    <row r="4805" spans="5:9" ht="14.5" x14ac:dyDescent="0.35">
      <c r="E4805" s="113" t="s">
        <v>114045</v>
      </c>
      <c r="F4805" s="113" t="s">
        <v>26200</v>
      </c>
      <c r="G4805" s="113" t="s">
        <v>41391</v>
      </c>
      <c r="H4805" s="113" t="s">
        <v>59925</v>
      </c>
      <c r="I4805" s="113" t="s">
        <v>96966</v>
      </c>
    </row>
    <row r="4806" spans="5:9" ht="14.5" x14ac:dyDescent="0.35">
      <c r="E4806" s="113" t="s">
        <v>114044</v>
      </c>
      <c r="F4806" s="113" t="s">
        <v>26199</v>
      </c>
      <c r="G4806" s="113" t="s">
        <v>109082</v>
      </c>
      <c r="H4806" s="113" t="s">
        <v>59924</v>
      </c>
      <c r="I4806" s="113" t="s">
        <v>96965</v>
      </c>
    </row>
    <row r="4807" spans="5:9" ht="14.5" x14ac:dyDescent="0.35">
      <c r="E4807" s="113" t="s">
        <v>114043</v>
      </c>
      <c r="F4807" s="113" t="s">
        <v>26198</v>
      </c>
      <c r="G4807" s="113" t="s">
        <v>41390</v>
      </c>
      <c r="H4807" s="113" t="s">
        <v>59923</v>
      </c>
      <c r="I4807" s="113" t="s">
        <v>96964</v>
      </c>
    </row>
    <row r="4808" spans="5:9" ht="14.5" x14ac:dyDescent="0.35">
      <c r="E4808" s="113" t="s">
        <v>106616</v>
      </c>
      <c r="F4808" s="113" t="s">
        <v>26197</v>
      </c>
      <c r="G4808" s="113" t="s">
        <v>41389</v>
      </c>
      <c r="H4808" s="113" t="s">
        <v>59922</v>
      </c>
      <c r="I4808" s="113" t="s">
        <v>96963</v>
      </c>
    </row>
    <row r="4809" spans="5:9" ht="14.5" x14ac:dyDescent="0.35">
      <c r="E4809" s="113" t="s">
        <v>106615</v>
      </c>
      <c r="F4809" s="113" t="s">
        <v>26196</v>
      </c>
      <c r="G4809" s="113" t="s">
        <v>41388</v>
      </c>
      <c r="H4809" s="113" t="s">
        <v>59921</v>
      </c>
      <c r="I4809" s="113" t="s">
        <v>96962</v>
      </c>
    </row>
    <row r="4810" spans="5:9" ht="14.5" x14ac:dyDescent="0.35">
      <c r="E4810" s="113" t="s">
        <v>114042</v>
      </c>
      <c r="F4810" s="113" t="s">
        <v>26195</v>
      </c>
      <c r="G4810" s="113" t="s">
        <v>41387</v>
      </c>
      <c r="H4810" s="113" t="s">
        <v>59920</v>
      </c>
      <c r="I4810" s="113" t="s">
        <v>96961</v>
      </c>
    </row>
    <row r="4811" spans="5:9" ht="14.5" x14ac:dyDescent="0.35">
      <c r="E4811" s="113" t="s">
        <v>114041</v>
      </c>
      <c r="F4811" s="113" t="s">
        <v>26194</v>
      </c>
      <c r="G4811" s="113" t="s">
        <v>41386</v>
      </c>
      <c r="H4811" s="113" t="s">
        <v>59919</v>
      </c>
      <c r="I4811" s="113" t="s">
        <v>96960</v>
      </c>
    </row>
    <row r="4812" spans="5:9" ht="14.5" x14ac:dyDescent="0.35">
      <c r="E4812" s="113" t="s">
        <v>114040</v>
      </c>
      <c r="F4812" s="113" t="s">
        <v>26193</v>
      </c>
      <c r="G4812" s="113" t="s">
        <v>122100</v>
      </c>
      <c r="H4812" s="113" t="s">
        <v>59918</v>
      </c>
      <c r="I4812" s="113" t="s">
        <v>96959</v>
      </c>
    </row>
    <row r="4813" spans="5:9" ht="14.5" x14ac:dyDescent="0.35">
      <c r="E4813" s="113" t="s">
        <v>114039</v>
      </c>
      <c r="F4813" s="113" t="s">
        <v>26192</v>
      </c>
      <c r="G4813" s="113" t="s">
        <v>117841</v>
      </c>
      <c r="H4813" s="113" t="s">
        <v>59917</v>
      </c>
      <c r="I4813" s="113" t="s">
        <v>96958</v>
      </c>
    </row>
    <row r="4814" spans="5:9" ht="14.5" x14ac:dyDescent="0.35">
      <c r="E4814" s="113" t="s">
        <v>114038</v>
      </c>
      <c r="F4814" s="113" t="s">
        <v>26191</v>
      </c>
      <c r="G4814" s="113" t="s">
        <v>41385</v>
      </c>
      <c r="H4814" s="113" t="s">
        <v>59916</v>
      </c>
      <c r="I4814" s="113" t="s">
        <v>96957</v>
      </c>
    </row>
    <row r="4815" spans="5:9" ht="14.5" x14ac:dyDescent="0.35">
      <c r="E4815" s="113" t="s">
        <v>114037</v>
      </c>
      <c r="F4815" s="113" t="s">
        <v>26190</v>
      </c>
      <c r="G4815" s="113" t="s">
        <v>41384</v>
      </c>
      <c r="H4815" s="113" t="s">
        <v>59915</v>
      </c>
      <c r="I4815" s="113" t="s">
        <v>96956</v>
      </c>
    </row>
    <row r="4816" spans="5:9" ht="14.5" x14ac:dyDescent="0.35">
      <c r="E4816" s="113" t="s">
        <v>114036</v>
      </c>
      <c r="F4816" s="113" t="s">
        <v>26189</v>
      </c>
      <c r="G4816" s="113" t="s">
        <v>114968</v>
      </c>
      <c r="H4816" s="113" t="s">
        <v>59914</v>
      </c>
      <c r="I4816" s="113" t="s">
        <v>96955</v>
      </c>
    </row>
    <row r="4817" spans="5:9" ht="14.5" x14ac:dyDescent="0.35">
      <c r="E4817" s="113" t="s">
        <v>114035</v>
      </c>
      <c r="F4817" s="113" t="s">
        <v>26188</v>
      </c>
      <c r="G4817" s="113" t="s">
        <v>41383</v>
      </c>
      <c r="H4817" s="113" t="s">
        <v>59913</v>
      </c>
      <c r="I4817" s="113" t="s">
        <v>96954</v>
      </c>
    </row>
    <row r="4818" spans="5:9" ht="14.5" x14ac:dyDescent="0.35">
      <c r="E4818" s="113" t="s">
        <v>114034</v>
      </c>
      <c r="F4818" s="113" t="s">
        <v>26187</v>
      </c>
      <c r="G4818" s="113" t="s">
        <v>109081</v>
      </c>
      <c r="H4818" s="113" t="s">
        <v>59912</v>
      </c>
      <c r="I4818" s="113" t="s">
        <v>96953</v>
      </c>
    </row>
    <row r="4819" spans="5:9" ht="14.5" x14ac:dyDescent="0.35">
      <c r="E4819" s="113" t="s">
        <v>116027</v>
      </c>
      <c r="F4819" s="113" t="s">
        <v>26186</v>
      </c>
      <c r="G4819" s="113" t="s">
        <v>41382</v>
      </c>
      <c r="H4819" s="113" t="s">
        <v>59911</v>
      </c>
      <c r="I4819" s="113" t="s">
        <v>96952</v>
      </c>
    </row>
    <row r="4820" spans="5:9" ht="14.5" x14ac:dyDescent="0.35">
      <c r="E4820" s="113" t="s">
        <v>114033</v>
      </c>
      <c r="F4820" s="113" t="s">
        <v>26185</v>
      </c>
      <c r="G4820" s="113" t="s">
        <v>41381</v>
      </c>
      <c r="H4820" s="113" t="s">
        <v>59910</v>
      </c>
      <c r="I4820" s="113" t="s">
        <v>96951</v>
      </c>
    </row>
    <row r="4821" spans="5:9" ht="14.5" x14ac:dyDescent="0.35">
      <c r="E4821" s="113" t="s">
        <v>114032</v>
      </c>
      <c r="F4821" s="113" t="s">
        <v>26184</v>
      </c>
      <c r="G4821" s="113" t="s">
        <v>41380</v>
      </c>
      <c r="H4821" s="113" t="s">
        <v>59909</v>
      </c>
      <c r="I4821" s="113" t="s">
        <v>96950</v>
      </c>
    </row>
    <row r="4822" spans="5:9" ht="14.5" x14ac:dyDescent="0.35">
      <c r="E4822" s="113" t="s">
        <v>114031</v>
      </c>
      <c r="F4822" s="113" t="s">
        <v>26183</v>
      </c>
      <c r="G4822" s="113" t="s">
        <v>120582</v>
      </c>
      <c r="H4822" s="113" t="s">
        <v>59908</v>
      </c>
      <c r="I4822" s="113" t="s">
        <v>96949</v>
      </c>
    </row>
    <row r="4823" spans="5:9" ht="14.5" x14ac:dyDescent="0.35">
      <c r="E4823" s="113" t="s">
        <v>106614</v>
      </c>
      <c r="F4823" s="113" t="s">
        <v>26182</v>
      </c>
      <c r="G4823" s="113" t="s">
        <v>122099</v>
      </c>
      <c r="H4823" s="113" t="s">
        <v>59907</v>
      </c>
      <c r="I4823" s="113" t="s">
        <v>96948</v>
      </c>
    </row>
    <row r="4824" spans="5:9" ht="14.5" x14ac:dyDescent="0.35">
      <c r="E4824" s="113" t="s">
        <v>114030</v>
      </c>
      <c r="F4824" s="113" t="s">
        <v>26181</v>
      </c>
      <c r="G4824" s="113" t="s">
        <v>41379</v>
      </c>
      <c r="H4824" s="113" t="s">
        <v>59906</v>
      </c>
      <c r="I4824" s="113" t="s">
        <v>96947</v>
      </c>
    </row>
    <row r="4825" spans="5:9" ht="14.5" x14ac:dyDescent="0.35">
      <c r="E4825" s="113" t="s">
        <v>114029</v>
      </c>
      <c r="F4825" s="113" t="s">
        <v>26180</v>
      </c>
      <c r="G4825" s="113" t="s">
        <v>41378</v>
      </c>
      <c r="H4825" s="113" t="s">
        <v>59905</v>
      </c>
      <c r="I4825" s="113" t="s">
        <v>96946</v>
      </c>
    </row>
    <row r="4826" spans="5:9" ht="14.5" x14ac:dyDescent="0.35">
      <c r="E4826" s="113" t="s">
        <v>114028</v>
      </c>
      <c r="F4826" s="113" t="s">
        <v>26179</v>
      </c>
      <c r="G4826" s="113" t="s">
        <v>41377</v>
      </c>
      <c r="H4826" s="113" t="s">
        <v>59904</v>
      </c>
      <c r="I4826" s="113" t="s">
        <v>96945</v>
      </c>
    </row>
    <row r="4827" spans="5:9" ht="14.5" x14ac:dyDescent="0.35">
      <c r="E4827" s="113" t="s">
        <v>114027</v>
      </c>
      <c r="F4827" s="113" t="s">
        <v>26178</v>
      </c>
      <c r="G4827" s="113" t="s">
        <v>41376</v>
      </c>
      <c r="H4827" s="113" t="s">
        <v>59903</v>
      </c>
      <c r="I4827" s="113" t="s">
        <v>96944</v>
      </c>
    </row>
    <row r="4828" spans="5:9" ht="14.5" x14ac:dyDescent="0.35">
      <c r="E4828" s="113" t="s">
        <v>106613</v>
      </c>
      <c r="F4828" s="113" t="s">
        <v>26177</v>
      </c>
      <c r="G4828" s="113" t="s">
        <v>114967</v>
      </c>
      <c r="H4828" s="113" t="s">
        <v>59902</v>
      </c>
      <c r="I4828" s="113" t="s">
        <v>96943</v>
      </c>
    </row>
    <row r="4829" spans="5:9" ht="14.5" x14ac:dyDescent="0.35">
      <c r="E4829" s="113" t="s">
        <v>106612</v>
      </c>
      <c r="F4829" s="113" t="s">
        <v>26176</v>
      </c>
      <c r="G4829" s="113" t="s">
        <v>41375</v>
      </c>
      <c r="H4829" s="113" t="s">
        <v>59901</v>
      </c>
      <c r="I4829" s="113" t="s">
        <v>96942</v>
      </c>
    </row>
    <row r="4830" spans="5:9" ht="14.5" x14ac:dyDescent="0.35">
      <c r="E4830" s="113" t="s">
        <v>106611</v>
      </c>
      <c r="F4830" s="113" t="s">
        <v>26175</v>
      </c>
      <c r="G4830" s="113" t="s">
        <v>109080</v>
      </c>
      <c r="H4830" s="113" t="s">
        <v>59900</v>
      </c>
      <c r="I4830" s="113" t="s">
        <v>96941</v>
      </c>
    </row>
    <row r="4831" spans="5:9" ht="14.5" x14ac:dyDescent="0.35">
      <c r="E4831" s="113" t="s">
        <v>106610</v>
      </c>
      <c r="F4831" s="113" t="s">
        <v>26174</v>
      </c>
      <c r="G4831" s="113" t="s">
        <v>41374</v>
      </c>
      <c r="H4831" s="113" t="s">
        <v>59899</v>
      </c>
      <c r="I4831" s="113" t="s">
        <v>96940</v>
      </c>
    </row>
    <row r="4832" spans="5:9" ht="14.5" x14ac:dyDescent="0.35">
      <c r="E4832" s="113" t="s">
        <v>116026</v>
      </c>
      <c r="F4832" s="113" t="s">
        <v>26173</v>
      </c>
      <c r="G4832" s="113" t="s">
        <v>41373</v>
      </c>
      <c r="H4832" s="113" t="s">
        <v>59898</v>
      </c>
      <c r="I4832" s="113" t="s">
        <v>96939</v>
      </c>
    </row>
    <row r="4833" spans="5:9" ht="14.5" x14ac:dyDescent="0.35">
      <c r="E4833" s="113" t="s">
        <v>114026</v>
      </c>
      <c r="F4833" s="113" t="s">
        <v>26172</v>
      </c>
      <c r="G4833" s="113" t="s">
        <v>41372</v>
      </c>
      <c r="H4833" s="113" t="s">
        <v>59897</v>
      </c>
      <c r="I4833" s="113" t="s">
        <v>96938</v>
      </c>
    </row>
    <row r="4834" spans="5:9" ht="14.5" x14ac:dyDescent="0.35">
      <c r="E4834" s="113" t="s">
        <v>106609</v>
      </c>
      <c r="F4834" s="113" t="s">
        <v>26171</v>
      </c>
      <c r="G4834" s="113" t="s">
        <v>109079</v>
      </c>
      <c r="H4834" s="113" t="s">
        <v>59896</v>
      </c>
      <c r="I4834" s="113" t="s">
        <v>96937</v>
      </c>
    </row>
    <row r="4835" spans="5:9" ht="14.5" x14ac:dyDescent="0.35">
      <c r="E4835" s="113" t="s">
        <v>106608</v>
      </c>
      <c r="F4835" s="113" t="s">
        <v>26170</v>
      </c>
      <c r="G4835" s="113" t="s">
        <v>41371</v>
      </c>
      <c r="H4835" s="113" t="s">
        <v>59895</v>
      </c>
      <c r="I4835" s="113" t="s">
        <v>96936</v>
      </c>
    </row>
    <row r="4836" spans="5:9" ht="14.5" x14ac:dyDescent="0.35">
      <c r="E4836" s="113" t="s">
        <v>114025</v>
      </c>
      <c r="F4836" s="113" t="s">
        <v>26169</v>
      </c>
      <c r="G4836" s="113" t="s">
        <v>109078</v>
      </c>
      <c r="H4836" s="113" t="s">
        <v>59894</v>
      </c>
      <c r="I4836" s="113" t="s">
        <v>96935</v>
      </c>
    </row>
    <row r="4837" spans="5:9" ht="14.5" x14ac:dyDescent="0.35">
      <c r="E4837" s="113" t="s">
        <v>114024</v>
      </c>
      <c r="F4837" s="113" t="s">
        <v>26168</v>
      </c>
      <c r="G4837" s="113" t="s">
        <v>49675</v>
      </c>
      <c r="H4837" s="113" t="s">
        <v>59893</v>
      </c>
      <c r="I4837" s="113" t="s">
        <v>96934</v>
      </c>
    </row>
    <row r="4838" spans="5:9" ht="14.5" x14ac:dyDescent="0.35">
      <c r="E4838" s="113" t="s">
        <v>114023</v>
      </c>
      <c r="F4838" s="113" t="s">
        <v>26167</v>
      </c>
      <c r="G4838" s="113" t="s">
        <v>41370</v>
      </c>
      <c r="H4838" s="113" t="s">
        <v>59892</v>
      </c>
      <c r="I4838" s="113" t="s">
        <v>96933</v>
      </c>
    </row>
    <row r="4839" spans="5:9" ht="14.5" x14ac:dyDescent="0.35">
      <c r="E4839" s="113" t="s">
        <v>106607</v>
      </c>
      <c r="F4839" s="113" t="s">
        <v>26166</v>
      </c>
      <c r="G4839" s="113" t="s">
        <v>41369</v>
      </c>
      <c r="H4839" s="113" t="s">
        <v>59891</v>
      </c>
      <c r="I4839" s="113" t="s">
        <v>96932</v>
      </c>
    </row>
    <row r="4840" spans="5:9" ht="14.5" x14ac:dyDescent="0.35">
      <c r="E4840" s="113" t="s">
        <v>114022</v>
      </c>
      <c r="F4840" s="113" t="s">
        <v>26165</v>
      </c>
      <c r="G4840" s="113" t="s">
        <v>41368</v>
      </c>
      <c r="H4840" s="113" t="s">
        <v>59890</v>
      </c>
      <c r="I4840" s="113" t="s">
        <v>96931</v>
      </c>
    </row>
    <row r="4841" spans="5:9" ht="14.5" x14ac:dyDescent="0.35">
      <c r="E4841" s="113" t="s">
        <v>114021</v>
      </c>
      <c r="F4841" s="113" t="s">
        <v>26164</v>
      </c>
      <c r="G4841" s="113" t="s">
        <v>49674</v>
      </c>
      <c r="H4841" s="113" t="s">
        <v>59889</v>
      </c>
      <c r="I4841" s="113" t="s">
        <v>96930</v>
      </c>
    </row>
    <row r="4842" spans="5:9" ht="14.5" x14ac:dyDescent="0.35">
      <c r="E4842" s="113" t="s">
        <v>114020</v>
      </c>
      <c r="F4842" s="113" t="s">
        <v>26163</v>
      </c>
      <c r="G4842" s="113" t="s">
        <v>114966</v>
      </c>
      <c r="H4842" s="113" t="s">
        <v>59888</v>
      </c>
      <c r="I4842" s="113" t="s">
        <v>96929</v>
      </c>
    </row>
    <row r="4843" spans="5:9" ht="14.5" x14ac:dyDescent="0.35">
      <c r="E4843" s="113" t="s">
        <v>114019</v>
      </c>
      <c r="F4843" s="113" t="s">
        <v>26162</v>
      </c>
      <c r="G4843" s="113" t="s">
        <v>41367</v>
      </c>
      <c r="H4843" s="113" t="s">
        <v>59887</v>
      </c>
      <c r="I4843" s="113" t="s">
        <v>96928</v>
      </c>
    </row>
    <row r="4844" spans="5:9" ht="14.5" x14ac:dyDescent="0.35">
      <c r="E4844" s="113" t="s">
        <v>106606</v>
      </c>
      <c r="F4844" s="113" t="s">
        <v>26161</v>
      </c>
      <c r="G4844" s="113" t="s">
        <v>41366</v>
      </c>
      <c r="H4844" s="113" t="s">
        <v>59886</v>
      </c>
      <c r="I4844" s="113" t="s">
        <v>96927</v>
      </c>
    </row>
    <row r="4845" spans="5:9" ht="14.5" x14ac:dyDescent="0.35">
      <c r="E4845" s="113" t="s">
        <v>106605</v>
      </c>
      <c r="F4845" s="113" t="s">
        <v>26160</v>
      </c>
      <c r="G4845" s="113" t="s">
        <v>41365</v>
      </c>
      <c r="H4845" s="113" t="s">
        <v>59885</v>
      </c>
      <c r="I4845" s="113" t="s">
        <v>96926</v>
      </c>
    </row>
    <row r="4846" spans="5:9" ht="14.5" x14ac:dyDescent="0.35">
      <c r="E4846" s="113" t="s">
        <v>114018</v>
      </c>
      <c r="F4846" s="113" t="s">
        <v>26159</v>
      </c>
      <c r="G4846" s="113" t="s">
        <v>41364</v>
      </c>
      <c r="H4846" s="113" t="s">
        <v>59884</v>
      </c>
      <c r="I4846" s="113" t="s">
        <v>96925</v>
      </c>
    </row>
    <row r="4847" spans="5:9" ht="14.5" x14ac:dyDescent="0.35">
      <c r="E4847" s="113" t="s">
        <v>106604</v>
      </c>
      <c r="F4847" s="113" t="s">
        <v>26158</v>
      </c>
      <c r="G4847" s="113" t="s">
        <v>41363</v>
      </c>
      <c r="H4847" s="113" t="s">
        <v>59883</v>
      </c>
      <c r="I4847" s="113" t="s">
        <v>96924</v>
      </c>
    </row>
    <row r="4848" spans="5:9" ht="14.5" x14ac:dyDescent="0.35">
      <c r="E4848" s="113" t="s">
        <v>106603</v>
      </c>
      <c r="F4848" s="113" t="s">
        <v>26157</v>
      </c>
      <c r="G4848" s="113" t="s">
        <v>41362</v>
      </c>
      <c r="H4848" s="113" t="s">
        <v>59882</v>
      </c>
      <c r="I4848" s="113" t="s">
        <v>96923</v>
      </c>
    </row>
    <row r="4849" spans="5:9" ht="14.5" x14ac:dyDescent="0.35">
      <c r="E4849" s="113" t="s">
        <v>106602</v>
      </c>
      <c r="F4849" s="113" t="s">
        <v>26156</v>
      </c>
      <c r="G4849" s="113" t="s">
        <v>41361</v>
      </c>
      <c r="H4849" s="113" t="s">
        <v>59881</v>
      </c>
      <c r="I4849" s="113" t="s">
        <v>96922</v>
      </c>
    </row>
    <row r="4850" spans="5:9" ht="14.5" x14ac:dyDescent="0.35">
      <c r="E4850" s="113" t="s">
        <v>114017</v>
      </c>
      <c r="F4850" s="113" t="s">
        <v>26155</v>
      </c>
      <c r="G4850" s="113" t="s">
        <v>41360</v>
      </c>
      <c r="H4850" s="113" t="s">
        <v>59880</v>
      </c>
      <c r="I4850" s="113" t="s">
        <v>96921</v>
      </c>
    </row>
    <row r="4851" spans="5:9" ht="14.5" x14ac:dyDescent="0.35">
      <c r="E4851" s="113" t="s">
        <v>114016</v>
      </c>
      <c r="F4851" s="113" t="s">
        <v>26154</v>
      </c>
      <c r="G4851" s="113" t="s">
        <v>41359</v>
      </c>
      <c r="H4851" s="113" t="s">
        <v>59879</v>
      </c>
      <c r="I4851" s="113" t="s">
        <v>96920</v>
      </c>
    </row>
    <row r="4852" spans="5:9" ht="14.5" x14ac:dyDescent="0.35">
      <c r="E4852" s="113" t="s">
        <v>106601</v>
      </c>
      <c r="F4852" s="113" t="s">
        <v>26153</v>
      </c>
      <c r="G4852" s="113" t="s">
        <v>41358</v>
      </c>
      <c r="H4852" s="113" t="s">
        <v>59878</v>
      </c>
      <c r="I4852" s="113" t="s">
        <v>96919</v>
      </c>
    </row>
    <row r="4853" spans="5:9" ht="14.5" x14ac:dyDescent="0.35">
      <c r="E4853" s="113" t="s">
        <v>114015</v>
      </c>
      <c r="F4853" s="113" t="s">
        <v>26152</v>
      </c>
      <c r="G4853" s="113" t="s">
        <v>41357</v>
      </c>
      <c r="H4853" s="113" t="s">
        <v>59877</v>
      </c>
      <c r="I4853" s="113" t="s">
        <v>96918</v>
      </c>
    </row>
    <row r="4854" spans="5:9" ht="14.5" x14ac:dyDescent="0.35">
      <c r="E4854" s="113" t="s">
        <v>114014</v>
      </c>
      <c r="F4854" s="113" t="s">
        <v>26151</v>
      </c>
      <c r="G4854" s="113" t="s">
        <v>41356</v>
      </c>
      <c r="H4854" s="113" t="s">
        <v>59876</v>
      </c>
      <c r="I4854" s="113" t="s">
        <v>96917</v>
      </c>
    </row>
    <row r="4855" spans="5:9" ht="14.5" x14ac:dyDescent="0.35">
      <c r="E4855" s="113" t="s">
        <v>114013</v>
      </c>
      <c r="F4855" s="113" t="s">
        <v>26150</v>
      </c>
      <c r="G4855" s="113" t="s">
        <v>41355</v>
      </c>
      <c r="H4855" s="113" t="s">
        <v>59875</v>
      </c>
      <c r="I4855" s="113" t="s">
        <v>96916</v>
      </c>
    </row>
    <row r="4856" spans="5:9" ht="14.5" x14ac:dyDescent="0.35">
      <c r="E4856" s="113" t="s">
        <v>106600</v>
      </c>
      <c r="F4856" s="113" t="s">
        <v>26149</v>
      </c>
      <c r="G4856" s="113" t="s">
        <v>109077</v>
      </c>
      <c r="H4856" s="113" t="s">
        <v>59874</v>
      </c>
      <c r="I4856" s="113" t="s">
        <v>96915</v>
      </c>
    </row>
    <row r="4857" spans="5:9" ht="14.5" x14ac:dyDescent="0.35">
      <c r="E4857" s="113" t="s">
        <v>114012</v>
      </c>
      <c r="F4857" s="113" t="s">
        <v>26148</v>
      </c>
      <c r="G4857" s="113" t="s">
        <v>109076</v>
      </c>
      <c r="H4857" s="113" t="s">
        <v>59873</v>
      </c>
      <c r="I4857" s="113" t="s">
        <v>96914</v>
      </c>
    </row>
    <row r="4858" spans="5:9" ht="14.5" x14ac:dyDescent="0.35">
      <c r="E4858" s="113" t="s">
        <v>114011</v>
      </c>
      <c r="F4858" s="113" t="s">
        <v>26147</v>
      </c>
      <c r="G4858" s="113" t="s">
        <v>41354</v>
      </c>
      <c r="H4858" s="113" t="s">
        <v>59872</v>
      </c>
      <c r="I4858" s="113" t="s">
        <v>96913</v>
      </c>
    </row>
    <row r="4859" spans="5:9" ht="14.5" x14ac:dyDescent="0.35">
      <c r="E4859" s="113" t="s">
        <v>114010</v>
      </c>
      <c r="F4859" s="113" t="s">
        <v>26146</v>
      </c>
      <c r="G4859" s="113" t="s">
        <v>41353</v>
      </c>
      <c r="H4859" s="113" t="s">
        <v>59871</v>
      </c>
      <c r="I4859" s="113" t="s">
        <v>96912</v>
      </c>
    </row>
    <row r="4860" spans="5:9" ht="14.5" x14ac:dyDescent="0.35">
      <c r="E4860" s="113" t="s">
        <v>114009</v>
      </c>
      <c r="F4860" s="113" t="s">
        <v>26145</v>
      </c>
      <c r="G4860" s="113" t="s">
        <v>41352</v>
      </c>
      <c r="H4860" s="113" t="s">
        <v>59870</v>
      </c>
      <c r="I4860" s="113" t="s">
        <v>96911</v>
      </c>
    </row>
    <row r="4861" spans="5:9" ht="14.5" x14ac:dyDescent="0.35">
      <c r="E4861" s="113" t="s">
        <v>106599</v>
      </c>
      <c r="F4861" s="113" t="s">
        <v>26144</v>
      </c>
      <c r="G4861" s="113" t="s">
        <v>41351</v>
      </c>
      <c r="H4861" s="113" t="s">
        <v>59869</v>
      </c>
      <c r="I4861" s="113" t="s">
        <v>96910</v>
      </c>
    </row>
    <row r="4862" spans="5:9" ht="14.5" x14ac:dyDescent="0.35">
      <c r="E4862" s="113" t="s">
        <v>106598</v>
      </c>
      <c r="F4862" s="113" t="s">
        <v>26143</v>
      </c>
      <c r="G4862" s="113" t="s">
        <v>41350</v>
      </c>
      <c r="H4862" s="113" t="s">
        <v>59868</v>
      </c>
      <c r="I4862" s="113" t="s">
        <v>96909</v>
      </c>
    </row>
    <row r="4863" spans="5:9" ht="14.5" x14ac:dyDescent="0.35">
      <c r="E4863" s="113" t="s">
        <v>106597</v>
      </c>
      <c r="F4863" s="113" t="s">
        <v>26142</v>
      </c>
      <c r="G4863" s="113" t="s">
        <v>41349</v>
      </c>
      <c r="H4863" s="113" t="s">
        <v>59867</v>
      </c>
      <c r="I4863" s="113" t="s">
        <v>96908</v>
      </c>
    </row>
    <row r="4864" spans="5:9" ht="14.5" x14ac:dyDescent="0.35">
      <c r="E4864" s="113" t="s">
        <v>106596</v>
      </c>
      <c r="F4864" s="113" t="s">
        <v>26141</v>
      </c>
      <c r="G4864" s="113" t="s">
        <v>41348</v>
      </c>
      <c r="H4864" s="113" t="s">
        <v>59866</v>
      </c>
      <c r="I4864" s="113" t="s">
        <v>96907</v>
      </c>
    </row>
    <row r="4865" spans="5:9" ht="14.5" x14ac:dyDescent="0.35">
      <c r="E4865" s="113" t="s">
        <v>114008</v>
      </c>
      <c r="F4865" s="113" t="s">
        <v>26140</v>
      </c>
      <c r="G4865" s="113" t="s">
        <v>41347</v>
      </c>
      <c r="H4865" s="113" t="s">
        <v>59865</v>
      </c>
      <c r="I4865" s="113" t="s">
        <v>96906</v>
      </c>
    </row>
    <row r="4866" spans="5:9" ht="14.5" x14ac:dyDescent="0.35">
      <c r="E4866" s="113" t="s">
        <v>114007</v>
      </c>
      <c r="F4866" s="113" t="s">
        <v>26139</v>
      </c>
      <c r="G4866" s="113" t="s">
        <v>41346</v>
      </c>
      <c r="H4866" s="113" t="s">
        <v>59864</v>
      </c>
      <c r="I4866" s="113" t="s">
        <v>96905</v>
      </c>
    </row>
    <row r="4867" spans="5:9" ht="14.5" x14ac:dyDescent="0.35">
      <c r="E4867" s="113" t="s">
        <v>106595</v>
      </c>
      <c r="F4867" s="113" t="s">
        <v>26138</v>
      </c>
      <c r="G4867" s="113" t="s">
        <v>41345</v>
      </c>
      <c r="H4867" s="113" t="s">
        <v>59863</v>
      </c>
      <c r="I4867" s="113" t="s">
        <v>96904</v>
      </c>
    </row>
    <row r="4868" spans="5:9" ht="14.5" x14ac:dyDescent="0.35">
      <c r="E4868" s="113" t="s">
        <v>106594</v>
      </c>
      <c r="F4868" s="113" t="s">
        <v>26137</v>
      </c>
      <c r="G4868" s="113" t="s">
        <v>109075</v>
      </c>
      <c r="H4868" s="113" t="s">
        <v>59862</v>
      </c>
      <c r="I4868" s="113" t="s">
        <v>96903</v>
      </c>
    </row>
    <row r="4869" spans="5:9" ht="14.5" x14ac:dyDescent="0.35">
      <c r="E4869" s="113" t="s">
        <v>106593</v>
      </c>
      <c r="F4869" s="113" t="s">
        <v>26136</v>
      </c>
      <c r="G4869" s="113" t="s">
        <v>41344</v>
      </c>
      <c r="H4869" s="113" t="s">
        <v>59861</v>
      </c>
      <c r="I4869" s="113" t="s">
        <v>96902</v>
      </c>
    </row>
    <row r="4870" spans="5:9" ht="14.5" x14ac:dyDescent="0.35">
      <c r="E4870" s="113" t="s">
        <v>114006</v>
      </c>
      <c r="F4870" s="113" t="s">
        <v>26135</v>
      </c>
      <c r="G4870" s="113" t="s">
        <v>116228</v>
      </c>
      <c r="H4870" s="113" t="s">
        <v>59860</v>
      </c>
      <c r="I4870" s="113" t="s">
        <v>96901</v>
      </c>
    </row>
    <row r="4871" spans="5:9" ht="14.5" x14ac:dyDescent="0.35">
      <c r="E4871" s="113" t="s">
        <v>106592</v>
      </c>
      <c r="F4871" s="113" t="s">
        <v>26134</v>
      </c>
      <c r="G4871" s="113" t="s">
        <v>41343</v>
      </c>
      <c r="H4871" s="113" t="s">
        <v>59859</v>
      </c>
      <c r="I4871" s="113" t="s">
        <v>96900</v>
      </c>
    </row>
    <row r="4872" spans="5:9" ht="14.5" x14ac:dyDescent="0.35">
      <c r="E4872" s="113" t="s">
        <v>106591</v>
      </c>
      <c r="F4872" s="113" t="s">
        <v>26133</v>
      </c>
      <c r="G4872" s="113" t="s">
        <v>41342</v>
      </c>
      <c r="H4872" s="113" t="s">
        <v>59858</v>
      </c>
      <c r="I4872" s="113" t="s">
        <v>96899</v>
      </c>
    </row>
    <row r="4873" spans="5:9" ht="14.5" x14ac:dyDescent="0.35">
      <c r="E4873" s="113" t="s">
        <v>106590</v>
      </c>
      <c r="F4873" s="113" t="s">
        <v>26132</v>
      </c>
      <c r="G4873" s="113" t="s">
        <v>41341</v>
      </c>
      <c r="H4873" s="113" t="s">
        <v>59857</v>
      </c>
      <c r="I4873" s="113" t="s">
        <v>96898</v>
      </c>
    </row>
    <row r="4874" spans="5:9" ht="14.5" x14ac:dyDescent="0.35">
      <c r="E4874" s="113" t="s">
        <v>106589</v>
      </c>
      <c r="F4874" s="113" t="s">
        <v>26131</v>
      </c>
      <c r="G4874" s="113" t="s">
        <v>41340</v>
      </c>
      <c r="H4874" s="113" t="s">
        <v>59856</v>
      </c>
      <c r="I4874" s="113" t="s">
        <v>96897</v>
      </c>
    </row>
    <row r="4875" spans="5:9" ht="14.5" x14ac:dyDescent="0.35">
      <c r="E4875" s="113" t="s">
        <v>106588</v>
      </c>
      <c r="F4875" s="113" t="s">
        <v>26130</v>
      </c>
      <c r="G4875" s="113" t="s">
        <v>41339</v>
      </c>
      <c r="H4875" s="113" t="s">
        <v>59855</v>
      </c>
      <c r="I4875" s="113" t="s">
        <v>96896</v>
      </c>
    </row>
    <row r="4876" spans="5:9" ht="14.5" x14ac:dyDescent="0.35">
      <c r="E4876" s="113" t="s">
        <v>114005</v>
      </c>
      <c r="F4876" s="113" t="s">
        <v>26129</v>
      </c>
      <c r="G4876" s="113" t="s">
        <v>109074</v>
      </c>
      <c r="H4876" s="113" t="s">
        <v>59854</v>
      </c>
      <c r="I4876" s="113" t="s">
        <v>96895</v>
      </c>
    </row>
    <row r="4877" spans="5:9" ht="14.5" x14ac:dyDescent="0.35">
      <c r="E4877" s="113" t="s">
        <v>114004</v>
      </c>
      <c r="F4877" s="113" t="s">
        <v>26128</v>
      </c>
      <c r="G4877" s="113" t="s">
        <v>41338</v>
      </c>
      <c r="H4877" s="113" t="s">
        <v>59853</v>
      </c>
      <c r="I4877" s="113" t="s">
        <v>96894</v>
      </c>
    </row>
    <row r="4878" spans="5:9" ht="14.5" x14ac:dyDescent="0.35">
      <c r="E4878" s="113" t="s">
        <v>114003</v>
      </c>
      <c r="F4878" s="113" t="s">
        <v>26127</v>
      </c>
      <c r="G4878" s="113" t="s">
        <v>41337</v>
      </c>
      <c r="H4878" s="113" t="s">
        <v>59852</v>
      </c>
      <c r="I4878" s="113" t="s">
        <v>96893</v>
      </c>
    </row>
    <row r="4879" spans="5:9" ht="14.5" x14ac:dyDescent="0.35">
      <c r="E4879" s="113" t="s">
        <v>114002</v>
      </c>
      <c r="F4879" s="113" t="s">
        <v>26126</v>
      </c>
      <c r="G4879" s="113" t="s">
        <v>109073</v>
      </c>
      <c r="H4879" s="113" t="s">
        <v>59851</v>
      </c>
      <c r="I4879" s="113" t="s">
        <v>96892</v>
      </c>
    </row>
    <row r="4880" spans="5:9" ht="14.5" x14ac:dyDescent="0.35">
      <c r="E4880" s="113" t="s">
        <v>114001</v>
      </c>
      <c r="F4880" s="113" t="s">
        <v>26125</v>
      </c>
      <c r="G4880" s="113" t="s">
        <v>41336</v>
      </c>
      <c r="H4880" s="113" t="s">
        <v>59850</v>
      </c>
      <c r="I4880" s="113" t="s">
        <v>96891</v>
      </c>
    </row>
    <row r="4881" spans="5:9" ht="14.5" x14ac:dyDescent="0.35">
      <c r="E4881" s="113" t="s">
        <v>106587</v>
      </c>
      <c r="F4881" s="113" t="s">
        <v>26124</v>
      </c>
      <c r="G4881" s="113" t="s">
        <v>41335</v>
      </c>
      <c r="H4881" s="113" t="s">
        <v>59849</v>
      </c>
      <c r="I4881" s="113" t="s">
        <v>96890</v>
      </c>
    </row>
    <row r="4882" spans="5:9" ht="14.5" x14ac:dyDescent="0.35">
      <c r="E4882" s="113" t="s">
        <v>114000</v>
      </c>
      <c r="F4882" s="113" t="s">
        <v>26123</v>
      </c>
      <c r="G4882" s="113" t="s">
        <v>41334</v>
      </c>
      <c r="H4882" s="113" t="s">
        <v>59848</v>
      </c>
      <c r="I4882" s="113" t="s">
        <v>96889</v>
      </c>
    </row>
    <row r="4883" spans="5:9" ht="14.5" x14ac:dyDescent="0.35">
      <c r="E4883" s="113" t="s">
        <v>106586</v>
      </c>
      <c r="F4883" s="113" t="s">
        <v>26122</v>
      </c>
      <c r="G4883" s="113" t="s">
        <v>41333</v>
      </c>
      <c r="H4883" s="113" t="s">
        <v>59847</v>
      </c>
      <c r="I4883" s="113" t="s">
        <v>96888</v>
      </c>
    </row>
    <row r="4884" spans="5:9" ht="14.5" x14ac:dyDescent="0.35">
      <c r="E4884" s="113" t="s">
        <v>106585</v>
      </c>
      <c r="F4884" s="113" t="s">
        <v>26121</v>
      </c>
      <c r="G4884" s="113" t="s">
        <v>49673</v>
      </c>
      <c r="H4884" s="113" t="s">
        <v>59846</v>
      </c>
      <c r="I4884" s="113" t="s">
        <v>96887</v>
      </c>
    </row>
    <row r="4885" spans="5:9" ht="14.5" x14ac:dyDescent="0.35">
      <c r="E4885" s="113" t="s">
        <v>106584</v>
      </c>
      <c r="F4885" s="113" t="s">
        <v>26120</v>
      </c>
      <c r="G4885" s="113" t="s">
        <v>41332</v>
      </c>
      <c r="H4885" s="113" t="s">
        <v>59845</v>
      </c>
      <c r="I4885" s="113" t="s">
        <v>96886</v>
      </c>
    </row>
    <row r="4886" spans="5:9" ht="14.5" x14ac:dyDescent="0.35">
      <c r="E4886" s="113" t="s">
        <v>106583</v>
      </c>
      <c r="F4886" s="113" t="s">
        <v>26119</v>
      </c>
      <c r="G4886" s="113" t="s">
        <v>122098</v>
      </c>
      <c r="H4886" s="113" t="s">
        <v>59844</v>
      </c>
      <c r="I4886" s="113" t="s">
        <v>96885</v>
      </c>
    </row>
    <row r="4887" spans="5:9" ht="14.5" x14ac:dyDescent="0.35">
      <c r="E4887" s="113" t="s">
        <v>106582</v>
      </c>
      <c r="F4887" s="113" t="s">
        <v>26118</v>
      </c>
      <c r="G4887" s="113" t="s">
        <v>41331</v>
      </c>
      <c r="H4887" s="113" t="s">
        <v>59843</v>
      </c>
      <c r="I4887" s="113" t="s">
        <v>96884</v>
      </c>
    </row>
    <row r="4888" spans="5:9" ht="14.5" x14ac:dyDescent="0.35">
      <c r="E4888" s="113" t="s">
        <v>106581</v>
      </c>
      <c r="F4888" s="113" t="s">
        <v>26117</v>
      </c>
      <c r="G4888" s="113" t="s">
        <v>109072</v>
      </c>
      <c r="H4888" s="113" t="s">
        <v>59842</v>
      </c>
      <c r="I4888" s="113" t="s">
        <v>96883</v>
      </c>
    </row>
    <row r="4889" spans="5:9" ht="14.5" x14ac:dyDescent="0.35">
      <c r="E4889" s="113" t="s">
        <v>106580</v>
      </c>
      <c r="F4889" s="113" t="s">
        <v>26116</v>
      </c>
      <c r="G4889" s="113" t="s">
        <v>41330</v>
      </c>
      <c r="H4889" s="113" t="s">
        <v>59841</v>
      </c>
      <c r="I4889" s="113" t="s">
        <v>96882</v>
      </c>
    </row>
    <row r="4890" spans="5:9" ht="14.5" x14ac:dyDescent="0.35">
      <c r="E4890" s="113" t="s">
        <v>106579</v>
      </c>
      <c r="F4890" s="113" t="s">
        <v>26115</v>
      </c>
      <c r="G4890" s="113" t="s">
        <v>109071</v>
      </c>
      <c r="H4890" s="113" t="s">
        <v>59840</v>
      </c>
      <c r="I4890" s="113" t="s">
        <v>96881</v>
      </c>
    </row>
    <row r="4891" spans="5:9" ht="14.5" x14ac:dyDescent="0.35">
      <c r="E4891" s="113" t="s">
        <v>106578</v>
      </c>
      <c r="F4891" s="113" t="s">
        <v>26114</v>
      </c>
      <c r="G4891" s="113" t="s">
        <v>41329</v>
      </c>
      <c r="H4891" s="113" t="s">
        <v>59839</v>
      </c>
      <c r="I4891" s="113" t="s">
        <v>96880</v>
      </c>
    </row>
    <row r="4892" spans="5:9" ht="14.5" x14ac:dyDescent="0.35">
      <c r="E4892" s="113" t="s">
        <v>106577</v>
      </c>
      <c r="F4892" s="113" t="s">
        <v>26113</v>
      </c>
      <c r="G4892" s="113" t="s">
        <v>41328</v>
      </c>
      <c r="H4892" s="113" t="s">
        <v>59838</v>
      </c>
      <c r="I4892" s="113" t="s">
        <v>96879</v>
      </c>
    </row>
    <row r="4893" spans="5:9" ht="14.5" x14ac:dyDescent="0.35">
      <c r="E4893" s="113" t="s">
        <v>106576</v>
      </c>
      <c r="F4893" s="113" t="s">
        <v>26112</v>
      </c>
      <c r="G4893" s="113" t="s">
        <v>41327</v>
      </c>
      <c r="H4893" s="113" t="s">
        <v>59837</v>
      </c>
      <c r="I4893" s="113" t="s">
        <v>96878</v>
      </c>
    </row>
    <row r="4894" spans="5:9" ht="14.5" x14ac:dyDescent="0.35">
      <c r="E4894" s="113" t="s">
        <v>106575</v>
      </c>
      <c r="F4894" s="113" t="s">
        <v>26111</v>
      </c>
      <c r="G4894" s="113" t="s">
        <v>117840</v>
      </c>
      <c r="H4894" s="113" t="s">
        <v>59836</v>
      </c>
      <c r="I4894" s="113" t="s">
        <v>96877</v>
      </c>
    </row>
    <row r="4895" spans="5:9" ht="14.5" x14ac:dyDescent="0.35">
      <c r="E4895" s="113" t="s">
        <v>113999</v>
      </c>
      <c r="F4895" s="113" t="s">
        <v>26110</v>
      </c>
      <c r="G4895" s="113" t="s">
        <v>41326</v>
      </c>
      <c r="H4895" s="113" t="s">
        <v>59835</v>
      </c>
      <c r="I4895" s="113" t="s">
        <v>96876</v>
      </c>
    </row>
    <row r="4896" spans="5:9" ht="14.5" x14ac:dyDescent="0.35">
      <c r="E4896" s="113" t="s">
        <v>113998</v>
      </c>
      <c r="F4896" s="113" t="s">
        <v>26109</v>
      </c>
      <c r="G4896" s="113" t="s">
        <v>41325</v>
      </c>
      <c r="H4896" s="113" t="s">
        <v>59834</v>
      </c>
      <c r="I4896" s="113" t="s">
        <v>96875</v>
      </c>
    </row>
    <row r="4897" spans="5:9" ht="14.5" x14ac:dyDescent="0.35">
      <c r="E4897" s="113" t="s">
        <v>113997</v>
      </c>
      <c r="F4897" s="113" t="s">
        <v>26108</v>
      </c>
      <c r="G4897" s="113" t="s">
        <v>122097</v>
      </c>
      <c r="H4897" s="113" t="s">
        <v>59833</v>
      </c>
      <c r="I4897" s="113" t="s">
        <v>96874</v>
      </c>
    </row>
    <row r="4898" spans="5:9" ht="14.5" x14ac:dyDescent="0.35">
      <c r="E4898" s="113" t="s">
        <v>106574</v>
      </c>
      <c r="F4898" s="113" t="s">
        <v>26107</v>
      </c>
      <c r="G4898" s="113" t="s">
        <v>114965</v>
      </c>
      <c r="H4898" s="113" t="s">
        <v>59832</v>
      </c>
      <c r="I4898" s="113" t="s">
        <v>96873</v>
      </c>
    </row>
    <row r="4899" spans="5:9" ht="14.5" x14ac:dyDescent="0.35">
      <c r="E4899" s="113" t="s">
        <v>106573</v>
      </c>
      <c r="F4899" s="113" t="s">
        <v>26106</v>
      </c>
      <c r="G4899" s="113" t="s">
        <v>109070</v>
      </c>
      <c r="H4899" s="113" t="s">
        <v>59831</v>
      </c>
      <c r="I4899" s="113" t="s">
        <v>96872</v>
      </c>
    </row>
    <row r="4900" spans="5:9" ht="14.5" x14ac:dyDescent="0.35">
      <c r="E4900" s="113" t="s">
        <v>113996</v>
      </c>
      <c r="F4900" s="113" t="s">
        <v>26105</v>
      </c>
      <c r="G4900" s="113" t="s">
        <v>41324</v>
      </c>
      <c r="H4900" s="113" t="s">
        <v>59830</v>
      </c>
      <c r="I4900" s="113" t="s">
        <v>96871</v>
      </c>
    </row>
    <row r="4901" spans="5:9" ht="14.5" x14ac:dyDescent="0.35">
      <c r="E4901" s="113" t="s">
        <v>106572</v>
      </c>
      <c r="F4901" s="113" t="s">
        <v>26104</v>
      </c>
      <c r="G4901" s="113" t="s">
        <v>41323</v>
      </c>
      <c r="H4901" s="113" t="s">
        <v>59829</v>
      </c>
      <c r="I4901" s="113" t="s">
        <v>96870</v>
      </c>
    </row>
    <row r="4902" spans="5:9" ht="14.5" x14ac:dyDescent="0.35">
      <c r="E4902" s="113" t="s">
        <v>113995</v>
      </c>
      <c r="F4902" s="113" t="s">
        <v>26103</v>
      </c>
      <c r="G4902" s="113" t="s">
        <v>41322</v>
      </c>
      <c r="H4902" s="113" t="s">
        <v>59828</v>
      </c>
      <c r="I4902" s="113" t="s">
        <v>96869</v>
      </c>
    </row>
    <row r="4903" spans="5:9" ht="14.5" x14ac:dyDescent="0.35">
      <c r="E4903" s="113" t="s">
        <v>106571</v>
      </c>
      <c r="F4903" s="113" t="s">
        <v>26102</v>
      </c>
      <c r="G4903" s="113" t="s">
        <v>41321</v>
      </c>
      <c r="H4903" s="113" t="s">
        <v>59827</v>
      </c>
      <c r="I4903" s="113" t="s">
        <v>96868</v>
      </c>
    </row>
    <row r="4904" spans="5:9" ht="14.5" x14ac:dyDescent="0.35">
      <c r="E4904" s="113" t="s">
        <v>106570</v>
      </c>
      <c r="F4904" s="113" t="s">
        <v>26101</v>
      </c>
      <c r="G4904" s="113" t="s">
        <v>109069</v>
      </c>
      <c r="H4904" s="113" t="s">
        <v>59826</v>
      </c>
      <c r="I4904" s="113" t="s">
        <v>96867</v>
      </c>
    </row>
    <row r="4905" spans="5:9" ht="14.5" x14ac:dyDescent="0.35">
      <c r="E4905" s="113" t="s">
        <v>106569</v>
      </c>
      <c r="F4905" s="113" t="s">
        <v>26100</v>
      </c>
      <c r="G4905" s="113" t="s">
        <v>122096</v>
      </c>
      <c r="H4905" s="113" t="s">
        <v>59825</v>
      </c>
      <c r="I4905" s="113" t="s">
        <v>96866</v>
      </c>
    </row>
    <row r="4906" spans="5:9" ht="14.5" x14ac:dyDescent="0.35">
      <c r="E4906" s="113" t="s">
        <v>106568</v>
      </c>
      <c r="F4906" s="113" t="s">
        <v>26099</v>
      </c>
      <c r="G4906" s="113" t="s">
        <v>41320</v>
      </c>
      <c r="H4906" s="113" t="s">
        <v>59824</v>
      </c>
      <c r="I4906" s="113" t="s">
        <v>140396</v>
      </c>
    </row>
    <row r="4907" spans="5:9" ht="14.5" x14ac:dyDescent="0.35">
      <c r="E4907" s="113" t="s">
        <v>106567</v>
      </c>
      <c r="F4907" s="113" t="s">
        <v>26098</v>
      </c>
      <c r="G4907" s="113" t="s">
        <v>114964</v>
      </c>
      <c r="H4907" s="113" t="s">
        <v>59823</v>
      </c>
      <c r="I4907" s="113" t="s">
        <v>96865</v>
      </c>
    </row>
    <row r="4908" spans="5:9" ht="14.5" x14ac:dyDescent="0.35">
      <c r="E4908" s="113" t="s">
        <v>106566</v>
      </c>
      <c r="F4908" s="113" t="s">
        <v>26097</v>
      </c>
      <c r="G4908" s="113" t="s">
        <v>41319</v>
      </c>
      <c r="H4908" s="113" t="s">
        <v>59822</v>
      </c>
      <c r="I4908" s="113" t="s">
        <v>96864</v>
      </c>
    </row>
    <row r="4909" spans="5:9" ht="14.5" x14ac:dyDescent="0.35">
      <c r="E4909" s="113" t="s">
        <v>106565</v>
      </c>
      <c r="F4909" s="113" t="s">
        <v>26096</v>
      </c>
      <c r="G4909" s="113" t="s">
        <v>41318</v>
      </c>
      <c r="H4909" s="113" t="s">
        <v>59821</v>
      </c>
      <c r="I4909" s="113" t="s">
        <v>96863</v>
      </c>
    </row>
    <row r="4910" spans="5:9" ht="14.5" x14ac:dyDescent="0.35">
      <c r="E4910" s="113" t="s">
        <v>106564</v>
      </c>
      <c r="F4910" s="113" t="s">
        <v>26095</v>
      </c>
      <c r="G4910" s="113" t="s">
        <v>41317</v>
      </c>
      <c r="H4910" s="113" t="s">
        <v>59820</v>
      </c>
      <c r="I4910" s="113" t="s">
        <v>96862</v>
      </c>
    </row>
    <row r="4911" spans="5:9" ht="14.5" x14ac:dyDescent="0.35">
      <c r="E4911" s="113" t="s">
        <v>106563</v>
      </c>
      <c r="F4911" s="113" t="s">
        <v>26094</v>
      </c>
      <c r="G4911" s="113" t="s">
        <v>122095</v>
      </c>
      <c r="H4911" s="113" t="s">
        <v>59819</v>
      </c>
      <c r="I4911" s="113" t="s">
        <v>96861</v>
      </c>
    </row>
    <row r="4912" spans="5:9" ht="14.5" x14ac:dyDescent="0.35">
      <c r="E4912" s="113" t="s">
        <v>106562</v>
      </c>
      <c r="F4912" s="113" t="s">
        <v>26093</v>
      </c>
      <c r="G4912" s="113" t="s">
        <v>41316</v>
      </c>
      <c r="H4912" s="113" t="s">
        <v>59818</v>
      </c>
      <c r="I4912" s="113" t="s">
        <v>96860</v>
      </c>
    </row>
    <row r="4913" spans="5:9" ht="14.5" x14ac:dyDescent="0.35">
      <c r="E4913" s="113" t="s">
        <v>106561</v>
      </c>
      <c r="F4913" s="113" t="s">
        <v>26092</v>
      </c>
      <c r="G4913" s="113" t="s">
        <v>127641</v>
      </c>
      <c r="H4913" s="113" t="s">
        <v>59817</v>
      </c>
      <c r="I4913" s="113" t="s">
        <v>96859</v>
      </c>
    </row>
    <row r="4914" spans="5:9" ht="14.5" x14ac:dyDescent="0.35">
      <c r="E4914" s="113" t="s">
        <v>106560</v>
      </c>
      <c r="F4914" s="113" t="s">
        <v>26091</v>
      </c>
      <c r="G4914" s="113" t="s">
        <v>41315</v>
      </c>
      <c r="H4914" s="113" t="s">
        <v>59816</v>
      </c>
      <c r="I4914" s="113" t="s">
        <v>96858</v>
      </c>
    </row>
    <row r="4915" spans="5:9" ht="14.5" x14ac:dyDescent="0.35">
      <c r="E4915" s="113" t="s">
        <v>106559</v>
      </c>
      <c r="F4915" s="113" t="s">
        <v>26090</v>
      </c>
      <c r="G4915" s="113" t="s">
        <v>41314</v>
      </c>
      <c r="H4915" s="113" t="s">
        <v>59815</v>
      </c>
      <c r="I4915" s="113" t="s">
        <v>96857</v>
      </c>
    </row>
    <row r="4916" spans="5:9" ht="14.5" x14ac:dyDescent="0.35">
      <c r="E4916" s="113" t="s">
        <v>106558</v>
      </c>
      <c r="F4916" s="113" t="s">
        <v>26089</v>
      </c>
      <c r="G4916" s="113" t="s">
        <v>109068</v>
      </c>
      <c r="H4916" s="113" t="s">
        <v>59814</v>
      </c>
      <c r="I4916" s="113" t="s">
        <v>96856</v>
      </c>
    </row>
    <row r="4917" spans="5:9" ht="14.5" x14ac:dyDescent="0.35">
      <c r="E4917" s="113" t="s">
        <v>106557</v>
      </c>
      <c r="F4917" s="113" t="s">
        <v>26088</v>
      </c>
      <c r="G4917" s="113" t="s">
        <v>41313</v>
      </c>
      <c r="H4917" s="113" t="s">
        <v>59813</v>
      </c>
      <c r="I4917" s="113" t="s">
        <v>96855</v>
      </c>
    </row>
    <row r="4918" spans="5:9" ht="14.5" x14ac:dyDescent="0.35">
      <c r="E4918" s="113" t="s">
        <v>106556</v>
      </c>
      <c r="F4918" s="113" t="s">
        <v>26087</v>
      </c>
      <c r="G4918" s="113" t="s">
        <v>122094</v>
      </c>
      <c r="H4918" s="113" t="s">
        <v>59812</v>
      </c>
      <c r="I4918" s="113" t="s">
        <v>96854</v>
      </c>
    </row>
    <row r="4919" spans="5:9" ht="14.5" x14ac:dyDescent="0.35">
      <c r="E4919" s="113" t="s">
        <v>106555</v>
      </c>
      <c r="F4919" s="113" t="s">
        <v>26086</v>
      </c>
      <c r="G4919" s="113" t="s">
        <v>114963</v>
      </c>
      <c r="H4919" s="113" t="s">
        <v>59811</v>
      </c>
      <c r="I4919" s="113" t="s">
        <v>96853</v>
      </c>
    </row>
    <row r="4920" spans="5:9" ht="14.5" x14ac:dyDescent="0.35">
      <c r="E4920" s="113" t="s">
        <v>106554</v>
      </c>
      <c r="F4920" s="113" t="s">
        <v>26085</v>
      </c>
      <c r="G4920" s="113" t="s">
        <v>41312</v>
      </c>
      <c r="H4920" s="113" t="s">
        <v>59810</v>
      </c>
      <c r="I4920" s="113" t="s">
        <v>96852</v>
      </c>
    </row>
    <row r="4921" spans="5:9" ht="14.5" x14ac:dyDescent="0.35">
      <c r="E4921" s="113" t="s">
        <v>106553</v>
      </c>
      <c r="F4921" s="113" t="s">
        <v>26084</v>
      </c>
      <c r="G4921" s="113" t="s">
        <v>41311</v>
      </c>
      <c r="H4921" s="113" t="s">
        <v>59809</v>
      </c>
      <c r="I4921" s="113" t="s">
        <v>96851</v>
      </c>
    </row>
    <row r="4922" spans="5:9" ht="14.5" x14ac:dyDescent="0.35">
      <c r="E4922" s="113" t="s">
        <v>106552</v>
      </c>
      <c r="F4922" s="113" t="s">
        <v>26083</v>
      </c>
      <c r="G4922" s="113" t="s">
        <v>41310</v>
      </c>
      <c r="H4922" s="113" t="s">
        <v>59808</v>
      </c>
      <c r="I4922" s="113" t="s">
        <v>96850</v>
      </c>
    </row>
    <row r="4923" spans="5:9" ht="14.5" x14ac:dyDescent="0.35">
      <c r="E4923" s="113" t="s">
        <v>106551</v>
      </c>
      <c r="F4923" s="113" t="s">
        <v>26082</v>
      </c>
      <c r="G4923" s="113" t="s">
        <v>122093</v>
      </c>
      <c r="H4923" s="113" t="s">
        <v>59807</v>
      </c>
      <c r="I4923" s="113" t="s">
        <v>96849</v>
      </c>
    </row>
    <row r="4924" spans="5:9" ht="14.5" x14ac:dyDescent="0.35">
      <c r="E4924" s="113" t="s">
        <v>106550</v>
      </c>
      <c r="F4924" s="113" t="s">
        <v>26081</v>
      </c>
      <c r="G4924" s="113" t="s">
        <v>41309</v>
      </c>
      <c r="H4924" s="113" t="s">
        <v>59806</v>
      </c>
      <c r="I4924" s="113" t="s">
        <v>96848</v>
      </c>
    </row>
    <row r="4925" spans="5:9" ht="14.5" x14ac:dyDescent="0.35">
      <c r="E4925" s="113" t="s">
        <v>106549</v>
      </c>
      <c r="F4925" s="113" t="s">
        <v>26080</v>
      </c>
      <c r="G4925" s="113" t="s">
        <v>41308</v>
      </c>
      <c r="H4925" s="113" t="s">
        <v>59805</v>
      </c>
      <c r="I4925" s="113" t="s">
        <v>96847</v>
      </c>
    </row>
    <row r="4926" spans="5:9" ht="14.5" x14ac:dyDescent="0.35">
      <c r="E4926" s="113" t="s">
        <v>106548</v>
      </c>
      <c r="F4926" s="113" t="s">
        <v>26079</v>
      </c>
      <c r="G4926" s="113" t="s">
        <v>41307</v>
      </c>
      <c r="H4926" s="113" t="s">
        <v>59804</v>
      </c>
      <c r="I4926" s="113" t="s">
        <v>96846</v>
      </c>
    </row>
    <row r="4927" spans="5:9" ht="14.5" x14ac:dyDescent="0.35">
      <c r="E4927" s="113" t="s">
        <v>106547</v>
      </c>
      <c r="F4927" s="113" t="s">
        <v>26078</v>
      </c>
      <c r="G4927" s="113" t="s">
        <v>41306</v>
      </c>
      <c r="H4927" s="113" t="s">
        <v>59803</v>
      </c>
      <c r="I4927" s="113" t="s">
        <v>96845</v>
      </c>
    </row>
    <row r="4928" spans="5:9" ht="14.5" x14ac:dyDescent="0.35">
      <c r="E4928" s="113" t="s">
        <v>113994</v>
      </c>
      <c r="F4928" s="113" t="s">
        <v>26077</v>
      </c>
      <c r="G4928" s="113" t="s">
        <v>120581</v>
      </c>
      <c r="H4928" s="113" t="s">
        <v>59802</v>
      </c>
      <c r="I4928" s="113" t="s">
        <v>96844</v>
      </c>
    </row>
    <row r="4929" spans="5:9" ht="14.5" x14ac:dyDescent="0.35">
      <c r="E4929" s="113" t="s">
        <v>106546</v>
      </c>
      <c r="F4929" s="113" t="s">
        <v>26076</v>
      </c>
      <c r="G4929" s="113" t="s">
        <v>117839</v>
      </c>
      <c r="H4929" s="113" t="s">
        <v>59801</v>
      </c>
      <c r="I4929" s="113" t="s">
        <v>96843</v>
      </c>
    </row>
    <row r="4930" spans="5:9" ht="14.5" x14ac:dyDescent="0.35">
      <c r="E4930" s="113" t="s">
        <v>113993</v>
      </c>
      <c r="F4930" s="113" t="s">
        <v>26075</v>
      </c>
      <c r="G4930" s="113" t="s">
        <v>41305</v>
      </c>
      <c r="H4930" s="113" t="s">
        <v>59800</v>
      </c>
      <c r="I4930" s="113" t="s">
        <v>96842</v>
      </c>
    </row>
    <row r="4931" spans="5:9" ht="14.5" x14ac:dyDescent="0.35">
      <c r="E4931" s="113" t="s">
        <v>113992</v>
      </c>
      <c r="F4931" s="113" t="s">
        <v>26074</v>
      </c>
      <c r="G4931" s="113" t="s">
        <v>41304</v>
      </c>
      <c r="H4931" s="113" t="s">
        <v>59799</v>
      </c>
      <c r="I4931" s="113" t="s">
        <v>96841</v>
      </c>
    </row>
    <row r="4932" spans="5:9" ht="14.5" x14ac:dyDescent="0.35">
      <c r="E4932" s="113" t="s">
        <v>106545</v>
      </c>
      <c r="F4932" s="113" t="s">
        <v>26073</v>
      </c>
      <c r="G4932" s="113" t="s">
        <v>109067</v>
      </c>
      <c r="H4932" s="113" t="s">
        <v>59798</v>
      </c>
      <c r="I4932" s="113" t="s">
        <v>96840</v>
      </c>
    </row>
    <row r="4933" spans="5:9" ht="14.5" x14ac:dyDescent="0.35">
      <c r="E4933" s="113" t="s">
        <v>106544</v>
      </c>
      <c r="F4933" s="113" t="s">
        <v>26072</v>
      </c>
      <c r="G4933" s="113" t="s">
        <v>114962</v>
      </c>
      <c r="H4933" s="113" t="s">
        <v>59797</v>
      </c>
      <c r="I4933" s="113" t="s">
        <v>140395</v>
      </c>
    </row>
    <row r="4934" spans="5:9" ht="14.5" x14ac:dyDescent="0.35">
      <c r="E4934" s="113" t="s">
        <v>106543</v>
      </c>
      <c r="F4934" s="113" t="s">
        <v>26071</v>
      </c>
      <c r="G4934" s="113" t="s">
        <v>109066</v>
      </c>
      <c r="H4934" s="113" t="s">
        <v>59796</v>
      </c>
      <c r="I4934" s="113" t="s">
        <v>140394</v>
      </c>
    </row>
    <row r="4935" spans="5:9" ht="14.5" x14ac:dyDescent="0.35">
      <c r="E4935" s="113" t="s">
        <v>113991</v>
      </c>
      <c r="F4935" s="113" t="s">
        <v>26070</v>
      </c>
      <c r="G4935" s="113" t="s">
        <v>109065</v>
      </c>
      <c r="H4935" s="113" t="s">
        <v>59795</v>
      </c>
      <c r="I4935" s="113" t="s">
        <v>96839</v>
      </c>
    </row>
    <row r="4936" spans="5:9" ht="14.5" x14ac:dyDescent="0.35">
      <c r="E4936" s="113" t="s">
        <v>106542</v>
      </c>
      <c r="F4936" s="113" t="s">
        <v>26069</v>
      </c>
      <c r="G4936" s="113" t="s">
        <v>109064</v>
      </c>
      <c r="H4936" s="113" t="s">
        <v>59794</v>
      </c>
      <c r="I4936" s="113" t="s">
        <v>96838</v>
      </c>
    </row>
    <row r="4937" spans="5:9" ht="14.5" x14ac:dyDescent="0.35">
      <c r="E4937" s="113" t="s">
        <v>106541</v>
      </c>
      <c r="F4937" s="113" t="s">
        <v>26068</v>
      </c>
      <c r="G4937" s="113" t="s">
        <v>41303</v>
      </c>
      <c r="H4937" s="113" t="s">
        <v>59793</v>
      </c>
      <c r="I4937" s="113" t="s">
        <v>140393</v>
      </c>
    </row>
    <row r="4938" spans="5:9" ht="14.5" x14ac:dyDescent="0.35">
      <c r="E4938" s="113" t="s">
        <v>106540</v>
      </c>
      <c r="F4938" s="113" t="s">
        <v>26067</v>
      </c>
      <c r="G4938" s="113" t="s">
        <v>41302</v>
      </c>
      <c r="H4938" s="113" t="s">
        <v>59792</v>
      </c>
      <c r="I4938" s="113" t="s">
        <v>140392</v>
      </c>
    </row>
    <row r="4939" spans="5:9" ht="14.5" x14ac:dyDescent="0.35">
      <c r="E4939" s="113" t="s">
        <v>106539</v>
      </c>
      <c r="F4939" s="113" t="s">
        <v>26066</v>
      </c>
      <c r="G4939" s="113" t="s">
        <v>41301</v>
      </c>
      <c r="H4939" s="113" t="s">
        <v>59791</v>
      </c>
      <c r="I4939" s="113" t="s">
        <v>96837</v>
      </c>
    </row>
    <row r="4940" spans="5:9" ht="14.5" x14ac:dyDescent="0.35">
      <c r="E4940" s="113" t="s">
        <v>106538</v>
      </c>
      <c r="F4940" s="113" t="s">
        <v>26065</v>
      </c>
      <c r="G4940" s="113" t="s">
        <v>41300</v>
      </c>
      <c r="H4940" s="113" t="s">
        <v>59790</v>
      </c>
      <c r="I4940" s="113" t="s">
        <v>96836</v>
      </c>
    </row>
    <row r="4941" spans="5:9" ht="14.5" x14ac:dyDescent="0.35">
      <c r="E4941" s="113" t="s">
        <v>106537</v>
      </c>
      <c r="F4941" s="113" t="s">
        <v>26064</v>
      </c>
      <c r="G4941" s="113" t="s">
        <v>41299</v>
      </c>
      <c r="H4941" s="113" t="s">
        <v>59789</v>
      </c>
      <c r="I4941" s="113" t="s">
        <v>96835</v>
      </c>
    </row>
    <row r="4942" spans="5:9" ht="14.5" x14ac:dyDescent="0.35">
      <c r="E4942" s="113" t="s">
        <v>106536</v>
      </c>
      <c r="F4942" s="113" t="s">
        <v>26063</v>
      </c>
      <c r="G4942" s="113" t="s">
        <v>109063</v>
      </c>
      <c r="H4942" s="113" t="s">
        <v>59788</v>
      </c>
      <c r="I4942" s="113" t="s">
        <v>96834</v>
      </c>
    </row>
    <row r="4943" spans="5:9" ht="14.5" x14ac:dyDescent="0.35">
      <c r="E4943" s="113" t="s">
        <v>106535</v>
      </c>
      <c r="F4943" s="113" t="s">
        <v>26062</v>
      </c>
      <c r="G4943" s="113" t="s">
        <v>41298</v>
      </c>
      <c r="H4943" s="113" t="s">
        <v>59787</v>
      </c>
      <c r="I4943" s="113" t="s">
        <v>96833</v>
      </c>
    </row>
    <row r="4944" spans="5:9" ht="14.5" x14ac:dyDescent="0.35">
      <c r="E4944" s="113" t="s">
        <v>106534</v>
      </c>
      <c r="F4944" s="113" t="s">
        <v>26061</v>
      </c>
      <c r="G4944" s="113" t="s">
        <v>41297</v>
      </c>
      <c r="H4944" s="113" t="s">
        <v>59786</v>
      </c>
      <c r="I4944" s="113" t="s">
        <v>96832</v>
      </c>
    </row>
    <row r="4945" spans="5:9" ht="14.5" x14ac:dyDescent="0.35">
      <c r="E4945" s="113" t="s">
        <v>106533</v>
      </c>
      <c r="F4945" s="113" t="s">
        <v>26060</v>
      </c>
      <c r="G4945" s="113" t="s">
        <v>41296</v>
      </c>
      <c r="H4945" s="113" t="s">
        <v>59785</v>
      </c>
      <c r="I4945" s="113" t="s">
        <v>96831</v>
      </c>
    </row>
    <row r="4946" spans="5:9" ht="14.5" x14ac:dyDescent="0.35">
      <c r="E4946" s="113" t="s">
        <v>113990</v>
      </c>
      <c r="F4946" s="113" t="s">
        <v>26059</v>
      </c>
      <c r="G4946" s="113" t="s">
        <v>41295</v>
      </c>
      <c r="H4946" s="113" t="s">
        <v>59784</v>
      </c>
      <c r="I4946" s="113" t="s">
        <v>96830</v>
      </c>
    </row>
    <row r="4947" spans="5:9" ht="14.5" x14ac:dyDescent="0.35">
      <c r="E4947" s="113" t="s">
        <v>116025</v>
      </c>
      <c r="F4947" s="113" t="s">
        <v>26058</v>
      </c>
      <c r="G4947" s="113" t="s">
        <v>41294</v>
      </c>
      <c r="H4947" s="113" t="s">
        <v>59783</v>
      </c>
      <c r="I4947" s="113" t="s">
        <v>96829</v>
      </c>
    </row>
    <row r="4948" spans="5:9" ht="14.5" x14ac:dyDescent="0.35">
      <c r="E4948" s="113" t="s">
        <v>106532</v>
      </c>
      <c r="F4948" s="113" t="s">
        <v>26057</v>
      </c>
      <c r="G4948" s="113" t="s">
        <v>41293</v>
      </c>
      <c r="H4948" s="113" t="s">
        <v>59782</v>
      </c>
      <c r="I4948" s="113" t="s">
        <v>96828</v>
      </c>
    </row>
    <row r="4949" spans="5:9" ht="14.5" x14ac:dyDescent="0.35">
      <c r="E4949" s="113" t="s">
        <v>106531</v>
      </c>
      <c r="F4949" s="113" t="s">
        <v>26056</v>
      </c>
      <c r="G4949" s="113" t="s">
        <v>41292</v>
      </c>
      <c r="H4949" s="113" t="s">
        <v>59781</v>
      </c>
      <c r="I4949" s="113" t="s">
        <v>96827</v>
      </c>
    </row>
    <row r="4950" spans="5:9" ht="14.5" x14ac:dyDescent="0.35">
      <c r="E4950" s="113" t="s">
        <v>106530</v>
      </c>
      <c r="F4950" s="113" t="s">
        <v>26055</v>
      </c>
      <c r="G4950" s="113" t="s">
        <v>41291</v>
      </c>
      <c r="H4950" s="113" t="s">
        <v>59780</v>
      </c>
      <c r="I4950" s="113" t="s">
        <v>96826</v>
      </c>
    </row>
    <row r="4951" spans="5:9" ht="14.5" x14ac:dyDescent="0.35">
      <c r="E4951" s="113" t="s">
        <v>106529</v>
      </c>
      <c r="F4951" s="113" t="s">
        <v>26054</v>
      </c>
      <c r="G4951" s="113" t="s">
        <v>41290</v>
      </c>
      <c r="H4951" s="113" t="s">
        <v>59779</v>
      </c>
      <c r="I4951" s="113" t="s">
        <v>96825</v>
      </c>
    </row>
    <row r="4952" spans="5:9" ht="14.5" x14ac:dyDescent="0.35">
      <c r="E4952" s="113" t="s">
        <v>106528</v>
      </c>
      <c r="F4952" s="113" t="s">
        <v>26053</v>
      </c>
      <c r="G4952" s="113" t="s">
        <v>41289</v>
      </c>
      <c r="H4952" s="113" t="s">
        <v>59778</v>
      </c>
      <c r="I4952" s="113" t="s">
        <v>96824</v>
      </c>
    </row>
    <row r="4953" spans="5:9" ht="14.5" x14ac:dyDescent="0.35">
      <c r="E4953" s="113" t="s">
        <v>106527</v>
      </c>
      <c r="F4953" s="113" t="s">
        <v>26052</v>
      </c>
      <c r="G4953" s="113" t="s">
        <v>41288</v>
      </c>
      <c r="H4953" s="113" t="s">
        <v>59777</v>
      </c>
      <c r="I4953" s="113" t="s">
        <v>96823</v>
      </c>
    </row>
    <row r="4954" spans="5:9" ht="14.5" x14ac:dyDescent="0.35">
      <c r="E4954" s="113" t="s">
        <v>106526</v>
      </c>
      <c r="F4954" s="113" t="s">
        <v>26051</v>
      </c>
      <c r="G4954" s="113" t="s">
        <v>41287</v>
      </c>
      <c r="H4954" s="113" t="s">
        <v>59776</v>
      </c>
      <c r="I4954" s="113" t="s">
        <v>96822</v>
      </c>
    </row>
    <row r="4955" spans="5:9" ht="14.5" x14ac:dyDescent="0.35">
      <c r="E4955" s="113" t="s">
        <v>106525</v>
      </c>
      <c r="F4955" s="113" t="s">
        <v>26050</v>
      </c>
      <c r="G4955" s="113" t="s">
        <v>41286</v>
      </c>
      <c r="H4955" s="113" t="s">
        <v>59775</v>
      </c>
      <c r="I4955" s="113" t="s">
        <v>96821</v>
      </c>
    </row>
    <row r="4956" spans="5:9" ht="14.5" x14ac:dyDescent="0.35">
      <c r="E4956" s="113" t="s">
        <v>106524</v>
      </c>
      <c r="F4956" s="113" t="s">
        <v>26049</v>
      </c>
      <c r="G4956" s="113" t="s">
        <v>41285</v>
      </c>
      <c r="H4956" s="113" t="s">
        <v>59774</v>
      </c>
      <c r="I4956" s="113" t="s">
        <v>96820</v>
      </c>
    </row>
    <row r="4957" spans="5:9" ht="14.5" x14ac:dyDescent="0.35">
      <c r="E4957" s="113" t="s">
        <v>106523</v>
      </c>
      <c r="F4957" s="113" t="s">
        <v>26048</v>
      </c>
      <c r="G4957" s="113" t="s">
        <v>109062</v>
      </c>
      <c r="H4957" s="113" t="s">
        <v>59773</v>
      </c>
      <c r="I4957" s="113" t="s">
        <v>96819</v>
      </c>
    </row>
    <row r="4958" spans="5:9" ht="14.5" x14ac:dyDescent="0.35">
      <c r="E4958" s="113" t="s">
        <v>106522</v>
      </c>
      <c r="F4958" s="113" t="s">
        <v>26047</v>
      </c>
      <c r="G4958" s="113" t="s">
        <v>41284</v>
      </c>
      <c r="H4958" s="113" t="s">
        <v>59772</v>
      </c>
      <c r="I4958" s="113" t="s">
        <v>96818</v>
      </c>
    </row>
    <row r="4959" spans="5:9" ht="14.5" x14ac:dyDescent="0.35">
      <c r="E4959" s="113" t="s">
        <v>106521</v>
      </c>
      <c r="F4959" s="113" t="s">
        <v>26046</v>
      </c>
      <c r="G4959" s="113" t="s">
        <v>41283</v>
      </c>
      <c r="H4959" s="113" t="s">
        <v>59771</v>
      </c>
      <c r="I4959" s="113" t="s">
        <v>96817</v>
      </c>
    </row>
    <row r="4960" spans="5:9" ht="14.5" x14ac:dyDescent="0.35">
      <c r="E4960" s="113" t="s">
        <v>106520</v>
      </c>
      <c r="F4960" s="113" t="s">
        <v>26045</v>
      </c>
      <c r="G4960" s="113" t="s">
        <v>116227</v>
      </c>
      <c r="H4960" s="113" t="s">
        <v>59770</v>
      </c>
      <c r="I4960" s="113" t="s">
        <v>96816</v>
      </c>
    </row>
    <row r="4961" spans="5:9" ht="14.5" x14ac:dyDescent="0.35">
      <c r="E4961" s="113" t="s">
        <v>106519</v>
      </c>
      <c r="F4961" s="113" t="s">
        <v>26044</v>
      </c>
      <c r="G4961" s="113" t="s">
        <v>109061</v>
      </c>
      <c r="H4961" s="113" t="s">
        <v>59769</v>
      </c>
      <c r="I4961" s="113" t="s">
        <v>96815</v>
      </c>
    </row>
    <row r="4962" spans="5:9" ht="14.5" x14ac:dyDescent="0.35">
      <c r="E4962" s="113" t="s">
        <v>106518</v>
      </c>
      <c r="F4962" s="113" t="s">
        <v>26043</v>
      </c>
      <c r="G4962" s="113" t="s">
        <v>41282</v>
      </c>
      <c r="H4962" s="113" t="s">
        <v>59768</v>
      </c>
      <c r="I4962" s="113" t="s">
        <v>96814</v>
      </c>
    </row>
    <row r="4963" spans="5:9" ht="14.5" x14ac:dyDescent="0.35">
      <c r="E4963" s="113" t="s">
        <v>106517</v>
      </c>
      <c r="F4963" s="113" t="s">
        <v>26042</v>
      </c>
      <c r="G4963" s="113" t="s">
        <v>109060</v>
      </c>
      <c r="H4963" s="113" t="s">
        <v>59767</v>
      </c>
      <c r="I4963" s="113" t="s">
        <v>96813</v>
      </c>
    </row>
    <row r="4964" spans="5:9" ht="14.5" x14ac:dyDescent="0.35">
      <c r="E4964" s="113" t="s">
        <v>106516</v>
      </c>
      <c r="F4964" s="113" t="s">
        <v>26041</v>
      </c>
      <c r="G4964" s="113" t="s">
        <v>41281</v>
      </c>
      <c r="H4964" s="113" t="s">
        <v>59766</v>
      </c>
      <c r="I4964" s="113" t="s">
        <v>96812</v>
      </c>
    </row>
    <row r="4965" spans="5:9" ht="14.5" x14ac:dyDescent="0.35">
      <c r="E4965" s="113" t="s">
        <v>106515</v>
      </c>
      <c r="F4965" s="113" t="s">
        <v>26040</v>
      </c>
      <c r="G4965" s="113" t="s">
        <v>41280</v>
      </c>
      <c r="H4965" s="113" t="s">
        <v>59765</v>
      </c>
      <c r="I4965" s="113" t="s">
        <v>96811</v>
      </c>
    </row>
    <row r="4966" spans="5:9" ht="14.5" x14ac:dyDescent="0.35">
      <c r="E4966" s="113" t="s">
        <v>106514</v>
      </c>
      <c r="F4966" s="113" t="s">
        <v>26039</v>
      </c>
      <c r="G4966" s="113" t="s">
        <v>41279</v>
      </c>
      <c r="H4966" s="113" t="s">
        <v>59764</v>
      </c>
      <c r="I4966" s="113" t="s">
        <v>96810</v>
      </c>
    </row>
    <row r="4967" spans="5:9" ht="14.5" x14ac:dyDescent="0.35">
      <c r="E4967" s="113" t="s">
        <v>106513</v>
      </c>
      <c r="F4967" s="113" t="s">
        <v>26038</v>
      </c>
      <c r="G4967" s="113" t="s">
        <v>41278</v>
      </c>
      <c r="H4967" s="113" t="s">
        <v>59763</v>
      </c>
      <c r="I4967" s="113" t="s">
        <v>96809</v>
      </c>
    </row>
    <row r="4968" spans="5:9" ht="14.5" x14ac:dyDescent="0.35">
      <c r="E4968" s="113" t="s">
        <v>106512</v>
      </c>
      <c r="F4968" s="113" t="s">
        <v>26037</v>
      </c>
      <c r="G4968" s="113" t="s">
        <v>41277</v>
      </c>
      <c r="H4968" s="113" t="s">
        <v>59762</v>
      </c>
      <c r="I4968" s="113" t="s">
        <v>96808</v>
      </c>
    </row>
    <row r="4969" spans="5:9" ht="14.5" x14ac:dyDescent="0.35">
      <c r="E4969" s="113" t="s">
        <v>106511</v>
      </c>
      <c r="F4969" s="113" t="s">
        <v>26036</v>
      </c>
      <c r="G4969" s="113" t="s">
        <v>41276</v>
      </c>
      <c r="H4969" s="113" t="s">
        <v>59761</v>
      </c>
      <c r="I4969" s="113" t="s">
        <v>96807</v>
      </c>
    </row>
    <row r="4970" spans="5:9" ht="14.5" x14ac:dyDescent="0.35">
      <c r="E4970" s="113" t="s">
        <v>106510</v>
      </c>
      <c r="F4970" s="113" t="s">
        <v>26035</v>
      </c>
      <c r="G4970" s="113" t="s">
        <v>41275</v>
      </c>
      <c r="H4970" s="113" t="s">
        <v>59760</v>
      </c>
      <c r="I4970" s="113" t="s">
        <v>96806</v>
      </c>
    </row>
    <row r="4971" spans="5:9" ht="14.5" x14ac:dyDescent="0.35">
      <c r="E4971" s="113" t="s">
        <v>106509</v>
      </c>
      <c r="F4971" s="113" t="s">
        <v>26034</v>
      </c>
      <c r="G4971" s="113" t="s">
        <v>41274</v>
      </c>
      <c r="H4971" s="113" t="s">
        <v>59759</v>
      </c>
      <c r="I4971" s="113" t="s">
        <v>96805</v>
      </c>
    </row>
    <row r="4972" spans="5:9" ht="14.5" x14ac:dyDescent="0.35">
      <c r="E4972" s="113" t="s">
        <v>106508</v>
      </c>
      <c r="F4972" s="113" t="s">
        <v>26033</v>
      </c>
      <c r="G4972" s="113" t="s">
        <v>41273</v>
      </c>
      <c r="H4972" s="113" t="s">
        <v>59758</v>
      </c>
      <c r="I4972" s="113" t="s">
        <v>96804</v>
      </c>
    </row>
    <row r="4973" spans="5:9" ht="14.5" x14ac:dyDescent="0.35">
      <c r="E4973" s="113" t="s">
        <v>106507</v>
      </c>
      <c r="F4973" s="113" t="s">
        <v>26032</v>
      </c>
      <c r="G4973" s="113" t="s">
        <v>41272</v>
      </c>
      <c r="H4973" s="113" t="s">
        <v>59757</v>
      </c>
      <c r="I4973" s="113" t="s">
        <v>96803</v>
      </c>
    </row>
    <row r="4974" spans="5:9" ht="14.5" x14ac:dyDescent="0.35">
      <c r="E4974" s="113" t="s">
        <v>106506</v>
      </c>
      <c r="F4974" s="113" t="s">
        <v>26031</v>
      </c>
      <c r="G4974" s="113" t="s">
        <v>122092</v>
      </c>
      <c r="H4974" s="113" t="s">
        <v>59756</v>
      </c>
      <c r="I4974" s="113" t="s">
        <v>96802</v>
      </c>
    </row>
    <row r="4975" spans="5:9" ht="14.5" x14ac:dyDescent="0.35">
      <c r="E4975" s="113" t="s">
        <v>106505</v>
      </c>
      <c r="F4975" s="113" t="s">
        <v>26030</v>
      </c>
      <c r="G4975" s="113" t="s">
        <v>41271</v>
      </c>
      <c r="H4975" s="113" t="s">
        <v>59755</v>
      </c>
      <c r="I4975" s="113" t="s">
        <v>140391</v>
      </c>
    </row>
    <row r="4976" spans="5:9" ht="14.5" x14ac:dyDescent="0.35">
      <c r="E4976" s="113" t="s">
        <v>106504</v>
      </c>
      <c r="F4976" s="113" t="s">
        <v>26029</v>
      </c>
      <c r="G4976" s="113" t="s">
        <v>122091</v>
      </c>
      <c r="H4976" s="113" t="s">
        <v>59754</v>
      </c>
      <c r="I4976" s="113" t="s">
        <v>96801</v>
      </c>
    </row>
    <row r="4977" spans="5:9" ht="14.5" x14ac:dyDescent="0.35">
      <c r="E4977" s="113" t="s">
        <v>106503</v>
      </c>
      <c r="F4977" s="113" t="s">
        <v>26028</v>
      </c>
      <c r="G4977" s="113" t="s">
        <v>41270</v>
      </c>
      <c r="H4977" s="113" t="s">
        <v>59753</v>
      </c>
      <c r="I4977" s="113" t="s">
        <v>96800</v>
      </c>
    </row>
    <row r="4978" spans="5:9" ht="14.5" x14ac:dyDescent="0.35">
      <c r="E4978" s="113" t="s">
        <v>106502</v>
      </c>
      <c r="F4978" s="113" t="s">
        <v>26027</v>
      </c>
      <c r="G4978" s="113" t="s">
        <v>41269</v>
      </c>
      <c r="H4978" s="113" t="s">
        <v>59752</v>
      </c>
      <c r="I4978" s="113" t="s">
        <v>140390</v>
      </c>
    </row>
    <row r="4979" spans="5:9" ht="14.5" x14ac:dyDescent="0.35">
      <c r="E4979" s="113" t="s">
        <v>106501</v>
      </c>
      <c r="F4979" s="113" t="s">
        <v>26026</v>
      </c>
      <c r="G4979" s="113" t="s">
        <v>41268</v>
      </c>
      <c r="H4979" s="113" t="s">
        <v>59751</v>
      </c>
      <c r="I4979" s="113" t="s">
        <v>96799</v>
      </c>
    </row>
    <row r="4980" spans="5:9" ht="14.5" x14ac:dyDescent="0.35">
      <c r="E4980" s="113" t="s">
        <v>106500</v>
      </c>
      <c r="F4980" s="113" t="s">
        <v>26025</v>
      </c>
      <c r="G4980" s="113" t="s">
        <v>41267</v>
      </c>
      <c r="H4980" s="113" t="s">
        <v>59750</v>
      </c>
      <c r="I4980" s="113" t="s">
        <v>140389</v>
      </c>
    </row>
    <row r="4981" spans="5:9" ht="14.5" x14ac:dyDescent="0.35">
      <c r="E4981" s="113" t="s">
        <v>106499</v>
      </c>
      <c r="F4981" s="113" t="s">
        <v>26024</v>
      </c>
      <c r="G4981" s="113" t="s">
        <v>41266</v>
      </c>
      <c r="H4981" s="113" t="s">
        <v>59749</v>
      </c>
      <c r="I4981" s="113" t="s">
        <v>96798</v>
      </c>
    </row>
    <row r="4982" spans="5:9" ht="14.5" x14ac:dyDescent="0.35">
      <c r="E4982" s="113" t="s">
        <v>106498</v>
      </c>
      <c r="F4982" s="113" t="s">
        <v>26023</v>
      </c>
      <c r="G4982" s="113" t="s">
        <v>41265</v>
      </c>
      <c r="H4982" s="113" t="s">
        <v>59748</v>
      </c>
      <c r="I4982" s="113" t="s">
        <v>96797</v>
      </c>
    </row>
    <row r="4983" spans="5:9" ht="14.5" x14ac:dyDescent="0.35">
      <c r="E4983" s="113" t="s">
        <v>106497</v>
      </c>
      <c r="F4983" s="113" t="s">
        <v>26022</v>
      </c>
      <c r="G4983" s="113" t="s">
        <v>41264</v>
      </c>
      <c r="H4983" s="113" t="s">
        <v>59747</v>
      </c>
      <c r="I4983" s="113" t="s">
        <v>140388</v>
      </c>
    </row>
    <row r="4984" spans="5:9" ht="14.5" x14ac:dyDescent="0.35">
      <c r="E4984" s="113" t="s">
        <v>106496</v>
      </c>
      <c r="F4984" s="113" t="s">
        <v>26021</v>
      </c>
      <c r="G4984" s="113" t="s">
        <v>114961</v>
      </c>
      <c r="H4984" s="113" t="s">
        <v>59746</v>
      </c>
      <c r="I4984" s="113" t="s">
        <v>140387</v>
      </c>
    </row>
    <row r="4985" spans="5:9" ht="14.5" x14ac:dyDescent="0.35">
      <c r="E4985" s="113" t="s">
        <v>106495</v>
      </c>
      <c r="F4985" s="113" t="s">
        <v>26020</v>
      </c>
      <c r="G4985" s="113" t="s">
        <v>41263</v>
      </c>
      <c r="H4985" s="113" t="s">
        <v>59745</v>
      </c>
      <c r="I4985" s="113" t="s">
        <v>96796</v>
      </c>
    </row>
    <row r="4986" spans="5:9" ht="14.5" x14ac:dyDescent="0.35">
      <c r="E4986" s="113" t="s">
        <v>106494</v>
      </c>
      <c r="F4986" s="113" t="s">
        <v>26019</v>
      </c>
      <c r="G4986" s="113" t="s">
        <v>109059</v>
      </c>
      <c r="H4986" s="113" t="s">
        <v>59744</v>
      </c>
      <c r="I4986" s="113" t="s">
        <v>96795</v>
      </c>
    </row>
    <row r="4987" spans="5:9" ht="14.5" x14ac:dyDescent="0.35">
      <c r="E4987" s="113" t="s">
        <v>106493</v>
      </c>
      <c r="F4987" s="113" t="s">
        <v>26018</v>
      </c>
      <c r="G4987" s="113" t="s">
        <v>41262</v>
      </c>
      <c r="H4987" s="113" t="s">
        <v>59743</v>
      </c>
      <c r="I4987" s="113" t="s">
        <v>140386</v>
      </c>
    </row>
    <row r="4988" spans="5:9" ht="14.5" x14ac:dyDescent="0.35">
      <c r="E4988" s="113" t="s">
        <v>106492</v>
      </c>
      <c r="F4988" s="113" t="s">
        <v>26017</v>
      </c>
      <c r="G4988" s="113" t="s">
        <v>41261</v>
      </c>
      <c r="H4988" s="113" t="s">
        <v>59742</v>
      </c>
      <c r="I4988" s="113" t="s">
        <v>96794</v>
      </c>
    </row>
    <row r="4989" spans="5:9" ht="14.5" x14ac:dyDescent="0.35">
      <c r="E4989" s="113" t="s">
        <v>106491</v>
      </c>
      <c r="F4989" s="113" t="s">
        <v>26016</v>
      </c>
      <c r="G4989" s="113" t="s">
        <v>41260</v>
      </c>
      <c r="H4989" s="113" t="s">
        <v>59741</v>
      </c>
      <c r="I4989" s="113" t="s">
        <v>140385</v>
      </c>
    </row>
    <row r="4990" spans="5:9" ht="14.5" x14ac:dyDescent="0.35">
      <c r="E4990" s="113" t="s">
        <v>106490</v>
      </c>
      <c r="F4990" s="113" t="s">
        <v>26015</v>
      </c>
      <c r="G4990" s="113" t="s">
        <v>41259</v>
      </c>
      <c r="H4990" s="113" t="s">
        <v>59740</v>
      </c>
      <c r="I4990" s="113" t="s">
        <v>96793</v>
      </c>
    </row>
    <row r="4991" spans="5:9" ht="14.5" x14ac:dyDescent="0.35">
      <c r="E4991" s="113" t="s">
        <v>106489</v>
      </c>
      <c r="F4991" s="113" t="s">
        <v>26014</v>
      </c>
      <c r="G4991" s="113" t="s">
        <v>41258</v>
      </c>
      <c r="H4991" s="113" t="s">
        <v>59739</v>
      </c>
      <c r="I4991" s="113" t="s">
        <v>96792</v>
      </c>
    </row>
    <row r="4992" spans="5:9" ht="14.5" x14ac:dyDescent="0.35">
      <c r="E4992" s="113" t="s">
        <v>106488</v>
      </c>
      <c r="F4992" s="113" t="s">
        <v>26013</v>
      </c>
      <c r="G4992" s="113" t="s">
        <v>41257</v>
      </c>
      <c r="H4992" s="113" t="s">
        <v>59738</v>
      </c>
      <c r="I4992" s="113" t="s">
        <v>96791</v>
      </c>
    </row>
    <row r="4993" spans="5:9" ht="14.5" x14ac:dyDescent="0.35">
      <c r="E4993" s="113" t="s">
        <v>106487</v>
      </c>
      <c r="F4993" s="113" t="s">
        <v>26012</v>
      </c>
      <c r="G4993" s="113" t="s">
        <v>41256</v>
      </c>
      <c r="H4993" s="113" t="s">
        <v>59737</v>
      </c>
      <c r="I4993" s="113" t="s">
        <v>96790</v>
      </c>
    </row>
    <row r="4994" spans="5:9" ht="14.5" x14ac:dyDescent="0.35">
      <c r="E4994" s="113" t="s">
        <v>106486</v>
      </c>
      <c r="F4994" s="113" t="s">
        <v>26011</v>
      </c>
      <c r="G4994" s="113" t="s">
        <v>41255</v>
      </c>
      <c r="H4994" s="113" t="s">
        <v>59736</v>
      </c>
      <c r="I4994" s="113" t="s">
        <v>96789</v>
      </c>
    </row>
    <row r="4995" spans="5:9" ht="14.5" x14ac:dyDescent="0.35">
      <c r="E4995" s="113" t="s">
        <v>106485</v>
      </c>
      <c r="F4995" s="113" t="s">
        <v>26010</v>
      </c>
      <c r="G4995" s="113" t="s">
        <v>41254</v>
      </c>
      <c r="H4995" s="113" t="s">
        <v>59735</v>
      </c>
      <c r="I4995" s="113" t="s">
        <v>96788</v>
      </c>
    </row>
    <row r="4996" spans="5:9" ht="14.5" x14ac:dyDescent="0.35">
      <c r="E4996" s="113" t="s">
        <v>106484</v>
      </c>
      <c r="F4996" s="113" t="s">
        <v>26009</v>
      </c>
      <c r="G4996" s="113" t="s">
        <v>41253</v>
      </c>
      <c r="H4996" s="113" t="s">
        <v>59734</v>
      </c>
      <c r="I4996" s="113" t="s">
        <v>96787</v>
      </c>
    </row>
    <row r="4997" spans="5:9" ht="14.5" x14ac:dyDescent="0.35">
      <c r="E4997" s="113" t="s">
        <v>106483</v>
      </c>
      <c r="F4997" s="113" t="s">
        <v>26008</v>
      </c>
      <c r="G4997" s="113" t="s">
        <v>41252</v>
      </c>
      <c r="H4997" s="113" t="s">
        <v>59733</v>
      </c>
      <c r="I4997" s="113" t="s">
        <v>96786</v>
      </c>
    </row>
    <row r="4998" spans="5:9" ht="14.5" x14ac:dyDescent="0.35">
      <c r="E4998" s="113" t="s">
        <v>106482</v>
      </c>
      <c r="F4998" s="113" t="s">
        <v>26007</v>
      </c>
      <c r="G4998" s="113" t="s">
        <v>41251</v>
      </c>
      <c r="H4998" s="113" t="s">
        <v>59732</v>
      </c>
      <c r="I4998" s="113" t="s">
        <v>96785</v>
      </c>
    </row>
    <row r="4999" spans="5:9" ht="14.5" x14ac:dyDescent="0.35">
      <c r="E4999" s="113" t="s">
        <v>106481</v>
      </c>
      <c r="F4999" s="113" t="s">
        <v>26006</v>
      </c>
      <c r="G4999" s="113" t="s">
        <v>41250</v>
      </c>
      <c r="H4999" s="113" t="s">
        <v>59731</v>
      </c>
      <c r="I4999" s="113" t="s">
        <v>96784</v>
      </c>
    </row>
    <row r="5000" spans="5:9" ht="14.5" x14ac:dyDescent="0.35">
      <c r="E5000" s="113" t="s">
        <v>106480</v>
      </c>
      <c r="F5000" s="113" t="s">
        <v>26005</v>
      </c>
      <c r="G5000" s="113" t="s">
        <v>41249</v>
      </c>
      <c r="H5000" s="113" t="s">
        <v>59730</v>
      </c>
      <c r="I5000" s="113" t="s">
        <v>96783</v>
      </c>
    </row>
    <row r="5001" spans="5:9" ht="14.5" x14ac:dyDescent="0.35">
      <c r="E5001" s="113" t="s">
        <v>106479</v>
      </c>
      <c r="F5001" s="113" t="s">
        <v>26004</v>
      </c>
      <c r="G5001" s="113" t="s">
        <v>41248</v>
      </c>
      <c r="H5001" s="113" t="s">
        <v>59729</v>
      </c>
      <c r="I5001" s="113" t="s">
        <v>96782</v>
      </c>
    </row>
    <row r="5002" spans="5:9" ht="14.5" x14ac:dyDescent="0.35">
      <c r="E5002" s="113" t="s">
        <v>106478</v>
      </c>
      <c r="F5002" s="113" t="s">
        <v>26003</v>
      </c>
      <c r="G5002" s="113" t="s">
        <v>41247</v>
      </c>
      <c r="H5002" s="113" t="s">
        <v>59728</v>
      </c>
      <c r="I5002" s="113" t="s">
        <v>96781</v>
      </c>
    </row>
    <row r="5003" spans="5:9" ht="14.5" x14ac:dyDescent="0.35">
      <c r="E5003" s="113" t="s">
        <v>106477</v>
      </c>
      <c r="F5003" s="113" t="s">
        <v>26002</v>
      </c>
      <c r="G5003" s="113" t="s">
        <v>41246</v>
      </c>
      <c r="H5003" s="113" t="s">
        <v>59727</v>
      </c>
      <c r="I5003" s="113" t="s">
        <v>96780</v>
      </c>
    </row>
    <row r="5004" spans="5:9" ht="14.5" x14ac:dyDescent="0.35">
      <c r="E5004" s="113" t="s">
        <v>106476</v>
      </c>
      <c r="F5004" s="113" t="s">
        <v>26001</v>
      </c>
      <c r="G5004" s="113" t="s">
        <v>41245</v>
      </c>
      <c r="H5004" s="113" t="s">
        <v>59726</v>
      </c>
      <c r="I5004" s="113" t="s">
        <v>96779</v>
      </c>
    </row>
    <row r="5005" spans="5:9" ht="14.5" x14ac:dyDescent="0.35">
      <c r="E5005" s="113" t="s">
        <v>106475</v>
      </c>
      <c r="F5005" s="113" t="s">
        <v>26000</v>
      </c>
      <c r="G5005" s="113" t="s">
        <v>41244</v>
      </c>
      <c r="H5005" s="113" t="s">
        <v>59725</v>
      </c>
      <c r="I5005" s="113" t="s">
        <v>96778</v>
      </c>
    </row>
    <row r="5006" spans="5:9" ht="14.5" x14ac:dyDescent="0.35">
      <c r="E5006" s="113" t="s">
        <v>106474</v>
      </c>
      <c r="F5006" s="113" t="s">
        <v>25999</v>
      </c>
      <c r="G5006" s="113" t="s">
        <v>41243</v>
      </c>
      <c r="H5006" s="113" t="s">
        <v>59724</v>
      </c>
      <c r="I5006" s="113" t="s">
        <v>96777</v>
      </c>
    </row>
    <row r="5007" spans="5:9" ht="14.5" x14ac:dyDescent="0.35">
      <c r="E5007" s="113" t="s">
        <v>106473</v>
      </c>
      <c r="F5007" s="113" t="s">
        <v>25998</v>
      </c>
      <c r="G5007" s="113" t="s">
        <v>41242</v>
      </c>
      <c r="H5007" s="113" t="s">
        <v>59723</v>
      </c>
      <c r="I5007" s="113" t="s">
        <v>96776</v>
      </c>
    </row>
    <row r="5008" spans="5:9" ht="14.5" x14ac:dyDescent="0.35">
      <c r="E5008" s="113" t="s">
        <v>106472</v>
      </c>
      <c r="F5008" s="113" t="s">
        <v>25997</v>
      </c>
      <c r="G5008" s="113" t="s">
        <v>41241</v>
      </c>
      <c r="H5008" s="113" t="s">
        <v>59722</v>
      </c>
      <c r="I5008" s="113" t="s">
        <v>96775</v>
      </c>
    </row>
    <row r="5009" spans="5:9" ht="14.5" x14ac:dyDescent="0.35">
      <c r="E5009" s="113" t="s">
        <v>106471</v>
      </c>
      <c r="F5009" s="113" t="s">
        <v>25996</v>
      </c>
      <c r="G5009" s="113" t="s">
        <v>41240</v>
      </c>
      <c r="H5009" s="113" t="s">
        <v>59721</v>
      </c>
      <c r="I5009" s="113" t="s">
        <v>96774</v>
      </c>
    </row>
    <row r="5010" spans="5:9" ht="14.5" x14ac:dyDescent="0.35">
      <c r="E5010" s="113" t="s">
        <v>106470</v>
      </c>
      <c r="F5010" s="113" t="s">
        <v>25995</v>
      </c>
      <c r="G5010" s="113" t="s">
        <v>41239</v>
      </c>
      <c r="H5010" s="113" t="s">
        <v>59720</v>
      </c>
      <c r="I5010" s="113" t="s">
        <v>96773</v>
      </c>
    </row>
    <row r="5011" spans="5:9" ht="14.5" x14ac:dyDescent="0.35">
      <c r="E5011" s="113" t="s">
        <v>113989</v>
      </c>
      <c r="F5011" s="113" t="s">
        <v>25994</v>
      </c>
      <c r="G5011" s="113" t="s">
        <v>41238</v>
      </c>
      <c r="H5011" s="113" t="s">
        <v>59719</v>
      </c>
      <c r="I5011" s="113" t="s">
        <v>96772</v>
      </c>
    </row>
    <row r="5012" spans="5:9" ht="14.5" x14ac:dyDescent="0.35">
      <c r="E5012" s="113" t="s">
        <v>106469</v>
      </c>
      <c r="F5012" s="113" t="s">
        <v>25993</v>
      </c>
      <c r="G5012" s="113" t="s">
        <v>41237</v>
      </c>
      <c r="H5012" s="113" t="s">
        <v>59718</v>
      </c>
      <c r="I5012" s="113" t="s">
        <v>96771</v>
      </c>
    </row>
    <row r="5013" spans="5:9" ht="14.5" x14ac:dyDescent="0.35">
      <c r="E5013" s="113" t="s">
        <v>106468</v>
      </c>
      <c r="F5013" s="113" t="s">
        <v>25992</v>
      </c>
      <c r="G5013" s="113" t="s">
        <v>41236</v>
      </c>
      <c r="H5013" s="113" t="s">
        <v>59717</v>
      </c>
      <c r="I5013" s="113" t="s">
        <v>96770</v>
      </c>
    </row>
    <row r="5014" spans="5:9" ht="14.5" x14ac:dyDescent="0.35">
      <c r="E5014" s="113" t="s">
        <v>106467</v>
      </c>
      <c r="F5014" s="113" t="s">
        <v>25991</v>
      </c>
      <c r="G5014" s="113" t="s">
        <v>41235</v>
      </c>
      <c r="H5014" s="113" t="s">
        <v>59716</v>
      </c>
      <c r="I5014" s="113" t="s">
        <v>96769</v>
      </c>
    </row>
    <row r="5015" spans="5:9" ht="14.5" x14ac:dyDescent="0.35">
      <c r="E5015" s="113" t="s">
        <v>106466</v>
      </c>
      <c r="F5015" s="113" t="s">
        <v>25990</v>
      </c>
      <c r="G5015" s="113" t="s">
        <v>41234</v>
      </c>
      <c r="H5015" s="113" t="s">
        <v>59715</v>
      </c>
      <c r="I5015" s="113" t="s">
        <v>96768</v>
      </c>
    </row>
    <row r="5016" spans="5:9" ht="14.5" x14ac:dyDescent="0.35">
      <c r="E5016" s="113" t="s">
        <v>106465</v>
      </c>
      <c r="F5016" s="113" t="s">
        <v>25989</v>
      </c>
      <c r="G5016" s="113" t="s">
        <v>41233</v>
      </c>
      <c r="H5016" s="113" t="s">
        <v>59714</v>
      </c>
      <c r="I5016" s="113" t="s">
        <v>96767</v>
      </c>
    </row>
    <row r="5017" spans="5:9" ht="14.5" x14ac:dyDescent="0.35">
      <c r="E5017" s="113" t="s">
        <v>106464</v>
      </c>
      <c r="F5017" s="113" t="s">
        <v>25988</v>
      </c>
      <c r="G5017" s="113" t="s">
        <v>41232</v>
      </c>
      <c r="H5017" s="113" t="s">
        <v>59713</v>
      </c>
      <c r="I5017" s="113" t="s">
        <v>96766</v>
      </c>
    </row>
    <row r="5018" spans="5:9" ht="14.5" x14ac:dyDescent="0.35">
      <c r="E5018" s="113" t="s">
        <v>106463</v>
      </c>
      <c r="F5018" s="113" t="s">
        <v>25987</v>
      </c>
      <c r="G5018" s="113" t="s">
        <v>41231</v>
      </c>
      <c r="H5018" s="113" t="s">
        <v>59712</v>
      </c>
      <c r="I5018" s="113" t="s">
        <v>96765</v>
      </c>
    </row>
    <row r="5019" spans="5:9" ht="14.5" x14ac:dyDescent="0.35">
      <c r="E5019" s="113" t="s">
        <v>106462</v>
      </c>
      <c r="F5019" s="113" t="s">
        <v>25986</v>
      </c>
      <c r="G5019" s="113" t="s">
        <v>41230</v>
      </c>
      <c r="H5019" s="113" t="s">
        <v>59711</v>
      </c>
      <c r="I5019" s="113" t="s">
        <v>96764</v>
      </c>
    </row>
    <row r="5020" spans="5:9" ht="14.5" x14ac:dyDescent="0.35">
      <c r="E5020" s="113" t="s">
        <v>106461</v>
      </c>
      <c r="F5020" s="113" t="s">
        <v>25985</v>
      </c>
      <c r="G5020" s="113" t="s">
        <v>41229</v>
      </c>
      <c r="H5020" s="113" t="s">
        <v>59710</v>
      </c>
      <c r="I5020" s="113" t="s">
        <v>96763</v>
      </c>
    </row>
    <row r="5021" spans="5:9" ht="14.5" x14ac:dyDescent="0.35">
      <c r="E5021" s="113" t="s">
        <v>106460</v>
      </c>
      <c r="F5021" s="113" t="s">
        <v>25984</v>
      </c>
      <c r="G5021" s="113" t="s">
        <v>41228</v>
      </c>
      <c r="H5021" s="113" t="s">
        <v>59709</v>
      </c>
      <c r="I5021" s="113" t="s">
        <v>96762</v>
      </c>
    </row>
    <row r="5022" spans="5:9" ht="14.5" x14ac:dyDescent="0.35">
      <c r="E5022" s="113" t="s">
        <v>106459</v>
      </c>
      <c r="F5022" s="113" t="s">
        <v>25983</v>
      </c>
      <c r="G5022" s="113" t="s">
        <v>41227</v>
      </c>
      <c r="H5022" s="113" t="s">
        <v>59708</v>
      </c>
      <c r="I5022" s="113" t="s">
        <v>96761</v>
      </c>
    </row>
    <row r="5023" spans="5:9" ht="14.5" x14ac:dyDescent="0.35">
      <c r="E5023" s="113" t="s">
        <v>106458</v>
      </c>
      <c r="F5023" s="113" t="s">
        <v>25982</v>
      </c>
      <c r="G5023" s="113" t="s">
        <v>41226</v>
      </c>
      <c r="H5023" s="113" t="s">
        <v>59707</v>
      </c>
      <c r="I5023" s="113" t="s">
        <v>96760</v>
      </c>
    </row>
    <row r="5024" spans="5:9" ht="14.5" x14ac:dyDescent="0.35">
      <c r="E5024" s="113" t="s">
        <v>106457</v>
      </c>
      <c r="F5024" s="113" t="s">
        <v>25981</v>
      </c>
      <c r="G5024" s="113" t="s">
        <v>41225</v>
      </c>
      <c r="H5024" s="113" t="s">
        <v>59706</v>
      </c>
      <c r="I5024" s="113" t="s">
        <v>96759</v>
      </c>
    </row>
    <row r="5025" spans="5:9" ht="14.5" x14ac:dyDescent="0.35">
      <c r="E5025" s="113" t="s">
        <v>106456</v>
      </c>
      <c r="F5025" s="113" t="s">
        <v>25980</v>
      </c>
      <c r="G5025" s="113" t="s">
        <v>41224</v>
      </c>
      <c r="H5025" s="113" t="s">
        <v>59705</v>
      </c>
      <c r="I5025" s="113" t="s">
        <v>96758</v>
      </c>
    </row>
    <row r="5026" spans="5:9" ht="14.5" x14ac:dyDescent="0.35">
      <c r="E5026" s="113" t="s">
        <v>106455</v>
      </c>
      <c r="F5026" s="113" t="s">
        <v>25979</v>
      </c>
      <c r="G5026" s="113" t="s">
        <v>41223</v>
      </c>
      <c r="H5026" s="113" t="s">
        <v>59704</v>
      </c>
      <c r="I5026" s="113" t="s">
        <v>96757</v>
      </c>
    </row>
    <row r="5027" spans="5:9" ht="14.5" x14ac:dyDescent="0.35">
      <c r="E5027" s="113" t="s">
        <v>106454</v>
      </c>
      <c r="F5027" s="113" t="s">
        <v>25978</v>
      </c>
      <c r="G5027" s="113" t="s">
        <v>41222</v>
      </c>
      <c r="H5027" s="113" t="s">
        <v>59703</v>
      </c>
      <c r="I5027" s="113" t="s">
        <v>96756</v>
      </c>
    </row>
    <row r="5028" spans="5:9" ht="14.5" x14ac:dyDescent="0.35">
      <c r="E5028" s="113" t="s">
        <v>106453</v>
      </c>
      <c r="F5028" s="113" t="s">
        <v>25977</v>
      </c>
      <c r="G5028" s="113" t="s">
        <v>41221</v>
      </c>
      <c r="H5028" s="113" t="s">
        <v>59702</v>
      </c>
      <c r="I5028" s="113" t="s">
        <v>96755</v>
      </c>
    </row>
    <row r="5029" spans="5:9" ht="14.5" x14ac:dyDescent="0.35">
      <c r="E5029" s="113" t="s">
        <v>106452</v>
      </c>
      <c r="F5029" s="113" t="s">
        <v>25976</v>
      </c>
      <c r="G5029" s="113" t="s">
        <v>41220</v>
      </c>
      <c r="H5029" s="113" t="s">
        <v>59701</v>
      </c>
      <c r="I5029" s="113" t="s">
        <v>96754</v>
      </c>
    </row>
    <row r="5030" spans="5:9" ht="14.5" x14ac:dyDescent="0.35">
      <c r="E5030" s="113" t="s">
        <v>106451</v>
      </c>
      <c r="F5030" s="113" t="s">
        <v>25975</v>
      </c>
      <c r="G5030" s="113" t="s">
        <v>41219</v>
      </c>
      <c r="H5030" s="113" t="s">
        <v>59700</v>
      </c>
      <c r="I5030" s="113" t="s">
        <v>140384</v>
      </c>
    </row>
    <row r="5031" spans="5:9" ht="14.5" x14ac:dyDescent="0.35">
      <c r="E5031" s="113" t="s">
        <v>106450</v>
      </c>
      <c r="F5031" s="113" t="s">
        <v>25974</v>
      </c>
      <c r="G5031" s="113" t="s">
        <v>41218</v>
      </c>
      <c r="H5031" s="113" t="s">
        <v>59699</v>
      </c>
      <c r="I5031" s="113" t="s">
        <v>96753</v>
      </c>
    </row>
    <row r="5032" spans="5:9" ht="14.5" x14ac:dyDescent="0.35">
      <c r="E5032" s="113" t="s">
        <v>106449</v>
      </c>
      <c r="F5032" s="113" t="s">
        <v>25973</v>
      </c>
      <c r="G5032" s="113" t="s">
        <v>41217</v>
      </c>
      <c r="H5032" s="113" t="s">
        <v>59698</v>
      </c>
      <c r="I5032" s="113" t="s">
        <v>96752</v>
      </c>
    </row>
    <row r="5033" spans="5:9" ht="14.5" x14ac:dyDescent="0.35">
      <c r="E5033" s="113" t="s">
        <v>106448</v>
      </c>
      <c r="F5033" s="113" t="s">
        <v>25972</v>
      </c>
      <c r="G5033" s="113" t="s">
        <v>41216</v>
      </c>
      <c r="H5033" s="113" t="s">
        <v>59697</v>
      </c>
      <c r="I5033" s="113" t="s">
        <v>96751</v>
      </c>
    </row>
    <row r="5034" spans="5:9" ht="14.5" x14ac:dyDescent="0.35">
      <c r="E5034" s="113" t="s">
        <v>106447</v>
      </c>
      <c r="F5034" s="113" t="s">
        <v>25971</v>
      </c>
      <c r="G5034" s="113" t="s">
        <v>41215</v>
      </c>
      <c r="H5034" s="113" t="s">
        <v>59696</v>
      </c>
      <c r="I5034" s="113" t="s">
        <v>96750</v>
      </c>
    </row>
    <row r="5035" spans="5:9" ht="14.5" x14ac:dyDescent="0.35">
      <c r="E5035" s="113" t="s">
        <v>106446</v>
      </c>
      <c r="F5035" s="113" t="s">
        <v>25970</v>
      </c>
      <c r="G5035" s="113" t="s">
        <v>41214</v>
      </c>
      <c r="H5035" s="113" t="s">
        <v>59695</v>
      </c>
      <c r="I5035" s="113" t="s">
        <v>96749</v>
      </c>
    </row>
    <row r="5036" spans="5:9" ht="14.5" x14ac:dyDescent="0.35">
      <c r="E5036" s="113" t="s">
        <v>106445</v>
      </c>
      <c r="F5036" s="113" t="s">
        <v>25969</v>
      </c>
      <c r="G5036" s="113" t="s">
        <v>41213</v>
      </c>
      <c r="H5036" s="113" t="s">
        <v>59694</v>
      </c>
      <c r="I5036" s="113" t="s">
        <v>96748</v>
      </c>
    </row>
    <row r="5037" spans="5:9" ht="14.5" x14ac:dyDescent="0.35">
      <c r="E5037" s="113" t="s">
        <v>106444</v>
      </c>
      <c r="F5037" s="113" t="s">
        <v>25968</v>
      </c>
      <c r="G5037" s="113" t="s">
        <v>41212</v>
      </c>
      <c r="H5037" s="113" t="s">
        <v>59693</v>
      </c>
      <c r="I5037" s="113" t="s">
        <v>96747</v>
      </c>
    </row>
    <row r="5038" spans="5:9" ht="14.5" x14ac:dyDescent="0.35">
      <c r="E5038" s="113" t="s">
        <v>106443</v>
      </c>
      <c r="F5038" s="113" t="s">
        <v>25967</v>
      </c>
      <c r="G5038" s="113" t="s">
        <v>41211</v>
      </c>
      <c r="H5038" s="113" t="s">
        <v>59692</v>
      </c>
      <c r="I5038" s="113" t="s">
        <v>96746</v>
      </c>
    </row>
    <row r="5039" spans="5:9" ht="14.5" x14ac:dyDescent="0.35">
      <c r="E5039" s="113" t="s">
        <v>106442</v>
      </c>
      <c r="F5039" s="113" t="s">
        <v>25966</v>
      </c>
      <c r="G5039" s="113" t="s">
        <v>41210</v>
      </c>
      <c r="H5039" s="113" t="s">
        <v>59691</v>
      </c>
      <c r="I5039" s="113" t="s">
        <v>96745</v>
      </c>
    </row>
    <row r="5040" spans="5:9" ht="14.5" x14ac:dyDescent="0.35">
      <c r="E5040" s="113" t="s">
        <v>106441</v>
      </c>
      <c r="F5040" s="113" t="s">
        <v>25965</v>
      </c>
      <c r="G5040" s="113" t="s">
        <v>41209</v>
      </c>
      <c r="H5040" s="113" t="s">
        <v>59690</v>
      </c>
      <c r="I5040" s="113" t="s">
        <v>96744</v>
      </c>
    </row>
    <row r="5041" spans="5:9" ht="14.5" x14ac:dyDescent="0.35">
      <c r="E5041" s="113" t="s">
        <v>106440</v>
      </c>
      <c r="F5041" s="113" t="s">
        <v>25964</v>
      </c>
      <c r="G5041" s="113" t="s">
        <v>41208</v>
      </c>
      <c r="H5041" s="113" t="s">
        <v>59689</v>
      </c>
      <c r="I5041" s="113" t="s">
        <v>96743</v>
      </c>
    </row>
    <row r="5042" spans="5:9" ht="14.5" x14ac:dyDescent="0.35">
      <c r="E5042" s="113" t="s">
        <v>106439</v>
      </c>
      <c r="F5042" s="113" t="s">
        <v>25963</v>
      </c>
      <c r="G5042" s="113" t="s">
        <v>41207</v>
      </c>
      <c r="H5042" s="113" t="s">
        <v>59688</v>
      </c>
      <c r="I5042" s="113" t="s">
        <v>96742</v>
      </c>
    </row>
    <row r="5043" spans="5:9" ht="14.5" x14ac:dyDescent="0.35">
      <c r="E5043" s="113" t="s">
        <v>106438</v>
      </c>
      <c r="F5043" s="113" t="s">
        <v>25962</v>
      </c>
      <c r="G5043" s="113" t="s">
        <v>41206</v>
      </c>
      <c r="H5043" s="113" t="s">
        <v>59687</v>
      </c>
      <c r="I5043" s="113" t="s">
        <v>96741</v>
      </c>
    </row>
    <row r="5044" spans="5:9" ht="14.5" x14ac:dyDescent="0.35">
      <c r="E5044" s="113" t="s">
        <v>123813</v>
      </c>
      <c r="F5044" s="113" t="s">
        <v>25961</v>
      </c>
      <c r="G5044" s="113" t="s">
        <v>41205</v>
      </c>
      <c r="H5044" s="113" t="s">
        <v>59686</v>
      </c>
      <c r="I5044" s="113" t="s">
        <v>96740</v>
      </c>
    </row>
    <row r="5045" spans="5:9" ht="14.5" x14ac:dyDescent="0.35">
      <c r="E5045" s="113" t="s">
        <v>106437</v>
      </c>
      <c r="F5045" s="113" t="s">
        <v>25960</v>
      </c>
      <c r="G5045" s="113" t="s">
        <v>41204</v>
      </c>
      <c r="H5045" s="113" t="s">
        <v>59685</v>
      </c>
      <c r="I5045" s="113" t="s">
        <v>96739</v>
      </c>
    </row>
    <row r="5046" spans="5:9" ht="14.5" x14ac:dyDescent="0.35">
      <c r="E5046" s="113" t="s">
        <v>106436</v>
      </c>
      <c r="F5046" s="113" t="s">
        <v>25959</v>
      </c>
      <c r="G5046" s="113" t="s">
        <v>41203</v>
      </c>
      <c r="H5046" s="113" t="s">
        <v>59684</v>
      </c>
      <c r="I5046" s="113" t="s">
        <v>96738</v>
      </c>
    </row>
    <row r="5047" spans="5:9" ht="14.5" x14ac:dyDescent="0.35">
      <c r="E5047" s="113" t="s">
        <v>106435</v>
      </c>
      <c r="F5047" s="113" t="s">
        <v>25958</v>
      </c>
      <c r="G5047" s="113" t="s">
        <v>41202</v>
      </c>
      <c r="H5047" s="113" t="s">
        <v>59683</v>
      </c>
      <c r="I5047" s="113" t="s">
        <v>96737</v>
      </c>
    </row>
    <row r="5048" spans="5:9" ht="14.5" x14ac:dyDescent="0.35">
      <c r="E5048" s="113" t="s">
        <v>106434</v>
      </c>
      <c r="F5048" s="113" t="s">
        <v>25957</v>
      </c>
      <c r="G5048" s="113" t="s">
        <v>41201</v>
      </c>
      <c r="H5048" s="113" t="s">
        <v>59682</v>
      </c>
      <c r="I5048" s="113" t="s">
        <v>96736</v>
      </c>
    </row>
    <row r="5049" spans="5:9" ht="14.5" x14ac:dyDescent="0.35">
      <c r="E5049" s="113" t="s">
        <v>106433</v>
      </c>
      <c r="F5049" s="113" t="s">
        <v>25956</v>
      </c>
      <c r="G5049" s="113" t="s">
        <v>41200</v>
      </c>
      <c r="H5049" s="113" t="s">
        <v>59681</v>
      </c>
      <c r="I5049" s="113" t="s">
        <v>96735</v>
      </c>
    </row>
    <row r="5050" spans="5:9" ht="14.5" x14ac:dyDescent="0.35">
      <c r="E5050" s="113" t="s">
        <v>106432</v>
      </c>
      <c r="F5050" s="113" t="s">
        <v>25955</v>
      </c>
      <c r="G5050" s="113" t="s">
        <v>41199</v>
      </c>
      <c r="H5050" s="113" t="s">
        <v>59680</v>
      </c>
      <c r="I5050" s="113" t="s">
        <v>96734</v>
      </c>
    </row>
    <row r="5051" spans="5:9" ht="14.5" x14ac:dyDescent="0.35">
      <c r="E5051" s="113" t="s">
        <v>106431</v>
      </c>
      <c r="F5051" s="113" t="s">
        <v>25954</v>
      </c>
      <c r="G5051" s="113" t="s">
        <v>41198</v>
      </c>
      <c r="H5051" s="113" t="s">
        <v>59679</v>
      </c>
      <c r="I5051" s="113" t="s">
        <v>96733</v>
      </c>
    </row>
    <row r="5052" spans="5:9" ht="14.5" x14ac:dyDescent="0.35">
      <c r="E5052" s="113" t="s">
        <v>106430</v>
      </c>
      <c r="F5052" s="113" t="s">
        <v>25953</v>
      </c>
      <c r="G5052" s="113" t="s">
        <v>41197</v>
      </c>
      <c r="H5052" s="113" t="s">
        <v>59678</v>
      </c>
      <c r="I5052" s="113" t="s">
        <v>96732</v>
      </c>
    </row>
    <row r="5053" spans="5:9" ht="14.5" x14ac:dyDescent="0.35">
      <c r="E5053" s="113" t="s">
        <v>106429</v>
      </c>
      <c r="F5053" s="113" t="s">
        <v>25952</v>
      </c>
      <c r="G5053" s="113" t="s">
        <v>41196</v>
      </c>
      <c r="H5053" s="113" t="s">
        <v>59677</v>
      </c>
      <c r="I5053" s="113" t="s">
        <v>96731</v>
      </c>
    </row>
    <row r="5054" spans="5:9" ht="14.5" x14ac:dyDescent="0.35">
      <c r="E5054" s="113" t="s">
        <v>106428</v>
      </c>
      <c r="F5054" s="113" t="s">
        <v>25951</v>
      </c>
      <c r="G5054" s="113" t="s">
        <v>41195</v>
      </c>
      <c r="H5054" s="113" t="s">
        <v>59676</v>
      </c>
      <c r="I5054" s="113" t="s">
        <v>96730</v>
      </c>
    </row>
    <row r="5055" spans="5:9" ht="14.5" x14ac:dyDescent="0.35">
      <c r="E5055" s="113" t="s">
        <v>106427</v>
      </c>
      <c r="F5055" s="113" t="s">
        <v>25950</v>
      </c>
      <c r="G5055" s="113" t="s">
        <v>109058</v>
      </c>
      <c r="H5055" s="113" t="s">
        <v>59675</v>
      </c>
      <c r="I5055" s="113" t="s">
        <v>96729</v>
      </c>
    </row>
    <row r="5056" spans="5:9" ht="14.5" x14ac:dyDescent="0.35">
      <c r="E5056" s="113" t="s">
        <v>106426</v>
      </c>
      <c r="F5056" s="113" t="s">
        <v>25949</v>
      </c>
      <c r="G5056" s="113" t="s">
        <v>41194</v>
      </c>
      <c r="H5056" s="113" t="s">
        <v>59674</v>
      </c>
      <c r="I5056" s="113" t="s">
        <v>96728</v>
      </c>
    </row>
    <row r="5057" spans="5:9" ht="14.5" x14ac:dyDescent="0.35">
      <c r="E5057" s="113" t="s">
        <v>106425</v>
      </c>
      <c r="F5057" s="113" t="s">
        <v>25948</v>
      </c>
      <c r="G5057" s="113" t="s">
        <v>41193</v>
      </c>
      <c r="H5057" s="113" t="s">
        <v>59673</v>
      </c>
      <c r="I5057" s="113" t="s">
        <v>96727</v>
      </c>
    </row>
    <row r="5058" spans="5:9" ht="14.5" x14ac:dyDescent="0.35">
      <c r="E5058" s="113" t="s">
        <v>106424</v>
      </c>
      <c r="F5058" s="113" t="s">
        <v>25947</v>
      </c>
      <c r="G5058" s="113" t="s">
        <v>41192</v>
      </c>
      <c r="H5058" s="113" t="s">
        <v>59672</v>
      </c>
      <c r="I5058" s="113" t="s">
        <v>96726</v>
      </c>
    </row>
    <row r="5059" spans="5:9" ht="14.5" x14ac:dyDescent="0.35">
      <c r="E5059" s="113" t="s">
        <v>106423</v>
      </c>
      <c r="F5059" s="113" t="s">
        <v>25946</v>
      </c>
      <c r="G5059" s="113" t="s">
        <v>41191</v>
      </c>
      <c r="H5059" s="113" t="s">
        <v>59671</v>
      </c>
      <c r="I5059" s="113" t="s">
        <v>96725</v>
      </c>
    </row>
    <row r="5060" spans="5:9" ht="14.5" x14ac:dyDescent="0.35">
      <c r="E5060" s="113" t="s">
        <v>106422</v>
      </c>
      <c r="F5060" s="113" t="s">
        <v>25945</v>
      </c>
      <c r="G5060" s="113" t="s">
        <v>41190</v>
      </c>
      <c r="H5060" s="113" t="s">
        <v>59670</v>
      </c>
      <c r="I5060" s="113" t="s">
        <v>96724</v>
      </c>
    </row>
    <row r="5061" spans="5:9" ht="14.5" x14ac:dyDescent="0.35">
      <c r="E5061" s="113" t="s">
        <v>106421</v>
      </c>
      <c r="F5061" s="113" t="s">
        <v>25944</v>
      </c>
      <c r="G5061" s="113" t="s">
        <v>41189</v>
      </c>
      <c r="H5061" s="113" t="s">
        <v>59669</v>
      </c>
      <c r="I5061" s="113" t="s">
        <v>96723</v>
      </c>
    </row>
    <row r="5062" spans="5:9" ht="14.5" x14ac:dyDescent="0.35">
      <c r="E5062" s="113" t="s">
        <v>106420</v>
      </c>
      <c r="F5062" s="113" t="s">
        <v>25943</v>
      </c>
      <c r="G5062" s="113" t="s">
        <v>41188</v>
      </c>
      <c r="H5062" s="113" t="s">
        <v>59668</v>
      </c>
      <c r="I5062" s="113" t="s">
        <v>96722</v>
      </c>
    </row>
    <row r="5063" spans="5:9" ht="14.5" x14ac:dyDescent="0.35">
      <c r="E5063" s="113" t="s">
        <v>106419</v>
      </c>
      <c r="F5063" s="113" t="s">
        <v>25942</v>
      </c>
      <c r="G5063" s="113" t="s">
        <v>41187</v>
      </c>
      <c r="H5063" s="113" t="s">
        <v>59667</v>
      </c>
      <c r="I5063" s="113" t="s">
        <v>96721</v>
      </c>
    </row>
    <row r="5064" spans="5:9" ht="14.5" x14ac:dyDescent="0.35">
      <c r="E5064" s="113" t="s">
        <v>106418</v>
      </c>
      <c r="F5064" s="113" t="s">
        <v>25941</v>
      </c>
      <c r="G5064" s="113" t="s">
        <v>41186</v>
      </c>
      <c r="H5064" s="113" t="s">
        <v>59666</v>
      </c>
      <c r="I5064" s="113" t="s">
        <v>96720</v>
      </c>
    </row>
    <row r="5065" spans="5:9" ht="14.5" x14ac:dyDescent="0.35">
      <c r="E5065" s="113" t="s">
        <v>106417</v>
      </c>
      <c r="F5065" s="113" t="s">
        <v>25940</v>
      </c>
      <c r="G5065" s="113" t="s">
        <v>41185</v>
      </c>
      <c r="H5065" s="113" t="s">
        <v>59665</v>
      </c>
      <c r="I5065" s="113" t="s">
        <v>96719</v>
      </c>
    </row>
    <row r="5066" spans="5:9" ht="14.5" x14ac:dyDescent="0.35">
      <c r="E5066" s="113" t="s">
        <v>106416</v>
      </c>
      <c r="F5066" s="113" t="s">
        <v>25939</v>
      </c>
      <c r="G5066" s="113" t="s">
        <v>41184</v>
      </c>
      <c r="H5066" s="113" t="s">
        <v>59664</v>
      </c>
      <c r="I5066" s="113" t="s">
        <v>96718</v>
      </c>
    </row>
    <row r="5067" spans="5:9" ht="14.5" x14ac:dyDescent="0.35">
      <c r="E5067" s="113" t="s">
        <v>106415</v>
      </c>
      <c r="F5067" s="113" t="s">
        <v>25938</v>
      </c>
      <c r="G5067" s="113" t="s">
        <v>41183</v>
      </c>
      <c r="H5067" s="113" t="s">
        <v>59663</v>
      </c>
      <c r="I5067" s="113" t="s">
        <v>96717</v>
      </c>
    </row>
    <row r="5068" spans="5:9" ht="14.5" x14ac:dyDescent="0.35">
      <c r="E5068" s="113" t="s">
        <v>106414</v>
      </c>
      <c r="F5068" s="113" t="s">
        <v>25937</v>
      </c>
      <c r="G5068" s="113" t="s">
        <v>41182</v>
      </c>
      <c r="H5068" s="113" t="s">
        <v>59662</v>
      </c>
      <c r="I5068" s="113" t="s">
        <v>96716</v>
      </c>
    </row>
    <row r="5069" spans="5:9" ht="14.5" x14ac:dyDescent="0.35">
      <c r="E5069" s="113" t="s">
        <v>106413</v>
      </c>
      <c r="F5069" s="113" t="s">
        <v>25936</v>
      </c>
      <c r="G5069" s="113" t="s">
        <v>41181</v>
      </c>
      <c r="H5069" s="113" t="s">
        <v>59661</v>
      </c>
      <c r="I5069" s="113" t="s">
        <v>96715</v>
      </c>
    </row>
    <row r="5070" spans="5:9" ht="14.5" x14ac:dyDescent="0.35">
      <c r="E5070" s="113" t="s">
        <v>106412</v>
      </c>
      <c r="F5070" s="113" t="s">
        <v>25935</v>
      </c>
      <c r="G5070" s="113" t="s">
        <v>41180</v>
      </c>
      <c r="H5070" s="113" t="s">
        <v>59660</v>
      </c>
      <c r="I5070" s="113" t="s">
        <v>96714</v>
      </c>
    </row>
    <row r="5071" spans="5:9" ht="14.5" x14ac:dyDescent="0.35">
      <c r="E5071" s="113" t="s">
        <v>106411</v>
      </c>
      <c r="F5071" s="113" t="s">
        <v>25934</v>
      </c>
      <c r="G5071" s="113" t="s">
        <v>41179</v>
      </c>
      <c r="H5071" s="113" t="s">
        <v>59659</v>
      </c>
      <c r="I5071" s="113" t="s">
        <v>96713</v>
      </c>
    </row>
    <row r="5072" spans="5:9" ht="14.5" x14ac:dyDescent="0.35">
      <c r="E5072" s="113" t="s">
        <v>106410</v>
      </c>
      <c r="F5072" s="113" t="s">
        <v>25933</v>
      </c>
      <c r="G5072" s="113" t="s">
        <v>41178</v>
      </c>
      <c r="H5072" s="113" t="s">
        <v>59658</v>
      </c>
      <c r="I5072" s="113" t="s">
        <v>96712</v>
      </c>
    </row>
    <row r="5073" spans="5:9" ht="14.5" x14ac:dyDescent="0.35">
      <c r="E5073" s="113" t="s">
        <v>106409</v>
      </c>
      <c r="F5073" s="113" t="s">
        <v>25932</v>
      </c>
      <c r="G5073" s="113" t="s">
        <v>41177</v>
      </c>
      <c r="H5073" s="113" t="s">
        <v>59657</v>
      </c>
      <c r="I5073" s="113" t="s">
        <v>96711</v>
      </c>
    </row>
    <row r="5074" spans="5:9" ht="14.5" x14ac:dyDescent="0.35">
      <c r="E5074" s="113" t="s">
        <v>106408</v>
      </c>
      <c r="F5074" s="113" t="s">
        <v>25931</v>
      </c>
      <c r="G5074" s="113" t="s">
        <v>41176</v>
      </c>
      <c r="H5074" s="113" t="s">
        <v>59656</v>
      </c>
      <c r="I5074" s="113" t="s">
        <v>96710</v>
      </c>
    </row>
    <row r="5075" spans="5:9" ht="14.5" x14ac:dyDescent="0.35">
      <c r="E5075" s="113" t="s">
        <v>106407</v>
      </c>
      <c r="F5075" s="113" t="s">
        <v>25930</v>
      </c>
      <c r="G5075" s="113" t="s">
        <v>41175</v>
      </c>
      <c r="H5075" s="113" t="s">
        <v>59655</v>
      </c>
      <c r="I5075" s="113" t="s">
        <v>96709</v>
      </c>
    </row>
    <row r="5076" spans="5:9" ht="14.5" x14ac:dyDescent="0.35">
      <c r="E5076" s="113" t="s">
        <v>106406</v>
      </c>
      <c r="F5076" s="113" t="s">
        <v>25929</v>
      </c>
      <c r="G5076" s="113" t="s">
        <v>41174</v>
      </c>
      <c r="H5076" s="113" t="s">
        <v>59654</v>
      </c>
      <c r="I5076" s="113" t="s">
        <v>96708</v>
      </c>
    </row>
    <row r="5077" spans="5:9" ht="14.5" x14ac:dyDescent="0.35">
      <c r="E5077" s="113" t="s">
        <v>106405</v>
      </c>
      <c r="F5077" s="113" t="s">
        <v>25928</v>
      </c>
      <c r="G5077" s="113" t="s">
        <v>41173</v>
      </c>
      <c r="H5077" s="113" t="s">
        <v>59653</v>
      </c>
      <c r="I5077" s="113" t="s">
        <v>96707</v>
      </c>
    </row>
    <row r="5078" spans="5:9" ht="14.5" x14ac:dyDescent="0.35">
      <c r="E5078" s="113" t="s">
        <v>106404</v>
      </c>
      <c r="F5078" s="113" t="s">
        <v>25927</v>
      </c>
      <c r="G5078" s="113" t="s">
        <v>41172</v>
      </c>
      <c r="H5078" s="113" t="s">
        <v>59652</v>
      </c>
      <c r="I5078" s="113" t="s">
        <v>96706</v>
      </c>
    </row>
    <row r="5079" spans="5:9" ht="14.5" x14ac:dyDescent="0.35">
      <c r="E5079" s="113" t="s">
        <v>116816</v>
      </c>
      <c r="F5079" s="113" t="s">
        <v>25926</v>
      </c>
      <c r="G5079" s="113" t="s">
        <v>41171</v>
      </c>
      <c r="H5079" s="113" t="s">
        <v>59651</v>
      </c>
      <c r="I5079" s="113" t="s">
        <v>96705</v>
      </c>
    </row>
    <row r="5080" spans="5:9" ht="14.5" x14ac:dyDescent="0.35">
      <c r="E5080" s="113" t="s">
        <v>106403</v>
      </c>
      <c r="F5080" s="113" t="s">
        <v>25925</v>
      </c>
      <c r="G5080" s="113" t="s">
        <v>41170</v>
      </c>
      <c r="H5080" s="113" t="s">
        <v>59650</v>
      </c>
      <c r="I5080" s="113" t="s">
        <v>96704</v>
      </c>
    </row>
    <row r="5081" spans="5:9" ht="14.5" x14ac:dyDescent="0.35">
      <c r="E5081" s="113" t="s">
        <v>106402</v>
      </c>
      <c r="F5081" s="113" t="s">
        <v>25924</v>
      </c>
      <c r="G5081" s="113" t="s">
        <v>41169</v>
      </c>
      <c r="H5081" s="113" t="s">
        <v>59649</v>
      </c>
      <c r="I5081" s="113" t="s">
        <v>96703</v>
      </c>
    </row>
    <row r="5082" spans="5:9" ht="14.5" x14ac:dyDescent="0.35">
      <c r="E5082" s="113" t="s">
        <v>106401</v>
      </c>
      <c r="F5082" s="113" t="s">
        <v>25923</v>
      </c>
      <c r="G5082" s="113" t="s">
        <v>41168</v>
      </c>
      <c r="H5082" s="113" t="s">
        <v>59648</v>
      </c>
      <c r="I5082" s="113" t="s">
        <v>96702</v>
      </c>
    </row>
    <row r="5083" spans="5:9" ht="14.5" x14ac:dyDescent="0.35">
      <c r="E5083" s="113" t="s">
        <v>106400</v>
      </c>
      <c r="F5083" s="113" t="s">
        <v>25922</v>
      </c>
      <c r="G5083" s="113" t="s">
        <v>41167</v>
      </c>
      <c r="H5083" s="113" t="s">
        <v>59647</v>
      </c>
      <c r="I5083" s="113" t="s">
        <v>96701</v>
      </c>
    </row>
    <row r="5084" spans="5:9" ht="14.5" x14ac:dyDescent="0.35">
      <c r="E5084" s="113" t="s">
        <v>106399</v>
      </c>
      <c r="F5084" s="113" t="s">
        <v>25921</v>
      </c>
      <c r="G5084" s="113" t="s">
        <v>41166</v>
      </c>
      <c r="H5084" s="113" t="s">
        <v>59646</v>
      </c>
      <c r="I5084" s="113" t="s">
        <v>96700</v>
      </c>
    </row>
    <row r="5085" spans="5:9" ht="14.5" x14ac:dyDescent="0.35">
      <c r="E5085" s="113" t="s">
        <v>106398</v>
      </c>
      <c r="F5085" s="113" t="s">
        <v>25920</v>
      </c>
      <c r="G5085" s="113" t="s">
        <v>41165</v>
      </c>
      <c r="H5085" s="113" t="s">
        <v>59645</v>
      </c>
      <c r="I5085" s="113" t="s">
        <v>96699</v>
      </c>
    </row>
    <row r="5086" spans="5:9" ht="14.5" x14ac:dyDescent="0.35">
      <c r="E5086" s="113" t="s">
        <v>113988</v>
      </c>
      <c r="F5086" s="113" t="s">
        <v>25919</v>
      </c>
      <c r="G5086" s="113" t="s">
        <v>41164</v>
      </c>
      <c r="H5086" s="113" t="s">
        <v>59644</v>
      </c>
      <c r="I5086" s="113" t="s">
        <v>96698</v>
      </c>
    </row>
    <row r="5087" spans="5:9" ht="14.5" x14ac:dyDescent="0.35">
      <c r="E5087" s="113" t="s">
        <v>106397</v>
      </c>
      <c r="F5087" s="113" t="s">
        <v>25918</v>
      </c>
      <c r="G5087" s="113" t="s">
        <v>41163</v>
      </c>
      <c r="H5087" s="113" t="s">
        <v>59643</v>
      </c>
      <c r="I5087" s="113" t="s">
        <v>96697</v>
      </c>
    </row>
    <row r="5088" spans="5:9" ht="14.5" x14ac:dyDescent="0.35">
      <c r="E5088" s="113" t="s">
        <v>106396</v>
      </c>
      <c r="F5088" s="113" t="s">
        <v>25917</v>
      </c>
      <c r="G5088" s="113" t="s">
        <v>41162</v>
      </c>
      <c r="H5088" s="113" t="s">
        <v>59642</v>
      </c>
      <c r="I5088" s="113" t="s">
        <v>96696</v>
      </c>
    </row>
    <row r="5089" spans="5:9" ht="14.5" x14ac:dyDescent="0.35">
      <c r="E5089" s="113" t="s">
        <v>106395</v>
      </c>
      <c r="F5089" s="113" t="s">
        <v>25916</v>
      </c>
      <c r="G5089" s="113" t="s">
        <v>41161</v>
      </c>
      <c r="H5089" s="113" t="s">
        <v>59641</v>
      </c>
      <c r="I5089" s="113" t="s">
        <v>140383</v>
      </c>
    </row>
    <row r="5090" spans="5:9" ht="14.5" x14ac:dyDescent="0.35">
      <c r="E5090" s="113" t="s">
        <v>106394</v>
      </c>
      <c r="F5090" s="113" t="s">
        <v>25915</v>
      </c>
      <c r="G5090" s="113" t="s">
        <v>41160</v>
      </c>
      <c r="H5090" s="113" t="s">
        <v>59640</v>
      </c>
      <c r="I5090" s="113" t="s">
        <v>96695</v>
      </c>
    </row>
    <row r="5091" spans="5:9" ht="14.5" x14ac:dyDescent="0.35">
      <c r="E5091" s="113" t="s">
        <v>106393</v>
      </c>
      <c r="F5091" s="113" t="s">
        <v>25914</v>
      </c>
      <c r="G5091" s="113" t="s">
        <v>41159</v>
      </c>
      <c r="H5091" s="113" t="s">
        <v>59639</v>
      </c>
      <c r="I5091" s="113" t="s">
        <v>96694</v>
      </c>
    </row>
    <row r="5092" spans="5:9" ht="14.5" x14ac:dyDescent="0.35">
      <c r="E5092" s="113" t="s">
        <v>106392</v>
      </c>
      <c r="F5092" s="113" t="s">
        <v>25913</v>
      </c>
      <c r="G5092" s="113" t="s">
        <v>41158</v>
      </c>
      <c r="H5092" s="113" t="s">
        <v>59638</v>
      </c>
      <c r="I5092" s="113" t="s">
        <v>96693</v>
      </c>
    </row>
    <row r="5093" spans="5:9" ht="14.5" x14ac:dyDescent="0.35">
      <c r="E5093" s="113" t="s">
        <v>106391</v>
      </c>
      <c r="F5093" s="113" t="s">
        <v>25912</v>
      </c>
      <c r="G5093" s="113" t="s">
        <v>41157</v>
      </c>
      <c r="H5093" s="113" t="s">
        <v>59637</v>
      </c>
      <c r="I5093" s="113" t="s">
        <v>96692</v>
      </c>
    </row>
    <row r="5094" spans="5:9" ht="14.5" x14ac:dyDescent="0.35">
      <c r="E5094" s="113" t="s">
        <v>106390</v>
      </c>
      <c r="F5094" s="113" t="s">
        <v>25911</v>
      </c>
      <c r="G5094" s="113" t="s">
        <v>41156</v>
      </c>
      <c r="H5094" s="113" t="s">
        <v>59636</v>
      </c>
      <c r="I5094" s="113" t="s">
        <v>96691</v>
      </c>
    </row>
    <row r="5095" spans="5:9" ht="14.5" x14ac:dyDescent="0.35">
      <c r="E5095" s="113" t="s">
        <v>106389</v>
      </c>
      <c r="F5095" s="113" t="s">
        <v>25910</v>
      </c>
      <c r="G5095" s="113" t="s">
        <v>41155</v>
      </c>
      <c r="H5095" s="113" t="s">
        <v>59635</v>
      </c>
      <c r="I5095" s="113" t="s">
        <v>96690</v>
      </c>
    </row>
    <row r="5096" spans="5:9" ht="14.5" x14ac:dyDescent="0.35">
      <c r="E5096" s="113" t="s">
        <v>106388</v>
      </c>
      <c r="F5096" s="113" t="s">
        <v>25909</v>
      </c>
      <c r="G5096" s="113" t="s">
        <v>41154</v>
      </c>
      <c r="H5096" s="113" t="s">
        <v>59634</v>
      </c>
      <c r="I5096" s="113" t="s">
        <v>96689</v>
      </c>
    </row>
    <row r="5097" spans="5:9" ht="14.5" x14ac:dyDescent="0.35">
      <c r="E5097" s="113" t="s">
        <v>106387</v>
      </c>
      <c r="F5097" s="113" t="s">
        <v>25908</v>
      </c>
      <c r="G5097" s="113" t="s">
        <v>41153</v>
      </c>
      <c r="H5097" s="113" t="s">
        <v>59633</v>
      </c>
      <c r="I5097" s="113" t="s">
        <v>96688</v>
      </c>
    </row>
    <row r="5098" spans="5:9" ht="14.5" x14ac:dyDescent="0.35">
      <c r="E5098" s="113" t="s">
        <v>106386</v>
      </c>
      <c r="F5098" s="113" t="s">
        <v>25907</v>
      </c>
      <c r="G5098" s="113" t="s">
        <v>41152</v>
      </c>
      <c r="H5098" s="113" t="s">
        <v>59632</v>
      </c>
      <c r="I5098" s="113" t="s">
        <v>96687</v>
      </c>
    </row>
    <row r="5099" spans="5:9" ht="14.5" x14ac:dyDescent="0.35">
      <c r="E5099" s="113" t="s">
        <v>106385</v>
      </c>
      <c r="F5099" s="113" t="s">
        <v>25906</v>
      </c>
      <c r="G5099" s="113" t="s">
        <v>41151</v>
      </c>
      <c r="H5099" s="113" t="s">
        <v>59631</v>
      </c>
      <c r="I5099" s="113" t="s">
        <v>96686</v>
      </c>
    </row>
    <row r="5100" spans="5:9" ht="14.5" x14ac:dyDescent="0.35">
      <c r="E5100" s="113" t="s">
        <v>106384</v>
      </c>
      <c r="F5100" s="113" t="s">
        <v>25905</v>
      </c>
      <c r="G5100" s="113" t="s">
        <v>41150</v>
      </c>
      <c r="H5100" s="113" t="s">
        <v>59630</v>
      </c>
      <c r="I5100" s="113" t="s">
        <v>96685</v>
      </c>
    </row>
    <row r="5101" spans="5:9" ht="14.5" x14ac:dyDescent="0.35">
      <c r="E5101" s="113" t="s">
        <v>106383</v>
      </c>
      <c r="F5101" s="113" t="s">
        <v>25904</v>
      </c>
      <c r="G5101" s="113" t="s">
        <v>41149</v>
      </c>
      <c r="H5101" s="113" t="s">
        <v>59629</v>
      </c>
      <c r="I5101" s="113" t="s">
        <v>96684</v>
      </c>
    </row>
    <row r="5102" spans="5:9" ht="14.5" x14ac:dyDescent="0.35">
      <c r="E5102" s="113" t="s">
        <v>106382</v>
      </c>
      <c r="F5102" s="113" t="s">
        <v>25903</v>
      </c>
      <c r="G5102" s="113" t="s">
        <v>41148</v>
      </c>
      <c r="H5102" s="113" t="s">
        <v>59628</v>
      </c>
      <c r="I5102" s="113" t="s">
        <v>96683</v>
      </c>
    </row>
    <row r="5103" spans="5:9" ht="14.5" x14ac:dyDescent="0.35">
      <c r="E5103" s="113" t="s">
        <v>106381</v>
      </c>
      <c r="F5103" s="113" t="s">
        <v>25902</v>
      </c>
      <c r="G5103" s="113" t="s">
        <v>41147</v>
      </c>
      <c r="H5103" s="113" t="s">
        <v>59627</v>
      </c>
      <c r="I5103" s="113" t="s">
        <v>96682</v>
      </c>
    </row>
    <row r="5104" spans="5:9" ht="14.5" x14ac:dyDescent="0.35">
      <c r="E5104" s="113" t="s">
        <v>106380</v>
      </c>
      <c r="F5104" s="113" t="s">
        <v>25901</v>
      </c>
      <c r="G5104" s="113" t="s">
        <v>41146</v>
      </c>
      <c r="H5104" s="113" t="s">
        <v>59626</v>
      </c>
      <c r="I5104" s="113" t="s">
        <v>96681</v>
      </c>
    </row>
    <row r="5105" spans="5:9" ht="14.5" x14ac:dyDescent="0.35">
      <c r="E5105" s="113" t="s">
        <v>106379</v>
      </c>
      <c r="F5105" s="113" t="s">
        <v>25900</v>
      </c>
      <c r="G5105" s="113" t="s">
        <v>41145</v>
      </c>
      <c r="H5105" s="113" t="s">
        <v>59625</v>
      </c>
      <c r="I5105" s="113" t="s">
        <v>96680</v>
      </c>
    </row>
    <row r="5106" spans="5:9" ht="14.5" x14ac:dyDescent="0.35">
      <c r="E5106" s="113" t="s">
        <v>106378</v>
      </c>
      <c r="F5106" s="113" t="s">
        <v>25899</v>
      </c>
      <c r="G5106" s="113" t="s">
        <v>41144</v>
      </c>
      <c r="H5106" s="113" t="s">
        <v>59624</v>
      </c>
      <c r="I5106" s="113" t="s">
        <v>96679</v>
      </c>
    </row>
    <row r="5107" spans="5:9" ht="14.5" x14ac:dyDescent="0.35">
      <c r="E5107" s="113" t="s">
        <v>106377</v>
      </c>
      <c r="F5107" s="113" t="s">
        <v>25898</v>
      </c>
      <c r="G5107" s="113" t="s">
        <v>41143</v>
      </c>
      <c r="H5107" s="113" t="s">
        <v>59623</v>
      </c>
      <c r="I5107" s="113" t="s">
        <v>96678</v>
      </c>
    </row>
    <row r="5108" spans="5:9" ht="14.5" x14ac:dyDescent="0.35">
      <c r="E5108" s="113" t="s">
        <v>106376</v>
      </c>
      <c r="F5108" s="113" t="s">
        <v>25897</v>
      </c>
      <c r="G5108" s="113" t="s">
        <v>41142</v>
      </c>
      <c r="H5108" s="113" t="s">
        <v>59622</v>
      </c>
      <c r="I5108" s="113" t="s">
        <v>96677</v>
      </c>
    </row>
    <row r="5109" spans="5:9" ht="14.5" x14ac:dyDescent="0.35">
      <c r="E5109" s="113" t="s">
        <v>106375</v>
      </c>
      <c r="F5109" s="113" t="s">
        <v>25896</v>
      </c>
      <c r="G5109" s="113" t="s">
        <v>41141</v>
      </c>
      <c r="H5109" s="113" t="s">
        <v>59621</v>
      </c>
      <c r="I5109" s="113" t="s">
        <v>96676</v>
      </c>
    </row>
    <row r="5110" spans="5:9" ht="14.5" x14ac:dyDescent="0.35">
      <c r="E5110" s="113" t="s">
        <v>113987</v>
      </c>
      <c r="F5110" s="113" t="s">
        <v>25895</v>
      </c>
      <c r="G5110" s="113" t="s">
        <v>41140</v>
      </c>
      <c r="H5110" s="113" t="s">
        <v>59620</v>
      </c>
      <c r="I5110" s="113" t="s">
        <v>96675</v>
      </c>
    </row>
    <row r="5111" spans="5:9" ht="14.5" x14ac:dyDescent="0.35">
      <c r="E5111" s="113" t="s">
        <v>106374</v>
      </c>
      <c r="F5111" s="113" t="s">
        <v>25894</v>
      </c>
      <c r="G5111" s="113" t="s">
        <v>41139</v>
      </c>
      <c r="H5111" s="113" t="s">
        <v>59619</v>
      </c>
      <c r="I5111" s="113" t="s">
        <v>96674</v>
      </c>
    </row>
    <row r="5112" spans="5:9" ht="14.5" x14ac:dyDescent="0.35">
      <c r="E5112" s="113" t="s">
        <v>106373</v>
      </c>
      <c r="F5112" s="113" t="s">
        <v>25893</v>
      </c>
      <c r="G5112" s="113" t="s">
        <v>41138</v>
      </c>
      <c r="H5112" s="113" t="s">
        <v>59618</v>
      </c>
      <c r="I5112" s="113" t="s">
        <v>96673</v>
      </c>
    </row>
    <row r="5113" spans="5:9" ht="14.5" x14ac:dyDescent="0.35">
      <c r="E5113" s="113" t="s">
        <v>106372</v>
      </c>
      <c r="F5113" s="113" t="s">
        <v>25892</v>
      </c>
      <c r="G5113" s="113" t="s">
        <v>41137</v>
      </c>
      <c r="H5113" s="113" t="s">
        <v>59617</v>
      </c>
      <c r="I5113" s="113" t="s">
        <v>96672</v>
      </c>
    </row>
    <row r="5114" spans="5:9" ht="14.5" x14ac:dyDescent="0.35">
      <c r="E5114" s="113" t="s">
        <v>123814</v>
      </c>
      <c r="F5114" s="113" t="s">
        <v>25891</v>
      </c>
      <c r="G5114" s="113" t="s">
        <v>41136</v>
      </c>
      <c r="H5114" s="113" t="s">
        <v>59616</v>
      </c>
      <c r="I5114" s="113" t="s">
        <v>96671</v>
      </c>
    </row>
    <row r="5115" spans="5:9" ht="14.5" x14ac:dyDescent="0.35">
      <c r="E5115" s="113" t="s">
        <v>106371</v>
      </c>
      <c r="F5115" s="113" t="s">
        <v>25890</v>
      </c>
      <c r="G5115" s="113" t="s">
        <v>41135</v>
      </c>
      <c r="H5115" s="113" t="s">
        <v>59615</v>
      </c>
      <c r="I5115" s="113" t="s">
        <v>96670</v>
      </c>
    </row>
    <row r="5116" spans="5:9" ht="14.5" x14ac:dyDescent="0.35">
      <c r="E5116" s="113" t="s">
        <v>106370</v>
      </c>
      <c r="F5116" s="113" t="s">
        <v>25889</v>
      </c>
      <c r="G5116" s="113" t="s">
        <v>41134</v>
      </c>
      <c r="H5116" s="113" t="s">
        <v>59614</v>
      </c>
      <c r="I5116" s="113" t="s">
        <v>96669</v>
      </c>
    </row>
    <row r="5117" spans="5:9" ht="14.5" x14ac:dyDescent="0.35">
      <c r="E5117" s="113" t="s">
        <v>106369</v>
      </c>
      <c r="F5117" s="113" t="s">
        <v>25888</v>
      </c>
      <c r="G5117" s="113" t="s">
        <v>41133</v>
      </c>
      <c r="H5117" s="113" t="s">
        <v>59613</v>
      </c>
      <c r="I5117" s="113" t="s">
        <v>96668</v>
      </c>
    </row>
    <row r="5118" spans="5:9" ht="14.5" x14ac:dyDescent="0.35">
      <c r="E5118" s="113" t="s">
        <v>106368</v>
      </c>
      <c r="F5118" s="113" t="s">
        <v>25887</v>
      </c>
      <c r="G5118" s="113" t="s">
        <v>41132</v>
      </c>
      <c r="H5118" s="113" t="s">
        <v>59612</v>
      </c>
      <c r="I5118" s="113" t="s">
        <v>96667</v>
      </c>
    </row>
    <row r="5119" spans="5:9" ht="14.5" x14ac:dyDescent="0.35">
      <c r="E5119" s="113" t="s">
        <v>106367</v>
      </c>
      <c r="F5119" s="113" t="s">
        <v>25886</v>
      </c>
      <c r="G5119" s="113" t="s">
        <v>41131</v>
      </c>
      <c r="H5119" s="113" t="s">
        <v>59611</v>
      </c>
      <c r="I5119" s="113" t="s">
        <v>96666</v>
      </c>
    </row>
    <row r="5120" spans="5:9" ht="14.5" x14ac:dyDescent="0.35">
      <c r="E5120" s="113" t="s">
        <v>106366</v>
      </c>
      <c r="F5120" s="113" t="s">
        <v>25885</v>
      </c>
      <c r="G5120" s="113" t="s">
        <v>41130</v>
      </c>
      <c r="H5120" s="113" t="s">
        <v>59610</v>
      </c>
      <c r="I5120" s="113" t="s">
        <v>96665</v>
      </c>
    </row>
    <row r="5121" spans="5:9" ht="14.5" x14ac:dyDescent="0.35">
      <c r="E5121" s="113" t="s">
        <v>106365</v>
      </c>
      <c r="F5121" s="113" t="s">
        <v>25884</v>
      </c>
      <c r="G5121" s="113" t="s">
        <v>41129</v>
      </c>
      <c r="H5121" s="113" t="s">
        <v>59609</v>
      </c>
      <c r="I5121" s="113" t="s">
        <v>96664</v>
      </c>
    </row>
    <row r="5122" spans="5:9" ht="14.5" x14ac:dyDescent="0.35">
      <c r="E5122" s="113" t="s">
        <v>106364</v>
      </c>
      <c r="F5122" s="113" t="s">
        <v>25883</v>
      </c>
      <c r="G5122" s="113" t="s">
        <v>41128</v>
      </c>
      <c r="H5122" s="113" t="s">
        <v>59608</v>
      </c>
      <c r="I5122" s="113" t="s">
        <v>96663</v>
      </c>
    </row>
    <row r="5123" spans="5:9" ht="14.5" x14ac:dyDescent="0.35">
      <c r="E5123" s="113" t="s">
        <v>106363</v>
      </c>
      <c r="F5123" s="113" t="s">
        <v>25882</v>
      </c>
      <c r="G5123" s="113" t="s">
        <v>41127</v>
      </c>
      <c r="H5123" s="113" t="s">
        <v>59607</v>
      </c>
      <c r="I5123" s="113" t="s">
        <v>96662</v>
      </c>
    </row>
    <row r="5124" spans="5:9" ht="14.5" x14ac:dyDescent="0.35">
      <c r="E5124" s="113" t="s">
        <v>106362</v>
      </c>
      <c r="F5124" s="113" t="s">
        <v>25881</v>
      </c>
      <c r="G5124" s="113" t="s">
        <v>41126</v>
      </c>
      <c r="H5124" s="113" t="s">
        <v>59606</v>
      </c>
      <c r="I5124" s="113" t="s">
        <v>96661</v>
      </c>
    </row>
    <row r="5125" spans="5:9" ht="14.5" x14ac:dyDescent="0.35">
      <c r="E5125" s="113" t="s">
        <v>106361</v>
      </c>
      <c r="F5125" s="113" t="s">
        <v>25880</v>
      </c>
      <c r="G5125" s="113" t="s">
        <v>41125</v>
      </c>
      <c r="H5125" s="113" t="s">
        <v>59605</v>
      </c>
      <c r="I5125" s="113" t="s">
        <v>96660</v>
      </c>
    </row>
    <row r="5126" spans="5:9" ht="14.5" x14ac:dyDescent="0.35">
      <c r="E5126" s="113" t="s">
        <v>106360</v>
      </c>
      <c r="F5126" s="113" t="s">
        <v>25879</v>
      </c>
      <c r="G5126" s="113" t="s">
        <v>41124</v>
      </c>
      <c r="H5126" s="113" t="s">
        <v>59604</v>
      </c>
      <c r="I5126" s="113" t="s">
        <v>96659</v>
      </c>
    </row>
    <row r="5127" spans="5:9" ht="14.5" x14ac:dyDescent="0.35">
      <c r="E5127" s="113" t="s">
        <v>106359</v>
      </c>
      <c r="F5127" s="113" t="s">
        <v>25878</v>
      </c>
      <c r="G5127" s="113" t="s">
        <v>41123</v>
      </c>
      <c r="H5127" s="113" t="s">
        <v>59603</v>
      </c>
      <c r="I5127" s="113" t="s">
        <v>96658</v>
      </c>
    </row>
    <row r="5128" spans="5:9" ht="14.5" x14ac:dyDescent="0.35">
      <c r="E5128" s="113" t="s">
        <v>106358</v>
      </c>
      <c r="F5128" s="113" t="s">
        <v>25877</v>
      </c>
      <c r="G5128" s="113" t="s">
        <v>41122</v>
      </c>
      <c r="H5128" s="113" t="s">
        <v>59602</v>
      </c>
      <c r="I5128" s="113" t="s">
        <v>96657</v>
      </c>
    </row>
    <row r="5129" spans="5:9" ht="14.5" x14ac:dyDescent="0.35">
      <c r="E5129" s="113" t="s">
        <v>106357</v>
      </c>
      <c r="F5129" s="113" t="s">
        <v>25876</v>
      </c>
      <c r="G5129" s="113" t="s">
        <v>41121</v>
      </c>
      <c r="H5129" s="113" t="s">
        <v>59601</v>
      </c>
      <c r="I5129" s="113" t="s">
        <v>96656</v>
      </c>
    </row>
    <row r="5130" spans="5:9" ht="14.5" x14ac:dyDescent="0.35">
      <c r="E5130" s="113" t="s">
        <v>106356</v>
      </c>
      <c r="F5130" s="113" t="s">
        <v>25875</v>
      </c>
      <c r="G5130" s="113" t="s">
        <v>41120</v>
      </c>
      <c r="H5130" s="113" t="s">
        <v>59600</v>
      </c>
      <c r="I5130" s="113" t="s">
        <v>96655</v>
      </c>
    </row>
    <row r="5131" spans="5:9" ht="14.5" x14ac:dyDescent="0.35">
      <c r="E5131" s="113" t="s">
        <v>106355</v>
      </c>
      <c r="F5131" s="113" t="s">
        <v>25874</v>
      </c>
      <c r="G5131" s="113" t="s">
        <v>41119</v>
      </c>
      <c r="H5131" s="113" t="s">
        <v>59599</v>
      </c>
      <c r="I5131" s="113" t="s">
        <v>96654</v>
      </c>
    </row>
    <row r="5132" spans="5:9" ht="14.5" x14ac:dyDescent="0.35">
      <c r="E5132" s="113" t="s">
        <v>106354</v>
      </c>
      <c r="F5132" s="113" t="s">
        <v>25873</v>
      </c>
      <c r="G5132" s="113" t="s">
        <v>41118</v>
      </c>
      <c r="H5132" s="113" t="s">
        <v>59598</v>
      </c>
      <c r="I5132" s="113" t="s">
        <v>96653</v>
      </c>
    </row>
    <row r="5133" spans="5:9" ht="14.5" x14ac:dyDescent="0.35">
      <c r="E5133" s="113" t="s">
        <v>106353</v>
      </c>
      <c r="F5133" s="113" t="s">
        <v>25872</v>
      </c>
      <c r="G5133" s="113" t="s">
        <v>41117</v>
      </c>
      <c r="H5133" s="113" t="s">
        <v>59597</v>
      </c>
      <c r="I5133" s="113" t="s">
        <v>96652</v>
      </c>
    </row>
    <row r="5134" spans="5:9" ht="14.5" x14ac:dyDescent="0.35">
      <c r="E5134" s="113" t="s">
        <v>113986</v>
      </c>
      <c r="F5134" s="113" t="s">
        <v>25871</v>
      </c>
      <c r="G5134" s="113" t="s">
        <v>41116</v>
      </c>
      <c r="H5134" s="113" t="s">
        <v>59596</v>
      </c>
      <c r="I5134" s="113" t="s">
        <v>96651</v>
      </c>
    </row>
    <row r="5135" spans="5:9" ht="14.5" x14ac:dyDescent="0.35">
      <c r="E5135" s="113" t="s">
        <v>106352</v>
      </c>
      <c r="F5135" s="113" t="s">
        <v>25870</v>
      </c>
      <c r="G5135" s="113" t="s">
        <v>41115</v>
      </c>
      <c r="H5135" s="113" t="s">
        <v>59595</v>
      </c>
      <c r="I5135" s="113" t="s">
        <v>96650</v>
      </c>
    </row>
    <row r="5136" spans="5:9" ht="14.5" x14ac:dyDescent="0.35">
      <c r="E5136" s="113" t="s">
        <v>106351</v>
      </c>
      <c r="F5136" s="113" t="s">
        <v>25869</v>
      </c>
      <c r="G5136" s="113" t="s">
        <v>41114</v>
      </c>
      <c r="H5136" s="113" t="s">
        <v>59594</v>
      </c>
      <c r="I5136" s="113" t="s">
        <v>96649</v>
      </c>
    </row>
    <row r="5137" spans="5:9" ht="14.5" x14ac:dyDescent="0.35">
      <c r="E5137" s="113" t="s">
        <v>106350</v>
      </c>
      <c r="F5137" s="113" t="s">
        <v>25868</v>
      </c>
      <c r="G5137" s="113" t="s">
        <v>41113</v>
      </c>
      <c r="H5137" s="113" t="s">
        <v>59593</v>
      </c>
      <c r="I5137" s="113" t="s">
        <v>96648</v>
      </c>
    </row>
    <row r="5138" spans="5:9" ht="14.5" x14ac:dyDescent="0.35">
      <c r="E5138" s="113" t="s">
        <v>106349</v>
      </c>
      <c r="F5138" s="113" t="s">
        <v>25867</v>
      </c>
      <c r="G5138" s="113" t="s">
        <v>41112</v>
      </c>
      <c r="H5138" s="113" t="s">
        <v>59592</v>
      </c>
      <c r="I5138" s="113" t="s">
        <v>96647</v>
      </c>
    </row>
    <row r="5139" spans="5:9" ht="14.5" x14ac:dyDescent="0.35">
      <c r="E5139" s="113" t="s">
        <v>106348</v>
      </c>
      <c r="F5139" s="113" t="s">
        <v>25866</v>
      </c>
      <c r="G5139" s="113" t="s">
        <v>41111</v>
      </c>
      <c r="H5139" s="113" t="s">
        <v>59591</v>
      </c>
      <c r="I5139" s="113" t="s">
        <v>96646</v>
      </c>
    </row>
    <row r="5140" spans="5:9" ht="14.5" x14ac:dyDescent="0.35">
      <c r="E5140" s="113" t="s">
        <v>106347</v>
      </c>
      <c r="F5140" s="113" t="s">
        <v>25865</v>
      </c>
      <c r="G5140" s="113" t="s">
        <v>41110</v>
      </c>
      <c r="H5140" s="113" t="s">
        <v>59590</v>
      </c>
      <c r="I5140" s="113" t="s">
        <v>96645</v>
      </c>
    </row>
    <row r="5141" spans="5:9" ht="14.5" x14ac:dyDescent="0.35">
      <c r="E5141" s="113" t="s">
        <v>106346</v>
      </c>
      <c r="F5141" s="113" t="s">
        <v>25864</v>
      </c>
      <c r="G5141" s="113" t="s">
        <v>41109</v>
      </c>
      <c r="H5141" s="113" t="s">
        <v>59589</v>
      </c>
      <c r="I5141" s="113" t="s">
        <v>96644</v>
      </c>
    </row>
    <row r="5142" spans="5:9" ht="14.5" x14ac:dyDescent="0.35">
      <c r="E5142" s="113" t="s">
        <v>106345</v>
      </c>
      <c r="F5142" s="113" t="s">
        <v>25863</v>
      </c>
      <c r="G5142" s="113" t="s">
        <v>41108</v>
      </c>
      <c r="H5142" s="113" t="s">
        <v>59588</v>
      </c>
      <c r="I5142" s="113" t="s">
        <v>96643</v>
      </c>
    </row>
    <row r="5143" spans="5:9" ht="14.5" x14ac:dyDescent="0.35">
      <c r="E5143" s="113" t="s">
        <v>106344</v>
      </c>
      <c r="F5143" s="113" t="s">
        <v>25862</v>
      </c>
      <c r="G5143" s="113" t="s">
        <v>41107</v>
      </c>
      <c r="H5143" s="113" t="s">
        <v>59587</v>
      </c>
      <c r="I5143" s="113" t="s">
        <v>96642</v>
      </c>
    </row>
    <row r="5144" spans="5:9" ht="14.5" x14ac:dyDescent="0.35">
      <c r="E5144" s="113" t="s">
        <v>106343</v>
      </c>
      <c r="F5144" s="113" t="s">
        <v>25861</v>
      </c>
      <c r="G5144" s="113" t="s">
        <v>41106</v>
      </c>
      <c r="H5144" s="113" t="s">
        <v>59586</v>
      </c>
      <c r="I5144" s="113" t="s">
        <v>96641</v>
      </c>
    </row>
    <row r="5145" spans="5:9" ht="14.5" x14ac:dyDescent="0.35">
      <c r="E5145" s="113" t="s">
        <v>106342</v>
      </c>
      <c r="F5145" s="113" t="s">
        <v>25860</v>
      </c>
      <c r="G5145" s="113" t="s">
        <v>41105</v>
      </c>
      <c r="H5145" s="113" t="s">
        <v>59585</v>
      </c>
      <c r="I5145" s="113" t="s">
        <v>96640</v>
      </c>
    </row>
    <row r="5146" spans="5:9" ht="14.5" x14ac:dyDescent="0.35">
      <c r="E5146" s="113" t="s">
        <v>106341</v>
      </c>
      <c r="F5146" s="113" t="s">
        <v>25859</v>
      </c>
      <c r="G5146" s="113" t="s">
        <v>41104</v>
      </c>
      <c r="H5146" s="113" t="s">
        <v>59584</v>
      </c>
      <c r="I5146" s="113" t="s">
        <v>96639</v>
      </c>
    </row>
    <row r="5147" spans="5:9" ht="14.5" x14ac:dyDescent="0.35">
      <c r="E5147" s="113" t="s">
        <v>106340</v>
      </c>
      <c r="F5147" s="113" t="s">
        <v>25858</v>
      </c>
      <c r="G5147" s="113" t="s">
        <v>41103</v>
      </c>
      <c r="H5147" s="113" t="s">
        <v>59583</v>
      </c>
      <c r="I5147" s="113" t="s">
        <v>96638</v>
      </c>
    </row>
    <row r="5148" spans="5:9" ht="14.5" x14ac:dyDescent="0.35">
      <c r="E5148" s="113" t="s">
        <v>106339</v>
      </c>
      <c r="F5148" s="113" t="s">
        <v>25857</v>
      </c>
      <c r="G5148" s="113" t="s">
        <v>41102</v>
      </c>
      <c r="H5148" s="113" t="s">
        <v>59582</v>
      </c>
      <c r="I5148" s="113" t="s">
        <v>96637</v>
      </c>
    </row>
    <row r="5149" spans="5:9" ht="14.5" x14ac:dyDescent="0.35">
      <c r="E5149" s="113" t="s">
        <v>106338</v>
      </c>
      <c r="F5149" s="113" t="s">
        <v>25856</v>
      </c>
      <c r="G5149" s="113" t="s">
        <v>41101</v>
      </c>
      <c r="H5149" s="113" t="s">
        <v>59581</v>
      </c>
      <c r="I5149" s="113" t="s">
        <v>96636</v>
      </c>
    </row>
    <row r="5150" spans="5:9" ht="14.5" x14ac:dyDescent="0.35">
      <c r="E5150" s="113" t="s">
        <v>106337</v>
      </c>
      <c r="F5150" s="113" t="s">
        <v>25855</v>
      </c>
      <c r="G5150" s="113" t="s">
        <v>41100</v>
      </c>
      <c r="H5150" s="113" t="s">
        <v>59580</v>
      </c>
      <c r="I5150" s="113" t="s">
        <v>96635</v>
      </c>
    </row>
    <row r="5151" spans="5:9" ht="14.5" x14ac:dyDescent="0.35">
      <c r="E5151" s="113" t="s">
        <v>106336</v>
      </c>
      <c r="F5151" s="113" t="s">
        <v>25854</v>
      </c>
      <c r="G5151" s="113" t="s">
        <v>41099</v>
      </c>
      <c r="H5151" s="113" t="s">
        <v>59579</v>
      </c>
      <c r="I5151" s="113" t="s">
        <v>96634</v>
      </c>
    </row>
    <row r="5152" spans="5:9" ht="14.5" x14ac:dyDescent="0.35">
      <c r="E5152" s="113" t="s">
        <v>106335</v>
      </c>
      <c r="F5152" s="113" t="s">
        <v>25853</v>
      </c>
      <c r="G5152" s="113" t="s">
        <v>41098</v>
      </c>
      <c r="H5152" s="113" t="s">
        <v>59578</v>
      </c>
      <c r="I5152" s="113" t="s">
        <v>96633</v>
      </c>
    </row>
    <row r="5153" spans="5:9" ht="14.5" x14ac:dyDescent="0.35">
      <c r="E5153" s="113" t="s">
        <v>106334</v>
      </c>
      <c r="F5153" s="113" t="s">
        <v>25852</v>
      </c>
      <c r="G5153" s="113" t="s">
        <v>41097</v>
      </c>
      <c r="H5153" s="113" t="s">
        <v>59577</v>
      </c>
      <c r="I5153" s="113" t="s">
        <v>96632</v>
      </c>
    </row>
    <row r="5154" spans="5:9" ht="14.5" x14ac:dyDescent="0.35">
      <c r="E5154" s="113" t="s">
        <v>106333</v>
      </c>
      <c r="F5154" s="113" t="s">
        <v>25851</v>
      </c>
      <c r="G5154" s="113" t="s">
        <v>41096</v>
      </c>
      <c r="H5154" s="113" t="s">
        <v>59576</v>
      </c>
      <c r="I5154" s="113" t="s">
        <v>96631</v>
      </c>
    </row>
    <row r="5155" spans="5:9" ht="14.5" x14ac:dyDescent="0.35">
      <c r="E5155" s="113" t="s">
        <v>106332</v>
      </c>
      <c r="F5155" s="113" t="s">
        <v>25850</v>
      </c>
      <c r="G5155" s="113" t="s">
        <v>41095</v>
      </c>
      <c r="H5155" s="113" t="s">
        <v>59575</v>
      </c>
      <c r="I5155" s="113" t="s">
        <v>96630</v>
      </c>
    </row>
    <row r="5156" spans="5:9" ht="14.5" x14ac:dyDescent="0.35">
      <c r="E5156" s="113" t="s">
        <v>106331</v>
      </c>
      <c r="F5156" s="113" t="s">
        <v>25849</v>
      </c>
      <c r="G5156" s="113" t="s">
        <v>41094</v>
      </c>
      <c r="H5156" s="113" t="s">
        <v>59574</v>
      </c>
      <c r="I5156" s="113" t="s">
        <v>96629</v>
      </c>
    </row>
    <row r="5157" spans="5:9" ht="14.5" x14ac:dyDescent="0.35">
      <c r="E5157" s="113" t="s">
        <v>106330</v>
      </c>
      <c r="F5157" s="113" t="s">
        <v>25848</v>
      </c>
      <c r="G5157" s="113" t="s">
        <v>41093</v>
      </c>
      <c r="H5157" s="113" t="s">
        <v>59573</v>
      </c>
      <c r="I5157" s="113" t="s">
        <v>96628</v>
      </c>
    </row>
    <row r="5158" spans="5:9" ht="14.5" x14ac:dyDescent="0.35">
      <c r="E5158" s="113" t="s">
        <v>106329</v>
      </c>
      <c r="F5158" s="113" t="s">
        <v>25847</v>
      </c>
      <c r="G5158" s="113" t="s">
        <v>41092</v>
      </c>
      <c r="H5158" s="113" t="s">
        <v>59572</v>
      </c>
      <c r="I5158" s="113" t="s">
        <v>96627</v>
      </c>
    </row>
    <row r="5159" spans="5:9" ht="14.5" x14ac:dyDescent="0.35">
      <c r="E5159" s="113" t="s">
        <v>106328</v>
      </c>
      <c r="F5159" s="113" t="s">
        <v>25846</v>
      </c>
      <c r="G5159" s="113" t="s">
        <v>41091</v>
      </c>
      <c r="H5159" s="113" t="s">
        <v>59571</v>
      </c>
      <c r="I5159" s="113" t="s">
        <v>96626</v>
      </c>
    </row>
    <row r="5160" spans="5:9" ht="14.5" x14ac:dyDescent="0.35">
      <c r="E5160" s="113" t="s">
        <v>106327</v>
      </c>
      <c r="F5160" s="113" t="s">
        <v>25845</v>
      </c>
      <c r="G5160" s="113" t="s">
        <v>41090</v>
      </c>
      <c r="H5160" s="113" t="s">
        <v>59570</v>
      </c>
      <c r="I5160" s="113" t="s">
        <v>96625</v>
      </c>
    </row>
    <row r="5161" spans="5:9" ht="14.5" x14ac:dyDescent="0.35">
      <c r="E5161" s="113" t="s">
        <v>106326</v>
      </c>
      <c r="F5161" s="113" t="s">
        <v>25844</v>
      </c>
      <c r="G5161" s="113" t="s">
        <v>41089</v>
      </c>
      <c r="H5161" s="113" t="s">
        <v>59569</v>
      </c>
      <c r="I5161" s="113" t="s">
        <v>96624</v>
      </c>
    </row>
    <row r="5162" spans="5:9" ht="14.5" x14ac:dyDescent="0.35">
      <c r="E5162" s="113" t="s">
        <v>113985</v>
      </c>
      <c r="F5162" s="113" t="s">
        <v>25843</v>
      </c>
      <c r="G5162" s="113" t="s">
        <v>41088</v>
      </c>
      <c r="H5162" s="113" t="s">
        <v>59568</v>
      </c>
      <c r="I5162" s="113" t="s">
        <v>96623</v>
      </c>
    </row>
    <row r="5163" spans="5:9" ht="14.5" x14ac:dyDescent="0.35">
      <c r="E5163" s="113" t="s">
        <v>113984</v>
      </c>
      <c r="F5163" s="113" t="s">
        <v>25842</v>
      </c>
      <c r="G5163" s="113" t="s">
        <v>41087</v>
      </c>
      <c r="H5163" s="113" t="s">
        <v>59567</v>
      </c>
      <c r="I5163" s="113" t="s">
        <v>96622</v>
      </c>
    </row>
    <row r="5164" spans="5:9" ht="14.5" x14ac:dyDescent="0.35">
      <c r="E5164" s="113" t="s">
        <v>113983</v>
      </c>
      <c r="F5164" s="113" t="s">
        <v>25841</v>
      </c>
      <c r="G5164" s="113" t="s">
        <v>41086</v>
      </c>
      <c r="H5164" s="113" t="s">
        <v>59566</v>
      </c>
      <c r="I5164" s="113" t="s">
        <v>96621</v>
      </c>
    </row>
    <row r="5165" spans="5:9" ht="14.5" x14ac:dyDescent="0.35">
      <c r="E5165" s="113" t="s">
        <v>106325</v>
      </c>
      <c r="F5165" s="113" t="s">
        <v>25840</v>
      </c>
      <c r="G5165" s="113" t="s">
        <v>41085</v>
      </c>
      <c r="H5165" s="113" t="s">
        <v>59565</v>
      </c>
      <c r="I5165" s="113" t="s">
        <v>96620</v>
      </c>
    </row>
    <row r="5166" spans="5:9" ht="14.5" x14ac:dyDescent="0.35">
      <c r="E5166" s="113" t="s">
        <v>106324</v>
      </c>
      <c r="F5166" s="113" t="s">
        <v>25839</v>
      </c>
      <c r="G5166" s="113" t="s">
        <v>41084</v>
      </c>
      <c r="H5166" s="113" t="s">
        <v>59564</v>
      </c>
      <c r="I5166" s="113" t="s">
        <v>96619</v>
      </c>
    </row>
    <row r="5167" spans="5:9" ht="14.5" x14ac:dyDescent="0.35">
      <c r="E5167" s="113" t="s">
        <v>106323</v>
      </c>
      <c r="F5167" s="113" t="s">
        <v>25838</v>
      </c>
      <c r="G5167" s="113" t="s">
        <v>41083</v>
      </c>
      <c r="H5167" s="113" t="s">
        <v>59563</v>
      </c>
      <c r="I5167" s="113" t="s">
        <v>96618</v>
      </c>
    </row>
    <row r="5168" spans="5:9" ht="14.5" x14ac:dyDescent="0.35">
      <c r="E5168" s="113" t="s">
        <v>106322</v>
      </c>
      <c r="F5168" s="113" t="s">
        <v>25837</v>
      </c>
      <c r="G5168" s="113" t="s">
        <v>41082</v>
      </c>
      <c r="H5168" s="113" t="s">
        <v>59562</v>
      </c>
      <c r="I5168" s="113" t="s">
        <v>96617</v>
      </c>
    </row>
    <row r="5169" spans="5:9" ht="14.5" x14ac:dyDescent="0.35">
      <c r="E5169" s="113" t="s">
        <v>106321</v>
      </c>
      <c r="F5169" s="113" t="s">
        <v>25836</v>
      </c>
      <c r="G5169" s="113" t="s">
        <v>41081</v>
      </c>
      <c r="H5169" s="113" t="s">
        <v>59561</v>
      </c>
      <c r="I5169" s="113" t="s">
        <v>96616</v>
      </c>
    </row>
    <row r="5170" spans="5:9" ht="14.5" x14ac:dyDescent="0.35">
      <c r="E5170" s="113" t="s">
        <v>106320</v>
      </c>
      <c r="F5170" s="113" t="s">
        <v>25835</v>
      </c>
      <c r="G5170" s="113" t="s">
        <v>41080</v>
      </c>
      <c r="H5170" s="113" t="s">
        <v>59560</v>
      </c>
      <c r="I5170" s="113" t="s">
        <v>96615</v>
      </c>
    </row>
    <row r="5171" spans="5:9" ht="14.5" x14ac:dyDescent="0.35">
      <c r="E5171" s="113" t="s">
        <v>6127</v>
      </c>
      <c r="F5171" s="113" t="s">
        <v>25834</v>
      </c>
      <c r="G5171" s="113" t="s">
        <v>41079</v>
      </c>
      <c r="H5171" s="113" t="s">
        <v>59559</v>
      </c>
      <c r="I5171" s="113" t="s">
        <v>96614</v>
      </c>
    </row>
    <row r="5172" spans="5:9" ht="14.5" x14ac:dyDescent="0.35">
      <c r="E5172" s="113" t="s">
        <v>106319</v>
      </c>
      <c r="F5172" s="113" t="s">
        <v>25833</v>
      </c>
      <c r="G5172" s="113" t="s">
        <v>41078</v>
      </c>
      <c r="H5172" s="113" t="s">
        <v>59558</v>
      </c>
      <c r="I5172" s="113" t="s">
        <v>96613</v>
      </c>
    </row>
    <row r="5173" spans="5:9" ht="14.5" x14ac:dyDescent="0.35">
      <c r="E5173" s="113" t="s">
        <v>106318</v>
      </c>
      <c r="F5173" s="113" t="s">
        <v>25832</v>
      </c>
      <c r="G5173" s="113" t="s">
        <v>41077</v>
      </c>
      <c r="H5173" s="113" t="s">
        <v>59557</v>
      </c>
      <c r="I5173" s="113" t="s">
        <v>96612</v>
      </c>
    </row>
    <row r="5174" spans="5:9" ht="14.5" x14ac:dyDescent="0.35">
      <c r="E5174" s="113" t="s">
        <v>106317</v>
      </c>
      <c r="F5174" s="113" t="s">
        <v>25831</v>
      </c>
      <c r="G5174" s="113" t="s">
        <v>41076</v>
      </c>
      <c r="H5174" s="113" t="s">
        <v>59556</v>
      </c>
      <c r="I5174" s="113" t="s">
        <v>96611</v>
      </c>
    </row>
    <row r="5175" spans="5:9" ht="14.5" x14ac:dyDescent="0.35">
      <c r="E5175" s="113" t="s">
        <v>6126</v>
      </c>
      <c r="F5175" s="113" t="s">
        <v>25830</v>
      </c>
      <c r="G5175" s="113" t="s">
        <v>41075</v>
      </c>
      <c r="H5175" s="113" t="s">
        <v>59555</v>
      </c>
      <c r="I5175" s="113" t="s">
        <v>96610</v>
      </c>
    </row>
    <row r="5176" spans="5:9" ht="14.5" x14ac:dyDescent="0.35">
      <c r="E5176" s="113" t="s">
        <v>106316</v>
      </c>
      <c r="F5176" s="113" t="s">
        <v>25829</v>
      </c>
      <c r="G5176" s="113" t="s">
        <v>41074</v>
      </c>
      <c r="H5176" s="113" t="s">
        <v>59554</v>
      </c>
      <c r="I5176" s="113" t="s">
        <v>96609</v>
      </c>
    </row>
    <row r="5177" spans="5:9" ht="14.5" x14ac:dyDescent="0.35">
      <c r="E5177" s="113" t="s">
        <v>6125</v>
      </c>
      <c r="F5177" s="113" t="s">
        <v>25828</v>
      </c>
      <c r="G5177" s="113" t="s">
        <v>41073</v>
      </c>
      <c r="H5177" s="113" t="s">
        <v>59553</v>
      </c>
      <c r="I5177" s="113" t="s">
        <v>96608</v>
      </c>
    </row>
    <row r="5178" spans="5:9" ht="14.5" x14ac:dyDescent="0.35">
      <c r="E5178" s="113" t="s">
        <v>6124</v>
      </c>
      <c r="F5178" s="113" t="s">
        <v>25827</v>
      </c>
      <c r="G5178" s="113" t="s">
        <v>41072</v>
      </c>
      <c r="H5178" s="113" t="s">
        <v>59552</v>
      </c>
      <c r="I5178" s="113" t="s">
        <v>96607</v>
      </c>
    </row>
    <row r="5179" spans="5:9" ht="14.5" x14ac:dyDescent="0.35">
      <c r="E5179" s="113" t="s">
        <v>6123</v>
      </c>
      <c r="F5179" s="113" t="s">
        <v>25826</v>
      </c>
      <c r="G5179" s="113" t="s">
        <v>41071</v>
      </c>
      <c r="H5179" s="113" t="s">
        <v>59551</v>
      </c>
      <c r="I5179" s="113" t="s">
        <v>96606</v>
      </c>
    </row>
    <row r="5180" spans="5:9" ht="14.5" x14ac:dyDescent="0.35">
      <c r="E5180" s="113" t="s">
        <v>6122</v>
      </c>
      <c r="F5180" s="113" t="s">
        <v>25825</v>
      </c>
      <c r="G5180" s="113" t="s">
        <v>41070</v>
      </c>
      <c r="H5180" s="113" t="s">
        <v>59550</v>
      </c>
      <c r="I5180" s="113" t="s">
        <v>96605</v>
      </c>
    </row>
    <row r="5181" spans="5:9" ht="14.5" x14ac:dyDescent="0.35">
      <c r="E5181" s="113" t="s">
        <v>6121</v>
      </c>
      <c r="F5181" s="113" t="s">
        <v>25824</v>
      </c>
      <c r="G5181" s="113" t="s">
        <v>41069</v>
      </c>
      <c r="H5181" s="113" t="s">
        <v>59549</v>
      </c>
      <c r="I5181" s="113" t="s">
        <v>96604</v>
      </c>
    </row>
    <row r="5182" spans="5:9" ht="14.5" x14ac:dyDescent="0.35">
      <c r="E5182" s="113" t="s">
        <v>6120</v>
      </c>
      <c r="F5182" s="113" t="s">
        <v>25823</v>
      </c>
      <c r="G5182" s="113" t="s">
        <v>41068</v>
      </c>
      <c r="H5182" s="113" t="s">
        <v>59548</v>
      </c>
      <c r="I5182" s="113" t="s">
        <v>96603</v>
      </c>
    </row>
    <row r="5183" spans="5:9" ht="14.5" x14ac:dyDescent="0.35">
      <c r="E5183" s="113" t="s">
        <v>116815</v>
      </c>
      <c r="F5183" s="113" t="s">
        <v>25822</v>
      </c>
      <c r="G5183" s="113" t="s">
        <v>41067</v>
      </c>
      <c r="H5183" s="113" t="s">
        <v>59547</v>
      </c>
      <c r="I5183" s="113" t="s">
        <v>96602</v>
      </c>
    </row>
    <row r="5184" spans="5:9" ht="14.5" x14ac:dyDescent="0.35">
      <c r="E5184" s="113" t="s">
        <v>6119</v>
      </c>
      <c r="F5184" s="113" t="s">
        <v>25821</v>
      </c>
      <c r="G5184" s="113" t="s">
        <v>41066</v>
      </c>
      <c r="H5184" s="113" t="s">
        <v>59546</v>
      </c>
      <c r="I5184" s="113" t="s">
        <v>96601</v>
      </c>
    </row>
    <row r="5185" spans="5:9" ht="14.5" x14ac:dyDescent="0.35">
      <c r="E5185" s="113" t="s">
        <v>6118</v>
      </c>
      <c r="F5185" s="113" t="s">
        <v>25820</v>
      </c>
      <c r="G5185" s="113" t="s">
        <v>41065</v>
      </c>
      <c r="H5185" s="113" t="s">
        <v>59545</v>
      </c>
      <c r="I5185" s="113" t="s">
        <v>96600</v>
      </c>
    </row>
    <row r="5186" spans="5:9" ht="14.5" x14ac:dyDescent="0.35">
      <c r="E5186" s="113" t="s">
        <v>6117</v>
      </c>
      <c r="F5186" s="113" t="s">
        <v>25819</v>
      </c>
      <c r="G5186" s="113" t="s">
        <v>41064</v>
      </c>
      <c r="H5186" s="113" t="s">
        <v>59544</v>
      </c>
      <c r="I5186" s="113" t="s">
        <v>96599</v>
      </c>
    </row>
    <row r="5187" spans="5:9" ht="14.5" x14ac:dyDescent="0.35">
      <c r="E5187" s="113" t="s">
        <v>6116</v>
      </c>
      <c r="F5187" s="113" t="s">
        <v>25818</v>
      </c>
      <c r="G5187" s="113" t="s">
        <v>41063</v>
      </c>
      <c r="H5187" s="113" t="s">
        <v>59543</v>
      </c>
      <c r="I5187" s="113" t="s">
        <v>96598</v>
      </c>
    </row>
    <row r="5188" spans="5:9" ht="14.5" x14ac:dyDescent="0.35">
      <c r="E5188" s="113" t="s">
        <v>6115</v>
      </c>
      <c r="F5188" s="113" t="s">
        <v>25817</v>
      </c>
      <c r="G5188" s="113" t="s">
        <v>41062</v>
      </c>
      <c r="H5188" s="113" t="s">
        <v>59542</v>
      </c>
      <c r="I5188" s="113" t="s">
        <v>96597</v>
      </c>
    </row>
    <row r="5189" spans="5:9" ht="14.5" x14ac:dyDescent="0.35">
      <c r="E5189" s="113" t="s">
        <v>106315</v>
      </c>
      <c r="F5189" s="113" t="s">
        <v>25816</v>
      </c>
      <c r="G5189" s="113" t="s">
        <v>41061</v>
      </c>
      <c r="H5189" s="113" t="s">
        <v>59541</v>
      </c>
      <c r="I5189" s="113" t="s">
        <v>96596</v>
      </c>
    </row>
    <row r="5190" spans="5:9" ht="14.5" x14ac:dyDescent="0.35">
      <c r="E5190" s="113" t="s">
        <v>6114</v>
      </c>
      <c r="F5190" s="113" t="s">
        <v>25815</v>
      </c>
      <c r="G5190" s="113" t="s">
        <v>41060</v>
      </c>
      <c r="H5190" s="113" t="s">
        <v>59540</v>
      </c>
      <c r="I5190" s="113" t="s">
        <v>96595</v>
      </c>
    </row>
    <row r="5191" spans="5:9" ht="14.5" x14ac:dyDescent="0.35">
      <c r="E5191" s="113" t="s">
        <v>106314</v>
      </c>
      <c r="F5191" s="113" t="s">
        <v>25814</v>
      </c>
      <c r="G5191" s="113" t="s">
        <v>41059</v>
      </c>
      <c r="H5191" s="113" t="s">
        <v>59539</v>
      </c>
      <c r="I5191" s="113" t="s">
        <v>96594</v>
      </c>
    </row>
    <row r="5192" spans="5:9" ht="14.5" x14ac:dyDescent="0.35">
      <c r="E5192" s="113" t="s">
        <v>106313</v>
      </c>
      <c r="F5192" s="113" t="s">
        <v>25813</v>
      </c>
      <c r="G5192" s="113" t="s">
        <v>41058</v>
      </c>
      <c r="H5192" s="113" t="s">
        <v>59538</v>
      </c>
      <c r="I5192" s="113" t="s">
        <v>96593</v>
      </c>
    </row>
    <row r="5193" spans="5:9" ht="14.5" x14ac:dyDescent="0.35">
      <c r="E5193" s="113" t="s">
        <v>49409</v>
      </c>
      <c r="F5193" s="113" t="s">
        <v>25812</v>
      </c>
      <c r="G5193" s="113" t="s">
        <v>41057</v>
      </c>
      <c r="H5193" s="113" t="s">
        <v>59537</v>
      </c>
      <c r="I5193" s="113" t="s">
        <v>96592</v>
      </c>
    </row>
    <row r="5194" spans="5:9" ht="14.5" x14ac:dyDescent="0.35">
      <c r="E5194" s="113" t="s">
        <v>6113</v>
      </c>
      <c r="F5194" s="113" t="s">
        <v>25811</v>
      </c>
      <c r="G5194" s="113" t="s">
        <v>41056</v>
      </c>
      <c r="H5194" s="113" t="s">
        <v>59536</v>
      </c>
      <c r="I5194" s="113" t="s">
        <v>96591</v>
      </c>
    </row>
    <row r="5195" spans="5:9" ht="14.5" x14ac:dyDescent="0.35">
      <c r="E5195" s="113" t="s">
        <v>6112</v>
      </c>
      <c r="F5195" s="113" t="s">
        <v>25810</v>
      </c>
      <c r="G5195" s="113" t="s">
        <v>41055</v>
      </c>
      <c r="H5195" s="113" t="s">
        <v>59535</v>
      </c>
      <c r="I5195" s="113" t="s">
        <v>96590</v>
      </c>
    </row>
    <row r="5196" spans="5:9" ht="14.5" x14ac:dyDescent="0.35">
      <c r="E5196" s="113" t="s">
        <v>6111</v>
      </c>
      <c r="F5196" s="113" t="s">
        <v>25809</v>
      </c>
      <c r="G5196" s="113" t="s">
        <v>41054</v>
      </c>
      <c r="H5196" s="113" t="s">
        <v>59534</v>
      </c>
      <c r="I5196" s="113" t="s">
        <v>96589</v>
      </c>
    </row>
    <row r="5197" spans="5:9" ht="14.5" x14ac:dyDescent="0.35">
      <c r="E5197" s="113" t="s">
        <v>6110</v>
      </c>
      <c r="F5197" s="113" t="s">
        <v>25808</v>
      </c>
      <c r="G5197" s="113" t="s">
        <v>41053</v>
      </c>
      <c r="H5197" s="113" t="s">
        <v>59533</v>
      </c>
      <c r="I5197" s="113" t="s">
        <v>96588</v>
      </c>
    </row>
    <row r="5198" spans="5:9" ht="14.5" x14ac:dyDescent="0.35">
      <c r="E5198" s="113" t="s">
        <v>6109</v>
      </c>
      <c r="F5198" s="113" t="s">
        <v>25807</v>
      </c>
      <c r="G5198" s="113" t="s">
        <v>41052</v>
      </c>
      <c r="H5198" s="113" t="s">
        <v>59532</v>
      </c>
      <c r="I5198" s="113" t="s">
        <v>96587</v>
      </c>
    </row>
    <row r="5199" spans="5:9" ht="14.5" x14ac:dyDescent="0.35">
      <c r="E5199" s="113" t="s">
        <v>6108</v>
      </c>
      <c r="F5199" s="113" t="s">
        <v>25806</v>
      </c>
      <c r="G5199" s="113" t="s">
        <v>41051</v>
      </c>
      <c r="H5199" s="113" t="s">
        <v>59531</v>
      </c>
      <c r="I5199" s="113" t="s">
        <v>96586</v>
      </c>
    </row>
    <row r="5200" spans="5:9" ht="14.5" x14ac:dyDescent="0.35">
      <c r="E5200" s="113" t="s">
        <v>49408</v>
      </c>
      <c r="F5200" s="113" t="s">
        <v>25805</v>
      </c>
      <c r="G5200" s="113" t="s">
        <v>41050</v>
      </c>
      <c r="H5200" s="113" t="s">
        <v>59530</v>
      </c>
      <c r="I5200" s="113" t="s">
        <v>96585</v>
      </c>
    </row>
    <row r="5201" spans="5:9" ht="14.5" x14ac:dyDescent="0.35">
      <c r="E5201" s="113" t="s">
        <v>6107</v>
      </c>
      <c r="F5201" s="113" t="s">
        <v>25804</v>
      </c>
      <c r="G5201" s="113" t="s">
        <v>41049</v>
      </c>
      <c r="H5201" s="113" t="s">
        <v>59529</v>
      </c>
      <c r="I5201" s="113" t="s">
        <v>96584</v>
      </c>
    </row>
    <row r="5202" spans="5:9" ht="14.5" x14ac:dyDescent="0.35">
      <c r="E5202" s="113" t="s">
        <v>6106</v>
      </c>
      <c r="F5202" s="113" t="s">
        <v>25803</v>
      </c>
      <c r="G5202" s="113" t="s">
        <v>41048</v>
      </c>
      <c r="H5202" s="113" t="s">
        <v>59528</v>
      </c>
      <c r="I5202" s="113" t="s">
        <v>96583</v>
      </c>
    </row>
    <row r="5203" spans="5:9" ht="14.5" x14ac:dyDescent="0.35">
      <c r="E5203" s="113" t="s">
        <v>6105</v>
      </c>
      <c r="F5203" s="113" t="s">
        <v>25802</v>
      </c>
      <c r="G5203" s="113" t="s">
        <v>41047</v>
      </c>
      <c r="H5203" s="113" t="s">
        <v>59527</v>
      </c>
      <c r="I5203" s="113" t="s">
        <v>96582</v>
      </c>
    </row>
    <row r="5204" spans="5:9" ht="14.5" x14ac:dyDescent="0.35">
      <c r="E5204" s="113" t="s">
        <v>6104</v>
      </c>
      <c r="F5204" s="113" t="s">
        <v>25801</v>
      </c>
      <c r="G5204" s="113" t="s">
        <v>41046</v>
      </c>
      <c r="H5204" s="113" t="s">
        <v>59526</v>
      </c>
      <c r="I5204" s="113" t="s">
        <v>96581</v>
      </c>
    </row>
    <row r="5205" spans="5:9" ht="14.5" x14ac:dyDescent="0.35">
      <c r="E5205" s="113" t="s">
        <v>106312</v>
      </c>
      <c r="F5205" s="113" t="s">
        <v>25800</v>
      </c>
      <c r="G5205" s="113" t="s">
        <v>41045</v>
      </c>
      <c r="H5205" s="113" t="s">
        <v>59525</v>
      </c>
      <c r="I5205" s="113" t="s">
        <v>96580</v>
      </c>
    </row>
    <row r="5206" spans="5:9" ht="14.5" x14ac:dyDescent="0.35">
      <c r="E5206" s="113" t="s">
        <v>6103</v>
      </c>
      <c r="F5206" s="113" t="s">
        <v>25799</v>
      </c>
      <c r="G5206" s="113" t="s">
        <v>41044</v>
      </c>
      <c r="H5206" s="113" t="s">
        <v>59524</v>
      </c>
      <c r="I5206" s="113" t="s">
        <v>96579</v>
      </c>
    </row>
    <row r="5207" spans="5:9" ht="14.5" x14ac:dyDescent="0.35">
      <c r="E5207" s="113" t="s">
        <v>6102</v>
      </c>
      <c r="F5207" s="113" t="s">
        <v>25798</v>
      </c>
      <c r="G5207" s="113" t="s">
        <v>41043</v>
      </c>
      <c r="H5207" s="113" t="s">
        <v>59523</v>
      </c>
      <c r="I5207" s="113" t="s">
        <v>96578</v>
      </c>
    </row>
    <row r="5208" spans="5:9" ht="14.5" x14ac:dyDescent="0.35">
      <c r="E5208" s="113" t="s">
        <v>6101</v>
      </c>
      <c r="F5208" s="113" t="s">
        <v>25797</v>
      </c>
      <c r="G5208" s="113" t="s">
        <v>41042</v>
      </c>
      <c r="H5208" s="113" t="s">
        <v>59522</v>
      </c>
      <c r="I5208" s="113" t="s">
        <v>96577</v>
      </c>
    </row>
    <row r="5209" spans="5:9" ht="14.5" x14ac:dyDescent="0.35">
      <c r="E5209" s="113" t="s">
        <v>6100</v>
      </c>
      <c r="F5209" s="113" t="s">
        <v>25796</v>
      </c>
      <c r="G5209" s="113" t="s">
        <v>41041</v>
      </c>
      <c r="H5209" s="113" t="s">
        <v>59521</v>
      </c>
      <c r="I5209" s="113" t="s">
        <v>96576</v>
      </c>
    </row>
    <row r="5210" spans="5:9" ht="14.5" x14ac:dyDescent="0.35">
      <c r="E5210" s="113" t="s">
        <v>6099</v>
      </c>
      <c r="F5210" s="113" t="s">
        <v>25795</v>
      </c>
      <c r="G5210" s="113" t="s">
        <v>41040</v>
      </c>
      <c r="H5210" s="113" t="s">
        <v>59520</v>
      </c>
      <c r="I5210" s="113" t="s">
        <v>96575</v>
      </c>
    </row>
    <row r="5211" spans="5:9" ht="14.5" x14ac:dyDescent="0.35">
      <c r="E5211" s="113" t="s">
        <v>106311</v>
      </c>
      <c r="F5211" s="113" t="s">
        <v>25794</v>
      </c>
      <c r="G5211" s="113" t="s">
        <v>41039</v>
      </c>
      <c r="H5211" s="113" t="s">
        <v>59519</v>
      </c>
      <c r="I5211" s="113" t="s">
        <v>96574</v>
      </c>
    </row>
    <row r="5212" spans="5:9" ht="14.5" x14ac:dyDescent="0.35">
      <c r="E5212" s="113" t="s">
        <v>6098</v>
      </c>
      <c r="F5212" s="113" t="s">
        <v>25793</v>
      </c>
      <c r="G5212" s="113" t="s">
        <v>41038</v>
      </c>
      <c r="H5212" s="113" t="s">
        <v>59518</v>
      </c>
      <c r="I5212" s="113" t="s">
        <v>96573</v>
      </c>
    </row>
    <row r="5213" spans="5:9" ht="14.5" x14ac:dyDescent="0.35">
      <c r="E5213" s="113" t="s">
        <v>6097</v>
      </c>
      <c r="F5213" s="113" t="s">
        <v>25792</v>
      </c>
      <c r="G5213" s="113" t="s">
        <v>41037</v>
      </c>
      <c r="H5213" s="113" t="s">
        <v>59517</v>
      </c>
      <c r="I5213" s="113" t="s">
        <v>96572</v>
      </c>
    </row>
    <row r="5214" spans="5:9" ht="14.5" x14ac:dyDescent="0.35">
      <c r="E5214" s="113" t="s">
        <v>6096</v>
      </c>
      <c r="F5214" s="113" t="s">
        <v>25791</v>
      </c>
      <c r="G5214" s="113" t="s">
        <v>41036</v>
      </c>
      <c r="H5214" s="113" t="s">
        <v>59516</v>
      </c>
      <c r="I5214" s="113" t="s">
        <v>96571</v>
      </c>
    </row>
    <row r="5215" spans="5:9" ht="14.5" x14ac:dyDescent="0.35">
      <c r="E5215" s="113" t="s">
        <v>6095</v>
      </c>
      <c r="F5215" s="113" t="s">
        <v>25790</v>
      </c>
      <c r="G5215" s="113" t="s">
        <v>41035</v>
      </c>
      <c r="H5215" s="113" t="s">
        <v>59515</v>
      </c>
      <c r="I5215" s="113" t="s">
        <v>96570</v>
      </c>
    </row>
    <row r="5216" spans="5:9" ht="14.5" x14ac:dyDescent="0.35">
      <c r="E5216" s="113" t="s">
        <v>6094</v>
      </c>
      <c r="F5216" s="113" t="s">
        <v>25789</v>
      </c>
      <c r="G5216" s="113" t="s">
        <v>41034</v>
      </c>
      <c r="H5216" s="113" t="s">
        <v>59514</v>
      </c>
      <c r="I5216" s="113" t="s">
        <v>96569</v>
      </c>
    </row>
    <row r="5217" spans="5:9" ht="14.5" x14ac:dyDescent="0.35">
      <c r="E5217" s="113" t="s">
        <v>6093</v>
      </c>
      <c r="F5217" s="113" t="s">
        <v>25788</v>
      </c>
      <c r="G5217" s="113" t="s">
        <v>41033</v>
      </c>
      <c r="H5217" s="113" t="s">
        <v>59513</v>
      </c>
      <c r="I5217" s="113" t="s">
        <v>96568</v>
      </c>
    </row>
    <row r="5218" spans="5:9" ht="14.5" x14ac:dyDescent="0.35">
      <c r="E5218" s="113" t="s">
        <v>6092</v>
      </c>
      <c r="F5218" s="113" t="s">
        <v>25787</v>
      </c>
      <c r="G5218" s="113" t="s">
        <v>41032</v>
      </c>
      <c r="H5218" s="113" t="s">
        <v>59512</v>
      </c>
      <c r="I5218" s="113" t="s">
        <v>96567</v>
      </c>
    </row>
    <row r="5219" spans="5:9" ht="14.5" x14ac:dyDescent="0.35">
      <c r="E5219" s="113" t="s">
        <v>6091</v>
      </c>
      <c r="F5219" s="113" t="s">
        <v>25786</v>
      </c>
      <c r="G5219" s="113" t="s">
        <v>41031</v>
      </c>
      <c r="H5219" s="113" t="s">
        <v>59511</v>
      </c>
      <c r="I5219" s="113" t="s">
        <v>96566</v>
      </c>
    </row>
    <row r="5220" spans="5:9" ht="14.5" x14ac:dyDescent="0.35">
      <c r="E5220" s="113" t="s">
        <v>6090</v>
      </c>
      <c r="F5220" s="113" t="s">
        <v>25785</v>
      </c>
      <c r="G5220" s="113" t="s">
        <v>41030</v>
      </c>
      <c r="H5220" s="113" t="s">
        <v>59510</v>
      </c>
      <c r="I5220" s="113" t="s">
        <v>96565</v>
      </c>
    </row>
    <row r="5221" spans="5:9" ht="14.5" x14ac:dyDescent="0.35">
      <c r="E5221" s="113" t="s">
        <v>6089</v>
      </c>
      <c r="F5221" s="113" t="s">
        <v>25784</v>
      </c>
      <c r="G5221" s="113" t="s">
        <v>41029</v>
      </c>
      <c r="H5221" s="113" t="s">
        <v>59509</v>
      </c>
      <c r="I5221" s="113" t="s">
        <v>96564</v>
      </c>
    </row>
    <row r="5222" spans="5:9" ht="14.5" x14ac:dyDescent="0.35">
      <c r="E5222" s="113" t="s">
        <v>6088</v>
      </c>
      <c r="F5222" s="113" t="s">
        <v>25783</v>
      </c>
      <c r="G5222" s="113" t="s">
        <v>41028</v>
      </c>
      <c r="H5222" s="113" t="s">
        <v>59508</v>
      </c>
      <c r="I5222" s="113" t="s">
        <v>96563</v>
      </c>
    </row>
    <row r="5223" spans="5:9" ht="14.5" x14ac:dyDescent="0.35">
      <c r="E5223" s="113" t="s">
        <v>6087</v>
      </c>
      <c r="F5223" s="113" t="s">
        <v>25782</v>
      </c>
      <c r="G5223" s="113" t="s">
        <v>41027</v>
      </c>
      <c r="H5223" s="113" t="s">
        <v>59507</v>
      </c>
      <c r="I5223" s="113" t="s">
        <v>96562</v>
      </c>
    </row>
    <row r="5224" spans="5:9" ht="14.5" x14ac:dyDescent="0.35">
      <c r="E5224" s="113" t="s">
        <v>6086</v>
      </c>
      <c r="F5224" s="113" t="s">
        <v>25781</v>
      </c>
      <c r="G5224" s="113" t="s">
        <v>41026</v>
      </c>
      <c r="H5224" s="113" t="s">
        <v>59506</v>
      </c>
      <c r="I5224" s="113" t="s">
        <v>96561</v>
      </c>
    </row>
    <row r="5225" spans="5:9" ht="14.5" x14ac:dyDescent="0.35">
      <c r="E5225" s="113" t="s">
        <v>6085</v>
      </c>
      <c r="F5225" s="113" t="s">
        <v>25780</v>
      </c>
      <c r="G5225" s="113" t="s">
        <v>41025</v>
      </c>
      <c r="H5225" s="113" t="s">
        <v>59505</v>
      </c>
      <c r="I5225" s="113" t="s">
        <v>96560</v>
      </c>
    </row>
    <row r="5226" spans="5:9" ht="14.5" x14ac:dyDescent="0.35">
      <c r="E5226" s="113" t="s">
        <v>6084</v>
      </c>
      <c r="F5226" s="113" t="s">
        <v>25779</v>
      </c>
      <c r="G5226" s="113" t="s">
        <v>41024</v>
      </c>
      <c r="H5226" s="113" t="s">
        <v>59504</v>
      </c>
      <c r="I5226" s="113" t="s">
        <v>96559</v>
      </c>
    </row>
    <row r="5227" spans="5:9" ht="14.5" x14ac:dyDescent="0.35">
      <c r="E5227" s="113" t="s">
        <v>6083</v>
      </c>
      <c r="F5227" s="113" t="s">
        <v>25778</v>
      </c>
      <c r="G5227" s="113" t="s">
        <v>41023</v>
      </c>
      <c r="H5227" s="113" t="s">
        <v>59503</v>
      </c>
      <c r="I5227" s="113" t="s">
        <v>96558</v>
      </c>
    </row>
    <row r="5228" spans="5:9" ht="14.5" x14ac:dyDescent="0.35">
      <c r="E5228" s="113" t="s">
        <v>6082</v>
      </c>
      <c r="F5228" s="113" t="s">
        <v>25777</v>
      </c>
      <c r="G5228" s="113" t="s">
        <v>41022</v>
      </c>
      <c r="H5228" s="113" t="s">
        <v>59502</v>
      </c>
      <c r="I5228" s="113" t="s">
        <v>96557</v>
      </c>
    </row>
    <row r="5229" spans="5:9" ht="14.5" x14ac:dyDescent="0.35">
      <c r="E5229" s="113" t="s">
        <v>6081</v>
      </c>
      <c r="F5229" s="113" t="s">
        <v>25776</v>
      </c>
      <c r="G5229" s="113" t="s">
        <v>41021</v>
      </c>
      <c r="H5229" s="113" t="s">
        <v>59501</v>
      </c>
      <c r="I5229" s="113" t="s">
        <v>96556</v>
      </c>
    </row>
    <row r="5230" spans="5:9" ht="14.5" x14ac:dyDescent="0.35">
      <c r="E5230" s="113" t="s">
        <v>6080</v>
      </c>
      <c r="F5230" s="113" t="s">
        <v>25775</v>
      </c>
      <c r="G5230" s="113" t="s">
        <v>41020</v>
      </c>
      <c r="H5230" s="113" t="s">
        <v>59500</v>
      </c>
      <c r="I5230" s="113" t="s">
        <v>96555</v>
      </c>
    </row>
    <row r="5231" spans="5:9" ht="14.5" x14ac:dyDescent="0.35">
      <c r="E5231" s="113" t="s">
        <v>6079</v>
      </c>
      <c r="F5231" s="113" t="s">
        <v>25774</v>
      </c>
      <c r="G5231" s="113" t="s">
        <v>41019</v>
      </c>
      <c r="H5231" s="113" t="s">
        <v>59499</v>
      </c>
      <c r="I5231" s="113" t="s">
        <v>96554</v>
      </c>
    </row>
    <row r="5232" spans="5:9" ht="14.5" x14ac:dyDescent="0.35">
      <c r="E5232" s="113" t="s">
        <v>6078</v>
      </c>
      <c r="F5232" s="113" t="s">
        <v>25773</v>
      </c>
      <c r="G5232" s="113" t="s">
        <v>41018</v>
      </c>
      <c r="H5232" s="113" t="s">
        <v>59498</v>
      </c>
      <c r="I5232" s="113" t="s">
        <v>96553</v>
      </c>
    </row>
    <row r="5233" spans="5:9" ht="14.5" x14ac:dyDescent="0.35">
      <c r="E5233" s="113" t="s">
        <v>6077</v>
      </c>
      <c r="F5233" s="113" t="s">
        <v>25772</v>
      </c>
      <c r="G5233" s="113" t="s">
        <v>41017</v>
      </c>
      <c r="H5233" s="113" t="s">
        <v>59497</v>
      </c>
      <c r="I5233" s="113" t="s">
        <v>96552</v>
      </c>
    </row>
    <row r="5234" spans="5:9" ht="14.5" x14ac:dyDescent="0.35">
      <c r="E5234" s="113" t="s">
        <v>49407</v>
      </c>
      <c r="F5234" s="113" t="s">
        <v>25771</v>
      </c>
      <c r="G5234" s="113" t="s">
        <v>41016</v>
      </c>
      <c r="H5234" s="113" t="s">
        <v>59496</v>
      </c>
      <c r="I5234" s="113" t="s">
        <v>96551</v>
      </c>
    </row>
    <row r="5235" spans="5:9" ht="14.5" x14ac:dyDescent="0.35">
      <c r="E5235" s="113" t="s">
        <v>6076</v>
      </c>
      <c r="F5235" s="113" t="s">
        <v>25770</v>
      </c>
      <c r="G5235" s="113" t="s">
        <v>41015</v>
      </c>
      <c r="H5235" s="113" t="s">
        <v>59495</v>
      </c>
      <c r="I5235" s="113" t="s">
        <v>96550</v>
      </c>
    </row>
    <row r="5236" spans="5:9" ht="14.5" x14ac:dyDescent="0.35">
      <c r="E5236" s="113" t="s">
        <v>6075</v>
      </c>
      <c r="F5236" s="113" t="s">
        <v>25769</v>
      </c>
      <c r="G5236" s="113" t="s">
        <v>41014</v>
      </c>
      <c r="H5236" s="113" t="s">
        <v>59494</v>
      </c>
      <c r="I5236" s="113" t="s">
        <v>96549</v>
      </c>
    </row>
    <row r="5237" spans="5:9" ht="14.5" x14ac:dyDescent="0.35">
      <c r="E5237" s="113" t="s">
        <v>6074</v>
      </c>
      <c r="F5237" s="113" t="s">
        <v>25768</v>
      </c>
      <c r="G5237" s="113" t="s">
        <v>41013</v>
      </c>
      <c r="H5237" s="113" t="s">
        <v>59493</v>
      </c>
      <c r="I5237" s="113" t="s">
        <v>96548</v>
      </c>
    </row>
    <row r="5238" spans="5:9" ht="14.5" x14ac:dyDescent="0.35">
      <c r="E5238" s="113" t="s">
        <v>6073</v>
      </c>
      <c r="F5238" s="113" t="s">
        <v>25767</v>
      </c>
      <c r="G5238" s="113" t="s">
        <v>41012</v>
      </c>
      <c r="H5238" s="113" t="s">
        <v>59492</v>
      </c>
      <c r="I5238" s="113" t="s">
        <v>96547</v>
      </c>
    </row>
    <row r="5239" spans="5:9" ht="14.5" x14ac:dyDescent="0.35">
      <c r="E5239" s="113" t="s">
        <v>6072</v>
      </c>
      <c r="F5239" s="113" t="s">
        <v>25766</v>
      </c>
      <c r="G5239" s="113" t="s">
        <v>41011</v>
      </c>
      <c r="H5239" s="113" t="s">
        <v>59491</v>
      </c>
      <c r="I5239" s="113" t="s">
        <v>96546</v>
      </c>
    </row>
    <row r="5240" spans="5:9" ht="14.5" x14ac:dyDescent="0.35">
      <c r="E5240" s="113" t="s">
        <v>6071</v>
      </c>
      <c r="F5240" s="113" t="s">
        <v>25765</v>
      </c>
      <c r="G5240" s="113" t="s">
        <v>41010</v>
      </c>
      <c r="H5240" s="113" t="s">
        <v>59490</v>
      </c>
      <c r="I5240" s="113" t="s">
        <v>96545</v>
      </c>
    </row>
    <row r="5241" spans="5:9" ht="14.5" x14ac:dyDescent="0.35">
      <c r="E5241" s="113" t="s">
        <v>6070</v>
      </c>
      <c r="F5241" s="113" t="s">
        <v>25764</v>
      </c>
      <c r="G5241" s="113" t="s">
        <v>41009</v>
      </c>
      <c r="H5241" s="113" t="s">
        <v>59489</v>
      </c>
      <c r="I5241" s="113" t="s">
        <v>96544</v>
      </c>
    </row>
    <row r="5242" spans="5:9" ht="14.5" x14ac:dyDescent="0.35">
      <c r="E5242" s="113" t="s">
        <v>6069</v>
      </c>
      <c r="F5242" s="113" t="s">
        <v>25763</v>
      </c>
      <c r="G5242" s="113" t="s">
        <v>41008</v>
      </c>
      <c r="H5242" s="113" t="s">
        <v>59488</v>
      </c>
      <c r="I5242" s="113" t="s">
        <v>96543</v>
      </c>
    </row>
    <row r="5243" spans="5:9" ht="14.5" x14ac:dyDescent="0.35">
      <c r="E5243" s="113" t="s">
        <v>6068</v>
      </c>
      <c r="F5243" s="113" t="s">
        <v>25762</v>
      </c>
      <c r="G5243" s="113" t="s">
        <v>41007</v>
      </c>
      <c r="H5243" s="113" t="s">
        <v>59487</v>
      </c>
      <c r="I5243" s="113" t="s">
        <v>96542</v>
      </c>
    </row>
    <row r="5244" spans="5:9" ht="14.5" x14ac:dyDescent="0.35">
      <c r="E5244" s="113" t="s">
        <v>6067</v>
      </c>
      <c r="F5244" s="113" t="s">
        <v>25761</v>
      </c>
      <c r="G5244" s="113" t="s">
        <v>41006</v>
      </c>
      <c r="H5244" s="113" t="s">
        <v>59486</v>
      </c>
      <c r="I5244" s="113" t="s">
        <v>96541</v>
      </c>
    </row>
    <row r="5245" spans="5:9" ht="14.5" x14ac:dyDescent="0.35">
      <c r="E5245" s="113" t="s">
        <v>6066</v>
      </c>
      <c r="F5245" s="113" t="s">
        <v>25760</v>
      </c>
      <c r="G5245" s="113" t="s">
        <v>41005</v>
      </c>
      <c r="H5245" s="113" t="s">
        <v>59485</v>
      </c>
      <c r="I5245" s="113" t="s">
        <v>96540</v>
      </c>
    </row>
    <row r="5246" spans="5:9" ht="14.5" x14ac:dyDescent="0.35">
      <c r="E5246" s="113" t="s">
        <v>6065</v>
      </c>
      <c r="F5246" s="113" t="s">
        <v>25759</v>
      </c>
      <c r="G5246" s="113" t="s">
        <v>41004</v>
      </c>
      <c r="H5246" s="113" t="s">
        <v>59484</v>
      </c>
      <c r="I5246" s="113" t="s">
        <v>96539</v>
      </c>
    </row>
    <row r="5247" spans="5:9" ht="14.5" x14ac:dyDescent="0.35">
      <c r="E5247" s="113" t="s">
        <v>6064</v>
      </c>
      <c r="F5247" s="113" t="s">
        <v>25758</v>
      </c>
      <c r="G5247" s="113" t="s">
        <v>41003</v>
      </c>
      <c r="H5247" s="113" t="s">
        <v>59483</v>
      </c>
      <c r="I5247" s="113" t="s">
        <v>96538</v>
      </c>
    </row>
    <row r="5248" spans="5:9" ht="14.5" x14ac:dyDescent="0.35">
      <c r="E5248" s="113" t="s">
        <v>6063</v>
      </c>
      <c r="F5248" s="113" t="s">
        <v>25757</v>
      </c>
      <c r="G5248" s="113" t="s">
        <v>41002</v>
      </c>
      <c r="H5248" s="113" t="s">
        <v>59482</v>
      </c>
      <c r="I5248" s="113" t="s">
        <v>96537</v>
      </c>
    </row>
    <row r="5249" spans="5:9" ht="14.5" x14ac:dyDescent="0.35">
      <c r="E5249" s="113" t="s">
        <v>6062</v>
      </c>
      <c r="F5249" s="113" t="s">
        <v>25756</v>
      </c>
      <c r="G5249" s="113" t="s">
        <v>41001</v>
      </c>
      <c r="H5249" s="113" t="s">
        <v>59481</v>
      </c>
      <c r="I5249" s="113" t="s">
        <v>96536</v>
      </c>
    </row>
    <row r="5250" spans="5:9" ht="14.5" x14ac:dyDescent="0.35">
      <c r="E5250" s="113" t="s">
        <v>6061</v>
      </c>
      <c r="F5250" s="113" t="s">
        <v>25755</v>
      </c>
      <c r="G5250" s="113" t="s">
        <v>41000</v>
      </c>
      <c r="H5250" s="113" t="s">
        <v>59480</v>
      </c>
      <c r="I5250" s="113" t="s">
        <v>96535</v>
      </c>
    </row>
    <row r="5251" spans="5:9" ht="14.5" x14ac:dyDescent="0.35">
      <c r="E5251" s="113" t="s">
        <v>6060</v>
      </c>
      <c r="F5251" s="113" t="s">
        <v>25754</v>
      </c>
      <c r="G5251" s="113" t="s">
        <v>40999</v>
      </c>
      <c r="H5251" s="113" t="s">
        <v>59479</v>
      </c>
      <c r="I5251" s="113" t="s">
        <v>96534</v>
      </c>
    </row>
    <row r="5252" spans="5:9" ht="14.5" x14ac:dyDescent="0.35">
      <c r="E5252" s="113" t="s">
        <v>6059</v>
      </c>
      <c r="F5252" s="113" t="s">
        <v>25753</v>
      </c>
      <c r="G5252" s="113" t="s">
        <v>40998</v>
      </c>
      <c r="H5252" s="113" t="s">
        <v>59478</v>
      </c>
      <c r="I5252" s="113" t="s">
        <v>96533</v>
      </c>
    </row>
    <row r="5253" spans="5:9" ht="14.5" x14ac:dyDescent="0.35">
      <c r="E5253" s="113" t="s">
        <v>6058</v>
      </c>
      <c r="F5253" s="113" t="s">
        <v>25752</v>
      </c>
      <c r="G5253" s="113" t="s">
        <v>40997</v>
      </c>
      <c r="H5253" s="113" t="s">
        <v>59477</v>
      </c>
      <c r="I5253" s="113" t="s">
        <v>96532</v>
      </c>
    </row>
    <row r="5254" spans="5:9" ht="14.5" x14ac:dyDescent="0.35">
      <c r="E5254" s="113" t="s">
        <v>6057</v>
      </c>
      <c r="F5254" s="113" t="s">
        <v>25751</v>
      </c>
      <c r="G5254" s="113" t="s">
        <v>40996</v>
      </c>
      <c r="H5254" s="113" t="s">
        <v>59476</v>
      </c>
      <c r="I5254" s="113" t="s">
        <v>96531</v>
      </c>
    </row>
    <row r="5255" spans="5:9" ht="14.5" x14ac:dyDescent="0.35">
      <c r="E5255" s="113" t="s">
        <v>6056</v>
      </c>
      <c r="F5255" s="113" t="s">
        <v>25750</v>
      </c>
      <c r="G5255" s="113" t="s">
        <v>40995</v>
      </c>
      <c r="H5255" s="113" t="s">
        <v>59475</v>
      </c>
      <c r="I5255" s="113" t="s">
        <v>96530</v>
      </c>
    </row>
    <row r="5256" spans="5:9" ht="14.5" x14ac:dyDescent="0.35">
      <c r="E5256" s="113" t="s">
        <v>6055</v>
      </c>
      <c r="F5256" s="113" t="s">
        <v>25749</v>
      </c>
      <c r="G5256" s="113" t="s">
        <v>40994</v>
      </c>
      <c r="H5256" s="113" t="s">
        <v>59474</v>
      </c>
      <c r="I5256" s="113" t="s">
        <v>96529</v>
      </c>
    </row>
    <row r="5257" spans="5:9" ht="14.5" x14ac:dyDescent="0.35">
      <c r="E5257" s="113" t="s">
        <v>6054</v>
      </c>
      <c r="F5257" s="113" t="s">
        <v>25748</v>
      </c>
      <c r="G5257" s="113" t="s">
        <v>40993</v>
      </c>
      <c r="H5257" s="113" t="s">
        <v>59473</v>
      </c>
      <c r="I5257" s="113" t="s">
        <v>96528</v>
      </c>
    </row>
    <row r="5258" spans="5:9" ht="14.5" x14ac:dyDescent="0.35">
      <c r="E5258" s="113" t="s">
        <v>6053</v>
      </c>
      <c r="F5258" s="113" t="s">
        <v>25747</v>
      </c>
      <c r="G5258" s="113" t="s">
        <v>40992</v>
      </c>
      <c r="H5258" s="113" t="s">
        <v>59472</v>
      </c>
      <c r="I5258" s="113" t="s">
        <v>96527</v>
      </c>
    </row>
    <row r="5259" spans="5:9" ht="14.5" x14ac:dyDescent="0.35">
      <c r="E5259" s="113" t="s">
        <v>106310</v>
      </c>
      <c r="F5259" s="113" t="s">
        <v>25746</v>
      </c>
      <c r="G5259" s="113" t="s">
        <v>40991</v>
      </c>
      <c r="H5259" s="113" t="s">
        <v>59471</v>
      </c>
      <c r="I5259" s="113" t="s">
        <v>96526</v>
      </c>
    </row>
    <row r="5260" spans="5:9" ht="14.5" x14ac:dyDescent="0.35">
      <c r="E5260" s="113" t="s">
        <v>6052</v>
      </c>
      <c r="F5260" s="113" t="s">
        <v>25745</v>
      </c>
      <c r="G5260" s="113" t="s">
        <v>40990</v>
      </c>
      <c r="H5260" s="113" t="s">
        <v>59470</v>
      </c>
      <c r="I5260" s="113" t="s">
        <v>96525</v>
      </c>
    </row>
    <row r="5261" spans="5:9" ht="14.5" x14ac:dyDescent="0.35">
      <c r="E5261" s="113" t="s">
        <v>6051</v>
      </c>
      <c r="F5261" s="113" t="s">
        <v>25744</v>
      </c>
      <c r="G5261" s="113" t="s">
        <v>40989</v>
      </c>
      <c r="H5261" s="113" t="s">
        <v>59469</v>
      </c>
      <c r="I5261" s="113" t="s">
        <v>96524</v>
      </c>
    </row>
    <row r="5262" spans="5:9" ht="14.5" x14ac:dyDescent="0.35">
      <c r="E5262" s="113" t="s">
        <v>6050</v>
      </c>
      <c r="F5262" s="113" t="s">
        <v>25743</v>
      </c>
      <c r="G5262" s="113" t="s">
        <v>40988</v>
      </c>
      <c r="H5262" s="113" t="s">
        <v>59468</v>
      </c>
      <c r="I5262" s="113" t="s">
        <v>96523</v>
      </c>
    </row>
    <row r="5263" spans="5:9" ht="14.5" x14ac:dyDescent="0.35">
      <c r="E5263" s="113" t="s">
        <v>6049</v>
      </c>
      <c r="F5263" s="113" t="s">
        <v>25742</v>
      </c>
      <c r="G5263" s="113" t="s">
        <v>40987</v>
      </c>
      <c r="H5263" s="113" t="s">
        <v>59467</v>
      </c>
      <c r="I5263" s="113" t="s">
        <v>96522</v>
      </c>
    </row>
    <row r="5264" spans="5:9" ht="14.5" x14ac:dyDescent="0.35">
      <c r="E5264" s="113" t="s">
        <v>6048</v>
      </c>
      <c r="F5264" s="113" t="s">
        <v>25741</v>
      </c>
      <c r="G5264" s="113" t="s">
        <v>40986</v>
      </c>
      <c r="H5264" s="113" t="s">
        <v>59466</v>
      </c>
      <c r="I5264" s="113" t="s">
        <v>96521</v>
      </c>
    </row>
    <row r="5265" spans="5:9" ht="14.5" x14ac:dyDescent="0.35">
      <c r="E5265" s="113" t="s">
        <v>6047</v>
      </c>
      <c r="F5265" s="113" t="s">
        <v>25740</v>
      </c>
      <c r="G5265" s="113" t="s">
        <v>40985</v>
      </c>
      <c r="H5265" s="113" t="s">
        <v>59465</v>
      </c>
      <c r="I5265" s="113" t="s">
        <v>96520</v>
      </c>
    </row>
    <row r="5266" spans="5:9" ht="14.5" x14ac:dyDescent="0.35">
      <c r="E5266" s="113" t="s">
        <v>6046</v>
      </c>
      <c r="F5266" s="113" t="s">
        <v>25739</v>
      </c>
      <c r="G5266" s="113" t="s">
        <v>40984</v>
      </c>
      <c r="H5266" s="113" t="s">
        <v>59464</v>
      </c>
      <c r="I5266" s="113" t="s">
        <v>96519</v>
      </c>
    </row>
    <row r="5267" spans="5:9" ht="14.5" x14ac:dyDescent="0.35">
      <c r="E5267" s="113" t="s">
        <v>6045</v>
      </c>
      <c r="F5267" s="113" t="s">
        <v>25738</v>
      </c>
      <c r="G5267" s="113" t="s">
        <v>40983</v>
      </c>
      <c r="H5267" s="113" t="s">
        <v>59463</v>
      </c>
      <c r="I5267" s="113" t="s">
        <v>96518</v>
      </c>
    </row>
    <row r="5268" spans="5:9" ht="14.5" x14ac:dyDescent="0.35">
      <c r="E5268" s="113" t="s">
        <v>6044</v>
      </c>
      <c r="F5268" s="113" t="s">
        <v>25737</v>
      </c>
      <c r="G5268" s="113" t="s">
        <v>40982</v>
      </c>
      <c r="H5268" s="113" t="s">
        <v>59462</v>
      </c>
      <c r="I5268" s="113" t="s">
        <v>96517</v>
      </c>
    </row>
    <row r="5269" spans="5:9" ht="14.5" x14ac:dyDescent="0.35">
      <c r="E5269" s="113" t="s">
        <v>6043</v>
      </c>
      <c r="F5269" s="113" t="s">
        <v>25736</v>
      </c>
      <c r="G5269" s="113" t="s">
        <v>131440</v>
      </c>
      <c r="H5269" s="113" t="s">
        <v>59461</v>
      </c>
      <c r="I5269" s="113" t="s">
        <v>96516</v>
      </c>
    </row>
    <row r="5270" spans="5:9" ht="14.5" x14ac:dyDescent="0.35">
      <c r="E5270" s="113" t="s">
        <v>6042</v>
      </c>
      <c r="F5270" s="113" t="s">
        <v>25735</v>
      </c>
      <c r="G5270" s="113" t="s">
        <v>40981</v>
      </c>
      <c r="H5270" s="113" t="s">
        <v>59460</v>
      </c>
      <c r="I5270" s="113" t="s">
        <v>96515</v>
      </c>
    </row>
    <row r="5271" spans="5:9" ht="14.5" x14ac:dyDescent="0.35">
      <c r="E5271" s="113" t="s">
        <v>6041</v>
      </c>
      <c r="F5271" s="113" t="s">
        <v>25734</v>
      </c>
      <c r="G5271" s="113" t="s">
        <v>40980</v>
      </c>
      <c r="H5271" s="113" t="s">
        <v>59459</v>
      </c>
      <c r="I5271" s="113" t="s">
        <v>96514</v>
      </c>
    </row>
    <row r="5272" spans="5:9" ht="14.5" x14ac:dyDescent="0.35">
      <c r="E5272" s="113" t="s">
        <v>6040</v>
      </c>
      <c r="F5272" s="113" t="s">
        <v>25733</v>
      </c>
      <c r="G5272" s="113" t="s">
        <v>40979</v>
      </c>
      <c r="H5272" s="113" t="s">
        <v>59458</v>
      </c>
      <c r="I5272" s="113" t="s">
        <v>96513</v>
      </c>
    </row>
    <row r="5273" spans="5:9" ht="14.5" x14ac:dyDescent="0.35">
      <c r="E5273" s="113" t="s">
        <v>6039</v>
      </c>
      <c r="F5273" s="113" t="s">
        <v>25732</v>
      </c>
      <c r="G5273" s="113" t="s">
        <v>40978</v>
      </c>
      <c r="H5273" s="113" t="s">
        <v>59457</v>
      </c>
      <c r="I5273" s="113" t="s">
        <v>96512</v>
      </c>
    </row>
    <row r="5274" spans="5:9" ht="14.5" x14ac:dyDescent="0.35">
      <c r="E5274" s="113" t="s">
        <v>6038</v>
      </c>
      <c r="F5274" s="113" t="s">
        <v>25731</v>
      </c>
      <c r="G5274" s="113" t="s">
        <v>40977</v>
      </c>
      <c r="H5274" s="113" t="s">
        <v>59456</v>
      </c>
      <c r="I5274" s="113" t="s">
        <v>96511</v>
      </c>
    </row>
    <row r="5275" spans="5:9" ht="14.5" x14ac:dyDescent="0.35">
      <c r="E5275" s="113" t="s">
        <v>49406</v>
      </c>
      <c r="F5275" s="113" t="s">
        <v>25730</v>
      </c>
      <c r="G5275" s="113" t="s">
        <v>40976</v>
      </c>
      <c r="H5275" s="113" t="s">
        <v>59455</v>
      </c>
      <c r="I5275" s="113" t="s">
        <v>96510</v>
      </c>
    </row>
    <row r="5276" spans="5:9" ht="14.5" x14ac:dyDescent="0.35">
      <c r="E5276" s="113" t="s">
        <v>6037</v>
      </c>
      <c r="F5276" s="113" t="s">
        <v>25729</v>
      </c>
      <c r="G5276" s="113" t="s">
        <v>40975</v>
      </c>
      <c r="H5276" s="113" t="s">
        <v>59454</v>
      </c>
      <c r="I5276" s="113" t="s">
        <v>96509</v>
      </c>
    </row>
    <row r="5277" spans="5:9" ht="14.5" x14ac:dyDescent="0.35">
      <c r="E5277" s="113" t="s">
        <v>106309</v>
      </c>
      <c r="F5277" s="113" t="s">
        <v>25728</v>
      </c>
      <c r="G5277" s="113" t="s">
        <v>40974</v>
      </c>
      <c r="H5277" s="113" t="s">
        <v>59453</v>
      </c>
      <c r="I5277" s="113" t="s">
        <v>96508</v>
      </c>
    </row>
    <row r="5278" spans="5:9" ht="14.5" x14ac:dyDescent="0.35">
      <c r="E5278" s="113" t="s">
        <v>6036</v>
      </c>
      <c r="F5278" s="113" t="s">
        <v>25727</v>
      </c>
      <c r="G5278" s="113" t="s">
        <v>40973</v>
      </c>
      <c r="H5278" s="113" t="s">
        <v>59452</v>
      </c>
      <c r="I5278" s="113" t="s">
        <v>96507</v>
      </c>
    </row>
    <row r="5279" spans="5:9" ht="14.5" x14ac:dyDescent="0.35">
      <c r="E5279" s="113" t="s">
        <v>6035</v>
      </c>
      <c r="F5279" s="113" t="s">
        <v>25726</v>
      </c>
      <c r="G5279" s="113" t="s">
        <v>40972</v>
      </c>
      <c r="H5279" s="113" t="s">
        <v>59451</v>
      </c>
      <c r="I5279" s="113" t="s">
        <v>96506</v>
      </c>
    </row>
    <row r="5280" spans="5:9" ht="14.5" x14ac:dyDescent="0.35">
      <c r="E5280" s="113" t="s">
        <v>6034</v>
      </c>
      <c r="F5280" s="113" t="s">
        <v>25725</v>
      </c>
      <c r="G5280" s="113" t="s">
        <v>40971</v>
      </c>
      <c r="H5280" s="113" t="s">
        <v>59450</v>
      </c>
      <c r="I5280" s="113" t="s">
        <v>96505</v>
      </c>
    </row>
    <row r="5281" spans="5:9" ht="14.5" x14ac:dyDescent="0.35">
      <c r="E5281" s="113" t="s">
        <v>106308</v>
      </c>
      <c r="F5281" s="113" t="s">
        <v>25724</v>
      </c>
      <c r="G5281" s="113" t="s">
        <v>40970</v>
      </c>
      <c r="H5281" s="113" t="s">
        <v>59449</v>
      </c>
      <c r="I5281" s="113" t="s">
        <v>96504</v>
      </c>
    </row>
    <row r="5282" spans="5:9" ht="14.5" x14ac:dyDescent="0.35">
      <c r="E5282" s="113" t="s">
        <v>106307</v>
      </c>
      <c r="F5282" s="113" t="s">
        <v>25723</v>
      </c>
      <c r="G5282" s="113" t="s">
        <v>40969</v>
      </c>
      <c r="H5282" s="113" t="s">
        <v>59448</v>
      </c>
      <c r="I5282" s="113" t="s">
        <v>96503</v>
      </c>
    </row>
    <row r="5283" spans="5:9" ht="14.5" x14ac:dyDescent="0.35">
      <c r="E5283" s="113" t="s">
        <v>6033</v>
      </c>
      <c r="F5283" s="113" t="s">
        <v>25722</v>
      </c>
      <c r="G5283" s="113" t="s">
        <v>40968</v>
      </c>
      <c r="H5283" s="113" t="s">
        <v>59447</v>
      </c>
      <c r="I5283" s="113" t="s">
        <v>96502</v>
      </c>
    </row>
    <row r="5284" spans="5:9" ht="14.5" x14ac:dyDescent="0.35">
      <c r="E5284" s="113" t="s">
        <v>6032</v>
      </c>
      <c r="F5284" s="113" t="s">
        <v>25721</v>
      </c>
      <c r="G5284" s="113" t="s">
        <v>40967</v>
      </c>
      <c r="H5284" s="113" t="s">
        <v>59446</v>
      </c>
      <c r="I5284" s="113" t="s">
        <v>96501</v>
      </c>
    </row>
    <row r="5285" spans="5:9" ht="14.5" x14ac:dyDescent="0.35">
      <c r="E5285" s="113" t="s">
        <v>49405</v>
      </c>
      <c r="F5285" s="113" t="s">
        <v>25720</v>
      </c>
      <c r="G5285" s="113" t="s">
        <v>109057</v>
      </c>
      <c r="H5285" s="113" t="s">
        <v>59445</v>
      </c>
      <c r="I5285" s="113" t="s">
        <v>96500</v>
      </c>
    </row>
    <row r="5286" spans="5:9" ht="14.5" x14ac:dyDescent="0.35">
      <c r="E5286" s="113" t="s">
        <v>6031</v>
      </c>
      <c r="F5286" s="113" t="s">
        <v>25719</v>
      </c>
      <c r="G5286" s="113" t="s">
        <v>40966</v>
      </c>
      <c r="H5286" s="113" t="s">
        <v>59444</v>
      </c>
      <c r="I5286" s="113" t="s">
        <v>96499</v>
      </c>
    </row>
    <row r="5287" spans="5:9" ht="14.5" x14ac:dyDescent="0.35">
      <c r="E5287" s="113" t="s">
        <v>6030</v>
      </c>
      <c r="F5287" s="113" t="s">
        <v>25718</v>
      </c>
      <c r="G5287" s="113" t="s">
        <v>40965</v>
      </c>
      <c r="H5287" s="113" t="s">
        <v>59443</v>
      </c>
      <c r="I5287" s="113" t="s">
        <v>96498</v>
      </c>
    </row>
    <row r="5288" spans="5:9" ht="14.5" x14ac:dyDescent="0.35">
      <c r="E5288" s="113" t="s">
        <v>6029</v>
      </c>
      <c r="F5288" s="113" t="s">
        <v>25717</v>
      </c>
      <c r="G5288" s="113" t="s">
        <v>40964</v>
      </c>
      <c r="H5288" s="113" t="s">
        <v>59442</v>
      </c>
      <c r="I5288" s="113" t="s">
        <v>96497</v>
      </c>
    </row>
    <row r="5289" spans="5:9" ht="14.5" x14ac:dyDescent="0.35">
      <c r="E5289" s="113" t="s">
        <v>6028</v>
      </c>
      <c r="F5289" s="113" t="s">
        <v>25716</v>
      </c>
      <c r="G5289" s="113" t="s">
        <v>40963</v>
      </c>
      <c r="H5289" s="113" t="s">
        <v>59441</v>
      </c>
      <c r="I5289" s="113" t="s">
        <v>96496</v>
      </c>
    </row>
    <row r="5290" spans="5:9" ht="14.5" x14ac:dyDescent="0.35">
      <c r="E5290" s="113" t="s">
        <v>6027</v>
      </c>
      <c r="F5290" s="113" t="s">
        <v>25715</v>
      </c>
      <c r="G5290" s="113" t="s">
        <v>40962</v>
      </c>
      <c r="H5290" s="113" t="s">
        <v>59440</v>
      </c>
      <c r="I5290" s="113" t="s">
        <v>96495</v>
      </c>
    </row>
    <row r="5291" spans="5:9" ht="14.5" x14ac:dyDescent="0.35">
      <c r="E5291" s="113" t="s">
        <v>6026</v>
      </c>
      <c r="F5291" s="113" t="s">
        <v>25714</v>
      </c>
      <c r="G5291" s="113" t="s">
        <v>40961</v>
      </c>
      <c r="H5291" s="113" t="s">
        <v>59439</v>
      </c>
      <c r="I5291" s="113" t="s">
        <v>96494</v>
      </c>
    </row>
    <row r="5292" spans="5:9" ht="14.5" x14ac:dyDescent="0.35">
      <c r="E5292" s="113" t="s">
        <v>6025</v>
      </c>
      <c r="F5292" s="113" t="s">
        <v>25713</v>
      </c>
      <c r="G5292" s="113" t="s">
        <v>40960</v>
      </c>
      <c r="H5292" s="113" t="s">
        <v>59438</v>
      </c>
      <c r="I5292" s="113" t="s">
        <v>96493</v>
      </c>
    </row>
    <row r="5293" spans="5:9" ht="14.5" x14ac:dyDescent="0.35">
      <c r="E5293" s="113" t="s">
        <v>6024</v>
      </c>
      <c r="F5293" s="113" t="s">
        <v>25712</v>
      </c>
      <c r="G5293" s="113" t="s">
        <v>40959</v>
      </c>
      <c r="H5293" s="113" t="s">
        <v>59437</v>
      </c>
      <c r="I5293" s="113" t="s">
        <v>96492</v>
      </c>
    </row>
    <row r="5294" spans="5:9" ht="14.5" x14ac:dyDescent="0.35">
      <c r="E5294" s="113" t="s">
        <v>6023</v>
      </c>
      <c r="F5294" s="113" t="s">
        <v>25711</v>
      </c>
      <c r="G5294" s="113" t="s">
        <v>40958</v>
      </c>
      <c r="H5294" s="113" t="s">
        <v>59436</v>
      </c>
      <c r="I5294" s="113" t="s">
        <v>96491</v>
      </c>
    </row>
    <row r="5295" spans="5:9" ht="14.5" x14ac:dyDescent="0.35">
      <c r="E5295" s="113" t="s">
        <v>6022</v>
      </c>
      <c r="F5295" s="113" t="s">
        <v>25710</v>
      </c>
      <c r="G5295" s="113" t="s">
        <v>40957</v>
      </c>
      <c r="H5295" s="113" t="s">
        <v>59435</v>
      </c>
      <c r="I5295" s="113" t="s">
        <v>96490</v>
      </c>
    </row>
    <row r="5296" spans="5:9" ht="14.5" x14ac:dyDescent="0.35">
      <c r="E5296" s="113" t="s">
        <v>6021</v>
      </c>
      <c r="F5296" s="113" t="s">
        <v>25709</v>
      </c>
      <c r="G5296" s="113" t="s">
        <v>40956</v>
      </c>
      <c r="H5296" s="113" t="s">
        <v>59434</v>
      </c>
      <c r="I5296" s="113" t="s">
        <v>96489</v>
      </c>
    </row>
    <row r="5297" spans="5:9" ht="14.5" x14ac:dyDescent="0.35">
      <c r="E5297" s="113" t="s">
        <v>6020</v>
      </c>
      <c r="F5297" s="113" t="s">
        <v>25708</v>
      </c>
      <c r="G5297" s="113" t="s">
        <v>40955</v>
      </c>
      <c r="H5297" s="113" t="s">
        <v>59433</v>
      </c>
      <c r="I5297" s="113" t="s">
        <v>96488</v>
      </c>
    </row>
    <row r="5298" spans="5:9" ht="14.5" x14ac:dyDescent="0.35">
      <c r="E5298" s="113" t="s">
        <v>6019</v>
      </c>
      <c r="F5298" s="113" t="s">
        <v>25707</v>
      </c>
      <c r="G5298" s="113" t="s">
        <v>40954</v>
      </c>
      <c r="H5298" s="113" t="s">
        <v>59432</v>
      </c>
      <c r="I5298" s="113" t="s">
        <v>96487</v>
      </c>
    </row>
    <row r="5299" spans="5:9" ht="14.5" x14ac:dyDescent="0.35">
      <c r="E5299" s="113" t="s">
        <v>6018</v>
      </c>
      <c r="F5299" s="113" t="s">
        <v>25706</v>
      </c>
      <c r="G5299" s="113" t="s">
        <v>40953</v>
      </c>
      <c r="H5299" s="113" t="s">
        <v>59431</v>
      </c>
      <c r="I5299" s="113" t="s">
        <v>96486</v>
      </c>
    </row>
    <row r="5300" spans="5:9" ht="14.5" x14ac:dyDescent="0.35">
      <c r="E5300" s="113" t="s">
        <v>6017</v>
      </c>
      <c r="F5300" s="113" t="s">
        <v>25705</v>
      </c>
      <c r="G5300" s="113" t="s">
        <v>40952</v>
      </c>
      <c r="H5300" s="113" t="s">
        <v>59430</v>
      </c>
      <c r="I5300" s="113" t="s">
        <v>96485</v>
      </c>
    </row>
    <row r="5301" spans="5:9" ht="14.5" x14ac:dyDescent="0.35">
      <c r="E5301" s="113" t="s">
        <v>6016</v>
      </c>
      <c r="F5301" s="113" t="s">
        <v>25704</v>
      </c>
      <c r="G5301" s="113" t="s">
        <v>40951</v>
      </c>
      <c r="H5301" s="113" t="s">
        <v>59429</v>
      </c>
      <c r="I5301" s="113" t="s">
        <v>96484</v>
      </c>
    </row>
    <row r="5302" spans="5:9" ht="14.5" x14ac:dyDescent="0.35">
      <c r="E5302" s="113" t="s">
        <v>106306</v>
      </c>
      <c r="F5302" s="113" t="s">
        <v>25703</v>
      </c>
      <c r="G5302" s="113" t="s">
        <v>40950</v>
      </c>
      <c r="H5302" s="113" t="s">
        <v>59428</v>
      </c>
      <c r="I5302" s="113" t="s">
        <v>96483</v>
      </c>
    </row>
    <row r="5303" spans="5:9" ht="14.5" x14ac:dyDescent="0.35">
      <c r="E5303" s="113" t="s">
        <v>6015</v>
      </c>
      <c r="F5303" s="113" t="s">
        <v>25702</v>
      </c>
      <c r="G5303" s="113" t="s">
        <v>40949</v>
      </c>
      <c r="H5303" s="113" t="s">
        <v>59427</v>
      </c>
      <c r="I5303" s="113" t="s">
        <v>96482</v>
      </c>
    </row>
    <row r="5304" spans="5:9" ht="14.5" x14ac:dyDescent="0.35">
      <c r="E5304" s="113" t="s">
        <v>6014</v>
      </c>
      <c r="F5304" s="113" t="s">
        <v>25701</v>
      </c>
      <c r="G5304" s="113" t="s">
        <v>40948</v>
      </c>
      <c r="H5304" s="113" t="s">
        <v>59426</v>
      </c>
      <c r="I5304" s="113" t="s">
        <v>96481</v>
      </c>
    </row>
    <row r="5305" spans="5:9" ht="14.5" x14ac:dyDescent="0.35">
      <c r="E5305" s="113" t="s">
        <v>106305</v>
      </c>
      <c r="F5305" s="113" t="s">
        <v>25700</v>
      </c>
      <c r="G5305" s="113" t="s">
        <v>40947</v>
      </c>
      <c r="H5305" s="113" t="s">
        <v>59425</v>
      </c>
      <c r="I5305" s="113" t="s">
        <v>96480</v>
      </c>
    </row>
    <row r="5306" spans="5:9" ht="14.5" x14ac:dyDescent="0.35">
      <c r="E5306" s="113" t="s">
        <v>6013</v>
      </c>
      <c r="F5306" s="113" t="s">
        <v>25699</v>
      </c>
      <c r="G5306" s="113" t="s">
        <v>40946</v>
      </c>
      <c r="H5306" s="113" t="s">
        <v>59424</v>
      </c>
      <c r="I5306" s="113" t="s">
        <v>96479</v>
      </c>
    </row>
    <row r="5307" spans="5:9" ht="14.5" x14ac:dyDescent="0.35">
      <c r="E5307" s="113" t="s">
        <v>6012</v>
      </c>
      <c r="F5307" s="113" t="s">
        <v>25698</v>
      </c>
      <c r="G5307" s="113" t="s">
        <v>122090</v>
      </c>
      <c r="H5307" s="113" t="s">
        <v>59423</v>
      </c>
      <c r="I5307" s="113" t="s">
        <v>96478</v>
      </c>
    </row>
    <row r="5308" spans="5:9" ht="14.5" x14ac:dyDescent="0.35">
      <c r="E5308" s="113" t="s">
        <v>6011</v>
      </c>
      <c r="F5308" s="113" t="s">
        <v>25697</v>
      </c>
      <c r="G5308" s="113" t="s">
        <v>40945</v>
      </c>
      <c r="H5308" s="113" t="s">
        <v>59422</v>
      </c>
      <c r="I5308" s="113" t="s">
        <v>96477</v>
      </c>
    </row>
    <row r="5309" spans="5:9" ht="14.5" x14ac:dyDescent="0.35">
      <c r="E5309" s="113" t="s">
        <v>6010</v>
      </c>
      <c r="F5309" s="113" t="s">
        <v>25696</v>
      </c>
      <c r="G5309" s="113" t="s">
        <v>40944</v>
      </c>
      <c r="H5309" s="113" t="s">
        <v>59421</v>
      </c>
      <c r="I5309" s="113" t="s">
        <v>96476</v>
      </c>
    </row>
    <row r="5310" spans="5:9" ht="14.5" x14ac:dyDescent="0.35">
      <c r="E5310" s="113" t="s">
        <v>6009</v>
      </c>
      <c r="F5310" s="113" t="s">
        <v>25695</v>
      </c>
      <c r="G5310" s="113" t="s">
        <v>40943</v>
      </c>
      <c r="H5310" s="113" t="s">
        <v>59420</v>
      </c>
      <c r="I5310" s="113" t="s">
        <v>96475</v>
      </c>
    </row>
    <row r="5311" spans="5:9" ht="14.5" x14ac:dyDescent="0.35">
      <c r="E5311" s="113" t="s">
        <v>6008</v>
      </c>
      <c r="F5311" s="113" t="s">
        <v>25694</v>
      </c>
      <c r="G5311" s="113" t="s">
        <v>40942</v>
      </c>
      <c r="H5311" s="113" t="s">
        <v>59419</v>
      </c>
      <c r="I5311" s="113" t="s">
        <v>96474</v>
      </c>
    </row>
    <row r="5312" spans="5:9" ht="14.5" x14ac:dyDescent="0.35">
      <c r="E5312" s="113" t="s">
        <v>6007</v>
      </c>
      <c r="F5312" s="113" t="s">
        <v>25693</v>
      </c>
      <c r="G5312" s="113" t="s">
        <v>40941</v>
      </c>
      <c r="H5312" s="113" t="s">
        <v>59418</v>
      </c>
      <c r="I5312" s="113" t="s">
        <v>96473</v>
      </c>
    </row>
    <row r="5313" spans="5:9" ht="14.5" x14ac:dyDescent="0.35">
      <c r="E5313" s="113" t="s">
        <v>6006</v>
      </c>
      <c r="F5313" s="113" t="s">
        <v>25692</v>
      </c>
      <c r="G5313" s="113" t="s">
        <v>40940</v>
      </c>
      <c r="H5313" s="113" t="s">
        <v>59417</v>
      </c>
      <c r="I5313" s="113" t="s">
        <v>96472</v>
      </c>
    </row>
    <row r="5314" spans="5:9" ht="14.5" x14ac:dyDescent="0.35">
      <c r="E5314" s="113" t="s">
        <v>6005</v>
      </c>
      <c r="F5314" s="113" t="s">
        <v>25691</v>
      </c>
      <c r="G5314" s="113" t="s">
        <v>40939</v>
      </c>
      <c r="H5314" s="113" t="s">
        <v>59416</v>
      </c>
      <c r="I5314" s="113" t="s">
        <v>96471</v>
      </c>
    </row>
    <row r="5315" spans="5:9" ht="14.5" x14ac:dyDescent="0.35">
      <c r="E5315" s="113" t="s">
        <v>6004</v>
      </c>
      <c r="F5315" s="113" t="s">
        <v>25690</v>
      </c>
      <c r="G5315" s="113" t="s">
        <v>40938</v>
      </c>
      <c r="H5315" s="113" t="s">
        <v>59415</v>
      </c>
      <c r="I5315" s="113" t="s">
        <v>96470</v>
      </c>
    </row>
    <row r="5316" spans="5:9" ht="14.5" x14ac:dyDescent="0.35">
      <c r="E5316" s="113" t="s">
        <v>6003</v>
      </c>
      <c r="F5316" s="113" t="s">
        <v>25689</v>
      </c>
      <c r="G5316" s="113" t="s">
        <v>40937</v>
      </c>
      <c r="H5316" s="113" t="s">
        <v>59414</v>
      </c>
      <c r="I5316" s="113" t="s">
        <v>96469</v>
      </c>
    </row>
    <row r="5317" spans="5:9" ht="14.5" x14ac:dyDescent="0.35">
      <c r="E5317" s="113" t="s">
        <v>6002</v>
      </c>
      <c r="F5317" s="113" t="s">
        <v>25688</v>
      </c>
      <c r="G5317" s="113" t="s">
        <v>40936</v>
      </c>
      <c r="H5317" s="113" t="s">
        <v>59413</v>
      </c>
      <c r="I5317" s="113" t="s">
        <v>96468</v>
      </c>
    </row>
    <row r="5318" spans="5:9" ht="14.5" x14ac:dyDescent="0.35">
      <c r="E5318" s="113" t="s">
        <v>6001</v>
      </c>
      <c r="F5318" s="113" t="s">
        <v>25687</v>
      </c>
      <c r="G5318" s="113" t="s">
        <v>40935</v>
      </c>
      <c r="H5318" s="113" t="s">
        <v>59412</v>
      </c>
      <c r="I5318" s="113" t="s">
        <v>96467</v>
      </c>
    </row>
    <row r="5319" spans="5:9" ht="14.5" x14ac:dyDescent="0.35">
      <c r="E5319" s="113" t="s">
        <v>6000</v>
      </c>
      <c r="F5319" s="113" t="s">
        <v>25686</v>
      </c>
      <c r="G5319" s="113" t="s">
        <v>40934</v>
      </c>
      <c r="H5319" s="113" t="s">
        <v>59411</v>
      </c>
      <c r="I5319" s="113" t="s">
        <v>96466</v>
      </c>
    </row>
    <row r="5320" spans="5:9" ht="14.5" x14ac:dyDescent="0.35">
      <c r="E5320" s="113" t="s">
        <v>5999</v>
      </c>
      <c r="F5320" s="113" t="s">
        <v>25685</v>
      </c>
      <c r="G5320" s="113" t="s">
        <v>40933</v>
      </c>
      <c r="H5320" s="113" t="s">
        <v>59410</v>
      </c>
      <c r="I5320" s="113" t="s">
        <v>96465</v>
      </c>
    </row>
    <row r="5321" spans="5:9" ht="14.5" x14ac:dyDescent="0.35">
      <c r="E5321" s="113" t="s">
        <v>5998</v>
      </c>
      <c r="F5321" s="113" t="s">
        <v>25684</v>
      </c>
      <c r="G5321" s="113" t="s">
        <v>40932</v>
      </c>
      <c r="H5321" s="113" t="s">
        <v>59409</v>
      </c>
      <c r="I5321" s="113" t="s">
        <v>96464</v>
      </c>
    </row>
    <row r="5322" spans="5:9" ht="14.5" x14ac:dyDescent="0.35">
      <c r="E5322" s="113" t="s">
        <v>5997</v>
      </c>
      <c r="F5322" s="113" t="s">
        <v>25683</v>
      </c>
      <c r="G5322" s="113" t="s">
        <v>40931</v>
      </c>
      <c r="H5322" s="113" t="s">
        <v>59408</v>
      </c>
      <c r="I5322" s="113" t="s">
        <v>96463</v>
      </c>
    </row>
    <row r="5323" spans="5:9" ht="14.5" x14ac:dyDescent="0.35">
      <c r="E5323" s="113" t="s">
        <v>5996</v>
      </c>
      <c r="F5323" s="113" t="s">
        <v>25682</v>
      </c>
      <c r="G5323" s="113" t="s">
        <v>40930</v>
      </c>
      <c r="H5323" s="113" t="s">
        <v>59407</v>
      </c>
      <c r="I5323" s="113" t="s">
        <v>96462</v>
      </c>
    </row>
    <row r="5324" spans="5:9" ht="14.5" x14ac:dyDescent="0.35">
      <c r="E5324" s="113" t="s">
        <v>5995</v>
      </c>
      <c r="F5324" s="113" t="s">
        <v>25681</v>
      </c>
      <c r="G5324" s="113" t="s">
        <v>40929</v>
      </c>
      <c r="H5324" s="113" t="s">
        <v>59406</v>
      </c>
      <c r="I5324" s="113" t="s">
        <v>96461</v>
      </c>
    </row>
    <row r="5325" spans="5:9" ht="14.5" x14ac:dyDescent="0.35">
      <c r="E5325" s="113" t="s">
        <v>5994</v>
      </c>
      <c r="F5325" s="113" t="s">
        <v>25680</v>
      </c>
      <c r="G5325" s="113" t="s">
        <v>40928</v>
      </c>
      <c r="H5325" s="113" t="s">
        <v>59405</v>
      </c>
      <c r="I5325" s="113" t="s">
        <v>96460</v>
      </c>
    </row>
    <row r="5326" spans="5:9" ht="14.5" x14ac:dyDescent="0.35">
      <c r="E5326" s="113" t="s">
        <v>5993</v>
      </c>
      <c r="F5326" s="113" t="s">
        <v>25679</v>
      </c>
      <c r="G5326" s="113" t="s">
        <v>40927</v>
      </c>
      <c r="H5326" s="113" t="s">
        <v>59404</v>
      </c>
      <c r="I5326" s="113" t="s">
        <v>96459</v>
      </c>
    </row>
    <row r="5327" spans="5:9" ht="14.5" x14ac:dyDescent="0.35">
      <c r="E5327" s="113" t="s">
        <v>5992</v>
      </c>
      <c r="F5327" s="113" t="s">
        <v>25678</v>
      </c>
      <c r="G5327" s="113" t="s">
        <v>40926</v>
      </c>
      <c r="H5327" s="113" t="s">
        <v>59403</v>
      </c>
      <c r="I5327" s="113" t="s">
        <v>96458</v>
      </c>
    </row>
    <row r="5328" spans="5:9" ht="14.5" x14ac:dyDescent="0.35">
      <c r="E5328" s="113" t="s">
        <v>5991</v>
      </c>
      <c r="F5328" s="113" t="s">
        <v>25677</v>
      </c>
      <c r="G5328" s="113" t="s">
        <v>40925</v>
      </c>
      <c r="H5328" s="113" t="s">
        <v>59402</v>
      </c>
      <c r="I5328" s="113" t="s">
        <v>96457</v>
      </c>
    </row>
    <row r="5329" spans="5:9" ht="14.5" x14ac:dyDescent="0.35">
      <c r="E5329" s="113" t="s">
        <v>5990</v>
      </c>
      <c r="F5329" s="113" t="s">
        <v>25676</v>
      </c>
      <c r="G5329" s="113" t="s">
        <v>40924</v>
      </c>
      <c r="H5329" s="113" t="s">
        <v>59401</v>
      </c>
      <c r="I5329" s="113" t="s">
        <v>96456</v>
      </c>
    </row>
    <row r="5330" spans="5:9" ht="14.5" x14ac:dyDescent="0.35">
      <c r="E5330" s="113" t="s">
        <v>5989</v>
      </c>
      <c r="F5330" s="113" t="s">
        <v>25675</v>
      </c>
      <c r="G5330" s="113" t="s">
        <v>40923</v>
      </c>
      <c r="H5330" s="113" t="s">
        <v>59400</v>
      </c>
      <c r="I5330" s="113" t="s">
        <v>96455</v>
      </c>
    </row>
    <row r="5331" spans="5:9" ht="14.5" x14ac:dyDescent="0.35">
      <c r="E5331" s="113" t="s">
        <v>5988</v>
      </c>
      <c r="F5331" s="113" t="s">
        <v>25674</v>
      </c>
      <c r="G5331" s="113" t="s">
        <v>40922</v>
      </c>
      <c r="H5331" s="113" t="s">
        <v>59399</v>
      </c>
      <c r="I5331" s="113" t="s">
        <v>96454</v>
      </c>
    </row>
    <row r="5332" spans="5:9" ht="14.5" x14ac:dyDescent="0.35">
      <c r="E5332" s="113" t="s">
        <v>5987</v>
      </c>
      <c r="F5332" s="113" t="s">
        <v>25673</v>
      </c>
      <c r="G5332" s="113" t="s">
        <v>40921</v>
      </c>
      <c r="H5332" s="113" t="s">
        <v>59398</v>
      </c>
      <c r="I5332" s="113" t="s">
        <v>96453</v>
      </c>
    </row>
    <row r="5333" spans="5:9" ht="14.5" x14ac:dyDescent="0.35">
      <c r="E5333" s="113" t="s">
        <v>5986</v>
      </c>
      <c r="F5333" s="113" t="s">
        <v>25672</v>
      </c>
      <c r="G5333" s="113" t="s">
        <v>40920</v>
      </c>
      <c r="H5333" s="113" t="s">
        <v>59397</v>
      </c>
      <c r="I5333" s="113" t="s">
        <v>96452</v>
      </c>
    </row>
    <row r="5334" spans="5:9" ht="14.5" x14ac:dyDescent="0.35">
      <c r="E5334" s="113" t="s">
        <v>5985</v>
      </c>
      <c r="F5334" s="113" t="s">
        <v>25671</v>
      </c>
      <c r="G5334" s="113" t="s">
        <v>40919</v>
      </c>
      <c r="H5334" s="113" t="s">
        <v>59396</v>
      </c>
      <c r="I5334" s="113" t="s">
        <v>96451</v>
      </c>
    </row>
    <row r="5335" spans="5:9" ht="14.5" x14ac:dyDescent="0.35">
      <c r="E5335" s="113" t="s">
        <v>49404</v>
      </c>
      <c r="F5335" s="113" t="s">
        <v>25670</v>
      </c>
      <c r="G5335" s="113" t="s">
        <v>40918</v>
      </c>
      <c r="H5335" s="113" t="s">
        <v>59395</v>
      </c>
      <c r="I5335" s="113" t="s">
        <v>96450</v>
      </c>
    </row>
    <row r="5336" spans="5:9" ht="14.5" x14ac:dyDescent="0.35">
      <c r="E5336" s="113" t="s">
        <v>5984</v>
      </c>
      <c r="F5336" s="113" t="s">
        <v>25669</v>
      </c>
      <c r="G5336" s="113" t="s">
        <v>40917</v>
      </c>
      <c r="H5336" s="113" t="s">
        <v>59394</v>
      </c>
      <c r="I5336" s="113" t="s">
        <v>96449</v>
      </c>
    </row>
    <row r="5337" spans="5:9" ht="14.5" x14ac:dyDescent="0.35">
      <c r="E5337" s="113" t="s">
        <v>5983</v>
      </c>
      <c r="F5337" s="113" t="s">
        <v>25668</v>
      </c>
      <c r="G5337" s="113" t="s">
        <v>40916</v>
      </c>
      <c r="H5337" s="113" t="s">
        <v>59393</v>
      </c>
      <c r="I5337" s="113" t="s">
        <v>96448</v>
      </c>
    </row>
    <row r="5338" spans="5:9" ht="14.5" x14ac:dyDescent="0.35">
      <c r="E5338" s="113" t="s">
        <v>5982</v>
      </c>
      <c r="F5338" s="113" t="s">
        <v>25667</v>
      </c>
      <c r="G5338" s="113" t="s">
        <v>40915</v>
      </c>
      <c r="H5338" s="113" t="s">
        <v>59392</v>
      </c>
      <c r="I5338" s="113" t="s">
        <v>96447</v>
      </c>
    </row>
    <row r="5339" spans="5:9" ht="14.5" x14ac:dyDescent="0.35">
      <c r="E5339" s="113" t="s">
        <v>5981</v>
      </c>
      <c r="F5339" s="113" t="s">
        <v>25666</v>
      </c>
      <c r="G5339" s="113" t="s">
        <v>40914</v>
      </c>
      <c r="H5339" s="113" t="s">
        <v>59391</v>
      </c>
      <c r="I5339" s="113" t="s">
        <v>96446</v>
      </c>
    </row>
    <row r="5340" spans="5:9" ht="14.5" x14ac:dyDescent="0.35">
      <c r="E5340" s="113" t="s">
        <v>5980</v>
      </c>
      <c r="F5340" s="113" t="s">
        <v>25665</v>
      </c>
      <c r="G5340" s="113" t="s">
        <v>40913</v>
      </c>
      <c r="H5340" s="113" t="s">
        <v>59390</v>
      </c>
      <c r="I5340" s="113" t="s">
        <v>96445</v>
      </c>
    </row>
    <row r="5341" spans="5:9" ht="14.5" x14ac:dyDescent="0.35">
      <c r="E5341" s="113" t="s">
        <v>5979</v>
      </c>
      <c r="F5341" s="113" t="s">
        <v>25664</v>
      </c>
      <c r="G5341" s="113" t="s">
        <v>40912</v>
      </c>
      <c r="H5341" s="113" t="s">
        <v>59389</v>
      </c>
      <c r="I5341" s="113" t="s">
        <v>96444</v>
      </c>
    </row>
    <row r="5342" spans="5:9" ht="14.5" x14ac:dyDescent="0.35">
      <c r="E5342" s="113" t="s">
        <v>5978</v>
      </c>
      <c r="F5342" s="113" t="s">
        <v>25663</v>
      </c>
      <c r="G5342" s="113" t="s">
        <v>40911</v>
      </c>
      <c r="H5342" s="113" t="s">
        <v>59388</v>
      </c>
      <c r="I5342" s="113" t="s">
        <v>96443</v>
      </c>
    </row>
    <row r="5343" spans="5:9" ht="14.5" x14ac:dyDescent="0.35">
      <c r="E5343" s="113" t="s">
        <v>5977</v>
      </c>
      <c r="F5343" s="113" t="s">
        <v>25662</v>
      </c>
      <c r="G5343" s="113" t="s">
        <v>40910</v>
      </c>
      <c r="H5343" s="113" t="s">
        <v>59387</v>
      </c>
      <c r="I5343" s="113" t="s">
        <v>96442</v>
      </c>
    </row>
    <row r="5344" spans="5:9" ht="14.5" x14ac:dyDescent="0.35">
      <c r="E5344" s="113" t="s">
        <v>5976</v>
      </c>
      <c r="F5344" s="113" t="s">
        <v>25661</v>
      </c>
      <c r="G5344" s="113" t="s">
        <v>40909</v>
      </c>
      <c r="H5344" s="113" t="s">
        <v>59386</v>
      </c>
      <c r="I5344" s="113" t="s">
        <v>96441</v>
      </c>
    </row>
    <row r="5345" spans="5:9" ht="14.5" x14ac:dyDescent="0.35">
      <c r="E5345" s="113" t="s">
        <v>5975</v>
      </c>
      <c r="F5345" s="113" t="s">
        <v>25660</v>
      </c>
      <c r="G5345" s="113" t="s">
        <v>40908</v>
      </c>
      <c r="H5345" s="113" t="s">
        <v>59385</v>
      </c>
      <c r="I5345" s="113" t="s">
        <v>96440</v>
      </c>
    </row>
    <row r="5346" spans="5:9" ht="14.5" x14ac:dyDescent="0.35">
      <c r="E5346" s="113" t="s">
        <v>5974</v>
      </c>
      <c r="F5346" s="113" t="s">
        <v>25659</v>
      </c>
      <c r="G5346" s="113" t="s">
        <v>40907</v>
      </c>
      <c r="H5346" s="113" t="s">
        <v>59384</v>
      </c>
      <c r="I5346" s="113" t="s">
        <v>96439</v>
      </c>
    </row>
    <row r="5347" spans="5:9" ht="14.5" x14ac:dyDescent="0.35">
      <c r="E5347" s="113" t="s">
        <v>5973</v>
      </c>
      <c r="F5347" s="113" t="s">
        <v>25658</v>
      </c>
      <c r="G5347" s="113" t="s">
        <v>40906</v>
      </c>
      <c r="H5347" s="113" t="s">
        <v>59383</v>
      </c>
      <c r="I5347" s="113" t="s">
        <v>96438</v>
      </c>
    </row>
    <row r="5348" spans="5:9" ht="14.5" x14ac:dyDescent="0.35">
      <c r="E5348" s="113" t="s">
        <v>5972</v>
      </c>
      <c r="F5348" s="113" t="s">
        <v>25657</v>
      </c>
      <c r="G5348" s="113" t="s">
        <v>40905</v>
      </c>
      <c r="H5348" s="113" t="s">
        <v>59382</v>
      </c>
      <c r="I5348" s="113" t="s">
        <v>96437</v>
      </c>
    </row>
    <row r="5349" spans="5:9" ht="14.5" x14ac:dyDescent="0.35">
      <c r="E5349" s="113" t="s">
        <v>5971</v>
      </c>
      <c r="F5349" s="113" t="s">
        <v>25656</v>
      </c>
      <c r="G5349" s="113" t="s">
        <v>40904</v>
      </c>
      <c r="H5349" s="113" t="s">
        <v>59381</v>
      </c>
      <c r="I5349" s="113" t="s">
        <v>96436</v>
      </c>
    </row>
    <row r="5350" spans="5:9" ht="14.5" x14ac:dyDescent="0.35">
      <c r="E5350" s="113" t="s">
        <v>5970</v>
      </c>
      <c r="F5350" s="113" t="s">
        <v>25655</v>
      </c>
      <c r="G5350" s="113" t="s">
        <v>40903</v>
      </c>
      <c r="H5350" s="113" t="s">
        <v>59380</v>
      </c>
      <c r="I5350" s="113" t="s">
        <v>96435</v>
      </c>
    </row>
    <row r="5351" spans="5:9" ht="14.5" x14ac:dyDescent="0.35">
      <c r="E5351" s="113" t="s">
        <v>5969</v>
      </c>
      <c r="F5351" s="113" t="s">
        <v>25654</v>
      </c>
      <c r="G5351" s="113" t="s">
        <v>40902</v>
      </c>
      <c r="H5351" s="113" t="s">
        <v>59379</v>
      </c>
      <c r="I5351" s="113" t="s">
        <v>96434</v>
      </c>
    </row>
    <row r="5352" spans="5:9" ht="14.5" x14ac:dyDescent="0.35">
      <c r="E5352" s="113" t="s">
        <v>5968</v>
      </c>
      <c r="F5352" s="113" t="s">
        <v>25653</v>
      </c>
      <c r="G5352" s="113" t="s">
        <v>40901</v>
      </c>
      <c r="H5352" s="113" t="s">
        <v>59378</v>
      </c>
      <c r="I5352" s="113" t="s">
        <v>96433</v>
      </c>
    </row>
    <row r="5353" spans="5:9" ht="14.5" x14ac:dyDescent="0.35">
      <c r="E5353" s="113" t="s">
        <v>5967</v>
      </c>
      <c r="F5353" s="113" t="s">
        <v>25652</v>
      </c>
      <c r="G5353" s="113" t="s">
        <v>40900</v>
      </c>
      <c r="H5353" s="113" t="s">
        <v>59377</v>
      </c>
      <c r="I5353" s="113" t="s">
        <v>96432</v>
      </c>
    </row>
    <row r="5354" spans="5:9" ht="14.5" x14ac:dyDescent="0.35">
      <c r="E5354" s="113" t="s">
        <v>5966</v>
      </c>
      <c r="F5354" s="113" t="s">
        <v>25651</v>
      </c>
      <c r="G5354" s="113" t="s">
        <v>40899</v>
      </c>
      <c r="H5354" s="113" t="s">
        <v>59376</v>
      </c>
      <c r="I5354" s="113" t="s">
        <v>96431</v>
      </c>
    </row>
    <row r="5355" spans="5:9" ht="14.5" x14ac:dyDescent="0.35">
      <c r="E5355" s="113" t="s">
        <v>5965</v>
      </c>
      <c r="F5355" s="113" t="s">
        <v>25650</v>
      </c>
      <c r="G5355" s="113" t="s">
        <v>40898</v>
      </c>
      <c r="H5355" s="113" t="s">
        <v>59375</v>
      </c>
      <c r="I5355" s="113" t="s">
        <v>96430</v>
      </c>
    </row>
    <row r="5356" spans="5:9" ht="14.5" x14ac:dyDescent="0.35">
      <c r="E5356" s="113" t="s">
        <v>5964</v>
      </c>
      <c r="F5356" s="113" t="s">
        <v>25649</v>
      </c>
      <c r="G5356" s="113" t="s">
        <v>40897</v>
      </c>
      <c r="H5356" s="113" t="s">
        <v>59374</v>
      </c>
      <c r="I5356" s="113" t="s">
        <v>96429</v>
      </c>
    </row>
    <row r="5357" spans="5:9" ht="14.5" x14ac:dyDescent="0.35">
      <c r="E5357" s="113" t="s">
        <v>5963</v>
      </c>
      <c r="F5357" s="113" t="s">
        <v>25648</v>
      </c>
      <c r="G5357" s="113" t="s">
        <v>40896</v>
      </c>
      <c r="H5357" s="113" t="s">
        <v>59373</v>
      </c>
      <c r="I5357" s="113" t="s">
        <v>96428</v>
      </c>
    </row>
    <row r="5358" spans="5:9" ht="14.5" x14ac:dyDescent="0.35">
      <c r="E5358" s="113" t="s">
        <v>5962</v>
      </c>
      <c r="F5358" s="113" t="s">
        <v>25647</v>
      </c>
      <c r="G5358" s="113" t="s">
        <v>40895</v>
      </c>
      <c r="H5358" s="113" t="s">
        <v>59372</v>
      </c>
      <c r="I5358" s="113" t="s">
        <v>96427</v>
      </c>
    </row>
    <row r="5359" spans="5:9" ht="14.5" x14ac:dyDescent="0.35">
      <c r="E5359" s="113" t="s">
        <v>5961</v>
      </c>
      <c r="F5359" s="113" t="s">
        <v>25646</v>
      </c>
      <c r="G5359" s="113" t="s">
        <v>40894</v>
      </c>
      <c r="H5359" s="113" t="s">
        <v>59371</v>
      </c>
      <c r="I5359" s="113" t="s">
        <v>96426</v>
      </c>
    </row>
    <row r="5360" spans="5:9" ht="14.5" x14ac:dyDescent="0.35">
      <c r="E5360" s="113" t="s">
        <v>5960</v>
      </c>
      <c r="F5360" s="113" t="s">
        <v>25645</v>
      </c>
      <c r="G5360" s="113" t="s">
        <v>40893</v>
      </c>
      <c r="H5360" s="113" t="s">
        <v>59370</v>
      </c>
      <c r="I5360" s="113" t="s">
        <v>96425</v>
      </c>
    </row>
    <row r="5361" spans="5:9" ht="14.5" x14ac:dyDescent="0.35">
      <c r="E5361" s="113" t="s">
        <v>5959</v>
      </c>
      <c r="F5361" s="113" t="s">
        <v>25644</v>
      </c>
      <c r="G5361" s="113" t="s">
        <v>40892</v>
      </c>
      <c r="H5361" s="113" t="s">
        <v>59369</v>
      </c>
      <c r="I5361" s="113" t="s">
        <v>96424</v>
      </c>
    </row>
    <row r="5362" spans="5:9" ht="14.5" x14ac:dyDescent="0.35">
      <c r="E5362" s="113" t="s">
        <v>5958</v>
      </c>
      <c r="F5362" s="113" t="s">
        <v>25643</v>
      </c>
      <c r="G5362" s="113" t="s">
        <v>40891</v>
      </c>
      <c r="H5362" s="113" t="s">
        <v>59368</v>
      </c>
      <c r="I5362" s="113" t="s">
        <v>96423</v>
      </c>
    </row>
    <row r="5363" spans="5:9" ht="14.5" x14ac:dyDescent="0.35">
      <c r="E5363" s="113" t="s">
        <v>5957</v>
      </c>
      <c r="F5363" s="113" t="s">
        <v>25642</v>
      </c>
      <c r="G5363" s="113" t="s">
        <v>40890</v>
      </c>
      <c r="H5363" s="113" t="s">
        <v>59367</v>
      </c>
      <c r="I5363" s="113" t="s">
        <v>96422</v>
      </c>
    </row>
    <row r="5364" spans="5:9" ht="14.5" x14ac:dyDescent="0.35">
      <c r="E5364" s="113" t="s">
        <v>5956</v>
      </c>
      <c r="F5364" s="113" t="s">
        <v>25641</v>
      </c>
      <c r="G5364" s="113" t="s">
        <v>40889</v>
      </c>
      <c r="H5364" s="113" t="s">
        <v>59366</v>
      </c>
      <c r="I5364" s="113" t="s">
        <v>96421</v>
      </c>
    </row>
    <row r="5365" spans="5:9" ht="14.5" x14ac:dyDescent="0.35">
      <c r="E5365" s="113" t="s">
        <v>5955</v>
      </c>
      <c r="F5365" s="113" t="s">
        <v>25640</v>
      </c>
      <c r="G5365" s="113" t="s">
        <v>40888</v>
      </c>
      <c r="H5365" s="113" t="s">
        <v>59365</v>
      </c>
      <c r="I5365" s="113" t="s">
        <v>96420</v>
      </c>
    </row>
    <row r="5366" spans="5:9" ht="14.5" x14ac:dyDescent="0.35">
      <c r="E5366" s="113" t="s">
        <v>5954</v>
      </c>
      <c r="F5366" s="113" t="s">
        <v>25639</v>
      </c>
      <c r="G5366" s="113" t="s">
        <v>40887</v>
      </c>
      <c r="H5366" s="113" t="s">
        <v>59364</v>
      </c>
      <c r="I5366" s="113" t="s">
        <v>96419</v>
      </c>
    </row>
    <row r="5367" spans="5:9" ht="14.5" x14ac:dyDescent="0.35">
      <c r="E5367" s="113" t="s">
        <v>5953</v>
      </c>
      <c r="F5367" s="113" t="s">
        <v>25638</v>
      </c>
      <c r="G5367" s="113" t="s">
        <v>40886</v>
      </c>
      <c r="H5367" s="113" t="s">
        <v>59363</v>
      </c>
      <c r="I5367" s="113" t="s">
        <v>96418</v>
      </c>
    </row>
    <row r="5368" spans="5:9" ht="14.5" x14ac:dyDescent="0.35">
      <c r="E5368" s="113" t="s">
        <v>5952</v>
      </c>
      <c r="F5368" s="113" t="s">
        <v>25637</v>
      </c>
      <c r="G5368" s="113" t="s">
        <v>40885</v>
      </c>
      <c r="H5368" s="113" t="s">
        <v>59362</v>
      </c>
      <c r="I5368" s="113" t="s">
        <v>96417</v>
      </c>
    </row>
    <row r="5369" spans="5:9" ht="14.5" x14ac:dyDescent="0.35">
      <c r="E5369" s="113" t="s">
        <v>5951</v>
      </c>
      <c r="F5369" s="113" t="s">
        <v>25636</v>
      </c>
      <c r="G5369" s="113" t="s">
        <v>40884</v>
      </c>
      <c r="H5369" s="113" t="s">
        <v>59361</v>
      </c>
      <c r="I5369" s="113" t="s">
        <v>96416</v>
      </c>
    </row>
    <row r="5370" spans="5:9" ht="14.5" x14ac:dyDescent="0.35">
      <c r="E5370" s="113" t="s">
        <v>5950</v>
      </c>
      <c r="F5370" s="113" t="s">
        <v>25635</v>
      </c>
      <c r="G5370" s="113" t="s">
        <v>40883</v>
      </c>
      <c r="H5370" s="113" t="s">
        <v>59360</v>
      </c>
      <c r="I5370" s="113" t="s">
        <v>96415</v>
      </c>
    </row>
    <row r="5371" spans="5:9" ht="14.5" x14ac:dyDescent="0.35">
      <c r="E5371" s="113" t="s">
        <v>5949</v>
      </c>
      <c r="F5371" s="113" t="s">
        <v>25634</v>
      </c>
      <c r="G5371" s="113" t="s">
        <v>40882</v>
      </c>
      <c r="H5371" s="113" t="s">
        <v>59359</v>
      </c>
      <c r="I5371" s="113" t="s">
        <v>96414</v>
      </c>
    </row>
    <row r="5372" spans="5:9" ht="14.5" x14ac:dyDescent="0.35">
      <c r="E5372" s="113" t="s">
        <v>5948</v>
      </c>
      <c r="F5372" s="113" t="s">
        <v>25633</v>
      </c>
      <c r="G5372" s="113" t="s">
        <v>40881</v>
      </c>
      <c r="H5372" s="113" t="s">
        <v>59358</v>
      </c>
      <c r="I5372" s="113" t="s">
        <v>96413</v>
      </c>
    </row>
    <row r="5373" spans="5:9" ht="14.5" x14ac:dyDescent="0.35">
      <c r="E5373" s="113" t="s">
        <v>5947</v>
      </c>
      <c r="F5373" s="113" t="s">
        <v>25632</v>
      </c>
      <c r="G5373" s="113" t="s">
        <v>40880</v>
      </c>
      <c r="H5373" s="113" t="s">
        <v>59357</v>
      </c>
      <c r="I5373" s="113" t="s">
        <v>96412</v>
      </c>
    </row>
    <row r="5374" spans="5:9" ht="14.5" x14ac:dyDescent="0.35">
      <c r="E5374" s="113" t="s">
        <v>5946</v>
      </c>
      <c r="F5374" s="113" t="s">
        <v>25631</v>
      </c>
      <c r="G5374" s="113" t="s">
        <v>40879</v>
      </c>
      <c r="H5374" s="113" t="s">
        <v>59356</v>
      </c>
      <c r="I5374" s="113" t="s">
        <v>96411</v>
      </c>
    </row>
    <row r="5375" spans="5:9" ht="14.5" x14ac:dyDescent="0.35">
      <c r="E5375" s="113" t="s">
        <v>5945</v>
      </c>
      <c r="F5375" s="113" t="s">
        <v>25630</v>
      </c>
      <c r="G5375" s="113" t="s">
        <v>40878</v>
      </c>
      <c r="H5375" s="113" t="s">
        <v>59355</v>
      </c>
      <c r="I5375" s="113" t="s">
        <v>96410</v>
      </c>
    </row>
    <row r="5376" spans="5:9" ht="14.5" x14ac:dyDescent="0.35">
      <c r="E5376" s="113" t="s">
        <v>5944</v>
      </c>
      <c r="F5376" s="113" t="s">
        <v>25629</v>
      </c>
      <c r="G5376" s="113" t="s">
        <v>40877</v>
      </c>
      <c r="H5376" s="113" t="s">
        <v>59354</v>
      </c>
      <c r="I5376" s="113" t="s">
        <v>96409</v>
      </c>
    </row>
    <row r="5377" spans="5:9" ht="14.5" x14ac:dyDescent="0.35">
      <c r="E5377" s="113" t="s">
        <v>5943</v>
      </c>
      <c r="F5377" s="113" t="s">
        <v>25628</v>
      </c>
      <c r="G5377" s="113" t="s">
        <v>40876</v>
      </c>
      <c r="H5377" s="113" t="s">
        <v>59353</v>
      </c>
      <c r="I5377" s="113" t="s">
        <v>96408</v>
      </c>
    </row>
    <row r="5378" spans="5:9" ht="14.5" x14ac:dyDescent="0.35">
      <c r="E5378" s="113" t="s">
        <v>5942</v>
      </c>
      <c r="F5378" s="113" t="s">
        <v>25627</v>
      </c>
      <c r="G5378" s="113" t="s">
        <v>40875</v>
      </c>
      <c r="H5378" s="113" t="s">
        <v>59352</v>
      </c>
      <c r="I5378" s="113" t="s">
        <v>96407</v>
      </c>
    </row>
    <row r="5379" spans="5:9" ht="14.5" x14ac:dyDescent="0.35">
      <c r="E5379" s="113" t="s">
        <v>5941</v>
      </c>
      <c r="F5379" s="113" t="s">
        <v>25626</v>
      </c>
      <c r="G5379" s="113" t="s">
        <v>40874</v>
      </c>
      <c r="H5379" s="113" t="s">
        <v>59351</v>
      </c>
      <c r="I5379" s="113" t="s">
        <v>96406</v>
      </c>
    </row>
    <row r="5380" spans="5:9" ht="14.5" x14ac:dyDescent="0.35">
      <c r="E5380" s="113" t="s">
        <v>5940</v>
      </c>
      <c r="F5380" s="113" t="s">
        <v>25625</v>
      </c>
      <c r="G5380" s="113" t="s">
        <v>40873</v>
      </c>
      <c r="H5380" s="113" t="s">
        <v>59350</v>
      </c>
      <c r="I5380" s="113" t="s">
        <v>96405</v>
      </c>
    </row>
    <row r="5381" spans="5:9" ht="14.5" x14ac:dyDescent="0.35">
      <c r="E5381" s="113" t="s">
        <v>5939</v>
      </c>
      <c r="F5381" s="113" t="s">
        <v>25624</v>
      </c>
      <c r="G5381" s="113" t="s">
        <v>40872</v>
      </c>
      <c r="H5381" s="113" t="s">
        <v>59349</v>
      </c>
      <c r="I5381" s="113" t="s">
        <v>96404</v>
      </c>
    </row>
    <row r="5382" spans="5:9" ht="14.5" x14ac:dyDescent="0.35">
      <c r="E5382" s="113" t="s">
        <v>5938</v>
      </c>
      <c r="F5382" s="113" t="s">
        <v>25623</v>
      </c>
      <c r="G5382" s="113" t="s">
        <v>40871</v>
      </c>
      <c r="H5382" s="113" t="s">
        <v>59348</v>
      </c>
      <c r="I5382" s="113" t="s">
        <v>96403</v>
      </c>
    </row>
    <row r="5383" spans="5:9" ht="14.5" x14ac:dyDescent="0.35">
      <c r="E5383" s="113" t="s">
        <v>5937</v>
      </c>
      <c r="F5383" s="113" t="s">
        <v>25622</v>
      </c>
      <c r="G5383" s="113" t="s">
        <v>40870</v>
      </c>
      <c r="H5383" s="113" t="s">
        <v>59347</v>
      </c>
      <c r="I5383" s="113" t="s">
        <v>96402</v>
      </c>
    </row>
    <row r="5384" spans="5:9" ht="14.5" x14ac:dyDescent="0.35">
      <c r="E5384" s="113" t="s">
        <v>5936</v>
      </c>
      <c r="F5384" s="113" t="s">
        <v>25621</v>
      </c>
      <c r="G5384" s="113" t="s">
        <v>40869</v>
      </c>
      <c r="H5384" s="113" t="s">
        <v>59346</v>
      </c>
      <c r="I5384" s="113" t="s">
        <v>96401</v>
      </c>
    </row>
    <row r="5385" spans="5:9" ht="14.5" x14ac:dyDescent="0.35">
      <c r="E5385" s="113" t="s">
        <v>5935</v>
      </c>
      <c r="F5385" s="113" t="s">
        <v>25620</v>
      </c>
      <c r="G5385" s="113" t="s">
        <v>40868</v>
      </c>
      <c r="H5385" s="113" t="s">
        <v>59345</v>
      </c>
      <c r="I5385" s="113" t="s">
        <v>96400</v>
      </c>
    </row>
    <row r="5386" spans="5:9" ht="14.5" x14ac:dyDescent="0.35">
      <c r="E5386" s="113" t="s">
        <v>5934</v>
      </c>
      <c r="F5386" s="113" t="s">
        <v>25619</v>
      </c>
      <c r="G5386" s="113" t="s">
        <v>40867</v>
      </c>
      <c r="H5386" s="113" t="s">
        <v>59344</v>
      </c>
      <c r="I5386" s="113" t="s">
        <v>96399</v>
      </c>
    </row>
    <row r="5387" spans="5:9" ht="14.5" x14ac:dyDescent="0.35">
      <c r="E5387" s="113" t="s">
        <v>5933</v>
      </c>
      <c r="F5387" s="113" t="s">
        <v>25618</v>
      </c>
      <c r="G5387" s="113" t="s">
        <v>40866</v>
      </c>
      <c r="H5387" s="113" t="s">
        <v>59343</v>
      </c>
      <c r="I5387" s="113" t="s">
        <v>96398</v>
      </c>
    </row>
    <row r="5388" spans="5:9" ht="14.5" x14ac:dyDescent="0.35">
      <c r="E5388" s="113" t="s">
        <v>5932</v>
      </c>
      <c r="F5388" s="113" t="s">
        <v>25617</v>
      </c>
      <c r="G5388" s="113" t="s">
        <v>40865</v>
      </c>
      <c r="H5388" s="113" t="s">
        <v>59342</v>
      </c>
      <c r="I5388" s="113" t="s">
        <v>96397</v>
      </c>
    </row>
    <row r="5389" spans="5:9" ht="14.5" x14ac:dyDescent="0.35">
      <c r="E5389" s="113" t="s">
        <v>5931</v>
      </c>
      <c r="F5389" s="113" t="s">
        <v>25616</v>
      </c>
      <c r="G5389" s="113" t="s">
        <v>40864</v>
      </c>
      <c r="H5389" s="113" t="s">
        <v>59341</v>
      </c>
      <c r="I5389" s="113" t="s">
        <v>96396</v>
      </c>
    </row>
    <row r="5390" spans="5:9" ht="14.5" x14ac:dyDescent="0.35">
      <c r="E5390" s="113" t="s">
        <v>5930</v>
      </c>
      <c r="F5390" s="113" t="s">
        <v>25615</v>
      </c>
      <c r="G5390" s="113" t="s">
        <v>40863</v>
      </c>
      <c r="H5390" s="113" t="s">
        <v>59340</v>
      </c>
      <c r="I5390" s="113" t="s">
        <v>96395</v>
      </c>
    </row>
    <row r="5391" spans="5:9" ht="14.5" x14ac:dyDescent="0.35">
      <c r="E5391" s="113" t="s">
        <v>5929</v>
      </c>
      <c r="F5391" s="113" t="s">
        <v>25614</v>
      </c>
      <c r="G5391" s="113" t="s">
        <v>40862</v>
      </c>
      <c r="H5391" s="113" t="s">
        <v>59339</v>
      </c>
      <c r="I5391" s="113" t="s">
        <v>96394</v>
      </c>
    </row>
    <row r="5392" spans="5:9" ht="14.5" x14ac:dyDescent="0.35">
      <c r="E5392" s="113" t="s">
        <v>5928</v>
      </c>
      <c r="F5392" s="113" t="s">
        <v>25613</v>
      </c>
      <c r="G5392" s="113" t="s">
        <v>40861</v>
      </c>
      <c r="H5392" s="113" t="s">
        <v>59338</v>
      </c>
      <c r="I5392" s="113" t="s">
        <v>96393</v>
      </c>
    </row>
    <row r="5393" spans="5:9" ht="14.5" x14ac:dyDescent="0.35">
      <c r="E5393" s="113" t="s">
        <v>5927</v>
      </c>
      <c r="F5393" s="113" t="s">
        <v>25612</v>
      </c>
      <c r="G5393" s="113" t="s">
        <v>40860</v>
      </c>
      <c r="H5393" s="113" t="s">
        <v>59337</v>
      </c>
      <c r="I5393" s="113" t="s">
        <v>96392</v>
      </c>
    </row>
    <row r="5394" spans="5:9" ht="14.5" x14ac:dyDescent="0.35">
      <c r="E5394" s="113" t="s">
        <v>5926</v>
      </c>
      <c r="F5394" s="113" t="s">
        <v>25611</v>
      </c>
      <c r="G5394" s="113" t="s">
        <v>40859</v>
      </c>
      <c r="H5394" s="113" t="s">
        <v>59336</v>
      </c>
      <c r="I5394" s="113" t="s">
        <v>96391</v>
      </c>
    </row>
    <row r="5395" spans="5:9" ht="14.5" x14ac:dyDescent="0.35">
      <c r="E5395" s="113" t="s">
        <v>5925</v>
      </c>
      <c r="F5395" s="113" t="s">
        <v>25610</v>
      </c>
      <c r="G5395" s="113" t="s">
        <v>40858</v>
      </c>
      <c r="H5395" s="113" t="s">
        <v>59335</v>
      </c>
      <c r="I5395" s="113" t="s">
        <v>96390</v>
      </c>
    </row>
    <row r="5396" spans="5:9" ht="14.5" x14ac:dyDescent="0.35">
      <c r="E5396" s="113" t="s">
        <v>5924</v>
      </c>
      <c r="F5396" s="113" t="s">
        <v>25609</v>
      </c>
      <c r="G5396" s="113" t="s">
        <v>40857</v>
      </c>
      <c r="H5396" s="113" t="s">
        <v>59334</v>
      </c>
      <c r="I5396" s="113" t="s">
        <v>140378</v>
      </c>
    </row>
    <row r="5397" spans="5:9" ht="14.5" x14ac:dyDescent="0.35">
      <c r="E5397" s="113" t="s">
        <v>5923</v>
      </c>
      <c r="F5397" s="113" t="s">
        <v>25608</v>
      </c>
      <c r="G5397" s="113" t="s">
        <v>40856</v>
      </c>
      <c r="H5397" s="113" t="s">
        <v>59333</v>
      </c>
      <c r="I5397" s="113" t="s">
        <v>96389</v>
      </c>
    </row>
    <row r="5398" spans="5:9" ht="14.5" x14ac:dyDescent="0.35">
      <c r="E5398" s="113" t="s">
        <v>5922</v>
      </c>
      <c r="F5398" s="113" t="s">
        <v>25607</v>
      </c>
      <c r="G5398" s="113" t="s">
        <v>40855</v>
      </c>
      <c r="H5398" s="113" t="s">
        <v>59332</v>
      </c>
      <c r="I5398" s="113" t="s">
        <v>96388</v>
      </c>
    </row>
    <row r="5399" spans="5:9" ht="14.5" x14ac:dyDescent="0.35">
      <c r="E5399" s="113" t="s">
        <v>5921</v>
      </c>
      <c r="F5399" s="113" t="s">
        <v>25606</v>
      </c>
      <c r="G5399" s="113" t="s">
        <v>40854</v>
      </c>
      <c r="H5399" s="113" t="s">
        <v>59331</v>
      </c>
      <c r="I5399" s="113" t="s">
        <v>96387</v>
      </c>
    </row>
    <row r="5400" spans="5:9" ht="14.5" x14ac:dyDescent="0.35">
      <c r="E5400" s="113" t="s">
        <v>5920</v>
      </c>
      <c r="F5400" s="113" t="s">
        <v>25605</v>
      </c>
      <c r="G5400" s="113" t="s">
        <v>40853</v>
      </c>
      <c r="H5400" s="113" t="s">
        <v>59330</v>
      </c>
      <c r="I5400" s="113" t="s">
        <v>96386</v>
      </c>
    </row>
    <row r="5401" spans="5:9" ht="14.5" x14ac:dyDescent="0.35">
      <c r="E5401" s="113" t="s">
        <v>5919</v>
      </c>
      <c r="F5401" s="113" t="s">
        <v>25604</v>
      </c>
      <c r="G5401" s="113" t="s">
        <v>40852</v>
      </c>
      <c r="H5401" s="113" t="s">
        <v>59329</v>
      </c>
      <c r="I5401" s="113" t="s">
        <v>96385</v>
      </c>
    </row>
    <row r="5402" spans="5:9" ht="14.5" x14ac:dyDescent="0.35">
      <c r="E5402" s="113" t="s">
        <v>5918</v>
      </c>
      <c r="F5402" s="113" t="s">
        <v>25603</v>
      </c>
      <c r="G5402" s="113" t="s">
        <v>40851</v>
      </c>
      <c r="H5402" s="113" t="s">
        <v>59328</v>
      </c>
      <c r="I5402" s="113" t="s">
        <v>96384</v>
      </c>
    </row>
    <row r="5403" spans="5:9" ht="14.5" x14ac:dyDescent="0.35">
      <c r="E5403" s="113" t="s">
        <v>5917</v>
      </c>
      <c r="F5403" s="113" t="s">
        <v>25602</v>
      </c>
      <c r="G5403" s="113" t="s">
        <v>40850</v>
      </c>
      <c r="H5403" s="113" t="s">
        <v>59327</v>
      </c>
      <c r="I5403" s="113" t="s">
        <v>96383</v>
      </c>
    </row>
    <row r="5404" spans="5:9" ht="14.5" x14ac:dyDescent="0.35">
      <c r="E5404" s="113" t="s">
        <v>5916</v>
      </c>
      <c r="F5404" s="113" t="s">
        <v>25601</v>
      </c>
      <c r="G5404" s="113" t="s">
        <v>40849</v>
      </c>
      <c r="H5404" s="113" t="s">
        <v>59326</v>
      </c>
      <c r="I5404" s="113" t="s">
        <v>96382</v>
      </c>
    </row>
    <row r="5405" spans="5:9" ht="14.5" x14ac:dyDescent="0.35">
      <c r="E5405" s="113" t="s">
        <v>5915</v>
      </c>
      <c r="F5405" s="113" t="s">
        <v>25600</v>
      </c>
      <c r="G5405" s="113" t="s">
        <v>40848</v>
      </c>
      <c r="H5405" s="113" t="s">
        <v>59325</v>
      </c>
      <c r="I5405" s="113" t="s">
        <v>96381</v>
      </c>
    </row>
    <row r="5406" spans="5:9" ht="14.5" x14ac:dyDescent="0.35">
      <c r="E5406" s="113" t="s">
        <v>5914</v>
      </c>
      <c r="F5406" s="113" t="s">
        <v>25599</v>
      </c>
      <c r="G5406" s="113" t="s">
        <v>40847</v>
      </c>
      <c r="H5406" s="113" t="s">
        <v>59324</v>
      </c>
      <c r="I5406" s="113" t="s">
        <v>96380</v>
      </c>
    </row>
    <row r="5407" spans="5:9" ht="14.5" x14ac:dyDescent="0.35">
      <c r="E5407" s="113" t="s">
        <v>5913</v>
      </c>
      <c r="F5407" s="113" t="s">
        <v>25598</v>
      </c>
      <c r="G5407" s="113" t="s">
        <v>40846</v>
      </c>
      <c r="H5407" s="113" t="s">
        <v>59323</v>
      </c>
      <c r="I5407" s="113" t="s">
        <v>96379</v>
      </c>
    </row>
    <row r="5408" spans="5:9" ht="14.5" x14ac:dyDescent="0.35">
      <c r="E5408" s="113" t="s">
        <v>5912</v>
      </c>
      <c r="F5408" s="113" t="s">
        <v>25597</v>
      </c>
      <c r="G5408" s="113" t="s">
        <v>40845</v>
      </c>
      <c r="H5408" s="113" t="s">
        <v>59322</v>
      </c>
      <c r="I5408" s="113" t="s">
        <v>96378</v>
      </c>
    </row>
    <row r="5409" spans="5:9" ht="14.5" x14ac:dyDescent="0.35">
      <c r="E5409" s="113" t="s">
        <v>5911</v>
      </c>
      <c r="F5409" s="113" t="s">
        <v>25596</v>
      </c>
      <c r="G5409" s="113" t="s">
        <v>40844</v>
      </c>
      <c r="H5409" s="113" t="s">
        <v>59321</v>
      </c>
      <c r="I5409" s="113" t="s">
        <v>96377</v>
      </c>
    </row>
    <row r="5410" spans="5:9" ht="14.5" x14ac:dyDescent="0.35">
      <c r="E5410" s="113" t="s">
        <v>5910</v>
      </c>
      <c r="F5410" s="113" t="s">
        <v>25595</v>
      </c>
      <c r="G5410" s="113" t="s">
        <v>40843</v>
      </c>
      <c r="H5410" s="113" t="s">
        <v>59320</v>
      </c>
      <c r="I5410" s="113" t="s">
        <v>96376</v>
      </c>
    </row>
    <row r="5411" spans="5:9" ht="14.5" x14ac:dyDescent="0.35">
      <c r="E5411" s="113" t="s">
        <v>5909</v>
      </c>
      <c r="F5411" s="113" t="s">
        <v>25594</v>
      </c>
      <c r="G5411" s="113" t="s">
        <v>40842</v>
      </c>
      <c r="H5411" s="113" t="s">
        <v>59319</v>
      </c>
      <c r="I5411" s="113" t="s">
        <v>96375</v>
      </c>
    </row>
    <row r="5412" spans="5:9" ht="14.5" x14ac:dyDescent="0.35">
      <c r="E5412" s="113" t="s">
        <v>5908</v>
      </c>
      <c r="F5412" s="113" t="s">
        <v>25593</v>
      </c>
      <c r="G5412" s="113" t="s">
        <v>40841</v>
      </c>
      <c r="H5412" s="113" t="s">
        <v>59318</v>
      </c>
      <c r="I5412" s="113" t="s">
        <v>96374</v>
      </c>
    </row>
    <row r="5413" spans="5:9" ht="14.5" x14ac:dyDescent="0.35">
      <c r="E5413" s="113" t="s">
        <v>5907</v>
      </c>
      <c r="F5413" s="113" t="s">
        <v>25592</v>
      </c>
      <c r="G5413" s="113" t="s">
        <v>40840</v>
      </c>
      <c r="H5413" s="113" t="s">
        <v>59317</v>
      </c>
      <c r="I5413" s="113" t="s">
        <v>96373</v>
      </c>
    </row>
    <row r="5414" spans="5:9" ht="14.5" x14ac:dyDescent="0.35">
      <c r="E5414" s="113" t="s">
        <v>5906</v>
      </c>
      <c r="F5414" s="113" t="s">
        <v>25591</v>
      </c>
      <c r="G5414" s="113" t="s">
        <v>40839</v>
      </c>
      <c r="H5414" s="113" t="s">
        <v>59316</v>
      </c>
      <c r="I5414" s="113" t="s">
        <v>96372</v>
      </c>
    </row>
    <row r="5415" spans="5:9" ht="14.5" x14ac:dyDescent="0.35">
      <c r="E5415" s="113" t="s">
        <v>5905</v>
      </c>
      <c r="F5415" s="113" t="s">
        <v>25590</v>
      </c>
      <c r="G5415" s="113" t="s">
        <v>40838</v>
      </c>
      <c r="H5415" s="113" t="s">
        <v>59315</v>
      </c>
      <c r="I5415" s="113" t="s">
        <v>96371</v>
      </c>
    </row>
    <row r="5416" spans="5:9" ht="14.5" x14ac:dyDescent="0.35">
      <c r="E5416" s="113" t="s">
        <v>5904</v>
      </c>
      <c r="F5416" s="113" t="s">
        <v>25589</v>
      </c>
      <c r="G5416" s="113" t="s">
        <v>40837</v>
      </c>
      <c r="H5416" s="113" t="s">
        <v>59314</v>
      </c>
      <c r="I5416" s="113" t="s">
        <v>96370</v>
      </c>
    </row>
    <row r="5417" spans="5:9" ht="14.5" x14ac:dyDescent="0.35">
      <c r="E5417" s="113" t="s">
        <v>5903</v>
      </c>
      <c r="F5417" s="113" t="s">
        <v>25588</v>
      </c>
      <c r="G5417" s="113" t="s">
        <v>40836</v>
      </c>
      <c r="H5417" s="113" t="s">
        <v>59313</v>
      </c>
      <c r="I5417" s="113" t="s">
        <v>96369</v>
      </c>
    </row>
    <row r="5418" spans="5:9" ht="14.5" x14ac:dyDescent="0.35">
      <c r="E5418" s="113" t="s">
        <v>5902</v>
      </c>
      <c r="F5418" s="113" t="s">
        <v>25587</v>
      </c>
      <c r="G5418" s="113" t="s">
        <v>40835</v>
      </c>
      <c r="H5418" s="113" t="s">
        <v>59312</v>
      </c>
      <c r="I5418" s="113" t="s">
        <v>96368</v>
      </c>
    </row>
    <row r="5419" spans="5:9" ht="14.5" x14ac:dyDescent="0.35">
      <c r="E5419" s="113" t="s">
        <v>5901</v>
      </c>
      <c r="F5419" s="113" t="s">
        <v>25586</v>
      </c>
      <c r="G5419" s="113" t="s">
        <v>40834</v>
      </c>
      <c r="H5419" s="113" t="s">
        <v>59311</v>
      </c>
      <c r="I5419" s="113" t="s">
        <v>96367</v>
      </c>
    </row>
    <row r="5420" spans="5:9" ht="14.5" x14ac:dyDescent="0.35">
      <c r="E5420" s="113" t="s">
        <v>5900</v>
      </c>
      <c r="F5420" s="113" t="s">
        <v>25585</v>
      </c>
      <c r="G5420" s="113" t="s">
        <v>40833</v>
      </c>
      <c r="H5420" s="113" t="s">
        <v>59310</v>
      </c>
      <c r="I5420" s="113" t="s">
        <v>96366</v>
      </c>
    </row>
    <row r="5421" spans="5:9" ht="14.5" x14ac:dyDescent="0.35">
      <c r="E5421" s="113" t="s">
        <v>5899</v>
      </c>
      <c r="F5421" s="113" t="s">
        <v>25584</v>
      </c>
      <c r="G5421" s="113" t="s">
        <v>40832</v>
      </c>
      <c r="H5421" s="113" t="s">
        <v>59309</v>
      </c>
      <c r="I5421" s="113" t="s">
        <v>96365</v>
      </c>
    </row>
    <row r="5422" spans="5:9" ht="14.5" x14ac:dyDescent="0.35">
      <c r="E5422" s="113" t="s">
        <v>5898</v>
      </c>
      <c r="F5422" s="113" t="s">
        <v>25583</v>
      </c>
      <c r="G5422" s="113" t="s">
        <v>40831</v>
      </c>
      <c r="H5422" s="113" t="s">
        <v>59308</v>
      </c>
      <c r="I5422" s="113" t="s">
        <v>96364</v>
      </c>
    </row>
    <row r="5423" spans="5:9" ht="14.5" x14ac:dyDescent="0.35">
      <c r="E5423" s="113" t="s">
        <v>5897</v>
      </c>
      <c r="F5423" s="113" t="s">
        <v>25582</v>
      </c>
      <c r="G5423" s="113" t="s">
        <v>40830</v>
      </c>
      <c r="H5423" s="113" t="s">
        <v>59307</v>
      </c>
      <c r="I5423" s="113" t="s">
        <v>96363</v>
      </c>
    </row>
    <row r="5424" spans="5:9" ht="14.5" x14ac:dyDescent="0.35">
      <c r="E5424" s="113" t="s">
        <v>5896</v>
      </c>
      <c r="F5424" s="113" t="s">
        <v>25581</v>
      </c>
      <c r="G5424" s="113" t="s">
        <v>40829</v>
      </c>
      <c r="H5424" s="113" t="s">
        <v>59306</v>
      </c>
      <c r="I5424" s="113" t="s">
        <v>96362</v>
      </c>
    </row>
    <row r="5425" spans="5:9" ht="14.5" x14ac:dyDescent="0.35">
      <c r="E5425" s="113" t="s">
        <v>5895</v>
      </c>
      <c r="F5425" s="113" t="s">
        <v>25580</v>
      </c>
      <c r="G5425" s="113" t="s">
        <v>40828</v>
      </c>
      <c r="H5425" s="113" t="s">
        <v>59305</v>
      </c>
      <c r="I5425" s="113" t="s">
        <v>96361</v>
      </c>
    </row>
    <row r="5426" spans="5:9" ht="14.5" x14ac:dyDescent="0.35">
      <c r="E5426" s="113" t="s">
        <v>5894</v>
      </c>
      <c r="F5426" s="113" t="s">
        <v>25579</v>
      </c>
      <c r="G5426" s="113" t="s">
        <v>40827</v>
      </c>
      <c r="H5426" s="113" t="s">
        <v>59304</v>
      </c>
      <c r="I5426" s="113" t="s">
        <v>96360</v>
      </c>
    </row>
    <row r="5427" spans="5:9" ht="14.5" x14ac:dyDescent="0.35">
      <c r="E5427" s="113" t="s">
        <v>5893</v>
      </c>
      <c r="F5427" s="113" t="s">
        <v>25578</v>
      </c>
      <c r="G5427" s="113" t="s">
        <v>40826</v>
      </c>
      <c r="H5427" s="113" t="s">
        <v>59303</v>
      </c>
      <c r="I5427" s="113" t="s">
        <v>96359</v>
      </c>
    </row>
    <row r="5428" spans="5:9" ht="14.5" x14ac:dyDescent="0.35">
      <c r="E5428" s="113" t="s">
        <v>5892</v>
      </c>
      <c r="F5428" s="113" t="s">
        <v>25577</v>
      </c>
      <c r="G5428" s="113" t="s">
        <v>40825</v>
      </c>
      <c r="H5428" s="113" t="s">
        <v>59302</v>
      </c>
      <c r="I5428" s="113" t="s">
        <v>96358</v>
      </c>
    </row>
    <row r="5429" spans="5:9" ht="14.5" x14ac:dyDescent="0.35">
      <c r="E5429" s="113" t="s">
        <v>5891</v>
      </c>
      <c r="F5429" s="113" t="s">
        <v>25576</v>
      </c>
      <c r="G5429" s="113" t="s">
        <v>40824</v>
      </c>
      <c r="H5429" s="113" t="s">
        <v>59301</v>
      </c>
      <c r="I5429" s="113" t="s">
        <v>96357</v>
      </c>
    </row>
    <row r="5430" spans="5:9" ht="14.5" x14ac:dyDescent="0.35">
      <c r="E5430" s="113" t="s">
        <v>5890</v>
      </c>
      <c r="F5430" s="113" t="s">
        <v>25575</v>
      </c>
      <c r="G5430" s="113" t="s">
        <v>40823</v>
      </c>
      <c r="H5430" s="113" t="s">
        <v>59300</v>
      </c>
      <c r="I5430" s="113" t="s">
        <v>96356</v>
      </c>
    </row>
    <row r="5431" spans="5:9" ht="14.5" x14ac:dyDescent="0.35">
      <c r="E5431" s="113" t="s">
        <v>5889</v>
      </c>
      <c r="F5431" s="113" t="s">
        <v>25574</v>
      </c>
      <c r="G5431" s="113" t="s">
        <v>40822</v>
      </c>
      <c r="H5431" s="113" t="s">
        <v>59299</v>
      </c>
      <c r="I5431" s="113" t="s">
        <v>96355</v>
      </c>
    </row>
    <row r="5432" spans="5:9" ht="14.5" x14ac:dyDescent="0.35">
      <c r="E5432" s="113" t="s">
        <v>5888</v>
      </c>
      <c r="F5432" s="113" t="s">
        <v>25573</v>
      </c>
      <c r="G5432" s="113" t="s">
        <v>40821</v>
      </c>
      <c r="H5432" s="113" t="s">
        <v>59298</v>
      </c>
      <c r="I5432" s="113" t="s">
        <v>96354</v>
      </c>
    </row>
    <row r="5433" spans="5:9" ht="14.5" x14ac:dyDescent="0.35">
      <c r="E5433" s="113" t="s">
        <v>5887</v>
      </c>
      <c r="F5433" s="113" t="s">
        <v>25572</v>
      </c>
      <c r="G5433" s="113" t="s">
        <v>40820</v>
      </c>
      <c r="H5433" s="113" t="s">
        <v>59297</v>
      </c>
      <c r="I5433" s="113" t="s">
        <v>96353</v>
      </c>
    </row>
    <row r="5434" spans="5:9" ht="14.5" x14ac:dyDescent="0.35">
      <c r="E5434" s="113" t="s">
        <v>5886</v>
      </c>
      <c r="F5434" s="113" t="s">
        <v>25571</v>
      </c>
      <c r="G5434" s="113" t="s">
        <v>40819</v>
      </c>
      <c r="H5434" s="113" t="s">
        <v>59296</v>
      </c>
      <c r="I5434" s="113" t="s">
        <v>96352</v>
      </c>
    </row>
    <row r="5435" spans="5:9" ht="14.5" x14ac:dyDescent="0.35">
      <c r="E5435" s="113" t="s">
        <v>5885</v>
      </c>
      <c r="F5435" s="113" t="s">
        <v>25570</v>
      </c>
      <c r="G5435" s="113" t="s">
        <v>40818</v>
      </c>
      <c r="H5435" s="113" t="s">
        <v>59295</v>
      </c>
      <c r="I5435" s="113" t="s">
        <v>96351</v>
      </c>
    </row>
    <row r="5436" spans="5:9" ht="14.5" x14ac:dyDescent="0.35">
      <c r="E5436" s="113" t="s">
        <v>5884</v>
      </c>
      <c r="F5436" s="113" t="s">
        <v>25569</v>
      </c>
      <c r="G5436" s="113" t="s">
        <v>40817</v>
      </c>
      <c r="H5436" s="113" t="s">
        <v>59294</v>
      </c>
      <c r="I5436" s="113" t="s">
        <v>96350</v>
      </c>
    </row>
    <row r="5437" spans="5:9" ht="14.5" x14ac:dyDescent="0.35">
      <c r="E5437" s="113" t="s">
        <v>5883</v>
      </c>
      <c r="F5437" s="113" t="s">
        <v>25568</v>
      </c>
      <c r="G5437" s="113" t="s">
        <v>40816</v>
      </c>
      <c r="H5437" s="113" t="s">
        <v>59293</v>
      </c>
      <c r="I5437" s="113" t="s">
        <v>96349</v>
      </c>
    </row>
    <row r="5438" spans="5:9" ht="14.5" x14ac:dyDescent="0.35">
      <c r="E5438" s="113" t="s">
        <v>5882</v>
      </c>
      <c r="F5438" s="113" t="s">
        <v>25567</v>
      </c>
      <c r="G5438" s="113" t="s">
        <v>40815</v>
      </c>
      <c r="H5438" s="113" t="s">
        <v>59292</v>
      </c>
      <c r="I5438" s="113" t="s">
        <v>96348</v>
      </c>
    </row>
    <row r="5439" spans="5:9" ht="14.5" x14ac:dyDescent="0.35">
      <c r="E5439" s="113" t="s">
        <v>5881</v>
      </c>
      <c r="F5439" s="113" t="s">
        <v>25566</v>
      </c>
      <c r="G5439" s="113" t="s">
        <v>40814</v>
      </c>
      <c r="H5439" s="113" t="s">
        <v>59291</v>
      </c>
      <c r="I5439" s="113" t="s">
        <v>96347</v>
      </c>
    </row>
    <row r="5440" spans="5:9" ht="14.5" x14ac:dyDescent="0.35">
      <c r="E5440" s="113" t="s">
        <v>5880</v>
      </c>
      <c r="F5440" s="113" t="s">
        <v>25565</v>
      </c>
      <c r="G5440" s="113" t="s">
        <v>40813</v>
      </c>
      <c r="H5440" s="113" t="s">
        <v>59290</v>
      </c>
      <c r="I5440" s="113" t="s">
        <v>96346</v>
      </c>
    </row>
    <row r="5441" spans="5:9" ht="14.5" x14ac:dyDescent="0.35">
      <c r="E5441" s="113" t="s">
        <v>5879</v>
      </c>
      <c r="F5441" s="113" t="s">
        <v>25564</v>
      </c>
      <c r="G5441" s="113" t="s">
        <v>40812</v>
      </c>
      <c r="H5441" s="113" t="s">
        <v>59289</v>
      </c>
      <c r="I5441" s="113" t="s">
        <v>96345</v>
      </c>
    </row>
    <row r="5442" spans="5:9" ht="14.5" x14ac:dyDescent="0.35">
      <c r="E5442" s="113" t="s">
        <v>5878</v>
      </c>
      <c r="F5442" s="113" t="s">
        <v>25563</v>
      </c>
      <c r="G5442" s="113" t="s">
        <v>40811</v>
      </c>
      <c r="H5442" s="113" t="s">
        <v>59288</v>
      </c>
      <c r="I5442" s="113" t="s">
        <v>96344</v>
      </c>
    </row>
    <row r="5443" spans="5:9" ht="14.5" x14ac:dyDescent="0.35">
      <c r="E5443" s="113" t="s">
        <v>5877</v>
      </c>
      <c r="F5443" s="113" t="s">
        <v>25562</v>
      </c>
      <c r="G5443" s="113" t="s">
        <v>40810</v>
      </c>
      <c r="H5443" s="113" t="s">
        <v>59287</v>
      </c>
      <c r="I5443" s="113" t="s">
        <v>96343</v>
      </c>
    </row>
    <row r="5444" spans="5:9" ht="14.5" x14ac:dyDescent="0.35">
      <c r="E5444" s="113" t="s">
        <v>5876</v>
      </c>
      <c r="F5444" s="113" t="s">
        <v>25561</v>
      </c>
      <c r="G5444" s="113" t="s">
        <v>40809</v>
      </c>
      <c r="H5444" s="113" t="s">
        <v>59286</v>
      </c>
      <c r="I5444" s="113" t="s">
        <v>96342</v>
      </c>
    </row>
    <row r="5445" spans="5:9" ht="14.5" x14ac:dyDescent="0.35">
      <c r="E5445" s="113" t="s">
        <v>5875</v>
      </c>
      <c r="F5445" s="113" t="s">
        <v>25560</v>
      </c>
      <c r="G5445" s="113" t="s">
        <v>40808</v>
      </c>
      <c r="H5445" s="113" t="s">
        <v>59285</v>
      </c>
      <c r="I5445" s="113" t="s">
        <v>96341</v>
      </c>
    </row>
    <row r="5446" spans="5:9" ht="14.5" x14ac:dyDescent="0.35">
      <c r="E5446" s="113" t="s">
        <v>5874</v>
      </c>
      <c r="F5446" s="113" t="s">
        <v>25559</v>
      </c>
      <c r="G5446" s="113" t="s">
        <v>40807</v>
      </c>
      <c r="H5446" s="113" t="s">
        <v>59284</v>
      </c>
      <c r="I5446" s="113" t="s">
        <v>96340</v>
      </c>
    </row>
    <row r="5447" spans="5:9" ht="14.5" x14ac:dyDescent="0.35">
      <c r="E5447" s="113" t="s">
        <v>5873</v>
      </c>
      <c r="F5447" s="113" t="s">
        <v>25558</v>
      </c>
      <c r="G5447" s="113" t="s">
        <v>40806</v>
      </c>
      <c r="H5447" s="113" t="s">
        <v>59283</v>
      </c>
      <c r="I5447" s="113" t="s">
        <v>96339</v>
      </c>
    </row>
    <row r="5448" spans="5:9" ht="14.5" x14ac:dyDescent="0.35">
      <c r="E5448" s="113" t="s">
        <v>5872</v>
      </c>
      <c r="F5448" s="113" t="s">
        <v>25557</v>
      </c>
      <c r="G5448" s="113" t="s">
        <v>40805</v>
      </c>
      <c r="H5448" s="113" t="s">
        <v>59282</v>
      </c>
      <c r="I5448" s="113" t="s">
        <v>96338</v>
      </c>
    </row>
    <row r="5449" spans="5:9" ht="14.5" x14ac:dyDescent="0.35">
      <c r="E5449" s="113" t="s">
        <v>5871</v>
      </c>
      <c r="F5449" s="113" t="s">
        <v>25556</v>
      </c>
      <c r="G5449" s="113" t="s">
        <v>40804</v>
      </c>
      <c r="H5449" s="113" t="s">
        <v>59281</v>
      </c>
      <c r="I5449" s="113" t="s">
        <v>96337</v>
      </c>
    </row>
    <row r="5450" spans="5:9" ht="14.5" x14ac:dyDescent="0.35">
      <c r="E5450" s="113" t="s">
        <v>5870</v>
      </c>
      <c r="F5450" s="113" t="s">
        <v>25555</v>
      </c>
      <c r="G5450" s="113" t="s">
        <v>40803</v>
      </c>
      <c r="H5450" s="113" t="s">
        <v>59280</v>
      </c>
      <c r="I5450" s="113" t="s">
        <v>96336</v>
      </c>
    </row>
    <row r="5451" spans="5:9" ht="14.5" x14ac:dyDescent="0.35">
      <c r="E5451" s="113" t="s">
        <v>5869</v>
      </c>
      <c r="F5451" s="113" t="s">
        <v>25554</v>
      </c>
      <c r="G5451" s="113" t="s">
        <v>40802</v>
      </c>
      <c r="H5451" s="113" t="s">
        <v>59279</v>
      </c>
      <c r="I5451" s="113" t="s">
        <v>96335</v>
      </c>
    </row>
    <row r="5452" spans="5:9" ht="14.5" x14ac:dyDescent="0.35">
      <c r="E5452" s="113" t="s">
        <v>5868</v>
      </c>
      <c r="F5452" s="113" t="s">
        <v>25553</v>
      </c>
      <c r="G5452" s="113" t="s">
        <v>40801</v>
      </c>
      <c r="H5452" s="113" t="s">
        <v>59278</v>
      </c>
      <c r="I5452" s="113" t="s">
        <v>96334</v>
      </c>
    </row>
    <row r="5453" spans="5:9" ht="14.5" x14ac:dyDescent="0.35">
      <c r="E5453" s="113" t="s">
        <v>5867</v>
      </c>
      <c r="F5453" s="113" t="s">
        <v>25552</v>
      </c>
      <c r="G5453" s="113" t="s">
        <v>40800</v>
      </c>
      <c r="H5453" s="113" t="s">
        <v>59277</v>
      </c>
      <c r="I5453" s="113" t="s">
        <v>96333</v>
      </c>
    </row>
    <row r="5454" spans="5:9" ht="14.5" x14ac:dyDescent="0.35">
      <c r="E5454" s="113" t="s">
        <v>5866</v>
      </c>
      <c r="F5454" s="113" t="s">
        <v>25551</v>
      </c>
      <c r="G5454" s="113" t="s">
        <v>40799</v>
      </c>
      <c r="H5454" s="113" t="s">
        <v>59276</v>
      </c>
      <c r="I5454" s="113" t="s">
        <v>96332</v>
      </c>
    </row>
    <row r="5455" spans="5:9" ht="14.5" x14ac:dyDescent="0.35">
      <c r="E5455" s="113" t="s">
        <v>5865</v>
      </c>
      <c r="F5455" s="113" t="s">
        <v>25550</v>
      </c>
      <c r="G5455" s="113" t="s">
        <v>40798</v>
      </c>
      <c r="H5455" s="113" t="s">
        <v>59275</v>
      </c>
      <c r="I5455" s="113" t="s">
        <v>96331</v>
      </c>
    </row>
    <row r="5456" spans="5:9" ht="14.5" x14ac:dyDescent="0.35">
      <c r="E5456" s="113" t="s">
        <v>5864</v>
      </c>
      <c r="F5456" s="113" t="s">
        <v>25549</v>
      </c>
      <c r="G5456" s="113" t="s">
        <v>40797</v>
      </c>
      <c r="H5456" s="113" t="s">
        <v>59274</v>
      </c>
      <c r="I5456" s="113" t="s">
        <v>96330</v>
      </c>
    </row>
    <row r="5457" spans="5:9" ht="14.5" x14ac:dyDescent="0.35">
      <c r="E5457" s="113" t="s">
        <v>5863</v>
      </c>
      <c r="F5457" s="113" t="s">
        <v>25548</v>
      </c>
      <c r="G5457" s="113" t="s">
        <v>40796</v>
      </c>
      <c r="H5457" s="113" t="s">
        <v>59273</v>
      </c>
      <c r="I5457" s="113" t="s">
        <v>96329</v>
      </c>
    </row>
    <row r="5458" spans="5:9" ht="14.5" x14ac:dyDescent="0.35">
      <c r="E5458" s="113" t="s">
        <v>5862</v>
      </c>
      <c r="F5458" s="113" t="s">
        <v>25547</v>
      </c>
      <c r="G5458" s="113" t="s">
        <v>40795</v>
      </c>
      <c r="H5458" s="113" t="s">
        <v>59272</v>
      </c>
      <c r="I5458" s="113" t="s">
        <v>96328</v>
      </c>
    </row>
    <row r="5459" spans="5:9" ht="14.5" x14ac:dyDescent="0.35">
      <c r="E5459" s="113" t="s">
        <v>5861</v>
      </c>
      <c r="F5459" s="113" t="s">
        <v>25546</v>
      </c>
      <c r="G5459" s="113" t="s">
        <v>40794</v>
      </c>
      <c r="H5459" s="113" t="s">
        <v>59271</v>
      </c>
      <c r="I5459" s="113" t="s">
        <v>96327</v>
      </c>
    </row>
    <row r="5460" spans="5:9" ht="14.5" x14ac:dyDescent="0.35">
      <c r="E5460" s="113" t="s">
        <v>5860</v>
      </c>
      <c r="F5460" s="113" t="s">
        <v>25545</v>
      </c>
      <c r="G5460" s="113" t="s">
        <v>40793</v>
      </c>
      <c r="H5460" s="113" t="s">
        <v>59270</v>
      </c>
      <c r="I5460" s="113" t="s">
        <v>96326</v>
      </c>
    </row>
    <row r="5461" spans="5:9" ht="14.5" x14ac:dyDescent="0.35">
      <c r="E5461" s="113" t="s">
        <v>5859</v>
      </c>
      <c r="F5461" s="113" t="s">
        <v>25544</v>
      </c>
      <c r="G5461" s="113" t="s">
        <v>40792</v>
      </c>
      <c r="H5461" s="113" t="s">
        <v>59269</v>
      </c>
      <c r="I5461" s="113" t="s">
        <v>96325</v>
      </c>
    </row>
    <row r="5462" spans="5:9" ht="14.5" x14ac:dyDescent="0.35">
      <c r="E5462" s="113" t="s">
        <v>5858</v>
      </c>
      <c r="F5462" s="113" t="s">
        <v>25543</v>
      </c>
      <c r="G5462" s="113" t="s">
        <v>40791</v>
      </c>
      <c r="H5462" s="113" t="s">
        <v>59268</v>
      </c>
      <c r="I5462" s="113" t="s">
        <v>96324</v>
      </c>
    </row>
    <row r="5463" spans="5:9" ht="14.5" x14ac:dyDescent="0.35">
      <c r="E5463" s="113" t="s">
        <v>5857</v>
      </c>
      <c r="F5463" s="113" t="s">
        <v>25542</v>
      </c>
      <c r="G5463" s="113" t="s">
        <v>40790</v>
      </c>
      <c r="H5463" s="113" t="s">
        <v>59267</v>
      </c>
      <c r="I5463" s="113" t="s">
        <v>96323</v>
      </c>
    </row>
    <row r="5464" spans="5:9" ht="14.5" x14ac:dyDescent="0.35">
      <c r="E5464" s="113" t="s">
        <v>5856</v>
      </c>
      <c r="F5464" s="113" t="s">
        <v>25541</v>
      </c>
      <c r="G5464" s="113" t="s">
        <v>40789</v>
      </c>
      <c r="H5464" s="113" t="s">
        <v>59266</v>
      </c>
      <c r="I5464" s="113" t="s">
        <v>96322</v>
      </c>
    </row>
    <row r="5465" spans="5:9" ht="14.5" x14ac:dyDescent="0.35">
      <c r="E5465" s="113" t="s">
        <v>5855</v>
      </c>
      <c r="F5465" s="113" t="s">
        <v>25540</v>
      </c>
      <c r="G5465" s="113" t="s">
        <v>40788</v>
      </c>
      <c r="H5465" s="113" t="s">
        <v>59265</v>
      </c>
      <c r="I5465" s="113" t="s">
        <v>96321</v>
      </c>
    </row>
    <row r="5466" spans="5:9" ht="14.5" x14ac:dyDescent="0.35">
      <c r="E5466" s="113" t="s">
        <v>5854</v>
      </c>
      <c r="F5466" s="113" t="s">
        <v>25539</v>
      </c>
      <c r="G5466" s="113" t="s">
        <v>40787</v>
      </c>
      <c r="H5466" s="113" t="s">
        <v>59264</v>
      </c>
      <c r="I5466" s="113" t="s">
        <v>96320</v>
      </c>
    </row>
    <row r="5467" spans="5:9" ht="14.5" x14ac:dyDescent="0.35">
      <c r="E5467" s="113" t="s">
        <v>5853</v>
      </c>
      <c r="F5467" s="113" t="s">
        <v>25538</v>
      </c>
      <c r="G5467" s="113" t="s">
        <v>40786</v>
      </c>
      <c r="H5467" s="113" t="s">
        <v>59263</v>
      </c>
      <c r="I5467" s="113" t="s">
        <v>96319</v>
      </c>
    </row>
    <row r="5468" spans="5:9" ht="14.5" x14ac:dyDescent="0.35">
      <c r="E5468" s="113" t="s">
        <v>5852</v>
      </c>
      <c r="F5468" s="113" t="s">
        <v>25537</v>
      </c>
      <c r="G5468" s="113" t="s">
        <v>40785</v>
      </c>
      <c r="H5468" s="113" t="s">
        <v>59262</v>
      </c>
      <c r="I5468" s="113" t="s">
        <v>96318</v>
      </c>
    </row>
    <row r="5469" spans="5:9" ht="14.5" x14ac:dyDescent="0.35">
      <c r="E5469" s="113" t="s">
        <v>5851</v>
      </c>
      <c r="F5469" s="113" t="s">
        <v>25536</v>
      </c>
      <c r="G5469" s="113" t="s">
        <v>40784</v>
      </c>
      <c r="H5469" s="113" t="s">
        <v>59261</v>
      </c>
      <c r="I5469" s="113" t="s">
        <v>96317</v>
      </c>
    </row>
    <row r="5470" spans="5:9" ht="14.5" x14ac:dyDescent="0.35">
      <c r="E5470" s="113" t="s">
        <v>5850</v>
      </c>
      <c r="F5470" s="113" t="s">
        <v>25535</v>
      </c>
      <c r="G5470" s="113" t="s">
        <v>40783</v>
      </c>
      <c r="H5470" s="113" t="s">
        <v>59260</v>
      </c>
      <c r="I5470" s="113" t="s">
        <v>96316</v>
      </c>
    </row>
    <row r="5471" spans="5:9" ht="14.5" x14ac:dyDescent="0.35">
      <c r="E5471" s="113" t="s">
        <v>5849</v>
      </c>
      <c r="F5471" s="113" t="s">
        <v>25534</v>
      </c>
      <c r="G5471" s="113" t="s">
        <v>122089</v>
      </c>
      <c r="H5471" s="113" t="s">
        <v>59259</v>
      </c>
      <c r="I5471" s="113" t="s">
        <v>96315</v>
      </c>
    </row>
    <row r="5472" spans="5:9" ht="14.5" x14ac:dyDescent="0.35">
      <c r="E5472" s="113" t="s">
        <v>5848</v>
      </c>
      <c r="F5472" s="113" t="s">
        <v>25533</v>
      </c>
      <c r="G5472" s="113" t="s">
        <v>40782</v>
      </c>
      <c r="H5472" s="113" t="s">
        <v>59258</v>
      </c>
      <c r="I5472" s="113" t="s">
        <v>96314</v>
      </c>
    </row>
    <row r="5473" spans="5:9" ht="14.5" x14ac:dyDescent="0.35">
      <c r="E5473" s="113" t="s">
        <v>5847</v>
      </c>
      <c r="F5473" s="113" t="s">
        <v>25532</v>
      </c>
      <c r="G5473" s="113" t="s">
        <v>40781</v>
      </c>
      <c r="H5473" s="113" t="s">
        <v>59257</v>
      </c>
      <c r="I5473" s="113" t="s">
        <v>96313</v>
      </c>
    </row>
    <row r="5474" spans="5:9" ht="14.5" x14ac:dyDescent="0.35">
      <c r="E5474" s="113" t="s">
        <v>5846</v>
      </c>
      <c r="F5474" s="113" t="s">
        <v>25531</v>
      </c>
      <c r="G5474" s="113" t="s">
        <v>40780</v>
      </c>
      <c r="H5474" s="113" t="s">
        <v>59256</v>
      </c>
      <c r="I5474" s="113" t="s">
        <v>96312</v>
      </c>
    </row>
    <row r="5475" spans="5:9" ht="14.5" x14ac:dyDescent="0.35">
      <c r="E5475" s="113" t="s">
        <v>5845</v>
      </c>
      <c r="F5475" s="113" t="s">
        <v>25530</v>
      </c>
      <c r="G5475" s="113" t="s">
        <v>40779</v>
      </c>
      <c r="H5475" s="113" t="s">
        <v>59255</v>
      </c>
      <c r="I5475" s="113" t="s">
        <v>96311</v>
      </c>
    </row>
    <row r="5476" spans="5:9" ht="14.5" x14ac:dyDescent="0.35">
      <c r="E5476" s="113" t="s">
        <v>5844</v>
      </c>
      <c r="F5476" s="113" t="s">
        <v>25529</v>
      </c>
      <c r="G5476" s="113" t="s">
        <v>40778</v>
      </c>
      <c r="H5476" s="113" t="s">
        <v>59254</v>
      </c>
      <c r="I5476" s="113" t="s">
        <v>96310</v>
      </c>
    </row>
    <row r="5477" spans="5:9" ht="14.5" x14ac:dyDescent="0.35">
      <c r="E5477" s="113" t="s">
        <v>5843</v>
      </c>
      <c r="F5477" s="113" t="s">
        <v>25528</v>
      </c>
      <c r="G5477" s="113" t="s">
        <v>40777</v>
      </c>
      <c r="H5477" s="113" t="s">
        <v>59253</v>
      </c>
      <c r="I5477" s="113" t="s">
        <v>96309</v>
      </c>
    </row>
    <row r="5478" spans="5:9" ht="14.5" x14ac:dyDescent="0.35">
      <c r="E5478" s="113" t="s">
        <v>5842</v>
      </c>
      <c r="F5478" s="113" t="s">
        <v>25527</v>
      </c>
      <c r="G5478" s="113" t="s">
        <v>40776</v>
      </c>
      <c r="H5478" s="113" t="s">
        <v>59252</v>
      </c>
      <c r="I5478" s="113" t="s">
        <v>96308</v>
      </c>
    </row>
    <row r="5479" spans="5:9" ht="14.5" x14ac:dyDescent="0.35">
      <c r="E5479" s="113" t="s">
        <v>5841</v>
      </c>
      <c r="F5479" s="113" t="s">
        <v>25526</v>
      </c>
      <c r="G5479" s="113" t="s">
        <v>40775</v>
      </c>
      <c r="H5479" s="113" t="s">
        <v>59251</v>
      </c>
      <c r="I5479" s="113" t="s">
        <v>96307</v>
      </c>
    </row>
    <row r="5480" spans="5:9" ht="14.5" x14ac:dyDescent="0.35">
      <c r="E5480" s="113" t="s">
        <v>5840</v>
      </c>
      <c r="F5480" s="113" t="s">
        <v>25525</v>
      </c>
      <c r="G5480" s="113" t="s">
        <v>40774</v>
      </c>
      <c r="H5480" s="113" t="s">
        <v>59250</v>
      </c>
      <c r="I5480" s="113" t="s">
        <v>96306</v>
      </c>
    </row>
    <row r="5481" spans="5:9" ht="14.5" x14ac:dyDescent="0.35">
      <c r="E5481" s="113" t="s">
        <v>5839</v>
      </c>
      <c r="F5481" s="113" t="s">
        <v>25524</v>
      </c>
      <c r="G5481" s="113" t="s">
        <v>40773</v>
      </c>
      <c r="H5481" s="113" t="s">
        <v>59249</v>
      </c>
      <c r="I5481" s="113" t="s">
        <v>96305</v>
      </c>
    </row>
    <row r="5482" spans="5:9" ht="14.5" x14ac:dyDescent="0.35">
      <c r="E5482" s="113" t="s">
        <v>5838</v>
      </c>
      <c r="F5482" s="113" t="s">
        <v>25523</v>
      </c>
      <c r="G5482" s="113" t="s">
        <v>40772</v>
      </c>
      <c r="H5482" s="113" t="s">
        <v>59248</v>
      </c>
      <c r="I5482" s="113" t="s">
        <v>96304</v>
      </c>
    </row>
    <row r="5483" spans="5:9" ht="14.5" x14ac:dyDescent="0.35">
      <c r="E5483" s="113" t="s">
        <v>5837</v>
      </c>
      <c r="F5483" s="113" t="s">
        <v>25522</v>
      </c>
      <c r="G5483" s="113" t="s">
        <v>40771</v>
      </c>
      <c r="H5483" s="113" t="s">
        <v>59247</v>
      </c>
      <c r="I5483" s="113" t="s">
        <v>96303</v>
      </c>
    </row>
    <row r="5484" spans="5:9" ht="14.5" x14ac:dyDescent="0.35">
      <c r="E5484" s="113" t="s">
        <v>5836</v>
      </c>
      <c r="F5484" s="113" t="s">
        <v>25521</v>
      </c>
      <c r="G5484" s="113" t="s">
        <v>40770</v>
      </c>
      <c r="H5484" s="113" t="s">
        <v>59246</v>
      </c>
      <c r="I5484" s="113" t="s">
        <v>96302</v>
      </c>
    </row>
    <row r="5485" spans="5:9" ht="14.5" x14ac:dyDescent="0.35">
      <c r="E5485" s="113" t="s">
        <v>5835</v>
      </c>
      <c r="F5485" s="113" t="s">
        <v>25520</v>
      </c>
      <c r="G5485" s="113" t="s">
        <v>40769</v>
      </c>
      <c r="H5485" s="113" t="s">
        <v>59245</v>
      </c>
      <c r="I5485" s="113" t="s">
        <v>96301</v>
      </c>
    </row>
    <row r="5486" spans="5:9" ht="14.5" x14ac:dyDescent="0.35">
      <c r="E5486" s="113" t="s">
        <v>5834</v>
      </c>
      <c r="F5486" s="113" t="s">
        <v>25519</v>
      </c>
      <c r="G5486" s="113" t="s">
        <v>40768</v>
      </c>
      <c r="H5486" s="113" t="s">
        <v>59244</v>
      </c>
      <c r="I5486" s="113" t="s">
        <v>96300</v>
      </c>
    </row>
    <row r="5487" spans="5:9" ht="14.5" x14ac:dyDescent="0.35">
      <c r="E5487" s="113" t="s">
        <v>5833</v>
      </c>
      <c r="F5487" s="113" t="s">
        <v>25518</v>
      </c>
      <c r="G5487" s="113" t="s">
        <v>40767</v>
      </c>
      <c r="H5487" s="113" t="s">
        <v>59243</v>
      </c>
      <c r="I5487" s="113" t="s">
        <v>96299</v>
      </c>
    </row>
    <row r="5488" spans="5:9" ht="14.5" x14ac:dyDescent="0.35">
      <c r="E5488" s="113" t="s">
        <v>5832</v>
      </c>
      <c r="F5488" s="113" t="s">
        <v>25517</v>
      </c>
      <c r="G5488" s="113" t="s">
        <v>40766</v>
      </c>
      <c r="H5488" s="113" t="s">
        <v>59242</v>
      </c>
      <c r="I5488" s="113" t="s">
        <v>96298</v>
      </c>
    </row>
    <row r="5489" spans="5:9" ht="14.5" x14ac:dyDescent="0.35">
      <c r="E5489" s="113" t="s">
        <v>5831</v>
      </c>
      <c r="F5489" s="113" t="s">
        <v>25516</v>
      </c>
      <c r="G5489" s="113" t="s">
        <v>40765</v>
      </c>
      <c r="H5489" s="113" t="s">
        <v>59241</v>
      </c>
      <c r="I5489" s="113" t="s">
        <v>96297</v>
      </c>
    </row>
    <row r="5490" spans="5:9" ht="14.5" x14ac:dyDescent="0.35">
      <c r="E5490" s="113" t="s">
        <v>5830</v>
      </c>
      <c r="F5490" s="113" t="s">
        <v>25515</v>
      </c>
      <c r="G5490" s="113" t="s">
        <v>40764</v>
      </c>
      <c r="H5490" s="113" t="s">
        <v>59240</v>
      </c>
      <c r="I5490" s="113" t="s">
        <v>96296</v>
      </c>
    </row>
    <row r="5491" spans="5:9" ht="14.5" x14ac:dyDescent="0.35">
      <c r="E5491" s="113" t="s">
        <v>5829</v>
      </c>
      <c r="F5491" s="113" t="s">
        <v>25514</v>
      </c>
      <c r="G5491" s="113" t="s">
        <v>127642</v>
      </c>
      <c r="H5491" s="113" t="s">
        <v>59239</v>
      </c>
      <c r="I5491" s="113" t="s">
        <v>96295</v>
      </c>
    </row>
    <row r="5492" spans="5:9" ht="14.5" x14ac:dyDescent="0.35">
      <c r="E5492" s="113" t="s">
        <v>5828</v>
      </c>
      <c r="F5492" s="113" t="s">
        <v>25513</v>
      </c>
      <c r="G5492" s="113" t="s">
        <v>40763</v>
      </c>
      <c r="H5492" s="113" t="s">
        <v>59238</v>
      </c>
      <c r="I5492" s="113" t="s">
        <v>96294</v>
      </c>
    </row>
    <row r="5493" spans="5:9" ht="14.5" x14ac:dyDescent="0.35">
      <c r="E5493" s="113" t="s">
        <v>5827</v>
      </c>
      <c r="F5493" s="113" t="s">
        <v>25512</v>
      </c>
      <c r="G5493" s="113" t="s">
        <v>40762</v>
      </c>
      <c r="H5493" s="113" t="s">
        <v>59237</v>
      </c>
      <c r="I5493" s="113" t="s">
        <v>96293</v>
      </c>
    </row>
    <row r="5494" spans="5:9" ht="14.5" x14ac:dyDescent="0.35">
      <c r="E5494" s="113" t="s">
        <v>5826</v>
      </c>
      <c r="F5494" s="113" t="s">
        <v>25511</v>
      </c>
      <c r="G5494" s="113" t="s">
        <v>40761</v>
      </c>
      <c r="H5494" s="113" t="s">
        <v>59236</v>
      </c>
      <c r="I5494" s="113" t="s">
        <v>96292</v>
      </c>
    </row>
    <row r="5495" spans="5:9" ht="14.5" x14ac:dyDescent="0.35">
      <c r="E5495" s="113" t="s">
        <v>5825</v>
      </c>
      <c r="F5495" s="113" t="s">
        <v>25510</v>
      </c>
      <c r="G5495" s="113" t="s">
        <v>40760</v>
      </c>
      <c r="H5495" s="113" t="s">
        <v>59235</v>
      </c>
      <c r="I5495" s="113" t="s">
        <v>96291</v>
      </c>
    </row>
    <row r="5496" spans="5:9" ht="14.5" x14ac:dyDescent="0.35">
      <c r="E5496" s="113" t="s">
        <v>5824</v>
      </c>
      <c r="F5496" s="113" t="s">
        <v>25509</v>
      </c>
      <c r="G5496" s="113" t="s">
        <v>40759</v>
      </c>
      <c r="H5496" s="113" t="s">
        <v>59234</v>
      </c>
      <c r="I5496" s="113" t="s">
        <v>96290</v>
      </c>
    </row>
    <row r="5497" spans="5:9" ht="14.5" x14ac:dyDescent="0.35">
      <c r="E5497" s="113" t="s">
        <v>5823</v>
      </c>
      <c r="F5497" s="113" t="s">
        <v>25508</v>
      </c>
      <c r="G5497" s="113" t="s">
        <v>40758</v>
      </c>
      <c r="H5497" s="113" t="s">
        <v>59233</v>
      </c>
      <c r="I5497" s="113" t="s">
        <v>96289</v>
      </c>
    </row>
    <row r="5498" spans="5:9" ht="14.5" x14ac:dyDescent="0.35">
      <c r="E5498" s="113" t="s">
        <v>5822</v>
      </c>
      <c r="F5498" s="113" t="s">
        <v>25507</v>
      </c>
      <c r="G5498" s="113" t="s">
        <v>40757</v>
      </c>
      <c r="H5498" s="113" t="s">
        <v>59232</v>
      </c>
      <c r="I5498" s="113" t="s">
        <v>96288</v>
      </c>
    </row>
    <row r="5499" spans="5:9" ht="14.5" x14ac:dyDescent="0.35">
      <c r="E5499" s="113" t="s">
        <v>5821</v>
      </c>
      <c r="F5499" s="113" t="s">
        <v>25506</v>
      </c>
      <c r="G5499" s="113" t="s">
        <v>40756</v>
      </c>
      <c r="H5499" s="113" t="s">
        <v>59231</v>
      </c>
      <c r="I5499" s="113" t="s">
        <v>96287</v>
      </c>
    </row>
    <row r="5500" spans="5:9" ht="14.5" x14ac:dyDescent="0.35">
      <c r="E5500" s="113" t="s">
        <v>5820</v>
      </c>
      <c r="F5500" s="113" t="s">
        <v>25505</v>
      </c>
      <c r="G5500" s="113" t="s">
        <v>40755</v>
      </c>
      <c r="H5500" s="113" t="s">
        <v>59230</v>
      </c>
      <c r="I5500" s="113" t="s">
        <v>96286</v>
      </c>
    </row>
    <row r="5501" spans="5:9" ht="14.5" x14ac:dyDescent="0.35">
      <c r="E5501" s="113" t="s">
        <v>5819</v>
      </c>
      <c r="F5501" s="113" t="s">
        <v>25504</v>
      </c>
      <c r="G5501" s="113" t="s">
        <v>40754</v>
      </c>
      <c r="H5501" s="113" t="s">
        <v>59229</v>
      </c>
      <c r="I5501" s="113" t="s">
        <v>96285</v>
      </c>
    </row>
    <row r="5502" spans="5:9" ht="14.5" x14ac:dyDescent="0.35">
      <c r="E5502" s="113" t="s">
        <v>5818</v>
      </c>
      <c r="F5502" s="113" t="s">
        <v>25503</v>
      </c>
      <c r="G5502" s="113" t="s">
        <v>40753</v>
      </c>
      <c r="H5502" s="113" t="s">
        <v>59228</v>
      </c>
      <c r="I5502" s="113" t="s">
        <v>96284</v>
      </c>
    </row>
    <row r="5503" spans="5:9" ht="14.5" x14ac:dyDescent="0.35">
      <c r="E5503" s="113" t="s">
        <v>5817</v>
      </c>
      <c r="F5503" s="113" t="s">
        <v>25502</v>
      </c>
      <c r="G5503" s="113" t="s">
        <v>40752</v>
      </c>
      <c r="H5503" s="113" t="s">
        <v>59227</v>
      </c>
      <c r="I5503" s="113" t="s">
        <v>96283</v>
      </c>
    </row>
    <row r="5504" spans="5:9" ht="14.5" x14ac:dyDescent="0.35">
      <c r="E5504" s="113" t="s">
        <v>5816</v>
      </c>
      <c r="F5504" s="113" t="s">
        <v>25501</v>
      </c>
      <c r="G5504" s="113" t="s">
        <v>40751</v>
      </c>
      <c r="H5504" s="113" t="s">
        <v>59226</v>
      </c>
      <c r="I5504" s="113" t="s">
        <v>96282</v>
      </c>
    </row>
    <row r="5505" spans="5:9" ht="14.5" x14ac:dyDescent="0.35">
      <c r="E5505" s="113" t="s">
        <v>5815</v>
      </c>
      <c r="F5505" s="113" t="s">
        <v>25500</v>
      </c>
      <c r="G5505" s="113" t="s">
        <v>40750</v>
      </c>
      <c r="H5505" s="113" t="s">
        <v>59225</v>
      </c>
      <c r="I5505" s="113" t="s">
        <v>96281</v>
      </c>
    </row>
    <row r="5506" spans="5:9" ht="14.5" x14ac:dyDescent="0.35">
      <c r="E5506" s="113" t="s">
        <v>5814</v>
      </c>
      <c r="F5506" s="113" t="s">
        <v>25499</v>
      </c>
      <c r="G5506" s="113" t="s">
        <v>40749</v>
      </c>
      <c r="H5506" s="113" t="s">
        <v>59224</v>
      </c>
      <c r="I5506" s="113" t="s">
        <v>140376</v>
      </c>
    </row>
    <row r="5507" spans="5:9" ht="14.5" x14ac:dyDescent="0.35">
      <c r="E5507" s="113" t="s">
        <v>5813</v>
      </c>
      <c r="F5507" s="113" t="s">
        <v>25498</v>
      </c>
      <c r="G5507" s="113" t="s">
        <v>40748</v>
      </c>
      <c r="H5507" s="113" t="s">
        <v>59223</v>
      </c>
      <c r="I5507" s="113" t="s">
        <v>96280</v>
      </c>
    </row>
    <row r="5508" spans="5:9" ht="14.5" x14ac:dyDescent="0.35">
      <c r="E5508" s="113" t="s">
        <v>5812</v>
      </c>
      <c r="F5508" s="113" t="s">
        <v>25497</v>
      </c>
      <c r="G5508" s="113" t="s">
        <v>40747</v>
      </c>
      <c r="H5508" s="113" t="s">
        <v>59222</v>
      </c>
      <c r="I5508" s="113" t="s">
        <v>96279</v>
      </c>
    </row>
    <row r="5509" spans="5:9" ht="14.5" x14ac:dyDescent="0.35">
      <c r="E5509" s="113" t="s">
        <v>5811</v>
      </c>
      <c r="F5509" s="113" t="s">
        <v>25496</v>
      </c>
      <c r="G5509" s="113" t="s">
        <v>40746</v>
      </c>
      <c r="H5509" s="113" t="s">
        <v>59221</v>
      </c>
      <c r="I5509" s="113" t="s">
        <v>96278</v>
      </c>
    </row>
    <row r="5510" spans="5:9" ht="14.5" x14ac:dyDescent="0.35">
      <c r="E5510" s="113" t="s">
        <v>5810</v>
      </c>
      <c r="F5510" s="113" t="s">
        <v>25495</v>
      </c>
      <c r="G5510" s="113" t="s">
        <v>40745</v>
      </c>
      <c r="H5510" s="113" t="s">
        <v>59220</v>
      </c>
      <c r="I5510" s="113" t="s">
        <v>96277</v>
      </c>
    </row>
    <row r="5511" spans="5:9" ht="14.5" x14ac:dyDescent="0.35">
      <c r="E5511" s="113" t="s">
        <v>5809</v>
      </c>
      <c r="F5511" s="113" t="s">
        <v>25494</v>
      </c>
      <c r="G5511" s="113" t="s">
        <v>40744</v>
      </c>
      <c r="H5511" s="113" t="s">
        <v>59219</v>
      </c>
      <c r="I5511" s="113" t="s">
        <v>96276</v>
      </c>
    </row>
    <row r="5512" spans="5:9" ht="14.5" x14ac:dyDescent="0.35">
      <c r="E5512" s="113" t="s">
        <v>5808</v>
      </c>
      <c r="F5512" s="113" t="s">
        <v>25493</v>
      </c>
      <c r="G5512" s="113" t="s">
        <v>120580</v>
      </c>
      <c r="H5512" s="113" t="s">
        <v>59218</v>
      </c>
      <c r="I5512" s="113" t="s">
        <v>96275</v>
      </c>
    </row>
    <row r="5513" spans="5:9" ht="14.5" x14ac:dyDescent="0.35">
      <c r="E5513" s="113" t="s">
        <v>5807</v>
      </c>
      <c r="F5513" s="113" t="s">
        <v>25492</v>
      </c>
      <c r="G5513" s="113" t="s">
        <v>40743</v>
      </c>
      <c r="H5513" s="113" t="s">
        <v>59217</v>
      </c>
      <c r="I5513" s="113" t="s">
        <v>96274</v>
      </c>
    </row>
    <row r="5514" spans="5:9" ht="14.5" x14ac:dyDescent="0.35">
      <c r="E5514" s="113" t="s">
        <v>5806</v>
      </c>
      <c r="F5514" s="113" t="s">
        <v>25491</v>
      </c>
      <c r="G5514" s="113" t="s">
        <v>40742</v>
      </c>
      <c r="H5514" s="113" t="s">
        <v>59216</v>
      </c>
      <c r="I5514" s="113" t="s">
        <v>96273</v>
      </c>
    </row>
    <row r="5515" spans="5:9" ht="14.5" x14ac:dyDescent="0.35">
      <c r="E5515" s="113" t="s">
        <v>5805</v>
      </c>
      <c r="F5515" s="113" t="s">
        <v>25490</v>
      </c>
      <c r="G5515" s="113" t="s">
        <v>40741</v>
      </c>
      <c r="H5515" s="113" t="s">
        <v>59215</v>
      </c>
      <c r="I5515" s="113" t="s">
        <v>96272</v>
      </c>
    </row>
    <row r="5516" spans="5:9" ht="14.5" x14ac:dyDescent="0.35">
      <c r="E5516" s="113" t="s">
        <v>5804</v>
      </c>
      <c r="F5516" s="113" t="s">
        <v>25489</v>
      </c>
      <c r="G5516" s="113" t="s">
        <v>40740</v>
      </c>
      <c r="H5516" s="113" t="s">
        <v>59214</v>
      </c>
      <c r="I5516" s="113" t="s">
        <v>96271</v>
      </c>
    </row>
    <row r="5517" spans="5:9" ht="14.5" x14ac:dyDescent="0.35">
      <c r="E5517" s="113" t="s">
        <v>5803</v>
      </c>
      <c r="F5517" s="113" t="s">
        <v>25488</v>
      </c>
      <c r="G5517" s="113" t="s">
        <v>40739</v>
      </c>
      <c r="H5517" s="113" t="s">
        <v>59213</v>
      </c>
      <c r="I5517" s="113" t="s">
        <v>96270</v>
      </c>
    </row>
    <row r="5518" spans="5:9" ht="14.5" x14ac:dyDescent="0.35">
      <c r="E5518" s="113" t="s">
        <v>5802</v>
      </c>
      <c r="F5518" s="113" t="s">
        <v>25487</v>
      </c>
      <c r="G5518" s="113" t="s">
        <v>120579</v>
      </c>
      <c r="H5518" s="113" t="s">
        <v>59212</v>
      </c>
      <c r="I5518" s="113" t="s">
        <v>96269</v>
      </c>
    </row>
    <row r="5519" spans="5:9" ht="14.5" x14ac:dyDescent="0.35">
      <c r="E5519" s="113" t="s">
        <v>5801</v>
      </c>
      <c r="F5519" s="113" t="s">
        <v>25486</v>
      </c>
      <c r="G5519" s="113" t="s">
        <v>40738</v>
      </c>
      <c r="H5519" s="113" t="s">
        <v>59211</v>
      </c>
      <c r="I5519" s="113" t="s">
        <v>96268</v>
      </c>
    </row>
    <row r="5520" spans="5:9" ht="14.5" x14ac:dyDescent="0.35">
      <c r="E5520" s="113" t="s">
        <v>5800</v>
      </c>
      <c r="F5520" s="113" t="s">
        <v>25485</v>
      </c>
      <c r="G5520" s="113" t="s">
        <v>40737</v>
      </c>
      <c r="H5520" s="113" t="s">
        <v>59210</v>
      </c>
      <c r="I5520" s="113" t="s">
        <v>140375</v>
      </c>
    </row>
    <row r="5521" spans="5:9" ht="14.5" x14ac:dyDescent="0.35">
      <c r="E5521" s="113" t="s">
        <v>5799</v>
      </c>
      <c r="F5521" s="113" t="s">
        <v>25484</v>
      </c>
      <c r="G5521" s="113" t="s">
        <v>40736</v>
      </c>
      <c r="H5521" s="113" t="s">
        <v>59209</v>
      </c>
      <c r="I5521" s="113" t="s">
        <v>96267</v>
      </c>
    </row>
    <row r="5522" spans="5:9" ht="14.5" x14ac:dyDescent="0.35">
      <c r="E5522" s="113" t="s">
        <v>5798</v>
      </c>
      <c r="F5522" s="113" t="s">
        <v>25483</v>
      </c>
      <c r="G5522" s="113" t="s">
        <v>40735</v>
      </c>
      <c r="H5522" s="113" t="s">
        <v>59208</v>
      </c>
      <c r="I5522" s="113" t="s">
        <v>96266</v>
      </c>
    </row>
    <row r="5523" spans="5:9" ht="14.5" x14ac:dyDescent="0.35">
      <c r="E5523" s="113" t="s">
        <v>5797</v>
      </c>
      <c r="F5523" s="113" t="s">
        <v>25482</v>
      </c>
      <c r="G5523" s="113" t="s">
        <v>40734</v>
      </c>
      <c r="H5523" s="113" t="s">
        <v>59207</v>
      </c>
      <c r="I5523" s="113" t="s">
        <v>96265</v>
      </c>
    </row>
    <row r="5524" spans="5:9" ht="14.5" x14ac:dyDescent="0.35">
      <c r="E5524" s="113" t="s">
        <v>5796</v>
      </c>
      <c r="F5524" s="113" t="s">
        <v>25481</v>
      </c>
      <c r="G5524" s="113" t="s">
        <v>40733</v>
      </c>
      <c r="H5524" s="113" t="s">
        <v>59206</v>
      </c>
      <c r="I5524" s="113" t="s">
        <v>96264</v>
      </c>
    </row>
    <row r="5525" spans="5:9" ht="14.5" x14ac:dyDescent="0.35">
      <c r="E5525" s="113" t="s">
        <v>5795</v>
      </c>
      <c r="F5525" s="113" t="s">
        <v>25480</v>
      </c>
      <c r="G5525" s="113" t="s">
        <v>40732</v>
      </c>
      <c r="H5525" s="113" t="s">
        <v>59205</v>
      </c>
      <c r="I5525" s="113" t="s">
        <v>96263</v>
      </c>
    </row>
    <row r="5526" spans="5:9" ht="14.5" x14ac:dyDescent="0.35">
      <c r="E5526" s="113" t="s">
        <v>5794</v>
      </c>
      <c r="F5526" s="113" t="s">
        <v>25479</v>
      </c>
      <c r="G5526" s="113" t="s">
        <v>40731</v>
      </c>
      <c r="H5526" s="113" t="s">
        <v>59204</v>
      </c>
      <c r="I5526" s="113" t="s">
        <v>96262</v>
      </c>
    </row>
    <row r="5527" spans="5:9" ht="14.5" x14ac:dyDescent="0.35">
      <c r="E5527" s="113" t="s">
        <v>5793</v>
      </c>
      <c r="F5527" s="113" t="s">
        <v>25478</v>
      </c>
      <c r="G5527" s="113" t="s">
        <v>40730</v>
      </c>
      <c r="H5527" s="113" t="s">
        <v>59203</v>
      </c>
      <c r="I5527" s="113" t="s">
        <v>96261</v>
      </c>
    </row>
    <row r="5528" spans="5:9" ht="14.5" x14ac:dyDescent="0.35">
      <c r="E5528" s="113" t="s">
        <v>5792</v>
      </c>
      <c r="F5528" s="113" t="s">
        <v>25477</v>
      </c>
      <c r="G5528" s="113" t="s">
        <v>40729</v>
      </c>
      <c r="H5528" s="113" t="s">
        <v>59202</v>
      </c>
      <c r="I5528" s="113" t="s">
        <v>96260</v>
      </c>
    </row>
    <row r="5529" spans="5:9" ht="14.5" x14ac:dyDescent="0.35">
      <c r="E5529" s="113" t="s">
        <v>5791</v>
      </c>
      <c r="F5529" s="113" t="s">
        <v>25476</v>
      </c>
      <c r="G5529" s="113" t="s">
        <v>127643</v>
      </c>
      <c r="H5529" s="113" t="s">
        <v>59201</v>
      </c>
      <c r="I5529" s="113" t="s">
        <v>96259</v>
      </c>
    </row>
    <row r="5530" spans="5:9" ht="14.5" x14ac:dyDescent="0.35">
      <c r="E5530" s="113" t="s">
        <v>5790</v>
      </c>
      <c r="F5530" s="113" t="s">
        <v>25475</v>
      </c>
      <c r="G5530" s="113" t="s">
        <v>40728</v>
      </c>
      <c r="H5530" s="113" t="s">
        <v>59200</v>
      </c>
      <c r="I5530" s="113" t="s">
        <v>96258</v>
      </c>
    </row>
    <row r="5531" spans="5:9" ht="14.5" x14ac:dyDescent="0.35">
      <c r="E5531" s="113" t="s">
        <v>5789</v>
      </c>
      <c r="F5531" s="113" t="s">
        <v>25474</v>
      </c>
      <c r="G5531" s="113" t="s">
        <v>40727</v>
      </c>
      <c r="H5531" s="113" t="s">
        <v>59199</v>
      </c>
      <c r="I5531" s="113" t="s">
        <v>96257</v>
      </c>
    </row>
    <row r="5532" spans="5:9" ht="14.5" x14ac:dyDescent="0.35">
      <c r="E5532" s="113" t="s">
        <v>5788</v>
      </c>
      <c r="F5532" s="113" t="s">
        <v>25473</v>
      </c>
      <c r="G5532" s="113" t="s">
        <v>40726</v>
      </c>
      <c r="H5532" s="113" t="s">
        <v>59198</v>
      </c>
      <c r="I5532" s="113" t="s">
        <v>96256</v>
      </c>
    </row>
    <row r="5533" spans="5:9" ht="14.5" x14ac:dyDescent="0.35">
      <c r="E5533" s="113" t="s">
        <v>5787</v>
      </c>
      <c r="F5533" s="113" t="s">
        <v>25472</v>
      </c>
      <c r="G5533" s="113" t="s">
        <v>40725</v>
      </c>
      <c r="H5533" s="113" t="s">
        <v>59197</v>
      </c>
      <c r="I5533" s="113" t="s">
        <v>96255</v>
      </c>
    </row>
    <row r="5534" spans="5:9" ht="14.5" x14ac:dyDescent="0.35">
      <c r="E5534" s="113" t="s">
        <v>5786</v>
      </c>
      <c r="F5534" s="113" t="s">
        <v>25471</v>
      </c>
      <c r="G5534" s="113" t="s">
        <v>40724</v>
      </c>
      <c r="H5534" s="113" t="s">
        <v>59196</v>
      </c>
      <c r="I5534" s="113" t="s">
        <v>96254</v>
      </c>
    </row>
    <row r="5535" spans="5:9" ht="14.5" x14ac:dyDescent="0.35">
      <c r="E5535" s="113" t="s">
        <v>5785</v>
      </c>
      <c r="F5535" s="113" t="s">
        <v>25470</v>
      </c>
      <c r="G5535" s="113" t="s">
        <v>40723</v>
      </c>
      <c r="H5535" s="113" t="s">
        <v>59195</v>
      </c>
      <c r="I5535" s="113" t="s">
        <v>96253</v>
      </c>
    </row>
    <row r="5536" spans="5:9" ht="14.5" x14ac:dyDescent="0.35">
      <c r="E5536" s="113" t="s">
        <v>5784</v>
      </c>
      <c r="F5536" s="113" t="s">
        <v>25469</v>
      </c>
      <c r="G5536" s="113" t="s">
        <v>40722</v>
      </c>
      <c r="H5536" s="113" t="s">
        <v>59194</v>
      </c>
      <c r="I5536" s="113" t="s">
        <v>96252</v>
      </c>
    </row>
    <row r="5537" spans="5:9" ht="14.5" x14ac:dyDescent="0.35">
      <c r="E5537" s="113" t="s">
        <v>5783</v>
      </c>
      <c r="F5537" s="113" t="s">
        <v>25468</v>
      </c>
      <c r="G5537" s="113" t="s">
        <v>40721</v>
      </c>
      <c r="H5537" s="113" t="s">
        <v>59193</v>
      </c>
      <c r="I5537" s="113" t="s">
        <v>96251</v>
      </c>
    </row>
    <row r="5538" spans="5:9" ht="14.5" x14ac:dyDescent="0.35">
      <c r="E5538" s="113" t="s">
        <v>5782</v>
      </c>
      <c r="F5538" s="113" t="s">
        <v>25467</v>
      </c>
      <c r="G5538" s="113" t="s">
        <v>40720</v>
      </c>
      <c r="H5538" s="113" t="s">
        <v>59192</v>
      </c>
      <c r="I5538" s="113" t="s">
        <v>96250</v>
      </c>
    </row>
    <row r="5539" spans="5:9" ht="14.5" x14ac:dyDescent="0.35">
      <c r="E5539" s="113" t="s">
        <v>5781</v>
      </c>
      <c r="F5539" s="113" t="s">
        <v>25466</v>
      </c>
      <c r="G5539" s="113" t="s">
        <v>40719</v>
      </c>
      <c r="H5539" s="113" t="s">
        <v>59191</v>
      </c>
      <c r="I5539" s="113" t="s">
        <v>96249</v>
      </c>
    </row>
    <row r="5540" spans="5:9" ht="14.5" x14ac:dyDescent="0.35">
      <c r="E5540" s="113" t="s">
        <v>5780</v>
      </c>
      <c r="F5540" s="113" t="s">
        <v>25465</v>
      </c>
      <c r="G5540" s="113" t="s">
        <v>40718</v>
      </c>
      <c r="H5540" s="113" t="s">
        <v>59190</v>
      </c>
      <c r="I5540" s="113" t="s">
        <v>96248</v>
      </c>
    </row>
    <row r="5541" spans="5:9" ht="14.5" x14ac:dyDescent="0.35">
      <c r="E5541" s="113" t="s">
        <v>5779</v>
      </c>
      <c r="F5541" s="113" t="s">
        <v>25464</v>
      </c>
      <c r="G5541" s="113" t="s">
        <v>40717</v>
      </c>
      <c r="H5541" s="113" t="s">
        <v>59189</v>
      </c>
      <c r="I5541" s="113" t="s">
        <v>96247</v>
      </c>
    </row>
    <row r="5542" spans="5:9" ht="14.5" x14ac:dyDescent="0.35">
      <c r="E5542" s="113" t="s">
        <v>5778</v>
      </c>
      <c r="F5542" s="113" t="s">
        <v>25463</v>
      </c>
      <c r="G5542" s="113" t="s">
        <v>40716</v>
      </c>
      <c r="H5542" s="113" t="s">
        <v>59188</v>
      </c>
      <c r="I5542" s="113" t="s">
        <v>96246</v>
      </c>
    </row>
    <row r="5543" spans="5:9" ht="14.5" x14ac:dyDescent="0.35">
      <c r="E5543" s="113" t="s">
        <v>5777</v>
      </c>
      <c r="F5543" s="113" t="s">
        <v>25462</v>
      </c>
      <c r="G5543" s="113" t="s">
        <v>40715</v>
      </c>
      <c r="H5543" s="113" t="s">
        <v>59187</v>
      </c>
      <c r="I5543" s="113" t="s">
        <v>96245</v>
      </c>
    </row>
    <row r="5544" spans="5:9" ht="14.5" x14ac:dyDescent="0.35">
      <c r="E5544" s="113" t="s">
        <v>5776</v>
      </c>
      <c r="F5544" s="113" t="s">
        <v>25461</v>
      </c>
      <c r="G5544" s="113" t="s">
        <v>40714</v>
      </c>
      <c r="H5544" s="113" t="s">
        <v>59186</v>
      </c>
      <c r="I5544" s="113" t="s">
        <v>96244</v>
      </c>
    </row>
    <row r="5545" spans="5:9" ht="14.5" x14ac:dyDescent="0.35">
      <c r="E5545" s="113" t="s">
        <v>5775</v>
      </c>
      <c r="F5545" s="113" t="s">
        <v>25460</v>
      </c>
      <c r="G5545" s="113" t="s">
        <v>40713</v>
      </c>
      <c r="H5545" s="113" t="s">
        <v>59185</v>
      </c>
      <c r="I5545" s="113" t="s">
        <v>96243</v>
      </c>
    </row>
    <row r="5546" spans="5:9" ht="14.5" x14ac:dyDescent="0.35">
      <c r="E5546" s="113" t="s">
        <v>5774</v>
      </c>
      <c r="F5546" s="113" t="s">
        <v>25459</v>
      </c>
      <c r="G5546" s="113" t="s">
        <v>40712</v>
      </c>
      <c r="H5546" s="113" t="s">
        <v>110649</v>
      </c>
      <c r="I5546" s="113" t="s">
        <v>96242</v>
      </c>
    </row>
    <row r="5547" spans="5:9" ht="14.5" x14ac:dyDescent="0.35">
      <c r="E5547" s="113" t="s">
        <v>5773</v>
      </c>
      <c r="F5547" s="113" t="s">
        <v>25458</v>
      </c>
      <c r="G5547" s="113" t="s">
        <v>40711</v>
      </c>
      <c r="H5547" s="113" t="s">
        <v>66833</v>
      </c>
      <c r="I5547" s="113" t="s">
        <v>96241</v>
      </c>
    </row>
    <row r="5548" spans="5:9" ht="14.5" x14ac:dyDescent="0.35">
      <c r="E5548" s="113" t="s">
        <v>5772</v>
      </c>
      <c r="F5548" s="113" t="s">
        <v>25457</v>
      </c>
      <c r="G5548" s="113" t="s">
        <v>40710</v>
      </c>
      <c r="H5548" s="113" t="s">
        <v>66832</v>
      </c>
      <c r="I5548" s="113" t="s">
        <v>96240</v>
      </c>
    </row>
    <row r="5549" spans="5:9" ht="14.5" x14ac:dyDescent="0.35">
      <c r="E5549" s="113" t="s">
        <v>5771</v>
      </c>
      <c r="F5549" s="113" t="s">
        <v>25456</v>
      </c>
      <c r="G5549" s="113" t="s">
        <v>40709</v>
      </c>
      <c r="H5549" s="113" t="s">
        <v>66831</v>
      </c>
      <c r="I5549" s="113" t="s">
        <v>96239</v>
      </c>
    </row>
    <row r="5550" spans="5:9" ht="14.5" x14ac:dyDescent="0.35">
      <c r="E5550" s="113" t="s">
        <v>5770</v>
      </c>
      <c r="F5550" s="113" t="s">
        <v>25455</v>
      </c>
      <c r="G5550" s="113" t="s">
        <v>40708</v>
      </c>
      <c r="H5550" s="113" t="s">
        <v>125712</v>
      </c>
      <c r="I5550" s="113" t="s">
        <v>96238</v>
      </c>
    </row>
    <row r="5551" spans="5:9" ht="14.5" x14ac:dyDescent="0.35">
      <c r="E5551" s="113" t="s">
        <v>5769</v>
      </c>
      <c r="F5551" s="113" t="s">
        <v>25454</v>
      </c>
      <c r="G5551" s="113" t="s">
        <v>40707</v>
      </c>
      <c r="H5551" s="113" t="s">
        <v>66830</v>
      </c>
      <c r="I5551" s="113" t="s">
        <v>96237</v>
      </c>
    </row>
    <row r="5552" spans="5:9" ht="14.5" x14ac:dyDescent="0.35">
      <c r="E5552" s="113" t="s">
        <v>5768</v>
      </c>
      <c r="F5552" s="113" t="s">
        <v>25453</v>
      </c>
      <c r="G5552" s="113" t="s">
        <v>40706</v>
      </c>
      <c r="H5552" s="113" t="s">
        <v>66829</v>
      </c>
      <c r="I5552" s="113" t="s">
        <v>96236</v>
      </c>
    </row>
    <row r="5553" spans="5:9" ht="14.5" x14ac:dyDescent="0.35">
      <c r="E5553" s="113" t="s">
        <v>5767</v>
      </c>
      <c r="F5553" s="113" t="s">
        <v>25452</v>
      </c>
      <c r="G5553" s="113" t="s">
        <v>40705</v>
      </c>
      <c r="H5553" s="113" t="s">
        <v>66828</v>
      </c>
      <c r="I5553" s="113" t="s">
        <v>96235</v>
      </c>
    </row>
    <row r="5554" spans="5:9" ht="14.5" x14ac:dyDescent="0.35">
      <c r="E5554" s="113" t="s">
        <v>5766</v>
      </c>
      <c r="F5554" s="113" t="s">
        <v>25451</v>
      </c>
      <c r="G5554" s="113" t="s">
        <v>40704</v>
      </c>
      <c r="H5554" s="113" t="s">
        <v>110851</v>
      </c>
      <c r="I5554" s="113" t="s">
        <v>96234</v>
      </c>
    </row>
    <row r="5555" spans="5:9" ht="14.5" x14ac:dyDescent="0.35">
      <c r="E5555" s="113" t="s">
        <v>5765</v>
      </c>
      <c r="F5555" s="113" t="s">
        <v>25450</v>
      </c>
      <c r="G5555" s="113" t="s">
        <v>40703</v>
      </c>
      <c r="H5555" s="113" t="s">
        <v>110850</v>
      </c>
      <c r="I5555" s="113" t="s">
        <v>96233</v>
      </c>
    </row>
    <row r="5556" spans="5:9" ht="14.5" x14ac:dyDescent="0.35">
      <c r="E5556" s="113" t="s">
        <v>5764</v>
      </c>
      <c r="F5556" s="113" t="s">
        <v>25449</v>
      </c>
      <c r="G5556" s="113" t="s">
        <v>40702</v>
      </c>
      <c r="H5556" s="113" t="s">
        <v>110849</v>
      </c>
      <c r="I5556" s="113" t="s">
        <v>96232</v>
      </c>
    </row>
    <row r="5557" spans="5:9" ht="14.5" x14ac:dyDescent="0.35">
      <c r="E5557" s="113" t="s">
        <v>5763</v>
      </c>
      <c r="F5557" s="113" t="s">
        <v>25448</v>
      </c>
      <c r="G5557" s="113" t="s">
        <v>40701</v>
      </c>
      <c r="H5557" s="113" t="s">
        <v>115450</v>
      </c>
      <c r="I5557" s="113" t="s">
        <v>96231</v>
      </c>
    </row>
    <row r="5558" spans="5:9" ht="14.5" x14ac:dyDescent="0.35">
      <c r="E5558" s="113" t="s">
        <v>5762</v>
      </c>
      <c r="F5558" s="113" t="s">
        <v>25447</v>
      </c>
      <c r="G5558" s="113" t="s">
        <v>40700</v>
      </c>
      <c r="H5558" s="113" t="s">
        <v>115449</v>
      </c>
      <c r="I5558" s="113" t="s">
        <v>96230</v>
      </c>
    </row>
    <row r="5559" spans="5:9" ht="14.5" x14ac:dyDescent="0.35">
      <c r="E5559" s="113" t="s">
        <v>5761</v>
      </c>
      <c r="F5559" s="113" t="s">
        <v>25446</v>
      </c>
      <c r="G5559" s="113" t="s">
        <v>40699</v>
      </c>
      <c r="H5559" s="113" t="s">
        <v>115448</v>
      </c>
      <c r="I5559" s="113" t="s">
        <v>96229</v>
      </c>
    </row>
    <row r="5560" spans="5:9" ht="14.5" x14ac:dyDescent="0.35">
      <c r="E5560" s="113" t="s">
        <v>5760</v>
      </c>
      <c r="F5560" s="113" t="s">
        <v>25445</v>
      </c>
      <c r="G5560" s="113" t="s">
        <v>40698</v>
      </c>
      <c r="H5560" s="113" t="s">
        <v>115447</v>
      </c>
      <c r="I5560" s="113" t="s">
        <v>96228</v>
      </c>
    </row>
    <row r="5561" spans="5:9" ht="14.5" x14ac:dyDescent="0.35">
      <c r="E5561" s="113" t="s">
        <v>5759</v>
      </c>
      <c r="F5561" s="113" t="s">
        <v>25444</v>
      </c>
      <c r="G5561" s="113" t="s">
        <v>40697</v>
      </c>
      <c r="H5561" s="113" t="s">
        <v>115446</v>
      </c>
      <c r="I5561" s="113" t="s">
        <v>96227</v>
      </c>
    </row>
    <row r="5562" spans="5:9" ht="14.5" x14ac:dyDescent="0.35">
      <c r="E5562" s="113" t="s">
        <v>5758</v>
      </c>
      <c r="F5562" s="113" t="s">
        <v>25443</v>
      </c>
      <c r="G5562" s="113" t="s">
        <v>40696</v>
      </c>
      <c r="H5562" s="113" t="s">
        <v>115445</v>
      </c>
      <c r="I5562" s="113" t="s">
        <v>96226</v>
      </c>
    </row>
    <row r="5563" spans="5:9" ht="14.5" x14ac:dyDescent="0.35">
      <c r="E5563" s="113" t="s">
        <v>5757</v>
      </c>
      <c r="F5563" s="113" t="s">
        <v>25442</v>
      </c>
      <c r="G5563" s="113" t="s">
        <v>40695</v>
      </c>
      <c r="H5563" s="113" t="s">
        <v>115444</v>
      </c>
      <c r="I5563" s="113" t="s">
        <v>96225</v>
      </c>
    </row>
    <row r="5564" spans="5:9" ht="14.5" x14ac:dyDescent="0.35">
      <c r="E5564" s="113" t="s">
        <v>5756</v>
      </c>
      <c r="F5564" s="113" t="s">
        <v>25441</v>
      </c>
      <c r="G5564" s="113" t="s">
        <v>40694</v>
      </c>
      <c r="H5564" s="113" t="s">
        <v>110848</v>
      </c>
      <c r="I5564" s="113" t="s">
        <v>96224</v>
      </c>
    </row>
    <row r="5565" spans="5:9" ht="14.5" x14ac:dyDescent="0.35">
      <c r="E5565" s="113" t="s">
        <v>5755</v>
      </c>
      <c r="F5565" s="113" t="s">
        <v>25440</v>
      </c>
      <c r="G5565" s="113" t="s">
        <v>40693</v>
      </c>
      <c r="H5565" s="113" t="s">
        <v>115443</v>
      </c>
      <c r="I5565" s="113" t="s">
        <v>96223</v>
      </c>
    </row>
    <row r="5566" spans="5:9" ht="14.5" x14ac:dyDescent="0.35">
      <c r="E5566" s="113" t="s">
        <v>5754</v>
      </c>
      <c r="F5566" s="113" t="s">
        <v>25439</v>
      </c>
      <c r="G5566" s="113" t="s">
        <v>40692</v>
      </c>
      <c r="H5566" s="113" t="s">
        <v>115442</v>
      </c>
      <c r="I5566" s="113" t="s">
        <v>96222</v>
      </c>
    </row>
    <row r="5567" spans="5:9" ht="14.5" x14ac:dyDescent="0.35">
      <c r="E5567" s="113" t="s">
        <v>5753</v>
      </c>
      <c r="F5567" s="113" t="s">
        <v>25438</v>
      </c>
      <c r="G5567" s="113" t="s">
        <v>40691</v>
      </c>
      <c r="H5567" s="113" t="s">
        <v>110847</v>
      </c>
      <c r="I5567" s="113" t="s">
        <v>96221</v>
      </c>
    </row>
    <row r="5568" spans="5:9" ht="14.5" x14ac:dyDescent="0.35">
      <c r="E5568" s="113" t="s">
        <v>5752</v>
      </c>
      <c r="F5568" s="113" t="s">
        <v>25437</v>
      </c>
      <c r="G5568" s="113" t="s">
        <v>40690</v>
      </c>
      <c r="H5568" s="113" t="s">
        <v>110846</v>
      </c>
      <c r="I5568" s="113" t="s">
        <v>96220</v>
      </c>
    </row>
    <row r="5569" spans="5:9" ht="14.5" x14ac:dyDescent="0.35">
      <c r="E5569" s="113" t="s">
        <v>5751</v>
      </c>
      <c r="F5569" s="113" t="s">
        <v>25436</v>
      </c>
      <c r="G5569" s="113" t="s">
        <v>40689</v>
      </c>
      <c r="H5569" s="113" t="s">
        <v>110845</v>
      </c>
      <c r="I5569" s="113" t="s">
        <v>96219</v>
      </c>
    </row>
    <row r="5570" spans="5:9" ht="14.5" x14ac:dyDescent="0.35">
      <c r="E5570" s="113" t="s">
        <v>5750</v>
      </c>
      <c r="F5570" s="113" t="s">
        <v>25435</v>
      </c>
      <c r="G5570" s="113" t="s">
        <v>40688</v>
      </c>
      <c r="H5570" s="113" t="s">
        <v>110844</v>
      </c>
      <c r="I5570" s="113" t="s">
        <v>96218</v>
      </c>
    </row>
    <row r="5571" spans="5:9" ht="14.5" x14ac:dyDescent="0.35">
      <c r="E5571" s="113" t="s">
        <v>5749</v>
      </c>
      <c r="F5571" s="113" t="s">
        <v>25434</v>
      </c>
      <c r="G5571" s="113" t="s">
        <v>40687</v>
      </c>
      <c r="H5571" s="113" t="s">
        <v>110843</v>
      </c>
      <c r="I5571" s="113" t="s">
        <v>96217</v>
      </c>
    </row>
    <row r="5572" spans="5:9" ht="14.5" x14ac:dyDescent="0.35">
      <c r="E5572" s="113" t="s">
        <v>5748</v>
      </c>
      <c r="F5572" s="113" t="s">
        <v>25433</v>
      </c>
      <c r="G5572" s="113" t="s">
        <v>40686</v>
      </c>
      <c r="H5572" s="113" t="s">
        <v>115441</v>
      </c>
      <c r="I5572" s="113" t="s">
        <v>96216</v>
      </c>
    </row>
    <row r="5573" spans="5:9" ht="14.5" x14ac:dyDescent="0.35">
      <c r="E5573" s="113" t="s">
        <v>5747</v>
      </c>
      <c r="F5573" s="113" t="s">
        <v>25432</v>
      </c>
      <c r="G5573" s="113" t="s">
        <v>40685</v>
      </c>
      <c r="H5573" s="113" t="s">
        <v>110842</v>
      </c>
      <c r="I5573" s="113" t="s">
        <v>96215</v>
      </c>
    </row>
    <row r="5574" spans="5:9" ht="14.5" x14ac:dyDescent="0.35">
      <c r="E5574" s="113" t="s">
        <v>5746</v>
      </c>
      <c r="F5574" s="113" t="s">
        <v>25431</v>
      </c>
      <c r="G5574" s="113" t="s">
        <v>40684</v>
      </c>
      <c r="H5574" s="113" t="s">
        <v>110841</v>
      </c>
      <c r="I5574" s="113" t="s">
        <v>96214</v>
      </c>
    </row>
    <row r="5575" spans="5:9" ht="14.5" x14ac:dyDescent="0.35">
      <c r="E5575" s="113" t="s">
        <v>5745</v>
      </c>
      <c r="F5575" s="113" t="s">
        <v>25430</v>
      </c>
      <c r="G5575" s="113" t="s">
        <v>40683</v>
      </c>
      <c r="H5575" s="113" t="s">
        <v>110840</v>
      </c>
      <c r="I5575" s="113" t="s">
        <v>96213</v>
      </c>
    </row>
    <row r="5576" spans="5:9" ht="14.5" x14ac:dyDescent="0.35">
      <c r="E5576" s="113" t="s">
        <v>5744</v>
      </c>
      <c r="F5576" s="113" t="s">
        <v>25429</v>
      </c>
      <c r="G5576" s="113" t="s">
        <v>40682</v>
      </c>
      <c r="H5576" s="113" t="s">
        <v>110839</v>
      </c>
      <c r="I5576" s="113" t="s">
        <v>96212</v>
      </c>
    </row>
    <row r="5577" spans="5:9" ht="14.5" x14ac:dyDescent="0.35">
      <c r="E5577" s="113" t="s">
        <v>5743</v>
      </c>
      <c r="F5577" s="113" t="s">
        <v>25428</v>
      </c>
      <c r="G5577" s="113" t="s">
        <v>40681</v>
      </c>
      <c r="H5577" s="113" t="s">
        <v>110838</v>
      </c>
      <c r="I5577" s="113" t="s">
        <v>96211</v>
      </c>
    </row>
    <row r="5578" spans="5:9" ht="14.5" x14ac:dyDescent="0.35">
      <c r="E5578" s="113" t="s">
        <v>5742</v>
      </c>
      <c r="F5578" s="113" t="s">
        <v>25427</v>
      </c>
      <c r="G5578" s="113" t="s">
        <v>40680</v>
      </c>
      <c r="H5578" s="113" t="s">
        <v>110837</v>
      </c>
      <c r="I5578" s="113" t="s">
        <v>96210</v>
      </c>
    </row>
    <row r="5579" spans="5:9" ht="14.5" x14ac:dyDescent="0.35">
      <c r="E5579" s="113" t="s">
        <v>5741</v>
      </c>
      <c r="F5579" s="113" t="s">
        <v>25426</v>
      </c>
      <c r="G5579" s="113" t="s">
        <v>40679</v>
      </c>
      <c r="H5579" s="113" t="s">
        <v>110836</v>
      </c>
      <c r="I5579" s="113" t="s">
        <v>96209</v>
      </c>
    </row>
    <row r="5580" spans="5:9" ht="14.5" x14ac:dyDescent="0.35">
      <c r="E5580" s="113" t="s">
        <v>5740</v>
      </c>
      <c r="F5580" s="113" t="s">
        <v>25425</v>
      </c>
      <c r="G5580" s="113" t="s">
        <v>40678</v>
      </c>
      <c r="H5580" s="113" t="s">
        <v>110835</v>
      </c>
      <c r="I5580" s="113" t="s">
        <v>96208</v>
      </c>
    </row>
    <row r="5581" spans="5:9" ht="14.5" x14ac:dyDescent="0.35">
      <c r="E5581" s="113" t="s">
        <v>5739</v>
      </c>
      <c r="F5581" s="113" t="s">
        <v>25424</v>
      </c>
      <c r="G5581" s="113" t="s">
        <v>40677</v>
      </c>
      <c r="H5581" s="113" t="s">
        <v>115440</v>
      </c>
      <c r="I5581" s="113" t="s">
        <v>96207</v>
      </c>
    </row>
    <row r="5582" spans="5:9" ht="14.5" x14ac:dyDescent="0.35">
      <c r="E5582" s="113" t="s">
        <v>5738</v>
      </c>
      <c r="F5582" s="113" t="s">
        <v>25423</v>
      </c>
      <c r="G5582" s="113" t="s">
        <v>40676</v>
      </c>
      <c r="H5582" s="113" t="s">
        <v>110834</v>
      </c>
      <c r="I5582" s="113" t="s">
        <v>96206</v>
      </c>
    </row>
    <row r="5583" spans="5:9" ht="14.5" x14ac:dyDescent="0.35">
      <c r="E5583" s="113" t="s">
        <v>5737</v>
      </c>
      <c r="F5583" s="113" t="s">
        <v>25422</v>
      </c>
      <c r="G5583" s="113" t="s">
        <v>40675</v>
      </c>
      <c r="H5583" s="113" t="s">
        <v>110833</v>
      </c>
      <c r="I5583" s="113" t="s">
        <v>96205</v>
      </c>
    </row>
    <row r="5584" spans="5:9" ht="14.5" x14ac:dyDescent="0.35">
      <c r="E5584" s="113" t="s">
        <v>5736</v>
      </c>
      <c r="F5584" s="113" t="s">
        <v>25421</v>
      </c>
      <c r="G5584" s="113" t="s">
        <v>40674</v>
      </c>
      <c r="H5584" s="113" t="s">
        <v>110832</v>
      </c>
      <c r="I5584" s="113" t="s">
        <v>96204</v>
      </c>
    </row>
    <row r="5585" spans="5:9" ht="14.5" x14ac:dyDescent="0.35">
      <c r="E5585" s="113" t="s">
        <v>5735</v>
      </c>
      <c r="F5585" s="113" t="s">
        <v>25420</v>
      </c>
      <c r="G5585" s="113" t="s">
        <v>40673</v>
      </c>
      <c r="H5585" s="113" t="s">
        <v>110831</v>
      </c>
      <c r="I5585" s="113" t="s">
        <v>96203</v>
      </c>
    </row>
    <row r="5586" spans="5:9" ht="14.5" x14ac:dyDescent="0.35">
      <c r="E5586" s="113" t="s">
        <v>5734</v>
      </c>
      <c r="F5586" s="113" t="s">
        <v>25419</v>
      </c>
      <c r="G5586" s="113" t="s">
        <v>40672</v>
      </c>
      <c r="H5586" s="113" t="s">
        <v>115439</v>
      </c>
      <c r="I5586" s="113" t="s">
        <v>96202</v>
      </c>
    </row>
    <row r="5587" spans="5:9" ht="14.5" x14ac:dyDescent="0.35">
      <c r="E5587" s="113" t="s">
        <v>5733</v>
      </c>
      <c r="F5587" s="113" t="s">
        <v>25418</v>
      </c>
      <c r="G5587" s="113" t="s">
        <v>40671</v>
      </c>
      <c r="H5587" s="113" t="s">
        <v>110830</v>
      </c>
      <c r="I5587" s="113" t="s">
        <v>96201</v>
      </c>
    </row>
    <row r="5588" spans="5:9" ht="14.5" x14ac:dyDescent="0.35">
      <c r="E5588" s="113" t="s">
        <v>5732</v>
      </c>
      <c r="F5588" s="113" t="s">
        <v>25417</v>
      </c>
      <c r="G5588" s="113" t="s">
        <v>40670</v>
      </c>
      <c r="H5588" s="113" t="s">
        <v>110829</v>
      </c>
      <c r="I5588" s="113" t="s">
        <v>96200</v>
      </c>
    </row>
    <row r="5589" spans="5:9" ht="14.5" x14ac:dyDescent="0.35">
      <c r="E5589" s="113" t="s">
        <v>5731</v>
      </c>
      <c r="F5589" s="113" t="s">
        <v>25416</v>
      </c>
      <c r="G5589" s="113" t="s">
        <v>40669</v>
      </c>
      <c r="H5589" s="113" t="s">
        <v>110828</v>
      </c>
      <c r="I5589" s="113" t="s">
        <v>96199</v>
      </c>
    </row>
    <row r="5590" spans="5:9" ht="14.5" x14ac:dyDescent="0.35">
      <c r="E5590" s="113" t="s">
        <v>5730</v>
      </c>
      <c r="F5590" s="113" t="s">
        <v>25415</v>
      </c>
      <c r="G5590" s="113" t="s">
        <v>40668</v>
      </c>
      <c r="H5590" s="113" t="s">
        <v>110827</v>
      </c>
      <c r="I5590" s="113" t="s">
        <v>140374</v>
      </c>
    </row>
    <row r="5591" spans="5:9" ht="14.5" x14ac:dyDescent="0.35">
      <c r="E5591" s="113" t="s">
        <v>5729</v>
      </c>
      <c r="F5591" s="113" t="s">
        <v>25414</v>
      </c>
      <c r="G5591" s="113" t="s">
        <v>40667</v>
      </c>
      <c r="H5591" s="113" t="s">
        <v>115438</v>
      </c>
      <c r="I5591" s="113" t="s">
        <v>96198</v>
      </c>
    </row>
    <row r="5592" spans="5:9" ht="14.5" x14ac:dyDescent="0.35">
      <c r="E5592" s="113" t="s">
        <v>5728</v>
      </c>
      <c r="F5592" s="113" t="s">
        <v>25413</v>
      </c>
      <c r="G5592" s="113" t="s">
        <v>40666</v>
      </c>
      <c r="H5592" s="113" t="s">
        <v>115437</v>
      </c>
      <c r="I5592" s="113" t="s">
        <v>96197</v>
      </c>
    </row>
    <row r="5593" spans="5:9" ht="14.5" x14ac:dyDescent="0.35">
      <c r="E5593" s="113" t="s">
        <v>5727</v>
      </c>
      <c r="F5593" s="113" t="s">
        <v>25412</v>
      </c>
      <c r="G5593" s="113" t="s">
        <v>40665</v>
      </c>
      <c r="H5593" s="113" t="s">
        <v>110826</v>
      </c>
      <c r="I5593" s="113" t="s">
        <v>96196</v>
      </c>
    </row>
    <row r="5594" spans="5:9" ht="14.5" x14ac:dyDescent="0.35">
      <c r="E5594" s="113" t="s">
        <v>5726</v>
      </c>
      <c r="F5594" s="113" t="s">
        <v>25411</v>
      </c>
      <c r="G5594" s="113" t="s">
        <v>40664</v>
      </c>
      <c r="H5594" s="113" t="s">
        <v>110825</v>
      </c>
      <c r="I5594" s="113" t="s">
        <v>96195</v>
      </c>
    </row>
    <row r="5595" spans="5:9" ht="14.5" x14ac:dyDescent="0.35">
      <c r="E5595" s="113" t="s">
        <v>5725</v>
      </c>
      <c r="F5595" s="113" t="s">
        <v>25410</v>
      </c>
      <c r="G5595" s="113" t="s">
        <v>40663</v>
      </c>
      <c r="H5595" s="113" t="s">
        <v>110824</v>
      </c>
      <c r="I5595" s="113" t="s">
        <v>96194</v>
      </c>
    </row>
    <row r="5596" spans="5:9" ht="14.5" x14ac:dyDescent="0.35">
      <c r="E5596" s="113" t="s">
        <v>5724</v>
      </c>
      <c r="F5596" s="113" t="s">
        <v>25409</v>
      </c>
      <c r="G5596" s="113" t="s">
        <v>40662</v>
      </c>
      <c r="H5596" s="113" t="s">
        <v>110823</v>
      </c>
      <c r="I5596" s="113" t="s">
        <v>96193</v>
      </c>
    </row>
    <row r="5597" spans="5:9" ht="14.5" x14ac:dyDescent="0.35">
      <c r="E5597" s="113" t="s">
        <v>5723</v>
      </c>
      <c r="F5597" s="113" t="s">
        <v>25408</v>
      </c>
      <c r="G5597" s="113" t="s">
        <v>40661</v>
      </c>
      <c r="H5597" s="113" t="s">
        <v>110822</v>
      </c>
      <c r="I5597" s="113" t="s">
        <v>96192</v>
      </c>
    </row>
    <row r="5598" spans="5:9" ht="14.5" x14ac:dyDescent="0.35">
      <c r="E5598" s="113" t="s">
        <v>5722</v>
      </c>
      <c r="F5598" s="113" t="s">
        <v>25407</v>
      </c>
      <c r="G5598" s="113" t="s">
        <v>40660</v>
      </c>
      <c r="H5598" s="113" t="s">
        <v>110821</v>
      </c>
      <c r="I5598" s="113" t="s">
        <v>96191</v>
      </c>
    </row>
    <row r="5599" spans="5:9" ht="14.5" x14ac:dyDescent="0.35">
      <c r="E5599" s="113" t="s">
        <v>5721</v>
      </c>
      <c r="F5599" s="113" t="s">
        <v>25406</v>
      </c>
      <c r="G5599" s="113" t="s">
        <v>40659</v>
      </c>
      <c r="H5599" s="113" t="s">
        <v>110820</v>
      </c>
      <c r="I5599" s="113" t="s">
        <v>96190</v>
      </c>
    </row>
    <row r="5600" spans="5:9" ht="14.5" x14ac:dyDescent="0.35">
      <c r="E5600" s="113" t="s">
        <v>5720</v>
      </c>
      <c r="F5600" s="113" t="s">
        <v>25405</v>
      </c>
      <c r="G5600" s="113" t="s">
        <v>40658</v>
      </c>
      <c r="H5600" s="113" t="s">
        <v>115436</v>
      </c>
      <c r="I5600" s="113" t="s">
        <v>96189</v>
      </c>
    </row>
    <row r="5601" spans="5:9" ht="14.5" x14ac:dyDescent="0.35">
      <c r="E5601" s="113" t="s">
        <v>5719</v>
      </c>
      <c r="F5601" s="113" t="s">
        <v>25404</v>
      </c>
      <c r="G5601" s="113" t="s">
        <v>40657</v>
      </c>
      <c r="H5601" s="113" t="s">
        <v>115435</v>
      </c>
      <c r="I5601" s="113" t="s">
        <v>96188</v>
      </c>
    </row>
    <row r="5602" spans="5:9" ht="14.5" x14ac:dyDescent="0.35">
      <c r="E5602" s="113" t="s">
        <v>5718</v>
      </c>
      <c r="F5602" s="113" t="s">
        <v>25403</v>
      </c>
      <c r="G5602" s="113" t="s">
        <v>40656</v>
      </c>
      <c r="H5602" s="113" t="s">
        <v>122865</v>
      </c>
      <c r="I5602" s="113" t="s">
        <v>96187</v>
      </c>
    </row>
    <row r="5603" spans="5:9" ht="14.5" x14ac:dyDescent="0.35">
      <c r="E5603" s="113" t="s">
        <v>5717</v>
      </c>
      <c r="F5603" s="113" t="s">
        <v>25402</v>
      </c>
      <c r="G5603" s="113" t="s">
        <v>40655</v>
      </c>
      <c r="H5603" s="113" t="s">
        <v>110819</v>
      </c>
      <c r="I5603" s="113" t="s">
        <v>96186</v>
      </c>
    </row>
    <row r="5604" spans="5:9" ht="14.5" x14ac:dyDescent="0.35">
      <c r="E5604" s="113" t="s">
        <v>5716</v>
      </c>
      <c r="F5604" s="113" t="s">
        <v>25401</v>
      </c>
      <c r="G5604" s="113" t="s">
        <v>40654</v>
      </c>
      <c r="H5604" s="113" t="s">
        <v>110818</v>
      </c>
      <c r="I5604" s="113" t="s">
        <v>96185</v>
      </c>
    </row>
    <row r="5605" spans="5:9" ht="14.5" x14ac:dyDescent="0.35">
      <c r="E5605" s="113" t="s">
        <v>5715</v>
      </c>
      <c r="F5605" s="113" t="s">
        <v>25400</v>
      </c>
      <c r="G5605" s="113" t="s">
        <v>40653</v>
      </c>
      <c r="H5605" s="113" t="s">
        <v>110817</v>
      </c>
      <c r="I5605" s="113" t="s">
        <v>96184</v>
      </c>
    </row>
    <row r="5606" spans="5:9" ht="14.5" x14ac:dyDescent="0.35">
      <c r="E5606" s="113" t="s">
        <v>5714</v>
      </c>
      <c r="F5606" s="113" t="s">
        <v>25399</v>
      </c>
      <c r="G5606" s="113" t="s">
        <v>40652</v>
      </c>
      <c r="H5606" s="113" t="s">
        <v>110816</v>
      </c>
      <c r="I5606" s="113" t="s">
        <v>96183</v>
      </c>
    </row>
    <row r="5607" spans="5:9" ht="14.5" x14ac:dyDescent="0.35">
      <c r="E5607" s="113" t="s">
        <v>5713</v>
      </c>
      <c r="F5607" s="113" t="s">
        <v>25398</v>
      </c>
      <c r="G5607" s="113" t="s">
        <v>40651</v>
      </c>
      <c r="H5607" s="113" t="s">
        <v>110815</v>
      </c>
      <c r="I5607" s="113" t="s">
        <v>96182</v>
      </c>
    </row>
    <row r="5608" spans="5:9" ht="14.5" x14ac:dyDescent="0.35">
      <c r="E5608" s="113" t="s">
        <v>5712</v>
      </c>
      <c r="F5608" s="113" t="s">
        <v>25397</v>
      </c>
      <c r="G5608" s="113" t="s">
        <v>40650</v>
      </c>
      <c r="H5608" s="113" t="s">
        <v>110814</v>
      </c>
      <c r="I5608" s="113" t="s">
        <v>96181</v>
      </c>
    </row>
    <row r="5609" spans="5:9" ht="14.5" x14ac:dyDescent="0.35">
      <c r="E5609" s="113" t="s">
        <v>5711</v>
      </c>
      <c r="F5609" s="113" t="s">
        <v>25396</v>
      </c>
      <c r="G5609" s="113" t="s">
        <v>40649</v>
      </c>
      <c r="H5609" s="113" t="s">
        <v>110813</v>
      </c>
      <c r="I5609" s="113" t="s">
        <v>96180</v>
      </c>
    </row>
    <row r="5610" spans="5:9" ht="14.5" x14ac:dyDescent="0.35">
      <c r="E5610" s="113" t="s">
        <v>5710</v>
      </c>
      <c r="F5610" s="113" t="s">
        <v>25395</v>
      </c>
      <c r="G5610" s="113" t="s">
        <v>40648</v>
      </c>
      <c r="H5610" s="113" t="s">
        <v>110812</v>
      </c>
      <c r="I5610" s="113" t="s">
        <v>96179</v>
      </c>
    </row>
    <row r="5611" spans="5:9" ht="14.5" x14ac:dyDescent="0.35">
      <c r="E5611" s="113" t="s">
        <v>5709</v>
      </c>
      <c r="F5611" s="113" t="s">
        <v>25394</v>
      </c>
      <c r="G5611" s="113" t="s">
        <v>40647</v>
      </c>
      <c r="H5611" s="113" t="s">
        <v>110811</v>
      </c>
      <c r="I5611" s="113" t="s">
        <v>96178</v>
      </c>
    </row>
    <row r="5612" spans="5:9" ht="14.5" x14ac:dyDescent="0.35">
      <c r="E5612" s="113" t="s">
        <v>5708</v>
      </c>
      <c r="F5612" s="113" t="s">
        <v>25393</v>
      </c>
      <c r="G5612" s="113" t="s">
        <v>40646</v>
      </c>
      <c r="H5612" s="113" t="s">
        <v>110810</v>
      </c>
      <c r="I5612" s="113" t="s">
        <v>96177</v>
      </c>
    </row>
    <row r="5613" spans="5:9" ht="14.5" x14ac:dyDescent="0.35">
      <c r="E5613" s="113" t="s">
        <v>5707</v>
      </c>
      <c r="F5613" s="113" t="s">
        <v>25392</v>
      </c>
      <c r="G5613" s="113" t="s">
        <v>40645</v>
      </c>
      <c r="H5613" s="113" t="s">
        <v>110809</v>
      </c>
      <c r="I5613" s="113" t="s">
        <v>96176</v>
      </c>
    </row>
    <row r="5614" spans="5:9" ht="14.5" x14ac:dyDescent="0.35">
      <c r="E5614" s="113" t="s">
        <v>5706</v>
      </c>
      <c r="F5614" s="113" t="s">
        <v>25391</v>
      </c>
      <c r="G5614" s="113" t="s">
        <v>40644</v>
      </c>
      <c r="H5614" s="113" t="s">
        <v>115434</v>
      </c>
      <c r="I5614" s="113" t="s">
        <v>96175</v>
      </c>
    </row>
    <row r="5615" spans="5:9" ht="14.5" x14ac:dyDescent="0.35">
      <c r="E5615" s="113" t="s">
        <v>5705</v>
      </c>
      <c r="F5615" s="113" t="s">
        <v>25390</v>
      </c>
      <c r="G5615" s="113" t="s">
        <v>40643</v>
      </c>
      <c r="H5615" s="113" t="s">
        <v>110808</v>
      </c>
      <c r="I5615" s="113" t="s">
        <v>96174</v>
      </c>
    </row>
    <row r="5616" spans="5:9" ht="14.5" x14ac:dyDescent="0.35">
      <c r="E5616" s="113" t="s">
        <v>5704</v>
      </c>
      <c r="F5616" s="113" t="s">
        <v>25389</v>
      </c>
      <c r="G5616" s="113" t="s">
        <v>40642</v>
      </c>
      <c r="H5616" s="113" t="s">
        <v>110807</v>
      </c>
      <c r="I5616" s="113" t="s">
        <v>96173</v>
      </c>
    </row>
    <row r="5617" spans="5:9" ht="14.5" x14ac:dyDescent="0.35">
      <c r="E5617" s="113" t="s">
        <v>5703</v>
      </c>
      <c r="F5617" s="113" t="s">
        <v>25388</v>
      </c>
      <c r="G5617" s="113" t="s">
        <v>40641</v>
      </c>
      <c r="H5617" s="113" t="s">
        <v>110806</v>
      </c>
      <c r="I5617" s="113" t="s">
        <v>96172</v>
      </c>
    </row>
    <row r="5618" spans="5:9" ht="14.5" x14ac:dyDescent="0.35">
      <c r="E5618" s="113" t="s">
        <v>5702</v>
      </c>
      <c r="F5618" s="113" t="s">
        <v>25387</v>
      </c>
      <c r="G5618" s="113" t="s">
        <v>40640</v>
      </c>
      <c r="H5618" s="113" t="s">
        <v>110805</v>
      </c>
      <c r="I5618" s="113" t="s">
        <v>96171</v>
      </c>
    </row>
    <row r="5619" spans="5:9" ht="14.5" x14ac:dyDescent="0.35">
      <c r="E5619" s="113" t="s">
        <v>5701</v>
      </c>
      <c r="F5619" s="113" t="s">
        <v>25386</v>
      </c>
      <c r="G5619" s="113" t="s">
        <v>40639</v>
      </c>
      <c r="H5619" s="113" t="s">
        <v>110804</v>
      </c>
      <c r="I5619" s="113" t="s">
        <v>96170</v>
      </c>
    </row>
    <row r="5620" spans="5:9" ht="14.5" x14ac:dyDescent="0.35">
      <c r="E5620" s="113" t="s">
        <v>5700</v>
      </c>
      <c r="F5620" s="113" t="s">
        <v>25385</v>
      </c>
      <c r="G5620" s="113" t="s">
        <v>40638</v>
      </c>
      <c r="H5620" s="113" t="s">
        <v>110803</v>
      </c>
      <c r="I5620" s="113" t="s">
        <v>140373</v>
      </c>
    </row>
    <row r="5621" spans="5:9" ht="14.5" x14ac:dyDescent="0.35">
      <c r="E5621" s="113" t="s">
        <v>5699</v>
      </c>
      <c r="F5621" s="113" t="s">
        <v>25384</v>
      </c>
      <c r="G5621" s="113" t="s">
        <v>40637</v>
      </c>
      <c r="H5621" s="113" t="s">
        <v>110802</v>
      </c>
      <c r="I5621" s="113" t="s">
        <v>140372</v>
      </c>
    </row>
    <row r="5622" spans="5:9" ht="14.5" x14ac:dyDescent="0.35">
      <c r="E5622" s="113" t="s">
        <v>5698</v>
      </c>
      <c r="F5622" s="113" t="s">
        <v>25383</v>
      </c>
      <c r="G5622" s="113" t="s">
        <v>40636</v>
      </c>
      <c r="H5622" s="113" t="s">
        <v>110801</v>
      </c>
      <c r="I5622" s="113" t="s">
        <v>96169</v>
      </c>
    </row>
    <row r="5623" spans="5:9" ht="14.5" x14ac:dyDescent="0.35">
      <c r="E5623" s="113" t="s">
        <v>5697</v>
      </c>
      <c r="F5623" s="113" t="s">
        <v>25382</v>
      </c>
      <c r="G5623" s="113" t="s">
        <v>40635</v>
      </c>
      <c r="H5623" s="113" t="s">
        <v>110800</v>
      </c>
      <c r="I5623" s="113" t="s">
        <v>96168</v>
      </c>
    </row>
    <row r="5624" spans="5:9" ht="14.5" x14ac:dyDescent="0.35">
      <c r="E5624" s="113" t="s">
        <v>5696</v>
      </c>
      <c r="F5624" s="113" t="s">
        <v>25381</v>
      </c>
      <c r="G5624" s="113" t="s">
        <v>40634</v>
      </c>
      <c r="H5624" s="113" t="s">
        <v>110799</v>
      </c>
      <c r="I5624" s="113" t="s">
        <v>96167</v>
      </c>
    </row>
    <row r="5625" spans="5:9" ht="14.5" x14ac:dyDescent="0.35">
      <c r="E5625" s="113" t="s">
        <v>5695</v>
      </c>
      <c r="F5625" s="113" t="s">
        <v>25380</v>
      </c>
      <c r="G5625" s="113" t="s">
        <v>40633</v>
      </c>
      <c r="H5625" s="113" t="s">
        <v>110798</v>
      </c>
      <c r="I5625" s="113" t="s">
        <v>96166</v>
      </c>
    </row>
    <row r="5626" spans="5:9" ht="14.5" x14ac:dyDescent="0.35">
      <c r="E5626" s="113" t="s">
        <v>5694</v>
      </c>
      <c r="F5626" s="113" t="s">
        <v>25379</v>
      </c>
      <c r="G5626" s="113" t="s">
        <v>40632</v>
      </c>
      <c r="H5626" s="113" t="s">
        <v>110797</v>
      </c>
      <c r="I5626" s="113" t="s">
        <v>96165</v>
      </c>
    </row>
    <row r="5627" spans="5:9" ht="14.5" x14ac:dyDescent="0.35">
      <c r="E5627" s="113" t="s">
        <v>5693</v>
      </c>
      <c r="F5627" s="113" t="s">
        <v>25378</v>
      </c>
      <c r="G5627" s="113" t="s">
        <v>40631</v>
      </c>
      <c r="H5627" s="113" t="s">
        <v>110796</v>
      </c>
      <c r="I5627" s="113" t="s">
        <v>96164</v>
      </c>
    </row>
    <row r="5628" spans="5:9" ht="14.5" x14ac:dyDescent="0.35">
      <c r="E5628" s="113" t="s">
        <v>5692</v>
      </c>
      <c r="F5628" s="113" t="s">
        <v>25377</v>
      </c>
      <c r="G5628" s="113" t="s">
        <v>40630</v>
      </c>
      <c r="H5628" s="113" t="s">
        <v>110795</v>
      </c>
      <c r="I5628" s="113" t="s">
        <v>96163</v>
      </c>
    </row>
    <row r="5629" spans="5:9" ht="14.5" x14ac:dyDescent="0.35">
      <c r="E5629" s="113" t="s">
        <v>5691</v>
      </c>
      <c r="F5629" s="113" t="s">
        <v>25376</v>
      </c>
      <c r="G5629" s="113" t="s">
        <v>40629</v>
      </c>
      <c r="H5629" s="113" t="s">
        <v>110794</v>
      </c>
      <c r="I5629" s="113" t="s">
        <v>96162</v>
      </c>
    </row>
    <row r="5630" spans="5:9" ht="14.5" x14ac:dyDescent="0.35">
      <c r="E5630" s="113" t="s">
        <v>5690</v>
      </c>
      <c r="F5630" s="113" t="s">
        <v>25375</v>
      </c>
      <c r="G5630" s="113" t="s">
        <v>40628</v>
      </c>
      <c r="H5630" s="113" t="s">
        <v>110793</v>
      </c>
      <c r="I5630" s="113" t="s">
        <v>96161</v>
      </c>
    </row>
    <row r="5631" spans="5:9" ht="14.5" x14ac:dyDescent="0.35">
      <c r="E5631" s="113" t="s">
        <v>5689</v>
      </c>
      <c r="F5631" s="113" t="s">
        <v>25374</v>
      </c>
      <c r="G5631" s="113" t="s">
        <v>40627</v>
      </c>
      <c r="H5631" s="113" t="s">
        <v>110792</v>
      </c>
      <c r="I5631" s="113" t="s">
        <v>140371</v>
      </c>
    </row>
    <row r="5632" spans="5:9" ht="14.5" x14ac:dyDescent="0.35">
      <c r="E5632" s="113" t="s">
        <v>5688</v>
      </c>
      <c r="F5632" s="113" t="s">
        <v>25373</v>
      </c>
      <c r="G5632" s="113" t="s">
        <v>40626</v>
      </c>
      <c r="H5632" s="113" t="s">
        <v>110791</v>
      </c>
      <c r="I5632" s="113" t="s">
        <v>96160</v>
      </c>
    </row>
    <row r="5633" spans="5:9" ht="14.5" x14ac:dyDescent="0.35">
      <c r="E5633" s="113" t="s">
        <v>5687</v>
      </c>
      <c r="F5633" s="113" t="s">
        <v>25372</v>
      </c>
      <c r="G5633" s="113" t="s">
        <v>40625</v>
      </c>
      <c r="H5633" s="113" t="s">
        <v>110790</v>
      </c>
      <c r="I5633" s="113" t="s">
        <v>96159</v>
      </c>
    </row>
    <row r="5634" spans="5:9" ht="14.5" x14ac:dyDescent="0.35">
      <c r="E5634" s="113" t="s">
        <v>5686</v>
      </c>
      <c r="F5634" s="113" t="s">
        <v>25371</v>
      </c>
      <c r="G5634" s="113" t="s">
        <v>40624</v>
      </c>
      <c r="H5634" s="113" t="s">
        <v>110789</v>
      </c>
      <c r="I5634" s="113" t="s">
        <v>96158</v>
      </c>
    </row>
    <row r="5635" spans="5:9" ht="14.5" x14ac:dyDescent="0.35">
      <c r="E5635" s="113" t="s">
        <v>5685</v>
      </c>
      <c r="F5635" s="113" t="s">
        <v>25370</v>
      </c>
      <c r="G5635" s="113" t="s">
        <v>40623</v>
      </c>
      <c r="H5635" s="113" t="s">
        <v>110788</v>
      </c>
      <c r="I5635" s="113" t="s">
        <v>96157</v>
      </c>
    </row>
    <row r="5636" spans="5:9" ht="14.5" x14ac:dyDescent="0.35">
      <c r="E5636" s="113" t="s">
        <v>5684</v>
      </c>
      <c r="F5636" s="113" t="s">
        <v>25369</v>
      </c>
      <c r="G5636" s="113" t="s">
        <v>40622</v>
      </c>
      <c r="H5636" s="113" t="s">
        <v>110787</v>
      </c>
      <c r="I5636" s="113" t="s">
        <v>96156</v>
      </c>
    </row>
    <row r="5637" spans="5:9" ht="14.5" x14ac:dyDescent="0.35">
      <c r="E5637" s="113" t="s">
        <v>5683</v>
      </c>
      <c r="F5637" s="113" t="s">
        <v>25368</v>
      </c>
      <c r="G5637" s="113" t="s">
        <v>40621</v>
      </c>
      <c r="H5637" s="113" t="s">
        <v>110786</v>
      </c>
      <c r="I5637" s="113" t="s">
        <v>96155</v>
      </c>
    </row>
    <row r="5638" spans="5:9" ht="14.5" x14ac:dyDescent="0.35">
      <c r="E5638" s="113" t="s">
        <v>5682</v>
      </c>
      <c r="F5638" s="113" t="s">
        <v>25367</v>
      </c>
      <c r="G5638" s="113" t="s">
        <v>40620</v>
      </c>
      <c r="H5638" s="113" t="s">
        <v>110785</v>
      </c>
      <c r="I5638" s="113" t="s">
        <v>96154</v>
      </c>
    </row>
    <row r="5639" spans="5:9" ht="14.5" x14ac:dyDescent="0.35">
      <c r="E5639" s="113" t="s">
        <v>5681</v>
      </c>
      <c r="F5639" s="113" t="s">
        <v>25366</v>
      </c>
      <c r="G5639" s="113" t="s">
        <v>40619</v>
      </c>
      <c r="H5639" s="113" t="s">
        <v>110784</v>
      </c>
      <c r="I5639" s="113" t="s">
        <v>96153</v>
      </c>
    </row>
    <row r="5640" spans="5:9" ht="14.5" x14ac:dyDescent="0.35">
      <c r="E5640" s="113" t="s">
        <v>5680</v>
      </c>
      <c r="F5640" s="113" t="s">
        <v>25365</v>
      </c>
      <c r="G5640" s="113" t="s">
        <v>40618</v>
      </c>
      <c r="H5640" s="113" t="s">
        <v>110783</v>
      </c>
      <c r="I5640" s="113" t="s">
        <v>96152</v>
      </c>
    </row>
    <row r="5641" spans="5:9" ht="14.5" x14ac:dyDescent="0.35">
      <c r="E5641" s="113" t="s">
        <v>5679</v>
      </c>
      <c r="F5641" s="113" t="s">
        <v>25364</v>
      </c>
      <c r="G5641" s="113" t="s">
        <v>40617</v>
      </c>
      <c r="H5641" s="113" t="s">
        <v>110782</v>
      </c>
      <c r="I5641" s="113" t="s">
        <v>96151</v>
      </c>
    </row>
    <row r="5642" spans="5:9" ht="14.5" x14ac:dyDescent="0.35">
      <c r="E5642" s="113" t="s">
        <v>5678</v>
      </c>
      <c r="F5642" s="113" t="s">
        <v>25363</v>
      </c>
      <c r="G5642" s="113" t="s">
        <v>40616</v>
      </c>
      <c r="H5642" s="113" t="s">
        <v>110781</v>
      </c>
      <c r="I5642" s="113" t="s">
        <v>96150</v>
      </c>
    </row>
    <row r="5643" spans="5:9" ht="14.5" x14ac:dyDescent="0.35">
      <c r="E5643" s="113" t="s">
        <v>5677</v>
      </c>
      <c r="F5643" s="113" t="s">
        <v>25362</v>
      </c>
      <c r="G5643" s="113" t="s">
        <v>40615</v>
      </c>
      <c r="H5643" s="113" t="s">
        <v>110780</v>
      </c>
      <c r="I5643" s="113" t="s">
        <v>96149</v>
      </c>
    </row>
    <row r="5644" spans="5:9" ht="14.5" x14ac:dyDescent="0.35">
      <c r="E5644" s="113" t="s">
        <v>5676</v>
      </c>
      <c r="F5644" s="113" t="s">
        <v>25361</v>
      </c>
      <c r="G5644" s="113" t="s">
        <v>40614</v>
      </c>
      <c r="H5644" s="113" t="s">
        <v>110779</v>
      </c>
      <c r="I5644" s="113" t="s">
        <v>96148</v>
      </c>
    </row>
    <row r="5645" spans="5:9" ht="14.5" x14ac:dyDescent="0.35">
      <c r="E5645" s="113" t="s">
        <v>5675</v>
      </c>
      <c r="F5645" s="113" t="s">
        <v>25360</v>
      </c>
      <c r="G5645" s="113" t="s">
        <v>40613</v>
      </c>
      <c r="H5645" s="113" t="s">
        <v>110778</v>
      </c>
      <c r="I5645" s="113" t="s">
        <v>96147</v>
      </c>
    </row>
    <row r="5646" spans="5:9" ht="14.5" x14ac:dyDescent="0.35">
      <c r="E5646" s="113" t="s">
        <v>5674</v>
      </c>
      <c r="F5646" s="113" t="s">
        <v>25359</v>
      </c>
      <c r="G5646" s="113" t="s">
        <v>40612</v>
      </c>
      <c r="H5646" s="113" t="s">
        <v>110777</v>
      </c>
      <c r="I5646" s="113" t="s">
        <v>96146</v>
      </c>
    </row>
    <row r="5647" spans="5:9" ht="14.5" x14ac:dyDescent="0.35">
      <c r="E5647" s="113" t="s">
        <v>5673</v>
      </c>
      <c r="F5647" s="113" t="s">
        <v>25358</v>
      </c>
      <c r="G5647" s="113" t="s">
        <v>40611</v>
      </c>
      <c r="H5647" s="113" t="s">
        <v>110776</v>
      </c>
      <c r="I5647" s="113" t="s">
        <v>96145</v>
      </c>
    </row>
    <row r="5648" spans="5:9" ht="14.5" x14ac:dyDescent="0.35">
      <c r="E5648" s="113" t="s">
        <v>5672</v>
      </c>
      <c r="F5648" s="113" t="s">
        <v>25357</v>
      </c>
      <c r="G5648" s="113" t="s">
        <v>40610</v>
      </c>
      <c r="H5648" s="113" t="s">
        <v>49832</v>
      </c>
      <c r="I5648" s="113" t="s">
        <v>96144</v>
      </c>
    </row>
    <row r="5649" spans="5:9" ht="14.5" x14ac:dyDescent="0.35">
      <c r="E5649" s="113" t="s">
        <v>5671</v>
      </c>
      <c r="F5649" s="113" t="s">
        <v>25356</v>
      </c>
      <c r="G5649" s="113" t="s">
        <v>40609</v>
      </c>
      <c r="H5649" s="113" t="s">
        <v>49831</v>
      </c>
      <c r="I5649" s="113" t="s">
        <v>96143</v>
      </c>
    </row>
    <row r="5650" spans="5:9" ht="14.5" x14ac:dyDescent="0.35">
      <c r="E5650" s="113" t="s">
        <v>5670</v>
      </c>
      <c r="F5650" s="113" t="s">
        <v>25355</v>
      </c>
      <c r="G5650" s="113" t="s">
        <v>40608</v>
      </c>
      <c r="H5650" s="113" t="s">
        <v>110775</v>
      </c>
      <c r="I5650" s="113" t="s">
        <v>96142</v>
      </c>
    </row>
    <row r="5651" spans="5:9" ht="14.5" x14ac:dyDescent="0.35">
      <c r="E5651" s="113" t="s">
        <v>5669</v>
      </c>
      <c r="F5651" s="113" t="s">
        <v>25354</v>
      </c>
      <c r="G5651" s="113" t="s">
        <v>40607</v>
      </c>
      <c r="H5651" s="113" t="s">
        <v>49830</v>
      </c>
      <c r="I5651" s="113" t="s">
        <v>96141</v>
      </c>
    </row>
    <row r="5652" spans="5:9" ht="14.5" x14ac:dyDescent="0.35">
      <c r="E5652" s="113" t="s">
        <v>5668</v>
      </c>
      <c r="F5652" s="113" t="s">
        <v>25353</v>
      </c>
      <c r="G5652" s="113" t="s">
        <v>40606</v>
      </c>
      <c r="H5652" s="113" t="s">
        <v>49829</v>
      </c>
      <c r="I5652" s="113" t="s">
        <v>96140</v>
      </c>
    </row>
    <row r="5653" spans="5:9" ht="14.5" x14ac:dyDescent="0.35">
      <c r="E5653" s="113" t="s">
        <v>5667</v>
      </c>
      <c r="F5653" s="113" t="s">
        <v>25352</v>
      </c>
      <c r="G5653" s="113" t="s">
        <v>40605</v>
      </c>
      <c r="H5653" s="113" t="s">
        <v>49704</v>
      </c>
      <c r="I5653" s="113" t="s">
        <v>96139</v>
      </c>
    </row>
    <row r="5654" spans="5:9" ht="14.5" x14ac:dyDescent="0.35">
      <c r="E5654" s="113" t="s">
        <v>5666</v>
      </c>
      <c r="F5654" s="113" t="s">
        <v>25351</v>
      </c>
      <c r="G5654" s="113" t="s">
        <v>40604</v>
      </c>
      <c r="H5654" s="113" t="s">
        <v>115433</v>
      </c>
      <c r="I5654" s="113" t="s">
        <v>96138</v>
      </c>
    </row>
    <row r="5655" spans="5:9" ht="14.5" x14ac:dyDescent="0.35">
      <c r="E5655" s="113" t="s">
        <v>5665</v>
      </c>
      <c r="F5655" s="113" t="s">
        <v>25350</v>
      </c>
      <c r="G5655" s="113" t="s">
        <v>40603</v>
      </c>
      <c r="H5655" s="113" t="s">
        <v>49827</v>
      </c>
      <c r="I5655" s="113" t="s">
        <v>96137</v>
      </c>
    </row>
    <row r="5656" spans="5:9" ht="14.5" x14ac:dyDescent="0.35">
      <c r="E5656" s="113" t="s">
        <v>5664</v>
      </c>
      <c r="F5656" s="113" t="s">
        <v>25349</v>
      </c>
      <c r="G5656" s="113" t="s">
        <v>40602</v>
      </c>
      <c r="H5656" s="113" t="s">
        <v>49826</v>
      </c>
      <c r="I5656" s="113" t="s">
        <v>96136</v>
      </c>
    </row>
    <row r="5657" spans="5:9" ht="14.5" x14ac:dyDescent="0.35">
      <c r="E5657" s="113" t="s">
        <v>5663</v>
      </c>
      <c r="F5657" s="113" t="s">
        <v>25348</v>
      </c>
      <c r="G5657" s="113" t="s">
        <v>40601</v>
      </c>
      <c r="H5657" s="113" t="s">
        <v>49825</v>
      </c>
      <c r="I5657" s="113" t="s">
        <v>96135</v>
      </c>
    </row>
    <row r="5658" spans="5:9" ht="14.5" x14ac:dyDescent="0.35">
      <c r="E5658" s="113" t="s">
        <v>5662</v>
      </c>
      <c r="F5658" s="113" t="s">
        <v>25347</v>
      </c>
      <c r="G5658" s="113" t="s">
        <v>40600</v>
      </c>
      <c r="H5658" s="113" t="s">
        <v>49824</v>
      </c>
      <c r="I5658" s="113" t="s">
        <v>96134</v>
      </c>
    </row>
    <row r="5659" spans="5:9" ht="14.5" x14ac:dyDescent="0.35">
      <c r="E5659" s="113" t="s">
        <v>5661</v>
      </c>
      <c r="F5659" s="113" t="s">
        <v>25346</v>
      </c>
      <c r="G5659" s="113" t="s">
        <v>40599</v>
      </c>
      <c r="H5659" s="113" t="s">
        <v>49823</v>
      </c>
      <c r="I5659" s="113" t="s">
        <v>96133</v>
      </c>
    </row>
    <row r="5660" spans="5:9" ht="14.5" x14ac:dyDescent="0.35">
      <c r="E5660" s="113" t="s">
        <v>5660</v>
      </c>
      <c r="F5660" s="113" t="s">
        <v>25345</v>
      </c>
      <c r="G5660" s="113" t="s">
        <v>40598</v>
      </c>
      <c r="H5660" s="113" t="s">
        <v>49822</v>
      </c>
      <c r="I5660" s="113" t="s">
        <v>96132</v>
      </c>
    </row>
    <row r="5661" spans="5:9" ht="14.5" x14ac:dyDescent="0.35">
      <c r="E5661" s="113" t="s">
        <v>5659</v>
      </c>
      <c r="F5661" s="113" t="s">
        <v>25344</v>
      </c>
      <c r="G5661" s="113" t="s">
        <v>40597</v>
      </c>
      <c r="H5661" s="113" t="s">
        <v>49821</v>
      </c>
      <c r="I5661" s="113" t="s">
        <v>96131</v>
      </c>
    </row>
    <row r="5662" spans="5:9" ht="14.5" x14ac:dyDescent="0.35">
      <c r="E5662" s="113" t="s">
        <v>5658</v>
      </c>
      <c r="F5662" s="113" t="s">
        <v>25343</v>
      </c>
      <c r="G5662" s="113" t="s">
        <v>40596</v>
      </c>
      <c r="H5662" s="113" t="s">
        <v>49820</v>
      </c>
      <c r="I5662" s="113" t="s">
        <v>96130</v>
      </c>
    </row>
    <row r="5663" spans="5:9" ht="14.5" x14ac:dyDescent="0.35">
      <c r="E5663" s="113" t="s">
        <v>5657</v>
      </c>
      <c r="F5663" s="113" t="s">
        <v>25342</v>
      </c>
      <c r="G5663" s="113" t="s">
        <v>40595</v>
      </c>
      <c r="H5663" s="113" t="s">
        <v>49819</v>
      </c>
      <c r="I5663" s="113" t="s">
        <v>96129</v>
      </c>
    </row>
    <row r="5664" spans="5:9" ht="14.5" x14ac:dyDescent="0.35">
      <c r="E5664" s="113" t="s">
        <v>5656</v>
      </c>
      <c r="F5664" s="113" t="s">
        <v>25341</v>
      </c>
      <c r="G5664" s="113" t="s">
        <v>40594</v>
      </c>
      <c r="H5664" s="113" t="s">
        <v>49818</v>
      </c>
      <c r="I5664" s="113" t="s">
        <v>96128</v>
      </c>
    </row>
    <row r="5665" spans="5:9" ht="14.5" x14ac:dyDescent="0.35">
      <c r="E5665" s="113" t="s">
        <v>5655</v>
      </c>
      <c r="F5665" s="113" t="s">
        <v>25340</v>
      </c>
      <c r="G5665" s="113" t="s">
        <v>40593</v>
      </c>
      <c r="H5665" s="113" t="s">
        <v>49817</v>
      </c>
      <c r="I5665" s="113" t="s">
        <v>96127</v>
      </c>
    </row>
    <row r="5666" spans="5:9" ht="14.5" x14ac:dyDescent="0.35">
      <c r="E5666" s="113" t="s">
        <v>5654</v>
      </c>
      <c r="F5666" s="113" t="s">
        <v>25339</v>
      </c>
      <c r="G5666" s="113" t="s">
        <v>40592</v>
      </c>
      <c r="H5666" s="113" t="s">
        <v>49816</v>
      </c>
      <c r="I5666" s="113" t="s">
        <v>96126</v>
      </c>
    </row>
    <row r="5667" spans="5:9" ht="14.5" x14ac:dyDescent="0.35">
      <c r="E5667" s="113" t="s">
        <v>5653</v>
      </c>
      <c r="F5667" s="113" t="s">
        <v>25338</v>
      </c>
      <c r="G5667" s="113" t="s">
        <v>40591</v>
      </c>
      <c r="H5667" s="113" t="s">
        <v>49815</v>
      </c>
      <c r="I5667" s="113" t="s">
        <v>96125</v>
      </c>
    </row>
    <row r="5668" spans="5:9" ht="14.5" x14ac:dyDescent="0.35">
      <c r="E5668" s="113" t="s">
        <v>5652</v>
      </c>
      <c r="F5668" s="113" t="s">
        <v>25337</v>
      </c>
      <c r="G5668" s="113" t="s">
        <v>40590</v>
      </c>
      <c r="H5668" s="113" t="s">
        <v>49814</v>
      </c>
      <c r="I5668" s="113" t="s">
        <v>96124</v>
      </c>
    </row>
    <row r="5669" spans="5:9" ht="14.5" x14ac:dyDescent="0.35">
      <c r="E5669" s="113" t="s">
        <v>5651</v>
      </c>
      <c r="F5669" s="113" t="s">
        <v>25336</v>
      </c>
      <c r="G5669" s="113" t="s">
        <v>40589</v>
      </c>
      <c r="H5669" s="113" t="s">
        <v>110774</v>
      </c>
      <c r="I5669" s="113" t="s">
        <v>96123</v>
      </c>
    </row>
    <row r="5670" spans="5:9" ht="14.5" x14ac:dyDescent="0.35">
      <c r="E5670" s="113" t="s">
        <v>5650</v>
      </c>
      <c r="F5670" s="113" t="s">
        <v>25335</v>
      </c>
      <c r="G5670" s="113" t="s">
        <v>40588</v>
      </c>
      <c r="H5670" s="113" t="s">
        <v>49813</v>
      </c>
      <c r="I5670" s="113" t="s">
        <v>96122</v>
      </c>
    </row>
    <row r="5671" spans="5:9" ht="14.5" x14ac:dyDescent="0.35">
      <c r="E5671" s="113" t="s">
        <v>5649</v>
      </c>
      <c r="F5671" s="113" t="s">
        <v>25334</v>
      </c>
      <c r="G5671" s="113" t="s">
        <v>40587</v>
      </c>
      <c r="H5671" s="113" t="s">
        <v>49812</v>
      </c>
      <c r="I5671" s="113" t="s">
        <v>96121</v>
      </c>
    </row>
    <row r="5672" spans="5:9" ht="14.5" x14ac:dyDescent="0.35">
      <c r="E5672" s="113" t="s">
        <v>5648</v>
      </c>
      <c r="F5672" s="113" t="s">
        <v>25333</v>
      </c>
      <c r="G5672" s="113" t="s">
        <v>40586</v>
      </c>
      <c r="H5672" s="113" t="s">
        <v>49811</v>
      </c>
      <c r="I5672" s="113" t="s">
        <v>96120</v>
      </c>
    </row>
    <row r="5673" spans="5:9" ht="14.5" x14ac:dyDescent="0.35">
      <c r="E5673" s="113" t="s">
        <v>5647</v>
      </c>
      <c r="F5673" s="113" t="s">
        <v>25332</v>
      </c>
      <c r="G5673" s="113" t="s">
        <v>40585</v>
      </c>
      <c r="H5673" s="113" t="s">
        <v>49810</v>
      </c>
      <c r="I5673" s="113" t="s">
        <v>96119</v>
      </c>
    </row>
    <row r="5674" spans="5:9" ht="14.5" x14ac:dyDescent="0.35">
      <c r="E5674" s="113" t="s">
        <v>5646</v>
      </c>
      <c r="F5674" s="113" t="s">
        <v>25331</v>
      </c>
      <c r="G5674" s="113" t="s">
        <v>40584</v>
      </c>
      <c r="H5674" s="113" t="s">
        <v>49809</v>
      </c>
      <c r="I5674" s="113" t="s">
        <v>96118</v>
      </c>
    </row>
    <row r="5675" spans="5:9" ht="14.5" x14ac:dyDescent="0.35">
      <c r="E5675" s="113" t="s">
        <v>5645</v>
      </c>
      <c r="F5675" s="113" t="s">
        <v>25330</v>
      </c>
      <c r="G5675" s="113" t="s">
        <v>40583</v>
      </c>
      <c r="H5675" s="113" t="s">
        <v>49808</v>
      </c>
      <c r="I5675" s="113" t="s">
        <v>96117</v>
      </c>
    </row>
    <row r="5676" spans="5:9" ht="14.5" x14ac:dyDescent="0.35">
      <c r="E5676" s="113" t="s">
        <v>5644</v>
      </c>
      <c r="F5676" s="113" t="s">
        <v>25329</v>
      </c>
      <c r="G5676" s="113" t="s">
        <v>40582</v>
      </c>
      <c r="H5676" s="113" t="s">
        <v>49807</v>
      </c>
      <c r="I5676" s="113" t="s">
        <v>96116</v>
      </c>
    </row>
    <row r="5677" spans="5:9" ht="14.5" x14ac:dyDescent="0.35">
      <c r="E5677" s="113" t="s">
        <v>5643</v>
      </c>
      <c r="F5677" s="113" t="s">
        <v>25328</v>
      </c>
      <c r="G5677" s="113" t="s">
        <v>40581</v>
      </c>
      <c r="H5677" s="113" t="s">
        <v>49806</v>
      </c>
      <c r="I5677" s="113" t="s">
        <v>96115</v>
      </c>
    </row>
    <row r="5678" spans="5:9" ht="14.5" x14ac:dyDescent="0.35">
      <c r="E5678" s="113" t="s">
        <v>5642</v>
      </c>
      <c r="F5678" s="113" t="s">
        <v>25327</v>
      </c>
      <c r="G5678" s="113" t="s">
        <v>40580</v>
      </c>
      <c r="H5678" s="113" t="s">
        <v>49805</v>
      </c>
      <c r="I5678" s="113" t="s">
        <v>96114</v>
      </c>
    </row>
    <row r="5679" spans="5:9" ht="14.5" x14ac:dyDescent="0.35">
      <c r="E5679" s="113" t="s">
        <v>5641</v>
      </c>
      <c r="F5679" s="113" t="s">
        <v>25326</v>
      </c>
      <c r="G5679" s="113" t="s">
        <v>40579</v>
      </c>
      <c r="H5679" s="113" t="s">
        <v>49804</v>
      </c>
      <c r="I5679" s="113" t="s">
        <v>96113</v>
      </c>
    </row>
    <row r="5680" spans="5:9" ht="14.5" x14ac:dyDescent="0.35">
      <c r="E5680" s="113" t="s">
        <v>5640</v>
      </c>
      <c r="F5680" s="113" t="s">
        <v>25325</v>
      </c>
      <c r="G5680" s="113" t="s">
        <v>40578</v>
      </c>
      <c r="H5680" s="113" t="s">
        <v>49803</v>
      </c>
      <c r="I5680" s="113" t="s">
        <v>96112</v>
      </c>
    </row>
    <row r="5681" spans="5:9" ht="14.5" x14ac:dyDescent="0.35">
      <c r="E5681" s="113" t="s">
        <v>5639</v>
      </c>
      <c r="F5681" s="113" t="s">
        <v>25324</v>
      </c>
      <c r="G5681" s="113" t="s">
        <v>40577</v>
      </c>
      <c r="H5681" s="113" t="s">
        <v>49802</v>
      </c>
      <c r="I5681" s="113" t="s">
        <v>96111</v>
      </c>
    </row>
    <row r="5682" spans="5:9" ht="14.5" x14ac:dyDescent="0.35">
      <c r="E5682" s="113" t="s">
        <v>5638</v>
      </c>
      <c r="F5682" s="113" t="s">
        <v>25323</v>
      </c>
      <c r="G5682" s="113" t="s">
        <v>40576</v>
      </c>
      <c r="H5682" s="113" t="s">
        <v>49801</v>
      </c>
      <c r="I5682" s="113" t="s">
        <v>96110</v>
      </c>
    </row>
    <row r="5683" spans="5:9" ht="14.5" x14ac:dyDescent="0.35">
      <c r="E5683" s="113" t="s">
        <v>5637</v>
      </c>
      <c r="F5683" s="113" t="s">
        <v>25322</v>
      </c>
      <c r="G5683" s="113" t="s">
        <v>40575</v>
      </c>
      <c r="H5683" s="113" t="s">
        <v>49800</v>
      </c>
      <c r="I5683" s="113" t="s">
        <v>96109</v>
      </c>
    </row>
    <row r="5684" spans="5:9" ht="14.5" x14ac:dyDescent="0.35">
      <c r="E5684" s="113" t="s">
        <v>5636</v>
      </c>
      <c r="F5684" s="113" t="s">
        <v>25321</v>
      </c>
      <c r="G5684" s="113" t="s">
        <v>40574</v>
      </c>
      <c r="H5684" s="113" t="s">
        <v>49799</v>
      </c>
      <c r="I5684" s="113" t="s">
        <v>96108</v>
      </c>
    </row>
    <row r="5685" spans="5:9" ht="14.5" x14ac:dyDescent="0.35">
      <c r="E5685" s="113" t="s">
        <v>5635</v>
      </c>
      <c r="F5685" s="113" t="s">
        <v>25320</v>
      </c>
      <c r="G5685" s="113" t="s">
        <v>40573</v>
      </c>
      <c r="H5685" s="113" t="s">
        <v>49798</v>
      </c>
      <c r="I5685" s="113" t="s">
        <v>96107</v>
      </c>
    </row>
    <row r="5686" spans="5:9" ht="14.5" x14ac:dyDescent="0.35">
      <c r="E5686" s="113" t="s">
        <v>5634</v>
      </c>
      <c r="F5686" s="113" t="s">
        <v>25319</v>
      </c>
      <c r="G5686" s="113" t="s">
        <v>40572</v>
      </c>
      <c r="H5686" s="113" t="s">
        <v>49797</v>
      </c>
      <c r="I5686" s="113" t="s">
        <v>96106</v>
      </c>
    </row>
    <row r="5687" spans="5:9" ht="14.5" x14ac:dyDescent="0.35">
      <c r="E5687" s="113" t="s">
        <v>5633</v>
      </c>
      <c r="F5687" s="113" t="s">
        <v>25318</v>
      </c>
      <c r="G5687" s="113" t="s">
        <v>40571</v>
      </c>
      <c r="H5687" s="113" t="s">
        <v>49796</v>
      </c>
      <c r="I5687" s="113" t="s">
        <v>96105</v>
      </c>
    </row>
    <row r="5688" spans="5:9" ht="14.5" x14ac:dyDescent="0.35">
      <c r="E5688" s="113" t="s">
        <v>5632</v>
      </c>
      <c r="F5688" s="113" t="s">
        <v>25317</v>
      </c>
      <c r="G5688" s="113" t="s">
        <v>40570</v>
      </c>
      <c r="H5688" s="113" t="s">
        <v>49795</v>
      </c>
      <c r="I5688" s="113" t="s">
        <v>96104</v>
      </c>
    </row>
    <row r="5689" spans="5:9" ht="14.5" x14ac:dyDescent="0.35">
      <c r="E5689" s="113" t="s">
        <v>5631</v>
      </c>
      <c r="F5689" s="113" t="s">
        <v>25316</v>
      </c>
      <c r="G5689" s="113" t="s">
        <v>40569</v>
      </c>
      <c r="H5689" s="113" t="s">
        <v>49794</v>
      </c>
      <c r="I5689" s="113" t="s">
        <v>96103</v>
      </c>
    </row>
    <row r="5690" spans="5:9" ht="14.5" x14ac:dyDescent="0.35">
      <c r="E5690" s="113" t="s">
        <v>5630</v>
      </c>
      <c r="F5690" s="113" t="s">
        <v>25315</v>
      </c>
      <c r="G5690" s="113" t="s">
        <v>40568</v>
      </c>
      <c r="H5690" s="113" t="s">
        <v>49793</v>
      </c>
      <c r="I5690" s="113" t="s">
        <v>96102</v>
      </c>
    </row>
    <row r="5691" spans="5:9" ht="14.5" x14ac:dyDescent="0.35">
      <c r="E5691" s="113" t="s">
        <v>5629</v>
      </c>
      <c r="F5691" s="113" t="s">
        <v>25314</v>
      </c>
      <c r="G5691" s="113" t="s">
        <v>40567</v>
      </c>
      <c r="H5691" s="113" t="s">
        <v>49792</v>
      </c>
      <c r="I5691" s="113" t="s">
        <v>96101</v>
      </c>
    </row>
    <row r="5692" spans="5:9" ht="14.5" x14ac:dyDescent="0.35">
      <c r="E5692" s="113" t="s">
        <v>5628</v>
      </c>
      <c r="F5692" s="113" t="s">
        <v>25313</v>
      </c>
      <c r="G5692" s="113" t="s">
        <v>40566</v>
      </c>
      <c r="H5692" s="113" t="s">
        <v>49791</v>
      </c>
      <c r="I5692" s="113" t="s">
        <v>96100</v>
      </c>
    </row>
    <row r="5693" spans="5:9" ht="14.5" x14ac:dyDescent="0.35">
      <c r="E5693" s="113" t="s">
        <v>5627</v>
      </c>
      <c r="F5693" s="113" t="s">
        <v>25312</v>
      </c>
      <c r="G5693" s="113" t="s">
        <v>40565</v>
      </c>
      <c r="H5693" s="113" t="s">
        <v>49790</v>
      </c>
      <c r="I5693" s="113" t="s">
        <v>96099</v>
      </c>
    </row>
    <row r="5694" spans="5:9" ht="14.5" x14ac:dyDescent="0.35">
      <c r="E5694" s="113" t="s">
        <v>5626</v>
      </c>
      <c r="F5694" s="113" t="s">
        <v>25311</v>
      </c>
      <c r="G5694" s="113" t="s">
        <v>40564</v>
      </c>
      <c r="H5694" s="113" t="s">
        <v>49789</v>
      </c>
      <c r="I5694" s="113" t="s">
        <v>96098</v>
      </c>
    </row>
    <row r="5695" spans="5:9" ht="14.5" x14ac:dyDescent="0.35">
      <c r="E5695" s="113" t="s">
        <v>5625</v>
      </c>
      <c r="F5695" s="113" t="s">
        <v>25310</v>
      </c>
      <c r="G5695" s="113" t="s">
        <v>40563</v>
      </c>
      <c r="H5695" s="113" t="s">
        <v>49788</v>
      </c>
      <c r="I5695" s="113" t="s">
        <v>96097</v>
      </c>
    </row>
    <row r="5696" spans="5:9" ht="14.5" x14ac:dyDescent="0.35">
      <c r="E5696" s="113" t="s">
        <v>5624</v>
      </c>
      <c r="F5696" s="113" t="s">
        <v>25309</v>
      </c>
      <c r="G5696" s="113" t="s">
        <v>40562</v>
      </c>
      <c r="H5696" s="113" t="s">
        <v>49787</v>
      </c>
      <c r="I5696" s="113" t="s">
        <v>96096</v>
      </c>
    </row>
    <row r="5697" spans="5:9" ht="14.5" x14ac:dyDescent="0.35">
      <c r="E5697" s="113" t="s">
        <v>5623</v>
      </c>
      <c r="F5697" s="113" t="s">
        <v>25308</v>
      </c>
      <c r="G5697" s="113" t="s">
        <v>40561</v>
      </c>
      <c r="H5697" s="113" t="s">
        <v>49786</v>
      </c>
      <c r="I5697" s="113" t="s">
        <v>96095</v>
      </c>
    </row>
    <row r="5698" spans="5:9" ht="14.5" x14ac:dyDescent="0.35">
      <c r="E5698" s="113" t="s">
        <v>5622</v>
      </c>
      <c r="F5698" s="113" t="s">
        <v>25307</v>
      </c>
      <c r="G5698" s="113" t="s">
        <v>40560</v>
      </c>
      <c r="H5698" s="113" t="s">
        <v>49785</v>
      </c>
      <c r="I5698" s="113" t="s">
        <v>96094</v>
      </c>
    </row>
    <row r="5699" spans="5:9" ht="14.5" x14ac:dyDescent="0.35">
      <c r="E5699" s="113" t="s">
        <v>5621</v>
      </c>
      <c r="F5699" s="113" t="s">
        <v>25306</v>
      </c>
      <c r="G5699" s="113" t="s">
        <v>40559</v>
      </c>
      <c r="H5699" s="113" t="s">
        <v>49784</v>
      </c>
      <c r="I5699" s="113" t="s">
        <v>96093</v>
      </c>
    </row>
    <row r="5700" spans="5:9" ht="14.5" x14ac:dyDescent="0.35">
      <c r="E5700" s="113" t="s">
        <v>5620</v>
      </c>
      <c r="F5700" s="113" t="s">
        <v>25305</v>
      </c>
      <c r="G5700" s="113" t="s">
        <v>40558</v>
      </c>
      <c r="H5700" s="113" t="s">
        <v>49783</v>
      </c>
      <c r="I5700" s="113" t="s">
        <v>96092</v>
      </c>
    </row>
    <row r="5701" spans="5:9" ht="14.5" x14ac:dyDescent="0.35">
      <c r="E5701" s="113" t="s">
        <v>5619</v>
      </c>
      <c r="F5701" s="113" t="s">
        <v>25304</v>
      </c>
      <c r="G5701" s="113" t="s">
        <v>40557</v>
      </c>
      <c r="H5701" s="113" t="s">
        <v>49782</v>
      </c>
      <c r="I5701" s="113" t="s">
        <v>96091</v>
      </c>
    </row>
    <row r="5702" spans="5:9" ht="14.5" x14ac:dyDescent="0.35">
      <c r="E5702" s="113" t="s">
        <v>5618</v>
      </c>
      <c r="F5702" s="113" t="s">
        <v>25303</v>
      </c>
      <c r="G5702" s="113" t="s">
        <v>40556</v>
      </c>
      <c r="H5702" s="113" t="s">
        <v>49781</v>
      </c>
      <c r="I5702" s="113" t="s">
        <v>96090</v>
      </c>
    </row>
    <row r="5703" spans="5:9" ht="14.5" x14ac:dyDescent="0.35">
      <c r="E5703" s="113" t="s">
        <v>5617</v>
      </c>
      <c r="F5703" s="113" t="s">
        <v>25302</v>
      </c>
      <c r="G5703" s="113" t="s">
        <v>40555</v>
      </c>
      <c r="H5703" s="113" t="s">
        <v>49780</v>
      </c>
      <c r="I5703" s="113" t="s">
        <v>96089</v>
      </c>
    </row>
    <row r="5704" spans="5:9" ht="14.5" x14ac:dyDescent="0.35">
      <c r="E5704" s="113" t="s">
        <v>5616</v>
      </c>
      <c r="F5704" s="113" t="s">
        <v>25301</v>
      </c>
      <c r="G5704" s="113" t="s">
        <v>40554</v>
      </c>
      <c r="H5704" s="113" t="s">
        <v>49779</v>
      </c>
      <c r="I5704" s="113" t="s">
        <v>96088</v>
      </c>
    </row>
    <row r="5705" spans="5:9" ht="14.5" x14ac:dyDescent="0.35">
      <c r="E5705" s="113" t="s">
        <v>5615</v>
      </c>
      <c r="F5705" s="113" t="s">
        <v>25300</v>
      </c>
      <c r="G5705" s="113" t="s">
        <v>40553</v>
      </c>
      <c r="H5705" s="113" t="s">
        <v>49778</v>
      </c>
      <c r="I5705" s="113" t="s">
        <v>96087</v>
      </c>
    </row>
    <row r="5706" spans="5:9" ht="14.5" x14ac:dyDescent="0.35">
      <c r="E5706" s="113" t="s">
        <v>5614</v>
      </c>
      <c r="F5706" s="113" t="s">
        <v>25299</v>
      </c>
      <c r="G5706" s="113" t="s">
        <v>40552</v>
      </c>
      <c r="H5706" s="113" t="s">
        <v>49777</v>
      </c>
      <c r="I5706" s="113" t="s">
        <v>96086</v>
      </c>
    </row>
    <row r="5707" spans="5:9" ht="14.5" x14ac:dyDescent="0.35">
      <c r="E5707" s="113" t="s">
        <v>5613</v>
      </c>
      <c r="F5707" s="113" t="s">
        <v>25298</v>
      </c>
      <c r="G5707" s="113" t="s">
        <v>40551</v>
      </c>
      <c r="H5707" s="113" t="s">
        <v>49776</v>
      </c>
      <c r="I5707" s="113" t="s">
        <v>96085</v>
      </c>
    </row>
    <row r="5708" spans="5:9" ht="14.5" x14ac:dyDescent="0.35">
      <c r="E5708" s="113" t="s">
        <v>5612</v>
      </c>
      <c r="F5708" s="113" t="s">
        <v>25297</v>
      </c>
      <c r="G5708" s="113" t="s">
        <v>40550</v>
      </c>
      <c r="H5708" s="113" t="s">
        <v>49775</v>
      </c>
      <c r="I5708" s="113" t="s">
        <v>96084</v>
      </c>
    </row>
    <row r="5709" spans="5:9" ht="14.5" x14ac:dyDescent="0.35">
      <c r="E5709" s="113" t="s">
        <v>5611</v>
      </c>
      <c r="F5709" s="113" t="s">
        <v>25296</v>
      </c>
      <c r="G5709" s="113" t="s">
        <v>40549</v>
      </c>
      <c r="H5709" s="113" t="s">
        <v>49774</v>
      </c>
      <c r="I5709" s="113" t="s">
        <v>96083</v>
      </c>
    </row>
    <row r="5710" spans="5:9" ht="14.5" x14ac:dyDescent="0.35">
      <c r="E5710" s="113" t="s">
        <v>5610</v>
      </c>
      <c r="F5710" s="113" t="s">
        <v>25295</v>
      </c>
      <c r="G5710" s="113" t="s">
        <v>40548</v>
      </c>
      <c r="H5710" s="113" t="s">
        <v>49773</v>
      </c>
      <c r="I5710" s="113" t="s">
        <v>96082</v>
      </c>
    </row>
    <row r="5711" spans="5:9" ht="14.5" x14ac:dyDescent="0.35">
      <c r="E5711" s="113" t="s">
        <v>5609</v>
      </c>
      <c r="F5711" s="113" t="s">
        <v>25294</v>
      </c>
      <c r="G5711" s="113" t="s">
        <v>40547</v>
      </c>
      <c r="H5711" s="113" t="s">
        <v>49772</v>
      </c>
      <c r="I5711" s="113" t="s">
        <v>96081</v>
      </c>
    </row>
    <row r="5712" spans="5:9" ht="14.5" x14ac:dyDescent="0.35">
      <c r="E5712" s="113" t="s">
        <v>5608</v>
      </c>
      <c r="F5712" s="113" t="s">
        <v>25293</v>
      </c>
      <c r="G5712" s="113" t="s">
        <v>40546</v>
      </c>
      <c r="H5712" s="113" t="s">
        <v>49771</v>
      </c>
      <c r="I5712" s="113" t="s">
        <v>96080</v>
      </c>
    </row>
    <row r="5713" spans="5:9" ht="14.5" x14ac:dyDescent="0.35">
      <c r="E5713" s="113" t="s">
        <v>5607</v>
      </c>
      <c r="F5713" s="113" t="s">
        <v>25292</v>
      </c>
      <c r="G5713" s="113" t="s">
        <v>40545</v>
      </c>
      <c r="H5713" s="113" t="s">
        <v>49770</v>
      </c>
      <c r="I5713" s="113" t="s">
        <v>140370</v>
      </c>
    </row>
    <row r="5714" spans="5:9" ht="14.5" x14ac:dyDescent="0.35">
      <c r="E5714" s="113" t="s">
        <v>5606</v>
      </c>
      <c r="F5714" s="113" t="s">
        <v>25291</v>
      </c>
      <c r="G5714" s="113" t="s">
        <v>40544</v>
      </c>
      <c r="H5714" s="113" t="s">
        <v>49769</v>
      </c>
      <c r="I5714" s="113" t="s">
        <v>96079</v>
      </c>
    </row>
    <row r="5715" spans="5:9" ht="14.5" x14ac:dyDescent="0.35">
      <c r="E5715" s="113" t="s">
        <v>5605</v>
      </c>
      <c r="F5715" s="113" t="s">
        <v>25290</v>
      </c>
      <c r="G5715" s="113" t="s">
        <v>40543</v>
      </c>
      <c r="H5715" s="113" t="s">
        <v>49768</v>
      </c>
      <c r="I5715" s="113" t="s">
        <v>96078</v>
      </c>
    </row>
    <row r="5716" spans="5:9" ht="14.5" x14ac:dyDescent="0.35">
      <c r="E5716" s="113" t="s">
        <v>5604</v>
      </c>
      <c r="F5716" s="113" t="s">
        <v>25289</v>
      </c>
      <c r="G5716" s="113" t="s">
        <v>40542</v>
      </c>
      <c r="H5716" s="113" t="s">
        <v>49767</v>
      </c>
      <c r="I5716" s="113" t="s">
        <v>96077</v>
      </c>
    </row>
    <row r="5717" spans="5:9" ht="14.5" x14ac:dyDescent="0.35">
      <c r="E5717" s="113" t="s">
        <v>5603</v>
      </c>
      <c r="F5717" s="113" t="s">
        <v>25288</v>
      </c>
      <c r="G5717" s="113" t="s">
        <v>40541</v>
      </c>
      <c r="H5717" s="113" t="s">
        <v>49766</v>
      </c>
      <c r="I5717" s="113" t="s">
        <v>96076</v>
      </c>
    </row>
    <row r="5718" spans="5:9" ht="14.5" x14ac:dyDescent="0.35">
      <c r="E5718" s="113" t="s">
        <v>5602</v>
      </c>
      <c r="F5718" s="113" t="s">
        <v>25287</v>
      </c>
      <c r="G5718" s="113" t="s">
        <v>40540</v>
      </c>
      <c r="H5718" s="113" t="s">
        <v>49765</v>
      </c>
      <c r="I5718" s="113" t="s">
        <v>96075</v>
      </c>
    </row>
    <row r="5719" spans="5:9" ht="14.5" x14ac:dyDescent="0.35">
      <c r="E5719" s="113" t="s">
        <v>5601</v>
      </c>
      <c r="F5719" s="113" t="s">
        <v>25286</v>
      </c>
      <c r="G5719" s="113" t="s">
        <v>40539</v>
      </c>
      <c r="H5719" s="113" t="s">
        <v>49764</v>
      </c>
      <c r="I5719" s="113" t="s">
        <v>96074</v>
      </c>
    </row>
    <row r="5720" spans="5:9" ht="14.5" x14ac:dyDescent="0.35">
      <c r="E5720" s="113" t="s">
        <v>5600</v>
      </c>
      <c r="F5720" s="113" t="s">
        <v>25285</v>
      </c>
      <c r="G5720" s="113" t="s">
        <v>40538</v>
      </c>
      <c r="H5720" s="113" t="s">
        <v>49701</v>
      </c>
      <c r="I5720" s="113" t="s">
        <v>96073</v>
      </c>
    </row>
    <row r="5721" spans="5:9" ht="14.5" x14ac:dyDescent="0.35">
      <c r="E5721" s="113" t="s">
        <v>5599</v>
      </c>
      <c r="F5721" s="113" t="s">
        <v>25284</v>
      </c>
      <c r="G5721" s="113" t="s">
        <v>40537</v>
      </c>
      <c r="H5721" s="113" t="s">
        <v>116406</v>
      </c>
      <c r="I5721" s="113" t="s">
        <v>96072</v>
      </c>
    </row>
    <row r="5722" spans="5:9" ht="14.5" x14ac:dyDescent="0.35">
      <c r="E5722" s="113" t="s">
        <v>5598</v>
      </c>
      <c r="F5722" s="113" t="s">
        <v>25283</v>
      </c>
      <c r="G5722" s="113" t="s">
        <v>40536</v>
      </c>
      <c r="H5722" s="113" t="s">
        <v>49763</v>
      </c>
      <c r="I5722" s="113" t="s">
        <v>96071</v>
      </c>
    </row>
    <row r="5723" spans="5:9" ht="14.5" x14ac:dyDescent="0.35">
      <c r="E5723" s="113" t="s">
        <v>5597</v>
      </c>
      <c r="F5723" s="113" t="s">
        <v>25282</v>
      </c>
      <c r="G5723" s="113" t="s">
        <v>40535</v>
      </c>
      <c r="H5723" s="113" t="s">
        <v>49762</v>
      </c>
      <c r="I5723" s="113" t="s">
        <v>96070</v>
      </c>
    </row>
    <row r="5724" spans="5:9" ht="14.5" x14ac:dyDescent="0.35">
      <c r="E5724" s="113" t="s">
        <v>5596</v>
      </c>
      <c r="F5724" s="113" t="s">
        <v>25281</v>
      </c>
      <c r="G5724" s="113" t="s">
        <v>40534</v>
      </c>
      <c r="H5724" s="113" t="s">
        <v>49761</v>
      </c>
      <c r="I5724" s="113" t="s">
        <v>96069</v>
      </c>
    </row>
    <row r="5725" spans="5:9" ht="14.5" x14ac:dyDescent="0.35">
      <c r="E5725" s="113" t="s">
        <v>5595</v>
      </c>
      <c r="F5725" s="113" t="s">
        <v>25280</v>
      </c>
      <c r="G5725" s="113" t="s">
        <v>40533</v>
      </c>
      <c r="H5725" s="113" t="s">
        <v>49760</v>
      </c>
      <c r="I5725" s="113" t="s">
        <v>96068</v>
      </c>
    </row>
    <row r="5726" spans="5:9" ht="14.5" x14ac:dyDescent="0.35">
      <c r="E5726" s="113" t="s">
        <v>5594</v>
      </c>
      <c r="F5726" s="113" t="s">
        <v>25279</v>
      </c>
      <c r="G5726" s="113" t="s">
        <v>40532</v>
      </c>
      <c r="H5726" s="113" t="s">
        <v>49759</v>
      </c>
      <c r="I5726" s="113" t="s">
        <v>96067</v>
      </c>
    </row>
    <row r="5727" spans="5:9" ht="14.5" x14ac:dyDescent="0.35">
      <c r="E5727" s="113" t="s">
        <v>5593</v>
      </c>
      <c r="F5727" s="113" t="s">
        <v>25278</v>
      </c>
      <c r="G5727" s="113" t="s">
        <v>40531</v>
      </c>
      <c r="H5727" s="113" t="s">
        <v>49700</v>
      </c>
      <c r="I5727" s="113" t="s">
        <v>96066</v>
      </c>
    </row>
    <row r="5728" spans="5:9" ht="14.5" x14ac:dyDescent="0.35">
      <c r="E5728" s="113" t="s">
        <v>5592</v>
      </c>
      <c r="F5728" s="113" t="s">
        <v>25277</v>
      </c>
      <c r="G5728" s="113" t="s">
        <v>40530</v>
      </c>
      <c r="H5728" s="113" t="s">
        <v>49758</v>
      </c>
      <c r="I5728" s="113" t="s">
        <v>96065</v>
      </c>
    </row>
    <row r="5729" spans="5:9" ht="14.5" x14ac:dyDescent="0.35">
      <c r="E5729" s="113" t="s">
        <v>5591</v>
      </c>
      <c r="F5729" s="113" t="s">
        <v>25276</v>
      </c>
      <c r="G5729" s="113" t="s">
        <v>40529</v>
      </c>
      <c r="H5729" s="113" t="s">
        <v>49757</v>
      </c>
      <c r="I5729" s="113" t="s">
        <v>96064</v>
      </c>
    </row>
    <row r="5730" spans="5:9" ht="14.5" x14ac:dyDescent="0.35">
      <c r="E5730" s="113" t="s">
        <v>5590</v>
      </c>
      <c r="F5730" s="113" t="s">
        <v>25275</v>
      </c>
      <c r="G5730" s="113" t="s">
        <v>40528</v>
      </c>
      <c r="H5730" s="113" t="s">
        <v>49756</v>
      </c>
      <c r="I5730" s="113" t="s">
        <v>96063</v>
      </c>
    </row>
    <row r="5731" spans="5:9" ht="14.5" x14ac:dyDescent="0.35">
      <c r="E5731" s="113" t="s">
        <v>5589</v>
      </c>
      <c r="F5731" s="113" t="s">
        <v>25274</v>
      </c>
      <c r="G5731" s="113" t="s">
        <v>40527</v>
      </c>
      <c r="H5731" s="113" t="s">
        <v>110773</v>
      </c>
      <c r="I5731" s="113" t="s">
        <v>96062</v>
      </c>
    </row>
    <row r="5732" spans="5:9" ht="14.5" x14ac:dyDescent="0.35">
      <c r="E5732" s="113" t="s">
        <v>5588</v>
      </c>
      <c r="F5732" s="113" t="s">
        <v>25273</v>
      </c>
      <c r="G5732" s="113" t="s">
        <v>40526</v>
      </c>
      <c r="H5732" s="113" t="s">
        <v>49699</v>
      </c>
      <c r="I5732" s="113" t="s">
        <v>96061</v>
      </c>
    </row>
    <row r="5733" spans="5:9" ht="14.5" x14ac:dyDescent="0.35">
      <c r="E5733" s="113" t="s">
        <v>5587</v>
      </c>
      <c r="F5733" s="113" t="s">
        <v>25272</v>
      </c>
      <c r="G5733" s="113" t="s">
        <v>40525</v>
      </c>
      <c r="H5733" s="113" t="s">
        <v>49698</v>
      </c>
      <c r="I5733" s="113" t="s">
        <v>96060</v>
      </c>
    </row>
    <row r="5734" spans="5:9" ht="14.5" x14ac:dyDescent="0.35">
      <c r="E5734" s="113" t="s">
        <v>5586</v>
      </c>
      <c r="F5734" s="113" t="s">
        <v>25271</v>
      </c>
      <c r="G5734" s="113" t="s">
        <v>40524</v>
      </c>
      <c r="H5734" s="113" t="s">
        <v>49697</v>
      </c>
      <c r="I5734" s="113" t="s">
        <v>96059</v>
      </c>
    </row>
    <row r="5735" spans="5:9" ht="14.5" x14ac:dyDescent="0.35">
      <c r="E5735" s="113" t="s">
        <v>5585</v>
      </c>
      <c r="F5735" s="113" t="s">
        <v>25270</v>
      </c>
      <c r="G5735" s="113" t="s">
        <v>40523</v>
      </c>
      <c r="H5735" s="113" t="s">
        <v>49755</v>
      </c>
      <c r="I5735" s="113" t="s">
        <v>96058</v>
      </c>
    </row>
    <row r="5736" spans="5:9" ht="14.5" x14ac:dyDescent="0.35">
      <c r="E5736" s="113" t="s">
        <v>5584</v>
      </c>
      <c r="F5736" s="113" t="s">
        <v>25269</v>
      </c>
      <c r="G5736" s="113" t="s">
        <v>40522</v>
      </c>
      <c r="H5736" s="113" t="s">
        <v>49754</v>
      </c>
      <c r="I5736" s="113" t="s">
        <v>96057</v>
      </c>
    </row>
    <row r="5737" spans="5:9" ht="14.5" x14ac:dyDescent="0.35">
      <c r="E5737" s="113" t="s">
        <v>5583</v>
      </c>
      <c r="F5737" s="113" t="s">
        <v>25268</v>
      </c>
      <c r="G5737" s="113" t="s">
        <v>40521</v>
      </c>
      <c r="H5737" s="113" t="s">
        <v>49753</v>
      </c>
      <c r="I5737" s="113" t="s">
        <v>96056</v>
      </c>
    </row>
    <row r="5738" spans="5:9" ht="14.5" x14ac:dyDescent="0.35">
      <c r="E5738" s="113" t="s">
        <v>5582</v>
      </c>
      <c r="F5738" s="113" t="s">
        <v>25267</v>
      </c>
      <c r="G5738" s="113" t="s">
        <v>40520</v>
      </c>
      <c r="H5738" s="113" t="s">
        <v>49752</v>
      </c>
      <c r="I5738" s="113" t="s">
        <v>96055</v>
      </c>
    </row>
    <row r="5739" spans="5:9" ht="14.5" x14ac:dyDescent="0.35">
      <c r="E5739" s="113" t="s">
        <v>5581</v>
      </c>
      <c r="F5739" s="113" t="s">
        <v>25266</v>
      </c>
      <c r="G5739" s="113" t="s">
        <v>40519</v>
      </c>
      <c r="H5739" s="113" t="s">
        <v>49751</v>
      </c>
      <c r="I5739" s="113" t="s">
        <v>96054</v>
      </c>
    </row>
    <row r="5740" spans="5:9" ht="14.5" x14ac:dyDescent="0.35">
      <c r="E5740" s="113" t="s">
        <v>5580</v>
      </c>
      <c r="F5740" s="113" t="s">
        <v>25265</v>
      </c>
      <c r="G5740" s="113" t="s">
        <v>40518</v>
      </c>
      <c r="H5740" s="113" t="s">
        <v>49750</v>
      </c>
      <c r="I5740" s="113" t="s">
        <v>96053</v>
      </c>
    </row>
    <row r="5741" spans="5:9" ht="14.5" x14ac:dyDescent="0.35">
      <c r="E5741" s="113" t="s">
        <v>5579</v>
      </c>
      <c r="F5741" s="113" t="s">
        <v>25264</v>
      </c>
      <c r="G5741" s="113" t="s">
        <v>40517</v>
      </c>
      <c r="H5741" s="113" t="s">
        <v>49749</v>
      </c>
      <c r="I5741" s="113" t="s">
        <v>96052</v>
      </c>
    </row>
    <row r="5742" spans="5:9" ht="14.5" x14ac:dyDescent="0.35">
      <c r="E5742" s="113" t="s">
        <v>5578</v>
      </c>
      <c r="F5742" s="113" t="s">
        <v>25263</v>
      </c>
      <c r="G5742" s="113" t="s">
        <v>40516</v>
      </c>
      <c r="H5742" s="113" t="s">
        <v>49748</v>
      </c>
      <c r="I5742" s="113" t="s">
        <v>96051</v>
      </c>
    </row>
    <row r="5743" spans="5:9" ht="14.5" x14ac:dyDescent="0.35">
      <c r="E5743" s="113" t="s">
        <v>5577</v>
      </c>
      <c r="F5743" s="113" t="s">
        <v>25262</v>
      </c>
      <c r="G5743" s="113" t="s">
        <v>40515</v>
      </c>
      <c r="H5743" s="113" t="s">
        <v>49747</v>
      </c>
      <c r="I5743" s="113" t="s">
        <v>96050</v>
      </c>
    </row>
    <row r="5744" spans="5:9" ht="14.5" x14ac:dyDescent="0.35">
      <c r="E5744" s="113" t="s">
        <v>5576</v>
      </c>
      <c r="F5744" s="113" t="s">
        <v>25261</v>
      </c>
      <c r="G5744" s="113" t="s">
        <v>40514</v>
      </c>
      <c r="H5744" s="113" t="s">
        <v>49746</v>
      </c>
      <c r="I5744" s="113" t="s">
        <v>96049</v>
      </c>
    </row>
    <row r="5745" spans="5:9" ht="14.5" x14ac:dyDescent="0.35">
      <c r="E5745" s="113" t="s">
        <v>5575</v>
      </c>
      <c r="F5745" s="113" t="s">
        <v>25260</v>
      </c>
      <c r="G5745" s="113" t="s">
        <v>40513</v>
      </c>
      <c r="H5745" s="113" t="s">
        <v>49745</v>
      </c>
      <c r="I5745" s="113" t="s">
        <v>96048</v>
      </c>
    </row>
    <row r="5746" spans="5:9" ht="14.5" x14ac:dyDescent="0.35">
      <c r="E5746" s="113" t="s">
        <v>5574</v>
      </c>
      <c r="F5746" s="113" t="s">
        <v>25259</v>
      </c>
      <c r="G5746" s="113" t="s">
        <v>40512</v>
      </c>
      <c r="H5746" s="113" t="s">
        <v>49744</v>
      </c>
      <c r="I5746" s="113" t="s">
        <v>96047</v>
      </c>
    </row>
    <row r="5747" spans="5:9" ht="14.5" x14ac:dyDescent="0.35">
      <c r="E5747" s="113" t="s">
        <v>5573</v>
      </c>
      <c r="F5747" s="113" t="s">
        <v>25258</v>
      </c>
      <c r="G5747" s="113" t="s">
        <v>40511</v>
      </c>
      <c r="H5747" s="113" t="s">
        <v>140239</v>
      </c>
      <c r="I5747" s="113" t="s">
        <v>96046</v>
      </c>
    </row>
    <row r="5748" spans="5:9" ht="14.5" x14ac:dyDescent="0.35">
      <c r="E5748" s="113" t="s">
        <v>5572</v>
      </c>
      <c r="F5748" s="113" t="s">
        <v>25257</v>
      </c>
      <c r="G5748" s="113" t="s">
        <v>40510</v>
      </c>
      <c r="H5748" s="113" t="s">
        <v>140238</v>
      </c>
      <c r="I5748" s="113" t="s">
        <v>96045</v>
      </c>
    </row>
    <row r="5749" spans="5:9" ht="14.5" x14ac:dyDescent="0.35">
      <c r="E5749" s="113" t="s">
        <v>5571</v>
      </c>
      <c r="F5749" s="113" t="s">
        <v>25256</v>
      </c>
      <c r="G5749" s="113" t="s">
        <v>40509</v>
      </c>
      <c r="H5749" s="113" t="s">
        <v>140584</v>
      </c>
      <c r="I5749" s="113" t="s">
        <v>96044</v>
      </c>
    </row>
    <row r="5750" spans="5:9" ht="14.5" x14ac:dyDescent="0.35">
      <c r="E5750" s="113" t="s">
        <v>5570</v>
      </c>
      <c r="F5750" s="113" t="s">
        <v>25255</v>
      </c>
      <c r="G5750" s="113" t="s">
        <v>40508</v>
      </c>
      <c r="H5750" s="113" t="s">
        <v>140237</v>
      </c>
      <c r="I5750" s="113" t="s">
        <v>96043</v>
      </c>
    </row>
    <row r="5751" spans="5:9" ht="14.5" x14ac:dyDescent="0.35">
      <c r="E5751" s="113" t="s">
        <v>5569</v>
      </c>
      <c r="F5751" s="113" t="s">
        <v>25254</v>
      </c>
      <c r="G5751" s="113" t="s">
        <v>40507</v>
      </c>
      <c r="H5751" s="113" t="s">
        <v>138583</v>
      </c>
      <c r="I5751" s="113" t="s">
        <v>96042</v>
      </c>
    </row>
    <row r="5752" spans="5:9" ht="14.5" x14ac:dyDescent="0.35">
      <c r="E5752" s="113" t="s">
        <v>5568</v>
      </c>
      <c r="F5752" s="113" t="s">
        <v>25253</v>
      </c>
      <c r="G5752" s="113" t="s">
        <v>40506</v>
      </c>
      <c r="H5752" s="113" t="s">
        <v>140585</v>
      </c>
      <c r="I5752" s="113" t="s">
        <v>96041</v>
      </c>
    </row>
    <row r="5753" spans="5:9" ht="14.5" x14ac:dyDescent="0.35">
      <c r="E5753" s="113" t="s">
        <v>5567</v>
      </c>
      <c r="F5753" s="113" t="s">
        <v>25252</v>
      </c>
      <c r="G5753" s="113" t="s">
        <v>40505</v>
      </c>
      <c r="H5753" s="113" t="s">
        <v>140586</v>
      </c>
      <c r="I5753" s="113" t="s">
        <v>96040</v>
      </c>
    </row>
    <row r="5754" spans="5:9" ht="14.5" x14ac:dyDescent="0.35">
      <c r="E5754" s="113" t="s">
        <v>5566</v>
      </c>
      <c r="F5754" s="113" t="s">
        <v>25251</v>
      </c>
      <c r="G5754" s="113" t="s">
        <v>40504</v>
      </c>
      <c r="H5754" s="113" t="s">
        <v>140236</v>
      </c>
      <c r="I5754" s="113" t="s">
        <v>96039</v>
      </c>
    </row>
    <row r="5755" spans="5:9" ht="14.5" x14ac:dyDescent="0.35">
      <c r="E5755" s="113" t="s">
        <v>5565</v>
      </c>
      <c r="F5755" s="113" t="s">
        <v>25250</v>
      </c>
      <c r="G5755" s="113" t="s">
        <v>40503</v>
      </c>
      <c r="H5755" s="113" t="s">
        <v>140235</v>
      </c>
      <c r="I5755" s="113" t="s">
        <v>96038</v>
      </c>
    </row>
    <row r="5756" spans="5:9" ht="14.5" x14ac:dyDescent="0.35">
      <c r="E5756" s="113" t="s">
        <v>5564</v>
      </c>
      <c r="F5756" s="113" t="s">
        <v>25249</v>
      </c>
      <c r="G5756" s="113" t="s">
        <v>40502</v>
      </c>
      <c r="H5756" s="113" t="s">
        <v>140234</v>
      </c>
      <c r="I5756" s="113" t="s">
        <v>96037</v>
      </c>
    </row>
    <row r="5757" spans="5:9" ht="14.5" x14ac:dyDescent="0.35">
      <c r="E5757" s="113" t="s">
        <v>5563</v>
      </c>
      <c r="F5757" s="113" t="s">
        <v>25248</v>
      </c>
      <c r="G5757" s="113" t="s">
        <v>40501</v>
      </c>
      <c r="H5757" s="113" t="s">
        <v>140587</v>
      </c>
      <c r="I5757" s="113" t="s">
        <v>96036</v>
      </c>
    </row>
    <row r="5758" spans="5:9" ht="14.5" x14ac:dyDescent="0.35">
      <c r="E5758" s="113" t="s">
        <v>5562</v>
      </c>
      <c r="F5758" s="113" t="s">
        <v>25247</v>
      </c>
      <c r="G5758" s="113" t="s">
        <v>40500</v>
      </c>
      <c r="H5758" s="113" t="s">
        <v>140588</v>
      </c>
      <c r="I5758" s="113" t="s">
        <v>96035</v>
      </c>
    </row>
    <row r="5759" spans="5:9" ht="14.5" x14ac:dyDescent="0.35">
      <c r="E5759" s="113" t="s">
        <v>5561</v>
      </c>
      <c r="F5759" s="113" t="s">
        <v>25246</v>
      </c>
      <c r="G5759" s="113" t="s">
        <v>40499</v>
      </c>
      <c r="H5759" s="113" t="s">
        <v>138584</v>
      </c>
      <c r="I5759" s="113" t="s">
        <v>96034</v>
      </c>
    </row>
    <row r="5760" spans="5:9" ht="14.5" x14ac:dyDescent="0.35">
      <c r="E5760" s="113" t="s">
        <v>5560</v>
      </c>
      <c r="F5760" s="113" t="s">
        <v>25245</v>
      </c>
      <c r="G5760" s="113" t="s">
        <v>40498</v>
      </c>
      <c r="H5760" s="113" t="s">
        <v>138585</v>
      </c>
      <c r="I5760" s="113" t="s">
        <v>96033</v>
      </c>
    </row>
    <row r="5761" spans="5:9" ht="14.5" x14ac:dyDescent="0.35">
      <c r="E5761" s="113" t="s">
        <v>5559</v>
      </c>
      <c r="F5761" s="113" t="s">
        <v>25244</v>
      </c>
      <c r="G5761" s="113" t="s">
        <v>40497</v>
      </c>
      <c r="H5761" s="113" t="s">
        <v>140233</v>
      </c>
      <c r="I5761" s="113" t="s">
        <v>96032</v>
      </c>
    </row>
    <row r="5762" spans="5:9" ht="14.5" x14ac:dyDescent="0.35">
      <c r="E5762" s="113" t="s">
        <v>5558</v>
      </c>
      <c r="F5762" s="113" t="s">
        <v>25243</v>
      </c>
      <c r="G5762" s="113" t="s">
        <v>40496</v>
      </c>
      <c r="H5762" s="113" t="s">
        <v>140589</v>
      </c>
      <c r="I5762" s="113" t="s">
        <v>96031</v>
      </c>
    </row>
    <row r="5763" spans="5:9" ht="14.5" x14ac:dyDescent="0.35">
      <c r="E5763" s="113" t="s">
        <v>5557</v>
      </c>
      <c r="F5763" s="113" t="s">
        <v>25242</v>
      </c>
      <c r="G5763" s="113" t="s">
        <v>40495</v>
      </c>
      <c r="H5763" s="113" t="s">
        <v>138586</v>
      </c>
      <c r="I5763" s="113" t="s">
        <v>96030</v>
      </c>
    </row>
    <row r="5764" spans="5:9" ht="14.5" x14ac:dyDescent="0.35">
      <c r="E5764" s="113" t="s">
        <v>5556</v>
      </c>
      <c r="F5764" s="113" t="s">
        <v>25241</v>
      </c>
      <c r="G5764" s="113" t="s">
        <v>40494</v>
      </c>
      <c r="H5764" s="113" t="s">
        <v>140232</v>
      </c>
      <c r="I5764" s="113" t="s">
        <v>96029</v>
      </c>
    </row>
    <row r="5765" spans="5:9" ht="14.5" x14ac:dyDescent="0.35">
      <c r="E5765" s="113" t="s">
        <v>5555</v>
      </c>
      <c r="F5765" s="113" t="s">
        <v>25240</v>
      </c>
      <c r="G5765" s="113" t="s">
        <v>40493</v>
      </c>
      <c r="H5765" s="113" t="s">
        <v>140231</v>
      </c>
      <c r="I5765" s="113" t="s">
        <v>96028</v>
      </c>
    </row>
    <row r="5766" spans="5:9" ht="14.5" x14ac:dyDescent="0.35">
      <c r="E5766" s="113" t="s">
        <v>5554</v>
      </c>
      <c r="F5766" s="113" t="s">
        <v>25239</v>
      </c>
      <c r="G5766" s="113" t="s">
        <v>40492</v>
      </c>
      <c r="H5766" s="113" t="s">
        <v>138587</v>
      </c>
      <c r="I5766" s="113" t="s">
        <v>96027</v>
      </c>
    </row>
    <row r="5767" spans="5:9" ht="14.5" x14ac:dyDescent="0.35">
      <c r="E5767" s="113" t="s">
        <v>5553</v>
      </c>
      <c r="F5767" s="113" t="s">
        <v>25238</v>
      </c>
      <c r="G5767" s="113" t="s">
        <v>40491</v>
      </c>
      <c r="H5767" s="113" t="s">
        <v>140590</v>
      </c>
      <c r="I5767" s="113" t="s">
        <v>96026</v>
      </c>
    </row>
    <row r="5768" spans="5:9" ht="14.5" x14ac:dyDescent="0.35">
      <c r="E5768" s="113" t="s">
        <v>5552</v>
      </c>
      <c r="F5768" s="113" t="s">
        <v>25237</v>
      </c>
      <c r="G5768" s="113" t="s">
        <v>40490</v>
      </c>
      <c r="H5768" s="113" t="s">
        <v>140591</v>
      </c>
      <c r="I5768" s="113" t="s">
        <v>96025</v>
      </c>
    </row>
    <row r="5769" spans="5:9" ht="14.5" x14ac:dyDescent="0.35">
      <c r="E5769" s="113" t="s">
        <v>5551</v>
      </c>
      <c r="F5769" s="113" t="s">
        <v>25236</v>
      </c>
      <c r="G5769" s="113" t="s">
        <v>40489</v>
      </c>
      <c r="H5769" s="113" t="s">
        <v>140592</v>
      </c>
      <c r="I5769" s="113" t="s">
        <v>96024</v>
      </c>
    </row>
    <row r="5770" spans="5:9" ht="14.5" x14ac:dyDescent="0.35">
      <c r="E5770" s="113" t="s">
        <v>5550</v>
      </c>
      <c r="F5770" s="113" t="s">
        <v>25235</v>
      </c>
      <c r="G5770" s="113" t="s">
        <v>40488</v>
      </c>
      <c r="H5770" s="113" t="s">
        <v>140593</v>
      </c>
      <c r="I5770" s="113" t="s">
        <v>96023</v>
      </c>
    </row>
    <row r="5771" spans="5:9" ht="14.5" x14ac:dyDescent="0.35">
      <c r="E5771" s="113" t="s">
        <v>5549</v>
      </c>
      <c r="F5771" s="113" t="s">
        <v>25234</v>
      </c>
      <c r="G5771" s="113" t="s">
        <v>40487</v>
      </c>
      <c r="H5771" s="113" t="s">
        <v>140594</v>
      </c>
      <c r="I5771" s="113" t="s">
        <v>96022</v>
      </c>
    </row>
    <row r="5772" spans="5:9" ht="14.5" x14ac:dyDescent="0.35">
      <c r="E5772" s="113" t="s">
        <v>5548</v>
      </c>
      <c r="F5772" s="113" t="s">
        <v>25233</v>
      </c>
      <c r="G5772" s="113" t="s">
        <v>40486</v>
      </c>
      <c r="H5772" s="113" t="s">
        <v>140595</v>
      </c>
      <c r="I5772" s="113" t="s">
        <v>96021</v>
      </c>
    </row>
    <row r="5773" spans="5:9" ht="14.5" x14ac:dyDescent="0.35">
      <c r="E5773" s="113" t="s">
        <v>5547</v>
      </c>
      <c r="F5773" s="113" t="s">
        <v>25232</v>
      </c>
      <c r="G5773" s="113" t="s">
        <v>40485</v>
      </c>
      <c r="H5773" s="113" t="s">
        <v>140596</v>
      </c>
      <c r="I5773" s="113" t="s">
        <v>96020</v>
      </c>
    </row>
    <row r="5774" spans="5:9" ht="14.5" x14ac:dyDescent="0.35">
      <c r="E5774" s="113" t="s">
        <v>5546</v>
      </c>
      <c r="F5774" s="113" t="s">
        <v>25231</v>
      </c>
      <c r="G5774" s="113" t="s">
        <v>40484</v>
      </c>
      <c r="H5774" s="113" t="s">
        <v>140597</v>
      </c>
      <c r="I5774" s="113" t="s">
        <v>96019</v>
      </c>
    </row>
    <row r="5775" spans="5:9" ht="14.5" x14ac:dyDescent="0.35">
      <c r="E5775" s="113" t="s">
        <v>5545</v>
      </c>
      <c r="F5775" s="113" t="s">
        <v>25230</v>
      </c>
      <c r="G5775" s="113" t="s">
        <v>40483</v>
      </c>
      <c r="H5775" s="113" t="s">
        <v>140598</v>
      </c>
      <c r="I5775" s="113" t="s">
        <v>96018</v>
      </c>
    </row>
    <row r="5776" spans="5:9" ht="14.5" x14ac:dyDescent="0.35">
      <c r="E5776" s="113" t="s">
        <v>5544</v>
      </c>
      <c r="F5776" s="113" t="s">
        <v>25229</v>
      </c>
      <c r="G5776" s="113" t="s">
        <v>40482</v>
      </c>
      <c r="H5776" s="113" t="s">
        <v>140599</v>
      </c>
      <c r="I5776" s="113" t="s">
        <v>96017</v>
      </c>
    </row>
    <row r="5777" spans="5:9" ht="14.5" x14ac:dyDescent="0.35">
      <c r="E5777" s="113" t="s">
        <v>5543</v>
      </c>
      <c r="F5777" s="113" t="s">
        <v>25228</v>
      </c>
      <c r="G5777" s="113" t="s">
        <v>40481</v>
      </c>
      <c r="H5777" s="113" t="s">
        <v>138588</v>
      </c>
      <c r="I5777" s="113" t="s">
        <v>96016</v>
      </c>
    </row>
    <row r="5778" spans="5:9" ht="14.5" x14ac:dyDescent="0.35">
      <c r="E5778" s="113" t="s">
        <v>5542</v>
      </c>
      <c r="F5778" s="113" t="s">
        <v>25227</v>
      </c>
      <c r="G5778" s="113" t="s">
        <v>40480</v>
      </c>
      <c r="H5778" s="113" t="s">
        <v>138589</v>
      </c>
      <c r="I5778" s="113" t="s">
        <v>96015</v>
      </c>
    </row>
    <row r="5779" spans="5:9" ht="14.5" x14ac:dyDescent="0.35">
      <c r="E5779" s="113" t="s">
        <v>5541</v>
      </c>
      <c r="F5779" s="113" t="s">
        <v>25226</v>
      </c>
      <c r="G5779" s="113" t="s">
        <v>40479</v>
      </c>
      <c r="H5779" s="113" t="s">
        <v>138590</v>
      </c>
      <c r="I5779" s="113" t="s">
        <v>96014</v>
      </c>
    </row>
    <row r="5780" spans="5:9" ht="14.5" x14ac:dyDescent="0.35">
      <c r="E5780" s="113" t="s">
        <v>5540</v>
      </c>
      <c r="F5780" s="113" t="s">
        <v>25225</v>
      </c>
      <c r="G5780" s="113" t="s">
        <v>40478</v>
      </c>
      <c r="H5780" s="113" t="s">
        <v>138591</v>
      </c>
      <c r="I5780" s="113" t="s">
        <v>96013</v>
      </c>
    </row>
    <row r="5781" spans="5:9" ht="14.5" x14ac:dyDescent="0.35">
      <c r="E5781" s="113" t="s">
        <v>5539</v>
      </c>
      <c r="F5781" s="113" t="s">
        <v>25224</v>
      </c>
      <c r="G5781" s="113" t="s">
        <v>40477</v>
      </c>
      <c r="H5781" s="113" t="s">
        <v>137596</v>
      </c>
      <c r="I5781" s="113" t="s">
        <v>96012</v>
      </c>
    </row>
    <row r="5782" spans="5:9" ht="14.5" x14ac:dyDescent="0.35">
      <c r="E5782" s="113" t="s">
        <v>5538</v>
      </c>
      <c r="F5782" s="113" t="s">
        <v>25223</v>
      </c>
      <c r="G5782" s="113" t="s">
        <v>40476</v>
      </c>
      <c r="H5782" s="113" t="s">
        <v>137597</v>
      </c>
      <c r="I5782" s="113" t="s">
        <v>96011</v>
      </c>
    </row>
    <row r="5783" spans="5:9" ht="14.5" x14ac:dyDescent="0.35">
      <c r="E5783" s="113" t="s">
        <v>5537</v>
      </c>
      <c r="F5783" s="113" t="s">
        <v>25222</v>
      </c>
      <c r="G5783" s="113" t="s">
        <v>40475</v>
      </c>
      <c r="H5783" s="113" t="s">
        <v>138592</v>
      </c>
      <c r="I5783" s="113" t="s">
        <v>96010</v>
      </c>
    </row>
    <row r="5784" spans="5:9" ht="14.5" x14ac:dyDescent="0.35">
      <c r="E5784" s="113" t="s">
        <v>5536</v>
      </c>
      <c r="F5784" s="113" t="s">
        <v>25221</v>
      </c>
      <c r="G5784" s="113" t="s">
        <v>40474</v>
      </c>
      <c r="H5784" s="113" t="s">
        <v>138593</v>
      </c>
      <c r="I5784" s="113" t="s">
        <v>96009</v>
      </c>
    </row>
    <row r="5785" spans="5:9" ht="14.5" x14ac:dyDescent="0.35">
      <c r="E5785" s="113" t="s">
        <v>5535</v>
      </c>
      <c r="F5785" s="113" t="s">
        <v>25220</v>
      </c>
      <c r="G5785" s="113" t="s">
        <v>40473</v>
      </c>
      <c r="H5785" s="113" t="s">
        <v>137598</v>
      </c>
      <c r="I5785" s="113" t="s">
        <v>96008</v>
      </c>
    </row>
    <row r="5786" spans="5:9" ht="14.5" x14ac:dyDescent="0.35">
      <c r="E5786" s="113" t="s">
        <v>5534</v>
      </c>
      <c r="F5786" s="113" t="s">
        <v>25219</v>
      </c>
      <c r="G5786" s="113" t="s">
        <v>40472</v>
      </c>
      <c r="H5786" s="113" t="s">
        <v>140600</v>
      </c>
      <c r="I5786" s="113" t="s">
        <v>96007</v>
      </c>
    </row>
    <row r="5787" spans="5:9" ht="14.5" x14ac:dyDescent="0.35">
      <c r="E5787" s="113" t="s">
        <v>5533</v>
      </c>
      <c r="F5787" s="113" t="s">
        <v>25218</v>
      </c>
      <c r="G5787" s="113" t="s">
        <v>40471</v>
      </c>
      <c r="H5787" s="113" t="s">
        <v>131517</v>
      </c>
      <c r="I5787" s="113" t="s">
        <v>96006</v>
      </c>
    </row>
    <row r="5788" spans="5:9" ht="14.5" x14ac:dyDescent="0.35">
      <c r="E5788" s="113" t="s">
        <v>5532</v>
      </c>
      <c r="F5788" s="113" t="s">
        <v>25217</v>
      </c>
      <c r="G5788" s="113" t="s">
        <v>40470</v>
      </c>
      <c r="H5788" s="113" t="s">
        <v>129131</v>
      </c>
      <c r="I5788" s="113" t="s">
        <v>96005</v>
      </c>
    </row>
    <row r="5789" spans="5:9" ht="14.5" x14ac:dyDescent="0.35">
      <c r="E5789" s="113" t="s">
        <v>5531</v>
      </c>
      <c r="F5789" s="113" t="s">
        <v>25216</v>
      </c>
      <c r="G5789" s="113" t="s">
        <v>40469</v>
      </c>
      <c r="H5789" s="113" t="s">
        <v>138594</v>
      </c>
      <c r="I5789" s="113" t="s">
        <v>96004</v>
      </c>
    </row>
    <row r="5790" spans="5:9" ht="14.5" x14ac:dyDescent="0.35">
      <c r="E5790" s="113" t="s">
        <v>5530</v>
      </c>
      <c r="F5790" s="113" t="s">
        <v>25215</v>
      </c>
      <c r="G5790" s="113" t="s">
        <v>40468</v>
      </c>
      <c r="H5790" s="113" t="s">
        <v>129132</v>
      </c>
      <c r="I5790" s="113" t="s">
        <v>96003</v>
      </c>
    </row>
    <row r="5791" spans="5:9" ht="14.5" x14ac:dyDescent="0.35">
      <c r="E5791" s="113" t="s">
        <v>5529</v>
      </c>
      <c r="F5791" s="113" t="s">
        <v>25214</v>
      </c>
      <c r="G5791" s="113" t="s">
        <v>40467</v>
      </c>
      <c r="H5791" s="113" t="s">
        <v>131518</v>
      </c>
      <c r="I5791" s="113" t="s">
        <v>96002</v>
      </c>
    </row>
    <row r="5792" spans="5:9" ht="14.5" x14ac:dyDescent="0.35">
      <c r="E5792" s="113" t="s">
        <v>5528</v>
      </c>
      <c r="F5792" s="113" t="s">
        <v>25213</v>
      </c>
      <c r="G5792" s="113" t="s">
        <v>40466</v>
      </c>
      <c r="H5792" s="113" t="s">
        <v>129133</v>
      </c>
      <c r="I5792" s="113" t="s">
        <v>96001</v>
      </c>
    </row>
    <row r="5793" spans="5:9" ht="14.5" x14ac:dyDescent="0.35">
      <c r="E5793" s="113" t="s">
        <v>5527</v>
      </c>
      <c r="F5793" s="113" t="s">
        <v>25212</v>
      </c>
      <c r="G5793" s="113" t="s">
        <v>40465</v>
      </c>
      <c r="H5793" s="113" t="s">
        <v>140230</v>
      </c>
      <c r="I5793" s="113" t="s">
        <v>96000</v>
      </c>
    </row>
    <row r="5794" spans="5:9" ht="14.5" x14ac:dyDescent="0.35">
      <c r="E5794" s="113" t="s">
        <v>5526</v>
      </c>
      <c r="F5794" s="113" t="s">
        <v>25211</v>
      </c>
      <c r="G5794" s="113" t="s">
        <v>40464</v>
      </c>
      <c r="H5794" s="113" t="s">
        <v>129134</v>
      </c>
      <c r="I5794" s="113" t="s">
        <v>95999</v>
      </c>
    </row>
    <row r="5795" spans="5:9" ht="14.5" x14ac:dyDescent="0.35">
      <c r="E5795" s="113" t="s">
        <v>5525</v>
      </c>
      <c r="F5795" s="113" t="s">
        <v>25210</v>
      </c>
      <c r="G5795" s="113" t="s">
        <v>40463</v>
      </c>
      <c r="H5795" s="113" t="s">
        <v>138595</v>
      </c>
      <c r="I5795" s="113" t="s">
        <v>95998</v>
      </c>
    </row>
    <row r="5796" spans="5:9" ht="14.5" x14ac:dyDescent="0.35">
      <c r="E5796" s="113" t="s">
        <v>5524</v>
      </c>
      <c r="F5796" s="113" t="s">
        <v>25209</v>
      </c>
      <c r="G5796" s="113" t="s">
        <v>40462</v>
      </c>
      <c r="H5796" s="113" t="s">
        <v>129135</v>
      </c>
      <c r="I5796" s="113" t="s">
        <v>95997</v>
      </c>
    </row>
    <row r="5797" spans="5:9" ht="14.5" x14ac:dyDescent="0.35">
      <c r="E5797" s="113" t="s">
        <v>5523</v>
      </c>
      <c r="F5797" s="113" t="s">
        <v>25208</v>
      </c>
      <c r="G5797" s="113" t="s">
        <v>40461</v>
      </c>
      <c r="H5797" s="113" t="s">
        <v>129136</v>
      </c>
      <c r="I5797" s="113" t="s">
        <v>95996</v>
      </c>
    </row>
    <row r="5798" spans="5:9" ht="14.5" x14ac:dyDescent="0.35">
      <c r="E5798" s="113" t="s">
        <v>5522</v>
      </c>
      <c r="F5798" s="113" t="s">
        <v>25207</v>
      </c>
      <c r="G5798" s="113" t="s">
        <v>40460</v>
      </c>
      <c r="H5798" s="113" t="s">
        <v>129137</v>
      </c>
      <c r="I5798" s="113" t="s">
        <v>95995</v>
      </c>
    </row>
    <row r="5799" spans="5:9" ht="14.5" x14ac:dyDescent="0.35">
      <c r="E5799" s="113" t="s">
        <v>5521</v>
      </c>
      <c r="F5799" s="113" t="s">
        <v>25206</v>
      </c>
      <c r="G5799" s="113" t="s">
        <v>40459</v>
      </c>
      <c r="H5799" s="113" t="s">
        <v>129138</v>
      </c>
      <c r="I5799" s="113" t="s">
        <v>95994</v>
      </c>
    </row>
    <row r="5800" spans="5:9" ht="14.5" x14ac:dyDescent="0.35">
      <c r="E5800" s="113" t="s">
        <v>5520</v>
      </c>
      <c r="F5800" s="113" t="s">
        <v>25205</v>
      </c>
      <c r="G5800" s="113" t="s">
        <v>40458</v>
      </c>
      <c r="H5800" s="113" t="s">
        <v>129139</v>
      </c>
      <c r="I5800" s="113" t="s">
        <v>95993</v>
      </c>
    </row>
    <row r="5801" spans="5:9" ht="14.5" x14ac:dyDescent="0.35">
      <c r="E5801" s="113" t="s">
        <v>5519</v>
      </c>
      <c r="F5801" s="113" t="s">
        <v>25204</v>
      </c>
      <c r="G5801" s="113" t="s">
        <v>40457</v>
      </c>
      <c r="H5801" s="113" t="s">
        <v>129140</v>
      </c>
      <c r="I5801" s="113" t="s">
        <v>95992</v>
      </c>
    </row>
    <row r="5802" spans="5:9" ht="14.5" x14ac:dyDescent="0.35">
      <c r="E5802" s="113" t="s">
        <v>5518</v>
      </c>
      <c r="F5802" s="113" t="s">
        <v>25203</v>
      </c>
      <c r="G5802" s="113" t="s">
        <v>40456</v>
      </c>
      <c r="H5802" s="113" t="s">
        <v>129141</v>
      </c>
      <c r="I5802" s="113" t="s">
        <v>95991</v>
      </c>
    </row>
    <row r="5803" spans="5:9" ht="14.5" x14ac:dyDescent="0.35">
      <c r="E5803" s="113" t="s">
        <v>5517</v>
      </c>
      <c r="F5803" s="113" t="s">
        <v>25202</v>
      </c>
      <c r="G5803" s="113" t="s">
        <v>40455</v>
      </c>
      <c r="H5803" s="113" t="s">
        <v>140601</v>
      </c>
      <c r="I5803" s="113" t="s">
        <v>95990</v>
      </c>
    </row>
    <row r="5804" spans="5:9" ht="14.5" x14ac:dyDescent="0.35">
      <c r="E5804" s="113" t="s">
        <v>5516</v>
      </c>
      <c r="F5804" s="113" t="s">
        <v>25201</v>
      </c>
      <c r="G5804" s="113" t="s">
        <v>40454</v>
      </c>
      <c r="H5804" s="113" t="s">
        <v>129142</v>
      </c>
      <c r="I5804" s="113" t="s">
        <v>95989</v>
      </c>
    </row>
    <row r="5805" spans="5:9" ht="14.5" x14ac:dyDescent="0.35">
      <c r="E5805" s="113" t="s">
        <v>5515</v>
      </c>
      <c r="F5805" s="113" t="s">
        <v>25200</v>
      </c>
      <c r="G5805" s="113" t="s">
        <v>40453</v>
      </c>
      <c r="H5805" s="113" t="s">
        <v>129143</v>
      </c>
      <c r="I5805" s="113" t="s">
        <v>95988</v>
      </c>
    </row>
    <row r="5806" spans="5:9" ht="14.5" x14ac:dyDescent="0.35">
      <c r="E5806" s="113" t="s">
        <v>5514</v>
      </c>
      <c r="F5806" s="113" t="s">
        <v>25199</v>
      </c>
      <c r="G5806" s="113" t="s">
        <v>40452</v>
      </c>
      <c r="H5806" s="113" t="s">
        <v>129144</v>
      </c>
      <c r="I5806" s="113" t="s">
        <v>95987</v>
      </c>
    </row>
    <row r="5807" spans="5:9" ht="14.5" x14ac:dyDescent="0.35">
      <c r="E5807" s="113" t="s">
        <v>5513</v>
      </c>
      <c r="F5807" s="113" t="s">
        <v>25198</v>
      </c>
      <c r="G5807" s="113" t="s">
        <v>40451</v>
      </c>
      <c r="H5807" s="113" t="s">
        <v>129145</v>
      </c>
      <c r="I5807" s="113" t="s">
        <v>95986</v>
      </c>
    </row>
    <row r="5808" spans="5:9" ht="14.5" x14ac:dyDescent="0.35">
      <c r="E5808" s="113" t="s">
        <v>5512</v>
      </c>
      <c r="F5808" s="113" t="s">
        <v>25197</v>
      </c>
      <c r="G5808" s="113" t="s">
        <v>40450</v>
      </c>
      <c r="H5808" s="113" t="s">
        <v>129146</v>
      </c>
      <c r="I5808" s="113" t="s">
        <v>95985</v>
      </c>
    </row>
    <row r="5809" spans="5:9" ht="14.5" x14ac:dyDescent="0.35">
      <c r="E5809" s="113" t="s">
        <v>5511</v>
      </c>
      <c r="F5809" s="113" t="s">
        <v>25196</v>
      </c>
      <c r="G5809" s="113" t="s">
        <v>40449</v>
      </c>
      <c r="H5809" s="113" t="s">
        <v>129147</v>
      </c>
      <c r="I5809" s="113" t="s">
        <v>95984</v>
      </c>
    </row>
    <row r="5810" spans="5:9" ht="14.5" x14ac:dyDescent="0.35">
      <c r="E5810" s="113" t="s">
        <v>5510</v>
      </c>
      <c r="F5810" s="113" t="s">
        <v>25195</v>
      </c>
      <c r="G5810" s="113" t="s">
        <v>40448</v>
      </c>
      <c r="H5810" s="113" t="s">
        <v>129148</v>
      </c>
      <c r="I5810" s="113" t="s">
        <v>95983</v>
      </c>
    </row>
    <row r="5811" spans="5:9" ht="14.5" x14ac:dyDescent="0.35">
      <c r="E5811" s="113" t="s">
        <v>5509</v>
      </c>
      <c r="F5811" s="113" t="s">
        <v>25194</v>
      </c>
      <c r="G5811" s="113" t="s">
        <v>40447</v>
      </c>
      <c r="H5811" s="113" t="s">
        <v>129149</v>
      </c>
      <c r="I5811" s="113" t="s">
        <v>95982</v>
      </c>
    </row>
    <row r="5812" spans="5:9" ht="14.5" x14ac:dyDescent="0.35">
      <c r="E5812" s="113" t="s">
        <v>5508</v>
      </c>
      <c r="F5812" s="113" t="s">
        <v>25193</v>
      </c>
      <c r="G5812" s="113" t="s">
        <v>40446</v>
      </c>
      <c r="H5812" s="113" t="s">
        <v>129150</v>
      </c>
      <c r="I5812" s="113" t="s">
        <v>95981</v>
      </c>
    </row>
    <row r="5813" spans="5:9" ht="14.5" x14ac:dyDescent="0.35">
      <c r="E5813" s="113" t="s">
        <v>5507</v>
      </c>
      <c r="F5813" s="113" t="s">
        <v>25192</v>
      </c>
      <c r="G5813" s="113" t="s">
        <v>40445</v>
      </c>
      <c r="H5813" s="113" t="s">
        <v>129151</v>
      </c>
      <c r="I5813" s="113" t="s">
        <v>95980</v>
      </c>
    </row>
    <row r="5814" spans="5:9" ht="14.5" x14ac:dyDescent="0.35">
      <c r="E5814" s="113" t="s">
        <v>5506</v>
      </c>
      <c r="F5814" s="113" t="s">
        <v>25191</v>
      </c>
      <c r="G5814" s="113" t="s">
        <v>40444</v>
      </c>
      <c r="H5814" s="113" t="s">
        <v>129152</v>
      </c>
      <c r="I5814" s="113" t="s">
        <v>95979</v>
      </c>
    </row>
    <row r="5815" spans="5:9" ht="14.5" x14ac:dyDescent="0.35">
      <c r="E5815" s="113" t="s">
        <v>5505</v>
      </c>
      <c r="F5815" s="113" t="s">
        <v>25190</v>
      </c>
      <c r="G5815" s="113" t="s">
        <v>40443</v>
      </c>
      <c r="H5815" s="113" t="s">
        <v>129153</v>
      </c>
      <c r="I5815" s="113" t="s">
        <v>95978</v>
      </c>
    </row>
    <row r="5816" spans="5:9" ht="14.5" x14ac:dyDescent="0.35">
      <c r="E5816" s="113" t="s">
        <v>5504</v>
      </c>
      <c r="F5816" s="113" t="s">
        <v>25189</v>
      </c>
      <c r="G5816" s="113" t="s">
        <v>40442</v>
      </c>
      <c r="H5816" s="113" t="s">
        <v>129154</v>
      </c>
      <c r="I5816" s="113" t="s">
        <v>95977</v>
      </c>
    </row>
    <row r="5817" spans="5:9" ht="14.5" x14ac:dyDescent="0.35">
      <c r="E5817" s="113" t="s">
        <v>5503</v>
      </c>
      <c r="F5817" s="113" t="s">
        <v>25188</v>
      </c>
      <c r="G5817" s="113" t="s">
        <v>40441</v>
      </c>
      <c r="H5817" s="113" t="s">
        <v>129155</v>
      </c>
      <c r="I5817" s="113" t="s">
        <v>95976</v>
      </c>
    </row>
    <row r="5818" spans="5:9" ht="14.5" x14ac:dyDescent="0.35">
      <c r="E5818" s="113" t="s">
        <v>5502</v>
      </c>
      <c r="F5818" s="113" t="s">
        <v>25187</v>
      </c>
      <c r="G5818" s="113" t="s">
        <v>40440</v>
      </c>
      <c r="H5818" s="113" t="s">
        <v>129156</v>
      </c>
      <c r="I5818" s="113" t="s">
        <v>95975</v>
      </c>
    </row>
    <row r="5819" spans="5:9" ht="14.5" x14ac:dyDescent="0.35">
      <c r="E5819" s="113" t="s">
        <v>5501</v>
      </c>
      <c r="F5819" s="113" t="s">
        <v>25186</v>
      </c>
      <c r="G5819" s="113" t="s">
        <v>40439</v>
      </c>
      <c r="H5819" s="113" t="s">
        <v>125713</v>
      </c>
      <c r="I5819" s="113" t="s">
        <v>95974</v>
      </c>
    </row>
    <row r="5820" spans="5:9" ht="14.5" x14ac:dyDescent="0.35">
      <c r="E5820" s="113" t="s">
        <v>5500</v>
      </c>
      <c r="F5820" s="113" t="s">
        <v>25185</v>
      </c>
      <c r="G5820" s="113" t="s">
        <v>40438</v>
      </c>
      <c r="H5820" s="113" t="s">
        <v>125714</v>
      </c>
      <c r="I5820" s="113" t="s">
        <v>95973</v>
      </c>
    </row>
    <row r="5821" spans="5:9" ht="14.5" x14ac:dyDescent="0.35">
      <c r="E5821" s="113" t="s">
        <v>5499</v>
      </c>
      <c r="F5821" s="113" t="s">
        <v>25184</v>
      </c>
      <c r="G5821" s="113" t="s">
        <v>40437</v>
      </c>
      <c r="H5821" s="113" t="s">
        <v>129157</v>
      </c>
      <c r="I5821" s="113" t="s">
        <v>95972</v>
      </c>
    </row>
    <row r="5822" spans="5:9" ht="14.5" x14ac:dyDescent="0.35">
      <c r="E5822" s="113" t="s">
        <v>5498</v>
      </c>
      <c r="F5822" s="113" t="s">
        <v>25183</v>
      </c>
      <c r="G5822" s="113" t="s">
        <v>40436</v>
      </c>
      <c r="H5822" s="113" t="s">
        <v>129158</v>
      </c>
      <c r="I5822" s="113" t="s">
        <v>95971</v>
      </c>
    </row>
    <row r="5823" spans="5:9" ht="14.5" x14ac:dyDescent="0.35">
      <c r="E5823" s="113" t="s">
        <v>5497</v>
      </c>
      <c r="F5823" s="113" t="s">
        <v>25182</v>
      </c>
      <c r="G5823" s="113" t="s">
        <v>40435</v>
      </c>
      <c r="H5823" s="113" t="s">
        <v>125715</v>
      </c>
      <c r="I5823" s="113" t="s">
        <v>95970</v>
      </c>
    </row>
    <row r="5824" spans="5:9" ht="14.5" x14ac:dyDescent="0.35">
      <c r="E5824" s="113" t="s">
        <v>5496</v>
      </c>
      <c r="F5824" s="113" t="s">
        <v>25181</v>
      </c>
      <c r="G5824" s="113" t="s">
        <v>40434</v>
      </c>
      <c r="H5824" s="113" t="s">
        <v>129159</v>
      </c>
      <c r="I5824" s="113" t="s">
        <v>95969</v>
      </c>
    </row>
    <row r="5825" spans="5:9" ht="14.5" x14ac:dyDescent="0.35">
      <c r="E5825" s="113" t="s">
        <v>5495</v>
      </c>
      <c r="F5825" s="113" t="s">
        <v>25180</v>
      </c>
      <c r="G5825" s="113" t="s">
        <v>40433</v>
      </c>
      <c r="H5825" s="113" t="s">
        <v>129160</v>
      </c>
      <c r="I5825" s="113" t="s">
        <v>95968</v>
      </c>
    </row>
    <row r="5826" spans="5:9" ht="14.5" x14ac:dyDescent="0.35">
      <c r="E5826" s="113" t="s">
        <v>5494</v>
      </c>
      <c r="F5826" s="113" t="s">
        <v>25179</v>
      </c>
      <c r="G5826" s="113" t="s">
        <v>40432</v>
      </c>
      <c r="H5826" s="113" t="s">
        <v>129161</v>
      </c>
      <c r="I5826" s="113" t="s">
        <v>95967</v>
      </c>
    </row>
    <row r="5827" spans="5:9" ht="14.5" x14ac:dyDescent="0.35">
      <c r="E5827" s="113" t="s">
        <v>5493</v>
      </c>
      <c r="F5827" s="113" t="s">
        <v>25178</v>
      </c>
      <c r="G5827" s="113" t="s">
        <v>40431</v>
      </c>
      <c r="H5827" s="113" t="s">
        <v>129162</v>
      </c>
      <c r="I5827" s="113" t="s">
        <v>95966</v>
      </c>
    </row>
    <row r="5828" spans="5:9" ht="14.5" x14ac:dyDescent="0.35">
      <c r="E5828" s="113" t="s">
        <v>5492</v>
      </c>
      <c r="F5828" s="113" t="s">
        <v>25177</v>
      </c>
      <c r="G5828" s="113" t="s">
        <v>40430</v>
      </c>
      <c r="H5828" s="113" t="s">
        <v>125716</v>
      </c>
      <c r="I5828" s="113" t="s">
        <v>95965</v>
      </c>
    </row>
    <row r="5829" spans="5:9" ht="14.5" x14ac:dyDescent="0.35">
      <c r="E5829" s="113" t="s">
        <v>5491</v>
      </c>
      <c r="F5829" s="113" t="s">
        <v>25176</v>
      </c>
      <c r="G5829" s="113" t="s">
        <v>40429</v>
      </c>
      <c r="H5829" s="113" t="s">
        <v>125717</v>
      </c>
      <c r="I5829" s="113" t="s">
        <v>95964</v>
      </c>
    </row>
    <row r="5830" spans="5:9" ht="14.5" x14ac:dyDescent="0.35">
      <c r="E5830" s="113" t="s">
        <v>5490</v>
      </c>
      <c r="F5830" s="113" t="s">
        <v>25175</v>
      </c>
      <c r="G5830" s="113" t="s">
        <v>40428</v>
      </c>
      <c r="H5830" s="113" t="s">
        <v>125718</v>
      </c>
      <c r="I5830" s="113" t="s">
        <v>95963</v>
      </c>
    </row>
    <row r="5831" spans="5:9" ht="14.5" x14ac:dyDescent="0.35">
      <c r="E5831" s="113" t="s">
        <v>5489</v>
      </c>
      <c r="F5831" s="113" t="s">
        <v>25174</v>
      </c>
      <c r="G5831" s="113" t="s">
        <v>40427</v>
      </c>
      <c r="H5831" s="113" t="s">
        <v>129163</v>
      </c>
      <c r="I5831" s="113" t="s">
        <v>95962</v>
      </c>
    </row>
    <row r="5832" spans="5:9" ht="14.5" x14ac:dyDescent="0.35">
      <c r="E5832" s="113" t="s">
        <v>5488</v>
      </c>
      <c r="F5832" s="113" t="s">
        <v>25173</v>
      </c>
      <c r="G5832" s="113" t="s">
        <v>40426</v>
      </c>
      <c r="H5832" s="113" t="s">
        <v>129164</v>
      </c>
      <c r="I5832" s="113" t="s">
        <v>95961</v>
      </c>
    </row>
    <row r="5833" spans="5:9" ht="14.5" x14ac:dyDescent="0.35">
      <c r="E5833" s="113" t="s">
        <v>5487</v>
      </c>
      <c r="F5833" s="113" t="s">
        <v>25172</v>
      </c>
      <c r="G5833" s="113" t="s">
        <v>40425</v>
      </c>
      <c r="H5833" s="113" t="s">
        <v>125719</v>
      </c>
      <c r="I5833" s="113" t="s">
        <v>95960</v>
      </c>
    </row>
    <row r="5834" spans="5:9" ht="14.5" x14ac:dyDescent="0.35">
      <c r="E5834" s="113" t="s">
        <v>5486</v>
      </c>
      <c r="F5834" s="113" t="s">
        <v>25171</v>
      </c>
      <c r="G5834" s="113" t="s">
        <v>40424</v>
      </c>
      <c r="H5834" s="113" t="s">
        <v>125720</v>
      </c>
      <c r="I5834" s="113" t="s">
        <v>95959</v>
      </c>
    </row>
    <row r="5835" spans="5:9" ht="14.5" x14ac:dyDescent="0.35">
      <c r="E5835" s="113" t="s">
        <v>5485</v>
      </c>
      <c r="F5835" s="113" t="s">
        <v>25170</v>
      </c>
      <c r="G5835" s="113" t="s">
        <v>40423</v>
      </c>
      <c r="H5835" s="113" t="s">
        <v>129165</v>
      </c>
      <c r="I5835" s="113" t="s">
        <v>95958</v>
      </c>
    </row>
    <row r="5836" spans="5:9" ht="14.5" x14ac:dyDescent="0.35">
      <c r="E5836" s="113" t="s">
        <v>5484</v>
      </c>
      <c r="F5836" s="113" t="s">
        <v>25169</v>
      </c>
      <c r="G5836" s="113" t="s">
        <v>40422</v>
      </c>
      <c r="H5836" s="113" t="s">
        <v>125721</v>
      </c>
      <c r="I5836" s="113" t="s">
        <v>95957</v>
      </c>
    </row>
    <row r="5837" spans="5:9" ht="14.5" x14ac:dyDescent="0.35">
      <c r="E5837" s="113" t="s">
        <v>5483</v>
      </c>
      <c r="F5837" s="113" t="s">
        <v>25168</v>
      </c>
      <c r="G5837" s="113" t="s">
        <v>40421</v>
      </c>
      <c r="H5837" s="113" t="s">
        <v>125722</v>
      </c>
      <c r="I5837" s="113" t="s">
        <v>95956</v>
      </c>
    </row>
    <row r="5838" spans="5:9" ht="14.5" x14ac:dyDescent="0.35">
      <c r="E5838" s="113" t="s">
        <v>5482</v>
      </c>
      <c r="F5838" s="113" t="s">
        <v>25167</v>
      </c>
      <c r="G5838" s="113" t="s">
        <v>40420</v>
      </c>
      <c r="H5838" s="113" t="s">
        <v>125723</v>
      </c>
      <c r="I5838" s="113" t="s">
        <v>95955</v>
      </c>
    </row>
    <row r="5839" spans="5:9" ht="14.5" x14ac:dyDescent="0.35">
      <c r="E5839" s="113" t="s">
        <v>5481</v>
      </c>
      <c r="F5839" s="113" t="s">
        <v>25166</v>
      </c>
      <c r="G5839" s="113" t="s">
        <v>40419</v>
      </c>
      <c r="H5839" s="113" t="s">
        <v>125724</v>
      </c>
      <c r="I5839" s="113" t="s">
        <v>95954</v>
      </c>
    </row>
    <row r="5840" spans="5:9" ht="14.5" x14ac:dyDescent="0.35">
      <c r="E5840" s="113" t="s">
        <v>5480</v>
      </c>
      <c r="F5840" s="113" t="s">
        <v>25165</v>
      </c>
      <c r="G5840" s="113" t="s">
        <v>40418</v>
      </c>
      <c r="H5840" s="113" t="s">
        <v>125725</v>
      </c>
      <c r="I5840" s="113" t="s">
        <v>95953</v>
      </c>
    </row>
    <row r="5841" spans="5:9" ht="14.5" x14ac:dyDescent="0.35">
      <c r="E5841" s="113" t="s">
        <v>5479</v>
      </c>
      <c r="F5841" s="113" t="s">
        <v>25164</v>
      </c>
      <c r="G5841" s="113" t="s">
        <v>40417</v>
      </c>
      <c r="H5841" s="113" t="s">
        <v>125726</v>
      </c>
      <c r="I5841" s="113" t="s">
        <v>95952</v>
      </c>
    </row>
    <row r="5842" spans="5:9" ht="14.5" x14ac:dyDescent="0.35">
      <c r="E5842" s="113" t="s">
        <v>5478</v>
      </c>
      <c r="F5842" s="113" t="s">
        <v>25163</v>
      </c>
      <c r="G5842" s="113" t="s">
        <v>40416</v>
      </c>
      <c r="H5842" s="113" t="s">
        <v>125727</v>
      </c>
      <c r="I5842" s="113" t="s">
        <v>95951</v>
      </c>
    </row>
    <row r="5843" spans="5:9" ht="14.5" x14ac:dyDescent="0.35">
      <c r="E5843" s="113" t="s">
        <v>5477</v>
      </c>
      <c r="F5843" s="113" t="s">
        <v>25162</v>
      </c>
      <c r="G5843" s="113" t="s">
        <v>40415</v>
      </c>
      <c r="H5843" s="113" t="s">
        <v>125728</v>
      </c>
      <c r="I5843" s="113" t="s">
        <v>95950</v>
      </c>
    </row>
    <row r="5844" spans="5:9" ht="14.5" x14ac:dyDescent="0.35">
      <c r="E5844" s="113" t="s">
        <v>5476</v>
      </c>
      <c r="F5844" s="113" t="s">
        <v>25161</v>
      </c>
      <c r="G5844" s="113" t="s">
        <v>40414</v>
      </c>
      <c r="H5844" s="113" t="s">
        <v>125729</v>
      </c>
      <c r="I5844" s="113" t="s">
        <v>95949</v>
      </c>
    </row>
    <row r="5845" spans="5:9" ht="14.5" x14ac:dyDescent="0.35">
      <c r="E5845" s="113" t="s">
        <v>5475</v>
      </c>
      <c r="F5845" s="113" t="s">
        <v>25160</v>
      </c>
      <c r="G5845" s="113" t="s">
        <v>40413</v>
      </c>
      <c r="H5845" s="113" t="s">
        <v>125730</v>
      </c>
      <c r="I5845" s="113" t="s">
        <v>95948</v>
      </c>
    </row>
    <row r="5846" spans="5:9" ht="14.5" x14ac:dyDescent="0.35">
      <c r="E5846" s="113" t="s">
        <v>5474</v>
      </c>
      <c r="F5846" s="113" t="s">
        <v>25159</v>
      </c>
      <c r="G5846" s="113" t="s">
        <v>40412</v>
      </c>
      <c r="H5846" s="113" t="s">
        <v>125731</v>
      </c>
      <c r="I5846" s="113" t="s">
        <v>95947</v>
      </c>
    </row>
    <row r="5847" spans="5:9" ht="14.5" x14ac:dyDescent="0.35">
      <c r="E5847" s="113" t="s">
        <v>5473</v>
      </c>
      <c r="F5847" s="113" t="s">
        <v>25158</v>
      </c>
      <c r="G5847" s="113" t="s">
        <v>40411</v>
      </c>
      <c r="H5847" s="113" t="s">
        <v>125732</v>
      </c>
      <c r="I5847" s="113" t="s">
        <v>95946</v>
      </c>
    </row>
    <row r="5848" spans="5:9" ht="14.5" x14ac:dyDescent="0.35">
      <c r="E5848" s="113" t="s">
        <v>5472</v>
      </c>
      <c r="F5848" s="113" t="s">
        <v>25157</v>
      </c>
      <c r="G5848" s="113" t="s">
        <v>40410</v>
      </c>
      <c r="H5848" s="113" t="s">
        <v>125733</v>
      </c>
      <c r="I5848" s="113" t="s">
        <v>95945</v>
      </c>
    </row>
    <row r="5849" spans="5:9" ht="14.5" x14ac:dyDescent="0.35">
      <c r="E5849" s="113" t="s">
        <v>5471</v>
      </c>
      <c r="F5849" s="113" t="s">
        <v>25156</v>
      </c>
      <c r="G5849" s="113" t="s">
        <v>40409</v>
      </c>
      <c r="H5849" s="113" t="s">
        <v>125734</v>
      </c>
      <c r="I5849" s="113" t="s">
        <v>95944</v>
      </c>
    </row>
    <row r="5850" spans="5:9" ht="14.5" x14ac:dyDescent="0.35">
      <c r="E5850" s="113" t="s">
        <v>5470</v>
      </c>
      <c r="F5850" s="113" t="s">
        <v>25155</v>
      </c>
      <c r="G5850" s="113" t="s">
        <v>40408</v>
      </c>
      <c r="H5850" s="113" t="s">
        <v>125735</v>
      </c>
      <c r="I5850" s="113" t="s">
        <v>95943</v>
      </c>
    </row>
    <row r="5851" spans="5:9" ht="14.5" x14ac:dyDescent="0.35">
      <c r="E5851" s="113" t="s">
        <v>5469</v>
      </c>
      <c r="F5851" s="113" t="s">
        <v>25154</v>
      </c>
      <c r="G5851" s="113" t="s">
        <v>40407</v>
      </c>
      <c r="H5851" s="113" t="s">
        <v>125736</v>
      </c>
      <c r="I5851" s="113" t="s">
        <v>95942</v>
      </c>
    </row>
    <row r="5852" spans="5:9" ht="14.5" x14ac:dyDescent="0.35">
      <c r="E5852" s="113" t="s">
        <v>5468</v>
      </c>
      <c r="F5852" s="113" t="s">
        <v>25153</v>
      </c>
      <c r="G5852" s="113" t="s">
        <v>40406</v>
      </c>
      <c r="H5852" s="113" t="s">
        <v>125737</v>
      </c>
      <c r="I5852" s="113" t="s">
        <v>95941</v>
      </c>
    </row>
    <row r="5853" spans="5:9" ht="14.5" x14ac:dyDescent="0.35">
      <c r="E5853" s="113" t="s">
        <v>5467</v>
      </c>
      <c r="F5853" s="113" t="s">
        <v>25152</v>
      </c>
      <c r="G5853" s="113" t="s">
        <v>40405</v>
      </c>
      <c r="H5853" s="113" t="s">
        <v>129166</v>
      </c>
      <c r="I5853" s="113" t="s">
        <v>95940</v>
      </c>
    </row>
    <row r="5854" spans="5:9" ht="14.5" x14ac:dyDescent="0.35">
      <c r="E5854" s="113" t="s">
        <v>5466</v>
      </c>
      <c r="F5854" s="113" t="s">
        <v>25151</v>
      </c>
      <c r="G5854" s="113" t="s">
        <v>40404</v>
      </c>
      <c r="H5854" s="113" t="s">
        <v>129167</v>
      </c>
      <c r="I5854" s="113" t="s">
        <v>95939</v>
      </c>
    </row>
    <row r="5855" spans="5:9" ht="14.5" x14ac:dyDescent="0.35">
      <c r="E5855" s="113" t="s">
        <v>5465</v>
      </c>
      <c r="F5855" s="113" t="s">
        <v>25150</v>
      </c>
      <c r="G5855" s="113" t="s">
        <v>40403</v>
      </c>
      <c r="H5855" s="113" t="s">
        <v>125738</v>
      </c>
      <c r="I5855" s="113" t="s">
        <v>95938</v>
      </c>
    </row>
    <row r="5856" spans="5:9" ht="14.5" x14ac:dyDescent="0.35">
      <c r="E5856" s="113" t="s">
        <v>5464</v>
      </c>
      <c r="F5856" s="113" t="s">
        <v>25149</v>
      </c>
      <c r="G5856" s="113" t="s">
        <v>40402</v>
      </c>
      <c r="H5856" s="113" t="s">
        <v>125739</v>
      </c>
      <c r="I5856" s="113" t="s">
        <v>95937</v>
      </c>
    </row>
    <row r="5857" spans="5:9" ht="14.5" x14ac:dyDescent="0.35">
      <c r="E5857" s="113" t="s">
        <v>5463</v>
      </c>
      <c r="F5857" s="113" t="s">
        <v>25148</v>
      </c>
      <c r="G5857" s="113" t="s">
        <v>40401</v>
      </c>
      <c r="H5857" s="113" t="s">
        <v>125740</v>
      </c>
      <c r="I5857" s="113" t="s">
        <v>95936</v>
      </c>
    </row>
    <row r="5858" spans="5:9" ht="14.5" x14ac:dyDescent="0.35">
      <c r="E5858" s="113" t="s">
        <v>5462</v>
      </c>
      <c r="F5858" s="113" t="s">
        <v>25147</v>
      </c>
      <c r="G5858" s="113" t="s">
        <v>40400</v>
      </c>
      <c r="H5858" s="113" t="s">
        <v>125741</v>
      </c>
      <c r="I5858" s="113" t="s">
        <v>95935</v>
      </c>
    </row>
    <row r="5859" spans="5:9" ht="14.5" x14ac:dyDescent="0.35">
      <c r="E5859" s="113" t="s">
        <v>5461</v>
      </c>
      <c r="F5859" s="113" t="s">
        <v>25146</v>
      </c>
      <c r="G5859" s="113" t="s">
        <v>40399</v>
      </c>
      <c r="H5859" s="113" t="s">
        <v>125742</v>
      </c>
      <c r="I5859" s="113" t="s">
        <v>95934</v>
      </c>
    </row>
    <row r="5860" spans="5:9" ht="14.5" x14ac:dyDescent="0.35">
      <c r="E5860" s="113" t="s">
        <v>5460</v>
      </c>
      <c r="F5860" s="113" t="s">
        <v>25145</v>
      </c>
      <c r="G5860" s="113" t="s">
        <v>40398</v>
      </c>
      <c r="H5860" s="113" t="s">
        <v>125743</v>
      </c>
      <c r="I5860" s="113" t="s">
        <v>95933</v>
      </c>
    </row>
    <row r="5861" spans="5:9" ht="14.5" x14ac:dyDescent="0.35">
      <c r="E5861" s="113" t="s">
        <v>5459</v>
      </c>
      <c r="F5861" s="113" t="s">
        <v>25144</v>
      </c>
      <c r="G5861" s="113" t="s">
        <v>40397</v>
      </c>
      <c r="H5861" s="113" t="s">
        <v>125744</v>
      </c>
      <c r="I5861" s="113" t="s">
        <v>95932</v>
      </c>
    </row>
    <row r="5862" spans="5:9" ht="14.5" x14ac:dyDescent="0.35">
      <c r="E5862" s="113" t="s">
        <v>5458</v>
      </c>
      <c r="F5862" s="113" t="s">
        <v>25143</v>
      </c>
      <c r="G5862" s="113" t="s">
        <v>40396</v>
      </c>
      <c r="H5862" s="113" t="s">
        <v>125745</v>
      </c>
      <c r="I5862" s="113" t="s">
        <v>95931</v>
      </c>
    </row>
    <row r="5863" spans="5:9" ht="14.5" x14ac:dyDescent="0.35">
      <c r="E5863" s="113" t="s">
        <v>5457</v>
      </c>
      <c r="F5863" s="113" t="s">
        <v>25142</v>
      </c>
      <c r="G5863" s="113" t="s">
        <v>40395</v>
      </c>
      <c r="H5863" s="113" t="s">
        <v>125746</v>
      </c>
      <c r="I5863" s="113" t="s">
        <v>95930</v>
      </c>
    </row>
    <row r="5864" spans="5:9" ht="14.5" x14ac:dyDescent="0.35">
      <c r="E5864" s="113" t="s">
        <v>5456</v>
      </c>
      <c r="F5864" s="113" t="s">
        <v>25141</v>
      </c>
      <c r="G5864" s="113" t="s">
        <v>40394</v>
      </c>
      <c r="H5864" s="113" t="s">
        <v>125747</v>
      </c>
      <c r="I5864" s="113" t="s">
        <v>95929</v>
      </c>
    </row>
    <row r="5865" spans="5:9" ht="14.5" x14ac:dyDescent="0.35">
      <c r="E5865" s="113" t="s">
        <v>5455</v>
      </c>
      <c r="F5865" s="113" t="s">
        <v>25140</v>
      </c>
      <c r="G5865" s="113" t="s">
        <v>40393</v>
      </c>
      <c r="H5865" s="113" t="s">
        <v>125748</v>
      </c>
      <c r="I5865" s="113" t="s">
        <v>95928</v>
      </c>
    </row>
    <row r="5866" spans="5:9" ht="14.5" x14ac:dyDescent="0.35">
      <c r="E5866" s="113" t="s">
        <v>5454</v>
      </c>
      <c r="F5866" s="113" t="s">
        <v>25139</v>
      </c>
      <c r="G5866" s="113" t="s">
        <v>40392</v>
      </c>
      <c r="H5866" s="113" t="s">
        <v>131519</v>
      </c>
      <c r="I5866" s="113" t="s">
        <v>95927</v>
      </c>
    </row>
    <row r="5867" spans="5:9" ht="14.5" x14ac:dyDescent="0.35">
      <c r="E5867" s="113" t="s">
        <v>5453</v>
      </c>
      <c r="F5867" s="113" t="s">
        <v>25138</v>
      </c>
      <c r="G5867" s="113" t="s">
        <v>40391</v>
      </c>
      <c r="H5867" s="113" t="s">
        <v>125749</v>
      </c>
      <c r="I5867" s="113" t="s">
        <v>95926</v>
      </c>
    </row>
    <row r="5868" spans="5:9" ht="14.5" x14ac:dyDescent="0.35">
      <c r="E5868" s="113" t="s">
        <v>5452</v>
      </c>
      <c r="F5868" s="113" t="s">
        <v>25137</v>
      </c>
      <c r="G5868" s="113" t="s">
        <v>40390</v>
      </c>
      <c r="H5868" s="113" t="s">
        <v>125750</v>
      </c>
      <c r="I5868" s="113" t="s">
        <v>95925</v>
      </c>
    </row>
    <row r="5869" spans="5:9" ht="14.5" x14ac:dyDescent="0.35">
      <c r="E5869" s="113" t="s">
        <v>5451</v>
      </c>
      <c r="F5869" s="113" t="s">
        <v>25136</v>
      </c>
      <c r="G5869" s="113" t="s">
        <v>40389</v>
      </c>
      <c r="H5869" s="113" t="s">
        <v>125751</v>
      </c>
      <c r="I5869" s="113" t="s">
        <v>95924</v>
      </c>
    </row>
    <row r="5870" spans="5:9" ht="14.5" x14ac:dyDescent="0.35">
      <c r="E5870" s="113" t="s">
        <v>5450</v>
      </c>
      <c r="F5870" s="113" t="s">
        <v>25135</v>
      </c>
      <c r="G5870" s="113" t="s">
        <v>40388</v>
      </c>
      <c r="H5870" s="113" t="s">
        <v>125752</v>
      </c>
      <c r="I5870" s="113" t="s">
        <v>95923</v>
      </c>
    </row>
    <row r="5871" spans="5:9" ht="14.5" x14ac:dyDescent="0.35">
      <c r="E5871" s="113" t="s">
        <v>5449</v>
      </c>
      <c r="F5871" s="113" t="s">
        <v>25134</v>
      </c>
      <c r="G5871" s="113" t="s">
        <v>40387</v>
      </c>
      <c r="H5871" s="113" t="s">
        <v>125753</v>
      </c>
      <c r="I5871" s="113" t="s">
        <v>95922</v>
      </c>
    </row>
    <row r="5872" spans="5:9" ht="14.5" x14ac:dyDescent="0.35">
      <c r="E5872" s="113" t="s">
        <v>5448</v>
      </c>
      <c r="F5872" s="113" t="s">
        <v>25133</v>
      </c>
      <c r="G5872" s="113" t="s">
        <v>40386</v>
      </c>
      <c r="H5872" s="113" t="s">
        <v>140602</v>
      </c>
      <c r="I5872" s="113" t="s">
        <v>95921</v>
      </c>
    </row>
    <row r="5873" spans="5:9" ht="14.5" x14ac:dyDescent="0.35">
      <c r="E5873" s="113" t="s">
        <v>5447</v>
      </c>
      <c r="F5873" s="113" t="s">
        <v>25132</v>
      </c>
      <c r="G5873" s="113" t="s">
        <v>40385</v>
      </c>
      <c r="H5873" s="113" t="s">
        <v>125754</v>
      </c>
      <c r="I5873" s="113" t="s">
        <v>95920</v>
      </c>
    </row>
    <row r="5874" spans="5:9" ht="14.5" x14ac:dyDescent="0.35">
      <c r="E5874" s="113" t="s">
        <v>5446</v>
      </c>
      <c r="F5874" s="113" t="s">
        <v>25131</v>
      </c>
      <c r="G5874" s="113" t="s">
        <v>40384</v>
      </c>
      <c r="H5874" s="113" t="s">
        <v>125755</v>
      </c>
      <c r="I5874" s="113" t="s">
        <v>95919</v>
      </c>
    </row>
    <row r="5875" spans="5:9" ht="14.5" x14ac:dyDescent="0.35">
      <c r="E5875" s="113" t="s">
        <v>5445</v>
      </c>
      <c r="F5875" s="113" t="s">
        <v>25130</v>
      </c>
      <c r="G5875" s="113" t="s">
        <v>40383</v>
      </c>
      <c r="H5875" s="113" t="s">
        <v>129168</v>
      </c>
      <c r="I5875" s="113" t="s">
        <v>95918</v>
      </c>
    </row>
    <row r="5876" spans="5:9" ht="14.5" x14ac:dyDescent="0.35">
      <c r="E5876" s="113" t="s">
        <v>5444</v>
      </c>
      <c r="F5876" s="113" t="s">
        <v>25129</v>
      </c>
      <c r="G5876" s="113" t="s">
        <v>40382</v>
      </c>
      <c r="H5876" s="113" t="s">
        <v>129169</v>
      </c>
      <c r="I5876" s="113" t="s">
        <v>95917</v>
      </c>
    </row>
    <row r="5877" spans="5:9" ht="14.5" x14ac:dyDescent="0.35">
      <c r="E5877" s="113" t="s">
        <v>5443</v>
      </c>
      <c r="F5877" s="113" t="s">
        <v>25128</v>
      </c>
      <c r="G5877" s="113" t="s">
        <v>40381</v>
      </c>
      <c r="H5877" s="113" t="s">
        <v>125756</v>
      </c>
      <c r="I5877" s="113" t="s">
        <v>95916</v>
      </c>
    </row>
    <row r="5878" spans="5:9" ht="14.5" x14ac:dyDescent="0.35">
      <c r="E5878" s="113" t="s">
        <v>5442</v>
      </c>
      <c r="F5878" s="113" t="s">
        <v>25127</v>
      </c>
      <c r="G5878" s="113" t="s">
        <v>40380</v>
      </c>
      <c r="H5878" s="113" t="s">
        <v>125757</v>
      </c>
      <c r="I5878" s="113" t="s">
        <v>95915</v>
      </c>
    </row>
    <row r="5879" spans="5:9" ht="14.5" x14ac:dyDescent="0.35">
      <c r="E5879" s="113" t="s">
        <v>5441</v>
      </c>
      <c r="F5879" s="113" t="s">
        <v>25126</v>
      </c>
      <c r="G5879" s="113" t="s">
        <v>40379</v>
      </c>
      <c r="H5879" s="113" t="s">
        <v>125758</v>
      </c>
      <c r="I5879" s="113" t="s">
        <v>95914</v>
      </c>
    </row>
    <row r="5880" spans="5:9" ht="14.5" x14ac:dyDescent="0.35">
      <c r="E5880" s="113" t="s">
        <v>5440</v>
      </c>
      <c r="F5880" s="113" t="s">
        <v>25125</v>
      </c>
      <c r="G5880" s="113" t="s">
        <v>40378</v>
      </c>
      <c r="H5880" s="113" t="s">
        <v>125759</v>
      </c>
      <c r="I5880" s="113" t="s">
        <v>95913</v>
      </c>
    </row>
    <row r="5881" spans="5:9" ht="14.5" x14ac:dyDescent="0.35">
      <c r="E5881" s="113" t="s">
        <v>5439</v>
      </c>
      <c r="F5881" s="113" t="s">
        <v>25124</v>
      </c>
      <c r="G5881" s="113" t="s">
        <v>40377</v>
      </c>
      <c r="H5881" s="113" t="s">
        <v>125760</v>
      </c>
      <c r="I5881" s="113" t="s">
        <v>95912</v>
      </c>
    </row>
    <row r="5882" spans="5:9" ht="14.5" x14ac:dyDescent="0.35">
      <c r="E5882" s="113" t="s">
        <v>5438</v>
      </c>
      <c r="F5882" s="113" t="s">
        <v>25123</v>
      </c>
      <c r="G5882" s="113" t="s">
        <v>40376</v>
      </c>
      <c r="H5882" s="113" t="s">
        <v>129170</v>
      </c>
      <c r="I5882" s="113" t="s">
        <v>95911</v>
      </c>
    </row>
    <row r="5883" spans="5:9" ht="14.5" x14ac:dyDescent="0.35">
      <c r="E5883" s="113" t="s">
        <v>5437</v>
      </c>
      <c r="F5883" s="113" t="s">
        <v>25122</v>
      </c>
      <c r="G5883" s="113" t="s">
        <v>40375</v>
      </c>
      <c r="H5883" s="113" t="s">
        <v>129171</v>
      </c>
      <c r="I5883" s="113" t="s">
        <v>95910</v>
      </c>
    </row>
    <row r="5884" spans="5:9" ht="14.5" x14ac:dyDescent="0.35">
      <c r="E5884" s="113" t="s">
        <v>5436</v>
      </c>
      <c r="F5884" s="113" t="s">
        <v>25121</v>
      </c>
      <c r="G5884" s="113" t="s">
        <v>40374</v>
      </c>
      <c r="H5884" s="113" t="s">
        <v>125761</v>
      </c>
      <c r="I5884" s="113" t="s">
        <v>95909</v>
      </c>
    </row>
    <row r="5885" spans="5:9" ht="14.5" x14ac:dyDescent="0.35">
      <c r="E5885" s="113" t="s">
        <v>5435</v>
      </c>
      <c r="F5885" s="113" t="s">
        <v>25120</v>
      </c>
      <c r="G5885" s="113" t="s">
        <v>40373</v>
      </c>
      <c r="H5885" s="113" t="s">
        <v>125762</v>
      </c>
      <c r="I5885" s="113" t="s">
        <v>95908</v>
      </c>
    </row>
    <row r="5886" spans="5:9" ht="14.5" x14ac:dyDescent="0.35">
      <c r="E5886" s="113" t="s">
        <v>5434</v>
      </c>
      <c r="F5886" s="113" t="s">
        <v>25119</v>
      </c>
      <c r="G5886" s="113" t="s">
        <v>40372</v>
      </c>
      <c r="H5886" s="113" t="s">
        <v>125763</v>
      </c>
      <c r="I5886" s="113" t="s">
        <v>95907</v>
      </c>
    </row>
    <row r="5887" spans="5:9" ht="14.5" x14ac:dyDescent="0.35">
      <c r="E5887" s="113" t="s">
        <v>5433</v>
      </c>
      <c r="F5887" s="113" t="s">
        <v>25118</v>
      </c>
      <c r="G5887" s="113" t="s">
        <v>40371</v>
      </c>
      <c r="H5887" s="113" t="s">
        <v>125764</v>
      </c>
      <c r="I5887" s="113" t="s">
        <v>95906</v>
      </c>
    </row>
    <row r="5888" spans="5:9" ht="14.5" x14ac:dyDescent="0.35">
      <c r="E5888" s="113" t="s">
        <v>5432</v>
      </c>
      <c r="F5888" s="113" t="s">
        <v>25117</v>
      </c>
      <c r="G5888" s="113" t="s">
        <v>40370</v>
      </c>
      <c r="H5888" s="113" t="s">
        <v>125765</v>
      </c>
      <c r="I5888" s="113" t="s">
        <v>95905</v>
      </c>
    </row>
    <row r="5889" spans="5:9" ht="14.5" x14ac:dyDescent="0.35">
      <c r="E5889" s="113" t="s">
        <v>5431</v>
      </c>
      <c r="F5889" s="113" t="s">
        <v>25116</v>
      </c>
      <c r="G5889" s="113" t="s">
        <v>40369</v>
      </c>
      <c r="H5889" s="113" t="s">
        <v>140603</v>
      </c>
      <c r="I5889" s="113" t="s">
        <v>95904</v>
      </c>
    </row>
    <row r="5890" spans="5:9" ht="14.5" x14ac:dyDescent="0.35">
      <c r="E5890" s="113" t="s">
        <v>5430</v>
      </c>
      <c r="F5890" s="113" t="s">
        <v>25115</v>
      </c>
      <c r="G5890" s="113" t="s">
        <v>40368</v>
      </c>
      <c r="H5890" s="113" t="s">
        <v>125766</v>
      </c>
      <c r="I5890" s="113" t="s">
        <v>95903</v>
      </c>
    </row>
    <row r="5891" spans="5:9" ht="14.5" x14ac:dyDescent="0.35">
      <c r="E5891" s="113" t="s">
        <v>5429</v>
      </c>
      <c r="F5891" s="113" t="s">
        <v>25114</v>
      </c>
      <c r="G5891" s="113" t="s">
        <v>40367</v>
      </c>
      <c r="H5891" s="113" t="s">
        <v>125767</v>
      </c>
      <c r="I5891" s="113" t="s">
        <v>95902</v>
      </c>
    </row>
    <row r="5892" spans="5:9" ht="14.5" x14ac:dyDescent="0.35">
      <c r="E5892" s="113" t="s">
        <v>5428</v>
      </c>
      <c r="F5892" s="113" t="s">
        <v>25113</v>
      </c>
      <c r="G5892" s="113" t="s">
        <v>40366</v>
      </c>
      <c r="H5892" s="113" t="s">
        <v>127750</v>
      </c>
      <c r="I5892" s="113" t="s">
        <v>95901</v>
      </c>
    </row>
    <row r="5893" spans="5:9" ht="14.5" x14ac:dyDescent="0.35">
      <c r="E5893" s="113" t="s">
        <v>5427</v>
      </c>
      <c r="F5893" s="113" t="s">
        <v>25112</v>
      </c>
      <c r="G5893" s="113" t="s">
        <v>40365</v>
      </c>
      <c r="H5893" s="113" t="s">
        <v>125768</v>
      </c>
      <c r="I5893" s="113" t="s">
        <v>95900</v>
      </c>
    </row>
    <row r="5894" spans="5:9" ht="14.5" x14ac:dyDescent="0.35">
      <c r="E5894" s="113" t="s">
        <v>5426</v>
      </c>
      <c r="F5894" s="113" t="s">
        <v>25111</v>
      </c>
      <c r="G5894" s="113" t="s">
        <v>40364</v>
      </c>
      <c r="H5894" s="113" t="s">
        <v>129172</v>
      </c>
      <c r="I5894" s="113" t="s">
        <v>95899</v>
      </c>
    </row>
    <row r="5895" spans="5:9" ht="14.5" x14ac:dyDescent="0.35">
      <c r="E5895" s="113" t="s">
        <v>5425</v>
      </c>
      <c r="F5895" s="113" t="s">
        <v>25110</v>
      </c>
      <c r="G5895" s="113" t="s">
        <v>40363</v>
      </c>
      <c r="H5895" s="113" t="s">
        <v>125769</v>
      </c>
      <c r="I5895" s="113" t="s">
        <v>95898</v>
      </c>
    </row>
    <row r="5896" spans="5:9" ht="14.5" x14ac:dyDescent="0.35">
      <c r="E5896" s="113" t="s">
        <v>5424</v>
      </c>
      <c r="F5896" s="113" t="s">
        <v>25109</v>
      </c>
      <c r="G5896" s="113" t="s">
        <v>40362</v>
      </c>
      <c r="H5896" s="113" t="s">
        <v>127751</v>
      </c>
      <c r="I5896" s="113" t="s">
        <v>95897</v>
      </c>
    </row>
    <row r="5897" spans="5:9" ht="14.5" x14ac:dyDescent="0.35">
      <c r="E5897" s="113" t="s">
        <v>5423</v>
      </c>
      <c r="F5897" s="113" t="s">
        <v>25108</v>
      </c>
      <c r="G5897" s="113" t="s">
        <v>40361</v>
      </c>
      <c r="H5897" s="113" t="s">
        <v>125770</v>
      </c>
      <c r="I5897" s="113" t="s">
        <v>95896</v>
      </c>
    </row>
    <row r="5898" spans="5:9" ht="14.5" x14ac:dyDescent="0.35">
      <c r="E5898" s="113" t="s">
        <v>5422</v>
      </c>
      <c r="F5898" s="113" t="s">
        <v>25107</v>
      </c>
      <c r="G5898" s="113" t="s">
        <v>40360</v>
      </c>
      <c r="H5898" s="113" t="s">
        <v>127752</v>
      </c>
      <c r="I5898" s="113" t="s">
        <v>95895</v>
      </c>
    </row>
    <row r="5899" spans="5:9" ht="14.5" x14ac:dyDescent="0.35">
      <c r="E5899" s="113" t="s">
        <v>5421</v>
      </c>
      <c r="F5899" s="113" t="s">
        <v>25106</v>
      </c>
      <c r="G5899" s="113" t="s">
        <v>40359</v>
      </c>
      <c r="H5899" s="113" t="s">
        <v>125771</v>
      </c>
      <c r="I5899" s="113" t="s">
        <v>95894</v>
      </c>
    </row>
    <row r="5900" spans="5:9" ht="14.5" x14ac:dyDescent="0.35">
      <c r="E5900" s="113" t="s">
        <v>5420</v>
      </c>
      <c r="F5900" s="113" t="s">
        <v>25105</v>
      </c>
      <c r="G5900" s="113" t="s">
        <v>40358</v>
      </c>
      <c r="H5900" s="113" t="s">
        <v>127753</v>
      </c>
      <c r="I5900" s="113" t="s">
        <v>95893</v>
      </c>
    </row>
    <row r="5901" spans="5:9" ht="14.5" x14ac:dyDescent="0.35">
      <c r="E5901" s="113" t="s">
        <v>5419</v>
      </c>
      <c r="F5901" s="113" t="s">
        <v>25104</v>
      </c>
      <c r="G5901" s="113" t="s">
        <v>40357</v>
      </c>
      <c r="H5901" s="113" t="s">
        <v>127754</v>
      </c>
      <c r="I5901" s="113" t="s">
        <v>95892</v>
      </c>
    </row>
    <row r="5902" spans="5:9" ht="14.5" x14ac:dyDescent="0.35">
      <c r="E5902" s="113" t="s">
        <v>5418</v>
      </c>
      <c r="F5902" s="113" t="s">
        <v>25103</v>
      </c>
      <c r="G5902" s="113" t="s">
        <v>40356</v>
      </c>
      <c r="H5902" s="113" t="s">
        <v>125772</v>
      </c>
      <c r="I5902" s="113" t="s">
        <v>95891</v>
      </c>
    </row>
    <row r="5903" spans="5:9" ht="14.5" x14ac:dyDescent="0.35">
      <c r="E5903" s="113" t="s">
        <v>5417</v>
      </c>
      <c r="F5903" s="113" t="s">
        <v>25102</v>
      </c>
      <c r="G5903" s="113" t="s">
        <v>40355</v>
      </c>
      <c r="H5903" s="113" t="s">
        <v>127755</v>
      </c>
      <c r="I5903" s="113" t="s">
        <v>95890</v>
      </c>
    </row>
    <row r="5904" spans="5:9" ht="14.5" x14ac:dyDescent="0.35">
      <c r="E5904" s="113" t="s">
        <v>5416</v>
      </c>
      <c r="F5904" s="113" t="s">
        <v>25101</v>
      </c>
      <c r="G5904" s="113" t="s">
        <v>40354</v>
      </c>
      <c r="H5904" s="113" t="s">
        <v>125773</v>
      </c>
      <c r="I5904" s="113" t="s">
        <v>95889</v>
      </c>
    </row>
    <row r="5905" spans="5:9" ht="14.5" x14ac:dyDescent="0.35">
      <c r="E5905" s="113" t="s">
        <v>5415</v>
      </c>
      <c r="F5905" s="113" t="s">
        <v>25100</v>
      </c>
      <c r="G5905" s="113" t="s">
        <v>40353</v>
      </c>
      <c r="H5905" s="113" t="s">
        <v>127756</v>
      </c>
      <c r="I5905" s="113" t="s">
        <v>95888</v>
      </c>
    </row>
    <row r="5906" spans="5:9" ht="14.5" x14ac:dyDescent="0.35">
      <c r="E5906" s="113" t="s">
        <v>5414</v>
      </c>
      <c r="F5906" s="113" t="s">
        <v>25099</v>
      </c>
      <c r="G5906" s="113" t="s">
        <v>40352</v>
      </c>
      <c r="H5906" s="113" t="s">
        <v>125774</v>
      </c>
      <c r="I5906" s="113" t="s">
        <v>95887</v>
      </c>
    </row>
    <row r="5907" spans="5:9" ht="14.5" x14ac:dyDescent="0.35">
      <c r="E5907" s="113" t="s">
        <v>5413</v>
      </c>
      <c r="F5907" s="113" t="s">
        <v>25098</v>
      </c>
      <c r="G5907" s="113" t="s">
        <v>40351</v>
      </c>
      <c r="H5907" s="113" t="s">
        <v>127757</v>
      </c>
      <c r="I5907" s="113" t="s">
        <v>95886</v>
      </c>
    </row>
    <row r="5908" spans="5:9" ht="14.5" x14ac:dyDescent="0.35">
      <c r="E5908" s="113" t="s">
        <v>5412</v>
      </c>
      <c r="F5908" s="113" t="s">
        <v>25097</v>
      </c>
      <c r="G5908" s="113" t="s">
        <v>40350</v>
      </c>
      <c r="H5908" s="113" t="s">
        <v>125775</v>
      </c>
      <c r="I5908" s="113" t="s">
        <v>95885</v>
      </c>
    </row>
    <row r="5909" spans="5:9" ht="14.5" x14ac:dyDescent="0.35">
      <c r="E5909" s="113" t="s">
        <v>5411</v>
      </c>
      <c r="F5909" s="113" t="s">
        <v>25096</v>
      </c>
      <c r="G5909" s="113" t="s">
        <v>40349</v>
      </c>
      <c r="H5909" s="113" t="s">
        <v>127758</v>
      </c>
      <c r="I5909" s="113" t="s">
        <v>95884</v>
      </c>
    </row>
    <row r="5910" spans="5:9" ht="14.5" x14ac:dyDescent="0.35">
      <c r="E5910" s="113" t="s">
        <v>5410</v>
      </c>
      <c r="F5910" s="113" t="s">
        <v>25095</v>
      </c>
      <c r="G5910" s="113" t="s">
        <v>40348</v>
      </c>
      <c r="H5910" s="113" t="s">
        <v>127759</v>
      </c>
      <c r="I5910" s="113" t="s">
        <v>95883</v>
      </c>
    </row>
    <row r="5911" spans="5:9" ht="14.5" x14ac:dyDescent="0.35">
      <c r="E5911" s="113" t="s">
        <v>5409</v>
      </c>
      <c r="F5911" s="113" t="s">
        <v>25094</v>
      </c>
      <c r="G5911" s="113" t="s">
        <v>40347</v>
      </c>
      <c r="H5911" s="113" t="s">
        <v>127760</v>
      </c>
      <c r="I5911" s="113" t="s">
        <v>95882</v>
      </c>
    </row>
    <row r="5912" spans="5:9" ht="14.5" x14ac:dyDescent="0.35">
      <c r="E5912" s="113" t="s">
        <v>5408</v>
      </c>
      <c r="F5912" s="113" t="s">
        <v>25093</v>
      </c>
      <c r="G5912" s="113" t="s">
        <v>40346</v>
      </c>
      <c r="H5912" s="113" t="s">
        <v>127761</v>
      </c>
      <c r="I5912" s="113" t="s">
        <v>95881</v>
      </c>
    </row>
    <row r="5913" spans="5:9" ht="14.5" x14ac:dyDescent="0.35">
      <c r="E5913" s="113" t="s">
        <v>5407</v>
      </c>
      <c r="F5913" s="113" t="s">
        <v>25092</v>
      </c>
      <c r="G5913" s="113" t="s">
        <v>40345</v>
      </c>
      <c r="H5913" s="113" t="s">
        <v>127762</v>
      </c>
      <c r="I5913" s="113" t="s">
        <v>95880</v>
      </c>
    </row>
    <row r="5914" spans="5:9" ht="14.5" x14ac:dyDescent="0.35">
      <c r="E5914" s="113" t="s">
        <v>5406</v>
      </c>
      <c r="F5914" s="113" t="s">
        <v>25091</v>
      </c>
      <c r="G5914" s="113" t="s">
        <v>40344</v>
      </c>
      <c r="H5914" s="113" t="s">
        <v>127763</v>
      </c>
      <c r="I5914" s="113" t="s">
        <v>140366</v>
      </c>
    </row>
    <row r="5915" spans="5:9" ht="14.5" x14ac:dyDescent="0.35">
      <c r="E5915" s="113" t="s">
        <v>5405</v>
      </c>
      <c r="F5915" s="113" t="s">
        <v>25090</v>
      </c>
      <c r="G5915" s="113" t="s">
        <v>40343</v>
      </c>
      <c r="H5915" s="113" t="s">
        <v>127764</v>
      </c>
      <c r="I5915" s="113" t="s">
        <v>140365</v>
      </c>
    </row>
    <row r="5916" spans="5:9" ht="14.5" x14ac:dyDescent="0.35">
      <c r="E5916" s="113" t="s">
        <v>5404</v>
      </c>
      <c r="F5916" s="113" t="s">
        <v>25089</v>
      </c>
      <c r="G5916" s="113" t="s">
        <v>40342</v>
      </c>
      <c r="H5916" s="113" t="s">
        <v>125776</v>
      </c>
      <c r="I5916" s="113" t="s">
        <v>95879</v>
      </c>
    </row>
    <row r="5917" spans="5:9" ht="14.5" x14ac:dyDescent="0.35">
      <c r="E5917" s="113" t="s">
        <v>5403</v>
      </c>
      <c r="F5917" s="113" t="s">
        <v>25088</v>
      </c>
      <c r="G5917" s="113" t="s">
        <v>40341</v>
      </c>
      <c r="H5917" s="113" t="s">
        <v>127765</v>
      </c>
      <c r="I5917" s="113" t="s">
        <v>95878</v>
      </c>
    </row>
    <row r="5918" spans="5:9" ht="14.5" x14ac:dyDescent="0.35">
      <c r="E5918" s="113" t="s">
        <v>5402</v>
      </c>
      <c r="F5918" s="113" t="s">
        <v>25087</v>
      </c>
      <c r="G5918" s="113" t="s">
        <v>40340</v>
      </c>
      <c r="H5918" s="113" t="s">
        <v>125777</v>
      </c>
      <c r="I5918" s="113" t="s">
        <v>95877</v>
      </c>
    </row>
    <row r="5919" spans="5:9" ht="14.5" x14ac:dyDescent="0.35">
      <c r="E5919" s="113" t="s">
        <v>5401</v>
      </c>
      <c r="F5919" s="113" t="s">
        <v>25086</v>
      </c>
      <c r="G5919" s="113" t="s">
        <v>40339</v>
      </c>
      <c r="H5919" s="113" t="s">
        <v>125778</v>
      </c>
      <c r="I5919" s="113" t="s">
        <v>95876</v>
      </c>
    </row>
    <row r="5920" spans="5:9" ht="14.5" x14ac:dyDescent="0.35">
      <c r="E5920" s="113" t="s">
        <v>5400</v>
      </c>
      <c r="F5920" s="113" t="s">
        <v>25085</v>
      </c>
      <c r="G5920" s="113" t="s">
        <v>40338</v>
      </c>
      <c r="H5920" s="113" t="s">
        <v>127766</v>
      </c>
      <c r="I5920" s="113" t="s">
        <v>95875</v>
      </c>
    </row>
    <row r="5921" spans="5:9" ht="14.5" x14ac:dyDescent="0.35">
      <c r="E5921" s="113" t="s">
        <v>5399</v>
      </c>
      <c r="F5921" s="113" t="s">
        <v>25084</v>
      </c>
      <c r="G5921" s="113" t="s">
        <v>40337</v>
      </c>
      <c r="H5921" s="113" t="s">
        <v>127767</v>
      </c>
      <c r="I5921" s="113" t="s">
        <v>95874</v>
      </c>
    </row>
    <row r="5922" spans="5:9" ht="14.5" x14ac:dyDescent="0.35">
      <c r="E5922" s="113" t="s">
        <v>5398</v>
      </c>
      <c r="F5922" s="113" t="s">
        <v>25083</v>
      </c>
      <c r="G5922" s="113" t="s">
        <v>40336</v>
      </c>
      <c r="H5922" s="113" t="s">
        <v>127768</v>
      </c>
      <c r="I5922" s="113" t="s">
        <v>95873</v>
      </c>
    </row>
    <row r="5923" spans="5:9" ht="14.5" x14ac:dyDescent="0.35">
      <c r="E5923" s="113" t="s">
        <v>5397</v>
      </c>
      <c r="F5923" s="113" t="s">
        <v>25082</v>
      </c>
      <c r="G5923" s="113" t="s">
        <v>40335</v>
      </c>
      <c r="H5923" s="113" t="s">
        <v>127769</v>
      </c>
      <c r="I5923" s="113" t="s">
        <v>95872</v>
      </c>
    </row>
    <row r="5924" spans="5:9" ht="14.5" x14ac:dyDescent="0.35">
      <c r="E5924" s="113" t="s">
        <v>5396</v>
      </c>
      <c r="F5924" s="113" t="s">
        <v>25081</v>
      </c>
      <c r="G5924" s="113" t="s">
        <v>40334</v>
      </c>
      <c r="H5924" s="113" t="s">
        <v>127770</v>
      </c>
      <c r="I5924" s="113" t="s">
        <v>95871</v>
      </c>
    </row>
    <row r="5925" spans="5:9" ht="14.5" x14ac:dyDescent="0.35">
      <c r="E5925" s="113" t="s">
        <v>5395</v>
      </c>
      <c r="F5925" s="113" t="s">
        <v>25080</v>
      </c>
      <c r="G5925" s="113" t="s">
        <v>40333</v>
      </c>
      <c r="H5925" s="113" t="s">
        <v>127771</v>
      </c>
      <c r="I5925" s="113" t="s">
        <v>95870</v>
      </c>
    </row>
    <row r="5926" spans="5:9" ht="14.5" x14ac:dyDescent="0.35">
      <c r="E5926" s="113" t="s">
        <v>5394</v>
      </c>
      <c r="F5926" s="113" t="s">
        <v>25079</v>
      </c>
      <c r="G5926" s="113" t="s">
        <v>40332</v>
      </c>
      <c r="H5926" s="113" t="s">
        <v>127772</v>
      </c>
      <c r="I5926" s="113" t="s">
        <v>95869</v>
      </c>
    </row>
    <row r="5927" spans="5:9" ht="14.5" x14ac:dyDescent="0.35">
      <c r="E5927" s="113" t="s">
        <v>5393</v>
      </c>
      <c r="F5927" s="113" t="s">
        <v>25078</v>
      </c>
      <c r="G5927" s="113" t="s">
        <v>40331</v>
      </c>
      <c r="H5927" s="113" t="s">
        <v>127773</v>
      </c>
      <c r="I5927" s="113" t="s">
        <v>95868</v>
      </c>
    </row>
    <row r="5928" spans="5:9" ht="14.5" x14ac:dyDescent="0.35">
      <c r="E5928" s="113" t="s">
        <v>5392</v>
      </c>
      <c r="F5928" s="113" t="s">
        <v>25077</v>
      </c>
      <c r="G5928" s="113" t="s">
        <v>40330</v>
      </c>
      <c r="H5928" s="113" t="s">
        <v>127774</v>
      </c>
      <c r="I5928" s="113" t="s">
        <v>95867</v>
      </c>
    </row>
    <row r="5929" spans="5:9" ht="14.5" x14ac:dyDescent="0.35">
      <c r="E5929" s="113" t="s">
        <v>5391</v>
      </c>
      <c r="F5929" s="113" t="s">
        <v>25076</v>
      </c>
      <c r="G5929" s="113" t="s">
        <v>40329</v>
      </c>
      <c r="H5929" s="113" t="s">
        <v>127775</v>
      </c>
      <c r="I5929" s="113" t="s">
        <v>95866</v>
      </c>
    </row>
    <row r="5930" spans="5:9" ht="14.5" x14ac:dyDescent="0.35">
      <c r="E5930" s="113" t="s">
        <v>5390</v>
      </c>
      <c r="F5930" s="113" t="s">
        <v>25075</v>
      </c>
      <c r="G5930" s="113" t="s">
        <v>40328</v>
      </c>
      <c r="H5930" s="113" t="s">
        <v>125779</v>
      </c>
      <c r="I5930" s="113" t="s">
        <v>95865</v>
      </c>
    </row>
    <row r="5931" spans="5:9" ht="14.5" x14ac:dyDescent="0.35">
      <c r="E5931" s="113" t="s">
        <v>5389</v>
      </c>
      <c r="F5931" s="113" t="s">
        <v>25074</v>
      </c>
      <c r="G5931" s="113" t="s">
        <v>40327</v>
      </c>
      <c r="H5931" s="113" t="s">
        <v>127776</v>
      </c>
      <c r="I5931" s="113" t="s">
        <v>95864</v>
      </c>
    </row>
    <row r="5932" spans="5:9" ht="14.5" x14ac:dyDescent="0.35">
      <c r="E5932" s="113" t="s">
        <v>5388</v>
      </c>
      <c r="F5932" s="113" t="s">
        <v>25073</v>
      </c>
      <c r="G5932" s="113" t="s">
        <v>40326</v>
      </c>
      <c r="H5932" s="113" t="s">
        <v>127777</v>
      </c>
      <c r="I5932" s="113" t="s">
        <v>95863</v>
      </c>
    </row>
    <row r="5933" spans="5:9" ht="14.5" x14ac:dyDescent="0.35">
      <c r="E5933" s="113" t="s">
        <v>5387</v>
      </c>
      <c r="F5933" s="113" t="s">
        <v>25072</v>
      </c>
      <c r="G5933" s="113" t="s">
        <v>40325</v>
      </c>
      <c r="H5933" s="113" t="s">
        <v>122864</v>
      </c>
      <c r="I5933" s="113" t="s">
        <v>95862</v>
      </c>
    </row>
    <row r="5934" spans="5:9" ht="14.5" x14ac:dyDescent="0.35">
      <c r="E5934" s="113" t="s">
        <v>5386</v>
      </c>
      <c r="F5934" s="113" t="s">
        <v>25071</v>
      </c>
      <c r="G5934" s="113" t="s">
        <v>40324</v>
      </c>
      <c r="H5934" s="113" t="s">
        <v>127778</v>
      </c>
      <c r="I5934" s="113" t="s">
        <v>95861</v>
      </c>
    </row>
    <row r="5935" spans="5:9" ht="14.5" x14ac:dyDescent="0.35">
      <c r="E5935" s="113" t="s">
        <v>5385</v>
      </c>
      <c r="F5935" s="113" t="s">
        <v>25070</v>
      </c>
      <c r="G5935" s="113" t="s">
        <v>40323</v>
      </c>
      <c r="H5935" s="113" t="s">
        <v>127779</v>
      </c>
      <c r="I5935" s="113" t="s">
        <v>95860</v>
      </c>
    </row>
    <row r="5936" spans="5:9" ht="14.5" x14ac:dyDescent="0.35">
      <c r="E5936" s="113" t="s">
        <v>5384</v>
      </c>
      <c r="F5936" s="113" t="s">
        <v>25069</v>
      </c>
      <c r="G5936" s="113" t="s">
        <v>40322</v>
      </c>
      <c r="H5936" s="113" t="s">
        <v>122863</v>
      </c>
      <c r="I5936" s="113" t="s">
        <v>95859</v>
      </c>
    </row>
    <row r="5937" spans="5:9" ht="14.5" x14ac:dyDescent="0.35">
      <c r="E5937" s="113" t="s">
        <v>5383</v>
      </c>
      <c r="F5937" s="113" t="s">
        <v>25068</v>
      </c>
      <c r="G5937" s="113" t="s">
        <v>40321</v>
      </c>
      <c r="H5937" s="113" t="s">
        <v>129173</v>
      </c>
      <c r="I5937" s="113" t="s">
        <v>95858</v>
      </c>
    </row>
    <row r="5938" spans="5:9" ht="14.5" x14ac:dyDescent="0.35">
      <c r="E5938" s="113" t="s">
        <v>5382</v>
      </c>
      <c r="F5938" s="113" t="s">
        <v>25067</v>
      </c>
      <c r="G5938" s="113" t="s">
        <v>40320</v>
      </c>
      <c r="H5938" s="113" t="s">
        <v>125780</v>
      </c>
      <c r="I5938" s="113" t="s">
        <v>95857</v>
      </c>
    </row>
    <row r="5939" spans="5:9" ht="14.5" x14ac:dyDescent="0.35">
      <c r="E5939" s="113" t="s">
        <v>5381</v>
      </c>
      <c r="F5939" s="113" t="s">
        <v>25066</v>
      </c>
      <c r="G5939" s="113" t="s">
        <v>40319</v>
      </c>
      <c r="H5939" s="113" t="s">
        <v>127780</v>
      </c>
      <c r="I5939" s="113" t="s">
        <v>95856</v>
      </c>
    </row>
    <row r="5940" spans="5:9" ht="14.5" x14ac:dyDescent="0.35">
      <c r="E5940" s="113" t="s">
        <v>5380</v>
      </c>
      <c r="F5940" s="113" t="s">
        <v>25065</v>
      </c>
      <c r="G5940" s="113" t="s">
        <v>40318</v>
      </c>
      <c r="H5940" s="113" t="s">
        <v>122862</v>
      </c>
      <c r="I5940" s="113" t="s">
        <v>95855</v>
      </c>
    </row>
    <row r="5941" spans="5:9" ht="14.5" x14ac:dyDescent="0.35">
      <c r="E5941" s="113" t="s">
        <v>5379</v>
      </c>
      <c r="F5941" s="113" t="s">
        <v>25064</v>
      </c>
      <c r="G5941" s="113" t="s">
        <v>40317</v>
      </c>
      <c r="H5941" s="113" t="s">
        <v>122861</v>
      </c>
      <c r="I5941" s="113" t="s">
        <v>95854</v>
      </c>
    </row>
    <row r="5942" spans="5:9" ht="14.5" x14ac:dyDescent="0.35">
      <c r="E5942" s="113" t="s">
        <v>5378</v>
      </c>
      <c r="F5942" s="113" t="s">
        <v>25063</v>
      </c>
      <c r="G5942" s="113" t="s">
        <v>40316</v>
      </c>
      <c r="H5942" s="113" t="s">
        <v>122860</v>
      </c>
      <c r="I5942" s="113" t="s">
        <v>95853</v>
      </c>
    </row>
    <row r="5943" spans="5:9" ht="14.5" x14ac:dyDescent="0.35">
      <c r="E5943" s="113" t="s">
        <v>5377</v>
      </c>
      <c r="F5943" s="113" t="s">
        <v>25062</v>
      </c>
      <c r="G5943" s="113" t="s">
        <v>40315</v>
      </c>
      <c r="H5943" s="113" t="s">
        <v>127781</v>
      </c>
      <c r="I5943" s="113" t="s">
        <v>95852</v>
      </c>
    </row>
    <row r="5944" spans="5:9" ht="14.5" x14ac:dyDescent="0.35">
      <c r="E5944" s="113" t="s">
        <v>5376</v>
      </c>
      <c r="F5944" s="113" t="s">
        <v>25061</v>
      </c>
      <c r="G5944" s="113" t="s">
        <v>40314</v>
      </c>
      <c r="H5944" s="113" t="s">
        <v>122859</v>
      </c>
      <c r="I5944" s="113" t="s">
        <v>95851</v>
      </c>
    </row>
    <row r="5945" spans="5:9" ht="14.5" x14ac:dyDescent="0.35">
      <c r="E5945" s="113" t="s">
        <v>5375</v>
      </c>
      <c r="F5945" s="113" t="s">
        <v>25060</v>
      </c>
      <c r="G5945" s="113" t="s">
        <v>40313</v>
      </c>
      <c r="H5945" s="113" t="s">
        <v>122858</v>
      </c>
      <c r="I5945" s="113" t="s">
        <v>95850</v>
      </c>
    </row>
    <row r="5946" spans="5:9" ht="14.5" x14ac:dyDescent="0.35">
      <c r="E5946" s="113" t="s">
        <v>5374</v>
      </c>
      <c r="F5946" s="113" t="s">
        <v>25059</v>
      </c>
      <c r="G5946" s="113" t="s">
        <v>40312</v>
      </c>
      <c r="H5946" s="113" t="s">
        <v>127782</v>
      </c>
      <c r="I5946" s="113" t="s">
        <v>95849</v>
      </c>
    </row>
    <row r="5947" spans="5:9" ht="14.5" x14ac:dyDescent="0.35">
      <c r="E5947" s="113" t="s">
        <v>5373</v>
      </c>
      <c r="F5947" s="113" t="s">
        <v>25058</v>
      </c>
      <c r="G5947" s="113" t="s">
        <v>40311</v>
      </c>
      <c r="H5947" s="113" t="s">
        <v>125781</v>
      </c>
      <c r="I5947" s="113" t="s">
        <v>95848</v>
      </c>
    </row>
    <row r="5948" spans="5:9" ht="14.5" x14ac:dyDescent="0.35">
      <c r="E5948" s="113" t="s">
        <v>5372</v>
      </c>
      <c r="F5948" s="113" t="s">
        <v>25057</v>
      </c>
      <c r="G5948" s="113" t="s">
        <v>40310</v>
      </c>
      <c r="H5948" s="113" t="s">
        <v>127783</v>
      </c>
      <c r="I5948" s="113" t="s">
        <v>95847</v>
      </c>
    </row>
    <row r="5949" spans="5:9" ht="14.5" x14ac:dyDescent="0.35">
      <c r="E5949" s="113" t="s">
        <v>5371</v>
      </c>
      <c r="F5949" s="113" t="s">
        <v>25056</v>
      </c>
      <c r="G5949" s="113" t="s">
        <v>40309</v>
      </c>
      <c r="H5949" s="113" t="s">
        <v>122857</v>
      </c>
      <c r="I5949" s="113" t="s">
        <v>95846</v>
      </c>
    </row>
    <row r="5950" spans="5:9" ht="14.5" x14ac:dyDescent="0.35">
      <c r="E5950" s="113" t="s">
        <v>5370</v>
      </c>
      <c r="F5950" s="113" t="s">
        <v>25055</v>
      </c>
      <c r="G5950" s="113" t="s">
        <v>40308</v>
      </c>
      <c r="H5950" s="113" t="s">
        <v>122856</v>
      </c>
      <c r="I5950" s="113" t="s">
        <v>95845</v>
      </c>
    </row>
    <row r="5951" spans="5:9" ht="14.5" x14ac:dyDescent="0.35">
      <c r="E5951" s="113" t="s">
        <v>5369</v>
      </c>
      <c r="F5951" s="113" t="s">
        <v>25054</v>
      </c>
      <c r="G5951" s="113" t="s">
        <v>40307</v>
      </c>
      <c r="H5951" s="113" t="s">
        <v>122855</v>
      </c>
      <c r="I5951" s="113" t="s">
        <v>95844</v>
      </c>
    </row>
    <row r="5952" spans="5:9" ht="14.5" x14ac:dyDescent="0.35">
      <c r="E5952" s="113" t="s">
        <v>5368</v>
      </c>
      <c r="F5952" s="113" t="s">
        <v>25053</v>
      </c>
      <c r="G5952" s="113" t="s">
        <v>40306</v>
      </c>
      <c r="H5952" s="113" t="s">
        <v>127784</v>
      </c>
      <c r="I5952" s="113" t="s">
        <v>95843</v>
      </c>
    </row>
    <row r="5953" spans="5:9" ht="14.5" x14ac:dyDescent="0.35">
      <c r="E5953" s="113" t="s">
        <v>5367</v>
      </c>
      <c r="F5953" s="113" t="s">
        <v>25052</v>
      </c>
      <c r="G5953" s="113" t="s">
        <v>40305</v>
      </c>
      <c r="H5953" s="113" t="s">
        <v>127785</v>
      </c>
      <c r="I5953" s="113" t="s">
        <v>95842</v>
      </c>
    </row>
    <row r="5954" spans="5:9" ht="14.5" x14ac:dyDescent="0.35">
      <c r="E5954" s="113" t="s">
        <v>5366</v>
      </c>
      <c r="F5954" s="113" t="s">
        <v>25051</v>
      </c>
      <c r="G5954" s="113" t="s">
        <v>40304</v>
      </c>
      <c r="H5954" s="113" t="s">
        <v>122854</v>
      </c>
      <c r="I5954" s="113" t="s">
        <v>95841</v>
      </c>
    </row>
    <row r="5955" spans="5:9" ht="14.5" x14ac:dyDescent="0.35">
      <c r="E5955" s="113" t="s">
        <v>5365</v>
      </c>
      <c r="F5955" s="113" t="s">
        <v>25050</v>
      </c>
      <c r="G5955" s="113" t="s">
        <v>40303</v>
      </c>
      <c r="H5955" s="113" t="s">
        <v>122853</v>
      </c>
      <c r="I5955" s="113" t="s">
        <v>95840</v>
      </c>
    </row>
    <row r="5956" spans="5:9" ht="14.5" x14ac:dyDescent="0.35">
      <c r="E5956" s="113" t="s">
        <v>5364</v>
      </c>
      <c r="F5956" s="113" t="s">
        <v>25049</v>
      </c>
      <c r="G5956" s="113" t="s">
        <v>40302</v>
      </c>
      <c r="H5956" s="113" t="s">
        <v>122852</v>
      </c>
      <c r="I5956" s="113" t="s">
        <v>95839</v>
      </c>
    </row>
    <row r="5957" spans="5:9" ht="14.5" x14ac:dyDescent="0.35">
      <c r="E5957" s="113" t="s">
        <v>5363</v>
      </c>
      <c r="F5957" s="113" t="s">
        <v>25048</v>
      </c>
      <c r="G5957" s="113" t="s">
        <v>40301</v>
      </c>
      <c r="H5957" s="113" t="s">
        <v>122851</v>
      </c>
      <c r="I5957" s="113" t="s">
        <v>95838</v>
      </c>
    </row>
    <row r="5958" spans="5:9" ht="14.5" x14ac:dyDescent="0.35">
      <c r="E5958" s="113" t="s">
        <v>5362</v>
      </c>
      <c r="F5958" s="113" t="s">
        <v>25047</v>
      </c>
      <c r="G5958" s="113" t="s">
        <v>40300</v>
      </c>
      <c r="H5958" s="113" t="s">
        <v>140604</v>
      </c>
      <c r="I5958" s="113" t="s">
        <v>95837</v>
      </c>
    </row>
    <row r="5959" spans="5:9" ht="14.5" x14ac:dyDescent="0.35">
      <c r="E5959" s="113" t="s">
        <v>5361</v>
      </c>
      <c r="F5959" s="113" t="s">
        <v>25046</v>
      </c>
      <c r="G5959" s="113" t="s">
        <v>40299</v>
      </c>
      <c r="H5959" s="113" t="s">
        <v>127786</v>
      </c>
      <c r="I5959" s="113" t="s">
        <v>95836</v>
      </c>
    </row>
    <row r="5960" spans="5:9" ht="14.5" x14ac:dyDescent="0.35">
      <c r="E5960" s="113" t="s">
        <v>5360</v>
      </c>
      <c r="F5960" s="113" t="s">
        <v>25045</v>
      </c>
      <c r="G5960" s="113" t="s">
        <v>40298</v>
      </c>
      <c r="H5960" s="113" t="s">
        <v>122850</v>
      </c>
      <c r="I5960" s="113" t="s">
        <v>95835</v>
      </c>
    </row>
    <row r="5961" spans="5:9" ht="14.5" x14ac:dyDescent="0.35">
      <c r="E5961" s="113" t="s">
        <v>5359</v>
      </c>
      <c r="F5961" s="113" t="s">
        <v>25044</v>
      </c>
      <c r="G5961" s="113" t="s">
        <v>40297</v>
      </c>
      <c r="H5961" s="113" t="s">
        <v>122849</v>
      </c>
      <c r="I5961" s="113" t="s">
        <v>95834</v>
      </c>
    </row>
    <row r="5962" spans="5:9" ht="14.5" x14ac:dyDescent="0.35">
      <c r="E5962" s="113" t="s">
        <v>5358</v>
      </c>
      <c r="F5962" s="113" t="s">
        <v>25043</v>
      </c>
      <c r="G5962" s="113" t="s">
        <v>40296</v>
      </c>
      <c r="H5962" s="113" t="s">
        <v>125782</v>
      </c>
      <c r="I5962" s="113" t="s">
        <v>95833</v>
      </c>
    </row>
    <row r="5963" spans="5:9" ht="14.5" x14ac:dyDescent="0.35">
      <c r="E5963" s="113" t="s">
        <v>5357</v>
      </c>
      <c r="F5963" s="113" t="s">
        <v>25042</v>
      </c>
      <c r="G5963" s="113" t="s">
        <v>40295</v>
      </c>
      <c r="H5963" s="113" t="s">
        <v>125783</v>
      </c>
      <c r="I5963" s="113" t="s">
        <v>95832</v>
      </c>
    </row>
    <row r="5964" spans="5:9" ht="14.5" x14ac:dyDescent="0.35">
      <c r="E5964" s="113" t="s">
        <v>5356</v>
      </c>
      <c r="F5964" s="113" t="s">
        <v>25041</v>
      </c>
      <c r="G5964" s="113" t="s">
        <v>40294</v>
      </c>
      <c r="H5964" s="113" t="s">
        <v>122848</v>
      </c>
      <c r="I5964" s="113" t="s">
        <v>95831</v>
      </c>
    </row>
    <row r="5965" spans="5:9" ht="14.5" x14ac:dyDescent="0.35">
      <c r="E5965" s="113" t="s">
        <v>5355</v>
      </c>
      <c r="F5965" s="113" t="s">
        <v>25040</v>
      </c>
      <c r="G5965" s="113" t="s">
        <v>40293</v>
      </c>
      <c r="H5965" s="113" t="s">
        <v>127787</v>
      </c>
      <c r="I5965" s="113" t="s">
        <v>95830</v>
      </c>
    </row>
    <row r="5966" spans="5:9" ht="14.5" x14ac:dyDescent="0.35">
      <c r="E5966" s="113" t="s">
        <v>5354</v>
      </c>
      <c r="F5966" s="113" t="s">
        <v>25039</v>
      </c>
      <c r="G5966" s="113" t="s">
        <v>40292</v>
      </c>
      <c r="H5966" s="113" t="s">
        <v>127788</v>
      </c>
      <c r="I5966" s="113" t="s">
        <v>95829</v>
      </c>
    </row>
    <row r="5967" spans="5:9" ht="14.5" x14ac:dyDescent="0.35">
      <c r="E5967" s="113" t="s">
        <v>5353</v>
      </c>
      <c r="F5967" s="113" t="s">
        <v>25038</v>
      </c>
      <c r="G5967" s="113" t="s">
        <v>40291</v>
      </c>
      <c r="H5967" s="113" t="s">
        <v>122847</v>
      </c>
      <c r="I5967" s="113" t="s">
        <v>95828</v>
      </c>
    </row>
    <row r="5968" spans="5:9" ht="14.5" x14ac:dyDescent="0.35">
      <c r="E5968" s="113" t="s">
        <v>5352</v>
      </c>
      <c r="F5968" s="113" t="s">
        <v>25037</v>
      </c>
      <c r="G5968" s="113" t="s">
        <v>40290</v>
      </c>
      <c r="H5968" s="113" t="s">
        <v>122846</v>
      </c>
      <c r="I5968" s="113" t="s">
        <v>95827</v>
      </c>
    </row>
    <row r="5969" spans="5:9" ht="14.5" x14ac:dyDescent="0.35">
      <c r="E5969" s="113" t="s">
        <v>5351</v>
      </c>
      <c r="F5969" s="113" t="s">
        <v>25036</v>
      </c>
      <c r="G5969" s="113" t="s">
        <v>40289</v>
      </c>
      <c r="H5969" s="113" t="s">
        <v>122845</v>
      </c>
      <c r="I5969" s="113" t="s">
        <v>95826</v>
      </c>
    </row>
    <row r="5970" spans="5:9" ht="14.5" x14ac:dyDescent="0.35">
      <c r="E5970" s="113" t="s">
        <v>5350</v>
      </c>
      <c r="F5970" s="113" t="s">
        <v>124357</v>
      </c>
      <c r="G5970" s="113" t="s">
        <v>40288</v>
      </c>
      <c r="H5970" s="113" t="s">
        <v>127789</v>
      </c>
      <c r="I5970" s="113" t="s">
        <v>95825</v>
      </c>
    </row>
    <row r="5971" spans="5:9" ht="14.5" x14ac:dyDescent="0.35">
      <c r="E5971" s="113" t="s">
        <v>5349</v>
      </c>
      <c r="F5971" s="113" t="s">
        <v>25035</v>
      </c>
      <c r="G5971" s="113" t="s">
        <v>40287</v>
      </c>
      <c r="H5971" s="113" t="s">
        <v>125784</v>
      </c>
      <c r="I5971" s="113" t="s">
        <v>95824</v>
      </c>
    </row>
    <row r="5972" spans="5:9" ht="14.5" x14ac:dyDescent="0.35">
      <c r="E5972" s="113" t="s">
        <v>5348</v>
      </c>
      <c r="F5972" s="113" t="s">
        <v>25034</v>
      </c>
      <c r="G5972" s="113" t="s">
        <v>40286</v>
      </c>
      <c r="H5972" s="113" t="s">
        <v>125785</v>
      </c>
      <c r="I5972" s="113" t="s">
        <v>95823</v>
      </c>
    </row>
    <row r="5973" spans="5:9" ht="14.5" x14ac:dyDescent="0.35">
      <c r="E5973" s="113" t="s">
        <v>5347</v>
      </c>
      <c r="F5973" s="113" t="s">
        <v>25033</v>
      </c>
      <c r="G5973" s="113" t="s">
        <v>40285</v>
      </c>
      <c r="H5973" s="113" t="s">
        <v>127790</v>
      </c>
      <c r="I5973" s="113" t="s">
        <v>95822</v>
      </c>
    </row>
    <row r="5974" spans="5:9" ht="14.5" x14ac:dyDescent="0.35">
      <c r="E5974" s="113" t="s">
        <v>5346</v>
      </c>
      <c r="F5974" s="113" t="s">
        <v>25032</v>
      </c>
      <c r="G5974" s="113" t="s">
        <v>40284</v>
      </c>
      <c r="H5974" s="113" t="s">
        <v>122844</v>
      </c>
      <c r="I5974" s="113" t="s">
        <v>95821</v>
      </c>
    </row>
    <row r="5975" spans="5:9" ht="14.5" x14ac:dyDescent="0.35">
      <c r="E5975" s="113" t="s">
        <v>5345</v>
      </c>
      <c r="F5975" s="113" t="s">
        <v>25031</v>
      </c>
      <c r="G5975" s="113" t="s">
        <v>40283</v>
      </c>
      <c r="H5975" s="113" t="s">
        <v>122843</v>
      </c>
      <c r="I5975" s="113" t="s">
        <v>95820</v>
      </c>
    </row>
    <row r="5976" spans="5:9" ht="14.5" x14ac:dyDescent="0.35">
      <c r="E5976" s="113" t="s">
        <v>5344</v>
      </c>
      <c r="F5976" s="113" t="s">
        <v>25030</v>
      </c>
      <c r="G5976" s="113" t="s">
        <v>40282</v>
      </c>
      <c r="H5976" s="113" t="s">
        <v>122842</v>
      </c>
      <c r="I5976" s="113" t="s">
        <v>95819</v>
      </c>
    </row>
    <row r="5977" spans="5:9" ht="14.5" x14ac:dyDescent="0.35">
      <c r="E5977" s="113" t="s">
        <v>5343</v>
      </c>
      <c r="F5977" s="113" t="s">
        <v>25029</v>
      </c>
      <c r="G5977" s="113" t="s">
        <v>40281</v>
      </c>
      <c r="H5977" s="113" t="s">
        <v>125786</v>
      </c>
      <c r="I5977" s="113" t="s">
        <v>95818</v>
      </c>
    </row>
    <row r="5978" spans="5:9" ht="14.5" x14ac:dyDescent="0.35">
      <c r="E5978" s="113" t="s">
        <v>5342</v>
      </c>
      <c r="F5978" s="113" t="s">
        <v>25028</v>
      </c>
      <c r="G5978" s="113" t="s">
        <v>40280</v>
      </c>
      <c r="H5978" s="113" t="s">
        <v>122841</v>
      </c>
      <c r="I5978" s="113" t="s">
        <v>95817</v>
      </c>
    </row>
    <row r="5979" spans="5:9" ht="14.5" x14ac:dyDescent="0.35">
      <c r="E5979" s="113" t="s">
        <v>5341</v>
      </c>
      <c r="F5979" s="113" t="s">
        <v>25027</v>
      </c>
      <c r="G5979" s="113" t="s">
        <v>40279</v>
      </c>
      <c r="H5979" s="113" t="s">
        <v>122840</v>
      </c>
      <c r="I5979" s="113" t="s">
        <v>95816</v>
      </c>
    </row>
    <row r="5980" spans="5:9" ht="14.5" x14ac:dyDescent="0.35">
      <c r="E5980" s="113" t="s">
        <v>5340</v>
      </c>
      <c r="F5980" s="113" t="s">
        <v>25026</v>
      </c>
      <c r="G5980" s="113" t="s">
        <v>40278</v>
      </c>
      <c r="H5980" s="113" t="s">
        <v>125787</v>
      </c>
      <c r="I5980" s="113" t="s">
        <v>95815</v>
      </c>
    </row>
    <row r="5981" spans="5:9" ht="14.5" x14ac:dyDescent="0.35">
      <c r="E5981" s="113" t="s">
        <v>5339</v>
      </c>
      <c r="F5981" s="113" t="s">
        <v>25025</v>
      </c>
      <c r="G5981" s="113" t="s">
        <v>40277</v>
      </c>
      <c r="H5981" s="113" t="s">
        <v>122839</v>
      </c>
      <c r="I5981" s="113" t="s">
        <v>95814</v>
      </c>
    </row>
    <row r="5982" spans="5:9" ht="14.5" x14ac:dyDescent="0.35">
      <c r="E5982" s="113" t="s">
        <v>5338</v>
      </c>
      <c r="F5982" s="113" t="s">
        <v>25024</v>
      </c>
      <c r="G5982" s="113" t="s">
        <v>40276</v>
      </c>
      <c r="H5982" s="113" t="s">
        <v>122838</v>
      </c>
      <c r="I5982" s="113" t="s">
        <v>95813</v>
      </c>
    </row>
    <row r="5983" spans="5:9" ht="14.5" x14ac:dyDescent="0.35">
      <c r="E5983" s="113" t="s">
        <v>5337</v>
      </c>
      <c r="F5983" s="113" t="s">
        <v>25023</v>
      </c>
      <c r="G5983" s="113" t="s">
        <v>40275</v>
      </c>
      <c r="H5983" s="113" t="s">
        <v>122837</v>
      </c>
      <c r="I5983" s="113" t="s">
        <v>95812</v>
      </c>
    </row>
    <row r="5984" spans="5:9" ht="14.5" x14ac:dyDescent="0.35">
      <c r="E5984" s="113" t="s">
        <v>5336</v>
      </c>
      <c r="F5984" s="113" t="s">
        <v>25022</v>
      </c>
      <c r="G5984" s="113" t="s">
        <v>40274</v>
      </c>
      <c r="H5984" s="113" t="s">
        <v>122836</v>
      </c>
      <c r="I5984" s="113" t="s">
        <v>95811</v>
      </c>
    </row>
    <row r="5985" spans="5:9" ht="14.5" x14ac:dyDescent="0.35">
      <c r="E5985" s="113" t="s">
        <v>5335</v>
      </c>
      <c r="F5985" s="113" t="s">
        <v>25021</v>
      </c>
      <c r="G5985" s="113" t="s">
        <v>40273</v>
      </c>
      <c r="H5985" s="113" t="s">
        <v>122835</v>
      </c>
      <c r="I5985" s="113" t="s">
        <v>95810</v>
      </c>
    </row>
    <row r="5986" spans="5:9" ht="14.5" x14ac:dyDescent="0.35">
      <c r="E5986" s="113" t="s">
        <v>5334</v>
      </c>
      <c r="F5986" s="113" t="s">
        <v>25020</v>
      </c>
      <c r="G5986" s="113" t="s">
        <v>40272</v>
      </c>
      <c r="H5986" s="113" t="s">
        <v>122834</v>
      </c>
      <c r="I5986" s="113" t="s">
        <v>95809</v>
      </c>
    </row>
    <row r="5987" spans="5:9" ht="14.5" x14ac:dyDescent="0.35">
      <c r="E5987" s="113" t="s">
        <v>5333</v>
      </c>
      <c r="F5987" s="113" t="s">
        <v>25019</v>
      </c>
      <c r="G5987" s="113" t="s">
        <v>40271</v>
      </c>
      <c r="H5987" s="113" t="s">
        <v>122833</v>
      </c>
      <c r="I5987" s="113" t="s">
        <v>95808</v>
      </c>
    </row>
    <row r="5988" spans="5:9" ht="14.5" x14ac:dyDescent="0.35">
      <c r="E5988" s="113" t="s">
        <v>5332</v>
      </c>
      <c r="F5988" s="113" t="s">
        <v>25018</v>
      </c>
      <c r="G5988" s="113" t="s">
        <v>40270</v>
      </c>
      <c r="H5988" s="113" t="s">
        <v>122832</v>
      </c>
      <c r="I5988" s="113" t="s">
        <v>95807</v>
      </c>
    </row>
    <row r="5989" spans="5:9" ht="14.5" x14ac:dyDescent="0.35">
      <c r="E5989" s="113" t="s">
        <v>5331</v>
      </c>
      <c r="F5989" s="113" t="s">
        <v>25017</v>
      </c>
      <c r="G5989" s="113" t="s">
        <v>40269</v>
      </c>
      <c r="H5989" s="113" t="s">
        <v>122831</v>
      </c>
      <c r="I5989" s="113" t="s">
        <v>95806</v>
      </c>
    </row>
    <row r="5990" spans="5:9" ht="14.5" x14ac:dyDescent="0.35">
      <c r="E5990" s="113" t="s">
        <v>5330</v>
      </c>
      <c r="F5990" s="113" t="s">
        <v>25016</v>
      </c>
      <c r="G5990" s="113" t="s">
        <v>40268</v>
      </c>
      <c r="H5990" s="113" t="s">
        <v>122830</v>
      </c>
      <c r="I5990" s="113" t="s">
        <v>95805</v>
      </c>
    </row>
    <row r="5991" spans="5:9" ht="14.5" x14ac:dyDescent="0.35">
      <c r="E5991" s="113" t="s">
        <v>5329</v>
      </c>
      <c r="F5991" s="113" t="s">
        <v>25015</v>
      </c>
      <c r="G5991" s="113" t="s">
        <v>40267</v>
      </c>
      <c r="H5991" s="113" t="s">
        <v>122829</v>
      </c>
      <c r="I5991" s="113" t="s">
        <v>95804</v>
      </c>
    </row>
    <row r="5992" spans="5:9" ht="14.5" x14ac:dyDescent="0.35">
      <c r="E5992" s="113" t="s">
        <v>5328</v>
      </c>
      <c r="F5992" s="113" t="s">
        <v>25014</v>
      </c>
      <c r="G5992" s="113" t="s">
        <v>40266</v>
      </c>
      <c r="H5992" s="113" t="s">
        <v>122828</v>
      </c>
      <c r="I5992" s="113" t="s">
        <v>95803</v>
      </c>
    </row>
    <row r="5993" spans="5:9" ht="14.5" x14ac:dyDescent="0.35">
      <c r="E5993" s="113" t="s">
        <v>5327</v>
      </c>
      <c r="F5993" s="113" t="s">
        <v>25013</v>
      </c>
      <c r="G5993" s="113" t="s">
        <v>40265</v>
      </c>
      <c r="H5993" s="113" t="s">
        <v>122827</v>
      </c>
      <c r="I5993" s="113" t="s">
        <v>95802</v>
      </c>
    </row>
    <row r="5994" spans="5:9" ht="14.5" x14ac:dyDescent="0.35">
      <c r="E5994" s="113" t="s">
        <v>5326</v>
      </c>
      <c r="F5994" s="113" t="s">
        <v>25012</v>
      </c>
      <c r="G5994" s="113" t="s">
        <v>40264</v>
      </c>
      <c r="H5994" s="113" t="s">
        <v>127791</v>
      </c>
      <c r="I5994" s="113" t="s">
        <v>95801</v>
      </c>
    </row>
    <row r="5995" spans="5:9" ht="14.5" x14ac:dyDescent="0.35">
      <c r="E5995" s="113" t="s">
        <v>5325</v>
      </c>
      <c r="F5995" s="113" t="s">
        <v>25011</v>
      </c>
      <c r="G5995" s="113" t="s">
        <v>40263</v>
      </c>
      <c r="H5995" s="113" t="s">
        <v>122826</v>
      </c>
      <c r="I5995" s="113" t="s">
        <v>95800</v>
      </c>
    </row>
    <row r="5996" spans="5:9" ht="14.5" x14ac:dyDescent="0.35">
      <c r="E5996" s="113" t="s">
        <v>5324</v>
      </c>
      <c r="F5996" s="113" t="s">
        <v>25010</v>
      </c>
      <c r="G5996" s="113" t="s">
        <v>40262</v>
      </c>
      <c r="H5996" s="113" t="s">
        <v>122825</v>
      </c>
      <c r="I5996" s="113" t="s">
        <v>95799</v>
      </c>
    </row>
    <row r="5997" spans="5:9" ht="14.5" x14ac:dyDescent="0.35">
      <c r="E5997" s="113" t="s">
        <v>5323</v>
      </c>
      <c r="F5997" s="113" t="s">
        <v>25009</v>
      </c>
      <c r="G5997" s="113" t="s">
        <v>40261</v>
      </c>
      <c r="H5997" s="113" t="s">
        <v>122824</v>
      </c>
      <c r="I5997" s="113" t="s">
        <v>95798</v>
      </c>
    </row>
    <row r="5998" spans="5:9" ht="14.5" x14ac:dyDescent="0.35">
      <c r="E5998" s="113" t="s">
        <v>5322</v>
      </c>
      <c r="F5998" s="113" t="s">
        <v>25008</v>
      </c>
      <c r="G5998" s="113" t="s">
        <v>40260</v>
      </c>
      <c r="H5998" s="113" t="s">
        <v>122823</v>
      </c>
      <c r="I5998" s="113" t="s">
        <v>95797</v>
      </c>
    </row>
    <row r="5999" spans="5:9" ht="14.5" x14ac:dyDescent="0.35">
      <c r="E5999" s="113" t="s">
        <v>5321</v>
      </c>
      <c r="F5999" s="113" t="s">
        <v>25007</v>
      </c>
      <c r="G5999" s="113" t="s">
        <v>40259</v>
      </c>
      <c r="H5999" s="113" t="s">
        <v>122822</v>
      </c>
      <c r="I5999" s="113" t="s">
        <v>95796</v>
      </c>
    </row>
    <row r="6000" spans="5:9" ht="14.5" x14ac:dyDescent="0.35">
      <c r="E6000" s="113" t="s">
        <v>5320</v>
      </c>
      <c r="F6000" s="113" t="s">
        <v>25006</v>
      </c>
      <c r="G6000" s="113" t="s">
        <v>40258</v>
      </c>
      <c r="H6000" s="113" t="s">
        <v>122821</v>
      </c>
      <c r="I6000" s="113" t="s">
        <v>95795</v>
      </c>
    </row>
    <row r="6001" spans="5:9" ht="14.5" x14ac:dyDescent="0.35">
      <c r="E6001" s="113" t="s">
        <v>5319</v>
      </c>
      <c r="F6001" s="113" t="s">
        <v>25005</v>
      </c>
      <c r="G6001" s="113" t="s">
        <v>40257</v>
      </c>
      <c r="H6001" s="113" t="s">
        <v>122820</v>
      </c>
      <c r="I6001" s="113" t="s">
        <v>95794</v>
      </c>
    </row>
    <row r="6002" spans="5:9" ht="14.5" x14ac:dyDescent="0.35">
      <c r="E6002" s="113" t="s">
        <v>5318</v>
      </c>
      <c r="F6002" s="113" t="s">
        <v>25004</v>
      </c>
      <c r="G6002" s="113" t="s">
        <v>40256</v>
      </c>
      <c r="H6002" s="113" t="s">
        <v>127792</v>
      </c>
      <c r="I6002" s="113" t="s">
        <v>95793</v>
      </c>
    </row>
    <row r="6003" spans="5:9" ht="14.5" x14ac:dyDescent="0.35">
      <c r="E6003" s="113" t="s">
        <v>5317</v>
      </c>
      <c r="F6003" s="113" t="s">
        <v>25003</v>
      </c>
      <c r="G6003" s="113" t="s">
        <v>40255</v>
      </c>
      <c r="H6003" s="113" t="s">
        <v>122819</v>
      </c>
      <c r="I6003" s="113" t="s">
        <v>95792</v>
      </c>
    </row>
    <row r="6004" spans="5:9" ht="14.5" x14ac:dyDescent="0.35">
      <c r="E6004" s="113" t="s">
        <v>5316</v>
      </c>
      <c r="F6004" s="113" t="s">
        <v>25002</v>
      </c>
      <c r="G6004" s="113" t="s">
        <v>40254</v>
      </c>
      <c r="H6004" s="113" t="s">
        <v>122818</v>
      </c>
      <c r="I6004" s="113" t="s">
        <v>95791</v>
      </c>
    </row>
    <row r="6005" spans="5:9" ht="14.5" x14ac:dyDescent="0.35">
      <c r="E6005" s="113" t="s">
        <v>5315</v>
      </c>
      <c r="F6005" s="113" t="s">
        <v>25001</v>
      </c>
      <c r="G6005" s="113" t="s">
        <v>40253</v>
      </c>
      <c r="H6005" s="113" t="s">
        <v>122817</v>
      </c>
      <c r="I6005" s="113" t="s">
        <v>95790</v>
      </c>
    </row>
    <row r="6006" spans="5:9" ht="14.5" x14ac:dyDescent="0.35">
      <c r="E6006" s="113" t="s">
        <v>5314</v>
      </c>
      <c r="F6006" s="113" t="s">
        <v>25000</v>
      </c>
      <c r="G6006" s="113" t="s">
        <v>40252</v>
      </c>
      <c r="H6006" s="113" t="s">
        <v>122816</v>
      </c>
      <c r="I6006" s="113" t="s">
        <v>95789</v>
      </c>
    </row>
    <row r="6007" spans="5:9" ht="14.5" x14ac:dyDescent="0.35">
      <c r="E6007" s="113" t="s">
        <v>5313</v>
      </c>
      <c r="F6007" s="113" t="s">
        <v>24999</v>
      </c>
      <c r="G6007" s="113" t="s">
        <v>40251</v>
      </c>
      <c r="H6007" s="113" t="s">
        <v>121181</v>
      </c>
      <c r="I6007" s="113" t="s">
        <v>95788</v>
      </c>
    </row>
    <row r="6008" spans="5:9" ht="14.5" x14ac:dyDescent="0.35">
      <c r="E6008" s="113" t="s">
        <v>5312</v>
      </c>
      <c r="F6008" s="113" t="s">
        <v>24998</v>
      </c>
      <c r="G6008" s="113" t="s">
        <v>40250</v>
      </c>
      <c r="H6008" s="113" t="s">
        <v>122815</v>
      </c>
      <c r="I6008" s="113" t="s">
        <v>95787</v>
      </c>
    </row>
    <row r="6009" spans="5:9" ht="14.5" x14ac:dyDescent="0.35">
      <c r="E6009" s="113" t="s">
        <v>5311</v>
      </c>
      <c r="F6009" s="113" t="s">
        <v>24997</v>
      </c>
      <c r="G6009" s="113" t="s">
        <v>40249</v>
      </c>
      <c r="H6009" s="113" t="s">
        <v>129174</v>
      </c>
      <c r="I6009" s="113" t="s">
        <v>95786</v>
      </c>
    </row>
    <row r="6010" spans="5:9" ht="14.5" x14ac:dyDescent="0.35">
      <c r="E6010" s="113" t="s">
        <v>5310</v>
      </c>
      <c r="F6010" s="113" t="s">
        <v>24996</v>
      </c>
      <c r="G6010" s="113" t="s">
        <v>40248</v>
      </c>
      <c r="H6010" s="113" t="s">
        <v>125788</v>
      </c>
      <c r="I6010" s="113" t="s">
        <v>95785</v>
      </c>
    </row>
    <row r="6011" spans="5:9" ht="14.5" x14ac:dyDescent="0.35">
      <c r="E6011" s="113" t="s">
        <v>5309</v>
      </c>
      <c r="F6011" s="113" t="s">
        <v>24995</v>
      </c>
      <c r="G6011" s="113" t="s">
        <v>40247</v>
      </c>
      <c r="H6011" s="113" t="s">
        <v>122814</v>
      </c>
      <c r="I6011" s="113" t="s">
        <v>95784</v>
      </c>
    </row>
    <row r="6012" spans="5:9" ht="14.5" x14ac:dyDescent="0.35">
      <c r="E6012" s="113" t="s">
        <v>5308</v>
      </c>
      <c r="F6012" s="113" t="s">
        <v>24994</v>
      </c>
      <c r="G6012" s="113" t="s">
        <v>40246</v>
      </c>
      <c r="H6012" s="113" t="s">
        <v>125789</v>
      </c>
      <c r="I6012" s="113" t="s">
        <v>95783</v>
      </c>
    </row>
    <row r="6013" spans="5:9" ht="14.5" x14ac:dyDescent="0.35">
      <c r="E6013" s="113" t="s">
        <v>5307</v>
      </c>
      <c r="F6013" s="113" t="s">
        <v>24993</v>
      </c>
      <c r="G6013" s="113" t="s">
        <v>40245</v>
      </c>
      <c r="H6013" s="113" t="s">
        <v>127793</v>
      </c>
      <c r="I6013" s="113" t="s">
        <v>95782</v>
      </c>
    </row>
    <row r="6014" spans="5:9" ht="14.5" x14ac:dyDescent="0.35">
      <c r="E6014" s="113" t="s">
        <v>5306</v>
      </c>
      <c r="F6014" s="113" t="s">
        <v>24992</v>
      </c>
      <c r="G6014" s="113" t="s">
        <v>40244</v>
      </c>
      <c r="H6014" s="113" t="s">
        <v>122813</v>
      </c>
      <c r="I6014" s="113" t="s">
        <v>95781</v>
      </c>
    </row>
    <row r="6015" spans="5:9" ht="14.5" x14ac:dyDescent="0.35">
      <c r="E6015" s="113" t="s">
        <v>5305</v>
      </c>
      <c r="F6015" s="113" t="s">
        <v>24991</v>
      </c>
      <c r="G6015" s="113" t="s">
        <v>40243</v>
      </c>
      <c r="H6015" s="113" t="s">
        <v>122812</v>
      </c>
      <c r="I6015" s="113" t="s">
        <v>95780</v>
      </c>
    </row>
    <row r="6016" spans="5:9" ht="14.5" x14ac:dyDescent="0.35">
      <c r="E6016" s="113" t="s">
        <v>5304</v>
      </c>
      <c r="F6016" s="113" t="s">
        <v>24990</v>
      </c>
      <c r="G6016" s="113" t="s">
        <v>40242</v>
      </c>
      <c r="H6016" s="113" t="s">
        <v>121180</v>
      </c>
      <c r="I6016" s="113" t="s">
        <v>95779</v>
      </c>
    </row>
    <row r="6017" spans="5:9" ht="14.5" x14ac:dyDescent="0.35">
      <c r="E6017" s="113" t="s">
        <v>5303</v>
      </c>
      <c r="F6017" s="113" t="s">
        <v>24989</v>
      </c>
      <c r="G6017" s="113" t="s">
        <v>40241</v>
      </c>
      <c r="H6017" s="113" t="s">
        <v>121179</v>
      </c>
      <c r="I6017" s="113" t="s">
        <v>95778</v>
      </c>
    </row>
    <row r="6018" spans="5:9" ht="14.5" x14ac:dyDescent="0.35">
      <c r="E6018" s="113" t="s">
        <v>5302</v>
      </c>
      <c r="F6018" s="113" t="s">
        <v>24988</v>
      </c>
      <c r="G6018" s="113" t="s">
        <v>40240</v>
      </c>
      <c r="H6018" s="113" t="s">
        <v>127794</v>
      </c>
      <c r="I6018" s="113" t="s">
        <v>95777</v>
      </c>
    </row>
    <row r="6019" spans="5:9" ht="14.5" x14ac:dyDescent="0.35">
      <c r="E6019" s="113" t="s">
        <v>5301</v>
      </c>
      <c r="F6019" s="113" t="s">
        <v>24987</v>
      </c>
      <c r="G6019" s="113" t="s">
        <v>40239</v>
      </c>
      <c r="H6019" s="113" t="s">
        <v>122811</v>
      </c>
      <c r="I6019" s="113" t="s">
        <v>95776</v>
      </c>
    </row>
    <row r="6020" spans="5:9" ht="14.5" x14ac:dyDescent="0.35">
      <c r="E6020" s="113" t="s">
        <v>5300</v>
      </c>
      <c r="F6020" s="113" t="s">
        <v>24986</v>
      </c>
      <c r="G6020" s="113" t="s">
        <v>40238</v>
      </c>
      <c r="H6020" s="113" t="s">
        <v>121178</v>
      </c>
      <c r="I6020" s="113" t="s">
        <v>95775</v>
      </c>
    </row>
    <row r="6021" spans="5:9" ht="14.5" x14ac:dyDescent="0.35">
      <c r="E6021" s="113" t="s">
        <v>5299</v>
      </c>
      <c r="F6021" s="113" t="s">
        <v>24985</v>
      </c>
      <c r="G6021" s="113" t="s">
        <v>40237</v>
      </c>
      <c r="H6021" s="113" t="s">
        <v>121177</v>
      </c>
      <c r="I6021" s="113" t="s">
        <v>95774</v>
      </c>
    </row>
    <row r="6022" spans="5:9" ht="14.5" x14ac:dyDescent="0.35">
      <c r="E6022" s="113" t="s">
        <v>5298</v>
      </c>
      <c r="F6022" s="113" t="s">
        <v>24984</v>
      </c>
      <c r="G6022" s="113" t="s">
        <v>40236</v>
      </c>
      <c r="H6022" s="113" t="s">
        <v>122810</v>
      </c>
      <c r="I6022" s="113" t="s">
        <v>95773</v>
      </c>
    </row>
    <row r="6023" spans="5:9" ht="14.5" x14ac:dyDescent="0.35">
      <c r="E6023" s="113" t="s">
        <v>5297</v>
      </c>
      <c r="F6023" s="113" t="s">
        <v>24983</v>
      </c>
      <c r="G6023" s="113" t="s">
        <v>40235</v>
      </c>
      <c r="H6023" s="113" t="s">
        <v>122809</v>
      </c>
      <c r="I6023" s="113" t="s">
        <v>95772</v>
      </c>
    </row>
    <row r="6024" spans="5:9" ht="14.5" x14ac:dyDescent="0.35">
      <c r="E6024" s="113" t="s">
        <v>5296</v>
      </c>
      <c r="F6024" s="113" t="s">
        <v>24982</v>
      </c>
      <c r="G6024" s="113" t="s">
        <v>40234</v>
      </c>
      <c r="H6024" s="113" t="s">
        <v>122808</v>
      </c>
      <c r="I6024" s="113" t="s">
        <v>95771</v>
      </c>
    </row>
    <row r="6025" spans="5:9" ht="14.5" x14ac:dyDescent="0.35">
      <c r="E6025" s="113" t="s">
        <v>5295</v>
      </c>
      <c r="F6025" s="113" t="s">
        <v>24981</v>
      </c>
      <c r="G6025" s="113" t="s">
        <v>40233</v>
      </c>
      <c r="H6025" s="113" t="s">
        <v>122807</v>
      </c>
      <c r="I6025" s="113" t="s">
        <v>95770</v>
      </c>
    </row>
    <row r="6026" spans="5:9" ht="14.5" x14ac:dyDescent="0.35">
      <c r="E6026" s="113" t="s">
        <v>5294</v>
      </c>
      <c r="F6026" s="113" t="s">
        <v>24980</v>
      </c>
      <c r="G6026" s="113" t="s">
        <v>40232</v>
      </c>
      <c r="H6026" s="113" t="s">
        <v>121176</v>
      </c>
      <c r="I6026" s="113" t="s">
        <v>95769</v>
      </c>
    </row>
    <row r="6027" spans="5:9" ht="14.5" x14ac:dyDescent="0.35">
      <c r="E6027" s="113" t="s">
        <v>5293</v>
      </c>
      <c r="F6027" s="113" t="s">
        <v>24979</v>
      </c>
      <c r="G6027" s="113" t="s">
        <v>40231</v>
      </c>
      <c r="H6027" s="113" t="s">
        <v>122806</v>
      </c>
      <c r="I6027" s="113" t="s">
        <v>95768</v>
      </c>
    </row>
    <row r="6028" spans="5:9" ht="14.5" x14ac:dyDescent="0.35">
      <c r="E6028" s="113" t="s">
        <v>5292</v>
      </c>
      <c r="F6028" s="113" t="s">
        <v>24978</v>
      </c>
      <c r="G6028" s="113" t="s">
        <v>40230</v>
      </c>
      <c r="H6028" s="113" t="s">
        <v>122805</v>
      </c>
      <c r="I6028" s="113" t="s">
        <v>95767</v>
      </c>
    </row>
    <row r="6029" spans="5:9" ht="14.5" x14ac:dyDescent="0.35">
      <c r="E6029" s="113" t="s">
        <v>5291</v>
      </c>
      <c r="F6029" s="113" t="s">
        <v>24977</v>
      </c>
      <c r="G6029" s="113" t="s">
        <v>40229</v>
      </c>
      <c r="H6029" s="113" t="s">
        <v>121175</v>
      </c>
      <c r="I6029" s="113" t="s">
        <v>95766</v>
      </c>
    </row>
    <row r="6030" spans="5:9" ht="14.5" x14ac:dyDescent="0.35">
      <c r="E6030" s="113" t="s">
        <v>5290</v>
      </c>
      <c r="F6030" s="113" t="s">
        <v>24976</v>
      </c>
      <c r="G6030" s="113" t="s">
        <v>40228</v>
      </c>
      <c r="H6030" s="113" t="s">
        <v>122804</v>
      </c>
      <c r="I6030" s="113" t="s">
        <v>95765</v>
      </c>
    </row>
    <row r="6031" spans="5:9" ht="14.5" x14ac:dyDescent="0.35">
      <c r="E6031" s="113" t="s">
        <v>5289</v>
      </c>
      <c r="F6031" s="113" t="s">
        <v>24975</v>
      </c>
      <c r="G6031" s="113" t="s">
        <v>40227</v>
      </c>
      <c r="H6031" s="113" t="s">
        <v>121174</v>
      </c>
      <c r="I6031" s="113" t="s">
        <v>95764</v>
      </c>
    </row>
    <row r="6032" spans="5:9" ht="14.5" x14ac:dyDescent="0.35">
      <c r="E6032" s="113" t="s">
        <v>5288</v>
      </c>
      <c r="F6032" s="113" t="s">
        <v>24974</v>
      </c>
      <c r="G6032" s="113" t="s">
        <v>40226</v>
      </c>
      <c r="H6032" s="113" t="s">
        <v>122803</v>
      </c>
      <c r="I6032" s="113" t="s">
        <v>95763</v>
      </c>
    </row>
    <row r="6033" spans="5:9" ht="14.5" x14ac:dyDescent="0.35">
      <c r="E6033" s="113" t="s">
        <v>5287</v>
      </c>
      <c r="F6033" s="113" t="s">
        <v>24973</v>
      </c>
      <c r="G6033" s="113" t="s">
        <v>40225</v>
      </c>
      <c r="H6033" s="113" t="s">
        <v>121173</v>
      </c>
      <c r="I6033" s="113" t="s">
        <v>95762</v>
      </c>
    </row>
    <row r="6034" spans="5:9" ht="14.5" x14ac:dyDescent="0.35">
      <c r="E6034" s="113" t="s">
        <v>5286</v>
      </c>
      <c r="F6034" s="113" t="s">
        <v>24972</v>
      </c>
      <c r="G6034" s="113" t="s">
        <v>40224</v>
      </c>
      <c r="H6034" s="113" t="s">
        <v>122802</v>
      </c>
      <c r="I6034" s="113" t="s">
        <v>95761</v>
      </c>
    </row>
    <row r="6035" spans="5:9" ht="14.5" x14ac:dyDescent="0.35">
      <c r="E6035" s="113" t="s">
        <v>5285</v>
      </c>
      <c r="F6035" s="113" t="s">
        <v>24971</v>
      </c>
      <c r="G6035" s="113" t="s">
        <v>40223</v>
      </c>
      <c r="H6035" s="113" t="s">
        <v>122801</v>
      </c>
      <c r="I6035" s="113" t="s">
        <v>95760</v>
      </c>
    </row>
    <row r="6036" spans="5:9" ht="14.5" x14ac:dyDescent="0.35">
      <c r="E6036" s="113" t="s">
        <v>5284</v>
      </c>
      <c r="F6036" s="113" t="s">
        <v>24970</v>
      </c>
      <c r="G6036" s="113" t="s">
        <v>40222</v>
      </c>
      <c r="H6036" s="113" t="s">
        <v>121172</v>
      </c>
      <c r="I6036" s="113" t="s">
        <v>95759</v>
      </c>
    </row>
    <row r="6037" spans="5:9" ht="14.5" x14ac:dyDescent="0.35">
      <c r="E6037" s="113" t="s">
        <v>5283</v>
      </c>
      <c r="F6037" s="113" t="s">
        <v>24969</v>
      </c>
      <c r="G6037" s="113" t="s">
        <v>40221</v>
      </c>
      <c r="H6037" s="113" t="s">
        <v>121171</v>
      </c>
      <c r="I6037" s="113" t="s">
        <v>95758</v>
      </c>
    </row>
    <row r="6038" spans="5:9" ht="14.5" x14ac:dyDescent="0.35">
      <c r="E6038" s="113" t="s">
        <v>5282</v>
      </c>
      <c r="F6038" s="113" t="s">
        <v>24968</v>
      </c>
      <c r="G6038" s="113" t="s">
        <v>40220</v>
      </c>
      <c r="H6038" s="113" t="s">
        <v>122800</v>
      </c>
      <c r="I6038" s="113" t="s">
        <v>95757</v>
      </c>
    </row>
    <row r="6039" spans="5:9" ht="14.5" x14ac:dyDescent="0.35">
      <c r="E6039" s="113" t="s">
        <v>5281</v>
      </c>
      <c r="F6039" s="113" t="s">
        <v>24967</v>
      </c>
      <c r="G6039" s="113" t="s">
        <v>40219</v>
      </c>
      <c r="H6039" s="113" t="s">
        <v>121170</v>
      </c>
      <c r="I6039" s="113" t="s">
        <v>95756</v>
      </c>
    </row>
    <row r="6040" spans="5:9" ht="14.5" x14ac:dyDescent="0.35">
      <c r="E6040" s="113" t="s">
        <v>5280</v>
      </c>
      <c r="F6040" s="113" t="s">
        <v>24966</v>
      </c>
      <c r="G6040" s="113" t="s">
        <v>40218</v>
      </c>
      <c r="H6040" s="113" t="s">
        <v>122799</v>
      </c>
      <c r="I6040" s="113" t="s">
        <v>95755</v>
      </c>
    </row>
    <row r="6041" spans="5:9" ht="14.5" x14ac:dyDescent="0.35">
      <c r="E6041" s="113" t="s">
        <v>5279</v>
      </c>
      <c r="F6041" s="113" t="s">
        <v>24965</v>
      </c>
      <c r="G6041" s="113" t="s">
        <v>40217</v>
      </c>
      <c r="H6041" s="113" t="s">
        <v>119415</v>
      </c>
      <c r="I6041" s="113" t="s">
        <v>95754</v>
      </c>
    </row>
    <row r="6042" spans="5:9" ht="14.5" x14ac:dyDescent="0.35">
      <c r="E6042" s="113" t="s">
        <v>5278</v>
      </c>
      <c r="F6042" s="113" t="s">
        <v>24964</v>
      </c>
      <c r="G6042" s="113" t="s">
        <v>40216</v>
      </c>
      <c r="H6042" s="113" t="s">
        <v>121169</v>
      </c>
      <c r="I6042" s="113" t="s">
        <v>95753</v>
      </c>
    </row>
    <row r="6043" spans="5:9" ht="14.5" x14ac:dyDescent="0.35">
      <c r="E6043" s="113" t="s">
        <v>5277</v>
      </c>
      <c r="F6043" s="113" t="s">
        <v>24963</v>
      </c>
      <c r="G6043" s="113" t="s">
        <v>40215</v>
      </c>
      <c r="H6043" s="113" t="s">
        <v>121168</v>
      </c>
      <c r="I6043" s="113" t="s">
        <v>95752</v>
      </c>
    </row>
    <row r="6044" spans="5:9" ht="14.5" x14ac:dyDescent="0.35">
      <c r="E6044" s="113" t="s">
        <v>5276</v>
      </c>
      <c r="F6044" s="113" t="s">
        <v>24962</v>
      </c>
      <c r="G6044" s="113" t="s">
        <v>40214</v>
      </c>
      <c r="H6044" s="113" t="s">
        <v>121167</v>
      </c>
      <c r="I6044" s="113" t="s">
        <v>95751</v>
      </c>
    </row>
    <row r="6045" spans="5:9" ht="14.5" x14ac:dyDescent="0.35">
      <c r="E6045" s="113" t="s">
        <v>5275</v>
      </c>
      <c r="F6045" s="113" t="s">
        <v>24961</v>
      </c>
      <c r="G6045" s="113" t="s">
        <v>40213</v>
      </c>
      <c r="H6045" s="113" t="s">
        <v>119414</v>
      </c>
      <c r="I6045" s="113" t="s">
        <v>95750</v>
      </c>
    </row>
    <row r="6046" spans="5:9" ht="14.5" x14ac:dyDescent="0.35">
      <c r="E6046" s="113" t="s">
        <v>5274</v>
      </c>
      <c r="F6046" s="113" t="s">
        <v>24960</v>
      </c>
      <c r="G6046" s="113" t="s">
        <v>40212</v>
      </c>
      <c r="H6046" s="113" t="s">
        <v>122798</v>
      </c>
      <c r="I6046" s="113" t="s">
        <v>95749</v>
      </c>
    </row>
    <row r="6047" spans="5:9" ht="14.5" x14ac:dyDescent="0.35">
      <c r="E6047" s="113" t="s">
        <v>5273</v>
      </c>
      <c r="F6047" s="113" t="s">
        <v>24959</v>
      </c>
      <c r="G6047" s="113" t="s">
        <v>40211</v>
      </c>
      <c r="H6047" s="113" t="s">
        <v>119413</v>
      </c>
      <c r="I6047" s="113" t="s">
        <v>95748</v>
      </c>
    </row>
    <row r="6048" spans="5:9" ht="14.5" x14ac:dyDescent="0.35">
      <c r="E6048" s="113" t="s">
        <v>5272</v>
      </c>
      <c r="F6048" s="113" t="s">
        <v>24958</v>
      </c>
      <c r="G6048" s="113" t="s">
        <v>40210</v>
      </c>
      <c r="H6048" s="113" t="s">
        <v>122797</v>
      </c>
      <c r="I6048" s="113" t="s">
        <v>95747</v>
      </c>
    </row>
    <row r="6049" spans="5:9" ht="14.5" x14ac:dyDescent="0.35">
      <c r="E6049" s="113" t="s">
        <v>5271</v>
      </c>
      <c r="F6049" s="113" t="s">
        <v>24957</v>
      </c>
      <c r="G6049" s="113" t="s">
        <v>40209</v>
      </c>
      <c r="H6049" s="113" t="s">
        <v>121166</v>
      </c>
      <c r="I6049" s="113" t="s">
        <v>95746</v>
      </c>
    </row>
    <row r="6050" spans="5:9" ht="14.5" x14ac:dyDescent="0.35">
      <c r="E6050" s="113" t="s">
        <v>5270</v>
      </c>
      <c r="F6050" s="113" t="s">
        <v>24956</v>
      </c>
      <c r="G6050" s="113" t="s">
        <v>40208</v>
      </c>
      <c r="H6050" s="113" t="s">
        <v>119412</v>
      </c>
      <c r="I6050" s="113" t="s">
        <v>95745</v>
      </c>
    </row>
    <row r="6051" spans="5:9" ht="14.5" x14ac:dyDescent="0.35">
      <c r="E6051" s="113" t="s">
        <v>5269</v>
      </c>
      <c r="F6051" s="113" t="s">
        <v>24955</v>
      </c>
      <c r="G6051" s="113" t="s">
        <v>40207</v>
      </c>
      <c r="H6051" s="113" t="s">
        <v>125790</v>
      </c>
      <c r="I6051" s="113" t="s">
        <v>95744</v>
      </c>
    </row>
    <row r="6052" spans="5:9" ht="14.5" x14ac:dyDescent="0.35">
      <c r="E6052" s="113" t="s">
        <v>5268</v>
      </c>
      <c r="F6052" s="113" t="s">
        <v>24954</v>
      </c>
      <c r="G6052" s="113" t="s">
        <v>40206</v>
      </c>
      <c r="H6052" s="113" t="s">
        <v>129175</v>
      </c>
      <c r="I6052" s="113" t="s">
        <v>95743</v>
      </c>
    </row>
    <row r="6053" spans="5:9" ht="14.5" x14ac:dyDescent="0.35">
      <c r="E6053" s="113" t="s">
        <v>5267</v>
      </c>
      <c r="F6053" s="113" t="s">
        <v>24953</v>
      </c>
      <c r="G6053" s="113" t="s">
        <v>40205</v>
      </c>
      <c r="H6053" s="113" t="s">
        <v>119411</v>
      </c>
      <c r="I6053" s="113" t="s">
        <v>95742</v>
      </c>
    </row>
    <row r="6054" spans="5:9" ht="14.5" x14ac:dyDescent="0.35">
      <c r="E6054" s="113" t="s">
        <v>5266</v>
      </c>
      <c r="F6054" s="113" t="s">
        <v>24952</v>
      </c>
      <c r="G6054" s="113" t="s">
        <v>40204</v>
      </c>
      <c r="H6054" s="113" t="s">
        <v>119410</v>
      </c>
      <c r="I6054" s="113" t="s">
        <v>95741</v>
      </c>
    </row>
    <row r="6055" spans="5:9" ht="14.5" x14ac:dyDescent="0.35">
      <c r="E6055" s="113" t="s">
        <v>5265</v>
      </c>
      <c r="F6055" s="113" t="s">
        <v>24951</v>
      </c>
      <c r="G6055" s="113" t="s">
        <v>40203</v>
      </c>
      <c r="H6055" s="113" t="s">
        <v>127795</v>
      </c>
      <c r="I6055" s="113" t="s">
        <v>95740</v>
      </c>
    </row>
    <row r="6056" spans="5:9" ht="14.5" x14ac:dyDescent="0.35">
      <c r="E6056" s="113" t="s">
        <v>5264</v>
      </c>
      <c r="F6056" s="113" t="s">
        <v>24950</v>
      </c>
      <c r="G6056" s="113" t="s">
        <v>40202</v>
      </c>
      <c r="H6056" s="113" t="s">
        <v>121165</v>
      </c>
      <c r="I6056" s="113" t="s">
        <v>95739</v>
      </c>
    </row>
    <row r="6057" spans="5:9" ht="14.5" x14ac:dyDescent="0.35">
      <c r="E6057" s="113" t="s">
        <v>5263</v>
      </c>
      <c r="F6057" s="113" t="s">
        <v>24949</v>
      </c>
      <c r="G6057" s="113" t="s">
        <v>40201</v>
      </c>
      <c r="H6057" s="113" t="s">
        <v>122796</v>
      </c>
      <c r="I6057" s="113" t="s">
        <v>95738</v>
      </c>
    </row>
    <row r="6058" spans="5:9" ht="14.5" x14ac:dyDescent="0.35">
      <c r="E6058" s="113" t="s">
        <v>5262</v>
      </c>
      <c r="F6058" s="113" t="s">
        <v>24948</v>
      </c>
      <c r="G6058" s="113" t="s">
        <v>40200</v>
      </c>
      <c r="H6058" s="113" t="s">
        <v>122795</v>
      </c>
      <c r="I6058" s="113" t="s">
        <v>95737</v>
      </c>
    </row>
    <row r="6059" spans="5:9" ht="14.5" x14ac:dyDescent="0.35">
      <c r="E6059" s="113" t="s">
        <v>5261</v>
      </c>
      <c r="F6059" s="113" t="s">
        <v>24947</v>
      </c>
      <c r="G6059" s="113" t="s">
        <v>40199</v>
      </c>
      <c r="H6059" s="113" t="s">
        <v>122794</v>
      </c>
      <c r="I6059" s="113" t="s">
        <v>95736</v>
      </c>
    </row>
    <row r="6060" spans="5:9" ht="14.5" x14ac:dyDescent="0.35">
      <c r="E6060" s="113" t="s">
        <v>5260</v>
      </c>
      <c r="F6060" s="113" t="s">
        <v>24946</v>
      </c>
      <c r="G6060" s="113" t="s">
        <v>40198</v>
      </c>
      <c r="H6060" s="113" t="s">
        <v>119409</v>
      </c>
      <c r="I6060" s="113" t="s">
        <v>95735</v>
      </c>
    </row>
    <row r="6061" spans="5:9" ht="14.5" x14ac:dyDescent="0.35">
      <c r="E6061" s="113" t="s">
        <v>5259</v>
      </c>
      <c r="F6061" s="113" t="s">
        <v>24945</v>
      </c>
      <c r="G6061" s="113" t="s">
        <v>40197</v>
      </c>
      <c r="H6061" s="113" t="s">
        <v>119408</v>
      </c>
      <c r="I6061" s="113" t="s">
        <v>95734</v>
      </c>
    </row>
    <row r="6062" spans="5:9" ht="14.5" x14ac:dyDescent="0.35">
      <c r="E6062" s="113" t="s">
        <v>5258</v>
      </c>
      <c r="F6062" s="113" t="s">
        <v>24944</v>
      </c>
      <c r="G6062" s="113" t="s">
        <v>40196</v>
      </c>
      <c r="H6062" s="113" t="s">
        <v>122793</v>
      </c>
      <c r="I6062" s="113" t="s">
        <v>95733</v>
      </c>
    </row>
    <row r="6063" spans="5:9" ht="14.5" x14ac:dyDescent="0.35">
      <c r="E6063" s="113" t="s">
        <v>5257</v>
      </c>
      <c r="F6063" s="113" t="s">
        <v>24943</v>
      </c>
      <c r="G6063" s="113" t="s">
        <v>40195</v>
      </c>
      <c r="H6063" s="113" t="s">
        <v>119407</v>
      </c>
      <c r="I6063" s="113" t="s">
        <v>95732</v>
      </c>
    </row>
    <row r="6064" spans="5:9" ht="14.5" x14ac:dyDescent="0.35">
      <c r="E6064" s="113" t="s">
        <v>5256</v>
      </c>
      <c r="F6064" s="113" t="s">
        <v>24942</v>
      </c>
      <c r="G6064" s="113" t="s">
        <v>40194</v>
      </c>
      <c r="H6064" s="113" t="s">
        <v>119406</v>
      </c>
      <c r="I6064" s="113" t="s">
        <v>95731</v>
      </c>
    </row>
    <row r="6065" spans="5:9" ht="14.5" x14ac:dyDescent="0.35">
      <c r="E6065" s="113" t="s">
        <v>5255</v>
      </c>
      <c r="F6065" s="113" t="s">
        <v>24941</v>
      </c>
      <c r="G6065" s="113" t="s">
        <v>40193</v>
      </c>
      <c r="H6065" s="113" t="s">
        <v>119405</v>
      </c>
      <c r="I6065" s="113" t="s">
        <v>95730</v>
      </c>
    </row>
    <row r="6066" spans="5:9" ht="14.5" x14ac:dyDescent="0.35">
      <c r="E6066" s="113" t="s">
        <v>5254</v>
      </c>
      <c r="F6066" s="113" t="s">
        <v>24940</v>
      </c>
      <c r="G6066" s="113" t="s">
        <v>40192</v>
      </c>
      <c r="H6066" s="113" t="s">
        <v>122792</v>
      </c>
      <c r="I6066" s="113" t="s">
        <v>95729</v>
      </c>
    </row>
    <row r="6067" spans="5:9" ht="14.5" x14ac:dyDescent="0.35">
      <c r="E6067" s="113" t="s">
        <v>5253</v>
      </c>
      <c r="F6067" s="113" t="s">
        <v>24939</v>
      </c>
      <c r="G6067" s="113" t="s">
        <v>40191</v>
      </c>
      <c r="H6067" s="113" t="s">
        <v>121164</v>
      </c>
      <c r="I6067" s="113" t="s">
        <v>95728</v>
      </c>
    </row>
    <row r="6068" spans="5:9" ht="14.5" x14ac:dyDescent="0.35">
      <c r="E6068" s="113" t="s">
        <v>5252</v>
      </c>
      <c r="F6068" s="113" t="s">
        <v>24938</v>
      </c>
      <c r="G6068" s="113" t="s">
        <v>40190</v>
      </c>
      <c r="H6068" s="113" t="s">
        <v>119404</v>
      </c>
      <c r="I6068" s="113" t="s">
        <v>95727</v>
      </c>
    </row>
    <row r="6069" spans="5:9" ht="14.5" x14ac:dyDescent="0.35">
      <c r="E6069" s="113" t="s">
        <v>5251</v>
      </c>
      <c r="F6069" s="113" t="s">
        <v>24937</v>
      </c>
      <c r="G6069" s="113" t="s">
        <v>40189</v>
      </c>
      <c r="H6069" s="113" t="s">
        <v>122791</v>
      </c>
      <c r="I6069" s="113" t="s">
        <v>95726</v>
      </c>
    </row>
    <row r="6070" spans="5:9" ht="14.5" x14ac:dyDescent="0.35">
      <c r="E6070" s="113" t="s">
        <v>5250</v>
      </c>
      <c r="F6070" s="113" t="s">
        <v>24936</v>
      </c>
      <c r="G6070" s="113" t="s">
        <v>40188</v>
      </c>
      <c r="H6070" s="113" t="s">
        <v>119403</v>
      </c>
      <c r="I6070" s="113" t="s">
        <v>95725</v>
      </c>
    </row>
    <row r="6071" spans="5:9" ht="14.5" x14ac:dyDescent="0.35">
      <c r="E6071" s="113" t="s">
        <v>5249</v>
      </c>
      <c r="F6071" s="113" t="s">
        <v>24935</v>
      </c>
      <c r="G6071" s="113" t="s">
        <v>40187</v>
      </c>
      <c r="H6071" s="113" t="s">
        <v>119402</v>
      </c>
      <c r="I6071" s="113" t="s">
        <v>95724</v>
      </c>
    </row>
    <row r="6072" spans="5:9" ht="14.5" x14ac:dyDescent="0.35">
      <c r="E6072" s="113" t="s">
        <v>5248</v>
      </c>
      <c r="F6072" s="113" t="s">
        <v>24934</v>
      </c>
      <c r="G6072" s="113" t="s">
        <v>40186</v>
      </c>
      <c r="H6072" s="113" t="s">
        <v>125791</v>
      </c>
      <c r="I6072" s="113" t="s">
        <v>95723</v>
      </c>
    </row>
    <row r="6073" spans="5:9" ht="14.5" x14ac:dyDescent="0.35">
      <c r="E6073" s="113" t="s">
        <v>5247</v>
      </c>
      <c r="F6073" s="113" t="s">
        <v>24933</v>
      </c>
      <c r="G6073" s="113" t="s">
        <v>40185</v>
      </c>
      <c r="H6073" s="113" t="s">
        <v>119401</v>
      </c>
      <c r="I6073" s="113" t="s">
        <v>95722</v>
      </c>
    </row>
    <row r="6074" spans="5:9" ht="14.5" x14ac:dyDescent="0.35">
      <c r="E6074" s="113" t="s">
        <v>5246</v>
      </c>
      <c r="F6074" s="113" t="s">
        <v>24932</v>
      </c>
      <c r="G6074" s="113" t="s">
        <v>40184</v>
      </c>
      <c r="H6074" s="113" t="s">
        <v>119400</v>
      </c>
      <c r="I6074" s="113" t="s">
        <v>95721</v>
      </c>
    </row>
    <row r="6075" spans="5:9" ht="14.5" x14ac:dyDescent="0.35">
      <c r="E6075" s="113" t="s">
        <v>5245</v>
      </c>
      <c r="F6075" s="113" t="s">
        <v>24931</v>
      </c>
      <c r="G6075" s="113" t="s">
        <v>40183</v>
      </c>
      <c r="H6075" s="113" t="s">
        <v>121163</v>
      </c>
      <c r="I6075" s="113" t="s">
        <v>95720</v>
      </c>
    </row>
    <row r="6076" spans="5:9" ht="14.5" x14ac:dyDescent="0.35">
      <c r="E6076" s="113" t="s">
        <v>5244</v>
      </c>
      <c r="F6076" s="113" t="s">
        <v>24930</v>
      </c>
      <c r="G6076" s="113" t="s">
        <v>40182</v>
      </c>
      <c r="H6076" s="113" t="s">
        <v>121162</v>
      </c>
      <c r="I6076" s="113" t="s">
        <v>95719</v>
      </c>
    </row>
    <row r="6077" spans="5:9" ht="14.5" x14ac:dyDescent="0.35">
      <c r="E6077" s="113" t="s">
        <v>5243</v>
      </c>
      <c r="F6077" s="113" t="s">
        <v>24929</v>
      </c>
      <c r="G6077" s="113" t="s">
        <v>40181</v>
      </c>
      <c r="H6077" s="113" t="s">
        <v>122790</v>
      </c>
      <c r="I6077" s="113" t="s">
        <v>95718</v>
      </c>
    </row>
    <row r="6078" spans="5:9" ht="14.5" x14ac:dyDescent="0.35">
      <c r="E6078" s="113" t="s">
        <v>5242</v>
      </c>
      <c r="F6078" s="113" t="s">
        <v>24928</v>
      </c>
      <c r="G6078" s="113" t="s">
        <v>40180</v>
      </c>
      <c r="H6078" s="113" t="s">
        <v>119399</v>
      </c>
      <c r="I6078" s="113" t="s">
        <v>95717</v>
      </c>
    </row>
    <row r="6079" spans="5:9" ht="14.5" x14ac:dyDescent="0.35">
      <c r="E6079" s="113" t="s">
        <v>5241</v>
      </c>
      <c r="F6079" s="113" t="s">
        <v>24927</v>
      </c>
      <c r="G6079" s="113" t="s">
        <v>40179</v>
      </c>
      <c r="H6079" s="113" t="s">
        <v>119398</v>
      </c>
      <c r="I6079" s="113" t="s">
        <v>95716</v>
      </c>
    </row>
    <row r="6080" spans="5:9" ht="14.5" x14ac:dyDescent="0.35">
      <c r="E6080" s="113" t="s">
        <v>5240</v>
      </c>
      <c r="F6080" s="113" t="s">
        <v>24926</v>
      </c>
      <c r="G6080" s="113" t="s">
        <v>40178</v>
      </c>
      <c r="H6080" s="113" t="s">
        <v>119397</v>
      </c>
      <c r="I6080" s="113" t="s">
        <v>95715</v>
      </c>
    </row>
    <row r="6081" spans="5:9" ht="14.5" x14ac:dyDescent="0.35">
      <c r="E6081" s="113" t="s">
        <v>5239</v>
      </c>
      <c r="F6081" s="113" t="s">
        <v>24925</v>
      </c>
      <c r="G6081" s="113" t="s">
        <v>40177</v>
      </c>
      <c r="H6081" s="113" t="s">
        <v>119396</v>
      </c>
      <c r="I6081" s="113" t="s">
        <v>95714</v>
      </c>
    </row>
    <row r="6082" spans="5:9" ht="14.5" x14ac:dyDescent="0.35">
      <c r="E6082" s="113" t="s">
        <v>5238</v>
      </c>
      <c r="F6082" s="113" t="s">
        <v>24924</v>
      </c>
      <c r="G6082" s="113" t="s">
        <v>40176</v>
      </c>
      <c r="H6082" s="113" t="s">
        <v>119395</v>
      </c>
      <c r="I6082" s="113" t="s">
        <v>95713</v>
      </c>
    </row>
    <row r="6083" spans="5:9" ht="14.5" x14ac:dyDescent="0.35">
      <c r="E6083" s="113" t="s">
        <v>5237</v>
      </c>
      <c r="F6083" s="113" t="s">
        <v>24923</v>
      </c>
      <c r="G6083" s="113" t="s">
        <v>40175</v>
      </c>
      <c r="H6083" s="113" t="s">
        <v>119394</v>
      </c>
      <c r="I6083" s="113" t="s">
        <v>95712</v>
      </c>
    </row>
    <row r="6084" spans="5:9" ht="14.5" x14ac:dyDescent="0.35">
      <c r="E6084" s="113" t="s">
        <v>5236</v>
      </c>
      <c r="F6084" s="113" t="s">
        <v>24922</v>
      </c>
      <c r="G6084" s="113" t="s">
        <v>40174</v>
      </c>
      <c r="H6084" s="113" t="s">
        <v>119393</v>
      </c>
      <c r="I6084" s="113" t="s">
        <v>95711</v>
      </c>
    </row>
    <row r="6085" spans="5:9" ht="14.5" x14ac:dyDescent="0.35">
      <c r="E6085" s="113" t="s">
        <v>5235</v>
      </c>
      <c r="F6085" s="113" t="s">
        <v>24921</v>
      </c>
      <c r="G6085" s="113" t="s">
        <v>40173</v>
      </c>
      <c r="H6085" s="113" t="s">
        <v>119392</v>
      </c>
      <c r="I6085" s="113" t="s">
        <v>95710</v>
      </c>
    </row>
    <row r="6086" spans="5:9" ht="14.5" x14ac:dyDescent="0.35">
      <c r="E6086" s="113" t="s">
        <v>5234</v>
      </c>
      <c r="F6086" s="113" t="s">
        <v>24920</v>
      </c>
      <c r="G6086" s="113" t="s">
        <v>40172</v>
      </c>
      <c r="H6086" s="113" t="s">
        <v>119391</v>
      </c>
      <c r="I6086" s="113" t="s">
        <v>95709</v>
      </c>
    </row>
    <row r="6087" spans="5:9" ht="14.5" x14ac:dyDescent="0.35">
      <c r="E6087" s="113" t="s">
        <v>5233</v>
      </c>
      <c r="F6087" s="113" t="s">
        <v>24919</v>
      </c>
      <c r="G6087" s="113" t="s">
        <v>40171</v>
      </c>
      <c r="H6087" s="113" t="s">
        <v>119390</v>
      </c>
      <c r="I6087" s="113" t="s">
        <v>95708</v>
      </c>
    </row>
    <row r="6088" spans="5:9" ht="14.5" x14ac:dyDescent="0.35">
      <c r="E6088" s="113" t="s">
        <v>5232</v>
      </c>
      <c r="F6088" s="113" t="s">
        <v>24918</v>
      </c>
      <c r="G6088" s="113" t="s">
        <v>40170</v>
      </c>
      <c r="H6088" s="113" t="s">
        <v>119389</v>
      </c>
      <c r="I6088" s="113" t="s">
        <v>95707</v>
      </c>
    </row>
    <row r="6089" spans="5:9" ht="14.5" x14ac:dyDescent="0.35">
      <c r="E6089" s="113" t="s">
        <v>5231</v>
      </c>
      <c r="F6089" s="113" t="s">
        <v>24917</v>
      </c>
      <c r="G6089" s="113" t="s">
        <v>40169</v>
      </c>
      <c r="H6089" s="113" t="s">
        <v>119388</v>
      </c>
      <c r="I6089" s="113" t="s">
        <v>95706</v>
      </c>
    </row>
    <row r="6090" spans="5:9" ht="14.5" x14ac:dyDescent="0.35">
      <c r="E6090" s="113" t="s">
        <v>5230</v>
      </c>
      <c r="F6090" s="113" t="s">
        <v>24916</v>
      </c>
      <c r="G6090" s="113" t="s">
        <v>40168</v>
      </c>
      <c r="H6090" s="113" t="s">
        <v>119387</v>
      </c>
      <c r="I6090" s="113" t="s">
        <v>95705</v>
      </c>
    </row>
    <row r="6091" spans="5:9" ht="14.5" x14ac:dyDescent="0.35">
      <c r="E6091" s="113" t="s">
        <v>5229</v>
      </c>
      <c r="F6091" s="113" t="s">
        <v>24915</v>
      </c>
      <c r="G6091" s="113" t="s">
        <v>40167</v>
      </c>
      <c r="H6091" s="113" t="s">
        <v>119386</v>
      </c>
      <c r="I6091" s="113" t="s">
        <v>95704</v>
      </c>
    </row>
    <row r="6092" spans="5:9" ht="14.5" x14ac:dyDescent="0.35">
      <c r="E6092" s="113" t="s">
        <v>5228</v>
      </c>
      <c r="F6092" s="113" t="s">
        <v>24914</v>
      </c>
      <c r="G6092" s="113" t="s">
        <v>40166</v>
      </c>
      <c r="H6092" s="113" t="s">
        <v>119385</v>
      </c>
      <c r="I6092" s="113" t="s">
        <v>95703</v>
      </c>
    </row>
    <row r="6093" spans="5:9" ht="14.5" x14ac:dyDescent="0.35">
      <c r="E6093" s="113" t="s">
        <v>5227</v>
      </c>
      <c r="F6093" s="113" t="s">
        <v>24913</v>
      </c>
      <c r="G6093" s="113" t="s">
        <v>40165</v>
      </c>
      <c r="H6093" s="113" t="s">
        <v>119384</v>
      </c>
      <c r="I6093" s="113" t="s">
        <v>95702</v>
      </c>
    </row>
    <row r="6094" spans="5:9" ht="14.5" x14ac:dyDescent="0.35">
      <c r="E6094" s="113" t="s">
        <v>5226</v>
      </c>
      <c r="F6094" s="113" t="s">
        <v>24912</v>
      </c>
      <c r="G6094" s="113" t="s">
        <v>40164</v>
      </c>
      <c r="H6094" s="113" t="s">
        <v>119383</v>
      </c>
      <c r="I6094" s="113" t="s">
        <v>95701</v>
      </c>
    </row>
    <row r="6095" spans="5:9" ht="14.5" x14ac:dyDescent="0.35">
      <c r="E6095" s="113" t="s">
        <v>5225</v>
      </c>
      <c r="F6095" s="113" t="s">
        <v>24911</v>
      </c>
      <c r="G6095" s="113" t="s">
        <v>40163</v>
      </c>
      <c r="H6095" s="113" t="s">
        <v>119382</v>
      </c>
      <c r="I6095" s="113" t="s">
        <v>95700</v>
      </c>
    </row>
    <row r="6096" spans="5:9" ht="14.5" x14ac:dyDescent="0.35">
      <c r="E6096" s="113" t="s">
        <v>5224</v>
      </c>
      <c r="F6096" s="113" t="s">
        <v>24910</v>
      </c>
      <c r="G6096" s="113" t="s">
        <v>40162</v>
      </c>
      <c r="H6096" s="113" t="s">
        <v>119381</v>
      </c>
      <c r="I6096" s="113" t="s">
        <v>95699</v>
      </c>
    </row>
    <row r="6097" spans="5:9" ht="14.5" x14ac:dyDescent="0.35">
      <c r="E6097" s="113" t="s">
        <v>5223</v>
      </c>
      <c r="F6097" s="113" t="s">
        <v>24909</v>
      </c>
      <c r="G6097" s="113" t="s">
        <v>40161</v>
      </c>
      <c r="H6097" s="113" t="s">
        <v>119380</v>
      </c>
      <c r="I6097" s="113" t="s">
        <v>95698</v>
      </c>
    </row>
    <row r="6098" spans="5:9" ht="14.5" x14ac:dyDescent="0.35">
      <c r="E6098" s="113" t="s">
        <v>5222</v>
      </c>
      <c r="F6098" s="113" t="s">
        <v>24908</v>
      </c>
      <c r="G6098" s="113" t="s">
        <v>40160</v>
      </c>
      <c r="H6098" s="113" t="s">
        <v>127796</v>
      </c>
      <c r="I6098" s="113" t="s">
        <v>95697</v>
      </c>
    </row>
    <row r="6099" spans="5:9" ht="14.5" x14ac:dyDescent="0.35">
      <c r="E6099" s="113" t="s">
        <v>5221</v>
      </c>
      <c r="F6099" s="113" t="s">
        <v>24907</v>
      </c>
      <c r="G6099" s="113" t="s">
        <v>40159</v>
      </c>
      <c r="H6099" s="113" t="s">
        <v>119379</v>
      </c>
      <c r="I6099" s="113" t="s">
        <v>95696</v>
      </c>
    </row>
    <row r="6100" spans="5:9" ht="14.5" x14ac:dyDescent="0.35">
      <c r="E6100" s="113" t="s">
        <v>5220</v>
      </c>
      <c r="F6100" s="113" t="s">
        <v>24906</v>
      </c>
      <c r="G6100" s="113" t="s">
        <v>40158</v>
      </c>
      <c r="H6100" s="113" t="s">
        <v>119378</v>
      </c>
      <c r="I6100" s="113" t="s">
        <v>95695</v>
      </c>
    </row>
    <row r="6101" spans="5:9" ht="14.5" x14ac:dyDescent="0.35">
      <c r="E6101" s="113" t="s">
        <v>5219</v>
      </c>
      <c r="F6101" s="113" t="s">
        <v>24905</v>
      </c>
      <c r="G6101" s="113" t="s">
        <v>40157</v>
      </c>
      <c r="H6101" s="113" t="s">
        <v>119377</v>
      </c>
      <c r="I6101" s="113" t="s">
        <v>95694</v>
      </c>
    </row>
    <row r="6102" spans="5:9" ht="14.5" x14ac:dyDescent="0.35">
      <c r="E6102" s="113" t="s">
        <v>5218</v>
      </c>
      <c r="F6102" s="113" t="s">
        <v>24904</v>
      </c>
      <c r="G6102" s="113" t="s">
        <v>40156</v>
      </c>
      <c r="H6102" s="113" t="s">
        <v>119376</v>
      </c>
      <c r="I6102" s="113" t="s">
        <v>95693</v>
      </c>
    </row>
    <row r="6103" spans="5:9" ht="14.5" x14ac:dyDescent="0.35">
      <c r="E6103" s="113" t="s">
        <v>5217</v>
      </c>
      <c r="F6103" s="113" t="s">
        <v>24903</v>
      </c>
      <c r="G6103" s="113" t="s">
        <v>40155</v>
      </c>
      <c r="H6103" s="113" t="s">
        <v>119375</v>
      </c>
      <c r="I6103" s="113" t="s">
        <v>95692</v>
      </c>
    </row>
    <row r="6104" spans="5:9" ht="14.5" x14ac:dyDescent="0.35">
      <c r="E6104" s="113" t="s">
        <v>5216</v>
      </c>
      <c r="F6104" s="113" t="s">
        <v>24902</v>
      </c>
      <c r="G6104" s="113" t="s">
        <v>40154</v>
      </c>
      <c r="H6104" s="113" t="s">
        <v>119374</v>
      </c>
      <c r="I6104" s="113" t="s">
        <v>95691</v>
      </c>
    </row>
    <row r="6105" spans="5:9" ht="14.5" x14ac:dyDescent="0.35">
      <c r="E6105" s="113" t="s">
        <v>5215</v>
      </c>
      <c r="F6105" s="113" t="s">
        <v>24901</v>
      </c>
      <c r="G6105" s="113" t="s">
        <v>40153</v>
      </c>
      <c r="H6105" s="113" t="s">
        <v>119373</v>
      </c>
      <c r="I6105" s="113" t="s">
        <v>95690</v>
      </c>
    </row>
    <row r="6106" spans="5:9" ht="14.5" x14ac:dyDescent="0.35">
      <c r="E6106" s="113" t="s">
        <v>5214</v>
      </c>
      <c r="F6106" s="113" t="s">
        <v>24900</v>
      </c>
      <c r="G6106" s="113" t="s">
        <v>40152</v>
      </c>
      <c r="H6106" s="113" t="s">
        <v>119372</v>
      </c>
      <c r="I6106" s="113" t="s">
        <v>95689</v>
      </c>
    </row>
    <row r="6107" spans="5:9" ht="14.5" x14ac:dyDescent="0.35">
      <c r="E6107" s="113" t="s">
        <v>5213</v>
      </c>
      <c r="F6107" s="113" t="s">
        <v>24899</v>
      </c>
      <c r="G6107" s="113" t="s">
        <v>40151</v>
      </c>
      <c r="H6107" s="113" t="s">
        <v>119371</v>
      </c>
      <c r="I6107" s="113" t="s">
        <v>95688</v>
      </c>
    </row>
    <row r="6108" spans="5:9" ht="14.5" x14ac:dyDescent="0.35">
      <c r="E6108" s="113" t="s">
        <v>5212</v>
      </c>
      <c r="F6108" s="113" t="s">
        <v>24898</v>
      </c>
      <c r="G6108" s="113" t="s">
        <v>40150</v>
      </c>
      <c r="H6108" s="113" t="s">
        <v>119370</v>
      </c>
      <c r="I6108" s="113" t="s">
        <v>95687</v>
      </c>
    </row>
    <row r="6109" spans="5:9" ht="14.5" x14ac:dyDescent="0.35">
      <c r="E6109" s="113" t="s">
        <v>5211</v>
      </c>
      <c r="F6109" s="113" t="s">
        <v>24897</v>
      </c>
      <c r="G6109" s="113" t="s">
        <v>40149</v>
      </c>
      <c r="H6109" s="113" t="s">
        <v>119369</v>
      </c>
      <c r="I6109" s="113" t="s">
        <v>95686</v>
      </c>
    </row>
    <row r="6110" spans="5:9" ht="14.5" x14ac:dyDescent="0.35">
      <c r="E6110" s="113" t="s">
        <v>5210</v>
      </c>
      <c r="F6110" s="113" t="s">
        <v>24896</v>
      </c>
      <c r="G6110" s="113" t="s">
        <v>40148</v>
      </c>
      <c r="H6110" s="113" t="s">
        <v>119368</v>
      </c>
      <c r="I6110" s="113" t="s">
        <v>95685</v>
      </c>
    </row>
    <row r="6111" spans="5:9" ht="14.5" x14ac:dyDescent="0.35">
      <c r="E6111" s="113" t="s">
        <v>5209</v>
      </c>
      <c r="F6111" s="113" t="s">
        <v>24895</v>
      </c>
      <c r="G6111" s="113" t="s">
        <v>40147</v>
      </c>
      <c r="H6111" s="113" t="s">
        <v>119367</v>
      </c>
      <c r="I6111" s="113" t="s">
        <v>95684</v>
      </c>
    </row>
    <row r="6112" spans="5:9" ht="14.5" x14ac:dyDescent="0.35">
      <c r="E6112" s="113" t="s">
        <v>5208</v>
      </c>
      <c r="F6112" s="113" t="s">
        <v>24894</v>
      </c>
      <c r="G6112" s="113" t="s">
        <v>40146</v>
      </c>
      <c r="H6112" s="113" t="s">
        <v>119366</v>
      </c>
      <c r="I6112" s="113" t="s">
        <v>95683</v>
      </c>
    </row>
    <row r="6113" spans="5:9" ht="14.5" x14ac:dyDescent="0.35">
      <c r="E6113" s="113" t="s">
        <v>5207</v>
      </c>
      <c r="F6113" s="113" t="s">
        <v>24893</v>
      </c>
      <c r="G6113" s="113" t="s">
        <v>40145</v>
      </c>
      <c r="H6113" s="113" t="s">
        <v>119365</v>
      </c>
      <c r="I6113" s="113" t="s">
        <v>95682</v>
      </c>
    </row>
    <row r="6114" spans="5:9" ht="14.5" x14ac:dyDescent="0.35">
      <c r="E6114" s="113" t="s">
        <v>5206</v>
      </c>
      <c r="F6114" s="113" t="s">
        <v>24892</v>
      </c>
      <c r="G6114" s="113" t="s">
        <v>40144</v>
      </c>
      <c r="H6114" s="113" t="s">
        <v>119364</v>
      </c>
      <c r="I6114" s="113" t="s">
        <v>95681</v>
      </c>
    </row>
    <row r="6115" spans="5:9" ht="14.5" x14ac:dyDescent="0.35">
      <c r="E6115" s="113" t="s">
        <v>5205</v>
      </c>
      <c r="F6115" s="113" t="s">
        <v>24891</v>
      </c>
      <c r="G6115" s="113" t="s">
        <v>40143</v>
      </c>
      <c r="H6115" s="113" t="s">
        <v>119363</v>
      </c>
      <c r="I6115" s="113" t="s">
        <v>95680</v>
      </c>
    </row>
    <row r="6116" spans="5:9" ht="14.5" x14ac:dyDescent="0.35">
      <c r="E6116" s="113" t="s">
        <v>5204</v>
      </c>
      <c r="F6116" s="113" t="s">
        <v>24890</v>
      </c>
      <c r="G6116" s="113" t="s">
        <v>40142</v>
      </c>
      <c r="H6116" s="113" t="s">
        <v>119362</v>
      </c>
      <c r="I6116" s="113" t="s">
        <v>95679</v>
      </c>
    </row>
    <row r="6117" spans="5:9" ht="14.5" x14ac:dyDescent="0.35">
      <c r="E6117" s="113" t="s">
        <v>5203</v>
      </c>
      <c r="F6117" s="113" t="s">
        <v>24889</v>
      </c>
      <c r="G6117" s="113" t="s">
        <v>40141</v>
      </c>
      <c r="H6117" s="113" t="s">
        <v>119361</v>
      </c>
      <c r="I6117" s="113" t="s">
        <v>95678</v>
      </c>
    </row>
    <row r="6118" spans="5:9" ht="14.5" x14ac:dyDescent="0.35">
      <c r="E6118" s="113" t="s">
        <v>5202</v>
      </c>
      <c r="F6118" s="113" t="s">
        <v>24888</v>
      </c>
      <c r="G6118" s="113" t="s">
        <v>40140</v>
      </c>
      <c r="H6118" s="113" t="s">
        <v>116405</v>
      </c>
      <c r="I6118" s="113" t="s">
        <v>95677</v>
      </c>
    </row>
    <row r="6119" spans="5:9" ht="14.5" x14ac:dyDescent="0.35">
      <c r="E6119" s="113" t="s">
        <v>5201</v>
      </c>
      <c r="F6119" s="113" t="s">
        <v>24887</v>
      </c>
      <c r="G6119" s="113" t="s">
        <v>40139</v>
      </c>
      <c r="H6119" s="113" t="s">
        <v>119360</v>
      </c>
      <c r="I6119" s="113" t="s">
        <v>95676</v>
      </c>
    </row>
    <row r="6120" spans="5:9" ht="14.5" x14ac:dyDescent="0.35">
      <c r="E6120" s="113" t="s">
        <v>5200</v>
      </c>
      <c r="F6120" s="113" t="s">
        <v>24886</v>
      </c>
      <c r="G6120" s="113" t="s">
        <v>40138</v>
      </c>
      <c r="H6120" s="113" t="s">
        <v>122789</v>
      </c>
      <c r="I6120" s="113" t="s">
        <v>95675</v>
      </c>
    </row>
    <row r="6121" spans="5:9" ht="14.5" x14ac:dyDescent="0.35">
      <c r="E6121" s="113" t="s">
        <v>5199</v>
      </c>
      <c r="F6121" s="113" t="s">
        <v>24885</v>
      </c>
      <c r="G6121" s="113" t="s">
        <v>40137</v>
      </c>
      <c r="H6121" s="113" t="s">
        <v>119359</v>
      </c>
      <c r="I6121" s="113" t="s">
        <v>95674</v>
      </c>
    </row>
    <row r="6122" spans="5:9" ht="14.5" x14ac:dyDescent="0.35">
      <c r="E6122" s="113" t="s">
        <v>5198</v>
      </c>
      <c r="F6122" s="113" t="s">
        <v>24884</v>
      </c>
      <c r="G6122" s="113" t="s">
        <v>40136</v>
      </c>
      <c r="H6122" s="113" t="s">
        <v>119358</v>
      </c>
      <c r="I6122" s="113" t="s">
        <v>95673</v>
      </c>
    </row>
    <row r="6123" spans="5:9" ht="14.5" x14ac:dyDescent="0.35">
      <c r="E6123" s="113" t="s">
        <v>5197</v>
      </c>
      <c r="F6123" s="113" t="s">
        <v>24883</v>
      </c>
      <c r="G6123" s="113" t="s">
        <v>40135</v>
      </c>
      <c r="H6123" s="113" t="s">
        <v>119357</v>
      </c>
      <c r="I6123" s="113" t="s">
        <v>95672</v>
      </c>
    </row>
    <row r="6124" spans="5:9" ht="14.5" x14ac:dyDescent="0.35">
      <c r="E6124" s="113" t="s">
        <v>5196</v>
      </c>
      <c r="F6124" s="113" t="s">
        <v>24882</v>
      </c>
      <c r="G6124" s="113" t="s">
        <v>40134</v>
      </c>
      <c r="H6124" s="113" t="s">
        <v>119356</v>
      </c>
      <c r="I6124" s="113" t="s">
        <v>95671</v>
      </c>
    </row>
    <row r="6125" spans="5:9" ht="14.5" x14ac:dyDescent="0.35">
      <c r="E6125" s="113" t="s">
        <v>5195</v>
      </c>
      <c r="F6125" s="113" t="s">
        <v>24881</v>
      </c>
      <c r="G6125" s="113" t="s">
        <v>40133</v>
      </c>
      <c r="H6125" s="113" t="s">
        <v>116404</v>
      </c>
      <c r="I6125" s="113" t="s">
        <v>95670</v>
      </c>
    </row>
    <row r="6126" spans="5:9" ht="14.5" x14ac:dyDescent="0.35">
      <c r="E6126" s="113" t="s">
        <v>5194</v>
      </c>
      <c r="F6126" s="113" t="s">
        <v>24880</v>
      </c>
      <c r="G6126" s="113" t="s">
        <v>40132</v>
      </c>
      <c r="H6126" s="113" t="s">
        <v>116403</v>
      </c>
      <c r="I6126" s="113" t="s">
        <v>95669</v>
      </c>
    </row>
    <row r="6127" spans="5:9" ht="14.5" x14ac:dyDescent="0.35">
      <c r="E6127" s="113" t="s">
        <v>5193</v>
      </c>
      <c r="F6127" s="113" t="s">
        <v>24879</v>
      </c>
      <c r="G6127" s="113" t="s">
        <v>40131</v>
      </c>
      <c r="H6127" s="113" t="s">
        <v>116402</v>
      </c>
      <c r="I6127" s="113" t="s">
        <v>95668</v>
      </c>
    </row>
    <row r="6128" spans="5:9" ht="14.5" x14ac:dyDescent="0.35">
      <c r="E6128" s="113" t="s">
        <v>5192</v>
      </c>
      <c r="F6128" s="113" t="s">
        <v>24878</v>
      </c>
      <c r="G6128" s="113" t="s">
        <v>40130</v>
      </c>
      <c r="H6128" s="113" t="s">
        <v>116401</v>
      </c>
      <c r="I6128" s="113" t="s">
        <v>95667</v>
      </c>
    </row>
    <row r="6129" spans="5:9" ht="14.5" x14ac:dyDescent="0.35">
      <c r="E6129" s="113" t="s">
        <v>5191</v>
      </c>
      <c r="F6129" s="113" t="s">
        <v>24877</v>
      </c>
      <c r="G6129" s="113" t="s">
        <v>40129</v>
      </c>
      <c r="H6129" s="113" t="s">
        <v>119355</v>
      </c>
      <c r="I6129" s="113" t="s">
        <v>95666</v>
      </c>
    </row>
    <row r="6130" spans="5:9" ht="14.5" x14ac:dyDescent="0.35">
      <c r="E6130" s="113" t="s">
        <v>5190</v>
      </c>
      <c r="F6130" s="113" t="s">
        <v>24876</v>
      </c>
      <c r="G6130" s="113" t="s">
        <v>40128</v>
      </c>
      <c r="H6130" s="113" t="s">
        <v>116400</v>
      </c>
      <c r="I6130" s="113" t="s">
        <v>95665</v>
      </c>
    </row>
    <row r="6131" spans="5:9" ht="14.5" x14ac:dyDescent="0.35">
      <c r="E6131" s="113" t="s">
        <v>5189</v>
      </c>
      <c r="F6131" s="113" t="s">
        <v>24875</v>
      </c>
      <c r="G6131" s="113" t="s">
        <v>40127</v>
      </c>
      <c r="H6131" s="113" t="s">
        <v>116399</v>
      </c>
      <c r="I6131" s="113" t="s">
        <v>95664</v>
      </c>
    </row>
    <row r="6132" spans="5:9" ht="14.5" x14ac:dyDescent="0.35">
      <c r="E6132" s="113" t="s">
        <v>5188</v>
      </c>
      <c r="F6132" s="113" t="s">
        <v>24874</v>
      </c>
      <c r="G6132" s="113" t="s">
        <v>40126</v>
      </c>
      <c r="H6132" s="113" t="s">
        <v>119354</v>
      </c>
      <c r="I6132" s="113" t="s">
        <v>95663</v>
      </c>
    </row>
    <row r="6133" spans="5:9" ht="14.5" x14ac:dyDescent="0.35">
      <c r="E6133" s="113" t="s">
        <v>5187</v>
      </c>
      <c r="F6133" s="113" t="s">
        <v>24873</v>
      </c>
      <c r="G6133" s="113" t="s">
        <v>40125</v>
      </c>
      <c r="H6133" s="113" t="s">
        <v>119353</v>
      </c>
      <c r="I6133" s="113" t="s">
        <v>95662</v>
      </c>
    </row>
    <row r="6134" spans="5:9" ht="14.5" x14ac:dyDescent="0.35">
      <c r="E6134" s="113" t="s">
        <v>5186</v>
      </c>
      <c r="F6134" s="113" t="s">
        <v>24872</v>
      </c>
      <c r="G6134" s="113" t="s">
        <v>40124</v>
      </c>
      <c r="H6134" s="113" t="s">
        <v>119352</v>
      </c>
      <c r="I6134" s="113" t="s">
        <v>95661</v>
      </c>
    </row>
    <row r="6135" spans="5:9" ht="14.5" x14ac:dyDescent="0.35">
      <c r="E6135" s="113" t="s">
        <v>5185</v>
      </c>
      <c r="F6135" s="113" t="s">
        <v>24871</v>
      </c>
      <c r="G6135" s="113" t="s">
        <v>40123</v>
      </c>
      <c r="H6135" s="113" t="s">
        <v>119351</v>
      </c>
      <c r="I6135" s="113" t="s">
        <v>95660</v>
      </c>
    </row>
    <row r="6136" spans="5:9" ht="14.5" x14ac:dyDescent="0.35">
      <c r="E6136" s="113" t="s">
        <v>5184</v>
      </c>
      <c r="F6136" s="113" t="s">
        <v>24870</v>
      </c>
      <c r="G6136" s="113" t="s">
        <v>40122</v>
      </c>
      <c r="H6136" s="113" t="s">
        <v>121161</v>
      </c>
      <c r="I6136" s="113" t="s">
        <v>95659</v>
      </c>
    </row>
    <row r="6137" spans="5:9" ht="14.5" x14ac:dyDescent="0.35">
      <c r="E6137" s="113" t="s">
        <v>5183</v>
      </c>
      <c r="F6137" s="113" t="s">
        <v>24869</v>
      </c>
      <c r="G6137" s="113" t="s">
        <v>40121</v>
      </c>
      <c r="H6137" s="113" t="s">
        <v>119350</v>
      </c>
      <c r="I6137" s="113" t="s">
        <v>95658</v>
      </c>
    </row>
    <row r="6138" spans="5:9" ht="14.5" x14ac:dyDescent="0.35">
      <c r="E6138" s="113" t="s">
        <v>5182</v>
      </c>
      <c r="F6138" s="113" t="s">
        <v>24868</v>
      </c>
      <c r="G6138" s="113" t="s">
        <v>40120</v>
      </c>
      <c r="H6138" s="113" t="s">
        <v>119349</v>
      </c>
      <c r="I6138" s="113" t="s">
        <v>95657</v>
      </c>
    </row>
    <row r="6139" spans="5:9" ht="14.5" x14ac:dyDescent="0.35">
      <c r="E6139" s="113" t="s">
        <v>5181</v>
      </c>
      <c r="F6139" s="113" t="s">
        <v>24867</v>
      </c>
      <c r="G6139" s="113" t="s">
        <v>40119</v>
      </c>
      <c r="H6139" s="113" t="s">
        <v>116398</v>
      </c>
      <c r="I6139" s="113" t="s">
        <v>95656</v>
      </c>
    </row>
    <row r="6140" spans="5:9" ht="14.5" x14ac:dyDescent="0.35">
      <c r="E6140" s="113" t="s">
        <v>5180</v>
      </c>
      <c r="F6140" s="113" t="s">
        <v>24866</v>
      </c>
      <c r="G6140" s="113" t="s">
        <v>40118</v>
      </c>
      <c r="H6140" s="113" t="s">
        <v>116397</v>
      </c>
      <c r="I6140" s="113" t="s">
        <v>95655</v>
      </c>
    </row>
    <row r="6141" spans="5:9" ht="14.5" x14ac:dyDescent="0.35">
      <c r="E6141" s="113" t="s">
        <v>5179</v>
      </c>
      <c r="F6141" s="113" t="s">
        <v>24865</v>
      </c>
      <c r="G6141" s="113" t="s">
        <v>40117</v>
      </c>
      <c r="H6141" s="113" t="s">
        <v>116396</v>
      </c>
      <c r="I6141" s="113" t="s">
        <v>95654</v>
      </c>
    </row>
    <row r="6142" spans="5:9" ht="14.5" x14ac:dyDescent="0.35">
      <c r="E6142" s="113" t="s">
        <v>5178</v>
      </c>
      <c r="F6142" s="113" t="s">
        <v>24864</v>
      </c>
      <c r="G6142" s="113" t="s">
        <v>40116</v>
      </c>
      <c r="H6142" s="113" t="s">
        <v>116395</v>
      </c>
      <c r="I6142" s="113" t="s">
        <v>95653</v>
      </c>
    </row>
    <row r="6143" spans="5:9" ht="14.5" x14ac:dyDescent="0.35">
      <c r="E6143" s="113" t="s">
        <v>5177</v>
      </c>
      <c r="F6143" s="113" t="s">
        <v>24863</v>
      </c>
      <c r="G6143" s="113" t="s">
        <v>40115</v>
      </c>
      <c r="H6143" s="113" t="s">
        <v>116394</v>
      </c>
      <c r="I6143" s="113" t="s">
        <v>95652</v>
      </c>
    </row>
    <row r="6144" spans="5:9" ht="14.5" x14ac:dyDescent="0.35">
      <c r="E6144" s="113" t="s">
        <v>5176</v>
      </c>
      <c r="F6144" s="113" t="s">
        <v>24862</v>
      </c>
      <c r="G6144" s="113" t="s">
        <v>40114</v>
      </c>
      <c r="H6144" s="113" t="s">
        <v>119348</v>
      </c>
      <c r="I6144" s="113" t="s">
        <v>95651</v>
      </c>
    </row>
    <row r="6145" spans="5:9" ht="14.5" x14ac:dyDescent="0.35">
      <c r="E6145" s="113" t="s">
        <v>5175</v>
      </c>
      <c r="F6145" s="113" t="s">
        <v>24861</v>
      </c>
      <c r="G6145" s="113" t="s">
        <v>40113</v>
      </c>
      <c r="H6145" s="113" t="s">
        <v>119347</v>
      </c>
      <c r="I6145" s="113" t="s">
        <v>95650</v>
      </c>
    </row>
    <row r="6146" spans="5:9" ht="14.5" x14ac:dyDescent="0.35">
      <c r="E6146" s="113" t="s">
        <v>5174</v>
      </c>
      <c r="F6146" s="113" t="s">
        <v>24860</v>
      </c>
      <c r="G6146" s="113" t="s">
        <v>40112</v>
      </c>
      <c r="H6146" s="113" t="s">
        <v>119346</v>
      </c>
      <c r="I6146" s="113" t="s">
        <v>95649</v>
      </c>
    </row>
    <row r="6147" spans="5:9" ht="14.5" x14ac:dyDescent="0.35">
      <c r="E6147" s="113" t="s">
        <v>5173</v>
      </c>
      <c r="F6147" s="113" t="s">
        <v>24859</v>
      </c>
      <c r="G6147" s="113" t="s">
        <v>40111</v>
      </c>
      <c r="H6147" s="113" t="s">
        <v>116393</v>
      </c>
      <c r="I6147" s="113" t="s">
        <v>95648</v>
      </c>
    </row>
    <row r="6148" spans="5:9" ht="14.5" x14ac:dyDescent="0.35">
      <c r="E6148" s="113" t="s">
        <v>5172</v>
      </c>
      <c r="F6148" s="113" t="s">
        <v>24858</v>
      </c>
      <c r="G6148" s="113" t="s">
        <v>40110</v>
      </c>
      <c r="H6148" s="113" t="s">
        <v>116392</v>
      </c>
      <c r="I6148" s="113" t="s">
        <v>95647</v>
      </c>
    </row>
    <row r="6149" spans="5:9" ht="14.5" x14ac:dyDescent="0.35">
      <c r="E6149" s="113" t="s">
        <v>5171</v>
      </c>
      <c r="F6149" s="113" t="s">
        <v>24857</v>
      </c>
      <c r="G6149" s="113" t="s">
        <v>40109</v>
      </c>
      <c r="H6149" s="113" t="s">
        <v>116391</v>
      </c>
      <c r="I6149" s="113" t="s">
        <v>95646</v>
      </c>
    </row>
    <row r="6150" spans="5:9" ht="14.5" x14ac:dyDescent="0.35">
      <c r="E6150" s="113" t="s">
        <v>5170</v>
      </c>
      <c r="F6150" s="113" t="s">
        <v>24856</v>
      </c>
      <c r="G6150" s="113" t="s">
        <v>40108</v>
      </c>
      <c r="H6150" s="113" t="s">
        <v>116390</v>
      </c>
      <c r="I6150" s="113" t="s">
        <v>95645</v>
      </c>
    </row>
    <row r="6151" spans="5:9" ht="14.5" x14ac:dyDescent="0.35">
      <c r="E6151" s="113" t="s">
        <v>5169</v>
      </c>
      <c r="F6151" s="113" t="s">
        <v>24855</v>
      </c>
      <c r="G6151" s="113" t="s">
        <v>40107</v>
      </c>
      <c r="H6151" s="113" t="s">
        <v>116389</v>
      </c>
      <c r="I6151" s="113" t="s">
        <v>95644</v>
      </c>
    </row>
    <row r="6152" spans="5:9" ht="14.5" x14ac:dyDescent="0.35">
      <c r="E6152" s="113" t="s">
        <v>5168</v>
      </c>
      <c r="F6152" s="113" t="s">
        <v>24854</v>
      </c>
      <c r="G6152" s="113" t="s">
        <v>40106</v>
      </c>
      <c r="H6152" s="113" t="s">
        <v>116388</v>
      </c>
      <c r="I6152" s="113" t="s">
        <v>95643</v>
      </c>
    </row>
    <row r="6153" spans="5:9" ht="14.5" x14ac:dyDescent="0.35">
      <c r="E6153" s="113" t="s">
        <v>5167</v>
      </c>
      <c r="F6153" s="113" t="s">
        <v>24853</v>
      </c>
      <c r="G6153" s="113" t="s">
        <v>40105</v>
      </c>
      <c r="H6153" s="113" t="s">
        <v>115432</v>
      </c>
      <c r="I6153" s="113" t="s">
        <v>95642</v>
      </c>
    </row>
    <row r="6154" spans="5:9" ht="14.5" x14ac:dyDescent="0.35">
      <c r="E6154" s="113" t="s">
        <v>5166</v>
      </c>
      <c r="F6154" s="113" t="s">
        <v>24852</v>
      </c>
      <c r="G6154" s="113" t="s">
        <v>40104</v>
      </c>
      <c r="H6154" s="113" t="s">
        <v>119345</v>
      </c>
      <c r="I6154" s="113" t="s">
        <v>95641</v>
      </c>
    </row>
    <row r="6155" spans="5:9" ht="14.5" x14ac:dyDescent="0.35">
      <c r="E6155" s="113" t="s">
        <v>5165</v>
      </c>
      <c r="F6155" s="113" t="s">
        <v>24851</v>
      </c>
      <c r="G6155" s="113" t="s">
        <v>40103</v>
      </c>
      <c r="H6155" s="113" t="s">
        <v>138596</v>
      </c>
      <c r="I6155" s="113" t="s">
        <v>95640</v>
      </c>
    </row>
    <row r="6156" spans="5:9" ht="14.5" x14ac:dyDescent="0.35">
      <c r="E6156" s="113" t="s">
        <v>5164</v>
      </c>
      <c r="F6156" s="113" t="s">
        <v>24850</v>
      </c>
      <c r="G6156" s="113" t="s">
        <v>40102</v>
      </c>
      <c r="H6156" s="113" t="s">
        <v>116387</v>
      </c>
      <c r="I6156" s="113" t="s">
        <v>95639</v>
      </c>
    </row>
    <row r="6157" spans="5:9" ht="14.5" x14ac:dyDescent="0.35">
      <c r="E6157" s="113" t="s">
        <v>5163</v>
      </c>
      <c r="F6157" s="113" t="s">
        <v>24849</v>
      </c>
      <c r="G6157" s="113" t="s">
        <v>40101</v>
      </c>
      <c r="H6157" s="113" t="s">
        <v>116386</v>
      </c>
      <c r="I6157" s="113" t="s">
        <v>95638</v>
      </c>
    </row>
    <row r="6158" spans="5:9" ht="14.5" x14ac:dyDescent="0.35">
      <c r="E6158" s="113" t="s">
        <v>5162</v>
      </c>
      <c r="F6158" s="113" t="s">
        <v>24848</v>
      </c>
      <c r="G6158" s="113" t="s">
        <v>40100</v>
      </c>
      <c r="H6158" s="113" t="s">
        <v>121160</v>
      </c>
      <c r="I6158" s="113" t="s">
        <v>95637</v>
      </c>
    </row>
    <row r="6159" spans="5:9" ht="14.5" x14ac:dyDescent="0.35">
      <c r="E6159" s="113" t="s">
        <v>5161</v>
      </c>
      <c r="F6159" s="113" t="s">
        <v>24847</v>
      </c>
      <c r="G6159" s="113" t="s">
        <v>40099</v>
      </c>
      <c r="H6159" s="113" t="s">
        <v>115431</v>
      </c>
      <c r="I6159" s="113" t="s">
        <v>95636</v>
      </c>
    </row>
    <row r="6160" spans="5:9" ht="14.5" x14ac:dyDescent="0.35">
      <c r="E6160" s="113" t="s">
        <v>5160</v>
      </c>
      <c r="F6160" s="113" t="s">
        <v>24846</v>
      </c>
      <c r="G6160" s="113" t="s">
        <v>40098</v>
      </c>
      <c r="H6160" s="113" t="s">
        <v>115430</v>
      </c>
      <c r="I6160" s="113" t="s">
        <v>95635</v>
      </c>
    </row>
    <row r="6161" spans="5:9" ht="14.5" x14ac:dyDescent="0.35">
      <c r="E6161" s="113" t="s">
        <v>5159</v>
      </c>
      <c r="F6161" s="113" t="s">
        <v>24845</v>
      </c>
      <c r="G6161" s="113" t="s">
        <v>40097</v>
      </c>
      <c r="H6161" s="113" t="s">
        <v>115429</v>
      </c>
      <c r="I6161" s="113" t="s">
        <v>95634</v>
      </c>
    </row>
    <row r="6162" spans="5:9" ht="14.5" x14ac:dyDescent="0.35">
      <c r="E6162" s="113" t="s">
        <v>5158</v>
      </c>
      <c r="F6162" s="113" t="s">
        <v>24844</v>
      </c>
      <c r="G6162" s="113" t="s">
        <v>40096</v>
      </c>
      <c r="H6162" s="113" t="s">
        <v>115428</v>
      </c>
      <c r="I6162" s="113" t="s">
        <v>95633</v>
      </c>
    </row>
    <row r="6163" spans="5:9" ht="14.5" x14ac:dyDescent="0.35">
      <c r="E6163" s="113" t="s">
        <v>5157</v>
      </c>
      <c r="F6163" s="113" t="s">
        <v>24843</v>
      </c>
      <c r="G6163" s="113" t="s">
        <v>40095</v>
      </c>
      <c r="H6163" s="113" t="s">
        <v>115427</v>
      </c>
      <c r="I6163" s="113" t="s">
        <v>95632</v>
      </c>
    </row>
    <row r="6164" spans="5:9" ht="14.5" x14ac:dyDescent="0.35">
      <c r="E6164" s="113" t="s">
        <v>5156</v>
      </c>
      <c r="F6164" s="113" t="s">
        <v>24842</v>
      </c>
      <c r="G6164" s="113" t="s">
        <v>40094</v>
      </c>
      <c r="H6164" s="113" t="s">
        <v>115426</v>
      </c>
      <c r="I6164" s="113" t="s">
        <v>95631</v>
      </c>
    </row>
    <row r="6165" spans="5:9" ht="14.5" x14ac:dyDescent="0.35">
      <c r="E6165" s="113" t="s">
        <v>5155</v>
      </c>
      <c r="F6165" s="113" t="s">
        <v>24841</v>
      </c>
      <c r="G6165" s="113" t="s">
        <v>40093</v>
      </c>
      <c r="H6165" s="113" t="s">
        <v>115425</v>
      </c>
      <c r="I6165" s="113" t="s">
        <v>95630</v>
      </c>
    </row>
    <row r="6166" spans="5:9" ht="14.5" x14ac:dyDescent="0.35">
      <c r="E6166" s="113" t="s">
        <v>5154</v>
      </c>
      <c r="F6166" s="113" t="s">
        <v>24840</v>
      </c>
      <c r="G6166" s="113" t="s">
        <v>40092</v>
      </c>
      <c r="H6166" s="113" t="s">
        <v>115424</v>
      </c>
      <c r="I6166" s="113" t="s">
        <v>95629</v>
      </c>
    </row>
    <row r="6167" spans="5:9" ht="14.5" x14ac:dyDescent="0.35">
      <c r="E6167" s="113" t="s">
        <v>5153</v>
      </c>
      <c r="F6167" s="113" t="s">
        <v>24839</v>
      </c>
      <c r="G6167" s="113" t="s">
        <v>40091</v>
      </c>
      <c r="H6167" s="113" t="s">
        <v>49743</v>
      </c>
      <c r="I6167" s="113" t="s">
        <v>95628</v>
      </c>
    </row>
    <row r="6168" spans="5:9" ht="14.5" x14ac:dyDescent="0.35">
      <c r="E6168" s="113" t="s">
        <v>5152</v>
      </c>
      <c r="F6168" s="113" t="s">
        <v>24838</v>
      </c>
      <c r="G6168" s="113" t="s">
        <v>40090</v>
      </c>
      <c r="H6168" s="113" t="s">
        <v>49742</v>
      </c>
      <c r="I6168" s="113" t="s">
        <v>95627</v>
      </c>
    </row>
    <row r="6169" spans="5:9" ht="14.5" x14ac:dyDescent="0.35">
      <c r="E6169" s="113" t="s">
        <v>5151</v>
      </c>
      <c r="F6169" s="113" t="s">
        <v>24837</v>
      </c>
      <c r="G6169" s="113" t="s">
        <v>40089</v>
      </c>
      <c r="H6169" s="113" t="s">
        <v>110772</v>
      </c>
      <c r="I6169" s="113" t="s">
        <v>95626</v>
      </c>
    </row>
    <row r="6170" spans="5:9" ht="14.5" x14ac:dyDescent="0.35">
      <c r="E6170" s="113" t="s">
        <v>5150</v>
      </c>
      <c r="F6170" s="113" t="s">
        <v>24836</v>
      </c>
      <c r="G6170" s="113" t="s">
        <v>40088</v>
      </c>
      <c r="H6170" s="113" t="s">
        <v>110771</v>
      </c>
      <c r="I6170" s="113" t="s">
        <v>95625</v>
      </c>
    </row>
    <row r="6171" spans="5:9" ht="14.5" x14ac:dyDescent="0.35">
      <c r="E6171" s="113" t="s">
        <v>5149</v>
      </c>
      <c r="F6171" s="113" t="s">
        <v>24835</v>
      </c>
      <c r="G6171" s="113" t="s">
        <v>40087</v>
      </c>
      <c r="H6171" s="113" t="s">
        <v>49741</v>
      </c>
      <c r="I6171" s="113" t="s">
        <v>95624</v>
      </c>
    </row>
    <row r="6172" spans="5:9" ht="14.5" x14ac:dyDescent="0.35">
      <c r="E6172" s="113" t="s">
        <v>5148</v>
      </c>
      <c r="F6172" s="113" t="s">
        <v>24834</v>
      </c>
      <c r="G6172" s="113" t="s">
        <v>40086</v>
      </c>
      <c r="H6172" s="113" t="s">
        <v>49740</v>
      </c>
      <c r="I6172" s="113" t="s">
        <v>95623</v>
      </c>
    </row>
    <row r="6173" spans="5:9" ht="14.5" x14ac:dyDescent="0.35">
      <c r="E6173" s="113" t="s">
        <v>5147</v>
      </c>
      <c r="F6173" s="113" t="s">
        <v>24833</v>
      </c>
      <c r="G6173" s="113" t="s">
        <v>40085</v>
      </c>
      <c r="H6173" s="113" t="s">
        <v>49739</v>
      </c>
      <c r="I6173" s="113" t="s">
        <v>95622</v>
      </c>
    </row>
    <row r="6174" spans="5:9" ht="14.5" x14ac:dyDescent="0.35">
      <c r="E6174" s="113" t="s">
        <v>5146</v>
      </c>
      <c r="F6174" s="113" t="s">
        <v>24832</v>
      </c>
      <c r="G6174" s="113" t="s">
        <v>40084</v>
      </c>
      <c r="H6174" s="113" t="s">
        <v>49738</v>
      </c>
      <c r="I6174" s="113" t="s">
        <v>95621</v>
      </c>
    </row>
    <row r="6175" spans="5:9" ht="14.5" x14ac:dyDescent="0.35">
      <c r="E6175" s="113" t="s">
        <v>5145</v>
      </c>
      <c r="F6175" s="113" t="s">
        <v>24831</v>
      </c>
      <c r="G6175" s="113" t="s">
        <v>40083</v>
      </c>
      <c r="H6175" s="113" t="s">
        <v>49737</v>
      </c>
      <c r="I6175" s="113" t="s">
        <v>95620</v>
      </c>
    </row>
    <row r="6176" spans="5:9" ht="14.5" x14ac:dyDescent="0.35">
      <c r="E6176" s="113" t="s">
        <v>5144</v>
      </c>
      <c r="F6176" s="113" t="s">
        <v>24830</v>
      </c>
      <c r="G6176" s="113" t="s">
        <v>40082</v>
      </c>
      <c r="H6176" s="113" t="s">
        <v>49736</v>
      </c>
      <c r="I6176" s="113" t="s">
        <v>95619</v>
      </c>
    </row>
    <row r="6177" spans="5:9" ht="14.5" x14ac:dyDescent="0.35">
      <c r="E6177" s="113" t="s">
        <v>5143</v>
      </c>
      <c r="F6177" s="113" t="s">
        <v>24829</v>
      </c>
      <c r="G6177" s="113" t="s">
        <v>40081</v>
      </c>
      <c r="H6177" s="113" t="s">
        <v>49735</v>
      </c>
      <c r="I6177" s="113" t="s">
        <v>95618</v>
      </c>
    </row>
    <row r="6178" spans="5:9" ht="14.5" x14ac:dyDescent="0.35">
      <c r="E6178" s="113" t="s">
        <v>5142</v>
      </c>
      <c r="F6178" s="113" t="s">
        <v>24828</v>
      </c>
      <c r="G6178" s="113" t="s">
        <v>40080</v>
      </c>
      <c r="H6178" s="113" t="s">
        <v>49696</v>
      </c>
      <c r="I6178" s="113" t="s">
        <v>95617</v>
      </c>
    </row>
    <row r="6179" spans="5:9" ht="14.5" x14ac:dyDescent="0.35">
      <c r="E6179" s="113" t="s">
        <v>5141</v>
      </c>
      <c r="F6179" s="113" t="s">
        <v>24827</v>
      </c>
      <c r="G6179" s="113" t="s">
        <v>40079</v>
      </c>
      <c r="H6179" s="113" t="s">
        <v>66827</v>
      </c>
      <c r="I6179" s="113" t="s">
        <v>95616</v>
      </c>
    </row>
    <row r="6180" spans="5:9" ht="14.5" x14ac:dyDescent="0.35">
      <c r="E6180" s="113" t="s">
        <v>5140</v>
      </c>
      <c r="F6180" s="113" t="s">
        <v>24826</v>
      </c>
      <c r="G6180" s="113" t="s">
        <v>40078</v>
      </c>
      <c r="H6180" s="113" t="s">
        <v>49734</v>
      </c>
      <c r="I6180" s="113" t="s">
        <v>95615</v>
      </c>
    </row>
    <row r="6181" spans="5:9" ht="14.5" x14ac:dyDescent="0.35">
      <c r="E6181" s="113" t="s">
        <v>5139</v>
      </c>
      <c r="F6181" s="113" t="s">
        <v>24825</v>
      </c>
      <c r="G6181" s="113" t="s">
        <v>40077</v>
      </c>
      <c r="H6181" s="113" t="s">
        <v>110770</v>
      </c>
      <c r="I6181" s="113" t="s">
        <v>95614</v>
      </c>
    </row>
    <row r="6182" spans="5:9" ht="14.5" x14ac:dyDescent="0.35">
      <c r="E6182" s="113" t="s">
        <v>5138</v>
      </c>
      <c r="F6182" s="113" t="s">
        <v>24824</v>
      </c>
      <c r="G6182" s="113" t="s">
        <v>40076</v>
      </c>
      <c r="H6182" s="113" t="s">
        <v>110769</v>
      </c>
      <c r="I6182" s="113" t="s">
        <v>95613</v>
      </c>
    </row>
    <row r="6183" spans="5:9" ht="14.5" x14ac:dyDescent="0.35">
      <c r="E6183" s="113" t="s">
        <v>5137</v>
      </c>
      <c r="F6183" s="113" t="s">
        <v>24823</v>
      </c>
      <c r="G6183" s="113" t="s">
        <v>40075</v>
      </c>
      <c r="H6183" s="113" t="s">
        <v>49733</v>
      </c>
      <c r="I6183" s="113" t="s">
        <v>95612</v>
      </c>
    </row>
    <row r="6184" spans="5:9" ht="14.5" x14ac:dyDescent="0.35">
      <c r="E6184" s="113" t="s">
        <v>5136</v>
      </c>
      <c r="F6184" s="113" t="s">
        <v>24822</v>
      </c>
      <c r="G6184" s="113" t="s">
        <v>40074</v>
      </c>
      <c r="H6184" s="113" t="s">
        <v>49732</v>
      </c>
      <c r="I6184" s="113" t="s">
        <v>95611</v>
      </c>
    </row>
    <row r="6185" spans="5:9" ht="14.5" x14ac:dyDescent="0.35">
      <c r="E6185" s="113" t="s">
        <v>5135</v>
      </c>
      <c r="F6185" s="113" t="s">
        <v>24821</v>
      </c>
      <c r="G6185" s="113" t="s">
        <v>40073</v>
      </c>
      <c r="H6185" s="113" t="s">
        <v>66826</v>
      </c>
      <c r="I6185" s="113" t="s">
        <v>95610</v>
      </c>
    </row>
    <row r="6186" spans="5:9" ht="14.5" x14ac:dyDescent="0.35">
      <c r="E6186" s="113" t="s">
        <v>5134</v>
      </c>
      <c r="F6186" s="113" t="s">
        <v>24820</v>
      </c>
      <c r="G6186" s="113" t="s">
        <v>40072</v>
      </c>
      <c r="H6186" s="113" t="s">
        <v>66825</v>
      </c>
      <c r="I6186" s="113" t="s">
        <v>95609</v>
      </c>
    </row>
    <row r="6187" spans="5:9" ht="14.5" x14ac:dyDescent="0.35">
      <c r="E6187" s="113" t="s">
        <v>5133</v>
      </c>
      <c r="F6187" s="113" t="s">
        <v>24819</v>
      </c>
      <c r="G6187" s="113" t="s">
        <v>40071</v>
      </c>
      <c r="H6187" s="113" t="s">
        <v>66824</v>
      </c>
      <c r="I6187" s="113" t="s">
        <v>95608</v>
      </c>
    </row>
    <row r="6188" spans="5:9" ht="14.5" x14ac:dyDescent="0.35">
      <c r="E6188" s="113" t="s">
        <v>5132</v>
      </c>
      <c r="F6188" s="113" t="s">
        <v>24818</v>
      </c>
      <c r="G6188" s="113" t="s">
        <v>40070</v>
      </c>
      <c r="H6188" s="113" t="s">
        <v>66823</v>
      </c>
      <c r="I6188" s="113" t="s">
        <v>95607</v>
      </c>
    </row>
    <row r="6189" spans="5:9" ht="14.5" x14ac:dyDescent="0.35">
      <c r="E6189" s="113" t="s">
        <v>5131</v>
      </c>
      <c r="F6189" s="113" t="s">
        <v>24817</v>
      </c>
      <c r="G6189" s="113" t="s">
        <v>40069</v>
      </c>
      <c r="H6189" s="113" t="s">
        <v>66822</v>
      </c>
      <c r="I6189" s="113" t="s">
        <v>95606</v>
      </c>
    </row>
    <row r="6190" spans="5:9" ht="14.5" x14ac:dyDescent="0.35">
      <c r="E6190" s="113" t="s">
        <v>5130</v>
      </c>
      <c r="F6190" s="113" t="s">
        <v>24816</v>
      </c>
      <c r="G6190" s="113" t="s">
        <v>40068</v>
      </c>
      <c r="H6190" s="113" t="s">
        <v>49731</v>
      </c>
      <c r="I6190" s="113" t="s">
        <v>95605</v>
      </c>
    </row>
    <row r="6191" spans="5:9" ht="14.5" x14ac:dyDescent="0.35">
      <c r="E6191" s="113" t="s">
        <v>5129</v>
      </c>
      <c r="F6191" s="113" t="s">
        <v>24815</v>
      </c>
      <c r="G6191" s="113" t="s">
        <v>40067</v>
      </c>
      <c r="H6191" s="113" t="s">
        <v>49730</v>
      </c>
      <c r="I6191" s="113" t="s">
        <v>95604</v>
      </c>
    </row>
    <row r="6192" spans="5:9" ht="14.5" x14ac:dyDescent="0.35">
      <c r="E6192" s="113" t="s">
        <v>5128</v>
      </c>
      <c r="F6192" s="113" t="s">
        <v>24814</v>
      </c>
      <c r="G6192" s="113" t="s">
        <v>40066</v>
      </c>
      <c r="H6192" s="113" t="s">
        <v>66821</v>
      </c>
      <c r="I6192" s="113" t="s">
        <v>95603</v>
      </c>
    </row>
    <row r="6193" spans="5:9" ht="14.5" x14ac:dyDescent="0.35">
      <c r="E6193" s="113" t="s">
        <v>5127</v>
      </c>
      <c r="F6193" s="113" t="s">
        <v>24813</v>
      </c>
      <c r="G6193" s="113" t="s">
        <v>40065</v>
      </c>
      <c r="H6193" s="113" t="s">
        <v>66820</v>
      </c>
      <c r="I6193" s="113" t="s">
        <v>95602</v>
      </c>
    </row>
    <row r="6194" spans="5:9" ht="14.5" x14ac:dyDescent="0.35">
      <c r="E6194" s="113" t="s">
        <v>5126</v>
      </c>
      <c r="F6194" s="113" t="s">
        <v>24812</v>
      </c>
      <c r="G6194" s="113" t="s">
        <v>40064</v>
      </c>
      <c r="H6194" s="113" t="s">
        <v>66819</v>
      </c>
      <c r="I6194" s="113" t="s">
        <v>95601</v>
      </c>
    </row>
    <row r="6195" spans="5:9" ht="14.5" x14ac:dyDescent="0.35">
      <c r="E6195" s="113" t="s">
        <v>5125</v>
      </c>
      <c r="F6195" s="113" t="s">
        <v>24811</v>
      </c>
      <c r="G6195" s="113" t="s">
        <v>40063</v>
      </c>
      <c r="H6195" s="113" t="s">
        <v>66818</v>
      </c>
      <c r="I6195" s="113" t="s">
        <v>95600</v>
      </c>
    </row>
    <row r="6196" spans="5:9" ht="14.5" x14ac:dyDescent="0.35">
      <c r="E6196" s="113" t="s">
        <v>5124</v>
      </c>
      <c r="F6196" s="113" t="s">
        <v>24810</v>
      </c>
      <c r="G6196" s="113" t="s">
        <v>40062</v>
      </c>
      <c r="H6196" s="113" t="s">
        <v>49729</v>
      </c>
      <c r="I6196" s="113" t="s">
        <v>95599</v>
      </c>
    </row>
    <row r="6197" spans="5:9" ht="14.5" x14ac:dyDescent="0.35">
      <c r="E6197" s="113" t="s">
        <v>5123</v>
      </c>
      <c r="F6197" s="113" t="s">
        <v>24809</v>
      </c>
      <c r="G6197" s="113" t="s">
        <v>40061</v>
      </c>
      <c r="H6197" s="113" t="s">
        <v>66817</v>
      </c>
      <c r="I6197" s="113" t="s">
        <v>95598</v>
      </c>
    </row>
    <row r="6198" spans="5:9" ht="14.5" x14ac:dyDescent="0.35">
      <c r="E6198" s="113" t="s">
        <v>5122</v>
      </c>
      <c r="F6198" s="113" t="s">
        <v>24808</v>
      </c>
      <c r="G6198" s="113" t="s">
        <v>40060</v>
      </c>
      <c r="H6198" s="113" t="s">
        <v>110768</v>
      </c>
      <c r="I6198" s="113" t="s">
        <v>95597</v>
      </c>
    </row>
    <row r="6199" spans="5:9" ht="14.5" x14ac:dyDescent="0.35">
      <c r="E6199" s="113" t="s">
        <v>5121</v>
      </c>
      <c r="F6199" s="113" t="s">
        <v>24807</v>
      </c>
      <c r="G6199" s="113" t="s">
        <v>40059</v>
      </c>
      <c r="H6199" s="113" t="s">
        <v>66816</v>
      </c>
      <c r="I6199" s="113" t="s">
        <v>95596</v>
      </c>
    </row>
    <row r="6200" spans="5:9" ht="14.5" x14ac:dyDescent="0.35">
      <c r="E6200" s="113" t="s">
        <v>5120</v>
      </c>
      <c r="F6200" s="113" t="s">
        <v>24806</v>
      </c>
      <c r="G6200" s="113" t="s">
        <v>40058</v>
      </c>
      <c r="H6200" s="113" t="s">
        <v>66815</v>
      </c>
      <c r="I6200" s="113" t="s">
        <v>95595</v>
      </c>
    </row>
    <row r="6201" spans="5:9" ht="14.5" x14ac:dyDescent="0.35">
      <c r="E6201" s="113" t="s">
        <v>5119</v>
      </c>
      <c r="F6201" s="113" t="s">
        <v>24805</v>
      </c>
      <c r="G6201" s="113" t="s">
        <v>40057</v>
      </c>
      <c r="H6201" s="113" t="s">
        <v>110767</v>
      </c>
      <c r="I6201" s="113" t="s">
        <v>95594</v>
      </c>
    </row>
    <row r="6202" spans="5:9" ht="14.5" x14ac:dyDescent="0.35">
      <c r="E6202" s="113" t="s">
        <v>5118</v>
      </c>
      <c r="F6202" s="113" t="s">
        <v>24804</v>
      </c>
      <c r="G6202" s="113" t="s">
        <v>40056</v>
      </c>
      <c r="H6202" s="113" t="s">
        <v>49728</v>
      </c>
      <c r="I6202" s="113" t="s">
        <v>95593</v>
      </c>
    </row>
    <row r="6203" spans="5:9" ht="14.5" x14ac:dyDescent="0.35">
      <c r="E6203" s="113" t="s">
        <v>5117</v>
      </c>
      <c r="F6203" s="113" t="s">
        <v>24803</v>
      </c>
      <c r="G6203" s="113" t="s">
        <v>40055</v>
      </c>
      <c r="H6203" s="113" t="s">
        <v>49727</v>
      </c>
      <c r="I6203" s="113" t="s">
        <v>95592</v>
      </c>
    </row>
    <row r="6204" spans="5:9" ht="14.5" x14ac:dyDescent="0.35">
      <c r="E6204" s="113" t="s">
        <v>5116</v>
      </c>
      <c r="F6204" s="113" t="s">
        <v>24802</v>
      </c>
      <c r="G6204" s="113" t="s">
        <v>40054</v>
      </c>
      <c r="H6204" s="113" t="s">
        <v>66814</v>
      </c>
      <c r="I6204" s="113" t="s">
        <v>95591</v>
      </c>
    </row>
    <row r="6205" spans="5:9" ht="14.5" x14ac:dyDescent="0.35">
      <c r="E6205" s="113" t="s">
        <v>5115</v>
      </c>
      <c r="F6205" s="113" t="s">
        <v>24801</v>
      </c>
      <c r="G6205" s="113" t="s">
        <v>40053</v>
      </c>
      <c r="H6205" s="113" t="s">
        <v>66813</v>
      </c>
      <c r="I6205" s="113" t="s">
        <v>95590</v>
      </c>
    </row>
    <row r="6206" spans="5:9" ht="14.5" x14ac:dyDescent="0.35">
      <c r="E6206" s="113" t="s">
        <v>5114</v>
      </c>
      <c r="F6206" s="113" t="s">
        <v>24800</v>
      </c>
      <c r="G6206" s="113" t="s">
        <v>40052</v>
      </c>
      <c r="H6206" s="113" t="s">
        <v>49726</v>
      </c>
      <c r="I6206" s="113" t="s">
        <v>95589</v>
      </c>
    </row>
    <row r="6207" spans="5:9" ht="14.5" x14ac:dyDescent="0.35">
      <c r="E6207" s="113" t="s">
        <v>5113</v>
      </c>
      <c r="F6207" s="113" t="s">
        <v>24799</v>
      </c>
      <c r="G6207" s="113" t="s">
        <v>40051</v>
      </c>
      <c r="H6207" s="113" t="s">
        <v>49725</v>
      </c>
      <c r="I6207" s="113" t="s">
        <v>95588</v>
      </c>
    </row>
    <row r="6208" spans="5:9" ht="14.5" x14ac:dyDescent="0.35">
      <c r="E6208" s="113" t="s">
        <v>5112</v>
      </c>
      <c r="F6208" s="113" t="s">
        <v>24798</v>
      </c>
      <c r="G6208" s="113" t="s">
        <v>40050</v>
      </c>
      <c r="H6208" s="113" t="s">
        <v>66812</v>
      </c>
      <c r="I6208" s="113" t="s">
        <v>95587</v>
      </c>
    </row>
    <row r="6209" spans="5:9" ht="14.5" x14ac:dyDescent="0.35">
      <c r="E6209" s="113" t="s">
        <v>5111</v>
      </c>
      <c r="F6209" s="113" t="s">
        <v>24797</v>
      </c>
      <c r="G6209" s="113" t="s">
        <v>40049</v>
      </c>
      <c r="H6209" s="113" t="s">
        <v>66811</v>
      </c>
      <c r="I6209" s="113" t="s">
        <v>95586</v>
      </c>
    </row>
    <row r="6210" spans="5:9" ht="14.5" x14ac:dyDescent="0.35">
      <c r="E6210" s="113" t="s">
        <v>5110</v>
      </c>
      <c r="F6210" s="113" t="s">
        <v>24796</v>
      </c>
      <c r="G6210" s="113" t="s">
        <v>40048</v>
      </c>
      <c r="H6210" s="113" t="s">
        <v>49724</v>
      </c>
      <c r="I6210" s="113" t="s">
        <v>95585</v>
      </c>
    </row>
    <row r="6211" spans="5:9" ht="14.5" x14ac:dyDescent="0.35">
      <c r="E6211" s="113" t="s">
        <v>5109</v>
      </c>
      <c r="F6211" s="113" t="s">
        <v>24795</v>
      </c>
      <c r="G6211" s="113" t="s">
        <v>40047</v>
      </c>
      <c r="H6211" s="113" t="s">
        <v>66810</v>
      </c>
      <c r="I6211" s="113" t="s">
        <v>95584</v>
      </c>
    </row>
    <row r="6212" spans="5:9" ht="14.5" x14ac:dyDescent="0.35">
      <c r="E6212" s="113" t="s">
        <v>5108</v>
      </c>
      <c r="F6212" s="113" t="s">
        <v>24794</v>
      </c>
      <c r="G6212" s="113" t="s">
        <v>40046</v>
      </c>
      <c r="H6212" s="113" t="s">
        <v>66809</v>
      </c>
      <c r="I6212" s="113" t="s">
        <v>95583</v>
      </c>
    </row>
    <row r="6213" spans="5:9" ht="14.5" x14ac:dyDescent="0.35">
      <c r="E6213" s="113" t="s">
        <v>5107</v>
      </c>
      <c r="F6213" s="113" t="s">
        <v>24793</v>
      </c>
      <c r="G6213" s="113" t="s">
        <v>40045</v>
      </c>
      <c r="H6213" s="113" t="s">
        <v>66808</v>
      </c>
      <c r="I6213" s="113" t="s">
        <v>95582</v>
      </c>
    </row>
    <row r="6214" spans="5:9" ht="14.5" x14ac:dyDescent="0.35">
      <c r="E6214" s="113" t="s">
        <v>5106</v>
      </c>
      <c r="F6214" s="113" t="s">
        <v>24792</v>
      </c>
      <c r="G6214" s="113" t="s">
        <v>40044</v>
      </c>
      <c r="H6214" s="113" t="s">
        <v>66807</v>
      </c>
      <c r="I6214" s="113" t="s">
        <v>95581</v>
      </c>
    </row>
    <row r="6215" spans="5:9" ht="14.5" x14ac:dyDescent="0.35">
      <c r="E6215" s="113" t="s">
        <v>5105</v>
      </c>
      <c r="F6215" s="113" t="s">
        <v>24791</v>
      </c>
      <c r="G6215" s="113" t="s">
        <v>40043</v>
      </c>
      <c r="H6215" s="113" t="s">
        <v>49723</v>
      </c>
      <c r="I6215" s="113" t="s">
        <v>95580</v>
      </c>
    </row>
    <row r="6216" spans="5:9" ht="14.5" x14ac:dyDescent="0.35">
      <c r="E6216" s="113" t="s">
        <v>5104</v>
      </c>
      <c r="F6216" s="113" t="s">
        <v>24790</v>
      </c>
      <c r="G6216" s="113" t="s">
        <v>40042</v>
      </c>
      <c r="H6216" s="113" t="s">
        <v>66806</v>
      </c>
      <c r="I6216" s="113" t="s">
        <v>95579</v>
      </c>
    </row>
    <row r="6217" spans="5:9" ht="14.5" x14ac:dyDescent="0.35">
      <c r="E6217" s="113" t="s">
        <v>5103</v>
      </c>
      <c r="F6217" s="113" t="s">
        <v>24789</v>
      </c>
      <c r="G6217" s="113" t="s">
        <v>40041</v>
      </c>
      <c r="H6217" s="113" t="s">
        <v>66805</v>
      </c>
      <c r="I6217" s="113" t="s">
        <v>95578</v>
      </c>
    </row>
    <row r="6218" spans="5:9" ht="14.5" x14ac:dyDescent="0.35">
      <c r="E6218" s="113" t="s">
        <v>5102</v>
      </c>
      <c r="F6218" s="113" t="s">
        <v>24788</v>
      </c>
      <c r="G6218" s="113" t="s">
        <v>40040</v>
      </c>
      <c r="H6218" s="113" t="s">
        <v>66804</v>
      </c>
      <c r="I6218" s="113" t="s">
        <v>95577</v>
      </c>
    </row>
    <row r="6219" spans="5:9" ht="14.5" x14ac:dyDescent="0.35">
      <c r="E6219" s="113" t="s">
        <v>5101</v>
      </c>
      <c r="F6219" s="113" t="s">
        <v>24787</v>
      </c>
      <c r="G6219" s="113" t="s">
        <v>40039</v>
      </c>
      <c r="H6219" s="113" t="s">
        <v>66803</v>
      </c>
      <c r="I6219" s="113" t="s">
        <v>95576</v>
      </c>
    </row>
    <row r="6220" spans="5:9" ht="14.5" x14ac:dyDescent="0.35">
      <c r="E6220" s="113" t="s">
        <v>5100</v>
      </c>
      <c r="F6220" s="113" t="s">
        <v>24786</v>
      </c>
      <c r="G6220" s="113" t="s">
        <v>40038</v>
      </c>
      <c r="H6220" s="113" t="s">
        <v>66802</v>
      </c>
      <c r="I6220" s="113" t="s">
        <v>95575</v>
      </c>
    </row>
    <row r="6221" spans="5:9" ht="14.5" x14ac:dyDescent="0.35">
      <c r="E6221" s="113" t="s">
        <v>5099</v>
      </c>
      <c r="F6221" s="113" t="s">
        <v>24785</v>
      </c>
      <c r="G6221" s="113" t="s">
        <v>40037</v>
      </c>
      <c r="H6221" s="113" t="s">
        <v>66801</v>
      </c>
      <c r="I6221" s="113" t="s">
        <v>95574</v>
      </c>
    </row>
    <row r="6222" spans="5:9" ht="14.5" x14ac:dyDescent="0.35">
      <c r="E6222" s="113" t="s">
        <v>5098</v>
      </c>
      <c r="F6222" s="113" t="s">
        <v>24784</v>
      </c>
      <c r="G6222" s="113" t="s">
        <v>40036</v>
      </c>
      <c r="H6222" s="113" t="s">
        <v>66800</v>
      </c>
      <c r="I6222" s="113" t="s">
        <v>95573</v>
      </c>
    </row>
    <row r="6223" spans="5:9" ht="14.5" x14ac:dyDescent="0.35">
      <c r="E6223" s="113" t="s">
        <v>5097</v>
      </c>
      <c r="F6223" s="113" t="s">
        <v>24783</v>
      </c>
      <c r="G6223" s="113" t="s">
        <v>40035</v>
      </c>
      <c r="H6223" s="113" t="s">
        <v>66799</v>
      </c>
      <c r="I6223" s="113" t="s">
        <v>95572</v>
      </c>
    </row>
    <row r="6224" spans="5:9" ht="14.5" x14ac:dyDescent="0.35">
      <c r="E6224" s="113" t="s">
        <v>5096</v>
      </c>
      <c r="F6224" s="113" t="s">
        <v>24782</v>
      </c>
      <c r="G6224" s="113" t="s">
        <v>40034</v>
      </c>
      <c r="H6224" s="113" t="s">
        <v>66798</v>
      </c>
      <c r="I6224" s="113" t="s">
        <v>95571</v>
      </c>
    </row>
    <row r="6225" spans="5:9" ht="14.5" x14ac:dyDescent="0.35">
      <c r="E6225" s="113" t="s">
        <v>5095</v>
      </c>
      <c r="F6225" s="113" t="s">
        <v>24781</v>
      </c>
      <c r="G6225" s="113" t="s">
        <v>40033</v>
      </c>
      <c r="H6225" s="113" t="s">
        <v>66797</v>
      </c>
      <c r="I6225" s="113" t="s">
        <v>95570</v>
      </c>
    </row>
    <row r="6226" spans="5:9" ht="14.5" x14ac:dyDescent="0.35">
      <c r="E6226" s="113" t="s">
        <v>5094</v>
      </c>
      <c r="F6226" s="113" t="s">
        <v>24780</v>
      </c>
      <c r="G6226" s="113" t="s">
        <v>40032</v>
      </c>
      <c r="H6226" s="113" t="s">
        <v>66796</v>
      </c>
      <c r="I6226" s="113" t="s">
        <v>95569</v>
      </c>
    </row>
    <row r="6227" spans="5:9" ht="14.5" x14ac:dyDescent="0.35">
      <c r="E6227" s="113" t="s">
        <v>5093</v>
      </c>
      <c r="F6227" s="113" t="s">
        <v>24779</v>
      </c>
      <c r="G6227" s="113" t="s">
        <v>40031</v>
      </c>
      <c r="H6227" s="113" t="s">
        <v>66795</v>
      </c>
      <c r="I6227" s="113" t="s">
        <v>95568</v>
      </c>
    </row>
    <row r="6228" spans="5:9" ht="14.5" x14ac:dyDescent="0.35">
      <c r="E6228" s="113" t="s">
        <v>5092</v>
      </c>
      <c r="F6228" s="113" t="s">
        <v>24778</v>
      </c>
      <c r="G6228" s="113" t="s">
        <v>114960</v>
      </c>
      <c r="H6228" s="113" t="s">
        <v>66794</v>
      </c>
      <c r="I6228" s="113" t="s">
        <v>95567</v>
      </c>
    </row>
    <row r="6229" spans="5:9" ht="14.5" x14ac:dyDescent="0.35">
      <c r="E6229" s="113" t="s">
        <v>5091</v>
      </c>
      <c r="F6229" s="113" t="s">
        <v>24777</v>
      </c>
      <c r="G6229" s="113" t="s">
        <v>116226</v>
      </c>
      <c r="H6229" s="113" t="s">
        <v>49722</v>
      </c>
      <c r="I6229" s="113" t="s">
        <v>95566</v>
      </c>
    </row>
    <row r="6230" spans="5:9" ht="14.5" x14ac:dyDescent="0.35">
      <c r="E6230" s="113" t="s">
        <v>5090</v>
      </c>
      <c r="F6230" s="113" t="s">
        <v>24776</v>
      </c>
      <c r="G6230" s="113" t="s">
        <v>40030</v>
      </c>
      <c r="H6230" s="113" t="s">
        <v>49695</v>
      </c>
      <c r="I6230" s="113" t="s">
        <v>95565</v>
      </c>
    </row>
    <row r="6231" spans="5:9" ht="14.5" x14ac:dyDescent="0.35">
      <c r="E6231" s="113" t="s">
        <v>5089</v>
      </c>
      <c r="F6231" s="113" t="s">
        <v>24775</v>
      </c>
      <c r="G6231" s="113" t="s">
        <v>40029</v>
      </c>
      <c r="H6231" s="113" t="s">
        <v>66793</v>
      </c>
      <c r="I6231" s="113" t="s">
        <v>95564</v>
      </c>
    </row>
    <row r="6232" spans="5:9" ht="14.5" x14ac:dyDescent="0.35">
      <c r="E6232" s="113" t="s">
        <v>5088</v>
      </c>
      <c r="F6232" s="113" t="s">
        <v>24774</v>
      </c>
      <c r="G6232" s="113" t="s">
        <v>40028</v>
      </c>
      <c r="H6232" s="113" t="s">
        <v>66792</v>
      </c>
      <c r="I6232" s="113" t="s">
        <v>95563</v>
      </c>
    </row>
    <row r="6233" spans="5:9" ht="14.5" x14ac:dyDescent="0.35">
      <c r="E6233" s="113" t="s">
        <v>5087</v>
      </c>
      <c r="F6233" s="113" t="s">
        <v>24773</v>
      </c>
      <c r="G6233" s="113" t="s">
        <v>40027</v>
      </c>
      <c r="H6233" s="113" t="s">
        <v>66791</v>
      </c>
      <c r="I6233" s="113" t="s">
        <v>95562</v>
      </c>
    </row>
    <row r="6234" spans="5:9" ht="14.5" x14ac:dyDescent="0.35">
      <c r="E6234" s="113" t="s">
        <v>5086</v>
      </c>
      <c r="F6234" s="113" t="s">
        <v>24772</v>
      </c>
      <c r="G6234" s="113" t="s">
        <v>40026</v>
      </c>
      <c r="H6234" s="113" t="s">
        <v>49721</v>
      </c>
      <c r="I6234" s="113" t="s">
        <v>95561</v>
      </c>
    </row>
    <row r="6235" spans="5:9" ht="14.5" x14ac:dyDescent="0.35">
      <c r="E6235" s="113" t="s">
        <v>5085</v>
      </c>
      <c r="F6235" s="113" t="s">
        <v>24771</v>
      </c>
      <c r="G6235" s="113" t="s">
        <v>40025</v>
      </c>
      <c r="H6235" s="113" t="s">
        <v>66790</v>
      </c>
      <c r="I6235" s="113" t="s">
        <v>95560</v>
      </c>
    </row>
    <row r="6236" spans="5:9" ht="14.5" x14ac:dyDescent="0.35">
      <c r="E6236" s="113" t="s">
        <v>5084</v>
      </c>
      <c r="F6236" s="113" t="s">
        <v>24770</v>
      </c>
      <c r="G6236" s="113" t="s">
        <v>40024</v>
      </c>
      <c r="H6236" s="113" t="s">
        <v>66789</v>
      </c>
      <c r="I6236" s="113" t="s">
        <v>95559</v>
      </c>
    </row>
    <row r="6237" spans="5:9" ht="14.5" x14ac:dyDescent="0.35">
      <c r="E6237" s="113" t="s">
        <v>5083</v>
      </c>
      <c r="F6237" s="113" t="s">
        <v>24769</v>
      </c>
      <c r="G6237" s="113" t="s">
        <v>40023</v>
      </c>
      <c r="H6237" s="113" t="s">
        <v>66788</v>
      </c>
      <c r="I6237" s="113" t="s">
        <v>95558</v>
      </c>
    </row>
    <row r="6238" spans="5:9" ht="14.5" x14ac:dyDescent="0.35">
      <c r="E6238" s="113" t="s">
        <v>5082</v>
      </c>
      <c r="F6238" s="113" t="s">
        <v>24768</v>
      </c>
      <c r="G6238" s="113" t="s">
        <v>40022</v>
      </c>
      <c r="H6238" s="113" t="s">
        <v>66787</v>
      </c>
      <c r="I6238" s="113" t="s">
        <v>95557</v>
      </c>
    </row>
    <row r="6239" spans="5:9" ht="14.5" x14ac:dyDescent="0.35">
      <c r="E6239" s="113" t="s">
        <v>5081</v>
      </c>
      <c r="F6239" s="113" t="s">
        <v>24767</v>
      </c>
      <c r="G6239" s="113" t="s">
        <v>40021</v>
      </c>
      <c r="H6239" s="113" t="s">
        <v>66786</v>
      </c>
      <c r="I6239" s="113" t="s">
        <v>95556</v>
      </c>
    </row>
    <row r="6240" spans="5:9" ht="14.5" x14ac:dyDescent="0.35">
      <c r="E6240" s="113" t="s">
        <v>5080</v>
      </c>
      <c r="F6240" s="113" t="s">
        <v>24766</v>
      </c>
      <c r="G6240" s="113" t="s">
        <v>40020</v>
      </c>
      <c r="H6240" s="113" t="s">
        <v>66785</v>
      </c>
      <c r="I6240" s="113" t="s">
        <v>95555</v>
      </c>
    </row>
    <row r="6241" spans="5:9" ht="14.5" x14ac:dyDescent="0.35">
      <c r="E6241" s="113" t="s">
        <v>5079</v>
      </c>
      <c r="F6241" s="113" t="s">
        <v>24765</v>
      </c>
      <c r="G6241" s="113" t="s">
        <v>40019</v>
      </c>
      <c r="H6241" s="113" t="s">
        <v>49720</v>
      </c>
      <c r="I6241" s="113" t="s">
        <v>95554</v>
      </c>
    </row>
    <row r="6242" spans="5:9" ht="14.5" x14ac:dyDescent="0.35">
      <c r="E6242" s="113" t="s">
        <v>5078</v>
      </c>
      <c r="F6242" s="113" t="s">
        <v>24764</v>
      </c>
      <c r="G6242" s="113" t="s">
        <v>40018</v>
      </c>
      <c r="H6242" s="113" t="s">
        <v>49719</v>
      </c>
      <c r="I6242" s="113" t="s">
        <v>95553</v>
      </c>
    </row>
    <row r="6243" spans="5:9" ht="14.5" x14ac:dyDescent="0.35">
      <c r="E6243" s="113" t="s">
        <v>5077</v>
      </c>
      <c r="F6243" s="113" t="s">
        <v>24763</v>
      </c>
      <c r="G6243" s="113" t="s">
        <v>40017</v>
      </c>
      <c r="H6243" s="113" t="s">
        <v>66784</v>
      </c>
      <c r="I6243" s="113" t="s">
        <v>95552</v>
      </c>
    </row>
    <row r="6244" spans="5:9" ht="14.5" x14ac:dyDescent="0.35">
      <c r="E6244" s="113" t="s">
        <v>5076</v>
      </c>
      <c r="F6244" s="113" t="s">
        <v>24762</v>
      </c>
      <c r="G6244" s="113" t="s">
        <v>40016</v>
      </c>
      <c r="H6244" s="113" t="s">
        <v>49718</v>
      </c>
      <c r="I6244" s="113" t="s">
        <v>95551</v>
      </c>
    </row>
    <row r="6245" spans="5:9" ht="14.5" x14ac:dyDescent="0.35">
      <c r="E6245" s="113" t="s">
        <v>5075</v>
      </c>
      <c r="F6245" s="113" t="s">
        <v>24761</v>
      </c>
      <c r="G6245" s="113" t="s">
        <v>40015</v>
      </c>
      <c r="H6245" s="113" t="s">
        <v>66783</v>
      </c>
      <c r="I6245" s="113" t="s">
        <v>95550</v>
      </c>
    </row>
    <row r="6246" spans="5:9" ht="14.5" x14ac:dyDescent="0.35">
      <c r="E6246" s="113" t="s">
        <v>5074</v>
      </c>
      <c r="F6246" s="113" t="s">
        <v>24760</v>
      </c>
      <c r="G6246" s="113" t="s">
        <v>40014</v>
      </c>
      <c r="H6246" s="113" t="s">
        <v>66782</v>
      </c>
      <c r="I6246" s="113" t="s">
        <v>140360</v>
      </c>
    </row>
    <row r="6247" spans="5:9" ht="14.5" x14ac:dyDescent="0.35">
      <c r="E6247" s="113" t="s">
        <v>5073</v>
      </c>
      <c r="F6247" s="113" t="s">
        <v>24759</v>
      </c>
      <c r="G6247" s="113" t="s">
        <v>40013</v>
      </c>
      <c r="H6247" s="113" t="s">
        <v>66781</v>
      </c>
      <c r="I6247" s="113" t="s">
        <v>95549</v>
      </c>
    </row>
    <row r="6248" spans="5:9" ht="14.5" x14ac:dyDescent="0.35">
      <c r="E6248" s="113" t="s">
        <v>5072</v>
      </c>
      <c r="F6248" s="113" t="s">
        <v>24758</v>
      </c>
      <c r="G6248" s="113" t="s">
        <v>40012</v>
      </c>
      <c r="H6248" s="113" t="s">
        <v>66780</v>
      </c>
      <c r="I6248" s="113" t="s">
        <v>95548</v>
      </c>
    </row>
    <row r="6249" spans="5:9" ht="14.5" x14ac:dyDescent="0.35">
      <c r="E6249" s="113" t="s">
        <v>5071</v>
      </c>
      <c r="F6249" s="113" t="s">
        <v>24757</v>
      </c>
      <c r="G6249" s="113" t="s">
        <v>40011</v>
      </c>
      <c r="H6249" s="113" t="s">
        <v>66779</v>
      </c>
      <c r="I6249" s="113" t="s">
        <v>95547</v>
      </c>
    </row>
    <row r="6250" spans="5:9" ht="14.5" x14ac:dyDescent="0.35">
      <c r="E6250" s="113" t="s">
        <v>5070</v>
      </c>
      <c r="F6250" s="113" t="s">
        <v>24756</v>
      </c>
      <c r="G6250" s="113" t="s">
        <v>40010</v>
      </c>
      <c r="H6250" s="113" t="s">
        <v>66778</v>
      </c>
      <c r="I6250" s="113" t="s">
        <v>95546</v>
      </c>
    </row>
    <row r="6251" spans="5:9" ht="14.5" x14ac:dyDescent="0.35">
      <c r="E6251" s="113" t="s">
        <v>5069</v>
      </c>
      <c r="F6251" s="113" t="s">
        <v>24755</v>
      </c>
      <c r="G6251" s="113" t="s">
        <v>40009</v>
      </c>
      <c r="H6251" s="113" t="s">
        <v>66777</v>
      </c>
      <c r="I6251" s="113" t="s">
        <v>95545</v>
      </c>
    </row>
    <row r="6252" spans="5:9" ht="14.5" x14ac:dyDescent="0.35">
      <c r="E6252" s="113" t="s">
        <v>5068</v>
      </c>
      <c r="F6252" s="113" t="s">
        <v>24754</v>
      </c>
      <c r="G6252" s="113" t="s">
        <v>40008</v>
      </c>
      <c r="H6252" s="113" t="s">
        <v>66776</v>
      </c>
      <c r="I6252" s="113" t="s">
        <v>95544</v>
      </c>
    </row>
    <row r="6253" spans="5:9" ht="14.5" x14ac:dyDescent="0.35">
      <c r="E6253" s="113" t="s">
        <v>5067</v>
      </c>
      <c r="F6253" s="113" t="s">
        <v>24753</v>
      </c>
      <c r="G6253" s="113" t="s">
        <v>40007</v>
      </c>
      <c r="H6253" s="113" t="s">
        <v>66775</v>
      </c>
      <c r="I6253" s="113" t="s">
        <v>95543</v>
      </c>
    </row>
    <row r="6254" spans="5:9" ht="14.5" x14ac:dyDescent="0.35">
      <c r="E6254" s="113" t="s">
        <v>5066</v>
      </c>
      <c r="F6254" s="113" t="s">
        <v>24752</v>
      </c>
      <c r="G6254" s="113" t="s">
        <v>40006</v>
      </c>
      <c r="H6254" s="113" t="s">
        <v>66774</v>
      </c>
      <c r="I6254" s="113" t="s">
        <v>95542</v>
      </c>
    </row>
    <row r="6255" spans="5:9" ht="14.5" x14ac:dyDescent="0.35">
      <c r="E6255" s="113" t="s">
        <v>5065</v>
      </c>
      <c r="F6255" s="113" t="s">
        <v>24751</v>
      </c>
      <c r="G6255" s="113" t="s">
        <v>40005</v>
      </c>
      <c r="H6255" s="113" t="s">
        <v>66773</v>
      </c>
      <c r="I6255" s="113" t="s">
        <v>95541</v>
      </c>
    </row>
    <row r="6256" spans="5:9" ht="14.5" x14ac:dyDescent="0.35">
      <c r="E6256" s="113" t="s">
        <v>5064</v>
      </c>
      <c r="F6256" s="113" t="s">
        <v>24750</v>
      </c>
      <c r="G6256" s="113" t="s">
        <v>40004</v>
      </c>
      <c r="H6256" s="113" t="s">
        <v>49717</v>
      </c>
      <c r="I6256" s="113" t="s">
        <v>95540</v>
      </c>
    </row>
    <row r="6257" spans="5:9" ht="14.5" x14ac:dyDescent="0.35">
      <c r="E6257" s="113" t="s">
        <v>5063</v>
      </c>
      <c r="F6257" s="113" t="s">
        <v>24749</v>
      </c>
      <c r="G6257" s="113" t="s">
        <v>40003</v>
      </c>
      <c r="H6257" s="113" t="s">
        <v>121159</v>
      </c>
      <c r="I6257" s="113" t="s">
        <v>95539</v>
      </c>
    </row>
    <row r="6258" spans="5:9" ht="14.5" x14ac:dyDescent="0.35">
      <c r="E6258" s="113" t="s">
        <v>5062</v>
      </c>
      <c r="F6258" s="113" t="s">
        <v>24748</v>
      </c>
      <c r="G6258" s="113" t="s">
        <v>40002</v>
      </c>
      <c r="H6258" s="113" t="s">
        <v>49716</v>
      </c>
      <c r="I6258" s="113" t="s">
        <v>95538</v>
      </c>
    </row>
    <row r="6259" spans="5:9" ht="14.5" x14ac:dyDescent="0.35">
      <c r="E6259" s="113" t="s">
        <v>5061</v>
      </c>
      <c r="F6259" s="113" t="s">
        <v>24747</v>
      </c>
      <c r="G6259" s="113" t="s">
        <v>40001</v>
      </c>
      <c r="H6259" s="113" t="s">
        <v>66772</v>
      </c>
      <c r="I6259" s="113" t="s">
        <v>95537</v>
      </c>
    </row>
    <row r="6260" spans="5:9" ht="14.5" x14ac:dyDescent="0.35">
      <c r="E6260" s="113" t="s">
        <v>5060</v>
      </c>
      <c r="F6260" s="113" t="s">
        <v>24746</v>
      </c>
      <c r="G6260" s="113" t="s">
        <v>40000</v>
      </c>
      <c r="H6260" s="113" t="s">
        <v>66771</v>
      </c>
      <c r="I6260" s="113" t="s">
        <v>95536</v>
      </c>
    </row>
    <row r="6261" spans="5:9" ht="14.5" x14ac:dyDescent="0.35">
      <c r="E6261" s="113" t="s">
        <v>5059</v>
      </c>
      <c r="F6261" s="113" t="s">
        <v>24745</v>
      </c>
      <c r="G6261" s="113" t="s">
        <v>39999</v>
      </c>
      <c r="H6261" s="113" t="s">
        <v>49715</v>
      </c>
      <c r="I6261" s="113" t="s">
        <v>95535</v>
      </c>
    </row>
    <row r="6262" spans="5:9" ht="14.5" x14ac:dyDescent="0.35">
      <c r="E6262" s="113" t="s">
        <v>5058</v>
      </c>
      <c r="F6262" s="113" t="s">
        <v>24744</v>
      </c>
      <c r="G6262" s="113" t="s">
        <v>39998</v>
      </c>
      <c r="H6262" s="113" t="s">
        <v>66770</v>
      </c>
      <c r="I6262" s="113" t="s">
        <v>95534</v>
      </c>
    </row>
    <row r="6263" spans="5:9" ht="14.5" x14ac:dyDescent="0.35">
      <c r="E6263" s="113" t="s">
        <v>5057</v>
      </c>
      <c r="F6263" s="113" t="s">
        <v>24743</v>
      </c>
      <c r="G6263" s="113" t="s">
        <v>39997</v>
      </c>
      <c r="H6263" s="113" t="s">
        <v>49714</v>
      </c>
      <c r="I6263" s="113" t="s">
        <v>95533</v>
      </c>
    </row>
    <row r="6264" spans="5:9" ht="14.5" x14ac:dyDescent="0.35">
      <c r="E6264" s="113" t="s">
        <v>5056</v>
      </c>
      <c r="F6264" s="113" t="s">
        <v>24742</v>
      </c>
      <c r="G6264" s="113" t="s">
        <v>39996</v>
      </c>
      <c r="H6264" s="113" t="s">
        <v>49713</v>
      </c>
      <c r="I6264" s="113" t="s">
        <v>95532</v>
      </c>
    </row>
    <row r="6265" spans="5:9" ht="14.5" x14ac:dyDescent="0.35">
      <c r="E6265" s="113" t="s">
        <v>5055</v>
      </c>
      <c r="F6265" s="113" t="s">
        <v>24741</v>
      </c>
      <c r="G6265" s="113" t="s">
        <v>39995</v>
      </c>
      <c r="H6265" s="113" t="s">
        <v>66769</v>
      </c>
      <c r="I6265" s="113" t="s">
        <v>95531</v>
      </c>
    </row>
    <row r="6266" spans="5:9" ht="14.5" x14ac:dyDescent="0.35">
      <c r="E6266" s="113" t="s">
        <v>5054</v>
      </c>
      <c r="F6266" s="113" t="s">
        <v>24740</v>
      </c>
      <c r="G6266" s="113" t="s">
        <v>39994</v>
      </c>
      <c r="H6266" s="113" t="s">
        <v>66768</v>
      </c>
      <c r="I6266" s="113" t="s">
        <v>95530</v>
      </c>
    </row>
    <row r="6267" spans="5:9" ht="14.5" x14ac:dyDescent="0.35">
      <c r="E6267" s="113" t="s">
        <v>5053</v>
      </c>
      <c r="F6267" s="113" t="s">
        <v>24739</v>
      </c>
      <c r="G6267" s="113" t="s">
        <v>39993</v>
      </c>
      <c r="H6267" s="113" t="s">
        <v>66767</v>
      </c>
      <c r="I6267" s="113" t="s">
        <v>95529</v>
      </c>
    </row>
    <row r="6268" spans="5:9" ht="14.5" x14ac:dyDescent="0.35">
      <c r="E6268" s="113" t="s">
        <v>5052</v>
      </c>
      <c r="F6268" s="113" t="s">
        <v>24738</v>
      </c>
      <c r="G6268" s="113" t="s">
        <v>39992</v>
      </c>
      <c r="H6268" s="113" t="s">
        <v>66766</v>
      </c>
      <c r="I6268" s="113" t="s">
        <v>95528</v>
      </c>
    </row>
    <row r="6269" spans="5:9" ht="14.5" x14ac:dyDescent="0.35">
      <c r="E6269" s="113" t="s">
        <v>5051</v>
      </c>
      <c r="F6269" s="113" t="s">
        <v>24737</v>
      </c>
      <c r="G6269" s="113" t="s">
        <v>39991</v>
      </c>
      <c r="H6269" s="113" t="s">
        <v>49712</v>
      </c>
      <c r="I6269" s="113" t="s">
        <v>95527</v>
      </c>
    </row>
    <row r="6270" spans="5:9" ht="14.5" x14ac:dyDescent="0.35">
      <c r="E6270" s="113" t="s">
        <v>5050</v>
      </c>
      <c r="F6270" s="113" t="s">
        <v>24736</v>
      </c>
      <c r="G6270" s="113" t="s">
        <v>39990</v>
      </c>
      <c r="H6270" s="113" t="s">
        <v>66765</v>
      </c>
      <c r="I6270" s="113" t="s">
        <v>95526</v>
      </c>
    </row>
    <row r="6271" spans="5:9" ht="14.5" x14ac:dyDescent="0.35">
      <c r="E6271" s="113" t="s">
        <v>5049</v>
      </c>
      <c r="F6271" s="113" t="s">
        <v>24735</v>
      </c>
      <c r="G6271" s="113" t="s">
        <v>39989</v>
      </c>
      <c r="H6271" s="113" t="s">
        <v>49694</v>
      </c>
      <c r="I6271" s="113" t="s">
        <v>95525</v>
      </c>
    </row>
    <row r="6272" spans="5:9" ht="14.5" x14ac:dyDescent="0.35">
      <c r="E6272" s="113" t="s">
        <v>5048</v>
      </c>
      <c r="F6272" s="113" t="s">
        <v>24734</v>
      </c>
      <c r="G6272" s="113" t="s">
        <v>39988</v>
      </c>
      <c r="H6272" s="113" t="s">
        <v>66764</v>
      </c>
      <c r="I6272" s="113" t="s">
        <v>95524</v>
      </c>
    </row>
    <row r="6273" spans="5:9" ht="14.5" x14ac:dyDescent="0.35">
      <c r="E6273" s="113" t="s">
        <v>5047</v>
      </c>
      <c r="F6273" s="113" t="s">
        <v>24733</v>
      </c>
      <c r="G6273" s="113" t="s">
        <v>39987</v>
      </c>
      <c r="H6273" s="113" t="s">
        <v>66763</v>
      </c>
      <c r="I6273" s="113" t="s">
        <v>95523</v>
      </c>
    </row>
    <row r="6274" spans="5:9" ht="14.5" x14ac:dyDescent="0.35">
      <c r="E6274" s="113" t="s">
        <v>5046</v>
      </c>
      <c r="F6274" s="113" t="s">
        <v>24732</v>
      </c>
      <c r="G6274" s="113" t="s">
        <v>39986</v>
      </c>
      <c r="H6274" s="113" t="s">
        <v>66762</v>
      </c>
      <c r="I6274" s="113" t="s">
        <v>95522</v>
      </c>
    </row>
    <row r="6275" spans="5:9" ht="14.5" x14ac:dyDescent="0.35">
      <c r="E6275" s="113" t="s">
        <v>5045</v>
      </c>
      <c r="F6275" s="113" t="s">
        <v>24731</v>
      </c>
      <c r="G6275" s="113" t="s">
        <v>39985</v>
      </c>
      <c r="H6275" s="113" t="s">
        <v>66761</v>
      </c>
      <c r="I6275" s="113" t="s">
        <v>95521</v>
      </c>
    </row>
    <row r="6276" spans="5:9" ht="14.5" x14ac:dyDescent="0.35">
      <c r="E6276" s="113" t="s">
        <v>5044</v>
      </c>
      <c r="F6276" s="113" t="s">
        <v>24730</v>
      </c>
      <c r="G6276" s="113" t="s">
        <v>39984</v>
      </c>
      <c r="H6276" s="113" t="s">
        <v>66760</v>
      </c>
      <c r="I6276" s="113" t="s">
        <v>95520</v>
      </c>
    </row>
    <row r="6277" spans="5:9" ht="14.5" x14ac:dyDescent="0.35">
      <c r="E6277" s="113" t="s">
        <v>5043</v>
      </c>
      <c r="F6277" s="113" t="s">
        <v>24729</v>
      </c>
      <c r="G6277" s="113" t="s">
        <v>39983</v>
      </c>
      <c r="H6277" s="113" t="s">
        <v>66759</v>
      </c>
      <c r="I6277" s="113" t="s">
        <v>95519</v>
      </c>
    </row>
    <row r="6278" spans="5:9" ht="14.5" x14ac:dyDescent="0.35">
      <c r="E6278" s="113" t="s">
        <v>5042</v>
      </c>
      <c r="F6278" s="113" t="s">
        <v>24728</v>
      </c>
      <c r="G6278" s="113" t="s">
        <v>39982</v>
      </c>
      <c r="H6278" s="113" t="s">
        <v>66758</v>
      </c>
      <c r="I6278" s="113" t="s">
        <v>95518</v>
      </c>
    </row>
    <row r="6279" spans="5:9" ht="14.5" x14ac:dyDescent="0.35">
      <c r="E6279" s="113" t="s">
        <v>5041</v>
      </c>
      <c r="F6279" s="113" t="s">
        <v>24727</v>
      </c>
      <c r="G6279" s="113" t="s">
        <v>39981</v>
      </c>
      <c r="H6279" s="113" t="s">
        <v>66757</v>
      </c>
      <c r="I6279" s="113" t="s">
        <v>95517</v>
      </c>
    </row>
    <row r="6280" spans="5:9" ht="14.5" x14ac:dyDescent="0.35">
      <c r="E6280" s="113" t="s">
        <v>5040</v>
      </c>
      <c r="F6280" s="113" t="s">
        <v>24726</v>
      </c>
      <c r="G6280" s="113" t="s">
        <v>39980</v>
      </c>
      <c r="H6280" s="113" t="s">
        <v>66756</v>
      </c>
      <c r="I6280" s="113" t="s">
        <v>95516</v>
      </c>
    </row>
    <row r="6281" spans="5:9" ht="14.5" x14ac:dyDescent="0.35">
      <c r="E6281" s="113" t="s">
        <v>5039</v>
      </c>
      <c r="F6281" s="113" t="s">
        <v>24725</v>
      </c>
      <c r="G6281" s="113" t="s">
        <v>39979</v>
      </c>
      <c r="H6281" s="113" t="s">
        <v>66755</v>
      </c>
      <c r="I6281" s="113" t="s">
        <v>95515</v>
      </c>
    </row>
    <row r="6282" spans="5:9" ht="14.5" x14ac:dyDescent="0.35">
      <c r="E6282" s="113" t="s">
        <v>5038</v>
      </c>
      <c r="F6282" s="113" t="s">
        <v>24724</v>
      </c>
      <c r="G6282" s="113" t="s">
        <v>39978</v>
      </c>
      <c r="H6282" s="113" t="s">
        <v>66754</v>
      </c>
      <c r="I6282" s="113" t="s">
        <v>95514</v>
      </c>
    </row>
    <row r="6283" spans="5:9" ht="14.5" x14ac:dyDescent="0.35">
      <c r="E6283" s="113" t="s">
        <v>5037</v>
      </c>
      <c r="F6283" s="113" t="s">
        <v>24723</v>
      </c>
      <c r="G6283" s="113" t="s">
        <v>39977</v>
      </c>
      <c r="H6283" s="113" t="s">
        <v>66753</v>
      </c>
      <c r="I6283" s="113" t="s">
        <v>95513</v>
      </c>
    </row>
    <row r="6284" spans="5:9" ht="14.5" x14ac:dyDescent="0.35">
      <c r="E6284" s="113" t="s">
        <v>5036</v>
      </c>
      <c r="F6284" s="113" t="s">
        <v>24722</v>
      </c>
      <c r="G6284" s="113" t="s">
        <v>39976</v>
      </c>
      <c r="H6284" s="113" t="s">
        <v>66752</v>
      </c>
      <c r="I6284" s="113" t="s">
        <v>95512</v>
      </c>
    </row>
    <row r="6285" spans="5:9" ht="14.5" x14ac:dyDescent="0.35">
      <c r="E6285" s="113" t="s">
        <v>5035</v>
      </c>
      <c r="F6285" s="113" t="s">
        <v>24721</v>
      </c>
      <c r="G6285" s="113" t="s">
        <v>39975</v>
      </c>
      <c r="H6285" s="113" t="s">
        <v>66751</v>
      </c>
      <c r="I6285" s="113" t="s">
        <v>95511</v>
      </c>
    </row>
    <row r="6286" spans="5:9" ht="14.5" x14ac:dyDescent="0.35">
      <c r="E6286" s="113" t="s">
        <v>5034</v>
      </c>
      <c r="F6286" s="113" t="s">
        <v>24720</v>
      </c>
      <c r="G6286" s="113" t="s">
        <v>39974</v>
      </c>
      <c r="H6286" s="113" t="s">
        <v>49711</v>
      </c>
      <c r="I6286" s="113" t="s">
        <v>95510</v>
      </c>
    </row>
    <row r="6287" spans="5:9" ht="14.5" x14ac:dyDescent="0.35">
      <c r="E6287" s="113" t="s">
        <v>5033</v>
      </c>
      <c r="F6287" s="113" t="s">
        <v>24719</v>
      </c>
      <c r="G6287" s="113" t="s">
        <v>39973</v>
      </c>
      <c r="H6287" s="113" t="s">
        <v>66750</v>
      </c>
      <c r="I6287" s="113" t="s">
        <v>95509</v>
      </c>
    </row>
    <row r="6288" spans="5:9" ht="14.5" x14ac:dyDescent="0.35">
      <c r="E6288" s="113" t="s">
        <v>5032</v>
      </c>
      <c r="F6288" s="113" t="s">
        <v>24718</v>
      </c>
      <c r="G6288" s="113" t="s">
        <v>39972</v>
      </c>
      <c r="H6288" s="113" t="s">
        <v>66749</v>
      </c>
      <c r="I6288" s="113" t="s">
        <v>95508</v>
      </c>
    </row>
    <row r="6289" spans="5:9" ht="14.5" x14ac:dyDescent="0.35">
      <c r="E6289" s="113" t="s">
        <v>5031</v>
      </c>
      <c r="F6289" s="113" t="s">
        <v>24717</v>
      </c>
      <c r="G6289" s="113" t="s">
        <v>39971</v>
      </c>
      <c r="H6289" s="113" t="s">
        <v>49710</v>
      </c>
      <c r="I6289" s="113" t="s">
        <v>95507</v>
      </c>
    </row>
    <row r="6290" spans="5:9" ht="14.5" x14ac:dyDescent="0.35">
      <c r="E6290" s="113" t="s">
        <v>5030</v>
      </c>
      <c r="F6290" s="113" t="s">
        <v>24716</v>
      </c>
      <c r="G6290" s="113" t="s">
        <v>39970</v>
      </c>
      <c r="H6290" s="113" t="s">
        <v>66748</v>
      </c>
      <c r="I6290" s="113" t="s">
        <v>95506</v>
      </c>
    </row>
    <row r="6291" spans="5:9" ht="14.5" x14ac:dyDescent="0.35">
      <c r="E6291" s="113" t="s">
        <v>5029</v>
      </c>
      <c r="F6291" s="113" t="s">
        <v>24715</v>
      </c>
      <c r="G6291" s="113" t="s">
        <v>39969</v>
      </c>
      <c r="H6291" s="113" t="s">
        <v>66747</v>
      </c>
      <c r="I6291" s="113" t="s">
        <v>95505</v>
      </c>
    </row>
    <row r="6292" spans="5:9" ht="14.5" x14ac:dyDescent="0.35">
      <c r="E6292" s="113" t="s">
        <v>5028</v>
      </c>
      <c r="F6292" s="113" t="s">
        <v>24714</v>
      </c>
      <c r="G6292" s="113" t="s">
        <v>39968</v>
      </c>
      <c r="H6292" s="113" t="s">
        <v>66746</v>
      </c>
      <c r="I6292" s="113" t="s">
        <v>95504</v>
      </c>
    </row>
    <row r="6293" spans="5:9" ht="14.5" x14ac:dyDescent="0.35">
      <c r="E6293" s="113" t="s">
        <v>5027</v>
      </c>
      <c r="F6293" s="113" t="s">
        <v>24713</v>
      </c>
      <c r="G6293" s="113" t="s">
        <v>39967</v>
      </c>
      <c r="H6293" s="113" t="s">
        <v>66745</v>
      </c>
      <c r="I6293" s="113" t="s">
        <v>95503</v>
      </c>
    </row>
    <row r="6294" spans="5:9" ht="14.5" x14ac:dyDescent="0.35">
      <c r="E6294" s="113" t="s">
        <v>5026</v>
      </c>
      <c r="F6294" s="113" t="s">
        <v>24712</v>
      </c>
      <c r="G6294" s="113" t="s">
        <v>39966</v>
      </c>
      <c r="H6294" s="113" t="s">
        <v>66744</v>
      </c>
      <c r="I6294" s="113" t="s">
        <v>95502</v>
      </c>
    </row>
    <row r="6295" spans="5:9" ht="14.5" x14ac:dyDescent="0.35">
      <c r="E6295" s="113" t="s">
        <v>5025</v>
      </c>
      <c r="F6295" s="113" t="s">
        <v>24711</v>
      </c>
      <c r="G6295" s="113" t="s">
        <v>39965</v>
      </c>
      <c r="H6295" s="113" t="s">
        <v>66743</v>
      </c>
      <c r="I6295" s="113" t="s">
        <v>95501</v>
      </c>
    </row>
    <row r="6296" spans="5:9" ht="14.5" x14ac:dyDescent="0.35">
      <c r="E6296" s="113" t="s">
        <v>5024</v>
      </c>
      <c r="F6296" s="113" t="s">
        <v>24710</v>
      </c>
      <c r="G6296" s="113" t="s">
        <v>39964</v>
      </c>
      <c r="H6296" s="113" t="s">
        <v>66742</v>
      </c>
      <c r="I6296" s="113" t="s">
        <v>95500</v>
      </c>
    </row>
    <row r="6297" spans="5:9" ht="14.5" x14ac:dyDescent="0.35">
      <c r="E6297" s="113" t="s">
        <v>5023</v>
      </c>
      <c r="F6297" s="113" t="s">
        <v>24709</v>
      </c>
      <c r="G6297" s="113" t="s">
        <v>39963</v>
      </c>
      <c r="H6297" s="113" t="s">
        <v>66741</v>
      </c>
      <c r="I6297" s="113" t="s">
        <v>95499</v>
      </c>
    </row>
    <row r="6298" spans="5:9" ht="14.5" x14ac:dyDescent="0.35">
      <c r="E6298" s="113" t="s">
        <v>5022</v>
      </c>
      <c r="F6298" s="113" t="s">
        <v>24708</v>
      </c>
      <c r="G6298" s="113" t="s">
        <v>39962</v>
      </c>
      <c r="H6298" s="113" t="s">
        <v>66740</v>
      </c>
      <c r="I6298" s="113" t="s">
        <v>95498</v>
      </c>
    </row>
    <row r="6299" spans="5:9" ht="14.5" x14ac:dyDescent="0.35">
      <c r="E6299" s="113" t="s">
        <v>5021</v>
      </c>
      <c r="F6299" s="113" t="s">
        <v>24707</v>
      </c>
      <c r="G6299" s="113" t="s">
        <v>39961</v>
      </c>
      <c r="H6299" s="113" t="s">
        <v>66739</v>
      </c>
      <c r="I6299" s="113" t="s">
        <v>95497</v>
      </c>
    </row>
    <row r="6300" spans="5:9" ht="14.5" x14ac:dyDescent="0.35">
      <c r="E6300" s="113" t="s">
        <v>5020</v>
      </c>
      <c r="F6300" s="113" t="s">
        <v>24706</v>
      </c>
      <c r="G6300" s="113" t="s">
        <v>39960</v>
      </c>
      <c r="H6300" s="113" t="s">
        <v>66738</v>
      </c>
      <c r="I6300" s="113" t="s">
        <v>95496</v>
      </c>
    </row>
    <row r="6301" spans="5:9" ht="14.5" x14ac:dyDescent="0.35">
      <c r="E6301" s="113" t="s">
        <v>5019</v>
      </c>
      <c r="F6301" s="113" t="s">
        <v>24705</v>
      </c>
      <c r="G6301" s="113" t="s">
        <v>39959</v>
      </c>
      <c r="H6301" s="113" t="s">
        <v>66737</v>
      </c>
      <c r="I6301" s="113" t="s">
        <v>95495</v>
      </c>
    </row>
    <row r="6302" spans="5:9" ht="14.5" x14ac:dyDescent="0.35">
      <c r="E6302" s="113" t="s">
        <v>5018</v>
      </c>
      <c r="F6302" s="113" t="s">
        <v>24704</v>
      </c>
      <c r="G6302" s="113" t="s">
        <v>39958</v>
      </c>
      <c r="H6302" s="113" t="s">
        <v>66736</v>
      </c>
      <c r="I6302" s="113" t="s">
        <v>95494</v>
      </c>
    </row>
    <row r="6303" spans="5:9" ht="14.5" x14ac:dyDescent="0.35">
      <c r="E6303" s="113" t="s">
        <v>5017</v>
      </c>
      <c r="F6303" s="113" t="s">
        <v>24703</v>
      </c>
      <c r="G6303" s="113" t="s">
        <v>39957</v>
      </c>
      <c r="H6303" s="113" t="s">
        <v>66735</v>
      </c>
      <c r="I6303" s="113" t="s">
        <v>95493</v>
      </c>
    </row>
    <row r="6304" spans="5:9" ht="14.5" x14ac:dyDescent="0.35">
      <c r="E6304" s="113" t="s">
        <v>5016</v>
      </c>
      <c r="F6304" s="113" t="s">
        <v>24702</v>
      </c>
      <c r="G6304" s="113" t="s">
        <v>39956</v>
      </c>
      <c r="H6304" s="113" t="s">
        <v>66734</v>
      </c>
      <c r="I6304" s="113" t="s">
        <v>95492</v>
      </c>
    </row>
    <row r="6305" spans="5:9" ht="14.5" x14ac:dyDescent="0.35">
      <c r="E6305" s="113" t="s">
        <v>5015</v>
      </c>
      <c r="F6305" s="113" t="s">
        <v>24701</v>
      </c>
      <c r="G6305" s="113" t="s">
        <v>39955</v>
      </c>
      <c r="H6305" s="113" t="s">
        <v>66733</v>
      </c>
      <c r="I6305" s="113" t="s">
        <v>95491</v>
      </c>
    </row>
    <row r="6306" spans="5:9" ht="14.5" x14ac:dyDescent="0.35">
      <c r="E6306" s="113" t="s">
        <v>5014</v>
      </c>
      <c r="F6306" s="113" t="s">
        <v>24700</v>
      </c>
      <c r="G6306" s="113" t="s">
        <v>39954</v>
      </c>
      <c r="H6306" s="113" t="s">
        <v>66732</v>
      </c>
      <c r="I6306" s="113" t="s">
        <v>95490</v>
      </c>
    </row>
    <row r="6307" spans="5:9" ht="14.5" x14ac:dyDescent="0.35">
      <c r="E6307" s="113" t="s">
        <v>5013</v>
      </c>
      <c r="F6307" s="113" t="s">
        <v>24699</v>
      </c>
      <c r="G6307" s="113" t="s">
        <v>39953</v>
      </c>
      <c r="H6307" s="113" t="s">
        <v>49709</v>
      </c>
      <c r="I6307" s="113" t="s">
        <v>95489</v>
      </c>
    </row>
    <row r="6308" spans="5:9" ht="14.5" x14ac:dyDescent="0.35">
      <c r="E6308" s="113" t="s">
        <v>5012</v>
      </c>
      <c r="F6308" s="113" t="s">
        <v>24698</v>
      </c>
      <c r="G6308" s="113" t="s">
        <v>39952</v>
      </c>
      <c r="H6308" s="113" t="s">
        <v>66731</v>
      </c>
      <c r="I6308" s="113" t="s">
        <v>95488</v>
      </c>
    </row>
    <row r="6309" spans="5:9" ht="14.5" x14ac:dyDescent="0.35">
      <c r="E6309" s="113" t="s">
        <v>5011</v>
      </c>
      <c r="F6309" s="113" t="s">
        <v>24697</v>
      </c>
      <c r="G6309" s="113" t="s">
        <v>39951</v>
      </c>
      <c r="H6309" s="113" t="s">
        <v>66730</v>
      </c>
      <c r="I6309" s="113" t="s">
        <v>95487</v>
      </c>
    </row>
    <row r="6310" spans="5:9" ht="14.5" x14ac:dyDescent="0.35">
      <c r="E6310" s="113" t="s">
        <v>5010</v>
      </c>
      <c r="F6310" s="113" t="s">
        <v>24696</v>
      </c>
      <c r="G6310" s="113" t="s">
        <v>39950</v>
      </c>
      <c r="H6310" s="113" t="s">
        <v>66729</v>
      </c>
      <c r="I6310" s="113" t="s">
        <v>95486</v>
      </c>
    </row>
    <row r="6311" spans="5:9" ht="14.5" x14ac:dyDescent="0.35">
      <c r="E6311" s="113" t="s">
        <v>5009</v>
      </c>
      <c r="F6311" s="113" t="s">
        <v>24695</v>
      </c>
      <c r="G6311" s="113" t="s">
        <v>39949</v>
      </c>
      <c r="H6311" s="113" t="s">
        <v>66728</v>
      </c>
      <c r="I6311" s="113" t="s">
        <v>95485</v>
      </c>
    </row>
    <row r="6312" spans="5:9" ht="14.5" x14ac:dyDescent="0.35">
      <c r="E6312" s="113" t="s">
        <v>5008</v>
      </c>
      <c r="F6312" s="113" t="s">
        <v>24694</v>
      </c>
      <c r="G6312" s="113" t="s">
        <v>39948</v>
      </c>
      <c r="H6312" s="113" t="s">
        <v>66727</v>
      </c>
      <c r="I6312" s="113" t="s">
        <v>95484</v>
      </c>
    </row>
    <row r="6313" spans="5:9" ht="14.5" x14ac:dyDescent="0.35">
      <c r="E6313" s="113" t="s">
        <v>5007</v>
      </c>
      <c r="F6313" s="113" t="s">
        <v>24693</v>
      </c>
      <c r="G6313" s="113" t="s">
        <v>39947</v>
      </c>
      <c r="H6313" s="113" t="s">
        <v>66726</v>
      </c>
      <c r="I6313" s="113" t="s">
        <v>95483</v>
      </c>
    </row>
    <row r="6314" spans="5:9" ht="14.5" x14ac:dyDescent="0.35">
      <c r="E6314" s="113" t="s">
        <v>5006</v>
      </c>
      <c r="F6314" s="113" t="s">
        <v>24692</v>
      </c>
      <c r="G6314" s="113" t="s">
        <v>39946</v>
      </c>
      <c r="H6314" s="113" t="s">
        <v>66725</v>
      </c>
      <c r="I6314" s="113" t="s">
        <v>95482</v>
      </c>
    </row>
    <row r="6315" spans="5:9" ht="14.5" x14ac:dyDescent="0.35">
      <c r="E6315" s="113" t="s">
        <v>5005</v>
      </c>
      <c r="F6315" s="113" t="s">
        <v>24691</v>
      </c>
      <c r="G6315" s="113" t="s">
        <v>39945</v>
      </c>
      <c r="H6315" s="113" t="s">
        <v>66724</v>
      </c>
      <c r="I6315" s="113" t="s">
        <v>95481</v>
      </c>
    </row>
    <row r="6316" spans="5:9" ht="14.5" x14ac:dyDescent="0.35">
      <c r="E6316" s="113" t="s">
        <v>5004</v>
      </c>
      <c r="F6316" s="113" t="s">
        <v>24690</v>
      </c>
      <c r="G6316" s="113" t="s">
        <v>39944</v>
      </c>
      <c r="H6316" s="113" t="s">
        <v>66723</v>
      </c>
      <c r="I6316" s="113" t="s">
        <v>95480</v>
      </c>
    </row>
    <row r="6317" spans="5:9" ht="14.5" x14ac:dyDescent="0.35">
      <c r="E6317" s="113" t="s">
        <v>5003</v>
      </c>
      <c r="F6317" s="113" t="s">
        <v>24689</v>
      </c>
      <c r="G6317" s="113" t="s">
        <v>39943</v>
      </c>
      <c r="H6317" s="113" t="s">
        <v>66722</v>
      </c>
      <c r="I6317" s="113" t="s">
        <v>95479</v>
      </c>
    </row>
    <row r="6318" spans="5:9" ht="14.5" x14ac:dyDescent="0.35">
      <c r="E6318" s="113" t="s">
        <v>5002</v>
      </c>
      <c r="F6318" s="113" t="s">
        <v>24688</v>
      </c>
      <c r="G6318" s="113" t="s">
        <v>39942</v>
      </c>
      <c r="H6318" s="113" t="s">
        <v>66721</v>
      </c>
      <c r="I6318" s="113" t="s">
        <v>95478</v>
      </c>
    </row>
    <row r="6319" spans="5:9" ht="14.5" x14ac:dyDescent="0.35">
      <c r="E6319" s="113" t="s">
        <v>5001</v>
      </c>
      <c r="F6319" s="113" t="s">
        <v>24687</v>
      </c>
      <c r="G6319" s="113" t="s">
        <v>39941</v>
      </c>
      <c r="H6319" s="113" t="s">
        <v>66720</v>
      </c>
      <c r="I6319" s="113" t="s">
        <v>95477</v>
      </c>
    </row>
    <row r="6320" spans="5:9" ht="14.5" x14ac:dyDescent="0.35">
      <c r="E6320" s="113" t="s">
        <v>5000</v>
      </c>
      <c r="F6320" s="113" t="s">
        <v>24686</v>
      </c>
      <c r="G6320" s="113" t="s">
        <v>39940</v>
      </c>
      <c r="H6320" s="113" t="s">
        <v>66719</v>
      </c>
      <c r="I6320" s="113" t="s">
        <v>95476</v>
      </c>
    </row>
    <row r="6321" spans="5:9" ht="14.5" x14ac:dyDescent="0.35">
      <c r="E6321" s="113" t="s">
        <v>116814</v>
      </c>
      <c r="F6321" s="113" t="s">
        <v>24685</v>
      </c>
      <c r="G6321" s="113" t="s">
        <v>39939</v>
      </c>
      <c r="H6321" s="113" t="s">
        <v>66718</v>
      </c>
      <c r="I6321" s="113" t="s">
        <v>95475</v>
      </c>
    </row>
    <row r="6322" spans="5:9" ht="14.5" x14ac:dyDescent="0.35">
      <c r="E6322" s="113" t="s">
        <v>4999</v>
      </c>
      <c r="F6322" s="113" t="s">
        <v>24684</v>
      </c>
      <c r="G6322" s="113" t="s">
        <v>39938</v>
      </c>
      <c r="H6322" s="113" t="s">
        <v>66717</v>
      </c>
      <c r="I6322" s="113" t="s">
        <v>95474</v>
      </c>
    </row>
    <row r="6323" spans="5:9" ht="14.5" x14ac:dyDescent="0.35">
      <c r="E6323" s="113" t="s">
        <v>4998</v>
      </c>
      <c r="F6323" s="113" t="s">
        <v>24683</v>
      </c>
      <c r="G6323" s="113" t="s">
        <v>39937</v>
      </c>
      <c r="H6323" s="113" t="s">
        <v>122788</v>
      </c>
      <c r="I6323" s="113" t="s">
        <v>95473</v>
      </c>
    </row>
    <row r="6324" spans="5:9" ht="14.5" x14ac:dyDescent="0.35">
      <c r="E6324" s="113" t="s">
        <v>4997</v>
      </c>
      <c r="F6324" s="113" t="s">
        <v>24682</v>
      </c>
      <c r="G6324" s="113" t="s">
        <v>39936</v>
      </c>
      <c r="H6324" s="113" t="s">
        <v>110766</v>
      </c>
      <c r="I6324" s="113" t="s">
        <v>95472</v>
      </c>
    </row>
    <row r="6325" spans="5:9" ht="14.5" x14ac:dyDescent="0.35">
      <c r="E6325" s="113" t="s">
        <v>4996</v>
      </c>
      <c r="F6325" s="113" t="s">
        <v>24681</v>
      </c>
      <c r="G6325" s="113" t="s">
        <v>39935</v>
      </c>
      <c r="H6325" s="113" t="s">
        <v>66716</v>
      </c>
      <c r="I6325" s="113" t="s">
        <v>95471</v>
      </c>
    </row>
    <row r="6326" spans="5:9" ht="14.5" x14ac:dyDescent="0.35">
      <c r="E6326" s="113" t="s">
        <v>4995</v>
      </c>
      <c r="F6326" s="113" t="s">
        <v>24680</v>
      </c>
      <c r="G6326" s="113" t="s">
        <v>39934</v>
      </c>
      <c r="H6326" s="113" t="s">
        <v>66715</v>
      </c>
      <c r="I6326" s="113" t="s">
        <v>95470</v>
      </c>
    </row>
    <row r="6327" spans="5:9" ht="14.5" x14ac:dyDescent="0.35">
      <c r="E6327" s="113" t="s">
        <v>4994</v>
      </c>
      <c r="F6327" s="113" t="s">
        <v>24679</v>
      </c>
      <c r="G6327" s="113" t="s">
        <v>39933</v>
      </c>
      <c r="H6327" s="113" t="s">
        <v>66714</v>
      </c>
      <c r="I6327" s="113" t="s">
        <v>95469</v>
      </c>
    </row>
    <row r="6328" spans="5:9" ht="14.5" x14ac:dyDescent="0.35">
      <c r="E6328" s="113" t="s">
        <v>4993</v>
      </c>
      <c r="F6328" s="113" t="s">
        <v>24678</v>
      </c>
      <c r="G6328" s="113" t="s">
        <v>39932</v>
      </c>
      <c r="H6328" s="113" t="s">
        <v>66713</v>
      </c>
      <c r="I6328" s="113" t="s">
        <v>95468</v>
      </c>
    </row>
    <row r="6329" spans="5:9" ht="14.5" x14ac:dyDescent="0.35">
      <c r="E6329" s="113" t="s">
        <v>4992</v>
      </c>
      <c r="F6329" s="113" t="s">
        <v>24677</v>
      </c>
      <c r="G6329" s="113" t="s">
        <v>39931</v>
      </c>
      <c r="H6329" s="113" t="s">
        <v>66712</v>
      </c>
      <c r="I6329" s="113" t="s">
        <v>95467</v>
      </c>
    </row>
    <row r="6330" spans="5:9" ht="14.5" x14ac:dyDescent="0.35">
      <c r="E6330" s="113" t="s">
        <v>4991</v>
      </c>
      <c r="F6330" s="113" t="s">
        <v>24676</v>
      </c>
      <c r="G6330" s="113" t="s">
        <v>39930</v>
      </c>
      <c r="H6330" s="113" t="s">
        <v>66711</v>
      </c>
      <c r="I6330" s="113" t="s">
        <v>95466</v>
      </c>
    </row>
    <row r="6331" spans="5:9" ht="14.5" x14ac:dyDescent="0.35">
      <c r="E6331" s="113" t="s">
        <v>4990</v>
      </c>
      <c r="F6331" s="113" t="s">
        <v>24675</v>
      </c>
      <c r="G6331" s="113" t="s">
        <v>39929</v>
      </c>
      <c r="H6331" s="113" t="s">
        <v>66710</v>
      </c>
      <c r="I6331" s="113" t="s">
        <v>95465</v>
      </c>
    </row>
    <row r="6332" spans="5:9" ht="14.5" x14ac:dyDescent="0.35">
      <c r="E6332" s="113" t="s">
        <v>4989</v>
      </c>
      <c r="F6332" s="113" t="s">
        <v>24674</v>
      </c>
      <c r="G6332" s="113" t="s">
        <v>39928</v>
      </c>
      <c r="H6332" s="113" t="s">
        <v>66709</v>
      </c>
      <c r="I6332" s="113" t="s">
        <v>95464</v>
      </c>
    </row>
    <row r="6333" spans="5:9" ht="14.5" x14ac:dyDescent="0.35">
      <c r="E6333" s="113" t="s">
        <v>4988</v>
      </c>
      <c r="F6333" s="113" t="s">
        <v>24673</v>
      </c>
      <c r="G6333" s="113" t="s">
        <v>39927</v>
      </c>
      <c r="H6333" s="113" t="s">
        <v>66708</v>
      </c>
      <c r="I6333" s="113" t="s">
        <v>95463</v>
      </c>
    </row>
    <row r="6334" spans="5:9" ht="14.5" x14ac:dyDescent="0.35">
      <c r="E6334" s="113" t="s">
        <v>4987</v>
      </c>
      <c r="F6334" s="113" t="s">
        <v>24672</v>
      </c>
      <c r="G6334" s="113" t="s">
        <v>39926</v>
      </c>
      <c r="H6334" s="113" t="s">
        <v>66707</v>
      </c>
      <c r="I6334" s="113" t="s">
        <v>95462</v>
      </c>
    </row>
    <row r="6335" spans="5:9" ht="14.5" x14ac:dyDescent="0.35">
      <c r="E6335" s="113" t="s">
        <v>4986</v>
      </c>
      <c r="F6335" s="113" t="s">
        <v>24671</v>
      </c>
      <c r="G6335" s="113" t="s">
        <v>39925</v>
      </c>
      <c r="H6335" s="113" t="s">
        <v>66706</v>
      </c>
      <c r="I6335" s="113" t="s">
        <v>95461</v>
      </c>
    </row>
    <row r="6336" spans="5:9" ht="14.5" x14ac:dyDescent="0.35">
      <c r="E6336" s="113" t="s">
        <v>4985</v>
      </c>
      <c r="F6336" s="113" t="s">
        <v>24670</v>
      </c>
      <c r="G6336" s="113" t="s">
        <v>39924</v>
      </c>
      <c r="H6336" s="113" t="s">
        <v>66705</v>
      </c>
      <c r="I6336" s="113" t="s">
        <v>95460</v>
      </c>
    </row>
    <row r="6337" spans="5:9" ht="14.5" x14ac:dyDescent="0.35">
      <c r="E6337" s="113" t="s">
        <v>4984</v>
      </c>
      <c r="F6337" s="113" t="s">
        <v>24669</v>
      </c>
      <c r="G6337" s="113" t="s">
        <v>39923</v>
      </c>
      <c r="H6337" s="113" t="s">
        <v>66704</v>
      </c>
      <c r="I6337" s="113" t="s">
        <v>95459</v>
      </c>
    </row>
    <row r="6338" spans="5:9" ht="14.5" x14ac:dyDescent="0.35">
      <c r="E6338" s="113" t="s">
        <v>4983</v>
      </c>
      <c r="F6338" s="113" t="s">
        <v>24668</v>
      </c>
      <c r="G6338" s="113" t="s">
        <v>39922</v>
      </c>
      <c r="H6338" s="113" t="s">
        <v>66703</v>
      </c>
      <c r="I6338" s="113" t="s">
        <v>119452</v>
      </c>
    </row>
    <row r="6339" spans="5:9" ht="14.5" x14ac:dyDescent="0.35">
      <c r="E6339" s="113" t="s">
        <v>4982</v>
      </c>
      <c r="F6339" s="113" t="s">
        <v>24667</v>
      </c>
      <c r="G6339" s="113" t="s">
        <v>39921</v>
      </c>
      <c r="H6339" s="113" t="s">
        <v>66702</v>
      </c>
      <c r="I6339" s="113" t="s">
        <v>95458</v>
      </c>
    </row>
    <row r="6340" spans="5:9" ht="14.5" x14ac:dyDescent="0.35">
      <c r="E6340" s="113" t="s">
        <v>4981</v>
      </c>
      <c r="F6340" s="113" t="s">
        <v>24666</v>
      </c>
      <c r="G6340" s="113" t="s">
        <v>39920</v>
      </c>
      <c r="H6340" s="113" t="s">
        <v>66701</v>
      </c>
      <c r="I6340" s="113" t="s">
        <v>95457</v>
      </c>
    </row>
    <row r="6341" spans="5:9" ht="14.5" x14ac:dyDescent="0.35">
      <c r="E6341" s="113" t="s">
        <v>4980</v>
      </c>
      <c r="F6341" s="113" t="s">
        <v>24665</v>
      </c>
      <c r="G6341" s="113" t="s">
        <v>39919</v>
      </c>
      <c r="H6341" s="113" t="s">
        <v>66700</v>
      </c>
      <c r="I6341" s="113" t="s">
        <v>95456</v>
      </c>
    </row>
    <row r="6342" spans="5:9" ht="14.5" x14ac:dyDescent="0.35">
      <c r="E6342" s="113" t="s">
        <v>4979</v>
      </c>
      <c r="F6342" s="113" t="s">
        <v>24664</v>
      </c>
      <c r="G6342" s="113" t="s">
        <v>39918</v>
      </c>
      <c r="H6342" s="113" t="s">
        <v>66699</v>
      </c>
      <c r="I6342" s="113" t="s">
        <v>95455</v>
      </c>
    </row>
    <row r="6343" spans="5:9" ht="14.5" x14ac:dyDescent="0.35">
      <c r="E6343" s="113" t="s">
        <v>4978</v>
      </c>
      <c r="F6343" s="113" t="s">
        <v>24663</v>
      </c>
      <c r="G6343" s="113" t="s">
        <v>39917</v>
      </c>
      <c r="H6343" s="113" t="s">
        <v>66698</v>
      </c>
      <c r="I6343" s="113" t="s">
        <v>95454</v>
      </c>
    </row>
    <row r="6344" spans="5:9" ht="14.5" x14ac:dyDescent="0.35">
      <c r="E6344" s="113" t="s">
        <v>4977</v>
      </c>
      <c r="F6344" s="113" t="s">
        <v>24662</v>
      </c>
      <c r="G6344" s="113" t="s">
        <v>39916</v>
      </c>
      <c r="H6344" s="113" t="s">
        <v>66697</v>
      </c>
      <c r="I6344" s="113" t="s">
        <v>95453</v>
      </c>
    </row>
    <row r="6345" spans="5:9" ht="14.5" x14ac:dyDescent="0.35">
      <c r="E6345" s="113" t="s">
        <v>4976</v>
      </c>
      <c r="F6345" s="113" t="s">
        <v>24661</v>
      </c>
      <c r="G6345" s="113" t="s">
        <v>39915</v>
      </c>
      <c r="H6345" s="113" t="s">
        <v>66696</v>
      </c>
      <c r="I6345" s="113" t="s">
        <v>95452</v>
      </c>
    </row>
    <row r="6346" spans="5:9" ht="14.5" x14ac:dyDescent="0.35">
      <c r="E6346" s="113" t="s">
        <v>4975</v>
      </c>
      <c r="F6346" s="113" t="s">
        <v>24660</v>
      </c>
      <c r="G6346" s="113" t="s">
        <v>39914</v>
      </c>
      <c r="H6346" s="113" t="s">
        <v>66695</v>
      </c>
      <c r="I6346" s="113" t="s">
        <v>95451</v>
      </c>
    </row>
    <row r="6347" spans="5:9" ht="14.5" x14ac:dyDescent="0.35">
      <c r="E6347" s="113" t="s">
        <v>4974</v>
      </c>
      <c r="F6347" s="113" t="s">
        <v>24659</v>
      </c>
      <c r="G6347" s="113" t="s">
        <v>39913</v>
      </c>
      <c r="H6347" s="113" t="s">
        <v>66694</v>
      </c>
      <c r="I6347" s="113" t="s">
        <v>95450</v>
      </c>
    </row>
    <row r="6348" spans="5:9" ht="14.5" x14ac:dyDescent="0.35">
      <c r="E6348" s="113" t="s">
        <v>4973</v>
      </c>
      <c r="F6348" s="113" t="s">
        <v>24658</v>
      </c>
      <c r="G6348" s="113" t="s">
        <v>39912</v>
      </c>
      <c r="H6348" s="113" t="s">
        <v>66693</v>
      </c>
      <c r="I6348" s="113" t="s">
        <v>95449</v>
      </c>
    </row>
    <row r="6349" spans="5:9" ht="14.5" x14ac:dyDescent="0.35">
      <c r="E6349" s="113" t="s">
        <v>4972</v>
      </c>
      <c r="F6349" s="113" t="s">
        <v>24657</v>
      </c>
      <c r="G6349" s="113" t="s">
        <v>39911</v>
      </c>
      <c r="H6349" s="113" t="s">
        <v>66692</v>
      </c>
      <c r="I6349" s="113" t="s">
        <v>95448</v>
      </c>
    </row>
    <row r="6350" spans="5:9" ht="14.5" x14ac:dyDescent="0.35">
      <c r="E6350" s="113" t="s">
        <v>4971</v>
      </c>
      <c r="F6350" s="113" t="s">
        <v>24656</v>
      </c>
      <c r="G6350" s="113" t="s">
        <v>39910</v>
      </c>
      <c r="H6350" s="113" t="s">
        <v>66691</v>
      </c>
      <c r="I6350" s="113" t="s">
        <v>95447</v>
      </c>
    </row>
    <row r="6351" spans="5:9" ht="14.5" x14ac:dyDescent="0.35">
      <c r="E6351" s="113" t="s">
        <v>4970</v>
      </c>
      <c r="F6351" s="113" t="s">
        <v>24655</v>
      </c>
      <c r="G6351" s="113" t="s">
        <v>39909</v>
      </c>
      <c r="H6351" s="113" t="s">
        <v>66690</v>
      </c>
      <c r="I6351" s="113" t="s">
        <v>95446</v>
      </c>
    </row>
    <row r="6352" spans="5:9" ht="14.5" x14ac:dyDescent="0.35">
      <c r="E6352" s="113" t="s">
        <v>4969</v>
      </c>
      <c r="F6352" s="113" t="s">
        <v>24654</v>
      </c>
      <c r="G6352" s="113" t="s">
        <v>39908</v>
      </c>
      <c r="H6352" s="113" t="s">
        <v>66689</v>
      </c>
      <c r="I6352" s="113" t="s">
        <v>95445</v>
      </c>
    </row>
    <row r="6353" spans="5:9" ht="14.5" x14ac:dyDescent="0.35">
      <c r="E6353" s="113" t="s">
        <v>4968</v>
      </c>
      <c r="F6353" s="113" t="s">
        <v>24653</v>
      </c>
      <c r="G6353" s="113" t="s">
        <v>39907</v>
      </c>
      <c r="H6353" s="113" t="s">
        <v>66688</v>
      </c>
      <c r="I6353" s="113" t="s">
        <v>95444</v>
      </c>
    </row>
    <row r="6354" spans="5:9" ht="14.5" x14ac:dyDescent="0.35">
      <c r="E6354" s="113" t="s">
        <v>4967</v>
      </c>
      <c r="F6354" s="113" t="s">
        <v>24652</v>
      </c>
      <c r="G6354" s="113" t="s">
        <v>39906</v>
      </c>
      <c r="H6354" s="113" t="s">
        <v>66687</v>
      </c>
      <c r="I6354" s="113" t="s">
        <v>95443</v>
      </c>
    </row>
    <row r="6355" spans="5:9" ht="14.5" x14ac:dyDescent="0.35">
      <c r="E6355" s="113" t="s">
        <v>4966</v>
      </c>
      <c r="F6355" s="113" t="s">
        <v>24651</v>
      </c>
      <c r="G6355" s="113" t="s">
        <v>39905</v>
      </c>
      <c r="H6355" s="113" t="s">
        <v>66686</v>
      </c>
      <c r="I6355" s="113" t="s">
        <v>95442</v>
      </c>
    </row>
    <row r="6356" spans="5:9" ht="14.5" x14ac:dyDescent="0.35">
      <c r="E6356" s="113" t="s">
        <v>4965</v>
      </c>
      <c r="F6356" s="113" t="s">
        <v>24650</v>
      </c>
      <c r="G6356" s="113" t="s">
        <v>39904</v>
      </c>
      <c r="H6356" s="113" t="s">
        <v>66685</v>
      </c>
      <c r="I6356" s="113" t="s">
        <v>95441</v>
      </c>
    </row>
    <row r="6357" spans="5:9" ht="14.5" x14ac:dyDescent="0.35">
      <c r="E6357" s="113" t="s">
        <v>4964</v>
      </c>
      <c r="F6357" s="113" t="s">
        <v>24649</v>
      </c>
      <c r="G6357" s="113" t="s">
        <v>39903</v>
      </c>
      <c r="H6357" s="113" t="s">
        <v>66684</v>
      </c>
      <c r="I6357" s="113" t="s">
        <v>95440</v>
      </c>
    </row>
    <row r="6358" spans="5:9" ht="14.5" x14ac:dyDescent="0.35">
      <c r="E6358" s="113" t="s">
        <v>4963</v>
      </c>
      <c r="F6358" s="113" t="s">
        <v>24648</v>
      </c>
      <c r="G6358" s="113" t="s">
        <v>39902</v>
      </c>
      <c r="H6358" s="113" t="s">
        <v>66683</v>
      </c>
      <c r="I6358" s="113" t="s">
        <v>95439</v>
      </c>
    </row>
    <row r="6359" spans="5:9" ht="14.5" x14ac:dyDescent="0.35">
      <c r="E6359" s="113" t="s">
        <v>4962</v>
      </c>
      <c r="F6359" s="113" t="s">
        <v>24647</v>
      </c>
      <c r="G6359" s="113" t="s">
        <v>39901</v>
      </c>
      <c r="H6359" s="113" t="s">
        <v>66682</v>
      </c>
      <c r="I6359" s="113" t="s">
        <v>95438</v>
      </c>
    </row>
    <row r="6360" spans="5:9" ht="14.5" x14ac:dyDescent="0.35">
      <c r="E6360" s="113" t="s">
        <v>4961</v>
      </c>
      <c r="F6360" s="113" t="s">
        <v>24646</v>
      </c>
      <c r="G6360" s="113" t="s">
        <v>39900</v>
      </c>
      <c r="H6360" s="113" t="s">
        <v>66681</v>
      </c>
      <c r="I6360" s="113" t="s">
        <v>95437</v>
      </c>
    </row>
    <row r="6361" spans="5:9" ht="14.5" x14ac:dyDescent="0.35">
      <c r="E6361" s="113" t="s">
        <v>4960</v>
      </c>
      <c r="F6361" s="113" t="s">
        <v>24645</v>
      </c>
      <c r="G6361" s="113" t="s">
        <v>39899</v>
      </c>
      <c r="H6361" s="113" t="s">
        <v>66680</v>
      </c>
      <c r="I6361" s="113" t="s">
        <v>95436</v>
      </c>
    </row>
    <row r="6362" spans="5:9" ht="14.5" x14ac:dyDescent="0.35">
      <c r="E6362" s="113" t="s">
        <v>4959</v>
      </c>
      <c r="F6362" s="113" t="s">
        <v>24644</v>
      </c>
      <c r="G6362" s="113" t="s">
        <v>39898</v>
      </c>
      <c r="H6362" s="113" t="s">
        <v>66679</v>
      </c>
      <c r="I6362" s="113" t="s">
        <v>95435</v>
      </c>
    </row>
    <row r="6363" spans="5:9" ht="14.5" x14ac:dyDescent="0.35">
      <c r="E6363" s="113" t="s">
        <v>4958</v>
      </c>
      <c r="F6363" s="113" t="s">
        <v>24643</v>
      </c>
      <c r="G6363" s="113" t="s">
        <v>39897</v>
      </c>
      <c r="H6363" s="113" t="s">
        <v>66678</v>
      </c>
      <c r="I6363" s="113" t="s">
        <v>95434</v>
      </c>
    </row>
    <row r="6364" spans="5:9" ht="14.5" x14ac:dyDescent="0.35">
      <c r="E6364" s="113" t="s">
        <v>4957</v>
      </c>
      <c r="F6364" s="113" t="s">
        <v>24642</v>
      </c>
      <c r="G6364" s="113" t="s">
        <v>39896</v>
      </c>
      <c r="H6364" s="113" t="s">
        <v>66677</v>
      </c>
      <c r="I6364" s="113" t="s">
        <v>95433</v>
      </c>
    </row>
    <row r="6365" spans="5:9" ht="14.5" x14ac:dyDescent="0.35">
      <c r="E6365" s="113" t="s">
        <v>4956</v>
      </c>
      <c r="F6365" s="113" t="s">
        <v>24641</v>
      </c>
      <c r="G6365" s="113" t="s">
        <v>39895</v>
      </c>
      <c r="H6365" s="113" t="s">
        <v>66676</v>
      </c>
      <c r="I6365" s="113" t="s">
        <v>95432</v>
      </c>
    </row>
    <row r="6366" spans="5:9" ht="14.5" x14ac:dyDescent="0.35">
      <c r="E6366" s="113" t="s">
        <v>4955</v>
      </c>
      <c r="F6366" s="113" t="s">
        <v>24640</v>
      </c>
      <c r="G6366" s="113" t="s">
        <v>39894</v>
      </c>
      <c r="H6366" s="113" t="s">
        <v>66675</v>
      </c>
      <c r="I6366" s="113" t="s">
        <v>95431</v>
      </c>
    </row>
    <row r="6367" spans="5:9" ht="14.5" x14ac:dyDescent="0.35">
      <c r="E6367" s="113" t="s">
        <v>4954</v>
      </c>
      <c r="F6367" s="113" t="s">
        <v>24639</v>
      </c>
      <c r="G6367" s="113" t="s">
        <v>39893</v>
      </c>
      <c r="H6367" s="113" t="s">
        <v>66674</v>
      </c>
      <c r="I6367" s="113" t="s">
        <v>95430</v>
      </c>
    </row>
    <row r="6368" spans="5:9" ht="14.5" x14ac:dyDescent="0.35">
      <c r="E6368" s="113" t="s">
        <v>4953</v>
      </c>
      <c r="F6368" s="113" t="s">
        <v>24638</v>
      </c>
      <c r="G6368" s="113" t="s">
        <v>39892</v>
      </c>
      <c r="H6368" s="113" t="s">
        <v>66673</v>
      </c>
      <c r="I6368" s="113" t="s">
        <v>95429</v>
      </c>
    </row>
    <row r="6369" spans="5:9" ht="14.5" x14ac:dyDescent="0.35">
      <c r="E6369" s="113" t="s">
        <v>4952</v>
      </c>
      <c r="F6369" s="113" t="s">
        <v>24637</v>
      </c>
      <c r="G6369" s="113" t="s">
        <v>39891</v>
      </c>
      <c r="H6369" s="113" t="s">
        <v>66672</v>
      </c>
      <c r="I6369" s="113" t="s">
        <v>95428</v>
      </c>
    </row>
    <row r="6370" spans="5:9" ht="14.5" x14ac:dyDescent="0.35">
      <c r="E6370" s="113" t="s">
        <v>4951</v>
      </c>
      <c r="F6370" s="113" t="s">
        <v>24636</v>
      </c>
      <c r="G6370" s="113" t="s">
        <v>39890</v>
      </c>
      <c r="H6370" s="113" t="s">
        <v>66671</v>
      </c>
      <c r="I6370" s="113" t="s">
        <v>95427</v>
      </c>
    </row>
    <row r="6371" spans="5:9" ht="14.5" x14ac:dyDescent="0.35">
      <c r="E6371" s="113" t="s">
        <v>4950</v>
      </c>
      <c r="F6371" s="113" t="s">
        <v>24635</v>
      </c>
      <c r="G6371" s="113" t="s">
        <v>39889</v>
      </c>
      <c r="H6371" s="113" t="s">
        <v>66670</v>
      </c>
      <c r="I6371" s="113" t="s">
        <v>95426</v>
      </c>
    </row>
    <row r="6372" spans="5:9" ht="14.5" x14ac:dyDescent="0.35">
      <c r="E6372" s="113" t="s">
        <v>4949</v>
      </c>
      <c r="F6372" s="113" t="s">
        <v>24634</v>
      </c>
      <c r="G6372" s="113" t="s">
        <v>39888</v>
      </c>
      <c r="H6372" s="113" t="s">
        <v>66669</v>
      </c>
      <c r="I6372" s="113" t="s">
        <v>95425</v>
      </c>
    </row>
    <row r="6373" spans="5:9" ht="14.5" x14ac:dyDescent="0.35">
      <c r="E6373" s="113" t="s">
        <v>4948</v>
      </c>
      <c r="F6373" s="113" t="s">
        <v>24633</v>
      </c>
      <c r="G6373" s="113" t="s">
        <v>39887</v>
      </c>
      <c r="H6373" s="113" t="s">
        <v>66668</v>
      </c>
      <c r="I6373" s="113" t="s">
        <v>95424</v>
      </c>
    </row>
    <row r="6374" spans="5:9" ht="14.5" x14ac:dyDescent="0.35">
      <c r="E6374" s="113" t="s">
        <v>4947</v>
      </c>
      <c r="F6374" s="113" t="s">
        <v>24632</v>
      </c>
      <c r="G6374" s="113" t="s">
        <v>39886</v>
      </c>
      <c r="H6374" s="113" t="s">
        <v>66667</v>
      </c>
      <c r="I6374" s="113" t="s">
        <v>95423</v>
      </c>
    </row>
    <row r="6375" spans="5:9" ht="14.5" x14ac:dyDescent="0.35">
      <c r="E6375" s="113" t="s">
        <v>4946</v>
      </c>
      <c r="F6375" s="113" t="s">
        <v>24631</v>
      </c>
      <c r="G6375" s="113" t="s">
        <v>39885</v>
      </c>
      <c r="H6375" s="113" t="s">
        <v>49708</v>
      </c>
      <c r="I6375" s="113" t="s">
        <v>95422</v>
      </c>
    </row>
    <row r="6376" spans="5:9" ht="14.5" x14ac:dyDescent="0.35">
      <c r="E6376" s="113" t="s">
        <v>4945</v>
      </c>
      <c r="F6376" s="113" t="s">
        <v>24630</v>
      </c>
      <c r="G6376" s="113" t="s">
        <v>39884</v>
      </c>
      <c r="H6376" s="113" t="s">
        <v>66666</v>
      </c>
      <c r="I6376" s="113" t="s">
        <v>95421</v>
      </c>
    </row>
    <row r="6377" spans="5:9" ht="14.5" x14ac:dyDescent="0.35">
      <c r="E6377" s="113" t="s">
        <v>4944</v>
      </c>
      <c r="F6377" s="113" t="s">
        <v>24629</v>
      </c>
      <c r="G6377" s="113" t="s">
        <v>39883</v>
      </c>
      <c r="H6377" s="113" t="s">
        <v>66665</v>
      </c>
      <c r="I6377" s="113" t="s">
        <v>95420</v>
      </c>
    </row>
    <row r="6378" spans="5:9" ht="14.5" x14ac:dyDescent="0.35">
      <c r="E6378" s="113" t="s">
        <v>4943</v>
      </c>
      <c r="F6378" s="113" t="s">
        <v>24628</v>
      </c>
      <c r="G6378" s="113" t="s">
        <v>39882</v>
      </c>
      <c r="H6378" s="113" t="s">
        <v>66664</v>
      </c>
      <c r="I6378" s="113" t="s">
        <v>95419</v>
      </c>
    </row>
    <row r="6379" spans="5:9" ht="14.5" x14ac:dyDescent="0.35">
      <c r="E6379" s="113" t="s">
        <v>4942</v>
      </c>
      <c r="F6379" s="113" t="s">
        <v>24627</v>
      </c>
      <c r="G6379" s="113" t="s">
        <v>39881</v>
      </c>
      <c r="H6379" s="113" t="s">
        <v>66663</v>
      </c>
      <c r="I6379" s="113" t="s">
        <v>95418</v>
      </c>
    </row>
    <row r="6380" spans="5:9" ht="14.5" x14ac:dyDescent="0.35">
      <c r="E6380" s="113" t="s">
        <v>4941</v>
      </c>
      <c r="F6380" s="113" t="s">
        <v>24626</v>
      </c>
      <c r="G6380" s="113" t="s">
        <v>39880</v>
      </c>
      <c r="H6380" s="113" t="s">
        <v>66662</v>
      </c>
      <c r="I6380" s="113" t="s">
        <v>95417</v>
      </c>
    </row>
    <row r="6381" spans="5:9" ht="14.5" x14ac:dyDescent="0.35">
      <c r="E6381" s="113" t="s">
        <v>4940</v>
      </c>
      <c r="F6381" s="113" t="s">
        <v>24625</v>
      </c>
      <c r="G6381" s="113" t="s">
        <v>39879</v>
      </c>
      <c r="H6381" s="113" t="s">
        <v>66661</v>
      </c>
      <c r="I6381" s="113" t="s">
        <v>95416</v>
      </c>
    </row>
    <row r="6382" spans="5:9" ht="14.5" x14ac:dyDescent="0.35">
      <c r="E6382" s="113" t="s">
        <v>4939</v>
      </c>
      <c r="F6382" s="113" t="s">
        <v>24624</v>
      </c>
      <c r="G6382" s="113" t="s">
        <v>39878</v>
      </c>
      <c r="H6382" s="113" t="s">
        <v>66660</v>
      </c>
      <c r="I6382" s="113" t="s">
        <v>95415</v>
      </c>
    </row>
    <row r="6383" spans="5:9" ht="14.5" x14ac:dyDescent="0.35">
      <c r="E6383" s="113" t="s">
        <v>4938</v>
      </c>
      <c r="F6383" s="113" t="s">
        <v>24623</v>
      </c>
      <c r="G6383" s="113" t="s">
        <v>39877</v>
      </c>
      <c r="H6383" s="113" t="s">
        <v>49707</v>
      </c>
      <c r="I6383" s="113" t="s">
        <v>95414</v>
      </c>
    </row>
    <row r="6384" spans="5:9" ht="14.5" x14ac:dyDescent="0.35">
      <c r="E6384" s="113" t="s">
        <v>4937</v>
      </c>
      <c r="F6384" s="113" t="s">
        <v>24622</v>
      </c>
      <c r="G6384" s="113" t="s">
        <v>39876</v>
      </c>
      <c r="H6384" s="113" t="s">
        <v>66659</v>
      </c>
      <c r="I6384" s="113" t="s">
        <v>95413</v>
      </c>
    </row>
    <row r="6385" spans="5:9" ht="14.5" x14ac:dyDescent="0.35">
      <c r="E6385" s="113" t="s">
        <v>4936</v>
      </c>
      <c r="F6385" s="113" t="s">
        <v>24621</v>
      </c>
      <c r="G6385" s="113" t="s">
        <v>39875</v>
      </c>
      <c r="H6385" s="113" t="s">
        <v>66658</v>
      </c>
      <c r="I6385" s="113" t="s">
        <v>95412</v>
      </c>
    </row>
    <row r="6386" spans="5:9" ht="14.5" x14ac:dyDescent="0.35">
      <c r="E6386" s="113" t="s">
        <v>4935</v>
      </c>
      <c r="F6386" s="113" t="s">
        <v>24620</v>
      </c>
      <c r="G6386" s="113" t="s">
        <v>39874</v>
      </c>
      <c r="H6386" s="113" t="s">
        <v>66657</v>
      </c>
      <c r="I6386" s="113" t="s">
        <v>95411</v>
      </c>
    </row>
    <row r="6387" spans="5:9" ht="14.5" x14ac:dyDescent="0.35">
      <c r="E6387" s="113" t="s">
        <v>4934</v>
      </c>
      <c r="F6387" s="113" t="s">
        <v>24619</v>
      </c>
      <c r="G6387" s="113" t="s">
        <v>39873</v>
      </c>
      <c r="H6387" s="113" t="s">
        <v>66656</v>
      </c>
      <c r="I6387" s="113" t="s">
        <v>95410</v>
      </c>
    </row>
    <row r="6388" spans="5:9" ht="14.5" x14ac:dyDescent="0.35">
      <c r="E6388" s="113" t="s">
        <v>4933</v>
      </c>
      <c r="F6388" s="113" t="s">
        <v>24618</v>
      </c>
      <c r="G6388" s="113" t="s">
        <v>39872</v>
      </c>
      <c r="H6388" s="113" t="s">
        <v>49706</v>
      </c>
      <c r="I6388" s="113" t="s">
        <v>95409</v>
      </c>
    </row>
    <row r="6389" spans="5:9" ht="14.5" x14ac:dyDescent="0.35">
      <c r="E6389" s="113" t="s">
        <v>4932</v>
      </c>
      <c r="F6389" s="113" t="s">
        <v>24617</v>
      </c>
      <c r="G6389" s="113" t="s">
        <v>39871</v>
      </c>
      <c r="H6389" s="113" t="s">
        <v>66655</v>
      </c>
      <c r="I6389" s="113" t="s">
        <v>95408</v>
      </c>
    </row>
    <row r="6390" spans="5:9" ht="14.5" x14ac:dyDescent="0.35">
      <c r="E6390" s="113" t="s">
        <v>4931</v>
      </c>
      <c r="F6390" s="113" t="s">
        <v>24616</v>
      </c>
      <c r="G6390" s="113" t="s">
        <v>39870</v>
      </c>
      <c r="H6390" s="113" t="s">
        <v>66654</v>
      </c>
      <c r="I6390" s="113" t="s">
        <v>95407</v>
      </c>
    </row>
    <row r="6391" spans="5:9" ht="14.5" x14ac:dyDescent="0.35">
      <c r="E6391" s="113" t="s">
        <v>4930</v>
      </c>
      <c r="F6391" s="113" t="s">
        <v>24615</v>
      </c>
      <c r="G6391" s="113" t="s">
        <v>39869</v>
      </c>
      <c r="H6391" s="113" t="s">
        <v>66653</v>
      </c>
      <c r="I6391" s="113" t="s">
        <v>95406</v>
      </c>
    </row>
    <row r="6392" spans="5:9" ht="14.5" x14ac:dyDescent="0.35">
      <c r="E6392" s="113" t="s">
        <v>4929</v>
      </c>
      <c r="F6392" s="113" t="s">
        <v>24614</v>
      </c>
      <c r="G6392" s="113" t="s">
        <v>39868</v>
      </c>
      <c r="H6392" s="113" t="s">
        <v>66652</v>
      </c>
      <c r="I6392" s="113" t="s">
        <v>95405</v>
      </c>
    </row>
    <row r="6393" spans="5:9" ht="14.5" x14ac:dyDescent="0.35">
      <c r="E6393" s="113" t="s">
        <v>4928</v>
      </c>
      <c r="F6393" s="113" t="s">
        <v>24613</v>
      </c>
      <c r="G6393" s="113" t="s">
        <v>39867</v>
      </c>
      <c r="H6393" s="113" t="s">
        <v>66651</v>
      </c>
      <c r="I6393" s="113" t="s">
        <v>95404</v>
      </c>
    </row>
    <row r="6394" spans="5:9" ht="14.5" x14ac:dyDescent="0.35">
      <c r="E6394" s="113" t="s">
        <v>4927</v>
      </c>
      <c r="F6394" s="113" t="s">
        <v>24612</v>
      </c>
      <c r="G6394" s="113" t="s">
        <v>39866</v>
      </c>
      <c r="H6394" s="113" t="s">
        <v>66650</v>
      </c>
      <c r="I6394" s="113" t="s">
        <v>95403</v>
      </c>
    </row>
    <row r="6395" spans="5:9" ht="14.5" x14ac:dyDescent="0.35">
      <c r="E6395" s="113" t="s">
        <v>4926</v>
      </c>
      <c r="F6395" s="113" t="s">
        <v>24611</v>
      </c>
      <c r="G6395" s="113" t="s">
        <v>39865</v>
      </c>
      <c r="H6395" s="113" t="s">
        <v>66649</v>
      </c>
      <c r="I6395" s="113" t="s">
        <v>95402</v>
      </c>
    </row>
    <row r="6396" spans="5:9" ht="14.5" x14ac:dyDescent="0.35">
      <c r="E6396" s="113" t="s">
        <v>4925</v>
      </c>
      <c r="F6396" s="113" t="s">
        <v>24610</v>
      </c>
      <c r="G6396" s="113" t="s">
        <v>39864</v>
      </c>
      <c r="H6396" s="113" t="s">
        <v>66648</v>
      </c>
      <c r="I6396" s="113" t="s">
        <v>95401</v>
      </c>
    </row>
    <row r="6397" spans="5:9" ht="14.5" x14ac:dyDescent="0.35">
      <c r="E6397" s="113" t="s">
        <v>4924</v>
      </c>
      <c r="F6397" s="113" t="s">
        <v>24609</v>
      </c>
      <c r="G6397" s="113" t="s">
        <v>39863</v>
      </c>
      <c r="H6397" s="113" t="s">
        <v>66647</v>
      </c>
      <c r="I6397" s="113" t="s">
        <v>95400</v>
      </c>
    </row>
    <row r="6398" spans="5:9" ht="14.5" x14ac:dyDescent="0.35">
      <c r="E6398" s="113" t="s">
        <v>4923</v>
      </c>
      <c r="F6398" s="113" t="s">
        <v>24608</v>
      </c>
      <c r="G6398" s="113" t="s">
        <v>39862</v>
      </c>
      <c r="H6398" s="113" t="s">
        <v>66646</v>
      </c>
      <c r="I6398" s="113" t="s">
        <v>95399</v>
      </c>
    </row>
    <row r="6399" spans="5:9" ht="14.5" x14ac:dyDescent="0.35">
      <c r="E6399" s="113" t="s">
        <v>4922</v>
      </c>
      <c r="F6399" s="113" t="s">
        <v>24607</v>
      </c>
      <c r="G6399" s="113" t="s">
        <v>39861</v>
      </c>
      <c r="H6399" s="113" t="s">
        <v>66645</v>
      </c>
      <c r="I6399" s="113" t="s">
        <v>95398</v>
      </c>
    </row>
    <row r="6400" spans="5:9" ht="14.5" x14ac:dyDescent="0.35">
      <c r="E6400" s="113" t="s">
        <v>4921</v>
      </c>
      <c r="F6400" s="113" t="s">
        <v>24606</v>
      </c>
      <c r="G6400" s="113" t="s">
        <v>39860</v>
      </c>
      <c r="H6400" s="113" t="s">
        <v>66644</v>
      </c>
      <c r="I6400" s="113" t="s">
        <v>95397</v>
      </c>
    </row>
    <row r="6401" spans="5:9" ht="14.5" x14ac:dyDescent="0.35">
      <c r="E6401" s="113" t="s">
        <v>4920</v>
      </c>
      <c r="F6401" s="113" t="s">
        <v>24605</v>
      </c>
      <c r="G6401" s="113" t="s">
        <v>39859</v>
      </c>
      <c r="H6401" s="113" t="s">
        <v>66643</v>
      </c>
      <c r="I6401" s="113" t="s">
        <v>95396</v>
      </c>
    </row>
    <row r="6402" spans="5:9" ht="14.5" x14ac:dyDescent="0.35">
      <c r="E6402" s="113" t="s">
        <v>4919</v>
      </c>
      <c r="F6402" s="113" t="s">
        <v>24604</v>
      </c>
      <c r="G6402" s="113" t="s">
        <v>39858</v>
      </c>
      <c r="H6402" s="113" t="s">
        <v>66642</v>
      </c>
      <c r="I6402" s="113" t="s">
        <v>95395</v>
      </c>
    </row>
    <row r="6403" spans="5:9" ht="14.5" x14ac:dyDescent="0.35">
      <c r="E6403" s="113" t="s">
        <v>4918</v>
      </c>
      <c r="F6403" s="113" t="s">
        <v>128629</v>
      </c>
      <c r="G6403" s="113" t="s">
        <v>39857</v>
      </c>
      <c r="H6403" s="113" t="s">
        <v>66641</v>
      </c>
      <c r="I6403" s="113" t="s">
        <v>95394</v>
      </c>
    </row>
    <row r="6404" spans="5:9" ht="14.5" x14ac:dyDescent="0.35">
      <c r="E6404" s="113" t="s">
        <v>4917</v>
      </c>
      <c r="F6404" s="113" t="s">
        <v>24603</v>
      </c>
      <c r="G6404" s="113" t="s">
        <v>39856</v>
      </c>
      <c r="H6404" s="113" t="s">
        <v>66640</v>
      </c>
      <c r="I6404" s="113" t="s">
        <v>95393</v>
      </c>
    </row>
    <row r="6405" spans="5:9" ht="14.5" x14ac:dyDescent="0.35">
      <c r="E6405" s="113" t="s">
        <v>4916</v>
      </c>
      <c r="F6405" s="113" t="s">
        <v>24602</v>
      </c>
      <c r="G6405" s="113" t="s">
        <v>39855</v>
      </c>
      <c r="H6405" s="113" t="s">
        <v>66639</v>
      </c>
      <c r="I6405" s="113" t="s">
        <v>95392</v>
      </c>
    </row>
    <row r="6406" spans="5:9" ht="14.5" x14ac:dyDescent="0.35">
      <c r="E6406" s="113" t="s">
        <v>4915</v>
      </c>
      <c r="F6406" s="113" t="s">
        <v>24601</v>
      </c>
      <c r="G6406" s="113" t="s">
        <v>39854</v>
      </c>
      <c r="H6406" s="113" t="s">
        <v>66638</v>
      </c>
      <c r="I6406" s="113" t="s">
        <v>95391</v>
      </c>
    </row>
    <row r="6407" spans="5:9" ht="14.5" x14ac:dyDescent="0.35">
      <c r="E6407" s="113" t="s">
        <v>4914</v>
      </c>
      <c r="F6407" s="113" t="s">
        <v>24600</v>
      </c>
      <c r="G6407" s="113" t="s">
        <v>39853</v>
      </c>
      <c r="H6407" s="113" t="s">
        <v>66637</v>
      </c>
      <c r="I6407" s="113" t="s">
        <v>95390</v>
      </c>
    </row>
    <row r="6408" spans="5:9" ht="14.5" x14ac:dyDescent="0.35">
      <c r="E6408" s="113" t="s">
        <v>4913</v>
      </c>
      <c r="F6408" s="113" t="s">
        <v>24599</v>
      </c>
      <c r="G6408" s="113" t="s">
        <v>39852</v>
      </c>
      <c r="H6408" s="113" t="s">
        <v>66636</v>
      </c>
      <c r="I6408" s="113" t="s">
        <v>95389</v>
      </c>
    </row>
    <row r="6409" spans="5:9" ht="14.5" x14ac:dyDescent="0.35">
      <c r="E6409" s="113" t="s">
        <v>120231</v>
      </c>
      <c r="F6409" s="113" t="s">
        <v>24598</v>
      </c>
      <c r="G6409" s="113" t="s">
        <v>39851</v>
      </c>
      <c r="H6409" s="113" t="s">
        <v>66635</v>
      </c>
      <c r="I6409" s="113" t="s">
        <v>95388</v>
      </c>
    </row>
    <row r="6410" spans="5:9" ht="14.5" x14ac:dyDescent="0.35">
      <c r="E6410" s="113" t="s">
        <v>4912</v>
      </c>
      <c r="F6410" s="113" t="s">
        <v>24597</v>
      </c>
      <c r="G6410" s="113" t="s">
        <v>39850</v>
      </c>
      <c r="H6410" s="113" t="s">
        <v>66634</v>
      </c>
      <c r="I6410" s="113" t="s">
        <v>95387</v>
      </c>
    </row>
    <row r="6411" spans="5:9" ht="14.5" x14ac:dyDescent="0.35">
      <c r="E6411" s="113" t="s">
        <v>4911</v>
      </c>
      <c r="F6411" s="113" t="s">
        <v>24596</v>
      </c>
      <c r="G6411" s="113" t="s">
        <v>39849</v>
      </c>
      <c r="H6411" s="113" t="s">
        <v>66633</v>
      </c>
      <c r="I6411" s="113" t="s">
        <v>95386</v>
      </c>
    </row>
    <row r="6412" spans="5:9" ht="14.5" x14ac:dyDescent="0.35">
      <c r="E6412" s="113" t="s">
        <v>4910</v>
      </c>
      <c r="F6412" s="113" t="s">
        <v>24595</v>
      </c>
      <c r="G6412" s="113" t="s">
        <v>39848</v>
      </c>
      <c r="H6412" s="113" t="s">
        <v>66632</v>
      </c>
      <c r="I6412" s="113" t="s">
        <v>95385</v>
      </c>
    </row>
    <row r="6413" spans="5:9" ht="14.5" x14ac:dyDescent="0.35">
      <c r="E6413" s="113" t="s">
        <v>4909</v>
      </c>
      <c r="F6413" s="113" t="s">
        <v>24594</v>
      </c>
      <c r="G6413" s="113" t="s">
        <v>39847</v>
      </c>
      <c r="H6413" s="113" t="s">
        <v>66631</v>
      </c>
      <c r="I6413" s="113" t="s">
        <v>95384</v>
      </c>
    </row>
    <row r="6414" spans="5:9" ht="14.5" x14ac:dyDescent="0.35">
      <c r="E6414" s="113" t="s">
        <v>4908</v>
      </c>
      <c r="F6414" s="113" t="s">
        <v>24593</v>
      </c>
      <c r="G6414" s="113" t="s">
        <v>39846</v>
      </c>
      <c r="H6414" s="113" t="s">
        <v>66630</v>
      </c>
      <c r="I6414" s="113" t="s">
        <v>95383</v>
      </c>
    </row>
    <row r="6415" spans="5:9" ht="14.5" x14ac:dyDescent="0.35">
      <c r="E6415" s="113" t="s">
        <v>4907</v>
      </c>
      <c r="F6415" s="113" t="s">
        <v>24592</v>
      </c>
      <c r="G6415" s="113" t="s">
        <v>39845</v>
      </c>
      <c r="H6415" s="113" t="s">
        <v>66629</v>
      </c>
      <c r="I6415" s="113" t="s">
        <v>95382</v>
      </c>
    </row>
    <row r="6416" spans="5:9" ht="14.5" x14ac:dyDescent="0.35">
      <c r="E6416" s="113" t="s">
        <v>4906</v>
      </c>
      <c r="F6416" s="113" t="s">
        <v>24591</v>
      </c>
      <c r="G6416" s="113" t="s">
        <v>39844</v>
      </c>
      <c r="H6416" s="113" t="s">
        <v>66628</v>
      </c>
      <c r="I6416" s="113" t="s">
        <v>95381</v>
      </c>
    </row>
    <row r="6417" spans="5:9" ht="14.5" x14ac:dyDescent="0.35">
      <c r="E6417" s="113" t="s">
        <v>4905</v>
      </c>
      <c r="F6417" s="113" t="s">
        <v>24590</v>
      </c>
      <c r="G6417" s="113" t="s">
        <v>39843</v>
      </c>
      <c r="H6417" s="113" t="s">
        <v>66627</v>
      </c>
      <c r="I6417" s="113" t="s">
        <v>95380</v>
      </c>
    </row>
    <row r="6418" spans="5:9" ht="14.5" x14ac:dyDescent="0.35">
      <c r="E6418" s="113" t="s">
        <v>4904</v>
      </c>
      <c r="F6418" s="113" t="s">
        <v>24589</v>
      </c>
      <c r="G6418" s="113" t="s">
        <v>39842</v>
      </c>
      <c r="H6418" s="113" t="s">
        <v>66626</v>
      </c>
      <c r="I6418" s="113" t="s">
        <v>95379</v>
      </c>
    </row>
    <row r="6419" spans="5:9" ht="14.5" x14ac:dyDescent="0.35">
      <c r="E6419" s="113" t="s">
        <v>4903</v>
      </c>
      <c r="F6419" s="113" t="s">
        <v>24588</v>
      </c>
      <c r="G6419" s="113" t="s">
        <v>39841</v>
      </c>
      <c r="H6419" s="113" t="s">
        <v>66625</v>
      </c>
      <c r="I6419" s="113" t="s">
        <v>95378</v>
      </c>
    </row>
    <row r="6420" spans="5:9" ht="14.5" x14ac:dyDescent="0.35">
      <c r="E6420" s="113" t="s">
        <v>4902</v>
      </c>
      <c r="F6420" s="113" t="s">
        <v>24587</v>
      </c>
      <c r="G6420" s="113" t="s">
        <v>39840</v>
      </c>
      <c r="H6420" s="113" t="s">
        <v>66624</v>
      </c>
      <c r="I6420" s="113" t="s">
        <v>95377</v>
      </c>
    </row>
    <row r="6421" spans="5:9" ht="14.5" x14ac:dyDescent="0.35">
      <c r="E6421" s="113" t="s">
        <v>4901</v>
      </c>
      <c r="F6421" s="113" t="s">
        <v>24586</v>
      </c>
      <c r="G6421" s="113" t="s">
        <v>39839</v>
      </c>
      <c r="H6421" s="113" t="s">
        <v>66623</v>
      </c>
      <c r="I6421" s="113" t="s">
        <v>95376</v>
      </c>
    </row>
    <row r="6422" spans="5:9" ht="14.5" x14ac:dyDescent="0.35">
      <c r="E6422" s="113" t="s">
        <v>4900</v>
      </c>
      <c r="F6422" s="113" t="s">
        <v>24585</v>
      </c>
      <c r="G6422" s="113" t="s">
        <v>39838</v>
      </c>
      <c r="H6422" s="113" t="s">
        <v>66622</v>
      </c>
      <c r="I6422" s="113" t="s">
        <v>95375</v>
      </c>
    </row>
    <row r="6423" spans="5:9" ht="14.5" x14ac:dyDescent="0.35">
      <c r="E6423" s="113" t="s">
        <v>4899</v>
      </c>
      <c r="F6423" s="113" t="s">
        <v>24584</v>
      </c>
      <c r="G6423" s="113" t="s">
        <v>39837</v>
      </c>
      <c r="H6423" s="113" t="s">
        <v>66621</v>
      </c>
      <c r="I6423" s="113" t="s">
        <v>95374</v>
      </c>
    </row>
    <row r="6424" spans="5:9" ht="14.5" x14ac:dyDescent="0.35">
      <c r="E6424" s="113" t="s">
        <v>4898</v>
      </c>
      <c r="F6424" s="113" t="s">
        <v>24583</v>
      </c>
      <c r="G6424" s="113" t="s">
        <v>39836</v>
      </c>
      <c r="H6424" s="113" t="s">
        <v>66620</v>
      </c>
      <c r="I6424" s="113" t="s">
        <v>95373</v>
      </c>
    </row>
    <row r="6425" spans="5:9" ht="14.5" x14ac:dyDescent="0.35">
      <c r="E6425" s="113" t="s">
        <v>4897</v>
      </c>
      <c r="F6425" s="113" t="s">
        <v>24582</v>
      </c>
      <c r="G6425" s="113" t="s">
        <v>39835</v>
      </c>
      <c r="H6425" s="113" t="s">
        <v>66619</v>
      </c>
      <c r="I6425" s="113" t="s">
        <v>95372</v>
      </c>
    </row>
    <row r="6426" spans="5:9" ht="14.5" x14ac:dyDescent="0.35">
      <c r="E6426" s="113" t="s">
        <v>4896</v>
      </c>
      <c r="F6426" s="113" t="s">
        <v>24581</v>
      </c>
      <c r="G6426" s="113" t="s">
        <v>39834</v>
      </c>
      <c r="H6426" s="113" t="s">
        <v>66618</v>
      </c>
      <c r="I6426" s="113" t="s">
        <v>95371</v>
      </c>
    </row>
    <row r="6427" spans="5:9" ht="14.5" x14ac:dyDescent="0.35">
      <c r="E6427" s="113" t="s">
        <v>4895</v>
      </c>
      <c r="F6427" s="113" t="s">
        <v>24580</v>
      </c>
      <c r="G6427" s="113" t="s">
        <v>39833</v>
      </c>
      <c r="H6427" s="113" t="s">
        <v>66617</v>
      </c>
      <c r="I6427" s="113" t="s">
        <v>95370</v>
      </c>
    </row>
    <row r="6428" spans="5:9" ht="14.5" x14ac:dyDescent="0.35">
      <c r="E6428" s="113" t="s">
        <v>4894</v>
      </c>
      <c r="F6428" s="113" t="s">
        <v>24579</v>
      </c>
      <c r="G6428" s="113" t="s">
        <v>39832</v>
      </c>
      <c r="H6428" s="113" t="s">
        <v>66616</v>
      </c>
      <c r="I6428" s="113" t="s">
        <v>95369</v>
      </c>
    </row>
    <row r="6429" spans="5:9" ht="14.5" x14ac:dyDescent="0.35">
      <c r="E6429" s="113" t="s">
        <v>4893</v>
      </c>
      <c r="F6429" s="113" t="s">
        <v>24578</v>
      </c>
      <c r="G6429" s="113" t="s">
        <v>39831</v>
      </c>
      <c r="H6429" s="113" t="s">
        <v>66615</v>
      </c>
      <c r="I6429" s="113" t="s">
        <v>95368</v>
      </c>
    </row>
    <row r="6430" spans="5:9" ht="14.5" x14ac:dyDescent="0.35">
      <c r="E6430" s="113" t="s">
        <v>4892</v>
      </c>
      <c r="F6430" s="113" t="s">
        <v>24577</v>
      </c>
      <c r="G6430" s="113" t="s">
        <v>39830</v>
      </c>
      <c r="H6430" s="113" t="s">
        <v>66614</v>
      </c>
      <c r="I6430" s="113" t="s">
        <v>95367</v>
      </c>
    </row>
    <row r="6431" spans="5:9" ht="14.5" x14ac:dyDescent="0.35">
      <c r="E6431" s="113" t="s">
        <v>4891</v>
      </c>
      <c r="F6431" s="113" t="s">
        <v>24576</v>
      </c>
      <c r="G6431" s="113" t="s">
        <v>39829</v>
      </c>
      <c r="H6431" s="113" t="s">
        <v>66613</v>
      </c>
      <c r="I6431" s="113" t="s">
        <v>95366</v>
      </c>
    </row>
    <row r="6432" spans="5:9" ht="14.5" x14ac:dyDescent="0.35">
      <c r="E6432" s="113" t="s">
        <v>4890</v>
      </c>
      <c r="F6432" s="113" t="s">
        <v>24575</v>
      </c>
      <c r="G6432" s="113" t="s">
        <v>39828</v>
      </c>
      <c r="H6432" s="113" t="s">
        <v>66612</v>
      </c>
      <c r="I6432" s="113" t="s">
        <v>95365</v>
      </c>
    </row>
    <row r="6433" spans="5:9" ht="14.5" x14ac:dyDescent="0.35">
      <c r="E6433" s="113" t="s">
        <v>4889</v>
      </c>
      <c r="F6433" s="113" t="s">
        <v>24574</v>
      </c>
      <c r="G6433" s="113" t="s">
        <v>39827</v>
      </c>
      <c r="H6433" s="113" t="s">
        <v>66611</v>
      </c>
      <c r="I6433" s="113" t="s">
        <v>95364</v>
      </c>
    </row>
    <row r="6434" spans="5:9" ht="14.5" x14ac:dyDescent="0.35">
      <c r="E6434" s="113" t="s">
        <v>4888</v>
      </c>
      <c r="F6434" s="113" t="s">
        <v>24573</v>
      </c>
      <c r="G6434" s="113" t="s">
        <v>39826</v>
      </c>
      <c r="H6434" s="113" t="s">
        <v>66610</v>
      </c>
      <c r="I6434" s="113" t="s">
        <v>95363</v>
      </c>
    </row>
    <row r="6435" spans="5:9" ht="14.5" x14ac:dyDescent="0.35">
      <c r="E6435" s="113" t="s">
        <v>4887</v>
      </c>
      <c r="F6435" s="113" t="s">
        <v>24572</v>
      </c>
      <c r="G6435" s="113" t="s">
        <v>39825</v>
      </c>
      <c r="H6435" s="113" t="s">
        <v>66609</v>
      </c>
      <c r="I6435" s="113" t="s">
        <v>95362</v>
      </c>
    </row>
    <row r="6436" spans="5:9" ht="14.5" x14ac:dyDescent="0.35">
      <c r="E6436" s="113" t="s">
        <v>4886</v>
      </c>
      <c r="F6436" s="113" t="s">
        <v>24571</v>
      </c>
      <c r="G6436" s="113" t="s">
        <v>39824</v>
      </c>
      <c r="H6436" s="113" t="s">
        <v>66608</v>
      </c>
      <c r="I6436" s="113" t="s">
        <v>95361</v>
      </c>
    </row>
    <row r="6437" spans="5:9" ht="14.5" x14ac:dyDescent="0.35">
      <c r="E6437" s="113" t="s">
        <v>4885</v>
      </c>
      <c r="F6437" s="113" t="s">
        <v>24570</v>
      </c>
      <c r="G6437" s="113" t="s">
        <v>39823</v>
      </c>
      <c r="H6437" s="113" t="s">
        <v>66607</v>
      </c>
      <c r="I6437" s="113" t="s">
        <v>95360</v>
      </c>
    </row>
    <row r="6438" spans="5:9" ht="14.5" x14ac:dyDescent="0.35">
      <c r="E6438" s="113" t="s">
        <v>4884</v>
      </c>
      <c r="F6438" s="113" t="s">
        <v>24569</v>
      </c>
      <c r="G6438" s="113" t="s">
        <v>39822</v>
      </c>
      <c r="H6438" s="113" t="s">
        <v>66606</v>
      </c>
      <c r="I6438" s="113" t="s">
        <v>95359</v>
      </c>
    </row>
    <row r="6439" spans="5:9" ht="14.5" x14ac:dyDescent="0.35">
      <c r="E6439" s="113" t="s">
        <v>4883</v>
      </c>
      <c r="F6439" s="113" t="s">
        <v>24568</v>
      </c>
      <c r="G6439" s="113" t="s">
        <v>39821</v>
      </c>
      <c r="H6439" s="113" t="s">
        <v>66605</v>
      </c>
      <c r="I6439" s="113" t="s">
        <v>95358</v>
      </c>
    </row>
    <row r="6440" spans="5:9" ht="14.5" x14ac:dyDescent="0.35">
      <c r="E6440" s="113" t="s">
        <v>4882</v>
      </c>
      <c r="F6440" s="113" t="s">
        <v>24567</v>
      </c>
      <c r="G6440" s="113" t="s">
        <v>39820</v>
      </c>
      <c r="H6440" s="113" t="s">
        <v>66604</v>
      </c>
      <c r="I6440" s="113" t="s">
        <v>95357</v>
      </c>
    </row>
    <row r="6441" spans="5:9" ht="14.5" x14ac:dyDescent="0.35">
      <c r="E6441" s="113" t="s">
        <v>4881</v>
      </c>
      <c r="F6441" s="113" t="s">
        <v>24566</v>
      </c>
      <c r="G6441" s="113" t="s">
        <v>39819</v>
      </c>
      <c r="H6441" s="113" t="s">
        <v>66603</v>
      </c>
      <c r="I6441" s="113" t="s">
        <v>95356</v>
      </c>
    </row>
    <row r="6442" spans="5:9" ht="14.5" x14ac:dyDescent="0.35">
      <c r="E6442" s="113" t="s">
        <v>4880</v>
      </c>
      <c r="F6442" s="113" t="s">
        <v>24565</v>
      </c>
      <c r="G6442" s="113" t="s">
        <v>39818</v>
      </c>
      <c r="H6442" s="113" t="s">
        <v>66602</v>
      </c>
      <c r="I6442" s="113" t="s">
        <v>95355</v>
      </c>
    </row>
    <row r="6443" spans="5:9" ht="14.5" x14ac:dyDescent="0.35">
      <c r="E6443" s="113" t="s">
        <v>4879</v>
      </c>
      <c r="F6443" s="113" t="s">
        <v>24564</v>
      </c>
      <c r="G6443" s="113" t="s">
        <v>39817</v>
      </c>
      <c r="H6443" s="113" t="s">
        <v>66601</v>
      </c>
      <c r="I6443" s="113" t="s">
        <v>95354</v>
      </c>
    </row>
    <row r="6444" spans="5:9" ht="14.5" x14ac:dyDescent="0.35">
      <c r="E6444" s="113" t="s">
        <v>4878</v>
      </c>
      <c r="F6444" s="113" t="s">
        <v>24563</v>
      </c>
      <c r="G6444" s="113" t="s">
        <v>39816</v>
      </c>
      <c r="H6444" s="113" t="s">
        <v>66600</v>
      </c>
      <c r="I6444" s="113" t="s">
        <v>95353</v>
      </c>
    </row>
    <row r="6445" spans="5:9" ht="14.5" x14ac:dyDescent="0.35">
      <c r="E6445" s="113" t="s">
        <v>4877</v>
      </c>
      <c r="F6445" s="113" t="s">
        <v>24562</v>
      </c>
      <c r="G6445" s="113" t="s">
        <v>39815</v>
      </c>
      <c r="H6445" s="113" t="s">
        <v>110765</v>
      </c>
      <c r="I6445" s="113" t="s">
        <v>95352</v>
      </c>
    </row>
    <row r="6446" spans="5:9" ht="14.5" x14ac:dyDescent="0.35">
      <c r="E6446" s="113" t="s">
        <v>4876</v>
      </c>
      <c r="F6446" s="113" t="s">
        <v>24561</v>
      </c>
      <c r="G6446" s="113" t="s">
        <v>39814</v>
      </c>
      <c r="H6446" s="113" t="s">
        <v>66599</v>
      </c>
      <c r="I6446" s="113" t="s">
        <v>95351</v>
      </c>
    </row>
    <row r="6447" spans="5:9" ht="14.5" x14ac:dyDescent="0.35">
      <c r="E6447" s="113" t="s">
        <v>4875</v>
      </c>
      <c r="F6447" s="113" t="s">
        <v>24560</v>
      </c>
      <c r="G6447" s="113" t="s">
        <v>39813</v>
      </c>
      <c r="H6447" s="113" t="s">
        <v>66598</v>
      </c>
      <c r="I6447" s="113" t="s">
        <v>95350</v>
      </c>
    </row>
    <row r="6448" spans="5:9" ht="14.5" x14ac:dyDescent="0.35">
      <c r="E6448" s="113" t="s">
        <v>4874</v>
      </c>
      <c r="F6448" s="113" t="s">
        <v>24559</v>
      </c>
      <c r="G6448" s="113" t="s">
        <v>39812</v>
      </c>
      <c r="H6448" s="113" t="s">
        <v>66597</v>
      </c>
      <c r="I6448" s="113" t="s">
        <v>95349</v>
      </c>
    </row>
    <row r="6449" spans="5:9" ht="14.5" x14ac:dyDescent="0.35">
      <c r="E6449" s="113" t="s">
        <v>4873</v>
      </c>
      <c r="F6449" s="113" t="s">
        <v>24558</v>
      </c>
      <c r="G6449" s="113" t="s">
        <v>39811</v>
      </c>
      <c r="H6449" s="113" t="s">
        <v>66596</v>
      </c>
      <c r="I6449" s="113" t="s">
        <v>95348</v>
      </c>
    </row>
    <row r="6450" spans="5:9" ht="14.5" x14ac:dyDescent="0.35">
      <c r="E6450" s="113" t="s">
        <v>4872</v>
      </c>
      <c r="F6450" s="113" t="s">
        <v>24557</v>
      </c>
      <c r="G6450" s="113" t="s">
        <v>39810</v>
      </c>
      <c r="H6450" s="113" t="s">
        <v>66595</v>
      </c>
      <c r="I6450" s="113" t="s">
        <v>95347</v>
      </c>
    </row>
    <row r="6451" spans="5:9" ht="14.5" x14ac:dyDescent="0.35">
      <c r="E6451" s="113" t="s">
        <v>4871</v>
      </c>
      <c r="F6451" s="113" t="s">
        <v>24556</v>
      </c>
      <c r="G6451" s="113" t="s">
        <v>39809</v>
      </c>
      <c r="H6451" s="113" t="s">
        <v>66594</v>
      </c>
      <c r="I6451" s="113" t="s">
        <v>95346</v>
      </c>
    </row>
    <row r="6452" spans="5:9" ht="14.5" x14ac:dyDescent="0.35">
      <c r="E6452" s="113" t="s">
        <v>4870</v>
      </c>
      <c r="F6452" s="113" t="s">
        <v>24555</v>
      </c>
      <c r="G6452" s="113" t="s">
        <v>39808</v>
      </c>
      <c r="H6452" s="113" t="s">
        <v>66593</v>
      </c>
      <c r="I6452" s="113" t="s">
        <v>95345</v>
      </c>
    </row>
    <row r="6453" spans="5:9" ht="14.5" x14ac:dyDescent="0.35">
      <c r="E6453" s="113" t="s">
        <v>4869</v>
      </c>
      <c r="F6453" s="113" t="s">
        <v>24554</v>
      </c>
      <c r="G6453" s="113" t="s">
        <v>39807</v>
      </c>
      <c r="H6453" s="113" t="s">
        <v>66592</v>
      </c>
      <c r="I6453" s="113" t="s">
        <v>95344</v>
      </c>
    </row>
    <row r="6454" spans="5:9" ht="14.5" x14ac:dyDescent="0.35">
      <c r="E6454" s="113" t="s">
        <v>4868</v>
      </c>
      <c r="F6454" s="113" t="s">
        <v>24553</v>
      </c>
      <c r="G6454" s="113" t="s">
        <v>39806</v>
      </c>
      <c r="H6454" s="113" t="s">
        <v>66591</v>
      </c>
      <c r="I6454" s="113" t="s">
        <v>95343</v>
      </c>
    </row>
    <row r="6455" spans="5:9" ht="14.5" x14ac:dyDescent="0.35">
      <c r="E6455" s="113" t="s">
        <v>4867</v>
      </c>
      <c r="F6455" s="113" t="s">
        <v>24552</v>
      </c>
      <c r="G6455" s="113" t="s">
        <v>39805</v>
      </c>
      <c r="H6455" s="113" t="s">
        <v>66590</v>
      </c>
      <c r="I6455" s="113" t="s">
        <v>95342</v>
      </c>
    </row>
    <row r="6456" spans="5:9" ht="14.5" x14ac:dyDescent="0.35">
      <c r="E6456" s="113" t="s">
        <v>4866</v>
      </c>
      <c r="F6456" s="113" t="s">
        <v>24551</v>
      </c>
      <c r="G6456" s="113" t="s">
        <v>39804</v>
      </c>
      <c r="H6456" s="113" t="s">
        <v>66589</v>
      </c>
      <c r="I6456" s="113" t="s">
        <v>95341</v>
      </c>
    </row>
    <row r="6457" spans="5:9" ht="14.5" x14ac:dyDescent="0.35">
      <c r="E6457" s="113" t="s">
        <v>4865</v>
      </c>
      <c r="F6457" s="113" t="s">
        <v>24550</v>
      </c>
      <c r="G6457" s="113" t="s">
        <v>39803</v>
      </c>
      <c r="H6457" s="113" t="s">
        <v>66588</v>
      </c>
      <c r="I6457" s="113" t="s">
        <v>95340</v>
      </c>
    </row>
    <row r="6458" spans="5:9" ht="14.5" x14ac:dyDescent="0.35">
      <c r="E6458" s="113" t="s">
        <v>4864</v>
      </c>
      <c r="F6458" s="113" t="s">
        <v>24549</v>
      </c>
      <c r="G6458" s="113" t="s">
        <v>39802</v>
      </c>
      <c r="H6458" s="113" t="s">
        <v>66587</v>
      </c>
      <c r="I6458" s="113" t="s">
        <v>95339</v>
      </c>
    </row>
    <row r="6459" spans="5:9" ht="14.5" x14ac:dyDescent="0.35">
      <c r="E6459" s="113" t="s">
        <v>4863</v>
      </c>
      <c r="F6459" s="113" t="s">
        <v>24548</v>
      </c>
      <c r="G6459" s="113" t="s">
        <v>39801</v>
      </c>
      <c r="H6459" s="113" t="s">
        <v>66586</v>
      </c>
      <c r="I6459" s="113" t="s">
        <v>95338</v>
      </c>
    </row>
    <row r="6460" spans="5:9" ht="14.5" x14ac:dyDescent="0.35">
      <c r="E6460" s="113" t="s">
        <v>4862</v>
      </c>
      <c r="F6460" s="113" t="s">
        <v>24547</v>
      </c>
      <c r="G6460" s="113" t="s">
        <v>39800</v>
      </c>
      <c r="H6460" s="113" t="s">
        <v>66585</v>
      </c>
      <c r="I6460" s="113" t="s">
        <v>95337</v>
      </c>
    </row>
    <row r="6461" spans="5:9" ht="14.5" x14ac:dyDescent="0.35">
      <c r="E6461" s="113" t="s">
        <v>4861</v>
      </c>
      <c r="F6461" s="113" t="s">
        <v>24546</v>
      </c>
      <c r="G6461" s="113" t="s">
        <v>39799</v>
      </c>
      <c r="H6461" s="113" t="s">
        <v>66584</v>
      </c>
      <c r="I6461" s="113" t="s">
        <v>95336</v>
      </c>
    </row>
    <row r="6462" spans="5:9" ht="14.5" x14ac:dyDescent="0.35">
      <c r="E6462" s="113" t="s">
        <v>4860</v>
      </c>
      <c r="F6462" s="113" t="s">
        <v>24545</v>
      </c>
      <c r="G6462" s="113" t="s">
        <v>39798</v>
      </c>
      <c r="H6462" s="113" t="s">
        <v>66583</v>
      </c>
      <c r="I6462" s="113" t="s">
        <v>95335</v>
      </c>
    </row>
    <row r="6463" spans="5:9" ht="14.5" x14ac:dyDescent="0.35">
      <c r="E6463" s="113" t="s">
        <v>4859</v>
      </c>
      <c r="F6463" s="113" t="s">
        <v>24544</v>
      </c>
      <c r="G6463" s="113" t="s">
        <v>39797</v>
      </c>
      <c r="H6463" s="113" t="s">
        <v>66582</v>
      </c>
      <c r="I6463" s="113" t="s">
        <v>95334</v>
      </c>
    </row>
    <row r="6464" spans="5:9" ht="14.5" x14ac:dyDescent="0.35">
      <c r="E6464" s="113" t="s">
        <v>4858</v>
      </c>
      <c r="F6464" s="113" t="s">
        <v>24543</v>
      </c>
      <c r="G6464" s="113" t="s">
        <v>39796</v>
      </c>
      <c r="H6464" s="113" t="s">
        <v>66581</v>
      </c>
      <c r="I6464" s="113" t="s">
        <v>95333</v>
      </c>
    </row>
    <row r="6465" spans="5:9" ht="14.5" x14ac:dyDescent="0.35">
      <c r="E6465" s="113" t="s">
        <v>4857</v>
      </c>
      <c r="F6465" s="113" t="s">
        <v>24542</v>
      </c>
      <c r="G6465" s="113" t="s">
        <v>39795</v>
      </c>
      <c r="H6465" s="113" t="s">
        <v>66580</v>
      </c>
      <c r="I6465" s="113" t="s">
        <v>95332</v>
      </c>
    </row>
    <row r="6466" spans="5:9" ht="14.5" x14ac:dyDescent="0.35">
      <c r="E6466" s="113" t="s">
        <v>4856</v>
      </c>
      <c r="F6466" s="113" t="s">
        <v>24541</v>
      </c>
      <c r="G6466" s="113" t="s">
        <v>39794</v>
      </c>
      <c r="H6466" s="113" t="s">
        <v>66579</v>
      </c>
      <c r="I6466" s="113" t="s">
        <v>95331</v>
      </c>
    </row>
    <row r="6467" spans="5:9" ht="14.5" x14ac:dyDescent="0.35">
      <c r="E6467" s="113" t="s">
        <v>4855</v>
      </c>
      <c r="F6467" s="113" t="s">
        <v>24540</v>
      </c>
      <c r="G6467" s="113" t="s">
        <v>39793</v>
      </c>
      <c r="H6467" s="113" t="s">
        <v>66578</v>
      </c>
      <c r="I6467" s="113" t="s">
        <v>95330</v>
      </c>
    </row>
    <row r="6468" spans="5:9" ht="14.5" x14ac:dyDescent="0.35">
      <c r="E6468" s="113" t="s">
        <v>4854</v>
      </c>
      <c r="F6468" s="113" t="s">
        <v>24539</v>
      </c>
      <c r="G6468" s="113" t="s">
        <v>39792</v>
      </c>
      <c r="H6468" s="113" t="s">
        <v>66577</v>
      </c>
      <c r="I6468" s="113" t="s">
        <v>95329</v>
      </c>
    </row>
    <row r="6469" spans="5:9" ht="14.5" x14ac:dyDescent="0.35">
      <c r="E6469" s="113" t="s">
        <v>4853</v>
      </c>
      <c r="F6469" s="113" t="s">
        <v>24538</v>
      </c>
      <c r="G6469" s="113" t="s">
        <v>39791</v>
      </c>
      <c r="H6469" s="113" t="s">
        <v>66576</v>
      </c>
      <c r="I6469" s="113" t="s">
        <v>95328</v>
      </c>
    </row>
    <row r="6470" spans="5:9" ht="14.5" x14ac:dyDescent="0.35">
      <c r="E6470" s="113" t="s">
        <v>4852</v>
      </c>
      <c r="F6470" s="113" t="s">
        <v>24537</v>
      </c>
      <c r="G6470" s="113" t="s">
        <v>39790</v>
      </c>
      <c r="H6470" s="113" t="s">
        <v>66575</v>
      </c>
      <c r="I6470" s="113" t="s">
        <v>95327</v>
      </c>
    </row>
    <row r="6471" spans="5:9" ht="14.5" x14ac:dyDescent="0.35">
      <c r="E6471" s="113" t="s">
        <v>4851</v>
      </c>
      <c r="F6471" s="113" t="s">
        <v>24536</v>
      </c>
      <c r="G6471" s="113" t="s">
        <v>39789</v>
      </c>
      <c r="H6471" s="113" t="s">
        <v>66574</v>
      </c>
      <c r="I6471" s="113" t="s">
        <v>95326</v>
      </c>
    </row>
    <row r="6472" spans="5:9" ht="14.5" x14ac:dyDescent="0.35">
      <c r="E6472" s="113" t="s">
        <v>4850</v>
      </c>
      <c r="F6472" s="113" t="s">
        <v>24535</v>
      </c>
      <c r="G6472" s="113" t="s">
        <v>39788</v>
      </c>
      <c r="H6472" s="113" t="s">
        <v>66573</v>
      </c>
      <c r="I6472" s="113" t="s">
        <v>95325</v>
      </c>
    </row>
    <row r="6473" spans="5:9" ht="14.5" x14ac:dyDescent="0.35">
      <c r="E6473" s="113" t="s">
        <v>4849</v>
      </c>
      <c r="F6473" s="113" t="s">
        <v>24534</v>
      </c>
      <c r="G6473" s="113" t="s">
        <v>39787</v>
      </c>
      <c r="H6473" s="113" t="s">
        <v>66572</v>
      </c>
      <c r="I6473" s="113" t="s">
        <v>95324</v>
      </c>
    </row>
    <row r="6474" spans="5:9" ht="14.5" x14ac:dyDescent="0.35">
      <c r="E6474" s="113" t="s">
        <v>4848</v>
      </c>
      <c r="F6474" s="113" t="s">
        <v>24533</v>
      </c>
      <c r="G6474" s="113" t="s">
        <v>39786</v>
      </c>
      <c r="H6474" s="113" t="s">
        <v>66571</v>
      </c>
      <c r="I6474" s="113" t="s">
        <v>95323</v>
      </c>
    </row>
    <row r="6475" spans="5:9" ht="14.5" x14ac:dyDescent="0.35">
      <c r="E6475" s="113" t="s">
        <v>4847</v>
      </c>
      <c r="F6475" s="113" t="s">
        <v>24532</v>
      </c>
      <c r="G6475" s="113" t="s">
        <v>39785</v>
      </c>
      <c r="H6475" s="113" t="s">
        <v>66570</v>
      </c>
      <c r="I6475" s="113" t="s">
        <v>95322</v>
      </c>
    </row>
    <row r="6476" spans="5:9" ht="14.5" x14ac:dyDescent="0.35">
      <c r="E6476" s="113" t="s">
        <v>4846</v>
      </c>
      <c r="F6476" s="113" t="s">
        <v>24531</v>
      </c>
      <c r="G6476" s="113" t="s">
        <v>39784</v>
      </c>
      <c r="H6476" s="113" t="s">
        <v>66569</v>
      </c>
      <c r="I6476" s="113" t="s">
        <v>95321</v>
      </c>
    </row>
    <row r="6477" spans="5:9" ht="14.5" x14ac:dyDescent="0.35">
      <c r="E6477" s="113" t="s">
        <v>4845</v>
      </c>
      <c r="F6477" s="113" t="s">
        <v>24530</v>
      </c>
      <c r="G6477" s="113" t="s">
        <v>39783</v>
      </c>
      <c r="H6477" s="113" t="s">
        <v>66568</v>
      </c>
      <c r="I6477" s="113" t="s">
        <v>95320</v>
      </c>
    </row>
    <row r="6478" spans="5:9" ht="14.5" x14ac:dyDescent="0.35">
      <c r="E6478" s="113" t="s">
        <v>4844</v>
      </c>
      <c r="F6478" s="113" t="s">
        <v>24529</v>
      </c>
      <c r="G6478" s="113" t="s">
        <v>39782</v>
      </c>
      <c r="H6478" s="113" t="s">
        <v>66567</v>
      </c>
      <c r="I6478" s="113" t="s">
        <v>95319</v>
      </c>
    </row>
    <row r="6479" spans="5:9" ht="14.5" x14ac:dyDescent="0.35">
      <c r="E6479" s="113" t="s">
        <v>4843</v>
      </c>
      <c r="F6479" s="113" t="s">
        <v>24528</v>
      </c>
      <c r="G6479" s="113" t="s">
        <v>39781</v>
      </c>
      <c r="H6479" s="113" t="s">
        <v>66566</v>
      </c>
      <c r="I6479" s="113" t="s">
        <v>95318</v>
      </c>
    </row>
    <row r="6480" spans="5:9" ht="14.5" x14ac:dyDescent="0.35">
      <c r="E6480" s="113" t="s">
        <v>4842</v>
      </c>
      <c r="F6480" s="113" t="s">
        <v>24527</v>
      </c>
      <c r="G6480" s="113" t="s">
        <v>39780</v>
      </c>
      <c r="H6480" s="113" t="s">
        <v>66565</v>
      </c>
      <c r="I6480" s="113" t="s">
        <v>95317</v>
      </c>
    </row>
    <row r="6481" spans="5:9" ht="14.5" x14ac:dyDescent="0.35">
      <c r="E6481" s="113" t="s">
        <v>4841</v>
      </c>
      <c r="F6481" s="113" t="s">
        <v>24526</v>
      </c>
      <c r="G6481" s="113" t="s">
        <v>39779</v>
      </c>
      <c r="H6481" s="113" t="s">
        <v>66564</v>
      </c>
      <c r="I6481" s="113" t="s">
        <v>95316</v>
      </c>
    </row>
    <row r="6482" spans="5:9" ht="14.5" x14ac:dyDescent="0.35">
      <c r="E6482" s="113" t="s">
        <v>4840</v>
      </c>
      <c r="F6482" s="113" t="s">
        <v>24525</v>
      </c>
      <c r="G6482" s="113" t="s">
        <v>39778</v>
      </c>
      <c r="H6482" s="113" t="s">
        <v>66563</v>
      </c>
      <c r="I6482" s="113" t="s">
        <v>95315</v>
      </c>
    </row>
    <row r="6483" spans="5:9" ht="14.5" x14ac:dyDescent="0.35">
      <c r="E6483" s="113" t="s">
        <v>4839</v>
      </c>
      <c r="F6483" s="113" t="s">
        <v>24524</v>
      </c>
      <c r="G6483" s="113" t="s">
        <v>39777</v>
      </c>
      <c r="H6483" s="113" t="s">
        <v>66562</v>
      </c>
      <c r="I6483" s="113" t="s">
        <v>95314</v>
      </c>
    </row>
    <row r="6484" spans="5:9" ht="14.5" x14ac:dyDescent="0.35">
      <c r="E6484" s="113" t="s">
        <v>4838</v>
      </c>
      <c r="F6484" s="113" t="s">
        <v>24523</v>
      </c>
      <c r="G6484" s="113" t="s">
        <v>39776</v>
      </c>
      <c r="H6484" s="113" t="s">
        <v>66561</v>
      </c>
      <c r="I6484" s="113" t="s">
        <v>95313</v>
      </c>
    </row>
    <row r="6485" spans="5:9" ht="14.5" x14ac:dyDescent="0.35">
      <c r="E6485" s="113" t="s">
        <v>4837</v>
      </c>
      <c r="F6485" s="113" t="s">
        <v>24522</v>
      </c>
      <c r="G6485" s="113" t="s">
        <v>39775</v>
      </c>
      <c r="H6485" s="113" t="s">
        <v>66560</v>
      </c>
      <c r="I6485" s="113" t="s">
        <v>95312</v>
      </c>
    </row>
    <row r="6486" spans="5:9" ht="14.5" x14ac:dyDescent="0.35">
      <c r="E6486" s="113" t="s">
        <v>4836</v>
      </c>
      <c r="F6486" s="113" t="s">
        <v>24521</v>
      </c>
      <c r="G6486" s="113" t="s">
        <v>39774</v>
      </c>
      <c r="H6486" s="113" t="s">
        <v>66559</v>
      </c>
      <c r="I6486" s="113" t="s">
        <v>95311</v>
      </c>
    </row>
    <row r="6487" spans="5:9" ht="14.5" x14ac:dyDescent="0.35">
      <c r="E6487" s="113" t="s">
        <v>4835</v>
      </c>
      <c r="F6487" s="113" t="s">
        <v>24520</v>
      </c>
      <c r="G6487" s="113" t="s">
        <v>39773</v>
      </c>
      <c r="H6487" s="113" t="s">
        <v>66558</v>
      </c>
      <c r="I6487" s="113" t="s">
        <v>95310</v>
      </c>
    </row>
    <row r="6488" spans="5:9" ht="14.5" x14ac:dyDescent="0.35">
      <c r="E6488" s="113" t="s">
        <v>4834</v>
      </c>
      <c r="F6488" s="113" t="s">
        <v>24519</v>
      </c>
      <c r="G6488" s="113" t="s">
        <v>39772</v>
      </c>
      <c r="H6488" s="113" t="s">
        <v>66557</v>
      </c>
      <c r="I6488" s="113" t="s">
        <v>95309</v>
      </c>
    </row>
    <row r="6489" spans="5:9" ht="14.5" x14ac:dyDescent="0.35">
      <c r="E6489" s="113" t="s">
        <v>4833</v>
      </c>
      <c r="F6489" s="113" t="s">
        <v>24518</v>
      </c>
      <c r="G6489" s="113" t="s">
        <v>39771</v>
      </c>
      <c r="H6489" s="113" t="s">
        <v>66556</v>
      </c>
      <c r="I6489" s="113" t="s">
        <v>95308</v>
      </c>
    </row>
    <row r="6490" spans="5:9" ht="14.5" x14ac:dyDescent="0.35">
      <c r="E6490" s="113" t="s">
        <v>4832</v>
      </c>
      <c r="F6490" s="113" t="s">
        <v>24517</v>
      </c>
      <c r="G6490" s="113" t="s">
        <v>39770</v>
      </c>
      <c r="H6490" s="113" t="s">
        <v>66555</v>
      </c>
      <c r="I6490" s="113" t="s">
        <v>95307</v>
      </c>
    </row>
    <row r="6491" spans="5:9" ht="14.5" x14ac:dyDescent="0.35">
      <c r="E6491" s="113" t="s">
        <v>4831</v>
      </c>
      <c r="F6491" s="113" t="s">
        <v>24516</v>
      </c>
      <c r="G6491" s="113" t="s">
        <v>39769</v>
      </c>
      <c r="H6491" s="113" t="s">
        <v>66554</v>
      </c>
      <c r="I6491" s="113" t="s">
        <v>95306</v>
      </c>
    </row>
    <row r="6492" spans="5:9" ht="14.5" x14ac:dyDescent="0.35">
      <c r="E6492" s="113" t="s">
        <v>4830</v>
      </c>
      <c r="F6492" s="113" t="s">
        <v>24515</v>
      </c>
      <c r="G6492" s="113" t="s">
        <v>39768</v>
      </c>
      <c r="H6492" s="113" t="s">
        <v>66553</v>
      </c>
      <c r="I6492" s="113" t="s">
        <v>95305</v>
      </c>
    </row>
    <row r="6493" spans="5:9" ht="14.5" x14ac:dyDescent="0.35">
      <c r="E6493" s="113" t="s">
        <v>4829</v>
      </c>
      <c r="F6493" s="113" t="s">
        <v>24514</v>
      </c>
      <c r="G6493" s="113" t="s">
        <v>39767</v>
      </c>
      <c r="H6493" s="113" t="s">
        <v>66552</v>
      </c>
      <c r="I6493" s="113" t="s">
        <v>95304</v>
      </c>
    </row>
    <row r="6494" spans="5:9" ht="14.5" x14ac:dyDescent="0.35">
      <c r="E6494" s="113" t="s">
        <v>4828</v>
      </c>
      <c r="F6494" s="113" t="s">
        <v>24513</v>
      </c>
      <c r="G6494" s="113" t="s">
        <v>39766</v>
      </c>
      <c r="H6494" s="113" t="s">
        <v>66551</v>
      </c>
      <c r="I6494" s="113" t="s">
        <v>95303</v>
      </c>
    </row>
    <row r="6495" spans="5:9" ht="14.5" x14ac:dyDescent="0.35">
      <c r="E6495" s="113" t="s">
        <v>4827</v>
      </c>
      <c r="F6495" s="113" t="s">
        <v>24512</v>
      </c>
      <c r="G6495" s="113" t="s">
        <v>39765</v>
      </c>
      <c r="H6495" s="113" t="s">
        <v>66550</v>
      </c>
      <c r="I6495" s="113" t="s">
        <v>95302</v>
      </c>
    </row>
    <row r="6496" spans="5:9" ht="14.5" x14ac:dyDescent="0.35">
      <c r="E6496" s="113" t="s">
        <v>4826</v>
      </c>
      <c r="F6496" s="113" t="s">
        <v>24511</v>
      </c>
      <c r="G6496" s="113" t="s">
        <v>39764</v>
      </c>
      <c r="H6496" s="113" t="s">
        <v>66549</v>
      </c>
      <c r="I6496" s="113" t="s">
        <v>95301</v>
      </c>
    </row>
    <row r="6497" spans="5:9" ht="14.5" x14ac:dyDescent="0.35">
      <c r="E6497" s="113" t="s">
        <v>4825</v>
      </c>
      <c r="F6497" s="113" t="s">
        <v>24510</v>
      </c>
      <c r="G6497" s="113" t="s">
        <v>39763</v>
      </c>
      <c r="H6497" s="113" t="s">
        <v>66548</v>
      </c>
      <c r="I6497" s="113" t="s">
        <v>95300</v>
      </c>
    </row>
    <row r="6498" spans="5:9" ht="14.5" x14ac:dyDescent="0.35">
      <c r="E6498" s="113" t="s">
        <v>4824</v>
      </c>
      <c r="F6498" s="113" t="s">
        <v>24509</v>
      </c>
      <c r="G6498" s="113" t="s">
        <v>39762</v>
      </c>
      <c r="H6498" s="113" t="s">
        <v>66547</v>
      </c>
      <c r="I6498" s="113" t="s">
        <v>95299</v>
      </c>
    </row>
    <row r="6499" spans="5:9" ht="14.5" x14ac:dyDescent="0.35">
      <c r="E6499" s="113" t="s">
        <v>4823</v>
      </c>
      <c r="F6499" s="113" t="s">
        <v>24508</v>
      </c>
      <c r="G6499" s="113" t="s">
        <v>39761</v>
      </c>
      <c r="H6499" s="113" t="s">
        <v>66546</v>
      </c>
      <c r="I6499" s="113" t="s">
        <v>95298</v>
      </c>
    </row>
    <row r="6500" spans="5:9" ht="14.5" x14ac:dyDescent="0.35">
      <c r="E6500" s="113" t="s">
        <v>4822</v>
      </c>
      <c r="F6500" s="113" t="s">
        <v>24507</v>
      </c>
      <c r="G6500" s="113" t="s">
        <v>39760</v>
      </c>
      <c r="H6500" s="113" t="s">
        <v>66545</v>
      </c>
      <c r="I6500" s="113" t="s">
        <v>95297</v>
      </c>
    </row>
    <row r="6501" spans="5:9" ht="14.5" x14ac:dyDescent="0.35">
      <c r="E6501" s="113" t="s">
        <v>4821</v>
      </c>
      <c r="F6501" s="113" t="s">
        <v>24506</v>
      </c>
      <c r="G6501" s="113" t="s">
        <v>39759</v>
      </c>
      <c r="H6501" s="113" t="s">
        <v>49693</v>
      </c>
      <c r="I6501" s="113" t="s">
        <v>95296</v>
      </c>
    </row>
    <row r="6502" spans="5:9" ht="14.5" x14ac:dyDescent="0.35">
      <c r="E6502" s="113" t="s">
        <v>4820</v>
      </c>
      <c r="F6502" s="113" t="s">
        <v>24505</v>
      </c>
      <c r="G6502" s="113" t="s">
        <v>39758</v>
      </c>
      <c r="H6502" s="113" t="s">
        <v>66544</v>
      </c>
      <c r="I6502" s="113" t="s">
        <v>95295</v>
      </c>
    </row>
    <row r="6503" spans="5:9" ht="14.5" x14ac:dyDescent="0.35">
      <c r="E6503" s="113" t="s">
        <v>4819</v>
      </c>
      <c r="F6503" s="113" t="s">
        <v>24504</v>
      </c>
      <c r="G6503" s="113" t="s">
        <v>39757</v>
      </c>
      <c r="H6503" s="113" t="s">
        <v>49692</v>
      </c>
      <c r="I6503" s="113" t="s">
        <v>95294</v>
      </c>
    </row>
    <row r="6504" spans="5:9" ht="14.5" x14ac:dyDescent="0.35">
      <c r="E6504" s="113" t="s">
        <v>4818</v>
      </c>
      <c r="F6504" s="113" t="s">
        <v>24503</v>
      </c>
      <c r="G6504" s="113" t="s">
        <v>39756</v>
      </c>
      <c r="H6504" s="113" t="s">
        <v>66543</v>
      </c>
      <c r="I6504" s="113" t="s">
        <v>95293</v>
      </c>
    </row>
    <row r="6505" spans="5:9" ht="14.5" x14ac:dyDescent="0.35">
      <c r="E6505" s="113" t="s">
        <v>4817</v>
      </c>
      <c r="F6505" s="113" t="s">
        <v>24502</v>
      </c>
      <c r="G6505" s="113" t="s">
        <v>39755</v>
      </c>
      <c r="H6505" s="113" t="s">
        <v>49691</v>
      </c>
      <c r="I6505" s="113" t="s">
        <v>95292</v>
      </c>
    </row>
    <row r="6506" spans="5:9" ht="14.5" x14ac:dyDescent="0.35">
      <c r="E6506" s="113" t="s">
        <v>4816</v>
      </c>
      <c r="F6506" s="113" t="s">
        <v>24501</v>
      </c>
      <c r="G6506" s="113" t="s">
        <v>39754</v>
      </c>
      <c r="H6506" s="113" t="s">
        <v>49690</v>
      </c>
      <c r="I6506" s="113" t="s">
        <v>95291</v>
      </c>
    </row>
    <row r="6507" spans="5:9" ht="14.5" x14ac:dyDescent="0.35">
      <c r="E6507" s="113" t="s">
        <v>4815</v>
      </c>
      <c r="F6507" s="113" t="s">
        <v>24500</v>
      </c>
      <c r="G6507" s="113" t="s">
        <v>39753</v>
      </c>
      <c r="H6507" s="113" t="s">
        <v>66542</v>
      </c>
      <c r="I6507" s="113" t="s">
        <v>95290</v>
      </c>
    </row>
    <row r="6508" spans="5:9" ht="14.5" x14ac:dyDescent="0.35">
      <c r="E6508" s="113" t="s">
        <v>4814</v>
      </c>
      <c r="F6508" s="113" t="s">
        <v>24499</v>
      </c>
      <c r="G6508" s="113" t="s">
        <v>39752</v>
      </c>
      <c r="H6508" s="113" t="s">
        <v>49689</v>
      </c>
      <c r="I6508" s="113" t="s">
        <v>95289</v>
      </c>
    </row>
    <row r="6509" spans="5:9" ht="14.5" x14ac:dyDescent="0.35">
      <c r="E6509" s="113" t="s">
        <v>4813</v>
      </c>
      <c r="F6509" s="113" t="s">
        <v>24498</v>
      </c>
      <c r="G6509" s="113" t="s">
        <v>39751</v>
      </c>
      <c r="H6509" s="113" t="s">
        <v>115423</v>
      </c>
      <c r="I6509" s="113" t="s">
        <v>95288</v>
      </c>
    </row>
    <row r="6510" spans="5:9" ht="14.5" x14ac:dyDescent="0.35">
      <c r="E6510" s="113" t="s">
        <v>4812</v>
      </c>
      <c r="F6510" s="113" t="s">
        <v>24497</v>
      </c>
      <c r="G6510" s="113" t="s">
        <v>39750</v>
      </c>
      <c r="H6510" s="113" t="s">
        <v>66541</v>
      </c>
      <c r="I6510" s="113" t="s">
        <v>95287</v>
      </c>
    </row>
    <row r="6511" spans="5:9" ht="14.5" x14ac:dyDescent="0.35">
      <c r="E6511" s="113" t="s">
        <v>4811</v>
      </c>
      <c r="F6511" s="113" t="s">
        <v>24496</v>
      </c>
      <c r="G6511" s="113" t="s">
        <v>39749</v>
      </c>
      <c r="H6511" s="113" t="s">
        <v>66540</v>
      </c>
      <c r="I6511" s="113" t="s">
        <v>95286</v>
      </c>
    </row>
    <row r="6512" spans="5:9" ht="14.5" x14ac:dyDescent="0.35">
      <c r="E6512" s="113" t="s">
        <v>4810</v>
      </c>
      <c r="F6512" s="113" t="s">
        <v>24495</v>
      </c>
      <c r="G6512" s="113" t="s">
        <v>39748</v>
      </c>
      <c r="H6512" s="113" t="s">
        <v>110764</v>
      </c>
      <c r="I6512" s="113" t="s">
        <v>95285</v>
      </c>
    </row>
    <row r="6513" spans="5:9" ht="14.5" x14ac:dyDescent="0.35">
      <c r="E6513" s="113" t="s">
        <v>4809</v>
      </c>
      <c r="F6513" s="113" t="s">
        <v>24494</v>
      </c>
      <c r="G6513" s="113" t="s">
        <v>39747</v>
      </c>
      <c r="H6513" s="113" t="s">
        <v>49688</v>
      </c>
      <c r="I6513" s="113" t="s">
        <v>95284</v>
      </c>
    </row>
    <row r="6514" spans="5:9" ht="14.5" x14ac:dyDescent="0.35">
      <c r="E6514" s="113" t="s">
        <v>4808</v>
      </c>
      <c r="F6514" s="113" t="s">
        <v>24493</v>
      </c>
      <c r="G6514" s="113" t="s">
        <v>39746</v>
      </c>
      <c r="H6514" s="113" t="s">
        <v>66539</v>
      </c>
      <c r="I6514" s="113" t="s">
        <v>95283</v>
      </c>
    </row>
    <row r="6515" spans="5:9" ht="14.5" x14ac:dyDescent="0.35">
      <c r="E6515" s="113" t="s">
        <v>4807</v>
      </c>
      <c r="F6515" s="113" t="s">
        <v>24492</v>
      </c>
      <c r="G6515" s="113" t="s">
        <v>39745</v>
      </c>
      <c r="H6515" s="113" t="s">
        <v>110763</v>
      </c>
      <c r="I6515" s="113" t="s">
        <v>95282</v>
      </c>
    </row>
    <row r="6516" spans="5:9" ht="14.5" x14ac:dyDescent="0.35">
      <c r="E6516" s="113" t="s">
        <v>4806</v>
      </c>
      <c r="F6516" s="113" t="s">
        <v>24491</v>
      </c>
      <c r="G6516" s="113" t="s">
        <v>39744</v>
      </c>
      <c r="H6516" s="113" t="s">
        <v>122787</v>
      </c>
      <c r="I6516" s="113" t="s">
        <v>95281</v>
      </c>
    </row>
    <row r="6517" spans="5:9" ht="14.5" x14ac:dyDescent="0.35">
      <c r="E6517" s="113" t="s">
        <v>4805</v>
      </c>
      <c r="F6517" s="113" t="s">
        <v>24490</v>
      </c>
      <c r="G6517" s="113" t="s">
        <v>39743</v>
      </c>
      <c r="H6517" s="113" t="s">
        <v>66538</v>
      </c>
      <c r="I6517" s="113" t="s">
        <v>95280</v>
      </c>
    </row>
    <row r="6518" spans="5:9" ht="14.5" x14ac:dyDescent="0.35">
      <c r="E6518" s="113" t="s">
        <v>4804</v>
      </c>
      <c r="F6518" s="113" t="s">
        <v>24489</v>
      </c>
      <c r="G6518" s="113" t="s">
        <v>39742</v>
      </c>
      <c r="H6518" s="113" t="s">
        <v>66537</v>
      </c>
      <c r="I6518" s="113" t="s">
        <v>95279</v>
      </c>
    </row>
    <row r="6519" spans="5:9" ht="14.5" x14ac:dyDescent="0.35">
      <c r="E6519" s="113" t="s">
        <v>4803</v>
      </c>
      <c r="F6519" s="113" t="s">
        <v>24488</v>
      </c>
      <c r="G6519" s="113" t="s">
        <v>39741</v>
      </c>
      <c r="H6519" s="113" t="s">
        <v>66536</v>
      </c>
      <c r="I6519" s="113" t="s">
        <v>95278</v>
      </c>
    </row>
    <row r="6520" spans="5:9" ht="14.5" x14ac:dyDescent="0.35">
      <c r="E6520" s="113" t="s">
        <v>4802</v>
      </c>
      <c r="F6520" s="113" t="s">
        <v>24487</v>
      </c>
      <c r="G6520" s="113" t="s">
        <v>39740</v>
      </c>
      <c r="H6520" s="113" t="s">
        <v>66535</v>
      </c>
      <c r="I6520" s="113" t="s">
        <v>95277</v>
      </c>
    </row>
    <row r="6521" spans="5:9" ht="14.5" x14ac:dyDescent="0.35">
      <c r="E6521" s="113" t="s">
        <v>4801</v>
      </c>
      <c r="F6521" s="113" t="s">
        <v>24486</v>
      </c>
      <c r="G6521" s="113" t="s">
        <v>39739</v>
      </c>
      <c r="H6521" s="113" t="s">
        <v>66534</v>
      </c>
      <c r="I6521" s="113" t="s">
        <v>95276</v>
      </c>
    </row>
    <row r="6522" spans="5:9" ht="14.5" x14ac:dyDescent="0.35">
      <c r="E6522" s="113" t="s">
        <v>4800</v>
      </c>
      <c r="F6522" s="113" t="s">
        <v>24485</v>
      </c>
      <c r="G6522" s="113" t="s">
        <v>39738</v>
      </c>
      <c r="H6522" s="113" t="s">
        <v>66533</v>
      </c>
      <c r="I6522" s="113" t="s">
        <v>95275</v>
      </c>
    </row>
    <row r="6523" spans="5:9" ht="14.5" x14ac:dyDescent="0.35">
      <c r="E6523" s="113" t="s">
        <v>4799</v>
      </c>
      <c r="F6523" s="113" t="s">
        <v>24484</v>
      </c>
      <c r="G6523" s="113" t="s">
        <v>39737</v>
      </c>
      <c r="H6523" s="113" t="s">
        <v>66532</v>
      </c>
      <c r="I6523" s="113" t="s">
        <v>95274</v>
      </c>
    </row>
    <row r="6524" spans="5:9" ht="14.5" x14ac:dyDescent="0.35">
      <c r="E6524" s="113" t="s">
        <v>4798</v>
      </c>
      <c r="F6524" s="113" t="s">
        <v>24483</v>
      </c>
      <c r="G6524" s="113" t="s">
        <v>39736</v>
      </c>
      <c r="H6524" s="113" t="s">
        <v>66531</v>
      </c>
      <c r="I6524" s="113" t="s">
        <v>95273</v>
      </c>
    </row>
    <row r="6525" spans="5:9" ht="14.5" x14ac:dyDescent="0.35">
      <c r="E6525" s="113" t="s">
        <v>4797</v>
      </c>
      <c r="F6525" s="113" t="s">
        <v>24482</v>
      </c>
      <c r="G6525" s="113" t="s">
        <v>39735</v>
      </c>
      <c r="H6525" s="113" t="s">
        <v>66530</v>
      </c>
      <c r="I6525" s="113" t="s">
        <v>95272</v>
      </c>
    </row>
    <row r="6526" spans="5:9" ht="14.5" x14ac:dyDescent="0.35">
      <c r="E6526" s="113" t="s">
        <v>4796</v>
      </c>
      <c r="F6526" s="113" t="s">
        <v>24481</v>
      </c>
      <c r="G6526" s="113" t="s">
        <v>39734</v>
      </c>
      <c r="H6526" s="113" t="s">
        <v>66529</v>
      </c>
      <c r="I6526" s="113" t="s">
        <v>95271</v>
      </c>
    </row>
    <row r="6527" spans="5:9" ht="14.5" x14ac:dyDescent="0.35">
      <c r="E6527" s="113" t="s">
        <v>4795</v>
      </c>
      <c r="F6527" s="113" t="s">
        <v>24480</v>
      </c>
      <c r="G6527" s="113" t="s">
        <v>39733</v>
      </c>
      <c r="H6527" s="113" t="s">
        <v>66528</v>
      </c>
      <c r="I6527" s="113" t="s">
        <v>95270</v>
      </c>
    </row>
    <row r="6528" spans="5:9" ht="14.5" x14ac:dyDescent="0.35">
      <c r="E6528" s="113" t="s">
        <v>4794</v>
      </c>
      <c r="F6528" s="113" t="s">
        <v>24479</v>
      </c>
      <c r="G6528" s="113" t="s">
        <v>39732</v>
      </c>
      <c r="H6528" s="113" t="s">
        <v>66527</v>
      </c>
      <c r="I6528" s="113" t="s">
        <v>95269</v>
      </c>
    </row>
    <row r="6529" spans="5:9" ht="14.5" x14ac:dyDescent="0.35">
      <c r="E6529" s="113" t="s">
        <v>4793</v>
      </c>
      <c r="F6529" s="113" t="s">
        <v>24478</v>
      </c>
      <c r="G6529" s="113" t="s">
        <v>39731</v>
      </c>
      <c r="H6529" s="113" t="s">
        <v>66526</v>
      </c>
      <c r="I6529" s="113" t="s">
        <v>95268</v>
      </c>
    </row>
    <row r="6530" spans="5:9" ht="14.5" x14ac:dyDescent="0.35">
      <c r="E6530" s="113" t="s">
        <v>4792</v>
      </c>
      <c r="F6530" s="113" t="s">
        <v>24477</v>
      </c>
      <c r="G6530" s="113" t="s">
        <v>39730</v>
      </c>
      <c r="H6530" s="113" t="s">
        <v>66525</v>
      </c>
      <c r="I6530" s="113" t="s">
        <v>95267</v>
      </c>
    </row>
    <row r="6531" spans="5:9" ht="14.5" x14ac:dyDescent="0.35">
      <c r="E6531" s="113" t="s">
        <v>4791</v>
      </c>
      <c r="F6531" s="113" t="s">
        <v>24476</v>
      </c>
      <c r="G6531" s="113" t="s">
        <v>39729</v>
      </c>
      <c r="H6531" s="113" t="s">
        <v>66524</v>
      </c>
      <c r="I6531" s="113" t="s">
        <v>95266</v>
      </c>
    </row>
    <row r="6532" spans="5:9" ht="14.5" x14ac:dyDescent="0.35">
      <c r="E6532" s="113" t="s">
        <v>4790</v>
      </c>
      <c r="F6532" s="113" t="s">
        <v>24475</v>
      </c>
      <c r="G6532" s="113" t="s">
        <v>39728</v>
      </c>
      <c r="H6532" s="113" t="s">
        <v>66523</v>
      </c>
      <c r="I6532" s="113" t="s">
        <v>95265</v>
      </c>
    </row>
    <row r="6533" spans="5:9" ht="14.5" x14ac:dyDescent="0.35">
      <c r="E6533" s="113" t="s">
        <v>4789</v>
      </c>
      <c r="F6533" s="113" t="s">
        <v>24474</v>
      </c>
      <c r="G6533" s="113" t="s">
        <v>39727</v>
      </c>
      <c r="H6533" s="113" t="s">
        <v>66522</v>
      </c>
      <c r="I6533" s="113" t="s">
        <v>95264</v>
      </c>
    </row>
    <row r="6534" spans="5:9" ht="14.5" x14ac:dyDescent="0.35">
      <c r="E6534" s="113" t="s">
        <v>4788</v>
      </c>
      <c r="F6534" s="113" t="s">
        <v>24473</v>
      </c>
      <c r="G6534" s="113" t="s">
        <v>39726</v>
      </c>
      <c r="H6534" s="113" t="s">
        <v>66521</v>
      </c>
      <c r="I6534" s="113" t="s">
        <v>95263</v>
      </c>
    </row>
    <row r="6535" spans="5:9" ht="14.5" x14ac:dyDescent="0.35">
      <c r="E6535" s="113" t="s">
        <v>4787</v>
      </c>
      <c r="F6535" s="113" t="s">
        <v>24472</v>
      </c>
      <c r="G6535" s="113" t="s">
        <v>39725</v>
      </c>
      <c r="H6535" s="113" t="s">
        <v>66520</v>
      </c>
      <c r="I6535" s="113" t="s">
        <v>95262</v>
      </c>
    </row>
    <row r="6536" spans="5:9" ht="14.5" x14ac:dyDescent="0.35">
      <c r="E6536" s="113" t="s">
        <v>4786</v>
      </c>
      <c r="F6536" s="113" t="s">
        <v>24471</v>
      </c>
      <c r="G6536" s="113" t="s">
        <v>39724</v>
      </c>
      <c r="H6536" s="113" t="s">
        <v>66519</v>
      </c>
      <c r="I6536" s="113" t="s">
        <v>95261</v>
      </c>
    </row>
    <row r="6537" spans="5:9" ht="14.5" x14ac:dyDescent="0.35">
      <c r="E6537" s="113" t="s">
        <v>4785</v>
      </c>
      <c r="F6537" s="113" t="s">
        <v>24470</v>
      </c>
      <c r="G6537" s="113" t="s">
        <v>39723</v>
      </c>
      <c r="H6537" s="113" t="s">
        <v>66518</v>
      </c>
      <c r="I6537" s="113" t="s">
        <v>95260</v>
      </c>
    </row>
    <row r="6538" spans="5:9" ht="14.5" x14ac:dyDescent="0.35">
      <c r="E6538" s="113" t="s">
        <v>4784</v>
      </c>
      <c r="F6538" s="113" t="s">
        <v>24469</v>
      </c>
      <c r="G6538" s="113" t="s">
        <v>39722</v>
      </c>
      <c r="H6538" s="113" t="s">
        <v>66517</v>
      </c>
      <c r="I6538" s="113" t="s">
        <v>95259</v>
      </c>
    </row>
    <row r="6539" spans="5:9" ht="14.5" x14ac:dyDescent="0.35">
      <c r="E6539" s="113" t="s">
        <v>4783</v>
      </c>
      <c r="F6539" s="113" t="s">
        <v>24468</v>
      </c>
      <c r="G6539" s="113" t="s">
        <v>39721</v>
      </c>
      <c r="H6539" s="113" t="s">
        <v>66516</v>
      </c>
      <c r="I6539" s="113" t="s">
        <v>95258</v>
      </c>
    </row>
    <row r="6540" spans="5:9" ht="14.5" x14ac:dyDescent="0.35">
      <c r="E6540" s="113" t="s">
        <v>4782</v>
      </c>
      <c r="F6540" s="113" t="s">
        <v>24467</v>
      </c>
      <c r="G6540" s="113" t="s">
        <v>39720</v>
      </c>
      <c r="H6540" s="113" t="s">
        <v>66515</v>
      </c>
      <c r="I6540" s="113" t="s">
        <v>95257</v>
      </c>
    </row>
    <row r="6541" spans="5:9" ht="14.5" x14ac:dyDescent="0.35">
      <c r="E6541" s="113" t="s">
        <v>4781</v>
      </c>
      <c r="F6541" s="113" t="s">
        <v>24466</v>
      </c>
      <c r="G6541" s="113" t="s">
        <v>39719</v>
      </c>
      <c r="H6541" s="113" t="s">
        <v>66514</v>
      </c>
      <c r="I6541" s="113" t="s">
        <v>95256</v>
      </c>
    </row>
    <row r="6542" spans="5:9" ht="14.5" x14ac:dyDescent="0.35">
      <c r="E6542" s="113" t="s">
        <v>4780</v>
      </c>
      <c r="F6542" s="113" t="s">
        <v>24465</v>
      </c>
      <c r="G6542" s="113" t="s">
        <v>39718</v>
      </c>
      <c r="H6542" s="113" t="s">
        <v>66513</v>
      </c>
      <c r="I6542" s="113" t="s">
        <v>95255</v>
      </c>
    </row>
    <row r="6543" spans="5:9" ht="14.5" x14ac:dyDescent="0.35">
      <c r="E6543" s="113" t="s">
        <v>4779</v>
      </c>
      <c r="F6543" s="113" t="s">
        <v>24464</v>
      </c>
      <c r="G6543" s="113" t="s">
        <v>39717</v>
      </c>
      <c r="H6543" s="113" t="s">
        <v>66512</v>
      </c>
      <c r="I6543" s="113" t="s">
        <v>95254</v>
      </c>
    </row>
    <row r="6544" spans="5:9" ht="14.5" x14ac:dyDescent="0.35">
      <c r="E6544" s="113" t="s">
        <v>4778</v>
      </c>
      <c r="F6544" s="113" t="s">
        <v>24463</v>
      </c>
      <c r="G6544" s="113" t="s">
        <v>39716</v>
      </c>
      <c r="H6544" s="113" t="s">
        <v>66511</v>
      </c>
      <c r="I6544" s="113" t="s">
        <v>95253</v>
      </c>
    </row>
    <row r="6545" spans="5:9" ht="14.5" x14ac:dyDescent="0.35">
      <c r="E6545" s="113" t="s">
        <v>4777</v>
      </c>
      <c r="F6545" s="113" t="s">
        <v>24462</v>
      </c>
      <c r="G6545" s="113" t="s">
        <v>39715</v>
      </c>
      <c r="H6545" s="113" t="s">
        <v>66510</v>
      </c>
      <c r="I6545" s="113" t="s">
        <v>95252</v>
      </c>
    </row>
    <row r="6546" spans="5:9" ht="14.5" x14ac:dyDescent="0.35">
      <c r="E6546" s="113" t="s">
        <v>4776</v>
      </c>
      <c r="F6546" s="113" t="s">
        <v>24461</v>
      </c>
      <c r="G6546" s="113" t="s">
        <v>39714</v>
      </c>
      <c r="H6546" s="113" t="s">
        <v>66509</v>
      </c>
      <c r="I6546" s="113" t="s">
        <v>95251</v>
      </c>
    </row>
    <row r="6547" spans="5:9" ht="14.5" x14ac:dyDescent="0.35">
      <c r="E6547" s="113" t="s">
        <v>4775</v>
      </c>
      <c r="F6547" s="113" t="s">
        <v>24460</v>
      </c>
      <c r="G6547" s="113" t="s">
        <v>39713</v>
      </c>
      <c r="H6547" s="113" t="s">
        <v>66508</v>
      </c>
      <c r="I6547" s="113" t="s">
        <v>95250</v>
      </c>
    </row>
    <row r="6548" spans="5:9" ht="14.5" x14ac:dyDescent="0.35">
      <c r="E6548" s="113" t="s">
        <v>4774</v>
      </c>
      <c r="F6548" s="113" t="s">
        <v>24459</v>
      </c>
      <c r="G6548" s="113" t="s">
        <v>39712</v>
      </c>
      <c r="H6548" s="113" t="s">
        <v>66507</v>
      </c>
      <c r="I6548" s="113" t="s">
        <v>95249</v>
      </c>
    </row>
    <row r="6549" spans="5:9" ht="14.5" x14ac:dyDescent="0.35">
      <c r="E6549" s="113" t="s">
        <v>4773</v>
      </c>
      <c r="F6549" s="113" t="s">
        <v>24458</v>
      </c>
      <c r="G6549" s="113" t="s">
        <v>39711</v>
      </c>
      <c r="H6549" s="113" t="s">
        <v>66506</v>
      </c>
      <c r="I6549" s="113" t="s">
        <v>95248</v>
      </c>
    </row>
    <row r="6550" spans="5:9" ht="14.5" x14ac:dyDescent="0.35">
      <c r="E6550" s="113" t="s">
        <v>4772</v>
      </c>
      <c r="F6550" s="113" t="s">
        <v>24457</v>
      </c>
      <c r="G6550" s="113" t="s">
        <v>39710</v>
      </c>
      <c r="H6550" s="113" t="s">
        <v>66505</v>
      </c>
      <c r="I6550" s="113" t="s">
        <v>95247</v>
      </c>
    </row>
    <row r="6551" spans="5:9" ht="14.5" x14ac:dyDescent="0.35">
      <c r="E6551" s="113" t="s">
        <v>4771</v>
      </c>
      <c r="F6551" s="113" t="s">
        <v>24456</v>
      </c>
      <c r="G6551" s="113" t="s">
        <v>39709</v>
      </c>
      <c r="H6551" s="113" t="s">
        <v>66504</v>
      </c>
      <c r="I6551" s="113" t="s">
        <v>95246</v>
      </c>
    </row>
    <row r="6552" spans="5:9" ht="14.5" x14ac:dyDescent="0.35">
      <c r="E6552" s="113" t="s">
        <v>4770</v>
      </c>
      <c r="F6552" s="113" t="s">
        <v>24455</v>
      </c>
      <c r="G6552" s="113" t="s">
        <v>39708</v>
      </c>
      <c r="H6552" s="113" t="s">
        <v>66503</v>
      </c>
      <c r="I6552" s="113" t="s">
        <v>95245</v>
      </c>
    </row>
    <row r="6553" spans="5:9" ht="14.5" x14ac:dyDescent="0.35">
      <c r="E6553" s="113" t="s">
        <v>4769</v>
      </c>
      <c r="F6553" s="113" t="s">
        <v>24454</v>
      </c>
      <c r="G6553" s="113" t="s">
        <v>39707</v>
      </c>
      <c r="H6553" s="113" t="s">
        <v>66502</v>
      </c>
      <c r="I6553" s="113" t="s">
        <v>95244</v>
      </c>
    </row>
    <row r="6554" spans="5:9" ht="14.5" x14ac:dyDescent="0.35">
      <c r="E6554" s="113" t="s">
        <v>4768</v>
      </c>
      <c r="F6554" s="113" t="s">
        <v>24453</v>
      </c>
      <c r="G6554" s="113" t="s">
        <v>39706</v>
      </c>
      <c r="H6554" s="113" t="s">
        <v>66501</v>
      </c>
      <c r="I6554" s="113" t="s">
        <v>95243</v>
      </c>
    </row>
    <row r="6555" spans="5:9" ht="14.5" x14ac:dyDescent="0.35">
      <c r="E6555" s="113" t="s">
        <v>4767</v>
      </c>
      <c r="F6555" s="113" t="s">
        <v>24452</v>
      </c>
      <c r="G6555" s="113" t="s">
        <v>39705</v>
      </c>
      <c r="H6555" s="113" t="s">
        <v>66500</v>
      </c>
      <c r="I6555" s="113" t="s">
        <v>95242</v>
      </c>
    </row>
    <row r="6556" spans="5:9" ht="14.5" x14ac:dyDescent="0.35">
      <c r="E6556" s="113" t="s">
        <v>4766</v>
      </c>
      <c r="F6556" s="113" t="s">
        <v>24451</v>
      </c>
      <c r="G6556" s="113" t="s">
        <v>39704</v>
      </c>
      <c r="H6556" s="113" t="s">
        <v>66499</v>
      </c>
      <c r="I6556" s="113" t="s">
        <v>95241</v>
      </c>
    </row>
    <row r="6557" spans="5:9" ht="14.5" x14ac:dyDescent="0.35">
      <c r="E6557" s="113" t="s">
        <v>4765</v>
      </c>
      <c r="F6557" s="113" t="s">
        <v>24450</v>
      </c>
      <c r="G6557" s="113" t="s">
        <v>39703</v>
      </c>
      <c r="H6557" s="113" t="s">
        <v>66498</v>
      </c>
      <c r="I6557" s="113" t="s">
        <v>95240</v>
      </c>
    </row>
    <row r="6558" spans="5:9" ht="14.5" x14ac:dyDescent="0.35">
      <c r="E6558" s="113" t="s">
        <v>4764</v>
      </c>
      <c r="F6558" s="113" t="s">
        <v>24449</v>
      </c>
      <c r="G6558" s="113" t="s">
        <v>39702</v>
      </c>
      <c r="H6558" s="113" t="s">
        <v>66497</v>
      </c>
      <c r="I6558" s="113" t="s">
        <v>95239</v>
      </c>
    </row>
    <row r="6559" spans="5:9" ht="14.5" x14ac:dyDescent="0.35">
      <c r="E6559" s="113" t="s">
        <v>4763</v>
      </c>
      <c r="F6559" s="113" t="s">
        <v>24448</v>
      </c>
      <c r="G6559" s="113" t="s">
        <v>39701</v>
      </c>
      <c r="H6559" s="113" t="s">
        <v>66496</v>
      </c>
      <c r="I6559" s="113" t="s">
        <v>95238</v>
      </c>
    </row>
    <row r="6560" spans="5:9" ht="14.5" x14ac:dyDescent="0.35">
      <c r="E6560" s="113" t="s">
        <v>4762</v>
      </c>
      <c r="F6560" s="113" t="s">
        <v>24447</v>
      </c>
      <c r="G6560" s="113" t="s">
        <v>39700</v>
      </c>
      <c r="H6560" s="113" t="s">
        <v>66495</v>
      </c>
      <c r="I6560" s="113" t="s">
        <v>95237</v>
      </c>
    </row>
    <row r="6561" spans="5:9" ht="14.5" x14ac:dyDescent="0.35">
      <c r="E6561" s="113" t="s">
        <v>4761</v>
      </c>
      <c r="F6561" s="113" t="s">
        <v>24446</v>
      </c>
      <c r="G6561" s="113" t="s">
        <v>39699</v>
      </c>
      <c r="H6561" s="113" t="s">
        <v>66494</v>
      </c>
      <c r="I6561" s="113" t="s">
        <v>95236</v>
      </c>
    </row>
    <row r="6562" spans="5:9" ht="14.5" x14ac:dyDescent="0.35">
      <c r="E6562" s="113" t="s">
        <v>4760</v>
      </c>
      <c r="F6562" s="113" t="s">
        <v>24445</v>
      </c>
      <c r="G6562" s="113" t="s">
        <v>39698</v>
      </c>
      <c r="H6562" s="113" t="s">
        <v>66493</v>
      </c>
      <c r="I6562" s="113" t="s">
        <v>95235</v>
      </c>
    </row>
    <row r="6563" spans="5:9" ht="14.5" x14ac:dyDescent="0.35">
      <c r="E6563" s="113" t="s">
        <v>4759</v>
      </c>
      <c r="F6563" s="113" t="s">
        <v>24444</v>
      </c>
      <c r="G6563" s="113" t="s">
        <v>39697</v>
      </c>
      <c r="H6563" s="113" t="s">
        <v>66492</v>
      </c>
      <c r="I6563" s="113" t="s">
        <v>95234</v>
      </c>
    </row>
    <row r="6564" spans="5:9" ht="14.5" x14ac:dyDescent="0.35">
      <c r="E6564" s="113" t="s">
        <v>4758</v>
      </c>
      <c r="F6564" s="113" t="s">
        <v>24443</v>
      </c>
      <c r="G6564" s="113" t="s">
        <v>39696</v>
      </c>
      <c r="H6564" s="113" t="s">
        <v>66491</v>
      </c>
      <c r="I6564" s="113" t="s">
        <v>95233</v>
      </c>
    </row>
    <row r="6565" spans="5:9" ht="14.5" x14ac:dyDescent="0.35">
      <c r="E6565" s="113" t="s">
        <v>4757</v>
      </c>
      <c r="F6565" s="113" t="s">
        <v>24442</v>
      </c>
      <c r="G6565" s="113" t="s">
        <v>39695</v>
      </c>
      <c r="H6565" s="113" t="s">
        <v>66490</v>
      </c>
      <c r="I6565" s="113" t="s">
        <v>95232</v>
      </c>
    </row>
    <row r="6566" spans="5:9" ht="14.5" x14ac:dyDescent="0.35">
      <c r="E6566" s="113" t="s">
        <v>4756</v>
      </c>
      <c r="F6566" s="113" t="s">
        <v>24441</v>
      </c>
      <c r="G6566" s="113" t="s">
        <v>39694</v>
      </c>
      <c r="H6566" s="113" t="s">
        <v>66489</v>
      </c>
      <c r="I6566" s="113" t="s">
        <v>95231</v>
      </c>
    </row>
    <row r="6567" spans="5:9" ht="14.5" x14ac:dyDescent="0.35">
      <c r="E6567" s="113" t="s">
        <v>4755</v>
      </c>
      <c r="F6567" s="113" t="s">
        <v>24440</v>
      </c>
      <c r="G6567" s="113" t="s">
        <v>39693</v>
      </c>
      <c r="H6567" s="113" t="s">
        <v>66488</v>
      </c>
      <c r="I6567" s="113" t="s">
        <v>95230</v>
      </c>
    </row>
    <row r="6568" spans="5:9" ht="14.5" x14ac:dyDescent="0.35">
      <c r="E6568" s="113" t="s">
        <v>4754</v>
      </c>
      <c r="F6568" s="113" t="s">
        <v>24439</v>
      </c>
      <c r="G6568" s="113" t="s">
        <v>39692</v>
      </c>
      <c r="H6568" s="113" t="s">
        <v>66487</v>
      </c>
      <c r="I6568" s="113" t="s">
        <v>95229</v>
      </c>
    </row>
    <row r="6569" spans="5:9" ht="14.5" x14ac:dyDescent="0.35">
      <c r="E6569" s="113" t="s">
        <v>4753</v>
      </c>
      <c r="F6569" s="113" t="s">
        <v>24438</v>
      </c>
      <c r="G6569" s="113" t="s">
        <v>39691</v>
      </c>
      <c r="H6569" s="113" t="s">
        <v>66486</v>
      </c>
      <c r="I6569" s="113" t="s">
        <v>95228</v>
      </c>
    </row>
    <row r="6570" spans="5:9" ht="14.5" x14ac:dyDescent="0.35">
      <c r="E6570" s="113" t="s">
        <v>4752</v>
      </c>
      <c r="F6570" s="113" t="s">
        <v>24437</v>
      </c>
      <c r="G6570" s="113" t="s">
        <v>39690</v>
      </c>
      <c r="H6570" s="113" t="s">
        <v>66485</v>
      </c>
      <c r="I6570" s="113" t="s">
        <v>95227</v>
      </c>
    </row>
    <row r="6571" spans="5:9" ht="14.5" x14ac:dyDescent="0.35">
      <c r="E6571" s="113" t="s">
        <v>4751</v>
      </c>
      <c r="F6571" s="113" t="s">
        <v>24436</v>
      </c>
      <c r="G6571" s="113" t="s">
        <v>39689</v>
      </c>
      <c r="H6571" s="113" t="s">
        <v>66484</v>
      </c>
      <c r="I6571" s="113" t="s">
        <v>95226</v>
      </c>
    </row>
    <row r="6572" spans="5:9" ht="14.5" x14ac:dyDescent="0.35">
      <c r="E6572" s="113" t="s">
        <v>4750</v>
      </c>
      <c r="F6572" s="113" t="s">
        <v>24435</v>
      </c>
      <c r="G6572" s="113" t="s">
        <v>39688</v>
      </c>
      <c r="H6572" s="113" t="s">
        <v>66483</v>
      </c>
      <c r="I6572" s="113" t="s">
        <v>95225</v>
      </c>
    </row>
    <row r="6573" spans="5:9" ht="14.5" x14ac:dyDescent="0.35">
      <c r="E6573" s="113" t="s">
        <v>4749</v>
      </c>
      <c r="F6573" s="113" t="s">
        <v>24434</v>
      </c>
      <c r="G6573" s="113" t="s">
        <v>39687</v>
      </c>
      <c r="H6573" s="113" t="s">
        <v>66482</v>
      </c>
      <c r="I6573" s="113" t="s">
        <v>95224</v>
      </c>
    </row>
    <row r="6574" spans="5:9" ht="14.5" x14ac:dyDescent="0.35">
      <c r="E6574" s="113" t="s">
        <v>4748</v>
      </c>
      <c r="F6574" s="113" t="s">
        <v>24433</v>
      </c>
      <c r="G6574" s="113" t="s">
        <v>39686</v>
      </c>
      <c r="H6574" s="113" t="s">
        <v>66481</v>
      </c>
      <c r="I6574" s="113" t="s">
        <v>95223</v>
      </c>
    </row>
    <row r="6575" spans="5:9" ht="14.5" x14ac:dyDescent="0.35">
      <c r="E6575" s="113" t="s">
        <v>4747</v>
      </c>
      <c r="F6575" s="113" t="s">
        <v>24432</v>
      </c>
      <c r="G6575" s="113" t="s">
        <v>39685</v>
      </c>
      <c r="H6575" s="113" t="s">
        <v>66480</v>
      </c>
      <c r="I6575" s="113" t="s">
        <v>95222</v>
      </c>
    </row>
    <row r="6576" spans="5:9" ht="14.5" x14ac:dyDescent="0.35">
      <c r="E6576" s="113" t="s">
        <v>4746</v>
      </c>
      <c r="F6576" s="113" t="s">
        <v>24431</v>
      </c>
      <c r="G6576" s="113" t="s">
        <v>39684</v>
      </c>
      <c r="H6576" s="113" t="s">
        <v>66479</v>
      </c>
      <c r="I6576" s="113" t="s">
        <v>95221</v>
      </c>
    </row>
    <row r="6577" spans="5:9" ht="14.5" x14ac:dyDescent="0.35">
      <c r="E6577" s="113" t="s">
        <v>4745</v>
      </c>
      <c r="F6577" s="113" t="s">
        <v>24430</v>
      </c>
      <c r="G6577" s="113" t="s">
        <v>39683</v>
      </c>
      <c r="H6577" s="113" t="s">
        <v>66478</v>
      </c>
      <c r="I6577" s="113" t="s">
        <v>95220</v>
      </c>
    </row>
    <row r="6578" spans="5:9" ht="14.5" x14ac:dyDescent="0.35">
      <c r="E6578" s="113" t="s">
        <v>4744</v>
      </c>
      <c r="F6578" s="113" t="s">
        <v>24429</v>
      </c>
      <c r="G6578" s="113" t="s">
        <v>39682</v>
      </c>
      <c r="H6578" s="113" t="s">
        <v>66477</v>
      </c>
      <c r="I6578" s="113" t="s">
        <v>95219</v>
      </c>
    </row>
    <row r="6579" spans="5:9" ht="14.5" x14ac:dyDescent="0.35">
      <c r="E6579" s="113" t="s">
        <v>4743</v>
      </c>
      <c r="F6579" s="113" t="s">
        <v>24428</v>
      </c>
      <c r="G6579" s="113" t="s">
        <v>39681</v>
      </c>
      <c r="H6579" s="113" t="s">
        <v>66476</v>
      </c>
      <c r="I6579" s="113" t="s">
        <v>95218</v>
      </c>
    </row>
    <row r="6580" spans="5:9" ht="14.5" x14ac:dyDescent="0.35">
      <c r="E6580" s="113" t="s">
        <v>4742</v>
      </c>
      <c r="F6580" s="113" t="s">
        <v>24427</v>
      </c>
      <c r="G6580" s="113" t="s">
        <v>39680</v>
      </c>
      <c r="H6580" s="113" t="s">
        <v>66475</v>
      </c>
      <c r="I6580" s="113" t="s">
        <v>95217</v>
      </c>
    </row>
    <row r="6581" spans="5:9" ht="14.5" x14ac:dyDescent="0.35">
      <c r="E6581" s="113" t="s">
        <v>4741</v>
      </c>
      <c r="F6581" s="113" t="s">
        <v>24426</v>
      </c>
      <c r="G6581" s="113" t="s">
        <v>39679</v>
      </c>
      <c r="H6581" s="113" t="s">
        <v>66474</v>
      </c>
      <c r="I6581" s="113" t="s">
        <v>95216</v>
      </c>
    </row>
    <row r="6582" spans="5:9" ht="14.5" x14ac:dyDescent="0.35">
      <c r="E6582" s="113" t="s">
        <v>4740</v>
      </c>
      <c r="F6582" s="113" t="s">
        <v>24425</v>
      </c>
      <c r="G6582" s="113" t="s">
        <v>39678</v>
      </c>
      <c r="H6582" s="113" t="s">
        <v>66473</v>
      </c>
      <c r="I6582" s="113" t="s">
        <v>95215</v>
      </c>
    </row>
    <row r="6583" spans="5:9" ht="14.5" x14ac:dyDescent="0.35">
      <c r="E6583" s="113" t="s">
        <v>4739</v>
      </c>
      <c r="F6583" s="113" t="s">
        <v>24424</v>
      </c>
      <c r="G6583" s="113" t="s">
        <v>39677</v>
      </c>
      <c r="H6583" s="113" t="s">
        <v>66472</v>
      </c>
      <c r="I6583" s="113" t="s">
        <v>95214</v>
      </c>
    </row>
    <row r="6584" spans="5:9" ht="14.5" x14ac:dyDescent="0.35">
      <c r="E6584" s="113" t="s">
        <v>4738</v>
      </c>
      <c r="F6584" s="113" t="s">
        <v>24423</v>
      </c>
      <c r="G6584" s="113" t="s">
        <v>39676</v>
      </c>
      <c r="H6584" s="113" t="s">
        <v>66471</v>
      </c>
      <c r="I6584" s="113" t="s">
        <v>95213</v>
      </c>
    </row>
    <row r="6585" spans="5:9" ht="14.5" x14ac:dyDescent="0.35">
      <c r="E6585" s="113" t="s">
        <v>4737</v>
      </c>
      <c r="F6585" s="113" t="s">
        <v>24422</v>
      </c>
      <c r="G6585" s="113" t="s">
        <v>39675</v>
      </c>
      <c r="H6585" s="113" t="s">
        <v>66470</v>
      </c>
      <c r="I6585" s="113" t="s">
        <v>95212</v>
      </c>
    </row>
    <row r="6586" spans="5:9" ht="14.5" x14ac:dyDescent="0.35">
      <c r="E6586" s="113" t="s">
        <v>4736</v>
      </c>
      <c r="F6586" s="113" t="s">
        <v>24421</v>
      </c>
      <c r="G6586" s="113" t="s">
        <v>39674</v>
      </c>
      <c r="H6586" s="113" t="s">
        <v>66469</v>
      </c>
      <c r="I6586" s="113" t="s">
        <v>95211</v>
      </c>
    </row>
    <row r="6587" spans="5:9" ht="14.5" x14ac:dyDescent="0.35">
      <c r="E6587" s="113" t="s">
        <v>4735</v>
      </c>
      <c r="F6587" s="113" t="s">
        <v>24420</v>
      </c>
      <c r="G6587" s="113" t="s">
        <v>39673</v>
      </c>
      <c r="H6587" s="113" t="s">
        <v>66468</v>
      </c>
      <c r="I6587" s="113" t="s">
        <v>95210</v>
      </c>
    </row>
    <row r="6588" spans="5:9" ht="14.5" x14ac:dyDescent="0.35">
      <c r="E6588" s="113" t="s">
        <v>4734</v>
      </c>
      <c r="F6588" s="113" t="s">
        <v>24419</v>
      </c>
      <c r="G6588" s="113" t="s">
        <v>39672</v>
      </c>
      <c r="H6588" s="113" t="s">
        <v>66467</v>
      </c>
      <c r="I6588" s="113" t="s">
        <v>95209</v>
      </c>
    </row>
    <row r="6589" spans="5:9" ht="14.5" x14ac:dyDescent="0.35">
      <c r="E6589" s="113" t="s">
        <v>4733</v>
      </c>
      <c r="F6589" s="113" t="s">
        <v>24418</v>
      </c>
      <c r="G6589" s="113" t="s">
        <v>39671</v>
      </c>
      <c r="H6589" s="113" t="s">
        <v>66466</v>
      </c>
      <c r="I6589" s="113" t="s">
        <v>95208</v>
      </c>
    </row>
    <row r="6590" spans="5:9" ht="14.5" x14ac:dyDescent="0.35">
      <c r="E6590" s="113" t="s">
        <v>4732</v>
      </c>
      <c r="F6590" s="113" t="s">
        <v>24417</v>
      </c>
      <c r="G6590" s="113" t="s">
        <v>39670</v>
      </c>
      <c r="H6590" s="113" t="s">
        <v>66465</v>
      </c>
      <c r="I6590" s="113" t="s">
        <v>95207</v>
      </c>
    </row>
    <row r="6591" spans="5:9" ht="14.5" x14ac:dyDescent="0.35">
      <c r="E6591" s="113" t="s">
        <v>4731</v>
      </c>
      <c r="F6591" s="113" t="s">
        <v>24416</v>
      </c>
      <c r="G6591" s="113" t="s">
        <v>39669</v>
      </c>
      <c r="H6591" s="113" t="s">
        <v>66464</v>
      </c>
      <c r="I6591" s="113" t="s">
        <v>95206</v>
      </c>
    </row>
    <row r="6592" spans="5:9" ht="14.5" x14ac:dyDescent="0.35">
      <c r="E6592" s="113" t="s">
        <v>4730</v>
      </c>
      <c r="F6592" s="113" t="s">
        <v>24415</v>
      </c>
      <c r="G6592" s="113" t="s">
        <v>39668</v>
      </c>
      <c r="H6592" s="113" t="s">
        <v>66463</v>
      </c>
      <c r="I6592" s="113" t="s">
        <v>95205</v>
      </c>
    </row>
    <row r="6593" spans="5:9" ht="14.5" x14ac:dyDescent="0.35">
      <c r="E6593" s="113" t="s">
        <v>4729</v>
      </c>
      <c r="F6593" s="113" t="s">
        <v>24414</v>
      </c>
      <c r="G6593" s="113" t="s">
        <v>39667</v>
      </c>
      <c r="H6593" s="113" t="s">
        <v>66462</v>
      </c>
      <c r="I6593" s="113" t="s">
        <v>95204</v>
      </c>
    </row>
    <row r="6594" spans="5:9" ht="14.5" x14ac:dyDescent="0.35">
      <c r="E6594" s="113" t="s">
        <v>4728</v>
      </c>
      <c r="F6594" s="113" t="s">
        <v>24413</v>
      </c>
      <c r="G6594" s="113" t="s">
        <v>39666</v>
      </c>
      <c r="H6594" s="113" t="s">
        <v>66461</v>
      </c>
      <c r="I6594" s="113" t="s">
        <v>95203</v>
      </c>
    </row>
    <row r="6595" spans="5:9" ht="14.5" x14ac:dyDescent="0.35">
      <c r="E6595" s="113" t="s">
        <v>4727</v>
      </c>
      <c r="F6595" s="113" t="s">
        <v>24412</v>
      </c>
      <c r="G6595" s="113" t="s">
        <v>39665</v>
      </c>
      <c r="H6595" s="113" t="s">
        <v>66460</v>
      </c>
      <c r="I6595" s="113" t="s">
        <v>95202</v>
      </c>
    </row>
    <row r="6596" spans="5:9" ht="14.5" x14ac:dyDescent="0.35">
      <c r="E6596" s="113" t="s">
        <v>4726</v>
      </c>
      <c r="F6596" s="113" t="s">
        <v>24411</v>
      </c>
      <c r="G6596" s="113" t="s">
        <v>39664</v>
      </c>
      <c r="H6596" s="113" t="s">
        <v>66459</v>
      </c>
      <c r="I6596" s="113" t="s">
        <v>95201</v>
      </c>
    </row>
    <row r="6597" spans="5:9" ht="14.5" x14ac:dyDescent="0.35">
      <c r="E6597" s="113" t="s">
        <v>4725</v>
      </c>
      <c r="F6597" s="113" t="s">
        <v>24410</v>
      </c>
      <c r="G6597" s="113" t="s">
        <v>39663</v>
      </c>
      <c r="H6597" s="113" t="s">
        <v>66458</v>
      </c>
      <c r="I6597" s="113" t="s">
        <v>95200</v>
      </c>
    </row>
    <row r="6598" spans="5:9" ht="14.5" x14ac:dyDescent="0.35">
      <c r="E6598" s="113" t="s">
        <v>4724</v>
      </c>
      <c r="F6598" s="113" t="s">
        <v>24409</v>
      </c>
      <c r="G6598" s="113" t="s">
        <v>39662</v>
      </c>
      <c r="H6598" s="113" t="s">
        <v>66457</v>
      </c>
      <c r="I6598" s="113" t="s">
        <v>140358</v>
      </c>
    </row>
    <row r="6599" spans="5:9" ht="14.5" x14ac:dyDescent="0.35">
      <c r="E6599" s="113" t="s">
        <v>4723</v>
      </c>
      <c r="F6599" s="113" t="s">
        <v>24408</v>
      </c>
      <c r="G6599" s="113" t="s">
        <v>39661</v>
      </c>
      <c r="H6599" s="113" t="s">
        <v>66456</v>
      </c>
      <c r="I6599" s="113" t="s">
        <v>95199</v>
      </c>
    </row>
    <row r="6600" spans="5:9" ht="14.5" x14ac:dyDescent="0.35">
      <c r="E6600" s="113" t="s">
        <v>4722</v>
      </c>
      <c r="F6600" s="113" t="s">
        <v>24407</v>
      </c>
      <c r="G6600" s="113" t="s">
        <v>39660</v>
      </c>
      <c r="H6600" s="113" t="s">
        <v>66455</v>
      </c>
      <c r="I6600" s="113" t="s">
        <v>95198</v>
      </c>
    </row>
    <row r="6601" spans="5:9" ht="14.5" x14ac:dyDescent="0.35">
      <c r="E6601" s="113" t="s">
        <v>4721</v>
      </c>
      <c r="F6601" s="113" t="s">
        <v>24406</v>
      </c>
      <c r="G6601" s="113" t="s">
        <v>39659</v>
      </c>
      <c r="H6601" s="113" t="s">
        <v>66454</v>
      </c>
      <c r="I6601" s="113" t="s">
        <v>95197</v>
      </c>
    </row>
    <row r="6602" spans="5:9" ht="14.5" x14ac:dyDescent="0.35">
      <c r="E6602" s="113" t="s">
        <v>4720</v>
      </c>
      <c r="F6602" s="113" t="s">
        <v>24405</v>
      </c>
      <c r="G6602" s="113" t="s">
        <v>39658</v>
      </c>
      <c r="H6602" s="113" t="s">
        <v>66453</v>
      </c>
      <c r="I6602" s="113" t="s">
        <v>95196</v>
      </c>
    </row>
    <row r="6603" spans="5:9" ht="14.5" x14ac:dyDescent="0.35">
      <c r="E6603" s="113" t="s">
        <v>4719</v>
      </c>
      <c r="F6603" s="113" t="s">
        <v>24404</v>
      </c>
      <c r="G6603" s="113" t="s">
        <v>39657</v>
      </c>
      <c r="H6603" s="113" t="s">
        <v>66452</v>
      </c>
      <c r="I6603" s="113" t="s">
        <v>95195</v>
      </c>
    </row>
    <row r="6604" spans="5:9" ht="14.5" x14ac:dyDescent="0.35">
      <c r="E6604" s="113" t="s">
        <v>4718</v>
      </c>
      <c r="F6604" s="113" t="s">
        <v>24403</v>
      </c>
      <c r="G6604" s="113" t="s">
        <v>39656</v>
      </c>
      <c r="H6604" s="113" t="s">
        <v>66451</v>
      </c>
      <c r="I6604" s="113" t="s">
        <v>95194</v>
      </c>
    </row>
    <row r="6605" spans="5:9" ht="14.5" x14ac:dyDescent="0.35">
      <c r="E6605" s="113" t="s">
        <v>4717</v>
      </c>
      <c r="F6605" s="113" t="s">
        <v>24402</v>
      </c>
      <c r="G6605" s="113" t="s">
        <v>39655</v>
      </c>
      <c r="H6605" s="113" t="s">
        <v>66450</v>
      </c>
      <c r="I6605" s="113" t="s">
        <v>95193</v>
      </c>
    </row>
    <row r="6606" spans="5:9" ht="14.5" x14ac:dyDescent="0.35">
      <c r="E6606" s="113" t="s">
        <v>4716</v>
      </c>
      <c r="F6606" s="113" t="s">
        <v>24401</v>
      </c>
      <c r="G6606" s="113" t="s">
        <v>39654</v>
      </c>
      <c r="H6606" s="113" t="s">
        <v>66449</v>
      </c>
      <c r="I6606" s="113" t="s">
        <v>95192</v>
      </c>
    </row>
    <row r="6607" spans="5:9" ht="14.5" x14ac:dyDescent="0.35">
      <c r="E6607" s="113" t="s">
        <v>4715</v>
      </c>
      <c r="F6607" s="113" t="s">
        <v>24400</v>
      </c>
      <c r="G6607" s="113" t="s">
        <v>39653</v>
      </c>
      <c r="H6607" s="113" t="s">
        <v>66448</v>
      </c>
      <c r="I6607" s="113" t="s">
        <v>95191</v>
      </c>
    </row>
    <row r="6608" spans="5:9" ht="14.5" x14ac:dyDescent="0.35">
      <c r="E6608" s="113" t="s">
        <v>4714</v>
      </c>
      <c r="F6608" s="113" t="s">
        <v>24399</v>
      </c>
      <c r="G6608" s="113" t="s">
        <v>39652</v>
      </c>
      <c r="H6608" s="113" t="s">
        <v>66447</v>
      </c>
      <c r="I6608" s="113" t="s">
        <v>95190</v>
      </c>
    </row>
    <row r="6609" spans="5:9" ht="14.5" x14ac:dyDescent="0.35">
      <c r="E6609" s="113" t="s">
        <v>4713</v>
      </c>
      <c r="F6609" s="113" t="s">
        <v>24398</v>
      </c>
      <c r="G6609" s="113" t="s">
        <v>39651</v>
      </c>
      <c r="H6609" s="113" t="s">
        <v>66446</v>
      </c>
      <c r="I6609" s="113" t="s">
        <v>95189</v>
      </c>
    </row>
    <row r="6610" spans="5:9" ht="14.5" x14ac:dyDescent="0.35">
      <c r="E6610" s="113" t="s">
        <v>4712</v>
      </c>
      <c r="F6610" s="113" t="s">
        <v>24397</v>
      </c>
      <c r="G6610" s="113" t="s">
        <v>39650</v>
      </c>
      <c r="H6610" s="113" t="s">
        <v>66445</v>
      </c>
      <c r="I6610" s="113" t="s">
        <v>95188</v>
      </c>
    </row>
    <row r="6611" spans="5:9" ht="14.5" x14ac:dyDescent="0.35">
      <c r="E6611" s="113" t="s">
        <v>4711</v>
      </c>
      <c r="F6611" s="113" t="s">
        <v>24396</v>
      </c>
      <c r="G6611" s="113" t="s">
        <v>39649</v>
      </c>
      <c r="H6611" s="113" t="s">
        <v>66444</v>
      </c>
      <c r="I6611" s="113" t="s">
        <v>95187</v>
      </c>
    </row>
    <row r="6612" spans="5:9" ht="14.5" x14ac:dyDescent="0.35">
      <c r="E6612" s="113" t="s">
        <v>4710</v>
      </c>
      <c r="F6612" s="113" t="s">
        <v>24395</v>
      </c>
      <c r="G6612" s="113" t="s">
        <v>39648</v>
      </c>
      <c r="H6612" s="113" t="s">
        <v>66443</v>
      </c>
      <c r="I6612" s="113" t="s">
        <v>95186</v>
      </c>
    </row>
    <row r="6613" spans="5:9" ht="14.5" x14ac:dyDescent="0.35">
      <c r="E6613" s="113" t="s">
        <v>4709</v>
      </c>
      <c r="F6613" s="113" t="s">
        <v>24394</v>
      </c>
      <c r="G6613" s="113" t="s">
        <v>39647</v>
      </c>
      <c r="H6613" s="113" t="s">
        <v>66442</v>
      </c>
      <c r="I6613" s="113" t="s">
        <v>95185</v>
      </c>
    </row>
    <row r="6614" spans="5:9" ht="14.5" x14ac:dyDescent="0.35">
      <c r="E6614" s="113" t="s">
        <v>4708</v>
      </c>
      <c r="F6614" s="113" t="s">
        <v>24393</v>
      </c>
      <c r="G6614" s="113" t="s">
        <v>39646</v>
      </c>
      <c r="H6614" s="113" t="s">
        <v>66441</v>
      </c>
      <c r="I6614" s="113" t="s">
        <v>95184</v>
      </c>
    </row>
    <row r="6615" spans="5:9" ht="14.5" x14ac:dyDescent="0.35">
      <c r="E6615" s="113" t="s">
        <v>4707</v>
      </c>
      <c r="F6615" s="113" t="s">
        <v>24392</v>
      </c>
      <c r="G6615" s="113" t="s">
        <v>39645</v>
      </c>
      <c r="H6615" s="113" t="s">
        <v>66440</v>
      </c>
      <c r="I6615" s="113" t="s">
        <v>95183</v>
      </c>
    </row>
    <row r="6616" spans="5:9" ht="14.5" x14ac:dyDescent="0.35">
      <c r="E6616" s="113" t="s">
        <v>4706</v>
      </c>
      <c r="F6616" s="113" t="s">
        <v>24391</v>
      </c>
      <c r="G6616" s="113" t="s">
        <v>39644</v>
      </c>
      <c r="H6616" s="113" t="s">
        <v>66439</v>
      </c>
      <c r="I6616" s="113" t="s">
        <v>95182</v>
      </c>
    </row>
    <row r="6617" spans="5:9" ht="14.5" x14ac:dyDescent="0.35">
      <c r="E6617" s="113" t="s">
        <v>4705</v>
      </c>
      <c r="F6617" s="113" t="s">
        <v>24390</v>
      </c>
      <c r="G6617" s="113" t="s">
        <v>39643</v>
      </c>
      <c r="H6617" s="113" t="s">
        <v>66438</v>
      </c>
      <c r="I6617" s="113" t="s">
        <v>95181</v>
      </c>
    </row>
    <row r="6618" spans="5:9" ht="14.5" x14ac:dyDescent="0.35">
      <c r="E6618" s="113" t="s">
        <v>4704</v>
      </c>
      <c r="F6618" s="113" t="s">
        <v>24389</v>
      </c>
      <c r="G6618" s="113" t="s">
        <v>39642</v>
      </c>
      <c r="H6618" s="113" t="s">
        <v>66437</v>
      </c>
      <c r="I6618" s="113" t="s">
        <v>95180</v>
      </c>
    </row>
    <row r="6619" spans="5:9" ht="14.5" x14ac:dyDescent="0.35">
      <c r="E6619" s="113" t="s">
        <v>4703</v>
      </c>
      <c r="F6619" s="113" t="s">
        <v>24388</v>
      </c>
      <c r="G6619" s="113" t="s">
        <v>39641</v>
      </c>
      <c r="H6619" s="113" t="s">
        <v>66436</v>
      </c>
      <c r="I6619" s="113" t="s">
        <v>95179</v>
      </c>
    </row>
    <row r="6620" spans="5:9" ht="14.5" x14ac:dyDescent="0.35">
      <c r="E6620" s="113" t="s">
        <v>4702</v>
      </c>
      <c r="F6620" s="113" t="s">
        <v>24387</v>
      </c>
      <c r="G6620" s="113" t="s">
        <v>39640</v>
      </c>
      <c r="H6620" s="113" t="s">
        <v>66435</v>
      </c>
      <c r="I6620" s="113" t="s">
        <v>95178</v>
      </c>
    </row>
    <row r="6621" spans="5:9" ht="14.5" x14ac:dyDescent="0.35">
      <c r="E6621" s="113" t="s">
        <v>4701</v>
      </c>
      <c r="F6621" s="113" t="s">
        <v>24386</v>
      </c>
      <c r="G6621" s="113" t="s">
        <v>39639</v>
      </c>
      <c r="H6621" s="113" t="s">
        <v>66434</v>
      </c>
      <c r="I6621" s="113" t="s">
        <v>95177</v>
      </c>
    </row>
    <row r="6622" spans="5:9" ht="14.5" x14ac:dyDescent="0.35">
      <c r="E6622" s="113" t="s">
        <v>4700</v>
      </c>
      <c r="F6622" s="113" t="s">
        <v>24385</v>
      </c>
      <c r="G6622" s="113" t="s">
        <v>39638</v>
      </c>
      <c r="H6622" s="113" t="s">
        <v>66433</v>
      </c>
      <c r="I6622" s="113" t="s">
        <v>95176</v>
      </c>
    </row>
    <row r="6623" spans="5:9" ht="14.5" x14ac:dyDescent="0.35">
      <c r="E6623" s="113" t="s">
        <v>4699</v>
      </c>
      <c r="F6623" s="113" t="s">
        <v>24384</v>
      </c>
      <c r="G6623" s="113" t="s">
        <v>39637</v>
      </c>
      <c r="H6623" s="113" t="s">
        <v>66432</v>
      </c>
      <c r="I6623" s="113" t="s">
        <v>95175</v>
      </c>
    </row>
    <row r="6624" spans="5:9" ht="14.5" x14ac:dyDescent="0.35">
      <c r="E6624" s="113" t="s">
        <v>4698</v>
      </c>
      <c r="F6624" s="113" t="s">
        <v>24383</v>
      </c>
      <c r="G6624" s="113" t="s">
        <v>39636</v>
      </c>
      <c r="H6624" s="113" t="s">
        <v>66431</v>
      </c>
      <c r="I6624" s="113" t="s">
        <v>95174</v>
      </c>
    </row>
    <row r="6625" spans="5:9" ht="14.5" x14ac:dyDescent="0.35">
      <c r="E6625" s="113" t="s">
        <v>4697</v>
      </c>
      <c r="F6625" s="113" t="s">
        <v>24382</v>
      </c>
      <c r="G6625" s="113" t="s">
        <v>39635</v>
      </c>
      <c r="H6625" s="113" t="s">
        <v>66430</v>
      </c>
      <c r="I6625" s="113" t="s">
        <v>95173</v>
      </c>
    </row>
    <row r="6626" spans="5:9" ht="14.5" x14ac:dyDescent="0.35">
      <c r="E6626" s="113" t="s">
        <v>4696</v>
      </c>
      <c r="F6626" s="113" t="s">
        <v>24381</v>
      </c>
      <c r="G6626" s="113" t="s">
        <v>39634</v>
      </c>
      <c r="H6626" s="113" t="s">
        <v>66429</v>
      </c>
      <c r="I6626" s="113" t="s">
        <v>95172</v>
      </c>
    </row>
    <row r="6627" spans="5:9" ht="14.5" x14ac:dyDescent="0.35">
      <c r="E6627" s="113" t="s">
        <v>4695</v>
      </c>
      <c r="F6627" s="113" t="s">
        <v>24380</v>
      </c>
      <c r="G6627" s="113" t="s">
        <v>39633</v>
      </c>
      <c r="H6627" s="113" t="s">
        <v>66428</v>
      </c>
      <c r="I6627" s="113" t="s">
        <v>95171</v>
      </c>
    </row>
    <row r="6628" spans="5:9" ht="14.5" x14ac:dyDescent="0.35">
      <c r="E6628" s="113" t="s">
        <v>4694</v>
      </c>
      <c r="F6628" s="113" t="s">
        <v>24379</v>
      </c>
      <c r="G6628" s="113" t="s">
        <v>39632</v>
      </c>
      <c r="H6628" s="113" t="s">
        <v>66427</v>
      </c>
      <c r="I6628" s="113" t="s">
        <v>95170</v>
      </c>
    </row>
    <row r="6629" spans="5:9" ht="14.5" x14ac:dyDescent="0.35">
      <c r="E6629" s="113" t="s">
        <v>4693</v>
      </c>
      <c r="F6629" s="113" t="s">
        <v>24378</v>
      </c>
      <c r="G6629" s="113" t="s">
        <v>39631</v>
      </c>
      <c r="H6629" s="113" t="s">
        <v>66426</v>
      </c>
      <c r="I6629" s="113" t="s">
        <v>95169</v>
      </c>
    </row>
    <row r="6630" spans="5:9" ht="14.5" x14ac:dyDescent="0.35">
      <c r="E6630" s="113" t="s">
        <v>4692</v>
      </c>
      <c r="F6630" s="113" t="s">
        <v>24377</v>
      </c>
      <c r="G6630" s="113" t="s">
        <v>39630</v>
      </c>
      <c r="H6630" s="113" t="s">
        <v>66425</v>
      </c>
      <c r="I6630" s="113" t="s">
        <v>95168</v>
      </c>
    </row>
    <row r="6631" spans="5:9" ht="14.5" x14ac:dyDescent="0.35">
      <c r="E6631" s="113" t="s">
        <v>4691</v>
      </c>
      <c r="F6631" s="113" t="s">
        <v>24376</v>
      </c>
      <c r="G6631" s="113" t="s">
        <v>39629</v>
      </c>
      <c r="H6631" s="113" t="s">
        <v>66424</v>
      </c>
      <c r="I6631" s="113" t="s">
        <v>95167</v>
      </c>
    </row>
    <row r="6632" spans="5:9" ht="14.5" x14ac:dyDescent="0.35">
      <c r="E6632" s="113" t="s">
        <v>4690</v>
      </c>
      <c r="F6632" s="113" t="s">
        <v>24375</v>
      </c>
      <c r="G6632" s="113" t="s">
        <v>39628</v>
      </c>
      <c r="H6632" s="113" t="s">
        <v>66423</v>
      </c>
      <c r="I6632" s="113" t="s">
        <v>95166</v>
      </c>
    </row>
    <row r="6633" spans="5:9" ht="14.5" x14ac:dyDescent="0.35">
      <c r="E6633" s="113" t="s">
        <v>4689</v>
      </c>
      <c r="F6633" s="113" t="s">
        <v>24374</v>
      </c>
      <c r="G6633" s="113" t="s">
        <v>39627</v>
      </c>
      <c r="H6633" s="113" t="s">
        <v>66422</v>
      </c>
      <c r="I6633" s="113" t="s">
        <v>95165</v>
      </c>
    </row>
    <row r="6634" spans="5:9" ht="14.5" x14ac:dyDescent="0.35">
      <c r="E6634" s="113" t="s">
        <v>4688</v>
      </c>
      <c r="F6634" s="113" t="s">
        <v>24373</v>
      </c>
      <c r="G6634" s="113" t="s">
        <v>39626</v>
      </c>
      <c r="H6634" s="113" t="s">
        <v>66421</v>
      </c>
      <c r="I6634" s="113" t="s">
        <v>95164</v>
      </c>
    </row>
    <row r="6635" spans="5:9" ht="14.5" x14ac:dyDescent="0.35">
      <c r="E6635" s="113" t="s">
        <v>4687</v>
      </c>
      <c r="F6635" s="113" t="s">
        <v>24372</v>
      </c>
      <c r="G6635" s="113" t="s">
        <v>39625</v>
      </c>
      <c r="H6635" s="113" t="s">
        <v>66420</v>
      </c>
      <c r="I6635" s="113" t="s">
        <v>95163</v>
      </c>
    </row>
    <row r="6636" spans="5:9" ht="14.5" x14ac:dyDescent="0.35">
      <c r="E6636" s="113" t="s">
        <v>4686</v>
      </c>
      <c r="F6636" s="113" t="s">
        <v>24371</v>
      </c>
      <c r="G6636" s="113" t="s">
        <v>39624</v>
      </c>
      <c r="H6636" s="113" t="s">
        <v>66419</v>
      </c>
      <c r="I6636" s="113" t="s">
        <v>95162</v>
      </c>
    </row>
    <row r="6637" spans="5:9" ht="14.5" x14ac:dyDescent="0.35">
      <c r="E6637" s="113" t="s">
        <v>4685</v>
      </c>
      <c r="F6637" s="113" t="s">
        <v>24370</v>
      </c>
      <c r="G6637" s="113" t="s">
        <v>39623</v>
      </c>
      <c r="H6637" s="113" t="s">
        <v>66418</v>
      </c>
      <c r="I6637" s="113" t="s">
        <v>95161</v>
      </c>
    </row>
    <row r="6638" spans="5:9" ht="14.5" x14ac:dyDescent="0.35">
      <c r="E6638" s="113" t="s">
        <v>4684</v>
      </c>
      <c r="F6638" s="113" t="s">
        <v>24369</v>
      </c>
      <c r="G6638" s="113" t="s">
        <v>39622</v>
      </c>
      <c r="H6638" s="113" t="s">
        <v>66417</v>
      </c>
      <c r="I6638" s="113" t="s">
        <v>95160</v>
      </c>
    </row>
    <row r="6639" spans="5:9" ht="14.5" x14ac:dyDescent="0.35">
      <c r="E6639" s="113" t="s">
        <v>4683</v>
      </c>
      <c r="F6639" s="113" t="s">
        <v>24368</v>
      </c>
      <c r="G6639" s="113" t="s">
        <v>39621</v>
      </c>
      <c r="H6639" s="113" t="s">
        <v>66416</v>
      </c>
      <c r="I6639" s="113" t="s">
        <v>95159</v>
      </c>
    </row>
    <row r="6640" spans="5:9" ht="14.5" x14ac:dyDescent="0.35">
      <c r="E6640" s="113" t="s">
        <v>4682</v>
      </c>
      <c r="F6640" s="113" t="s">
        <v>24367</v>
      </c>
      <c r="G6640" s="113" t="s">
        <v>39620</v>
      </c>
      <c r="H6640" s="113" t="s">
        <v>66415</v>
      </c>
      <c r="I6640" s="113" t="s">
        <v>95158</v>
      </c>
    </row>
    <row r="6641" spans="5:9" ht="14.5" x14ac:dyDescent="0.35">
      <c r="E6641" s="113" t="s">
        <v>4681</v>
      </c>
      <c r="F6641" s="113" t="s">
        <v>24366</v>
      </c>
      <c r="G6641" s="113" t="s">
        <v>39619</v>
      </c>
      <c r="H6641" s="113" t="s">
        <v>66414</v>
      </c>
      <c r="I6641" s="113" t="s">
        <v>95157</v>
      </c>
    </row>
    <row r="6642" spans="5:9" ht="14.5" x14ac:dyDescent="0.35">
      <c r="E6642" s="113" t="s">
        <v>4680</v>
      </c>
      <c r="F6642" s="113" t="s">
        <v>24365</v>
      </c>
      <c r="G6642" s="113" t="s">
        <v>39618</v>
      </c>
      <c r="H6642" s="113" t="s">
        <v>66413</v>
      </c>
      <c r="I6642" s="113" t="s">
        <v>95156</v>
      </c>
    </row>
    <row r="6643" spans="5:9" ht="14.5" x14ac:dyDescent="0.35">
      <c r="E6643" s="113" t="s">
        <v>4679</v>
      </c>
      <c r="F6643" s="113" t="s">
        <v>24364</v>
      </c>
      <c r="G6643" s="113" t="s">
        <v>39617</v>
      </c>
      <c r="H6643" s="113" t="s">
        <v>66412</v>
      </c>
      <c r="I6643" s="113" t="s">
        <v>95155</v>
      </c>
    </row>
    <row r="6644" spans="5:9" ht="14.5" x14ac:dyDescent="0.35">
      <c r="E6644" s="113" t="s">
        <v>4678</v>
      </c>
      <c r="F6644" s="113" t="s">
        <v>24363</v>
      </c>
      <c r="G6644" s="113" t="s">
        <v>39616</v>
      </c>
      <c r="H6644" s="113" t="s">
        <v>66411</v>
      </c>
      <c r="I6644" s="113" t="s">
        <v>95154</v>
      </c>
    </row>
    <row r="6645" spans="5:9" ht="14.5" x14ac:dyDescent="0.35">
      <c r="E6645" s="113" t="s">
        <v>4677</v>
      </c>
      <c r="F6645" s="113" t="s">
        <v>24362</v>
      </c>
      <c r="G6645" s="113" t="s">
        <v>39615</v>
      </c>
      <c r="H6645" s="113" t="s">
        <v>66410</v>
      </c>
      <c r="I6645" s="113" t="s">
        <v>95153</v>
      </c>
    </row>
    <row r="6646" spans="5:9" ht="14.5" x14ac:dyDescent="0.35">
      <c r="E6646" s="113" t="s">
        <v>4676</v>
      </c>
      <c r="F6646" s="113" t="s">
        <v>24361</v>
      </c>
      <c r="G6646" s="113" t="s">
        <v>39614</v>
      </c>
      <c r="H6646" s="113" t="s">
        <v>66409</v>
      </c>
      <c r="I6646" s="113" t="s">
        <v>95152</v>
      </c>
    </row>
    <row r="6647" spans="5:9" ht="14.5" x14ac:dyDescent="0.35">
      <c r="E6647" s="113" t="s">
        <v>4675</v>
      </c>
      <c r="F6647" s="113" t="s">
        <v>24360</v>
      </c>
      <c r="G6647" s="113" t="s">
        <v>39613</v>
      </c>
      <c r="H6647" s="113" t="s">
        <v>66408</v>
      </c>
      <c r="I6647" s="113" t="s">
        <v>95151</v>
      </c>
    </row>
    <row r="6648" spans="5:9" ht="14.5" x14ac:dyDescent="0.35">
      <c r="E6648" s="113" t="s">
        <v>4674</v>
      </c>
      <c r="F6648" s="113" t="s">
        <v>24359</v>
      </c>
      <c r="G6648" s="113" t="s">
        <v>39612</v>
      </c>
      <c r="H6648" s="113" t="s">
        <v>66407</v>
      </c>
      <c r="I6648" s="113" t="s">
        <v>95150</v>
      </c>
    </row>
    <row r="6649" spans="5:9" ht="14.5" x14ac:dyDescent="0.35">
      <c r="E6649" s="113" t="s">
        <v>4673</v>
      </c>
      <c r="F6649" s="113" t="s">
        <v>24358</v>
      </c>
      <c r="G6649" s="113" t="s">
        <v>39611</v>
      </c>
      <c r="H6649" s="113" t="s">
        <v>66406</v>
      </c>
      <c r="I6649" s="113" t="s">
        <v>95149</v>
      </c>
    </row>
    <row r="6650" spans="5:9" ht="14.5" x14ac:dyDescent="0.35">
      <c r="E6650" s="113" t="s">
        <v>4672</v>
      </c>
      <c r="F6650" s="113" t="s">
        <v>24357</v>
      </c>
      <c r="G6650" s="113" t="s">
        <v>39610</v>
      </c>
      <c r="H6650" s="113" t="s">
        <v>66405</v>
      </c>
      <c r="I6650" s="113" t="s">
        <v>95148</v>
      </c>
    </row>
    <row r="6651" spans="5:9" ht="14.5" x14ac:dyDescent="0.35">
      <c r="E6651" s="113" t="s">
        <v>4671</v>
      </c>
      <c r="F6651" s="113" t="s">
        <v>24356</v>
      </c>
      <c r="G6651" s="113" t="s">
        <v>39609</v>
      </c>
      <c r="H6651" s="113" t="s">
        <v>66404</v>
      </c>
      <c r="I6651" s="113" t="s">
        <v>95147</v>
      </c>
    </row>
    <row r="6652" spans="5:9" ht="14.5" x14ac:dyDescent="0.35">
      <c r="E6652" s="113" t="s">
        <v>4670</v>
      </c>
      <c r="F6652" s="113" t="s">
        <v>24355</v>
      </c>
      <c r="G6652" s="113" t="s">
        <v>39608</v>
      </c>
      <c r="H6652" s="113" t="s">
        <v>66403</v>
      </c>
      <c r="I6652" s="113" t="s">
        <v>95146</v>
      </c>
    </row>
    <row r="6653" spans="5:9" ht="14.5" x14ac:dyDescent="0.35">
      <c r="E6653" s="113" t="s">
        <v>4669</v>
      </c>
      <c r="F6653" s="113" t="s">
        <v>24354</v>
      </c>
      <c r="G6653" s="113" t="s">
        <v>39607</v>
      </c>
      <c r="H6653" s="113" t="s">
        <v>66402</v>
      </c>
      <c r="I6653" s="113" t="s">
        <v>95145</v>
      </c>
    </row>
    <row r="6654" spans="5:9" ht="14.5" x14ac:dyDescent="0.35">
      <c r="E6654" s="113" t="s">
        <v>4668</v>
      </c>
      <c r="F6654" s="113" t="s">
        <v>24353</v>
      </c>
      <c r="G6654" s="113" t="s">
        <v>39606</v>
      </c>
      <c r="H6654" s="113" t="s">
        <v>66401</v>
      </c>
      <c r="I6654" s="113" t="s">
        <v>95144</v>
      </c>
    </row>
    <row r="6655" spans="5:9" ht="14.5" x14ac:dyDescent="0.35">
      <c r="E6655" s="113" t="s">
        <v>4667</v>
      </c>
      <c r="F6655" s="113" t="s">
        <v>24352</v>
      </c>
      <c r="G6655" s="113" t="s">
        <v>39605</v>
      </c>
      <c r="H6655" s="113" t="s">
        <v>66400</v>
      </c>
      <c r="I6655" s="113" t="s">
        <v>95143</v>
      </c>
    </row>
    <row r="6656" spans="5:9" ht="14.5" x14ac:dyDescent="0.35">
      <c r="E6656" s="113" t="s">
        <v>4666</v>
      </c>
      <c r="F6656" s="113" t="s">
        <v>24351</v>
      </c>
      <c r="G6656" s="113" t="s">
        <v>39604</v>
      </c>
      <c r="H6656" s="113" t="s">
        <v>66399</v>
      </c>
      <c r="I6656" s="113" t="s">
        <v>95142</v>
      </c>
    </row>
    <row r="6657" spans="5:9" ht="14.5" x14ac:dyDescent="0.35">
      <c r="E6657" s="113" t="s">
        <v>4665</v>
      </c>
      <c r="F6657" s="113" t="s">
        <v>24350</v>
      </c>
      <c r="G6657" s="113" t="s">
        <v>39603</v>
      </c>
      <c r="H6657" s="113" t="s">
        <v>66398</v>
      </c>
      <c r="I6657" s="113" t="s">
        <v>95141</v>
      </c>
    </row>
    <row r="6658" spans="5:9" ht="14.5" x14ac:dyDescent="0.35">
      <c r="E6658" s="113" t="s">
        <v>4664</v>
      </c>
      <c r="F6658" s="113" t="s">
        <v>24349</v>
      </c>
      <c r="G6658" s="113" t="s">
        <v>39602</v>
      </c>
      <c r="H6658" s="113" t="s">
        <v>66397</v>
      </c>
      <c r="I6658" s="113" t="s">
        <v>95140</v>
      </c>
    </row>
    <row r="6659" spans="5:9" ht="14.5" x14ac:dyDescent="0.35">
      <c r="E6659" s="113" t="s">
        <v>4663</v>
      </c>
      <c r="F6659" s="113" t="s">
        <v>24348</v>
      </c>
      <c r="G6659" s="113" t="s">
        <v>39601</v>
      </c>
      <c r="H6659" s="113" t="s">
        <v>66396</v>
      </c>
      <c r="I6659" s="113" t="s">
        <v>95139</v>
      </c>
    </row>
    <row r="6660" spans="5:9" ht="14.5" x14ac:dyDescent="0.35">
      <c r="E6660" s="113" t="s">
        <v>4662</v>
      </c>
      <c r="F6660" s="113" t="s">
        <v>24347</v>
      </c>
      <c r="G6660" s="113" t="s">
        <v>39600</v>
      </c>
      <c r="H6660" s="113" t="s">
        <v>66395</v>
      </c>
      <c r="I6660" s="113" t="s">
        <v>95138</v>
      </c>
    </row>
    <row r="6661" spans="5:9" ht="14.5" x14ac:dyDescent="0.35">
      <c r="E6661" s="113" t="s">
        <v>4661</v>
      </c>
      <c r="F6661" s="113" t="s">
        <v>24346</v>
      </c>
      <c r="G6661" s="113" t="s">
        <v>39599</v>
      </c>
      <c r="H6661" s="113" t="s">
        <v>66394</v>
      </c>
      <c r="I6661" s="113" t="s">
        <v>95137</v>
      </c>
    </row>
    <row r="6662" spans="5:9" ht="14.5" x14ac:dyDescent="0.35">
      <c r="E6662" s="113" t="s">
        <v>4660</v>
      </c>
      <c r="F6662" s="113" t="s">
        <v>24345</v>
      </c>
      <c r="G6662" s="113" t="s">
        <v>39598</v>
      </c>
      <c r="H6662" s="113" t="s">
        <v>66393</v>
      </c>
      <c r="I6662" s="113" t="s">
        <v>95136</v>
      </c>
    </row>
    <row r="6663" spans="5:9" ht="14.5" x14ac:dyDescent="0.35">
      <c r="E6663" s="113" t="s">
        <v>4659</v>
      </c>
      <c r="F6663" s="113" t="s">
        <v>24344</v>
      </c>
      <c r="G6663" s="113" t="s">
        <v>39597</v>
      </c>
      <c r="H6663" s="113" t="s">
        <v>66392</v>
      </c>
      <c r="I6663" s="113" t="s">
        <v>95135</v>
      </c>
    </row>
    <row r="6664" spans="5:9" ht="14.5" x14ac:dyDescent="0.35">
      <c r="E6664" s="113" t="s">
        <v>4658</v>
      </c>
      <c r="F6664" s="113" t="s">
        <v>24343</v>
      </c>
      <c r="G6664" s="113" t="s">
        <v>39596</v>
      </c>
      <c r="H6664" s="113" t="s">
        <v>66391</v>
      </c>
      <c r="I6664" s="113" t="s">
        <v>95134</v>
      </c>
    </row>
    <row r="6665" spans="5:9" ht="14.5" x14ac:dyDescent="0.35">
      <c r="E6665" s="113" t="s">
        <v>4657</v>
      </c>
      <c r="F6665" s="113" t="s">
        <v>24342</v>
      </c>
      <c r="G6665" s="113" t="s">
        <v>39595</v>
      </c>
      <c r="H6665" s="113" t="s">
        <v>66390</v>
      </c>
      <c r="I6665" s="113" t="s">
        <v>95133</v>
      </c>
    </row>
    <row r="6666" spans="5:9" ht="14.5" x14ac:dyDescent="0.35">
      <c r="E6666" s="113" t="s">
        <v>4656</v>
      </c>
      <c r="F6666" s="113" t="s">
        <v>24341</v>
      </c>
      <c r="G6666" s="113" t="s">
        <v>39594</v>
      </c>
      <c r="H6666" s="113" t="s">
        <v>66389</v>
      </c>
      <c r="I6666" s="113" t="s">
        <v>95132</v>
      </c>
    </row>
    <row r="6667" spans="5:9" ht="14.5" x14ac:dyDescent="0.35">
      <c r="E6667" s="113" t="s">
        <v>4655</v>
      </c>
      <c r="F6667" s="113" t="s">
        <v>24340</v>
      </c>
      <c r="G6667" s="113" t="s">
        <v>39593</v>
      </c>
      <c r="H6667" s="113" t="s">
        <v>66388</v>
      </c>
      <c r="I6667" s="113" t="s">
        <v>95131</v>
      </c>
    </row>
    <row r="6668" spans="5:9" ht="14.5" x14ac:dyDescent="0.35">
      <c r="E6668" s="113" t="s">
        <v>4654</v>
      </c>
      <c r="F6668" s="113" t="s">
        <v>24339</v>
      </c>
      <c r="G6668" s="113" t="s">
        <v>39592</v>
      </c>
      <c r="H6668" s="113" t="s">
        <v>66387</v>
      </c>
      <c r="I6668" s="113" t="s">
        <v>95130</v>
      </c>
    </row>
    <row r="6669" spans="5:9" ht="14.5" x14ac:dyDescent="0.35">
      <c r="E6669" s="113" t="s">
        <v>4653</v>
      </c>
      <c r="F6669" s="113" t="s">
        <v>24338</v>
      </c>
      <c r="G6669" s="113" t="s">
        <v>39591</v>
      </c>
      <c r="H6669" s="113" t="s">
        <v>66386</v>
      </c>
      <c r="I6669" s="113" t="s">
        <v>95129</v>
      </c>
    </row>
    <row r="6670" spans="5:9" ht="14.5" x14ac:dyDescent="0.35">
      <c r="E6670" s="113" t="s">
        <v>4652</v>
      </c>
      <c r="F6670" s="113" t="s">
        <v>24337</v>
      </c>
      <c r="G6670" s="113" t="s">
        <v>39590</v>
      </c>
      <c r="H6670" s="113" t="s">
        <v>66385</v>
      </c>
      <c r="I6670" s="113" t="s">
        <v>95128</v>
      </c>
    </row>
    <row r="6671" spans="5:9" ht="14.5" x14ac:dyDescent="0.35">
      <c r="E6671" s="113" t="s">
        <v>4651</v>
      </c>
      <c r="F6671" s="113" t="s">
        <v>24336</v>
      </c>
      <c r="G6671" s="113" t="s">
        <v>39589</v>
      </c>
      <c r="H6671" s="113" t="s">
        <v>66384</v>
      </c>
      <c r="I6671" s="113" t="s">
        <v>95127</v>
      </c>
    </row>
    <row r="6672" spans="5:9" ht="14.5" x14ac:dyDescent="0.35">
      <c r="E6672" s="113" t="s">
        <v>4650</v>
      </c>
      <c r="F6672" s="113" t="s">
        <v>24335</v>
      </c>
      <c r="G6672" s="113" t="s">
        <v>39588</v>
      </c>
      <c r="H6672" s="113" t="s">
        <v>66383</v>
      </c>
      <c r="I6672" s="113" t="s">
        <v>95126</v>
      </c>
    </row>
    <row r="6673" spans="5:9" ht="14.5" x14ac:dyDescent="0.35">
      <c r="E6673" s="113" t="s">
        <v>4649</v>
      </c>
      <c r="F6673" s="113" t="s">
        <v>24334</v>
      </c>
      <c r="G6673" s="113" t="s">
        <v>39587</v>
      </c>
      <c r="H6673" s="113" t="s">
        <v>66382</v>
      </c>
      <c r="I6673" s="113" t="s">
        <v>95125</v>
      </c>
    </row>
    <row r="6674" spans="5:9" ht="14.5" x14ac:dyDescent="0.35">
      <c r="E6674" s="113" t="s">
        <v>4648</v>
      </c>
      <c r="F6674" s="113" t="s">
        <v>24333</v>
      </c>
      <c r="G6674" s="113" t="s">
        <v>39586</v>
      </c>
      <c r="H6674" s="113" t="s">
        <v>66381</v>
      </c>
      <c r="I6674" s="113" t="s">
        <v>95124</v>
      </c>
    </row>
    <row r="6675" spans="5:9" ht="14.5" x14ac:dyDescent="0.35">
      <c r="E6675" s="113" t="s">
        <v>4647</v>
      </c>
      <c r="F6675" s="113" t="s">
        <v>24332</v>
      </c>
      <c r="G6675" s="113" t="s">
        <v>39585</v>
      </c>
      <c r="H6675" s="113" t="s">
        <v>66380</v>
      </c>
      <c r="I6675" s="113" t="s">
        <v>95123</v>
      </c>
    </row>
    <row r="6676" spans="5:9" ht="14.5" x14ac:dyDescent="0.35">
      <c r="E6676" s="113" t="s">
        <v>4646</v>
      </c>
      <c r="F6676" s="113" t="s">
        <v>24331</v>
      </c>
      <c r="G6676" s="113" t="s">
        <v>39584</v>
      </c>
      <c r="H6676" s="113" t="s">
        <v>66379</v>
      </c>
      <c r="I6676" s="113" t="s">
        <v>95122</v>
      </c>
    </row>
    <row r="6677" spans="5:9" ht="14.5" x14ac:dyDescent="0.35">
      <c r="E6677" s="113" t="s">
        <v>4645</v>
      </c>
      <c r="F6677" s="113" t="s">
        <v>24330</v>
      </c>
      <c r="G6677" s="113" t="s">
        <v>39583</v>
      </c>
      <c r="H6677" s="113" t="s">
        <v>66378</v>
      </c>
      <c r="I6677" s="113" t="s">
        <v>95121</v>
      </c>
    </row>
    <row r="6678" spans="5:9" ht="14.5" x14ac:dyDescent="0.35">
      <c r="E6678" s="113" t="s">
        <v>4644</v>
      </c>
      <c r="F6678" s="113" t="s">
        <v>24329</v>
      </c>
      <c r="G6678" s="113" t="s">
        <v>39582</v>
      </c>
      <c r="H6678" s="113" t="s">
        <v>66377</v>
      </c>
      <c r="I6678" s="113" t="s">
        <v>95120</v>
      </c>
    </row>
    <row r="6679" spans="5:9" ht="14.5" x14ac:dyDescent="0.35">
      <c r="E6679" s="113" t="s">
        <v>4643</v>
      </c>
      <c r="F6679" s="113" t="s">
        <v>24328</v>
      </c>
      <c r="G6679" s="113" t="s">
        <v>39581</v>
      </c>
      <c r="H6679" s="113" t="s">
        <v>66376</v>
      </c>
      <c r="I6679" s="113" t="s">
        <v>95119</v>
      </c>
    </row>
    <row r="6680" spans="5:9" ht="14.5" x14ac:dyDescent="0.35">
      <c r="E6680" s="113" t="s">
        <v>4642</v>
      </c>
      <c r="F6680" s="113" t="s">
        <v>24327</v>
      </c>
      <c r="G6680" s="113" t="s">
        <v>39580</v>
      </c>
      <c r="H6680" s="113" t="s">
        <v>66375</v>
      </c>
      <c r="I6680" s="113" t="s">
        <v>95118</v>
      </c>
    </row>
    <row r="6681" spans="5:9" ht="14.5" x14ac:dyDescent="0.35">
      <c r="E6681" s="113" t="s">
        <v>4641</v>
      </c>
      <c r="F6681" s="113" t="s">
        <v>24326</v>
      </c>
      <c r="G6681" s="113" t="s">
        <v>39579</v>
      </c>
      <c r="H6681" s="113" t="s">
        <v>66374</v>
      </c>
      <c r="I6681" s="113" t="s">
        <v>95117</v>
      </c>
    </row>
    <row r="6682" spans="5:9" ht="14.5" x14ac:dyDescent="0.35">
      <c r="E6682" s="113" t="s">
        <v>4640</v>
      </c>
      <c r="F6682" s="113" t="s">
        <v>24325</v>
      </c>
      <c r="G6682" s="113" t="s">
        <v>39578</v>
      </c>
      <c r="H6682" s="113" t="s">
        <v>66373</v>
      </c>
      <c r="I6682" s="113" t="s">
        <v>95116</v>
      </c>
    </row>
    <row r="6683" spans="5:9" ht="14.5" x14ac:dyDescent="0.35">
      <c r="E6683" s="113" t="s">
        <v>4639</v>
      </c>
      <c r="F6683" s="113" t="s">
        <v>24324</v>
      </c>
      <c r="G6683" s="113" t="s">
        <v>39577</v>
      </c>
      <c r="H6683" s="113" t="s">
        <v>66372</v>
      </c>
      <c r="I6683" s="113" t="s">
        <v>95115</v>
      </c>
    </row>
    <row r="6684" spans="5:9" ht="14.5" x14ac:dyDescent="0.35">
      <c r="E6684" s="113" t="s">
        <v>128262</v>
      </c>
      <c r="F6684" s="113" t="s">
        <v>24323</v>
      </c>
      <c r="G6684" s="113" t="s">
        <v>39576</v>
      </c>
      <c r="H6684" s="113" t="s">
        <v>66371</v>
      </c>
      <c r="I6684" s="113" t="s">
        <v>95114</v>
      </c>
    </row>
    <row r="6685" spans="5:9" ht="14.5" x14ac:dyDescent="0.35">
      <c r="E6685" s="113" t="s">
        <v>4638</v>
      </c>
      <c r="F6685" s="113" t="s">
        <v>24322</v>
      </c>
      <c r="G6685" s="113" t="s">
        <v>39575</v>
      </c>
      <c r="H6685" s="113" t="s">
        <v>66370</v>
      </c>
      <c r="I6685" s="113" t="s">
        <v>95113</v>
      </c>
    </row>
    <row r="6686" spans="5:9" ht="14.5" x14ac:dyDescent="0.35">
      <c r="E6686" s="113" t="s">
        <v>4637</v>
      </c>
      <c r="F6686" s="113" t="s">
        <v>24321</v>
      </c>
      <c r="G6686" s="113" t="s">
        <v>39574</v>
      </c>
      <c r="H6686" s="113" t="s">
        <v>66369</v>
      </c>
      <c r="I6686" s="113" t="s">
        <v>95112</v>
      </c>
    </row>
    <row r="6687" spans="5:9" ht="14.5" x14ac:dyDescent="0.35">
      <c r="E6687" s="113" t="s">
        <v>4636</v>
      </c>
      <c r="F6687" s="113" t="s">
        <v>24320</v>
      </c>
      <c r="G6687" s="113" t="s">
        <v>39573</v>
      </c>
      <c r="H6687" s="113" t="s">
        <v>66368</v>
      </c>
      <c r="I6687" s="113" t="s">
        <v>95111</v>
      </c>
    </row>
    <row r="6688" spans="5:9" ht="14.5" x14ac:dyDescent="0.35">
      <c r="E6688" s="113" t="s">
        <v>4635</v>
      </c>
      <c r="F6688" s="113" t="s">
        <v>24319</v>
      </c>
      <c r="G6688" s="113" t="s">
        <v>39572</v>
      </c>
      <c r="H6688" s="113" t="s">
        <v>66367</v>
      </c>
      <c r="I6688" s="113" t="s">
        <v>95110</v>
      </c>
    </row>
    <row r="6689" spans="5:9" ht="14.5" x14ac:dyDescent="0.35">
      <c r="E6689" s="113" t="s">
        <v>4634</v>
      </c>
      <c r="F6689" s="113" t="s">
        <v>24318</v>
      </c>
      <c r="G6689" s="113" t="s">
        <v>39571</v>
      </c>
      <c r="H6689" s="113" t="s">
        <v>66366</v>
      </c>
      <c r="I6689" s="113" t="s">
        <v>95109</v>
      </c>
    </row>
    <row r="6690" spans="5:9" ht="14.5" x14ac:dyDescent="0.35">
      <c r="E6690" s="113" t="s">
        <v>4633</v>
      </c>
      <c r="F6690" s="113" t="s">
        <v>24317</v>
      </c>
      <c r="G6690" s="113" t="s">
        <v>39570</v>
      </c>
      <c r="H6690" s="113" t="s">
        <v>66365</v>
      </c>
      <c r="I6690" s="113" t="s">
        <v>95108</v>
      </c>
    </row>
    <row r="6691" spans="5:9" ht="14.5" x14ac:dyDescent="0.35">
      <c r="E6691" s="113" t="s">
        <v>4632</v>
      </c>
      <c r="F6691" s="113" t="s">
        <v>24316</v>
      </c>
      <c r="G6691" s="113" t="s">
        <v>39569</v>
      </c>
      <c r="H6691" s="113" t="s">
        <v>66364</v>
      </c>
      <c r="I6691" s="113" t="s">
        <v>95107</v>
      </c>
    </row>
    <row r="6692" spans="5:9" ht="14.5" x14ac:dyDescent="0.35">
      <c r="E6692" s="113" t="s">
        <v>4631</v>
      </c>
      <c r="F6692" s="113" t="s">
        <v>24315</v>
      </c>
      <c r="G6692" s="113" t="s">
        <v>39568</v>
      </c>
      <c r="H6692" s="113" t="s">
        <v>66363</v>
      </c>
      <c r="I6692" s="113" t="s">
        <v>95106</v>
      </c>
    </row>
    <row r="6693" spans="5:9" ht="14.5" x14ac:dyDescent="0.35">
      <c r="E6693" s="113" t="s">
        <v>4630</v>
      </c>
      <c r="F6693" s="113" t="s">
        <v>24314</v>
      </c>
      <c r="G6693" s="113" t="s">
        <v>39567</v>
      </c>
      <c r="H6693" s="113" t="s">
        <v>66362</v>
      </c>
      <c r="I6693" s="113" t="s">
        <v>95105</v>
      </c>
    </row>
    <row r="6694" spans="5:9" ht="14.5" x14ac:dyDescent="0.35">
      <c r="E6694" s="113" t="s">
        <v>4629</v>
      </c>
      <c r="F6694" s="113" t="s">
        <v>24313</v>
      </c>
      <c r="G6694" s="113" t="s">
        <v>39566</v>
      </c>
      <c r="H6694" s="113" t="s">
        <v>66361</v>
      </c>
      <c r="I6694" s="113" t="s">
        <v>95104</v>
      </c>
    </row>
    <row r="6695" spans="5:9" ht="14.5" x14ac:dyDescent="0.35">
      <c r="E6695" s="113" t="s">
        <v>4628</v>
      </c>
      <c r="F6695" s="113" t="s">
        <v>24312</v>
      </c>
      <c r="G6695" s="113" t="s">
        <v>39565</v>
      </c>
      <c r="H6695" s="113" t="s">
        <v>66360</v>
      </c>
      <c r="I6695" s="113" t="s">
        <v>95103</v>
      </c>
    </row>
    <row r="6696" spans="5:9" ht="14.5" x14ac:dyDescent="0.35">
      <c r="E6696" s="113" t="s">
        <v>4627</v>
      </c>
      <c r="F6696" s="113" t="s">
        <v>24311</v>
      </c>
      <c r="G6696" s="113" t="s">
        <v>39564</v>
      </c>
      <c r="H6696" s="113" t="s">
        <v>66359</v>
      </c>
      <c r="I6696" s="113" t="s">
        <v>95102</v>
      </c>
    </row>
    <row r="6697" spans="5:9" ht="14.5" x14ac:dyDescent="0.35">
      <c r="E6697" s="113" t="s">
        <v>4626</v>
      </c>
      <c r="F6697" s="113" t="s">
        <v>24310</v>
      </c>
      <c r="G6697" s="113" t="s">
        <v>39563</v>
      </c>
      <c r="H6697" s="113" t="s">
        <v>66358</v>
      </c>
      <c r="I6697" s="113" t="s">
        <v>95101</v>
      </c>
    </row>
    <row r="6698" spans="5:9" ht="14.5" x14ac:dyDescent="0.35">
      <c r="E6698" s="113" t="s">
        <v>4625</v>
      </c>
      <c r="F6698" s="113" t="s">
        <v>24309</v>
      </c>
      <c r="G6698" s="113" t="s">
        <v>39562</v>
      </c>
      <c r="H6698" s="113" t="s">
        <v>66357</v>
      </c>
      <c r="I6698" s="113" t="s">
        <v>95100</v>
      </c>
    </row>
    <row r="6699" spans="5:9" ht="14.5" x14ac:dyDescent="0.35">
      <c r="E6699" s="113" t="s">
        <v>4624</v>
      </c>
      <c r="F6699" s="113" t="s">
        <v>24308</v>
      </c>
      <c r="G6699" s="113" t="s">
        <v>39561</v>
      </c>
      <c r="H6699" s="113" t="s">
        <v>66356</v>
      </c>
      <c r="I6699" s="113" t="s">
        <v>95099</v>
      </c>
    </row>
    <row r="6700" spans="5:9" ht="14.5" x14ac:dyDescent="0.35">
      <c r="E6700" s="113" t="s">
        <v>4623</v>
      </c>
      <c r="F6700" s="113" t="s">
        <v>24307</v>
      </c>
      <c r="G6700" s="113" t="s">
        <v>39560</v>
      </c>
      <c r="H6700" s="113" t="s">
        <v>66355</v>
      </c>
      <c r="I6700" s="113" t="s">
        <v>95098</v>
      </c>
    </row>
    <row r="6701" spans="5:9" ht="14.5" x14ac:dyDescent="0.35">
      <c r="E6701" s="113" t="s">
        <v>4622</v>
      </c>
      <c r="F6701" s="113" t="s">
        <v>24306</v>
      </c>
      <c r="G6701" s="113" t="s">
        <v>39559</v>
      </c>
      <c r="H6701" s="113" t="s">
        <v>66354</v>
      </c>
      <c r="I6701" s="113" t="s">
        <v>95097</v>
      </c>
    </row>
    <row r="6702" spans="5:9" ht="14.5" x14ac:dyDescent="0.35">
      <c r="E6702" s="113" t="s">
        <v>4621</v>
      </c>
      <c r="F6702" s="113" t="s">
        <v>24305</v>
      </c>
      <c r="G6702" s="113" t="s">
        <v>39558</v>
      </c>
      <c r="H6702" s="113" t="s">
        <v>66353</v>
      </c>
      <c r="I6702" s="113" t="s">
        <v>95096</v>
      </c>
    </row>
    <row r="6703" spans="5:9" ht="14.5" x14ac:dyDescent="0.35">
      <c r="E6703" s="113" t="s">
        <v>4620</v>
      </c>
      <c r="F6703" s="113" t="s">
        <v>24304</v>
      </c>
      <c r="G6703" s="113" t="s">
        <v>39557</v>
      </c>
      <c r="H6703" s="113" t="s">
        <v>66352</v>
      </c>
      <c r="I6703" s="113" t="s">
        <v>95095</v>
      </c>
    </row>
    <row r="6704" spans="5:9" ht="14.5" x14ac:dyDescent="0.35">
      <c r="E6704" s="113" t="s">
        <v>4619</v>
      </c>
      <c r="F6704" s="113" t="s">
        <v>24303</v>
      </c>
      <c r="G6704" s="113" t="s">
        <v>39556</v>
      </c>
      <c r="H6704" s="113" t="s">
        <v>66351</v>
      </c>
      <c r="I6704" s="113" t="s">
        <v>95094</v>
      </c>
    </row>
    <row r="6705" spans="5:9" ht="14.5" x14ac:dyDescent="0.35">
      <c r="E6705" s="113" t="s">
        <v>4618</v>
      </c>
      <c r="F6705" s="113" t="s">
        <v>24302</v>
      </c>
      <c r="G6705" s="113" t="s">
        <v>39555</v>
      </c>
      <c r="H6705" s="113" t="s">
        <v>66350</v>
      </c>
      <c r="I6705" s="113" t="s">
        <v>95093</v>
      </c>
    </row>
    <row r="6706" spans="5:9" ht="14.5" x14ac:dyDescent="0.35">
      <c r="E6706" s="113" t="s">
        <v>4617</v>
      </c>
      <c r="F6706" s="113" t="s">
        <v>24301</v>
      </c>
      <c r="G6706" s="113" t="s">
        <v>39554</v>
      </c>
      <c r="H6706" s="113" t="s">
        <v>66349</v>
      </c>
      <c r="I6706" s="113" t="s">
        <v>95092</v>
      </c>
    </row>
    <row r="6707" spans="5:9" ht="14.5" x14ac:dyDescent="0.35">
      <c r="E6707" s="113" t="s">
        <v>4616</v>
      </c>
      <c r="F6707" s="113" t="s">
        <v>24300</v>
      </c>
      <c r="G6707" s="113" t="s">
        <v>39553</v>
      </c>
      <c r="H6707" s="113" t="s">
        <v>66348</v>
      </c>
      <c r="I6707" s="113" t="s">
        <v>95091</v>
      </c>
    </row>
    <row r="6708" spans="5:9" ht="14.5" x14ac:dyDescent="0.35">
      <c r="E6708" s="113" t="s">
        <v>4615</v>
      </c>
      <c r="F6708" s="113" t="s">
        <v>24299</v>
      </c>
      <c r="G6708" s="113" t="s">
        <v>39552</v>
      </c>
      <c r="H6708" s="113" t="s">
        <v>66347</v>
      </c>
      <c r="I6708" s="113" t="s">
        <v>95090</v>
      </c>
    </row>
    <row r="6709" spans="5:9" ht="14.5" x14ac:dyDescent="0.35">
      <c r="E6709" s="113" t="s">
        <v>4614</v>
      </c>
      <c r="F6709" s="113" t="s">
        <v>24298</v>
      </c>
      <c r="G6709" s="113" t="s">
        <v>39551</v>
      </c>
      <c r="H6709" s="113" t="s">
        <v>66346</v>
      </c>
      <c r="I6709" s="113" t="s">
        <v>95089</v>
      </c>
    </row>
    <row r="6710" spans="5:9" ht="14.5" x14ac:dyDescent="0.35">
      <c r="E6710" s="113" t="s">
        <v>4613</v>
      </c>
      <c r="F6710" s="113" t="s">
        <v>24297</v>
      </c>
      <c r="G6710" s="113" t="s">
        <v>39550</v>
      </c>
      <c r="H6710" s="113" t="s">
        <v>66345</v>
      </c>
      <c r="I6710" s="113" t="s">
        <v>95088</v>
      </c>
    </row>
    <row r="6711" spans="5:9" ht="14.5" x14ac:dyDescent="0.35">
      <c r="E6711" s="113" t="s">
        <v>4612</v>
      </c>
      <c r="F6711" s="113" t="s">
        <v>24296</v>
      </c>
      <c r="G6711" s="113" t="s">
        <v>39549</v>
      </c>
      <c r="H6711" s="113" t="s">
        <v>66344</v>
      </c>
      <c r="I6711" s="113" t="s">
        <v>95087</v>
      </c>
    </row>
    <row r="6712" spans="5:9" ht="14.5" x14ac:dyDescent="0.35">
      <c r="E6712" s="113" t="s">
        <v>4611</v>
      </c>
      <c r="F6712" s="113" t="s">
        <v>24295</v>
      </c>
      <c r="G6712" s="113" t="s">
        <v>39548</v>
      </c>
      <c r="H6712" s="113" t="s">
        <v>66343</v>
      </c>
      <c r="I6712" s="113" t="s">
        <v>95086</v>
      </c>
    </row>
    <row r="6713" spans="5:9" ht="14.5" x14ac:dyDescent="0.35">
      <c r="E6713" s="113" t="s">
        <v>4610</v>
      </c>
      <c r="F6713" s="113" t="s">
        <v>24294</v>
      </c>
      <c r="G6713" s="113" t="s">
        <v>39547</v>
      </c>
      <c r="H6713" s="113" t="s">
        <v>66342</v>
      </c>
      <c r="I6713" s="113" t="s">
        <v>95085</v>
      </c>
    </row>
    <row r="6714" spans="5:9" ht="14.5" x14ac:dyDescent="0.35">
      <c r="E6714" s="113" t="s">
        <v>4609</v>
      </c>
      <c r="F6714" s="113" t="s">
        <v>24293</v>
      </c>
      <c r="G6714" s="113" t="s">
        <v>39546</v>
      </c>
      <c r="H6714" s="113" t="s">
        <v>66341</v>
      </c>
      <c r="I6714" s="113" t="s">
        <v>95084</v>
      </c>
    </row>
    <row r="6715" spans="5:9" ht="14.5" x14ac:dyDescent="0.35">
      <c r="E6715" s="113" t="s">
        <v>4608</v>
      </c>
      <c r="F6715" s="113" t="s">
        <v>24292</v>
      </c>
      <c r="G6715" s="113" t="s">
        <v>39545</v>
      </c>
      <c r="H6715" s="113" t="s">
        <v>66340</v>
      </c>
      <c r="I6715" s="113" t="s">
        <v>95083</v>
      </c>
    </row>
    <row r="6716" spans="5:9" ht="14.5" x14ac:dyDescent="0.35">
      <c r="E6716" s="113" t="s">
        <v>4607</v>
      </c>
      <c r="F6716" s="113" t="s">
        <v>24291</v>
      </c>
      <c r="G6716" s="113" t="s">
        <v>39544</v>
      </c>
      <c r="H6716" s="113" t="s">
        <v>66339</v>
      </c>
      <c r="I6716" s="113" t="s">
        <v>95082</v>
      </c>
    </row>
    <row r="6717" spans="5:9" ht="14.5" x14ac:dyDescent="0.35">
      <c r="E6717" s="113" t="s">
        <v>4606</v>
      </c>
      <c r="F6717" s="113" t="s">
        <v>24290</v>
      </c>
      <c r="G6717" s="113" t="s">
        <v>39543</v>
      </c>
      <c r="H6717" s="113" t="s">
        <v>66338</v>
      </c>
      <c r="I6717" s="113" t="s">
        <v>95081</v>
      </c>
    </row>
    <row r="6718" spans="5:9" ht="14.5" x14ac:dyDescent="0.35">
      <c r="E6718" s="113" t="s">
        <v>4605</v>
      </c>
      <c r="F6718" s="113" t="s">
        <v>24289</v>
      </c>
      <c r="G6718" s="113" t="s">
        <v>39542</v>
      </c>
      <c r="H6718" s="113" t="s">
        <v>66337</v>
      </c>
      <c r="I6718" s="113" t="s">
        <v>95080</v>
      </c>
    </row>
    <row r="6719" spans="5:9" ht="14.5" x14ac:dyDescent="0.35">
      <c r="E6719" s="113" t="s">
        <v>4604</v>
      </c>
      <c r="F6719" s="113" t="s">
        <v>24288</v>
      </c>
      <c r="G6719" s="113" t="s">
        <v>39541</v>
      </c>
      <c r="H6719" s="113" t="s">
        <v>66336</v>
      </c>
      <c r="I6719" s="113" t="s">
        <v>95079</v>
      </c>
    </row>
    <row r="6720" spans="5:9" ht="14.5" x14ac:dyDescent="0.35">
      <c r="E6720" s="113" t="s">
        <v>4603</v>
      </c>
      <c r="F6720" s="113" t="s">
        <v>24287</v>
      </c>
      <c r="G6720" s="113" t="s">
        <v>39540</v>
      </c>
      <c r="H6720" s="113" t="s">
        <v>66335</v>
      </c>
      <c r="I6720" s="113" t="s">
        <v>95078</v>
      </c>
    </row>
    <row r="6721" spans="5:9" ht="14.5" x14ac:dyDescent="0.35">
      <c r="E6721" s="113" t="s">
        <v>4602</v>
      </c>
      <c r="F6721" s="113" t="s">
        <v>24286</v>
      </c>
      <c r="G6721" s="113" t="s">
        <v>39539</v>
      </c>
      <c r="H6721" s="113" t="s">
        <v>66334</v>
      </c>
      <c r="I6721" s="113" t="s">
        <v>95077</v>
      </c>
    </row>
    <row r="6722" spans="5:9" ht="14.5" x14ac:dyDescent="0.35">
      <c r="E6722" s="113" t="s">
        <v>4601</v>
      </c>
      <c r="F6722" s="113" t="s">
        <v>24285</v>
      </c>
      <c r="G6722" s="113" t="s">
        <v>39538</v>
      </c>
      <c r="H6722" s="113" t="s">
        <v>66333</v>
      </c>
      <c r="I6722" s="113" t="s">
        <v>95076</v>
      </c>
    </row>
    <row r="6723" spans="5:9" ht="14.5" x14ac:dyDescent="0.35">
      <c r="E6723" s="113" t="s">
        <v>4600</v>
      </c>
      <c r="F6723" s="113" t="s">
        <v>24284</v>
      </c>
      <c r="G6723" s="113" t="s">
        <v>39537</v>
      </c>
      <c r="H6723" s="113" t="s">
        <v>66332</v>
      </c>
      <c r="I6723" s="113" t="s">
        <v>95075</v>
      </c>
    </row>
    <row r="6724" spans="5:9" ht="14.5" x14ac:dyDescent="0.35">
      <c r="E6724" s="113" t="s">
        <v>4599</v>
      </c>
      <c r="F6724" s="113" t="s">
        <v>24283</v>
      </c>
      <c r="G6724" s="113" t="s">
        <v>39536</v>
      </c>
      <c r="H6724" s="113" t="s">
        <v>66331</v>
      </c>
      <c r="I6724" s="113" t="s">
        <v>95074</v>
      </c>
    </row>
    <row r="6725" spans="5:9" ht="14.5" x14ac:dyDescent="0.35">
      <c r="E6725" s="113" t="s">
        <v>4598</v>
      </c>
      <c r="F6725" s="113" t="s">
        <v>24282</v>
      </c>
      <c r="G6725" s="113" t="s">
        <v>39535</v>
      </c>
      <c r="H6725" s="113" t="s">
        <v>66330</v>
      </c>
      <c r="I6725" s="113" t="s">
        <v>95073</v>
      </c>
    </row>
    <row r="6726" spans="5:9" ht="14.5" x14ac:dyDescent="0.35">
      <c r="E6726" s="113" t="s">
        <v>4597</v>
      </c>
      <c r="F6726" s="113" t="s">
        <v>24281</v>
      </c>
      <c r="G6726" s="113" t="s">
        <v>39534</v>
      </c>
      <c r="H6726" s="113" t="s">
        <v>66329</v>
      </c>
      <c r="I6726" s="113" t="s">
        <v>95072</v>
      </c>
    </row>
    <row r="6727" spans="5:9" ht="14.5" x14ac:dyDescent="0.35">
      <c r="E6727" s="113" t="s">
        <v>4596</v>
      </c>
      <c r="F6727" s="113" t="s">
        <v>24280</v>
      </c>
      <c r="G6727" s="113" t="s">
        <v>39533</v>
      </c>
      <c r="H6727" s="113" t="s">
        <v>66328</v>
      </c>
      <c r="I6727" s="113" t="s">
        <v>95071</v>
      </c>
    </row>
    <row r="6728" spans="5:9" ht="14.5" x14ac:dyDescent="0.35">
      <c r="E6728" s="113" t="s">
        <v>4595</v>
      </c>
      <c r="F6728" s="113" t="s">
        <v>24279</v>
      </c>
      <c r="G6728" s="113" t="s">
        <v>39532</v>
      </c>
      <c r="H6728" s="113" t="s">
        <v>66327</v>
      </c>
      <c r="I6728" s="113" t="s">
        <v>95070</v>
      </c>
    </row>
    <row r="6729" spans="5:9" ht="14.5" x14ac:dyDescent="0.35">
      <c r="E6729" s="113" t="s">
        <v>4594</v>
      </c>
      <c r="F6729" s="113" t="s">
        <v>24278</v>
      </c>
      <c r="G6729" s="113" t="s">
        <v>39531</v>
      </c>
      <c r="H6729" s="113" t="s">
        <v>66326</v>
      </c>
      <c r="I6729" s="113" t="s">
        <v>95069</v>
      </c>
    </row>
    <row r="6730" spans="5:9" ht="14.5" x14ac:dyDescent="0.35">
      <c r="E6730" s="113" t="s">
        <v>4593</v>
      </c>
      <c r="F6730" s="113" t="s">
        <v>24277</v>
      </c>
      <c r="G6730" s="113" t="s">
        <v>39530</v>
      </c>
      <c r="H6730" s="113" t="s">
        <v>66325</v>
      </c>
      <c r="I6730" s="113" t="s">
        <v>95068</v>
      </c>
    </row>
    <row r="6731" spans="5:9" ht="14.5" x14ac:dyDescent="0.35">
      <c r="E6731" s="113" t="s">
        <v>4592</v>
      </c>
      <c r="F6731" s="113" t="s">
        <v>24276</v>
      </c>
      <c r="G6731" s="113" t="s">
        <v>39529</v>
      </c>
      <c r="H6731" s="113" t="s">
        <v>66324</v>
      </c>
      <c r="I6731" s="113" t="s">
        <v>95067</v>
      </c>
    </row>
    <row r="6732" spans="5:9" ht="14.5" x14ac:dyDescent="0.35">
      <c r="E6732" s="113" t="s">
        <v>4591</v>
      </c>
      <c r="F6732" s="113" t="s">
        <v>24275</v>
      </c>
      <c r="G6732" s="113" t="s">
        <v>39528</v>
      </c>
      <c r="H6732" s="113" t="s">
        <v>66323</v>
      </c>
      <c r="I6732" s="113" t="s">
        <v>95066</v>
      </c>
    </row>
    <row r="6733" spans="5:9" ht="14.5" x14ac:dyDescent="0.35">
      <c r="E6733" s="113" t="s">
        <v>4590</v>
      </c>
      <c r="F6733" s="113" t="s">
        <v>24274</v>
      </c>
      <c r="G6733" s="113" t="s">
        <v>39527</v>
      </c>
      <c r="H6733" s="113" t="s">
        <v>66322</v>
      </c>
      <c r="I6733" s="113" t="s">
        <v>95065</v>
      </c>
    </row>
    <row r="6734" spans="5:9" ht="14.5" x14ac:dyDescent="0.35">
      <c r="E6734" s="113" t="s">
        <v>4589</v>
      </c>
      <c r="F6734" s="113" t="s">
        <v>24273</v>
      </c>
      <c r="G6734" s="113" t="s">
        <v>39526</v>
      </c>
      <c r="H6734" s="113" t="s">
        <v>66321</v>
      </c>
      <c r="I6734" s="113" t="s">
        <v>95064</v>
      </c>
    </row>
    <row r="6735" spans="5:9" ht="14.5" x14ac:dyDescent="0.35">
      <c r="E6735" s="113" t="s">
        <v>4588</v>
      </c>
      <c r="F6735" s="113" t="s">
        <v>24272</v>
      </c>
      <c r="G6735" s="113" t="s">
        <v>39525</v>
      </c>
      <c r="H6735" s="113" t="s">
        <v>66320</v>
      </c>
      <c r="I6735" s="113" t="s">
        <v>95063</v>
      </c>
    </row>
    <row r="6736" spans="5:9" ht="14.5" x14ac:dyDescent="0.35">
      <c r="E6736" s="113" t="s">
        <v>4587</v>
      </c>
      <c r="F6736" s="113" t="s">
        <v>24271</v>
      </c>
      <c r="G6736" s="113" t="s">
        <v>39524</v>
      </c>
      <c r="H6736" s="113" t="s">
        <v>66319</v>
      </c>
      <c r="I6736" s="113" t="s">
        <v>95062</v>
      </c>
    </row>
    <row r="6737" spans="5:9" ht="14.5" x14ac:dyDescent="0.35">
      <c r="E6737" s="113" t="s">
        <v>4586</v>
      </c>
      <c r="F6737" s="113" t="s">
        <v>24270</v>
      </c>
      <c r="G6737" s="113" t="s">
        <v>39523</v>
      </c>
      <c r="H6737" s="113" t="s">
        <v>66318</v>
      </c>
      <c r="I6737" s="113" t="s">
        <v>95061</v>
      </c>
    </row>
    <row r="6738" spans="5:9" ht="14.5" x14ac:dyDescent="0.35">
      <c r="E6738" s="113" t="s">
        <v>4585</v>
      </c>
      <c r="F6738" s="113" t="s">
        <v>24269</v>
      </c>
      <c r="G6738" s="113" t="s">
        <v>39522</v>
      </c>
      <c r="H6738" s="113" t="s">
        <v>66317</v>
      </c>
      <c r="I6738" s="113" t="s">
        <v>95060</v>
      </c>
    </row>
    <row r="6739" spans="5:9" ht="14.5" x14ac:dyDescent="0.35">
      <c r="E6739" s="113" t="s">
        <v>4584</v>
      </c>
      <c r="F6739" s="113" t="s">
        <v>24268</v>
      </c>
      <c r="G6739" s="113" t="s">
        <v>39521</v>
      </c>
      <c r="H6739" s="113" t="s">
        <v>66316</v>
      </c>
      <c r="I6739" s="113" t="s">
        <v>95059</v>
      </c>
    </row>
    <row r="6740" spans="5:9" ht="14.5" x14ac:dyDescent="0.35">
      <c r="E6740" s="113" t="s">
        <v>4583</v>
      </c>
      <c r="F6740" s="113" t="s">
        <v>24267</v>
      </c>
      <c r="G6740" s="113" t="s">
        <v>39520</v>
      </c>
      <c r="H6740" s="113" t="s">
        <v>66315</v>
      </c>
      <c r="I6740" s="113" t="s">
        <v>95058</v>
      </c>
    </row>
    <row r="6741" spans="5:9" ht="14.5" x14ac:dyDescent="0.35">
      <c r="E6741" s="113" t="s">
        <v>4582</v>
      </c>
      <c r="F6741" s="113" t="s">
        <v>24266</v>
      </c>
      <c r="G6741" s="113" t="s">
        <v>39519</v>
      </c>
      <c r="H6741" s="113" t="s">
        <v>66314</v>
      </c>
      <c r="I6741" s="113" t="s">
        <v>95057</v>
      </c>
    </row>
    <row r="6742" spans="5:9" ht="14.5" x14ac:dyDescent="0.35">
      <c r="E6742" s="113" t="s">
        <v>4581</v>
      </c>
      <c r="F6742" s="113" t="s">
        <v>24265</v>
      </c>
      <c r="G6742" s="113" t="s">
        <v>39518</v>
      </c>
      <c r="H6742" s="113" t="s">
        <v>66313</v>
      </c>
      <c r="I6742" s="113" t="s">
        <v>95056</v>
      </c>
    </row>
    <row r="6743" spans="5:9" ht="14.5" x14ac:dyDescent="0.35">
      <c r="E6743" s="113" t="s">
        <v>4580</v>
      </c>
      <c r="F6743" s="113" t="s">
        <v>24264</v>
      </c>
      <c r="G6743" s="113" t="s">
        <v>39517</v>
      </c>
      <c r="H6743" s="113" t="s">
        <v>66312</v>
      </c>
      <c r="I6743" s="113" t="s">
        <v>95055</v>
      </c>
    </row>
    <row r="6744" spans="5:9" ht="14.5" x14ac:dyDescent="0.35">
      <c r="E6744" s="113" t="s">
        <v>4579</v>
      </c>
      <c r="F6744" s="113" t="s">
        <v>24263</v>
      </c>
      <c r="G6744" s="113" t="s">
        <v>39516</v>
      </c>
      <c r="H6744" s="113" t="s">
        <v>66311</v>
      </c>
      <c r="I6744" s="113" t="s">
        <v>95054</v>
      </c>
    </row>
    <row r="6745" spans="5:9" ht="14.5" x14ac:dyDescent="0.35">
      <c r="E6745" s="113" t="s">
        <v>4578</v>
      </c>
      <c r="F6745" s="113" t="s">
        <v>24262</v>
      </c>
      <c r="G6745" s="113" t="s">
        <v>39515</v>
      </c>
      <c r="H6745" s="113" t="s">
        <v>66310</v>
      </c>
      <c r="I6745" s="113" t="s">
        <v>95053</v>
      </c>
    </row>
    <row r="6746" spans="5:9" ht="14.5" x14ac:dyDescent="0.35">
      <c r="E6746" s="113" t="s">
        <v>4577</v>
      </c>
      <c r="F6746" s="113" t="s">
        <v>24261</v>
      </c>
      <c r="G6746" s="113" t="s">
        <v>39514</v>
      </c>
      <c r="H6746" s="113" t="s">
        <v>66309</v>
      </c>
      <c r="I6746" s="113" t="s">
        <v>95052</v>
      </c>
    </row>
    <row r="6747" spans="5:9" ht="14.5" x14ac:dyDescent="0.35">
      <c r="E6747" s="113" t="s">
        <v>4576</v>
      </c>
      <c r="F6747" s="113" t="s">
        <v>24260</v>
      </c>
      <c r="G6747" s="113" t="s">
        <v>39513</v>
      </c>
      <c r="H6747" s="113" t="s">
        <v>66308</v>
      </c>
      <c r="I6747" s="113" t="s">
        <v>95051</v>
      </c>
    </row>
    <row r="6748" spans="5:9" ht="14.5" x14ac:dyDescent="0.35">
      <c r="E6748" s="113" t="s">
        <v>4575</v>
      </c>
      <c r="F6748" s="113" t="s">
        <v>24259</v>
      </c>
      <c r="G6748" s="113" t="s">
        <v>39512</v>
      </c>
      <c r="H6748" s="113" t="s">
        <v>66307</v>
      </c>
      <c r="I6748" s="113" t="s">
        <v>95050</v>
      </c>
    </row>
    <row r="6749" spans="5:9" ht="14.5" x14ac:dyDescent="0.35">
      <c r="E6749" s="113" t="s">
        <v>4574</v>
      </c>
      <c r="F6749" s="113" t="s">
        <v>24258</v>
      </c>
      <c r="G6749" s="113" t="s">
        <v>39511</v>
      </c>
      <c r="H6749" s="113" t="s">
        <v>66306</v>
      </c>
      <c r="I6749" s="113" t="s">
        <v>95049</v>
      </c>
    </row>
    <row r="6750" spans="5:9" ht="14.5" x14ac:dyDescent="0.35">
      <c r="E6750" s="113" t="s">
        <v>4573</v>
      </c>
      <c r="F6750" s="113" t="s">
        <v>24257</v>
      </c>
      <c r="G6750" s="113" t="s">
        <v>39510</v>
      </c>
      <c r="H6750" s="113" t="s">
        <v>66305</v>
      </c>
      <c r="I6750" s="113" t="s">
        <v>95048</v>
      </c>
    </row>
    <row r="6751" spans="5:9" ht="14.5" x14ac:dyDescent="0.35">
      <c r="E6751" s="113" t="s">
        <v>4572</v>
      </c>
      <c r="F6751" s="113" t="s">
        <v>24256</v>
      </c>
      <c r="G6751" s="113" t="s">
        <v>39509</v>
      </c>
      <c r="H6751" s="113" t="s">
        <v>66304</v>
      </c>
      <c r="I6751" s="113" t="s">
        <v>95047</v>
      </c>
    </row>
    <row r="6752" spans="5:9" ht="14.5" x14ac:dyDescent="0.35">
      <c r="E6752" s="113" t="s">
        <v>4571</v>
      </c>
      <c r="F6752" s="113" t="s">
        <v>24255</v>
      </c>
      <c r="G6752" s="113" t="s">
        <v>39508</v>
      </c>
      <c r="H6752" s="113" t="s">
        <v>66303</v>
      </c>
      <c r="I6752" s="113" t="s">
        <v>95046</v>
      </c>
    </row>
    <row r="6753" spans="5:9" ht="14.5" x14ac:dyDescent="0.35">
      <c r="E6753" s="113" t="s">
        <v>4570</v>
      </c>
      <c r="F6753" s="113" t="s">
        <v>24254</v>
      </c>
      <c r="G6753" s="113" t="s">
        <v>39507</v>
      </c>
      <c r="H6753" s="113" t="s">
        <v>66302</v>
      </c>
      <c r="I6753" s="113" t="s">
        <v>95045</v>
      </c>
    </row>
    <row r="6754" spans="5:9" ht="14.5" x14ac:dyDescent="0.35">
      <c r="E6754" s="113" t="s">
        <v>4569</v>
      </c>
      <c r="F6754" s="113" t="s">
        <v>24253</v>
      </c>
      <c r="G6754" s="113" t="s">
        <v>39506</v>
      </c>
      <c r="H6754" s="113" t="s">
        <v>66301</v>
      </c>
      <c r="I6754" s="113" t="s">
        <v>95044</v>
      </c>
    </row>
    <row r="6755" spans="5:9" ht="14.5" x14ac:dyDescent="0.35">
      <c r="E6755" s="113" t="s">
        <v>4568</v>
      </c>
      <c r="F6755" s="113" t="s">
        <v>24252</v>
      </c>
      <c r="G6755" s="113" t="s">
        <v>39505</v>
      </c>
      <c r="H6755" s="113" t="s">
        <v>66300</v>
      </c>
      <c r="I6755" s="113" t="s">
        <v>95043</v>
      </c>
    </row>
    <row r="6756" spans="5:9" ht="14.5" x14ac:dyDescent="0.35">
      <c r="E6756" s="113" t="s">
        <v>4567</v>
      </c>
      <c r="F6756" s="113" t="s">
        <v>24251</v>
      </c>
      <c r="G6756" s="113" t="s">
        <v>39504</v>
      </c>
      <c r="H6756" s="113" t="s">
        <v>66299</v>
      </c>
      <c r="I6756" s="113" t="s">
        <v>95042</v>
      </c>
    </row>
    <row r="6757" spans="5:9" ht="14.5" x14ac:dyDescent="0.35">
      <c r="E6757" s="113" t="s">
        <v>4566</v>
      </c>
      <c r="F6757" s="113" t="s">
        <v>24250</v>
      </c>
      <c r="G6757" s="113" t="s">
        <v>39503</v>
      </c>
      <c r="H6757" s="113" t="s">
        <v>66298</v>
      </c>
      <c r="I6757" s="113" t="s">
        <v>95041</v>
      </c>
    </row>
    <row r="6758" spans="5:9" ht="14.5" x14ac:dyDescent="0.35">
      <c r="E6758" s="113" t="s">
        <v>4565</v>
      </c>
      <c r="F6758" s="113" t="s">
        <v>24249</v>
      </c>
      <c r="G6758" s="113" t="s">
        <v>39502</v>
      </c>
      <c r="H6758" s="113" t="s">
        <v>66297</v>
      </c>
      <c r="I6758" s="113" t="s">
        <v>95040</v>
      </c>
    </row>
    <row r="6759" spans="5:9" ht="14.5" x14ac:dyDescent="0.35">
      <c r="E6759" s="113" t="s">
        <v>4564</v>
      </c>
      <c r="F6759" s="113" t="s">
        <v>24248</v>
      </c>
      <c r="G6759" s="113" t="s">
        <v>39501</v>
      </c>
      <c r="H6759" s="113" t="s">
        <v>66296</v>
      </c>
      <c r="I6759" s="113" t="s">
        <v>95039</v>
      </c>
    </row>
    <row r="6760" spans="5:9" ht="14.5" x14ac:dyDescent="0.35">
      <c r="E6760" s="113" t="s">
        <v>4563</v>
      </c>
      <c r="F6760" s="113" t="s">
        <v>24247</v>
      </c>
      <c r="G6760" s="113" t="s">
        <v>39500</v>
      </c>
      <c r="H6760" s="113" t="s">
        <v>66295</v>
      </c>
      <c r="I6760" s="113" t="s">
        <v>95038</v>
      </c>
    </row>
    <row r="6761" spans="5:9" ht="14.5" x14ac:dyDescent="0.35">
      <c r="E6761" s="113" t="s">
        <v>4562</v>
      </c>
      <c r="F6761" s="113" t="s">
        <v>24246</v>
      </c>
      <c r="G6761" s="113" t="s">
        <v>39499</v>
      </c>
      <c r="H6761" s="113" t="s">
        <v>110762</v>
      </c>
      <c r="I6761" s="113" t="s">
        <v>95037</v>
      </c>
    </row>
    <row r="6762" spans="5:9" ht="14.5" x14ac:dyDescent="0.35">
      <c r="E6762" s="113" t="s">
        <v>4561</v>
      </c>
      <c r="F6762" s="113" t="s">
        <v>24245</v>
      </c>
      <c r="G6762" s="113" t="s">
        <v>39498</v>
      </c>
      <c r="H6762" s="113" t="s">
        <v>66294</v>
      </c>
      <c r="I6762" s="113" t="s">
        <v>95036</v>
      </c>
    </row>
    <row r="6763" spans="5:9" ht="14.5" x14ac:dyDescent="0.35">
      <c r="E6763" s="113" t="s">
        <v>4560</v>
      </c>
      <c r="F6763" s="113" t="s">
        <v>24244</v>
      </c>
      <c r="G6763" s="113" t="s">
        <v>39497</v>
      </c>
      <c r="H6763" s="113" t="s">
        <v>66293</v>
      </c>
      <c r="I6763" s="113" t="s">
        <v>95035</v>
      </c>
    </row>
    <row r="6764" spans="5:9" ht="14.5" x14ac:dyDescent="0.35">
      <c r="E6764" s="113" t="s">
        <v>4559</v>
      </c>
      <c r="F6764" s="113" t="s">
        <v>24243</v>
      </c>
      <c r="G6764" s="113" t="s">
        <v>39496</v>
      </c>
      <c r="H6764" s="113" t="s">
        <v>66292</v>
      </c>
      <c r="I6764" s="113" t="s">
        <v>95034</v>
      </c>
    </row>
    <row r="6765" spans="5:9" ht="14.5" x14ac:dyDescent="0.35">
      <c r="E6765" s="113" t="s">
        <v>4558</v>
      </c>
      <c r="F6765" s="113" t="s">
        <v>24242</v>
      </c>
      <c r="G6765" s="113" t="s">
        <v>39495</v>
      </c>
      <c r="H6765" s="113" t="s">
        <v>66291</v>
      </c>
      <c r="I6765" s="113" t="s">
        <v>95033</v>
      </c>
    </row>
    <row r="6766" spans="5:9" ht="14.5" x14ac:dyDescent="0.35">
      <c r="E6766" s="113" t="s">
        <v>4557</v>
      </c>
      <c r="F6766" s="113" t="s">
        <v>24241</v>
      </c>
      <c r="G6766" s="113" t="s">
        <v>39494</v>
      </c>
      <c r="H6766" s="113" t="s">
        <v>66290</v>
      </c>
      <c r="I6766" s="113" t="s">
        <v>95032</v>
      </c>
    </row>
    <row r="6767" spans="5:9" ht="14.5" x14ac:dyDescent="0.35">
      <c r="E6767" s="113" t="s">
        <v>4556</v>
      </c>
      <c r="F6767" s="113" t="s">
        <v>24240</v>
      </c>
      <c r="G6767" s="113" t="s">
        <v>39493</v>
      </c>
      <c r="H6767" s="113" t="s">
        <v>66289</v>
      </c>
      <c r="I6767" s="113" t="s">
        <v>95031</v>
      </c>
    </row>
    <row r="6768" spans="5:9" ht="14.5" x14ac:dyDescent="0.35">
      <c r="E6768" s="113" t="s">
        <v>4555</v>
      </c>
      <c r="F6768" s="113" t="s">
        <v>24239</v>
      </c>
      <c r="G6768" s="113" t="s">
        <v>39492</v>
      </c>
      <c r="H6768" s="113" t="s">
        <v>66288</v>
      </c>
      <c r="I6768" s="113" t="s">
        <v>95030</v>
      </c>
    </row>
    <row r="6769" spans="5:9" ht="14.5" x14ac:dyDescent="0.35">
      <c r="E6769" s="113" t="s">
        <v>4554</v>
      </c>
      <c r="F6769" s="113" t="s">
        <v>24238</v>
      </c>
      <c r="G6769" s="113" t="s">
        <v>39491</v>
      </c>
      <c r="H6769" s="113" t="s">
        <v>66287</v>
      </c>
      <c r="I6769" s="113" t="s">
        <v>95029</v>
      </c>
    </row>
    <row r="6770" spans="5:9" ht="14.5" x14ac:dyDescent="0.35">
      <c r="E6770" s="113" t="s">
        <v>4553</v>
      </c>
      <c r="F6770" s="113" t="s">
        <v>24237</v>
      </c>
      <c r="G6770" s="113" t="s">
        <v>39490</v>
      </c>
      <c r="H6770" s="113" t="s">
        <v>49687</v>
      </c>
      <c r="I6770" s="113" t="s">
        <v>95028</v>
      </c>
    </row>
    <row r="6771" spans="5:9" ht="14.5" x14ac:dyDescent="0.35">
      <c r="E6771" s="113" t="s">
        <v>4552</v>
      </c>
      <c r="F6771" s="113" t="s">
        <v>24236</v>
      </c>
      <c r="G6771" s="113" t="s">
        <v>39489</v>
      </c>
      <c r="H6771" s="113" t="s">
        <v>66286</v>
      </c>
      <c r="I6771" s="113" t="s">
        <v>95027</v>
      </c>
    </row>
    <row r="6772" spans="5:9" ht="14.5" x14ac:dyDescent="0.35">
      <c r="E6772" s="113" t="s">
        <v>4551</v>
      </c>
      <c r="F6772" s="113" t="s">
        <v>24235</v>
      </c>
      <c r="G6772" s="113" t="s">
        <v>39488</v>
      </c>
      <c r="H6772" s="113" t="s">
        <v>66285</v>
      </c>
      <c r="I6772" s="113" t="s">
        <v>95026</v>
      </c>
    </row>
    <row r="6773" spans="5:9" ht="14.5" x14ac:dyDescent="0.35">
      <c r="E6773" s="113" t="s">
        <v>4550</v>
      </c>
      <c r="F6773" s="113" t="s">
        <v>24234</v>
      </c>
      <c r="G6773" s="113" t="s">
        <v>39487</v>
      </c>
      <c r="H6773" s="113" t="s">
        <v>110761</v>
      </c>
      <c r="I6773" s="113" t="s">
        <v>95025</v>
      </c>
    </row>
    <row r="6774" spans="5:9" ht="14.5" x14ac:dyDescent="0.35">
      <c r="E6774" s="113" t="s">
        <v>4549</v>
      </c>
      <c r="F6774" s="113" t="s">
        <v>24233</v>
      </c>
      <c r="G6774" s="113" t="s">
        <v>39486</v>
      </c>
      <c r="H6774" s="113" t="s">
        <v>119344</v>
      </c>
      <c r="I6774" s="113" t="s">
        <v>95024</v>
      </c>
    </row>
    <row r="6775" spans="5:9" ht="14.5" x14ac:dyDescent="0.35">
      <c r="E6775" s="113" t="s">
        <v>4548</v>
      </c>
      <c r="F6775" s="113" t="s">
        <v>24232</v>
      </c>
      <c r="G6775" s="113" t="s">
        <v>39485</v>
      </c>
      <c r="H6775" s="113" t="s">
        <v>66284</v>
      </c>
      <c r="I6775" s="113" t="s">
        <v>95023</v>
      </c>
    </row>
    <row r="6776" spans="5:9" ht="14.5" x14ac:dyDescent="0.35">
      <c r="E6776" s="113" t="s">
        <v>4547</v>
      </c>
      <c r="F6776" s="113" t="s">
        <v>24231</v>
      </c>
      <c r="G6776" s="113" t="s">
        <v>39484</v>
      </c>
      <c r="H6776" s="113" t="s">
        <v>119343</v>
      </c>
      <c r="I6776" s="113" t="s">
        <v>95022</v>
      </c>
    </row>
    <row r="6777" spans="5:9" ht="14.5" x14ac:dyDescent="0.35">
      <c r="E6777" s="113" t="s">
        <v>4546</v>
      </c>
      <c r="F6777" s="113" t="s">
        <v>24230</v>
      </c>
      <c r="G6777" s="113" t="s">
        <v>39483</v>
      </c>
      <c r="H6777" s="113" t="s">
        <v>119342</v>
      </c>
      <c r="I6777" s="113" t="s">
        <v>95021</v>
      </c>
    </row>
    <row r="6778" spans="5:9" ht="14.5" x14ac:dyDescent="0.35">
      <c r="E6778" s="113" t="s">
        <v>4545</v>
      </c>
      <c r="F6778" s="113" t="s">
        <v>24229</v>
      </c>
      <c r="G6778" s="113" t="s">
        <v>39482</v>
      </c>
      <c r="H6778" s="113" t="s">
        <v>66283</v>
      </c>
      <c r="I6778" s="113" t="s">
        <v>95020</v>
      </c>
    </row>
    <row r="6779" spans="5:9" ht="14.5" x14ac:dyDescent="0.35">
      <c r="E6779" s="113" t="s">
        <v>4544</v>
      </c>
      <c r="F6779" s="113" t="s">
        <v>24228</v>
      </c>
      <c r="G6779" s="113" t="s">
        <v>39481</v>
      </c>
      <c r="H6779" s="113" t="s">
        <v>66282</v>
      </c>
      <c r="I6779" s="113" t="s">
        <v>95019</v>
      </c>
    </row>
    <row r="6780" spans="5:9" ht="14.5" x14ac:dyDescent="0.35">
      <c r="E6780" s="113" t="s">
        <v>4543</v>
      </c>
      <c r="F6780" s="113" t="s">
        <v>24227</v>
      </c>
      <c r="G6780" s="113" t="s">
        <v>39480</v>
      </c>
      <c r="H6780" s="113" t="s">
        <v>121158</v>
      </c>
      <c r="I6780" s="113" t="s">
        <v>95018</v>
      </c>
    </row>
    <row r="6781" spans="5:9" ht="14.5" x14ac:dyDescent="0.35">
      <c r="E6781" s="113" t="s">
        <v>4542</v>
      </c>
      <c r="F6781" s="113" t="s">
        <v>24226</v>
      </c>
      <c r="G6781" s="113" t="s">
        <v>39479</v>
      </c>
      <c r="H6781" s="113" t="s">
        <v>66281</v>
      </c>
      <c r="I6781" s="113" t="s">
        <v>95017</v>
      </c>
    </row>
    <row r="6782" spans="5:9" ht="14.5" x14ac:dyDescent="0.35">
      <c r="E6782" s="113" t="s">
        <v>4541</v>
      </c>
      <c r="F6782" s="113" t="s">
        <v>24225</v>
      </c>
      <c r="G6782" s="113" t="s">
        <v>39478</v>
      </c>
      <c r="H6782" s="113" t="s">
        <v>115422</v>
      </c>
      <c r="I6782" s="113" t="s">
        <v>95016</v>
      </c>
    </row>
    <row r="6783" spans="5:9" ht="14.5" x14ac:dyDescent="0.35">
      <c r="E6783" s="113" t="s">
        <v>4540</v>
      </c>
      <c r="F6783" s="113" t="s">
        <v>24224</v>
      </c>
      <c r="G6783" s="113" t="s">
        <v>39477</v>
      </c>
      <c r="H6783" s="113" t="s">
        <v>49686</v>
      </c>
      <c r="I6783" s="113" t="s">
        <v>95015</v>
      </c>
    </row>
    <row r="6784" spans="5:9" ht="14.5" x14ac:dyDescent="0.35">
      <c r="E6784" s="113" t="s">
        <v>4539</v>
      </c>
      <c r="F6784" s="113" t="s">
        <v>24223</v>
      </c>
      <c r="G6784" s="113" t="s">
        <v>39476</v>
      </c>
      <c r="H6784" s="113" t="s">
        <v>119341</v>
      </c>
      <c r="I6784" s="113" t="s">
        <v>95014</v>
      </c>
    </row>
    <row r="6785" spans="5:9" ht="14.5" x14ac:dyDescent="0.35">
      <c r="E6785" s="113" t="s">
        <v>4538</v>
      </c>
      <c r="F6785" s="113" t="s">
        <v>24222</v>
      </c>
      <c r="G6785" s="113" t="s">
        <v>39475</v>
      </c>
      <c r="H6785" s="113" t="s">
        <v>110760</v>
      </c>
      <c r="I6785" s="113" t="s">
        <v>95013</v>
      </c>
    </row>
    <row r="6786" spans="5:9" ht="14.5" x14ac:dyDescent="0.35">
      <c r="E6786" s="113" t="s">
        <v>4537</v>
      </c>
      <c r="F6786" s="113" t="s">
        <v>24221</v>
      </c>
      <c r="G6786" s="113" t="s">
        <v>39474</v>
      </c>
      <c r="H6786" s="113" t="s">
        <v>119340</v>
      </c>
      <c r="I6786" s="113" t="s">
        <v>95012</v>
      </c>
    </row>
    <row r="6787" spans="5:9" ht="14.5" x14ac:dyDescent="0.35">
      <c r="E6787" s="113" t="s">
        <v>4536</v>
      </c>
      <c r="F6787" s="113" t="s">
        <v>24220</v>
      </c>
      <c r="G6787" s="113" t="s">
        <v>39473</v>
      </c>
      <c r="H6787" s="113" t="s">
        <v>66280</v>
      </c>
      <c r="I6787" s="113" t="s">
        <v>95011</v>
      </c>
    </row>
    <row r="6788" spans="5:9" ht="14.5" x14ac:dyDescent="0.35">
      <c r="E6788" s="113" t="s">
        <v>4535</v>
      </c>
      <c r="F6788" s="113" t="s">
        <v>24219</v>
      </c>
      <c r="G6788" s="113" t="s">
        <v>39472</v>
      </c>
      <c r="H6788" s="113" t="s">
        <v>66279</v>
      </c>
      <c r="I6788" s="113" t="s">
        <v>95010</v>
      </c>
    </row>
    <row r="6789" spans="5:9" ht="14.5" x14ac:dyDescent="0.35">
      <c r="E6789" s="113" t="s">
        <v>4534</v>
      </c>
      <c r="F6789" s="113" t="s">
        <v>24218</v>
      </c>
      <c r="G6789" s="113" t="s">
        <v>39471</v>
      </c>
      <c r="H6789" s="113" t="s">
        <v>121157</v>
      </c>
      <c r="I6789" s="113" t="s">
        <v>95009</v>
      </c>
    </row>
    <row r="6790" spans="5:9" ht="14.5" x14ac:dyDescent="0.35">
      <c r="E6790" s="113" t="s">
        <v>4533</v>
      </c>
      <c r="F6790" s="113" t="s">
        <v>24217</v>
      </c>
      <c r="G6790" s="113" t="s">
        <v>39470</v>
      </c>
      <c r="H6790" s="113" t="s">
        <v>110759</v>
      </c>
      <c r="I6790" s="113" t="s">
        <v>95008</v>
      </c>
    </row>
    <row r="6791" spans="5:9" ht="14.5" x14ac:dyDescent="0.35">
      <c r="E6791" s="113" t="s">
        <v>4532</v>
      </c>
      <c r="F6791" s="113" t="s">
        <v>24216</v>
      </c>
      <c r="G6791" s="113" t="s">
        <v>39469</v>
      </c>
      <c r="H6791" s="113" t="s">
        <v>66278</v>
      </c>
      <c r="I6791" s="113" t="s">
        <v>95007</v>
      </c>
    </row>
    <row r="6792" spans="5:9" ht="14.5" x14ac:dyDescent="0.35">
      <c r="E6792" s="113" t="s">
        <v>4531</v>
      </c>
      <c r="F6792" s="113" t="s">
        <v>24215</v>
      </c>
      <c r="G6792" s="113" t="s">
        <v>39468</v>
      </c>
      <c r="H6792" s="113" t="s">
        <v>66277</v>
      </c>
      <c r="I6792" s="113" t="s">
        <v>95006</v>
      </c>
    </row>
    <row r="6793" spans="5:9" ht="14.5" x14ac:dyDescent="0.35">
      <c r="E6793" s="113" t="s">
        <v>4530</v>
      </c>
      <c r="F6793" s="113" t="s">
        <v>24214</v>
      </c>
      <c r="G6793" s="113" t="s">
        <v>39467</v>
      </c>
      <c r="H6793" s="113" t="s">
        <v>66276</v>
      </c>
      <c r="I6793" s="113" t="s">
        <v>95005</v>
      </c>
    </row>
    <row r="6794" spans="5:9" ht="14.5" x14ac:dyDescent="0.35">
      <c r="E6794" s="113" t="s">
        <v>4529</v>
      </c>
      <c r="F6794" s="113" t="s">
        <v>24213</v>
      </c>
      <c r="G6794" s="113" t="s">
        <v>39466</v>
      </c>
      <c r="H6794" s="113" t="s">
        <v>66275</v>
      </c>
      <c r="I6794" s="113" t="s">
        <v>95004</v>
      </c>
    </row>
    <row r="6795" spans="5:9" ht="14.5" x14ac:dyDescent="0.35">
      <c r="E6795" s="113" t="s">
        <v>4528</v>
      </c>
      <c r="F6795" s="113" t="s">
        <v>24212</v>
      </c>
      <c r="G6795" s="113" t="s">
        <v>39465</v>
      </c>
      <c r="H6795" s="113" t="s">
        <v>66274</v>
      </c>
      <c r="I6795" s="113" t="s">
        <v>95003</v>
      </c>
    </row>
    <row r="6796" spans="5:9" ht="14.5" x14ac:dyDescent="0.35">
      <c r="E6796" s="113" t="s">
        <v>4527</v>
      </c>
      <c r="F6796" s="113" t="s">
        <v>24211</v>
      </c>
      <c r="G6796" s="113" t="s">
        <v>39464</v>
      </c>
      <c r="H6796" s="113" t="s">
        <v>66273</v>
      </c>
      <c r="I6796" s="113" t="s">
        <v>95002</v>
      </c>
    </row>
    <row r="6797" spans="5:9" ht="14.5" x14ac:dyDescent="0.35">
      <c r="E6797" s="113" t="s">
        <v>4526</v>
      </c>
      <c r="F6797" s="113" t="s">
        <v>24210</v>
      </c>
      <c r="G6797" s="113" t="s">
        <v>39463</v>
      </c>
      <c r="H6797" s="113" t="s">
        <v>66272</v>
      </c>
      <c r="I6797" s="113" t="s">
        <v>95001</v>
      </c>
    </row>
    <row r="6798" spans="5:9" ht="14.5" x14ac:dyDescent="0.35">
      <c r="E6798" s="113" t="s">
        <v>4525</v>
      </c>
      <c r="F6798" s="113" t="s">
        <v>24209</v>
      </c>
      <c r="G6798" s="113" t="s">
        <v>39462</v>
      </c>
      <c r="H6798" s="113" t="s">
        <v>66271</v>
      </c>
      <c r="I6798" s="113" t="s">
        <v>95000</v>
      </c>
    </row>
    <row r="6799" spans="5:9" ht="14.5" x14ac:dyDescent="0.35">
      <c r="E6799" s="113" t="s">
        <v>4524</v>
      </c>
      <c r="F6799" s="113" t="s">
        <v>24208</v>
      </c>
      <c r="G6799" s="113" t="s">
        <v>39461</v>
      </c>
      <c r="H6799" s="113" t="s">
        <v>66270</v>
      </c>
      <c r="I6799" s="113" t="s">
        <v>94999</v>
      </c>
    </row>
    <row r="6800" spans="5:9" ht="14.5" x14ac:dyDescent="0.35">
      <c r="E6800" s="113" t="s">
        <v>4523</v>
      </c>
      <c r="F6800" s="113" t="s">
        <v>24207</v>
      </c>
      <c r="G6800" s="113" t="s">
        <v>39460</v>
      </c>
      <c r="H6800" s="113" t="s">
        <v>66269</v>
      </c>
      <c r="I6800" s="113" t="s">
        <v>94998</v>
      </c>
    </row>
    <row r="6801" spans="5:9" ht="14.5" x14ac:dyDescent="0.35">
      <c r="E6801" s="113" t="s">
        <v>4522</v>
      </c>
      <c r="F6801" s="113" t="s">
        <v>24206</v>
      </c>
      <c r="G6801" s="113" t="s">
        <v>39459</v>
      </c>
      <c r="H6801" s="113" t="s">
        <v>66268</v>
      </c>
      <c r="I6801" s="113" t="s">
        <v>94997</v>
      </c>
    </row>
    <row r="6802" spans="5:9" ht="14.5" x14ac:dyDescent="0.35">
      <c r="E6802" s="113" t="s">
        <v>4521</v>
      </c>
      <c r="F6802" s="113" t="s">
        <v>24205</v>
      </c>
      <c r="G6802" s="113" t="s">
        <v>39458</v>
      </c>
      <c r="H6802" s="113" t="s">
        <v>66267</v>
      </c>
      <c r="I6802" s="113" t="s">
        <v>94996</v>
      </c>
    </row>
    <row r="6803" spans="5:9" ht="14.5" x14ac:dyDescent="0.35">
      <c r="E6803" s="113" t="s">
        <v>4520</v>
      </c>
      <c r="F6803" s="113" t="s">
        <v>24204</v>
      </c>
      <c r="G6803" s="113" t="s">
        <v>39457</v>
      </c>
      <c r="H6803" s="113" t="s">
        <v>66266</v>
      </c>
      <c r="I6803" s="113" t="s">
        <v>94995</v>
      </c>
    </row>
    <row r="6804" spans="5:9" ht="14.5" x14ac:dyDescent="0.35">
      <c r="E6804" s="113" t="s">
        <v>4519</v>
      </c>
      <c r="F6804" s="113" t="s">
        <v>24203</v>
      </c>
      <c r="G6804" s="113" t="s">
        <v>39456</v>
      </c>
      <c r="H6804" s="113" t="s">
        <v>66265</v>
      </c>
      <c r="I6804" s="113" t="s">
        <v>94994</v>
      </c>
    </row>
    <row r="6805" spans="5:9" ht="14.5" x14ac:dyDescent="0.35">
      <c r="E6805" s="113" t="s">
        <v>4518</v>
      </c>
      <c r="F6805" s="113" t="s">
        <v>24202</v>
      </c>
      <c r="G6805" s="113" t="s">
        <v>39455</v>
      </c>
      <c r="H6805" s="113" t="s">
        <v>66264</v>
      </c>
      <c r="I6805" s="113" t="s">
        <v>94993</v>
      </c>
    </row>
    <row r="6806" spans="5:9" ht="14.5" x14ac:dyDescent="0.35">
      <c r="E6806" s="113" t="s">
        <v>4517</v>
      </c>
      <c r="F6806" s="113" t="s">
        <v>24201</v>
      </c>
      <c r="G6806" s="113" t="s">
        <v>39454</v>
      </c>
      <c r="H6806" s="113" t="s">
        <v>66263</v>
      </c>
      <c r="I6806" s="113" t="s">
        <v>94992</v>
      </c>
    </row>
    <row r="6807" spans="5:9" ht="14.5" x14ac:dyDescent="0.35">
      <c r="E6807" s="113" t="s">
        <v>4516</v>
      </c>
      <c r="F6807" s="113" t="s">
        <v>24200</v>
      </c>
      <c r="G6807" s="113" t="s">
        <v>39453</v>
      </c>
      <c r="H6807" s="113" t="s">
        <v>66262</v>
      </c>
      <c r="I6807" s="113" t="s">
        <v>94991</v>
      </c>
    </row>
    <row r="6808" spans="5:9" ht="14.5" x14ac:dyDescent="0.35">
      <c r="E6808" s="113" t="s">
        <v>4515</v>
      </c>
      <c r="F6808" s="113" t="s">
        <v>24199</v>
      </c>
      <c r="G6808" s="113" t="s">
        <v>39452</v>
      </c>
      <c r="H6808" s="113" t="s">
        <v>66261</v>
      </c>
      <c r="I6808" s="113" t="s">
        <v>94990</v>
      </c>
    </row>
    <row r="6809" spans="5:9" ht="14.5" x14ac:dyDescent="0.35">
      <c r="E6809" s="113" t="s">
        <v>4514</v>
      </c>
      <c r="F6809" s="113" t="s">
        <v>24198</v>
      </c>
      <c r="G6809" s="113" t="s">
        <v>39451</v>
      </c>
      <c r="H6809" s="113" t="s">
        <v>66260</v>
      </c>
      <c r="I6809" s="113" t="s">
        <v>94989</v>
      </c>
    </row>
    <row r="6810" spans="5:9" ht="14.5" x14ac:dyDescent="0.35">
      <c r="E6810" s="113" t="s">
        <v>4513</v>
      </c>
      <c r="F6810" s="113" t="s">
        <v>24197</v>
      </c>
      <c r="G6810" s="113" t="s">
        <v>39450</v>
      </c>
      <c r="H6810" s="113" t="s">
        <v>66259</v>
      </c>
      <c r="I6810" s="113" t="s">
        <v>94988</v>
      </c>
    </row>
    <row r="6811" spans="5:9" ht="14.5" x14ac:dyDescent="0.35">
      <c r="E6811" s="113" t="s">
        <v>4512</v>
      </c>
      <c r="F6811" s="113" t="s">
        <v>24196</v>
      </c>
      <c r="G6811" s="113" t="s">
        <v>39449</v>
      </c>
      <c r="H6811" s="113" t="s">
        <v>66258</v>
      </c>
      <c r="I6811" s="113" t="s">
        <v>94987</v>
      </c>
    </row>
    <row r="6812" spans="5:9" ht="14.5" x14ac:dyDescent="0.35">
      <c r="E6812" s="113" t="s">
        <v>4511</v>
      </c>
      <c r="F6812" s="113" t="s">
        <v>24195</v>
      </c>
      <c r="G6812" s="113" t="s">
        <v>39448</v>
      </c>
      <c r="H6812" s="113" t="s">
        <v>66257</v>
      </c>
      <c r="I6812" s="113" t="s">
        <v>94986</v>
      </c>
    </row>
    <row r="6813" spans="5:9" ht="14.5" x14ac:dyDescent="0.35">
      <c r="E6813" s="113" t="s">
        <v>4510</v>
      </c>
      <c r="F6813" s="113" t="s">
        <v>24194</v>
      </c>
      <c r="G6813" s="113" t="s">
        <v>39447</v>
      </c>
      <c r="H6813" s="113" t="s">
        <v>66256</v>
      </c>
      <c r="I6813" s="113" t="s">
        <v>94985</v>
      </c>
    </row>
    <row r="6814" spans="5:9" ht="14.5" x14ac:dyDescent="0.35">
      <c r="E6814" s="113" t="s">
        <v>4509</v>
      </c>
      <c r="F6814" s="113" t="s">
        <v>24193</v>
      </c>
      <c r="G6814" s="113" t="s">
        <v>39446</v>
      </c>
      <c r="H6814" s="113" t="s">
        <v>66255</v>
      </c>
      <c r="I6814" s="113" t="s">
        <v>94984</v>
      </c>
    </row>
    <row r="6815" spans="5:9" ht="14.5" x14ac:dyDescent="0.35">
      <c r="E6815" s="113" t="s">
        <v>4508</v>
      </c>
      <c r="F6815" s="113" t="s">
        <v>24192</v>
      </c>
      <c r="G6815" s="113" t="s">
        <v>39445</v>
      </c>
      <c r="H6815" s="113" t="s">
        <v>66254</v>
      </c>
      <c r="I6815" s="113" t="s">
        <v>94983</v>
      </c>
    </row>
    <row r="6816" spans="5:9" ht="14.5" x14ac:dyDescent="0.35">
      <c r="E6816" s="113" t="s">
        <v>4507</v>
      </c>
      <c r="F6816" s="113" t="s">
        <v>24191</v>
      </c>
      <c r="G6816" s="113" t="s">
        <v>39444</v>
      </c>
      <c r="H6816" s="113" t="s">
        <v>66253</v>
      </c>
      <c r="I6816" s="113" t="s">
        <v>94982</v>
      </c>
    </row>
    <row r="6817" spans="5:9" ht="14.5" x14ac:dyDescent="0.35">
      <c r="E6817" s="113" t="s">
        <v>4506</v>
      </c>
      <c r="F6817" s="113" t="s">
        <v>24190</v>
      </c>
      <c r="G6817" s="113" t="s">
        <v>39443</v>
      </c>
      <c r="H6817" s="113" t="s">
        <v>66252</v>
      </c>
      <c r="I6817" s="113" t="s">
        <v>94981</v>
      </c>
    </row>
    <row r="6818" spans="5:9" ht="14.5" x14ac:dyDescent="0.35">
      <c r="E6818" s="113" t="s">
        <v>4505</v>
      </c>
      <c r="F6818" s="113" t="s">
        <v>24189</v>
      </c>
      <c r="G6818" s="113" t="s">
        <v>39442</v>
      </c>
      <c r="H6818" s="113" t="s">
        <v>66251</v>
      </c>
      <c r="I6818" s="113" t="s">
        <v>94980</v>
      </c>
    </row>
    <row r="6819" spans="5:9" ht="14.5" x14ac:dyDescent="0.35">
      <c r="E6819" s="113" t="s">
        <v>4504</v>
      </c>
      <c r="F6819" s="113" t="s">
        <v>24188</v>
      </c>
      <c r="G6819" s="113" t="s">
        <v>39441</v>
      </c>
      <c r="H6819" s="113" t="s">
        <v>66250</v>
      </c>
      <c r="I6819" s="113" t="s">
        <v>94979</v>
      </c>
    </row>
    <row r="6820" spans="5:9" ht="14.5" x14ac:dyDescent="0.35">
      <c r="E6820" s="113" t="s">
        <v>4503</v>
      </c>
      <c r="F6820" s="113" t="s">
        <v>24187</v>
      </c>
      <c r="G6820" s="113" t="s">
        <v>39440</v>
      </c>
      <c r="H6820" s="113" t="s">
        <v>66249</v>
      </c>
      <c r="I6820" s="113" t="s">
        <v>94978</v>
      </c>
    </row>
    <row r="6821" spans="5:9" ht="14.5" x14ac:dyDescent="0.35">
      <c r="E6821" s="113" t="s">
        <v>4502</v>
      </c>
      <c r="F6821" s="113" t="s">
        <v>24186</v>
      </c>
      <c r="G6821" s="113" t="s">
        <v>39439</v>
      </c>
      <c r="H6821" s="113" t="s">
        <v>66248</v>
      </c>
      <c r="I6821" s="113" t="s">
        <v>94977</v>
      </c>
    </row>
    <row r="6822" spans="5:9" ht="14.5" x14ac:dyDescent="0.35">
      <c r="E6822" s="113" t="s">
        <v>4501</v>
      </c>
      <c r="F6822" s="113" t="s">
        <v>24185</v>
      </c>
      <c r="G6822" s="113" t="s">
        <v>39438</v>
      </c>
      <c r="H6822" s="113" t="s">
        <v>66247</v>
      </c>
      <c r="I6822" s="113" t="s">
        <v>94976</v>
      </c>
    </row>
    <row r="6823" spans="5:9" ht="14.5" x14ac:dyDescent="0.35">
      <c r="E6823" s="113" t="s">
        <v>4500</v>
      </c>
      <c r="F6823" s="113" t="s">
        <v>24184</v>
      </c>
      <c r="G6823" s="113" t="s">
        <v>39437</v>
      </c>
      <c r="H6823" s="113" t="s">
        <v>66246</v>
      </c>
      <c r="I6823" s="113" t="s">
        <v>94975</v>
      </c>
    </row>
    <row r="6824" spans="5:9" ht="14.5" x14ac:dyDescent="0.35">
      <c r="E6824" s="113" t="s">
        <v>4499</v>
      </c>
      <c r="F6824" s="113" t="s">
        <v>24183</v>
      </c>
      <c r="G6824" s="113" t="s">
        <v>39436</v>
      </c>
      <c r="H6824" s="113" t="s">
        <v>66245</v>
      </c>
      <c r="I6824" s="113" t="s">
        <v>94974</v>
      </c>
    </row>
    <row r="6825" spans="5:9" ht="14.5" x14ac:dyDescent="0.35">
      <c r="E6825" s="113" t="s">
        <v>4498</v>
      </c>
      <c r="F6825" s="113" t="s">
        <v>24182</v>
      </c>
      <c r="G6825" s="113" t="s">
        <v>39435</v>
      </c>
      <c r="H6825" s="113" t="s">
        <v>66244</v>
      </c>
      <c r="I6825" s="113" t="s">
        <v>94973</v>
      </c>
    </row>
    <row r="6826" spans="5:9" ht="14.5" x14ac:dyDescent="0.35">
      <c r="E6826" s="113" t="s">
        <v>4497</v>
      </c>
      <c r="F6826" s="113" t="s">
        <v>24181</v>
      </c>
      <c r="G6826" s="113" t="s">
        <v>39434</v>
      </c>
      <c r="H6826" s="113" t="s">
        <v>66243</v>
      </c>
      <c r="I6826" s="113" t="s">
        <v>94972</v>
      </c>
    </row>
    <row r="6827" spans="5:9" ht="14.5" x14ac:dyDescent="0.35">
      <c r="E6827" s="113" t="s">
        <v>4496</v>
      </c>
      <c r="F6827" s="113" t="s">
        <v>24180</v>
      </c>
      <c r="G6827" s="113" t="s">
        <v>39433</v>
      </c>
      <c r="H6827" s="113" t="s">
        <v>66242</v>
      </c>
      <c r="I6827" s="113" t="s">
        <v>94971</v>
      </c>
    </row>
    <row r="6828" spans="5:9" ht="14.5" x14ac:dyDescent="0.35">
      <c r="E6828" s="113" t="s">
        <v>4495</v>
      </c>
      <c r="F6828" s="113" t="s">
        <v>24179</v>
      </c>
      <c r="G6828" s="113" t="s">
        <v>39432</v>
      </c>
      <c r="H6828" s="113" t="s">
        <v>66241</v>
      </c>
      <c r="I6828" s="113" t="s">
        <v>94970</v>
      </c>
    </row>
    <row r="6829" spans="5:9" ht="14.5" x14ac:dyDescent="0.35">
      <c r="E6829" s="113" t="s">
        <v>4494</v>
      </c>
      <c r="F6829" s="113" t="s">
        <v>24178</v>
      </c>
      <c r="G6829" s="113" t="s">
        <v>39431</v>
      </c>
      <c r="H6829" s="113" t="s">
        <v>66240</v>
      </c>
      <c r="I6829" s="113" t="s">
        <v>94969</v>
      </c>
    </row>
    <row r="6830" spans="5:9" ht="14.5" x14ac:dyDescent="0.35">
      <c r="E6830" s="113" t="s">
        <v>4493</v>
      </c>
      <c r="F6830" s="113" t="s">
        <v>24177</v>
      </c>
      <c r="G6830" s="113" t="s">
        <v>39430</v>
      </c>
      <c r="H6830" s="113" t="s">
        <v>66239</v>
      </c>
      <c r="I6830" s="113" t="s">
        <v>94968</v>
      </c>
    </row>
    <row r="6831" spans="5:9" ht="14.5" x14ac:dyDescent="0.35">
      <c r="E6831" s="113" t="s">
        <v>4492</v>
      </c>
      <c r="F6831" s="113" t="s">
        <v>24176</v>
      </c>
      <c r="G6831" s="113" t="s">
        <v>39429</v>
      </c>
      <c r="H6831" s="113" t="s">
        <v>66238</v>
      </c>
      <c r="I6831" s="113" t="s">
        <v>94967</v>
      </c>
    </row>
    <row r="6832" spans="5:9" ht="14.5" x14ac:dyDescent="0.35">
      <c r="E6832" s="113" t="s">
        <v>4491</v>
      </c>
      <c r="F6832" s="113" t="s">
        <v>24175</v>
      </c>
      <c r="G6832" s="113" t="s">
        <v>39428</v>
      </c>
      <c r="H6832" s="113" t="s">
        <v>66237</v>
      </c>
      <c r="I6832" s="113" t="s">
        <v>94966</v>
      </c>
    </row>
    <row r="6833" spans="5:9" ht="14.5" x14ac:dyDescent="0.35">
      <c r="E6833" s="113" t="s">
        <v>4490</v>
      </c>
      <c r="F6833" s="113" t="s">
        <v>24174</v>
      </c>
      <c r="G6833" s="113" t="s">
        <v>39427</v>
      </c>
      <c r="H6833" s="113" t="s">
        <v>66236</v>
      </c>
      <c r="I6833" s="113" t="s">
        <v>94965</v>
      </c>
    </row>
    <row r="6834" spans="5:9" ht="14.5" x14ac:dyDescent="0.35">
      <c r="E6834" s="113" t="s">
        <v>4489</v>
      </c>
      <c r="F6834" s="113" t="s">
        <v>24173</v>
      </c>
      <c r="G6834" s="113" t="s">
        <v>39426</v>
      </c>
      <c r="H6834" s="113" t="s">
        <v>66235</v>
      </c>
      <c r="I6834" s="113" t="s">
        <v>94964</v>
      </c>
    </row>
    <row r="6835" spans="5:9" ht="14.5" x14ac:dyDescent="0.35">
      <c r="E6835" s="113" t="s">
        <v>4488</v>
      </c>
      <c r="F6835" s="113" t="s">
        <v>24172</v>
      </c>
      <c r="G6835" s="113" t="s">
        <v>39425</v>
      </c>
      <c r="H6835" s="113" t="s">
        <v>66234</v>
      </c>
      <c r="I6835" s="113" t="s">
        <v>94963</v>
      </c>
    </row>
    <row r="6836" spans="5:9" ht="14.5" x14ac:dyDescent="0.35">
      <c r="E6836" s="113" t="s">
        <v>4487</v>
      </c>
      <c r="F6836" s="113" t="s">
        <v>24171</v>
      </c>
      <c r="G6836" s="113" t="s">
        <v>39424</v>
      </c>
      <c r="H6836" s="113" t="s">
        <v>66233</v>
      </c>
      <c r="I6836" s="113" t="s">
        <v>94962</v>
      </c>
    </row>
    <row r="6837" spans="5:9" ht="14.5" x14ac:dyDescent="0.35">
      <c r="E6837" s="113" t="s">
        <v>4486</v>
      </c>
      <c r="F6837" s="113" t="s">
        <v>24170</v>
      </c>
      <c r="G6837" s="113" t="s">
        <v>39423</v>
      </c>
      <c r="H6837" s="113" t="s">
        <v>66232</v>
      </c>
      <c r="I6837" s="113" t="s">
        <v>94961</v>
      </c>
    </row>
    <row r="6838" spans="5:9" ht="14.5" x14ac:dyDescent="0.35">
      <c r="E6838" s="113" t="s">
        <v>4485</v>
      </c>
      <c r="F6838" s="113" t="s">
        <v>24169</v>
      </c>
      <c r="G6838" s="113" t="s">
        <v>39422</v>
      </c>
      <c r="H6838" s="113" t="s">
        <v>66231</v>
      </c>
      <c r="I6838" s="113" t="s">
        <v>94960</v>
      </c>
    </row>
    <row r="6839" spans="5:9" ht="14.5" x14ac:dyDescent="0.35">
      <c r="E6839" s="113" t="s">
        <v>4484</v>
      </c>
      <c r="F6839" s="113" t="s">
        <v>24168</v>
      </c>
      <c r="G6839" s="113" t="s">
        <v>39421</v>
      </c>
      <c r="H6839" s="113" t="s">
        <v>66230</v>
      </c>
      <c r="I6839" s="113" t="s">
        <v>94959</v>
      </c>
    </row>
    <row r="6840" spans="5:9" ht="14.5" x14ac:dyDescent="0.35">
      <c r="E6840" s="113" t="s">
        <v>4483</v>
      </c>
      <c r="F6840" s="113" t="s">
        <v>24167</v>
      </c>
      <c r="G6840" s="113" t="s">
        <v>39420</v>
      </c>
      <c r="H6840" s="113" t="s">
        <v>66229</v>
      </c>
      <c r="I6840" s="113" t="s">
        <v>94958</v>
      </c>
    </row>
    <row r="6841" spans="5:9" ht="14.5" x14ac:dyDescent="0.35">
      <c r="E6841" s="113" t="s">
        <v>4482</v>
      </c>
      <c r="F6841" s="113" t="s">
        <v>24166</v>
      </c>
      <c r="G6841" s="113" t="s">
        <v>39419</v>
      </c>
      <c r="H6841" s="113" t="s">
        <v>66228</v>
      </c>
      <c r="I6841" s="113" t="s">
        <v>94957</v>
      </c>
    </row>
    <row r="6842" spans="5:9" ht="14.5" x14ac:dyDescent="0.35">
      <c r="E6842" s="113" t="s">
        <v>4481</v>
      </c>
      <c r="F6842" s="113" t="s">
        <v>24165</v>
      </c>
      <c r="G6842" s="113" t="s">
        <v>39418</v>
      </c>
      <c r="H6842" s="113" t="s">
        <v>66227</v>
      </c>
      <c r="I6842" s="113" t="s">
        <v>94956</v>
      </c>
    </row>
    <row r="6843" spans="5:9" ht="14.5" x14ac:dyDescent="0.35">
      <c r="E6843" s="113" t="s">
        <v>4480</v>
      </c>
      <c r="F6843" s="113" t="s">
        <v>24164</v>
      </c>
      <c r="G6843" s="113" t="s">
        <v>39417</v>
      </c>
      <c r="H6843" s="113" t="s">
        <v>66226</v>
      </c>
      <c r="I6843" s="113" t="s">
        <v>94955</v>
      </c>
    </row>
    <row r="6844" spans="5:9" ht="14.5" x14ac:dyDescent="0.35">
      <c r="E6844" s="113" t="s">
        <v>4479</v>
      </c>
      <c r="F6844" s="113" t="s">
        <v>24163</v>
      </c>
      <c r="G6844" s="113" t="s">
        <v>39416</v>
      </c>
      <c r="H6844" s="113" t="s">
        <v>49705</v>
      </c>
      <c r="I6844" s="113" t="s">
        <v>94954</v>
      </c>
    </row>
    <row r="6845" spans="5:9" ht="14.5" x14ac:dyDescent="0.35">
      <c r="E6845" s="113" t="s">
        <v>4478</v>
      </c>
      <c r="F6845" s="113" t="s">
        <v>24162</v>
      </c>
      <c r="G6845" s="113" t="s">
        <v>39415</v>
      </c>
      <c r="H6845" s="113" t="s">
        <v>125792</v>
      </c>
      <c r="I6845" s="113" t="s">
        <v>94953</v>
      </c>
    </row>
    <row r="6846" spans="5:9" ht="14.5" x14ac:dyDescent="0.35">
      <c r="E6846" s="113" t="s">
        <v>4477</v>
      </c>
      <c r="F6846" s="113" t="s">
        <v>24161</v>
      </c>
      <c r="G6846" s="113" t="s">
        <v>39414</v>
      </c>
      <c r="H6846" s="113" t="s">
        <v>115421</v>
      </c>
      <c r="I6846" s="113" t="s">
        <v>94952</v>
      </c>
    </row>
    <row r="6847" spans="5:9" ht="14.5" x14ac:dyDescent="0.35">
      <c r="E6847" s="113" t="s">
        <v>4476</v>
      </c>
      <c r="F6847" s="113" t="s">
        <v>24160</v>
      </c>
      <c r="G6847" s="113" t="s">
        <v>39413</v>
      </c>
      <c r="H6847" s="113" t="s">
        <v>137599</v>
      </c>
      <c r="I6847" s="113" t="s">
        <v>94951</v>
      </c>
    </row>
    <row r="6848" spans="5:9" ht="14.5" x14ac:dyDescent="0.35">
      <c r="E6848" s="113" t="s">
        <v>4475</v>
      </c>
      <c r="F6848" s="113" t="s">
        <v>24159</v>
      </c>
      <c r="G6848" s="113" t="s">
        <v>39412</v>
      </c>
      <c r="H6848" s="113" t="s">
        <v>125793</v>
      </c>
      <c r="I6848" s="113" t="s">
        <v>94950</v>
      </c>
    </row>
    <row r="6849" spans="5:9" ht="14.5" x14ac:dyDescent="0.35">
      <c r="E6849" s="113" t="s">
        <v>4474</v>
      </c>
      <c r="F6849" s="113" t="s">
        <v>24158</v>
      </c>
      <c r="G6849" s="113" t="s">
        <v>39411</v>
      </c>
      <c r="H6849" s="113" t="s">
        <v>66225</v>
      </c>
      <c r="I6849" s="113" t="s">
        <v>94949</v>
      </c>
    </row>
    <row r="6850" spans="5:9" ht="14.5" x14ac:dyDescent="0.35">
      <c r="E6850" s="113" t="s">
        <v>4473</v>
      </c>
      <c r="F6850" s="113" t="s">
        <v>24157</v>
      </c>
      <c r="G6850" s="113" t="s">
        <v>39410</v>
      </c>
      <c r="H6850" s="113" t="s">
        <v>66224</v>
      </c>
      <c r="I6850" s="113" t="s">
        <v>94948</v>
      </c>
    </row>
    <row r="6851" spans="5:9" ht="14.5" x14ac:dyDescent="0.35">
      <c r="E6851" s="113" t="s">
        <v>4472</v>
      </c>
      <c r="F6851" s="113" t="s">
        <v>24156</v>
      </c>
      <c r="G6851" s="113" t="s">
        <v>39409</v>
      </c>
      <c r="H6851" s="113" t="s">
        <v>66223</v>
      </c>
      <c r="I6851" s="113" t="s">
        <v>94947</v>
      </c>
    </row>
    <row r="6852" spans="5:9" ht="14.5" x14ac:dyDescent="0.35">
      <c r="E6852" s="113" t="s">
        <v>4471</v>
      </c>
      <c r="F6852" s="113" t="s">
        <v>24155</v>
      </c>
      <c r="G6852" s="113" t="s">
        <v>39408</v>
      </c>
      <c r="H6852" s="113" t="s">
        <v>66222</v>
      </c>
      <c r="I6852" s="113" t="s">
        <v>94946</v>
      </c>
    </row>
    <row r="6853" spans="5:9" ht="14.5" x14ac:dyDescent="0.35">
      <c r="E6853" s="113" t="s">
        <v>4470</v>
      </c>
      <c r="F6853" s="113" t="s">
        <v>24154</v>
      </c>
      <c r="G6853" s="113" t="s">
        <v>39407</v>
      </c>
      <c r="H6853" s="113" t="s">
        <v>66221</v>
      </c>
      <c r="I6853" s="113" t="s">
        <v>94945</v>
      </c>
    </row>
    <row r="6854" spans="5:9" ht="14.5" x14ac:dyDescent="0.35">
      <c r="E6854" s="113" t="s">
        <v>4469</v>
      </c>
      <c r="F6854" s="113" t="s">
        <v>24153</v>
      </c>
      <c r="G6854" s="113" t="s">
        <v>39406</v>
      </c>
      <c r="H6854" s="113" t="s">
        <v>66220</v>
      </c>
      <c r="I6854" s="113" t="s">
        <v>94944</v>
      </c>
    </row>
    <row r="6855" spans="5:9" ht="14.5" x14ac:dyDescent="0.35">
      <c r="E6855" s="113" t="s">
        <v>4468</v>
      </c>
      <c r="F6855" s="113" t="s">
        <v>24152</v>
      </c>
      <c r="G6855" s="113" t="s">
        <v>39405</v>
      </c>
      <c r="H6855" s="113" t="s">
        <v>66219</v>
      </c>
      <c r="I6855" s="113" t="s">
        <v>94943</v>
      </c>
    </row>
    <row r="6856" spans="5:9" ht="14.5" x14ac:dyDescent="0.35">
      <c r="E6856" s="113" t="s">
        <v>4467</v>
      </c>
      <c r="F6856" s="113" t="s">
        <v>24151</v>
      </c>
      <c r="G6856" s="113" t="s">
        <v>39404</v>
      </c>
      <c r="H6856" s="113" t="s">
        <v>66218</v>
      </c>
      <c r="I6856" s="113" t="s">
        <v>94942</v>
      </c>
    </row>
    <row r="6857" spans="5:9" ht="14.5" x14ac:dyDescent="0.35">
      <c r="E6857" s="113" t="s">
        <v>4466</v>
      </c>
      <c r="F6857" s="113" t="s">
        <v>24150</v>
      </c>
      <c r="G6857" s="113" t="s">
        <v>39403</v>
      </c>
      <c r="H6857" s="113" t="s">
        <v>66217</v>
      </c>
      <c r="I6857" s="113" t="s">
        <v>94941</v>
      </c>
    </row>
    <row r="6858" spans="5:9" ht="14.5" x14ac:dyDescent="0.35">
      <c r="E6858" s="113" t="s">
        <v>4465</v>
      </c>
      <c r="F6858" s="113" t="s">
        <v>24149</v>
      </c>
      <c r="G6858" s="113" t="s">
        <v>39402</v>
      </c>
      <c r="H6858" s="113" t="s">
        <v>66216</v>
      </c>
      <c r="I6858" s="113" t="s">
        <v>94940</v>
      </c>
    </row>
    <row r="6859" spans="5:9" ht="14.5" x14ac:dyDescent="0.35">
      <c r="E6859" s="113" t="s">
        <v>4464</v>
      </c>
      <c r="F6859" s="113" t="s">
        <v>24148</v>
      </c>
      <c r="G6859" s="113" t="s">
        <v>39401</v>
      </c>
      <c r="H6859" s="113" t="s">
        <v>66215</v>
      </c>
      <c r="I6859" s="113" t="s">
        <v>94939</v>
      </c>
    </row>
    <row r="6860" spans="5:9" ht="14.5" x14ac:dyDescent="0.35">
      <c r="E6860" s="113" t="s">
        <v>4463</v>
      </c>
      <c r="F6860" s="113" t="s">
        <v>24147</v>
      </c>
      <c r="G6860" s="113" t="s">
        <v>39400</v>
      </c>
      <c r="H6860" s="113" t="s">
        <v>66214</v>
      </c>
      <c r="I6860" s="113" t="s">
        <v>94938</v>
      </c>
    </row>
    <row r="6861" spans="5:9" ht="14.5" x14ac:dyDescent="0.35">
      <c r="E6861" s="113" t="s">
        <v>4462</v>
      </c>
      <c r="F6861" s="113" t="s">
        <v>24146</v>
      </c>
      <c r="G6861" s="113" t="s">
        <v>39399</v>
      </c>
      <c r="H6861" s="113" t="s">
        <v>66213</v>
      </c>
      <c r="I6861" s="113" t="s">
        <v>94937</v>
      </c>
    </row>
    <row r="6862" spans="5:9" ht="14.5" x14ac:dyDescent="0.35">
      <c r="E6862" s="113" t="s">
        <v>4461</v>
      </c>
      <c r="F6862" s="113" t="s">
        <v>24145</v>
      </c>
      <c r="G6862" s="113" t="s">
        <v>39398</v>
      </c>
      <c r="H6862" s="113" t="s">
        <v>66212</v>
      </c>
      <c r="I6862" s="113" t="s">
        <v>94936</v>
      </c>
    </row>
    <row r="6863" spans="5:9" ht="14.5" x14ac:dyDescent="0.35">
      <c r="E6863" s="113" t="s">
        <v>4460</v>
      </c>
      <c r="F6863" s="113" t="s">
        <v>24144</v>
      </c>
      <c r="G6863" s="113" t="s">
        <v>39397</v>
      </c>
      <c r="H6863" s="113" t="s">
        <v>66211</v>
      </c>
      <c r="I6863" s="113" t="s">
        <v>94935</v>
      </c>
    </row>
    <row r="6864" spans="5:9" ht="14.5" x14ac:dyDescent="0.35">
      <c r="E6864" s="113" t="s">
        <v>4459</v>
      </c>
      <c r="F6864" s="113" t="s">
        <v>24143</v>
      </c>
      <c r="G6864" s="113" t="s">
        <v>39396</v>
      </c>
      <c r="H6864" s="113" t="s">
        <v>140605</v>
      </c>
      <c r="I6864" s="113" t="s">
        <v>94934</v>
      </c>
    </row>
    <row r="6865" spans="5:9" ht="14.5" x14ac:dyDescent="0.35">
      <c r="E6865" s="113" t="s">
        <v>4458</v>
      </c>
      <c r="F6865" s="113" t="s">
        <v>24142</v>
      </c>
      <c r="G6865" s="113" t="s">
        <v>39395</v>
      </c>
      <c r="H6865" s="113" t="s">
        <v>66210</v>
      </c>
      <c r="I6865" s="113" t="s">
        <v>94933</v>
      </c>
    </row>
    <row r="6866" spans="5:9" ht="14.5" x14ac:dyDescent="0.35">
      <c r="E6866" s="113" t="s">
        <v>4457</v>
      </c>
      <c r="F6866" s="113" t="s">
        <v>24141</v>
      </c>
      <c r="G6866" s="113" t="s">
        <v>39394</v>
      </c>
      <c r="H6866" s="113" t="s">
        <v>66209</v>
      </c>
      <c r="I6866" s="113" t="s">
        <v>94932</v>
      </c>
    </row>
    <row r="6867" spans="5:9" ht="14.5" x14ac:dyDescent="0.35">
      <c r="E6867" s="113" t="s">
        <v>4456</v>
      </c>
      <c r="F6867" s="113" t="s">
        <v>24140</v>
      </c>
      <c r="G6867" s="113" t="s">
        <v>39393</v>
      </c>
      <c r="H6867" s="113" t="s">
        <v>66208</v>
      </c>
      <c r="I6867" s="113" t="s">
        <v>94931</v>
      </c>
    </row>
    <row r="6868" spans="5:9" ht="14.5" x14ac:dyDescent="0.35">
      <c r="E6868" s="113" t="s">
        <v>4455</v>
      </c>
      <c r="F6868" s="113" t="s">
        <v>24139</v>
      </c>
      <c r="G6868" s="113" t="s">
        <v>39392</v>
      </c>
      <c r="H6868" s="113" t="s">
        <v>66207</v>
      </c>
      <c r="I6868" s="113" t="s">
        <v>94930</v>
      </c>
    </row>
    <row r="6869" spans="5:9" ht="14.5" x14ac:dyDescent="0.35">
      <c r="E6869" s="113" t="s">
        <v>4454</v>
      </c>
      <c r="F6869" s="113" t="s">
        <v>24138</v>
      </c>
      <c r="G6869" s="113" t="s">
        <v>39391</v>
      </c>
      <c r="H6869" s="113" t="s">
        <v>66206</v>
      </c>
      <c r="I6869" s="113" t="s">
        <v>94929</v>
      </c>
    </row>
    <row r="6870" spans="5:9" ht="14.5" x14ac:dyDescent="0.35">
      <c r="E6870" s="113" t="s">
        <v>4453</v>
      </c>
      <c r="F6870" s="113" t="s">
        <v>24137</v>
      </c>
      <c r="G6870" s="113" t="s">
        <v>39390</v>
      </c>
      <c r="H6870" s="113" t="s">
        <v>66205</v>
      </c>
      <c r="I6870" s="113" t="s">
        <v>94928</v>
      </c>
    </row>
    <row r="6871" spans="5:9" ht="14.5" x14ac:dyDescent="0.35">
      <c r="E6871" s="113" t="s">
        <v>4452</v>
      </c>
      <c r="F6871" s="113" t="s">
        <v>24136</v>
      </c>
      <c r="G6871" s="113" t="s">
        <v>39389</v>
      </c>
      <c r="H6871" s="113" t="s">
        <v>66204</v>
      </c>
      <c r="I6871" s="113" t="s">
        <v>94927</v>
      </c>
    </row>
    <row r="6872" spans="5:9" ht="14.5" x14ac:dyDescent="0.35">
      <c r="E6872" s="113" t="s">
        <v>4451</v>
      </c>
      <c r="F6872" s="113" t="s">
        <v>24135</v>
      </c>
      <c r="G6872" s="113" t="s">
        <v>39388</v>
      </c>
      <c r="H6872" s="113" t="s">
        <v>66203</v>
      </c>
      <c r="I6872" s="113" t="s">
        <v>94926</v>
      </c>
    </row>
    <row r="6873" spans="5:9" ht="14.5" x14ac:dyDescent="0.35">
      <c r="E6873" s="113" t="s">
        <v>4450</v>
      </c>
      <c r="F6873" s="113" t="s">
        <v>24134</v>
      </c>
      <c r="G6873" s="113" t="s">
        <v>39387</v>
      </c>
      <c r="H6873" s="113" t="s">
        <v>66202</v>
      </c>
      <c r="I6873" s="113" t="s">
        <v>94925</v>
      </c>
    </row>
    <row r="6874" spans="5:9" ht="14.5" x14ac:dyDescent="0.35">
      <c r="E6874" s="113" t="s">
        <v>4449</v>
      </c>
      <c r="F6874" s="113" t="s">
        <v>24133</v>
      </c>
      <c r="G6874" s="113" t="s">
        <v>39386</v>
      </c>
      <c r="H6874" s="113" t="s">
        <v>66201</v>
      </c>
      <c r="I6874" s="113" t="s">
        <v>94924</v>
      </c>
    </row>
    <row r="6875" spans="5:9" ht="14.5" x14ac:dyDescent="0.35">
      <c r="E6875" s="113" t="s">
        <v>4448</v>
      </c>
      <c r="F6875" s="113" t="s">
        <v>24132</v>
      </c>
      <c r="G6875" s="113" t="s">
        <v>39385</v>
      </c>
      <c r="H6875" s="113" t="s">
        <v>66200</v>
      </c>
      <c r="I6875" s="113" t="s">
        <v>94923</v>
      </c>
    </row>
    <row r="6876" spans="5:9" ht="14.5" x14ac:dyDescent="0.35">
      <c r="E6876" s="113" t="s">
        <v>4447</v>
      </c>
      <c r="F6876" s="113" t="s">
        <v>24131</v>
      </c>
      <c r="G6876" s="113" t="s">
        <v>39384</v>
      </c>
      <c r="H6876" s="113" t="s">
        <v>66199</v>
      </c>
      <c r="I6876" s="113" t="s">
        <v>94922</v>
      </c>
    </row>
    <row r="6877" spans="5:9" ht="14.5" x14ac:dyDescent="0.35">
      <c r="E6877" s="113" t="s">
        <v>4446</v>
      </c>
      <c r="F6877" s="113" t="s">
        <v>24130</v>
      </c>
      <c r="G6877" s="113" t="s">
        <v>39383</v>
      </c>
      <c r="H6877" s="113" t="s">
        <v>66198</v>
      </c>
      <c r="I6877" s="113" t="s">
        <v>94921</v>
      </c>
    </row>
    <row r="6878" spans="5:9" ht="14.5" x14ac:dyDescent="0.35">
      <c r="E6878" s="113" t="s">
        <v>4445</v>
      </c>
      <c r="F6878" s="113" t="s">
        <v>24129</v>
      </c>
      <c r="G6878" s="113" t="s">
        <v>39382</v>
      </c>
      <c r="H6878" s="113" t="s">
        <v>66197</v>
      </c>
      <c r="I6878" s="113" t="s">
        <v>94920</v>
      </c>
    </row>
    <row r="6879" spans="5:9" ht="14.5" x14ac:dyDescent="0.35">
      <c r="E6879" s="113" t="s">
        <v>4444</v>
      </c>
      <c r="F6879" s="113" t="s">
        <v>24128</v>
      </c>
      <c r="G6879" s="113" t="s">
        <v>39381</v>
      </c>
      <c r="H6879" s="113" t="s">
        <v>66196</v>
      </c>
      <c r="I6879" s="113" t="s">
        <v>94919</v>
      </c>
    </row>
    <row r="6880" spans="5:9" ht="14.5" x14ac:dyDescent="0.35">
      <c r="E6880" s="113" t="s">
        <v>4443</v>
      </c>
      <c r="F6880" s="113" t="s">
        <v>24127</v>
      </c>
      <c r="G6880" s="113" t="s">
        <v>39380</v>
      </c>
      <c r="H6880" s="113" t="s">
        <v>66195</v>
      </c>
      <c r="I6880" s="113" t="s">
        <v>94918</v>
      </c>
    </row>
    <row r="6881" spans="5:9" ht="14.5" x14ac:dyDescent="0.35">
      <c r="E6881" s="113" t="s">
        <v>4442</v>
      </c>
      <c r="F6881" s="113" t="s">
        <v>24126</v>
      </c>
      <c r="G6881" s="113" t="s">
        <v>39379</v>
      </c>
      <c r="H6881" s="113" t="s">
        <v>66194</v>
      </c>
      <c r="I6881" s="113" t="s">
        <v>94917</v>
      </c>
    </row>
    <row r="6882" spans="5:9" ht="14.5" x14ac:dyDescent="0.35">
      <c r="E6882" s="113" t="s">
        <v>4441</v>
      </c>
      <c r="F6882" s="113" t="s">
        <v>24125</v>
      </c>
      <c r="G6882" s="113" t="s">
        <v>39378</v>
      </c>
      <c r="H6882" s="113" t="s">
        <v>66193</v>
      </c>
      <c r="I6882" s="113" t="s">
        <v>94916</v>
      </c>
    </row>
    <row r="6883" spans="5:9" ht="14.5" x14ac:dyDescent="0.35">
      <c r="E6883" s="113" t="s">
        <v>4440</v>
      </c>
      <c r="F6883" s="113" t="s">
        <v>24124</v>
      </c>
      <c r="G6883" s="113" t="s">
        <v>39377</v>
      </c>
      <c r="H6883" s="113" t="s">
        <v>66192</v>
      </c>
      <c r="I6883" s="113" t="s">
        <v>94915</v>
      </c>
    </row>
    <row r="6884" spans="5:9" ht="14.5" x14ac:dyDescent="0.35">
      <c r="E6884" s="113" t="s">
        <v>4439</v>
      </c>
      <c r="F6884" s="113" t="s">
        <v>24123</v>
      </c>
      <c r="G6884" s="113" t="s">
        <v>39376</v>
      </c>
      <c r="H6884" s="113" t="s">
        <v>66191</v>
      </c>
      <c r="I6884" s="113" t="s">
        <v>94914</v>
      </c>
    </row>
    <row r="6885" spans="5:9" ht="14.5" x14ac:dyDescent="0.35">
      <c r="E6885" s="113" t="s">
        <v>4438</v>
      </c>
      <c r="F6885" s="113" t="s">
        <v>24122</v>
      </c>
      <c r="G6885" s="113" t="s">
        <v>39375</v>
      </c>
      <c r="H6885" s="113" t="s">
        <v>66190</v>
      </c>
      <c r="I6885" s="113" t="s">
        <v>94913</v>
      </c>
    </row>
    <row r="6886" spans="5:9" ht="14.5" x14ac:dyDescent="0.35">
      <c r="E6886" s="113" t="s">
        <v>4437</v>
      </c>
      <c r="F6886" s="113" t="s">
        <v>24121</v>
      </c>
      <c r="G6886" s="113" t="s">
        <v>39374</v>
      </c>
      <c r="H6886" s="113" t="s">
        <v>66189</v>
      </c>
      <c r="I6886" s="113" t="s">
        <v>94912</v>
      </c>
    </row>
    <row r="6887" spans="5:9" ht="14.5" x14ac:dyDescent="0.35">
      <c r="E6887" s="113" t="s">
        <v>4436</v>
      </c>
      <c r="F6887" s="113" t="s">
        <v>24120</v>
      </c>
      <c r="G6887" s="113" t="s">
        <v>39373</v>
      </c>
      <c r="H6887" s="113" t="s">
        <v>66188</v>
      </c>
      <c r="I6887" s="113" t="s">
        <v>94911</v>
      </c>
    </row>
    <row r="6888" spans="5:9" ht="14.5" x14ac:dyDescent="0.35">
      <c r="E6888" s="113" t="s">
        <v>4435</v>
      </c>
      <c r="F6888" s="113" t="s">
        <v>24119</v>
      </c>
      <c r="G6888" s="113" t="s">
        <v>39372</v>
      </c>
      <c r="H6888" s="113" t="s">
        <v>66187</v>
      </c>
      <c r="I6888" s="113" t="s">
        <v>94910</v>
      </c>
    </row>
    <row r="6889" spans="5:9" ht="14.5" x14ac:dyDescent="0.35">
      <c r="E6889" s="113" t="s">
        <v>4434</v>
      </c>
      <c r="F6889" s="113" t="s">
        <v>24118</v>
      </c>
      <c r="G6889" s="113" t="s">
        <v>39371</v>
      </c>
      <c r="H6889" s="113" t="s">
        <v>66186</v>
      </c>
      <c r="I6889" s="113" t="s">
        <v>94909</v>
      </c>
    </row>
    <row r="6890" spans="5:9" ht="14.5" x14ac:dyDescent="0.35">
      <c r="E6890" s="113" t="s">
        <v>4433</v>
      </c>
      <c r="F6890" s="113" t="s">
        <v>24117</v>
      </c>
      <c r="G6890" s="113" t="s">
        <v>39370</v>
      </c>
      <c r="H6890" s="113" t="s">
        <v>66185</v>
      </c>
      <c r="I6890" s="113" t="s">
        <v>94908</v>
      </c>
    </row>
    <row r="6891" spans="5:9" ht="14.5" x14ac:dyDescent="0.35">
      <c r="E6891" s="113" t="s">
        <v>4432</v>
      </c>
      <c r="F6891" s="113" t="s">
        <v>24116</v>
      </c>
      <c r="G6891" s="113" t="s">
        <v>39369</v>
      </c>
      <c r="H6891" s="113" t="s">
        <v>66184</v>
      </c>
      <c r="I6891" s="113" t="s">
        <v>94907</v>
      </c>
    </row>
    <row r="6892" spans="5:9" ht="14.5" x14ac:dyDescent="0.35">
      <c r="E6892" s="113" t="s">
        <v>4431</v>
      </c>
      <c r="F6892" s="113" t="s">
        <v>24115</v>
      </c>
      <c r="G6892" s="113" t="s">
        <v>39368</v>
      </c>
      <c r="H6892" s="113" t="s">
        <v>66183</v>
      </c>
      <c r="I6892" s="113" t="s">
        <v>94906</v>
      </c>
    </row>
    <row r="6893" spans="5:9" ht="14.5" x14ac:dyDescent="0.35">
      <c r="E6893" s="113" t="s">
        <v>4430</v>
      </c>
      <c r="F6893" s="113" t="s">
        <v>24114</v>
      </c>
      <c r="G6893" s="113" t="s">
        <v>39367</v>
      </c>
      <c r="H6893" s="113" t="s">
        <v>66182</v>
      </c>
      <c r="I6893" s="113" t="s">
        <v>94905</v>
      </c>
    </row>
    <row r="6894" spans="5:9" ht="14.5" x14ac:dyDescent="0.35">
      <c r="E6894" s="113" t="s">
        <v>4429</v>
      </c>
      <c r="F6894" s="113" t="s">
        <v>24113</v>
      </c>
      <c r="G6894" s="113" t="s">
        <v>39366</v>
      </c>
      <c r="H6894" s="113" t="s">
        <v>66181</v>
      </c>
      <c r="I6894" s="113" t="s">
        <v>94904</v>
      </c>
    </row>
    <row r="6895" spans="5:9" ht="14.5" x14ac:dyDescent="0.35">
      <c r="E6895" s="113" t="s">
        <v>4428</v>
      </c>
      <c r="F6895" s="113" t="s">
        <v>24112</v>
      </c>
      <c r="G6895" s="113" t="s">
        <v>39365</v>
      </c>
      <c r="H6895" s="113" t="s">
        <v>66180</v>
      </c>
      <c r="I6895" s="113" t="s">
        <v>94903</v>
      </c>
    </row>
    <row r="6896" spans="5:9" ht="14.5" x14ac:dyDescent="0.35">
      <c r="E6896" s="113" t="s">
        <v>4427</v>
      </c>
      <c r="F6896" s="113" t="s">
        <v>24111</v>
      </c>
      <c r="G6896" s="113" t="s">
        <v>39364</v>
      </c>
      <c r="H6896" s="113" t="s">
        <v>66179</v>
      </c>
      <c r="I6896" s="113" t="s">
        <v>94902</v>
      </c>
    </row>
    <row r="6897" spans="5:9" ht="14.5" x14ac:dyDescent="0.35">
      <c r="E6897" s="113" t="s">
        <v>4426</v>
      </c>
      <c r="F6897" s="113" t="s">
        <v>24110</v>
      </c>
      <c r="G6897" s="113" t="s">
        <v>39363</v>
      </c>
      <c r="H6897" s="113" t="s">
        <v>66178</v>
      </c>
      <c r="I6897" s="113" t="s">
        <v>94901</v>
      </c>
    </row>
    <row r="6898" spans="5:9" ht="14.5" x14ac:dyDescent="0.35">
      <c r="E6898" s="113" t="s">
        <v>4425</v>
      </c>
      <c r="F6898" s="113" t="s">
        <v>24109</v>
      </c>
      <c r="G6898" s="113" t="s">
        <v>39362</v>
      </c>
      <c r="H6898" s="113" t="s">
        <v>66177</v>
      </c>
      <c r="I6898" s="113" t="s">
        <v>94900</v>
      </c>
    </row>
    <row r="6899" spans="5:9" ht="14.5" x14ac:dyDescent="0.35">
      <c r="E6899" s="113" t="s">
        <v>4424</v>
      </c>
      <c r="F6899" s="113" t="s">
        <v>24108</v>
      </c>
      <c r="G6899" s="113" t="s">
        <v>39361</v>
      </c>
      <c r="H6899" s="113" t="s">
        <v>66176</v>
      </c>
      <c r="I6899" s="113" t="s">
        <v>94899</v>
      </c>
    </row>
    <row r="6900" spans="5:9" ht="14.5" x14ac:dyDescent="0.35">
      <c r="E6900" s="113" t="s">
        <v>4423</v>
      </c>
      <c r="F6900" s="113" t="s">
        <v>24107</v>
      </c>
      <c r="G6900" s="113" t="s">
        <v>39360</v>
      </c>
      <c r="H6900" s="113" t="s">
        <v>66175</v>
      </c>
      <c r="I6900" s="113" t="s">
        <v>94898</v>
      </c>
    </row>
    <row r="6901" spans="5:9" ht="14.5" x14ac:dyDescent="0.35">
      <c r="E6901" s="113" t="s">
        <v>4422</v>
      </c>
      <c r="F6901" s="113" t="s">
        <v>24106</v>
      </c>
      <c r="G6901" s="113" t="s">
        <v>39359</v>
      </c>
      <c r="H6901" s="113" t="s">
        <v>66174</v>
      </c>
      <c r="I6901" s="113" t="s">
        <v>94897</v>
      </c>
    </row>
    <row r="6902" spans="5:9" ht="14.5" x14ac:dyDescent="0.35">
      <c r="E6902" s="113" t="s">
        <v>4421</v>
      </c>
      <c r="F6902" s="113" t="s">
        <v>24105</v>
      </c>
      <c r="G6902" s="113" t="s">
        <v>39358</v>
      </c>
      <c r="H6902" s="113" t="s">
        <v>66173</v>
      </c>
      <c r="I6902" s="113" t="s">
        <v>94896</v>
      </c>
    </row>
    <row r="6903" spans="5:9" ht="14.5" x14ac:dyDescent="0.35">
      <c r="E6903" s="113" t="s">
        <v>4420</v>
      </c>
      <c r="F6903" s="113" t="s">
        <v>24104</v>
      </c>
      <c r="G6903" s="113" t="s">
        <v>39357</v>
      </c>
      <c r="H6903" s="113" t="s">
        <v>66172</v>
      </c>
      <c r="I6903" s="113" t="s">
        <v>94895</v>
      </c>
    </row>
    <row r="6904" spans="5:9" ht="14.5" x14ac:dyDescent="0.35">
      <c r="E6904" s="113" t="s">
        <v>4419</v>
      </c>
      <c r="F6904" s="113" t="s">
        <v>24103</v>
      </c>
      <c r="G6904" s="113" t="s">
        <v>39356</v>
      </c>
      <c r="H6904" s="113" t="s">
        <v>66171</v>
      </c>
      <c r="I6904" s="113" t="s">
        <v>94894</v>
      </c>
    </row>
    <row r="6905" spans="5:9" ht="14.5" x14ac:dyDescent="0.35">
      <c r="E6905" s="113" t="s">
        <v>4418</v>
      </c>
      <c r="F6905" s="113" t="s">
        <v>24102</v>
      </c>
      <c r="G6905" s="113" t="s">
        <v>39355</v>
      </c>
      <c r="H6905" s="113" t="s">
        <v>66170</v>
      </c>
      <c r="I6905" s="113" t="s">
        <v>94893</v>
      </c>
    </row>
    <row r="6906" spans="5:9" ht="14.5" x14ac:dyDescent="0.35">
      <c r="E6906" s="113" t="s">
        <v>4417</v>
      </c>
      <c r="F6906" s="113" t="s">
        <v>24101</v>
      </c>
      <c r="G6906" s="113" t="s">
        <v>39354</v>
      </c>
      <c r="H6906" s="113" t="s">
        <v>66169</v>
      </c>
      <c r="I6906" s="113" t="s">
        <v>94892</v>
      </c>
    </row>
    <row r="6907" spans="5:9" ht="14.5" x14ac:dyDescent="0.35">
      <c r="E6907" s="113" t="s">
        <v>4416</v>
      </c>
      <c r="F6907" s="113" t="s">
        <v>24100</v>
      </c>
      <c r="G6907" s="113" t="s">
        <v>39353</v>
      </c>
      <c r="H6907" s="113" t="s">
        <v>66168</v>
      </c>
      <c r="I6907" s="113" t="s">
        <v>94891</v>
      </c>
    </row>
    <row r="6908" spans="5:9" ht="14.5" x14ac:dyDescent="0.35">
      <c r="E6908" s="113" t="s">
        <v>4415</v>
      </c>
      <c r="F6908" s="113" t="s">
        <v>24099</v>
      </c>
      <c r="G6908" s="113" t="s">
        <v>39352</v>
      </c>
      <c r="H6908" s="113" t="s">
        <v>66167</v>
      </c>
      <c r="I6908" s="113" t="s">
        <v>94890</v>
      </c>
    </row>
    <row r="6909" spans="5:9" ht="14.5" x14ac:dyDescent="0.35">
      <c r="E6909" s="113" t="s">
        <v>4414</v>
      </c>
      <c r="F6909" s="113" t="s">
        <v>24098</v>
      </c>
      <c r="G6909" s="113" t="s">
        <v>39351</v>
      </c>
      <c r="H6909" s="113" t="s">
        <v>66166</v>
      </c>
      <c r="I6909" s="113" t="s">
        <v>94889</v>
      </c>
    </row>
    <row r="6910" spans="5:9" ht="14.5" x14ac:dyDescent="0.35">
      <c r="E6910" s="113" t="s">
        <v>4413</v>
      </c>
      <c r="F6910" s="113" t="s">
        <v>24097</v>
      </c>
      <c r="G6910" s="113" t="s">
        <v>39350</v>
      </c>
      <c r="H6910" s="113" t="s">
        <v>66165</v>
      </c>
      <c r="I6910" s="113" t="s">
        <v>94888</v>
      </c>
    </row>
    <row r="6911" spans="5:9" ht="14.5" x14ac:dyDescent="0.35">
      <c r="E6911" s="113" t="s">
        <v>4412</v>
      </c>
      <c r="F6911" s="113" t="s">
        <v>24096</v>
      </c>
      <c r="G6911" s="113" t="s">
        <v>39349</v>
      </c>
      <c r="H6911" s="113" t="s">
        <v>66164</v>
      </c>
      <c r="I6911" s="113" t="s">
        <v>94887</v>
      </c>
    </row>
    <row r="6912" spans="5:9" ht="14.5" x14ac:dyDescent="0.35">
      <c r="E6912" s="113" t="s">
        <v>4411</v>
      </c>
      <c r="F6912" s="113" t="s">
        <v>24095</v>
      </c>
      <c r="G6912" s="113" t="s">
        <v>39348</v>
      </c>
      <c r="H6912" s="113" t="s">
        <v>66163</v>
      </c>
      <c r="I6912" s="113" t="s">
        <v>94886</v>
      </c>
    </row>
    <row r="6913" spans="5:9" ht="14.5" x14ac:dyDescent="0.35">
      <c r="E6913" s="113" t="s">
        <v>4410</v>
      </c>
      <c r="F6913" s="113" t="s">
        <v>24094</v>
      </c>
      <c r="G6913" s="113" t="s">
        <v>39347</v>
      </c>
      <c r="H6913" s="113" t="s">
        <v>66162</v>
      </c>
      <c r="I6913" s="113" t="s">
        <v>94885</v>
      </c>
    </row>
    <row r="6914" spans="5:9" ht="14.5" x14ac:dyDescent="0.35">
      <c r="E6914" s="113" t="s">
        <v>4409</v>
      </c>
      <c r="F6914" s="113" t="s">
        <v>24093</v>
      </c>
      <c r="G6914" s="113" t="s">
        <v>39346</v>
      </c>
      <c r="H6914" s="113" t="s">
        <v>66161</v>
      </c>
      <c r="I6914" s="113" t="s">
        <v>94884</v>
      </c>
    </row>
    <row r="6915" spans="5:9" ht="14.5" x14ac:dyDescent="0.35">
      <c r="E6915" s="113" t="s">
        <v>4408</v>
      </c>
      <c r="F6915" s="113" t="s">
        <v>24092</v>
      </c>
      <c r="G6915" s="113" t="s">
        <v>39345</v>
      </c>
      <c r="H6915" s="113" t="s">
        <v>66160</v>
      </c>
      <c r="I6915" s="113" t="s">
        <v>94883</v>
      </c>
    </row>
    <row r="6916" spans="5:9" ht="14.5" x14ac:dyDescent="0.35">
      <c r="E6916" s="113" t="s">
        <v>4407</v>
      </c>
      <c r="F6916" s="113" t="s">
        <v>24091</v>
      </c>
      <c r="G6916" s="113" t="s">
        <v>39344</v>
      </c>
      <c r="H6916" s="113" t="s">
        <v>66159</v>
      </c>
      <c r="I6916" s="113" t="s">
        <v>94882</v>
      </c>
    </row>
    <row r="6917" spans="5:9" ht="14.5" x14ac:dyDescent="0.35">
      <c r="E6917" s="113" t="s">
        <v>4406</v>
      </c>
      <c r="F6917" s="113" t="s">
        <v>24090</v>
      </c>
      <c r="G6917" s="113" t="s">
        <v>39343</v>
      </c>
      <c r="H6917" s="113" t="s">
        <v>66158</v>
      </c>
      <c r="I6917" s="113" t="s">
        <v>94881</v>
      </c>
    </row>
    <row r="6918" spans="5:9" ht="14.5" x14ac:dyDescent="0.35">
      <c r="E6918" s="113" t="s">
        <v>4405</v>
      </c>
      <c r="F6918" s="113" t="s">
        <v>24089</v>
      </c>
      <c r="G6918" s="113" t="s">
        <v>39342</v>
      </c>
      <c r="H6918" s="113" t="s">
        <v>66157</v>
      </c>
      <c r="I6918" s="113" t="s">
        <v>94880</v>
      </c>
    </row>
    <row r="6919" spans="5:9" ht="14.5" x14ac:dyDescent="0.35">
      <c r="E6919" s="113" t="s">
        <v>4404</v>
      </c>
      <c r="F6919" s="113" t="s">
        <v>24088</v>
      </c>
      <c r="G6919" s="113" t="s">
        <v>39341</v>
      </c>
      <c r="H6919" s="113" t="s">
        <v>66156</v>
      </c>
      <c r="I6919" s="113" t="s">
        <v>94879</v>
      </c>
    </row>
    <row r="6920" spans="5:9" ht="14.5" x14ac:dyDescent="0.35">
      <c r="E6920" s="113" t="s">
        <v>4403</v>
      </c>
      <c r="F6920" s="113" t="s">
        <v>24087</v>
      </c>
      <c r="G6920" s="113" t="s">
        <v>39340</v>
      </c>
      <c r="H6920" s="113" t="s">
        <v>66155</v>
      </c>
      <c r="I6920" s="113" t="s">
        <v>94878</v>
      </c>
    </row>
    <row r="6921" spans="5:9" ht="14.5" x14ac:dyDescent="0.35">
      <c r="E6921" s="113" t="s">
        <v>4402</v>
      </c>
      <c r="F6921" s="113" t="s">
        <v>24086</v>
      </c>
      <c r="G6921" s="113" t="s">
        <v>39339</v>
      </c>
      <c r="H6921" s="113" t="s">
        <v>66154</v>
      </c>
      <c r="I6921" s="113" t="s">
        <v>94877</v>
      </c>
    </row>
    <row r="6922" spans="5:9" ht="14.5" x14ac:dyDescent="0.35">
      <c r="E6922" s="113" t="s">
        <v>4401</v>
      </c>
      <c r="F6922" s="113" t="s">
        <v>24085</v>
      </c>
      <c r="G6922" s="113" t="s">
        <v>39338</v>
      </c>
      <c r="H6922" s="113" t="s">
        <v>66153</v>
      </c>
      <c r="I6922" s="113" t="s">
        <v>94876</v>
      </c>
    </row>
    <row r="6923" spans="5:9" ht="14.5" x14ac:dyDescent="0.35">
      <c r="E6923" s="113" t="s">
        <v>4400</v>
      </c>
      <c r="F6923" s="113" t="s">
        <v>24084</v>
      </c>
      <c r="G6923" s="113" t="s">
        <v>39337</v>
      </c>
      <c r="H6923" s="113" t="s">
        <v>66152</v>
      </c>
      <c r="I6923" s="113" t="s">
        <v>94875</v>
      </c>
    </row>
    <row r="6924" spans="5:9" ht="14.5" x14ac:dyDescent="0.35">
      <c r="E6924" s="113" t="s">
        <v>4399</v>
      </c>
      <c r="F6924" s="113" t="s">
        <v>24083</v>
      </c>
      <c r="G6924" s="113" t="s">
        <v>39336</v>
      </c>
      <c r="H6924" s="113" t="s">
        <v>66151</v>
      </c>
      <c r="I6924" s="113" t="s">
        <v>94874</v>
      </c>
    </row>
    <row r="6925" spans="5:9" ht="14.5" x14ac:dyDescent="0.35">
      <c r="E6925" s="113" t="s">
        <v>4398</v>
      </c>
      <c r="F6925" s="113" t="s">
        <v>24082</v>
      </c>
      <c r="G6925" s="113" t="s">
        <v>39335</v>
      </c>
      <c r="H6925" s="113" t="s">
        <v>66150</v>
      </c>
      <c r="I6925" s="113" t="s">
        <v>94873</v>
      </c>
    </row>
    <row r="6926" spans="5:9" ht="14.5" x14ac:dyDescent="0.35">
      <c r="E6926" s="113" t="s">
        <v>4397</v>
      </c>
      <c r="F6926" s="113" t="s">
        <v>24081</v>
      </c>
      <c r="G6926" s="113" t="s">
        <v>39334</v>
      </c>
      <c r="H6926" s="113" t="s">
        <v>66149</v>
      </c>
      <c r="I6926" s="113" t="s">
        <v>94872</v>
      </c>
    </row>
    <row r="6927" spans="5:9" ht="14.5" x14ac:dyDescent="0.35">
      <c r="E6927" s="113" t="s">
        <v>4396</v>
      </c>
      <c r="F6927" s="113" t="s">
        <v>24080</v>
      </c>
      <c r="G6927" s="113" t="s">
        <v>39333</v>
      </c>
      <c r="H6927" s="113" t="s">
        <v>66148</v>
      </c>
      <c r="I6927" s="113" t="s">
        <v>94871</v>
      </c>
    </row>
    <row r="6928" spans="5:9" ht="14.5" x14ac:dyDescent="0.35">
      <c r="E6928" s="113" t="s">
        <v>4395</v>
      </c>
      <c r="F6928" s="113" t="s">
        <v>24079</v>
      </c>
      <c r="G6928" s="113" t="s">
        <v>39332</v>
      </c>
      <c r="H6928" s="113" t="s">
        <v>66147</v>
      </c>
      <c r="I6928" s="113" t="s">
        <v>94870</v>
      </c>
    </row>
    <row r="6929" spans="5:9" ht="14.5" x14ac:dyDescent="0.35">
      <c r="E6929" s="113" t="s">
        <v>4394</v>
      </c>
      <c r="F6929" s="113" t="s">
        <v>24078</v>
      </c>
      <c r="G6929" s="113" t="s">
        <v>39331</v>
      </c>
      <c r="H6929" s="113" t="s">
        <v>66146</v>
      </c>
      <c r="I6929" s="113" t="s">
        <v>94869</v>
      </c>
    </row>
    <row r="6930" spans="5:9" ht="14.5" x14ac:dyDescent="0.35">
      <c r="E6930" s="113" t="s">
        <v>4393</v>
      </c>
      <c r="F6930" s="113" t="s">
        <v>24077</v>
      </c>
      <c r="G6930" s="113" t="s">
        <v>39330</v>
      </c>
      <c r="H6930" s="113" t="s">
        <v>66145</v>
      </c>
      <c r="I6930" s="113" t="s">
        <v>94868</v>
      </c>
    </row>
    <row r="6931" spans="5:9" ht="14.5" x14ac:dyDescent="0.35">
      <c r="E6931" s="113" t="s">
        <v>4392</v>
      </c>
      <c r="F6931" s="113" t="s">
        <v>24076</v>
      </c>
      <c r="G6931" s="113" t="s">
        <v>39329</v>
      </c>
      <c r="H6931" s="113" t="s">
        <v>66144</v>
      </c>
      <c r="I6931" s="113" t="s">
        <v>94867</v>
      </c>
    </row>
    <row r="6932" spans="5:9" ht="14.5" x14ac:dyDescent="0.35">
      <c r="E6932" s="113" t="s">
        <v>4391</v>
      </c>
      <c r="F6932" s="113" t="s">
        <v>24075</v>
      </c>
      <c r="G6932" s="113" t="s">
        <v>39328</v>
      </c>
      <c r="H6932" s="113" t="s">
        <v>66143</v>
      </c>
      <c r="I6932" s="113" t="s">
        <v>94866</v>
      </c>
    </row>
    <row r="6933" spans="5:9" ht="14.5" x14ac:dyDescent="0.35">
      <c r="E6933" s="113" t="s">
        <v>4390</v>
      </c>
      <c r="F6933" s="113" t="s">
        <v>24074</v>
      </c>
      <c r="G6933" s="113" t="s">
        <v>39327</v>
      </c>
      <c r="H6933" s="113" t="s">
        <v>66142</v>
      </c>
      <c r="I6933" s="113" t="s">
        <v>94865</v>
      </c>
    </row>
    <row r="6934" spans="5:9" ht="14.5" x14ac:dyDescent="0.35">
      <c r="E6934" s="113" t="s">
        <v>4389</v>
      </c>
      <c r="F6934" s="113" t="s">
        <v>24073</v>
      </c>
      <c r="G6934" s="113" t="s">
        <v>39326</v>
      </c>
      <c r="H6934" s="113" t="s">
        <v>66141</v>
      </c>
      <c r="I6934" s="113" t="s">
        <v>94864</v>
      </c>
    </row>
    <row r="6935" spans="5:9" ht="14.5" x14ac:dyDescent="0.35">
      <c r="E6935" s="113" t="s">
        <v>4388</v>
      </c>
      <c r="F6935" s="113" t="s">
        <v>24072</v>
      </c>
      <c r="G6935" s="113" t="s">
        <v>39325</v>
      </c>
      <c r="H6935" s="113" t="s">
        <v>66140</v>
      </c>
      <c r="I6935" s="113" t="s">
        <v>94863</v>
      </c>
    </row>
    <row r="6936" spans="5:9" ht="14.5" x14ac:dyDescent="0.35">
      <c r="E6936" s="113" t="s">
        <v>4387</v>
      </c>
      <c r="F6936" s="113" t="s">
        <v>24071</v>
      </c>
      <c r="G6936" s="113" t="s">
        <v>39324</v>
      </c>
      <c r="H6936" s="113" t="s">
        <v>66139</v>
      </c>
      <c r="I6936" s="113" t="s">
        <v>94862</v>
      </c>
    </row>
    <row r="6937" spans="5:9" ht="14.5" x14ac:dyDescent="0.35">
      <c r="E6937" s="113" t="s">
        <v>4386</v>
      </c>
      <c r="F6937" s="113" t="s">
        <v>24070</v>
      </c>
      <c r="G6937" s="113" t="s">
        <v>39323</v>
      </c>
      <c r="H6937" s="113" t="s">
        <v>66138</v>
      </c>
      <c r="I6937" s="113" t="s">
        <v>94861</v>
      </c>
    </row>
    <row r="6938" spans="5:9" ht="14.5" x14ac:dyDescent="0.35">
      <c r="E6938" s="113" t="s">
        <v>4385</v>
      </c>
      <c r="F6938" s="113" t="s">
        <v>24069</v>
      </c>
      <c r="G6938" s="113" t="s">
        <v>39322</v>
      </c>
      <c r="H6938" s="113" t="s">
        <v>66137</v>
      </c>
      <c r="I6938" s="113" t="s">
        <v>94860</v>
      </c>
    </row>
    <row r="6939" spans="5:9" ht="14.5" x14ac:dyDescent="0.35">
      <c r="E6939" s="113" t="s">
        <v>4384</v>
      </c>
      <c r="F6939" s="113" t="s">
        <v>24068</v>
      </c>
      <c r="G6939" s="113" t="s">
        <v>39321</v>
      </c>
      <c r="H6939" s="113" t="s">
        <v>66136</v>
      </c>
      <c r="I6939" s="113" t="s">
        <v>94859</v>
      </c>
    </row>
    <row r="6940" spans="5:9" ht="14.5" x14ac:dyDescent="0.35">
      <c r="E6940" s="113" t="s">
        <v>4383</v>
      </c>
      <c r="F6940" s="113" t="s">
        <v>24067</v>
      </c>
      <c r="G6940" s="113" t="s">
        <v>39320</v>
      </c>
      <c r="H6940" s="113" t="s">
        <v>66135</v>
      </c>
      <c r="I6940" s="113" t="s">
        <v>94858</v>
      </c>
    </row>
    <row r="6941" spans="5:9" ht="14.5" x14ac:dyDescent="0.35">
      <c r="E6941" s="113" t="s">
        <v>4382</v>
      </c>
      <c r="F6941" s="113" t="s">
        <v>24066</v>
      </c>
      <c r="G6941" s="113" t="s">
        <v>39319</v>
      </c>
      <c r="H6941" s="113" t="s">
        <v>66134</v>
      </c>
      <c r="I6941" s="113" t="s">
        <v>94857</v>
      </c>
    </row>
    <row r="6942" spans="5:9" ht="14.5" x14ac:dyDescent="0.35">
      <c r="E6942" s="113" t="s">
        <v>4381</v>
      </c>
      <c r="F6942" s="113" t="s">
        <v>24065</v>
      </c>
      <c r="G6942" s="113" t="s">
        <v>39318</v>
      </c>
      <c r="H6942" s="113" t="s">
        <v>66133</v>
      </c>
      <c r="I6942" s="113" t="s">
        <v>94856</v>
      </c>
    </row>
    <row r="6943" spans="5:9" ht="14.5" x14ac:dyDescent="0.35">
      <c r="E6943" s="113" t="s">
        <v>4380</v>
      </c>
      <c r="F6943" s="113" t="s">
        <v>24064</v>
      </c>
      <c r="G6943" s="113" t="s">
        <v>39317</v>
      </c>
      <c r="H6943" s="113" t="s">
        <v>66132</v>
      </c>
      <c r="I6943" s="113" t="s">
        <v>94855</v>
      </c>
    </row>
    <row r="6944" spans="5:9" ht="14.5" x14ac:dyDescent="0.35">
      <c r="E6944" s="113" t="s">
        <v>4379</v>
      </c>
      <c r="F6944" s="113" t="s">
        <v>24063</v>
      </c>
      <c r="G6944" s="113" t="s">
        <v>39316</v>
      </c>
      <c r="H6944" s="113" t="s">
        <v>66131</v>
      </c>
      <c r="I6944" s="113" t="s">
        <v>94854</v>
      </c>
    </row>
    <row r="6945" spans="5:9" ht="14.5" x14ac:dyDescent="0.35">
      <c r="E6945" s="113" t="s">
        <v>4378</v>
      </c>
      <c r="F6945" s="113" t="s">
        <v>24062</v>
      </c>
      <c r="G6945" s="113" t="s">
        <v>39315</v>
      </c>
      <c r="H6945" s="113" t="s">
        <v>66130</v>
      </c>
      <c r="I6945" s="113" t="s">
        <v>94853</v>
      </c>
    </row>
    <row r="6946" spans="5:9" ht="14.5" x14ac:dyDescent="0.35">
      <c r="E6946" s="113" t="s">
        <v>4377</v>
      </c>
      <c r="F6946" s="113" t="s">
        <v>24061</v>
      </c>
      <c r="G6946" s="113" t="s">
        <v>39314</v>
      </c>
      <c r="H6946" s="113" t="s">
        <v>66129</v>
      </c>
      <c r="I6946" s="113" t="s">
        <v>94852</v>
      </c>
    </row>
    <row r="6947" spans="5:9" ht="14.5" x14ac:dyDescent="0.35">
      <c r="E6947" s="113" t="s">
        <v>4376</v>
      </c>
      <c r="F6947" s="113" t="s">
        <v>24060</v>
      </c>
      <c r="G6947" s="113" t="s">
        <v>39313</v>
      </c>
      <c r="H6947" s="113" t="s">
        <v>66128</v>
      </c>
      <c r="I6947" s="113" t="s">
        <v>94851</v>
      </c>
    </row>
    <row r="6948" spans="5:9" ht="14.5" x14ac:dyDescent="0.35">
      <c r="E6948" s="113" t="s">
        <v>4375</v>
      </c>
      <c r="F6948" s="113" t="s">
        <v>24059</v>
      </c>
      <c r="G6948" s="113" t="s">
        <v>39312</v>
      </c>
      <c r="H6948" s="113" t="s">
        <v>66127</v>
      </c>
      <c r="I6948" s="113" t="s">
        <v>94850</v>
      </c>
    </row>
    <row r="6949" spans="5:9" ht="14.5" x14ac:dyDescent="0.35">
      <c r="E6949" s="113" t="s">
        <v>4374</v>
      </c>
      <c r="F6949" s="113" t="s">
        <v>24058</v>
      </c>
      <c r="G6949" s="113" t="s">
        <v>39311</v>
      </c>
      <c r="H6949" s="113" t="s">
        <v>66126</v>
      </c>
      <c r="I6949" s="113" t="s">
        <v>94849</v>
      </c>
    </row>
    <row r="6950" spans="5:9" ht="14.5" x14ac:dyDescent="0.35">
      <c r="E6950" s="113" t="s">
        <v>4373</v>
      </c>
      <c r="F6950" s="113" t="s">
        <v>24057</v>
      </c>
      <c r="G6950" s="113" t="s">
        <v>39310</v>
      </c>
      <c r="H6950" s="113" t="s">
        <v>66125</v>
      </c>
      <c r="I6950" s="113" t="s">
        <v>94848</v>
      </c>
    </row>
    <row r="6951" spans="5:9" ht="14.5" x14ac:dyDescent="0.35">
      <c r="E6951" s="113" t="s">
        <v>4372</v>
      </c>
      <c r="F6951" s="113" t="s">
        <v>24056</v>
      </c>
      <c r="G6951" s="113" t="s">
        <v>39309</v>
      </c>
      <c r="H6951" s="113" t="s">
        <v>66124</v>
      </c>
      <c r="I6951" s="113" t="s">
        <v>94847</v>
      </c>
    </row>
    <row r="6952" spans="5:9" ht="14.5" x14ac:dyDescent="0.35">
      <c r="E6952" s="113" t="s">
        <v>4371</v>
      </c>
      <c r="F6952" s="113" t="s">
        <v>24055</v>
      </c>
      <c r="G6952" s="113" t="s">
        <v>39308</v>
      </c>
      <c r="H6952" s="113" t="s">
        <v>66123</v>
      </c>
      <c r="I6952" s="113" t="s">
        <v>94846</v>
      </c>
    </row>
    <row r="6953" spans="5:9" ht="14.5" x14ac:dyDescent="0.35">
      <c r="E6953" s="113" t="s">
        <v>4370</v>
      </c>
      <c r="F6953" s="113" t="s">
        <v>24054</v>
      </c>
      <c r="G6953" s="113" t="s">
        <v>39307</v>
      </c>
      <c r="H6953" s="113" t="s">
        <v>66122</v>
      </c>
      <c r="I6953" s="113" t="s">
        <v>94845</v>
      </c>
    </row>
    <row r="6954" spans="5:9" ht="14.5" x14ac:dyDescent="0.35">
      <c r="E6954" s="113" t="s">
        <v>4369</v>
      </c>
      <c r="F6954" s="113" t="s">
        <v>24053</v>
      </c>
      <c r="G6954" s="113" t="s">
        <v>39306</v>
      </c>
      <c r="H6954" s="113" t="s">
        <v>66121</v>
      </c>
      <c r="I6954" s="113" t="s">
        <v>94844</v>
      </c>
    </row>
    <row r="6955" spans="5:9" ht="14.5" x14ac:dyDescent="0.35">
      <c r="E6955" s="113" t="s">
        <v>4368</v>
      </c>
      <c r="F6955" s="113" t="s">
        <v>24052</v>
      </c>
      <c r="G6955" s="113" t="s">
        <v>39305</v>
      </c>
      <c r="H6955" s="113" t="s">
        <v>66120</v>
      </c>
      <c r="I6955" s="113" t="s">
        <v>94843</v>
      </c>
    </row>
    <row r="6956" spans="5:9" ht="14.5" x14ac:dyDescent="0.35">
      <c r="E6956" s="113" t="s">
        <v>4367</v>
      </c>
      <c r="F6956" s="113" t="s">
        <v>24051</v>
      </c>
      <c r="G6956" s="113" t="s">
        <v>39304</v>
      </c>
      <c r="H6956" s="113" t="s">
        <v>66119</v>
      </c>
      <c r="I6956" s="113" t="s">
        <v>94842</v>
      </c>
    </row>
    <row r="6957" spans="5:9" ht="14.5" x14ac:dyDescent="0.35">
      <c r="E6957" s="113" t="s">
        <v>4366</v>
      </c>
      <c r="F6957" s="113" t="s">
        <v>24050</v>
      </c>
      <c r="G6957" s="113" t="s">
        <v>39303</v>
      </c>
      <c r="H6957" s="113" t="s">
        <v>66118</v>
      </c>
      <c r="I6957" s="113" t="s">
        <v>94841</v>
      </c>
    </row>
    <row r="6958" spans="5:9" ht="14.5" x14ac:dyDescent="0.35">
      <c r="E6958" s="113" t="s">
        <v>4365</v>
      </c>
      <c r="F6958" s="113" t="s">
        <v>24049</v>
      </c>
      <c r="G6958" s="113" t="s">
        <v>39302</v>
      </c>
      <c r="H6958" s="113" t="s">
        <v>66117</v>
      </c>
      <c r="I6958" s="113" t="s">
        <v>94840</v>
      </c>
    </row>
    <row r="6959" spans="5:9" ht="14.5" x14ac:dyDescent="0.35">
      <c r="E6959" s="113" t="s">
        <v>4364</v>
      </c>
      <c r="F6959" s="113" t="s">
        <v>24048</v>
      </c>
      <c r="G6959" s="113" t="s">
        <v>39301</v>
      </c>
      <c r="H6959" s="113" t="s">
        <v>66116</v>
      </c>
      <c r="I6959" s="113" t="s">
        <v>94839</v>
      </c>
    </row>
    <row r="6960" spans="5:9" ht="14.5" x14ac:dyDescent="0.35">
      <c r="E6960" s="113" t="s">
        <v>4363</v>
      </c>
      <c r="F6960" s="113" t="s">
        <v>24047</v>
      </c>
      <c r="G6960" s="113" t="s">
        <v>39300</v>
      </c>
      <c r="H6960" s="113" t="s">
        <v>66115</v>
      </c>
      <c r="I6960" s="113" t="s">
        <v>94838</v>
      </c>
    </row>
    <row r="6961" spans="5:9" ht="14.5" x14ac:dyDescent="0.35">
      <c r="E6961" s="113" t="s">
        <v>4362</v>
      </c>
      <c r="F6961" s="113" t="s">
        <v>24046</v>
      </c>
      <c r="G6961" s="113" t="s">
        <v>39299</v>
      </c>
      <c r="H6961" s="113" t="s">
        <v>66114</v>
      </c>
      <c r="I6961" s="113" t="s">
        <v>94837</v>
      </c>
    </row>
    <row r="6962" spans="5:9" ht="14.5" x14ac:dyDescent="0.35">
      <c r="E6962" s="113" t="s">
        <v>4361</v>
      </c>
      <c r="F6962" s="113" t="s">
        <v>24045</v>
      </c>
      <c r="G6962" s="113" t="s">
        <v>39298</v>
      </c>
      <c r="H6962" s="113" t="s">
        <v>66113</v>
      </c>
      <c r="I6962" s="113" t="s">
        <v>94836</v>
      </c>
    </row>
    <row r="6963" spans="5:9" ht="14.5" x14ac:dyDescent="0.35">
      <c r="E6963" s="113" t="s">
        <v>4360</v>
      </c>
      <c r="F6963" s="113" t="s">
        <v>24044</v>
      </c>
      <c r="G6963" s="113" t="s">
        <v>39297</v>
      </c>
      <c r="H6963" s="113" t="s">
        <v>66112</v>
      </c>
      <c r="I6963" s="113" t="s">
        <v>94835</v>
      </c>
    </row>
    <row r="6964" spans="5:9" ht="14.5" x14ac:dyDescent="0.35">
      <c r="E6964" s="113" t="s">
        <v>4359</v>
      </c>
      <c r="F6964" s="113" t="s">
        <v>24043</v>
      </c>
      <c r="G6964" s="113" t="s">
        <v>39296</v>
      </c>
      <c r="H6964" s="113" t="s">
        <v>66111</v>
      </c>
      <c r="I6964" s="113" t="s">
        <v>94834</v>
      </c>
    </row>
    <row r="6965" spans="5:9" ht="14.5" x14ac:dyDescent="0.35">
      <c r="E6965" s="113" t="s">
        <v>4358</v>
      </c>
      <c r="F6965" s="113" t="s">
        <v>24042</v>
      </c>
      <c r="G6965" s="113" t="s">
        <v>39295</v>
      </c>
      <c r="H6965" s="113" t="s">
        <v>66110</v>
      </c>
      <c r="I6965" s="113" t="s">
        <v>94833</v>
      </c>
    </row>
    <row r="6966" spans="5:9" ht="14.5" x14ac:dyDescent="0.35">
      <c r="E6966" s="113" t="s">
        <v>4357</v>
      </c>
      <c r="F6966" s="113" t="s">
        <v>24041</v>
      </c>
      <c r="G6966" s="113" t="s">
        <v>39294</v>
      </c>
      <c r="H6966" s="113" t="s">
        <v>66109</v>
      </c>
      <c r="I6966" s="113" t="s">
        <v>94832</v>
      </c>
    </row>
    <row r="6967" spans="5:9" ht="14.5" x14ac:dyDescent="0.35">
      <c r="E6967" s="113" t="s">
        <v>4356</v>
      </c>
      <c r="F6967" s="113" t="s">
        <v>24040</v>
      </c>
      <c r="G6967" s="113" t="s">
        <v>39293</v>
      </c>
      <c r="H6967" s="113" t="s">
        <v>66108</v>
      </c>
      <c r="I6967" s="113" t="s">
        <v>94831</v>
      </c>
    </row>
    <row r="6968" spans="5:9" ht="14.5" x14ac:dyDescent="0.35">
      <c r="E6968" s="113" t="s">
        <v>4355</v>
      </c>
      <c r="F6968" s="113" t="s">
        <v>24039</v>
      </c>
      <c r="G6968" s="113" t="s">
        <v>39292</v>
      </c>
      <c r="H6968" s="113" t="s">
        <v>66107</v>
      </c>
      <c r="I6968" s="113" t="s">
        <v>94830</v>
      </c>
    </row>
    <row r="6969" spans="5:9" ht="14.5" x14ac:dyDescent="0.35">
      <c r="E6969" s="113" t="s">
        <v>4354</v>
      </c>
      <c r="F6969" s="113" t="s">
        <v>24038</v>
      </c>
      <c r="G6969" s="113" t="s">
        <v>39291</v>
      </c>
      <c r="H6969" s="113" t="s">
        <v>66106</v>
      </c>
      <c r="I6969" s="113" t="s">
        <v>94829</v>
      </c>
    </row>
    <row r="6970" spans="5:9" ht="14.5" x14ac:dyDescent="0.35">
      <c r="E6970" s="113" t="s">
        <v>4353</v>
      </c>
      <c r="F6970" s="113" t="s">
        <v>24037</v>
      </c>
      <c r="G6970" s="113" t="s">
        <v>39290</v>
      </c>
      <c r="H6970" s="113" t="s">
        <v>66105</v>
      </c>
      <c r="I6970" s="113" t="s">
        <v>94828</v>
      </c>
    </row>
    <row r="6971" spans="5:9" ht="14.5" x14ac:dyDescent="0.35">
      <c r="E6971" s="113" t="s">
        <v>4352</v>
      </c>
      <c r="F6971" s="113" t="s">
        <v>24036</v>
      </c>
      <c r="G6971" s="113" t="s">
        <v>39289</v>
      </c>
      <c r="H6971" s="113" t="s">
        <v>66104</v>
      </c>
      <c r="I6971" s="113" t="s">
        <v>94827</v>
      </c>
    </row>
    <row r="6972" spans="5:9" ht="14.5" x14ac:dyDescent="0.35">
      <c r="E6972" s="113" t="s">
        <v>4351</v>
      </c>
      <c r="F6972" s="113" t="s">
        <v>24035</v>
      </c>
      <c r="G6972" s="113" t="s">
        <v>39288</v>
      </c>
      <c r="H6972" s="113" t="s">
        <v>66103</v>
      </c>
      <c r="I6972" s="113" t="s">
        <v>94826</v>
      </c>
    </row>
    <row r="6973" spans="5:9" ht="14.5" x14ac:dyDescent="0.35">
      <c r="E6973" s="113" t="s">
        <v>4350</v>
      </c>
      <c r="F6973" s="113" t="s">
        <v>24034</v>
      </c>
      <c r="G6973" s="113" t="s">
        <v>39287</v>
      </c>
      <c r="H6973" s="113" t="s">
        <v>66102</v>
      </c>
      <c r="I6973" s="113" t="s">
        <v>94825</v>
      </c>
    </row>
    <row r="6974" spans="5:9" ht="14.5" x14ac:dyDescent="0.35">
      <c r="E6974" s="113" t="s">
        <v>4349</v>
      </c>
      <c r="F6974" s="113" t="s">
        <v>24033</v>
      </c>
      <c r="G6974" s="113" t="s">
        <v>39286</v>
      </c>
      <c r="H6974" s="113" t="s">
        <v>66101</v>
      </c>
      <c r="I6974" s="113" t="s">
        <v>94824</v>
      </c>
    </row>
    <row r="6975" spans="5:9" ht="14.5" x14ac:dyDescent="0.35">
      <c r="E6975" s="113" t="s">
        <v>4348</v>
      </c>
      <c r="F6975" s="113" t="s">
        <v>24032</v>
      </c>
      <c r="G6975" s="113" t="s">
        <v>39285</v>
      </c>
      <c r="H6975" s="113" t="s">
        <v>66100</v>
      </c>
      <c r="I6975" s="113" t="s">
        <v>94823</v>
      </c>
    </row>
    <row r="6976" spans="5:9" ht="14.5" x14ac:dyDescent="0.35">
      <c r="E6976" s="113" t="s">
        <v>4347</v>
      </c>
      <c r="F6976" s="113" t="s">
        <v>24031</v>
      </c>
      <c r="G6976" s="113" t="s">
        <v>39284</v>
      </c>
      <c r="H6976" s="113" t="s">
        <v>66099</v>
      </c>
      <c r="I6976" s="113" t="s">
        <v>94822</v>
      </c>
    </row>
    <row r="6977" spans="5:9" ht="14.5" x14ac:dyDescent="0.35">
      <c r="E6977" s="113" t="s">
        <v>4346</v>
      </c>
      <c r="F6977" s="113" t="s">
        <v>24030</v>
      </c>
      <c r="G6977" s="113" t="s">
        <v>39283</v>
      </c>
      <c r="H6977" s="113" t="s">
        <v>66098</v>
      </c>
      <c r="I6977" s="113" t="s">
        <v>94821</v>
      </c>
    </row>
    <row r="6978" spans="5:9" ht="14.5" x14ac:dyDescent="0.35">
      <c r="E6978" s="113" t="s">
        <v>4345</v>
      </c>
      <c r="F6978" s="113" t="s">
        <v>24029</v>
      </c>
      <c r="G6978" s="113" t="s">
        <v>39282</v>
      </c>
      <c r="H6978" s="113" t="s">
        <v>66097</v>
      </c>
      <c r="I6978" s="113" t="s">
        <v>94820</v>
      </c>
    </row>
    <row r="6979" spans="5:9" ht="14.5" x14ac:dyDescent="0.35">
      <c r="E6979" s="113" t="s">
        <v>4344</v>
      </c>
      <c r="F6979" s="113" t="s">
        <v>24028</v>
      </c>
      <c r="G6979" s="113" t="s">
        <v>39281</v>
      </c>
      <c r="H6979" s="113" t="s">
        <v>66096</v>
      </c>
      <c r="I6979" s="113" t="s">
        <v>94819</v>
      </c>
    </row>
    <row r="6980" spans="5:9" ht="14.5" x14ac:dyDescent="0.35">
      <c r="E6980" s="113" t="s">
        <v>4343</v>
      </c>
      <c r="F6980" s="113" t="s">
        <v>24027</v>
      </c>
      <c r="G6980" s="113" t="s">
        <v>39280</v>
      </c>
      <c r="H6980" s="113" t="s">
        <v>66095</v>
      </c>
      <c r="I6980" s="113" t="s">
        <v>94818</v>
      </c>
    </row>
    <row r="6981" spans="5:9" ht="14.5" x14ac:dyDescent="0.35">
      <c r="E6981" s="113" t="s">
        <v>4342</v>
      </c>
      <c r="F6981" s="113" t="s">
        <v>24026</v>
      </c>
      <c r="G6981" s="113" t="s">
        <v>39279</v>
      </c>
      <c r="H6981" s="113" t="s">
        <v>66094</v>
      </c>
      <c r="I6981" s="113" t="s">
        <v>94817</v>
      </c>
    </row>
    <row r="6982" spans="5:9" ht="14.5" x14ac:dyDescent="0.35">
      <c r="E6982" s="113" t="s">
        <v>4341</v>
      </c>
      <c r="F6982" s="113" t="s">
        <v>24025</v>
      </c>
      <c r="G6982" s="113" t="s">
        <v>39278</v>
      </c>
      <c r="H6982" s="113" t="s">
        <v>66093</v>
      </c>
      <c r="I6982" s="113" t="s">
        <v>94816</v>
      </c>
    </row>
    <row r="6983" spans="5:9" ht="14.5" x14ac:dyDescent="0.35">
      <c r="E6983" s="113" t="s">
        <v>4340</v>
      </c>
      <c r="F6983" s="113" t="s">
        <v>24024</v>
      </c>
      <c r="G6983" s="113" t="s">
        <v>39277</v>
      </c>
      <c r="H6983" s="113" t="s">
        <v>66092</v>
      </c>
      <c r="I6983" s="113" t="s">
        <v>94815</v>
      </c>
    </row>
    <row r="6984" spans="5:9" ht="14.5" x14ac:dyDescent="0.35">
      <c r="E6984" s="113" t="s">
        <v>4339</v>
      </c>
      <c r="F6984" s="113" t="s">
        <v>24023</v>
      </c>
      <c r="G6984" s="113" t="s">
        <v>39276</v>
      </c>
      <c r="H6984" s="113" t="s">
        <v>66091</v>
      </c>
      <c r="I6984" s="113" t="s">
        <v>94814</v>
      </c>
    </row>
    <row r="6985" spans="5:9" ht="14.5" x14ac:dyDescent="0.35">
      <c r="E6985" s="113" t="s">
        <v>4338</v>
      </c>
      <c r="F6985" s="113" t="s">
        <v>24022</v>
      </c>
      <c r="G6985" s="113" t="s">
        <v>39275</v>
      </c>
      <c r="H6985" s="113" t="s">
        <v>66090</v>
      </c>
      <c r="I6985" s="113" t="s">
        <v>94813</v>
      </c>
    </row>
    <row r="6986" spans="5:9" ht="14.5" x14ac:dyDescent="0.35">
      <c r="E6986" s="113" t="s">
        <v>4337</v>
      </c>
      <c r="F6986" s="113" t="s">
        <v>24021</v>
      </c>
      <c r="G6986" s="113" t="s">
        <v>39274</v>
      </c>
      <c r="H6986" s="113" t="s">
        <v>66089</v>
      </c>
      <c r="I6986" s="113" t="s">
        <v>94812</v>
      </c>
    </row>
    <row r="6987" spans="5:9" ht="14.5" x14ac:dyDescent="0.35">
      <c r="E6987" s="113" t="s">
        <v>4336</v>
      </c>
      <c r="F6987" s="113" t="s">
        <v>24020</v>
      </c>
      <c r="G6987" s="113" t="s">
        <v>39273</v>
      </c>
      <c r="H6987" s="113" t="s">
        <v>66088</v>
      </c>
      <c r="I6987" s="113" t="s">
        <v>94811</v>
      </c>
    </row>
    <row r="6988" spans="5:9" ht="14.5" x14ac:dyDescent="0.35">
      <c r="E6988" s="113" t="s">
        <v>4335</v>
      </c>
      <c r="F6988" s="113" t="s">
        <v>24019</v>
      </c>
      <c r="G6988" s="113" t="s">
        <v>39272</v>
      </c>
      <c r="H6988" s="113" t="s">
        <v>66087</v>
      </c>
      <c r="I6988" s="113" t="s">
        <v>94810</v>
      </c>
    </row>
    <row r="6989" spans="5:9" ht="14.5" x14ac:dyDescent="0.35">
      <c r="E6989" s="113" t="s">
        <v>4334</v>
      </c>
      <c r="F6989" s="113" t="s">
        <v>24018</v>
      </c>
      <c r="G6989" s="113" t="s">
        <v>39271</v>
      </c>
      <c r="H6989" s="113" t="s">
        <v>66086</v>
      </c>
      <c r="I6989" s="113" t="s">
        <v>94809</v>
      </c>
    </row>
    <row r="6990" spans="5:9" ht="14.5" x14ac:dyDescent="0.35">
      <c r="E6990" s="113" t="s">
        <v>4333</v>
      </c>
      <c r="F6990" s="113" t="s">
        <v>24017</v>
      </c>
      <c r="G6990" s="113" t="s">
        <v>39270</v>
      </c>
      <c r="H6990" s="113" t="s">
        <v>66085</v>
      </c>
      <c r="I6990" s="113" t="s">
        <v>94808</v>
      </c>
    </row>
    <row r="6991" spans="5:9" ht="14.5" x14ac:dyDescent="0.35">
      <c r="E6991" s="113" t="s">
        <v>4332</v>
      </c>
      <c r="F6991" s="113" t="s">
        <v>24016</v>
      </c>
      <c r="G6991" s="113" t="s">
        <v>39269</v>
      </c>
      <c r="H6991" s="113" t="s">
        <v>66084</v>
      </c>
      <c r="I6991" s="113" t="s">
        <v>94807</v>
      </c>
    </row>
    <row r="6992" spans="5:9" ht="14.5" x14ac:dyDescent="0.35">
      <c r="E6992" s="113" t="s">
        <v>4331</v>
      </c>
      <c r="F6992" s="113" t="s">
        <v>24015</v>
      </c>
      <c r="G6992" s="113" t="s">
        <v>39268</v>
      </c>
      <c r="H6992" s="113" t="s">
        <v>66083</v>
      </c>
      <c r="I6992" s="113" t="s">
        <v>94806</v>
      </c>
    </row>
    <row r="6993" spans="5:9" ht="14.5" x14ac:dyDescent="0.35">
      <c r="E6993" s="113" t="s">
        <v>4330</v>
      </c>
      <c r="F6993" s="113" t="s">
        <v>24014</v>
      </c>
      <c r="G6993" s="113" t="s">
        <v>39267</v>
      </c>
      <c r="H6993" s="113" t="s">
        <v>66082</v>
      </c>
      <c r="I6993" s="113" t="s">
        <v>94805</v>
      </c>
    </row>
    <row r="6994" spans="5:9" ht="14.5" x14ac:dyDescent="0.35">
      <c r="E6994" s="113" t="s">
        <v>4329</v>
      </c>
      <c r="F6994" s="113" t="s">
        <v>24013</v>
      </c>
      <c r="G6994" s="113" t="s">
        <v>39266</v>
      </c>
      <c r="H6994" s="113" t="s">
        <v>66081</v>
      </c>
      <c r="I6994" s="113" t="s">
        <v>94804</v>
      </c>
    </row>
    <row r="6995" spans="5:9" ht="14.5" x14ac:dyDescent="0.35">
      <c r="E6995" s="113" t="s">
        <v>4328</v>
      </c>
      <c r="F6995" s="113" t="s">
        <v>24012</v>
      </c>
      <c r="G6995" s="113" t="s">
        <v>39265</v>
      </c>
      <c r="H6995" s="113" t="s">
        <v>66080</v>
      </c>
      <c r="I6995" s="113" t="s">
        <v>94803</v>
      </c>
    </row>
    <row r="6996" spans="5:9" ht="14.5" x14ac:dyDescent="0.35">
      <c r="E6996" s="113" t="s">
        <v>4327</v>
      </c>
      <c r="F6996" s="113" t="s">
        <v>24011</v>
      </c>
      <c r="G6996" s="113" t="s">
        <v>39264</v>
      </c>
      <c r="H6996" s="113" t="s">
        <v>66079</v>
      </c>
      <c r="I6996" s="113" t="s">
        <v>94802</v>
      </c>
    </row>
    <row r="6997" spans="5:9" ht="14.5" x14ac:dyDescent="0.35">
      <c r="E6997" s="113" t="s">
        <v>4326</v>
      </c>
      <c r="F6997" s="113" t="s">
        <v>24010</v>
      </c>
      <c r="G6997" s="113" t="s">
        <v>39263</v>
      </c>
      <c r="H6997" s="113" t="s">
        <v>66078</v>
      </c>
      <c r="I6997" s="113" t="s">
        <v>94801</v>
      </c>
    </row>
    <row r="6998" spans="5:9" ht="14.5" x14ac:dyDescent="0.35">
      <c r="E6998" s="113" t="s">
        <v>4325</v>
      </c>
      <c r="F6998" s="113" t="s">
        <v>24009</v>
      </c>
      <c r="G6998" s="113" t="s">
        <v>39262</v>
      </c>
      <c r="H6998" s="113" t="s">
        <v>66077</v>
      </c>
      <c r="I6998" s="113" t="s">
        <v>94800</v>
      </c>
    </row>
    <row r="6999" spans="5:9" ht="14.5" x14ac:dyDescent="0.35">
      <c r="E6999" s="113" t="s">
        <v>4324</v>
      </c>
      <c r="F6999" s="113" t="s">
        <v>24008</v>
      </c>
      <c r="G6999" s="113" t="s">
        <v>39261</v>
      </c>
      <c r="H6999" s="113" t="s">
        <v>66076</v>
      </c>
      <c r="I6999" s="113" t="s">
        <v>94799</v>
      </c>
    </row>
    <row r="7000" spans="5:9" ht="14.5" x14ac:dyDescent="0.35">
      <c r="E7000" s="113" t="s">
        <v>4323</v>
      </c>
      <c r="F7000" s="113" t="s">
        <v>24007</v>
      </c>
      <c r="G7000" s="113" t="s">
        <v>39260</v>
      </c>
      <c r="H7000" s="113" t="s">
        <v>66075</v>
      </c>
      <c r="I7000" s="113" t="s">
        <v>94798</v>
      </c>
    </row>
    <row r="7001" spans="5:9" ht="14.5" x14ac:dyDescent="0.35">
      <c r="E7001" s="113" t="s">
        <v>4322</v>
      </c>
      <c r="F7001" s="113" t="s">
        <v>24006</v>
      </c>
      <c r="G7001" s="113" t="s">
        <v>39259</v>
      </c>
      <c r="H7001" s="113" t="s">
        <v>66074</v>
      </c>
      <c r="I7001" s="113" t="s">
        <v>94797</v>
      </c>
    </row>
    <row r="7002" spans="5:9" ht="14.5" x14ac:dyDescent="0.35">
      <c r="E7002" s="113" t="s">
        <v>4321</v>
      </c>
      <c r="F7002" s="113" t="s">
        <v>24005</v>
      </c>
      <c r="G7002" s="113" t="s">
        <v>39258</v>
      </c>
      <c r="H7002" s="113" t="s">
        <v>66073</v>
      </c>
      <c r="I7002" s="113" t="s">
        <v>94796</v>
      </c>
    </row>
    <row r="7003" spans="5:9" ht="14.5" x14ac:dyDescent="0.35">
      <c r="E7003" s="113" t="s">
        <v>4320</v>
      </c>
      <c r="F7003" s="113" t="s">
        <v>24004</v>
      </c>
      <c r="G7003" s="113" t="s">
        <v>39257</v>
      </c>
      <c r="H7003" s="113" t="s">
        <v>66072</v>
      </c>
      <c r="I7003" s="113" t="s">
        <v>94795</v>
      </c>
    </row>
    <row r="7004" spans="5:9" ht="14.5" x14ac:dyDescent="0.35">
      <c r="E7004" s="113" t="s">
        <v>4319</v>
      </c>
      <c r="F7004" s="113" t="s">
        <v>24003</v>
      </c>
      <c r="G7004" s="113" t="s">
        <v>39256</v>
      </c>
      <c r="H7004" s="113" t="s">
        <v>66071</v>
      </c>
      <c r="I7004" s="113" t="s">
        <v>94794</v>
      </c>
    </row>
    <row r="7005" spans="5:9" ht="14.5" x14ac:dyDescent="0.35">
      <c r="E7005" s="113" t="s">
        <v>4318</v>
      </c>
      <c r="F7005" s="113" t="s">
        <v>24002</v>
      </c>
      <c r="G7005" s="113" t="s">
        <v>39255</v>
      </c>
      <c r="H7005" s="113" t="s">
        <v>66070</v>
      </c>
      <c r="I7005" s="113" t="s">
        <v>94793</v>
      </c>
    </row>
    <row r="7006" spans="5:9" ht="14.5" x14ac:dyDescent="0.35">
      <c r="E7006" s="113" t="s">
        <v>4317</v>
      </c>
      <c r="F7006" s="113" t="s">
        <v>24001</v>
      </c>
      <c r="G7006" s="113" t="s">
        <v>39254</v>
      </c>
      <c r="H7006" s="113" t="s">
        <v>66069</v>
      </c>
      <c r="I7006" s="113" t="s">
        <v>94792</v>
      </c>
    </row>
    <row r="7007" spans="5:9" ht="14.5" x14ac:dyDescent="0.35">
      <c r="E7007" s="113" t="s">
        <v>4316</v>
      </c>
      <c r="F7007" s="113" t="s">
        <v>24000</v>
      </c>
      <c r="G7007" s="113" t="s">
        <v>39253</v>
      </c>
      <c r="H7007" s="113" t="s">
        <v>66068</v>
      </c>
      <c r="I7007" s="113" t="s">
        <v>94791</v>
      </c>
    </row>
    <row r="7008" spans="5:9" ht="14.5" x14ac:dyDescent="0.35">
      <c r="E7008" s="113" t="s">
        <v>4315</v>
      </c>
      <c r="F7008" s="113" t="s">
        <v>23999</v>
      </c>
      <c r="G7008" s="113" t="s">
        <v>39252</v>
      </c>
      <c r="H7008" s="113" t="s">
        <v>66067</v>
      </c>
      <c r="I7008" s="113" t="s">
        <v>94790</v>
      </c>
    </row>
    <row r="7009" spans="5:9" ht="14.5" x14ac:dyDescent="0.35">
      <c r="E7009" s="113" t="s">
        <v>4314</v>
      </c>
      <c r="F7009" s="113" t="s">
        <v>23998</v>
      </c>
      <c r="G7009" s="113" t="s">
        <v>39251</v>
      </c>
      <c r="H7009" s="113" t="s">
        <v>66066</v>
      </c>
      <c r="I7009" s="113" t="s">
        <v>94789</v>
      </c>
    </row>
    <row r="7010" spans="5:9" ht="14.5" x14ac:dyDescent="0.35">
      <c r="E7010" s="113" t="s">
        <v>4313</v>
      </c>
      <c r="F7010" s="113" t="s">
        <v>23997</v>
      </c>
      <c r="G7010" s="113" t="s">
        <v>39250</v>
      </c>
      <c r="H7010" s="113" t="s">
        <v>66065</v>
      </c>
      <c r="I7010" s="113" t="s">
        <v>94788</v>
      </c>
    </row>
    <row r="7011" spans="5:9" ht="14.5" x14ac:dyDescent="0.35">
      <c r="E7011" s="113" t="s">
        <v>4312</v>
      </c>
      <c r="F7011" s="113" t="s">
        <v>23996</v>
      </c>
      <c r="G7011" s="113" t="s">
        <v>39249</v>
      </c>
      <c r="H7011" s="113" t="s">
        <v>66064</v>
      </c>
      <c r="I7011" s="113" t="s">
        <v>94787</v>
      </c>
    </row>
    <row r="7012" spans="5:9" ht="14.5" x14ac:dyDescent="0.35">
      <c r="E7012" s="113" t="s">
        <v>4311</v>
      </c>
      <c r="F7012" s="113" t="s">
        <v>23995</v>
      </c>
      <c r="G7012" s="113" t="s">
        <v>39248</v>
      </c>
      <c r="H7012" s="113" t="s">
        <v>66063</v>
      </c>
      <c r="I7012" s="113" t="s">
        <v>94786</v>
      </c>
    </row>
    <row r="7013" spans="5:9" ht="14.5" x14ac:dyDescent="0.35">
      <c r="E7013" s="113" t="s">
        <v>4310</v>
      </c>
      <c r="F7013" s="113" t="s">
        <v>23994</v>
      </c>
      <c r="G7013" s="113" t="s">
        <v>39247</v>
      </c>
      <c r="H7013" s="113" t="s">
        <v>66062</v>
      </c>
      <c r="I7013" s="113" t="s">
        <v>94785</v>
      </c>
    </row>
    <row r="7014" spans="5:9" ht="14.5" x14ac:dyDescent="0.35">
      <c r="E7014" s="113" t="s">
        <v>4309</v>
      </c>
      <c r="F7014" s="113" t="s">
        <v>23993</v>
      </c>
      <c r="G7014" s="113" t="s">
        <v>39246</v>
      </c>
      <c r="H7014" s="113" t="s">
        <v>66061</v>
      </c>
      <c r="I7014" s="113" t="s">
        <v>94784</v>
      </c>
    </row>
    <row r="7015" spans="5:9" ht="14.5" x14ac:dyDescent="0.35">
      <c r="E7015" s="113" t="s">
        <v>4308</v>
      </c>
      <c r="F7015" s="113" t="s">
        <v>23992</v>
      </c>
      <c r="G7015" s="113" t="s">
        <v>39245</v>
      </c>
      <c r="H7015" s="113" t="s">
        <v>66060</v>
      </c>
      <c r="I7015" s="113" t="s">
        <v>94783</v>
      </c>
    </row>
    <row r="7016" spans="5:9" ht="14.5" x14ac:dyDescent="0.35">
      <c r="E7016" s="113" t="s">
        <v>4307</v>
      </c>
      <c r="F7016" s="113" t="s">
        <v>23991</v>
      </c>
      <c r="G7016" s="113" t="s">
        <v>39244</v>
      </c>
      <c r="H7016" s="113" t="s">
        <v>66059</v>
      </c>
      <c r="I7016" s="113" t="s">
        <v>94782</v>
      </c>
    </row>
    <row r="7017" spans="5:9" ht="14.5" x14ac:dyDescent="0.35">
      <c r="E7017" s="113" t="s">
        <v>4306</v>
      </c>
      <c r="F7017" s="113" t="s">
        <v>23990</v>
      </c>
      <c r="G7017" s="113" t="s">
        <v>39243</v>
      </c>
      <c r="H7017" s="113" t="s">
        <v>66058</v>
      </c>
      <c r="I7017" s="113" t="s">
        <v>94781</v>
      </c>
    </row>
    <row r="7018" spans="5:9" ht="14.5" x14ac:dyDescent="0.35">
      <c r="E7018" s="113" t="s">
        <v>4305</v>
      </c>
      <c r="F7018" s="113" t="s">
        <v>23989</v>
      </c>
      <c r="G7018" s="113" t="s">
        <v>39242</v>
      </c>
      <c r="H7018" s="113" t="s">
        <v>66057</v>
      </c>
      <c r="I7018" s="113" t="s">
        <v>94780</v>
      </c>
    </row>
    <row r="7019" spans="5:9" ht="14.5" x14ac:dyDescent="0.35">
      <c r="E7019" s="113" t="s">
        <v>4304</v>
      </c>
      <c r="F7019" s="113" t="s">
        <v>23988</v>
      </c>
      <c r="G7019" s="113" t="s">
        <v>39241</v>
      </c>
      <c r="H7019" s="113" t="s">
        <v>66056</v>
      </c>
      <c r="I7019" s="113" t="s">
        <v>94779</v>
      </c>
    </row>
    <row r="7020" spans="5:9" ht="14.5" x14ac:dyDescent="0.35">
      <c r="E7020" s="113" t="s">
        <v>4303</v>
      </c>
      <c r="F7020" s="113" t="s">
        <v>23987</v>
      </c>
      <c r="G7020" s="113" t="s">
        <v>39240</v>
      </c>
      <c r="H7020" s="113" t="s">
        <v>66055</v>
      </c>
      <c r="I7020" s="113" t="s">
        <v>94778</v>
      </c>
    </row>
    <row r="7021" spans="5:9" ht="14.5" x14ac:dyDescent="0.35">
      <c r="E7021" s="113" t="s">
        <v>4302</v>
      </c>
      <c r="F7021" s="113" t="s">
        <v>23986</v>
      </c>
      <c r="G7021" s="113" t="s">
        <v>39239</v>
      </c>
      <c r="H7021" s="113" t="s">
        <v>66054</v>
      </c>
      <c r="I7021" s="113" t="s">
        <v>94777</v>
      </c>
    </row>
    <row r="7022" spans="5:9" ht="14.5" x14ac:dyDescent="0.35">
      <c r="E7022" s="113" t="s">
        <v>4301</v>
      </c>
      <c r="F7022" s="113" t="s">
        <v>23985</v>
      </c>
      <c r="G7022" s="113" t="s">
        <v>39238</v>
      </c>
      <c r="H7022" s="113" t="s">
        <v>66053</v>
      </c>
      <c r="I7022" s="113" t="s">
        <v>94776</v>
      </c>
    </row>
    <row r="7023" spans="5:9" ht="14.5" x14ac:dyDescent="0.35">
      <c r="E7023" s="113" t="s">
        <v>4300</v>
      </c>
      <c r="F7023" s="113" t="s">
        <v>23984</v>
      </c>
      <c r="G7023" s="113" t="s">
        <v>39237</v>
      </c>
      <c r="H7023" s="113" t="s">
        <v>66052</v>
      </c>
      <c r="I7023" s="113" t="s">
        <v>94775</v>
      </c>
    </row>
    <row r="7024" spans="5:9" ht="14.5" x14ac:dyDescent="0.35">
      <c r="E7024" s="113" t="s">
        <v>4299</v>
      </c>
      <c r="F7024" s="113" t="s">
        <v>23983</v>
      </c>
      <c r="G7024" s="113" t="s">
        <v>39236</v>
      </c>
      <c r="H7024" s="113" t="s">
        <v>66051</v>
      </c>
      <c r="I7024" s="113" t="s">
        <v>94774</v>
      </c>
    </row>
    <row r="7025" spans="5:9" ht="14.5" x14ac:dyDescent="0.35">
      <c r="E7025" s="113" t="s">
        <v>4298</v>
      </c>
      <c r="F7025" s="113" t="s">
        <v>23982</v>
      </c>
      <c r="G7025" s="113" t="s">
        <v>39235</v>
      </c>
      <c r="H7025" s="113" t="s">
        <v>66050</v>
      </c>
      <c r="I7025" s="113" t="s">
        <v>94773</v>
      </c>
    </row>
    <row r="7026" spans="5:9" ht="14.5" x14ac:dyDescent="0.35">
      <c r="E7026" s="113" t="s">
        <v>4297</v>
      </c>
      <c r="F7026" s="113" t="s">
        <v>23981</v>
      </c>
      <c r="G7026" s="113" t="s">
        <v>39234</v>
      </c>
      <c r="H7026" s="113" t="s">
        <v>66049</v>
      </c>
      <c r="I7026" s="113" t="s">
        <v>94772</v>
      </c>
    </row>
    <row r="7027" spans="5:9" ht="14.5" x14ac:dyDescent="0.35">
      <c r="E7027" s="113" t="s">
        <v>4296</v>
      </c>
      <c r="F7027" s="113" t="s">
        <v>23980</v>
      </c>
      <c r="G7027" s="113" t="s">
        <v>39233</v>
      </c>
      <c r="H7027" s="113" t="s">
        <v>66048</v>
      </c>
      <c r="I7027" s="113" t="s">
        <v>94771</v>
      </c>
    </row>
    <row r="7028" spans="5:9" ht="14.5" x14ac:dyDescent="0.35">
      <c r="E7028" s="113" t="s">
        <v>4295</v>
      </c>
      <c r="F7028" s="113" t="s">
        <v>23979</v>
      </c>
      <c r="G7028" s="113" t="s">
        <v>39232</v>
      </c>
      <c r="H7028" s="113" t="s">
        <v>66047</v>
      </c>
      <c r="I7028" s="113" t="s">
        <v>94770</v>
      </c>
    </row>
    <row r="7029" spans="5:9" ht="14.5" x14ac:dyDescent="0.35">
      <c r="E7029" s="113" t="s">
        <v>4294</v>
      </c>
      <c r="F7029" s="113" t="s">
        <v>23978</v>
      </c>
      <c r="G7029" s="113" t="s">
        <v>39231</v>
      </c>
      <c r="H7029" s="113" t="s">
        <v>66046</v>
      </c>
      <c r="I7029" s="113" t="s">
        <v>94769</v>
      </c>
    </row>
    <row r="7030" spans="5:9" ht="14.5" x14ac:dyDescent="0.35">
      <c r="E7030" s="113" t="s">
        <v>4293</v>
      </c>
      <c r="F7030" s="113" t="s">
        <v>23977</v>
      </c>
      <c r="G7030" s="113" t="s">
        <v>39230</v>
      </c>
      <c r="H7030" s="113" t="s">
        <v>66045</v>
      </c>
      <c r="I7030" s="113" t="s">
        <v>94768</v>
      </c>
    </row>
    <row r="7031" spans="5:9" ht="14.5" x14ac:dyDescent="0.35">
      <c r="E7031" s="113" t="s">
        <v>4292</v>
      </c>
      <c r="F7031" s="113" t="s">
        <v>23976</v>
      </c>
      <c r="G7031" s="113" t="s">
        <v>39229</v>
      </c>
      <c r="H7031" s="113" t="s">
        <v>66044</v>
      </c>
      <c r="I7031" s="113" t="s">
        <v>94767</v>
      </c>
    </row>
    <row r="7032" spans="5:9" ht="14.5" x14ac:dyDescent="0.35">
      <c r="E7032" s="113" t="s">
        <v>4291</v>
      </c>
      <c r="F7032" s="113" t="s">
        <v>23975</v>
      </c>
      <c r="G7032" s="113" t="s">
        <v>39228</v>
      </c>
      <c r="H7032" s="113" t="s">
        <v>66043</v>
      </c>
      <c r="I7032" s="113" t="s">
        <v>94766</v>
      </c>
    </row>
    <row r="7033" spans="5:9" ht="14.5" x14ac:dyDescent="0.35">
      <c r="E7033" s="113" t="s">
        <v>4290</v>
      </c>
      <c r="F7033" s="113" t="s">
        <v>23974</v>
      </c>
      <c r="G7033" s="113" t="s">
        <v>39227</v>
      </c>
      <c r="H7033" s="113" t="s">
        <v>66042</v>
      </c>
      <c r="I7033" s="113" t="s">
        <v>94765</v>
      </c>
    </row>
    <row r="7034" spans="5:9" ht="14.5" x14ac:dyDescent="0.35">
      <c r="E7034" s="113" t="s">
        <v>4289</v>
      </c>
      <c r="F7034" s="113" t="s">
        <v>23973</v>
      </c>
      <c r="G7034" s="113" t="s">
        <v>39226</v>
      </c>
      <c r="H7034" s="113" t="s">
        <v>66041</v>
      </c>
      <c r="I7034" s="113" t="s">
        <v>94764</v>
      </c>
    </row>
    <row r="7035" spans="5:9" ht="14.5" x14ac:dyDescent="0.35">
      <c r="E7035" s="113" t="s">
        <v>4288</v>
      </c>
      <c r="F7035" s="113" t="s">
        <v>23972</v>
      </c>
      <c r="G7035" s="113" t="s">
        <v>39225</v>
      </c>
      <c r="H7035" s="113" t="s">
        <v>66040</v>
      </c>
      <c r="I7035" s="113" t="s">
        <v>94763</v>
      </c>
    </row>
    <row r="7036" spans="5:9" ht="14.5" x14ac:dyDescent="0.35">
      <c r="E7036" s="113" t="s">
        <v>4287</v>
      </c>
      <c r="F7036" s="113" t="s">
        <v>23971</v>
      </c>
      <c r="G7036" s="113" t="s">
        <v>39224</v>
      </c>
      <c r="H7036" s="113" t="s">
        <v>66039</v>
      </c>
      <c r="I7036" s="113" t="s">
        <v>94762</v>
      </c>
    </row>
    <row r="7037" spans="5:9" ht="14.5" x14ac:dyDescent="0.35">
      <c r="E7037" s="113" t="s">
        <v>4286</v>
      </c>
      <c r="F7037" s="113" t="s">
        <v>23970</v>
      </c>
      <c r="G7037" s="113" t="s">
        <v>39223</v>
      </c>
      <c r="H7037" s="113" t="s">
        <v>66038</v>
      </c>
      <c r="I7037" s="113" t="s">
        <v>94761</v>
      </c>
    </row>
    <row r="7038" spans="5:9" ht="14.5" x14ac:dyDescent="0.35">
      <c r="E7038" s="113" t="s">
        <v>4285</v>
      </c>
      <c r="F7038" s="113" t="s">
        <v>23969</v>
      </c>
      <c r="G7038" s="113" t="s">
        <v>39222</v>
      </c>
      <c r="H7038" s="113" t="s">
        <v>66037</v>
      </c>
      <c r="I7038" s="113" t="s">
        <v>94760</v>
      </c>
    </row>
    <row r="7039" spans="5:9" ht="14.5" x14ac:dyDescent="0.35">
      <c r="E7039" s="113" t="s">
        <v>4284</v>
      </c>
      <c r="F7039" s="113" t="s">
        <v>23968</v>
      </c>
      <c r="G7039" s="113" t="s">
        <v>39221</v>
      </c>
      <c r="H7039" s="113" t="s">
        <v>66036</v>
      </c>
      <c r="I7039" s="113" t="s">
        <v>94759</v>
      </c>
    </row>
    <row r="7040" spans="5:9" ht="14.5" x14ac:dyDescent="0.35">
      <c r="E7040" s="113" t="s">
        <v>4283</v>
      </c>
      <c r="F7040" s="113" t="s">
        <v>23967</v>
      </c>
      <c r="G7040" s="113" t="s">
        <v>39220</v>
      </c>
      <c r="H7040" s="113" t="s">
        <v>66035</v>
      </c>
      <c r="I7040" s="113" t="s">
        <v>94758</v>
      </c>
    </row>
    <row r="7041" spans="5:9" ht="14.5" x14ac:dyDescent="0.35">
      <c r="E7041" s="113" t="s">
        <v>4282</v>
      </c>
      <c r="F7041" s="113" t="s">
        <v>23966</v>
      </c>
      <c r="G7041" s="113" t="s">
        <v>39219</v>
      </c>
      <c r="H7041" s="113" t="s">
        <v>66034</v>
      </c>
      <c r="I7041" s="113" t="s">
        <v>94757</v>
      </c>
    </row>
    <row r="7042" spans="5:9" ht="14.5" x14ac:dyDescent="0.35">
      <c r="E7042" s="113" t="s">
        <v>4281</v>
      </c>
      <c r="F7042" s="113" t="s">
        <v>23965</v>
      </c>
      <c r="G7042" s="113" t="s">
        <v>39218</v>
      </c>
      <c r="H7042" s="113" t="s">
        <v>66033</v>
      </c>
      <c r="I7042" s="113" t="s">
        <v>94756</v>
      </c>
    </row>
    <row r="7043" spans="5:9" ht="14.5" x14ac:dyDescent="0.35">
      <c r="E7043" s="113" t="s">
        <v>4280</v>
      </c>
      <c r="F7043" s="113" t="s">
        <v>23964</v>
      </c>
      <c r="G7043" s="113" t="s">
        <v>39217</v>
      </c>
      <c r="H7043" s="113" t="s">
        <v>66032</v>
      </c>
      <c r="I7043" s="113" t="s">
        <v>94755</v>
      </c>
    </row>
    <row r="7044" spans="5:9" ht="14.5" x14ac:dyDescent="0.35">
      <c r="E7044" s="113" t="s">
        <v>4279</v>
      </c>
      <c r="F7044" s="113" t="s">
        <v>23963</v>
      </c>
      <c r="G7044" s="113" t="s">
        <v>39216</v>
      </c>
      <c r="H7044" s="113" t="s">
        <v>66031</v>
      </c>
      <c r="I7044" s="113" t="s">
        <v>94754</v>
      </c>
    </row>
    <row r="7045" spans="5:9" ht="14.5" x14ac:dyDescent="0.35">
      <c r="E7045" s="113" t="s">
        <v>4278</v>
      </c>
      <c r="F7045" s="113" t="s">
        <v>23962</v>
      </c>
      <c r="G7045" s="113" t="s">
        <v>39215</v>
      </c>
      <c r="H7045" s="113" t="s">
        <v>66030</v>
      </c>
      <c r="I7045" s="113" t="s">
        <v>94753</v>
      </c>
    </row>
    <row r="7046" spans="5:9" ht="14.5" x14ac:dyDescent="0.35">
      <c r="E7046" s="113" t="s">
        <v>4277</v>
      </c>
      <c r="F7046" s="113" t="s">
        <v>23961</v>
      </c>
      <c r="G7046" s="113" t="s">
        <v>39214</v>
      </c>
      <c r="H7046" s="113" t="s">
        <v>66029</v>
      </c>
      <c r="I7046" s="113" t="s">
        <v>94752</v>
      </c>
    </row>
    <row r="7047" spans="5:9" ht="14.5" x14ac:dyDescent="0.35">
      <c r="E7047" s="113" t="s">
        <v>4276</v>
      </c>
      <c r="F7047" s="113" t="s">
        <v>23960</v>
      </c>
      <c r="G7047" s="113" t="s">
        <v>39213</v>
      </c>
      <c r="H7047" s="113" t="s">
        <v>66028</v>
      </c>
      <c r="I7047" s="113" t="s">
        <v>94751</v>
      </c>
    </row>
    <row r="7048" spans="5:9" ht="14.5" x14ac:dyDescent="0.35">
      <c r="E7048" s="113" t="s">
        <v>4275</v>
      </c>
      <c r="F7048" s="113" t="s">
        <v>23959</v>
      </c>
      <c r="G7048" s="113" t="s">
        <v>39212</v>
      </c>
      <c r="H7048" s="113" t="s">
        <v>66027</v>
      </c>
      <c r="I7048" s="113" t="s">
        <v>94750</v>
      </c>
    </row>
    <row r="7049" spans="5:9" ht="14.5" x14ac:dyDescent="0.35">
      <c r="E7049" s="113" t="s">
        <v>4274</v>
      </c>
      <c r="F7049" s="113" t="s">
        <v>23958</v>
      </c>
      <c r="G7049" s="113" t="s">
        <v>39211</v>
      </c>
      <c r="H7049" s="113" t="s">
        <v>66026</v>
      </c>
      <c r="I7049" s="113" t="s">
        <v>94749</v>
      </c>
    </row>
    <row r="7050" spans="5:9" ht="14.5" x14ac:dyDescent="0.35">
      <c r="E7050" s="113" t="s">
        <v>4273</v>
      </c>
      <c r="F7050" s="113" t="s">
        <v>23957</v>
      </c>
      <c r="G7050" s="113" t="s">
        <v>39210</v>
      </c>
      <c r="H7050" s="113" t="s">
        <v>66025</v>
      </c>
      <c r="I7050" s="113" t="s">
        <v>94748</v>
      </c>
    </row>
    <row r="7051" spans="5:9" ht="14.5" x14ac:dyDescent="0.35">
      <c r="E7051" s="113" t="s">
        <v>4272</v>
      </c>
      <c r="F7051" s="113" t="s">
        <v>23956</v>
      </c>
      <c r="G7051" s="113" t="s">
        <v>39209</v>
      </c>
      <c r="H7051" s="113" t="s">
        <v>66024</v>
      </c>
      <c r="I7051" s="113" t="s">
        <v>94747</v>
      </c>
    </row>
    <row r="7052" spans="5:9" ht="14.5" x14ac:dyDescent="0.35">
      <c r="E7052" s="113" t="s">
        <v>4271</v>
      </c>
      <c r="F7052" s="113" t="s">
        <v>23955</v>
      </c>
      <c r="G7052" s="113" t="s">
        <v>39208</v>
      </c>
      <c r="H7052" s="113" t="s">
        <v>66023</v>
      </c>
      <c r="I7052" s="113" t="s">
        <v>94746</v>
      </c>
    </row>
    <row r="7053" spans="5:9" ht="14.5" x14ac:dyDescent="0.35">
      <c r="E7053" s="113" t="s">
        <v>4270</v>
      </c>
      <c r="F7053" s="113" t="s">
        <v>23954</v>
      </c>
      <c r="G7053" s="113" t="s">
        <v>39207</v>
      </c>
      <c r="H7053" s="113" t="s">
        <v>66022</v>
      </c>
      <c r="I7053" s="113" t="s">
        <v>94745</v>
      </c>
    </row>
    <row r="7054" spans="5:9" ht="14.5" x14ac:dyDescent="0.35">
      <c r="E7054" s="113" t="s">
        <v>4269</v>
      </c>
      <c r="F7054" s="113" t="s">
        <v>23953</v>
      </c>
      <c r="G7054" s="113" t="s">
        <v>39206</v>
      </c>
      <c r="H7054" s="113" t="s">
        <v>66021</v>
      </c>
      <c r="I7054" s="113" t="s">
        <v>94744</v>
      </c>
    </row>
    <row r="7055" spans="5:9" ht="14.5" x14ac:dyDescent="0.35">
      <c r="E7055" s="113" t="s">
        <v>4268</v>
      </c>
      <c r="F7055" s="113" t="s">
        <v>23952</v>
      </c>
      <c r="G7055" s="113" t="s">
        <v>39205</v>
      </c>
      <c r="H7055" s="113" t="s">
        <v>66020</v>
      </c>
      <c r="I7055" s="113" t="s">
        <v>94743</v>
      </c>
    </row>
    <row r="7056" spans="5:9" ht="14.5" x14ac:dyDescent="0.35">
      <c r="E7056" s="113" t="s">
        <v>4267</v>
      </c>
      <c r="F7056" s="113" t="s">
        <v>23951</v>
      </c>
      <c r="G7056" s="113" t="s">
        <v>39204</v>
      </c>
      <c r="H7056" s="113" t="s">
        <v>66019</v>
      </c>
      <c r="I7056" s="113" t="s">
        <v>94742</v>
      </c>
    </row>
    <row r="7057" spans="5:9" ht="14.5" x14ac:dyDescent="0.35">
      <c r="E7057" s="113" t="s">
        <v>4266</v>
      </c>
      <c r="F7057" s="113" t="s">
        <v>23950</v>
      </c>
      <c r="G7057" s="113" t="s">
        <v>39203</v>
      </c>
      <c r="H7057" s="113" t="s">
        <v>66018</v>
      </c>
      <c r="I7057" s="113" t="s">
        <v>94741</v>
      </c>
    </row>
    <row r="7058" spans="5:9" ht="14.5" x14ac:dyDescent="0.35">
      <c r="E7058" s="113" t="s">
        <v>4265</v>
      </c>
      <c r="F7058" s="113" t="s">
        <v>23949</v>
      </c>
      <c r="G7058" s="113" t="s">
        <v>39202</v>
      </c>
      <c r="H7058" s="113" t="s">
        <v>66017</v>
      </c>
      <c r="I7058" s="113" t="s">
        <v>94740</v>
      </c>
    </row>
    <row r="7059" spans="5:9" ht="14.5" x14ac:dyDescent="0.35">
      <c r="E7059" s="113" t="s">
        <v>4264</v>
      </c>
      <c r="F7059" s="113" t="s">
        <v>23948</v>
      </c>
      <c r="G7059" s="113" t="s">
        <v>39201</v>
      </c>
      <c r="H7059" s="113" t="s">
        <v>66016</v>
      </c>
      <c r="I7059" s="113" t="s">
        <v>94739</v>
      </c>
    </row>
    <row r="7060" spans="5:9" ht="14.5" x14ac:dyDescent="0.35">
      <c r="E7060" s="113" t="s">
        <v>4263</v>
      </c>
      <c r="F7060" s="113" t="s">
        <v>23947</v>
      </c>
      <c r="G7060" s="113" t="s">
        <v>39200</v>
      </c>
      <c r="H7060" s="113" t="s">
        <v>66015</v>
      </c>
      <c r="I7060" s="113" t="s">
        <v>94738</v>
      </c>
    </row>
    <row r="7061" spans="5:9" ht="14.5" x14ac:dyDescent="0.35">
      <c r="E7061" s="113" t="s">
        <v>4262</v>
      </c>
      <c r="F7061" s="113" t="s">
        <v>23946</v>
      </c>
      <c r="G7061" s="113" t="s">
        <v>39199</v>
      </c>
      <c r="H7061" s="113" t="s">
        <v>66014</v>
      </c>
      <c r="I7061" s="113" t="s">
        <v>94737</v>
      </c>
    </row>
    <row r="7062" spans="5:9" ht="14.5" x14ac:dyDescent="0.35">
      <c r="E7062" s="113" t="s">
        <v>4261</v>
      </c>
      <c r="F7062" s="113" t="s">
        <v>23945</v>
      </c>
      <c r="G7062" s="113" t="s">
        <v>39198</v>
      </c>
      <c r="H7062" s="113" t="s">
        <v>66013</v>
      </c>
      <c r="I7062" s="113" t="s">
        <v>94736</v>
      </c>
    </row>
    <row r="7063" spans="5:9" ht="14.5" x14ac:dyDescent="0.35">
      <c r="E7063" s="113" t="s">
        <v>4260</v>
      </c>
      <c r="F7063" s="113" t="s">
        <v>23944</v>
      </c>
      <c r="G7063" s="113" t="s">
        <v>39197</v>
      </c>
      <c r="H7063" s="113" t="s">
        <v>66012</v>
      </c>
      <c r="I7063" s="113" t="s">
        <v>94735</v>
      </c>
    </row>
    <row r="7064" spans="5:9" ht="14.5" x14ac:dyDescent="0.35">
      <c r="E7064" s="113" t="s">
        <v>4259</v>
      </c>
      <c r="F7064" s="113" t="s">
        <v>23943</v>
      </c>
      <c r="G7064" s="113" t="s">
        <v>39196</v>
      </c>
      <c r="H7064" s="113" t="s">
        <v>66011</v>
      </c>
      <c r="I7064" s="113" t="s">
        <v>94734</v>
      </c>
    </row>
    <row r="7065" spans="5:9" ht="14.5" x14ac:dyDescent="0.35">
      <c r="E7065" s="113" t="s">
        <v>4258</v>
      </c>
      <c r="F7065" s="113" t="s">
        <v>23942</v>
      </c>
      <c r="G7065" s="113" t="s">
        <v>39195</v>
      </c>
      <c r="H7065" s="113" t="s">
        <v>66010</v>
      </c>
      <c r="I7065" s="113" t="s">
        <v>94733</v>
      </c>
    </row>
    <row r="7066" spans="5:9" ht="14.5" x14ac:dyDescent="0.35">
      <c r="E7066" s="113" t="s">
        <v>4257</v>
      </c>
      <c r="F7066" s="113" t="s">
        <v>23941</v>
      </c>
      <c r="G7066" s="113" t="s">
        <v>39194</v>
      </c>
      <c r="H7066" s="113" t="s">
        <v>66009</v>
      </c>
      <c r="I7066" s="113" t="s">
        <v>94732</v>
      </c>
    </row>
    <row r="7067" spans="5:9" ht="14.5" x14ac:dyDescent="0.35">
      <c r="E7067" s="113" t="s">
        <v>4256</v>
      </c>
      <c r="F7067" s="113" t="s">
        <v>23940</v>
      </c>
      <c r="G7067" s="113" t="s">
        <v>39193</v>
      </c>
      <c r="H7067" s="113" t="s">
        <v>66008</v>
      </c>
      <c r="I7067" s="113" t="s">
        <v>94731</v>
      </c>
    </row>
    <row r="7068" spans="5:9" ht="14.5" x14ac:dyDescent="0.35">
      <c r="E7068" s="113" t="s">
        <v>4255</v>
      </c>
      <c r="F7068" s="113" t="s">
        <v>23939</v>
      </c>
      <c r="G7068" s="113" t="s">
        <v>39192</v>
      </c>
      <c r="H7068" s="113" t="s">
        <v>66007</v>
      </c>
      <c r="I7068" s="113" t="s">
        <v>94730</v>
      </c>
    </row>
    <row r="7069" spans="5:9" ht="14.5" x14ac:dyDescent="0.35">
      <c r="E7069" s="113" t="s">
        <v>4254</v>
      </c>
      <c r="F7069" s="113" t="s">
        <v>23938</v>
      </c>
      <c r="G7069" s="113" t="s">
        <v>39191</v>
      </c>
      <c r="H7069" s="113" t="s">
        <v>66006</v>
      </c>
      <c r="I7069" s="113" t="s">
        <v>94729</v>
      </c>
    </row>
    <row r="7070" spans="5:9" ht="14.5" x14ac:dyDescent="0.35">
      <c r="E7070" s="113" t="s">
        <v>4253</v>
      </c>
      <c r="F7070" s="113" t="s">
        <v>23937</v>
      </c>
      <c r="G7070" s="113" t="s">
        <v>39190</v>
      </c>
      <c r="H7070" s="113" t="s">
        <v>66005</v>
      </c>
      <c r="I7070" s="113" t="s">
        <v>94728</v>
      </c>
    </row>
    <row r="7071" spans="5:9" ht="14.5" x14ac:dyDescent="0.35">
      <c r="E7071" s="113" t="s">
        <v>4252</v>
      </c>
      <c r="F7071" s="113" t="s">
        <v>23936</v>
      </c>
      <c r="G7071" s="113" t="s">
        <v>39189</v>
      </c>
      <c r="H7071" s="113" t="s">
        <v>66004</v>
      </c>
      <c r="I7071" s="113" t="s">
        <v>94727</v>
      </c>
    </row>
    <row r="7072" spans="5:9" ht="14.5" x14ac:dyDescent="0.35">
      <c r="E7072" s="113" t="s">
        <v>4251</v>
      </c>
      <c r="F7072" s="113" t="s">
        <v>23935</v>
      </c>
      <c r="G7072" s="113" t="s">
        <v>39188</v>
      </c>
      <c r="H7072" s="113" t="s">
        <v>66003</v>
      </c>
      <c r="I7072" s="113" t="s">
        <v>94726</v>
      </c>
    </row>
    <row r="7073" spans="5:9" ht="14.5" x14ac:dyDescent="0.35">
      <c r="E7073" s="113" t="s">
        <v>4250</v>
      </c>
      <c r="F7073" s="113" t="s">
        <v>23934</v>
      </c>
      <c r="G7073" s="113" t="s">
        <v>39187</v>
      </c>
      <c r="H7073" s="113" t="s">
        <v>66002</v>
      </c>
      <c r="I7073" s="113" t="s">
        <v>94725</v>
      </c>
    </row>
    <row r="7074" spans="5:9" ht="14.5" x14ac:dyDescent="0.35">
      <c r="E7074" s="113" t="s">
        <v>4249</v>
      </c>
      <c r="F7074" s="113" t="s">
        <v>23933</v>
      </c>
      <c r="G7074" s="113" t="s">
        <v>122088</v>
      </c>
      <c r="H7074" s="113" t="s">
        <v>66001</v>
      </c>
      <c r="I7074" s="113" t="s">
        <v>94724</v>
      </c>
    </row>
    <row r="7075" spans="5:9" ht="14.5" x14ac:dyDescent="0.35">
      <c r="E7075" s="113" t="s">
        <v>4248</v>
      </c>
      <c r="F7075" s="113" t="s">
        <v>23932</v>
      </c>
      <c r="G7075" s="113" t="s">
        <v>39186</v>
      </c>
      <c r="H7075" s="113" t="s">
        <v>66000</v>
      </c>
      <c r="I7075" s="113" t="s">
        <v>94723</v>
      </c>
    </row>
    <row r="7076" spans="5:9" ht="14.5" x14ac:dyDescent="0.35">
      <c r="E7076" s="113" t="s">
        <v>4247</v>
      </c>
      <c r="F7076" s="113" t="s">
        <v>23931</v>
      </c>
      <c r="G7076" s="113" t="s">
        <v>39185</v>
      </c>
      <c r="H7076" s="113" t="s">
        <v>65999</v>
      </c>
      <c r="I7076" s="113" t="s">
        <v>94722</v>
      </c>
    </row>
    <row r="7077" spans="5:9" ht="14.5" x14ac:dyDescent="0.35">
      <c r="E7077" s="113" t="s">
        <v>4246</v>
      </c>
      <c r="F7077" s="113" t="s">
        <v>23930</v>
      </c>
      <c r="G7077" s="113" t="s">
        <v>39184</v>
      </c>
      <c r="H7077" s="113" t="s">
        <v>65998</v>
      </c>
      <c r="I7077" s="113" t="s">
        <v>94721</v>
      </c>
    </row>
    <row r="7078" spans="5:9" ht="14.5" x14ac:dyDescent="0.35">
      <c r="E7078" s="113" t="s">
        <v>4245</v>
      </c>
      <c r="F7078" s="113" t="s">
        <v>23929</v>
      </c>
      <c r="G7078" s="113" t="s">
        <v>39183</v>
      </c>
      <c r="H7078" s="113" t="s">
        <v>65997</v>
      </c>
      <c r="I7078" s="113" t="s">
        <v>94720</v>
      </c>
    </row>
    <row r="7079" spans="5:9" ht="14.5" x14ac:dyDescent="0.35">
      <c r="E7079" s="113" t="s">
        <v>4244</v>
      </c>
      <c r="F7079" s="113" t="s">
        <v>23928</v>
      </c>
      <c r="G7079" s="113" t="s">
        <v>39182</v>
      </c>
      <c r="H7079" s="113" t="s">
        <v>65996</v>
      </c>
      <c r="I7079" s="113" t="s">
        <v>140961</v>
      </c>
    </row>
    <row r="7080" spans="5:9" ht="14.5" x14ac:dyDescent="0.35">
      <c r="E7080" s="113" t="s">
        <v>4243</v>
      </c>
      <c r="F7080" s="113" t="s">
        <v>23927</v>
      </c>
      <c r="G7080" s="113" t="s">
        <v>39181</v>
      </c>
      <c r="H7080" s="113" t="s">
        <v>65995</v>
      </c>
      <c r="I7080" s="113" t="s">
        <v>94719</v>
      </c>
    </row>
    <row r="7081" spans="5:9" ht="14.5" x14ac:dyDescent="0.35">
      <c r="E7081" s="113" t="s">
        <v>4242</v>
      </c>
      <c r="F7081" s="113" t="s">
        <v>23926</v>
      </c>
      <c r="G7081" s="113" t="s">
        <v>39180</v>
      </c>
      <c r="H7081" s="113" t="s">
        <v>65994</v>
      </c>
      <c r="I7081" s="113" t="s">
        <v>94718</v>
      </c>
    </row>
    <row r="7082" spans="5:9" ht="14.5" x14ac:dyDescent="0.35">
      <c r="E7082" s="113" t="s">
        <v>4241</v>
      </c>
      <c r="F7082" s="113" t="s">
        <v>23925</v>
      </c>
      <c r="G7082" s="113" t="s">
        <v>39179</v>
      </c>
      <c r="H7082" s="113" t="s">
        <v>65993</v>
      </c>
      <c r="I7082" s="113" t="s">
        <v>94717</v>
      </c>
    </row>
    <row r="7083" spans="5:9" ht="14.5" x14ac:dyDescent="0.35">
      <c r="E7083" s="113" t="s">
        <v>4240</v>
      </c>
      <c r="F7083" s="113" t="s">
        <v>23924</v>
      </c>
      <c r="G7083" s="113" t="s">
        <v>39178</v>
      </c>
      <c r="H7083" s="113" t="s">
        <v>65992</v>
      </c>
      <c r="I7083" s="113" t="s">
        <v>94716</v>
      </c>
    </row>
    <row r="7084" spans="5:9" ht="14.5" x14ac:dyDescent="0.35">
      <c r="E7084" s="113" t="s">
        <v>4239</v>
      </c>
      <c r="F7084" s="113" t="s">
        <v>23923</v>
      </c>
      <c r="G7084" s="113" t="s">
        <v>39177</v>
      </c>
      <c r="H7084" s="113" t="s">
        <v>65991</v>
      </c>
      <c r="I7084" s="113" t="s">
        <v>94715</v>
      </c>
    </row>
    <row r="7085" spans="5:9" ht="14.5" x14ac:dyDescent="0.35">
      <c r="E7085" s="113" t="s">
        <v>4238</v>
      </c>
      <c r="F7085" s="113" t="s">
        <v>23922</v>
      </c>
      <c r="G7085" s="113" t="s">
        <v>39176</v>
      </c>
      <c r="H7085" s="113" t="s">
        <v>65990</v>
      </c>
      <c r="I7085" s="113" t="s">
        <v>94714</v>
      </c>
    </row>
    <row r="7086" spans="5:9" ht="14.5" x14ac:dyDescent="0.35">
      <c r="E7086" s="113" t="s">
        <v>4237</v>
      </c>
      <c r="F7086" s="113" t="s">
        <v>23921</v>
      </c>
      <c r="G7086" s="113" t="s">
        <v>39175</v>
      </c>
      <c r="H7086" s="113" t="s">
        <v>65989</v>
      </c>
      <c r="I7086" s="113" t="s">
        <v>94713</v>
      </c>
    </row>
    <row r="7087" spans="5:9" ht="14.5" x14ac:dyDescent="0.35">
      <c r="E7087" s="113" t="s">
        <v>4236</v>
      </c>
      <c r="F7087" s="113" t="s">
        <v>23920</v>
      </c>
      <c r="G7087" s="113" t="s">
        <v>39174</v>
      </c>
      <c r="H7087" s="113" t="s">
        <v>65988</v>
      </c>
      <c r="I7087" s="113" t="s">
        <v>94712</v>
      </c>
    </row>
    <row r="7088" spans="5:9" ht="14.5" x14ac:dyDescent="0.35">
      <c r="E7088" s="113" t="s">
        <v>4235</v>
      </c>
      <c r="F7088" s="113" t="s">
        <v>23919</v>
      </c>
      <c r="G7088" s="113" t="s">
        <v>39173</v>
      </c>
      <c r="H7088" s="113" t="s">
        <v>65987</v>
      </c>
      <c r="I7088" s="113" t="s">
        <v>94711</v>
      </c>
    </row>
    <row r="7089" spans="5:9" ht="14.5" x14ac:dyDescent="0.35">
      <c r="E7089" s="113" t="s">
        <v>4234</v>
      </c>
      <c r="F7089" s="113" t="s">
        <v>23918</v>
      </c>
      <c r="G7089" s="113" t="s">
        <v>39172</v>
      </c>
      <c r="H7089" s="113" t="s">
        <v>65986</v>
      </c>
      <c r="I7089" s="113" t="s">
        <v>94710</v>
      </c>
    </row>
    <row r="7090" spans="5:9" ht="14.5" x14ac:dyDescent="0.35">
      <c r="E7090" s="113" t="s">
        <v>4233</v>
      </c>
      <c r="F7090" s="113" t="s">
        <v>23917</v>
      </c>
      <c r="G7090" s="113" t="s">
        <v>39171</v>
      </c>
      <c r="H7090" s="113" t="s">
        <v>65985</v>
      </c>
      <c r="I7090" s="113" t="s">
        <v>94709</v>
      </c>
    </row>
    <row r="7091" spans="5:9" ht="14.5" x14ac:dyDescent="0.35">
      <c r="E7091" s="113" t="s">
        <v>4232</v>
      </c>
      <c r="F7091" s="113" t="s">
        <v>23916</v>
      </c>
      <c r="G7091" s="113" t="s">
        <v>39170</v>
      </c>
      <c r="H7091" s="113" t="s">
        <v>65984</v>
      </c>
      <c r="I7091" s="113" t="s">
        <v>94708</v>
      </c>
    </row>
    <row r="7092" spans="5:9" ht="14.5" x14ac:dyDescent="0.35">
      <c r="E7092" s="113" t="s">
        <v>4231</v>
      </c>
      <c r="F7092" s="113" t="s">
        <v>23915</v>
      </c>
      <c r="G7092" s="113" t="s">
        <v>39169</v>
      </c>
      <c r="H7092" s="113" t="s">
        <v>65983</v>
      </c>
      <c r="I7092" s="113" t="s">
        <v>94707</v>
      </c>
    </row>
    <row r="7093" spans="5:9" ht="14.5" x14ac:dyDescent="0.35">
      <c r="E7093" s="113" t="s">
        <v>4230</v>
      </c>
      <c r="F7093" s="113" t="s">
        <v>23914</v>
      </c>
      <c r="G7093" s="113" t="s">
        <v>39168</v>
      </c>
      <c r="H7093" s="113" t="s">
        <v>65982</v>
      </c>
      <c r="I7093" s="113" t="s">
        <v>94706</v>
      </c>
    </row>
    <row r="7094" spans="5:9" ht="14.5" x14ac:dyDescent="0.35">
      <c r="E7094" s="113" t="s">
        <v>4229</v>
      </c>
      <c r="F7094" s="113" t="s">
        <v>23913</v>
      </c>
      <c r="G7094" s="113" t="s">
        <v>39167</v>
      </c>
      <c r="H7094" s="113" t="s">
        <v>65981</v>
      </c>
      <c r="I7094" s="113" t="s">
        <v>94705</v>
      </c>
    </row>
    <row r="7095" spans="5:9" ht="14.5" x14ac:dyDescent="0.35">
      <c r="E7095" s="113" t="s">
        <v>4228</v>
      </c>
      <c r="F7095" s="113" t="s">
        <v>23912</v>
      </c>
      <c r="G7095" s="113" t="s">
        <v>39166</v>
      </c>
      <c r="H7095" s="113" t="s">
        <v>65980</v>
      </c>
      <c r="I7095" s="113" t="s">
        <v>94704</v>
      </c>
    </row>
    <row r="7096" spans="5:9" ht="14.5" x14ac:dyDescent="0.35">
      <c r="E7096" s="113" t="s">
        <v>4227</v>
      </c>
      <c r="F7096" s="113" t="s">
        <v>23911</v>
      </c>
      <c r="G7096" s="113" t="s">
        <v>39165</v>
      </c>
      <c r="H7096" s="113" t="s">
        <v>65979</v>
      </c>
      <c r="I7096" s="113" t="s">
        <v>94703</v>
      </c>
    </row>
    <row r="7097" spans="5:9" ht="14.5" x14ac:dyDescent="0.35">
      <c r="E7097" s="113" t="s">
        <v>4226</v>
      </c>
      <c r="F7097" s="113" t="s">
        <v>23910</v>
      </c>
      <c r="G7097" s="113" t="s">
        <v>39164</v>
      </c>
      <c r="H7097" s="113" t="s">
        <v>65978</v>
      </c>
      <c r="I7097" s="113" t="s">
        <v>94702</v>
      </c>
    </row>
    <row r="7098" spans="5:9" ht="14.5" x14ac:dyDescent="0.35">
      <c r="E7098" s="113" t="s">
        <v>4225</v>
      </c>
      <c r="F7098" s="113" t="s">
        <v>23909</v>
      </c>
      <c r="G7098" s="113" t="s">
        <v>39163</v>
      </c>
      <c r="H7098" s="113" t="s">
        <v>65977</v>
      </c>
      <c r="I7098" s="113" t="s">
        <v>94701</v>
      </c>
    </row>
    <row r="7099" spans="5:9" ht="14.5" x14ac:dyDescent="0.35">
      <c r="E7099" s="113" t="s">
        <v>4224</v>
      </c>
      <c r="F7099" s="113" t="s">
        <v>23908</v>
      </c>
      <c r="G7099" s="113" t="s">
        <v>39162</v>
      </c>
      <c r="H7099" s="113" t="s">
        <v>65976</v>
      </c>
      <c r="I7099" s="113" t="s">
        <v>94700</v>
      </c>
    </row>
    <row r="7100" spans="5:9" ht="14.5" x14ac:dyDescent="0.35">
      <c r="E7100" s="113" t="s">
        <v>4223</v>
      </c>
      <c r="F7100" s="113" t="s">
        <v>23907</v>
      </c>
      <c r="G7100" s="113" t="s">
        <v>39161</v>
      </c>
      <c r="H7100" s="113" t="s">
        <v>65975</v>
      </c>
      <c r="I7100" s="113" t="s">
        <v>140357</v>
      </c>
    </row>
    <row r="7101" spans="5:9" ht="14.5" x14ac:dyDescent="0.35">
      <c r="E7101" s="113" t="s">
        <v>4222</v>
      </c>
      <c r="F7101" s="113" t="s">
        <v>23906</v>
      </c>
      <c r="G7101" s="113" t="s">
        <v>39160</v>
      </c>
      <c r="H7101" s="113" t="s">
        <v>65974</v>
      </c>
      <c r="I7101" s="113" t="s">
        <v>94699</v>
      </c>
    </row>
    <row r="7102" spans="5:9" ht="14.5" x14ac:dyDescent="0.35">
      <c r="E7102" s="113" t="s">
        <v>4221</v>
      </c>
      <c r="F7102" s="113" t="s">
        <v>23905</v>
      </c>
      <c r="G7102" s="113" t="s">
        <v>39159</v>
      </c>
      <c r="H7102" s="113" t="s">
        <v>65973</v>
      </c>
      <c r="I7102" s="113" t="s">
        <v>94698</v>
      </c>
    </row>
    <row r="7103" spans="5:9" ht="14.5" x14ac:dyDescent="0.35">
      <c r="E7103" s="113" t="s">
        <v>4220</v>
      </c>
      <c r="F7103" s="113" t="s">
        <v>23904</v>
      </c>
      <c r="G7103" s="113" t="s">
        <v>39158</v>
      </c>
      <c r="H7103" s="113" t="s">
        <v>65972</v>
      </c>
      <c r="I7103" s="113" t="s">
        <v>94697</v>
      </c>
    </row>
    <row r="7104" spans="5:9" ht="14.5" x14ac:dyDescent="0.35">
      <c r="E7104" s="113" t="s">
        <v>4219</v>
      </c>
      <c r="F7104" s="113" t="s">
        <v>23903</v>
      </c>
      <c r="G7104" s="113" t="s">
        <v>39157</v>
      </c>
      <c r="H7104" s="113" t="s">
        <v>65971</v>
      </c>
      <c r="I7104" s="113" t="s">
        <v>94696</v>
      </c>
    </row>
    <row r="7105" spans="5:9" ht="14.5" x14ac:dyDescent="0.35">
      <c r="E7105" s="113" t="s">
        <v>4218</v>
      </c>
      <c r="F7105" s="113" t="s">
        <v>23902</v>
      </c>
      <c r="G7105" s="113" t="s">
        <v>39156</v>
      </c>
      <c r="H7105" s="113" t="s">
        <v>65970</v>
      </c>
      <c r="I7105" s="113" t="s">
        <v>94695</v>
      </c>
    </row>
    <row r="7106" spans="5:9" ht="14.5" x14ac:dyDescent="0.35">
      <c r="E7106" s="113" t="s">
        <v>4217</v>
      </c>
      <c r="F7106" s="113" t="s">
        <v>23901</v>
      </c>
      <c r="G7106" s="113" t="s">
        <v>39155</v>
      </c>
      <c r="H7106" s="113" t="s">
        <v>65969</v>
      </c>
      <c r="I7106" s="113" t="s">
        <v>94694</v>
      </c>
    </row>
    <row r="7107" spans="5:9" ht="14.5" x14ac:dyDescent="0.35">
      <c r="E7107" s="113" t="s">
        <v>4216</v>
      </c>
      <c r="F7107" s="113" t="s">
        <v>23900</v>
      </c>
      <c r="G7107" s="113" t="s">
        <v>39154</v>
      </c>
      <c r="H7107" s="113" t="s">
        <v>65968</v>
      </c>
      <c r="I7107" s="113" t="s">
        <v>94693</v>
      </c>
    </row>
    <row r="7108" spans="5:9" ht="14.5" x14ac:dyDescent="0.35">
      <c r="E7108" s="113" t="s">
        <v>4215</v>
      </c>
      <c r="F7108" s="113" t="s">
        <v>23899</v>
      </c>
      <c r="G7108" s="113" t="s">
        <v>39153</v>
      </c>
      <c r="H7108" s="113" t="s">
        <v>65967</v>
      </c>
      <c r="I7108" s="113" t="s">
        <v>94692</v>
      </c>
    </row>
    <row r="7109" spans="5:9" ht="14.5" x14ac:dyDescent="0.35">
      <c r="E7109" s="113" t="s">
        <v>4214</v>
      </c>
      <c r="F7109" s="113" t="s">
        <v>23898</v>
      </c>
      <c r="G7109" s="113" t="s">
        <v>39152</v>
      </c>
      <c r="H7109" s="113" t="s">
        <v>65966</v>
      </c>
      <c r="I7109" s="113" t="s">
        <v>94691</v>
      </c>
    </row>
    <row r="7110" spans="5:9" ht="14.5" x14ac:dyDescent="0.35">
      <c r="E7110" s="113" t="s">
        <v>4213</v>
      </c>
      <c r="F7110" s="113" t="s">
        <v>23897</v>
      </c>
      <c r="G7110" s="113" t="s">
        <v>39151</v>
      </c>
      <c r="H7110" s="113" t="s">
        <v>65965</v>
      </c>
      <c r="I7110" s="113" t="s">
        <v>94690</v>
      </c>
    </row>
    <row r="7111" spans="5:9" ht="14.5" x14ac:dyDescent="0.35">
      <c r="E7111" s="113" t="s">
        <v>4212</v>
      </c>
      <c r="F7111" s="113" t="s">
        <v>23896</v>
      </c>
      <c r="G7111" s="113" t="s">
        <v>39150</v>
      </c>
      <c r="H7111" s="113" t="s">
        <v>65964</v>
      </c>
      <c r="I7111" s="113" t="s">
        <v>94689</v>
      </c>
    </row>
    <row r="7112" spans="5:9" ht="14.5" x14ac:dyDescent="0.35">
      <c r="E7112" s="113" t="s">
        <v>4211</v>
      </c>
      <c r="F7112" s="113" t="s">
        <v>23895</v>
      </c>
      <c r="G7112" s="113" t="s">
        <v>39149</v>
      </c>
      <c r="H7112" s="113" t="s">
        <v>65963</v>
      </c>
      <c r="I7112" s="113" t="s">
        <v>94688</v>
      </c>
    </row>
    <row r="7113" spans="5:9" ht="14.5" x14ac:dyDescent="0.35">
      <c r="E7113" s="113" t="s">
        <v>4210</v>
      </c>
      <c r="F7113" s="113" t="s">
        <v>23894</v>
      </c>
      <c r="G7113" s="113" t="s">
        <v>39148</v>
      </c>
      <c r="H7113" s="113" t="s">
        <v>65962</v>
      </c>
      <c r="I7113" s="113" t="s">
        <v>94687</v>
      </c>
    </row>
    <row r="7114" spans="5:9" ht="14.5" x14ac:dyDescent="0.35">
      <c r="E7114" s="113" t="s">
        <v>4209</v>
      </c>
      <c r="F7114" s="113" t="s">
        <v>23893</v>
      </c>
      <c r="G7114" s="113" t="s">
        <v>39147</v>
      </c>
      <c r="H7114" s="113" t="s">
        <v>65961</v>
      </c>
      <c r="I7114" s="113" t="s">
        <v>94686</v>
      </c>
    </row>
    <row r="7115" spans="5:9" ht="14.5" x14ac:dyDescent="0.35">
      <c r="E7115" s="113" t="s">
        <v>4208</v>
      </c>
      <c r="F7115" s="113" t="s">
        <v>23892</v>
      </c>
      <c r="G7115" s="113" t="s">
        <v>39146</v>
      </c>
      <c r="H7115" s="113" t="s">
        <v>65960</v>
      </c>
      <c r="I7115" s="113" t="s">
        <v>94685</v>
      </c>
    </row>
    <row r="7116" spans="5:9" ht="14.5" x14ac:dyDescent="0.35">
      <c r="E7116" s="113" t="s">
        <v>4207</v>
      </c>
      <c r="F7116" s="113" t="s">
        <v>23891</v>
      </c>
      <c r="G7116" s="113" t="s">
        <v>39145</v>
      </c>
      <c r="H7116" s="113" t="s">
        <v>65959</v>
      </c>
      <c r="I7116" s="113" t="s">
        <v>94684</v>
      </c>
    </row>
    <row r="7117" spans="5:9" ht="14.5" x14ac:dyDescent="0.35">
      <c r="E7117" s="113" t="s">
        <v>4206</v>
      </c>
      <c r="F7117" s="113" t="s">
        <v>23890</v>
      </c>
      <c r="G7117" s="113" t="s">
        <v>39144</v>
      </c>
      <c r="H7117" s="113" t="s">
        <v>65958</v>
      </c>
      <c r="I7117" s="113" t="s">
        <v>94683</v>
      </c>
    </row>
    <row r="7118" spans="5:9" ht="14.5" x14ac:dyDescent="0.35">
      <c r="E7118" s="113" t="s">
        <v>4205</v>
      </c>
      <c r="F7118" s="113" t="s">
        <v>23889</v>
      </c>
      <c r="G7118" s="113" t="s">
        <v>39143</v>
      </c>
      <c r="H7118" s="113" t="s">
        <v>65957</v>
      </c>
      <c r="I7118" s="113" t="s">
        <v>94682</v>
      </c>
    </row>
    <row r="7119" spans="5:9" ht="14.5" x14ac:dyDescent="0.35">
      <c r="E7119" s="113" t="s">
        <v>4204</v>
      </c>
      <c r="F7119" s="113" t="s">
        <v>23888</v>
      </c>
      <c r="G7119" s="113" t="s">
        <v>39142</v>
      </c>
      <c r="H7119" s="113" t="s">
        <v>65956</v>
      </c>
      <c r="I7119" s="113" t="s">
        <v>94681</v>
      </c>
    </row>
    <row r="7120" spans="5:9" ht="14.5" x14ac:dyDescent="0.35">
      <c r="E7120" s="113" t="s">
        <v>106304</v>
      </c>
      <c r="F7120" s="113" t="s">
        <v>23887</v>
      </c>
      <c r="G7120" s="113" t="s">
        <v>39141</v>
      </c>
      <c r="H7120" s="113" t="s">
        <v>65955</v>
      </c>
      <c r="I7120" s="113" t="s">
        <v>94680</v>
      </c>
    </row>
    <row r="7121" spans="5:9" ht="14.5" x14ac:dyDescent="0.35">
      <c r="E7121" s="113" t="s">
        <v>4203</v>
      </c>
      <c r="F7121" s="113" t="s">
        <v>23886</v>
      </c>
      <c r="G7121" s="113" t="s">
        <v>39140</v>
      </c>
      <c r="H7121" s="113" t="s">
        <v>65954</v>
      </c>
      <c r="I7121" s="113" t="s">
        <v>94679</v>
      </c>
    </row>
    <row r="7122" spans="5:9" ht="14.5" x14ac:dyDescent="0.35">
      <c r="E7122" s="113" t="s">
        <v>4202</v>
      </c>
      <c r="F7122" s="113" t="s">
        <v>23885</v>
      </c>
      <c r="G7122" s="113" t="s">
        <v>39139</v>
      </c>
      <c r="H7122" s="113" t="s">
        <v>65953</v>
      </c>
      <c r="I7122" s="113" t="s">
        <v>94678</v>
      </c>
    </row>
    <row r="7123" spans="5:9" ht="14.5" x14ac:dyDescent="0.35">
      <c r="E7123" s="113" t="s">
        <v>4201</v>
      </c>
      <c r="F7123" s="113" t="s">
        <v>23884</v>
      </c>
      <c r="G7123" s="113" t="s">
        <v>39138</v>
      </c>
      <c r="H7123" s="113" t="s">
        <v>65952</v>
      </c>
      <c r="I7123" s="113" t="s">
        <v>94677</v>
      </c>
    </row>
    <row r="7124" spans="5:9" ht="14.5" x14ac:dyDescent="0.35">
      <c r="E7124" s="113" t="s">
        <v>4200</v>
      </c>
      <c r="F7124" s="113" t="s">
        <v>23883</v>
      </c>
      <c r="G7124" s="113" t="s">
        <v>39137</v>
      </c>
      <c r="H7124" s="113" t="s">
        <v>65951</v>
      </c>
      <c r="I7124" s="113" t="s">
        <v>94676</v>
      </c>
    </row>
    <row r="7125" spans="5:9" ht="14.5" x14ac:dyDescent="0.35">
      <c r="E7125" s="113" t="s">
        <v>4199</v>
      </c>
      <c r="F7125" s="113" t="s">
        <v>23882</v>
      </c>
      <c r="G7125" s="113" t="s">
        <v>39136</v>
      </c>
      <c r="H7125" s="113" t="s">
        <v>65950</v>
      </c>
      <c r="I7125" s="113" t="s">
        <v>94675</v>
      </c>
    </row>
    <row r="7126" spans="5:9" ht="14.5" x14ac:dyDescent="0.35">
      <c r="E7126" s="113" t="s">
        <v>4198</v>
      </c>
      <c r="F7126" s="113" t="s">
        <v>23881</v>
      </c>
      <c r="G7126" s="113" t="s">
        <v>39135</v>
      </c>
      <c r="H7126" s="113" t="s">
        <v>65949</v>
      </c>
      <c r="I7126" s="113" t="s">
        <v>94674</v>
      </c>
    </row>
    <row r="7127" spans="5:9" ht="14.5" x14ac:dyDescent="0.35">
      <c r="E7127" s="113" t="s">
        <v>4197</v>
      </c>
      <c r="F7127" s="113" t="s">
        <v>23880</v>
      </c>
      <c r="G7127" s="113" t="s">
        <v>39134</v>
      </c>
      <c r="H7127" s="113" t="s">
        <v>65948</v>
      </c>
      <c r="I7127" s="113" t="s">
        <v>94673</v>
      </c>
    </row>
    <row r="7128" spans="5:9" ht="14.5" x14ac:dyDescent="0.35">
      <c r="E7128" s="113" t="s">
        <v>4196</v>
      </c>
      <c r="F7128" s="113" t="s">
        <v>23879</v>
      </c>
      <c r="G7128" s="113" t="s">
        <v>39133</v>
      </c>
      <c r="H7128" s="113" t="s">
        <v>65947</v>
      </c>
      <c r="I7128" s="113" t="s">
        <v>94672</v>
      </c>
    </row>
    <row r="7129" spans="5:9" ht="14.5" x14ac:dyDescent="0.35">
      <c r="E7129" s="113" t="s">
        <v>4195</v>
      </c>
      <c r="F7129" s="113" t="s">
        <v>23878</v>
      </c>
      <c r="G7129" s="113" t="s">
        <v>39132</v>
      </c>
      <c r="H7129" s="113" t="s">
        <v>65946</v>
      </c>
      <c r="I7129" s="113" t="s">
        <v>94671</v>
      </c>
    </row>
    <row r="7130" spans="5:9" ht="14.5" x14ac:dyDescent="0.35">
      <c r="E7130" s="113" t="s">
        <v>4194</v>
      </c>
      <c r="F7130" s="113" t="s">
        <v>23877</v>
      </c>
      <c r="G7130" s="113" t="s">
        <v>39131</v>
      </c>
      <c r="H7130" s="113" t="s">
        <v>65945</v>
      </c>
      <c r="I7130" s="113" t="s">
        <v>94670</v>
      </c>
    </row>
    <row r="7131" spans="5:9" ht="14.5" x14ac:dyDescent="0.35">
      <c r="E7131" s="113" t="s">
        <v>4193</v>
      </c>
      <c r="F7131" s="113" t="s">
        <v>23876</v>
      </c>
      <c r="G7131" s="113" t="s">
        <v>39130</v>
      </c>
      <c r="H7131" s="113" t="s">
        <v>65944</v>
      </c>
      <c r="I7131" s="113" t="s">
        <v>94669</v>
      </c>
    </row>
    <row r="7132" spans="5:9" ht="14.5" x14ac:dyDescent="0.35">
      <c r="E7132" s="113" t="s">
        <v>4192</v>
      </c>
      <c r="F7132" s="113" t="s">
        <v>23875</v>
      </c>
      <c r="G7132" s="113" t="s">
        <v>39129</v>
      </c>
      <c r="H7132" s="113" t="s">
        <v>65943</v>
      </c>
      <c r="I7132" s="113" t="s">
        <v>94668</v>
      </c>
    </row>
    <row r="7133" spans="5:9" ht="14.5" x14ac:dyDescent="0.35">
      <c r="E7133" s="113" t="s">
        <v>4191</v>
      </c>
      <c r="F7133" s="113" t="s">
        <v>23874</v>
      </c>
      <c r="G7133" s="113" t="s">
        <v>39128</v>
      </c>
      <c r="H7133" s="113" t="s">
        <v>65942</v>
      </c>
      <c r="I7133" s="113" t="s">
        <v>94667</v>
      </c>
    </row>
    <row r="7134" spans="5:9" ht="14.5" x14ac:dyDescent="0.35">
      <c r="E7134" s="113" t="s">
        <v>4190</v>
      </c>
      <c r="F7134" s="113" t="s">
        <v>23873</v>
      </c>
      <c r="G7134" s="113" t="s">
        <v>39127</v>
      </c>
      <c r="H7134" s="113" t="s">
        <v>65941</v>
      </c>
      <c r="I7134" s="113" t="s">
        <v>94666</v>
      </c>
    </row>
    <row r="7135" spans="5:9" ht="14.5" x14ac:dyDescent="0.35">
      <c r="E7135" s="113" t="s">
        <v>4189</v>
      </c>
      <c r="F7135" s="113" t="s">
        <v>23872</v>
      </c>
      <c r="G7135" s="113" t="s">
        <v>39126</v>
      </c>
      <c r="H7135" s="113" t="s">
        <v>65940</v>
      </c>
      <c r="I7135" s="113" t="s">
        <v>94665</v>
      </c>
    </row>
    <row r="7136" spans="5:9" ht="14.5" x14ac:dyDescent="0.35">
      <c r="E7136" s="113" t="s">
        <v>4188</v>
      </c>
      <c r="F7136" s="113" t="s">
        <v>23871</v>
      </c>
      <c r="G7136" s="113" t="s">
        <v>39125</v>
      </c>
      <c r="H7136" s="113" t="s">
        <v>65939</v>
      </c>
      <c r="I7136" s="113" t="s">
        <v>94664</v>
      </c>
    </row>
    <row r="7137" spans="5:9" ht="14.5" x14ac:dyDescent="0.35">
      <c r="E7137" s="113" t="s">
        <v>4187</v>
      </c>
      <c r="F7137" s="113" t="s">
        <v>23870</v>
      </c>
      <c r="G7137" s="113" t="s">
        <v>39124</v>
      </c>
      <c r="H7137" s="113" t="s">
        <v>65938</v>
      </c>
      <c r="I7137" s="113" t="s">
        <v>94663</v>
      </c>
    </row>
    <row r="7138" spans="5:9" ht="14.5" x14ac:dyDescent="0.35">
      <c r="E7138" s="113" t="s">
        <v>4186</v>
      </c>
      <c r="F7138" s="113" t="s">
        <v>23869</v>
      </c>
      <c r="G7138" s="113" t="s">
        <v>39123</v>
      </c>
      <c r="H7138" s="113" t="s">
        <v>65937</v>
      </c>
      <c r="I7138" s="113" t="s">
        <v>94662</v>
      </c>
    </row>
    <row r="7139" spans="5:9" ht="14.5" x14ac:dyDescent="0.35">
      <c r="E7139" s="113" t="s">
        <v>4185</v>
      </c>
      <c r="F7139" s="113" t="s">
        <v>23868</v>
      </c>
      <c r="G7139" s="113" t="s">
        <v>39122</v>
      </c>
      <c r="H7139" s="113" t="s">
        <v>65936</v>
      </c>
      <c r="I7139" s="113" t="s">
        <v>94661</v>
      </c>
    </row>
    <row r="7140" spans="5:9" ht="14.5" x14ac:dyDescent="0.35">
      <c r="E7140" s="113" t="s">
        <v>4184</v>
      </c>
      <c r="F7140" s="113" t="s">
        <v>23867</v>
      </c>
      <c r="G7140" s="113" t="s">
        <v>39121</v>
      </c>
      <c r="H7140" s="113" t="s">
        <v>65935</v>
      </c>
      <c r="I7140" s="113" t="s">
        <v>94660</v>
      </c>
    </row>
    <row r="7141" spans="5:9" ht="14.5" x14ac:dyDescent="0.35">
      <c r="E7141" s="113" t="s">
        <v>4183</v>
      </c>
      <c r="F7141" s="113" t="s">
        <v>23866</v>
      </c>
      <c r="G7141" s="113" t="s">
        <v>39120</v>
      </c>
      <c r="H7141" s="113" t="s">
        <v>65934</v>
      </c>
      <c r="I7141" s="113" t="s">
        <v>94659</v>
      </c>
    </row>
    <row r="7142" spans="5:9" ht="14.5" x14ac:dyDescent="0.35">
      <c r="E7142" s="113" t="s">
        <v>4182</v>
      </c>
      <c r="F7142" s="113" t="s">
        <v>23865</v>
      </c>
      <c r="G7142" s="113" t="s">
        <v>39119</v>
      </c>
      <c r="H7142" s="113" t="s">
        <v>65933</v>
      </c>
      <c r="I7142" s="113" t="s">
        <v>94658</v>
      </c>
    </row>
    <row r="7143" spans="5:9" ht="14.5" x14ac:dyDescent="0.35">
      <c r="E7143" s="113" t="s">
        <v>4181</v>
      </c>
      <c r="F7143" s="113" t="s">
        <v>23864</v>
      </c>
      <c r="G7143" s="113" t="s">
        <v>39118</v>
      </c>
      <c r="H7143" s="113" t="s">
        <v>65932</v>
      </c>
      <c r="I7143" s="113" t="s">
        <v>94657</v>
      </c>
    </row>
    <row r="7144" spans="5:9" ht="14.5" x14ac:dyDescent="0.35">
      <c r="E7144" s="113" t="s">
        <v>4180</v>
      </c>
      <c r="F7144" s="113" t="s">
        <v>23863</v>
      </c>
      <c r="G7144" s="113" t="s">
        <v>39117</v>
      </c>
      <c r="H7144" s="113" t="s">
        <v>65931</v>
      </c>
      <c r="I7144" s="113" t="s">
        <v>94656</v>
      </c>
    </row>
    <row r="7145" spans="5:9" ht="14.5" x14ac:dyDescent="0.35">
      <c r="E7145" s="113" t="s">
        <v>4179</v>
      </c>
      <c r="F7145" s="113" t="s">
        <v>23862</v>
      </c>
      <c r="G7145" s="113" t="s">
        <v>39116</v>
      </c>
      <c r="H7145" s="113" t="s">
        <v>65930</v>
      </c>
      <c r="I7145" s="113" t="s">
        <v>94655</v>
      </c>
    </row>
    <row r="7146" spans="5:9" ht="14.5" x14ac:dyDescent="0.35">
      <c r="E7146" s="113" t="s">
        <v>4178</v>
      </c>
      <c r="F7146" s="113" t="s">
        <v>23861</v>
      </c>
      <c r="G7146" s="113" t="s">
        <v>39115</v>
      </c>
      <c r="H7146" s="113" t="s">
        <v>65929</v>
      </c>
      <c r="I7146" s="113" t="s">
        <v>94654</v>
      </c>
    </row>
    <row r="7147" spans="5:9" ht="14.5" x14ac:dyDescent="0.35">
      <c r="E7147" s="113" t="s">
        <v>4177</v>
      </c>
      <c r="F7147" s="113" t="s">
        <v>23860</v>
      </c>
      <c r="G7147" s="113" t="s">
        <v>39114</v>
      </c>
      <c r="H7147" s="113" t="s">
        <v>65928</v>
      </c>
      <c r="I7147" s="113" t="s">
        <v>94653</v>
      </c>
    </row>
    <row r="7148" spans="5:9" ht="14.5" x14ac:dyDescent="0.35">
      <c r="E7148" s="113" t="s">
        <v>4176</v>
      </c>
      <c r="F7148" s="113" t="s">
        <v>23859</v>
      </c>
      <c r="G7148" s="113" t="s">
        <v>39113</v>
      </c>
      <c r="H7148" s="113" t="s">
        <v>65927</v>
      </c>
      <c r="I7148" s="113" t="s">
        <v>94652</v>
      </c>
    </row>
    <row r="7149" spans="5:9" ht="14.5" x14ac:dyDescent="0.35">
      <c r="E7149" s="113" t="s">
        <v>4175</v>
      </c>
      <c r="F7149" s="113" t="s">
        <v>23858</v>
      </c>
      <c r="G7149" s="113" t="s">
        <v>39112</v>
      </c>
      <c r="H7149" s="113" t="s">
        <v>65926</v>
      </c>
      <c r="I7149" s="113" t="s">
        <v>94651</v>
      </c>
    </row>
    <row r="7150" spans="5:9" ht="14.5" x14ac:dyDescent="0.35">
      <c r="E7150" s="113" t="s">
        <v>4174</v>
      </c>
      <c r="F7150" s="113" t="s">
        <v>23857</v>
      </c>
      <c r="G7150" s="113" t="s">
        <v>39111</v>
      </c>
      <c r="H7150" s="113" t="s">
        <v>65925</v>
      </c>
      <c r="I7150" s="113" t="s">
        <v>94650</v>
      </c>
    </row>
    <row r="7151" spans="5:9" ht="14.5" x14ac:dyDescent="0.35">
      <c r="E7151" s="113" t="s">
        <v>4173</v>
      </c>
      <c r="F7151" s="113" t="s">
        <v>23856</v>
      </c>
      <c r="G7151" s="113" t="s">
        <v>39110</v>
      </c>
      <c r="H7151" s="113" t="s">
        <v>65924</v>
      </c>
      <c r="I7151" s="113" t="s">
        <v>94649</v>
      </c>
    </row>
    <row r="7152" spans="5:9" ht="14.5" x14ac:dyDescent="0.35">
      <c r="E7152" s="113" t="s">
        <v>4172</v>
      </c>
      <c r="F7152" s="113" t="s">
        <v>23855</v>
      </c>
      <c r="G7152" s="113" t="s">
        <v>39109</v>
      </c>
      <c r="H7152" s="113" t="s">
        <v>65923</v>
      </c>
      <c r="I7152" s="113" t="s">
        <v>94648</v>
      </c>
    </row>
    <row r="7153" spans="5:9" ht="14.5" x14ac:dyDescent="0.35">
      <c r="E7153" s="113" t="s">
        <v>4171</v>
      </c>
      <c r="F7153" s="113" t="s">
        <v>23854</v>
      </c>
      <c r="G7153" s="113" t="s">
        <v>39108</v>
      </c>
      <c r="H7153" s="113" t="s">
        <v>65922</v>
      </c>
      <c r="I7153" s="113" t="s">
        <v>94647</v>
      </c>
    </row>
    <row r="7154" spans="5:9" ht="14.5" x14ac:dyDescent="0.35">
      <c r="E7154" s="113" t="s">
        <v>4170</v>
      </c>
      <c r="F7154" s="113" t="s">
        <v>23853</v>
      </c>
      <c r="G7154" s="113" t="s">
        <v>39107</v>
      </c>
      <c r="H7154" s="113" t="s">
        <v>65921</v>
      </c>
      <c r="I7154" s="113" t="s">
        <v>94646</v>
      </c>
    </row>
    <row r="7155" spans="5:9" ht="14.5" x14ac:dyDescent="0.35">
      <c r="E7155" s="113" t="s">
        <v>4169</v>
      </c>
      <c r="F7155" s="113" t="s">
        <v>23852</v>
      </c>
      <c r="G7155" s="113" t="s">
        <v>39106</v>
      </c>
      <c r="H7155" s="113" t="s">
        <v>65920</v>
      </c>
      <c r="I7155" s="113" t="s">
        <v>94645</v>
      </c>
    </row>
    <row r="7156" spans="5:9" ht="14.5" x14ac:dyDescent="0.35">
      <c r="E7156" s="113" t="s">
        <v>4168</v>
      </c>
      <c r="F7156" s="113" t="s">
        <v>23851</v>
      </c>
      <c r="G7156" s="113" t="s">
        <v>39105</v>
      </c>
      <c r="H7156" s="113" t="s">
        <v>65919</v>
      </c>
      <c r="I7156" s="113" t="s">
        <v>94644</v>
      </c>
    </row>
    <row r="7157" spans="5:9" ht="14.5" x14ac:dyDescent="0.35">
      <c r="E7157" s="113" t="s">
        <v>4167</v>
      </c>
      <c r="F7157" s="113" t="s">
        <v>23850</v>
      </c>
      <c r="G7157" s="113" t="s">
        <v>39104</v>
      </c>
      <c r="H7157" s="113" t="s">
        <v>65918</v>
      </c>
      <c r="I7157" s="113" t="s">
        <v>94643</v>
      </c>
    </row>
    <row r="7158" spans="5:9" ht="14.5" x14ac:dyDescent="0.35">
      <c r="E7158" s="113" t="s">
        <v>4166</v>
      </c>
      <c r="F7158" s="113" t="s">
        <v>23849</v>
      </c>
      <c r="G7158" s="113" t="s">
        <v>39103</v>
      </c>
      <c r="H7158" s="113" t="s">
        <v>65917</v>
      </c>
      <c r="I7158" s="113" t="s">
        <v>94642</v>
      </c>
    </row>
    <row r="7159" spans="5:9" ht="14.5" x14ac:dyDescent="0.35">
      <c r="E7159" s="113" t="s">
        <v>4165</v>
      </c>
      <c r="F7159" s="113" t="s">
        <v>23848</v>
      </c>
      <c r="G7159" s="113" t="s">
        <v>39102</v>
      </c>
      <c r="H7159" s="113" t="s">
        <v>65916</v>
      </c>
      <c r="I7159" s="113" t="s">
        <v>94641</v>
      </c>
    </row>
    <row r="7160" spans="5:9" ht="14.5" x14ac:dyDescent="0.35">
      <c r="E7160" s="113" t="s">
        <v>4164</v>
      </c>
      <c r="F7160" s="113" t="s">
        <v>23847</v>
      </c>
      <c r="G7160" s="113" t="s">
        <v>39101</v>
      </c>
      <c r="H7160" s="113" t="s">
        <v>65915</v>
      </c>
      <c r="I7160" s="113" t="s">
        <v>94640</v>
      </c>
    </row>
    <row r="7161" spans="5:9" ht="14.5" x14ac:dyDescent="0.35">
      <c r="E7161" s="113" t="s">
        <v>4163</v>
      </c>
      <c r="F7161" s="113" t="s">
        <v>23846</v>
      </c>
      <c r="G7161" s="113" t="s">
        <v>39100</v>
      </c>
      <c r="H7161" s="113" t="s">
        <v>65914</v>
      </c>
      <c r="I7161" s="113" t="s">
        <v>94639</v>
      </c>
    </row>
    <row r="7162" spans="5:9" ht="14.5" x14ac:dyDescent="0.35">
      <c r="E7162" s="113" t="s">
        <v>4162</v>
      </c>
      <c r="F7162" s="113" t="s">
        <v>23845</v>
      </c>
      <c r="G7162" s="113" t="s">
        <v>39099</v>
      </c>
      <c r="H7162" s="113" t="s">
        <v>65913</v>
      </c>
      <c r="I7162" s="113" t="s">
        <v>94638</v>
      </c>
    </row>
    <row r="7163" spans="5:9" ht="14.5" x14ac:dyDescent="0.35">
      <c r="E7163" s="113" t="s">
        <v>4161</v>
      </c>
      <c r="F7163" s="113" t="s">
        <v>23844</v>
      </c>
      <c r="G7163" s="113" t="s">
        <v>39098</v>
      </c>
      <c r="H7163" s="113" t="s">
        <v>65912</v>
      </c>
      <c r="I7163" s="113" t="s">
        <v>94637</v>
      </c>
    </row>
    <row r="7164" spans="5:9" ht="14.5" x14ac:dyDescent="0.35">
      <c r="E7164" s="113" t="s">
        <v>4160</v>
      </c>
      <c r="F7164" s="113" t="s">
        <v>23843</v>
      </c>
      <c r="G7164" s="113" t="s">
        <v>39097</v>
      </c>
      <c r="H7164" s="113" t="s">
        <v>65911</v>
      </c>
      <c r="I7164" s="113" t="s">
        <v>94636</v>
      </c>
    </row>
    <row r="7165" spans="5:9" ht="14.5" x14ac:dyDescent="0.35">
      <c r="E7165" s="113" t="s">
        <v>4159</v>
      </c>
      <c r="F7165" s="113" t="s">
        <v>23842</v>
      </c>
      <c r="G7165" s="113" t="s">
        <v>39096</v>
      </c>
      <c r="H7165" s="113" t="s">
        <v>65910</v>
      </c>
      <c r="I7165" s="113" t="s">
        <v>94635</v>
      </c>
    </row>
    <row r="7166" spans="5:9" ht="14.5" x14ac:dyDescent="0.35">
      <c r="E7166" s="113" t="s">
        <v>4158</v>
      </c>
      <c r="F7166" s="113" t="s">
        <v>23841</v>
      </c>
      <c r="G7166" s="113" t="s">
        <v>127527</v>
      </c>
      <c r="H7166" s="113" t="s">
        <v>65909</v>
      </c>
      <c r="I7166" s="113" t="s">
        <v>94634</v>
      </c>
    </row>
    <row r="7167" spans="5:9" ht="14.5" x14ac:dyDescent="0.35">
      <c r="E7167" s="113" t="s">
        <v>4157</v>
      </c>
      <c r="F7167" s="113" t="s">
        <v>23840</v>
      </c>
      <c r="G7167" s="113" t="s">
        <v>127528</v>
      </c>
      <c r="H7167" s="113" t="s">
        <v>65908</v>
      </c>
      <c r="I7167" s="113" t="s">
        <v>94633</v>
      </c>
    </row>
    <row r="7168" spans="5:9" ht="14.5" x14ac:dyDescent="0.35">
      <c r="E7168" s="113" t="s">
        <v>4156</v>
      </c>
      <c r="F7168" s="113" t="s">
        <v>23839</v>
      </c>
      <c r="G7168" s="113" t="s">
        <v>127529</v>
      </c>
      <c r="H7168" s="113" t="s">
        <v>65907</v>
      </c>
      <c r="I7168" s="113" t="s">
        <v>94632</v>
      </c>
    </row>
    <row r="7169" spans="5:9" ht="14.5" x14ac:dyDescent="0.35">
      <c r="E7169" s="113" t="s">
        <v>4155</v>
      </c>
      <c r="F7169" s="113" t="s">
        <v>23838</v>
      </c>
      <c r="G7169" s="113" t="s">
        <v>127530</v>
      </c>
      <c r="H7169" s="113" t="s">
        <v>65906</v>
      </c>
      <c r="I7169" s="113" t="s">
        <v>94631</v>
      </c>
    </row>
    <row r="7170" spans="5:9" ht="14.5" x14ac:dyDescent="0.35">
      <c r="E7170" s="113" t="s">
        <v>4154</v>
      </c>
      <c r="F7170" s="113" t="s">
        <v>23837</v>
      </c>
      <c r="G7170" s="113" t="s">
        <v>127531</v>
      </c>
      <c r="H7170" s="113" t="s">
        <v>65905</v>
      </c>
      <c r="I7170" s="113" t="s">
        <v>94630</v>
      </c>
    </row>
    <row r="7171" spans="5:9" ht="14.5" x14ac:dyDescent="0.35">
      <c r="E7171" s="113" t="s">
        <v>4153</v>
      </c>
      <c r="F7171" s="113" t="s">
        <v>23836</v>
      </c>
      <c r="G7171" s="113" t="s">
        <v>127532</v>
      </c>
      <c r="H7171" s="113" t="s">
        <v>65904</v>
      </c>
      <c r="I7171" s="113" t="s">
        <v>94629</v>
      </c>
    </row>
    <row r="7172" spans="5:9" ht="14.5" x14ac:dyDescent="0.35">
      <c r="E7172" s="113" t="s">
        <v>4152</v>
      </c>
      <c r="F7172" s="113" t="s">
        <v>23835</v>
      </c>
      <c r="G7172" s="113" t="s">
        <v>39095</v>
      </c>
      <c r="H7172" s="113" t="s">
        <v>65903</v>
      </c>
      <c r="I7172" s="113" t="s">
        <v>94628</v>
      </c>
    </row>
    <row r="7173" spans="5:9" ht="14.5" x14ac:dyDescent="0.35">
      <c r="E7173" s="113" t="s">
        <v>4151</v>
      </c>
      <c r="F7173" s="113" t="s">
        <v>23834</v>
      </c>
      <c r="G7173" s="113" t="s">
        <v>39094</v>
      </c>
      <c r="H7173" s="113" t="s">
        <v>65902</v>
      </c>
      <c r="I7173" s="113" t="s">
        <v>94627</v>
      </c>
    </row>
    <row r="7174" spans="5:9" ht="14.5" x14ac:dyDescent="0.35">
      <c r="E7174" s="113" t="s">
        <v>4150</v>
      </c>
      <c r="F7174" s="113" t="s">
        <v>23833</v>
      </c>
      <c r="G7174" s="113" t="s">
        <v>39093</v>
      </c>
      <c r="H7174" s="113" t="s">
        <v>65901</v>
      </c>
      <c r="I7174" s="113" t="s">
        <v>94626</v>
      </c>
    </row>
    <row r="7175" spans="5:9" ht="14.5" x14ac:dyDescent="0.35">
      <c r="E7175" s="113" t="s">
        <v>4149</v>
      </c>
      <c r="F7175" s="113" t="s">
        <v>23832</v>
      </c>
      <c r="G7175" s="113" t="s">
        <v>39092</v>
      </c>
      <c r="H7175" s="113" t="s">
        <v>65900</v>
      </c>
      <c r="I7175" s="113" t="s">
        <v>94625</v>
      </c>
    </row>
    <row r="7176" spans="5:9" ht="14.5" x14ac:dyDescent="0.35">
      <c r="E7176" s="113" t="s">
        <v>4148</v>
      </c>
      <c r="F7176" s="113" t="s">
        <v>23831</v>
      </c>
      <c r="G7176" s="113" t="s">
        <v>39091</v>
      </c>
      <c r="H7176" s="113" t="s">
        <v>65899</v>
      </c>
      <c r="I7176" s="113" t="s">
        <v>94624</v>
      </c>
    </row>
    <row r="7177" spans="5:9" ht="14.5" x14ac:dyDescent="0.35">
      <c r="E7177" s="113" t="s">
        <v>4147</v>
      </c>
      <c r="F7177" s="113" t="s">
        <v>23830</v>
      </c>
      <c r="G7177" s="113" t="s">
        <v>39090</v>
      </c>
      <c r="H7177" s="113" t="s">
        <v>65898</v>
      </c>
      <c r="I7177" s="113" t="s">
        <v>94623</v>
      </c>
    </row>
    <row r="7178" spans="5:9" ht="14.5" x14ac:dyDescent="0.35">
      <c r="E7178" s="113" t="s">
        <v>4146</v>
      </c>
      <c r="F7178" s="113" t="s">
        <v>23829</v>
      </c>
      <c r="G7178" s="113" t="s">
        <v>39089</v>
      </c>
      <c r="H7178" s="113" t="s">
        <v>65897</v>
      </c>
      <c r="I7178" s="113" t="s">
        <v>94622</v>
      </c>
    </row>
    <row r="7179" spans="5:9" ht="14.5" x14ac:dyDescent="0.35">
      <c r="E7179" s="113" t="s">
        <v>4145</v>
      </c>
      <c r="F7179" s="113" t="s">
        <v>23828</v>
      </c>
      <c r="G7179" s="113" t="s">
        <v>118119</v>
      </c>
      <c r="H7179" s="113" t="s">
        <v>65896</v>
      </c>
      <c r="I7179" s="113" t="s">
        <v>94621</v>
      </c>
    </row>
    <row r="7180" spans="5:9" ht="14.5" x14ac:dyDescent="0.35">
      <c r="E7180" s="113" t="s">
        <v>4144</v>
      </c>
      <c r="F7180" s="113" t="s">
        <v>23827</v>
      </c>
      <c r="G7180" s="113" t="s">
        <v>118118</v>
      </c>
      <c r="H7180" s="113" t="s">
        <v>65895</v>
      </c>
      <c r="I7180" s="113" t="s">
        <v>94620</v>
      </c>
    </row>
    <row r="7181" spans="5:9" ht="14.5" x14ac:dyDescent="0.35">
      <c r="E7181" s="113" t="s">
        <v>4143</v>
      </c>
      <c r="F7181" s="113" t="s">
        <v>23826</v>
      </c>
      <c r="G7181" s="113" t="s">
        <v>124770</v>
      </c>
      <c r="H7181" s="113" t="s">
        <v>65894</v>
      </c>
      <c r="I7181" s="113" t="s">
        <v>94619</v>
      </c>
    </row>
    <row r="7182" spans="5:9" ht="14.5" x14ac:dyDescent="0.35">
      <c r="E7182" s="113" t="s">
        <v>4142</v>
      </c>
      <c r="F7182" s="113" t="s">
        <v>23825</v>
      </c>
      <c r="G7182" s="113" t="s">
        <v>39088</v>
      </c>
      <c r="H7182" s="113" t="s">
        <v>65893</v>
      </c>
      <c r="I7182" s="113" t="s">
        <v>94618</v>
      </c>
    </row>
    <row r="7183" spans="5:9" ht="14.5" x14ac:dyDescent="0.35">
      <c r="E7183" s="113" t="s">
        <v>4141</v>
      </c>
      <c r="F7183" s="113" t="s">
        <v>23824</v>
      </c>
      <c r="G7183" s="113" t="s">
        <v>39087</v>
      </c>
      <c r="H7183" s="113" t="s">
        <v>65892</v>
      </c>
      <c r="I7183" s="113" t="s">
        <v>94617</v>
      </c>
    </row>
    <row r="7184" spans="5:9" ht="14.5" x14ac:dyDescent="0.35">
      <c r="E7184" s="113" t="s">
        <v>4140</v>
      </c>
      <c r="F7184" s="113" t="s">
        <v>23823</v>
      </c>
      <c r="G7184" s="113" t="s">
        <v>127533</v>
      </c>
      <c r="H7184" s="113" t="s">
        <v>65891</v>
      </c>
      <c r="I7184" s="113" t="s">
        <v>94616</v>
      </c>
    </row>
    <row r="7185" spans="5:9" ht="14.5" x14ac:dyDescent="0.35">
      <c r="E7185" s="113" t="s">
        <v>4139</v>
      </c>
      <c r="F7185" s="113" t="s">
        <v>23822</v>
      </c>
      <c r="G7185" s="113" t="s">
        <v>39086</v>
      </c>
      <c r="H7185" s="113" t="s">
        <v>65890</v>
      </c>
      <c r="I7185" s="113" t="s">
        <v>94615</v>
      </c>
    </row>
    <row r="7186" spans="5:9" ht="14.5" x14ac:dyDescent="0.35">
      <c r="E7186" s="113" t="s">
        <v>4138</v>
      </c>
      <c r="F7186" s="113" t="s">
        <v>23821</v>
      </c>
      <c r="G7186" s="113" t="s">
        <v>39085</v>
      </c>
      <c r="H7186" s="113" t="s">
        <v>65889</v>
      </c>
      <c r="I7186" s="113" t="s">
        <v>94614</v>
      </c>
    </row>
    <row r="7187" spans="5:9" ht="14.5" x14ac:dyDescent="0.35">
      <c r="E7187" s="113" t="s">
        <v>4137</v>
      </c>
      <c r="F7187" s="113" t="s">
        <v>23820</v>
      </c>
      <c r="G7187" s="113" t="s">
        <v>39084</v>
      </c>
      <c r="H7187" s="113" t="s">
        <v>65888</v>
      </c>
      <c r="I7187" s="113" t="s">
        <v>94613</v>
      </c>
    </row>
    <row r="7188" spans="5:9" ht="14.5" x14ac:dyDescent="0.35">
      <c r="E7188" s="113" t="s">
        <v>4136</v>
      </c>
      <c r="F7188" s="113" t="s">
        <v>23819</v>
      </c>
      <c r="G7188" s="113" t="s">
        <v>39083</v>
      </c>
      <c r="H7188" s="113" t="s">
        <v>65887</v>
      </c>
      <c r="I7188" s="113" t="s">
        <v>94612</v>
      </c>
    </row>
    <row r="7189" spans="5:9" ht="14.5" x14ac:dyDescent="0.35">
      <c r="E7189" s="113" t="s">
        <v>4135</v>
      </c>
      <c r="F7189" s="113" t="s">
        <v>23818</v>
      </c>
      <c r="G7189" s="113" t="s">
        <v>39082</v>
      </c>
      <c r="H7189" s="113" t="s">
        <v>65886</v>
      </c>
      <c r="I7189" s="113" t="s">
        <v>94611</v>
      </c>
    </row>
    <row r="7190" spans="5:9" ht="14.5" x14ac:dyDescent="0.35">
      <c r="E7190" s="113" t="s">
        <v>4134</v>
      </c>
      <c r="F7190" s="113" t="s">
        <v>23817</v>
      </c>
      <c r="G7190" s="113" t="s">
        <v>39081</v>
      </c>
      <c r="H7190" s="113" t="s">
        <v>65885</v>
      </c>
      <c r="I7190" s="113" t="s">
        <v>94610</v>
      </c>
    </row>
    <row r="7191" spans="5:9" ht="14.5" x14ac:dyDescent="0.35">
      <c r="E7191" s="113" t="s">
        <v>4133</v>
      </c>
      <c r="F7191" s="113" t="s">
        <v>23816</v>
      </c>
      <c r="G7191" s="113" t="s">
        <v>39080</v>
      </c>
      <c r="H7191" s="113" t="s">
        <v>65884</v>
      </c>
      <c r="I7191" s="113" t="s">
        <v>94609</v>
      </c>
    </row>
    <row r="7192" spans="5:9" ht="14.5" x14ac:dyDescent="0.35">
      <c r="E7192" s="113" t="s">
        <v>4132</v>
      </c>
      <c r="F7192" s="113" t="s">
        <v>23815</v>
      </c>
      <c r="G7192" s="113" t="s">
        <v>39079</v>
      </c>
      <c r="H7192" s="113" t="s">
        <v>65883</v>
      </c>
      <c r="I7192" s="113" t="s">
        <v>94608</v>
      </c>
    </row>
    <row r="7193" spans="5:9" ht="14.5" x14ac:dyDescent="0.35">
      <c r="E7193" s="113" t="s">
        <v>4131</v>
      </c>
      <c r="F7193" s="113" t="s">
        <v>23814</v>
      </c>
      <c r="G7193" s="113" t="s">
        <v>39078</v>
      </c>
      <c r="H7193" s="113" t="s">
        <v>65882</v>
      </c>
      <c r="I7193" s="113" t="s">
        <v>94607</v>
      </c>
    </row>
    <row r="7194" spans="5:9" ht="14.5" x14ac:dyDescent="0.35">
      <c r="E7194" s="113" t="s">
        <v>4130</v>
      </c>
      <c r="F7194" s="113" t="s">
        <v>23813</v>
      </c>
      <c r="G7194" s="113" t="s">
        <v>39077</v>
      </c>
      <c r="H7194" s="113" t="s">
        <v>65881</v>
      </c>
      <c r="I7194" s="113" t="s">
        <v>94606</v>
      </c>
    </row>
    <row r="7195" spans="5:9" ht="14.5" x14ac:dyDescent="0.35">
      <c r="E7195" s="113" t="s">
        <v>4129</v>
      </c>
      <c r="F7195" s="113" t="s">
        <v>23812</v>
      </c>
      <c r="G7195" s="113" t="s">
        <v>39076</v>
      </c>
      <c r="H7195" s="113" t="s">
        <v>65880</v>
      </c>
      <c r="I7195" s="113" t="s">
        <v>94605</v>
      </c>
    </row>
    <row r="7196" spans="5:9" ht="14.5" x14ac:dyDescent="0.35">
      <c r="E7196" s="113" t="s">
        <v>4128</v>
      </c>
      <c r="F7196" s="113" t="s">
        <v>23811</v>
      </c>
      <c r="G7196" s="113" t="s">
        <v>39075</v>
      </c>
      <c r="H7196" s="113" t="s">
        <v>65879</v>
      </c>
      <c r="I7196" s="113" t="s">
        <v>94604</v>
      </c>
    </row>
    <row r="7197" spans="5:9" ht="14.5" x14ac:dyDescent="0.35">
      <c r="E7197" s="113" t="s">
        <v>4127</v>
      </c>
      <c r="F7197" s="113" t="s">
        <v>23810</v>
      </c>
      <c r="G7197" s="113" t="s">
        <v>39074</v>
      </c>
      <c r="H7197" s="113" t="s">
        <v>65878</v>
      </c>
      <c r="I7197" s="113" t="s">
        <v>94603</v>
      </c>
    </row>
    <row r="7198" spans="5:9" ht="14.5" x14ac:dyDescent="0.35">
      <c r="E7198" s="113" t="s">
        <v>4126</v>
      </c>
      <c r="F7198" s="113" t="s">
        <v>23809</v>
      </c>
      <c r="G7198" s="113" t="s">
        <v>39073</v>
      </c>
      <c r="H7198" s="113" t="s">
        <v>65877</v>
      </c>
      <c r="I7198" s="113" t="s">
        <v>94602</v>
      </c>
    </row>
    <row r="7199" spans="5:9" ht="14.5" x14ac:dyDescent="0.35">
      <c r="E7199" s="113" t="s">
        <v>4125</v>
      </c>
      <c r="F7199" s="113" t="s">
        <v>23808</v>
      </c>
      <c r="G7199" s="113" t="s">
        <v>39072</v>
      </c>
      <c r="H7199" s="113" t="s">
        <v>65876</v>
      </c>
      <c r="I7199" s="113" t="s">
        <v>94601</v>
      </c>
    </row>
    <row r="7200" spans="5:9" ht="14.5" x14ac:dyDescent="0.35">
      <c r="E7200" s="113" t="s">
        <v>4124</v>
      </c>
      <c r="F7200" s="113" t="s">
        <v>23807</v>
      </c>
      <c r="G7200" s="113" t="s">
        <v>39071</v>
      </c>
      <c r="H7200" s="113" t="s">
        <v>65875</v>
      </c>
      <c r="I7200" s="113" t="s">
        <v>94600</v>
      </c>
    </row>
    <row r="7201" spans="5:9" ht="14.5" x14ac:dyDescent="0.35">
      <c r="E7201" s="113" t="s">
        <v>4123</v>
      </c>
      <c r="F7201" s="113" t="s">
        <v>23806</v>
      </c>
      <c r="G7201" s="113" t="s">
        <v>39070</v>
      </c>
      <c r="H7201" s="113" t="s">
        <v>65874</v>
      </c>
      <c r="I7201" s="113" t="s">
        <v>94599</v>
      </c>
    </row>
    <row r="7202" spans="5:9" ht="14.5" x14ac:dyDescent="0.35">
      <c r="E7202" s="113" t="s">
        <v>4122</v>
      </c>
      <c r="F7202" s="113" t="s">
        <v>23805</v>
      </c>
      <c r="G7202" s="113" t="s">
        <v>39069</v>
      </c>
      <c r="H7202" s="113" t="s">
        <v>65873</v>
      </c>
      <c r="I7202" s="113" t="s">
        <v>94598</v>
      </c>
    </row>
    <row r="7203" spans="5:9" ht="14.5" x14ac:dyDescent="0.35">
      <c r="E7203" s="113" t="s">
        <v>4121</v>
      </c>
      <c r="F7203" s="113" t="s">
        <v>23804</v>
      </c>
      <c r="G7203" s="113" t="s">
        <v>39068</v>
      </c>
      <c r="H7203" s="113" t="s">
        <v>65872</v>
      </c>
      <c r="I7203" s="113" t="s">
        <v>94597</v>
      </c>
    </row>
    <row r="7204" spans="5:9" ht="14.5" x14ac:dyDescent="0.35">
      <c r="E7204" s="113" t="s">
        <v>4120</v>
      </c>
      <c r="F7204" s="113" t="s">
        <v>23803</v>
      </c>
      <c r="G7204" s="113" t="s">
        <v>39067</v>
      </c>
      <c r="H7204" s="113" t="s">
        <v>65871</v>
      </c>
      <c r="I7204" s="113" t="s">
        <v>94596</v>
      </c>
    </row>
    <row r="7205" spans="5:9" ht="14.5" x14ac:dyDescent="0.35">
      <c r="E7205" s="113" t="s">
        <v>4119</v>
      </c>
      <c r="F7205" s="113" t="s">
        <v>23802</v>
      </c>
      <c r="G7205" s="113" t="s">
        <v>39066</v>
      </c>
      <c r="H7205" s="113" t="s">
        <v>65870</v>
      </c>
      <c r="I7205" s="113" t="s">
        <v>94595</v>
      </c>
    </row>
    <row r="7206" spans="5:9" ht="14.5" x14ac:dyDescent="0.35">
      <c r="E7206" s="113" t="s">
        <v>4118</v>
      </c>
      <c r="F7206" s="113" t="s">
        <v>23801</v>
      </c>
      <c r="G7206" s="113" t="s">
        <v>39065</v>
      </c>
      <c r="H7206" s="113" t="s">
        <v>65869</v>
      </c>
      <c r="I7206" s="113" t="s">
        <v>94594</v>
      </c>
    </row>
    <row r="7207" spans="5:9" ht="14.5" x14ac:dyDescent="0.35">
      <c r="E7207" s="113" t="s">
        <v>4117</v>
      </c>
      <c r="F7207" s="113" t="s">
        <v>23800</v>
      </c>
      <c r="G7207" s="113" t="s">
        <v>39064</v>
      </c>
      <c r="H7207" s="113" t="s">
        <v>65868</v>
      </c>
      <c r="I7207" s="113" t="s">
        <v>94593</v>
      </c>
    </row>
    <row r="7208" spans="5:9" ht="14.5" x14ac:dyDescent="0.35">
      <c r="E7208" s="113" t="s">
        <v>4116</v>
      </c>
      <c r="F7208" s="113" t="s">
        <v>23799</v>
      </c>
      <c r="G7208" s="113" t="s">
        <v>39063</v>
      </c>
      <c r="H7208" s="113" t="s">
        <v>65867</v>
      </c>
      <c r="I7208" s="113" t="s">
        <v>94592</v>
      </c>
    </row>
    <row r="7209" spans="5:9" ht="14.5" x14ac:dyDescent="0.35">
      <c r="E7209" s="113" t="s">
        <v>4115</v>
      </c>
      <c r="F7209" s="113" t="s">
        <v>23798</v>
      </c>
      <c r="G7209" s="113" t="s">
        <v>39062</v>
      </c>
      <c r="H7209" s="113" t="s">
        <v>65866</v>
      </c>
      <c r="I7209" s="113" t="s">
        <v>94591</v>
      </c>
    </row>
    <row r="7210" spans="5:9" ht="14.5" x14ac:dyDescent="0.35">
      <c r="E7210" s="113" t="s">
        <v>4114</v>
      </c>
      <c r="F7210" s="113" t="s">
        <v>23797</v>
      </c>
      <c r="G7210" s="113" t="s">
        <v>39061</v>
      </c>
      <c r="H7210" s="113" t="s">
        <v>65865</v>
      </c>
      <c r="I7210" s="113" t="s">
        <v>94590</v>
      </c>
    </row>
    <row r="7211" spans="5:9" ht="14.5" x14ac:dyDescent="0.35">
      <c r="E7211" s="113" t="s">
        <v>4113</v>
      </c>
      <c r="F7211" s="113" t="s">
        <v>23796</v>
      </c>
      <c r="G7211" s="113" t="s">
        <v>39060</v>
      </c>
      <c r="H7211" s="113" t="s">
        <v>65864</v>
      </c>
      <c r="I7211" s="113" t="s">
        <v>94589</v>
      </c>
    </row>
    <row r="7212" spans="5:9" ht="14.5" x14ac:dyDescent="0.35">
      <c r="E7212" s="113" t="s">
        <v>4112</v>
      </c>
      <c r="F7212" s="113" t="s">
        <v>23795</v>
      </c>
      <c r="G7212" s="113" t="s">
        <v>39059</v>
      </c>
      <c r="H7212" s="113" t="s">
        <v>65863</v>
      </c>
      <c r="I7212" s="113" t="s">
        <v>94588</v>
      </c>
    </row>
    <row r="7213" spans="5:9" ht="14.5" x14ac:dyDescent="0.35">
      <c r="E7213" s="113" t="s">
        <v>4111</v>
      </c>
      <c r="F7213" s="113" t="s">
        <v>23794</v>
      </c>
      <c r="G7213" s="113" t="s">
        <v>39058</v>
      </c>
      <c r="H7213" s="113" t="s">
        <v>65862</v>
      </c>
      <c r="I7213" s="113" t="s">
        <v>94587</v>
      </c>
    </row>
    <row r="7214" spans="5:9" ht="14.5" x14ac:dyDescent="0.35">
      <c r="E7214" s="113" t="s">
        <v>4110</v>
      </c>
      <c r="F7214" s="113" t="s">
        <v>23793</v>
      </c>
      <c r="G7214" s="113" t="s">
        <v>39057</v>
      </c>
      <c r="H7214" s="113" t="s">
        <v>65861</v>
      </c>
      <c r="I7214" s="113" t="s">
        <v>94586</v>
      </c>
    </row>
    <row r="7215" spans="5:9" ht="14.5" x14ac:dyDescent="0.35">
      <c r="E7215" s="113" t="s">
        <v>4109</v>
      </c>
      <c r="F7215" s="113" t="s">
        <v>23792</v>
      </c>
      <c r="G7215" s="113" t="s">
        <v>109875</v>
      </c>
      <c r="H7215" s="113" t="s">
        <v>65860</v>
      </c>
      <c r="I7215" s="113" t="s">
        <v>94585</v>
      </c>
    </row>
    <row r="7216" spans="5:9" ht="14.5" x14ac:dyDescent="0.35">
      <c r="E7216" s="113" t="s">
        <v>4108</v>
      </c>
      <c r="F7216" s="113" t="s">
        <v>23791</v>
      </c>
      <c r="G7216" s="113" t="s">
        <v>109874</v>
      </c>
      <c r="H7216" s="113" t="s">
        <v>65859</v>
      </c>
      <c r="I7216" s="113" t="s">
        <v>94584</v>
      </c>
    </row>
    <row r="7217" spans="5:9" ht="14.5" x14ac:dyDescent="0.35">
      <c r="E7217" s="113" t="s">
        <v>4107</v>
      </c>
      <c r="F7217" s="113" t="s">
        <v>23790</v>
      </c>
      <c r="G7217" s="113" t="s">
        <v>109873</v>
      </c>
      <c r="H7217" s="113" t="s">
        <v>115420</v>
      </c>
      <c r="I7217" s="113" t="s">
        <v>94583</v>
      </c>
    </row>
    <row r="7218" spans="5:9" ht="14.5" x14ac:dyDescent="0.35">
      <c r="E7218" s="113" t="s">
        <v>4106</v>
      </c>
      <c r="F7218" s="113" t="s">
        <v>23789</v>
      </c>
      <c r="G7218" s="113" t="s">
        <v>109872</v>
      </c>
      <c r="H7218" s="113" t="s">
        <v>65858</v>
      </c>
      <c r="I7218" s="113" t="s">
        <v>94582</v>
      </c>
    </row>
    <row r="7219" spans="5:9" ht="14.5" x14ac:dyDescent="0.35">
      <c r="E7219" s="113" t="s">
        <v>4105</v>
      </c>
      <c r="F7219" s="113" t="s">
        <v>23788</v>
      </c>
      <c r="G7219" s="113" t="s">
        <v>109871</v>
      </c>
      <c r="H7219" s="113" t="s">
        <v>65857</v>
      </c>
      <c r="I7219" s="113" t="s">
        <v>94581</v>
      </c>
    </row>
    <row r="7220" spans="5:9" ht="14.5" x14ac:dyDescent="0.35">
      <c r="E7220" s="113" t="s">
        <v>4104</v>
      </c>
      <c r="F7220" s="113" t="s">
        <v>23787</v>
      </c>
      <c r="G7220" s="113" t="s">
        <v>109870</v>
      </c>
      <c r="H7220" s="113" t="s">
        <v>65856</v>
      </c>
      <c r="I7220" s="113" t="s">
        <v>94580</v>
      </c>
    </row>
    <row r="7221" spans="5:9" ht="14.5" x14ac:dyDescent="0.35">
      <c r="E7221" s="113" t="s">
        <v>4103</v>
      </c>
      <c r="F7221" s="113" t="s">
        <v>23786</v>
      </c>
      <c r="G7221" s="113" t="s">
        <v>109869</v>
      </c>
      <c r="H7221" s="113" t="s">
        <v>65855</v>
      </c>
      <c r="I7221" s="113" t="s">
        <v>94579</v>
      </c>
    </row>
    <row r="7222" spans="5:9" ht="14.5" x14ac:dyDescent="0.35">
      <c r="E7222" s="113" t="s">
        <v>4102</v>
      </c>
      <c r="F7222" s="113" t="s">
        <v>23785</v>
      </c>
      <c r="G7222" s="113" t="s">
        <v>109868</v>
      </c>
      <c r="H7222" s="113" t="s">
        <v>65854</v>
      </c>
      <c r="I7222" s="113" t="s">
        <v>94578</v>
      </c>
    </row>
    <row r="7223" spans="5:9" ht="14.5" x14ac:dyDescent="0.35">
      <c r="E7223" s="113" t="s">
        <v>4101</v>
      </c>
      <c r="F7223" s="113" t="s">
        <v>23784</v>
      </c>
      <c r="G7223" s="113" t="s">
        <v>109867</v>
      </c>
      <c r="H7223" s="113" t="s">
        <v>116385</v>
      </c>
      <c r="I7223" s="113" t="s">
        <v>94577</v>
      </c>
    </row>
    <row r="7224" spans="5:9" ht="14.5" x14ac:dyDescent="0.35">
      <c r="E7224" s="113" t="s">
        <v>4100</v>
      </c>
      <c r="F7224" s="113" t="s">
        <v>23783</v>
      </c>
      <c r="G7224" s="113" t="s">
        <v>109866</v>
      </c>
      <c r="H7224" s="113" t="s">
        <v>65853</v>
      </c>
      <c r="I7224" s="113" t="s">
        <v>94576</v>
      </c>
    </row>
    <row r="7225" spans="5:9" ht="14.5" x14ac:dyDescent="0.35">
      <c r="E7225" s="113" t="s">
        <v>4099</v>
      </c>
      <c r="F7225" s="113" t="s">
        <v>23782</v>
      </c>
      <c r="G7225" s="113" t="s">
        <v>109865</v>
      </c>
      <c r="H7225" s="113" t="s">
        <v>65852</v>
      </c>
      <c r="I7225" s="113" t="s">
        <v>94575</v>
      </c>
    </row>
    <row r="7226" spans="5:9" ht="14.5" x14ac:dyDescent="0.35">
      <c r="E7226" s="113" t="s">
        <v>4098</v>
      </c>
      <c r="F7226" s="113" t="s">
        <v>23781</v>
      </c>
      <c r="G7226" s="113" t="s">
        <v>109864</v>
      </c>
      <c r="H7226" s="113" t="s">
        <v>65851</v>
      </c>
      <c r="I7226" s="113" t="s">
        <v>94574</v>
      </c>
    </row>
    <row r="7227" spans="5:9" ht="14.5" x14ac:dyDescent="0.35">
      <c r="E7227" s="113" t="s">
        <v>4097</v>
      </c>
      <c r="F7227" s="113" t="s">
        <v>23780</v>
      </c>
      <c r="G7227" s="113" t="s">
        <v>109863</v>
      </c>
      <c r="H7227" s="113" t="s">
        <v>65850</v>
      </c>
      <c r="I7227" s="113" t="s">
        <v>94573</v>
      </c>
    </row>
    <row r="7228" spans="5:9" ht="14.5" x14ac:dyDescent="0.35">
      <c r="E7228" s="113" t="s">
        <v>4096</v>
      </c>
      <c r="F7228" s="113" t="s">
        <v>23779</v>
      </c>
      <c r="G7228" s="113" t="s">
        <v>109862</v>
      </c>
      <c r="H7228" s="113" t="s">
        <v>65849</v>
      </c>
      <c r="I7228" s="113" t="s">
        <v>94572</v>
      </c>
    </row>
    <row r="7229" spans="5:9" ht="14.5" x14ac:dyDescent="0.35">
      <c r="E7229" s="113" t="s">
        <v>4095</v>
      </c>
      <c r="F7229" s="113" t="s">
        <v>23778</v>
      </c>
      <c r="G7229" s="113" t="s">
        <v>109861</v>
      </c>
      <c r="H7229" s="113" t="s">
        <v>65848</v>
      </c>
      <c r="I7229" s="113" t="s">
        <v>94571</v>
      </c>
    </row>
    <row r="7230" spans="5:9" ht="14.5" x14ac:dyDescent="0.35">
      <c r="E7230" s="113" t="s">
        <v>4094</v>
      </c>
      <c r="F7230" s="113" t="s">
        <v>23777</v>
      </c>
      <c r="G7230" s="113" t="s">
        <v>39056</v>
      </c>
      <c r="H7230" s="113" t="s">
        <v>65847</v>
      </c>
      <c r="I7230" s="113" t="s">
        <v>94570</v>
      </c>
    </row>
    <row r="7231" spans="5:9" ht="14.5" x14ac:dyDescent="0.35">
      <c r="E7231" s="113" t="s">
        <v>4093</v>
      </c>
      <c r="F7231" s="113" t="s">
        <v>23776</v>
      </c>
      <c r="G7231" s="113" t="s">
        <v>39055</v>
      </c>
      <c r="H7231" s="113" t="s">
        <v>65846</v>
      </c>
      <c r="I7231" s="113" t="s">
        <v>94569</v>
      </c>
    </row>
    <row r="7232" spans="5:9" ht="14.5" x14ac:dyDescent="0.35">
      <c r="E7232" s="113" t="s">
        <v>4092</v>
      </c>
      <c r="F7232" s="113" t="s">
        <v>23775</v>
      </c>
      <c r="G7232" s="113" t="s">
        <v>39054</v>
      </c>
      <c r="H7232" s="113" t="s">
        <v>65845</v>
      </c>
      <c r="I7232" s="113" t="s">
        <v>94568</v>
      </c>
    </row>
    <row r="7233" spans="5:9" ht="14.5" x14ac:dyDescent="0.35">
      <c r="E7233" s="113" t="s">
        <v>4091</v>
      </c>
      <c r="F7233" s="113" t="s">
        <v>23774</v>
      </c>
      <c r="G7233" s="113" t="s">
        <v>39053</v>
      </c>
      <c r="H7233" s="113" t="s">
        <v>65844</v>
      </c>
      <c r="I7233" s="113" t="s">
        <v>94567</v>
      </c>
    </row>
    <row r="7234" spans="5:9" ht="14.5" x14ac:dyDescent="0.35">
      <c r="E7234" s="113" t="s">
        <v>4090</v>
      </c>
      <c r="F7234" s="113" t="s">
        <v>23773</v>
      </c>
      <c r="G7234" s="113" t="s">
        <v>39052</v>
      </c>
      <c r="H7234" s="113" t="s">
        <v>65843</v>
      </c>
      <c r="I7234" s="113" t="s">
        <v>94566</v>
      </c>
    </row>
    <row r="7235" spans="5:9" ht="14.5" x14ac:dyDescent="0.35">
      <c r="E7235" s="113" t="s">
        <v>4089</v>
      </c>
      <c r="F7235" s="113" t="s">
        <v>23772</v>
      </c>
      <c r="G7235" s="113" t="s">
        <v>39051</v>
      </c>
      <c r="H7235" s="113" t="s">
        <v>65842</v>
      </c>
      <c r="I7235" s="113" t="s">
        <v>94565</v>
      </c>
    </row>
    <row r="7236" spans="5:9" ht="14.5" x14ac:dyDescent="0.35">
      <c r="E7236" s="113" t="s">
        <v>4088</v>
      </c>
      <c r="F7236" s="113" t="s">
        <v>23771</v>
      </c>
      <c r="G7236" s="113" t="s">
        <v>39050</v>
      </c>
      <c r="H7236" s="113" t="s">
        <v>65841</v>
      </c>
      <c r="I7236" s="113" t="s">
        <v>94564</v>
      </c>
    </row>
    <row r="7237" spans="5:9" ht="14.5" x14ac:dyDescent="0.35">
      <c r="E7237" s="113" t="s">
        <v>4087</v>
      </c>
      <c r="F7237" s="113" t="s">
        <v>23770</v>
      </c>
      <c r="G7237" s="113" t="s">
        <v>39049</v>
      </c>
      <c r="H7237" s="113" t="s">
        <v>65840</v>
      </c>
      <c r="I7237" s="113" t="s">
        <v>94563</v>
      </c>
    </row>
    <row r="7238" spans="5:9" ht="14.5" x14ac:dyDescent="0.35">
      <c r="E7238" s="113" t="s">
        <v>4086</v>
      </c>
      <c r="F7238" s="113" t="s">
        <v>23769</v>
      </c>
      <c r="G7238" s="113" t="s">
        <v>39048</v>
      </c>
      <c r="H7238" s="113" t="s">
        <v>65839</v>
      </c>
      <c r="I7238" s="113" t="s">
        <v>94562</v>
      </c>
    </row>
    <row r="7239" spans="5:9" ht="14.5" x14ac:dyDescent="0.35">
      <c r="E7239" s="113" t="s">
        <v>4085</v>
      </c>
      <c r="F7239" s="113" t="s">
        <v>23768</v>
      </c>
      <c r="G7239" s="113" t="s">
        <v>39047</v>
      </c>
      <c r="H7239" s="113" t="s">
        <v>65838</v>
      </c>
      <c r="I7239" s="113" t="s">
        <v>94561</v>
      </c>
    </row>
    <row r="7240" spans="5:9" ht="14.5" x14ac:dyDescent="0.35">
      <c r="E7240" s="113" t="s">
        <v>4084</v>
      </c>
      <c r="F7240" s="113" t="s">
        <v>23767</v>
      </c>
      <c r="G7240" s="113" t="s">
        <v>39046</v>
      </c>
      <c r="H7240" s="113" t="s">
        <v>65837</v>
      </c>
      <c r="I7240" s="113" t="s">
        <v>94560</v>
      </c>
    </row>
    <row r="7241" spans="5:9" ht="14.5" x14ac:dyDescent="0.35">
      <c r="E7241" s="113" t="s">
        <v>4083</v>
      </c>
      <c r="F7241" s="113" t="s">
        <v>23766</v>
      </c>
      <c r="G7241" s="113" t="s">
        <v>39045</v>
      </c>
      <c r="H7241" s="113" t="s">
        <v>65836</v>
      </c>
      <c r="I7241" s="113" t="s">
        <v>94559</v>
      </c>
    </row>
    <row r="7242" spans="5:9" ht="14.5" x14ac:dyDescent="0.35">
      <c r="E7242" s="113" t="s">
        <v>4082</v>
      </c>
      <c r="F7242" s="113" t="s">
        <v>23765</v>
      </c>
      <c r="G7242" s="113" t="s">
        <v>39044</v>
      </c>
      <c r="H7242" s="113" t="s">
        <v>65835</v>
      </c>
      <c r="I7242" s="113" t="s">
        <v>94558</v>
      </c>
    </row>
    <row r="7243" spans="5:9" ht="14.5" x14ac:dyDescent="0.35">
      <c r="E7243" s="113" t="s">
        <v>4081</v>
      </c>
      <c r="F7243" s="113" t="s">
        <v>23764</v>
      </c>
      <c r="G7243" s="113" t="s">
        <v>39043</v>
      </c>
      <c r="H7243" s="113" t="s">
        <v>65834</v>
      </c>
      <c r="I7243" s="113" t="s">
        <v>94557</v>
      </c>
    </row>
    <row r="7244" spans="5:9" ht="14.5" x14ac:dyDescent="0.35">
      <c r="E7244" s="113" t="s">
        <v>4080</v>
      </c>
      <c r="F7244" s="113" t="s">
        <v>23763</v>
      </c>
      <c r="G7244" s="113" t="s">
        <v>127534</v>
      </c>
      <c r="H7244" s="113" t="s">
        <v>65833</v>
      </c>
      <c r="I7244" s="113" t="s">
        <v>94556</v>
      </c>
    </row>
    <row r="7245" spans="5:9" ht="14.5" x14ac:dyDescent="0.35">
      <c r="E7245" s="113" t="s">
        <v>4079</v>
      </c>
      <c r="F7245" s="113" t="s">
        <v>23762</v>
      </c>
      <c r="G7245" s="113" t="s">
        <v>131441</v>
      </c>
      <c r="H7245" s="113" t="s">
        <v>65832</v>
      </c>
      <c r="I7245" s="113" t="s">
        <v>94555</v>
      </c>
    </row>
    <row r="7246" spans="5:9" ht="14.5" x14ac:dyDescent="0.35">
      <c r="E7246" s="113" t="s">
        <v>4078</v>
      </c>
      <c r="F7246" s="113" t="s">
        <v>23761</v>
      </c>
      <c r="G7246" s="113" t="s">
        <v>118117</v>
      </c>
      <c r="H7246" s="113" t="s">
        <v>65831</v>
      </c>
      <c r="I7246" s="113" t="s">
        <v>94554</v>
      </c>
    </row>
    <row r="7247" spans="5:9" ht="14.5" x14ac:dyDescent="0.35">
      <c r="E7247" s="113" t="s">
        <v>4077</v>
      </c>
      <c r="F7247" s="113" t="s">
        <v>23760</v>
      </c>
      <c r="G7247" s="113" t="s">
        <v>118116</v>
      </c>
      <c r="H7247" s="113" t="s">
        <v>65830</v>
      </c>
      <c r="I7247" s="113" t="s">
        <v>94553</v>
      </c>
    </row>
    <row r="7248" spans="5:9" ht="14.5" x14ac:dyDescent="0.35">
      <c r="E7248" s="113" t="s">
        <v>4076</v>
      </c>
      <c r="F7248" s="113" t="s">
        <v>23759</v>
      </c>
      <c r="G7248" s="113" t="s">
        <v>140606</v>
      </c>
      <c r="H7248" s="113" t="s">
        <v>65829</v>
      </c>
      <c r="I7248" s="113" t="s">
        <v>94552</v>
      </c>
    </row>
    <row r="7249" spans="5:9" ht="14.5" x14ac:dyDescent="0.35">
      <c r="E7249" s="113" t="s">
        <v>4075</v>
      </c>
      <c r="F7249" s="113" t="s">
        <v>23758</v>
      </c>
      <c r="G7249" s="113" t="s">
        <v>138271</v>
      </c>
      <c r="H7249" s="113" t="s">
        <v>65828</v>
      </c>
      <c r="I7249" s="113" t="s">
        <v>94551</v>
      </c>
    </row>
    <row r="7250" spans="5:9" ht="14.5" x14ac:dyDescent="0.35">
      <c r="E7250" s="113" t="s">
        <v>4074</v>
      </c>
      <c r="F7250" s="113" t="s">
        <v>23757</v>
      </c>
      <c r="G7250" s="113" t="s">
        <v>39042</v>
      </c>
      <c r="H7250" s="113" t="s">
        <v>65827</v>
      </c>
      <c r="I7250" s="113" t="s">
        <v>94550</v>
      </c>
    </row>
    <row r="7251" spans="5:9" ht="14.5" x14ac:dyDescent="0.35">
      <c r="E7251" s="113" t="s">
        <v>4073</v>
      </c>
      <c r="F7251" s="113" t="s">
        <v>23756</v>
      </c>
      <c r="G7251" s="113" t="s">
        <v>118115</v>
      </c>
      <c r="H7251" s="113" t="s">
        <v>65826</v>
      </c>
      <c r="I7251" s="113" t="s">
        <v>94549</v>
      </c>
    </row>
    <row r="7252" spans="5:9" ht="14.5" x14ac:dyDescent="0.35">
      <c r="E7252" s="113" t="s">
        <v>4072</v>
      </c>
      <c r="F7252" s="113" t="s">
        <v>23755</v>
      </c>
      <c r="G7252" s="113" t="s">
        <v>137544</v>
      </c>
      <c r="H7252" s="113" t="s">
        <v>65825</v>
      </c>
      <c r="I7252" s="113" t="s">
        <v>94548</v>
      </c>
    </row>
    <row r="7253" spans="5:9" ht="14.5" x14ac:dyDescent="0.35">
      <c r="E7253" s="113" t="s">
        <v>4071</v>
      </c>
      <c r="F7253" s="113" t="s">
        <v>23754</v>
      </c>
      <c r="G7253" s="113" t="s">
        <v>127535</v>
      </c>
      <c r="H7253" s="113" t="s">
        <v>65824</v>
      </c>
      <c r="I7253" s="113" t="s">
        <v>94547</v>
      </c>
    </row>
    <row r="7254" spans="5:9" ht="14.5" x14ac:dyDescent="0.35">
      <c r="E7254" s="113" t="s">
        <v>4070</v>
      </c>
      <c r="F7254" s="113" t="s">
        <v>23753</v>
      </c>
      <c r="G7254" s="113" t="s">
        <v>120699</v>
      </c>
      <c r="H7254" s="113" t="s">
        <v>65823</v>
      </c>
      <c r="I7254" s="113" t="s">
        <v>94546</v>
      </c>
    </row>
    <row r="7255" spans="5:9" ht="14.5" x14ac:dyDescent="0.35">
      <c r="E7255" s="113" t="s">
        <v>4069</v>
      </c>
      <c r="F7255" s="113" t="s">
        <v>23752</v>
      </c>
      <c r="G7255" s="113" t="s">
        <v>109860</v>
      </c>
      <c r="H7255" s="113" t="s">
        <v>65822</v>
      </c>
      <c r="I7255" s="113" t="s">
        <v>94545</v>
      </c>
    </row>
    <row r="7256" spans="5:9" ht="14.5" x14ac:dyDescent="0.35">
      <c r="E7256" s="113" t="s">
        <v>4068</v>
      </c>
      <c r="F7256" s="113" t="s">
        <v>23751</v>
      </c>
      <c r="G7256" s="113" t="s">
        <v>109859</v>
      </c>
      <c r="H7256" s="113" t="s">
        <v>65821</v>
      </c>
      <c r="I7256" s="113" t="s">
        <v>94544</v>
      </c>
    </row>
    <row r="7257" spans="5:9" ht="14.5" x14ac:dyDescent="0.35">
      <c r="E7257" s="113" t="s">
        <v>4067</v>
      </c>
      <c r="F7257" s="113" t="s">
        <v>23750</v>
      </c>
      <c r="G7257" s="113" t="s">
        <v>109858</v>
      </c>
      <c r="H7257" s="113" t="s">
        <v>65820</v>
      </c>
      <c r="I7257" s="113" t="s">
        <v>94543</v>
      </c>
    </row>
    <row r="7258" spans="5:9" ht="14.5" x14ac:dyDescent="0.35">
      <c r="E7258" s="113" t="s">
        <v>4066</v>
      </c>
      <c r="F7258" s="113" t="s">
        <v>23749</v>
      </c>
      <c r="G7258" s="113" t="s">
        <v>109857</v>
      </c>
      <c r="H7258" s="113" t="s">
        <v>65819</v>
      </c>
      <c r="I7258" s="113" t="s">
        <v>94542</v>
      </c>
    </row>
    <row r="7259" spans="5:9" ht="14.5" x14ac:dyDescent="0.35">
      <c r="E7259" s="113" t="s">
        <v>4065</v>
      </c>
      <c r="F7259" s="113" t="s">
        <v>23748</v>
      </c>
      <c r="G7259" s="113" t="s">
        <v>109856</v>
      </c>
      <c r="H7259" s="113" t="s">
        <v>65818</v>
      </c>
      <c r="I7259" s="113" t="s">
        <v>94541</v>
      </c>
    </row>
    <row r="7260" spans="5:9" ht="14.5" x14ac:dyDescent="0.35">
      <c r="E7260" s="113" t="s">
        <v>4064</v>
      </c>
      <c r="F7260" s="113" t="s">
        <v>23747</v>
      </c>
      <c r="G7260" s="113" t="s">
        <v>109855</v>
      </c>
      <c r="H7260" s="113" t="s">
        <v>65817</v>
      </c>
      <c r="I7260" s="113" t="s">
        <v>94540</v>
      </c>
    </row>
    <row r="7261" spans="5:9" ht="14.5" x14ac:dyDescent="0.35">
      <c r="E7261" s="113" t="s">
        <v>4063</v>
      </c>
      <c r="F7261" s="113" t="s">
        <v>23746</v>
      </c>
      <c r="G7261" s="113" t="s">
        <v>109854</v>
      </c>
      <c r="H7261" s="113" t="s">
        <v>65816</v>
      </c>
      <c r="I7261" s="113" t="s">
        <v>94539</v>
      </c>
    </row>
    <row r="7262" spans="5:9" ht="14.5" x14ac:dyDescent="0.35">
      <c r="E7262" s="113" t="s">
        <v>4062</v>
      </c>
      <c r="F7262" s="113" t="s">
        <v>23745</v>
      </c>
      <c r="G7262" s="113" t="s">
        <v>109853</v>
      </c>
      <c r="H7262" s="113" t="s">
        <v>65815</v>
      </c>
      <c r="I7262" s="113" t="s">
        <v>94538</v>
      </c>
    </row>
    <row r="7263" spans="5:9" ht="14.5" x14ac:dyDescent="0.35">
      <c r="E7263" s="113" t="s">
        <v>4061</v>
      </c>
      <c r="F7263" s="113" t="s">
        <v>23744</v>
      </c>
      <c r="G7263" s="113" t="s">
        <v>124771</v>
      </c>
      <c r="H7263" s="113" t="s">
        <v>65814</v>
      </c>
      <c r="I7263" s="113" t="s">
        <v>94537</v>
      </c>
    </row>
    <row r="7264" spans="5:9" ht="14.5" x14ac:dyDescent="0.35">
      <c r="E7264" s="113" t="s">
        <v>4060</v>
      </c>
      <c r="F7264" s="113" t="s">
        <v>23743</v>
      </c>
      <c r="G7264" s="113" t="s">
        <v>124772</v>
      </c>
      <c r="H7264" s="113" t="s">
        <v>65813</v>
      </c>
      <c r="I7264" s="113" t="s">
        <v>94536</v>
      </c>
    </row>
    <row r="7265" spans="5:9" ht="14.5" x14ac:dyDescent="0.35">
      <c r="E7265" s="113" t="s">
        <v>4059</v>
      </c>
      <c r="F7265" s="113" t="s">
        <v>23742</v>
      </c>
      <c r="G7265" s="113" t="s">
        <v>124773</v>
      </c>
      <c r="H7265" s="113" t="s">
        <v>65812</v>
      </c>
      <c r="I7265" s="113" t="s">
        <v>94535</v>
      </c>
    </row>
    <row r="7266" spans="5:9" ht="14.5" x14ac:dyDescent="0.35">
      <c r="E7266" s="113" t="s">
        <v>4058</v>
      </c>
      <c r="F7266" s="113" t="s">
        <v>23741</v>
      </c>
      <c r="G7266" s="113" t="s">
        <v>124774</v>
      </c>
      <c r="H7266" s="113" t="s">
        <v>65811</v>
      </c>
      <c r="I7266" s="113" t="s">
        <v>94534</v>
      </c>
    </row>
    <row r="7267" spans="5:9" ht="14.5" x14ac:dyDescent="0.35">
      <c r="E7267" s="113" t="s">
        <v>4057</v>
      </c>
      <c r="F7267" s="113" t="s">
        <v>23740</v>
      </c>
      <c r="G7267" s="113" t="s">
        <v>124775</v>
      </c>
      <c r="H7267" s="113" t="s">
        <v>65810</v>
      </c>
      <c r="I7267" s="113" t="s">
        <v>94533</v>
      </c>
    </row>
    <row r="7268" spans="5:9" ht="14.5" x14ac:dyDescent="0.35">
      <c r="E7268" s="113" t="s">
        <v>4056</v>
      </c>
      <c r="F7268" s="113" t="s">
        <v>23739</v>
      </c>
      <c r="G7268" s="113" t="s">
        <v>124776</v>
      </c>
      <c r="H7268" s="113" t="s">
        <v>65809</v>
      </c>
      <c r="I7268" s="113" t="s">
        <v>94532</v>
      </c>
    </row>
    <row r="7269" spans="5:9" ht="14.5" x14ac:dyDescent="0.35">
      <c r="E7269" s="113" t="s">
        <v>4055</v>
      </c>
      <c r="F7269" s="113" t="s">
        <v>23738</v>
      </c>
      <c r="G7269" s="113" t="s">
        <v>124777</v>
      </c>
      <c r="H7269" s="113" t="s">
        <v>65808</v>
      </c>
      <c r="I7269" s="113" t="s">
        <v>94531</v>
      </c>
    </row>
    <row r="7270" spans="5:9" ht="14.5" x14ac:dyDescent="0.35">
      <c r="E7270" s="113" t="s">
        <v>4054</v>
      </c>
      <c r="F7270" s="113" t="s">
        <v>23737</v>
      </c>
      <c r="G7270" s="113" t="s">
        <v>124778</v>
      </c>
      <c r="H7270" s="113" t="s">
        <v>65807</v>
      </c>
      <c r="I7270" s="113" t="s">
        <v>94530</v>
      </c>
    </row>
    <row r="7271" spans="5:9" ht="14.5" x14ac:dyDescent="0.35">
      <c r="E7271" s="113" t="s">
        <v>4053</v>
      </c>
      <c r="F7271" s="113" t="s">
        <v>23736</v>
      </c>
      <c r="G7271" s="113" t="s">
        <v>39041</v>
      </c>
      <c r="H7271" s="113" t="s">
        <v>65806</v>
      </c>
      <c r="I7271" s="113" t="s">
        <v>94529</v>
      </c>
    </row>
    <row r="7272" spans="5:9" ht="14.5" x14ac:dyDescent="0.35">
      <c r="E7272" s="113" t="s">
        <v>4052</v>
      </c>
      <c r="F7272" s="113" t="s">
        <v>23735</v>
      </c>
      <c r="G7272" s="113" t="s">
        <v>39040</v>
      </c>
      <c r="H7272" s="113" t="s">
        <v>65805</v>
      </c>
      <c r="I7272" s="113" t="s">
        <v>94528</v>
      </c>
    </row>
    <row r="7273" spans="5:9" ht="14.5" x14ac:dyDescent="0.35">
      <c r="E7273" s="113" t="s">
        <v>4051</v>
      </c>
      <c r="F7273" s="113" t="s">
        <v>23734</v>
      </c>
      <c r="G7273" s="113" t="s">
        <v>39039</v>
      </c>
      <c r="H7273" s="113" t="s">
        <v>65804</v>
      </c>
      <c r="I7273" s="113" t="s">
        <v>94527</v>
      </c>
    </row>
    <row r="7274" spans="5:9" ht="14.5" x14ac:dyDescent="0.35">
      <c r="E7274" s="113" t="s">
        <v>4050</v>
      </c>
      <c r="F7274" s="113" t="s">
        <v>23733</v>
      </c>
      <c r="G7274" s="113" t="s">
        <v>39038</v>
      </c>
      <c r="H7274" s="113" t="s">
        <v>65803</v>
      </c>
      <c r="I7274" s="113" t="s">
        <v>94526</v>
      </c>
    </row>
    <row r="7275" spans="5:9" ht="14.5" x14ac:dyDescent="0.35">
      <c r="E7275" s="113" t="s">
        <v>4049</v>
      </c>
      <c r="F7275" s="113" t="s">
        <v>23732</v>
      </c>
      <c r="G7275" s="113" t="s">
        <v>39037</v>
      </c>
      <c r="H7275" s="113" t="s">
        <v>65802</v>
      </c>
      <c r="I7275" s="113" t="s">
        <v>94525</v>
      </c>
    </row>
    <row r="7276" spans="5:9" ht="14.5" x14ac:dyDescent="0.35">
      <c r="E7276" s="113" t="s">
        <v>4048</v>
      </c>
      <c r="F7276" s="113" t="s">
        <v>23731</v>
      </c>
      <c r="G7276" s="113" t="s">
        <v>39036</v>
      </c>
      <c r="H7276" s="113" t="s">
        <v>65801</v>
      </c>
      <c r="I7276" s="113" t="s">
        <v>94524</v>
      </c>
    </row>
    <row r="7277" spans="5:9" ht="14.5" x14ac:dyDescent="0.35">
      <c r="E7277" s="113" t="s">
        <v>4047</v>
      </c>
      <c r="F7277" s="113" t="s">
        <v>23730</v>
      </c>
      <c r="G7277" s="113" t="s">
        <v>39035</v>
      </c>
      <c r="H7277" s="113" t="s">
        <v>65800</v>
      </c>
      <c r="I7277" s="113" t="s">
        <v>94523</v>
      </c>
    </row>
    <row r="7278" spans="5:9" ht="14.5" x14ac:dyDescent="0.35">
      <c r="E7278" s="113" t="s">
        <v>4046</v>
      </c>
      <c r="F7278" s="113" t="s">
        <v>23729</v>
      </c>
      <c r="G7278" s="113" t="s">
        <v>39034</v>
      </c>
      <c r="H7278" s="113" t="s">
        <v>65799</v>
      </c>
      <c r="I7278" s="113" t="s">
        <v>94522</v>
      </c>
    </row>
    <row r="7279" spans="5:9" ht="14.5" x14ac:dyDescent="0.35">
      <c r="E7279" s="113" t="s">
        <v>4045</v>
      </c>
      <c r="F7279" s="113" t="s">
        <v>23728</v>
      </c>
      <c r="G7279" s="113" t="s">
        <v>39033</v>
      </c>
      <c r="H7279" s="113" t="s">
        <v>65798</v>
      </c>
      <c r="I7279" s="113" t="s">
        <v>94521</v>
      </c>
    </row>
    <row r="7280" spans="5:9" ht="14.5" x14ac:dyDescent="0.35">
      <c r="E7280" s="113" t="s">
        <v>4044</v>
      </c>
      <c r="F7280" s="113" t="s">
        <v>23727</v>
      </c>
      <c r="G7280" s="113" t="s">
        <v>39032</v>
      </c>
      <c r="H7280" s="113" t="s">
        <v>65797</v>
      </c>
      <c r="I7280" s="113" t="s">
        <v>94520</v>
      </c>
    </row>
    <row r="7281" spans="5:9" ht="14.5" x14ac:dyDescent="0.35">
      <c r="E7281" s="113" t="s">
        <v>4043</v>
      </c>
      <c r="F7281" s="113" t="s">
        <v>23726</v>
      </c>
      <c r="G7281" s="113" t="s">
        <v>109852</v>
      </c>
      <c r="H7281" s="113" t="s">
        <v>65796</v>
      </c>
      <c r="I7281" s="113" t="s">
        <v>94519</v>
      </c>
    </row>
    <row r="7282" spans="5:9" ht="14.5" x14ac:dyDescent="0.35">
      <c r="E7282" s="113" t="s">
        <v>4042</v>
      </c>
      <c r="F7282" s="113" t="s">
        <v>23725</v>
      </c>
      <c r="G7282" s="113" t="s">
        <v>39031</v>
      </c>
      <c r="H7282" s="113" t="s">
        <v>65795</v>
      </c>
      <c r="I7282" s="113" t="s">
        <v>94518</v>
      </c>
    </row>
    <row r="7283" spans="5:9" ht="14.5" x14ac:dyDescent="0.35">
      <c r="E7283" s="113" t="s">
        <v>4041</v>
      </c>
      <c r="F7283" s="113" t="s">
        <v>23724</v>
      </c>
      <c r="G7283" s="113" t="s">
        <v>124779</v>
      </c>
      <c r="H7283" s="113" t="s">
        <v>65794</v>
      </c>
      <c r="I7283" s="113" t="s">
        <v>94517</v>
      </c>
    </row>
    <row r="7284" spans="5:9" ht="14.5" x14ac:dyDescent="0.35">
      <c r="E7284" s="113" t="s">
        <v>4040</v>
      </c>
      <c r="F7284" s="113" t="s">
        <v>23723</v>
      </c>
      <c r="G7284" s="113" t="s">
        <v>124780</v>
      </c>
      <c r="H7284" s="113" t="s">
        <v>65793</v>
      </c>
      <c r="I7284" s="113" t="s">
        <v>94516</v>
      </c>
    </row>
    <row r="7285" spans="5:9" ht="14.5" x14ac:dyDescent="0.35">
      <c r="E7285" s="113" t="s">
        <v>4039</v>
      </c>
      <c r="F7285" s="113" t="s">
        <v>23722</v>
      </c>
      <c r="G7285" s="113" t="s">
        <v>124781</v>
      </c>
      <c r="H7285" s="113" t="s">
        <v>65792</v>
      </c>
      <c r="I7285" s="113" t="s">
        <v>94515</v>
      </c>
    </row>
    <row r="7286" spans="5:9" ht="14.5" x14ac:dyDescent="0.35">
      <c r="E7286" s="113" t="s">
        <v>4038</v>
      </c>
      <c r="F7286" s="113" t="s">
        <v>23721</v>
      </c>
      <c r="G7286" s="113" t="s">
        <v>124782</v>
      </c>
      <c r="H7286" s="113" t="s">
        <v>65791</v>
      </c>
      <c r="I7286" s="113" t="s">
        <v>94514</v>
      </c>
    </row>
    <row r="7287" spans="5:9" ht="14.5" x14ac:dyDescent="0.35">
      <c r="E7287" s="113" t="s">
        <v>4037</v>
      </c>
      <c r="F7287" s="113" t="s">
        <v>23720</v>
      </c>
      <c r="G7287" s="113" t="s">
        <v>124783</v>
      </c>
      <c r="H7287" s="113" t="s">
        <v>65790</v>
      </c>
      <c r="I7287" s="113" t="s">
        <v>94513</v>
      </c>
    </row>
    <row r="7288" spans="5:9" ht="14.5" x14ac:dyDescent="0.35">
      <c r="E7288" s="113" t="s">
        <v>4036</v>
      </c>
      <c r="F7288" s="113" t="s">
        <v>23719</v>
      </c>
      <c r="G7288" s="113" t="s">
        <v>124784</v>
      </c>
      <c r="H7288" s="113" t="s">
        <v>65789</v>
      </c>
      <c r="I7288" s="113" t="s">
        <v>94512</v>
      </c>
    </row>
    <row r="7289" spans="5:9" ht="14.5" x14ac:dyDescent="0.35">
      <c r="E7289" s="113" t="s">
        <v>4035</v>
      </c>
      <c r="F7289" s="113" t="s">
        <v>23718</v>
      </c>
      <c r="G7289" s="113" t="s">
        <v>140484</v>
      </c>
      <c r="H7289" s="113" t="s">
        <v>65788</v>
      </c>
      <c r="I7289" s="113" t="s">
        <v>94511</v>
      </c>
    </row>
    <row r="7290" spans="5:9" ht="14.5" x14ac:dyDescent="0.35">
      <c r="E7290" s="113" t="s">
        <v>4034</v>
      </c>
      <c r="F7290" s="113" t="s">
        <v>23717</v>
      </c>
      <c r="G7290" s="113" t="s">
        <v>140483</v>
      </c>
      <c r="H7290" s="113" t="s">
        <v>65787</v>
      </c>
      <c r="I7290" s="113" t="s">
        <v>94510</v>
      </c>
    </row>
    <row r="7291" spans="5:9" ht="14.5" x14ac:dyDescent="0.35">
      <c r="E7291" s="113" t="s">
        <v>4033</v>
      </c>
      <c r="F7291" s="113" t="s">
        <v>23716</v>
      </c>
      <c r="G7291" s="113" t="s">
        <v>140482</v>
      </c>
      <c r="H7291" s="113" t="s">
        <v>65786</v>
      </c>
      <c r="I7291" s="113" t="s">
        <v>94509</v>
      </c>
    </row>
    <row r="7292" spans="5:9" ht="14.5" x14ac:dyDescent="0.35">
      <c r="E7292" s="113" t="s">
        <v>4032</v>
      </c>
      <c r="F7292" s="113" t="s">
        <v>23715</v>
      </c>
      <c r="G7292" s="113" t="s">
        <v>140481</v>
      </c>
      <c r="H7292" s="113" t="s">
        <v>65785</v>
      </c>
      <c r="I7292" s="113" t="s">
        <v>94508</v>
      </c>
    </row>
    <row r="7293" spans="5:9" ht="14.5" x14ac:dyDescent="0.35">
      <c r="E7293" s="113" t="s">
        <v>4031</v>
      </c>
      <c r="F7293" s="113" t="s">
        <v>23714</v>
      </c>
      <c r="G7293" s="113" t="s">
        <v>140480</v>
      </c>
      <c r="H7293" s="113" t="s">
        <v>65784</v>
      </c>
      <c r="I7293" s="113" t="s">
        <v>94507</v>
      </c>
    </row>
    <row r="7294" spans="5:9" ht="14.5" x14ac:dyDescent="0.35">
      <c r="E7294" s="113" t="s">
        <v>4030</v>
      </c>
      <c r="F7294" s="113" t="s">
        <v>23713</v>
      </c>
      <c r="G7294" s="113" t="s">
        <v>140479</v>
      </c>
      <c r="H7294" s="113" t="s">
        <v>65783</v>
      </c>
      <c r="I7294" s="113" t="s">
        <v>94506</v>
      </c>
    </row>
    <row r="7295" spans="5:9" ht="14.5" x14ac:dyDescent="0.35">
      <c r="E7295" s="113" t="s">
        <v>4029</v>
      </c>
      <c r="F7295" s="113" t="s">
        <v>23712</v>
      </c>
      <c r="G7295" s="113" t="s">
        <v>140478</v>
      </c>
      <c r="H7295" s="113" t="s">
        <v>65782</v>
      </c>
      <c r="I7295" s="113" t="s">
        <v>94505</v>
      </c>
    </row>
    <row r="7296" spans="5:9" ht="14.5" x14ac:dyDescent="0.35">
      <c r="E7296" s="113" t="s">
        <v>4028</v>
      </c>
      <c r="F7296" s="113" t="s">
        <v>23711</v>
      </c>
      <c r="G7296" s="113" t="s">
        <v>140477</v>
      </c>
      <c r="H7296" s="113" t="s">
        <v>65781</v>
      </c>
      <c r="I7296" s="113" t="s">
        <v>94504</v>
      </c>
    </row>
    <row r="7297" spans="5:9" ht="14.5" x14ac:dyDescent="0.35">
      <c r="E7297" s="113" t="s">
        <v>4027</v>
      </c>
      <c r="F7297" s="113" t="s">
        <v>23710</v>
      </c>
      <c r="G7297" s="113" t="s">
        <v>140476</v>
      </c>
      <c r="H7297" s="113" t="s">
        <v>65780</v>
      </c>
      <c r="I7297" s="113" t="s">
        <v>94503</v>
      </c>
    </row>
    <row r="7298" spans="5:9" ht="14.5" x14ac:dyDescent="0.35">
      <c r="E7298" s="113" t="s">
        <v>4026</v>
      </c>
      <c r="F7298" s="113" t="s">
        <v>23709</v>
      </c>
      <c r="G7298" s="113" t="s">
        <v>140475</v>
      </c>
      <c r="H7298" s="113" t="s">
        <v>65779</v>
      </c>
      <c r="I7298" s="113" t="s">
        <v>94502</v>
      </c>
    </row>
    <row r="7299" spans="5:9" ht="14.5" x14ac:dyDescent="0.35">
      <c r="E7299" s="113" t="s">
        <v>4025</v>
      </c>
      <c r="F7299" s="113" t="s">
        <v>23708</v>
      </c>
      <c r="G7299" s="113" t="s">
        <v>140474</v>
      </c>
      <c r="H7299" s="113" t="s">
        <v>65778</v>
      </c>
      <c r="I7299" s="113" t="s">
        <v>94501</v>
      </c>
    </row>
    <row r="7300" spans="5:9" ht="14.5" x14ac:dyDescent="0.35">
      <c r="E7300" s="113" t="s">
        <v>4024</v>
      </c>
      <c r="F7300" s="113" t="s">
        <v>23707</v>
      </c>
      <c r="G7300" s="113" t="s">
        <v>140473</v>
      </c>
      <c r="H7300" s="113" t="s">
        <v>65777</v>
      </c>
      <c r="I7300" s="113" t="s">
        <v>94500</v>
      </c>
    </row>
    <row r="7301" spans="5:9" ht="14.5" x14ac:dyDescent="0.35">
      <c r="E7301" s="113" t="s">
        <v>4023</v>
      </c>
      <c r="F7301" s="113" t="s">
        <v>23706</v>
      </c>
      <c r="G7301" s="113" t="s">
        <v>140472</v>
      </c>
      <c r="H7301" s="113" t="s">
        <v>65776</v>
      </c>
      <c r="I7301" s="113" t="s">
        <v>94499</v>
      </c>
    </row>
    <row r="7302" spans="5:9" ht="14.5" x14ac:dyDescent="0.35">
      <c r="E7302" s="113" t="s">
        <v>4022</v>
      </c>
      <c r="F7302" s="113" t="s">
        <v>23705</v>
      </c>
      <c r="G7302" s="113" t="s">
        <v>140471</v>
      </c>
      <c r="H7302" s="113" t="s">
        <v>65775</v>
      </c>
      <c r="I7302" s="113" t="s">
        <v>94498</v>
      </c>
    </row>
    <row r="7303" spans="5:9" ht="14.5" x14ac:dyDescent="0.35">
      <c r="E7303" s="113" t="s">
        <v>4021</v>
      </c>
      <c r="F7303" s="113" t="s">
        <v>23704</v>
      </c>
      <c r="G7303" s="113" t="s">
        <v>140470</v>
      </c>
      <c r="H7303" s="113" t="s">
        <v>65774</v>
      </c>
      <c r="I7303" s="113" t="s">
        <v>94497</v>
      </c>
    </row>
    <row r="7304" spans="5:9" ht="14.5" x14ac:dyDescent="0.35">
      <c r="E7304" s="113" t="s">
        <v>4020</v>
      </c>
      <c r="F7304" s="113" t="s">
        <v>23703</v>
      </c>
      <c r="G7304" s="113" t="s">
        <v>140469</v>
      </c>
      <c r="H7304" s="113" t="s">
        <v>65773</v>
      </c>
      <c r="I7304" s="113" t="s">
        <v>94496</v>
      </c>
    </row>
    <row r="7305" spans="5:9" ht="14.5" x14ac:dyDescent="0.35">
      <c r="E7305" s="113" t="s">
        <v>4019</v>
      </c>
      <c r="F7305" s="113" t="s">
        <v>23702</v>
      </c>
      <c r="G7305" s="113" t="s">
        <v>140468</v>
      </c>
      <c r="H7305" s="113" t="s">
        <v>65772</v>
      </c>
      <c r="I7305" s="113" t="s">
        <v>94495</v>
      </c>
    </row>
    <row r="7306" spans="5:9" ht="14.5" x14ac:dyDescent="0.35">
      <c r="E7306" s="113" t="s">
        <v>4018</v>
      </c>
      <c r="F7306" s="113" t="s">
        <v>23701</v>
      </c>
      <c r="G7306" s="113" t="s">
        <v>140467</v>
      </c>
      <c r="H7306" s="113" t="s">
        <v>65771</v>
      </c>
      <c r="I7306" s="113" t="s">
        <v>94494</v>
      </c>
    </row>
    <row r="7307" spans="5:9" ht="14.5" x14ac:dyDescent="0.35">
      <c r="E7307" s="113" t="s">
        <v>4017</v>
      </c>
      <c r="F7307" s="113" t="s">
        <v>23700</v>
      </c>
      <c r="G7307" s="113" t="s">
        <v>138272</v>
      </c>
      <c r="H7307" s="113" t="s">
        <v>65770</v>
      </c>
      <c r="I7307" s="113" t="s">
        <v>94493</v>
      </c>
    </row>
    <row r="7308" spans="5:9" ht="14.5" x14ac:dyDescent="0.35">
      <c r="E7308" s="113" t="s">
        <v>4016</v>
      </c>
      <c r="F7308" s="113" t="s">
        <v>23699</v>
      </c>
      <c r="G7308" s="113" t="s">
        <v>138273</v>
      </c>
      <c r="H7308" s="113" t="s">
        <v>65769</v>
      </c>
      <c r="I7308" s="113" t="s">
        <v>94492</v>
      </c>
    </row>
    <row r="7309" spans="5:9" ht="14.5" x14ac:dyDescent="0.35">
      <c r="E7309" s="113" t="s">
        <v>4015</v>
      </c>
      <c r="F7309" s="113" t="s">
        <v>23698</v>
      </c>
      <c r="G7309" s="113" t="s">
        <v>138274</v>
      </c>
      <c r="H7309" s="113" t="s">
        <v>65768</v>
      </c>
      <c r="I7309" s="113" t="s">
        <v>94491</v>
      </c>
    </row>
    <row r="7310" spans="5:9" ht="14.5" x14ac:dyDescent="0.35">
      <c r="E7310" s="113" t="s">
        <v>4014</v>
      </c>
      <c r="F7310" s="113" t="s">
        <v>23697</v>
      </c>
      <c r="G7310" s="113" t="s">
        <v>138275</v>
      </c>
      <c r="H7310" s="113" t="s">
        <v>65767</v>
      </c>
      <c r="I7310" s="113" t="s">
        <v>94490</v>
      </c>
    </row>
    <row r="7311" spans="5:9" ht="14.5" x14ac:dyDescent="0.35">
      <c r="E7311" s="113" t="s">
        <v>4013</v>
      </c>
      <c r="F7311" s="113" t="s">
        <v>23696</v>
      </c>
      <c r="G7311" s="113" t="s">
        <v>138276</v>
      </c>
      <c r="H7311" s="113" t="s">
        <v>65766</v>
      </c>
      <c r="I7311" s="113" t="s">
        <v>94489</v>
      </c>
    </row>
    <row r="7312" spans="5:9" ht="14.5" x14ac:dyDescent="0.35">
      <c r="E7312" s="113" t="s">
        <v>4012</v>
      </c>
      <c r="F7312" s="113" t="s">
        <v>23695</v>
      </c>
      <c r="G7312" s="113" t="s">
        <v>138277</v>
      </c>
      <c r="H7312" s="113" t="s">
        <v>65765</v>
      </c>
      <c r="I7312" s="113" t="s">
        <v>94488</v>
      </c>
    </row>
    <row r="7313" spans="5:9" ht="14.5" x14ac:dyDescent="0.35">
      <c r="E7313" s="113" t="s">
        <v>4011</v>
      </c>
      <c r="F7313" s="113" t="s">
        <v>23694</v>
      </c>
      <c r="G7313" s="113" t="s">
        <v>138278</v>
      </c>
      <c r="H7313" s="113" t="s">
        <v>65764</v>
      </c>
      <c r="I7313" s="113" t="s">
        <v>94487</v>
      </c>
    </row>
    <row r="7314" spans="5:9" ht="14.5" x14ac:dyDescent="0.35">
      <c r="E7314" s="113" t="s">
        <v>4010</v>
      </c>
      <c r="F7314" s="113" t="s">
        <v>23693</v>
      </c>
      <c r="G7314" s="113" t="s">
        <v>138279</v>
      </c>
      <c r="H7314" s="113" t="s">
        <v>65763</v>
      </c>
      <c r="I7314" s="113" t="s">
        <v>94486</v>
      </c>
    </row>
    <row r="7315" spans="5:9" ht="14.5" x14ac:dyDescent="0.35">
      <c r="E7315" s="113" t="s">
        <v>4009</v>
      </c>
      <c r="F7315" s="113" t="s">
        <v>23692</v>
      </c>
      <c r="G7315" s="113" t="s">
        <v>138280</v>
      </c>
      <c r="H7315" s="113" t="s">
        <v>65762</v>
      </c>
      <c r="I7315" s="113" t="s">
        <v>94485</v>
      </c>
    </row>
    <row r="7316" spans="5:9" ht="14.5" x14ac:dyDescent="0.35">
      <c r="E7316" s="113" t="s">
        <v>4008</v>
      </c>
      <c r="F7316" s="113" t="s">
        <v>23691</v>
      </c>
      <c r="G7316" s="113" t="s">
        <v>138281</v>
      </c>
      <c r="H7316" s="113" t="s">
        <v>65761</v>
      </c>
      <c r="I7316" s="113" t="s">
        <v>94484</v>
      </c>
    </row>
    <row r="7317" spans="5:9" ht="14.5" x14ac:dyDescent="0.35">
      <c r="E7317" s="113" t="s">
        <v>4007</v>
      </c>
      <c r="F7317" s="113" t="s">
        <v>23690</v>
      </c>
      <c r="G7317" s="113" t="s">
        <v>138282</v>
      </c>
      <c r="H7317" s="113" t="s">
        <v>65760</v>
      </c>
      <c r="I7317" s="113" t="s">
        <v>94483</v>
      </c>
    </row>
    <row r="7318" spans="5:9" ht="14.5" x14ac:dyDescent="0.35">
      <c r="E7318" s="113" t="s">
        <v>4006</v>
      </c>
      <c r="F7318" s="113" t="s">
        <v>23689</v>
      </c>
      <c r="G7318" s="113" t="s">
        <v>138283</v>
      </c>
      <c r="H7318" s="113" t="s">
        <v>65759</v>
      </c>
      <c r="I7318" s="113" t="s">
        <v>94482</v>
      </c>
    </row>
    <row r="7319" spans="5:9" ht="14.5" x14ac:dyDescent="0.35">
      <c r="E7319" s="113" t="s">
        <v>4005</v>
      </c>
      <c r="F7319" s="113" t="s">
        <v>23688</v>
      </c>
      <c r="G7319" s="113" t="s">
        <v>138284</v>
      </c>
      <c r="H7319" s="113" t="s">
        <v>65758</v>
      </c>
      <c r="I7319" s="113" t="s">
        <v>94481</v>
      </c>
    </row>
    <row r="7320" spans="5:9" ht="14.5" x14ac:dyDescent="0.35">
      <c r="E7320" s="113" t="s">
        <v>4004</v>
      </c>
      <c r="F7320" s="113" t="s">
        <v>23687</v>
      </c>
      <c r="G7320" s="113" t="s">
        <v>138285</v>
      </c>
      <c r="H7320" s="113" t="s">
        <v>65757</v>
      </c>
      <c r="I7320" s="113" t="s">
        <v>94480</v>
      </c>
    </row>
    <row r="7321" spans="5:9" ht="14.5" x14ac:dyDescent="0.35">
      <c r="E7321" s="113" t="s">
        <v>4003</v>
      </c>
      <c r="F7321" s="113" t="s">
        <v>23686</v>
      </c>
      <c r="G7321" s="113" t="s">
        <v>138286</v>
      </c>
      <c r="H7321" s="113" t="s">
        <v>65756</v>
      </c>
      <c r="I7321" s="113" t="s">
        <v>94479</v>
      </c>
    </row>
    <row r="7322" spans="5:9" ht="14.5" x14ac:dyDescent="0.35">
      <c r="E7322" s="113" t="s">
        <v>4002</v>
      </c>
      <c r="F7322" s="113" t="s">
        <v>23685</v>
      </c>
      <c r="G7322" s="113" t="s">
        <v>138287</v>
      </c>
      <c r="H7322" s="113" t="s">
        <v>65755</v>
      </c>
      <c r="I7322" s="113" t="s">
        <v>94478</v>
      </c>
    </row>
    <row r="7323" spans="5:9" ht="14.5" x14ac:dyDescent="0.35">
      <c r="E7323" s="113" t="s">
        <v>4001</v>
      </c>
      <c r="F7323" s="113" t="s">
        <v>23684</v>
      </c>
      <c r="G7323" s="113" t="s">
        <v>138288</v>
      </c>
      <c r="H7323" s="113" t="s">
        <v>65754</v>
      </c>
      <c r="I7323" s="113" t="s">
        <v>94477</v>
      </c>
    </row>
    <row r="7324" spans="5:9" ht="14.5" x14ac:dyDescent="0.35">
      <c r="E7324" s="113" t="s">
        <v>4000</v>
      </c>
      <c r="F7324" s="113" t="s">
        <v>23683</v>
      </c>
      <c r="G7324" s="113" t="s">
        <v>138289</v>
      </c>
      <c r="H7324" s="113" t="s">
        <v>65753</v>
      </c>
      <c r="I7324" s="113" t="s">
        <v>94476</v>
      </c>
    </row>
    <row r="7325" spans="5:9" ht="14.5" x14ac:dyDescent="0.35">
      <c r="E7325" s="113" t="s">
        <v>3999</v>
      </c>
      <c r="F7325" s="113" t="s">
        <v>23682</v>
      </c>
      <c r="G7325" s="113" t="s">
        <v>138290</v>
      </c>
      <c r="H7325" s="113" t="s">
        <v>65752</v>
      </c>
      <c r="I7325" s="113" t="s">
        <v>94475</v>
      </c>
    </row>
    <row r="7326" spans="5:9" ht="14.5" x14ac:dyDescent="0.35">
      <c r="E7326" s="113" t="s">
        <v>3998</v>
      </c>
      <c r="F7326" s="113" t="s">
        <v>23681</v>
      </c>
      <c r="G7326" s="113" t="s">
        <v>138291</v>
      </c>
      <c r="H7326" s="113" t="s">
        <v>65751</v>
      </c>
      <c r="I7326" s="113" t="s">
        <v>94474</v>
      </c>
    </row>
    <row r="7327" spans="5:9" ht="14.5" x14ac:dyDescent="0.35">
      <c r="E7327" s="113" t="s">
        <v>3997</v>
      </c>
      <c r="F7327" s="113" t="s">
        <v>23680</v>
      </c>
      <c r="G7327" s="113" t="s">
        <v>138292</v>
      </c>
      <c r="H7327" s="113" t="s">
        <v>65750</v>
      </c>
      <c r="I7327" s="113" t="s">
        <v>94473</v>
      </c>
    </row>
    <row r="7328" spans="5:9" ht="14.5" x14ac:dyDescent="0.35">
      <c r="E7328" s="113" t="s">
        <v>3996</v>
      </c>
      <c r="F7328" s="113" t="s">
        <v>23679</v>
      </c>
      <c r="G7328" s="113" t="s">
        <v>138293</v>
      </c>
      <c r="H7328" s="113" t="s">
        <v>65749</v>
      </c>
      <c r="I7328" s="113" t="s">
        <v>94472</v>
      </c>
    </row>
    <row r="7329" spans="5:9" ht="14.5" x14ac:dyDescent="0.35">
      <c r="E7329" s="113" t="s">
        <v>3995</v>
      </c>
      <c r="F7329" s="113" t="s">
        <v>23678</v>
      </c>
      <c r="G7329" s="113" t="s">
        <v>138294</v>
      </c>
      <c r="H7329" s="113" t="s">
        <v>65748</v>
      </c>
      <c r="I7329" s="113" t="s">
        <v>94471</v>
      </c>
    </row>
    <row r="7330" spans="5:9" ht="14.5" x14ac:dyDescent="0.35">
      <c r="E7330" s="113" t="s">
        <v>3994</v>
      </c>
      <c r="F7330" s="113" t="s">
        <v>23677</v>
      </c>
      <c r="G7330" s="113" t="s">
        <v>138295</v>
      </c>
      <c r="H7330" s="113" t="s">
        <v>65747</v>
      </c>
      <c r="I7330" s="113" t="s">
        <v>94470</v>
      </c>
    </row>
    <row r="7331" spans="5:9" ht="14.5" x14ac:dyDescent="0.35">
      <c r="E7331" s="113" t="s">
        <v>3993</v>
      </c>
      <c r="F7331" s="113" t="s">
        <v>23676</v>
      </c>
      <c r="G7331" s="113" t="s">
        <v>138296</v>
      </c>
      <c r="H7331" s="113" t="s">
        <v>65746</v>
      </c>
      <c r="I7331" s="113" t="s">
        <v>94469</v>
      </c>
    </row>
    <row r="7332" spans="5:9" ht="14.5" x14ac:dyDescent="0.35">
      <c r="E7332" s="113" t="s">
        <v>3992</v>
      </c>
      <c r="F7332" s="113" t="s">
        <v>23675</v>
      </c>
      <c r="G7332" s="113" t="s">
        <v>138297</v>
      </c>
      <c r="H7332" s="113" t="s">
        <v>65745</v>
      </c>
      <c r="I7332" s="113" t="s">
        <v>94468</v>
      </c>
    </row>
    <row r="7333" spans="5:9" ht="14.5" x14ac:dyDescent="0.35">
      <c r="E7333" s="113" t="s">
        <v>3991</v>
      </c>
      <c r="F7333" s="113" t="s">
        <v>23674</v>
      </c>
      <c r="G7333" s="113" t="s">
        <v>138298</v>
      </c>
      <c r="H7333" s="113" t="s">
        <v>65744</v>
      </c>
      <c r="I7333" s="113" t="s">
        <v>94467</v>
      </c>
    </row>
    <row r="7334" spans="5:9" ht="14.5" x14ac:dyDescent="0.35">
      <c r="E7334" s="113" t="s">
        <v>3990</v>
      </c>
      <c r="F7334" s="113" t="s">
        <v>23673</v>
      </c>
      <c r="G7334" s="113" t="s">
        <v>138299</v>
      </c>
      <c r="H7334" s="113" t="s">
        <v>65743</v>
      </c>
      <c r="I7334" s="113" t="s">
        <v>94466</v>
      </c>
    </row>
    <row r="7335" spans="5:9" ht="14.5" x14ac:dyDescent="0.35">
      <c r="E7335" s="113" t="s">
        <v>3989</v>
      </c>
      <c r="F7335" s="113" t="s">
        <v>23672</v>
      </c>
      <c r="G7335" s="113" t="s">
        <v>138300</v>
      </c>
      <c r="H7335" s="113" t="s">
        <v>65742</v>
      </c>
      <c r="I7335" s="113" t="s">
        <v>94465</v>
      </c>
    </row>
    <row r="7336" spans="5:9" ht="14.5" x14ac:dyDescent="0.35">
      <c r="E7336" s="113" t="s">
        <v>3988</v>
      </c>
      <c r="F7336" s="113" t="s">
        <v>23671</v>
      </c>
      <c r="G7336" s="113" t="s">
        <v>138301</v>
      </c>
      <c r="H7336" s="113" t="s">
        <v>65741</v>
      </c>
      <c r="I7336" s="113" t="s">
        <v>140962</v>
      </c>
    </row>
    <row r="7337" spans="5:9" ht="14.5" x14ac:dyDescent="0.35">
      <c r="E7337" s="113" t="s">
        <v>3987</v>
      </c>
      <c r="F7337" s="113" t="s">
        <v>23670</v>
      </c>
      <c r="G7337" s="113" t="s">
        <v>138302</v>
      </c>
      <c r="H7337" s="113" t="s">
        <v>65740</v>
      </c>
      <c r="I7337" s="113" t="s">
        <v>94464</v>
      </c>
    </row>
    <row r="7338" spans="5:9" ht="14.5" x14ac:dyDescent="0.35">
      <c r="E7338" s="113" t="s">
        <v>3986</v>
      </c>
      <c r="F7338" s="113" t="s">
        <v>23669</v>
      </c>
      <c r="G7338" s="113" t="s">
        <v>138303</v>
      </c>
      <c r="H7338" s="113" t="s">
        <v>65739</v>
      </c>
      <c r="I7338" s="113" t="s">
        <v>94463</v>
      </c>
    </row>
    <row r="7339" spans="5:9" ht="14.5" x14ac:dyDescent="0.35">
      <c r="E7339" s="113" t="s">
        <v>3985</v>
      </c>
      <c r="F7339" s="113" t="s">
        <v>23668</v>
      </c>
      <c r="G7339" s="113" t="s">
        <v>138304</v>
      </c>
      <c r="H7339" s="113" t="s">
        <v>65738</v>
      </c>
      <c r="I7339" s="113" t="s">
        <v>94462</v>
      </c>
    </row>
    <row r="7340" spans="5:9" ht="14.5" x14ac:dyDescent="0.35">
      <c r="E7340" s="113" t="s">
        <v>3984</v>
      </c>
      <c r="F7340" s="113" t="s">
        <v>23667</v>
      </c>
      <c r="G7340" s="113" t="s">
        <v>138305</v>
      </c>
      <c r="H7340" s="113" t="s">
        <v>65737</v>
      </c>
      <c r="I7340" s="113" t="s">
        <v>94461</v>
      </c>
    </row>
    <row r="7341" spans="5:9" ht="14.5" x14ac:dyDescent="0.35">
      <c r="E7341" s="113" t="s">
        <v>3983</v>
      </c>
      <c r="F7341" s="113" t="s">
        <v>23666</v>
      </c>
      <c r="G7341" s="113" t="s">
        <v>138306</v>
      </c>
      <c r="H7341" s="113" t="s">
        <v>65736</v>
      </c>
      <c r="I7341" s="113" t="s">
        <v>94460</v>
      </c>
    </row>
    <row r="7342" spans="5:9" ht="14.5" x14ac:dyDescent="0.35">
      <c r="E7342" s="113" t="s">
        <v>3982</v>
      </c>
      <c r="F7342" s="113" t="s">
        <v>23665</v>
      </c>
      <c r="G7342" s="113" t="s">
        <v>138307</v>
      </c>
      <c r="H7342" s="113" t="s">
        <v>65735</v>
      </c>
      <c r="I7342" s="113" t="s">
        <v>94459</v>
      </c>
    </row>
    <row r="7343" spans="5:9" ht="14.5" x14ac:dyDescent="0.35">
      <c r="E7343" s="113" t="s">
        <v>3981</v>
      </c>
      <c r="F7343" s="113" t="s">
        <v>23664</v>
      </c>
      <c r="G7343" s="113" t="s">
        <v>138308</v>
      </c>
      <c r="H7343" s="113" t="s">
        <v>65734</v>
      </c>
      <c r="I7343" s="113" t="s">
        <v>94458</v>
      </c>
    </row>
    <row r="7344" spans="5:9" ht="14.5" x14ac:dyDescent="0.35">
      <c r="E7344" s="113" t="s">
        <v>3980</v>
      </c>
      <c r="F7344" s="113" t="s">
        <v>23663</v>
      </c>
      <c r="G7344" s="113" t="s">
        <v>138309</v>
      </c>
      <c r="H7344" s="113" t="s">
        <v>49685</v>
      </c>
      <c r="I7344" s="113" t="s">
        <v>94457</v>
      </c>
    </row>
    <row r="7345" spans="5:9" ht="14.5" x14ac:dyDescent="0.35">
      <c r="E7345" s="113" t="s">
        <v>3979</v>
      </c>
      <c r="F7345" s="113" t="s">
        <v>23662</v>
      </c>
      <c r="G7345" s="113" t="s">
        <v>138310</v>
      </c>
      <c r="H7345" s="113" t="s">
        <v>65733</v>
      </c>
      <c r="I7345" s="113" t="s">
        <v>94456</v>
      </c>
    </row>
    <row r="7346" spans="5:9" ht="14.5" x14ac:dyDescent="0.35">
      <c r="E7346" s="113" t="s">
        <v>3978</v>
      </c>
      <c r="F7346" s="113" t="s">
        <v>23661</v>
      </c>
      <c r="G7346" s="113" t="s">
        <v>138311</v>
      </c>
      <c r="H7346" s="113" t="s">
        <v>65732</v>
      </c>
      <c r="I7346" s="113" t="s">
        <v>94455</v>
      </c>
    </row>
    <row r="7347" spans="5:9" ht="14.5" x14ac:dyDescent="0.35">
      <c r="E7347" s="113" t="s">
        <v>3977</v>
      </c>
      <c r="F7347" s="113" t="s">
        <v>23660</v>
      </c>
      <c r="G7347" s="113" t="s">
        <v>138312</v>
      </c>
      <c r="H7347" s="113" t="s">
        <v>65731</v>
      </c>
      <c r="I7347" s="113" t="s">
        <v>94454</v>
      </c>
    </row>
    <row r="7348" spans="5:9" ht="14.5" x14ac:dyDescent="0.35">
      <c r="E7348" s="113" t="s">
        <v>3976</v>
      </c>
      <c r="F7348" s="113" t="s">
        <v>23659</v>
      </c>
      <c r="G7348" s="113" t="s">
        <v>138313</v>
      </c>
      <c r="H7348" s="113" t="s">
        <v>65730</v>
      </c>
      <c r="I7348" s="113" t="s">
        <v>94453</v>
      </c>
    </row>
    <row r="7349" spans="5:9" ht="14.5" x14ac:dyDescent="0.35">
      <c r="E7349" s="113" t="s">
        <v>3975</v>
      </c>
      <c r="F7349" s="113" t="s">
        <v>23658</v>
      </c>
      <c r="G7349" s="113" t="s">
        <v>138314</v>
      </c>
      <c r="H7349" s="113" t="s">
        <v>65729</v>
      </c>
      <c r="I7349" s="113" t="s">
        <v>94452</v>
      </c>
    </row>
    <row r="7350" spans="5:9" ht="14.5" x14ac:dyDescent="0.35">
      <c r="E7350" s="113" t="s">
        <v>3974</v>
      </c>
      <c r="F7350" s="113" t="s">
        <v>23657</v>
      </c>
      <c r="G7350" s="113" t="s">
        <v>138315</v>
      </c>
      <c r="H7350" s="113" t="s">
        <v>65728</v>
      </c>
      <c r="I7350" s="113" t="s">
        <v>94451</v>
      </c>
    </row>
    <row r="7351" spans="5:9" ht="14.5" x14ac:dyDescent="0.35">
      <c r="E7351" s="113" t="s">
        <v>3973</v>
      </c>
      <c r="F7351" s="113" t="s">
        <v>23656</v>
      </c>
      <c r="G7351" s="113" t="s">
        <v>138316</v>
      </c>
      <c r="H7351" s="113" t="s">
        <v>65727</v>
      </c>
      <c r="I7351" s="113" t="s">
        <v>94450</v>
      </c>
    </row>
    <row r="7352" spans="5:9" ht="14.5" x14ac:dyDescent="0.35">
      <c r="E7352" s="113" t="s">
        <v>137904</v>
      </c>
      <c r="F7352" s="113" t="s">
        <v>23655</v>
      </c>
      <c r="G7352" s="113" t="s">
        <v>138317</v>
      </c>
      <c r="H7352" s="113" t="s">
        <v>65726</v>
      </c>
      <c r="I7352" s="113" t="s">
        <v>94449</v>
      </c>
    </row>
    <row r="7353" spans="5:9" ht="14.5" x14ac:dyDescent="0.35">
      <c r="E7353" s="113" t="s">
        <v>137905</v>
      </c>
      <c r="F7353" s="113" t="s">
        <v>23654</v>
      </c>
      <c r="G7353" s="113" t="s">
        <v>138318</v>
      </c>
      <c r="H7353" s="113" t="s">
        <v>65725</v>
      </c>
      <c r="I7353" s="113" t="s">
        <v>94448</v>
      </c>
    </row>
    <row r="7354" spans="5:9" ht="14.5" x14ac:dyDescent="0.35">
      <c r="E7354" s="113" t="s">
        <v>137906</v>
      </c>
      <c r="F7354" s="113" t="s">
        <v>23653</v>
      </c>
      <c r="G7354" s="113" t="s">
        <v>138319</v>
      </c>
      <c r="H7354" s="113" t="s">
        <v>65724</v>
      </c>
      <c r="I7354" s="113" t="s">
        <v>94447</v>
      </c>
    </row>
    <row r="7355" spans="5:9" ht="14.5" x14ac:dyDescent="0.35">
      <c r="E7355" s="113" t="s">
        <v>140607</v>
      </c>
      <c r="F7355" s="113" t="s">
        <v>23652</v>
      </c>
      <c r="G7355" s="113" t="s">
        <v>138320</v>
      </c>
      <c r="H7355" s="113" t="s">
        <v>65723</v>
      </c>
      <c r="I7355" s="113" t="s">
        <v>94446</v>
      </c>
    </row>
    <row r="7356" spans="5:9" ht="14.5" x14ac:dyDescent="0.35">
      <c r="E7356" s="113" t="s">
        <v>140608</v>
      </c>
      <c r="F7356" s="113" t="s">
        <v>23651</v>
      </c>
      <c r="G7356" s="113" t="s">
        <v>138321</v>
      </c>
      <c r="H7356" s="113" t="s">
        <v>65722</v>
      </c>
      <c r="I7356" s="113" t="s">
        <v>94445</v>
      </c>
    </row>
    <row r="7357" spans="5:9" ht="14.5" x14ac:dyDescent="0.35">
      <c r="E7357" s="113" t="s">
        <v>137907</v>
      </c>
      <c r="F7357" s="113" t="s">
        <v>23650</v>
      </c>
      <c r="G7357" s="113" t="s">
        <v>138322</v>
      </c>
      <c r="H7357" s="113" t="s">
        <v>65721</v>
      </c>
      <c r="I7357" s="113" t="s">
        <v>94444</v>
      </c>
    </row>
    <row r="7358" spans="5:9" ht="14.5" x14ac:dyDescent="0.35">
      <c r="E7358" s="113" t="s">
        <v>137908</v>
      </c>
      <c r="F7358" s="113" t="s">
        <v>23649</v>
      </c>
      <c r="G7358" s="113" t="s">
        <v>138323</v>
      </c>
      <c r="H7358" s="113" t="s">
        <v>65720</v>
      </c>
      <c r="I7358" s="113" t="s">
        <v>94443</v>
      </c>
    </row>
    <row r="7359" spans="5:9" ht="14.5" x14ac:dyDescent="0.35">
      <c r="E7359" s="113" t="s">
        <v>130654</v>
      </c>
      <c r="F7359" s="113" t="s">
        <v>23648</v>
      </c>
      <c r="G7359" s="113" t="s">
        <v>138324</v>
      </c>
      <c r="H7359" s="113" t="s">
        <v>65719</v>
      </c>
      <c r="I7359" s="113" t="s">
        <v>94442</v>
      </c>
    </row>
    <row r="7360" spans="5:9" ht="14.5" x14ac:dyDescent="0.35">
      <c r="E7360" s="113" t="s">
        <v>137684</v>
      </c>
      <c r="F7360" s="113" t="s">
        <v>23647</v>
      </c>
      <c r="G7360" s="113" t="s">
        <v>138325</v>
      </c>
      <c r="H7360" s="113" t="s">
        <v>65718</v>
      </c>
      <c r="I7360" s="113" t="s">
        <v>94441</v>
      </c>
    </row>
    <row r="7361" spans="5:9" ht="14.5" x14ac:dyDescent="0.35">
      <c r="E7361" s="113" t="s">
        <v>130655</v>
      </c>
      <c r="F7361" s="113" t="s">
        <v>23646</v>
      </c>
      <c r="G7361" s="113" t="s">
        <v>138326</v>
      </c>
      <c r="H7361" s="113" t="s">
        <v>65717</v>
      </c>
      <c r="I7361" s="113" t="s">
        <v>94440</v>
      </c>
    </row>
    <row r="7362" spans="5:9" ht="14.5" x14ac:dyDescent="0.35">
      <c r="E7362" s="113" t="s">
        <v>130656</v>
      </c>
      <c r="F7362" s="113" t="s">
        <v>23645</v>
      </c>
      <c r="G7362" s="113" t="s">
        <v>138327</v>
      </c>
      <c r="H7362" s="113" t="s">
        <v>65716</v>
      </c>
      <c r="I7362" s="113" t="s">
        <v>94439</v>
      </c>
    </row>
    <row r="7363" spans="5:9" ht="14.5" x14ac:dyDescent="0.35">
      <c r="E7363" s="113" t="s">
        <v>123815</v>
      </c>
      <c r="F7363" s="113" t="s">
        <v>23644</v>
      </c>
      <c r="G7363" s="113" t="s">
        <v>138328</v>
      </c>
      <c r="H7363" s="113" t="s">
        <v>65715</v>
      </c>
      <c r="I7363" s="113" t="s">
        <v>94438</v>
      </c>
    </row>
    <row r="7364" spans="5:9" ht="14.5" x14ac:dyDescent="0.35">
      <c r="E7364" s="113" t="s">
        <v>123816</v>
      </c>
      <c r="F7364" s="113" t="s">
        <v>23643</v>
      </c>
      <c r="G7364" s="113" t="s">
        <v>138329</v>
      </c>
      <c r="H7364" s="113" t="s">
        <v>65714</v>
      </c>
      <c r="I7364" s="113" t="s">
        <v>94437</v>
      </c>
    </row>
    <row r="7365" spans="5:9" ht="14.5" x14ac:dyDescent="0.35">
      <c r="E7365" s="113" t="s">
        <v>123619</v>
      </c>
      <c r="F7365" s="113" t="s">
        <v>23642</v>
      </c>
      <c r="G7365" s="113" t="s">
        <v>138330</v>
      </c>
      <c r="H7365" s="113" t="s">
        <v>65713</v>
      </c>
      <c r="I7365" s="113" t="s">
        <v>94436</v>
      </c>
    </row>
    <row r="7366" spans="5:9" ht="14.5" x14ac:dyDescent="0.35">
      <c r="E7366" s="113" t="s">
        <v>123618</v>
      </c>
      <c r="F7366" s="113" t="s">
        <v>23641</v>
      </c>
      <c r="G7366" s="113" t="s">
        <v>138331</v>
      </c>
      <c r="H7366" s="113" t="s">
        <v>65712</v>
      </c>
      <c r="I7366" s="113" t="s">
        <v>94435</v>
      </c>
    </row>
    <row r="7367" spans="5:9" ht="14.5" x14ac:dyDescent="0.35">
      <c r="E7367" s="113" t="s">
        <v>123617</v>
      </c>
      <c r="F7367" s="113" t="s">
        <v>23640</v>
      </c>
      <c r="G7367" s="113" t="s">
        <v>138332</v>
      </c>
      <c r="H7367" s="113" t="s">
        <v>65711</v>
      </c>
      <c r="I7367" s="113" t="s">
        <v>94434</v>
      </c>
    </row>
    <row r="7368" spans="5:9" ht="14.5" x14ac:dyDescent="0.35">
      <c r="E7368" s="113" t="s">
        <v>118506</v>
      </c>
      <c r="F7368" s="113" t="s">
        <v>23639</v>
      </c>
      <c r="G7368" s="113" t="s">
        <v>138333</v>
      </c>
      <c r="H7368" s="113" t="s">
        <v>65710</v>
      </c>
      <c r="I7368" s="113" t="s">
        <v>94433</v>
      </c>
    </row>
    <row r="7369" spans="5:9" ht="14.5" x14ac:dyDescent="0.35">
      <c r="E7369" s="113" t="s">
        <v>118505</v>
      </c>
      <c r="F7369" s="113" t="s">
        <v>23638</v>
      </c>
      <c r="G7369" s="113" t="s">
        <v>138334</v>
      </c>
      <c r="H7369" s="113" t="s">
        <v>65709</v>
      </c>
      <c r="I7369" s="113" t="s">
        <v>94432</v>
      </c>
    </row>
    <row r="7370" spans="5:9" ht="14.5" x14ac:dyDescent="0.35">
      <c r="E7370" s="113" t="s">
        <v>115779</v>
      </c>
      <c r="F7370" s="113" t="s">
        <v>23637</v>
      </c>
      <c r="G7370" s="113" t="s">
        <v>138335</v>
      </c>
      <c r="H7370" s="113" t="s">
        <v>65708</v>
      </c>
      <c r="I7370" s="113" t="s">
        <v>94431</v>
      </c>
    </row>
    <row r="7371" spans="5:9" ht="14.5" x14ac:dyDescent="0.35">
      <c r="E7371" s="113" t="s">
        <v>115778</v>
      </c>
      <c r="F7371" s="113" t="s">
        <v>23636</v>
      </c>
      <c r="G7371" s="113" t="s">
        <v>138336</v>
      </c>
      <c r="H7371" s="113" t="s">
        <v>65707</v>
      </c>
      <c r="I7371" s="113" t="s">
        <v>94430</v>
      </c>
    </row>
    <row r="7372" spans="5:9" ht="14.5" x14ac:dyDescent="0.35">
      <c r="E7372" s="113" t="s">
        <v>112652</v>
      </c>
      <c r="F7372" s="113" t="s">
        <v>23635</v>
      </c>
      <c r="G7372" s="113" t="s">
        <v>138337</v>
      </c>
      <c r="H7372" s="113" t="s">
        <v>65706</v>
      </c>
      <c r="I7372" s="113" t="s">
        <v>94429</v>
      </c>
    </row>
    <row r="7373" spans="5:9" ht="14.5" x14ac:dyDescent="0.35">
      <c r="E7373" s="113" t="s">
        <v>112651</v>
      </c>
      <c r="F7373" s="113" t="s">
        <v>23634</v>
      </c>
      <c r="G7373" s="113" t="s">
        <v>138338</v>
      </c>
      <c r="H7373" s="113" t="s">
        <v>65705</v>
      </c>
      <c r="I7373" s="113" t="s">
        <v>94428</v>
      </c>
    </row>
    <row r="7374" spans="5:9" ht="14.5" x14ac:dyDescent="0.35">
      <c r="E7374" s="113" t="s">
        <v>112650</v>
      </c>
      <c r="F7374" s="113" t="s">
        <v>23633</v>
      </c>
      <c r="G7374" s="113" t="s">
        <v>138339</v>
      </c>
      <c r="H7374" s="113" t="s">
        <v>65704</v>
      </c>
      <c r="I7374" s="113" t="s">
        <v>94427</v>
      </c>
    </row>
    <row r="7375" spans="5:9" ht="14.5" x14ac:dyDescent="0.35">
      <c r="E7375" s="113" t="s">
        <v>112649</v>
      </c>
      <c r="F7375" s="113" t="s">
        <v>23632</v>
      </c>
      <c r="G7375" s="113" t="s">
        <v>138340</v>
      </c>
      <c r="H7375" s="113" t="s">
        <v>65703</v>
      </c>
      <c r="I7375" s="113" t="s">
        <v>94426</v>
      </c>
    </row>
    <row r="7376" spans="5:9" ht="14.5" x14ac:dyDescent="0.35">
      <c r="E7376" s="113" t="s">
        <v>6955</v>
      </c>
      <c r="F7376" s="113" t="s">
        <v>23631</v>
      </c>
      <c r="G7376" s="113" t="s">
        <v>138341</v>
      </c>
      <c r="H7376" s="113" t="s">
        <v>65702</v>
      </c>
      <c r="I7376" s="113" t="s">
        <v>94425</v>
      </c>
    </row>
    <row r="7377" spans="5:9" ht="14.5" x14ac:dyDescent="0.35">
      <c r="E7377" s="113" t="s">
        <v>6954</v>
      </c>
      <c r="F7377" s="113" t="s">
        <v>23630</v>
      </c>
      <c r="G7377" s="113" t="s">
        <v>138342</v>
      </c>
      <c r="H7377" s="113" t="s">
        <v>65701</v>
      </c>
      <c r="I7377" s="113" t="s">
        <v>94424</v>
      </c>
    </row>
    <row r="7378" spans="5:9" ht="14.5" x14ac:dyDescent="0.35">
      <c r="E7378" s="113" t="s">
        <v>6953</v>
      </c>
      <c r="F7378" s="113" t="s">
        <v>23629</v>
      </c>
      <c r="G7378" s="113" t="s">
        <v>138343</v>
      </c>
      <c r="H7378" s="113" t="s">
        <v>65700</v>
      </c>
      <c r="I7378" s="113" t="s">
        <v>94423</v>
      </c>
    </row>
    <row r="7379" spans="5:9" ht="14.5" x14ac:dyDescent="0.35">
      <c r="E7379" s="113" t="s">
        <v>6952</v>
      </c>
      <c r="F7379" s="113" t="s">
        <v>23628</v>
      </c>
      <c r="G7379" s="113" t="s">
        <v>138344</v>
      </c>
      <c r="H7379" s="113" t="s">
        <v>65699</v>
      </c>
      <c r="I7379" s="113" t="s">
        <v>94422</v>
      </c>
    </row>
    <row r="7380" spans="5:9" ht="14.5" x14ac:dyDescent="0.35">
      <c r="E7380" s="113" t="s">
        <v>6951</v>
      </c>
      <c r="F7380" s="113" t="s">
        <v>23627</v>
      </c>
      <c r="G7380" s="113" t="s">
        <v>138345</v>
      </c>
      <c r="H7380" s="113" t="s">
        <v>65698</v>
      </c>
      <c r="I7380" s="113" t="s">
        <v>94421</v>
      </c>
    </row>
    <row r="7381" spans="5:9" ht="14.5" x14ac:dyDescent="0.35">
      <c r="E7381" s="113" t="s">
        <v>6950</v>
      </c>
      <c r="F7381" s="113" t="s">
        <v>23626</v>
      </c>
      <c r="G7381" s="113" t="s">
        <v>138346</v>
      </c>
      <c r="H7381" s="113" t="s">
        <v>65697</v>
      </c>
      <c r="I7381" s="113" t="s">
        <v>94420</v>
      </c>
    </row>
    <row r="7382" spans="5:9" ht="14.5" x14ac:dyDescent="0.35">
      <c r="E7382" s="113" t="s">
        <v>6949</v>
      </c>
      <c r="F7382" s="113" t="s">
        <v>23625</v>
      </c>
      <c r="G7382" s="113" t="s">
        <v>138347</v>
      </c>
      <c r="H7382" s="113" t="s">
        <v>65696</v>
      </c>
      <c r="I7382" s="113" t="s">
        <v>94419</v>
      </c>
    </row>
    <row r="7383" spans="5:9" ht="14.5" x14ac:dyDescent="0.35">
      <c r="E7383" s="113" t="s">
        <v>6948</v>
      </c>
      <c r="F7383" s="113" t="s">
        <v>23624</v>
      </c>
      <c r="G7383" s="113" t="s">
        <v>138348</v>
      </c>
      <c r="H7383" s="113" t="s">
        <v>65695</v>
      </c>
      <c r="I7383" s="113" t="s">
        <v>94418</v>
      </c>
    </row>
    <row r="7384" spans="5:9" ht="14.5" x14ac:dyDescent="0.35">
      <c r="E7384" s="113" t="s">
        <v>6947</v>
      </c>
      <c r="F7384" s="113" t="s">
        <v>23623</v>
      </c>
      <c r="G7384" s="113" t="s">
        <v>138349</v>
      </c>
      <c r="H7384" s="113" t="s">
        <v>65694</v>
      </c>
      <c r="I7384" s="113" t="s">
        <v>94417</v>
      </c>
    </row>
    <row r="7385" spans="5:9" ht="14.5" x14ac:dyDescent="0.35">
      <c r="E7385" s="113" t="s">
        <v>6946</v>
      </c>
      <c r="F7385" s="113" t="s">
        <v>23622</v>
      </c>
      <c r="G7385" s="113" t="s">
        <v>138350</v>
      </c>
      <c r="H7385" s="113" t="s">
        <v>65693</v>
      </c>
      <c r="I7385" s="113" t="s">
        <v>94416</v>
      </c>
    </row>
    <row r="7386" spans="5:9" ht="14.5" x14ac:dyDescent="0.35">
      <c r="E7386" s="113" t="s">
        <v>6945</v>
      </c>
      <c r="F7386" s="113" t="s">
        <v>23621</v>
      </c>
      <c r="G7386" s="113" t="s">
        <v>138351</v>
      </c>
      <c r="H7386" s="113" t="s">
        <v>65692</v>
      </c>
      <c r="I7386" s="113" t="s">
        <v>94415</v>
      </c>
    </row>
    <row r="7387" spans="5:9" ht="14.5" x14ac:dyDescent="0.35">
      <c r="E7387" s="113" t="s">
        <v>6944</v>
      </c>
      <c r="F7387" s="113" t="s">
        <v>23620</v>
      </c>
      <c r="G7387" s="113" t="s">
        <v>138352</v>
      </c>
      <c r="H7387" s="113" t="s">
        <v>65691</v>
      </c>
      <c r="I7387" s="113" t="s">
        <v>94414</v>
      </c>
    </row>
    <row r="7388" spans="5:9" ht="14.5" x14ac:dyDescent="0.35">
      <c r="E7388" s="113" t="s">
        <v>6943</v>
      </c>
      <c r="F7388" s="113" t="s">
        <v>23619</v>
      </c>
      <c r="G7388" s="113" t="s">
        <v>140466</v>
      </c>
      <c r="H7388" s="113" t="s">
        <v>65690</v>
      </c>
      <c r="I7388" s="113" t="s">
        <v>94413</v>
      </c>
    </row>
    <row r="7389" spans="5:9" ht="14.5" x14ac:dyDescent="0.35">
      <c r="E7389" s="113" t="s">
        <v>6942</v>
      </c>
      <c r="F7389" s="113" t="s">
        <v>23618</v>
      </c>
      <c r="G7389" s="113" t="s">
        <v>140465</v>
      </c>
      <c r="H7389" s="113" t="s">
        <v>65689</v>
      </c>
      <c r="I7389" s="113" t="s">
        <v>94412</v>
      </c>
    </row>
    <row r="7390" spans="5:9" ht="14.5" x14ac:dyDescent="0.35">
      <c r="E7390" s="113" t="s">
        <v>6941</v>
      </c>
      <c r="F7390" s="113" t="s">
        <v>23617</v>
      </c>
      <c r="G7390" s="113" t="s">
        <v>140464</v>
      </c>
      <c r="H7390" s="113" t="s">
        <v>65688</v>
      </c>
      <c r="I7390" s="113" t="s">
        <v>94411</v>
      </c>
    </row>
    <row r="7391" spans="5:9" ht="14.5" x14ac:dyDescent="0.35">
      <c r="E7391" s="113" t="s">
        <v>6940</v>
      </c>
      <c r="F7391" s="113" t="s">
        <v>23616</v>
      </c>
      <c r="G7391" s="113" t="s">
        <v>140463</v>
      </c>
      <c r="H7391" s="113" t="s">
        <v>65687</v>
      </c>
      <c r="I7391" s="113" t="s">
        <v>94410</v>
      </c>
    </row>
    <row r="7392" spans="5:9" ht="14.5" x14ac:dyDescent="0.35">
      <c r="E7392" s="113" t="s">
        <v>6939</v>
      </c>
      <c r="F7392" s="113" t="s">
        <v>23615</v>
      </c>
      <c r="G7392" s="113" t="s">
        <v>140462</v>
      </c>
      <c r="H7392" s="113" t="s">
        <v>65686</v>
      </c>
      <c r="I7392" s="113" t="s">
        <v>94409</v>
      </c>
    </row>
    <row r="7393" spans="5:9" ht="14.5" x14ac:dyDescent="0.35">
      <c r="E7393" s="113" t="s">
        <v>6938</v>
      </c>
      <c r="F7393" s="113" t="s">
        <v>23614</v>
      </c>
      <c r="G7393" s="113" t="s">
        <v>140461</v>
      </c>
      <c r="H7393" s="113" t="s">
        <v>65685</v>
      </c>
      <c r="I7393" s="113" t="s">
        <v>94408</v>
      </c>
    </row>
    <row r="7394" spans="5:9" ht="14.5" x14ac:dyDescent="0.35">
      <c r="E7394" s="113" t="s">
        <v>6937</v>
      </c>
      <c r="F7394" s="113" t="s">
        <v>23613</v>
      </c>
      <c r="G7394" s="113" t="s">
        <v>109851</v>
      </c>
      <c r="H7394" s="113" t="s">
        <v>65684</v>
      </c>
      <c r="I7394" s="113" t="s">
        <v>94407</v>
      </c>
    </row>
    <row r="7395" spans="5:9" ht="14.5" x14ac:dyDescent="0.35">
      <c r="E7395" s="113" t="s">
        <v>6936</v>
      </c>
      <c r="F7395" s="113" t="s">
        <v>23612</v>
      </c>
      <c r="G7395" s="113" t="s">
        <v>109850</v>
      </c>
      <c r="H7395" s="113" t="s">
        <v>65683</v>
      </c>
      <c r="I7395" s="113" t="s">
        <v>94406</v>
      </c>
    </row>
    <row r="7396" spans="5:9" ht="14.5" x14ac:dyDescent="0.35">
      <c r="E7396" s="113" t="s">
        <v>6935</v>
      </c>
      <c r="F7396" s="113" t="s">
        <v>23611</v>
      </c>
      <c r="G7396" s="113" t="s">
        <v>109849</v>
      </c>
      <c r="H7396" s="113" t="s">
        <v>65682</v>
      </c>
      <c r="I7396" s="113" t="s">
        <v>94405</v>
      </c>
    </row>
    <row r="7397" spans="5:9" ht="14.5" x14ac:dyDescent="0.35">
      <c r="E7397" s="113" t="s">
        <v>6934</v>
      </c>
      <c r="F7397" s="113" t="s">
        <v>23610</v>
      </c>
      <c r="G7397" s="113" t="s">
        <v>109848</v>
      </c>
      <c r="H7397" s="113" t="s">
        <v>65681</v>
      </c>
      <c r="I7397" s="113" t="s">
        <v>94404</v>
      </c>
    </row>
    <row r="7398" spans="5:9" ht="14.5" x14ac:dyDescent="0.35">
      <c r="E7398" s="113" t="s">
        <v>6933</v>
      </c>
      <c r="F7398" s="113" t="s">
        <v>23609</v>
      </c>
      <c r="G7398" s="113" t="s">
        <v>109847</v>
      </c>
      <c r="H7398" s="113" t="s">
        <v>65680</v>
      </c>
      <c r="I7398" s="113" t="s">
        <v>94403</v>
      </c>
    </row>
    <row r="7399" spans="5:9" ht="14.5" x14ac:dyDescent="0.35">
      <c r="E7399" s="113" t="s">
        <v>6932</v>
      </c>
      <c r="F7399" s="113" t="s">
        <v>23608</v>
      </c>
      <c r="G7399" s="113" t="s">
        <v>109846</v>
      </c>
      <c r="H7399" s="113" t="s">
        <v>65679</v>
      </c>
      <c r="I7399" s="113" t="s">
        <v>94402</v>
      </c>
    </row>
    <row r="7400" spans="5:9" ht="14.5" x14ac:dyDescent="0.35">
      <c r="E7400" s="113" t="s">
        <v>6931</v>
      </c>
      <c r="F7400" s="113" t="s">
        <v>23607</v>
      </c>
      <c r="G7400" s="113" t="s">
        <v>109845</v>
      </c>
      <c r="H7400" s="113" t="s">
        <v>65678</v>
      </c>
      <c r="I7400" s="113" t="s">
        <v>94401</v>
      </c>
    </row>
    <row r="7401" spans="5:9" ht="14.5" x14ac:dyDescent="0.35">
      <c r="E7401" s="113" t="s">
        <v>6930</v>
      </c>
      <c r="F7401" s="113" t="s">
        <v>23606</v>
      </c>
      <c r="G7401" s="113" t="s">
        <v>109844</v>
      </c>
      <c r="H7401" s="113" t="s">
        <v>65677</v>
      </c>
      <c r="I7401" s="113" t="s">
        <v>94400</v>
      </c>
    </row>
    <row r="7402" spans="5:9" ht="14.5" x14ac:dyDescent="0.35">
      <c r="E7402" s="113" t="s">
        <v>6929</v>
      </c>
      <c r="F7402" s="113" t="s">
        <v>23605</v>
      </c>
      <c r="G7402" s="113" t="s">
        <v>109843</v>
      </c>
      <c r="H7402" s="113" t="s">
        <v>65676</v>
      </c>
      <c r="I7402" s="113" t="s">
        <v>94399</v>
      </c>
    </row>
    <row r="7403" spans="5:9" ht="14.5" x14ac:dyDescent="0.35">
      <c r="E7403" s="113" t="s">
        <v>6928</v>
      </c>
      <c r="F7403" s="113" t="s">
        <v>23604</v>
      </c>
      <c r="G7403" s="113" t="s">
        <v>109842</v>
      </c>
      <c r="H7403" s="113" t="s">
        <v>65675</v>
      </c>
      <c r="I7403" s="113" t="s">
        <v>94398</v>
      </c>
    </row>
    <row r="7404" spans="5:9" ht="14.5" x14ac:dyDescent="0.35">
      <c r="E7404" s="113" t="s">
        <v>6927</v>
      </c>
      <c r="F7404" s="113" t="s">
        <v>23603</v>
      </c>
      <c r="G7404" s="113" t="s">
        <v>109841</v>
      </c>
      <c r="H7404" s="113" t="s">
        <v>65674</v>
      </c>
      <c r="I7404" s="113" t="s">
        <v>94397</v>
      </c>
    </row>
    <row r="7405" spans="5:9" ht="14.5" x14ac:dyDescent="0.35">
      <c r="E7405" s="113" t="s">
        <v>6926</v>
      </c>
      <c r="F7405" s="113" t="s">
        <v>23602</v>
      </c>
      <c r="G7405" s="113" t="s">
        <v>109840</v>
      </c>
      <c r="H7405" s="113" t="s">
        <v>65673</v>
      </c>
      <c r="I7405" s="113" t="s">
        <v>94396</v>
      </c>
    </row>
    <row r="7406" spans="5:9" ht="14.5" x14ac:dyDescent="0.35">
      <c r="E7406" s="113" t="s">
        <v>6925</v>
      </c>
      <c r="F7406" s="113" t="s">
        <v>23601</v>
      </c>
      <c r="G7406" s="113" t="s">
        <v>109839</v>
      </c>
      <c r="H7406" s="113" t="s">
        <v>65672</v>
      </c>
      <c r="I7406" s="113" t="s">
        <v>94395</v>
      </c>
    </row>
    <row r="7407" spans="5:9" ht="14.5" x14ac:dyDescent="0.35">
      <c r="E7407" s="113" t="s">
        <v>6924</v>
      </c>
      <c r="F7407" s="113" t="s">
        <v>23600</v>
      </c>
      <c r="G7407" s="113" t="s">
        <v>109838</v>
      </c>
      <c r="H7407" s="113" t="s">
        <v>65671</v>
      </c>
      <c r="I7407" s="113" t="s">
        <v>94394</v>
      </c>
    </row>
    <row r="7408" spans="5:9" ht="14.5" x14ac:dyDescent="0.35">
      <c r="E7408" s="113" t="s">
        <v>6923</v>
      </c>
      <c r="F7408" s="113" t="s">
        <v>23599</v>
      </c>
      <c r="G7408" s="113" t="s">
        <v>109837</v>
      </c>
      <c r="H7408" s="113" t="s">
        <v>65670</v>
      </c>
      <c r="I7408" s="113" t="s">
        <v>94393</v>
      </c>
    </row>
    <row r="7409" spans="5:9" ht="14.5" x14ac:dyDescent="0.35">
      <c r="E7409" s="113" t="s">
        <v>6922</v>
      </c>
      <c r="F7409" s="113" t="s">
        <v>23598</v>
      </c>
      <c r="G7409" s="113" t="s">
        <v>109836</v>
      </c>
      <c r="H7409" s="113" t="s">
        <v>65669</v>
      </c>
      <c r="I7409" s="113" t="s">
        <v>94392</v>
      </c>
    </row>
    <row r="7410" spans="5:9" ht="14.5" x14ac:dyDescent="0.35">
      <c r="E7410" s="113" t="s">
        <v>6921</v>
      </c>
      <c r="F7410" s="113" t="s">
        <v>23597</v>
      </c>
      <c r="G7410" s="113" t="s">
        <v>109835</v>
      </c>
      <c r="H7410" s="113" t="s">
        <v>65668</v>
      </c>
      <c r="I7410" s="113" t="s">
        <v>94391</v>
      </c>
    </row>
    <row r="7411" spans="5:9" ht="14.5" x14ac:dyDescent="0.35">
      <c r="E7411" s="113" t="s">
        <v>6920</v>
      </c>
      <c r="F7411" s="113" t="s">
        <v>23596</v>
      </c>
      <c r="G7411" s="113" t="s">
        <v>109834</v>
      </c>
      <c r="H7411" s="113" t="s">
        <v>65667</v>
      </c>
      <c r="I7411" s="113" t="s">
        <v>94390</v>
      </c>
    </row>
    <row r="7412" spans="5:9" ht="14.5" x14ac:dyDescent="0.35">
      <c r="E7412" s="113" t="s">
        <v>6919</v>
      </c>
      <c r="F7412" s="113" t="s">
        <v>23595</v>
      </c>
      <c r="G7412" s="113" t="s">
        <v>109833</v>
      </c>
      <c r="H7412" s="113" t="s">
        <v>65666</v>
      </c>
      <c r="I7412" s="113" t="s">
        <v>94389</v>
      </c>
    </row>
    <row r="7413" spans="5:9" ht="14.5" x14ac:dyDescent="0.35">
      <c r="E7413" s="113" t="s">
        <v>6918</v>
      </c>
      <c r="F7413" s="113" t="s">
        <v>23594</v>
      </c>
      <c r="G7413" s="113" t="s">
        <v>109832</v>
      </c>
      <c r="H7413" s="113" t="s">
        <v>65665</v>
      </c>
      <c r="I7413" s="113" t="s">
        <v>94388</v>
      </c>
    </row>
    <row r="7414" spans="5:9" ht="14.5" x14ac:dyDescent="0.35">
      <c r="E7414" s="113" t="s">
        <v>6917</v>
      </c>
      <c r="F7414" s="113" t="s">
        <v>23593</v>
      </c>
      <c r="G7414" s="113" t="s">
        <v>109831</v>
      </c>
      <c r="H7414" s="113" t="s">
        <v>65664</v>
      </c>
      <c r="I7414" s="113" t="s">
        <v>94387</v>
      </c>
    </row>
    <row r="7415" spans="5:9" ht="14.5" x14ac:dyDescent="0.35">
      <c r="E7415" s="113" t="s">
        <v>6916</v>
      </c>
      <c r="F7415" s="113" t="s">
        <v>23592</v>
      </c>
      <c r="G7415" s="113" t="s">
        <v>109830</v>
      </c>
      <c r="H7415" s="113" t="s">
        <v>65663</v>
      </c>
      <c r="I7415" s="113" t="s">
        <v>94386</v>
      </c>
    </row>
    <row r="7416" spans="5:9" ht="14.5" x14ac:dyDescent="0.35">
      <c r="E7416" s="113" t="s">
        <v>6915</v>
      </c>
      <c r="F7416" s="113" t="s">
        <v>23591</v>
      </c>
      <c r="G7416" s="113" t="s">
        <v>109829</v>
      </c>
      <c r="H7416" s="113" t="s">
        <v>65662</v>
      </c>
      <c r="I7416" s="113" t="s">
        <v>94385</v>
      </c>
    </row>
    <row r="7417" spans="5:9" ht="14.5" x14ac:dyDescent="0.35">
      <c r="E7417" s="113" t="s">
        <v>6914</v>
      </c>
      <c r="F7417" s="113" t="s">
        <v>23590</v>
      </c>
      <c r="G7417" s="113" t="s">
        <v>109828</v>
      </c>
      <c r="H7417" s="113" t="s">
        <v>65661</v>
      </c>
      <c r="I7417" s="113" t="s">
        <v>94384</v>
      </c>
    </row>
    <row r="7418" spans="5:9" ht="14.5" x14ac:dyDescent="0.35">
      <c r="E7418" s="113" t="s">
        <v>6913</v>
      </c>
      <c r="F7418" s="113" t="s">
        <v>23589</v>
      </c>
      <c r="G7418" s="113" t="s">
        <v>109827</v>
      </c>
      <c r="H7418" s="113" t="s">
        <v>65660</v>
      </c>
      <c r="I7418" s="113" t="s">
        <v>94383</v>
      </c>
    </row>
    <row r="7419" spans="5:9" ht="14.5" x14ac:dyDescent="0.35">
      <c r="E7419" s="113" t="s">
        <v>6912</v>
      </c>
      <c r="F7419" s="113" t="s">
        <v>23588</v>
      </c>
      <c r="G7419" s="113" t="s">
        <v>109826</v>
      </c>
      <c r="H7419" s="113" t="s">
        <v>65659</v>
      </c>
      <c r="I7419" s="113" t="s">
        <v>94382</v>
      </c>
    </row>
    <row r="7420" spans="5:9" ht="14.5" x14ac:dyDescent="0.35">
      <c r="E7420" s="113" t="s">
        <v>6911</v>
      </c>
      <c r="F7420" s="113" t="s">
        <v>23587</v>
      </c>
      <c r="G7420" s="113" t="s">
        <v>109825</v>
      </c>
      <c r="H7420" s="113" t="s">
        <v>65658</v>
      </c>
      <c r="I7420" s="113" t="s">
        <v>94381</v>
      </c>
    </row>
    <row r="7421" spans="5:9" ht="14.5" x14ac:dyDescent="0.35">
      <c r="E7421" s="113" t="s">
        <v>6910</v>
      </c>
      <c r="F7421" s="113" t="s">
        <v>23586</v>
      </c>
      <c r="G7421" s="113" t="s">
        <v>109824</v>
      </c>
      <c r="H7421" s="113" t="s">
        <v>65657</v>
      </c>
      <c r="I7421" s="113" t="s">
        <v>94380</v>
      </c>
    </row>
    <row r="7422" spans="5:9" ht="14.5" x14ac:dyDescent="0.35">
      <c r="E7422" s="113" t="s">
        <v>6909</v>
      </c>
      <c r="F7422" s="113" t="s">
        <v>23585</v>
      </c>
      <c r="G7422" s="113" t="s">
        <v>109823</v>
      </c>
      <c r="H7422" s="113" t="s">
        <v>65656</v>
      </c>
      <c r="I7422" s="113" t="s">
        <v>94379</v>
      </c>
    </row>
    <row r="7423" spans="5:9" ht="14.5" x14ac:dyDescent="0.35">
      <c r="E7423" s="113" t="s">
        <v>6908</v>
      </c>
      <c r="F7423" s="113" t="s">
        <v>23584</v>
      </c>
      <c r="G7423" s="113" t="s">
        <v>109822</v>
      </c>
      <c r="H7423" s="113" t="s">
        <v>65655</v>
      </c>
      <c r="I7423" s="113" t="s">
        <v>94378</v>
      </c>
    </row>
    <row r="7424" spans="5:9" ht="14.5" x14ac:dyDescent="0.35">
      <c r="E7424" s="113" t="s">
        <v>6907</v>
      </c>
      <c r="F7424" s="113" t="s">
        <v>23583</v>
      </c>
      <c r="G7424" s="113" t="s">
        <v>109821</v>
      </c>
      <c r="H7424" s="113" t="s">
        <v>65654</v>
      </c>
      <c r="I7424" s="113" t="s">
        <v>94377</v>
      </c>
    </row>
    <row r="7425" spans="5:9" ht="14.5" x14ac:dyDescent="0.35">
      <c r="E7425" s="113" t="s">
        <v>6906</v>
      </c>
      <c r="F7425" s="113" t="s">
        <v>23582</v>
      </c>
      <c r="G7425" s="113" t="s">
        <v>109820</v>
      </c>
      <c r="H7425" s="113" t="s">
        <v>65653</v>
      </c>
      <c r="I7425" s="113" t="s">
        <v>94376</v>
      </c>
    </row>
    <row r="7426" spans="5:9" ht="14.5" x14ac:dyDescent="0.35">
      <c r="E7426" s="113" t="s">
        <v>6905</v>
      </c>
      <c r="F7426" s="113" t="s">
        <v>23581</v>
      </c>
      <c r="G7426" s="113" t="s">
        <v>109819</v>
      </c>
      <c r="H7426" s="113" t="s">
        <v>65652</v>
      </c>
      <c r="I7426" s="113" t="s">
        <v>94375</v>
      </c>
    </row>
    <row r="7427" spans="5:9" ht="14.5" x14ac:dyDescent="0.35">
      <c r="E7427" s="113" t="s">
        <v>6904</v>
      </c>
      <c r="F7427" s="113" t="s">
        <v>23580</v>
      </c>
      <c r="G7427" s="113" t="s">
        <v>109818</v>
      </c>
      <c r="H7427" s="113" t="s">
        <v>65651</v>
      </c>
      <c r="I7427" s="113" t="s">
        <v>94374</v>
      </c>
    </row>
    <row r="7428" spans="5:9" ht="14.5" x14ac:dyDescent="0.35">
      <c r="E7428" s="113" t="s">
        <v>6903</v>
      </c>
      <c r="F7428" s="113" t="s">
        <v>23579</v>
      </c>
      <c r="G7428" s="113" t="s">
        <v>109817</v>
      </c>
      <c r="H7428" s="113" t="s">
        <v>65650</v>
      </c>
      <c r="I7428" s="113" t="s">
        <v>94373</v>
      </c>
    </row>
    <row r="7429" spans="5:9" ht="14.5" x14ac:dyDescent="0.35">
      <c r="E7429" s="113" t="s">
        <v>6902</v>
      </c>
      <c r="F7429" s="113" t="s">
        <v>23578</v>
      </c>
      <c r="G7429" s="113" t="s">
        <v>109816</v>
      </c>
      <c r="H7429" s="113" t="s">
        <v>65649</v>
      </c>
      <c r="I7429" s="113" t="s">
        <v>94372</v>
      </c>
    </row>
    <row r="7430" spans="5:9" ht="14.5" x14ac:dyDescent="0.35">
      <c r="E7430" s="113" t="s">
        <v>6901</v>
      </c>
      <c r="F7430" s="113" t="s">
        <v>23577</v>
      </c>
      <c r="G7430" s="113" t="s">
        <v>109815</v>
      </c>
      <c r="H7430" s="113" t="s">
        <v>65648</v>
      </c>
      <c r="I7430" s="113" t="s">
        <v>94371</v>
      </c>
    </row>
    <row r="7431" spans="5:9" ht="14.5" x14ac:dyDescent="0.35">
      <c r="E7431" s="113" t="s">
        <v>6900</v>
      </c>
      <c r="F7431" s="113" t="s">
        <v>23576</v>
      </c>
      <c r="G7431" s="113" t="s">
        <v>109814</v>
      </c>
      <c r="H7431" s="113" t="s">
        <v>65647</v>
      </c>
      <c r="I7431" s="113" t="s">
        <v>94370</v>
      </c>
    </row>
    <row r="7432" spans="5:9" ht="14.5" x14ac:dyDescent="0.35">
      <c r="E7432" s="113" t="s">
        <v>6899</v>
      </c>
      <c r="F7432" s="113" t="s">
        <v>23575</v>
      </c>
      <c r="G7432" s="113" t="s">
        <v>109813</v>
      </c>
      <c r="H7432" s="113" t="s">
        <v>65646</v>
      </c>
      <c r="I7432" s="113" t="s">
        <v>94369</v>
      </c>
    </row>
    <row r="7433" spans="5:9" ht="14.5" x14ac:dyDescent="0.35">
      <c r="E7433" s="113" t="s">
        <v>6898</v>
      </c>
      <c r="F7433" s="113" t="s">
        <v>23574</v>
      </c>
      <c r="G7433" s="113" t="s">
        <v>109812</v>
      </c>
      <c r="H7433" s="113" t="s">
        <v>65645</v>
      </c>
      <c r="I7433" s="113" t="s">
        <v>94368</v>
      </c>
    </row>
    <row r="7434" spans="5:9" ht="14.5" x14ac:dyDescent="0.35">
      <c r="E7434" s="113" t="s">
        <v>6897</v>
      </c>
      <c r="F7434" s="113" t="s">
        <v>23573</v>
      </c>
      <c r="G7434" s="113" t="s">
        <v>109811</v>
      </c>
      <c r="H7434" s="113" t="s">
        <v>65644</v>
      </c>
      <c r="I7434" s="113" t="s">
        <v>94367</v>
      </c>
    </row>
    <row r="7435" spans="5:9" ht="14.5" x14ac:dyDescent="0.35">
      <c r="E7435" s="113" t="s">
        <v>6896</v>
      </c>
      <c r="F7435" s="113" t="s">
        <v>23572</v>
      </c>
      <c r="G7435" s="113" t="s">
        <v>109810</v>
      </c>
      <c r="H7435" s="113" t="s">
        <v>65643</v>
      </c>
      <c r="I7435" s="113" t="s">
        <v>94366</v>
      </c>
    </row>
    <row r="7436" spans="5:9" ht="14.5" x14ac:dyDescent="0.35">
      <c r="E7436" s="113" t="s">
        <v>6895</v>
      </c>
      <c r="F7436" s="113" t="s">
        <v>23571</v>
      </c>
      <c r="G7436" s="113" t="s">
        <v>109809</v>
      </c>
      <c r="H7436" s="113" t="s">
        <v>65642</v>
      </c>
      <c r="I7436" s="113" t="s">
        <v>94365</v>
      </c>
    </row>
    <row r="7437" spans="5:9" ht="14.5" x14ac:dyDescent="0.35">
      <c r="E7437" s="113" t="s">
        <v>6894</v>
      </c>
      <c r="F7437" s="113" t="s">
        <v>23570</v>
      </c>
      <c r="G7437" s="113" t="s">
        <v>109808</v>
      </c>
      <c r="H7437" s="113" t="s">
        <v>65641</v>
      </c>
      <c r="I7437" s="113" t="s">
        <v>94364</v>
      </c>
    </row>
    <row r="7438" spans="5:9" ht="14.5" x14ac:dyDescent="0.35">
      <c r="E7438" s="113" t="s">
        <v>6893</v>
      </c>
      <c r="F7438" s="113" t="s">
        <v>23569</v>
      </c>
      <c r="G7438" s="113" t="s">
        <v>109807</v>
      </c>
      <c r="H7438" s="113" t="s">
        <v>65640</v>
      </c>
      <c r="I7438" s="113" t="s">
        <v>94363</v>
      </c>
    </row>
    <row r="7439" spans="5:9" ht="14.5" x14ac:dyDescent="0.35">
      <c r="E7439" s="113" t="s">
        <v>6892</v>
      </c>
      <c r="F7439" s="113" t="s">
        <v>23568</v>
      </c>
      <c r="G7439" s="113" t="s">
        <v>109806</v>
      </c>
      <c r="H7439" s="113" t="s">
        <v>65639</v>
      </c>
      <c r="I7439" s="113" t="s">
        <v>94362</v>
      </c>
    </row>
    <row r="7440" spans="5:9" ht="14.5" x14ac:dyDescent="0.35">
      <c r="E7440" s="113" t="s">
        <v>6891</v>
      </c>
      <c r="F7440" s="113" t="s">
        <v>23567</v>
      </c>
      <c r="G7440" s="113" t="s">
        <v>109805</v>
      </c>
      <c r="H7440" s="113" t="s">
        <v>65638</v>
      </c>
      <c r="I7440" s="113" t="s">
        <v>94361</v>
      </c>
    </row>
    <row r="7441" spans="5:9" ht="14.5" x14ac:dyDescent="0.35">
      <c r="E7441" s="113" t="s">
        <v>6890</v>
      </c>
      <c r="F7441" s="113" t="s">
        <v>23566</v>
      </c>
      <c r="G7441" s="113" t="s">
        <v>109804</v>
      </c>
      <c r="H7441" s="113" t="s">
        <v>65637</v>
      </c>
      <c r="I7441" s="113" t="s">
        <v>94360</v>
      </c>
    </row>
    <row r="7442" spans="5:9" ht="14.5" x14ac:dyDescent="0.35">
      <c r="E7442" s="113" t="s">
        <v>6889</v>
      </c>
      <c r="F7442" s="113" t="s">
        <v>23565</v>
      </c>
      <c r="G7442" s="113" t="s">
        <v>109803</v>
      </c>
      <c r="H7442" s="113" t="s">
        <v>65636</v>
      </c>
      <c r="I7442" s="113" t="s">
        <v>94359</v>
      </c>
    </row>
    <row r="7443" spans="5:9" ht="14.5" x14ac:dyDescent="0.35">
      <c r="E7443" s="113" t="s">
        <v>6888</v>
      </c>
      <c r="F7443" s="113" t="s">
        <v>23564</v>
      </c>
      <c r="G7443" s="113" t="s">
        <v>109802</v>
      </c>
      <c r="H7443" s="113" t="s">
        <v>65635</v>
      </c>
      <c r="I7443" s="113" t="s">
        <v>94358</v>
      </c>
    </row>
    <row r="7444" spans="5:9" ht="14.5" x14ac:dyDescent="0.35">
      <c r="E7444" s="113" t="s">
        <v>6887</v>
      </c>
      <c r="F7444" s="113" t="s">
        <v>23563</v>
      </c>
      <c r="G7444" s="113" t="s">
        <v>109801</v>
      </c>
      <c r="H7444" s="113" t="s">
        <v>65634</v>
      </c>
      <c r="I7444" s="113" t="s">
        <v>94357</v>
      </c>
    </row>
    <row r="7445" spans="5:9" ht="14.5" x14ac:dyDescent="0.35">
      <c r="E7445" s="113" t="s">
        <v>6886</v>
      </c>
      <c r="F7445" s="113" t="s">
        <v>23562</v>
      </c>
      <c r="G7445" s="113" t="s">
        <v>39030</v>
      </c>
      <c r="H7445" s="113" t="s">
        <v>65633</v>
      </c>
      <c r="I7445" s="113" t="s">
        <v>94356</v>
      </c>
    </row>
    <row r="7446" spans="5:9" ht="14.5" x14ac:dyDescent="0.35">
      <c r="E7446" s="113" t="s">
        <v>6885</v>
      </c>
      <c r="F7446" s="113" t="s">
        <v>23561</v>
      </c>
      <c r="G7446" s="113" t="s">
        <v>39029</v>
      </c>
      <c r="H7446" s="113" t="s">
        <v>65632</v>
      </c>
      <c r="I7446" s="113" t="s">
        <v>94355</v>
      </c>
    </row>
    <row r="7447" spans="5:9" ht="14.5" x14ac:dyDescent="0.35">
      <c r="E7447" s="113" t="s">
        <v>6884</v>
      </c>
      <c r="F7447" s="113" t="s">
        <v>23560</v>
      </c>
      <c r="G7447" s="113" t="s">
        <v>39028</v>
      </c>
      <c r="H7447" s="113" t="s">
        <v>65631</v>
      </c>
      <c r="I7447" s="113" t="s">
        <v>94354</v>
      </c>
    </row>
    <row r="7448" spans="5:9" ht="14.5" x14ac:dyDescent="0.35">
      <c r="E7448" s="113" t="s">
        <v>6883</v>
      </c>
      <c r="F7448" s="113" t="s">
        <v>23559</v>
      </c>
      <c r="G7448" s="113" t="s">
        <v>39027</v>
      </c>
      <c r="H7448" s="113" t="s">
        <v>65630</v>
      </c>
      <c r="I7448" s="113" t="s">
        <v>94353</v>
      </c>
    </row>
    <row r="7449" spans="5:9" ht="14.5" x14ac:dyDescent="0.35">
      <c r="E7449" s="113" t="s">
        <v>6882</v>
      </c>
      <c r="F7449" s="113" t="s">
        <v>23558</v>
      </c>
      <c r="G7449" s="113" t="s">
        <v>128926</v>
      </c>
      <c r="H7449" s="113" t="s">
        <v>65629</v>
      </c>
      <c r="I7449" s="113" t="s">
        <v>94352</v>
      </c>
    </row>
    <row r="7450" spans="5:9" ht="14.5" x14ac:dyDescent="0.35">
      <c r="E7450" s="113" t="s">
        <v>6881</v>
      </c>
      <c r="F7450" s="113" t="s">
        <v>23557</v>
      </c>
      <c r="G7450" s="113" t="s">
        <v>39026</v>
      </c>
      <c r="H7450" s="113" t="s">
        <v>65628</v>
      </c>
      <c r="I7450" s="113" t="s">
        <v>94351</v>
      </c>
    </row>
    <row r="7451" spans="5:9" ht="14.5" x14ac:dyDescent="0.35">
      <c r="E7451" s="113" t="s">
        <v>6880</v>
      </c>
      <c r="F7451" s="113" t="s">
        <v>23556</v>
      </c>
      <c r="G7451" s="113" t="s">
        <v>39025</v>
      </c>
      <c r="H7451" s="113" t="s">
        <v>65627</v>
      </c>
      <c r="I7451" s="113" t="s">
        <v>94350</v>
      </c>
    </row>
    <row r="7452" spans="5:9" ht="14.5" x14ac:dyDescent="0.35">
      <c r="E7452" s="113" t="s">
        <v>6879</v>
      </c>
      <c r="F7452" s="113" t="s">
        <v>23555</v>
      </c>
      <c r="G7452" s="113" t="s">
        <v>39024</v>
      </c>
      <c r="H7452" s="113" t="s">
        <v>65626</v>
      </c>
      <c r="I7452" s="113" t="s">
        <v>94349</v>
      </c>
    </row>
    <row r="7453" spans="5:9" ht="14.5" x14ac:dyDescent="0.35">
      <c r="E7453" s="113" t="s">
        <v>6878</v>
      </c>
      <c r="F7453" s="113" t="s">
        <v>23554</v>
      </c>
      <c r="G7453" s="113" t="s">
        <v>49604</v>
      </c>
      <c r="H7453" s="113" t="s">
        <v>65625</v>
      </c>
      <c r="I7453" s="113" t="s">
        <v>94348</v>
      </c>
    </row>
    <row r="7454" spans="5:9" ht="14.5" x14ac:dyDescent="0.35">
      <c r="E7454" s="113" t="s">
        <v>6877</v>
      </c>
      <c r="F7454" s="113" t="s">
        <v>23553</v>
      </c>
      <c r="G7454" s="113" t="s">
        <v>39023</v>
      </c>
      <c r="H7454" s="113" t="s">
        <v>65624</v>
      </c>
      <c r="I7454" s="113" t="s">
        <v>94347</v>
      </c>
    </row>
    <row r="7455" spans="5:9" ht="14.5" x14ac:dyDescent="0.35">
      <c r="E7455" s="113" t="s">
        <v>6876</v>
      </c>
      <c r="F7455" s="113" t="s">
        <v>23552</v>
      </c>
      <c r="G7455" s="113" t="s">
        <v>39022</v>
      </c>
      <c r="H7455" s="113" t="s">
        <v>65623</v>
      </c>
      <c r="I7455" s="113" t="s">
        <v>94346</v>
      </c>
    </row>
    <row r="7456" spans="5:9" ht="14.5" x14ac:dyDescent="0.35">
      <c r="E7456" s="113" t="s">
        <v>6875</v>
      </c>
      <c r="F7456" s="113" t="s">
        <v>23551</v>
      </c>
      <c r="G7456" s="113" t="s">
        <v>118114</v>
      </c>
      <c r="H7456" s="113" t="s">
        <v>65622</v>
      </c>
      <c r="I7456" s="113" t="s">
        <v>94345</v>
      </c>
    </row>
    <row r="7457" spans="5:9" ht="14.5" x14ac:dyDescent="0.35">
      <c r="E7457" s="113" t="s">
        <v>6874</v>
      </c>
      <c r="F7457" s="113" t="s">
        <v>23550</v>
      </c>
      <c r="G7457" s="113" t="s">
        <v>122344</v>
      </c>
      <c r="H7457" s="113" t="s">
        <v>65621</v>
      </c>
      <c r="I7457" s="113" t="s">
        <v>94344</v>
      </c>
    </row>
    <row r="7458" spans="5:9" ht="14.5" x14ac:dyDescent="0.35">
      <c r="E7458" s="113" t="s">
        <v>137909</v>
      </c>
      <c r="F7458" s="113" t="s">
        <v>23549</v>
      </c>
      <c r="G7458" s="113" t="s">
        <v>39021</v>
      </c>
      <c r="H7458" s="113" t="s">
        <v>65620</v>
      </c>
      <c r="I7458" s="113" t="s">
        <v>94343</v>
      </c>
    </row>
    <row r="7459" spans="5:9" ht="14.5" x14ac:dyDescent="0.35">
      <c r="E7459" s="113" t="s">
        <v>130657</v>
      </c>
      <c r="F7459" s="113" t="s">
        <v>23548</v>
      </c>
      <c r="G7459" s="113" t="s">
        <v>115155</v>
      </c>
      <c r="H7459" s="113" t="s">
        <v>65619</v>
      </c>
      <c r="I7459" s="113" t="s">
        <v>94342</v>
      </c>
    </row>
    <row r="7460" spans="5:9" ht="14.5" x14ac:dyDescent="0.35">
      <c r="E7460" s="113" t="s">
        <v>130658</v>
      </c>
      <c r="F7460" s="113" t="s">
        <v>23547</v>
      </c>
      <c r="G7460" s="113" t="s">
        <v>138353</v>
      </c>
      <c r="H7460" s="113" t="s">
        <v>65618</v>
      </c>
      <c r="I7460" s="113" t="s">
        <v>94341</v>
      </c>
    </row>
    <row r="7461" spans="5:9" ht="14.5" x14ac:dyDescent="0.35">
      <c r="E7461" s="113" t="s">
        <v>123817</v>
      </c>
      <c r="F7461" s="113" t="s">
        <v>23546</v>
      </c>
      <c r="G7461" s="113" t="s">
        <v>118113</v>
      </c>
      <c r="H7461" s="113" t="s">
        <v>65617</v>
      </c>
      <c r="I7461" s="113" t="s">
        <v>94340</v>
      </c>
    </row>
    <row r="7462" spans="5:9" ht="14.5" x14ac:dyDescent="0.35">
      <c r="E7462" s="113" t="s">
        <v>123818</v>
      </c>
      <c r="F7462" s="113" t="s">
        <v>23545</v>
      </c>
      <c r="G7462" s="113" t="s">
        <v>39020</v>
      </c>
      <c r="H7462" s="113" t="s">
        <v>65616</v>
      </c>
      <c r="I7462" s="113" t="s">
        <v>94339</v>
      </c>
    </row>
    <row r="7463" spans="5:9" ht="14.5" x14ac:dyDescent="0.35">
      <c r="E7463" s="113" t="s">
        <v>123819</v>
      </c>
      <c r="F7463" s="113" t="s">
        <v>23544</v>
      </c>
      <c r="G7463" s="113" t="s">
        <v>39019</v>
      </c>
      <c r="H7463" s="113" t="s">
        <v>65615</v>
      </c>
      <c r="I7463" s="113" t="s">
        <v>94338</v>
      </c>
    </row>
    <row r="7464" spans="5:9" ht="14.5" x14ac:dyDescent="0.35">
      <c r="E7464" s="113" t="s">
        <v>123616</v>
      </c>
      <c r="F7464" s="113" t="s">
        <v>23543</v>
      </c>
      <c r="G7464" s="113" t="s">
        <v>128927</v>
      </c>
      <c r="H7464" s="113" t="s">
        <v>65614</v>
      </c>
      <c r="I7464" s="113" t="s">
        <v>94337</v>
      </c>
    </row>
    <row r="7465" spans="5:9" ht="14.5" x14ac:dyDescent="0.35">
      <c r="E7465" s="113" t="s">
        <v>121117</v>
      </c>
      <c r="F7465" s="113" t="s">
        <v>23542</v>
      </c>
      <c r="G7465" s="113" t="s">
        <v>128928</v>
      </c>
      <c r="H7465" s="113" t="s">
        <v>65613</v>
      </c>
      <c r="I7465" s="113" t="s">
        <v>94336</v>
      </c>
    </row>
    <row r="7466" spans="5:9" ht="14.5" x14ac:dyDescent="0.35">
      <c r="E7466" s="113" t="s">
        <v>118504</v>
      </c>
      <c r="F7466" s="113" t="s">
        <v>23541</v>
      </c>
      <c r="G7466" s="113" t="s">
        <v>128929</v>
      </c>
      <c r="H7466" s="113" t="s">
        <v>65612</v>
      </c>
      <c r="I7466" s="113" t="s">
        <v>94335</v>
      </c>
    </row>
    <row r="7467" spans="5:9" ht="14.5" x14ac:dyDescent="0.35">
      <c r="E7467" s="113" t="s">
        <v>112648</v>
      </c>
      <c r="F7467" s="113" t="s">
        <v>23540</v>
      </c>
      <c r="G7467" s="113" t="s">
        <v>128930</v>
      </c>
      <c r="H7467" s="113" t="s">
        <v>65611</v>
      </c>
      <c r="I7467" s="113" t="s">
        <v>94334</v>
      </c>
    </row>
    <row r="7468" spans="5:9" ht="14.5" x14ac:dyDescent="0.35">
      <c r="E7468" s="113" t="s">
        <v>112647</v>
      </c>
      <c r="F7468" s="113" t="s">
        <v>23539</v>
      </c>
      <c r="G7468" s="113" t="s">
        <v>128931</v>
      </c>
      <c r="H7468" s="113" t="s">
        <v>65610</v>
      </c>
      <c r="I7468" s="113" t="s">
        <v>94333</v>
      </c>
    </row>
    <row r="7469" spans="5:9" ht="14.5" x14ac:dyDescent="0.35">
      <c r="E7469" s="113" t="s">
        <v>112646</v>
      </c>
      <c r="F7469" s="113" t="s">
        <v>23538</v>
      </c>
      <c r="G7469" s="113" t="s">
        <v>124785</v>
      </c>
      <c r="H7469" s="113" t="s">
        <v>65609</v>
      </c>
      <c r="I7469" s="113" t="s">
        <v>94332</v>
      </c>
    </row>
    <row r="7470" spans="5:9" ht="14.5" x14ac:dyDescent="0.35">
      <c r="E7470" s="113" t="s">
        <v>6873</v>
      </c>
      <c r="F7470" s="113" t="s">
        <v>23537</v>
      </c>
      <c r="G7470" s="113" t="s">
        <v>124786</v>
      </c>
      <c r="H7470" s="113" t="s">
        <v>65608</v>
      </c>
      <c r="I7470" s="113" t="s">
        <v>94331</v>
      </c>
    </row>
    <row r="7471" spans="5:9" ht="14.5" x14ac:dyDescent="0.35">
      <c r="E7471" s="113" t="s">
        <v>6872</v>
      </c>
      <c r="F7471" s="113" t="s">
        <v>23536</v>
      </c>
      <c r="G7471" s="113" t="s">
        <v>124787</v>
      </c>
      <c r="H7471" s="113" t="s">
        <v>65607</v>
      </c>
      <c r="I7471" s="113" t="s">
        <v>94330</v>
      </c>
    </row>
    <row r="7472" spans="5:9" ht="14.5" x14ac:dyDescent="0.35">
      <c r="E7472" s="113" t="s">
        <v>6871</v>
      </c>
      <c r="F7472" s="113" t="s">
        <v>23535</v>
      </c>
      <c r="G7472" s="113" t="s">
        <v>124788</v>
      </c>
      <c r="H7472" s="113" t="s">
        <v>65606</v>
      </c>
      <c r="I7472" s="113" t="s">
        <v>94329</v>
      </c>
    </row>
    <row r="7473" spans="5:9" ht="14.5" x14ac:dyDescent="0.35">
      <c r="E7473" s="113" t="s">
        <v>6870</v>
      </c>
      <c r="F7473" s="113" t="s">
        <v>23534</v>
      </c>
      <c r="G7473" s="113" t="s">
        <v>124789</v>
      </c>
      <c r="H7473" s="113" t="s">
        <v>65605</v>
      </c>
      <c r="I7473" s="113" t="s">
        <v>94328</v>
      </c>
    </row>
    <row r="7474" spans="5:9" ht="14.5" x14ac:dyDescent="0.35">
      <c r="E7474" s="113" t="s">
        <v>6869</v>
      </c>
      <c r="F7474" s="113" t="s">
        <v>23533</v>
      </c>
      <c r="G7474" s="113" t="s">
        <v>124790</v>
      </c>
      <c r="H7474" s="113" t="s">
        <v>65604</v>
      </c>
      <c r="I7474" s="113" t="s">
        <v>94327</v>
      </c>
    </row>
    <row r="7475" spans="5:9" ht="14.5" x14ac:dyDescent="0.35">
      <c r="E7475" s="113" t="s">
        <v>6868</v>
      </c>
      <c r="F7475" s="113" t="s">
        <v>23532</v>
      </c>
      <c r="G7475" s="113" t="s">
        <v>124791</v>
      </c>
      <c r="H7475" s="113" t="s">
        <v>65603</v>
      </c>
      <c r="I7475" s="113" t="s">
        <v>94326</v>
      </c>
    </row>
    <row r="7476" spans="5:9" ht="14.5" x14ac:dyDescent="0.35">
      <c r="E7476" s="113" t="s">
        <v>6867</v>
      </c>
      <c r="F7476" s="113" t="s">
        <v>23531</v>
      </c>
      <c r="G7476" s="113" t="s">
        <v>124792</v>
      </c>
      <c r="H7476" s="113" t="s">
        <v>65602</v>
      </c>
      <c r="I7476" s="113" t="s">
        <v>94325</v>
      </c>
    </row>
    <row r="7477" spans="5:9" ht="14.5" x14ac:dyDescent="0.35">
      <c r="E7477" s="113" t="s">
        <v>6866</v>
      </c>
      <c r="F7477" s="113" t="s">
        <v>23530</v>
      </c>
      <c r="G7477" s="113" t="s">
        <v>124793</v>
      </c>
      <c r="H7477" s="113" t="s">
        <v>65601</v>
      </c>
      <c r="I7477" s="113" t="s">
        <v>94324</v>
      </c>
    </row>
    <row r="7478" spans="5:9" ht="14.5" x14ac:dyDescent="0.35">
      <c r="E7478" s="113" t="s">
        <v>6865</v>
      </c>
      <c r="F7478" s="113" t="s">
        <v>23529</v>
      </c>
      <c r="G7478" s="113" t="s">
        <v>124794</v>
      </c>
      <c r="H7478" s="113" t="s">
        <v>65600</v>
      </c>
      <c r="I7478" s="113" t="s">
        <v>94323</v>
      </c>
    </row>
    <row r="7479" spans="5:9" ht="14.5" x14ac:dyDescent="0.35">
      <c r="E7479" s="113" t="s">
        <v>6864</v>
      </c>
      <c r="F7479" s="113" t="s">
        <v>23528</v>
      </c>
      <c r="G7479" s="113" t="s">
        <v>124795</v>
      </c>
      <c r="H7479" s="113" t="s">
        <v>65599</v>
      </c>
      <c r="I7479" s="113" t="s">
        <v>94322</v>
      </c>
    </row>
    <row r="7480" spans="5:9" ht="14.5" x14ac:dyDescent="0.35">
      <c r="E7480" s="113" t="s">
        <v>6863</v>
      </c>
      <c r="F7480" s="113" t="s">
        <v>23527</v>
      </c>
      <c r="G7480" s="113" t="s">
        <v>124796</v>
      </c>
      <c r="H7480" s="113" t="s">
        <v>65598</v>
      </c>
      <c r="I7480" s="113" t="s">
        <v>94321</v>
      </c>
    </row>
    <row r="7481" spans="5:9" ht="14.5" x14ac:dyDescent="0.35">
      <c r="E7481" s="113" t="s">
        <v>6862</v>
      </c>
      <c r="F7481" s="113" t="s">
        <v>23526</v>
      </c>
      <c r="G7481" s="113" t="s">
        <v>124797</v>
      </c>
      <c r="H7481" s="113" t="s">
        <v>65597</v>
      </c>
      <c r="I7481" s="113" t="s">
        <v>94320</v>
      </c>
    </row>
    <row r="7482" spans="5:9" ht="14.5" x14ac:dyDescent="0.35">
      <c r="E7482" s="113" t="s">
        <v>6861</v>
      </c>
      <c r="F7482" s="113" t="s">
        <v>23525</v>
      </c>
      <c r="G7482" s="113" t="s">
        <v>124798</v>
      </c>
      <c r="H7482" s="113" t="s">
        <v>65596</v>
      </c>
      <c r="I7482" s="113" t="s">
        <v>94319</v>
      </c>
    </row>
    <row r="7483" spans="5:9" ht="14.5" x14ac:dyDescent="0.35">
      <c r="E7483" s="113" t="s">
        <v>6860</v>
      </c>
      <c r="F7483" s="113" t="s">
        <v>23524</v>
      </c>
      <c r="G7483" s="113" t="s">
        <v>124799</v>
      </c>
      <c r="H7483" s="113" t="s">
        <v>65595</v>
      </c>
      <c r="I7483" s="113" t="s">
        <v>94318</v>
      </c>
    </row>
    <row r="7484" spans="5:9" ht="14.5" x14ac:dyDescent="0.35">
      <c r="E7484" s="113" t="s">
        <v>6859</v>
      </c>
      <c r="F7484" s="113" t="s">
        <v>23523</v>
      </c>
      <c r="G7484" s="113" t="s">
        <v>124800</v>
      </c>
      <c r="H7484" s="113" t="s">
        <v>65594</v>
      </c>
      <c r="I7484" s="113" t="s">
        <v>94317</v>
      </c>
    </row>
    <row r="7485" spans="5:9" ht="14.5" x14ac:dyDescent="0.35">
      <c r="E7485" s="113" t="s">
        <v>6858</v>
      </c>
      <c r="F7485" s="113" t="s">
        <v>23522</v>
      </c>
      <c r="G7485" s="113" t="s">
        <v>124801</v>
      </c>
      <c r="H7485" s="113" t="s">
        <v>65593</v>
      </c>
      <c r="I7485" s="113" t="s">
        <v>94316</v>
      </c>
    </row>
    <row r="7486" spans="5:9" ht="14.5" x14ac:dyDescent="0.35">
      <c r="E7486" s="113" t="s">
        <v>6857</v>
      </c>
      <c r="F7486" s="113" t="s">
        <v>23521</v>
      </c>
      <c r="G7486" s="113" t="s">
        <v>124802</v>
      </c>
      <c r="H7486" s="113" t="s">
        <v>65592</v>
      </c>
      <c r="I7486" s="113" t="s">
        <v>94315</v>
      </c>
    </row>
    <row r="7487" spans="5:9" ht="14.5" x14ac:dyDescent="0.35">
      <c r="E7487" s="113" t="s">
        <v>6856</v>
      </c>
      <c r="F7487" s="113" t="s">
        <v>140182</v>
      </c>
      <c r="G7487" s="113" t="s">
        <v>124803</v>
      </c>
      <c r="H7487" s="113" t="s">
        <v>65591</v>
      </c>
      <c r="I7487" s="113" t="s">
        <v>94314</v>
      </c>
    </row>
    <row r="7488" spans="5:9" ht="14.5" x14ac:dyDescent="0.35">
      <c r="E7488" s="113" t="s">
        <v>6855</v>
      </c>
      <c r="F7488" s="113" t="s">
        <v>49973</v>
      </c>
      <c r="G7488" s="113" t="s">
        <v>124804</v>
      </c>
      <c r="H7488" s="113" t="s">
        <v>65590</v>
      </c>
      <c r="I7488" s="113" t="s">
        <v>94313</v>
      </c>
    </row>
    <row r="7489" spans="5:9" ht="14.5" x14ac:dyDescent="0.35">
      <c r="E7489" s="113" t="s">
        <v>6854</v>
      </c>
      <c r="F7489" s="113" t="s">
        <v>49972</v>
      </c>
      <c r="G7489" s="113" t="s">
        <v>124805</v>
      </c>
      <c r="H7489" s="113" t="s">
        <v>65589</v>
      </c>
      <c r="I7489" s="113" t="s">
        <v>94312</v>
      </c>
    </row>
    <row r="7490" spans="5:9" ht="14.5" x14ac:dyDescent="0.35">
      <c r="E7490" s="113" t="s">
        <v>6853</v>
      </c>
      <c r="F7490" s="113" t="s">
        <v>23520</v>
      </c>
      <c r="G7490" s="113" t="s">
        <v>124806</v>
      </c>
      <c r="H7490" s="113" t="s">
        <v>65588</v>
      </c>
      <c r="I7490" s="113" t="s">
        <v>94311</v>
      </c>
    </row>
    <row r="7491" spans="5:9" ht="14.5" x14ac:dyDescent="0.35">
      <c r="E7491" s="113" t="s">
        <v>6852</v>
      </c>
      <c r="F7491" s="113" t="s">
        <v>23519</v>
      </c>
      <c r="G7491" s="113" t="s">
        <v>124807</v>
      </c>
      <c r="H7491" s="113" t="s">
        <v>65587</v>
      </c>
      <c r="I7491" s="113" t="s">
        <v>94310</v>
      </c>
    </row>
    <row r="7492" spans="5:9" ht="14.5" x14ac:dyDescent="0.35">
      <c r="E7492" s="113" t="s">
        <v>6851</v>
      </c>
      <c r="F7492" s="113" t="s">
        <v>107305</v>
      </c>
      <c r="G7492" s="113" t="s">
        <v>124808</v>
      </c>
      <c r="H7492" s="113" t="s">
        <v>65586</v>
      </c>
      <c r="I7492" s="113" t="s">
        <v>94309</v>
      </c>
    </row>
    <row r="7493" spans="5:9" ht="14.5" x14ac:dyDescent="0.35">
      <c r="E7493" s="113" t="s">
        <v>6850</v>
      </c>
      <c r="F7493" s="113" t="s">
        <v>23518</v>
      </c>
      <c r="G7493" s="113" t="s">
        <v>124809</v>
      </c>
      <c r="H7493" s="113" t="s">
        <v>65585</v>
      </c>
      <c r="I7493" s="113" t="s">
        <v>94308</v>
      </c>
    </row>
    <row r="7494" spans="5:9" ht="14.5" x14ac:dyDescent="0.35">
      <c r="E7494" s="113" t="s">
        <v>6849</v>
      </c>
      <c r="F7494" s="113" t="s">
        <v>23517</v>
      </c>
      <c r="G7494" s="113" t="s">
        <v>124810</v>
      </c>
      <c r="H7494" s="113" t="s">
        <v>65584</v>
      </c>
      <c r="I7494" s="113" t="s">
        <v>94307</v>
      </c>
    </row>
    <row r="7495" spans="5:9" ht="14.5" x14ac:dyDescent="0.35">
      <c r="E7495" s="113" t="s">
        <v>6848</v>
      </c>
      <c r="F7495" s="113" t="s">
        <v>23516</v>
      </c>
      <c r="G7495" s="113" t="s">
        <v>124811</v>
      </c>
      <c r="H7495" s="113" t="s">
        <v>65583</v>
      </c>
      <c r="I7495" s="113" t="s">
        <v>94306</v>
      </c>
    </row>
    <row r="7496" spans="5:9" ht="14.5" x14ac:dyDescent="0.35">
      <c r="E7496" s="113" t="s">
        <v>6847</v>
      </c>
      <c r="F7496" s="113" t="s">
        <v>23515</v>
      </c>
      <c r="G7496" s="113" t="s">
        <v>124812</v>
      </c>
      <c r="H7496" s="113" t="s">
        <v>65582</v>
      </c>
      <c r="I7496" s="113" t="s">
        <v>94305</v>
      </c>
    </row>
    <row r="7497" spans="5:9" ht="14.5" x14ac:dyDescent="0.35">
      <c r="E7497" s="113" t="s">
        <v>6846</v>
      </c>
      <c r="F7497" s="113" t="s">
        <v>23514</v>
      </c>
      <c r="G7497" s="113" t="s">
        <v>124813</v>
      </c>
      <c r="H7497" s="113" t="s">
        <v>65581</v>
      </c>
      <c r="I7497" s="113" t="s">
        <v>94304</v>
      </c>
    </row>
    <row r="7498" spans="5:9" ht="14.5" x14ac:dyDescent="0.35">
      <c r="E7498" s="113" t="s">
        <v>6845</v>
      </c>
      <c r="F7498" s="113" t="s">
        <v>23513</v>
      </c>
      <c r="G7498" s="113" t="s">
        <v>124814</v>
      </c>
      <c r="H7498" s="113" t="s">
        <v>65580</v>
      </c>
      <c r="I7498" s="113" t="s">
        <v>94303</v>
      </c>
    </row>
    <row r="7499" spans="5:9" ht="14.5" x14ac:dyDescent="0.35">
      <c r="E7499" s="113" t="s">
        <v>6844</v>
      </c>
      <c r="F7499" s="113" t="s">
        <v>23512</v>
      </c>
      <c r="G7499" s="113" t="s">
        <v>124815</v>
      </c>
      <c r="H7499" s="113" t="s">
        <v>65579</v>
      </c>
      <c r="I7499" s="113" t="s">
        <v>94302</v>
      </c>
    </row>
    <row r="7500" spans="5:9" ht="14.5" x14ac:dyDescent="0.35">
      <c r="E7500" s="113" t="s">
        <v>6843</v>
      </c>
      <c r="F7500" s="113" t="s">
        <v>23511</v>
      </c>
      <c r="G7500" s="113" t="s">
        <v>124816</v>
      </c>
      <c r="H7500" s="113" t="s">
        <v>65578</v>
      </c>
      <c r="I7500" s="113" t="s">
        <v>94301</v>
      </c>
    </row>
    <row r="7501" spans="5:9" ht="14.5" x14ac:dyDescent="0.35">
      <c r="E7501" s="113" t="s">
        <v>6842</v>
      </c>
      <c r="F7501" s="113" t="s">
        <v>23510</v>
      </c>
      <c r="G7501" s="113" t="s">
        <v>124817</v>
      </c>
      <c r="H7501" s="113" t="s">
        <v>65577</v>
      </c>
      <c r="I7501" s="113" t="s">
        <v>94300</v>
      </c>
    </row>
    <row r="7502" spans="5:9" ht="14.5" x14ac:dyDescent="0.35">
      <c r="E7502" s="113" t="s">
        <v>6841</v>
      </c>
      <c r="F7502" s="113" t="s">
        <v>23509</v>
      </c>
      <c r="G7502" s="113" t="s">
        <v>124818</v>
      </c>
      <c r="H7502" s="113" t="s">
        <v>65576</v>
      </c>
      <c r="I7502" s="113" t="s">
        <v>94299</v>
      </c>
    </row>
    <row r="7503" spans="5:9" ht="14.5" x14ac:dyDescent="0.35">
      <c r="E7503" s="113" t="s">
        <v>6840</v>
      </c>
      <c r="F7503" s="113" t="s">
        <v>23508</v>
      </c>
      <c r="G7503" s="113" t="s">
        <v>124819</v>
      </c>
      <c r="H7503" s="113" t="s">
        <v>65575</v>
      </c>
      <c r="I7503" s="113" t="s">
        <v>94298</v>
      </c>
    </row>
    <row r="7504" spans="5:9" ht="14.5" x14ac:dyDescent="0.35">
      <c r="E7504" s="113" t="s">
        <v>6839</v>
      </c>
      <c r="F7504" s="113" t="s">
        <v>23507</v>
      </c>
      <c r="G7504" s="113" t="s">
        <v>124820</v>
      </c>
      <c r="H7504" s="113" t="s">
        <v>65574</v>
      </c>
      <c r="I7504" s="113" t="s">
        <v>94297</v>
      </c>
    </row>
    <row r="7505" spans="5:9" ht="14.5" x14ac:dyDescent="0.35">
      <c r="E7505" s="113" t="s">
        <v>6838</v>
      </c>
      <c r="F7505" s="113" t="s">
        <v>23506</v>
      </c>
      <c r="G7505" s="113" t="s">
        <v>124821</v>
      </c>
      <c r="H7505" s="113" t="s">
        <v>65573</v>
      </c>
      <c r="I7505" s="113" t="s">
        <v>94296</v>
      </c>
    </row>
    <row r="7506" spans="5:9" ht="14.5" x14ac:dyDescent="0.35">
      <c r="E7506" s="113" t="s">
        <v>6837</v>
      </c>
      <c r="F7506" s="113" t="s">
        <v>23505</v>
      </c>
      <c r="G7506" s="113" t="s">
        <v>124822</v>
      </c>
      <c r="H7506" s="113" t="s">
        <v>65572</v>
      </c>
      <c r="I7506" s="113" t="s">
        <v>94295</v>
      </c>
    </row>
    <row r="7507" spans="5:9" ht="14.5" x14ac:dyDescent="0.35">
      <c r="E7507" s="113" t="s">
        <v>6836</v>
      </c>
      <c r="F7507" s="113" t="s">
        <v>23504</v>
      </c>
      <c r="G7507" s="113" t="s">
        <v>124823</v>
      </c>
      <c r="H7507" s="113" t="s">
        <v>65571</v>
      </c>
      <c r="I7507" s="113" t="s">
        <v>94294</v>
      </c>
    </row>
    <row r="7508" spans="5:9" ht="14.5" x14ac:dyDescent="0.35">
      <c r="E7508" s="113" t="s">
        <v>6835</v>
      </c>
      <c r="F7508" s="113" t="s">
        <v>23503</v>
      </c>
      <c r="G7508" s="113" t="s">
        <v>124824</v>
      </c>
      <c r="H7508" s="113" t="s">
        <v>65570</v>
      </c>
      <c r="I7508" s="113" t="s">
        <v>94293</v>
      </c>
    </row>
    <row r="7509" spans="5:9" ht="14.5" x14ac:dyDescent="0.35">
      <c r="E7509" s="113" t="s">
        <v>6834</v>
      </c>
      <c r="F7509" s="113" t="s">
        <v>23502</v>
      </c>
      <c r="G7509" s="113" t="s">
        <v>124825</v>
      </c>
      <c r="H7509" s="113" t="s">
        <v>65569</v>
      </c>
      <c r="I7509" s="113" t="s">
        <v>94292</v>
      </c>
    </row>
    <row r="7510" spans="5:9" ht="14.5" x14ac:dyDescent="0.35">
      <c r="E7510" s="113" t="s">
        <v>6833</v>
      </c>
      <c r="F7510" s="113" t="s">
        <v>23501</v>
      </c>
      <c r="G7510" s="113" t="s">
        <v>124826</v>
      </c>
      <c r="H7510" s="113" t="s">
        <v>65568</v>
      </c>
      <c r="I7510" s="113" t="s">
        <v>94291</v>
      </c>
    </row>
    <row r="7511" spans="5:9" ht="14.5" x14ac:dyDescent="0.35">
      <c r="E7511" s="113" t="s">
        <v>6832</v>
      </c>
      <c r="F7511" s="113" t="s">
        <v>23500</v>
      </c>
      <c r="G7511" s="113" t="s">
        <v>124827</v>
      </c>
      <c r="H7511" s="113" t="s">
        <v>65567</v>
      </c>
      <c r="I7511" s="113" t="s">
        <v>94290</v>
      </c>
    </row>
    <row r="7512" spans="5:9" ht="14.5" x14ac:dyDescent="0.35">
      <c r="E7512" s="113" t="s">
        <v>6831</v>
      </c>
      <c r="F7512" s="113" t="s">
        <v>23499</v>
      </c>
      <c r="G7512" s="113" t="s">
        <v>124828</v>
      </c>
      <c r="H7512" s="113" t="s">
        <v>65566</v>
      </c>
      <c r="I7512" s="113" t="s">
        <v>94289</v>
      </c>
    </row>
    <row r="7513" spans="5:9" ht="14.5" x14ac:dyDescent="0.35">
      <c r="E7513" s="113" t="s">
        <v>6830</v>
      </c>
      <c r="F7513" s="113" t="s">
        <v>23498</v>
      </c>
      <c r="G7513" s="113" t="s">
        <v>124829</v>
      </c>
      <c r="H7513" s="113" t="s">
        <v>65565</v>
      </c>
      <c r="I7513" s="113" t="s">
        <v>94288</v>
      </c>
    </row>
    <row r="7514" spans="5:9" ht="14.5" x14ac:dyDescent="0.35">
      <c r="E7514" s="113" t="s">
        <v>6829</v>
      </c>
      <c r="F7514" s="113" t="s">
        <v>23497</v>
      </c>
      <c r="G7514" s="113" t="s">
        <v>124830</v>
      </c>
      <c r="H7514" s="113" t="s">
        <v>65564</v>
      </c>
      <c r="I7514" s="113" t="s">
        <v>94287</v>
      </c>
    </row>
    <row r="7515" spans="5:9" ht="14.5" x14ac:dyDescent="0.35">
      <c r="E7515" s="113" t="s">
        <v>6828</v>
      </c>
      <c r="F7515" s="113" t="s">
        <v>23496</v>
      </c>
      <c r="G7515" s="113" t="s">
        <v>124831</v>
      </c>
      <c r="H7515" s="113" t="s">
        <v>65563</v>
      </c>
      <c r="I7515" s="113" t="s">
        <v>94286</v>
      </c>
    </row>
    <row r="7516" spans="5:9" ht="14.5" x14ac:dyDescent="0.35">
      <c r="E7516" s="113" t="s">
        <v>6827</v>
      </c>
      <c r="F7516" s="113" t="s">
        <v>23495</v>
      </c>
      <c r="G7516" s="113" t="s">
        <v>124832</v>
      </c>
      <c r="H7516" s="113" t="s">
        <v>65562</v>
      </c>
      <c r="I7516" s="113" t="s">
        <v>94285</v>
      </c>
    </row>
    <row r="7517" spans="5:9" ht="14.5" x14ac:dyDescent="0.35">
      <c r="E7517" s="113" t="s">
        <v>6826</v>
      </c>
      <c r="F7517" s="113" t="s">
        <v>23494</v>
      </c>
      <c r="G7517" s="113" t="s">
        <v>124833</v>
      </c>
      <c r="H7517" s="113" t="s">
        <v>65561</v>
      </c>
      <c r="I7517" s="113" t="s">
        <v>94284</v>
      </c>
    </row>
    <row r="7518" spans="5:9" ht="14.5" x14ac:dyDescent="0.35">
      <c r="E7518" s="113" t="s">
        <v>6825</v>
      </c>
      <c r="F7518" s="113" t="s">
        <v>23493</v>
      </c>
      <c r="G7518" s="113" t="s">
        <v>124834</v>
      </c>
      <c r="H7518" s="113" t="s">
        <v>65560</v>
      </c>
      <c r="I7518" s="113" t="s">
        <v>94283</v>
      </c>
    </row>
    <row r="7519" spans="5:9" ht="14.5" x14ac:dyDescent="0.35">
      <c r="E7519" s="113" t="s">
        <v>6824</v>
      </c>
      <c r="F7519" s="113" t="s">
        <v>23492</v>
      </c>
      <c r="G7519" s="113" t="s">
        <v>124835</v>
      </c>
      <c r="H7519" s="113" t="s">
        <v>65559</v>
      </c>
      <c r="I7519" s="113" t="s">
        <v>94282</v>
      </c>
    </row>
    <row r="7520" spans="5:9" ht="14.5" x14ac:dyDescent="0.35">
      <c r="E7520" s="113" t="s">
        <v>6823</v>
      </c>
      <c r="F7520" s="113" t="s">
        <v>23491</v>
      </c>
      <c r="G7520" s="113" t="s">
        <v>124836</v>
      </c>
      <c r="H7520" s="113" t="s">
        <v>65558</v>
      </c>
      <c r="I7520" s="113" t="s">
        <v>94281</v>
      </c>
    </row>
    <row r="7521" spans="5:9" ht="14.5" x14ac:dyDescent="0.35">
      <c r="E7521" s="113" t="s">
        <v>6822</v>
      </c>
      <c r="F7521" s="113" t="s">
        <v>23490</v>
      </c>
      <c r="G7521" s="113" t="s">
        <v>124837</v>
      </c>
      <c r="H7521" s="113" t="s">
        <v>65557</v>
      </c>
      <c r="I7521" s="113" t="s">
        <v>94280</v>
      </c>
    </row>
    <row r="7522" spans="5:9" ht="14.5" x14ac:dyDescent="0.35">
      <c r="E7522" s="113" t="s">
        <v>6821</v>
      </c>
      <c r="F7522" s="113" t="s">
        <v>23489</v>
      </c>
      <c r="G7522" s="113" t="s">
        <v>124838</v>
      </c>
      <c r="H7522" s="113" t="s">
        <v>65556</v>
      </c>
      <c r="I7522" s="113" t="s">
        <v>94279</v>
      </c>
    </row>
    <row r="7523" spans="5:9" ht="14.5" x14ac:dyDescent="0.35">
      <c r="E7523" s="113" t="s">
        <v>6820</v>
      </c>
      <c r="F7523" s="113" t="s">
        <v>23488</v>
      </c>
      <c r="G7523" s="113" t="s">
        <v>124839</v>
      </c>
      <c r="H7523" s="113" t="s">
        <v>65555</v>
      </c>
      <c r="I7523" s="113" t="s">
        <v>94278</v>
      </c>
    </row>
    <row r="7524" spans="5:9" ht="14.5" x14ac:dyDescent="0.35">
      <c r="E7524" s="113" t="s">
        <v>6819</v>
      </c>
      <c r="F7524" s="113" t="s">
        <v>23487</v>
      </c>
      <c r="G7524" s="113" t="s">
        <v>124840</v>
      </c>
      <c r="H7524" s="113" t="s">
        <v>65554</v>
      </c>
      <c r="I7524" s="113" t="s">
        <v>94277</v>
      </c>
    </row>
    <row r="7525" spans="5:9" ht="14.5" x14ac:dyDescent="0.35">
      <c r="E7525" s="113" t="s">
        <v>6818</v>
      </c>
      <c r="F7525" s="113" t="s">
        <v>23486</v>
      </c>
      <c r="G7525" s="113" t="s">
        <v>124841</v>
      </c>
      <c r="H7525" s="113" t="s">
        <v>65553</v>
      </c>
      <c r="I7525" s="113" t="s">
        <v>94276</v>
      </c>
    </row>
    <row r="7526" spans="5:9" ht="14.5" x14ac:dyDescent="0.35">
      <c r="E7526" s="113" t="s">
        <v>6817</v>
      </c>
      <c r="F7526" s="113" t="s">
        <v>23485</v>
      </c>
      <c r="G7526" s="113" t="s">
        <v>124842</v>
      </c>
      <c r="H7526" s="113" t="s">
        <v>65552</v>
      </c>
      <c r="I7526" s="113" t="s">
        <v>94275</v>
      </c>
    </row>
    <row r="7527" spans="5:9" ht="14.5" x14ac:dyDescent="0.35">
      <c r="E7527" s="113" t="s">
        <v>6816</v>
      </c>
      <c r="F7527" s="113" t="s">
        <v>23484</v>
      </c>
      <c r="G7527" s="113" t="s">
        <v>124843</v>
      </c>
      <c r="H7527" s="113" t="s">
        <v>65551</v>
      </c>
      <c r="I7527" s="113" t="s">
        <v>94274</v>
      </c>
    </row>
    <row r="7528" spans="5:9" ht="14.5" x14ac:dyDescent="0.35">
      <c r="E7528" s="113" t="s">
        <v>6815</v>
      </c>
      <c r="F7528" s="113" t="s">
        <v>23483</v>
      </c>
      <c r="G7528" s="113" t="s">
        <v>124844</v>
      </c>
      <c r="H7528" s="113" t="s">
        <v>65550</v>
      </c>
      <c r="I7528" s="113" t="s">
        <v>94273</v>
      </c>
    </row>
    <row r="7529" spans="5:9" ht="14.5" x14ac:dyDescent="0.35">
      <c r="E7529" s="113" t="s">
        <v>6814</v>
      </c>
      <c r="F7529" s="113" t="s">
        <v>23482</v>
      </c>
      <c r="G7529" s="113" t="s">
        <v>124845</v>
      </c>
      <c r="H7529" s="113" t="s">
        <v>65549</v>
      </c>
      <c r="I7529" s="113" t="s">
        <v>94272</v>
      </c>
    </row>
    <row r="7530" spans="5:9" ht="14.5" x14ac:dyDescent="0.35">
      <c r="E7530" s="113" t="s">
        <v>6813</v>
      </c>
      <c r="F7530" s="113" t="s">
        <v>23481</v>
      </c>
      <c r="G7530" s="113" t="s">
        <v>124846</v>
      </c>
      <c r="H7530" s="113" t="s">
        <v>65548</v>
      </c>
      <c r="I7530" s="113" t="s">
        <v>94271</v>
      </c>
    </row>
    <row r="7531" spans="5:9" ht="14.5" x14ac:dyDescent="0.35">
      <c r="E7531" s="113" t="s">
        <v>6812</v>
      </c>
      <c r="F7531" s="113" t="s">
        <v>23480</v>
      </c>
      <c r="G7531" s="113" t="s">
        <v>124847</v>
      </c>
      <c r="H7531" s="113" t="s">
        <v>65547</v>
      </c>
      <c r="I7531" s="113" t="s">
        <v>94270</v>
      </c>
    </row>
    <row r="7532" spans="5:9" ht="14.5" x14ac:dyDescent="0.35">
      <c r="E7532" s="113" t="s">
        <v>6811</v>
      </c>
      <c r="F7532" s="113" t="s">
        <v>23479</v>
      </c>
      <c r="G7532" s="113" t="s">
        <v>124848</v>
      </c>
      <c r="H7532" s="113" t="s">
        <v>65546</v>
      </c>
      <c r="I7532" s="113" t="s">
        <v>94269</v>
      </c>
    </row>
    <row r="7533" spans="5:9" ht="14.5" x14ac:dyDescent="0.35">
      <c r="E7533" s="113" t="s">
        <v>6810</v>
      </c>
      <c r="F7533" s="113" t="s">
        <v>23478</v>
      </c>
      <c r="G7533" s="113" t="s">
        <v>124849</v>
      </c>
      <c r="H7533" s="113" t="s">
        <v>65545</v>
      </c>
      <c r="I7533" s="113" t="s">
        <v>94268</v>
      </c>
    </row>
    <row r="7534" spans="5:9" ht="14.5" x14ac:dyDescent="0.35">
      <c r="E7534" s="113" t="s">
        <v>6809</v>
      </c>
      <c r="F7534" s="113" t="s">
        <v>140609</v>
      </c>
      <c r="G7534" s="113" t="s">
        <v>124850</v>
      </c>
      <c r="H7534" s="113" t="s">
        <v>65544</v>
      </c>
      <c r="I7534" s="113" t="s">
        <v>94267</v>
      </c>
    </row>
    <row r="7535" spans="5:9" ht="14.5" x14ac:dyDescent="0.35">
      <c r="E7535" s="113" t="s">
        <v>6808</v>
      </c>
      <c r="F7535" s="113" t="s">
        <v>140610</v>
      </c>
      <c r="G7535" s="113" t="s">
        <v>124851</v>
      </c>
      <c r="H7535" s="113" t="s">
        <v>65543</v>
      </c>
      <c r="I7535" s="113" t="s">
        <v>94266</v>
      </c>
    </row>
    <row r="7536" spans="5:9" ht="14.5" x14ac:dyDescent="0.35">
      <c r="E7536" s="113" t="s">
        <v>6807</v>
      </c>
      <c r="F7536" s="113" t="s">
        <v>140611</v>
      </c>
      <c r="G7536" s="113" t="s">
        <v>124852</v>
      </c>
      <c r="H7536" s="113" t="s">
        <v>65542</v>
      </c>
      <c r="I7536" s="113" t="s">
        <v>94265</v>
      </c>
    </row>
    <row r="7537" spans="5:9" ht="14.5" x14ac:dyDescent="0.35">
      <c r="E7537" s="113" t="s">
        <v>6806</v>
      </c>
      <c r="F7537" s="113" t="s">
        <v>140612</v>
      </c>
      <c r="G7537" s="113" t="s">
        <v>124853</v>
      </c>
      <c r="H7537" s="113" t="s">
        <v>65541</v>
      </c>
      <c r="I7537" s="113" t="s">
        <v>94264</v>
      </c>
    </row>
    <row r="7538" spans="5:9" ht="14.5" x14ac:dyDescent="0.35">
      <c r="E7538" s="113" t="s">
        <v>6805</v>
      </c>
      <c r="F7538" s="113" t="s">
        <v>140613</v>
      </c>
      <c r="G7538" s="113" t="s">
        <v>124854</v>
      </c>
      <c r="H7538" s="113" t="s">
        <v>65540</v>
      </c>
      <c r="I7538" s="113" t="s">
        <v>94263</v>
      </c>
    </row>
    <row r="7539" spans="5:9" ht="14.5" x14ac:dyDescent="0.35">
      <c r="E7539" s="113" t="s">
        <v>6804</v>
      </c>
      <c r="F7539" s="113" t="s">
        <v>140614</v>
      </c>
      <c r="G7539" s="113" t="s">
        <v>124855</v>
      </c>
      <c r="H7539" s="113" t="s">
        <v>65539</v>
      </c>
      <c r="I7539" s="113" t="s">
        <v>94262</v>
      </c>
    </row>
    <row r="7540" spans="5:9" ht="14.5" x14ac:dyDescent="0.35">
      <c r="E7540" s="113" t="s">
        <v>6803</v>
      </c>
      <c r="F7540" s="113" t="s">
        <v>140615</v>
      </c>
      <c r="G7540" s="113" t="s">
        <v>124856</v>
      </c>
      <c r="H7540" s="113" t="s">
        <v>65538</v>
      </c>
      <c r="I7540" s="113" t="s">
        <v>94261</v>
      </c>
    </row>
    <row r="7541" spans="5:9" ht="14.5" x14ac:dyDescent="0.35">
      <c r="E7541" s="113" t="s">
        <v>6802</v>
      </c>
      <c r="F7541" s="113" t="s">
        <v>140616</v>
      </c>
      <c r="G7541" s="113" t="s">
        <v>124857</v>
      </c>
      <c r="H7541" s="113" t="s">
        <v>65537</v>
      </c>
      <c r="I7541" s="113" t="s">
        <v>94260</v>
      </c>
    </row>
    <row r="7542" spans="5:9" ht="14.5" x14ac:dyDescent="0.35">
      <c r="E7542" s="113" t="s">
        <v>6801</v>
      </c>
      <c r="F7542" s="113" t="s">
        <v>140617</v>
      </c>
      <c r="G7542" s="113" t="s">
        <v>124858</v>
      </c>
      <c r="H7542" s="113" t="s">
        <v>65536</v>
      </c>
      <c r="I7542" s="113" t="s">
        <v>94259</v>
      </c>
    </row>
    <row r="7543" spans="5:9" ht="14.5" x14ac:dyDescent="0.35">
      <c r="E7543" s="113" t="s">
        <v>6800</v>
      </c>
      <c r="F7543" s="113" t="s">
        <v>140618</v>
      </c>
      <c r="G7543" s="113" t="s">
        <v>124859</v>
      </c>
      <c r="H7543" s="113" t="s">
        <v>110758</v>
      </c>
      <c r="I7543" s="113" t="s">
        <v>94258</v>
      </c>
    </row>
    <row r="7544" spans="5:9" ht="14.5" x14ac:dyDescent="0.35">
      <c r="E7544" s="113" t="s">
        <v>6799</v>
      </c>
      <c r="F7544" s="113" t="s">
        <v>140619</v>
      </c>
      <c r="G7544" s="113" t="s">
        <v>124860</v>
      </c>
      <c r="H7544" s="113" t="s">
        <v>65535</v>
      </c>
      <c r="I7544" s="113" t="s">
        <v>94257</v>
      </c>
    </row>
    <row r="7545" spans="5:9" ht="14.5" x14ac:dyDescent="0.35">
      <c r="E7545" s="113" t="s">
        <v>6798</v>
      </c>
      <c r="F7545" s="113" t="s">
        <v>140620</v>
      </c>
      <c r="G7545" s="113" t="s">
        <v>39018</v>
      </c>
      <c r="H7545" s="113" t="s">
        <v>49703</v>
      </c>
      <c r="I7545" s="113" t="s">
        <v>94256</v>
      </c>
    </row>
    <row r="7546" spans="5:9" ht="14.5" x14ac:dyDescent="0.35">
      <c r="E7546" s="113" t="s">
        <v>6797</v>
      </c>
      <c r="F7546" s="113" t="s">
        <v>140621</v>
      </c>
      <c r="G7546" s="113" t="s">
        <v>39017</v>
      </c>
      <c r="H7546" s="113" t="s">
        <v>65534</v>
      </c>
      <c r="I7546" s="113" t="s">
        <v>94255</v>
      </c>
    </row>
    <row r="7547" spans="5:9" ht="14.5" x14ac:dyDescent="0.35">
      <c r="E7547" s="113" t="s">
        <v>6796</v>
      </c>
      <c r="F7547" s="113" t="s">
        <v>140181</v>
      </c>
      <c r="G7547" s="113" t="s">
        <v>39016</v>
      </c>
      <c r="H7547" s="113" t="s">
        <v>65533</v>
      </c>
      <c r="I7547" s="113" t="s">
        <v>94254</v>
      </c>
    </row>
    <row r="7548" spans="5:9" ht="14.5" x14ac:dyDescent="0.35">
      <c r="E7548" s="113" t="s">
        <v>6795</v>
      </c>
      <c r="F7548" s="113" t="s">
        <v>140180</v>
      </c>
      <c r="G7548" s="113" t="s">
        <v>109800</v>
      </c>
      <c r="H7548" s="113" t="s">
        <v>65532</v>
      </c>
      <c r="I7548" s="113" t="s">
        <v>94253</v>
      </c>
    </row>
    <row r="7549" spans="5:9" ht="14.5" x14ac:dyDescent="0.35">
      <c r="E7549" s="113" t="s">
        <v>137910</v>
      </c>
      <c r="F7549" s="113" t="s">
        <v>140179</v>
      </c>
      <c r="G7549" s="113" t="s">
        <v>39015</v>
      </c>
      <c r="H7549" s="113" t="s">
        <v>65531</v>
      </c>
      <c r="I7549" s="113" t="s">
        <v>94252</v>
      </c>
    </row>
    <row r="7550" spans="5:9" ht="14.5" x14ac:dyDescent="0.35">
      <c r="E7550" s="113" t="s">
        <v>140622</v>
      </c>
      <c r="F7550" s="113" t="s">
        <v>140178</v>
      </c>
      <c r="G7550" s="113" t="s">
        <v>120698</v>
      </c>
      <c r="H7550" s="113" t="s">
        <v>65530</v>
      </c>
      <c r="I7550" s="113" t="s">
        <v>94251</v>
      </c>
    </row>
    <row r="7551" spans="5:9" ht="14.5" x14ac:dyDescent="0.35">
      <c r="E7551" s="113" t="s">
        <v>140623</v>
      </c>
      <c r="F7551" s="113" t="s">
        <v>140177</v>
      </c>
      <c r="G7551" s="113" t="s">
        <v>39014</v>
      </c>
      <c r="H7551" s="113" t="s">
        <v>65529</v>
      </c>
      <c r="I7551" s="113" t="s">
        <v>94250</v>
      </c>
    </row>
    <row r="7552" spans="5:9" ht="14.5" x14ac:dyDescent="0.35">
      <c r="E7552" s="113" t="s">
        <v>140624</v>
      </c>
      <c r="F7552" s="113" t="s">
        <v>140176</v>
      </c>
      <c r="G7552" s="113" t="s">
        <v>118112</v>
      </c>
      <c r="H7552" s="113" t="s">
        <v>65528</v>
      </c>
      <c r="I7552" s="113" t="s">
        <v>94249</v>
      </c>
    </row>
    <row r="7553" spans="5:9" ht="14.5" x14ac:dyDescent="0.35">
      <c r="E7553" s="113" t="s">
        <v>137911</v>
      </c>
      <c r="F7553" s="113" t="s">
        <v>138080</v>
      </c>
      <c r="G7553" s="113" t="s">
        <v>39013</v>
      </c>
      <c r="H7553" s="113" t="s">
        <v>65527</v>
      </c>
      <c r="I7553" s="113" t="s">
        <v>94248</v>
      </c>
    </row>
    <row r="7554" spans="5:9" ht="14.5" x14ac:dyDescent="0.35">
      <c r="E7554" s="113" t="s">
        <v>137912</v>
      </c>
      <c r="F7554" s="113" t="s">
        <v>138081</v>
      </c>
      <c r="G7554" s="113" t="s">
        <v>39012</v>
      </c>
      <c r="H7554" s="113" t="s">
        <v>65526</v>
      </c>
      <c r="I7554" s="113" t="s">
        <v>94247</v>
      </c>
    </row>
    <row r="7555" spans="5:9" ht="14.5" x14ac:dyDescent="0.35">
      <c r="E7555" s="113" t="s">
        <v>137913</v>
      </c>
      <c r="F7555" s="113" t="s">
        <v>138082</v>
      </c>
      <c r="G7555" s="113" t="s">
        <v>131442</v>
      </c>
      <c r="H7555" s="113" t="s">
        <v>65525</v>
      </c>
      <c r="I7555" s="113" t="s">
        <v>94246</v>
      </c>
    </row>
    <row r="7556" spans="5:9" ht="14.5" x14ac:dyDescent="0.35">
      <c r="E7556" s="113" t="s">
        <v>137914</v>
      </c>
      <c r="F7556" s="113" t="s">
        <v>138083</v>
      </c>
      <c r="G7556" s="113" t="s">
        <v>109799</v>
      </c>
      <c r="H7556" s="113" t="s">
        <v>65524</v>
      </c>
      <c r="I7556" s="113" t="s">
        <v>94245</v>
      </c>
    </row>
    <row r="7557" spans="5:9" ht="14.5" x14ac:dyDescent="0.35">
      <c r="E7557" s="113" t="s">
        <v>130659</v>
      </c>
      <c r="F7557" s="113" t="s">
        <v>138084</v>
      </c>
      <c r="G7557" s="113" t="s">
        <v>109798</v>
      </c>
      <c r="H7557" s="113" t="s">
        <v>65523</v>
      </c>
      <c r="I7557" s="113" t="s">
        <v>94244</v>
      </c>
    </row>
    <row r="7558" spans="5:9" ht="14.5" x14ac:dyDescent="0.35">
      <c r="E7558" s="113" t="s">
        <v>130660</v>
      </c>
      <c r="F7558" s="113" t="s">
        <v>130722</v>
      </c>
      <c r="G7558" s="113" t="s">
        <v>118111</v>
      </c>
      <c r="H7558" s="113" t="s">
        <v>65522</v>
      </c>
      <c r="I7558" s="113" t="s">
        <v>94243</v>
      </c>
    </row>
    <row r="7559" spans="5:9" ht="14.5" x14ac:dyDescent="0.35">
      <c r="E7559" s="113" t="s">
        <v>130661</v>
      </c>
      <c r="F7559" s="113" t="s">
        <v>130723</v>
      </c>
      <c r="G7559" s="113" t="s">
        <v>116331</v>
      </c>
      <c r="H7559" s="113" t="s">
        <v>65521</v>
      </c>
      <c r="I7559" s="113" t="s">
        <v>94242</v>
      </c>
    </row>
    <row r="7560" spans="5:9" ht="14.5" x14ac:dyDescent="0.35">
      <c r="E7560" s="113" t="s">
        <v>123820</v>
      </c>
      <c r="F7560" s="113" t="s">
        <v>130724</v>
      </c>
      <c r="G7560" s="113" t="s">
        <v>115154</v>
      </c>
      <c r="H7560" s="113" t="s">
        <v>65520</v>
      </c>
      <c r="I7560" s="113" t="s">
        <v>94241</v>
      </c>
    </row>
    <row r="7561" spans="5:9" ht="14.5" x14ac:dyDescent="0.35">
      <c r="E7561" s="113" t="s">
        <v>123821</v>
      </c>
      <c r="F7561" s="113" t="s">
        <v>130725</v>
      </c>
      <c r="G7561" s="113" t="s">
        <v>115153</v>
      </c>
      <c r="H7561" s="113" t="s">
        <v>65519</v>
      </c>
      <c r="I7561" s="113" t="s">
        <v>94240</v>
      </c>
    </row>
    <row r="7562" spans="5:9" ht="14.5" x14ac:dyDescent="0.35">
      <c r="E7562" s="113" t="s">
        <v>130662</v>
      </c>
      <c r="F7562" s="113" t="s">
        <v>124191</v>
      </c>
      <c r="G7562" s="113" t="s">
        <v>118110</v>
      </c>
      <c r="H7562" s="113" t="s">
        <v>65518</v>
      </c>
      <c r="I7562" s="113" t="s">
        <v>94239</v>
      </c>
    </row>
    <row r="7563" spans="5:9" ht="14.5" x14ac:dyDescent="0.35">
      <c r="E7563" s="113" t="s">
        <v>123822</v>
      </c>
      <c r="F7563" s="113" t="s">
        <v>124192</v>
      </c>
      <c r="G7563" s="113" t="s">
        <v>122343</v>
      </c>
      <c r="H7563" s="113" t="s">
        <v>65517</v>
      </c>
      <c r="I7563" s="113" t="s">
        <v>94238</v>
      </c>
    </row>
    <row r="7564" spans="5:9" ht="14.5" x14ac:dyDescent="0.35">
      <c r="E7564" s="113" t="s">
        <v>123823</v>
      </c>
      <c r="F7564" s="113" t="s">
        <v>124193</v>
      </c>
      <c r="G7564" s="113" t="s">
        <v>109797</v>
      </c>
      <c r="H7564" s="113" t="s">
        <v>65516</v>
      </c>
      <c r="I7564" s="113" t="s">
        <v>94237</v>
      </c>
    </row>
    <row r="7565" spans="5:9" ht="14.5" x14ac:dyDescent="0.35">
      <c r="E7565" s="113" t="s">
        <v>123824</v>
      </c>
      <c r="F7565" s="113" t="s">
        <v>124194</v>
      </c>
      <c r="G7565" s="113" t="s">
        <v>115152</v>
      </c>
      <c r="H7565" s="113" t="s">
        <v>65515</v>
      </c>
      <c r="I7565" s="113" t="s">
        <v>94236</v>
      </c>
    </row>
    <row r="7566" spans="5:9" ht="14.5" x14ac:dyDescent="0.35">
      <c r="E7566" s="113" t="s">
        <v>123825</v>
      </c>
      <c r="F7566" s="113" t="s">
        <v>124195</v>
      </c>
      <c r="G7566" s="113" t="s">
        <v>115151</v>
      </c>
      <c r="H7566" s="113" t="s">
        <v>65514</v>
      </c>
      <c r="I7566" s="113" t="s">
        <v>94235</v>
      </c>
    </row>
    <row r="7567" spans="5:9" ht="14.5" x14ac:dyDescent="0.35">
      <c r="E7567" s="113" t="s">
        <v>123615</v>
      </c>
      <c r="F7567" s="113" t="s">
        <v>124196</v>
      </c>
      <c r="G7567" s="113" t="s">
        <v>115150</v>
      </c>
      <c r="H7567" s="113" t="s">
        <v>65513</v>
      </c>
      <c r="I7567" s="113" t="s">
        <v>94234</v>
      </c>
    </row>
    <row r="7568" spans="5:9" ht="14.5" x14ac:dyDescent="0.35">
      <c r="E7568" s="113" t="s">
        <v>123614</v>
      </c>
      <c r="F7568" s="113" t="s">
        <v>124197</v>
      </c>
      <c r="G7568" s="113" t="s">
        <v>127536</v>
      </c>
      <c r="H7568" s="113" t="s">
        <v>65512</v>
      </c>
      <c r="I7568" s="113" t="s">
        <v>94233</v>
      </c>
    </row>
    <row r="7569" spans="5:9" ht="14.5" x14ac:dyDescent="0.35">
      <c r="E7569" s="113" t="s">
        <v>123613</v>
      </c>
      <c r="F7569" s="113" t="s">
        <v>124198</v>
      </c>
      <c r="G7569" s="113" t="s">
        <v>39011</v>
      </c>
      <c r="H7569" s="113" t="s">
        <v>65511</v>
      </c>
      <c r="I7569" s="113" t="s">
        <v>94232</v>
      </c>
    </row>
    <row r="7570" spans="5:9" ht="14.5" x14ac:dyDescent="0.35">
      <c r="E7570" s="113" t="s">
        <v>123612</v>
      </c>
      <c r="F7570" s="113" t="s">
        <v>124199</v>
      </c>
      <c r="G7570" s="113" t="s">
        <v>39010</v>
      </c>
      <c r="H7570" s="113" t="s">
        <v>65510</v>
      </c>
      <c r="I7570" s="113" t="s">
        <v>94231</v>
      </c>
    </row>
    <row r="7571" spans="5:9" ht="14.5" x14ac:dyDescent="0.35">
      <c r="E7571" s="113" t="s">
        <v>123611</v>
      </c>
      <c r="F7571" s="113" t="s">
        <v>124200</v>
      </c>
      <c r="G7571" s="113" t="s">
        <v>39009</v>
      </c>
      <c r="H7571" s="113" t="s">
        <v>65509</v>
      </c>
      <c r="I7571" s="113" t="s">
        <v>94230</v>
      </c>
    </row>
    <row r="7572" spans="5:9" ht="14.5" x14ac:dyDescent="0.35">
      <c r="E7572" s="113" t="s">
        <v>121116</v>
      </c>
      <c r="F7572" s="113" t="s">
        <v>124201</v>
      </c>
      <c r="G7572" s="113" t="s">
        <v>39008</v>
      </c>
      <c r="H7572" s="113" t="s">
        <v>65508</v>
      </c>
      <c r="I7572" s="113" t="s">
        <v>94229</v>
      </c>
    </row>
    <row r="7573" spans="5:9" ht="14.5" x14ac:dyDescent="0.35">
      <c r="E7573" s="113" t="s">
        <v>116732</v>
      </c>
      <c r="F7573" s="113" t="s">
        <v>124202</v>
      </c>
      <c r="G7573" s="113" t="s">
        <v>39007</v>
      </c>
      <c r="H7573" s="113" t="s">
        <v>65507</v>
      </c>
      <c r="I7573" s="113" t="s">
        <v>94228</v>
      </c>
    </row>
    <row r="7574" spans="5:9" ht="14.5" x14ac:dyDescent="0.35">
      <c r="E7574" s="113" t="s">
        <v>115777</v>
      </c>
      <c r="F7574" s="113" t="s">
        <v>124203</v>
      </c>
      <c r="G7574" s="113" t="s">
        <v>39006</v>
      </c>
      <c r="H7574" s="113" t="s">
        <v>65506</v>
      </c>
      <c r="I7574" s="113" t="s">
        <v>94227</v>
      </c>
    </row>
    <row r="7575" spans="5:9" ht="14.5" x14ac:dyDescent="0.35">
      <c r="E7575" s="113" t="s">
        <v>112645</v>
      </c>
      <c r="F7575" s="113" t="s">
        <v>124204</v>
      </c>
      <c r="G7575" s="113" t="s">
        <v>39005</v>
      </c>
      <c r="H7575" s="113" t="s">
        <v>65505</v>
      </c>
      <c r="I7575" s="113" t="s">
        <v>94226</v>
      </c>
    </row>
    <row r="7576" spans="5:9" ht="14.5" x14ac:dyDescent="0.35">
      <c r="E7576" s="113" t="s">
        <v>112644</v>
      </c>
      <c r="F7576" s="113" t="s">
        <v>124205</v>
      </c>
      <c r="G7576" s="113" t="s">
        <v>39004</v>
      </c>
      <c r="H7576" s="113" t="s">
        <v>65504</v>
      </c>
      <c r="I7576" s="113" t="s">
        <v>94225</v>
      </c>
    </row>
    <row r="7577" spans="5:9" ht="14.5" x14ac:dyDescent="0.35">
      <c r="E7577" s="113" t="s">
        <v>112643</v>
      </c>
      <c r="F7577" s="113" t="s">
        <v>123557</v>
      </c>
      <c r="G7577" s="113" t="s">
        <v>39003</v>
      </c>
      <c r="H7577" s="113" t="s">
        <v>65503</v>
      </c>
      <c r="I7577" s="113" t="s">
        <v>94224</v>
      </c>
    </row>
    <row r="7578" spans="5:9" ht="14.5" x14ac:dyDescent="0.35">
      <c r="E7578" s="113" t="s">
        <v>6794</v>
      </c>
      <c r="F7578" s="113" t="s">
        <v>123556</v>
      </c>
      <c r="G7578" s="113" t="s">
        <v>39002</v>
      </c>
      <c r="H7578" s="113" t="s">
        <v>65502</v>
      </c>
      <c r="I7578" s="113" t="s">
        <v>94223</v>
      </c>
    </row>
    <row r="7579" spans="5:9" ht="14.5" x14ac:dyDescent="0.35">
      <c r="E7579" s="113" t="s">
        <v>6793</v>
      </c>
      <c r="F7579" s="113" t="s">
        <v>123555</v>
      </c>
      <c r="G7579" s="113" t="s">
        <v>39001</v>
      </c>
      <c r="H7579" s="113" t="s">
        <v>65501</v>
      </c>
      <c r="I7579" s="113" t="s">
        <v>94222</v>
      </c>
    </row>
    <row r="7580" spans="5:9" ht="14.5" x14ac:dyDescent="0.35">
      <c r="E7580" s="113" t="s">
        <v>6792</v>
      </c>
      <c r="F7580" s="113" t="s">
        <v>123554</v>
      </c>
      <c r="G7580" s="113" t="s">
        <v>39000</v>
      </c>
      <c r="H7580" s="113" t="s">
        <v>65500</v>
      </c>
      <c r="I7580" s="113" t="s">
        <v>94221</v>
      </c>
    </row>
    <row r="7581" spans="5:9" ht="14.5" x14ac:dyDescent="0.35">
      <c r="E7581" s="113" t="s">
        <v>6791</v>
      </c>
      <c r="F7581" s="113" t="s">
        <v>123553</v>
      </c>
      <c r="G7581" s="113" t="s">
        <v>38999</v>
      </c>
      <c r="H7581" s="113" t="s">
        <v>65499</v>
      </c>
      <c r="I7581" s="113" t="s">
        <v>94220</v>
      </c>
    </row>
    <row r="7582" spans="5:9" ht="14.5" x14ac:dyDescent="0.35">
      <c r="E7582" s="113" t="s">
        <v>6790</v>
      </c>
      <c r="F7582" s="113" t="s">
        <v>123552</v>
      </c>
      <c r="G7582" s="113" t="s">
        <v>38998</v>
      </c>
      <c r="H7582" s="113" t="s">
        <v>65498</v>
      </c>
      <c r="I7582" s="113" t="s">
        <v>94219</v>
      </c>
    </row>
    <row r="7583" spans="5:9" ht="14.5" x14ac:dyDescent="0.35">
      <c r="E7583" s="113" t="s">
        <v>6789</v>
      </c>
      <c r="F7583" s="113" t="s">
        <v>123551</v>
      </c>
      <c r="G7583" s="113" t="s">
        <v>38997</v>
      </c>
      <c r="H7583" s="113" t="s">
        <v>65497</v>
      </c>
      <c r="I7583" s="113" t="s">
        <v>94218</v>
      </c>
    </row>
    <row r="7584" spans="5:9" ht="14.5" x14ac:dyDescent="0.35">
      <c r="E7584" s="113" t="s">
        <v>6788</v>
      </c>
      <c r="F7584" s="113" t="s">
        <v>123550</v>
      </c>
      <c r="G7584" s="113" t="s">
        <v>38996</v>
      </c>
      <c r="H7584" s="113" t="s">
        <v>65496</v>
      </c>
      <c r="I7584" s="113" t="s">
        <v>94217</v>
      </c>
    </row>
    <row r="7585" spans="5:9" ht="14.5" x14ac:dyDescent="0.35">
      <c r="E7585" s="113" t="s">
        <v>6787</v>
      </c>
      <c r="F7585" s="113" t="s">
        <v>123549</v>
      </c>
      <c r="G7585" s="113" t="s">
        <v>38995</v>
      </c>
      <c r="H7585" s="113" t="s">
        <v>65495</v>
      </c>
      <c r="I7585" s="113" t="s">
        <v>94216</v>
      </c>
    </row>
    <row r="7586" spans="5:9" ht="14.5" x14ac:dyDescent="0.35">
      <c r="E7586" s="113" t="s">
        <v>6786</v>
      </c>
      <c r="F7586" s="113" t="s">
        <v>123548</v>
      </c>
      <c r="G7586" s="113" t="s">
        <v>38994</v>
      </c>
      <c r="H7586" s="113" t="s">
        <v>65494</v>
      </c>
      <c r="I7586" s="113" t="s">
        <v>94215</v>
      </c>
    </row>
    <row r="7587" spans="5:9" ht="14.5" x14ac:dyDescent="0.35">
      <c r="E7587" s="113" t="s">
        <v>6785</v>
      </c>
      <c r="F7587" s="113" t="s">
        <v>123547</v>
      </c>
      <c r="G7587" s="113" t="s">
        <v>38993</v>
      </c>
      <c r="H7587" s="113" t="s">
        <v>65493</v>
      </c>
      <c r="I7587" s="113" t="s">
        <v>94214</v>
      </c>
    </row>
    <row r="7588" spans="5:9" ht="14.5" x14ac:dyDescent="0.35">
      <c r="E7588" s="113" t="s">
        <v>6784</v>
      </c>
      <c r="F7588" s="113" t="s">
        <v>123546</v>
      </c>
      <c r="G7588" s="113" t="s">
        <v>38992</v>
      </c>
      <c r="H7588" s="113" t="s">
        <v>65492</v>
      </c>
      <c r="I7588" s="113" t="s">
        <v>94213</v>
      </c>
    </row>
    <row r="7589" spans="5:9" ht="14.5" x14ac:dyDescent="0.35">
      <c r="E7589" s="113" t="s">
        <v>6783</v>
      </c>
      <c r="F7589" s="113" t="s">
        <v>121104</v>
      </c>
      <c r="G7589" s="113" t="s">
        <v>116330</v>
      </c>
      <c r="H7589" s="113" t="s">
        <v>65491</v>
      </c>
      <c r="I7589" s="113" t="s">
        <v>94212</v>
      </c>
    </row>
    <row r="7590" spans="5:9" ht="14.5" x14ac:dyDescent="0.35">
      <c r="E7590" s="113" t="s">
        <v>6782</v>
      </c>
      <c r="F7590" s="113" t="s">
        <v>121103</v>
      </c>
      <c r="G7590" s="113" t="s">
        <v>109796</v>
      </c>
      <c r="H7590" s="113" t="s">
        <v>65490</v>
      </c>
      <c r="I7590" s="113" t="s">
        <v>94211</v>
      </c>
    </row>
    <row r="7591" spans="5:9" ht="14.5" x14ac:dyDescent="0.35">
      <c r="E7591" s="113" t="s">
        <v>6781</v>
      </c>
      <c r="F7591" s="113" t="s">
        <v>121102</v>
      </c>
      <c r="G7591" s="113" t="s">
        <v>109795</v>
      </c>
      <c r="H7591" s="113" t="s">
        <v>65489</v>
      </c>
      <c r="I7591" s="113" t="s">
        <v>94210</v>
      </c>
    </row>
    <row r="7592" spans="5:9" ht="14.5" x14ac:dyDescent="0.35">
      <c r="E7592" s="113" t="s">
        <v>6780</v>
      </c>
      <c r="F7592" s="113" t="s">
        <v>118479</v>
      </c>
      <c r="G7592" s="113" t="s">
        <v>109794</v>
      </c>
      <c r="H7592" s="113" t="s">
        <v>65488</v>
      </c>
      <c r="I7592" s="113" t="s">
        <v>94209</v>
      </c>
    </row>
    <row r="7593" spans="5:9" ht="14.5" x14ac:dyDescent="0.35">
      <c r="E7593" s="113" t="s">
        <v>6779</v>
      </c>
      <c r="F7593" s="113" t="s">
        <v>118478</v>
      </c>
      <c r="G7593" s="113" t="s">
        <v>109793</v>
      </c>
      <c r="H7593" s="113" t="s">
        <v>65487</v>
      </c>
      <c r="I7593" s="113" t="s">
        <v>94208</v>
      </c>
    </row>
    <row r="7594" spans="5:9" ht="14.5" x14ac:dyDescent="0.35">
      <c r="E7594" s="113" t="s">
        <v>6778</v>
      </c>
      <c r="F7594" s="113" t="s">
        <v>118477</v>
      </c>
      <c r="G7594" s="113" t="s">
        <v>109792</v>
      </c>
      <c r="H7594" s="113" t="s">
        <v>65486</v>
      </c>
      <c r="I7594" s="113" t="s">
        <v>94207</v>
      </c>
    </row>
    <row r="7595" spans="5:9" ht="14.5" x14ac:dyDescent="0.35">
      <c r="E7595" s="113" t="s">
        <v>6777</v>
      </c>
      <c r="F7595" s="113" t="s">
        <v>115734</v>
      </c>
      <c r="G7595" s="113" t="s">
        <v>120697</v>
      </c>
      <c r="H7595" s="113" t="s">
        <v>65485</v>
      </c>
      <c r="I7595" s="113" t="s">
        <v>94206</v>
      </c>
    </row>
    <row r="7596" spans="5:9" ht="14.5" x14ac:dyDescent="0.35">
      <c r="E7596" s="113" t="s">
        <v>6776</v>
      </c>
      <c r="F7596" s="113" t="s">
        <v>115733</v>
      </c>
      <c r="G7596" s="113" t="s">
        <v>38991</v>
      </c>
      <c r="H7596" s="113" t="s">
        <v>65484</v>
      </c>
      <c r="I7596" s="113" t="s">
        <v>94205</v>
      </c>
    </row>
    <row r="7597" spans="5:9" ht="14.5" x14ac:dyDescent="0.35">
      <c r="E7597" s="113" t="s">
        <v>6775</v>
      </c>
      <c r="F7597" s="113" t="s">
        <v>112490</v>
      </c>
      <c r="G7597" s="113" t="s">
        <v>38990</v>
      </c>
      <c r="H7597" s="113" t="s">
        <v>65483</v>
      </c>
      <c r="I7597" s="113" t="s">
        <v>94204</v>
      </c>
    </row>
    <row r="7598" spans="5:9" ht="14.5" x14ac:dyDescent="0.35">
      <c r="E7598" s="113" t="s">
        <v>6774</v>
      </c>
      <c r="F7598" s="113" t="s">
        <v>112489</v>
      </c>
      <c r="G7598" s="113" t="s">
        <v>109791</v>
      </c>
      <c r="H7598" s="113" t="s">
        <v>65482</v>
      </c>
      <c r="I7598" s="113" t="s">
        <v>94203</v>
      </c>
    </row>
    <row r="7599" spans="5:9" ht="14.5" x14ac:dyDescent="0.35">
      <c r="E7599" s="113" t="s">
        <v>6773</v>
      </c>
      <c r="F7599" s="113" t="s">
        <v>112488</v>
      </c>
      <c r="G7599" s="113" t="s">
        <v>109790</v>
      </c>
      <c r="H7599" s="113" t="s">
        <v>65481</v>
      </c>
      <c r="I7599" s="113" t="s">
        <v>94202</v>
      </c>
    </row>
    <row r="7600" spans="5:9" ht="14.5" x14ac:dyDescent="0.35">
      <c r="E7600" s="113" t="s">
        <v>6772</v>
      </c>
      <c r="F7600" s="113" t="s">
        <v>23477</v>
      </c>
      <c r="G7600" s="113" t="s">
        <v>109789</v>
      </c>
      <c r="H7600" s="113" t="s">
        <v>65480</v>
      </c>
      <c r="I7600" s="113" t="s">
        <v>94201</v>
      </c>
    </row>
    <row r="7601" spans="5:9" ht="14.5" x14ac:dyDescent="0.35">
      <c r="E7601" s="113" t="s">
        <v>6771</v>
      </c>
      <c r="F7601" s="113" t="s">
        <v>23476</v>
      </c>
      <c r="G7601" s="113" t="s">
        <v>109788</v>
      </c>
      <c r="H7601" s="113" t="s">
        <v>65479</v>
      </c>
      <c r="I7601" s="113" t="s">
        <v>94200</v>
      </c>
    </row>
    <row r="7602" spans="5:9" ht="14.5" x14ac:dyDescent="0.35">
      <c r="E7602" s="113" t="s">
        <v>6770</v>
      </c>
      <c r="F7602" s="113" t="s">
        <v>23475</v>
      </c>
      <c r="G7602" s="113" t="s">
        <v>109787</v>
      </c>
      <c r="H7602" s="113" t="s">
        <v>65478</v>
      </c>
      <c r="I7602" s="113" t="s">
        <v>94199</v>
      </c>
    </row>
    <row r="7603" spans="5:9" ht="14.5" x14ac:dyDescent="0.35">
      <c r="E7603" s="113" t="s">
        <v>6769</v>
      </c>
      <c r="F7603" s="113" t="s">
        <v>23474</v>
      </c>
      <c r="G7603" s="113" t="s">
        <v>109786</v>
      </c>
      <c r="H7603" s="113" t="s">
        <v>65477</v>
      </c>
      <c r="I7603" s="113" t="s">
        <v>94198</v>
      </c>
    </row>
    <row r="7604" spans="5:9" ht="14.5" x14ac:dyDescent="0.35">
      <c r="E7604" s="113" t="s">
        <v>6768</v>
      </c>
      <c r="F7604" s="113" t="s">
        <v>23473</v>
      </c>
      <c r="G7604" s="113" t="s">
        <v>109785</v>
      </c>
      <c r="H7604" s="113" t="s">
        <v>65476</v>
      </c>
      <c r="I7604" s="113" t="s">
        <v>94197</v>
      </c>
    </row>
    <row r="7605" spans="5:9" ht="14.5" x14ac:dyDescent="0.35">
      <c r="E7605" s="113" t="s">
        <v>6767</v>
      </c>
      <c r="F7605" s="113" t="s">
        <v>23472</v>
      </c>
      <c r="G7605" s="113" t="s">
        <v>109784</v>
      </c>
      <c r="H7605" s="113" t="s">
        <v>65475</v>
      </c>
      <c r="I7605" s="113" t="s">
        <v>94196</v>
      </c>
    </row>
    <row r="7606" spans="5:9" ht="14.5" x14ac:dyDescent="0.35">
      <c r="E7606" s="113" t="s">
        <v>6766</v>
      </c>
      <c r="F7606" s="113" t="s">
        <v>23471</v>
      </c>
      <c r="G7606" s="113" t="s">
        <v>109783</v>
      </c>
      <c r="H7606" s="113" t="s">
        <v>65474</v>
      </c>
      <c r="I7606" s="113" t="s">
        <v>94195</v>
      </c>
    </row>
    <row r="7607" spans="5:9" ht="14.5" x14ac:dyDescent="0.35">
      <c r="E7607" s="113" t="s">
        <v>6765</v>
      </c>
      <c r="F7607" s="113" t="s">
        <v>23470</v>
      </c>
      <c r="G7607" s="113" t="s">
        <v>109782</v>
      </c>
      <c r="H7607" s="113" t="s">
        <v>65473</v>
      </c>
      <c r="I7607" s="113" t="s">
        <v>94194</v>
      </c>
    </row>
    <row r="7608" spans="5:9" ht="14.5" x14ac:dyDescent="0.35">
      <c r="E7608" s="113" t="s">
        <v>6764</v>
      </c>
      <c r="F7608" s="113" t="s">
        <v>23469</v>
      </c>
      <c r="G7608" s="113" t="s">
        <v>38989</v>
      </c>
      <c r="H7608" s="113" t="s">
        <v>65472</v>
      </c>
      <c r="I7608" s="113" t="s">
        <v>94193</v>
      </c>
    </row>
    <row r="7609" spans="5:9" ht="14.5" x14ac:dyDescent="0.35">
      <c r="E7609" s="113" t="s">
        <v>6763</v>
      </c>
      <c r="F7609" s="113" t="s">
        <v>23468</v>
      </c>
      <c r="G7609" s="113" t="s">
        <v>116329</v>
      </c>
      <c r="H7609" s="113" t="s">
        <v>65471</v>
      </c>
      <c r="I7609" s="113" t="s">
        <v>94192</v>
      </c>
    </row>
    <row r="7610" spans="5:9" ht="14.5" x14ac:dyDescent="0.35">
      <c r="E7610" s="113" t="s">
        <v>6762</v>
      </c>
      <c r="F7610" s="113" t="s">
        <v>23467</v>
      </c>
      <c r="G7610" s="113" t="s">
        <v>120696</v>
      </c>
      <c r="H7610" s="113" t="s">
        <v>65470</v>
      </c>
      <c r="I7610" s="113" t="s">
        <v>94191</v>
      </c>
    </row>
    <row r="7611" spans="5:9" ht="14.5" x14ac:dyDescent="0.35">
      <c r="E7611" s="113" t="s">
        <v>6761</v>
      </c>
      <c r="F7611" s="113" t="s">
        <v>23466</v>
      </c>
      <c r="G7611" s="113" t="s">
        <v>120695</v>
      </c>
      <c r="H7611" s="113" t="s">
        <v>65469</v>
      </c>
      <c r="I7611" s="113" t="s">
        <v>94190</v>
      </c>
    </row>
    <row r="7612" spans="5:9" ht="14.5" x14ac:dyDescent="0.35">
      <c r="E7612" s="113" t="s">
        <v>6760</v>
      </c>
      <c r="F7612" s="113" t="s">
        <v>23465</v>
      </c>
      <c r="G7612" s="113" t="s">
        <v>120694</v>
      </c>
      <c r="H7612" s="113" t="s">
        <v>65468</v>
      </c>
      <c r="I7612" s="113" t="s">
        <v>94189</v>
      </c>
    </row>
    <row r="7613" spans="5:9" ht="14.5" x14ac:dyDescent="0.35">
      <c r="E7613" s="113" t="s">
        <v>6759</v>
      </c>
      <c r="F7613" s="113" t="s">
        <v>23464</v>
      </c>
      <c r="G7613" s="113" t="s">
        <v>120693</v>
      </c>
      <c r="H7613" s="113" t="s">
        <v>65467</v>
      </c>
      <c r="I7613" s="113" t="s">
        <v>94188</v>
      </c>
    </row>
    <row r="7614" spans="5:9" ht="14.5" x14ac:dyDescent="0.35">
      <c r="E7614" s="113" t="s">
        <v>6758</v>
      </c>
      <c r="F7614" s="113" t="s">
        <v>23463</v>
      </c>
      <c r="G7614" s="113" t="s">
        <v>120692</v>
      </c>
      <c r="H7614" s="113" t="s">
        <v>65466</v>
      </c>
      <c r="I7614" s="113" t="s">
        <v>94187</v>
      </c>
    </row>
    <row r="7615" spans="5:9" ht="14.5" x14ac:dyDescent="0.35">
      <c r="E7615" s="113" t="s">
        <v>6757</v>
      </c>
      <c r="F7615" s="113" t="s">
        <v>23462</v>
      </c>
      <c r="G7615" s="113" t="s">
        <v>120691</v>
      </c>
      <c r="H7615" s="113" t="s">
        <v>65465</v>
      </c>
      <c r="I7615" s="113" t="s">
        <v>94186</v>
      </c>
    </row>
    <row r="7616" spans="5:9" ht="14.5" x14ac:dyDescent="0.35">
      <c r="E7616" s="113" t="s">
        <v>6756</v>
      </c>
      <c r="F7616" s="113" t="s">
        <v>23461</v>
      </c>
      <c r="G7616" s="113" t="s">
        <v>38988</v>
      </c>
      <c r="H7616" s="113" t="s">
        <v>65464</v>
      </c>
      <c r="I7616" s="113" t="s">
        <v>94185</v>
      </c>
    </row>
    <row r="7617" spans="5:9" ht="14.5" x14ac:dyDescent="0.35">
      <c r="E7617" s="113" t="s">
        <v>6755</v>
      </c>
      <c r="F7617" s="113" t="s">
        <v>23460</v>
      </c>
      <c r="G7617" s="113" t="s">
        <v>115149</v>
      </c>
      <c r="H7617" s="113" t="s">
        <v>65463</v>
      </c>
      <c r="I7617" s="113" t="s">
        <v>94184</v>
      </c>
    </row>
    <row r="7618" spans="5:9" ht="14.5" x14ac:dyDescent="0.35">
      <c r="E7618" s="113" t="s">
        <v>6754</v>
      </c>
      <c r="F7618" s="113" t="s">
        <v>23459</v>
      </c>
      <c r="G7618" s="113" t="s">
        <v>38987</v>
      </c>
      <c r="H7618" s="113" t="s">
        <v>65462</v>
      </c>
      <c r="I7618" s="113" t="s">
        <v>94183</v>
      </c>
    </row>
    <row r="7619" spans="5:9" ht="14.5" x14ac:dyDescent="0.35">
      <c r="E7619" s="113" t="s">
        <v>6753</v>
      </c>
      <c r="F7619" s="113" t="s">
        <v>23458</v>
      </c>
      <c r="G7619" s="113" t="s">
        <v>109781</v>
      </c>
      <c r="H7619" s="113" t="s">
        <v>65461</v>
      </c>
      <c r="I7619" s="113" t="s">
        <v>94182</v>
      </c>
    </row>
    <row r="7620" spans="5:9" ht="14.5" x14ac:dyDescent="0.35">
      <c r="E7620" s="113" t="s">
        <v>6752</v>
      </c>
      <c r="F7620" s="113" t="s">
        <v>23457</v>
      </c>
      <c r="G7620" s="113" t="s">
        <v>118109</v>
      </c>
      <c r="H7620" s="113" t="s">
        <v>65460</v>
      </c>
      <c r="I7620" s="113" t="s">
        <v>94181</v>
      </c>
    </row>
    <row r="7621" spans="5:9" ht="14.5" x14ac:dyDescent="0.35">
      <c r="E7621" s="113" t="s">
        <v>6751</v>
      </c>
      <c r="F7621" s="113" t="s">
        <v>23456</v>
      </c>
      <c r="G7621" s="113" t="s">
        <v>38986</v>
      </c>
      <c r="H7621" s="113" t="s">
        <v>65459</v>
      </c>
      <c r="I7621" s="113" t="s">
        <v>94180</v>
      </c>
    </row>
    <row r="7622" spans="5:9" ht="14.5" x14ac:dyDescent="0.35">
      <c r="E7622" s="113" t="s">
        <v>6750</v>
      </c>
      <c r="F7622" s="113" t="s">
        <v>23455</v>
      </c>
      <c r="G7622" s="113" t="s">
        <v>120690</v>
      </c>
      <c r="H7622" s="113" t="s">
        <v>65458</v>
      </c>
      <c r="I7622" s="113" t="s">
        <v>94179</v>
      </c>
    </row>
    <row r="7623" spans="5:9" ht="14.5" x14ac:dyDescent="0.35">
      <c r="E7623" s="113" t="s">
        <v>6749</v>
      </c>
      <c r="F7623" s="113" t="s">
        <v>23454</v>
      </c>
      <c r="G7623" s="113" t="s">
        <v>120689</v>
      </c>
      <c r="H7623" s="113" t="s">
        <v>65457</v>
      </c>
      <c r="I7623" s="113" t="s">
        <v>94178</v>
      </c>
    </row>
    <row r="7624" spans="5:9" ht="14.5" x14ac:dyDescent="0.35">
      <c r="E7624" s="113" t="s">
        <v>6748</v>
      </c>
      <c r="F7624" s="113" t="s">
        <v>23453</v>
      </c>
      <c r="G7624" s="113" t="s">
        <v>120688</v>
      </c>
      <c r="H7624" s="113" t="s">
        <v>65456</v>
      </c>
      <c r="I7624" s="113" t="s">
        <v>94177</v>
      </c>
    </row>
    <row r="7625" spans="5:9" ht="14.5" x14ac:dyDescent="0.35">
      <c r="E7625" s="113" t="s">
        <v>6747</v>
      </c>
      <c r="F7625" s="113" t="s">
        <v>23452</v>
      </c>
      <c r="G7625" s="113" t="s">
        <v>120687</v>
      </c>
      <c r="H7625" s="113" t="s">
        <v>65455</v>
      </c>
      <c r="I7625" s="113" t="s">
        <v>94176</v>
      </c>
    </row>
    <row r="7626" spans="5:9" ht="14.5" x14ac:dyDescent="0.35">
      <c r="E7626" s="113" t="s">
        <v>6746</v>
      </c>
      <c r="F7626" s="113" t="s">
        <v>23451</v>
      </c>
      <c r="G7626" s="113" t="s">
        <v>120686</v>
      </c>
      <c r="H7626" s="113" t="s">
        <v>65454</v>
      </c>
      <c r="I7626" s="113" t="s">
        <v>94175</v>
      </c>
    </row>
    <row r="7627" spans="5:9" ht="14.5" x14ac:dyDescent="0.35">
      <c r="E7627" s="113" t="s">
        <v>6745</v>
      </c>
      <c r="F7627" s="113" t="s">
        <v>23450</v>
      </c>
      <c r="G7627" s="113" t="s">
        <v>120685</v>
      </c>
      <c r="H7627" s="113" t="s">
        <v>65453</v>
      </c>
      <c r="I7627" s="113" t="s">
        <v>94174</v>
      </c>
    </row>
    <row r="7628" spans="5:9" ht="14.5" x14ac:dyDescent="0.35">
      <c r="E7628" s="113" t="s">
        <v>6744</v>
      </c>
      <c r="F7628" s="113" t="s">
        <v>23449</v>
      </c>
      <c r="G7628" s="113" t="s">
        <v>38985</v>
      </c>
      <c r="H7628" s="113" t="s">
        <v>65452</v>
      </c>
      <c r="I7628" s="113" t="s">
        <v>94173</v>
      </c>
    </row>
    <row r="7629" spans="5:9" ht="14.5" x14ac:dyDescent="0.35">
      <c r="E7629" s="113" t="s">
        <v>6743</v>
      </c>
      <c r="F7629" s="113" t="s">
        <v>23448</v>
      </c>
      <c r="G7629" s="113" t="s">
        <v>38984</v>
      </c>
      <c r="H7629" s="113" t="s">
        <v>65451</v>
      </c>
      <c r="I7629" s="113" t="s">
        <v>94172</v>
      </c>
    </row>
    <row r="7630" spans="5:9" ht="14.5" x14ac:dyDescent="0.35">
      <c r="E7630" s="113" t="s">
        <v>6742</v>
      </c>
      <c r="F7630" s="113" t="s">
        <v>23447</v>
      </c>
      <c r="G7630" s="113" t="s">
        <v>118108</v>
      </c>
      <c r="H7630" s="113" t="s">
        <v>65450</v>
      </c>
      <c r="I7630" s="113" t="s">
        <v>94171</v>
      </c>
    </row>
    <row r="7631" spans="5:9" ht="14.5" x14ac:dyDescent="0.35">
      <c r="E7631" s="113" t="s">
        <v>6741</v>
      </c>
      <c r="F7631" s="113" t="s">
        <v>23446</v>
      </c>
      <c r="G7631" s="113" t="s">
        <v>115148</v>
      </c>
      <c r="H7631" s="113" t="s">
        <v>65449</v>
      </c>
      <c r="I7631" s="113" t="s">
        <v>94170</v>
      </c>
    </row>
    <row r="7632" spans="5:9" ht="14.5" x14ac:dyDescent="0.35">
      <c r="E7632" s="113" t="s">
        <v>6740</v>
      </c>
      <c r="F7632" s="113" t="s">
        <v>23445</v>
      </c>
      <c r="G7632" s="113" t="s">
        <v>118107</v>
      </c>
      <c r="H7632" s="113" t="s">
        <v>65448</v>
      </c>
      <c r="I7632" s="113" t="s">
        <v>94169</v>
      </c>
    </row>
    <row r="7633" spans="5:9" ht="14.5" x14ac:dyDescent="0.35">
      <c r="E7633" s="113" t="s">
        <v>6739</v>
      </c>
      <c r="F7633" s="113" t="s">
        <v>49971</v>
      </c>
      <c r="G7633" s="113" t="s">
        <v>38983</v>
      </c>
      <c r="H7633" s="113" t="s">
        <v>65447</v>
      </c>
      <c r="I7633" s="113" t="s">
        <v>94168</v>
      </c>
    </row>
    <row r="7634" spans="5:9" ht="14.5" x14ac:dyDescent="0.35">
      <c r="E7634" s="113" t="s">
        <v>6738</v>
      </c>
      <c r="F7634" s="113" t="s">
        <v>49971</v>
      </c>
      <c r="G7634" s="113" t="s">
        <v>118106</v>
      </c>
      <c r="H7634" s="113" t="s">
        <v>65446</v>
      </c>
      <c r="I7634" s="113" t="s">
        <v>94167</v>
      </c>
    </row>
    <row r="7635" spans="5:9" ht="14.5" x14ac:dyDescent="0.35">
      <c r="E7635" s="113" t="s">
        <v>6737</v>
      </c>
      <c r="F7635" s="113" t="s">
        <v>23445</v>
      </c>
      <c r="G7635" s="113" t="s">
        <v>38982</v>
      </c>
      <c r="H7635" s="113" t="s">
        <v>65445</v>
      </c>
      <c r="I7635" s="113" t="s">
        <v>94166</v>
      </c>
    </row>
    <row r="7636" spans="5:9" ht="14.5" x14ac:dyDescent="0.35">
      <c r="E7636" s="113" t="s">
        <v>6736</v>
      </c>
      <c r="F7636" s="113" t="s">
        <v>23446</v>
      </c>
      <c r="G7636" s="113" t="s">
        <v>38981</v>
      </c>
      <c r="H7636" s="113" t="s">
        <v>65444</v>
      </c>
      <c r="I7636" s="113" t="s">
        <v>94165</v>
      </c>
    </row>
    <row r="7637" spans="5:9" ht="14.5" x14ac:dyDescent="0.35">
      <c r="E7637" s="113" t="s">
        <v>6735</v>
      </c>
      <c r="F7637" s="113" t="s">
        <v>23447</v>
      </c>
      <c r="G7637" s="113" t="s">
        <v>38980</v>
      </c>
      <c r="H7637" s="113" t="s">
        <v>65443</v>
      </c>
      <c r="I7637" s="113" t="s">
        <v>94164</v>
      </c>
    </row>
    <row r="7638" spans="5:9" ht="14.5" x14ac:dyDescent="0.35">
      <c r="E7638" s="113" t="s">
        <v>6734</v>
      </c>
      <c r="F7638" s="113" t="s">
        <v>23448</v>
      </c>
      <c r="G7638" s="113" t="s">
        <v>109780</v>
      </c>
      <c r="H7638" s="113" t="s">
        <v>65442</v>
      </c>
      <c r="I7638" s="113" t="s">
        <v>94163</v>
      </c>
    </row>
    <row r="7639" spans="5:9" ht="14.5" x14ac:dyDescent="0.35">
      <c r="E7639" s="113" t="s">
        <v>6733</v>
      </c>
      <c r="F7639" s="113" t="s">
        <v>23449</v>
      </c>
      <c r="G7639" s="113" t="s">
        <v>109779</v>
      </c>
      <c r="H7639" s="113" t="s">
        <v>65441</v>
      </c>
      <c r="I7639" s="113" t="s">
        <v>94162</v>
      </c>
    </row>
    <row r="7640" spans="5:9" ht="14.5" x14ac:dyDescent="0.35">
      <c r="E7640" s="113" t="s">
        <v>6732</v>
      </c>
      <c r="F7640" s="113" t="s">
        <v>23450</v>
      </c>
      <c r="G7640" s="113" t="s">
        <v>109778</v>
      </c>
      <c r="H7640" s="113" t="s">
        <v>65440</v>
      </c>
      <c r="I7640" s="113" t="s">
        <v>94161</v>
      </c>
    </row>
    <row r="7641" spans="5:9" ht="14.5" x14ac:dyDescent="0.35">
      <c r="E7641" s="113" t="s">
        <v>6731</v>
      </c>
      <c r="F7641" s="113" t="s">
        <v>23451</v>
      </c>
      <c r="G7641" s="113" t="s">
        <v>109777</v>
      </c>
      <c r="H7641" s="113" t="s">
        <v>65439</v>
      </c>
      <c r="I7641" s="113" t="s">
        <v>94160</v>
      </c>
    </row>
    <row r="7642" spans="5:9" ht="14.5" x14ac:dyDescent="0.35">
      <c r="E7642" s="113" t="s">
        <v>6730</v>
      </c>
      <c r="F7642" s="113" t="s">
        <v>23452</v>
      </c>
      <c r="G7642" s="113" t="s">
        <v>109776</v>
      </c>
      <c r="H7642" s="113" t="s">
        <v>65438</v>
      </c>
      <c r="I7642" s="113" t="s">
        <v>94159</v>
      </c>
    </row>
    <row r="7643" spans="5:9" ht="14.5" x14ac:dyDescent="0.35">
      <c r="E7643" s="113" t="s">
        <v>6729</v>
      </c>
      <c r="F7643" s="113" t="s">
        <v>23453</v>
      </c>
      <c r="G7643" s="113" t="s">
        <v>109775</v>
      </c>
      <c r="H7643" s="113" t="s">
        <v>65437</v>
      </c>
      <c r="I7643" s="113" t="s">
        <v>94158</v>
      </c>
    </row>
    <row r="7644" spans="5:9" ht="14.5" x14ac:dyDescent="0.35">
      <c r="E7644" s="113" t="s">
        <v>6728</v>
      </c>
      <c r="F7644" s="113" t="s">
        <v>23454</v>
      </c>
      <c r="G7644" s="113" t="s">
        <v>109774</v>
      </c>
      <c r="H7644" s="113" t="s">
        <v>65436</v>
      </c>
      <c r="I7644" s="113" t="s">
        <v>94157</v>
      </c>
    </row>
    <row r="7645" spans="5:9" ht="14.5" x14ac:dyDescent="0.35">
      <c r="E7645" s="113" t="s">
        <v>6727</v>
      </c>
      <c r="F7645" s="113" t="s">
        <v>23455</v>
      </c>
      <c r="G7645" s="113" t="s">
        <v>109773</v>
      </c>
      <c r="H7645" s="113" t="s">
        <v>65435</v>
      </c>
      <c r="I7645" s="113" t="s">
        <v>94156</v>
      </c>
    </row>
    <row r="7646" spans="5:9" ht="14.5" x14ac:dyDescent="0.35">
      <c r="E7646" s="113" t="s">
        <v>6726</v>
      </c>
      <c r="F7646" s="113" t="s">
        <v>23456</v>
      </c>
      <c r="G7646" s="113" t="s">
        <v>109772</v>
      </c>
      <c r="H7646" s="113" t="s">
        <v>65434</v>
      </c>
      <c r="I7646" s="113" t="s">
        <v>94155</v>
      </c>
    </row>
    <row r="7647" spans="5:9" ht="14.5" x14ac:dyDescent="0.35">
      <c r="E7647" s="113" t="s">
        <v>6725</v>
      </c>
      <c r="F7647" s="113" t="s">
        <v>23457</v>
      </c>
      <c r="G7647" s="113" t="s">
        <v>38979</v>
      </c>
      <c r="H7647" s="113" t="s">
        <v>65433</v>
      </c>
      <c r="I7647" s="113" t="s">
        <v>94154</v>
      </c>
    </row>
    <row r="7648" spans="5:9" ht="14.5" x14ac:dyDescent="0.35">
      <c r="E7648" s="113" t="s">
        <v>6724</v>
      </c>
      <c r="F7648" s="113" t="s">
        <v>23458</v>
      </c>
      <c r="G7648" s="113" t="s">
        <v>38978</v>
      </c>
      <c r="H7648" s="113" t="s">
        <v>65432</v>
      </c>
      <c r="I7648" s="113" t="s">
        <v>94153</v>
      </c>
    </row>
    <row r="7649" spans="5:9" ht="14.5" x14ac:dyDescent="0.35">
      <c r="E7649" s="113" t="s">
        <v>6723</v>
      </c>
      <c r="F7649" s="113" t="s">
        <v>23459</v>
      </c>
      <c r="G7649" s="113" t="s">
        <v>38977</v>
      </c>
      <c r="H7649" s="113" t="s">
        <v>65431</v>
      </c>
      <c r="I7649" s="113" t="s">
        <v>94152</v>
      </c>
    </row>
    <row r="7650" spans="5:9" ht="14.5" x14ac:dyDescent="0.35">
      <c r="E7650" s="113" t="s">
        <v>6722</v>
      </c>
      <c r="F7650" s="113" t="s">
        <v>23460</v>
      </c>
      <c r="G7650" s="113" t="s">
        <v>38976</v>
      </c>
      <c r="H7650" s="113" t="s">
        <v>65430</v>
      </c>
      <c r="I7650" s="113" t="s">
        <v>94151</v>
      </c>
    </row>
    <row r="7651" spans="5:9" ht="14.5" x14ac:dyDescent="0.35">
      <c r="E7651" s="113" t="s">
        <v>6721</v>
      </c>
      <c r="F7651" s="113" t="s">
        <v>23461</v>
      </c>
      <c r="G7651" s="113" t="s">
        <v>38975</v>
      </c>
      <c r="H7651" s="113" t="s">
        <v>65429</v>
      </c>
      <c r="I7651" s="113" t="s">
        <v>94150</v>
      </c>
    </row>
    <row r="7652" spans="5:9" ht="14.5" x14ac:dyDescent="0.35">
      <c r="E7652" s="113" t="s">
        <v>6720</v>
      </c>
      <c r="F7652" s="113" t="s">
        <v>23462</v>
      </c>
      <c r="G7652" s="113" t="s">
        <v>109771</v>
      </c>
      <c r="H7652" s="113" t="s">
        <v>65428</v>
      </c>
      <c r="I7652" s="113" t="s">
        <v>94149</v>
      </c>
    </row>
    <row r="7653" spans="5:9" ht="14.5" x14ac:dyDescent="0.35">
      <c r="E7653" s="113" t="s">
        <v>6719</v>
      </c>
      <c r="F7653" s="113" t="s">
        <v>23463</v>
      </c>
      <c r="G7653" s="113" t="s">
        <v>116328</v>
      </c>
      <c r="H7653" s="113" t="s">
        <v>65427</v>
      </c>
      <c r="I7653" s="113" t="s">
        <v>94148</v>
      </c>
    </row>
    <row r="7654" spans="5:9" ht="14.5" x14ac:dyDescent="0.35">
      <c r="E7654" s="113" t="s">
        <v>6718</v>
      </c>
      <c r="F7654" s="113" t="s">
        <v>23464</v>
      </c>
      <c r="G7654" s="113" t="s">
        <v>116327</v>
      </c>
      <c r="H7654" s="113" t="s">
        <v>65426</v>
      </c>
      <c r="I7654" s="113" t="s">
        <v>94147</v>
      </c>
    </row>
    <row r="7655" spans="5:9" ht="14.5" x14ac:dyDescent="0.35">
      <c r="E7655" s="113" t="s">
        <v>6717</v>
      </c>
      <c r="F7655" s="113" t="s">
        <v>23465</v>
      </c>
      <c r="G7655" s="113" t="s">
        <v>140625</v>
      </c>
      <c r="H7655" s="113" t="s">
        <v>65425</v>
      </c>
      <c r="I7655" s="113" t="s">
        <v>94146</v>
      </c>
    </row>
    <row r="7656" spans="5:9" ht="14.5" x14ac:dyDescent="0.35">
      <c r="E7656" s="113" t="s">
        <v>6716</v>
      </c>
      <c r="F7656" s="113" t="s">
        <v>23466</v>
      </c>
      <c r="G7656" s="113" t="s">
        <v>109770</v>
      </c>
      <c r="H7656" s="113" t="s">
        <v>65424</v>
      </c>
      <c r="I7656" s="113" t="s">
        <v>94145</v>
      </c>
    </row>
    <row r="7657" spans="5:9" ht="14.5" x14ac:dyDescent="0.35">
      <c r="E7657" s="113" t="s">
        <v>6715</v>
      </c>
      <c r="F7657" s="113" t="s">
        <v>23467</v>
      </c>
      <c r="G7657" s="113" t="s">
        <v>49617</v>
      </c>
      <c r="H7657" s="113" t="s">
        <v>65423</v>
      </c>
      <c r="I7657" s="113" t="s">
        <v>94144</v>
      </c>
    </row>
    <row r="7658" spans="5:9" ht="14.5" x14ac:dyDescent="0.35">
      <c r="E7658" s="113" t="s">
        <v>6714</v>
      </c>
      <c r="F7658" s="113" t="s">
        <v>23468</v>
      </c>
      <c r="G7658" s="113" t="s">
        <v>128932</v>
      </c>
      <c r="H7658" s="113" t="s">
        <v>65422</v>
      </c>
      <c r="I7658" s="113" t="s">
        <v>94143</v>
      </c>
    </row>
    <row r="7659" spans="5:9" ht="14.5" x14ac:dyDescent="0.35">
      <c r="E7659" s="113" t="s">
        <v>6713</v>
      </c>
      <c r="F7659" s="113" t="s">
        <v>23469</v>
      </c>
      <c r="G7659" s="113" t="s">
        <v>118105</v>
      </c>
      <c r="H7659" s="113" t="s">
        <v>65421</v>
      </c>
      <c r="I7659" s="113" t="s">
        <v>94142</v>
      </c>
    </row>
    <row r="7660" spans="5:9" ht="14.5" x14ac:dyDescent="0.35">
      <c r="E7660" s="113" t="s">
        <v>6712</v>
      </c>
      <c r="F7660" s="113" t="s">
        <v>23470</v>
      </c>
      <c r="G7660" s="113" t="s">
        <v>109769</v>
      </c>
      <c r="H7660" s="113" t="s">
        <v>65420</v>
      </c>
      <c r="I7660" s="113" t="s">
        <v>94141</v>
      </c>
    </row>
    <row r="7661" spans="5:9" ht="14.5" x14ac:dyDescent="0.35">
      <c r="E7661" s="113" t="s">
        <v>6711</v>
      </c>
      <c r="F7661" s="113" t="s">
        <v>23471</v>
      </c>
      <c r="G7661" s="113" t="s">
        <v>120684</v>
      </c>
      <c r="H7661" s="113" t="s">
        <v>65419</v>
      </c>
      <c r="I7661" s="113" t="s">
        <v>94140</v>
      </c>
    </row>
    <row r="7662" spans="5:9" ht="14.5" x14ac:dyDescent="0.35">
      <c r="E7662" s="113" t="s">
        <v>6710</v>
      </c>
      <c r="F7662" s="113" t="s">
        <v>23472</v>
      </c>
      <c r="G7662" s="113" t="s">
        <v>127537</v>
      </c>
      <c r="H7662" s="113" t="s">
        <v>65418</v>
      </c>
      <c r="I7662" s="113" t="s">
        <v>94139</v>
      </c>
    </row>
    <row r="7663" spans="5:9" ht="14.5" x14ac:dyDescent="0.35">
      <c r="E7663" s="113" t="s">
        <v>6709</v>
      </c>
      <c r="F7663" s="113" t="s">
        <v>23473</v>
      </c>
      <c r="G7663" s="113" t="s">
        <v>118104</v>
      </c>
      <c r="H7663" s="113" t="s">
        <v>65417</v>
      </c>
      <c r="I7663" s="113" t="s">
        <v>94138</v>
      </c>
    </row>
    <row r="7664" spans="5:9" ht="14.5" x14ac:dyDescent="0.35">
      <c r="E7664" s="113" t="s">
        <v>6708</v>
      </c>
      <c r="F7664" s="113" t="s">
        <v>23474</v>
      </c>
      <c r="G7664" s="113" t="s">
        <v>38974</v>
      </c>
      <c r="H7664" s="113" t="s">
        <v>65416</v>
      </c>
      <c r="I7664" s="113" t="s">
        <v>94137</v>
      </c>
    </row>
    <row r="7665" spans="5:9" ht="14.5" x14ac:dyDescent="0.35">
      <c r="E7665" s="113" t="s">
        <v>6707</v>
      </c>
      <c r="F7665" s="113" t="s">
        <v>23475</v>
      </c>
      <c r="G7665" s="113" t="s">
        <v>128933</v>
      </c>
      <c r="H7665" s="113" t="s">
        <v>65415</v>
      </c>
      <c r="I7665" s="113" t="s">
        <v>94136</v>
      </c>
    </row>
    <row r="7666" spans="5:9" ht="14.5" x14ac:dyDescent="0.35">
      <c r="E7666" s="113" t="s">
        <v>6706</v>
      </c>
      <c r="F7666" s="113" t="s">
        <v>23476</v>
      </c>
      <c r="G7666" s="113" t="s">
        <v>38973</v>
      </c>
      <c r="H7666" s="113" t="s">
        <v>65414</v>
      </c>
      <c r="I7666" s="113" t="s">
        <v>94135</v>
      </c>
    </row>
    <row r="7667" spans="5:9" ht="14.5" x14ac:dyDescent="0.35">
      <c r="E7667" s="113" t="s">
        <v>6705</v>
      </c>
      <c r="F7667" s="113" t="s">
        <v>23477</v>
      </c>
      <c r="G7667" s="113" t="s">
        <v>38972</v>
      </c>
      <c r="H7667" s="113" t="s">
        <v>65413</v>
      </c>
      <c r="I7667" s="113" t="s">
        <v>94134</v>
      </c>
    </row>
    <row r="7668" spans="5:9" ht="14.5" x14ac:dyDescent="0.35">
      <c r="E7668" s="113" t="s">
        <v>6704</v>
      </c>
      <c r="F7668" s="113" t="s">
        <v>112488</v>
      </c>
      <c r="G7668" s="113" t="s">
        <v>38971</v>
      </c>
      <c r="H7668" s="113" t="s">
        <v>65412</v>
      </c>
      <c r="I7668" s="113" t="s">
        <v>94133</v>
      </c>
    </row>
    <row r="7669" spans="5:9" ht="14.5" x14ac:dyDescent="0.35">
      <c r="E7669" s="113" t="s">
        <v>6703</v>
      </c>
      <c r="F7669" s="113" t="s">
        <v>112489</v>
      </c>
      <c r="G7669" s="113" t="s">
        <v>38970</v>
      </c>
      <c r="H7669" s="113" t="s">
        <v>65411</v>
      </c>
      <c r="I7669" s="113" t="s">
        <v>94132</v>
      </c>
    </row>
    <row r="7670" spans="5:9" ht="14.5" x14ac:dyDescent="0.35">
      <c r="E7670" s="113" t="s">
        <v>6702</v>
      </c>
      <c r="F7670" s="113" t="s">
        <v>112490</v>
      </c>
      <c r="G7670" s="113" t="s">
        <v>38969</v>
      </c>
      <c r="H7670" s="113" t="s">
        <v>65410</v>
      </c>
      <c r="I7670" s="113" t="s">
        <v>94131</v>
      </c>
    </row>
    <row r="7671" spans="5:9" ht="14.5" x14ac:dyDescent="0.35">
      <c r="E7671" s="113" t="s">
        <v>137915</v>
      </c>
      <c r="F7671" s="113" t="s">
        <v>115733</v>
      </c>
      <c r="G7671" s="113" t="s">
        <v>38968</v>
      </c>
      <c r="H7671" s="113" t="s">
        <v>65409</v>
      </c>
      <c r="I7671" s="113" t="s">
        <v>94130</v>
      </c>
    </row>
    <row r="7672" spans="5:9" ht="14.5" x14ac:dyDescent="0.35">
      <c r="E7672" s="113" t="s">
        <v>130663</v>
      </c>
      <c r="F7672" s="113" t="s">
        <v>115734</v>
      </c>
      <c r="G7672" s="113" t="s">
        <v>38967</v>
      </c>
      <c r="H7672" s="113" t="s">
        <v>65408</v>
      </c>
      <c r="I7672" s="113" t="s">
        <v>94129</v>
      </c>
    </row>
    <row r="7673" spans="5:9" ht="14.5" x14ac:dyDescent="0.35">
      <c r="E7673" s="113" t="s">
        <v>123826</v>
      </c>
      <c r="F7673" s="113" t="s">
        <v>118477</v>
      </c>
      <c r="G7673" s="113" t="s">
        <v>38966</v>
      </c>
      <c r="H7673" s="113" t="s">
        <v>65407</v>
      </c>
      <c r="I7673" s="113" t="s">
        <v>94128</v>
      </c>
    </row>
    <row r="7674" spans="5:9" ht="14.5" x14ac:dyDescent="0.35">
      <c r="E7674" s="113" t="s">
        <v>123827</v>
      </c>
      <c r="F7674" s="113" t="s">
        <v>118478</v>
      </c>
      <c r="G7674" s="113" t="s">
        <v>38965</v>
      </c>
      <c r="H7674" s="113" t="s">
        <v>65406</v>
      </c>
      <c r="I7674" s="113" t="s">
        <v>94127</v>
      </c>
    </row>
    <row r="7675" spans="5:9" ht="14.5" x14ac:dyDescent="0.35">
      <c r="E7675" s="113" t="s">
        <v>123610</v>
      </c>
      <c r="F7675" s="113" t="s">
        <v>118479</v>
      </c>
      <c r="G7675" s="113" t="s">
        <v>38964</v>
      </c>
      <c r="H7675" s="113" t="s">
        <v>65405</v>
      </c>
      <c r="I7675" s="113" t="s">
        <v>94126</v>
      </c>
    </row>
    <row r="7676" spans="5:9" ht="14.5" x14ac:dyDescent="0.35">
      <c r="E7676" s="113" t="s">
        <v>123609</v>
      </c>
      <c r="F7676" s="113" t="s">
        <v>121102</v>
      </c>
      <c r="G7676" s="113" t="s">
        <v>38963</v>
      </c>
      <c r="H7676" s="113" t="s">
        <v>65404</v>
      </c>
      <c r="I7676" s="113" t="s">
        <v>94125</v>
      </c>
    </row>
    <row r="7677" spans="5:9" ht="14.5" x14ac:dyDescent="0.35">
      <c r="E7677" s="113" t="s">
        <v>123608</v>
      </c>
      <c r="F7677" s="113" t="s">
        <v>121103</v>
      </c>
      <c r="G7677" s="113" t="s">
        <v>38962</v>
      </c>
      <c r="H7677" s="113" t="s">
        <v>65403</v>
      </c>
      <c r="I7677" s="113" t="s">
        <v>94124</v>
      </c>
    </row>
    <row r="7678" spans="5:9" ht="14.5" x14ac:dyDescent="0.35">
      <c r="E7678" s="113" t="s">
        <v>123607</v>
      </c>
      <c r="F7678" s="113" t="s">
        <v>121104</v>
      </c>
      <c r="G7678" s="113" t="s">
        <v>38961</v>
      </c>
      <c r="H7678" s="113" t="s">
        <v>65402</v>
      </c>
      <c r="I7678" s="113" t="s">
        <v>94123</v>
      </c>
    </row>
    <row r="7679" spans="5:9" ht="14.5" x14ac:dyDescent="0.35">
      <c r="E7679" s="113" t="s">
        <v>121115</v>
      </c>
      <c r="F7679" s="113" t="s">
        <v>123546</v>
      </c>
      <c r="G7679" s="113" t="s">
        <v>38960</v>
      </c>
      <c r="H7679" s="113" t="s">
        <v>65401</v>
      </c>
      <c r="I7679" s="113" t="s">
        <v>94122</v>
      </c>
    </row>
    <row r="7680" spans="5:9" ht="14.5" x14ac:dyDescent="0.35">
      <c r="E7680" s="113" t="s">
        <v>121114</v>
      </c>
      <c r="F7680" s="113" t="s">
        <v>123547</v>
      </c>
      <c r="G7680" s="113" t="s">
        <v>38959</v>
      </c>
      <c r="H7680" s="113" t="s">
        <v>65400</v>
      </c>
      <c r="I7680" s="113" t="s">
        <v>94121</v>
      </c>
    </row>
    <row r="7681" spans="5:9" ht="14.5" x14ac:dyDescent="0.35">
      <c r="E7681" s="113" t="s">
        <v>118503</v>
      </c>
      <c r="F7681" s="113" t="s">
        <v>123548</v>
      </c>
      <c r="G7681" s="113" t="s">
        <v>38958</v>
      </c>
      <c r="H7681" s="113" t="s">
        <v>65399</v>
      </c>
      <c r="I7681" s="113" t="s">
        <v>94120</v>
      </c>
    </row>
    <row r="7682" spans="5:9" ht="14.5" x14ac:dyDescent="0.35">
      <c r="E7682" s="113" t="s">
        <v>118502</v>
      </c>
      <c r="F7682" s="113" t="s">
        <v>123549</v>
      </c>
      <c r="G7682" s="113" t="s">
        <v>38957</v>
      </c>
      <c r="H7682" s="113" t="s">
        <v>65398</v>
      </c>
      <c r="I7682" s="113" t="s">
        <v>94119</v>
      </c>
    </row>
    <row r="7683" spans="5:9" ht="14.5" x14ac:dyDescent="0.35">
      <c r="E7683" s="113" t="s">
        <v>118501</v>
      </c>
      <c r="F7683" s="113" t="s">
        <v>123550</v>
      </c>
      <c r="G7683" s="113" t="s">
        <v>38956</v>
      </c>
      <c r="H7683" s="113" t="s">
        <v>65397</v>
      </c>
      <c r="I7683" s="113" t="s">
        <v>94118</v>
      </c>
    </row>
    <row r="7684" spans="5:9" ht="14.5" x14ac:dyDescent="0.35">
      <c r="E7684" s="113" t="s">
        <v>118500</v>
      </c>
      <c r="F7684" s="113" t="s">
        <v>123551</v>
      </c>
      <c r="G7684" s="113" t="s">
        <v>38955</v>
      </c>
      <c r="H7684" s="113" t="s">
        <v>65396</v>
      </c>
      <c r="I7684" s="113" t="s">
        <v>94117</v>
      </c>
    </row>
    <row r="7685" spans="5:9" ht="14.5" x14ac:dyDescent="0.35">
      <c r="E7685" s="113" t="s">
        <v>116731</v>
      </c>
      <c r="F7685" s="113" t="s">
        <v>123552</v>
      </c>
      <c r="G7685" s="113" t="s">
        <v>38954</v>
      </c>
      <c r="H7685" s="113" t="s">
        <v>65395</v>
      </c>
      <c r="I7685" s="113" t="s">
        <v>94116</v>
      </c>
    </row>
    <row r="7686" spans="5:9" ht="14.5" x14ac:dyDescent="0.35">
      <c r="E7686" s="113" t="s">
        <v>115776</v>
      </c>
      <c r="F7686" s="113" t="s">
        <v>123553</v>
      </c>
      <c r="G7686" s="113" t="s">
        <v>38953</v>
      </c>
      <c r="H7686" s="113" t="s">
        <v>65394</v>
      </c>
      <c r="I7686" s="113" t="s">
        <v>94115</v>
      </c>
    </row>
    <row r="7687" spans="5:9" ht="14.5" x14ac:dyDescent="0.35">
      <c r="E7687" s="113" t="s">
        <v>116730</v>
      </c>
      <c r="F7687" s="113" t="s">
        <v>123554</v>
      </c>
      <c r="G7687" s="113" t="s">
        <v>38952</v>
      </c>
      <c r="H7687" s="113" t="s">
        <v>65393</v>
      </c>
      <c r="I7687" s="113" t="s">
        <v>94114</v>
      </c>
    </row>
    <row r="7688" spans="5:9" ht="14.5" x14ac:dyDescent="0.35">
      <c r="E7688" s="113" t="s">
        <v>115775</v>
      </c>
      <c r="F7688" s="113" t="s">
        <v>123555</v>
      </c>
      <c r="G7688" s="113" t="s">
        <v>38951</v>
      </c>
      <c r="H7688" s="113" t="s">
        <v>65392</v>
      </c>
      <c r="I7688" s="113" t="s">
        <v>94113</v>
      </c>
    </row>
    <row r="7689" spans="5:9" ht="14.5" x14ac:dyDescent="0.35">
      <c r="E7689" s="113" t="s">
        <v>115774</v>
      </c>
      <c r="F7689" s="113" t="s">
        <v>123556</v>
      </c>
      <c r="G7689" s="113" t="s">
        <v>38950</v>
      </c>
      <c r="H7689" s="113" t="s">
        <v>65391</v>
      </c>
      <c r="I7689" s="113" t="s">
        <v>94112</v>
      </c>
    </row>
    <row r="7690" spans="5:9" ht="14.5" x14ac:dyDescent="0.35">
      <c r="E7690" s="113" t="s">
        <v>112642</v>
      </c>
      <c r="F7690" s="113" t="s">
        <v>123557</v>
      </c>
      <c r="G7690" s="113" t="s">
        <v>38949</v>
      </c>
      <c r="H7690" s="113" t="s">
        <v>65390</v>
      </c>
      <c r="I7690" s="113" t="s">
        <v>94111</v>
      </c>
    </row>
    <row r="7691" spans="5:9" ht="14.5" x14ac:dyDescent="0.35">
      <c r="E7691" s="113" t="s">
        <v>112641</v>
      </c>
      <c r="F7691" s="113" t="s">
        <v>124205</v>
      </c>
      <c r="G7691" s="113" t="s">
        <v>38948</v>
      </c>
      <c r="H7691" s="113" t="s">
        <v>65389</v>
      </c>
      <c r="I7691" s="113" t="s">
        <v>94110</v>
      </c>
    </row>
    <row r="7692" spans="5:9" ht="14.5" x14ac:dyDescent="0.35">
      <c r="E7692" s="113" t="s">
        <v>6701</v>
      </c>
      <c r="F7692" s="113" t="s">
        <v>124204</v>
      </c>
      <c r="G7692" s="113" t="s">
        <v>38947</v>
      </c>
      <c r="H7692" s="113" t="s">
        <v>65388</v>
      </c>
      <c r="I7692" s="113" t="s">
        <v>94109</v>
      </c>
    </row>
    <row r="7693" spans="5:9" ht="14.5" x14ac:dyDescent="0.35">
      <c r="E7693" s="113" t="s">
        <v>6700</v>
      </c>
      <c r="F7693" s="113" t="s">
        <v>124203</v>
      </c>
      <c r="G7693" s="113" t="s">
        <v>38946</v>
      </c>
      <c r="H7693" s="113" t="s">
        <v>65387</v>
      </c>
      <c r="I7693" s="113" t="s">
        <v>94108</v>
      </c>
    </row>
    <row r="7694" spans="5:9" ht="14.5" x14ac:dyDescent="0.35">
      <c r="E7694" s="113" t="s">
        <v>6699</v>
      </c>
      <c r="F7694" s="113" t="s">
        <v>124202</v>
      </c>
      <c r="G7694" s="113" t="s">
        <v>38945</v>
      </c>
      <c r="H7694" s="113" t="s">
        <v>65386</v>
      </c>
      <c r="I7694" s="113" t="s">
        <v>94107</v>
      </c>
    </row>
    <row r="7695" spans="5:9" ht="14.5" x14ac:dyDescent="0.35">
      <c r="E7695" s="113" t="s">
        <v>6698</v>
      </c>
      <c r="F7695" s="113" t="s">
        <v>23478</v>
      </c>
      <c r="G7695" s="113" t="s">
        <v>38944</v>
      </c>
      <c r="H7695" s="113" t="s">
        <v>65385</v>
      </c>
      <c r="I7695" s="113" t="s">
        <v>94106</v>
      </c>
    </row>
    <row r="7696" spans="5:9" ht="14.5" x14ac:dyDescent="0.35">
      <c r="E7696" s="113" t="s">
        <v>6697</v>
      </c>
      <c r="F7696" s="113" t="s">
        <v>128630</v>
      </c>
      <c r="G7696" s="113" t="s">
        <v>38943</v>
      </c>
      <c r="H7696" s="113" t="s">
        <v>65384</v>
      </c>
      <c r="I7696" s="113" t="s">
        <v>94105</v>
      </c>
    </row>
    <row r="7697" spans="5:9" ht="14.5" x14ac:dyDescent="0.35">
      <c r="E7697" s="113" t="s">
        <v>6696</v>
      </c>
      <c r="F7697" s="113" t="s">
        <v>128631</v>
      </c>
      <c r="G7697" s="113" t="s">
        <v>38942</v>
      </c>
      <c r="H7697" s="113" t="s">
        <v>65383</v>
      </c>
      <c r="I7697" s="113" t="s">
        <v>94104</v>
      </c>
    </row>
    <row r="7698" spans="5:9" ht="14.5" x14ac:dyDescent="0.35">
      <c r="E7698" s="113" t="s">
        <v>6695</v>
      </c>
      <c r="F7698" s="113" t="s">
        <v>30958</v>
      </c>
      <c r="G7698" s="113" t="s">
        <v>38941</v>
      </c>
      <c r="H7698" s="113" t="s">
        <v>65382</v>
      </c>
      <c r="I7698" s="113" t="s">
        <v>94103</v>
      </c>
    </row>
    <row r="7699" spans="5:9" ht="14.5" x14ac:dyDescent="0.35">
      <c r="E7699" s="113" t="s">
        <v>6694</v>
      </c>
      <c r="F7699" s="113" t="s">
        <v>49414</v>
      </c>
      <c r="G7699" s="113" t="s">
        <v>38940</v>
      </c>
      <c r="H7699" s="113" t="s">
        <v>65381</v>
      </c>
      <c r="I7699" s="113" t="s">
        <v>94102</v>
      </c>
    </row>
    <row r="7700" spans="5:9" ht="14.5" x14ac:dyDescent="0.35">
      <c r="E7700" s="113" t="s">
        <v>6693</v>
      </c>
      <c r="F7700" s="113" t="s">
        <v>30957</v>
      </c>
      <c r="G7700" s="113" t="s">
        <v>38939</v>
      </c>
      <c r="H7700" s="113" t="s">
        <v>65380</v>
      </c>
      <c r="I7700" s="113" t="s">
        <v>94101</v>
      </c>
    </row>
    <row r="7701" spans="5:9" ht="14.5" x14ac:dyDescent="0.35">
      <c r="E7701" s="113" t="s">
        <v>6692</v>
      </c>
      <c r="F7701" s="113" t="s">
        <v>30956</v>
      </c>
      <c r="G7701" s="113" t="s">
        <v>38938</v>
      </c>
      <c r="H7701" s="113" t="s">
        <v>65379</v>
      </c>
      <c r="I7701" s="113" t="s">
        <v>94100</v>
      </c>
    </row>
    <row r="7702" spans="5:9" ht="14.5" x14ac:dyDescent="0.35">
      <c r="E7702" s="113" t="s">
        <v>6691</v>
      </c>
      <c r="F7702" s="113" t="s">
        <v>30955</v>
      </c>
      <c r="G7702" s="113" t="s">
        <v>38937</v>
      </c>
      <c r="H7702" s="113" t="s">
        <v>65378</v>
      </c>
      <c r="I7702" s="113" t="s">
        <v>94099</v>
      </c>
    </row>
    <row r="7703" spans="5:9" ht="14.5" x14ac:dyDescent="0.35">
      <c r="E7703" s="113" t="s">
        <v>6690</v>
      </c>
      <c r="F7703" s="113" t="s">
        <v>30954</v>
      </c>
      <c r="G7703" s="113" t="s">
        <v>38936</v>
      </c>
      <c r="H7703" s="113" t="s">
        <v>65377</v>
      </c>
      <c r="I7703" s="113" t="s">
        <v>94098</v>
      </c>
    </row>
    <row r="7704" spans="5:9" ht="14.5" x14ac:dyDescent="0.35">
      <c r="E7704" s="113" t="s">
        <v>6689</v>
      </c>
      <c r="F7704" s="113" t="s">
        <v>30953</v>
      </c>
      <c r="G7704" s="113" t="s">
        <v>38935</v>
      </c>
      <c r="H7704" s="113" t="s">
        <v>65376</v>
      </c>
      <c r="I7704" s="113" t="s">
        <v>94097</v>
      </c>
    </row>
    <row r="7705" spans="5:9" ht="14.5" x14ac:dyDescent="0.35">
      <c r="E7705" s="113" t="s">
        <v>6688</v>
      </c>
      <c r="F7705" s="113" t="s">
        <v>30952</v>
      </c>
      <c r="G7705" s="113" t="s">
        <v>38934</v>
      </c>
      <c r="H7705" s="113" t="s">
        <v>65375</v>
      </c>
      <c r="I7705" s="113" t="s">
        <v>94096</v>
      </c>
    </row>
    <row r="7706" spans="5:9" ht="14.5" x14ac:dyDescent="0.35">
      <c r="E7706" s="113" t="s">
        <v>6687</v>
      </c>
      <c r="F7706" s="113" t="s">
        <v>30951</v>
      </c>
      <c r="G7706" s="113" t="s">
        <v>38933</v>
      </c>
      <c r="H7706" s="113" t="s">
        <v>65374</v>
      </c>
      <c r="I7706" s="113" t="s">
        <v>94095</v>
      </c>
    </row>
    <row r="7707" spans="5:9" ht="14.5" x14ac:dyDescent="0.35">
      <c r="E7707" s="113" t="s">
        <v>6686</v>
      </c>
      <c r="F7707" s="113" t="s">
        <v>30950</v>
      </c>
      <c r="G7707" s="113" t="s">
        <v>38932</v>
      </c>
      <c r="H7707" s="113" t="s">
        <v>65373</v>
      </c>
      <c r="I7707" s="113" t="s">
        <v>94094</v>
      </c>
    </row>
    <row r="7708" spans="5:9" ht="14.5" x14ac:dyDescent="0.35">
      <c r="E7708" s="113" t="s">
        <v>6685</v>
      </c>
      <c r="F7708" s="113" t="s">
        <v>30949</v>
      </c>
      <c r="G7708" s="113" t="s">
        <v>38931</v>
      </c>
      <c r="H7708" s="113" t="s">
        <v>65372</v>
      </c>
      <c r="I7708" s="113" t="s">
        <v>94093</v>
      </c>
    </row>
    <row r="7709" spans="5:9" ht="14.5" x14ac:dyDescent="0.35">
      <c r="E7709" s="113" t="s">
        <v>6684</v>
      </c>
      <c r="F7709" s="113" t="s">
        <v>30948</v>
      </c>
      <c r="G7709" s="113" t="s">
        <v>38930</v>
      </c>
      <c r="H7709" s="113" t="s">
        <v>65371</v>
      </c>
      <c r="I7709" s="113" t="s">
        <v>94092</v>
      </c>
    </row>
    <row r="7710" spans="5:9" ht="14.5" x14ac:dyDescent="0.35">
      <c r="E7710" s="113" t="s">
        <v>6683</v>
      </c>
      <c r="F7710" s="113" t="s">
        <v>30947</v>
      </c>
      <c r="G7710" s="113" t="s">
        <v>38929</v>
      </c>
      <c r="H7710" s="113" t="s">
        <v>65370</v>
      </c>
      <c r="I7710" s="113" t="s">
        <v>94091</v>
      </c>
    </row>
    <row r="7711" spans="5:9" ht="14.5" x14ac:dyDescent="0.35">
      <c r="E7711" s="113" t="s">
        <v>6682</v>
      </c>
      <c r="F7711" s="113" t="s">
        <v>30946</v>
      </c>
      <c r="G7711" s="113" t="s">
        <v>38928</v>
      </c>
      <c r="H7711" s="113" t="s">
        <v>65369</v>
      </c>
      <c r="I7711" s="113" t="s">
        <v>94090</v>
      </c>
    </row>
    <row r="7712" spans="5:9" ht="14.5" x14ac:dyDescent="0.35">
      <c r="E7712" s="113" t="s">
        <v>6681</v>
      </c>
      <c r="F7712" s="113" t="s">
        <v>30945</v>
      </c>
      <c r="G7712" s="113" t="s">
        <v>38927</v>
      </c>
      <c r="H7712" s="113" t="s">
        <v>65368</v>
      </c>
      <c r="I7712" s="113" t="s">
        <v>94089</v>
      </c>
    </row>
    <row r="7713" spans="5:9" ht="14.5" x14ac:dyDescent="0.35">
      <c r="E7713" s="113" t="s">
        <v>6680</v>
      </c>
      <c r="F7713" s="113" t="s">
        <v>30944</v>
      </c>
      <c r="G7713" s="113" t="s">
        <v>38926</v>
      </c>
      <c r="H7713" s="113" t="s">
        <v>65367</v>
      </c>
      <c r="I7713" s="113" t="s">
        <v>94088</v>
      </c>
    </row>
    <row r="7714" spans="5:9" ht="14.5" x14ac:dyDescent="0.35">
      <c r="E7714" s="113" t="s">
        <v>6679</v>
      </c>
      <c r="F7714" s="113" t="s">
        <v>30943</v>
      </c>
      <c r="G7714" s="113" t="s">
        <v>38925</v>
      </c>
      <c r="H7714" s="113" t="s">
        <v>65366</v>
      </c>
      <c r="I7714" s="113" t="s">
        <v>94087</v>
      </c>
    </row>
    <row r="7715" spans="5:9" ht="14.5" x14ac:dyDescent="0.35">
      <c r="E7715" s="113" t="s">
        <v>6678</v>
      </c>
      <c r="F7715" s="113" t="s">
        <v>30942</v>
      </c>
      <c r="G7715" s="113" t="s">
        <v>38924</v>
      </c>
      <c r="H7715" s="113" t="s">
        <v>65365</v>
      </c>
      <c r="I7715" s="113" t="s">
        <v>94086</v>
      </c>
    </row>
    <row r="7716" spans="5:9" ht="14.5" x14ac:dyDescent="0.35">
      <c r="E7716" s="113" t="s">
        <v>6677</v>
      </c>
      <c r="F7716" s="113" t="s">
        <v>30941</v>
      </c>
      <c r="G7716" s="113" t="s">
        <v>38923</v>
      </c>
      <c r="H7716" s="113" t="s">
        <v>65364</v>
      </c>
      <c r="I7716" s="113" t="s">
        <v>94085</v>
      </c>
    </row>
    <row r="7717" spans="5:9" ht="14.5" x14ac:dyDescent="0.35">
      <c r="E7717" s="113" t="s">
        <v>6676</v>
      </c>
      <c r="F7717" s="113" t="s">
        <v>30940</v>
      </c>
      <c r="G7717" s="113" t="s">
        <v>38922</v>
      </c>
      <c r="H7717" s="113" t="s">
        <v>65363</v>
      </c>
      <c r="I7717" s="113" t="s">
        <v>94084</v>
      </c>
    </row>
    <row r="7718" spans="5:9" ht="14.5" x14ac:dyDescent="0.35">
      <c r="E7718" s="113" t="s">
        <v>6675</v>
      </c>
      <c r="F7718" s="113" t="s">
        <v>30939</v>
      </c>
      <c r="G7718" s="113" t="s">
        <v>38921</v>
      </c>
      <c r="H7718" s="113" t="s">
        <v>65362</v>
      </c>
      <c r="I7718" s="113" t="s">
        <v>94083</v>
      </c>
    </row>
    <row r="7719" spans="5:9" ht="14.5" x14ac:dyDescent="0.35">
      <c r="E7719" s="113" t="s">
        <v>6674</v>
      </c>
      <c r="F7719" s="113" t="s">
        <v>30938</v>
      </c>
      <c r="G7719" s="113" t="s">
        <v>38920</v>
      </c>
      <c r="H7719" s="113" t="s">
        <v>65361</v>
      </c>
      <c r="I7719" s="113" t="s">
        <v>94082</v>
      </c>
    </row>
    <row r="7720" spans="5:9" ht="14.5" x14ac:dyDescent="0.35">
      <c r="E7720" s="113" t="s">
        <v>6673</v>
      </c>
      <c r="F7720" s="113" t="s">
        <v>30937</v>
      </c>
      <c r="G7720" s="113" t="s">
        <v>38919</v>
      </c>
      <c r="H7720" s="113" t="s">
        <v>65360</v>
      </c>
      <c r="I7720" s="113" t="s">
        <v>94081</v>
      </c>
    </row>
    <row r="7721" spans="5:9" ht="14.5" x14ac:dyDescent="0.35">
      <c r="E7721" s="113" t="s">
        <v>6672</v>
      </c>
      <c r="F7721" s="113" t="s">
        <v>30936</v>
      </c>
      <c r="G7721" s="113" t="s">
        <v>38918</v>
      </c>
      <c r="H7721" s="113" t="s">
        <v>65359</v>
      </c>
      <c r="I7721" s="113" t="s">
        <v>94080</v>
      </c>
    </row>
    <row r="7722" spans="5:9" ht="14.5" x14ac:dyDescent="0.35">
      <c r="E7722" s="113" t="s">
        <v>6671</v>
      </c>
      <c r="F7722" s="113" t="s">
        <v>30935</v>
      </c>
      <c r="G7722" s="113" t="s">
        <v>38917</v>
      </c>
      <c r="H7722" s="113" t="s">
        <v>65358</v>
      </c>
      <c r="I7722" s="113" t="s">
        <v>94079</v>
      </c>
    </row>
    <row r="7723" spans="5:9" ht="14.5" x14ac:dyDescent="0.35">
      <c r="E7723" s="113" t="s">
        <v>6670</v>
      </c>
      <c r="F7723" s="113" t="s">
        <v>30934</v>
      </c>
      <c r="G7723" s="113" t="s">
        <v>38916</v>
      </c>
      <c r="H7723" s="113" t="s">
        <v>65357</v>
      </c>
      <c r="I7723" s="113" t="s">
        <v>94078</v>
      </c>
    </row>
    <row r="7724" spans="5:9" ht="14.5" x14ac:dyDescent="0.35">
      <c r="E7724" s="113" t="s">
        <v>6669</v>
      </c>
      <c r="F7724" s="113" t="s">
        <v>30933</v>
      </c>
      <c r="G7724" s="113" t="s">
        <v>38915</v>
      </c>
      <c r="H7724" s="113" t="s">
        <v>65356</v>
      </c>
      <c r="I7724" s="113" t="s">
        <v>94077</v>
      </c>
    </row>
    <row r="7725" spans="5:9" ht="14.5" x14ac:dyDescent="0.35">
      <c r="E7725" s="113" t="s">
        <v>6668</v>
      </c>
      <c r="F7725" s="113" t="s">
        <v>30932</v>
      </c>
      <c r="G7725" s="113" t="s">
        <v>38914</v>
      </c>
      <c r="H7725" s="113" t="s">
        <v>65355</v>
      </c>
      <c r="I7725" s="113" t="s">
        <v>94076</v>
      </c>
    </row>
    <row r="7726" spans="5:9" ht="14.5" x14ac:dyDescent="0.35">
      <c r="E7726" s="113" t="s">
        <v>6667</v>
      </c>
      <c r="F7726" s="113" t="s">
        <v>30931</v>
      </c>
      <c r="G7726" s="113" t="s">
        <v>38913</v>
      </c>
      <c r="H7726" s="113" t="s">
        <v>65354</v>
      </c>
      <c r="I7726" s="113" t="s">
        <v>94075</v>
      </c>
    </row>
    <row r="7727" spans="5:9" ht="14.5" x14ac:dyDescent="0.35">
      <c r="E7727" s="113" t="s">
        <v>6666</v>
      </c>
      <c r="F7727" s="113" t="s">
        <v>30930</v>
      </c>
      <c r="G7727" s="113" t="s">
        <v>38912</v>
      </c>
      <c r="H7727" s="113" t="s">
        <v>65353</v>
      </c>
      <c r="I7727" s="113" t="s">
        <v>94074</v>
      </c>
    </row>
    <row r="7728" spans="5:9" ht="14.5" x14ac:dyDescent="0.35">
      <c r="E7728" s="113" t="s">
        <v>6665</v>
      </c>
      <c r="F7728" s="113" t="s">
        <v>30929</v>
      </c>
      <c r="G7728" s="113" t="s">
        <v>38911</v>
      </c>
      <c r="H7728" s="113" t="s">
        <v>65352</v>
      </c>
      <c r="I7728" s="113" t="s">
        <v>94073</v>
      </c>
    </row>
    <row r="7729" spans="5:9" ht="14.5" x14ac:dyDescent="0.35">
      <c r="E7729" s="113" t="s">
        <v>6664</v>
      </c>
      <c r="F7729" s="113" t="s">
        <v>30928</v>
      </c>
      <c r="G7729" s="113" t="s">
        <v>38910</v>
      </c>
      <c r="H7729" s="113" t="s">
        <v>65351</v>
      </c>
      <c r="I7729" s="113" t="s">
        <v>94072</v>
      </c>
    </row>
    <row r="7730" spans="5:9" ht="14.5" x14ac:dyDescent="0.35">
      <c r="E7730" s="113" t="s">
        <v>6663</v>
      </c>
      <c r="F7730" s="113" t="s">
        <v>30927</v>
      </c>
      <c r="G7730" s="113" t="s">
        <v>122342</v>
      </c>
      <c r="H7730" s="113" t="s">
        <v>65350</v>
      </c>
      <c r="I7730" s="113" t="s">
        <v>94071</v>
      </c>
    </row>
    <row r="7731" spans="5:9" ht="14.5" x14ac:dyDescent="0.35">
      <c r="E7731" s="113" t="s">
        <v>6662</v>
      </c>
      <c r="F7731" s="113" t="s">
        <v>30926</v>
      </c>
      <c r="G7731" s="113" t="s">
        <v>109768</v>
      </c>
      <c r="H7731" s="113" t="s">
        <v>65349</v>
      </c>
      <c r="I7731" s="113" t="s">
        <v>94070</v>
      </c>
    </row>
    <row r="7732" spans="5:9" ht="14.5" x14ac:dyDescent="0.35">
      <c r="E7732" s="113" t="s">
        <v>6661</v>
      </c>
      <c r="F7732" s="113" t="s">
        <v>30925</v>
      </c>
      <c r="G7732" s="113" t="s">
        <v>38909</v>
      </c>
      <c r="H7732" s="113" t="s">
        <v>65348</v>
      </c>
      <c r="I7732" s="113" t="s">
        <v>94069</v>
      </c>
    </row>
    <row r="7733" spans="5:9" ht="14.5" x14ac:dyDescent="0.35">
      <c r="E7733" s="113" t="s">
        <v>6660</v>
      </c>
      <c r="F7733" s="113" t="s">
        <v>30924</v>
      </c>
      <c r="G7733" s="113" t="s">
        <v>127538</v>
      </c>
      <c r="H7733" s="113" t="s">
        <v>65347</v>
      </c>
      <c r="I7733" s="113" t="s">
        <v>94068</v>
      </c>
    </row>
    <row r="7734" spans="5:9" ht="14.5" x14ac:dyDescent="0.35">
      <c r="E7734" s="113" t="s">
        <v>6659</v>
      </c>
      <c r="F7734" s="113" t="s">
        <v>30923</v>
      </c>
      <c r="G7734" s="113" t="s">
        <v>124861</v>
      </c>
      <c r="H7734" s="113" t="s">
        <v>65346</v>
      </c>
      <c r="I7734" s="113" t="s">
        <v>94067</v>
      </c>
    </row>
    <row r="7735" spans="5:9" ht="14.5" x14ac:dyDescent="0.35">
      <c r="E7735" s="113" t="s">
        <v>6658</v>
      </c>
      <c r="F7735" s="113" t="s">
        <v>30922</v>
      </c>
      <c r="G7735" s="113" t="s">
        <v>122341</v>
      </c>
      <c r="H7735" s="113" t="s">
        <v>65345</v>
      </c>
      <c r="I7735" s="113" t="s">
        <v>94066</v>
      </c>
    </row>
    <row r="7736" spans="5:9" ht="14.5" x14ac:dyDescent="0.35">
      <c r="E7736" s="113" t="s">
        <v>6657</v>
      </c>
      <c r="F7736" s="113" t="s">
        <v>30921</v>
      </c>
      <c r="G7736" s="113" t="s">
        <v>109767</v>
      </c>
      <c r="H7736" s="113" t="s">
        <v>65344</v>
      </c>
      <c r="I7736" s="113" t="s">
        <v>94065</v>
      </c>
    </row>
    <row r="7737" spans="5:9" ht="14.5" x14ac:dyDescent="0.35">
      <c r="E7737" s="113" t="s">
        <v>6656</v>
      </c>
      <c r="F7737" s="113" t="s">
        <v>30920</v>
      </c>
      <c r="G7737" s="113" t="s">
        <v>38908</v>
      </c>
      <c r="H7737" s="113" t="s">
        <v>65343</v>
      </c>
      <c r="I7737" s="113" t="s">
        <v>94064</v>
      </c>
    </row>
    <row r="7738" spans="5:9" ht="14.5" x14ac:dyDescent="0.35">
      <c r="E7738" s="113" t="s">
        <v>6655</v>
      </c>
      <c r="F7738" s="113" t="s">
        <v>30919</v>
      </c>
      <c r="G7738" s="113" t="s">
        <v>140626</v>
      </c>
      <c r="H7738" s="113" t="s">
        <v>65342</v>
      </c>
      <c r="I7738" s="113" t="s">
        <v>94063</v>
      </c>
    </row>
    <row r="7739" spans="5:9" ht="14.5" x14ac:dyDescent="0.35">
      <c r="E7739" s="113" t="s">
        <v>6654</v>
      </c>
      <c r="F7739" s="113" t="s">
        <v>30918</v>
      </c>
      <c r="G7739" s="113" t="s">
        <v>118103</v>
      </c>
      <c r="H7739" s="113" t="s">
        <v>65341</v>
      </c>
      <c r="I7739" s="113" t="s">
        <v>94062</v>
      </c>
    </row>
    <row r="7740" spans="5:9" ht="14.5" x14ac:dyDescent="0.35">
      <c r="E7740" s="113" t="s">
        <v>6653</v>
      </c>
      <c r="F7740" s="113" t="s">
        <v>30917</v>
      </c>
      <c r="G7740" s="113" t="s">
        <v>38907</v>
      </c>
      <c r="H7740" s="113" t="s">
        <v>65340</v>
      </c>
      <c r="I7740" s="113" t="s">
        <v>94061</v>
      </c>
    </row>
    <row r="7741" spans="5:9" ht="14.5" x14ac:dyDescent="0.35">
      <c r="E7741" s="113" t="s">
        <v>6652</v>
      </c>
      <c r="F7741" s="113" t="s">
        <v>30916</v>
      </c>
      <c r="G7741" s="113" t="s">
        <v>38906</v>
      </c>
      <c r="H7741" s="113" t="s">
        <v>65339</v>
      </c>
      <c r="I7741" s="113" t="s">
        <v>94060</v>
      </c>
    </row>
    <row r="7742" spans="5:9" ht="14.5" x14ac:dyDescent="0.35">
      <c r="E7742" s="113" t="s">
        <v>6651</v>
      </c>
      <c r="F7742" s="113" t="s">
        <v>30915</v>
      </c>
      <c r="G7742" s="113" t="s">
        <v>38905</v>
      </c>
      <c r="H7742" s="113" t="s">
        <v>65338</v>
      </c>
      <c r="I7742" s="113" t="s">
        <v>94059</v>
      </c>
    </row>
    <row r="7743" spans="5:9" ht="14.5" x14ac:dyDescent="0.35">
      <c r="E7743" s="113" t="s">
        <v>6650</v>
      </c>
      <c r="F7743" s="113" t="s">
        <v>30914</v>
      </c>
      <c r="G7743" s="113" t="s">
        <v>38904</v>
      </c>
      <c r="H7743" s="113" t="s">
        <v>65337</v>
      </c>
      <c r="I7743" s="113" t="s">
        <v>94058</v>
      </c>
    </row>
    <row r="7744" spans="5:9" ht="14.5" x14ac:dyDescent="0.35">
      <c r="E7744" s="113" t="s">
        <v>6649</v>
      </c>
      <c r="F7744" s="113" t="s">
        <v>30913</v>
      </c>
      <c r="G7744" s="113" t="s">
        <v>38903</v>
      </c>
      <c r="H7744" s="113" t="s">
        <v>65336</v>
      </c>
      <c r="I7744" s="113" t="s">
        <v>94057</v>
      </c>
    </row>
    <row r="7745" spans="5:9" ht="14.5" x14ac:dyDescent="0.35">
      <c r="E7745" s="113" t="s">
        <v>6648</v>
      </c>
      <c r="F7745" s="113" t="s">
        <v>30912</v>
      </c>
      <c r="G7745" s="113" t="s">
        <v>38902</v>
      </c>
      <c r="H7745" s="113" t="s">
        <v>65335</v>
      </c>
      <c r="I7745" s="113" t="s">
        <v>94056</v>
      </c>
    </row>
    <row r="7746" spans="5:9" ht="14.5" x14ac:dyDescent="0.35">
      <c r="E7746" s="113" t="s">
        <v>6647</v>
      </c>
      <c r="F7746" s="113" t="s">
        <v>30911</v>
      </c>
      <c r="G7746" s="113" t="s">
        <v>124862</v>
      </c>
      <c r="H7746" s="113" t="s">
        <v>65334</v>
      </c>
      <c r="I7746" s="113" t="s">
        <v>94055</v>
      </c>
    </row>
    <row r="7747" spans="5:9" ht="14.5" x14ac:dyDescent="0.35">
      <c r="E7747" s="113" t="s">
        <v>6646</v>
      </c>
      <c r="F7747" s="113" t="s">
        <v>30910</v>
      </c>
      <c r="G7747" s="113" t="s">
        <v>120683</v>
      </c>
      <c r="H7747" s="113" t="s">
        <v>65333</v>
      </c>
      <c r="I7747" s="113" t="s">
        <v>94054</v>
      </c>
    </row>
    <row r="7748" spans="5:9" ht="14.5" x14ac:dyDescent="0.35">
      <c r="E7748" s="113" t="s">
        <v>6645</v>
      </c>
      <c r="F7748" s="113" t="s">
        <v>30909</v>
      </c>
      <c r="G7748" s="113" t="s">
        <v>109766</v>
      </c>
      <c r="H7748" s="113" t="s">
        <v>65332</v>
      </c>
      <c r="I7748" s="113" t="s">
        <v>94053</v>
      </c>
    </row>
    <row r="7749" spans="5:9" ht="14.5" x14ac:dyDescent="0.35">
      <c r="E7749" s="113" t="s">
        <v>6644</v>
      </c>
      <c r="F7749" s="113" t="s">
        <v>30908</v>
      </c>
      <c r="G7749" s="113" t="s">
        <v>38901</v>
      </c>
      <c r="H7749" s="113" t="s">
        <v>65331</v>
      </c>
      <c r="I7749" s="113" t="s">
        <v>94052</v>
      </c>
    </row>
    <row r="7750" spans="5:9" ht="14.5" x14ac:dyDescent="0.35">
      <c r="E7750" s="113" t="s">
        <v>6643</v>
      </c>
      <c r="F7750" s="113" t="s">
        <v>30907</v>
      </c>
      <c r="G7750" s="113" t="s">
        <v>38900</v>
      </c>
      <c r="H7750" s="113" t="s">
        <v>65330</v>
      </c>
      <c r="I7750" s="113" t="s">
        <v>94051</v>
      </c>
    </row>
    <row r="7751" spans="5:9" ht="14.5" x14ac:dyDescent="0.35">
      <c r="E7751" s="113" t="s">
        <v>6642</v>
      </c>
      <c r="F7751" s="113" t="s">
        <v>30906</v>
      </c>
      <c r="G7751" s="113" t="s">
        <v>38899</v>
      </c>
      <c r="H7751" s="113" t="s">
        <v>65329</v>
      </c>
      <c r="I7751" s="113" t="s">
        <v>94050</v>
      </c>
    </row>
    <row r="7752" spans="5:9" ht="14.5" x14ac:dyDescent="0.35">
      <c r="E7752" s="113" t="s">
        <v>6641</v>
      </c>
      <c r="F7752" s="113" t="s">
        <v>30905</v>
      </c>
      <c r="G7752" s="113" t="s">
        <v>38898</v>
      </c>
      <c r="H7752" s="113" t="s">
        <v>65328</v>
      </c>
      <c r="I7752" s="113" t="s">
        <v>94049</v>
      </c>
    </row>
    <row r="7753" spans="5:9" ht="14.5" x14ac:dyDescent="0.35">
      <c r="E7753" s="113" t="s">
        <v>6640</v>
      </c>
      <c r="F7753" s="113" t="s">
        <v>30904</v>
      </c>
      <c r="G7753" s="113" t="s">
        <v>38897</v>
      </c>
      <c r="H7753" s="113" t="s">
        <v>65327</v>
      </c>
      <c r="I7753" s="113" t="s">
        <v>94048</v>
      </c>
    </row>
    <row r="7754" spans="5:9" ht="14.5" x14ac:dyDescent="0.35">
      <c r="E7754" s="113" t="s">
        <v>6639</v>
      </c>
      <c r="F7754" s="113" t="s">
        <v>30903</v>
      </c>
      <c r="G7754" s="113" t="s">
        <v>38896</v>
      </c>
      <c r="H7754" s="113" t="s">
        <v>65326</v>
      </c>
      <c r="I7754" s="113" t="s">
        <v>94047</v>
      </c>
    </row>
    <row r="7755" spans="5:9" ht="14.5" x14ac:dyDescent="0.35">
      <c r="E7755" s="113" t="s">
        <v>6638</v>
      </c>
      <c r="F7755" s="113" t="s">
        <v>30902</v>
      </c>
      <c r="G7755" s="113" t="s">
        <v>38895</v>
      </c>
      <c r="H7755" s="113" t="s">
        <v>65325</v>
      </c>
      <c r="I7755" s="113" t="s">
        <v>94046</v>
      </c>
    </row>
    <row r="7756" spans="5:9" ht="14.5" x14ac:dyDescent="0.35">
      <c r="E7756" s="113" t="s">
        <v>6637</v>
      </c>
      <c r="F7756" s="113" t="s">
        <v>30901</v>
      </c>
      <c r="G7756" s="113" t="s">
        <v>38894</v>
      </c>
      <c r="H7756" s="113" t="s">
        <v>65324</v>
      </c>
      <c r="I7756" s="113" t="s">
        <v>94045</v>
      </c>
    </row>
    <row r="7757" spans="5:9" ht="14.5" x14ac:dyDescent="0.35">
      <c r="E7757" s="113" t="s">
        <v>6636</v>
      </c>
      <c r="F7757" s="113" t="s">
        <v>30900</v>
      </c>
      <c r="G7757" s="113" t="s">
        <v>38893</v>
      </c>
      <c r="H7757" s="113" t="s">
        <v>65323</v>
      </c>
      <c r="I7757" s="113" t="s">
        <v>94044</v>
      </c>
    </row>
    <row r="7758" spans="5:9" ht="14.5" x14ac:dyDescent="0.35">
      <c r="E7758" s="113" t="s">
        <v>6635</v>
      </c>
      <c r="F7758" s="113" t="s">
        <v>30899</v>
      </c>
      <c r="G7758" s="113" t="s">
        <v>38892</v>
      </c>
      <c r="H7758" s="113" t="s">
        <v>65322</v>
      </c>
      <c r="I7758" s="113" t="s">
        <v>94043</v>
      </c>
    </row>
    <row r="7759" spans="5:9" ht="14.5" x14ac:dyDescent="0.35">
      <c r="E7759" s="113" t="s">
        <v>6634</v>
      </c>
      <c r="F7759" s="113" t="s">
        <v>30898</v>
      </c>
      <c r="G7759" s="113" t="s">
        <v>38891</v>
      </c>
      <c r="H7759" s="113" t="s">
        <v>65321</v>
      </c>
      <c r="I7759" s="113" t="s">
        <v>94042</v>
      </c>
    </row>
    <row r="7760" spans="5:9" ht="14.5" x14ac:dyDescent="0.35">
      <c r="E7760" s="113" t="s">
        <v>6633</v>
      </c>
      <c r="F7760" s="113" t="s">
        <v>30897</v>
      </c>
      <c r="G7760" s="113" t="s">
        <v>109765</v>
      </c>
      <c r="H7760" s="113" t="s">
        <v>65320</v>
      </c>
      <c r="I7760" s="113" t="s">
        <v>94041</v>
      </c>
    </row>
    <row r="7761" spans="5:9" ht="14.5" x14ac:dyDescent="0.35">
      <c r="E7761" s="113" t="s">
        <v>6632</v>
      </c>
      <c r="F7761" s="113" t="s">
        <v>30896</v>
      </c>
      <c r="G7761" s="113" t="s">
        <v>118102</v>
      </c>
      <c r="H7761" s="113" t="s">
        <v>65319</v>
      </c>
      <c r="I7761" s="113" t="s">
        <v>94040</v>
      </c>
    </row>
    <row r="7762" spans="5:9" ht="14.5" x14ac:dyDescent="0.35">
      <c r="E7762" s="113" t="s">
        <v>6631</v>
      </c>
      <c r="F7762" s="113" t="s">
        <v>30895</v>
      </c>
      <c r="G7762" s="113" t="s">
        <v>118101</v>
      </c>
      <c r="H7762" s="113" t="s">
        <v>65318</v>
      </c>
      <c r="I7762" s="113" t="s">
        <v>94039</v>
      </c>
    </row>
    <row r="7763" spans="5:9" ht="14.5" x14ac:dyDescent="0.35">
      <c r="E7763" s="113" t="s">
        <v>6630</v>
      </c>
      <c r="F7763" s="113" t="s">
        <v>30894</v>
      </c>
      <c r="G7763" s="113" t="s">
        <v>118100</v>
      </c>
      <c r="H7763" s="113" t="s">
        <v>65317</v>
      </c>
      <c r="I7763" s="113" t="s">
        <v>94038</v>
      </c>
    </row>
    <row r="7764" spans="5:9" ht="14.5" x14ac:dyDescent="0.35">
      <c r="E7764" s="113" t="s">
        <v>6629</v>
      </c>
      <c r="F7764" s="113" t="s">
        <v>30893</v>
      </c>
      <c r="G7764" s="113" t="s">
        <v>118099</v>
      </c>
      <c r="H7764" s="113" t="s">
        <v>65316</v>
      </c>
      <c r="I7764" s="113" t="s">
        <v>94037</v>
      </c>
    </row>
    <row r="7765" spans="5:9" ht="14.5" x14ac:dyDescent="0.35">
      <c r="E7765" s="113" t="s">
        <v>6628</v>
      </c>
      <c r="F7765" s="113" t="s">
        <v>30892</v>
      </c>
      <c r="G7765" s="113" t="s">
        <v>118098</v>
      </c>
      <c r="H7765" s="113" t="s">
        <v>65315</v>
      </c>
      <c r="I7765" s="113" t="s">
        <v>94036</v>
      </c>
    </row>
    <row r="7766" spans="5:9" ht="14.5" x14ac:dyDescent="0.35">
      <c r="E7766" s="113" t="s">
        <v>6627</v>
      </c>
      <c r="F7766" s="113" t="s">
        <v>30891</v>
      </c>
      <c r="G7766" s="113" t="s">
        <v>118097</v>
      </c>
      <c r="H7766" s="113" t="s">
        <v>65314</v>
      </c>
      <c r="I7766" s="113" t="s">
        <v>94035</v>
      </c>
    </row>
    <row r="7767" spans="5:9" ht="14.5" x14ac:dyDescent="0.35">
      <c r="E7767" s="113" t="s">
        <v>6626</v>
      </c>
      <c r="F7767" s="113" t="s">
        <v>30890</v>
      </c>
      <c r="G7767" s="113" t="s">
        <v>118096</v>
      </c>
      <c r="H7767" s="113" t="s">
        <v>65313</v>
      </c>
      <c r="I7767" s="113" t="s">
        <v>94034</v>
      </c>
    </row>
    <row r="7768" spans="5:9" ht="14.5" x14ac:dyDescent="0.35">
      <c r="E7768" s="113" t="s">
        <v>6625</v>
      </c>
      <c r="F7768" s="113" t="s">
        <v>30889</v>
      </c>
      <c r="G7768" s="113" t="s">
        <v>118095</v>
      </c>
      <c r="H7768" s="113" t="s">
        <v>65312</v>
      </c>
      <c r="I7768" s="113" t="s">
        <v>94033</v>
      </c>
    </row>
    <row r="7769" spans="5:9" ht="14.5" x14ac:dyDescent="0.35">
      <c r="E7769" s="113" t="s">
        <v>6624</v>
      </c>
      <c r="F7769" s="113" t="s">
        <v>30888</v>
      </c>
      <c r="G7769" s="113" t="s">
        <v>118094</v>
      </c>
      <c r="H7769" s="113" t="s">
        <v>65311</v>
      </c>
      <c r="I7769" s="113" t="s">
        <v>94032</v>
      </c>
    </row>
    <row r="7770" spans="5:9" ht="14.5" x14ac:dyDescent="0.35">
      <c r="E7770" s="113" t="s">
        <v>6623</v>
      </c>
      <c r="F7770" s="113" t="s">
        <v>30887</v>
      </c>
      <c r="G7770" s="113" t="s">
        <v>118093</v>
      </c>
      <c r="H7770" s="113" t="s">
        <v>65310</v>
      </c>
      <c r="I7770" s="113" t="s">
        <v>94031</v>
      </c>
    </row>
    <row r="7771" spans="5:9" ht="14.5" x14ac:dyDescent="0.35">
      <c r="E7771" s="113" t="s">
        <v>6622</v>
      </c>
      <c r="F7771" s="113" t="s">
        <v>30886</v>
      </c>
      <c r="G7771" s="113" t="s">
        <v>118092</v>
      </c>
      <c r="H7771" s="113" t="s">
        <v>65309</v>
      </c>
      <c r="I7771" s="113" t="s">
        <v>94030</v>
      </c>
    </row>
    <row r="7772" spans="5:9" ht="14.5" x14ac:dyDescent="0.35">
      <c r="E7772" s="113" t="s">
        <v>6621</v>
      </c>
      <c r="F7772" s="113" t="s">
        <v>30885</v>
      </c>
      <c r="G7772" s="113" t="s">
        <v>118091</v>
      </c>
      <c r="H7772" s="113" t="s">
        <v>65308</v>
      </c>
      <c r="I7772" s="113" t="s">
        <v>94029</v>
      </c>
    </row>
    <row r="7773" spans="5:9" ht="14.5" x14ac:dyDescent="0.35">
      <c r="E7773" s="113" t="s">
        <v>6620</v>
      </c>
      <c r="F7773" s="113" t="s">
        <v>30884</v>
      </c>
      <c r="G7773" s="113" t="s">
        <v>118090</v>
      </c>
      <c r="H7773" s="113" t="s">
        <v>65307</v>
      </c>
      <c r="I7773" s="113" t="s">
        <v>94028</v>
      </c>
    </row>
    <row r="7774" spans="5:9" ht="14.5" x14ac:dyDescent="0.35">
      <c r="E7774" s="113" t="s">
        <v>6619</v>
      </c>
      <c r="F7774" s="113" t="s">
        <v>30883</v>
      </c>
      <c r="G7774" s="113" t="s">
        <v>118089</v>
      </c>
      <c r="H7774" s="113" t="s">
        <v>65306</v>
      </c>
      <c r="I7774" s="113" t="s">
        <v>94027</v>
      </c>
    </row>
    <row r="7775" spans="5:9" ht="14.5" x14ac:dyDescent="0.35">
      <c r="E7775" s="113" t="s">
        <v>6618</v>
      </c>
      <c r="F7775" s="113" t="s">
        <v>30882</v>
      </c>
      <c r="G7775" s="113" t="s">
        <v>118088</v>
      </c>
      <c r="H7775" s="113" t="s">
        <v>65305</v>
      </c>
      <c r="I7775" s="113" t="s">
        <v>94026</v>
      </c>
    </row>
    <row r="7776" spans="5:9" ht="14.5" x14ac:dyDescent="0.35">
      <c r="E7776" s="113" t="s">
        <v>6617</v>
      </c>
      <c r="F7776" s="113" t="s">
        <v>30881</v>
      </c>
      <c r="G7776" s="113" t="s">
        <v>118087</v>
      </c>
      <c r="H7776" s="113" t="s">
        <v>65304</v>
      </c>
      <c r="I7776" s="113" t="s">
        <v>94025</v>
      </c>
    </row>
    <row r="7777" spans="5:9" ht="14.5" x14ac:dyDescent="0.35">
      <c r="E7777" s="113" t="s">
        <v>6616</v>
      </c>
      <c r="F7777" s="113" t="s">
        <v>30880</v>
      </c>
      <c r="G7777" s="113" t="s">
        <v>118086</v>
      </c>
      <c r="H7777" s="113" t="s">
        <v>65303</v>
      </c>
      <c r="I7777" s="113" t="s">
        <v>94024</v>
      </c>
    </row>
    <row r="7778" spans="5:9" ht="14.5" x14ac:dyDescent="0.35">
      <c r="E7778" s="113" t="s">
        <v>6615</v>
      </c>
      <c r="F7778" s="113" t="s">
        <v>30879</v>
      </c>
      <c r="G7778" s="113" t="s">
        <v>118085</v>
      </c>
      <c r="H7778" s="113" t="s">
        <v>65302</v>
      </c>
      <c r="I7778" s="113" t="s">
        <v>94023</v>
      </c>
    </row>
    <row r="7779" spans="5:9" ht="14.5" x14ac:dyDescent="0.35">
      <c r="E7779" s="113" t="s">
        <v>6614</v>
      </c>
      <c r="F7779" s="113" t="s">
        <v>30878</v>
      </c>
      <c r="G7779" s="113" t="s">
        <v>118084</v>
      </c>
      <c r="H7779" s="113" t="s">
        <v>65301</v>
      </c>
      <c r="I7779" s="113" t="s">
        <v>94022</v>
      </c>
    </row>
    <row r="7780" spans="5:9" ht="14.5" x14ac:dyDescent="0.35">
      <c r="E7780" s="113" t="s">
        <v>6613</v>
      </c>
      <c r="F7780" s="113" t="s">
        <v>30877</v>
      </c>
      <c r="G7780" s="113" t="s">
        <v>118083</v>
      </c>
      <c r="H7780" s="113" t="s">
        <v>65300</v>
      </c>
      <c r="I7780" s="113" t="s">
        <v>94021</v>
      </c>
    </row>
    <row r="7781" spans="5:9" ht="14.5" x14ac:dyDescent="0.35">
      <c r="E7781" s="113" t="s">
        <v>6612</v>
      </c>
      <c r="F7781" s="113" t="s">
        <v>30876</v>
      </c>
      <c r="G7781" s="113" t="s">
        <v>118082</v>
      </c>
      <c r="H7781" s="113" t="s">
        <v>65299</v>
      </c>
      <c r="I7781" s="113" t="s">
        <v>94020</v>
      </c>
    </row>
    <row r="7782" spans="5:9" ht="14.5" x14ac:dyDescent="0.35">
      <c r="E7782" s="113" t="s">
        <v>6611</v>
      </c>
      <c r="F7782" s="113" t="s">
        <v>30875</v>
      </c>
      <c r="G7782" s="113" t="s">
        <v>118081</v>
      </c>
      <c r="H7782" s="113" t="s">
        <v>65298</v>
      </c>
      <c r="I7782" s="113" t="s">
        <v>94019</v>
      </c>
    </row>
    <row r="7783" spans="5:9" ht="14.5" x14ac:dyDescent="0.35">
      <c r="E7783" s="113" t="s">
        <v>6610</v>
      </c>
      <c r="F7783" s="113" t="s">
        <v>30874</v>
      </c>
      <c r="G7783" s="113" t="s">
        <v>118080</v>
      </c>
      <c r="H7783" s="113" t="s">
        <v>65297</v>
      </c>
      <c r="I7783" s="113" t="s">
        <v>94018</v>
      </c>
    </row>
    <row r="7784" spans="5:9" ht="14.5" x14ac:dyDescent="0.35">
      <c r="E7784" s="113" t="s">
        <v>137916</v>
      </c>
      <c r="F7784" s="113" t="s">
        <v>30873</v>
      </c>
      <c r="G7784" s="113" t="s">
        <v>118079</v>
      </c>
      <c r="H7784" s="113" t="s">
        <v>65296</v>
      </c>
      <c r="I7784" s="113" t="s">
        <v>94017</v>
      </c>
    </row>
    <row r="7785" spans="5:9" ht="14.5" x14ac:dyDescent="0.35">
      <c r="E7785" s="113" t="s">
        <v>137917</v>
      </c>
      <c r="F7785" s="113" t="s">
        <v>30872</v>
      </c>
      <c r="G7785" s="113" t="s">
        <v>118078</v>
      </c>
      <c r="H7785" s="113" t="s">
        <v>65295</v>
      </c>
      <c r="I7785" s="113" t="s">
        <v>94016</v>
      </c>
    </row>
    <row r="7786" spans="5:9" ht="14.5" x14ac:dyDescent="0.35">
      <c r="E7786" s="113" t="s">
        <v>137918</v>
      </c>
      <c r="F7786" s="113" t="s">
        <v>30871</v>
      </c>
      <c r="G7786" s="113" t="s">
        <v>118077</v>
      </c>
      <c r="H7786" s="113" t="s">
        <v>65294</v>
      </c>
      <c r="I7786" s="113" t="s">
        <v>94015</v>
      </c>
    </row>
    <row r="7787" spans="5:9" ht="14.5" x14ac:dyDescent="0.35">
      <c r="E7787" s="113" t="s">
        <v>137919</v>
      </c>
      <c r="F7787" s="113" t="s">
        <v>30870</v>
      </c>
      <c r="G7787" s="113" t="s">
        <v>118076</v>
      </c>
      <c r="H7787" s="113" t="s">
        <v>65293</v>
      </c>
      <c r="I7787" s="113" t="s">
        <v>94014</v>
      </c>
    </row>
    <row r="7788" spans="5:9" ht="14.5" x14ac:dyDescent="0.35">
      <c r="E7788" s="113" t="s">
        <v>123828</v>
      </c>
      <c r="F7788" s="113" t="s">
        <v>30869</v>
      </c>
      <c r="G7788" s="113" t="s">
        <v>118075</v>
      </c>
      <c r="H7788" s="113" t="s">
        <v>65292</v>
      </c>
      <c r="I7788" s="113" t="s">
        <v>94013</v>
      </c>
    </row>
    <row r="7789" spans="5:9" ht="14.5" x14ac:dyDescent="0.35">
      <c r="E7789" s="113" t="s">
        <v>123829</v>
      </c>
      <c r="F7789" s="113" t="s">
        <v>30868</v>
      </c>
      <c r="G7789" s="113" t="s">
        <v>118074</v>
      </c>
      <c r="H7789" s="113" t="s">
        <v>65291</v>
      </c>
      <c r="I7789" s="113" t="s">
        <v>94012</v>
      </c>
    </row>
    <row r="7790" spans="5:9" ht="14.5" x14ac:dyDescent="0.35">
      <c r="E7790" s="113" t="s">
        <v>130664</v>
      </c>
      <c r="F7790" s="113" t="s">
        <v>30867</v>
      </c>
      <c r="G7790" s="113" t="s">
        <v>118073</v>
      </c>
      <c r="H7790" s="113" t="s">
        <v>65290</v>
      </c>
      <c r="I7790" s="113" t="s">
        <v>94011</v>
      </c>
    </row>
    <row r="7791" spans="5:9" ht="14.5" x14ac:dyDescent="0.35">
      <c r="E7791" s="113" t="s">
        <v>126929</v>
      </c>
      <c r="F7791" s="113" t="s">
        <v>30866</v>
      </c>
      <c r="G7791" s="113" t="s">
        <v>118072</v>
      </c>
      <c r="H7791" s="113" t="s">
        <v>65289</v>
      </c>
      <c r="I7791" s="113" t="s">
        <v>94010</v>
      </c>
    </row>
    <row r="7792" spans="5:9" ht="14.5" x14ac:dyDescent="0.35">
      <c r="E7792" s="113" t="s">
        <v>121113</v>
      </c>
      <c r="F7792" s="113" t="s">
        <v>30865</v>
      </c>
      <c r="G7792" s="113" t="s">
        <v>118071</v>
      </c>
      <c r="H7792" s="113" t="s">
        <v>65288</v>
      </c>
      <c r="I7792" s="113" t="s">
        <v>94009</v>
      </c>
    </row>
    <row r="7793" spans="5:9" ht="14.5" x14ac:dyDescent="0.35">
      <c r="E7793" s="113" t="s">
        <v>118499</v>
      </c>
      <c r="F7793" s="113" t="s">
        <v>30864</v>
      </c>
      <c r="G7793" s="113" t="s">
        <v>118070</v>
      </c>
      <c r="H7793" s="113" t="s">
        <v>65287</v>
      </c>
      <c r="I7793" s="113" t="s">
        <v>94008</v>
      </c>
    </row>
    <row r="7794" spans="5:9" ht="14.5" x14ac:dyDescent="0.35">
      <c r="E7794" s="113" t="s">
        <v>118498</v>
      </c>
      <c r="F7794" s="113" t="s">
        <v>30863</v>
      </c>
      <c r="G7794" s="113" t="s">
        <v>118069</v>
      </c>
      <c r="H7794" s="113" t="s">
        <v>65286</v>
      </c>
      <c r="I7794" s="113" t="s">
        <v>94007</v>
      </c>
    </row>
    <row r="7795" spans="5:9" ht="14.5" x14ac:dyDescent="0.35">
      <c r="E7795" s="113" t="s">
        <v>118497</v>
      </c>
      <c r="F7795" s="113" t="s">
        <v>30862</v>
      </c>
      <c r="G7795" s="113" t="s">
        <v>118068</v>
      </c>
      <c r="H7795" s="113" t="s">
        <v>65285</v>
      </c>
      <c r="I7795" s="113" t="s">
        <v>94006</v>
      </c>
    </row>
    <row r="7796" spans="5:9" ht="14.5" x14ac:dyDescent="0.35">
      <c r="E7796" s="113" t="s">
        <v>118496</v>
      </c>
      <c r="F7796" s="113" t="s">
        <v>30861</v>
      </c>
      <c r="G7796" s="113" t="s">
        <v>118067</v>
      </c>
      <c r="H7796" s="113" t="s">
        <v>65284</v>
      </c>
      <c r="I7796" s="113" t="s">
        <v>94005</v>
      </c>
    </row>
    <row r="7797" spans="5:9" ht="14.5" x14ac:dyDescent="0.35">
      <c r="E7797" s="113" t="s">
        <v>116729</v>
      </c>
      <c r="F7797" s="113" t="s">
        <v>30860</v>
      </c>
      <c r="G7797" s="113" t="s">
        <v>118066</v>
      </c>
      <c r="H7797" s="113" t="s">
        <v>65283</v>
      </c>
      <c r="I7797" s="113" t="s">
        <v>94004</v>
      </c>
    </row>
    <row r="7798" spans="5:9" ht="14.5" x14ac:dyDescent="0.35">
      <c r="E7798" s="113" t="s">
        <v>112640</v>
      </c>
      <c r="F7798" s="113" t="s">
        <v>30859</v>
      </c>
      <c r="G7798" s="113" t="s">
        <v>118065</v>
      </c>
      <c r="H7798" s="113" t="s">
        <v>65282</v>
      </c>
      <c r="I7798" s="113" t="s">
        <v>94003</v>
      </c>
    </row>
    <row r="7799" spans="5:9" ht="14.5" x14ac:dyDescent="0.35">
      <c r="E7799" s="113" t="s">
        <v>112639</v>
      </c>
      <c r="F7799" s="113" t="s">
        <v>30858</v>
      </c>
      <c r="G7799" s="113" t="s">
        <v>118064</v>
      </c>
      <c r="H7799" s="113" t="s">
        <v>65281</v>
      </c>
      <c r="I7799" s="113" t="s">
        <v>94002</v>
      </c>
    </row>
    <row r="7800" spans="5:9" ht="14.5" x14ac:dyDescent="0.35">
      <c r="E7800" s="113" t="s">
        <v>6609</v>
      </c>
      <c r="F7800" s="113" t="s">
        <v>30857</v>
      </c>
      <c r="G7800" s="113" t="s">
        <v>38890</v>
      </c>
      <c r="H7800" s="113" t="s">
        <v>65280</v>
      </c>
      <c r="I7800" s="113" t="s">
        <v>94001</v>
      </c>
    </row>
    <row r="7801" spans="5:9" ht="14.5" x14ac:dyDescent="0.35">
      <c r="E7801" s="113" t="s">
        <v>6608</v>
      </c>
      <c r="F7801" s="113" t="s">
        <v>30856</v>
      </c>
      <c r="G7801" s="113" t="s">
        <v>137545</v>
      </c>
      <c r="H7801" s="113" t="s">
        <v>65279</v>
      </c>
      <c r="I7801" s="113" t="s">
        <v>94000</v>
      </c>
    </row>
    <row r="7802" spans="5:9" ht="14.5" x14ac:dyDescent="0.35">
      <c r="E7802" s="113" t="s">
        <v>6607</v>
      </c>
      <c r="F7802" s="113" t="s">
        <v>30855</v>
      </c>
      <c r="G7802" s="113" t="s">
        <v>137546</v>
      </c>
      <c r="H7802" s="113" t="s">
        <v>65278</v>
      </c>
      <c r="I7802" s="113" t="s">
        <v>93999</v>
      </c>
    </row>
    <row r="7803" spans="5:9" ht="14.5" x14ac:dyDescent="0.35">
      <c r="E7803" s="113" t="s">
        <v>6606</v>
      </c>
      <c r="F7803" s="113" t="s">
        <v>30854</v>
      </c>
      <c r="G7803" s="113" t="s">
        <v>137547</v>
      </c>
      <c r="H7803" s="113" t="s">
        <v>65277</v>
      </c>
      <c r="I7803" s="113" t="s">
        <v>93998</v>
      </c>
    </row>
    <row r="7804" spans="5:9" ht="14.5" x14ac:dyDescent="0.35">
      <c r="E7804" s="113" t="s">
        <v>6605</v>
      </c>
      <c r="F7804" s="113" t="s">
        <v>30853</v>
      </c>
      <c r="G7804" s="113" t="s">
        <v>109764</v>
      </c>
      <c r="H7804" s="113" t="s">
        <v>65276</v>
      </c>
      <c r="I7804" s="113" t="s">
        <v>93997</v>
      </c>
    </row>
    <row r="7805" spans="5:9" ht="14.5" x14ac:dyDescent="0.35">
      <c r="E7805" s="113" t="s">
        <v>6604</v>
      </c>
      <c r="F7805" s="113" t="s">
        <v>30852</v>
      </c>
      <c r="G7805" s="113" t="s">
        <v>127539</v>
      </c>
      <c r="H7805" s="113" t="s">
        <v>65275</v>
      </c>
      <c r="I7805" s="113" t="s">
        <v>93996</v>
      </c>
    </row>
    <row r="7806" spans="5:9" ht="14.5" x14ac:dyDescent="0.35">
      <c r="E7806" s="113" t="s">
        <v>6603</v>
      </c>
      <c r="F7806" s="113" t="s">
        <v>30851</v>
      </c>
      <c r="G7806" s="113" t="s">
        <v>120682</v>
      </c>
      <c r="H7806" s="113" t="s">
        <v>65274</v>
      </c>
      <c r="I7806" s="113" t="s">
        <v>93995</v>
      </c>
    </row>
    <row r="7807" spans="5:9" ht="14.5" x14ac:dyDescent="0.35">
      <c r="E7807" s="113" t="s">
        <v>6602</v>
      </c>
      <c r="F7807" s="113" t="s">
        <v>30850</v>
      </c>
      <c r="G7807" s="113" t="s">
        <v>127540</v>
      </c>
      <c r="H7807" s="113" t="s">
        <v>65273</v>
      </c>
      <c r="I7807" s="113" t="s">
        <v>93994</v>
      </c>
    </row>
    <row r="7808" spans="5:9" ht="14.5" x14ac:dyDescent="0.35">
      <c r="E7808" s="113" t="s">
        <v>6601</v>
      </c>
      <c r="F7808" s="113" t="s">
        <v>30849</v>
      </c>
      <c r="G7808" s="113" t="s">
        <v>120681</v>
      </c>
      <c r="H7808" s="113" t="s">
        <v>65272</v>
      </c>
      <c r="I7808" s="113" t="s">
        <v>93993</v>
      </c>
    </row>
    <row r="7809" spans="5:9" ht="14.5" x14ac:dyDescent="0.35">
      <c r="E7809" s="113" t="s">
        <v>6600</v>
      </c>
      <c r="F7809" s="113" t="s">
        <v>30848</v>
      </c>
      <c r="G7809" s="113" t="s">
        <v>120680</v>
      </c>
      <c r="H7809" s="113" t="s">
        <v>65271</v>
      </c>
      <c r="I7809" s="113" t="s">
        <v>93992</v>
      </c>
    </row>
    <row r="7810" spans="5:9" ht="14.5" x14ac:dyDescent="0.35">
      <c r="E7810" s="113" t="s">
        <v>6599</v>
      </c>
      <c r="F7810" s="113" t="s">
        <v>30847</v>
      </c>
      <c r="G7810" s="113" t="s">
        <v>120679</v>
      </c>
      <c r="H7810" s="113" t="s">
        <v>65270</v>
      </c>
      <c r="I7810" s="113" t="s">
        <v>93991</v>
      </c>
    </row>
    <row r="7811" spans="5:9" ht="14.5" x14ac:dyDescent="0.35">
      <c r="E7811" s="113" t="s">
        <v>6598</v>
      </c>
      <c r="F7811" s="113" t="s">
        <v>30846</v>
      </c>
      <c r="G7811" s="113" t="s">
        <v>120678</v>
      </c>
      <c r="H7811" s="113" t="s">
        <v>65269</v>
      </c>
      <c r="I7811" s="113" t="s">
        <v>93990</v>
      </c>
    </row>
    <row r="7812" spans="5:9" ht="14.5" x14ac:dyDescent="0.35">
      <c r="E7812" s="113" t="s">
        <v>6597</v>
      </c>
      <c r="F7812" s="113" t="s">
        <v>30845</v>
      </c>
      <c r="G7812" s="113" t="s">
        <v>120677</v>
      </c>
      <c r="H7812" s="113" t="s">
        <v>65268</v>
      </c>
      <c r="I7812" s="113" t="s">
        <v>93989</v>
      </c>
    </row>
    <row r="7813" spans="5:9" ht="14.5" x14ac:dyDescent="0.35">
      <c r="E7813" s="113" t="s">
        <v>6596</v>
      </c>
      <c r="F7813" s="113" t="s">
        <v>30844</v>
      </c>
      <c r="G7813" s="113" t="s">
        <v>120676</v>
      </c>
      <c r="H7813" s="113" t="s">
        <v>65267</v>
      </c>
      <c r="I7813" s="113" t="s">
        <v>93988</v>
      </c>
    </row>
    <row r="7814" spans="5:9" ht="14.5" x14ac:dyDescent="0.35">
      <c r="E7814" s="113" t="s">
        <v>6595</v>
      </c>
      <c r="F7814" s="113" t="s">
        <v>30843</v>
      </c>
      <c r="G7814" s="113" t="s">
        <v>118063</v>
      </c>
      <c r="H7814" s="113" t="s">
        <v>65266</v>
      </c>
      <c r="I7814" s="113" t="s">
        <v>93987</v>
      </c>
    </row>
    <row r="7815" spans="5:9" ht="14.5" x14ac:dyDescent="0.35">
      <c r="E7815" s="113" t="s">
        <v>6594</v>
      </c>
      <c r="F7815" s="113" t="s">
        <v>30842</v>
      </c>
      <c r="G7815" s="113" t="s">
        <v>38889</v>
      </c>
      <c r="H7815" s="113" t="s">
        <v>65265</v>
      </c>
      <c r="I7815" s="113" t="s">
        <v>93986</v>
      </c>
    </row>
    <row r="7816" spans="5:9" ht="14.5" x14ac:dyDescent="0.35">
      <c r="E7816" s="113" t="s">
        <v>6593</v>
      </c>
      <c r="F7816" s="113" t="s">
        <v>30841</v>
      </c>
      <c r="G7816" s="113" t="s">
        <v>38888</v>
      </c>
      <c r="H7816" s="113" t="s">
        <v>65264</v>
      </c>
      <c r="I7816" s="113" t="s">
        <v>93985</v>
      </c>
    </row>
    <row r="7817" spans="5:9" ht="14.5" x14ac:dyDescent="0.35">
      <c r="E7817" s="113" t="s">
        <v>6592</v>
      </c>
      <c r="F7817" s="113" t="s">
        <v>30840</v>
      </c>
      <c r="G7817" s="113" t="s">
        <v>38887</v>
      </c>
      <c r="H7817" s="113" t="s">
        <v>65263</v>
      </c>
      <c r="I7817" s="113" t="s">
        <v>93984</v>
      </c>
    </row>
    <row r="7818" spans="5:9" ht="14.5" x14ac:dyDescent="0.35">
      <c r="E7818" s="113" t="s">
        <v>6591</v>
      </c>
      <c r="F7818" s="113" t="s">
        <v>30839</v>
      </c>
      <c r="G7818" s="113" t="s">
        <v>38886</v>
      </c>
      <c r="H7818" s="113" t="s">
        <v>65262</v>
      </c>
      <c r="I7818" s="113" t="s">
        <v>93983</v>
      </c>
    </row>
    <row r="7819" spans="5:9" ht="14.5" x14ac:dyDescent="0.35">
      <c r="E7819" s="113" t="s">
        <v>6590</v>
      </c>
      <c r="F7819" s="113" t="s">
        <v>30838</v>
      </c>
      <c r="G7819" s="113" t="s">
        <v>38885</v>
      </c>
      <c r="H7819" s="113" t="s">
        <v>65261</v>
      </c>
      <c r="I7819" s="113" t="s">
        <v>93982</v>
      </c>
    </row>
    <row r="7820" spans="5:9" ht="14.5" x14ac:dyDescent="0.35">
      <c r="E7820" s="113" t="s">
        <v>6589</v>
      </c>
      <c r="F7820" s="113" t="s">
        <v>30837</v>
      </c>
      <c r="G7820" s="113" t="s">
        <v>38884</v>
      </c>
      <c r="H7820" s="113" t="s">
        <v>65260</v>
      </c>
      <c r="I7820" s="113" t="s">
        <v>93981</v>
      </c>
    </row>
    <row r="7821" spans="5:9" ht="14.5" x14ac:dyDescent="0.35">
      <c r="E7821" s="113" t="s">
        <v>6588</v>
      </c>
      <c r="F7821" s="113" t="s">
        <v>30836</v>
      </c>
      <c r="G7821" s="113" t="s">
        <v>38883</v>
      </c>
      <c r="H7821" s="113" t="s">
        <v>65259</v>
      </c>
      <c r="I7821" s="113" t="s">
        <v>93980</v>
      </c>
    </row>
    <row r="7822" spans="5:9" ht="14.5" x14ac:dyDescent="0.35">
      <c r="E7822" s="113" t="s">
        <v>6587</v>
      </c>
      <c r="F7822" s="113" t="s">
        <v>30835</v>
      </c>
      <c r="G7822" s="113" t="s">
        <v>38882</v>
      </c>
      <c r="H7822" s="113" t="s">
        <v>65258</v>
      </c>
      <c r="I7822" s="113" t="s">
        <v>93979</v>
      </c>
    </row>
    <row r="7823" spans="5:9" ht="14.5" x14ac:dyDescent="0.35">
      <c r="E7823" s="113" t="s">
        <v>6586</v>
      </c>
      <c r="F7823" s="113" t="s">
        <v>30834</v>
      </c>
      <c r="G7823" s="113" t="s">
        <v>38881</v>
      </c>
      <c r="H7823" s="113" t="s">
        <v>65257</v>
      </c>
      <c r="I7823" s="113" t="s">
        <v>93978</v>
      </c>
    </row>
    <row r="7824" spans="5:9" ht="14.5" x14ac:dyDescent="0.35">
      <c r="E7824" s="113" t="s">
        <v>6585</v>
      </c>
      <c r="F7824" s="113" t="s">
        <v>30833</v>
      </c>
      <c r="G7824" s="113" t="s">
        <v>38880</v>
      </c>
      <c r="H7824" s="113" t="s">
        <v>65256</v>
      </c>
      <c r="I7824" s="113" t="s">
        <v>93977</v>
      </c>
    </row>
    <row r="7825" spans="5:9" ht="14.5" x14ac:dyDescent="0.35">
      <c r="E7825" s="113" t="s">
        <v>6584</v>
      </c>
      <c r="F7825" s="113" t="s">
        <v>30832</v>
      </c>
      <c r="G7825" s="113" t="s">
        <v>38879</v>
      </c>
      <c r="H7825" s="113" t="s">
        <v>65255</v>
      </c>
      <c r="I7825" s="113" t="s">
        <v>93976</v>
      </c>
    </row>
    <row r="7826" spans="5:9" ht="14.5" x14ac:dyDescent="0.35">
      <c r="E7826" s="113" t="s">
        <v>6583</v>
      </c>
      <c r="F7826" s="113" t="s">
        <v>30831</v>
      </c>
      <c r="G7826" s="113" t="s">
        <v>38878</v>
      </c>
      <c r="H7826" s="113" t="s">
        <v>65254</v>
      </c>
      <c r="I7826" s="113" t="s">
        <v>93975</v>
      </c>
    </row>
    <row r="7827" spans="5:9" ht="14.5" x14ac:dyDescent="0.35">
      <c r="E7827" s="113" t="s">
        <v>6582</v>
      </c>
      <c r="F7827" s="113" t="s">
        <v>30830</v>
      </c>
      <c r="G7827" s="113" t="s">
        <v>38877</v>
      </c>
      <c r="H7827" s="113" t="s">
        <v>65253</v>
      </c>
      <c r="I7827" s="113" t="s">
        <v>93974</v>
      </c>
    </row>
    <row r="7828" spans="5:9" ht="14.5" x14ac:dyDescent="0.35">
      <c r="E7828" s="113" t="s">
        <v>6581</v>
      </c>
      <c r="F7828" s="113" t="s">
        <v>30829</v>
      </c>
      <c r="G7828" s="113" t="s">
        <v>38876</v>
      </c>
      <c r="H7828" s="113" t="s">
        <v>65252</v>
      </c>
      <c r="I7828" s="113" t="s">
        <v>93973</v>
      </c>
    </row>
    <row r="7829" spans="5:9" ht="14.5" x14ac:dyDescent="0.35">
      <c r="E7829" s="113" t="s">
        <v>6580</v>
      </c>
      <c r="F7829" s="113" t="s">
        <v>30828</v>
      </c>
      <c r="G7829" s="113" t="s">
        <v>38875</v>
      </c>
      <c r="H7829" s="113" t="s">
        <v>65251</v>
      </c>
      <c r="I7829" s="113" t="s">
        <v>93972</v>
      </c>
    </row>
    <row r="7830" spans="5:9" ht="14.5" x14ac:dyDescent="0.35">
      <c r="E7830" s="113" t="s">
        <v>6579</v>
      </c>
      <c r="F7830" s="113" t="s">
        <v>30827</v>
      </c>
      <c r="G7830" s="113" t="s">
        <v>38874</v>
      </c>
      <c r="H7830" s="113" t="s">
        <v>65250</v>
      </c>
      <c r="I7830" s="113" t="s">
        <v>93971</v>
      </c>
    </row>
    <row r="7831" spans="5:9" ht="14.5" x14ac:dyDescent="0.35">
      <c r="E7831" s="113" t="s">
        <v>6578</v>
      </c>
      <c r="F7831" s="113" t="s">
        <v>30826</v>
      </c>
      <c r="G7831" s="113" t="s">
        <v>38873</v>
      </c>
      <c r="H7831" s="113" t="s">
        <v>65249</v>
      </c>
      <c r="I7831" s="113" t="s">
        <v>93970</v>
      </c>
    </row>
    <row r="7832" spans="5:9" ht="14.5" x14ac:dyDescent="0.35">
      <c r="E7832" s="113" t="s">
        <v>6577</v>
      </c>
      <c r="F7832" s="113" t="s">
        <v>30825</v>
      </c>
      <c r="G7832" s="113" t="s">
        <v>128934</v>
      </c>
      <c r="H7832" s="113" t="s">
        <v>65248</v>
      </c>
      <c r="I7832" s="113" t="s">
        <v>93969</v>
      </c>
    </row>
    <row r="7833" spans="5:9" ht="14.5" x14ac:dyDescent="0.35">
      <c r="E7833" s="113" t="s">
        <v>6576</v>
      </c>
      <c r="F7833" s="113" t="s">
        <v>30824</v>
      </c>
      <c r="G7833" s="113" t="s">
        <v>120675</v>
      </c>
      <c r="H7833" s="113" t="s">
        <v>65247</v>
      </c>
      <c r="I7833" s="113" t="s">
        <v>93968</v>
      </c>
    </row>
    <row r="7834" spans="5:9" ht="14.5" x14ac:dyDescent="0.35">
      <c r="E7834" s="113" t="s">
        <v>6575</v>
      </c>
      <c r="F7834" s="113" t="s">
        <v>30823</v>
      </c>
      <c r="G7834" s="113" t="s">
        <v>128935</v>
      </c>
      <c r="H7834" s="113" t="s">
        <v>65246</v>
      </c>
      <c r="I7834" s="113" t="s">
        <v>93967</v>
      </c>
    </row>
    <row r="7835" spans="5:9" ht="14.5" x14ac:dyDescent="0.35">
      <c r="E7835" s="113" t="s">
        <v>6574</v>
      </c>
      <c r="F7835" s="113" t="s">
        <v>30822</v>
      </c>
      <c r="G7835" s="113" t="s">
        <v>128936</v>
      </c>
      <c r="H7835" s="113" t="s">
        <v>65245</v>
      </c>
      <c r="I7835" s="113" t="s">
        <v>93966</v>
      </c>
    </row>
    <row r="7836" spans="5:9" ht="14.5" x14ac:dyDescent="0.35">
      <c r="E7836" s="113" t="s">
        <v>6573</v>
      </c>
      <c r="F7836" s="113" t="s">
        <v>30821</v>
      </c>
      <c r="G7836" s="113" t="s">
        <v>109763</v>
      </c>
      <c r="H7836" s="113" t="s">
        <v>65244</v>
      </c>
      <c r="I7836" s="113" t="s">
        <v>93965</v>
      </c>
    </row>
    <row r="7837" spans="5:9" ht="14.5" x14ac:dyDescent="0.35">
      <c r="E7837" s="113" t="s">
        <v>6572</v>
      </c>
      <c r="F7837" s="113" t="s">
        <v>30820</v>
      </c>
      <c r="G7837" s="113" t="s">
        <v>109762</v>
      </c>
      <c r="H7837" s="113" t="s">
        <v>65243</v>
      </c>
      <c r="I7837" s="113" t="s">
        <v>93964</v>
      </c>
    </row>
    <row r="7838" spans="5:9" ht="14.5" x14ac:dyDescent="0.35">
      <c r="E7838" s="113" t="s">
        <v>6571</v>
      </c>
      <c r="F7838" s="113" t="s">
        <v>30819</v>
      </c>
      <c r="G7838" s="113" t="s">
        <v>109761</v>
      </c>
      <c r="H7838" s="113" t="s">
        <v>65242</v>
      </c>
      <c r="I7838" s="113" t="s">
        <v>93963</v>
      </c>
    </row>
    <row r="7839" spans="5:9" ht="14.5" x14ac:dyDescent="0.35">
      <c r="E7839" s="113" t="s">
        <v>6570</v>
      </c>
      <c r="F7839" s="113" t="s">
        <v>30818</v>
      </c>
      <c r="G7839" s="113" t="s">
        <v>109760</v>
      </c>
      <c r="H7839" s="113" t="s">
        <v>65241</v>
      </c>
      <c r="I7839" s="113" t="s">
        <v>93962</v>
      </c>
    </row>
    <row r="7840" spans="5:9" ht="14.5" x14ac:dyDescent="0.35">
      <c r="E7840" s="113" t="s">
        <v>6569</v>
      </c>
      <c r="F7840" s="113" t="s">
        <v>30817</v>
      </c>
      <c r="G7840" s="113" t="s">
        <v>109759</v>
      </c>
      <c r="H7840" s="113" t="s">
        <v>65240</v>
      </c>
      <c r="I7840" s="113" t="s">
        <v>93961</v>
      </c>
    </row>
    <row r="7841" spans="5:9" ht="14.5" x14ac:dyDescent="0.35">
      <c r="E7841" s="113" t="s">
        <v>6568</v>
      </c>
      <c r="F7841" s="113" t="s">
        <v>30816</v>
      </c>
      <c r="G7841" s="113" t="s">
        <v>109758</v>
      </c>
      <c r="H7841" s="113" t="s">
        <v>65239</v>
      </c>
      <c r="I7841" s="113" t="s">
        <v>93960</v>
      </c>
    </row>
    <row r="7842" spans="5:9" ht="14.5" x14ac:dyDescent="0.35">
      <c r="E7842" s="113" t="s">
        <v>6567</v>
      </c>
      <c r="F7842" s="113" t="s">
        <v>30815</v>
      </c>
      <c r="G7842" s="113" t="s">
        <v>109757</v>
      </c>
      <c r="H7842" s="113" t="s">
        <v>65238</v>
      </c>
      <c r="I7842" s="113" t="s">
        <v>93959</v>
      </c>
    </row>
    <row r="7843" spans="5:9" ht="14.5" x14ac:dyDescent="0.35">
      <c r="E7843" s="113" t="s">
        <v>6566</v>
      </c>
      <c r="F7843" s="113" t="s">
        <v>30814</v>
      </c>
      <c r="G7843" s="113" t="s">
        <v>109756</v>
      </c>
      <c r="H7843" s="113" t="s">
        <v>65237</v>
      </c>
      <c r="I7843" s="113" t="s">
        <v>93958</v>
      </c>
    </row>
    <row r="7844" spans="5:9" ht="14.5" x14ac:dyDescent="0.35">
      <c r="E7844" s="113" t="s">
        <v>6565</v>
      </c>
      <c r="F7844" s="113" t="s">
        <v>30813</v>
      </c>
      <c r="G7844" s="113" t="s">
        <v>109755</v>
      </c>
      <c r="H7844" s="113" t="s">
        <v>65236</v>
      </c>
      <c r="I7844" s="113" t="s">
        <v>93957</v>
      </c>
    </row>
    <row r="7845" spans="5:9" ht="14.5" x14ac:dyDescent="0.35">
      <c r="E7845" s="113" t="s">
        <v>6564</v>
      </c>
      <c r="F7845" s="113" t="s">
        <v>30812</v>
      </c>
      <c r="G7845" s="113" t="s">
        <v>109754</v>
      </c>
      <c r="H7845" s="113" t="s">
        <v>65235</v>
      </c>
      <c r="I7845" s="113" t="s">
        <v>93956</v>
      </c>
    </row>
    <row r="7846" spans="5:9" ht="14.5" x14ac:dyDescent="0.35">
      <c r="E7846" s="113" t="s">
        <v>6563</v>
      </c>
      <c r="F7846" s="113" t="s">
        <v>30811</v>
      </c>
      <c r="G7846" s="113" t="s">
        <v>124863</v>
      </c>
      <c r="H7846" s="113" t="s">
        <v>65234</v>
      </c>
      <c r="I7846" s="113" t="s">
        <v>93955</v>
      </c>
    </row>
    <row r="7847" spans="5:9" ht="14.5" x14ac:dyDescent="0.35">
      <c r="E7847" s="113" t="s">
        <v>6562</v>
      </c>
      <c r="F7847" s="113" t="s">
        <v>30810</v>
      </c>
      <c r="G7847" s="113" t="s">
        <v>109753</v>
      </c>
      <c r="H7847" s="113" t="s">
        <v>65233</v>
      </c>
      <c r="I7847" s="113" t="s">
        <v>93954</v>
      </c>
    </row>
    <row r="7848" spans="5:9" ht="14.5" x14ac:dyDescent="0.35">
      <c r="E7848" s="113" t="s">
        <v>6561</v>
      </c>
      <c r="F7848" s="113" t="s">
        <v>30809</v>
      </c>
      <c r="G7848" s="113" t="s">
        <v>138354</v>
      </c>
      <c r="H7848" s="113" t="s">
        <v>65232</v>
      </c>
      <c r="I7848" s="113" t="s">
        <v>93953</v>
      </c>
    </row>
    <row r="7849" spans="5:9" ht="14.5" x14ac:dyDescent="0.35">
      <c r="E7849" s="113" t="s">
        <v>6560</v>
      </c>
      <c r="F7849" s="113" t="s">
        <v>30808</v>
      </c>
      <c r="G7849" s="113" t="s">
        <v>138355</v>
      </c>
      <c r="H7849" s="113" t="s">
        <v>65231</v>
      </c>
      <c r="I7849" s="113" t="s">
        <v>93952</v>
      </c>
    </row>
    <row r="7850" spans="5:9" ht="14.5" x14ac:dyDescent="0.35">
      <c r="E7850" s="113" t="s">
        <v>6559</v>
      </c>
      <c r="F7850" s="113" t="s">
        <v>30807</v>
      </c>
      <c r="G7850" s="113" t="s">
        <v>109752</v>
      </c>
      <c r="H7850" s="113" t="s">
        <v>65230</v>
      </c>
      <c r="I7850" s="113" t="s">
        <v>93951</v>
      </c>
    </row>
    <row r="7851" spans="5:9" ht="14.5" x14ac:dyDescent="0.35">
      <c r="E7851" s="113" t="s">
        <v>6558</v>
      </c>
      <c r="F7851" s="113" t="s">
        <v>30806</v>
      </c>
      <c r="G7851" s="113" t="s">
        <v>109751</v>
      </c>
      <c r="H7851" s="113" t="s">
        <v>65229</v>
      </c>
      <c r="I7851" s="113" t="s">
        <v>93950</v>
      </c>
    </row>
    <row r="7852" spans="5:9" ht="14.5" x14ac:dyDescent="0.35">
      <c r="E7852" s="113" t="s">
        <v>6557</v>
      </c>
      <c r="F7852" s="113" t="s">
        <v>30805</v>
      </c>
      <c r="G7852" s="113" t="s">
        <v>109750</v>
      </c>
      <c r="H7852" s="113" t="s">
        <v>65228</v>
      </c>
      <c r="I7852" s="113" t="s">
        <v>93949</v>
      </c>
    </row>
    <row r="7853" spans="5:9" ht="14.5" x14ac:dyDescent="0.35">
      <c r="E7853" s="113" t="s">
        <v>6556</v>
      </c>
      <c r="F7853" s="113" t="s">
        <v>30804</v>
      </c>
      <c r="G7853" s="113" t="s">
        <v>38872</v>
      </c>
      <c r="H7853" s="113" t="s">
        <v>65227</v>
      </c>
      <c r="I7853" s="113" t="s">
        <v>93948</v>
      </c>
    </row>
    <row r="7854" spans="5:9" ht="14.5" x14ac:dyDescent="0.35">
      <c r="E7854" s="113" t="s">
        <v>6555</v>
      </c>
      <c r="F7854" s="113" t="s">
        <v>30803</v>
      </c>
      <c r="G7854" s="113" t="s">
        <v>38871</v>
      </c>
      <c r="H7854" s="113" t="s">
        <v>65226</v>
      </c>
      <c r="I7854" s="113" t="s">
        <v>93947</v>
      </c>
    </row>
    <row r="7855" spans="5:9" ht="14.5" x14ac:dyDescent="0.35">
      <c r="E7855" s="113" t="s">
        <v>6554</v>
      </c>
      <c r="F7855" s="113" t="s">
        <v>30802</v>
      </c>
      <c r="G7855" s="113" t="s">
        <v>38870</v>
      </c>
      <c r="H7855" s="113" t="s">
        <v>65225</v>
      </c>
      <c r="I7855" s="113" t="s">
        <v>93946</v>
      </c>
    </row>
    <row r="7856" spans="5:9" ht="14.5" x14ac:dyDescent="0.35">
      <c r="E7856" s="113" t="s">
        <v>6553</v>
      </c>
      <c r="F7856" s="113" t="s">
        <v>30801</v>
      </c>
      <c r="G7856" s="113" t="s">
        <v>38869</v>
      </c>
      <c r="H7856" s="113" t="s">
        <v>65224</v>
      </c>
      <c r="I7856" s="113" t="s">
        <v>93945</v>
      </c>
    </row>
    <row r="7857" spans="5:9" ht="14.5" x14ac:dyDescent="0.35">
      <c r="E7857" s="113" t="s">
        <v>6552</v>
      </c>
      <c r="F7857" s="113" t="s">
        <v>30800</v>
      </c>
      <c r="G7857" s="113" t="s">
        <v>118062</v>
      </c>
      <c r="H7857" s="113" t="s">
        <v>65223</v>
      </c>
      <c r="I7857" s="113" t="s">
        <v>93944</v>
      </c>
    </row>
    <row r="7858" spans="5:9" ht="14.5" x14ac:dyDescent="0.35">
      <c r="E7858" s="113" t="s">
        <v>6551</v>
      </c>
      <c r="F7858" s="113" t="s">
        <v>30799</v>
      </c>
      <c r="G7858" s="113" t="s">
        <v>124864</v>
      </c>
      <c r="H7858" s="113" t="s">
        <v>65222</v>
      </c>
      <c r="I7858" s="113" t="s">
        <v>93943</v>
      </c>
    </row>
    <row r="7859" spans="5:9" ht="14.5" x14ac:dyDescent="0.35">
      <c r="E7859" s="113" t="s">
        <v>6550</v>
      </c>
      <c r="F7859" s="113" t="s">
        <v>30798</v>
      </c>
      <c r="G7859" s="113" t="s">
        <v>124865</v>
      </c>
      <c r="H7859" s="113" t="s">
        <v>65221</v>
      </c>
      <c r="I7859" s="113" t="s">
        <v>93942</v>
      </c>
    </row>
    <row r="7860" spans="5:9" ht="14.5" x14ac:dyDescent="0.35">
      <c r="E7860" s="113" t="s">
        <v>6549</v>
      </c>
      <c r="F7860" s="113" t="s">
        <v>30797</v>
      </c>
      <c r="G7860" s="113" t="s">
        <v>127541</v>
      </c>
      <c r="H7860" s="113" t="s">
        <v>65220</v>
      </c>
      <c r="I7860" s="113" t="s">
        <v>93941</v>
      </c>
    </row>
    <row r="7861" spans="5:9" ht="14.5" x14ac:dyDescent="0.35">
      <c r="E7861" s="113" t="s">
        <v>6548</v>
      </c>
      <c r="F7861" s="113" t="s">
        <v>30796</v>
      </c>
      <c r="G7861" s="113" t="s">
        <v>118061</v>
      </c>
      <c r="H7861" s="113" t="s">
        <v>65219</v>
      </c>
      <c r="I7861" s="113" t="s">
        <v>93940</v>
      </c>
    </row>
    <row r="7862" spans="5:9" ht="14.5" x14ac:dyDescent="0.35">
      <c r="E7862" s="113" t="s">
        <v>6547</v>
      </c>
      <c r="F7862" s="113" t="s">
        <v>30795</v>
      </c>
      <c r="G7862" s="113" t="s">
        <v>116326</v>
      </c>
      <c r="H7862" s="113" t="s">
        <v>65218</v>
      </c>
      <c r="I7862" s="113" t="s">
        <v>93939</v>
      </c>
    </row>
    <row r="7863" spans="5:9" ht="14.5" x14ac:dyDescent="0.35">
      <c r="E7863" s="113" t="s">
        <v>6546</v>
      </c>
      <c r="F7863" s="113" t="s">
        <v>30794</v>
      </c>
      <c r="G7863" s="113" t="s">
        <v>38868</v>
      </c>
      <c r="H7863" s="113" t="s">
        <v>65217</v>
      </c>
      <c r="I7863" s="113" t="s">
        <v>93938</v>
      </c>
    </row>
    <row r="7864" spans="5:9" ht="14.5" x14ac:dyDescent="0.35">
      <c r="E7864" s="113" t="s">
        <v>6545</v>
      </c>
      <c r="F7864" s="113" t="s">
        <v>30793</v>
      </c>
      <c r="G7864" s="113" t="s">
        <v>118060</v>
      </c>
      <c r="H7864" s="113" t="s">
        <v>65216</v>
      </c>
      <c r="I7864" s="113" t="s">
        <v>93937</v>
      </c>
    </row>
    <row r="7865" spans="5:9" ht="14.5" x14ac:dyDescent="0.35">
      <c r="E7865" s="113" t="s">
        <v>6544</v>
      </c>
      <c r="F7865" s="113" t="s">
        <v>30792</v>
      </c>
      <c r="G7865" s="113" t="s">
        <v>38867</v>
      </c>
      <c r="H7865" s="113" t="s">
        <v>65215</v>
      </c>
      <c r="I7865" s="113" t="s">
        <v>93936</v>
      </c>
    </row>
    <row r="7866" spans="5:9" ht="14.5" x14ac:dyDescent="0.35">
      <c r="E7866" s="113" t="s">
        <v>6543</v>
      </c>
      <c r="F7866" s="113" t="s">
        <v>30791</v>
      </c>
      <c r="G7866" s="113" t="s">
        <v>49616</v>
      </c>
      <c r="H7866" s="113" t="s">
        <v>65214</v>
      </c>
      <c r="I7866" s="113" t="s">
        <v>93935</v>
      </c>
    </row>
    <row r="7867" spans="5:9" ht="14.5" x14ac:dyDescent="0.35">
      <c r="E7867" s="113" t="s">
        <v>6542</v>
      </c>
      <c r="F7867" s="113" t="s">
        <v>30790</v>
      </c>
      <c r="G7867" s="113" t="s">
        <v>49615</v>
      </c>
      <c r="H7867" s="113" t="s">
        <v>65213</v>
      </c>
      <c r="I7867" s="113" t="s">
        <v>93934</v>
      </c>
    </row>
    <row r="7868" spans="5:9" ht="14.5" x14ac:dyDescent="0.35">
      <c r="E7868" s="113" t="s">
        <v>6541</v>
      </c>
      <c r="F7868" s="113" t="s">
        <v>30789</v>
      </c>
      <c r="G7868" s="113" t="s">
        <v>115147</v>
      </c>
      <c r="H7868" s="113" t="s">
        <v>65212</v>
      </c>
      <c r="I7868" s="113" t="s">
        <v>93933</v>
      </c>
    </row>
    <row r="7869" spans="5:9" ht="14.5" x14ac:dyDescent="0.35">
      <c r="E7869" s="113" t="s">
        <v>6540</v>
      </c>
      <c r="F7869" s="113" t="s">
        <v>30788</v>
      </c>
      <c r="G7869" s="113" t="s">
        <v>118059</v>
      </c>
      <c r="H7869" s="113" t="s">
        <v>65211</v>
      </c>
      <c r="I7869" s="113" t="s">
        <v>93932</v>
      </c>
    </row>
    <row r="7870" spans="5:9" ht="14.5" x14ac:dyDescent="0.35">
      <c r="E7870" s="113" t="s">
        <v>6539</v>
      </c>
      <c r="F7870" s="113" t="s">
        <v>30787</v>
      </c>
      <c r="G7870" s="113" t="s">
        <v>109749</v>
      </c>
      <c r="H7870" s="113" t="s">
        <v>65210</v>
      </c>
      <c r="I7870" s="113" t="s">
        <v>93931</v>
      </c>
    </row>
    <row r="7871" spans="5:9" ht="14.5" x14ac:dyDescent="0.35">
      <c r="E7871" s="113" t="s">
        <v>6538</v>
      </c>
      <c r="F7871" s="113" t="s">
        <v>30786</v>
      </c>
      <c r="G7871" s="113" t="s">
        <v>109748</v>
      </c>
      <c r="H7871" s="113" t="s">
        <v>65209</v>
      </c>
      <c r="I7871" s="113" t="s">
        <v>93930</v>
      </c>
    </row>
    <row r="7872" spans="5:9" ht="14.5" x14ac:dyDescent="0.35">
      <c r="E7872" s="113" t="s">
        <v>6537</v>
      </c>
      <c r="F7872" s="113" t="s">
        <v>30785</v>
      </c>
      <c r="G7872" s="113" t="s">
        <v>38866</v>
      </c>
      <c r="H7872" s="113" t="s">
        <v>65208</v>
      </c>
      <c r="I7872" s="113" t="s">
        <v>93929</v>
      </c>
    </row>
    <row r="7873" spans="5:9" ht="14.5" x14ac:dyDescent="0.35">
      <c r="E7873" s="113" t="s">
        <v>6536</v>
      </c>
      <c r="F7873" s="113" t="s">
        <v>30784</v>
      </c>
      <c r="G7873" s="113" t="s">
        <v>109747</v>
      </c>
      <c r="H7873" s="113" t="s">
        <v>65207</v>
      </c>
      <c r="I7873" s="113" t="s">
        <v>93928</v>
      </c>
    </row>
    <row r="7874" spans="5:9" ht="14.5" x14ac:dyDescent="0.35">
      <c r="E7874" s="113" t="s">
        <v>6535</v>
      </c>
      <c r="F7874" s="113" t="s">
        <v>30783</v>
      </c>
      <c r="G7874" s="113" t="s">
        <v>109746</v>
      </c>
      <c r="H7874" s="113" t="s">
        <v>65206</v>
      </c>
      <c r="I7874" s="113" t="s">
        <v>93927</v>
      </c>
    </row>
    <row r="7875" spans="5:9" ht="14.5" x14ac:dyDescent="0.35">
      <c r="E7875" s="113" t="s">
        <v>6534</v>
      </c>
      <c r="F7875" s="113" t="s">
        <v>30782</v>
      </c>
      <c r="G7875" s="113" t="s">
        <v>38865</v>
      </c>
      <c r="H7875" s="113" t="s">
        <v>65205</v>
      </c>
      <c r="I7875" s="113" t="s">
        <v>93926</v>
      </c>
    </row>
    <row r="7876" spans="5:9" ht="14.5" x14ac:dyDescent="0.35">
      <c r="E7876" s="113" t="s">
        <v>6533</v>
      </c>
      <c r="F7876" s="113" t="s">
        <v>30781</v>
      </c>
      <c r="G7876" s="113" t="s">
        <v>109745</v>
      </c>
      <c r="H7876" s="113" t="s">
        <v>65204</v>
      </c>
      <c r="I7876" s="113" t="s">
        <v>93925</v>
      </c>
    </row>
    <row r="7877" spans="5:9" ht="14.5" x14ac:dyDescent="0.35">
      <c r="E7877" s="113" t="s">
        <v>6532</v>
      </c>
      <c r="F7877" s="113" t="s">
        <v>30780</v>
      </c>
      <c r="G7877" s="113" t="s">
        <v>38864</v>
      </c>
      <c r="H7877" s="113" t="s">
        <v>65203</v>
      </c>
      <c r="I7877" s="113" t="s">
        <v>93924</v>
      </c>
    </row>
    <row r="7878" spans="5:9" ht="14.5" x14ac:dyDescent="0.35">
      <c r="E7878" s="113" t="s">
        <v>6531</v>
      </c>
      <c r="F7878" s="113" t="s">
        <v>30779</v>
      </c>
      <c r="G7878" s="113" t="s">
        <v>38863</v>
      </c>
      <c r="H7878" s="113" t="s">
        <v>65202</v>
      </c>
      <c r="I7878" s="113" t="s">
        <v>93923</v>
      </c>
    </row>
    <row r="7879" spans="5:9" ht="14.5" x14ac:dyDescent="0.35">
      <c r="E7879" s="113" t="s">
        <v>6530</v>
      </c>
      <c r="F7879" s="113" t="s">
        <v>30778</v>
      </c>
      <c r="G7879" s="113" t="s">
        <v>38862</v>
      </c>
      <c r="H7879" s="113" t="s">
        <v>65201</v>
      </c>
      <c r="I7879" s="113" t="s">
        <v>93922</v>
      </c>
    </row>
    <row r="7880" spans="5:9" ht="14.5" x14ac:dyDescent="0.35">
      <c r="E7880" s="113" t="s">
        <v>6529</v>
      </c>
      <c r="F7880" s="113" t="s">
        <v>30777</v>
      </c>
      <c r="G7880" s="113" t="s">
        <v>38861</v>
      </c>
      <c r="H7880" s="113" t="s">
        <v>65200</v>
      </c>
      <c r="I7880" s="113" t="s">
        <v>93921</v>
      </c>
    </row>
    <row r="7881" spans="5:9" ht="14.5" x14ac:dyDescent="0.35">
      <c r="E7881" s="113" t="s">
        <v>6528</v>
      </c>
      <c r="F7881" s="113" t="s">
        <v>30776</v>
      </c>
      <c r="G7881" s="113" t="s">
        <v>38860</v>
      </c>
      <c r="H7881" s="113" t="s">
        <v>65199</v>
      </c>
      <c r="I7881" s="113" t="s">
        <v>93920</v>
      </c>
    </row>
    <row r="7882" spans="5:9" ht="14.5" x14ac:dyDescent="0.35">
      <c r="E7882" s="113" t="s">
        <v>6527</v>
      </c>
      <c r="F7882" s="113" t="s">
        <v>30775</v>
      </c>
      <c r="G7882" s="113" t="s">
        <v>38859</v>
      </c>
      <c r="H7882" s="113" t="s">
        <v>65198</v>
      </c>
      <c r="I7882" s="113" t="s">
        <v>93919</v>
      </c>
    </row>
    <row r="7883" spans="5:9" ht="14.5" x14ac:dyDescent="0.35">
      <c r="E7883" s="113" t="s">
        <v>6526</v>
      </c>
      <c r="F7883" s="113" t="s">
        <v>30774</v>
      </c>
      <c r="G7883" s="113" t="s">
        <v>118058</v>
      </c>
      <c r="H7883" s="113" t="s">
        <v>65197</v>
      </c>
      <c r="I7883" s="113" t="s">
        <v>93918</v>
      </c>
    </row>
    <row r="7884" spans="5:9" ht="14.5" x14ac:dyDescent="0.35">
      <c r="E7884" s="113" t="s">
        <v>6525</v>
      </c>
      <c r="F7884" s="113" t="s">
        <v>30773</v>
      </c>
      <c r="G7884" s="113" t="s">
        <v>38858</v>
      </c>
      <c r="H7884" s="113" t="s">
        <v>65196</v>
      </c>
      <c r="I7884" s="113" t="s">
        <v>93917</v>
      </c>
    </row>
    <row r="7885" spans="5:9" ht="14.5" x14ac:dyDescent="0.35">
      <c r="E7885" s="113" t="s">
        <v>6524</v>
      </c>
      <c r="F7885" s="113" t="s">
        <v>30772</v>
      </c>
      <c r="G7885" s="113" t="s">
        <v>140456</v>
      </c>
      <c r="H7885" s="113" t="s">
        <v>65195</v>
      </c>
      <c r="I7885" s="113" t="s">
        <v>93916</v>
      </c>
    </row>
    <row r="7886" spans="5:9" ht="14.5" x14ac:dyDescent="0.35">
      <c r="E7886" s="113" t="s">
        <v>6523</v>
      </c>
      <c r="F7886" s="113" t="s">
        <v>30771</v>
      </c>
      <c r="G7886" s="113" t="s">
        <v>109744</v>
      </c>
      <c r="H7886" s="113" t="s">
        <v>65194</v>
      </c>
      <c r="I7886" s="113" t="s">
        <v>93915</v>
      </c>
    </row>
    <row r="7887" spans="5:9" ht="14.5" x14ac:dyDescent="0.35">
      <c r="E7887" s="113" t="s">
        <v>6522</v>
      </c>
      <c r="F7887" s="113" t="s">
        <v>30770</v>
      </c>
      <c r="G7887" s="113" t="s">
        <v>118057</v>
      </c>
      <c r="H7887" s="113" t="s">
        <v>65193</v>
      </c>
      <c r="I7887" s="113" t="s">
        <v>93914</v>
      </c>
    </row>
    <row r="7888" spans="5:9" ht="14.5" x14ac:dyDescent="0.35">
      <c r="E7888" s="113" t="s">
        <v>6521</v>
      </c>
      <c r="F7888" s="113" t="s">
        <v>30769</v>
      </c>
      <c r="G7888" s="113" t="s">
        <v>38857</v>
      </c>
      <c r="H7888" s="113" t="s">
        <v>65192</v>
      </c>
      <c r="I7888" s="113" t="s">
        <v>93913</v>
      </c>
    </row>
    <row r="7889" spans="5:9" ht="14.5" x14ac:dyDescent="0.35">
      <c r="E7889" s="113" t="s">
        <v>6520</v>
      </c>
      <c r="F7889" s="113" t="s">
        <v>30768</v>
      </c>
      <c r="G7889" s="113" t="s">
        <v>118056</v>
      </c>
      <c r="H7889" s="113" t="s">
        <v>65191</v>
      </c>
      <c r="I7889" s="113" t="s">
        <v>93912</v>
      </c>
    </row>
    <row r="7890" spans="5:9" ht="14.5" x14ac:dyDescent="0.35">
      <c r="E7890" s="113" t="s">
        <v>6519</v>
      </c>
      <c r="F7890" s="113" t="s">
        <v>30767</v>
      </c>
      <c r="G7890" s="113" t="s">
        <v>38856</v>
      </c>
      <c r="H7890" s="113" t="s">
        <v>65190</v>
      </c>
      <c r="I7890" s="113" t="s">
        <v>93911</v>
      </c>
    </row>
    <row r="7891" spans="5:9" ht="14.5" x14ac:dyDescent="0.35">
      <c r="E7891" s="113" t="s">
        <v>6518</v>
      </c>
      <c r="F7891" s="113" t="s">
        <v>30766</v>
      </c>
      <c r="G7891" s="113" t="s">
        <v>38855</v>
      </c>
      <c r="H7891" s="113" t="s">
        <v>65189</v>
      </c>
      <c r="I7891" s="113" t="s">
        <v>93910</v>
      </c>
    </row>
    <row r="7892" spans="5:9" ht="14.5" x14ac:dyDescent="0.35">
      <c r="E7892" s="113" t="s">
        <v>6517</v>
      </c>
      <c r="F7892" s="113" t="s">
        <v>30765</v>
      </c>
      <c r="G7892" s="113" t="s">
        <v>38854</v>
      </c>
      <c r="H7892" s="113" t="s">
        <v>65188</v>
      </c>
      <c r="I7892" s="113" t="s">
        <v>93909</v>
      </c>
    </row>
    <row r="7893" spans="5:9" ht="14.5" x14ac:dyDescent="0.35">
      <c r="E7893" s="113" t="s">
        <v>6516</v>
      </c>
      <c r="F7893" s="113" t="s">
        <v>30764</v>
      </c>
      <c r="G7893" s="113" t="s">
        <v>38853</v>
      </c>
      <c r="H7893" s="113" t="s">
        <v>65187</v>
      </c>
      <c r="I7893" s="113" t="s">
        <v>93908</v>
      </c>
    </row>
    <row r="7894" spans="5:9" ht="14.5" x14ac:dyDescent="0.35">
      <c r="E7894" s="113" t="s">
        <v>6515</v>
      </c>
      <c r="F7894" s="113" t="s">
        <v>30763</v>
      </c>
      <c r="G7894" s="113" t="s">
        <v>109743</v>
      </c>
      <c r="H7894" s="113" t="s">
        <v>65186</v>
      </c>
      <c r="I7894" s="113" t="s">
        <v>93907</v>
      </c>
    </row>
    <row r="7895" spans="5:9" ht="14.5" x14ac:dyDescent="0.35">
      <c r="E7895" s="113" t="s">
        <v>6514</v>
      </c>
      <c r="F7895" s="113" t="s">
        <v>30762</v>
      </c>
      <c r="G7895" s="113" t="s">
        <v>38852</v>
      </c>
      <c r="H7895" s="113" t="s">
        <v>65185</v>
      </c>
      <c r="I7895" s="113" t="s">
        <v>93906</v>
      </c>
    </row>
    <row r="7896" spans="5:9" ht="14.5" x14ac:dyDescent="0.35">
      <c r="E7896" s="113" t="s">
        <v>6513</v>
      </c>
      <c r="F7896" s="113" t="s">
        <v>30761</v>
      </c>
      <c r="G7896" s="113" t="s">
        <v>109742</v>
      </c>
      <c r="H7896" s="113" t="s">
        <v>65184</v>
      </c>
      <c r="I7896" s="113" t="s">
        <v>93905</v>
      </c>
    </row>
    <row r="7897" spans="5:9" ht="14.5" x14ac:dyDescent="0.35">
      <c r="E7897" s="113" t="s">
        <v>6512</v>
      </c>
      <c r="F7897" s="113" t="s">
        <v>30760</v>
      </c>
      <c r="G7897" s="113" t="s">
        <v>109741</v>
      </c>
      <c r="H7897" s="113" t="s">
        <v>65183</v>
      </c>
      <c r="I7897" s="113" t="s">
        <v>93904</v>
      </c>
    </row>
    <row r="7898" spans="5:9" ht="14.5" x14ac:dyDescent="0.35">
      <c r="E7898" s="113" t="s">
        <v>6511</v>
      </c>
      <c r="F7898" s="113" t="s">
        <v>30759</v>
      </c>
      <c r="G7898" s="113" t="s">
        <v>115146</v>
      </c>
      <c r="H7898" s="113" t="s">
        <v>65182</v>
      </c>
      <c r="I7898" s="113" t="s">
        <v>93903</v>
      </c>
    </row>
    <row r="7899" spans="5:9" ht="14.5" x14ac:dyDescent="0.35">
      <c r="E7899" s="113" t="s">
        <v>6510</v>
      </c>
      <c r="F7899" s="113" t="s">
        <v>30758</v>
      </c>
      <c r="G7899" s="113" t="s">
        <v>38851</v>
      </c>
      <c r="H7899" s="113" t="s">
        <v>65181</v>
      </c>
      <c r="I7899" s="113" t="s">
        <v>93902</v>
      </c>
    </row>
    <row r="7900" spans="5:9" ht="14.5" x14ac:dyDescent="0.35">
      <c r="E7900" s="113" t="s">
        <v>6509</v>
      </c>
      <c r="F7900" s="113" t="s">
        <v>30757</v>
      </c>
      <c r="G7900" s="113" t="s">
        <v>38850</v>
      </c>
      <c r="H7900" s="113" t="s">
        <v>65180</v>
      </c>
      <c r="I7900" s="113" t="s">
        <v>93901</v>
      </c>
    </row>
    <row r="7901" spans="5:9" ht="14.5" x14ac:dyDescent="0.35">
      <c r="E7901" s="113" t="s">
        <v>6508</v>
      </c>
      <c r="F7901" s="113" t="s">
        <v>30756</v>
      </c>
      <c r="G7901" s="113" t="s">
        <v>38849</v>
      </c>
      <c r="H7901" s="113" t="s">
        <v>65179</v>
      </c>
      <c r="I7901" s="113" t="s">
        <v>93900</v>
      </c>
    </row>
    <row r="7902" spans="5:9" ht="14.5" x14ac:dyDescent="0.35">
      <c r="E7902" s="113" t="s">
        <v>6507</v>
      </c>
      <c r="F7902" s="113" t="s">
        <v>30755</v>
      </c>
      <c r="G7902" s="113" t="s">
        <v>38848</v>
      </c>
      <c r="H7902" s="113" t="s">
        <v>65178</v>
      </c>
      <c r="I7902" s="113" t="s">
        <v>93899</v>
      </c>
    </row>
    <row r="7903" spans="5:9" ht="14.5" x14ac:dyDescent="0.35">
      <c r="E7903" s="113" t="s">
        <v>6506</v>
      </c>
      <c r="F7903" s="113" t="s">
        <v>30754</v>
      </c>
      <c r="G7903" s="113" t="s">
        <v>38847</v>
      </c>
      <c r="H7903" s="113" t="s">
        <v>65177</v>
      </c>
      <c r="I7903" s="113" t="s">
        <v>93898</v>
      </c>
    </row>
    <row r="7904" spans="5:9" ht="14.5" x14ac:dyDescent="0.35">
      <c r="E7904" s="113" t="s">
        <v>137920</v>
      </c>
      <c r="F7904" s="113" t="s">
        <v>30753</v>
      </c>
      <c r="G7904" s="113" t="s">
        <v>109740</v>
      </c>
      <c r="H7904" s="113" t="s">
        <v>65176</v>
      </c>
      <c r="I7904" s="113" t="s">
        <v>93897</v>
      </c>
    </row>
    <row r="7905" spans="5:9" ht="14.5" x14ac:dyDescent="0.35">
      <c r="E7905" s="113" t="s">
        <v>49577</v>
      </c>
      <c r="F7905" s="113" t="s">
        <v>30752</v>
      </c>
      <c r="G7905" s="113" t="s">
        <v>38846</v>
      </c>
      <c r="H7905" s="113" t="s">
        <v>65175</v>
      </c>
      <c r="I7905" s="113" t="s">
        <v>93896</v>
      </c>
    </row>
    <row r="7906" spans="5:9" ht="14.5" x14ac:dyDescent="0.35">
      <c r="E7906" s="113" t="s">
        <v>130629</v>
      </c>
      <c r="F7906" s="113" t="s">
        <v>30751</v>
      </c>
      <c r="G7906" s="113" t="s">
        <v>118055</v>
      </c>
      <c r="H7906" s="113" t="s">
        <v>65174</v>
      </c>
      <c r="I7906" s="113" t="s">
        <v>93895</v>
      </c>
    </row>
    <row r="7907" spans="5:9" ht="14.5" x14ac:dyDescent="0.35">
      <c r="E7907" s="113" t="s">
        <v>130630</v>
      </c>
      <c r="F7907" s="113" t="s">
        <v>30750</v>
      </c>
      <c r="G7907" s="113" t="s">
        <v>38845</v>
      </c>
      <c r="H7907" s="113" t="s">
        <v>65173</v>
      </c>
      <c r="I7907" s="113" t="s">
        <v>93894</v>
      </c>
    </row>
    <row r="7908" spans="5:9" ht="14.5" x14ac:dyDescent="0.35">
      <c r="E7908" s="113" t="s">
        <v>130631</v>
      </c>
      <c r="F7908" s="113" t="s">
        <v>30749</v>
      </c>
      <c r="G7908" s="113" t="s">
        <v>38844</v>
      </c>
      <c r="H7908" s="113" t="s">
        <v>65172</v>
      </c>
      <c r="I7908" s="113" t="s">
        <v>93893</v>
      </c>
    </row>
    <row r="7909" spans="5:9" ht="14.5" x14ac:dyDescent="0.35">
      <c r="E7909" s="113" t="s">
        <v>130632</v>
      </c>
      <c r="F7909" s="113" t="s">
        <v>30748</v>
      </c>
      <c r="G7909" s="113" t="s">
        <v>38843</v>
      </c>
      <c r="H7909" s="113" t="s">
        <v>65171</v>
      </c>
      <c r="I7909" s="113" t="s">
        <v>93892</v>
      </c>
    </row>
    <row r="7910" spans="5:9" ht="14.5" x14ac:dyDescent="0.35">
      <c r="E7910" s="113" t="s">
        <v>123830</v>
      </c>
      <c r="F7910" s="113" t="s">
        <v>30747</v>
      </c>
      <c r="G7910" s="113" t="s">
        <v>38842</v>
      </c>
      <c r="H7910" s="113" t="s">
        <v>65170</v>
      </c>
      <c r="I7910" s="113" t="s">
        <v>93891</v>
      </c>
    </row>
    <row r="7911" spans="5:9" ht="14.5" x14ac:dyDescent="0.35">
      <c r="E7911" s="113" t="s">
        <v>123545</v>
      </c>
      <c r="F7911" s="113" t="s">
        <v>30746</v>
      </c>
      <c r="G7911" s="113" t="s">
        <v>118054</v>
      </c>
      <c r="H7911" s="113" t="s">
        <v>65169</v>
      </c>
      <c r="I7911" s="113" t="s">
        <v>93890</v>
      </c>
    </row>
    <row r="7912" spans="5:9" ht="14.5" x14ac:dyDescent="0.35">
      <c r="E7912" s="113" t="s">
        <v>123544</v>
      </c>
      <c r="F7912" s="113" t="s">
        <v>30745</v>
      </c>
      <c r="G7912" s="113" t="s">
        <v>38841</v>
      </c>
      <c r="H7912" s="113" t="s">
        <v>65168</v>
      </c>
      <c r="I7912" s="113" t="s">
        <v>93889</v>
      </c>
    </row>
    <row r="7913" spans="5:9" ht="14.5" x14ac:dyDescent="0.35">
      <c r="E7913" s="113" t="s">
        <v>123543</v>
      </c>
      <c r="F7913" s="113" t="s">
        <v>30744</v>
      </c>
      <c r="G7913" s="113" t="s">
        <v>38840</v>
      </c>
      <c r="H7913" s="113" t="s">
        <v>65167</v>
      </c>
      <c r="I7913" s="113" t="s">
        <v>93888</v>
      </c>
    </row>
    <row r="7914" spans="5:9" ht="14.5" x14ac:dyDescent="0.35">
      <c r="E7914" s="113" t="s">
        <v>123542</v>
      </c>
      <c r="F7914" s="113" t="s">
        <v>30743</v>
      </c>
      <c r="G7914" s="113" t="s">
        <v>38839</v>
      </c>
      <c r="H7914" s="113" t="s">
        <v>65166</v>
      </c>
      <c r="I7914" s="113" t="s">
        <v>93887</v>
      </c>
    </row>
    <row r="7915" spans="5:9" ht="14.5" x14ac:dyDescent="0.35">
      <c r="E7915" s="113" t="s">
        <v>123541</v>
      </c>
      <c r="F7915" s="113" t="s">
        <v>30742</v>
      </c>
      <c r="G7915" s="113" t="s">
        <v>38838</v>
      </c>
      <c r="H7915" s="113" t="s">
        <v>65165</v>
      </c>
      <c r="I7915" s="113" t="s">
        <v>93886</v>
      </c>
    </row>
    <row r="7916" spans="5:9" ht="14.5" x14ac:dyDescent="0.35">
      <c r="E7916" s="113" t="s">
        <v>123540</v>
      </c>
      <c r="F7916" s="113" t="s">
        <v>30741</v>
      </c>
      <c r="G7916" s="113" t="s">
        <v>38837</v>
      </c>
      <c r="H7916" s="113" t="s">
        <v>65164</v>
      </c>
      <c r="I7916" s="113" t="s">
        <v>93885</v>
      </c>
    </row>
    <row r="7917" spans="5:9" ht="14.5" x14ac:dyDescent="0.35">
      <c r="E7917" s="113" t="s">
        <v>123539</v>
      </c>
      <c r="F7917" s="113" t="s">
        <v>30740</v>
      </c>
      <c r="G7917" s="113" t="s">
        <v>124866</v>
      </c>
      <c r="H7917" s="113" t="s">
        <v>65163</v>
      </c>
      <c r="I7917" s="113" t="s">
        <v>93884</v>
      </c>
    </row>
    <row r="7918" spans="5:9" ht="14.5" x14ac:dyDescent="0.35">
      <c r="E7918" s="113" t="s">
        <v>123538</v>
      </c>
      <c r="F7918" s="113" t="s">
        <v>30739</v>
      </c>
      <c r="G7918" s="113" t="s">
        <v>115145</v>
      </c>
      <c r="H7918" s="113" t="s">
        <v>65162</v>
      </c>
      <c r="I7918" s="113" t="s">
        <v>93883</v>
      </c>
    </row>
    <row r="7919" spans="5:9" ht="14.5" x14ac:dyDescent="0.35">
      <c r="E7919" s="113" t="s">
        <v>123537</v>
      </c>
      <c r="F7919" s="113" t="s">
        <v>30738</v>
      </c>
      <c r="G7919" s="113" t="s">
        <v>38836</v>
      </c>
      <c r="H7919" s="113" t="s">
        <v>65161</v>
      </c>
      <c r="I7919" s="113" t="s">
        <v>93882</v>
      </c>
    </row>
    <row r="7920" spans="5:9" ht="14.5" x14ac:dyDescent="0.35">
      <c r="E7920" s="113" t="s">
        <v>123536</v>
      </c>
      <c r="F7920" s="113" t="s">
        <v>30737</v>
      </c>
      <c r="G7920" s="113" t="s">
        <v>38835</v>
      </c>
      <c r="H7920" s="113" t="s">
        <v>65160</v>
      </c>
      <c r="I7920" s="113" t="s">
        <v>93881</v>
      </c>
    </row>
    <row r="7921" spans="5:9" ht="14.5" x14ac:dyDescent="0.35">
      <c r="E7921" s="113" t="s">
        <v>123535</v>
      </c>
      <c r="F7921" s="113" t="s">
        <v>30736</v>
      </c>
      <c r="G7921" s="113" t="s">
        <v>38834</v>
      </c>
      <c r="H7921" s="113" t="s">
        <v>65159</v>
      </c>
      <c r="I7921" s="113" t="s">
        <v>93880</v>
      </c>
    </row>
    <row r="7922" spans="5:9" ht="14.5" x14ac:dyDescent="0.35">
      <c r="E7922" s="113" t="s">
        <v>123534</v>
      </c>
      <c r="F7922" s="113" t="s">
        <v>30735</v>
      </c>
      <c r="G7922" s="113" t="s">
        <v>38833</v>
      </c>
      <c r="H7922" s="113" t="s">
        <v>65158</v>
      </c>
      <c r="I7922" s="113" t="s">
        <v>93879</v>
      </c>
    </row>
    <row r="7923" spans="5:9" ht="14.5" x14ac:dyDescent="0.35">
      <c r="E7923" s="113" t="s">
        <v>123533</v>
      </c>
      <c r="F7923" s="113" t="s">
        <v>30734</v>
      </c>
      <c r="G7923" s="113" t="s">
        <v>38832</v>
      </c>
      <c r="H7923" s="113" t="s">
        <v>65157</v>
      </c>
      <c r="I7923" s="113" t="s">
        <v>93878</v>
      </c>
    </row>
    <row r="7924" spans="5:9" ht="14.5" x14ac:dyDescent="0.35">
      <c r="E7924" s="113" t="s">
        <v>123532</v>
      </c>
      <c r="F7924" s="113" t="s">
        <v>30733</v>
      </c>
      <c r="G7924" s="113" t="s">
        <v>138356</v>
      </c>
      <c r="H7924" s="113" t="s">
        <v>65156</v>
      </c>
      <c r="I7924" s="113" t="s">
        <v>93877</v>
      </c>
    </row>
    <row r="7925" spans="5:9" ht="14.5" x14ac:dyDescent="0.35">
      <c r="E7925" s="113" t="s">
        <v>123531</v>
      </c>
      <c r="F7925" s="113" t="s">
        <v>30732</v>
      </c>
      <c r="G7925" s="113" t="s">
        <v>128937</v>
      </c>
      <c r="H7925" s="113" t="s">
        <v>65155</v>
      </c>
      <c r="I7925" s="113" t="s">
        <v>93876</v>
      </c>
    </row>
    <row r="7926" spans="5:9" ht="14.5" x14ac:dyDescent="0.35">
      <c r="E7926" s="113" t="s">
        <v>118476</v>
      </c>
      <c r="F7926" s="113" t="s">
        <v>30731</v>
      </c>
      <c r="G7926" s="113" t="s">
        <v>124867</v>
      </c>
      <c r="H7926" s="113" t="s">
        <v>65154</v>
      </c>
      <c r="I7926" s="113" t="s">
        <v>93875</v>
      </c>
    </row>
    <row r="7927" spans="5:9" ht="14.5" x14ac:dyDescent="0.35">
      <c r="E7927" s="113" t="s">
        <v>118475</v>
      </c>
      <c r="F7927" s="113" t="s">
        <v>30730</v>
      </c>
      <c r="G7927" s="113" t="s">
        <v>49614</v>
      </c>
      <c r="H7927" s="113" t="s">
        <v>65153</v>
      </c>
      <c r="I7927" s="113" t="s">
        <v>93874</v>
      </c>
    </row>
    <row r="7928" spans="5:9" ht="14.5" x14ac:dyDescent="0.35">
      <c r="E7928" s="113" t="s">
        <v>118474</v>
      </c>
      <c r="F7928" s="113" t="s">
        <v>30729</v>
      </c>
      <c r="G7928" s="113" t="s">
        <v>38831</v>
      </c>
      <c r="H7928" s="113" t="s">
        <v>65152</v>
      </c>
      <c r="I7928" s="113" t="s">
        <v>93873</v>
      </c>
    </row>
    <row r="7929" spans="5:9" ht="14.5" x14ac:dyDescent="0.35">
      <c r="E7929" s="113" t="s">
        <v>118473</v>
      </c>
      <c r="F7929" s="113" t="s">
        <v>30728</v>
      </c>
      <c r="G7929" s="113" t="s">
        <v>109739</v>
      </c>
      <c r="H7929" s="113" t="s">
        <v>65151</v>
      </c>
      <c r="I7929" s="113" t="s">
        <v>93872</v>
      </c>
    </row>
    <row r="7930" spans="5:9" ht="14.5" x14ac:dyDescent="0.35">
      <c r="E7930" s="113" t="s">
        <v>118472</v>
      </c>
      <c r="F7930" s="113" t="s">
        <v>30727</v>
      </c>
      <c r="G7930" s="113" t="s">
        <v>38830</v>
      </c>
      <c r="H7930" s="113" t="s">
        <v>65150</v>
      </c>
      <c r="I7930" s="113" t="s">
        <v>93871</v>
      </c>
    </row>
    <row r="7931" spans="5:9" ht="14.5" x14ac:dyDescent="0.35">
      <c r="E7931" s="113" t="s">
        <v>118471</v>
      </c>
      <c r="F7931" s="113" t="s">
        <v>30726</v>
      </c>
      <c r="G7931" s="113" t="s">
        <v>140627</v>
      </c>
      <c r="H7931" s="113" t="s">
        <v>65149</v>
      </c>
      <c r="I7931" s="113" t="s">
        <v>93870</v>
      </c>
    </row>
    <row r="7932" spans="5:9" ht="14.5" x14ac:dyDescent="0.35">
      <c r="E7932" s="113" t="s">
        <v>118470</v>
      </c>
      <c r="F7932" s="113" t="s">
        <v>30725</v>
      </c>
      <c r="G7932" s="113" t="s">
        <v>140628</v>
      </c>
      <c r="H7932" s="113" t="s">
        <v>65148</v>
      </c>
      <c r="I7932" s="113" t="s">
        <v>93869</v>
      </c>
    </row>
    <row r="7933" spans="5:9" ht="14.5" x14ac:dyDescent="0.35">
      <c r="E7933" s="113" t="s">
        <v>112487</v>
      </c>
      <c r="F7933" s="113" t="s">
        <v>30724</v>
      </c>
      <c r="G7933" s="113" t="s">
        <v>140629</v>
      </c>
      <c r="H7933" s="113" t="s">
        <v>122786</v>
      </c>
      <c r="I7933" s="113" t="s">
        <v>93868</v>
      </c>
    </row>
    <row r="7934" spans="5:9" ht="14.5" x14ac:dyDescent="0.35">
      <c r="E7934" s="113" t="s">
        <v>112486</v>
      </c>
      <c r="F7934" s="113" t="s">
        <v>30723</v>
      </c>
      <c r="G7934" s="113" t="s">
        <v>140630</v>
      </c>
      <c r="H7934" s="113" t="s">
        <v>65147</v>
      </c>
      <c r="I7934" s="113" t="s">
        <v>93867</v>
      </c>
    </row>
    <row r="7935" spans="5:9" ht="14.5" x14ac:dyDescent="0.35">
      <c r="E7935" s="113" t="s">
        <v>112485</v>
      </c>
      <c r="F7935" s="113" t="s">
        <v>30722</v>
      </c>
      <c r="G7935" s="113" t="s">
        <v>124868</v>
      </c>
      <c r="H7935" s="113" t="s">
        <v>65146</v>
      </c>
      <c r="I7935" s="113" t="s">
        <v>93866</v>
      </c>
    </row>
    <row r="7936" spans="5:9" ht="14.5" x14ac:dyDescent="0.35">
      <c r="E7936" s="113" t="s">
        <v>112484</v>
      </c>
      <c r="F7936" s="113" t="s">
        <v>30721</v>
      </c>
      <c r="G7936" s="113" t="s">
        <v>124869</v>
      </c>
      <c r="H7936" s="113" t="s">
        <v>65145</v>
      </c>
      <c r="I7936" s="113" t="s">
        <v>140356</v>
      </c>
    </row>
    <row r="7937" spans="5:9" ht="14.5" x14ac:dyDescent="0.35">
      <c r="E7937" s="113" t="s">
        <v>112483</v>
      </c>
      <c r="F7937" s="113" t="s">
        <v>30720</v>
      </c>
      <c r="G7937" s="113" t="s">
        <v>38829</v>
      </c>
      <c r="H7937" s="113" t="s">
        <v>65144</v>
      </c>
      <c r="I7937" s="113" t="s">
        <v>93865</v>
      </c>
    </row>
    <row r="7938" spans="5:9" ht="14.5" x14ac:dyDescent="0.35">
      <c r="E7938" s="113" t="s">
        <v>7048</v>
      </c>
      <c r="F7938" s="113" t="s">
        <v>30719</v>
      </c>
      <c r="G7938" s="113" t="s">
        <v>38828</v>
      </c>
      <c r="H7938" s="113" t="s">
        <v>65143</v>
      </c>
      <c r="I7938" s="113" t="s">
        <v>93864</v>
      </c>
    </row>
    <row r="7939" spans="5:9" ht="14.5" x14ac:dyDescent="0.35">
      <c r="E7939" s="113" t="s">
        <v>7047</v>
      </c>
      <c r="F7939" s="113" t="s">
        <v>30718</v>
      </c>
      <c r="G7939" s="113" t="s">
        <v>38827</v>
      </c>
      <c r="H7939" s="113" t="s">
        <v>65142</v>
      </c>
      <c r="I7939" s="113" t="s">
        <v>93863</v>
      </c>
    </row>
    <row r="7940" spans="5:9" ht="14.5" x14ac:dyDescent="0.35">
      <c r="E7940" s="113" t="s">
        <v>7046</v>
      </c>
      <c r="F7940" s="113" t="s">
        <v>30717</v>
      </c>
      <c r="G7940" s="113" t="s">
        <v>38826</v>
      </c>
      <c r="H7940" s="113" t="s">
        <v>65141</v>
      </c>
      <c r="I7940" s="113" t="s">
        <v>93862</v>
      </c>
    </row>
    <row r="7941" spans="5:9" ht="14.5" x14ac:dyDescent="0.35">
      <c r="E7941" s="113" t="s">
        <v>7045</v>
      </c>
      <c r="F7941" s="113" t="s">
        <v>30716</v>
      </c>
      <c r="G7941" s="113" t="s">
        <v>38825</v>
      </c>
      <c r="H7941" s="113" t="s">
        <v>65140</v>
      </c>
      <c r="I7941" s="113" t="s">
        <v>93861</v>
      </c>
    </row>
    <row r="7942" spans="5:9" ht="14.5" x14ac:dyDescent="0.35">
      <c r="E7942" s="113" t="s">
        <v>7044</v>
      </c>
      <c r="F7942" s="113" t="s">
        <v>30715</v>
      </c>
      <c r="G7942" s="113" t="s">
        <v>38824</v>
      </c>
      <c r="H7942" s="113" t="s">
        <v>65139</v>
      </c>
      <c r="I7942" s="113" t="s">
        <v>93860</v>
      </c>
    </row>
    <row r="7943" spans="5:9" ht="14.5" x14ac:dyDescent="0.35">
      <c r="E7943" s="113" t="s">
        <v>7043</v>
      </c>
      <c r="F7943" s="113" t="s">
        <v>30714</v>
      </c>
      <c r="G7943" s="113" t="s">
        <v>38823</v>
      </c>
      <c r="H7943" s="113" t="s">
        <v>65138</v>
      </c>
      <c r="I7943" s="113" t="s">
        <v>93859</v>
      </c>
    </row>
    <row r="7944" spans="5:9" ht="14.5" x14ac:dyDescent="0.35">
      <c r="E7944" s="113" t="s">
        <v>7042</v>
      </c>
      <c r="F7944" s="113" t="s">
        <v>30713</v>
      </c>
      <c r="G7944" s="113" t="s">
        <v>109738</v>
      </c>
      <c r="H7944" s="113" t="s">
        <v>65137</v>
      </c>
      <c r="I7944" s="113" t="s">
        <v>93858</v>
      </c>
    </row>
    <row r="7945" spans="5:9" ht="14.5" x14ac:dyDescent="0.35">
      <c r="E7945" s="113" t="s">
        <v>7041</v>
      </c>
      <c r="F7945" s="113" t="s">
        <v>30712</v>
      </c>
      <c r="G7945" s="113" t="s">
        <v>38822</v>
      </c>
      <c r="H7945" s="113" t="s">
        <v>65136</v>
      </c>
      <c r="I7945" s="113" t="s">
        <v>93857</v>
      </c>
    </row>
    <row r="7946" spans="5:9" ht="14.5" x14ac:dyDescent="0.35">
      <c r="E7946" s="113" t="s">
        <v>7040</v>
      </c>
      <c r="F7946" s="113" t="s">
        <v>30711</v>
      </c>
      <c r="G7946" s="113" t="s">
        <v>38821</v>
      </c>
      <c r="H7946" s="113" t="s">
        <v>65135</v>
      </c>
      <c r="I7946" s="113" t="s">
        <v>93856</v>
      </c>
    </row>
    <row r="7947" spans="5:9" ht="14.5" x14ac:dyDescent="0.35">
      <c r="E7947" s="113" t="s">
        <v>7039</v>
      </c>
      <c r="F7947" s="113" t="s">
        <v>30710</v>
      </c>
      <c r="G7947" s="113" t="s">
        <v>38820</v>
      </c>
      <c r="H7947" s="113" t="s">
        <v>65134</v>
      </c>
      <c r="I7947" s="113" t="s">
        <v>93855</v>
      </c>
    </row>
    <row r="7948" spans="5:9" ht="14.5" x14ac:dyDescent="0.35">
      <c r="E7948" s="113" t="s">
        <v>7038</v>
      </c>
      <c r="F7948" s="113" t="s">
        <v>30709</v>
      </c>
      <c r="G7948" s="113" t="s">
        <v>38819</v>
      </c>
      <c r="H7948" s="113" t="s">
        <v>65133</v>
      </c>
      <c r="I7948" s="113" t="s">
        <v>93854</v>
      </c>
    </row>
    <row r="7949" spans="5:9" ht="14.5" x14ac:dyDescent="0.35">
      <c r="E7949" s="113" t="s">
        <v>7037</v>
      </c>
      <c r="F7949" s="113" t="s">
        <v>30708</v>
      </c>
      <c r="G7949" s="113" t="s">
        <v>38818</v>
      </c>
      <c r="H7949" s="113" t="s">
        <v>65132</v>
      </c>
      <c r="I7949" s="113" t="s">
        <v>93853</v>
      </c>
    </row>
    <row r="7950" spans="5:9" ht="14.5" x14ac:dyDescent="0.35">
      <c r="E7950" s="113" t="s">
        <v>7036</v>
      </c>
      <c r="F7950" s="113" t="s">
        <v>30707</v>
      </c>
      <c r="G7950" s="113" t="s">
        <v>38817</v>
      </c>
      <c r="H7950" s="113" t="s">
        <v>65131</v>
      </c>
      <c r="I7950" s="113" t="s">
        <v>93852</v>
      </c>
    </row>
    <row r="7951" spans="5:9" ht="14.5" x14ac:dyDescent="0.35">
      <c r="E7951" s="113" t="s">
        <v>7035</v>
      </c>
      <c r="F7951" s="113" t="s">
        <v>30706</v>
      </c>
      <c r="G7951" s="113" t="s">
        <v>38816</v>
      </c>
      <c r="H7951" s="113" t="s">
        <v>65130</v>
      </c>
      <c r="I7951" s="113" t="s">
        <v>93851</v>
      </c>
    </row>
    <row r="7952" spans="5:9" ht="14.5" x14ac:dyDescent="0.35">
      <c r="E7952" s="113" t="s">
        <v>7034</v>
      </c>
      <c r="F7952" s="113" t="s">
        <v>30705</v>
      </c>
      <c r="G7952" s="113" t="s">
        <v>38815</v>
      </c>
      <c r="H7952" s="113" t="s">
        <v>65129</v>
      </c>
      <c r="I7952" s="113" t="s">
        <v>93850</v>
      </c>
    </row>
    <row r="7953" spans="5:9" ht="14.5" x14ac:dyDescent="0.35">
      <c r="E7953" s="113" t="s">
        <v>7033</v>
      </c>
      <c r="F7953" s="113" t="s">
        <v>30704</v>
      </c>
      <c r="G7953" s="113" t="s">
        <v>38814</v>
      </c>
      <c r="H7953" s="113" t="s">
        <v>65128</v>
      </c>
      <c r="I7953" s="113" t="s">
        <v>93849</v>
      </c>
    </row>
    <row r="7954" spans="5:9" ht="14.5" x14ac:dyDescent="0.35">
      <c r="E7954" s="113" t="s">
        <v>7032</v>
      </c>
      <c r="F7954" s="113" t="s">
        <v>30703</v>
      </c>
      <c r="G7954" s="113" t="s">
        <v>38813</v>
      </c>
      <c r="H7954" s="113" t="s">
        <v>65127</v>
      </c>
      <c r="I7954" s="113" t="s">
        <v>93848</v>
      </c>
    </row>
    <row r="7955" spans="5:9" ht="14.5" x14ac:dyDescent="0.35">
      <c r="E7955" s="113" t="s">
        <v>7031</v>
      </c>
      <c r="F7955" s="113" t="s">
        <v>30702</v>
      </c>
      <c r="G7955" s="113" t="s">
        <v>38812</v>
      </c>
      <c r="H7955" s="113" t="s">
        <v>65126</v>
      </c>
      <c r="I7955" s="113" t="s">
        <v>93847</v>
      </c>
    </row>
    <row r="7956" spans="5:9" ht="14.5" x14ac:dyDescent="0.35">
      <c r="E7956" s="113" t="s">
        <v>7030</v>
      </c>
      <c r="F7956" s="113" t="s">
        <v>30701</v>
      </c>
      <c r="G7956" s="113" t="s">
        <v>38811</v>
      </c>
      <c r="H7956" s="113" t="s">
        <v>65125</v>
      </c>
      <c r="I7956" s="113" t="s">
        <v>93846</v>
      </c>
    </row>
    <row r="7957" spans="5:9" ht="14.5" x14ac:dyDescent="0.35">
      <c r="E7957" s="113" t="s">
        <v>7029</v>
      </c>
      <c r="F7957" s="113" t="s">
        <v>30700</v>
      </c>
      <c r="G7957" s="113" t="s">
        <v>38810</v>
      </c>
      <c r="H7957" s="113" t="s">
        <v>65124</v>
      </c>
      <c r="I7957" s="113" t="s">
        <v>93845</v>
      </c>
    </row>
    <row r="7958" spans="5:9" ht="14.5" x14ac:dyDescent="0.35">
      <c r="E7958" s="113" t="s">
        <v>7028</v>
      </c>
      <c r="F7958" s="113" t="s">
        <v>30699</v>
      </c>
      <c r="G7958" s="113" t="s">
        <v>38809</v>
      </c>
      <c r="H7958" s="113" t="s">
        <v>65123</v>
      </c>
      <c r="I7958" s="113" t="s">
        <v>93844</v>
      </c>
    </row>
    <row r="7959" spans="5:9" ht="14.5" x14ac:dyDescent="0.35">
      <c r="E7959" s="113" t="s">
        <v>7027</v>
      </c>
      <c r="F7959" s="113" t="s">
        <v>30698</v>
      </c>
      <c r="G7959" s="113" t="s">
        <v>38808</v>
      </c>
      <c r="H7959" s="113" t="s">
        <v>65122</v>
      </c>
      <c r="I7959" s="113" t="s">
        <v>93843</v>
      </c>
    </row>
    <row r="7960" spans="5:9" ht="14.5" x14ac:dyDescent="0.35">
      <c r="E7960" s="113" t="s">
        <v>7026</v>
      </c>
      <c r="F7960" s="113" t="s">
        <v>30697</v>
      </c>
      <c r="G7960" s="113" t="s">
        <v>38807</v>
      </c>
      <c r="H7960" s="113" t="s">
        <v>65121</v>
      </c>
      <c r="I7960" s="113" t="s">
        <v>93842</v>
      </c>
    </row>
    <row r="7961" spans="5:9" ht="14.5" x14ac:dyDescent="0.35">
      <c r="E7961" s="113" t="s">
        <v>7025</v>
      </c>
      <c r="F7961" s="113" t="s">
        <v>30696</v>
      </c>
      <c r="G7961" s="113" t="s">
        <v>38806</v>
      </c>
      <c r="H7961" s="113" t="s">
        <v>65120</v>
      </c>
      <c r="I7961" s="113" t="s">
        <v>93841</v>
      </c>
    </row>
    <row r="7962" spans="5:9" ht="14.5" x14ac:dyDescent="0.35">
      <c r="E7962" s="113" t="s">
        <v>7024</v>
      </c>
      <c r="F7962" s="113" t="s">
        <v>30695</v>
      </c>
      <c r="G7962" s="113" t="s">
        <v>38805</v>
      </c>
      <c r="H7962" s="113" t="s">
        <v>65119</v>
      </c>
      <c r="I7962" s="113" t="s">
        <v>93840</v>
      </c>
    </row>
    <row r="7963" spans="5:9" ht="14.5" x14ac:dyDescent="0.35">
      <c r="E7963" s="113" t="s">
        <v>7023</v>
      </c>
      <c r="F7963" s="113" t="s">
        <v>30694</v>
      </c>
      <c r="G7963" s="113" t="s">
        <v>38804</v>
      </c>
      <c r="H7963" s="113" t="s">
        <v>65118</v>
      </c>
      <c r="I7963" s="113" t="s">
        <v>93839</v>
      </c>
    </row>
    <row r="7964" spans="5:9" ht="14.5" x14ac:dyDescent="0.35">
      <c r="E7964" s="113" t="s">
        <v>7022</v>
      </c>
      <c r="F7964" s="113" t="s">
        <v>30693</v>
      </c>
      <c r="G7964" s="113" t="s">
        <v>38803</v>
      </c>
      <c r="H7964" s="113" t="s">
        <v>65117</v>
      </c>
      <c r="I7964" s="113" t="s">
        <v>93838</v>
      </c>
    </row>
    <row r="7965" spans="5:9" ht="14.5" x14ac:dyDescent="0.35">
      <c r="E7965" s="113" t="s">
        <v>7021</v>
      </c>
      <c r="F7965" s="113" t="s">
        <v>30692</v>
      </c>
      <c r="G7965" s="113" t="s">
        <v>38802</v>
      </c>
      <c r="H7965" s="113" t="s">
        <v>115419</v>
      </c>
      <c r="I7965" s="113" t="s">
        <v>93837</v>
      </c>
    </row>
    <row r="7966" spans="5:9" ht="14.5" x14ac:dyDescent="0.35">
      <c r="E7966" s="113" t="s">
        <v>7020</v>
      </c>
      <c r="F7966" s="113" t="s">
        <v>30691</v>
      </c>
      <c r="G7966" s="113" t="s">
        <v>38801</v>
      </c>
      <c r="H7966" s="113" t="s">
        <v>116384</v>
      </c>
      <c r="I7966" s="113" t="s">
        <v>93836</v>
      </c>
    </row>
    <row r="7967" spans="5:9" ht="14.5" x14ac:dyDescent="0.35">
      <c r="E7967" s="113" t="s">
        <v>7019</v>
      </c>
      <c r="F7967" s="113" t="s">
        <v>30690</v>
      </c>
      <c r="G7967" s="113" t="s">
        <v>38800</v>
      </c>
      <c r="H7967" s="113" t="s">
        <v>116383</v>
      </c>
      <c r="I7967" s="113" t="s">
        <v>93835</v>
      </c>
    </row>
    <row r="7968" spans="5:9" ht="14.5" x14ac:dyDescent="0.35">
      <c r="E7968" s="113" t="s">
        <v>7018</v>
      </c>
      <c r="F7968" s="113" t="s">
        <v>30689</v>
      </c>
      <c r="G7968" s="113" t="s">
        <v>38799</v>
      </c>
      <c r="H7968" s="113" t="s">
        <v>115418</v>
      </c>
      <c r="I7968" s="113" t="s">
        <v>93834</v>
      </c>
    </row>
    <row r="7969" spans="5:9" ht="14.5" x14ac:dyDescent="0.35">
      <c r="E7969" s="113" t="s">
        <v>7017</v>
      </c>
      <c r="F7969" s="113" t="s">
        <v>30688</v>
      </c>
      <c r="G7969" s="113" t="s">
        <v>38798</v>
      </c>
      <c r="H7969" s="113" t="s">
        <v>115417</v>
      </c>
      <c r="I7969" s="113" t="s">
        <v>93833</v>
      </c>
    </row>
    <row r="7970" spans="5:9" ht="14.5" x14ac:dyDescent="0.35">
      <c r="E7970" s="113" t="s">
        <v>7016</v>
      </c>
      <c r="F7970" s="113" t="s">
        <v>30687</v>
      </c>
      <c r="G7970" s="113" t="s">
        <v>122340</v>
      </c>
      <c r="H7970" s="113" t="s">
        <v>115416</v>
      </c>
      <c r="I7970" s="113" t="s">
        <v>93832</v>
      </c>
    </row>
    <row r="7971" spans="5:9" ht="14.5" x14ac:dyDescent="0.35">
      <c r="E7971" s="113" t="s">
        <v>7015</v>
      </c>
      <c r="F7971" s="113" t="s">
        <v>30686</v>
      </c>
      <c r="G7971" s="113" t="s">
        <v>116325</v>
      </c>
      <c r="H7971" s="113" t="s">
        <v>115415</v>
      </c>
      <c r="I7971" s="113" t="s">
        <v>93831</v>
      </c>
    </row>
    <row r="7972" spans="5:9" ht="14.5" x14ac:dyDescent="0.35">
      <c r="E7972" s="113" t="s">
        <v>7014</v>
      </c>
      <c r="F7972" s="113" t="s">
        <v>30685</v>
      </c>
      <c r="G7972" s="113" t="s">
        <v>109737</v>
      </c>
      <c r="H7972" s="113" t="s">
        <v>115414</v>
      </c>
      <c r="I7972" s="113" t="s">
        <v>93830</v>
      </c>
    </row>
    <row r="7973" spans="5:9" ht="14.5" x14ac:dyDescent="0.35">
      <c r="E7973" s="113" t="s">
        <v>7013</v>
      </c>
      <c r="F7973" s="113" t="s">
        <v>30684</v>
      </c>
      <c r="G7973" s="113" t="s">
        <v>109736</v>
      </c>
      <c r="H7973" s="113" t="s">
        <v>115413</v>
      </c>
      <c r="I7973" s="113" t="s">
        <v>93829</v>
      </c>
    </row>
    <row r="7974" spans="5:9" ht="14.5" x14ac:dyDescent="0.35">
      <c r="E7974" s="113" t="s">
        <v>7012</v>
      </c>
      <c r="F7974" s="113" t="s">
        <v>30683</v>
      </c>
      <c r="G7974" s="113" t="s">
        <v>109735</v>
      </c>
      <c r="H7974" s="113" t="s">
        <v>127797</v>
      </c>
      <c r="I7974" s="113" t="s">
        <v>93828</v>
      </c>
    </row>
    <row r="7975" spans="5:9" ht="14.5" x14ac:dyDescent="0.35">
      <c r="E7975" s="113" t="s">
        <v>7011</v>
      </c>
      <c r="F7975" s="113" t="s">
        <v>30682</v>
      </c>
      <c r="G7975" s="113" t="s">
        <v>109734</v>
      </c>
      <c r="H7975" s="113" t="s">
        <v>115412</v>
      </c>
      <c r="I7975" s="113" t="s">
        <v>93827</v>
      </c>
    </row>
    <row r="7976" spans="5:9" ht="14.5" x14ac:dyDescent="0.35">
      <c r="E7976" s="113" t="s">
        <v>7010</v>
      </c>
      <c r="F7976" s="113" t="s">
        <v>30681</v>
      </c>
      <c r="G7976" s="113" t="s">
        <v>109733</v>
      </c>
      <c r="H7976" s="113" t="s">
        <v>115411</v>
      </c>
      <c r="I7976" s="113" t="s">
        <v>93826</v>
      </c>
    </row>
    <row r="7977" spans="5:9" ht="14.5" x14ac:dyDescent="0.35">
      <c r="E7977" s="113" t="s">
        <v>7009</v>
      </c>
      <c r="F7977" s="113" t="s">
        <v>30680</v>
      </c>
      <c r="G7977" s="113" t="s">
        <v>38797</v>
      </c>
      <c r="H7977" s="113" t="s">
        <v>115410</v>
      </c>
      <c r="I7977" s="113" t="s">
        <v>93825</v>
      </c>
    </row>
    <row r="7978" spans="5:9" ht="14.5" x14ac:dyDescent="0.35">
      <c r="E7978" s="113" t="s">
        <v>7008</v>
      </c>
      <c r="F7978" s="113" t="s">
        <v>30679</v>
      </c>
      <c r="G7978" s="113" t="s">
        <v>109732</v>
      </c>
      <c r="H7978" s="113" t="s">
        <v>115409</v>
      </c>
      <c r="I7978" s="113" t="s">
        <v>93824</v>
      </c>
    </row>
    <row r="7979" spans="5:9" ht="14.5" x14ac:dyDescent="0.35">
      <c r="E7979" s="113" t="s">
        <v>7007</v>
      </c>
      <c r="F7979" s="113" t="s">
        <v>30678</v>
      </c>
      <c r="G7979" s="113" t="s">
        <v>122339</v>
      </c>
      <c r="H7979" s="113" t="s">
        <v>115408</v>
      </c>
      <c r="I7979" s="113" t="s">
        <v>93823</v>
      </c>
    </row>
    <row r="7980" spans="5:9" ht="14.5" x14ac:dyDescent="0.35">
      <c r="E7980" s="113" t="s">
        <v>7006</v>
      </c>
      <c r="F7980" s="113" t="s">
        <v>30677</v>
      </c>
      <c r="G7980" s="113" t="s">
        <v>38796</v>
      </c>
      <c r="H7980" s="113" t="s">
        <v>115407</v>
      </c>
      <c r="I7980" s="113" t="s">
        <v>93822</v>
      </c>
    </row>
    <row r="7981" spans="5:9" ht="14.5" x14ac:dyDescent="0.35">
      <c r="E7981" s="113" t="s">
        <v>7005</v>
      </c>
      <c r="F7981" s="113" t="s">
        <v>30676</v>
      </c>
      <c r="G7981" s="113" t="s">
        <v>109731</v>
      </c>
      <c r="H7981" s="113" t="s">
        <v>115406</v>
      </c>
      <c r="I7981" s="113" t="s">
        <v>93821</v>
      </c>
    </row>
    <row r="7982" spans="5:9" ht="14.5" x14ac:dyDescent="0.35">
      <c r="E7982" s="113" t="s">
        <v>7004</v>
      </c>
      <c r="F7982" s="113" t="s">
        <v>30675</v>
      </c>
      <c r="G7982" s="113" t="s">
        <v>38795</v>
      </c>
      <c r="H7982" s="113" t="s">
        <v>121156</v>
      </c>
      <c r="I7982" s="113" t="s">
        <v>93820</v>
      </c>
    </row>
    <row r="7983" spans="5:9" ht="14.5" x14ac:dyDescent="0.35">
      <c r="E7983" s="113" t="s">
        <v>7003</v>
      </c>
      <c r="F7983" s="113" t="s">
        <v>30674</v>
      </c>
      <c r="G7983" s="113" t="s">
        <v>109730</v>
      </c>
      <c r="H7983" s="113" t="s">
        <v>115405</v>
      </c>
      <c r="I7983" s="113" t="s">
        <v>93819</v>
      </c>
    </row>
    <row r="7984" spans="5:9" ht="14.5" x14ac:dyDescent="0.35">
      <c r="E7984" s="113" t="s">
        <v>7002</v>
      </c>
      <c r="F7984" s="113" t="s">
        <v>30673</v>
      </c>
      <c r="G7984" s="113" t="s">
        <v>38794</v>
      </c>
      <c r="H7984" s="113" t="s">
        <v>119339</v>
      </c>
      <c r="I7984" s="113" t="s">
        <v>93818</v>
      </c>
    </row>
    <row r="7985" spans="5:9" ht="14.5" x14ac:dyDescent="0.35">
      <c r="E7985" s="113" t="s">
        <v>7001</v>
      </c>
      <c r="F7985" s="113" t="s">
        <v>30672</v>
      </c>
      <c r="G7985" s="113" t="s">
        <v>138357</v>
      </c>
      <c r="H7985" s="113" t="s">
        <v>115404</v>
      </c>
      <c r="I7985" s="113" t="s">
        <v>93817</v>
      </c>
    </row>
    <row r="7986" spans="5:9" ht="14.5" x14ac:dyDescent="0.35">
      <c r="E7986" s="113" t="s">
        <v>7000</v>
      </c>
      <c r="F7986" s="113" t="s">
        <v>30671</v>
      </c>
      <c r="G7986" s="113" t="s">
        <v>138358</v>
      </c>
      <c r="H7986" s="113" t="s">
        <v>115403</v>
      </c>
      <c r="I7986" s="113" t="s">
        <v>93816</v>
      </c>
    </row>
    <row r="7987" spans="5:9" ht="14.5" x14ac:dyDescent="0.35">
      <c r="E7987" s="113" t="s">
        <v>6999</v>
      </c>
      <c r="F7987" s="113" t="s">
        <v>30670</v>
      </c>
      <c r="G7987" s="113" t="s">
        <v>138359</v>
      </c>
      <c r="H7987" s="113" t="s">
        <v>115402</v>
      </c>
      <c r="I7987" s="113" t="s">
        <v>93815</v>
      </c>
    </row>
    <row r="7988" spans="5:9" ht="14.5" x14ac:dyDescent="0.35">
      <c r="E7988" s="113" t="s">
        <v>6998</v>
      </c>
      <c r="F7988" s="113" t="s">
        <v>30669</v>
      </c>
      <c r="G7988" s="113" t="s">
        <v>138360</v>
      </c>
      <c r="H7988" s="113" t="s">
        <v>115401</v>
      </c>
      <c r="I7988" s="113" t="s">
        <v>93814</v>
      </c>
    </row>
    <row r="7989" spans="5:9" ht="14.5" x14ac:dyDescent="0.35">
      <c r="E7989" s="113" t="s">
        <v>6997</v>
      </c>
      <c r="F7989" s="113" t="s">
        <v>30668</v>
      </c>
      <c r="G7989" s="113" t="s">
        <v>138361</v>
      </c>
      <c r="H7989" s="113" t="s">
        <v>115400</v>
      </c>
      <c r="I7989" s="113" t="s">
        <v>93813</v>
      </c>
    </row>
    <row r="7990" spans="5:9" ht="14.5" x14ac:dyDescent="0.35">
      <c r="E7990" s="113" t="s">
        <v>6996</v>
      </c>
      <c r="F7990" s="113" t="s">
        <v>30667</v>
      </c>
      <c r="G7990" s="113" t="s">
        <v>138362</v>
      </c>
      <c r="H7990" s="113" t="s">
        <v>115399</v>
      </c>
      <c r="I7990" s="113" t="s">
        <v>93812</v>
      </c>
    </row>
    <row r="7991" spans="5:9" ht="14.5" x14ac:dyDescent="0.35">
      <c r="E7991" s="113" t="s">
        <v>6995</v>
      </c>
      <c r="F7991" s="113" t="s">
        <v>30666</v>
      </c>
      <c r="G7991" s="113" t="s">
        <v>138363</v>
      </c>
      <c r="H7991" s="113" t="s">
        <v>115398</v>
      </c>
      <c r="I7991" s="113" t="s">
        <v>93811</v>
      </c>
    </row>
    <row r="7992" spans="5:9" ht="14.5" x14ac:dyDescent="0.35">
      <c r="E7992" s="113" t="s">
        <v>49513</v>
      </c>
      <c r="F7992" s="113" t="s">
        <v>30665</v>
      </c>
      <c r="G7992" s="113" t="s">
        <v>38793</v>
      </c>
      <c r="H7992" s="113" t="s">
        <v>115397</v>
      </c>
      <c r="I7992" s="113" t="s">
        <v>93810</v>
      </c>
    </row>
    <row r="7993" spans="5:9" ht="14.5" x14ac:dyDescent="0.35">
      <c r="E7993" s="113" t="s">
        <v>49514</v>
      </c>
      <c r="F7993" s="113" t="s">
        <v>30664</v>
      </c>
      <c r="G7993" s="113" t="s">
        <v>109729</v>
      </c>
      <c r="H7993" s="113" t="s">
        <v>115396</v>
      </c>
      <c r="I7993" s="113" t="s">
        <v>93809</v>
      </c>
    </row>
    <row r="7994" spans="5:9" ht="14.5" x14ac:dyDescent="0.35">
      <c r="E7994" s="113" t="s">
        <v>137921</v>
      </c>
      <c r="F7994" s="113" t="s">
        <v>30663</v>
      </c>
      <c r="G7994" s="113" t="s">
        <v>38792</v>
      </c>
      <c r="H7994" s="113" t="s">
        <v>115395</v>
      </c>
      <c r="I7994" s="113" t="s">
        <v>93808</v>
      </c>
    </row>
    <row r="7995" spans="5:9" ht="14.5" x14ac:dyDescent="0.35">
      <c r="E7995" s="113" t="s">
        <v>137743</v>
      </c>
      <c r="F7995" s="113" t="s">
        <v>30662</v>
      </c>
      <c r="G7995" s="113" t="s">
        <v>120674</v>
      </c>
      <c r="H7995" s="113" t="s">
        <v>115394</v>
      </c>
      <c r="I7995" s="113" t="s">
        <v>93807</v>
      </c>
    </row>
    <row r="7996" spans="5:9" ht="14.5" x14ac:dyDescent="0.35">
      <c r="E7996" s="113" t="s">
        <v>137744</v>
      </c>
      <c r="F7996" s="113" t="s">
        <v>30661</v>
      </c>
      <c r="G7996" s="113" t="s">
        <v>120673</v>
      </c>
      <c r="H7996" s="113" t="s">
        <v>115393</v>
      </c>
      <c r="I7996" s="113" t="s">
        <v>93806</v>
      </c>
    </row>
    <row r="7997" spans="5:9" ht="14.5" x14ac:dyDescent="0.35">
      <c r="E7997" s="113" t="s">
        <v>137922</v>
      </c>
      <c r="F7997" s="113" t="s">
        <v>30660</v>
      </c>
      <c r="G7997" s="113" t="s">
        <v>120672</v>
      </c>
      <c r="H7997" s="113" t="s">
        <v>115392</v>
      </c>
      <c r="I7997" s="113" t="s">
        <v>93805</v>
      </c>
    </row>
    <row r="7998" spans="5:9" ht="14.5" x14ac:dyDescent="0.35">
      <c r="E7998" s="113" t="s">
        <v>130997</v>
      </c>
      <c r="F7998" s="113" t="s">
        <v>30659</v>
      </c>
      <c r="G7998" s="113" t="s">
        <v>120671</v>
      </c>
      <c r="H7998" s="113" t="s">
        <v>115391</v>
      </c>
      <c r="I7998" s="113" t="s">
        <v>93804</v>
      </c>
    </row>
    <row r="7999" spans="5:9" ht="14.5" x14ac:dyDescent="0.35">
      <c r="E7999" s="113" t="s">
        <v>130998</v>
      </c>
      <c r="F7999" s="113" t="s">
        <v>30658</v>
      </c>
      <c r="G7999" s="113" t="s">
        <v>120670</v>
      </c>
      <c r="H7999" s="113" t="s">
        <v>115390</v>
      </c>
      <c r="I7999" s="113" t="s">
        <v>93803</v>
      </c>
    </row>
    <row r="8000" spans="5:9" ht="14.5" x14ac:dyDescent="0.35">
      <c r="E8000" s="113" t="s">
        <v>137923</v>
      </c>
      <c r="F8000" s="113" t="s">
        <v>30657</v>
      </c>
      <c r="G8000" s="113" t="s">
        <v>120669</v>
      </c>
      <c r="H8000" s="113" t="s">
        <v>115389</v>
      </c>
      <c r="I8000" s="113" t="s">
        <v>93802</v>
      </c>
    </row>
    <row r="8001" spans="5:9" ht="14.5" x14ac:dyDescent="0.35">
      <c r="E8001" s="113" t="s">
        <v>130999</v>
      </c>
      <c r="F8001" s="113" t="s">
        <v>30656</v>
      </c>
      <c r="G8001" s="113" t="s">
        <v>127542</v>
      </c>
      <c r="H8001" s="113" t="s">
        <v>115388</v>
      </c>
      <c r="I8001" s="113" t="s">
        <v>93801</v>
      </c>
    </row>
    <row r="8002" spans="5:9" ht="14.5" x14ac:dyDescent="0.35">
      <c r="E8002" s="113" t="s">
        <v>131000</v>
      </c>
      <c r="F8002" s="113" t="s">
        <v>30655</v>
      </c>
      <c r="G8002" s="113" t="s">
        <v>109728</v>
      </c>
      <c r="H8002" s="113" t="s">
        <v>115387</v>
      </c>
      <c r="I8002" s="113" t="s">
        <v>93800</v>
      </c>
    </row>
    <row r="8003" spans="5:9" ht="14.5" x14ac:dyDescent="0.35">
      <c r="E8003" s="113" t="s">
        <v>131001</v>
      </c>
      <c r="F8003" s="113" t="s">
        <v>30654</v>
      </c>
      <c r="G8003" s="113" t="s">
        <v>38791</v>
      </c>
      <c r="H8003" s="113" t="s">
        <v>115386</v>
      </c>
      <c r="I8003" s="113" t="s">
        <v>93799</v>
      </c>
    </row>
    <row r="8004" spans="5:9" ht="14.5" x14ac:dyDescent="0.35">
      <c r="E8004" s="113" t="s">
        <v>131002</v>
      </c>
      <c r="F8004" s="113" t="s">
        <v>30653</v>
      </c>
      <c r="G8004" s="113" t="s">
        <v>38790</v>
      </c>
      <c r="H8004" s="113" t="s">
        <v>115385</v>
      </c>
      <c r="I8004" s="113" t="s">
        <v>93798</v>
      </c>
    </row>
    <row r="8005" spans="5:9" ht="14.5" x14ac:dyDescent="0.35">
      <c r="E8005" s="113" t="s">
        <v>131003</v>
      </c>
      <c r="F8005" s="113" t="s">
        <v>30652</v>
      </c>
      <c r="G8005" s="113" t="s">
        <v>38789</v>
      </c>
      <c r="H8005" s="113" t="s">
        <v>115384</v>
      </c>
      <c r="I8005" s="113" t="s">
        <v>93797</v>
      </c>
    </row>
    <row r="8006" spans="5:9" ht="14.5" x14ac:dyDescent="0.35">
      <c r="E8006" s="113" t="s">
        <v>137924</v>
      </c>
      <c r="F8006" s="113" t="s">
        <v>30651</v>
      </c>
      <c r="G8006" s="113" t="s">
        <v>38788</v>
      </c>
      <c r="H8006" s="113" t="s">
        <v>115383</v>
      </c>
      <c r="I8006" s="113" t="s">
        <v>93796</v>
      </c>
    </row>
    <row r="8007" spans="5:9" ht="14.5" x14ac:dyDescent="0.35">
      <c r="E8007" s="113" t="s">
        <v>131004</v>
      </c>
      <c r="F8007" s="113" t="s">
        <v>30650</v>
      </c>
      <c r="G8007" s="113" t="s">
        <v>38787</v>
      </c>
      <c r="H8007" s="113" t="s">
        <v>115382</v>
      </c>
      <c r="I8007" s="113" t="s">
        <v>93795</v>
      </c>
    </row>
    <row r="8008" spans="5:9" ht="14.5" x14ac:dyDescent="0.35">
      <c r="E8008" s="113" t="s">
        <v>131005</v>
      </c>
      <c r="F8008" s="113" t="s">
        <v>30649</v>
      </c>
      <c r="G8008" s="113" t="s">
        <v>124870</v>
      </c>
      <c r="H8008" s="113" t="s">
        <v>119338</v>
      </c>
      <c r="I8008" s="113" t="s">
        <v>93794</v>
      </c>
    </row>
    <row r="8009" spans="5:9" ht="14.5" x14ac:dyDescent="0.35">
      <c r="E8009" s="113" t="s">
        <v>131006</v>
      </c>
      <c r="F8009" s="113" t="s">
        <v>30648</v>
      </c>
      <c r="G8009" s="113" t="s">
        <v>124871</v>
      </c>
      <c r="H8009" s="113" t="s">
        <v>115381</v>
      </c>
      <c r="I8009" s="113" t="s">
        <v>93793</v>
      </c>
    </row>
    <row r="8010" spans="5:9" ht="14.5" x14ac:dyDescent="0.35">
      <c r="E8010" s="113" t="s">
        <v>131007</v>
      </c>
      <c r="F8010" s="113" t="s">
        <v>30647</v>
      </c>
      <c r="G8010" s="113" t="s">
        <v>124872</v>
      </c>
      <c r="H8010" s="113" t="s">
        <v>115380</v>
      </c>
      <c r="I8010" s="113" t="s">
        <v>93792</v>
      </c>
    </row>
    <row r="8011" spans="5:9" ht="14.5" x14ac:dyDescent="0.35">
      <c r="E8011" s="113" t="s">
        <v>131008</v>
      </c>
      <c r="F8011" s="113" t="s">
        <v>30646</v>
      </c>
      <c r="G8011" s="113" t="s">
        <v>124873</v>
      </c>
      <c r="H8011" s="113" t="s">
        <v>129176</v>
      </c>
      <c r="I8011" s="113" t="s">
        <v>93791</v>
      </c>
    </row>
    <row r="8012" spans="5:9" ht="14.5" x14ac:dyDescent="0.35">
      <c r="E8012" s="113" t="s">
        <v>131009</v>
      </c>
      <c r="F8012" s="113" t="s">
        <v>30645</v>
      </c>
      <c r="G8012" s="113" t="s">
        <v>128938</v>
      </c>
      <c r="H8012" s="113" t="s">
        <v>115379</v>
      </c>
      <c r="I8012" s="113" t="s">
        <v>93790</v>
      </c>
    </row>
    <row r="8013" spans="5:9" ht="14.5" x14ac:dyDescent="0.35">
      <c r="E8013" s="113" t="s">
        <v>131010</v>
      </c>
      <c r="F8013" s="113" t="s">
        <v>30644</v>
      </c>
      <c r="G8013" s="113" t="s">
        <v>128939</v>
      </c>
      <c r="H8013" s="113" t="s">
        <v>115378</v>
      </c>
      <c r="I8013" s="113" t="s">
        <v>93789</v>
      </c>
    </row>
    <row r="8014" spans="5:9" ht="14.5" x14ac:dyDescent="0.35">
      <c r="E8014" s="113" t="s">
        <v>131011</v>
      </c>
      <c r="F8014" s="113" t="s">
        <v>30643</v>
      </c>
      <c r="G8014" s="113" t="s">
        <v>128940</v>
      </c>
      <c r="H8014" s="113" t="s">
        <v>115377</v>
      </c>
      <c r="I8014" s="113" t="s">
        <v>93788</v>
      </c>
    </row>
    <row r="8015" spans="5:9" ht="14.5" x14ac:dyDescent="0.35">
      <c r="E8015" s="113" t="s">
        <v>131012</v>
      </c>
      <c r="F8015" s="113" t="s">
        <v>30642</v>
      </c>
      <c r="G8015" s="113" t="s">
        <v>128941</v>
      </c>
      <c r="H8015" s="113" t="s">
        <v>115376</v>
      </c>
      <c r="I8015" s="113" t="s">
        <v>93787</v>
      </c>
    </row>
    <row r="8016" spans="5:9" ht="14.5" x14ac:dyDescent="0.35">
      <c r="E8016" s="113" t="s">
        <v>131013</v>
      </c>
      <c r="F8016" s="113" t="s">
        <v>30641</v>
      </c>
      <c r="G8016" s="113" t="s">
        <v>122338</v>
      </c>
      <c r="H8016" s="113" t="s">
        <v>115375</v>
      </c>
      <c r="I8016" s="113" t="s">
        <v>93786</v>
      </c>
    </row>
    <row r="8017" spans="5:9" ht="14.5" x14ac:dyDescent="0.35">
      <c r="E8017" s="113" t="s">
        <v>131014</v>
      </c>
      <c r="F8017" s="113" t="s">
        <v>30640</v>
      </c>
      <c r="G8017" s="113" t="s">
        <v>122337</v>
      </c>
      <c r="H8017" s="113" t="s">
        <v>115374</v>
      </c>
      <c r="I8017" s="113" t="s">
        <v>93785</v>
      </c>
    </row>
    <row r="8018" spans="5:9" ht="14.5" x14ac:dyDescent="0.35">
      <c r="E8018" s="113" t="s">
        <v>131015</v>
      </c>
      <c r="F8018" s="113" t="s">
        <v>30639</v>
      </c>
      <c r="G8018" s="113" t="s">
        <v>118053</v>
      </c>
      <c r="H8018" s="113" t="s">
        <v>115373</v>
      </c>
      <c r="I8018" s="113" t="s">
        <v>93784</v>
      </c>
    </row>
    <row r="8019" spans="5:9" ht="14.5" x14ac:dyDescent="0.35">
      <c r="E8019" s="113" t="s">
        <v>131016</v>
      </c>
      <c r="F8019" s="113" t="s">
        <v>30638</v>
      </c>
      <c r="G8019" s="113" t="s">
        <v>118052</v>
      </c>
      <c r="H8019" s="113" t="s">
        <v>115372</v>
      </c>
      <c r="I8019" s="113" t="s">
        <v>93783</v>
      </c>
    </row>
    <row r="8020" spans="5:9" ht="14.5" x14ac:dyDescent="0.35">
      <c r="E8020" s="113" t="s">
        <v>131017</v>
      </c>
      <c r="F8020" s="113" t="s">
        <v>30637</v>
      </c>
      <c r="G8020" s="113" t="s">
        <v>118051</v>
      </c>
      <c r="H8020" s="113" t="s">
        <v>110757</v>
      </c>
      <c r="I8020" s="113" t="s">
        <v>93782</v>
      </c>
    </row>
    <row r="8021" spans="5:9" ht="14.5" x14ac:dyDescent="0.35">
      <c r="E8021" s="113" t="s">
        <v>131018</v>
      </c>
      <c r="F8021" s="113" t="s">
        <v>30636</v>
      </c>
      <c r="G8021" s="113" t="s">
        <v>118050</v>
      </c>
      <c r="H8021" s="113" t="s">
        <v>115371</v>
      </c>
      <c r="I8021" s="113" t="s">
        <v>93781</v>
      </c>
    </row>
    <row r="8022" spans="5:9" ht="14.5" x14ac:dyDescent="0.35">
      <c r="E8022" s="113" t="s">
        <v>131019</v>
      </c>
      <c r="F8022" s="113" t="s">
        <v>30635</v>
      </c>
      <c r="G8022" s="113" t="s">
        <v>118049</v>
      </c>
      <c r="H8022" s="113" t="s">
        <v>119337</v>
      </c>
      <c r="I8022" s="113" t="s">
        <v>93780</v>
      </c>
    </row>
    <row r="8023" spans="5:9" ht="14.5" x14ac:dyDescent="0.35">
      <c r="E8023" s="113" t="s">
        <v>131020</v>
      </c>
      <c r="F8023" s="113" t="s">
        <v>30634</v>
      </c>
      <c r="G8023" s="113" t="s">
        <v>118048</v>
      </c>
      <c r="H8023" s="113" t="s">
        <v>115370</v>
      </c>
      <c r="I8023" s="113" t="s">
        <v>93779</v>
      </c>
    </row>
    <row r="8024" spans="5:9" ht="14.5" x14ac:dyDescent="0.35">
      <c r="E8024" s="113" t="s">
        <v>131021</v>
      </c>
      <c r="F8024" s="113" t="s">
        <v>30633</v>
      </c>
      <c r="G8024" s="113" t="s">
        <v>118047</v>
      </c>
      <c r="H8024" s="113" t="s">
        <v>115369</v>
      </c>
      <c r="I8024" s="113" t="s">
        <v>93778</v>
      </c>
    </row>
    <row r="8025" spans="5:9" ht="14.5" x14ac:dyDescent="0.35">
      <c r="E8025" s="113" t="s">
        <v>131022</v>
      </c>
      <c r="F8025" s="113" t="s">
        <v>30632</v>
      </c>
      <c r="G8025" s="113" t="s">
        <v>118046</v>
      </c>
      <c r="H8025" s="113" t="s">
        <v>115368</v>
      </c>
      <c r="I8025" s="113" t="s">
        <v>93777</v>
      </c>
    </row>
    <row r="8026" spans="5:9" ht="14.5" x14ac:dyDescent="0.35">
      <c r="E8026" s="113" t="s">
        <v>131023</v>
      </c>
      <c r="F8026" s="113" t="s">
        <v>30631</v>
      </c>
      <c r="G8026" s="113" t="s">
        <v>118045</v>
      </c>
      <c r="H8026" s="113" t="s">
        <v>115367</v>
      </c>
      <c r="I8026" s="113" t="s">
        <v>93776</v>
      </c>
    </row>
    <row r="8027" spans="5:9" ht="14.5" x14ac:dyDescent="0.35">
      <c r="E8027" s="113" t="s">
        <v>131024</v>
      </c>
      <c r="F8027" s="113" t="s">
        <v>30630</v>
      </c>
      <c r="G8027" s="113" t="s">
        <v>118044</v>
      </c>
      <c r="H8027" s="113" t="s">
        <v>115366</v>
      </c>
      <c r="I8027" s="113" t="s">
        <v>93775</v>
      </c>
    </row>
    <row r="8028" spans="5:9" ht="14.5" x14ac:dyDescent="0.35">
      <c r="E8028" s="113" t="s">
        <v>131025</v>
      </c>
      <c r="F8028" s="113" t="s">
        <v>30629</v>
      </c>
      <c r="G8028" s="113" t="s">
        <v>118043</v>
      </c>
      <c r="H8028" s="113" t="s">
        <v>115365</v>
      </c>
      <c r="I8028" s="113" t="s">
        <v>93774</v>
      </c>
    </row>
    <row r="8029" spans="5:9" ht="14.5" x14ac:dyDescent="0.35">
      <c r="E8029" s="113" t="s">
        <v>131026</v>
      </c>
      <c r="F8029" s="113" t="s">
        <v>30628</v>
      </c>
      <c r="G8029" s="113" t="s">
        <v>118042</v>
      </c>
      <c r="H8029" s="113" t="s">
        <v>125794</v>
      </c>
      <c r="I8029" s="113" t="s">
        <v>93773</v>
      </c>
    </row>
    <row r="8030" spans="5:9" ht="14.5" x14ac:dyDescent="0.35">
      <c r="E8030" s="113" t="s">
        <v>131027</v>
      </c>
      <c r="F8030" s="113" t="s">
        <v>30627</v>
      </c>
      <c r="G8030" s="113" t="s">
        <v>118041</v>
      </c>
      <c r="H8030" s="113" t="s">
        <v>125795</v>
      </c>
      <c r="I8030" s="113" t="s">
        <v>93772</v>
      </c>
    </row>
    <row r="8031" spans="5:9" ht="14.5" x14ac:dyDescent="0.35">
      <c r="E8031" s="113" t="s">
        <v>131028</v>
      </c>
      <c r="F8031" s="113" t="s">
        <v>30626</v>
      </c>
      <c r="G8031" s="113" t="s">
        <v>118040</v>
      </c>
      <c r="H8031" s="113" t="s">
        <v>110756</v>
      </c>
      <c r="I8031" s="113" t="s">
        <v>93771</v>
      </c>
    </row>
    <row r="8032" spans="5:9" ht="14.5" x14ac:dyDescent="0.35">
      <c r="E8032" s="113" t="s">
        <v>131029</v>
      </c>
      <c r="F8032" s="113" t="s">
        <v>30625</v>
      </c>
      <c r="G8032" s="113" t="s">
        <v>116324</v>
      </c>
      <c r="H8032" s="113" t="s">
        <v>110755</v>
      </c>
      <c r="I8032" s="113" t="s">
        <v>93770</v>
      </c>
    </row>
    <row r="8033" spans="5:9" ht="14.5" x14ac:dyDescent="0.35">
      <c r="E8033" s="113" t="s">
        <v>131030</v>
      </c>
      <c r="F8033" s="113" t="s">
        <v>30624</v>
      </c>
      <c r="G8033" s="113" t="s">
        <v>38786</v>
      </c>
      <c r="H8033" s="113" t="s">
        <v>110754</v>
      </c>
      <c r="I8033" s="113" t="s">
        <v>93769</v>
      </c>
    </row>
    <row r="8034" spans="5:9" ht="14.5" x14ac:dyDescent="0.35">
      <c r="E8034" s="113" t="s">
        <v>131031</v>
      </c>
      <c r="F8034" s="113" t="s">
        <v>30623</v>
      </c>
      <c r="G8034" s="113" t="s">
        <v>38785</v>
      </c>
      <c r="H8034" s="113" t="s">
        <v>110753</v>
      </c>
      <c r="I8034" s="113" t="s">
        <v>93768</v>
      </c>
    </row>
    <row r="8035" spans="5:9" ht="14.5" x14ac:dyDescent="0.35">
      <c r="E8035" s="113" t="s">
        <v>131032</v>
      </c>
      <c r="F8035" s="113" t="s">
        <v>30622</v>
      </c>
      <c r="G8035" s="113" t="s">
        <v>38784</v>
      </c>
      <c r="H8035" s="113" t="s">
        <v>115364</v>
      </c>
      <c r="I8035" s="113" t="s">
        <v>93767</v>
      </c>
    </row>
    <row r="8036" spans="5:9" ht="14.5" x14ac:dyDescent="0.35">
      <c r="E8036" s="113" t="s">
        <v>131033</v>
      </c>
      <c r="F8036" s="113" t="s">
        <v>30621</v>
      </c>
      <c r="G8036" s="113" t="s">
        <v>109727</v>
      </c>
      <c r="H8036" s="113" t="s">
        <v>115363</v>
      </c>
      <c r="I8036" s="113" t="s">
        <v>93766</v>
      </c>
    </row>
    <row r="8037" spans="5:9" ht="14.5" x14ac:dyDescent="0.35">
      <c r="E8037" s="113" t="s">
        <v>131034</v>
      </c>
      <c r="F8037" s="113" t="s">
        <v>30620</v>
      </c>
      <c r="G8037" s="113" t="s">
        <v>116323</v>
      </c>
      <c r="H8037" s="113" t="s">
        <v>115362</v>
      </c>
      <c r="I8037" s="113" t="s">
        <v>93765</v>
      </c>
    </row>
    <row r="8038" spans="5:9" ht="14.5" x14ac:dyDescent="0.35">
      <c r="E8038" s="113" t="s">
        <v>131035</v>
      </c>
      <c r="F8038" s="113" t="s">
        <v>30619</v>
      </c>
      <c r="G8038" s="113" t="s">
        <v>118039</v>
      </c>
      <c r="H8038" s="113" t="s">
        <v>115361</v>
      </c>
      <c r="I8038" s="113" t="s">
        <v>93764</v>
      </c>
    </row>
    <row r="8039" spans="5:9" ht="14.5" x14ac:dyDescent="0.35">
      <c r="E8039" s="113" t="s">
        <v>131036</v>
      </c>
      <c r="F8039" s="113" t="s">
        <v>30618</v>
      </c>
      <c r="G8039" s="113" t="s">
        <v>109726</v>
      </c>
      <c r="H8039" s="113" t="s">
        <v>115360</v>
      </c>
      <c r="I8039" s="113" t="s">
        <v>93763</v>
      </c>
    </row>
    <row r="8040" spans="5:9" ht="14.5" x14ac:dyDescent="0.35">
      <c r="E8040" s="113" t="s">
        <v>131037</v>
      </c>
      <c r="F8040" s="113" t="s">
        <v>30617</v>
      </c>
      <c r="G8040" s="113" t="s">
        <v>109725</v>
      </c>
      <c r="H8040" s="113" t="s">
        <v>115359</v>
      </c>
      <c r="I8040" s="113" t="s">
        <v>93762</v>
      </c>
    </row>
    <row r="8041" spans="5:9" ht="14.5" x14ac:dyDescent="0.35">
      <c r="E8041" s="113" t="s">
        <v>131038</v>
      </c>
      <c r="F8041" s="113" t="s">
        <v>30616</v>
      </c>
      <c r="G8041" s="113" t="s">
        <v>109724</v>
      </c>
      <c r="H8041" s="113" t="s">
        <v>110752</v>
      </c>
      <c r="I8041" s="113" t="s">
        <v>93761</v>
      </c>
    </row>
    <row r="8042" spans="5:9" ht="14.5" x14ac:dyDescent="0.35">
      <c r="E8042" s="113" t="s">
        <v>131039</v>
      </c>
      <c r="F8042" s="113" t="s">
        <v>30615</v>
      </c>
      <c r="G8042" s="113" t="s">
        <v>109723</v>
      </c>
      <c r="H8042" s="113" t="s">
        <v>110751</v>
      </c>
      <c r="I8042" s="113" t="s">
        <v>93760</v>
      </c>
    </row>
    <row r="8043" spans="5:9" ht="14.5" x14ac:dyDescent="0.35">
      <c r="E8043" s="113" t="s">
        <v>131040</v>
      </c>
      <c r="F8043" s="113" t="s">
        <v>30614</v>
      </c>
      <c r="G8043" s="113" t="s">
        <v>109722</v>
      </c>
      <c r="H8043" s="113" t="s">
        <v>115358</v>
      </c>
      <c r="I8043" s="113" t="s">
        <v>93759</v>
      </c>
    </row>
    <row r="8044" spans="5:9" ht="14.5" x14ac:dyDescent="0.35">
      <c r="E8044" s="113" t="s">
        <v>131041</v>
      </c>
      <c r="F8044" s="113" t="s">
        <v>30613</v>
      </c>
      <c r="G8044" s="113" t="s">
        <v>109721</v>
      </c>
      <c r="H8044" s="113" t="s">
        <v>115357</v>
      </c>
      <c r="I8044" s="113" t="s">
        <v>93758</v>
      </c>
    </row>
    <row r="8045" spans="5:9" ht="14.5" x14ac:dyDescent="0.35">
      <c r="E8045" s="113" t="s">
        <v>131042</v>
      </c>
      <c r="F8045" s="113" t="s">
        <v>30612</v>
      </c>
      <c r="G8045" s="113" t="s">
        <v>109720</v>
      </c>
      <c r="H8045" s="113" t="s">
        <v>115356</v>
      </c>
      <c r="I8045" s="113" t="s">
        <v>93757</v>
      </c>
    </row>
    <row r="8046" spans="5:9" ht="14.5" x14ac:dyDescent="0.35">
      <c r="E8046" s="113" t="s">
        <v>131043</v>
      </c>
      <c r="F8046" s="113" t="s">
        <v>30611</v>
      </c>
      <c r="G8046" s="113" t="s">
        <v>109719</v>
      </c>
      <c r="H8046" s="113" t="s">
        <v>115355</v>
      </c>
      <c r="I8046" s="113" t="s">
        <v>93756</v>
      </c>
    </row>
    <row r="8047" spans="5:9" ht="14.5" x14ac:dyDescent="0.35">
      <c r="E8047" s="113" t="s">
        <v>131044</v>
      </c>
      <c r="F8047" s="113" t="s">
        <v>30610</v>
      </c>
      <c r="G8047" s="113" t="s">
        <v>109718</v>
      </c>
      <c r="H8047" s="113" t="s">
        <v>115354</v>
      </c>
      <c r="I8047" s="113" t="s">
        <v>93755</v>
      </c>
    </row>
    <row r="8048" spans="5:9" ht="14.5" x14ac:dyDescent="0.35">
      <c r="E8048" s="113" t="s">
        <v>131045</v>
      </c>
      <c r="F8048" s="113" t="s">
        <v>30609</v>
      </c>
      <c r="G8048" s="113" t="s">
        <v>109717</v>
      </c>
      <c r="H8048" s="113" t="s">
        <v>115353</v>
      </c>
      <c r="I8048" s="113" t="s">
        <v>93754</v>
      </c>
    </row>
    <row r="8049" spans="5:9" ht="14.5" x14ac:dyDescent="0.35">
      <c r="E8049" s="113" t="s">
        <v>131046</v>
      </c>
      <c r="F8049" s="113" t="s">
        <v>30608</v>
      </c>
      <c r="G8049" s="113" t="s">
        <v>109716</v>
      </c>
      <c r="H8049" s="113" t="s">
        <v>110750</v>
      </c>
      <c r="I8049" s="113" t="s">
        <v>93753</v>
      </c>
    </row>
    <row r="8050" spans="5:9" ht="14.5" x14ac:dyDescent="0.35">
      <c r="E8050" s="113" t="s">
        <v>131047</v>
      </c>
      <c r="F8050" s="113" t="s">
        <v>30607</v>
      </c>
      <c r="G8050" s="113" t="s">
        <v>109715</v>
      </c>
      <c r="H8050" s="113" t="s">
        <v>110749</v>
      </c>
      <c r="I8050" s="113" t="s">
        <v>93752</v>
      </c>
    </row>
    <row r="8051" spans="5:9" ht="14.5" x14ac:dyDescent="0.35">
      <c r="E8051" s="113" t="s">
        <v>131048</v>
      </c>
      <c r="F8051" s="113" t="s">
        <v>30606</v>
      </c>
      <c r="G8051" s="113" t="s">
        <v>109714</v>
      </c>
      <c r="H8051" s="113" t="s">
        <v>115352</v>
      </c>
      <c r="I8051" s="113" t="s">
        <v>93751</v>
      </c>
    </row>
    <row r="8052" spans="5:9" ht="14.5" x14ac:dyDescent="0.35">
      <c r="E8052" s="113" t="s">
        <v>131049</v>
      </c>
      <c r="F8052" s="113" t="s">
        <v>30605</v>
      </c>
      <c r="G8052" s="113" t="s">
        <v>109713</v>
      </c>
      <c r="H8052" s="113" t="s">
        <v>115351</v>
      </c>
      <c r="I8052" s="113" t="s">
        <v>93750</v>
      </c>
    </row>
    <row r="8053" spans="5:9" ht="14.5" x14ac:dyDescent="0.35">
      <c r="E8053" s="113" t="s">
        <v>131050</v>
      </c>
      <c r="F8053" s="113" t="s">
        <v>30604</v>
      </c>
      <c r="G8053" s="113" t="s">
        <v>109712</v>
      </c>
      <c r="H8053" s="113" t="s">
        <v>115350</v>
      </c>
      <c r="I8053" s="113" t="s">
        <v>93749</v>
      </c>
    </row>
    <row r="8054" spans="5:9" ht="14.5" x14ac:dyDescent="0.35">
      <c r="E8054" s="113" t="s">
        <v>131051</v>
      </c>
      <c r="F8054" s="113" t="s">
        <v>30603</v>
      </c>
      <c r="G8054" s="113" t="s">
        <v>109711</v>
      </c>
      <c r="H8054" s="113" t="s">
        <v>110748</v>
      </c>
      <c r="I8054" s="113" t="s">
        <v>93748</v>
      </c>
    </row>
    <row r="8055" spans="5:9" ht="14.5" x14ac:dyDescent="0.35">
      <c r="E8055" s="113" t="s">
        <v>131052</v>
      </c>
      <c r="F8055" s="113" t="s">
        <v>30602</v>
      </c>
      <c r="G8055" s="113" t="s">
        <v>109710</v>
      </c>
      <c r="H8055" s="113" t="s">
        <v>110747</v>
      </c>
      <c r="I8055" s="113" t="s">
        <v>93747</v>
      </c>
    </row>
    <row r="8056" spans="5:9" ht="14.5" x14ac:dyDescent="0.35">
      <c r="E8056" s="113" t="s">
        <v>131053</v>
      </c>
      <c r="F8056" s="113" t="s">
        <v>30601</v>
      </c>
      <c r="G8056" s="113" t="s">
        <v>109709</v>
      </c>
      <c r="H8056" s="113" t="s">
        <v>115349</v>
      </c>
      <c r="I8056" s="113" t="s">
        <v>93746</v>
      </c>
    </row>
    <row r="8057" spans="5:9" ht="14.5" x14ac:dyDescent="0.35">
      <c r="E8057" s="113" t="s">
        <v>131054</v>
      </c>
      <c r="F8057" s="113" t="s">
        <v>30600</v>
      </c>
      <c r="G8057" s="113" t="s">
        <v>109708</v>
      </c>
      <c r="H8057" s="113" t="s">
        <v>115348</v>
      </c>
      <c r="I8057" s="113" t="s">
        <v>93745</v>
      </c>
    </row>
    <row r="8058" spans="5:9" ht="14.5" x14ac:dyDescent="0.35">
      <c r="E8058" s="113" t="s">
        <v>131055</v>
      </c>
      <c r="F8058" s="113" t="s">
        <v>30599</v>
      </c>
      <c r="G8058" s="113" t="s">
        <v>109707</v>
      </c>
      <c r="H8058" s="113" t="s">
        <v>115347</v>
      </c>
      <c r="I8058" s="113" t="s">
        <v>93744</v>
      </c>
    </row>
    <row r="8059" spans="5:9" ht="14.5" x14ac:dyDescent="0.35">
      <c r="E8059" s="113" t="s">
        <v>131056</v>
      </c>
      <c r="F8059" s="113" t="s">
        <v>30598</v>
      </c>
      <c r="G8059" s="113" t="s">
        <v>109706</v>
      </c>
      <c r="H8059" s="113" t="s">
        <v>115346</v>
      </c>
      <c r="I8059" s="113" t="s">
        <v>93743</v>
      </c>
    </row>
    <row r="8060" spans="5:9" ht="14.5" x14ac:dyDescent="0.35">
      <c r="E8060" s="113" t="s">
        <v>131057</v>
      </c>
      <c r="F8060" s="113" t="s">
        <v>30597</v>
      </c>
      <c r="G8060" s="113" t="s">
        <v>109705</v>
      </c>
      <c r="H8060" s="113" t="s">
        <v>115345</v>
      </c>
      <c r="I8060" s="113" t="s">
        <v>93742</v>
      </c>
    </row>
    <row r="8061" spans="5:9" ht="14.5" x14ac:dyDescent="0.35">
      <c r="E8061" s="113" t="s">
        <v>131058</v>
      </c>
      <c r="F8061" s="113" t="s">
        <v>30596</v>
      </c>
      <c r="G8061" s="113" t="s">
        <v>109704</v>
      </c>
      <c r="H8061" s="113" t="s">
        <v>115344</v>
      </c>
      <c r="I8061" s="113" t="s">
        <v>93741</v>
      </c>
    </row>
    <row r="8062" spans="5:9" ht="14.5" x14ac:dyDescent="0.35">
      <c r="E8062" s="113" t="s">
        <v>131059</v>
      </c>
      <c r="F8062" s="113" t="s">
        <v>30595</v>
      </c>
      <c r="G8062" s="113" t="s">
        <v>109703</v>
      </c>
      <c r="H8062" s="113" t="s">
        <v>110746</v>
      </c>
      <c r="I8062" s="113" t="s">
        <v>93740</v>
      </c>
    </row>
    <row r="8063" spans="5:9" ht="14.5" x14ac:dyDescent="0.35">
      <c r="E8063" s="113" t="s">
        <v>131060</v>
      </c>
      <c r="F8063" s="113" t="s">
        <v>30594</v>
      </c>
      <c r="G8063" s="113" t="s">
        <v>109702</v>
      </c>
      <c r="H8063" s="113" t="s">
        <v>115343</v>
      </c>
      <c r="I8063" s="113" t="s">
        <v>93739</v>
      </c>
    </row>
    <row r="8064" spans="5:9" ht="14.5" x14ac:dyDescent="0.35">
      <c r="E8064" s="113" t="s">
        <v>131061</v>
      </c>
      <c r="F8064" s="113" t="s">
        <v>30593</v>
      </c>
      <c r="G8064" s="113" t="s">
        <v>109701</v>
      </c>
      <c r="H8064" s="113" t="s">
        <v>110745</v>
      </c>
      <c r="I8064" s="113" t="s">
        <v>93738</v>
      </c>
    </row>
    <row r="8065" spans="5:9" ht="14.5" x14ac:dyDescent="0.35">
      <c r="E8065" s="113" t="s">
        <v>131062</v>
      </c>
      <c r="F8065" s="113" t="s">
        <v>30592</v>
      </c>
      <c r="G8065" s="113" t="s">
        <v>109700</v>
      </c>
      <c r="H8065" s="113" t="s">
        <v>110744</v>
      </c>
      <c r="I8065" s="113" t="s">
        <v>93737</v>
      </c>
    </row>
    <row r="8066" spans="5:9" ht="14.5" x14ac:dyDescent="0.35">
      <c r="E8066" s="113" t="s">
        <v>131063</v>
      </c>
      <c r="F8066" s="113" t="s">
        <v>30591</v>
      </c>
      <c r="G8066" s="113" t="s">
        <v>109699</v>
      </c>
      <c r="H8066" s="113" t="s">
        <v>119336</v>
      </c>
      <c r="I8066" s="113" t="s">
        <v>93736</v>
      </c>
    </row>
    <row r="8067" spans="5:9" ht="14.5" x14ac:dyDescent="0.35">
      <c r="E8067" s="113" t="s">
        <v>131064</v>
      </c>
      <c r="F8067" s="113" t="s">
        <v>30590</v>
      </c>
      <c r="G8067" s="113" t="s">
        <v>109698</v>
      </c>
      <c r="H8067" s="113" t="s">
        <v>119335</v>
      </c>
      <c r="I8067" s="113" t="s">
        <v>93735</v>
      </c>
    </row>
    <row r="8068" spans="5:9" ht="14.5" x14ac:dyDescent="0.35">
      <c r="E8068" s="113" t="s">
        <v>131065</v>
      </c>
      <c r="F8068" s="113" t="s">
        <v>30589</v>
      </c>
      <c r="G8068" s="113" t="s">
        <v>109697</v>
      </c>
      <c r="H8068" s="113" t="s">
        <v>119334</v>
      </c>
      <c r="I8068" s="113" t="s">
        <v>93734</v>
      </c>
    </row>
    <row r="8069" spans="5:9" ht="14.5" x14ac:dyDescent="0.35">
      <c r="E8069" s="113" t="s">
        <v>131066</v>
      </c>
      <c r="F8069" s="113" t="s">
        <v>30588</v>
      </c>
      <c r="G8069" s="113" t="s">
        <v>109696</v>
      </c>
      <c r="H8069" s="113" t="s">
        <v>115342</v>
      </c>
      <c r="I8069" s="113" t="s">
        <v>93733</v>
      </c>
    </row>
    <row r="8070" spans="5:9" ht="14.5" x14ac:dyDescent="0.35">
      <c r="E8070" s="113" t="s">
        <v>131067</v>
      </c>
      <c r="F8070" s="113" t="s">
        <v>30587</v>
      </c>
      <c r="G8070" s="113" t="s">
        <v>109695</v>
      </c>
      <c r="H8070" s="113" t="s">
        <v>115341</v>
      </c>
      <c r="I8070" s="113" t="s">
        <v>93732</v>
      </c>
    </row>
    <row r="8071" spans="5:9" ht="14.5" x14ac:dyDescent="0.35">
      <c r="E8071" s="113" t="s">
        <v>131068</v>
      </c>
      <c r="F8071" s="113" t="s">
        <v>30586</v>
      </c>
      <c r="G8071" s="113" t="s">
        <v>109694</v>
      </c>
      <c r="H8071" s="113" t="s">
        <v>115340</v>
      </c>
      <c r="I8071" s="113" t="s">
        <v>93731</v>
      </c>
    </row>
    <row r="8072" spans="5:9" ht="14.5" x14ac:dyDescent="0.35">
      <c r="E8072" s="113" t="s">
        <v>131069</v>
      </c>
      <c r="F8072" s="113" t="s">
        <v>30585</v>
      </c>
      <c r="G8072" s="113" t="s">
        <v>109693</v>
      </c>
      <c r="H8072" s="113" t="s">
        <v>122785</v>
      </c>
      <c r="I8072" s="113" t="s">
        <v>93730</v>
      </c>
    </row>
    <row r="8073" spans="5:9" ht="14.5" x14ac:dyDescent="0.35">
      <c r="E8073" s="113" t="s">
        <v>131070</v>
      </c>
      <c r="F8073" s="113" t="s">
        <v>30584</v>
      </c>
      <c r="G8073" s="113" t="s">
        <v>109692</v>
      </c>
      <c r="H8073" s="113" t="s">
        <v>110743</v>
      </c>
      <c r="I8073" s="113" t="s">
        <v>93729</v>
      </c>
    </row>
    <row r="8074" spans="5:9" ht="14.5" x14ac:dyDescent="0.35">
      <c r="E8074" s="113" t="s">
        <v>131071</v>
      </c>
      <c r="F8074" s="113" t="s">
        <v>30583</v>
      </c>
      <c r="G8074" s="113" t="s">
        <v>118038</v>
      </c>
      <c r="H8074" s="113" t="s">
        <v>119333</v>
      </c>
      <c r="I8074" s="113" t="s">
        <v>93728</v>
      </c>
    </row>
    <row r="8075" spans="5:9" ht="14.5" x14ac:dyDescent="0.35">
      <c r="E8075" s="113" t="s">
        <v>131072</v>
      </c>
      <c r="F8075" s="113" t="s">
        <v>30582</v>
      </c>
      <c r="G8075" s="113" t="s">
        <v>118037</v>
      </c>
      <c r="H8075" s="113" t="s">
        <v>110742</v>
      </c>
      <c r="I8075" s="113" t="s">
        <v>93727</v>
      </c>
    </row>
    <row r="8076" spans="5:9" ht="14.5" x14ac:dyDescent="0.35">
      <c r="E8076" s="113" t="s">
        <v>131073</v>
      </c>
      <c r="F8076" s="113" t="s">
        <v>30581</v>
      </c>
      <c r="G8076" s="113" t="s">
        <v>118036</v>
      </c>
      <c r="H8076" s="113" t="s">
        <v>110741</v>
      </c>
      <c r="I8076" s="113" t="s">
        <v>93726</v>
      </c>
    </row>
    <row r="8077" spans="5:9" ht="14.5" x14ac:dyDescent="0.35">
      <c r="E8077" s="113" t="s">
        <v>131074</v>
      </c>
      <c r="F8077" s="113" t="s">
        <v>30580</v>
      </c>
      <c r="G8077" s="113" t="s">
        <v>118035</v>
      </c>
      <c r="H8077" s="113" t="s">
        <v>110740</v>
      </c>
      <c r="I8077" s="113" t="s">
        <v>93725</v>
      </c>
    </row>
    <row r="8078" spans="5:9" ht="14.5" x14ac:dyDescent="0.35">
      <c r="E8078" s="113" t="s">
        <v>131075</v>
      </c>
      <c r="F8078" s="113" t="s">
        <v>30579</v>
      </c>
      <c r="G8078" s="113" t="s">
        <v>118034</v>
      </c>
      <c r="H8078" s="113" t="s">
        <v>115339</v>
      </c>
      <c r="I8078" s="113" t="s">
        <v>93724</v>
      </c>
    </row>
    <row r="8079" spans="5:9" ht="14.5" x14ac:dyDescent="0.35">
      <c r="E8079" s="113" t="s">
        <v>131076</v>
      </c>
      <c r="F8079" s="113" t="s">
        <v>30578</v>
      </c>
      <c r="G8079" s="113" t="s">
        <v>118033</v>
      </c>
      <c r="H8079" s="113" t="s">
        <v>115338</v>
      </c>
      <c r="I8079" s="113" t="s">
        <v>93723</v>
      </c>
    </row>
    <row r="8080" spans="5:9" ht="14.5" x14ac:dyDescent="0.35">
      <c r="E8080" s="113" t="s">
        <v>131077</v>
      </c>
      <c r="F8080" s="113" t="s">
        <v>30577</v>
      </c>
      <c r="G8080" s="113" t="s">
        <v>118032</v>
      </c>
      <c r="H8080" s="113" t="s">
        <v>110739</v>
      </c>
      <c r="I8080" s="113" t="s">
        <v>93722</v>
      </c>
    </row>
    <row r="8081" spans="5:9" ht="14.5" x14ac:dyDescent="0.35">
      <c r="E8081" s="113" t="s">
        <v>131078</v>
      </c>
      <c r="F8081" s="113" t="s">
        <v>30576</v>
      </c>
      <c r="G8081" s="113" t="s">
        <v>118031</v>
      </c>
      <c r="H8081" s="113" t="s">
        <v>110738</v>
      </c>
      <c r="I8081" s="113" t="s">
        <v>93721</v>
      </c>
    </row>
    <row r="8082" spans="5:9" ht="14.5" x14ac:dyDescent="0.35">
      <c r="E8082" s="113" t="s">
        <v>131079</v>
      </c>
      <c r="F8082" s="113" t="s">
        <v>30575</v>
      </c>
      <c r="G8082" s="113" t="s">
        <v>118030</v>
      </c>
      <c r="H8082" s="113" t="s">
        <v>115337</v>
      </c>
      <c r="I8082" s="113" t="s">
        <v>93720</v>
      </c>
    </row>
    <row r="8083" spans="5:9" ht="14.5" x14ac:dyDescent="0.35">
      <c r="E8083" s="113" t="s">
        <v>131080</v>
      </c>
      <c r="F8083" s="113" t="s">
        <v>30574</v>
      </c>
      <c r="G8083" s="113" t="s">
        <v>118029</v>
      </c>
      <c r="H8083" s="113" t="s">
        <v>110737</v>
      </c>
      <c r="I8083" s="113" t="s">
        <v>93719</v>
      </c>
    </row>
    <row r="8084" spans="5:9" ht="14.5" x14ac:dyDescent="0.35">
      <c r="E8084" s="113" t="s">
        <v>131081</v>
      </c>
      <c r="F8084" s="113" t="s">
        <v>30573</v>
      </c>
      <c r="G8084" s="113" t="s">
        <v>118028</v>
      </c>
      <c r="H8084" s="113" t="s">
        <v>115336</v>
      </c>
      <c r="I8084" s="113" t="s">
        <v>93718</v>
      </c>
    </row>
    <row r="8085" spans="5:9" ht="14.5" x14ac:dyDescent="0.35">
      <c r="E8085" s="113" t="s">
        <v>131082</v>
      </c>
      <c r="F8085" s="113" t="s">
        <v>30572</v>
      </c>
      <c r="G8085" s="113" t="s">
        <v>118027</v>
      </c>
      <c r="H8085" s="113" t="s">
        <v>110736</v>
      </c>
      <c r="I8085" s="113" t="s">
        <v>93717</v>
      </c>
    </row>
    <row r="8086" spans="5:9" ht="14.5" x14ac:dyDescent="0.35">
      <c r="E8086" s="113" t="s">
        <v>131083</v>
      </c>
      <c r="F8086" s="113" t="s">
        <v>30571</v>
      </c>
      <c r="G8086" s="113" t="s">
        <v>118026</v>
      </c>
      <c r="H8086" s="113" t="s">
        <v>115335</v>
      </c>
      <c r="I8086" s="113" t="s">
        <v>93716</v>
      </c>
    </row>
    <row r="8087" spans="5:9" ht="14.5" x14ac:dyDescent="0.35">
      <c r="E8087" s="113" t="s">
        <v>131084</v>
      </c>
      <c r="F8087" s="113" t="s">
        <v>30570</v>
      </c>
      <c r="G8087" s="113" t="s">
        <v>118025</v>
      </c>
      <c r="H8087" s="113" t="s">
        <v>115334</v>
      </c>
      <c r="I8087" s="113" t="s">
        <v>93715</v>
      </c>
    </row>
    <row r="8088" spans="5:9" ht="14.5" x14ac:dyDescent="0.35">
      <c r="E8088" s="113" t="s">
        <v>131085</v>
      </c>
      <c r="F8088" s="113" t="s">
        <v>30569</v>
      </c>
      <c r="G8088" s="113" t="s">
        <v>118024</v>
      </c>
      <c r="H8088" s="113" t="s">
        <v>110735</v>
      </c>
      <c r="I8088" s="113" t="s">
        <v>93714</v>
      </c>
    </row>
    <row r="8089" spans="5:9" ht="14.5" x14ac:dyDescent="0.35">
      <c r="E8089" s="113" t="s">
        <v>131086</v>
      </c>
      <c r="F8089" s="113" t="s">
        <v>30568</v>
      </c>
      <c r="G8089" s="113" t="s">
        <v>118023</v>
      </c>
      <c r="H8089" s="113" t="s">
        <v>110734</v>
      </c>
      <c r="I8089" s="113" t="s">
        <v>93713</v>
      </c>
    </row>
    <row r="8090" spans="5:9" ht="14.5" x14ac:dyDescent="0.35">
      <c r="E8090" s="113" t="s">
        <v>131087</v>
      </c>
      <c r="F8090" s="113" t="s">
        <v>30567</v>
      </c>
      <c r="G8090" s="113" t="s">
        <v>118022</v>
      </c>
      <c r="H8090" s="113" t="s">
        <v>115333</v>
      </c>
      <c r="I8090" s="113" t="s">
        <v>93712</v>
      </c>
    </row>
    <row r="8091" spans="5:9" ht="14.5" x14ac:dyDescent="0.35">
      <c r="E8091" s="113" t="s">
        <v>131088</v>
      </c>
      <c r="F8091" s="113" t="s">
        <v>30566</v>
      </c>
      <c r="G8091" s="113" t="s">
        <v>118021</v>
      </c>
      <c r="H8091" s="113" t="s">
        <v>110733</v>
      </c>
      <c r="I8091" s="113" t="s">
        <v>93711</v>
      </c>
    </row>
    <row r="8092" spans="5:9" ht="14.5" x14ac:dyDescent="0.35">
      <c r="E8092" s="113" t="s">
        <v>131089</v>
      </c>
      <c r="F8092" s="113" t="s">
        <v>30565</v>
      </c>
      <c r="G8092" s="113" t="s">
        <v>38783</v>
      </c>
      <c r="H8092" s="113" t="s">
        <v>110732</v>
      </c>
      <c r="I8092" s="113" t="s">
        <v>93710</v>
      </c>
    </row>
    <row r="8093" spans="5:9" ht="14.5" x14ac:dyDescent="0.35">
      <c r="E8093" s="113" t="s">
        <v>131090</v>
      </c>
      <c r="F8093" s="113" t="s">
        <v>30564</v>
      </c>
      <c r="G8093" s="113" t="s">
        <v>116322</v>
      </c>
      <c r="H8093" s="113" t="s">
        <v>65116</v>
      </c>
      <c r="I8093" s="113" t="s">
        <v>93709</v>
      </c>
    </row>
    <row r="8094" spans="5:9" ht="14.5" x14ac:dyDescent="0.35">
      <c r="E8094" s="113" t="s">
        <v>131091</v>
      </c>
      <c r="F8094" s="113" t="s">
        <v>30563</v>
      </c>
      <c r="G8094" s="113" t="s">
        <v>38782</v>
      </c>
      <c r="H8094" s="113" t="s">
        <v>65115</v>
      </c>
      <c r="I8094" s="113" t="s">
        <v>93708</v>
      </c>
    </row>
    <row r="8095" spans="5:9" ht="14.5" x14ac:dyDescent="0.35">
      <c r="E8095" s="113" t="s">
        <v>131092</v>
      </c>
      <c r="F8095" s="113" t="s">
        <v>30562</v>
      </c>
      <c r="G8095" s="113" t="s">
        <v>109691</v>
      </c>
      <c r="H8095" s="113" t="s">
        <v>119332</v>
      </c>
      <c r="I8095" s="113" t="s">
        <v>93707</v>
      </c>
    </row>
    <row r="8096" spans="5:9" ht="14.5" x14ac:dyDescent="0.35">
      <c r="E8096" s="113" t="s">
        <v>131093</v>
      </c>
      <c r="F8096" s="113" t="s">
        <v>30561</v>
      </c>
      <c r="G8096" s="113" t="s">
        <v>38781</v>
      </c>
      <c r="H8096" s="113" t="s">
        <v>119331</v>
      </c>
      <c r="I8096" s="113" t="s">
        <v>93706</v>
      </c>
    </row>
    <row r="8097" spans="5:9" ht="14.5" x14ac:dyDescent="0.35">
      <c r="E8097" s="113" t="s">
        <v>131094</v>
      </c>
      <c r="F8097" s="113" t="s">
        <v>30560</v>
      </c>
      <c r="G8097" s="113" t="s">
        <v>38780</v>
      </c>
      <c r="H8097" s="113" t="s">
        <v>119330</v>
      </c>
      <c r="I8097" s="113" t="s">
        <v>93705</v>
      </c>
    </row>
    <row r="8098" spans="5:9" ht="14.5" x14ac:dyDescent="0.35">
      <c r="E8098" s="113" t="s">
        <v>131095</v>
      </c>
      <c r="F8098" s="113" t="s">
        <v>30559</v>
      </c>
      <c r="G8098" s="113" t="s">
        <v>127543</v>
      </c>
      <c r="H8098" s="113" t="s">
        <v>115332</v>
      </c>
      <c r="I8098" s="113" t="s">
        <v>93704</v>
      </c>
    </row>
    <row r="8099" spans="5:9" ht="14.5" x14ac:dyDescent="0.35">
      <c r="E8099" s="113" t="s">
        <v>131096</v>
      </c>
      <c r="F8099" s="113" t="s">
        <v>30558</v>
      </c>
      <c r="G8099" s="113" t="s">
        <v>116321</v>
      </c>
      <c r="H8099" s="113" t="s">
        <v>115331</v>
      </c>
      <c r="I8099" s="113" t="s">
        <v>93703</v>
      </c>
    </row>
    <row r="8100" spans="5:9" ht="14.5" x14ac:dyDescent="0.35">
      <c r="E8100" s="113" t="s">
        <v>131097</v>
      </c>
      <c r="F8100" s="113" t="s">
        <v>30557</v>
      </c>
      <c r="G8100" s="113" t="s">
        <v>38779</v>
      </c>
      <c r="H8100" s="113" t="s">
        <v>65114</v>
      </c>
      <c r="I8100" s="113" t="s">
        <v>93702</v>
      </c>
    </row>
    <row r="8101" spans="5:9" ht="14.5" x14ac:dyDescent="0.35">
      <c r="E8101" s="113" t="s">
        <v>131098</v>
      </c>
      <c r="F8101" s="113" t="s">
        <v>30556</v>
      </c>
      <c r="G8101" s="113" t="s">
        <v>38778</v>
      </c>
      <c r="H8101" s="113" t="s">
        <v>122784</v>
      </c>
      <c r="I8101" s="113" t="s">
        <v>93701</v>
      </c>
    </row>
    <row r="8102" spans="5:9" ht="14.5" x14ac:dyDescent="0.35">
      <c r="E8102" s="113" t="s">
        <v>131099</v>
      </c>
      <c r="F8102" s="113" t="s">
        <v>30555</v>
      </c>
      <c r="G8102" s="113" t="s">
        <v>38777</v>
      </c>
      <c r="H8102" s="113" t="s">
        <v>115330</v>
      </c>
      <c r="I8102" s="113" t="s">
        <v>93700</v>
      </c>
    </row>
    <row r="8103" spans="5:9" ht="14.5" x14ac:dyDescent="0.35">
      <c r="E8103" s="113" t="s">
        <v>131100</v>
      </c>
      <c r="F8103" s="113" t="s">
        <v>30554</v>
      </c>
      <c r="G8103" s="113" t="s">
        <v>38776</v>
      </c>
      <c r="H8103" s="113" t="s">
        <v>115329</v>
      </c>
      <c r="I8103" s="113" t="s">
        <v>93699</v>
      </c>
    </row>
    <row r="8104" spans="5:9" ht="14.5" x14ac:dyDescent="0.35">
      <c r="E8104" s="113" t="s">
        <v>131101</v>
      </c>
      <c r="F8104" s="113" t="s">
        <v>30553</v>
      </c>
      <c r="G8104" s="113" t="s">
        <v>38775</v>
      </c>
      <c r="H8104" s="113" t="s">
        <v>115328</v>
      </c>
      <c r="I8104" s="113" t="s">
        <v>93698</v>
      </c>
    </row>
    <row r="8105" spans="5:9" ht="14.5" x14ac:dyDescent="0.35">
      <c r="E8105" s="113" t="s">
        <v>131102</v>
      </c>
      <c r="F8105" s="113" t="s">
        <v>30552</v>
      </c>
      <c r="G8105" s="113" t="s">
        <v>38774</v>
      </c>
      <c r="H8105" s="113" t="s">
        <v>115327</v>
      </c>
      <c r="I8105" s="113" t="s">
        <v>93697</v>
      </c>
    </row>
    <row r="8106" spans="5:9" ht="14.5" x14ac:dyDescent="0.35">
      <c r="E8106" s="113" t="s">
        <v>131103</v>
      </c>
      <c r="F8106" s="113" t="s">
        <v>30551</v>
      </c>
      <c r="G8106" s="113" t="s">
        <v>115144</v>
      </c>
      <c r="H8106" s="113" t="s">
        <v>115326</v>
      </c>
      <c r="I8106" s="113" t="s">
        <v>93696</v>
      </c>
    </row>
    <row r="8107" spans="5:9" ht="14.5" x14ac:dyDescent="0.35">
      <c r="E8107" s="113" t="s">
        <v>131104</v>
      </c>
      <c r="F8107" s="113" t="s">
        <v>30550</v>
      </c>
      <c r="G8107" s="113" t="s">
        <v>38773</v>
      </c>
      <c r="H8107" s="113" t="s">
        <v>115325</v>
      </c>
      <c r="I8107" s="113" t="s">
        <v>93695</v>
      </c>
    </row>
    <row r="8108" spans="5:9" ht="14.5" x14ac:dyDescent="0.35">
      <c r="E8108" s="113" t="s">
        <v>131105</v>
      </c>
      <c r="F8108" s="113" t="s">
        <v>30549</v>
      </c>
      <c r="G8108" s="113" t="s">
        <v>38772</v>
      </c>
      <c r="H8108" s="113" t="s">
        <v>65113</v>
      </c>
      <c r="I8108" s="113" t="s">
        <v>93694</v>
      </c>
    </row>
    <row r="8109" spans="5:9" ht="14.5" x14ac:dyDescent="0.35">
      <c r="E8109" s="113" t="s">
        <v>131106</v>
      </c>
      <c r="F8109" s="113" t="s">
        <v>30548</v>
      </c>
      <c r="G8109" s="113" t="s">
        <v>38771</v>
      </c>
      <c r="H8109" s="113" t="s">
        <v>65112</v>
      </c>
      <c r="I8109" s="113" t="s">
        <v>93693</v>
      </c>
    </row>
    <row r="8110" spans="5:9" ht="14.5" x14ac:dyDescent="0.35">
      <c r="E8110" s="113" t="s">
        <v>131107</v>
      </c>
      <c r="F8110" s="113" t="s">
        <v>30547</v>
      </c>
      <c r="G8110" s="113" t="s">
        <v>38770</v>
      </c>
      <c r="H8110" s="113" t="s">
        <v>65111</v>
      </c>
      <c r="I8110" s="113" t="s">
        <v>93692</v>
      </c>
    </row>
    <row r="8111" spans="5:9" ht="14.5" x14ac:dyDescent="0.35">
      <c r="E8111" s="113" t="s">
        <v>131108</v>
      </c>
      <c r="F8111" s="113" t="s">
        <v>30546</v>
      </c>
      <c r="G8111" s="113" t="s">
        <v>38769</v>
      </c>
      <c r="H8111" s="113" t="s">
        <v>65110</v>
      </c>
      <c r="I8111" s="113" t="s">
        <v>93691</v>
      </c>
    </row>
    <row r="8112" spans="5:9" ht="14.5" x14ac:dyDescent="0.35">
      <c r="E8112" s="113" t="s">
        <v>131109</v>
      </c>
      <c r="F8112" s="113" t="s">
        <v>30545</v>
      </c>
      <c r="G8112" s="113" t="s">
        <v>38768</v>
      </c>
      <c r="H8112" s="113" t="s">
        <v>65109</v>
      </c>
      <c r="I8112" s="113" t="s">
        <v>93690</v>
      </c>
    </row>
    <row r="8113" spans="5:9" ht="14.5" x14ac:dyDescent="0.35">
      <c r="E8113" s="113" t="s">
        <v>131110</v>
      </c>
      <c r="F8113" s="113" t="s">
        <v>30544</v>
      </c>
      <c r="G8113" s="113" t="s">
        <v>38767</v>
      </c>
      <c r="H8113" s="113" t="s">
        <v>110731</v>
      </c>
      <c r="I8113" s="113" t="s">
        <v>93689</v>
      </c>
    </row>
    <row r="8114" spans="5:9" ht="14.5" x14ac:dyDescent="0.35">
      <c r="E8114" s="113" t="s">
        <v>131111</v>
      </c>
      <c r="F8114" s="113" t="s">
        <v>30543</v>
      </c>
      <c r="G8114" s="113" t="s">
        <v>38766</v>
      </c>
      <c r="H8114" s="113" t="s">
        <v>49702</v>
      </c>
      <c r="I8114" s="113" t="s">
        <v>93688</v>
      </c>
    </row>
    <row r="8115" spans="5:9" ht="14.5" x14ac:dyDescent="0.35">
      <c r="E8115" s="113" t="s">
        <v>131112</v>
      </c>
      <c r="F8115" s="113" t="s">
        <v>30542</v>
      </c>
      <c r="G8115" s="113" t="s">
        <v>38765</v>
      </c>
      <c r="H8115" s="113" t="s">
        <v>65108</v>
      </c>
      <c r="I8115" s="113" t="s">
        <v>93687</v>
      </c>
    </row>
    <row r="8116" spans="5:9" ht="14.5" x14ac:dyDescent="0.35">
      <c r="E8116" s="113" t="s">
        <v>131113</v>
      </c>
      <c r="F8116" s="113" t="s">
        <v>30541</v>
      </c>
      <c r="G8116" s="113" t="s">
        <v>38764</v>
      </c>
      <c r="H8116" s="113" t="s">
        <v>49828</v>
      </c>
      <c r="I8116" s="113" t="s">
        <v>93686</v>
      </c>
    </row>
    <row r="8117" spans="5:9" ht="14.5" x14ac:dyDescent="0.35">
      <c r="E8117" s="113" t="s">
        <v>131114</v>
      </c>
      <c r="F8117" s="113" t="s">
        <v>30540</v>
      </c>
      <c r="G8117" s="113" t="s">
        <v>38763</v>
      </c>
      <c r="H8117" s="113" t="s">
        <v>65107</v>
      </c>
      <c r="I8117" s="113" t="s">
        <v>93685</v>
      </c>
    </row>
    <row r="8118" spans="5:9" ht="14.5" x14ac:dyDescent="0.35">
      <c r="E8118" s="113" t="s">
        <v>131115</v>
      </c>
      <c r="F8118" s="113" t="s">
        <v>30539</v>
      </c>
      <c r="G8118" s="113" t="s">
        <v>38762</v>
      </c>
      <c r="H8118" s="113" t="s">
        <v>65106</v>
      </c>
      <c r="I8118" s="113" t="s">
        <v>93684</v>
      </c>
    </row>
    <row r="8119" spans="5:9" ht="14.5" x14ac:dyDescent="0.35">
      <c r="E8119" s="113" t="s">
        <v>131116</v>
      </c>
      <c r="F8119" s="113" t="s">
        <v>30538</v>
      </c>
      <c r="G8119" s="113" t="s">
        <v>38761</v>
      </c>
      <c r="H8119" s="113" t="s">
        <v>115324</v>
      </c>
      <c r="I8119" s="113" t="s">
        <v>93683</v>
      </c>
    </row>
    <row r="8120" spans="5:9" ht="14.5" x14ac:dyDescent="0.35">
      <c r="E8120" s="113" t="s">
        <v>131117</v>
      </c>
      <c r="F8120" s="113" t="s">
        <v>30537</v>
      </c>
      <c r="G8120" s="113" t="s">
        <v>38760</v>
      </c>
      <c r="H8120" s="113" t="s">
        <v>122783</v>
      </c>
      <c r="I8120" s="113" t="s">
        <v>93682</v>
      </c>
    </row>
    <row r="8121" spans="5:9" ht="14.5" x14ac:dyDescent="0.35">
      <c r="E8121" s="113" t="s">
        <v>131118</v>
      </c>
      <c r="F8121" s="113" t="s">
        <v>30536</v>
      </c>
      <c r="G8121" s="113" t="s">
        <v>38759</v>
      </c>
      <c r="H8121" s="113" t="s">
        <v>115323</v>
      </c>
      <c r="I8121" s="113" t="s">
        <v>93681</v>
      </c>
    </row>
    <row r="8122" spans="5:9" ht="14.5" x14ac:dyDescent="0.35">
      <c r="E8122" s="113" t="s">
        <v>131119</v>
      </c>
      <c r="F8122" s="113" t="s">
        <v>30535</v>
      </c>
      <c r="G8122" s="113" t="s">
        <v>38758</v>
      </c>
      <c r="H8122" s="113" t="s">
        <v>115322</v>
      </c>
      <c r="I8122" s="113" t="s">
        <v>93680</v>
      </c>
    </row>
    <row r="8123" spans="5:9" ht="14.5" x14ac:dyDescent="0.35">
      <c r="E8123" s="113" t="s">
        <v>131120</v>
      </c>
      <c r="F8123" s="113" t="s">
        <v>30534</v>
      </c>
      <c r="G8123" s="113" t="s">
        <v>38757</v>
      </c>
      <c r="H8123" s="113" t="s">
        <v>115321</v>
      </c>
      <c r="I8123" s="113" t="s">
        <v>93679</v>
      </c>
    </row>
    <row r="8124" spans="5:9" ht="14.5" x14ac:dyDescent="0.35">
      <c r="E8124" s="113" t="s">
        <v>131121</v>
      </c>
      <c r="F8124" s="113" t="s">
        <v>30533</v>
      </c>
      <c r="G8124" s="113" t="s">
        <v>38756</v>
      </c>
      <c r="H8124" s="113" t="s">
        <v>115320</v>
      </c>
      <c r="I8124" s="113" t="s">
        <v>93678</v>
      </c>
    </row>
    <row r="8125" spans="5:9" ht="14.5" x14ac:dyDescent="0.35">
      <c r="E8125" s="113" t="s">
        <v>131122</v>
      </c>
      <c r="F8125" s="113" t="s">
        <v>30532</v>
      </c>
      <c r="G8125" s="113" t="s">
        <v>38755</v>
      </c>
      <c r="H8125" s="113" t="s">
        <v>115319</v>
      </c>
      <c r="I8125" s="113" t="s">
        <v>93677</v>
      </c>
    </row>
    <row r="8126" spans="5:9" ht="14.5" x14ac:dyDescent="0.35">
      <c r="E8126" s="113" t="s">
        <v>131123</v>
      </c>
      <c r="F8126" s="113" t="s">
        <v>30531</v>
      </c>
      <c r="G8126" s="113" t="s">
        <v>38754</v>
      </c>
      <c r="H8126" s="113" t="s">
        <v>115318</v>
      </c>
      <c r="I8126" s="113" t="s">
        <v>93676</v>
      </c>
    </row>
    <row r="8127" spans="5:9" ht="14.5" x14ac:dyDescent="0.35">
      <c r="E8127" s="113" t="s">
        <v>131124</v>
      </c>
      <c r="F8127" s="113" t="s">
        <v>30530</v>
      </c>
      <c r="G8127" s="113" t="s">
        <v>38753</v>
      </c>
      <c r="H8127" s="113" t="s">
        <v>115317</v>
      </c>
      <c r="I8127" s="113" t="s">
        <v>93675</v>
      </c>
    </row>
    <row r="8128" spans="5:9" ht="14.5" x14ac:dyDescent="0.35">
      <c r="E8128" s="113" t="s">
        <v>131125</v>
      </c>
      <c r="F8128" s="113" t="s">
        <v>30529</v>
      </c>
      <c r="G8128" s="113" t="s">
        <v>38752</v>
      </c>
      <c r="H8128" s="113" t="s">
        <v>115316</v>
      </c>
      <c r="I8128" s="113" t="s">
        <v>93674</v>
      </c>
    </row>
    <row r="8129" spans="5:9" ht="14.5" x14ac:dyDescent="0.35">
      <c r="E8129" s="113" t="s">
        <v>131126</v>
      </c>
      <c r="F8129" s="113" t="s">
        <v>30528</v>
      </c>
      <c r="G8129" s="113" t="s">
        <v>38751</v>
      </c>
      <c r="H8129" s="113" t="s">
        <v>115315</v>
      </c>
      <c r="I8129" s="113" t="s">
        <v>93673</v>
      </c>
    </row>
    <row r="8130" spans="5:9" ht="14.5" x14ac:dyDescent="0.35">
      <c r="E8130" s="113" t="s">
        <v>131127</v>
      </c>
      <c r="F8130" s="113" t="s">
        <v>30527</v>
      </c>
      <c r="G8130" s="113" t="s">
        <v>38750</v>
      </c>
      <c r="H8130" s="113" t="s">
        <v>115314</v>
      </c>
      <c r="I8130" s="113" t="s">
        <v>93672</v>
      </c>
    </row>
    <row r="8131" spans="5:9" ht="14.5" x14ac:dyDescent="0.35">
      <c r="E8131" s="113" t="s">
        <v>131128</v>
      </c>
      <c r="F8131" s="113" t="s">
        <v>30526</v>
      </c>
      <c r="G8131" s="113" t="s">
        <v>38749</v>
      </c>
      <c r="H8131" s="113" t="s">
        <v>115313</v>
      </c>
      <c r="I8131" s="113" t="s">
        <v>93671</v>
      </c>
    </row>
    <row r="8132" spans="5:9" ht="14.5" x14ac:dyDescent="0.35">
      <c r="E8132" s="113" t="s">
        <v>131129</v>
      </c>
      <c r="F8132" s="113" t="s">
        <v>30525</v>
      </c>
      <c r="G8132" s="113" t="s">
        <v>38748</v>
      </c>
      <c r="H8132" s="113" t="s">
        <v>65105</v>
      </c>
      <c r="I8132" s="113" t="s">
        <v>93670</v>
      </c>
    </row>
    <row r="8133" spans="5:9" ht="14.5" x14ac:dyDescent="0.35">
      <c r="E8133" s="113" t="s">
        <v>131130</v>
      </c>
      <c r="F8133" s="113" t="s">
        <v>30524</v>
      </c>
      <c r="G8133" s="113" t="s">
        <v>38747</v>
      </c>
      <c r="H8133" s="113" t="s">
        <v>65104</v>
      </c>
      <c r="I8133" s="113" t="s">
        <v>93669</v>
      </c>
    </row>
    <row r="8134" spans="5:9" ht="14.5" x14ac:dyDescent="0.35">
      <c r="E8134" s="113" t="s">
        <v>131131</v>
      </c>
      <c r="F8134" s="113" t="s">
        <v>49413</v>
      </c>
      <c r="G8134" s="113" t="s">
        <v>38746</v>
      </c>
      <c r="H8134" s="113" t="s">
        <v>65103</v>
      </c>
      <c r="I8134" s="113" t="s">
        <v>93668</v>
      </c>
    </row>
    <row r="8135" spans="5:9" ht="14.5" x14ac:dyDescent="0.35">
      <c r="E8135" s="113" t="s">
        <v>131132</v>
      </c>
      <c r="F8135" s="113" t="s">
        <v>22945</v>
      </c>
      <c r="G8135" s="113" t="s">
        <v>38745</v>
      </c>
      <c r="H8135" s="113" t="s">
        <v>65102</v>
      </c>
      <c r="I8135" s="113" t="s">
        <v>93667</v>
      </c>
    </row>
    <row r="8136" spans="5:9" ht="14.5" x14ac:dyDescent="0.35">
      <c r="E8136" s="113" t="s">
        <v>131133</v>
      </c>
      <c r="F8136" s="113" t="s">
        <v>22944</v>
      </c>
      <c r="G8136" s="113" t="s">
        <v>38744</v>
      </c>
      <c r="H8136" s="113" t="s">
        <v>65101</v>
      </c>
      <c r="I8136" s="113" t="s">
        <v>93666</v>
      </c>
    </row>
    <row r="8137" spans="5:9" ht="14.5" x14ac:dyDescent="0.35">
      <c r="E8137" s="113" t="s">
        <v>131134</v>
      </c>
      <c r="F8137" s="113" t="s">
        <v>22943</v>
      </c>
      <c r="G8137" s="113" t="s">
        <v>38743</v>
      </c>
      <c r="H8137" s="113" t="s">
        <v>125796</v>
      </c>
      <c r="I8137" s="113" t="s">
        <v>93665</v>
      </c>
    </row>
    <row r="8138" spans="5:9" ht="14.5" x14ac:dyDescent="0.35">
      <c r="E8138" s="113" t="s">
        <v>131135</v>
      </c>
      <c r="F8138" s="113" t="s">
        <v>22942</v>
      </c>
      <c r="G8138" s="113" t="s">
        <v>38742</v>
      </c>
      <c r="H8138" s="113" t="s">
        <v>65100</v>
      </c>
      <c r="I8138" s="113" t="s">
        <v>93664</v>
      </c>
    </row>
    <row r="8139" spans="5:9" ht="14.5" x14ac:dyDescent="0.35">
      <c r="E8139" s="113" t="s">
        <v>131136</v>
      </c>
      <c r="F8139" s="113" t="s">
        <v>22941</v>
      </c>
      <c r="G8139" s="113" t="s">
        <v>38741</v>
      </c>
      <c r="H8139" s="113" t="s">
        <v>119329</v>
      </c>
      <c r="I8139" s="113" t="s">
        <v>93663</v>
      </c>
    </row>
    <row r="8140" spans="5:9" ht="14.5" x14ac:dyDescent="0.35">
      <c r="E8140" s="113" t="s">
        <v>131137</v>
      </c>
      <c r="F8140" s="113" t="s">
        <v>22940</v>
      </c>
      <c r="G8140" s="113" t="s">
        <v>38740</v>
      </c>
      <c r="H8140" s="113" t="s">
        <v>115312</v>
      </c>
      <c r="I8140" s="113" t="s">
        <v>93662</v>
      </c>
    </row>
    <row r="8141" spans="5:9" ht="14.5" x14ac:dyDescent="0.35">
      <c r="E8141" s="113" t="s">
        <v>131138</v>
      </c>
      <c r="F8141" s="113" t="s">
        <v>22939</v>
      </c>
      <c r="G8141" s="113" t="s">
        <v>38739</v>
      </c>
      <c r="H8141" s="113" t="s">
        <v>125797</v>
      </c>
      <c r="I8141" s="113" t="s">
        <v>93661</v>
      </c>
    </row>
    <row r="8142" spans="5:9" ht="14.5" x14ac:dyDescent="0.35">
      <c r="E8142" s="113" t="s">
        <v>131139</v>
      </c>
      <c r="F8142" s="113" t="s">
        <v>22938</v>
      </c>
      <c r="G8142" s="113" t="s">
        <v>38738</v>
      </c>
      <c r="H8142" s="113" t="s">
        <v>65099</v>
      </c>
      <c r="I8142" s="113" t="s">
        <v>93660</v>
      </c>
    </row>
    <row r="8143" spans="5:9" ht="14.5" x14ac:dyDescent="0.35">
      <c r="E8143" s="113" t="s">
        <v>131140</v>
      </c>
      <c r="F8143" s="113" t="s">
        <v>22937</v>
      </c>
      <c r="G8143" s="113" t="s">
        <v>38737</v>
      </c>
      <c r="H8143" s="113" t="s">
        <v>65098</v>
      </c>
      <c r="I8143" s="113" t="s">
        <v>93659</v>
      </c>
    </row>
    <row r="8144" spans="5:9" ht="14.5" x14ac:dyDescent="0.35">
      <c r="E8144" s="113" t="s">
        <v>131141</v>
      </c>
      <c r="F8144" s="113" t="s">
        <v>22936</v>
      </c>
      <c r="G8144" s="113" t="s">
        <v>38736</v>
      </c>
      <c r="H8144" s="113" t="s">
        <v>65097</v>
      </c>
      <c r="I8144" s="113" t="s">
        <v>93658</v>
      </c>
    </row>
    <row r="8145" spans="5:9" ht="14.5" x14ac:dyDescent="0.35">
      <c r="E8145" s="113" t="s">
        <v>131142</v>
      </c>
      <c r="F8145" s="113" t="s">
        <v>22935</v>
      </c>
      <c r="G8145" s="113" t="s">
        <v>38735</v>
      </c>
      <c r="H8145" s="113" t="s">
        <v>122782</v>
      </c>
      <c r="I8145" s="113" t="s">
        <v>93657</v>
      </c>
    </row>
    <row r="8146" spans="5:9" ht="14.5" x14ac:dyDescent="0.35">
      <c r="E8146" s="113" t="s">
        <v>131143</v>
      </c>
      <c r="F8146" s="113" t="s">
        <v>22934</v>
      </c>
      <c r="G8146" s="113" t="s">
        <v>38734</v>
      </c>
      <c r="H8146" s="113" t="s">
        <v>115311</v>
      </c>
      <c r="I8146" s="113" t="s">
        <v>93656</v>
      </c>
    </row>
    <row r="8147" spans="5:9" ht="14.5" x14ac:dyDescent="0.35">
      <c r="E8147" s="113" t="s">
        <v>131144</v>
      </c>
      <c r="F8147" s="113" t="s">
        <v>22933</v>
      </c>
      <c r="G8147" s="113" t="s">
        <v>38733</v>
      </c>
      <c r="H8147" s="113" t="s">
        <v>65096</v>
      </c>
      <c r="I8147" s="113" t="s">
        <v>93655</v>
      </c>
    </row>
    <row r="8148" spans="5:9" ht="14.5" x14ac:dyDescent="0.35">
      <c r="E8148" s="113" t="s">
        <v>131145</v>
      </c>
      <c r="F8148" s="113" t="s">
        <v>22932</v>
      </c>
      <c r="G8148" s="113" t="s">
        <v>38732</v>
      </c>
      <c r="H8148" s="113" t="s">
        <v>110730</v>
      </c>
      <c r="I8148" s="113" t="s">
        <v>93654</v>
      </c>
    </row>
    <row r="8149" spans="5:9" ht="14.5" x14ac:dyDescent="0.35">
      <c r="E8149" s="113" t="s">
        <v>131146</v>
      </c>
      <c r="F8149" s="113" t="s">
        <v>22931</v>
      </c>
      <c r="G8149" s="113" t="s">
        <v>38731</v>
      </c>
      <c r="H8149" s="113" t="s">
        <v>65095</v>
      </c>
      <c r="I8149" s="113" t="s">
        <v>93653</v>
      </c>
    </row>
    <row r="8150" spans="5:9" ht="14.5" x14ac:dyDescent="0.35">
      <c r="E8150" s="113" t="s">
        <v>131147</v>
      </c>
      <c r="F8150" s="113" t="s">
        <v>22930</v>
      </c>
      <c r="G8150" s="113" t="s">
        <v>38730</v>
      </c>
      <c r="H8150" s="113" t="s">
        <v>65094</v>
      </c>
      <c r="I8150" s="113" t="s">
        <v>93652</v>
      </c>
    </row>
    <row r="8151" spans="5:9" ht="14.5" x14ac:dyDescent="0.35">
      <c r="E8151" s="113" t="s">
        <v>131148</v>
      </c>
      <c r="F8151" s="113" t="s">
        <v>22929</v>
      </c>
      <c r="G8151" s="113" t="s">
        <v>38729</v>
      </c>
      <c r="H8151" s="113" t="s">
        <v>65093</v>
      </c>
      <c r="I8151" s="113" t="s">
        <v>93651</v>
      </c>
    </row>
    <row r="8152" spans="5:9" ht="14.5" x14ac:dyDescent="0.35">
      <c r="E8152" s="113" t="s">
        <v>131149</v>
      </c>
      <c r="F8152" s="113" t="s">
        <v>22928</v>
      </c>
      <c r="G8152" s="113" t="s">
        <v>38728</v>
      </c>
      <c r="H8152" s="113" t="s">
        <v>65092</v>
      </c>
      <c r="I8152" s="113" t="s">
        <v>93650</v>
      </c>
    </row>
    <row r="8153" spans="5:9" ht="14.5" x14ac:dyDescent="0.35">
      <c r="E8153" s="113" t="s">
        <v>131150</v>
      </c>
      <c r="F8153" s="113" t="s">
        <v>22927</v>
      </c>
      <c r="G8153" s="113" t="s">
        <v>38727</v>
      </c>
      <c r="H8153" s="113" t="s">
        <v>65091</v>
      </c>
      <c r="I8153" s="113" t="s">
        <v>93649</v>
      </c>
    </row>
    <row r="8154" spans="5:9" ht="14.5" x14ac:dyDescent="0.35">
      <c r="E8154" s="113" t="s">
        <v>131151</v>
      </c>
      <c r="F8154" s="113" t="s">
        <v>22926</v>
      </c>
      <c r="G8154" s="113" t="s">
        <v>38726</v>
      </c>
      <c r="H8154" s="113" t="s">
        <v>65090</v>
      </c>
      <c r="I8154" s="113" t="s">
        <v>93648</v>
      </c>
    </row>
    <row r="8155" spans="5:9" ht="14.5" x14ac:dyDescent="0.35">
      <c r="E8155" s="113" t="s">
        <v>131152</v>
      </c>
      <c r="F8155" s="113" t="s">
        <v>22925</v>
      </c>
      <c r="G8155" s="113" t="s">
        <v>38725</v>
      </c>
      <c r="H8155" s="113" t="s">
        <v>110729</v>
      </c>
      <c r="I8155" s="113" t="s">
        <v>93647</v>
      </c>
    </row>
    <row r="8156" spans="5:9" ht="14.5" x14ac:dyDescent="0.35">
      <c r="E8156" s="113" t="s">
        <v>131153</v>
      </c>
      <c r="F8156" s="113" t="s">
        <v>22924</v>
      </c>
      <c r="G8156" s="113" t="s">
        <v>38724</v>
      </c>
      <c r="H8156" s="113" t="s">
        <v>115310</v>
      </c>
      <c r="I8156" s="113" t="s">
        <v>140355</v>
      </c>
    </row>
    <row r="8157" spans="5:9" ht="14.5" x14ac:dyDescent="0.35">
      <c r="E8157" s="113" t="s">
        <v>131154</v>
      </c>
      <c r="F8157" s="113" t="s">
        <v>22923</v>
      </c>
      <c r="G8157" s="113" t="s">
        <v>38723</v>
      </c>
      <c r="H8157" s="113" t="s">
        <v>119328</v>
      </c>
      <c r="I8157" s="113" t="s">
        <v>93646</v>
      </c>
    </row>
    <row r="8158" spans="5:9" ht="14.5" x14ac:dyDescent="0.35">
      <c r="E8158" s="113" t="s">
        <v>131155</v>
      </c>
      <c r="F8158" s="113" t="s">
        <v>22922</v>
      </c>
      <c r="G8158" s="113" t="s">
        <v>38722</v>
      </c>
      <c r="H8158" s="113" t="s">
        <v>65089</v>
      </c>
      <c r="I8158" s="113" t="s">
        <v>93645</v>
      </c>
    </row>
    <row r="8159" spans="5:9" ht="14.5" x14ac:dyDescent="0.35">
      <c r="E8159" s="113" t="s">
        <v>131156</v>
      </c>
      <c r="F8159" s="113" t="s">
        <v>22921</v>
      </c>
      <c r="G8159" s="113" t="s">
        <v>38721</v>
      </c>
      <c r="H8159" s="113" t="s">
        <v>116382</v>
      </c>
      <c r="I8159" s="113" t="s">
        <v>93644</v>
      </c>
    </row>
    <row r="8160" spans="5:9" ht="14.5" x14ac:dyDescent="0.35">
      <c r="E8160" s="113" t="s">
        <v>131157</v>
      </c>
      <c r="F8160" s="113" t="s">
        <v>22920</v>
      </c>
      <c r="G8160" s="113" t="s">
        <v>38720</v>
      </c>
      <c r="H8160" s="113" t="s">
        <v>65088</v>
      </c>
      <c r="I8160" s="113" t="s">
        <v>93643</v>
      </c>
    </row>
    <row r="8161" spans="5:9" ht="14.5" x14ac:dyDescent="0.35">
      <c r="E8161" s="113" t="s">
        <v>131158</v>
      </c>
      <c r="F8161" s="113" t="s">
        <v>22919</v>
      </c>
      <c r="G8161" s="113" t="s">
        <v>38719</v>
      </c>
      <c r="H8161" s="113" t="s">
        <v>65087</v>
      </c>
      <c r="I8161" s="113" t="s">
        <v>93642</v>
      </c>
    </row>
    <row r="8162" spans="5:9" ht="14.5" x14ac:dyDescent="0.35">
      <c r="E8162" s="113" t="s">
        <v>131159</v>
      </c>
      <c r="F8162" s="113" t="s">
        <v>22918</v>
      </c>
      <c r="G8162" s="113" t="s">
        <v>38718</v>
      </c>
      <c r="H8162" s="113" t="s">
        <v>65086</v>
      </c>
      <c r="I8162" s="113" t="s">
        <v>93641</v>
      </c>
    </row>
    <row r="8163" spans="5:9" ht="14.5" x14ac:dyDescent="0.35">
      <c r="E8163" s="113" t="s">
        <v>131160</v>
      </c>
      <c r="F8163" s="113" t="s">
        <v>22917</v>
      </c>
      <c r="G8163" s="113" t="s">
        <v>38717</v>
      </c>
      <c r="H8163" s="113" t="s">
        <v>65085</v>
      </c>
      <c r="I8163" s="113" t="s">
        <v>93640</v>
      </c>
    </row>
    <row r="8164" spans="5:9" ht="14.5" x14ac:dyDescent="0.35">
      <c r="E8164" s="113" t="s">
        <v>131161</v>
      </c>
      <c r="F8164" s="113" t="s">
        <v>22916</v>
      </c>
      <c r="G8164" s="113" t="s">
        <v>38716</v>
      </c>
      <c r="H8164" s="113" t="s">
        <v>65084</v>
      </c>
      <c r="I8164" s="113" t="s">
        <v>93639</v>
      </c>
    </row>
    <row r="8165" spans="5:9" ht="14.5" x14ac:dyDescent="0.35">
      <c r="E8165" s="113" t="s">
        <v>131162</v>
      </c>
      <c r="F8165" s="113" t="s">
        <v>22915</v>
      </c>
      <c r="G8165" s="113" t="s">
        <v>38715</v>
      </c>
      <c r="H8165" s="113" t="s">
        <v>65083</v>
      </c>
      <c r="I8165" s="113" t="s">
        <v>93638</v>
      </c>
    </row>
    <row r="8166" spans="5:9" ht="14.5" x14ac:dyDescent="0.35">
      <c r="E8166" s="113" t="s">
        <v>131163</v>
      </c>
      <c r="F8166" s="113" t="s">
        <v>22914</v>
      </c>
      <c r="G8166" s="113" t="s">
        <v>38714</v>
      </c>
      <c r="H8166" s="113" t="s">
        <v>65082</v>
      </c>
      <c r="I8166" s="113" t="s">
        <v>93637</v>
      </c>
    </row>
    <row r="8167" spans="5:9" ht="14.5" x14ac:dyDescent="0.35">
      <c r="E8167" s="113" t="s">
        <v>131164</v>
      </c>
      <c r="F8167" s="113" t="s">
        <v>22913</v>
      </c>
      <c r="G8167" s="113" t="s">
        <v>38713</v>
      </c>
      <c r="H8167" s="113" t="s">
        <v>65081</v>
      </c>
      <c r="I8167" s="113" t="s">
        <v>93636</v>
      </c>
    </row>
    <row r="8168" spans="5:9" ht="14.5" x14ac:dyDescent="0.35">
      <c r="E8168" s="113" t="s">
        <v>131165</v>
      </c>
      <c r="F8168" s="113" t="s">
        <v>22912</v>
      </c>
      <c r="G8168" s="113" t="s">
        <v>38712</v>
      </c>
      <c r="H8168" s="113" t="s">
        <v>115309</v>
      </c>
      <c r="I8168" s="113" t="s">
        <v>93635</v>
      </c>
    </row>
    <row r="8169" spans="5:9" ht="14.5" x14ac:dyDescent="0.35">
      <c r="E8169" s="113" t="s">
        <v>131166</v>
      </c>
      <c r="F8169" s="113" t="s">
        <v>22911</v>
      </c>
      <c r="G8169" s="113" t="s">
        <v>38711</v>
      </c>
      <c r="H8169" s="113" t="s">
        <v>65080</v>
      </c>
      <c r="I8169" s="113" t="s">
        <v>93634</v>
      </c>
    </row>
    <row r="8170" spans="5:9" ht="14.5" x14ac:dyDescent="0.35">
      <c r="E8170" s="113" t="s">
        <v>131167</v>
      </c>
      <c r="F8170" s="113" t="s">
        <v>22910</v>
      </c>
      <c r="G8170" s="113" t="s">
        <v>38710</v>
      </c>
      <c r="H8170" s="113" t="s">
        <v>110728</v>
      </c>
      <c r="I8170" s="113" t="s">
        <v>93633</v>
      </c>
    </row>
    <row r="8171" spans="5:9" ht="14.5" x14ac:dyDescent="0.35">
      <c r="E8171" s="113" t="s">
        <v>131168</v>
      </c>
      <c r="F8171" s="113" t="s">
        <v>22909</v>
      </c>
      <c r="G8171" s="113" t="s">
        <v>38709</v>
      </c>
      <c r="H8171" s="113" t="s">
        <v>65079</v>
      </c>
      <c r="I8171" s="113" t="s">
        <v>93632</v>
      </c>
    </row>
    <row r="8172" spans="5:9" ht="14.5" x14ac:dyDescent="0.35">
      <c r="E8172" s="113" t="s">
        <v>131169</v>
      </c>
      <c r="F8172" s="113" t="s">
        <v>22908</v>
      </c>
      <c r="G8172" s="113" t="s">
        <v>38708</v>
      </c>
      <c r="H8172" s="113" t="s">
        <v>65078</v>
      </c>
      <c r="I8172" s="113" t="s">
        <v>93631</v>
      </c>
    </row>
    <row r="8173" spans="5:9" ht="14.5" x14ac:dyDescent="0.35">
      <c r="E8173" s="113" t="s">
        <v>131170</v>
      </c>
      <c r="F8173" s="113" t="s">
        <v>22907</v>
      </c>
      <c r="G8173" s="113" t="s">
        <v>38707</v>
      </c>
      <c r="H8173" s="113" t="s">
        <v>65077</v>
      </c>
      <c r="I8173" s="113" t="s">
        <v>93630</v>
      </c>
    </row>
    <row r="8174" spans="5:9" ht="14.5" x14ac:dyDescent="0.35">
      <c r="E8174" s="113" t="s">
        <v>131171</v>
      </c>
      <c r="F8174" s="113" t="s">
        <v>22906</v>
      </c>
      <c r="G8174" s="113" t="s">
        <v>38706</v>
      </c>
      <c r="H8174" s="113" t="s">
        <v>65076</v>
      </c>
      <c r="I8174" s="113" t="s">
        <v>93629</v>
      </c>
    </row>
    <row r="8175" spans="5:9" ht="14.5" x14ac:dyDescent="0.35">
      <c r="E8175" s="113" t="s">
        <v>131172</v>
      </c>
      <c r="F8175" s="113" t="s">
        <v>22905</v>
      </c>
      <c r="G8175" s="113" t="s">
        <v>38705</v>
      </c>
      <c r="H8175" s="113" t="s">
        <v>65075</v>
      </c>
      <c r="I8175" s="113" t="s">
        <v>93628</v>
      </c>
    </row>
    <row r="8176" spans="5:9" ht="14.5" x14ac:dyDescent="0.35">
      <c r="E8176" s="113" t="s">
        <v>131173</v>
      </c>
      <c r="F8176" s="113" t="s">
        <v>22904</v>
      </c>
      <c r="G8176" s="113" t="s">
        <v>38704</v>
      </c>
      <c r="H8176" s="113" t="s">
        <v>65074</v>
      </c>
      <c r="I8176" s="113" t="s">
        <v>93627</v>
      </c>
    </row>
    <row r="8177" spans="5:9" ht="14.5" x14ac:dyDescent="0.35">
      <c r="E8177" s="113" t="s">
        <v>131174</v>
      </c>
      <c r="F8177" s="113" t="s">
        <v>22903</v>
      </c>
      <c r="G8177" s="113" t="s">
        <v>38703</v>
      </c>
      <c r="H8177" s="113" t="s">
        <v>65073</v>
      </c>
      <c r="I8177" s="113" t="s">
        <v>93626</v>
      </c>
    </row>
    <row r="8178" spans="5:9" ht="14.5" x14ac:dyDescent="0.35">
      <c r="E8178" s="113" t="s">
        <v>131175</v>
      </c>
      <c r="F8178" s="113" t="s">
        <v>22902</v>
      </c>
      <c r="G8178" s="113" t="s">
        <v>38702</v>
      </c>
      <c r="H8178" s="113" t="s">
        <v>65072</v>
      </c>
      <c r="I8178" s="113" t="s">
        <v>93625</v>
      </c>
    </row>
    <row r="8179" spans="5:9" ht="14.5" x14ac:dyDescent="0.35">
      <c r="E8179" s="113" t="s">
        <v>131176</v>
      </c>
      <c r="F8179" s="113" t="s">
        <v>138085</v>
      </c>
      <c r="G8179" s="113" t="s">
        <v>38701</v>
      </c>
      <c r="H8179" s="113" t="s">
        <v>65071</v>
      </c>
      <c r="I8179" s="113" t="s">
        <v>93624</v>
      </c>
    </row>
    <row r="8180" spans="5:9" ht="14.5" x14ac:dyDescent="0.35">
      <c r="E8180" s="113" t="s">
        <v>131177</v>
      </c>
      <c r="F8180" s="113" t="s">
        <v>138086</v>
      </c>
      <c r="G8180" s="113" t="s">
        <v>109690</v>
      </c>
      <c r="H8180" s="113" t="s">
        <v>65070</v>
      </c>
      <c r="I8180" s="113" t="s">
        <v>93623</v>
      </c>
    </row>
    <row r="8181" spans="5:9" ht="14.5" x14ac:dyDescent="0.35">
      <c r="E8181" s="113" t="s">
        <v>131178</v>
      </c>
      <c r="F8181" s="113" t="s">
        <v>128632</v>
      </c>
      <c r="G8181" s="113" t="s">
        <v>109689</v>
      </c>
      <c r="H8181" s="113" t="s">
        <v>119327</v>
      </c>
      <c r="I8181" s="113" t="s">
        <v>93622</v>
      </c>
    </row>
    <row r="8182" spans="5:9" ht="14.5" x14ac:dyDescent="0.35">
      <c r="E8182" s="113" t="s">
        <v>131179</v>
      </c>
      <c r="F8182" s="113" t="s">
        <v>124358</v>
      </c>
      <c r="G8182" s="113" t="s">
        <v>109688</v>
      </c>
      <c r="H8182" s="113" t="s">
        <v>65069</v>
      </c>
      <c r="I8182" s="113" t="s">
        <v>93621</v>
      </c>
    </row>
    <row r="8183" spans="5:9" ht="14.5" x14ac:dyDescent="0.35">
      <c r="E8183" s="113" t="s">
        <v>131180</v>
      </c>
      <c r="F8183" s="113" t="s">
        <v>124359</v>
      </c>
      <c r="G8183" s="113" t="s">
        <v>109687</v>
      </c>
      <c r="H8183" s="113" t="s">
        <v>127798</v>
      </c>
      <c r="I8183" s="113" t="s">
        <v>93620</v>
      </c>
    </row>
    <row r="8184" spans="5:9" ht="14.5" x14ac:dyDescent="0.35">
      <c r="E8184" s="113" t="s">
        <v>131181</v>
      </c>
      <c r="F8184" s="113" t="s">
        <v>124360</v>
      </c>
      <c r="G8184" s="113" t="s">
        <v>109686</v>
      </c>
      <c r="H8184" s="113" t="s">
        <v>65068</v>
      </c>
      <c r="I8184" s="113" t="s">
        <v>93619</v>
      </c>
    </row>
    <row r="8185" spans="5:9" ht="14.5" x14ac:dyDescent="0.35">
      <c r="E8185" s="113" t="s">
        <v>131182</v>
      </c>
      <c r="F8185" s="113" t="s">
        <v>124361</v>
      </c>
      <c r="G8185" s="113" t="s">
        <v>109685</v>
      </c>
      <c r="H8185" s="113" t="s">
        <v>65067</v>
      </c>
      <c r="I8185" s="113" t="s">
        <v>93618</v>
      </c>
    </row>
    <row r="8186" spans="5:9" ht="14.5" x14ac:dyDescent="0.35">
      <c r="E8186" s="113" t="s">
        <v>131183</v>
      </c>
      <c r="F8186" s="113" t="s">
        <v>124362</v>
      </c>
      <c r="G8186" s="113" t="s">
        <v>109684</v>
      </c>
      <c r="H8186" s="113" t="s">
        <v>65066</v>
      </c>
      <c r="I8186" s="113" t="s">
        <v>93617</v>
      </c>
    </row>
    <row r="8187" spans="5:9" ht="14.5" x14ac:dyDescent="0.35">
      <c r="E8187" s="113" t="s">
        <v>131184</v>
      </c>
      <c r="F8187" s="113" t="s">
        <v>124363</v>
      </c>
      <c r="G8187" s="113" t="s">
        <v>109683</v>
      </c>
      <c r="H8187" s="113" t="s">
        <v>65065</v>
      </c>
      <c r="I8187" s="113" t="s">
        <v>93616</v>
      </c>
    </row>
    <row r="8188" spans="5:9" ht="14.5" x14ac:dyDescent="0.35">
      <c r="E8188" s="113" t="s">
        <v>131185</v>
      </c>
      <c r="F8188" s="113" t="s">
        <v>124364</v>
      </c>
      <c r="G8188" s="113" t="s">
        <v>109682</v>
      </c>
      <c r="H8188" s="113" t="s">
        <v>65064</v>
      </c>
      <c r="I8188" s="113" t="s">
        <v>93615</v>
      </c>
    </row>
    <row r="8189" spans="5:9" ht="14.5" x14ac:dyDescent="0.35">
      <c r="E8189" s="113" t="s">
        <v>131186</v>
      </c>
      <c r="F8189" s="113" t="s">
        <v>124365</v>
      </c>
      <c r="G8189" s="113" t="s">
        <v>118020</v>
      </c>
      <c r="H8189" s="113" t="s">
        <v>65063</v>
      </c>
      <c r="I8189" s="113" t="s">
        <v>93614</v>
      </c>
    </row>
    <row r="8190" spans="5:9" ht="14.5" x14ac:dyDescent="0.35">
      <c r="E8190" s="113" t="s">
        <v>137925</v>
      </c>
      <c r="F8190" s="113" t="s">
        <v>127235</v>
      </c>
      <c r="G8190" s="113" t="s">
        <v>118019</v>
      </c>
      <c r="H8190" s="113" t="s">
        <v>65062</v>
      </c>
      <c r="I8190" s="113" t="s">
        <v>93613</v>
      </c>
    </row>
    <row r="8191" spans="5:9" ht="14.5" x14ac:dyDescent="0.35">
      <c r="E8191" s="113" t="s">
        <v>137926</v>
      </c>
      <c r="F8191" s="113" t="s">
        <v>124366</v>
      </c>
      <c r="G8191" s="113" t="s">
        <v>118018</v>
      </c>
      <c r="H8191" s="113" t="s">
        <v>65061</v>
      </c>
      <c r="I8191" s="113" t="s">
        <v>93612</v>
      </c>
    </row>
    <row r="8192" spans="5:9" ht="14.5" x14ac:dyDescent="0.35">
      <c r="E8192" s="113" t="s">
        <v>131187</v>
      </c>
      <c r="F8192" s="113" t="s">
        <v>127236</v>
      </c>
      <c r="G8192" s="113" t="s">
        <v>118017</v>
      </c>
      <c r="H8192" s="113" t="s">
        <v>65060</v>
      </c>
      <c r="I8192" s="113" t="s">
        <v>93611</v>
      </c>
    </row>
    <row r="8193" spans="5:9" ht="14.5" x14ac:dyDescent="0.35">
      <c r="E8193" s="113" t="s">
        <v>131188</v>
      </c>
      <c r="F8193" s="113" t="s">
        <v>121850</v>
      </c>
      <c r="G8193" s="113" t="s">
        <v>118016</v>
      </c>
      <c r="H8193" s="113" t="s">
        <v>65059</v>
      </c>
      <c r="I8193" s="113" t="s">
        <v>93610</v>
      </c>
    </row>
    <row r="8194" spans="5:9" ht="14.5" x14ac:dyDescent="0.35">
      <c r="E8194" s="113" t="s">
        <v>131189</v>
      </c>
      <c r="F8194" s="113" t="s">
        <v>127237</v>
      </c>
      <c r="G8194" s="113" t="s">
        <v>118015</v>
      </c>
      <c r="H8194" s="113" t="s">
        <v>65058</v>
      </c>
      <c r="I8194" s="113" t="s">
        <v>140354</v>
      </c>
    </row>
    <row r="8195" spans="5:9" ht="14.5" x14ac:dyDescent="0.35">
      <c r="E8195" s="113" t="s">
        <v>131190</v>
      </c>
      <c r="F8195" s="113" t="s">
        <v>124367</v>
      </c>
      <c r="G8195" s="113" t="s">
        <v>118014</v>
      </c>
      <c r="H8195" s="113" t="s">
        <v>65057</v>
      </c>
      <c r="I8195" s="113" t="s">
        <v>93609</v>
      </c>
    </row>
    <row r="8196" spans="5:9" ht="14.5" x14ac:dyDescent="0.35">
      <c r="E8196" s="113" t="s">
        <v>131191</v>
      </c>
      <c r="F8196" s="113" t="s">
        <v>124368</v>
      </c>
      <c r="G8196" s="113" t="s">
        <v>118013</v>
      </c>
      <c r="H8196" s="113" t="s">
        <v>65056</v>
      </c>
      <c r="I8196" s="113" t="s">
        <v>93608</v>
      </c>
    </row>
    <row r="8197" spans="5:9" ht="14.5" x14ac:dyDescent="0.35">
      <c r="E8197" s="113" t="s">
        <v>131192</v>
      </c>
      <c r="F8197" s="113" t="s">
        <v>127238</v>
      </c>
      <c r="G8197" s="113" t="s">
        <v>118012</v>
      </c>
      <c r="H8197" s="113" t="s">
        <v>65055</v>
      </c>
      <c r="I8197" s="113" t="s">
        <v>93607</v>
      </c>
    </row>
    <row r="8198" spans="5:9" ht="14.5" x14ac:dyDescent="0.35">
      <c r="E8198" s="113" t="s">
        <v>131193</v>
      </c>
      <c r="F8198" s="113" t="s">
        <v>121849</v>
      </c>
      <c r="G8198" s="113" t="s">
        <v>118011</v>
      </c>
      <c r="H8198" s="113" t="s">
        <v>65054</v>
      </c>
      <c r="I8198" s="113" t="s">
        <v>93606</v>
      </c>
    </row>
    <row r="8199" spans="5:9" ht="14.5" x14ac:dyDescent="0.35">
      <c r="E8199" s="113" t="s">
        <v>137927</v>
      </c>
      <c r="F8199" s="113" t="s">
        <v>121848</v>
      </c>
      <c r="G8199" s="113" t="s">
        <v>118010</v>
      </c>
      <c r="H8199" s="113" t="s">
        <v>65053</v>
      </c>
      <c r="I8199" s="113" t="s">
        <v>93605</v>
      </c>
    </row>
    <row r="8200" spans="5:9" ht="14.5" x14ac:dyDescent="0.35">
      <c r="E8200" s="113" t="s">
        <v>131194</v>
      </c>
      <c r="F8200" s="113" t="s">
        <v>121847</v>
      </c>
      <c r="G8200" s="113" t="s">
        <v>118009</v>
      </c>
      <c r="H8200" s="113" t="s">
        <v>65052</v>
      </c>
      <c r="I8200" s="113" t="s">
        <v>93604</v>
      </c>
    </row>
    <row r="8201" spans="5:9" ht="14.5" x14ac:dyDescent="0.35">
      <c r="E8201" s="113" t="s">
        <v>131195</v>
      </c>
      <c r="F8201" s="113" t="s">
        <v>124369</v>
      </c>
      <c r="G8201" s="113" t="s">
        <v>118008</v>
      </c>
      <c r="H8201" s="113" t="s">
        <v>65051</v>
      </c>
      <c r="I8201" s="113" t="s">
        <v>93603</v>
      </c>
    </row>
    <row r="8202" spans="5:9" ht="14.5" x14ac:dyDescent="0.35">
      <c r="E8202" s="113" t="s">
        <v>131196</v>
      </c>
      <c r="F8202" s="113" t="s">
        <v>127239</v>
      </c>
      <c r="G8202" s="113" t="s">
        <v>118007</v>
      </c>
      <c r="H8202" s="113" t="s">
        <v>65050</v>
      </c>
      <c r="I8202" s="113" t="s">
        <v>93602</v>
      </c>
    </row>
    <row r="8203" spans="5:9" ht="14.5" x14ac:dyDescent="0.35">
      <c r="E8203" s="113" t="s">
        <v>131197</v>
      </c>
      <c r="F8203" s="113" t="s">
        <v>120402</v>
      </c>
      <c r="G8203" s="113" t="s">
        <v>118006</v>
      </c>
      <c r="H8203" s="113" t="s">
        <v>65049</v>
      </c>
      <c r="I8203" s="113" t="s">
        <v>93601</v>
      </c>
    </row>
    <row r="8204" spans="5:9" ht="14.5" x14ac:dyDescent="0.35">
      <c r="E8204" s="113" t="s">
        <v>131198</v>
      </c>
      <c r="F8204" s="113" t="s">
        <v>124370</v>
      </c>
      <c r="G8204" s="113" t="s">
        <v>118005</v>
      </c>
      <c r="H8204" s="113" t="s">
        <v>65048</v>
      </c>
      <c r="I8204" s="113" t="s">
        <v>93600</v>
      </c>
    </row>
    <row r="8205" spans="5:9" ht="14.5" x14ac:dyDescent="0.35">
      <c r="E8205" s="113" t="s">
        <v>131199</v>
      </c>
      <c r="F8205" s="113" t="s">
        <v>128633</v>
      </c>
      <c r="G8205" s="113" t="s">
        <v>118004</v>
      </c>
      <c r="H8205" s="113" t="s">
        <v>65047</v>
      </c>
      <c r="I8205" s="113" t="s">
        <v>93599</v>
      </c>
    </row>
    <row r="8206" spans="5:9" ht="14.5" x14ac:dyDescent="0.35">
      <c r="E8206" s="113" t="s">
        <v>131200</v>
      </c>
      <c r="F8206" s="113" t="s">
        <v>120401</v>
      </c>
      <c r="G8206" s="113" t="s">
        <v>118003</v>
      </c>
      <c r="H8206" s="113" t="s">
        <v>65046</v>
      </c>
      <c r="I8206" s="113" t="s">
        <v>93598</v>
      </c>
    </row>
    <row r="8207" spans="5:9" ht="14.5" x14ac:dyDescent="0.35">
      <c r="E8207" s="113" t="s">
        <v>131201</v>
      </c>
      <c r="F8207" s="113" t="s">
        <v>120400</v>
      </c>
      <c r="G8207" s="113" t="s">
        <v>118002</v>
      </c>
      <c r="H8207" s="113" t="s">
        <v>65045</v>
      </c>
      <c r="I8207" s="113" t="s">
        <v>93597</v>
      </c>
    </row>
    <row r="8208" spans="5:9" ht="14.5" x14ac:dyDescent="0.35">
      <c r="E8208" s="113" t="s">
        <v>131202</v>
      </c>
      <c r="F8208" s="113" t="s">
        <v>127240</v>
      </c>
      <c r="G8208" s="113" t="s">
        <v>118001</v>
      </c>
      <c r="H8208" s="113" t="s">
        <v>65044</v>
      </c>
      <c r="I8208" s="113" t="s">
        <v>93596</v>
      </c>
    </row>
    <row r="8209" spans="5:9" ht="14.5" x14ac:dyDescent="0.35">
      <c r="E8209" s="113" t="s">
        <v>131203</v>
      </c>
      <c r="F8209" s="113" t="s">
        <v>121846</v>
      </c>
      <c r="G8209" s="113" t="s">
        <v>118000</v>
      </c>
      <c r="H8209" s="113" t="s">
        <v>65043</v>
      </c>
      <c r="I8209" s="113" t="s">
        <v>93595</v>
      </c>
    </row>
    <row r="8210" spans="5:9" ht="14.5" x14ac:dyDescent="0.35">
      <c r="E8210" s="113" t="s">
        <v>131204</v>
      </c>
      <c r="F8210" s="113" t="s">
        <v>121845</v>
      </c>
      <c r="G8210" s="113" t="s">
        <v>117999</v>
      </c>
      <c r="H8210" s="113" t="s">
        <v>65042</v>
      </c>
      <c r="I8210" s="113" t="s">
        <v>93594</v>
      </c>
    </row>
    <row r="8211" spans="5:9" ht="14.5" x14ac:dyDescent="0.35">
      <c r="E8211" s="113" t="s">
        <v>131205</v>
      </c>
      <c r="F8211" s="113" t="s">
        <v>127241</v>
      </c>
      <c r="G8211" s="113" t="s">
        <v>117998</v>
      </c>
      <c r="H8211" s="113" t="s">
        <v>65041</v>
      </c>
      <c r="I8211" s="113" t="s">
        <v>93593</v>
      </c>
    </row>
    <row r="8212" spans="5:9" ht="14.5" x14ac:dyDescent="0.35">
      <c r="E8212" s="113" t="s">
        <v>131206</v>
      </c>
      <c r="F8212" s="113" t="s">
        <v>121844</v>
      </c>
      <c r="G8212" s="113" t="s">
        <v>117997</v>
      </c>
      <c r="H8212" s="113" t="s">
        <v>65040</v>
      </c>
      <c r="I8212" s="113" t="s">
        <v>93592</v>
      </c>
    </row>
    <row r="8213" spans="5:9" ht="14.5" x14ac:dyDescent="0.35">
      <c r="E8213" s="113" t="s">
        <v>131207</v>
      </c>
      <c r="F8213" s="113" t="s">
        <v>121843</v>
      </c>
      <c r="G8213" s="113" t="s">
        <v>117996</v>
      </c>
      <c r="H8213" s="113" t="s">
        <v>65039</v>
      </c>
      <c r="I8213" s="113" t="s">
        <v>93591</v>
      </c>
    </row>
    <row r="8214" spans="5:9" ht="14.5" x14ac:dyDescent="0.35">
      <c r="E8214" s="113" t="s">
        <v>131208</v>
      </c>
      <c r="F8214" s="113" t="s">
        <v>121842</v>
      </c>
      <c r="G8214" s="113" t="s">
        <v>117995</v>
      </c>
      <c r="H8214" s="113" t="s">
        <v>65038</v>
      </c>
      <c r="I8214" s="113" t="s">
        <v>93590</v>
      </c>
    </row>
    <row r="8215" spans="5:9" ht="14.5" x14ac:dyDescent="0.35">
      <c r="E8215" s="113" t="s">
        <v>131209</v>
      </c>
      <c r="F8215" s="113" t="s">
        <v>121841</v>
      </c>
      <c r="G8215" s="113" t="s">
        <v>117994</v>
      </c>
      <c r="H8215" s="113" t="s">
        <v>65037</v>
      </c>
      <c r="I8215" s="113" t="s">
        <v>93589</v>
      </c>
    </row>
    <row r="8216" spans="5:9" ht="14.5" x14ac:dyDescent="0.35">
      <c r="E8216" s="113" t="s">
        <v>131210</v>
      </c>
      <c r="F8216" s="113" t="s">
        <v>124371</v>
      </c>
      <c r="G8216" s="113" t="s">
        <v>117993</v>
      </c>
      <c r="H8216" s="113" t="s">
        <v>65036</v>
      </c>
      <c r="I8216" s="113" t="s">
        <v>93588</v>
      </c>
    </row>
    <row r="8217" spans="5:9" ht="14.5" x14ac:dyDescent="0.35">
      <c r="E8217" s="113" t="s">
        <v>131211</v>
      </c>
      <c r="F8217" s="113" t="s">
        <v>121840</v>
      </c>
      <c r="G8217" s="113" t="s">
        <v>117992</v>
      </c>
      <c r="H8217" s="113" t="s">
        <v>65035</v>
      </c>
      <c r="I8217" s="113" t="s">
        <v>93587</v>
      </c>
    </row>
    <row r="8218" spans="5:9" ht="14.5" x14ac:dyDescent="0.35">
      <c r="E8218" s="113" t="s">
        <v>131212</v>
      </c>
      <c r="F8218" s="113" t="s">
        <v>127242</v>
      </c>
      <c r="G8218" s="113" t="s">
        <v>117991</v>
      </c>
      <c r="H8218" s="113" t="s">
        <v>65034</v>
      </c>
      <c r="I8218" s="113" t="s">
        <v>93586</v>
      </c>
    </row>
    <row r="8219" spans="5:9" ht="14.5" x14ac:dyDescent="0.35">
      <c r="E8219" s="113" t="s">
        <v>131213</v>
      </c>
      <c r="F8219" s="113" t="s">
        <v>117502</v>
      </c>
      <c r="G8219" s="113" t="s">
        <v>117990</v>
      </c>
      <c r="H8219" s="113" t="s">
        <v>65033</v>
      </c>
      <c r="I8219" s="113" t="s">
        <v>93585</v>
      </c>
    </row>
    <row r="8220" spans="5:9" ht="14.5" x14ac:dyDescent="0.35">
      <c r="E8220" s="113" t="s">
        <v>131214</v>
      </c>
      <c r="F8220" s="113" t="s">
        <v>117501</v>
      </c>
      <c r="G8220" s="113" t="s">
        <v>117989</v>
      </c>
      <c r="H8220" s="113" t="s">
        <v>65032</v>
      </c>
      <c r="I8220" s="113" t="s">
        <v>93584</v>
      </c>
    </row>
    <row r="8221" spans="5:9" ht="14.5" x14ac:dyDescent="0.35">
      <c r="E8221" s="113" t="s">
        <v>131215</v>
      </c>
      <c r="F8221" s="113" t="s">
        <v>121839</v>
      </c>
      <c r="G8221" s="113" t="s">
        <v>117988</v>
      </c>
      <c r="H8221" s="113" t="s">
        <v>65031</v>
      </c>
      <c r="I8221" s="113" t="s">
        <v>93583</v>
      </c>
    </row>
    <row r="8222" spans="5:9" ht="14.5" x14ac:dyDescent="0.35">
      <c r="E8222" s="113" t="s">
        <v>131216</v>
      </c>
      <c r="F8222" s="113" t="s">
        <v>117500</v>
      </c>
      <c r="G8222" s="113" t="s">
        <v>117987</v>
      </c>
      <c r="H8222" s="113" t="s">
        <v>65030</v>
      </c>
      <c r="I8222" s="113" t="s">
        <v>93582</v>
      </c>
    </row>
    <row r="8223" spans="5:9" ht="14.5" x14ac:dyDescent="0.35">
      <c r="E8223" s="113" t="s">
        <v>131217</v>
      </c>
      <c r="F8223" s="113" t="s">
        <v>117499</v>
      </c>
      <c r="G8223" s="113" t="s">
        <v>117986</v>
      </c>
      <c r="H8223" s="113" t="s">
        <v>65029</v>
      </c>
      <c r="I8223" s="113" t="s">
        <v>93581</v>
      </c>
    </row>
    <row r="8224" spans="5:9" ht="14.5" x14ac:dyDescent="0.35">
      <c r="E8224" s="113" t="s">
        <v>131218</v>
      </c>
      <c r="F8224" s="113" t="s">
        <v>117498</v>
      </c>
      <c r="G8224" s="113" t="s">
        <v>115143</v>
      </c>
      <c r="H8224" s="113" t="s">
        <v>65028</v>
      </c>
      <c r="I8224" s="113" t="s">
        <v>93580</v>
      </c>
    </row>
    <row r="8225" spans="5:9" ht="14.5" x14ac:dyDescent="0.35">
      <c r="E8225" s="113" t="s">
        <v>131219</v>
      </c>
      <c r="F8225" s="113" t="s">
        <v>117497</v>
      </c>
      <c r="G8225" s="113" t="s">
        <v>109681</v>
      </c>
      <c r="H8225" s="113" t="s">
        <v>65027</v>
      </c>
      <c r="I8225" s="113" t="s">
        <v>93579</v>
      </c>
    </row>
    <row r="8226" spans="5:9" ht="14.5" x14ac:dyDescent="0.35">
      <c r="E8226" s="113" t="s">
        <v>131220</v>
      </c>
      <c r="F8226" s="113" t="s">
        <v>120399</v>
      </c>
      <c r="G8226" s="113" t="s">
        <v>138364</v>
      </c>
      <c r="H8226" s="113" t="s">
        <v>65026</v>
      </c>
      <c r="I8226" s="113" t="s">
        <v>93578</v>
      </c>
    </row>
    <row r="8227" spans="5:9" ht="14.5" x14ac:dyDescent="0.35">
      <c r="E8227" s="113" t="s">
        <v>131221</v>
      </c>
      <c r="F8227" s="113" t="s">
        <v>121838</v>
      </c>
      <c r="G8227" s="113" t="s">
        <v>138365</v>
      </c>
      <c r="H8227" s="113" t="s">
        <v>65025</v>
      </c>
      <c r="I8227" s="113" t="s">
        <v>93577</v>
      </c>
    </row>
    <row r="8228" spans="5:9" ht="14.5" x14ac:dyDescent="0.35">
      <c r="E8228" s="113" t="s">
        <v>131222</v>
      </c>
      <c r="F8228" s="113" t="s">
        <v>120398</v>
      </c>
      <c r="G8228" s="113" t="s">
        <v>138366</v>
      </c>
      <c r="H8228" s="113" t="s">
        <v>65024</v>
      </c>
      <c r="I8228" s="113" t="s">
        <v>93576</v>
      </c>
    </row>
    <row r="8229" spans="5:9" ht="14.5" x14ac:dyDescent="0.35">
      <c r="E8229" s="113" t="s">
        <v>131223</v>
      </c>
      <c r="F8229" s="113" t="s">
        <v>121837</v>
      </c>
      <c r="G8229" s="113" t="s">
        <v>116320</v>
      </c>
      <c r="H8229" s="113" t="s">
        <v>65023</v>
      </c>
      <c r="I8229" s="113" t="s">
        <v>93575</v>
      </c>
    </row>
    <row r="8230" spans="5:9" ht="14.5" x14ac:dyDescent="0.35">
      <c r="E8230" s="113" t="s">
        <v>131224</v>
      </c>
      <c r="F8230" s="113" t="s">
        <v>121836</v>
      </c>
      <c r="G8230" s="113" t="s">
        <v>116319</v>
      </c>
      <c r="H8230" s="113" t="s">
        <v>65022</v>
      </c>
      <c r="I8230" s="113" t="s">
        <v>93574</v>
      </c>
    </row>
    <row r="8231" spans="5:9" ht="14.5" x14ac:dyDescent="0.35">
      <c r="E8231" s="113" t="s">
        <v>131225</v>
      </c>
      <c r="F8231" s="113" t="s">
        <v>117496</v>
      </c>
      <c r="G8231" s="113" t="s">
        <v>116318</v>
      </c>
      <c r="H8231" s="113" t="s">
        <v>65021</v>
      </c>
      <c r="I8231" s="113" t="s">
        <v>93573</v>
      </c>
    </row>
    <row r="8232" spans="5:9" ht="14.5" x14ac:dyDescent="0.35">
      <c r="E8232" s="113" t="s">
        <v>131226</v>
      </c>
      <c r="F8232" s="113" t="s">
        <v>116105</v>
      </c>
      <c r="G8232" s="113" t="s">
        <v>116317</v>
      </c>
      <c r="H8232" s="113" t="s">
        <v>65020</v>
      </c>
      <c r="I8232" s="113" t="s">
        <v>93572</v>
      </c>
    </row>
    <row r="8233" spans="5:9" ht="14.5" x14ac:dyDescent="0.35">
      <c r="E8233" s="113" t="s">
        <v>131227</v>
      </c>
      <c r="F8233" s="113" t="s">
        <v>120397</v>
      </c>
      <c r="G8233" s="113" t="s">
        <v>116316</v>
      </c>
      <c r="H8233" s="113" t="s">
        <v>65019</v>
      </c>
      <c r="I8233" s="113" t="s">
        <v>93571</v>
      </c>
    </row>
    <row r="8234" spans="5:9" ht="14.5" x14ac:dyDescent="0.35">
      <c r="E8234" s="113" t="s">
        <v>131228</v>
      </c>
      <c r="F8234" s="113" t="s">
        <v>116104</v>
      </c>
      <c r="G8234" s="113" t="s">
        <v>115142</v>
      </c>
      <c r="H8234" s="113" t="s">
        <v>65018</v>
      </c>
      <c r="I8234" s="113" t="s">
        <v>93570</v>
      </c>
    </row>
    <row r="8235" spans="5:9" ht="14.5" x14ac:dyDescent="0.35">
      <c r="E8235" s="113" t="s">
        <v>131229</v>
      </c>
      <c r="F8235" s="113" t="s">
        <v>121835</v>
      </c>
      <c r="G8235" s="113" t="s">
        <v>115141</v>
      </c>
      <c r="H8235" s="113" t="s">
        <v>65017</v>
      </c>
      <c r="I8235" s="113" t="s">
        <v>93569</v>
      </c>
    </row>
    <row r="8236" spans="5:9" ht="14.5" x14ac:dyDescent="0.35">
      <c r="E8236" s="113" t="s">
        <v>131230</v>
      </c>
      <c r="F8236" s="113" t="s">
        <v>117495</v>
      </c>
      <c r="G8236" s="113" t="s">
        <v>115140</v>
      </c>
      <c r="H8236" s="113" t="s">
        <v>65016</v>
      </c>
      <c r="I8236" s="113" t="s">
        <v>93568</v>
      </c>
    </row>
    <row r="8237" spans="5:9" ht="14.5" x14ac:dyDescent="0.35">
      <c r="E8237" s="113" t="s">
        <v>131231</v>
      </c>
      <c r="F8237" s="113" t="s">
        <v>117494</v>
      </c>
      <c r="G8237" s="113" t="s">
        <v>115139</v>
      </c>
      <c r="H8237" s="113" t="s">
        <v>65015</v>
      </c>
      <c r="I8237" s="113" t="s">
        <v>93567</v>
      </c>
    </row>
    <row r="8238" spans="5:9" ht="14.5" x14ac:dyDescent="0.35">
      <c r="E8238" s="113" t="s">
        <v>131232</v>
      </c>
      <c r="F8238" s="113" t="s">
        <v>121834</v>
      </c>
      <c r="G8238" s="113" t="s">
        <v>115138</v>
      </c>
      <c r="H8238" s="113" t="s">
        <v>65014</v>
      </c>
      <c r="I8238" s="113" t="s">
        <v>93566</v>
      </c>
    </row>
    <row r="8239" spans="5:9" ht="14.5" x14ac:dyDescent="0.35">
      <c r="E8239" s="113" t="s">
        <v>131233</v>
      </c>
      <c r="F8239" s="113" t="s">
        <v>114498</v>
      </c>
      <c r="G8239" s="113" t="s">
        <v>115137</v>
      </c>
      <c r="H8239" s="113" t="s">
        <v>65013</v>
      </c>
      <c r="I8239" s="113" t="s">
        <v>93565</v>
      </c>
    </row>
    <row r="8240" spans="5:9" ht="14.5" x14ac:dyDescent="0.35">
      <c r="E8240" s="113" t="s">
        <v>131234</v>
      </c>
      <c r="F8240" s="113" t="s">
        <v>116103</v>
      </c>
      <c r="G8240" s="113" t="s">
        <v>115136</v>
      </c>
      <c r="H8240" s="113" t="s">
        <v>65012</v>
      </c>
      <c r="I8240" s="113" t="s">
        <v>93564</v>
      </c>
    </row>
    <row r="8241" spans="5:9" ht="14.5" x14ac:dyDescent="0.35">
      <c r="E8241" s="113" t="s">
        <v>131235</v>
      </c>
      <c r="F8241" s="113" t="s">
        <v>114497</v>
      </c>
      <c r="G8241" s="113" t="s">
        <v>109680</v>
      </c>
      <c r="H8241" s="113" t="s">
        <v>65011</v>
      </c>
      <c r="I8241" s="113" t="s">
        <v>93563</v>
      </c>
    </row>
    <row r="8242" spans="5:9" ht="14.5" x14ac:dyDescent="0.35">
      <c r="E8242" s="113" t="s">
        <v>131236</v>
      </c>
      <c r="F8242" s="113" t="s">
        <v>114496</v>
      </c>
      <c r="G8242" s="113" t="s">
        <v>38700</v>
      </c>
      <c r="H8242" s="113" t="s">
        <v>65010</v>
      </c>
      <c r="I8242" s="113" t="s">
        <v>93562</v>
      </c>
    </row>
    <row r="8243" spans="5:9" ht="14.5" x14ac:dyDescent="0.35">
      <c r="E8243" s="113" t="s">
        <v>131237</v>
      </c>
      <c r="F8243" s="113" t="s">
        <v>108308</v>
      </c>
      <c r="G8243" s="113" t="s">
        <v>109679</v>
      </c>
      <c r="H8243" s="113" t="s">
        <v>65009</v>
      </c>
      <c r="I8243" s="113" t="s">
        <v>93561</v>
      </c>
    </row>
    <row r="8244" spans="5:9" ht="14.5" x14ac:dyDescent="0.35">
      <c r="E8244" s="113" t="s">
        <v>131238</v>
      </c>
      <c r="F8244" s="113" t="s">
        <v>114495</v>
      </c>
      <c r="G8244" s="113" t="s">
        <v>109678</v>
      </c>
      <c r="H8244" s="113" t="s">
        <v>65008</v>
      </c>
      <c r="I8244" s="113" t="s">
        <v>93560</v>
      </c>
    </row>
    <row r="8245" spans="5:9" ht="14.5" x14ac:dyDescent="0.35">
      <c r="E8245" s="113" t="s">
        <v>131239</v>
      </c>
      <c r="F8245" s="113" t="s">
        <v>108307</v>
      </c>
      <c r="G8245" s="113" t="s">
        <v>109677</v>
      </c>
      <c r="H8245" s="113" t="s">
        <v>65007</v>
      </c>
      <c r="I8245" s="113" t="s">
        <v>93559</v>
      </c>
    </row>
    <row r="8246" spans="5:9" ht="14.5" x14ac:dyDescent="0.35">
      <c r="E8246" s="113" t="s">
        <v>131240</v>
      </c>
      <c r="F8246" s="113" t="s">
        <v>114494</v>
      </c>
      <c r="G8246" s="113" t="s">
        <v>38699</v>
      </c>
      <c r="H8246" s="113" t="s">
        <v>65006</v>
      </c>
      <c r="I8246" s="113" t="s">
        <v>93558</v>
      </c>
    </row>
    <row r="8247" spans="5:9" ht="14.5" x14ac:dyDescent="0.35">
      <c r="E8247" s="113" t="s">
        <v>131241</v>
      </c>
      <c r="F8247" s="113" t="s">
        <v>120396</v>
      </c>
      <c r="G8247" s="113" t="s">
        <v>38698</v>
      </c>
      <c r="H8247" s="113" t="s">
        <v>65005</v>
      </c>
      <c r="I8247" s="113" t="s">
        <v>93557</v>
      </c>
    </row>
    <row r="8248" spans="5:9" ht="14.5" x14ac:dyDescent="0.35">
      <c r="E8248" s="113" t="s">
        <v>131242</v>
      </c>
      <c r="F8248" s="113" t="s">
        <v>108306</v>
      </c>
      <c r="G8248" s="113" t="s">
        <v>38697</v>
      </c>
      <c r="H8248" s="113" t="s">
        <v>65004</v>
      </c>
      <c r="I8248" s="113" t="s">
        <v>93556</v>
      </c>
    </row>
    <row r="8249" spans="5:9" ht="14.5" x14ac:dyDescent="0.35">
      <c r="E8249" s="113" t="s">
        <v>131243</v>
      </c>
      <c r="F8249" s="113" t="s">
        <v>114493</v>
      </c>
      <c r="G8249" s="113" t="s">
        <v>38696</v>
      </c>
      <c r="H8249" s="113" t="s">
        <v>65003</v>
      </c>
      <c r="I8249" s="113" t="s">
        <v>93555</v>
      </c>
    </row>
    <row r="8250" spans="5:9" ht="14.5" x14ac:dyDescent="0.35">
      <c r="E8250" s="113" t="s">
        <v>131244</v>
      </c>
      <c r="F8250" s="113" t="s">
        <v>114492</v>
      </c>
      <c r="G8250" s="113" t="s">
        <v>38695</v>
      </c>
      <c r="H8250" s="113" t="s">
        <v>65002</v>
      </c>
      <c r="I8250" s="113" t="s">
        <v>93554</v>
      </c>
    </row>
    <row r="8251" spans="5:9" ht="14.5" x14ac:dyDescent="0.35">
      <c r="E8251" s="113" t="s">
        <v>131245</v>
      </c>
      <c r="F8251" s="113" t="s">
        <v>114491</v>
      </c>
      <c r="G8251" s="113" t="s">
        <v>38694</v>
      </c>
      <c r="H8251" s="113" t="s">
        <v>65001</v>
      </c>
      <c r="I8251" s="113" t="s">
        <v>93553</v>
      </c>
    </row>
    <row r="8252" spans="5:9" ht="14.5" x14ac:dyDescent="0.35">
      <c r="E8252" s="113" t="s">
        <v>131246</v>
      </c>
      <c r="F8252" s="113" t="s">
        <v>114490</v>
      </c>
      <c r="G8252" s="113" t="s">
        <v>38693</v>
      </c>
      <c r="H8252" s="113" t="s">
        <v>65000</v>
      </c>
      <c r="I8252" s="113" t="s">
        <v>93552</v>
      </c>
    </row>
    <row r="8253" spans="5:9" ht="14.5" x14ac:dyDescent="0.35">
      <c r="E8253" s="113" t="s">
        <v>131247</v>
      </c>
      <c r="F8253" s="113" t="s">
        <v>114489</v>
      </c>
      <c r="G8253" s="113" t="s">
        <v>38692</v>
      </c>
      <c r="H8253" s="113" t="s">
        <v>64999</v>
      </c>
      <c r="I8253" s="113" t="s">
        <v>93551</v>
      </c>
    </row>
    <row r="8254" spans="5:9" ht="14.5" x14ac:dyDescent="0.35">
      <c r="E8254" s="113" t="s">
        <v>131248</v>
      </c>
      <c r="F8254" s="113" t="s">
        <v>114488</v>
      </c>
      <c r="G8254" s="113" t="s">
        <v>38691</v>
      </c>
      <c r="H8254" s="113" t="s">
        <v>64998</v>
      </c>
      <c r="I8254" s="113" t="s">
        <v>93550</v>
      </c>
    </row>
    <row r="8255" spans="5:9" ht="14.5" x14ac:dyDescent="0.35">
      <c r="E8255" s="113" t="s">
        <v>131249</v>
      </c>
      <c r="F8255" s="113" t="s">
        <v>114487</v>
      </c>
      <c r="G8255" s="113" t="s">
        <v>38690</v>
      </c>
      <c r="H8255" s="113" t="s">
        <v>64997</v>
      </c>
      <c r="I8255" s="113" t="s">
        <v>93549</v>
      </c>
    </row>
    <row r="8256" spans="5:9" ht="14.5" x14ac:dyDescent="0.35">
      <c r="E8256" s="113" t="s">
        <v>131250</v>
      </c>
      <c r="F8256" s="113" t="s">
        <v>117493</v>
      </c>
      <c r="G8256" s="113" t="s">
        <v>38689</v>
      </c>
      <c r="H8256" s="113" t="s">
        <v>64996</v>
      </c>
      <c r="I8256" s="113" t="s">
        <v>93548</v>
      </c>
    </row>
    <row r="8257" spans="5:9" ht="14.5" x14ac:dyDescent="0.35">
      <c r="E8257" s="113" t="s">
        <v>131251</v>
      </c>
      <c r="F8257" s="113" t="s">
        <v>114486</v>
      </c>
      <c r="G8257" s="113" t="s">
        <v>38688</v>
      </c>
      <c r="H8257" s="113" t="s">
        <v>64995</v>
      </c>
      <c r="I8257" s="113" t="s">
        <v>93547</v>
      </c>
    </row>
    <row r="8258" spans="5:9" ht="14.5" x14ac:dyDescent="0.35">
      <c r="E8258" s="113" t="s">
        <v>131252</v>
      </c>
      <c r="F8258" s="113" t="s">
        <v>114485</v>
      </c>
      <c r="G8258" s="113" t="s">
        <v>38687</v>
      </c>
      <c r="H8258" s="113" t="s">
        <v>64994</v>
      </c>
      <c r="I8258" s="113" t="s">
        <v>93546</v>
      </c>
    </row>
    <row r="8259" spans="5:9" ht="14.5" x14ac:dyDescent="0.35">
      <c r="E8259" s="113" t="s">
        <v>131253</v>
      </c>
      <c r="F8259" s="113" t="s">
        <v>114484</v>
      </c>
      <c r="G8259" s="113" t="s">
        <v>38686</v>
      </c>
      <c r="H8259" s="113" t="s">
        <v>64993</v>
      </c>
      <c r="I8259" s="113" t="s">
        <v>93545</v>
      </c>
    </row>
    <row r="8260" spans="5:9" ht="14.5" x14ac:dyDescent="0.35">
      <c r="E8260" s="113" t="s">
        <v>131254</v>
      </c>
      <c r="F8260" s="113" t="s">
        <v>108305</v>
      </c>
      <c r="G8260" s="113" t="s">
        <v>38685</v>
      </c>
      <c r="H8260" s="113" t="s">
        <v>64992</v>
      </c>
      <c r="I8260" s="113" t="s">
        <v>93544</v>
      </c>
    </row>
    <row r="8261" spans="5:9" ht="14.5" x14ac:dyDescent="0.35">
      <c r="E8261" s="113" t="s">
        <v>131255</v>
      </c>
      <c r="F8261" s="113" t="s">
        <v>114483</v>
      </c>
      <c r="G8261" s="113" t="s">
        <v>116315</v>
      </c>
      <c r="H8261" s="113" t="s">
        <v>64991</v>
      </c>
      <c r="I8261" s="113" t="s">
        <v>93543</v>
      </c>
    </row>
    <row r="8262" spans="5:9" ht="14.5" x14ac:dyDescent="0.35">
      <c r="E8262" s="113" t="s">
        <v>131256</v>
      </c>
      <c r="F8262" s="113" t="s">
        <v>114482</v>
      </c>
      <c r="G8262" s="113" t="s">
        <v>116314</v>
      </c>
      <c r="H8262" s="113" t="s">
        <v>64990</v>
      </c>
      <c r="I8262" s="113" t="s">
        <v>93542</v>
      </c>
    </row>
    <row r="8263" spans="5:9" ht="14.5" x14ac:dyDescent="0.35">
      <c r="E8263" s="113" t="s">
        <v>131257</v>
      </c>
      <c r="F8263" s="113" t="s">
        <v>108304</v>
      </c>
      <c r="G8263" s="113" t="s">
        <v>116313</v>
      </c>
      <c r="H8263" s="113" t="s">
        <v>64989</v>
      </c>
      <c r="I8263" s="113" t="s">
        <v>93541</v>
      </c>
    </row>
    <row r="8264" spans="5:9" ht="14.5" x14ac:dyDescent="0.35">
      <c r="E8264" s="113" t="s">
        <v>131258</v>
      </c>
      <c r="F8264" s="113" t="s">
        <v>108303</v>
      </c>
      <c r="G8264" s="113" t="s">
        <v>116312</v>
      </c>
      <c r="H8264" s="113" t="s">
        <v>64988</v>
      </c>
      <c r="I8264" s="113" t="s">
        <v>93540</v>
      </c>
    </row>
    <row r="8265" spans="5:9" ht="14.5" x14ac:dyDescent="0.35">
      <c r="E8265" s="113" t="s">
        <v>131259</v>
      </c>
      <c r="F8265" s="113" t="s">
        <v>114481</v>
      </c>
      <c r="G8265" s="113" t="s">
        <v>116311</v>
      </c>
      <c r="H8265" s="113" t="s">
        <v>64987</v>
      </c>
      <c r="I8265" s="113" t="s">
        <v>93539</v>
      </c>
    </row>
    <row r="8266" spans="5:9" ht="14.5" x14ac:dyDescent="0.35">
      <c r="E8266" s="113" t="s">
        <v>131260</v>
      </c>
      <c r="F8266" s="113" t="s">
        <v>108302</v>
      </c>
      <c r="G8266" s="113" t="s">
        <v>116310</v>
      </c>
      <c r="H8266" s="113" t="s">
        <v>64986</v>
      </c>
      <c r="I8266" s="113" t="s">
        <v>93538</v>
      </c>
    </row>
    <row r="8267" spans="5:9" ht="14.5" x14ac:dyDescent="0.35">
      <c r="E8267" s="113" t="s">
        <v>131261</v>
      </c>
      <c r="F8267" s="113" t="s">
        <v>108301</v>
      </c>
      <c r="G8267" s="113" t="s">
        <v>116309</v>
      </c>
      <c r="H8267" s="113" t="s">
        <v>64985</v>
      </c>
      <c r="I8267" s="113" t="s">
        <v>93537</v>
      </c>
    </row>
    <row r="8268" spans="5:9" ht="14.5" x14ac:dyDescent="0.35">
      <c r="E8268" s="113" t="s">
        <v>131262</v>
      </c>
      <c r="F8268" s="113" t="s">
        <v>108300</v>
      </c>
      <c r="G8268" s="113" t="s">
        <v>116308</v>
      </c>
      <c r="H8268" s="113" t="s">
        <v>64984</v>
      </c>
      <c r="I8268" s="113" t="s">
        <v>93536</v>
      </c>
    </row>
    <row r="8269" spans="5:9" ht="14.5" x14ac:dyDescent="0.35">
      <c r="E8269" s="113" t="s">
        <v>131263</v>
      </c>
      <c r="F8269" s="113" t="s">
        <v>108299</v>
      </c>
      <c r="G8269" s="113" t="s">
        <v>116307</v>
      </c>
      <c r="H8269" s="113" t="s">
        <v>64983</v>
      </c>
      <c r="I8269" s="113" t="s">
        <v>93535</v>
      </c>
    </row>
    <row r="8270" spans="5:9" ht="14.5" x14ac:dyDescent="0.35">
      <c r="E8270" s="113" t="s">
        <v>131264</v>
      </c>
      <c r="F8270" s="113" t="s">
        <v>108298</v>
      </c>
      <c r="G8270" s="113" t="s">
        <v>116306</v>
      </c>
      <c r="H8270" s="113" t="s">
        <v>64982</v>
      </c>
      <c r="I8270" s="113" t="s">
        <v>93534</v>
      </c>
    </row>
    <row r="8271" spans="5:9" ht="14.5" x14ac:dyDescent="0.35">
      <c r="E8271" s="113" t="s">
        <v>131265</v>
      </c>
      <c r="F8271" s="113" t="s">
        <v>114480</v>
      </c>
      <c r="G8271" s="113" t="s">
        <v>116305</v>
      </c>
      <c r="H8271" s="113" t="s">
        <v>64981</v>
      </c>
      <c r="I8271" s="113" t="s">
        <v>93533</v>
      </c>
    </row>
    <row r="8272" spans="5:9" ht="14.5" x14ac:dyDescent="0.35">
      <c r="E8272" s="113" t="s">
        <v>131266</v>
      </c>
      <c r="F8272" s="113" t="s">
        <v>108297</v>
      </c>
      <c r="G8272" s="113" t="s">
        <v>117985</v>
      </c>
      <c r="H8272" s="113" t="s">
        <v>64980</v>
      </c>
      <c r="I8272" s="113" t="s">
        <v>93532</v>
      </c>
    </row>
    <row r="8273" spans="5:9" ht="14.5" x14ac:dyDescent="0.35">
      <c r="E8273" s="113" t="s">
        <v>131267</v>
      </c>
      <c r="F8273" s="113" t="s">
        <v>108296</v>
      </c>
      <c r="G8273" s="113" t="s">
        <v>38684</v>
      </c>
      <c r="H8273" s="113" t="s">
        <v>64979</v>
      </c>
      <c r="I8273" s="113" t="s">
        <v>93531</v>
      </c>
    </row>
    <row r="8274" spans="5:9" ht="14.5" x14ac:dyDescent="0.35">
      <c r="E8274" s="113" t="s">
        <v>131268</v>
      </c>
      <c r="F8274" s="113" t="s">
        <v>108295</v>
      </c>
      <c r="G8274" s="113" t="s">
        <v>38683</v>
      </c>
      <c r="H8274" s="113" t="s">
        <v>64978</v>
      </c>
      <c r="I8274" s="113" t="s">
        <v>93530</v>
      </c>
    </row>
    <row r="8275" spans="5:9" ht="14.5" x14ac:dyDescent="0.35">
      <c r="E8275" s="113" t="s">
        <v>131269</v>
      </c>
      <c r="F8275" s="113" t="s">
        <v>108294</v>
      </c>
      <c r="G8275" s="113" t="s">
        <v>109676</v>
      </c>
      <c r="H8275" s="113" t="s">
        <v>64977</v>
      </c>
      <c r="I8275" s="113" t="s">
        <v>93529</v>
      </c>
    </row>
    <row r="8276" spans="5:9" ht="14.5" x14ac:dyDescent="0.35">
      <c r="E8276" s="113" t="s">
        <v>131270</v>
      </c>
      <c r="F8276" s="113" t="s">
        <v>108293</v>
      </c>
      <c r="G8276" s="113" t="s">
        <v>115135</v>
      </c>
      <c r="H8276" s="113" t="s">
        <v>64976</v>
      </c>
      <c r="I8276" s="113" t="s">
        <v>93528</v>
      </c>
    </row>
    <row r="8277" spans="5:9" ht="14.5" x14ac:dyDescent="0.35">
      <c r="E8277" s="113" t="s">
        <v>131271</v>
      </c>
      <c r="F8277" s="113" t="s">
        <v>108292</v>
      </c>
      <c r="G8277" s="113" t="s">
        <v>124874</v>
      </c>
      <c r="H8277" s="113" t="s">
        <v>64975</v>
      </c>
      <c r="I8277" s="113" t="s">
        <v>93527</v>
      </c>
    </row>
    <row r="8278" spans="5:9" ht="14.5" x14ac:dyDescent="0.35">
      <c r="E8278" s="113" t="s">
        <v>131272</v>
      </c>
      <c r="F8278" s="113" t="s">
        <v>108291</v>
      </c>
      <c r="G8278" s="113" t="s">
        <v>131443</v>
      </c>
      <c r="H8278" s="113" t="s">
        <v>64974</v>
      </c>
      <c r="I8278" s="113" t="s">
        <v>93526</v>
      </c>
    </row>
    <row r="8279" spans="5:9" ht="14.5" x14ac:dyDescent="0.35">
      <c r="E8279" s="113" t="s">
        <v>131273</v>
      </c>
      <c r="F8279" s="113" t="s">
        <v>108290</v>
      </c>
      <c r="G8279" s="113" t="s">
        <v>115134</v>
      </c>
      <c r="H8279" s="113" t="s">
        <v>64973</v>
      </c>
      <c r="I8279" s="113" t="s">
        <v>93525</v>
      </c>
    </row>
    <row r="8280" spans="5:9" ht="14.5" x14ac:dyDescent="0.35">
      <c r="E8280" s="113" t="s">
        <v>131274</v>
      </c>
      <c r="F8280" s="113" t="s">
        <v>108289</v>
      </c>
      <c r="G8280" s="113" t="s">
        <v>117984</v>
      </c>
      <c r="H8280" s="113" t="s">
        <v>64972</v>
      </c>
      <c r="I8280" s="113" t="s">
        <v>93524</v>
      </c>
    </row>
    <row r="8281" spans="5:9" ht="14.5" x14ac:dyDescent="0.35">
      <c r="E8281" s="113" t="s">
        <v>131275</v>
      </c>
      <c r="F8281" s="113" t="s">
        <v>108288</v>
      </c>
      <c r="G8281" s="113" t="s">
        <v>138367</v>
      </c>
      <c r="H8281" s="113" t="s">
        <v>64971</v>
      </c>
      <c r="I8281" s="113" t="s">
        <v>93523</v>
      </c>
    </row>
    <row r="8282" spans="5:9" ht="14.5" x14ac:dyDescent="0.35">
      <c r="E8282" s="113" t="s">
        <v>131276</v>
      </c>
      <c r="F8282" s="113" t="s">
        <v>108287</v>
      </c>
      <c r="G8282" s="113" t="s">
        <v>128942</v>
      </c>
      <c r="H8282" s="113" t="s">
        <v>64970</v>
      </c>
      <c r="I8282" s="113" t="s">
        <v>93522</v>
      </c>
    </row>
    <row r="8283" spans="5:9" ht="14.5" x14ac:dyDescent="0.35">
      <c r="E8283" s="113" t="s">
        <v>131277</v>
      </c>
      <c r="F8283" s="113" t="s">
        <v>108286</v>
      </c>
      <c r="G8283" s="113" t="s">
        <v>117983</v>
      </c>
      <c r="H8283" s="113" t="s">
        <v>64969</v>
      </c>
      <c r="I8283" s="113" t="s">
        <v>93521</v>
      </c>
    </row>
    <row r="8284" spans="5:9" ht="14.5" x14ac:dyDescent="0.35">
      <c r="E8284" s="113" t="s">
        <v>131278</v>
      </c>
      <c r="F8284" s="113" t="s">
        <v>108285</v>
      </c>
      <c r="G8284" s="113" t="s">
        <v>38682</v>
      </c>
      <c r="H8284" s="113" t="s">
        <v>64968</v>
      </c>
      <c r="I8284" s="113" t="s">
        <v>93520</v>
      </c>
    </row>
    <row r="8285" spans="5:9" ht="14.5" x14ac:dyDescent="0.35">
      <c r="E8285" s="113" t="s">
        <v>131279</v>
      </c>
      <c r="F8285" s="113" t="s">
        <v>108284</v>
      </c>
      <c r="G8285" s="113" t="s">
        <v>38681</v>
      </c>
      <c r="H8285" s="113" t="s">
        <v>64967</v>
      </c>
      <c r="I8285" s="113" t="s">
        <v>93519</v>
      </c>
    </row>
    <row r="8286" spans="5:9" ht="14.5" x14ac:dyDescent="0.35">
      <c r="E8286" s="113" t="s">
        <v>131280</v>
      </c>
      <c r="F8286" s="113" t="s">
        <v>108283</v>
      </c>
      <c r="G8286" s="113" t="s">
        <v>117982</v>
      </c>
      <c r="H8286" s="113" t="s">
        <v>64966</v>
      </c>
      <c r="I8286" s="113" t="s">
        <v>93518</v>
      </c>
    </row>
    <row r="8287" spans="5:9" ht="14.5" x14ac:dyDescent="0.35">
      <c r="E8287" s="113" t="s">
        <v>131281</v>
      </c>
      <c r="F8287" s="113" t="s">
        <v>108282</v>
      </c>
      <c r="G8287" s="113" t="s">
        <v>124875</v>
      </c>
      <c r="H8287" s="113" t="s">
        <v>64965</v>
      </c>
      <c r="I8287" s="113" t="s">
        <v>93517</v>
      </c>
    </row>
    <row r="8288" spans="5:9" ht="14.5" x14ac:dyDescent="0.35">
      <c r="E8288" s="113" t="s">
        <v>131282</v>
      </c>
      <c r="F8288" s="113" t="s">
        <v>108281</v>
      </c>
      <c r="G8288" s="113" t="s">
        <v>109675</v>
      </c>
      <c r="H8288" s="113" t="s">
        <v>64964</v>
      </c>
      <c r="I8288" s="113" t="s">
        <v>93516</v>
      </c>
    </row>
    <row r="8289" spans="5:9" ht="14.5" x14ac:dyDescent="0.35">
      <c r="E8289" s="113" t="s">
        <v>131283</v>
      </c>
      <c r="F8289" s="113" t="s">
        <v>114479</v>
      </c>
      <c r="G8289" s="113" t="s">
        <v>38680</v>
      </c>
      <c r="H8289" s="113" t="s">
        <v>64963</v>
      </c>
      <c r="I8289" s="113" t="s">
        <v>93515</v>
      </c>
    </row>
    <row r="8290" spans="5:9" ht="14.5" x14ac:dyDescent="0.35">
      <c r="E8290" s="113" t="s">
        <v>131284</v>
      </c>
      <c r="F8290" s="113" t="s">
        <v>108280</v>
      </c>
      <c r="G8290" s="113" t="s">
        <v>38679</v>
      </c>
      <c r="H8290" s="113" t="s">
        <v>64962</v>
      </c>
      <c r="I8290" s="113" t="s">
        <v>93514</v>
      </c>
    </row>
    <row r="8291" spans="5:9" ht="14.5" x14ac:dyDescent="0.35">
      <c r="E8291" s="113" t="s">
        <v>131285</v>
      </c>
      <c r="F8291" s="113" t="s">
        <v>108279</v>
      </c>
      <c r="G8291" s="113" t="s">
        <v>38678</v>
      </c>
      <c r="H8291" s="113" t="s">
        <v>64961</v>
      </c>
      <c r="I8291" s="113" t="s">
        <v>93513</v>
      </c>
    </row>
    <row r="8292" spans="5:9" ht="14.5" x14ac:dyDescent="0.35">
      <c r="E8292" s="113" t="s">
        <v>131286</v>
      </c>
      <c r="F8292" s="113" t="s">
        <v>108278</v>
      </c>
      <c r="G8292" s="113" t="s">
        <v>38677</v>
      </c>
      <c r="H8292" s="113" t="s">
        <v>64960</v>
      </c>
      <c r="I8292" s="113" t="s">
        <v>93512</v>
      </c>
    </row>
    <row r="8293" spans="5:9" ht="14.5" x14ac:dyDescent="0.35">
      <c r="E8293" s="113" t="s">
        <v>131287</v>
      </c>
      <c r="F8293" s="113" t="s">
        <v>108277</v>
      </c>
      <c r="G8293" s="113" t="s">
        <v>38676</v>
      </c>
      <c r="H8293" s="113" t="s">
        <v>64959</v>
      </c>
      <c r="I8293" s="113" t="s">
        <v>93511</v>
      </c>
    </row>
    <row r="8294" spans="5:9" ht="14.5" x14ac:dyDescent="0.35">
      <c r="E8294" s="113" t="s">
        <v>131288</v>
      </c>
      <c r="F8294" s="113" t="s">
        <v>108276</v>
      </c>
      <c r="G8294" s="113" t="s">
        <v>38675</v>
      </c>
      <c r="H8294" s="113" t="s">
        <v>64958</v>
      </c>
      <c r="I8294" s="113" t="s">
        <v>93510</v>
      </c>
    </row>
    <row r="8295" spans="5:9" ht="14.5" x14ac:dyDescent="0.35">
      <c r="E8295" s="113" t="s">
        <v>131289</v>
      </c>
      <c r="F8295" s="113" t="s">
        <v>108275</v>
      </c>
      <c r="G8295" s="113" t="s">
        <v>38674</v>
      </c>
      <c r="H8295" s="113" t="s">
        <v>64957</v>
      </c>
      <c r="I8295" s="113" t="s">
        <v>93509</v>
      </c>
    </row>
    <row r="8296" spans="5:9" ht="14.5" x14ac:dyDescent="0.35">
      <c r="E8296" s="113" t="s">
        <v>131290</v>
      </c>
      <c r="F8296" s="113" t="s">
        <v>108274</v>
      </c>
      <c r="G8296" s="113" t="s">
        <v>38673</v>
      </c>
      <c r="H8296" s="113" t="s">
        <v>64956</v>
      </c>
      <c r="I8296" s="113" t="s">
        <v>93508</v>
      </c>
    </row>
    <row r="8297" spans="5:9" ht="14.5" x14ac:dyDescent="0.35">
      <c r="E8297" s="113" t="s">
        <v>131291</v>
      </c>
      <c r="F8297" s="113" t="s">
        <v>108273</v>
      </c>
      <c r="G8297" s="113" t="s">
        <v>38672</v>
      </c>
      <c r="H8297" s="113" t="s">
        <v>64955</v>
      </c>
      <c r="I8297" s="113" t="s">
        <v>93507</v>
      </c>
    </row>
    <row r="8298" spans="5:9" ht="14.5" x14ac:dyDescent="0.35">
      <c r="E8298" s="113" t="s">
        <v>131292</v>
      </c>
      <c r="F8298" s="113" t="s">
        <v>108272</v>
      </c>
      <c r="G8298" s="113" t="s">
        <v>138368</v>
      </c>
      <c r="H8298" s="113" t="s">
        <v>64954</v>
      </c>
      <c r="I8298" s="113" t="s">
        <v>93506</v>
      </c>
    </row>
    <row r="8299" spans="5:9" ht="14.5" x14ac:dyDescent="0.35">
      <c r="E8299" s="113" t="s">
        <v>131293</v>
      </c>
      <c r="F8299" s="113" t="s">
        <v>108271</v>
      </c>
      <c r="G8299" s="113" t="s">
        <v>138369</v>
      </c>
      <c r="H8299" s="113" t="s">
        <v>64953</v>
      </c>
      <c r="I8299" s="113" t="s">
        <v>93505</v>
      </c>
    </row>
    <row r="8300" spans="5:9" ht="14.5" x14ac:dyDescent="0.35">
      <c r="E8300" s="113" t="s">
        <v>131294</v>
      </c>
      <c r="F8300" s="113" t="s">
        <v>108270</v>
      </c>
      <c r="G8300" s="113" t="s">
        <v>138370</v>
      </c>
      <c r="H8300" s="113" t="s">
        <v>64952</v>
      </c>
      <c r="I8300" s="113" t="s">
        <v>93504</v>
      </c>
    </row>
    <row r="8301" spans="5:9" ht="14.5" x14ac:dyDescent="0.35">
      <c r="E8301" s="113" t="s">
        <v>131295</v>
      </c>
      <c r="F8301" s="113" t="s">
        <v>22901</v>
      </c>
      <c r="G8301" s="113" t="s">
        <v>137548</v>
      </c>
      <c r="H8301" s="113" t="s">
        <v>64951</v>
      </c>
      <c r="I8301" s="113" t="s">
        <v>93503</v>
      </c>
    </row>
    <row r="8302" spans="5:9" ht="14.5" x14ac:dyDescent="0.35">
      <c r="E8302" s="113" t="s">
        <v>131296</v>
      </c>
      <c r="F8302" s="113" t="s">
        <v>22900</v>
      </c>
      <c r="G8302" s="113" t="s">
        <v>128943</v>
      </c>
      <c r="H8302" s="113" t="s">
        <v>64950</v>
      </c>
      <c r="I8302" s="113" t="s">
        <v>93502</v>
      </c>
    </row>
    <row r="8303" spans="5:9" ht="14.5" x14ac:dyDescent="0.35">
      <c r="E8303" s="113" t="s">
        <v>137745</v>
      </c>
      <c r="F8303" s="113" t="s">
        <v>108269</v>
      </c>
      <c r="G8303" s="113" t="s">
        <v>128944</v>
      </c>
      <c r="H8303" s="113" t="s">
        <v>64949</v>
      </c>
      <c r="I8303" s="113" t="s">
        <v>93501</v>
      </c>
    </row>
    <row r="8304" spans="5:9" ht="14.5" x14ac:dyDescent="0.35">
      <c r="E8304" s="113" t="s">
        <v>137746</v>
      </c>
      <c r="F8304" s="113" t="s">
        <v>108268</v>
      </c>
      <c r="G8304" s="113" t="s">
        <v>138371</v>
      </c>
      <c r="H8304" s="113" t="s">
        <v>64948</v>
      </c>
      <c r="I8304" s="113" t="s">
        <v>93500</v>
      </c>
    </row>
    <row r="8305" spans="5:9" ht="14.5" x14ac:dyDescent="0.35">
      <c r="E8305" s="113" t="s">
        <v>137747</v>
      </c>
      <c r="F8305" s="113" t="s">
        <v>108267</v>
      </c>
      <c r="G8305" s="113" t="s">
        <v>131444</v>
      </c>
      <c r="H8305" s="113" t="s">
        <v>64947</v>
      </c>
      <c r="I8305" s="113" t="s">
        <v>93499</v>
      </c>
    </row>
    <row r="8306" spans="5:9" ht="14.5" x14ac:dyDescent="0.35">
      <c r="E8306" s="113" t="s">
        <v>137748</v>
      </c>
      <c r="F8306" s="113" t="s">
        <v>108266</v>
      </c>
      <c r="G8306" s="113" t="s">
        <v>128945</v>
      </c>
      <c r="H8306" s="113" t="s">
        <v>64946</v>
      </c>
      <c r="I8306" s="113" t="s">
        <v>93498</v>
      </c>
    </row>
    <row r="8307" spans="5:9" ht="14.5" x14ac:dyDescent="0.35">
      <c r="E8307" s="113" t="s">
        <v>137749</v>
      </c>
      <c r="F8307" s="113" t="s">
        <v>108265</v>
      </c>
      <c r="G8307" s="113" t="s">
        <v>131445</v>
      </c>
      <c r="H8307" s="113" t="s">
        <v>64945</v>
      </c>
      <c r="I8307" s="113" t="s">
        <v>93497</v>
      </c>
    </row>
    <row r="8308" spans="5:9" ht="14.5" x14ac:dyDescent="0.35">
      <c r="E8308" s="113" t="s">
        <v>81331</v>
      </c>
      <c r="F8308" s="113" t="s">
        <v>108264</v>
      </c>
      <c r="G8308" s="113" t="s">
        <v>138372</v>
      </c>
      <c r="H8308" s="113" t="s">
        <v>64944</v>
      </c>
      <c r="I8308" s="113" t="s">
        <v>93496</v>
      </c>
    </row>
    <row r="8309" spans="5:9" ht="14.5" x14ac:dyDescent="0.35">
      <c r="E8309" s="113" t="s">
        <v>106837</v>
      </c>
      <c r="F8309" s="113" t="s">
        <v>108263</v>
      </c>
      <c r="G8309" s="113" t="s">
        <v>131446</v>
      </c>
      <c r="H8309" s="113" t="s">
        <v>64943</v>
      </c>
      <c r="I8309" s="113" t="s">
        <v>93495</v>
      </c>
    </row>
    <row r="8310" spans="5:9" ht="14.5" x14ac:dyDescent="0.35">
      <c r="E8310" s="113" t="s">
        <v>81330</v>
      </c>
      <c r="F8310" s="113" t="s">
        <v>108262</v>
      </c>
      <c r="G8310" s="113" t="s">
        <v>138373</v>
      </c>
      <c r="H8310" s="113" t="s">
        <v>64942</v>
      </c>
      <c r="I8310" s="113" t="s">
        <v>93494</v>
      </c>
    </row>
    <row r="8311" spans="5:9" ht="14.5" x14ac:dyDescent="0.35">
      <c r="E8311" s="113" t="s">
        <v>116060</v>
      </c>
      <c r="F8311" s="113" t="s">
        <v>108261</v>
      </c>
      <c r="G8311" s="113" t="s">
        <v>128946</v>
      </c>
      <c r="H8311" s="113" t="s">
        <v>64941</v>
      </c>
      <c r="I8311" s="113" t="s">
        <v>93493</v>
      </c>
    </row>
    <row r="8312" spans="5:9" ht="14.5" x14ac:dyDescent="0.35">
      <c r="E8312" s="113" t="s">
        <v>123831</v>
      </c>
      <c r="F8312" s="113" t="s">
        <v>108260</v>
      </c>
      <c r="G8312" s="113" t="s">
        <v>137549</v>
      </c>
      <c r="H8312" s="113" t="s">
        <v>64940</v>
      </c>
      <c r="I8312" s="113" t="s">
        <v>93492</v>
      </c>
    </row>
    <row r="8313" spans="5:9" ht="14.5" x14ac:dyDescent="0.35">
      <c r="E8313" s="113" t="s">
        <v>106836</v>
      </c>
      <c r="F8313" s="113" t="s">
        <v>108259</v>
      </c>
      <c r="G8313" s="113" t="s">
        <v>128947</v>
      </c>
      <c r="H8313" s="113" t="s">
        <v>64939</v>
      </c>
      <c r="I8313" s="113" t="s">
        <v>93491</v>
      </c>
    </row>
    <row r="8314" spans="5:9" ht="14.5" x14ac:dyDescent="0.35">
      <c r="E8314" s="113" t="s">
        <v>117257</v>
      </c>
      <c r="F8314" s="113" t="s">
        <v>108258</v>
      </c>
      <c r="G8314" s="113" t="s">
        <v>137550</v>
      </c>
      <c r="H8314" s="113" t="s">
        <v>64938</v>
      </c>
      <c r="I8314" s="113" t="s">
        <v>93490</v>
      </c>
    </row>
    <row r="8315" spans="5:9" ht="14.5" x14ac:dyDescent="0.35">
      <c r="E8315" s="113" t="s">
        <v>106835</v>
      </c>
      <c r="F8315" s="113" t="s">
        <v>108257</v>
      </c>
      <c r="G8315" s="113" t="s">
        <v>128948</v>
      </c>
      <c r="H8315" s="113" t="s">
        <v>64937</v>
      </c>
      <c r="I8315" s="113" t="s">
        <v>93489</v>
      </c>
    </row>
    <row r="8316" spans="5:9" ht="14.5" x14ac:dyDescent="0.35">
      <c r="E8316" s="113" t="s">
        <v>128263</v>
      </c>
      <c r="F8316" s="113" t="s">
        <v>108256</v>
      </c>
      <c r="G8316" s="113" t="s">
        <v>128949</v>
      </c>
      <c r="H8316" s="113" t="s">
        <v>64936</v>
      </c>
      <c r="I8316" s="113" t="s">
        <v>93488</v>
      </c>
    </row>
    <row r="8317" spans="5:9" ht="14.5" x14ac:dyDescent="0.35">
      <c r="E8317" s="113" t="s">
        <v>81329</v>
      </c>
      <c r="F8317" s="113" t="s">
        <v>114478</v>
      </c>
      <c r="G8317" s="113" t="s">
        <v>128950</v>
      </c>
      <c r="H8317" s="113" t="s">
        <v>64935</v>
      </c>
      <c r="I8317" s="113" t="s">
        <v>93487</v>
      </c>
    </row>
    <row r="8318" spans="5:9" ht="14.5" x14ac:dyDescent="0.35">
      <c r="E8318" s="113" t="s">
        <v>106834</v>
      </c>
      <c r="F8318" s="113" t="s">
        <v>108255</v>
      </c>
      <c r="G8318" s="113" t="s">
        <v>128951</v>
      </c>
      <c r="H8318" s="113" t="s">
        <v>64934</v>
      </c>
      <c r="I8318" s="113" t="s">
        <v>93486</v>
      </c>
    </row>
    <row r="8319" spans="5:9" ht="14.5" x14ac:dyDescent="0.35">
      <c r="E8319" s="113" t="s">
        <v>128264</v>
      </c>
      <c r="F8319" s="113" t="s">
        <v>108254</v>
      </c>
      <c r="G8319" s="113" t="s">
        <v>138374</v>
      </c>
      <c r="H8319" s="113" t="s">
        <v>64933</v>
      </c>
      <c r="I8319" s="113" t="s">
        <v>93485</v>
      </c>
    </row>
    <row r="8320" spans="5:9" ht="14.5" x14ac:dyDescent="0.35">
      <c r="E8320" s="113" t="s">
        <v>128265</v>
      </c>
      <c r="F8320" s="113" t="s">
        <v>108253</v>
      </c>
      <c r="G8320" s="113" t="s">
        <v>138375</v>
      </c>
      <c r="H8320" s="113" t="s">
        <v>64932</v>
      </c>
      <c r="I8320" s="113" t="s">
        <v>93484</v>
      </c>
    </row>
    <row r="8321" spans="5:9" ht="14.5" x14ac:dyDescent="0.35">
      <c r="E8321" s="113" t="s">
        <v>114276</v>
      </c>
      <c r="F8321" s="113" t="s">
        <v>108252</v>
      </c>
      <c r="G8321" s="113" t="s">
        <v>138376</v>
      </c>
      <c r="H8321" s="113" t="s">
        <v>64931</v>
      </c>
      <c r="I8321" s="113" t="s">
        <v>93483</v>
      </c>
    </row>
    <row r="8322" spans="5:9" ht="14.5" x14ac:dyDescent="0.35">
      <c r="E8322" s="113" t="s">
        <v>121666</v>
      </c>
      <c r="F8322" s="113" t="s">
        <v>108251</v>
      </c>
      <c r="G8322" s="113" t="s">
        <v>131447</v>
      </c>
      <c r="H8322" s="113" t="s">
        <v>64930</v>
      </c>
      <c r="I8322" s="113" t="s">
        <v>93482</v>
      </c>
    </row>
    <row r="8323" spans="5:9" ht="14.5" x14ac:dyDescent="0.35">
      <c r="E8323" s="113" t="s">
        <v>106833</v>
      </c>
      <c r="F8323" s="113" t="s">
        <v>116102</v>
      </c>
      <c r="G8323" s="113" t="s">
        <v>128952</v>
      </c>
      <c r="H8323" s="113" t="s">
        <v>64929</v>
      </c>
      <c r="I8323" s="113" t="s">
        <v>93481</v>
      </c>
    </row>
    <row r="8324" spans="5:9" ht="14.5" x14ac:dyDescent="0.35">
      <c r="E8324" s="113" t="s">
        <v>81328</v>
      </c>
      <c r="F8324" s="113" t="s">
        <v>108250</v>
      </c>
      <c r="G8324" s="113" t="s">
        <v>128953</v>
      </c>
      <c r="H8324" s="113" t="s">
        <v>64928</v>
      </c>
      <c r="I8324" s="113" t="s">
        <v>93480</v>
      </c>
    </row>
    <row r="8325" spans="5:9" ht="14.5" x14ac:dyDescent="0.35">
      <c r="E8325" s="113" t="s">
        <v>121665</v>
      </c>
      <c r="F8325" s="113" t="s">
        <v>108249</v>
      </c>
      <c r="G8325" s="113" t="s">
        <v>128954</v>
      </c>
      <c r="H8325" s="113" t="s">
        <v>64927</v>
      </c>
      <c r="I8325" s="113" t="s">
        <v>93479</v>
      </c>
    </row>
    <row r="8326" spans="5:9" ht="14.5" x14ac:dyDescent="0.35">
      <c r="E8326" s="113" t="s">
        <v>137928</v>
      </c>
      <c r="F8326" s="113" t="s">
        <v>108248</v>
      </c>
      <c r="G8326" s="113" t="s">
        <v>128955</v>
      </c>
      <c r="H8326" s="113" t="s">
        <v>64926</v>
      </c>
      <c r="I8326" s="113" t="s">
        <v>93478</v>
      </c>
    </row>
    <row r="8327" spans="5:9" ht="14.5" x14ac:dyDescent="0.35">
      <c r="E8327" s="113" t="s">
        <v>81327</v>
      </c>
      <c r="F8327" s="113" t="s">
        <v>108247</v>
      </c>
      <c r="G8327" s="113" t="s">
        <v>128956</v>
      </c>
      <c r="H8327" s="113" t="s">
        <v>64925</v>
      </c>
      <c r="I8327" s="113" t="s">
        <v>93477</v>
      </c>
    </row>
    <row r="8328" spans="5:9" ht="14.5" x14ac:dyDescent="0.35">
      <c r="E8328" s="113" t="s">
        <v>140631</v>
      </c>
      <c r="F8328" s="113" t="s">
        <v>116101</v>
      </c>
      <c r="G8328" s="113" t="s">
        <v>124876</v>
      </c>
      <c r="H8328" s="113" t="s">
        <v>64924</v>
      </c>
      <c r="I8328" s="113" t="s">
        <v>93476</v>
      </c>
    </row>
    <row r="8329" spans="5:9" ht="14.5" x14ac:dyDescent="0.35">
      <c r="E8329" s="113" t="s">
        <v>137411</v>
      </c>
      <c r="F8329" s="113" t="s">
        <v>108246</v>
      </c>
      <c r="G8329" s="113" t="s">
        <v>140632</v>
      </c>
      <c r="H8329" s="113" t="s">
        <v>64923</v>
      </c>
      <c r="I8329" s="113" t="s">
        <v>93475</v>
      </c>
    </row>
    <row r="8330" spans="5:9" ht="14.5" x14ac:dyDescent="0.35">
      <c r="E8330" s="113" t="s">
        <v>117256</v>
      </c>
      <c r="F8330" s="113" t="s">
        <v>108245</v>
      </c>
      <c r="G8330" s="113" t="s">
        <v>131448</v>
      </c>
      <c r="H8330" s="113" t="s">
        <v>64922</v>
      </c>
      <c r="I8330" s="113" t="s">
        <v>93474</v>
      </c>
    </row>
    <row r="8331" spans="5:9" ht="14.5" x14ac:dyDescent="0.35">
      <c r="E8331" s="113" t="s">
        <v>137929</v>
      </c>
      <c r="F8331" s="113" t="s">
        <v>22899</v>
      </c>
      <c r="G8331" s="113" t="s">
        <v>128957</v>
      </c>
      <c r="H8331" s="113" t="s">
        <v>64921</v>
      </c>
      <c r="I8331" s="113" t="s">
        <v>93473</v>
      </c>
    </row>
    <row r="8332" spans="5:9" ht="14.5" x14ac:dyDescent="0.35">
      <c r="E8332" s="113" t="s">
        <v>120338</v>
      </c>
      <c r="F8332" s="113" t="s">
        <v>22898</v>
      </c>
      <c r="G8332" s="113" t="s">
        <v>124877</v>
      </c>
      <c r="H8332" s="113" t="s">
        <v>64920</v>
      </c>
      <c r="I8332" s="113" t="s">
        <v>93472</v>
      </c>
    </row>
    <row r="8333" spans="5:9" ht="14.5" x14ac:dyDescent="0.35">
      <c r="E8333" s="113" t="s">
        <v>120337</v>
      </c>
      <c r="F8333" s="113" t="s">
        <v>22897</v>
      </c>
      <c r="G8333" s="113" t="s">
        <v>124878</v>
      </c>
      <c r="H8333" s="113" t="s">
        <v>64919</v>
      </c>
      <c r="I8333" s="113" t="s">
        <v>93471</v>
      </c>
    </row>
    <row r="8334" spans="5:9" ht="14.5" x14ac:dyDescent="0.35">
      <c r="E8334" s="113" t="s">
        <v>120336</v>
      </c>
      <c r="F8334" s="113" t="s">
        <v>22896</v>
      </c>
      <c r="G8334" s="113" t="s">
        <v>124879</v>
      </c>
      <c r="H8334" s="113" t="s">
        <v>64918</v>
      </c>
      <c r="I8334" s="113" t="s">
        <v>93470</v>
      </c>
    </row>
    <row r="8335" spans="5:9" ht="14.5" x14ac:dyDescent="0.35">
      <c r="E8335" s="113" t="s">
        <v>117255</v>
      </c>
      <c r="F8335" s="113" t="s">
        <v>22895</v>
      </c>
      <c r="G8335" s="113" t="s">
        <v>124880</v>
      </c>
      <c r="H8335" s="113" t="s">
        <v>64917</v>
      </c>
      <c r="I8335" s="113" t="s">
        <v>93469</v>
      </c>
    </row>
    <row r="8336" spans="5:9" ht="14.5" x14ac:dyDescent="0.35">
      <c r="E8336" s="113" t="s">
        <v>106832</v>
      </c>
      <c r="F8336" s="113" t="s">
        <v>22894</v>
      </c>
      <c r="G8336" s="113" t="s">
        <v>124881</v>
      </c>
      <c r="H8336" s="113" t="s">
        <v>64916</v>
      </c>
      <c r="I8336" s="113" t="s">
        <v>93468</v>
      </c>
    </row>
    <row r="8337" spans="5:9" ht="14.5" x14ac:dyDescent="0.35">
      <c r="E8337" s="113" t="s">
        <v>117254</v>
      </c>
      <c r="F8337" s="113" t="s">
        <v>22893</v>
      </c>
      <c r="G8337" s="113" t="s">
        <v>137551</v>
      </c>
      <c r="H8337" s="113" t="s">
        <v>64915</v>
      </c>
      <c r="I8337" s="113" t="s">
        <v>93467</v>
      </c>
    </row>
    <row r="8338" spans="5:9" ht="14.5" x14ac:dyDescent="0.35">
      <c r="E8338" s="113" t="s">
        <v>140633</v>
      </c>
      <c r="F8338" s="113" t="s">
        <v>22892</v>
      </c>
      <c r="G8338" s="113" t="s">
        <v>124882</v>
      </c>
      <c r="H8338" s="113" t="s">
        <v>64914</v>
      </c>
      <c r="I8338" s="113" t="s">
        <v>93466</v>
      </c>
    </row>
    <row r="8339" spans="5:9" ht="14.5" x14ac:dyDescent="0.35">
      <c r="E8339" s="113" t="s">
        <v>128266</v>
      </c>
      <c r="F8339" s="113" t="s">
        <v>22891</v>
      </c>
      <c r="G8339" s="113" t="s">
        <v>124883</v>
      </c>
      <c r="H8339" s="113" t="s">
        <v>64913</v>
      </c>
      <c r="I8339" s="113" t="s">
        <v>93465</v>
      </c>
    </row>
    <row r="8340" spans="5:9" ht="14.5" x14ac:dyDescent="0.35">
      <c r="E8340" s="113" t="s">
        <v>81326</v>
      </c>
      <c r="F8340" s="113" t="s">
        <v>22890</v>
      </c>
      <c r="G8340" s="113" t="s">
        <v>128958</v>
      </c>
      <c r="H8340" s="113" t="s">
        <v>64912</v>
      </c>
      <c r="I8340" s="113" t="s">
        <v>93464</v>
      </c>
    </row>
    <row r="8341" spans="5:9" ht="14.5" x14ac:dyDescent="0.35">
      <c r="E8341" s="113" t="s">
        <v>106831</v>
      </c>
      <c r="F8341" s="113" t="s">
        <v>108244</v>
      </c>
      <c r="G8341" s="113" t="s">
        <v>128959</v>
      </c>
      <c r="H8341" s="113" t="s">
        <v>64911</v>
      </c>
      <c r="I8341" s="113" t="s">
        <v>93463</v>
      </c>
    </row>
    <row r="8342" spans="5:9" ht="14.5" x14ac:dyDescent="0.35">
      <c r="E8342" s="113" t="s">
        <v>137930</v>
      </c>
      <c r="F8342" s="113" t="s">
        <v>108243</v>
      </c>
      <c r="G8342" s="113" t="s">
        <v>124884</v>
      </c>
      <c r="H8342" s="113" t="s">
        <v>64910</v>
      </c>
      <c r="I8342" s="113" t="s">
        <v>93462</v>
      </c>
    </row>
    <row r="8343" spans="5:9" ht="14.5" x14ac:dyDescent="0.35">
      <c r="E8343" s="113" t="s">
        <v>120335</v>
      </c>
      <c r="F8343" s="113" t="s">
        <v>22889</v>
      </c>
      <c r="G8343" s="113" t="s">
        <v>124885</v>
      </c>
      <c r="H8343" s="113" t="s">
        <v>64909</v>
      </c>
      <c r="I8343" s="113" t="s">
        <v>93461</v>
      </c>
    </row>
    <row r="8344" spans="5:9" ht="14.5" x14ac:dyDescent="0.35">
      <c r="E8344" s="113" t="s">
        <v>123832</v>
      </c>
      <c r="F8344" s="113" t="s">
        <v>22888</v>
      </c>
      <c r="G8344" s="113" t="s">
        <v>138377</v>
      </c>
      <c r="H8344" s="113" t="s">
        <v>64908</v>
      </c>
      <c r="I8344" s="113" t="s">
        <v>93460</v>
      </c>
    </row>
    <row r="8345" spans="5:9" ht="14.5" x14ac:dyDescent="0.35">
      <c r="E8345" s="113" t="s">
        <v>117253</v>
      </c>
      <c r="F8345" s="113" t="s">
        <v>22887</v>
      </c>
      <c r="G8345" s="113" t="s">
        <v>138378</v>
      </c>
      <c r="H8345" s="113" t="s">
        <v>64907</v>
      </c>
      <c r="I8345" s="113" t="s">
        <v>93459</v>
      </c>
    </row>
    <row r="8346" spans="5:9" ht="14.5" x14ac:dyDescent="0.35">
      <c r="E8346" s="113" t="s">
        <v>131297</v>
      </c>
      <c r="F8346" s="113" t="s">
        <v>108242</v>
      </c>
      <c r="G8346" s="113" t="s">
        <v>124886</v>
      </c>
      <c r="H8346" s="113" t="s">
        <v>64906</v>
      </c>
      <c r="I8346" s="113" t="s">
        <v>93458</v>
      </c>
    </row>
    <row r="8347" spans="5:9" ht="14.5" x14ac:dyDescent="0.35">
      <c r="E8347" s="113" t="s">
        <v>120334</v>
      </c>
      <c r="F8347" s="113" t="s">
        <v>108241</v>
      </c>
      <c r="G8347" s="113" t="s">
        <v>127544</v>
      </c>
      <c r="H8347" s="113" t="s">
        <v>64905</v>
      </c>
      <c r="I8347" s="113" t="s">
        <v>93457</v>
      </c>
    </row>
    <row r="8348" spans="5:9" ht="14.5" x14ac:dyDescent="0.35">
      <c r="E8348" s="113" t="s">
        <v>120333</v>
      </c>
      <c r="F8348" s="113" t="s">
        <v>108240</v>
      </c>
      <c r="G8348" s="113" t="s">
        <v>124887</v>
      </c>
      <c r="H8348" s="113" t="s">
        <v>64904</v>
      </c>
      <c r="I8348" s="113" t="s">
        <v>93456</v>
      </c>
    </row>
    <row r="8349" spans="5:9" ht="14.5" x14ac:dyDescent="0.35">
      <c r="E8349" s="113" t="s">
        <v>106830</v>
      </c>
      <c r="F8349" s="113" t="s">
        <v>108239</v>
      </c>
      <c r="G8349" s="113" t="s">
        <v>124888</v>
      </c>
      <c r="H8349" s="113" t="s">
        <v>64903</v>
      </c>
      <c r="I8349" s="113" t="s">
        <v>93455</v>
      </c>
    </row>
    <row r="8350" spans="5:9" ht="14.5" x14ac:dyDescent="0.35">
      <c r="E8350" s="113" t="s">
        <v>106829</v>
      </c>
      <c r="F8350" s="113" t="s">
        <v>22886</v>
      </c>
      <c r="G8350" s="113" t="s">
        <v>122336</v>
      </c>
      <c r="H8350" s="113" t="s">
        <v>64902</v>
      </c>
      <c r="I8350" s="113" t="s">
        <v>93454</v>
      </c>
    </row>
    <row r="8351" spans="5:9" ht="14.5" x14ac:dyDescent="0.35">
      <c r="E8351" s="113" t="s">
        <v>106828</v>
      </c>
      <c r="F8351" s="113" t="s">
        <v>22885</v>
      </c>
      <c r="G8351" s="113" t="s">
        <v>122335</v>
      </c>
      <c r="H8351" s="113" t="s">
        <v>64901</v>
      </c>
      <c r="I8351" s="113" t="s">
        <v>93453</v>
      </c>
    </row>
    <row r="8352" spans="5:9" ht="14.5" x14ac:dyDescent="0.35">
      <c r="E8352" s="113" t="s">
        <v>106827</v>
      </c>
      <c r="F8352" s="113" t="s">
        <v>22884</v>
      </c>
      <c r="G8352" s="113" t="s">
        <v>124889</v>
      </c>
      <c r="H8352" s="113" t="s">
        <v>64900</v>
      </c>
      <c r="I8352" s="113" t="s">
        <v>93452</v>
      </c>
    </row>
    <row r="8353" spans="5:9" ht="14.5" x14ac:dyDescent="0.35">
      <c r="E8353" s="113" t="s">
        <v>128267</v>
      </c>
      <c r="F8353" s="113" t="s">
        <v>22883</v>
      </c>
      <c r="G8353" s="113" t="s">
        <v>127545</v>
      </c>
      <c r="H8353" s="113" t="s">
        <v>64899</v>
      </c>
      <c r="I8353" s="113" t="s">
        <v>93451</v>
      </c>
    </row>
    <row r="8354" spans="5:9" ht="14.5" x14ac:dyDescent="0.35">
      <c r="E8354" s="113" t="s">
        <v>117252</v>
      </c>
      <c r="F8354" s="113" t="s">
        <v>108238</v>
      </c>
      <c r="G8354" s="113" t="s">
        <v>127546</v>
      </c>
      <c r="H8354" s="113" t="s">
        <v>64898</v>
      </c>
      <c r="I8354" s="113" t="s">
        <v>93450</v>
      </c>
    </row>
    <row r="8355" spans="5:9" ht="14.5" x14ac:dyDescent="0.35">
      <c r="E8355" s="113" t="s">
        <v>81325</v>
      </c>
      <c r="F8355" s="113" t="s">
        <v>22882</v>
      </c>
      <c r="G8355" s="113" t="s">
        <v>124890</v>
      </c>
      <c r="H8355" s="113" t="s">
        <v>64897</v>
      </c>
      <c r="I8355" s="113" t="s">
        <v>93449</v>
      </c>
    </row>
    <row r="8356" spans="5:9" ht="14.5" x14ac:dyDescent="0.35">
      <c r="E8356" s="113" t="s">
        <v>126930</v>
      </c>
      <c r="F8356" s="113" t="s">
        <v>108237</v>
      </c>
      <c r="G8356" s="113" t="s">
        <v>122334</v>
      </c>
      <c r="H8356" s="113" t="s">
        <v>64896</v>
      </c>
      <c r="I8356" s="113" t="s">
        <v>93448</v>
      </c>
    </row>
    <row r="8357" spans="5:9" ht="14.5" x14ac:dyDescent="0.35">
      <c r="E8357" s="113" t="s">
        <v>106826</v>
      </c>
      <c r="F8357" s="113" t="s">
        <v>108236</v>
      </c>
      <c r="G8357" s="113" t="s">
        <v>122333</v>
      </c>
      <c r="H8357" s="113" t="s">
        <v>64895</v>
      </c>
      <c r="I8357" s="113" t="s">
        <v>93447</v>
      </c>
    </row>
    <row r="8358" spans="5:9" ht="14.5" x14ac:dyDescent="0.35">
      <c r="E8358" s="113" t="s">
        <v>81324</v>
      </c>
      <c r="F8358" s="113" t="s">
        <v>49970</v>
      </c>
      <c r="G8358" s="113" t="s">
        <v>122332</v>
      </c>
      <c r="H8358" s="113" t="s">
        <v>64894</v>
      </c>
      <c r="I8358" s="113" t="s">
        <v>93446</v>
      </c>
    </row>
    <row r="8359" spans="5:9" ht="14.5" x14ac:dyDescent="0.35">
      <c r="E8359" s="113" t="s">
        <v>81323</v>
      </c>
      <c r="F8359" s="113" t="s">
        <v>108235</v>
      </c>
      <c r="G8359" s="113" t="s">
        <v>124891</v>
      </c>
      <c r="H8359" s="113" t="s">
        <v>64893</v>
      </c>
      <c r="I8359" s="113" t="s">
        <v>93445</v>
      </c>
    </row>
    <row r="8360" spans="5:9" ht="14.5" x14ac:dyDescent="0.35">
      <c r="E8360" s="113" t="s">
        <v>81322</v>
      </c>
      <c r="F8360" s="113" t="s">
        <v>114477</v>
      </c>
      <c r="G8360" s="113" t="s">
        <v>122331</v>
      </c>
      <c r="H8360" s="113" t="s">
        <v>64892</v>
      </c>
      <c r="I8360" s="113" t="s">
        <v>93444</v>
      </c>
    </row>
    <row r="8361" spans="5:9" ht="14.5" x14ac:dyDescent="0.35">
      <c r="E8361" s="113" t="s">
        <v>81321</v>
      </c>
      <c r="F8361" s="113" t="s">
        <v>22881</v>
      </c>
      <c r="G8361" s="113" t="s">
        <v>122330</v>
      </c>
      <c r="H8361" s="113" t="s">
        <v>64891</v>
      </c>
      <c r="I8361" s="113" t="s">
        <v>93443</v>
      </c>
    </row>
    <row r="8362" spans="5:9" ht="14.5" x14ac:dyDescent="0.35">
      <c r="E8362" s="113" t="s">
        <v>81320</v>
      </c>
      <c r="F8362" s="113" t="s">
        <v>22880</v>
      </c>
      <c r="G8362" s="113" t="s">
        <v>124892</v>
      </c>
      <c r="H8362" s="113" t="s">
        <v>64890</v>
      </c>
      <c r="I8362" s="113" t="s">
        <v>93442</v>
      </c>
    </row>
    <row r="8363" spans="5:9" ht="14.5" x14ac:dyDescent="0.35">
      <c r="E8363" s="113" t="s">
        <v>123833</v>
      </c>
      <c r="F8363" s="113" t="s">
        <v>22879</v>
      </c>
      <c r="G8363" s="113" t="s">
        <v>122329</v>
      </c>
      <c r="H8363" s="113" t="s">
        <v>64889</v>
      </c>
      <c r="I8363" s="113" t="s">
        <v>93441</v>
      </c>
    </row>
    <row r="8364" spans="5:9" ht="14.5" x14ac:dyDescent="0.35">
      <c r="E8364" s="113" t="s">
        <v>106825</v>
      </c>
      <c r="F8364" s="113" t="s">
        <v>22878</v>
      </c>
      <c r="G8364" s="113" t="s">
        <v>124893</v>
      </c>
      <c r="H8364" s="113" t="s">
        <v>64888</v>
      </c>
      <c r="I8364" s="113" t="s">
        <v>93440</v>
      </c>
    </row>
    <row r="8365" spans="5:9" ht="14.5" x14ac:dyDescent="0.35">
      <c r="E8365" s="113" t="s">
        <v>128268</v>
      </c>
      <c r="F8365" s="113" t="s">
        <v>22877</v>
      </c>
      <c r="G8365" s="113" t="s">
        <v>122328</v>
      </c>
      <c r="H8365" s="113" t="s">
        <v>64887</v>
      </c>
      <c r="I8365" s="113" t="s">
        <v>93439</v>
      </c>
    </row>
    <row r="8366" spans="5:9" ht="14.5" x14ac:dyDescent="0.35">
      <c r="E8366" s="113" t="s">
        <v>81319</v>
      </c>
      <c r="F8366" s="113" t="s">
        <v>22876</v>
      </c>
      <c r="G8366" s="113" t="s">
        <v>120668</v>
      </c>
      <c r="H8366" s="113" t="s">
        <v>64886</v>
      </c>
      <c r="I8366" s="113" t="s">
        <v>93438</v>
      </c>
    </row>
    <row r="8367" spans="5:9" ht="14.5" x14ac:dyDescent="0.35">
      <c r="E8367" s="113" t="s">
        <v>81318</v>
      </c>
      <c r="F8367" s="113" t="s">
        <v>22875</v>
      </c>
      <c r="G8367" s="113" t="s">
        <v>124894</v>
      </c>
      <c r="H8367" s="113" t="s">
        <v>64885</v>
      </c>
      <c r="I8367" s="113" t="s">
        <v>93437</v>
      </c>
    </row>
    <row r="8368" spans="5:9" ht="14.5" x14ac:dyDescent="0.35">
      <c r="E8368" s="113" t="s">
        <v>81317</v>
      </c>
      <c r="F8368" s="113" t="s">
        <v>22874</v>
      </c>
      <c r="G8368" s="113" t="s">
        <v>127547</v>
      </c>
      <c r="H8368" s="113" t="s">
        <v>64884</v>
      </c>
      <c r="I8368" s="113" t="s">
        <v>93436</v>
      </c>
    </row>
    <row r="8369" spans="5:9" ht="14.5" x14ac:dyDescent="0.35">
      <c r="E8369" s="113" t="s">
        <v>123834</v>
      </c>
      <c r="F8369" s="113" t="s">
        <v>22873</v>
      </c>
      <c r="G8369" s="113" t="s">
        <v>124895</v>
      </c>
      <c r="H8369" s="113" t="s">
        <v>64883</v>
      </c>
      <c r="I8369" s="113" t="s">
        <v>93435</v>
      </c>
    </row>
    <row r="8370" spans="5:9" ht="14.5" x14ac:dyDescent="0.35">
      <c r="E8370" s="113" t="s">
        <v>81316</v>
      </c>
      <c r="F8370" s="113" t="s">
        <v>22872</v>
      </c>
      <c r="G8370" s="113" t="s">
        <v>122327</v>
      </c>
      <c r="H8370" s="113" t="s">
        <v>64882</v>
      </c>
      <c r="I8370" s="113" t="s">
        <v>93434</v>
      </c>
    </row>
    <row r="8371" spans="5:9" ht="14.5" x14ac:dyDescent="0.35">
      <c r="E8371" s="113" t="s">
        <v>123835</v>
      </c>
      <c r="F8371" s="113" t="s">
        <v>22871</v>
      </c>
      <c r="G8371" s="113" t="s">
        <v>122326</v>
      </c>
      <c r="H8371" s="113" t="s">
        <v>64881</v>
      </c>
      <c r="I8371" s="113" t="s">
        <v>93433</v>
      </c>
    </row>
    <row r="8372" spans="5:9" ht="14.5" x14ac:dyDescent="0.35">
      <c r="E8372" s="113" t="s">
        <v>81315</v>
      </c>
      <c r="F8372" s="113" t="s">
        <v>22870</v>
      </c>
      <c r="G8372" s="113" t="s">
        <v>122325</v>
      </c>
      <c r="H8372" s="113" t="s">
        <v>64880</v>
      </c>
      <c r="I8372" s="113" t="s">
        <v>93432</v>
      </c>
    </row>
    <row r="8373" spans="5:9" ht="14.5" x14ac:dyDescent="0.35">
      <c r="E8373" s="113" t="s">
        <v>81314</v>
      </c>
      <c r="F8373" s="113" t="s">
        <v>22869</v>
      </c>
      <c r="G8373" s="113" t="s">
        <v>122324</v>
      </c>
      <c r="H8373" s="113" t="s">
        <v>64879</v>
      </c>
      <c r="I8373" s="113" t="s">
        <v>93431</v>
      </c>
    </row>
    <row r="8374" spans="5:9" ht="14.5" x14ac:dyDescent="0.35">
      <c r="E8374" s="113" t="s">
        <v>81313</v>
      </c>
      <c r="F8374" s="113" t="s">
        <v>22868</v>
      </c>
      <c r="G8374" s="113" t="s">
        <v>124896</v>
      </c>
      <c r="H8374" s="113" t="s">
        <v>64878</v>
      </c>
      <c r="I8374" s="113" t="s">
        <v>93430</v>
      </c>
    </row>
    <row r="8375" spans="5:9" ht="14.5" x14ac:dyDescent="0.35">
      <c r="E8375" s="113" t="s">
        <v>81312</v>
      </c>
      <c r="F8375" s="113" t="s">
        <v>22867</v>
      </c>
      <c r="G8375" s="113" t="s">
        <v>124897</v>
      </c>
      <c r="H8375" s="113" t="s">
        <v>64877</v>
      </c>
      <c r="I8375" s="113" t="s">
        <v>93429</v>
      </c>
    </row>
    <row r="8376" spans="5:9" ht="14.5" x14ac:dyDescent="0.35">
      <c r="E8376" s="113" t="s">
        <v>81311</v>
      </c>
      <c r="F8376" s="113" t="s">
        <v>22866</v>
      </c>
      <c r="G8376" s="113" t="s">
        <v>122323</v>
      </c>
      <c r="H8376" s="113" t="s">
        <v>64876</v>
      </c>
      <c r="I8376" s="113" t="s">
        <v>93428</v>
      </c>
    </row>
    <row r="8377" spans="5:9" ht="14.5" x14ac:dyDescent="0.35">
      <c r="E8377" s="113" t="s">
        <v>140138</v>
      </c>
      <c r="F8377" s="113" t="s">
        <v>22865</v>
      </c>
      <c r="G8377" s="113" t="s">
        <v>122322</v>
      </c>
      <c r="H8377" s="113" t="s">
        <v>64875</v>
      </c>
      <c r="I8377" s="113" t="s">
        <v>93427</v>
      </c>
    </row>
    <row r="8378" spans="5:9" ht="14.5" x14ac:dyDescent="0.35">
      <c r="E8378" s="113" t="s">
        <v>128269</v>
      </c>
      <c r="F8378" s="113" t="s">
        <v>22864</v>
      </c>
      <c r="G8378" s="113" t="s">
        <v>120667</v>
      </c>
      <c r="H8378" s="113" t="s">
        <v>64874</v>
      </c>
      <c r="I8378" s="113" t="s">
        <v>93426</v>
      </c>
    </row>
    <row r="8379" spans="5:9" ht="14.5" x14ac:dyDescent="0.35">
      <c r="E8379" s="113" t="s">
        <v>117251</v>
      </c>
      <c r="F8379" s="113" t="s">
        <v>22863</v>
      </c>
      <c r="G8379" s="113" t="s">
        <v>120666</v>
      </c>
      <c r="H8379" s="113" t="s">
        <v>64873</v>
      </c>
      <c r="I8379" s="113" t="s">
        <v>93425</v>
      </c>
    </row>
    <row r="8380" spans="5:9" ht="14.5" x14ac:dyDescent="0.35">
      <c r="E8380" s="113" t="s">
        <v>81310</v>
      </c>
      <c r="F8380" s="113" t="s">
        <v>22862</v>
      </c>
      <c r="G8380" s="113" t="s">
        <v>120665</v>
      </c>
      <c r="H8380" s="113" t="s">
        <v>64872</v>
      </c>
      <c r="I8380" s="113" t="s">
        <v>93424</v>
      </c>
    </row>
    <row r="8381" spans="5:9" ht="14.5" x14ac:dyDescent="0.35">
      <c r="E8381" s="113" t="s">
        <v>117250</v>
      </c>
      <c r="F8381" s="113" t="s">
        <v>22861</v>
      </c>
      <c r="G8381" s="113" t="s">
        <v>122321</v>
      </c>
      <c r="H8381" s="113" t="s">
        <v>64871</v>
      </c>
      <c r="I8381" s="113" t="s">
        <v>93423</v>
      </c>
    </row>
    <row r="8382" spans="5:9" ht="14.5" x14ac:dyDescent="0.35">
      <c r="E8382" s="113" t="s">
        <v>137931</v>
      </c>
      <c r="F8382" s="113" t="s">
        <v>22860</v>
      </c>
      <c r="G8382" s="113" t="s">
        <v>122320</v>
      </c>
      <c r="H8382" s="113" t="s">
        <v>64870</v>
      </c>
      <c r="I8382" s="113" t="s">
        <v>93422</v>
      </c>
    </row>
    <row r="8383" spans="5:9" ht="14.5" x14ac:dyDescent="0.35">
      <c r="E8383" s="113" t="s">
        <v>120332</v>
      </c>
      <c r="F8383" s="113" t="s">
        <v>22859</v>
      </c>
      <c r="G8383" s="113" t="s">
        <v>117981</v>
      </c>
      <c r="H8383" s="113" t="s">
        <v>64869</v>
      </c>
      <c r="I8383" s="113" t="s">
        <v>93421</v>
      </c>
    </row>
    <row r="8384" spans="5:9" ht="14.5" x14ac:dyDescent="0.35">
      <c r="E8384" s="113" t="s">
        <v>106824</v>
      </c>
      <c r="F8384" s="113" t="s">
        <v>108234</v>
      </c>
      <c r="G8384" s="113" t="s">
        <v>122319</v>
      </c>
      <c r="H8384" s="113" t="s">
        <v>64868</v>
      </c>
      <c r="I8384" s="113" t="s">
        <v>93420</v>
      </c>
    </row>
    <row r="8385" spans="5:9" ht="14.5" x14ac:dyDescent="0.35">
      <c r="E8385" s="113" t="s">
        <v>81309</v>
      </c>
      <c r="F8385" s="113" t="s">
        <v>22858</v>
      </c>
      <c r="G8385" s="113" t="s">
        <v>122318</v>
      </c>
      <c r="H8385" s="113" t="s">
        <v>64867</v>
      </c>
      <c r="I8385" s="113" t="s">
        <v>93419</v>
      </c>
    </row>
    <row r="8386" spans="5:9" ht="14.5" x14ac:dyDescent="0.35">
      <c r="E8386" s="113" t="s">
        <v>81308</v>
      </c>
      <c r="F8386" s="113" t="s">
        <v>22857</v>
      </c>
      <c r="G8386" s="113" t="s">
        <v>122317</v>
      </c>
      <c r="H8386" s="113" t="s">
        <v>64866</v>
      </c>
      <c r="I8386" s="113" t="s">
        <v>93418</v>
      </c>
    </row>
    <row r="8387" spans="5:9" ht="14.5" x14ac:dyDescent="0.35">
      <c r="E8387" s="113" t="s">
        <v>81307</v>
      </c>
      <c r="F8387" s="113" t="s">
        <v>22856</v>
      </c>
      <c r="G8387" s="113" t="s">
        <v>122316</v>
      </c>
      <c r="H8387" s="113" t="s">
        <v>64865</v>
      </c>
      <c r="I8387" s="113" t="s">
        <v>93417</v>
      </c>
    </row>
    <row r="8388" spans="5:9" ht="14.5" x14ac:dyDescent="0.35">
      <c r="E8388" s="113" t="s">
        <v>106823</v>
      </c>
      <c r="F8388" s="113" t="s">
        <v>22855</v>
      </c>
      <c r="G8388" s="113" t="s">
        <v>122315</v>
      </c>
      <c r="H8388" s="113" t="s">
        <v>64864</v>
      </c>
      <c r="I8388" s="113" t="s">
        <v>93416</v>
      </c>
    </row>
    <row r="8389" spans="5:9" ht="14.5" x14ac:dyDescent="0.35">
      <c r="E8389" s="113" t="s">
        <v>106822</v>
      </c>
      <c r="F8389" s="113" t="s">
        <v>22854</v>
      </c>
      <c r="G8389" s="113" t="s">
        <v>117980</v>
      </c>
      <c r="H8389" s="113" t="s">
        <v>64863</v>
      </c>
      <c r="I8389" s="113" t="s">
        <v>93415</v>
      </c>
    </row>
    <row r="8390" spans="5:9" ht="14.5" x14ac:dyDescent="0.35">
      <c r="E8390" s="113" t="s">
        <v>128270</v>
      </c>
      <c r="F8390" s="113" t="s">
        <v>22853</v>
      </c>
      <c r="G8390" s="113" t="s">
        <v>122314</v>
      </c>
      <c r="H8390" s="113" t="s">
        <v>64862</v>
      </c>
      <c r="I8390" s="113" t="s">
        <v>93414</v>
      </c>
    </row>
    <row r="8391" spans="5:9" ht="14.5" x14ac:dyDescent="0.35">
      <c r="E8391" s="113" t="s">
        <v>81306</v>
      </c>
      <c r="F8391" s="113" t="s">
        <v>22852</v>
      </c>
      <c r="G8391" s="113" t="s">
        <v>120664</v>
      </c>
      <c r="H8391" s="113" t="s">
        <v>64861</v>
      </c>
      <c r="I8391" s="113" t="s">
        <v>93413</v>
      </c>
    </row>
    <row r="8392" spans="5:9" ht="14.5" x14ac:dyDescent="0.35">
      <c r="E8392" s="113" t="s">
        <v>81305</v>
      </c>
      <c r="F8392" s="113" t="s">
        <v>22851</v>
      </c>
      <c r="G8392" s="113" t="s">
        <v>124898</v>
      </c>
      <c r="H8392" s="113" t="s">
        <v>64860</v>
      </c>
      <c r="I8392" s="113" t="s">
        <v>93412</v>
      </c>
    </row>
    <row r="8393" spans="5:9" ht="14.5" x14ac:dyDescent="0.35">
      <c r="E8393" s="113" t="s">
        <v>81304</v>
      </c>
      <c r="F8393" s="113" t="s">
        <v>22850</v>
      </c>
      <c r="G8393" s="113" t="s">
        <v>122313</v>
      </c>
      <c r="H8393" s="113" t="s">
        <v>64859</v>
      </c>
      <c r="I8393" s="113" t="s">
        <v>93411</v>
      </c>
    </row>
    <row r="8394" spans="5:9" ht="14.5" x14ac:dyDescent="0.35">
      <c r="E8394" s="113" t="s">
        <v>81303</v>
      </c>
      <c r="F8394" s="113" t="s">
        <v>22849</v>
      </c>
      <c r="G8394" s="113" t="s">
        <v>120663</v>
      </c>
      <c r="H8394" s="113" t="s">
        <v>64858</v>
      </c>
      <c r="I8394" s="113" t="s">
        <v>93410</v>
      </c>
    </row>
    <row r="8395" spans="5:9" ht="14.5" x14ac:dyDescent="0.35">
      <c r="E8395" s="113" t="s">
        <v>128271</v>
      </c>
      <c r="F8395" s="113" t="s">
        <v>22848</v>
      </c>
      <c r="G8395" s="113" t="s">
        <v>117979</v>
      </c>
      <c r="H8395" s="113" t="s">
        <v>64857</v>
      </c>
      <c r="I8395" s="113" t="s">
        <v>93409</v>
      </c>
    </row>
    <row r="8396" spans="5:9" ht="14.5" x14ac:dyDescent="0.35">
      <c r="E8396" s="113" t="s">
        <v>81302</v>
      </c>
      <c r="F8396" s="113" t="s">
        <v>22847</v>
      </c>
      <c r="G8396" s="113" t="s">
        <v>124899</v>
      </c>
      <c r="H8396" s="113" t="s">
        <v>64856</v>
      </c>
      <c r="I8396" s="113" t="s">
        <v>93408</v>
      </c>
    </row>
    <row r="8397" spans="5:9" ht="14.5" x14ac:dyDescent="0.35">
      <c r="E8397" s="113" t="s">
        <v>81301</v>
      </c>
      <c r="F8397" s="113" t="s">
        <v>22846</v>
      </c>
      <c r="G8397" s="113" t="s">
        <v>117978</v>
      </c>
      <c r="H8397" s="113" t="s">
        <v>64855</v>
      </c>
      <c r="I8397" s="113" t="s">
        <v>93407</v>
      </c>
    </row>
    <row r="8398" spans="5:9" ht="14.5" x14ac:dyDescent="0.35">
      <c r="E8398" s="113" t="s">
        <v>106821</v>
      </c>
      <c r="F8398" s="113" t="s">
        <v>108233</v>
      </c>
      <c r="G8398" s="113" t="s">
        <v>120662</v>
      </c>
      <c r="H8398" s="113" t="s">
        <v>64854</v>
      </c>
      <c r="I8398" s="113" t="s">
        <v>93406</v>
      </c>
    </row>
    <row r="8399" spans="5:9" ht="14.5" x14ac:dyDescent="0.35">
      <c r="E8399" s="113" t="s">
        <v>81300</v>
      </c>
      <c r="F8399" s="113" t="s">
        <v>108232</v>
      </c>
      <c r="G8399" s="113" t="s">
        <v>117977</v>
      </c>
      <c r="H8399" s="113" t="s">
        <v>64853</v>
      </c>
      <c r="I8399" s="113" t="s">
        <v>93405</v>
      </c>
    </row>
    <row r="8400" spans="5:9" ht="14.5" x14ac:dyDescent="0.35">
      <c r="E8400" s="113" t="s">
        <v>106820</v>
      </c>
      <c r="F8400" s="113" t="s">
        <v>22845</v>
      </c>
      <c r="G8400" s="113" t="s">
        <v>120661</v>
      </c>
      <c r="H8400" s="113" t="s">
        <v>122781</v>
      </c>
      <c r="I8400" s="113" t="s">
        <v>93404</v>
      </c>
    </row>
    <row r="8401" spans="5:9" ht="14.5" x14ac:dyDescent="0.35">
      <c r="E8401" s="113" t="s">
        <v>114275</v>
      </c>
      <c r="F8401" s="113" t="s">
        <v>22844</v>
      </c>
      <c r="G8401" s="113" t="s">
        <v>124900</v>
      </c>
      <c r="H8401" s="113" t="s">
        <v>64852</v>
      </c>
      <c r="I8401" s="113" t="s">
        <v>93403</v>
      </c>
    </row>
    <row r="8402" spans="5:9" ht="14.5" x14ac:dyDescent="0.35">
      <c r="E8402" s="113" t="s">
        <v>106819</v>
      </c>
      <c r="F8402" s="113" t="s">
        <v>22843</v>
      </c>
      <c r="G8402" s="113" t="s">
        <v>116304</v>
      </c>
      <c r="H8402" s="113" t="s">
        <v>64851</v>
      </c>
      <c r="I8402" s="113" t="s">
        <v>93402</v>
      </c>
    </row>
    <row r="8403" spans="5:9" ht="14.5" x14ac:dyDescent="0.35">
      <c r="E8403" s="113" t="s">
        <v>140634</v>
      </c>
      <c r="F8403" s="113" t="s">
        <v>22842</v>
      </c>
      <c r="G8403" s="113" t="s">
        <v>138379</v>
      </c>
      <c r="H8403" s="113" t="s">
        <v>64850</v>
      </c>
      <c r="I8403" s="113" t="s">
        <v>93401</v>
      </c>
    </row>
    <row r="8404" spans="5:9" ht="14.5" x14ac:dyDescent="0.35">
      <c r="E8404" s="113" t="s">
        <v>106818</v>
      </c>
      <c r="F8404" s="113" t="s">
        <v>22841</v>
      </c>
      <c r="G8404" s="113" t="s">
        <v>120660</v>
      </c>
      <c r="H8404" s="113" t="s">
        <v>64849</v>
      </c>
      <c r="I8404" s="113" t="s">
        <v>93400</v>
      </c>
    </row>
    <row r="8405" spans="5:9" ht="14.5" x14ac:dyDescent="0.35">
      <c r="E8405" s="113" t="s">
        <v>81299</v>
      </c>
      <c r="F8405" s="113" t="s">
        <v>22840</v>
      </c>
      <c r="G8405" s="113" t="s">
        <v>120659</v>
      </c>
      <c r="H8405" s="113" t="s">
        <v>64848</v>
      </c>
      <c r="I8405" s="113" t="s">
        <v>93399</v>
      </c>
    </row>
    <row r="8406" spans="5:9" ht="14.5" x14ac:dyDescent="0.35">
      <c r="E8406" s="113" t="s">
        <v>106817</v>
      </c>
      <c r="F8406" s="113" t="s">
        <v>22839</v>
      </c>
      <c r="G8406" s="113" t="s">
        <v>117976</v>
      </c>
      <c r="H8406" s="113" t="s">
        <v>64847</v>
      </c>
      <c r="I8406" s="113" t="s">
        <v>93398</v>
      </c>
    </row>
    <row r="8407" spans="5:9" ht="14.5" x14ac:dyDescent="0.35">
      <c r="E8407" s="113" t="s">
        <v>137412</v>
      </c>
      <c r="F8407" s="113" t="s">
        <v>22838</v>
      </c>
      <c r="G8407" s="113" t="s">
        <v>115133</v>
      </c>
      <c r="H8407" s="113" t="s">
        <v>64846</v>
      </c>
      <c r="I8407" s="113" t="s">
        <v>93397</v>
      </c>
    </row>
    <row r="8408" spans="5:9" ht="14.5" x14ac:dyDescent="0.35">
      <c r="E8408" s="113" t="s">
        <v>117249</v>
      </c>
      <c r="F8408" s="113" t="s">
        <v>22837</v>
      </c>
      <c r="G8408" s="113" t="s">
        <v>122312</v>
      </c>
      <c r="H8408" s="113" t="s">
        <v>64845</v>
      </c>
      <c r="I8408" s="113" t="s">
        <v>93396</v>
      </c>
    </row>
    <row r="8409" spans="5:9" ht="14.5" x14ac:dyDescent="0.35">
      <c r="E8409" s="113" t="s">
        <v>117248</v>
      </c>
      <c r="F8409" s="113" t="s">
        <v>22836</v>
      </c>
      <c r="G8409" s="113" t="s">
        <v>117975</v>
      </c>
      <c r="H8409" s="113" t="s">
        <v>64844</v>
      </c>
      <c r="I8409" s="113" t="s">
        <v>93395</v>
      </c>
    </row>
    <row r="8410" spans="5:9" ht="14.5" x14ac:dyDescent="0.35">
      <c r="E8410" s="113" t="s">
        <v>81298</v>
      </c>
      <c r="F8410" s="113" t="s">
        <v>22835</v>
      </c>
      <c r="G8410" s="113" t="s">
        <v>117974</v>
      </c>
      <c r="H8410" s="113" t="s">
        <v>64843</v>
      </c>
      <c r="I8410" s="113" t="s">
        <v>93394</v>
      </c>
    </row>
    <row r="8411" spans="5:9" ht="14.5" x14ac:dyDescent="0.35">
      <c r="E8411" s="113" t="s">
        <v>117247</v>
      </c>
      <c r="F8411" s="113" t="s">
        <v>22834</v>
      </c>
      <c r="G8411" s="113" t="s">
        <v>116303</v>
      </c>
      <c r="H8411" s="113" t="s">
        <v>64842</v>
      </c>
      <c r="I8411" s="113" t="s">
        <v>93393</v>
      </c>
    </row>
    <row r="8412" spans="5:9" ht="14.5" x14ac:dyDescent="0.35">
      <c r="E8412" s="113" t="s">
        <v>137413</v>
      </c>
      <c r="F8412" s="113" t="s">
        <v>22833</v>
      </c>
      <c r="G8412" s="113" t="s">
        <v>116302</v>
      </c>
      <c r="H8412" s="113" t="s">
        <v>64841</v>
      </c>
      <c r="I8412" s="113" t="s">
        <v>93392</v>
      </c>
    </row>
    <row r="8413" spans="5:9" ht="14.5" x14ac:dyDescent="0.35">
      <c r="E8413" s="113" t="s">
        <v>81297</v>
      </c>
      <c r="F8413" s="113" t="s">
        <v>22832</v>
      </c>
      <c r="G8413" s="113" t="s">
        <v>116301</v>
      </c>
      <c r="H8413" s="113" t="s">
        <v>64840</v>
      </c>
      <c r="I8413" s="113" t="s">
        <v>93391</v>
      </c>
    </row>
    <row r="8414" spans="5:9" ht="14.5" x14ac:dyDescent="0.35">
      <c r="E8414" s="113" t="s">
        <v>137932</v>
      </c>
      <c r="F8414" s="113" t="s">
        <v>22831</v>
      </c>
      <c r="G8414" s="113" t="s">
        <v>117973</v>
      </c>
      <c r="H8414" s="113" t="s">
        <v>64839</v>
      </c>
      <c r="I8414" s="113" t="s">
        <v>93390</v>
      </c>
    </row>
    <row r="8415" spans="5:9" ht="14.5" x14ac:dyDescent="0.35">
      <c r="E8415" s="113" t="s">
        <v>106816</v>
      </c>
      <c r="F8415" s="113" t="s">
        <v>22830</v>
      </c>
      <c r="G8415" s="113" t="s">
        <v>120658</v>
      </c>
      <c r="H8415" s="113" t="s">
        <v>64838</v>
      </c>
      <c r="I8415" s="113" t="s">
        <v>93389</v>
      </c>
    </row>
    <row r="8416" spans="5:9" ht="14.5" x14ac:dyDescent="0.35">
      <c r="E8416" s="113" t="s">
        <v>106815</v>
      </c>
      <c r="F8416" s="113" t="s">
        <v>22829</v>
      </c>
      <c r="G8416" s="113" t="s">
        <v>120657</v>
      </c>
      <c r="H8416" s="113" t="s">
        <v>64837</v>
      </c>
      <c r="I8416" s="113" t="s">
        <v>93388</v>
      </c>
    </row>
    <row r="8417" spans="5:9" ht="14.5" x14ac:dyDescent="0.35">
      <c r="E8417" s="113" t="s">
        <v>117246</v>
      </c>
      <c r="F8417" s="113" t="s">
        <v>22828</v>
      </c>
      <c r="G8417" s="113" t="s">
        <v>117972</v>
      </c>
      <c r="H8417" s="113" t="s">
        <v>64836</v>
      </c>
      <c r="I8417" s="113" t="s">
        <v>93387</v>
      </c>
    </row>
    <row r="8418" spans="5:9" ht="14.5" x14ac:dyDescent="0.35">
      <c r="E8418" s="113" t="s">
        <v>81296</v>
      </c>
      <c r="F8418" s="113" t="s">
        <v>22827</v>
      </c>
      <c r="G8418" s="113" t="s">
        <v>122311</v>
      </c>
      <c r="H8418" s="113" t="s">
        <v>64835</v>
      </c>
      <c r="I8418" s="113" t="s">
        <v>93386</v>
      </c>
    </row>
    <row r="8419" spans="5:9" ht="14.5" x14ac:dyDescent="0.35">
      <c r="E8419" s="113" t="s">
        <v>121664</v>
      </c>
      <c r="F8419" s="113" t="s">
        <v>22826</v>
      </c>
      <c r="G8419" s="113" t="s">
        <v>122310</v>
      </c>
      <c r="H8419" s="113" t="s">
        <v>64834</v>
      </c>
      <c r="I8419" s="113" t="s">
        <v>93385</v>
      </c>
    </row>
    <row r="8420" spans="5:9" ht="14.5" x14ac:dyDescent="0.35">
      <c r="E8420" s="113" t="s">
        <v>114274</v>
      </c>
      <c r="F8420" s="113" t="s">
        <v>22825</v>
      </c>
      <c r="G8420" s="113" t="s">
        <v>122309</v>
      </c>
      <c r="H8420" s="113" t="s">
        <v>64833</v>
      </c>
      <c r="I8420" s="113" t="s">
        <v>93384</v>
      </c>
    </row>
    <row r="8421" spans="5:9" ht="14.5" x14ac:dyDescent="0.35">
      <c r="E8421" s="113" t="s">
        <v>81295</v>
      </c>
      <c r="F8421" s="113" t="s">
        <v>22824</v>
      </c>
      <c r="G8421" s="113" t="s">
        <v>115132</v>
      </c>
      <c r="H8421" s="113" t="s">
        <v>64832</v>
      </c>
      <c r="I8421" s="113" t="s">
        <v>93383</v>
      </c>
    </row>
    <row r="8422" spans="5:9" ht="14.5" x14ac:dyDescent="0.35">
      <c r="E8422" s="113" t="s">
        <v>81294</v>
      </c>
      <c r="F8422" s="113" t="s">
        <v>22823</v>
      </c>
      <c r="G8422" s="113" t="s">
        <v>115131</v>
      </c>
      <c r="H8422" s="113" t="s">
        <v>64831</v>
      </c>
      <c r="I8422" s="113" t="s">
        <v>93382</v>
      </c>
    </row>
    <row r="8423" spans="5:9" ht="14.5" x14ac:dyDescent="0.35">
      <c r="E8423" s="113" t="s">
        <v>128272</v>
      </c>
      <c r="F8423" s="113" t="s">
        <v>22822</v>
      </c>
      <c r="G8423" s="113" t="s">
        <v>115130</v>
      </c>
      <c r="H8423" s="113" t="s">
        <v>64830</v>
      </c>
      <c r="I8423" s="113" t="s">
        <v>93381</v>
      </c>
    </row>
    <row r="8424" spans="5:9" ht="14.5" x14ac:dyDescent="0.35">
      <c r="E8424" s="113" t="s">
        <v>50037</v>
      </c>
      <c r="F8424" s="113" t="s">
        <v>22821</v>
      </c>
      <c r="G8424" s="113" t="s">
        <v>117971</v>
      </c>
      <c r="H8424" s="113" t="s">
        <v>64829</v>
      </c>
      <c r="I8424" s="113" t="s">
        <v>93380</v>
      </c>
    </row>
    <row r="8425" spans="5:9" ht="14.5" x14ac:dyDescent="0.35">
      <c r="E8425" s="113" t="s">
        <v>128273</v>
      </c>
      <c r="F8425" s="113" t="s">
        <v>22820</v>
      </c>
      <c r="G8425" s="113" t="s">
        <v>109674</v>
      </c>
      <c r="H8425" s="113" t="s">
        <v>64828</v>
      </c>
      <c r="I8425" s="113" t="s">
        <v>93379</v>
      </c>
    </row>
    <row r="8426" spans="5:9" ht="14.5" x14ac:dyDescent="0.35">
      <c r="E8426" s="113" t="s">
        <v>81293</v>
      </c>
      <c r="F8426" s="113" t="s">
        <v>22819</v>
      </c>
      <c r="G8426" s="113" t="s">
        <v>124901</v>
      </c>
      <c r="H8426" s="113" t="s">
        <v>64827</v>
      </c>
      <c r="I8426" s="113" t="s">
        <v>93378</v>
      </c>
    </row>
    <row r="8427" spans="5:9" ht="14.5" x14ac:dyDescent="0.35">
      <c r="E8427" s="113" t="s">
        <v>128274</v>
      </c>
      <c r="F8427" s="113" t="s">
        <v>22818</v>
      </c>
      <c r="G8427" s="113" t="s">
        <v>116300</v>
      </c>
      <c r="H8427" s="113" t="s">
        <v>64826</v>
      </c>
      <c r="I8427" s="113" t="s">
        <v>93377</v>
      </c>
    </row>
    <row r="8428" spans="5:9" ht="14.5" x14ac:dyDescent="0.35">
      <c r="E8428" s="113" t="s">
        <v>126931</v>
      </c>
      <c r="F8428" s="113" t="s">
        <v>22817</v>
      </c>
      <c r="G8428" s="113" t="s">
        <v>120656</v>
      </c>
      <c r="H8428" s="113" t="s">
        <v>64825</v>
      </c>
      <c r="I8428" s="113" t="s">
        <v>93376</v>
      </c>
    </row>
    <row r="8429" spans="5:9" ht="14.5" x14ac:dyDescent="0.35">
      <c r="E8429" s="113" t="s">
        <v>81292</v>
      </c>
      <c r="F8429" s="113" t="s">
        <v>22816</v>
      </c>
      <c r="G8429" s="113" t="s">
        <v>115129</v>
      </c>
      <c r="H8429" s="113" t="s">
        <v>64824</v>
      </c>
      <c r="I8429" s="113" t="s">
        <v>93375</v>
      </c>
    </row>
    <row r="8430" spans="5:9" ht="14.5" x14ac:dyDescent="0.35">
      <c r="E8430" s="113" t="s">
        <v>106814</v>
      </c>
      <c r="F8430" s="113" t="s">
        <v>22815</v>
      </c>
      <c r="G8430" s="113" t="s">
        <v>115128</v>
      </c>
      <c r="H8430" s="113" t="s">
        <v>64823</v>
      </c>
      <c r="I8430" s="113" t="s">
        <v>93374</v>
      </c>
    </row>
    <row r="8431" spans="5:9" ht="14.5" x14ac:dyDescent="0.35">
      <c r="E8431" s="113" t="s">
        <v>81291</v>
      </c>
      <c r="F8431" s="113" t="s">
        <v>22814</v>
      </c>
      <c r="G8431" s="113" t="s">
        <v>116299</v>
      </c>
      <c r="H8431" s="113" t="s">
        <v>64822</v>
      </c>
      <c r="I8431" s="113" t="s">
        <v>93373</v>
      </c>
    </row>
    <row r="8432" spans="5:9" ht="14.5" x14ac:dyDescent="0.35">
      <c r="E8432" s="113" t="s">
        <v>106813</v>
      </c>
      <c r="F8432" s="113" t="s">
        <v>22813</v>
      </c>
      <c r="G8432" s="113" t="s">
        <v>117970</v>
      </c>
      <c r="H8432" s="113" t="s">
        <v>64821</v>
      </c>
      <c r="I8432" s="113" t="s">
        <v>93372</v>
      </c>
    </row>
    <row r="8433" spans="5:9" ht="14.5" x14ac:dyDescent="0.35">
      <c r="E8433" s="113" t="s">
        <v>117245</v>
      </c>
      <c r="F8433" s="113" t="s">
        <v>22812</v>
      </c>
      <c r="G8433" s="113" t="s">
        <v>117969</v>
      </c>
      <c r="H8433" s="113" t="s">
        <v>64820</v>
      </c>
      <c r="I8433" s="113" t="s">
        <v>93371</v>
      </c>
    </row>
    <row r="8434" spans="5:9" ht="14.5" x14ac:dyDescent="0.35">
      <c r="E8434" s="113" t="s">
        <v>81290</v>
      </c>
      <c r="F8434" s="113" t="s">
        <v>22811</v>
      </c>
      <c r="G8434" s="113" t="s">
        <v>115127</v>
      </c>
      <c r="H8434" s="113" t="s">
        <v>64819</v>
      </c>
      <c r="I8434" s="113" t="s">
        <v>93370</v>
      </c>
    </row>
    <row r="8435" spans="5:9" ht="14.5" x14ac:dyDescent="0.35">
      <c r="E8435" s="113" t="s">
        <v>117244</v>
      </c>
      <c r="F8435" s="113" t="s">
        <v>22810</v>
      </c>
      <c r="G8435" s="113" t="s">
        <v>117968</v>
      </c>
      <c r="H8435" s="113" t="s">
        <v>64818</v>
      </c>
      <c r="I8435" s="113" t="s">
        <v>93369</v>
      </c>
    </row>
    <row r="8436" spans="5:9" ht="14.5" x14ac:dyDescent="0.35">
      <c r="E8436" s="113" t="s">
        <v>81289</v>
      </c>
      <c r="F8436" s="113" t="s">
        <v>22809</v>
      </c>
      <c r="G8436" s="113" t="s">
        <v>115126</v>
      </c>
      <c r="H8436" s="113" t="s">
        <v>64817</v>
      </c>
      <c r="I8436" s="113" t="s">
        <v>93368</v>
      </c>
    </row>
    <row r="8437" spans="5:9" ht="14.5" x14ac:dyDescent="0.35">
      <c r="E8437" s="113" t="s">
        <v>81288</v>
      </c>
      <c r="F8437" s="113" t="s">
        <v>22808</v>
      </c>
      <c r="G8437" s="113" t="s">
        <v>115125</v>
      </c>
      <c r="H8437" s="113" t="s">
        <v>64816</v>
      </c>
      <c r="I8437" s="113" t="s">
        <v>93367</v>
      </c>
    </row>
    <row r="8438" spans="5:9" ht="14.5" x14ac:dyDescent="0.35">
      <c r="E8438" s="113" t="s">
        <v>81287</v>
      </c>
      <c r="F8438" s="113" t="s">
        <v>22807</v>
      </c>
      <c r="G8438" s="113" t="s">
        <v>124902</v>
      </c>
      <c r="H8438" s="113" t="s">
        <v>64815</v>
      </c>
      <c r="I8438" s="113" t="s">
        <v>93366</v>
      </c>
    </row>
    <row r="8439" spans="5:9" ht="14.5" x14ac:dyDescent="0.35">
      <c r="E8439" s="113" t="s">
        <v>81286</v>
      </c>
      <c r="F8439" s="113" t="s">
        <v>22806</v>
      </c>
      <c r="G8439" s="113" t="s">
        <v>120655</v>
      </c>
      <c r="H8439" s="113" t="s">
        <v>64814</v>
      </c>
      <c r="I8439" s="113" t="s">
        <v>93365</v>
      </c>
    </row>
    <row r="8440" spans="5:9" ht="14.5" x14ac:dyDescent="0.35">
      <c r="E8440" s="113" t="s">
        <v>81285</v>
      </c>
      <c r="F8440" s="113" t="s">
        <v>22805</v>
      </c>
      <c r="G8440" s="113" t="s">
        <v>138380</v>
      </c>
      <c r="H8440" s="113" t="s">
        <v>64813</v>
      </c>
      <c r="I8440" s="113" t="s">
        <v>93364</v>
      </c>
    </row>
    <row r="8441" spans="5:9" ht="14.5" x14ac:dyDescent="0.35">
      <c r="E8441" s="113" t="s">
        <v>106812</v>
      </c>
      <c r="F8441" s="113" t="s">
        <v>22804</v>
      </c>
      <c r="G8441" s="113" t="s">
        <v>115124</v>
      </c>
      <c r="H8441" s="113" t="s">
        <v>64812</v>
      </c>
      <c r="I8441" s="113" t="s">
        <v>93363</v>
      </c>
    </row>
    <row r="8442" spans="5:9" ht="14.5" x14ac:dyDescent="0.35">
      <c r="E8442" s="113" t="s">
        <v>81284</v>
      </c>
      <c r="F8442" s="113" t="s">
        <v>22803</v>
      </c>
      <c r="G8442" s="113" t="s">
        <v>115123</v>
      </c>
      <c r="H8442" s="113" t="s">
        <v>64811</v>
      </c>
      <c r="I8442" s="113" t="s">
        <v>93362</v>
      </c>
    </row>
    <row r="8443" spans="5:9" ht="14.5" x14ac:dyDescent="0.35">
      <c r="E8443" s="113" t="s">
        <v>81283</v>
      </c>
      <c r="F8443" s="113" t="s">
        <v>22802</v>
      </c>
      <c r="G8443" s="113" t="s">
        <v>109673</v>
      </c>
      <c r="H8443" s="113" t="s">
        <v>64810</v>
      </c>
      <c r="I8443" s="113" t="s">
        <v>93361</v>
      </c>
    </row>
    <row r="8444" spans="5:9" ht="14.5" x14ac:dyDescent="0.35">
      <c r="E8444" s="113" t="s">
        <v>81282</v>
      </c>
      <c r="F8444" s="113" t="s">
        <v>22801</v>
      </c>
      <c r="G8444" s="113" t="s">
        <v>117967</v>
      </c>
      <c r="H8444" s="113" t="s">
        <v>64809</v>
      </c>
      <c r="I8444" s="113" t="s">
        <v>93360</v>
      </c>
    </row>
    <row r="8445" spans="5:9" ht="14.5" x14ac:dyDescent="0.35">
      <c r="E8445" s="113" t="s">
        <v>114273</v>
      </c>
      <c r="F8445" s="113" t="s">
        <v>22800</v>
      </c>
      <c r="G8445" s="113" t="s">
        <v>117966</v>
      </c>
      <c r="H8445" s="113" t="s">
        <v>64808</v>
      </c>
      <c r="I8445" s="113" t="s">
        <v>93359</v>
      </c>
    </row>
    <row r="8446" spans="5:9" ht="14.5" x14ac:dyDescent="0.35">
      <c r="E8446" s="113" t="s">
        <v>117243</v>
      </c>
      <c r="F8446" s="113" t="s">
        <v>22799</v>
      </c>
      <c r="G8446" s="113" t="s">
        <v>117965</v>
      </c>
      <c r="H8446" s="113" t="s">
        <v>64807</v>
      </c>
      <c r="I8446" s="113" t="s">
        <v>93358</v>
      </c>
    </row>
    <row r="8447" spans="5:9" ht="14.5" x14ac:dyDescent="0.35">
      <c r="E8447" s="113" t="s">
        <v>128275</v>
      </c>
      <c r="F8447" s="113" t="s">
        <v>22798</v>
      </c>
      <c r="G8447" s="113" t="s">
        <v>109672</v>
      </c>
      <c r="H8447" s="113" t="s">
        <v>64806</v>
      </c>
      <c r="I8447" s="113" t="s">
        <v>93357</v>
      </c>
    </row>
    <row r="8448" spans="5:9" ht="14.5" x14ac:dyDescent="0.35">
      <c r="E8448" s="113" t="s">
        <v>140137</v>
      </c>
      <c r="F8448" s="113" t="s">
        <v>22797</v>
      </c>
      <c r="G8448" s="113" t="s">
        <v>116298</v>
      </c>
      <c r="H8448" s="113" t="s">
        <v>64805</v>
      </c>
      <c r="I8448" s="113" t="s">
        <v>93356</v>
      </c>
    </row>
    <row r="8449" spans="5:9" ht="14.5" x14ac:dyDescent="0.35">
      <c r="E8449" s="113" t="s">
        <v>123836</v>
      </c>
      <c r="F8449" s="113" t="s">
        <v>22796</v>
      </c>
      <c r="G8449" s="113" t="s">
        <v>109671</v>
      </c>
      <c r="H8449" s="113" t="s">
        <v>64804</v>
      </c>
      <c r="I8449" s="113" t="s">
        <v>93355</v>
      </c>
    </row>
    <row r="8450" spans="5:9" ht="14.5" x14ac:dyDescent="0.35">
      <c r="E8450" s="113" t="s">
        <v>120331</v>
      </c>
      <c r="F8450" s="113" t="s">
        <v>22795</v>
      </c>
      <c r="G8450" s="113" t="s">
        <v>109670</v>
      </c>
      <c r="H8450" s="113" t="s">
        <v>64803</v>
      </c>
      <c r="I8450" s="113" t="s">
        <v>93354</v>
      </c>
    </row>
    <row r="8451" spans="5:9" ht="14.5" x14ac:dyDescent="0.35">
      <c r="E8451" s="113" t="s">
        <v>81281</v>
      </c>
      <c r="F8451" s="113" t="s">
        <v>22794</v>
      </c>
      <c r="G8451" s="113" t="s">
        <v>115122</v>
      </c>
      <c r="H8451" s="113" t="s">
        <v>64802</v>
      </c>
      <c r="I8451" s="113" t="s">
        <v>93353</v>
      </c>
    </row>
    <row r="8452" spans="5:9" ht="14.5" x14ac:dyDescent="0.35">
      <c r="E8452" s="113" t="s">
        <v>81280</v>
      </c>
      <c r="F8452" s="113" t="s">
        <v>22793</v>
      </c>
      <c r="G8452" s="113" t="s">
        <v>117964</v>
      </c>
      <c r="H8452" s="113" t="s">
        <v>64801</v>
      </c>
      <c r="I8452" s="113" t="s">
        <v>93352</v>
      </c>
    </row>
    <row r="8453" spans="5:9" ht="14.5" x14ac:dyDescent="0.35">
      <c r="E8453" s="113" t="s">
        <v>81279</v>
      </c>
      <c r="F8453" s="113" t="s">
        <v>22792</v>
      </c>
      <c r="G8453" s="113" t="s">
        <v>117963</v>
      </c>
      <c r="H8453" s="113" t="s">
        <v>64800</v>
      </c>
      <c r="I8453" s="113" t="s">
        <v>93351</v>
      </c>
    </row>
    <row r="8454" spans="5:9" ht="14.5" x14ac:dyDescent="0.35">
      <c r="E8454" s="113" t="s">
        <v>106811</v>
      </c>
      <c r="F8454" s="113" t="s">
        <v>22791</v>
      </c>
      <c r="G8454" s="113" t="s">
        <v>115121</v>
      </c>
      <c r="H8454" s="113" t="s">
        <v>64799</v>
      </c>
      <c r="I8454" s="113" t="s">
        <v>93350</v>
      </c>
    </row>
    <row r="8455" spans="5:9" ht="14.5" x14ac:dyDescent="0.35">
      <c r="E8455" s="113" t="s">
        <v>106810</v>
      </c>
      <c r="F8455" s="113" t="s">
        <v>22790</v>
      </c>
      <c r="G8455" s="113" t="s">
        <v>115120</v>
      </c>
      <c r="H8455" s="113" t="s">
        <v>64798</v>
      </c>
      <c r="I8455" s="113" t="s">
        <v>93349</v>
      </c>
    </row>
    <row r="8456" spans="5:9" ht="14.5" x14ac:dyDescent="0.35">
      <c r="E8456" s="113" t="s">
        <v>81278</v>
      </c>
      <c r="F8456" s="113" t="s">
        <v>22789</v>
      </c>
      <c r="G8456" s="113" t="s">
        <v>117962</v>
      </c>
      <c r="H8456" s="113" t="s">
        <v>64797</v>
      </c>
      <c r="I8456" s="113" t="s">
        <v>93348</v>
      </c>
    </row>
    <row r="8457" spans="5:9" ht="14.5" x14ac:dyDescent="0.35">
      <c r="E8457" s="113" t="s">
        <v>81277</v>
      </c>
      <c r="F8457" s="113" t="s">
        <v>22788</v>
      </c>
      <c r="G8457" s="113" t="s">
        <v>116297</v>
      </c>
      <c r="H8457" s="113" t="s">
        <v>64796</v>
      </c>
      <c r="I8457" s="113" t="s">
        <v>93347</v>
      </c>
    </row>
    <row r="8458" spans="5:9" ht="14.5" x14ac:dyDescent="0.35">
      <c r="E8458" s="113" t="s">
        <v>116059</v>
      </c>
      <c r="F8458" s="113" t="s">
        <v>22787</v>
      </c>
      <c r="G8458" s="113" t="s">
        <v>116296</v>
      </c>
      <c r="H8458" s="113" t="s">
        <v>64795</v>
      </c>
      <c r="I8458" s="113" t="s">
        <v>93346</v>
      </c>
    </row>
    <row r="8459" spans="5:9" ht="14.5" x14ac:dyDescent="0.35">
      <c r="E8459" s="113" t="s">
        <v>140136</v>
      </c>
      <c r="F8459" s="113" t="s">
        <v>22786</v>
      </c>
      <c r="G8459" s="113" t="s">
        <v>116295</v>
      </c>
      <c r="H8459" s="113" t="s">
        <v>64794</v>
      </c>
      <c r="I8459" s="113" t="s">
        <v>93345</v>
      </c>
    </row>
    <row r="8460" spans="5:9" ht="14.5" x14ac:dyDescent="0.35">
      <c r="E8460" s="113" t="s">
        <v>81276</v>
      </c>
      <c r="F8460" s="113" t="s">
        <v>22785</v>
      </c>
      <c r="G8460" s="113" t="s">
        <v>117961</v>
      </c>
      <c r="H8460" s="113" t="s">
        <v>64793</v>
      </c>
      <c r="I8460" s="113" t="s">
        <v>93344</v>
      </c>
    </row>
    <row r="8461" spans="5:9" ht="14.5" x14ac:dyDescent="0.35">
      <c r="E8461" s="113" t="s">
        <v>116058</v>
      </c>
      <c r="F8461" s="113" t="s">
        <v>22784</v>
      </c>
      <c r="G8461" s="113" t="s">
        <v>117960</v>
      </c>
      <c r="H8461" s="113" t="s">
        <v>64792</v>
      </c>
      <c r="I8461" s="113" t="s">
        <v>93343</v>
      </c>
    </row>
    <row r="8462" spans="5:9" ht="14.5" x14ac:dyDescent="0.35">
      <c r="E8462" s="113" t="s">
        <v>106809</v>
      </c>
      <c r="F8462" s="113" t="s">
        <v>22783</v>
      </c>
      <c r="G8462" s="113" t="s">
        <v>117959</v>
      </c>
      <c r="H8462" s="113" t="s">
        <v>64791</v>
      </c>
      <c r="I8462" s="113" t="s">
        <v>93342</v>
      </c>
    </row>
    <row r="8463" spans="5:9" ht="14.5" x14ac:dyDescent="0.35">
      <c r="E8463" s="113" t="s">
        <v>117242</v>
      </c>
      <c r="F8463" s="113" t="s">
        <v>22782</v>
      </c>
      <c r="G8463" s="113" t="s">
        <v>116294</v>
      </c>
      <c r="H8463" s="113" t="s">
        <v>64790</v>
      </c>
      <c r="I8463" s="113" t="s">
        <v>93341</v>
      </c>
    </row>
    <row r="8464" spans="5:9" ht="14.5" x14ac:dyDescent="0.35">
      <c r="E8464" s="113" t="s">
        <v>81275</v>
      </c>
      <c r="F8464" s="113" t="s">
        <v>22781</v>
      </c>
      <c r="G8464" s="113" t="s">
        <v>117958</v>
      </c>
      <c r="H8464" s="113" t="s">
        <v>64789</v>
      </c>
      <c r="I8464" s="113" t="s">
        <v>93340</v>
      </c>
    </row>
    <row r="8465" spans="5:9" ht="14.5" x14ac:dyDescent="0.35">
      <c r="E8465" s="113" t="s">
        <v>81274</v>
      </c>
      <c r="F8465" s="113" t="s">
        <v>22780</v>
      </c>
      <c r="G8465" s="113" t="s">
        <v>109669</v>
      </c>
      <c r="H8465" s="113" t="s">
        <v>64788</v>
      </c>
      <c r="I8465" s="113" t="s">
        <v>93339</v>
      </c>
    </row>
    <row r="8466" spans="5:9" ht="14.5" x14ac:dyDescent="0.35">
      <c r="E8466" s="113" t="s">
        <v>81273</v>
      </c>
      <c r="F8466" s="113" t="s">
        <v>108231</v>
      </c>
      <c r="G8466" s="113" t="s">
        <v>115119</v>
      </c>
      <c r="H8466" s="113" t="s">
        <v>64787</v>
      </c>
      <c r="I8466" s="113" t="s">
        <v>93338</v>
      </c>
    </row>
    <row r="8467" spans="5:9" ht="14.5" x14ac:dyDescent="0.35">
      <c r="E8467" s="113" t="s">
        <v>81272</v>
      </c>
      <c r="F8467" s="113" t="s">
        <v>108230</v>
      </c>
      <c r="G8467" s="113" t="s">
        <v>115118</v>
      </c>
      <c r="H8467" s="113" t="s">
        <v>64786</v>
      </c>
      <c r="I8467" s="113" t="s">
        <v>93337</v>
      </c>
    </row>
    <row r="8468" spans="5:9" ht="14.5" x14ac:dyDescent="0.35">
      <c r="E8468" s="113" t="s">
        <v>81271</v>
      </c>
      <c r="F8468" s="113" t="s">
        <v>22779</v>
      </c>
      <c r="G8468" s="113" t="s">
        <v>120654</v>
      </c>
      <c r="H8468" s="113" t="s">
        <v>64785</v>
      </c>
      <c r="I8468" s="113" t="s">
        <v>93336</v>
      </c>
    </row>
    <row r="8469" spans="5:9" ht="14.5" x14ac:dyDescent="0.35">
      <c r="E8469" s="113" t="s">
        <v>81270</v>
      </c>
      <c r="F8469" s="113" t="s">
        <v>114476</v>
      </c>
      <c r="G8469" s="113" t="s">
        <v>116293</v>
      </c>
      <c r="H8469" s="113" t="s">
        <v>64784</v>
      </c>
      <c r="I8469" s="113" t="s">
        <v>93335</v>
      </c>
    </row>
    <row r="8470" spans="5:9" ht="14.5" x14ac:dyDescent="0.35">
      <c r="E8470" s="113" t="s">
        <v>81269</v>
      </c>
      <c r="F8470" s="113" t="s">
        <v>22778</v>
      </c>
      <c r="G8470" s="113" t="s">
        <v>109668</v>
      </c>
      <c r="H8470" s="113" t="s">
        <v>64783</v>
      </c>
      <c r="I8470" s="113" t="s">
        <v>93334</v>
      </c>
    </row>
    <row r="8471" spans="5:9" ht="14.5" x14ac:dyDescent="0.35">
      <c r="E8471" s="113" t="s">
        <v>81268</v>
      </c>
      <c r="F8471" s="113" t="s">
        <v>22777</v>
      </c>
      <c r="G8471" s="113" t="s">
        <v>117957</v>
      </c>
      <c r="H8471" s="113" t="s">
        <v>64782</v>
      </c>
      <c r="I8471" s="113" t="s">
        <v>93333</v>
      </c>
    </row>
    <row r="8472" spans="5:9" ht="14.5" x14ac:dyDescent="0.35">
      <c r="E8472" s="113" t="s">
        <v>81267</v>
      </c>
      <c r="F8472" s="113" t="s">
        <v>22776</v>
      </c>
      <c r="G8472" s="113" t="s">
        <v>115117</v>
      </c>
      <c r="H8472" s="113" t="s">
        <v>64781</v>
      </c>
      <c r="I8472" s="113" t="s">
        <v>93332</v>
      </c>
    </row>
    <row r="8473" spans="5:9" ht="14.5" x14ac:dyDescent="0.35">
      <c r="E8473" s="113" t="s">
        <v>81266</v>
      </c>
      <c r="F8473" s="113" t="s">
        <v>22775</v>
      </c>
      <c r="G8473" s="113" t="s">
        <v>109667</v>
      </c>
      <c r="H8473" s="113" t="s">
        <v>64780</v>
      </c>
      <c r="I8473" s="113" t="s">
        <v>93331</v>
      </c>
    </row>
    <row r="8474" spans="5:9" ht="14.5" x14ac:dyDescent="0.35">
      <c r="E8474" s="113" t="s">
        <v>81265</v>
      </c>
      <c r="F8474" s="113" t="s">
        <v>22774</v>
      </c>
      <c r="G8474" s="113" t="s">
        <v>115116</v>
      </c>
      <c r="H8474" s="113" t="s">
        <v>64779</v>
      </c>
      <c r="I8474" s="113" t="s">
        <v>93330</v>
      </c>
    </row>
    <row r="8475" spans="5:9" ht="14.5" x14ac:dyDescent="0.35">
      <c r="E8475" s="113" t="s">
        <v>81264</v>
      </c>
      <c r="F8475" s="113" t="s">
        <v>22773</v>
      </c>
      <c r="G8475" s="113" t="s">
        <v>117956</v>
      </c>
      <c r="H8475" s="113" t="s">
        <v>64778</v>
      </c>
      <c r="I8475" s="113" t="s">
        <v>93329</v>
      </c>
    </row>
    <row r="8476" spans="5:9" ht="14.5" x14ac:dyDescent="0.35">
      <c r="E8476" s="113" t="s">
        <v>81263</v>
      </c>
      <c r="F8476" s="113" t="s">
        <v>22772</v>
      </c>
      <c r="G8476" s="113" t="s">
        <v>117955</v>
      </c>
      <c r="H8476" s="113" t="s">
        <v>64777</v>
      </c>
      <c r="I8476" s="113" t="s">
        <v>93328</v>
      </c>
    </row>
    <row r="8477" spans="5:9" ht="14.5" x14ac:dyDescent="0.35">
      <c r="E8477" s="113" t="s">
        <v>81262</v>
      </c>
      <c r="F8477" s="113" t="s">
        <v>22771</v>
      </c>
      <c r="G8477" s="113" t="s">
        <v>115115</v>
      </c>
      <c r="H8477" s="113" t="s">
        <v>64776</v>
      </c>
      <c r="I8477" s="113" t="s">
        <v>93327</v>
      </c>
    </row>
    <row r="8478" spans="5:9" ht="14.5" x14ac:dyDescent="0.35">
      <c r="E8478" s="113" t="s">
        <v>81261</v>
      </c>
      <c r="F8478" s="113" t="s">
        <v>22770</v>
      </c>
      <c r="G8478" s="113" t="s">
        <v>109666</v>
      </c>
      <c r="H8478" s="113" t="s">
        <v>64775</v>
      </c>
      <c r="I8478" s="113" t="s">
        <v>93326</v>
      </c>
    </row>
    <row r="8479" spans="5:9" ht="14.5" x14ac:dyDescent="0.35">
      <c r="E8479" s="113" t="s">
        <v>81260</v>
      </c>
      <c r="F8479" s="113" t="s">
        <v>22769</v>
      </c>
      <c r="G8479" s="113" t="s">
        <v>115114</v>
      </c>
      <c r="H8479" s="113" t="s">
        <v>64774</v>
      </c>
      <c r="I8479" s="113" t="s">
        <v>93325</v>
      </c>
    </row>
    <row r="8480" spans="5:9" ht="14.5" x14ac:dyDescent="0.35">
      <c r="E8480" s="113" t="s">
        <v>140135</v>
      </c>
      <c r="F8480" s="113" t="s">
        <v>22768</v>
      </c>
      <c r="G8480" s="113" t="s">
        <v>115113</v>
      </c>
      <c r="H8480" s="113" t="s">
        <v>64773</v>
      </c>
      <c r="I8480" s="113" t="s">
        <v>93324</v>
      </c>
    </row>
    <row r="8481" spans="5:9" ht="14.5" x14ac:dyDescent="0.35">
      <c r="E8481" s="113" t="s">
        <v>81259</v>
      </c>
      <c r="F8481" s="113" t="s">
        <v>22767</v>
      </c>
      <c r="G8481" s="113" t="s">
        <v>116292</v>
      </c>
      <c r="H8481" s="113" t="s">
        <v>64772</v>
      </c>
      <c r="I8481" s="113" t="s">
        <v>93323</v>
      </c>
    </row>
    <row r="8482" spans="5:9" ht="14.5" x14ac:dyDescent="0.35">
      <c r="E8482" s="113" t="s">
        <v>117241</v>
      </c>
      <c r="F8482" s="113" t="s">
        <v>22766</v>
      </c>
      <c r="G8482" s="113" t="s">
        <v>117954</v>
      </c>
      <c r="H8482" s="113" t="s">
        <v>64771</v>
      </c>
      <c r="I8482" s="113" t="s">
        <v>93322</v>
      </c>
    </row>
    <row r="8483" spans="5:9" ht="14.5" x14ac:dyDescent="0.35">
      <c r="E8483" s="113" t="s">
        <v>117240</v>
      </c>
      <c r="F8483" s="113" t="s">
        <v>22765</v>
      </c>
      <c r="G8483" s="113" t="s">
        <v>115112</v>
      </c>
      <c r="H8483" s="113" t="s">
        <v>64770</v>
      </c>
      <c r="I8483" s="113" t="s">
        <v>93321</v>
      </c>
    </row>
    <row r="8484" spans="5:9" ht="14.5" x14ac:dyDescent="0.35">
      <c r="E8484" s="113" t="s">
        <v>120330</v>
      </c>
      <c r="F8484" s="113" t="s">
        <v>22764</v>
      </c>
      <c r="G8484" s="113" t="s">
        <v>115111</v>
      </c>
      <c r="H8484" s="113" t="s">
        <v>64769</v>
      </c>
      <c r="I8484" s="113" t="s">
        <v>93320</v>
      </c>
    </row>
    <row r="8485" spans="5:9" ht="14.5" x14ac:dyDescent="0.35">
      <c r="E8485" s="113" t="s">
        <v>81258</v>
      </c>
      <c r="F8485" s="113" t="s">
        <v>22763</v>
      </c>
      <c r="G8485" s="113" t="s">
        <v>117953</v>
      </c>
      <c r="H8485" s="113" t="s">
        <v>64768</v>
      </c>
      <c r="I8485" s="113" t="s">
        <v>93319</v>
      </c>
    </row>
    <row r="8486" spans="5:9" ht="14.5" x14ac:dyDescent="0.35">
      <c r="E8486" s="113" t="s">
        <v>50036</v>
      </c>
      <c r="F8486" s="113" t="s">
        <v>22762</v>
      </c>
      <c r="G8486" s="113" t="s">
        <v>109665</v>
      </c>
      <c r="H8486" s="113" t="s">
        <v>64767</v>
      </c>
      <c r="I8486" s="113" t="s">
        <v>93318</v>
      </c>
    </row>
    <row r="8487" spans="5:9" ht="14.5" x14ac:dyDescent="0.35">
      <c r="E8487" s="113" t="s">
        <v>106808</v>
      </c>
      <c r="F8487" s="113" t="s">
        <v>22761</v>
      </c>
      <c r="G8487" s="113" t="s">
        <v>115110</v>
      </c>
      <c r="H8487" s="113" t="s">
        <v>64766</v>
      </c>
      <c r="I8487" s="113" t="s">
        <v>93317</v>
      </c>
    </row>
    <row r="8488" spans="5:9" ht="14.5" x14ac:dyDescent="0.35">
      <c r="E8488" s="113" t="s">
        <v>106807</v>
      </c>
      <c r="F8488" s="113" t="s">
        <v>22760</v>
      </c>
      <c r="G8488" s="113" t="s">
        <v>115109</v>
      </c>
      <c r="H8488" s="113" t="s">
        <v>64765</v>
      </c>
      <c r="I8488" s="113" t="s">
        <v>93316</v>
      </c>
    </row>
    <row r="8489" spans="5:9" ht="14.5" x14ac:dyDescent="0.35">
      <c r="E8489" s="113" t="s">
        <v>106806</v>
      </c>
      <c r="F8489" s="113" t="s">
        <v>22759</v>
      </c>
      <c r="G8489" s="113" t="s">
        <v>109664</v>
      </c>
      <c r="H8489" s="113" t="s">
        <v>64764</v>
      </c>
      <c r="I8489" s="113" t="s">
        <v>93315</v>
      </c>
    </row>
    <row r="8490" spans="5:9" ht="14.5" x14ac:dyDescent="0.35">
      <c r="E8490" s="113" t="s">
        <v>106805</v>
      </c>
      <c r="F8490" s="113" t="s">
        <v>22758</v>
      </c>
      <c r="G8490" s="113" t="s">
        <v>116291</v>
      </c>
      <c r="H8490" s="113" t="s">
        <v>64763</v>
      </c>
      <c r="I8490" s="113" t="s">
        <v>93314</v>
      </c>
    </row>
    <row r="8491" spans="5:9" ht="14.5" x14ac:dyDescent="0.35">
      <c r="E8491" s="113" t="s">
        <v>106804</v>
      </c>
      <c r="F8491" s="113" t="s">
        <v>22757</v>
      </c>
      <c r="G8491" s="113" t="s">
        <v>115108</v>
      </c>
      <c r="H8491" s="113" t="s">
        <v>64762</v>
      </c>
      <c r="I8491" s="113" t="s">
        <v>93313</v>
      </c>
    </row>
    <row r="8492" spans="5:9" ht="14.5" x14ac:dyDescent="0.35">
      <c r="E8492" s="113" t="s">
        <v>106803</v>
      </c>
      <c r="F8492" s="113" t="s">
        <v>22756</v>
      </c>
      <c r="G8492" s="113" t="s">
        <v>115107</v>
      </c>
      <c r="H8492" s="113" t="s">
        <v>64761</v>
      </c>
      <c r="I8492" s="113" t="s">
        <v>93312</v>
      </c>
    </row>
    <row r="8493" spans="5:9" ht="14.5" x14ac:dyDescent="0.35">
      <c r="E8493" s="113" t="s">
        <v>106802</v>
      </c>
      <c r="F8493" s="113" t="s">
        <v>22755</v>
      </c>
      <c r="G8493" s="113" t="s">
        <v>115106</v>
      </c>
      <c r="H8493" s="113" t="s">
        <v>64760</v>
      </c>
      <c r="I8493" s="113" t="s">
        <v>93311</v>
      </c>
    </row>
    <row r="8494" spans="5:9" ht="14.5" x14ac:dyDescent="0.35">
      <c r="E8494" s="113" t="s">
        <v>106801</v>
      </c>
      <c r="F8494" s="113" t="s">
        <v>22754</v>
      </c>
      <c r="G8494" s="113" t="s">
        <v>115105</v>
      </c>
      <c r="H8494" s="113" t="s">
        <v>64759</v>
      </c>
      <c r="I8494" s="113" t="s">
        <v>93310</v>
      </c>
    </row>
    <row r="8495" spans="5:9" ht="14.5" x14ac:dyDescent="0.35">
      <c r="E8495" s="113" t="s">
        <v>106800</v>
      </c>
      <c r="F8495" s="113" t="s">
        <v>22753</v>
      </c>
      <c r="G8495" s="113" t="s">
        <v>109663</v>
      </c>
      <c r="H8495" s="113" t="s">
        <v>64758</v>
      </c>
      <c r="I8495" s="113" t="s">
        <v>93309</v>
      </c>
    </row>
    <row r="8496" spans="5:9" ht="14.5" x14ac:dyDescent="0.35">
      <c r="E8496" s="113" t="s">
        <v>106799</v>
      </c>
      <c r="F8496" s="113" t="s">
        <v>22752</v>
      </c>
      <c r="G8496" s="113" t="s">
        <v>109662</v>
      </c>
      <c r="H8496" s="113" t="s">
        <v>64757</v>
      </c>
      <c r="I8496" s="113" t="s">
        <v>93308</v>
      </c>
    </row>
    <row r="8497" spans="5:9" ht="14.5" x14ac:dyDescent="0.35">
      <c r="E8497" s="113" t="s">
        <v>106798</v>
      </c>
      <c r="F8497" s="113" t="s">
        <v>22751</v>
      </c>
      <c r="G8497" s="113" t="s">
        <v>109661</v>
      </c>
      <c r="H8497" s="113" t="s">
        <v>64756</v>
      </c>
      <c r="I8497" s="113" t="s">
        <v>93307</v>
      </c>
    </row>
    <row r="8498" spans="5:9" ht="14.5" x14ac:dyDescent="0.35">
      <c r="E8498" s="113" t="s">
        <v>106797</v>
      </c>
      <c r="F8498" s="113" t="s">
        <v>22750</v>
      </c>
      <c r="G8498" s="113" t="s">
        <v>109660</v>
      </c>
      <c r="H8498" s="113" t="s">
        <v>64755</v>
      </c>
      <c r="I8498" s="113" t="s">
        <v>93306</v>
      </c>
    </row>
    <row r="8499" spans="5:9" ht="14.5" x14ac:dyDescent="0.35">
      <c r="E8499" s="113" t="s">
        <v>106796</v>
      </c>
      <c r="F8499" s="113" t="s">
        <v>22749</v>
      </c>
      <c r="G8499" s="113" t="s">
        <v>116290</v>
      </c>
      <c r="H8499" s="113" t="s">
        <v>64754</v>
      </c>
      <c r="I8499" s="113" t="s">
        <v>93305</v>
      </c>
    </row>
    <row r="8500" spans="5:9" ht="14.5" x14ac:dyDescent="0.35">
      <c r="E8500" s="113" t="s">
        <v>106795</v>
      </c>
      <c r="F8500" s="113" t="s">
        <v>22748</v>
      </c>
      <c r="G8500" s="113" t="s">
        <v>116289</v>
      </c>
      <c r="H8500" s="113" t="s">
        <v>64753</v>
      </c>
      <c r="I8500" s="113" t="s">
        <v>93304</v>
      </c>
    </row>
    <row r="8501" spans="5:9" ht="14.5" x14ac:dyDescent="0.35">
      <c r="E8501" s="113" t="s">
        <v>106794</v>
      </c>
      <c r="F8501" s="113" t="s">
        <v>22747</v>
      </c>
      <c r="G8501" s="113" t="s">
        <v>115104</v>
      </c>
      <c r="H8501" s="113" t="s">
        <v>64752</v>
      </c>
      <c r="I8501" s="113" t="s">
        <v>93303</v>
      </c>
    </row>
    <row r="8502" spans="5:9" ht="14.5" x14ac:dyDescent="0.35">
      <c r="E8502" s="113" t="s">
        <v>81257</v>
      </c>
      <c r="F8502" s="113" t="s">
        <v>22746</v>
      </c>
      <c r="G8502" s="113" t="s">
        <v>122308</v>
      </c>
      <c r="H8502" s="113" t="s">
        <v>64751</v>
      </c>
      <c r="I8502" s="113" t="s">
        <v>93302</v>
      </c>
    </row>
    <row r="8503" spans="5:9" ht="14.5" x14ac:dyDescent="0.35">
      <c r="E8503" s="113" t="s">
        <v>81256</v>
      </c>
      <c r="F8503" s="113" t="s">
        <v>22745</v>
      </c>
      <c r="G8503" s="113" t="s">
        <v>116288</v>
      </c>
      <c r="H8503" s="113" t="s">
        <v>64750</v>
      </c>
      <c r="I8503" s="113" t="s">
        <v>93301</v>
      </c>
    </row>
    <row r="8504" spans="5:9" ht="14.5" x14ac:dyDescent="0.35">
      <c r="E8504" s="113" t="s">
        <v>81255</v>
      </c>
      <c r="F8504" s="113" t="s">
        <v>22744</v>
      </c>
      <c r="G8504" s="113" t="s">
        <v>120653</v>
      </c>
      <c r="H8504" s="113" t="s">
        <v>64749</v>
      </c>
      <c r="I8504" s="113" t="s">
        <v>93300</v>
      </c>
    </row>
    <row r="8505" spans="5:9" ht="14.5" x14ac:dyDescent="0.35">
      <c r="E8505" s="113" t="s">
        <v>81254</v>
      </c>
      <c r="F8505" s="113" t="s">
        <v>22743</v>
      </c>
      <c r="G8505" s="113" t="s">
        <v>117952</v>
      </c>
      <c r="H8505" s="113" t="s">
        <v>64748</v>
      </c>
      <c r="I8505" s="113" t="s">
        <v>93299</v>
      </c>
    </row>
    <row r="8506" spans="5:9" ht="14.5" x14ac:dyDescent="0.35">
      <c r="E8506" s="113" t="s">
        <v>81253</v>
      </c>
      <c r="F8506" s="113" t="s">
        <v>22742</v>
      </c>
      <c r="G8506" s="113" t="s">
        <v>109659</v>
      </c>
      <c r="H8506" s="113" t="s">
        <v>64747</v>
      </c>
      <c r="I8506" s="113" t="s">
        <v>93298</v>
      </c>
    </row>
    <row r="8507" spans="5:9" ht="14.5" x14ac:dyDescent="0.35">
      <c r="E8507" s="113" t="s">
        <v>81252</v>
      </c>
      <c r="F8507" s="113" t="s">
        <v>22741</v>
      </c>
      <c r="G8507" s="113" t="s">
        <v>109658</v>
      </c>
      <c r="H8507" s="113" t="s">
        <v>64746</v>
      </c>
      <c r="I8507" s="113" t="s">
        <v>93297</v>
      </c>
    </row>
    <row r="8508" spans="5:9" ht="14.5" x14ac:dyDescent="0.35">
      <c r="E8508" s="113" t="s">
        <v>81251</v>
      </c>
      <c r="F8508" s="113" t="s">
        <v>22740</v>
      </c>
      <c r="G8508" s="113" t="s">
        <v>109657</v>
      </c>
      <c r="H8508" s="113" t="s">
        <v>64745</v>
      </c>
      <c r="I8508" s="113" t="s">
        <v>93296</v>
      </c>
    </row>
    <row r="8509" spans="5:9" ht="14.5" x14ac:dyDescent="0.35">
      <c r="E8509" s="113" t="s">
        <v>81250</v>
      </c>
      <c r="F8509" s="113" t="s">
        <v>22739</v>
      </c>
      <c r="G8509" s="113" t="s">
        <v>115103</v>
      </c>
      <c r="H8509" s="113" t="s">
        <v>64744</v>
      </c>
      <c r="I8509" s="113" t="s">
        <v>93295</v>
      </c>
    </row>
    <row r="8510" spans="5:9" ht="14.5" x14ac:dyDescent="0.35">
      <c r="E8510" s="113" t="s">
        <v>81249</v>
      </c>
      <c r="F8510" s="113" t="s">
        <v>22738</v>
      </c>
      <c r="G8510" s="113" t="s">
        <v>109656</v>
      </c>
      <c r="H8510" s="113" t="s">
        <v>64743</v>
      </c>
      <c r="I8510" s="113" t="s">
        <v>93294</v>
      </c>
    </row>
    <row r="8511" spans="5:9" ht="14.5" x14ac:dyDescent="0.35">
      <c r="E8511" s="113" t="s">
        <v>81248</v>
      </c>
      <c r="F8511" s="113" t="s">
        <v>22737</v>
      </c>
      <c r="G8511" s="113" t="s">
        <v>117951</v>
      </c>
      <c r="H8511" s="113" t="s">
        <v>64742</v>
      </c>
      <c r="I8511" s="113" t="s">
        <v>93293</v>
      </c>
    </row>
    <row r="8512" spans="5:9" ht="14.5" x14ac:dyDescent="0.35">
      <c r="E8512" s="113" t="s">
        <v>81247</v>
      </c>
      <c r="F8512" s="113" t="s">
        <v>22736</v>
      </c>
      <c r="G8512" s="113" t="s">
        <v>117950</v>
      </c>
      <c r="H8512" s="113" t="s">
        <v>64741</v>
      </c>
      <c r="I8512" s="113" t="s">
        <v>93292</v>
      </c>
    </row>
    <row r="8513" spans="5:9" ht="14.5" x14ac:dyDescent="0.35">
      <c r="E8513" s="113" t="s">
        <v>81246</v>
      </c>
      <c r="F8513" s="113" t="s">
        <v>22735</v>
      </c>
      <c r="G8513" s="113" t="s">
        <v>116287</v>
      </c>
      <c r="H8513" s="113" t="s">
        <v>64740</v>
      </c>
      <c r="I8513" s="113" t="s">
        <v>140353</v>
      </c>
    </row>
    <row r="8514" spans="5:9" ht="14.5" x14ac:dyDescent="0.35">
      <c r="E8514" s="113" t="s">
        <v>81245</v>
      </c>
      <c r="F8514" s="113" t="s">
        <v>22734</v>
      </c>
      <c r="G8514" s="113" t="s">
        <v>120652</v>
      </c>
      <c r="H8514" s="113" t="s">
        <v>64739</v>
      </c>
      <c r="I8514" s="113" t="s">
        <v>93291</v>
      </c>
    </row>
    <row r="8515" spans="5:9" ht="14.5" x14ac:dyDescent="0.35">
      <c r="E8515" s="113" t="s">
        <v>81244</v>
      </c>
      <c r="F8515" s="113" t="s">
        <v>22733</v>
      </c>
      <c r="G8515" s="113" t="s">
        <v>124903</v>
      </c>
      <c r="H8515" s="113" t="s">
        <v>64738</v>
      </c>
      <c r="I8515" s="113" t="s">
        <v>93290</v>
      </c>
    </row>
    <row r="8516" spans="5:9" ht="14.5" x14ac:dyDescent="0.35">
      <c r="E8516" s="113" t="s">
        <v>81243</v>
      </c>
      <c r="F8516" s="113" t="s">
        <v>22732</v>
      </c>
      <c r="G8516" s="113" t="s">
        <v>109655</v>
      </c>
      <c r="H8516" s="113" t="s">
        <v>64737</v>
      </c>
      <c r="I8516" s="113" t="s">
        <v>93289</v>
      </c>
    </row>
    <row r="8517" spans="5:9" ht="14.5" x14ac:dyDescent="0.35">
      <c r="E8517" s="113" t="s">
        <v>81242</v>
      </c>
      <c r="F8517" s="113" t="s">
        <v>22731</v>
      </c>
      <c r="G8517" s="113" t="s">
        <v>115102</v>
      </c>
      <c r="H8517" s="113" t="s">
        <v>64736</v>
      </c>
      <c r="I8517" s="113" t="s">
        <v>93288</v>
      </c>
    </row>
    <row r="8518" spans="5:9" ht="14.5" x14ac:dyDescent="0.35">
      <c r="E8518" s="113" t="s">
        <v>81241</v>
      </c>
      <c r="F8518" s="113" t="s">
        <v>22730</v>
      </c>
      <c r="G8518" s="113" t="s">
        <v>109654</v>
      </c>
      <c r="H8518" s="113" t="s">
        <v>64735</v>
      </c>
      <c r="I8518" s="113" t="s">
        <v>93287</v>
      </c>
    </row>
    <row r="8519" spans="5:9" ht="14.5" x14ac:dyDescent="0.35">
      <c r="E8519" s="113" t="s">
        <v>81240</v>
      </c>
      <c r="F8519" s="113" t="s">
        <v>22729</v>
      </c>
      <c r="G8519" s="113" t="s">
        <v>115101</v>
      </c>
      <c r="H8519" s="113" t="s">
        <v>64734</v>
      </c>
      <c r="I8519" s="113" t="s">
        <v>93286</v>
      </c>
    </row>
    <row r="8520" spans="5:9" ht="14.5" x14ac:dyDescent="0.35">
      <c r="E8520" s="113" t="s">
        <v>81239</v>
      </c>
      <c r="F8520" s="113" t="s">
        <v>22728</v>
      </c>
      <c r="G8520" s="113" t="s">
        <v>109653</v>
      </c>
      <c r="H8520" s="113" t="s">
        <v>64733</v>
      </c>
      <c r="I8520" s="113" t="s">
        <v>93285</v>
      </c>
    </row>
    <row r="8521" spans="5:9" ht="14.5" x14ac:dyDescent="0.35">
      <c r="E8521" s="113" t="s">
        <v>81238</v>
      </c>
      <c r="F8521" s="113" t="s">
        <v>22727</v>
      </c>
      <c r="G8521" s="113" t="s">
        <v>116286</v>
      </c>
      <c r="H8521" s="113" t="s">
        <v>64732</v>
      </c>
      <c r="I8521" s="113" t="s">
        <v>93284</v>
      </c>
    </row>
    <row r="8522" spans="5:9" ht="14.5" x14ac:dyDescent="0.35">
      <c r="E8522" s="113" t="s">
        <v>81237</v>
      </c>
      <c r="F8522" s="113" t="s">
        <v>22726</v>
      </c>
      <c r="G8522" s="113" t="s">
        <v>109652</v>
      </c>
      <c r="H8522" s="113" t="s">
        <v>64731</v>
      </c>
      <c r="I8522" s="113" t="s">
        <v>93283</v>
      </c>
    </row>
    <row r="8523" spans="5:9" ht="14.5" x14ac:dyDescent="0.35">
      <c r="E8523" s="113" t="s">
        <v>81236</v>
      </c>
      <c r="F8523" s="113" t="s">
        <v>22725</v>
      </c>
      <c r="G8523" s="113" t="s">
        <v>109651</v>
      </c>
      <c r="H8523" s="113" t="s">
        <v>64730</v>
      </c>
      <c r="I8523" s="113" t="s">
        <v>93282</v>
      </c>
    </row>
    <row r="8524" spans="5:9" ht="14.5" x14ac:dyDescent="0.35">
      <c r="E8524" s="113" t="s">
        <v>81235</v>
      </c>
      <c r="F8524" s="113" t="s">
        <v>22724</v>
      </c>
      <c r="G8524" s="113" t="s">
        <v>115100</v>
      </c>
      <c r="H8524" s="113" t="s">
        <v>64729</v>
      </c>
      <c r="I8524" s="113" t="s">
        <v>93281</v>
      </c>
    </row>
    <row r="8525" spans="5:9" ht="14.5" x14ac:dyDescent="0.35">
      <c r="E8525" s="113" t="s">
        <v>81234</v>
      </c>
      <c r="F8525" s="113" t="s">
        <v>22723</v>
      </c>
      <c r="G8525" s="113" t="s">
        <v>109650</v>
      </c>
      <c r="H8525" s="113" t="s">
        <v>64728</v>
      </c>
      <c r="I8525" s="113" t="s">
        <v>93280</v>
      </c>
    </row>
    <row r="8526" spans="5:9" ht="14.5" x14ac:dyDescent="0.35">
      <c r="E8526" s="113" t="s">
        <v>81233</v>
      </c>
      <c r="F8526" s="113" t="s">
        <v>22722</v>
      </c>
      <c r="G8526" s="113" t="s">
        <v>122307</v>
      </c>
      <c r="H8526" s="113" t="s">
        <v>64727</v>
      </c>
      <c r="I8526" s="113" t="s">
        <v>93279</v>
      </c>
    </row>
    <row r="8527" spans="5:9" ht="14.5" x14ac:dyDescent="0.35">
      <c r="E8527" s="113" t="s">
        <v>81232</v>
      </c>
      <c r="F8527" s="113" t="s">
        <v>22721</v>
      </c>
      <c r="G8527" s="113" t="s">
        <v>116285</v>
      </c>
      <c r="H8527" s="113" t="s">
        <v>64726</v>
      </c>
      <c r="I8527" s="113" t="s">
        <v>93278</v>
      </c>
    </row>
    <row r="8528" spans="5:9" ht="14.5" x14ac:dyDescent="0.35">
      <c r="E8528" s="113" t="s">
        <v>81231</v>
      </c>
      <c r="F8528" s="113" t="s">
        <v>22720</v>
      </c>
      <c r="G8528" s="113" t="s">
        <v>109649</v>
      </c>
      <c r="H8528" s="113" t="s">
        <v>64725</v>
      </c>
      <c r="I8528" s="113" t="s">
        <v>93277</v>
      </c>
    </row>
    <row r="8529" spans="5:9" ht="14.5" x14ac:dyDescent="0.35">
      <c r="E8529" s="113" t="s">
        <v>81230</v>
      </c>
      <c r="F8529" s="113" t="s">
        <v>22719</v>
      </c>
      <c r="G8529" s="113" t="s">
        <v>109648</v>
      </c>
      <c r="H8529" s="113" t="s">
        <v>64724</v>
      </c>
      <c r="I8529" s="113" t="s">
        <v>93276</v>
      </c>
    </row>
    <row r="8530" spans="5:9" ht="14.5" x14ac:dyDescent="0.35">
      <c r="E8530" s="113" t="s">
        <v>81229</v>
      </c>
      <c r="F8530" s="113" t="s">
        <v>22718</v>
      </c>
      <c r="G8530" s="113" t="s">
        <v>109647</v>
      </c>
      <c r="H8530" s="113" t="s">
        <v>64723</v>
      </c>
      <c r="I8530" s="113" t="s">
        <v>93275</v>
      </c>
    </row>
    <row r="8531" spans="5:9" ht="14.5" x14ac:dyDescent="0.35">
      <c r="E8531" s="113" t="s">
        <v>81228</v>
      </c>
      <c r="F8531" s="113" t="s">
        <v>22717</v>
      </c>
      <c r="G8531" s="113" t="s">
        <v>109646</v>
      </c>
      <c r="H8531" s="113" t="s">
        <v>64722</v>
      </c>
      <c r="I8531" s="113" t="s">
        <v>93274</v>
      </c>
    </row>
    <row r="8532" spans="5:9" ht="14.5" x14ac:dyDescent="0.35">
      <c r="E8532" s="113" t="s">
        <v>81227</v>
      </c>
      <c r="F8532" s="113" t="s">
        <v>22716</v>
      </c>
      <c r="G8532" s="113" t="s">
        <v>109645</v>
      </c>
      <c r="H8532" s="113" t="s">
        <v>64721</v>
      </c>
      <c r="I8532" s="113" t="s">
        <v>93273</v>
      </c>
    </row>
    <row r="8533" spans="5:9" ht="14.5" x14ac:dyDescent="0.35">
      <c r="E8533" s="113" t="s">
        <v>81226</v>
      </c>
      <c r="F8533" s="113" t="s">
        <v>22715</v>
      </c>
      <c r="G8533" s="113" t="s">
        <v>109644</v>
      </c>
      <c r="H8533" s="113" t="s">
        <v>64720</v>
      </c>
      <c r="I8533" s="113" t="s">
        <v>93272</v>
      </c>
    </row>
    <row r="8534" spans="5:9" ht="14.5" x14ac:dyDescent="0.35">
      <c r="E8534" s="113" t="s">
        <v>81225</v>
      </c>
      <c r="F8534" s="113" t="s">
        <v>22714</v>
      </c>
      <c r="G8534" s="113" t="s">
        <v>109643</v>
      </c>
      <c r="H8534" s="113" t="s">
        <v>64719</v>
      </c>
      <c r="I8534" s="113" t="s">
        <v>93271</v>
      </c>
    </row>
    <row r="8535" spans="5:9" ht="14.5" x14ac:dyDescent="0.35">
      <c r="E8535" s="113" t="s">
        <v>81224</v>
      </c>
      <c r="F8535" s="113" t="s">
        <v>22713</v>
      </c>
      <c r="G8535" s="113" t="s">
        <v>116284</v>
      </c>
      <c r="H8535" s="113" t="s">
        <v>64718</v>
      </c>
      <c r="I8535" s="113" t="s">
        <v>93270</v>
      </c>
    </row>
    <row r="8536" spans="5:9" ht="14.5" x14ac:dyDescent="0.35">
      <c r="E8536" s="113" t="s">
        <v>81223</v>
      </c>
      <c r="F8536" s="113" t="s">
        <v>22712</v>
      </c>
      <c r="G8536" s="113" t="s">
        <v>117949</v>
      </c>
      <c r="H8536" s="113" t="s">
        <v>64717</v>
      </c>
      <c r="I8536" s="113" t="s">
        <v>93269</v>
      </c>
    </row>
    <row r="8537" spans="5:9" ht="14.5" x14ac:dyDescent="0.35">
      <c r="E8537" s="113" t="s">
        <v>81222</v>
      </c>
      <c r="F8537" s="113" t="s">
        <v>22711</v>
      </c>
      <c r="G8537" s="113" t="s">
        <v>120651</v>
      </c>
      <c r="H8537" s="113" t="s">
        <v>64716</v>
      </c>
      <c r="I8537" s="113" t="s">
        <v>93268</v>
      </c>
    </row>
    <row r="8538" spans="5:9" ht="14.5" x14ac:dyDescent="0.35">
      <c r="E8538" s="113" t="s">
        <v>81221</v>
      </c>
      <c r="F8538" s="113" t="s">
        <v>22710</v>
      </c>
      <c r="G8538" s="113" t="s">
        <v>109642</v>
      </c>
      <c r="H8538" s="113" t="s">
        <v>64715</v>
      </c>
      <c r="I8538" s="113" t="s">
        <v>93267</v>
      </c>
    </row>
    <row r="8539" spans="5:9" ht="14.5" x14ac:dyDescent="0.35">
      <c r="E8539" s="113" t="s">
        <v>81220</v>
      </c>
      <c r="F8539" s="113" t="s">
        <v>22709</v>
      </c>
      <c r="G8539" s="113" t="s">
        <v>120650</v>
      </c>
      <c r="H8539" s="113" t="s">
        <v>64714</v>
      </c>
      <c r="I8539" s="113" t="s">
        <v>93266</v>
      </c>
    </row>
    <row r="8540" spans="5:9" ht="14.5" x14ac:dyDescent="0.35">
      <c r="E8540" s="113" t="s">
        <v>81219</v>
      </c>
      <c r="F8540" s="113" t="s">
        <v>22708</v>
      </c>
      <c r="G8540" s="113" t="s">
        <v>115099</v>
      </c>
      <c r="H8540" s="113" t="s">
        <v>64713</v>
      </c>
      <c r="I8540" s="113" t="s">
        <v>93265</v>
      </c>
    </row>
    <row r="8541" spans="5:9" ht="14.5" x14ac:dyDescent="0.35">
      <c r="E8541" s="113" t="s">
        <v>81218</v>
      </c>
      <c r="F8541" s="113" t="s">
        <v>22707</v>
      </c>
      <c r="G8541" s="113" t="s">
        <v>124904</v>
      </c>
      <c r="H8541" s="113" t="s">
        <v>64712</v>
      </c>
      <c r="I8541" s="113" t="s">
        <v>93264</v>
      </c>
    </row>
    <row r="8542" spans="5:9" ht="14.5" x14ac:dyDescent="0.35">
      <c r="E8542" s="113" t="s">
        <v>123837</v>
      </c>
      <c r="F8542" s="113" t="s">
        <v>22706</v>
      </c>
      <c r="G8542" s="113" t="s">
        <v>120649</v>
      </c>
      <c r="H8542" s="113" t="s">
        <v>64711</v>
      </c>
      <c r="I8542" s="113" t="s">
        <v>93263</v>
      </c>
    </row>
    <row r="8543" spans="5:9" ht="14.5" x14ac:dyDescent="0.35">
      <c r="E8543" s="113" t="s">
        <v>81217</v>
      </c>
      <c r="F8543" s="113" t="s">
        <v>22705</v>
      </c>
      <c r="G8543" s="113" t="s">
        <v>117948</v>
      </c>
      <c r="H8543" s="113" t="s">
        <v>64710</v>
      </c>
      <c r="I8543" s="113" t="s">
        <v>93262</v>
      </c>
    </row>
    <row r="8544" spans="5:9" ht="14.5" x14ac:dyDescent="0.35">
      <c r="E8544" s="113" t="s">
        <v>81216</v>
      </c>
      <c r="F8544" s="113" t="s">
        <v>22704</v>
      </c>
      <c r="G8544" s="113" t="s">
        <v>122306</v>
      </c>
      <c r="H8544" s="113" t="s">
        <v>64709</v>
      </c>
      <c r="I8544" s="113" t="s">
        <v>93261</v>
      </c>
    </row>
    <row r="8545" spans="5:9" ht="14.5" x14ac:dyDescent="0.35">
      <c r="E8545" s="113" t="s">
        <v>81215</v>
      </c>
      <c r="F8545" s="113" t="s">
        <v>22703</v>
      </c>
      <c r="G8545" s="113" t="s">
        <v>115098</v>
      </c>
      <c r="H8545" s="113" t="s">
        <v>64708</v>
      </c>
      <c r="I8545" s="113" t="s">
        <v>93260</v>
      </c>
    </row>
    <row r="8546" spans="5:9" ht="14.5" x14ac:dyDescent="0.35">
      <c r="E8546" s="113" t="s">
        <v>81214</v>
      </c>
      <c r="F8546" s="113" t="s">
        <v>22702</v>
      </c>
      <c r="G8546" s="113" t="s">
        <v>109641</v>
      </c>
      <c r="H8546" s="113" t="s">
        <v>64707</v>
      </c>
      <c r="I8546" s="113" t="s">
        <v>93259</v>
      </c>
    </row>
    <row r="8547" spans="5:9" ht="14.5" x14ac:dyDescent="0.35">
      <c r="E8547" s="113" t="s">
        <v>81213</v>
      </c>
      <c r="F8547" s="113" t="s">
        <v>22701</v>
      </c>
      <c r="G8547" s="113" t="s">
        <v>109640</v>
      </c>
      <c r="H8547" s="113" t="s">
        <v>64706</v>
      </c>
      <c r="I8547" s="113" t="s">
        <v>93258</v>
      </c>
    </row>
    <row r="8548" spans="5:9" ht="14.5" x14ac:dyDescent="0.35">
      <c r="E8548" s="113" t="s">
        <v>81212</v>
      </c>
      <c r="F8548" s="113" t="s">
        <v>22700</v>
      </c>
      <c r="G8548" s="113" t="s">
        <v>109639</v>
      </c>
      <c r="H8548" s="113" t="s">
        <v>64705</v>
      </c>
      <c r="I8548" s="113" t="s">
        <v>93257</v>
      </c>
    </row>
    <row r="8549" spans="5:9" ht="14.5" x14ac:dyDescent="0.35">
      <c r="E8549" s="113" t="s">
        <v>81211</v>
      </c>
      <c r="F8549" s="113" t="s">
        <v>22699</v>
      </c>
      <c r="G8549" s="113" t="s">
        <v>109638</v>
      </c>
      <c r="H8549" s="113" t="s">
        <v>64704</v>
      </c>
      <c r="I8549" s="113" t="s">
        <v>93256</v>
      </c>
    </row>
    <row r="8550" spans="5:9" ht="14.5" x14ac:dyDescent="0.35">
      <c r="E8550" s="113" t="s">
        <v>128276</v>
      </c>
      <c r="F8550" s="113" t="s">
        <v>22698</v>
      </c>
      <c r="G8550" s="113" t="s">
        <v>109637</v>
      </c>
      <c r="H8550" s="113" t="s">
        <v>64703</v>
      </c>
      <c r="I8550" s="113" t="s">
        <v>93255</v>
      </c>
    </row>
    <row r="8551" spans="5:9" ht="14.5" x14ac:dyDescent="0.35">
      <c r="E8551" s="113" t="s">
        <v>128277</v>
      </c>
      <c r="F8551" s="113" t="s">
        <v>22697</v>
      </c>
      <c r="G8551" s="113" t="s">
        <v>109636</v>
      </c>
      <c r="H8551" s="113" t="s">
        <v>64702</v>
      </c>
      <c r="I8551" s="113" t="s">
        <v>93254</v>
      </c>
    </row>
    <row r="8552" spans="5:9" ht="14.5" x14ac:dyDescent="0.35">
      <c r="E8552" s="113" t="s">
        <v>106793</v>
      </c>
      <c r="F8552" s="113" t="s">
        <v>22696</v>
      </c>
      <c r="G8552" s="113" t="s">
        <v>109635</v>
      </c>
      <c r="H8552" s="113" t="s">
        <v>64701</v>
      </c>
      <c r="I8552" s="113" t="s">
        <v>93253</v>
      </c>
    </row>
    <row r="8553" spans="5:9" ht="14.5" x14ac:dyDescent="0.35">
      <c r="E8553" s="113" t="s">
        <v>137933</v>
      </c>
      <c r="F8553" s="113" t="s">
        <v>22695</v>
      </c>
      <c r="G8553" s="113" t="s">
        <v>109634</v>
      </c>
      <c r="H8553" s="113" t="s">
        <v>64700</v>
      </c>
      <c r="I8553" s="113" t="s">
        <v>93252</v>
      </c>
    </row>
    <row r="8554" spans="5:9" ht="14.5" x14ac:dyDescent="0.35">
      <c r="E8554" s="113" t="s">
        <v>106792</v>
      </c>
      <c r="F8554" s="113" t="s">
        <v>22694</v>
      </c>
      <c r="G8554" s="113" t="s">
        <v>115097</v>
      </c>
      <c r="H8554" s="113" t="s">
        <v>64699</v>
      </c>
      <c r="I8554" s="113" t="s">
        <v>93251</v>
      </c>
    </row>
    <row r="8555" spans="5:9" ht="14.5" x14ac:dyDescent="0.35">
      <c r="E8555" s="113" t="s">
        <v>81210</v>
      </c>
      <c r="F8555" s="113" t="s">
        <v>108229</v>
      </c>
      <c r="G8555" s="113" t="s">
        <v>115096</v>
      </c>
      <c r="H8555" s="113" t="s">
        <v>64698</v>
      </c>
      <c r="I8555" s="113" t="s">
        <v>93250</v>
      </c>
    </row>
    <row r="8556" spans="5:9" ht="14.5" x14ac:dyDescent="0.35">
      <c r="E8556" s="113" t="s">
        <v>120329</v>
      </c>
      <c r="F8556" s="113" t="s">
        <v>22693</v>
      </c>
      <c r="G8556" s="113" t="s">
        <v>109633</v>
      </c>
      <c r="H8556" s="113" t="s">
        <v>64697</v>
      </c>
      <c r="I8556" s="113" t="s">
        <v>93249</v>
      </c>
    </row>
    <row r="8557" spans="5:9" ht="14.5" x14ac:dyDescent="0.35">
      <c r="E8557" s="113" t="s">
        <v>117239</v>
      </c>
      <c r="F8557" s="113" t="s">
        <v>114475</v>
      </c>
      <c r="G8557" s="113" t="s">
        <v>109632</v>
      </c>
      <c r="H8557" s="113" t="s">
        <v>64696</v>
      </c>
      <c r="I8557" s="113" t="s">
        <v>93248</v>
      </c>
    </row>
    <row r="8558" spans="5:9" ht="14.5" x14ac:dyDescent="0.35">
      <c r="E8558" s="113" t="s">
        <v>81209</v>
      </c>
      <c r="F8558" s="113" t="s">
        <v>22692</v>
      </c>
      <c r="G8558" s="113" t="s">
        <v>109631</v>
      </c>
      <c r="H8558" s="113" t="s">
        <v>64695</v>
      </c>
      <c r="I8558" s="113" t="s">
        <v>93247</v>
      </c>
    </row>
    <row r="8559" spans="5:9" ht="14.5" x14ac:dyDescent="0.35">
      <c r="E8559" s="113" t="s">
        <v>81208</v>
      </c>
      <c r="F8559" s="113" t="s">
        <v>22691</v>
      </c>
      <c r="G8559" s="113" t="s">
        <v>109630</v>
      </c>
      <c r="H8559" s="113" t="s">
        <v>64694</v>
      </c>
      <c r="I8559" s="113" t="s">
        <v>93246</v>
      </c>
    </row>
    <row r="8560" spans="5:9" ht="14.5" x14ac:dyDescent="0.35">
      <c r="E8560" s="113" t="s">
        <v>106791</v>
      </c>
      <c r="F8560" s="113" t="s">
        <v>22690</v>
      </c>
      <c r="G8560" s="113" t="s">
        <v>109629</v>
      </c>
      <c r="H8560" s="113" t="s">
        <v>64693</v>
      </c>
      <c r="I8560" s="113" t="s">
        <v>93245</v>
      </c>
    </row>
    <row r="8561" spans="5:9" ht="14.5" x14ac:dyDescent="0.35">
      <c r="E8561" s="113" t="s">
        <v>121663</v>
      </c>
      <c r="F8561" s="113" t="s">
        <v>22689</v>
      </c>
      <c r="G8561" s="113" t="s">
        <v>109628</v>
      </c>
      <c r="H8561" s="113" t="s">
        <v>64692</v>
      </c>
      <c r="I8561" s="113" t="s">
        <v>93244</v>
      </c>
    </row>
    <row r="8562" spans="5:9" ht="14.5" x14ac:dyDescent="0.35">
      <c r="E8562" s="113" t="s">
        <v>140134</v>
      </c>
      <c r="F8562" s="113" t="s">
        <v>22688</v>
      </c>
      <c r="G8562" s="113" t="s">
        <v>109627</v>
      </c>
      <c r="H8562" s="113" t="s">
        <v>64691</v>
      </c>
      <c r="I8562" s="113" t="s">
        <v>93243</v>
      </c>
    </row>
    <row r="8563" spans="5:9" ht="14.5" x14ac:dyDescent="0.35">
      <c r="E8563" s="113" t="s">
        <v>106790</v>
      </c>
      <c r="F8563" s="113" t="s">
        <v>22687</v>
      </c>
      <c r="G8563" s="113" t="s">
        <v>109626</v>
      </c>
      <c r="H8563" s="113" t="s">
        <v>64690</v>
      </c>
      <c r="I8563" s="113" t="s">
        <v>93242</v>
      </c>
    </row>
    <row r="8564" spans="5:9" ht="14.5" x14ac:dyDescent="0.35">
      <c r="E8564" s="113" t="s">
        <v>106789</v>
      </c>
      <c r="F8564" s="113" t="s">
        <v>22686</v>
      </c>
      <c r="G8564" s="113" t="s">
        <v>109625</v>
      </c>
      <c r="H8564" s="113" t="s">
        <v>64689</v>
      </c>
      <c r="I8564" s="113" t="s">
        <v>93241</v>
      </c>
    </row>
    <row r="8565" spans="5:9" ht="14.5" x14ac:dyDescent="0.35">
      <c r="E8565" s="113" t="s">
        <v>123838</v>
      </c>
      <c r="F8565" s="113" t="s">
        <v>22685</v>
      </c>
      <c r="G8565" s="113" t="s">
        <v>109624</v>
      </c>
      <c r="H8565" s="113" t="s">
        <v>64688</v>
      </c>
      <c r="I8565" s="113" t="s">
        <v>93240</v>
      </c>
    </row>
    <row r="8566" spans="5:9" ht="14.5" x14ac:dyDescent="0.35">
      <c r="E8566" s="113" t="s">
        <v>106788</v>
      </c>
      <c r="F8566" s="113" t="s">
        <v>108228</v>
      </c>
      <c r="G8566" s="113" t="s">
        <v>109623</v>
      </c>
      <c r="H8566" s="113" t="s">
        <v>64687</v>
      </c>
      <c r="I8566" s="113" t="s">
        <v>93239</v>
      </c>
    </row>
    <row r="8567" spans="5:9" ht="14.5" x14ac:dyDescent="0.35">
      <c r="E8567" s="113" t="s">
        <v>81207</v>
      </c>
      <c r="F8567" s="113" t="s">
        <v>22684</v>
      </c>
      <c r="G8567" s="113" t="s">
        <v>109622</v>
      </c>
      <c r="H8567" s="113" t="s">
        <v>64686</v>
      </c>
      <c r="I8567" s="113" t="s">
        <v>93238</v>
      </c>
    </row>
    <row r="8568" spans="5:9" ht="14.5" x14ac:dyDescent="0.35">
      <c r="E8568" s="113" t="s">
        <v>137414</v>
      </c>
      <c r="F8568" s="113" t="s">
        <v>22683</v>
      </c>
      <c r="G8568" s="113" t="s">
        <v>109621</v>
      </c>
      <c r="H8568" s="113" t="s">
        <v>64685</v>
      </c>
      <c r="I8568" s="113" t="s">
        <v>93237</v>
      </c>
    </row>
    <row r="8569" spans="5:9" ht="14.5" x14ac:dyDescent="0.35">
      <c r="E8569" s="113" t="s">
        <v>81206</v>
      </c>
      <c r="F8569" s="113" t="s">
        <v>22682</v>
      </c>
      <c r="G8569" s="113" t="s">
        <v>120648</v>
      </c>
      <c r="H8569" s="113" t="s">
        <v>64684</v>
      </c>
      <c r="I8569" s="113" t="s">
        <v>93236</v>
      </c>
    </row>
    <row r="8570" spans="5:9" ht="14.5" x14ac:dyDescent="0.35">
      <c r="E8570" s="113" t="s">
        <v>106787</v>
      </c>
      <c r="F8570" s="113" t="s">
        <v>22681</v>
      </c>
      <c r="G8570" s="113" t="s">
        <v>109620</v>
      </c>
      <c r="H8570" s="113" t="s">
        <v>64683</v>
      </c>
      <c r="I8570" s="113" t="s">
        <v>93235</v>
      </c>
    </row>
    <row r="8571" spans="5:9" ht="14.5" x14ac:dyDescent="0.35">
      <c r="E8571" s="113" t="s">
        <v>128278</v>
      </c>
      <c r="F8571" s="113" t="s">
        <v>22680</v>
      </c>
      <c r="G8571" s="113" t="s">
        <v>116283</v>
      </c>
      <c r="H8571" s="113" t="s">
        <v>64682</v>
      </c>
      <c r="I8571" s="113" t="s">
        <v>93234</v>
      </c>
    </row>
    <row r="8572" spans="5:9" ht="14.5" x14ac:dyDescent="0.35">
      <c r="E8572" s="113" t="s">
        <v>117238</v>
      </c>
      <c r="F8572" s="113" t="s">
        <v>22679</v>
      </c>
      <c r="G8572" s="113" t="s">
        <v>115095</v>
      </c>
      <c r="H8572" s="113" t="s">
        <v>64681</v>
      </c>
      <c r="I8572" s="113" t="s">
        <v>93233</v>
      </c>
    </row>
    <row r="8573" spans="5:9" ht="14.5" x14ac:dyDescent="0.35">
      <c r="E8573" s="113" t="s">
        <v>81205</v>
      </c>
      <c r="F8573" s="113" t="s">
        <v>22678</v>
      </c>
      <c r="G8573" s="113" t="s">
        <v>109619</v>
      </c>
      <c r="H8573" s="113" t="s">
        <v>64680</v>
      </c>
      <c r="I8573" s="113" t="s">
        <v>93232</v>
      </c>
    </row>
    <row r="8574" spans="5:9" ht="14.5" x14ac:dyDescent="0.35">
      <c r="E8574" s="113" t="s">
        <v>81204</v>
      </c>
      <c r="F8574" s="113" t="s">
        <v>22677</v>
      </c>
      <c r="G8574" s="113" t="s">
        <v>109618</v>
      </c>
      <c r="H8574" s="113" t="s">
        <v>64679</v>
      </c>
      <c r="I8574" s="113" t="s">
        <v>93231</v>
      </c>
    </row>
    <row r="8575" spans="5:9" ht="14.5" x14ac:dyDescent="0.35">
      <c r="E8575" s="113" t="s">
        <v>81203</v>
      </c>
      <c r="F8575" s="113" t="s">
        <v>22676</v>
      </c>
      <c r="G8575" s="113" t="s">
        <v>124905</v>
      </c>
      <c r="H8575" s="113" t="s">
        <v>64678</v>
      </c>
      <c r="I8575" s="113" t="s">
        <v>93230</v>
      </c>
    </row>
    <row r="8576" spans="5:9" ht="14.5" x14ac:dyDescent="0.35">
      <c r="E8576" s="113" t="s">
        <v>81202</v>
      </c>
      <c r="F8576" s="113" t="s">
        <v>22675</v>
      </c>
      <c r="G8576" s="113" t="s">
        <v>124906</v>
      </c>
      <c r="H8576" s="113" t="s">
        <v>64677</v>
      </c>
      <c r="I8576" s="113" t="s">
        <v>93229</v>
      </c>
    </row>
    <row r="8577" spans="5:9" ht="14.5" x14ac:dyDescent="0.35">
      <c r="E8577" s="113" t="s">
        <v>81201</v>
      </c>
      <c r="F8577" s="113" t="s">
        <v>22674</v>
      </c>
      <c r="G8577" s="113" t="s">
        <v>109617</v>
      </c>
      <c r="H8577" s="113" t="s">
        <v>64676</v>
      </c>
      <c r="I8577" s="113" t="s">
        <v>93228</v>
      </c>
    </row>
    <row r="8578" spans="5:9" ht="14.5" x14ac:dyDescent="0.35">
      <c r="E8578" s="113" t="s">
        <v>81200</v>
      </c>
      <c r="F8578" s="113" t="s">
        <v>22673</v>
      </c>
      <c r="G8578" s="113" t="s">
        <v>115094</v>
      </c>
      <c r="H8578" s="113" t="s">
        <v>64675</v>
      </c>
      <c r="I8578" s="113" t="s">
        <v>93227</v>
      </c>
    </row>
    <row r="8579" spans="5:9" ht="14.5" x14ac:dyDescent="0.35">
      <c r="E8579" s="113" t="s">
        <v>81199</v>
      </c>
      <c r="F8579" s="113" t="s">
        <v>22672</v>
      </c>
      <c r="G8579" s="113" t="s">
        <v>109616</v>
      </c>
      <c r="H8579" s="113" t="s">
        <v>64674</v>
      </c>
      <c r="I8579" s="113" t="s">
        <v>93226</v>
      </c>
    </row>
    <row r="8580" spans="5:9" ht="14.5" x14ac:dyDescent="0.35">
      <c r="E8580" s="113" t="s">
        <v>81198</v>
      </c>
      <c r="F8580" s="113" t="s">
        <v>22671</v>
      </c>
      <c r="G8580" s="113" t="s">
        <v>109615</v>
      </c>
      <c r="H8580" s="113" t="s">
        <v>64673</v>
      </c>
      <c r="I8580" s="113" t="s">
        <v>93225</v>
      </c>
    </row>
    <row r="8581" spans="5:9" ht="14.5" x14ac:dyDescent="0.35">
      <c r="E8581" s="113" t="s">
        <v>81197</v>
      </c>
      <c r="F8581" s="113" t="s">
        <v>22670</v>
      </c>
      <c r="G8581" s="113" t="s">
        <v>109614</v>
      </c>
      <c r="H8581" s="113" t="s">
        <v>64672</v>
      </c>
      <c r="I8581" s="113" t="s">
        <v>93224</v>
      </c>
    </row>
    <row r="8582" spans="5:9" ht="14.5" x14ac:dyDescent="0.35">
      <c r="E8582" s="113" t="s">
        <v>81196</v>
      </c>
      <c r="F8582" s="113" t="s">
        <v>22669</v>
      </c>
      <c r="G8582" s="113" t="s">
        <v>109613</v>
      </c>
      <c r="H8582" s="113" t="s">
        <v>64671</v>
      </c>
      <c r="I8582" s="113" t="s">
        <v>93223</v>
      </c>
    </row>
    <row r="8583" spans="5:9" ht="14.5" x14ac:dyDescent="0.35">
      <c r="E8583" s="113" t="s">
        <v>106786</v>
      </c>
      <c r="F8583" s="113" t="s">
        <v>22668</v>
      </c>
      <c r="G8583" s="113" t="s">
        <v>109612</v>
      </c>
      <c r="H8583" s="113" t="s">
        <v>64670</v>
      </c>
      <c r="I8583" s="113" t="s">
        <v>93222</v>
      </c>
    </row>
    <row r="8584" spans="5:9" ht="14.5" x14ac:dyDescent="0.35">
      <c r="E8584" s="113" t="s">
        <v>106785</v>
      </c>
      <c r="F8584" s="113" t="s">
        <v>22667</v>
      </c>
      <c r="G8584" s="113" t="s">
        <v>117947</v>
      </c>
      <c r="H8584" s="113" t="s">
        <v>64669</v>
      </c>
      <c r="I8584" s="113" t="s">
        <v>93221</v>
      </c>
    </row>
    <row r="8585" spans="5:9" ht="14.5" x14ac:dyDescent="0.35">
      <c r="E8585" s="113" t="s">
        <v>106784</v>
      </c>
      <c r="F8585" s="113" t="s">
        <v>22666</v>
      </c>
      <c r="G8585" s="113" t="s">
        <v>109611</v>
      </c>
      <c r="H8585" s="113" t="s">
        <v>64668</v>
      </c>
      <c r="I8585" s="113" t="s">
        <v>93220</v>
      </c>
    </row>
    <row r="8586" spans="5:9" ht="14.5" x14ac:dyDescent="0.35">
      <c r="E8586" s="113" t="s">
        <v>137934</v>
      </c>
      <c r="F8586" s="113" t="s">
        <v>22665</v>
      </c>
      <c r="G8586" s="113" t="s">
        <v>115093</v>
      </c>
      <c r="H8586" s="113" t="s">
        <v>64667</v>
      </c>
      <c r="I8586" s="113" t="s">
        <v>93219</v>
      </c>
    </row>
    <row r="8587" spans="5:9" ht="14.5" x14ac:dyDescent="0.35">
      <c r="E8587" s="113" t="s">
        <v>106783</v>
      </c>
      <c r="F8587" s="113" t="s">
        <v>22664</v>
      </c>
      <c r="G8587" s="113" t="s">
        <v>109610</v>
      </c>
      <c r="H8587" s="113" t="s">
        <v>64666</v>
      </c>
      <c r="I8587" s="113" t="s">
        <v>93218</v>
      </c>
    </row>
    <row r="8588" spans="5:9" ht="14.5" x14ac:dyDescent="0.35">
      <c r="E8588" s="113" t="s">
        <v>128279</v>
      </c>
      <c r="F8588" s="113" t="s">
        <v>22663</v>
      </c>
      <c r="G8588" s="113" t="s">
        <v>109609</v>
      </c>
      <c r="H8588" s="113" t="s">
        <v>64665</v>
      </c>
      <c r="I8588" s="113" t="s">
        <v>93217</v>
      </c>
    </row>
    <row r="8589" spans="5:9" ht="14.5" x14ac:dyDescent="0.35">
      <c r="E8589" s="113" t="s">
        <v>128280</v>
      </c>
      <c r="F8589" s="113" t="s">
        <v>22662</v>
      </c>
      <c r="G8589" s="113" t="s">
        <v>115092</v>
      </c>
      <c r="H8589" s="113" t="s">
        <v>64664</v>
      </c>
      <c r="I8589" s="113" t="s">
        <v>93216</v>
      </c>
    </row>
    <row r="8590" spans="5:9" ht="14.5" x14ac:dyDescent="0.35">
      <c r="E8590" s="113" t="s">
        <v>123839</v>
      </c>
      <c r="F8590" s="113" t="s">
        <v>22661</v>
      </c>
      <c r="G8590" s="113" t="s">
        <v>120647</v>
      </c>
      <c r="H8590" s="113" t="s">
        <v>64663</v>
      </c>
      <c r="I8590" s="113" t="s">
        <v>93215</v>
      </c>
    </row>
    <row r="8591" spans="5:9" ht="14.5" x14ac:dyDescent="0.35">
      <c r="E8591" s="113" t="s">
        <v>81195</v>
      </c>
      <c r="F8591" s="113" t="s">
        <v>22660</v>
      </c>
      <c r="G8591" s="113" t="s">
        <v>115091</v>
      </c>
      <c r="H8591" s="113" t="s">
        <v>64662</v>
      </c>
      <c r="I8591" s="113" t="s">
        <v>93214</v>
      </c>
    </row>
    <row r="8592" spans="5:9" ht="14.5" x14ac:dyDescent="0.35">
      <c r="E8592" s="113" t="s">
        <v>81194</v>
      </c>
      <c r="F8592" s="113" t="s">
        <v>22659</v>
      </c>
      <c r="G8592" s="113" t="s">
        <v>120646</v>
      </c>
      <c r="H8592" s="113" t="s">
        <v>64661</v>
      </c>
      <c r="I8592" s="113" t="s">
        <v>93213</v>
      </c>
    </row>
    <row r="8593" spans="5:9" ht="14.5" x14ac:dyDescent="0.35">
      <c r="E8593" s="113" t="s">
        <v>81193</v>
      </c>
      <c r="F8593" s="113" t="s">
        <v>22658</v>
      </c>
      <c r="G8593" s="113" t="s">
        <v>109608</v>
      </c>
      <c r="H8593" s="113" t="s">
        <v>64660</v>
      </c>
      <c r="I8593" s="113" t="s">
        <v>93212</v>
      </c>
    </row>
    <row r="8594" spans="5:9" ht="14.5" x14ac:dyDescent="0.35">
      <c r="E8594" s="113" t="s">
        <v>117237</v>
      </c>
      <c r="F8594" s="113" t="s">
        <v>22657</v>
      </c>
      <c r="G8594" s="113" t="s">
        <v>115090</v>
      </c>
      <c r="H8594" s="113" t="s">
        <v>64659</v>
      </c>
      <c r="I8594" s="113" t="s">
        <v>93211</v>
      </c>
    </row>
    <row r="8595" spans="5:9" ht="14.5" x14ac:dyDescent="0.35">
      <c r="E8595" s="113" t="s">
        <v>117236</v>
      </c>
      <c r="F8595" s="113" t="s">
        <v>108227</v>
      </c>
      <c r="G8595" s="113" t="s">
        <v>109607</v>
      </c>
      <c r="H8595" s="113" t="s">
        <v>64658</v>
      </c>
      <c r="I8595" s="113" t="s">
        <v>93210</v>
      </c>
    </row>
    <row r="8596" spans="5:9" ht="14.5" x14ac:dyDescent="0.35">
      <c r="E8596" s="113" t="s">
        <v>117235</v>
      </c>
      <c r="F8596" s="113" t="s">
        <v>22656</v>
      </c>
      <c r="G8596" s="113" t="s">
        <v>109606</v>
      </c>
      <c r="H8596" s="113" t="s">
        <v>64657</v>
      </c>
      <c r="I8596" s="113" t="s">
        <v>93209</v>
      </c>
    </row>
    <row r="8597" spans="5:9" ht="14.5" x14ac:dyDescent="0.35">
      <c r="E8597" s="113" t="s">
        <v>117234</v>
      </c>
      <c r="F8597" s="113" t="s">
        <v>22655</v>
      </c>
      <c r="G8597" s="113" t="s">
        <v>109605</v>
      </c>
      <c r="H8597" s="113" t="s">
        <v>64656</v>
      </c>
      <c r="I8597" s="113" t="s">
        <v>93208</v>
      </c>
    </row>
    <row r="8598" spans="5:9" ht="14.5" x14ac:dyDescent="0.35">
      <c r="E8598" s="113" t="s">
        <v>117233</v>
      </c>
      <c r="F8598" s="113" t="s">
        <v>22654</v>
      </c>
      <c r="G8598" s="113" t="s">
        <v>109604</v>
      </c>
      <c r="H8598" s="113" t="s">
        <v>64655</v>
      </c>
      <c r="I8598" s="113" t="s">
        <v>93207</v>
      </c>
    </row>
    <row r="8599" spans="5:9" ht="14.5" x14ac:dyDescent="0.35">
      <c r="E8599" s="113" t="s">
        <v>117232</v>
      </c>
      <c r="F8599" s="113" t="s">
        <v>108226</v>
      </c>
      <c r="G8599" s="113" t="s">
        <v>109603</v>
      </c>
      <c r="H8599" s="113" t="s">
        <v>64654</v>
      </c>
      <c r="I8599" s="113" t="s">
        <v>93206</v>
      </c>
    </row>
    <row r="8600" spans="5:9" ht="14.5" x14ac:dyDescent="0.35">
      <c r="E8600" s="113" t="s">
        <v>117231</v>
      </c>
      <c r="F8600" s="113" t="s">
        <v>22653</v>
      </c>
      <c r="G8600" s="113" t="s">
        <v>109602</v>
      </c>
      <c r="H8600" s="113" t="s">
        <v>64653</v>
      </c>
      <c r="I8600" s="113" t="s">
        <v>93205</v>
      </c>
    </row>
    <row r="8601" spans="5:9" ht="14.5" x14ac:dyDescent="0.35">
      <c r="E8601" s="113" t="s">
        <v>117230</v>
      </c>
      <c r="F8601" s="113" t="s">
        <v>22652</v>
      </c>
      <c r="G8601" s="113" t="s">
        <v>109601</v>
      </c>
      <c r="H8601" s="113" t="s">
        <v>64652</v>
      </c>
      <c r="I8601" s="113" t="s">
        <v>93204</v>
      </c>
    </row>
    <row r="8602" spans="5:9" ht="14.5" x14ac:dyDescent="0.35">
      <c r="E8602" s="113" t="s">
        <v>117229</v>
      </c>
      <c r="F8602" s="113" t="s">
        <v>22651</v>
      </c>
      <c r="G8602" s="113" t="s">
        <v>109600</v>
      </c>
      <c r="H8602" s="113" t="s">
        <v>64651</v>
      </c>
      <c r="I8602" s="113" t="s">
        <v>93203</v>
      </c>
    </row>
    <row r="8603" spans="5:9" ht="14.5" x14ac:dyDescent="0.35">
      <c r="E8603" s="113" t="s">
        <v>117228</v>
      </c>
      <c r="F8603" s="113" t="s">
        <v>22650</v>
      </c>
      <c r="G8603" s="113" t="s">
        <v>109599</v>
      </c>
      <c r="H8603" s="113" t="s">
        <v>64650</v>
      </c>
      <c r="I8603" s="113" t="s">
        <v>93202</v>
      </c>
    </row>
    <row r="8604" spans="5:9" ht="14.5" x14ac:dyDescent="0.35">
      <c r="E8604" s="113" t="s">
        <v>117227</v>
      </c>
      <c r="F8604" s="113" t="s">
        <v>22649</v>
      </c>
      <c r="G8604" s="113" t="s">
        <v>124907</v>
      </c>
      <c r="H8604" s="113" t="s">
        <v>64649</v>
      </c>
      <c r="I8604" s="113" t="s">
        <v>93201</v>
      </c>
    </row>
    <row r="8605" spans="5:9" ht="14.5" x14ac:dyDescent="0.35">
      <c r="E8605" s="113" t="s">
        <v>117226</v>
      </c>
      <c r="F8605" s="113" t="s">
        <v>22648</v>
      </c>
      <c r="G8605" s="113" t="s">
        <v>120645</v>
      </c>
      <c r="H8605" s="113" t="s">
        <v>64648</v>
      </c>
      <c r="I8605" s="113" t="s">
        <v>93200</v>
      </c>
    </row>
    <row r="8606" spans="5:9" ht="14.5" x14ac:dyDescent="0.35">
      <c r="E8606" s="113" t="s">
        <v>117225</v>
      </c>
      <c r="F8606" s="113" t="s">
        <v>22647</v>
      </c>
      <c r="G8606" s="113" t="s">
        <v>109598</v>
      </c>
      <c r="H8606" s="113" t="s">
        <v>64647</v>
      </c>
      <c r="I8606" s="113" t="s">
        <v>93199</v>
      </c>
    </row>
    <row r="8607" spans="5:9" ht="14.5" x14ac:dyDescent="0.35">
      <c r="E8607" s="113" t="s">
        <v>117224</v>
      </c>
      <c r="F8607" s="113" t="s">
        <v>22646</v>
      </c>
      <c r="G8607" s="113" t="s">
        <v>109597</v>
      </c>
      <c r="H8607" s="113" t="s">
        <v>64646</v>
      </c>
      <c r="I8607" s="113" t="s">
        <v>93198</v>
      </c>
    </row>
    <row r="8608" spans="5:9" ht="14.5" x14ac:dyDescent="0.35">
      <c r="E8608" s="113" t="s">
        <v>117223</v>
      </c>
      <c r="F8608" s="113" t="s">
        <v>22645</v>
      </c>
      <c r="G8608" s="113" t="s">
        <v>109596</v>
      </c>
      <c r="H8608" s="113" t="s">
        <v>64645</v>
      </c>
      <c r="I8608" s="113" t="s">
        <v>93197</v>
      </c>
    </row>
    <row r="8609" spans="5:9" ht="14.5" x14ac:dyDescent="0.35">
      <c r="E8609" s="113" t="s">
        <v>117222</v>
      </c>
      <c r="F8609" s="113" t="s">
        <v>22644</v>
      </c>
      <c r="G8609" s="113" t="s">
        <v>109595</v>
      </c>
      <c r="H8609" s="113" t="s">
        <v>64644</v>
      </c>
      <c r="I8609" s="113" t="s">
        <v>93196</v>
      </c>
    </row>
    <row r="8610" spans="5:9" ht="14.5" x14ac:dyDescent="0.35">
      <c r="E8610" s="113" t="s">
        <v>50035</v>
      </c>
      <c r="F8610" s="113" t="s">
        <v>22643</v>
      </c>
      <c r="G8610" s="113" t="s">
        <v>109594</v>
      </c>
      <c r="H8610" s="113" t="s">
        <v>64643</v>
      </c>
      <c r="I8610" s="113" t="s">
        <v>93195</v>
      </c>
    </row>
    <row r="8611" spans="5:9" ht="14.5" x14ac:dyDescent="0.35">
      <c r="E8611" s="113" t="s">
        <v>117221</v>
      </c>
      <c r="F8611" s="113" t="s">
        <v>22642</v>
      </c>
      <c r="G8611" s="113" t="s">
        <v>109593</v>
      </c>
      <c r="H8611" s="113" t="s">
        <v>64642</v>
      </c>
      <c r="I8611" s="113" t="s">
        <v>93194</v>
      </c>
    </row>
    <row r="8612" spans="5:9" ht="14.5" x14ac:dyDescent="0.35">
      <c r="E8612" s="113" t="s">
        <v>50034</v>
      </c>
      <c r="F8612" s="113" t="s">
        <v>22641</v>
      </c>
      <c r="G8612" s="113" t="s">
        <v>109592</v>
      </c>
      <c r="H8612" s="113" t="s">
        <v>64641</v>
      </c>
      <c r="I8612" s="113" t="s">
        <v>93193</v>
      </c>
    </row>
    <row r="8613" spans="5:9" ht="14.5" x14ac:dyDescent="0.35">
      <c r="E8613" s="113" t="s">
        <v>137415</v>
      </c>
      <c r="F8613" s="113" t="s">
        <v>22640</v>
      </c>
      <c r="G8613" s="113" t="s">
        <v>109591</v>
      </c>
      <c r="H8613" s="113" t="s">
        <v>64640</v>
      </c>
      <c r="I8613" s="113" t="s">
        <v>93192</v>
      </c>
    </row>
    <row r="8614" spans="5:9" ht="14.5" x14ac:dyDescent="0.35">
      <c r="E8614" s="113" t="s">
        <v>81192</v>
      </c>
      <c r="F8614" s="113" t="s">
        <v>22639</v>
      </c>
      <c r="G8614" s="113" t="s">
        <v>109590</v>
      </c>
      <c r="H8614" s="113" t="s">
        <v>64639</v>
      </c>
      <c r="I8614" s="113" t="s">
        <v>93191</v>
      </c>
    </row>
    <row r="8615" spans="5:9" ht="14.5" x14ac:dyDescent="0.35">
      <c r="E8615" s="113" t="s">
        <v>117220</v>
      </c>
      <c r="F8615" s="113" t="s">
        <v>22638</v>
      </c>
      <c r="G8615" s="113" t="s">
        <v>120644</v>
      </c>
      <c r="H8615" s="113" t="s">
        <v>64638</v>
      </c>
      <c r="I8615" s="113" t="s">
        <v>93190</v>
      </c>
    </row>
    <row r="8616" spans="5:9" ht="14.5" x14ac:dyDescent="0.35">
      <c r="E8616" s="113" t="s">
        <v>81191</v>
      </c>
      <c r="F8616" s="113" t="s">
        <v>22637</v>
      </c>
      <c r="G8616" s="113" t="s">
        <v>109589</v>
      </c>
      <c r="H8616" s="113" t="s">
        <v>64637</v>
      </c>
      <c r="I8616" s="113" t="s">
        <v>93189</v>
      </c>
    </row>
    <row r="8617" spans="5:9" ht="14.5" x14ac:dyDescent="0.35">
      <c r="E8617" s="113" t="s">
        <v>81190</v>
      </c>
      <c r="F8617" s="113" t="s">
        <v>22636</v>
      </c>
      <c r="G8617" s="113" t="s">
        <v>120643</v>
      </c>
      <c r="H8617" s="113" t="s">
        <v>64636</v>
      </c>
      <c r="I8617" s="113" t="s">
        <v>93188</v>
      </c>
    </row>
    <row r="8618" spans="5:9" ht="14.5" x14ac:dyDescent="0.35">
      <c r="E8618" s="113" t="s">
        <v>137416</v>
      </c>
      <c r="F8618" s="113" t="s">
        <v>22635</v>
      </c>
      <c r="G8618" s="113" t="s">
        <v>117946</v>
      </c>
      <c r="H8618" s="113" t="s">
        <v>64635</v>
      </c>
      <c r="I8618" s="113" t="s">
        <v>93187</v>
      </c>
    </row>
    <row r="8619" spans="5:9" ht="14.5" x14ac:dyDescent="0.35">
      <c r="E8619" s="113" t="s">
        <v>106782</v>
      </c>
      <c r="F8619" s="113" t="s">
        <v>22634</v>
      </c>
      <c r="G8619" s="113" t="s">
        <v>115089</v>
      </c>
      <c r="H8619" s="113" t="s">
        <v>64634</v>
      </c>
      <c r="I8619" s="113" t="s">
        <v>93186</v>
      </c>
    </row>
    <row r="8620" spans="5:9" ht="14.5" x14ac:dyDescent="0.35">
      <c r="E8620" s="113" t="s">
        <v>137935</v>
      </c>
      <c r="F8620" s="113" t="s">
        <v>22633</v>
      </c>
      <c r="G8620" s="113" t="s">
        <v>109588</v>
      </c>
      <c r="H8620" s="113" t="s">
        <v>64633</v>
      </c>
      <c r="I8620" s="113" t="s">
        <v>93185</v>
      </c>
    </row>
    <row r="8621" spans="5:9" ht="14.5" x14ac:dyDescent="0.35">
      <c r="E8621" s="113" t="s">
        <v>81189</v>
      </c>
      <c r="F8621" s="113" t="s">
        <v>22632</v>
      </c>
      <c r="G8621" s="113" t="s">
        <v>115088</v>
      </c>
      <c r="H8621" s="113" t="s">
        <v>64632</v>
      </c>
      <c r="I8621" s="113" t="s">
        <v>93184</v>
      </c>
    </row>
    <row r="8622" spans="5:9" ht="14.5" x14ac:dyDescent="0.35">
      <c r="E8622" s="113" t="s">
        <v>117219</v>
      </c>
      <c r="F8622" s="113" t="s">
        <v>22631</v>
      </c>
      <c r="G8622" s="113" t="s">
        <v>109587</v>
      </c>
      <c r="H8622" s="113" t="s">
        <v>64631</v>
      </c>
      <c r="I8622" s="113" t="s">
        <v>93183</v>
      </c>
    </row>
    <row r="8623" spans="5:9" ht="14.5" x14ac:dyDescent="0.35">
      <c r="E8623" s="113" t="s">
        <v>123840</v>
      </c>
      <c r="F8623" s="113" t="s">
        <v>22630</v>
      </c>
      <c r="G8623" s="113" t="s">
        <v>109586</v>
      </c>
      <c r="H8623" s="113" t="s">
        <v>64630</v>
      </c>
      <c r="I8623" s="113" t="s">
        <v>93182</v>
      </c>
    </row>
    <row r="8624" spans="5:9" ht="14.5" x14ac:dyDescent="0.35">
      <c r="E8624" s="113" t="s">
        <v>106781</v>
      </c>
      <c r="F8624" s="113" t="s">
        <v>108225</v>
      </c>
      <c r="G8624" s="113" t="s">
        <v>109585</v>
      </c>
      <c r="H8624" s="113" t="s">
        <v>64629</v>
      </c>
      <c r="I8624" s="113" t="s">
        <v>93181</v>
      </c>
    </row>
    <row r="8625" spans="5:9" ht="14.5" x14ac:dyDescent="0.35">
      <c r="E8625" s="113" t="s">
        <v>81188</v>
      </c>
      <c r="F8625" s="113" t="s">
        <v>22629</v>
      </c>
      <c r="G8625" s="113" t="s">
        <v>109584</v>
      </c>
      <c r="H8625" s="113" t="s">
        <v>64628</v>
      </c>
      <c r="I8625" s="113" t="s">
        <v>93180</v>
      </c>
    </row>
    <row r="8626" spans="5:9" ht="14.5" x14ac:dyDescent="0.35">
      <c r="E8626" s="113" t="s">
        <v>106780</v>
      </c>
      <c r="F8626" s="113" t="s">
        <v>22628</v>
      </c>
      <c r="G8626" s="113" t="s">
        <v>109583</v>
      </c>
      <c r="H8626" s="113" t="s">
        <v>64627</v>
      </c>
      <c r="I8626" s="113" t="s">
        <v>93179</v>
      </c>
    </row>
    <row r="8627" spans="5:9" ht="14.5" x14ac:dyDescent="0.35">
      <c r="E8627" s="113" t="s">
        <v>128281</v>
      </c>
      <c r="F8627" s="113" t="s">
        <v>22627</v>
      </c>
      <c r="G8627" s="113" t="s">
        <v>115087</v>
      </c>
      <c r="H8627" s="113" t="s">
        <v>64626</v>
      </c>
      <c r="I8627" s="113" t="s">
        <v>93178</v>
      </c>
    </row>
    <row r="8628" spans="5:9" ht="14.5" x14ac:dyDescent="0.35">
      <c r="E8628" s="113" t="s">
        <v>81187</v>
      </c>
      <c r="F8628" s="113" t="s">
        <v>22626</v>
      </c>
      <c r="G8628" s="113" t="s">
        <v>122305</v>
      </c>
      <c r="H8628" s="113" t="s">
        <v>64625</v>
      </c>
      <c r="I8628" s="113" t="s">
        <v>93177</v>
      </c>
    </row>
    <row r="8629" spans="5:9" ht="14.5" x14ac:dyDescent="0.35">
      <c r="E8629" s="113" t="s">
        <v>137936</v>
      </c>
      <c r="F8629" s="113" t="s">
        <v>22625</v>
      </c>
      <c r="G8629" s="113" t="s">
        <v>115086</v>
      </c>
      <c r="H8629" s="113" t="s">
        <v>64624</v>
      </c>
      <c r="I8629" s="113" t="s">
        <v>93176</v>
      </c>
    </row>
    <row r="8630" spans="5:9" ht="14.5" x14ac:dyDescent="0.35">
      <c r="E8630" s="113" t="s">
        <v>123841</v>
      </c>
      <c r="F8630" s="113" t="s">
        <v>22624</v>
      </c>
      <c r="G8630" s="113" t="s">
        <v>115085</v>
      </c>
      <c r="H8630" s="113" t="s">
        <v>64623</v>
      </c>
      <c r="I8630" s="113" t="s">
        <v>93175</v>
      </c>
    </row>
    <row r="8631" spans="5:9" ht="14.5" x14ac:dyDescent="0.35">
      <c r="E8631" s="113" t="s">
        <v>123842</v>
      </c>
      <c r="F8631" s="113" t="s">
        <v>22623</v>
      </c>
      <c r="G8631" s="113" t="s">
        <v>109582</v>
      </c>
      <c r="H8631" s="113" t="s">
        <v>64622</v>
      </c>
      <c r="I8631" s="113" t="s">
        <v>93174</v>
      </c>
    </row>
    <row r="8632" spans="5:9" ht="14.5" x14ac:dyDescent="0.35">
      <c r="E8632" s="113" t="s">
        <v>137417</v>
      </c>
      <c r="F8632" s="113" t="s">
        <v>22622</v>
      </c>
      <c r="G8632" s="113" t="s">
        <v>109581</v>
      </c>
      <c r="H8632" s="113" t="s">
        <v>64621</v>
      </c>
      <c r="I8632" s="113" t="s">
        <v>93173</v>
      </c>
    </row>
    <row r="8633" spans="5:9" ht="14.5" x14ac:dyDescent="0.35">
      <c r="E8633" s="113" t="s">
        <v>106779</v>
      </c>
      <c r="F8633" s="113" t="s">
        <v>22621</v>
      </c>
      <c r="G8633" s="113" t="s">
        <v>115084</v>
      </c>
      <c r="H8633" s="113" t="s">
        <v>64620</v>
      </c>
      <c r="I8633" s="113" t="s">
        <v>93172</v>
      </c>
    </row>
    <row r="8634" spans="5:9" ht="14.5" x14ac:dyDescent="0.35">
      <c r="E8634" s="113" t="s">
        <v>81186</v>
      </c>
      <c r="F8634" s="113" t="s">
        <v>22620</v>
      </c>
      <c r="G8634" s="113" t="s">
        <v>109580</v>
      </c>
      <c r="H8634" s="113" t="s">
        <v>64619</v>
      </c>
      <c r="I8634" s="113" t="s">
        <v>93171</v>
      </c>
    </row>
    <row r="8635" spans="5:9" ht="14.5" x14ac:dyDescent="0.35">
      <c r="E8635" s="113" t="s">
        <v>81185</v>
      </c>
      <c r="F8635" s="113" t="s">
        <v>22619</v>
      </c>
      <c r="G8635" s="113" t="s">
        <v>109579</v>
      </c>
      <c r="H8635" s="113" t="s">
        <v>64618</v>
      </c>
      <c r="I8635" s="113" t="s">
        <v>93170</v>
      </c>
    </row>
    <row r="8636" spans="5:9" ht="14.5" x14ac:dyDescent="0.35">
      <c r="E8636" s="113" t="s">
        <v>81184</v>
      </c>
      <c r="F8636" s="113" t="s">
        <v>22618</v>
      </c>
      <c r="G8636" s="113" t="s">
        <v>109578</v>
      </c>
      <c r="H8636" s="113" t="s">
        <v>64617</v>
      </c>
      <c r="I8636" s="113" t="s">
        <v>93169</v>
      </c>
    </row>
    <row r="8637" spans="5:9" ht="14.5" x14ac:dyDescent="0.35">
      <c r="E8637" s="113" t="s">
        <v>140133</v>
      </c>
      <c r="F8637" s="113" t="s">
        <v>22617</v>
      </c>
      <c r="G8637" s="113" t="s">
        <v>109577</v>
      </c>
      <c r="H8637" s="113" t="s">
        <v>64616</v>
      </c>
      <c r="I8637" s="113" t="s">
        <v>140350</v>
      </c>
    </row>
    <row r="8638" spans="5:9" ht="14.5" x14ac:dyDescent="0.35">
      <c r="E8638" s="113" t="s">
        <v>81183</v>
      </c>
      <c r="F8638" s="113" t="s">
        <v>22616</v>
      </c>
      <c r="G8638" s="113" t="s">
        <v>109576</v>
      </c>
      <c r="H8638" s="113" t="s">
        <v>64615</v>
      </c>
      <c r="I8638" s="113" t="s">
        <v>93168</v>
      </c>
    </row>
    <row r="8639" spans="5:9" ht="14.5" x14ac:dyDescent="0.35">
      <c r="E8639" s="113" t="s">
        <v>123843</v>
      </c>
      <c r="F8639" s="113" t="s">
        <v>22615</v>
      </c>
      <c r="G8639" s="113" t="s">
        <v>109575</v>
      </c>
      <c r="H8639" s="113" t="s">
        <v>64614</v>
      </c>
      <c r="I8639" s="113" t="s">
        <v>93167</v>
      </c>
    </row>
    <row r="8640" spans="5:9" ht="14.5" x14ac:dyDescent="0.35">
      <c r="E8640" s="113" t="s">
        <v>81182</v>
      </c>
      <c r="F8640" s="113" t="s">
        <v>22614</v>
      </c>
      <c r="G8640" s="113" t="s">
        <v>109574</v>
      </c>
      <c r="H8640" s="113" t="s">
        <v>64613</v>
      </c>
      <c r="I8640" s="113" t="s">
        <v>93166</v>
      </c>
    </row>
    <row r="8641" spans="5:9" ht="14.5" x14ac:dyDescent="0.35">
      <c r="E8641" s="113" t="s">
        <v>81181</v>
      </c>
      <c r="F8641" s="113" t="s">
        <v>22613</v>
      </c>
      <c r="G8641" s="113" t="s">
        <v>116282</v>
      </c>
      <c r="H8641" s="113" t="s">
        <v>64612</v>
      </c>
      <c r="I8641" s="113" t="s">
        <v>93165</v>
      </c>
    </row>
    <row r="8642" spans="5:9" ht="14.5" x14ac:dyDescent="0.35">
      <c r="E8642" s="113" t="s">
        <v>123844</v>
      </c>
      <c r="F8642" s="113" t="s">
        <v>22612</v>
      </c>
      <c r="G8642" s="113" t="s">
        <v>109573</v>
      </c>
      <c r="H8642" s="113" t="s">
        <v>64611</v>
      </c>
      <c r="I8642" s="113" t="s">
        <v>93164</v>
      </c>
    </row>
    <row r="8643" spans="5:9" ht="14.5" x14ac:dyDescent="0.35">
      <c r="E8643" s="113" t="s">
        <v>81180</v>
      </c>
      <c r="F8643" s="113" t="s">
        <v>22611</v>
      </c>
      <c r="G8643" s="113" t="s">
        <v>109572</v>
      </c>
      <c r="H8643" s="113" t="s">
        <v>64610</v>
      </c>
      <c r="I8643" s="113" t="s">
        <v>93163</v>
      </c>
    </row>
    <row r="8644" spans="5:9" ht="14.5" x14ac:dyDescent="0.35">
      <c r="E8644" s="113" t="s">
        <v>81179</v>
      </c>
      <c r="F8644" s="113" t="s">
        <v>22610</v>
      </c>
      <c r="G8644" s="113" t="s">
        <v>115083</v>
      </c>
      <c r="H8644" s="113" t="s">
        <v>64609</v>
      </c>
      <c r="I8644" s="113" t="s">
        <v>93162</v>
      </c>
    </row>
    <row r="8645" spans="5:9" ht="14.5" x14ac:dyDescent="0.35">
      <c r="E8645" s="113" t="s">
        <v>81178</v>
      </c>
      <c r="F8645" s="113" t="s">
        <v>22609</v>
      </c>
      <c r="G8645" s="113" t="s">
        <v>109571</v>
      </c>
      <c r="H8645" s="113" t="s">
        <v>64608</v>
      </c>
      <c r="I8645" s="113" t="s">
        <v>93161</v>
      </c>
    </row>
    <row r="8646" spans="5:9" ht="14.5" x14ac:dyDescent="0.35">
      <c r="E8646" s="113" t="s">
        <v>81177</v>
      </c>
      <c r="F8646" s="113" t="s">
        <v>22608</v>
      </c>
      <c r="G8646" s="113" t="s">
        <v>109570</v>
      </c>
      <c r="H8646" s="113" t="s">
        <v>64607</v>
      </c>
      <c r="I8646" s="113" t="s">
        <v>93160</v>
      </c>
    </row>
    <row r="8647" spans="5:9" ht="14.5" x14ac:dyDescent="0.35">
      <c r="E8647" s="113" t="s">
        <v>81176</v>
      </c>
      <c r="F8647" s="113" t="s">
        <v>22607</v>
      </c>
      <c r="G8647" s="113" t="s">
        <v>109569</v>
      </c>
      <c r="H8647" s="113" t="s">
        <v>64606</v>
      </c>
      <c r="I8647" s="113" t="s">
        <v>93159</v>
      </c>
    </row>
    <row r="8648" spans="5:9" ht="14.5" x14ac:dyDescent="0.35">
      <c r="E8648" s="113" t="s">
        <v>81175</v>
      </c>
      <c r="F8648" s="113" t="s">
        <v>22606</v>
      </c>
      <c r="G8648" s="113" t="s">
        <v>109568</v>
      </c>
      <c r="H8648" s="113" t="s">
        <v>64605</v>
      </c>
      <c r="I8648" s="113" t="s">
        <v>93158</v>
      </c>
    </row>
    <row r="8649" spans="5:9" ht="14.5" x14ac:dyDescent="0.35">
      <c r="E8649" s="113" t="s">
        <v>81174</v>
      </c>
      <c r="F8649" s="113" t="s">
        <v>22605</v>
      </c>
      <c r="G8649" s="113" t="s">
        <v>109567</v>
      </c>
      <c r="H8649" s="113" t="s">
        <v>64604</v>
      </c>
      <c r="I8649" s="113" t="s">
        <v>93157</v>
      </c>
    </row>
    <row r="8650" spans="5:9" ht="14.5" x14ac:dyDescent="0.35">
      <c r="E8650" s="113" t="s">
        <v>81173</v>
      </c>
      <c r="F8650" s="113" t="s">
        <v>22604</v>
      </c>
      <c r="G8650" s="113" t="s">
        <v>109566</v>
      </c>
      <c r="H8650" s="113" t="s">
        <v>64603</v>
      </c>
      <c r="I8650" s="113" t="s">
        <v>93156</v>
      </c>
    </row>
    <row r="8651" spans="5:9" ht="14.5" x14ac:dyDescent="0.35">
      <c r="E8651" s="113" t="s">
        <v>81172</v>
      </c>
      <c r="F8651" s="113" t="s">
        <v>22603</v>
      </c>
      <c r="G8651" s="113" t="s">
        <v>109565</v>
      </c>
      <c r="H8651" s="113" t="s">
        <v>64602</v>
      </c>
      <c r="I8651" s="113" t="s">
        <v>93155</v>
      </c>
    </row>
    <row r="8652" spans="5:9" ht="14.5" x14ac:dyDescent="0.35">
      <c r="E8652" s="113" t="s">
        <v>81171</v>
      </c>
      <c r="F8652" s="113" t="s">
        <v>22602</v>
      </c>
      <c r="G8652" s="113" t="s">
        <v>109564</v>
      </c>
      <c r="H8652" s="113" t="s">
        <v>64601</v>
      </c>
      <c r="I8652" s="113" t="s">
        <v>93154</v>
      </c>
    </row>
    <row r="8653" spans="5:9" ht="14.5" x14ac:dyDescent="0.35">
      <c r="E8653" s="113" t="s">
        <v>81170</v>
      </c>
      <c r="F8653" s="113" t="s">
        <v>22601</v>
      </c>
      <c r="G8653" s="113" t="s">
        <v>124908</v>
      </c>
      <c r="H8653" s="113" t="s">
        <v>64600</v>
      </c>
      <c r="I8653" s="113" t="s">
        <v>93153</v>
      </c>
    </row>
    <row r="8654" spans="5:9" ht="14.5" x14ac:dyDescent="0.35">
      <c r="E8654" s="113" t="s">
        <v>81169</v>
      </c>
      <c r="F8654" s="113" t="s">
        <v>22600</v>
      </c>
      <c r="G8654" s="113" t="s">
        <v>109563</v>
      </c>
      <c r="H8654" s="113" t="s">
        <v>64599</v>
      </c>
      <c r="I8654" s="113" t="s">
        <v>93152</v>
      </c>
    </row>
    <row r="8655" spans="5:9" ht="14.5" x14ac:dyDescent="0.35">
      <c r="E8655" s="113" t="s">
        <v>81168</v>
      </c>
      <c r="F8655" s="113" t="s">
        <v>22599</v>
      </c>
      <c r="G8655" s="113" t="s">
        <v>109562</v>
      </c>
      <c r="H8655" s="113" t="s">
        <v>64598</v>
      </c>
      <c r="I8655" s="113" t="s">
        <v>93151</v>
      </c>
    </row>
    <row r="8656" spans="5:9" ht="14.5" x14ac:dyDescent="0.35">
      <c r="E8656" s="113" t="s">
        <v>81167</v>
      </c>
      <c r="F8656" s="113" t="s">
        <v>22598</v>
      </c>
      <c r="G8656" s="113" t="s">
        <v>109561</v>
      </c>
      <c r="H8656" s="113" t="s">
        <v>64597</v>
      </c>
      <c r="I8656" s="113" t="s">
        <v>93150</v>
      </c>
    </row>
    <row r="8657" spans="5:9" ht="14.5" x14ac:dyDescent="0.35">
      <c r="E8657" s="113" t="s">
        <v>81166</v>
      </c>
      <c r="F8657" s="113" t="s">
        <v>22597</v>
      </c>
      <c r="G8657" s="113" t="s">
        <v>117945</v>
      </c>
      <c r="H8657" s="113" t="s">
        <v>64596</v>
      </c>
      <c r="I8657" s="113" t="s">
        <v>93149</v>
      </c>
    </row>
    <row r="8658" spans="5:9" ht="14.5" x14ac:dyDescent="0.35">
      <c r="E8658" s="113" t="s">
        <v>81165</v>
      </c>
      <c r="F8658" s="113" t="s">
        <v>22596</v>
      </c>
      <c r="G8658" s="113" t="s">
        <v>117944</v>
      </c>
      <c r="H8658" s="113" t="s">
        <v>64595</v>
      </c>
      <c r="I8658" s="113" t="s">
        <v>93148</v>
      </c>
    </row>
    <row r="8659" spans="5:9" ht="14.5" x14ac:dyDescent="0.35">
      <c r="E8659" s="113" t="s">
        <v>81164</v>
      </c>
      <c r="F8659" s="113" t="s">
        <v>22595</v>
      </c>
      <c r="G8659" s="113" t="s">
        <v>124909</v>
      </c>
      <c r="H8659" s="113" t="s">
        <v>64594</v>
      </c>
      <c r="I8659" s="113" t="s">
        <v>93147</v>
      </c>
    </row>
    <row r="8660" spans="5:9" ht="14.5" x14ac:dyDescent="0.35">
      <c r="E8660" s="113" t="s">
        <v>81163</v>
      </c>
      <c r="F8660" s="113" t="s">
        <v>22594</v>
      </c>
      <c r="G8660" s="113" t="s">
        <v>109560</v>
      </c>
      <c r="H8660" s="113" t="s">
        <v>64593</v>
      </c>
      <c r="I8660" s="113" t="s">
        <v>93146</v>
      </c>
    </row>
    <row r="8661" spans="5:9" ht="14.5" x14ac:dyDescent="0.35">
      <c r="E8661" s="113" t="s">
        <v>81162</v>
      </c>
      <c r="F8661" s="113" t="s">
        <v>22593</v>
      </c>
      <c r="G8661" s="113" t="s">
        <v>109559</v>
      </c>
      <c r="H8661" s="113" t="s">
        <v>64592</v>
      </c>
      <c r="I8661" s="113" t="s">
        <v>93145</v>
      </c>
    </row>
    <row r="8662" spans="5:9" ht="14.5" x14ac:dyDescent="0.35">
      <c r="E8662" s="113" t="s">
        <v>81161</v>
      </c>
      <c r="F8662" s="113" t="s">
        <v>22592</v>
      </c>
      <c r="G8662" s="113" t="s">
        <v>138381</v>
      </c>
      <c r="H8662" s="113" t="s">
        <v>64591</v>
      </c>
      <c r="I8662" s="113" t="s">
        <v>93144</v>
      </c>
    </row>
    <row r="8663" spans="5:9" ht="14.5" x14ac:dyDescent="0.35">
      <c r="E8663" s="113" t="s">
        <v>81160</v>
      </c>
      <c r="F8663" s="113" t="s">
        <v>22591</v>
      </c>
      <c r="G8663" s="113" t="s">
        <v>109558</v>
      </c>
      <c r="H8663" s="113" t="s">
        <v>64590</v>
      </c>
      <c r="I8663" s="113" t="s">
        <v>140349</v>
      </c>
    </row>
    <row r="8664" spans="5:9" ht="14.5" x14ac:dyDescent="0.35">
      <c r="E8664" s="113" t="s">
        <v>81159</v>
      </c>
      <c r="F8664" s="113" t="s">
        <v>22590</v>
      </c>
      <c r="G8664" s="113" t="s">
        <v>109557</v>
      </c>
      <c r="H8664" s="113" t="s">
        <v>64589</v>
      </c>
      <c r="I8664" s="113" t="s">
        <v>93143</v>
      </c>
    </row>
    <row r="8665" spans="5:9" ht="14.5" x14ac:dyDescent="0.35">
      <c r="E8665" s="113" t="s">
        <v>81158</v>
      </c>
      <c r="F8665" s="113" t="s">
        <v>22589</v>
      </c>
      <c r="G8665" s="113" t="s">
        <v>109556</v>
      </c>
      <c r="H8665" s="113" t="s">
        <v>64588</v>
      </c>
      <c r="I8665" s="113" t="s">
        <v>93142</v>
      </c>
    </row>
    <row r="8666" spans="5:9" ht="14.5" x14ac:dyDescent="0.35">
      <c r="E8666" s="113" t="s">
        <v>81157</v>
      </c>
      <c r="F8666" s="113" t="s">
        <v>22588</v>
      </c>
      <c r="G8666" s="113" t="s">
        <v>115082</v>
      </c>
      <c r="H8666" s="113" t="s">
        <v>64587</v>
      </c>
      <c r="I8666" s="113" t="s">
        <v>93141</v>
      </c>
    </row>
    <row r="8667" spans="5:9" ht="14.5" x14ac:dyDescent="0.35">
      <c r="E8667" s="113" t="s">
        <v>140635</v>
      </c>
      <c r="F8667" s="113" t="s">
        <v>22587</v>
      </c>
      <c r="G8667" s="113" t="s">
        <v>116281</v>
      </c>
      <c r="H8667" s="113" t="s">
        <v>64586</v>
      </c>
      <c r="I8667" s="113" t="s">
        <v>93140</v>
      </c>
    </row>
    <row r="8668" spans="5:9" ht="14.5" x14ac:dyDescent="0.35">
      <c r="E8668" s="113" t="s">
        <v>140636</v>
      </c>
      <c r="F8668" s="113" t="s">
        <v>22586</v>
      </c>
      <c r="G8668" s="113" t="s">
        <v>109555</v>
      </c>
      <c r="H8668" s="113" t="s">
        <v>64585</v>
      </c>
      <c r="I8668" s="113" t="s">
        <v>93139</v>
      </c>
    </row>
    <row r="8669" spans="5:9" ht="14.5" x14ac:dyDescent="0.35">
      <c r="E8669" s="113" t="s">
        <v>140637</v>
      </c>
      <c r="F8669" s="113" t="s">
        <v>22585</v>
      </c>
      <c r="G8669" s="113" t="s">
        <v>109554</v>
      </c>
      <c r="H8669" s="113" t="s">
        <v>64584</v>
      </c>
      <c r="I8669" s="113" t="s">
        <v>93138</v>
      </c>
    </row>
    <row r="8670" spans="5:9" ht="14.5" x14ac:dyDescent="0.35">
      <c r="E8670" s="113" t="s">
        <v>140638</v>
      </c>
      <c r="F8670" s="113" t="s">
        <v>22584</v>
      </c>
      <c r="G8670" s="113" t="s">
        <v>117943</v>
      </c>
      <c r="H8670" s="113" t="s">
        <v>64583</v>
      </c>
      <c r="I8670" s="113" t="s">
        <v>93137</v>
      </c>
    </row>
    <row r="8671" spans="5:9" ht="14.5" x14ac:dyDescent="0.35">
      <c r="E8671" s="113" t="s">
        <v>140639</v>
      </c>
      <c r="F8671" s="113" t="s">
        <v>22583</v>
      </c>
      <c r="G8671" s="113" t="s">
        <v>116280</v>
      </c>
      <c r="H8671" s="113" t="s">
        <v>64582</v>
      </c>
      <c r="I8671" s="113" t="s">
        <v>93136</v>
      </c>
    </row>
    <row r="8672" spans="5:9" ht="14.5" x14ac:dyDescent="0.35">
      <c r="E8672" s="113" t="s">
        <v>140640</v>
      </c>
      <c r="F8672" s="113" t="s">
        <v>22582</v>
      </c>
      <c r="G8672" s="113" t="s">
        <v>109553</v>
      </c>
      <c r="H8672" s="113" t="s">
        <v>64581</v>
      </c>
      <c r="I8672" s="113" t="s">
        <v>93135</v>
      </c>
    </row>
    <row r="8673" spans="5:9" ht="14.5" x14ac:dyDescent="0.35">
      <c r="E8673" s="113" t="s">
        <v>140641</v>
      </c>
      <c r="F8673" s="113" t="s">
        <v>22581</v>
      </c>
      <c r="G8673" s="113" t="s">
        <v>109552</v>
      </c>
      <c r="H8673" s="113" t="s">
        <v>64580</v>
      </c>
      <c r="I8673" s="113" t="s">
        <v>93134</v>
      </c>
    </row>
    <row r="8674" spans="5:9" ht="14.5" x14ac:dyDescent="0.35">
      <c r="E8674" s="113" t="s">
        <v>140642</v>
      </c>
      <c r="F8674" s="113" t="s">
        <v>22580</v>
      </c>
      <c r="G8674" s="113" t="s">
        <v>109551</v>
      </c>
      <c r="H8674" s="113" t="s">
        <v>64579</v>
      </c>
      <c r="I8674" s="113" t="s">
        <v>93133</v>
      </c>
    </row>
    <row r="8675" spans="5:9" ht="14.5" x14ac:dyDescent="0.35">
      <c r="E8675" s="113" t="s">
        <v>140643</v>
      </c>
      <c r="F8675" s="113" t="s">
        <v>22579</v>
      </c>
      <c r="G8675" s="113" t="s">
        <v>115081</v>
      </c>
      <c r="H8675" s="113" t="s">
        <v>64578</v>
      </c>
      <c r="I8675" s="113" t="s">
        <v>93132</v>
      </c>
    </row>
    <row r="8676" spans="5:9" ht="14.5" x14ac:dyDescent="0.35">
      <c r="E8676" s="113" t="s">
        <v>140644</v>
      </c>
      <c r="F8676" s="113" t="s">
        <v>22578</v>
      </c>
      <c r="G8676" s="113" t="s">
        <v>109550</v>
      </c>
      <c r="H8676" s="113" t="s">
        <v>64577</v>
      </c>
      <c r="I8676" s="113" t="s">
        <v>93131</v>
      </c>
    </row>
    <row r="8677" spans="5:9" ht="14.5" x14ac:dyDescent="0.35">
      <c r="E8677" s="113" t="s">
        <v>140645</v>
      </c>
      <c r="F8677" s="113" t="s">
        <v>22577</v>
      </c>
      <c r="G8677" s="113" t="s">
        <v>109549</v>
      </c>
      <c r="H8677" s="113" t="s">
        <v>64576</v>
      </c>
      <c r="I8677" s="113" t="s">
        <v>93130</v>
      </c>
    </row>
    <row r="8678" spans="5:9" ht="14.5" x14ac:dyDescent="0.35">
      <c r="E8678" s="113" t="s">
        <v>140646</v>
      </c>
      <c r="F8678" s="113" t="s">
        <v>22576</v>
      </c>
      <c r="G8678" s="113" t="s">
        <v>109548</v>
      </c>
      <c r="H8678" s="113" t="s">
        <v>64575</v>
      </c>
      <c r="I8678" s="113" t="s">
        <v>93129</v>
      </c>
    </row>
    <row r="8679" spans="5:9" ht="14.5" x14ac:dyDescent="0.35">
      <c r="E8679" s="113" t="s">
        <v>140647</v>
      </c>
      <c r="F8679" s="113" t="s">
        <v>22575</v>
      </c>
      <c r="G8679" s="113" t="s">
        <v>109547</v>
      </c>
      <c r="H8679" s="113" t="s">
        <v>64574</v>
      </c>
      <c r="I8679" s="113" t="s">
        <v>93128</v>
      </c>
    </row>
    <row r="8680" spans="5:9" ht="14.5" x14ac:dyDescent="0.35">
      <c r="E8680" s="113" t="s">
        <v>140648</v>
      </c>
      <c r="F8680" s="113" t="s">
        <v>22574</v>
      </c>
      <c r="G8680" s="113" t="s">
        <v>109546</v>
      </c>
      <c r="H8680" s="113" t="s">
        <v>64573</v>
      </c>
      <c r="I8680" s="113" t="s">
        <v>93127</v>
      </c>
    </row>
    <row r="8681" spans="5:9" ht="14.5" x14ac:dyDescent="0.35">
      <c r="E8681" s="113" t="s">
        <v>140649</v>
      </c>
      <c r="F8681" s="113" t="s">
        <v>22573</v>
      </c>
      <c r="G8681" s="113" t="s">
        <v>109545</v>
      </c>
      <c r="H8681" s="113" t="s">
        <v>64572</v>
      </c>
      <c r="I8681" s="113" t="s">
        <v>93126</v>
      </c>
    </row>
    <row r="8682" spans="5:9" ht="14.5" x14ac:dyDescent="0.35">
      <c r="E8682" s="113" t="s">
        <v>140650</v>
      </c>
      <c r="F8682" s="113" t="s">
        <v>22572</v>
      </c>
      <c r="G8682" s="113" t="s">
        <v>109544</v>
      </c>
      <c r="H8682" s="113" t="s">
        <v>64571</v>
      </c>
      <c r="I8682" s="113" t="s">
        <v>93125</v>
      </c>
    </row>
    <row r="8683" spans="5:9" ht="14.5" x14ac:dyDescent="0.35">
      <c r="E8683" s="113" t="s">
        <v>140651</v>
      </c>
      <c r="F8683" s="113" t="s">
        <v>22571</v>
      </c>
      <c r="G8683" s="113" t="s">
        <v>109543</v>
      </c>
      <c r="H8683" s="113" t="s">
        <v>64570</v>
      </c>
      <c r="I8683" s="113" t="s">
        <v>93124</v>
      </c>
    </row>
    <row r="8684" spans="5:9" ht="14.5" x14ac:dyDescent="0.35">
      <c r="E8684" s="113" t="s">
        <v>140652</v>
      </c>
      <c r="F8684" s="113" t="s">
        <v>22570</v>
      </c>
      <c r="G8684" s="113" t="s">
        <v>109542</v>
      </c>
      <c r="H8684" s="113" t="s">
        <v>64569</v>
      </c>
      <c r="I8684" s="113" t="s">
        <v>93123</v>
      </c>
    </row>
    <row r="8685" spans="5:9" ht="14.5" x14ac:dyDescent="0.35">
      <c r="E8685" s="113" t="s">
        <v>140653</v>
      </c>
      <c r="F8685" s="113" t="s">
        <v>22569</v>
      </c>
      <c r="G8685" s="113" t="s">
        <v>120642</v>
      </c>
      <c r="H8685" s="113" t="s">
        <v>64568</v>
      </c>
      <c r="I8685" s="113" t="s">
        <v>93122</v>
      </c>
    </row>
    <row r="8686" spans="5:9" ht="14.5" x14ac:dyDescent="0.35">
      <c r="E8686" s="113" t="s">
        <v>140654</v>
      </c>
      <c r="F8686" s="113" t="s">
        <v>22568</v>
      </c>
      <c r="G8686" s="113" t="s">
        <v>109541</v>
      </c>
      <c r="H8686" s="113" t="s">
        <v>64567</v>
      </c>
      <c r="I8686" s="113" t="s">
        <v>93121</v>
      </c>
    </row>
    <row r="8687" spans="5:9" ht="14.5" x14ac:dyDescent="0.35">
      <c r="E8687" s="113" t="s">
        <v>140655</v>
      </c>
      <c r="F8687" s="113" t="s">
        <v>22567</v>
      </c>
      <c r="G8687" s="113" t="s">
        <v>109540</v>
      </c>
      <c r="H8687" s="113" t="s">
        <v>64566</v>
      </c>
      <c r="I8687" s="113" t="s">
        <v>93120</v>
      </c>
    </row>
    <row r="8688" spans="5:9" ht="14.5" x14ac:dyDescent="0.35">
      <c r="E8688" s="113" t="s">
        <v>140656</v>
      </c>
      <c r="F8688" s="113" t="s">
        <v>22566</v>
      </c>
      <c r="G8688" s="113" t="s">
        <v>109539</v>
      </c>
      <c r="H8688" s="113" t="s">
        <v>64565</v>
      </c>
      <c r="I8688" s="113" t="s">
        <v>93119</v>
      </c>
    </row>
    <row r="8689" spans="5:9" ht="14.5" x14ac:dyDescent="0.35">
      <c r="E8689" s="113" t="s">
        <v>140657</v>
      </c>
      <c r="F8689" s="113" t="s">
        <v>22565</v>
      </c>
      <c r="G8689" s="113" t="s">
        <v>117942</v>
      </c>
      <c r="H8689" s="113" t="s">
        <v>64564</v>
      </c>
      <c r="I8689" s="113" t="s">
        <v>93118</v>
      </c>
    </row>
    <row r="8690" spans="5:9" ht="14.5" x14ac:dyDescent="0.35">
      <c r="E8690" s="113" t="s">
        <v>140658</v>
      </c>
      <c r="F8690" s="113" t="s">
        <v>22564</v>
      </c>
      <c r="G8690" s="113" t="s">
        <v>109538</v>
      </c>
      <c r="H8690" s="113" t="s">
        <v>64563</v>
      </c>
      <c r="I8690" s="113" t="s">
        <v>93117</v>
      </c>
    </row>
    <row r="8691" spans="5:9" ht="14.5" x14ac:dyDescent="0.35">
      <c r="E8691" s="113" t="s">
        <v>140659</v>
      </c>
      <c r="F8691" s="113" t="s">
        <v>22563</v>
      </c>
      <c r="G8691" s="113" t="s">
        <v>109537</v>
      </c>
      <c r="H8691" s="113" t="s">
        <v>64562</v>
      </c>
      <c r="I8691" s="113" t="s">
        <v>93116</v>
      </c>
    </row>
    <row r="8692" spans="5:9" ht="14.5" x14ac:dyDescent="0.35">
      <c r="E8692" s="113" t="s">
        <v>140660</v>
      </c>
      <c r="F8692" s="113" t="s">
        <v>22562</v>
      </c>
      <c r="G8692" s="113" t="s">
        <v>109536</v>
      </c>
      <c r="H8692" s="113" t="s">
        <v>64561</v>
      </c>
      <c r="I8692" s="113" t="s">
        <v>93115</v>
      </c>
    </row>
    <row r="8693" spans="5:9" ht="14.5" x14ac:dyDescent="0.35">
      <c r="E8693" s="113" t="s">
        <v>140661</v>
      </c>
      <c r="F8693" s="113" t="s">
        <v>22561</v>
      </c>
      <c r="G8693" s="113" t="s">
        <v>109535</v>
      </c>
      <c r="H8693" s="113" t="s">
        <v>64560</v>
      </c>
      <c r="I8693" s="113" t="s">
        <v>93114</v>
      </c>
    </row>
    <row r="8694" spans="5:9" ht="14.5" x14ac:dyDescent="0.35">
      <c r="E8694" s="113" t="s">
        <v>140662</v>
      </c>
      <c r="F8694" s="113" t="s">
        <v>22560</v>
      </c>
      <c r="G8694" s="113" t="s">
        <v>109534</v>
      </c>
      <c r="H8694" s="113" t="s">
        <v>64559</v>
      </c>
      <c r="I8694" s="113" t="s">
        <v>93113</v>
      </c>
    </row>
    <row r="8695" spans="5:9" ht="14.5" x14ac:dyDescent="0.35">
      <c r="E8695" s="113" t="s">
        <v>140663</v>
      </c>
      <c r="F8695" s="113" t="s">
        <v>22559</v>
      </c>
      <c r="G8695" s="113" t="s">
        <v>109533</v>
      </c>
      <c r="H8695" s="113" t="s">
        <v>64558</v>
      </c>
      <c r="I8695" s="113" t="s">
        <v>93112</v>
      </c>
    </row>
    <row r="8696" spans="5:9" ht="14.5" x14ac:dyDescent="0.35">
      <c r="E8696" s="113" t="s">
        <v>140664</v>
      </c>
      <c r="F8696" s="113" t="s">
        <v>22558</v>
      </c>
      <c r="G8696" s="113" t="s">
        <v>109532</v>
      </c>
      <c r="H8696" s="113" t="s">
        <v>64557</v>
      </c>
      <c r="I8696" s="113" t="s">
        <v>93111</v>
      </c>
    </row>
    <row r="8697" spans="5:9" ht="14.5" x14ac:dyDescent="0.35">
      <c r="E8697" s="113" t="s">
        <v>140665</v>
      </c>
      <c r="F8697" s="113" t="s">
        <v>22557</v>
      </c>
      <c r="G8697" s="113" t="s">
        <v>109531</v>
      </c>
      <c r="H8697" s="113" t="s">
        <v>64556</v>
      </c>
      <c r="I8697" s="113" t="s">
        <v>93110</v>
      </c>
    </row>
    <row r="8698" spans="5:9" ht="14.5" x14ac:dyDescent="0.35">
      <c r="E8698" s="113" t="s">
        <v>140666</v>
      </c>
      <c r="F8698" s="113" t="s">
        <v>22556</v>
      </c>
      <c r="G8698" s="113" t="s">
        <v>109530</v>
      </c>
      <c r="H8698" s="113" t="s">
        <v>64555</v>
      </c>
      <c r="I8698" s="113" t="s">
        <v>93109</v>
      </c>
    </row>
    <row r="8699" spans="5:9" ht="14.5" x14ac:dyDescent="0.35">
      <c r="E8699" s="113" t="s">
        <v>140667</v>
      </c>
      <c r="F8699" s="113" t="s">
        <v>22555</v>
      </c>
      <c r="G8699" s="113" t="s">
        <v>109529</v>
      </c>
      <c r="H8699" s="113" t="s">
        <v>64554</v>
      </c>
      <c r="I8699" s="113" t="s">
        <v>93108</v>
      </c>
    </row>
    <row r="8700" spans="5:9" ht="14.5" x14ac:dyDescent="0.35">
      <c r="E8700" s="113" t="s">
        <v>140668</v>
      </c>
      <c r="F8700" s="113" t="s">
        <v>22554</v>
      </c>
      <c r="G8700" s="113" t="s">
        <v>109528</v>
      </c>
      <c r="H8700" s="113" t="s">
        <v>64553</v>
      </c>
      <c r="I8700" s="113" t="s">
        <v>93107</v>
      </c>
    </row>
    <row r="8701" spans="5:9" ht="14.5" x14ac:dyDescent="0.35">
      <c r="E8701" s="113" t="s">
        <v>140669</v>
      </c>
      <c r="F8701" s="113" t="s">
        <v>22553</v>
      </c>
      <c r="G8701" s="113" t="s">
        <v>109527</v>
      </c>
      <c r="H8701" s="113" t="s">
        <v>64552</v>
      </c>
      <c r="I8701" s="113" t="s">
        <v>93106</v>
      </c>
    </row>
    <row r="8702" spans="5:9" ht="14.5" x14ac:dyDescent="0.35">
      <c r="E8702" s="113" t="s">
        <v>140670</v>
      </c>
      <c r="F8702" s="113" t="s">
        <v>22552</v>
      </c>
      <c r="G8702" s="113" t="s">
        <v>109526</v>
      </c>
      <c r="H8702" s="113" t="s">
        <v>64551</v>
      </c>
      <c r="I8702" s="113" t="s">
        <v>93105</v>
      </c>
    </row>
    <row r="8703" spans="5:9" ht="14.5" x14ac:dyDescent="0.35">
      <c r="E8703" s="113" t="s">
        <v>140671</v>
      </c>
      <c r="F8703" s="113" t="s">
        <v>22551</v>
      </c>
      <c r="G8703" s="113" t="s">
        <v>109525</v>
      </c>
      <c r="H8703" s="113" t="s">
        <v>64550</v>
      </c>
      <c r="I8703" s="113" t="s">
        <v>93104</v>
      </c>
    </row>
    <row r="8704" spans="5:9" ht="14.5" x14ac:dyDescent="0.35">
      <c r="E8704" s="113" t="s">
        <v>140672</v>
      </c>
      <c r="F8704" s="113" t="s">
        <v>22550</v>
      </c>
      <c r="G8704" s="113" t="s">
        <v>109524</v>
      </c>
      <c r="H8704" s="113" t="s">
        <v>64549</v>
      </c>
      <c r="I8704" s="113" t="s">
        <v>93103</v>
      </c>
    </row>
    <row r="8705" spans="5:9" ht="14.5" x14ac:dyDescent="0.35">
      <c r="E8705" s="113" t="s">
        <v>140673</v>
      </c>
      <c r="F8705" s="113" t="s">
        <v>22549</v>
      </c>
      <c r="G8705" s="113" t="s">
        <v>109523</v>
      </c>
      <c r="H8705" s="113" t="s">
        <v>64548</v>
      </c>
      <c r="I8705" s="113" t="s">
        <v>93102</v>
      </c>
    </row>
    <row r="8706" spans="5:9" ht="14.5" x14ac:dyDescent="0.35">
      <c r="E8706" s="113" t="s">
        <v>140674</v>
      </c>
      <c r="F8706" s="113" t="s">
        <v>22548</v>
      </c>
      <c r="G8706" s="113" t="s">
        <v>109522</v>
      </c>
      <c r="H8706" s="113" t="s">
        <v>64547</v>
      </c>
      <c r="I8706" s="113" t="s">
        <v>93101</v>
      </c>
    </row>
    <row r="8707" spans="5:9" ht="14.5" x14ac:dyDescent="0.35">
      <c r="E8707" s="113" t="s">
        <v>140675</v>
      </c>
      <c r="F8707" s="113" t="s">
        <v>22547</v>
      </c>
      <c r="G8707" s="113" t="s">
        <v>109521</v>
      </c>
      <c r="H8707" s="113" t="s">
        <v>64546</v>
      </c>
      <c r="I8707" s="113" t="s">
        <v>93100</v>
      </c>
    </row>
    <row r="8708" spans="5:9" ht="14.5" x14ac:dyDescent="0.35">
      <c r="E8708" s="113" t="s">
        <v>140132</v>
      </c>
      <c r="F8708" s="113" t="s">
        <v>22546</v>
      </c>
      <c r="G8708" s="113" t="s">
        <v>109520</v>
      </c>
      <c r="H8708" s="113" t="s">
        <v>64545</v>
      </c>
      <c r="I8708" s="113" t="s">
        <v>93099</v>
      </c>
    </row>
    <row r="8709" spans="5:9" ht="14.5" x14ac:dyDescent="0.35">
      <c r="E8709" s="113" t="s">
        <v>140131</v>
      </c>
      <c r="F8709" s="113" t="s">
        <v>22545</v>
      </c>
      <c r="G8709" s="113" t="s">
        <v>109519</v>
      </c>
      <c r="H8709" s="113" t="s">
        <v>64544</v>
      </c>
      <c r="I8709" s="113" t="s">
        <v>93098</v>
      </c>
    </row>
    <row r="8710" spans="5:9" ht="14.5" x14ac:dyDescent="0.35">
      <c r="E8710" s="113" t="s">
        <v>140130</v>
      </c>
      <c r="F8710" s="113" t="s">
        <v>22544</v>
      </c>
      <c r="G8710" s="113" t="s">
        <v>109518</v>
      </c>
      <c r="H8710" s="113" t="s">
        <v>64543</v>
      </c>
      <c r="I8710" s="113" t="s">
        <v>93097</v>
      </c>
    </row>
    <row r="8711" spans="5:9" ht="14.5" x14ac:dyDescent="0.35">
      <c r="E8711" s="113" t="s">
        <v>140129</v>
      </c>
      <c r="F8711" s="113" t="s">
        <v>22543</v>
      </c>
      <c r="G8711" s="113" t="s">
        <v>109517</v>
      </c>
      <c r="H8711" s="113" t="s">
        <v>64542</v>
      </c>
      <c r="I8711" s="113" t="s">
        <v>93096</v>
      </c>
    </row>
    <row r="8712" spans="5:9" ht="14.5" x14ac:dyDescent="0.35">
      <c r="E8712" s="113" t="s">
        <v>140128</v>
      </c>
      <c r="F8712" s="113" t="s">
        <v>22542</v>
      </c>
      <c r="G8712" s="113" t="s">
        <v>109516</v>
      </c>
      <c r="H8712" s="113" t="s">
        <v>64541</v>
      </c>
      <c r="I8712" s="113" t="s">
        <v>93095</v>
      </c>
    </row>
    <row r="8713" spans="5:9" ht="14.5" x14ac:dyDescent="0.35">
      <c r="E8713" s="113" t="s">
        <v>140676</v>
      </c>
      <c r="F8713" s="113" t="s">
        <v>22541</v>
      </c>
      <c r="G8713" s="113" t="s">
        <v>109515</v>
      </c>
      <c r="H8713" s="113" t="s">
        <v>64540</v>
      </c>
      <c r="I8713" s="113" t="s">
        <v>93094</v>
      </c>
    </row>
    <row r="8714" spans="5:9" ht="14.5" x14ac:dyDescent="0.35">
      <c r="E8714" s="113" t="s">
        <v>140127</v>
      </c>
      <c r="F8714" s="113" t="s">
        <v>22540</v>
      </c>
      <c r="G8714" s="113" t="s">
        <v>109514</v>
      </c>
      <c r="H8714" s="113" t="s">
        <v>64539</v>
      </c>
      <c r="I8714" s="113" t="s">
        <v>93093</v>
      </c>
    </row>
    <row r="8715" spans="5:9" ht="14.5" x14ac:dyDescent="0.35">
      <c r="E8715" s="113" t="s">
        <v>140126</v>
      </c>
      <c r="F8715" s="113" t="s">
        <v>22539</v>
      </c>
      <c r="G8715" s="113" t="s">
        <v>109513</v>
      </c>
      <c r="H8715" s="113" t="s">
        <v>64538</v>
      </c>
      <c r="I8715" s="113" t="s">
        <v>93092</v>
      </c>
    </row>
    <row r="8716" spans="5:9" ht="14.5" x14ac:dyDescent="0.35">
      <c r="E8716" s="113" t="s">
        <v>140125</v>
      </c>
      <c r="F8716" s="113" t="s">
        <v>22538</v>
      </c>
      <c r="G8716" s="113" t="s">
        <v>109512</v>
      </c>
      <c r="H8716" s="113" t="s">
        <v>64537</v>
      </c>
      <c r="I8716" s="113" t="s">
        <v>93091</v>
      </c>
    </row>
    <row r="8717" spans="5:9" ht="14.5" x14ac:dyDescent="0.35">
      <c r="E8717" s="113" t="s">
        <v>140677</v>
      </c>
      <c r="F8717" s="113" t="s">
        <v>22537</v>
      </c>
      <c r="G8717" s="113" t="s">
        <v>109511</v>
      </c>
      <c r="H8717" s="113" t="s">
        <v>64536</v>
      </c>
      <c r="I8717" s="113" t="s">
        <v>93090</v>
      </c>
    </row>
    <row r="8718" spans="5:9" ht="14.5" x14ac:dyDescent="0.35">
      <c r="E8718" s="113" t="s">
        <v>140678</v>
      </c>
      <c r="F8718" s="113" t="s">
        <v>22536</v>
      </c>
      <c r="G8718" s="113" t="s">
        <v>109510</v>
      </c>
      <c r="H8718" s="113" t="s">
        <v>64535</v>
      </c>
      <c r="I8718" s="113" t="s">
        <v>93089</v>
      </c>
    </row>
    <row r="8719" spans="5:9" ht="14.5" x14ac:dyDescent="0.35">
      <c r="E8719" s="113" t="s">
        <v>140679</v>
      </c>
      <c r="F8719" s="113" t="s">
        <v>22535</v>
      </c>
      <c r="G8719" s="113" t="s">
        <v>109509</v>
      </c>
      <c r="H8719" s="113" t="s">
        <v>64534</v>
      </c>
      <c r="I8719" s="113" t="s">
        <v>93088</v>
      </c>
    </row>
    <row r="8720" spans="5:9" ht="14.5" x14ac:dyDescent="0.35">
      <c r="E8720" s="113" t="s">
        <v>140680</v>
      </c>
      <c r="F8720" s="113" t="s">
        <v>22534</v>
      </c>
      <c r="G8720" s="113" t="s">
        <v>109508</v>
      </c>
      <c r="H8720" s="113" t="s">
        <v>64533</v>
      </c>
      <c r="I8720" s="113" t="s">
        <v>93087</v>
      </c>
    </row>
    <row r="8721" spans="5:9" ht="14.5" x14ac:dyDescent="0.35">
      <c r="E8721" s="113" t="s">
        <v>140681</v>
      </c>
      <c r="F8721" s="113" t="s">
        <v>22533</v>
      </c>
      <c r="G8721" s="113" t="s">
        <v>109507</v>
      </c>
      <c r="H8721" s="113" t="s">
        <v>64532</v>
      </c>
      <c r="I8721" s="113" t="s">
        <v>93086</v>
      </c>
    </row>
    <row r="8722" spans="5:9" ht="14.5" x14ac:dyDescent="0.35">
      <c r="E8722" s="113" t="s">
        <v>140682</v>
      </c>
      <c r="F8722" s="113" t="s">
        <v>22532</v>
      </c>
      <c r="G8722" s="113" t="s">
        <v>109506</v>
      </c>
      <c r="H8722" s="113" t="s">
        <v>64531</v>
      </c>
      <c r="I8722" s="113" t="s">
        <v>93085</v>
      </c>
    </row>
    <row r="8723" spans="5:9" ht="14.5" x14ac:dyDescent="0.35">
      <c r="E8723" s="113" t="s">
        <v>140124</v>
      </c>
      <c r="F8723" s="113" t="s">
        <v>22531</v>
      </c>
      <c r="G8723" s="113" t="s">
        <v>109505</v>
      </c>
      <c r="H8723" s="113" t="s">
        <v>64530</v>
      </c>
      <c r="I8723" s="113" t="s">
        <v>93084</v>
      </c>
    </row>
    <row r="8724" spans="5:9" ht="14.5" x14ac:dyDescent="0.35">
      <c r="E8724" s="113" t="s">
        <v>140123</v>
      </c>
      <c r="F8724" s="113" t="s">
        <v>22530</v>
      </c>
      <c r="G8724" s="113" t="s">
        <v>109504</v>
      </c>
      <c r="H8724" s="113" t="s">
        <v>64529</v>
      </c>
      <c r="I8724" s="113" t="s">
        <v>93083</v>
      </c>
    </row>
    <row r="8725" spans="5:9" ht="14.5" x14ac:dyDescent="0.35">
      <c r="E8725" s="113" t="s">
        <v>140122</v>
      </c>
      <c r="F8725" s="113" t="s">
        <v>22529</v>
      </c>
      <c r="G8725" s="113" t="s">
        <v>109503</v>
      </c>
      <c r="H8725" s="113" t="s">
        <v>64528</v>
      </c>
      <c r="I8725" s="113" t="s">
        <v>93082</v>
      </c>
    </row>
    <row r="8726" spans="5:9" ht="14.5" x14ac:dyDescent="0.35">
      <c r="E8726" s="113" t="s">
        <v>140121</v>
      </c>
      <c r="F8726" s="113" t="s">
        <v>22528</v>
      </c>
      <c r="G8726" s="113" t="s">
        <v>109502</v>
      </c>
      <c r="H8726" s="113" t="s">
        <v>64527</v>
      </c>
      <c r="I8726" s="113" t="s">
        <v>93081</v>
      </c>
    </row>
    <row r="8727" spans="5:9" ht="14.5" x14ac:dyDescent="0.35">
      <c r="E8727" s="113" t="s">
        <v>140683</v>
      </c>
      <c r="F8727" s="113" t="s">
        <v>22527</v>
      </c>
      <c r="G8727" s="113" t="s">
        <v>109501</v>
      </c>
      <c r="H8727" s="113" t="s">
        <v>64526</v>
      </c>
      <c r="I8727" s="113" t="s">
        <v>93080</v>
      </c>
    </row>
    <row r="8728" spans="5:9" ht="14.5" x14ac:dyDescent="0.35">
      <c r="E8728" s="113" t="s">
        <v>140684</v>
      </c>
      <c r="F8728" s="113" t="s">
        <v>22526</v>
      </c>
      <c r="G8728" s="113" t="s">
        <v>109500</v>
      </c>
      <c r="H8728" s="113" t="s">
        <v>64525</v>
      </c>
      <c r="I8728" s="113" t="s">
        <v>93079</v>
      </c>
    </row>
    <row r="8729" spans="5:9" ht="14.5" x14ac:dyDescent="0.35">
      <c r="E8729" s="113" t="s">
        <v>140120</v>
      </c>
      <c r="F8729" s="113" t="s">
        <v>22525</v>
      </c>
      <c r="G8729" s="113" t="s">
        <v>109499</v>
      </c>
      <c r="H8729" s="113" t="s">
        <v>64524</v>
      </c>
      <c r="I8729" s="113" t="s">
        <v>93078</v>
      </c>
    </row>
    <row r="8730" spans="5:9" ht="14.5" x14ac:dyDescent="0.35">
      <c r="E8730" s="113" t="s">
        <v>140119</v>
      </c>
      <c r="F8730" s="113" t="s">
        <v>22524</v>
      </c>
      <c r="G8730" s="113" t="s">
        <v>109498</v>
      </c>
      <c r="H8730" s="113" t="s">
        <v>64523</v>
      </c>
      <c r="I8730" s="113" t="s">
        <v>93077</v>
      </c>
    </row>
    <row r="8731" spans="5:9" ht="14.5" x14ac:dyDescent="0.35">
      <c r="E8731" s="113" t="s">
        <v>140118</v>
      </c>
      <c r="F8731" s="113" t="s">
        <v>22523</v>
      </c>
      <c r="G8731" s="113" t="s">
        <v>109497</v>
      </c>
      <c r="H8731" s="113" t="s">
        <v>64522</v>
      </c>
      <c r="I8731" s="113" t="s">
        <v>93076</v>
      </c>
    </row>
    <row r="8732" spans="5:9" ht="14.5" x14ac:dyDescent="0.35">
      <c r="E8732" s="113" t="s">
        <v>140117</v>
      </c>
      <c r="F8732" s="113" t="s">
        <v>22522</v>
      </c>
      <c r="G8732" s="113" t="s">
        <v>109496</v>
      </c>
      <c r="H8732" s="113" t="s">
        <v>64521</v>
      </c>
      <c r="I8732" s="113" t="s">
        <v>93075</v>
      </c>
    </row>
    <row r="8733" spans="5:9" ht="14.5" x14ac:dyDescent="0.35">
      <c r="E8733" s="113" t="s">
        <v>140116</v>
      </c>
      <c r="F8733" s="113" t="s">
        <v>22521</v>
      </c>
      <c r="G8733" s="113" t="s">
        <v>109495</v>
      </c>
      <c r="H8733" s="113" t="s">
        <v>64520</v>
      </c>
      <c r="I8733" s="113" t="s">
        <v>93074</v>
      </c>
    </row>
    <row r="8734" spans="5:9" ht="14.5" x14ac:dyDescent="0.35">
      <c r="E8734" s="113" t="s">
        <v>140685</v>
      </c>
      <c r="F8734" s="113" t="s">
        <v>22520</v>
      </c>
      <c r="G8734" s="113" t="s">
        <v>109494</v>
      </c>
      <c r="H8734" s="113" t="s">
        <v>64519</v>
      </c>
      <c r="I8734" s="113" t="s">
        <v>93073</v>
      </c>
    </row>
    <row r="8735" spans="5:9" ht="14.5" x14ac:dyDescent="0.35">
      <c r="E8735" s="113" t="s">
        <v>140686</v>
      </c>
      <c r="F8735" s="113" t="s">
        <v>22519</v>
      </c>
      <c r="G8735" s="113" t="s">
        <v>109493</v>
      </c>
      <c r="H8735" s="113" t="s">
        <v>64518</v>
      </c>
      <c r="I8735" s="113" t="s">
        <v>93072</v>
      </c>
    </row>
    <row r="8736" spans="5:9" ht="14.5" x14ac:dyDescent="0.35">
      <c r="E8736" s="113" t="s">
        <v>140687</v>
      </c>
      <c r="F8736" s="113" t="s">
        <v>22518</v>
      </c>
      <c r="G8736" s="113" t="s">
        <v>109492</v>
      </c>
      <c r="H8736" s="113" t="s">
        <v>64517</v>
      </c>
      <c r="I8736" s="113" t="s">
        <v>93071</v>
      </c>
    </row>
    <row r="8737" spans="5:9" ht="14.5" x14ac:dyDescent="0.35">
      <c r="E8737" s="113" t="s">
        <v>140688</v>
      </c>
      <c r="F8737" s="113" t="s">
        <v>22517</v>
      </c>
      <c r="G8737" s="113" t="s">
        <v>109491</v>
      </c>
      <c r="H8737" s="113" t="s">
        <v>64516</v>
      </c>
      <c r="I8737" s="113" t="s">
        <v>93070</v>
      </c>
    </row>
    <row r="8738" spans="5:9" ht="14.5" x14ac:dyDescent="0.35">
      <c r="E8738" s="113" t="s">
        <v>140115</v>
      </c>
      <c r="F8738" s="113" t="s">
        <v>22516</v>
      </c>
      <c r="G8738" s="113" t="s">
        <v>109490</v>
      </c>
      <c r="H8738" s="113" t="s">
        <v>64515</v>
      </c>
      <c r="I8738" s="113" t="s">
        <v>93069</v>
      </c>
    </row>
    <row r="8739" spans="5:9" ht="14.5" x14ac:dyDescent="0.35">
      <c r="E8739" s="113" t="s">
        <v>140689</v>
      </c>
      <c r="F8739" s="113" t="s">
        <v>22515</v>
      </c>
      <c r="G8739" s="113" t="s">
        <v>109489</v>
      </c>
      <c r="H8739" s="113" t="s">
        <v>64514</v>
      </c>
      <c r="I8739" s="113" t="s">
        <v>93068</v>
      </c>
    </row>
    <row r="8740" spans="5:9" ht="14.5" x14ac:dyDescent="0.35">
      <c r="E8740" s="113" t="s">
        <v>140690</v>
      </c>
      <c r="F8740" s="113" t="s">
        <v>22514</v>
      </c>
      <c r="G8740" s="113" t="s">
        <v>109488</v>
      </c>
      <c r="H8740" s="113" t="s">
        <v>64513</v>
      </c>
      <c r="I8740" s="113" t="s">
        <v>93067</v>
      </c>
    </row>
    <row r="8741" spans="5:9" ht="14.5" x14ac:dyDescent="0.35">
      <c r="E8741" s="113" t="s">
        <v>140114</v>
      </c>
      <c r="F8741" s="113" t="s">
        <v>22513</v>
      </c>
      <c r="G8741" s="113" t="s">
        <v>109487</v>
      </c>
      <c r="H8741" s="113" t="s">
        <v>64512</v>
      </c>
      <c r="I8741" s="113" t="s">
        <v>93066</v>
      </c>
    </row>
    <row r="8742" spans="5:9" ht="14.5" x14ac:dyDescent="0.35">
      <c r="E8742" s="113" t="s">
        <v>140113</v>
      </c>
      <c r="F8742" s="113" t="s">
        <v>22512</v>
      </c>
      <c r="G8742" s="113" t="s">
        <v>109486</v>
      </c>
      <c r="H8742" s="113" t="s">
        <v>64511</v>
      </c>
      <c r="I8742" s="113" t="s">
        <v>93065</v>
      </c>
    </row>
    <row r="8743" spans="5:9" ht="14.5" x14ac:dyDescent="0.35">
      <c r="E8743" s="113" t="s">
        <v>140112</v>
      </c>
      <c r="F8743" s="113" t="s">
        <v>22511</v>
      </c>
      <c r="G8743" s="113" t="s">
        <v>109485</v>
      </c>
      <c r="H8743" s="113" t="s">
        <v>64510</v>
      </c>
      <c r="I8743" s="113" t="s">
        <v>93064</v>
      </c>
    </row>
    <row r="8744" spans="5:9" ht="14.5" x14ac:dyDescent="0.35">
      <c r="E8744" s="113" t="s">
        <v>140111</v>
      </c>
      <c r="F8744" s="113" t="s">
        <v>22510</v>
      </c>
      <c r="G8744" s="113" t="s">
        <v>109484</v>
      </c>
      <c r="H8744" s="113" t="s">
        <v>64509</v>
      </c>
      <c r="I8744" s="113" t="s">
        <v>93063</v>
      </c>
    </row>
    <row r="8745" spans="5:9" ht="14.5" x14ac:dyDescent="0.35">
      <c r="E8745" s="113" t="s">
        <v>140691</v>
      </c>
      <c r="F8745" s="113" t="s">
        <v>22509</v>
      </c>
      <c r="G8745" s="113" t="s">
        <v>109483</v>
      </c>
      <c r="H8745" s="113" t="s">
        <v>64508</v>
      </c>
      <c r="I8745" s="113" t="s">
        <v>93062</v>
      </c>
    </row>
    <row r="8746" spans="5:9" ht="14.5" x14ac:dyDescent="0.35">
      <c r="E8746" s="113" t="s">
        <v>140110</v>
      </c>
      <c r="F8746" s="113" t="s">
        <v>22508</v>
      </c>
      <c r="G8746" s="113" t="s">
        <v>109482</v>
      </c>
      <c r="H8746" s="113" t="s">
        <v>64507</v>
      </c>
      <c r="I8746" s="113" t="s">
        <v>93061</v>
      </c>
    </row>
    <row r="8747" spans="5:9" ht="14.5" x14ac:dyDescent="0.35">
      <c r="E8747" s="113" t="s">
        <v>140109</v>
      </c>
      <c r="F8747" s="113" t="s">
        <v>22507</v>
      </c>
      <c r="G8747" s="113" t="s">
        <v>109481</v>
      </c>
      <c r="H8747" s="113" t="s">
        <v>64506</v>
      </c>
      <c r="I8747" s="113" t="s">
        <v>93060</v>
      </c>
    </row>
    <row r="8748" spans="5:9" ht="14.5" x14ac:dyDescent="0.35">
      <c r="E8748" s="113" t="s">
        <v>137937</v>
      </c>
      <c r="F8748" s="113" t="s">
        <v>22506</v>
      </c>
      <c r="G8748" s="113" t="s">
        <v>115080</v>
      </c>
      <c r="H8748" s="113" t="s">
        <v>64505</v>
      </c>
      <c r="I8748" s="113" t="s">
        <v>93059</v>
      </c>
    </row>
    <row r="8749" spans="5:9" ht="14.5" x14ac:dyDescent="0.35">
      <c r="E8749" s="113" t="s">
        <v>137938</v>
      </c>
      <c r="F8749" s="113" t="s">
        <v>22505</v>
      </c>
      <c r="G8749" s="113" t="s">
        <v>109480</v>
      </c>
      <c r="H8749" s="113" t="s">
        <v>64504</v>
      </c>
      <c r="I8749" s="113" t="s">
        <v>93058</v>
      </c>
    </row>
    <row r="8750" spans="5:9" ht="14.5" x14ac:dyDescent="0.35">
      <c r="E8750" s="113" t="s">
        <v>140692</v>
      </c>
      <c r="F8750" s="113" t="s">
        <v>22504</v>
      </c>
      <c r="G8750" s="113" t="s">
        <v>115079</v>
      </c>
      <c r="H8750" s="113" t="s">
        <v>64503</v>
      </c>
      <c r="I8750" s="113" t="s">
        <v>93057</v>
      </c>
    </row>
    <row r="8751" spans="5:9" ht="14.5" x14ac:dyDescent="0.35">
      <c r="E8751" s="113" t="s">
        <v>140693</v>
      </c>
      <c r="F8751" s="113" t="s">
        <v>22503</v>
      </c>
      <c r="G8751" s="113" t="s">
        <v>109479</v>
      </c>
      <c r="H8751" s="113" t="s">
        <v>64502</v>
      </c>
      <c r="I8751" s="113" t="s">
        <v>93056</v>
      </c>
    </row>
    <row r="8752" spans="5:9" ht="14.5" x14ac:dyDescent="0.35">
      <c r="E8752" s="113" t="s">
        <v>140694</v>
      </c>
      <c r="F8752" s="113" t="s">
        <v>22502</v>
      </c>
      <c r="G8752" s="113" t="s">
        <v>109478</v>
      </c>
      <c r="H8752" s="113" t="s">
        <v>64501</v>
      </c>
      <c r="I8752" s="113" t="s">
        <v>93055</v>
      </c>
    </row>
    <row r="8753" spans="5:9" ht="14.5" x14ac:dyDescent="0.35">
      <c r="E8753" s="113" t="s">
        <v>140108</v>
      </c>
      <c r="F8753" s="113" t="s">
        <v>22501</v>
      </c>
      <c r="G8753" s="113" t="s">
        <v>109477</v>
      </c>
      <c r="H8753" s="113" t="s">
        <v>64500</v>
      </c>
      <c r="I8753" s="113" t="s">
        <v>93054</v>
      </c>
    </row>
    <row r="8754" spans="5:9" ht="14.5" x14ac:dyDescent="0.35">
      <c r="E8754" s="113" t="s">
        <v>140695</v>
      </c>
      <c r="F8754" s="113" t="s">
        <v>22500</v>
      </c>
      <c r="G8754" s="113" t="s">
        <v>109476</v>
      </c>
      <c r="H8754" s="113" t="s">
        <v>64499</v>
      </c>
      <c r="I8754" s="113" t="s">
        <v>93053</v>
      </c>
    </row>
    <row r="8755" spans="5:9" ht="14.5" x14ac:dyDescent="0.35">
      <c r="E8755" s="113" t="s">
        <v>140696</v>
      </c>
      <c r="F8755" s="113" t="s">
        <v>22499</v>
      </c>
      <c r="G8755" s="113" t="s">
        <v>109475</v>
      </c>
      <c r="H8755" s="113" t="s">
        <v>64498</v>
      </c>
      <c r="I8755" s="113" t="s">
        <v>93052</v>
      </c>
    </row>
    <row r="8756" spans="5:9" ht="14.5" x14ac:dyDescent="0.35">
      <c r="E8756" s="113" t="s">
        <v>140697</v>
      </c>
      <c r="F8756" s="113" t="s">
        <v>22498</v>
      </c>
      <c r="G8756" s="113" t="s">
        <v>109474</v>
      </c>
      <c r="H8756" s="113" t="s">
        <v>64497</v>
      </c>
      <c r="I8756" s="113" t="s">
        <v>93051</v>
      </c>
    </row>
    <row r="8757" spans="5:9" ht="14.5" x14ac:dyDescent="0.35">
      <c r="E8757" s="113" t="s">
        <v>140107</v>
      </c>
      <c r="F8757" s="113" t="s">
        <v>22497</v>
      </c>
      <c r="G8757" s="113" t="s">
        <v>109473</v>
      </c>
      <c r="H8757" s="113" t="s">
        <v>64496</v>
      </c>
      <c r="I8757" s="113" t="s">
        <v>93050</v>
      </c>
    </row>
    <row r="8758" spans="5:9" ht="14.5" x14ac:dyDescent="0.35">
      <c r="E8758" s="113" t="s">
        <v>140698</v>
      </c>
      <c r="F8758" s="113" t="s">
        <v>22496</v>
      </c>
      <c r="G8758" s="113" t="s">
        <v>109472</v>
      </c>
      <c r="H8758" s="113" t="s">
        <v>64495</v>
      </c>
      <c r="I8758" s="113" t="s">
        <v>93049</v>
      </c>
    </row>
    <row r="8759" spans="5:9" ht="14.5" x14ac:dyDescent="0.35">
      <c r="E8759" s="113" t="s">
        <v>140106</v>
      </c>
      <c r="F8759" s="113" t="s">
        <v>22495</v>
      </c>
      <c r="G8759" s="113" t="s">
        <v>109471</v>
      </c>
      <c r="H8759" s="113" t="s">
        <v>64494</v>
      </c>
      <c r="I8759" s="113" t="s">
        <v>93048</v>
      </c>
    </row>
    <row r="8760" spans="5:9" ht="14.5" x14ac:dyDescent="0.35">
      <c r="E8760" s="113" t="s">
        <v>137939</v>
      </c>
      <c r="F8760" s="113" t="s">
        <v>22494</v>
      </c>
      <c r="G8760" s="113" t="s">
        <v>109470</v>
      </c>
      <c r="H8760" s="113" t="s">
        <v>64493</v>
      </c>
      <c r="I8760" s="113" t="s">
        <v>93047</v>
      </c>
    </row>
    <row r="8761" spans="5:9" ht="14.5" x14ac:dyDescent="0.35">
      <c r="E8761" s="113" t="s">
        <v>137940</v>
      </c>
      <c r="F8761" s="113" t="s">
        <v>22493</v>
      </c>
      <c r="G8761" s="113" t="s">
        <v>109469</v>
      </c>
      <c r="H8761" s="113" t="s">
        <v>64492</v>
      </c>
      <c r="I8761" s="113" t="s">
        <v>93046</v>
      </c>
    </row>
    <row r="8762" spans="5:9" ht="14.5" x14ac:dyDescent="0.35">
      <c r="E8762" s="113" t="s">
        <v>140105</v>
      </c>
      <c r="F8762" s="113" t="s">
        <v>22492</v>
      </c>
      <c r="G8762" s="113" t="s">
        <v>109468</v>
      </c>
      <c r="H8762" s="113" t="s">
        <v>64491</v>
      </c>
      <c r="I8762" s="113" t="s">
        <v>93045</v>
      </c>
    </row>
    <row r="8763" spans="5:9" ht="14.5" x14ac:dyDescent="0.35">
      <c r="E8763" s="113" t="s">
        <v>140104</v>
      </c>
      <c r="F8763" s="113" t="s">
        <v>22491</v>
      </c>
      <c r="G8763" s="113" t="s">
        <v>109467</v>
      </c>
      <c r="H8763" s="113" t="s">
        <v>64490</v>
      </c>
      <c r="I8763" s="113" t="s">
        <v>93044</v>
      </c>
    </row>
    <row r="8764" spans="5:9" ht="14.5" x14ac:dyDescent="0.35">
      <c r="E8764" s="113" t="s">
        <v>140103</v>
      </c>
      <c r="F8764" s="113" t="s">
        <v>22490</v>
      </c>
      <c r="G8764" s="113" t="s">
        <v>109466</v>
      </c>
      <c r="H8764" s="113" t="s">
        <v>64489</v>
      </c>
      <c r="I8764" s="113" t="s">
        <v>93043</v>
      </c>
    </row>
    <row r="8765" spans="5:9" ht="14.5" x14ac:dyDescent="0.35">
      <c r="E8765" s="113" t="s">
        <v>140102</v>
      </c>
      <c r="F8765" s="113" t="s">
        <v>22489</v>
      </c>
      <c r="G8765" s="113" t="s">
        <v>109465</v>
      </c>
      <c r="H8765" s="113" t="s">
        <v>64488</v>
      </c>
      <c r="I8765" s="113" t="s">
        <v>93042</v>
      </c>
    </row>
    <row r="8766" spans="5:9" ht="14.5" x14ac:dyDescent="0.35">
      <c r="E8766" s="113" t="s">
        <v>140101</v>
      </c>
      <c r="F8766" s="113" t="s">
        <v>22488</v>
      </c>
      <c r="G8766" s="113" t="s">
        <v>109464</v>
      </c>
      <c r="H8766" s="113" t="s">
        <v>64487</v>
      </c>
      <c r="I8766" s="113" t="s">
        <v>93041</v>
      </c>
    </row>
    <row r="8767" spans="5:9" ht="14.5" x14ac:dyDescent="0.35">
      <c r="E8767" s="113" t="s">
        <v>140100</v>
      </c>
      <c r="F8767" s="113" t="s">
        <v>22487</v>
      </c>
      <c r="G8767" s="113" t="s">
        <v>109463</v>
      </c>
      <c r="H8767" s="113" t="s">
        <v>64486</v>
      </c>
      <c r="I8767" s="113" t="s">
        <v>93040</v>
      </c>
    </row>
    <row r="8768" spans="5:9" ht="14.5" x14ac:dyDescent="0.35">
      <c r="E8768" s="113" t="s">
        <v>140699</v>
      </c>
      <c r="F8768" s="113" t="s">
        <v>22486</v>
      </c>
      <c r="G8768" s="113" t="s">
        <v>109462</v>
      </c>
      <c r="H8768" s="113" t="s">
        <v>64485</v>
      </c>
      <c r="I8768" s="113" t="s">
        <v>93039</v>
      </c>
    </row>
    <row r="8769" spans="5:9" ht="14.5" x14ac:dyDescent="0.35">
      <c r="E8769" s="113" t="s">
        <v>140700</v>
      </c>
      <c r="F8769" s="113" t="s">
        <v>22485</v>
      </c>
      <c r="G8769" s="113" t="s">
        <v>109461</v>
      </c>
      <c r="H8769" s="113" t="s">
        <v>64484</v>
      </c>
      <c r="I8769" s="113" t="s">
        <v>93038</v>
      </c>
    </row>
    <row r="8770" spans="5:9" ht="14.5" x14ac:dyDescent="0.35">
      <c r="E8770" s="113" t="s">
        <v>140099</v>
      </c>
      <c r="F8770" s="113" t="s">
        <v>22484</v>
      </c>
      <c r="G8770" s="113" t="s">
        <v>38671</v>
      </c>
      <c r="H8770" s="113" t="s">
        <v>64483</v>
      </c>
      <c r="I8770" s="113" t="s">
        <v>93037</v>
      </c>
    </row>
    <row r="8771" spans="5:9" ht="14.5" x14ac:dyDescent="0.35">
      <c r="E8771" s="113" t="s">
        <v>140098</v>
      </c>
      <c r="F8771" s="113" t="s">
        <v>22483</v>
      </c>
      <c r="G8771" s="113" t="s">
        <v>109460</v>
      </c>
      <c r="H8771" s="113" t="s">
        <v>64482</v>
      </c>
      <c r="I8771" s="113" t="s">
        <v>93036</v>
      </c>
    </row>
    <row r="8772" spans="5:9" ht="14.5" x14ac:dyDescent="0.35">
      <c r="E8772" s="113" t="s">
        <v>137941</v>
      </c>
      <c r="F8772" s="113" t="s">
        <v>22482</v>
      </c>
      <c r="G8772" s="113" t="s">
        <v>109459</v>
      </c>
      <c r="H8772" s="113" t="s">
        <v>64481</v>
      </c>
      <c r="I8772" s="113" t="s">
        <v>93035</v>
      </c>
    </row>
    <row r="8773" spans="5:9" ht="14.5" x14ac:dyDescent="0.35">
      <c r="E8773" s="113" t="s">
        <v>140097</v>
      </c>
      <c r="F8773" s="113" t="s">
        <v>22481</v>
      </c>
      <c r="G8773" s="113" t="s">
        <v>38670</v>
      </c>
      <c r="H8773" s="113" t="s">
        <v>64480</v>
      </c>
      <c r="I8773" s="113" t="s">
        <v>93034</v>
      </c>
    </row>
    <row r="8774" spans="5:9" ht="14.5" x14ac:dyDescent="0.35">
      <c r="E8774" s="113" t="s">
        <v>140701</v>
      </c>
      <c r="F8774" s="113" t="s">
        <v>22480</v>
      </c>
      <c r="G8774" s="113" t="s">
        <v>38669</v>
      </c>
      <c r="H8774" s="113" t="s">
        <v>64479</v>
      </c>
      <c r="I8774" s="113" t="s">
        <v>93033</v>
      </c>
    </row>
    <row r="8775" spans="5:9" ht="14.5" x14ac:dyDescent="0.35">
      <c r="E8775" s="113" t="s">
        <v>140096</v>
      </c>
      <c r="F8775" s="113" t="s">
        <v>22479</v>
      </c>
      <c r="G8775" s="113" t="s">
        <v>38668</v>
      </c>
      <c r="H8775" s="113" t="s">
        <v>64478</v>
      </c>
      <c r="I8775" s="113" t="s">
        <v>93032</v>
      </c>
    </row>
    <row r="8776" spans="5:9" ht="14.5" x14ac:dyDescent="0.35">
      <c r="E8776" s="113" t="s">
        <v>140095</v>
      </c>
      <c r="F8776" s="113" t="s">
        <v>22478</v>
      </c>
      <c r="G8776" s="113" t="s">
        <v>38667</v>
      </c>
      <c r="H8776" s="113" t="s">
        <v>64477</v>
      </c>
      <c r="I8776" s="113" t="s">
        <v>93031</v>
      </c>
    </row>
    <row r="8777" spans="5:9" ht="14.5" x14ac:dyDescent="0.35">
      <c r="E8777" s="113" t="s">
        <v>140094</v>
      </c>
      <c r="F8777" s="113" t="s">
        <v>22477</v>
      </c>
      <c r="G8777" s="113" t="s">
        <v>109458</v>
      </c>
      <c r="H8777" s="113" t="s">
        <v>64476</v>
      </c>
      <c r="I8777" s="113" t="s">
        <v>93030</v>
      </c>
    </row>
    <row r="8778" spans="5:9" ht="14.5" x14ac:dyDescent="0.35">
      <c r="E8778" s="113" t="s">
        <v>140093</v>
      </c>
      <c r="F8778" s="113" t="s">
        <v>22476</v>
      </c>
      <c r="G8778" s="113" t="s">
        <v>109457</v>
      </c>
      <c r="H8778" s="113" t="s">
        <v>64475</v>
      </c>
      <c r="I8778" s="113" t="s">
        <v>93029</v>
      </c>
    </row>
    <row r="8779" spans="5:9" ht="14.5" x14ac:dyDescent="0.35">
      <c r="E8779" s="113" t="s">
        <v>140092</v>
      </c>
      <c r="F8779" s="113" t="s">
        <v>22475</v>
      </c>
      <c r="G8779" s="113" t="s">
        <v>109456</v>
      </c>
      <c r="H8779" s="113" t="s">
        <v>64474</v>
      </c>
      <c r="I8779" s="113" t="s">
        <v>93028</v>
      </c>
    </row>
    <row r="8780" spans="5:9" ht="14.5" x14ac:dyDescent="0.35">
      <c r="E8780" s="113" t="s">
        <v>140091</v>
      </c>
      <c r="F8780" s="113" t="s">
        <v>22474</v>
      </c>
      <c r="G8780" s="113" t="s">
        <v>38666</v>
      </c>
      <c r="H8780" s="113" t="s">
        <v>64473</v>
      </c>
      <c r="I8780" s="113" t="s">
        <v>93027</v>
      </c>
    </row>
    <row r="8781" spans="5:9" ht="14.5" x14ac:dyDescent="0.35">
      <c r="E8781" s="113" t="s">
        <v>137942</v>
      </c>
      <c r="F8781" s="113" t="s">
        <v>22473</v>
      </c>
      <c r="G8781" s="113" t="s">
        <v>38665</v>
      </c>
      <c r="H8781" s="113" t="s">
        <v>64472</v>
      </c>
      <c r="I8781" s="113" t="s">
        <v>93026</v>
      </c>
    </row>
    <row r="8782" spans="5:9" ht="14.5" x14ac:dyDescent="0.35">
      <c r="E8782" s="113" t="s">
        <v>137943</v>
      </c>
      <c r="F8782" s="113" t="s">
        <v>22472</v>
      </c>
      <c r="G8782" s="113" t="s">
        <v>38664</v>
      </c>
      <c r="H8782" s="113" t="s">
        <v>64471</v>
      </c>
      <c r="I8782" s="113" t="s">
        <v>140348</v>
      </c>
    </row>
    <row r="8783" spans="5:9" ht="14.5" x14ac:dyDescent="0.35">
      <c r="E8783" s="113" t="s">
        <v>140090</v>
      </c>
      <c r="F8783" s="113" t="s">
        <v>22471</v>
      </c>
      <c r="G8783" s="113" t="s">
        <v>38663</v>
      </c>
      <c r="H8783" s="113" t="s">
        <v>64470</v>
      </c>
      <c r="I8783" s="113" t="s">
        <v>93025</v>
      </c>
    </row>
    <row r="8784" spans="5:9" ht="14.5" x14ac:dyDescent="0.35">
      <c r="E8784" s="113" t="s">
        <v>140702</v>
      </c>
      <c r="F8784" s="113" t="s">
        <v>22470</v>
      </c>
      <c r="G8784" s="113" t="s">
        <v>38662</v>
      </c>
      <c r="H8784" s="113" t="s">
        <v>64469</v>
      </c>
      <c r="I8784" s="113" t="s">
        <v>93024</v>
      </c>
    </row>
    <row r="8785" spans="5:9" ht="14.5" x14ac:dyDescent="0.35">
      <c r="E8785" s="113" t="s">
        <v>140703</v>
      </c>
      <c r="F8785" s="113" t="s">
        <v>22469</v>
      </c>
      <c r="G8785" s="113" t="s">
        <v>38661</v>
      </c>
      <c r="H8785" s="113" t="s">
        <v>64468</v>
      </c>
      <c r="I8785" s="113" t="s">
        <v>93023</v>
      </c>
    </row>
    <row r="8786" spans="5:9" ht="14.5" x14ac:dyDescent="0.35">
      <c r="E8786" s="113" t="s">
        <v>140089</v>
      </c>
      <c r="F8786" s="113" t="s">
        <v>22468</v>
      </c>
      <c r="G8786" s="113" t="s">
        <v>49613</v>
      </c>
      <c r="H8786" s="113" t="s">
        <v>64467</v>
      </c>
      <c r="I8786" s="113" t="s">
        <v>93022</v>
      </c>
    </row>
    <row r="8787" spans="5:9" ht="14.5" x14ac:dyDescent="0.35">
      <c r="E8787" s="113" t="s">
        <v>137944</v>
      </c>
      <c r="F8787" s="113" t="s">
        <v>22467</v>
      </c>
      <c r="G8787" s="113" t="s">
        <v>109455</v>
      </c>
      <c r="H8787" s="113" t="s">
        <v>64466</v>
      </c>
      <c r="I8787" s="113" t="s">
        <v>93021</v>
      </c>
    </row>
    <row r="8788" spans="5:9" ht="14.5" x14ac:dyDescent="0.35">
      <c r="E8788" s="113" t="s">
        <v>140088</v>
      </c>
      <c r="F8788" s="113" t="s">
        <v>22466</v>
      </c>
      <c r="G8788" s="113" t="s">
        <v>109454</v>
      </c>
      <c r="H8788" s="113" t="s">
        <v>64465</v>
      </c>
      <c r="I8788" s="113" t="s">
        <v>93020</v>
      </c>
    </row>
    <row r="8789" spans="5:9" ht="14.5" x14ac:dyDescent="0.35">
      <c r="E8789" s="113" t="s">
        <v>137945</v>
      </c>
      <c r="F8789" s="113" t="s">
        <v>22465</v>
      </c>
      <c r="G8789" s="113" t="s">
        <v>109453</v>
      </c>
      <c r="H8789" s="113" t="s">
        <v>64464</v>
      </c>
      <c r="I8789" s="113" t="s">
        <v>93019</v>
      </c>
    </row>
    <row r="8790" spans="5:9" ht="14.5" x14ac:dyDescent="0.35">
      <c r="E8790" s="113" t="s">
        <v>140087</v>
      </c>
      <c r="F8790" s="113" t="s">
        <v>22464</v>
      </c>
      <c r="G8790" s="113" t="s">
        <v>109452</v>
      </c>
      <c r="H8790" s="113" t="s">
        <v>64463</v>
      </c>
      <c r="I8790" s="113" t="s">
        <v>93018</v>
      </c>
    </row>
    <row r="8791" spans="5:9" ht="14.5" x14ac:dyDescent="0.35">
      <c r="E8791" s="113" t="s">
        <v>140086</v>
      </c>
      <c r="F8791" s="113" t="s">
        <v>22463</v>
      </c>
      <c r="G8791" s="113" t="s">
        <v>38660</v>
      </c>
      <c r="H8791" s="113" t="s">
        <v>64462</v>
      </c>
      <c r="I8791" s="113" t="s">
        <v>93017</v>
      </c>
    </row>
    <row r="8792" spans="5:9" ht="14.5" x14ac:dyDescent="0.35">
      <c r="E8792" s="113" t="s">
        <v>140085</v>
      </c>
      <c r="F8792" s="113" t="s">
        <v>22462</v>
      </c>
      <c r="G8792" s="113" t="s">
        <v>109451</v>
      </c>
      <c r="H8792" s="113" t="s">
        <v>64461</v>
      </c>
      <c r="I8792" s="113" t="s">
        <v>93016</v>
      </c>
    </row>
    <row r="8793" spans="5:9" ht="14.5" x14ac:dyDescent="0.35">
      <c r="E8793" s="113" t="s">
        <v>140704</v>
      </c>
      <c r="F8793" s="113" t="s">
        <v>22461</v>
      </c>
      <c r="G8793" s="113" t="s">
        <v>38659</v>
      </c>
      <c r="H8793" s="113" t="s">
        <v>64460</v>
      </c>
      <c r="I8793" s="113" t="s">
        <v>93015</v>
      </c>
    </row>
    <row r="8794" spans="5:9" ht="14.5" x14ac:dyDescent="0.35">
      <c r="E8794" s="113" t="s">
        <v>140084</v>
      </c>
      <c r="F8794" s="113" t="s">
        <v>22460</v>
      </c>
      <c r="G8794" s="113" t="s">
        <v>38658</v>
      </c>
      <c r="H8794" s="113" t="s">
        <v>64459</v>
      </c>
      <c r="I8794" s="113" t="s">
        <v>93014</v>
      </c>
    </row>
    <row r="8795" spans="5:9" ht="14.5" x14ac:dyDescent="0.35">
      <c r="E8795" s="113" t="s">
        <v>137946</v>
      </c>
      <c r="F8795" s="113" t="s">
        <v>22459</v>
      </c>
      <c r="G8795" s="113" t="s">
        <v>38657</v>
      </c>
      <c r="H8795" s="113" t="s">
        <v>64458</v>
      </c>
      <c r="I8795" s="113" t="s">
        <v>93013</v>
      </c>
    </row>
    <row r="8796" spans="5:9" ht="14.5" x14ac:dyDescent="0.35">
      <c r="E8796" s="113" t="s">
        <v>140083</v>
      </c>
      <c r="F8796" s="113" t="s">
        <v>22458</v>
      </c>
      <c r="G8796" s="113" t="s">
        <v>117941</v>
      </c>
      <c r="H8796" s="113" t="s">
        <v>64457</v>
      </c>
      <c r="I8796" s="113" t="s">
        <v>93012</v>
      </c>
    </row>
    <row r="8797" spans="5:9" ht="14.5" x14ac:dyDescent="0.35">
      <c r="E8797" s="113" t="s">
        <v>140082</v>
      </c>
      <c r="F8797" s="113" t="s">
        <v>22457</v>
      </c>
      <c r="G8797" s="113" t="s">
        <v>38656</v>
      </c>
      <c r="H8797" s="113" t="s">
        <v>64456</v>
      </c>
      <c r="I8797" s="113" t="s">
        <v>93011</v>
      </c>
    </row>
    <row r="8798" spans="5:9" ht="14.5" x14ac:dyDescent="0.35">
      <c r="E8798" s="113" t="s">
        <v>140081</v>
      </c>
      <c r="F8798" s="113" t="s">
        <v>22456</v>
      </c>
      <c r="G8798" s="113" t="s">
        <v>109450</v>
      </c>
      <c r="H8798" s="113" t="s">
        <v>64455</v>
      </c>
      <c r="I8798" s="113" t="s">
        <v>93010</v>
      </c>
    </row>
    <row r="8799" spans="5:9" ht="14.5" x14ac:dyDescent="0.35">
      <c r="E8799" s="113" t="s">
        <v>140080</v>
      </c>
      <c r="F8799" s="113" t="s">
        <v>22455</v>
      </c>
      <c r="G8799" s="113" t="s">
        <v>38655</v>
      </c>
      <c r="H8799" s="113" t="s">
        <v>64454</v>
      </c>
      <c r="I8799" s="113" t="s">
        <v>93009</v>
      </c>
    </row>
    <row r="8800" spans="5:9" ht="14.5" x14ac:dyDescent="0.35">
      <c r="E8800" s="113" t="s">
        <v>140079</v>
      </c>
      <c r="F8800" s="113" t="s">
        <v>22454</v>
      </c>
      <c r="G8800" s="113" t="s">
        <v>38654</v>
      </c>
      <c r="H8800" s="113" t="s">
        <v>64453</v>
      </c>
      <c r="I8800" s="113" t="s">
        <v>93008</v>
      </c>
    </row>
    <row r="8801" spans="5:9" ht="14.5" x14ac:dyDescent="0.35">
      <c r="E8801" s="113" t="s">
        <v>140705</v>
      </c>
      <c r="F8801" s="113" t="s">
        <v>22453</v>
      </c>
      <c r="G8801" s="113" t="s">
        <v>109449</v>
      </c>
      <c r="H8801" s="113" t="s">
        <v>64452</v>
      </c>
      <c r="I8801" s="113" t="s">
        <v>93007</v>
      </c>
    </row>
    <row r="8802" spans="5:9" ht="14.5" x14ac:dyDescent="0.35">
      <c r="E8802" s="113" t="s">
        <v>137947</v>
      </c>
      <c r="F8802" s="113" t="s">
        <v>22452</v>
      </c>
      <c r="G8802" s="113" t="s">
        <v>38653</v>
      </c>
      <c r="H8802" s="113" t="s">
        <v>64451</v>
      </c>
      <c r="I8802" s="113" t="s">
        <v>93006</v>
      </c>
    </row>
    <row r="8803" spans="5:9" ht="14.5" x14ac:dyDescent="0.35">
      <c r="E8803" s="113" t="s">
        <v>140078</v>
      </c>
      <c r="F8803" s="113" t="s">
        <v>22451</v>
      </c>
      <c r="G8803" s="113" t="s">
        <v>38652</v>
      </c>
      <c r="H8803" s="113" t="s">
        <v>64450</v>
      </c>
      <c r="I8803" s="113" t="s">
        <v>93005</v>
      </c>
    </row>
    <row r="8804" spans="5:9" ht="14.5" x14ac:dyDescent="0.35">
      <c r="E8804" s="113" t="s">
        <v>140077</v>
      </c>
      <c r="F8804" s="113" t="s">
        <v>22450</v>
      </c>
      <c r="G8804" s="113" t="s">
        <v>38651</v>
      </c>
      <c r="H8804" s="113" t="s">
        <v>64449</v>
      </c>
      <c r="I8804" s="113" t="s">
        <v>93004</v>
      </c>
    </row>
    <row r="8805" spans="5:9" ht="14.5" x14ac:dyDescent="0.35">
      <c r="E8805" s="113" t="s">
        <v>140076</v>
      </c>
      <c r="F8805" s="113" t="s">
        <v>22449</v>
      </c>
      <c r="G8805" s="113" t="s">
        <v>38650</v>
      </c>
      <c r="H8805" s="113" t="s">
        <v>64448</v>
      </c>
      <c r="I8805" s="113" t="s">
        <v>93003</v>
      </c>
    </row>
    <row r="8806" spans="5:9" ht="14.5" x14ac:dyDescent="0.35">
      <c r="E8806" s="113" t="s">
        <v>137948</v>
      </c>
      <c r="F8806" s="113" t="s">
        <v>22448</v>
      </c>
      <c r="G8806" s="113" t="s">
        <v>38649</v>
      </c>
      <c r="H8806" s="113" t="s">
        <v>64447</v>
      </c>
      <c r="I8806" s="113" t="s">
        <v>93002</v>
      </c>
    </row>
    <row r="8807" spans="5:9" ht="14.5" x14ac:dyDescent="0.35">
      <c r="E8807" s="113" t="s">
        <v>137949</v>
      </c>
      <c r="F8807" s="113" t="s">
        <v>22447</v>
      </c>
      <c r="G8807" s="113" t="s">
        <v>38648</v>
      </c>
      <c r="H8807" s="113" t="s">
        <v>64446</v>
      </c>
      <c r="I8807" s="113" t="s">
        <v>93001</v>
      </c>
    </row>
    <row r="8808" spans="5:9" ht="14.5" x14ac:dyDescent="0.35">
      <c r="E8808" s="113" t="s">
        <v>140075</v>
      </c>
      <c r="F8808" s="113" t="s">
        <v>22446</v>
      </c>
      <c r="G8808" s="113" t="s">
        <v>109448</v>
      </c>
      <c r="H8808" s="113" t="s">
        <v>64445</v>
      </c>
      <c r="I8808" s="113" t="s">
        <v>93000</v>
      </c>
    </row>
    <row r="8809" spans="5:9" ht="14.5" x14ac:dyDescent="0.35">
      <c r="E8809" s="113" t="s">
        <v>137950</v>
      </c>
      <c r="F8809" s="113" t="s">
        <v>22445</v>
      </c>
      <c r="G8809" s="113" t="s">
        <v>109447</v>
      </c>
      <c r="H8809" s="113" t="s">
        <v>64444</v>
      </c>
      <c r="I8809" s="113" t="s">
        <v>92999</v>
      </c>
    </row>
    <row r="8810" spans="5:9" ht="14.5" x14ac:dyDescent="0.35">
      <c r="E8810" s="113" t="s">
        <v>137951</v>
      </c>
      <c r="F8810" s="113" t="s">
        <v>22444</v>
      </c>
      <c r="G8810" s="113" t="s">
        <v>109446</v>
      </c>
      <c r="H8810" s="113" t="s">
        <v>64443</v>
      </c>
      <c r="I8810" s="113" t="s">
        <v>92998</v>
      </c>
    </row>
    <row r="8811" spans="5:9" ht="14.5" x14ac:dyDescent="0.35">
      <c r="E8811" s="113" t="s">
        <v>140074</v>
      </c>
      <c r="F8811" s="113" t="s">
        <v>22443</v>
      </c>
      <c r="G8811" s="113" t="s">
        <v>109445</v>
      </c>
      <c r="H8811" s="113" t="s">
        <v>64442</v>
      </c>
      <c r="I8811" s="113" t="s">
        <v>140347</v>
      </c>
    </row>
    <row r="8812" spans="5:9" ht="14.5" x14ac:dyDescent="0.35">
      <c r="E8812" s="113" t="s">
        <v>137952</v>
      </c>
      <c r="F8812" s="113" t="s">
        <v>22442</v>
      </c>
      <c r="G8812" s="113" t="s">
        <v>109444</v>
      </c>
      <c r="H8812" s="113" t="s">
        <v>64441</v>
      </c>
      <c r="I8812" s="113" t="s">
        <v>92997</v>
      </c>
    </row>
    <row r="8813" spans="5:9" ht="14.5" x14ac:dyDescent="0.35">
      <c r="E8813" s="113" t="s">
        <v>137953</v>
      </c>
      <c r="F8813" s="113" t="s">
        <v>22441</v>
      </c>
      <c r="G8813" s="113" t="s">
        <v>109443</v>
      </c>
      <c r="H8813" s="113" t="s">
        <v>64440</v>
      </c>
      <c r="I8813" s="113" t="s">
        <v>92996</v>
      </c>
    </row>
    <row r="8814" spans="5:9" ht="14.5" x14ac:dyDescent="0.35">
      <c r="E8814" s="113" t="s">
        <v>137954</v>
      </c>
      <c r="F8814" s="113" t="s">
        <v>22440</v>
      </c>
      <c r="G8814" s="113" t="s">
        <v>109442</v>
      </c>
      <c r="H8814" s="113" t="s">
        <v>64439</v>
      </c>
      <c r="I8814" s="113" t="s">
        <v>92995</v>
      </c>
    </row>
    <row r="8815" spans="5:9" ht="14.5" x14ac:dyDescent="0.35">
      <c r="E8815" s="113" t="s">
        <v>140706</v>
      </c>
      <c r="F8815" s="113" t="s">
        <v>22439</v>
      </c>
      <c r="G8815" s="113" t="s">
        <v>109441</v>
      </c>
      <c r="H8815" s="113" t="s">
        <v>64438</v>
      </c>
      <c r="I8815" s="113" t="s">
        <v>92994</v>
      </c>
    </row>
    <row r="8816" spans="5:9" ht="14.5" x14ac:dyDescent="0.35">
      <c r="E8816" s="113" t="s">
        <v>137955</v>
      </c>
      <c r="F8816" s="113" t="s">
        <v>22438</v>
      </c>
      <c r="G8816" s="113" t="s">
        <v>109440</v>
      </c>
      <c r="H8816" s="113" t="s">
        <v>64437</v>
      </c>
      <c r="I8816" s="113" t="s">
        <v>92993</v>
      </c>
    </row>
    <row r="8817" spans="5:9" ht="14.5" x14ac:dyDescent="0.35">
      <c r="E8817" s="113" t="s">
        <v>137956</v>
      </c>
      <c r="F8817" s="113" t="s">
        <v>22437</v>
      </c>
      <c r="G8817" s="113" t="s">
        <v>38647</v>
      </c>
      <c r="H8817" s="113" t="s">
        <v>64436</v>
      </c>
      <c r="I8817" s="113" t="s">
        <v>92992</v>
      </c>
    </row>
    <row r="8818" spans="5:9" ht="14.5" x14ac:dyDescent="0.35">
      <c r="E8818" s="113" t="s">
        <v>137957</v>
      </c>
      <c r="F8818" s="113" t="s">
        <v>22436</v>
      </c>
      <c r="G8818" s="113" t="s">
        <v>109439</v>
      </c>
      <c r="H8818" s="113" t="s">
        <v>64435</v>
      </c>
      <c r="I8818" s="113" t="s">
        <v>92991</v>
      </c>
    </row>
    <row r="8819" spans="5:9" ht="14.5" x14ac:dyDescent="0.35">
      <c r="E8819" s="113" t="s">
        <v>137958</v>
      </c>
      <c r="F8819" s="113" t="s">
        <v>22435</v>
      </c>
      <c r="G8819" s="113" t="s">
        <v>109438</v>
      </c>
      <c r="H8819" s="113" t="s">
        <v>64434</v>
      </c>
      <c r="I8819" s="113" t="s">
        <v>92990</v>
      </c>
    </row>
    <row r="8820" spans="5:9" ht="14.5" x14ac:dyDescent="0.35">
      <c r="E8820" s="113" t="s">
        <v>137959</v>
      </c>
      <c r="F8820" s="113" t="s">
        <v>22434</v>
      </c>
      <c r="G8820" s="113" t="s">
        <v>109437</v>
      </c>
      <c r="H8820" s="113" t="s">
        <v>64433</v>
      </c>
      <c r="I8820" s="113" t="s">
        <v>92989</v>
      </c>
    </row>
    <row r="8821" spans="5:9" ht="14.5" x14ac:dyDescent="0.35">
      <c r="E8821" s="113" t="s">
        <v>137960</v>
      </c>
      <c r="F8821" s="113" t="s">
        <v>22433</v>
      </c>
      <c r="G8821" s="113" t="s">
        <v>109436</v>
      </c>
      <c r="H8821" s="113" t="s">
        <v>64432</v>
      </c>
      <c r="I8821" s="113" t="s">
        <v>92988</v>
      </c>
    </row>
    <row r="8822" spans="5:9" ht="14.5" x14ac:dyDescent="0.35">
      <c r="E8822" s="113" t="s">
        <v>140073</v>
      </c>
      <c r="F8822" s="113" t="s">
        <v>22432</v>
      </c>
      <c r="G8822" s="113" t="s">
        <v>109435</v>
      </c>
      <c r="H8822" s="113" t="s">
        <v>64431</v>
      </c>
      <c r="I8822" s="113" t="s">
        <v>92987</v>
      </c>
    </row>
    <row r="8823" spans="5:9" ht="14.5" x14ac:dyDescent="0.35">
      <c r="E8823" s="113" t="s">
        <v>137961</v>
      </c>
      <c r="F8823" s="113" t="s">
        <v>22431</v>
      </c>
      <c r="G8823" s="113" t="s">
        <v>38646</v>
      </c>
      <c r="H8823" s="113" t="s">
        <v>64430</v>
      </c>
      <c r="I8823" s="113" t="s">
        <v>92986</v>
      </c>
    </row>
    <row r="8824" spans="5:9" ht="14.5" x14ac:dyDescent="0.35">
      <c r="E8824" s="113" t="s">
        <v>137962</v>
      </c>
      <c r="F8824" s="113" t="s">
        <v>22430</v>
      </c>
      <c r="G8824" s="113" t="s">
        <v>49612</v>
      </c>
      <c r="H8824" s="113" t="s">
        <v>64429</v>
      </c>
      <c r="I8824" s="113" t="s">
        <v>92985</v>
      </c>
    </row>
    <row r="8825" spans="5:9" ht="14.5" x14ac:dyDescent="0.35">
      <c r="E8825" s="113" t="s">
        <v>137963</v>
      </c>
      <c r="F8825" s="113" t="s">
        <v>22429</v>
      </c>
      <c r="G8825" s="113" t="s">
        <v>109434</v>
      </c>
      <c r="H8825" s="113" t="s">
        <v>64428</v>
      </c>
      <c r="I8825" s="113" t="s">
        <v>92984</v>
      </c>
    </row>
    <row r="8826" spans="5:9" ht="14.5" x14ac:dyDescent="0.35">
      <c r="E8826" s="113" t="s">
        <v>137964</v>
      </c>
      <c r="F8826" s="113" t="s">
        <v>22428</v>
      </c>
      <c r="G8826" s="113" t="s">
        <v>38645</v>
      </c>
      <c r="H8826" s="113" t="s">
        <v>64427</v>
      </c>
      <c r="I8826" s="113" t="s">
        <v>92983</v>
      </c>
    </row>
    <row r="8827" spans="5:9" ht="14.5" x14ac:dyDescent="0.35">
      <c r="E8827" s="113" t="s">
        <v>137965</v>
      </c>
      <c r="F8827" s="113" t="s">
        <v>22427</v>
      </c>
      <c r="G8827" s="113" t="s">
        <v>115078</v>
      </c>
      <c r="H8827" s="113" t="s">
        <v>64426</v>
      </c>
      <c r="I8827" s="113" t="s">
        <v>92982</v>
      </c>
    </row>
    <row r="8828" spans="5:9" ht="14.5" x14ac:dyDescent="0.35">
      <c r="E8828" s="113" t="s">
        <v>137966</v>
      </c>
      <c r="F8828" s="113" t="s">
        <v>22426</v>
      </c>
      <c r="G8828" s="113" t="s">
        <v>38644</v>
      </c>
      <c r="H8828" s="113" t="s">
        <v>64425</v>
      </c>
      <c r="I8828" s="113" t="s">
        <v>92981</v>
      </c>
    </row>
    <row r="8829" spans="5:9" ht="14.5" x14ac:dyDescent="0.35">
      <c r="E8829" s="113" t="s">
        <v>137967</v>
      </c>
      <c r="F8829" s="113" t="s">
        <v>108224</v>
      </c>
      <c r="G8829" s="113" t="s">
        <v>38643</v>
      </c>
      <c r="H8829" s="113" t="s">
        <v>64424</v>
      </c>
      <c r="I8829" s="113" t="s">
        <v>92980</v>
      </c>
    </row>
    <row r="8830" spans="5:9" ht="14.5" x14ac:dyDescent="0.35">
      <c r="E8830" s="113" t="s">
        <v>137968</v>
      </c>
      <c r="F8830" s="113" t="s">
        <v>22425</v>
      </c>
      <c r="G8830" s="113" t="s">
        <v>38642</v>
      </c>
      <c r="H8830" s="113" t="s">
        <v>64423</v>
      </c>
      <c r="I8830" s="113" t="s">
        <v>92979</v>
      </c>
    </row>
    <row r="8831" spans="5:9" ht="14.5" x14ac:dyDescent="0.35">
      <c r="E8831" s="113" t="s">
        <v>140072</v>
      </c>
      <c r="F8831" s="113" t="s">
        <v>22424</v>
      </c>
      <c r="G8831" s="113" t="s">
        <v>38641</v>
      </c>
      <c r="H8831" s="113" t="s">
        <v>64422</v>
      </c>
      <c r="I8831" s="113" t="s">
        <v>92978</v>
      </c>
    </row>
    <row r="8832" spans="5:9" ht="14.5" x14ac:dyDescent="0.35">
      <c r="E8832" s="113" t="s">
        <v>137969</v>
      </c>
      <c r="F8832" s="113" t="s">
        <v>108223</v>
      </c>
      <c r="G8832" s="113" t="s">
        <v>38640</v>
      </c>
      <c r="H8832" s="113" t="s">
        <v>64421</v>
      </c>
      <c r="I8832" s="113" t="s">
        <v>92977</v>
      </c>
    </row>
    <row r="8833" spans="5:9" ht="14.5" x14ac:dyDescent="0.35">
      <c r="E8833" s="113" t="s">
        <v>137970</v>
      </c>
      <c r="F8833" s="113" t="s">
        <v>22423</v>
      </c>
      <c r="G8833" s="113" t="s">
        <v>38639</v>
      </c>
      <c r="H8833" s="113" t="s">
        <v>64420</v>
      </c>
      <c r="I8833" s="113" t="s">
        <v>92976</v>
      </c>
    </row>
    <row r="8834" spans="5:9" ht="14.5" x14ac:dyDescent="0.35">
      <c r="E8834" s="113" t="s">
        <v>137971</v>
      </c>
      <c r="F8834" s="113" t="s">
        <v>22422</v>
      </c>
      <c r="G8834" s="113" t="s">
        <v>38638</v>
      </c>
      <c r="H8834" s="113" t="s">
        <v>64419</v>
      </c>
      <c r="I8834" s="113" t="s">
        <v>92975</v>
      </c>
    </row>
    <row r="8835" spans="5:9" ht="14.5" x14ac:dyDescent="0.35">
      <c r="E8835" s="113" t="s">
        <v>137972</v>
      </c>
      <c r="F8835" s="113" t="s">
        <v>22421</v>
      </c>
      <c r="G8835" s="113" t="s">
        <v>38637</v>
      </c>
      <c r="H8835" s="113" t="s">
        <v>64418</v>
      </c>
      <c r="I8835" s="113" t="s">
        <v>92974</v>
      </c>
    </row>
    <row r="8836" spans="5:9" ht="14.5" x14ac:dyDescent="0.35">
      <c r="E8836" s="113" t="s">
        <v>137973</v>
      </c>
      <c r="F8836" s="113" t="s">
        <v>22420</v>
      </c>
      <c r="G8836" s="113" t="s">
        <v>38636</v>
      </c>
      <c r="H8836" s="113" t="s">
        <v>64417</v>
      </c>
      <c r="I8836" s="113" t="s">
        <v>92973</v>
      </c>
    </row>
    <row r="8837" spans="5:9" ht="14.5" x14ac:dyDescent="0.35">
      <c r="E8837" s="113" t="s">
        <v>140071</v>
      </c>
      <c r="F8837" s="113" t="s">
        <v>22419</v>
      </c>
      <c r="G8837" s="113" t="s">
        <v>38635</v>
      </c>
      <c r="H8837" s="113" t="s">
        <v>64416</v>
      </c>
      <c r="I8837" s="113" t="s">
        <v>92972</v>
      </c>
    </row>
    <row r="8838" spans="5:9" ht="14.5" x14ac:dyDescent="0.35">
      <c r="E8838" s="113" t="s">
        <v>140070</v>
      </c>
      <c r="F8838" s="113" t="s">
        <v>22418</v>
      </c>
      <c r="G8838" s="113" t="s">
        <v>38634</v>
      </c>
      <c r="H8838" s="113" t="s">
        <v>64415</v>
      </c>
      <c r="I8838" s="113" t="s">
        <v>92971</v>
      </c>
    </row>
    <row r="8839" spans="5:9" ht="14.5" x14ac:dyDescent="0.35">
      <c r="E8839" s="113" t="s">
        <v>140069</v>
      </c>
      <c r="F8839" s="113" t="s">
        <v>22417</v>
      </c>
      <c r="G8839" s="113" t="s">
        <v>38633</v>
      </c>
      <c r="H8839" s="113" t="s">
        <v>64414</v>
      </c>
      <c r="I8839" s="113" t="s">
        <v>92970</v>
      </c>
    </row>
    <row r="8840" spans="5:9" ht="14.5" x14ac:dyDescent="0.35">
      <c r="E8840" s="113" t="s">
        <v>140707</v>
      </c>
      <c r="F8840" s="113" t="s">
        <v>22416</v>
      </c>
      <c r="G8840" s="113" t="s">
        <v>38632</v>
      </c>
      <c r="H8840" s="113" t="s">
        <v>64413</v>
      </c>
      <c r="I8840" s="113" t="s">
        <v>92969</v>
      </c>
    </row>
    <row r="8841" spans="5:9" ht="14.5" x14ac:dyDescent="0.35">
      <c r="E8841" s="113" t="s">
        <v>137974</v>
      </c>
      <c r="F8841" s="113" t="s">
        <v>22415</v>
      </c>
      <c r="G8841" s="113" t="s">
        <v>38631</v>
      </c>
      <c r="H8841" s="113" t="s">
        <v>64412</v>
      </c>
      <c r="I8841" s="113" t="s">
        <v>92968</v>
      </c>
    </row>
    <row r="8842" spans="5:9" ht="14.5" x14ac:dyDescent="0.35">
      <c r="E8842" s="113" t="s">
        <v>137975</v>
      </c>
      <c r="F8842" s="113" t="s">
        <v>22414</v>
      </c>
      <c r="G8842" s="113" t="s">
        <v>109433</v>
      </c>
      <c r="H8842" s="113" t="s">
        <v>64411</v>
      </c>
      <c r="I8842" s="113" t="s">
        <v>92967</v>
      </c>
    </row>
    <row r="8843" spans="5:9" ht="14.5" x14ac:dyDescent="0.35">
      <c r="E8843" s="113" t="s">
        <v>140708</v>
      </c>
      <c r="F8843" s="113" t="s">
        <v>22413</v>
      </c>
      <c r="G8843" s="113" t="s">
        <v>38630</v>
      </c>
      <c r="H8843" s="113" t="s">
        <v>64410</v>
      </c>
      <c r="I8843" s="113" t="s">
        <v>92966</v>
      </c>
    </row>
    <row r="8844" spans="5:9" ht="14.5" x14ac:dyDescent="0.35">
      <c r="E8844" s="113" t="s">
        <v>137976</v>
      </c>
      <c r="F8844" s="113" t="s">
        <v>22412</v>
      </c>
      <c r="G8844" s="113" t="s">
        <v>38629</v>
      </c>
      <c r="H8844" s="113" t="s">
        <v>64409</v>
      </c>
      <c r="I8844" s="113" t="s">
        <v>92965</v>
      </c>
    </row>
    <row r="8845" spans="5:9" ht="14.5" x14ac:dyDescent="0.35">
      <c r="E8845" s="113" t="s">
        <v>137977</v>
      </c>
      <c r="F8845" s="113" t="s">
        <v>22411</v>
      </c>
      <c r="G8845" s="113" t="s">
        <v>109432</v>
      </c>
      <c r="H8845" s="113" t="s">
        <v>64408</v>
      </c>
      <c r="I8845" s="113" t="s">
        <v>92964</v>
      </c>
    </row>
    <row r="8846" spans="5:9" ht="14.5" x14ac:dyDescent="0.35">
      <c r="E8846" s="113" t="s">
        <v>137978</v>
      </c>
      <c r="F8846" s="113" t="s">
        <v>22410</v>
      </c>
      <c r="G8846" s="113" t="s">
        <v>38628</v>
      </c>
      <c r="H8846" s="113" t="s">
        <v>64407</v>
      </c>
      <c r="I8846" s="113" t="s">
        <v>92963</v>
      </c>
    </row>
    <row r="8847" spans="5:9" ht="14.5" x14ac:dyDescent="0.35">
      <c r="E8847" s="113" t="s">
        <v>137979</v>
      </c>
      <c r="F8847" s="113" t="s">
        <v>22409</v>
      </c>
      <c r="G8847" s="113" t="s">
        <v>109431</v>
      </c>
      <c r="H8847" s="113" t="s">
        <v>64406</v>
      </c>
      <c r="I8847" s="113" t="s">
        <v>92962</v>
      </c>
    </row>
    <row r="8848" spans="5:9" ht="14.5" x14ac:dyDescent="0.35">
      <c r="E8848" s="113" t="s">
        <v>140068</v>
      </c>
      <c r="F8848" s="113" t="s">
        <v>22408</v>
      </c>
      <c r="G8848" s="113" t="s">
        <v>109430</v>
      </c>
      <c r="H8848" s="113" t="s">
        <v>64405</v>
      </c>
      <c r="I8848" s="113" t="s">
        <v>92961</v>
      </c>
    </row>
    <row r="8849" spans="5:9" ht="14.5" x14ac:dyDescent="0.35">
      <c r="E8849" s="113" t="s">
        <v>137980</v>
      </c>
      <c r="F8849" s="113" t="s">
        <v>22407</v>
      </c>
      <c r="G8849" s="113" t="s">
        <v>38627</v>
      </c>
      <c r="H8849" s="113" t="s">
        <v>64404</v>
      </c>
      <c r="I8849" s="113" t="s">
        <v>92960</v>
      </c>
    </row>
    <row r="8850" spans="5:9" ht="14.5" x14ac:dyDescent="0.35">
      <c r="E8850" s="113" t="s">
        <v>137981</v>
      </c>
      <c r="F8850" s="113" t="s">
        <v>22406</v>
      </c>
      <c r="G8850" s="113" t="s">
        <v>38626</v>
      </c>
      <c r="H8850" s="113" t="s">
        <v>64403</v>
      </c>
      <c r="I8850" s="113" t="s">
        <v>92959</v>
      </c>
    </row>
    <row r="8851" spans="5:9" ht="14.5" x14ac:dyDescent="0.35">
      <c r="E8851" s="113" t="s">
        <v>137982</v>
      </c>
      <c r="F8851" s="113" t="s">
        <v>22405</v>
      </c>
      <c r="G8851" s="113" t="s">
        <v>38625</v>
      </c>
      <c r="H8851" s="113" t="s">
        <v>64402</v>
      </c>
      <c r="I8851" s="113" t="s">
        <v>92958</v>
      </c>
    </row>
    <row r="8852" spans="5:9" ht="14.5" x14ac:dyDescent="0.35">
      <c r="E8852" s="113" t="s">
        <v>137983</v>
      </c>
      <c r="F8852" s="113" t="s">
        <v>22404</v>
      </c>
      <c r="G8852" s="113" t="s">
        <v>38624</v>
      </c>
      <c r="H8852" s="113" t="s">
        <v>64401</v>
      </c>
      <c r="I8852" s="113" t="s">
        <v>92957</v>
      </c>
    </row>
    <row r="8853" spans="5:9" ht="14.5" x14ac:dyDescent="0.35">
      <c r="E8853" s="113" t="s">
        <v>137984</v>
      </c>
      <c r="F8853" s="113" t="s">
        <v>22403</v>
      </c>
      <c r="G8853" s="113" t="s">
        <v>38623</v>
      </c>
      <c r="H8853" s="113" t="s">
        <v>64400</v>
      </c>
      <c r="I8853" s="113" t="s">
        <v>92956</v>
      </c>
    </row>
    <row r="8854" spans="5:9" ht="14.5" x14ac:dyDescent="0.35">
      <c r="E8854" s="113" t="s">
        <v>137985</v>
      </c>
      <c r="F8854" s="113" t="s">
        <v>22402</v>
      </c>
      <c r="G8854" s="113" t="s">
        <v>38622</v>
      </c>
      <c r="H8854" s="113" t="s">
        <v>64399</v>
      </c>
      <c r="I8854" s="113" t="s">
        <v>92955</v>
      </c>
    </row>
    <row r="8855" spans="5:9" ht="14.5" x14ac:dyDescent="0.35">
      <c r="E8855" s="113" t="s">
        <v>140067</v>
      </c>
      <c r="F8855" s="113" t="s">
        <v>22401</v>
      </c>
      <c r="G8855" s="113" t="s">
        <v>38621</v>
      </c>
      <c r="H8855" s="113" t="s">
        <v>64398</v>
      </c>
      <c r="I8855" s="113" t="s">
        <v>92954</v>
      </c>
    </row>
    <row r="8856" spans="5:9" ht="14.5" x14ac:dyDescent="0.35">
      <c r="E8856" s="113" t="s">
        <v>137986</v>
      </c>
      <c r="F8856" s="113" t="s">
        <v>22400</v>
      </c>
      <c r="G8856" s="113" t="s">
        <v>38620</v>
      </c>
      <c r="H8856" s="113" t="s">
        <v>64397</v>
      </c>
      <c r="I8856" s="113" t="s">
        <v>92953</v>
      </c>
    </row>
    <row r="8857" spans="5:9" ht="14.5" x14ac:dyDescent="0.35">
      <c r="E8857" s="113" t="s">
        <v>140709</v>
      </c>
      <c r="F8857" s="113" t="s">
        <v>22399</v>
      </c>
      <c r="G8857" s="113" t="s">
        <v>38619</v>
      </c>
      <c r="H8857" s="113" t="s">
        <v>64396</v>
      </c>
      <c r="I8857" s="113" t="s">
        <v>92952</v>
      </c>
    </row>
    <row r="8858" spans="5:9" ht="14.5" x14ac:dyDescent="0.35">
      <c r="E8858" s="113" t="s">
        <v>137987</v>
      </c>
      <c r="F8858" s="113" t="s">
        <v>22398</v>
      </c>
      <c r="G8858" s="113" t="s">
        <v>38618</v>
      </c>
      <c r="H8858" s="113" t="s">
        <v>64395</v>
      </c>
      <c r="I8858" s="113" t="s">
        <v>92951</v>
      </c>
    </row>
    <row r="8859" spans="5:9" ht="14.5" x14ac:dyDescent="0.35">
      <c r="E8859" s="113" t="s">
        <v>137988</v>
      </c>
      <c r="F8859" s="113" t="s">
        <v>22397</v>
      </c>
      <c r="G8859" s="113" t="s">
        <v>109429</v>
      </c>
      <c r="H8859" s="113" t="s">
        <v>64394</v>
      </c>
      <c r="I8859" s="113" t="s">
        <v>92950</v>
      </c>
    </row>
    <row r="8860" spans="5:9" ht="14.5" x14ac:dyDescent="0.35">
      <c r="E8860" s="113" t="s">
        <v>137989</v>
      </c>
      <c r="F8860" s="113" t="s">
        <v>22396</v>
      </c>
      <c r="G8860" s="113" t="s">
        <v>38617</v>
      </c>
      <c r="H8860" s="113" t="s">
        <v>64393</v>
      </c>
      <c r="I8860" s="113" t="s">
        <v>92949</v>
      </c>
    </row>
    <row r="8861" spans="5:9" ht="14.5" x14ac:dyDescent="0.35">
      <c r="E8861" s="113" t="s">
        <v>140066</v>
      </c>
      <c r="F8861" s="113" t="s">
        <v>22395</v>
      </c>
      <c r="G8861" s="113" t="s">
        <v>38616</v>
      </c>
      <c r="H8861" s="113" t="s">
        <v>64392</v>
      </c>
      <c r="I8861" s="113" t="s">
        <v>92948</v>
      </c>
    </row>
    <row r="8862" spans="5:9" ht="14.5" x14ac:dyDescent="0.35">
      <c r="E8862" s="113" t="s">
        <v>137990</v>
      </c>
      <c r="F8862" s="113" t="s">
        <v>22394</v>
      </c>
      <c r="G8862" s="113" t="s">
        <v>38615</v>
      </c>
      <c r="H8862" s="113" t="s">
        <v>64391</v>
      </c>
      <c r="I8862" s="113" t="s">
        <v>92947</v>
      </c>
    </row>
    <row r="8863" spans="5:9" ht="14.5" x14ac:dyDescent="0.35">
      <c r="E8863" s="113" t="s">
        <v>137991</v>
      </c>
      <c r="F8863" s="113" t="s">
        <v>22393</v>
      </c>
      <c r="G8863" s="113" t="s">
        <v>109428</v>
      </c>
      <c r="H8863" s="113" t="s">
        <v>64390</v>
      </c>
      <c r="I8863" s="113" t="s">
        <v>92946</v>
      </c>
    </row>
    <row r="8864" spans="5:9" ht="14.5" x14ac:dyDescent="0.35">
      <c r="E8864" s="113" t="s">
        <v>137992</v>
      </c>
      <c r="F8864" s="113" t="s">
        <v>22392</v>
      </c>
      <c r="G8864" s="113" t="s">
        <v>38614</v>
      </c>
      <c r="H8864" s="113" t="s">
        <v>64389</v>
      </c>
      <c r="I8864" s="113" t="s">
        <v>92945</v>
      </c>
    </row>
    <row r="8865" spans="5:9" ht="14.5" x14ac:dyDescent="0.35">
      <c r="E8865" s="113" t="s">
        <v>137993</v>
      </c>
      <c r="F8865" s="113" t="s">
        <v>22391</v>
      </c>
      <c r="G8865" s="113" t="s">
        <v>49611</v>
      </c>
      <c r="H8865" s="113" t="s">
        <v>64388</v>
      </c>
      <c r="I8865" s="113" t="s">
        <v>92944</v>
      </c>
    </row>
    <row r="8866" spans="5:9" ht="14.5" x14ac:dyDescent="0.35">
      <c r="E8866" s="113" t="s">
        <v>137994</v>
      </c>
      <c r="F8866" s="113" t="s">
        <v>22390</v>
      </c>
      <c r="G8866" s="113" t="s">
        <v>109427</v>
      </c>
      <c r="H8866" s="113" t="s">
        <v>64387</v>
      </c>
      <c r="I8866" s="113" t="s">
        <v>92943</v>
      </c>
    </row>
    <row r="8867" spans="5:9" ht="14.5" x14ac:dyDescent="0.35">
      <c r="E8867" s="113" t="s">
        <v>137995</v>
      </c>
      <c r="F8867" s="113" t="s">
        <v>22389</v>
      </c>
      <c r="G8867" s="113" t="s">
        <v>38613</v>
      </c>
      <c r="H8867" s="113" t="s">
        <v>64386</v>
      </c>
      <c r="I8867" s="113" t="s">
        <v>92942</v>
      </c>
    </row>
    <row r="8868" spans="5:9" ht="14.5" x14ac:dyDescent="0.35">
      <c r="E8868" s="113" t="s">
        <v>137996</v>
      </c>
      <c r="F8868" s="113" t="s">
        <v>22388</v>
      </c>
      <c r="G8868" s="113" t="s">
        <v>38612</v>
      </c>
      <c r="H8868" s="113" t="s">
        <v>64385</v>
      </c>
      <c r="I8868" s="113" t="s">
        <v>92941</v>
      </c>
    </row>
    <row r="8869" spans="5:9" ht="14.5" x14ac:dyDescent="0.35">
      <c r="E8869" s="113" t="s">
        <v>137997</v>
      </c>
      <c r="F8869" s="113" t="s">
        <v>22387</v>
      </c>
      <c r="G8869" s="113" t="s">
        <v>38611</v>
      </c>
      <c r="H8869" s="113" t="s">
        <v>64384</v>
      </c>
      <c r="I8869" s="113" t="s">
        <v>92940</v>
      </c>
    </row>
    <row r="8870" spans="5:9" ht="14.5" x14ac:dyDescent="0.35">
      <c r="E8870" s="113" t="s">
        <v>137998</v>
      </c>
      <c r="F8870" s="113" t="s">
        <v>22386</v>
      </c>
      <c r="G8870" s="113" t="s">
        <v>38610</v>
      </c>
      <c r="H8870" s="113" t="s">
        <v>64383</v>
      </c>
      <c r="I8870" s="113" t="s">
        <v>92939</v>
      </c>
    </row>
    <row r="8871" spans="5:9" ht="14.5" x14ac:dyDescent="0.35">
      <c r="E8871" s="113" t="s">
        <v>137999</v>
      </c>
      <c r="F8871" s="113" t="s">
        <v>22385</v>
      </c>
      <c r="G8871" s="113" t="s">
        <v>38609</v>
      </c>
      <c r="H8871" s="113" t="s">
        <v>64382</v>
      </c>
      <c r="I8871" s="113" t="s">
        <v>92938</v>
      </c>
    </row>
    <row r="8872" spans="5:9" ht="14.5" x14ac:dyDescent="0.35">
      <c r="E8872" s="113" t="s">
        <v>138000</v>
      </c>
      <c r="F8872" s="113" t="s">
        <v>22384</v>
      </c>
      <c r="G8872" s="113" t="s">
        <v>38608</v>
      </c>
      <c r="H8872" s="113" t="s">
        <v>64381</v>
      </c>
      <c r="I8872" s="113" t="s">
        <v>92937</v>
      </c>
    </row>
    <row r="8873" spans="5:9" ht="14.5" x14ac:dyDescent="0.35">
      <c r="E8873" s="113" t="s">
        <v>138001</v>
      </c>
      <c r="F8873" s="113" t="s">
        <v>22383</v>
      </c>
      <c r="G8873" s="113" t="s">
        <v>38607</v>
      </c>
      <c r="H8873" s="113" t="s">
        <v>64380</v>
      </c>
      <c r="I8873" s="113" t="s">
        <v>92936</v>
      </c>
    </row>
    <row r="8874" spans="5:9" ht="14.5" x14ac:dyDescent="0.35">
      <c r="E8874" s="113" t="s">
        <v>138002</v>
      </c>
      <c r="F8874" s="113" t="s">
        <v>22382</v>
      </c>
      <c r="G8874" s="113" t="s">
        <v>38606</v>
      </c>
      <c r="H8874" s="113" t="s">
        <v>64379</v>
      </c>
      <c r="I8874" s="113" t="s">
        <v>92935</v>
      </c>
    </row>
    <row r="8875" spans="5:9" ht="14.5" x14ac:dyDescent="0.35">
      <c r="E8875" s="113" t="s">
        <v>137418</v>
      </c>
      <c r="F8875" s="113" t="s">
        <v>22381</v>
      </c>
      <c r="G8875" s="113" t="s">
        <v>38605</v>
      </c>
      <c r="H8875" s="113" t="s">
        <v>64378</v>
      </c>
      <c r="I8875" s="113" t="s">
        <v>92934</v>
      </c>
    </row>
    <row r="8876" spans="5:9" ht="14.5" x14ac:dyDescent="0.35">
      <c r="E8876" s="113" t="s">
        <v>137419</v>
      </c>
      <c r="F8876" s="113" t="s">
        <v>22380</v>
      </c>
      <c r="G8876" s="113" t="s">
        <v>109426</v>
      </c>
      <c r="H8876" s="113" t="s">
        <v>64377</v>
      </c>
      <c r="I8876" s="113" t="s">
        <v>92933</v>
      </c>
    </row>
    <row r="8877" spans="5:9" ht="14.5" x14ac:dyDescent="0.35">
      <c r="E8877" s="113" t="s">
        <v>137420</v>
      </c>
      <c r="F8877" s="113" t="s">
        <v>22379</v>
      </c>
      <c r="G8877" s="113" t="s">
        <v>109425</v>
      </c>
      <c r="H8877" s="113" t="s">
        <v>64376</v>
      </c>
      <c r="I8877" s="113" t="s">
        <v>92932</v>
      </c>
    </row>
    <row r="8878" spans="5:9" ht="14.5" x14ac:dyDescent="0.35">
      <c r="E8878" s="113" t="s">
        <v>138003</v>
      </c>
      <c r="F8878" s="113" t="s">
        <v>22378</v>
      </c>
      <c r="G8878" s="113" t="s">
        <v>38604</v>
      </c>
      <c r="H8878" s="113" t="s">
        <v>64375</v>
      </c>
      <c r="I8878" s="113" t="s">
        <v>92931</v>
      </c>
    </row>
    <row r="8879" spans="5:9" ht="14.5" x14ac:dyDescent="0.35">
      <c r="E8879" s="113" t="s">
        <v>138004</v>
      </c>
      <c r="F8879" s="113" t="s">
        <v>22377</v>
      </c>
      <c r="G8879" s="113" t="s">
        <v>38603</v>
      </c>
      <c r="H8879" s="113" t="s">
        <v>64374</v>
      </c>
      <c r="I8879" s="113" t="s">
        <v>92930</v>
      </c>
    </row>
    <row r="8880" spans="5:9" ht="14.5" x14ac:dyDescent="0.35">
      <c r="E8880" s="113" t="s">
        <v>137421</v>
      </c>
      <c r="F8880" s="113" t="s">
        <v>22376</v>
      </c>
      <c r="G8880" s="113" t="s">
        <v>38602</v>
      </c>
      <c r="H8880" s="113" t="s">
        <v>64373</v>
      </c>
      <c r="I8880" s="113" t="s">
        <v>92929</v>
      </c>
    </row>
    <row r="8881" spans="5:9" ht="14.5" x14ac:dyDescent="0.35">
      <c r="E8881" s="113" t="s">
        <v>131298</v>
      </c>
      <c r="F8881" s="113" t="s">
        <v>22375</v>
      </c>
      <c r="G8881" s="113" t="s">
        <v>109424</v>
      </c>
      <c r="H8881" s="113" t="s">
        <v>64372</v>
      </c>
      <c r="I8881" s="113" t="s">
        <v>92928</v>
      </c>
    </row>
    <row r="8882" spans="5:9" ht="14.5" x14ac:dyDescent="0.35">
      <c r="E8882" s="113" t="s">
        <v>138005</v>
      </c>
      <c r="F8882" s="113" t="s">
        <v>22374</v>
      </c>
      <c r="G8882" s="113" t="s">
        <v>38601</v>
      </c>
      <c r="H8882" s="113" t="s">
        <v>64371</v>
      </c>
      <c r="I8882" s="113" t="s">
        <v>92927</v>
      </c>
    </row>
    <row r="8883" spans="5:9" ht="14.5" x14ac:dyDescent="0.35">
      <c r="E8883" s="113" t="s">
        <v>138006</v>
      </c>
      <c r="F8883" s="113" t="s">
        <v>22373</v>
      </c>
      <c r="G8883" s="113" t="s">
        <v>38600</v>
      </c>
      <c r="H8883" s="113" t="s">
        <v>64370</v>
      </c>
      <c r="I8883" s="113" t="s">
        <v>92926</v>
      </c>
    </row>
    <row r="8884" spans="5:9" ht="14.5" x14ac:dyDescent="0.35">
      <c r="E8884" s="113" t="s">
        <v>131299</v>
      </c>
      <c r="F8884" s="113" t="s">
        <v>22372</v>
      </c>
      <c r="G8884" s="113" t="s">
        <v>38599</v>
      </c>
      <c r="H8884" s="113" t="s">
        <v>64369</v>
      </c>
      <c r="I8884" s="113" t="s">
        <v>92925</v>
      </c>
    </row>
    <row r="8885" spans="5:9" ht="14.5" x14ac:dyDescent="0.35">
      <c r="E8885" s="113" t="s">
        <v>138007</v>
      </c>
      <c r="F8885" s="113" t="s">
        <v>22371</v>
      </c>
      <c r="G8885" s="113" t="s">
        <v>38598</v>
      </c>
      <c r="H8885" s="113" t="s">
        <v>64368</v>
      </c>
      <c r="I8885" s="113" t="s">
        <v>92924</v>
      </c>
    </row>
    <row r="8886" spans="5:9" ht="14.5" x14ac:dyDescent="0.35">
      <c r="E8886" s="113" t="s">
        <v>138008</v>
      </c>
      <c r="F8886" s="113" t="s">
        <v>22370</v>
      </c>
      <c r="G8886" s="113" t="s">
        <v>38597</v>
      </c>
      <c r="H8886" s="113" t="s">
        <v>64367</v>
      </c>
      <c r="I8886" s="113" t="s">
        <v>92923</v>
      </c>
    </row>
    <row r="8887" spans="5:9" ht="14.5" x14ac:dyDescent="0.35">
      <c r="E8887" s="113" t="s">
        <v>131300</v>
      </c>
      <c r="F8887" s="113" t="s">
        <v>22369</v>
      </c>
      <c r="G8887" s="113" t="s">
        <v>109423</v>
      </c>
      <c r="H8887" s="113" t="s">
        <v>137600</v>
      </c>
      <c r="I8887" s="113" t="s">
        <v>92922</v>
      </c>
    </row>
    <row r="8888" spans="5:9" ht="14.5" x14ac:dyDescent="0.35">
      <c r="E8888" s="113" t="s">
        <v>138009</v>
      </c>
      <c r="F8888" s="113" t="s">
        <v>22368</v>
      </c>
      <c r="G8888" s="113" t="s">
        <v>109422</v>
      </c>
      <c r="H8888" s="113" t="s">
        <v>64366</v>
      </c>
      <c r="I8888" s="113" t="s">
        <v>92921</v>
      </c>
    </row>
    <row r="8889" spans="5:9" ht="14.5" x14ac:dyDescent="0.35">
      <c r="E8889" s="113" t="s">
        <v>131301</v>
      </c>
      <c r="F8889" s="113" t="s">
        <v>22367</v>
      </c>
      <c r="G8889" s="113" t="s">
        <v>38596</v>
      </c>
      <c r="H8889" s="113" t="s">
        <v>64365</v>
      </c>
      <c r="I8889" s="113" t="s">
        <v>92920</v>
      </c>
    </row>
    <row r="8890" spans="5:9" ht="14.5" x14ac:dyDescent="0.35">
      <c r="E8890" s="113" t="s">
        <v>131302</v>
      </c>
      <c r="F8890" s="113" t="s">
        <v>22366</v>
      </c>
      <c r="G8890" s="113" t="s">
        <v>109421</v>
      </c>
      <c r="H8890" s="113" t="s">
        <v>64364</v>
      </c>
      <c r="I8890" s="113" t="s">
        <v>92919</v>
      </c>
    </row>
    <row r="8891" spans="5:9" ht="14.5" x14ac:dyDescent="0.35">
      <c r="E8891" s="113" t="s">
        <v>131303</v>
      </c>
      <c r="F8891" s="113" t="s">
        <v>22365</v>
      </c>
      <c r="G8891" s="113" t="s">
        <v>109420</v>
      </c>
      <c r="H8891" s="113" t="s">
        <v>64363</v>
      </c>
      <c r="I8891" s="113" t="s">
        <v>92918</v>
      </c>
    </row>
    <row r="8892" spans="5:9" ht="14.5" x14ac:dyDescent="0.35">
      <c r="E8892" s="113" t="s">
        <v>138010</v>
      </c>
      <c r="F8892" s="113" t="s">
        <v>22364</v>
      </c>
      <c r="G8892" s="113" t="s">
        <v>38595</v>
      </c>
      <c r="H8892" s="113" t="s">
        <v>64362</v>
      </c>
      <c r="I8892" s="113" t="s">
        <v>92917</v>
      </c>
    </row>
    <row r="8893" spans="5:9" ht="14.5" x14ac:dyDescent="0.35">
      <c r="E8893" s="113" t="s">
        <v>131304</v>
      </c>
      <c r="F8893" s="113" t="s">
        <v>22363</v>
      </c>
      <c r="G8893" s="113" t="s">
        <v>109419</v>
      </c>
      <c r="H8893" s="113" t="s">
        <v>64361</v>
      </c>
      <c r="I8893" s="113" t="s">
        <v>92916</v>
      </c>
    </row>
    <row r="8894" spans="5:9" ht="14.5" x14ac:dyDescent="0.35">
      <c r="E8894" s="113" t="s">
        <v>131305</v>
      </c>
      <c r="F8894" s="113" t="s">
        <v>22362</v>
      </c>
      <c r="G8894" s="113" t="s">
        <v>38594</v>
      </c>
      <c r="H8894" s="113" t="s">
        <v>64360</v>
      </c>
      <c r="I8894" s="113" t="s">
        <v>92915</v>
      </c>
    </row>
    <row r="8895" spans="5:9" ht="14.5" x14ac:dyDescent="0.35">
      <c r="E8895" s="113" t="s">
        <v>131306</v>
      </c>
      <c r="F8895" s="113" t="s">
        <v>22361</v>
      </c>
      <c r="G8895" s="113" t="s">
        <v>109418</v>
      </c>
      <c r="H8895" s="113" t="s">
        <v>64359</v>
      </c>
      <c r="I8895" s="113" t="s">
        <v>92914</v>
      </c>
    </row>
    <row r="8896" spans="5:9" ht="14.5" x14ac:dyDescent="0.35">
      <c r="E8896" s="113" t="s">
        <v>128282</v>
      </c>
      <c r="F8896" s="113" t="s">
        <v>114474</v>
      </c>
      <c r="G8896" s="113" t="s">
        <v>38593</v>
      </c>
      <c r="H8896" s="113" t="s">
        <v>64358</v>
      </c>
      <c r="I8896" s="113" t="s">
        <v>92913</v>
      </c>
    </row>
    <row r="8897" spans="5:9" ht="14.5" x14ac:dyDescent="0.35">
      <c r="E8897" s="113" t="s">
        <v>131307</v>
      </c>
      <c r="F8897" s="113" t="s">
        <v>22360</v>
      </c>
      <c r="G8897" s="113" t="s">
        <v>38592</v>
      </c>
      <c r="H8897" s="113" t="s">
        <v>64357</v>
      </c>
      <c r="I8897" s="113" t="s">
        <v>92912</v>
      </c>
    </row>
    <row r="8898" spans="5:9" ht="14.5" x14ac:dyDescent="0.35">
      <c r="E8898" s="113" t="s">
        <v>138011</v>
      </c>
      <c r="F8898" s="113" t="s">
        <v>22359</v>
      </c>
      <c r="G8898" s="113" t="s">
        <v>38591</v>
      </c>
      <c r="H8898" s="113" t="s">
        <v>64356</v>
      </c>
      <c r="I8898" s="113" t="s">
        <v>92911</v>
      </c>
    </row>
    <row r="8899" spans="5:9" ht="14.5" x14ac:dyDescent="0.35">
      <c r="E8899" s="113" t="s">
        <v>131308</v>
      </c>
      <c r="F8899" s="113" t="s">
        <v>22358</v>
      </c>
      <c r="G8899" s="113" t="s">
        <v>49610</v>
      </c>
      <c r="H8899" s="113" t="s">
        <v>64355</v>
      </c>
      <c r="I8899" s="113" t="s">
        <v>92910</v>
      </c>
    </row>
    <row r="8900" spans="5:9" ht="14.5" x14ac:dyDescent="0.35">
      <c r="E8900" s="113" t="s">
        <v>128283</v>
      </c>
      <c r="F8900" s="113" t="s">
        <v>22357</v>
      </c>
      <c r="G8900" s="113" t="s">
        <v>49609</v>
      </c>
      <c r="H8900" s="113" t="s">
        <v>64354</v>
      </c>
      <c r="I8900" s="113" t="s">
        <v>92909</v>
      </c>
    </row>
    <row r="8901" spans="5:9" ht="14.5" x14ac:dyDescent="0.35">
      <c r="E8901" s="113" t="s">
        <v>128284</v>
      </c>
      <c r="F8901" s="113" t="s">
        <v>22356</v>
      </c>
      <c r="G8901" s="113" t="s">
        <v>38590</v>
      </c>
      <c r="H8901" s="113" t="s">
        <v>64353</v>
      </c>
      <c r="I8901" s="113" t="s">
        <v>92908</v>
      </c>
    </row>
    <row r="8902" spans="5:9" ht="14.5" x14ac:dyDescent="0.35">
      <c r="E8902" s="113" t="s">
        <v>128285</v>
      </c>
      <c r="F8902" s="113" t="s">
        <v>22355</v>
      </c>
      <c r="G8902" s="113" t="s">
        <v>109417</v>
      </c>
      <c r="H8902" s="113" t="s">
        <v>64352</v>
      </c>
      <c r="I8902" s="113" t="s">
        <v>92907</v>
      </c>
    </row>
    <row r="8903" spans="5:9" ht="14.5" x14ac:dyDescent="0.35">
      <c r="E8903" s="113" t="s">
        <v>131309</v>
      </c>
      <c r="F8903" s="113" t="s">
        <v>22354</v>
      </c>
      <c r="G8903" s="113" t="s">
        <v>38589</v>
      </c>
      <c r="H8903" s="113" t="s">
        <v>64351</v>
      </c>
      <c r="I8903" s="113" t="s">
        <v>92906</v>
      </c>
    </row>
    <row r="8904" spans="5:9" ht="14.5" x14ac:dyDescent="0.35">
      <c r="E8904" s="113" t="s">
        <v>131310</v>
      </c>
      <c r="F8904" s="113" t="s">
        <v>22353</v>
      </c>
      <c r="G8904" s="113" t="s">
        <v>109416</v>
      </c>
      <c r="H8904" s="113" t="s">
        <v>64350</v>
      </c>
      <c r="I8904" s="113" t="s">
        <v>92905</v>
      </c>
    </row>
    <row r="8905" spans="5:9" ht="14.5" x14ac:dyDescent="0.35">
      <c r="E8905" s="113" t="s">
        <v>131311</v>
      </c>
      <c r="F8905" s="113" t="s">
        <v>22352</v>
      </c>
      <c r="G8905" s="113" t="s">
        <v>49608</v>
      </c>
      <c r="H8905" s="113" t="s">
        <v>64349</v>
      </c>
      <c r="I8905" s="113" t="s">
        <v>92904</v>
      </c>
    </row>
    <row r="8906" spans="5:9" ht="14.5" x14ac:dyDescent="0.35">
      <c r="E8906" s="113" t="s">
        <v>137422</v>
      </c>
      <c r="F8906" s="113" t="s">
        <v>22351</v>
      </c>
      <c r="G8906" s="113" t="s">
        <v>109415</v>
      </c>
      <c r="H8906" s="113" t="s">
        <v>64348</v>
      </c>
      <c r="I8906" s="113" t="s">
        <v>92903</v>
      </c>
    </row>
    <row r="8907" spans="5:9" ht="14.5" x14ac:dyDescent="0.35">
      <c r="E8907" s="113" t="s">
        <v>137423</v>
      </c>
      <c r="F8907" s="113" t="s">
        <v>22350</v>
      </c>
      <c r="G8907" s="113" t="s">
        <v>49607</v>
      </c>
      <c r="H8907" s="113" t="s">
        <v>64347</v>
      </c>
      <c r="I8907" s="113" t="s">
        <v>92902</v>
      </c>
    </row>
    <row r="8908" spans="5:9" ht="14.5" x14ac:dyDescent="0.35">
      <c r="E8908" s="113" t="s">
        <v>128286</v>
      </c>
      <c r="F8908" s="113" t="s">
        <v>22349</v>
      </c>
      <c r="G8908" s="113" t="s">
        <v>38588</v>
      </c>
      <c r="H8908" s="113" t="s">
        <v>64346</v>
      </c>
      <c r="I8908" s="113" t="s">
        <v>92901</v>
      </c>
    </row>
    <row r="8909" spans="5:9" ht="14.5" x14ac:dyDescent="0.35">
      <c r="E8909" s="113" t="s">
        <v>131312</v>
      </c>
      <c r="F8909" s="113" t="s">
        <v>22348</v>
      </c>
      <c r="G8909" s="113" t="s">
        <v>109414</v>
      </c>
      <c r="H8909" s="113" t="s">
        <v>64345</v>
      </c>
      <c r="I8909" s="113" t="s">
        <v>92900</v>
      </c>
    </row>
    <row r="8910" spans="5:9" ht="14.5" x14ac:dyDescent="0.35">
      <c r="E8910" s="113" t="s">
        <v>131313</v>
      </c>
      <c r="F8910" s="113" t="s">
        <v>116100</v>
      </c>
      <c r="G8910" s="113" t="s">
        <v>38587</v>
      </c>
      <c r="H8910" s="113" t="s">
        <v>64344</v>
      </c>
      <c r="I8910" s="113" t="s">
        <v>92899</v>
      </c>
    </row>
    <row r="8911" spans="5:9" ht="14.5" x14ac:dyDescent="0.35">
      <c r="E8911" s="113" t="s">
        <v>128287</v>
      </c>
      <c r="F8911" s="113" t="s">
        <v>22347</v>
      </c>
      <c r="G8911" s="113" t="s">
        <v>38586</v>
      </c>
      <c r="H8911" s="113" t="s">
        <v>64343</v>
      </c>
      <c r="I8911" s="113" t="s">
        <v>92898</v>
      </c>
    </row>
    <row r="8912" spans="5:9" ht="14.5" x14ac:dyDescent="0.35">
      <c r="E8912" s="113" t="s">
        <v>128288</v>
      </c>
      <c r="F8912" s="113" t="s">
        <v>22346</v>
      </c>
      <c r="G8912" s="113" t="s">
        <v>38585</v>
      </c>
      <c r="H8912" s="113" t="s">
        <v>64342</v>
      </c>
      <c r="I8912" s="113" t="s">
        <v>92897</v>
      </c>
    </row>
    <row r="8913" spans="5:9" ht="14.5" x14ac:dyDescent="0.35">
      <c r="E8913" s="113" t="s">
        <v>137424</v>
      </c>
      <c r="F8913" s="113" t="s">
        <v>22345</v>
      </c>
      <c r="G8913" s="113" t="s">
        <v>38584</v>
      </c>
      <c r="H8913" s="113" t="s">
        <v>64341</v>
      </c>
      <c r="I8913" s="113" t="s">
        <v>92896</v>
      </c>
    </row>
    <row r="8914" spans="5:9" ht="14.5" x14ac:dyDescent="0.35">
      <c r="E8914" s="113" t="s">
        <v>137425</v>
      </c>
      <c r="F8914" s="113" t="s">
        <v>22344</v>
      </c>
      <c r="G8914" s="113" t="s">
        <v>38583</v>
      </c>
      <c r="H8914" s="113" t="s">
        <v>64340</v>
      </c>
      <c r="I8914" s="113" t="s">
        <v>92895</v>
      </c>
    </row>
    <row r="8915" spans="5:9" ht="14.5" x14ac:dyDescent="0.35">
      <c r="E8915" s="113" t="s">
        <v>138012</v>
      </c>
      <c r="F8915" s="113" t="s">
        <v>22343</v>
      </c>
      <c r="G8915" s="113" t="s">
        <v>38582</v>
      </c>
      <c r="H8915" s="113" t="s">
        <v>64339</v>
      </c>
      <c r="I8915" s="113" t="s">
        <v>92894</v>
      </c>
    </row>
    <row r="8916" spans="5:9" ht="14.5" x14ac:dyDescent="0.35">
      <c r="E8916" s="113" t="s">
        <v>138013</v>
      </c>
      <c r="F8916" s="113" t="s">
        <v>22342</v>
      </c>
      <c r="G8916" s="113" t="s">
        <v>38581</v>
      </c>
      <c r="H8916" s="113" t="s">
        <v>64338</v>
      </c>
      <c r="I8916" s="113" t="s">
        <v>92893</v>
      </c>
    </row>
    <row r="8917" spans="5:9" ht="14.5" x14ac:dyDescent="0.35">
      <c r="E8917" s="113" t="s">
        <v>128289</v>
      </c>
      <c r="F8917" s="113" t="s">
        <v>22341</v>
      </c>
      <c r="G8917" s="113" t="s">
        <v>38580</v>
      </c>
      <c r="H8917" s="113" t="s">
        <v>64337</v>
      </c>
      <c r="I8917" s="113" t="s">
        <v>92892</v>
      </c>
    </row>
    <row r="8918" spans="5:9" ht="14.5" x14ac:dyDescent="0.35">
      <c r="E8918" s="113" t="s">
        <v>128290</v>
      </c>
      <c r="F8918" s="113" t="s">
        <v>22340</v>
      </c>
      <c r="G8918" s="113" t="s">
        <v>38579</v>
      </c>
      <c r="H8918" s="113" t="s">
        <v>64336</v>
      </c>
      <c r="I8918" s="113" t="s">
        <v>92891</v>
      </c>
    </row>
    <row r="8919" spans="5:9" ht="14.5" x14ac:dyDescent="0.35">
      <c r="E8919" s="113" t="s">
        <v>131314</v>
      </c>
      <c r="F8919" s="113" t="s">
        <v>22339</v>
      </c>
      <c r="G8919" s="113" t="s">
        <v>38578</v>
      </c>
      <c r="H8919" s="113" t="s">
        <v>64335</v>
      </c>
      <c r="I8919" s="113" t="s">
        <v>92890</v>
      </c>
    </row>
    <row r="8920" spans="5:9" ht="14.5" x14ac:dyDescent="0.35">
      <c r="E8920" s="113" t="s">
        <v>131315</v>
      </c>
      <c r="F8920" s="113" t="s">
        <v>22338</v>
      </c>
      <c r="G8920" s="113" t="s">
        <v>38577</v>
      </c>
      <c r="H8920" s="113" t="s">
        <v>64334</v>
      </c>
      <c r="I8920" s="113" t="s">
        <v>92889</v>
      </c>
    </row>
    <row r="8921" spans="5:9" ht="14.5" x14ac:dyDescent="0.35">
      <c r="E8921" s="113" t="s">
        <v>137426</v>
      </c>
      <c r="F8921" s="113" t="s">
        <v>22337</v>
      </c>
      <c r="G8921" s="113" t="s">
        <v>38576</v>
      </c>
      <c r="H8921" s="113" t="s">
        <v>64333</v>
      </c>
      <c r="I8921" s="113" t="s">
        <v>92888</v>
      </c>
    </row>
    <row r="8922" spans="5:9" ht="14.5" x14ac:dyDescent="0.35">
      <c r="E8922" s="113" t="s">
        <v>128291</v>
      </c>
      <c r="F8922" s="113" t="s">
        <v>22336</v>
      </c>
      <c r="G8922" s="113" t="s">
        <v>38575</v>
      </c>
      <c r="H8922" s="113" t="s">
        <v>64332</v>
      </c>
      <c r="I8922" s="113" t="s">
        <v>92887</v>
      </c>
    </row>
    <row r="8923" spans="5:9" ht="14.5" x14ac:dyDescent="0.35">
      <c r="E8923" s="113" t="s">
        <v>131316</v>
      </c>
      <c r="F8923" s="113" t="s">
        <v>22335</v>
      </c>
      <c r="G8923" s="113" t="s">
        <v>38574</v>
      </c>
      <c r="H8923" s="113" t="s">
        <v>64331</v>
      </c>
      <c r="I8923" s="113" t="s">
        <v>92886</v>
      </c>
    </row>
    <row r="8924" spans="5:9" ht="14.5" x14ac:dyDescent="0.35">
      <c r="E8924" s="113" t="s">
        <v>128292</v>
      </c>
      <c r="F8924" s="113" t="s">
        <v>22334</v>
      </c>
      <c r="G8924" s="113" t="s">
        <v>38573</v>
      </c>
      <c r="H8924" s="113" t="s">
        <v>64330</v>
      </c>
      <c r="I8924" s="113" t="s">
        <v>92885</v>
      </c>
    </row>
    <row r="8925" spans="5:9" ht="14.5" x14ac:dyDescent="0.35">
      <c r="E8925" s="113" t="s">
        <v>128293</v>
      </c>
      <c r="F8925" s="113" t="s">
        <v>22333</v>
      </c>
      <c r="G8925" s="113" t="s">
        <v>38572</v>
      </c>
      <c r="H8925" s="113" t="s">
        <v>64329</v>
      </c>
      <c r="I8925" s="113" t="s">
        <v>92884</v>
      </c>
    </row>
    <row r="8926" spans="5:9" ht="14.5" x14ac:dyDescent="0.35">
      <c r="E8926" s="113" t="s">
        <v>128294</v>
      </c>
      <c r="F8926" s="113" t="s">
        <v>22332</v>
      </c>
      <c r="G8926" s="113" t="s">
        <v>38571</v>
      </c>
      <c r="H8926" s="113" t="s">
        <v>64328</v>
      </c>
      <c r="I8926" s="113" t="s">
        <v>92883</v>
      </c>
    </row>
    <row r="8927" spans="5:9" ht="14.5" x14ac:dyDescent="0.35">
      <c r="E8927" s="113" t="s">
        <v>140065</v>
      </c>
      <c r="F8927" s="113" t="s">
        <v>22331</v>
      </c>
      <c r="G8927" s="113" t="s">
        <v>38570</v>
      </c>
      <c r="H8927" s="113" t="s">
        <v>64327</v>
      </c>
      <c r="I8927" s="113" t="s">
        <v>92882</v>
      </c>
    </row>
    <row r="8928" spans="5:9" ht="14.5" x14ac:dyDescent="0.35">
      <c r="E8928" s="113" t="s">
        <v>137427</v>
      </c>
      <c r="F8928" s="113" t="s">
        <v>22330</v>
      </c>
      <c r="G8928" s="113" t="s">
        <v>38569</v>
      </c>
      <c r="H8928" s="113" t="s">
        <v>64326</v>
      </c>
      <c r="I8928" s="113" t="s">
        <v>92881</v>
      </c>
    </row>
    <row r="8929" spans="5:9" ht="14.5" x14ac:dyDescent="0.35">
      <c r="E8929" s="113" t="s">
        <v>128295</v>
      </c>
      <c r="F8929" s="113" t="s">
        <v>22329</v>
      </c>
      <c r="G8929" s="113" t="s">
        <v>109413</v>
      </c>
      <c r="H8929" s="113" t="s">
        <v>64325</v>
      </c>
      <c r="I8929" s="113" t="s">
        <v>92880</v>
      </c>
    </row>
    <row r="8930" spans="5:9" ht="14.5" x14ac:dyDescent="0.35">
      <c r="E8930" s="113" t="s">
        <v>128296</v>
      </c>
      <c r="F8930" s="113" t="s">
        <v>22328</v>
      </c>
      <c r="G8930" s="113" t="s">
        <v>109412</v>
      </c>
      <c r="H8930" s="113" t="s">
        <v>64324</v>
      </c>
      <c r="I8930" s="113" t="s">
        <v>92879</v>
      </c>
    </row>
    <row r="8931" spans="5:9" ht="14.5" x14ac:dyDescent="0.35">
      <c r="E8931" s="113" t="s">
        <v>137428</v>
      </c>
      <c r="F8931" s="113" t="s">
        <v>22327</v>
      </c>
      <c r="G8931" s="113" t="s">
        <v>38568</v>
      </c>
      <c r="H8931" s="113" t="s">
        <v>64323</v>
      </c>
      <c r="I8931" s="113" t="s">
        <v>92878</v>
      </c>
    </row>
    <row r="8932" spans="5:9" ht="14.5" x14ac:dyDescent="0.35">
      <c r="E8932" s="113" t="s">
        <v>128297</v>
      </c>
      <c r="F8932" s="113" t="s">
        <v>22326</v>
      </c>
      <c r="G8932" s="113" t="s">
        <v>49606</v>
      </c>
      <c r="H8932" s="113" t="s">
        <v>64322</v>
      </c>
      <c r="I8932" s="113" t="s">
        <v>92877</v>
      </c>
    </row>
    <row r="8933" spans="5:9" ht="14.5" x14ac:dyDescent="0.35">
      <c r="E8933" s="113" t="s">
        <v>128298</v>
      </c>
      <c r="F8933" s="113" t="s">
        <v>22325</v>
      </c>
      <c r="G8933" s="113" t="s">
        <v>38567</v>
      </c>
      <c r="H8933" s="113" t="s">
        <v>64321</v>
      </c>
      <c r="I8933" s="113" t="s">
        <v>92876</v>
      </c>
    </row>
    <row r="8934" spans="5:9" ht="14.5" x14ac:dyDescent="0.35">
      <c r="E8934" s="113" t="s">
        <v>128299</v>
      </c>
      <c r="F8934" s="113" t="s">
        <v>22324</v>
      </c>
      <c r="G8934" s="113" t="s">
        <v>38566</v>
      </c>
      <c r="H8934" s="113" t="s">
        <v>64320</v>
      </c>
      <c r="I8934" s="113" t="s">
        <v>92875</v>
      </c>
    </row>
    <row r="8935" spans="5:9" ht="14.5" x14ac:dyDescent="0.35">
      <c r="E8935" s="113" t="s">
        <v>138014</v>
      </c>
      <c r="F8935" s="113" t="s">
        <v>22323</v>
      </c>
      <c r="G8935" s="113" t="s">
        <v>38565</v>
      </c>
      <c r="H8935" s="113" t="s">
        <v>64319</v>
      </c>
      <c r="I8935" s="113" t="s">
        <v>92874</v>
      </c>
    </row>
    <row r="8936" spans="5:9" ht="14.5" x14ac:dyDescent="0.35">
      <c r="E8936" s="113" t="s">
        <v>137429</v>
      </c>
      <c r="F8936" s="113" t="s">
        <v>22322</v>
      </c>
      <c r="G8936" s="113" t="s">
        <v>38564</v>
      </c>
      <c r="H8936" s="113" t="s">
        <v>64318</v>
      </c>
      <c r="I8936" s="113" t="s">
        <v>92873</v>
      </c>
    </row>
    <row r="8937" spans="5:9" ht="14.5" x14ac:dyDescent="0.35">
      <c r="E8937" s="113" t="s">
        <v>128300</v>
      </c>
      <c r="F8937" s="113" t="s">
        <v>22321</v>
      </c>
      <c r="G8937" s="113" t="s">
        <v>38563</v>
      </c>
      <c r="H8937" s="113" t="s">
        <v>64317</v>
      </c>
      <c r="I8937" s="113" t="s">
        <v>140345</v>
      </c>
    </row>
    <row r="8938" spans="5:9" ht="14.5" x14ac:dyDescent="0.35">
      <c r="E8938" s="113" t="s">
        <v>128301</v>
      </c>
      <c r="F8938" s="113" t="s">
        <v>22320</v>
      </c>
      <c r="G8938" s="113" t="s">
        <v>38562</v>
      </c>
      <c r="H8938" s="113" t="s">
        <v>64316</v>
      </c>
      <c r="I8938" s="113" t="s">
        <v>92872</v>
      </c>
    </row>
    <row r="8939" spans="5:9" ht="14.5" x14ac:dyDescent="0.35">
      <c r="E8939" s="113" t="s">
        <v>138015</v>
      </c>
      <c r="F8939" s="113" t="s">
        <v>22319</v>
      </c>
      <c r="G8939" s="113" t="s">
        <v>109411</v>
      </c>
      <c r="H8939" s="113" t="s">
        <v>64315</v>
      </c>
      <c r="I8939" s="113" t="s">
        <v>92871</v>
      </c>
    </row>
    <row r="8940" spans="5:9" ht="14.5" x14ac:dyDescent="0.35">
      <c r="E8940" s="113" t="s">
        <v>128302</v>
      </c>
      <c r="F8940" s="113" t="s">
        <v>22318</v>
      </c>
      <c r="G8940" s="113" t="s">
        <v>109410</v>
      </c>
      <c r="H8940" s="113" t="s">
        <v>64314</v>
      </c>
      <c r="I8940" s="113" t="s">
        <v>92870</v>
      </c>
    </row>
    <row r="8941" spans="5:9" ht="14.5" x14ac:dyDescent="0.35">
      <c r="E8941" s="113" t="s">
        <v>138016</v>
      </c>
      <c r="F8941" s="113" t="s">
        <v>22317</v>
      </c>
      <c r="G8941" s="113" t="s">
        <v>38561</v>
      </c>
      <c r="H8941" s="113" t="s">
        <v>64313</v>
      </c>
      <c r="I8941" s="113" t="s">
        <v>92869</v>
      </c>
    </row>
    <row r="8942" spans="5:9" ht="14.5" x14ac:dyDescent="0.35">
      <c r="E8942" s="113" t="s">
        <v>131317</v>
      </c>
      <c r="F8942" s="113" t="s">
        <v>22316</v>
      </c>
      <c r="G8942" s="113" t="s">
        <v>38560</v>
      </c>
      <c r="H8942" s="113" t="s">
        <v>64312</v>
      </c>
      <c r="I8942" s="113" t="s">
        <v>92868</v>
      </c>
    </row>
    <row r="8943" spans="5:9" ht="14.5" x14ac:dyDescent="0.35">
      <c r="E8943" s="113" t="s">
        <v>128303</v>
      </c>
      <c r="F8943" s="113" t="s">
        <v>22315</v>
      </c>
      <c r="G8943" s="113" t="s">
        <v>109409</v>
      </c>
      <c r="H8943" s="113" t="s">
        <v>64311</v>
      </c>
      <c r="I8943" s="113" t="s">
        <v>92867</v>
      </c>
    </row>
    <row r="8944" spans="5:9" ht="14.5" x14ac:dyDescent="0.35">
      <c r="E8944" s="113" t="s">
        <v>128304</v>
      </c>
      <c r="F8944" s="113" t="s">
        <v>22314</v>
      </c>
      <c r="G8944" s="113" t="s">
        <v>109408</v>
      </c>
      <c r="H8944" s="113" t="s">
        <v>64310</v>
      </c>
      <c r="I8944" s="113" t="s">
        <v>92866</v>
      </c>
    </row>
    <row r="8945" spans="5:9" ht="14.5" x14ac:dyDescent="0.35">
      <c r="E8945" s="113" t="s">
        <v>138017</v>
      </c>
      <c r="F8945" s="113" t="s">
        <v>22313</v>
      </c>
      <c r="G8945" s="113" t="s">
        <v>109407</v>
      </c>
      <c r="H8945" s="113" t="s">
        <v>64309</v>
      </c>
      <c r="I8945" s="113" t="s">
        <v>92865</v>
      </c>
    </row>
    <row r="8946" spans="5:9" ht="14.5" x14ac:dyDescent="0.35">
      <c r="E8946" s="113" t="s">
        <v>131318</v>
      </c>
      <c r="F8946" s="113" t="s">
        <v>22312</v>
      </c>
      <c r="G8946" s="113" t="s">
        <v>38559</v>
      </c>
      <c r="H8946" s="113" t="s">
        <v>64308</v>
      </c>
      <c r="I8946" s="113" t="s">
        <v>92864</v>
      </c>
    </row>
    <row r="8947" spans="5:9" ht="14.5" x14ac:dyDescent="0.35">
      <c r="E8947" s="113" t="s">
        <v>138018</v>
      </c>
      <c r="F8947" s="113" t="s">
        <v>22311</v>
      </c>
      <c r="G8947" s="113" t="s">
        <v>38558</v>
      </c>
      <c r="H8947" s="113" t="s">
        <v>64307</v>
      </c>
      <c r="I8947" s="113" t="s">
        <v>92863</v>
      </c>
    </row>
    <row r="8948" spans="5:9" ht="14.5" x14ac:dyDescent="0.35">
      <c r="E8948" s="113" t="s">
        <v>128305</v>
      </c>
      <c r="F8948" s="113" t="s">
        <v>22310</v>
      </c>
      <c r="G8948" s="113" t="s">
        <v>38557</v>
      </c>
      <c r="H8948" s="113" t="s">
        <v>64306</v>
      </c>
      <c r="I8948" s="113" t="s">
        <v>92862</v>
      </c>
    </row>
    <row r="8949" spans="5:9" ht="14.5" x14ac:dyDescent="0.35">
      <c r="E8949" s="113" t="s">
        <v>128306</v>
      </c>
      <c r="F8949" s="113" t="s">
        <v>22309</v>
      </c>
      <c r="G8949" s="113" t="s">
        <v>38556</v>
      </c>
      <c r="H8949" s="113" t="s">
        <v>64305</v>
      </c>
      <c r="I8949" s="113" t="s">
        <v>92861</v>
      </c>
    </row>
    <row r="8950" spans="5:9" ht="14.5" x14ac:dyDescent="0.35">
      <c r="E8950" s="113" t="s">
        <v>128307</v>
      </c>
      <c r="F8950" s="113" t="s">
        <v>22308</v>
      </c>
      <c r="G8950" s="113" t="s">
        <v>38555</v>
      </c>
      <c r="H8950" s="113" t="s">
        <v>64304</v>
      </c>
      <c r="I8950" s="113" t="s">
        <v>92860</v>
      </c>
    </row>
    <row r="8951" spans="5:9" ht="14.5" x14ac:dyDescent="0.35">
      <c r="E8951" s="113" t="s">
        <v>137430</v>
      </c>
      <c r="F8951" s="113" t="s">
        <v>22307</v>
      </c>
      <c r="G8951" s="113" t="s">
        <v>38554</v>
      </c>
      <c r="H8951" s="113" t="s">
        <v>64303</v>
      </c>
      <c r="I8951" s="113" t="s">
        <v>92859</v>
      </c>
    </row>
    <row r="8952" spans="5:9" ht="14.5" x14ac:dyDescent="0.35">
      <c r="E8952" s="113" t="s">
        <v>137431</v>
      </c>
      <c r="F8952" s="113" t="s">
        <v>22306</v>
      </c>
      <c r="G8952" s="113" t="s">
        <v>38553</v>
      </c>
      <c r="H8952" s="113" t="s">
        <v>64302</v>
      </c>
      <c r="I8952" s="113" t="s">
        <v>92858</v>
      </c>
    </row>
    <row r="8953" spans="5:9" ht="14.5" x14ac:dyDescent="0.35">
      <c r="E8953" s="113" t="s">
        <v>128308</v>
      </c>
      <c r="F8953" s="113" t="s">
        <v>22305</v>
      </c>
      <c r="G8953" s="113" t="s">
        <v>38552</v>
      </c>
      <c r="H8953" s="113" t="s">
        <v>64301</v>
      </c>
      <c r="I8953" s="113" t="s">
        <v>92857</v>
      </c>
    </row>
    <row r="8954" spans="5:9" ht="14.5" x14ac:dyDescent="0.35">
      <c r="E8954" s="113" t="s">
        <v>131319</v>
      </c>
      <c r="F8954" s="113" t="s">
        <v>22304</v>
      </c>
      <c r="G8954" s="113" t="s">
        <v>38551</v>
      </c>
      <c r="H8954" s="113" t="s">
        <v>64300</v>
      </c>
      <c r="I8954" s="113" t="s">
        <v>92856</v>
      </c>
    </row>
    <row r="8955" spans="5:9" ht="14.5" x14ac:dyDescent="0.35">
      <c r="E8955" s="113" t="s">
        <v>128309</v>
      </c>
      <c r="F8955" s="113" t="s">
        <v>22303</v>
      </c>
      <c r="G8955" s="113" t="s">
        <v>109406</v>
      </c>
      <c r="H8955" s="113" t="s">
        <v>64299</v>
      </c>
      <c r="I8955" s="113" t="s">
        <v>92855</v>
      </c>
    </row>
    <row r="8956" spans="5:9" ht="14.5" x14ac:dyDescent="0.35">
      <c r="E8956" s="113" t="s">
        <v>128310</v>
      </c>
      <c r="F8956" s="113" t="s">
        <v>22302</v>
      </c>
      <c r="G8956" s="113" t="s">
        <v>109405</v>
      </c>
      <c r="H8956" s="113" t="s">
        <v>64298</v>
      </c>
      <c r="I8956" s="113" t="s">
        <v>92854</v>
      </c>
    </row>
    <row r="8957" spans="5:9" ht="14.5" x14ac:dyDescent="0.35">
      <c r="E8957" s="113" t="s">
        <v>128311</v>
      </c>
      <c r="F8957" s="113" t="s">
        <v>22301</v>
      </c>
      <c r="G8957" s="113" t="s">
        <v>38550</v>
      </c>
      <c r="H8957" s="113" t="s">
        <v>64297</v>
      </c>
      <c r="I8957" s="113" t="s">
        <v>92853</v>
      </c>
    </row>
    <row r="8958" spans="5:9" ht="14.5" x14ac:dyDescent="0.35">
      <c r="E8958" s="113" t="s">
        <v>128312</v>
      </c>
      <c r="F8958" s="113" t="s">
        <v>22300</v>
      </c>
      <c r="G8958" s="113" t="s">
        <v>38549</v>
      </c>
      <c r="H8958" s="113" t="s">
        <v>64296</v>
      </c>
      <c r="I8958" s="113" t="s">
        <v>92852</v>
      </c>
    </row>
    <row r="8959" spans="5:9" ht="14.5" x14ac:dyDescent="0.35">
      <c r="E8959" s="113" t="s">
        <v>128313</v>
      </c>
      <c r="F8959" s="113" t="s">
        <v>22299</v>
      </c>
      <c r="G8959" s="113" t="s">
        <v>38548</v>
      </c>
      <c r="H8959" s="113" t="s">
        <v>64295</v>
      </c>
      <c r="I8959" s="113" t="s">
        <v>92851</v>
      </c>
    </row>
    <row r="8960" spans="5:9" ht="14.5" x14ac:dyDescent="0.35">
      <c r="E8960" s="113" t="s">
        <v>131320</v>
      </c>
      <c r="F8960" s="113" t="s">
        <v>22298</v>
      </c>
      <c r="G8960" s="113" t="s">
        <v>38547</v>
      </c>
      <c r="H8960" s="113" t="s">
        <v>64294</v>
      </c>
      <c r="I8960" s="113" t="s">
        <v>92850</v>
      </c>
    </row>
    <row r="8961" spans="5:9" ht="14.5" x14ac:dyDescent="0.35">
      <c r="E8961" s="113" t="s">
        <v>137432</v>
      </c>
      <c r="F8961" s="113" t="s">
        <v>22297</v>
      </c>
      <c r="G8961" s="113" t="s">
        <v>38546</v>
      </c>
      <c r="H8961" s="113" t="s">
        <v>64293</v>
      </c>
      <c r="I8961" s="113" t="s">
        <v>92849</v>
      </c>
    </row>
    <row r="8962" spans="5:9" ht="14.5" x14ac:dyDescent="0.35">
      <c r="E8962" s="113" t="s">
        <v>128314</v>
      </c>
      <c r="F8962" s="113" t="s">
        <v>22296</v>
      </c>
      <c r="G8962" s="113" t="s">
        <v>38545</v>
      </c>
      <c r="H8962" s="113" t="s">
        <v>64292</v>
      </c>
      <c r="I8962" s="113" t="s">
        <v>92848</v>
      </c>
    </row>
    <row r="8963" spans="5:9" ht="14.5" x14ac:dyDescent="0.35">
      <c r="E8963" s="113" t="s">
        <v>137433</v>
      </c>
      <c r="F8963" s="113" t="s">
        <v>22295</v>
      </c>
      <c r="G8963" s="113" t="s">
        <v>38544</v>
      </c>
      <c r="H8963" s="113" t="s">
        <v>64291</v>
      </c>
      <c r="I8963" s="113" t="s">
        <v>92847</v>
      </c>
    </row>
    <row r="8964" spans="5:9" ht="14.5" x14ac:dyDescent="0.35">
      <c r="E8964" s="113" t="s">
        <v>137434</v>
      </c>
      <c r="F8964" s="113" t="s">
        <v>22294</v>
      </c>
      <c r="G8964" s="113" t="s">
        <v>38543</v>
      </c>
      <c r="H8964" s="113" t="s">
        <v>64290</v>
      </c>
      <c r="I8964" s="113" t="s">
        <v>92846</v>
      </c>
    </row>
    <row r="8965" spans="5:9" ht="14.5" x14ac:dyDescent="0.35">
      <c r="E8965" s="113" t="s">
        <v>128315</v>
      </c>
      <c r="F8965" s="113" t="s">
        <v>22293</v>
      </c>
      <c r="G8965" s="113" t="s">
        <v>38542</v>
      </c>
      <c r="H8965" s="113" t="s">
        <v>64289</v>
      </c>
      <c r="I8965" s="113" t="s">
        <v>92845</v>
      </c>
    </row>
    <row r="8966" spans="5:9" ht="14.5" x14ac:dyDescent="0.35">
      <c r="E8966" s="113" t="s">
        <v>128316</v>
      </c>
      <c r="F8966" s="113" t="s">
        <v>22292</v>
      </c>
      <c r="G8966" s="113" t="s">
        <v>38541</v>
      </c>
      <c r="H8966" s="113" t="s">
        <v>64288</v>
      </c>
      <c r="I8966" s="113" t="s">
        <v>92844</v>
      </c>
    </row>
    <row r="8967" spans="5:9" ht="14.5" x14ac:dyDescent="0.35">
      <c r="E8967" s="113" t="s">
        <v>128317</v>
      </c>
      <c r="F8967" s="113" t="s">
        <v>22291</v>
      </c>
      <c r="G8967" s="113" t="s">
        <v>38540</v>
      </c>
      <c r="H8967" s="113" t="s">
        <v>64287</v>
      </c>
      <c r="I8967" s="113" t="s">
        <v>92843</v>
      </c>
    </row>
    <row r="8968" spans="5:9" ht="14.5" x14ac:dyDescent="0.35">
      <c r="E8968" s="113" t="s">
        <v>131321</v>
      </c>
      <c r="F8968" s="113" t="s">
        <v>22290</v>
      </c>
      <c r="G8968" s="113" t="s">
        <v>38539</v>
      </c>
      <c r="H8968" s="113" t="s">
        <v>64286</v>
      </c>
      <c r="I8968" s="113" t="s">
        <v>92842</v>
      </c>
    </row>
    <row r="8969" spans="5:9" ht="14.5" x14ac:dyDescent="0.35">
      <c r="E8969" s="113" t="s">
        <v>128318</v>
      </c>
      <c r="F8969" s="113" t="s">
        <v>22289</v>
      </c>
      <c r="G8969" s="113" t="s">
        <v>38538</v>
      </c>
      <c r="H8969" s="113" t="s">
        <v>64285</v>
      </c>
      <c r="I8969" s="113" t="s">
        <v>92841</v>
      </c>
    </row>
    <row r="8970" spans="5:9" ht="14.5" x14ac:dyDescent="0.35">
      <c r="E8970" s="113" t="s">
        <v>128319</v>
      </c>
      <c r="F8970" s="113" t="s">
        <v>22288</v>
      </c>
      <c r="G8970" s="113" t="s">
        <v>109404</v>
      </c>
      <c r="H8970" s="113" t="s">
        <v>64284</v>
      </c>
      <c r="I8970" s="113" t="s">
        <v>92840</v>
      </c>
    </row>
    <row r="8971" spans="5:9" ht="14.5" x14ac:dyDescent="0.35">
      <c r="E8971" s="113" t="s">
        <v>128320</v>
      </c>
      <c r="F8971" s="113" t="s">
        <v>22287</v>
      </c>
      <c r="G8971" s="113" t="s">
        <v>38537</v>
      </c>
      <c r="H8971" s="113" t="s">
        <v>64283</v>
      </c>
      <c r="I8971" s="113" t="s">
        <v>92839</v>
      </c>
    </row>
    <row r="8972" spans="5:9" ht="14.5" x14ac:dyDescent="0.35">
      <c r="E8972" s="113" t="s">
        <v>128321</v>
      </c>
      <c r="F8972" s="113" t="s">
        <v>22286</v>
      </c>
      <c r="G8972" s="113" t="s">
        <v>38536</v>
      </c>
      <c r="H8972" s="113" t="s">
        <v>64282</v>
      </c>
      <c r="I8972" s="113" t="s">
        <v>92838</v>
      </c>
    </row>
    <row r="8973" spans="5:9" ht="14.5" x14ac:dyDescent="0.35">
      <c r="E8973" s="113" t="s">
        <v>128322</v>
      </c>
      <c r="F8973" s="113" t="s">
        <v>22285</v>
      </c>
      <c r="G8973" s="113" t="s">
        <v>38535</v>
      </c>
      <c r="H8973" s="113" t="s">
        <v>64281</v>
      </c>
      <c r="I8973" s="113" t="s">
        <v>92837</v>
      </c>
    </row>
    <row r="8974" spans="5:9" ht="14.5" x14ac:dyDescent="0.35">
      <c r="E8974" s="113" t="s">
        <v>123845</v>
      </c>
      <c r="F8974" s="113" t="s">
        <v>22284</v>
      </c>
      <c r="G8974" s="113" t="s">
        <v>38534</v>
      </c>
      <c r="H8974" s="113" t="s">
        <v>64280</v>
      </c>
      <c r="I8974" s="113" t="s">
        <v>92836</v>
      </c>
    </row>
    <row r="8975" spans="5:9" ht="14.5" x14ac:dyDescent="0.35">
      <c r="E8975" s="113" t="s">
        <v>128323</v>
      </c>
      <c r="F8975" s="113" t="s">
        <v>22283</v>
      </c>
      <c r="G8975" s="113" t="s">
        <v>38533</v>
      </c>
      <c r="H8975" s="113" t="s">
        <v>64279</v>
      </c>
      <c r="I8975" s="113" t="s">
        <v>92835</v>
      </c>
    </row>
    <row r="8976" spans="5:9" ht="14.5" x14ac:dyDescent="0.35">
      <c r="E8976" s="113" t="s">
        <v>123846</v>
      </c>
      <c r="F8976" s="113" t="s">
        <v>22282</v>
      </c>
      <c r="G8976" s="113" t="s">
        <v>38532</v>
      </c>
      <c r="H8976" s="113" t="s">
        <v>64278</v>
      </c>
      <c r="I8976" s="113" t="s">
        <v>92834</v>
      </c>
    </row>
    <row r="8977" spans="5:9" ht="14.5" x14ac:dyDescent="0.35">
      <c r="E8977" s="113" t="s">
        <v>123847</v>
      </c>
      <c r="F8977" s="113" t="s">
        <v>22281</v>
      </c>
      <c r="G8977" s="113" t="s">
        <v>38531</v>
      </c>
      <c r="H8977" s="113" t="s">
        <v>64277</v>
      </c>
      <c r="I8977" s="113" t="s">
        <v>92833</v>
      </c>
    </row>
    <row r="8978" spans="5:9" ht="14.5" x14ac:dyDescent="0.35">
      <c r="E8978" s="113" t="s">
        <v>123848</v>
      </c>
      <c r="F8978" s="113" t="s">
        <v>22280</v>
      </c>
      <c r="G8978" s="113" t="s">
        <v>38530</v>
      </c>
      <c r="H8978" s="113" t="s">
        <v>64276</v>
      </c>
      <c r="I8978" s="113" t="s">
        <v>92832</v>
      </c>
    </row>
    <row r="8979" spans="5:9" ht="14.5" x14ac:dyDescent="0.35">
      <c r="E8979" s="113" t="s">
        <v>123849</v>
      </c>
      <c r="F8979" s="113" t="s">
        <v>22279</v>
      </c>
      <c r="G8979" s="113" t="s">
        <v>38529</v>
      </c>
      <c r="H8979" s="113" t="s">
        <v>64275</v>
      </c>
      <c r="I8979" s="113" t="s">
        <v>92831</v>
      </c>
    </row>
    <row r="8980" spans="5:9" ht="14.5" x14ac:dyDescent="0.35">
      <c r="E8980" s="113" t="s">
        <v>123850</v>
      </c>
      <c r="F8980" s="113" t="s">
        <v>22278</v>
      </c>
      <c r="G8980" s="113" t="s">
        <v>38528</v>
      </c>
      <c r="H8980" s="113" t="s">
        <v>64274</v>
      </c>
      <c r="I8980" s="113" t="s">
        <v>92830</v>
      </c>
    </row>
    <row r="8981" spans="5:9" ht="14.5" x14ac:dyDescent="0.35">
      <c r="E8981" s="113" t="s">
        <v>123851</v>
      </c>
      <c r="F8981" s="113" t="s">
        <v>22277</v>
      </c>
      <c r="G8981" s="113" t="s">
        <v>38527</v>
      </c>
      <c r="H8981" s="113" t="s">
        <v>64273</v>
      </c>
      <c r="I8981" s="113" t="s">
        <v>92829</v>
      </c>
    </row>
    <row r="8982" spans="5:9" ht="14.5" x14ac:dyDescent="0.35">
      <c r="E8982" s="113" t="s">
        <v>137435</v>
      </c>
      <c r="F8982" s="113" t="s">
        <v>22276</v>
      </c>
      <c r="G8982" s="113" t="s">
        <v>38526</v>
      </c>
      <c r="H8982" s="113" t="s">
        <v>64272</v>
      </c>
      <c r="I8982" s="113" t="s">
        <v>92828</v>
      </c>
    </row>
    <row r="8983" spans="5:9" ht="14.5" x14ac:dyDescent="0.35">
      <c r="E8983" s="113" t="s">
        <v>128324</v>
      </c>
      <c r="F8983" s="113" t="s">
        <v>22275</v>
      </c>
      <c r="G8983" s="113" t="s">
        <v>38525</v>
      </c>
      <c r="H8983" s="113" t="s">
        <v>64271</v>
      </c>
      <c r="I8983" s="113" t="s">
        <v>92827</v>
      </c>
    </row>
    <row r="8984" spans="5:9" ht="14.5" x14ac:dyDescent="0.35">
      <c r="E8984" s="113" t="s">
        <v>128325</v>
      </c>
      <c r="F8984" s="113" t="s">
        <v>22274</v>
      </c>
      <c r="G8984" s="113" t="s">
        <v>38524</v>
      </c>
      <c r="H8984" s="113" t="s">
        <v>64270</v>
      </c>
      <c r="I8984" s="113" t="s">
        <v>92826</v>
      </c>
    </row>
    <row r="8985" spans="5:9" ht="14.5" x14ac:dyDescent="0.35">
      <c r="E8985" s="113" t="s">
        <v>128326</v>
      </c>
      <c r="F8985" s="113" t="s">
        <v>22273</v>
      </c>
      <c r="G8985" s="113" t="s">
        <v>38523</v>
      </c>
      <c r="H8985" s="113" t="s">
        <v>64269</v>
      </c>
      <c r="I8985" s="113" t="s">
        <v>92825</v>
      </c>
    </row>
    <row r="8986" spans="5:9" ht="14.5" x14ac:dyDescent="0.35">
      <c r="E8986" s="113" t="s">
        <v>128327</v>
      </c>
      <c r="F8986" s="113" t="s">
        <v>22272</v>
      </c>
      <c r="G8986" s="113" t="s">
        <v>38522</v>
      </c>
      <c r="H8986" s="113" t="s">
        <v>64268</v>
      </c>
      <c r="I8986" s="113" t="s">
        <v>92824</v>
      </c>
    </row>
    <row r="8987" spans="5:9" ht="14.5" x14ac:dyDescent="0.35">
      <c r="E8987" s="113" t="s">
        <v>128328</v>
      </c>
      <c r="F8987" s="113" t="s">
        <v>22271</v>
      </c>
      <c r="G8987" s="113" t="s">
        <v>38521</v>
      </c>
      <c r="H8987" s="113" t="s">
        <v>64267</v>
      </c>
      <c r="I8987" s="113" t="s">
        <v>92823</v>
      </c>
    </row>
    <row r="8988" spans="5:9" ht="14.5" x14ac:dyDescent="0.35">
      <c r="E8988" s="113" t="s">
        <v>123852</v>
      </c>
      <c r="F8988" s="113" t="s">
        <v>22270</v>
      </c>
      <c r="G8988" s="113" t="s">
        <v>38520</v>
      </c>
      <c r="H8988" s="113" t="s">
        <v>64266</v>
      </c>
      <c r="I8988" s="113" t="s">
        <v>92822</v>
      </c>
    </row>
    <row r="8989" spans="5:9" ht="14.5" x14ac:dyDescent="0.35">
      <c r="E8989" s="113" t="s">
        <v>128329</v>
      </c>
      <c r="F8989" s="113" t="s">
        <v>22269</v>
      </c>
      <c r="G8989" s="113" t="s">
        <v>38519</v>
      </c>
      <c r="H8989" s="113" t="s">
        <v>64265</v>
      </c>
      <c r="I8989" s="113" t="s">
        <v>92821</v>
      </c>
    </row>
    <row r="8990" spans="5:9" ht="14.5" x14ac:dyDescent="0.35">
      <c r="E8990" s="113" t="s">
        <v>123853</v>
      </c>
      <c r="F8990" s="113" t="s">
        <v>22268</v>
      </c>
      <c r="G8990" s="113" t="s">
        <v>38518</v>
      </c>
      <c r="H8990" s="113" t="s">
        <v>64264</v>
      </c>
      <c r="I8990" s="113" t="s">
        <v>92820</v>
      </c>
    </row>
    <row r="8991" spans="5:9" ht="14.5" x14ac:dyDescent="0.35">
      <c r="E8991" s="113" t="s">
        <v>123854</v>
      </c>
      <c r="F8991" s="113" t="s">
        <v>22267</v>
      </c>
      <c r="G8991" s="113" t="s">
        <v>38517</v>
      </c>
      <c r="H8991" s="113" t="s">
        <v>64263</v>
      </c>
      <c r="I8991" s="113" t="s">
        <v>92819</v>
      </c>
    </row>
    <row r="8992" spans="5:9" ht="14.5" x14ac:dyDescent="0.35">
      <c r="E8992" s="113" t="s">
        <v>123855</v>
      </c>
      <c r="F8992" s="113" t="s">
        <v>22266</v>
      </c>
      <c r="G8992" s="113" t="s">
        <v>38516</v>
      </c>
      <c r="H8992" s="113" t="s">
        <v>64262</v>
      </c>
      <c r="I8992" s="113" t="s">
        <v>92818</v>
      </c>
    </row>
    <row r="8993" spans="5:9" ht="14.5" x14ac:dyDescent="0.35">
      <c r="E8993" s="113" t="s">
        <v>123856</v>
      </c>
      <c r="F8993" s="113" t="s">
        <v>22265</v>
      </c>
      <c r="G8993" s="113" t="s">
        <v>38515</v>
      </c>
      <c r="H8993" s="113" t="s">
        <v>64261</v>
      </c>
      <c r="I8993" s="113" t="s">
        <v>92817</v>
      </c>
    </row>
    <row r="8994" spans="5:9" ht="14.5" x14ac:dyDescent="0.35">
      <c r="E8994" s="113" t="s">
        <v>123857</v>
      </c>
      <c r="F8994" s="113" t="s">
        <v>22264</v>
      </c>
      <c r="G8994" s="113" t="s">
        <v>109403</v>
      </c>
      <c r="H8994" s="113" t="s">
        <v>64260</v>
      </c>
      <c r="I8994" s="113" t="s">
        <v>92816</v>
      </c>
    </row>
    <row r="8995" spans="5:9" ht="14.5" x14ac:dyDescent="0.35">
      <c r="E8995" s="113" t="s">
        <v>123858</v>
      </c>
      <c r="F8995" s="113" t="s">
        <v>22263</v>
      </c>
      <c r="G8995" s="113" t="s">
        <v>38514</v>
      </c>
      <c r="H8995" s="113" t="s">
        <v>64259</v>
      </c>
      <c r="I8995" s="113" t="s">
        <v>92815</v>
      </c>
    </row>
    <row r="8996" spans="5:9" ht="14.5" x14ac:dyDescent="0.35">
      <c r="E8996" s="113" t="s">
        <v>123859</v>
      </c>
      <c r="F8996" s="113" t="s">
        <v>22262</v>
      </c>
      <c r="G8996" s="113" t="s">
        <v>38513</v>
      </c>
      <c r="H8996" s="113" t="s">
        <v>64258</v>
      </c>
      <c r="I8996" s="113" t="s">
        <v>92814</v>
      </c>
    </row>
    <row r="8997" spans="5:9" ht="14.5" x14ac:dyDescent="0.35">
      <c r="E8997" s="113" t="s">
        <v>123860</v>
      </c>
      <c r="F8997" s="113" t="s">
        <v>22261</v>
      </c>
      <c r="G8997" s="113" t="s">
        <v>38512</v>
      </c>
      <c r="H8997" s="113" t="s">
        <v>64257</v>
      </c>
      <c r="I8997" s="113" t="s">
        <v>92813</v>
      </c>
    </row>
    <row r="8998" spans="5:9" ht="14.5" x14ac:dyDescent="0.35">
      <c r="E8998" s="113" t="s">
        <v>123861</v>
      </c>
      <c r="F8998" s="113" t="s">
        <v>22260</v>
      </c>
      <c r="G8998" s="113" t="s">
        <v>38511</v>
      </c>
      <c r="H8998" s="113" t="s">
        <v>64256</v>
      </c>
      <c r="I8998" s="113" t="s">
        <v>92812</v>
      </c>
    </row>
    <row r="8999" spans="5:9" ht="14.5" x14ac:dyDescent="0.35">
      <c r="E8999" s="113" t="s">
        <v>123862</v>
      </c>
      <c r="F8999" s="113" t="s">
        <v>22259</v>
      </c>
      <c r="G8999" s="113" t="s">
        <v>38510</v>
      </c>
      <c r="H8999" s="113" t="s">
        <v>64255</v>
      </c>
      <c r="I8999" s="113" t="s">
        <v>92811</v>
      </c>
    </row>
    <row r="9000" spans="5:9" ht="14.5" x14ac:dyDescent="0.35">
      <c r="E9000" s="113" t="s">
        <v>123863</v>
      </c>
      <c r="F9000" s="113" t="s">
        <v>22258</v>
      </c>
      <c r="G9000" s="113" t="s">
        <v>38509</v>
      </c>
      <c r="H9000" s="113" t="s">
        <v>64254</v>
      </c>
      <c r="I9000" s="113" t="s">
        <v>92810</v>
      </c>
    </row>
    <row r="9001" spans="5:9" ht="14.5" x14ac:dyDescent="0.35">
      <c r="E9001" s="113" t="s">
        <v>123864</v>
      </c>
      <c r="F9001" s="113" t="s">
        <v>22257</v>
      </c>
      <c r="G9001" s="113" t="s">
        <v>38508</v>
      </c>
      <c r="H9001" s="113" t="s">
        <v>64253</v>
      </c>
      <c r="I9001" s="113" t="s">
        <v>92809</v>
      </c>
    </row>
    <row r="9002" spans="5:9" ht="14.5" x14ac:dyDescent="0.35">
      <c r="E9002" s="113" t="s">
        <v>123865</v>
      </c>
      <c r="F9002" s="113" t="s">
        <v>22256</v>
      </c>
      <c r="G9002" s="113" t="s">
        <v>38507</v>
      </c>
      <c r="H9002" s="113" t="s">
        <v>64252</v>
      </c>
      <c r="I9002" s="113" t="s">
        <v>92808</v>
      </c>
    </row>
    <row r="9003" spans="5:9" ht="14.5" x14ac:dyDescent="0.35">
      <c r="E9003" s="113" t="s">
        <v>123866</v>
      </c>
      <c r="F9003" s="113" t="s">
        <v>22255</v>
      </c>
      <c r="G9003" s="113" t="s">
        <v>38506</v>
      </c>
      <c r="H9003" s="113" t="s">
        <v>64251</v>
      </c>
      <c r="I9003" s="113" t="s">
        <v>92807</v>
      </c>
    </row>
    <row r="9004" spans="5:9" ht="14.5" x14ac:dyDescent="0.35">
      <c r="E9004" s="113" t="s">
        <v>128330</v>
      </c>
      <c r="F9004" s="113" t="s">
        <v>22254</v>
      </c>
      <c r="G9004" s="113" t="s">
        <v>38505</v>
      </c>
      <c r="H9004" s="113" t="s">
        <v>64250</v>
      </c>
      <c r="I9004" s="113" t="s">
        <v>92806</v>
      </c>
    </row>
    <row r="9005" spans="5:9" ht="14.5" x14ac:dyDescent="0.35">
      <c r="E9005" s="113" t="s">
        <v>123867</v>
      </c>
      <c r="F9005" s="113" t="s">
        <v>22253</v>
      </c>
      <c r="G9005" s="113" t="s">
        <v>109402</v>
      </c>
      <c r="H9005" s="113" t="s">
        <v>64249</v>
      </c>
      <c r="I9005" s="113" t="s">
        <v>92805</v>
      </c>
    </row>
    <row r="9006" spans="5:9" ht="14.5" x14ac:dyDescent="0.35">
      <c r="E9006" s="113" t="s">
        <v>123868</v>
      </c>
      <c r="F9006" s="113" t="s">
        <v>22252</v>
      </c>
      <c r="G9006" s="113" t="s">
        <v>38504</v>
      </c>
      <c r="H9006" s="113" t="s">
        <v>64248</v>
      </c>
      <c r="I9006" s="113" t="s">
        <v>92804</v>
      </c>
    </row>
    <row r="9007" spans="5:9" ht="14.5" x14ac:dyDescent="0.35">
      <c r="E9007" s="113" t="s">
        <v>123869</v>
      </c>
      <c r="F9007" s="113" t="s">
        <v>22251</v>
      </c>
      <c r="G9007" s="113" t="s">
        <v>38503</v>
      </c>
      <c r="H9007" s="113" t="s">
        <v>64247</v>
      </c>
      <c r="I9007" s="113" t="s">
        <v>92803</v>
      </c>
    </row>
    <row r="9008" spans="5:9" ht="14.5" x14ac:dyDescent="0.35">
      <c r="E9008" s="113" t="s">
        <v>123870</v>
      </c>
      <c r="F9008" s="113" t="s">
        <v>22250</v>
      </c>
      <c r="G9008" s="113" t="s">
        <v>109401</v>
      </c>
      <c r="H9008" s="113" t="s">
        <v>64246</v>
      </c>
      <c r="I9008" s="113" t="s">
        <v>92802</v>
      </c>
    </row>
    <row r="9009" spans="5:9" ht="14.5" x14ac:dyDescent="0.35">
      <c r="E9009" s="113" t="s">
        <v>128331</v>
      </c>
      <c r="F9009" s="113" t="s">
        <v>22249</v>
      </c>
      <c r="G9009" s="113" t="s">
        <v>38502</v>
      </c>
      <c r="H9009" s="113" t="s">
        <v>64245</v>
      </c>
      <c r="I9009" s="113" t="s">
        <v>92801</v>
      </c>
    </row>
    <row r="9010" spans="5:9" ht="14.5" x14ac:dyDescent="0.35">
      <c r="E9010" s="113" t="s">
        <v>123871</v>
      </c>
      <c r="F9010" s="113" t="s">
        <v>22248</v>
      </c>
      <c r="G9010" s="113" t="s">
        <v>109400</v>
      </c>
      <c r="H9010" s="113" t="s">
        <v>64244</v>
      </c>
      <c r="I9010" s="113" t="s">
        <v>92800</v>
      </c>
    </row>
    <row r="9011" spans="5:9" ht="14.5" x14ac:dyDescent="0.35">
      <c r="E9011" s="113" t="s">
        <v>123872</v>
      </c>
      <c r="F9011" s="113" t="s">
        <v>22247</v>
      </c>
      <c r="G9011" s="113" t="s">
        <v>38501</v>
      </c>
      <c r="H9011" s="113" t="s">
        <v>64243</v>
      </c>
      <c r="I9011" s="113" t="s">
        <v>92799</v>
      </c>
    </row>
    <row r="9012" spans="5:9" ht="14.5" x14ac:dyDescent="0.35">
      <c r="E9012" s="113" t="s">
        <v>123873</v>
      </c>
      <c r="F9012" s="113" t="s">
        <v>22246</v>
      </c>
      <c r="G9012" s="113" t="s">
        <v>38500</v>
      </c>
      <c r="H9012" s="113" t="s">
        <v>64242</v>
      </c>
      <c r="I9012" s="113" t="s">
        <v>92798</v>
      </c>
    </row>
    <row r="9013" spans="5:9" ht="14.5" x14ac:dyDescent="0.35">
      <c r="E9013" s="113" t="s">
        <v>123874</v>
      </c>
      <c r="F9013" s="113" t="s">
        <v>22245</v>
      </c>
      <c r="G9013" s="113" t="s">
        <v>38499</v>
      </c>
      <c r="H9013" s="113" t="s">
        <v>64241</v>
      </c>
      <c r="I9013" s="113" t="s">
        <v>92797</v>
      </c>
    </row>
    <row r="9014" spans="5:9" ht="14.5" x14ac:dyDescent="0.35">
      <c r="E9014" s="113" t="s">
        <v>123875</v>
      </c>
      <c r="F9014" s="113" t="s">
        <v>22244</v>
      </c>
      <c r="G9014" s="113" t="s">
        <v>38498</v>
      </c>
      <c r="H9014" s="113" t="s">
        <v>64240</v>
      </c>
      <c r="I9014" s="113" t="s">
        <v>92796</v>
      </c>
    </row>
    <row r="9015" spans="5:9" ht="14.5" x14ac:dyDescent="0.35">
      <c r="E9015" s="113" t="s">
        <v>123876</v>
      </c>
      <c r="F9015" s="113" t="s">
        <v>22243</v>
      </c>
      <c r="G9015" s="113" t="s">
        <v>38497</v>
      </c>
      <c r="H9015" s="113" t="s">
        <v>64239</v>
      </c>
      <c r="I9015" s="113" t="s">
        <v>92795</v>
      </c>
    </row>
    <row r="9016" spans="5:9" ht="14.5" x14ac:dyDescent="0.35">
      <c r="E9016" s="113" t="s">
        <v>128332</v>
      </c>
      <c r="F9016" s="113" t="s">
        <v>22242</v>
      </c>
      <c r="G9016" s="113" t="s">
        <v>38496</v>
      </c>
      <c r="H9016" s="113" t="s">
        <v>64238</v>
      </c>
      <c r="I9016" s="113" t="s">
        <v>140344</v>
      </c>
    </row>
    <row r="9017" spans="5:9" ht="14.5" x14ac:dyDescent="0.35">
      <c r="E9017" s="113" t="s">
        <v>131322</v>
      </c>
      <c r="F9017" s="113" t="s">
        <v>22241</v>
      </c>
      <c r="G9017" s="113" t="s">
        <v>38495</v>
      </c>
      <c r="H9017" s="113" t="s">
        <v>64237</v>
      </c>
      <c r="I9017" s="113" t="s">
        <v>92794</v>
      </c>
    </row>
    <row r="9018" spans="5:9" ht="14.5" x14ac:dyDescent="0.35">
      <c r="E9018" s="113" t="s">
        <v>138019</v>
      </c>
      <c r="F9018" s="113" t="s">
        <v>22240</v>
      </c>
      <c r="G9018" s="113" t="s">
        <v>38494</v>
      </c>
      <c r="H9018" s="113" t="s">
        <v>64236</v>
      </c>
      <c r="I9018" s="113" t="s">
        <v>92793</v>
      </c>
    </row>
    <row r="9019" spans="5:9" ht="14.5" x14ac:dyDescent="0.35">
      <c r="E9019" s="113" t="s">
        <v>123877</v>
      </c>
      <c r="F9019" s="113" t="s">
        <v>22239</v>
      </c>
      <c r="G9019" s="113" t="s">
        <v>38493</v>
      </c>
      <c r="H9019" s="113" t="s">
        <v>64235</v>
      </c>
      <c r="I9019" s="113" t="s">
        <v>92792</v>
      </c>
    </row>
    <row r="9020" spans="5:9" ht="14.5" x14ac:dyDescent="0.35">
      <c r="E9020" s="113" t="s">
        <v>131323</v>
      </c>
      <c r="F9020" s="113" t="s">
        <v>22238</v>
      </c>
      <c r="G9020" s="113" t="s">
        <v>38492</v>
      </c>
      <c r="H9020" s="113" t="s">
        <v>64234</v>
      </c>
      <c r="I9020" s="113" t="s">
        <v>92791</v>
      </c>
    </row>
    <row r="9021" spans="5:9" ht="14.5" x14ac:dyDescent="0.35">
      <c r="E9021" s="113" t="s">
        <v>123878</v>
      </c>
      <c r="F9021" s="113" t="s">
        <v>22237</v>
      </c>
      <c r="G9021" s="113" t="s">
        <v>38491</v>
      </c>
      <c r="H9021" s="113" t="s">
        <v>64233</v>
      </c>
      <c r="I9021" s="113" t="s">
        <v>92790</v>
      </c>
    </row>
    <row r="9022" spans="5:9" ht="14.5" x14ac:dyDescent="0.35">
      <c r="E9022" s="113" t="s">
        <v>123879</v>
      </c>
      <c r="F9022" s="113" t="s">
        <v>22236</v>
      </c>
      <c r="G9022" s="113" t="s">
        <v>38490</v>
      </c>
      <c r="H9022" s="113" t="s">
        <v>64232</v>
      </c>
      <c r="I9022" s="113" t="s">
        <v>92789</v>
      </c>
    </row>
    <row r="9023" spans="5:9" ht="14.5" x14ac:dyDescent="0.35">
      <c r="E9023" s="113" t="s">
        <v>123880</v>
      </c>
      <c r="F9023" s="113" t="s">
        <v>22235</v>
      </c>
      <c r="G9023" s="113" t="s">
        <v>38489</v>
      </c>
      <c r="H9023" s="113" t="s">
        <v>64231</v>
      </c>
      <c r="I9023" s="113" t="s">
        <v>92788</v>
      </c>
    </row>
    <row r="9024" spans="5:9" ht="14.5" x14ac:dyDescent="0.35">
      <c r="E9024" s="113" t="s">
        <v>123881</v>
      </c>
      <c r="F9024" s="113" t="s">
        <v>22234</v>
      </c>
      <c r="G9024" s="113" t="s">
        <v>38488</v>
      </c>
      <c r="H9024" s="113" t="s">
        <v>64230</v>
      </c>
      <c r="I9024" s="113" t="s">
        <v>92787</v>
      </c>
    </row>
    <row r="9025" spans="5:9" ht="14.5" x14ac:dyDescent="0.35">
      <c r="E9025" s="113" t="s">
        <v>123882</v>
      </c>
      <c r="F9025" s="113" t="s">
        <v>22233</v>
      </c>
      <c r="G9025" s="113" t="s">
        <v>38487</v>
      </c>
      <c r="H9025" s="113" t="s">
        <v>64229</v>
      </c>
      <c r="I9025" s="113" t="s">
        <v>92786</v>
      </c>
    </row>
    <row r="9026" spans="5:9" ht="14.5" x14ac:dyDescent="0.35">
      <c r="E9026" s="113" t="s">
        <v>131324</v>
      </c>
      <c r="F9026" s="113" t="s">
        <v>22232</v>
      </c>
      <c r="G9026" s="113" t="s">
        <v>38486</v>
      </c>
      <c r="H9026" s="113" t="s">
        <v>64228</v>
      </c>
      <c r="I9026" s="113" t="s">
        <v>92785</v>
      </c>
    </row>
    <row r="9027" spans="5:9" ht="14.5" x14ac:dyDescent="0.35">
      <c r="E9027" s="113" t="s">
        <v>131325</v>
      </c>
      <c r="F9027" s="113" t="s">
        <v>22231</v>
      </c>
      <c r="G9027" s="113" t="s">
        <v>38485</v>
      </c>
      <c r="H9027" s="113" t="s">
        <v>64227</v>
      </c>
      <c r="I9027" s="113" t="s">
        <v>92784</v>
      </c>
    </row>
    <row r="9028" spans="5:9" ht="14.5" x14ac:dyDescent="0.35">
      <c r="E9028" s="113" t="s">
        <v>123883</v>
      </c>
      <c r="F9028" s="113" t="s">
        <v>22230</v>
      </c>
      <c r="G9028" s="113" t="s">
        <v>38484</v>
      </c>
      <c r="H9028" s="113" t="s">
        <v>64226</v>
      </c>
      <c r="I9028" s="113" t="s">
        <v>92783</v>
      </c>
    </row>
    <row r="9029" spans="5:9" ht="14.5" x14ac:dyDescent="0.35">
      <c r="E9029" s="113" t="s">
        <v>123884</v>
      </c>
      <c r="F9029" s="113" t="s">
        <v>22229</v>
      </c>
      <c r="G9029" s="113" t="s">
        <v>38483</v>
      </c>
      <c r="H9029" s="113" t="s">
        <v>64225</v>
      </c>
      <c r="I9029" s="113" t="s">
        <v>92782</v>
      </c>
    </row>
    <row r="9030" spans="5:9" ht="14.5" x14ac:dyDescent="0.35">
      <c r="E9030" s="113" t="s">
        <v>123885</v>
      </c>
      <c r="F9030" s="113" t="s">
        <v>22228</v>
      </c>
      <c r="G9030" s="113" t="s">
        <v>38482</v>
      </c>
      <c r="H9030" s="113" t="s">
        <v>64224</v>
      </c>
      <c r="I9030" s="113" t="s">
        <v>92781</v>
      </c>
    </row>
    <row r="9031" spans="5:9" ht="14.5" x14ac:dyDescent="0.35">
      <c r="E9031" s="113" t="s">
        <v>123886</v>
      </c>
      <c r="F9031" s="113" t="s">
        <v>22227</v>
      </c>
      <c r="G9031" s="113" t="s">
        <v>38481</v>
      </c>
      <c r="H9031" s="113" t="s">
        <v>64223</v>
      </c>
      <c r="I9031" s="113" t="s">
        <v>92780</v>
      </c>
    </row>
    <row r="9032" spans="5:9" ht="14.5" x14ac:dyDescent="0.35">
      <c r="E9032" s="113" t="s">
        <v>123887</v>
      </c>
      <c r="F9032" s="113" t="s">
        <v>22226</v>
      </c>
      <c r="G9032" s="113" t="s">
        <v>38480</v>
      </c>
      <c r="H9032" s="113" t="s">
        <v>64222</v>
      </c>
      <c r="I9032" s="113" t="s">
        <v>92779</v>
      </c>
    </row>
    <row r="9033" spans="5:9" ht="14.5" x14ac:dyDescent="0.35">
      <c r="E9033" s="113" t="s">
        <v>123888</v>
      </c>
      <c r="F9033" s="113" t="s">
        <v>22225</v>
      </c>
      <c r="G9033" s="113" t="s">
        <v>38479</v>
      </c>
      <c r="H9033" s="113" t="s">
        <v>64221</v>
      </c>
      <c r="I9033" s="113" t="s">
        <v>92778</v>
      </c>
    </row>
    <row r="9034" spans="5:9" ht="14.5" x14ac:dyDescent="0.35">
      <c r="E9034" s="113" t="s">
        <v>138020</v>
      </c>
      <c r="F9034" s="113" t="s">
        <v>22224</v>
      </c>
      <c r="G9034" s="113" t="s">
        <v>38478</v>
      </c>
      <c r="H9034" s="113" t="s">
        <v>64220</v>
      </c>
      <c r="I9034" s="113" t="s">
        <v>92777</v>
      </c>
    </row>
    <row r="9035" spans="5:9" ht="14.5" x14ac:dyDescent="0.35">
      <c r="E9035" s="113" t="s">
        <v>123889</v>
      </c>
      <c r="F9035" s="113" t="s">
        <v>22223</v>
      </c>
      <c r="G9035" s="113" t="s">
        <v>38477</v>
      </c>
      <c r="H9035" s="113" t="s">
        <v>64219</v>
      </c>
      <c r="I9035" s="113" t="s">
        <v>92776</v>
      </c>
    </row>
    <row r="9036" spans="5:9" ht="14.5" x14ac:dyDescent="0.35">
      <c r="E9036" s="113" t="s">
        <v>123890</v>
      </c>
      <c r="F9036" s="113" t="s">
        <v>22222</v>
      </c>
      <c r="G9036" s="113" t="s">
        <v>109399</v>
      </c>
      <c r="H9036" s="113" t="s">
        <v>64218</v>
      </c>
      <c r="I9036" s="113" t="s">
        <v>92775</v>
      </c>
    </row>
    <row r="9037" spans="5:9" ht="14.5" x14ac:dyDescent="0.35">
      <c r="E9037" s="113" t="s">
        <v>131326</v>
      </c>
      <c r="F9037" s="113" t="s">
        <v>22221</v>
      </c>
      <c r="G9037" s="113" t="s">
        <v>38476</v>
      </c>
      <c r="H9037" s="113" t="s">
        <v>64217</v>
      </c>
      <c r="I9037" s="113" t="s">
        <v>92774</v>
      </c>
    </row>
    <row r="9038" spans="5:9" ht="14.5" x14ac:dyDescent="0.35">
      <c r="E9038" s="113" t="s">
        <v>123891</v>
      </c>
      <c r="F9038" s="113" t="s">
        <v>22220</v>
      </c>
      <c r="G9038" s="113" t="s">
        <v>38475</v>
      </c>
      <c r="H9038" s="113" t="s">
        <v>64216</v>
      </c>
      <c r="I9038" s="113" t="s">
        <v>92773</v>
      </c>
    </row>
    <row r="9039" spans="5:9" ht="14.5" x14ac:dyDescent="0.35">
      <c r="E9039" s="113" t="s">
        <v>137436</v>
      </c>
      <c r="F9039" s="113" t="s">
        <v>22219</v>
      </c>
      <c r="G9039" s="113" t="s">
        <v>38474</v>
      </c>
      <c r="H9039" s="113" t="s">
        <v>64215</v>
      </c>
      <c r="I9039" s="113" t="s">
        <v>92772</v>
      </c>
    </row>
    <row r="9040" spans="5:9" ht="14.5" x14ac:dyDescent="0.35">
      <c r="E9040" s="113" t="s">
        <v>123892</v>
      </c>
      <c r="F9040" s="113" t="s">
        <v>22218</v>
      </c>
      <c r="G9040" s="113" t="s">
        <v>38473</v>
      </c>
      <c r="H9040" s="113" t="s">
        <v>64214</v>
      </c>
      <c r="I9040" s="113" t="s">
        <v>92771</v>
      </c>
    </row>
    <row r="9041" spans="5:9" ht="14.5" x14ac:dyDescent="0.35">
      <c r="E9041" s="113" t="s">
        <v>123893</v>
      </c>
      <c r="F9041" s="113" t="s">
        <v>22217</v>
      </c>
      <c r="G9041" s="113" t="s">
        <v>38472</v>
      </c>
      <c r="H9041" s="113" t="s">
        <v>64213</v>
      </c>
      <c r="I9041" s="113" t="s">
        <v>92770</v>
      </c>
    </row>
    <row r="9042" spans="5:9" ht="14.5" x14ac:dyDescent="0.35">
      <c r="E9042" s="113" t="s">
        <v>137437</v>
      </c>
      <c r="F9042" s="113" t="s">
        <v>22216</v>
      </c>
      <c r="G9042" s="113" t="s">
        <v>38471</v>
      </c>
      <c r="H9042" s="113" t="s">
        <v>64212</v>
      </c>
      <c r="I9042" s="113" t="s">
        <v>92769</v>
      </c>
    </row>
    <row r="9043" spans="5:9" ht="14.5" x14ac:dyDescent="0.35">
      <c r="E9043" s="113" t="s">
        <v>138021</v>
      </c>
      <c r="F9043" s="113" t="s">
        <v>22215</v>
      </c>
      <c r="G9043" s="113" t="s">
        <v>38470</v>
      </c>
      <c r="H9043" s="113" t="s">
        <v>64211</v>
      </c>
      <c r="I9043" s="113" t="s">
        <v>92768</v>
      </c>
    </row>
    <row r="9044" spans="5:9" ht="14.5" x14ac:dyDescent="0.35">
      <c r="E9044" s="113" t="s">
        <v>128333</v>
      </c>
      <c r="F9044" s="113" t="s">
        <v>22214</v>
      </c>
      <c r="G9044" s="113" t="s">
        <v>38469</v>
      </c>
      <c r="H9044" s="113" t="s">
        <v>64210</v>
      </c>
      <c r="I9044" s="113" t="s">
        <v>92767</v>
      </c>
    </row>
    <row r="9045" spans="5:9" ht="14.5" x14ac:dyDescent="0.35">
      <c r="E9045" s="113" t="s">
        <v>128334</v>
      </c>
      <c r="F9045" s="113" t="s">
        <v>22213</v>
      </c>
      <c r="G9045" s="113" t="s">
        <v>38468</v>
      </c>
      <c r="H9045" s="113" t="s">
        <v>64209</v>
      </c>
      <c r="I9045" s="113" t="s">
        <v>92766</v>
      </c>
    </row>
    <row r="9046" spans="5:9" ht="14.5" x14ac:dyDescent="0.35">
      <c r="E9046" s="113" t="s">
        <v>123894</v>
      </c>
      <c r="F9046" s="113" t="s">
        <v>22212</v>
      </c>
      <c r="G9046" s="113" t="s">
        <v>38467</v>
      </c>
      <c r="H9046" s="113" t="s">
        <v>64208</v>
      </c>
      <c r="I9046" s="113" t="s">
        <v>92765</v>
      </c>
    </row>
    <row r="9047" spans="5:9" ht="14.5" x14ac:dyDescent="0.35">
      <c r="E9047" s="113" t="s">
        <v>123895</v>
      </c>
      <c r="F9047" s="113" t="s">
        <v>22211</v>
      </c>
      <c r="G9047" s="113" t="s">
        <v>38466</v>
      </c>
      <c r="H9047" s="113" t="s">
        <v>64207</v>
      </c>
      <c r="I9047" s="113" t="s">
        <v>92764</v>
      </c>
    </row>
    <row r="9048" spans="5:9" ht="14.5" x14ac:dyDescent="0.35">
      <c r="E9048" s="113" t="s">
        <v>138022</v>
      </c>
      <c r="F9048" s="113" t="s">
        <v>22210</v>
      </c>
      <c r="G9048" s="113" t="s">
        <v>38465</v>
      </c>
      <c r="H9048" s="113" t="s">
        <v>64206</v>
      </c>
      <c r="I9048" s="113" t="s">
        <v>92763</v>
      </c>
    </row>
    <row r="9049" spans="5:9" ht="14.5" x14ac:dyDescent="0.35">
      <c r="E9049" s="113" t="s">
        <v>123896</v>
      </c>
      <c r="F9049" s="113" t="s">
        <v>22209</v>
      </c>
      <c r="G9049" s="113" t="s">
        <v>38464</v>
      </c>
      <c r="H9049" s="113" t="s">
        <v>64205</v>
      </c>
      <c r="I9049" s="113" t="s">
        <v>92762</v>
      </c>
    </row>
    <row r="9050" spans="5:9" ht="14.5" x14ac:dyDescent="0.35">
      <c r="E9050" s="113" t="s">
        <v>128335</v>
      </c>
      <c r="F9050" s="113" t="s">
        <v>22208</v>
      </c>
      <c r="G9050" s="113" t="s">
        <v>38463</v>
      </c>
      <c r="H9050" s="113" t="s">
        <v>64204</v>
      </c>
      <c r="I9050" s="113" t="s">
        <v>92761</v>
      </c>
    </row>
    <row r="9051" spans="5:9" ht="14.5" x14ac:dyDescent="0.35">
      <c r="E9051" s="113" t="s">
        <v>123897</v>
      </c>
      <c r="F9051" s="113" t="s">
        <v>22207</v>
      </c>
      <c r="G9051" s="113" t="s">
        <v>38462</v>
      </c>
      <c r="H9051" s="113" t="s">
        <v>64203</v>
      </c>
      <c r="I9051" s="113" t="s">
        <v>92760</v>
      </c>
    </row>
    <row r="9052" spans="5:9" ht="14.5" x14ac:dyDescent="0.35">
      <c r="E9052" s="113" t="s">
        <v>123898</v>
      </c>
      <c r="F9052" s="113" t="s">
        <v>22206</v>
      </c>
      <c r="G9052" s="113" t="s">
        <v>38461</v>
      </c>
      <c r="H9052" s="113" t="s">
        <v>64202</v>
      </c>
      <c r="I9052" s="113" t="s">
        <v>92759</v>
      </c>
    </row>
    <row r="9053" spans="5:9" ht="14.5" x14ac:dyDescent="0.35">
      <c r="E9053" s="113" t="s">
        <v>123899</v>
      </c>
      <c r="F9053" s="113" t="s">
        <v>22205</v>
      </c>
      <c r="G9053" s="113" t="s">
        <v>38460</v>
      </c>
      <c r="H9053" s="113" t="s">
        <v>64201</v>
      </c>
      <c r="I9053" s="113" t="s">
        <v>92758</v>
      </c>
    </row>
    <row r="9054" spans="5:9" ht="14.5" x14ac:dyDescent="0.35">
      <c r="E9054" s="113" t="s">
        <v>123900</v>
      </c>
      <c r="F9054" s="113" t="s">
        <v>22204</v>
      </c>
      <c r="G9054" s="113" t="s">
        <v>49605</v>
      </c>
      <c r="H9054" s="113" t="s">
        <v>64200</v>
      </c>
      <c r="I9054" s="113" t="s">
        <v>92757</v>
      </c>
    </row>
    <row r="9055" spans="5:9" ht="14.5" x14ac:dyDescent="0.35">
      <c r="E9055" s="113" t="s">
        <v>128336</v>
      </c>
      <c r="F9055" s="113" t="s">
        <v>22203</v>
      </c>
      <c r="G9055" s="113" t="s">
        <v>38459</v>
      </c>
      <c r="H9055" s="113" t="s">
        <v>64199</v>
      </c>
      <c r="I9055" s="113" t="s">
        <v>92756</v>
      </c>
    </row>
    <row r="9056" spans="5:9" ht="14.5" x14ac:dyDescent="0.35">
      <c r="E9056" s="113" t="s">
        <v>123901</v>
      </c>
      <c r="F9056" s="113" t="s">
        <v>22202</v>
      </c>
      <c r="G9056" s="113" t="s">
        <v>38458</v>
      </c>
      <c r="H9056" s="113" t="s">
        <v>64198</v>
      </c>
      <c r="I9056" s="113" t="s">
        <v>92755</v>
      </c>
    </row>
    <row r="9057" spans="5:9" ht="14.5" x14ac:dyDescent="0.35">
      <c r="E9057" s="113" t="s">
        <v>123902</v>
      </c>
      <c r="F9057" s="113" t="s">
        <v>22201</v>
      </c>
      <c r="G9057" s="113" t="s">
        <v>38457</v>
      </c>
      <c r="H9057" s="113" t="s">
        <v>64197</v>
      </c>
      <c r="I9057" s="113" t="s">
        <v>92754</v>
      </c>
    </row>
    <row r="9058" spans="5:9" ht="14.5" x14ac:dyDescent="0.35">
      <c r="E9058" s="113" t="s">
        <v>123903</v>
      </c>
      <c r="F9058" s="113" t="s">
        <v>22200</v>
      </c>
      <c r="G9058" s="113" t="s">
        <v>38456</v>
      </c>
      <c r="H9058" s="113" t="s">
        <v>64196</v>
      </c>
      <c r="I9058" s="113" t="s">
        <v>92753</v>
      </c>
    </row>
    <row r="9059" spans="5:9" ht="14.5" x14ac:dyDescent="0.35">
      <c r="E9059" s="113" t="s">
        <v>123904</v>
      </c>
      <c r="F9059" s="113" t="s">
        <v>22199</v>
      </c>
      <c r="G9059" s="113" t="s">
        <v>38455</v>
      </c>
      <c r="H9059" s="113" t="s">
        <v>64195</v>
      </c>
      <c r="I9059" s="113" t="s">
        <v>92752</v>
      </c>
    </row>
    <row r="9060" spans="5:9" ht="14.5" x14ac:dyDescent="0.35">
      <c r="E9060" s="113" t="s">
        <v>128337</v>
      </c>
      <c r="F9060" s="113" t="s">
        <v>22198</v>
      </c>
      <c r="G9060" s="113" t="s">
        <v>38454</v>
      </c>
      <c r="H9060" s="113" t="s">
        <v>64194</v>
      </c>
      <c r="I9060" s="113" t="s">
        <v>92751</v>
      </c>
    </row>
    <row r="9061" spans="5:9" ht="14.5" x14ac:dyDescent="0.35">
      <c r="E9061" s="113" t="s">
        <v>123905</v>
      </c>
      <c r="F9061" s="113" t="s">
        <v>22197</v>
      </c>
      <c r="G9061" s="113" t="s">
        <v>38453</v>
      </c>
      <c r="H9061" s="113" t="s">
        <v>64193</v>
      </c>
      <c r="I9061" s="113" t="s">
        <v>92750</v>
      </c>
    </row>
    <row r="9062" spans="5:9" ht="14.5" x14ac:dyDescent="0.35">
      <c r="E9062" s="113" t="s">
        <v>128338</v>
      </c>
      <c r="F9062" s="113" t="s">
        <v>22196</v>
      </c>
      <c r="G9062" s="113" t="s">
        <v>38452</v>
      </c>
      <c r="H9062" s="113" t="s">
        <v>64192</v>
      </c>
      <c r="I9062" s="113" t="s">
        <v>92749</v>
      </c>
    </row>
    <row r="9063" spans="5:9" ht="14.5" x14ac:dyDescent="0.35">
      <c r="E9063" s="113" t="s">
        <v>123906</v>
      </c>
      <c r="F9063" s="113" t="s">
        <v>22195</v>
      </c>
      <c r="G9063" s="113" t="s">
        <v>38451</v>
      </c>
      <c r="H9063" s="113" t="s">
        <v>64191</v>
      </c>
      <c r="I9063" s="113" t="s">
        <v>92748</v>
      </c>
    </row>
    <row r="9064" spans="5:9" ht="14.5" x14ac:dyDescent="0.35">
      <c r="E9064" s="113" t="s">
        <v>123907</v>
      </c>
      <c r="F9064" s="113" t="s">
        <v>22194</v>
      </c>
      <c r="G9064" s="113" t="s">
        <v>38450</v>
      </c>
      <c r="H9064" s="113" t="s">
        <v>64190</v>
      </c>
      <c r="I9064" s="113" t="s">
        <v>92747</v>
      </c>
    </row>
    <row r="9065" spans="5:9" ht="14.5" x14ac:dyDescent="0.35">
      <c r="E9065" s="113" t="s">
        <v>131327</v>
      </c>
      <c r="F9065" s="113" t="s">
        <v>22193</v>
      </c>
      <c r="G9065" s="113" t="s">
        <v>38449</v>
      </c>
      <c r="H9065" s="113" t="s">
        <v>64189</v>
      </c>
      <c r="I9065" s="113" t="s">
        <v>92746</v>
      </c>
    </row>
    <row r="9066" spans="5:9" ht="14.5" x14ac:dyDescent="0.35">
      <c r="E9066" s="113" t="s">
        <v>123908</v>
      </c>
      <c r="F9066" s="113" t="s">
        <v>22192</v>
      </c>
      <c r="G9066" s="113" t="s">
        <v>38448</v>
      </c>
      <c r="H9066" s="113" t="s">
        <v>64188</v>
      </c>
      <c r="I9066" s="113" t="s">
        <v>92745</v>
      </c>
    </row>
    <row r="9067" spans="5:9" ht="14.5" x14ac:dyDescent="0.35">
      <c r="E9067" s="113" t="s">
        <v>123909</v>
      </c>
      <c r="F9067" s="113" t="s">
        <v>22191</v>
      </c>
      <c r="G9067" s="113" t="s">
        <v>109398</v>
      </c>
      <c r="H9067" s="113" t="s">
        <v>64187</v>
      </c>
      <c r="I9067" s="113" t="s">
        <v>92744</v>
      </c>
    </row>
    <row r="9068" spans="5:9" ht="14.5" x14ac:dyDescent="0.35">
      <c r="E9068" s="113" t="s">
        <v>128339</v>
      </c>
      <c r="F9068" s="113" t="s">
        <v>22190</v>
      </c>
      <c r="G9068" s="113" t="s">
        <v>38447</v>
      </c>
      <c r="H9068" s="113" t="s">
        <v>64186</v>
      </c>
      <c r="I9068" s="113" t="s">
        <v>92743</v>
      </c>
    </row>
    <row r="9069" spans="5:9" ht="14.5" x14ac:dyDescent="0.35">
      <c r="E9069" s="113" t="s">
        <v>123910</v>
      </c>
      <c r="F9069" s="113" t="s">
        <v>22189</v>
      </c>
      <c r="G9069" s="113" t="s">
        <v>38446</v>
      </c>
      <c r="H9069" s="113" t="s">
        <v>64185</v>
      </c>
      <c r="I9069" s="113" t="s">
        <v>92742</v>
      </c>
    </row>
    <row r="9070" spans="5:9" ht="14.5" x14ac:dyDescent="0.35">
      <c r="E9070" s="113" t="s">
        <v>123911</v>
      </c>
      <c r="F9070" s="113" t="s">
        <v>22188</v>
      </c>
      <c r="G9070" s="113" t="s">
        <v>38445</v>
      </c>
      <c r="H9070" s="113" t="s">
        <v>64184</v>
      </c>
      <c r="I9070" s="113" t="s">
        <v>92741</v>
      </c>
    </row>
    <row r="9071" spans="5:9" ht="14.5" x14ac:dyDescent="0.35">
      <c r="E9071" s="113" t="s">
        <v>123912</v>
      </c>
      <c r="F9071" s="113" t="s">
        <v>22187</v>
      </c>
      <c r="G9071" s="113" t="s">
        <v>38444</v>
      </c>
      <c r="H9071" s="113" t="s">
        <v>64183</v>
      </c>
      <c r="I9071" s="113" t="s">
        <v>92740</v>
      </c>
    </row>
    <row r="9072" spans="5:9" ht="14.5" x14ac:dyDescent="0.35">
      <c r="E9072" s="113" t="s">
        <v>123913</v>
      </c>
      <c r="F9072" s="113" t="s">
        <v>22186</v>
      </c>
      <c r="G9072" s="113" t="s">
        <v>38443</v>
      </c>
      <c r="H9072" s="113" t="s">
        <v>64182</v>
      </c>
      <c r="I9072" s="113" t="s">
        <v>92739</v>
      </c>
    </row>
    <row r="9073" spans="5:9" ht="14.5" x14ac:dyDescent="0.35">
      <c r="E9073" s="113" t="s">
        <v>123914</v>
      </c>
      <c r="F9073" s="113" t="s">
        <v>22185</v>
      </c>
      <c r="G9073" s="113" t="s">
        <v>38442</v>
      </c>
      <c r="H9073" s="113" t="s">
        <v>64181</v>
      </c>
      <c r="I9073" s="113" t="s">
        <v>92738</v>
      </c>
    </row>
    <row r="9074" spans="5:9" ht="14.5" x14ac:dyDescent="0.35">
      <c r="E9074" s="113" t="s">
        <v>128340</v>
      </c>
      <c r="F9074" s="113" t="s">
        <v>22184</v>
      </c>
      <c r="G9074" s="113" t="s">
        <v>38441</v>
      </c>
      <c r="H9074" s="113" t="s">
        <v>64180</v>
      </c>
      <c r="I9074" s="113" t="s">
        <v>92737</v>
      </c>
    </row>
    <row r="9075" spans="5:9" ht="14.5" x14ac:dyDescent="0.35">
      <c r="E9075" s="113" t="s">
        <v>123915</v>
      </c>
      <c r="F9075" s="113" t="s">
        <v>22183</v>
      </c>
      <c r="G9075" s="113" t="s">
        <v>38440</v>
      </c>
      <c r="H9075" s="113" t="s">
        <v>64179</v>
      </c>
      <c r="I9075" s="113" t="s">
        <v>92736</v>
      </c>
    </row>
    <row r="9076" spans="5:9" ht="14.5" x14ac:dyDescent="0.35">
      <c r="E9076" s="113" t="s">
        <v>123916</v>
      </c>
      <c r="F9076" s="113" t="s">
        <v>22182</v>
      </c>
      <c r="G9076" s="113" t="s">
        <v>38439</v>
      </c>
      <c r="H9076" s="113" t="s">
        <v>64178</v>
      </c>
      <c r="I9076" s="113" t="s">
        <v>92735</v>
      </c>
    </row>
    <row r="9077" spans="5:9" ht="14.5" x14ac:dyDescent="0.35">
      <c r="E9077" s="113" t="s">
        <v>123917</v>
      </c>
      <c r="F9077" s="113" t="s">
        <v>22181</v>
      </c>
      <c r="G9077" s="113" t="s">
        <v>38438</v>
      </c>
      <c r="H9077" s="113" t="s">
        <v>64177</v>
      </c>
      <c r="I9077" s="113" t="s">
        <v>92734</v>
      </c>
    </row>
    <row r="9078" spans="5:9" ht="14.5" x14ac:dyDescent="0.35">
      <c r="E9078" s="113" t="s">
        <v>123918</v>
      </c>
      <c r="F9078" s="113" t="s">
        <v>22180</v>
      </c>
      <c r="G9078" s="113" t="s">
        <v>38437</v>
      </c>
      <c r="H9078" s="113" t="s">
        <v>64176</v>
      </c>
      <c r="I9078" s="113" t="s">
        <v>92733</v>
      </c>
    </row>
    <row r="9079" spans="5:9" ht="14.5" x14ac:dyDescent="0.35">
      <c r="E9079" s="113" t="s">
        <v>123919</v>
      </c>
      <c r="F9079" s="113" t="s">
        <v>22179</v>
      </c>
      <c r="G9079" s="113" t="s">
        <v>38436</v>
      </c>
      <c r="H9079" s="113" t="s">
        <v>64175</v>
      </c>
      <c r="I9079" s="113" t="s">
        <v>92732</v>
      </c>
    </row>
    <row r="9080" spans="5:9" ht="14.5" x14ac:dyDescent="0.35">
      <c r="E9080" s="113" t="s">
        <v>123920</v>
      </c>
      <c r="F9080" s="113" t="s">
        <v>22178</v>
      </c>
      <c r="G9080" s="113" t="s">
        <v>38435</v>
      </c>
      <c r="H9080" s="113" t="s">
        <v>64174</v>
      </c>
      <c r="I9080" s="113" t="s">
        <v>92731</v>
      </c>
    </row>
    <row r="9081" spans="5:9" ht="14.5" x14ac:dyDescent="0.35">
      <c r="E9081" s="113" t="s">
        <v>123921</v>
      </c>
      <c r="F9081" s="113" t="s">
        <v>22177</v>
      </c>
      <c r="G9081" s="113" t="s">
        <v>38434</v>
      </c>
      <c r="H9081" s="113" t="s">
        <v>64173</v>
      </c>
      <c r="I9081" s="113" t="s">
        <v>92730</v>
      </c>
    </row>
    <row r="9082" spans="5:9" ht="14.5" x14ac:dyDescent="0.35">
      <c r="E9082" s="113" t="s">
        <v>123922</v>
      </c>
      <c r="F9082" s="113" t="s">
        <v>22176</v>
      </c>
      <c r="G9082" s="113" t="s">
        <v>38433</v>
      </c>
      <c r="H9082" s="113" t="s">
        <v>64172</v>
      </c>
      <c r="I9082" s="113" t="s">
        <v>92729</v>
      </c>
    </row>
    <row r="9083" spans="5:9" ht="14.5" x14ac:dyDescent="0.35">
      <c r="E9083" s="113" t="s">
        <v>123923</v>
      </c>
      <c r="F9083" s="113" t="s">
        <v>22175</v>
      </c>
      <c r="G9083" s="113" t="s">
        <v>38432</v>
      </c>
      <c r="H9083" s="113" t="s">
        <v>64171</v>
      </c>
      <c r="I9083" s="113" t="s">
        <v>92728</v>
      </c>
    </row>
    <row r="9084" spans="5:9" ht="14.5" x14ac:dyDescent="0.35">
      <c r="E9084" s="113" t="s">
        <v>123924</v>
      </c>
      <c r="F9084" s="113" t="s">
        <v>22174</v>
      </c>
      <c r="G9084" s="113" t="s">
        <v>38431</v>
      </c>
      <c r="H9084" s="113" t="s">
        <v>64170</v>
      </c>
      <c r="I9084" s="113" t="s">
        <v>92727</v>
      </c>
    </row>
    <row r="9085" spans="5:9" ht="14.5" x14ac:dyDescent="0.35">
      <c r="E9085" s="113" t="s">
        <v>123925</v>
      </c>
      <c r="F9085" s="113" t="s">
        <v>22173</v>
      </c>
      <c r="G9085" s="113" t="s">
        <v>38430</v>
      </c>
      <c r="H9085" s="113" t="s">
        <v>64169</v>
      </c>
      <c r="I9085" s="113" t="s">
        <v>92726</v>
      </c>
    </row>
    <row r="9086" spans="5:9" ht="14.5" x14ac:dyDescent="0.35">
      <c r="E9086" s="113" t="s">
        <v>123926</v>
      </c>
      <c r="F9086" s="113" t="s">
        <v>22172</v>
      </c>
      <c r="G9086" s="113" t="s">
        <v>38429</v>
      </c>
      <c r="H9086" s="113" t="s">
        <v>64168</v>
      </c>
      <c r="I9086" s="113" t="s">
        <v>92725</v>
      </c>
    </row>
    <row r="9087" spans="5:9" ht="14.5" x14ac:dyDescent="0.35">
      <c r="E9087" s="113" t="s">
        <v>123927</v>
      </c>
      <c r="F9087" s="113" t="s">
        <v>22171</v>
      </c>
      <c r="G9087" s="113" t="s">
        <v>38428</v>
      </c>
      <c r="H9087" s="113" t="s">
        <v>64167</v>
      </c>
      <c r="I9087" s="113" t="s">
        <v>92724</v>
      </c>
    </row>
    <row r="9088" spans="5:9" ht="14.5" x14ac:dyDescent="0.35">
      <c r="E9088" s="113" t="s">
        <v>123928</v>
      </c>
      <c r="F9088" s="113" t="s">
        <v>22170</v>
      </c>
      <c r="G9088" s="113" t="s">
        <v>38427</v>
      </c>
      <c r="H9088" s="113" t="s">
        <v>64166</v>
      </c>
      <c r="I9088" s="113" t="s">
        <v>92723</v>
      </c>
    </row>
    <row r="9089" spans="5:9" ht="14.5" x14ac:dyDescent="0.35">
      <c r="E9089" s="113" t="s">
        <v>123929</v>
      </c>
      <c r="F9089" s="113" t="s">
        <v>22169</v>
      </c>
      <c r="G9089" s="113" t="s">
        <v>38426</v>
      </c>
      <c r="H9089" s="113" t="s">
        <v>64165</v>
      </c>
      <c r="I9089" s="113" t="s">
        <v>92722</v>
      </c>
    </row>
    <row r="9090" spans="5:9" ht="14.5" x14ac:dyDescent="0.35">
      <c r="E9090" s="113" t="s">
        <v>123930</v>
      </c>
      <c r="F9090" s="113" t="s">
        <v>22168</v>
      </c>
      <c r="G9090" s="113" t="s">
        <v>38425</v>
      </c>
      <c r="H9090" s="113" t="s">
        <v>64164</v>
      </c>
      <c r="I9090" s="113" t="s">
        <v>92721</v>
      </c>
    </row>
    <row r="9091" spans="5:9" ht="14.5" x14ac:dyDescent="0.35">
      <c r="E9091" s="113" t="s">
        <v>123931</v>
      </c>
      <c r="F9091" s="113" t="s">
        <v>22167</v>
      </c>
      <c r="G9091" s="113" t="s">
        <v>38424</v>
      </c>
      <c r="H9091" s="113" t="s">
        <v>64163</v>
      </c>
      <c r="I9091" s="113" t="s">
        <v>92720</v>
      </c>
    </row>
    <row r="9092" spans="5:9" ht="14.5" x14ac:dyDescent="0.35">
      <c r="E9092" s="113" t="s">
        <v>123932</v>
      </c>
      <c r="F9092" s="113" t="s">
        <v>22166</v>
      </c>
      <c r="G9092" s="113" t="s">
        <v>38423</v>
      </c>
      <c r="H9092" s="113" t="s">
        <v>64162</v>
      </c>
      <c r="I9092" s="113" t="s">
        <v>92719</v>
      </c>
    </row>
    <row r="9093" spans="5:9" ht="14.5" x14ac:dyDescent="0.35">
      <c r="E9093" s="113" t="s">
        <v>123933</v>
      </c>
      <c r="F9093" s="113" t="s">
        <v>22165</v>
      </c>
      <c r="G9093" s="113" t="s">
        <v>38422</v>
      </c>
      <c r="H9093" s="113" t="s">
        <v>64161</v>
      </c>
      <c r="I9093" s="113" t="s">
        <v>92718</v>
      </c>
    </row>
    <row r="9094" spans="5:9" ht="14.5" x14ac:dyDescent="0.35">
      <c r="E9094" s="113" t="s">
        <v>123934</v>
      </c>
      <c r="F9094" s="113" t="s">
        <v>22164</v>
      </c>
      <c r="G9094" s="113" t="s">
        <v>38421</v>
      </c>
      <c r="H9094" s="113" t="s">
        <v>64160</v>
      </c>
      <c r="I9094" s="113" t="s">
        <v>92717</v>
      </c>
    </row>
    <row r="9095" spans="5:9" ht="14.5" x14ac:dyDescent="0.35">
      <c r="E9095" s="113" t="s">
        <v>123935</v>
      </c>
      <c r="F9095" s="113" t="s">
        <v>22163</v>
      </c>
      <c r="G9095" s="113" t="s">
        <v>38420</v>
      </c>
      <c r="H9095" s="113" t="s">
        <v>64159</v>
      </c>
      <c r="I9095" s="113" t="s">
        <v>92716</v>
      </c>
    </row>
    <row r="9096" spans="5:9" ht="14.5" x14ac:dyDescent="0.35">
      <c r="E9096" s="113" t="s">
        <v>123936</v>
      </c>
      <c r="F9096" s="113" t="s">
        <v>22162</v>
      </c>
      <c r="G9096" s="113" t="s">
        <v>38419</v>
      </c>
      <c r="H9096" s="113" t="s">
        <v>64158</v>
      </c>
      <c r="I9096" s="113" t="s">
        <v>92715</v>
      </c>
    </row>
    <row r="9097" spans="5:9" ht="14.5" x14ac:dyDescent="0.35">
      <c r="E9097" s="113" t="s">
        <v>123937</v>
      </c>
      <c r="F9097" s="113" t="s">
        <v>22161</v>
      </c>
      <c r="G9097" s="113" t="s">
        <v>38418</v>
      </c>
      <c r="H9097" s="113" t="s">
        <v>64157</v>
      </c>
      <c r="I9097" s="113" t="s">
        <v>92714</v>
      </c>
    </row>
    <row r="9098" spans="5:9" ht="14.5" x14ac:dyDescent="0.35">
      <c r="E9098" s="113" t="s">
        <v>123938</v>
      </c>
      <c r="F9098" s="113" t="s">
        <v>22160</v>
      </c>
      <c r="G9098" s="113" t="s">
        <v>38417</v>
      </c>
      <c r="H9098" s="113" t="s">
        <v>64156</v>
      </c>
      <c r="I9098" s="113" t="s">
        <v>92713</v>
      </c>
    </row>
    <row r="9099" spans="5:9" ht="14.5" x14ac:dyDescent="0.35">
      <c r="E9099" s="113" t="s">
        <v>123939</v>
      </c>
      <c r="F9099" s="113" t="s">
        <v>22159</v>
      </c>
      <c r="G9099" s="113" t="s">
        <v>38416</v>
      </c>
      <c r="H9099" s="113" t="s">
        <v>64155</v>
      </c>
      <c r="I9099" s="113" t="s">
        <v>92712</v>
      </c>
    </row>
    <row r="9100" spans="5:9" ht="14.5" x14ac:dyDescent="0.35">
      <c r="E9100" s="113" t="s">
        <v>123940</v>
      </c>
      <c r="F9100" s="113" t="s">
        <v>22158</v>
      </c>
      <c r="G9100" s="113" t="s">
        <v>38415</v>
      </c>
      <c r="H9100" s="113" t="s">
        <v>64154</v>
      </c>
      <c r="I9100" s="113" t="s">
        <v>92711</v>
      </c>
    </row>
    <row r="9101" spans="5:9" ht="14.5" x14ac:dyDescent="0.35">
      <c r="E9101" s="113" t="s">
        <v>123941</v>
      </c>
      <c r="F9101" s="113" t="s">
        <v>22157</v>
      </c>
      <c r="G9101" s="113" t="s">
        <v>38414</v>
      </c>
      <c r="H9101" s="113" t="s">
        <v>64153</v>
      </c>
      <c r="I9101" s="113" t="s">
        <v>92710</v>
      </c>
    </row>
    <row r="9102" spans="5:9" ht="14.5" x14ac:dyDescent="0.35">
      <c r="E9102" s="113" t="s">
        <v>123942</v>
      </c>
      <c r="F9102" s="113" t="s">
        <v>22156</v>
      </c>
      <c r="G9102" s="113" t="s">
        <v>38413</v>
      </c>
      <c r="H9102" s="113" t="s">
        <v>64152</v>
      </c>
      <c r="I9102" s="113" t="s">
        <v>92709</v>
      </c>
    </row>
    <row r="9103" spans="5:9" ht="14.5" x14ac:dyDescent="0.35">
      <c r="E9103" s="113" t="s">
        <v>123943</v>
      </c>
      <c r="F9103" s="113" t="s">
        <v>22155</v>
      </c>
      <c r="G9103" s="113" t="s">
        <v>38412</v>
      </c>
      <c r="H9103" s="113" t="s">
        <v>64151</v>
      </c>
      <c r="I9103" s="113" t="s">
        <v>92708</v>
      </c>
    </row>
    <row r="9104" spans="5:9" ht="14.5" x14ac:dyDescent="0.35">
      <c r="E9104" s="113" t="s">
        <v>123944</v>
      </c>
      <c r="F9104" s="113" t="s">
        <v>22154</v>
      </c>
      <c r="G9104" s="113" t="s">
        <v>38411</v>
      </c>
      <c r="H9104" s="113" t="s">
        <v>64150</v>
      </c>
      <c r="I9104" s="113" t="s">
        <v>92707</v>
      </c>
    </row>
    <row r="9105" spans="5:9" ht="14.5" x14ac:dyDescent="0.35">
      <c r="E9105" s="113" t="s">
        <v>123945</v>
      </c>
      <c r="F9105" s="113" t="s">
        <v>22153</v>
      </c>
      <c r="G9105" s="113" t="s">
        <v>38410</v>
      </c>
      <c r="H9105" s="113" t="s">
        <v>64149</v>
      </c>
      <c r="I9105" s="113" t="s">
        <v>92706</v>
      </c>
    </row>
    <row r="9106" spans="5:9" ht="14.5" x14ac:dyDescent="0.35">
      <c r="E9106" s="113" t="s">
        <v>123946</v>
      </c>
      <c r="F9106" s="113" t="s">
        <v>22152</v>
      </c>
      <c r="G9106" s="113" t="s">
        <v>38409</v>
      </c>
      <c r="H9106" s="113" t="s">
        <v>64148</v>
      </c>
      <c r="I9106" s="113" t="s">
        <v>92705</v>
      </c>
    </row>
    <row r="9107" spans="5:9" ht="14.5" x14ac:dyDescent="0.35">
      <c r="E9107" s="113" t="s">
        <v>123947</v>
      </c>
      <c r="F9107" s="113" t="s">
        <v>22151</v>
      </c>
      <c r="G9107" s="113" t="s">
        <v>38408</v>
      </c>
      <c r="H9107" s="113" t="s">
        <v>64147</v>
      </c>
      <c r="I9107" s="113" t="s">
        <v>92704</v>
      </c>
    </row>
    <row r="9108" spans="5:9" ht="14.5" x14ac:dyDescent="0.35">
      <c r="E9108" s="113" t="s">
        <v>123948</v>
      </c>
      <c r="F9108" s="113" t="s">
        <v>22150</v>
      </c>
      <c r="G9108" s="113" t="s">
        <v>38407</v>
      </c>
      <c r="H9108" s="113" t="s">
        <v>64146</v>
      </c>
      <c r="I9108" s="113" t="s">
        <v>92703</v>
      </c>
    </row>
    <row r="9109" spans="5:9" ht="14.5" x14ac:dyDescent="0.35">
      <c r="E9109" s="113" t="s">
        <v>123949</v>
      </c>
      <c r="F9109" s="113" t="s">
        <v>22149</v>
      </c>
      <c r="G9109" s="113" t="s">
        <v>38406</v>
      </c>
      <c r="H9109" s="113" t="s">
        <v>64145</v>
      </c>
      <c r="I9109" s="113" t="s">
        <v>92702</v>
      </c>
    </row>
    <row r="9110" spans="5:9" ht="14.5" x14ac:dyDescent="0.35">
      <c r="E9110" s="113" t="s">
        <v>123950</v>
      </c>
      <c r="F9110" s="113" t="s">
        <v>22148</v>
      </c>
      <c r="G9110" s="113" t="s">
        <v>38405</v>
      </c>
      <c r="H9110" s="113" t="s">
        <v>64144</v>
      </c>
      <c r="I9110" s="113" t="s">
        <v>92701</v>
      </c>
    </row>
    <row r="9111" spans="5:9" ht="14.5" x14ac:dyDescent="0.35">
      <c r="E9111" s="113" t="s">
        <v>123951</v>
      </c>
      <c r="F9111" s="113" t="s">
        <v>22147</v>
      </c>
      <c r="G9111" s="113" t="s">
        <v>38404</v>
      </c>
      <c r="H9111" s="113" t="s">
        <v>64143</v>
      </c>
      <c r="I9111" s="113" t="s">
        <v>92700</v>
      </c>
    </row>
    <row r="9112" spans="5:9" ht="14.5" x14ac:dyDescent="0.35">
      <c r="E9112" s="113" t="s">
        <v>123952</v>
      </c>
      <c r="F9112" s="113" t="s">
        <v>22146</v>
      </c>
      <c r="G9112" s="113" t="s">
        <v>38403</v>
      </c>
      <c r="H9112" s="113" t="s">
        <v>64142</v>
      </c>
      <c r="I9112" s="113" t="s">
        <v>92699</v>
      </c>
    </row>
    <row r="9113" spans="5:9" ht="14.5" x14ac:dyDescent="0.35">
      <c r="E9113" s="113" t="s">
        <v>123953</v>
      </c>
      <c r="F9113" s="113" t="s">
        <v>22145</v>
      </c>
      <c r="G9113" s="113" t="s">
        <v>38402</v>
      </c>
      <c r="H9113" s="113" t="s">
        <v>64141</v>
      </c>
      <c r="I9113" s="113" t="s">
        <v>92698</v>
      </c>
    </row>
    <row r="9114" spans="5:9" ht="14.5" x14ac:dyDescent="0.35">
      <c r="E9114" s="113" t="s">
        <v>123954</v>
      </c>
      <c r="F9114" s="113" t="s">
        <v>22144</v>
      </c>
      <c r="G9114" s="113" t="s">
        <v>38401</v>
      </c>
      <c r="H9114" s="113" t="s">
        <v>64140</v>
      </c>
      <c r="I9114" s="113" t="s">
        <v>92697</v>
      </c>
    </row>
    <row r="9115" spans="5:9" ht="14.5" x14ac:dyDescent="0.35">
      <c r="E9115" s="113" t="s">
        <v>123955</v>
      </c>
      <c r="F9115" s="113" t="s">
        <v>22143</v>
      </c>
      <c r="G9115" s="113" t="s">
        <v>38400</v>
      </c>
      <c r="H9115" s="113" t="s">
        <v>64139</v>
      </c>
      <c r="I9115" s="113" t="s">
        <v>92696</v>
      </c>
    </row>
    <row r="9116" spans="5:9" ht="14.5" x14ac:dyDescent="0.35">
      <c r="E9116" s="113" t="s">
        <v>123956</v>
      </c>
      <c r="F9116" s="113" t="s">
        <v>22142</v>
      </c>
      <c r="G9116" s="113" t="s">
        <v>38399</v>
      </c>
      <c r="H9116" s="113" t="s">
        <v>64138</v>
      </c>
      <c r="I9116" s="113" t="s">
        <v>92695</v>
      </c>
    </row>
    <row r="9117" spans="5:9" ht="14.5" x14ac:dyDescent="0.35">
      <c r="E9117" s="113" t="s">
        <v>123957</v>
      </c>
      <c r="F9117" s="113" t="s">
        <v>22141</v>
      </c>
      <c r="G9117" s="113" t="s">
        <v>38398</v>
      </c>
      <c r="H9117" s="113" t="s">
        <v>64137</v>
      </c>
      <c r="I9117" s="113" t="s">
        <v>92694</v>
      </c>
    </row>
    <row r="9118" spans="5:9" ht="14.5" x14ac:dyDescent="0.35">
      <c r="E9118" s="113" t="s">
        <v>123958</v>
      </c>
      <c r="F9118" s="113" t="s">
        <v>22140</v>
      </c>
      <c r="G9118" s="113" t="s">
        <v>38397</v>
      </c>
      <c r="H9118" s="113" t="s">
        <v>64136</v>
      </c>
      <c r="I9118" s="113" t="s">
        <v>92693</v>
      </c>
    </row>
    <row r="9119" spans="5:9" ht="14.5" x14ac:dyDescent="0.35">
      <c r="E9119" s="113" t="s">
        <v>123959</v>
      </c>
      <c r="F9119" s="113" t="s">
        <v>22139</v>
      </c>
      <c r="G9119" s="113" t="s">
        <v>38396</v>
      </c>
      <c r="H9119" s="113" t="s">
        <v>64135</v>
      </c>
      <c r="I9119" s="113" t="s">
        <v>92692</v>
      </c>
    </row>
    <row r="9120" spans="5:9" ht="14.5" x14ac:dyDescent="0.35">
      <c r="E9120" s="113" t="s">
        <v>123960</v>
      </c>
      <c r="F9120" s="113" t="s">
        <v>22138</v>
      </c>
      <c r="G9120" s="113" t="s">
        <v>38395</v>
      </c>
      <c r="H9120" s="113" t="s">
        <v>64134</v>
      </c>
      <c r="I9120" s="113" t="s">
        <v>92691</v>
      </c>
    </row>
    <row r="9121" spans="5:9" ht="14.5" x14ac:dyDescent="0.35">
      <c r="E9121" s="113" t="s">
        <v>123961</v>
      </c>
      <c r="F9121" s="113" t="s">
        <v>22137</v>
      </c>
      <c r="G9121" s="113" t="s">
        <v>38394</v>
      </c>
      <c r="H9121" s="113" t="s">
        <v>64133</v>
      </c>
      <c r="I9121" s="113" t="s">
        <v>92690</v>
      </c>
    </row>
    <row r="9122" spans="5:9" ht="14.5" x14ac:dyDescent="0.35">
      <c r="E9122" s="113" t="s">
        <v>123962</v>
      </c>
      <c r="F9122" s="113" t="s">
        <v>22136</v>
      </c>
      <c r="G9122" s="113" t="s">
        <v>38393</v>
      </c>
      <c r="H9122" s="113" t="s">
        <v>64132</v>
      </c>
      <c r="I9122" s="113" t="s">
        <v>92689</v>
      </c>
    </row>
    <row r="9123" spans="5:9" ht="14.5" x14ac:dyDescent="0.35">
      <c r="E9123" s="113" t="s">
        <v>123963</v>
      </c>
      <c r="F9123" s="113" t="s">
        <v>22135</v>
      </c>
      <c r="G9123" s="113" t="s">
        <v>38392</v>
      </c>
      <c r="H9123" s="113" t="s">
        <v>64131</v>
      </c>
      <c r="I9123" s="113" t="s">
        <v>92688</v>
      </c>
    </row>
    <row r="9124" spans="5:9" ht="14.5" x14ac:dyDescent="0.35">
      <c r="E9124" s="113" t="s">
        <v>123964</v>
      </c>
      <c r="F9124" s="113" t="s">
        <v>22134</v>
      </c>
      <c r="G9124" s="113" t="s">
        <v>38391</v>
      </c>
      <c r="H9124" s="113" t="s">
        <v>64130</v>
      </c>
      <c r="I9124" s="113" t="s">
        <v>92687</v>
      </c>
    </row>
    <row r="9125" spans="5:9" ht="14.5" x14ac:dyDescent="0.35">
      <c r="E9125" s="113" t="s">
        <v>123965</v>
      </c>
      <c r="F9125" s="113" t="s">
        <v>22133</v>
      </c>
      <c r="G9125" s="113" t="s">
        <v>38390</v>
      </c>
      <c r="H9125" s="113" t="s">
        <v>64129</v>
      </c>
      <c r="I9125" s="113" t="s">
        <v>92686</v>
      </c>
    </row>
    <row r="9126" spans="5:9" ht="14.5" x14ac:dyDescent="0.35">
      <c r="E9126" s="113" t="s">
        <v>123966</v>
      </c>
      <c r="F9126" s="113" t="s">
        <v>22132</v>
      </c>
      <c r="G9126" s="113" t="s">
        <v>38389</v>
      </c>
      <c r="H9126" s="113" t="s">
        <v>64128</v>
      </c>
      <c r="I9126" s="113" t="s">
        <v>92685</v>
      </c>
    </row>
    <row r="9127" spans="5:9" ht="14.5" x14ac:dyDescent="0.35">
      <c r="E9127" s="113" t="s">
        <v>123967</v>
      </c>
      <c r="F9127" s="113" t="s">
        <v>22131</v>
      </c>
      <c r="G9127" s="113" t="s">
        <v>38388</v>
      </c>
      <c r="H9127" s="113" t="s">
        <v>64127</v>
      </c>
      <c r="I9127" s="113" t="s">
        <v>92684</v>
      </c>
    </row>
    <row r="9128" spans="5:9" ht="14.5" x14ac:dyDescent="0.35">
      <c r="E9128" s="113" t="s">
        <v>123968</v>
      </c>
      <c r="F9128" s="113" t="s">
        <v>22130</v>
      </c>
      <c r="G9128" s="113" t="s">
        <v>38387</v>
      </c>
      <c r="H9128" s="113" t="s">
        <v>64126</v>
      </c>
      <c r="I9128" s="113" t="s">
        <v>92683</v>
      </c>
    </row>
    <row r="9129" spans="5:9" ht="14.5" x14ac:dyDescent="0.35">
      <c r="E9129" s="113" t="s">
        <v>123969</v>
      </c>
      <c r="F9129" s="113" t="s">
        <v>22129</v>
      </c>
      <c r="G9129" s="113" t="s">
        <v>38386</v>
      </c>
      <c r="H9129" s="113" t="s">
        <v>64125</v>
      </c>
      <c r="I9129" s="113" t="s">
        <v>92682</v>
      </c>
    </row>
    <row r="9130" spans="5:9" ht="14.5" x14ac:dyDescent="0.35">
      <c r="E9130" s="113" t="s">
        <v>123970</v>
      </c>
      <c r="F9130" s="113" t="s">
        <v>22128</v>
      </c>
      <c r="G9130" s="113" t="s">
        <v>38385</v>
      </c>
      <c r="H9130" s="113" t="s">
        <v>64124</v>
      </c>
      <c r="I9130" s="113" t="s">
        <v>92681</v>
      </c>
    </row>
    <row r="9131" spans="5:9" ht="14.5" x14ac:dyDescent="0.35">
      <c r="E9131" s="113" t="s">
        <v>123971</v>
      </c>
      <c r="F9131" s="113" t="s">
        <v>22127</v>
      </c>
      <c r="G9131" s="113" t="s">
        <v>38384</v>
      </c>
      <c r="H9131" s="113" t="s">
        <v>64123</v>
      </c>
      <c r="I9131" s="113" t="s">
        <v>92680</v>
      </c>
    </row>
    <row r="9132" spans="5:9" ht="14.5" x14ac:dyDescent="0.35">
      <c r="E9132" s="113" t="s">
        <v>123972</v>
      </c>
      <c r="F9132" s="113" t="s">
        <v>22126</v>
      </c>
      <c r="G9132" s="113" t="s">
        <v>38383</v>
      </c>
      <c r="H9132" s="113" t="s">
        <v>64122</v>
      </c>
      <c r="I9132" s="113" t="s">
        <v>92679</v>
      </c>
    </row>
    <row r="9133" spans="5:9" ht="14.5" x14ac:dyDescent="0.35">
      <c r="E9133" s="113" t="s">
        <v>123973</v>
      </c>
      <c r="F9133" s="113" t="s">
        <v>22125</v>
      </c>
      <c r="G9133" s="113" t="s">
        <v>38382</v>
      </c>
      <c r="H9133" s="113" t="s">
        <v>64121</v>
      </c>
      <c r="I9133" s="113" t="s">
        <v>92678</v>
      </c>
    </row>
    <row r="9134" spans="5:9" ht="14.5" x14ac:dyDescent="0.35">
      <c r="E9134" s="113" t="s">
        <v>123974</v>
      </c>
      <c r="F9134" s="113" t="s">
        <v>22124</v>
      </c>
      <c r="G9134" s="113" t="s">
        <v>38381</v>
      </c>
      <c r="H9134" s="113" t="s">
        <v>64120</v>
      </c>
      <c r="I9134" s="113" t="s">
        <v>92677</v>
      </c>
    </row>
    <row r="9135" spans="5:9" ht="14.5" x14ac:dyDescent="0.35">
      <c r="E9135" s="113" t="s">
        <v>123975</v>
      </c>
      <c r="F9135" s="113" t="s">
        <v>22123</v>
      </c>
      <c r="G9135" s="113" t="s">
        <v>38380</v>
      </c>
      <c r="H9135" s="113" t="s">
        <v>64119</v>
      </c>
      <c r="I9135" s="113" t="s">
        <v>92676</v>
      </c>
    </row>
    <row r="9136" spans="5:9" ht="14.5" x14ac:dyDescent="0.35">
      <c r="E9136" s="113" t="s">
        <v>123976</v>
      </c>
      <c r="F9136" s="113" t="s">
        <v>22122</v>
      </c>
      <c r="G9136" s="113" t="s">
        <v>38379</v>
      </c>
      <c r="H9136" s="113" t="s">
        <v>64118</v>
      </c>
      <c r="I9136" s="113" t="s">
        <v>92675</v>
      </c>
    </row>
    <row r="9137" spans="5:9" ht="14.5" x14ac:dyDescent="0.35">
      <c r="E9137" s="113" t="s">
        <v>123977</v>
      </c>
      <c r="F9137" s="113" t="s">
        <v>22121</v>
      </c>
      <c r="G9137" s="113" t="s">
        <v>38378</v>
      </c>
      <c r="H9137" s="113" t="s">
        <v>64117</v>
      </c>
      <c r="I9137" s="113" t="s">
        <v>92674</v>
      </c>
    </row>
    <row r="9138" spans="5:9" ht="14.5" x14ac:dyDescent="0.35">
      <c r="E9138" s="113" t="s">
        <v>123978</v>
      </c>
      <c r="F9138" s="113" t="s">
        <v>22120</v>
      </c>
      <c r="G9138" s="113" t="s">
        <v>38377</v>
      </c>
      <c r="H9138" s="113" t="s">
        <v>64116</v>
      </c>
      <c r="I9138" s="113" t="s">
        <v>92673</v>
      </c>
    </row>
    <row r="9139" spans="5:9" ht="14.5" x14ac:dyDescent="0.35">
      <c r="E9139" s="113" t="s">
        <v>123979</v>
      </c>
      <c r="F9139" s="113" t="s">
        <v>22119</v>
      </c>
      <c r="G9139" s="113" t="s">
        <v>38376</v>
      </c>
      <c r="H9139" s="113" t="s">
        <v>64115</v>
      </c>
      <c r="I9139" s="113" t="s">
        <v>92672</v>
      </c>
    </row>
    <row r="9140" spans="5:9" ht="14.5" x14ac:dyDescent="0.35">
      <c r="E9140" s="113" t="s">
        <v>123980</v>
      </c>
      <c r="F9140" s="113" t="s">
        <v>22118</v>
      </c>
      <c r="G9140" s="113" t="s">
        <v>38375</v>
      </c>
      <c r="H9140" s="113" t="s">
        <v>64114</v>
      </c>
      <c r="I9140" s="113" t="s">
        <v>92671</v>
      </c>
    </row>
    <row r="9141" spans="5:9" ht="14.5" x14ac:dyDescent="0.35">
      <c r="E9141" s="113" t="s">
        <v>123981</v>
      </c>
      <c r="F9141" s="113" t="s">
        <v>22117</v>
      </c>
      <c r="G9141" s="113" t="s">
        <v>38374</v>
      </c>
      <c r="H9141" s="113" t="s">
        <v>64113</v>
      </c>
      <c r="I9141" s="113" t="s">
        <v>92670</v>
      </c>
    </row>
    <row r="9142" spans="5:9" ht="14.5" x14ac:dyDescent="0.35">
      <c r="E9142" s="113" t="s">
        <v>123982</v>
      </c>
      <c r="F9142" s="113" t="s">
        <v>22116</v>
      </c>
      <c r="G9142" s="113" t="s">
        <v>38373</v>
      </c>
      <c r="H9142" s="113" t="s">
        <v>64112</v>
      </c>
      <c r="I9142" s="113" t="s">
        <v>92669</v>
      </c>
    </row>
    <row r="9143" spans="5:9" ht="14.5" x14ac:dyDescent="0.35">
      <c r="E9143" s="113" t="s">
        <v>123983</v>
      </c>
      <c r="F9143" s="113" t="s">
        <v>22115</v>
      </c>
      <c r="G9143" s="113" t="s">
        <v>38372</v>
      </c>
      <c r="H9143" s="113" t="s">
        <v>64111</v>
      </c>
      <c r="I9143" s="113" t="s">
        <v>92668</v>
      </c>
    </row>
    <row r="9144" spans="5:9" ht="14.5" x14ac:dyDescent="0.35">
      <c r="E9144" s="113" t="s">
        <v>123984</v>
      </c>
      <c r="F9144" s="113" t="s">
        <v>22114</v>
      </c>
      <c r="G9144" s="113" t="s">
        <v>38371</v>
      </c>
      <c r="H9144" s="113" t="s">
        <v>64110</v>
      </c>
      <c r="I9144" s="113" t="s">
        <v>92667</v>
      </c>
    </row>
    <row r="9145" spans="5:9" ht="14.5" x14ac:dyDescent="0.35">
      <c r="E9145" s="113" t="s">
        <v>123985</v>
      </c>
      <c r="F9145" s="113" t="s">
        <v>22113</v>
      </c>
      <c r="G9145" s="113" t="s">
        <v>38370</v>
      </c>
      <c r="H9145" s="113" t="s">
        <v>64109</v>
      </c>
      <c r="I9145" s="113" t="s">
        <v>92666</v>
      </c>
    </row>
    <row r="9146" spans="5:9" ht="14.5" x14ac:dyDescent="0.35">
      <c r="E9146" s="113" t="s">
        <v>123986</v>
      </c>
      <c r="F9146" s="113" t="s">
        <v>22112</v>
      </c>
      <c r="G9146" s="113" t="s">
        <v>38369</v>
      </c>
      <c r="H9146" s="113" t="s">
        <v>64108</v>
      </c>
      <c r="I9146" s="113" t="s">
        <v>92665</v>
      </c>
    </row>
    <row r="9147" spans="5:9" ht="14.5" x14ac:dyDescent="0.35">
      <c r="E9147" s="113" t="s">
        <v>123987</v>
      </c>
      <c r="F9147" s="113" t="s">
        <v>22111</v>
      </c>
      <c r="G9147" s="113" t="s">
        <v>38368</v>
      </c>
      <c r="H9147" s="113" t="s">
        <v>64107</v>
      </c>
      <c r="I9147" s="113" t="s">
        <v>92664</v>
      </c>
    </row>
    <row r="9148" spans="5:9" ht="14.5" x14ac:dyDescent="0.35">
      <c r="E9148" s="113" t="s">
        <v>123988</v>
      </c>
      <c r="F9148" s="113" t="s">
        <v>22110</v>
      </c>
      <c r="G9148" s="113" t="s">
        <v>38367</v>
      </c>
      <c r="H9148" s="113" t="s">
        <v>64106</v>
      </c>
      <c r="I9148" s="113" t="s">
        <v>92663</v>
      </c>
    </row>
    <row r="9149" spans="5:9" ht="14.5" x14ac:dyDescent="0.35">
      <c r="E9149" s="113" t="s">
        <v>123989</v>
      </c>
      <c r="F9149" s="113" t="s">
        <v>22109</v>
      </c>
      <c r="G9149" s="113" t="s">
        <v>38366</v>
      </c>
      <c r="H9149" s="113" t="s">
        <v>64105</v>
      </c>
      <c r="I9149" s="113" t="s">
        <v>92662</v>
      </c>
    </row>
    <row r="9150" spans="5:9" ht="14.5" x14ac:dyDescent="0.35">
      <c r="E9150" s="113" t="s">
        <v>123990</v>
      </c>
      <c r="F9150" s="113" t="s">
        <v>22108</v>
      </c>
      <c r="G9150" s="113" t="s">
        <v>38365</v>
      </c>
      <c r="H9150" s="113" t="s">
        <v>64104</v>
      </c>
      <c r="I9150" s="113" t="s">
        <v>92661</v>
      </c>
    </row>
    <row r="9151" spans="5:9" ht="14.5" x14ac:dyDescent="0.35">
      <c r="E9151" s="113" t="s">
        <v>123991</v>
      </c>
      <c r="F9151" s="113" t="s">
        <v>22107</v>
      </c>
      <c r="G9151" s="113" t="s">
        <v>38364</v>
      </c>
      <c r="H9151" s="113" t="s">
        <v>64103</v>
      </c>
      <c r="I9151" s="113" t="s">
        <v>92660</v>
      </c>
    </row>
    <row r="9152" spans="5:9" ht="14.5" x14ac:dyDescent="0.35">
      <c r="E9152" s="113" t="s">
        <v>123992</v>
      </c>
      <c r="F9152" s="113" t="s">
        <v>22106</v>
      </c>
      <c r="G9152" s="113" t="s">
        <v>38363</v>
      </c>
      <c r="H9152" s="113" t="s">
        <v>64102</v>
      </c>
      <c r="I9152" s="113" t="s">
        <v>92659</v>
      </c>
    </row>
    <row r="9153" spans="5:9" ht="14.5" x14ac:dyDescent="0.35">
      <c r="E9153" s="113" t="s">
        <v>128341</v>
      </c>
      <c r="F9153" s="113" t="s">
        <v>22105</v>
      </c>
      <c r="G9153" s="113" t="s">
        <v>38362</v>
      </c>
      <c r="H9153" s="113" t="s">
        <v>64101</v>
      </c>
      <c r="I9153" s="113" t="s">
        <v>92658</v>
      </c>
    </row>
    <row r="9154" spans="5:9" ht="14.5" x14ac:dyDescent="0.35">
      <c r="E9154" s="113" t="s">
        <v>123993</v>
      </c>
      <c r="F9154" s="113" t="s">
        <v>22104</v>
      </c>
      <c r="G9154" s="113" t="s">
        <v>38361</v>
      </c>
      <c r="H9154" s="113" t="s">
        <v>64100</v>
      </c>
      <c r="I9154" s="113" t="s">
        <v>92657</v>
      </c>
    </row>
    <row r="9155" spans="5:9" ht="14.5" x14ac:dyDescent="0.35">
      <c r="E9155" s="113" t="s">
        <v>123994</v>
      </c>
      <c r="F9155" s="113" t="s">
        <v>22103</v>
      </c>
      <c r="G9155" s="113" t="s">
        <v>38360</v>
      </c>
      <c r="H9155" s="113" t="s">
        <v>64099</v>
      </c>
      <c r="I9155" s="113" t="s">
        <v>92656</v>
      </c>
    </row>
    <row r="9156" spans="5:9" ht="14.5" x14ac:dyDescent="0.35">
      <c r="E9156" s="113" t="s">
        <v>123995</v>
      </c>
      <c r="F9156" s="113" t="s">
        <v>22102</v>
      </c>
      <c r="G9156" s="113" t="s">
        <v>38359</v>
      </c>
      <c r="H9156" s="113" t="s">
        <v>64098</v>
      </c>
      <c r="I9156" s="113" t="s">
        <v>92655</v>
      </c>
    </row>
    <row r="9157" spans="5:9" ht="14.5" x14ac:dyDescent="0.35">
      <c r="E9157" s="113" t="s">
        <v>123996</v>
      </c>
      <c r="F9157" s="113" t="s">
        <v>22101</v>
      </c>
      <c r="G9157" s="113" t="s">
        <v>38358</v>
      </c>
      <c r="H9157" s="113" t="s">
        <v>64097</v>
      </c>
      <c r="I9157" s="113" t="s">
        <v>92654</v>
      </c>
    </row>
    <row r="9158" spans="5:9" ht="14.5" x14ac:dyDescent="0.35">
      <c r="E9158" s="113" t="s">
        <v>123997</v>
      </c>
      <c r="F9158" s="113" t="s">
        <v>22100</v>
      </c>
      <c r="G9158" s="113" t="s">
        <v>38357</v>
      </c>
      <c r="H9158" s="113" t="s">
        <v>64096</v>
      </c>
      <c r="I9158" s="113" t="s">
        <v>92653</v>
      </c>
    </row>
    <row r="9159" spans="5:9" ht="14.5" x14ac:dyDescent="0.35">
      <c r="E9159" s="113" t="s">
        <v>123998</v>
      </c>
      <c r="F9159" s="113" t="s">
        <v>22099</v>
      </c>
      <c r="G9159" s="113" t="s">
        <v>38356</v>
      </c>
      <c r="H9159" s="113" t="s">
        <v>64095</v>
      </c>
      <c r="I9159" s="113" t="s">
        <v>92652</v>
      </c>
    </row>
    <row r="9160" spans="5:9" ht="14.5" x14ac:dyDescent="0.35">
      <c r="E9160" s="113" t="s">
        <v>123999</v>
      </c>
      <c r="F9160" s="113" t="s">
        <v>22098</v>
      </c>
      <c r="G9160" s="113" t="s">
        <v>38355</v>
      </c>
      <c r="H9160" s="113" t="s">
        <v>64094</v>
      </c>
      <c r="I9160" s="113" t="s">
        <v>92651</v>
      </c>
    </row>
    <row r="9161" spans="5:9" ht="14.5" x14ac:dyDescent="0.35">
      <c r="E9161" s="113" t="s">
        <v>124000</v>
      </c>
      <c r="F9161" s="113" t="s">
        <v>22097</v>
      </c>
      <c r="G9161" s="113" t="s">
        <v>38354</v>
      </c>
      <c r="H9161" s="113" t="s">
        <v>64093</v>
      </c>
      <c r="I9161" s="113" t="s">
        <v>92650</v>
      </c>
    </row>
    <row r="9162" spans="5:9" ht="14.5" x14ac:dyDescent="0.35">
      <c r="E9162" s="113" t="s">
        <v>124001</v>
      </c>
      <c r="F9162" s="113" t="s">
        <v>22096</v>
      </c>
      <c r="G9162" s="113" t="s">
        <v>38353</v>
      </c>
      <c r="H9162" s="113" t="s">
        <v>64092</v>
      </c>
      <c r="I9162" s="113" t="s">
        <v>92649</v>
      </c>
    </row>
    <row r="9163" spans="5:9" ht="14.5" x14ac:dyDescent="0.35">
      <c r="E9163" s="113" t="s">
        <v>124002</v>
      </c>
      <c r="F9163" s="113" t="s">
        <v>22095</v>
      </c>
      <c r="G9163" s="113" t="s">
        <v>38352</v>
      </c>
      <c r="H9163" s="113" t="s">
        <v>64091</v>
      </c>
      <c r="I9163" s="113" t="s">
        <v>92648</v>
      </c>
    </row>
    <row r="9164" spans="5:9" ht="14.5" x14ac:dyDescent="0.35">
      <c r="E9164" s="113" t="s">
        <v>124003</v>
      </c>
      <c r="F9164" s="113" t="s">
        <v>22094</v>
      </c>
      <c r="G9164" s="113" t="s">
        <v>38351</v>
      </c>
      <c r="H9164" s="113" t="s">
        <v>64090</v>
      </c>
      <c r="I9164" s="113" t="s">
        <v>92647</v>
      </c>
    </row>
    <row r="9165" spans="5:9" ht="14.5" x14ac:dyDescent="0.35">
      <c r="E9165" s="113" t="s">
        <v>124004</v>
      </c>
      <c r="F9165" s="113" t="s">
        <v>22093</v>
      </c>
      <c r="G9165" s="113" t="s">
        <v>38350</v>
      </c>
      <c r="H9165" s="113" t="s">
        <v>64089</v>
      </c>
      <c r="I9165" s="113" t="s">
        <v>92646</v>
      </c>
    </row>
    <row r="9166" spans="5:9" ht="14.5" x14ac:dyDescent="0.35">
      <c r="E9166" s="113" t="s">
        <v>124005</v>
      </c>
      <c r="F9166" s="113" t="s">
        <v>22092</v>
      </c>
      <c r="G9166" s="113" t="s">
        <v>38349</v>
      </c>
      <c r="H9166" s="113" t="s">
        <v>64088</v>
      </c>
      <c r="I9166" s="113" t="s">
        <v>92645</v>
      </c>
    </row>
    <row r="9167" spans="5:9" ht="14.5" x14ac:dyDescent="0.35">
      <c r="E9167" s="113" t="s">
        <v>124006</v>
      </c>
      <c r="F9167" s="113" t="s">
        <v>22091</v>
      </c>
      <c r="G9167" s="113" t="s">
        <v>38348</v>
      </c>
      <c r="H9167" s="113" t="s">
        <v>64087</v>
      </c>
      <c r="I9167" s="113" t="s">
        <v>92644</v>
      </c>
    </row>
    <row r="9168" spans="5:9" ht="14.5" x14ac:dyDescent="0.35">
      <c r="E9168" s="113" t="s">
        <v>124007</v>
      </c>
      <c r="F9168" s="113" t="s">
        <v>22090</v>
      </c>
      <c r="G9168" s="113" t="s">
        <v>38347</v>
      </c>
      <c r="H9168" s="113" t="s">
        <v>64086</v>
      </c>
      <c r="I9168" s="113" t="s">
        <v>92643</v>
      </c>
    </row>
    <row r="9169" spans="5:9" ht="14.5" x14ac:dyDescent="0.35">
      <c r="E9169" s="113" t="s">
        <v>124008</v>
      </c>
      <c r="F9169" s="113" t="s">
        <v>22089</v>
      </c>
      <c r="G9169" s="113" t="s">
        <v>38346</v>
      </c>
      <c r="H9169" s="113" t="s">
        <v>64085</v>
      </c>
      <c r="I9169" s="113" t="s">
        <v>92642</v>
      </c>
    </row>
    <row r="9170" spans="5:9" ht="14.5" x14ac:dyDescent="0.35">
      <c r="E9170" s="113" t="s">
        <v>124009</v>
      </c>
      <c r="F9170" s="113" t="s">
        <v>22088</v>
      </c>
      <c r="G9170" s="113" t="s">
        <v>38345</v>
      </c>
      <c r="H9170" s="113" t="s">
        <v>64084</v>
      </c>
      <c r="I9170" s="113" t="s">
        <v>92641</v>
      </c>
    </row>
    <row r="9171" spans="5:9" ht="14.5" x14ac:dyDescent="0.35">
      <c r="E9171" s="113" t="s">
        <v>124010</v>
      </c>
      <c r="F9171" s="113" t="s">
        <v>22087</v>
      </c>
      <c r="G9171" s="113" t="s">
        <v>38344</v>
      </c>
      <c r="H9171" s="113" t="s">
        <v>64083</v>
      </c>
      <c r="I9171" s="113" t="s">
        <v>92640</v>
      </c>
    </row>
    <row r="9172" spans="5:9" ht="14.5" x14ac:dyDescent="0.35">
      <c r="E9172" s="113" t="s">
        <v>126932</v>
      </c>
      <c r="F9172" s="113" t="s">
        <v>22086</v>
      </c>
      <c r="G9172" s="113" t="s">
        <v>38343</v>
      </c>
      <c r="H9172" s="113" t="s">
        <v>64082</v>
      </c>
      <c r="I9172" s="113" t="s">
        <v>92639</v>
      </c>
    </row>
    <row r="9173" spans="5:9" ht="14.5" x14ac:dyDescent="0.35">
      <c r="E9173" s="113" t="s">
        <v>124011</v>
      </c>
      <c r="F9173" s="113" t="s">
        <v>22085</v>
      </c>
      <c r="G9173" s="113" t="s">
        <v>38342</v>
      </c>
      <c r="H9173" s="113" t="s">
        <v>64081</v>
      </c>
      <c r="I9173" s="113" t="s">
        <v>92638</v>
      </c>
    </row>
    <row r="9174" spans="5:9" ht="14.5" x14ac:dyDescent="0.35">
      <c r="E9174" s="113" t="s">
        <v>124012</v>
      </c>
      <c r="F9174" s="113" t="s">
        <v>22084</v>
      </c>
      <c r="G9174" s="113" t="s">
        <v>38341</v>
      </c>
      <c r="H9174" s="113" t="s">
        <v>64080</v>
      </c>
      <c r="I9174" s="113" t="s">
        <v>92637</v>
      </c>
    </row>
    <row r="9175" spans="5:9" ht="14.5" x14ac:dyDescent="0.35">
      <c r="E9175" s="113" t="s">
        <v>124013</v>
      </c>
      <c r="F9175" s="113" t="s">
        <v>22083</v>
      </c>
      <c r="G9175" s="113" t="s">
        <v>38340</v>
      </c>
      <c r="H9175" s="113" t="s">
        <v>64079</v>
      </c>
      <c r="I9175" s="113" t="s">
        <v>92636</v>
      </c>
    </row>
    <row r="9176" spans="5:9" ht="14.5" x14ac:dyDescent="0.35">
      <c r="E9176" s="113" t="s">
        <v>126933</v>
      </c>
      <c r="F9176" s="113" t="s">
        <v>22082</v>
      </c>
      <c r="G9176" s="113" t="s">
        <v>38339</v>
      </c>
      <c r="H9176" s="113" t="s">
        <v>64078</v>
      </c>
      <c r="I9176" s="113" t="s">
        <v>92635</v>
      </c>
    </row>
    <row r="9177" spans="5:9" ht="14.5" x14ac:dyDescent="0.35">
      <c r="E9177" s="113" t="s">
        <v>124014</v>
      </c>
      <c r="F9177" s="113" t="s">
        <v>22081</v>
      </c>
      <c r="G9177" s="113" t="s">
        <v>38338</v>
      </c>
      <c r="H9177" s="113" t="s">
        <v>64077</v>
      </c>
      <c r="I9177" s="113" t="s">
        <v>92634</v>
      </c>
    </row>
    <row r="9178" spans="5:9" ht="14.5" x14ac:dyDescent="0.35">
      <c r="E9178" s="113" t="s">
        <v>126934</v>
      </c>
      <c r="F9178" s="113" t="s">
        <v>22080</v>
      </c>
      <c r="G9178" s="113" t="s">
        <v>38337</v>
      </c>
      <c r="H9178" s="113" t="s">
        <v>64076</v>
      </c>
      <c r="I9178" s="113" t="s">
        <v>92633</v>
      </c>
    </row>
    <row r="9179" spans="5:9" ht="14.5" x14ac:dyDescent="0.35">
      <c r="E9179" s="113" t="s">
        <v>126935</v>
      </c>
      <c r="F9179" s="113" t="s">
        <v>22079</v>
      </c>
      <c r="G9179" s="113" t="s">
        <v>38336</v>
      </c>
      <c r="H9179" s="113" t="s">
        <v>64075</v>
      </c>
      <c r="I9179" s="113" t="s">
        <v>92632</v>
      </c>
    </row>
    <row r="9180" spans="5:9" ht="14.5" x14ac:dyDescent="0.35">
      <c r="E9180" s="113" t="s">
        <v>126936</v>
      </c>
      <c r="F9180" s="113" t="s">
        <v>22078</v>
      </c>
      <c r="G9180" s="113" t="s">
        <v>38335</v>
      </c>
      <c r="H9180" s="113" t="s">
        <v>64074</v>
      </c>
      <c r="I9180" s="113" t="s">
        <v>92631</v>
      </c>
    </row>
    <row r="9181" spans="5:9" ht="14.5" x14ac:dyDescent="0.35">
      <c r="E9181" s="113" t="s">
        <v>126937</v>
      </c>
      <c r="F9181" s="113" t="s">
        <v>22077</v>
      </c>
      <c r="G9181" s="113" t="s">
        <v>38334</v>
      </c>
      <c r="H9181" s="113" t="s">
        <v>64073</v>
      </c>
      <c r="I9181" s="113" t="s">
        <v>92630</v>
      </c>
    </row>
    <row r="9182" spans="5:9" ht="14.5" x14ac:dyDescent="0.35">
      <c r="E9182" s="113" t="s">
        <v>124015</v>
      </c>
      <c r="F9182" s="113" t="s">
        <v>22076</v>
      </c>
      <c r="G9182" s="113" t="s">
        <v>38333</v>
      </c>
      <c r="H9182" s="113" t="s">
        <v>64072</v>
      </c>
      <c r="I9182" s="113" t="s">
        <v>92629</v>
      </c>
    </row>
    <row r="9183" spans="5:9" ht="14.5" x14ac:dyDescent="0.35">
      <c r="E9183" s="113" t="s">
        <v>126938</v>
      </c>
      <c r="F9183" s="113" t="s">
        <v>22075</v>
      </c>
      <c r="G9183" s="113" t="s">
        <v>38332</v>
      </c>
      <c r="H9183" s="113" t="s">
        <v>64071</v>
      </c>
      <c r="I9183" s="113" t="s">
        <v>92628</v>
      </c>
    </row>
    <row r="9184" spans="5:9" ht="14.5" x14ac:dyDescent="0.35">
      <c r="E9184" s="113" t="s">
        <v>126939</v>
      </c>
      <c r="F9184" s="113" t="s">
        <v>22074</v>
      </c>
      <c r="G9184" s="113" t="s">
        <v>38331</v>
      </c>
      <c r="H9184" s="113" t="s">
        <v>64070</v>
      </c>
      <c r="I9184" s="113" t="s">
        <v>92627</v>
      </c>
    </row>
    <row r="9185" spans="5:9" ht="14.5" x14ac:dyDescent="0.35">
      <c r="E9185" s="113" t="s">
        <v>126940</v>
      </c>
      <c r="F9185" s="113" t="s">
        <v>22073</v>
      </c>
      <c r="G9185" s="113" t="s">
        <v>38330</v>
      </c>
      <c r="H9185" s="113" t="s">
        <v>64069</v>
      </c>
      <c r="I9185" s="113" t="s">
        <v>92626</v>
      </c>
    </row>
    <row r="9186" spans="5:9" ht="14.5" x14ac:dyDescent="0.35">
      <c r="E9186" s="113" t="s">
        <v>126941</v>
      </c>
      <c r="F9186" s="113" t="s">
        <v>22072</v>
      </c>
      <c r="G9186" s="113" t="s">
        <v>38329</v>
      </c>
      <c r="H9186" s="113" t="s">
        <v>64068</v>
      </c>
      <c r="I9186" s="113" t="s">
        <v>92625</v>
      </c>
    </row>
    <row r="9187" spans="5:9" ht="14.5" x14ac:dyDescent="0.35">
      <c r="E9187" s="113" t="s">
        <v>126942</v>
      </c>
      <c r="F9187" s="113" t="s">
        <v>22071</v>
      </c>
      <c r="G9187" s="113" t="s">
        <v>38328</v>
      </c>
      <c r="H9187" s="113" t="s">
        <v>64067</v>
      </c>
      <c r="I9187" s="113" t="s">
        <v>92624</v>
      </c>
    </row>
    <row r="9188" spans="5:9" ht="14.5" x14ac:dyDescent="0.35">
      <c r="E9188" s="113" t="s">
        <v>126943</v>
      </c>
      <c r="F9188" s="113" t="s">
        <v>22070</v>
      </c>
      <c r="G9188" s="113" t="s">
        <v>38327</v>
      </c>
      <c r="H9188" s="113" t="s">
        <v>64066</v>
      </c>
      <c r="I9188" s="113" t="s">
        <v>92623</v>
      </c>
    </row>
    <row r="9189" spans="5:9" ht="14.5" x14ac:dyDescent="0.35">
      <c r="E9189" s="113" t="s">
        <v>126944</v>
      </c>
      <c r="F9189" s="113" t="s">
        <v>22069</v>
      </c>
      <c r="G9189" s="113" t="s">
        <v>38326</v>
      </c>
      <c r="H9189" s="113" t="s">
        <v>64065</v>
      </c>
      <c r="I9189" s="113" t="s">
        <v>92622</v>
      </c>
    </row>
    <row r="9190" spans="5:9" ht="14.5" x14ac:dyDescent="0.35">
      <c r="E9190" s="113" t="s">
        <v>124016</v>
      </c>
      <c r="F9190" s="113" t="s">
        <v>22068</v>
      </c>
      <c r="G9190" s="113" t="s">
        <v>38325</v>
      </c>
      <c r="H9190" s="113" t="s">
        <v>64064</v>
      </c>
      <c r="I9190" s="113" t="s">
        <v>92621</v>
      </c>
    </row>
    <row r="9191" spans="5:9" ht="14.5" x14ac:dyDescent="0.35">
      <c r="E9191" s="113" t="s">
        <v>124017</v>
      </c>
      <c r="F9191" s="113" t="s">
        <v>22067</v>
      </c>
      <c r="G9191" s="113" t="s">
        <v>38324</v>
      </c>
      <c r="H9191" s="113" t="s">
        <v>64063</v>
      </c>
      <c r="I9191" s="113" t="s">
        <v>92620</v>
      </c>
    </row>
    <row r="9192" spans="5:9" ht="14.5" x14ac:dyDescent="0.35">
      <c r="E9192" s="113" t="s">
        <v>126945</v>
      </c>
      <c r="F9192" s="113" t="s">
        <v>22066</v>
      </c>
      <c r="G9192" s="113" t="s">
        <v>38323</v>
      </c>
      <c r="H9192" s="113" t="s">
        <v>64062</v>
      </c>
      <c r="I9192" s="113" t="s">
        <v>92619</v>
      </c>
    </row>
    <row r="9193" spans="5:9" ht="14.5" x14ac:dyDescent="0.35">
      <c r="E9193" s="113" t="s">
        <v>126946</v>
      </c>
      <c r="F9193" s="113" t="s">
        <v>22065</v>
      </c>
      <c r="G9193" s="113" t="s">
        <v>38322</v>
      </c>
      <c r="H9193" s="113" t="s">
        <v>64061</v>
      </c>
      <c r="I9193" s="113" t="s">
        <v>92618</v>
      </c>
    </row>
    <row r="9194" spans="5:9" ht="14.5" x14ac:dyDescent="0.35">
      <c r="E9194" s="113" t="s">
        <v>126947</v>
      </c>
      <c r="F9194" s="113" t="s">
        <v>22064</v>
      </c>
      <c r="G9194" s="113" t="s">
        <v>38321</v>
      </c>
      <c r="H9194" s="113" t="s">
        <v>64060</v>
      </c>
      <c r="I9194" s="113" t="s">
        <v>92617</v>
      </c>
    </row>
    <row r="9195" spans="5:9" ht="14.5" x14ac:dyDescent="0.35">
      <c r="E9195" s="113" t="s">
        <v>126948</v>
      </c>
      <c r="F9195" s="113" t="s">
        <v>22063</v>
      </c>
      <c r="G9195" s="113" t="s">
        <v>38320</v>
      </c>
      <c r="H9195" s="113" t="s">
        <v>64059</v>
      </c>
      <c r="I9195" s="113" t="s">
        <v>92616</v>
      </c>
    </row>
    <row r="9196" spans="5:9" ht="14.5" x14ac:dyDescent="0.35">
      <c r="E9196" s="113" t="s">
        <v>126949</v>
      </c>
      <c r="F9196" s="113" t="s">
        <v>22062</v>
      </c>
      <c r="G9196" s="113" t="s">
        <v>38319</v>
      </c>
      <c r="H9196" s="113" t="s">
        <v>64058</v>
      </c>
      <c r="I9196" s="113" t="s">
        <v>92615</v>
      </c>
    </row>
    <row r="9197" spans="5:9" ht="14.5" x14ac:dyDescent="0.35">
      <c r="E9197" s="113" t="s">
        <v>126950</v>
      </c>
      <c r="F9197" s="113" t="s">
        <v>22061</v>
      </c>
      <c r="G9197" s="113" t="s">
        <v>38318</v>
      </c>
      <c r="H9197" s="113" t="s">
        <v>64057</v>
      </c>
      <c r="I9197" s="113" t="s">
        <v>92614</v>
      </c>
    </row>
    <row r="9198" spans="5:9" ht="14.5" x14ac:dyDescent="0.35">
      <c r="E9198" s="113" t="s">
        <v>126951</v>
      </c>
      <c r="F9198" s="113" t="s">
        <v>22060</v>
      </c>
      <c r="G9198" s="113" t="s">
        <v>38317</v>
      </c>
      <c r="H9198" s="113" t="s">
        <v>64056</v>
      </c>
      <c r="I9198" s="113" t="s">
        <v>92613</v>
      </c>
    </row>
    <row r="9199" spans="5:9" ht="14.5" x14ac:dyDescent="0.35">
      <c r="E9199" s="113" t="s">
        <v>126952</v>
      </c>
      <c r="F9199" s="113" t="s">
        <v>22059</v>
      </c>
      <c r="G9199" s="113" t="s">
        <v>38316</v>
      </c>
      <c r="H9199" s="113" t="s">
        <v>64055</v>
      </c>
      <c r="I9199" s="113" t="s">
        <v>92612</v>
      </c>
    </row>
    <row r="9200" spans="5:9" ht="14.5" x14ac:dyDescent="0.35">
      <c r="E9200" s="113" t="s">
        <v>126953</v>
      </c>
      <c r="F9200" s="113" t="s">
        <v>22058</v>
      </c>
      <c r="G9200" s="113" t="s">
        <v>38315</v>
      </c>
      <c r="H9200" s="113" t="s">
        <v>64054</v>
      </c>
      <c r="I9200" s="113" t="s">
        <v>92611</v>
      </c>
    </row>
    <row r="9201" spans="5:9" ht="14.5" x14ac:dyDescent="0.35">
      <c r="E9201" s="113" t="s">
        <v>126954</v>
      </c>
      <c r="F9201" s="113" t="s">
        <v>22057</v>
      </c>
      <c r="G9201" s="113" t="s">
        <v>38314</v>
      </c>
      <c r="H9201" s="113" t="s">
        <v>64053</v>
      </c>
      <c r="I9201" s="113" t="s">
        <v>92610</v>
      </c>
    </row>
    <row r="9202" spans="5:9" ht="14.5" x14ac:dyDescent="0.35">
      <c r="E9202" s="113" t="s">
        <v>126955</v>
      </c>
      <c r="F9202" s="113" t="s">
        <v>22056</v>
      </c>
      <c r="G9202" s="113" t="s">
        <v>38313</v>
      </c>
      <c r="H9202" s="113" t="s">
        <v>64052</v>
      </c>
      <c r="I9202" s="113" t="s">
        <v>92609</v>
      </c>
    </row>
    <row r="9203" spans="5:9" ht="14.5" x14ac:dyDescent="0.35">
      <c r="E9203" s="113" t="s">
        <v>126956</v>
      </c>
      <c r="F9203" s="113" t="s">
        <v>22055</v>
      </c>
      <c r="G9203" s="113" t="s">
        <v>38312</v>
      </c>
      <c r="H9203" s="113" t="s">
        <v>64051</v>
      </c>
      <c r="I9203" s="113" t="s">
        <v>92608</v>
      </c>
    </row>
    <row r="9204" spans="5:9" ht="14.5" x14ac:dyDescent="0.35">
      <c r="E9204" s="113" t="s">
        <v>126957</v>
      </c>
      <c r="F9204" s="113" t="s">
        <v>22054</v>
      </c>
      <c r="G9204" s="113" t="s">
        <v>38311</v>
      </c>
      <c r="H9204" s="113" t="s">
        <v>64050</v>
      </c>
      <c r="I9204" s="113" t="s">
        <v>92607</v>
      </c>
    </row>
    <row r="9205" spans="5:9" ht="14.5" x14ac:dyDescent="0.35">
      <c r="E9205" s="113" t="s">
        <v>126958</v>
      </c>
      <c r="F9205" s="113" t="s">
        <v>22053</v>
      </c>
      <c r="G9205" s="113" t="s">
        <v>38310</v>
      </c>
      <c r="H9205" s="113" t="s">
        <v>64049</v>
      </c>
      <c r="I9205" s="113" t="s">
        <v>92606</v>
      </c>
    </row>
    <row r="9206" spans="5:9" ht="14.5" x14ac:dyDescent="0.35">
      <c r="E9206" s="113" t="s">
        <v>126959</v>
      </c>
      <c r="F9206" s="113" t="s">
        <v>22052</v>
      </c>
      <c r="G9206" s="113" t="s">
        <v>38309</v>
      </c>
      <c r="H9206" s="113" t="s">
        <v>64048</v>
      </c>
      <c r="I9206" s="113" t="s">
        <v>92605</v>
      </c>
    </row>
    <row r="9207" spans="5:9" ht="14.5" x14ac:dyDescent="0.35">
      <c r="E9207" s="113" t="s">
        <v>126960</v>
      </c>
      <c r="F9207" s="113" t="s">
        <v>22051</v>
      </c>
      <c r="G9207" s="113" t="s">
        <v>38308</v>
      </c>
      <c r="H9207" s="113" t="s">
        <v>64047</v>
      </c>
      <c r="I9207" s="113" t="s">
        <v>92604</v>
      </c>
    </row>
    <row r="9208" spans="5:9" ht="14.5" x14ac:dyDescent="0.35">
      <c r="E9208" s="113" t="s">
        <v>126961</v>
      </c>
      <c r="F9208" s="113" t="s">
        <v>22050</v>
      </c>
      <c r="G9208" s="113" t="s">
        <v>38307</v>
      </c>
      <c r="H9208" s="113" t="s">
        <v>64046</v>
      </c>
      <c r="I9208" s="113" t="s">
        <v>92603</v>
      </c>
    </row>
    <row r="9209" spans="5:9" ht="14.5" x14ac:dyDescent="0.35">
      <c r="E9209" s="113" t="s">
        <v>126962</v>
      </c>
      <c r="F9209" s="113" t="s">
        <v>22049</v>
      </c>
      <c r="G9209" s="113" t="s">
        <v>38306</v>
      </c>
      <c r="H9209" s="113" t="s">
        <v>64045</v>
      </c>
      <c r="I9209" s="113" t="s">
        <v>92602</v>
      </c>
    </row>
    <row r="9210" spans="5:9" ht="14.5" x14ac:dyDescent="0.35">
      <c r="E9210" s="113" t="s">
        <v>126963</v>
      </c>
      <c r="F9210" s="113" t="s">
        <v>22048</v>
      </c>
      <c r="G9210" s="113" t="s">
        <v>38305</v>
      </c>
      <c r="H9210" s="113" t="s">
        <v>64044</v>
      </c>
      <c r="I9210" s="113" t="s">
        <v>92601</v>
      </c>
    </row>
    <row r="9211" spans="5:9" ht="14.5" x14ac:dyDescent="0.35">
      <c r="E9211" s="113" t="s">
        <v>126964</v>
      </c>
      <c r="F9211" s="113" t="s">
        <v>22047</v>
      </c>
      <c r="G9211" s="113" t="s">
        <v>38304</v>
      </c>
      <c r="H9211" s="113" t="s">
        <v>64043</v>
      </c>
      <c r="I9211" s="113" t="s">
        <v>92600</v>
      </c>
    </row>
    <row r="9212" spans="5:9" ht="14.5" x14ac:dyDescent="0.35">
      <c r="E9212" s="113" t="s">
        <v>126965</v>
      </c>
      <c r="F9212" s="113" t="s">
        <v>22046</v>
      </c>
      <c r="G9212" s="113" t="s">
        <v>38303</v>
      </c>
      <c r="H9212" s="113" t="s">
        <v>64042</v>
      </c>
      <c r="I9212" s="113" t="s">
        <v>92599</v>
      </c>
    </row>
    <row r="9213" spans="5:9" ht="14.5" x14ac:dyDescent="0.35">
      <c r="E9213" s="113" t="s">
        <v>126966</v>
      </c>
      <c r="F9213" s="113" t="s">
        <v>22045</v>
      </c>
      <c r="G9213" s="113" t="s">
        <v>38302</v>
      </c>
      <c r="H9213" s="113" t="s">
        <v>64041</v>
      </c>
      <c r="I9213" s="113" t="s">
        <v>92598</v>
      </c>
    </row>
    <row r="9214" spans="5:9" ht="14.5" x14ac:dyDescent="0.35">
      <c r="E9214" s="113" t="s">
        <v>126967</v>
      </c>
      <c r="F9214" s="113" t="s">
        <v>22044</v>
      </c>
      <c r="G9214" s="113" t="s">
        <v>38301</v>
      </c>
      <c r="H9214" s="113" t="s">
        <v>64040</v>
      </c>
      <c r="I9214" s="113" t="s">
        <v>92597</v>
      </c>
    </row>
    <row r="9215" spans="5:9" ht="14.5" x14ac:dyDescent="0.35">
      <c r="E9215" s="113" t="s">
        <v>126968</v>
      </c>
      <c r="F9215" s="113" t="s">
        <v>22043</v>
      </c>
      <c r="G9215" s="113" t="s">
        <v>38300</v>
      </c>
      <c r="H9215" s="113" t="s">
        <v>64039</v>
      </c>
      <c r="I9215" s="113" t="s">
        <v>92596</v>
      </c>
    </row>
    <row r="9216" spans="5:9" ht="14.5" x14ac:dyDescent="0.35">
      <c r="E9216" s="113" t="s">
        <v>126969</v>
      </c>
      <c r="F9216" s="113" t="s">
        <v>22042</v>
      </c>
      <c r="G9216" s="113" t="s">
        <v>38299</v>
      </c>
      <c r="H9216" s="113" t="s">
        <v>64038</v>
      </c>
      <c r="I9216" s="113" t="s">
        <v>92595</v>
      </c>
    </row>
    <row r="9217" spans="5:9" ht="14.5" x14ac:dyDescent="0.35">
      <c r="E9217" s="113" t="s">
        <v>126970</v>
      </c>
      <c r="F9217" s="113" t="s">
        <v>22041</v>
      </c>
      <c r="G9217" s="113" t="s">
        <v>38298</v>
      </c>
      <c r="H9217" s="113" t="s">
        <v>64037</v>
      </c>
      <c r="I9217" s="113" t="s">
        <v>92594</v>
      </c>
    </row>
    <row r="9218" spans="5:9" ht="14.5" x14ac:dyDescent="0.35">
      <c r="E9218" s="113" t="s">
        <v>126971</v>
      </c>
      <c r="F9218" s="113" t="s">
        <v>22040</v>
      </c>
      <c r="G9218" s="113" t="s">
        <v>38297</v>
      </c>
      <c r="H9218" s="113" t="s">
        <v>64036</v>
      </c>
      <c r="I9218" s="113" t="s">
        <v>92593</v>
      </c>
    </row>
    <row r="9219" spans="5:9" ht="14.5" x14ac:dyDescent="0.35">
      <c r="E9219" s="113" t="s">
        <v>126972</v>
      </c>
      <c r="F9219" s="113" t="s">
        <v>22039</v>
      </c>
      <c r="G9219" s="113" t="s">
        <v>38296</v>
      </c>
      <c r="H9219" s="113" t="s">
        <v>64035</v>
      </c>
      <c r="I9219" s="113" t="s">
        <v>92592</v>
      </c>
    </row>
    <row r="9220" spans="5:9" ht="14.5" x14ac:dyDescent="0.35">
      <c r="E9220" s="113" t="s">
        <v>126973</v>
      </c>
      <c r="F9220" s="113" t="s">
        <v>22038</v>
      </c>
      <c r="G9220" s="113" t="s">
        <v>38295</v>
      </c>
      <c r="H9220" s="113" t="s">
        <v>64034</v>
      </c>
      <c r="I9220" s="113" t="s">
        <v>92591</v>
      </c>
    </row>
    <row r="9221" spans="5:9" ht="14.5" x14ac:dyDescent="0.35">
      <c r="E9221" s="113" t="s">
        <v>126974</v>
      </c>
      <c r="F9221" s="113" t="s">
        <v>22037</v>
      </c>
      <c r="G9221" s="113" t="s">
        <v>38294</v>
      </c>
      <c r="H9221" s="113" t="s">
        <v>64033</v>
      </c>
      <c r="I9221" s="113" t="s">
        <v>92590</v>
      </c>
    </row>
    <row r="9222" spans="5:9" ht="14.5" x14ac:dyDescent="0.35">
      <c r="E9222" s="113" t="s">
        <v>126975</v>
      </c>
      <c r="F9222" s="113" t="s">
        <v>22036</v>
      </c>
      <c r="G9222" s="113" t="s">
        <v>38293</v>
      </c>
      <c r="H9222" s="113" t="s">
        <v>64032</v>
      </c>
      <c r="I9222" s="113" t="s">
        <v>92589</v>
      </c>
    </row>
    <row r="9223" spans="5:9" ht="14.5" x14ac:dyDescent="0.35">
      <c r="E9223" s="113" t="s">
        <v>126976</v>
      </c>
      <c r="F9223" s="113" t="s">
        <v>22035</v>
      </c>
      <c r="G9223" s="113" t="s">
        <v>38292</v>
      </c>
      <c r="H9223" s="113" t="s">
        <v>125798</v>
      </c>
      <c r="I9223" s="113" t="s">
        <v>92588</v>
      </c>
    </row>
    <row r="9224" spans="5:9" ht="14.5" x14ac:dyDescent="0.35">
      <c r="E9224" s="113" t="s">
        <v>126977</v>
      </c>
      <c r="F9224" s="113" t="s">
        <v>22034</v>
      </c>
      <c r="G9224" s="113" t="s">
        <v>38291</v>
      </c>
      <c r="H9224" s="113" t="s">
        <v>64031</v>
      </c>
      <c r="I9224" s="113" t="s">
        <v>92587</v>
      </c>
    </row>
    <row r="9225" spans="5:9" ht="14.5" x14ac:dyDescent="0.35">
      <c r="E9225" s="113" t="s">
        <v>126978</v>
      </c>
      <c r="F9225" s="113" t="s">
        <v>22033</v>
      </c>
      <c r="G9225" s="113" t="s">
        <v>38290</v>
      </c>
      <c r="H9225" s="113" t="s">
        <v>64030</v>
      </c>
      <c r="I9225" s="113" t="s">
        <v>92586</v>
      </c>
    </row>
    <row r="9226" spans="5:9" ht="14.5" x14ac:dyDescent="0.35">
      <c r="E9226" s="113" t="s">
        <v>126979</v>
      </c>
      <c r="F9226" s="113" t="s">
        <v>22032</v>
      </c>
      <c r="G9226" s="113" t="s">
        <v>38289</v>
      </c>
      <c r="H9226" s="113" t="s">
        <v>64029</v>
      </c>
      <c r="I9226" s="113" t="s">
        <v>92585</v>
      </c>
    </row>
    <row r="9227" spans="5:9" ht="14.5" x14ac:dyDescent="0.35">
      <c r="E9227" s="113" t="s">
        <v>126980</v>
      </c>
      <c r="F9227" s="113" t="s">
        <v>22031</v>
      </c>
      <c r="G9227" s="113" t="s">
        <v>38288</v>
      </c>
      <c r="H9227" s="113" t="s">
        <v>64028</v>
      </c>
      <c r="I9227" s="113" t="s">
        <v>92584</v>
      </c>
    </row>
    <row r="9228" spans="5:9" ht="14.5" x14ac:dyDescent="0.35">
      <c r="E9228" s="113" t="s">
        <v>126981</v>
      </c>
      <c r="F9228" s="113" t="s">
        <v>22030</v>
      </c>
      <c r="G9228" s="113" t="s">
        <v>38287</v>
      </c>
      <c r="H9228" s="113" t="s">
        <v>64027</v>
      </c>
      <c r="I9228" s="113" t="s">
        <v>92583</v>
      </c>
    </row>
    <row r="9229" spans="5:9" ht="14.5" x14ac:dyDescent="0.35">
      <c r="E9229" s="113" t="s">
        <v>126982</v>
      </c>
      <c r="F9229" s="113" t="s">
        <v>22029</v>
      </c>
      <c r="G9229" s="113" t="s">
        <v>38286</v>
      </c>
      <c r="H9229" s="113" t="s">
        <v>64026</v>
      </c>
      <c r="I9229" s="113" t="s">
        <v>92582</v>
      </c>
    </row>
    <row r="9230" spans="5:9" ht="14.5" x14ac:dyDescent="0.35">
      <c r="E9230" s="113" t="s">
        <v>126983</v>
      </c>
      <c r="F9230" s="113" t="s">
        <v>22028</v>
      </c>
      <c r="G9230" s="113" t="s">
        <v>38285</v>
      </c>
      <c r="H9230" s="113" t="s">
        <v>64025</v>
      </c>
      <c r="I9230" s="113" t="s">
        <v>92581</v>
      </c>
    </row>
    <row r="9231" spans="5:9" ht="14.5" x14ac:dyDescent="0.35">
      <c r="E9231" s="113" t="s">
        <v>124018</v>
      </c>
      <c r="F9231" s="113" t="s">
        <v>22027</v>
      </c>
      <c r="G9231" s="113" t="s">
        <v>38284</v>
      </c>
      <c r="H9231" s="113" t="s">
        <v>64024</v>
      </c>
      <c r="I9231" s="113" t="s">
        <v>92580</v>
      </c>
    </row>
    <row r="9232" spans="5:9" ht="14.5" x14ac:dyDescent="0.35">
      <c r="E9232" s="113" t="s">
        <v>126984</v>
      </c>
      <c r="F9232" s="113" t="s">
        <v>22026</v>
      </c>
      <c r="G9232" s="113" t="s">
        <v>38283</v>
      </c>
      <c r="H9232" s="113" t="s">
        <v>64023</v>
      </c>
      <c r="I9232" s="113" t="s">
        <v>92579</v>
      </c>
    </row>
    <row r="9233" spans="5:9" ht="14.5" x14ac:dyDescent="0.35">
      <c r="E9233" s="113" t="s">
        <v>126985</v>
      </c>
      <c r="F9233" s="113" t="s">
        <v>22025</v>
      </c>
      <c r="G9233" s="113" t="s">
        <v>38282</v>
      </c>
      <c r="H9233" s="113" t="s">
        <v>64022</v>
      </c>
      <c r="I9233" s="113" t="s">
        <v>92578</v>
      </c>
    </row>
    <row r="9234" spans="5:9" ht="14.5" x14ac:dyDescent="0.35">
      <c r="E9234" s="113" t="s">
        <v>126986</v>
      </c>
      <c r="F9234" s="113" t="s">
        <v>22024</v>
      </c>
      <c r="G9234" s="113" t="s">
        <v>38281</v>
      </c>
      <c r="H9234" s="113" t="s">
        <v>64021</v>
      </c>
      <c r="I9234" s="113" t="s">
        <v>92577</v>
      </c>
    </row>
    <row r="9235" spans="5:9" ht="14.5" x14ac:dyDescent="0.35">
      <c r="E9235" s="113" t="s">
        <v>126987</v>
      </c>
      <c r="F9235" s="113" t="s">
        <v>22023</v>
      </c>
      <c r="G9235" s="113" t="s">
        <v>38280</v>
      </c>
      <c r="H9235" s="113" t="s">
        <v>64020</v>
      </c>
      <c r="I9235" s="113" t="s">
        <v>92576</v>
      </c>
    </row>
    <row r="9236" spans="5:9" ht="14.5" x14ac:dyDescent="0.35">
      <c r="E9236" s="113" t="s">
        <v>126988</v>
      </c>
      <c r="F9236" s="113" t="s">
        <v>22022</v>
      </c>
      <c r="G9236" s="113" t="s">
        <v>38279</v>
      </c>
      <c r="H9236" s="113" t="s">
        <v>64019</v>
      </c>
      <c r="I9236" s="113" t="s">
        <v>92575</v>
      </c>
    </row>
    <row r="9237" spans="5:9" ht="14.5" x14ac:dyDescent="0.35">
      <c r="E9237" s="113" t="s">
        <v>126989</v>
      </c>
      <c r="F9237" s="113" t="s">
        <v>22021</v>
      </c>
      <c r="G9237" s="113" t="s">
        <v>38278</v>
      </c>
      <c r="H9237" s="113" t="s">
        <v>64018</v>
      </c>
      <c r="I9237" s="113" t="s">
        <v>92574</v>
      </c>
    </row>
    <row r="9238" spans="5:9" ht="14.5" x14ac:dyDescent="0.35">
      <c r="E9238" s="113" t="s">
        <v>126990</v>
      </c>
      <c r="F9238" s="113" t="s">
        <v>22020</v>
      </c>
      <c r="G9238" s="113" t="s">
        <v>38277</v>
      </c>
      <c r="H9238" s="113" t="s">
        <v>64017</v>
      </c>
      <c r="I9238" s="113" t="s">
        <v>92573</v>
      </c>
    </row>
    <row r="9239" spans="5:9" ht="14.5" x14ac:dyDescent="0.35">
      <c r="E9239" s="113" t="s">
        <v>126991</v>
      </c>
      <c r="F9239" s="113" t="s">
        <v>22019</v>
      </c>
      <c r="G9239" s="113" t="s">
        <v>38276</v>
      </c>
      <c r="H9239" s="113" t="s">
        <v>64016</v>
      </c>
      <c r="I9239" s="113" t="s">
        <v>92572</v>
      </c>
    </row>
    <row r="9240" spans="5:9" ht="14.5" x14ac:dyDescent="0.35">
      <c r="E9240" s="113" t="s">
        <v>126992</v>
      </c>
      <c r="F9240" s="113" t="s">
        <v>22018</v>
      </c>
      <c r="G9240" s="113" t="s">
        <v>38275</v>
      </c>
      <c r="H9240" s="113" t="s">
        <v>64015</v>
      </c>
      <c r="I9240" s="113" t="s">
        <v>92571</v>
      </c>
    </row>
    <row r="9241" spans="5:9" ht="14.5" x14ac:dyDescent="0.35">
      <c r="E9241" s="113" t="s">
        <v>126993</v>
      </c>
      <c r="F9241" s="113" t="s">
        <v>22017</v>
      </c>
      <c r="G9241" s="113" t="s">
        <v>38274</v>
      </c>
      <c r="H9241" s="113" t="s">
        <v>64014</v>
      </c>
      <c r="I9241" s="113" t="s">
        <v>92570</v>
      </c>
    </row>
    <row r="9242" spans="5:9" ht="14.5" x14ac:dyDescent="0.35">
      <c r="E9242" s="113" t="s">
        <v>126994</v>
      </c>
      <c r="F9242" s="113" t="s">
        <v>22016</v>
      </c>
      <c r="G9242" s="113" t="s">
        <v>38273</v>
      </c>
      <c r="H9242" s="113" t="s">
        <v>64013</v>
      </c>
      <c r="I9242" s="113" t="s">
        <v>92569</v>
      </c>
    </row>
    <row r="9243" spans="5:9" ht="14.5" x14ac:dyDescent="0.35">
      <c r="E9243" s="113" t="s">
        <v>126995</v>
      </c>
      <c r="F9243" s="113" t="s">
        <v>22015</v>
      </c>
      <c r="G9243" s="113" t="s">
        <v>38272</v>
      </c>
      <c r="H9243" s="113" t="s">
        <v>64012</v>
      </c>
      <c r="I9243" s="113" t="s">
        <v>92568</v>
      </c>
    </row>
    <row r="9244" spans="5:9" ht="14.5" x14ac:dyDescent="0.35">
      <c r="E9244" s="113" t="s">
        <v>126996</v>
      </c>
      <c r="F9244" s="113" t="s">
        <v>22014</v>
      </c>
      <c r="G9244" s="113" t="s">
        <v>38271</v>
      </c>
      <c r="H9244" s="113" t="s">
        <v>64011</v>
      </c>
      <c r="I9244" s="113" t="s">
        <v>92567</v>
      </c>
    </row>
    <row r="9245" spans="5:9" ht="14.5" x14ac:dyDescent="0.35">
      <c r="E9245" s="113" t="s">
        <v>126997</v>
      </c>
      <c r="F9245" s="113" t="s">
        <v>22013</v>
      </c>
      <c r="G9245" s="113" t="s">
        <v>38270</v>
      </c>
      <c r="H9245" s="113" t="s">
        <v>64010</v>
      </c>
      <c r="I9245" s="113" t="s">
        <v>92566</v>
      </c>
    </row>
    <row r="9246" spans="5:9" ht="14.5" x14ac:dyDescent="0.35">
      <c r="E9246" s="113" t="s">
        <v>126998</v>
      </c>
      <c r="F9246" s="113" t="s">
        <v>22012</v>
      </c>
      <c r="G9246" s="113" t="s">
        <v>38269</v>
      </c>
      <c r="H9246" s="113" t="s">
        <v>64009</v>
      </c>
      <c r="I9246" s="113" t="s">
        <v>92565</v>
      </c>
    </row>
    <row r="9247" spans="5:9" ht="14.5" x14ac:dyDescent="0.35">
      <c r="E9247" s="113" t="s">
        <v>126999</v>
      </c>
      <c r="F9247" s="113" t="s">
        <v>22011</v>
      </c>
      <c r="G9247" s="113" t="s">
        <v>38268</v>
      </c>
      <c r="H9247" s="113" t="s">
        <v>64008</v>
      </c>
      <c r="I9247" s="113" t="s">
        <v>92564</v>
      </c>
    </row>
    <row r="9248" spans="5:9" ht="14.5" x14ac:dyDescent="0.35">
      <c r="E9248" s="113" t="s">
        <v>127000</v>
      </c>
      <c r="F9248" s="113" t="s">
        <v>22010</v>
      </c>
      <c r="G9248" s="113" t="s">
        <v>38267</v>
      </c>
      <c r="H9248" s="113" t="s">
        <v>64007</v>
      </c>
      <c r="I9248" s="113" t="s">
        <v>92563</v>
      </c>
    </row>
    <row r="9249" spans="5:9" ht="14.5" x14ac:dyDescent="0.35">
      <c r="E9249" s="113" t="s">
        <v>127001</v>
      </c>
      <c r="F9249" s="113" t="s">
        <v>22009</v>
      </c>
      <c r="G9249" s="113" t="s">
        <v>38266</v>
      </c>
      <c r="H9249" s="113" t="s">
        <v>64006</v>
      </c>
      <c r="I9249" s="113" t="s">
        <v>92562</v>
      </c>
    </row>
    <row r="9250" spans="5:9" ht="14.5" x14ac:dyDescent="0.35">
      <c r="E9250" s="113" t="s">
        <v>127002</v>
      </c>
      <c r="F9250" s="113" t="s">
        <v>22008</v>
      </c>
      <c r="G9250" s="113" t="s">
        <v>38265</v>
      </c>
      <c r="H9250" s="113" t="s">
        <v>64005</v>
      </c>
      <c r="I9250" s="113" t="s">
        <v>92561</v>
      </c>
    </row>
    <row r="9251" spans="5:9" ht="14.5" x14ac:dyDescent="0.35">
      <c r="E9251" s="113" t="s">
        <v>127003</v>
      </c>
      <c r="F9251" s="113" t="s">
        <v>22007</v>
      </c>
      <c r="G9251" s="113" t="s">
        <v>38264</v>
      </c>
      <c r="H9251" s="113" t="s">
        <v>64004</v>
      </c>
      <c r="I9251" s="113" t="s">
        <v>92560</v>
      </c>
    </row>
    <row r="9252" spans="5:9" ht="14.5" x14ac:dyDescent="0.35">
      <c r="E9252" s="113" t="s">
        <v>124019</v>
      </c>
      <c r="F9252" s="113" t="s">
        <v>22006</v>
      </c>
      <c r="G9252" s="113" t="s">
        <v>38263</v>
      </c>
      <c r="H9252" s="113" t="s">
        <v>64003</v>
      </c>
      <c r="I9252" s="113" t="s">
        <v>92559</v>
      </c>
    </row>
    <row r="9253" spans="5:9" ht="14.5" x14ac:dyDescent="0.35">
      <c r="E9253" s="113" t="s">
        <v>127004</v>
      </c>
      <c r="F9253" s="113" t="s">
        <v>22005</v>
      </c>
      <c r="G9253" s="113" t="s">
        <v>38262</v>
      </c>
      <c r="H9253" s="113" t="s">
        <v>64002</v>
      </c>
      <c r="I9253" s="113" t="s">
        <v>92558</v>
      </c>
    </row>
    <row r="9254" spans="5:9" ht="14.5" x14ac:dyDescent="0.35">
      <c r="E9254" s="113" t="s">
        <v>127005</v>
      </c>
      <c r="F9254" s="113" t="s">
        <v>22004</v>
      </c>
      <c r="G9254" s="113" t="s">
        <v>38261</v>
      </c>
      <c r="H9254" s="113" t="s">
        <v>64001</v>
      </c>
      <c r="I9254" s="113" t="s">
        <v>92557</v>
      </c>
    </row>
    <row r="9255" spans="5:9" ht="14.5" x14ac:dyDescent="0.35">
      <c r="E9255" s="113" t="s">
        <v>127006</v>
      </c>
      <c r="F9255" s="113" t="s">
        <v>22003</v>
      </c>
      <c r="G9255" s="113" t="s">
        <v>38260</v>
      </c>
      <c r="H9255" s="113" t="s">
        <v>64000</v>
      </c>
      <c r="I9255" s="113" t="s">
        <v>92556</v>
      </c>
    </row>
    <row r="9256" spans="5:9" ht="14.5" x14ac:dyDescent="0.35">
      <c r="E9256" s="113" t="s">
        <v>124020</v>
      </c>
      <c r="F9256" s="113" t="s">
        <v>22002</v>
      </c>
      <c r="G9256" s="113" t="s">
        <v>38259</v>
      </c>
      <c r="H9256" s="113" t="s">
        <v>63999</v>
      </c>
      <c r="I9256" s="113" t="s">
        <v>92555</v>
      </c>
    </row>
    <row r="9257" spans="5:9" ht="14.5" x14ac:dyDescent="0.35">
      <c r="E9257" s="113" t="s">
        <v>127007</v>
      </c>
      <c r="F9257" s="113" t="s">
        <v>22001</v>
      </c>
      <c r="G9257" s="113" t="s">
        <v>38258</v>
      </c>
      <c r="H9257" s="113" t="s">
        <v>63998</v>
      </c>
      <c r="I9257" s="113" t="s">
        <v>92554</v>
      </c>
    </row>
    <row r="9258" spans="5:9" ht="14.5" x14ac:dyDescent="0.35">
      <c r="E9258" s="113" t="s">
        <v>127008</v>
      </c>
      <c r="F9258" s="113" t="s">
        <v>22000</v>
      </c>
      <c r="G9258" s="113" t="s">
        <v>38257</v>
      </c>
      <c r="H9258" s="113" t="s">
        <v>63997</v>
      </c>
      <c r="I9258" s="113" t="s">
        <v>92553</v>
      </c>
    </row>
    <row r="9259" spans="5:9" ht="14.5" x14ac:dyDescent="0.35">
      <c r="E9259" s="113" t="s">
        <v>124021</v>
      </c>
      <c r="F9259" s="113" t="s">
        <v>21999</v>
      </c>
      <c r="G9259" s="113" t="s">
        <v>38256</v>
      </c>
      <c r="H9259" s="113" t="s">
        <v>63996</v>
      </c>
      <c r="I9259" s="113" t="s">
        <v>92552</v>
      </c>
    </row>
    <row r="9260" spans="5:9" ht="14.5" x14ac:dyDescent="0.35">
      <c r="E9260" s="113" t="s">
        <v>127009</v>
      </c>
      <c r="F9260" s="113" t="s">
        <v>21998</v>
      </c>
      <c r="G9260" s="113" t="s">
        <v>38255</v>
      </c>
      <c r="H9260" s="113" t="s">
        <v>63995</v>
      </c>
      <c r="I9260" s="113" t="s">
        <v>92551</v>
      </c>
    </row>
    <row r="9261" spans="5:9" ht="14.5" x14ac:dyDescent="0.35">
      <c r="E9261" s="113" t="s">
        <v>127010</v>
      </c>
      <c r="F9261" s="113" t="s">
        <v>21997</v>
      </c>
      <c r="G9261" s="113" t="s">
        <v>38254</v>
      </c>
      <c r="H9261" s="113" t="s">
        <v>63994</v>
      </c>
      <c r="I9261" s="113" t="s">
        <v>92550</v>
      </c>
    </row>
    <row r="9262" spans="5:9" ht="14.5" x14ac:dyDescent="0.35">
      <c r="E9262" s="113" t="s">
        <v>127011</v>
      </c>
      <c r="F9262" s="113" t="s">
        <v>21996</v>
      </c>
      <c r="G9262" s="113" t="s">
        <v>38253</v>
      </c>
      <c r="H9262" s="113" t="s">
        <v>63993</v>
      </c>
      <c r="I9262" s="113" t="s">
        <v>92549</v>
      </c>
    </row>
    <row r="9263" spans="5:9" ht="14.5" x14ac:dyDescent="0.35">
      <c r="E9263" s="113" t="s">
        <v>127012</v>
      </c>
      <c r="F9263" s="113" t="s">
        <v>21995</v>
      </c>
      <c r="G9263" s="113" t="s">
        <v>38252</v>
      </c>
      <c r="H9263" s="113" t="s">
        <v>63992</v>
      </c>
      <c r="I9263" s="113" t="s">
        <v>92548</v>
      </c>
    </row>
    <row r="9264" spans="5:9" ht="14.5" x14ac:dyDescent="0.35">
      <c r="E9264" s="113" t="s">
        <v>127013</v>
      </c>
      <c r="F9264" s="113" t="s">
        <v>21994</v>
      </c>
      <c r="G9264" s="113" t="s">
        <v>38251</v>
      </c>
      <c r="H9264" s="113" t="s">
        <v>63991</v>
      </c>
      <c r="I9264" s="113" t="s">
        <v>92547</v>
      </c>
    </row>
    <row r="9265" spans="5:9" ht="14.5" x14ac:dyDescent="0.35">
      <c r="E9265" s="113" t="s">
        <v>127014</v>
      </c>
      <c r="F9265" s="113" t="s">
        <v>21993</v>
      </c>
      <c r="G9265" s="113" t="s">
        <v>38250</v>
      </c>
      <c r="H9265" s="113" t="s">
        <v>63990</v>
      </c>
      <c r="I9265" s="113" t="s">
        <v>92546</v>
      </c>
    </row>
    <row r="9266" spans="5:9" ht="14.5" x14ac:dyDescent="0.35">
      <c r="E9266" s="113" t="s">
        <v>127015</v>
      </c>
      <c r="F9266" s="113" t="s">
        <v>21992</v>
      </c>
      <c r="G9266" s="113" t="s">
        <v>38249</v>
      </c>
      <c r="H9266" s="113" t="s">
        <v>63989</v>
      </c>
      <c r="I9266" s="113" t="s">
        <v>92545</v>
      </c>
    </row>
    <row r="9267" spans="5:9" ht="14.5" x14ac:dyDescent="0.35">
      <c r="E9267" s="113" t="s">
        <v>127016</v>
      </c>
      <c r="F9267" s="113" t="s">
        <v>21991</v>
      </c>
      <c r="G9267" s="113" t="s">
        <v>38248</v>
      </c>
      <c r="H9267" s="113" t="s">
        <v>63988</v>
      </c>
      <c r="I9267" s="113" t="s">
        <v>92544</v>
      </c>
    </row>
    <row r="9268" spans="5:9" ht="14.5" x14ac:dyDescent="0.35">
      <c r="E9268" s="113" t="s">
        <v>127017</v>
      </c>
      <c r="F9268" s="113" t="s">
        <v>21990</v>
      </c>
      <c r="G9268" s="113" t="s">
        <v>38247</v>
      </c>
      <c r="H9268" s="113" t="s">
        <v>63987</v>
      </c>
      <c r="I9268" s="113" t="s">
        <v>92543</v>
      </c>
    </row>
    <row r="9269" spans="5:9" ht="14.5" x14ac:dyDescent="0.35">
      <c r="E9269" s="113" t="s">
        <v>127018</v>
      </c>
      <c r="F9269" s="113" t="s">
        <v>21989</v>
      </c>
      <c r="G9269" s="113" t="s">
        <v>38246</v>
      </c>
      <c r="H9269" s="113" t="s">
        <v>63986</v>
      </c>
      <c r="I9269" s="113" t="s">
        <v>92542</v>
      </c>
    </row>
    <row r="9270" spans="5:9" ht="14.5" x14ac:dyDescent="0.35">
      <c r="E9270" s="113" t="s">
        <v>127019</v>
      </c>
      <c r="F9270" s="113" t="s">
        <v>21988</v>
      </c>
      <c r="G9270" s="113" t="s">
        <v>38245</v>
      </c>
      <c r="H9270" s="113" t="s">
        <v>63985</v>
      </c>
      <c r="I9270" s="113" t="s">
        <v>92541</v>
      </c>
    </row>
    <row r="9271" spans="5:9" ht="14.5" x14ac:dyDescent="0.35">
      <c r="E9271" s="113" t="s">
        <v>127020</v>
      </c>
      <c r="F9271" s="113" t="s">
        <v>21987</v>
      </c>
      <c r="G9271" s="113" t="s">
        <v>38244</v>
      </c>
      <c r="H9271" s="113" t="s">
        <v>63984</v>
      </c>
      <c r="I9271" s="113" t="s">
        <v>92540</v>
      </c>
    </row>
    <row r="9272" spans="5:9" ht="14.5" x14ac:dyDescent="0.35">
      <c r="E9272" s="113" t="s">
        <v>127021</v>
      </c>
      <c r="F9272" s="113" t="s">
        <v>21986</v>
      </c>
      <c r="G9272" s="113" t="s">
        <v>38243</v>
      </c>
      <c r="H9272" s="113" t="s">
        <v>63983</v>
      </c>
      <c r="I9272" s="113" t="s">
        <v>92539</v>
      </c>
    </row>
    <row r="9273" spans="5:9" ht="14.5" x14ac:dyDescent="0.35">
      <c r="E9273" s="113" t="s">
        <v>127022</v>
      </c>
      <c r="F9273" s="113" t="s">
        <v>21985</v>
      </c>
      <c r="G9273" s="113" t="s">
        <v>38242</v>
      </c>
      <c r="H9273" s="113" t="s">
        <v>63982</v>
      </c>
      <c r="I9273" s="113" t="s">
        <v>92538</v>
      </c>
    </row>
    <row r="9274" spans="5:9" ht="14.5" x14ac:dyDescent="0.35">
      <c r="E9274" s="113" t="s">
        <v>127023</v>
      </c>
      <c r="F9274" s="113" t="s">
        <v>21984</v>
      </c>
      <c r="G9274" s="113" t="s">
        <v>38241</v>
      </c>
      <c r="H9274" s="113" t="s">
        <v>63981</v>
      </c>
      <c r="I9274" s="113" t="s">
        <v>92537</v>
      </c>
    </row>
    <row r="9275" spans="5:9" ht="14.5" x14ac:dyDescent="0.35">
      <c r="E9275" s="113" t="s">
        <v>127024</v>
      </c>
      <c r="F9275" s="113" t="s">
        <v>21983</v>
      </c>
      <c r="G9275" s="113" t="s">
        <v>38240</v>
      </c>
      <c r="H9275" s="113" t="s">
        <v>63980</v>
      </c>
      <c r="I9275" s="113" t="s">
        <v>92536</v>
      </c>
    </row>
    <row r="9276" spans="5:9" ht="14.5" x14ac:dyDescent="0.35">
      <c r="E9276" s="113" t="s">
        <v>127025</v>
      </c>
      <c r="F9276" s="113" t="s">
        <v>21982</v>
      </c>
      <c r="G9276" s="113" t="s">
        <v>38239</v>
      </c>
      <c r="H9276" s="113" t="s">
        <v>63979</v>
      </c>
      <c r="I9276" s="113" t="s">
        <v>92535</v>
      </c>
    </row>
    <row r="9277" spans="5:9" ht="14.5" x14ac:dyDescent="0.35">
      <c r="E9277" s="113" t="s">
        <v>127026</v>
      </c>
      <c r="F9277" s="113" t="s">
        <v>21981</v>
      </c>
      <c r="G9277" s="113" t="s">
        <v>38238</v>
      </c>
      <c r="H9277" s="113" t="s">
        <v>63978</v>
      </c>
      <c r="I9277" s="113" t="s">
        <v>92534</v>
      </c>
    </row>
    <row r="9278" spans="5:9" ht="14.5" x14ac:dyDescent="0.35">
      <c r="E9278" s="113" t="s">
        <v>127027</v>
      </c>
      <c r="F9278" s="113" t="s">
        <v>21980</v>
      </c>
      <c r="G9278" s="113" t="s">
        <v>38237</v>
      </c>
      <c r="H9278" s="113" t="s">
        <v>63977</v>
      </c>
      <c r="I9278" s="113" t="s">
        <v>92533</v>
      </c>
    </row>
    <row r="9279" spans="5:9" ht="14.5" x14ac:dyDescent="0.35">
      <c r="E9279" s="113" t="s">
        <v>127028</v>
      </c>
      <c r="F9279" s="113" t="s">
        <v>21979</v>
      </c>
      <c r="G9279" s="113" t="s">
        <v>38236</v>
      </c>
      <c r="H9279" s="113" t="s">
        <v>63976</v>
      </c>
      <c r="I9279" s="113" t="s">
        <v>92532</v>
      </c>
    </row>
    <row r="9280" spans="5:9" ht="14.5" x14ac:dyDescent="0.35">
      <c r="E9280" s="113" t="s">
        <v>127029</v>
      </c>
      <c r="F9280" s="113" t="s">
        <v>21978</v>
      </c>
      <c r="G9280" s="113" t="s">
        <v>38235</v>
      </c>
      <c r="H9280" s="113" t="s">
        <v>63975</v>
      </c>
      <c r="I9280" s="113" t="s">
        <v>92531</v>
      </c>
    </row>
    <row r="9281" spans="5:9" ht="14.5" x14ac:dyDescent="0.35">
      <c r="E9281" s="113" t="s">
        <v>127030</v>
      </c>
      <c r="F9281" s="113" t="s">
        <v>21977</v>
      </c>
      <c r="G9281" s="113" t="s">
        <v>38234</v>
      </c>
      <c r="H9281" s="113" t="s">
        <v>63974</v>
      </c>
      <c r="I9281" s="113" t="s">
        <v>92530</v>
      </c>
    </row>
    <row r="9282" spans="5:9" ht="14.5" x14ac:dyDescent="0.35">
      <c r="E9282" s="113" t="s">
        <v>127031</v>
      </c>
      <c r="F9282" s="113" t="s">
        <v>21976</v>
      </c>
      <c r="G9282" s="113" t="s">
        <v>38233</v>
      </c>
      <c r="H9282" s="113" t="s">
        <v>63973</v>
      </c>
      <c r="I9282" s="113" t="s">
        <v>92529</v>
      </c>
    </row>
    <row r="9283" spans="5:9" ht="14.5" x14ac:dyDescent="0.35">
      <c r="E9283" s="113" t="s">
        <v>127032</v>
      </c>
      <c r="F9283" s="113" t="s">
        <v>21975</v>
      </c>
      <c r="G9283" s="113" t="s">
        <v>38232</v>
      </c>
      <c r="H9283" s="113" t="s">
        <v>63972</v>
      </c>
      <c r="I9283" s="113" t="s">
        <v>92528</v>
      </c>
    </row>
    <row r="9284" spans="5:9" ht="14.5" x14ac:dyDescent="0.35">
      <c r="E9284" s="113" t="s">
        <v>127033</v>
      </c>
      <c r="F9284" s="113" t="s">
        <v>21974</v>
      </c>
      <c r="G9284" s="113" t="s">
        <v>38231</v>
      </c>
      <c r="H9284" s="113" t="s">
        <v>63971</v>
      </c>
      <c r="I9284" s="113" t="s">
        <v>92527</v>
      </c>
    </row>
    <row r="9285" spans="5:9" ht="14.5" x14ac:dyDescent="0.35">
      <c r="E9285" s="113" t="s">
        <v>127034</v>
      </c>
      <c r="F9285" s="113" t="s">
        <v>21973</v>
      </c>
      <c r="G9285" s="113" t="s">
        <v>38230</v>
      </c>
      <c r="H9285" s="113" t="s">
        <v>63970</v>
      </c>
      <c r="I9285" s="113" t="s">
        <v>92526</v>
      </c>
    </row>
    <row r="9286" spans="5:9" ht="14.5" x14ac:dyDescent="0.35">
      <c r="E9286" s="113" t="s">
        <v>127035</v>
      </c>
      <c r="F9286" s="113" t="s">
        <v>21972</v>
      </c>
      <c r="G9286" s="113" t="s">
        <v>38229</v>
      </c>
      <c r="H9286" s="113" t="s">
        <v>63969</v>
      </c>
      <c r="I9286" s="113" t="s">
        <v>92525</v>
      </c>
    </row>
    <row r="9287" spans="5:9" ht="14.5" x14ac:dyDescent="0.35">
      <c r="E9287" s="113" t="s">
        <v>121662</v>
      </c>
      <c r="F9287" s="113" t="s">
        <v>21971</v>
      </c>
      <c r="G9287" s="113" t="s">
        <v>38228</v>
      </c>
      <c r="H9287" s="113" t="s">
        <v>63968</v>
      </c>
      <c r="I9287" s="113" t="s">
        <v>92524</v>
      </c>
    </row>
    <row r="9288" spans="5:9" ht="14.5" x14ac:dyDescent="0.35">
      <c r="E9288" s="113" t="s">
        <v>121661</v>
      </c>
      <c r="F9288" s="113" t="s">
        <v>21970</v>
      </c>
      <c r="G9288" s="113" t="s">
        <v>38227</v>
      </c>
      <c r="H9288" s="113" t="s">
        <v>63967</v>
      </c>
      <c r="I9288" s="113" t="s">
        <v>92523</v>
      </c>
    </row>
    <row r="9289" spans="5:9" ht="14.5" x14ac:dyDescent="0.35">
      <c r="E9289" s="113" t="s">
        <v>121660</v>
      </c>
      <c r="F9289" s="113" t="s">
        <v>21969</v>
      </c>
      <c r="G9289" s="113" t="s">
        <v>38226</v>
      </c>
      <c r="H9289" s="113" t="s">
        <v>63966</v>
      </c>
      <c r="I9289" s="113" t="s">
        <v>92522</v>
      </c>
    </row>
    <row r="9290" spans="5:9" ht="14.5" x14ac:dyDescent="0.35">
      <c r="E9290" s="113" t="s">
        <v>121659</v>
      </c>
      <c r="F9290" s="113" t="s">
        <v>21968</v>
      </c>
      <c r="G9290" s="113" t="s">
        <v>38225</v>
      </c>
      <c r="H9290" s="113" t="s">
        <v>63965</v>
      </c>
      <c r="I9290" s="113" t="s">
        <v>92521</v>
      </c>
    </row>
    <row r="9291" spans="5:9" ht="14.5" x14ac:dyDescent="0.35">
      <c r="E9291" s="113" t="s">
        <v>121658</v>
      </c>
      <c r="F9291" s="113" t="s">
        <v>21967</v>
      </c>
      <c r="G9291" s="113" t="s">
        <v>38224</v>
      </c>
      <c r="H9291" s="113" t="s">
        <v>63964</v>
      </c>
      <c r="I9291" s="113" t="s">
        <v>92520</v>
      </c>
    </row>
    <row r="9292" spans="5:9" ht="14.5" x14ac:dyDescent="0.35">
      <c r="E9292" s="113" t="s">
        <v>121657</v>
      </c>
      <c r="F9292" s="113" t="s">
        <v>21966</v>
      </c>
      <c r="G9292" s="113" t="s">
        <v>38223</v>
      </c>
      <c r="H9292" s="113" t="s">
        <v>63963</v>
      </c>
      <c r="I9292" s="113" t="s">
        <v>92519</v>
      </c>
    </row>
    <row r="9293" spans="5:9" ht="14.5" x14ac:dyDescent="0.35">
      <c r="E9293" s="113" t="s">
        <v>121656</v>
      </c>
      <c r="F9293" s="113" t="s">
        <v>21965</v>
      </c>
      <c r="G9293" s="113" t="s">
        <v>38222</v>
      </c>
      <c r="H9293" s="113" t="s">
        <v>63962</v>
      </c>
      <c r="I9293" s="113" t="s">
        <v>92518</v>
      </c>
    </row>
    <row r="9294" spans="5:9" ht="14.5" x14ac:dyDescent="0.35">
      <c r="E9294" s="113" t="s">
        <v>121655</v>
      </c>
      <c r="F9294" s="113" t="s">
        <v>21964</v>
      </c>
      <c r="G9294" s="113" t="s">
        <v>38221</v>
      </c>
      <c r="H9294" s="113" t="s">
        <v>63961</v>
      </c>
      <c r="I9294" s="113" t="s">
        <v>92517</v>
      </c>
    </row>
    <row r="9295" spans="5:9" ht="14.5" x14ac:dyDescent="0.35">
      <c r="E9295" s="113" t="s">
        <v>121654</v>
      </c>
      <c r="F9295" s="113" t="s">
        <v>21963</v>
      </c>
      <c r="G9295" s="113" t="s">
        <v>38220</v>
      </c>
      <c r="H9295" s="113" t="s">
        <v>63960</v>
      </c>
      <c r="I9295" s="113" t="s">
        <v>92516</v>
      </c>
    </row>
    <row r="9296" spans="5:9" ht="14.5" x14ac:dyDescent="0.35">
      <c r="E9296" s="113" t="s">
        <v>121653</v>
      </c>
      <c r="F9296" s="113" t="s">
        <v>21962</v>
      </c>
      <c r="G9296" s="113" t="s">
        <v>38219</v>
      </c>
      <c r="H9296" s="113" t="s">
        <v>63959</v>
      </c>
      <c r="I9296" s="113" t="s">
        <v>92515</v>
      </c>
    </row>
    <row r="9297" spans="5:9" ht="14.5" x14ac:dyDescent="0.35">
      <c r="E9297" s="113" t="s">
        <v>121652</v>
      </c>
      <c r="F9297" s="113" t="s">
        <v>21961</v>
      </c>
      <c r="G9297" s="113" t="s">
        <v>38218</v>
      </c>
      <c r="H9297" s="113" t="s">
        <v>63958</v>
      </c>
      <c r="I9297" s="113" t="s">
        <v>92514</v>
      </c>
    </row>
    <row r="9298" spans="5:9" ht="14.5" x14ac:dyDescent="0.35">
      <c r="E9298" s="113" t="s">
        <v>121651</v>
      </c>
      <c r="F9298" s="113" t="s">
        <v>21960</v>
      </c>
      <c r="G9298" s="113" t="s">
        <v>38217</v>
      </c>
      <c r="H9298" s="113" t="s">
        <v>63957</v>
      </c>
      <c r="I9298" s="113" t="s">
        <v>92513</v>
      </c>
    </row>
    <row r="9299" spans="5:9" ht="14.5" x14ac:dyDescent="0.35">
      <c r="E9299" s="113" t="s">
        <v>121650</v>
      </c>
      <c r="F9299" s="113" t="s">
        <v>21959</v>
      </c>
      <c r="G9299" s="113" t="s">
        <v>38216</v>
      </c>
      <c r="H9299" s="113" t="s">
        <v>63956</v>
      </c>
      <c r="I9299" s="113" t="s">
        <v>92512</v>
      </c>
    </row>
    <row r="9300" spans="5:9" ht="14.5" x14ac:dyDescent="0.35">
      <c r="E9300" s="113" t="s">
        <v>121649</v>
      </c>
      <c r="F9300" s="113" t="s">
        <v>21958</v>
      </c>
      <c r="G9300" s="113" t="s">
        <v>38215</v>
      </c>
      <c r="H9300" s="113" t="s">
        <v>63955</v>
      </c>
      <c r="I9300" s="113" t="s">
        <v>92511</v>
      </c>
    </row>
    <row r="9301" spans="5:9" ht="14.5" x14ac:dyDescent="0.35">
      <c r="E9301" s="113" t="s">
        <v>121648</v>
      </c>
      <c r="F9301" s="113" t="s">
        <v>21957</v>
      </c>
      <c r="G9301" s="113" t="s">
        <v>38214</v>
      </c>
      <c r="H9301" s="113" t="s">
        <v>63954</v>
      </c>
      <c r="I9301" s="113" t="s">
        <v>92510</v>
      </c>
    </row>
    <row r="9302" spans="5:9" ht="14.5" x14ac:dyDescent="0.35">
      <c r="E9302" s="113" t="s">
        <v>121647</v>
      </c>
      <c r="F9302" s="113" t="s">
        <v>21956</v>
      </c>
      <c r="G9302" s="113" t="s">
        <v>38213</v>
      </c>
      <c r="H9302" s="113" t="s">
        <v>63953</v>
      </c>
      <c r="I9302" s="113" t="s">
        <v>92509</v>
      </c>
    </row>
    <row r="9303" spans="5:9" ht="14.5" x14ac:dyDescent="0.35">
      <c r="E9303" s="113" t="s">
        <v>121646</v>
      </c>
      <c r="F9303" s="113" t="s">
        <v>21955</v>
      </c>
      <c r="G9303" s="113" t="s">
        <v>38212</v>
      </c>
      <c r="H9303" s="113" t="s">
        <v>63952</v>
      </c>
      <c r="I9303" s="113" t="s">
        <v>92508</v>
      </c>
    </row>
    <row r="9304" spans="5:9" ht="14.5" x14ac:dyDescent="0.35">
      <c r="E9304" s="113" t="s">
        <v>121645</v>
      </c>
      <c r="F9304" s="113" t="s">
        <v>21954</v>
      </c>
      <c r="G9304" s="113" t="s">
        <v>38211</v>
      </c>
      <c r="H9304" s="113" t="s">
        <v>63951</v>
      </c>
      <c r="I9304" s="113" t="s">
        <v>92507</v>
      </c>
    </row>
    <row r="9305" spans="5:9" ht="14.5" x14ac:dyDescent="0.35">
      <c r="E9305" s="113" t="s">
        <v>121644</v>
      </c>
      <c r="F9305" s="113" t="s">
        <v>21953</v>
      </c>
      <c r="G9305" s="113" t="s">
        <v>38210</v>
      </c>
      <c r="H9305" s="113" t="s">
        <v>63950</v>
      </c>
      <c r="I9305" s="113" t="s">
        <v>92506</v>
      </c>
    </row>
    <row r="9306" spans="5:9" ht="14.5" x14ac:dyDescent="0.35">
      <c r="E9306" s="113" t="s">
        <v>121643</v>
      </c>
      <c r="F9306" s="113" t="s">
        <v>21952</v>
      </c>
      <c r="G9306" s="113" t="s">
        <v>38209</v>
      </c>
      <c r="H9306" s="113" t="s">
        <v>63949</v>
      </c>
      <c r="I9306" s="113" t="s">
        <v>92505</v>
      </c>
    </row>
    <row r="9307" spans="5:9" ht="14.5" x14ac:dyDescent="0.35">
      <c r="E9307" s="113" t="s">
        <v>121642</v>
      </c>
      <c r="F9307" s="113" t="s">
        <v>21951</v>
      </c>
      <c r="G9307" s="113" t="s">
        <v>38208</v>
      </c>
      <c r="H9307" s="113" t="s">
        <v>63948</v>
      </c>
      <c r="I9307" s="113" t="s">
        <v>92504</v>
      </c>
    </row>
    <row r="9308" spans="5:9" ht="14.5" x14ac:dyDescent="0.35">
      <c r="E9308" s="113" t="s">
        <v>121641</v>
      </c>
      <c r="F9308" s="113" t="s">
        <v>21950</v>
      </c>
      <c r="G9308" s="113" t="s">
        <v>38207</v>
      </c>
      <c r="H9308" s="113" t="s">
        <v>63947</v>
      </c>
      <c r="I9308" s="113" t="s">
        <v>92503</v>
      </c>
    </row>
    <row r="9309" spans="5:9" ht="14.5" x14ac:dyDescent="0.35">
      <c r="E9309" s="113" t="s">
        <v>121640</v>
      </c>
      <c r="F9309" s="113" t="s">
        <v>21949</v>
      </c>
      <c r="G9309" s="113" t="s">
        <v>38206</v>
      </c>
      <c r="H9309" s="113" t="s">
        <v>63946</v>
      </c>
      <c r="I9309" s="113" t="s">
        <v>92502</v>
      </c>
    </row>
    <row r="9310" spans="5:9" ht="14.5" x14ac:dyDescent="0.35">
      <c r="E9310" s="113" t="s">
        <v>121639</v>
      </c>
      <c r="F9310" s="113" t="s">
        <v>21948</v>
      </c>
      <c r="G9310" s="113" t="s">
        <v>38205</v>
      </c>
      <c r="H9310" s="113" t="s">
        <v>63945</v>
      </c>
      <c r="I9310" s="113" t="s">
        <v>92501</v>
      </c>
    </row>
    <row r="9311" spans="5:9" ht="14.5" x14ac:dyDescent="0.35">
      <c r="E9311" s="113" t="s">
        <v>121638</v>
      </c>
      <c r="F9311" s="113" t="s">
        <v>21947</v>
      </c>
      <c r="G9311" s="113" t="s">
        <v>38204</v>
      </c>
      <c r="H9311" s="113" t="s">
        <v>63944</v>
      </c>
      <c r="I9311" s="113" t="s">
        <v>92500</v>
      </c>
    </row>
    <row r="9312" spans="5:9" ht="14.5" x14ac:dyDescent="0.35">
      <c r="E9312" s="113" t="s">
        <v>121637</v>
      </c>
      <c r="F9312" s="113" t="s">
        <v>21946</v>
      </c>
      <c r="G9312" s="113" t="s">
        <v>38203</v>
      </c>
      <c r="H9312" s="113" t="s">
        <v>63943</v>
      </c>
      <c r="I9312" s="113" t="s">
        <v>92499</v>
      </c>
    </row>
    <row r="9313" spans="5:9" ht="14.5" x14ac:dyDescent="0.35">
      <c r="E9313" s="113" t="s">
        <v>121636</v>
      </c>
      <c r="F9313" s="113" t="s">
        <v>21945</v>
      </c>
      <c r="G9313" s="113" t="s">
        <v>38202</v>
      </c>
      <c r="H9313" s="113" t="s">
        <v>63942</v>
      </c>
      <c r="I9313" s="113" t="s">
        <v>92498</v>
      </c>
    </row>
    <row r="9314" spans="5:9" ht="14.5" x14ac:dyDescent="0.35">
      <c r="E9314" s="113" t="s">
        <v>121635</v>
      </c>
      <c r="F9314" s="113" t="s">
        <v>21944</v>
      </c>
      <c r="G9314" s="113" t="s">
        <v>38201</v>
      </c>
      <c r="H9314" s="113" t="s">
        <v>63941</v>
      </c>
      <c r="I9314" s="113" t="s">
        <v>92497</v>
      </c>
    </row>
    <row r="9315" spans="5:9" ht="14.5" x14ac:dyDescent="0.35">
      <c r="E9315" s="113" t="s">
        <v>121634</v>
      </c>
      <c r="F9315" s="113" t="s">
        <v>21943</v>
      </c>
      <c r="G9315" s="113" t="s">
        <v>38200</v>
      </c>
      <c r="H9315" s="113" t="s">
        <v>63940</v>
      </c>
      <c r="I9315" s="113" t="s">
        <v>92496</v>
      </c>
    </row>
    <row r="9316" spans="5:9" ht="14.5" x14ac:dyDescent="0.35">
      <c r="E9316" s="113" t="s">
        <v>121633</v>
      </c>
      <c r="F9316" s="113" t="s">
        <v>21942</v>
      </c>
      <c r="G9316" s="113" t="s">
        <v>38199</v>
      </c>
      <c r="H9316" s="113" t="s">
        <v>63939</v>
      </c>
      <c r="I9316" s="113" t="s">
        <v>92495</v>
      </c>
    </row>
    <row r="9317" spans="5:9" ht="14.5" x14ac:dyDescent="0.35">
      <c r="E9317" s="113" t="s">
        <v>121632</v>
      </c>
      <c r="F9317" s="113" t="s">
        <v>21941</v>
      </c>
      <c r="G9317" s="113" t="s">
        <v>38198</v>
      </c>
      <c r="H9317" s="113" t="s">
        <v>63938</v>
      </c>
      <c r="I9317" s="113" t="s">
        <v>92494</v>
      </c>
    </row>
    <row r="9318" spans="5:9" ht="14.5" x14ac:dyDescent="0.35">
      <c r="E9318" s="113" t="s">
        <v>121631</v>
      </c>
      <c r="F9318" s="113" t="s">
        <v>21940</v>
      </c>
      <c r="G9318" s="113" t="s">
        <v>38197</v>
      </c>
      <c r="H9318" s="113" t="s">
        <v>63937</v>
      </c>
      <c r="I9318" s="113" t="s">
        <v>92493</v>
      </c>
    </row>
    <row r="9319" spans="5:9" ht="14.5" x14ac:dyDescent="0.35">
      <c r="E9319" s="113" t="s">
        <v>121630</v>
      </c>
      <c r="F9319" s="113" t="s">
        <v>21939</v>
      </c>
      <c r="G9319" s="113" t="s">
        <v>38196</v>
      </c>
      <c r="H9319" s="113" t="s">
        <v>63936</v>
      </c>
      <c r="I9319" s="113" t="s">
        <v>92492</v>
      </c>
    </row>
    <row r="9320" spans="5:9" ht="14.5" x14ac:dyDescent="0.35">
      <c r="E9320" s="113" t="s">
        <v>121629</v>
      </c>
      <c r="F9320" s="113" t="s">
        <v>21938</v>
      </c>
      <c r="G9320" s="113" t="s">
        <v>38195</v>
      </c>
      <c r="H9320" s="113" t="s">
        <v>63935</v>
      </c>
      <c r="I9320" s="113" t="s">
        <v>92491</v>
      </c>
    </row>
    <row r="9321" spans="5:9" ht="14.5" x14ac:dyDescent="0.35">
      <c r="E9321" s="113" t="s">
        <v>121628</v>
      </c>
      <c r="F9321" s="113" t="s">
        <v>21937</v>
      </c>
      <c r="G9321" s="113" t="s">
        <v>38194</v>
      </c>
      <c r="H9321" s="113" t="s">
        <v>63934</v>
      </c>
      <c r="I9321" s="113" t="s">
        <v>92490</v>
      </c>
    </row>
    <row r="9322" spans="5:9" ht="14.5" x14ac:dyDescent="0.35">
      <c r="E9322" s="113" t="s">
        <v>121627</v>
      </c>
      <c r="F9322" s="113" t="s">
        <v>21936</v>
      </c>
      <c r="G9322" s="113" t="s">
        <v>38193</v>
      </c>
      <c r="H9322" s="113" t="s">
        <v>63933</v>
      </c>
      <c r="I9322" s="113" t="s">
        <v>92489</v>
      </c>
    </row>
    <row r="9323" spans="5:9" ht="14.5" x14ac:dyDescent="0.35">
      <c r="E9323" s="113" t="s">
        <v>121626</v>
      </c>
      <c r="F9323" s="113" t="s">
        <v>21935</v>
      </c>
      <c r="G9323" s="113" t="s">
        <v>38192</v>
      </c>
      <c r="H9323" s="113" t="s">
        <v>63932</v>
      </c>
      <c r="I9323" s="113" t="s">
        <v>92488</v>
      </c>
    </row>
    <row r="9324" spans="5:9" ht="14.5" x14ac:dyDescent="0.35">
      <c r="E9324" s="113" t="s">
        <v>121625</v>
      </c>
      <c r="F9324" s="113" t="s">
        <v>21934</v>
      </c>
      <c r="G9324" s="113" t="s">
        <v>38191</v>
      </c>
      <c r="H9324" s="113" t="s">
        <v>63931</v>
      </c>
      <c r="I9324" s="113" t="s">
        <v>92487</v>
      </c>
    </row>
    <row r="9325" spans="5:9" ht="14.5" x14ac:dyDescent="0.35">
      <c r="E9325" s="113" t="s">
        <v>121624</v>
      </c>
      <c r="F9325" s="113" t="s">
        <v>21933</v>
      </c>
      <c r="G9325" s="113" t="s">
        <v>38190</v>
      </c>
      <c r="H9325" s="113" t="s">
        <v>63930</v>
      </c>
      <c r="I9325" s="113" t="s">
        <v>92486</v>
      </c>
    </row>
    <row r="9326" spans="5:9" ht="14.5" x14ac:dyDescent="0.35">
      <c r="E9326" s="113" t="s">
        <v>121623</v>
      </c>
      <c r="F9326" s="113" t="s">
        <v>21932</v>
      </c>
      <c r="G9326" s="113" t="s">
        <v>38189</v>
      </c>
      <c r="H9326" s="113" t="s">
        <v>63929</v>
      </c>
      <c r="I9326" s="113" t="s">
        <v>92485</v>
      </c>
    </row>
    <row r="9327" spans="5:9" ht="14.5" x14ac:dyDescent="0.35">
      <c r="E9327" s="113" t="s">
        <v>121622</v>
      </c>
      <c r="F9327" s="113" t="s">
        <v>21931</v>
      </c>
      <c r="G9327" s="113" t="s">
        <v>38188</v>
      </c>
      <c r="H9327" s="113" t="s">
        <v>63928</v>
      </c>
      <c r="I9327" s="113" t="s">
        <v>92484</v>
      </c>
    </row>
    <row r="9328" spans="5:9" ht="14.5" x14ac:dyDescent="0.35">
      <c r="E9328" s="113" t="s">
        <v>121621</v>
      </c>
      <c r="F9328" s="113" t="s">
        <v>21930</v>
      </c>
      <c r="G9328" s="113" t="s">
        <v>38187</v>
      </c>
      <c r="H9328" s="113" t="s">
        <v>63927</v>
      </c>
      <c r="I9328" s="113" t="s">
        <v>92483</v>
      </c>
    </row>
    <row r="9329" spans="5:9" ht="14.5" x14ac:dyDescent="0.35">
      <c r="E9329" s="113" t="s">
        <v>121620</v>
      </c>
      <c r="F9329" s="113" t="s">
        <v>21929</v>
      </c>
      <c r="G9329" s="113" t="s">
        <v>38186</v>
      </c>
      <c r="H9329" s="113" t="s">
        <v>63926</v>
      </c>
      <c r="I9329" s="113" t="s">
        <v>92482</v>
      </c>
    </row>
    <row r="9330" spans="5:9" ht="14.5" x14ac:dyDescent="0.35">
      <c r="E9330" s="113" t="s">
        <v>121619</v>
      </c>
      <c r="F9330" s="113" t="s">
        <v>21928</v>
      </c>
      <c r="G9330" s="113" t="s">
        <v>38185</v>
      </c>
      <c r="H9330" s="113" t="s">
        <v>63925</v>
      </c>
      <c r="I9330" s="113" t="s">
        <v>92481</v>
      </c>
    </row>
    <row r="9331" spans="5:9" ht="14.5" x14ac:dyDescent="0.35">
      <c r="E9331" s="113" t="s">
        <v>121618</v>
      </c>
      <c r="F9331" s="113" t="s">
        <v>21927</v>
      </c>
      <c r="G9331" s="113" t="s">
        <v>38184</v>
      </c>
      <c r="H9331" s="113" t="s">
        <v>63924</v>
      </c>
      <c r="I9331" s="113" t="s">
        <v>92480</v>
      </c>
    </row>
    <row r="9332" spans="5:9" ht="14.5" x14ac:dyDescent="0.35">
      <c r="E9332" s="113" t="s">
        <v>121617</v>
      </c>
      <c r="F9332" s="113" t="s">
        <v>21926</v>
      </c>
      <c r="G9332" s="113" t="s">
        <v>38183</v>
      </c>
      <c r="H9332" s="113" t="s">
        <v>63923</v>
      </c>
      <c r="I9332" s="113" t="s">
        <v>92479</v>
      </c>
    </row>
    <row r="9333" spans="5:9" ht="14.5" x14ac:dyDescent="0.35">
      <c r="E9333" s="113" t="s">
        <v>121616</v>
      </c>
      <c r="F9333" s="113" t="s">
        <v>21925</v>
      </c>
      <c r="G9333" s="113" t="s">
        <v>38182</v>
      </c>
      <c r="H9333" s="113" t="s">
        <v>63922</v>
      </c>
      <c r="I9333" s="113" t="s">
        <v>92478</v>
      </c>
    </row>
    <row r="9334" spans="5:9" ht="14.5" x14ac:dyDescent="0.35">
      <c r="E9334" s="113" t="s">
        <v>121615</v>
      </c>
      <c r="F9334" s="113" t="s">
        <v>21924</v>
      </c>
      <c r="G9334" s="113" t="s">
        <v>38181</v>
      </c>
      <c r="H9334" s="113" t="s">
        <v>63921</v>
      </c>
      <c r="I9334" s="113" t="s">
        <v>92477</v>
      </c>
    </row>
    <row r="9335" spans="5:9" ht="14.5" x14ac:dyDescent="0.35">
      <c r="E9335" s="113" t="s">
        <v>121614</v>
      </c>
      <c r="F9335" s="113" t="s">
        <v>21923</v>
      </c>
      <c r="G9335" s="113" t="s">
        <v>38180</v>
      </c>
      <c r="H9335" s="113" t="s">
        <v>63920</v>
      </c>
      <c r="I9335" s="113" t="s">
        <v>92476</v>
      </c>
    </row>
    <row r="9336" spans="5:9" ht="14.5" x14ac:dyDescent="0.35">
      <c r="E9336" s="113" t="s">
        <v>121613</v>
      </c>
      <c r="F9336" s="113" t="s">
        <v>21922</v>
      </c>
      <c r="G9336" s="113" t="s">
        <v>38179</v>
      </c>
      <c r="H9336" s="113" t="s">
        <v>63919</v>
      </c>
      <c r="I9336" s="113" t="s">
        <v>92475</v>
      </c>
    </row>
    <row r="9337" spans="5:9" ht="14.5" x14ac:dyDescent="0.35">
      <c r="E9337" s="113" t="s">
        <v>121612</v>
      </c>
      <c r="F9337" s="113" t="s">
        <v>21921</v>
      </c>
      <c r="G9337" s="113" t="s">
        <v>38178</v>
      </c>
      <c r="H9337" s="113" t="s">
        <v>63918</v>
      </c>
      <c r="I9337" s="113" t="s">
        <v>92474</v>
      </c>
    </row>
    <row r="9338" spans="5:9" ht="14.5" x14ac:dyDescent="0.35">
      <c r="E9338" s="113" t="s">
        <v>121611</v>
      </c>
      <c r="F9338" s="113" t="s">
        <v>21920</v>
      </c>
      <c r="G9338" s="113" t="s">
        <v>38177</v>
      </c>
      <c r="H9338" s="113" t="s">
        <v>63917</v>
      </c>
      <c r="I9338" s="113" t="s">
        <v>92473</v>
      </c>
    </row>
    <row r="9339" spans="5:9" ht="14.5" x14ac:dyDescent="0.35">
      <c r="E9339" s="113" t="s">
        <v>121610</v>
      </c>
      <c r="F9339" s="113" t="s">
        <v>21919</v>
      </c>
      <c r="G9339" s="113" t="s">
        <v>38176</v>
      </c>
      <c r="H9339" s="113" t="s">
        <v>63916</v>
      </c>
      <c r="I9339" s="113" t="s">
        <v>92472</v>
      </c>
    </row>
    <row r="9340" spans="5:9" ht="14.5" x14ac:dyDescent="0.35">
      <c r="E9340" s="113" t="s">
        <v>121609</v>
      </c>
      <c r="F9340" s="113" t="s">
        <v>21918</v>
      </c>
      <c r="G9340" s="113" t="s">
        <v>38175</v>
      </c>
      <c r="H9340" s="113" t="s">
        <v>63915</v>
      </c>
      <c r="I9340" s="113" t="s">
        <v>92471</v>
      </c>
    </row>
    <row r="9341" spans="5:9" ht="14.5" x14ac:dyDescent="0.35">
      <c r="E9341" s="113" t="s">
        <v>121608</v>
      </c>
      <c r="F9341" s="113" t="s">
        <v>21917</v>
      </c>
      <c r="G9341" s="113" t="s">
        <v>38174</v>
      </c>
      <c r="H9341" s="113" t="s">
        <v>63914</v>
      </c>
      <c r="I9341" s="113" t="s">
        <v>92470</v>
      </c>
    </row>
    <row r="9342" spans="5:9" ht="14.5" x14ac:dyDescent="0.35">
      <c r="E9342" s="113" t="s">
        <v>121607</v>
      </c>
      <c r="F9342" s="113" t="s">
        <v>21916</v>
      </c>
      <c r="G9342" s="113" t="s">
        <v>38173</v>
      </c>
      <c r="H9342" s="113" t="s">
        <v>63913</v>
      </c>
      <c r="I9342" s="113" t="s">
        <v>92469</v>
      </c>
    </row>
    <row r="9343" spans="5:9" ht="14.5" x14ac:dyDescent="0.35">
      <c r="E9343" s="113" t="s">
        <v>121606</v>
      </c>
      <c r="F9343" s="113" t="s">
        <v>21915</v>
      </c>
      <c r="G9343" s="113" t="s">
        <v>38172</v>
      </c>
      <c r="H9343" s="113" t="s">
        <v>63912</v>
      </c>
      <c r="I9343" s="113" t="s">
        <v>92468</v>
      </c>
    </row>
    <row r="9344" spans="5:9" ht="14.5" x14ac:dyDescent="0.35">
      <c r="E9344" s="113" t="s">
        <v>121605</v>
      </c>
      <c r="F9344" s="113" t="s">
        <v>21914</v>
      </c>
      <c r="G9344" s="113" t="s">
        <v>38171</v>
      </c>
      <c r="H9344" s="113" t="s">
        <v>63911</v>
      </c>
      <c r="I9344" s="113" t="s">
        <v>92467</v>
      </c>
    </row>
    <row r="9345" spans="5:9" ht="14.5" x14ac:dyDescent="0.35">
      <c r="E9345" s="113" t="s">
        <v>121604</v>
      </c>
      <c r="F9345" s="113" t="s">
        <v>21913</v>
      </c>
      <c r="G9345" s="113" t="s">
        <v>38170</v>
      </c>
      <c r="H9345" s="113" t="s">
        <v>63910</v>
      </c>
      <c r="I9345" s="113" t="s">
        <v>92466</v>
      </c>
    </row>
    <row r="9346" spans="5:9" ht="14.5" x14ac:dyDescent="0.35">
      <c r="E9346" s="113" t="s">
        <v>121603</v>
      </c>
      <c r="F9346" s="113" t="s">
        <v>21912</v>
      </c>
      <c r="G9346" s="113" t="s">
        <v>38169</v>
      </c>
      <c r="H9346" s="113" t="s">
        <v>63909</v>
      </c>
      <c r="I9346" s="113" t="s">
        <v>92465</v>
      </c>
    </row>
    <row r="9347" spans="5:9" ht="14.5" x14ac:dyDescent="0.35">
      <c r="E9347" s="113" t="s">
        <v>121602</v>
      </c>
      <c r="F9347" s="113" t="s">
        <v>21911</v>
      </c>
      <c r="G9347" s="113" t="s">
        <v>38168</v>
      </c>
      <c r="H9347" s="113" t="s">
        <v>63908</v>
      </c>
      <c r="I9347" s="113" t="s">
        <v>92464</v>
      </c>
    </row>
    <row r="9348" spans="5:9" ht="14.5" x14ac:dyDescent="0.35">
      <c r="E9348" s="113" t="s">
        <v>121601</v>
      </c>
      <c r="F9348" s="113" t="s">
        <v>21910</v>
      </c>
      <c r="G9348" s="113" t="s">
        <v>38167</v>
      </c>
      <c r="H9348" s="113" t="s">
        <v>63907</v>
      </c>
      <c r="I9348" s="113" t="s">
        <v>92463</v>
      </c>
    </row>
    <row r="9349" spans="5:9" ht="14.5" x14ac:dyDescent="0.35">
      <c r="E9349" s="113" t="s">
        <v>121600</v>
      </c>
      <c r="F9349" s="113" t="s">
        <v>21909</v>
      </c>
      <c r="G9349" s="113" t="s">
        <v>38166</v>
      </c>
      <c r="H9349" s="113" t="s">
        <v>63906</v>
      </c>
      <c r="I9349" s="113" t="s">
        <v>92462</v>
      </c>
    </row>
    <row r="9350" spans="5:9" ht="14.5" x14ac:dyDescent="0.35">
      <c r="E9350" s="113" t="s">
        <v>121599</v>
      </c>
      <c r="F9350" s="113" t="s">
        <v>21908</v>
      </c>
      <c r="G9350" s="113" t="s">
        <v>38165</v>
      </c>
      <c r="H9350" s="113" t="s">
        <v>63905</v>
      </c>
      <c r="I9350" s="113" t="s">
        <v>92461</v>
      </c>
    </row>
    <row r="9351" spans="5:9" ht="14.5" x14ac:dyDescent="0.35">
      <c r="E9351" s="113" t="s">
        <v>121598</v>
      </c>
      <c r="F9351" s="113" t="s">
        <v>21907</v>
      </c>
      <c r="G9351" s="113" t="s">
        <v>38164</v>
      </c>
      <c r="H9351" s="113" t="s">
        <v>63904</v>
      </c>
      <c r="I9351" s="113" t="s">
        <v>92460</v>
      </c>
    </row>
    <row r="9352" spans="5:9" ht="14.5" x14ac:dyDescent="0.35">
      <c r="E9352" s="113" t="s">
        <v>121597</v>
      </c>
      <c r="F9352" s="113" t="s">
        <v>21906</v>
      </c>
      <c r="G9352" s="113" t="s">
        <v>38163</v>
      </c>
      <c r="H9352" s="113" t="s">
        <v>63903</v>
      </c>
      <c r="I9352" s="113" t="s">
        <v>92459</v>
      </c>
    </row>
    <row r="9353" spans="5:9" ht="14.5" x14ac:dyDescent="0.35">
      <c r="E9353" s="113" t="s">
        <v>121596</v>
      </c>
      <c r="F9353" s="113" t="s">
        <v>21905</v>
      </c>
      <c r="G9353" s="113" t="s">
        <v>38162</v>
      </c>
      <c r="H9353" s="113" t="s">
        <v>63902</v>
      </c>
      <c r="I9353" s="113" t="s">
        <v>92458</v>
      </c>
    </row>
    <row r="9354" spans="5:9" ht="14.5" x14ac:dyDescent="0.35">
      <c r="E9354" s="113" t="s">
        <v>120328</v>
      </c>
      <c r="F9354" s="113" t="s">
        <v>21904</v>
      </c>
      <c r="G9354" s="113" t="s">
        <v>38161</v>
      </c>
      <c r="H9354" s="113" t="s">
        <v>63901</v>
      </c>
      <c r="I9354" s="113" t="s">
        <v>92457</v>
      </c>
    </row>
    <row r="9355" spans="5:9" ht="14.5" x14ac:dyDescent="0.35">
      <c r="E9355" s="113" t="s">
        <v>120327</v>
      </c>
      <c r="F9355" s="113" t="s">
        <v>21903</v>
      </c>
      <c r="G9355" s="113" t="s">
        <v>38160</v>
      </c>
      <c r="H9355" s="113" t="s">
        <v>63900</v>
      </c>
      <c r="I9355" s="113" t="s">
        <v>92456</v>
      </c>
    </row>
    <row r="9356" spans="5:9" ht="14.5" x14ac:dyDescent="0.35">
      <c r="E9356" s="113" t="s">
        <v>121595</v>
      </c>
      <c r="F9356" s="113" t="s">
        <v>21902</v>
      </c>
      <c r="G9356" s="113" t="s">
        <v>38159</v>
      </c>
      <c r="H9356" s="113" t="s">
        <v>63899</v>
      </c>
      <c r="I9356" s="113" t="s">
        <v>92455</v>
      </c>
    </row>
    <row r="9357" spans="5:9" ht="14.5" x14ac:dyDescent="0.35">
      <c r="E9357" s="113" t="s">
        <v>121594</v>
      </c>
      <c r="F9357" s="113" t="s">
        <v>21901</v>
      </c>
      <c r="G9357" s="113" t="s">
        <v>38158</v>
      </c>
      <c r="H9357" s="113" t="s">
        <v>63898</v>
      </c>
      <c r="I9357" s="113" t="s">
        <v>92454</v>
      </c>
    </row>
    <row r="9358" spans="5:9" ht="14.5" x14ac:dyDescent="0.35">
      <c r="E9358" s="113" t="s">
        <v>120326</v>
      </c>
      <c r="F9358" s="113" t="s">
        <v>21900</v>
      </c>
      <c r="G9358" s="113" t="s">
        <v>38157</v>
      </c>
      <c r="H9358" s="113" t="s">
        <v>63897</v>
      </c>
      <c r="I9358" s="113" t="s">
        <v>92453</v>
      </c>
    </row>
    <row r="9359" spans="5:9" ht="14.5" x14ac:dyDescent="0.35">
      <c r="E9359" s="113" t="s">
        <v>120325</v>
      </c>
      <c r="F9359" s="113" t="s">
        <v>21899</v>
      </c>
      <c r="G9359" s="113" t="s">
        <v>38156</v>
      </c>
      <c r="H9359" s="113" t="s">
        <v>63896</v>
      </c>
      <c r="I9359" s="113" t="s">
        <v>92452</v>
      </c>
    </row>
    <row r="9360" spans="5:9" ht="14.5" x14ac:dyDescent="0.35">
      <c r="E9360" s="113" t="s">
        <v>120324</v>
      </c>
      <c r="F9360" s="113" t="s">
        <v>21898</v>
      </c>
      <c r="G9360" s="113" t="s">
        <v>38155</v>
      </c>
      <c r="H9360" s="113" t="s">
        <v>63895</v>
      </c>
      <c r="I9360" s="113" t="s">
        <v>92451</v>
      </c>
    </row>
    <row r="9361" spans="5:9" ht="14.5" x14ac:dyDescent="0.35">
      <c r="E9361" s="113" t="s">
        <v>121593</v>
      </c>
      <c r="F9361" s="113" t="s">
        <v>21897</v>
      </c>
      <c r="G9361" s="113" t="s">
        <v>38154</v>
      </c>
      <c r="H9361" s="113" t="s">
        <v>63894</v>
      </c>
      <c r="I9361" s="113" t="s">
        <v>92450</v>
      </c>
    </row>
    <row r="9362" spans="5:9" ht="14.5" x14ac:dyDescent="0.35">
      <c r="E9362" s="113" t="s">
        <v>121592</v>
      </c>
      <c r="F9362" s="113" t="s">
        <v>21896</v>
      </c>
      <c r="G9362" s="113" t="s">
        <v>38153</v>
      </c>
      <c r="H9362" s="113" t="s">
        <v>63893</v>
      </c>
      <c r="I9362" s="113" t="s">
        <v>92449</v>
      </c>
    </row>
    <row r="9363" spans="5:9" ht="14.5" x14ac:dyDescent="0.35">
      <c r="E9363" s="113" t="s">
        <v>120323</v>
      </c>
      <c r="F9363" s="113" t="s">
        <v>21895</v>
      </c>
      <c r="G9363" s="113" t="s">
        <v>38152</v>
      </c>
      <c r="H9363" s="113" t="s">
        <v>63892</v>
      </c>
      <c r="I9363" s="113" t="s">
        <v>92448</v>
      </c>
    </row>
    <row r="9364" spans="5:9" ht="14.5" x14ac:dyDescent="0.35">
      <c r="E9364" s="113" t="s">
        <v>120322</v>
      </c>
      <c r="F9364" s="113" t="s">
        <v>21894</v>
      </c>
      <c r="G9364" s="113" t="s">
        <v>38151</v>
      </c>
      <c r="H9364" s="113" t="s">
        <v>63891</v>
      </c>
      <c r="I9364" s="113" t="s">
        <v>92447</v>
      </c>
    </row>
    <row r="9365" spans="5:9" ht="14.5" x14ac:dyDescent="0.35">
      <c r="E9365" s="113" t="s">
        <v>120321</v>
      </c>
      <c r="F9365" s="113" t="s">
        <v>21893</v>
      </c>
      <c r="G9365" s="113" t="s">
        <v>38150</v>
      </c>
      <c r="H9365" s="113" t="s">
        <v>63890</v>
      </c>
      <c r="I9365" s="113" t="s">
        <v>92446</v>
      </c>
    </row>
    <row r="9366" spans="5:9" ht="14.5" x14ac:dyDescent="0.35">
      <c r="E9366" s="113" t="s">
        <v>120320</v>
      </c>
      <c r="F9366" s="113" t="s">
        <v>21892</v>
      </c>
      <c r="G9366" s="113" t="s">
        <v>38149</v>
      </c>
      <c r="H9366" s="113" t="s">
        <v>63889</v>
      </c>
      <c r="I9366" s="113" t="s">
        <v>92445</v>
      </c>
    </row>
    <row r="9367" spans="5:9" ht="14.5" x14ac:dyDescent="0.35">
      <c r="E9367" s="113" t="s">
        <v>120319</v>
      </c>
      <c r="F9367" s="113" t="s">
        <v>21891</v>
      </c>
      <c r="G9367" s="113" t="s">
        <v>38148</v>
      </c>
      <c r="H9367" s="113" t="s">
        <v>63888</v>
      </c>
      <c r="I9367" s="113" t="s">
        <v>92444</v>
      </c>
    </row>
    <row r="9368" spans="5:9" ht="14.5" x14ac:dyDescent="0.35">
      <c r="E9368" s="113" t="s">
        <v>121591</v>
      </c>
      <c r="F9368" s="113" t="s">
        <v>21890</v>
      </c>
      <c r="G9368" s="113" t="s">
        <v>38147</v>
      </c>
      <c r="H9368" s="113" t="s">
        <v>63887</v>
      </c>
      <c r="I9368" s="113" t="s">
        <v>92443</v>
      </c>
    </row>
    <row r="9369" spans="5:9" ht="14.5" x14ac:dyDescent="0.35">
      <c r="E9369" s="113" t="s">
        <v>120318</v>
      </c>
      <c r="F9369" s="113" t="s">
        <v>21889</v>
      </c>
      <c r="G9369" s="113" t="s">
        <v>38146</v>
      </c>
      <c r="H9369" s="113" t="s">
        <v>63886</v>
      </c>
      <c r="I9369" s="113" t="s">
        <v>92442</v>
      </c>
    </row>
    <row r="9370" spans="5:9" ht="14.5" x14ac:dyDescent="0.35">
      <c r="E9370" s="113" t="s">
        <v>120317</v>
      </c>
      <c r="F9370" s="113" t="s">
        <v>21888</v>
      </c>
      <c r="G9370" s="113" t="s">
        <v>38145</v>
      </c>
      <c r="H9370" s="113" t="s">
        <v>63885</v>
      </c>
      <c r="I9370" s="113" t="s">
        <v>92441</v>
      </c>
    </row>
    <row r="9371" spans="5:9" ht="14.5" x14ac:dyDescent="0.35">
      <c r="E9371" s="113" t="s">
        <v>120316</v>
      </c>
      <c r="F9371" s="113" t="s">
        <v>21887</v>
      </c>
      <c r="G9371" s="113" t="s">
        <v>38144</v>
      </c>
      <c r="H9371" s="113" t="s">
        <v>63884</v>
      </c>
      <c r="I9371" s="113" t="s">
        <v>92440</v>
      </c>
    </row>
    <row r="9372" spans="5:9" ht="14.5" x14ac:dyDescent="0.35">
      <c r="E9372" s="113" t="s">
        <v>120315</v>
      </c>
      <c r="F9372" s="113" t="s">
        <v>21886</v>
      </c>
      <c r="G9372" s="113" t="s">
        <v>38143</v>
      </c>
      <c r="H9372" s="113" t="s">
        <v>63883</v>
      </c>
      <c r="I9372" s="113" t="s">
        <v>92439</v>
      </c>
    </row>
    <row r="9373" spans="5:9" ht="14.5" x14ac:dyDescent="0.35">
      <c r="E9373" s="113" t="s">
        <v>127036</v>
      </c>
      <c r="F9373" s="113" t="s">
        <v>21885</v>
      </c>
      <c r="G9373" s="113" t="s">
        <v>38142</v>
      </c>
      <c r="H9373" s="113" t="s">
        <v>63882</v>
      </c>
      <c r="I9373" s="113" t="s">
        <v>92438</v>
      </c>
    </row>
    <row r="9374" spans="5:9" ht="14.5" x14ac:dyDescent="0.35">
      <c r="E9374" s="113" t="s">
        <v>120314</v>
      </c>
      <c r="F9374" s="113" t="s">
        <v>21884</v>
      </c>
      <c r="G9374" s="113" t="s">
        <v>38141</v>
      </c>
      <c r="H9374" s="113" t="s">
        <v>63881</v>
      </c>
      <c r="I9374" s="113" t="s">
        <v>92437</v>
      </c>
    </row>
    <row r="9375" spans="5:9" ht="14.5" x14ac:dyDescent="0.35">
      <c r="E9375" s="113" t="s">
        <v>120313</v>
      </c>
      <c r="F9375" s="113" t="s">
        <v>21883</v>
      </c>
      <c r="G9375" s="113" t="s">
        <v>38140</v>
      </c>
      <c r="H9375" s="113" t="s">
        <v>63880</v>
      </c>
      <c r="I9375" s="113" t="s">
        <v>92436</v>
      </c>
    </row>
    <row r="9376" spans="5:9" ht="14.5" x14ac:dyDescent="0.35">
      <c r="E9376" s="113" t="s">
        <v>120312</v>
      </c>
      <c r="F9376" s="113" t="s">
        <v>21882</v>
      </c>
      <c r="G9376" s="113" t="s">
        <v>38139</v>
      </c>
      <c r="H9376" s="113" t="s">
        <v>63879</v>
      </c>
      <c r="I9376" s="113" t="s">
        <v>92435</v>
      </c>
    </row>
    <row r="9377" spans="5:9" ht="14.5" x14ac:dyDescent="0.35">
      <c r="E9377" s="113" t="s">
        <v>127037</v>
      </c>
      <c r="F9377" s="113" t="s">
        <v>21881</v>
      </c>
      <c r="G9377" s="113" t="s">
        <v>38138</v>
      </c>
      <c r="H9377" s="113" t="s">
        <v>63878</v>
      </c>
      <c r="I9377" s="113" t="s">
        <v>92434</v>
      </c>
    </row>
    <row r="9378" spans="5:9" ht="14.5" x14ac:dyDescent="0.35">
      <c r="E9378" s="113" t="s">
        <v>120311</v>
      </c>
      <c r="F9378" s="113" t="s">
        <v>21880</v>
      </c>
      <c r="G9378" s="113" t="s">
        <v>38137</v>
      </c>
      <c r="H9378" s="113" t="s">
        <v>63877</v>
      </c>
      <c r="I9378" s="113" t="s">
        <v>92433</v>
      </c>
    </row>
    <row r="9379" spans="5:9" ht="14.5" x14ac:dyDescent="0.35">
      <c r="E9379" s="113" t="s">
        <v>120310</v>
      </c>
      <c r="F9379" s="113" t="s">
        <v>21879</v>
      </c>
      <c r="G9379" s="113" t="s">
        <v>38136</v>
      </c>
      <c r="H9379" s="113" t="s">
        <v>63876</v>
      </c>
      <c r="I9379" s="113" t="s">
        <v>92432</v>
      </c>
    </row>
    <row r="9380" spans="5:9" ht="14.5" x14ac:dyDescent="0.35">
      <c r="E9380" s="113" t="s">
        <v>120309</v>
      </c>
      <c r="F9380" s="113" t="s">
        <v>21878</v>
      </c>
      <c r="G9380" s="113" t="s">
        <v>38135</v>
      </c>
      <c r="H9380" s="113" t="s">
        <v>63875</v>
      </c>
      <c r="I9380" s="113" t="s">
        <v>92431</v>
      </c>
    </row>
    <row r="9381" spans="5:9" ht="14.5" x14ac:dyDescent="0.35">
      <c r="E9381" s="113" t="s">
        <v>120308</v>
      </c>
      <c r="F9381" s="113" t="s">
        <v>21877</v>
      </c>
      <c r="G9381" s="113" t="s">
        <v>38134</v>
      </c>
      <c r="H9381" s="113" t="s">
        <v>63874</v>
      </c>
      <c r="I9381" s="113" t="s">
        <v>92430</v>
      </c>
    </row>
    <row r="9382" spans="5:9" ht="14.5" x14ac:dyDescent="0.35">
      <c r="E9382" s="113" t="s">
        <v>120307</v>
      </c>
      <c r="F9382" s="113" t="s">
        <v>21876</v>
      </c>
      <c r="G9382" s="113" t="s">
        <v>38133</v>
      </c>
      <c r="H9382" s="113" t="s">
        <v>63873</v>
      </c>
      <c r="I9382" s="113" t="s">
        <v>92429</v>
      </c>
    </row>
    <row r="9383" spans="5:9" ht="14.5" x14ac:dyDescent="0.35">
      <c r="E9383" s="113" t="s">
        <v>120306</v>
      </c>
      <c r="F9383" s="113" t="s">
        <v>21875</v>
      </c>
      <c r="G9383" s="113" t="s">
        <v>38132</v>
      </c>
      <c r="H9383" s="113" t="s">
        <v>63872</v>
      </c>
      <c r="I9383" s="113" t="s">
        <v>92428</v>
      </c>
    </row>
    <row r="9384" spans="5:9" ht="14.5" x14ac:dyDescent="0.35">
      <c r="E9384" s="113" t="s">
        <v>120305</v>
      </c>
      <c r="F9384" s="113" t="s">
        <v>21874</v>
      </c>
      <c r="G9384" s="113" t="s">
        <v>38131</v>
      </c>
      <c r="H9384" s="113" t="s">
        <v>63871</v>
      </c>
      <c r="I9384" s="113" t="s">
        <v>92427</v>
      </c>
    </row>
    <row r="9385" spans="5:9" ht="14.5" x14ac:dyDescent="0.35">
      <c r="E9385" s="113" t="s">
        <v>120304</v>
      </c>
      <c r="F9385" s="113" t="s">
        <v>21873</v>
      </c>
      <c r="G9385" s="113" t="s">
        <v>38130</v>
      </c>
      <c r="H9385" s="113" t="s">
        <v>63870</v>
      </c>
      <c r="I9385" s="113" t="s">
        <v>92426</v>
      </c>
    </row>
    <row r="9386" spans="5:9" ht="14.5" x14ac:dyDescent="0.35">
      <c r="E9386" s="113" t="s">
        <v>120303</v>
      </c>
      <c r="F9386" s="113" t="s">
        <v>21872</v>
      </c>
      <c r="G9386" s="113" t="s">
        <v>38129</v>
      </c>
      <c r="H9386" s="113" t="s">
        <v>63869</v>
      </c>
      <c r="I9386" s="113" t="s">
        <v>92425</v>
      </c>
    </row>
    <row r="9387" spans="5:9" ht="14.5" x14ac:dyDescent="0.35">
      <c r="E9387" s="113" t="s">
        <v>120302</v>
      </c>
      <c r="F9387" s="113" t="s">
        <v>21871</v>
      </c>
      <c r="G9387" s="113" t="s">
        <v>38128</v>
      </c>
      <c r="H9387" s="113" t="s">
        <v>63868</v>
      </c>
      <c r="I9387" s="113" t="s">
        <v>92424</v>
      </c>
    </row>
    <row r="9388" spans="5:9" ht="14.5" x14ac:dyDescent="0.35">
      <c r="E9388" s="113" t="s">
        <v>120301</v>
      </c>
      <c r="F9388" s="113" t="s">
        <v>21870</v>
      </c>
      <c r="G9388" s="113" t="s">
        <v>38127</v>
      </c>
      <c r="H9388" s="113" t="s">
        <v>63867</v>
      </c>
      <c r="I9388" s="113" t="s">
        <v>92423</v>
      </c>
    </row>
    <row r="9389" spans="5:9" ht="14.5" x14ac:dyDescent="0.35">
      <c r="E9389" s="113" t="s">
        <v>120300</v>
      </c>
      <c r="F9389" s="113" t="s">
        <v>21869</v>
      </c>
      <c r="G9389" s="113" t="s">
        <v>38126</v>
      </c>
      <c r="H9389" s="113" t="s">
        <v>63866</v>
      </c>
      <c r="I9389" s="113" t="s">
        <v>92422</v>
      </c>
    </row>
    <row r="9390" spans="5:9" ht="14.5" x14ac:dyDescent="0.35">
      <c r="E9390" s="113" t="s">
        <v>120299</v>
      </c>
      <c r="F9390" s="113" t="s">
        <v>21868</v>
      </c>
      <c r="G9390" s="113" t="s">
        <v>38125</v>
      </c>
      <c r="H9390" s="113" t="s">
        <v>63865</v>
      </c>
      <c r="I9390" s="113" t="s">
        <v>92421</v>
      </c>
    </row>
    <row r="9391" spans="5:9" ht="14.5" x14ac:dyDescent="0.35">
      <c r="E9391" s="113" t="s">
        <v>120298</v>
      </c>
      <c r="F9391" s="113" t="s">
        <v>21867</v>
      </c>
      <c r="G9391" s="113" t="s">
        <v>38124</v>
      </c>
      <c r="H9391" s="113" t="s">
        <v>63864</v>
      </c>
      <c r="I9391" s="113" t="s">
        <v>92420</v>
      </c>
    </row>
    <row r="9392" spans="5:9" ht="14.5" x14ac:dyDescent="0.35">
      <c r="E9392" s="113" t="s">
        <v>121590</v>
      </c>
      <c r="F9392" s="113" t="s">
        <v>21866</v>
      </c>
      <c r="G9392" s="113" t="s">
        <v>38123</v>
      </c>
      <c r="H9392" s="113" t="s">
        <v>63863</v>
      </c>
      <c r="I9392" s="113" t="s">
        <v>92419</v>
      </c>
    </row>
    <row r="9393" spans="5:9" ht="14.5" x14ac:dyDescent="0.35">
      <c r="E9393" s="113" t="s">
        <v>121589</v>
      </c>
      <c r="F9393" s="113" t="s">
        <v>21865</v>
      </c>
      <c r="G9393" s="113" t="s">
        <v>38122</v>
      </c>
      <c r="H9393" s="113" t="s">
        <v>63862</v>
      </c>
      <c r="I9393" s="113" t="s">
        <v>92418</v>
      </c>
    </row>
    <row r="9394" spans="5:9" ht="14.5" x14ac:dyDescent="0.35">
      <c r="E9394" s="113" t="s">
        <v>120297</v>
      </c>
      <c r="F9394" s="113" t="s">
        <v>21864</v>
      </c>
      <c r="G9394" s="113" t="s">
        <v>38121</v>
      </c>
      <c r="H9394" s="113" t="s">
        <v>63861</v>
      </c>
      <c r="I9394" s="113" t="s">
        <v>92417</v>
      </c>
    </row>
    <row r="9395" spans="5:9" ht="14.5" x14ac:dyDescent="0.35">
      <c r="E9395" s="113" t="s">
        <v>120296</v>
      </c>
      <c r="F9395" s="113" t="s">
        <v>21863</v>
      </c>
      <c r="G9395" s="113" t="s">
        <v>38120</v>
      </c>
      <c r="H9395" s="113" t="s">
        <v>63860</v>
      </c>
      <c r="I9395" s="113" t="s">
        <v>92416</v>
      </c>
    </row>
    <row r="9396" spans="5:9" ht="14.5" x14ac:dyDescent="0.35">
      <c r="E9396" s="113" t="s">
        <v>121588</v>
      </c>
      <c r="F9396" s="113" t="s">
        <v>21862</v>
      </c>
      <c r="G9396" s="113" t="s">
        <v>38119</v>
      </c>
      <c r="H9396" s="113" t="s">
        <v>63859</v>
      </c>
      <c r="I9396" s="113" t="s">
        <v>92415</v>
      </c>
    </row>
    <row r="9397" spans="5:9" ht="14.5" x14ac:dyDescent="0.35">
      <c r="E9397" s="113" t="s">
        <v>121587</v>
      </c>
      <c r="F9397" s="113" t="s">
        <v>21861</v>
      </c>
      <c r="G9397" s="113" t="s">
        <v>38118</v>
      </c>
      <c r="H9397" s="113" t="s">
        <v>63858</v>
      </c>
      <c r="I9397" s="113" t="s">
        <v>92414</v>
      </c>
    </row>
    <row r="9398" spans="5:9" ht="14.5" x14ac:dyDescent="0.35">
      <c r="E9398" s="113" t="s">
        <v>120295</v>
      </c>
      <c r="F9398" s="113" t="s">
        <v>21860</v>
      </c>
      <c r="G9398" s="113" t="s">
        <v>38117</v>
      </c>
      <c r="H9398" s="113" t="s">
        <v>63857</v>
      </c>
      <c r="I9398" s="113" t="s">
        <v>92413</v>
      </c>
    </row>
    <row r="9399" spans="5:9" ht="14.5" x14ac:dyDescent="0.35">
      <c r="E9399" s="113" t="s">
        <v>120294</v>
      </c>
      <c r="F9399" s="113" t="s">
        <v>21859</v>
      </c>
      <c r="G9399" s="113" t="s">
        <v>38116</v>
      </c>
      <c r="H9399" s="113" t="s">
        <v>63856</v>
      </c>
      <c r="I9399" s="113" t="s">
        <v>92412</v>
      </c>
    </row>
    <row r="9400" spans="5:9" ht="14.5" x14ac:dyDescent="0.35">
      <c r="E9400" s="113" t="s">
        <v>120293</v>
      </c>
      <c r="F9400" s="113" t="s">
        <v>21858</v>
      </c>
      <c r="G9400" s="113" t="s">
        <v>38115</v>
      </c>
      <c r="H9400" s="113" t="s">
        <v>63855</v>
      </c>
      <c r="I9400" s="113" t="s">
        <v>92411</v>
      </c>
    </row>
    <row r="9401" spans="5:9" ht="14.5" x14ac:dyDescent="0.35">
      <c r="E9401" s="113" t="s">
        <v>120292</v>
      </c>
      <c r="F9401" s="113" t="s">
        <v>21857</v>
      </c>
      <c r="G9401" s="113" t="s">
        <v>38114</v>
      </c>
      <c r="H9401" s="113" t="s">
        <v>63854</v>
      </c>
      <c r="I9401" s="113" t="s">
        <v>92410</v>
      </c>
    </row>
    <row r="9402" spans="5:9" ht="14.5" x14ac:dyDescent="0.35">
      <c r="E9402" s="113" t="s">
        <v>120291</v>
      </c>
      <c r="F9402" s="113" t="s">
        <v>21856</v>
      </c>
      <c r="G9402" s="113" t="s">
        <v>38113</v>
      </c>
      <c r="H9402" s="113" t="s">
        <v>63853</v>
      </c>
      <c r="I9402" s="113" t="s">
        <v>92409</v>
      </c>
    </row>
    <row r="9403" spans="5:9" ht="14.5" x14ac:dyDescent="0.35">
      <c r="E9403" s="113" t="s">
        <v>120290</v>
      </c>
      <c r="F9403" s="113" t="s">
        <v>21855</v>
      </c>
      <c r="G9403" s="113" t="s">
        <v>38112</v>
      </c>
      <c r="H9403" s="113" t="s">
        <v>63852</v>
      </c>
      <c r="I9403" s="113" t="s">
        <v>92408</v>
      </c>
    </row>
    <row r="9404" spans="5:9" ht="14.5" x14ac:dyDescent="0.35">
      <c r="E9404" s="113" t="s">
        <v>121586</v>
      </c>
      <c r="F9404" s="113" t="s">
        <v>21854</v>
      </c>
      <c r="G9404" s="113" t="s">
        <v>38111</v>
      </c>
      <c r="H9404" s="113" t="s">
        <v>63851</v>
      </c>
      <c r="I9404" s="113" t="s">
        <v>92407</v>
      </c>
    </row>
    <row r="9405" spans="5:9" ht="14.5" x14ac:dyDescent="0.35">
      <c r="E9405" s="113" t="s">
        <v>120289</v>
      </c>
      <c r="F9405" s="113" t="s">
        <v>21853</v>
      </c>
      <c r="G9405" s="113" t="s">
        <v>38110</v>
      </c>
      <c r="H9405" s="113" t="s">
        <v>63850</v>
      </c>
      <c r="I9405" s="113" t="s">
        <v>92406</v>
      </c>
    </row>
    <row r="9406" spans="5:9" ht="14.5" x14ac:dyDescent="0.35">
      <c r="E9406" s="113" t="s">
        <v>120288</v>
      </c>
      <c r="F9406" s="113" t="s">
        <v>21852</v>
      </c>
      <c r="G9406" s="113" t="s">
        <v>38109</v>
      </c>
      <c r="H9406" s="113" t="s">
        <v>63849</v>
      </c>
      <c r="I9406" s="113" t="s">
        <v>92405</v>
      </c>
    </row>
    <row r="9407" spans="5:9" ht="14.5" x14ac:dyDescent="0.35">
      <c r="E9407" s="113" t="s">
        <v>120287</v>
      </c>
      <c r="F9407" s="113" t="s">
        <v>21851</v>
      </c>
      <c r="G9407" s="113" t="s">
        <v>38108</v>
      </c>
      <c r="H9407" s="113" t="s">
        <v>63848</v>
      </c>
      <c r="I9407" s="113" t="s">
        <v>92404</v>
      </c>
    </row>
    <row r="9408" spans="5:9" ht="14.5" x14ac:dyDescent="0.35">
      <c r="E9408" s="113" t="s">
        <v>120286</v>
      </c>
      <c r="F9408" s="113" t="s">
        <v>21850</v>
      </c>
      <c r="G9408" s="113" t="s">
        <v>38107</v>
      </c>
      <c r="H9408" s="113" t="s">
        <v>63847</v>
      </c>
      <c r="I9408" s="113" t="s">
        <v>92403</v>
      </c>
    </row>
    <row r="9409" spans="5:9" ht="14.5" x14ac:dyDescent="0.35">
      <c r="E9409" s="113" t="s">
        <v>120285</v>
      </c>
      <c r="F9409" s="113" t="s">
        <v>21849</v>
      </c>
      <c r="G9409" s="113" t="s">
        <v>38106</v>
      </c>
      <c r="H9409" s="113" t="s">
        <v>63846</v>
      </c>
      <c r="I9409" s="113" t="s">
        <v>92402</v>
      </c>
    </row>
    <row r="9410" spans="5:9" ht="14.5" x14ac:dyDescent="0.35">
      <c r="E9410" s="113" t="s">
        <v>121585</v>
      </c>
      <c r="F9410" s="113" t="s">
        <v>21848</v>
      </c>
      <c r="G9410" s="113" t="s">
        <v>38105</v>
      </c>
      <c r="H9410" s="113" t="s">
        <v>63845</v>
      </c>
      <c r="I9410" s="113" t="s">
        <v>92401</v>
      </c>
    </row>
    <row r="9411" spans="5:9" ht="14.5" x14ac:dyDescent="0.35">
      <c r="E9411" s="113" t="s">
        <v>121584</v>
      </c>
      <c r="F9411" s="113" t="s">
        <v>21847</v>
      </c>
      <c r="G9411" s="113" t="s">
        <v>38104</v>
      </c>
      <c r="H9411" s="113" t="s">
        <v>63844</v>
      </c>
      <c r="I9411" s="113" t="s">
        <v>92400</v>
      </c>
    </row>
    <row r="9412" spans="5:9" ht="14.5" x14ac:dyDescent="0.35">
      <c r="E9412" s="113" t="s">
        <v>121583</v>
      </c>
      <c r="F9412" s="113" t="s">
        <v>21846</v>
      </c>
      <c r="G9412" s="113" t="s">
        <v>38103</v>
      </c>
      <c r="H9412" s="113" t="s">
        <v>63843</v>
      </c>
      <c r="I9412" s="113" t="s">
        <v>92399</v>
      </c>
    </row>
    <row r="9413" spans="5:9" ht="14.5" x14ac:dyDescent="0.35">
      <c r="E9413" s="113" t="s">
        <v>120284</v>
      </c>
      <c r="F9413" s="113" t="s">
        <v>21845</v>
      </c>
      <c r="G9413" s="113" t="s">
        <v>38102</v>
      </c>
      <c r="H9413" s="113" t="s">
        <v>63842</v>
      </c>
      <c r="I9413" s="113" t="s">
        <v>92398</v>
      </c>
    </row>
    <row r="9414" spans="5:9" ht="14.5" x14ac:dyDescent="0.35">
      <c r="E9414" s="113" t="s">
        <v>120283</v>
      </c>
      <c r="F9414" s="113" t="s">
        <v>21844</v>
      </c>
      <c r="G9414" s="113" t="s">
        <v>38101</v>
      </c>
      <c r="H9414" s="113" t="s">
        <v>63841</v>
      </c>
      <c r="I9414" s="113" t="s">
        <v>92397</v>
      </c>
    </row>
    <row r="9415" spans="5:9" ht="14.5" x14ac:dyDescent="0.35">
      <c r="E9415" s="113" t="s">
        <v>120282</v>
      </c>
      <c r="F9415" s="113" t="s">
        <v>21843</v>
      </c>
      <c r="G9415" s="113" t="s">
        <v>38100</v>
      </c>
      <c r="H9415" s="113" t="s">
        <v>63840</v>
      </c>
      <c r="I9415" s="113" t="s">
        <v>92396</v>
      </c>
    </row>
    <row r="9416" spans="5:9" ht="14.5" x14ac:dyDescent="0.35">
      <c r="E9416" s="113" t="s">
        <v>120281</v>
      </c>
      <c r="F9416" s="113" t="s">
        <v>21842</v>
      </c>
      <c r="G9416" s="113" t="s">
        <v>38099</v>
      </c>
      <c r="H9416" s="113" t="s">
        <v>63839</v>
      </c>
      <c r="I9416" s="113" t="s">
        <v>92395</v>
      </c>
    </row>
    <row r="9417" spans="5:9" ht="14.5" x14ac:dyDescent="0.35">
      <c r="E9417" s="113" t="s">
        <v>120280</v>
      </c>
      <c r="F9417" s="113" t="s">
        <v>21841</v>
      </c>
      <c r="G9417" s="113" t="s">
        <v>38098</v>
      </c>
      <c r="H9417" s="113" t="s">
        <v>63838</v>
      </c>
      <c r="I9417" s="113" t="s">
        <v>92394</v>
      </c>
    </row>
    <row r="9418" spans="5:9" ht="14.5" x14ac:dyDescent="0.35">
      <c r="E9418" s="113" t="s">
        <v>120279</v>
      </c>
      <c r="F9418" s="113" t="s">
        <v>21840</v>
      </c>
      <c r="G9418" s="113" t="s">
        <v>38097</v>
      </c>
      <c r="H9418" s="113" t="s">
        <v>63837</v>
      </c>
      <c r="I9418" s="113" t="s">
        <v>92393</v>
      </c>
    </row>
    <row r="9419" spans="5:9" ht="14.5" x14ac:dyDescent="0.35">
      <c r="E9419" s="113" t="s">
        <v>117218</v>
      </c>
      <c r="F9419" s="113" t="s">
        <v>21839</v>
      </c>
      <c r="G9419" s="113" t="s">
        <v>38096</v>
      </c>
      <c r="H9419" s="113" t="s">
        <v>63836</v>
      </c>
      <c r="I9419" s="113" t="s">
        <v>92392</v>
      </c>
    </row>
    <row r="9420" spans="5:9" ht="14.5" x14ac:dyDescent="0.35">
      <c r="E9420" s="113" t="s">
        <v>117217</v>
      </c>
      <c r="F9420" s="113" t="s">
        <v>21838</v>
      </c>
      <c r="G9420" s="113" t="s">
        <v>38095</v>
      </c>
      <c r="H9420" s="113" t="s">
        <v>63835</v>
      </c>
      <c r="I9420" s="113" t="s">
        <v>92391</v>
      </c>
    </row>
    <row r="9421" spans="5:9" ht="14.5" x14ac:dyDescent="0.35">
      <c r="E9421" s="113" t="s">
        <v>120278</v>
      </c>
      <c r="F9421" s="113" t="s">
        <v>21837</v>
      </c>
      <c r="G9421" s="113" t="s">
        <v>38094</v>
      </c>
      <c r="H9421" s="113" t="s">
        <v>63834</v>
      </c>
      <c r="I9421" s="113" t="s">
        <v>92390</v>
      </c>
    </row>
    <row r="9422" spans="5:9" ht="14.5" x14ac:dyDescent="0.35">
      <c r="E9422" s="113" t="s">
        <v>120277</v>
      </c>
      <c r="F9422" s="113" t="s">
        <v>21836</v>
      </c>
      <c r="G9422" s="113" t="s">
        <v>38093</v>
      </c>
      <c r="H9422" s="113" t="s">
        <v>63833</v>
      </c>
      <c r="I9422" s="113" t="s">
        <v>92389</v>
      </c>
    </row>
    <row r="9423" spans="5:9" ht="14.5" x14ac:dyDescent="0.35">
      <c r="E9423" s="113" t="s">
        <v>117216</v>
      </c>
      <c r="F9423" s="113" t="s">
        <v>21835</v>
      </c>
      <c r="G9423" s="113" t="s">
        <v>38092</v>
      </c>
      <c r="H9423" s="113" t="s">
        <v>63832</v>
      </c>
      <c r="I9423" s="113" t="s">
        <v>92388</v>
      </c>
    </row>
    <row r="9424" spans="5:9" ht="14.5" x14ac:dyDescent="0.35">
      <c r="E9424" s="113" t="s">
        <v>117215</v>
      </c>
      <c r="F9424" s="113" t="s">
        <v>21834</v>
      </c>
      <c r="G9424" s="113" t="s">
        <v>38091</v>
      </c>
      <c r="H9424" s="113" t="s">
        <v>63831</v>
      </c>
      <c r="I9424" s="113" t="s">
        <v>92387</v>
      </c>
    </row>
    <row r="9425" spans="5:9" ht="14.5" x14ac:dyDescent="0.35">
      <c r="E9425" s="113" t="s">
        <v>117214</v>
      </c>
      <c r="F9425" s="113" t="s">
        <v>21833</v>
      </c>
      <c r="G9425" s="113" t="s">
        <v>38090</v>
      </c>
      <c r="H9425" s="113" t="s">
        <v>63830</v>
      </c>
      <c r="I9425" s="113" t="s">
        <v>140343</v>
      </c>
    </row>
    <row r="9426" spans="5:9" ht="14.5" x14ac:dyDescent="0.35">
      <c r="E9426" s="113" t="s">
        <v>117213</v>
      </c>
      <c r="F9426" s="113" t="s">
        <v>21832</v>
      </c>
      <c r="G9426" s="113" t="s">
        <v>38089</v>
      </c>
      <c r="H9426" s="113" t="s">
        <v>63829</v>
      </c>
      <c r="I9426" s="113" t="s">
        <v>92386</v>
      </c>
    </row>
    <row r="9427" spans="5:9" ht="14.5" x14ac:dyDescent="0.35">
      <c r="E9427" s="113" t="s">
        <v>120276</v>
      </c>
      <c r="F9427" s="113" t="s">
        <v>21831</v>
      </c>
      <c r="G9427" s="113" t="s">
        <v>38088</v>
      </c>
      <c r="H9427" s="113" t="s">
        <v>63828</v>
      </c>
      <c r="I9427" s="113" t="s">
        <v>92385</v>
      </c>
    </row>
    <row r="9428" spans="5:9" ht="14.5" x14ac:dyDescent="0.35">
      <c r="E9428" s="113" t="s">
        <v>117212</v>
      </c>
      <c r="F9428" s="113" t="s">
        <v>21830</v>
      </c>
      <c r="G9428" s="113" t="s">
        <v>38087</v>
      </c>
      <c r="H9428" s="113" t="s">
        <v>63827</v>
      </c>
      <c r="I9428" s="113" t="s">
        <v>92384</v>
      </c>
    </row>
    <row r="9429" spans="5:9" ht="14.5" x14ac:dyDescent="0.35">
      <c r="E9429" s="113" t="s">
        <v>120275</v>
      </c>
      <c r="F9429" s="113" t="s">
        <v>21829</v>
      </c>
      <c r="G9429" s="113" t="s">
        <v>38086</v>
      </c>
      <c r="H9429" s="113" t="s">
        <v>63826</v>
      </c>
      <c r="I9429" s="113" t="s">
        <v>92383</v>
      </c>
    </row>
    <row r="9430" spans="5:9" ht="14.5" x14ac:dyDescent="0.35">
      <c r="E9430" s="113" t="s">
        <v>117211</v>
      </c>
      <c r="F9430" s="113" t="s">
        <v>21828</v>
      </c>
      <c r="G9430" s="113" t="s">
        <v>38085</v>
      </c>
      <c r="H9430" s="113" t="s">
        <v>63825</v>
      </c>
      <c r="I9430" s="113" t="s">
        <v>92382</v>
      </c>
    </row>
    <row r="9431" spans="5:9" ht="14.5" x14ac:dyDescent="0.35">
      <c r="E9431" s="113" t="s">
        <v>117210</v>
      </c>
      <c r="F9431" s="113" t="s">
        <v>21827</v>
      </c>
      <c r="G9431" s="113" t="s">
        <v>38084</v>
      </c>
      <c r="H9431" s="113" t="s">
        <v>63824</v>
      </c>
      <c r="I9431" s="113" t="s">
        <v>92381</v>
      </c>
    </row>
    <row r="9432" spans="5:9" ht="14.5" x14ac:dyDescent="0.35">
      <c r="E9432" s="113" t="s">
        <v>120274</v>
      </c>
      <c r="F9432" s="113" t="s">
        <v>21826</v>
      </c>
      <c r="G9432" s="113" t="s">
        <v>38083</v>
      </c>
      <c r="H9432" s="113" t="s">
        <v>63823</v>
      </c>
      <c r="I9432" s="113" t="s">
        <v>92380</v>
      </c>
    </row>
    <row r="9433" spans="5:9" ht="14.5" x14ac:dyDescent="0.35">
      <c r="E9433" s="113" t="s">
        <v>120273</v>
      </c>
      <c r="F9433" s="113" t="s">
        <v>21825</v>
      </c>
      <c r="G9433" s="113" t="s">
        <v>38082</v>
      </c>
      <c r="H9433" s="113" t="s">
        <v>63822</v>
      </c>
      <c r="I9433" s="113" t="s">
        <v>92379</v>
      </c>
    </row>
    <row r="9434" spans="5:9" ht="14.5" x14ac:dyDescent="0.35">
      <c r="E9434" s="113" t="s">
        <v>120272</v>
      </c>
      <c r="F9434" s="113" t="s">
        <v>21824</v>
      </c>
      <c r="G9434" s="113" t="s">
        <v>38081</v>
      </c>
      <c r="H9434" s="113" t="s">
        <v>63821</v>
      </c>
      <c r="I9434" s="113" t="s">
        <v>92378</v>
      </c>
    </row>
    <row r="9435" spans="5:9" ht="14.5" x14ac:dyDescent="0.35">
      <c r="E9435" s="113" t="s">
        <v>120271</v>
      </c>
      <c r="F9435" s="113" t="s">
        <v>21823</v>
      </c>
      <c r="G9435" s="113" t="s">
        <v>38080</v>
      </c>
      <c r="H9435" s="113" t="s">
        <v>63820</v>
      </c>
      <c r="I9435" s="113" t="s">
        <v>92377</v>
      </c>
    </row>
    <row r="9436" spans="5:9" ht="14.5" x14ac:dyDescent="0.35">
      <c r="E9436" s="113" t="s">
        <v>124022</v>
      </c>
      <c r="F9436" s="113" t="s">
        <v>21822</v>
      </c>
      <c r="G9436" s="113" t="s">
        <v>38079</v>
      </c>
      <c r="H9436" s="113" t="s">
        <v>63819</v>
      </c>
      <c r="I9436" s="113" t="s">
        <v>92376</v>
      </c>
    </row>
    <row r="9437" spans="5:9" ht="14.5" x14ac:dyDescent="0.35">
      <c r="E9437" s="113" t="s">
        <v>117209</v>
      </c>
      <c r="F9437" s="113" t="s">
        <v>21821</v>
      </c>
      <c r="G9437" s="113" t="s">
        <v>38078</v>
      </c>
      <c r="H9437" s="113" t="s">
        <v>63818</v>
      </c>
      <c r="I9437" s="113" t="s">
        <v>92375</v>
      </c>
    </row>
    <row r="9438" spans="5:9" ht="14.5" x14ac:dyDescent="0.35">
      <c r="E9438" s="113" t="s">
        <v>117208</v>
      </c>
      <c r="F9438" s="113" t="s">
        <v>21820</v>
      </c>
      <c r="G9438" s="113" t="s">
        <v>38077</v>
      </c>
      <c r="H9438" s="113" t="s">
        <v>63817</v>
      </c>
      <c r="I9438" s="113" t="s">
        <v>92374</v>
      </c>
    </row>
    <row r="9439" spans="5:9" ht="14.5" x14ac:dyDescent="0.35">
      <c r="E9439" s="113" t="s">
        <v>117207</v>
      </c>
      <c r="F9439" s="113" t="s">
        <v>21819</v>
      </c>
      <c r="G9439" s="113" t="s">
        <v>38076</v>
      </c>
      <c r="H9439" s="113" t="s">
        <v>63816</v>
      </c>
      <c r="I9439" s="113" t="s">
        <v>92373</v>
      </c>
    </row>
    <row r="9440" spans="5:9" ht="14.5" x14ac:dyDescent="0.35">
      <c r="E9440" s="113" t="s">
        <v>117206</v>
      </c>
      <c r="F9440" s="113" t="s">
        <v>21818</v>
      </c>
      <c r="G9440" s="113" t="s">
        <v>38075</v>
      </c>
      <c r="H9440" s="113" t="s">
        <v>63815</v>
      </c>
      <c r="I9440" s="113" t="s">
        <v>92372</v>
      </c>
    </row>
    <row r="9441" spans="5:9" ht="14.5" x14ac:dyDescent="0.35">
      <c r="E9441" s="113" t="s">
        <v>117205</v>
      </c>
      <c r="F9441" s="113" t="s">
        <v>21817</v>
      </c>
      <c r="G9441" s="113" t="s">
        <v>38074</v>
      </c>
      <c r="H9441" s="113" t="s">
        <v>63814</v>
      </c>
      <c r="I9441" s="113" t="s">
        <v>92371</v>
      </c>
    </row>
    <row r="9442" spans="5:9" ht="14.5" x14ac:dyDescent="0.35">
      <c r="E9442" s="113" t="s">
        <v>117204</v>
      </c>
      <c r="F9442" s="113" t="s">
        <v>21816</v>
      </c>
      <c r="G9442" s="113" t="s">
        <v>38073</v>
      </c>
      <c r="H9442" s="113" t="s">
        <v>63813</v>
      </c>
      <c r="I9442" s="113" t="s">
        <v>92370</v>
      </c>
    </row>
    <row r="9443" spans="5:9" ht="14.5" x14ac:dyDescent="0.35">
      <c r="E9443" s="113" t="s">
        <v>117203</v>
      </c>
      <c r="F9443" s="113" t="s">
        <v>21815</v>
      </c>
      <c r="G9443" s="113" t="s">
        <v>38072</v>
      </c>
      <c r="H9443" s="113" t="s">
        <v>63812</v>
      </c>
      <c r="I9443" s="113" t="s">
        <v>92369</v>
      </c>
    </row>
    <row r="9444" spans="5:9" ht="14.5" x14ac:dyDescent="0.35">
      <c r="E9444" s="113" t="s">
        <v>117202</v>
      </c>
      <c r="F9444" s="113" t="s">
        <v>21814</v>
      </c>
      <c r="G9444" s="113" t="s">
        <v>38071</v>
      </c>
      <c r="H9444" s="113" t="s">
        <v>63811</v>
      </c>
      <c r="I9444" s="113" t="s">
        <v>92368</v>
      </c>
    </row>
    <row r="9445" spans="5:9" ht="14.5" x14ac:dyDescent="0.35">
      <c r="E9445" s="113" t="s">
        <v>117201</v>
      </c>
      <c r="F9445" s="113" t="s">
        <v>21813</v>
      </c>
      <c r="G9445" s="113" t="s">
        <v>109397</v>
      </c>
      <c r="H9445" s="113" t="s">
        <v>63810</v>
      </c>
      <c r="I9445" s="113" t="s">
        <v>92367</v>
      </c>
    </row>
    <row r="9446" spans="5:9" ht="14.5" x14ac:dyDescent="0.35">
      <c r="E9446" s="113" t="s">
        <v>117200</v>
      </c>
      <c r="F9446" s="113" t="s">
        <v>21812</v>
      </c>
      <c r="G9446" s="113" t="s">
        <v>38070</v>
      </c>
      <c r="H9446" s="113" t="s">
        <v>63809</v>
      </c>
      <c r="I9446" s="113" t="s">
        <v>92366</v>
      </c>
    </row>
    <row r="9447" spans="5:9" ht="14.5" x14ac:dyDescent="0.35">
      <c r="E9447" s="113" t="s">
        <v>117199</v>
      </c>
      <c r="F9447" s="113" t="s">
        <v>21811</v>
      </c>
      <c r="G9447" s="113" t="s">
        <v>38069</v>
      </c>
      <c r="H9447" s="113" t="s">
        <v>63808</v>
      </c>
      <c r="I9447" s="113" t="s">
        <v>92365</v>
      </c>
    </row>
    <row r="9448" spans="5:9" ht="14.5" x14ac:dyDescent="0.35">
      <c r="E9448" s="113" t="s">
        <v>117198</v>
      </c>
      <c r="F9448" s="113" t="s">
        <v>21810</v>
      </c>
      <c r="G9448" s="113" t="s">
        <v>38068</v>
      </c>
      <c r="H9448" s="113" t="s">
        <v>63807</v>
      </c>
      <c r="I9448" s="113" t="s">
        <v>92364</v>
      </c>
    </row>
    <row r="9449" spans="5:9" ht="14.5" x14ac:dyDescent="0.35">
      <c r="E9449" s="113" t="s">
        <v>117197</v>
      </c>
      <c r="F9449" s="113" t="s">
        <v>21809</v>
      </c>
      <c r="G9449" s="113" t="s">
        <v>117940</v>
      </c>
      <c r="H9449" s="113" t="s">
        <v>63806</v>
      </c>
      <c r="I9449" s="113" t="s">
        <v>92363</v>
      </c>
    </row>
    <row r="9450" spans="5:9" ht="14.5" x14ac:dyDescent="0.35">
      <c r="E9450" s="113" t="s">
        <v>117196</v>
      </c>
      <c r="F9450" s="113" t="s">
        <v>21808</v>
      </c>
      <c r="G9450" s="113" t="s">
        <v>38067</v>
      </c>
      <c r="H9450" s="113" t="s">
        <v>63805</v>
      </c>
      <c r="I9450" s="113" t="s">
        <v>92362</v>
      </c>
    </row>
    <row r="9451" spans="5:9" ht="14.5" x14ac:dyDescent="0.35">
      <c r="E9451" s="113" t="s">
        <v>117195</v>
      </c>
      <c r="F9451" s="113" t="s">
        <v>21807</v>
      </c>
      <c r="G9451" s="113" t="s">
        <v>38066</v>
      </c>
      <c r="H9451" s="113" t="s">
        <v>63804</v>
      </c>
      <c r="I9451" s="113" t="s">
        <v>92361</v>
      </c>
    </row>
    <row r="9452" spans="5:9" ht="14.5" x14ac:dyDescent="0.35">
      <c r="E9452" s="113" t="s">
        <v>117194</v>
      </c>
      <c r="F9452" s="113" t="s">
        <v>21806</v>
      </c>
      <c r="G9452" s="113" t="s">
        <v>38065</v>
      </c>
      <c r="H9452" s="113" t="s">
        <v>63803</v>
      </c>
      <c r="I9452" s="113" t="s">
        <v>92360</v>
      </c>
    </row>
    <row r="9453" spans="5:9" ht="14.5" x14ac:dyDescent="0.35">
      <c r="E9453" s="113" t="s">
        <v>117193</v>
      </c>
      <c r="F9453" s="113" t="s">
        <v>21805</v>
      </c>
      <c r="G9453" s="113" t="s">
        <v>38064</v>
      </c>
      <c r="H9453" s="113" t="s">
        <v>63802</v>
      </c>
      <c r="I9453" s="113" t="s">
        <v>92359</v>
      </c>
    </row>
    <row r="9454" spans="5:9" ht="14.5" x14ac:dyDescent="0.35">
      <c r="E9454" s="113" t="s">
        <v>117192</v>
      </c>
      <c r="F9454" s="113" t="s">
        <v>21804</v>
      </c>
      <c r="G9454" s="113" t="s">
        <v>38063</v>
      </c>
      <c r="H9454" s="113" t="s">
        <v>63801</v>
      </c>
      <c r="I9454" s="113" t="s">
        <v>92358</v>
      </c>
    </row>
    <row r="9455" spans="5:9" ht="14.5" x14ac:dyDescent="0.35">
      <c r="E9455" s="113" t="s">
        <v>117191</v>
      </c>
      <c r="F9455" s="113" t="s">
        <v>21803</v>
      </c>
      <c r="G9455" s="113" t="s">
        <v>38062</v>
      </c>
      <c r="H9455" s="113" t="s">
        <v>63800</v>
      </c>
      <c r="I9455" s="113" t="s">
        <v>92357</v>
      </c>
    </row>
    <row r="9456" spans="5:9" ht="14.5" x14ac:dyDescent="0.35">
      <c r="E9456" s="113" t="s">
        <v>117190</v>
      </c>
      <c r="F9456" s="113" t="s">
        <v>21802</v>
      </c>
      <c r="G9456" s="113" t="s">
        <v>38061</v>
      </c>
      <c r="H9456" s="113" t="s">
        <v>63799</v>
      </c>
      <c r="I9456" s="113" t="s">
        <v>92356</v>
      </c>
    </row>
    <row r="9457" spans="5:9" ht="14.5" x14ac:dyDescent="0.35">
      <c r="E9457" s="113" t="s">
        <v>117189</v>
      </c>
      <c r="F9457" s="113" t="s">
        <v>21801</v>
      </c>
      <c r="G9457" s="113" t="s">
        <v>38060</v>
      </c>
      <c r="H9457" s="113" t="s">
        <v>63798</v>
      </c>
      <c r="I9457" s="113" t="s">
        <v>92355</v>
      </c>
    </row>
    <row r="9458" spans="5:9" ht="14.5" x14ac:dyDescent="0.35">
      <c r="E9458" s="113" t="s">
        <v>117188</v>
      </c>
      <c r="F9458" s="113" t="s">
        <v>21800</v>
      </c>
      <c r="G9458" s="113" t="s">
        <v>38059</v>
      </c>
      <c r="H9458" s="113" t="s">
        <v>63797</v>
      </c>
      <c r="I9458" s="113" t="s">
        <v>92354</v>
      </c>
    </row>
    <row r="9459" spans="5:9" ht="14.5" x14ac:dyDescent="0.35">
      <c r="E9459" s="113" t="s">
        <v>120270</v>
      </c>
      <c r="F9459" s="113" t="s">
        <v>21799</v>
      </c>
      <c r="G9459" s="113" t="s">
        <v>38058</v>
      </c>
      <c r="H9459" s="113" t="s">
        <v>63796</v>
      </c>
      <c r="I9459" s="113" t="s">
        <v>92353</v>
      </c>
    </row>
    <row r="9460" spans="5:9" ht="14.5" x14ac:dyDescent="0.35">
      <c r="E9460" s="113" t="s">
        <v>117187</v>
      </c>
      <c r="F9460" s="113" t="s">
        <v>21798</v>
      </c>
      <c r="G9460" s="113" t="s">
        <v>38057</v>
      </c>
      <c r="H9460" s="113" t="s">
        <v>63795</v>
      </c>
      <c r="I9460" s="113" t="s">
        <v>92352</v>
      </c>
    </row>
    <row r="9461" spans="5:9" ht="14.5" x14ac:dyDescent="0.35">
      <c r="E9461" s="113" t="s">
        <v>117186</v>
      </c>
      <c r="F9461" s="113" t="s">
        <v>21797</v>
      </c>
      <c r="G9461" s="113" t="s">
        <v>38056</v>
      </c>
      <c r="H9461" s="113" t="s">
        <v>63794</v>
      </c>
      <c r="I9461" s="113" t="s">
        <v>92351</v>
      </c>
    </row>
    <row r="9462" spans="5:9" ht="14.5" x14ac:dyDescent="0.35">
      <c r="E9462" s="113" t="s">
        <v>117185</v>
      </c>
      <c r="F9462" s="113" t="s">
        <v>21796</v>
      </c>
      <c r="G9462" s="113" t="s">
        <v>38055</v>
      </c>
      <c r="H9462" s="113" t="s">
        <v>63793</v>
      </c>
      <c r="I9462" s="113" t="s">
        <v>92350</v>
      </c>
    </row>
    <row r="9463" spans="5:9" ht="14.5" x14ac:dyDescent="0.35">
      <c r="E9463" s="113" t="s">
        <v>117184</v>
      </c>
      <c r="F9463" s="113" t="s">
        <v>21795</v>
      </c>
      <c r="G9463" s="113" t="s">
        <v>38054</v>
      </c>
      <c r="H9463" s="113" t="s">
        <v>63792</v>
      </c>
      <c r="I9463" s="113" t="s">
        <v>92349</v>
      </c>
    </row>
    <row r="9464" spans="5:9" ht="14.5" x14ac:dyDescent="0.35">
      <c r="E9464" s="113" t="s">
        <v>117183</v>
      </c>
      <c r="F9464" s="113" t="s">
        <v>21794</v>
      </c>
      <c r="G9464" s="113" t="s">
        <v>38053</v>
      </c>
      <c r="H9464" s="113" t="s">
        <v>63791</v>
      </c>
      <c r="I9464" s="113" t="s">
        <v>92348</v>
      </c>
    </row>
    <row r="9465" spans="5:9" ht="14.5" x14ac:dyDescent="0.35">
      <c r="E9465" s="113" t="s">
        <v>117182</v>
      </c>
      <c r="F9465" s="113" t="s">
        <v>21793</v>
      </c>
      <c r="G9465" s="113" t="s">
        <v>38052</v>
      </c>
      <c r="H9465" s="113" t="s">
        <v>63790</v>
      </c>
      <c r="I9465" s="113" t="s">
        <v>92347</v>
      </c>
    </row>
    <row r="9466" spans="5:9" ht="14.5" x14ac:dyDescent="0.35">
      <c r="E9466" s="113" t="s">
        <v>117181</v>
      </c>
      <c r="F9466" s="113" t="s">
        <v>21792</v>
      </c>
      <c r="G9466" s="113" t="s">
        <v>38051</v>
      </c>
      <c r="H9466" s="113" t="s">
        <v>63789</v>
      </c>
      <c r="I9466" s="113" t="s">
        <v>92346</v>
      </c>
    </row>
    <row r="9467" spans="5:9" ht="14.5" x14ac:dyDescent="0.35">
      <c r="E9467" s="113" t="s">
        <v>117180</v>
      </c>
      <c r="F9467" s="113" t="s">
        <v>21791</v>
      </c>
      <c r="G9467" s="113" t="s">
        <v>38050</v>
      </c>
      <c r="H9467" s="113" t="s">
        <v>63788</v>
      </c>
      <c r="I9467" s="113" t="s">
        <v>92345</v>
      </c>
    </row>
    <row r="9468" spans="5:9" ht="14.5" x14ac:dyDescent="0.35">
      <c r="E9468" s="113" t="s">
        <v>117179</v>
      </c>
      <c r="F9468" s="113" t="s">
        <v>21790</v>
      </c>
      <c r="G9468" s="113" t="s">
        <v>38049</v>
      </c>
      <c r="H9468" s="113" t="s">
        <v>63787</v>
      </c>
      <c r="I9468" s="113" t="s">
        <v>92344</v>
      </c>
    </row>
    <row r="9469" spans="5:9" ht="14.5" x14ac:dyDescent="0.35">
      <c r="E9469" s="113" t="s">
        <v>117178</v>
      </c>
      <c r="F9469" s="113" t="s">
        <v>21789</v>
      </c>
      <c r="G9469" s="113" t="s">
        <v>38048</v>
      </c>
      <c r="H9469" s="113" t="s">
        <v>63786</v>
      </c>
      <c r="I9469" s="113" t="s">
        <v>92343</v>
      </c>
    </row>
    <row r="9470" spans="5:9" ht="14.5" x14ac:dyDescent="0.35">
      <c r="E9470" s="113" t="s">
        <v>117177</v>
      </c>
      <c r="F9470" s="113" t="s">
        <v>21788</v>
      </c>
      <c r="G9470" s="113" t="s">
        <v>38047</v>
      </c>
      <c r="H9470" s="113" t="s">
        <v>63785</v>
      </c>
      <c r="I9470" s="113" t="s">
        <v>92342</v>
      </c>
    </row>
    <row r="9471" spans="5:9" ht="14.5" x14ac:dyDescent="0.35">
      <c r="E9471" s="113" t="s">
        <v>117176</v>
      </c>
      <c r="F9471" s="113" t="s">
        <v>21787</v>
      </c>
      <c r="G9471" s="113" t="s">
        <v>38046</v>
      </c>
      <c r="H9471" s="113" t="s">
        <v>63784</v>
      </c>
      <c r="I9471" s="113" t="s">
        <v>92341</v>
      </c>
    </row>
    <row r="9472" spans="5:9" ht="14.5" x14ac:dyDescent="0.35">
      <c r="E9472" s="113" t="s">
        <v>117175</v>
      </c>
      <c r="F9472" s="113" t="s">
        <v>21786</v>
      </c>
      <c r="G9472" s="113" t="s">
        <v>38045</v>
      </c>
      <c r="H9472" s="113" t="s">
        <v>63783</v>
      </c>
      <c r="I9472" s="113" t="s">
        <v>92340</v>
      </c>
    </row>
    <row r="9473" spans="5:9" ht="14.5" x14ac:dyDescent="0.35">
      <c r="E9473" s="113" t="s">
        <v>117174</v>
      </c>
      <c r="F9473" s="113" t="s">
        <v>21785</v>
      </c>
      <c r="G9473" s="113" t="s">
        <v>38044</v>
      </c>
      <c r="H9473" s="113" t="s">
        <v>63782</v>
      </c>
      <c r="I9473" s="113" t="s">
        <v>92339</v>
      </c>
    </row>
    <row r="9474" spans="5:9" ht="14.5" x14ac:dyDescent="0.35">
      <c r="E9474" s="113" t="s">
        <v>117173</v>
      </c>
      <c r="F9474" s="113" t="s">
        <v>21784</v>
      </c>
      <c r="G9474" s="113" t="s">
        <v>38043</v>
      </c>
      <c r="H9474" s="113" t="s">
        <v>63781</v>
      </c>
      <c r="I9474" s="113" t="s">
        <v>92338</v>
      </c>
    </row>
    <row r="9475" spans="5:9" ht="14.5" x14ac:dyDescent="0.35">
      <c r="E9475" s="113" t="s">
        <v>117172</v>
      </c>
      <c r="F9475" s="113" t="s">
        <v>21783</v>
      </c>
      <c r="G9475" s="113" t="s">
        <v>38042</v>
      </c>
      <c r="H9475" s="113" t="s">
        <v>63780</v>
      </c>
      <c r="I9475" s="113" t="s">
        <v>92337</v>
      </c>
    </row>
    <row r="9476" spans="5:9" ht="14.5" x14ac:dyDescent="0.35">
      <c r="E9476" s="113" t="s">
        <v>117171</v>
      </c>
      <c r="F9476" s="113" t="s">
        <v>21782</v>
      </c>
      <c r="G9476" s="113" t="s">
        <v>38041</v>
      </c>
      <c r="H9476" s="113" t="s">
        <v>63779</v>
      </c>
      <c r="I9476" s="113" t="s">
        <v>92336</v>
      </c>
    </row>
    <row r="9477" spans="5:9" ht="14.5" x14ac:dyDescent="0.35">
      <c r="E9477" s="113" t="s">
        <v>117170</v>
      </c>
      <c r="F9477" s="113" t="s">
        <v>21781</v>
      </c>
      <c r="G9477" s="113" t="s">
        <v>38040</v>
      </c>
      <c r="H9477" s="113" t="s">
        <v>63778</v>
      </c>
      <c r="I9477" s="113" t="s">
        <v>92335</v>
      </c>
    </row>
    <row r="9478" spans="5:9" ht="14.5" x14ac:dyDescent="0.35">
      <c r="E9478" s="113" t="s">
        <v>117169</v>
      </c>
      <c r="F9478" s="113" t="s">
        <v>21780</v>
      </c>
      <c r="G9478" s="113" t="s">
        <v>38039</v>
      </c>
      <c r="H9478" s="113" t="s">
        <v>63777</v>
      </c>
      <c r="I9478" s="113" t="s">
        <v>92334</v>
      </c>
    </row>
    <row r="9479" spans="5:9" ht="14.5" x14ac:dyDescent="0.35">
      <c r="E9479" s="113" t="s">
        <v>117168</v>
      </c>
      <c r="F9479" s="113" t="s">
        <v>21779</v>
      </c>
      <c r="G9479" s="113" t="s">
        <v>38038</v>
      </c>
      <c r="H9479" s="113" t="s">
        <v>63776</v>
      </c>
      <c r="I9479" s="113" t="s">
        <v>92333</v>
      </c>
    </row>
    <row r="9480" spans="5:9" ht="14.5" x14ac:dyDescent="0.35">
      <c r="E9480" s="113" t="s">
        <v>117167</v>
      </c>
      <c r="F9480" s="113" t="s">
        <v>21778</v>
      </c>
      <c r="G9480" s="113" t="s">
        <v>38037</v>
      </c>
      <c r="H9480" s="113" t="s">
        <v>63775</v>
      </c>
      <c r="I9480" s="113" t="s">
        <v>92332</v>
      </c>
    </row>
    <row r="9481" spans="5:9" ht="14.5" x14ac:dyDescent="0.35">
      <c r="E9481" s="113" t="s">
        <v>117166</v>
      </c>
      <c r="F9481" s="113" t="s">
        <v>21777</v>
      </c>
      <c r="G9481" s="113" t="s">
        <v>38036</v>
      </c>
      <c r="H9481" s="113" t="s">
        <v>63774</v>
      </c>
      <c r="I9481" s="113" t="s">
        <v>92331</v>
      </c>
    </row>
    <row r="9482" spans="5:9" ht="14.5" x14ac:dyDescent="0.35">
      <c r="E9482" s="113" t="s">
        <v>117165</v>
      </c>
      <c r="F9482" s="113" t="s">
        <v>21776</v>
      </c>
      <c r="G9482" s="113" t="s">
        <v>38035</v>
      </c>
      <c r="H9482" s="113" t="s">
        <v>63773</v>
      </c>
      <c r="I9482" s="113" t="s">
        <v>92330</v>
      </c>
    </row>
    <row r="9483" spans="5:9" ht="14.5" x14ac:dyDescent="0.35">
      <c r="E9483" s="113" t="s">
        <v>117164</v>
      </c>
      <c r="F9483" s="113" t="s">
        <v>21775</v>
      </c>
      <c r="G9483" s="113" t="s">
        <v>38034</v>
      </c>
      <c r="H9483" s="113" t="s">
        <v>63772</v>
      </c>
      <c r="I9483" s="113" t="s">
        <v>92329</v>
      </c>
    </row>
    <row r="9484" spans="5:9" ht="14.5" x14ac:dyDescent="0.35">
      <c r="E9484" s="113" t="s">
        <v>117163</v>
      </c>
      <c r="F9484" s="113" t="s">
        <v>21774</v>
      </c>
      <c r="G9484" s="113" t="s">
        <v>38033</v>
      </c>
      <c r="H9484" s="113" t="s">
        <v>63771</v>
      </c>
      <c r="I9484" s="113" t="s">
        <v>92328</v>
      </c>
    </row>
    <row r="9485" spans="5:9" ht="14.5" x14ac:dyDescent="0.35">
      <c r="E9485" s="113" t="s">
        <v>117162</v>
      </c>
      <c r="F9485" s="113" t="s">
        <v>21773</v>
      </c>
      <c r="G9485" s="113" t="s">
        <v>38032</v>
      </c>
      <c r="H9485" s="113" t="s">
        <v>63770</v>
      </c>
      <c r="I9485" s="113" t="s">
        <v>92327</v>
      </c>
    </row>
    <row r="9486" spans="5:9" ht="14.5" x14ac:dyDescent="0.35">
      <c r="E9486" s="113" t="s">
        <v>117161</v>
      </c>
      <c r="F9486" s="113" t="s">
        <v>21772</v>
      </c>
      <c r="G9486" s="113" t="s">
        <v>38031</v>
      </c>
      <c r="H9486" s="113" t="s">
        <v>63769</v>
      </c>
      <c r="I9486" s="113" t="s">
        <v>92326</v>
      </c>
    </row>
    <row r="9487" spans="5:9" ht="14.5" x14ac:dyDescent="0.35">
      <c r="E9487" s="113" t="s">
        <v>117160</v>
      </c>
      <c r="F9487" s="113" t="s">
        <v>21771</v>
      </c>
      <c r="G9487" s="113" t="s">
        <v>38030</v>
      </c>
      <c r="H9487" s="113" t="s">
        <v>63768</v>
      </c>
      <c r="I9487" s="113" t="s">
        <v>92325</v>
      </c>
    </row>
    <row r="9488" spans="5:9" ht="14.5" x14ac:dyDescent="0.35">
      <c r="E9488" s="113" t="s">
        <v>117159</v>
      </c>
      <c r="F9488" s="113" t="s">
        <v>21770</v>
      </c>
      <c r="G9488" s="113" t="s">
        <v>38029</v>
      </c>
      <c r="H9488" s="113" t="s">
        <v>63767</v>
      </c>
      <c r="I9488" s="113" t="s">
        <v>92324</v>
      </c>
    </row>
    <row r="9489" spans="5:9" ht="14.5" x14ac:dyDescent="0.35">
      <c r="E9489" s="113" t="s">
        <v>117158</v>
      </c>
      <c r="F9489" s="113" t="s">
        <v>21769</v>
      </c>
      <c r="G9489" s="113" t="s">
        <v>38028</v>
      </c>
      <c r="H9489" s="113" t="s">
        <v>63766</v>
      </c>
      <c r="I9489" s="113" t="s">
        <v>92323</v>
      </c>
    </row>
    <row r="9490" spans="5:9" ht="14.5" x14ac:dyDescent="0.35">
      <c r="E9490" s="113" t="s">
        <v>117157</v>
      </c>
      <c r="F9490" s="113" t="s">
        <v>21768</v>
      </c>
      <c r="G9490" s="113" t="s">
        <v>38027</v>
      </c>
      <c r="H9490" s="113" t="s">
        <v>63765</v>
      </c>
      <c r="I9490" s="113" t="s">
        <v>92322</v>
      </c>
    </row>
    <row r="9491" spans="5:9" ht="14.5" x14ac:dyDescent="0.35">
      <c r="E9491" s="113" t="s">
        <v>117156</v>
      </c>
      <c r="F9491" s="113" t="s">
        <v>21767</v>
      </c>
      <c r="G9491" s="113" t="s">
        <v>38026</v>
      </c>
      <c r="H9491" s="113" t="s">
        <v>63764</v>
      </c>
      <c r="I9491" s="113" t="s">
        <v>92321</v>
      </c>
    </row>
    <row r="9492" spans="5:9" ht="14.5" x14ac:dyDescent="0.35">
      <c r="E9492" s="113" t="s">
        <v>117155</v>
      </c>
      <c r="F9492" s="113" t="s">
        <v>21766</v>
      </c>
      <c r="G9492" s="113" t="s">
        <v>38025</v>
      </c>
      <c r="H9492" s="113" t="s">
        <v>63763</v>
      </c>
      <c r="I9492" s="113" t="s">
        <v>92320</v>
      </c>
    </row>
    <row r="9493" spans="5:9" ht="14.5" x14ac:dyDescent="0.35">
      <c r="E9493" s="113" t="s">
        <v>117154</v>
      </c>
      <c r="F9493" s="113" t="s">
        <v>21765</v>
      </c>
      <c r="G9493" s="113" t="s">
        <v>38024</v>
      </c>
      <c r="H9493" s="113" t="s">
        <v>63762</v>
      </c>
      <c r="I9493" s="113" t="s">
        <v>92319</v>
      </c>
    </row>
    <row r="9494" spans="5:9" ht="14.5" x14ac:dyDescent="0.35">
      <c r="E9494" s="113" t="s">
        <v>117153</v>
      </c>
      <c r="F9494" s="113" t="s">
        <v>21764</v>
      </c>
      <c r="G9494" s="113" t="s">
        <v>38023</v>
      </c>
      <c r="H9494" s="113" t="s">
        <v>63761</v>
      </c>
      <c r="I9494" s="113" t="s">
        <v>92318</v>
      </c>
    </row>
    <row r="9495" spans="5:9" ht="14.5" x14ac:dyDescent="0.35">
      <c r="E9495" s="113" t="s">
        <v>117152</v>
      </c>
      <c r="F9495" s="113" t="s">
        <v>21763</v>
      </c>
      <c r="G9495" s="113" t="s">
        <v>38022</v>
      </c>
      <c r="H9495" s="113" t="s">
        <v>63760</v>
      </c>
      <c r="I9495" s="113" t="s">
        <v>92317</v>
      </c>
    </row>
    <row r="9496" spans="5:9" ht="14.5" x14ac:dyDescent="0.35">
      <c r="E9496" s="113" t="s">
        <v>117151</v>
      </c>
      <c r="F9496" s="113" t="s">
        <v>21762</v>
      </c>
      <c r="G9496" s="113" t="s">
        <v>38021</v>
      </c>
      <c r="H9496" s="113" t="s">
        <v>63759</v>
      </c>
      <c r="I9496" s="113" t="s">
        <v>92316</v>
      </c>
    </row>
    <row r="9497" spans="5:9" ht="14.5" x14ac:dyDescent="0.35">
      <c r="E9497" s="113" t="s">
        <v>117150</v>
      </c>
      <c r="F9497" s="113" t="s">
        <v>21761</v>
      </c>
      <c r="G9497" s="113" t="s">
        <v>38020</v>
      </c>
      <c r="H9497" s="113" t="s">
        <v>63758</v>
      </c>
      <c r="I9497" s="113" t="s">
        <v>92315</v>
      </c>
    </row>
    <row r="9498" spans="5:9" ht="14.5" x14ac:dyDescent="0.35">
      <c r="E9498" s="113" t="s">
        <v>117149</v>
      </c>
      <c r="F9498" s="113" t="s">
        <v>21760</v>
      </c>
      <c r="G9498" s="113" t="s">
        <v>38019</v>
      </c>
      <c r="H9498" s="113" t="s">
        <v>63757</v>
      </c>
      <c r="I9498" s="113" t="s">
        <v>92314</v>
      </c>
    </row>
    <row r="9499" spans="5:9" ht="14.5" x14ac:dyDescent="0.35">
      <c r="E9499" s="113" t="s">
        <v>117148</v>
      </c>
      <c r="F9499" s="113" t="s">
        <v>21759</v>
      </c>
      <c r="G9499" s="113" t="s">
        <v>38018</v>
      </c>
      <c r="H9499" s="113" t="s">
        <v>63756</v>
      </c>
      <c r="I9499" s="113" t="s">
        <v>92313</v>
      </c>
    </row>
    <row r="9500" spans="5:9" ht="14.5" x14ac:dyDescent="0.35">
      <c r="E9500" s="113" t="s">
        <v>117147</v>
      </c>
      <c r="F9500" s="113" t="s">
        <v>21758</v>
      </c>
      <c r="G9500" s="113" t="s">
        <v>38017</v>
      </c>
      <c r="H9500" s="113" t="s">
        <v>63755</v>
      </c>
      <c r="I9500" s="113" t="s">
        <v>92312</v>
      </c>
    </row>
    <row r="9501" spans="5:9" ht="14.5" x14ac:dyDescent="0.35">
      <c r="E9501" s="113" t="s">
        <v>117146</v>
      </c>
      <c r="F9501" s="113" t="s">
        <v>21757</v>
      </c>
      <c r="G9501" s="113" t="s">
        <v>38016</v>
      </c>
      <c r="H9501" s="113" t="s">
        <v>63754</v>
      </c>
      <c r="I9501" s="113" t="s">
        <v>92311</v>
      </c>
    </row>
    <row r="9502" spans="5:9" ht="14.5" x14ac:dyDescent="0.35">
      <c r="E9502" s="113" t="s">
        <v>117145</v>
      </c>
      <c r="F9502" s="113" t="s">
        <v>21756</v>
      </c>
      <c r="G9502" s="113" t="s">
        <v>38015</v>
      </c>
      <c r="H9502" s="113" t="s">
        <v>63753</v>
      </c>
      <c r="I9502" s="113" t="s">
        <v>92310</v>
      </c>
    </row>
    <row r="9503" spans="5:9" ht="14.5" x14ac:dyDescent="0.35">
      <c r="E9503" s="113" t="s">
        <v>117144</v>
      </c>
      <c r="F9503" s="113" t="s">
        <v>21755</v>
      </c>
      <c r="G9503" s="113" t="s">
        <v>38014</v>
      </c>
      <c r="H9503" s="113" t="s">
        <v>63752</v>
      </c>
      <c r="I9503" s="113" t="s">
        <v>92309</v>
      </c>
    </row>
    <row r="9504" spans="5:9" ht="14.5" x14ac:dyDescent="0.35">
      <c r="E9504" s="113" t="s">
        <v>117143</v>
      </c>
      <c r="F9504" s="113" t="s">
        <v>21754</v>
      </c>
      <c r="G9504" s="113" t="s">
        <v>38013</v>
      </c>
      <c r="H9504" s="113" t="s">
        <v>63751</v>
      </c>
      <c r="I9504" s="113" t="s">
        <v>92308</v>
      </c>
    </row>
    <row r="9505" spans="5:9" ht="14.5" x14ac:dyDescent="0.35">
      <c r="E9505" s="113" t="s">
        <v>117142</v>
      </c>
      <c r="F9505" s="113" t="s">
        <v>21753</v>
      </c>
      <c r="G9505" s="113" t="s">
        <v>38012</v>
      </c>
      <c r="H9505" s="113" t="s">
        <v>63750</v>
      </c>
      <c r="I9505" s="113" t="s">
        <v>92307</v>
      </c>
    </row>
    <row r="9506" spans="5:9" ht="14.5" x14ac:dyDescent="0.35">
      <c r="E9506" s="113" t="s">
        <v>117141</v>
      </c>
      <c r="F9506" s="113" t="s">
        <v>21752</v>
      </c>
      <c r="G9506" s="113" t="s">
        <v>38011</v>
      </c>
      <c r="H9506" s="113" t="s">
        <v>63749</v>
      </c>
      <c r="I9506" s="113" t="s">
        <v>92306</v>
      </c>
    </row>
    <row r="9507" spans="5:9" ht="14.5" x14ac:dyDescent="0.35">
      <c r="E9507" s="113" t="s">
        <v>117140</v>
      </c>
      <c r="F9507" s="113" t="s">
        <v>21751</v>
      </c>
      <c r="G9507" s="113" t="s">
        <v>38010</v>
      </c>
      <c r="H9507" s="113" t="s">
        <v>63748</v>
      </c>
      <c r="I9507" s="113" t="s">
        <v>92305</v>
      </c>
    </row>
    <row r="9508" spans="5:9" ht="14.5" x14ac:dyDescent="0.35">
      <c r="E9508" s="113" t="s">
        <v>117139</v>
      </c>
      <c r="F9508" s="113" t="s">
        <v>21750</v>
      </c>
      <c r="G9508" s="113" t="s">
        <v>38009</v>
      </c>
      <c r="H9508" s="113" t="s">
        <v>63747</v>
      </c>
      <c r="I9508" s="113" t="s">
        <v>92304</v>
      </c>
    </row>
    <row r="9509" spans="5:9" ht="14.5" x14ac:dyDescent="0.35">
      <c r="E9509" s="113" t="s">
        <v>117138</v>
      </c>
      <c r="F9509" s="113" t="s">
        <v>21749</v>
      </c>
      <c r="G9509" s="113" t="s">
        <v>38008</v>
      </c>
      <c r="H9509" s="113" t="s">
        <v>63746</v>
      </c>
      <c r="I9509" s="113" t="s">
        <v>92303</v>
      </c>
    </row>
    <row r="9510" spans="5:9" ht="14.5" x14ac:dyDescent="0.35">
      <c r="E9510" s="113" t="s">
        <v>117137</v>
      </c>
      <c r="F9510" s="113" t="s">
        <v>21748</v>
      </c>
      <c r="G9510" s="113" t="s">
        <v>38007</v>
      </c>
      <c r="H9510" s="113" t="s">
        <v>63745</v>
      </c>
      <c r="I9510" s="113" t="s">
        <v>92302</v>
      </c>
    </row>
    <row r="9511" spans="5:9" ht="14.5" x14ac:dyDescent="0.35">
      <c r="E9511" s="113" t="s">
        <v>117136</v>
      </c>
      <c r="F9511" s="113" t="s">
        <v>21747</v>
      </c>
      <c r="G9511" s="113" t="s">
        <v>38006</v>
      </c>
      <c r="H9511" s="113" t="s">
        <v>63744</v>
      </c>
      <c r="I9511" s="113" t="s">
        <v>92301</v>
      </c>
    </row>
    <row r="9512" spans="5:9" ht="14.5" x14ac:dyDescent="0.35">
      <c r="E9512" s="113" t="s">
        <v>117135</v>
      </c>
      <c r="F9512" s="113" t="s">
        <v>21746</v>
      </c>
      <c r="G9512" s="113" t="s">
        <v>38005</v>
      </c>
      <c r="H9512" s="113" t="s">
        <v>63743</v>
      </c>
      <c r="I9512" s="113" t="s">
        <v>92300</v>
      </c>
    </row>
    <row r="9513" spans="5:9" ht="14.5" x14ac:dyDescent="0.35">
      <c r="E9513" s="113" t="s">
        <v>117134</v>
      </c>
      <c r="F9513" s="113" t="s">
        <v>21745</v>
      </c>
      <c r="G9513" s="113" t="s">
        <v>38004</v>
      </c>
      <c r="H9513" s="113" t="s">
        <v>63742</v>
      </c>
      <c r="I9513" s="113" t="s">
        <v>92299</v>
      </c>
    </row>
    <row r="9514" spans="5:9" ht="14.5" x14ac:dyDescent="0.35">
      <c r="E9514" s="113" t="s">
        <v>117133</v>
      </c>
      <c r="F9514" s="113" t="s">
        <v>21744</v>
      </c>
      <c r="G9514" s="113" t="s">
        <v>38003</v>
      </c>
      <c r="H9514" s="113" t="s">
        <v>63741</v>
      </c>
      <c r="I9514" s="113" t="s">
        <v>92298</v>
      </c>
    </row>
    <row r="9515" spans="5:9" ht="14.5" x14ac:dyDescent="0.35">
      <c r="E9515" s="113" t="s">
        <v>117132</v>
      </c>
      <c r="F9515" s="113" t="s">
        <v>21743</v>
      </c>
      <c r="G9515" s="113" t="s">
        <v>38002</v>
      </c>
      <c r="H9515" s="113" t="s">
        <v>63740</v>
      </c>
      <c r="I9515" s="113" t="s">
        <v>92297</v>
      </c>
    </row>
    <row r="9516" spans="5:9" ht="14.5" x14ac:dyDescent="0.35">
      <c r="E9516" s="113" t="s">
        <v>117131</v>
      </c>
      <c r="F9516" s="113" t="s">
        <v>21742</v>
      </c>
      <c r="G9516" s="113" t="s">
        <v>38001</v>
      </c>
      <c r="H9516" s="113" t="s">
        <v>63739</v>
      </c>
      <c r="I9516" s="113" t="s">
        <v>92296</v>
      </c>
    </row>
    <row r="9517" spans="5:9" ht="14.5" x14ac:dyDescent="0.35">
      <c r="E9517" s="113" t="s">
        <v>117130</v>
      </c>
      <c r="F9517" s="113" t="s">
        <v>21741</v>
      </c>
      <c r="G9517" s="113" t="s">
        <v>38000</v>
      </c>
      <c r="H9517" s="113" t="s">
        <v>63738</v>
      </c>
      <c r="I9517" s="113" t="s">
        <v>92295</v>
      </c>
    </row>
    <row r="9518" spans="5:9" ht="14.5" x14ac:dyDescent="0.35">
      <c r="E9518" s="113" t="s">
        <v>117129</v>
      </c>
      <c r="F9518" s="113" t="s">
        <v>21740</v>
      </c>
      <c r="G9518" s="113" t="s">
        <v>37999</v>
      </c>
      <c r="H9518" s="113" t="s">
        <v>63737</v>
      </c>
      <c r="I9518" s="113" t="s">
        <v>92294</v>
      </c>
    </row>
    <row r="9519" spans="5:9" ht="14.5" x14ac:dyDescent="0.35">
      <c r="E9519" s="113" t="s">
        <v>117128</v>
      </c>
      <c r="F9519" s="113" t="s">
        <v>21739</v>
      </c>
      <c r="G9519" s="113" t="s">
        <v>37998</v>
      </c>
      <c r="H9519" s="113" t="s">
        <v>63736</v>
      </c>
      <c r="I9519" s="113" t="s">
        <v>92293</v>
      </c>
    </row>
    <row r="9520" spans="5:9" ht="14.5" x14ac:dyDescent="0.35">
      <c r="E9520" s="113" t="s">
        <v>117127</v>
      </c>
      <c r="F9520" s="113" t="s">
        <v>21738</v>
      </c>
      <c r="G9520" s="113" t="s">
        <v>37997</v>
      </c>
      <c r="H9520" s="113" t="s">
        <v>63735</v>
      </c>
      <c r="I9520" s="113" t="s">
        <v>92292</v>
      </c>
    </row>
    <row r="9521" spans="5:9" ht="14.5" x14ac:dyDescent="0.35">
      <c r="E9521" s="113" t="s">
        <v>117126</v>
      </c>
      <c r="F9521" s="113" t="s">
        <v>21737</v>
      </c>
      <c r="G9521" s="113" t="s">
        <v>37996</v>
      </c>
      <c r="H9521" s="113" t="s">
        <v>63734</v>
      </c>
      <c r="I9521" s="113" t="s">
        <v>92291</v>
      </c>
    </row>
    <row r="9522" spans="5:9" ht="14.5" x14ac:dyDescent="0.35">
      <c r="E9522" s="113" t="s">
        <v>117125</v>
      </c>
      <c r="F9522" s="113" t="s">
        <v>21736</v>
      </c>
      <c r="G9522" s="113" t="s">
        <v>37995</v>
      </c>
      <c r="H9522" s="113" t="s">
        <v>63733</v>
      </c>
      <c r="I9522" s="113" t="s">
        <v>92290</v>
      </c>
    </row>
    <row r="9523" spans="5:9" ht="14.5" x14ac:dyDescent="0.35">
      <c r="E9523" s="113" t="s">
        <v>117124</v>
      </c>
      <c r="F9523" s="113" t="s">
        <v>21735</v>
      </c>
      <c r="G9523" s="113" t="s">
        <v>37994</v>
      </c>
      <c r="H9523" s="113" t="s">
        <v>63732</v>
      </c>
      <c r="I9523" s="113" t="s">
        <v>92289</v>
      </c>
    </row>
    <row r="9524" spans="5:9" ht="14.5" x14ac:dyDescent="0.35">
      <c r="E9524" s="113" t="s">
        <v>117123</v>
      </c>
      <c r="F9524" s="113" t="s">
        <v>21734</v>
      </c>
      <c r="G9524" s="113" t="s">
        <v>37993</v>
      </c>
      <c r="H9524" s="113" t="s">
        <v>63731</v>
      </c>
      <c r="I9524" s="113" t="s">
        <v>92288</v>
      </c>
    </row>
    <row r="9525" spans="5:9" ht="14.5" x14ac:dyDescent="0.35">
      <c r="E9525" s="113" t="s">
        <v>117122</v>
      </c>
      <c r="F9525" s="113" t="s">
        <v>21733</v>
      </c>
      <c r="G9525" s="113" t="s">
        <v>37992</v>
      </c>
      <c r="H9525" s="113" t="s">
        <v>63730</v>
      </c>
      <c r="I9525" s="113" t="s">
        <v>92287</v>
      </c>
    </row>
    <row r="9526" spans="5:9" ht="14.5" x14ac:dyDescent="0.35">
      <c r="E9526" s="113" t="s">
        <v>117121</v>
      </c>
      <c r="F9526" s="113" t="s">
        <v>21732</v>
      </c>
      <c r="G9526" s="113" t="s">
        <v>37991</v>
      </c>
      <c r="H9526" s="113" t="s">
        <v>63729</v>
      </c>
      <c r="I9526" s="113" t="s">
        <v>92286</v>
      </c>
    </row>
    <row r="9527" spans="5:9" ht="14.5" x14ac:dyDescent="0.35">
      <c r="E9527" s="113" t="s">
        <v>117120</v>
      </c>
      <c r="F9527" s="113" t="s">
        <v>21731</v>
      </c>
      <c r="G9527" s="113" t="s">
        <v>37990</v>
      </c>
      <c r="H9527" s="113" t="s">
        <v>63728</v>
      </c>
      <c r="I9527" s="113" t="s">
        <v>92285</v>
      </c>
    </row>
    <row r="9528" spans="5:9" ht="14.5" x14ac:dyDescent="0.35">
      <c r="E9528" s="113" t="s">
        <v>117119</v>
      </c>
      <c r="F9528" s="113" t="s">
        <v>21730</v>
      </c>
      <c r="G9528" s="113" t="s">
        <v>37989</v>
      </c>
      <c r="H9528" s="113" t="s">
        <v>63727</v>
      </c>
      <c r="I9528" s="113" t="s">
        <v>92284</v>
      </c>
    </row>
    <row r="9529" spans="5:9" ht="14.5" x14ac:dyDescent="0.35">
      <c r="E9529" s="113" t="s">
        <v>117118</v>
      </c>
      <c r="F9529" s="113" t="s">
        <v>21729</v>
      </c>
      <c r="G9529" s="113" t="s">
        <v>37988</v>
      </c>
      <c r="H9529" s="113" t="s">
        <v>63726</v>
      </c>
      <c r="I9529" s="113" t="s">
        <v>92283</v>
      </c>
    </row>
    <row r="9530" spans="5:9" ht="14.5" x14ac:dyDescent="0.35">
      <c r="E9530" s="113" t="s">
        <v>117117</v>
      </c>
      <c r="F9530" s="113" t="s">
        <v>21728</v>
      </c>
      <c r="G9530" s="113" t="s">
        <v>37987</v>
      </c>
      <c r="H9530" s="113" t="s">
        <v>63725</v>
      </c>
      <c r="I9530" s="113" t="s">
        <v>92282</v>
      </c>
    </row>
    <row r="9531" spans="5:9" ht="14.5" x14ac:dyDescent="0.35">
      <c r="E9531" s="113" t="s">
        <v>117116</v>
      </c>
      <c r="F9531" s="113" t="s">
        <v>21727</v>
      </c>
      <c r="G9531" s="113" t="s">
        <v>37986</v>
      </c>
      <c r="H9531" s="113" t="s">
        <v>63724</v>
      </c>
      <c r="I9531" s="113" t="s">
        <v>92281</v>
      </c>
    </row>
    <row r="9532" spans="5:9" ht="14.5" x14ac:dyDescent="0.35">
      <c r="E9532" s="113" t="s">
        <v>117115</v>
      </c>
      <c r="F9532" s="113" t="s">
        <v>21726</v>
      </c>
      <c r="G9532" s="113" t="s">
        <v>37985</v>
      </c>
      <c r="H9532" s="113" t="s">
        <v>63723</v>
      </c>
      <c r="I9532" s="113" t="s">
        <v>92280</v>
      </c>
    </row>
    <row r="9533" spans="5:9" ht="14.5" x14ac:dyDescent="0.35">
      <c r="E9533" s="113" t="s">
        <v>117114</v>
      </c>
      <c r="F9533" s="113" t="s">
        <v>21725</v>
      </c>
      <c r="G9533" s="113" t="s">
        <v>37984</v>
      </c>
      <c r="H9533" s="113" t="s">
        <v>63722</v>
      </c>
      <c r="I9533" s="113" t="s">
        <v>92279</v>
      </c>
    </row>
    <row r="9534" spans="5:9" ht="14.5" x14ac:dyDescent="0.35">
      <c r="E9534" s="113" t="s">
        <v>117113</v>
      </c>
      <c r="F9534" s="113" t="s">
        <v>21724</v>
      </c>
      <c r="G9534" s="113" t="s">
        <v>37983</v>
      </c>
      <c r="H9534" s="113" t="s">
        <v>63721</v>
      </c>
      <c r="I9534" s="113" t="s">
        <v>92278</v>
      </c>
    </row>
    <row r="9535" spans="5:9" ht="14.5" x14ac:dyDescent="0.35">
      <c r="E9535" s="113" t="s">
        <v>117112</v>
      </c>
      <c r="F9535" s="113" t="s">
        <v>21723</v>
      </c>
      <c r="G9535" s="113" t="s">
        <v>37982</v>
      </c>
      <c r="H9535" s="113" t="s">
        <v>63720</v>
      </c>
      <c r="I9535" s="113" t="s">
        <v>92277</v>
      </c>
    </row>
    <row r="9536" spans="5:9" ht="14.5" x14ac:dyDescent="0.35">
      <c r="E9536" s="113" t="s">
        <v>117111</v>
      </c>
      <c r="F9536" s="113" t="s">
        <v>21722</v>
      </c>
      <c r="G9536" s="113" t="s">
        <v>37981</v>
      </c>
      <c r="H9536" s="113" t="s">
        <v>63719</v>
      </c>
      <c r="I9536" s="113" t="s">
        <v>92276</v>
      </c>
    </row>
    <row r="9537" spans="5:9" ht="14.5" x14ac:dyDescent="0.35">
      <c r="E9537" s="113" t="s">
        <v>117110</v>
      </c>
      <c r="F9537" s="113" t="s">
        <v>21721</v>
      </c>
      <c r="G9537" s="113" t="s">
        <v>37980</v>
      </c>
      <c r="H9537" s="113" t="s">
        <v>63718</v>
      </c>
      <c r="I9537" s="113" t="s">
        <v>92275</v>
      </c>
    </row>
    <row r="9538" spans="5:9" ht="14.5" x14ac:dyDescent="0.35">
      <c r="E9538" s="113" t="s">
        <v>117109</v>
      </c>
      <c r="F9538" s="113" t="s">
        <v>21720</v>
      </c>
      <c r="G9538" s="113" t="s">
        <v>37979</v>
      </c>
      <c r="H9538" s="113" t="s">
        <v>63717</v>
      </c>
      <c r="I9538" s="113" t="s">
        <v>92274</v>
      </c>
    </row>
    <row r="9539" spans="5:9" ht="14.5" x14ac:dyDescent="0.35">
      <c r="E9539" s="113" t="s">
        <v>117108</v>
      </c>
      <c r="F9539" s="113" t="s">
        <v>21719</v>
      </c>
      <c r="G9539" s="113" t="s">
        <v>37978</v>
      </c>
      <c r="H9539" s="113" t="s">
        <v>63716</v>
      </c>
      <c r="I9539" s="113" t="s">
        <v>92273</v>
      </c>
    </row>
    <row r="9540" spans="5:9" ht="14.5" x14ac:dyDescent="0.35">
      <c r="E9540" s="113" t="s">
        <v>117107</v>
      </c>
      <c r="F9540" s="113" t="s">
        <v>21718</v>
      </c>
      <c r="G9540" s="113" t="s">
        <v>37977</v>
      </c>
      <c r="H9540" s="113" t="s">
        <v>63715</v>
      </c>
      <c r="I9540" s="113" t="s">
        <v>92272</v>
      </c>
    </row>
    <row r="9541" spans="5:9" ht="14.5" x14ac:dyDescent="0.35">
      <c r="E9541" s="113" t="s">
        <v>117106</v>
      </c>
      <c r="F9541" s="113" t="s">
        <v>21717</v>
      </c>
      <c r="G9541" s="113" t="s">
        <v>37976</v>
      </c>
      <c r="H9541" s="113" t="s">
        <v>63714</v>
      </c>
      <c r="I9541" s="113" t="s">
        <v>92271</v>
      </c>
    </row>
    <row r="9542" spans="5:9" ht="14.5" x14ac:dyDescent="0.35">
      <c r="E9542" s="113" t="s">
        <v>117105</v>
      </c>
      <c r="F9542" s="113" t="s">
        <v>21716</v>
      </c>
      <c r="G9542" s="113" t="s">
        <v>37975</v>
      </c>
      <c r="H9542" s="113" t="s">
        <v>63713</v>
      </c>
      <c r="I9542" s="113" t="s">
        <v>92270</v>
      </c>
    </row>
    <row r="9543" spans="5:9" ht="14.5" x14ac:dyDescent="0.35">
      <c r="E9543" s="113" t="s">
        <v>117104</v>
      </c>
      <c r="F9543" s="113" t="s">
        <v>21715</v>
      </c>
      <c r="G9543" s="113" t="s">
        <v>37974</v>
      </c>
      <c r="H9543" s="113" t="s">
        <v>63712</v>
      </c>
      <c r="I9543" s="113" t="s">
        <v>92269</v>
      </c>
    </row>
    <row r="9544" spans="5:9" ht="14.5" x14ac:dyDescent="0.35">
      <c r="E9544" s="113" t="s">
        <v>117103</v>
      </c>
      <c r="F9544" s="113" t="s">
        <v>21714</v>
      </c>
      <c r="G9544" s="113" t="s">
        <v>37973</v>
      </c>
      <c r="H9544" s="113" t="s">
        <v>63711</v>
      </c>
      <c r="I9544" s="113" t="s">
        <v>92268</v>
      </c>
    </row>
    <row r="9545" spans="5:9" ht="14.5" x14ac:dyDescent="0.35">
      <c r="E9545" s="113" t="s">
        <v>117102</v>
      </c>
      <c r="F9545" s="113" t="s">
        <v>21713</v>
      </c>
      <c r="G9545" s="113" t="s">
        <v>37972</v>
      </c>
      <c r="H9545" s="113" t="s">
        <v>63710</v>
      </c>
      <c r="I9545" s="113" t="s">
        <v>92267</v>
      </c>
    </row>
    <row r="9546" spans="5:9" ht="14.5" x14ac:dyDescent="0.35">
      <c r="E9546" s="113" t="s">
        <v>117101</v>
      </c>
      <c r="F9546" s="113" t="s">
        <v>21712</v>
      </c>
      <c r="G9546" s="113" t="s">
        <v>37971</v>
      </c>
      <c r="H9546" s="113" t="s">
        <v>63709</v>
      </c>
      <c r="I9546" s="113" t="s">
        <v>92266</v>
      </c>
    </row>
    <row r="9547" spans="5:9" ht="14.5" x14ac:dyDescent="0.35">
      <c r="E9547" s="113" t="s">
        <v>117100</v>
      </c>
      <c r="F9547" s="113" t="s">
        <v>21711</v>
      </c>
      <c r="G9547" s="113" t="s">
        <v>37970</v>
      </c>
      <c r="H9547" s="113" t="s">
        <v>63708</v>
      </c>
      <c r="I9547" s="113" t="s">
        <v>92265</v>
      </c>
    </row>
    <row r="9548" spans="5:9" ht="14.5" x14ac:dyDescent="0.35">
      <c r="E9548" s="113" t="s">
        <v>117099</v>
      </c>
      <c r="F9548" s="113" t="s">
        <v>21710</v>
      </c>
      <c r="G9548" s="113" t="s">
        <v>37969</v>
      </c>
      <c r="H9548" s="113" t="s">
        <v>63707</v>
      </c>
      <c r="I9548" s="113" t="s">
        <v>92264</v>
      </c>
    </row>
    <row r="9549" spans="5:9" ht="14.5" x14ac:dyDescent="0.35">
      <c r="E9549" s="113" t="s">
        <v>117098</v>
      </c>
      <c r="F9549" s="113" t="s">
        <v>21709</v>
      </c>
      <c r="G9549" s="113" t="s">
        <v>37968</v>
      </c>
      <c r="H9549" s="113" t="s">
        <v>63706</v>
      </c>
      <c r="I9549" s="113" t="s">
        <v>92263</v>
      </c>
    </row>
    <row r="9550" spans="5:9" ht="14.5" x14ac:dyDescent="0.35">
      <c r="E9550" s="113" t="s">
        <v>117097</v>
      </c>
      <c r="F9550" s="113" t="s">
        <v>21708</v>
      </c>
      <c r="G9550" s="113" t="s">
        <v>37967</v>
      </c>
      <c r="H9550" s="113" t="s">
        <v>63705</v>
      </c>
      <c r="I9550" s="113" t="s">
        <v>92262</v>
      </c>
    </row>
    <row r="9551" spans="5:9" ht="14.5" x14ac:dyDescent="0.35">
      <c r="E9551" s="113" t="s">
        <v>117096</v>
      </c>
      <c r="F9551" s="113" t="s">
        <v>21707</v>
      </c>
      <c r="G9551" s="113" t="s">
        <v>37966</v>
      </c>
      <c r="H9551" s="113" t="s">
        <v>63704</v>
      </c>
      <c r="I9551" s="113" t="s">
        <v>92261</v>
      </c>
    </row>
    <row r="9552" spans="5:9" ht="14.5" x14ac:dyDescent="0.35">
      <c r="E9552" s="113" t="s">
        <v>117095</v>
      </c>
      <c r="F9552" s="113" t="s">
        <v>21706</v>
      </c>
      <c r="G9552" s="113" t="s">
        <v>37965</v>
      </c>
      <c r="H9552" s="113" t="s">
        <v>63703</v>
      </c>
      <c r="I9552" s="113" t="s">
        <v>92260</v>
      </c>
    </row>
    <row r="9553" spans="5:9" ht="14.5" x14ac:dyDescent="0.35">
      <c r="E9553" s="113" t="s">
        <v>117094</v>
      </c>
      <c r="F9553" s="113" t="s">
        <v>21705</v>
      </c>
      <c r="G9553" s="113" t="s">
        <v>37964</v>
      </c>
      <c r="H9553" s="113" t="s">
        <v>63702</v>
      </c>
      <c r="I9553" s="113" t="s">
        <v>92259</v>
      </c>
    </row>
    <row r="9554" spans="5:9" ht="14.5" x14ac:dyDescent="0.35">
      <c r="E9554" s="113" t="s">
        <v>117093</v>
      </c>
      <c r="F9554" s="113" t="s">
        <v>21704</v>
      </c>
      <c r="G9554" s="113" t="s">
        <v>37963</v>
      </c>
      <c r="H9554" s="113" t="s">
        <v>63701</v>
      </c>
      <c r="I9554" s="113" t="s">
        <v>92258</v>
      </c>
    </row>
    <row r="9555" spans="5:9" ht="14.5" x14ac:dyDescent="0.35">
      <c r="E9555" s="113" t="s">
        <v>117092</v>
      </c>
      <c r="F9555" s="113" t="s">
        <v>21703</v>
      </c>
      <c r="G9555" s="113" t="s">
        <v>37962</v>
      </c>
      <c r="H9555" s="113" t="s">
        <v>63700</v>
      </c>
      <c r="I9555" s="113" t="s">
        <v>92257</v>
      </c>
    </row>
    <row r="9556" spans="5:9" ht="14.5" x14ac:dyDescent="0.35">
      <c r="E9556" s="113" t="s">
        <v>117091</v>
      </c>
      <c r="F9556" s="113" t="s">
        <v>21702</v>
      </c>
      <c r="G9556" s="113" t="s">
        <v>37961</v>
      </c>
      <c r="H9556" s="113" t="s">
        <v>63699</v>
      </c>
      <c r="I9556" s="113" t="s">
        <v>92256</v>
      </c>
    </row>
    <row r="9557" spans="5:9" ht="14.5" x14ac:dyDescent="0.35">
      <c r="E9557" s="113" t="s">
        <v>117090</v>
      </c>
      <c r="F9557" s="113" t="s">
        <v>21701</v>
      </c>
      <c r="G9557" s="113" t="s">
        <v>37960</v>
      </c>
      <c r="H9557" s="113" t="s">
        <v>63698</v>
      </c>
      <c r="I9557" s="113" t="s">
        <v>92255</v>
      </c>
    </row>
    <row r="9558" spans="5:9" ht="14.5" x14ac:dyDescent="0.35">
      <c r="E9558" s="113" t="s">
        <v>117089</v>
      </c>
      <c r="F9558" s="113" t="s">
        <v>21700</v>
      </c>
      <c r="G9558" s="113" t="s">
        <v>37959</v>
      </c>
      <c r="H9558" s="113" t="s">
        <v>63697</v>
      </c>
      <c r="I9558" s="113" t="s">
        <v>92254</v>
      </c>
    </row>
    <row r="9559" spans="5:9" ht="14.5" x14ac:dyDescent="0.35">
      <c r="E9559" s="113" t="s">
        <v>117088</v>
      </c>
      <c r="F9559" s="113" t="s">
        <v>21699</v>
      </c>
      <c r="G9559" s="113" t="s">
        <v>37958</v>
      </c>
      <c r="H9559" s="113" t="s">
        <v>63696</v>
      </c>
      <c r="I9559" s="113" t="s">
        <v>92253</v>
      </c>
    </row>
    <row r="9560" spans="5:9" ht="14.5" x14ac:dyDescent="0.35">
      <c r="E9560" s="113" t="s">
        <v>117087</v>
      </c>
      <c r="F9560" s="113" t="s">
        <v>21698</v>
      </c>
      <c r="G9560" s="113" t="s">
        <v>37957</v>
      </c>
      <c r="H9560" s="113" t="s">
        <v>63695</v>
      </c>
      <c r="I9560" s="113" t="s">
        <v>92252</v>
      </c>
    </row>
    <row r="9561" spans="5:9" ht="14.5" x14ac:dyDescent="0.35">
      <c r="E9561" s="113" t="s">
        <v>117086</v>
      </c>
      <c r="F9561" s="113" t="s">
        <v>21697</v>
      </c>
      <c r="G9561" s="113" t="s">
        <v>37956</v>
      </c>
      <c r="H9561" s="113" t="s">
        <v>63694</v>
      </c>
      <c r="I9561" s="113" t="s">
        <v>92251</v>
      </c>
    </row>
    <row r="9562" spans="5:9" ht="14.5" x14ac:dyDescent="0.35">
      <c r="E9562" s="113" t="s">
        <v>117085</v>
      </c>
      <c r="F9562" s="113" t="s">
        <v>21696</v>
      </c>
      <c r="G9562" s="113" t="s">
        <v>37955</v>
      </c>
      <c r="H9562" s="113" t="s">
        <v>63693</v>
      </c>
      <c r="I9562" s="113" t="s">
        <v>92250</v>
      </c>
    </row>
    <row r="9563" spans="5:9" ht="14.5" x14ac:dyDescent="0.35">
      <c r="E9563" s="113" t="s">
        <v>117084</v>
      </c>
      <c r="F9563" s="113" t="s">
        <v>21695</v>
      </c>
      <c r="G9563" s="113" t="s">
        <v>37954</v>
      </c>
      <c r="H9563" s="113" t="s">
        <v>63692</v>
      </c>
      <c r="I9563" s="113" t="s">
        <v>92249</v>
      </c>
    </row>
    <row r="9564" spans="5:9" ht="14.5" x14ac:dyDescent="0.35">
      <c r="E9564" s="113" t="s">
        <v>117083</v>
      </c>
      <c r="F9564" s="113" t="s">
        <v>21694</v>
      </c>
      <c r="G9564" s="113" t="s">
        <v>37953</v>
      </c>
      <c r="H9564" s="113" t="s">
        <v>63691</v>
      </c>
      <c r="I9564" s="113" t="s">
        <v>92248</v>
      </c>
    </row>
    <row r="9565" spans="5:9" ht="14.5" x14ac:dyDescent="0.35">
      <c r="E9565" s="113" t="s">
        <v>117082</v>
      </c>
      <c r="F9565" s="113" t="s">
        <v>21693</v>
      </c>
      <c r="G9565" s="113" t="s">
        <v>37952</v>
      </c>
      <c r="H9565" s="113" t="s">
        <v>63690</v>
      </c>
      <c r="I9565" s="113" t="s">
        <v>92247</v>
      </c>
    </row>
    <row r="9566" spans="5:9" ht="14.5" x14ac:dyDescent="0.35">
      <c r="E9566" s="113" t="s">
        <v>117081</v>
      </c>
      <c r="F9566" s="113" t="s">
        <v>21692</v>
      </c>
      <c r="G9566" s="113" t="s">
        <v>37951</v>
      </c>
      <c r="H9566" s="113" t="s">
        <v>63689</v>
      </c>
      <c r="I9566" s="113" t="s">
        <v>92246</v>
      </c>
    </row>
    <row r="9567" spans="5:9" ht="14.5" x14ac:dyDescent="0.35">
      <c r="E9567" s="113" t="s">
        <v>117080</v>
      </c>
      <c r="F9567" s="113" t="s">
        <v>21691</v>
      </c>
      <c r="G9567" s="113" t="s">
        <v>37950</v>
      </c>
      <c r="H9567" s="113" t="s">
        <v>63688</v>
      </c>
      <c r="I9567" s="113" t="s">
        <v>92245</v>
      </c>
    </row>
    <row r="9568" spans="5:9" ht="14.5" x14ac:dyDescent="0.35">
      <c r="E9568" s="113" t="s">
        <v>117079</v>
      </c>
      <c r="F9568" s="113" t="s">
        <v>21690</v>
      </c>
      <c r="G9568" s="113" t="s">
        <v>37949</v>
      </c>
      <c r="H9568" s="113" t="s">
        <v>63687</v>
      </c>
      <c r="I9568" s="113" t="s">
        <v>92244</v>
      </c>
    </row>
    <row r="9569" spans="5:9" ht="14.5" x14ac:dyDescent="0.35">
      <c r="E9569" s="113" t="s">
        <v>117078</v>
      </c>
      <c r="F9569" s="113" t="s">
        <v>21689</v>
      </c>
      <c r="G9569" s="113" t="s">
        <v>37948</v>
      </c>
      <c r="H9569" s="113" t="s">
        <v>63686</v>
      </c>
      <c r="I9569" s="113" t="s">
        <v>92243</v>
      </c>
    </row>
    <row r="9570" spans="5:9" ht="14.5" x14ac:dyDescent="0.35">
      <c r="E9570" s="113" t="s">
        <v>117077</v>
      </c>
      <c r="F9570" s="113" t="s">
        <v>21688</v>
      </c>
      <c r="G9570" s="113" t="s">
        <v>37947</v>
      </c>
      <c r="H9570" s="113" t="s">
        <v>63685</v>
      </c>
      <c r="I9570" s="113" t="s">
        <v>92242</v>
      </c>
    </row>
    <row r="9571" spans="5:9" ht="14.5" x14ac:dyDescent="0.35">
      <c r="E9571" s="113" t="s">
        <v>117076</v>
      </c>
      <c r="F9571" s="113" t="s">
        <v>21687</v>
      </c>
      <c r="G9571" s="113" t="s">
        <v>37946</v>
      </c>
      <c r="H9571" s="113" t="s">
        <v>63684</v>
      </c>
      <c r="I9571" s="113" t="s">
        <v>92241</v>
      </c>
    </row>
    <row r="9572" spans="5:9" ht="14.5" x14ac:dyDescent="0.35">
      <c r="E9572" s="113" t="s">
        <v>117075</v>
      </c>
      <c r="F9572" s="113" t="s">
        <v>21686</v>
      </c>
      <c r="G9572" s="113" t="s">
        <v>37945</v>
      </c>
      <c r="H9572" s="113" t="s">
        <v>63683</v>
      </c>
      <c r="I9572" s="113" t="s">
        <v>92240</v>
      </c>
    </row>
    <row r="9573" spans="5:9" ht="14.5" x14ac:dyDescent="0.35">
      <c r="E9573" s="113" t="s">
        <v>117074</v>
      </c>
      <c r="F9573" s="113" t="s">
        <v>21685</v>
      </c>
      <c r="G9573" s="113" t="s">
        <v>37944</v>
      </c>
      <c r="H9573" s="113" t="s">
        <v>63682</v>
      </c>
      <c r="I9573" s="113" t="s">
        <v>92239</v>
      </c>
    </row>
    <row r="9574" spans="5:9" ht="14.5" x14ac:dyDescent="0.35">
      <c r="E9574" s="113" t="s">
        <v>117073</v>
      </c>
      <c r="F9574" s="113" t="s">
        <v>21684</v>
      </c>
      <c r="G9574" s="113" t="s">
        <v>37943</v>
      </c>
      <c r="H9574" s="113" t="s">
        <v>63681</v>
      </c>
      <c r="I9574" s="113" t="s">
        <v>92238</v>
      </c>
    </row>
    <row r="9575" spans="5:9" ht="14.5" x14ac:dyDescent="0.35">
      <c r="E9575" s="113" t="s">
        <v>117072</v>
      </c>
      <c r="F9575" s="113" t="s">
        <v>21683</v>
      </c>
      <c r="G9575" s="113" t="s">
        <v>37942</v>
      </c>
      <c r="H9575" s="113" t="s">
        <v>63680</v>
      </c>
      <c r="I9575" s="113" t="s">
        <v>92237</v>
      </c>
    </row>
    <row r="9576" spans="5:9" ht="14.5" x14ac:dyDescent="0.35">
      <c r="E9576" s="113" t="s">
        <v>117071</v>
      </c>
      <c r="F9576" s="113" t="s">
        <v>21682</v>
      </c>
      <c r="G9576" s="113" t="s">
        <v>37941</v>
      </c>
      <c r="H9576" s="113" t="s">
        <v>63679</v>
      </c>
      <c r="I9576" s="113" t="s">
        <v>92236</v>
      </c>
    </row>
    <row r="9577" spans="5:9" ht="14.5" x14ac:dyDescent="0.35">
      <c r="E9577" s="113" t="s">
        <v>117070</v>
      </c>
      <c r="F9577" s="113" t="s">
        <v>21681</v>
      </c>
      <c r="G9577" s="113" t="s">
        <v>37940</v>
      </c>
      <c r="H9577" s="113" t="s">
        <v>63678</v>
      </c>
      <c r="I9577" s="113" t="s">
        <v>92235</v>
      </c>
    </row>
    <row r="9578" spans="5:9" ht="14.5" x14ac:dyDescent="0.35">
      <c r="E9578" s="113" t="s">
        <v>117069</v>
      </c>
      <c r="F9578" s="113" t="s">
        <v>21680</v>
      </c>
      <c r="G9578" s="113" t="s">
        <v>37939</v>
      </c>
      <c r="H9578" s="113" t="s">
        <v>63677</v>
      </c>
      <c r="I9578" s="113" t="s">
        <v>92234</v>
      </c>
    </row>
    <row r="9579" spans="5:9" ht="14.5" x14ac:dyDescent="0.35">
      <c r="E9579" s="113" t="s">
        <v>117068</v>
      </c>
      <c r="F9579" s="113" t="s">
        <v>21679</v>
      </c>
      <c r="G9579" s="113" t="s">
        <v>37938</v>
      </c>
      <c r="H9579" s="113" t="s">
        <v>63676</v>
      </c>
      <c r="I9579" s="113" t="s">
        <v>92233</v>
      </c>
    </row>
    <row r="9580" spans="5:9" ht="14.5" x14ac:dyDescent="0.35">
      <c r="E9580" s="113" t="s">
        <v>117067</v>
      </c>
      <c r="F9580" s="113" t="s">
        <v>21678</v>
      </c>
      <c r="G9580" s="113" t="s">
        <v>37937</v>
      </c>
      <c r="H9580" s="113" t="s">
        <v>63675</v>
      </c>
      <c r="I9580" s="113" t="s">
        <v>92232</v>
      </c>
    </row>
    <row r="9581" spans="5:9" ht="14.5" x14ac:dyDescent="0.35">
      <c r="E9581" s="113" t="s">
        <v>117066</v>
      </c>
      <c r="F9581" s="113" t="s">
        <v>21677</v>
      </c>
      <c r="G9581" s="113" t="s">
        <v>37936</v>
      </c>
      <c r="H9581" s="113" t="s">
        <v>63674</v>
      </c>
      <c r="I9581" s="113" t="s">
        <v>92231</v>
      </c>
    </row>
    <row r="9582" spans="5:9" ht="14.5" x14ac:dyDescent="0.35">
      <c r="E9582" s="113" t="s">
        <v>117065</v>
      </c>
      <c r="F9582" s="113" t="s">
        <v>21676</v>
      </c>
      <c r="G9582" s="113" t="s">
        <v>37935</v>
      </c>
      <c r="H9582" s="113" t="s">
        <v>63673</v>
      </c>
      <c r="I9582" s="113" t="s">
        <v>92230</v>
      </c>
    </row>
    <row r="9583" spans="5:9" ht="14.5" x14ac:dyDescent="0.35">
      <c r="E9583" s="113" t="s">
        <v>117064</v>
      </c>
      <c r="F9583" s="113" t="s">
        <v>21675</v>
      </c>
      <c r="G9583" s="113" t="s">
        <v>37934</v>
      </c>
      <c r="H9583" s="113" t="s">
        <v>63672</v>
      </c>
      <c r="I9583" s="113" t="s">
        <v>92229</v>
      </c>
    </row>
    <row r="9584" spans="5:9" ht="14.5" x14ac:dyDescent="0.35">
      <c r="E9584" s="113" t="s">
        <v>117063</v>
      </c>
      <c r="F9584" s="113" t="s">
        <v>21674</v>
      </c>
      <c r="G9584" s="113" t="s">
        <v>37933</v>
      </c>
      <c r="H9584" s="113" t="s">
        <v>63671</v>
      </c>
      <c r="I9584" s="113" t="s">
        <v>92228</v>
      </c>
    </row>
    <row r="9585" spans="5:9" ht="14.5" x14ac:dyDescent="0.35">
      <c r="E9585" s="113" t="s">
        <v>117062</v>
      </c>
      <c r="F9585" s="113" t="s">
        <v>21673</v>
      </c>
      <c r="G9585" s="113" t="s">
        <v>37932</v>
      </c>
      <c r="H9585" s="113" t="s">
        <v>63670</v>
      </c>
      <c r="I9585" s="113" t="s">
        <v>92227</v>
      </c>
    </row>
    <row r="9586" spans="5:9" ht="14.5" x14ac:dyDescent="0.35">
      <c r="E9586" s="113" t="s">
        <v>117061</v>
      </c>
      <c r="F9586" s="113" t="s">
        <v>21672</v>
      </c>
      <c r="G9586" s="113" t="s">
        <v>37931</v>
      </c>
      <c r="H9586" s="113" t="s">
        <v>63669</v>
      </c>
      <c r="I9586" s="113" t="s">
        <v>92226</v>
      </c>
    </row>
    <row r="9587" spans="5:9" ht="14.5" x14ac:dyDescent="0.35">
      <c r="E9587" s="113" t="s">
        <v>117060</v>
      </c>
      <c r="F9587" s="113" t="s">
        <v>21671</v>
      </c>
      <c r="G9587" s="113" t="s">
        <v>37930</v>
      </c>
      <c r="H9587" s="113" t="s">
        <v>63668</v>
      </c>
      <c r="I9587" s="113" t="s">
        <v>92225</v>
      </c>
    </row>
    <row r="9588" spans="5:9" ht="14.5" x14ac:dyDescent="0.35">
      <c r="E9588" s="113" t="s">
        <v>117059</v>
      </c>
      <c r="F9588" s="113" t="s">
        <v>21670</v>
      </c>
      <c r="G9588" s="113" t="s">
        <v>37929</v>
      </c>
      <c r="H9588" s="113" t="s">
        <v>63667</v>
      </c>
      <c r="I9588" s="113" t="s">
        <v>92224</v>
      </c>
    </row>
    <row r="9589" spans="5:9" ht="14.5" x14ac:dyDescent="0.35">
      <c r="E9589" s="113" t="s">
        <v>117058</v>
      </c>
      <c r="F9589" s="113" t="s">
        <v>21669</v>
      </c>
      <c r="G9589" s="113" t="s">
        <v>37928</v>
      </c>
      <c r="H9589" s="113" t="s">
        <v>63666</v>
      </c>
      <c r="I9589" s="113" t="s">
        <v>92223</v>
      </c>
    </row>
    <row r="9590" spans="5:9" ht="14.5" x14ac:dyDescent="0.35">
      <c r="E9590" s="113" t="s">
        <v>117057</v>
      </c>
      <c r="F9590" s="113" t="s">
        <v>21668</v>
      </c>
      <c r="G9590" s="113" t="s">
        <v>37927</v>
      </c>
      <c r="H9590" s="113" t="s">
        <v>63665</v>
      </c>
      <c r="I9590" s="113" t="s">
        <v>92222</v>
      </c>
    </row>
    <row r="9591" spans="5:9" ht="14.5" x14ac:dyDescent="0.35">
      <c r="E9591" s="113" t="s">
        <v>117056</v>
      </c>
      <c r="F9591" s="113" t="s">
        <v>21667</v>
      </c>
      <c r="G9591" s="113" t="s">
        <v>37926</v>
      </c>
      <c r="H9591" s="113" t="s">
        <v>63664</v>
      </c>
      <c r="I9591" s="113" t="s">
        <v>92221</v>
      </c>
    </row>
    <row r="9592" spans="5:9" ht="14.5" x14ac:dyDescent="0.35">
      <c r="E9592" s="113" t="s">
        <v>117055</v>
      </c>
      <c r="F9592" s="113" t="s">
        <v>21666</v>
      </c>
      <c r="G9592" s="113" t="s">
        <v>37925</v>
      </c>
      <c r="H9592" s="113" t="s">
        <v>63663</v>
      </c>
      <c r="I9592" s="113" t="s">
        <v>92220</v>
      </c>
    </row>
    <row r="9593" spans="5:9" ht="14.5" x14ac:dyDescent="0.35">
      <c r="E9593" s="113" t="s">
        <v>117054</v>
      </c>
      <c r="F9593" s="113" t="s">
        <v>21665</v>
      </c>
      <c r="G9593" s="113" t="s">
        <v>37924</v>
      </c>
      <c r="H9593" s="113" t="s">
        <v>63662</v>
      </c>
      <c r="I9593" s="113" t="s">
        <v>92219</v>
      </c>
    </row>
    <row r="9594" spans="5:9" ht="14.5" x14ac:dyDescent="0.35">
      <c r="E9594" s="113" t="s">
        <v>117053</v>
      </c>
      <c r="F9594" s="113" t="s">
        <v>21664</v>
      </c>
      <c r="G9594" s="113" t="s">
        <v>37923</v>
      </c>
      <c r="H9594" s="113" t="s">
        <v>63661</v>
      </c>
      <c r="I9594" s="113" t="s">
        <v>92218</v>
      </c>
    </row>
    <row r="9595" spans="5:9" ht="14.5" x14ac:dyDescent="0.35">
      <c r="E9595" s="113" t="s">
        <v>117052</v>
      </c>
      <c r="F9595" s="113" t="s">
        <v>21663</v>
      </c>
      <c r="G9595" s="113" t="s">
        <v>37922</v>
      </c>
      <c r="H9595" s="113" t="s">
        <v>63660</v>
      </c>
      <c r="I9595" s="113" t="s">
        <v>92217</v>
      </c>
    </row>
    <row r="9596" spans="5:9" ht="14.5" x14ac:dyDescent="0.35">
      <c r="E9596" s="113" t="s">
        <v>117051</v>
      </c>
      <c r="F9596" s="113" t="s">
        <v>21662</v>
      </c>
      <c r="G9596" s="113" t="s">
        <v>37921</v>
      </c>
      <c r="H9596" s="113" t="s">
        <v>63659</v>
      </c>
      <c r="I9596" s="113" t="s">
        <v>92216</v>
      </c>
    </row>
    <row r="9597" spans="5:9" ht="14.5" x14ac:dyDescent="0.35">
      <c r="E9597" s="113" t="s">
        <v>117050</v>
      </c>
      <c r="F9597" s="113" t="s">
        <v>21661</v>
      </c>
      <c r="G9597" s="113" t="s">
        <v>37920</v>
      </c>
      <c r="H9597" s="113" t="s">
        <v>63658</v>
      </c>
      <c r="I9597" s="113" t="s">
        <v>92215</v>
      </c>
    </row>
    <row r="9598" spans="5:9" ht="14.5" x14ac:dyDescent="0.35">
      <c r="E9598" s="113" t="s">
        <v>117049</v>
      </c>
      <c r="F9598" s="113" t="s">
        <v>21660</v>
      </c>
      <c r="G9598" s="113" t="s">
        <v>37919</v>
      </c>
      <c r="H9598" s="113" t="s">
        <v>63657</v>
      </c>
      <c r="I9598" s="113" t="s">
        <v>92214</v>
      </c>
    </row>
    <row r="9599" spans="5:9" ht="14.5" x14ac:dyDescent="0.35">
      <c r="E9599" s="113" t="s">
        <v>117048</v>
      </c>
      <c r="F9599" s="113" t="s">
        <v>21659</v>
      </c>
      <c r="G9599" s="113" t="s">
        <v>37918</v>
      </c>
      <c r="H9599" s="113" t="s">
        <v>63656</v>
      </c>
      <c r="I9599" s="113" t="s">
        <v>92213</v>
      </c>
    </row>
    <row r="9600" spans="5:9" ht="14.5" x14ac:dyDescent="0.35">
      <c r="E9600" s="113" t="s">
        <v>117047</v>
      </c>
      <c r="F9600" s="113" t="s">
        <v>21658</v>
      </c>
      <c r="G9600" s="113" t="s">
        <v>37917</v>
      </c>
      <c r="H9600" s="113" t="s">
        <v>63655</v>
      </c>
      <c r="I9600" s="113" t="s">
        <v>92212</v>
      </c>
    </row>
    <row r="9601" spans="5:9" ht="14.5" x14ac:dyDescent="0.35">
      <c r="E9601" s="113" t="s">
        <v>117046</v>
      </c>
      <c r="F9601" s="113" t="s">
        <v>21657</v>
      </c>
      <c r="G9601" s="113" t="s">
        <v>37916</v>
      </c>
      <c r="H9601" s="113" t="s">
        <v>63654</v>
      </c>
      <c r="I9601" s="113" t="s">
        <v>92211</v>
      </c>
    </row>
    <row r="9602" spans="5:9" ht="14.5" x14ac:dyDescent="0.35">
      <c r="E9602" s="113" t="s">
        <v>117045</v>
      </c>
      <c r="F9602" s="113" t="s">
        <v>21656</v>
      </c>
      <c r="G9602" s="113" t="s">
        <v>37915</v>
      </c>
      <c r="H9602" s="113" t="s">
        <v>63653</v>
      </c>
      <c r="I9602" s="113" t="s">
        <v>92210</v>
      </c>
    </row>
    <row r="9603" spans="5:9" ht="14.5" x14ac:dyDescent="0.35">
      <c r="E9603" s="113" t="s">
        <v>117044</v>
      </c>
      <c r="F9603" s="113" t="s">
        <v>21655</v>
      </c>
      <c r="G9603" s="113" t="s">
        <v>37914</v>
      </c>
      <c r="H9603" s="113" t="s">
        <v>63652</v>
      </c>
      <c r="I9603" s="113" t="s">
        <v>92209</v>
      </c>
    </row>
    <row r="9604" spans="5:9" ht="14.5" x14ac:dyDescent="0.35">
      <c r="E9604" s="113" t="s">
        <v>117043</v>
      </c>
      <c r="F9604" s="113" t="s">
        <v>21654</v>
      </c>
      <c r="G9604" s="113" t="s">
        <v>37913</v>
      </c>
      <c r="H9604" s="113" t="s">
        <v>63651</v>
      </c>
      <c r="I9604" s="113" t="s">
        <v>92208</v>
      </c>
    </row>
    <row r="9605" spans="5:9" ht="14.5" x14ac:dyDescent="0.35">
      <c r="E9605" s="113" t="s">
        <v>117042</v>
      </c>
      <c r="F9605" s="113" t="s">
        <v>21653</v>
      </c>
      <c r="G9605" s="113" t="s">
        <v>37912</v>
      </c>
      <c r="H9605" s="113" t="s">
        <v>63650</v>
      </c>
      <c r="I9605" s="113" t="s">
        <v>92207</v>
      </c>
    </row>
    <row r="9606" spans="5:9" ht="14.5" x14ac:dyDescent="0.35">
      <c r="E9606" s="113" t="s">
        <v>117041</v>
      </c>
      <c r="F9606" s="113" t="s">
        <v>21652</v>
      </c>
      <c r="G9606" s="113" t="s">
        <v>37911</v>
      </c>
      <c r="H9606" s="113" t="s">
        <v>63649</v>
      </c>
      <c r="I9606" s="113" t="s">
        <v>92206</v>
      </c>
    </row>
    <row r="9607" spans="5:9" ht="14.5" x14ac:dyDescent="0.35">
      <c r="E9607" s="113" t="s">
        <v>116057</v>
      </c>
      <c r="F9607" s="113" t="s">
        <v>21651</v>
      </c>
      <c r="G9607" s="113" t="s">
        <v>37910</v>
      </c>
      <c r="H9607" s="113" t="s">
        <v>63648</v>
      </c>
      <c r="I9607" s="113" t="s">
        <v>92205</v>
      </c>
    </row>
    <row r="9608" spans="5:9" ht="14.5" x14ac:dyDescent="0.35">
      <c r="E9608" s="113" t="s">
        <v>117040</v>
      </c>
      <c r="F9608" s="113" t="s">
        <v>21650</v>
      </c>
      <c r="G9608" s="113" t="s">
        <v>37909</v>
      </c>
      <c r="H9608" s="113" t="s">
        <v>63647</v>
      </c>
      <c r="I9608" s="113" t="s">
        <v>92204</v>
      </c>
    </row>
    <row r="9609" spans="5:9" ht="14.5" x14ac:dyDescent="0.35">
      <c r="E9609" s="113" t="s">
        <v>117039</v>
      </c>
      <c r="F9609" s="113" t="s">
        <v>21649</v>
      </c>
      <c r="G9609" s="113" t="s">
        <v>37908</v>
      </c>
      <c r="H9609" s="113" t="s">
        <v>63646</v>
      </c>
      <c r="I9609" s="113" t="s">
        <v>92203</v>
      </c>
    </row>
    <row r="9610" spans="5:9" ht="14.5" x14ac:dyDescent="0.35">
      <c r="E9610" s="113" t="s">
        <v>116056</v>
      </c>
      <c r="F9610" s="113" t="s">
        <v>21648</v>
      </c>
      <c r="G9610" s="113" t="s">
        <v>37907</v>
      </c>
      <c r="H9610" s="113" t="s">
        <v>63645</v>
      </c>
      <c r="I9610" s="113" t="s">
        <v>92202</v>
      </c>
    </row>
    <row r="9611" spans="5:9" ht="14.5" x14ac:dyDescent="0.35">
      <c r="E9611" s="113" t="s">
        <v>116055</v>
      </c>
      <c r="F9611" s="113" t="s">
        <v>21647</v>
      </c>
      <c r="G9611" s="113" t="s">
        <v>37906</v>
      </c>
      <c r="H9611" s="113" t="s">
        <v>63644</v>
      </c>
      <c r="I9611" s="113" t="s">
        <v>92201</v>
      </c>
    </row>
    <row r="9612" spans="5:9" ht="14.5" x14ac:dyDescent="0.35">
      <c r="E9612" s="113" t="s">
        <v>114272</v>
      </c>
      <c r="F9612" s="113" t="s">
        <v>21646</v>
      </c>
      <c r="G9612" s="113" t="s">
        <v>37905</v>
      </c>
      <c r="H9612" s="113" t="s">
        <v>63643</v>
      </c>
      <c r="I9612" s="113" t="s">
        <v>92200</v>
      </c>
    </row>
    <row r="9613" spans="5:9" ht="14.5" x14ac:dyDescent="0.35">
      <c r="E9613" s="113" t="s">
        <v>114271</v>
      </c>
      <c r="F9613" s="113" t="s">
        <v>21645</v>
      </c>
      <c r="G9613" s="113" t="s">
        <v>37904</v>
      </c>
      <c r="H9613" s="113" t="s">
        <v>63642</v>
      </c>
      <c r="I9613" s="113" t="s">
        <v>92199</v>
      </c>
    </row>
    <row r="9614" spans="5:9" ht="14.5" x14ac:dyDescent="0.35">
      <c r="E9614" s="113" t="s">
        <v>114270</v>
      </c>
      <c r="F9614" s="113" t="s">
        <v>21644</v>
      </c>
      <c r="G9614" s="113" t="s">
        <v>37903</v>
      </c>
      <c r="H9614" s="113" t="s">
        <v>63641</v>
      </c>
      <c r="I9614" s="113" t="s">
        <v>92198</v>
      </c>
    </row>
    <row r="9615" spans="5:9" ht="14.5" x14ac:dyDescent="0.35">
      <c r="E9615" s="113" t="s">
        <v>114269</v>
      </c>
      <c r="F9615" s="113" t="s">
        <v>21643</v>
      </c>
      <c r="G9615" s="113" t="s">
        <v>37902</v>
      </c>
      <c r="H9615" s="113" t="s">
        <v>63640</v>
      </c>
      <c r="I9615" s="113" t="s">
        <v>92197</v>
      </c>
    </row>
    <row r="9616" spans="5:9" ht="14.5" x14ac:dyDescent="0.35">
      <c r="E9616" s="113" t="s">
        <v>114268</v>
      </c>
      <c r="F9616" s="113" t="s">
        <v>21642</v>
      </c>
      <c r="G9616" s="113" t="s">
        <v>37901</v>
      </c>
      <c r="H9616" s="113" t="s">
        <v>63639</v>
      </c>
      <c r="I9616" s="113" t="s">
        <v>92196</v>
      </c>
    </row>
    <row r="9617" spans="5:9" ht="14.5" x14ac:dyDescent="0.35">
      <c r="E9617" s="113" t="s">
        <v>114267</v>
      </c>
      <c r="F9617" s="113" t="s">
        <v>21641</v>
      </c>
      <c r="G9617" s="113" t="s">
        <v>37900</v>
      </c>
      <c r="H9617" s="113" t="s">
        <v>63638</v>
      </c>
      <c r="I9617" s="113" t="s">
        <v>92195</v>
      </c>
    </row>
    <row r="9618" spans="5:9" ht="14.5" x14ac:dyDescent="0.35">
      <c r="E9618" s="113" t="s">
        <v>114266</v>
      </c>
      <c r="F9618" s="113" t="s">
        <v>21640</v>
      </c>
      <c r="G9618" s="113" t="s">
        <v>37899</v>
      </c>
      <c r="H9618" s="113" t="s">
        <v>63637</v>
      </c>
      <c r="I9618" s="113" t="s">
        <v>92194</v>
      </c>
    </row>
    <row r="9619" spans="5:9" ht="14.5" x14ac:dyDescent="0.35">
      <c r="E9619" s="113" t="s">
        <v>114265</v>
      </c>
      <c r="F9619" s="113" t="s">
        <v>21639</v>
      </c>
      <c r="G9619" s="113" t="s">
        <v>37898</v>
      </c>
      <c r="H9619" s="113" t="s">
        <v>63636</v>
      </c>
      <c r="I9619" s="113" t="s">
        <v>92193</v>
      </c>
    </row>
    <row r="9620" spans="5:9" ht="14.5" x14ac:dyDescent="0.35">
      <c r="E9620" s="113" t="s">
        <v>114264</v>
      </c>
      <c r="F9620" s="113" t="s">
        <v>21638</v>
      </c>
      <c r="G9620" s="113" t="s">
        <v>37897</v>
      </c>
      <c r="H9620" s="113" t="s">
        <v>63635</v>
      </c>
      <c r="I9620" s="113" t="s">
        <v>92192</v>
      </c>
    </row>
    <row r="9621" spans="5:9" ht="14.5" x14ac:dyDescent="0.35">
      <c r="E9621" s="113" t="s">
        <v>114263</v>
      </c>
      <c r="F9621" s="113" t="s">
        <v>21637</v>
      </c>
      <c r="G9621" s="113" t="s">
        <v>37896</v>
      </c>
      <c r="H9621" s="113" t="s">
        <v>63634</v>
      </c>
      <c r="I9621" s="113" t="s">
        <v>92191</v>
      </c>
    </row>
    <row r="9622" spans="5:9" ht="14.5" x14ac:dyDescent="0.35">
      <c r="E9622" s="113" t="s">
        <v>114262</v>
      </c>
      <c r="F9622" s="113" t="s">
        <v>21636</v>
      </c>
      <c r="G9622" s="113" t="s">
        <v>37895</v>
      </c>
      <c r="H9622" s="113" t="s">
        <v>63633</v>
      </c>
      <c r="I9622" s="113" t="s">
        <v>92190</v>
      </c>
    </row>
    <row r="9623" spans="5:9" ht="14.5" x14ac:dyDescent="0.35">
      <c r="E9623" s="113" t="s">
        <v>114261</v>
      </c>
      <c r="F9623" s="113" t="s">
        <v>21635</v>
      </c>
      <c r="G9623" s="113" t="s">
        <v>37894</v>
      </c>
      <c r="H9623" s="113" t="s">
        <v>63632</v>
      </c>
      <c r="I9623" s="113" t="s">
        <v>92189</v>
      </c>
    </row>
    <row r="9624" spans="5:9" ht="14.5" x14ac:dyDescent="0.35">
      <c r="E9624" s="113" t="s">
        <v>114260</v>
      </c>
      <c r="F9624" s="113" t="s">
        <v>21634</v>
      </c>
      <c r="G9624" s="113" t="s">
        <v>37893</v>
      </c>
      <c r="H9624" s="113" t="s">
        <v>63631</v>
      </c>
      <c r="I9624" s="113" t="s">
        <v>92188</v>
      </c>
    </row>
    <row r="9625" spans="5:9" ht="14.5" x14ac:dyDescent="0.35">
      <c r="E9625" s="113" t="s">
        <v>114259</v>
      </c>
      <c r="F9625" s="113" t="s">
        <v>21633</v>
      </c>
      <c r="G9625" s="113" t="s">
        <v>37892</v>
      </c>
      <c r="H9625" s="113" t="s">
        <v>63630</v>
      </c>
      <c r="I9625" s="113" t="s">
        <v>92187</v>
      </c>
    </row>
    <row r="9626" spans="5:9" ht="14.5" x14ac:dyDescent="0.35">
      <c r="E9626" s="113" t="s">
        <v>114258</v>
      </c>
      <c r="F9626" s="113" t="s">
        <v>21632</v>
      </c>
      <c r="G9626" s="113" t="s">
        <v>37891</v>
      </c>
      <c r="H9626" s="113" t="s">
        <v>63629</v>
      </c>
      <c r="I9626" s="113" t="s">
        <v>92186</v>
      </c>
    </row>
    <row r="9627" spans="5:9" ht="14.5" x14ac:dyDescent="0.35">
      <c r="E9627" s="113" t="s">
        <v>114257</v>
      </c>
      <c r="F9627" s="113" t="s">
        <v>21631</v>
      </c>
      <c r="G9627" s="113" t="s">
        <v>37890</v>
      </c>
      <c r="H9627" s="113" t="s">
        <v>63628</v>
      </c>
      <c r="I9627" s="113" t="s">
        <v>92185</v>
      </c>
    </row>
    <row r="9628" spans="5:9" ht="14.5" x14ac:dyDescent="0.35">
      <c r="E9628" s="113" t="s">
        <v>114256</v>
      </c>
      <c r="F9628" s="113" t="s">
        <v>21630</v>
      </c>
      <c r="G9628" s="113" t="s">
        <v>37889</v>
      </c>
      <c r="H9628" s="113" t="s">
        <v>63627</v>
      </c>
      <c r="I9628" s="113" t="s">
        <v>92184</v>
      </c>
    </row>
    <row r="9629" spans="5:9" ht="14.5" x14ac:dyDescent="0.35">
      <c r="E9629" s="113" t="s">
        <v>114255</v>
      </c>
      <c r="F9629" s="113" t="s">
        <v>21629</v>
      </c>
      <c r="G9629" s="113" t="s">
        <v>37888</v>
      </c>
      <c r="H9629" s="113" t="s">
        <v>63626</v>
      </c>
      <c r="I9629" s="113" t="s">
        <v>92183</v>
      </c>
    </row>
    <row r="9630" spans="5:9" ht="14.5" x14ac:dyDescent="0.35">
      <c r="E9630" s="113" t="s">
        <v>114254</v>
      </c>
      <c r="F9630" s="113" t="s">
        <v>21628</v>
      </c>
      <c r="G9630" s="113" t="s">
        <v>37887</v>
      </c>
      <c r="H9630" s="113" t="s">
        <v>63625</v>
      </c>
      <c r="I9630" s="113" t="s">
        <v>92182</v>
      </c>
    </row>
    <row r="9631" spans="5:9" ht="14.5" x14ac:dyDescent="0.35">
      <c r="E9631" s="113" t="s">
        <v>106778</v>
      </c>
      <c r="F9631" s="113" t="s">
        <v>21627</v>
      </c>
      <c r="G9631" s="113" t="s">
        <v>37886</v>
      </c>
      <c r="H9631" s="113" t="s">
        <v>63624</v>
      </c>
      <c r="I9631" s="113" t="s">
        <v>92181</v>
      </c>
    </row>
    <row r="9632" spans="5:9" ht="14.5" x14ac:dyDescent="0.35">
      <c r="E9632" s="113" t="s">
        <v>106777</v>
      </c>
      <c r="F9632" s="113" t="s">
        <v>21626</v>
      </c>
      <c r="G9632" s="113" t="s">
        <v>37885</v>
      </c>
      <c r="H9632" s="113" t="s">
        <v>63623</v>
      </c>
      <c r="I9632" s="113" t="s">
        <v>92180</v>
      </c>
    </row>
    <row r="9633" spans="5:9" ht="14.5" x14ac:dyDescent="0.35">
      <c r="E9633" s="113" t="s">
        <v>106776</v>
      </c>
      <c r="F9633" s="113" t="s">
        <v>21625</v>
      </c>
      <c r="G9633" s="113" t="s">
        <v>37884</v>
      </c>
      <c r="H9633" s="113" t="s">
        <v>63622</v>
      </c>
      <c r="I9633" s="113" t="s">
        <v>92179</v>
      </c>
    </row>
    <row r="9634" spans="5:9" ht="14.5" x14ac:dyDescent="0.35">
      <c r="E9634" s="113" t="s">
        <v>114253</v>
      </c>
      <c r="F9634" s="113" t="s">
        <v>21624</v>
      </c>
      <c r="G9634" s="113" t="s">
        <v>37883</v>
      </c>
      <c r="H9634" s="113" t="s">
        <v>63621</v>
      </c>
      <c r="I9634" s="113" t="s">
        <v>92178</v>
      </c>
    </row>
    <row r="9635" spans="5:9" ht="14.5" x14ac:dyDescent="0.35">
      <c r="E9635" s="113" t="s">
        <v>114252</v>
      </c>
      <c r="F9635" s="113" t="s">
        <v>21623</v>
      </c>
      <c r="G9635" s="113" t="s">
        <v>37882</v>
      </c>
      <c r="H9635" s="113" t="s">
        <v>63620</v>
      </c>
      <c r="I9635" s="113" t="s">
        <v>92177</v>
      </c>
    </row>
    <row r="9636" spans="5:9" ht="14.5" x14ac:dyDescent="0.35">
      <c r="E9636" s="113" t="s">
        <v>114251</v>
      </c>
      <c r="F9636" s="113" t="s">
        <v>21622</v>
      </c>
      <c r="G9636" s="113" t="s">
        <v>37881</v>
      </c>
      <c r="H9636" s="113" t="s">
        <v>63619</v>
      </c>
      <c r="I9636" s="113" t="s">
        <v>92176</v>
      </c>
    </row>
    <row r="9637" spans="5:9" ht="14.5" x14ac:dyDescent="0.35">
      <c r="E9637" s="113" t="s">
        <v>106775</v>
      </c>
      <c r="F9637" s="113" t="s">
        <v>21621</v>
      </c>
      <c r="G9637" s="113" t="s">
        <v>37880</v>
      </c>
      <c r="H9637" s="113" t="s">
        <v>63618</v>
      </c>
      <c r="I9637" s="113" t="s">
        <v>92175</v>
      </c>
    </row>
    <row r="9638" spans="5:9" ht="14.5" x14ac:dyDescent="0.35">
      <c r="E9638" s="113" t="s">
        <v>106774</v>
      </c>
      <c r="F9638" s="113" t="s">
        <v>21620</v>
      </c>
      <c r="G9638" s="113" t="s">
        <v>37879</v>
      </c>
      <c r="H9638" s="113" t="s">
        <v>63617</v>
      </c>
      <c r="I9638" s="113" t="s">
        <v>92174</v>
      </c>
    </row>
    <row r="9639" spans="5:9" ht="14.5" x14ac:dyDescent="0.35">
      <c r="E9639" s="113" t="s">
        <v>106773</v>
      </c>
      <c r="F9639" s="113" t="s">
        <v>21619</v>
      </c>
      <c r="G9639" s="113" t="s">
        <v>37878</v>
      </c>
      <c r="H9639" s="113" t="s">
        <v>63616</v>
      </c>
      <c r="I9639" s="113" t="s">
        <v>92173</v>
      </c>
    </row>
    <row r="9640" spans="5:9" ht="14.5" x14ac:dyDescent="0.35">
      <c r="E9640" s="113" t="s">
        <v>106772</v>
      </c>
      <c r="F9640" s="113" t="s">
        <v>21618</v>
      </c>
      <c r="G9640" s="113" t="s">
        <v>37877</v>
      </c>
      <c r="H9640" s="113" t="s">
        <v>63615</v>
      </c>
      <c r="I9640" s="113" t="s">
        <v>92172</v>
      </c>
    </row>
    <row r="9641" spans="5:9" ht="14.5" x14ac:dyDescent="0.35">
      <c r="E9641" s="113" t="s">
        <v>106771</v>
      </c>
      <c r="F9641" s="113" t="s">
        <v>21617</v>
      </c>
      <c r="G9641" s="113" t="s">
        <v>37876</v>
      </c>
      <c r="H9641" s="113" t="s">
        <v>63614</v>
      </c>
      <c r="I9641" s="113" t="s">
        <v>92171</v>
      </c>
    </row>
    <row r="9642" spans="5:9" ht="14.5" x14ac:dyDescent="0.35">
      <c r="E9642" s="113" t="s">
        <v>114250</v>
      </c>
      <c r="F9642" s="113" t="s">
        <v>21616</v>
      </c>
      <c r="G9642" s="113" t="s">
        <v>37875</v>
      </c>
      <c r="H9642" s="113" t="s">
        <v>63613</v>
      </c>
      <c r="I9642" s="113" t="s">
        <v>92170</v>
      </c>
    </row>
    <row r="9643" spans="5:9" ht="14.5" x14ac:dyDescent="0.35">
      <c r="E9643" s="113" t="s">
        <v>106770</v>
      </c>
      <c r="F9643" s="113" t="s">
        <v>21615</v>
      </c>
      <c r="G9643" s="113" t="s">
        <v>37874</v>
      </c>
      <c r="H9643" s="113" t="s">
        <v>63612</v>
      </c>
      <c r="I9643" s="113" t="s">
        <v>92169</v>
      </c>
    </row>
    <row r="9644" spans="5:9" ht="14.5" x14ac:dyDescent="0.35">
      <c r="E9644" s="113" t="s">
        <v>106769</v>
      </c>
      <c r="F9644" s="113" t="s">
        <v>21614</v>
      </c>
      <c r="G9644" s="113" t="s">
        <v>37873</v>
      </c>
      <c r="H9644" s="113" t="s">
        <v>63611</v>
      </c>
      <c r="I9644" s="113" t="s">
        <v>92168</v>
      </c>
    </row>
    <row r="9645" spans="5:9" ht="14.5" x14ac:dyDescent="0.35">
      <c r="E9645" s="113" t="s">
        <v>106768</v>
      </c>
      <c r="F9645" s="113" t="s">
        <v>21613</v>
      </c>
      <c r="G9645" s="113" t="s">
        <v>37872</v>
      </c>
      <c r="H9645" s="113" t="s">
        <v>63610</v>
      </c>
      <c r="I9645" s="113" t="s">
        <v>92167</v>
      </c>
    </row>
    <row r="9646" spans="5:9" ht="14.5" x14ac:dyDescent="0.35">
      <c r="E9646" s="113" t="s">
        <v>106767</v>
      </c>
      <c r="F9646" s="113" t="s">
        <v>21612</v>
      </c>
      <c r="G9646" s="113" t="s">
        <v>37871</v>
      </c>
      <c r="H9646" s="113" t="s">
        <v>63609</v>
      </c>
      <c r="I9646" s="113" t="s">
        <v>92166</v>
      </c>
    </row>
    <row r="9647" spans="5:9" ht="14.5" x14ac:dyDescent="0.35">
      <c r="E9647" s="113" t="s">
        <v>106766</v>
      </c>
      <c r="F9647" s="113" t="s">
        <v>21611</v>
      </c>
      <c r="G9647" s="113" t="s">
        <v>37870</v>
      </c>
      <c r="H9647" s="113" t="s">
        <v>63608</v>
      </c>
      <c r="I9647" s="113" t="s">
        <v>92165</v>
      </c>
    </row>
    <row r="9648" spans="5:9" ht="14.5" x14ac:dyDescent="0.35">
      <c r="E9648" s="113" t="s">
        <v>106765</v>
      </c>
      <c r="F9648" s="113" t="s">
        <v>21610</v>
      </c>
      <c r="G9648" s="113" t="s">
        <v>37869</v>
      </c>
      <c r="H9648" s="113" t="s">
        <v>63607</v>
      </c>
      <c r="I9648" s="113" t="s">
        <v>92164</v>
      </c>
    </row>
    <row r="9649" spans="5:9" ht="14.5" x14ac:dyDescent="0.35">
      <c r="E9649" s="113" t="s">
        <v>106764</v>
      </c>
      <c r="F9649" s="113" t="s">
        <v>21609</v>
      </c>
      <c r="G9649" s="113" t="s">
        <v>37868</v>
      </c>
      <c r="H9649" s="113" t="s">
        <v>63606</v>
      </c>
      <c r="I9649" s="113" t="s">
        <v>92163</v>
      </c>
    </row>
    <row r="9650" spans="5:9" ht="14.5" x14ac:dyDescent="0.35">
      <c r="E9650" s="113" t="s">
        <v>106763</v>
      </c>
      <c r="F9650" s="113" t="s">
        <v>21608</v>
      </c>
      <c r="G9650" s="113" t="s">
        <v>37867</v>
      </c>
      <c r="H9650" s="113" t="s">
        <v>63605</v>
      </c>
      <c r="I9650" s="113" t="s">
        <v>92162</v>
      </c>
    </row>
    <row r="9651" spans="5:9" ht="14.5" x14ac:dyDescent="0.35">
      <c r="E9651" s="113" t="s">
        <v>106762</v>
      </c>
      <c r="F9651" s="113" t="s">
        <v>21607</v>
      </c>
      <c r="G9651" s="113" t="s">
        <v>37866</v>
      </c>
      <c r="H9651" s="113" t="s">
        <v>63604</v>
      </c>
      <c r="I9651" s="113" t="s">
        <v>92161</v>
      </c>
    </row>
    <row r="9652" spans="5:9" ht="14.5" x14ac:dyDescent="0.35">
      <c r="E9652" s="113" t="s">
        <v>106761</v>
      </c>
      <c r="F9652" s="113" t="s">
        <v>21606</v>
      </c>
      <c r="G9652" s="113" t="s">
        <v>37865</v>
      </c>
      <c r="H9652" s="113" t="s">
        <v>63603</v>
      </c>
      <c r="I9652" s="113" t="s">
        <v>92160</v>
      </c>
    </row>
    <row r="9653" spans="5:9" ht="14.5" x14ac:dyDescent="0.35">
      <c r="E9653" s="113" t="s">
        <v>106760</v>
      </c>
      <c r="F9653" s="113" t="s">
        <v>21605</v>
      </c>
      <c r="G9653" s="113" t="s">
        <v>37864</v>
      </c>
      <c r="H9653" s="113" t="s">
        <v>63602</v>
      </c>
      <c r="I9653" s="113" t="s">
        <v>92159</v>
      </c>
    </row>
    <row r="9654" spans="5:9" ht="14.5" x14ac:dyDescent="0.35">
      <c r="E9654" s="113" t="s">
        <v>106759</v>
      </c>
      <c r="F9654" s="113" t="s">
        <v>21604</v>
      </c>
      <c r="G9654" s="113" t="s">
        <v>37863</v>
      </c>
      <c r="H9654" s="113" t="s">
        <v>63601</v>
      </c>
      <c r="I9654" s="113" t="s">
        <v>92158</v>
      </c>
    </row>
    <row r="9655" spans="5:9" ht="14.5" x14ac:dyDescent="0.35">
      <c r="E9655" s="113" t="s">
        <v>106758</v>
      </c>
      <c r="F9655" s="113" t="s">
        <v>21603</v>
      </c>
      <c r="G9655" s="113" t="s">
        <v>37862</v>
      </c>
      <c r="H9655" s="113" t="s">
        <v>63600</v>
      </c>
      <c r="I9655" s="113" t="s">
        <v>92157</v>
      </c>
    </row>
    <row r="9656" spans="5:9" ht="14.5" x14ac:dyDescent="0.35">
      <c r="E9656" s="113" t="s">
        <v>106757</v>
      </c>
      <c r="F9656" s="113" t="s">
        <v>21602</v>
      </c>
      <c r="G9656" s="113" t="s">
        <v>37861</v>
      </c>
      <c r="H9656" s="113" t="s">
        <v>63599</v>
      </c>
      <c r="I9656" s="113" t="s">
        <v>92156</v>
      </c>
    </row>
    <row r="9657" spans="5:9" ht="14.5" x14ac:dyDescent="0.35">
      <c r="E9657" s="113" t="s">
        <v>106756</v>
      </c>
      <c r="F9657" s="113" t="s">
        <v>21601</v>
      </c>
      <c r="G9657" s="113" t="s">
        <v>37860</v>
      </c>
      <c r="H9657" s="113" t="s">
        <v>63598</v>
      </c>
      <c r="I9657" s="113" t="s">
        <v>92155</v>
      </c>
    </row>
    <row r="9658" spans="5:9" ht="14.5" x14ac:dyDescent="0.35">
      <c r="E9658" s="113" t="s">
        <v>106755</v>
      </c>
      <c r="F9658" s="113" t="s">
        <v>21600</v>
      </c>
      <c r="G9658" s="113" t="s">
        <v>37859</v>
      </c>
      <c r="H9658" s="113" t="s">
        <v>63597</v>
      </c>
      <c r="I9658" s="113" t="s">
        <v>92154</v>
      </c>
    </row>
    <row r="9659" spans="5:9" ht="14.5" x14ac:dyDescent="0.35">
      <c r="E9659" s="113" t="s">
        <v>106754</v>
      </c>
      <c r="F9659" s="113" t="s">
        <v>21599</v>
      </c>
      <c r="G9659" s="113" t="s">
        <v>37858</v>
      </c>
      <c r="H9659" s="113" t="s">
        <v>63596</v>
      </c>
      <c r="I9659" s="113" t="s">
        <v>92153</v>
      </c>
    </row>
    <row r="9660" spans="5:9" ht="14.5" x14ac:dyDescent="0.35">
      <c r="E9660" s="113" t="s">
        <v>106753</v>
      </c>
      <c r="F9660" s="113" t="s">
        <v>21598</v>
      </c>
      <c r="G9660" s="113" t="s">
        <v>37857</v>
      </c>
      <c r="H9660" s="113" t="s">
        <v>63595</v>
      </c>
      <c r="I9660" s="113" t="s">
        <v>92152</v>
      </c>
    </row>
    <row r="9661" spans="5:9" ht="14.5" x14ac:dyDescent="0.35">
      <c r="E9661" s="113" t="s">
        <v>106752</v>
      </c>
      <c r="F9661" s="113" t="s">
        <v>21597</v>
      </c>
      <c r="G9661" s="113" t="s">
        <v>37856</v>
      </c>
      <c r="H9661" s="113" t="s">
        <v>63594</v>
      </c>
      <c r="I9661" s="113" t="s">
        <v>92151</v>
      </c>
    </row>
    <row r="9662" spans="5:9" ht="14.5" x14ac:dyDescent="0.35">
      <c r="E9662" s="113" t="s">
        <v>106751</v>
      </c>
      <c r="F9662" s="113" t="s">
        <v>21596</v>
      </c>
      <c r="G9662" s="113" t="s">
        <v>37855</v>
      </c>
      <c r="H9662" s="113" t="s">
        <v>63593</v>
      </c>
      <c r="I9662" s="113" t="s">
        <v>92150</v>
      </c>
    </row>
    <row r="9663" spans="5:9" ht="14.5" x14ac:dyDescent="0.35">
      <c r="E9663" s="113" t="s">
        <v>106750</v>
      </c>
      <c r="F9663" s="113" t="s">
        <v>21595</v>
      </c>
      <c r="G9663" s="113" t="s">
        <v>37854</v>
      </c>
      <c r="H9663" s="113" t="s">
        <v>63592</v>
      </c>
      <c r="I9663" s="113" t="s">
        <v>92149</v>
      </c>
    </row>
    <row r="9664" spans="5:9" ht="14.5" x14ac:dyDescent="0.35">
      <c r="E9664" s="113" t="s">
        <v>106749</v>
      </c>
      <c r="F9664" s="113" t="s">
        <v>21594</v>
      </c>
      <c r="G9664" s="113" t="s">
        <v>37853</v>
      </c>
      <c r="H9664" s="113" t="s">
        <v>63591</v>
      </c>
      <c r="I9664" s="113" t="s">
        <v>92148</v>
      </c>
    </row>
    <row r="9665" spans="5:9" ht="14.5" x14ac:dyDescent="0.35">
      <c r="E9665" s="113" t="s">
        <v>106748</v>
      </c>
      <c r="F9665" s="113" t="s">
        <v>21593</v>
      </c>
      <c r="G9665" s="113" t="s">
        <v>37852</v>
      </c>
      <c r="H9665" s="113" t="s">
        <v>63590</v>
      </c>
      <c r="I9665" s="113" t="s">
        <v>92147</v>
      </c>
    </row>
    <row r="9666" spans="5:9" ht="14.5" x14ac:dyDescent="0.35">
      <c r="E9666" s="113" t="s">
        <v>106747</v>
      </c>
      <c r="F9666" s="113" t="s">
        <v>21592</v>
      </c>
      <c r="G9666" s="113" t="s">
        <v>37851</v>
      </c>
      <c r="H9666" s="113" t="s">
        <v>63589</v>
      </c>
      <c r="I9666" s="113" t="s">
        <v>92146</v>
      </c>
    </row>
    <row r="9667" spans="5:9" ht="14.5" x14ac:dyDescent="0.35">
      <c r="E9667" s="113" t="s">
        <v>106746</v>
      </c>
      <c r="F9667" s="113" t="s">
        <v>21591</v>
      </c>
      <c r="G9667" s="113" t="s">
        <v>37850</v>
      </c>
      <c r="H9667" s="113" t="s">
        <v>63588</v>
      </c>
      <c r="I9667" s="113" t="s">
        <v>92145</v>
      </c>
    </row>
    <row r="9668" spans="5:9" ht="14.5" x14ac:dyDescent="0.35">
      <c r="E9668" s="113" t="s">
        <v>106745</v>
      </c>
      <c r="F9668" s="113" t="s">
        <v>21590</v>
      </c>
      <c r="G9668" s="113" t="s">
        <v>37849</v>
      </c>
      <c r="H9668" s="113" t="s">
        <v>63587</v>
      </c>
      <c r="I9668" s="113" t="s">
        <v>92144</v>
      </c>
    </row>
    <row r="9669" spans="5:9" ht="14.5" x14ac:dyDescent="0.35">
      <c r="E9669" s="113" t="s">
        <v>106744</v>
      </c>
      <c r="F9669" s="113" t="s">
        <v>21589</v>
      </c>
      <c r="G9669" s="113" t="s">
        <v>37848</v>
      </c>
      <c r="H9669" s="113" t="s">
        <v>63586</v>
      </c>
      <c r="I9669" s="113" t="s">
        <v>92143</v>
      </c>
    </row>
    <row r="9670" spans="5:9" ht="14.5" x14ac:dyDescent="0.35">
      <c r="E9670" s="113" t="s">
        <v>106743</v>
      </c>
      <c r="F9670" s="113" t="s">
        <v>21588</v>
      </c>
      <c r="G9670" s="113" t="s">
        <v>37847</v>
      </c>
      <c r="H9670" s="113" t="s">
        <v>63585</v>
      </c>
      <c r="I9670" s="113" t="s">
        <v>92142</v>
      </c>
    </row>
    <row r="9671" spans="5:9" ht="14.5" x14ac:dyDescent="0.35">
      <c r="E9671" s="113" t="s">
        <v>106742</v>
      </c>
      <c r="F9671" s="113" t="s">
        <v>21587</v>
      </c>
      <c r="G9671" s="113" t="s">
        <v>37846</v>
      </c>
      <c r="H9671" s="113" t="s">
        <v>63584</v>
      </c>
      <c r="I9671" s="113" t="s">
        <v>92141</v>
      </c>
    </row>
    <row r="9672" spans="5:9" ht="14.5" x14ac:dyDescent="0.35">
      <c r="E9672" s="113" t="s">
        <v>106741</v>
      </c>
      <c r="F9672" s="113" t="s">
        <v>21586</v>
      </c>
      <c r="G9672" s="113" t="s">
        <v>37845</v>
      </c>
      <c r="H9672" s="113" t="s">
        <v>63583</v>
      </c>
      <c r="I9672" s="113" t="s">
        <v>92140</v>
      </c>
    </row>
    <row r="9673" spans="5:9" ht="14.5" x14ac:dyDescent="0.35">
      <c r="E9673" s="113" t="s">
        <v>106740</v>
      </c>
      <c r="F9673" s="113" t="s">
        <v>21585</v>
      </c>
      <c r="G9673" s="113" t="s">
        <v>37844</v>
      </c>
      <c r="H9673" s="113" t="s">
        <v>63582</v>
      </c>
      <c r="I9673" s="113" t="s">
        <v>92139</v>
      </c>
    </row>
    <row r="9674" spans="5:9" ht="14.5" x14ac:dyDescent="0.35">
      <c r="E9674" s="113" t="s">
        <v>106739</v>
      </c>
      <c r="F9674" s="113" t="s">
        <v>21584</v>
      </c>
      <c r="G9674" s="113" t="s">
        <v>37843</v>
      </c>
      <c r="H9674" s="113" t="s">
        <v>63581</v>
      </c>
      <c r="I9674" s="113" t="s">
        <v>92138</v>
      </c>
    </row>
    <row r="9675" spans="5:9" ht="14.5" x14ac:dyDescent="0.35">
      <c r="E9675" s="113" t="s">
        <v>106738</v>
      </c>
      <c r="F9675" s="113" t="s">
        <v>21583</v>
      </c>
      <c r="G9675" s="113" t="s">
        <v>37842</v>
      </c>
      <c r="H9675" s="113" t="s">
        <v>63580</v>
      </c>
      <c r="I9675" s="113" t="s">
        <v>92137</v>
      </c>
    </row>
    <row r="9676" spans="5:9" ht="14.5" x14ac:dyDescent="0.35">
      <c r="E9676" s="113" t="s">
        <v>106737</v>
      </c>
      <c r="F9676" s="113" t="s">
        <v>21582</v>
      </c>
      <c r="G9676" s="113" t="s">
        <v>37841</v>
      </c>
      <c r="H9676" s="113" t="s">
        <v>63579</v>
      </c>
      <c r="I9676" s="113" t="s">
        <v>92136</v>
      </c>
    </row>
    <row r="9677" spans="5:9" ht="14.5" x14ac:dyDescent="0.35">
      <c r="E9677" s="113" t="s">
        <v>106736</v>
      </c>
      <c r="F9677" s="113" t="s">
        <v>21581</v>
      </c>
      <c r="G9677" s="113" t="s">
        <v>37840</v>
      </c>
      <c r="H9677" s="113" t="s">
        <v>63578</v>
      </c>
      <c r="I9677" s="113" t="s">
        <v>92135</v>
      </c>
    </row>
    <row r="9678" spans="5:9" ht="14.5" x14ac:dyDescent="0.35">
      <c r="E9678" s="113" t="s">
        <v>106735</v>
      </c>
      <c r="F9678" s="113" t="s">
        <v>21580</v>
      </c>
      <c r="G9678" s="113" t="s">
        <v>37839</v>
      </c>
      <c r="H9678" s="113" t="s">
        <v>63577</v>
      </c>
      <c r="I9678" s="113" t="s">
        <v>92134</v>
      </c>
    </row>
    <row r="9679" spans="5:9" ht="14.5" x14ac:dyDescent="0.35">
      <c r="E9679" s="113" t="s">
        <v>106734</v>
      </c>
      <c r="F9679" s="113" t="s">
        <v>21579</v>
      </c>
      <c r="G9679" s="113" t="s">
        <v>37838</v>
      </c>
      <c r="H9679" s="113" t="s">
        <v>63576</v>
      </c>
      <c r="I9679" s="113" t="s">
        <v>92133</v>
      </c>
    </row>
    <row r="9680" spans="5:9" ht="14.5" x14ac:dyDescent="0.35">
      <c r="E9680" s="113" t="s">
        <v>106733</v>
      </c>
      <c r="F9680" s="113" t="s">
        <v>21578</v>
      </c>
      <c r="G9680" s="113" t="s">
        <v>37837</v>
      </c>
      <c r="H9680" s="113" t="s">
        <v>63575</v>
      </c>
      <c r="I9680" s="113" t="s">
        <v>92132</v>
      </c>
    </row>
    <row r="9681" spans="5:9" ht="14.5" x14ac:dyDescent="0.35">
      <c r="E9681" s="113" t="s">
        <v>106732</v>
      </c>
      <c r="F9681" s="113" t="s">
        <v>21577</v>
      </c>
      <c r="G9681" s="113" t="s">
        <v>37836</v>
      </c>
      <c r="H9681" s="113" t="s">
        <v>63574</v>
      </c>
      <c r="I9681" s="113" t="s">
        <v>92131</v>
      </c>
    </row>
    <row r="9682" spans="5:9" ht="14.5" x14ac:dyDescent="0.35">
      <c r="E9682" s="113" t="s">
        <v>106731</v>
      </c>
      <c r="F9682" s="113" t="s">
        <v>21576</v>
      </c>
      <c r="G9682" s="113" t="s">
        <v>37835</v>
      </c>
      <c r="H9682" s="113" t="s">
        <v>63573</v>
      </c>
      <c r="I9682" s="113" t="s">
        <v>92130</v>
      </c>
    </row>
    <row r="9683" spans="5:9" ht="14.5" x14ac:dyDescent="0.35">
      <c r="E9683" s="113" t="s">
        <v>106730</v>
      </c>
      <c r="F9683" s="113" t="s">
        <v>21575</v>
      </c>
      <c r="G9683" s="113" t="s">
        <v>37834</v>
      </c>
      <c r="H9683" s="113" t="s">
        <v>63572</v>
      </c>
      <c r="I9683" s="113" t="s">
        <v>92129</v>
      </c>
    </row>
    <row r="9684" spans="5:9" ht="14.5" x14ac:dyDescent="0.35">
      <c r="E9684" s="113" t="s">
        <v>106729</v>
      </c>
      <c r="F9684" s="113" t="s">
        <v>21574</v>
      </c>
      <c r="G9684" s="113" t="s">
        <v>37833</v>
      </c>
      <c r="H9684" s="113" t="s">
        <v>63571</v>
      </c>
      <c r="I9684" s="113" t="s">
        <v>92128</v>
      </c>
    </row>
    <row r="9685" spans="5:9" ht="14.5" x14ac:dyDescent="0.35">
      <c r="E9685" s="113" t="s">
        <v>106728</v>
      </c>
      <c r="F9685" s="113" t="s">
        <v>21573</v>
      </c>
      <c r="G9685" s="113" t="s">
        <v>37832</v>
      </c>
      <c r="H9685" s="113" t="s">
        <v>63570</v>
      </c>
      <c r="I9685" s="113" t="s">
        <v>92127</v>
      </c>
    </row>
    <row r="9686" spans="5:9" ht="14.5" x14ac:dyDescent="0.35">
      <c r="E9686" s="113" t="s">
        <v>106727</v>
      </c>
      <c r="F9686" s="113" t="s">
        <v>21572</v>
      </c>
      <c r="G9686" s="113" t="s">
        <v>37831</v>
      </c>
      <c r="H9686" s="113" t="s">
        <v>63569</v>
      </c>
      <c r="I9686" s="113" t="s">
        <v>92126</v>
      </c>
    </row>
    <row r="9687" spans="5:9" ht="14.5" x14ac:dyDescent="0.35">
      <c r="E9687" s="113" t="s">
        <v>106726</v>
      </c>
      <c r="F9687" s="113" t="s">
        <v>21571</v>
      </c>
      <c r="G9687" s="113" t="s">
        <v>37830</v>
      </c>
      <c r="H9687" s="113" t="s">
        <v>63568</v>
      </c>
      <c r="I9687" s="113" t="s">
        <v>92125</v>
      </c>
    </row>
    <row r="9688" spans="5:9" ht="14.5" x14ac:dyDescent="0.35">
      <c r="E9688" s="113" t="s">
        <v>106725</v>
      </c>
      <c r="F9688" s="113" t="s">
        <v>21570</v>
      </c>
      <c r="G9688" s="113" t="s">
        <v>37829</v>
      </c>
      <c r="H9688" s="113" t="s">
        <v>63567</v>
      </c>
      <c r="I9688" s="113" t="s">
        <v>92124</v>
      </c>
    </row>
    <row r="9689" spans="5:9" ht="14.5" x14ac:dyDescent="0.35">
      <c r="E9689" s="113" t="s">
        <v>106724</v>
      </c>
      <c r="F9689" s="113" t="s">
        <v>21569</v>
      </c>
      <c r="G9689" s="113" t="s">
        <v>37828</v>
      </c>
      <c r="H9689" s="113" t="s">
        <v>63566</v>
      </c>
      <c r="I9689" s="113" t="s">
        <v>92123</v>
      </c>
    </row>
    <row r="9690" spans="5:9" ht="14.5" x14ac:dyDescent="0.35">
      <c r="E9690" s="113" t="s">
        <v>106723</v>
      </c>
      <c r="F9690" s="113" t="s">
        <v>21568</v>
      </c>
      <c r="G9690" s="113" t="s">
        <v>37827</v>
      </c>
      <c r="H9690" s="113" t="s">
        <v>63565</v>
      </c>
      <c r="I9690" s="113" t="s">
        <v>92122</v>
      </c>
    </row>
    <row r="9691" spans="5:9" ht="14.5" x14ac:dyDescent="0.35">
      <c r="E9691" s="113" t="s">
        <v>106722</v>
      </c>
      <c r="F9691" s="113" t="s">
        <v>21567</v>
      </c>
      <c r="G9691" s="113" t="s">
        <v>37826</v>
      </c>
      <c r="H9691" s="113" t="s">
        <v>63564</v>
      </c>
      <c r="I9691" s="113" t="s">
        <v>92121</v>
      </c>
    </row>
    <row r="9692" spans="5:9" ht="14.5" x14ac:dyDescent="0.35">
      <c r="E9692" s="113" t="s">
        <v>106721</v>
      </c>
      <c r="F9692" s="113" t="s">
        <v>21566</v>
      </c>
      <c r="G9692" s="113" t="s">
        <v>37825</v>
      </c>
      <c r="H9692" s="113" t="s">
        <v>63563</v>
      </c>
      <c r="I9692" s="113" t="s">
        <v>92120</v>
      </c>
    </row>
    <row r="9693" spans="5:9" ht="14.5" x14ac:dyDescent="0.35">
      <c r="E9693" s="113" t="s">
        <v>106720</v>
      </c>
      <c r="F9693" s="113" t="s">
        <v>21565</v>
      </c>
      <c r="G9693" s="113" t="s">
        <v>37824</v>
      </c>
      <c r="H9693" s="113" t="s">
        <v>63562</v>
      </c>
      <c r="I9693" s="113" t="s">
        <v>92119</v>
      </c>
    </row>
    <row r="9694" spans="5:9" ht="14.5" x14ac:dyDescent="0.35">
      <c r="E9694" s="113" t="s">
        <v>106719</v>
      </c>
      <c r="F9694" s="113" t="s">
        <v>21564</v>
      </c>
      <c r="G9694" s="113" t="s">
        <v>37823</v>
      </c>
      <c r="H9694" s="113" t="s">
        <v>63561</v>
      </c>
      <c r="I9694" s="113" t="s">
        <v>92118</v>
      </c>
    </row>
    <row r="9695" spans="5:9" ht="14.5" x14ac:dyDescent="0.35">
      <c r="E9695" s="113" t="s">
        <v>106718</v>
      </c>
      <c r="F9695" s="113" t="s">
        <v>21563</v>
      </c>
      <c r="G9695" s="113" t="s">
        <v>37822</v>
      </c>
      <c r="H9695" s="113" t="s">
        <v>63560</v>
      </c>
      <c r="I9695" s="113" t="s">
        <v>92117</v>
      </c>
    </row>
    <row r="9696" spans="5:9" ht="14.5" x14ac:dyDescent="0.35">
      <c r="E9696" s="113" t="s">
        <v>106717</v>
      </c>
      <c r="F9696" s="113" t="s">
        <v>21562</v>
      </c>
      <c r="G9696" s="113" t="s">
        <v>37821</v>
      </c>
      <c r="H9696" s="113" t="s">
        <v>63559</v>
      </c>
      <c r="I9696" s="113" t="s">
        <v>92116</v>
      </c>
    </row>
    <row r="9697" spans="5:9" ht="14.5" x14ac:dyDescent="0.35">
      <c r="E9697" s="113" t="s">
        <v>106716</v>
      </c>
      <c r="F9697" s="113" t="s">
        <v>21561</v>
      </c>
      <c r="G9697" s="113" t="s">
        <v>37820</v>
      </c>
      <c r="H9697" s="113" t="s">
        <v>63558</v>
      </c>
      <c r="I9697" s="113" t="s">
        <v>92115</v>
      </c>
    </row>
    <row r="9698" spans="5:9" ht="14.5" x14ac:dyDescent="0.35">
      <c r="E9698" s="113" t="s">
        <v>106715</v>
      </c>
      <c r="F9698" s="113" t="s">
        <v>21560</v>
      </c>
      <c r="G9698" s="113" t="s">
        <v>37819</v>
      </c>
      <c r="H9698" s="113" t="s">
        <v>63557</v>
      </c>
      <c r="I9698" s="113" t="s">
        <v>92114</v>
      </c>
    </row>
    <row r="9699" spans="5:9" ht="14.5" x14ac:dyDescent="0.35">
      <c r="E9699" s="113" t="s">
        <v>106714</v>
      </c>
      <c r="F9699" s="113" t="s">
        <v>21559</v>
      </c>
      <c r="G9699" s="113" t="s">
        <v>37818</v>
      </c>
      <c r="H9699" s="113" t="s">
        <v>63556</v>
      </c>
      <c r="I9699" s="113" t="s">
        <v>92113</v>
      </c>
    </row>
    <row r="9700" spans="5:9" ht="14.5" x14ac:dyDescent="0.35">
      <c r="E9700" s="113" t="s">
        <v>106713</v>
      </c>
      <c r="F9700" s="113" t="s">
        <v>21558</v>
      </c>
      <c r="G9700" s="113" t="s">
        <v>37817</v>
      </c>
      <c r="H9700" s="113" t="s">
        <v>63555</v>
      </c>
      <c r="I9700" s="113" t="s">
        <v>92112</v>
      </c>
    </row>
    <row r="9701" spans="5:9" ht="14.5" x14ac:dyDescent="0.35">
      <c r="E9701" s="113" t="s">
        <v>106712</v>
      </c>
      <c r="F9701" s="113" t="s">
        <v>21557</v>
      </c>
      <c r="G9701" s="113" t="s">
        <v>37816</v>
      </c>
      <c r="H9701" s="113" t="s">
        <v>63554</v>
      </c>
      <c r="I9701" s="113" t="s">
        <v>92111</v>
      </c>
    </row>
    <row r="9702" spans="5:9" ht="14.5" x14ac:dyDescent="0.35">
      <c r="E9702" s="113" t="s">
        <v>106711</v>
      </c>
      <c r="F9702" s="113" t="s">
        <v>21556</v>
      </c>
      <c r="G9702" s="113" t="s">
        <v>37815</v>
      </c>
      <c r="H9702" s="113" t="s">
        <v>63553</v>
      </c>
      <c r="I9702" s="113" t="s">
        <v>92110</v>
      </c>
    </row>
    <row r="9703" spans="5:9" ht="14.5" x14ac:dyDescent="0.35">
      <c r="E9703" s="113" t="s">
        <v>106710</v>
      </c>
      <c r="F9703" s="113" t="s">
        <v>21555</v>
      </c>
      <c r="G9703" s="113" t="s">
        <v>37814</v>
      </c>
      <c r="H9703" s="113" t="s">
        <v>63552</v>
      </c>
      <c r="I9703" s="113" t="s">
        <v>92109</v>
      </c>
    </row>
    <row r="9704" spans="5:9" ht="14.5" x14ac:dyDescent="0.35">
      <c r="E9704" s="113" t="s">
        <v>106709</v>
      </c>
      <c r="F9704" s="113" t="s">
        <v>21554</v>
      </c>
      <c r="G9704" s="113" t="s">
        <v>37813</v>
      </c>
      <c r="H9704" s="113" t="s">
        <v>63551</v>
      </c>
      <c r="I9704" s="113" t="s">
        <v>92108</v>
      </c>
    </row>
    <row r="9705" spans="5:9" ht="14.5" x14ac:dyDescent="0.35">
      <c r="E9705" s="113" t="s">
        <v>106708</v>
      </c>
      <c r="F9705" s="113" t="s">
        <v>21553</v>
      </c>
      <c r="G9705" s="113" t="s">
        <v>37812</v>
      </c>
      <c r="H9705" s="113" t="s">
        <v>63550</v>
      </c>
      <c r="I9705" s="113" t="s">
        <v>92107</v>
      </c>
    </row>
    <row r="9706" spans="5:9" ht="14.5" x14ac:dyDescent="0.35">
      <c r="E9706" s="113" t="s">
        <v>106707</v>
      </c>
      <c r="F9706" s="113" t="s">
        <v>21552</v>
      </c>
      <c r="G9706" s="113" t="s">
        <v>37811</v>
      </c>
      <c r="H9706" s="113" t="s">
        <v>63549</v>
      </c>
      <c r="I9706" s="113" t="s">
        <v>92106</v>
      </c>
    </row>
    <row r="9707" spans="5:9" ht="14.5" x14ac:dyDescent="0.35">
      <c r="E9707" s="113" t="s">
        <v>106706</v>
      </c>
      <c r="F9707" s="113" t="s">
        <v>21551</v>
      </c>
      <c r="G9707" s="113" t="s">
        <v>37810</v>
      </c>
      <c r="H9707" s="113" t="s">
        <v>63548</v>
      </c>
      <c r="I9707" s="113" t="s">
        <v>92105</v>
      </c>
    </row>
    <row r="9708" spans="5:9" ht="14.5" x14ac:dyDescent="0.35">
      <c r="E9708" s="113" t="s">
        <v>106705</v>
      </c>
      <c r="F9708" s="113" t="s">
        <v>21550</v>
      </c>
      <c r="G9708" s="113" t="s">
        <v>37809</v>
      </c>
      <c r="H9708" s="113" t="s">
        <v>63547</v>
      </c>
      <c r="I9708" s="113" t="s">
        <v>92104</v>
      </c>
    </row>
    <row r="9709" spans="5:9" ht="14.5" x14ac:dyDescent="0.35">
      <c r="E9709" s="113" t="s">
        <v>106704</v>
      </c>
      <c r="F9709" s="113" t="s">
        <v>21549</v>
      </c>
      <c r="G9709" s="113" t="s">
        <v>37808</v>
      </c>
      <c r="H9709" s="113" t="s">
        <v>63546</v>
      </c>
      <c r="I9709" s="113" t="s">
        <v>92103</v>
      </c>
    </row>
    <row r="9710" spans="5:9" ht="14.5" x14ac:dyDescent="0.35">
      <c r="E9710" s="113" t="s">
        <v>106703</v>
      </c>
      <c r="F9710" s="113" t="s">
        <v>21548</v>
      </c>
      <c r="G9710" s="113" t="s">
        <v>37807</v>
      </c>
      <c r="H9710" s="113" t="s">
        <v>63545</v>
      </c>
      <c r="I9710" s="113" t="s">
        <v>92102</v>
      </c>
    </row>
    <row r="9711" spans="5:9" ht="14.5" x14ac:dyDescent="0.35">
      <c r="E9711" s="113" t="s">
        <v>106702</v>
      </c>
      <c r="F9711" s="113" t="s">
        <v>21547</v>
      </c>
      <c r="G9711" s="113" t="s">
        <v>37806</v>
      </c>
      <c r="H9711" s="113" t="s">
        <v>63544</v>
      </c>
      <c r="I9711" s="113" t="s">
        <v>92101</v>
      </c>
    </row>
    <row r="9712" spans="5:9" ht="14.5" x14ac:dyDescent="0.35">
      <c r="E9712" s="113" t="s">
        <v>106701</v>
      </c>
      <c r="F9712" s="113" t="s">
        <v>21546</v>
      </c>
      <c r="G9712" s="113" t="s">
        <v>37805</v>
      </c>
      <c r="H9712" s="113" t="s">
        <v>63543</v>
      </c>
      <c r="I9712" s="113" t="s">
        <v>92100</v>
      </c>
    </row>
    <row r="9713" spans="5:9" ht="14.5" x14ac:dyDescent="0.35">
      <c r="E9713" s="113" t="s">
        <v>106700</v>
      </c>
      <c r="F9713" s="113" t="s">
        <v>21545</v>
      </c>
      <c r="G9713" s="113" t="s">
        <v>37804</v>
      </c>
      <c r="H9713" s="113" t="s">
        <v>63542</v>
      </c>
      <c r="I9713" s="113" t="s">
        <v>92099</v>
      </c>
    </row>
    <row r="9714" spans="5:9" ht="14.5" x14ac:dyDescent="0.35">
      <c r="E9714" s="113" t="s">
        <v>106699</v>
      </c>
      <c r="F9714" s="113" t="s">
        <v>21544</v>
      </c>
      <c r="G9714" s="113" t="s">
        <v>37803</v>
      </c>
      <c r="H9714" s="113" t="s">
        <v>63541</v>
      </c>
      <c r="I9714" s="113" t="s">
        <v>92098</v>
      </c>
    </row>
    <row r="9715" spans="5:9" ht="14.5" x14ac:dyDescent="0.35">
      <c r="E9715" s="113" t="s">
        <v>106698</v>
      </c>
      <c r="F9715" s="113" t="s">
        <v>21543</v>
      </c>
      <c r="G9715" s="113" t="s">
        <v>37802</v>
      </c>
      <c r="H9715" s="113" t="s">
        <v>63540</v>
      </c>
      <c r="I9715" s="113" t="s">
        <v>92097</v>
      </c>
    </row>
    <row r="9716" spans="5:9" ht="14.5" x14ac:dyDescent="0.35">
      <c r="E9716" s="113" t="s">
        <v>106697</v>
      </c>
      <c r="F9716" s="113" t="s">
        <v>21542</v>
      </c>
      <c r="G9716" s="113" t="s">
        <v>37801</v>
      </c>
      <c r="H9716" s="113" t="s">
        <v>63539</v>
      </c>
      <c r="I9716" s="113" t="s">
        <v>92096</v>
      </c>
    </row>
    <row r="9717" spans="5:9" ht="14.5" x14ac:dyDescent="0.35">
      <c r="E9717" s="113" t="s">
        <v>106696</v>
      </c>
      <c r="F9717" s="113" t="s">
        <v>21541</v>
      </c>
      <c r="G9717" s="113" t="s">
        <v>37800</v>
      </c>
      <c r="H9717" s="113" t="s">
        <v>63538</v>
      </c>
      <c r="I9717" s="113" t="s">
        <v>92095</v>
      </c>
    </row>
    <row r="9718" spans="5:9" ht="14.5" x14ac:dyDescent="0.35">
      <c r="E9718" s="113" t="s">
        <v>106695</v>
      </c>
      <c r="F9718" s="113" t="s">
        <v>21540</v>
      </c>
      <c r="G9718" s="113" t="s">
        <v>37799</v>
      </c>
      <c r="H9718" s="113" t="s">
        <v>63537</v>
      </c>
      <c r="I9718" s="113" t="s">
        <v>92094</v>
      </c>
    </row>
    <row r="9719" spans="5:9" ht="14.5" x14ac:dyDescent="0.35">
      <c r="E9719" s="113" t="s">
        <v>106694</v>
      </c>
      <c r="F9719" s="113" t="s">
        <v>21539</v>
      </c>
      <c r="G9719" s="113" t="s">
        <v>37798</v>
      </c>
      <c r="H9719" s="113" t="s">
        <v>63536</v>
      </c>
      <c r="I9719" s="113" t="s">
        <v>92093</v>
      </c>
    </row>
    <row r="9720" spans="5:9" ht="14.5" x14ac:dyDescent="0.35">
      <c r="E9720" s="113" t="s">
        <v>106693</v>
      </c>
      <c r="F9720" s="113" t="s">
        <v>21538</v>
      </c>
      <c r="G9720" s="113" t="s">
        <v>37797</v>
      </c>
      <c r="H9720" s="113" t="s">
        <v>63535</v>
      </c>
      <c r="I9720" s="113" t="s">
        <v>92092</v>
      </c>
    </row>
    <row r="9721" spans="5:9" ht="14.5" x14ac:dyDescent="0.35">
      <c r="E9721" s="113" t="s">
        <v>106692</v>
      </c>
      <c r="F9721" s="113" t="s">
        <v>21537</v>
      </c>
      <c r="G9721" s="113" t="s">
        <v>37796</v>
      </c>
      <c r="H9721" s="113" t="s">
        <v>63534</v>
      </c>
      <c r="I9721" s="113" t="s">
        <v>92091</v>
      </c>
    </row>
    <row r="9722" spans="5:9" ht="14.5" x14ac:dyDescent="0.35">
      <c r="E9722" s="113" t="s">
        <v>106691</v>
      </c>
      <c r="F9722" s="113" t="s">
        <v>21536</v>
      </c>
      <c r="G9722" s="113" t="s">
        <v>37795</v>
      </c>
      <c r="H9722" s="113" t="s">
        <v>63533</v>
      </c>
      <c r="I9722" s="113" t="s">
        <v>92090</v>
      </c>
    </row>
    <row r="9723" spans="5:9" ht="14.5" x14ac:dyDescent="0.35">
      <c r="E9723" s="113" t="s">
        <v>106690</v>
      </c>
      <c r="F9723" s="113" t="s">
        <v>21535</v>
      </c>
      <c r="G9723" s="113" t="s">
        <v>37794</v>
      </c>
      <c r="H9723" s="113" t="s">
        <v>63532</v>
      </c>
      <c r="I9723" s="113" t="s">
        <v>92089</v>
      </c>
    </row>
    <row r="9724" spans="5:9" ht="14.5" x14ac:dyDescent="0.35">
      <c r="E9724" s="113" t="s">
        <v>106689</v>
      </c>
      <c r="F9724" s="113" t="s">
        <v>21534</v>
      </c>
      <c r="G9724" s="113" t="s">
        <v>37793</v>
      </c>
      <c r="H9724" s="113" t="s">
        <v>63531</v>
      </c>
      <c r="I9724" s="113" t="s">
        <v>92088</v>
      </c>
    </row>
    <row r="9725" spans="5:9" ht="14.5" x14ac:dyDescent="0.35">
      <c r="E9725" s="113" t="s">
        <v>106688</v>
      </c>
      <c r="F9725" s="113" t="s">
        <v>21533</v>
      </c>
      <c r="G9725" s="113" t="s">
        <v>37792</v>
      </c>
      <c r="H9725" s="113" t="s">
        <v>63530</v>
      </c>
      <c r="I9725" s="113" t="s">
        <v>92087</v>
      </c>
    </row>
    <row r="9726" spans="5:9" ht="14.5" x14ac:dyDescent="0.35">
      <c r="E9726" s="113" t="s">
        <v>106687</v>
      </c>
      <c r="F9726" s="113" t="s">
        <v>21532</v>
      </c>
      <c r="G9726" s="113" t="s">
        <v>37791</v>
      </c>
      <c r="H9726" s="113" t="s">
        <v>63529</v>
      </c>
      <c r="I9726" s="113" t="s">
        <v>92086</v>
      </c>
    </row>
    <row r="9727" spans="5:9" ht="14.5" x14ac:dyDescent="0.35">
      <c r="E9727" s="113" t="s">
        <v>106686</v>
      </c>
      <c r="F9727" s="113" t="s">
        <v>21531</v>
      </c>
      <c r="G9727" s="113" t="s">
        <v>37790</v>
      </c>
      <c r="H9727" s="113" t="s">
        <v>63528</v>
      </c>
      <c r="I9727" s="113" t="s">
        <v>92085</v>
      </c>
    </row>
    <row r="9728" spans="5:9" ht="14.5" x14ac:dyDescent="0.35">
      <c r="E9728" s="113" t="s">
        <v>106685</v>
      </c>
      <c r="F9728" s="113" t="s">
        <v>21530</v>
      </c>
      <c r="G9728" s="113" t="s">
        <v>37789</v>
      </c>
      <c r="H9728" s="113" t="s">
        <v>63527</v>
      </c>
      <c r="I9728" s="113" t="s">
        <v>92084</v>
      </c>
    </row>
    <row r="9729" spans="5:9" ht="14.5" x14ac:dyDescent="0.35">
      <c r="E9729" s="113" t="s">
        <v>106684</v>
      </c>
      <c r="F9729" s="113" t="s">
        <v>21529</v>
      </c>
      <c r="G9729" s="113" t="s">
        <v>37788</v>
      </c>
      <c r="H9729" s="113" t="s">
        <v>63526</v>
      </c>
      <c r="I9729" s="113" t="s">
        <v>92083</v>
      </c>
    </row>
    <row r="9730" spans="5:9" ht="14.5" x14ac:dyDescent="0.35">
      <c r="E9730" s="113" t="s">
        <v>106683</v>
      </c>
      <c r="F9730" s="113" t="s">
        <v>21528</v>
      </c>
      <c r="G9730" s="113" t="s">
        <v>37787</v>
      </c>
      <c r="H9730" s="113" t="s">
        <v>63525</v>
      </c>
      <c r="I9730" s="113" t="s">
        <v>92082</v>
      </c>
    </row>
    <row r="9731" spans="5:9" ht="14.5" x14ac:dyDescent="0.35">
      <c r="E9731" s="113" t="s">
        <v>106682</v>
      </c>
      <c r="F9731" s="113" t="s">
        <v>21527</v>
      </c>
      <c r="G9731" s="113" t="s">
        <v>37786</v>
      </c>
      <c r="H9731" s="113" t="s">
        <v>63524</v>
      </c>
      <c r="I9731" s="113" t="s">
        <v>92081</v>
      </c>
    </row>
    <row r="9732" spans="5:9" ht="14.5" x14ac:dyDescent="0.35">
      <c r="E9732" s="113" t="s">
        <v>106681</v>
      </c>
      <c r="F9732" s="113" t="s">
        <v>21526</v>
      </c>
      <c r="G9732" s="113" t="s">
        <v>37785</v>
      </c>
      <c r="H9732" s="113" t="s">
        <v>63523</v>
      </c>
      <c r="I9732" s="113" t="s">
        <v>92080</v>
      </c>
    </row>
    <row r="9733" spans="5:9" ht="14.5" x14ac:dyDescent="0.35">
      <c r="E9733" s="113" t="s">
        <v>106680</v>
      </c>
      <c r="F9733" s="113" t="s">
        <v>21525</v>
      </c>
      <c r="G9733" s="113" t="s">
        <v>37784</v>
      </c>
      <c r="H9733" s="113" t="s">
        <v>63522</v>
      </c>
      <c r="I9733" s="113" t="s">
        <v>92079</v>
      </c>
    </row>
    <row r="9734" spans="5:9" ht="14.5" x14ac:dyDescent="0.35">
      <c r="E9734" s="113" t="s">
        <v>106679</v>
      </c>
      <c r="F9734" s="113" t="s">
        <v>21524</v>
      </c>
      <c r="G9734" s="113" t="s">
        <v>37783</v>
      </c>
      <c r="H9734" s="113" t="s">
        <v>63521</v>
      </c>
      <c r="I9734" s="113" t="s">
        <v>92078</v>
      </c>
    </row>
    <row r="9735" spans="5:9" ht="14.5" x14ac:dyDescent="0.35">
      <c r="E9735" s="113" t="s">
        <v>106678</v>
      </c>
      <c r="F9735" s="113" t="s">
        <v>21523</v>
      </c>
      <c r="G9735" s="113" t="s">
        <v>37782</v>
      </c>
      <c r="H9735" s="113" t="s">
        <v>63520</v>
      </c>
      <c r="I9735" s="113" t="s">
        <v>92077</v>
      </c>
    </row>
    <row r="9736" spans="5:9" ht="14.5" x14ac:dyDescent="0.35">
      <c r="E9736" s="113" t="s">
        <v>106677</v>
      </c>
      <c r="F9736" s="113" t="s">
        <v>21522</v>
      </c>
      <c r="G9736" s="113" t="s">
        <v>37781</v>
      </c>
      <c r="H9736" s="113" t="s">
        <v>63519</v>
      </c>
      <c r="I9736" s="113" t="s">
        <v>92076</v>
      </c>
    </row>
    <row r="9737" spans="5:9" ht="14.5" x14ac:dyDescent="0.35">
      <c r="E9737" s="113" t="s">
        <v>106676</v>
      </c>
      <c r="F9737" s="113" t="s">
        <v>21521</v>
      </c>
      <c r="G9737" s="113" t="s">
        <v>37780</v>
      </c>
      <c r="H9737" s="113" t="s">
        <v>63518</v>
      </c>
      <c r="I9737" s="113" t="s">
        <v>92075</v>
      </c>
    </row>
    <row r="9738" spans="5:9" ht="14.5" x14ac:dyDescent="0.35">
      <c r="E9738" s="113" t="s">
        <v>106675</v>
      </c>
      <c r="F9738" s="113" t="s">
        <v>21520</v>
      </c>
      <c r="G9738" s="113" t="s">
        <v>37779</v>
      </c>
      <c r="H9738" s="113" t="s">
        <v>63517</v>
      </c>
      <c r="I9738" s="113" t="s">
        <v>92074</v>
      </c>
    </row>
    <row r="9739" spans="5:9" ht="14.5" x14ac:dyDescent="0.35">
      <c r="E9739" s="113" t="s">
        <v>106674</v>
      </c>
      <c r="F9739" s="113" t="s">
        <v>21519</v>
      </c>
      <c r="G9739" s="113" t="s">
        <v>37778</v>
      </c>
      <c r="H9739" s="113" t="s">
        <v>63516</v>
      </c>
      <c r="I9739" s="113" t="s">
        <v>92073</v>
      </c>
    </row>
    <row r="9740" spans="5:9" ht="14.5" x14ac:dyDescent="0.35">
      <c r="E9740" s="113" t="s">
        <v>106673</v>
      </c>
      <c r="F9740" s="113" t="s">
        <v>21518</v>
      </c>
      <c r="G9740" s="113" t="s">
        <v>37777</v>
      </c>
      <c r="H9740" s="113" t="s">
        <v>63515</v>
      </c>
      <c r="I9740" s="113" t="s">
        <v>92072</v>
      </c>
    </row>
    <row r="9741" spans="5:9" ht="14.5" x14ac:dyDescent="0.35">
      <c r="E9741" s="113" t="s">
        <v>106672</v>
      </c>
      <c r="F9741" s="113" t="s">
        <v>21517</v>
      </c>
      <c r="G9741" s="113" t="s">
        <v>37776</v>
      </c>
      <c r="H9741" s="113" t="s">
        <v>63514</v>
      </c>
      <c r="I9741" s="113" t="s">
        <v>92071</v>
      </c>
    </row>
    <row r="9742" spans="5:9" ht="14.5" x14ac:dyDescent="0.35">
      <c r="E9742" s="113" t="s">
        <v>106671</v>
      </c>
      <c r="F9742" s="113" t="s">
        <v>21516</v>
      </c>
      <c r="G9742" s="113" t="s">
        <v>37775</v>
      </c>
      <c r="H9742" s="113" t="s">
        <v>63513</v>
      </c>
      <c r="I9742" s="113" t="s">
        <v>92070</v>
      </c>
    </row>
    <row r="9743" spans="5:9" ht="14.5" x14ac:dyDescent="0.35">
      <c r="E9743" s="113" t="s">
        <v>106670</v>
      </c>
      <c r="F9743" s="113" t="s">
        <v>21515</v>
      </c>
      <c r="G9743" s="113" t="s">
        <v>37774</v>
      </c>
      <c r="H9743" s="113" t="s">
        <v>63512</v>
      </c>
      <c r="I9743" s="113" t="s">
        <v>92069</v>
      </c>
    </row>
    <row r="9744" spans="5:9" ht="14.5" x14ac:dyDescent="0.35">
      <c r="E9744" s="113" t="s">
        <v>114249</v>
      </c>
      <c r="F9744" s="113" t="s">
        <v>21514</v>
      </c>
      <c r="G9744" s="113" t="s">
        <v>37773</v>
      </c>
      <c r="H9744" s="113" t="s">
        <v>63511</v>
      </c>
      <c r="I9744" s="113" t="s">
        <v>92068</v>
      </c>
    </row>
    <row r="9745" spans="5:9" ht="14.5" x14ac:dyDescent="0.35">
      <c r="E9745" s="113" t="s">
        <v>106669</v>
      </c>
      <c r="F9745" s="113" t="s">
        <v>21513</v>
      </c>
      <c r="G9745" s="113" t="s">
        <v>37772</v>
      </c>
      <c r="H9745" s="113" t="s">
        <v>63510</v>
      </c>
      <c r="I9745" s="113" t="s">
        <v>92067</v>
      </c>
    </row>
    <row r="9746" spans="5:9" ht="14.5" x14ac:dyDescent="0.35">
      <c r="E9746" s="113" t="s">
        <v>106668</v>
      </c>
      <c r="F9746" s="113" t="s">
        <v>21512</v>
      </c>
      <c r="G9746" s="113" t="s">
        <v>37771</v>
      </c>
      <c r="H9746" s="113" t="s">
        <v>63509</v>
      </c>
      <c r="I9746" s="113" t="s">
        <v>92066</v>
      </c>
    </row>
    <row r="9747" spans="5:9" ht="14.5" x14ac:dyDescent="0.35">
      <c r="E9747" s="113" t="s">
        <v>106667</v>
      </c>
      <c r="F9747" s="113" t="s">
        <v>21511</v>
      </c>
      <c r="G9747" s="113" t="s">
        <v>37770</v>
      </c>
      <c r="H9747" s="113" t="s">
        <v>63508</v>
      </c>
      <c r="I9747" s="113" t="s">
        <v>92065</v>
      </c>
    </row>
    <row r="9748" spans="5:9" ht="14.5" x14ac:dyDescent="0.35">
      <c r="E9748" s="113" t="s">
        <v>106666</v>
      </c>
      <c r="F9748" s="113" t="s">
        <v>21510</v>
      </c>
      <c r="G9748" s="113" t="s">
        <v>37769</v>
      </c>
      <c r="H9748" s="113" t="s">
        <v>63507</v>
      </c>
      <c r="I9748" s="113" t="s">
        <v>92064</v>
      </c>
    </row>
    <row r="9749" spans="5:9" ht="14.5" x14ac:dyDescent="0.35">
      <c r="E9749" s="113" t="s">
        <v>106665</v>
      </c>
      <c r="F9749" s="113" t="s">
        <v>21509</v>
      </c>
      <c r="G9749" s="113" t="s">
        <v>37768</v>
      </c>
      <c r="H9749" s="113" t="s">
        <v>63506</v>
      </c>
      <c r="I9749" s="113" t="s">
        <v>92063</v>
      </c>
    </row>
    <row r="9750" spans="5:9" ht="14.5" x14ac:dyDescent="0.35">
      <c r="E9750" s="113" t="s">
        <v>106664</v>
      </c>
      <c r="F9750" s="113" t="s">
        <v>21508</v>
      </c>
      <c r="G9750" s="113" t="s">
        <v>37767</v>
      </c>
      <c r="H9750" s="113" t="s">
        <v>63505</v>
      </c>
      <c r="I9750" s="113" t="s">
        <v>92062</v>
      </c>
    </row>
    <row r="9751" spans="5:9" ht="14.5" x14ac:dyDescent="0.35">
      <c r="E9751" s="113" t="s">
        <v>106663</v>
      </c>
      <c r="F9751" s="113" t="s">
        <v>21507</v>
      </c>
      <c r="G9751" s="113" t="s">
        <v>37766</v>
      </c>
      <c r="H9751" s="113" t="s">
        <v>63504</v>
      </c>
      <c r="I9751" s="113" t="s">
        <v>92061</v>
      </c>
    </row>
    <row r="9752" spans="5:9" ht="14.5" x14ac:dyDescent="0.35">
      <c r="E9752" s="113" t="s">
        <v>106662</v>
      </c>
      <c r="F9752" s="113" t="s">
        <v>21506</v>
      </c>
      <c r="G9752" s="113" t="s">
        <v>37765</v>
      </c>
      <c r="H9752" s="113" t="s">
        <v>63503</v>
      </c>
      <c r="I9752" s="113" t="s">
        <v>92060</v>
      </c>
    </row>
    <row r="9753" spans="5:9" ht="14.5" x14ac:dyDescent="0.35">
      <c r="E9753" s="113" t="s">
        <v>106661</v>
      </c>
      <c r="F9753" s="113" t="s">
        <v>21505</v>
      </c>
      <c r="G9753" s="113" t="s">
        <v>37764</v>
      </c>
      <c r="H9753" s="113" t="s">
        <v>63502</v>
      </c>
      <c r="I9753" s="113" t="s">
        <v>92059</v>
      </c>
    </row>
    <row r="9754" spans="5:9" ht="14.5" x14ac:dyDescent="0.35">
      <c r="E9754" s="113" t="s">
        <v>106660</v>
      </c>
      <c r="F9754" s="113" t="s">
        <v>21504</v>
      </c>
      <c r="G9754" s="113" t="s">
        <v>37763</v>
      </c>
      <c r="H9754" s="113" t="s">
        <v>63501</v>
      </c>
      <c r="I9754" s="113" t="s">
        <v>92058</v>
      </c>
    </row>
    <row r="9755" spans="5:9" ht="14.5" x14ac:dyDescent="0.35">
      <c r="E9755" s="113" t="s">
        <v>106659</v>
      </c>
      <c r="F9755" s="113" t="s">
        <v>21503</v>
      </c>
      <c r="G9755" s="113" t="s">
        <v>37762</v>
      </c>
      <c r="H9755" s="113" t="s">
        <v>63500</v>
      </c>
      <c r="I9755" s="113" t="s">
        <v>92057</v>
      </c>
    </row>
    <row r="9756" spans="5:9" ht="14.5" x14ac:dyDescent="0.35">
      <c r="E9756" s="113" t="s">
        <v>106658</v>
      </c>
      <c r="F9756" s="113" t="s">
        <v>21502</v>
      </c>
      <c r="G9756" s="113" t="s">
        <v>37761</v>
      </c>
      <c r="H9756" s="113" t="s">
        <v>63499</v>
      </c>
      <c r="I9756" s="113" t="s">
        <v>92056</v>
      </c>
    </row>
    <row r="9757" spans="5:9" ht="14.5" x14ac:dyDescent="0.35">
      <c r="E9757" s="113" t="s">
        <v>106657</v>
      </c>
      <c r="F9757" s="113" t="s">
        <v>21501</v>
      </c>
      <c r="G9757" s="113" t="s">
        <v>37760</v>
      </c>
      <c r="H9757" s="113" t="s">
        <v>63498</v>
      </c>
      <c r="I9757" s="113" t="s">
        <v>92055</v>
      </c>
    </row>
    <row r="9758" spans="5:9" ht="14.5" x14ac:dyDescent="0.35">
      <c r="E9758" s="113" t="s">
        <v>106656</v>
      </c>
      <c r="F9758" s="113" t="s">
        <v>21500</v>
      </c>
      <c r="G9758" s="113" t="s">
        <v>37759</v>
      </c>
      <c r="H9758" s="113" t="s">
        <v>63497</v>
      </c>
      <c r="I9758" s="113" t="s">
        <v>92054</v>
      </c>
    </row>
    <row r="9759" spans="5:9" ht="14.5" x14ac:dyDescent="0.35">
      <c r="E9759" s="113" t="s">
        <v>106655</v>
      </c>
      <c r="F9759" s="113" t="s">
        <v>21499</v>
      </c>
      <c r="G9759" s="113" t="s">
        <v>37758</v>
      </c>
      <c r="H9759" s="113" t="s">
        <v>63496</v>
      </c>
      <c r="I9759" s="113" t="s">
        <v>92053</v>
      </c>
    </row>
    <row r="9760" spans="5:9" ht="14.5" x14ac:dyDescent="0.35">
      <c r="E9760" s="113" t="s">
        <v>106654</v>
      </c>
      <c r="F9760" s="113" t="s">
        <v>21498</v>
      </c>
      <c r="G9760" s="113" t="s">
        <v>37757</v>
      </c>
      <c r="H9760" s="113" t="s">
        <v>63495</v>
      </c>
      <c r="I9760" s="113" t="s">
        <v>92052</v>
      </c>
    </row>
    <row r="9761" spans="5:9" ht="14.5" x14ac:dyDescent="0.35">
      <c r="E9761" s="113" t="s">
        <v>106653</v>
      </c>
      <c r="F9761" s="113" t="s">
        <v>21497</v>
      </c>
      <c r="G9761" s="113" t="s">
        <v>37756</v>
      </c>
      <c r="H9761" s="113" t="s">
        <v>63494</v>
      </c>
      <c r="I9761" s="113" t="s">
        <v>92051</v>
      </c>
    </row>
    <row r="9762" spans="5:9" ht="14.5" x14ac:dyDescent="0.35">
      <c r="E9762" s="113" t="s">
        <v>106652</v>
      </c>
      <c r="F9762" s="113" t="s">
        <v>21496</v>
      </c>
      <c r="G9762" s="113" t="s">
        <v>37755</v>
      </c>
      <c r="H9762" s="113" t="s">
        <v>63493</v>
      </c>
      <c r="I9762" s="113" t="s">
        <v>92050</v>
      </c>
    </row>
    <row r="9763" spans="5:9" ht="14.5" x14ac:dyDescent="0.35">
      <c r="E9763" s="113" t="s">
        <v>106651</v>
      </c>
      <c r="F9763" s="113" t="s">
        <v>21495</v>
      </c>
      <c r="G9763" s="113" t="s">
        <v>37754</v>
      </c>
      <c r="H9763" s="113" t="s">
        <v>63492</v>
      </c>
      <c r="I9763" s="113" t="s">
        <v>92049</v>
      </c>
    </row>
    <row r="9764" spans="5:9" ht="14.5" x14ac:dyDescent="0.35">
      <c r="E9764" s="113" t="s">
        <v>106650</v>
      </c>
      <c r="F9764" s="113" t="s">
        <v>21494</v>
      </c>
      <c r="G9764" s="113" t="s">
        <v>37753</v>
      </c>
      <c r="H9764" s="113" t="s">
        <v>63491</v>
      </c>
      <c r="I9764" s="113" t="s">
        <v>92048</v>
      </c>
    </row>
    <row r="9765" spans="5:9" ht="14.5" x14ac:dyDescent="0.35">
      <c r="E9765" s="113" t="s">
        <v>106649</v>
      </c>
      <c r="F9765" s="113" t="s">
        <v>21493</v>
      </c>
      <c r="G9765" s="113" t="s">
        <v>37752</v>
      </c>
      <c r="H9765" s="113" t="s">
        <v>63490</v>
      </c>
      <c r="I9765" s="113" t="s">
        <v>92047</v>
      </c>
    </row>
    <row r="9766" spans="5:9" ht="14.5" x14ac:dyDescent="0.35">
      <c r="E9766" s="113" t="s">
        <v>106648</v>
      </c>
      <c r="F9766" s="113" t="s">
        <v>21492</v>
      </c>
      <c r="G9766" s="113" t="s">
        <v>37751</v>
      </c>
      <c r="H9766" s="113" t="s">
        <v>63489</v>
      </c>
      <c r="I9766" s="113" t="s">
        <v>92046</v>
      </c>
    </row>
    <row r="9767" spans="5:9" ht="14.5" x14ac:dyDescent="0.35">
      <c r="E9767" s="113" t="s">
        <v>106647</v>
      </c>
      <c r="F9767" s="113" t="s">
        <v>21491</v>
      </c>
      <c r="G9767" s="113" t="s">
        <v>37750</v>
      </c>
      <c r="H9767" s="113" t="s">
        <v>63488</v>
      </c>
      <c r="I9767" s="113" t="s">
        <v>92045</v>
      </c>
    </row>
    <row r="9768" spans="5:9" ht="14.5" x14ac:dyDescent="0.35">
      <c r="E9768" s="113" t="s">
        <v>106646</v>
      </c>
      <c r="F9768" s="113" t="s">
        <v>21490</v>
      </c>
      <c r="G9768" s="113" t="s">
        <v>37749</v>
      </c>
      <c r="H9768" s="113" t="s">
        <v>63487</v>
      </c>
      <c r="I9768" s="113" t="s">
        <v>92044</v>
      </c>
    </row>
    <row r="9769" spans="5:9" ht="14.5" x14ac:dyDescent="0.35">
      <c r="E9769" s="113" t="s">
        <v>106645</v>
      </c>
      <c r="F9769" s="113" t="s">
        <v>21489</v>
      </c>
      <c r="G9769" s="113" t="s">
        <v>37748</v>
      </c>
      <c r="H9769" s="113" t="s">
        <v>63486</v>
      </c>
      <c r="I9769" s="113" t="s">
        <v>92043</v>
      </c>
    </row>
    <row r="9770" spans="5:9" ht="14.5" x14ac:dyDescent="0.35">
      <c r="E9770" s="113" t="s">
        <v>106644</v>
      </c>
      <c r="F9770" s="113" t="s">
        <v>21488</v>
      </c>
      <c r="G9770" s="113" t="s">
        <v>37747</v>
      </c>
      <c r="H9770" s="113" t="s">
        <v>63485</v>
      </c>
      <c r="I9770" s="113" t="s">
        <v>92042</v>
      </c>
    </row>
    <row r="9771" spans="5:9" ht="14.5" x14ac:dyDescent="0.35">
      <c r="E9771" s="113" t="s">
        <v>106643</v>
      </c>
      <c r="F9771" s="113" t="s">
        <v>21487</v>
      </c>
      <c r="G9771" s="113" t="s">
        <v>37746</v>
      </c>
      <c r="H9771" s="113" t="s">
        <v>63484</v>
      </c>
      <c r="I9771" s="113" t="s">
        <v>92041</v>
      </c>
    </row>
    <row r="9772" spans="5:9" ht="14.5" x14ac:dyDescent="0.35">
      <c r="E9772" s="113" t="s">
        <v>106642</v>
      </c>
      <c r="F9772" s="113" t="s">
        <v>21486</v>
      </c>
      <c r="G9772" s="113" t="s">
        <v>37745</v>
      </c>
      <c r="H9772" s="113" t="s">
        <v>63483</v>
      </c>
      <c r="I9772" s="113" t="s">
        <v>92040</v>
      </c>
    </row>
    <row r="9773" spans="5:9" ht="14.5" x14ac:dyDescent="0.35">
      <c r="E9773" s="113" t="s">
        <v>106641</v>
      </c>
      <c r="F9773" s="113" t="s">
        <v>21485</v>
      </c>
      <c r="G9773" s="113" t="s">
        <v>37744</v>
      </c>
      <c r="H9773" s="113" t="s">
        <v>63482</v>
      </c>
      <c r="I9773" s="113" t="s">
        <v>92039</v>
      </c>
    </row>
    <row r="9774" spans="5:9" ht="14.5" x14ac:dyDescent="0.35">
      <c r="E9774" s="113" t="s">
        <v>106640</v>
      </c>
      <c r="F9774" s="113" t="s">
        <v>21484</v>
      </c>
      <c r="G9774" s="113" t="s">
        <v>37743</v>
      </c>
      <c r="H9774" s="113" t="s">
        <v>63481</v>
      </c>
      <c r="I9774" s="113" t="s">
        <v>92038</v>
      </c>
    </row>
    <row r="9775" spans="5:9" ht="14.5" x14ac:dyDescent="0.35">
      <c r="E9775" s="113" t="s">
        <v>106639</v>
      </c>
      <c r="F9775" s="113" t="s">
        <v>21483</v>
      </c>
      <c r="G9775" s="113" t="s">
        <v>37742</v>
      </c>
      <c r="H9775" s="113" t="s">
        <v>63480</v>
      </c>
      <c r="I9775" s="113" t="s">
        <v>92037</v>
      </c>
    </row>
    <row r="9776" spans="5:9" ht="14.5" x14ac:dyDescent="0.35">
      <c r="E9776" s="113" t="s">
        <v>106638</v>
      </c>
      <c r="F9776" s="113" t="s">
        <v>21482</v>
      </c>
      <c r="G9776" s="113" t="s">
        <v>37741</v>
      </c>
      <c r="H9776" s="113" t="s">
        <v>63479</v>
      </c>
      <c r="I9776" s="113" t="s">
        <v>92036</v>
      </c>
    </row>
    <row r="9777" spans="5:9" ht="14.5" x14ac:dyDescent="0.35">
      <c r="E9777" s="113" t="s">
        <v>106637</v>
      </c>
      <c r="F9777" s="113" t="s">
        <v>21481</v>
      </c>
      <c r="G9777" s="113" t="s">
        <v>37740</v>
      </c>
      <c r="H9777" s="113" t="s">
        <v>63478</v>
      </c>
      <c r="I9777" s="113" t="s">
        <v>92035</v>
      </c>
    </row>
    <row r="9778" spans="5:9" ht="14.5" x14ac:dyDescent="0.35">
      <c r="E9778" s="113" t="s">
        <v>106636</v>
      </c>
      <c r="F9778" s="113" t="s">
        <v>21480</v>
      </c>
      <c r="G9778" s="113" t="s">
        <v>37739</v>
      </c>
      <c r="H9778" s="113" t="s">
        <v>63477</v>
      </c>
      <c r="I9778" s="113" t="s">
        <v>92034</v>
      </c>
    </row>
    <row r="9779" spans="5:9" ht="14.5" x14ac:dyDescent="0.35">
      <c r="E9779" s="113" t="s">
        <v>106635</v>
      </c>
      <c r="F9779" s="113" t="s">
        <v>21479</v>
      </c>
      <c r="G9779" s="113" t="s">
        <v>37738</v>
      </c>
      <c r="H9779" s="113" t="s">
        <v>63476</v>
      </c>
      <c r="I9779" s="113" t="s">
        <v>92033</v>
      </c>
    </row>
    <row r="9780" spans="5:9" ht="14.5" x14ac:dyDescent="0.35">
      <c r="E9780" s="113" t="s">
        <v>106634</v>
      </c>
      <c r="F9780" s="113" t="s">
        <v>21478</v>
      </c>
      <c r="G9780" s="113" t="s">
        <v>37737</v>
      </c>
      <c r="H9780" s="113" t="s">
        <v>63475</v>
      </c>
      <c r="I9780" s="113" t="s">
        <v>92032</v>
      </c>
    </row>
    <row r="9781" spans="5:9" ht="14.5" x14ac:dyDescent="0.35">
      <c r="E9781" s="113" t="s">
        <v>106633</v>
      </c>
      <c r="F9781" s="113" t="s">
        <v>21477</v>
      </c>
      <c r="G9781" s="113" t="s">
        <v>37736</v>
      </c>
      <c r="H9781" s="113" t="s">
        <v>63474</v>
      </c>
      <c r="I9781" s="113" t="s">
        <v>92031</v>
      </c>
    </row>
    <row r="9782" spans="5:9" ht="14.5" x14ac:dyDescent="0.35">
      <c r="E9782" s="113" t="s">
        <v>50033</v>
      </c>
      <c r="F9782" s="113" t="s">
        <v>21476</v>
      </c>
      <c r="G9782" s="113" t="s">
        <v>37735</v>
      </c>
      <c r="H9782" s="113" t="s">
        <v>63473</v>
      </c>
      <c r="I9782" s="113" t="s">
        <v>92030</v>
      </c>
    </row>
    <row r="9783" spans="5:9" ht="14.5" x14ac:dyDescent="0.35">
      <c r="E9783" s="113" t="s">
        <v>50025</v>
      </c>
      <c r="F9783" s="113" t="s">
        <v>21475</v>
      </c>
      <c r="G9783" s="113" t="s">
        <v>37734</v>
      </c>
      <c r="H9783" s="113" t="s">
        <v>63472</v>
      </c>
      <c r="I9783" s="113" t="s">
        <v>92029</v>
      </c>
    </row>
    <row r="9784" spans="5:9" ht="14.5" x14ac:dyDescent="0.35">
      <c r="E9784" s="113" t="s">
        <v>50032</v>
      </c>
      <c r="F9784" s="113" t="s">
        <v>21474</v>
      </c>
      <c r="G9784" s="113" t="s">
        <v>37733</v>
      </c>
      <c r="H9784" s="113" t="s">
        <v>63471</v>
      </c>
      <c r="I9784" s="113" t="s">
        <v>92028</v>
      </c>
    </row>
    <row r="9785" spans="5:9" ht="14.5" x14ac:dyDescent="0.35">
      <c r="E9785" s="113" t="s">
        <v>106632</v>
      </c>
      <c r="F9785" s="113" t="s">
        <v>21473</v>
      </c>
      <c r="G9785" s="113" t="s">
        <v>37732</v>
      </c>
      <c r="H9785" s="113" t="s">
        <v>63470</v>
      </c>
      <c r="I9785" s="113" t="s">
        <v>92027</v>
      </c>
    </row>
    <row r="9786" spans="5:9" ht="14.5" x14ac:dyDescent="0.35">
      <c r="E9786" s="113" t="s">
        <v>106631</v>
      </c>
      <c r="F9786" s="113" t="s">
        <v>21472</v>
      </c>
      <c r="G9786" s="113" t="s">
        <v>37731</v>
      </c>
      <c r="H9786" s="113" t="s">
        <v>63469</v>
      </c>
      <c r="I9786" s="113" t="s">
        <v>92026</v>
      </c>
    </row>
    <row r="9787" spans="5:9" ht="14.5" x14ac:dyDescent="0.35">
      <c r="E9787" s="113" t="s">
        <v>106630</v>
      </c>
      <c r="F9787" s="113" t="s">
        <v>21471</v>
      </c>
      <c r="G9787" s="113" t="s">
        <v>37730</v>
      </c>
      <c r="H9787" s="113" t="s">
        <v>63468</v>
      </c>
      <c r="I9787" s="113" t="s">
        <v>92025</v>
      </c>
    </row>
    <row r="9788" spans="5:9" ht="14.5" x14ac:dyDescent="0.35">
      <c r="E9788" s="113" t="s">
        <v>106629</v>
      </c>
      <c r="F9788" s="113" t="s">
        <v>21470</v>
      </c>
      <c r="G9788" s="113" t="s">
        <v>37729</v>
      </c>
      <c r="H9788" s="113" t="s">
        <v>63467</v>
      </c>
      <c r="I9788" s="113" t="s">
        <v>92024</v>
      </c>
    </row>
    <row r="9789" spans="5:9" ht="14.5" x14ac:dyDescent="0.35">
      <c r="E9789" s="113" t="s">
        <v>81156</v>
      </c>
      <c r="F9789" s="113" t="s">
        <v>21469</v>
      </c>
      <c r="G9789" s="113" t="s">
        <v>37728</v>
      </c>
      <c r="H9789" s="113" t="s">
        <v>63466</v>
      </c>
      <c r="I9789" s="113" t="s">
        <v>92023</v>
      </c>
    </row>
    <row r="9790" spans="5:9" ht="14.5" x14ac:dyDescent="0.35">
      <c r="E9790" s="113" t="s">
        <v>81155</v>
      </c>
      <c r="F9790" s="113" t="s">
        <v>21468</v>
      </c>
      <c r="G9790" s="113" t="s">
        <v>37727</v>
      </c>
      <c r="H9790" s="113" t="s">
        <v>63465</v>
      </c>
      <c r="I9790" s="113" t="s">
        <v>92022</v>
      </c>
    </row>
    <row r="9791" spans="5:9" ht="14.5" x14ac:dyDescent="0.35">
      <c r="E9791" s="113" t="s">
        <v>106628</v>
      </c>
      <c r="F9791" s="113" t="s">
        <v>21467</v>
      </c>
      <c r="G9791" s="113" t="s">
        <v>37726</v>
      </c>
      <c r="H9791" s="113" t="s">
        <v>63464</v>
      </c>
      <c r="I9791" s="113" t="s">
        <v>92021</v>
      </c>
    </row>
    <row r="9792" spans="5:9" ht="14.5" x14ac:dyDescent="0.35">
      <c r="E9792" s="113" t="s">
        <v>50031</v>
      </c>
      <c r="F9792" s="113" t="s">
        <v>21466</v>
      </c>
      <c r="G9792" s="113" t="s">
        <v>37725</v>
      </c>
      <c r="H9792" s="113" t="s">
        <v>63463</v>
      </c>
      <c r="I9792" s="113" t="s">
        <v>92020</v>
      </c>
    </row>
    <row r="9793" spans="5:9" ht="14.5" x14ac:dyDescent="0.35">
      <c r="E9793" s="113" t="s">
        <v>50030</v>
      </c>
      <c r="F9793" s="113" t="s">
        <v>21465</v>
      </c>
      <c r="G9793" s="113" t="s">
        <v>37724</v>
      </c>
      <c r="H9793" s="113" t="s">
        <v>63462</v>
      </c>
      <c r="I9793" s="113" t="s">
        <v>92019</v>
      </c>
    </row>
    <row r="9794" spans="5:9" ht="14.5" x14ac:dyDescent="0.35">
      <c r="E9794" s="113" t="s">
        <v>50029</v>
      </c>
      <c r="F9794" s="113" t="s">
        <v>21464</v>
      </c>
      <c r="G9794" s="113" t="s">
        <v>37723</v>
      </c>
      <c r="H9794" s="113" t="s">
        <v>63461</v>
      </c>
      <c r="I9794" s="113" t="s">
        <v>92018</v>
      </c>
    </row>
    <row r="9795" spans="5:9" ht="14.5" x14ac:dyDescent="0.35">
      <c r="E9795" s="113" t="s">
        <v>81154</v>
      </c>
      <c r="F9795" s="113" t="s">
        <v>21463</v>
      </c>
      <c r="G9795" s="113" t="s">
        <v>37722</v>
      </c>
      <c r="H9795" s="113" t="s">
        <v>63460</v>
      </c>
      <c r="I9795" s="113" t="s">
        <v>92017</v>
      </c>
    </row>
    <row r="9796" spans="5:9" ht="14.5" x14ac:dyDescent="0.35">
      <c r="E9796" s="113" t="s">
        <v>81153</v>
      </c>
      <c r="F9796" s="113" t="s">
        <v>21462</v>
      </c>
      <c r="G9796" s="113" t="s">
        <v>37721</v>
      </c>
      <c r="H9796" s="113" t="s">
        <v>63459</v>
      </c>
      <c r="I9796" s="113" t="s">
        <v>92016</v>
      </c>
    </row>
    <row r="9797" spans="5:9" ht="14.5" x14ac:dyDescent="0.35">
      <c r="E9797" s="113" t="s">
        <v>81152</v>
      </c>
      <c r="F9797" s="113" t="s">
        <v>21461</v>
      </c>
      <c r="G9797" s="113" t="s">
        <v>37720</v>
      </c>
      <c r="H9797" s="113" t="s">
        <v>63458</v>
      </c>
      <c r="I9797" s="113" t="s">
        <v>92015</v>
      </c>
    </row>
    <row r="9798" spans="5:9" ht="14.5" x14ac:dyDescent="0.35">
      <c r="E9798" s="113" t="s">
        <v>81151</v>
      </c>
      <c r="F9798" s="113" t="s">
        <v>21460</v>
      </c>
      <c r="G9798" s="113" t="s">
        <v>37719</v>
      </c>
      <c r="H9798" s="113" t="s">
        <v>63457</v>
      </c>
      <c r="I9798" s="113" t="s">
        <v>92014</v>
      </c>
    </row>
    <row r="9799" spans="5:9" ht="14.5" x14ac:dyDescent="0.35">
      <c r="E9799" s="113" t="s">
        <v>81150</v>
      </c>
      <c r="F9799" s="113" t="s">
        <v>21459</v>
      </c>
      <c r="G9799" s="113" t="s">
        <v>37718</v>
      </c>
      <c r="H9799" s="113" t="s">
        <v>63456</v>
      </c>
      <c r="I9799" s="113" t="s">
        <v>92013</v>
      </c>
    </row>
    <row r="9800" spans="5:9" ht="14.5" x14ac:dyDescent="0.35">
      <c r="E9800" s="113" t="s">
        <v>81149</v>
      </c>
      <c r="F9800" s="113" t="s">
        <v>21458</v>
      </c>
      <c r="G9800" s="113" t="s">
        <v>37717</v>
      </c>
      <c r="H9800" s="113" t="s">
        <v>63455</v>
      </c>
      <c r="I9800" s="113" t="s">
        <v>92012</v>
      </c>
    </row>
    <row r="9801" spans="5:9" ht="14.5" x14ac:dyDescent="0.35">
      <c r="E9801" s="113" t="s">
        <v>81148</v>
      </c>
      <c r="F9801" s="113" t="s">
        <v>21457</v>
      </c>
      <c r="G9801" s="113" t="s">
        <v>37716</v>
      </c>
      <c r="H9801" s="113" t="s">
        <v>63454</v>
      </c>
      <c r="I9801" s="113" t="s">
        <v>92011</v>
      </c>
    </row>
    <row r="9802" spans="5:9" ht="14.5" x14ac:dyDescent="0.35">
      <c r="E9802" s="113" t="s">
        <v>81147</v>
      </c>
      <c r="F9802" s="113" t="s">
        <v>21456</v>
      </c>
      <c r="G9802" s="113" t="s">
        <v>37715</v>
      </c>
      <c r="H9802" s="113" t="s">
        <v>63453</v>
      </c>
      <c r="I9802" s="113" t="s">
        <v>92010</v>
      </c>
    </row>
    <row r="9803" spans="5:9" ht="14.5" x14ac:dyDescent="0.35">
      <c r="E9803" s="113" t="s">
        <v>81146</v>
      </c>
      <c r="F9803" s="113" t="s">
        <v>21455</v>
      </c>
      <c r="G9803" s="113" t="s">
        <v>37714</v>
      </c>
      <c r="H9803" s="113" t="s">
        <v>63452</v>
      </c>
      <c r="I9803" s="113" t="s">
        <v>92009</v>
      </c>
    </row>
    <row r="9804" spans="5:9" ht="14.5" x14ac:dyDescent="0.35">
      <c r="E9804" s="113" t="s">
        <v>106627</v>
      </c>
      <c r="F9804" s="113" t="s">
        <v>21454</v>
      </c>
      <c r="G9804" s="113" t="s">
        <v>37713</v>
      </c>
      <c r="H9804" s="113" t="s">
        <v>63451</v>
      </c>
      <c r="I9804" s="113" t="s">
        <v>92008</v>
      </c>
    </row>
    <row r="9805" spans="5:9" ht="14.5" x14ac:dyDescent="0.35">
      <c r="E9805" s="113" t="s">
        <v>81145</v>
      </c>
      <c r="F9805" s="113" t="s">
        <v>21453</v>
      </c>
      <c r="G9805" s="113" t="s">
        <v>37712</v>
      </c>
      <c r="H9805" s="113" t="s">
        <v>63450</v>
      </c>
      <c r="I9805" s="113" t="s">
        <v>92007</v>
      </c>
    </row>
    <row r="9806" spans="5:9" ht="14.5" x14ac:dyDescent="0.35">
      <c r="E9806" s="113" t="s">
        <v>81144</v>
      </c>
      <c r="F9806" s="113" t="s">
        <v>21452</v>
      </c>
      <c r="G9806" s="113" t="s">
        <v>37711</v>
      </c>
      <c r="H9806" s="113" t="s">
        <v>63449</v>
      </c>
      <c r="I9806" s="113" t="s">
        <v>92006</v>
      </c>
    </row>
    <row r="9807" spans="5:9" ht="14.5" x14ac:dyDescent="0.35">
      <c r="E9807" s="113" t="s">
        <v>81143</v>
      </c>
      <c r="F9807" s="113" t="s">
        <v>21451</v>
      </c>
      <c r="G9807" s="113" t="s">
        <v>37710</v>
      </c>
      <c r="H9807" s="113" t="s">
        <v>63448</v>
      </c>
      <c r="I9807" s="113" t="s">
        <v>92005</v>
      </c>
    </row>
    <row r="9808" spans="5:9" ht="14.5" x14ac:dyDescent="0.35">
      <c r="E9808" s="113" t="s">
        <v>81142</v>
      </c>
      <c r="F9808" s="113" t="s">
        <v>21450</v>
      </c>
      <c r="G9808" s="113" t="s">
        <v>37709</v>
      </c>
      <c r="H9808" s="113" t="s">
        <v>63447</v>
      </c>
      <c r="I9808" s="113" t="s">
        <v>92004</v>
      </c>
    </row>
    <row r="9809" spans="5:9" ht="14.5" x14ac:dyDescent="0.35">
      <c r="E9809" s="113" t="s">
        <v>81141</v>
      </c>
      <c r="F9809" s="113" t="s">
        <v>21449</v>
      </c>
      <c r="G9809" s="113" t="s">
        <v>37708</v>
      </c>
      <c r="H9809" s="113" t="s">
        <v>63446</v>
      </c>
      <c r="I9809" s="113" t="s">
        <v>92003</v>
      </c>
    </row>
    <row r="9810" spans="5:9" ht="14.5" x14ac:dyDescent="0.35">
      <c r="E9810" s="113" t="s">
        <v>81140</v>
      </c>
      <c r="F9810" s="113" t="s">
        <v>21448</v>
      </c>
      <c r="G9810" s="113" t="s">
        <v>37707</v>
      </c>
      <c r="H9810" s="113" t="s">
        <v>63445</v>
      </c>
      <c r="I9810" s="113" t="s">
        <v>92002</v>
      </c>
    </row>
    <row r="9811" spans="5:9" ht="14.5" x14ac:dyDescent="0.35">
      <c r="E9811" s="113" t="s">
        <v>81139</v>
      </c>
      <c r="F9811" s="113" t="s">
        <v>21447</v>
      </c>
      <c r="G9811" s="113" t="s">
        <v>37706</v>
      </c>
      <c r="H9811" s="113" t="s">
        <v>63444</v>
      </c>
      <c r="I9811" s="113" t="s">
        <v>92001</v>
      </c>
    </row>
    <row r="9812" spans="5:9" ht="14.5" x14ac:dyDescent="0.35">
      <c r="E9812" s="113" t="s">
        <v>81138</v>
      </c>
      <c r="F9812" s="113" t="s">
        <v>21446</v>
      </c>
      <c r="G9812" s="113" t="s">
        <v>37705</v>
      </c>
      <c r="H9812" s="113" t="s">
        <v>63443</v>
      </c>
      <c r="I9812" s="113" t="s">
        <v>92000</v>
      </c>
    </row>
    <row r="9813" spans="5:9" ht="14.5" x14ac:dyDescent="0.35">
      <c r="E9813" s="113" t="s">
        <v>81137</v>
      </c>
      <c r="F9813" s="113" t="s">
        <v>21445</v>
      </c>
      <c r="G9813" s="113" t="s">
        <v>37704</v>
      </c>
      <c r="H9813" s="113" t="s">
        <v>63442</v>
      </c>
      <c r="I9813" s="113" t="s">
        <v>91999</v>
      </c>
    </row>
    <row r="9814" spans="5:9" ht="14.5" x14ac:dyDescent="0.35">
      <c r="E9814" s="113" t="s">
        <v>81136</v>
      </c>
      <c r="F9814" s="113" t="s">
        <v>21444</v>
      </c>
      <c r="G9814" s="113" t="s">
        <v>37703</v>
      </c>
      <c r="H9814" s="113" t="s">
        <v>63441</v>
      </c>
      <c r="I9814" s="113" t="s">
        <v>91998</v>
      </c>
    </row>
    <row r="9815" spans="5:9" ht="14.5" x14ac:dyDescent="0.35">
      <c r="E9815" s="113" t="s">
        <v>50028</v>
      </c>
      <c r="F9815" s="113" t="s">
        <v>21443</v>
      </c>
      <c r="G9815" s="113" t="s">
        <v>37702</v>
      </c>
      <c r="H9815" s="113" t="s">
        <v>63440</v>
      </c>
      <c r="I9815" s="113" t="s">
        <v>91997</v>
      </c>
    </row>
    <row r="9816" spans="5:9" ht="14.5" x14ac:dyDescent="0.35">
      <c r="E9816" s="113" t="s">
        <v>50027</v>
      </c>
      <c r="F9816" s="113" t="s">
        <v>21442</v>
      </c>
      <c r="G9816" s="113" t="s">
        <v>37701</v>
      </c>
      <c r="H9816" s="113" t="s">
        <v>63439</v>
      </c>
      <c r="I9816" s="113" t="s">
        <v>91996</v>
      </c>
    </row>
    <row r="9817" spans="5:9" ht="14.5" x14ac:dyDescent="0.35">
      <c r="E9817" s="113" t="s">
        <v>81135</v>
      </c>
      <c r="F9817" s="113" t="s">
        <v>21441</v>
      </c>
      <c r="G9817" s="113" t="s">
        <v>37700</v>
      </c>
      <c r="H9817" s="113" t="s">
        <v>63438</v>
      </c>
      <c r="I9817" s="113" t="s">
        <v>91995</v>
      </c>
    </row>
    <row r="9818" spans="5:9" ht="14.5" x14ac:dyDescent="0.35">
      <c r="E9818" s="113" t="s">
        <v>81134</v>
      </c>
      <c r="F9818" s="113" t="s">
        <v>21440</v>
      </c>
      <c r="G9818" s="113" t="s">
        <v>37699</v>
      </c>
      <c r="H9818" s="113" t="s">
        <v>63437</v>
      </c>
      <c r="I9818" s="113" t="s">
        <v>91994</v>
      </c>
    </row>
    <row r="9819" spans="5:9" ht="14.5" x14ac:dyDescent="0.35">
      <c r="E9819" s="113" t="s">
        <v>81133</v>
      </c>
      <c r="F9819" s="113" t="s">
        <v>21439</v>
      </c>
      <c r="G9819" s="113" t="s">
        <v>37698</v>
      </c>
      <c r="H9819" s="113" t="s">
        <v>63436</v>
      </c>
      <c r="I9819" s="113" t="s">
        <v>91993</v>
      </c>
    </row>
    <row r="9820" spans="5:9" ht="14.5" x14ac:dyDescent="0.35">
      <c r="E9820" s="113" t="s">
        <v>81132</v>
      </c>
      <c r="F9820" s="113" t="s">
        <v>21438</v>
      </c>
      <c r="G9820" s="113" t="s">
        <v>37697</v>
      </c>
      <c r="H9820" s="113" t="s">
        <v>63435</v>
      </c>
      <c r="I9820" s="113" t="s">
        <v>91992</v>
      </c>
    </row>
    <row r="9821" spans="5:9" ht="14.5" x14ac:dyDescent="0.35">
      <c r="E9821" s="113" t="s">
        <v>81131</v>
      </c>
      <c r="F9821" s="113" t="s">
        <v>21437</v>
      </c>
      <c r="G9821" s="113" t="s">
        <v>37696</v>
      </c>
      <c r="H9821" s="113" t="s">
        <v>63434</v>
      </c>
      <c r="I9821" s="113" t="s">
        <v>91991</v>
      </c>
    </row>
    <row r="9822" spans="5:9" ht="14.5" x14ac:dyDescent="0.35">
      <c r="E9822" s="113" t="s">
        <v>81130</v>
      </c>
      <c r="F9822" s="113" t="s">
        <v>21436</v>
      </c>
      <c r="G9822" s="113" t="s">
        <v>37695</v>
      </c>
      <c r="H9822" s="113" t="s">
        <v>63433</v>
      </c>
      <c r="I9822" s="113" t="s">
        <v>91990</v>
      </c>
    </row>
    <row r="9823" spans="5:9" ht="14.5" x14ac:dyDescent="0.35">
      <c r="E9823" s="113" t="s">
        <v>81129</v>
      </c>
      <c r="F9823" s="113" t="s">
        <v>21435</v>
      </c>
      <c r="G9823" s="113" t="s">
        <v>37694</v>
      </c>
      <c r="H9823" s="113" t="s">
        <v>63432</v>
      </c>
      <c r="I9823" s="113" t="s">
        <v>91989</v>
      </c>
    </row>
    <row r="9824" spans="5:9" ht="14.5" x14ac:dyDescent="0.35">
      <c r="E9824" s="113" t="s">
        <v>81128</v>
      </c>
      <c r="F9824" s="113" t="s">
        <v>21434</v>
      </c>
      <c r="G9824" s="113" t="s">
        <v>37693</v>
      </c>
      <c r="H9824" s="113" t="s">
        <v>63431</v>
      </c>
      <c r="I9824" s="113" t="s">
        <v>91988</v>
      </c>
    </row>
    <row r="9825" spans="5:9" ht="14.5" x14ac:dyDescent="0.35">
      <c r="E9825" s="113" t="s">
        <v>81127</v>
      </c>
      <c r="F9825" s="113" t="s">
        <v>21433</v>
      </c>
      <c r="G9825" s="113" t="s">
        <v>37692</v>
      </c>
      <c r="H9825" s="113" t="s">
        <v>63430</v>
      </c>
      <c r="I9825" s="113" t="s">
        <v>91987</v>
      </c>
    </row>
    <row r="9826" spans="5:9" ht="14.5" x14ac:dyDescent="0.35">
      <c r="E9826" s="113" t="s">
        <v>81126</v>
      </c>
      <c r="F9826" s="113" t="s">
        <v>21432</v>
      </c>
      <c r="G9826" s="113" t="s">
        <v>37691</v>
      </c>
      <c r="H9826" s="113" t="s">
        <v>63429</v>
      </c>
      <c r="I9826" s="113" t="s">
        <v>91986</v>
      </c>
    </row>
    <row r="9827" spans="5:9" ht="14.5" x14ac:dyDescent="0.35">
      <c r="E9827" s="113" t="s">
        <v>81125</v>
      </c>
      <c r="F9827" s="113" t="s">
        <v>21431</v>
      </c>
      <c r="G9827" s="113" t="s">
        <v>37690</v>
      </c>
      <c r="H9827" s="113" t="s">
        <v>63428</v>
      </c>
      <c r="I9827" s="113" t="s">
        <v>91985</v>
      </c>
    </row>
    <row r="9828" spans="5:9" ht="14.5" x14ac:dyDescent="0.35">
      <c r="E9828" s="113" t="s">
        <v>81124</v>
      </c>
      <c r="F9828" s="113" t="s">
        <v>21430</v>
      </c>
      <c r="G9828" s="113" t="s">
        <v>37689</v>
      </c>
      <c r="H9828" s="113" t="s">
        <v>63427</v>
      </c>
      <c r="I9828" s="113" t="s">
        <v>91984</v>
      </c>
    </row>
    <row r="9829" spans="5:9" ht="14.5" x14ac:dyDescent="0.35">
      <c r="E9829" s="113" t="s">
        <v>106626</v>
      </c>
      <c r="F9829" s="113" t="s">
        <v>21429</v>
      </c>
      <c r="G9829" s="113" t="s">
        <v>37688</v>
      </c>
      <c r="H9829" s="113" t="s">
        <v>63426</v>
      </c>
      <c r="I9829" s="113" t="s">
        <v>91983</v>
      </c>
    </row>
    <row r="9830" spans="5:9" ht="14.5" x14ac:dyDescent="0.35">
      <c r="E9830" s="113" t="s">
        <v>106625</v>
      </c>
      <c r="F9830" s="113" t="s">
        <v>21428</v>
      </c>
      <c r="G9830" s="113" t="s">
        <v>37687</v>
      </c>
      <c r="H9830" s="113" t="s">
        <v>63425</v>
      </c>
      <c r="I9830" s="113" t="s">
        <v>91982</v>
      </c>
    </row>
    <row r="9831" spans="5:9" ht="14.5" x14ac:dyDescent="0.35">
      <c r="E9831" s="113" t="s">
        <v>81123</v>
      </c>
      <c r="F9831" s="113" t="s">
        <v>21427</v>
      </c>
      <c r="G9831" s="113" t="s">
        <v>37686</v>
      </c>
      <c r="H9831" s="113" t="s">
        <v>63424</v>
      </c>
      <c r="I9831" s="113" t="s">
        <v>91981</v>
      </c>
    </row>
    <row r="9832" spans="5:9" ht="14.5" x14ac:dyDescent="0.35">
      <c r="E9832" s="113" t="s">
        <v>81122</v>
      </c>
      <c r="F9832" s="113" t="s">
        <v>21426</v>
      </c>
      <c r="G9832" s="113" t="s">
        <v>37685</v>
      </c>
      <c r="H9832" s="113" t="s">
        <v>63423</v>
      </c>
      <c r="I9832" s="113" t="s">
        <v>91980</v>
      </c>
    </row>
    <row r="9833" spans="5:9" ht="14.5" x14ac:dyDescent="0.35">
      <c r="E9833" s="113" t="s">
        <v>81121</v>
      </c>
      <c r="F9833" s="113" t="s">
        <v>21425</v>
      </c>
      <c r="G9833" s="113" t="s">
        <v>37684</v>
      </c>
      <c r="H9833" s="113" t="s">
        <v>63422</v>
      </c>
      <c r="I9833" s="113" t="s">
        <v>91979</v>
      </c>
    </row>
    <row r="9834" spans="5:9" ht="14.5" x14ac:dyDescent="0.35">
      <c r="E9834" s="113" t="s">
        <v>81120</v>
      </c>
      <c r="F9834" s="113" t="s">
        <v>21424</v>
      </c>
      <c r="G9834" s="113" t="s">
        <v>37683</v>
      </c>
      <c r="H9834" s="113" t="s">
        <v>63421</v>
      </c>
      <c r="I9834" s="113" t="s">
        <v>91978</v>
      </c>
    </row>
    <row r="9835" spans="5:9" ht="14.5" x14ac:dyDescent="0.35">
      <c r="E9835" s="113" t="s">
        <v>81119</v>
      </c>
      <c r="F9835" s="113" t="s">
        <v>21423</v>
      </c>
      <c r="G9835" s="113" t="s">
        <v>37682</v>
      </c>
      <c r="H9835" s="113" t="s">
        <v>63420</v>
      </c>
      <c r="I9835" s="113" t="s">
        <v>91977</v>
      </c>
    </row>
    <row r="9836" spans="5:9" ht="14.5" x14ac:dyDescent="0.35">
      <c r="E9836" s="113" t="s">
        <v>81118</v>
      </c>
      <c r="F9836" s="113" t="s">
        <v>21422</v>
      </c>
      <c r="G9836" s="113" t="s">
        <v>37681</v>
      </c>
      <c r="H9836" s="113" t="s">
        <v>63419</v>
      </c>
      <c r="I9836" s="113" t="s">
        <v>91976</v>
      </c>
    </row>
    <row r="9837" spans="5:9" ht="14.5" x14ac:dyDescent="0.35">
      <c r="E9837" s="113" t="s">
        <v>81117</v>
      </c>
      <c r="F9837" s="113" t="s">
        <v>21421</v>
      </c>
      <c r="G9837" s="113" t="s">
        <v>37680</v>
      </c>
      <c r="H9837" s="113" t="s">
        <v>63418</v>
      </c>
      <c r="I9837" s="113" t="s">
        <v>91975</v>
      </c>
    </row>
    <row r="9838" spans="5:9" ht="14.5" x14ac:dyDescent="0.35">
      <c r="E9838" s="113" t="s">
        <v>81116</v>
      </c>
      <c r="F9838" s="113" t="s">
        <v>21420</v>
      </c>
      <c r="G9838" s="113" t="s">
        <v>37679</v>
      </c>
      <c r="H9838" s="113" t="s">
        <v>63417</v>
      </c>
      <c r="I9838" s="113" t="s">
        <v>91974</v>
      </c>
    </row>
    <row r="9839" spans="5:9" ht="14.5" x14ac:dyDescent="0.35">
      <c r="E9839" s="113" t="s">
        <v>81115</v>
      </c>
      <c r="F9839" s="113" t="s">
        <v>21419</v>
      </c>
      <c r="G9839" s="113" t="s">
        <v>37678</v>
      </c>
      <c r="H9839" s="113" t="s">
        <v>63416</v>
      </c>
      <c r="I9839" s="113" t="s">
        <v>91973</v>
      </c>
    </row>
    <row r="9840" spans="5:9" ht="14.5" x14ac:dyDescent="0.35">
      <c r="E9840" s="113" t="s">
        <v>81114</v>
      </c>
      <c r="F9840" s="113" t="s">
        <v>21418</v>
      </c>
      <c r="G9840" s="113" t="s">
        <v>37677</v>
      </c>
      <c r="H9840" s="113" t="s">
        <v>63415</v>
      </c>
      <c r="I9840" s="113" t="s">
        <v>91972</v>
      </c>
    </row>
    <row r="9841" spans="5:9" ht="14.5" x14ac:dyDescent="0.35">
      <c r="E9841" s="113" t="s">
        <v>81113</v>
      </c>
      <c r="F9841" s="113" t="s">
        <v>21417</v>
      </c>
      <c r="G9841" s="113" t="s">
        <v>37676</v>
      </c>
      <c r="H9841" s="113" t="s">
        <v>63414</v>
      </c>
      <c r="I9841" s="113" t="s">
        <v>91971</v>
      </c>
    </row>
    <row r="9842" spans="5:9" ht="14.5" x14ac:dyDescent="0.35">
      <c r="E9842" s="113" t="s">
        <v>81112</v>
      </c>
      <c r="F9842" s="113" t="s">
        <v>21416</v>
      </c>
      <c r="G9842" s="113" t="s">
        <v>37675</v>
      </c>
      <c r="H9842" s="113" t="s">
        <v>63413</v>
      </c>
      <c r="I9842" s="113" t="s">
        <v>91970</v>
      </c>
    </row>
    <row r="9843" spans="5:9" ht="14.5" x14ac:dyDescent="0.35">
      <c r="E9843" s="113" t="s">
        <v>81111</v>
      </c>
      <c r="F9843" s="113" t="s">
        <v>21415</v>
      </c>
      <c r="G9843" s="113" t="s">
        <v>37674</v>
      </c>
      <c r="H9843" s="113" t="s">
        <v>63412</v>
      </c>
      <c r="I9843" s="113" t="s">
        <v>91969</v>
      </c>
    </row>
    <row r="9844" spans="5:9" ht="14.5" x14ac:dyDescent="0.35">
      <c r="E9844" s="113" t="s">
        <v>81110</v>
      </c>
      <c r="F9844" s="113" t="s">
        <v>21414</v>
      </c>
      <c r="G9844" s="113" t="s">
        <v>37673</v>
      </c>
      <c r="H9844" s="113" t="s">
        <v>63411</v>
      </c>
      <c r="I9844" s="113" t="s">
        <v>91968</v>
      </c>
    </row>
    <row r="9845" spans="5:9" ht="14.5" x14ac:dyDescent="0.35">
      <c r="E9845" s="113" t="s">
        <v>81109</v>
      </c>
      <c r="F9845" s="113" t="s">
        <v>21413</v>
      </c>
      <c r="G9845" s="113" t="s">
        <v>37672</v>
      </c>
      <c r="H9845" s="113" t="s">
        <v>63410</v>
      </c>
      <c r="I9845" s="113" t="s">
        <v>91967</v>
      </c>
    </row>
    <row r="9846" spans="5:9" ht="14.5" x14ac:dyDescent="0.35">
      <c r="E9846" s="113" t="s">
        <v>81108</v>
      </c>
      <c r="F9846" s="113" t="s">
        <v>21412</v>
      </c>
      <c r="G9846" s="113" t="s">
        <v>37671</v>
      </c>
      <c r="H9846" s="113" t="s">
        <v>63409</v>
      </c>
      <c r="I9846" s="113" t="s">
        <v>91966</v>
      </c>
    </row>
    <row r="9847" spans="5:9" ht="14.5" x14ac:dyDescent="0.35">
      <c r="E9847" s="113" t="s">
        <v>81107</v>
      </c>
      <c r="F9847" s="113" t="s">
        <v>21411</v>
      </c>
      <c r="G9847" s="113" t="s">
        <v>37670</v>
      </c>
      <c r="H9847" s="113" t="s">
        <v>63408</v>
      </c>
      <c r="I9847" s="113" t="s">
        <v>91965</v>
      </c>
    </row>
    <row r="9848" spans="5:9" ht="14.5" x14ac:dyDescent="0.35">
      <c r="E9848" s="113" t="s">
        <v>81106</v>
      </c>
      <c r="F9848" s="113" t="s">
        <v>21410</v>
      </c>
      <c r="G9848" s="113" t="s">
        <v>37669</v>
      </c>
      <c r="H9848" s="113" t="s">
        <v>63407</v>
      </c>
      <c r="I9848" s="113" t="s">
        <v>91964</v>
      </c>
    </row>
    <row r="9849" spans="5:9" ht="14.5" x14ac:dyDescent="0.35">
      <c r="E9849" s="113" t="s">
        <v>81105</v>
      </c>
      <c r="F9849" s="113" t="s">
        <v>21409</v>
      </c>
      <c r="G9849" s="113" t="s">
        <v>37668</v>
      </c>
      <c r="H9849" s="113" t="s">
        <v>63406</v>
      </c>
      <c r="I9849" s="113" t="s">
        <v>91963</v>
      </c>
    </row>
    <row r="9850" spans="5:9" ht="14.5" x14ac:dyDescent="0.35">
      <c r="E9850" s="113" t="s">
        <v>81104</v>
      </c>
      <c r="F9850" s="113" t="s">
        <v>21408</v>
      </c>
      <c r="G9850" s="113" t="s">
        <v>37667</v>
      </c>
      <c r="H9850" s="113" t="s">
        <v>63405</v>
      </c>
      <c r="I9850" s="113" t="s">
        <v>91962</v>
      </c>
    </row>
    <row r="9851" spans="5:9" ht="14.5" x14ac:dyDescent="0.35">
      <c r="E9851" s="113" t="s">
        <v>81103</v>
      </c>
      <c r="F9851" s="113" t="s">
        <v>21407</v>
      </c>
      <c r="G9851" s="113" t="s">
        <v>37666</v>
      </c>
      <c r="H9851" s="113" t="s">
        <v>63404</v>
      </c>
      <c r="I9851" s="113" t="s">
        <v>91961</v>
      </c>
    </row>
    <row r="9852" spans="5:9" ht="14.5" x14ac:dyDescent="0.35">
      <c r="E9852" s="113" t="s">
        <v>81102</v>
      </c>
      <c r="F9852" s="113" t="s">
        <v>21406</v>
      </c>
      <c r="G9852" s="113" t="s">
        <v>37665</v>
      </c>
      <c r="H9852" s="113" t="s">
        <v>63403</v>
      </c>
      <c r="I9852" s="113" t="s">
        <v>91960</v>
      </c>
    </row>
    <row r="9853" spans="5:9" ht="14.5" x14ac:dyDescent="0.35">
      <c r="E9853" s="113" t="s">
        <v>81101</v>
      </c>
      <c r="F9853" s="113" t="s">
        <v>21405</v>
      </c>
      <c r="G9853" s="113" t="s">
        <v>37664</v>
      </c>
      <c r="H9853" s="113" t="s">
        <v>63402</v>
      </c>
      <c r="I9853" s="113" t="s">
        <v>91959</v>
      </c>
    </row>
    <row r="9854" spans="5:9" ht="14.5" x14ac:dyDescent="0.35">
      <c r="E9854" s="113" t="s">
        <v>81100</v>
      </c>
      <c r="F9854" s="113" t="s">
        <v>21404</v>
      </c>
      <c r="G9854" s="113" t="s">
        <v>37663</v>
      </c>
      <c r="H9854" s="113" t="s">
        <v>63401</v>
      </c>
      <c r="I9854" s="113" t="s">
        <v>91958</v>
      </c>
    </row>
    <row r="9855" spans="5:9" ht="14.5" x14ac:dyDescent="0.35">
      <c r="E9855" s="113" t="s">
        <v>81099</v>
      </c>
      <c r="F9855" s="113" t="s">
        <v>21403</v>
      </c>
      <c r="G9855" s="113" t="s">
        <v>37662</v>
      </c>
      <c r="H9855" s="113" t="s">
        <v>63400</v>
      </c>
      <c r="I9855" s="113" t="s">
        <v>91957</v>
      </c>
    </row>
    <row r="9856" spans="5:9" ht="14.5" x14ac:dyDescent="0.35">
      <c r="E9856" s="113" t="s">
        <v>81098</v>
      </c>
      <c r="F9856" s="113" t="s">
        <v>21402</v>
      </c>
      <c r="G9856" s="113" t="s">
        <v>37661</v>
      </c>
      <c r="H9856" s="113" t="s">
        <v>63399</v>
      </c>
      <c r="I9856" s="113" t="s">
        <v>91956</v>
      </c>
    </row>
    <row r="9857" spans="5:9" ht="14.5" x14ac:dyDescent="0.35">
      <c r="E9857" s="113" t="s">
        <v>81097</v>
      </c>
      <c r="F9857" s="113" t="s">
        <v>21401</v>
      </c>
      <c r="G9857" s="113" t="s">
        <v>37660</v>
      </c>
      <c r="H9857" s="113" t="s">
        <v>63398</v>
      </c>
      <c r="I9857" s="113" t="s">
        <v>91955</v>
      </c>
    </row>
    <row r="9858" spans="5:9" ht="14.5" x14ac:dyDescent="0.35">
      <c r="E9858" s="113" t="s">
        <v>81096</v>
      </c>
      <c r="F9858" s="113" t="s">
        <v>21400</v>
      </c>
      <c r="G9858" s="113" t="s">
        <v>37659</v>
      </c>
      <c r="H9858" s="113" t="s">
        <v>63397</v>
      </c>
      <c r="I9858" s="113" t="s">
        <v>91954</v>
      </c>
    </row>
    <row r="9859" spans="5:9" ht="14.5" x14ac:dyDescent="0.35">
      <c r="E9859" s="113" t="s">
        <v>81095</v>
      </c>
      <c r="F9859" s="113" t="s">
        <v>21399</v>
      </c>
      <c r="G9859" s="113" t="s">
        <v>37658</v>
      </c>
      <c r="H9859" s="113" t="s">
        <v>63396</v>
      </c>
      <c r="I9859" s="113" t="s">
        <v>91953</v>
      </c>
    </row>
    <row r="9860" spans="5:9" ht="14.5" x14ac:dyDescent="0.35">
      <c r="E9860" s="113" t="s">
        <v>81094</v>
      </c>
      <c r="F9860" s="113" t="s">
        <v>21398</v>
      </c>
      <c r="G9860" s="113" t="s">
        <v>37657</v>
      </c>
      <c r="H9860" s="113" t="s">
        <v>63395</v>
      </c>
      <c r="I9860" s="113" t="s">
        <v>91952</v>
      </c>
    </row>
    <row r="9861" spans="5:9" ht="14.5" x14ac:dyDescent="0.35">
      <c r="E9861" s="113" t="s">
        <v>81093</v>
      </c>
      <c r="F9861" s="113" t="s">
        <v>21397</v>
      </c>
      <c r="G9861" s="113" t="s">
        <v>37656</v>
      </c>
      <c r="H9861" s="113" t="s">
        <v>63394</v>
      </c>
      <c r="I9861" s="113" t="s">
        <v>91951</v>
      </c>
    </row>
    <row r="9862" spans="5:9" ht="14.5" x14ac:dyDescent="0.35">
      <c r="E9862" s="113" t="s">
        <v>81092</v>
      </c>
      <c r="F9862" s="113" t="s">
        <v>21396</v>
      </c>
      <c r="G9862" s="113" t="s">
        <v>37655</v>
      </c>
      <c r="H9862" s="113" t="s">
        <v>63393</v>
      </c>
      <c r="I9862" s="113" t="s">
        <v>91950</v>
      </c>
    </row>
    <row r="9863" spans="5:9" ht="14.5" x14ac:dyDescent="0.35">
      <c r="E9863" s="113" t="s">
        <v>106624</v>
      </c>
      <c r="F9863" s="113" t="s">
        <v>21395</v>
      </c>
      <c r="G9863" s="113" t="s">
        <v>37654</v>
      </c>
      <c r="H9863" s="113" t="s">
        <v>63392</v>
      </c>
      <c r="I9863" s="113" t="s">
        <v>91949</v>
      </c>
    </row>
    <row r="9864" spans="5:9" ht="14.5" x14ac:dyDescent="0.35">
      <c r="E9864" s="113" t="s">
        <v>81091</v>
      </c>
      <c r="F9864" s="113" t="s">
        <v>21394</v>
      </c>
      <c r="G9864" s="113" t="s">
        <v>37653</v>
      </c>
      <c r="H9864" s="113" t="s">
        <v>63391</v>
      </c>
      <c r="I9864" s="113" t="s">
        <v>91948</v>
      </c>
    </row>
    <row r="9865" spans="5:9" ht="14.5" x14ac:dyDescent="0.35">
      <c r="E9865" s="113" t="s">
        <v>81090</v>
      </c>
      <c r="F9865" s="113" t="s">
        <v>21393</v>
      </c>
      <c r="G9865" s="113" t="s">
        <v>37652</v>
      </c>
      <c r="H9865" s="113" t="s">
        <v>63390</v>
      </c>
      <c r="I9865" s="113" t="s">
        <v>91947</v>
      </c>
    </row>
    <row r="9866" spans="5:9" ht="14.5" x14ac:dyDescent="0.35">
      <c r="E9866" s="113" t="s">
        <v>50026</v>
      </c>
      <c r="F9866" s="113" t="s">
        <v>21392</v>
      </c>
      <c r="G9866" s="113" t="s">
        <v>37651</v>
      </c>
      <c r="H9866" s="113" t="s">
        <v>63389</v>
      </c>
      <c r="I9866" s="113" t="s">
        <v>91946</v>
      </c>
    </row>
    <row r="9867" spans="5:9" ht="14.5" x14ac:dyDescent="0.35">
      <c r="E9867" s="113" t="s">
        <v>50023</v>
      </c>
      <c r="F9867" s="113" t="s">
        <v>21391</v>
      </c>
      <c r="G9867" s="113" t="s">
        <v>37650</v>
      </c>
      <c r="H9867" s="113" t="s">
        <v>63388</v>
      </c>
      <c r="I9867" s="113" t="s">
        <v>91945</v>
      </c>
    </row>
    <row r="9868" spans="5:9" ht="14.5" x14ac:dyDescent="0.35">
      <c r="E9868" s="113" t="s">
        <v>81089</v>
      </c>
      <c r="F9868" s="113" t="s">
        <v>21390</v>
      </c>
      <c r="G9868" s="113" t="s">
        <v>37649</v>
      </c>
      <c r="H9868" s="113" t="s">
        <v>63387</v>
      </c>
      <c r="I9868" s="113" t="s">
        <v>91944</v>
      </c>
    </row>
    <row r="9869" spans="5:9" ht="14.5" x14ac:dyDescent="0.35">
      <c r="E9869" s="113" t="s">
        <v>81088</v>
      </c>
      <c r="F9869" s="113" t="s">
        <v>21389</v>
      </c>
      <c r="G9869" s="113" t="s">
        <v>37648</v>
      </c>
      <c r="H9869" s="113" t="s">
        <v>63386</v>
      </c>
      <c r="I9869" s="113" t="s">
        <v>91943</v>
      </c>
    </row>
    <row r="9870" spans="5:9" ht="14.5" x14ac:dyDescent="0.35">
      <c r="E9870" s="113" t="s">
        <v>81087</v>
      </c>
      <c r="F9870" s="113" t="s">
        <v>21388</v>
      </c>
      <c r="G9870" s="113" t="s">
        <v>37647</v>
      </c>
      <c r="H9870" s="113" t="s">
        <v>63385</v>
      </c>
      <c r="I9870" s="113" t="s">
        <v>91942</v>
      </c>
    </row>
    <row r="9871" spans="5:9" ht="14.5" x14ac:dyDescent="0.35">
      <c r="E9871" s="113" t="s">
        <v>81086</v>
      </c>
      <c r="F9871" s="113" t="s">
        <v>21387</v>
      </c>
      <c r="G9871" s="113" t="s">
        <v>37646</v>
      </c>
      <c r="H9871" s="113" t="s">
        <v>63384</v>
      </c>
      <c r="I9871" s="113" t="s">
        <v>91941</v>
      </c>
    </row>
    <row r="9872" spans="5:9" ht="14.5" x14ac:dyDescent="0.35">
      <c r="E9872" s="113" t="s">
        <v>81085</v>
      </c>
      <c r="F9872" s="113" t="s">
        <v>21386</v>
      </c>
      <c r="G9872" s="113" t="s">
        <v>37645</v>
      </c>
      <c r="H9872" s="113" t="s">
        <v>63383</v>
      </c>
      <c r="I9872" s="113" t="s">
        <v>91940</v>
      </c>
    </row>
    <row r="9873" spans="5:9" ht="14.5" x14ac:dyDescent="0.35">
      <c r="E9873" s="113" t="s">
        <v>81084</v>
      </c>
      <c r="F9873" s="113" t="s">
        <v>21385</v>
      </c>
      <c r="G9873" s="113" t="s">
        <v>37644</v>
      </c>
      <c r="H9873" s="113" t="s">
        <v>63382</v>
      </c>
      <c r="I9873" s="113" t="s">
        <v>91939</v>
      </c>
    </row>
    <row r="9874" spans="5:9" ht="14.5" x14ac:dyDescent="0.35">
      <c r="E9874" s="113" t="s">
        <v>81083</v>
      </c>
      <c r="F9874" s="113" t="s">
        <v>21384</v>
      </c>
      <c r="G9874" s="113" t="s">
        <v>37643</v>
      </c>
      <c r="H9874" s="113" t="s">
        <v>63381</v>
      </c>
      <c r="I9874" s="113" t="s">
        <v>91938</v>
      </c>
    </row>
    <row r="9875" spans="5:9" ht="14.5" x14ac:dyDescent="0.35">
      <c r="E9875" s="113" t="s">
        <v>81082</v>
      </c>
      <c r="F9875" s="113" t="s">
        <v>21383</v>
      </c>
      <c r="G9875" s="113" t="s">
        <v>37642</v>
      </c>
      <c r="H9875" s="113" t="s">
        <v>63380</v>
      </c>
      <c r="I9875" s="113" t="s">
        <v>91937</v>
      </c>
    </row>
    <row r="9876" spans="5:9" ht="14.5" x14ac:dyDescent="0.35">
      <c r="E9876" s="113" t="s">
        <v>81081</v>
      </c>
      <c r="F9876" s="113" t="s">
        <v>21382</v>
      </c>
      <c r="G9876" s="113" t="s">
        <v>37641</v>
      </c>
      <c r="H9876" s="113" t="s">
        <v>63379</v>
      </c>
      <c r="I9876" s="113" t="s">
        <v>91936</v>
      </c>
    </row>
    <row r="9877" spans="5:9" ht="14.5" x14ac:dyDescent="0.35">
      <c r="E9877" s="113" t="s">
        <v>81080</v>
      </c>
      <c r="F9877" s="113" t="s">
        <v>21381</v>
      </c>
      <c r="G9877" s="113" t="s">
        <v>37640</v>
      </c>
      <c r="H9877" s="113" t="s">
        <v>63378</v>
      </c>
      <c r="I9877" s="113" t="s">
        <v>91935</v>
      </c>
    </row>
    <row r="9878" spans="5:9" ht="14.5" x14ac:dyDescent="0.35">
      <c r="E9878" s="113" t="s">
        <v>106623</v>
      </c>
      <c r="F9878" s="113" t="s">
        <v>21380</v>
      </c>
      <c r="G9878" s="113" t="s">
        <v>37639</v>
      </c>
      <c r="H9878" s="113" t="s">
        <v>63377</v>
      </c>
      <c r="I9878" s="113" t="s">
        <v>91934</v>
      </c>
    </row>
    <row r="9879" spans="5:9" ht="14.5" x14ac:dyDescent="0.35">
      <c r="E9879" s="113" t="s">
        <v>81079</v>
      </c>
      <c r="F9879" s="113" t="s">
        <v>21379</v>
      </c>
      <c r="G9879" s="113" t="s">
        <v>37638</v>
      </c>
      <c r="H9879" s="113" t="s">
        <v>63376</v>
      </c>
      <c r="I9879" s="113" t="s">
        <v>91933</v>
      </c>
    </row>
    <row r="9880" spans="5:9" ht="14.5" x14ac:dyDescent="0.35">
      <c r="E9880" s="113" t="s">
        <v>81078</v>
      </c>
      <c r="F9880" s="113" t="s">
        <v>21378</v>
      </c>
      <c r="G9880" s="113" t="s">
        <v>37637</v>
      </c>
      <c r="H9880" s="113" t="s">
        <v>63375</v>
      </c>
      <c r="I9880" s="113" t="s">
        <v>91932</v>
      </c>
    </row>
    <row r="9881" spans="5:9" ht="14.5" x14ac:dyDescent="0.35">
      <c r="E9881" s="113" t="s">
        <v>81077</v>
      </c>
      <c r="F9881" s="113" t="s">
        <v>21377</v>
      </c>
      <c r="G9881" s="113" t="s">
        <v>37636</v>
      </c>
      <c r="H9881" s="113" t="s">
        <v>63374</v>
      </c>
      <c r="I9881" s="113" t="s">
        <v>91931</v>
      </c>
    </row>
    <row r="9882" spans="5:9" ht="14.5" x14ac:dyDescent="0.35">
      <c r="E9882" s="113" t="s">
        <v>81076</v>
      </c>
      <c r="F9882" s="113" t="s">
        <v>21376</v>
      </c>
      <c r="G9882" s="113" t="s">
        <v>37635</v>
      </c>
      <c r="H9882" s="113" t="s">
        <v>63373</v>
      </c>
      <c r="I9882" s="113" t="s">
        <v>91930</v>
      </c>
    </row>
    <row r="9883" spans="5:9" ht="14.5" x14ac:dyDescent="0.35">
      <c r="E9883" s="113" t="s">
        <v>81075</v>
      </c>
      <c r="F9883" s="113" t="s">
        <v>21375</v>
      </c>
      <c r="G9883" s="113" t="s">
        <v>37634</v>
      </c>
      <c r="H9883" s="113" t="s">
        <v>63372</v>
      </c>
      <c r="I9883" s="113" t="s">
        <v>91929</v>
      </c>
    </row>
    <row r="9884" spans="5:9" ht="14.5" x14ac:dyDescent="0.35">
      <c r="E9884" s="113" t="s">
        <v>81074</v>
      </c>
      <c r="F9884" s="113" t="s">
        <v>21374</v>
      </c>
      <c r="G9884" s="113" t="s">
        <v>37633</v>
      </c>
      <c r="H9884" s="113" t="s">
        <v>63371</v>
      </c>
      <c r="I9884" s="113" t="s">
        <v>91928</v>
      </c>
    </row>
    <row r="9885" spans="5:9" ht="14.5" x14ac:dyDescent="0.35">
      <c r="E9885" s="113" t="s">
        <v>81073</v>
      </c>
      <c r="F9885" s="113" t="s">
        <v>21373</v>
      </c>
      <c r="G9885" s="113" t="s">
        <v>37632</v>
      </c>
      <c r="H9885" s="113" t="s">
        <v>63370</v>
      </c>
      <c r="I9885" s="113" t="s">
        <v>91927</v>
      </c>
    </row>
    <row r="9886" spans="5:9" ht="14.5" x14ac:dyDescent="0.35">
      <c r="E9886" s="113" t="s">
        <v>81072</v>
      </c>
      <c r="F9886" s="113" t="s">
        <v>21372</v>
      </c>
      <c r="G9886" s="113" t="s">
        <v>37631</v>
      </c>
      <c r="H9886" s="113" t="s">
        <v>63369</v>
      </c>
      <c r="I9886" s="113" t="s">
        <v>91926</v>
      </c>
    </row>
    <row r="9887" spans="5:9" ht="14.5" x14ac:dyDescent="0.35">
      <c r="E9887" s="113" t="s">
        <v>81071</v>
      </c>
      <c r="F9887" s="113" t="s">
        <v>21371</v>
      </c>
      <c r="G9887" s="113" t="s">
        <v>37630</v>
      </c>
      <c r="H9887" s="113" t="s">
        <v>63368</v>
      </c>
      <c r="I9887" s="113" t="s">
        <v>91925</v>
      </c>
    </row>
    <row r="9888" spans="5:9" ht="14.5" x14ac:dyDescent="0.35">
      <c r="E9888" s="113" t="s">
        <v>81070</v>
      </c>
      <c r="F9888" s="113" t="s">
        <v>21370</v>
      </c>
      <c r="G9888" s="113" t="s">
        <v>37629</v>
      </c>
      <c r="H9888" s="113" t="s">
        <v>63367</v>
      </c>
      <c r="I9888" s="113" t="s">
        <v>91924</v>
      </c>
    </row>
    <row r="9889" spans="5:9" ht="14.5" x14ac:dyDescent="0.35">
      <c r="E9889" s="113" t="s">
        <v>81069</v>
      </c>
      <c r="F9889" s="113" t="s">
        <v>21369</v>
      </c>
      <c r="G9889" s="113" t="s">
        <v>37628</v>
      </c>
      <c r="H9889" s="113" t="s">
        <v>63366</v>
      </c>
      <c r="I9889" s="113" t="s">
        <v>91923</v>
      </c>
    </row>
    <row r="9890" spans="5:9" ht="14.5" x14ac:dyDescent="0.35">
      <c r="E9890" s="113" t="s">
        <v>81068</v>
      </c>
      <c r="F9890" s="113" t="s">
        <v>21368</v>
      </c>
      <c r="G9890" s="113" t="s">
        <v>37627</v>
      </c>
      <c r="H9890" s="113" t="s">
        <v>63365</v>
      </c>
      <c r="I9890" s="113" t="s">
        <v>91922</v>
      </c>
    </row>
    <row r="9891" spans="5:9" ht="14.5" x14ac:dyDescent="0.35">
      <c r="E9891" s="113" t="s">
        <v>81067</v>
      </c>
      <c r="F9891" s="113" t="s">
        <v>21367</v>
      </c>
      <c r="G9891" s="113" t="s">
        <v>37626</v>
      </c>
      <c r="H9891" s="113" t="s">
        <v>63364</v>
      </c>
      <c r="I9891" s="113" t="s">
        <v>91921</v>
      </c>
    </row>
    <row r="9892" spans="5:9" ht="14.5" x14ac:dyDescent="0.35">
      <c r="E9892" s="113" t="s">
        <v>81066</v>
      </c>
      <c r="F9892" s="113" t="s">
        <v>21366</v>
      </c>
      <c r="G9892" s="113" t="s">
        <v>37625</v>
      </c>
      <c r="H9892" s="113" t="s">
        <v>63363</v>
      </c>
      <c r="I9892" s="113" t="s">
        <v>91920</v>
      </c>
    </row>
    <row r="9893" spans="5:9" ht="14.5" x14ac:dyDescent="0.35">
      <c r="E9893" s="113" t="s">
        <v>50024</v>
      </c>
      <c r="F9893" s="113" t="s">
        <v>21365</v>
      </c>
      <c r="G9893" s="113" t="s">
        <v>37624</v>
      </c>
      <c r="H9893" s="113" t="s">
        <v>63362</v>
      </c>
      <c r="I9893" s="113" t="s">
        <v>91919</v>
      </c>
    </row>
    <row r="9894" spans="5:9" ht="14.5" x14ac:dyDescent="0.35">
      <c r="E9894" s="113" t="s">
        <v>81065</v>
      </c>
      <c r="F9894" s="113" t="s">
        <v>21364</v>
      </c>
      <c r="G9894" s="113" t="s">
        <v>37623</v>
      </c>
      <c r="H9894" s="113" t="s">
        <v>63361</v>
      </c>
      <c r="I9894" s="113" t="s">
        <v>91918</v>
      </c>
    </row>
    <row r="9895" spans="5:9" ht="14.5" x14ac:dyDescent="0.35">
      <c r="E9895" s="113" t="s">
        <v>81064</v>
      </c>
      <c r="F9895" s="113" t="s">
        <v>21363</v>
      </c>
      <c r="G9895" s="113" t="s">
        <v>37622</v>
      </c>
      <c r="H9895" s="113" t="s">
        <v>63360</v>
      </c>
      <c r="I9895" s="113" t="s">
        <v>91917</v>
      </c>
    </row>
    <row r="9896" spans="5:9" ht="14.5" x14ac:dyDescent="0.35">
      <c r="E9896" s="113" t="s">
        <v>81063</v>
      </c>
      <c r="F9896" s="113" t="s">
        <v>21362</v>
      </c>
      <c r="G9896" s="113" t="s">
        <v>37621</v>
      </c>
      <c r="H9896" s="113" t="s">
        <v>63359</v>
      </c>
      <c r="I9896" s="113" t="s">
        <v>91916</v>
      </c>
    </row>
    <row r="9897" spans="5:9" ht="14.5" x14ac:dyDescent="0.35">
      <c r="E9897" s="113" t="s">
        <v>81062</v>
      </c>
      <c r="F9897" s="113" t="s">
        <v>21361</v>
      </c>
      <c r="G9897" s="113" t="s">
        <v>37620</v>
      </c>
      <c r="H9897" s="113" t="s">
        <v>63358</v>
      </c>
      <c r="I9897" s="113" t="s">
        <v>91915</v>
      </c>
    </row>
    <row r="9898" spans="5:9" ht="14.5" x14ac:dyDescent="0.35">
      <c r="E9898" s="113" t="s">
        <v>81061</v>
      </c>
      <c r="F9898" s="113" t="s">
        <v>21360</v>
      </c>
      <c r="G9898" s="113" t="s">
        <v>37619</v>
      </c>
      <c r="H9898" s="113" t="s">
        <v>63357</v>
      </c>
      <c r="I9898" s="113" t="s">
        <v>91914</v>
      </c>
    </row>
    <row r="9899" spans="5:9" ht="14.5" x14ac:dyDescent="0.35">
      <c r="E9899" s="113" t="s">
        <v>81060</v>
      </c>
      <c r="F9899" s="113" t="s">
        <v>21359</v>
      </c>
      <c r="G9899" s="113" t="s">
        <v>37618</v>
      </c>
      <c r="H9899" s="113" t="s">
        <v>63356</v>
      </c>
      <c r="I9899" s="113" t="s">
        <v>91913</v>
      </c>
    </row>
    <row r="9900" spans="5:9" ht="14.5" x14ac:dyDescent="0.35">
      <c r="E9900" s="113" t="s">
        <v>81059</v>
      </c>
      <c r="F9900" s="113" t="s">
        <v>21358</v>
      </c>
      <c r="G9900" s="113" t="s">
        <v>37617</v>
      </c>
      <c r="H9900" s="113" t="s">
        <v>63355</v>
      </c>
      <c r="I9900" s="113" t="s">
        <v>91912</v>
      </c>
    </row>
    <row r="9901" spans="5:9" ht="14.5" x14ac:dyDescent="0.35">
      <c r="E9901" s="113" t="s">
        <v>81058</v>
      </c>
      <c r="F9901" s="113" t="s">
        <v>21357</v>
      </c>
      <c r="G9901" s="113" t="s">
        <v>37616</v>
      </c>
      <c r="H9901" s="113" t="s">
        <v>63354</v>
      </c>
      <c r="I9901" s="113" t="s">
        <v>91911</v>
      </c>
    </row>
    <row r="9902" spans="5:9" ht="14.5" x14ac:dyDescent="0.35">
      <c r="E9902" s="113" t="s">
        <v>81057</v>
      </c>
      <c r="F9902" s="113" t="s">
        <v>21356</v>
      </c>
      <c r="G9902" s="113" t="s">
        <v>37615</v>
      </c>
      <c r="H9902" s="113" t="s">
        <v>63353</v>
      </c>
      <c r="I9902" s="113" t="s">
        <v>91910</v>
      </c>
    </row>
    <row r="9903" spans="5:9" ht="14.5" x14ac:dyDescent="0.35">
      <c r="E9903" s="113" t="s">
        <v>81056</v>
      </c>
      <c r="F9903" s="113" t="s">
        <v>21355</v>
      </c>
      <c r="G9903" s="113" t="s">
        <v>37614</v>
      </c>
      <c r="H9903" s="113" t="s">
        <v>63352</v>
      </c>
      <c r="I9903" s="113" t="s">
        <v>91909</v>
      </c>
    </row>
    <row r="9904" spans="5:9" ht="14.5" x14ac:dyDescent="0.35">
      <c r="E9904" s="113" t="s">
        <v>81055</v>
      </c>
      <c r="F9904" s="113" t="s">
        <v>21354</v>
      </c>
      <c r="G9904" s="113" t="s">
        <v>37613</v>
      </c>
      <c r="H9904" s="113" t="s">
        <v>63351</v>
      </c>
      <c r="I9904" s="113" t="s">
        <v>91908</v>
      </c>
    </row>
    <row r="9905" spans="5:9" ht="14.5" x14ac:dyDescent="0.35">
      <c r="E9905" s="113" t="s">
        <v>81054</v>
      </c>
      <c r="F9905" s="113" t="s">
        <v>21353</v>
      </c>
      <c r="G9905" s="113" t="s">
        <v>37612</v>
      </c>
      <c r="H9905" s="113" t="s">
        <v>63350</v>
      </c>
      <c r="I9905" s="113" t="s">
        <v>91907</v>
      </c>
    </row>
    <row r="9906" spans="5:9" ht="14.5" x14ac:dyDescent="0.35">
      <c r="E9906" s="113" t="s">
        <v>81053</v>
      </c>
      <c r="F9906" s="113" t="s">
        <v>21352</v>
      </c>
      <c r="G9906" s="113" t="s">
        <v>37611</v>
      </c>
      <c r="H9906" s="113" t="s">
        <v>63349</v>
      </c>
      <c r="I9906" s="113" t="s">
        <v>91906</v>
      </c>
    </row>
    <row r="9907" spans="5:9" ht="14.5" x14ac:dyDescent="0.35">
      <c r="E9907" s="113" t="s">
        <v>81052</v>
      </c>
      <c r="F9907" s="113" t="s">
        <v>21351</v>
      </c>
      <c r="G9907" s="113" t="s">
        <v>37610</v>
      </c>
      <c r="H9907" s="113" t="s">
        <v>63348</v>
      </c>
      <c r="I9907" s="113" t="s">
        <v>91905</v>
      </c>
    </row>
    <row r="9908" spans="5:9" ht="14.5" x14ac:dyDescent="0.35">
      <c r="E9908" s="113" t="s">
        <v>81051</v>
      </c>
      <c r="F9908" s="113" t="s">
        <v>21350</v>
      </c>
      <c r="G9908" s="113" t="s">
        <v>37609</v>
      </c>
      <c r="H9908" s="113" t="s">
        <v>63347</v>
      </c>
      <c r="I9908" s="113" t="s">
        <v>91904</v>
      </c>
    </row>
    <row r="9909" spans="5:9" ht="14.5" x14ac:dyDescent="0.35">
      <c r="E9909" s="113" t="s">
        <v>81050</v>
      </c>
      <c r="F9909" s="113" t="s">
        <v>21349</v>
      </c>
      <c r="G9909" s="113" t="s">
        <v>37608</v>
      </c>
      <c r="H9909" s="113" t="s">
        <v>63346</v>
      </c>
      <c r="I9909" s="113" t="s">
        <v>91903</v>
      </c>
    </row>
    <row r="9910" spans="5:9" ht="14.5" x14ac:dyDescent="0.35">
      <c r="E9910" s="113" t="s">
        <v>81049</v>
      </c>
      <c r="F9910" s="113" t="s">
        <v>21348</v>
      </c>
      <c r="G9910" s="113" t="s">
        <v>37607</v>
      </c>
      <c r="H9910" s="113" t="s">
        <v>63345</v>
      </c>
      <c r="I9910" s="113" t="s">
        <v>91902</v>
      </c>
    </row>
    <row r="9911" spans="5:9" ht="14.5" x14ac:dyDescent="0.35">
      <c r="E9911" s="113" t="s">
        <v>81048</v>
      </c>
      <c r="F9911" s="113" t="s">
        <v>21347</v>
      </c>
      <c r="G9911" s="113" t="s">
        <v>37606</v>
      </c>
      <c r="H9911" s="113" t="s">
        <v>63344</v>
      </c>
      <c r="I9911" s="113" t="s">
        <v>91901</v>
      </c>
    </row>
    <row r="9912" spans="5:9" ht="14.5" x14ac:dyDescent="0.35">
      <c r="E9912" s="113" t="s">
        <v>81047</v>
      </c>
      <c r="F9912" s="113" t="s">
        <v>21346</v>
      </c>
      <c r="G9912" s="113" t="s">
        <v>37605</v>
      </c>
      <c r="H9912" s="113" t="s">
        <v>63343</v>
      </c>
      <c r="I9912" s="113" t="s">
        <v>91900</v>
      </c>
    </row>
    <row r="9913" spans="5:9" ht="14.5" x14ac:dyDescent="0.35">
      <c r="E9913" s="113" t="s">
        <v>81046</v>
      </c>
      <c r="F9913" s="113" t="s">
        <v>21345</v>
      </c>
      <c r="G9913" s="113" t="s">
        <v>37604</v>
      </c>
      <c r="H9913" s="113" t="s">
        <v>63342</v>
      </c>
      <c r="I9913" s="113" t="s">
        <v>91899</v>
      </c>
    </row>
    <row r="9914" spans="5:9" ht="14.5" x14ac:dyDescent="0.35">
      <c r="E9914" s="113" t="s">
        <v>81045</v>
      </c>
      <c r="F9914" s="113" t="s">
        <v>21344</v>
      </c>
      <c r="G9914" s="113" t="s">
        <v>37603</v>
      </c>
      <c r="H9914" s="113" t="s">
        <v>63341</v>
      </c>
      <c r="I9914" s="113" t="s">
        <v>91898</v>
      </c>
    </row>
    <row r="9915" spans="5:9" ht="14.5" x14ac:dyDescent="0.35">
      <c r="E9915" s="113" t="s">
        <v>81044</v>
      </c>
      <c r="F9915" s="113" t="s">
        <v>21343</v>
      </c>
      <c r="G9915" s="113" t="s">
        <v>37602</v>
      </c>
      <c r="H9915" s="113" t="s">
        <v>63340</v>
      </c>
      <c r="I9915" s="113" t="s">
        <v>91897</v>
      </c>
    </row>
    <row r="9916" spans="5:9" ht="14.5" x14ac:dyDescent="0.35">
      <c r="E9916" s="113" t="s">
        <v>81043</v>
      </c>
      <c r="F9916" s="113" t="s">
        <v>21342</v>
      </c>
      <c r="G9916" s="113" t="s">
        <v>37601</v>
      </c>
      <c r="H9916" s="113" t="s">
        <v>63339</v>
      </c>
      <c r="I9916" s="113" t="s">
        <v>91896</v>
      </c>
    </row>
    <row r="9917" spans="5:9" ht="14.5" x14ac:dyDescent="0.35">
      <c r="E9917" s="113" t="s">
        <v>81042</v>
      </c>
      <c r="F9917" s="113" t="s">
        <v>21341</v>
      </c>
      <c r="G9917" s="113" t="s">
        <v>37600</v>
      </c>
      <c r="H9917" s="113" t="s">
        <v>63338</v>
      </c>
      <c r="I9917" s="113" t="s">
        <v>91895</v>
      </c>
    </row>
    <row r="9918" spans="5:9" ht="14.5" x14ac:dyDescent="0.35">
      <c r="E9918" s="113" t="s">
        <v>81041</v>
      </c>
      <c r="F9918" s="113" t="s">
        <v>21340</v>
      </c>
      <c r="G9918" s="113" t="s">
        <v>37599</v>
      </c>
      <c r="H9918" s="113" t="s">
        <v>63337</v>
      </c>
      <c r="I9918" s="113" t="s">
        <v>91894</v>
      </c>
    </row>
    <row r="9919" spans="5:9" ht="14.5" x14ac:dyDescent="0.35">
      <c r="E9919" s="113" t="s">
        <v>81040</v>
      </c>
      <c r="F9919" s="113" t="s">
        <v>21339</v>
      </c>
      <c r="G9919" s="113" t="s">
        <v>37598</v>
      </c>
      <c r="H9919" s="113" t="s">
        <v>63336</v>
      </c>
      <c r="I9919" s="113" t="s">
        <v>91893</v>
      </c>
    </row>
    <row r="9920" spans="5:9" ht="14.5" x14ac:dyDescent="0.35">
      <c r="E9920" s="113" t="s">
        <v>81039</v>
      </c>
      <c r="F9920" s="113" t="s">
        <v>21338</v>
      </c>
      <c r="G9920" s="113" t="s">
        <v>37597</v>
      </c>
      <c r="H9920" s="113" t="s">
        <v>63335</v>
      </c>
      <c r="I9920" s="113" t="s">
        <v>91892</v>
      </c>
    </row>
    <row r="9921" spans="5:9" ht="14.5" x14ac:dyDescent="0.35">
      <c r="E9921" s="113" t="s">
        <v>81038</v>
      </c>
      <c r="F9921" s="113" t="s">
        <v>21337</v>
      </c>
      <c r="G9921" s="113" t="s">
        <v>37596</v>
      </c>
      <c r="H9921" s="113" t="s">
        <v>63334</v>
      </c>
      <c r="I9921" s="113" t="s">
        <v>91891</v>
      </c>
    </row>
    <row r="9922" spans="5:9" ht="14.5" x14ac:dyDescent="0.35">
      <c r="E9922" s="113" t="s">
        <v>50022</v>
      </c>
      <c r="F9922" s="113" t="s">
        <v>21336</v>
      </c>
      <c r="G9922" s="113" t="s">
        <v>37595</v>
      </c>
      <c r="H9922" s="113" t="s">
        <v>63333</v>
      </c>
      <c r="I9922" s="113" t="s">
        <v>91890</v>
      </c>
    </row>
    <row r="9923" spans="5:9" ht="14.5" x14ac:dyDescent="0.35">
      <c r="E9923" s="113" t="s">
        <v>81037</v>
      </c>
      <c r="F9923" s="113" t="s">
        <v>21335</v>
      </c>
      <c r="G9923" s="113" t="s">
        <v>37594</v>
      </c>
      <c r="H9923" s="113" t="s">
        <v>63332</v>
      </c>
      <c r="I9923" s="113" t="s">
        <v>91889</v>
      </c>
    </row>
    <row r="9924" spans="5:9" ht="14.5" x14ac:dyDescent="0.35">
      <c r="E9924" s="113" t="s">
        <v>81036</v>
      </c>
      <c r="F9924" s="113" t="s">
        <v>21334</v>
      </c>
      <c r="G9924" s="113" t="s">
        <v>37593</v>
      </c>
      <c r="H9924" s="113" t="s">
        <v>63331</v>
      </c>
      <c r="I9924" s="113" t="s">
        <v>91888</v>
      </c>
    </row>
    <row r="9925" spans="5:9" ht="14.5" x14ac:dyDescent="0.35">
      <c r="E9925" s="113" t="s">
        <v>81035</v>
      </c>
      <c r="F9925" s="113" t="s">
        <v>21333</v>
      </c>
      <c r="G9925" s="113" t="s">
        <v>37592</v>
      </c>
      <c r="H9925" s="113" t="s">
        <v>63330</v>
      </c>
      <c r="I9925" s="113" t="s">
        <v>91887</v>
      </c>
    </row>
    <row r="9926" spans="5:9" ht="14.5" x14ac:dyDescent="0.35">
      <c r="E9926" s="113" t="s">
        <v>81034</v>
      </c>
      <c r="F9926" s="113" t="s">
        <v>21332</v>
      </c>
      <c r="G9926" s="113" t="s">
        <v>37591</v>
      </c>
      <c r="H9926" s="113" t="s">
        <v>63329</v>
      </c>
      <c r="I9926" s="113" t="s">
        <v>91886</v>
      </c>
    </row>
    <row r="9927" spans="5:9" ht="14.5" x14ac:dyDescent="0.35">
      <c r="E9927" s="113" t="s">
        <v>81033</v>
      </c>
      <c r="F9927" s="113" t="s">
        <v>21331</v>
      </c>
      <c r="G9927" s="113" t="s">
        <v>37590</v>
      </c>
      <c r="H9927" s="113" t="s">
        <v>63328</v>
      </c>
      <c r="I9927" s="113" t="s">
        <v>91885</v>
      </c>
    </row>
    <row r="9928" spans="5:9" ht="14.5" x14ac:dyDescent="0.35">
      <c r="E9928" s="113" t="s">
        <v>81032</v>
      </c>
      <c r="F9928" s="113" t="s">
        <v>21330</v>
      </c>
      <c r="G9928" s="113" t="s">
        <v>37589</v>
      </c>
      <c r="H9928" s="113" t="s">
        <v>63327</v>
      </c>
      <c r="I9928" s="113" t="s">
        <v>91884</v>
      </c>
    </row>
    <row r="9929" spans="5:9" ht="14.5" x14ac:dyDescent="0.35">
      <c r="E9929" s="113" t="s">
        <v>81031</v>
      </c>
      <c r="F9929" s="113" t="s">
        <v>21329</v>
      </c>
      <c r="G9929" s="113" t="s">
        <v>37588</v>
      </c>
      <c r="H9929" s="113" t="s">
        <v>63326</v>
      </c>
      <c r="I9929" s="113" t="s">
        <v>91883</v>
      </c>
    </row>
    <row r="9930" spans="5:9" ht="14.5" x14ac:dyDescent="0.35">
      <c r="E9930" s="113" t="s">
        <v>81030</v>
      </c>
      <c r="F9930" s="113" t="s">
        <v>21328</v>
      </c>
      <c r="G9930" s="113" t="s">
        <v>37587</v>
      </c>
      <c r="H9930" s="113" t="s">
        <v>63325</v>
      </c>
      <c r="I9930" s="113" t="s">
        <v>91882</v>
      </c>
    </row>
    <row r="9931" spans="5:9" ht="14.5" x14ac:dyDescent="0.35">
      <c r="E9931" s="113" t="s">
        <v>81029</v>
      </c>
      <c r="F9931" s="113" t="s">
        <v>21327</v>
      </c>
      <c r="G9931" s="113" t="s">
        <v>37586</v>
      </c>
      <c r="H9931" s="113" t="s">
        <v>63324</v>
      </c>
      <c r="I9931" s="113" t="s">
        <v>91881</v>
      </c>
    </row>
    <row r="9932" spans="5:9" ht="14.5" x14ac:dyDescent="0.35">
      <c r="E9932" s="113" t="s">
        <v>81028</v>
      </c>
      <c r="F9932" s="113" t="s">
        <v>21326</v>
      </c>
      <c r="G9932" s="113" t="s">
        <v>37585</v>
      </c>
      <c r="H9932" s="113" t="s">
        <v>63323</v>
      </c>
      <c r="I9932" s="113" t="s">
        <v>91880</v>
      </c>
    </row>
    <row r="9933" spans="5:9" ht="14.5" x14ac:dyDescent="0.35">
      <c r="E9933" s="113" t="s">
        <v>81027</v>
      </c>
      <c r="F9933" s="113" t="s">
        <v>21325</v>
      </c>
      <c r="G9933" s="113" t="s">
        <v>37584</v>
      </c>
      <c r="H9933" s="113" t="s">
        <v>63322</v>
      </c>
      <c r="I9933" s="113" t="s">
        <v>91879</v>
      </c>
    </row>
    <row r="9934" spans="5:9" ht="14.5" x14ac:dyDescent="0.35">
      <c r="E9934" s="113" t="s">
        <v>81026</v>
      </c>
      <c r="F9934" s="113" t="s">
        <v>21324</v>
      </c>
      <c r="G9934" s="113" t="s">
        <v>37583</v>
      </c>
      <c r="H9934" s="113" t="s">
        <v>63321</v>
      </c>
      <c r="I9934" s="113" t="s">
        <v>91878</v>
      </c>
    </row>
    <row r="9935" spans="5:9" ht="14.5" x14ac:dyDescent="0.35">
      <c r="E9935" s="113" t="s">
        <v>81025</v>
      </c>
      <c r="F9935" s="113" t="s">
        <v>21323</v>
      </c>
      <c r="G9935" s="113" t="s">
        <v>37582</v>
      </c>
      <c r="H9935" s="113" t="s">
        <v>63320</v>
      </c>
      <c r="I9935" s="113" t="s">
        <v>91877</v>
      </c>
    </row>
    <row r="9936" spans="5:9" ht="14.5" x14ac:dyDescent="0.35">
      <c r="E9936" s="113" t="s">
        <v>81024</v>
      </c>
      <c r="F9936" s="113" t="s">
        <v>21322</v>
      </c>
      <c r="G9936" s="113" t="s">
        <v>37581</v>
      </c>
      <c r="H9936" s="113" t="s">
        <v>63319</v>
      </c>
      <c r="I9936" s="113" t="s">
        <v>91876</v>
      </c>
    </row>
    <row r="9937" spans="5:9" ht="14.5" x14ac:dyDescent="0.35">
      <c r="E9937" s="113" t="s">
        <v>81023</v>
      </c>
      <c r="F9937" s="113" t="s">
        <v>21321</v>
      </c>
      <c r="G9937" s="113" t="s">
        <v>37580</v>
      </c>
      <c r="H9937" s="113" t="s">
        <v>63318</v>
      </c>
      <c r="I9937" s="113" t="s">
        <v>91875</v>
      </c>
    </row>
    <row r="9938" spans="5:9" ht="14.5" x14ac:dyDescent="0.35">
      <c r="E9938" s="113" t="s">
        <v>81022</v>
      </c>
      <c r="F9938" s="113" t="s">
        <v>21320</v>
      </c>
      <c r="G9938" s="113" t="s">
        <v>37579</v>
      </c>
      <c r="H9938" s="113" t="s">
        <v>63317</v>
      </c>
      <c r="I9938" s="113" t="s">
        <v>91874</v>
      </c>
    </row>
    <row r="9939" spans="5:9" ht="14.5" x14ac:dyDescent="0.35">
      <c r="E9939" s="113" t="s">
        <v>81021</v>
      </c>
      <c r="F9939" s="113" t="s">
        <v>21319</v>
      </c>
      <c r="G9939" s="113" t="s">
        <v>37578</v>
      </c>
      <c r="H9939" s="113" t="s">
        <v>63316</v>
      </c>
      <c r="I9939" s="113" t="s">
        <v>91873</v>
      </c>
    </row>
    <row r="9940" spans="5:9" ht="14.5" x14ac:dyDescent="0.35">
      <c r="E9940" s="113" t="s">
        <v>81020</v>
      </c>
      <c r="F9940" s="113" t="s">
        <v>21318</v>
      </c>
      <c r="G9940" s="113" t="s">
        <v>37577</v>
      </c>
      <c r="H9940" s="113" t="s">
        <v>63315</v>
      </c>
      <c r="I9940" s="113" t="s">
        <v>91872</v>
      </c>
    </row>
    <row r="9941" spans="5:9" ht="14.5" x14ac:dyDescent="0.35">
      <c r="E9941" s="113" t="s">
        <v>81019</v>
      </c>
      <c r="F9941" s="113" t="s">
        <v>21317</v>
      </c>
      <c r="G9941" s="113" t="s">
        <v>37576</v>
      </c>
      <c r="H9941" s="113" t="s">
        <v>63314</v>
      </c>
      <c r="I9941" s="113" t="s">
        <v>91871</v>
      </c>
    </row>
    <row r="9942" spans="5:9" ht="14.5" x14ac:dyDescent="0.35">
      <c r="E9942" s="113" t="s">
        <v>81018</v>
      </c>
      <c r="F9942" s="113" t="s">
        <v>21316</v>
      </c>
      <c r="G9942" s="113" t="s">
        <v>37575</v>
      </c>
      <c r="H9942" s="113" t="s">
        <v>63313</v>
      </c>
      <c r="I9942" s="113" t="s">
        <v>91870</v>
      </c>
    </row>
    <row r="9943" spans="5:9" ht="14.5" x14ac:dyDescent="0.35">
      <c r="E9943" s="113" t="s">
        <v>81017</v>
      </c>
      <c r="F9943" s="113" t="s">
        <v>21315</v>
      </c>
      <c r="G9943" s="113" t="s">
        <v>37574</v>
      </c>
      <c r="H9943" s="113" t="s">
        <v>63312</v>
      </c>
      <c r="I9943" s="113" t="s">
        <v>91869</v>
      </c>
    </row>
    <row r="9944" spans="5:9" ht="14.5" x14ac:dyDescent="0.35">
      <c r="E9944" s="113" t="s">
        <v>81016</v>
      </c>
      <c r="F9944" s="113" t="s">
        <v>21314</v>
      </c>
      <c r="G9944" s="113" t="s">
        <v>37573</v>
      </c>
      <c r="H9944" s="113" t="s">
        <v>63311</v>
      </c>
      <c r="I9944" s="113" t="s">
        <v>91868</v>
      </c>
    </row>
    <row r="9945" spans="5:9" ht="14.5" x14ac:dyDescent="0.35">
      <c r="E9945" s="113" t="s">
        <v>81015</v>
      </c>
      <c r="F9945" s="113" t="s">
        <v>21313</v>
      </c>
      <c r="G9945" s="113" t="s">
        <v>37572</v>
      </c>
      <c r="H9945" s="113" t="s">
        <v>63310</v>
      </c>
      <c r="I9945" s="113" t="s">
        <v>91867</v>
      </c>
    </row>
    <row r="9946" spans="5:9" ht="14.5" x14ac:dyDescent="0.35">
      <c r="E9946" s="113" t="s">
        <v>81014</v>
      </c>
      <c r="F9946" s="113" t="s">
        <v>21312</v>
      </c>
      <c r="G9946" s="113" t="s">
        <v>37571</v>
      </c>
      <c r="H9946" s="113" t="s">
        <v>63309</v>
      </c>
      <c r="I9946" s="113" t="s">
        <v>91866</v>
      </c>
    </row>
    <row r="9947" spans="5:9" ht="14.5" x14ac:dyDescent="0.35">
      <c r="E9947" s="113" t="s">
        <v>81013</v>
      </c>
      <c r="F9947" s="113" t="s">
        <v>21311</v>
      </c>
      <c r="G9947" s="113" t="s">
        <v>37570</v>
      </c>
      <c r="H9947" s="113" t="s">
        <v>63308</v>
      </c>
      <c r="I9947" s="113" t="s">
        <v>91865</v>
      </c>
    </row>
    <row r="9948" spans="5:9" ht="14.5" x14ac:dyDescent="0.35">
      <c r="E9948" s="113" t="s">
        <v>81012</v>
      </c>
      <c r="F9948" s="113" t="s">
        <v>21310</v>
      </c>
      <c r="G9948" s="113" t="s">
        <v>37569</v>
      </c>
      <c r="H9948" s="113" t="s">
        <v>63307</v>
      </c>
      <c r="I9948" s="113" t="s">
        <v>91864</v>
      </c>
    </row>
    <row r="9949" spans="5:9" ht="14.5" x14ac:dyDescent="0.35">
      <c r="E9949" s="113" t="s">
        <v>81011</v>
      </c>
      <c r="F9949" s="113" t="s">
        <v>21309</v>
      </c>
      <c r="G9949" s="113" t="s">
        <v>37568</v>
      </c>
      <c r="H9949" s="113" t="s">
        <v>63306</v>
      </c>
      <c r="I9949" s="113" t="s">
        <v>91863</v>
      </c>
    </row>
    <row r="9950" spans="5:9" ht="14.5" x14ac:dyDescent="0.35">
      <c r="E9950" s="113" t="s">
        <v>81010</v>
      </c>
      <c r="F9950" s="113" t="s">
        <v>21308</v>
      </c>
      <c r="G9950" s="113" t="s">
        <v>37567</v>
      </c>
      <c r="H9950" s="113" t="s">
        <v>63305</v>
      </c>
      <c r="I9950" s="113" t="s">
        <v>91862</v>
      </c>
    </row>
    <row r="9951" spans="5:9" ht="14.5" x14ac:dyDescent="0.35">
      <c r="E9951" s="113" t="s">
        <v>81009</v>
      </c>
      <c r="F9951" s="113" t="s">
        <v>21307</v>
      </c>
      <c r="G9951" s="113" t="s">
        <v>37566</v>
      </c>
      <c r="H9951" s="113" t="s">
        <v>63304</v>
      </c>
      <c r="I9951" s="113" t="s">
        <v>91861</v>
      </c>
    </row>
    <row r="9952" spans="5:9" ht="14.5" x14ac:dyDescent="0.35">
      <c r="E9952" s="113" t="s">
        <v>81008</v>
      </c>
      <c r="F9952" s="113" t="s">
        <v>21306</v>
      </c>
      <c r="G9952" s="113" t="s">
        <v>37565</v>
      </c>
      <c r="H9952" s="113" t="s">
        <v>63303</v>
      </c>
      <c r="I9952" s="113" t="s">
        <v>91860</v>
      </c>
    </row>
    <row r="9953" spans="5:9" ht="14.5" x14ac:dyDescent="0.35">
      <c r="E9953" s="113" t="s">
        <v>81007</v>
      </c>
      <c r="F9953" s="113" t="s">
        <v>21305</v>
      </c>
      <c r="G9953" s="113" t="s">
        <v>37564</v>
      </c>
      <c r="H9953" s="113" t="s">
        <v>63302</v>
      </c>
      <c r="I9953" s="113" t="s">
        <v>91859</v>
      </c>
    </row>
    <row r="9954" spans="5:9" ht="14.5" x14ac:dyDescent="0.35">
      <c r="E9954" s="113" t="s">
        <v>81006</v>
      </c>
      <c r="F9954" s="113" t="s">
        <v>21304</v>
      </c>
      <c r="G9954" s="113" t="s">
        <v>37563</v>
      </c>
      <c r="H9954" s="113" t="s">
        <v>63301</v>
      </c>
      <c r="I9954" s="113" t="s">
        <v>91858</v>
      </c>
    </row>
    <row r="9955" spans="5:9" ht="14.5" x14ac:dyDescent="0.35">
      <c r="E9955" s="113" t="s">
        <v>81005</v>
      </c>
      <c r="F9955" s="113" t="s">
        <v>21303</v>
      </c>
      <c r="G9955" s="113" t="s">
        <v>37562</v>
      </c>
      <c r="H9955" s="113" t="s">
        <v>63300</v>
      </c>
      <c r="I9955" s="113" t="s">
        <v>91857</v>
      </c>
    </row>
    <row r="9956" spans="5:9" ht="14.5" x14ac:dyDescent="0.35">
      <c r="E9956" s="113" t="s">
        <v>81004</v>
      </c>
      <c r="F9956" s="113" t="s">
        <v>21302</v>
      </c>
      <c r="G9956" s="113" t="s">
        <v>37561</v>
      </c>
      <c r="H9956" s="113" t="s">
        <v>63299</v>
      </c>
      <c r="I9956" s="113" t="s">
        <v>91856</v>
      </c>
    </row>
    <row r="9957" spans="5:9" ht="14.5" x14ac:dyDescent="0.35">
      <c r="E9957" s="113" t="s">
        <v>81003</v>
      </c>
      <c r="F9957" s="113" t="s">
        <v>21301</v>
      </c>
      <c r="G9957" s="113" t="s">
        <v>37560</v>
      </c>
      <c r="H9957" s="113" t="s">
        <v>63298</v>
      </c>
      <c r="I9957" s="113" t="s">
        <v>91855</v>
      </c>
    </row>
    <row r="9958" spans="5:9" ht="14.5" x14ac:dyDescent="0.35">
      <c r="E9958" s="113" t="s">
        <v>81002</v>
      </c>
      <c r="F9958" s="113" t="s">
        <v>21300</v>
      </c>
      <c r="G9958" s="113" t="s">
        <v>37559</v>
      </c>
      <c r="H9958" s="113" t="s">
        <v>63297</v>
      </c>
      <c r="I9958" s="113" t="s">
        <v>91854</v>
      </c>
    </row>
    <row r="9959" spans="5:9" ht="14.5" x14ac:dyDescent="0.35">
      <c r="E9959" s="113" t="s">
        <v>81001</v>
      </c>
      <c r="F9959" s="113" t="s">
        <v>21299</v>
      </c>
      <c r="G9959" s="113" t="s">
        <v>37558</v>
      </c>
      <c r="H9959" s="113" t="s">
        <v>63296</v>
      </c>
      <c r="I9959" s="113" t="s">
        <v>91853</v>
      </c>
    </row>
    <row r="9960" spans="5:9" ht="14.5" x14ac:dyDescent="0.35">
      <c r="E9960" s="113" t="s">
        <v>81000</v>
      </c>
      <c r="F9960" s="113" t="s">
        <v>21298</v>
      </c>
      <c r="G9960" s="113" t="s">
        <v>37557</v>
      </c>
      <c r="H9960" s="113" t="s">
        <v>63295</v>
      </c>
      <c r="I9960" s="113" t="s">
        <v>91852</v>
      </c>
    </row>
    <row r="9961" spans="5:9" ht="14.5" x14ac:dyDescent="0.35">
      <c r="E9961" s="113" t="s">
        <v>80999</v>
      </c>
      <c r="F9961" s="113" t="s">
        <v>21297</v>
      </c>
      <c r="G9961" s="113" t="s">
        <v>37556</v>
      </c>
      <c r="H9961" s="113" t="s">
        <v>63294</v>
      </c>
      <c r="I9961" s="113" t="s">
        <v>91851</v>
      </c>
    </row>
    <row r="9962" spans="5:9" ht="14.5" x14ac:dyDescent="0.35">
      <c r="E9962" s="113" t="s">
        <v>80998</v>
      </c>
      <c r="F9962" s="113" t="s">
        <v>21296</v>
      </c>
      <c r="G9962" s="113" t="s">
        <v>37555</v>
      </c>
      <c r="H9962" s="113" t="s">
        <v>63293</v>
      </c>
      <c r="I9962" s="113" t="s">
        <v>91850</v>
      </c>
    </row>
    <row r="9963" spans="5:9" ht="14.5" x14ac:dyDescent="0.35">
      <c r="E9963" s="113" t="s">
        <v>80997</v>
      </c>
      <c r="F9963" s="113" t="s">
        <v>21295</v>
      </c>
      <c r="G9963" s="113" t="s">
        <v>37554</v>
      </c>
      <c r="H9963" s="113" t="s">
        <v>63292</v>
      </c>
      <c r="I9963" s="113" t="s">
        <v>91849</v>
      </c>
    </row>
    <row r="9964" spans="5:9" ht="14.5" x14ac:dyDescent="0.35">
      <c r="E9964" s="113" t="s">
        <v>80996</v>
      </c>
      <c r="F9964" s="113" t="s">
        <v>21294</v>
      </c>
      <c r="G9964" s="113" t="s">
        <v>37553</v>
      </c>
      <c r="H9964" s="113" t="s">
        <v>63291</v>
      </c>
      <c r="I9964" s="113" t="s">
        <v>91848</v>
      </c>
    </row>
    <row r="9965" spans="5:9" ht="14.5" x14ac:dyDescent="0.35">
      <c r="E9965" s="113" t="s">
        <v>80995</v>
      </c>
      <c r="F9965" s="113" t="s">
        <v>21293</v>
      </c>
      <c r="G9965" s="113" t="s">
        <v>37552</v>
      </c>
      <c r="H9965" s="113" t="s">
        <v>63290</v>
      </c>
      <c r="I9965" s="113" t="s">
        <v>91847</v>
      </c>
    </row>
    <row r="9966" spans="5:9" ht="14.5" x14ac:dyDescent="0.35">
      <c r="E9966" s="113" t="s">
        <v>80994</v>
      </c>
      <c r="F9966" s="113" t="s">
        <v>21292</v>
      </c>
      <c r="G9966" s="113" t="s">
        <v>37551</v>
      </c>
      <c r="H9966" s="113" t="s">
        <v>63289</v>
      </c>
      <c r="I9966" s="113" t="s">
        <v>91846</v>
      </c>
    </row>
    <row r="9967" spans="5:9" ht="14.5" x14ac:dyDescent="0.35">
      <c r="E9967" s="113" t="s">
        <v>80993</v>
      </c>
      <c r="F9967" s="113" t="s">
        <v>21291</v>
      </c>
      <c r="G9967" s="113" t="s">
        <v>37550</v>
      </c>
      <c r="H9967" s="113" t="s">
        <v>63288</v>
      </c>
      <c r="I9967" s="113" t="s">
        <v>91845</v>
      </c>
    </row>
    <row r="9968" spans="5:9" ht="14.5" x14ac:dyDescent="0.35">
      <c r="E9968" s="113" t="s">
        <v>80992</v>
      </c>
      <c r="F9968" s="113" t="s">
        <v>21290</v>
      </c>
      <c r="G9968" s="113" t="s">
        <v>37549</v>
      </c>
      <c r="H9968" s="113" t="s">
        <v>63287</v>
      </c>
      <c r="I9968" s="113" t="s">
        <v>91844</v>
      </c>
    </row>
    <row r="9969" spans="5:9" ht="14.5" x14ac:dyDescent="0.35">
      <c r="E9969" s="113" t="s">
        <v>80991</v>
      </c>
      <c r="F9969" s="113" t="s">
        <v>21289</v>
      </c>
      <c r="G9969" s="113" t="s">
        <v>37548</v>
      </c>
      <c r="H9969" s="113" t="s">
        <v>63286</v>
      </c>
      <c r="I9969" s="113" t="s">
        <v>91843</v>
      </c>
    </row>
    <row r="9970" spans="5:9" ht="14.5" x14ac:dyDescent="0.35">
      <c r="E9970" s="113" t="s">
        <v>80990</v>
      </c>
      <c r="F9970" s="113" t="s">
        <v>21288</v>
      </c>
      <c r="G9970" s="113" t="s">
        <v>37547</v>
      </c>
      <c r="H9970" s="113" t="s">
        <v>63285</v>
      </c>
      <c r="I9970" s="113" t="s">
        <v>91842</v>
      </c>
    </row>
    <row r="9971" spans="5:9" ht="14.5" x14ac:dyDescent="0.35">
      <c r="E9971" s="113" t="s">
        <v>80989</v>
      </c>
      <c r="F9971" s="113" t="s">
        <v>21287</v>
      </c>
      <c r="G9971" s="113" t="s">
        <v>37546</v>
      </c>
      <c r="H9971" s="113" t="s">
        <v>63284</v>
      </c>
      <c r="I9971" s="113" t="s">
        <v>91841</v>
      </c>
    </row>
    <row r="9972" spans="5:9" ht="14.5" x14ac:dyDescent="0.35">
      <c r="E9972" s="113" t="s">
        <v>80988</v>
      </c>
      <c r="F9972" s="113" t="s">
        <v>21286</v>
      </c>
      <c r="G9972" s="113" t="s">
        <v>37545</v>
      </c>
      <c r="H9972" s="113" t="s">
        <v>63283</v>
      </c>
      <c r="I9972" s="113" t="s">
        <v>91840</v>
      </c>
    </row>
    <row r="9973" spans="5:9" ht="14.5" x14ac:dyDescent="0.35">
      <c r="E9973" s="113" t="s">
        <v>80987</v>
      </c>
      <c r="F9973" s="113" t="s">
        <v>21285</v>
      </c>
      <c r="G9973" s="113" t="s">
        <v>37544</v>
      </c>
      <c r="H9973" s="113" t="s">
        <v>63282</v>
      </c>
      <c r="I9973" s="113" t="s">
        <v>91839</v>
      </c>
    </row>
    <row r="9974" spans="5:9" ht="14.5" x14ac:dyDescent="0.35">
      <c r="E9974" s="113" t="s">
        <v>80986</v>
      </c>
      <c r="F9974" s="113" t="s">
        <v>21284</v>
      </c>
      <c r="G9974" s="113" t="s">
        <v>37543</v>
      </c>
      <c r="H9974" s="113" t="s">
        <v>63281</v>
      </c>
      <c r="I9974" s="113" t="s">
        <v>91838</v>
      </c>
    </row>
    <row r="9975" spans="5:9" ht="14.5" x14ac:dyDescent="0.35">
      <c r="E9975" s="113" t="s">
        <v>80985</v>
      </c>
      <c r="F9975" s="113" t="s">
        <v>21283</v>
      </c>
      <c r="G9975" s="113" t="s">
        <v>37542</v>
      </c>
      <c r="H9975" s="113" t="s">
        <v>63280</v>
      </c>
      <c r="I9975" s="113" t="s">
        <v>91837</v>
      </c>
    </row>
    <row r="9976" spans="5:9" ht="14.5" x14ac:dyDescent="0.35">
      <c r="E9976" s="113" t="s">
        <v>80984</v>
      </c>
      <c r="F9976" s="113" t="s">
        <v>21282</v>
      </c>
      <c r="G9976" s="113" t="s">
        <v>37541</v>
      </c>
      <c r="H9976" s="113" t="s">
        <v>63279</v>
      </c>
      <c r="I9976" s="113" t="s">
        <v>91836</v>
      </c>
    </row>
    <row r="9977" spans="5:9" ht="14.5" x14ac:dyDescent="0.35">
      <c r="E9977" s="113" t="s">
        <v>80983</v>
      </c>
      <c r="F9977" s="113" t="s">
        <v>21281</v>
      </c>
      <c r="G9977" s="113" t="s">
        <v>37540</v>
      </c>
      <c r="H9977" s="113" t="s">
        <v>63278</v>
      </c>
      <c r="I9977" s="113" t="s">
        <v>91835</v>
      </c>
    </row>
    <row r="9978" spans="5:9" ht="14.5" x14ac:dyDescent="0.35">
      <c r="E9978" s="113" t="s">
        <v>80982</v>
      </c>
      <c r="F9978" s="113" t="s">
        <v>21280</v>
      </c>
      <c r="G9978" s="113" t="s">
        <v>37539</v>
      </c>
      <c r="H9978" s="113" t="s">
        <v>63277</v>
      </c>
      <c r="I9978" s="113" t="s">
        <v>91834</v>
      </c>
    </row>
    <row r="9979" spans="5:9" ht="14.5" x14ac:dyDescent="0.35">
      <c r="E9979" s="113" t="s">
        <v>80981</v>
      </c>
      <c r="F9979" s="113" t="s">
        <v>21279</v>
      </c>
      <c r="G9979" s="113" t="s">
        <v>37538</v>
      </c>
      <c r="H9979" s="113" t="s">
        <v>63276</v>
      </c>
      <c r="I9979" s="113" t="s">
        <v>91833</v>
      </c>
    </row>
    <row r="9980" spans="5:9" ht="14.5" x14ac:dyDescent="0.35">
      <c r="E9980" s="113" t="s">
        <v>80980</v>
      </c>
      <c r="F9980" s="113" t="s">
        <v>21278</v>
      </c>
      <c r="G9980" s="113" t="s">
        <v>37537</v>
      </c>
      <c r="H9980" s="113" t="s">
        <v>63275</v>
      </c>
      <c r="I9980" s="113" t="s">
        <v>91832</v>
      </c>
    </row>
    <row r="9981" spans="5:9" ht="14.5" x14ac:dyDescent="0.35">
      <c r="E9981" s="113" t="s">
        <v>80979</v>
      </c>
      <c r="F9981" s="113" t="s">
        <v>21277</v>
      </c>
      <c r="G9981" s="113" t="s">
        <v>37536</v>
      </c>
      <c r="H9981" s="113" t="s">
        <v>63274</v>
      </c>
      <c r="I9981" s="113" t="s">
        <v>91831</v>
      </c>
    </row>
    <row r="9982" spans="5:9" ht="14.5" x14ac:dyDescent="0.35">
      <c r="E9982" s="113" t="s">
        <v>80978</v>
      </c>
      <c r="F9982" s="113" t="s">
        <v>21276</v>
      </c>
      <c r="G9982" s="113" t="s">
        <v>37535</v>
      </c>
      <c r="H9982" s="113" t="s">
        <v>63273</v>
      </c>
      <c r="I9982" s="113" t="s">
        <v>91830</v>
      </c>
    </row>
    <row r="9983" spans="5:9" ht="14.5" x14ac:dyDescent="0.35">
      <c r="E9983" s="113" t="s">
        <v>80977</v>
      </c>
      <c r="F9983" s="113" t="s">
        <v>21275</v>
      </c>
      <c r="G9983" s="113" t="s">
        <v>37534</v>
      </c>
      <c r="H9983" s="113" t="s">
        <v>63272</v>
      </c>
      <c r="I9983" s="113" t="s">
        <v>91829</v>
      </c>
    </row>
    <row r="9984" spans="5:9" ht="14.5" x14ac:dyDescent="0.35">
      <c r="E9984" s="113" t="s">
        <v>80976</v>
      </c>
      <c r="F9984" s="113" t="s">
        <v>21274</v>
      </c>
      <c r="G9984" s="113" t="s">
        <v>37533</v>
      </c>
      <c r="H9984" s="113" t="s">
        <v>63271</v>
      </c>
      <c r="I9984" s="113" t="s">
        <v>91828</v>
      </c>
    </row>
    <row r="9985" spans="5:9" ht="14.5" x14ac:dyDescent="0.35">
      <c r="E9985" s="113" t="s">
        <v>80975</v>
      </c>
      <c r="F9985" s="113" t="s">
        <v>21273</v>
      </c>
      <c r="G9985" s="113" t="s">
        <v>37532</v>
      </c>
      <c r="H9985" s="113" t="s">
        <v>63270</v>
      </c>
      <c r="I9985" s="113" t="s">
        <v>91827</v>
      </c>
    </row>
    <row r="9986" spans="5:9" ht="14.5" x14ac:dyDescent="0.35">
      <c r="E9986" s="113" t="s">
        <v>80974</v>
      </c>
      <c r="F9986" s="113" t="s">
        <v>21272</v>
      </c>
      <c r="G9986" s="113" t="s">
        <v>37531</v>
      </c>
      <c r="H9986" s="113" t="s">
        <v>63269</v>
      </c>
      <c r="I9986" s="113" t="s">
        <v>91826</v>
      </c>
    </row>
    <row r="9987" spans="5:9" ht="14.5" x14ac:dyDescent="0.35">
      <c r="E9987" s="113" t="s">
        <v>80973</v>
      </c>
      <c r="F9987" s="113" t="s">
        <v>21271</v>
      </c>
      <c r="G9987" s="113" t="s">
        <v>37530</v>
      </c>
      <c r="H9987" s="113" t="s">
        <v>63268</v>
      </c>
      <c r="I9987" s="113" t="s">
        <v>91825</v>
      </c>
    </row>
    <row r="9988" spans="5:9" ht="14.5" x14ac:dyDescent="0.35">
      <c r="E9988" s="113" t="s">
        <v>80972</v>
      </c>
      <c r="F9988" s="113" t="s">
        <v>21270</v>
      </c>
      <c r="G9988" s="113" t="s">
        <v>37529</v>
      </c>
      <c r="H9988" s="113" t="s">
        <v>63267</v>
      </c>
      <c r="I9988" s="113" t="s">
        <v>91824</v>
      </c>
    </row>
    <row r="9989" spans="5:9" ht="14.5" x14ac:dyDescent="0.35">
      <c r="E9989" s="113" t="s">
        <v>80971</v>
      </c>
      <c r="F9989" s="113" t="s">
        <v>21269</v>
      </c>
      <c r="G9989" s="113" t="s">
        <v>37528</v>
      </c>
      <c r="H9989" s="113" t="s">
        <v>63266</v>
      </c>
      <c r="I9989" s="113" t="s">
        <v>91823</v>
      </c>
    </row>
    <row r="9990" spans="5:9" ht="14.5" x14ac:dyDescent="0.35">
      <c r="E9990" s="113" t="s">
        <v>80970</v>
      </c>
      <c r="F9990" s="113" t="s">
        <v>21268</v>
      </c>
      <c r="G9990" s="113" t="s">
        <v>37527</v>
      </c>
      <c r="H9990" s="113" t="s">
        <v>63265</v>
      </c>
      <c r="I9990" s="113" t="s">
        <v>91822</v>
      </c>
    </row>
    <row r="9991" spans="5:9" ht="14.5" x14ac:dyDescent="0.35">
      <c r="E9991" s="113" t="s">
        <v>80969</v>
      </c>
      <c r="F9991" s="113" t="s">
        <v>21267</v>
      </c>
      <c r="G9991" s="113" t="s">
        <v>37526</v>
      </c>
      <c r="H9991" s="113" t="s">
        <v>63264</v>
      </c>
      <c r="I9991" s="113" t="s">
        <v>91821</v>
      </c>
    </row>
    <row r="9992" spans="5:9" ht="14.5" x14ac:dyDescent="0.35">
      <c r="E9992" s="113" t="s">
        <v>80968</v>
      </c>
      <c r="F9992" s="113" t="s">
        <v>21266</v>
      </c>
      <c r="G9992" s="113" t="s">
        <v>37525</v>
      </c>
      <c r="H9992" s="113" t="s">
        <v>63263</v>
      </c>
      <c r="I9992" s="113" t="s">
        <v>91820</v>
      </c>
    </row>
    <row r="9993" spans="5:9" ht="14.5" x14ac:dyDescent="0.35">
      <c r="E9993" s="113" t="s">
        <v>80967</v>
      </c>
      <c r="F9993" s="113" t="s">
        <v>21265</v>
      </c>
      <c r="G9993" s="113" t="s">
        <v>37524</v>
      </c>
      <c r="H9993" s="113" t="s">
        <v>63262</v>
      </c>
      <c r="I9993" s="113" t="s">
        <v>91819</v>
      </c>
    </row>
    <row r="9994" spans="5:9" ht="14.5" x14ac:dyDescent="0.35">
      <c r="E9994" s="113" t="s">
        <v>80966</v>
      </c>
      <c r="F9994" s="113" t="s">
        <v>21264</v>
      </c>
      <c r="G9994" s="113" t="s">
        <v>37523</v>
      </c>
      <c r="H9994" s="113" t="s">
        <v>63261</v>
      </c>
      <c r="I9994" s="113" t="s">
        <v>91818</v>
      </c>
    </row>
    <row r="9995" spans="5:9" ht="14.5" x14ac:dyDescent="0.35">
      <c r="E9995" s="113" t="s">
        <v>80965</v>
      </c>
      <c r="F9995" s="113" t="s">
        <v>21263</v>
      </c>
      <c r="G9995" s="113" t="s">
        <v>37522</v>
      </c>
      <c r="H9995" s="113" t="s">
        <v>63260</v>
      </c>
      <c r="I9995" s="113" t="s">
        <v>91817</v>
      </c>
    </row>
    <row r="9996" spans="5:9" ht="14.5" x14ac:dyDescent="0.35">
      <c r="E9996" s="113" t="s">
        <v>80964</v>
      </c>
      <c r="F9996" s="113" t="s">
        <v>21262</v>
      </c>
      <c r="G9996" s="113" t="s">
        <v>37521</v>
      </c>
      <c r="H9996" s="113" t="s">
        <v>63259</v>
      </c>
      <c r="I9996" s="113" t="s">
        <v>91816</v>
      </c>
    </row>
    <row r="9997" spans="5:9" ht="14.5" x14ac:dyDescent="0.35">
      <c r="E9997" s="113" t="s">
        <v>80963</v>
      </c>
      <c r="F9997" s="113" t="s">
        <v>21261</v>
      </c>
      <c r="G9997" s="113" t="s">
        <v>37520</v>
      </c>
      <c r="H9997" s="113" t="s">
        <v>63258</v>
      </c>
      <c r="I9997" s="113" t="s">
        <v>91815</v>
      </c>
    </row>
    <row r="9998" spans="5:9" ht="14.5" x14ac:dyDescent="0.35">
      <c r="E9998" s="113" t="s">
        <v>80962</v>
      </c>
      <c r="F9998" s="113" t="s">
        <v>21260</v>
      </c>
      <c r="G9998" s="113" t="s">
        <v>37519</v>
      </c>
      <c r="H9998" s="113" t="s">
        <v>63257</v>
      </c>
      <c r="I9998" s="113" t="s">
        <v>91814</v>
      </c>
    </row>
    <row r="9999" spans="5:9" ht="14.5" x14ac:dyDescent="0.35">
      <c r="E9999" s="113" t="s">
        <v>80961</v>
      </c>
      <c r="F9999" s="113" t="s">
        <v>21259</v>
      </c>
      <c r="G9999" s="113" t="s">
        <v>37518</v>
      </c>
      <c r="H9999" s="113" t="s">
        <v>63256</v>
      </c>
      <c r="I9999" s="113" t="s">
        <v>91813</v>
      </c>
    </row>
    <row r="10000" spans="5:9" ht="14.5" x14ac:dyDescent="0.35">
      <c r="E10000" s="113" t="s">
        <v>80960</v>
      </c>
      <c r="F10000" s="113" t="s">
        <v>21258</v>
      </c>
      <c r="G10000" s="113" t="s">
        <v>37517</v>
      </c>
      <c r="H10000" s="113" t="s">
        <v>63255</v>
      </c>
      <c r="I10000" s="113" t="s">
        <v>91812</v>
      </c>
    </row>
    <row r="10001" spans="5:9" ht="14.5" x14ac:dyDescent="0.35">
      <c r="E10001" s="113" t="s">
        <v>80959</v>
      </c>
      <c r="F10001" s="113" t="s">
        <v>21257</v>
      </c>
      <c r="G10001" s="113" t="s">
        <v>37516</v>
      </c>
      <c r="H10001" s="113" t="s">
        <v>63254</v>
      </c>
      <c r="I10001" s="113" t="s">
        <v>91811</v>
      </c>
    </row>
    <row r="10002" spans="5:9" ht="14.5" x14ac:dyDescent="0.35">
      <c r="E10002" s="113" t="s">
        <v>80958</v>
      </c>
      <c r="F10002" s="113" t="s">
        <v>21256</v>
      </c>
      <c r="G10002" s="113" t="s">
        <v>37515</v>
      </c>
      <c r="H10002" s="113" t="s">
        <v>63253</v>
      </c>
      <c r="I10002" s="113" t="s">
        <v>91810</v>
      </c>
    </row>
    <row r="10003" spans="5:9" ht="14.5" x14ac:dyDescent="0.35">
      <c r="E10003" s="113" t="s">
        <v>80957</v>
      </c>
      <c r="F10003" s="113" t="s">
        <v>21255</v>
      </c>
      <c r="G10003" s="113" t="s">
        <v>37514</v>
      </c>
      <c r="H10003" s="113" t="s">
        <v>63252</v>
      </c>
      <c r="I10003" s="113" t="s">
        <v>91809</v>
      </c>
    </row>
    <row r="10004" spans="5:9" ht="14.5" x14ac:dyDescent="0.35">
      <c r="E10004" s="113" t="s">
        <v>80956</v>
      </c>
      <c r="F10004" s="113" t="s">
        <v>21254</v>
      </c>
      <c r="G10004" s="113" t="s">
        <v>37513</v>
      </c>
      <c r="H10004" s="113" t="s">
        <v>63251</v>
      </c>
      <c r="I10004" s="113" t="s">
        <v>91808</v>
      </c>
    </row>
    <row r="10005" spans="5:9" ht="14.5" x14ac:dyDescent="0.35">
      <c r="E10005" s="113" t="s">
        <v>80955</v>
      </c>
      <c r="F10005" s="113" t="s">
        <v>21253</v>
      </c>
      <c r="G10005" s="113" t="s">
        <v>37512</v>
      </c>
      <c r="H10005" s="113" t="s">
        <v>63250</v>
      </c>
      <c r="I10005" s="113" t="s">
        <v>91807</v>
      </c>
    </row>
    <row r="10006" spans="5:9" ht="14.5" x14ac:dyDescent="0.35">
      <c r="E10006" s="113" t="s">
        <v>80954</v>
      </c>
      <c r="F10006" s="113" t="s">
        <v>21252</v>
      </c>
      <c r="G10006" s="113" t="s">
        <v>37511</v>
      </c>
      <c r="H10006" s="113" t="s">
        <v>63249</v>
      </c>
      <c r="I10006" s="113" t="s">
        <v>91806</v>
      </c>
    </row>
    <row r="10007" spans="5:9" ht="14.5" x14ac:dyDescent="0.35">
      <c r="E10007" s="113" t="s">
        <v>80953</v>
      </c>
      <c r="F10007" s="113" t="s">
        <v>21251</v>
      </c>
      <c r="G10007" s="113" t="s">
        <v>37510</v>
      </c>
      <c r="H10007" s="113" t="s">
        <v>63248</v>
      </c>
      <c r="I10007" s="113" t="s">
        <v>91805</v>
      </c>
    </row>
    <row r="10008" spans="5:9" ht="14.5" x14ac:dyDescent="0.35">
      <c r="E10008" s="113" t="s">
        <v>80952</v>
      </c>
      <c r="F10008" s="113" t="s">
        <v>21250</v>
      </c>
      <c r="G10008" s="113" t="s">
        <v>37509</v>
      </c>
      <c r="H10008" s="113" t="s">
        <v>63247</v>
      </c>
      <c r="I10008" s="113" t="s">
        <v>91804</v>
      </c>
    </row>
    <row r="10009" spans="5:9" ht="14.5" x14ac:dyDescent="0.35">
      <c r="E10009" s="113" t="s">
        <v>80951</v>
      </c>
      <c r="F10009" s="113" t="s">
        <v>21249</v>
      </c>
      <c r="G10009" s="113" t="s">
        <v>37508</v>
      </c>
      <c r="H10009" s="113" t="s">
        <v>63246</v>
      </c>
      <c r="I10009" s="113" t="s">
        <v>91803</v>
      </c>
    </row>
    <row r="10010" spans="5:9" ht="14.5" x14ac:dyDescent="0.35">
      <c r="E10010" s="113" t="s">
        <v>80950</v>
      </c>
      <c r="F10010" s="113" t="s">
        <v>21248</v>
      </c>
      <c r="G10010" s="113" t="s">
        <v>37507</v>
      </c>
      <c r="H10010" s="113" t="s">
        <v>63245</v>
      </c>
      <c r="I10010" s="113" t="s">
        <v>91802</v>
      </c>
    </row>
    <row r="10011" spans="5:9" ht="14.5" x14ac:dyDescent="0.35">
      <c r="E10011" s="113" t="s">
        <v>80949</v>
      </c>
      <c r="F10011" s="113" t="s">
        <v>21247</v>
      </c>
      <c r="G10011" s="113" t="s">
        <v>37506</v>
      </c>
      <c r="H10011" s="113" t="s">
        <v>63244</v>
      </c>
      <c r="I10011" s="113" t="s">
        <v>91801</v>
      </c>
    </row>
    <row r="10012" spans="5:9" ht="14.5" x14ac:dyDescent="0.35">
      <c r="E10012" s="113" t="s">
        <v>80948</v>
      </c>
      <c r="F10012" s="113" t="s">
        <v>21246</v>
      </c>
      <c r="G10012" s="113" t="s">
        <v>37505</v>
      </c>
      <c r="H10012" s="113" t="s">
        <v>63243</v>
      </c>
      <c r="I10012" s="113" t="s">
        <v>91800</v>
      </c>
    </row>
    <row r="10013" spans="5:9" ht="14.5" x14ac:dyDescent="0.35">
      <c r="E10013" s="113" t="s">
        <v>80947</v>
      </c>
      <c r="F10013" s="113" t="s">
        <v>21245</v>
      </c>
      <c r="G10013" s="113" t="s">
        <v>37504</v>
      </c>
      <c r="H10013" s="113" t="s">
        <v>63242</v>
      </c>
      <c r="I10013" s="113" t="s">
        <v>91799</v>
      </c>
    </row>
    <row r="10014" spans="5:9" ht="14.5" x14ac:dyDescent="0.35">
      <c r="E10014" s="113" t="s">
        <v>80946</v>
      </c>
      <c r="F10014" s="113" t="s">
        <v>21244</v>
      </c>
      <c r="G10014" s="113" t="s">
        <v>37503</v>
      </c>
      <c r="H10014" s="113" t="s">
        <v>63241</v>
      </c>
      <c r="I10014" s="113" t="s">
        <v>91798</v>
      </c>
    </row>
    <row r="10015" spans="5:9" ht="14.5" x14ac:dyDescent="0.35">
      <c r="E10015" s="113" t="s">
        <v>80945</v>
      </c>
      <c r="F10015" s="113" t="s">
        <v>21243</v>
      </c>
      <c r="G10015" s="113" t="s">
        <v>37502</v>
      </c>
      <c r="H10015" s="113" t="s">
        <v>63240</v>
      </c>
      <c r="I10015" s="113" t="s">
        <v>91797</v>
      </c>
    </row>
    <row r="10016" spans="5:9" ht="14.5" x14ac:dyDescent="0.35">
      <c r="E10016" s="113" t="s">
        <v>80944</v>
      </c>
      <c r="F10016" s="113" t="s">
        <v>21242</v>
      </c>
      <c r="G10016" s="113" t="s">
        <v>37501</v>
      </c>
      <c r="H10016" s="113" t="s">
        <v>63239</v>
      </c>
      <c r="I10016" s="113" t="s">
        <v>91796</v>
      </c>
    </row>
    <row r="10017" spans="5:9" ht="14.5" x14ac:dyDescent="0.35">
      <c r="E10017" s="113" t="s">
        <v>80943</v>
      </c>
      <c r="F10017" s="113" t="s">
        <v>21241</v>
      </c>
      <c r="G10017" s="113" t="s">
        <v>37500</v>
      </c>
      <c r="H10017" s="113" t="s">
        <v>63238</v>
      </c>
      <c r="I10017" s="113" t="s">
        <v>91795</v>
      </c>
    </row>
    <row r="10018" spans="5:9" ht="14.5" x14ac:dyDescent="0.35">
      <c r="E10018" s="113" t="s">
        <v>80942</v>
      </c>
      <c r="F10018" s="113" t="s">
        <v>21240</v>
      </c>
      <c r="G10018" s="113" t="s">
        <v>37499</v>
      </c>
      <c r="H10018" s="113" t="s">
        <v>63237</v>
      </c>
      <c r="I10018" s="113" t="s">
        <v>91794</v>
      </c>
    </row>
    <row r="10019" spans="5:9" ht="14.5" x14ac:dyDescent="0.35">
      <c r="E10019" s="113" t="s">
        <v>80941</v>
      </c>
      <c r="F10019" s="113" t="s">
        <v>21239</v>
      </c>
      <c r="G10019" s="113" t="s">
        <v>37498</v>
      </c>
      <c r="H10019" s="113" t="s">
        <v>63236</v>
      </c>
      <c r="I10019" s="113" t="s">
        <v>91793</v>
      </c>
    </row>
    <row r="10020" spans="5:9" ht="14.5" x14ac:dyDescent="0.35">
      <c r="E10020" s="113" t="s">
        <v>80940</v>
      </c>
      <c r="F10020" s="113" t="s">
        <v>21238</v>
      </c>
      <c r="G10020" s="113" t="s">
        <v>37497</v>
      </c>
      <c r="H10020" s="113" t="s">
        <v>63235</v>
      </c>
      <c r="I10020" s="113" t="s">
        <v>91792</v>
      </c>
    </row>
    <row r="10021" spans="5:9" ht="14.5" x14ac:dyDescent="0.35">
      <c r="E10021" s="113" t="s">
        <v>80939</v>
      </c>
      <c r="F10021" s="113" t="s">
        <v>21237</v>
      </c>
      <c r="G10021" s="113" t="s">
        <v>37496</v>
      </c>
      <c r="H10021" s="113" t="s">
        <v>63234</v>
      </c>
      <c r="I10021" s="113" t="s">
        <v>91791</v>
      </c>
    </row>
    <row r="10022" spans="5:9" ht="14.5" x14ac:dyDescent="0.35">
      <c r="E10022" s="113" t="s">
        <v>80938</v>
      </c>
      <c r="F10022" s="113" t="s">
        <v>21236</v>
      </c>
      <c r="G10022" s="113" t="s">
        <v>37495</v>
      </c>
      <c r="H10022" s="113" t="s">
        <v>63233</v>
      </c>
      <c r="I10022" s="113" t="s">
        <v>140342</v>
      </c>
    </row>
    <row r="10023" spans="5:9" ht="14.5" x14ac:dyDescent="0.35">
      <c r="E10023" s="113" t="s">
        <v>80937</v>
      </c>
      <c r="F10023" s="113" t="s">
        <v>21235</v>
      </c>
      <c r="G10023" s="113" t="s">
        <v>37494</v>
      </c>
      <c r="H10023" s="113" t="s">
        <v>63232</v>
      </c>
      <c r="I10023" s="113" t="s">
        <v>91790</v>
      </c>
    </row>
    <row r="10024" spans="5:9" ht="14.5" x14ac:dyDescent="0.35">
      <c r="E10024" s="113" t="s">
        <v>80936</v>
      </c>
      <c r="F10024" s="113" t="s">
        <v>21234</v>
      </c>
      <c r="G10024" s="113" t="s">
        <v>37493</v>
      </c>
      <c r="H10024" s="113" t="s">
        <v>63231</v>
      </c>
      <c r="I10024" s="113" t="s">
        <v>91789</v>
      </c>
    </row>
    <row r="10025" spans="5:9" ht="14.5" x14ac:dyDescent="0.35">
      <c r="E10025" s="113" t="s">
        <v>80935</v>
      </c>
      <c r="F10025" s="113" t="s">
        <v>21233</v>
      </c>
      <c r="G10025" s="113" t="s">
        <v>37492</v>
      </c>
      <c r="H10025" s="113" t="s">
        <v>63230</v>
      </c>
      <c r="I10025" s="113" t="s">
        <v>91788</v>
      </c>
    </row>
    <row r="10026" spans="5:9" ht="14.5" x14ac:dyDescent="0.35">
      <c r="E10026" s="113" t="s">
        <v>80934</v>
      </c>
      <c r="F10026" s="113" t="s">
        <v>21232</v>
      </c>
      <c r="G10026" s="113" t="s">
        <v>37491</v>
      </c>
      <c r="H10026" s="113" t="s">
        <v>63229</v>
      </c>
      <c r="I10026" s="113" t="s">
        <v>91787</v>
      </c>
    </row>
    <row r="10027" spans="5:9" ht="14.5" x14ac:dyDescent="0.35">
      <c r="E10027" s="113" t="s">
        <v>80933</v>
      </c>
      <c r="F10027" s="113" t="s">
        <v>21231</v>
      </c>
      <c r="G10027" s="113" t="s">
        <v>37490</v>
      </c>
      <c r="H10027" s="113" t="s">
        <v>63228</v>
      </c>
      <c r="I10027" s="113" t="s">
        <v>91786</v>
      </c>
    </row>
    <row r="10028" spans="5:9" ht="14.5" x14ac:dyDescent="0.35">
      <c r="E10028" s="113" t="s">
        <v>106622</v>
      </c>
      <c r="F10028" s="113" t="s">
        <v>21230</v>
      </c>
      <c r="G10028" s="113" t="s">
        <v>37489</v>
      </c>
      <c r="H10028" s="113" t="s">
        <v>63227</v>
      </c>
      <c r="I10028" s="113" t="s">
        <v>91785</v>
      </c>
    </row>
    <row r="10029" spans="5:9" ht="14.5" x14ac:dyDescent="0.35">
      <c r="E10029" s="113" t="s">
        <v>80932</v>
      </c>
      <c r="F10029" s="113" t="s">
        <v>21229</v>
      </c>
      <c r="G10029" s="113" t="s">
        <v>37488</v>
      </c>
      <c r="H10029" s="113" t="s">
        <v>63226</v>
      </c>
      <c r="I10029" s="113" t="s">
        <v>91784</v>
      </c>
    </row>
    <row r="10030" spans="5:9" ht="14.5" x14ac:dyDescent="0.35">
      <c r="E10030" s="113" t="s">
        <v>80931</v>
      </c>
      <c r="F10030" s="113" t="s">
        <v>21228</v>
      </c>
      <c r="G10030" s="113" t="s">
        <v>37487</v>
      </c>
      <c r="H10030" s="113" t="s">
        <v>63225</v>
      </c>
      <c r="I10030" s="113" t="s">
        <v>91783</v>
      </c>
    </row>
    <row r="10031" spans="5:9" ht="14.5" x14ac:dyDescent="0.35">
      <c r="E10031" s="113" t="s">
        <v>80930</v>
      </c>
      <c r="F10031" s="113" t="s">
        <v>21227</v>
      </c>
      <c r="G10031" s="113" t="s">
        <v>37486</v>
      </c>
      <c r="H10031" s="113" t="s">
        <v>63224</v>
      </c>
      <c r="I10031" s="113" t="s">
        <v>91782</v>
      </c>
    </row>
    <row r="10032" spans="5:9" ht="14.5" x14ac:dyDescent="0.35">
      <c r="E10032" s="113" t="s">
        <v>80929</v>
      </c>
      <c r="F10032" s="113" t="s">
        <v>21226</v>
      </c>
      <c r="G10032" s="113" t="s">
        <v>37485</v>
      </c>
      <c r="H10032" s="113" t="s">
        <v>63223</v>
      </c>
      <c r="I10032" s="113" t="s">
        <v>91781</v>
      </c>
    </row>
    <row r="10033" spans="5:9" ht="14.5" x14ac:dyDescent="0.35">
      <c r="E10033" s="113" t="s">
        <v>80928</v>
      </c>
      <c r="F10033" s="113" t="s">
        <v>21225</v>
      </c>
      <c r="G10033" s="113" t="s">
        <v>37484</v>
      </c>
      <c r="H10033" s="113" t="s">
        <v>63222</v>
      </c>
      <c r="I10033" s="113" t="s">
        <v>91780</v>
      </c>
    </row>
    <row r="10034" spans="5:9" ht="14.5" x14ac:dyDescent="0.35">
      <c r="E10034" s="113" t="s">
        <v>80927</v>
      </c>
      <c r="F10034" s="113" t="s">
        <v>21224</v>
      </c>
      <c r="G10034" s="113" t="s">
        <v>37483</v>
      </c>
      <c r="H10034" s="113" t="s">
        <v>63221</v>
      </c>
      <c r="I10034" s="113" t="s">
        <v>91779</v>
      </c>
    </row>
    <row r="10035" spans="5:9" ht="14.5" x14ac:dyDescent="0.35">
      <c r="E10035" s="113" t="s">
        <v>80926</v>
      </c>
      <c r="F10035" s="113" t="s">
        <v>21223</v>
      </c>
      <c r="G10035" s="113" t="s">
        <v>37482</v>
      </c>
      <c r="H10035" s="113" t="s">
        <v>63220</v>
      </c>
      <c r="I10035" s="113" t="s">
        <v>91778</v>
      </c>
    </row>
    <row r="10036" spans="5:9" ht="14.5" x14ac:dyDescent="0.35">
      <c r="E10036" s="113" t="s">
        <v>80925</v>
      </c>
      <c r="F10036" s="113" t="s">
        <v>21222</v>
      </c>
      <c r="G10036" s="113" t="s">
        <v>37481</v>
      </c>
      <c r="H10036" s="113" t="s">
        <v>63219</v>
      </c>
      <c r="I10036" s="113" t="s">
        <v>91777</v>
      </c>
    </row>
    <row r="10037" spans="5:9" ht="14.5" x14ac:dyDescent="0.35">
      <c r="E10037" s="113" t="s">
        <v>80924</v>
      </c>
      <c r="F10037" s="113" t="s">
        <v>21221</v>
      </c>
      <c r="G10037" s="113" t="s">
        <v>37480</v>
      </c>
      <c r="H10037" s="113" t="s">
        <v>63218</v>
      </c>
      <c r="I10037" s="113" t="s">
        <v>91776</v>
      </c>
    </row>
    <row r="10038" spans="5:9" ht="14.5" x14ac:dyDescent="0.35">
      <c r="E10038" s="113" t="s">
        <v>80923</v>
      </c>
      <c r="F10038" s="113" t="s">
        <v>21220</v>
      </c>
      <c r="G10038" s="113" t="s">
        <v>37479</v>
      </c>
      <c r="H10038" s="113" t="s">
        <v>63217</v>
      </c>
      <c r="I10038" s="113" t="s">
        <v>91775</v>
      </c>
    </row>
    <row r="10039" spans="5:9" ht="14.5" x14ac:dyDescent="0.35">
      <c r="E10039" s="113" t="s">
        <v>80922</v>
      </c>
      <c r="F10039" s="113" t="s">
        <v>21219</v>
      </c>
      <c r="G10039" s="113" t="s">
        <v>37478</v>
      </c>
      <c r="H10039" s="113" t="s">
        <v>63216</v>
      </c>
      <c r="I10039" s="113" t="s">
        <v>91774</v>
      </c>
    </row>
    <row r="10040" spans="5:9" ht="14.5" x14ac:dyDescent="0.35">
      <c r="E10040" s="113" t="s">
        <v>80921</v>
      </c>
      <c r="F10040" s="113" t="s">
        <v>21218</v>
      </c>
      <c r="G10040" s="113" t="s">
        <v>37477</v>
      </c>
      <c r="H10040" s="113" t="s">
        <v>63215</v>
      </c>
      <c r="I10040" s="113" t="s">
        <v>91773</v>
      </c>
    </row>
    <row r="10041" spans="5:9" ht="14.5" x14ac:dyDescent="0.35">
      <c r="E10041" s="113" t="s">
        <v>80920</v>
      </c>
      <c r="F10041" s="113" t="s">
        <v>21217</v>
      </c>
      <c r="G10041" s="113" t="s">
        <v>37476</v>
      </c>
      <c r="H10041" s="113" t="s">
        <v>63214</v>
      </c>
      <c r="I10041" s="113" t="s">
        <v>91772</v>
      </c>
    </row>
    <row r="10042" spans="5:9" ht="14.5" x14ac:dyDescent="0.35">
      <c r="E10042" s="113" t="s">
        <v>80919</v>
      </c>
      <c r="F10042" s="113" t="s">
        <v>21216</v>
      </c>
      <c r="G10042" s="113" t="s">
        <v>37475</v>
      </c>
      <c r="H10042" s="113" t="s">
        <v>63213</v>
      </c>
      <c r="I10042" s="113" t="s">
        <v>91771</v>
      </c>
    </row>
    <row r="10043" spans="5:9" ht="14.5" x14ac:dyDescent="0.35">
      <c r="E10043" s="113" t="s">
        <v>80918</v>
      </c>
      <c r="F10043" s="113" t="s">
        <v>21215</v>
      </c>
      <c r="G10043" s="113" t="s">
        <v>37474</v>
      </c>
      <c r="H10043" s="113" t="s">
        <v>63212</v>
      </c>
      <c r="I10043" s="113" t="s">
        <v>91770</v>
      </c>
    </row>
    <row r="10044" spans="5:9" ht="14.5" x14ac:dyDescent="0.35">
      <c r="E10044" s="113" t="s">
        <v>80917</v>
      </c>
      <c r="F10044" s="113" t="s">
        <v>21214</v>
      </c>
      <c r="G10044" s="113" t="s">
        <v>37473</v>
      </c>
      <c r="H10044" s="113" t="s">
        <v>63211</v>
      </c>
      <c r="I10044" s="113" t="s">
        <v>91769</v>
      </c>
    </row>
    <row r="10045" spans="5:9" ht="14.5" x14ac:dyDescent="0.35">
      <c r="E10045" s="113" t="s">
        <v>80916</v>
      </c>
      <c r="F10045" s="113" t="s">
        <v>21213</v>
      </c>
      <c r="G10045" s="113" t="s">
        <v>37472</v>
      </c>
      <c r="H10045" s="113" t="s">
        <v>63210</v>
      </c>
      <c r="I10045" s="113" t="s">
        <v>91768</v>
      </c>
    </row>
    <row r="10046" spans="5:9" ht="14.5" x14ac:dyDescent="0.35">
      <c r="E10046" s="113" t="s">
        <v>80915</v>
      </c>
      <c r="F10046" s="113" t="s">
        <v>21212</v>
      </c>
      <c r="G10046" s="113" t="s">
        <v>37471</v>
      </c>
      <c r="H10046" s="113" t="s">
        <v>63209</v>
      </c>
      <c r="I10046" s="113" t="s">
        <v>91767</v>
      </c>
    </row>
    <row r="10047" spans="5:9" ht="14.5" x14ac:dyDescent="0.35">
      <c r="E10047" s="113" t="s">
        <v>80914</v>
      </c>
      <c r="F10047" s="113" t="s">
        <v>21211</v>
      </c>
      <c r="G10047" s="113" t="s">
        <v>37470</v>
      </c>
      <c r="H10047" s="113" t="s">
        <v>63208</v>
      </c>
      <c r="I10047" s="113" t="s">
        <v>91766</v>
      </c>
    </row>
    <row r="10048" spans="5:9" ht="14.5" x14ac:dyDescent="0.35">
      <c r="E10048" s="113" t="s">
        <v>80913</v>
      </c>
      <c r="F10048" s="113" t="s">
        <v>21210</v>
      </c>
      <c r="G10048" s="113" t="s">
        <v>37469</v>
      </c>
      <c r="H10048" s="113" t="s">
        <v>63207</v>
      </c>
      <c r="I10048" s="113" t="s">
        <v>91765</v>
      </c>
    </row>
    <row r="10049" spans="5:9" ht="14.5" x14ac:dyDescent="0.35">
      <c r="E10049" s="113" t="s">
        <v>80912</v>
      </c>
      <c r="F10049" s="113" t="s">
        <v>21209</v>
      </c>
      <c r="G10049" s="113" t="s">
        <v>37468</v>
      </c>
      <c r="H10049" s="113" t="s">
        <v>63206</v>
      </c>
      <c r="I10049" s="113" t="s">
        <v>91764</v>
      </c>
    </row>
    <row r="10050" spans="5:9" ht="14.5" x14ac:dyDescent="0.35">
      <c r="E10050" s="113" t="s">
        <v>80911</v>
      </c>
      <c r="F10050" s="113" t="s">
        <v>21208</v>
      </c>
      <c r="G10050" s="113" t="s">
        <v>37467</v>
      </c>
      <c r="H10050" s="113" t="s">
        <v>63205</v>
      </c>
      <c r="I10050" s="113" t="s">
        <v>91763</v>
      </c>
    </row>
    <row r="10051" spans="5:9" ht="14.5" x14ac:dyDescent="0.35">
      <c r="E10051" s="113" t="s">
        <v>80910</v>
      </c>
      <c r="F10051" s="113" t="s">
        <v>21207</v>
      </c>
      <c r="G10051" s="113" t="s">
        <v>37466</v>
      </c>
      <c r="H10051" s="113" t="s">
        <v>63204</v>
      </c>
      <c r="I10051" s="113" t="s">
        <v>91762</v>
      </c>
    </row>
    <row r="10052" spans="5:9" ht="14.5" x14ac:dyDescent="0.35">
      <c r="E10052" s="113" t="s">
        <v>80909</v>
      </c>
      <c r="F10052" s="113" t="s">
        <v>21206</v>
      </c>
      <c r="G10052" s="113" t="s">
        <v>37465</v>
      </c>
      <c r="H10052" s="113" t="s">
        <v>63203</v>
      </c>
      <c r="I10052" s="113" t="s">
        <v>91761</v>
      </c>
    </row>
    <row r="10053" spans="5:9" ht="14.5" x14ac:dyDescent="0.35">
      <c r="E10053" s="113" t="s">
        <v>80908</v>
      </c>
      <c r="F10053" s="113" t="s">
        <v>21205</v>
      </c>
      <c r="G10053" s="113" t="s">
        <v>37464</v>
      </c>
      <c r="H10053" s="113" t="s">
        <v>63202</v>
      </c>
      <c r="I10053" s="113" t="s">
        <v>91760</v>
      </c>
    </row>
    <row r="10054" spans="5:9" ht="14.5" x14ac:dyDescent="0.35">
      <c r="E10054" s="113" t="s">
        <v>80907</v>
      </c>
      <c r="F10054" s="113" t="s">
        <v>21204</v>
      </c>
      <c r="G10054" s="113" t="s">
        <v>37463</v>
      </c>
      <c r="H10054" s="113" t="s">
        <v>63201</v>
      </c>
      <c r="I10054" s="113" t="s">
        <v>91759</v>
      </c>
    </row>
    <row r="10055" spans="5:9" ht="14.5" x14ac:dyDescent="0.35">
      <c r="E10055" s="113" t="s">
        <v>80906</v>
      </c>
      <c r="F10055" s="113" t="s">
        <v>21203</v>
      </c>
      <c r="G10055" s="113" t="s">
        <v>37462</v>
      </c>
      <c r="H10055" s="113" t="s">
        <v>63200</v>
      </c>
      <c r="I10055" s="113" t="s">
        <v>91758</v>
      </c>
    </row>
    <row r="10056" spans="5:9" ht="14.5" x14ac:dyDescent="0.35">
      <c r="E10056" s="113" t="s">
        <v>80905</v>
      </c>
      <c r="F10056" s="113" t="s">
        <v>21202</v>
      </c>
      <c r="G10056" s="113" t="s">
        <v>37461</v>
      </c>
      <c r="H10056" s="113" t="s">
        <v>63199</v>
      </c>
      <c r="I10056" s="113" t="s">
        <v>91757</v>
      </c>
    </row>
    <row r="10057" spans="5:9" ht="14.5" x14ac:dyDescent="0.35">
      <c r="E10057" s="113" t="s">
        <v>80904</v>
      </c>
      <c r="F10057" s="113" t="s">
        <v>21201</v>
      </c>
      <c r="G10057" s="113" t="s">
        <v>37460</v>
      </c>
      <c r="H10057" s="113" t="s">
        <v>63198</v>
      </c>
      <c r="I10057" s="113" t="s">
        <v>91756</v>
      </c>
    </row>
    <row r="10058" spans="5:9" ht="14.5" x14ac:dyDescent="0.35">
      <c r="E10058" s="113" t="s">
        <v>80903</v>
      </c>
      <c r="F10058" s="113" t="s">
        <v>21200</v>
      </c>
      <c r="G10058" s="113" t="s">
        <v>37459</v>
      </c>
      <c r="H10058" s="113" t="s">
        <v>63197</v>
      </c>
      <c r="I10058" s="113" t="s">
        <v>91755</v>
      </c>
    </row>
    <row r="10059" spans="5:9" ht="14.5" x14ac:dyDescent="0.35">
      <c r="E10059" s="113" t="s">
        <v>80902</v>
      </c>
      <c r="F10059" s="113" t="s">
        <v>21199</v>
      </c>
      <c r="G10059" s="113" t="s">
        <v>37458</v>
      </c>
      <c r="H10059" s="113" t="s">
        <v>63196</v>
      </c>
      <c r="I10059" s="113" t="s">
        <v>91754</v>
      </c>
    </row>
    <row r="10060" spans="5:9" ht="14.5" x14ac:dyDescent="0.35">
      <c r="E10060" s="113" t="s">
        <v>80901</v>
      </c>
      <c r="F10060" s="113" t="s">
        <v>21198</v>
      </c>
      <c r="G10060" s="113" t="s">
        <v>37457</v>
      </c>
      <c r="H10060" s="113" t="s">
        <v>63195</v>
      </c>
      <c r="I10060" s="113" t="s">
        <v>91753</v>
      </c>
    </row>
    <row r="10061" spans="5:9" ht="14.5" x14ac:dyDescent="0.35">
      <c r="E10061" s="113" t="s">
        <v>80900</v>
      </c>
      <c r="F10061" s="113" t="s">
        <v>21197</v>
      </c>
      <c r="G10061" s="113" t="s">
        <v>37456</v>
      </c>
      <c r="H10061" s="113" t="s">
        <v>63194</v>
      </c>
      <c r="I10061" s="113" t="s">
        <v>91752</v>
      </c>
    </row>
    <row r="10062" spans="5:9" ht="14.5" x14ac:dyDescent="0.35">
      <c r="E10062" s="113" t="s">
        <v>80899</v>
      </c>
      <c r="F10062" s="113" t="s">
        <v>21196</v>
      </c>
      <c r="G10062" s="113" t="s">
        <v>37455</v>
      </c>
      <c r="H10062" s="113" t="s">
        <v>63193</v>
      </c>
      <c r="I10062" s="113" t="s">
        <v>91751</v>
      </c>
    </row>
    <row r="10063" spans="5:9" ht="14.5" x14ac:dyDescent="0.35">
      <c r="E10063" s="113" t="s">
        <v>80898</v>
      </c>
      <c r="F10063" s="113" t="s">
        <v>21195</v>
      </c>
      <c r="G10063" s="113" t="s">
        <v>37454</v>
      </c>
      <c r="H10063" s="113" t="s">
        <v>63192</v>
      </c>
      <c r="I10063" s="113" t="s">
        <v>91750</v>
      </c>
    </row>
    <row r="10064" spans="5:9" ht="14.5" x14ac:dyDescent="0.35">
      <c r="E10064" s="113" t="s">
        <v>80897</v>
      </c>
      <c r="F10064" s="113" t="s">
        <v>21194</v>
      </c>
      <c r="G10064" s="113" t="s">
        <v>37453</v>
      </c>
      <c r="H10064" s="113" t="s">
        <v>63191</v>
      </c>
      <c r="I10064" s="113" t="s">
        <v>91749</v>
      </c>
    </row>
    <row r="10065" spans="5:9" ht="14.5" x14ac:dyDescent="0.35">
      <c r="E10065" s="113" t="s">
        <v>80896</v>
      </c>
      <c r="F10065" s="113" t="s">
        <v>21193</v>
      </c>
      <c r="G10065" s="113" t="s">
        <v>37452</v>
      </c>
      <c r="H10065" s="113" t="s">
        <v>63190</v>
      </c>
      <c r="I10065" s="113" t="s">
        <v>91748</v>
      </c>
    </row>
    <row r="10066" spans="5:9" ht="14.5" x14ac:dyDescent="0.35">
      <c r="E10066" s="113" t="s">
        <v>80895</v>
      </c>
      <c r="F10066" s="113" t="s">
        <v>21192</v>
      </c>
      <c r="G10066" s="113" t="s">
        <v>37451</v>
      </c>
      <c r="H10066" s="113" t="s">
        <v>63189</v>
      </c>
      <c r="I10066" s="113" t="s">
        <v>91747</v>
      </c>
    </row>
    <row r="10067" spans="5:9" ht="14.5" x14ac:dyDescent="0.35">
      <c r="E10067" s="113" t="s">
        <v>80894</v>
      </c>
      <c r="F10067" s="113" t="s">
        <v>21191</v>
      </c>
      <c r="G10067" s="113" t="s">
        <v>37450</v>
      </c>
      <c r="H10067" s="113" t="s">
        <v>63188</v>
      </c>
      <c r="I10067" s="113" t="s">
        <v>91746</v>
      </c>
    </row>
    <row r="10068" spans="5:9" ht="14.5" x14ac:dyDescent="0.35">
      <c r="E10068" s="113" t="s">
        <v>80893</v>
      </c>
      <c r="F10068" s="113" t="s">
        <v>21190</v>
      </c>
      <c r="G10068" s="113" t="s">
        <v>37449</v>
      </c>
      <c r="H10068" s="113" t="s">
        <v>63187</v>
      </c>
      <c r="I10068" s="113" t="s">
        <v>91745</v>
      </c>
    </row>
    <row r="10069" spans="5:9" ht="14.5" x14ac:dyDescent="0.35">
      <c r="E10069" s="113" t="s">
        <v>80892</v>
      </c>
      <c r="F10069" s="113" t="s">
        <v>21189</v>
      </c>
      <c r="G10069" s="113" t="s">
        <v>37448</v>
      </c>
      <c r="H10069" s="113" t="s">
        <v>63186</v>
      </c>
      <c r="I10069" s="113" t="s">
        <v>91744</v>
      </c>
    </row>
    <row r="10070" spans="5:9" ht="14.5" x14ac:dyDescent="0.35">
      <c r="E10070" s="113" t="s">
        <v>80891</v>
      </c>
      <c r="F10070" s="113" t="s">
        <v>21188</v>
      </c>
      <c r="G10070" s="113" t="s">
        <v>37447</v>
      </c>
      <c r="H10070" s="113" t="s">
        <v>63185</v>
      </c>
      <c r="I10070" s="113" t="s">
        <v>91743</v>
      </c>
    </row>
    <row r="10071" spans="5:9" ht="14.5" x14ac:dyDescent="0.35">
      <c r="E10071" s="113" t="s">
        <v>80890</v>
      </c>
      <c r="F10071" s="113" t="s">
        <v>21187</v>
      </c>
      <c r="G10071" s="113" t="s">
        <v>37446</v>
      </c>
      <c r="H10071" s="113" t="s">
        <v>63184</v>
      </c>
      <c r="I10071" s="113" t="s">
        <v>91742</v>
      </c>
    </row>
    <row r="10072" spans="5:9" ht="14.5" x14ac:dyDescent="0.35">
      <c r="E10072" s="113" t="s">
        <v>80889</v>
      </c>
      <c r="F10072" s="113" t="s">
        <v>21186</v>
      </c>
      <c r="G10072" s="113" t="s">
        <v>37445</v>
      </c>
      <c r="H10072" s="113" t="s">
        <v>63183</v>
      </c>
      <c r="I10072" s="113" t="s">
        <v>91741</v>
      </c>
    </row>
    <row r="10073" spans="5:9" ht="14.5" x14ac:dyDescent="0.35">
      <c r="E10073" s="113" t="s">
        <v>80888</v>
      </c>
      <c r="F10073" s="113" t="s">
        <v>21185</v>
      </c>
      <c r="G10073" s="113" t="s">
        <v>37444</v>
      </c>
      <c r="H10073" s="113" t="s">
        <v>63182</v>
      </c>
      <c r="I10073" s="113" t="s">
        <v>91740</v>
      </c>
    </row>
    <row r="10074" spans="5:9" ht="14.5" x14ac:dyDescent="0.35">
      <c r="E10074" s="113" t="s">
        <v>80887</v>
      </c>
      <c r="F10074" s="113" t="s">
        <v>21184</v>
      </c>
      <c r="G10074" s="113" t="s">
        <v>37443</v>
      </c>
      <c r="H10074" s="113" t="s">
        <v>63181</v>
      </c>
      <c r="I10074" s="113" t="s">
        <v>91739</v>
      </c>
    </row>
    <row r="10075" spans="5:9" ht="14.5" x14ac:dyDescent="0.35">
      <c r="E10075" s="113" t="s">
        <v>80886</v>
      </c>
      <c r="F10075" s="113" t="s">
        <v>21183</v>
      </c>
      <c r="G10075" s="113" t="s">
        <v>37442</v>
      </c>
      <c r="H10075" s="113" t="s">
        <v>63180</v>
      </c>
      <c r="I10075" s="113" t="s">
        <v>91738</v>
      </c>
    </row>
    <row r="10076" spans="5:9" ht="14.5" x14ac:dyDescent="0.35">
      <c r="E10076" s="113" t="s">
        <v>80885</v>
      </c>
      <c r="F10076" s="113" t="s">
        <v>21182</v>
      </c>
      <c r="G10076" s="113" t="s">
        <v>37441</v>
      </c>
      <c r="H10076" s="113" t="s">
        <v>63179</v>
      </c>
      <c r="I10076" s="113" t="s">
        <v>91737</v>
      </c>
    </row>
    <row r="10077" spans="5:9" ht="14.5" x14ac:dyDescent="0.35">
      <c r="E10077" s="113" t="s">
        <v>80884</v>
      </c>
      <c r="F10077" s="113" t="s">
        <v>21181</v>
      </c>
      <c r="G10077" s="113" t="s">
        <v>37440</v>
      </c>
      <c r="H10077" s="113" t="s">
        <v>63178</v>
      </c>
      <c r="I10077" s="113" t="s">
        <v>91736</v>
      </c>
    </row>
    <row r="10078" spans="5:9" ht="14.5" x14ac:dyDescent="0.35">
      <c r="E10078" s="113" t="s">
        <v>80883</v>
      </c>
      <c r="F10078" s="113" t="s">
        <v>21180</v>
      </c>
      <c r="G10078" s="113" t="s">
        <v>37439</v>
      </c>
      <c r="H10078" s="113" t="s">
        <v>63177</v>
      </c>
      <c r="I10078" s="113" t="s">
        <v>91735</v>
      </c>
    </row>
    <row r="10079" spans="5:9" ht="14.5" x14ac:dyDescent="0.35">
      <c r="E10079" s="113" t="s">
        <v>80882</v>
      </c>
      <c r="F10079" s="113" t="s">
        <v>21179</v>
      </c>
      <c r="G10079" s="113" t="s">
        <v>37438</v>
      </c>
      <c r="H10079" s="113" t="s">
        <v>63176</v>
      </c>
      <c r="I10079" s="113" t="s">
        <v>91734</v>
      </c>
    </row>
    <row r="10080" spans="5:9" ht="14.5" x14ac:dyDescent="0.35">
      <c r="E10080" s="113" t="s">
        <v>80881</v>
      </c>
      <c r="F10080" s="113" t="s">
        <v>21178</v>
      </c>
      <c r="G10080" s="113" t="s">
        <v>37437</v>
      </c>
      <c r="H10080" s="113" t="s">
        <v>63175</v>
      </c>
      <c r="I10080" s="113" t="s">
        <v>91733</v>
      </c>
    </row>
    <row r="10081" spans="5:9" ht="14.5" x14ac:dyDescent="0.35">
      <c r="E10081" s="113" t="s">
        <v>80880</v>
      </c>
      <c r="F10081" s="113" t="s">
        <v>21177</v>
      </c>
      <c r="G10081" s="113" t="s">
        <v>37436</v>
      </c>
      <c r="H10081" s="113" t="s">
        <v>63174</v>
      </c>
      <c r="I10081" s="113" t="s">
        <v>91732</v>
      </c>
    </row>
    <row r="10082" spans="5:9" ht="14.5" x14ac:dyDescent="0.35">
      <c r="E10082" s="113" t="s">
        <v>80879</v>
      </c>
      <c r="F10082" s="113" t="s">
        <v>21176</v>
      </c>
      <c r="G10082" s="113" t="s">
        <v>37435</v>
      </c>
      <c r="H10082" s="113" t="s">
        <v>63173</v>
      </c>
      <c r="I10082" s="113" t="s">
        <v>91731</v>
      </c>
    </row>
    <row r="10083" spans="5:9" ht="14.5" x14ac:dyDescent="0.35">
      <c r="E10083" s="113" t="s">
        <v>80878</v>
      </c>
      <c r="F10083" s="113" t="s">
        <v>21175</v>
      </c>
      <c r="G10083" s="113" t="s">
        <v>37434</v>
      </c>
      <c r="H10083" s="113" t="s">
        <v>63172</v>
      </c>
      <c r="I10083" s="113" t="s">
        <v>91730</v>
      </c>
    </row>
    <row r="10084" spans="5:9" ht="14.5" x14ac:dyDescent="0.35">
      <c r="E10084" s="113" t="s">
        <v>80877</v>
      </c>
      <c r="F10084" s="113" t="s">
        <v>21174</v>
      </c>
      <c r="G10084" s="113" t="s">
        <v>37433</v>
      </c>
      <c r="H10084" s="113" t="s">
        <v>63171</v>
      </c>
      <c r="I10084" s="113" t="s">
        <v>91729</v>
      </c>
    </row>
    <row r="10085" spans="5:9" ht="14.5" x14ac:dyDescent="0.35">
      <c r="E10085" s="113" t="s">
        <v>80876</v>
      </c>
      <c r="F10085" s="113" t="s">
        <v>21173</v>
      </c>
      <c r="G10085" s="113" t="s">
        <v>37432</v>
      </c>
      <c r="H10085" s="113" t="s">
        <v>63170</v>
      </c>
      <c r="I10085" s="113" t="s">
        <v>91728</v>
      </c>
    </row>
    <row r="10086" spans="5:9" ht="14.5" x14ac:dyDescent="0.35">
      <c r="E10086" s="113" t="s">
        <v>80875</v>
      </c>
      <c r="F10086" s="113" t="s">
        <v>21172</v>
      </c>
      <c r="G10086" s="113" t="s">
        <v>37431</v>
      </c>
      <c r="H10086" s="113" t="s">
        <v>63169</v>
      </c>
      <c r="I10086" s="113" t="s">
        <v>91727</v>
      </c>
    </row>
    <row r="10087" spans="5:9" ht="14.5" x14ac:dyDescent="0.35">
      <c r="E10087" s="113" t="s">
        <v>80874</v>
      </c>
      <c r="F10087" s="113" t="s">
        <v>21171</v>
      </c>
      <c r="G10087" s="113" t="s">
        <v>37430</v>
      </c>
      <c r="H10087" s="113" t="s">
        <v>63168</v>
      </c>
      <c r="I10087" s="113" t="s">
        <v>91726</v>
      </c>
    </row>
    <row r="10088" spans="5:9" ht="14.5" x14ac:dyDescent="0.35">
      <c r="E10088" s="113" t="s">
        <v>80873</v>
      </c>
      <c r="F10088" s="113" t="s">
        <v>21170</v>
      </c>
      <c r="G10088" s="113" t="s">
        <v>37429</v>
      </c>
      <c r="H10088" s="113" t="s">
        <v>63167</v>
      </c>
      <c r="I10088" s="113" t="s">
        <v>91725</v>
      </c>
    </row>
    <row r="10089" spans="5:9" ht="14.5" x14ac:dyDescent="0.35">
      <c r="E10089" s="113" t="s">
        <v>80872</v>
      </c>
      <c r="F10089" s="113" t="s">
        <v>21169</v>
      </c>
      <c r="G10089" s="113" t="s">
        <v>37428</v>
      </c>
      <c r="H10089" s="113" t="s">
        <v>63166</v>
      </c>
      <c r="I10089" s="113" t="s">
        <v>91724</v>
      </c>
    </row>
    <row r="10090" spans="5:9" ht="14.5" x14ac:dyDescent="0.35">
      <c r="E10090" s="113" t="s">
        <v>80871</v>
      </c>
      <c r="F10090" s="113" t="s">
        <v>21168</v>
      </c>
      <c r="G10090" s="113" t="s">
        <v>37427</v>
      </c>
      <c r="H10090" s="113" t="s">
        <v>63165</v>
      </c>
      <c r="I10090" s="113" t="s">
        <v>91723</v>
      </c>
    </row>
    <row r="10091" spans="5:9" ht="14.5" x14ac:dyDescent="0.35">
      <c r="E10091" s="113" t="s">
        <v>80870</v>
      </c>
      <c r="F10091" s="113" t="s">
        <v>21167</v>
      </c>
      <c r="G10091" s="113" t="s">
        <v>37426</v>
      </c>
      <c r="H10091" s="113" t="s">
        <v>63164</v>
      </c>
      <c r="I10091" s="113" t="s">
        <v>91722</v>
      </c>
    </row>
    <row r="10092" spans="5:9" ht="14.5" x14ac:dyDescent="0.35">
      <c r="E10092" s="113" t="s">
        <v>80869</v>
      </c>
      <c r="F10092" s="113" t="s">
        <v>21166</v>
      </c>
      <c r="G10092" s="113" t="s">
        <v>37425</v>
      </c>
      <c r="H10092" s="113" t="s">
        <v>63163</v>
      </c>
      <c r="I10092" s="113" t="s">
        <v>91721</v>
      </c>
    </row>
    <row r="10093" spans="5:9" ht="14.5" x14ac:dyDescent="0.35">
      <c r="E10093" s="113" t="s">
        <v>80868</v>
      </c>
      <c r="F10093" s="113" t="s">
        <v>21165</v>
      </c>
      <c r="G10093" s="113" t="s">
        <v>37424</v>
      </c>
      <c r="H10093" s="113" t="s">
        <v>63162</v>
      </c>
      <c r="I10093" s="113" t="s">
        <v>91720</v>
      </c>
    </row>
    <row r="10094" spans="5:9" ht="14.5" x14ac:dyDescent="0.35">
      <c r="E10094" s="113" t="s">
        <v>80867</v>
      </c>
      <c r="F10094" s="113" t="s">
        <v>21164</v>
      </c>
      <c r="G10094" s="113" t="s">
        <v>37423</v>
      </c>
      <c r="H10094" s="113" t="s">
        <v>63161</v>
      </c>
      <c r="I10094" s="113" t="s">
        <v>91719</v>
      </c>
    </row>
    <row r="10095" spans="5:9" ht="14.5" x14ac:dyDescent="0.35">
      <c r="E10095" s="113" t="s">
        <v>80866</v>
      </c>
      <c r="F10095" s="113" t="s">
        <v>21163</v>
      </c>
      <c r="G10095" s="113" t="s">
        <v>37422</v>
      </c>
      <c r="H10095" s="113" t="s">
        <v>63160</v>
      </c>
      <c r="I10095" s="113" t="s">
        <v>91718</v>
      </c>
    </row>
    <row r="10096" spans="5:9" ht="14.5" x14ac:dyDescent="0.35">
      <c r="E10096" s="113" t="s">
        <v>80865</v>
      </c>
      <c r="F10096" s="113" t="s">
        <v>21162</v>
      </c>
      <c r="G10096" s="113" t="s">
        <v>37421</v>
      </c>
      <c r="H10096" s="113" t="s">
        <v>63159</v>
      </c>
      <c r="I10096" s="113" t="s">
        <v>91717</v>
      </c>
    </row>
    <row r="10097" spans="5:9" ht="14.5" x14ac:dyDescent="0.35">
      <c r="E10097" s="113" t="s">
        <v>80864</v>
      </c>
      <c r="F10097" s="113" t="s">
        <v>21161</v>
      </c>
      <c r="G10097" s="113" t="s">
        <v>37420</v>
      </c>
      <c r="H10097" s="113" t="s">
        <v>63158</v>
      </c>
      <c r="I10097" s="113" t="s">
        <v>91716</v>
      </c>
    </row>
    <row r="10098" spans="5:9" ht="14.5" x14ac:dyDescent="0.35">
      <c r="E10098" s="113" t="s">
        <v>80863</v>
      </c>
      <c r="F10098" s="113" t="s">
        <v>21160</v>
      </c>
      <c r="G10098" s="113" t="s">
        <v>37419</v>
      </c>
      <c r="H10098" s="113" t="s">
        <v>63157</v>
      </c>
      <c r="I10098" s="113" t="s">
        <v>91715</v>
      </c>
    </row>
    <row r="10099" spans="5:9" ht="14.5" x14ac:dyDescent="0.35">
      <c r="E10099" s="113" t="s">
        <v>80862</v>
      </c>
      <c r="F10099" s="113" t="s">
        <v>21159</v>
      </c>
      <c r="G10099" s="113" t="s">
        <v>37418</v>
      </c>
      <c r="H10099" s="113" t="s">
        <v>63156</v>
      </c>
      <c r="I10099" s="113" t="s">
        <v>91714</v>
      </c>
    </row>
    <row r="10100" spans="5:9" ht="14.5" x14ac:dyDescent="0.35">
      <c r="E10100" s="113" t="s">
        <v>80861</v>
      </c>
      <c r="F10100" s="113" t="s">
        <v>21158</v>
      </c>
      <c r="G10100" s="113" t="s">
        <v>37417</v>
      </c>
      <c r="H10100" s="113" t="s">
        <v>63155</v>
      </c>
      <c r="I10100" s="113" t="s">
        <v>91713</v>
      </c>
    </row>
    <row r="10101" spans="5:9" ht="14.5" x14ac:dyDescent="0.35">
      <c r="E10101" s="113" t="s">
        <v>80860</v>
      </c>
      <c r="F10101" s="113" t="s">
        <v>21157</v>
      </c>
      <c r="G10101" s="113" t="s">
        <v>37416</v>
      </c>
      <c r="H10101" s="113" t="s">
        <v>63154</v>
      </c>
      <c r="I10101" s="113" t="s">
        <v>91712</v>
      </c>
    </row>
    <row r="10102" spans="5:9" ht="14.5" x14ac:dyDescent="0.35">
      <c r="E10102" s="113" t="s">
        <v>80859</v>
      </c>
      <c r="F10102" s="113" t="s">
        <v>21156</v>
      </c>
      <c r="G10102" s="113" t="s">
        <v>37415</v>
      </c>
      <c r="H10102" s="113" t="s">
        <v>63153</v>
      </c>
      <c r="I10102" s="113" t="s">
        <v>91711</v>
      </c>
    </row>
    <row r="10103" spans="5:9" ht="14.5" x14ac:dyDescent="0.35">
      <c r="E10103" s="113" t="s">
        <v>80858</v>
      </c>
      <c r="F10103" s="113" t="s">
        <v>21155</v>
      </c>
      <c r="G10103" s="113" t="s">
        <v>37414</v>
      </c>
      <c r="H10103" s="113" t="s">
        <v>63152</v>
      </c>
      <c r="I10103" s="113" t="s">
        <v>91710</v>
      </c>
    </row>
    <row r="10104" spans="5:9" ht="14.5" x14ac:dyDescent="0.35">
      <c r="E10104" s="113" t="s">
        <v>80857</v>
      </c>
      <c r="F10104" s="113" t="s">
        <v>21154</v>
      </c>
      <c r="G10104" s="113" t="s">
        <v>37413</v>
      </c>
      <c r="H10104" s="113" t="s">
        <v>63151</v>
      </c>
      <c r="I10104" s="113" t="s">
        <v>91709</v>
      </c>
    </row>
    <row r="10105" spans="5:9" ht="14.5" x14ac:dyDescent="0.35">
      <c r="E10105" s="113" t="s">
        <v>80856</v>
      </c>
      <c r="F10105" s="113" t="s">
        <v>21153</v>
      </c>
      <c r="G10105" s="113" t="s">
        <v>37412</v>
      </c>
      <c r="H10105" s="113" t="s">
        <v>63150</v>
      </c>
      <c r="I10105" s="113" t="s">
        <v>91708</v>
      </c>
    </row>
    <row r="10106" spans="5:9" ht="14.5" x14ac:dyDescent="0.35">
      <c r="E10106" s="113" t="s">
        <v>80855</v>
      </c>
      <c r="F10106" s="113" t="s">
        <v>21152</v>
      </c>
      <c r="G10106" s="113" t="s">
        <v>37411</v>
      </c>
      <c r="H10106" s="113" t="s">
        <v>63149</v>
      </c>
      <c r="I10106" s="113" t="s">
        <v>91707</v>
      </c>
    </row>
    <row r="10107" spans="5:9" ht="14.5" x14ac:dyDescent="0.35">
      <c r="E10107" s="113" t="s">
        <v>80854</v>
      </c>
      <c r="F10107" s="113" t="s">
        <v>21151</v>
      </c>
      <c r="G10107" s="113" t="s">
        <v>37410</v>
      </c>
      <c r="H10107" s="113" t="s">
        <v>63148</v>
      </c>
      <c r="I10107" s="113" t="s">
        <v>91706</v>
      </c>
    </row>
    <row r="10108" spans="5:9" ht="14.5" x14ac:dyDescent="0.35">
      <c r="E10108" s="113" t="s">
        <v>80853</v>
      </c>
      <c r="F10108" s="113" t="s">
        <v>21150</v>
      </c>
      <c r="G10108" s="113" t="s">
        <v>37409</v>
      </c>
      <c r="H10108" s="113" t="s">
        <v>63147</v>
      </c>
      <c r="I10108" s="113" t="s">
        <v>91705</v>
      </c>
    </row>
    <row r="10109" spans="5:9" ht="14.5" x14ac:dyDescent="0.35">
      <c r="E10109" s="113" t="s">
        <v>80852</v>
      </c>
      <c r="F10109" s="113" t="s">
        <v>21149</v>
      </c>
      <c r="G10109" s="113" t="s">
        <v>37408</v>
      </c>
      <c r="H10109" s="113" t="s">
        <v>63146</v>
      </c>
      <c r="I10109" s="113" t="s">
        <v>91704</v>
      </c>
    </row>
    <row r="10110" spans="5:9" ht="14.5" x14ac:dyDescent="0.35">
      <c r="E10110" s="113" t="s">
        <v>80851</v>
      </c>
      <c r="F10110" s="113" t="s">
        <v>21148</v>
      </c>
      <c r="G10110" s="113" t="s">
        <v>37407</v>
      </c>
      <c r="H10110" s="113" t="s">
        <v>63145</v>
      </c>
      <c r="I10110" s="113" t="s">
        <v>91703</v>
      </c>
    </row>
    <row r="10111" spans="5:9" ht="14.5" x14ac:dyDescent="0.35">
      <c r="E10111" s="113" t="s">
        <v>80850</v>
      </c>
      <c r="F10111" s="113" t="s">
        <v>21147</v>
      </c>
      <c r="G10111" s="113" t="s">
        <v>37406</v>
      </c>
      <c r="H10111" s="113" t="s">
        <v>63144</v>
      </c>
      <c r="I10111" s="113" t="s">
        <v>91702</v>
      </c>
    </row>
    <row r="10112" spans="5:9" ht="14.5" x14ac:dyDescent="0.35">
      <c r="E10112" s="113" t="s">
        <v>80849</v>
      </c>
      <c r="F10112" s="113" t="s">
        <v>21146</v>
      </c>
      <c r="G10112" s="113" t="s">
        <v>37405</v>
      </c>
      <c r="H10112" s="113" t="s">
        <v>63143</v>
      </c>
      <c r="I10112" s="113" t="s">
        <v>91701</v>
      </c>
    </row>
    <row r="10113" spans="5:9" ht="14.5" x14ac:dyDescent="0.35">
      <c r="E10113" s="113" t="s">
        <v>80848</v>
      </c>
      <c r="F10113" s="113" t="s">
        <v>21145</v>
      </c>
      <c r="G10113" s="113" t="s">
        <v>37404</v>
      </c>
      <c r="H10113" s="113" t="s">
        <v>63142</v>
      </c>
      <c r="I10113" s="113" t="s">
        <v>91700</v>
      </c>
    </row>
    <row r="10114" spans="5:9" ht="14.5" x14ac:dyDescent="0.35">
      <c r="E10114" s="113" t="s">
        <v>80847</v>
      </c>
      <c r="F10114" s="113" t="s">
        <v>21144</v>
      </c>
      <c r="G10114" s="113" t="s">
        <v>37403</v>
      </c>
      <c r="H10114" s="113" t="s">
        <v>63141</v>
      </c>
      <c r="I10114" s="113" t="s">
        <v>91699</v>
      </c>
    </row>
    <row r="10115" spans="5:9" ht="14.5" x14ac:dyDescent="0.35">
      <c r="E10115" s="113" t="s">
        <v>80846</v>
      </c>
      <c r="F10115" s="113" t="s">
        <v>21143</v>
      </c>
      <c r="G10115" s="113" t="s">
        <v>37402</v>
      </c>
      <c r="H10115" s="113" t="s">
        <v>63140</v>
      </c>
      <c r="I10115" s="113" t="s">
        <v>91698</v>
      </c>
    </row>
    <row r="10116" spans="5:9" ht="14.5" x14ac:dyDescent="0.35">
      <c r="E10116" s="113" t="s">
        <v>80845</v>
      </c>
      <c r="F10116" s="113" t="s">
        <v>21142</v>
      </c>
      <c r="G10116" s="113" t="s">
        <v>37401</v>
      </c>
      <c r="H10116" s="113" t="s">
        <v>63139</v>
      </c>
      <c r="I10116" s="113" t="s">
        <v>91697</v>
      </c>
    </row>
    <row r="10117" spans="5:9" ht="14.5" x14ac:dyDescent="0.35">
      <c r="E10117" s="113" t="s">
        <v>80844</v>
      </c>
      <c r="F10117" s="113" t="s">
        <v>21141</v>
      </c>
      <c r="G10117" s="113" t="s">
        <v>37400</v>
      </c>
      <c r="H10117" s="113" t="s">
        <v>63138</v>
      </c>
      <c r="I10117" s="113" t="s">
        <v>91696</v>
      </c>
    </row>
    <row r="10118" spans="5:9" ht="14.5" x14ac:dyDescent="0.35">
      <c r="E10118" s="113" t="s">
        <v>80843</v>
      </c>
      <c r="F10118" s="113" t="s">
        <v>21140</v>
      </c>
      <c r="G10118" s="113" t="s">
        <v>37399</v>
      </c>
      <c r="H10118" s="113" t="s">
        <v>63137</v>
      </c>
      <c r="I10118" s="113" t="s">
        <v>91695</v>
      </c>
    </row>
    <row r="10119" spans="5:9" ht="14.5" x14ac:dyDescent="0.35">
      <c r="E10119" s="113" t="s">
        <v>80842</v>
      </c>
      <c r="F10119" s="113" t="s">
        <v>21139</v>
      </c>
      <c r="G10119" s="113" t="s">
        <v>37398</v>
      </c>
      <c r="H10119" s="113" t="s">
        <v>63136</v>
      </c>
      <c r="I10119" s="113" t="s">
        <v>91694</v>
      </c>
    </row>
    <row r="10120" spans="5:9" ht="14.5" x14ac:dyDescent="0.35">
      <c r="E10120" s="113" t="s">
        <v>80841</v>
      </c>
      <c r="F10120" s="113" t="s">
        <v>21138</v>
      </c>
      <c r="G10120" s="113" t="s">
        <v>37397</v>
      </c>
      <c r="H10120" s="113" t="s">
        <v>63135</v>
      </c>
      <c r="I10120" s="113" t="s">
        <v>91693</v>
      </c>
    </row>
    <row r="10121" spans="5:9" ht="14.5" x14ac:dyDescent="0.35">
      <c r="E10121" s="113" t="s">
        <v>80840</v>
      </c>
      <c r="F10121" s="113" t="s">
        <v>21137</v>
      </c>
      <c r="G10121" s="113" t="s">
        <v>37396</v>
      </c>
      <c r="H10121" s="113" t="s">
        <v>63134</v>
      </c>
      <c r="I10121" s="113" t="s">
        <v>91692</v>
      </c>
    </row>
    <row r="10122" spans="5:9" ht="14.5" x14ac:dyDescent="0.35">
      <c r="E10122" s="113" t="s">
        <v>80839</v>
      </c>
      <c r="F10122" s="113" t="s">
        <v>21136</v>
      </c>
      <c r="G10122" s="113" t="s">
        <v>37395</v>
      </c>
      <c r="H10122" s="113" t="s">
        <v>63133</v>
      </c>
      <c r="I10122" s="113" t="s">
        <v>91691</v>
      </c>
    </row>
    <row r="10123" spans="5:9" ht="14.5" x14ac:dyDescent="0.35">
      <c r="E10123" s="113" t="s">
        <v>80838</v>
      </c>
      <c r="F10123" s="113" t="s">
        <v>21135</v>
      </c>
      <c r="G10123" s="113" t="s">
        <v>37394</v>
      </c>
      <c r="H10123" s="113" t="s">
        <v>63132</v>
      </c>
      <c r="I10123" s="113" t="s">
        <v>91690</v>
      </c>
    </row>
    <row r="10124" spans="5:9" ht="14.5" x14ac:dyDescent="0.35">
      <c r="E10124" s="113" t="s">
        <v>80837</v>
      </c>
      <c r="F10124" s="113" t="s">
        <v>21134</v>
      </c>
      <c r="G10124" s="113" t="s">
        <v>37393</v>
      </c>
      <c r="H10124" s="113" t="s">
        <v>63131</v>
      </c>
      <c r="I10124" s="113" t="s">
        <v>91689</v>
      </c>
    </row>
    <row r="10125" spans="5:9" ht="14.5" x14ac:dyDescent="0.35">
      <c r="E10125" s="113" t="s">
        <v>80836</v>
      </c>
      <c r="F10125" s="113" t="s">
        <v>21133</v>
      </c>
      <c r="G10125" s="113" t="s">
        <v>37392</v>
      </c>
      <c r="H10125" s="113" t="s">
        <v>63130</v>
      </c>
      <c r="I10125" s="113" t="s">
        <v>91688</v>
      </c>
    </row>
    <row r="10126" spans="5:9" ht="14.5" x14ac:dyDescent="0.35">
      <c r="E10126" s="113" t="s">
        <v>80835</v>
      </c>
      <c r="F10126" s="113" t="s">
        <v>21132</v>
      </c>
      <c r="G10126" s="113" t="s">
        <v>37391</v>
      </c>
      <c r="H10126" s="113" t="s">
        <v>63129</v>
      </c>
      <c r="I10126" s="113" t="s">
        <v>91687</v>
      </c>
    </row>
    <row r="10127" spans="5:9" ht="14.5" x14ac:dyDescent="0.35">
      <c r="E10127" s="113" t="s">
        <v>80834</v>
      </c>
      <c r="F10127" s="113" t="s">
        <v>21131</v>
      </c>
      <c r="G10127" s="113" t="s">
        <v>37390</v>
      </c>
      <c r="H10127" s="113" t="s">
        <v>63128</v>
      </c>
      <c r="I10127" s="113" t="s">
        <v>91686</v>
      </c>
    </row>
    <row r="10128" spans="5:9" ht="14.5" x14ac:dyDescent="0.35">
      <c r="E10128" s="113" t="s">
        <v>80833</v>
      </c>
      <c r="F10128" s="113" t="s">
        <v>21130</v>
      </c>
      <c r="G10128" s="113" t="s">
        <v>37389</v>
      </c>
      <c r="H10128" s="113" t="s">
        <v>63127</v>
      </c>
      <c r="I10128" s="113" t="s">
        <v>91685</v>
      </c>
    </row>
    <row r="10129" spans="5:9" ht="14.5" x14ac:dyDescent="0.35">
      <c r="E10129" s="113" t="s">
        <v>80832</v>
      </c>
      <c r="F10129" s="113" t="s">
        <v>21129</v>
      </c>
      <c r="G10129" s="113" t="s">
        <v>37388</v>
      </c>
      <c r="H10129" s="113" t="s">
        <v>63126</v>
      </c>
      <c r="I10129" s="113" t="s">
        <v>91684</v>
      </c>
    </row>
    <row r="10130" spans="5:9" ht="14.5" x14ac:dyDescent="0.35">
      <c r="E10130" s="113" t="s">
        <v>80831</v>
      </c>
      <c r="F10130" s="113" t="s">
        <v>21128</v>
      </c>
      <c r="G10130" s="113" t="s">
        <v>37387</v>
      </c>
      <c r="H10130" s="113" t="s">
        <v>63125</v>
      </c>
      <c r="I10130" s="113" t="s">
        <v>91683</v>
      </c>
    </row>
    <row r="10131" spans="5:9" ht="14.5" x14ac:dyDescent="0.35">
      <c r="E10131" s="113" t="s">
        <v>80830</v>
      </c>
      <c r="F10131" s="113" t="s">
        <v>21127</v>
      </c>
      <c r="G10131" s="113" t="s">
        <v>37386</v>
      </c>
      <c r="H10131" s="113" t="s">
        <v>63124</v>
      </c>
      <c r="I10131" s="113" t="s">
        <v>91682</v>
      </c>
    </row>
    <row r="10132" spans="5:9" ht="14.5" x14ac:dyDescent="0.35">
      <c r="E10132" s="113" t="s">
        <v>80829</v>
      </c>
      <c r="F10132" s="113" t="s">
        <v>21126</v>
      </c>
      <c r="G10132" s="113" t="s">
        <v>37385</v>
      </c>
      <c r="H10132" s="113" t="s">
        <v>63123</v>
      </c>
      <c r="I10132" s="113" t="s">
        <v>91681</v>
      </c>
    </row>
    <row r="10133" spans="5:9" ht="14.5" x14ac:dyDescent="0.35">
      <c r="E10133" s="113" t="s">
        <v>80828</v>
      </c>
      <c r="F10133" s="113" t="s">
        <v>21125</v>
      </c>
      <c r="G10133" s="113" t="s">
        <v>37384</v>
      </c>
      <c r="H10133" s="113" t="s">
        <v>63122</v>
      </c>
      <c r="I10133" s="113" t="s">
        <v>91680</v>
      </c>
    </row>
    <row r="10134" spans="5:9" ht="14.5" x14ac:dyDescent="0.35">
      <c r="E10134" s="113" t="s">
        <v>80827</v>
      </c>
      <c r="F10134" s="113" t="s">
        <v>21124</v>
      </c>
      <c r="G10134" s="113" t="s">
        <v>37383</v>
      </c>
      <c r="H10134" s="113" t="s">
        <v>63121</v>
      </c>
      <c r="I10134" s="113" t="s">
        <v>91679</v>
      </c>
    </row>
    <row r="10135" spans="5:9" ht="14.5" x14ac:dyDescent="0.35">
      <c r="E10135" s="113" t="s">
        <v>80826</v>
      </c>
      <c r="F10135" s="113" t="s">
        <v>21123</v>
      </c>
      <c r="G10135" s="113" t="s">
        <v>37382</v>
      </c>
      <c r="H10135" s="113" t="s">
        <v>63120</v>
      </c>
      <c r="I10135" s="113" t="s">
        <v>140341</v>
      </c>
    </row>
    <row r="10136" spans="5:9" ht="14.5" x14ac:dyDescent="0.35">
      <c r="E10136" s="113" t="s">
        <v>80825</v>
      </c>
      <c r="F10136" s="113" t="s">
        <v>21122</v>
      </c>
      <c r="G10136" s="113" t="s">
        <v>37381</v>
      </c>
      <c r="H10136" s="113" t="s">
        <v>63119</v>
      </c>
      <c r="I10136" s="113" t="s">
        <v>91678</v>
      </c>
    </row>
    <row r="10137" spans="5:9" ht="14.5" x14ac:dyDescent="0.35">
      <c r="E10137" s="113" t="s">
        <v>80824</v>
      </c>
      <c r="F10137" s="113" t="s">
        <v>21121</v>
      </c>
      <c r="G10137" s="113" t="s">
        <v>37380</v>
      </c>
      <c r="H10137" s="113" t="s">
        <v>63118</v>
      </c>
      <c r="I10137" s="113" t="s">
        <v>91677</v>
      </c>
    </row>
    <row r="10138" spans="5:9" ht="14.5" x14ac:dyDescent="0.35">
      <c r="E10138" s="113" t="s">
        <v>80823</v>
      </c>
      <c r="F10138" s="113" t="s">
        <v>21120</v>
      </c>
      <c r="G10138" s="113" t="s">
        <v>37379</v>
      </c>
      <c r="H10138" s="113" t="s">
        <v>63117</v>
      </c>
      <c r="I10138" s="113" t="s">
        <v>91676</v>
      </c>
    </row>
    <row r="10139" spans="5:9" ht="14.5" x14ac:dyDescent="0.35">
      <c r="E10139" s="113" t="s">
        <v>80822</v>
      </c>
      <c r="F10139" s="113" t="s">
        <v>21119</v>
      </c>
      <c r="G10139" s="113" t="s">
        <v>37378</v>
      </c>
      <c r="H10139" s="113" t="s">
        <v>63116</v>
      </c>
      <c r="I10139" s="113" t="s">
        <v>91675</v>
      </c>
    </row>
    <row r="10140" spans="5:9" ht="14.5" x14ac:dyDescent="0.35">
      <c r="E10140" s="113" t="s">
        <v>80821</v>
      </c>
      <c r="F10140" s="113" t="s">
        <v>21118</v>
      </c>
      <c r="G10140" s="113" t="s">
        <v>37377</v>
      </c>
      <c r="H10140" s="113" t="s">
        <v>63115</v>
      </c>
      <c r="I10140" s="113" t="s">
        <v>91674</v>
      </c>
    </row>
    <row r="10141" spans="5:9" ht="14.5" x14ac:dyDescent="0.35">
      <c r="E10141" s="113" t="s">
        <v>80820</v>
      </c>
      <c r="F10141" s="113" t="s">
        <v>21117</v>
      </c>
      <c r="G10141" s="113" t="s">
        <v>37376</v>
      </c>
      <c r="H10141" s="113" t="s">
        <v>63114</v>
      </c>
      <c r="I10141" s="113" t="s">
        <v>91673</v>
      </c>
    </row>
    <row r="10142" spans="5:9" ht="14.5" x14ac:dyDescent="0.35">
      <c r="E10142" s="113" t="s">
        <v>80819</v>
      </c>
      <c r="F10142" s="113" t="s">
        <v>21116</v>
      </c>
      <c r="G10142" s="113" t="s">
        <v>37375</v>
      </c>
      <c r="H10142" s="113" t="s">
        <v>63113</v>
      </c>
      <c r="I10142" s="113" t="s">
        <v>91672</v>
      </c>
    </row>
    <row r="10143" spans="5:9" ht="14.5" x14ac:dyDescent="0.35">
      <c r="E10143" s="113" t="s">
        <v>80818</v>
      </c>
      <c r="F10143" s="113" t="s">
        <v>21115</v>
      </c>
      <c r="G10143" s="113" t="s">
        <v>37374</v>
      </c>
      <c r="H10143" s="113" t="s">
        <v>63112</v>
      </c>
      <c r="I10143" s="113" t="s">
        <v>91671</v>
      </c>
    </row>
    <row r="10144" spans="5:9" ht="14.5" x14ac:dyDescent="0.35">
      <c r="E10144" s="113" t="s">
        <v>80817</v>
      </c>
      <c r="F10144" s="113" t="s">
        <v>21114</v>
      </c>
      <c r="G10144" s="113" t="s">
        <v>37373</v>
      </c>
      <c r="H10144" s="113" t="s">
        <v>63111</v>
      </c>
      <c r="I10144" s="113" t="s">
        <v>91670</v>
      </c>
    </row>
    <row r="10145" spans="5:9" ht="14.5" x14ac:dyDescent="0.35">
      <c r="E10145" s="113" t="s">
        <v>80816</v>
      </c>
      <c r="F10145" s="113" t="s">
        <v>21113</v>
      </c>
      <c r="G10145" s="113" t="s">
        <v>37372</v>
      </c>
      <c r="H10145" s="113" t="s">
        <v>63110</v>
      </c>
      <c r="I10145" s="113" t="s">
        <v>91669</v>
      </c>
    </row>
    <row r="10146" spans="5:9" ht="14.5" x14ac:dyDescent="0.35">
      <c r="E10146" s="113" t="s">
        <v>80815</v>
      </c>
      <c r="F10146" s="113" t="s">
        <v>21112</v>
      </c>
      <c r="G10146" s="113" t="s">
        <v>37371</v>
      </c>
      <c r="H10146" s="113" t="s">
        <v>63109</v>
      </c>
      <c r="I10146" s="113" t="s">
        <v>91668</v>
      </c>
    </row>
    <row r="10147" spans="5:9" ht="14.5" x14ac:dyDescent="0.35">
      <c r="E10147" s="113" t="s">
        <v>80814</v>
      </c>
      <c r="F10147" s="113" t="s">
        <v>21111</v>
      </c>
      <c r="G10147" s="113" t="s">
        <v>37370</v>
      </c>
      <c r="H10147" s="113" t="s">
        <v>63108</v>
      </c>
      <c r="I10147" s="113" t="s">
        <v>91667</v>
      </c>
    </row>
    <row r="10148" spans="5:9" ht="14.5" x14ac:dyDescent="0.35">
      <c r="E10148" s="113" t="s">
        <v>80813</v>
      </c>
      <c r="F10148" s="113" t="s">
        <v>21110</v>
      </c>
      <c r="G10148" s="113" t="s">
        <v>37369</v>
      </c>
      <c r="H10148" s="113" t="s">
        <v>63107</v>
      </c>
      <c r="I10148" s="113" t="s">
        <v>91666</v>
      </c>
    </row>
    <row r="10149" spans="5:9" ht="14.5" x14ac:dyDescent="0.35">
      <c r="E10149" s="113" t="s">
        <v>80812</v>
      </c>
      <c r="F10149" s="113" t="s">
        <v>21109</v>
      </c>
      <c r="G10149" s="113" t="s">
        <v>37368</v>
      </c>
      <c r="H10149" s="113" t="s">
        <v>63106</v>
      </c>
      <c r="I10149" s="113" t="s">
        <v>91665</v>
      </c>
    </row>
    <row r="10150" spans="5:9" ht="14.5" x14ac:dyDescent="0.35">
      <c r="E10150" s="113" t="s">
        <v>80811</v>
      </c>
      <c r="F10150" s="113" t="s">
        <v>21108</v>
      </c>
      <c r="G10150" s="113" t="s">
        <v>37367</v>
      </c>
      <c r="H10150" s="113" t="s">
        <v>63105</v>
      </c>
      <c r="I10150" s="113" t="s">
        <v>91664</v>
      </c>
    </row>
    <row r="10151" spans="5:9" ht="14.5" x14ac:dyDescent="0.35">
      <c r="E10151" s="113" t="s">
        <v>80810</v>
      </c>
      <c r="F10151" s="113" t="s">
        <v>21107</v>
      </c>
      <c r="G10151" s="113" t="s">
        <v>37366</v>
      </c>
      <c r="H10151" s="113" t="s">
        <v>63104</v>
      </c>
      <c r="I10151" s="113" t="s">
        <v>91663</v>
      </c>
    </row>
    <row r="10152" spans="5:9" ht="14.5" x14ac:dyDescent="0.35">
      <c r="E10152" s="113" t="s">
        <v>80809</v>
      </c>
      <c r="F10152" s="113" t="s">
        <v>21106</v>
      </c>
      <c r="G10152" s="113" t="s">
        <v>37365</v>
      </c>
      <c r="H10152" s="113" t="s">
        <v>63103</v>
      </c>
      <c r="I10152" s="113" t="s">
        <v>91662</v>
      </c>
    </row>
    <row r="10153" spans="5:9" ht="14.5" x14ac:dyDescent="0.35">
      <c r="E10153" s="113" t="s">
        <v>80808</v>
      </c>
      <c r="F10153" s="113" t="s">
        <v>21105</v>
      </c>
      <c r="G10153" s="113" t="s">
        <v>37364</v>
      </c>
      <c r="H10153" s="113" t="s">
        <v>63102</v>
      </c>
      <c r="I10153" s="113" t="s">
        <v>91661</v>
      </c>
    </row>
    <row r="10154" spans="5:9" ht="14.5" x14ac:dyDescent="0.35">
      <c r="E10154" s="113" t="s">
        <v>80807</v>
      </c>
      <c r="F10154" s="113" t="s">
        <v>21104</v>
      </c>
      <c r="G10154" s="113" t="s">
        <v>37363</v>
      </c>
      <c r="H10154" s="113" t="s">
        <v>63101</v>
      </c>
      <c r="I10154" s="113" t="s">
        <v>91660</v>
      </c>
    </row>
    <row r="10155" spans="5:9" ht="14.5" x14ac:dyDescent="0.35">
      <c r="E10155" s="113" t="s">
        <v>80806</v>
      </c>
      <c r="F10155" s="113" t="s">
        <v>21103</v>
      </c>
      <c r="G10155" s="113" t="s">
        <v>37362</v>
      </c>
      <c r="H10155" s="113" t="s">
        <v>63100</v>
      </c>
      <c r="I10155" s="113" t="s">
        <v>91659</v>
      </c>
    </row>
    <row r="10156" spans="5:9" ht="14.5" x14ac:dyDescent="0.35">
      <c r="E10156" s="113" t="s">
        <v>80805</v>
      </c>
      <c r="F10156" s="113" t="s">
        <v>21102</v>
      </c>
      <c r="G10156" s="113" t="s">
        <v>37361</v>
      </c>
      <c r="H10156" s="113" t="s">
        <v>63099</v>
      </c>
      <c r="I10156" s="113" t="s">
        <v>91658</v>
      </c>
    </row>
    <row r="10157" spans="5:9" ht="14.5" x14ac:dyDescent="0.35">
      <c r="E10157" s="113" t="s">
        <v>80804</v>
      </c>
      <c r="F10157" s="113" t="s">
        <v>21101</v>
      </c>
      <c r="G10157" s="113" t="s">
        <v>37360</v>
      </c>
      <c r="H10157" s="113" t="s">
        <v>63098</v>
      </c>
      <c r="I10157" s="113" t="s">
        <v>91657</v>
      </c>
    </row>
    <row r="10158" spans="5:9" ht="14.5" x14ac:dyDescent="0.35">
      <c r="E10158" s="113" t="s">
        <v>80803</v>
      </c>
      <c r="F10158" s="113" t="s">
        <v>21100</v>
      </c>
      <c r="G10158" s="113" t="s">
        <v>37359</v>
      </c>
      <c r="H10158" s="113" t="s">
        <v>63097</v>
      </c>
      <c r="I10158" s="113" t="s">
        <v>91656</v>
      </c>
    </row>
    <row r="10159" spans="5:9" ht="14.5" x14ac:dyDescent="0.35">
      <c r="E10159" s="113" t="s">
        <v>80802</v>
      </c>
      <c r="F10159" s="113" t="s">
        <v>21099</v>
      </c>
      <c r="G10159" s="113" t="s">
        <v>37358</v>
      </c>
      <c r="H10159" s="113" t="s">
        <v>63096</v>
      </c>
      <c r="I10159" s="113" t="s">
        <v>91655</v>
      </c>
    </row>
    <row r="10160" spans="5:9" ht="14.5" x14ac:dyDescent="0.35">
      <c r="E10160" s="113" t="s">
        <v>80801</v>
      </c>
      <c r="F10160" s="113" t="s">
        <v>21098</v>
      </c>
      <c r="G10160" s="113" t="s">
        <v>37357</v>
      </c>
      <c r="H10160" s="113" t="s">
        <v>63095</v>
      </c>
      <c r="I10160" s="113" t="s">
        <v>91654</v>
      </c>
    </row>
    <row r="10161" spans="5:9" ht="14.5" x14ac:dyDescent="0.35">
      <c r="E10161" s="113" t="s">
        <v>80800</v>
      </c>
      <c r="F10161" s="113" t="s">
        <v>21097</v>
      </c>
      <c r="G10161" s="113" t="s">
        <v>37356</v>
      </c>
      <c r="H10161" s="113" t="s">
        <v>63094</v>
      </c>
      <c r="I10161" s="113" t="s">
        <v>91653</v>
      </c>
    </row>
    <row r="10162" spans="5:9" ht="14.5" x14ac:dyDescent="0.35">
      <c r="E10162" s="113" t="s">
        <v>80799</v>
      </c>
      <c r="F10162" s="113" t="s">
        <v>21096</v>
      </c>
      <c r="G10162" s="113" t="s">
        <v>37355</v>
      </c>
      <c r="H10162" s="113" t="s">
        <v>63093</v>
      </c>
      <c r="I10162" s="113" t="s">
        <v>91652</v>
      </c>
    </row>
    <row r="10163" spans="5:9" ht="14.5" x14ac:dyDescent="0.35">
      <c r="E10163" s="113" t="s">
        <v>80798</v>
      </c>
      <c r="F10163" s="113" t="s">
        <v>21095</v>
      </c>
      <c r="G10163" s="113" t="s">
        <v>37354</v>
      </c>
      <c r="H10163" s="113" t="s">
        <v>63092</v>
      </c>
      <c r="I10163" s="113" t="s">
        <v>91651</v>
      </c>
    </row>
    <row r="10164" spans="5:9" ht="14.5" x14ac:dyDescent="0.35">
      <c r="E10164" s="113" t="s">
        <v>80797</v>
      </c>
      <c r="F10164" s="113" t="s">
        <v>21094</v>
      </c>
      <c r="G10164" s="113" t="s">
        <v>37353</v>
      </c>
      <c r="H10164" s="113" t="s">
        <v>63091</v>
      </c>
      <c r="I10164" s="113" t="s">
        <v>91650</v>
      </c>
    </row>
    <row r="10165" spans="5:9" ht="14.5" x14ac:dyDescent="0.35">
      <c r="E10165" s="113" t="s">
        <v>80796</v>
      </c>
      <c r="F10165" s="113" t="s">
        <v>21093</v>
      </c>
      <c r="G10165" s="113" t="s">
        <v>37352</v>
      </c>
      <c r="H10165" s="113" t="s">
        <v>63090</v>
      </c>
      <c r="I10165" s="113" t="s">
        <v>91649</v>
      </c>
    </row>
    <row r="10166" spans="5:9" ht="14.5" x14ac:dyDescent="0.35">
      <c r="E10166" s="113" t="s">
        <v>80795</v>
      </c>
      <c r="F10166" s="113" t="s">
        <v>21092</v>
      </c>
      <c r="G10166" s="113" t="s">
        <v>37351</v>
      </c>
      <c r="H10166" s="113" t="s">
        <v>63089</v>
      </c>
      <c r="I10166" s="113" t="s">
        <v>91648</v>
      </c>
    </row>
    <row r="10167" spans="5:9" ht="14.5" x14ac:dyDescent="0.35">
      <c r="E10167" s="113" t="s">
        <v>80794</v>
      </c>
      <c r="F10167" s="113" t="s">
        <v>21091</v>
      </c>
      <c r="G10167" s="113" t="s">
        <v>37350</v>
      </c>
      <c r="H10167" s="113" t="s">
        <v>63088</v>
      </c>
      <c r="I10167" s="113" t="s">
        <v>91647</v>
      </c>
    </row>
    <row r="10168" spans="5:9" ht="14.5" x14ac:dyDescent="0.35">
      <c r="E10168" s="113" t="s">
        <v>80793</v>
      </c>
      <c r="F10168" s="113" t="s">
        <v>21090</v>
      </c>
      <c r="G10168" s="113" t="s">
        <v>37349</v>
      </c>
      <c r="H10168" s="113" t="s">
        <v>63087</v>
      </c>
      <c r="I10168" s="113" t="s">
        <v>91646</v>
      </c>
    </row>
    <row r="10169" spans="5:9" ht="14.5" x14ac:dyDescent="0.35">
      <c r="E10169" s="113" t="s">
        <v>80792</v>
      </c>
      <c r="F10169" s="113" t="s">
        <v>21089</v>
      </c>
      <c r="G10169" s="113" t="s">
        <v>37348</v>
      </c>
      <c r="H10169" s="113" t="s">
        <v>63086</v>
      </c>
      <c r="I10169" s="113" t="s">
        <v>91645</v>
      </c>
    </row>
    <row r="10170" spans="5:9" ht="14.5" x14ac:dyDescent="0.35">
      <c r="E10170" s="113" t="s">
        <v>80791</v>
      </c>
      <c r="F10170" s="113" t="s">
        <v>21088</v>
      </c>
      <c r="G10170" s="113" t="s">
        <v>37347</v>
      </c>
      <c r="H10170" s="113" t="s">
        <v>63085</v>
      </c>
      <c r="I10170" s="113" t="s">
        <v>91644</v>
      </c>
    </row>
    <row r="10171" spans="5:9" ht="14.5" x14ac:dyDescent="0.35">
      <c r="E10171" s="113" t="s">
        <v>80790</v>
      </c>
      <c r="F10171" s="113" t="s">
        <v>21087</v>
      </c>
      <c r="G10171" s="113" t="s">
        <v>37346</v>
      </c>
      <c r="H10171" s="113" t="s">
        <v>63084</v>
      </c>
      <c r="I10171" s="113" t="s">
        <v>91643</v>
      </c>
    </row>
    <row r="10172" spans="5:9" ht="14.5" x14ac:dyDescent="0.35">
      <c r="E10172" s="113" t="s">
        <v>80789</v>
      </c>
      <c r="F10172" s="113" t="s">
        <v>21086</v>
      </c>
      <c r="G10172" s="113" t="s">
        <v>37345</v>
      </c>
      <c r="H10172" s="113" t="s">
        <v>63083</v>
      </c>
      <c r="I10172" s="113" t="s">
        <v>91642</v>
      </c>
    </row>
    <row r="10173" spans="5:9" ht="14.5" x14ac:dyDescent="0.35">
      <c r="E10173" s="113" t="s">
        <v>80788</v>
      </c>
      <c r="F10173" s="113" t="s">
        <v>21085</v>
      </c>
      <c r="G10173" s="113" t="s">
        <v>37344</v>
      </c>
      <c r="H10173" s="113" t="s">
        <v>63082</v>
      </c>
      <c r="I10173" s="113" t="s">
        <v>91641</v>
      </c>
    </row>
    <row r="10174" spans="5:9" ht="14.5" x14ac:dyDescent="0.35">
      <c r="E10174" s="113" t="s">
        <v>80787</v>
      </c>
      <c r="F10174" s="113" t="s">
        <v>21084</v>
      </c>
      <c r="G10174" s="113" t="s">
        <v>37343</v>
      </c>
      <c r="H10174" s="113" t="s">
        <v>63081</v>
      </c>
      <c r="I10174" s="113" t="s">
        <v>91640</v>
      </c>
    </row>
    <row r="10175" spans="5:9" ht="14.5" x14ac:dyDescent="0.35">
      <c r="E10175" s="113" t="s">
        <v>80786</v>
      </c>
      <c r="F10175" s="113" t="s">
        <v>21083</v>
      </c>
      <c r="G10175" s="113" t="s">
        <v>37342</v>
      </c>
      <c r="H10175" s="113" t="s">
        <v>63080</v>
      </c>
      <c r="I10175" s="113" t="s">
        <v>91639</v>
      </c>
    </row>
    <row r="10176" spans="5:9" ht="14.5" x14ac:dyDescent="0.35">
      <c r="E10176" s="113" t="s">
        <v>80785</v>
      </c>
      <c r="F10176" s="113" t="s">
        <v>21082</v>
      </c>
      <c r="G10176" s="113" t="s">
        <v>37341</v>
      </c>
      <c r="H10176" s="113" t="s">
        <v>63079</v>
      </c>
      <c r="I10176" s="113" t="s">
        <v>91638</v>
      </c>
    </row>
    <row r="10177" spans="5:9" ht="14.5" x14ac:dyDescent="0.35">
      <c r="E10177" s="113" t="s">
        <v>80784</v>
      </c>
      <c r="F10177" s="113" t="s">
        <v>21081</v>
      </c>
      <c r="G10177" s="113" t="s">
        <v>37340</v>
      </c>
      <c r="H10177" s="113" t="s">
        <v>63078</v>
      </c>
      <c r="I10177" s="113" t="s">
        <v>91637</v>
      </c>
    </row>
    <row r="10178" spans="5:9" ht="14.5" x14ac:dyDescent="0.35">
      <c r="E10178" s="113" t="s">
        <v>80783</v>
      </c>
      <c r="F10178" s="113" t="s">
        <v>21080</v>
      </c>
      <c r="G10178" s="113" t="s">
        <v>37339</v>
      </c>
      <c r="H10178" s="113" t="s">
        <v>63077</v>
      </c>
      <c r="I10178" s="113" t="s">
        <v>91636</v>
      </c>
    </row>
    <row r="10179" spans="5:9" ht="14.5" x14ac:dyDescent="0.35">
      <c r="E10179" s="113" t="s">
        <v>80782</v>
      </c>
      <c r="F10179" s="113" t="s">
        <v>21079</v>
      </c>
      <c r="G10179" s="113" t="s">
        <v>37338</v>
      </c>
      <c r="H10179" s="113" t="s">
        <v>63076</v>
      </c>
      <c r="I10179" s="113" t="s">
        <v>91635</v>
      </c>
    </row>
    <row r="10180" spans="5:9" ht="14.5" x14ac:dyDescent="0.35">
      <c r="E10180" s="113" t="s">
        <v>80781</v>
      </c>
      <c r="F10180" s="113" t="s">
        <v>21078</v>
      </c>
      <c r="G10180" s="113" t="s">
        <v>37337</v>
      </c>
      <c r="H10180" s="113" t="s">
        <v>63075</v>
      </c>
      <c r="I10180" s="113" t="s">
        <v>91634</v>
      </c>
    </row>
    <row r="10181" spans="5:9" ht="14.5" x14ac:dyDescent="0.35">
      <c r="E10181" s="113" t="s">
        <v>80780</v>
      </c>
      <c r="F10181" s="113" t="s">
        <v>21077</v>
      </c>
      <c r="G10181" s="113" t="s">
        <v>37336</v>
      </c>
      <c r="H10181" s="113" t="s">
        <v>63074</v>
      </c>
      <c r="I10181" s="113" t="s">
        <v>91633</v>
      </c>
    </row>
    <row r="10182" spans="5:9" ht="14.5" x14ac:dyDescent="0.35">
      <c r="E10182" s="113" t="s">
        <v>80779</v>
      </c>
      <c r="F10182" s="113" t="s">
        <v>21076</v>
      </c>
      <c r="G10182" s="113" t="s">
        <v>37335</v>
      </c>
      <c r="H10182" s="113" t="s">
        <v>63073</v>
      </c>
      <c r="I10182" s="113" t="s">
        <v>91632</v>
      </c>
    </row>
    <row r="10183" spans="5:9" ht="14.5" x14ac:dyDescent="0.35">
      <c r="E10183" s="113" t="s">
        <v>80778</v>
      </c>
      <c r="F10183" s="113" t="s">
        <v>21075</v>
      </c>
      <c r="G10183" s="113" t="s">
        <v>37334</v>
      </c>
      <c r="H10183" s="113" t="s">
        <v>63072</v>
      </c>
      <c r="I10183" s="113" t="s">
        <v>91631</v>
      </c>
    </row>
    <row r="10184" spans="5:9" ht="14.5" x14ac:dyDescent="0.35">
      <c r="E10184" s="113" t="s">
        <v>80777</v>
      </c>
      <c r="F10184" s="113" t="s">
        <v>21074</v>
      </c>
      <c r="G10184" s="113" t="s">
        <v>37333</v>
      </c>
      <c r="H10184" s="113" t="s">
        <v>63071</v>
      </c>
      <c r="I10184" s="113" t="s">
        <v>91630</v>
      </c>
    </row>
    <row r="10185" spans="5:9" ht="14.5" x14ac:dyDescent="0.35">
      <c r="E10185" s="113" t="s">
        <v>80776</v>
      </c>
      <c r="F10185" s="113" t="s">
        <v>21073</v>
      </c>
      <c r="G10185" s="113" t="s">
        <v>37332</v>
      </c>
      <c r="H10185" s="113" t="s">
        <v>63070</v>
      </c>
      <c r="I10185" s="113" t="s">
        <v>91629</v>
      </c>
    </row>
    <row r="10186" spans="5:9" ht="14.5" x14ac:dyDescent="0.35">
      <c r="E10186" s="113" t="s">
        <v>80775</v>
      </c>
      <c r="F10186" s="113" t="s">
        <v>21072</v>
      </c>
      <c r="G10186" s="113" t="s">
        <v>37331</v>
      </c>
      <c r="H10186" s="113" t="s">
        <v>63069</v>
      </c>
      <c r="I10186" s="113" t="s">
        <v>91628</v>
      </c>
    </row>
    <row r="10187" spans="5:9" ht="14.5" x14ac:dyDescent="0.35">
      <c r="E10187" s="113" t="s">
        <v>80774</v>
      </c>
      <c r="F10187" s="113" t="s">
        <v>21071</v>
      </c>
      <c r="G10187" s="113" t="s">
        <v>37330</v>
      </c>
      <c r="H10187" s="113" t="s">
        <v>63068</v>
      </c>
      <c r="I10187" s="113" t="s">
        <v>91627</v>
      </c>
    </row>
    <row r="10188" spans="5:9" ht="14.5" x14ac:dyDescent="0.35">
      <c r="E10188" s="113" t="s">
        <v>80773</v>
      </c>
      <c r="F10188" s="113" t="s">
        <v>21070</v>
      </c>
      <c r="G10188" s="113" t="s">
        <v>37329</v>
      </c>
      <c r="H10188" s="113" t="s">
        <v>63067</v>
      </c>
      <c r="I10188" s="113" t="s">
        <v>91626</v>
      </c>
    </row>
    <row r="10189" spans="5:9" ht="14.5" x14ac:dyDescent="0.35">
      <c r="E10189" s="113" t="s">
        <v>80772</v>
      </c>
      <c r="F10189" s="113" t="s">
        <v>21069</v>
      </c>
      <c r="G10189" s="113" t="s">
        <v>37328</v>
      </c>
      <c r="H10189" s="113" t="s">
        <v>63066</v>
      </c>
      <c r="I10189" s="113" t="s">
        <v>91625</v>
      </c>
    </row>
    <row r="10190" spans="5:9" ht="14.5" x14ac:dyDescent="0.35">
      <c r="E10190" s="113" t="s">
        <v>80771</v>
      </c>
      <c r="F10190" s="113" t="s">
        <v>21068</v>
      </c>
      <c r="G10190" s="113" t="s">
        <v>37327</v>
      </c>
      <c r="H10190" s="113" t="s">
        <v>63065</v>
      </c>
      <c r="I10190" s="113" t="s">
        <v>91624</v>
      </c>
    </row>
    <row r="10191" spans="5:9" ht="14.5" x14ac:dyDescent="0.35">
      <c r="E10191" s="113" t="s">
        <v>80770</v>
      </c>
      <c r="F10191" s="113" t="s">
        <v>21067</v>
      </c>
      <c r="G10191" s="113" t="s">
        <v>37326</v>
      </c>
      <c r="H10191" s="113" t="s">
        <v>63064</v>
      </c>
      <c r="I10191" s="113" t="s">
        <v>91623</v>
      </c>
    </row>
    <row r="10192" spans="5:9" ht="14.5" x14ac:dyDescent="0.35">
      <c r="E10192" s="113" t="s">
        <v>80769</v>
      </c>
      <c r="F10192" s="113" t="s">
        <v>21066</v>
      </c>
      <c r="G10192" s="113" t="s">
        <v>37325</v>
      </c>
      <c r="H10192" s="113" t="s">
        <v>63063</v>
      </c>
      <c r="I10192" s="113" t="s">
        <v>91622</v>
      </c>
    </row>
    <row r="10193" spans="5:9" ht="14.5" x14ac:dyDescent="0.35">
      <c r="E10193" s="113" t="s">
        <v>80768</v>
      </c>
      <c r="F10193" s="113" t="s">
        <v>21065</v>
      </c>
      <c r="G10193" s="113" t="s">
        <v>37324</v>
      </c>
      <c r="H10193" s="113" t="s">
        <v>63062</v>
      </c>
      <c r="I10193" s="113" t="s">
        <v>91621</v>
      </c>
    </row>
    <row r="10194" spans="5:9" ht="14.5" x14ac:dyDescent="0.35">
      <c r="E10194" s="113" t="s">
        <v>80767</v>
      </c>
      <c r="F10194" s="113" t="s">
        <v>21064</v>
      </c>
      <c r="G10194" s="113" t="s">
        <v>37323</v>
      </c>
      <c r="H10194" s="113" t="s">
        <v>63061</v>
      </c>
      <c r="I10194" s="113" t="s">
        <v>91620</v>
      </c>
    </row>
    <row r="10195" spans="5:9" ht="14.5" x14ac:dyDescent="0.35">
      <c r="E10195" s="113" t="s">
        <v>80766</v>
      </c>
      <c r="F10195" s="113" t="s">
        <v>21063</v>
      </c>
      <c r="G10195" s="113" t="s">
        <v>37322</v>
      </c>
      <c r="H10195" s="113" t="s">
        <v>63060</v>
      </c>
      <c r="I10195" s="113" t="s">
        <v>91619</v>
      </c>
    </row>
    <row r="10196" spans="5:9" ht="14.5" x14ac:dyDescent="0.35">
      <c r="E10196" s="113" t="s">
        <v>80765</v>
      </c>
      <c r="F10196" s="113" t="s">
        <v>21062</v>
      </c>
      <c r="G10196" s="113" t="s">
        <v>37321</v>
      </c>
      <c r="H10196" s="113" t="s">
        <v>63059</v>
      </c>
      <c r="I10196" s="113" t="s">
        <v>91618</v>
      </c>
    </row>
    <row r="10197" spans="5:9" ht="14.5" x14ac:dyDescent="0.35">
      <c r="E10197" s="113" t="s">
        <v>80764</v>
      </c>
      <c r="F10197" s="113" t="s">
        <v>21061</v>
      </c>
      <c r="G10197" s="113" t="s">
        <v>37320</v>
      </c>
      <c r="H10197" s="113" t="s">
        <v>63058</v>
      </c>
      <c r="I10197" s="113" t="s">
        <v>91617</v>
      </c>
    </row>
    <row r="10198" spans="5:9" ht="14.5" x14ac:dyDescent="0.35">
      <c r="E10198" s="113" t="s">
        <v>80763</v>
      </c>
      <c r="F10198" s="113" t="s">
        <v>21060</v>
      </c>
      <c r="G10198" s="113" t="s">
        <v>37319</v>
      </c>
      <c r="H10198" s="113" t="s">
        <v>63057</v>
      </c>
      <c r="I10198" s="113" t="s">
        <v>140340</v>
      </c>
    </row>
    <row r="10199" spans="5:9" ht="14.5" x14ac:dyDescent="0.35">
      <c r="E10199" s="113" t="s">
        <v>80762</v>
      </c>
      <c r="F10199" s="113" t="s">
        <v>21059</v>
      </c>
      <c r="G10199" s="113" t="s">
        <v>37318</v>
      </c>
      <c r="H10199" s="113" t="s">
        <v>63056</v>
      </c>
      <c r="I10199" s="113" t="s">
        <v>91616</v>
      </c>
    </row>
    <row r="10200" spans="5:9" ht="14.5" x14ac:dyDescent="0.35">
      <c r="E10200" s="113" t="s">
        <v>80761</v>
      </c>
      <c r="F10200" s="113" t="s">
        <v>21058</v>
      </c>
      <c r="G10200" s="113" t="s">
        <v>37317</v>
      </c>
      <c r="H10200" s="113" t="s">
        <v>63055</v>
      </c>
      <c r="I10200" s="113" t="s">
        <v>91615</v>
      </c>
    </row>
    <row r="10201" spans="5:9" ht="14.5" x14ac:dyDescent="0.35">
      <c r="E10201" s="113" t="s">
        <v>80760</v>
      </c>
      <c r="F10201" s="113" t="s">
        <v>21057</v>
      </c>
      <c r="G10201" s="113" t="s">
        <v>37316</v>
      </c>
      <c r="H10201" s="113" t="s">
        <v>63054</v>
      </c>
      <c r="I10201" s="113" t="s">
        <v>91614</v>
      </c>
    </row>
    <row r="10202" spans="5:9" ht="14.5" x14ac:dyDescent="0.35">
      <c r="E10202" s="113" t="s">
        <v>80759</v>
      </c>
      <c r="F10202" s="113" t="s">
        <v>21056</v>
      </c>
      <c r="G10202" s="113" t="s">
        <v>37315</v>
      </c>
      <c r="H10202" s="113" t="s">
        <v>63053</v>
      </c>
      <c r="I10202" s="113" t="s">
        <v>91613</v>
      </c>
    </row>
    <row r="10203" spans="5:9" ht="14.5" x14ac:dyDescent="0.35">
      <c r="E10203" s="113" t="s">
        <v>80758</v>
      </c>
      <c r="F10203" s="113" t="s">
        <v>21055</v>
      </c>
      <c r="G10203" s="113" t="s">
        <v>37314</v>
      </c>
      <c r="H10203" s="113" t="s">
        <v>63052</v>
      </c>
      <c r="I10203" s="113" t="s">
        <v>91612</v>
      </c>
    </row>
    <row r="10204" spans="5:9" ht="14.5" x14ac:dyDescent="0.35">
      <c r="E10204" s="113" t="s">
        <v>80757</v>
      </c>
      <c r="F10204" s="113" t="s">
        <v>21054</v>
      </c>
      <c r="G10204" s="113" t="s">
        <v>37313</v>
      </c>
      <c r="H10204" s="113" t="s">
        <v>63051</v>
      </c>
      <c r="I10204" s="113" t="s">
        <v>91611</v>
      </c>
    </row>
    <row r="10205" spans="5:9" ht="14.5" x14ac:dyDescent="0.35">
      <c r="E10205" s="113" t="s">
        <v>80756</v>
      </c>
      <c r="F10205" s="113" t="s">
        <v>21053</v>
      </c>
      <c r="G10205" s="113" t="s">
        <v>37312</v>
      </c>
      <c r="H10205" s="113" t="s">
        <v>63050</v>
      </c>
      <c r="I10205" s="113" t="s">
        <v>91610</v>
      </c>
    </row>
    <row r="10206" spans="5:9" ht="14.5" x14ac:dyDescent="0.35">
      <c r="E10206" s="113" t="s">
        <v>80755</v>
      </c>
      <c r="F10206" s="113" t="s">
        <v>21052</v>
      </c>
      <c r="G10206" s="113" t="s">
        <v>37311</v>
      </c>
      <c r="H10206" s="113" t="s">
        <v>63049</v>
      </c>
      <c r="I10206" s="113" t="s">
        <v>91609</v>
      </c>
    </row>
    <row r="10207" spans="5:9" ht="14.5" x14ac:dyDescent="0.35">
      <c r="E10207" s="113" t="s">
        <v>80754</v>
      </c>
      <c r="F10207" s="113" t="s">
        <v>21051</v>
      </c>
      <c r="G10207" s="113" t="s">
        <v>37310</v>
      </c>
      <c r="H10207" s="113" t="s">
        <v>63048</v>
      </c>
      <c r="I10207" s="113" t="s">
        <v>91608</v>
      </c>
    </row>
    <row r="10208" spans="5:9" ht="14.5" x14ac:dyDescent="0.35">
      <c r="E10208" s="113" t="s">
        <v>80753</v>
      </c>
      <c r="F10208" s="113" t="s">
        <v>21050</v>
      </c>
      <c r="G10208" s="113" t="s">
        <v>37309</v>
      </c>
      <c r="H10208" s="113" t="s">
        <v>63047</v>
      </c>
      <c r="I10208" s="113" t="s">
        <v>91607</v>
      </c>
    </row>
    <row r="10209" spans="5:9" ht="14.5" x14ac:dyDescent="0.35">
      <c r="E10209" s="113" t="s">
        <v>80752</v>
      </c>
      <c r="F10209" s="113" t="s">
        <v>21049</v>
      </c>
      <c r="G10209" s="113" t="s">
        <v>37308</v>
      </c>
      <c r="H10209" s="113" t="s">
        <v>63046</v>
      </c>
      <c r="I10209" s="113" t="s">
        <v>91606</v>
      </c>
    </row>
    <row r="10210" spans="5:9" ht="14.5" x14ac:dyDescent="0.35">
      <c r="E10210" s="113" t="s">
        <v>80751</v>
      </c>
      <c r="F10210" s="113" t="s">
        <v>21048</v>
      </c>
      <c r="G10210" s="113" t="s">
        <v>37307</v>
      </c>
      <c r="H10210" s="113" t="s">
        <v>63045</v>
      </c>
      <c r="I10210" s="113" t="s">
        <v>91605</v>
      </c>
    </row>
    <row r="10211" spans="5:9" ht="14.5" x14ac:dyDescent="0.35">
      <c r="E10211" s="113" t="s">
        <v>80750</v>
      </c>
      <c r="F10211" s="113" t="s">
        <v>21047</v>
      </c>
      <c r="G10211" s="113" t="s">
        <v>37306</v>
      </c>
      <c r="H10211" s="113" t="s">
        <v>63044</v>
      </c>
      <c r="I10211" s="113" t="s">
        <v>91604</v>
      </c>
    </row>
    <row r="10212" spans="5:9" ht="14.5" x14ac:dyDescent="0.35">
      <c r="E10212" s="113" t="s">
        <v>80749</v>
      </c>
      <c r="F10212" s="113" t="s">
        <v>21046</v>
      </c>
      <c r="G10212" s="113" t="s">
        <v>37305</v>
      </c>
      <c r="H10212" s="113" t="s">
        <v>63043</v>
      </c>
      <c r="I10212" s="113" t="s">
        <v>91603</v>
      </c>
    </row>
    <row r="10213" spans="5:9" ht="14.5" x14ac:dyDescent="0.35">
      <c r="E10213" s="113" t="s">
        <v>80748</v>
      </c>
      <c r="F10213" s="113" t="s">
        <v>21045</v>
      </c>
      <c r="G10213" s="113" t="s">
        <v>37304</v>
      </c>
      <c r="H10213" s="113" t="s">
        <v>63042</v>
      </c>
      <c r="I10213" s="113" t="s">
        <v>91602</v>
      </c>
    </row>
    <row r="10214" spans="5:9" ht="14.5" x14ac:dyDescent="0.35">
      <c r="E10214" s="113" t="s">
        <v>80747</v>
      </c>
      <c r="F10214" s="113" t="s">
        <v>21044</v>
      </c>
      <c r="G10214" s="113" t="s">
        <v>37303</v>
      </c>
      <c r="H10214" s="113" t="s">
        <v>63041</v>
      </c>
      <c r="I10214" s="113" t="s">
        <v>91601</v>
      </c>
    </row>
    <row r="10215" spans="5:9" ht="14.5" x14ac:dyDescent="0.35">
      <c r="E10215" s="113" t="s">
        <v>80746</v>
      </c>
      <c r="F10215" s="113" t="s">
        <v>21043</v>
      </c>
      <c r="G10215" s="113" t="s">
        <v>37302</v>
      </c>
      <c r="H10215" s="113" t="s">
        <v>63040</v>
      </c>
      <c r="I10215" s="113" t="s">
        <v>91600</v>
      </c>
    </row>
    <row r="10216" spans="5:9" ht="14.5" x14ac:dyDescent="0.35">
      <c r="E10216" s="113" t="s">
        <v>80745</v>
      </c>
      <c r="F10216" s="113" t="s">
        <v>21042</v>
      </c>
      <c r="G10216" s="113" t="s">
        <v>37301</v>
      </c>
      <c r="H10216" s="113" t="s">
        <v>63039</v>
      </c>
      <c r="I10216" s="113" t="s">
        <v>91599</v>
      </c>
    </row>
    <row r="10217" spans="5:9" ht="14.5" x14ac:dyDescent="0.35">
      <c r="E10217" s="113" t="s">
        <v>80744</v>
      </c>
      <c r="F10217" s="113" t="s">
        <v>21041</v>
      </c>
      <c r="G10217" s="113" t="s">
        <v>37300</v>
      </c>
      <c r="H10217" s="113" t="s">
        <v>63038</v>
      </c>
      <c r="I10217" s="113" t="s">
        <v>91598</v>
      </c>
    </row>
    <row r="10218" spans="5:9" ht="14.5" x14ac:dyDescent="0.35">
      <c r="E10218" s="113" t="s">
        <v>80743</v>
      </c>
      <c r="F10218" s="113" t="s">
        <v>21040</v>
      </c>
      <c r="G10218" s="113" t="s">
        <v>37299</v>
      </c>
      <c r="H10218" s="113" t="s">
        <v>63037</v>
      </c>
      <c r="I10218" s="113" t="s">
        <v>91597</v>
      </c>
    </row>
    <row r="10219" spans="5:9" ht="14.5" x14ac:dyDescent="0.35">
      <c r="E10219" s="113" t="s">
        <v>80742</v>
      </c>
      <c r="F10219" s="113" t="s">
        <v>21039</v>
      </c>
      <c r="G10219" s="113" t="s">
        <v>37298</v>
      </c>
      <c r="H10219" s="113" t="s">
        <v>63036</v>
      </c>
      <c r="I10219" s="113" t="s">
        <v>91596</v>
      </c>
    </row>
    <row r="10220" spans="5:9" ht="14.5" x14ac:dyDescent="0.35">
      <c r="E10220" s="113" t="s">
        <v>80741</v>
      </c>
      <c r="F10220" s="113" t="s">
        <v>21038</v>
      </c>
      <c r="G10220" s="113" t="s">
        <v>37297</v>
      </c>
      <c r="H10220" s="113" t="s">
        <v>63035</v>
      </c>
      <c r="I10220" s="113" t="s">
        <v>91595</v>
      </c>
    </row>
    <row r="10221" spans="5:9" ht="14.5" x14ac:dyDescent="0.35">
      <c r="E10221" s="113" t="s">
        <v>80740</v>
      </c>
      <c r="F10221" s="113" t="s">
        <v>21037</v>
      </c>
      <c r="G10221" s="113" t="s">
        <v>37296</v>
      </c>
      <c r="H10221" s="113" t="s">
        <v>63034</v>
      </c>
      <c r="I10221" s="113" t="s">
        <v>91594</v>
      </c>
    </row>
    <row r="10222" spans="5:9" ht="14.5" x14ac:dyDescent="0.35">
      <c r="E10222" s="113" t="s">
        <v>80739</v>
      </c>
      <c r="F10222" s="113" t="s">
        <v>21036</v>
      </c>
      <c r="G10222" s="113" t="s">
        <v>37295</v>
      </c>
      <c r="H10222" s="113" t="s">
        <v>63033</v>
      </c>
      <c r="I10222" s="113" t="s">
        <v>91593</v>
      </c>
    </row>
    <row r="10223" spans="5:9" ht="14.5" x14ac:dyDescent="0.35">
      <c r="E10223" s="113" t="s">
        <v>80738</v>
      </c>
      <c r="F10223" s="113" t="s">
        <v>21035</v>
      </c>
      <c r="G10223" s="113" t="s">
        <v>37294</v>
      </c>
      <c r="H10223" s="113" t="s">
        <v>63032</v>
      </c>
      <c r="I10223" s="113" t="s">
        <v>91592</v>
      </c>
    </row>
    <row r="10224" spans="5:9" ht="14.5" x14ac:dyDescent="0.35">
      <c r="E10224" s="113" t="s">
        <v>80737</v>
      </c>
      <c r="F10224" s="113" t="s">
        <v>21034</v>
      </c>
      <c r="G10224" s="113" t="s">
        <v>37293</v>
      </c>
      <c r="H10224" s="113" t="s">
        <v>63031</v>
      </c>
      <c r="I10224" s="113" t="s">
        <v>91591</v>
      </c>
    </row>
    <row r="10225" spans="5:9" ht="14.5" x14ac:dyDescent="0.35">
      <c r="E10225" s="113" t="s">
        <v>80736</v>
      </c>
      <c r="F10225" s="113" t="s">
        <v>21033</v>
      </c>
      <c r="G10225" s="113" t="s">
        <v>37292</v>
      </c>
      <c r="H10225" s="113" t="s">
        <v>63030</v>
      </c>
      <c r="I10225" s="113" t="s">
        <v>91590</v>
      </c>
    </row>
    <row r="10226" spans="5:9" ht="14.5" x14ac:dyDescent="0.35">
      <c r="E10226" s="113" t="s">
        <v>80735</v>
      </c>
      <c r="F10226" s="113" t="s">
        <v>21032</v>
      </c>
      <c r="G10226" s="113" t="s">
        <v>37291</v>
      </c>
      <c r="H10226" s="113" t="s">
        <v>63029</v>
      </c>
      <c r="I10226" s="113" t="s">
        <v>91589</v>
      </c>
    </row>
    <row r="10227" spans="5:9" ht="14.5" x14ac:dyDescent="0.35">
      <c r="E10227" s="113" t="s">
        <v>80734</v>
      </c>
      <c r="F10227" s="113" t="s">
        <v>21031</v>
      </c>
      <c r="G10227" s="113" t="s">
        <v>37290</v>
      </c>
      <c r="H10227" s="113" t="s">
        <v>63028</v>
      </c>
      <c r="I10227" s="113" t="s">
        <v>91588</v>
      </c>
    </row>
    <row r="10228" spans="5:9" ht="14.5" x14ac:dyDescent="0.35">
      <c r="E10228" s="113" t="s">
        <v>80733</v>
      </c>
      <c r="F10228" s="113" t="s">
        <v>21030</v>
      </c>
      <c r="G10228" s="113" t="s">
        <v>37289</v>
      </c>
      <c r="H10228" s="113" t="s">
        <v>63027</v>
      </c>
      <c r="I10228" s="113" t="s">
        <v>91587</v>
      </c>
    </row>
    <row r="10229" spans="5:9" ht="14.5" x14ac:dyDescent="0.35">
      <c r="E10229" s="113" t="s">
        <v>80732</v>
      </c>
      <c r="F10229" s="113" t="s">
        <v>21029</v>
      </c>
      <c r="G10229" s="113" t="s">
        <v>37288</v>
      </c>
      <c r="H10229" s="113" t="s">
        <v>63026</v>
      </c>
      <c r="I10229" s="113" t="s">
        <v>91586</v>
      </c>
    </row>
    <row r="10230" spans="5:9" ht="14.5" x14ac:dyDescent="0.35">
      <c r="E10230" s="113" t="s">
        <v>80731</v>
      </c>
      <c r="F10230" s="113" t="s">
        <v>21028</v>
      </c>
      <c r="G10230" s="113" t="s">
        <v>37287</v>
      </c>
      <c r="H10230" s="113" t="s">
        <v>63025</v>
      </c>
      <c r="I10230" s="113" t="s">
        <v>91585</v>
      </c>
    </row>
    <row r="10231" spans="5:9" ht="14.5" x14ac:dyDescent="0.35">
      <c r="E10231" s="113" t="s">
        <v>80730</v>
      </c>
      <c r="F10231" s="113" t="s">
        <v>21027</v>
      </c>
      <c r="G10231" s="113" t="s">
        <v>37286</v>
      </c>
      <c r="H10231" s="113" t="s">
        <v>63024</v>
      </c>
      <c r="I10231" s="113" t="s">
        <v>91584</v>
      </c>
    </row>
    <row r="10232" spans="5:9" ht="14.5" x14ac:dyDescent="0.35">
      <c r="E10232" s="113" t="s">
        <v>80729</v>
      </c>
      <c r="F10232" s="113" t="s">
        <v>21026</v>
      </c>
      <c r="G10232" s="113" t="s">
        <v>37285</v>
      </c>
      <c r="H10232" s="113" t="s">
        <v>63023</v>
      </c>
      <c r="I10232" s="113" t="s">
        <v>91583</v>
      </c>
    </row>
    <row r="10233" spans="5:9" ht="14.5" x14ac:dyDescent="0.35">
      <c r="E10233" s="113" t="s">
        <v>80728</v>
      </c>
      <c r="F10233" s="113" t="s">
        <v>21025</v>
      </c>
      <c r="G10233" s="113" t="s">
        <v>37284</v>
      </c>
      <c r="H10233" s="113" t="s">
        <v>63022</v>
      </c>
      <c r="I10233" s="113" t="s">
        <v>91582</v>
      </c>
    </row>
    <row r="10234" spans="5:9" ht="14.5" x14ac:dyDescent="0.35">
      <c r="E10234" s="113" t="s">
        <v>80727</v>
      </c>
      <c r="F10234" s="113" t="s">
        <v>21024</v>
      </c>
      <c r="G10234" s="113" t="s">
        <v>37283</v>
      </c>
      <c r="H10234" s="113" t="s">
        <v>63021</v>
      </c>
      <c r="I10234" s="113" t="s">
        <v>91581</v>
      </c>
    </row>
    <row r="10235" spans="5:9" ht="14.5" x14ac:dyDescent="0.35">
      <c r="E10235" s="113" t="s">
        <v>80726</v>
      </c>
      <c r="F10235" s="113" t="s">
        <v>21023</v>
      </c>
      <c r="G10235" s="113" t="s">
        <v>37282</v>
      </c>
      <c r="H10235" s="113" t="s">
        <v>63020</v>
      </c>
      <c r="I10235" s="113" t="s">
        <v>91580</v>
      </c>
    </row>
    <row r="10236" spans="5:9" ht="14.5" x14ac:dyDescent="0.35">
      <c r="E10236" s="113" t="s">
        <v>80725</v>
      </c>
      <c r="F10236" s="113" t="s">
        <v>21022</v>
      </c>
      <c r="G10236" s="113" t="s">
        <v>37281</v>
      </c>
      <c r="H10236" s="113" t="s">
        <v>63019</v>
      </c>
      <c r="I10236" s="113" t="s">
        <v>91579</v>
      </c>
    </row>
    <row r="10237" spans="5:9" ht="14.5" x14ac:dyDescent="0.35">
      <c r="E10237" s="113" t="s">
        <v>80724</v>
      </c>
      <c r="F10237" s="113" t="s">
        <v>21021</v>
      </c>
      <c r="G10237" s="113" t="s">
        <v>37280</v>
      </c>
      <c r="H10237" s="113" t="s">
        <v>63018</v>
      </c>
      <c r="I10237" s="113" t="s">
        <v>91578</v>
      </c>
    </row>
    <row r="10238" spans="5:9" ht="14.5" x14ac:dyDescent="0.35">
      <c r="E10238" s="113" t="s">
        <v>80723</v>
      </c>
      <c r="F10238" s="113" t="s">
        <v>21020</v>
      </c>
      <c r="G10238" s="113" t="s">
        <v>37279</v>
      </c>
      <c r="H10238" s="113" t="s">
        <v>63017</v>
      </c>
      <c r="I10238" s="113" t="s">
        <v>91577</v>
      </c>
    </row>
    <row r="10239" spans="5:9" ht="14.5" x14ac:dyDescent="0.35">
      <c r="E10239" s="113" t="s">
        <v>80722</v>
      </c>
      <c r="F10239" s="113" t="s">
        <v>21019</v>
      </c>
      <c r="G10239" s="113" t="s">
        <v>37278</v>
      </c>
      <c r="H10239" s="113" t="s">
        <v>63016</v>
      </c>
      <c r="I10239" s="113" t="s">
        <v>91576</v>
      </c>
    </row>
    <row r="10240" spans="5:9" ht="14.5" x14ac:dyDescent="0.35">
      <c r="E10240" s="113" t="s">
        <v>80721</v>
      </c>
      <c r="F10240" s="113" t="s">
        <v>21018</v>
      </c>
      <c r="G10240" s="113" t="s">
        <v>37277</v>
      </c>
      <c r="H10240" s="113" t="s">
        <v>63015</v>
      </c>
      <c r="I10240" s="113" t="s">
        <v>91575</v>
      </c>
    </row>
    <row r="10241" spans="5:9" ht="14.5" x14ac:dyDescent="0.35">
      <c r="E10241" s="113" t="s">
        <v>80720</v>
      </c>
      <c r="F10241" s="113" t="s">
        <v>21017</v>
      </c>
      <c r="G10241" s="113" t="s">
        <v>37276</v>
      </c>
      <c r="H10241" s="113" t="s">
        <v>63014</v>
      </c>
      <c r="I10241" s="113" t="s">
        <v>91574</v>
      </c>
    </row>
    <row r="10242" spans="5:9" ht="14.5" x14ac:dyDescent="0.35">
      <c r="E10242" s="113" t="s">
        <v>80719</v>
      </c>
      <c r="F10242" s="113" t="s">
        <v>21016</v>
      </c>
      <c r="G10242" s="113" t="s">
        <v>37275</v>
      </c>
      <c r="H10242" s="113" t="s">
        <v>63013</v>
      </c>
      <c r="I10242" s="113" t="s">
        <v>91573</v>
      </c>
    </row>
    <row r="10243" spans="5:9" ht="14.5" x14ac:dyDescent="0.35">
      <c r="E10243" s="113" t="s">
        <v>80718</v>
      </c>
      <c r="F10243" s="113" t="s">
        <v>21015</v>
      </c>
      <c r="G10243" s="113" t="s">
        <v>37274</v>
      </c>
      <c r="H10243" s="113" t="s">
        <v>63012</v>
      </c>
      <c r="I10243" s="113" t="s">
        <v>91572</v>
      </c>
    </row>
    <row r="10244" spans="5:9" ht="14.5" x14ac:dyDescent="0.35">
      <c r="E10244" s="113" t="s">
        <v>80717</v>
      </c>
      <c r="F10244" s="113" t="s">
        <v>21014</v>
      </c>
      <c r="G10244" s="113" t="s">
        <v>37273</v>
      </c>
      <c r="H10244" s="113" t="s">
        <v>63011</v>
      </c>
      <c r="I10244" s="113" t="s">
        <v>91571</v>
      </c>
    </row>
    <row r="10245" spans="5:9" ht="14.5" x14ac:dyDescent="0.35">
      <c r="E10245" s="113" t="s">
        <v>80716</v>
      </c>
      <c r="F10245" s="113" t="s">
        <v>21013</v>
      </c>
      <c r="G10245" s="113" t="s">
        <v>37272</v>
      </c>
      <c r="H10245" s="113" t="s">
        <v>63010</v>
      </c>
      <c r="I10245" s="113" t="s">
        <v>91570</v>
      </c>
    </row>
    <row r="10246" spans="5:9" ht="14.5" x14ac:dyDescent="0.35">
      <c r="E10246" s="113" t="s">
        <v>80715</v>
      </c>
      <c r="F10246" s="113" t="s">
        <v>21012</v>
      </c>
      <c r="G10246" s="113" t="s">
        <v>37271</v>
      </c>
      <c r="H10246" s="113" t="s">
        <v>63009</v>
      </c>
      <c r="I10246" s="113" t="s">
        <v>91569</v>
      </c>
    </row>
    <row r="10247" spans="5:9" ht="14.5" x14ac:dyDescent="0.35">
      <c r="E10247" s="113" t="s">
        <v>80714</v>
      </c>
      <c r="F10247" s="113" t="s">
        <v>21011</v>
      </c>
      <c r="G10247" s="113" t="s">
        <v>37270</v>
      </c>
      <c r="H10247" s="113" t="s">
        <v>63008</v>
      </c>
      <c r="I10247" s="113" t="s">
        <v>91568</v>
      </c>
    </row>
    <row r="10248" spans="5:9" ht="14.5" x14ac:dyDescent="0.35">
      <c r="E10248" s="113" t="s">
        <v>80713</v>
      </c>
      <c r="F10248" s="113" t="s">
        <v>21010</v>
      </c>
      <c r="G10248" s="113" t="s">
        <v>37269</v>
      </c>
      <c r="H10248" s="113" t="s">
        <v>63007</v>
      </c>
      <c r="I10248" s="113" t="s">
        <v>91567</v>
      </c>
    </row>
    <row r="10249" spans="5:9" ht="14.5" x14ac:dyDescent="0.35">
      <c r="E10249" s="113" t="s">
        <v>80712</v>
      </c>
      <c r="F10249" s="113" t="s">
        <v>21009</v>
      </c>
      <c r="G10249" s="113" t="s">
        <v>37268</v>
      </c>
      <c r="H10249" s="113" t="s">
        <v>63006</v>
      </c>
      <c r="I10249" s="113" t="s">
        <v>91566</v>
      </c>
    </row>
    <row r="10250" spans="5:9" ht="14.5" x14ac:dyDescent="0.35">
      <c r="E10250" s="113" t="s">
        <v>80711</v>
      </c>
      <c r="F10250" s="113" t="s">
        <v>21008</v>
      </c>
      <c r="G10250" s="113" t="s">
        <v>37267</v>
      </c>
      <c r="H10250" s="113" t="s">
        <v>63005</v>
      </c>
      <c r="I10250" s="113" t="s">
        <v>91565</v>
      </c>
    </row>
    <row r="10251" spans="5:9" ht="14.5" x14ac:dyDescent="0.35">
      <c r="E10251" s="113" t="s">
        <v>80710</v>
      </c>
      <c r="F10251" s="113" t="s">
        <v>21007</v>
      </c>
      <c r="G10251" s="113" t="s">
        <v>37266</v>
      </c>
      <c r="H10251" s="113" t="s">
        <v>63004</v>
      </c>
      <c r="I10251" s="113" t="s">
        <v>91564</v>
      </c>
    </row>
    <row r="10252" spans="5:9" ht="14.5" x14ac:dyDescent="0.35">
      <c r="E10252" s="113" t="s">
        <v>80709</v>
      </c>
      <c r="F10252" s="113" t="s">
        <v>21006</v>
      </c>
      <c r="G10252" s="113" t="s">
        <v>37265</v>
      </c>
      <c r="H10252" s="113" t="s">
        <v>63003</v>
      </c>
      <c r="I10252" s="113" t="s">
        <v>91563</v>
      </c>
    </row>
    <row r="10253" spans="5:9" ht="14.5" x14ac:dyDescent="0.35">
      <c r="E10253" s="113" t="s">
        <v>80708</v>
      </c>
      <c r="F10253" s="113" t="s">
        <v>21005</v>
      </c>
      <c r="G10253" s="113" t="s">
        <v>37264</v>
      </c>
      <c r="H10253" s="113" t="s">
        <v>63002</v>
      </c>
      <c r="I10253" s="113" t="s">
        <v>91562</v>
      </c>
    </row>
    <row r="10254" spans="5:9" ht="14.5" x14ac:dyDescent="0.35">
      <c r="E10254" s="113" t="s">
        <v>80707</v>
      </c>
      <c r="F10254" s="113" t="s">
        <v>21004</v>
      </c>
      <c r="G10254" s="113" t="s">
        <v>37263</v>
      </c>
      <c r="H10254" s="113" t="s">
        <v>63001</v>
      </c>
      <c r="I10254" s="113" t="s">
        <v>91561</v>
      </c>
    </row>
    <row r="10255" spans="5:9" ht="14.5" x14ac:dyDescent="0.35">
      <c r="E10255" s="113" t="s">
        <v>80706</v>
      </c>
      <c r="F10255" s="113" t="s">
        <v>21003</v>
      </c>
      <c r="G10255" s="113" t="s">
        <v>37262</v>
      </c>
      <c r="H10255" s="113" t="s">
        <v>63000</v>
      </c>
      <c r="I10255" s="113" t="s">
        <v>91560</v>
      </c>
    </row>
    <row r="10256" spans="5:9" ht="14.5" x14ac:dyDescent="0.35">
      <c r="E10256" s="113" t="s">
        <v>80705</v>
      </c>
      <c r="F10256" s="113" t="s">
        <v>21002</v>
      </c>
      <c r="G10256" s="113" t="s">
        <v>37261</v>
      </c>
      <c r="H10256" s="113" t="s">
        <v>62999</v>
      </c>
      <c r="I10256" s="113" t="s">
        <v>91559</v>
      </c>
    </row>
    <row r="10257" spans="5:9" ht="14.5" x14ac:dyDescent="0.35">
      <c r="E10257" s="113" t="s">
        <v>80704</v>
      </c>
      <c r="F10257" s="113" t="s">
        <v>21001</v>
      </c>
      <c r="G10257" s="113" t="s">
        <v>37260</v>
      </c>
      <c r="H10257" s="113" t="s">
        <v>62998</v>
      </c>
      <c r="I10257" s="113" t="s">
        <v>91558</v>
      </c>
    </row>
    <row r="10258" spans="5:9" ht="14.5" x14ac:dyDescent="0.35">
      <c r="E10258" s="113" t="s">
        <v>80703</v>
      </c>
      <c r="F10258" s="113" t="s">
        <v>21000</v>
      </c>
      <c r="G10258" s="113" t="s">
        <v>37259</v>
      </c>
      <c r="H10258" s="113" t="s">
        <v>62997</v>
      </c>
      <c r="I10258" s="113" t="s">
        <v>91557</v>
      </c>
    </row>
    <row r="10259" spans="5:9" ht="14.5" x14ac:dyDescent="0.35">
      <c r="E10259" s="113" t="s">
        <v>80702</v>
      </c>
      <c r="F10259" s="113" t="s">
        <v>20999</v>
      </c>
      <c r="G10259" s="113" t="s">
        <v>37258</v>
      </c>
      <c r="H10259" s="113" t="s">
        <v>62996</v>
      </c>
      <c r="I10259" s="113" t="s">
        <v>91556</v>
      </c>
    </row>
    <row r="10260" spans="5:9" ht="14.5" x14ac:dyDescent="0.35">
      <c r="E10260" s="113" t="s">
        <v>80701</v>
      </c>
      <c r="F10260" s="113" t="s">
        <v>20998</v>
      </c>
      <c r="G10260" s="113" t="s">
        <v>37257</v>
      </c>
      <c r="H10260" s="113" t="s">
        <v>62995</v>
      </c>
      <c r="I10260" s="113" t="s">
        <v>91555</v>
      </c>
    </row>
    <row r="10261" spans="5:9" ht="14.5" x14ac:dyDescent="0.35">
      <c r="E10261" s="113" t="s">
        <v>80700</v>
      </c>
      <c r="F10261" s="113" t="s">
        <v>20997</v>
      </c>
      <c r="G10261" s="113" t="s">
        <v>37256</v>
      </c>
      <c r="H10261" s="113" t="s">
        <v>62994</v>
      </c>
      <c r="I10261" s="113" t="s">
        <v>91554</v>
      </c>
    </row>
    <row r="10262" spans="5:9" ht="14.5" x14ac:dyDescent="0.35">
      <c r="E10262" s="113" t="s">
        <v>80699</v>
      </c>
      <c r="F10262" s="113" t="s">
        <v>20996</v>
      </c>
      <c r="G10262" s="113" t="s">
        <v>37255</v>
      </c>
      <c r="H10262" s="113" t="s">
        <v>62993</v>
      </c>
      <c r="I10262" s="113" t="s">
        <v>91553</v>
      </c>
    </row>
    <row r="10263" spans="5:9" ht="14.5" x14ac:dyDescent="0.35">
      <c r="E10263" s="113" t="s">
        <v>80698</v>
      </c>
      <c r="F10263" s="113" t="s">
        <v>20995</v>
      </c>
      <c r="G10263" s="113" t="s">
        <v>37254</v>
      </c>
      <c r="H10263" s="113" t="s">
        <v>62992</v>
      </c>
      <c r="I10263" s="113" t="s">
        <v>91552</v>
      </c>
    </row>
    <row r="10264" spans="5:9" ht="14.5" x14ac:dyDescent="0.35">
      <c r="E10264" s="113" t="s">
        <v>80697</v>
      </c>
      <c r="F10264" s="113" t="s">
        <v>20994</v>
      </c>
      <c r="G10264" s="113" t="s">
        <v>37253</v>
      </c>
      <c r="H10264" s="113" t="s">
        <v>62991</v>
      </c>
      <c r="I10264" s="113" t="s">
        <v>91551</v>
      </c>
    </row>
    <row r="10265" spans="5:9" ht="14.5" x14ac:dyDescent="0.35">
      <c r="E10265" s="113" t="s">
        <v>80696</v>
      </c>
      <c r="F10265" s="113" t="s">
        <v>20993</v>
      </c>
      <c r="G10265" s="113" t="s">
        <v>37252</v>
      </c>
      <c r="H10265" s="113" t="s">
        <v>62990</v>
      </c>
      <c r="I10265" s="113" t="s">
        <v>91550</v>
      </c>
    </row>
    <row r="10266" spans="5:9" ht="14.5" x14ac:dyDescent="0.35">
      <c r="E10266" s="113" t="s">
        <v>80695</v>
      </c>
      <c r="F10266" s="113" t="s">
        <v>20992</v>
      </c>
      <c r="G10266" s="113" t="s">
        <v>37251</v>
      </c>
      <c r="H10266" s="113" t="s">
        <v>62989</v>
      </c>
      <c r="I10266" s="113" t="s">
        <v>91549</v>
      </c>
    </row>
    <row r="10267" spans="5:9" ht="14.5" x14ac:dyDescent="0.35">
      <c r="E10267" s="113" t="s">
        <v>80694</v>
      </c>
      <c r="F10267" s="113" t="s">
        <v>20991</v>
      </c>
      <c r="G10267" s="113" t="s">
        <v>37250</v>
      </c>
      <c r="H10267" s="113" t="s">
        <v>62988</v>
      </c>
      <c r="I10267" s="113" t="s">
        <v>91548</v>
      </c>
    </row>
    <row r="10268" spans="5:9" ht="14.5" x14ac:dyDescent="0.35">
      <c r="E10268" s="113" t="s">
        <v>80693</v>
      </c>
      <c r="F10268" s="113" t="s">
        <v>20990</v>
      </c>
      <c r="G10268" s="113" t="s">
        <v>37249</v>
      </c>
      <c r="H10268" s="113" t="s">
        <v>62987</v>
      </c>
      <c r="I10268" s="113" t="s">
        <v>91547</v>
      </c>
    </row>
    <row r="10269" spans="5:9" ht="14.5" x14ac:dyDescent="0.35">
      <c r="E10269" s="113" t="s">
        <v>80692</v>
      </c>
      <c r="F10269" s="113" t="s">
        <v>20989</v>
      </c>
      <c r="G10269" s="113" t="s">
        <v>37248</v>
      </c>
      <c r="H10269" s="113" t="s">
        <v>62986</v>
      </c>
      <c r="I10269" s="113" t="s">
        <v>91546</v>
      </c>
    </row>
    <row r="10270" spans="5:9" ht="14.5" x14ac:dyDescent="0.35">
      <c r="E10270" s="113" t="s">
        <v>80691</v>
      </c>
      <c r="F10270" s="113" t="s">
        <v>20988</v>
      </c>
      <c r="G10270" s="113" t="s">
        <v>37247</v>
      </c>
      <c r="H10270" s="113" t="s">
        <v>62985</v>
      </c>
      <c r="I10270" s="113" t="s">
        <v>91545</v>
      </c>
    </row>
    <row r="10271" spans="5:9" ht="14.5" x14ac:dyDescent="0.35">
      <c r="E10271" s="113" t="s">
        <v>80690</v>
      </c>
      <c r="F10271" s="113" t="s">
        <v>20987</v>
      </c>
      <c r="G10271" s="113" t="s">
        <v>37246</v>
      </c>
      <c r="H10271" s="113" t="s">
        <v>62984</v>
      </c>
      <c r="I10271" s="113" t="s">
        <v>91544</v>
      </c>
    </row>
    <row r="10272" spans="5:9" ht="14.5" x14ac:dyDescent="0.35">
      <c r="E10272" s="113" t="s">
        <v>80689</v>
      </c>
      <c r="F10272" s="113" t="s">
        <v>20986</v>
      </c>
      <c r="G10272" s="113" t="s">
        <v>37245</v>
      </c>
      <c r="H10272" s="113" t="s">
        <v>62983</v>
      </c>
      <c r="I10272" s="113" t="s">
        <v>91543</v>
      </c>
    </row>
    <row r="10273" spans="5:9" ht="14.5" x14ac:dyDescent="0.35">
      <c r="E10273" s="113" t="s">
        <v>80688</v>
      </c>
      <c r="F10273" s="113" t="s">
        <v>20985</v>
      </c>
      <c r="G10273" s="113" t="s">
        <v>37244</v>
      </c>
      <c r="H10273" s="113" t="s">
        <v>62982</v>
      </c>
      <c r="I10273" s="113" t="s">
        <v>91542</v>
      </c>
    </row>
    <row r="10274" spans="5:9" ht="14.5" x14ac:dyDescent="0.35">
      <c r="E10274" s="113" t="s">
        <v>80687</v>
      </c>
      <c r="F10274" s="113" t="s">
        <v>20984</v>
      </c>
      <c r="G10274" s="113" t="s">
        <v>37243</v>
      </c>
      <c r="H10274" s="113" t="s">
        <v>62981</v>
      </c>
      <c r="I10274" s="113" t="s">
        <v>91541</v>
      </c>
    </row>
    <row r="10275" spans="5:9" ht="14.5" x14ac:dyDescent="0.35">
      <c r="E10275" s="113" t="s">
        <v>80686</v>
      </c>
      <c r="F10275" s="113" t="s">
        <v>20983</v>
      </c>
      <c r="G10275" s="113" t="s">
        <v>37242</v>
      </c>
      <c r="H10275" s="113" t="s">
        <v>62980</v>
      </c>
      <c r="I10275" s="113" t="s">
        <v>91540</v>
      </c>
    </row>
    <row r="10276" spans="5:9" ht="14.5" x14ac:dyDescent="0.35">
      <c r="E10276" s="113" t="s">
        <v>80685</v>
      </c>
      <c r="F10276" s="113" t="s">
        <v>20982</v>
      </c>
      <c r="G10276" s="113" t="s">
        <v>37241</v>
      </c>
      <c r="H10276" s="113" t="s">
        <v>62979</v>
      </c>
      <c r="I10276" s="113" t="s">
        <v>91539</v>
      </c>
    </row>
    <row r="10277" spans="5:9" ht="14.5" x14ac:dyDescent="0.35">
      <c r="E10277" s="113" t="s">
        <v>80684</v>
      </c>
      <c r="F10277" s="113" t="s">
        <v>20981</v>
      </c>
      <c r="G10277" s="113" t="s">
        <v>37240</v>
      </c>
      <c r="H10277" s="113" t="s">
        <v>62978</v>
      </c>
      <c r="I10277" s="113" t="s">
        <v>91538</v>
      </c>
    </row>
    <row r="10278" spans="5:9" ht="14.5" x14ac:dyDescent="0.35">
      <c r="E10278" s="113" t="s">
        <v>80683</v>
      </c>
      <c r="F10278" s="113" t="s">
        <v>20980</v>
      </c>
      <c r="G10278" s="113" t="s">
        <v>37239</v>
      </c>
      <c r="H10278" s="113" t="s">
        <v>62977</v>
      </c>
      <c r="I10278" s="113" t="s">
        <v>91537</v>
      </c>
    </row>
    <row r="10279" spans="5:9" ht="14.5" x14ac:dyDescent="0.35">
      <c r="E10279" s="113" t="s">
        <v>80682</v>
      </c>
      <c r="F10279" s="113" t="s">
        <v>20979</v>
      </c>
      <c r="G10279" s="113" t="s">
        <v>37238</v>
      </c>
      <c r="H10279" s="113" t="s">
        <v>62976</v>
      </c>
      <c r="I10279" s="113" t="s">
        <v>91536</v>
      </c>
    </row>
    <row r="10280" spans="5:9" ht="14.5" x14ac:dyDescent="0.35">
      <c r="E10280" s="113" t="s">
        <v>80681</v>
      </c>
      <c r="F10280" s="113" t="s">
        <v>20978</v>
      </c>
      <c r="G10280" s="113" t="s">
        <v>37237</v>
      </c>
      <c r="H10280" s="113" t="s">
        <v>62975</v>
      </c>
      <c r="I10280" s="113" t="s">
        <v>91535</v>
      </c>
    </row>
    <row r="10281" spans="5:9" ht="14.5" x14ac:dyDescent="0.35">
      <c r="E10281" s="113" t="s">
        <v>80680</v>
      </c>
      <c r="F10281" s="113" t="s">
        <v>20977</v>
      </c>
      <c r="G10281" s="113" t="s">
        <v>37236</v>
      </c>
      <c r="H10281" s="113" t="s">
        <v>62974</v>
      </c>
      <c r="I10281" s="113" t="s">
        <v>91534</v>
      </c>
    </row>
    <row r="10282" spans="5:9" ht="14.5" x14ac:dyDescent="0.35">
      <c r="E10282" s="113" t="s">
        <v>80679</v>
      </c>
      <c r="F10282" s="113" t="s">
        <v>20976</v>
      </c>
      <c r="G10282" s="113" t="s">
        <v>37235</v>
      </c>
      <c r="H10282" s="113" t="s">
        <v>62973</v>
      </c>
      <c r="I10282" s="113" t="s">
        <v>91533</v>
      </c>
    </row>
    <row r="10283" spans="5:9" ht="14.5" x14ac:dyDescent="0.35">
      <c r="E10283" s="113" t="s">
        <v>80678</v>
      </c>
      <c r="F10283" s="113" t="s">
        <v>20975</v>
      </c>
      <c r="G10283" s="113" t="s">
        <v>37234</v>
      </c>
      <c r="H10283" s="113" t="s">
        <v>62972</v>
      </c>
      <c r="I10283" s="113" t="s">
        <v>91532</v>
      </c>
    </row>
    <row r="10284" spans="5:9" ht="14.5" x14ac:dyDescent="0.35">
      <c r="E10284" s="113" t="s">
        <v>80677</v>
      </c>
      <c r="F10284" s="113" t="s">
        <v>20974</v>
      </c>
      <c r="G10284" s="113" t="s">
        <v>37233</v>
      </c>
      <c r="H10284" s="113" t="s">
        <v>62971</v>
      </c>
      <c r="I10284" s="113" t="s">
        <v>91531</v>
      </c>
    </row>
    <row r="10285" spans="5:9" ht="14.5" x14ac:dyDescent="0.35">
      <c r="E10285" s="113" t="s">
        <v>80676</v>
      </c>
      <c r="F10285" s="113" t="s">
        <v>20973</v>
      </c>
      <c r="G10285" s="113" t="s">
        <v>37232</v>
      </c>
      <c r="H10285" s="113" t="s">
        <v>62970</v>
      </c>
      <c r="I10285" s="113" t="s">
        <v>91530</v>
      </c>
    </row>
    <row r="10286" spans="5:9" ht="14.5" x14ac:dyDescent="0.35">
      <c r="E10286" s="113" t="s">
        <v>80675</v>
      </c>
      <c r="F10286" s="113" t="s">
        <v>20972</v>
      </c>
      <c r="G10286" s="113" t="s">
        <v>37231</v>
      </c>
      <c r="H10286" s="113" t="s">
        <v>62969</v>
      </c>
      <c r="I10286" s="113" t="s">
        <v>91529</v>
      </c>
    </row>
    <row r="10287" spans="5:9" ht="14.5" x14ac:dyDescent="0.35">
      <c r="E10287" s="113" t="s">
        <v>80674</v>
      </c>
      <c r="F10287" s="113" t="s">
        <v>20971</v>
      </c>
      <c r="G10287" s="113" t="s">
        <v>37230</v>
      </c>
      <c r="H10287" s="113" t="s">
        <v>62968</v>
      </c>
      <c r="I10287" s="113" t="s">
        <v>91528</v>
      </c>
    </row>
    <row r="10288" spans="5:9" ht="14.5" x14ac:dyDescent="0.35">
      <c r="E10288" s="113" t="s">
        <v>80673</v>
      </c>
      <c r="F10288" s="113" t="s">
        <v>20970</v>
      </c>
      <c r="G10288" s="113" t="s">
        <v>37229</v>
      </c>
      <c r="H10288" s="113" t="s">
        <v>62967</v>
      </c>
      <c r="I10288" s="113" t="s">
        <v>91527</v>
      </c>
    </row>
    <row r="10289" spans="5:9" ht="14.5" x14ac:dyDescent="0.35">
      <c r="E10289" s="113" t="s">
        <v>80672</v>
      </c>
      <c r="F10289" s="113" t="s">
        <v>20969</v>
      </c>
      <c r="G10289" s="113" t="s">
        <v>37228</v>
      </c>
      <c r="H10289" s="113" t="s">
        <v>62966</v>
      </c>
      <c r="I10289" s="113" t="s">
        <v>91526</v>
      </c>
    </row>
    <row r="10290" spans="5:9" ht="14.5" x14ac:dyDescent="0.35">
      <c r="E10290" s="113" t="s">
        <v>80671</v>
      </c>
      <c r="F10290" s="113" t="s">
        <v>20968</v>
      </c>
      <c r="G10290" s="113" t="s">
        <v>37227</v>
      </c>
      <c r="H10290" s="113" t="s">
        <v>62965</v>
      </c>
      <c r="I10290" s="113" t="s">
        <v>91525</v>
      </c>
    </row>
    <row r="10291" spans="5:9" ht="14.5" x14ac:dyDescent="0.35">
      <c r="E10291" s="113" t="s">
        <v>80670</v>
      </c>
      <c r="F10291" s="113" t="s">
        <v>20967</v>
      </c>
      <c r="G10291" s="113" t="s">
        <v>37226</v>
      </c>
      <c r="H10291" s="113" t="s">
        <v>62964</v>
      </c>
      <c r="I10291" s="113" t="s">
        <v>140339</v>
      </c>
    </row>
    <row r="10292" spans="5:9" ht="14.5" x14ac:dyDescent="0.35">
      <c r="E10292" s="113" t="s">
        <v>80669</v>
      </c>
      <c r="F10292" s="113" t="s">
        <v>20966</v>
      </c>
      <c r="G10292" s="113" t="s">
        <v>37225</v>
      </c>
      <c r="H10292" s="113" t="s">
        <v>62963</v>
      </c>
      <c r="I10292" s="113" t="s">
        <v>91524</v>
      </c>
    </row>
    <row r="10293" spans="5:9" ht="14.5" x14ac:dyDescent="0.35">
      <c r="E10293" s="113" t="s">
        <v>80668</v>
      </c>
      <c r="F10293" s="113" t="s">
        <v>20965</v>
      </c>
      <c r="G10293" s="113" t="s">
        <v>37224</v>
      </c>
      <c r="H10293" s="113" t="s">
        <v>62962</v>
      </c>
      <c r="I10293" s="113" t="s">
        <v>91523</v>
      </c>
    </row>
    <row r="10294" spans="5:9" ht="14.5" x14ac:dyDescent="0.35">
      <c r="E10294" s="113" t="s">
        <v>80667</v>
      </c>
      <c r="F10294" s="113" t="s">
        <v>20964</v>
      </c>
      <c r="G10294" s="113" t="s">
        <v>37223</v>
      </c>
      <c r="H10294" s="113" t="s">
        <v>62961</v>
      </c>
      <c r="I10294" s="113" t="s">
        <v>91522</v>
      </c>
    </row>
    <row r="10295" spans="5:9" ht="14.5" x14ac:dyDescent="0.35">
      <c r="E10295" s="113" t="s">
        <v>80666</v>
      </c>
      <c r="F10295" s="113" t="s">
        <v>20963</v>
      </c>
      <c r="G10295" s="113" t="s">
        <v>37222</v>
      </c>
      <c r="H10295" s="113" t="s">
        <v>62960</v>
      </c>
      <c r="I10295" s="113" t="s">
        <v>91521</v>
      </c>
    </row>
    <row r="10296" spans="5:9" ht="14.5" x14ac:dyDescent="0.35">
      <c r="E10296" s="113" t="s">
        <v>80665</v>
      </c>
      <c r="F10296" s="113" t="s">
        <v>20962</v>
      </c>
      <c r="G10296" s="113" t="s">
        <v>37221</v>
      </c>
      <c r="H10296" s="113" t="s">
        <v>62959</v>
      </c>
      <c r="I10296" s="113" t="s">
        <v>91520</v>
      </c>
    </row>
    <row r="10297" spans="5:9" ht="14.5" x14ac:dyDescent="0.35">
      <c r="E10297" s="113" t="s">
        <v>80664</v>
      </c>
      <c r="F10297" s="113" t="s">
        <v>20961</v>
      </c>
      <c r="G10297" s="113" t="s">
        <v>37220</v>
      </c>
      <c r="H10297" s="113" t="s">
        <v>62958</v>
      </c>
      <c r="I10297" s="113" t="s">
        <v>91519</v>
      </c>
    </row>
    <row r="10298" spans="5:9" ht="14.5" x14ac:dyDescent="0.35">
      <c r="E10298" s="113" t="s">
        <v>80663</v>
      </c>
      <c r="F10298" s="113" t="s">
        <v>20960</v>
      </c>
      <c r="G10298" s="113" t="s">
        <v>37219</v>
      </c>
      <c r="H10298" s="113" t="s">
        <v>62957</v>
      </c>
      <c r="I10298" s="113" t="s">
        <v>91518</v>
      </c>
    </row>
    <row r="10299" spans="5:9" ht="14.5" x14ac:dyDescent="0.35">
      <c r="E10299" s="113" t="s">
        <v>80662</v>
      </c>
      <c r="F10299" s="113" t="s">
        <v>20959</v>
      </c>
      <c r="G10299" s="113" t="s">
        <v>37218</v>
      </c>
      <c r="H10299" s="113" t="s">
        <v>62956</v>
      </c>
      <c r="I10299" s="113" t="s">
        <v>91517</v>
      </c>
    </row>
    <row r="10300" spans="5:9" ht="14.5" x14ac:dyDescent="0.35">
      <c r="E10300" s="113" t="s">
        <v>80661</v>
      </c>
      <c r="F10300" s="113" t="s">
        <v>20958</v>
      </c>
      <c r="G10300" s="113" t="s">
        <v>37217</v>
      </c>
      <c r="H10300" s="113" t="s">
        <v>62955</v>
      </c>
      <c r="I10300" s="113" t="s">
        <v>91516</v>
      </c>
    </row>
    <row r="10301" spans="5:9" ht="14.5" x14ac:dyDescent="0.35">
      <c r="E10301" s="113" t="s">
        <v>80660</v>
      </c>
      <c r="F10301" s="113" t="s">
        <v>20957</v>
      </c>
      <c r="G10301" s="113" t="s">
        <v>37216</v>
      </c>
      <c r="H10301" s="113" t="s">
        <v>62954</v>
      </c>
      <c r="I10301" s="113" t="s">
        <v>91515</v>
      </c>
    </row>
    <row r="10302" spans="5:9" ht="14.5" x14ac:dyDescent="0.35">
      <c r="E10302" s="113" t="s">
        <v>80659</v>
      </c>
      <c r="F10302" s="113" t="s">
        <v>20956</v>
      </c>
      <c r="G10302" s="113" t="s">
        <v>37215</v>
      </c>
      <c r="H10302" s="113" t="s">
        <v>62953</v>
      </c>
      <c r="I10302" s="113" t="s">
        <v>91514</v>
      </c>
    </row>
    <row r="10303" spans="5:9" ht="14.5" x14ac:dyDescent="0.35">
      <c r="E10303" s="113" t="s">
        <v>80658</v>
      </c>
      <c r="F10303" s="113" t="s">
        <v>20955</v>
      </c>
      <c r="G10303" s="113" t="s">
        <v>37214</v>
      </c>
      <c r="H10303" s="113" t="s">
        <v>62952</v>
      </c>
      <c r="I10303" s="113" t="s">
        <v>91513</v>
      </c>
    </row>
    <row r="10304" spans="5:9" ht="14.5" x14ac:dyDescent="0.35">
      <c r="E10304" s="113" t="s">
        <v>80657</v>
      </c>
      <c r="F10304" s="113" t="s">
        <v>20954</v>
      </c>
      <c r="G10304" s="113" t="s">
        <v>37213</v>
      </c>
      <c r="H10304" s="113" t="s">
        <v>62951</v>
      </c>
      <c r="I10304" s="113" t="s">
        <v>91512</v>
      </c>
    </row>
    <row r="10305" spans="5:9" ht="14.5" x14ac:dyDescent="0.35">
      <c r="E10305" s="113" t="s">
        <v>80656</v>
      </c>
      <c r="F10305" s="113" t="s">
        <v>20953</v>
      </c>
      <c r="G10305" s="113" t="s">
        <v>37212</v>
      </c>
      <c r="H10305" s="113" t="s">
        <v>62950</v>
      </c>
      <c r="I10305" s="113" t="s">
        <v>91511</v>
      </c>
    </row>
    <row r="10306" spans="5:9" ht="14.5" x14ac:dyDescent="0.35">
      <c r="E10306" s="113" t="s">
        <v>80655</v>
      </c>
      <c r="F10306" s="113" t="s">
        <v>20952</v>
      </c>
      <c r="G10306" s="113" t="s">
        <v>37211</v>
      </c>
      <c r="H10306" s="113" t="s">
        <v>62949</v>
      </c>
      <c r="I10306" s="113" t="s">
        <v>91510</v>
      </c>
    </row>
    <row r="10307" spans="5:9" ht="14.5" x14ac:dyDescent="0.35">
      <c r="E10307" s="113" t="s">
        <v>80654</v>
      </c>
      <c r="F10307" s="113" t="s">
        <v>20951</v>
      </c>
      <c r="G10307" s="113" t="s">
        <v>37210</v>
      </c>
      <c r="H10307" s="113" t="s">
        <v>62948</v>
      </c>
      <c r="I10307" s="113" t="s">
        <v>91509</v>
      </c>
    </row>
    <row r="10308" spans="5:9" ht="14.5" x14ac:dyDescent="0.35">
      <c r="E10308" s="113" t="s">
        <v>80653</v>
      </c>
      <c r="F10308" s="113" t="s">
        <v>20950</v>
      </c>
      <c r="G10308" s="113" t="s">
        <v>37209</v>
      </c>
      <c r="H10308" s="113" t="s">
        <v>62947</v>
      </c>
      <c r="I10308" s="113" t="s">
        <v>91508</v>
      </c>
    </row>
    <row r="10309" spans="5:9" ht="14.5" x14ac:dyDescent="0.35">
      <c r="E10309" s="113" t="s">
        <v>80652</v>
      </c>
      <c r="F10309" s="113" t="s">
        <v>20949</v>
      </c>
      <c r="G10309" s="113" t="s">
        <v>37208</v>
      </c>
      <c r="H10309" s="113" t="s">
        <v>62946</v>
      </c>
      <c r="I10309" s="113" t="s">
        <v>91507</v>
      </c>
    </row>
    <row r="10310" spans="5:9" ht="14.5" x14ac:dyDescent="0.35">
      <c r="E10310" s="113" t="s">
        <v>80651</v>
      </c>
      <c r="F10310" s="113" t="s">
        <v>20948</v>
      </c>
      <c r="G10310" s="113" t="s">
        <v>37207</v>
      </c>
      <c r="H10310" s="113" t="s">
        <v>62945</v>
      </c>
      <c r="I10310" s="113" t="s">
        <v>91506</v>
      </c>
    </row>
    <row r="10311" spans="5:9" ht="14.5" x14ac:dyDescent="0.35">
      <c r="E10311" s="113" t="s">
        <v>80650</v>
      </c>
      <c r="F10311" s="113" t="s">
        <v>20947</v>
      </c>
      <c r="G10311" s="113" t="s">
        <v>37206</v>
      </c>
      <c r="H10311" s="113" t="s">
        <v>62944</v>
      </c>
      <c r="I10311" s="113" t="s">
        <v>91505</v>
      </c>
    </row>
    <row r="10312" spans="5:9" ht="14.5" x14ac:dyDescent="0.35">
      <c r="E10312" s="113" t="s">
        <v>80649</v>
      </c>
      <c r="F10312" s="113" t="s">
        <v>20946</v>
      </c>
      <c r="G10312" s="113" t="s">
        <v>37205</v>
      </c>
      <c r="H10312" s="113" t="s">
        <v>62943</v>
      </c>
      <c r="I10312" s="113" t="s">
        <v>91504</v>
      </c>
    </row>
    <row r="10313" spans="5:9" ht="14.5" x14ac:dyDescent="0.35">
      <c r="E10313" s="113" t="s">
        <v>80648</v>
      </c>
      <c r="F10313" s="113" t="s">
        <v>20945</v>
      </c>
      <c r="G10313" s="113" t="s">
        <v>37204</v>
      </c>
      <c r="H10313" s="113" t="s">
        <v>62942</v>
      </c>
      <c r="I10313" s="113" t="s">
        <v>91503</v>
      </c>
    </row>
    <row r="10314" spans="5:9" ht="14.5" x14ac:dyDescent="0.35">
      <c r="E10314" s="113" t="s">
        <v>80647</v>
      </c>
      <c r="F10314" s="113" t="s">
        <v>20944</v>
      </c>
      <c r="G10314" s="113" t="s">
        <v>37203</v>
      </c>
      <c r="H10314" s="113" t="s">
        <v>62941</v>
      </c>
      <c r="I10314" s="113" t="s">
        <v>91502</v>
      </c>
    </row>
    <row r="10315" spans="5:9" ht="14.5" x14ac:dyDescent="0.35">
      <c r="E10315" s="113" t="s">
        <v>80646</v>
      </c>
      <c r="F10315" s="113" t="s">
        <v>20943</v>
      </c>
      <c r="G10315" s="113" t="s">
        <v>37202</v>
      </c>
      <c r="H10315" s="113" t="s">
        <v>62940</v>
      </c>
      <c r="I10315" s="113" t="s">
        <v>91501</v>
      </c>
    </row>
    <row r="10316" spans="5:9" ht="14.5" x14ac:dyDescent="0.35">
      <c r="E10316" s="113" t="s">
        <v>80645</v>
      </c>
      <c r="F10316" s="113" t="s">
        <v>20942</v>
      </c>
      <c r="G10316" s="113" t="s">
        <v>37201</v>
      </c>
      <c r="H10316" s="113" t="s">
        <v>62939</v>
      </c>
      <c r="I10316" s="113" t="s">
        <v>91500</v>
      </c>
    </row>
    <row r="10317" spans="5:9" ht="14.5" x14ac:dyDescent="0.35">
      <c r="E10317" s="113" t="s">
        <v>80644</v>
      </c>
      <c r="F10317" s="113" t="s">
        <v>20941</v>
      </c>
      <c r="G10317" s="113" t="s">
        <v>37200</v>
      </c>
      <c r="H10317" s="113" t="s">
        <v>62938</v>
      </c>
      <c r="I10317" s="113" t="s">
        <v>91499</v>
      </c>
    </row>
    <row r="10318" spans="5:9" ht="14.5" x14ac:dyDescent="0.35">
      <c r="E10318" s="113" t="s">
        <v>80643</v>
      </c>
      <c r="F10318" s="113" t="s">
        <v>20940</v>
      </c>
      <c r="G10318" s="113" t="s">
        <v>37199</v>
      </c>
      <c r="H10318" s="113" t="s">
        <v>62937</v>
      </c>
      <c r="I10318" s="113" t="s">
        <v>91498</v>
      </c>
    </row>
    <row r="10319" spans="5:9" ht="14.5" x14ac:dyDescent="0.35">
      <c r="E10319" s="113" t="s">
        <v>80642</v>
      </c>
      <c r="F10319" s="113" t="s">
        <v>20939</v>
      </c>
      <c r="G10319" s="113" t="s">
        <v>37198</v>
      </c>
      <c r="H10319" s="113" t="s">
        <v>62936</v>
      </c>
      <c r="I10319" s="113" t="s">
        <v>91497</v>
      </c>
    </row>
    <row r="10320" spans="5:9" ht="14.5" x14ac:dyDescent="0.35">
      <c r="E10320" s="113" t="s">
        <v>80641</v>
      </c>
      <c r="F10320" s="113" t="s">
        <v>20938</v>
      </c>
      <c r="G10320" s="113" t="s">
        <v>37197</v>
      </c>
      <c r="H10320" s="113" t="s">
        <v>62935</v>
      </c>
      <c r="I10320" s="113" t="s">
        <v>91496</v>
      </c>
    </row>
    <row r="10321" spans="5:9" ht="14.5" x14ac:dyDescent="0.35">
      <c r="E10321" s="113" t="s">
        <v>80640</v>
      </c>
      <c r="F10321" s="113" t="s">
        <v>20937</v>
      </c>
      <c r="G10321" s="113" t="s">
        <v>37196</v>
      </c>
      <c r="H10321" s="113" t="s">
        <v>62934</v>
      </c>
      <c r="I10321" s="113" t="s">
        <v>91495</v>
      </c>
    </row>
    <row r="10322" spans="5:9" ht="14.5" x14ac:dyDescent="0.35">
      <c r="E10322" s="113" t="s">
        <v>80639</v>
      </c>
      <c r="F10322" s="113" t="s">
        <v>20936</v>
      </c>
      <c r="G10322" s="113" t="s">
        <v>37195</v>
      </c>
      <c r="H10322" s="113" t="s">
        <v>62933</v>
      </c>
      <c r="I10322" s="113" t="s">
        <v>91494</v>
      </c>
    </row>
    <row r="10323" spans="5:9" ht="14.5" x14ac:dyDescent="0.35">
      <c r="E10323" s="113" t="s">
        <v>80638</v>
      </c>
      <c r="F10323" s="113" t="s">
        <v>20935</v>
      </c>
      <c r="G10323" s="113" t="s">
        <v>37194</v>
      </c>
      <c r="H10323" s="113" t="s">
        <v>62932</v>
      </c>
      <c r="I10323" s="113" t="s">
        <v>91493</v>
      </c>
    </row>
    <row r="10324" spans="5:9" ht="14.5" x14ac:dyDescent="0.35">
      <c r="E10324" s="113" t="s">
        <v>80637</v>
      </c>
      <c r="F10324" s="113" t="s">
        <v>20934</v>
      </c>
      <c r="G10324" s="113" t="s">
        <v>37193</v>
      </c>
      <c r="H10324" s="113" t="s">
        <v>62931</v>
      </c>
      <c r="I10324" s="113" t="s">
        <v>91492</v>
      </c>
    </row>
    <row r="10325" spans="5:9" ht="14.5" x14ac:dyDescent="0.35">
      <c r="E10325" s="113" t="s">
        <v>80636</v>
      </c>
      <c r="F10325" s="113" t="s">
        <v>20933</v>
      </c>
      <c r="G10325" s="113" t="s">
        <v>37192</v>
      </c>
      <c r="H10325" s="113" t="s">
        <v>62930</v>
      </c>
      <c r="I10325" s="113" t="s">
        <v>91491</v>
      </c>
    </row>
    <row r="10326" spans="5:9" ht="14.5" x14ac:dyDescent="0.35">
      <c r="E10326" s="113" t="s">
        <v>80635</v>
      </c>
      <c r="F10326" s="113" t="s">
        <v>20932</v>
      </c>
      <c r="G10326" s="113" t="s">
        <v>37191</v>
      </c>
      <c r="H10326" s="113" t="s">
        <v>62929</v>
      </c>
      <c r="I10326" s="113" t="s">
        <v>91490</v>
      </c>
    </row>
    <row r="10327" spans="5:9" ht="14.5" x14ac:dyDescent="0.35">
      <c r="E10327" s="113" t="s">
        <v>80634</v>
      </c>
      <c r="F10327" s="113" t="s">
        <v>20931</v>
      </c>
      <c r="G10327" s="113" t="s">
        <v>37190</v>
      </c>
      <c r="H10327" s="113" t="s">
        <v>62928</v>
      </c>
      <c r="I10327" s="113" t="s">
        <v>91489</v>
      </c>
    </row>
    <row r="10328" spans="5:9" ht="14.5" x14ac:dyDescent="0.35">
      <c r="E10328" s="113" t="s">
        <v>80633</v>
      </c>
      <c r="F10328" s="113" t="s">
        <v>20930</v>
      </c>
      <c r="G10328" s="113" t="s">
        <v>37189</v>
      </c>
      <c r="H10328" s="113" t="s">
        <v>62927</v>
      </c>
      <c r="I10328" s="113" t="s">
        <v>91488</v>
      </c>
    </row>
    <row r="10329" spans="5:9" ht="14.5" x14ac:dyDescent="0.35">
      <c r="E10329" s="113" t="s">
        <v>80632</v>
      </c>
      <c r="F10329" s="113" t="s">
        <v>20929</v>
      </c>
      <c r="G10329" s="113" t="s">
        <v>37188</v>
      </c>
      <c r="H10329" s="113" t="s">
        <v>62926</v>
      </c>
      <c r="I10329" s="113" t="s">
        <v>91487</v>
      </c>
    </row>
    <row r="10330" spans="5:9" ht="14.5" x14ac:dyDescent="0.35">
      <c r="E10330" s="113" t="s">
        <v>80631</v>
      </c>
      <c r="F10330" s="113" t="s">
        <v>20928</v>
      </c>
      <c r="G10330" s="113" t="s">
        <v>37187</v>
      </c>
      <c r="H10330" s="113" t="s">
        <v>62925</v>
      </c>
      <c r="I10330" s="113" t="s">
        <v>91486</v>
      </c>
    </row>
    <row r="10331" spans="5:9" ht="14.5" x14ac:dyDescent="0.35">
      <c r="E10331" s="113" t="s">
        <v>80630</v>
      </c>
      <c r="F10331" s="113" t="s">
        <v>20927</v>
      </c>
      <c r="G10331" s="113" t="s">
        <v>37186</v>
      </c>
      <c r="H10331" s="113" t="s">
        <v>62924</v>
      </c>
      <c r="I10331" s="113" t="s">
        <v>91485</v>
      </c>
    </row>
    <row r="10332" spans="5:9" ht="14.5" x14ac:dyDescent="0.35">
      <c r="E10332" s="113" t="s">
        <v>80629</v>
      </c>
      <c r="F10332" s="113" t="s">
        <v>20926</v>
      </c>
      <c r="G10332" s="113" t="s">
        <v>37185</v>
      </c>
      <c r="H10332" s="113" t="s">
        <v>62923</v>
      </c>
      <c r="I10332" s="113" t="s">
        <v>91484</v>
      </c>
    </row>
    <row r="10333" spans="5:9" ht="14.5" x14ac:dyDescent="0.35">
      <c r="E10333" s="113" t="s">
        <v>80628</v>
      </c>
      <c r="F10333" s="113" t="s">
        <v>20925</v>
      </c>
      <c r="G10333" s="113" t="s">
        <v>37184</v>
      </c>
      <c r="H10333" s="113" t="s">
        <v>62922</v>
      </c>
      <c r="I10333" s="113" t="s">
        <v>91483</v>
      </c>
    </row>
    <row r="10334" spans="5:9" ht="14.5" x14ac:dyDescent="0.35">
      <c r="E10334" s="113" t="s">
        <v>80627</v>
      </c>
      <c r="F10334" s="113" t="s">
        <v>20924</v>
      </c>
      <c r="G10334" s="113" t="s">
        <v>37183</v>
      </c>
      <c r="H10334" s="113" t="s">
        <v>62921</v>
      </c>
      <c r="I10334" s="113" t="s">
        <v>91482</v>
      </c>
    </row>
    <row r="10335" spans="5:9" ht="14.5" x14ac:dyDescent="0.35">
      <c r="E10335" s="113" t="s">
        <v>80626</v>
      </c>
      <c r="F10335" s="113" t="s">
        <v>20923</v>
      </c>
      <c r="G10335" s="113" t="s">
        <v>37182</v>
      </c>
      <c r="H10335" s="113" t="s">
        <v>62920</v>
      </c>
      <c r="I10335" s="113" t="s">
        <v>91481</v>
      </c>
    </row>
    <row r="10336" spans="5:9" ht="14.5" x14ac:dyDescent="0.35">
      <c r="E10336" s="113" t="s">
        <v>80625</v>
      </c>
      <c r="F10336" s="113" t="s">
        <v>20922</v>
      </c>
      <c r="G10336" s="113" t="s">
        <v>37181</v>
      </c>
      <c r="H10336" s="113" t="s">
        <v>62919</v>
      </c>
      <c r="I10336" s="113" t="s">
        <v>91480</v>
      </c>
    </row>
    <row r="10337" spans="5:9" ht="14.5" x14ac:dyDescent="0.35">
      <c r="E10337" s="113" t="s">
        <v>80624</v>
      </c>
      <c r="F10337" s="113" t="s">
        <v>20921</v>
      </c>
      <c r="G10337" s="113" t="s">
        <v>37180</v>
      </c>
      <c r="H10337" s="113" t="s">
        <v>62918</v>
      </c>
      <c r="I10337" s="113" t="s">
        <v>91479</v>
      </c>
    </row>
    <row r="10338" spans="5:9" ht="14.5" x14ac:dyDescent="0.35">
      <c r="E10338" s="113" t="s">
        <v>80623</v>
      </c>
      <c r="F10338" s="113" t="s">
        <v>20920</v>
      </c>
      <c r="G10338" s="113" t="s">
        <v>37179</v>
      </c>
      <c r="H10338" s="113" t="s">
        <v>62917</v>
      </c>
      <c r="I10338" s="113" t="s">
        <v>91478</v>
      </c>
    </row>
    <row r="10339" spans="5:9" ht="14.5" x14ac:dyDescent="0.35">
      <c r="E10339" s="113" t="s">
        <v>80622</v>
      </c>
      <c r="F10339" s="113" t="s">
        <v>20919</v>
      </c>
      <c r="G10339" s="113" t="s">
        <v>37178</v>
      </c>
      <c r="H10339" s="113" t="s">
        <v>62916</v>
      </c>
      <c r="I10339" s="113" t="s">
        <v>91477</v>
      </c>
    </row>
    <row r="10340" spans="5:9" ht="14.5" x14ac:dyDescent="0.35">
      <c r="E10340" s="113" t="s">
        <v>80621</v>
      </c>
      <c r="F10340" s="113" t="s">
        <v>20918</v>
      </c>
      <c r="G10340" s="113" t="s">
        <v>37177</v>
      </c>
      <c r="H10340" s="113" t="s">
        <v>62915</v>
      </c>
      <c r="I10340" s="113" t="s">
        <v>91476</v>
      </c>
    </row>
    <row r="10341" spans="5:9" ht="14.5" x14ac:dyDescent="0.35">
      <c r="E10341" s="113" t="s">
        <v>80620</v>
      </c>
      <c r="F10341" s="113" t="s">
        <v>20917</v>
      </c>
      <c r="G10341" s="113" t="s">
        <v>37176</v>
      </c>
      <c r="H10341" s="113" t="s">
        <v>62914</v>
      </c>
      <c r="I10341" s="113" t="s">
        <v>91475</v>
      </c>
    </row>
    <row r="10342" spans="5:9" ht="14.5" x14ac:dyDescent="0.35">
      <c r="E10342" s="113" t="s">
        <v>80619</v>
      </c>
      <c r="F10342" s="113" t="s">
        <v>20916</v>
      </c>
      <c r="G10342" s="113" t="s">
        <v>37175</v>
      </c>
      <c r="H10342" s="113" t="s">
        <v>62913</v>
      </c>
      <c r="I10342" s="113" t="s">
        <v>91474</v>
      </c>
    </row>
    <row r="10343" spans="5:9" ht="14.5" x14ac:dyDescent="0.35">
      <c r="E10343" s="113" t="s">
        <v>80618</v>
      </c>
      <c r="F10343" s="113" t="s">
        <v>20915</v>
      </c>
      <c r="G10343" s="113" t="s">
        <v>37174</v>
      </c>
      <c r="H10343" s="113" t="s">
        <v>62912</v>
      </c>
      <c r="I10343" s="113" t="s">
        <v>91473</v>
      </c>
    </row>
    <row r="10344" spans="5:9" ht="14.5" x14ac:dyDescent="0.35">
      <c r="E10344" s="113" t="s">
        <v>80617</v>
      </c>
      <c r="F10344" s="113" t="s">
        <v>20914</v>
      </c>
      <c r="G10344" s="113" t="s">
        <v>37173</v>
      </c>
      <c r="H10344" s="113" t="s">
        <v>62911</v>
      </c>
      <c r="I10344" s="113" t="s">
        <v>91472</v>
      </c>
    </row>
    <row r="10345" spans="5:9" ht="14.5" x14ac:dyDescent="0.35">
      <c r="E10345" s="113" t="s">
        <v>80616</v>
      </c>
      <c r="F10345" s="113" t="s">
        <v>20913</v>
      </c>
      <c r="G10345" s="113" t="s">
        <v>37172</v>
      </c>
      <c r="H10345" s="113" t="s">
        <v>62910</v>
      </c>
      <c r="I10345" s="113" t="s">
        <v>91471</v>
      </c>
    </row>
    <row r="10346" spans="5:9" ht="14.5" x14ac:dyDescent="0.35">
      <c r="E10346" s="113" t="s">
        <v>80615</v>
      </c>
      <c r="F10346" s="113" t="s">
        <v>20912</v>
      </c>
      <c r="G10346" s="113" t="s">
        <v>37171</v>
      </c>
      <c r="H10346" s="113" t="s">
        <v>62909</v>
      </c>
      <c r="I10346" s="113" t="s">
        <v>140337</v>
      </c>
    </row>
    <row r="10347" spans="5:9" ht="14.5" x14ac:dyDescent="0.35">
      <c r="E10347" s="113" t="s">
        <v>80614</v>
      </c>
      <c r="F10347" s="113" t="s">
        <v>20911</v>
      </c>
      <c r="G10347" s="113" t="s">
        <v>140710</v>
      </c>
      <c r="H10347" s="113" t="s">
        <v>62908</v>
      </c>
      <c r="I10347" s="113" t="s">
        <v>91470</v>
      </c>
    </row>
    <row r="10348" spans="5:9" ht="14.5" x14ac:dyDescent="0.35">
      <c r="E10348" s="113" t="s">
        <v>80613</v>
      </c>
      <c r="F10348" s="113" t="s">
        <v>20910</v>
      </c>
      <c r="G10348" s="113" t="s">
        <v>140711</v>
      </c>
      <c r="H10348" s="113" t="s">
        <v>62907</v>
      </c>
      <c r="I10348" s="113" t="s">
        <v>91469</v>
      </c>
    </row>
    <row r="10349" spans="5:9" ht="14.5" x14ac:dyDescent="0.35">
      <c r="E10349" s="113" t="s">
        <v>80612</v>
      </c>
      <c r="F10349" s="113" t="s">
        <v>20909</v>
      </c>
      <c r="G10349" s="113" t="s">
        <v>140712</v>
      </c>
      <c r="H10349" s="113" t="s">
        <v>62906</v>
      </c>
      <c r="I10349" s="113" t="s">
        <v>91468</v>
      </c>
    </row>
    <row r="10350" spans="5:9" ht="14.5" x14ac:dyDescent="0.35">
      <c r="E10350" s="113" t="s">
        <v>80611</v>
      </c>
      <c r="F10350" s="113" t="s">
        <v>20908</v>
      </c>
      <c r="G10350" s="113" t="s">
        <v>140713</v>
      </c>
      <c r="H10350" s="113" t="s">
        <v>62905</v>
      </c>
      <c r="I10350" s="113" t="s">
        <v>91467</v>
      </c>
    </row>
    <row r="10351" spans="5:9" ht="14.5" x14ac:dyDescent="0.35">
      <c r="E10351" s="113" t="s">
        <v>80610</v>
      </c>
      <c r="F10351" s="113" t="s">
        <v>20907</v>
      </c>
      <c r="G10351" s="113" t="s">
        <v>140714</v>
      </c>
      <c r="H10351" s="113" t="s">
        <v>62904</v>
      </c>
      <c r="I10351" s="113" t="s">
        <v>91466</v>
      </c>
    </row>
    <row r="10352" spans="5:9" ht="14.5" x14ac:dyDescent="0.35">
      <c r="E10352" s="113" t="s">
        <v>80609</v>
      </c>
      <c r="F10352" s="113" t="s">
        <v>20906</v>
      </c>
      <c r="G10352" s="113" t="s">
        <v>140715</v>
      </c>
      <c r="H10352" s="113" t="s">
        <v>62903</v>
      </c>
      <c r="I10352" s="113" t="s">
        <v>91465</v>
      </c>
    </row>
    <row r="10353" spans="5:9" ht="14.5" x14ac:dyDescent="0.35">
      <c r="E10353" s="113" t="s">
        <v>80608</v>
      </c>
      <c r="F10353" s="113" t="s">
        <v>20905</v>
      </c>
      <c r="G10353" s="113" t="s">
        <v>138382</v>
      </c>
      <c r="H10353" s="113" t="s">
        <v>62902</v>
      </c>
      <c r="I10353" s="113" t="s">
        <v>91464</v>
      </c>
    </row>
    <row r="10354" spans="5:9" ht="14.5" x14ac:dyDescent="0.35">
      <c r="E10354" s="113" t="s">
        <v>80607</v>
      </c>
      <c r="F10354" s="113" t="s">
        <v>20904</v>
      </c>
      <c r="G10354" s="113" t="s">
        <v>140194</v>
      </c>
      <c r="H10354" s="113" t="s">
        <v>62901</v>
      </c>
      <c r="I10354" s="113" t="s">
        <v>91463</v>
      </c>
    </row>
    <row r="10355" spans="5:9" ht="14.5" x14ac:dyDescent="0.35">
      <c r="E10355" s="113" t="s">
        <v>80606</v>
      </c>
      <c r="F10355" s="113" t="s">
        <v>20903</v>
      </c>
      <c r="G10355" s="113" t="s">
        <v>137688</v>
      </c>
      <c r="H10355" s="113" t="s">
        <v>62900</v>
      </c>
      <c r="I10355" s="113" t="s">
        <v>91462</v>
      </c>
    </row>
    <row r="10356" spans="5:9" ht="14.5" x14ac:dyDescent="0.35">
      <c r="E10356" s="113" t="s">
        <v>80605</v>
      </c>
      <c r="F10356" s="113" t="s">
        <v>20902</v>
      </c>
      <c r="G10356" s="113" t="s">
        <v>138383</v>
      </c>
      <c r="H10356" s="113" t="s">
        <v>62899</v>
      </c>
      <c r="I10356" s="113" t="s">
        <v>91461</v>
      </c>
    </row>
    <row r="10357" spans="5:9" ht="14.5" x14ac:dyDescent="0.35">
      <c r="E10357" s="113" t="s">
        <v>80604</v>
      </c>
      <c r="F10357" s="113" t="s">
        <v>20901</v>
      </c>
      <c r="G10357" s="113" t="s">
        <v>138384</v>
      </c>
      <c r="H10357" s="113" t="s">
        <v>62898</v>
      </c>
      <c r="I10357" s="113" t="s">
        <v>91460</v>
      </c>
    </row>
    <row r="10358" spans="5:9" ht="14.5" x14ac:dyDescent="0.35">
      <c r="E10358" s="113" t="s">
        <v>80603</v>
      </c>
      <c r="F10358" s="113" t="s">
        <v>20900</v>
      </c>
      <c r="G10358" s="113" t="s">
        <v>131449</v>
      </c>
      <c r="H10358" s="113" t="s">
        <v>62897</v>
      </c>
      <c r="I10358" s="113" t="s">
        <v>140336</v>
      </c>
    </row>
    <row r="10359" spans="5:9" ht="14.5" x14ac:dyDescent="0.35">
      <c r="E10359" s="113" t="s">
        <v>80602</v>
      </c>
      <c r="F10359" s="113" t="s">
        <v>20899</v>
      </c>
      <c r="G10359" s="113" t="s">
        <v>140716</v>
      </c>
      <c r="H10359" s="113" t="s">
        <v>62896</v>
      </c>
      <c r="I10359" s="113" t="s">
        <v>91459</v>
      </c>
    </row>
    <row r="10360" spans="5:9" ht="14.5" x14ac:dyDescent="0.35">
      <c r="E10360" s="113" t="s">
        <v>80601</v>
      </c>
      <c r="F10360" s="113" t="s">
        <v>20898</v>
      </c>
      <c r="G10360" s="113" t="s">
        <v>130711</v>
      </c>
      <c r="H10360" s="113" t="s">
        <v>62895</v>
      </c>
      <c r="I10360" s="113" t="s">
        <v>91458</v>
      </c>
    </row>
    <row r="10361" spans="5:9" ht="14.5" x14ac:dyDescent="0.35">
      <c r="E10361" s="113" t="s">
        <v>80600</v>
      </c>
      <c r="F10361" s="113" t="s">
        <v>20897</v>
      </c>
      <c r="G10361" s="113" t="s">
        <v>124910</v>
      </c>
      <c r="H10361" s="113" t="s">
        <v>62894</v>
      </c>
      <c r="I10361" s="113" t="s">
        <v>91457</v>
      </c>
    </row>
    <row r="10362" spans="5:9" ht="14.5" x14ac:dyDescent="0.35">
      <c r="E10362" s="113" t="s">
        <v>80599</v>
      </c>
      <c r="F10362" s="113" t="s">
        <v>20896</v>
      </c>
      <c r="G10362" s="113" t="s">
        <v>140717</v>
      </c>
      <c r="H10362" s="113" t="s">
        <v>62893</v>
      </c>
      <c r="I10362" s="113" t="s">
        <v>91456</v>
      </c>
    </row>
    <row r="10363" spans="5:9" ht="14.5" x14ac:dyDescent="0.35">
      <c r="E10363" s="113" t="s">
        <v>80598</v>
      </c>
      <c r="F10363" s="113" t="s">
        <v>20895</v>
      </c>
      <c r="G10363" s="113" t="s">
        <v>123729</v>
      </c>
      <c r="H10363" s="113" t="s">
        <v>62892</v>
      </c>
      <c r="I10363" s="113" t="s">
        <v>91455</v>
      </c>
    </row>
    <row r="10364" spans="5:9" ht="14.5" x14ac:dyDescent="0.35">
      <c r="E10364" s="113" t="s">
        <v>80597</v>
      </c>
      <c r="F10364" s="113" t="s">
        <v>20894</v>
      </c>
      <c r="G10364" s="113" t="s">
        <v>123728</v>
      </c>
      <c r="H10364" s="113" t="s">
        <v>62891</v>
      </c>
      <c r="I10364" s="113" t="s">
        <v>91454</v>
      </c>
    </row>
    <row r="10365" spans="5:9" ht="14.5" x14ac:dyDescent="0.35">
      <c r="E10365" s="113" t="s">
        <v>80596</v>
      </c>
      <c r="F10365" s="113" t="s">
        <v>20893</v>
      </c>
      <c r="G10365" s="113" t="s">
        <v>127548</v>
      </c>
      <c r="H10365" s="113" t="s">
        <v>62890</v>
      </c>
      <c r="I10365" s="113" t="s">
        <v>91453</v>
      </c>
    </row>
    <row r="10366" spans="5:9" ht="14.5" x14ac:dyDescent="0.35">
      <c r="E10366" s="113" t="s">
        <v>80595</v>
      </c>
      <c r="F10366" s="113" t="s">
        <v>20892</v>
      </c>
      <c r="G10366" s="113" t="s">
        <v>123727</v>
      </c>
      <c r="H10366" s="113" t="s">
        <v>62889</v>
      </c>
      <c r="I10366" s="113" t="s">
        <v>91452</v>
      </c>
    </row>
    <row r="10367" spans="5:9" ht="14.5" x14ac:dyDescent="0.35">
      <c r="E10367" s="113" t="s">
        <v>80594</v>
      </c>
      <c r="F10367" s="113" t="s">
        <v>20891</v>
      </c>
      <c r="G10367" s="113" t="s">
        <v>123726</v>
      </c>
      <c r="H10367" s="113" t="s">
        <v>62888</v>
      </c>
      <c r="I10367" s="113" t="s">
        <v>91451</v>
      </c>
    </row>
    <row r="10368" spans="5:9" ht="14.5" x14ac:dyDescent="0.35">
      <c r="E10368" s="113" t="s">
        <v>80593</v>
      </c>
      <c r="F10368" s="113" t="s">
        <v>20890</v>
      </c>
      <c r="G10368" s="113" t="s">
        <v>130712</v>
      </c>
      <c r="H10368" s="113" t="s">
        <v>62887</v>
      </c>
      <c r="I10368" s="113" t="s">
        <v>91450</v>
      </c>
    </row>
    <row r="10369" spans="5:9" ht="14.5" x14ac:dyDescent="0.35">
      <c r="E10369" s="113" t="s">
        <v>80592</v>
      </c>
      <c r="F10369" s="113" t="s">
        <v>20889</v>
      </c>
      <c r="G10369" s="113" t="s">
        <v>127549</v>
      </c>
      <c r="H10369" s="113" t="s">
        <v>62886</v>
      </c>
      <c r="I10369" s="113" t="s">
        <v>91449</v>
      </c>
    </row>
    <row r="10370" spans="5:9" ht="14.5" x14ac:dyDescent="0.35">
      <c r="E10370" s="113" t="s">
        <v>80591</v>
      </c>
      <c r="F10370" s="113" t="s">
        <v>20888</v>
      </c>
      <c r="G10370" s="113" t="s">
        <v>123725</v>
      </c>
      <c r="H10370" s="113" t="s">
        <v>62885</v>
      </c>
      <c r="I10370" s="113" t="s">
        <v>91448</v>
      </c>
    </row>
    <row r="10371" spans="5:9" ht="14.5" x14ac:dyDescent="0.35">
      <c r="E10371" s="113" t="s">
        <v>80590</v>
      </c>
      <c r="F10371" s="113" t="s">
        <v>20887</v>
      </c>
      <c r="G10371" s="113" t="s">
        <v>123724</v>
      </c>
      <c r="H10371" s="113" t="s">
        <v>62884</v>
      </c>
      <c r="I10371" s="113" t="s">
        <v>91447</v>
      </c>
    </row>
    <row r="10372" spans="5:9" ht="14.5" x14ac:dyDescent="0.35">
      <c r="E10372" s="113" t="s">
        <v>80589</v>
      </c>
      <c r="F10372" s="113" t="s">
        <v>20886</v>
      </c>
      <c r="G10372" s="113" t="s">
        <v>123723</v>
      </c>
      <c r="H10372" s="113" t="s">
        <v>62883</v>
      </c>
      <c r="I10372" s="113" t="s">
        <v>91446</v>
      </c>
    </row>
    <row r="10373" spans="5:9" ht="14.5" x14ac:dyDescent="0.35">
      <c r="E10373" s="113" t="s">
        <v>80588</v>
      </c>
      <c r="F10373" s="113" t="s">
        <v>20885</v>
      </c>
      <c r="G10373" s="113" t="s">
        <v>123722</v>
      </c>
      <c r="H10373" s="113" t="s">
        <v>62882</v>
      </c>
      <c r="I10373" s="113" t="s">
        <v>91445</v>
      </c>
    </row>
    <row r="10374" spans="5:9" ht="14.5" x14ac:dyDescent="0.35">
      <c r="E10374" s="113" t="s">
        <v>80587</v>
      </c>
      <c r="F10374" s="113" t="s">
        <v>20884</v>
      </c>
      <c r="G10374" s="113" t="s">
        <v>123721</v>
      </c>
      <c r="H10374" s="113" t="s">
        <v>62881</v>
      </c>
      <c r="I10374" s="113" t="s">
        <v>91444</v>
      </c>
    </row>
    <row r="10375" spans="5:9" ht="14.5" x14ac:dyDescent="0.35">
      <c r="E10375" s="113" t="s">
        <v>80586</v>
      </c>
      <c r="F10375" s="113" t="s">
        <v>20883</v>
      </c>
      <c r="G10375" s="113" t="s">
        <v>127550</v>
      </c>
      <c r="H10375" s="113" t="s">
        <v>62880</v>
      </c>
      <c r="I10375" s="113" t="s">
        <v>91443</v>
      </c>
    </row>
    <row r="10376" spans="5:9" ht="14.5" x14ac:dyDescent="0.35">
      <c r="E10376" s="113" t="s">
        <v>80585</v>
      </c>
      <c r="F10376" s="113" t="s">
        <v>20882</v>
      </c>
      <c r="G10376" s="113" t="s">
        <v>123720</v>
      </c>
      <c r="H10376" s="113" t="s">
        <v>62879</v>
      </c>
      <c r="I10376" s="113" t="s">
        <v>91442</v>
      </c>
    </row>
    <row r="10377" spans="5:9" ht="14.5" x14ac:dyDescent="0.35">
      <c r="E10377" s="113" t="s">
        <v>80584</v>
      </c>
      <c r="F10377" s="113" t="s">
        <v>20881</v>
      </c>
      <c r="G10377" s="113" t="s">
        <v>140193</v>
      </c>
      <c r="H10377" s="113" t="s">
        <v>62878</v>
      </c>
      <c r="I10377" s="113" t="s">
        <v>91441</v>
      </c>
    </row>
    <row r="10378" spans="5:9" ht="14.5" x14ac:dyDescent="0.35">
      <c r="E10378" s="113" t="s">
        <v>80583</v>
      </c>
      <c r="F10378" s="113" t="s">
        <v>20880</v>
      </c>
      <c r="G10378" s="113" t="s">
        <v>131450</v>
      </c>
      <c r="H10378" s="113" t="s">
        <v>62877</v>
      </c>
      <c r="I10378" s="113" t="s">
        <v>91440</v>
      </c>
    </row>
    <row r="10379" spans="5:9" ht="14.5" x14ac:dyDescent="0.35">
      <c r="E10379" s="113" t="s">
        <v>80582</v>
      </c>
      <c r="F10379" s="113" t="s">
        <v>20879</v>
      </c>
      <c r="G10379" s="113" t="s">
        <v>127551</v>
      </c>
      <c r="H10379" s="113" t="s">
        <v>62876</v>
      </c>
      <c r="I10379" s="113" t="s">
        <v>91439</v>
      </c>
    </row>
    <row r="10380" spans="5:9" ht="14.5" x14ac:dyDescent="0.35">
      <c r="E10380" s="113" t="s">
        <v>80581</v>
      </c>
      <c r="F10380" s="113" t="s">
        <v>20878</v>
      </c>
      <c r="G10380" s="113" t="s">
        <v>127552</v>
      </c>
      <c r="H10380" s="113" t="s">
        <v>62875</v>
      </c>
      <c r="I10380" s="113" t="s">
        <v>91438</v>
      </c>
    </row>
    <row r="10381" spans="5:9" ht="14.5" x14ac:dyDescent="0.35">
      <c r="E10381" s="113" t="s">
        <v>80580</v>
      </c>
      <c r="F10381" s="113" t="s">
        <v>20877</v>
      </c>
      <c r="G10381" s="113" t="s">
        <v>123719</v>
      </c>
      <c r="H10381" s="113" t="s">
        <v>62874</v>
      </c>
      <c r="I10381" s="113" t="s">
        <v>91437</v>
      </c>
    </row>
    <row r="10382" spans="5:9" ht="14.5" x14ac:dyDescent="0.35">
      <c r="E10382" s="113" t="s">
        <v>80579</v>
      </c>
      <c r="F10382" s="113" t="s">
        <v>20876</v>
      </c>
      <c r="G10382" s="113" t="s">
        <v>123718</v>
      </c>
      <c r="H10382" s="113" t="s">
        <v>62873</v>
      </c>
      <c r="I10382" s="113" t="s">
        <v>91436</v>
      </c>
    </row>
    <row r="10383" spans="5:9" ht="14.5" x14ac:dyDescent="0.35">
      <c r="E10383" s="113" t="s">
        <v>80578</v>
      </c>
      <c r="F10383" s="113" t="s">
        <v>20875</v>
      </c>
      <c r="G10383" s="113" t="s">
        <v>123717</v>
      </c>
      <c r="H10383" s="113" t="s">
        <v>62872</v>
      </c>
      <c r="I10383" s="113" t="s">
        <v>91435</v>
      </c>
    </row>
    <row r="10384" spans="5:9" ht="14.5" x14ac:dyDescent="0.35">
      <c r="E10384" s="113" t="s">
        <v>80577</v>
      </c>
      <c r="F10384" s="113" t="s">
        <v>20874</v>
      </c>
      <c r="G10384" s="113" t="s">
        <v>123716</v>
      </c>
      <c r="H10384" s="113" t="s">
        <v>62871</v>
      </c>
      <c r="I10384" s="113" t="s">
        <v>91434</v>
      </c>
    </row>
    <row r="10385" spans="5:9" ht="14.5" x14ac:dyDescent="0.35">
      <c r="E10385" s="113" t="s">
        <v>80576</v>
      </c>
      <c r="F10385" s="113" t="s">
        <v>20873</v>
      </c>
      <c r="G10385" s="113" t="s">
        <v>119154</v>
      </c>
      <c r="H10385" s="113" t="s">
        <v>62870</v>
      </c>
      <c r="I10385" s="113" t="s">
        <v>91433</v>
      </c>
    </row>
    <row r="10386" spans="5:9" ht="14.5" x14ac:dyDescent="0.35">
      <c r="E10386" s="113" t="s">
        <v>80575</v>
      </c>
      <c r="F10386" s="113" t="s">
        <v>20872</v>
      </c>
      <c r="G10386" s="113" t="s">
        <v>119153</v>
      </c>
      <c r="H10386" s="113" t="s">
        <v>62869</v>
      </c>
      <c r="I10386" s="113" t="s">
        <v>91432</v>
      </c>
    </row>
    <row r="10387" spans="5:9" ht="14.5" x14ac:dyDescent="0.35">
      <c r="E10387" s="113" t="s">
        <v>80574</v>
      </c>
      <c r="F10387" s="113" t="s">
        <v>20871</v>
      </c>
      <c r="G10387" s="113" t="s">
        <v>123715</v>
      </c>
      <c r="H10387" s="113" t="s">
        <v>62868</v>
      </c>
      <c r="I10387" s="113" t="s">
        <v>91431</v>
      </c>
    </row>
    <row r="10388" spans="5:9" ht="14.5" x14ac:dyDescent="0.35">
      <c r="E10388" s="113" t="s">
        <v>80573</v>
      </c>
      <c r="F10388" s="113" t="s">
        <v>20870</v>
      </c>
      <c r="G10388" s="113" t="s">
        <v>119152</v>
      </c>
      <c r="H10388" s="113" t="s">
        <v>62867</v>
      </c>
      <c r="I10388" s="113" t="s">
        <v>91430</v>
      </c>
    </row>
    <row r="10389" spans="5:9" ht="14.5" x14ac:dyDescent="0.35">
      <c r="E10389" s="113" t="s">
        <v>80572</v>
      </c>
      <c r="F10389" s="113" t="s">
        <v>20869</v>
      </c>
      <c r="G10389" s="113" t="s">
        <v>127553</v>
      </c>
      <c r="H10389" s="113" t="s">
        <v>62866</v>
      </c>
      <c r="I10389" s="113" t="s">
        <v>91429</v>
      </c>
    </row>
    <row r="10390" spans="5:9" ht="14.5" x14ac:dyDescent="0.35">
      <c r="E10390" s="113" t="s">
        <v>80571</v>
      </c>
      <c r="F10390" s="113" t="s">
        <v>20868</v>
      </c>
      <c r="G10390" s="113" t="s">
        <v>127554</v>
      </c>
      <c r="H10390" s="113" t="s">
        <v>62865</v>
      </c>
      <c r="I10390" s="113" t="s">
        <v>91428</v>
      </c>
    </row>
    <row r="10391" spans="5:9" ht="14.5" x14ac:dyDescent="0.35">
      <c r="E10391" s="113" t="s">
        <v>80570</v>
      </c>
      <c r="F10391" s="113" t="s">
        <v>20867</v>
      </c>
      <c r="G10391" s="113" t="s">
        <v>119151</v>
      </c>
      <c r="H10391" s="113" t="s">
        <v>62864</v>
      </c>
      <c r="I10391" s="113" t="s">
        <v>91427</v>
      </c>
    </row>
    <row r="10392" spans="5:9" ht="14.5" x14ac:dyDescent="0.35">
      <c r="E10392" s="113" t="s">
        <v>80569</v>
      </c>
      <c r="F10392" s="113" t="s">
        <v>20866</v>
      </c>
      <c r="G10392" s="113" t="s">
        <v>140718</v>
      </c>
      <c r="H10392" s="113" t="s">
        <v>62863</v>
      </c>
      <c r="I10392" s="113" t="s">
        <v>91426</v>
      </c>
    </row>
    <row r="10393" spans="5:9" ht="14.5" x14ac:dyDescent="0.35">
      <c r="E10393" s="113" t="s">
        <v>80568</v>
      </c>
      <c r="F10393" s="113" t="s">
        <v>20865</v>
      </c>
      <c r="G10393" s="113" t="s">
        <v>140719</v>
      </c>
      <c r="H10393" s="113" t="s">
        <v>62862</v>
      </c>
      <c r="I10393" s="113" t="s">
        <v>91425</v>
      </c>
    </row>
    <row r="10394" spans="5:9" ht="14.5" x14ac:dyDescent="0.35">
      <c r="E10394" s="113" t="s">
        <v>80567</v>
      </c>
      <c r="F10394" s="113" t="s">
        <v>20864</v>
      </c>
      <c r="G10394" s="113" t="s">
        <v>140720</v>
      </c>
      <c r="H10394" s="113" t="s">
        <v>62861</v>
      </c>
      <c r="I10394" s="113" t="s">
        <v>91424</v>
      </c>
    </row>
    <row r="10395" spans="5:9" ht="14.5" x14ac:dyDescent="0.35">
      <c r="E10395" s="113" t="s">
        <v>80566</v>
      </c>
      <c r="F10395" s="113" t="s">
        <v>20863</v>
      </c>
      <c r="G10395" s="113" t="s">
        <v>140721</v>
      </c>
      <c r="H10395" s="113" t="s">
        <v>62860</v>
      </c>
      <c r="I10395" s="113" t="s">
        <v>91423</v>
      </c>
    </row>
    <row r="10396" spans="5:9" ht="14.5" x14ac:dyDescent="0.35">
      <c r="E10396" s="113" t="s">
        <v>80565</v>
      </c>
      <c r="F10396" s="113" t="s">
        <v>20862</v>
      </c>
      <c r="G10396" s="113" t="s">
        <v>140722</v>
      </c>
      <c r="H10396" s="113" t="s">
        <v>62859</v>
      </c>
      <c r="I10396" s="113" t="s">
        <v>91422</v>
      </c>
    </row>
    <row r="10397" spans="5:9" ht="14.5" x14ac:dyDescent="0.35">
      <c r="E10397" s="113" t="s">
        <v>80564</v>
      </c>
      <c r="F10397" s="113" t="s">
        <v>20861</v>
      </c>
      <c r="G10397" s="113" t="s">
        <v>140723</v>
      </c>
      <c r="H10397" s="113" t="s">
        <v>62858</v>
      </c>
      <c r="I10397" s="113" t="s">
        <v>91421</v>
      </c>
    </row>
    <row r="10398" spans="5:9" ht="14.5" x14ac:dyDescent="0.35">
      <c r="E10398" s="113" t="s">
        <v>80563</v>
      </c>
      <c r="F10398" s="113" t="s">
        <v>20860</v>
      </c>
      <c r="G10398" s="113" t="s">
        <v>140724</v>
      </c>
      <c r="H10398" s="113" t="s">
        <v>62857</v>
      </c>
      <c r="I10398" s="113" t="s">
        <v>91420</v>
      </c>
    </row>
    <row r="10399" spans="5:9" ht="14.5" x14ac:dyDescent="0.35">
      <c r="E10399" s="113" t="s">
        <v>80562</v>
      </c>
      <c r="F10399" s="113" t="s">
        <v>20859</v>
      </c>
      <c r="G10399" s="113" t="s">
        <v>140725</v>
      </c>
      <c r="H10399" s="113" t="s">
        <v>62856</v>
      </c>
      <c r="I10399" s="113" t="s">
        <v>91419</v>
      </c>
    </row>
    <row r="10400" spans="5:9" ht="14.5" x14ac:dyDescent="0.35">
      <c r="E10400" s="113" t="s">
        <v>80561</v>
      </c>
      <c r="F10400" s="113" t="s">
        <v>20858</v>
      </c>
      <c r="G10400" s="113" t="s">
        <v>140726</v>
      </c>
      <c r="H10400" s="113" t="s">
        <v>62855</v>
      </c>
      <c r="I10400" s="113" t="s">
        <v>91418</v>
      </c>
    </row>
    <row r="10401" spans="5:9" ht="14.5" x14ac:dyDescent="0.35">
      <c r="E10401" s="113" t="s">
        <v>80560</v>
      </c>
      <c r="F10401" s="113" t="s">
        <v>20857</v>
      </c>
      <c r="G10401" s="113" t="s">
        <v>138385</v>
      </c>
      <c r="H10401" s="113" t="s">
        <v>62854</v>
      </c>
      <c r="I10401" s="113" t="s">
        <v>91417</v>
      </c>
    </row>
    <row r="10402" spans="5:9" ht="14.5" x14ac:dyDescent="0.35">
      <c r="E10402" s="113" t="s">
        <v>80559</v>
      </c>
      <c r="F10402" s="113" t="s">
        <v>20856</v>
      </c>
      <c r="G10402" s="113" t="s">
        <v>140727</v>
      </c>
      <c r="H10402" s="113" t="s">
        <v>62853</v>
      </c>
      <c r="I10402" s="113" t="s">
        <v>91416</v>
      </c>
    </row>
    <row r="10403" spans="5:9" ht="14.5" x14ac:dyDescent="0.35">
      <c r="E10403" s="113" t="s">
        <v>80558</v>
      </c>
      <c r="F10403" s="113" t="s">
        <v>20855</v>
      </c>
      <c r="G10403" s="113" t="s">
        <v>138386</v>
      </c>
      <c r="H10403" s="113" t="s">
        <v>62852</v>
      </c>
      <c r="I10403" s="113" t="s">
        <v>91415</v>
      </c>
    </row>
    <row r="10404" spans="5:9" ht="14.5" x14ac:dyDescent="0.35">
      <c r="E10404" s="113" t="s">
        <v>80557</v>
      </c>
      <c r="F10404" s="113" t="s">
        <v>20854</v>
      </c>
      <c r="G10404" s="113" t="s">
        <v>138387</v>
      </c>
      <c r="H10404" s="113" t="s">
        <v>62851</v>
      </c>
      <c r="I10404" s="113" t="s">
        <v>91414</v>
      </c>
    </row>
    <row r="10405" spans="5:9" ht="14.5" x14ac:dyDescent="0.35">
      <c r="E10405" s="113" t="s">
        <v>80556</v>
      </c>
      <c r="F10405" s="113" t="s">
        <v>20853</v>
      </c>
      <c r="G10405" s="113" t="s">
        <v>140728</v>
      </c>
      <c r="H10405" s="113" t="s">
        <v>62850</v>
      </c>
      <c r="I10405" s="113" t="s">
        <v>91413</v>
      </c>
    </row>
    <row r="10406" spans="5:9" ht="14.5" x14ac:dyDescent="0.35">
      <c r="E10406" s="113" t="s">
        <v>80555</v>
      </c>
      <c r="F10406" s="113" t="s">
        <v>20852</v>
      </c>
      <c r="G10406" s="113" t="s">
        <v>138388</v>
      </c>
      <c r="H10406" s="113" t="s">
        <v>62849</v>
      </c>
      <c r="I10406" s="113" t="s">
        <v>91412</v>
      </c>
    </row>
    <row r="10407" spans="5:9" ht="14.5" x14ac:dyDescent="0.35">
      <c r="E10407" s="113" t="s">
        <v>80554</v>
      </c>
      <c r="F10407" s="113" t="s">
        <v>20851</v>
      </c>
      <c r="G10407" s="113" t="s">
        <v>138389</v>
      </c>
      <c r="H10407" s="113" t="s">
        <v>62848</v>
      </c>
      <c r="I10407" s="113" t="s">
        <v>91411</v>
      </c>
    </row>
    <row r="10408" spans="5:9" ht="14.5" x14ac:dyDescent="0.35">
      <c r="E10408" s="113" t="s">
        <v>80553</v>
      </c>
      <c r="F10408" s="113" t="s">
        <v>20850</v>
      </c>
      <c r="G10408" s="113" t="s">
        <v>140729</v>
      </c>
      <c r="H10408" s="113" t="s">
        <v>62847</v>
      </c>
      <c r="I10408" s="113" t="s">
        <v>91410</v>
      </c>
    </row>
    <row r="10409" spans="5:9" ht="14.5" x14ac:dyDescent="0.35">
      <c r="E10409" s="113" t="s">
        <v>80552</v>
      </c>
      <c r="F10409" s="113" t="s">
        <v>20849</v>
      </c>
      <c r="G10409" s="113" t="s">
        <v>137689</v>
      </c>
      <c r="H10409" s="113" t="s">
        <v>62846</v>
      </c>
      <c r="I10409" s="113" t="s">
        <v>91409</v>
      </c>
    </row>
    <row r="10410" spans="5:9" ht="14.5" x14ac:dyDescent="0.35">
      <c r="E10410" s="113" t="s">
        <v>80551</v>
      </c>
      <c r="F10410" s="113" t="s">
        <v>20848</v>
      </c>
      <c r="G10410" s="113" t="s">
        <v>131451</v>
      </c>
      <c r="H10410" s="113" t="s">
        <v>62845</v>
      </c>
      <c r="I10410" s="113" t="s">
        <v>91408</v>
      </c>
    </row>
    <row r="10411" spans="5:9" ht="14.5" x14ac:dyDescent="0.35">
      <c r="E10411" s="113" t="s">
        <v>80550</v>
      </c>
      <c r="F10411" s="113" t="s">
        <v>20847</v>
      </c>
      <c r="G10411" s="113" t="s">
        <v>130713</v>
      </c>
      <c r="H10411" s="113" t="s">
        <v>62844</v>
      </c>
      <c r="I10411" s="113" t="s">
        <v>91407</v>
      </c>
    </row>
    <row r="10412" spans="5:9" ht="14.5" x14ac:dyDescent="0.35">
      <c r="E10412" s="113" t="s">
        <v>80549</v>
      </c>
      <c r="F10412" s="113" t="s">
        <v>20846</v>
      </c>
      <c r="G10412" s="113" t="s">
        <v>131452</v>
      </c>
      <c r="H10412" s="113" t="s">
        <v>62843</v>
      </c>
      <c r="I10412" s="113" t="s">
        <v>91406</v>
      </c>
    </row>
    <row r="10413" spans="5:9" ht="14.5" x14ac:dyDescent="0.35">
      <c r="E10413" s="113" t="s">
        <v>80548</v>
      </c>
      <c r="F10413" s="113" t="s">
        <v>20845</v>
      </c>
      <c r="G10413" s="113" t="s">
        <v>140730</v>
      </c>
      <c r="H10413" s="113" t="s">
        <v>62842</v>
      </c>
      <c r="I10413" s="113" t="s">
        <v>91405</v>
      </c>
    </row>
    <row r="10414" spans="5:9" ht="14.5" x14ac:dyDescent="0.35">
      <c r="E10414" s="113" t="s">
        <v>80547</v>
      </c>
      <c r="F10414" s="113" t="s">
        <v>20844</v>
      </c>
      <c r="G10414" s="113" t="s">
        <v>138390</v>
      </c>
      <c r="H10414" s="113" t="s">
        <v>62841</v>
      </c>
      <c r="I10414" s="113" t="s">
        <v>91404</v>
      </c>
    </row>
    <row r="10415" spans="5:9" ht="14.5" x14ac:dyDescent="0.35">
      <c r="E10415" s="113" t="s">
        <v>80546</v>
      </c>
      <c r="F10415" s="113" t="s">
        <v>20843</v>
      </c>
      <c r="G10415" s="113" t="s">
        <v>130714</v>
      </c>
      <c r="H10415" s="113" t="s">
        <v>110727</v>
      </c>
      <c r="I10415" s="113" t="s">
        <v>91403</v>
      </c>
    </row>
    <row r="10416" spans="5:9" ht="14.5" x14ac:dyDescent="0.35">
      <c r="E10416" s="113" t="s">
        <v>80545</v>
      </c>
      <c r="F10416" s="113" t="s">
        <v>20842</v>
      </c>
      <c r="G10416" s="113" t="s">
        <v>131453</v>
      </c>
      <c r="H10416" s="113" t="s">
        <v>62840</v>
      </c>
      <c r="I10416" s="113" t="s">
        <v>91402</v>
      </c>
    </row>
    <row r="10417" spans="5:9" ht="14.5" x14ac:dyDescent="0.35">
      <c r="E10417" s="113" t="s">
        <v>80544</v>
      </c>
      <c r="F10417" s="113" t="s">
        <v>20841</v>
      </c>
      <c r="G10417" s="113" t="s">
        <v>137690</v>
      </c>
      <c r="H10417" s="113" t="s">
        <v>62839</v>
      </c>
      <c r="I10417" s="113" t="s">
        <v>91401</v>
      </c>
    </row>
    <row r="10418" spans="5:9" ht="14.5" x14ac:dyDescent="0.35">
      <c r="E10418" s="113" t="s">
        <v>80543</v>
      </c>
      <c r="F10418" s="113" t="s">
        <v>20840</v>
      </c>
      <c r="G10418" s="113" t="s">
        <v>137691</v>
      </c>
      <c r="H10418" s="113" t="s">
        <v>62838</v>
      </c>
      <c r="I10418" s="113" t="s">
        <v>91400</v>
      </c>
    </row>
    <row r="10419" spans="5:9" ht="14.5" x14ac:dyDescent="0.35">
      <c r="E10419" s="113" t="s">
        <v>80542</v>
      </c>
      <c r="F10419" s="113" t="s">
        <v>20839</v>
      </c>
      <c r="G10419" s="113" t="s">
        <v>123714</v>
      </c>
      <c r="H10419" s="113" t="s">
        <v>62837</v>
      </c>
      <c r="I10419" s="113" t="s">
        <v>91399</v>
      </c>
    </row>
    <row r="10420" spans="5:9" ht="14.5" x14ac:dyDescent="0.35">
      <c r="E10420" s="113" t="s">
        <v>80541</v>
      </c>
      <c r="F10420" s="113" t="s">
        <v>20838</v>
      </c>
      <c r="G10420" s="113" t="s">
        <v>138391</v>
      </c>
      <c r="H10420" s="113" t="s">
        <v>62836</v>
      </c>
      <c r="I10420" s="113" t="s">
        <v>91398</v>
      </c>
    </row>
    <row r="10421" spans="5:9" ht="14.5" x14ac:dyDescent="0.35">
      <c r="E10421" s="113" t="s">
        <v>80540</v>
      </c>
      <c r="F10421" s="113" t="s">
        <v>20837</v>
      </c>
      <c r="G10421" s="113" t="s">
        <v>123713</v>
      </c>
      <c r="H10421" s="113" t="s">
        <v>62835</v>
      </c>
      <c r="I10421" s="113" t="s">
        <v>91397</v>
      </c>
    </row>
    <row r="10422" spans="5:9" ht="14.5" x14ac:dyDescent="0.35">
      <c r="E10422" s="113" t="s">
        <v>80539</v>
      </c>
      <c r="F10422" s="113" t="s">
        <v>20836</v>
      </c>
      <c r="G10422" s="113" t="s">
        <v>119150</v>
      </c>
      <c r="H10422" s="113" t="s">
        <v>62834</v>
      </c>
      <c r="I10422" s="113" t="s">
        <v>91396</v>
      </c>
    </row>
    <row r="10423" spans="5:9" ht="14.5" x14ac:dyDescent="0.35">
      <c r="E10423" s="113" t="s">
        <v>80538</v>
      </c>
      <c r="F10423" s="113" t="s">
        <v>20835</v>
      </c>
      <c r="G10423" s="113" t="s">
        <v>121147</v>
      </c>
      <c r="H10423" s="113" t="s">
        <v>62833</v>
      </c>
      <c r="I10423" s="113" t="s">
        <v>91395</v>
      </c>
    </row>
    <row r="10424" spans="5:9" ht="14.5" x14ac:dyDescent="0.35">
      <c r="E10424" s="113" t="s">
        <v>80537</v>
      </c>
      <c r="F10424" s="113" t="s">
        <v>20834</v>
      </c>
      <c r="G10424" s="113" t="s">
        <v>121146</v>
      </c>
      <c r="H10424" s="113" t="s">
        <v>62832</v>
      </c>
      <c r="I10424" s="113" t="s">
        <v>91394</v>
      </c>
    </row>
    <row r="10425" spans="5:9" ht="14.5" x14ac:dyDescent="0.35">
      <c r="E10425" s="113" t="s">
        <v>80536</v>
      </c>
      <c r="F10425" s="113" t="s">
        <v>20833</v>
      </c>
      <c r="G10425" s="113" t="s">
        <v>123712</v>
      </c>
      <c r="H10425" s="113" t="s">
        <v>62831</v>
      </c>
      <c r="I10425" s="113" t="s">
        <v>91393</v>
      </c>
    </row>
    <row r="10426" spans="5:9" ht="14.5" x14ac:dyDescent="0.35">
      <c r="E10426" s="113" t="s">
        <v>80535</v>
      </c>
      <c r="F10426" s="113" t="s">
        <v>20832</v>
      </c>
      <c r="G10426" s="113" t="s">
        <v>121145</v>
      </c>
      <c r="H10426" s="113" t="s">
        <v>62830</v>
      </c>
      <c r="I10426" s="113" t="s">
        <v>91392</v>
      </c>
    </row>
    <row r="10427" spans="5:9" ht="14.5" x14ac:dyDescent="0.35">
      <c r="E10427" s="113" t="s">
        <v>80534</v>
      </c>
      <c r="F10427" s="113" t="s">
        <v>20831</v>
      </c>
      <c r="G10427" s="113" t="s">
        <v>119149</v>
      </c>
      <c r="H10427" s="113" t="s">
        <v>62829</v>
      </c>
      <c r="I10427" s="113" t="s">
        <v>91391</v>
      </c>
    </row>
    <row r="10428" spans="5:9" ht="14.5" x14ac:dyDescent="0.35">
      <c r="E10428" s="113" t="s">
        <v>80533</v>
      </c>
      <c r="F10428" s="113" t="s">
        <v>20830</v>
      </c>
      <c r="G10428" s="113" t="s">
        <v>119148</v>
      </c>
      <c r="H10428" s="113" t="s">
        <v>62828</v>
      </c>
      <c r="I10428" s="113" t="s">
        <v>91390</v>
      </c>
    </row>
    <row r="10429" spans="5:9" ht="14.5" x14ac:dyDescent="0.35">
      <c r="E10429" s="113" t="s">
        <v>80532</v>
      </c>
      <c r="F10429" s="113" t="s">
        <v>20829</v>
      </c>
      <c r="G10429" s="113" t="s">
        <v>119147</v>
      </c>
      <c r="H10429" s="113" t="s">
        <v>62827</v>
      </c>
      <c r="I10429" s="113" t="s">
        <v>91389</v>
      </c>
    </row>
    <row r="10430" spans="5:9" ht="14.5" x14ac:dyDescent="0.35">
      <c r="E10430" s="113" t="s">
        <v>80531</v>
      </c>
      <c r="F10430" s="113" t="s">
        <v>20828</v>
      </c>
      <c r="G10430" s="113" t="s">
        <v>119146</v>
      </c>
      <c r="H10430" s="113" t="s">
        <v>62826</v>
      </c>
      <c r="I10430" s="113" t="s">
        <v>91388</v>
      </c>
    </row>
    <row r="10431" spans="5:9" ht="14.5" x14ac:dyDescent="0.35">
      <c r="E10431" s="113" t="s">
        <v>80530</v>
      </c>
      <c r="F10431" s="113" t="s">
        <v>20827</v>
      </c>
      <c r="G10431" s="113" t="s">
        <v>140192</v>
      </c>
      <c r="H10431" s="113" t="s">
        <v>62825</v>
      </c>
      <c r="I10431" s="113" t="s">
        <v>91387</v>
      </c>
    </row>
    <row r="10432" spans="5:9" ht="14.5" x14ac:dyDescent="0.35">
      <c r="E10432" s="113" t="s">
        <v>80529</v>
      </c>
      <c r="F10432" s="113" t="s">
        <v>20826</v>
      </c>
      <c r="G10432" s="113" t="s">
        <v>140731</v>
      </c>
      <c r="H10432" s="113" t="s">
        <v>62824</v>
      </c>
      <c r="I10432" s="113" t="s">
        <v>91386</v>
      </c>
    </row>
    <row r="10433" spans="5:9" ht="14.5" x14ac:dyDescent="0.35">
      <c r="E10433" s="113" t="s">
        <v>80528</v>
      </c>
      <c r="F10433" s="113" t="s">
        <v>20825</v>
      </c>
      <c r="G10433" s="113" t="s">
        <v>123711</v>
      </c>
      <c r="H10433" s="113" t="s">
        <v>62823</v>
      </c>
      <c r="I10433" s="113" t="s">
        <v>91385</v>
      </c>
    </row>
    <row r="10434" spans="5:9" ht="14.5" x14ac:dyDescent="0.35">
      <c r="E10434" s="113" t="s">
        <v>80527</v>
      </c>
      <c r="F10434" s="113" t="s">
        <v>20824</v>
      </c>
      <c r="G10434" s="113" t="s">
        <v>123710</v>
      </c>
      <c r="H10434" s="113" t="s">
        <v>62822</v>
      </c>
      <c r="I10434" s="113" t="s">
        <v>91384</v>
      </c>
    </row>
    <row r="10435" spans="5:9" ht="14.5" x14ac:dyDescent="0.35">
      <c r="E10435" s="113" t="s">
        <v>80526</v>
      </c>
      <c r="F10435" s="113" t="s">
        <v>20823</v>
      </c>
      <c r="G10435" s="113" t="s">
        <v>121144</v>
      </c>
      <c r="H10435" s="113" t="s">
        <v>62821</v>
      </c>
      <c r="I10435" s="113" t="s">
        <v>91383</v>
      </c>
    </row>
    <row r="10436" spans="5:9" ht="14.5" x14ac:dyDescent="0.35">
      <c r="E10436" s="113" t="s">
        <v>80525</v>
      </c>
      <c r="F10436" s="113" t="s">
        <v>20822</v>
      </c>
      <c r="G10436" s="113" t="s">
        <v>121143</v>
      </c>
      <c r="H10436" s="113" t="s">
        <v>62820</v>
      </c>
      <c r="I10436" s="113" t="s">
        <v>91382</v>
      </c>
    </row>
    <row r="10437" spans="5:9" ht="14.5" x14ac:dyDescent="0.35">
      <c r="E10437" s="113" t="s">
        <v>80524</v>
      </c>
      <c r="F10437" s="113" t="s">
        <v>20821</v>
      </c>
      <c r="G10437" s="113" t="s">
        <v>123709</v>
      </c>
      <c r="H10437" s="113" t="s">
        <v>62819</v>
      </c>
      <c r="I10437" s="113" t="s">
        <v>91381</v>
      </c>
    </row>
    <row r="10438" spans="5:9" ht="14.5" x14ac:dyDescent="0.35">
      <c r="E10438" s="113" t="s">
        <v>80523</v>
      </c>
      <c r="F10438" s="113" t="s">
        <v>20820</v>
      </c>
      <c r="G10438" s="113" t="s">
        <v>123708</v>
      </c>
      <c r="H10438" s="113" t="s">
        <v>62818</v>
      </c>
      <c r="I10438" s="113" t="s">
        <v>140335</v>
      </c>
    </row>
    <row r="10439" spans="5:9" ht="14.5" x14ac:dyDescent="0.35">
      <c r="E10439" s="113" t="s">
        <v>80522</v>
      </c>
      <c r="F10439" s="113" t="s">
        <v>20819</v>
      </c>
      <c r="G10439" s="113" t="s">
        <v>123707</v>
      </c>
      <c r="H10439" s="113" t="s">
        <v>62817</v>
      </c>
      <c r="I10439" s="113" t="s">
        <v>91380</v>
      </c>
    </row>
    <row r="10440" spans="5:9" ht="14.5" x14ac:dyDescent="0.35">
      <c r="E10440" s="113" t="s">
        <v>80521</v>
      </c>
      <c r="F10440" s="113" t="s">
        <v>20818</v>
      </c>
      <c r="G10440" s="113" t="s">
        <v>121142</v>
      </c>
      <c r="H10440" s="113" t="s">
        <v>62816</v>
      </c>
      <c r="I10440" s="113" t="s">
        <v>91379</v>
      </c>
    </row>
    <row r="10441" spans="5:9" ht="14.5" x14ac:dyDescent="0.35">
      <c r="E10441" s="113" t="s">
        <v>80520</v>
      </c>
      <c r="F10441" s="113" t="s">
        <v>20817</v>
      </c>
      <c r="G10441" s="113" t="s">
        <v>121141</v>
      </c>
      <c r="H10441" s="113" t="s">
        <v>62815</v>
      </c>
      <c r="I10441" s="113" t="s">
        <v>91378</v>
      </c>
    </row>
    <row r="10442" spans="5:9" ht="14.5" x14ac:dyDescent="0.35">
      <c r="E10442" s="113" t="s">
        <v>80519</v>
      </c>
      <c r="F10442" s="113" t="s">
        <v>20816</v>
      </c>
      <c r="G10442" s="113" t="s">
        <v>119145</v>
      </c>
      <c r="H10442" s="113" t="s">
        <v>62814</v>
      </c>
      <c r="I10442" s="113" t="s">
        <v>91377</v>
      </c>
    </row>
    <row r="10443" spans="5:9" ht="14.5" x14ac:dyDescent="0.35">
      <c r="E10443" s="113" t="s">
        <v>80518</v>
      </c>
      <c r="F10443" s="113" t="s">
        <v>20815</v>
      </c>
      <c r="G10443" s="113" t="s">
        <v>119144</v>
      </c>
      <c r="H10443" s="113" t="s">
        <v>62813</v>
      </c>
      <c r="I10443" s="113" t="s">
        <v>91376</v>
      </c>
    </row>
    <row r="10444" spans="5:9" ht="14.5" x14ac:dyDescent="0.35">
      <c r="E10444" s="113" t="s">
        <v>80517</v>
      </c>
      <c r="F10444" s="113" t="s">
        <v>20814</v>
      </c>
      <c r="G10444" s="113" t="s">
        <v>119143</v>
      </c>
      <c r="H10444" s="113" t="s">
        <v>62812</v>
      </c>
      <c r="I10444" s="113" t="s">
        <v>91375</v>
      </c>
    </row>
    <row r="10445" spans="5:9" ht="14.5" x14ac:dyDescent="0.35">
      <c r="E10445" s="113" t="s">
        <v>80516</v>
      </c>
      <c r="F10445" s="113" t="s">
        <v>20813</v>
      </c>
      <c r="G10445" s="113" t="s">
        <v>119142</v>
      </c>
      <c r="H10445" s="113" t="s">
        <v>62811</v>
      </c>
      <c r="I10445" s="113" t="s">
        <v>91374</v>
      </c>
    </row>
    <row r="10446" spans="5:9" ht="14.5" x14ac:dyDescent="0.35">
      <c r="E10446" s="113" t="s">
        <v>80515</v>
      </c>
      <c r="F10446" s="113" t="s">
        <v>20812</v>
      </c>
      <c r="G10446" s="113" t="s">
        <v>121140</v>
      </c>
      <c r="H10446" s="113" t="s">
        <v>62810</v>
      </c>
      <c r="I10446" s="113" t="s">
        <v>91373</v>
      </c>
    </row>
    <row r="10447" spans="5:9" ht="14.5" x14ac:dyDescent="0.35">
      <c r="E10447" s="113" t="s">
        <v>80514</v>
      </c>
      <c r="F10447" s="113" t="s">
        <v>20811</v>
      </c>
      <c r="G10447" s="113" t="s">
        <v>121139</v>
      </c>
      <c r="H10447" s="113" t="s">
        <v>62809</v>
      </c>
      <c r="I10447" s="113" t="s">
        <v>91372</v>
      </c>
    </row>
    <row r="10448" spans="5:9" ht="14.5" x14ac:dyDescent="0.35">
      <c r="E10448" s="113" t="s">
        <v>80513</v>
      </c>
      <c r="F10448" s="113" t="s">
        <v>20810</v>
      </c>
      <c r="G10448" s="113" t="s">
        <v>119141</v>
      </c>
      <c r="H10448" s="113" t="s">
        <v>62808</v>
      </c>
      <c r="I10448" s="113" t="s">
        <v>91371</v>
      </c>
    </row>
    <row r="10449" spans="5:9" ht="14.5" x14ac:dyDescent="0.35">
      <c r="E10449" s="113" t="s">
        <v>80512</v>
      </c>
      <c r="F10449" s="113" t="s">
        <v>20809</v>
      </c>
      <c r="G10449" s="113" t="s">
        <v>119140</v>
      </c>
      <c r="H10449" s="113" t="s">
        <v>62807</v>
      </c>
      <c r="I10449" s="113" t="s">
        <v>91370</v>
      </c>
    </row>
    <row r="10450" spans="5:9" ht="14.5" x14ac:dyDescent="0.35">
      <c r="E10450" s="113" t="s">
        <v>80511</v>
      </c>
      <c r="F10450" s="113" t="s">
        <v>20808</v>
      </c>
      <c r="G10450" s="113" t="s">
        <v>119139</v>
      </c>
      <c r="H10450" s="113" t="s">
        <v>62806</v>
      </c>
      <c r="I10450" s="113" t="s">
        <v>91369</v>
      </c>
    </row>
    <row r="10451" spans="5:9" ht="14.5" x14ac:dyDescent="0.35">
      <c r="E10451" s="113" t="s">
        <v>80510</v>
      </c>
      <c r="F10451" s="113" t="s">
        <v>20807</v>
      </c>
      <c r="G10451" s="113" t="s">
        <v>123706</v>
      </c>
      <c r="H10451" s="113" t="s">
        <v>62805</v>
      </c>
      <c r="I10451" s="113" t="s">
        <v>91368</v>
      </c>
    </row>
    <row r="10452" spans="5:9" ht="14.5" x14ac:dyDescent="0.35">
      <c r="E10452" s="113" t="s">
        <v>80509</v>
      </c>
      <c r="F10452" s="113" t="s">
        <v>20806</v>
      </c>
      <c r="G10452" s="113" t="s">
        <v>121138</v>
      </c>
      <c r="H10452" s="113" t="s">
        <v>62804</v>
      </c>
      <c r="I10452" s="113" t="s">
        <v>91367</v>
      </c>
    </row>
    <row r="10453" spans="5:9" ht="14.5" x14ac:dyDescent="0.35">
      <c r="E10453" s="113" t="s">
        <v>80508</v>
      </c>
      <c r="F10453" s="113" t="s">
        <v>20805</v>
      </c>
      <c r="G10453" s="113" t="s">
        <v>119138</v>
      </c>
      <c r="H10453" s="113" t="s">
        <v>62803</v>
      </c>
      <c r="I10453" s="113" t="s">
        <v>91366</v>
      </c>
    </row>
    <row r="10454" spans="5:9" ht="14.5" x14ac:dyDescent="0.35">
      <c r="E10454" s="113" t="s">
        <v>80507</v>
      </c>
      <c r="F10454" s="113" t="s">
        <v>20804</v>
      </c>
      <c r="G10454" s="113" t="s">
        <v>119137</v>
      </c>
      <c r="H10454" s="113" t="s">
        <v>62802</v>
      </c>
      <c r="I10454" s="113" t="s">
        <v>91365</v>
      </c>
    </row>
    <row r="10455" spans="5:9" ht="14.5" x14ac:dyDescent="0.35">
      <c r="E10455" s="113" t="s">
        <v>80506</v>
      </c>
      <c r="F10455" s="113" t="s">
        <v>20803</v>
      </c>
      <c r="G10455" s="113" t="s">
        <v>119136</v>
      </c>
      <c r="H10455" s="113" t="s">
        <v>62801</v>
      </c>
      <c r="I10455" s="113" t="s">
        <v>91364</v>
      </c>
    </row>
    <row r="10456" spans="5:9" ht="14.5" x14ac:dyDescent="0.35">
      <c r="E10456" s="113" t="s">
        <v>80505</v>
      </c>
      <c r="F10456" s="113" t="s">
        <v>20802</v>
      </c>
      <c r="G10456" s="113" t="s">
        <v>119135</v>
      </c>
      <c r="H10456" s="113" t="s">
        <v>62800</v>
      </c>
      <c r="I10456" s="113" t="s">
        <v>91363</v>
      </c>
    </row>
    <row r="10457" spans="5:9" ht="14.5" x14ac:dyDescent="0.35">
      <c r="E10457" s="113" t="s">
        <v>80504</v>
      </c>
      <c r="F10457" s="113" t="s">
        <v>20801</v>
      </c>
      <c r="G10457" s="113" t="s">
        <v>119134</v>
      </c>
      <c r="H10457" s="113" t="s">
        <v>62799</v>
      </c>
      <c r="I10457" s="113" t="s">
        <v>91362</v>
      </c>
    </row>
    <row r="10458" spans="5:9" ht="14.5" x14ac:dyDescent="0.35">
      <c r="E10458" s="113" t="s">
        <v>80503</v>
      </c>
      <c r="F10458" s="113" t="s">
        <v>20800</v>
      </c>
      <c r="G10458" s="113" t="s">
        <v>140732</v>
      </c>
      <c r="H10458" s="113" t="s">
        <v>62798</v>
      </c>
      <c r="I10458" s="113" t="s">
        <v>91361</v>
      </c>
    </row>
    <row r="10459" spans="5:9" ht="14.5" x14ac:dyDescent="0.35">
      <c r="E10459" s="113" t="s">
        <v>80502</v>
      </c>
      <c r="F10459" s="113" t="s">
        <v>20799</v>
      </c>
      <c r="G10459" s="113" t="s">
        <v>138392</v>
      </c>
      <c r="H10459" s="113" t="s">
        <v>62797</v>
      </c>
      <c r="I10459" s="113" t="s">
        <v>91360</v>
      </c>
    </row>
    <row r="10460" spans="5:9" ht="14.5" x14ac:dyDescent="0.35">
      <c r="E10460" s="113" t="s">
        <v>80501</v>
      </c>
      <c r="F10460" s="113" t="s">
        <v>20798</v>
      </c>
      <c r="G10460" s="113" t="s">
        <v>138393</v>
      </c>
      <c r="H10460" s="113" t="s">
        <v>62796</v>
      </c>
      <c r="I10460" s="113" t="s">
        <v>91359</v>
      </c>
    </row>
    <row r="10461" spans="5:9" ht="14.5" x14ac:dyDescent="0.35">
      <c r="E10461" s="113" t="s">
        <v>80500</v>
      </c>
      <c r="F10461" s="113" t="s">
        <v>20797</v>
      </c>
      <c r="G10461" s="113" t="s">
        <v>137692</v>
      </c>
      <c r="H10461" s="113" t="s">
        <v>62795</v>
      </c>
      <c r="I10461" s="113" t="s">
        <v>91358</v>
      </c>
    </row>
    <row r="10462" spans="5:9" ht="14.5" x14ac:dyDescent="0.35">
      <c r="E10462" s="113" t="s">
        <v>80499</v>
      </c>
      <c r="F10462" s="113" t="s">
        <v>20796</v>
      </c>
      <c r="G10462" s="113" t="s">
        <v>138394</v>
      </c>
      <c r="H10462" s="113" t="s">
        <v>62794</v>
      </c>
      <c r="I10462" s="113" t="s">
        <v>91357</v>
      </c>
    </row>
    <row r="10463" spans="5:9" ht="14.5" x14ac:dyDescent="0.35">
      <c r="E10463" s="113" t="s">
        <v>80498</v>
      </c>
      <c r="F10463" s="113" t="s">
        <v>20795</v>
      </c>
      <c r="G10463" s="113" t="s">
        <v>119133</v>
      </c>
      <c r="H10463" s="113" t="s">
        <v>62793</v>
      </c>
      <c r="I10463" s="113" t="s">
        <v>91356</v>
      </c>
    </row>
    <row r="10464" spans="5:9" ht="14.5" x14ac:dyDescent="0.35">
      <c r="E10464" s="113" t="s">
        <v>80497</v>
      </c>
      <c r="F10464" s="113" t="s">
        <v>20794</v>
      </c>
      <c r="G10464" s="113" t="s">
        <v>124911</v>
      </c>
      <c r="H10464" s="113" t="s">
        <v>62792</v>
      </c>
      <c r="I10464" s="113" t="s">
        <v>91355</v>
      </c>
    </row>
    <row r="10465" spans="5:9" ht="14.5" x14ac:dyDescent="0.35">
      <c r="E10465" s="113" t="s">
        <v>80496</v>
      </c>
      <c r="F10465" s="113" t="s">
        <v>20793</v>
      </c>
      <c r="G10465" s="113" t="s">
        <v>124912</v>
      </c>
      <c r="H10465" s="113" t="s">
        <v>62791</v>
      </c>
      <c r="I10465" s="113" t="s">
        <v>91354</v>
      </c>
    </row>
    <row r="10466" spans="5:9" ht="14.5" x14ac:dyDescent="0.35">
      <c r="E10466" s="113" t="s">
        <v>80495</v>
      </c>
      <c r="F10466" s="113" t="s">
        <v>20792</v>
      </c>
      <c r="G10466" s="113" t="s">
        <v>123705</v>
      </c>
      <c r="H10466" s="113" t="s">
        <v>62790</v>
      </c>
      <c r="I10466" s="113" t="s">
        <v>91353</v>
      </c>
    </row>
    <row r="10467" spans="5:9" ht="14.5" x14ac:dyDescent="0.35">
      <c r="E10467" s="113" t="s">
        <v>80494</v>
      </c>
      <c r="F10467" s="113" t="s">
        <v>20791</v>
      </c>
      <c r="G10467" s="113" t="s">
        <v>121137</v>
      </c>
      <c r="H10467" s="113" t="s">
        <v>62789</v>
      </c>
      <c r="I10467" s="113" t="s">
        <v>91352</v>
      </c>
    </row>
    <row r="10468" spans="5:9" ht="14.5" x14ac:dyDescent="0.35">
      <c r="E10468" s="113" t="s">
        <v>80493</v>
      </c>
      <c r="F10468" s="113" t="s">
        <v>20790</v>
      </c>
      <c r="G10468" s="113" t="s">
        <v>121136</v>
      </c>
      <c r="H10468" s="113" t="s">
        <v>62788</v>
      </c>
      <c r="I10468" s="113" t="s">
        <v>91351</v>
      </c>
    </row>
    <row r="10469" spans="5:9" ht="14.5" x14ac:dyDescent="0.35">
      <c r="E10469" s="113" t="s">
        <v>80492</v>
      </c>
      <c r="F10469" s="113" t="s">
        <v>20789</v>
      </c>
      <c r="G10469" s="113" t="s">
        <v>119132</v>
      </c>
      <c r="H10469" s="113" t="s">
        <v>62787</v>
      </c>
      <c r="I10469" s="113" t="s">
        <v>91350</v>
      </c>
    </row>
    <row r="10470" spans="5:9" ht="14.5" x14ac:dyDescent="0.35">
      <c r="E10470" s="113" t="s">
        <v>80491</v>
      </c>
      <c r="F10470" s="113" t="s">
        <v>20788</v>
      </c>
      <c r="G10470" s="113" t="s">
        <v>140733</v>
      </c>
      <c r="H10470" s="113" t="s">
        <v>62786</v>
      </c>
      <c r="I10470" s="113" t="s">
        <v>91349</v>
      </c>
    </row>
    <row r="10471" spans="5:9" ht="14.5" x14ac:dyDescent="0.35">
      <c r="E10471" s="113" t="s">
        <v>80490</v>
      </c>
      <c r="F10471" s="113" t="s">
        <v>20787</v>
      </c>
      <c r="G10471" s="113" t="s">
        <v>140734</v>
      </c>
      <c r="H10471" s="113" t="s">
        <v>62785</v>
      </c>
      <c r="I10471" s="113" t="s">
        <v>91348</v>
      </c>
    </row>
    <row r="10472" spans="5:9" ht="14.5" x14ac:dyDescent="0.35">
      <c r="E10472" s="113" t="s">
        <v>80489</v>
      </c>
      <c r="F10472" s="113" t="s">
        <v>20786</v>
      </c>
      <c r="G10472" s="113" t="s">
        <v>123704</v>
      </c>
      <c r="H10472" s="113" t="s">
        <v>62784</v>
      </c>
      <c r="I10472" s="113" t="s">
        <v>91347</v>
      </c>
    </row>
    <row r="10473" spans="5:9" ht="14.5" x14ac:dyDescent="0.35">
      <c r="E10473" s="113" t="s">
        <v>80488</v>
      </c>
      <c r="F10473" s="113" t="s">
        <v>20785</v>
      </c>
      <c r="G10473" s="113" t="s">
        <v>123703</v>
      </c>
      <c r="H10473" s="113" t="s">
        <v>62783</v>
      </c>
      <c r="I10473" s="113" t="s">
        <v>91346</v>
      </c>
    </row>
    <row r="10474" spans="5:9" ht="14.5" x14ac:dyDescent="0.35">
      <c r="E10474" s="113" t="s">
        <v>80487</v>
      </c>
      <c r="F10474" s="113" t="s">
        <v>20784</v>
      </c>
      <c r="G10474" s="113" t="s">
        <v>121135</v>
      </c>
      <c r="H10474" s="113" t="s">
        <v>62782</v>
      </c>
      <c r="I10474" s="113" t="s">
        <v>91345</v>
      </c>
    </row>
    <row r="10475" spans="5:9" ht="14.5" x14ac:dyDescent="0.35">
      <c r="E10475" s="113" t="s">
        <v>80486</v>
      </c>
      <c r="F10475" s="113" t="s">
        <v>20783</v>
      </c>
      <c r="G10475" s="113" t="s">
        <v>119131</v>
      </c>
      <c r="H10475" s="113" t="s">
        <v>62781</v>
      </c>
      <c r="I10475" s="113" t="s">
        <v>91344</v>
      </c>
    </row>
    <row r="10476" spans="5:9" ht="14.5" x14ac:dyDescent="0.35">
      <c r="E10476" s="113" t="s">
        <v>80485</v>
      </c>
      <c r="F10476" s="113" t="s">
        <v>20782</v>
      </c>
      <c r="G10476" s="113" t="s">
        <v>119130</v>
      </c>
      <c r="H10476" s="113" t="s">
        <v>62780</v>
      </c>
      <c r="I10476" s="113" t="s">
        <v>91343</v>
      </c>
    </row>
    <row r="10477" spans="5:9" ht="14.5" x14ac:dyDescent="0.35">
      <c r="E10477" s="113" t="s">
        <v>80484</v>
      </c>
      <c r="F10477" s="113" t="s">
        <v>20781</v>
      </c>
      <c r="G10477" s="113" t="s">
        <v>119129</v>
      </c>
      <c r="H10477" s="113" t="s">
        <v>62779</v>
      </c>
      <c r="I10477" s="113" t="s">
        <v>91342</v>
      </c>
    </row>
    <row r="10478" spans="5:9" ht="14.5" x14ac:dyDescent="0.35">
      <c r="E10478" s="113" t="s">
        <v>80483</v>
      </c>
      <c r="F10478" s="113" t="s">
        <v>20780</v>
      </c>
      <c r="G10478" s="113" t="s">
        <v>119128</v>
      </c>
      <c r="H10478" s="113" t="s">
        <v>62778</v>
      </c>
      <c r="I10478" s="113" t="s">
        <v>91341</v>
      </c>
    </row>
    <row r="10479" spans="5:9" ht="14.5" x14ac:dyDescent="0.35">
      <c r="E10479" s="113" t="s">
        <v>80482</v>
      </c>
      <c r="F10479" s="113" t="s">
        <v>20779</v>
      </c>
      <c r="G10479" s="113" t="s">
        <v>119127</v>
      </c>
      <c r="H10479" s="113" t="s">
        <v>62777</v>
      </c>
      <c r="I10479" s="113" t="s">
        <v>91340</v>
      </c>
    </row>
    <row r="10480" spans="5:9" ht="14.5" x14ac:dyDescent="0.35">
      <c r="E10480" s="113" t="s">
        <v>80481</v>
      </c>
      <c r="F10480" s="113" t="s">
        <v>20778</v>
      </c>
      <c r="G10480" s="113" t="s">
        <v>119126</v>
      </c>
      <c r="H10480" s="113" t="s">
        <v>62776</v>
      </c>
      <c r="I10480" s="113" t="s">
        <v>91339</v>
      </c>
    </row>
    <row r="10481" spans="5:9" ht="14.5" x14ac:dyDescent="0.35">
      <c r="E10481" s="113" t="s">
        <v>80480</v>
      </c>
      <c r="F10481" s="113" t="s">
        <v>20777</v>
      </c>
      <c r="G10481" s="113" t="s">
        <v>119125</v>
      </c>
      <c r="H10481" s="113" t="s">
        <v>62775</v>
      </c>
      <c r="I10481" s="113" t="s">
        <v>91338</v>
      </c>
    </row>
    <row r="10482" spans="5:9" ht="14.5" x14ac:dyDescent="0.35">
      <c r="E10482" s="113" t="s">
        <v>80479</v>
      </c>
      <c r="F10482" s="113" t="s">
        <v>20776</v>
      </c>
      <c r="G10482" s="113" t="s">
        <v>119124</v>
      </c>
      <c r="H10482" s="113" t="s">
        <v>62774</v>
      </c>
      <c r="I10482" s="113" t="s">
        <v>91337</v>
      </c>
    </row>
    <row r="10483" spans="5:9" ht="14.5" x14ac:dyDescent="0.35">
      <c r="E10483" s="113" t="s">
        <v>80478</v>
      </c>
      <c r="F10483" s="113" t="s">
        <v>20775</v>
      </c>
      <c r="G10483" s="113" t="s">
        <v>119123</v>
      </c>
      <c r="H10483" s="113" t="s">
        <v>62773</v>
      </c>
      <c r="I10483" s="113" t="s">
        <v>91336</v>
      </c>
    </row>
    <row r="10484" spans="5:9" ht="14.5" x14ac:dyDescent="0.35">
      <c r="E10484" s="113" t="s">
        <v>80477</v>
      </c>
      <c r="F10484" s="113" t="s">
        <v>20774</v>
      </c>
      <c r="G10484" s="113" t="s">
        <v>119122</v>
      </c>
      <c r="H10484" s="113" t="s">
        <v>62772</v>
      </c>
      <c r="I10484" s="113" t="s">
        <v>91335</v>
      </c>
    </row>
    <row r="10485" spans="5:9" ht="14.5" x14ac:dyDescent="0.35">
      <c r="E10485" s="113" t="s">
        <v>80476</v>
      </c>
      <c r="F10485" s="113" t="s">
        <v>20773</v>
      </c>
      <c r="G10485" s="113" t="s">
        <v>124913</v>
      </c>
      <c r="H10485" s="113" t="s">
        <v>62771</v>
      </c>
      <c r="I10485" s="113" t="s">
        <v>91334</v>
      </c>
    </row>
    <row r="10486" spans="5:9" ht="14.5" x14ac:dyDescent="0.35">
      <c r="E10486" s="113" t="s">
        <v>80475</v>
      </c>
      <c r="F10486" s="113" t="s">
        <v>20772</v>
      </c>
      <c r="G10486" s="113" t="s">
        <v>124914</v>
      </c>
      <c r="H10486" s="113" t="s">
        <v>62770</v>
      </c>
      <c r="I10486" s="113" t="s">
        <v>91333</v>
      </c>
    </row>
    <row r="10487" spans="5:9" ht="14.5" x14ac:dyDescent="0.35">
      <c r="E10487" s="113" t="s">
        <v>80474</v>
      </c>
      <c r="F10487" s="113" t="s">
        <v>20771</v>
      </c>
      <c r="G10487" s="113" t="s">
        <v>124915</v>
      </c>
      <c r="H10487" s="113" t="s">
        <v>62769</v>
      </c>
      <c r="I10487" s="113" t="s">
        <v>91332</v>
      </c>
    </row>
    <row r="10488" spans="5:9" ht="14.5" x14ac:dyDescent="0.35">
      <c r="E10488" s="113" t="s">
        <v>80473</v>
      </c>
      <c r="F10488" s="113" t="s">
        <v>20770</v>
      </c>
      <c r="G10488" s="113" t="s">
        <v>124916</v>
      </c>
      <c r="H10488" s="113" t="s">
        <v>62768</v>
      </c>
      <c r="I10488" s="113" t="s">
        <v>91331</v>
      </c>
    </row>
    <row r="10489" spans="5:9" ht="14.5" x14ac:dyDescent="0.35">
      <c r="E10489" s="113" t="s">
        <v>80472</v>
      </c>
      <c r="F10489" s="113" t="s">
        <v>20769</v>
      </c>
      <c r="G10489" s="113" t="s">
        <v>124917</v>
      </c>
      <c r="H10489" s="113" t="s">
        <v>62767</v>
      </c>
      <c r="I10489" s="113" t="s">
        <v>91330</v>
      </c>
    </row>
    <row r="10490" spans="5:9" ht="14.5" x14ac:dyDescent="0.35">
      <c r="E10490" s="113" t="s">
        <v>80471</v>
      </c>
      <c r="F10490" s="113" t="s">
        <v>20768</v>
      </c>
      <c r="G10490" s="113" t="s">
        <v>124918</v>
      </c>
      <c r="H10490" s="113" t="s">
        <v>62766</v>
      </c>
      <c r="I10490" s="113" t="s">
        <v>91329</v>
      </c>
    </row>
    <row r="10491" spans="5:9" ht="14.5" x14ac:dyDescent="0.35">
      <c r="E10491" s="113" t="s">
        <v>80470</v>
      </c>
      <c r="F10491" s="113" t="s">
        <v>20767</v>
      </c>
      <c r="G10491" s="113" t="s">
        <v>124919</v>
      </c>
      <c r="H10491" s="113" t="s">
        <v>62765</v>
      </c>
      <c r="I10491" s="113" t="s">
        <v>91328</v>
      </c>
    </row>
    <row r="10492" spans="5:9" ht="14.5" x14ac:dyDescent="0.35">
      <c r="E10492" s="113" t="s">
        <v>80469</v>
      </c>
      <c r="F10492" s="113" t="s">
        <v>20766</v>
      </c>
      <c r="G10492" s="113" t="s">
        <v>124920</v>
      </c>
      <c r="H10492" s="113" t="s">
        <v>62764</v>
      </c>
      <c r="I10492" s="113" t="s">
        <v>91327</v>
      </c>
    </row>
    <row r="10493" spans="5:9" ht="14.5" x14ac:dyDescent="0.35">
      <c r="E10493" s="113" t="s">
        <v>80468</v>
      </c>
      <c r="F10493" s="113" t="s">
        <v>20765</v>
      </c>
      <c r="G10493" s="113" t="s">
        <v>124921</v>
      </c>
      <c r="H10493" s="113" t="s">
        <v>62763</v>
      </c>
      <c r="I10493" s="113" t="s">
        <v>91326</v>
      </c>
    </row>
    <row r="10494" spans="5:9" ht="14.5" x14ac:dyDescent="0.35">
      <c r="E10494" s="113" t="s">
        <v>80467</v>
      </c>
      <c r="F10494" s="113" t="s">
        <v>20764</v>
      </c>
      <c r="G10494" s="113" t="s">
        <v>124922</v>
      </c>
      <c r="H10494" s="113" t="s">
        <v>62762</v>
      </c>
      <c r="I10494" s="113" t="s">
        <v>140333</v>
      </c>
    </row>
    <row r="10495" spans="5:9" ht="14.5" x14ac:dyDescent="0.35">
      <c r="E10495" s="113" t="s">
        <v>80466</v>
      </c>
      <c r="F10495" s="113" t="s">
        <v>20763</v>
      </c>
      <c r="G10495" s="113" t="s">
        <v>124923</v>
      </c>
      <c r="H10495" s="113" t="s">
        <v>62761</v>
      </c>
      <c r="I10495" s="113" t="s">
        <v>91325</v>
      </c>
    </row>
    <row r="10496" spans="5:9" ht="14.5" x14ac:dyDescent="0.35">
      <c r="E10496" s="113" t="s">
        <v>80465</v>
      </c>
      <c r="F10496" s="113" t="s">
        <v>20762</v>
      </c>
      <c r="G10496" s="113" t="s">
        <v>124924</v>
      </c>
      <c r="H10496" s="113" t="s">
        <v>62760</v>
      </c>
      <c r="I10496" s="113" t="s">
        <v>91324</v>
      </c>
    </row>
    <row r="10497" spans="5:9" ht="14.5" x14ac:dyDescent="0.35">
      <c r="E10497" s="113" t="s">
        <v>80464</v>
      </c>
      <c r="F10497" s="113" t="s">
        <v>20761</v>
      </c>
      <c r="G10497" s="113" t="s">
        <v>124925</v>
      </c>
      <c r="H10497" s="113" t="s">
        <v>62759</v>
      </c>
      <c r="I10497" s="113" t="s">
        <v>91323</v>
      </c>
    </row>
    <row r="10498" spans="5:9" ht="14.5" x14ac:dyDescent="0.35">
      <c r="E10498" s="113" t="s">
        <v>80463</v>
      </c>
      <c r="F10498" s="113" t="s">
        <v>20760</v>
      </c>
      <c r="G10498" s="113" t="s">
        <v>124926</v>
      </c>
      <c r="H10498" s="113" t="s">
        <v>62758</v>
      </c>
      <c r="I10498" s="113" t="s">
        <v>91322</v>
      </c>
    </row>
    <row r="10499" spans="5:9" ht="14.5" x14ac:dyDescent="0.35">
      <c r="E10499" s="113" t="s">
        <v>80462</v>
      </c>
      <c r="F10499" s="113" t="s">
        <v>20759</v>
      </c>
      <c r="G10499" s="113" t="s">
        <v>124927</v>
      </c>
      <c r="H10499" s="113" t="s">
        <v>62757</v>
      </c>
      <c r="I10499" s="113" t="s">
        <v>91321</v>
      </c>
    </row>
    <row r="10500" spans="5:9" ht="14.5" x14ac:dyDescent="0.35">
      <c r="E10500" s="113" t="s">
        <v>80461</v>
      </c>
      <c r="F10500" s="113" t="s">
        <v>20758</v>
      </c>
      <c r="G10500" s="113" t="s">
        <v>124928</v>
      </c>
      <c r="H10500" s="113" t="s">
        <v>62756</v>
      </c>
      <c r="I10500" s="113" t="s">
        <v>91320</v>
      </c>
    </row>
    <row r="10501" spans="5:9" ht="14.5" x14ac:dyDescent="0.35">
      <c r="E10501" s="113" t="s">
        <v>80460</v>
      </c>
      <c r="F10501" s="113" t="s">
        <v>20757</v>
      </c>
      <c r="G10501" s="113" t="s">
        <v>124929</v>
      </c>
      <c r="H10501" s="113" t="s">
        <v>62755</v>
      </c>
      <c r="I10501" s="113" t="s">
        <v>91319</v>
      </c>
    </row>
    <row r="10502" spans="5:9" ht="14.5" x14ac:dyDescent="0.35">
      <c r="E10502" s="113" t="s">
        <v>80459</v>
      </c>
      <c r="F10502" s="113" t="s">
        <v>20756</v>
      </c>
      <c r="G10502" s="113" t="s">
        <v>124930</v>
      </c>
      <c r="H10502" s="113" t="s">
        <v>62754</v>
      </c>
      <c r="I10502" s="113" t="s">
        <v>91318</v>
      </c>
    </row>
    <row r="10503" spans="5:9" ht="14.5" x14ac:dyDescent="0.35">
      <c r="E10503" s="113" t="s">
        <v>80458</v>
      </c>
      <c r="F10503" s="113" t="s">
        <v>20755</v>
      </c>
      <c r="G10503" s="113" t="s">
        <v>124931</v>
      </c>
      <c r="H10503" s="113" t="s">
        <v>62753</v>
      </c>
      <c r="I10503" s="113" t="s">
        <v>91317</v>
      </c>
    </row>
    <row r="10504" spans="5:9" ht="14.5" x14ac:dyDescent="0.35">
      <c r="E10504" s="113" t="s">
        <v>80457</v>
      </c>
      <c r="F10504" s="113" t="s">
        <v>20754</v>
      </c>
      <c r="G10504" s="113" t="s">
        <v>124932</v>
      </c>
      <c r="H10504" s="113" t="s">
        <v>62752</v>
      </c>
      <c r="I10504" s="113" t="s">
        <v>91316</v>
      </c>
    </row>
    <row r="10505" spans="5:9" ht="14.5" x14ac:dyDescent="0.35">
      <c r="E10505" s="113" t="s">
        <v>80456</v>
      </c>
      <c r="F10505" s="113" t="s">
        <v>20753</v>
      </c>
      <c r="G10505" s="113" t="s">
        <v>124933</v>
      </c>
      <c r="H10505" s="113" t="s">
        <v>62751</v>
      </c>
      <c r="I10505" s="113" t="s">
        <v>91315</v>
      </c>
    </row>
    <row r="10506" spans="5:9" ht="14.5" x14ac:dyDescent="0.35">
      <c r="E10506" s="113" t="s">
        <v>80455</v>
      </c>
      <c r="F10506" s="113" t="s">
        <v>20752</v>
      </c>
      <c r="G10506" s="113" t="s">
        <v>124934</v>
      </c>
      <c r="H10506" s="113" t="s">
        <v>62750</v>
      </c>
      <c r="I10506" s="113" t="s">
        <v>91314</v>
      </c>
    </row>
    <row r="10507" spans="5:9" ht="14.5" x14ac:dyDescent="0.35">
      <c r="E10507" s="113" t="s">
        <v>80454</v>
      </c>
      <c r="F10507" s="113" t="s">
        <v>20751</v>
      </c>
      <c r="G10507" s="113" t="s">
        <v>124935</v>
      </c>
      <c r="H10507" s="113" t="s">
        <v>62749</v>
      </c>
      <c r="I10507" s="113" t="s">
        <v>91313</v>
      </c>
    </row>
    <row r="10508" spans="5:9" ht="14.5" x14ac:dyDescent="0.35">
      <c r="E10508" s="113" t="s">
        <v>80453</v>
      </c>
      <c r="F10508" s="113" t="s">
        <v>20750</v>
      </c>
      <c r="G10508" s="113" t="s">
        <v>124936</v>
      </c>
      <c r="H10508" s="113" t="s">
        <v>62748</v>
      </c>
      <c r="I10508" s="113" t="s">
        <v>91312</v>
      </c>
    </row>
    <row r="10509" spans="5:9" ht="14.5" x14ac:dyDescent="0.35">
      <c r="E10509" s="113" t="s">
        <v>80452</v>
      </c>
      <c r="F10509" s="113" t="s">
        <v>20749</v>
      </c>
      <c r="G10509" s="113" t="s">
        <v>124937</v>
      </c>
      <c r="H10509" s="113" t="s">
        <v>62747</v>
      </c>
      <c r="I10509" s="113" t="s">
        <v>91311</v>
      </c>
    </row>
    <row r="10510" spans="5:9" ht="14.5" x14ac:dyDescent="0.35">
      <c r="E10510" s="113" t="s">
        <v>80451</v>
      </c>
      <c r="F10510" s="113" t="s">
        <v>20748</v>
      </c>
      <c r="G10510" s="113" t="s">
        <v>124938</v>
      </c>
      <c r="H10510" s="113" t="s">
        <v>62746</v>
      </c>
      <c r="I10510" s="113" t="s">
        <v>91310</v>
      </c>
    </row>
    <row r="10511" spans="5:9" ht="14.5" x14ac:dyDescent="0.35">
      <c r="E10511" s="113" t="s">
        <v>80450</v>
      </c>
      <c r="F10511" s="113" t="s">
        <v>20747</v>
      </c>
      <c r="G10511" s="113" t="s">
        <v>124939</v>
      </c>
      <c r="H10511" s="113" t="s">
        <v>62745</v>
      </c>
      <c r="I10511" s="113" t="s">
        <v>91309</v>
      </c>
    </row>
    <row r="10512" spans="5:9" ht="14.5" x14ac:dyDescent="0.35">
      <c r="E10512" s="113" t="s">
        <v>80449</v>
      </c>
      <c r="F10512" s="113" t="s">
        <v>20746</v>
      </c>
      <c r="G10512" s="113" t="s">
        <v>124940</v>
      </c>
      <c r="H10512" s="113" t="s">
        <v>62744</v>
      </c>
      <c r="I10512" s="113" t="s">
        <v>91308</v>
      </c>
    </row>
    <row r="10513" spans="5:9" ht="14.5" x14ac:dyDescent="0.35">
      <c r="E10513" s="113" t="s">
        <v>80448</v>
      </c>
      <c r="F10513" s="113" t="s">
        <v>20745</v>
      </c>
      <c r="G10513" s="113" t="s">
        <v>124941</v>
      </c>
      <c r="H10513" s="113" t="s">
        <v>62743</v>
      </c>
      <c r="I10513" s="113" t="s">
        <v>91307</v>
      </c>
    </row>
    <row r="10514" spans="5:9" ht="14.5" x14ac:dyDescent="0.35">
      <c r="E10514" s="113" t="s">
        <v>80447</v>
      </c>
      <c r="F10514" s="113" t="s">
        <v>20744</v>
      </c>
      <c r="G10514" s="113" t="s">
        <v>124942</v>
      </c>
      <c r="H10514" s="113" t="s">
        <v>62742</v>
      </c>
      <c r="I10514" s="113" t="s">
        <v>91306</v>
      </c>
    </row>
    <row r="10515" spans="5:9" ht="14.5" x14ac:dyDescent="0.35">
      <c r="E10515" s="113" t="s">
        <v>80446</v>
      </c>
      <c r="F10515" s="113" t="s">
        <v>20743</v>
      </c>
      <c r="G10515" s="113" t="s">
        <v>124943</v>
      </c>
      <c r="H10515" s="113" t="s">
        <v>62741</v>
      </c>
      <c r="I10515" s="113" t="s">
        <v>91305</v>
      </c>
    </row>
    <row r="10516" spans="5:9" ht="14.5" x14ac:dyDescent="0.35">
      <c r="E10516" s="113" t="s">
        <v>80445</v>
      </c>
      <c r="F10516" s="113" t="s">
        <v>20742</v>
      </c>
      <c r="G10516" s="113" t="s">
        <v>124944</v>
      </c>
      <c r="H10516" s="113" t="s">
        <v>62740</v>
      </c>
      <c r="I10516" s="113" t="s">
        <v>91304</v>
      </c>
    </row>
    <row r="10517" spans="5:9" ht="14.5" x14ac:dyDescent="0.35">
      <c r="E10517" s="113" t="s">
        <v>80444</v>
      </c>
      <c r="F10517" s="113" t="s">
        <v>20741</v>
      </c>
      <c r="G10517" s="113" t="s">
        <v>124945</v>
      </c>
      <c r="H10517" s="113" t="s">
        <v>62739</v>
      </c>
      <c r="I10517" s="113" t="s">
        <v>91303</v>
      </c>
    </row>
    <row r="10518" spans="5:9" ht="14.5" x14ac:dyDescent="0.35">
      <c r="E10518" s="113" t="s">
        <v>80443</v>
      </c>
      <c r="F10518" s="113" t="s">
        <v>20740</v>
      </c>
      <c r="G10518" s="113" t="s">
        <v>124946</v>
      </c>
      <c r="H10518" s="113" t="s">
        <v>62738</v>
      </c>
      <c r="I10518" s="113" t="s">
        <v>91302</v>
      </c>
    </row>
    <row r="10519" spans="5:9" ht="14.5" x14ac:dyDescent="0.35">
      <c r="E10519" s="113" t="s">
        <v>80442</v>
      </c>
      <c r="F10519" s="113" t="s">
        <v>20739</v>
      </c>
      <c r="G10519" s="113" t="s">
        <v>124947</v>
      </c>
      <c r="H10519" s="113" t="s">
        <v>62737</v>
      </c>
      <c r="I10519" s="113" t="s">
        <v>91301</v>
      </c>
    </row>
    <row r="10520" spans="5:9" ht="14.5" x14ac:dyDescent="0.35">
      <c r="E10520" s="113" t="s">
        <v>80441</v>
      </c>
      <c r="F10520" s="113" t="s">
        <v>20738</v>
      </c>
      <c r="G10520" s="113" t="s">
        <v>124948</v>
      </c>
      <c r="H10520" s="113" t="s">
        <v>62736</v>
      </c>
      <c r="I10520" s="113" t="s">
        <v>91300</v>
      </c>
    </row>
    <row r="10521" spans="5:9" ht="14.5" x14ac:dyDescent="0.35">
      <c r="E10521" s="113" t="s">
        <v>80440</v>
      </c>
      <c r="F10521" s="113" t="s">
        <v>20737</v>
      </c>
      <c r="G10521" s="113" t="s">
        <v>124949</v>
      </c>
      <c r="H10521" s="113" t="s">
        <v>62735</v>
      </c>
      <c r="I10521" s="113" t="s">
        <v>91299</v>
      </c>
    </row>
    <row r="10522" spans="5:9" ht="14.5" x14ac:dyDescent="0.35">
      <c r="E10522" s="113" t="s">
        <v>80439</v>
      </c>
      <c r="F10522" s="113" t="s">
        <v>20736</v>
      </c>
      <c r="G10522" s="113" t="s">
        <v>124950</v>
      </c>
      <c r="H10522" s="113" t="s">
        <v>62734</v>
      </c>
      <c r="I10522" s="113" t="s">
        <v>91298</v>
      </c>
    </row>
    <row r="10523" spans="5:9" ht="14.5" x14ac:dyDescent="0.35">
      <c r="E10523" s="113" t="s">
        <v>80438</v>
      </c>
      <c r="F10523" s="113" t="s">
        <v>20735</v>
      </c>
      <c r="G10523" s="113" t="s">
        <v>124951</v>
      </c>
      <c r="H10523" s="113" t="s">
        <v>62733</v>
      </c>
      <c r="I10523" s="113" t="s">
        <v>91297</v>
      </c>
    </row>
    <row r="10524" spans="5:9" ht="14.5" x14ac:dyDescent="0.35">
      <c r="E10524" s="113" t="s">
        <v>80437</v>
      </c>
      <c r="F10524" s="113" t="s">
        <v>20734</v>
      </c>
      <c r="G10524" s="113" t="s">
        <v>124952</v>
      </c>
      <c r="H10524" s="113" t="s">
        <v>62732</v>
      </c>
      <c r="I10524" s="113" t="s">
        <v>91296</v>
      </c>
    </row>
    <row r="10525" spans="5:9" ht="14.5" x14ac:dyDescent="0.35">
      <c r="E10525" s="113" t="s">
        <v>80436</v>
      </c>
      <c r="F10525" s="113" t="s">
        <v>20733</v>
      </c>
      <c r="G10525" s="113" t="s">
        <v>124953</v>
      </c>
      <c r="H10525" s="113" t="s">
        <v>62731</v>
      </c>
      <c r="I10525" s="113" t="s">
        <v>91295</v>
      </c>
    </row>
    <row r="10526" spans="5:9" ht="14.5" x14ac:dyDescent="0.35">
      <c r="E10526" s="113" t="s">
        <v>80435</v>
      </c>
      <c r="F10526" s="113" t="s">
        <v>20732</v>
      </c>
      <c r="G10526" s="113" t="s">
        <v>124954</v>
      </c>
      <c r="H10526" s="113" t="s">
        <v>62730</v>
      </c>
      <c r="I10526" s="113" t="s">
        <v>91294</v>
      </c>
    </row>
    <row r="10527" spans="5:9" ht="14.5" x14ac:dyDescent="0.35">
      <c r="E10527" s="113" t="s">
        <v>80434</v>
      </c>
      <c r="F10527" s="113" t="s">
        <v>20731</v>
      </c>
      <c r="G10527" s="113" t="s">
        <v>124955</v>
      </c>
      <c r="H10527" s="113" t="s">
        <v>62729</v>
      </c>
      <c r="I10527" s="113" t="s">
        <v>91293</v>
      </c>
    </row>
    <row r="10528" spans="5:9" ht="14.5" x14ac:dyDescent="0.35">
      <c r="E10528" s="113" t="s">
        <v>80433</v>
      </c>
      <c r="F10528" s="113" t="s">
        <v>20730</v>
      </c>
      <c r="G10528" s="113" t="s">
        <v>124956</v>
      </c>
      <c r="H10528" s="113" t="s">
        <v>62728</v>
      </c>
      <c r="I10528" s="113" t="s">
        <v>91292</v>
      </c>
    </row>
    <row r="10529" spans="5:9" ht="14.5" x14ac:dyDescent="0.35">
      <c r="E10529" s="113" t="s">
        <v>80432</v>
      </c>
      <c r="F10529" s="113" t="s">
        <v>20729</v>
      </c>
      <c r="G10529" s="113" t="s">
        <v>124957</v>
      </c>
      <c r="H10529" s="113" t="s">
        <v>62727</v>
      </c>
      <c r="I10529" s="113" t="s">
        <v>91291</v>
      </c>
    </row>
    <row r="10530" spans="5:9" ht="14.5" x14ac:dyDescent="0.35">
      <c r="E10530" s="113" t="s">
        <v>80431</v>
      </c>
      <c r="F10530" s="113" t="s">
        <v>20728</v>
      </c>
      <c r="G10530" s="113" t="s">
        <v>124958</v>
      </c>
      <c r="H10530" s="113" t="s">
        <v>62726</v>
      </c>
      <c r="I10530" s="113" t="s">
        <v>91290</v>
      </c>
    </row>
    <row r="10531" spans="5:9" ht="14.5" x14ac:dyDescent="0.35">
      <c r="E10531" s="113" t="s">
        <v>80430</v>
      </c>
      <c r="F10531" s="113" t="s">
        <v>20727</v>
      </c>
      <c r="G10531" s="113" t="s">
        <v>124959</v>
      </c>
      <c r="H10531" s="113" t="s">
        <v>62725</v>
      </c>
      <c r="I10531" s="113" t="s">
        <v>91289</v>
      </c>
    </row>
    <row r="10532" spans="5:9" ht="14.5" x14ac:dyDescent="0.35">
      <c r="E10532" s="113" t="s">
        <v>80429</v>
      </c>
      <c r="F10532" s="113" t="s">
        <v>20726</v>
      </c>
      <c r="G10532" s="113" t="s">
        <v>124960</v>
      </c>
      <c r="H10532" s="113" t="s">
        <v>62724</v>
      </c>
      <c r="I10532" s="113" t="s">
        <v>91288</v>
      </c>
    </row>
    <row r="10533" spans="5:9" ht="14.5" x14ac:dyDescent="0.35">
      <c r="E10533" s="113" t="s">
        <v>80428</v>
      </c>
      <c r="F10533" s="113" t="s">
        <v>20725</v>
      </c>
      <c r="G10533" s="113" t="s">
        <v>124961</v>
      </c>
      <c r="H10533" s="113" t="s">
        <v>62723</v>
      </c>
      <c r="I10533" s="113" t="s">
        <v>91287</v>
      </c>
    </row>
    <row r="10534" spans="5:9" ht="14.5" x14ac:dyDescent="0.35">
      <c r="E10534" s="113" t="s">
        <v>80427</v>
      </c>
      <c r="F10534" s="113" t="s">
        <v>20724</v>
      </c>
      <c r="G10534" s="113" t="s">
        <v>124962</v>
      </c>
      <c r="H10534" s="113" t="s">
        <v>62722</v>
      </c>
      <c r="I10534" s="113" t="s">
        <v>91286</v>
      </c>
    </row>
    <row r="10535" spans="5:9" ht="14.5" x14ac:dyDescent="0.35">
      <c r="E10535" s="113" t="s">
        <v>80426</v>
      </c>
      <c r="F10535" s="113" t="s">
        <v>20723</v>
      </c>
      <c r="G10535" s="113" t="s">
        <v>124963</v>
      </c>
      <c r="H10535" s="113" t="s">
        <v>62721</v>
      </c>
      <c r="I10535" s="113" t="s">
        <v>91285</v>
      </c>
    </row>
    <row r="10536" spans="5:9" ht="14.5" x14ac:dyDescent="0.35">
      <c r="E10536" s="113" t="s">
        <v>80425</v>
      </c>
      <c r="F10536" s="113" t="s">
        <v>20722</v>
      </c>
      <c r="G10536" s="113" t="s">
        <v>124964</v>
      </c>
      <c r="H10536" s="113" t="s">
        <v>62720</v>
      </c>
      <c r="I10536" s="113" t="s">
        <v>91284</v>
      </c>
    </row>
    <row r="10537" spans="5:9" ht="14.5" x14ac:dyDescent="0.35">
      <c r="E10537" s="113" t="s">
        <v>80424</v>
      </c>
      <c r="F10537" s="113" t="s">
        <v>20721</v>
      </c>
      <c r="G10537" s="113" t="s">
        <v>124965</v>
      </c>
      <c r="H10537" s="113" t="s">
        <v>62719</v>
      </c>
      <c r="I10537" s="113" t="s">
        <v>91283</v>
      </c>
    </row>
    <row r="10538" spans="5:9" ht="14.5" x14ac:dyDescent="0.35">
      <c r="E10538" s="113" t="s">
        <v>80423</v>
      </c>
      <c r="F10538" s="113" t="s">
        <v>20720</v>
      </c>
      <c r="G10538" s="113" t="s">
        <v>124966</v>
      </c>
      <c r="H10538" s="113" t="s">
        <v>62718</v>
      </c>
      <c r="I10538" s="113" t="s">
        <v>91282</v>
      </c>
    </row>
    <row r="10539" spans="5:9" ht="14.5" x14ac:dyDescent="0.35">
      <c r="E10539" s="113" t="s">
        <v>80422</v>
      </c>
      <c r="F10539" s="113" t="s">
        <v>20719</v>
      </c>
      <c r="G10539" s="113" t="s">
        <v>45029</v>
      </c>
      <c r="H10539" s="113" t="s">
        <v>62717</v>
      </c>
      <c r="I10539" s="113" t="s">
        <v>91281</v>
      </c>
    </row>
    <row r="10540" spans="5:9" ht="14.5" x14ac:dyDescent="0.35">
      <c r="E10540" s="113" t="s">
        <v>80421</v>
      </c>
      <c r="F10540" s="113" t="s">
        <v>20718</v>
      </c>
      <c r="G10540" s="113" t="s">
        <v>45028</v>
      </c>
      <c r="H10540" s="113" t="s">
        <v>62716</v>
      </c>
      <c r="I10540" s="113" t="s">
        <v>91280</v>
      </c>
    </row>
    <row r="10541" spans="5:9" ht="14.5" x14ac:dyDescent="0.35">
      <c r="E10541" s="113" t="s">
        <v>80420</v>
      </c>
      <c r="F10541" s="113" t="s">
        <v>20717</v>
      </c>
      <c r="G10541" s="113" t="s">
        <v>45027</v>
      </c>
      <c r="H10541" s="113" t="s">
        <v>62715</v>
      </c>
      <c r="I10541" s="113" t="s">
        <v>91279</v>
      </c>
    </row>
    <row r="10542" spans="5:9" ht="14.5" x14ac:dyDescent="0.35">
      <c r="E10542" s="113" t="s">
        <v>80419</v>
      </c>
      <c r="F10542" s="113" t="s">
        <v>20716</v>
      </c>
      <c r="G10542" s="113" t="s">
        <v>116336</v>
      </c>
      <c r="H10542" s="113" t="s">
        <v>62714</v>
      </c>
      <c r="I10542" s="113" t="s">
        <v>91278</v>
      </c>
    </row>
    <row r="10543" spans="5:9" ht="14.5" x14ac:dyDescent="0.35">
      <c r="E10543" s="113" t="s">
        <v>80418</v>
      </c>
      <c r="F10543" s="113" t="s">
        <v>20715</v>
      </c>
      <c r="G10543" s="113" t="s">
        <v>45026</v>
      </c>
      <c r="H10543" s="113" t="s">
        <v>62713</v>
      </c>
      <c r="I10543" s="113" t="s">
        <v>91277</v>
      </c>
    </row>
    <row r="10544" spans="5:9" ht="14.5" x14ac:dyDescent="0.35">
      <c r="E10544" s="113" t="s">
        <v>80417</v>
      </c>
      <c r="F10544" s="113" t="s">
        <v>20714</v>
      </c>
      <c r="G10544" s="113" t="s">
        <v>45025</v>
      </c>
      <c r="H10544" s="113" t="s">
        <v>62712</v>
      </c>
      <c r="I10544" s="113" t="s">
        <v>91276</v>
      </c>
    </row>
    <row r="10545" spans="5:9" ht="14.5" x14ac:dyDescent="0.35">
      <c r="E10545" s="113" t="s">
        <v>80416</v>
      </c>
      <c r="F10545" s="113" t="s">
        <v>20713</v>
      </c>
      <c r="G10545" s="113" t="s">
        <v>118216</v>
      </c>
      <c r="H10545" s="113" t="s">
        <v>62711</v>
      </c>
      <c r="I10545" s="113" t="s">
        <v>140331</v>
      </c>
    </row>
    <row r="10546" spans="5:9" ht="14.5" x14ac:dyDescent="0.35">
      <c r="E10546" s="113" t="s">
        <v>80415</v>
      </c>
      <c r="F10546" s="113" t="s">
        <v>20712</v>
      </c>
      <c r="G10546" s="113" t="s">
        <v>118215</v>
      </c>
      <c r="H10546" s="113" t="s">
        <v>62710</v>
      </c>
      <c r="I10546" s="113" t="s">
        <v>91275</v>
      </c>
    </row>
    <row r="10547" spans="5:9" ht="14.5" x14ac:dyDescent="0.35">
      <c r="E10547" s="113" t="s">
        <v>80414</v>
      </c>
      <c r="F10547" s="113" t="s">
        <v>20711</v>
      </c>
      <c r="G10547" s="113" t="s">
        <v>45024</v>
      </c>
      <c r="H10547" s="113" t="s">
        <v>62709</v>
      </c>
      <c r="I10547" s="113" t="s">
        <v>91274</v>
      </c>
    </row>
    <row r="10548" spans="5:9" ht="14.5" x14ac:dyDescent="0.35">
      <c r="E10548" s="113" t="s">
        <v>80413</v>
      </c>
      <c r="F10548" s="113" t="s">
        <v>20710</v>
      </c>
      <c r="G10548" s="113" t="s">
        <v>45023</v>
      </c>
      <c r="H10548" s="113" t="s">
        <v>62708</v>
      </c>
      <c r="I10548" s="113" t="s">
        <v>91273</v>
      </c>
    </row>
    <row r="10549" spans="5:9" ht="14.5" x14ac:dyDescent="0.35">
      <c r="E10549" s="113" t="s">
        <v>80412</v>
      </c>
      <c r="F10549" s="113" t="s">
        <v>20709</v>
      </c>
      <c r="G10549" s="113" t="s">
        <v>45022</v>
      </c>
      <c r="H10549" s="113" t="s">
        <v>62707</v>
      </c>
      <c r="I10549" s="113" t="s">
        <v>91272</v>
      </c>
    </row>
    <row r="10550" spans="5:9" ht="14.5" x14ac:dyDescent="0.35">
      <c r="E10550" s="113" t="s">
        <v>80411</v>
      </c>
      <c r="F10550" s="113" t="s">
        <v>20708</v>
      </c>
      <c r="G10550" s="113" t="s">
        <v>45021</v>
      </c>
      <c r="H10550" s="113" t="s">
        <v>62706</v>
      </c>
      <c r="I10550" s="113" t="s">
        <v>91271</v>
      </c>
    </row>
    <row r="10551" spans="5:9" ht="14.5" x14ac:dyDescent="0.35">
      <c r="E10551" s="113" t="s">
        <v>80410</v>
      </c>
      <c r="F10551" s="113" t="s">
        <v>20707</v>
      </c>
      <c r="G10551" s="113" t="s">
        <v>45020</v>
      </c>
      <c r="H10551" s="113" t="s">
        <v>62705</v>
      </c>
      <c r="I10551" s="113" t="s">
        <v>91270</v>
      </c>
    </row>
    <row r="10552" spans="5:9" ht="14.5" x14ac:dyDescent="0.35">
      <c r="E10552" s="113" t="s">
        <v>80409</v>
      </c>
      <c r="F10552" s="113" t="s">
        <v>20706</v>
      </c>
      <c r="G10552" s="113" t="s">
        <v>45019</v>
      </c>
      <c r="H10552" s="113" t="s">
        <v>62704</v>
      </c>
      <c r="I10552" s="113" t="s">
        <v>91269</v>
      </c>
    </row>
    <row r="10553" spans="5:9" ht="14.5" x14ac:dyDescent="0.35">
      <c r="E10553" s="113" t="s">
        <v>80408</v>
      </c>
      <c r="F10553" s="113" t="s">
        <v>20705</v>
      </c>
      <c r="G10553" s="113" t="s">
        <v>45018</v>
      </c>
      <c r="H10553" s="113" t="s">
        <v>62703</v>
      </c>
      <c r="I10553" s="113" t="s">
        <v>91268</v>
      </c>
    </row>
    <row r="10554" spans="5:9" ht="14.5" x14ac:dyDescent="0.35">
      <c r="E10554" s="113" t="s">
        <v>80407</v>
      </c>
      <c r="F10554" s="113" t="s">
        <v>20704</v>
      </c>
      <c r="G10554" s="113" t="s">
        <v>45017</v>
      </c>
      <c r="H10554" s="113" t="s">
        <v>62702</v>
      </c>
      <c r="I10554" s="113" t="s">
        <v>91267</v>
      </c>
    </row>
    <row r="10555" spans="5:9" ht="14.5" x14ac:dyDescent="0.35">
      <c r="E10555" s="113" t="s">
        <v>80406</v>
      </c>
      <c r="F10555" s="113" t="s">
        <v>20703</v>
      </c>
      <c r="G10555" s="113" t="s">
        <v>140209</v>
      </c>
      <c r="H10555" s="113" t="s">
        <v>62701</v>
      </c>
      <c r="I10555" s="113" t="s">
        <v>91266</v>
      </c>
    </row>
    <row r="10556" spans="5:9" ht="14.5" x14ac:dyDescent="0.35">
      <c r="E10556" s="113" t="s">
        <v>80405</v>
      </c>
      <c r="F10556" s="113" t="s">
        <v>20702</v>
      </c>
      <c r="G10556" s="113" t="s">
        <v>115170</v>
      </c>
      <c r="H10556" s="113" t="s">
        <v>62700</v>
      </c>
      <c r="I10556" s="113" t="s">
        <v>91265</v>
      </c>
    </row>
    <row r="10557" spans="5:9" ht="14.5" x14ac:dyDescent="0.35">
      <c r="E10557" s="113" t="s">
        <v>80404</v>
      </c>
      <c r="F10557" s="113" t="s">
        <v>20701</v>
      </c>
      <c r="G10557" s="113" t="s">
        <v>110021</v>
      </c>
      <c r="H10557" s="113" t="s">
        <v>62699</v>
      </c>
      <c r="I10557" s="113" t="s">
        <v>91264</v>
      </c>
    </row>
    <row r="10558" spans="5:9" ht="14.5" x14ac:dyDescent="0.35">
      <c r="E10558" s="113" t="s">
        <v>80403</v>
      </c>
      <c r="F10558" s="113" t="s">
        <v>20700</v>
      </c>
      <c r="G10558" s="113" t="s">
        <v>118214</v>
      </c>
      <c r="H10558" s="113" t="s">
        <v>62698</v>
      </c>
      <c r="I10558" s="113" t="s">
        <v>91263</v>
      </c>
    </row>
    <row r="10559" spans="5:9" ht="14.5" x14ac:dyDescent="0.35">
      <c r="E10559" s="113" t="s">
        <v>80402</v>
      </c>
      <c r="F10559" s="113" t="s">
        <v>20699</v>
      </c>
      <c r="G10559" s="113" t="s">
        <v>45016</v>
      </c>
      <c r="H10559" s="113" t="s">
        <v>62697</v>
      </c>
      <c r="I10559" s="113" t="s">
        <v>91262</v>
      </c>
    </row>
    <row r="10560" spans="5:9" ht="14.5" x14ac:dyDescent="0.35">
      <c r="E10560" s="113" t="s">
        <v>80401</v>
      </c>
      <c r="F10560" s="113" t="s">
        <v>20698</v>
      </c>
      <c r="G10560" s="113" t="s">
        <v>45015</v>
      </c>
      <c r="H10560" s="113" t="s">
        <v>62696</v>
      </c>
      <c r="I10560" s="113" t="s">
        <v>91261</v>
      </c>
    </row>
    <row r="10561" spans="5:9" ht="14.5" x14ac:dyDescent="0.35">
      <c r="E10561" s="113" t="s">
        <v>80400</v>
      </c>
      <c r="F10561" s="113" t="s">
        <v>20697</v>
      </c>
      <c r="G10561" s="113" t="s">
        <v>45014</v>
      </c>
      <c r="H10561" s="113" t="s">
        <v>62695</v>
      </c>
      <c r="I10561" s="113" t="s">
        <v>91260</v>
      </c>
    </row>
    <row r="10562" spans="5:9" ht="14.5" x14ac:dyDescent="0.35">
      <c r="E10562" s="113" t="s">
        <v>80399</v>
      </c>
      <c r="F10562" s="113" t="s">
        <v>20696</v>
      </c>
      <c r="G10562" s="113" t="s">
        <v>45013</v>
      </c>
      <c r="H10562" s="113" t="s">
        <v>62694</v>
      </c>
      <c r="I10562" s="113" t="s">
        <v>91259</v>
      </c>
    </row>
    <row r="10563" spans="5:9" ht="14.5" x14ac:dyDescent="0.35">
      <c r="E10563" s="113" t="s">
        <v>80398</v>
      </c>
      <c r="F10563" s="113" t="s">
        <v>20695</v>
      </c>
      <c r="G10563" s="113" t="s">
        <v>45012</v>
      </c>
      <c r="H10563" s="113" t="s">
        <v>62693</v>
      </c>
      <c r="I10563" s="113" t="s">
        <v>91258</v>
      </c>
    </row>
    <row r="10564" spans="5:9" ht="14.5" x14ac:dyDescent="0.35">
      <c r="E10564" s="113" t="s">
        <v>80397</v>
      </c>
      <c r="F10564" s="113" t="s">
        <v>20694</v>
      </c>
      <c r="G10564" s="113" t="s">
        <v>45011</v>
      </c>
      <c r="H10564" s="113" t="s">
        <v>62692</v>
      </c>
      <c r="I10564" s="113" t="s">
        <v>91257</v>
      </c>
    </row>
    <row r="10565" spans="5:9" ht="14.5" x14ac:dyDescent="0.35">
      <c r="E10565" s="113" t="s">
        <v>80396</v>
      </c>
      <c r="F10565" s="113" t="s">
        <v>20693</v>
      </c>
      <c r="G10565" s="113" t="s">
        <v>45010</v>
      </c>
      <c r="H10565" s="113" t="s">
        <v>62691</v>
      </c>
      <c r="I10565" s="113" t="s">
        <v>91256</v>
      </c>
    </row>
    <row r="10566" spans="5:9" ht="14.5" x14ac:dyDescent="0.35">
      <c r="E10566" s="113" t="s">
        <v>80395</v>
      </c>
      <c r="F10566" s="113" t="s">
        <v>20692</v>
      </c>
      <c r="G10566" s="113" t="s">
        <v>45009</v>
      </c>
      <c r="H10566" s="113" t="s">
        <v>62690</v>
      </c>
      <c r="I10566" s="113" t="s">
        <v>91255</v>
      </c>
    </row>
    <row r="10567" spans="5:9" ht="14.5" x14ac:dyDescent="0.35">
      <c r="E10567" s="113" t="s">
        <v>80394</v>
      </c>
      <c r="F10567" s="113" t="s">
        <v>20691</v>
      </c>
      <c r="G10567" s="113" t="s">
        <v>45008</v>
      </c>
      <c r="H10567" s="113" t="s">
        <v>62689</v>
      </c>
      <c r="I10567" s="113" t="s">
        <v>91254</v>
      </c>
    </row>
    <row r="10568" spans="5:9" ht="14.5" x14ac:dyDescent="0.35">
      <c r="E10568" s="113" t="s">
        <v>80393</v>
      </c>
      <c r="F10568" s="113" t="s">
        <v>20690</v>
      </c>
      <c r="G10568" s="113" t="s">
        <v>45007</v>
      </c>
      <c r="H10568" s="113" t="s">
        <v>62688</v>
      </c>
      <c r="I10568" s="113" t="s">
        <v>91253</v>
      </c>
    </row>
    <row r="10569" spans="5:9" ht="14.5" x14ac:dyDescent="0.35">
      <c r="E10569" s="113" t="s">
        <v>80392</v>
      </c>
      <c r="F10569" s="113" t="s">
        <v>20689</v>
      </c>
      <c r="G10569" s="113" t="s">
        <v>45006</v>
      </c>
      <c r="H10569" s="113" t="s">
        <v>62687</v>
      </c>
      <c r="I10569" s="113" t="s">
        <v>91252</v>
      </c>
    </row>
    <row r="10570" spans="5:9" ht="14.5" x14ac:dyDescent="0.35">
      <c r="E10570" s="113" t="s">
        <v>80391</v>
      </c>
      <c r="F10570" s="113" t="s">
        <v>20688</v>
      </c>
      <c r="G10570" s="113" t="s">
        <v>45005</v>
      </c>
      <c r="H10570" s="113" t="s">
        <v>62686</v>
      </c>
      <c r="I10570" s="113" t="s">
        <v>91251</v>
      </c>
    </row>
    <row r="10571" spans="5:9" ht="14.5" x14ac:dyDescent="0.35">
      <c r="E10571" s="113" t="s">
        <v>80390</v>
      </c>
      <c r="F10571" s="113" t="s">
        <v>20687</v>
      </c>
      <c r="G10571" s="113" t="s">
        <v>45004</v>
      </c>
      <c r="H10571" s="113" t="s">
        <v>62685</v>
      </c>
      <c r="I10571" s="113" t="s">
        <v>91250</v>
      </c>
    </row>
    <row r="10572" spans="5:9" ht="14.5" x14ac:dyDescent="0.35">
      <c r="E10572" s="113" t="s">
        <v>80389</v>
      </c>
      <c r="F10572" s="113" t="s">
        <v>20686</v>
      </c>
      <c r="G10572" s="113" t="s">
        <v>140208</v>
      </c>
      <c r="H10572" s="113" t="s">
        <v>62684</v>
      </c>
      <c r="I10572" s="113" t="s">
        <v>91249</v>
      </c>
    </row>
    <row r="10573" spans="5:9" ht="14.5" x14ac:dyDescent="0.35">
      <c r="E10573" s="113" t="s">
        <v>80388</v>
      </c>
      <c r="F10573" s="113" t="s">
        <v>20685</v>
      </c>
      <c r="G10573" s="113" t="s">
        <v>138395</v>
      </c>
      <c r="H10573" s="113" t="s">
        <v>62683</v>
      </c>
      <c r="I10573" s="113" t="s">
        <v>91248</v>
      </c>
    </row>
    <row r="10574" spans="5:9" ht="14.5" x14ac:dyDescent="0.35">
      <c r="E10574" s="113" t="s">
        <v>80387</v>
      </c>
      <c r="F10574" s="113" t="s">
        <v>20684</v>
      </c>
      <c r="G10574" s="113" t="s">
        <v>138396</v>
      </c>
      <c r="H10574" s="113" t="s">
        <v>62682</v>
      </c>
      <c r="I10574" s="113" t="s">
        <v>91247</v>
      </c>
    </row>
    <row r="10575" spans="5:9" ht="14.5" x14ac:dyDescent="0.35">
      <c r="E10575" s="113" t="s">
        <v>80386</v>
      </c>
      <c r="F10575" s="113" t="s">
        <v>20683</v>
      </c>
      <c r="G10575" s="113" t="s">
        <v>131454</v>
      </c>
      <c r="H10575" s="113" t="s">
        <v>62681</v>
      </c>
      <c r="I10575" s="113" t="s">
        <v>91246</v>
      </c>
    </row>
    <row r="10576" spans="5:9" ht="14.5" x14ac:dyDescent="0.35">
      <c r="E10576" s="113" t="s">
        <v>80385</v>
      </c>
      <c r="F10576" s="113" t="s">
        <v>20682</v>
      </c>
      <c r="G10576" s="113" t="s">
        <v>128960</v>
      </c>
      <c r="H10576" s="113" t="s">
        <v>62680</v>
      </c>
      <c r="I10576" s="113" t="s">
        <v>91245</v>
      </c>
    </row>
    <row r="10577" spans="5:9" ht="14.5" x14ac:dyDescent="0.35">
      <c r="E10577" s="113" t="s">
        <v>80384</v>
      </c>
      <c r="F10577" s="113" t="s">
        <v>20681</v>
      </c>
      <c r="G10577" s="113" t="s">
        <v>125069</v>
      </c>
      <c r="H10577" s="113" t="s">
        <v>62679</v>
      </c>
      <c r="I10577" s="113" t="s">
        <v>91244</v>
      </c>
    </row>
    <row r="10578" spans="5:9" ht="14.5" x14ac:dyDescent="0.35">
      <c r="E10578" s="113" t="s">
        <v>80383</v>
      </c>
      <c r="F10578" s="113" t="s">
        <v>20680</v>
      </c>
      <c r="G10578" s="113" t="s">
        <v>125070</v>
      </c>
      <c r="H10578" s="113" t="s">
        <v>62678</v>
      </c>
      <c r="I10578" s="113" t="s">
        <v>91243</v>
      </c>
    </row>
    <row r="10579" spans="5:9" ht="14.5" x14ac:dyDescent="0.35">
      <c r="E10579" s="113" t="s">
        <v>80382</v>
      </c>
      <c r="F10579" s="113" t="s">
        <v>20679</v>
      </c>
      <c r="G10579" s="113" t="s">
        <v>122369</v>
      </c>
      <c r="H10579" s="113" t="s">
        <v>62677</v>
      </c>
      <c r="I10579" s="113" t="s">
        <v>91242</v>
      </c>
    </row>
    <row r="10580" spans="5:9" ht="14.5" x14ac:dyDescent="0.35">
      <c r="E10580" s="113" t="s">
        <v>80381</v>
      </c>
      <c r="F10580" s="113" t="s">
        <v>20678</v>
      </c>
      <c r="G10580" s="113" t="s">
        <v>122368</v>
      </c>
      <c r="H10580" s="113" t="s">
        <v>62676</v>
      </c>
      <c r="I10580" s="113" t="s">
        <v>91241</v>
      </c>
    </row>
    <row r="10581" spans="5:9" ht="14.5" x14ac:dyDescent="0.35">
      <c r="E10581" s="113" t="s">
        <v>80380</v>
      </c>
      <c r="F10581" s="113" t="s">
        <v>20677</v>
      </c>
      <c r="G10581" s="113" t="s">
        <v>122367</v>
      </c>
      <c r="H10581" s="113" t="s">
        <v>62675</v>
      </c>
      <c r="I10581" s="113" t="s">
        <v>91240</v>
      </c>
    </row>
    <row r="10582" spans="5:9" ht="14.5" x14ac:dyDescent="0.35">
      <c r="E10582" s="113" t="s">
        <v>80379</v>
      </c>
      <c r="F10582" s="113" t="s">
        <v>20676</v>
      </c>
      <c r="G10582" s="113" t="s">
        <v>120715</v>
      </c>
      <c r="H10582" s="113" t="s">
        <v>62674</v>
      </c>
      <c r="I10582" s="113" t="s">
        <v>91239</v>
      </c>
    </row>
    <row r="10583" spans="5:9" ht="14.5" x14ac:dyDescent="0.35">
      <c r="E10583" s="113" t="s">
        <v>80378</v>
      </c>
      <c r="F10583" s="113" t="s">
        <v>20675</v>
      </c>
      <c r="G10583" s="113" t="s">
        <v>118213</v>
      </c>
      <c r="H10583" s="113" t="s">
        <v>62673</v>
      </c>
      <c r="I10583" s="113" t="s">
        <v>91238</v>
      </c>
    </row>
    <row r="10584" spans="5:9" ht="14.5" x14ac:dyDescent="0.35">
      <c r="E10584" s="113" t="s">
        <v>80377</v>
      </c>
      <c r="F10584" s="113" t="s">
        <v>20674</v>
      </c>
      <c r="G10584" s="113" t="s">
        <v>118212</v>
      </c>
      <c r="H10584" s="113" t="s">
        <v>62672</v>
      </c>
      <c r="I10584" s="113" t="s">
        <v>91237</v>
      </c>
    </row>
    <row r="10585" spans="5:9" ht="14.5" x14ac:dyDescent="0.35">
      <c r="E10585" s="113" t="s">
        <v>80376</v>
      </c>
      <c r="F10585" s="113" t="s">
        <v>20673</v>
      </c>
      <c r="G10585" s="113" t="s">
        <v>118211</v>
      </c>
      <c r="H10585" s="113" t="s">
        <v>62671</v>
      </c>
      <c r="I10585" s="113" t="s">
        <v>91236</v>
      </c>
    </row>
    <row r="10586" spans="5:9" ht="14.5" x14ac:dyDescent="0.35">
      <c r="E10586" s="113" t="s">
        <v>80375</v>
      </c>
      <c r="F10586" s="113" t="s">
        <v>20672</v>
      </c>
      <c r="G10586" s="113" t="s">
        <v>118210</v>
      </c>
      <c r="H10586" s="113" t="s">
        <v>62670</v>
      </c>
      <c r="I10586" s="113" t="s">
        <v>91235</v>
      </c>
    </row>
    <row r="10587" spans="5:9" ht="14.5" x14ac:dyDescent="0.35">
      <c r="E10587" s="113" t="s">
        <v>80374</v>
      </c>
      <c r="F10587" s="113" t="s">
        <v>20671</v>
      </c>
      <c r="G10587" s="113" t="s">
        <v>118209</v>
      </c>
      <c r="H10587" s="113" t="s">
        <v>62669</v>
      </c>
      <c r="I10587" s="113" t="s">
        <v>91234</v>
      </c>
    </row>
    <row r="10588" spans="5:9" ht="14.5" x14ac:dyDescent="0.35">
      <c r="E10588" s="113" t="s">
        <v>80373</v>
      </c>
      <c r="F10588" s="113" t="s">
        <v>20670</v>
      </c>
      <c r="G10588" s="113" t="s">
        <v>118208</v>
      </c>
      <c r="H10588" s="113" t="s">
        <v>62668</v>
      </c>
      <c r="I10588" s="113" t="s">
        <v>91233</v>
      </c>
    </row>
    <row r="10589" spans="5:9" ht="14.5" x14ac:dyDescent="0.35">
      <c r="E10589" s="113" t="s">
        <v>80372</v>
      </c>
      <c r="F10589" s="113" t="s">
        <v>20669</v>
      </c>
      <c r="G10589" s="113" t="s">
        <v>118207</v>
      </c>
      <c r="H10589" s="113" t="s">
        <v>62667</v>
      </c>
      <c r="I10589" s="113" t="s">
        <v>91232</v>
      </c>
    </row>
    <row r="10590" spans="5:9" ht="14.5" x14ac:dyDescent="0.35">
      <c r="E10590" s="113" t="s">
        <v>80371</v>
      </c>
      <c r="F10590" s="113" t="s">
        <v>20668</v>
      </c>
      <c r="G10590" s="113" t="s">
        <v>110020</v>
      </c>
      <c r="H10590" s="113" t="s">
        <v>62666</v>
      </c>
      <c r="I10590" s="113" t="s">
        <v>91231</v>
      </c>
    </row>
    <row r="10591" spans="5:9" ht="14.5" x14ac:dyDescent="0.35">
      <c r="E10591" s="113" t="s">
        <v>80370</v>
      </c>
      <c r="F10591" s="113" t="s">
        <v>20667</v>
      </c>
      <c r="G10591" s="113" t="s">
        <v>110019</v>
      </c>
      <c r="H10591" s="113" t="s">
        <v>62665</v>
      </c>
      <c r="I10591" s="113" t="s">
        <v>91230</v>
      </c>
    </row>
    <row r="10592" spans="5:9" ht="14.5" x14ac:dyDescent="0.35">
      <c r="E10592" s="113" t="s">
        <v>80369</v>
      </c>
      <c r="F10592" s="113" t="s">
        <v>20666</v>
      </c>
      <c r="G10592" s="113" t="s">
        <v>110018</v>
      </c>
      <c r="H10592" s="113" t="s">
        <v>62664</v>
      </c>
      <c r="I10592" s="113" t="s">
        <v>91229</v>
      </c>
    </row>
    <row r="10593" spans="5:9" ht="14.5" x14ac:dyDescent="0.35">
      <c r="E10593" s="113" t="s">
        <v>80368</v>
      </c>
      <c r="F10593" s="113" t="s">
        <v>20665</v>
      </c>
      <c r="G10593" s="113" t="s">
        <v>110017</v>
      </c>
      <c r="H10593" s="113" t="s">
        <v>62663</v>
      </c>
      <c r="I10593" s="113" t="s">
        <v>91228</v>
      </c>
    </row>
    <row r="10594" spans="5:9" ht="14.5" x14ac:dyDescent="0.35">
      <c r="E10594" s="113" t="s">
        <v>80367</v>
      </c>
      <c r="F10594" s="113" t="s">
        <v>20664</v>
      </c>
      <c r="G10594" s="113" t="s">
        <v>110016</v>
      </c>
      <c r="H10594" s="113" t="s">
        <v>62662</v>
      </c>
      <c r="I10594" s="113" t="s">
        <v>91227</v>
      </c>
    </row>
    <row r="10595" spans="5:9" ht="14.5" x14ac:dyDescent="0.35">
      <c r="E10595" s="113" t="s">
        <v>80366</v>
      </c>
      <c r="F10595" s="113" t="s">
        <v>20663</v>
      </c>
      <c r="G10595" s="113" t="s">
        <v>110015</v>
      </c>
      <c r="H10595" s="113" t="s">
        <v>62661</v>
      </c>
      <c r="I10595" s="113" t="s">
        <v>91226</v>
      </c>
    </row>
    <row r="10596" spans="5:9" ht="14.5" x14ac:dyDescent="0.35">
      <c r="E10596" s="113" t="s">
        <v>80365</v>
      </c>
      <c r="F10596" s="113" t="s">
        <v>20662</v>
      </c>
      <c r="G10596" s="113" t="s">
        <v>110014</v>
      </c>
      <c r="H10596" s="113" t="s">
        <v>62660</v>
      </c>
      <c r="I10596" s="113" t="s">
        <v>91225</v>
      </c>
    </row>
    <row r="10597" spans="5:9" ht="14.5" x14ac:dyDescent="0.35">
      <c r="E10597" s="113" t="s">
        <v>80364</v>
      </c>
      <c r="F10597" s="113" t="s">
        <v>20661</v>
      </c>
      <c r="G10597" s="113" t="s">
        <v>110013</v>
      </c>
      <c r="H10597" s="113" t="s">
        <v>62659</v>
      </c>
      <c r="I10597" s="113" t="s">
        <v>91224</v>
      </c>
    </row>
    <row r="10598" spans="5:9" ht="14.5" x14ac:dyDescent="0.35">
      <c r="E10598" s="113" t="s">
        <v>80363</v>
      </c>
      <c r="F10598" s="113" t="s">
        <v>20660</v>
      </c>
      <c r="G10598" s="113" t="s">
        <v>45003</v>
      </c>
      <c r="H10598" s="113" t="s">
        <v>62658</v>
      </c>
      <c r="I10598" s="113" t="s">
        <v>91223</v>
      </c>
    </row>
    <row r="10599" spans="5:9" ht="14.5" x14ac:dyDescent="0.35">
      <c r="E10599" s="113" t="s">
        <v>80362</v>
      </c>
      <c r="F10599" s="113" t="s">
        <v>20659</v>
      </c>
      <c r="G10599" s="113" t="s">
        <v>45002</v>
      </c>
      <c r="H10599" s="113" t="s">
        <v>62657</v>
      </c>
      <c r="I10599" s="113" t="s">
        <v>91222</v>
      </c>
    </row>
    <row r="10600" spans="5:9" ht="14.5" x14ac:dyDescent="0.35">
      <c r="E10600" s="113" t="s">
        <v>80361</v>
      </c>
      <c r="F10600" s="113" t="s">
        <v>20658</v>
      </c>
      <c r="G10600" s="113" t="s">
        <v>45001</v>
      </c>
      <c r="H10600" s="113" t="s">
        <v>62656</v>
      </c>
      <c r="I10600" s="113" t="s">
        <v>91221</v>
      </c>
    </row>
    <row r="10601" spans="5:9" ht="14.5" x14ac:dyDescent="0.35">
      <c r="E10601" s="113" t="s">
        <v>80360</v>
      </c>
      <c r="F10601" s="113" t="s">
        <v>20657</v>
      </c>
      <c r="G10601" s="113" t="s">
        <v>45000</v>
      </c>
      <c r="H10601" s="113" t="s">
        <v>62655</v>
      </c>
      <c r="I10601" s="113" t="s">
        <v>91220</v>
      </c>
    </row>
    <row r="10602" spans="5:9" ht="14.5" x14ac:dyDescent="0.35">
      <c r="E10602" s="113" t="s">
        <v>80359</v>
      </c>
      <c r="F10602" s="113" t="s">
        <v>20656</v>
      </c>
      <c r="G10602" s="113" t="s">
        <v>44999</v>
      </c>
      <c r="H10602" s="113" t="s">
        <v>62654</v>
      </c>
      <c r="I10602" s="113" t="s">
        <v>91219</v>
      </c>
    </row>
    <row r="10603" spans="5:9" ht="14.5" x14ac:dyDescent="0.35">
      <c r="E10603" s="113" t="s">
        <v>80358</v>
      </c>
      <c r="F10603" s="113" t="s">
        <v>20655</v>
      </c>
      <c r="G10603" s="113" t="s">
        <v>44998</v>
      </c>
      <c r="H10603" s="113" t="s">
        <v>62653</v>
      </c>
      <c r="I10603" s="113" t="s">
        <v>91218</v>
      </c>
    </row>
    <row r="10604" spans="5:9" ht="14.5" x14ac:dyDescent="0.35">
      <c r="E10604" s="113" t="s">
        <v>80357</v>
      </c>
      <c r="F10604" s="113" t="s">
        <v>20654</v>
      </c>
      <c r="G10604" s="113" t="s">
        <v>44997</v>
      </c>
      <c r="H10604" s="113" t="s">
        <v>62652</v>
      </c>
      <c r="I10604" s="113" t="s">
        <v>91217</v>
      </c>
    </row>
    <row r="10605" spans="5:9" ht="14.5" x14ac:dyDescent="0.35">
      <c r="E10605" s="113" t="s">
        <v>80356</v>
      </c>
      <c r="F10605" s="113" t="s">
        <v>20653</v>
      </c>
      <c r="G10605" s="113" t="s">
        <v>44996</v>
      </c>
      <c r="H10605" s="113" t="s">
        <v>62651</v>
      </c>
      <c r="I10605" s="113" t="s">
        <v>91216</v>
      </c>
    </row>
    <row r="10606" spans="5:9" ht="14.5" x14ac:dyDescent="0.35">
      <c r="E10606" s="113" t="s">
        <v>80355</v>
      </c>
      <c r="F10606" s="113" t="s">
        <v>20652</v>
      </c>
      <c r="G10606" s="113" t="s">
        <v>44995</v>
      </c>
      <c r="H10606" s="113" t="s">
        <v>62650</v>
      </c>
      <c r="I10606" s="113" t="s">
        <v>91215</v>
      </c>
    </row>
    <row r="10607" spans="5:9" ht="14.5" x14ac:dyDescent="0.35">
      <c r="E10607" s="113" t="s">
        <v>80354</v>
      </c>
      <c r="F10607" s="113" t="s">
        <v>20651</v>
      </c>
      <c r="G10607" s="113" t="s">
        <v>44994</v>
      </c>
      <c r="H10607" s="113" t="s">
        <v>62649</v>
      </c>
      <c r="I10607" s="113" t="s">
        <v>91214</v>
      </c>
    </row>
    <row r="10608" spans="5:9" ht="14.5" x14ac:dyDescent="0.35">
      <c r="E10608" s="113" t="s">
        <v>80353</v>
      </c>
      <c r="F10608" s="113" t="s">
        <v>20650</v>
      </c>
      <c r="G10608" s="113" t="s">
        <v>44993</v>
      </c>
      <c r="H10608" s="113" t="s">
        <v>62648</v>
      </c>
      <c r="I10608" s="113" t="s">
        <v>91213</v>
      </c>
    </row>
    <row r="10609" spans="5:9" ht="14.5" x14ac:dyDescent="0.35">
      <c r="E10609" s="113" t="s">
        <v>80352</v>
      </c>
      <c r="F10609" s="113" t="s">
        <v>20649</v>
      </c>
      <c r="G10609" s="113" t="s">
        <v>44992</v>
      </c>
      <c r="H10609" s="113" t="s">
        <v>62647</v>
      </c>
      <c r="I10609" s="113" t="s">
        <v>91212</v>
      </c>
    </row>
    <row r="10610" spans="5:9" ht="14.5" x14ac:dyDescent="0.35">
      <c r="E10610" s="113" t="s">
        <v>80351</v>
      </c>
      <c r="F10610" s="113" t="s">
        <v>20648</v>
      </c>
      <c r="G10610" s="113" t="s">
        <v>44991</v>
      </c>
      <c r="H10610" s="113" t="s">
        <v>62646</v>
      </c>
      <c r="I10610" s="113" t="s">
        <v>91211</v>
      </c>
    </row>
    <row r="10611" spans="5:9" ht="14.5" x14ac:dyDescent="0.35">
      <c r="E10611" s="113" t="s">
        <v>80350</v>
      </c>
      <c r="F10611" s="113" t="s">
        <v>20647</v>
      </c>
      <c r="G10611" s="113" t="s">
        <v>44990</v>
      </c>
      <c r="H10611" s="113" t="s">
        <v>62645</v>
      </c>
      <c r="I10611" s="113" t="s">
        <v>91210</v>
      </c>
    </row>
    <row r="10612" spans="5:9" ht="14.5" x14ac:dyDescent="0.35">
      <c r="E10612" s="113" t="s">
        <v>80349</v>
      </c>
      <c r="F10612" s="113" t="s">
        <v>20646</v>
      </c>
      <c r="G10612" s="113" t="s">
        <v>44989</v>
      </c>
      <c r="H10612" s="113" t="s">
        <v>62644</v>
      </c>
      <c r="I10612" s="113" t="s">
        <v>91209</v>
      </c>
    </row>
    <row r="10613" spans="5:9" ht="14.5" x14ac:dyDescent="0.35">
      <c r="E10613" s="113" t="s">
        <v>80348</v>
      </c>
      <c r="F10613" s="113" t="s">
        <v>20645</v>
      </c>
      <c r="G10613" s="113" t="s">
        <v>44988</v>
      </c>
      <c r="H10613" s="113" t="s">
        <v>62643</v>
      </c>
      <c r="I10613" s="113" t="s">
        <v>91208</v>
      </c>
    </row>
    <row r="10614" spans="5:9" ht="14.5" x14ac:dyDescent="0.35">
      <c r="E10614" s="113" t="s">
        <v>80347</v>
      </c>
      <c r="F10614" s="113" t="s">
        <v>20644</v>
      </c>
      <c r="G10614" s="113" t="s">
        <v>44987</v>
      </c>
      <c r="H10614" s="113" t="s">
        <v>62642</v>
      </c>
      <c r="I10614" s="113" t="s">
        <v>91207</v>
      </c>
    </row>
    <row r="10615" spans="5:9" ht="14.5" x14ac:dyDescent="0.35">
      <c r="E10615" s="113" t="s">
        <v>80346</v>
      </c>
      <c r="F10615" s="113" t="s">
        <v>20643</v>
      </c>
      <c r="G10615" s="113" t="s">
        <v>44986</v>
      </c>
      <c r="H10615" s="113" t="s">
        <v>62641</v>
      </c>
      <c r="I10615" s="113" t="s">
        <v>91206</v>
      </c>
    </row>
    <row r="10616" spans="5:9" ht="14.5" x14ac:dyDescent="0.35">
      <c r="E10616" s="113" t="s">
        <v>80345</v>
      </c>
      <c r="F10616" s="113" t="s">
        <v>20642</v>
      </c>
      <c r="G10616" s="113" t="s">
        <v>44985</v>
      </c>
      <c r="H10616" s="113" t="s">
        <v>62640</v>
      </c>
      <c r="I10616" s="113" t="s">
        <v>91205</v>
      </c>
    </row>
    <row r="10617" spans="5:9" ht="14.5" x14ac:dyDescent="0.35">
      <c r="E10617" s="113" t="s">
        <v>80344</v>
      </c>
      <c r="F10617" s="113" t="s">
        <v>20641</v>
      </c>
      <c r="G10617" s="113" t="s">
        <v>44984</v>
      </c>
      <c r="H10617" s="113" t="s">
        <v>62639</v>
      </c>
      <c r="I10617" s="113" t="s">
        <v>91204</v>
      </c>
    </row>
    <row r="10618" spans="5:9" ht="14.5" x14ac:dyDescent="0.35">
      <c r="E10618" s="113" t="s">
        <v>80343</v>
      </c>
      <c r="F10618" s="113" t="s">
        <v>20640</v>
      </c>
      <c r="G10618" s="113" t="s">
        <v>44983</v>
      </c>
      <c r="H10618" s="113" t="s">
        <v>62638</v>
      </c>
      <c r="I10618" s="113" t="s">
        <v>91203</v>
      </c>
    </row>
    <row r="10619" spans="5:9" ht="14.5" x14ac:dyDescent="0.35">
      <c r="E10619" s="113" t="s">
        <v>80342</v>
      </c>
      <c r="F10619" s="113" t="s">
        <v>20639</v>
      </c>
      <c r="G10619" s="113" t="s">
        <v>44982</v>
      </c>
      <c r="H10619" s="113" t="s">
        <v>62637</v>
      </c>
      <c r="I10619" s="113" t="s">
        <v>91202</v>
      </c>
    </row>
    <row r="10620" spans="5:9" ht="14.5" x14ac:dyDescent="0.35">
      <c r="E10620" s="113" t="s">
        <v>80341</v>
      </c>
      <c r="F10620" s="113" t="s">
        <v>20638</v>
      </c>
      <c r="G10620" s="113" t="s">
        <v>44981</v>
      </c>
      <c r="H10620" s="113" t="s">
        <v>62636</v>
      </c>
      <c r="I10620" s="113" t="s">
        <v>91201</v>
      </c>
    </row>
    <row r="10621" spans="5:9" ht="14.5" x14ac:dyDescent="0.35">
      <c r="E10621" s="113" t="s">
        <v>80340</v>
      </c>
      <c r="F10621" s="113" t="s">
        <v>20637</v>
      </c>
      <c r="G10621" s="113" t="s">
        <v>44980</v>
      </c>
      <c r="H10621" s="113" t="s">
        <v>62635</v>
      </c>
      <c r="I10621" s="113" t="s">
        <v>91200</v>
      </c>
    </row>
    <row r="10622" spans="5:9" ht="14.5" x14ac:dyDescent="0.35">
      <c r="E10622" s="113" t="s">
        <v>80339</v>
      </c>
      <c r="F10622" s="113" t="s">
        <v>20636</v>
      </c>
      <c r="G10622" s="113" t="s">
        <v>44979</v>
      </c>
      <c r="H10622" s="113" t="s">
        <v>62634</v>
      </c>
      <c r="I10622" s="113" t="s">
        <v>91199</v>
      </c>
    </row>
    <row r="10623" spans="5:9" ht="14.5" x14ac:dyDescent="0.35">
      <c r="E10623" s="113" t="s">
        <v>80338</v>
      </c>
      <c r="F10623" s="113" t="s">
        <v>20635</v>
      </c>
      <c r="G10623" s="113" t="s">
        <v>44978</v>
      </c>
      <c r="H10623" s="113" t="s">
        <v>62633</v>
      </c>
      <c r="I10623" s="113" t="s">
        <v>91198</v>
      </c>
    </row>
    <row r="10624" spans="5:9" ht="14.5" x14ac:dyDescent="0.35">
      <c r="E10624" s="113" t="s">
        <v>80337</v>
      </c>
      <c r="F10624" s="113" t="s">
        <v>20634</v>
      </c>
      <c r="G10624" s="113" t="s">
        <v>44977</v>
      </c>
      <c r="H10624" s="113" t="s">
        <v>62632</v>
      </c>
      <c r="I10624" s="113" t="s">
        <v>91197</v>
      </c>
    </row>
    <row r="10625" spans="5:9" ht="14.5" x14ac:dyDescent="0.35">
      <c r="E10625" s="113" t="s">
        <v>80336</v>
      </c>
      <c r="F10625" s="113" t="s">
        <v>20633</v>
      </c>
      <c r="G10625" s="113" t="s">
        <v>44976</v>
      </c>
      <c r="H10625" s="113" t="s">
        <v>62631</v>
      </c>
      <c r="I10625" s="113" t="s">
        <v>91196</v>
      </c>
    </row>
    <row r="10626" spans="5:9" ht="14.5" x14ac:dyDescent="0.35">
      <c r="E10626" s="113" t="s">
        <v>80335</v>
      </c>
      <c r="F10626" s="113" t="s">
        <v>20632</v>
      </c>
      <c r="G10626" s="113" t="s">
        <v>44975</v>
      </c>
      <c r="H10626" s="113" t="s">
        <v>62630</v>
      </c>
      <c r="I10626" s="113" t="s">
        <v>91195</v>
      </c>
    </row>
    <row r="10627" spans="5:9" ht="14.5" x14ac:dyDescent="0.35">
      <c r="E10627" s="113" t="s">
        <v>80334</v>
      </c>
      <c r="F10627" s="113" t="s">
        <v>20631</v>
      </c>
      <c r="G10627" s="113" t="s">
        <v>44974</v>
      </c>
      <c r="H10627" s="113" t="s">
        <v>62629</v>
      </c>
      <c r="I10627" s="113" t="s">
        <v>91194</v>
      </c>
    </row>
    <row r="10628" spans="5:9" ht="14.5" x14ac:dyDescent="0.35">
      <c r="E10628" s="113" t="s">
        <v>80333</v>
      </c>
      <c r="F10628" s="113" t="s">
        <v>20630</v>
      </c>
      <c r="G10628" s="113" t="s">
        <v>44973</v>
      </c>
      <c r="H10628" s="113" t="s">
        <v>62628</v>
      </c>
      <c r="I10628" s="113" t="s">
        <v>91193</v>
      </c>
    </row>
    <row r="10629" spans="5:9" ht="14.5" x14ac:dyDescent="0.35">
      <c r="E10629" s="113" t="s">
        <v>80332</v>
      </c>
      <c r="F10629" s="113" t="s">
        <v>20629</v>
      </c>
      <c r="G10629" s="113" t="s">
        <v>44972</v>
      </c>
      <c r="H10629" s="113" t="s">
        <v>62627</v>
      </c>
      <c r="I10629" s="113" t="s">
        <v>91192</v>
      </c>
    </row>
    <row r="10630" spans="5:9" ht="14.5" x14ac:dyDescent="0.35">
      <c r="E10630" s="113" t="s">
        <v>80331</v>
      </c>
      <c r="F10630" s="113" t="s">
        <v>20628</v>
      </c>
      <c r="G10630" s="113" t="s">
        <v>44971</v>
      </c>
      <c r="H10630" s="113" t="s">
        <v>62626</v>
      </c>
      <c r="I10630" s="113" t="s">
        <v>91191</v>
      </c>
    </row>
    <row r="10631" spans="5:9" ht="14.5" x14ac:dyDescent="0.35">
      <c r="E10631" s="113" t="s">
        <v>80330</v>
      </c>
      <c r="F10631" s="113" t="s">
        <v>20627</v>
      </c>
      <c r="G10631" s="113" t="s">
        <v>44970</v>
      </c>
      <c r="H10631" s="113" t="s">
        <v>62625</v>
      </c>
      <c r="I10631" s="113" t="s">
        <v>91190</v>
      </c>
    </row>
    <row r="10632" spans="5:9" ht="14.5" x14ac:dyDescent="0.35">
      <c r="E10632" s="113" t="s">
        <v>80329</v>
      </c>
      <c r="F10632" s="113" t="s">
        <v>20626</v>
      </c>
      <c r="G10632" s="113" t="s">
        <v>44969</v>
      </c>
      <c r="H10632" s="113" t="s">
        <v>62624</v>
      </c>
      <c r="I10632" s="113" t="s">
        <v>91189</v>
      </c>
    </row>
    <row r="10633" spans="5:9" ht="14.5" x14ac:dyDescent="0.35">
      <c r="E10633" s="113" t="s">
        <v>80328</v>
      </c>
      <c r="F10633" s="113" t="s">
        <v>20625</v>
      </c>
      <c r="G10633" s="113" t="s">
        <v>44968</v>
      </c>
      <c r="H10633" s="113" t="s">
        <v>62623</v>
      </c>
      <c r="I10633" s="113" t="s">
        <v>91188</v>
      </c>
    </row>
    <row r="10634" spans="5:9" ht="14.5" x14ac:dyDescent="0.35">
      <c r="E10634" s="113" t="s">
        <v>80327</v>
      </c>
      <c r="F10634" s="113" t="s">
        <v>20624</v>
      </c>
      <c r="G10634" s="113" t="s">
        <v>44967</v>
      </c>
      <c r="H10634" s="113" t="s">
        <v>62622</v>
      </c>
      <c r="I10634" s="113" t="s">
        <v>91187</v>
      </c>
    </row>
    <row r="10635" spans="5:9" ht="14.5" x14ac:dyDescent="0.35">
      <c r="E10635" s="113" t="s">
        <v>80326</v>
      </c>
      <c r="F10635" s="113" t="s">
        <v>20623</v>
      </c>
      <c r="G10635" s="113" t="s">
        <v>44966</v>
      </c>
      <c r="H10635" s="113" t="s">
        <v>62621</v>
      </c>
      <c r="I10635" s="113" t="s">
        <v>91186</v>
      </c>
    </row>
    <row r="10636" spans="5:9" ht="14.5" x14ac:dyDescent="0.35">
      <c r="E10636" s="113" t="s">
        <v>80325</v>
      </c>
      <c r="F10636" s="113" t="s">
        <v>20622</v>
      </c>
      <c r="G10636" s="113" t="s">
        <v>44965</v>
      </c>
      <c r="H10636" s="113" t="s">
        <v>62620</v>
      </c>
      <c r="I10636" s="113" t="s">
        <v>91185</v>
      </c>
    </row>
    <row r="10637" spans="5:9" ht="14.5" x14ac:dyDescent="0.35">
      <c r="E10637" s="113" t="s">
        <v>80324</v>
      </c>
      <c r="F10637" s="113" t="s">
        <v>20621</v>
      </c>
      <c r="G10637" s="113" t="s">
        <v>44964</v>
      </c>
      <c r="H10637" s="113" t="s">
        <v>62619</v>
      </c>
      <c r="I10637" s="113" t="s">
        <v>91184</v>
      </c>
    </row>
    <row r="10638" spans="5:9" ht="14.5" x14ac:dyDescent="0.35">
      <c r="E10638" s="113" t="s">
        <v>80323</v>
      </c>
      <c r="F10638" s="113" t="s">
        <v>20620</v>
      </c>
      <c r="G10638" s="113" t="s">
        <v>44963</v>
      </c>
      <c r="H10638" s="113" t="s">
        <v>62618</v>
      </c>
      <c r="I10638" s="113" t="s">
        <v>91183</v>
      </c>
    </row>
    <row r="10639" spans="5:9" ht="14.5" x14ac:dyDescent="0.35">
      <c r="E10639" s="113" t="s">
        <v>80322</v>
      </c>
      <c r="F10639" s="113" t="s">
        <v>20619</v>
      </c>
      <c r="G10639" s="113" t="s">
        <v>44962</v>
      </c>
      <c r="H10639" s="113" t="s">
        <v>62617</v>
      </c>
      <c r="I10639" s="113" t="s">
        <v>91182</v>
      </c>
    </row>
    <row r="10640" spans="5:9" ht="14.5" x14ac:dyDescent="0.35">
      <c r="E10640" s="113" t="s">
        <v>80321</v>
      </c>
      <c r="F10640" s="113" t="s">
        <v>20618</v>
      </c>
      <c r="G10640" s="113" t="s">
        <v>44961</v>
      </c>
      <c r="H10640" s="113" t="s">
        <v>62616</v>
      </c>
      <c r="I10640" s="113" t="s">
        <v>140330</v>
      </c>
    </row>
    <row r="10641" spans="5:9" ht="14.5" x14ac:dyDescent="0.35">
      <c r="E10641" s="113" t="s">
        <v>80320</v>
      </c>
      <c r="F10641" s="113" t="s">
        <v>20617</v>
      </c>
      <c r="G10641" s="113" t="s">
        <v>44960</v>
      </c>
      <c r="H10641" s="113" t="s">
        <v>62615</v>
      </c>
      <c r="I10641" s="113" t="s">
        <v>91181</v>
      </c>
    </row>
    <row r="10642" spans="5:9" ht="14.5" x14ac:dyDescent="0.35">
      <c r="E10642" s="113" t="s">
        <v>80319</v>
      </c>
      <c r="F10642" s="113" t="s">
        <v>20616</v>
      </c>
      <c r="G10642" s="113" t="s">
        <v>44959</v>
      </c>
      <c r="H10642" s="113" t="s">
        <v>62614</v>
      </c>
      <c r="I10642" s="113" t="s">
        <v>91180</v>
      </c>
    </row>
    <row r="10643" spans="5:9" ht="14.5" x14ac:dyDescent="0.35">
      <c r="E10643" s="113" t="s">
        <v>80318</v>
      </c>
      <c r="F10643" s="113" t="s">
        <v>20615</v>
      </c>
      <c r="G10643" s="113" t="s">
        <v>44958</v>
      </c>
      <c r="H10643" s="113" t="s">
        <v>62613</v>
      </c>
      <c r="I10643" s="113" t="s">
        <v>91179</v>
      </c>
    </row>
    <row r="10644" spans="5:9" ht="14.5" x14ac:dyDescent="0.35">
      <c r="E10644" s="113" t="s">
        <v>80317</v>
      </c>
      <c r="F10644" s="113" t="s">
        <v>20614</v>
      </c>
      <c r="G10644" s="113" t="s">
        <v>44957</v>
      </c>
      <c r="H10644" s="113" t="s">
        <v>62612</v>
      </c>
      <c r="I10644" s="113" t="s">
        <v>91178</v>
      </c>
    </row>
    <row r="10645" spans="5:9" ht="14.5" x14ac:dyDescent="0.35">
      <c r="E10645" s="113" t="s">
        <v>80316</v>
      </c>
      <c r="F10645" s="113" t="s">
        <v>20613</v>
      </c>
      <c r="G10645" s="113" t="s">
        <v>44956</v>
      </c>
      <c r="H10645" s="113" t="s">
        <v>62611</v>
      </c>
      <c r="I10645" s="113" t="s">
        <v>91177</v>
      </c>
    </row>
    <row r="10646" spans="5:9" ht="14.5" x14ac:dyDescent="0.35">
      <c r="E10646" s="113" t="s">
        <v>80315</v>
      </c>
      <c r="F10646" s="113" t="s">
        <v>20612</v>
      </c>
      <c r="G10646" s="113" t="s">
        <v>44955</v>
      </c>
      <c r="H10646" s="113" t="s">
        <v>62610</v>
      </c>
      <c r="I10646" s="113" t="s">
        <v>91176</v>
      </c>
    </row>
    <row r="10647" spans="5:9" ht="14.5" x14ac:dyDescent="0.35">
      <c r="E10647" s="113" t="s">
        <v>80314</v>
      </c>
      <c r="F10647" s="113" t="s">
        <v>20611</v>
      </c>
      <c r="G10647" s="113" t="s">
        <v>44954</v>
      </c>
      <c r="H10647" s="113" t="s">
        <v>62609</v>
      </c>
      <c r="I10647" s="113" t="s">
        <v>91175</v>
      </c>
    </row>
    <row r="10648" spans="5:9" ht="14.5" x14ac:dyDescent="0.35">
      <c r="E10648" s="113" t="s">
        <v>80313</v>
      </c>
      <c r="F10648" s="113" t="s">
        <v>20610</v>
      </c>
      <c r="G10648" s="113" t="s">
        <v>44953</v>
      </c>
      <c r="H10648" s="113" t="s">
        <v>62608</v>
      </c>
      <c r="I10648" s="113" t="s">
        <v>91174</v>
      </c>
    </row>
    <row r="10649" spans="5:9" ht="14.5" x14ac:dyDescent="0.35">
      <c r="E10649" s="113" t="s">
        <v>80312</v>
      </c>
      <c r="F10649" s="113" t="s">
        <v>20609</v>
      </c>
      <c r="G10649" s="113" t="s">
        <v>44952</v>
      </c>
      <c r="H10649" s="113" t="s">
        <v>62607</v>
      </c>
      <c r="I10649" s="113" t="s">
        <v>91173</v>
      </c>
    </row>
    <row r="10650" spans="5:9" ht="14.5" x14ac:dyDescent="0.35">
      <c r="E10650" s="113" t="s">
        <v>80311</v>
      </c>
      <c r="F10650" s="113" t="s">
        <v>20608</v>
      </c>
      <c r="G10650" s="113" t="s">
        <v>44951</v>
      </c>
      <c r="H10650" s="113" t="s">
        <v>62606</v>
      </c>
      <c r="I10650" s="113" t="s">
        <v>91172</v>
      </c>
    </row>
    <row r="10651" spans="5:9" ht="14.5" x14ac:dyDescent="0.35">
      <c r="E10651" s="113" t="s">
        <v>80310</v>
      </c>
      <c r="F10651" s="113" t="s">
        <v>20607</v>
      </c>
      <c r="G10651" s="113" t="s">
        <v>44950</v>
      </c>
      <c r="H10651" s="113" t="s">
        <v>62605</v>
      </c>
      <c r="I10651" s="113" t="s">
        <v>91171</v>
      </c>
    </row>
    <row r="10652" spans="5:9" ht="14.5" x14ac:dyDescent="0.35">
      <c r="E10652" s="113" t="s">
        <v>80309</v>
      </c>
      <c r="F10652" s="113" t="s">
        <v>20606</v>
      </c>
      <c r="G10652" s="113" t="s">
        <v>44949</v>
      </c>
      <c r="H10652" s="113" t="s">
        <v>62604</v>
      </c>
      <c r="I10652" s="113" t="s">
        <v>91170</v>
      </c>
    </row>
    <row r="10653" spans="5:9" ht="14.5" x14ac:dyDescent="0.35">
      <c r="E10653" s="113" t="s">
        <v>80308</v>
      </c>
      <c r="F10653" s="113" t="s">
        <v>20605</v>
      </c>
      <c r="G10653" s="113" t="s">
        <v>44948</v>
      </c>
      <c r="H10653" s="113" t="s">
        <v>62603</v>
      </c>
      <c r="I10653" s="113" t="s">
        <v>91169</v>
      </c>
    </row>
    <row r="10654" spans="5:9" ht="14.5" x14ac:dyDescent="0.35">
      <c r="E10654" s="113" t="s">
        <v>80307</v>
      </c>
      <c r="F10654" s="113" t="s">
        <v>20604</v>
      </c>
      <c r="G10654" s="113" t="s">
        <v>44947</v>
      </c>
      <c r="H10654" s="113" t="s">
        <v>62602</v>
      </c>
      <c r="I10654" s="113" t="s">
        <v>91168</v>
      </c>
    </row>
    <row r="10655" spans="5:9" ht="14.5" x14ac:dyDescent="0.35">
      <c r="E10655" s="113" t="s">
        <v>80306</v>
      </c>
      <c r="F10655" s="113" t="s">
        <v>20603</v>
      </c>
      <c r="G10655" s="113" t="s">
        <v>44946</v>
      </c>
      <c r="H10655" s="113" t="s">
        <v>62601</v>
      </c>
      <c r="I10655" s="113" t="s">
        <v>91167</v>
      </c>
    </row>
    <row r="10656" spans="5:9" ht="14.5" x14ac:dyDescent="0.35">
      <c r="E10656" s="113" t="s">
        <v>80305</v>
      </c>
      <c r="F10656" s="113" t="s">
        <v>20602</v>
      </c>
      <c r="G10656" s="113" t="s">
        <v>44945</v>
      </c>
      <c r="H10656" s="113" t="s">
        <v>62600</v>
      </c>
      <c r="I10656" s="113" t="s">
        <v>91166</v>
      </c>
    </row>
    <row r="10657" spans="5:9" ht="14.5" x14ac:dyDescent="0.35">
      <c r="E10657" s="113" t="s">
        <v>80304</v>
      </c>
      <c r="F10657" s="113" t="s">
        <v>20601</v>
      </c>
      <c r="G10657" s="113" t="s">
        <v>44944</v>
      </c>
      <c r="H10657" s="113" t="s">
        <v>62599</v>
      </c>
      <c r="I10657" s="113" t="s">
        <v>91165</v>
      </c>
    </row>
    <row r="10658" spans="5:9" ht="14.5" x14ac:dyDescent="0.35">
      <c r="E10658" s="113" t="s">
        <v>80303</v>
      </c>
      <c r="F10658" s="113" t="s">
        <v>20600</v>
      </c>
      <c r="G10658" s="113" t="s">
        <v>44943</v>
      </c>
      <c r="H10658" s="113" t="s">
        <v>62598</v>
      </c>
      <c r="I10658" s="113" t="s">
        <v>91164</v>
      </c>
    </row>
    <row r="10659" spans="5:9" ht="14.5" x14ac:dyDescent="0.35">
      <c r="E10659" s="113" t="s">
        <v>80302</v>
      </c>
      <c r="F10659" s="113" t="s">
        <v>20599</v>
      </c>
      <c r="G10659" s="113" t="s">
        <v>44942</v>
      </c>
      <c r="H10659" s="113" t="s">
        <v>62597</v>
      </c>
      <c r="I10659" s="113" t="s">
        <v>91163</v>
      </c>
    </row>
    <row r="10660" spans="5:9" ht="14.5" x14ac:dyDescent="0.35">
      <c r="E10660" s="113" t="s">
        <v>80301</v>
      </c>
      <c r="F10660" s="113" t="s">
        <v>20598</v>
      </c>
      <c r="G10660" s="113" t="s">
        <v>44941</v>
      </c>
      <c r="H10660" s="113" t="s">
        <v>62596</v>
      </c>
      <c r="I10660" s="113" t="s">
        <v>91162</v>
      </c>
    </row>
    <row r="10661" spans="5:9" ht="14.5" x14ac:dyDescent="0.35">
      <c r="E10661" s="113" t="s">
        <v>80300</v>
      </c>
      <c r="F10661" s="113" t="s">
        <v>20597</v>
      </c>
      <c r="G10661" s="113" t="s">
        <v>44940</v>
      </c>
      <c r="H10661" s="113" t="s">
        <v>62595</v>
      </c>
      <c r="I10661" s="113" t="s">
        <v>91161</v>
      </c>
    </row>
    <row r="10662" spans="5:9" ht="14.5" x14ac:dyDescent="0.35">
      <c r="E10662" s="113" t="s">
        <v>80299</v>
      </c>
      <c r="F10662" s="113" t="s">
        <v>20596</v>
      </c>
      <c r="G10662" s="113" t="s">
        <v>44939</v>
      </c>
      <c r="H10662" s="113" t="s">
        <v>62594</v>
      </c>
      <c r="I10662" s="113" t="s">
        <v>91160</v>
      </c>
    </row>
    <row r="10663" spans="5:9" ht="14.5" x14ac:dyDescent="0.35">
      <c r="E10663" s="113" t="s">
        <v>80298</v>
      </c>
      <c r="F10663" s="113" t="s">
        <v>20595</v>
      </c>
      <c r="G10663" s="113" t="s">
        <v>44938</v>
      </c>
      <c r="H10663" s="113" t="s">
        <v>62593</v>
      </c>
      <c r="I10663" s="113" t="s">
        <v>91159</v>
      </c>
    </row>
    <row r="10664" spans="5:9" ht="14.5" x14ac:dyDescent="0.35">
      <c r="E10664" s="113" t="s">
        <v>80297</v>
      </c>
      <c r="F10664" s="113" t="s">
        <v>20594</v>
      </c>
      <c r="G10664" s="113" t="s">
        <v>44937</v>
      </c>
      <c r="H10664" s="113" t="s">
        <v>62592</v>
      </c>
      <c r="I10664" s="113" t="s">
        <v>91158</v>
      </c>
    </row>
    <row r="10665" spans="5:9" ht="14.5" x14ac:dyDescent="0.35">
      <c r="E10665" s="113" t="s">
        <v>80296</v>
      </c>
      <c r="F10665" s="113" t="s">
        <v>20593</v>
      </c>
      <c r="G10665" s="113" t="s">
        <v>44936</v>
      </c>
      <c r="H10665" s="113" t="s">
        <v>62591</v>
      </c>
      <c r="I10665" s="113" t="s">
        <v>91157</v>
      </c>
    </row>
    <row r="10666" spans="5:9" ht="14.5" x14ac:dyDescent="0.35">
      <c r="E10666" s="113" t="s">
        <v>80295</v>
      </c>
      <c r="F10666" s="113" t="s">
        <v>20592</v>
      </c>
      <c r="G10666" s="113" t="s">
        <v>44935</v>
      </c>
      <c r="H10666" s="113" t="s">
        <v>62590</v>
      </c>
      <c r="I10666" s="113" t="s">
        <v>91156</v>
      </c>
    </row>
    <row r="10667" spans="5:9" ht="14.5" x14ac:dyDescent="0.35">
      <c r="E10667" s="113" t="s">
        <v>80294</v>
      </c>
      <c r="F10667" s="113" t="s">
        <v>20591</v>
      </c>
      <c r="G10667" s="113" t="s">
        <v>44934</v>
      </c>
      <c r="H10667" s="113" t="s">
        <v>62589</v>
      </c>
      <c r="I10667" s="113" t="s">
        <v>91155</v>
      </c>
    </row>
    <row r="10668" spans="5:9" ht="14.5" x14ac:dyDescent="0.35">
      <c r="E10668" s="113" t="s">
        <v>80293</v>
      </c>
      <c r="F10668" s="113" t="s">
        <v>20590</v>
      </c>
      <c r="G10668" s="113" t="s">
        <v>44933</v>
      </c>
      <c r="H10668" s="113" t="s">
        <v>62588</v>
      </c>
      <c r="I10668" s="113" t="s">
        <v>91154</v>
      </c>
    </row>
    <row r="10669" spans="5:9" ht="14.5" x14ac:dyDescent="0.35">
      <c r="E10669" s="113" t="s">
        <v>80292</v>
      </c>
      <c r="F10669" s="113" t="s">
        <v>20589</v>
      </c>
      <c r="G10669" s="113" t="s">
        <v>44932</v>
      </c>
      <c r="H10669" s="113" t="s">
        <v>62587</v>
      </c>
      <c r="I10669" s="113" t="s">
        <v>91153</v>
      </c>
    </row>
    <row r="10670" spans="5:9" ht="14.5" x14ac:dyDescent="0.35">
      <c r="E10670" s="113" t="s">
        <v>80291</v>
      </c>
      <c r="F10670" s="113" t="s">
        <v>20588</v>
      </c>
      <c r="G10670" s="113" t="s">
        <v>44931</v>
      </c>
      <c r="H10670" s="113" t="s">
        <v>62586</v>
      </c>
      <c r="I10670" s="113" t="s">
        <v>91152</v>
      </c>
    </row>
    <row r="10671" spans="5:9" ht="14.5" x14ac:dyDescent="0.35">
      <c r="E10671" s="113" t="s">
        <v>80290</v>
      </c>
      <c r="F10671" s="113" t="s">
        <v>20587</v>
      </c>
      <c r="G10671" s="113" t="s">
        <v>44930</v>
      </c>
      <c r="H10671" s="113" t="s">
        <v>62585</v>
      </c>
      <c r="I10671" s="113" t="s">
        <v>91151</v>
      </c>
    </row>
    <row r="10672" spans="5:9" ht="14.5" x14ac:dyDescent="0.35">
      <c r="E10672" s="113" t="s">
        <v>80289</v>
      </c>
      <c r="F10672" s="113" t="s">
        <v>20586</v>
      </c>
      <c r="G10672" s="113" t="s">
        <v>44929</v>
      </c>
      <c r="H10672" s="113" t="s">
        <v>62584</v>
      </c>
      <c r="I10672" s="113" t="s">
        <v>91150</v>
      </c>
    </row>
    <row r="10673" spans="5:9" ht="14.5" x14ac:dyDescent="0.35">
      <c r="E10673" s="113" t="s">
        <v>80288</v>
      </c>
      <c r="F10673" s="113" t="s">
        <v>20585</v>
      </c>
      <c r="G10673" s="113" t="s">
        <v>44928</v>
      </c>
      <c r="H10673" s="113" t="s">
        <v>62583</v>
      </c>
      <c r="I10673" s="113" t="s">
        <v>91149</v>
      </c>
    </row>
    <row r="10674" spans="5:9" ht="14.5" x14ac:dyDescent="0.35">
      <c r="E10674" s="113" t="s">
        <v>80287</v>
      </c>
      <c r="F10674" s="113" t="s">
        <v>20584</v>
      </c>
      <c r="G10674" s="113" t="s">
        <v>44927</v>
      </c>
      <c r="H10674" s="113" t="s">
        <v>62582</v>
      </c>
      <c r="I10674" s="113" t="s">
        <v>91148</v>
      </c>
    </row>
    <row r="10675" spans="5:9" ht="14.5" x14ac:dyDescent="0.35">
      <c r="E10675" s="113" t="s">
        <v>80286</v>
      </c>
      <c r="F10675" s="113" t="s">
        <v>20583</v>
      </c>
      <c r="G10675" s="113" t="s">
        <v>44926</v>
      </c>
      <c r="H10675" s="113" t="s">
        <v>62581</v>
      </c>
      <c r="I10675" s="113" t="s">
        <v>91147</v>
      </c>
    </row>
    <row r="10676" spans="5:9" ht="14.5" x14ac:dyDescent="0.35">
      <c r="E10676" s="113" t="s">
        <v>80285</v>
      </c>
      <c r="F10676" s="113" t="s">
        <v>20582</v>
      </c>
      <c r="G10676" s="113" t="s">
        <v>44925</v>
      </c>
      <c r="H10676" s="113" t="s">
        <v>62580</v>
      </c>
      <c r="I10676" s="113" t="s">
        <v>91146</v>
      </c>
    </row>
    <row r="10677" spans="5:9" ht="14.5" x14ac:dyDescent="0.35">
      <c r="E10677" s="113" t="s">
        <v>80284</v>
      </c>
      <c r="F10677" s="113" t="s">
        <v>20581</v>
      </c>
      <c r="G10677" s="113" t="s">
        <v>44924</v>
      </c>
      <c r="H10677" s="113" t="s">
        <v>62579</v>
      </c>
      <c r="I10677" s="113" t="s">
        <v>91145</v>
      </c>
    </row>
    <row r="10678" spans="5:9" ht="14.5" x14ac:dyDescent="0.35">
      <c r="E10678" s="113" t="s">
        <v>80283</v>
      </c>
      <c r="F10678" s="113" t="s">
        <v>20580</v>
      </c>
      <c r="G10678" s="113" t="s">
        <v>44923</v>
      </c>
      <c r="H10678" s="113" t="s">
        <v>62578</v>
      </c>
      <c r="I10678" s="113" t="s">
        <v>91144</v>
      </c>
    </row>
    <row r="10679" spans="5:9" ht="14.5" x14ac:dyDescent="0.35">
      <c r="E10679" s="113" t="s">
        <v>80282</v>
      </c>
      <c r="F10679" s="113" t="s">
        <v>20579</v>
      </c>
      <c r="G10679" s="113" t="s">
        <v>44922</v>
      </c>
      <c r="H10679" s="113" t="s">
        <v>62577</v>
      </c>
      <c r="I10679" s="113" t="s">
        <v>91143</v>
      </c>
    </row>
    <row r="10680" spans="5:9" ht="14.5" x14ac:dyDescent="0.35">
      <c r="E10680" s="113" t="s">
        <v>80281</v>
      </c>
      <c r="F10680" s="113" t="s">
        <v>20578</v>
      </c>
      <c r="G10680" s="113" t="s">
        <v>44921</v>
      </c>
      <c r="H10680" s="113" t="s">
        <v>62576</v>
      </c>
      <c r="I10680" s="113" t="s">
        <v>91142</v>
      </c>
    </row>
    <row r="10681" spans="5:9" ht="14.5" x14ac:dyDescent="0.35">
      <c r="E10681" s="113" t="s">
        <v>80280</v>
      </c>
      <c r="F10681" s="113" t="s">
        <v>20577</v>
      </c>
      <c r="G10681" s="113" t="s">
        <v>44920</v>
      </c>
      <c r="H10681" s="113" t="s">
        <v>62575</v>
      </c>
      <c r="I10681" s="113" t="s">
        <v>91141</v>
      </c>
    </row>
    <row r="10682" spans="5:9" ht="14.5" x14ac:dyDescent="0.35">
      <c r="E10682" s="113" t="s">
        <v>80279</v>
      </c>
      <c r="F10682" s="113" t="s">
        <v>20576</v>
      </c>
      <c r="G10682" s="113" t="s">
        <v>44919</v>
      </c>
      <c r="H10682" s="113" t="s">
        <v>62574</v>
      </c>
      <c r="I10682" s="113" t="s">
        <v>91140</v>
      </c>
    </row>
    <row r="10683" spans="5:9" ht="14.5" x14ac:dyDescent="0.35">
      <c r="E10683" s="113" t="s">
        <v>80278</v>
      </c>
      <c r="F10683" s="113" t="s">
        <v>20575</v>
      </c>
      <c r="G10683" s="113" t="s">
        <v>44918</v>
      </c>
      <c r="H10683" s="113" t="s">
        <v>62573</v>
      </c>
      <c r="I10683" s="113" t="s">
        <v>91139</v>
      </c>
    </row>
    <row r="10684" spans="5:9" ht="14.5" x14ac:dyDescent="0.35">
      <c r="E10684" s="113" t="s">
        <v>80277</v>
      </c>
      <c r="F10684" s="113" t="s">
        <v>20574</v>
      </c>
      <c r="G10684" s="113" t="s">
        <v>44917</v>
      </c>
      <c r="H10684" s="113" t="s">
        <v>62572</v>
      </c>
      <c r="I10684" s="113" t="s">
        <v>91138</v>
      </c>
    </row>
    <row r="10685" spans="5:9" ht="14.5" x14ac:dyDescent="0.35">
      <c r="E10685" s="113" t="s">
        <v>80276</v>
      </c>
      <c r="F10685" s="113" t="s">
        <v>20573</v>
      </c>
      <c r="G10685" s="113" t="s">
        <v>44916</v>
      </c>
      <c r="H10685" s="113" t="s">
        <v>62571</v>
      </c>
      <c r="I10685" s="113" t="s">
        <v>91137</v>
      </c>
    </row>
    <row r="10686" spans="5:9" ht="14.5" x14ac:dyDescent="0.35">
      <c r="E10686" s="113" t="s">
        <v>80275</v>
      </c>
      <c r="F10686" s="113" t="s">
        <v>20572</v>
      </c>
      <c r="G10686" s="113" t="s">
        <v>44915</v>
      </c>
      <c r="H10686" s="113" t="s">
        <v>62570</v>
      </c>
      <c r="I10686" s="113" t="s">
        <v>91136</v>
      </c>
    </row>
    <row r="10687" spans="5:9" ht="14.5" x14ac:dyDescent="0.35">
      <c r="E10687" s="113" t="s">
        <v>80274</v>
      </c>
      <c r="F10687" s="113" t="s">
        <v>20571</v>
      </c>
      <c r="G10687" s="113" t="s">
        <v>44914</v>
      </c>
      <c r="H10687" s="113" t="s">
        <v>62569</v>
      </c>
      <c r="I10687" s="113" t="s">
        <v>91135</v>
      </c>
    </row>
    <row r="10688" spans="5:9" ht="14.5" x14ac:dyDescent="0.35">
      <c r="E10688" s="113" t="s">
        <v>80273</v>
      </c>
      <c r="F10688" s="113" t="s">
        <v>20570</v>
      </c>
      <c r="G10688" s="113" t="s">
        <v>44913</v>
      </c>
      <c r="H10688" s="113" t="s">
        <v>62568</v>
      </c>
      <c r="I10688" s="113" t="s">
        <v>91134</v>
      </c>
    </row>
    <row r="10689" spans="5:9" ht="14.5" x14ac:dyDescent="0.35">
      <c r="E10689" s="113" t="s">
        <v>80272</v>
      </c>
      <c r="F10689" s="113" t="s">
        <v>20569</v>
      </c>
      <c r="G10689" s="113" t="s">
        <v>44912</v>
      </c>
      <c r="H10689" s="113" t="s">
        <v>62567</v>
      </c>
      <c r="I10689" s="113" t="s">
        <v>91133</v>
      </c>
    </row>
    <row r="10690" spans="5:9" ht="14.5" x14ac:dyDescent="0.35">
      <c r="E10690" s="113" t="s">
        <v>80271</v>
      </c>
      <c r="F10690" s="113" t="s">
        <v>20568</v>
      </c>
      <c r="G10690" s="113" t="s">
        <v>44911</v>
      </c>
      <c r="H10690" s="113" t="s">
        <v>62566</v>
      </c>
      <c r="I10690" s="113" t="s">
        <v>91132</v>
      </c>
    </row>
    <row r="10691" spans="5:9" ht="14.5" x14ac:dyDescent="0.35">
      <c r="E10691" s="113" t="s">
        <v>80270</v>
      </c>
      <c r="F10691" s="113" t="s">
        <v>20567</v>
      </c>
      <c r="G10691" s="113" t="s">
        <v>44910</v>
      </c>
      <c r="H10691" s="113" t="s">
        <v>62565</v>
      </c>
      <c r="I10691" s="113" t="s">
        <v>91131</v>
      </c>
    </row>
    <row r="10692" spans="5:9" ht="14.5" x14ac:dyDescent="0.35">
      <c r="E10692" s="113" t="s">
        <v>80269</v>
      </c>
      <c r="F10692" s="113" t="s">
        <v>20566</v>
      </c>
      <c r="G10692" s="113" t="s">
        <v>44909</v>
      </c>
      <c r="H10692" s="113" t="s">
        <v>62564</v>
      </c>
      <c r="I10692" s="113" t="s">
        <v>91130</v>
      </c>
    </row>
    <row r="10693" spans="5:9" ht="14.5" x14ac:dyDescent="0.35">
      <c r="E10693" s="113" t="s">
        <v>80268</v>
      </c>
      <c r="F10693" s="113" t="s">
        <v>20565</v>
      </c>
      <c r="G10693" s="113" t="s">
        <v>44908</v>
      </c>
      <c r="H10693" s="113" t="s">
        <v>62563</v>
      </c>
      <c r="I10693" s="113" t="s">
        <v>91129</v>
      </c>
    </row>
    <row r="10694" spans="5:9" ht="14.5" x14ac:dyDescent="0.35">
      <c r="E10694" s="113" t="s">
        <v>80267</v>
      </c>
      <c r="F10694" s="113" t="s">
        <v>20564</v>
      </c>
      <c r="G10694" s="113" t="s">
        <v>44907</v>
      </c>
      <c r="H10694" s="113" t="s">
        <v>62562</v>
      </c>
      <c r="I10694" s="113" t="s">
        <v>91128</v>
      </c>
    </row>
    <row r="10695" spans="5:9" ht="14.5" x14ac:dyDescent="0.35">
      <c r="E10695" s="113" t="s">
        <v>80266</v>
      </c>
      <c r="F10695" s="113" t="s">
        <v>20563</v>
      </c>
      <c r="G10695" s="113" t="s">
        <v>44906</v>
      </c>
      <c r="H10695" s="113" t="s">
        <v>62561</v>
      </c>
      <c r="I10695" s="113" t="s">
        <v>91127</v>
      </c>
    </row>
    <row r="10696" spans="5:9" ht="14.5" x14ac:dyDescent="0.35">
      <c r="E10696" s="113" t="s">
        <v>80265</v>
      </c>
      <c r="F10696" s="113" t="s">
        <v>20562</v>
      </c>
      <c r="G10696" s="113" t="s">
        <v>44905</v>
      </c>
      <c r="H10696" s="113" t="s">
        <v>62560</v>
      </c>
      <c r="I10696" s="113" t="s">
        <v>91126</v>
      </c>
    </row>
    <row r="10697" spans="5:9" ht="14.5" x14ac:dyDescent="0.35">
      <c r="E10697" s="113" t="s">
        <v>80264</v>
      </c>
      <c r="F10697" s="113" t="s">
        <v>20561</v>
      </c>
      <c r="G10697" s="113" t="s">
        <v>44904</v>
      </c>
      <c r="H10697" s="113" t="s">
        <v>62559</v>
      </c>
      <c r="I10697" s="113" t="s">
        <v>91125</v>
      </c>
    </row>
    <row r="10698" spans="5:9" ht="14.5" x14ac:dyDescent="0.35">
      <c r="E10698" s="113" t="s">
        <v>80263</v>
      </c>
      <c r="F10698" s="113" t="s">
        <v>20560</v>
      </c>
      <c r="G10698" s="113" t="s">
        <v>44903</v>
      </c>
      <c r="H10698" s="113" t="s">
        <v>62558</v>
      </c>
      <c r="I10698" s="113" t="s">
        <v>91124</v>
      </c>
    </row>
    <row r="10699" spans="5:9" ht="14.5" x14ac:dyDescent="0.35">
      <c r="E10699" s="113" t="s">
        <v>80262</v>
      </c>
      <c r="F10699" s="113" t="s">
        <v>20559</v>
      </c>
      <c r="G10699" s="113" t="s">
        <v>44902</v>
      </c>
      <c r="H10699" s="113" t="s">
        <v>62557</v>
      </c>
      <c r="I10699" s="113" t="s">
        <v>91123</v>
      </c>
    </row>
    <row r="10700" spans="5:9" ht="14.5" x14ac:dyDescent="0.35">
      <c r="E10700" s="113" t="s">
        <v>80261</v>
      </c>
      <c r="F10700" s="113" t="s">
        <v>20558</v>
      </c>
      <c r="G10700" s="113" t="s">
        <v>44901</v>
      </c>
      <c r="H10700" s="113" t="s">
        <v>62556</v>
      </c>
      <c r="I10700" s="113" t="s">
        <v>91122</v>
      </c>
    </row>
    <row r="10701" spans="5:9" ht="14.5" x14ac:dyDescent="0.35">
      <c r="E10701" s="113" t="s">
        <v>80260</v>
      </c>
      <c r="F10701" s="113" t="s">
        <v>20557</v>
      </c>
      <c r="G10701" s="113" t="s">
        <v>44900</v>
      </c>
      <c r="H10701" s="113" t="s">
        <v>62555</v>
      </c>
      <c r="I10701" s="113" t="s">
        <v>91121</v>
      </c>
    </row>
    <row r="10702" spans="5:9" ht="14.5" x14ac:dyDescent="0.35">
      <c r="E10702" s="113" t="s">
        <v>80259</v>
      </c>
      <c r="F10702" s="113" t="s">
        <v>20556</v>
      </c>
      <c r="G10702" s="113" t="s">
        <v>44899</v>
      </c>
      <c r="H10702" s="113" t="s">
        <v>62554</v>
      </c>
      <c r="I10702" s="113" t="s">
        <v>91120</v>
      </c>
    </row>
    <row r="10703" spans="5:9" ht="14.5" x14ac:dyDescent="0.35">
      <c r="E10703" s="113" t="s">
        <v>80258</v>
      </c>
      <c r="F10703" s="113" t="s">
        <v>20555</v>
      </c>
      <c r="G10703" s="113" t="s">
        <v>44898</v>
      </c>
      <c r="H10703" s="113" t="s">
        <v>62553</v>
      </c>
      <c r="I10703" s="113" t="s">
        <v>91119</v>
      </c>
    </row>
    <row r="10704" spans="5:9" ht="14.5" x14ac:dyDescent="0.35">
      <c r="E10704" s="113" t="s">
        <v>80257</v>
      </c>
      <c r="F10704" s="113" t="s">
        <v>20554</v>
      </c>
      <c r="G10704" s="113" t="s">
        <v>128961</v>
      </c>
      <c r="H10704" s="113" t="s">
        <v>62552</v>
      </c>
      <c r="I10704" s="113" t="s">
        <v>91118</v>
      </c>
    </row>
    <row r="10705" spans="5:9" ht="14.5" x14ac:dyDescent="0.35">
      <c r="E10705" s="113" t="s">
        <v>80256</v>
      </c>
      <c r="F10705" s="113" t="s">
        <v>20553</v>
      </c>
      <c r="G10705" s="113" t="s">
        <v>128962</v>
      </c>
      <c r="H10705" s="113" t="s">
        <v>62551</v>
      </c>
      <c r="I10705" s="113" t="s">
        <v>91117</v>
      </c>
    </row>
    <row r="10706" spans="5:9" ht="14.5" x14ac:dyDescent="0.35">
      <c r="E10706" s="113" t="s">
        <v>80255</v>
      </c>
      <c r="F10706" s="113" t="s">
        <v>20552</v>
      </c>
      <c r="G10706" s="113" t="s">
        <v>122366</v>
      </c>
      <c r="H10706" s="113" t="s">
        <v>62550</v>
      </c>
      <c r="I10706" s="113" t="s">
        <v>91116</v>
      </c>
    </row>
    <row r="10707" spans="5:9" ht="14.5" x14ac:dyDescent="0.35">
      <c r="E10707" s="113" t="s">
        <v>80254</v>
      </c>
      <c r="F10707" s="113" t="s">
        <v>20551</v>
      </c>
      <c r="G10707" s="113" t="s">
        <v>118206</v>
      </c>
      <c r="H10707" s="113" t="s">
        <v>62549</v>
      </c>
      <c r="I10707" s="113" t="s">
        <v>91115</v>
      </c>
    </row>
    <row r="10708" spans="5:9" ht="14.5" x14ac:dyDescent="0.35">
      <c r="E10708" s="113" t="s">
        <v>80253</v>
      </c>
      <c r="F10708" s="113" t="s">
        <v>20550</v>
      </c>
      <c r="G10708" s="113" t="s">
        <v>110012</v>
      </c>
      <c r="H10708" s="113" t="s">
        <v>62548</v>
      </c>
      <c r="I10708" s="113" t="s">
        <v>91114</v>
      </c>
    </row>
    <row r="10709" spans="5:9" ht="14.5" x14ac:dyDescent="0.35">
      <c r="E10709" s="113" t="s">
        <v>80252</v>
      </c>
      <c r="F10709" s="113" t="s">
        <v>20549</v>
      </c>
      <c r="G10709" s="113" t="s">
        <v>110011</v>
      </c>
      <c r="H10709" s="113" t="s">
        <v>62547</v>
      </c>
      <c r="I10709" s="113" t="s">
        <v>91113</v>
      </c>
    </row>
    <row r="10710" spans="5:9" ht="14.5" x14ac:dyDescent="0.35">
      <c r="E10710" s="113" t="s">
        <v>80251</v>
      </c>
      <c r="F10710" s="113" t="s">
        <v>20548</v>
      </c>
      <c r="G10710" s="113" t="s">
        <v>110010</v>
      </c>
      <c r="H10710" s="113" t="s">
        <v>62546</v>
      </c>
      <c r="I10710" s="113" t="s">
        <v>91112</v>
      </c>
    </row>
    <row r="10711" spans="5:9" ht="14.5" x14ac:dyDescent="0.35">
      <c r="E10711" s="113" t="s">
        <v>80250</v>
      </c>
      <c r="F10711" s="113" t="s">
        <v>20547</v>
      </c>
      <c r="G10711" s="113" t="s">
        <v>110009</v>
      </c>
      <c r="H10711" s="113" t="s">
        <v>62545</v>
      </c>
      <c r="I10711" s="113" t="s">
        <v>91111</v>
      </c>
    </row>
    <row r="10712" spans="5:9" ht="14.5" x14ac:dyDescent="0.35">
      <c r="E10712" s="113" t="s">
        <v>80249</v>
      </c>
      <c r="F10712" s="113" t="s">
        <v>20546</v>
      </c>
      <c r="G10712" s="113" t="s">
        <v>44897</v>
      </c>
      <c r="H10712" s="113" t="s">
        <v>62544</v>
      </c>
      <c r="I10712" s="113" t="s">
        <v>91110</v>
      </c>
    </row>
    <row r="10713" spans="5:9" ht="14.5" x14ac:dyDescent="0.35">
      <c r="E10713" s="113" t="s">
        <v>80248</v>
      </c>
      <c r="F10713" s="113" t="s">
        <v>20545</v>
      </c>
      <c r="G10713" s="113" t="s">
        <v>44896</v>
      </c>
      <c r="H10713" s="113" t="s">
        <v>62543</v>
      </c>
      <c r="I10713" s="113" t="s">
        <v>91109</v>
      </c>
    </row>
    <row r="10714" spans="5:9" ht="14.5" x14ac:dyDescent="0.35">
      <c r="E10714" s="113" t="s">
        <v>80247</v>
      </c>
      <c r="F10714" s="113" t="s">
        <v>20544</v>
      </c>
      <c r="G10714" s="113" t="s">
        <v>44895</v>
      </c>
      <c r="H10714" s="113" t="s">
        <v>62542</v>
      </c>
      <c r="I10714" s="113" t="s">
        <v>91108</v>
      </c>
    </row>
    <row r="10715" spans="5:9" ht="14.5" x14ac:dyDescent="0.35">
      <c r="E10715" s="113" t="s">
        <v>80246</v>
      </c>
      <c r="F10715" s="113" t="s">
        <v>20543</v>
      </c>
      <c r="G10715" s="113" t="s">
        <v>44894</v>
      </c>
      <c r="H10715" s="113" t="s">
        <v>62541</v>
      </c>
      <c r="I10715" s="113" t="s">
        <v>91107</v>
      </c>
    </row>
    <row r="10716" spans="5:9" ht="14.5" x14ac:dyDescent="0.35">
      <c r="E10716" s="113" t="s">
        <v>80245</v>
      </c>
      <c r="F10716" s="113" t="s">
        <v>20542</v>
      </c>
      <c r="G10716" s="113" t="s">
        <v>44893</v>
      </c>
      <c r="H10716" s="113" t="s">
        <v>62540</v>
      </c>
      <c r="I10716" s="113" t="s">
        <v>91106</v>
      </c>
    </row>
    <row r="10717" spans="5:9" ht="14.5" x14ac:dyDescent="0.35">
      <c r="E10717" s="113" t="s">
        <v>80244</v>
      </c>
      <c r="F10717" s="113" t="s">
        <v>20541</v>
      </c>
      <c r="G10717" s="113" t="s">
        <v>44892</v>
      </c>
      <c r="H10717" s="113" t="s">
        <v>62539</v>
      </c>
      <c r="I10717" s="113" t="s">
        <v>91105</v>
      </c>
    </row>
    <row r="10718" spans="5:9" ht="14.5" x14ac:dyDescent="0.35">
      <c r="E10718" s="113" t="s">
        <v>80243</v>
      </c>
      <c r="F10718" s="113" t="s">
        <v>20540</v>
      </c>
      <c r="G10718" s="113" t="s">
        <v>44891</v>
      </c>
      <c r="H10718" s="113" t="s">
        <v>62538</v>
      </c>
      <c r="I10718" s="113" t="s">
        <v>91104</v>
      </c>
    </row>
    <row r="10719" spans="5:9" ht="14.5" x14ac:dyDescent="0.35">
      <c r="E10719" s="113" t="s">
        <v>80242</v>
      </c>
      <c r="F10719" s="113" t="s">
        <v>20539</v>
      </c>
      <c r="G10719" s="113" t="s">
        <v>44890</v>
      </c>
      <c r="H10719" s="113" t="s">
        <v>62537</v>
      </c>
      <c r="I10719" s="113" t="s">
        <v>91103</v>
      </c>
    </row>
    <row r="10720" spans="5:9" ht="14.5" x14ac:dyDescent="0.35">
      <c r="E10720" s="113" t="s">
        <v>80241</v>
      </c>
      <c r="F10720" s="113" t="s">
        <v>20538</v>
      </c>
      <c r="G10720" s="113" t="s">
        <v>44889</v>
      </c>
      <c r="H10720" s="113" t="s">
        <v>62536</v>
      </c>
      <c r="I10720" s="113" t="s">
        <v>91102</v>
      </c>
    </row>
    <row r="10721" spans="5:9" ht="14.5" x14ac:dyDescent="0.35">
      <c r="E10721" s="113" t="s">
        <v>80240</v>
      </c>
      <c r="F10721" s="113" t="s">
        <v>20537</v>
      </c>
      <c r="G10721" s="113" t="s">
        <v>44888</v>
      </c>
      <c r="H10721" s="113" t="s">
        <v>62535</v>
      </c>
      <c r="I10721" s="113" t="s">
        <v>91101</v>
      </c>
    </row>
    <row r="10722" spans="5:9" ht="14.5" x14ac:dyDescent="0.35">
      <c r="E10722" s="113" t="s">
        <v>80239</v>
      </c>
      <c r="F10722" s="113" t="s">
        <v>20536</v>
      </c>
      <c r="G10722" s="113" t="s">
        <v>44887</v>
      </c>
      <c r="H10722" s="113" t="s">
        <v>62534</v>
      </c>
      <c r="I10722" s="113" t="s">
        <v>91100</v>
      </c>
    </row>
    <row r="10723" spans="5:9" ht="14.5" x14ac:dyDescent="0.35">
      <c r="E10723" s="113" t="s">
        <v>80238</v>
      </c>
      <c r="F10723" s="113" t="s">
        <v>20535</v>
      </c>
      <c r="G10723" s="113" t="s">
        <v>44886</v>
      </c>
      <c r="H10723" s="113" t="s">
        <v>62533</v>
      </c>
      <c r="I10723" s="113" t="s">
        <v>91099</v>
      </c>
    </row>
    <row r="10724" spans="5:9" ht="14.5" x14ac:dyDescent="0.35">
      <c r="E10724" s="113" t="s">
        <v>80237</v>
      </c>
      <c r="F10724" s="113" t="s">
        <v>20534</v>
      </c>
      <c r="G10724" s="113" t="s">
        <v>44885</v>
      </c>
      <c r="H10724" s="113" t="s">
        <v>62532</v>
      </c>
      <c r="I10724" s="113" t="s">
        <v>91098</v>
      </c>
    </row>
    <row r="10725" spans="5:9" ht="14.5" x14ac:dyDescent="0.35">
      <c r="E10725" s="113" t="s">
        <v>80236</v>
      </c>
      <c r="F10725" s="113" t="s">
        <v>20533</v>
      </c>
      <c r="G10725" s="113" t="s">
        <v>44884</v>
      </c>
      <c r="H10725" s="113" t="s">
        <v>62531</v>
      </c>
      <c r="I10725" s="113" t="s">
        <v>91097</v>
      </c>
    </row>
    <row r="10726" spans="5:9" ht="14.5" x14ac:dyDescent="0.35">
      <c r="E10726" s="113" t="s">
        <v>80235</v>
      </c>
      <c r="F10726" s="113" t="s">
        <v>20532</v>
      </c>
      <c r="G10726" s="113" t="s">
        <v>44883</v>
      </c>
      <c r="H10726" s="113" t="s">
        <v>62530</v>
      </c>
      <c r="I10726" s="113" t="s">
        <v>91096</v>
      </c>
    </row>
    <row r="10727" spans="5:9" ht="14.5" x14ac:dyDescent="0.35">
      <c r="E10727" s="113" t="s">
        <v>80234</v>
      </c>
      <c r="F10727" s="113" t="s">
        <v>20531</v>
      </c>
      <c r="G10727" s="113" t="s">
        <v>44882</v>
      </c>
      <c r="H10727" s="113" t="s">
        <v>62529</v>
      </c>
      <c r="I10727" s="113" t="s">
        <v>91095</v>
      </c>
    </row>
    <row r="10728" spans="5:9" ht="14.5" x14ac:dyDescent="0.35">
      <c r="E10728" s="113" t="s">
        <v>80233</v>
      </c>
      <c r="F10728" s="113" t="s">
        <v>20530</v>
      </c>
      <c r="G10728" s="113" t="s">
        <v>44881</v>
      </c>
      <c r="H10728" s="113" t="s">
        <v>62528</v>
      </c>
      <c r="I10728" s="113" t="s">
        <v>91094</v>
      </c>
    </row>
    <row r="10729" spans="5:9" ht="14.5" x14ac:dyDescent="0.35">
      <c r="E10729" s="113" t="s">
        <v>80232</v>
      </c>
      <c r="F10729" s="113" t="s">
        <v>20529</v>
      </c>
      <c r="G10729" s="113" t="s">
        <v>44880</v>
      </c>
      <c r="H10729" s="113" t="s">
        <v>62527</v>
      </c>
      <c r="I10729" s="113" t="s">
        <v>91093</v>
      </c>
    </row>
    <row r="10730" spans="5:9" ht="14.5" x14ac:dyDescent="0.35">
      <c r="E10730" s="113" t="s">
        <v>80231</v>
      </c>
      <c r="F10730" s="113" t="s">
        <v>20528</v>
      </c>
      <c r="G10730" s="113" t="s">
        <v>44879</v>
      </c>
      <c r="H10730" s="113" t="s">
        <v>62526</v>
      </c>
      <c r="I10730" s="113" t="s">
        <v>91092</v>
      </c>
    </row>
    <row r="10731" spans="5:9" ht="14.5" x14ac:dyDescent="0.35">
      <c r="E10731" s="113" t="s">
        <v>80230</v>
      </c>
      <c r="F10731" s="113" t="s">
        <v>20527</v>
      </c>
      <c r="G10731" s="113" t="s">
        <v>44878</v>
      </c>
      <c r="H10731" s="113" t="s">
        <v>62525</v>
      </c>
      <c r="I10731" s="113" t="s">
        <v>91091</v>
      </c>
    </row>
    <row r="10732" spans="5:9" ht="14.5" x14ac:dyDescent="0.35">
      <c r="E10732" s="113" t="s">
        <v>80229</v>
      </c>
      <c r="F10732" s="113" t="s">
        <v>20526</v>
      </c>
      <c r="G10732" s="113" t="s">
        <v>44877</v>
      </c>
      <c r="H10732" s="113" t="s">
        <v>62524</v>
      </c>
      <c r="I10732" s="113" t="s">
        <v>91090</v>
      </c>
    </row>
    <row r="10733" spans="5:9" ht="14.5" x14ac:dyDescent="0.35">
      <c r="E10733" s="113" t="s">
        <v>80228</v>
      </c>
      <c r="F10733" s="113" t="s">
        <v>20525</v>
      </c>
      <c r="G10733" s="113" t="s">
        <v>44876</v>
      </c>
      <c r="H10733" s="113" t="s">
        <v>62523</v>
      </c>
      <c r="I10733" s="113" t="s">
        <v>91089</v>
      </c>
    </row>
    <row r="10734" spans="5:9" ht="14.5" x14ac:dyDescent="0.35">
      <c r="E10734" s="113" t="s">
        <v>80227</v>
      </c>
      <c r="F10734" s="113" t="s">
        <v>20524</v>
      </c>
      <c r="G10734" s="113" t="s">
        <v>44875</v>
      </c>
      <c r="H10734" s="113" t="s">
        <v>62522</v>
      </c>
      <c r="I10734" s="113" t="s">
        <v>91088</v>
      </c>
    </row>
    <row r="10735" spans="5:9" ht="14.5" x14ac:dyDescent="0.35">
      <c r="E10735" s="113" t="s">
        <v>80226</v>
      </c>
      <c r="F10735" s="113" t="s">
        <v>20523</v>
      </c>
      <c r="G10735" s="113" t="s">
        <v>44874</v>
      </c>
      <c r="H10735" s="113" t="s">
        <v>62521</v>
      </c>
      <c r="I10735" s="113" t="s">
        <v>91087</v>
      </c>
    </row>
    <row r="10736" spans="5:9" ht="14.5" x14ac:dyDescent="0.35">
      <c r="E10736" s="113" t="s">
        <v>80225</v>
      </c>
      <c r="F10736" s="113" t="s">
        <v>20522</v>
      </c>
      <c r="G10736" s="113" t="s">
        <v>44873</v>
      </c>
      <c r="H10736" s="113" t="s">
        <v>62520</v>
      </c>
      <c r="I10736" s="113" t="s">
        <v>91086</v>
      </c>
    </row>
    <row r="10737" spans="5:9" ht="14.5" x14ac:dyDescent="0.35">
      <c r="E10737" s="113" t="s">
        <v>80224</v>
      </c>
      <c r="F10737" s="113" t="s">
        <v>20521</v>
      </c>
      <c r="G10737" s="113" t="s">
        <v>44872</v>
      </c>
      <c r="H10737" s="113" t="s">
        <v>62519</v>
      </c>
      <c r="I10737" s="113" t="s">
        <v>91085</v>
      </c>
    </row>
    <row r="10738" spans="5:9" ht="14.5" x14ac:dyDescent="0.35">
      <c r="E10738" s="113" t="s">
        <v>80223</v>
      </c>
      <c r="F10738" s="113" t="s">
        <v>20520</v>
      </c>
      <c r="G10738" s="113" t="s">
        <v>44871</v>
      </c>
      <c r="H10738" s="113" t="s">
        <v>62518</v>
      </c>
      <c r="I10738" s="113" t="s">
        <v>91084</v>
      </c>
    </row>
    <row r="10739" spans="5:9" ht="14.5" x14ac:dyDescent="0.35">
      <c r="E10739" s="113" t="s">
        <v>80222</v>
      </c>
      <c r="F10739" s="113" t="s">
        <v>20519</v>
      </c>
      <c r="G10739" s="113" t="s">
        <v>44870</v>
      </c>
      <c r="H10739" s="113" t="s">
        <v>62517</v>
      </c>
      <c r="I10739" s="113" t="s">
        <v>91083</v>
      </c>
    </row>
    <row r="10740" spans="5:9" ht="14.5" x14ac:dyDescent="0.35">
      <c r="E10740" s="113" t="s">
        <v>80221</v>
      </c>
      <c r="F10740" s="113" t="s">
        <v>20518</v>
      </c>
      <c r="G10740" s="113" t="s">
        <v>44869</v>
      </c>
      <c r="H10740" s="113" t="s">
        <v>62516</v>
      </c>
      <c r="I10740" s="113" t="s">
        <v>91082</v>
      </c>
    </row>
    <row r="10741" spans="5:9" ht="14.5" x14ac:dyDescent="0.35">
      <c r="E10741" s="113" t="s">
        <v>80220</v>
      </c>
      <c r="F10741" s="113" t="s">
        <v>20517</v>
      </c>
      <c r="G10741" s="113" t="s">
        <v>44868</v>
      </c>
      <c r="H10741" s="113" t="s">
        <v>62515</v>
      </c>
      <c r="I10741" s="113" t="s">
        <v>91081</v>
      </c>
    </row>
    <row r="10742" spans="5:9" ht="14.5" x14ac:dyDescent="0.35">
      <c r="E10742" s="113" t="s">
        <v>80219</v>
      </c>
      <c r="F10742" s="113" t="s">
        <v>20516</v>
      </c>
      <c r="G10742" s="113" t="s">
        <v>138397</v>
      </c>
      <c r="H10742" s="113" t="s">
        <v>62514</v>
      </c>
      <c r="I10742" s="113" t="s">
        <v>91080</v>
      </c>
    </row>
    <row r="10743" spans="5:9" ht="14.5" x14ac:dyDescent="0.35">
      <c r="E10743" s="113" t="s">
        <v>80218</v>
      </c>
      <c r="F10743" s="113" t="s">
        <v>20515</v>
      </c>
      <c r="G10743" s="113" t="s">
        <v>131455</v>
      </c>
      <c r="H10743" s="113" t="s">
        <v>62513</v>
      </c>
      <c r="I10743" s="113" t="s">
        <v>91079</v>
      </c>
    </row>
    <row r="10744" spans="5:9" ht="14.5" x14ac:dyDescent="0.35">
      <c r="E10744" s="113" t="s">
        <v>80217</v>
      </c>
      <c r="F10744" s="113" t="s">
        <v>20514</v>
      </c>
      <c r="G10744" s="113" t="s">
        <v>128963</v>
      </c>
      <c r="H10744" s="113" t="s">
        <v>62512</v>
      </c>
      <c r="I10744" s="113" t="s">
        <v>91078</v>
      </c>
    </row>
    <row r="10745" spans="5:9" ht="14.5" x14ac:dyDescent="0.35">
      <c r="E10745" s="113" t="s">
        <v>80216</v>
      </c>
      <c r="F10745" s="113" t="s">
        <v>20513</v>
      </c>
      <c r="G10745" s="113" t="s">
        <v>128964</v>
      </c>
      <c r="H10745" s="113" t="s">
        <v>62511</v>
      </c>
      <c r="I10745" s="113" t="s">
        <v>91077</v>
      </c>
    </row>
    <row r="10746" spans="5:9" ht="14.5" x14ac:dyDescent="0.35">
      <c r="E10746" s="113" t="s">
        <v>80215</v>
      </c>
      <c r="F10746" s="113" t="s">
        <v>20512</v>
      </c>
      <c r="G10746" s="113" t="s">
        <v>118205</v>
      </c>
      <c r="H10746" s="113" t="s">
        <v>62510</v>
      </c>
      <c r="I10746" s="113" t="s">
        <v>91076</v>
      </c>
    </row>
    <row r="10747" spans="5:9" ht="14.5" x14ac:dyDescent="0.35">
      <c r="E10747" s="113" t="s">
        <v>80214</v>
      </c>
      <c r="F10747" s="113" t="s">
        <v>20511</v>
      </c>
      <c r="G10747" s="113" t="s">
        <v>118204</v>
      </c>
      <c r="H10747" s="113" t="s">
        <v>62509</v>
      </c>
      <c r="I10747" s="113" t="s">
        <v>91075</v>
      </c>
    </row>
    <row r="10748" spans="5:9" ht="14.5" x14ac:dyDescent="0.35">
      <c r="E10748" s="113" t="s">
        <v>80213</v>
      </c>
      <c r="F10748" s="113" t="s">
        <v>20510</v>
      </c>
      <c r="G10748" s="113" t="s">
        <v>118203</v>
      </c>
      <c r="H10748" s="113" t="s">
        <v>62508</v>
      </c>
      <c r="I10748" s="113" t="s">
        <v>91074</v>
      </c>
    </row>
    <row r="10749" spans="5:9" ht="14.5" x14ac:dyDescent="0.35">
      <c r="E10749" s="113" t="s">
        <v>80212</v>
      </c>
      <c r="F10749" s="113" t="s">
        <v>20509</v>
      </c>
      <c r="G10749" s="113" t="s">
        <v>118202</v>
      </c>
      <c r="H10749" s="113" t="s">
        <v>62507</v>
      </c>
      <c r="I10749" s="113" t="s">
        <v>91073</v>
      </c>
    </row>
    <row r="10750" spans="5:9" ht="14.5" x14ac:dyDescent="0.35">
      <c r="E10750" s="113" t="s">
        <v>80211</v>
      </c>
      <c r="F10750" s="113" t="s">
        <v>20508</v>
      </c>
      <c r="G10750" s="113" t="s">
        <v>118201</v>
      </c>
      <c r="H10750" s="113" t="s">
        <v>62506</v>
      </c>
      <c r="I10750" s="113" t="s">
        <v>91072</v>
      </c>
    </row>
    <row r="10751" spans="5:9" ht="14.5" x14ac:dyDescent="0.35">
      <c r="E10751" s="113" t="s">
        <v>80210</v>
      </c>
      <c r="F10751" s="113" t="s">
        <v>20507</v>
      </c>
      <c r="G10751" s="113" t="s">
        <v>118200</v>
      </c>
      <c r="H10751" s="113" t="s">
        <v>62505</v>
      </c>
      <c r="I10751" s="113" t="s">
        <v>91071</v>
      </c>
    </row>
    <row r="10752" spans="5:9" ht="14.5" x14ac:dyDescent="0.35">
      <c r="E10752" s="113" t="s">
        <v>80209</v>
      </c>
      <c r="F10752" s="113" t="s">
        <v>20506</v>
      </c>
      <c r="G10752" s="113" t="s">
        <v>118199</v>
      </c>
      <c r="H10752" s="113" t="s">
        <v>62504</v>
      </c>
      <c r="I10752" s="113" t="s">
        <v>91070</v>
      </c>
    </row>
    <row r="10753" spans="5:9" ht="14.5" x14ac:dyDescent="0.35">
      <c r="E10753" s="113" t="s">
        <v>80208</v>
      </c>
      <c r="F10753" s="113" t="s">
        <v>20505</v>
      </c>
      <c r="G10753" s="113" t="s">
        <v>118198</v>
      </c>
      <c r="H10753" s="113" t="s">
        <v>62503</v>
      </c>
      <c r="I10753" s="113" t="s">
        <v>91069</v>
      </c>
    </row>
    <row r="10754" spans="5:9" ht="14.5" x14ac:dyDescent="0.35">
      <c r="E10754" s="113" t="s">
        <v>80207</v>
      </c>
      <c r="F10754" s="113" t="s">
        <v>20504</v>
      </c>
      <c r="G10754" s="113" t="s">
        <v>118197</v>
      </c>
      <c r="H10754" s="113" t="s">
        <v>62502</v>
      </c>
      <c r="I10754" s="113" t="s">
        <v>91068</v>
      </c>
    </row>
    <row r="10755" spans="5:9" ht="14.5" x14ac:dyDescent="0.35">
      <c r="E10755" s="113" t="s">
        <v>80206</v>
      </c>
      <c r="F10755" s="113" t="s">
        <v>20503</v>
      </c>
      <c r="G10755" s="113" t="s">
        <v>118196</v>
      </c>
      <c r="H10755" s="113" t="s">
        <v>62501</v>
      </c>
      <c r="I10755" s="113" t="s">
        <v>91067</v>
      </c>
    </row>
    <row r="10756" spans="5:9" ht="14.5" x14ac:dyDescent="0.35">
      <c r="E10756" s="113" t="s">
        <v>80205</v>
      </c>
      <c r="F10756" s="113" t="s">
        <v>20502</v>
      </c>
      <c r="G10756" s="113" t="s">
        <v>118195</v>
      </c>
      <c r="H10756" s="113" t="s">
        <v>62500</v>
      </c>
      <c r="I10756" s="113" t="s">
        <v>91066</v>
      </c>
    </row>
    <row r="10757" spans="5:9" ht="14.5" x14ac:dyDescent="0.35">
      <c r="E10757" s="113" t="s">
        <v>80204</v>
      </c>
      <c r="F10757" s="113" t="s">
        <v>20501</v>
      </c>
      <c r="G10757" s="113" t="s">
        <v>110008</v>
      </c>
      <c r="H10757" s="113" t="s">
        <v>62499</v>
      </c>
      <c r="I10757" s="113" t="s">
        <v>91065</v>
      </c>
    </row>
    <row r="10758" spans="5:9" ht="14.5" x14ac:dyDescent="0.35">
      <c r="E10758" s="113" t="s">
        <v>80203</v>
      </c>
      <c r="F10758" s="113" t="s">
        <v>20500</v>
      </c>
      <c r="G10758" s="113" t="s">
        <v>110007</v>
      </c>
      <c r="H10758" s="113" t="s">
        <v>62498</v>
      </c>
      <c r="I10758" s="113" t="s">
        <v>91064</v>
      </c>
    </row>
    <row r="10759" spans="5:9" ht="14.5" x14ac:dyDescent="0.35">
      <c r="E10759" s="113" t="s">
        <v>80202</v>
      </c>
      <c r="F10759" s="113" t="s">
        <v>20499</v>
      </c>
      <c r="G10759" s="113" t="s">
        <v>110006</v>
      </c>
      <c r="H10759" s="113" t="s">
        <v>62497</v>
      </c>
      <c r="I10759" s="113" t="s">
        <v>91063</v>
      </c>
    </row>
    <row r="10760" spans="5:9" ht="14.5" x14ac:dyDescent="0.35">
      <c r="E10760" s="113" t="s">
        <v>80201</v>
      </c>
      <c r="F10760" s="113" t="s">
        <v>20498</v>
      </c>
      <c r="G10760" s="113" t="s">
        <v>110005</v>
      </c>
      <c r="H10760" s="113" t="s">
        <v>62496</v>
      </c>
      <c r="I10760" s="113" t="s">
        <v>91062</v>
      </c>
    </row>
    <row r="10761" spans="5:9" ht="14.5" x14ac:dyDescent="0.35">
      <c r="E10761" s="113" t="s">
        <v>80200</v>
      </c>
      <c r="F10761" s="113" t="s">
        <v>20497</v>
      </c>
      <c r="G10761" s="113" t="s">
        <v>110004</v>
      </c>
      <c r="H10761" s="113" t="s">
        <v>62495</v>
      </c>
      <c r="I10761" s="113" t="s">
        <v>91061</v>
      </c>
    </row>
    <row r="10762" spans="5:9" ht="14.5" x14ac:dyDescent="0.35">
      <c r="E10762" s="113" t="s">
        <v>80199</v>
      </c>
      <c r="F10762" s="113" t="s">
        <v>20496</v>
      </c>
      <c r="G10762" s="113" t="s">
        <v>110003</v>
      </c>
      <c r="H10762" s="113" t="s">
        <v>62494</v>
      </c>
      <c r="I10762" s="113" t="s">
        <v>91060</v>
      </c>
    </row>
    <row r="10763" spans="5:9" ht="14.5" x14ac:dyDescent="0.35">
      <c r="E10763" s="113" t="s">
        <v>80198</v>
      </c>
      <c r="F10763" s="113" t="s">
        <v>20495</v>
      </c>
      <c r="G10763" s="113" t="s">
        <v>110002</v>
      </c>
      <c r="H10763" s="113" t="s">
        <v>62493</v>
      </c>
      <c r="I10763" s="113" t="s">
        <v>91059</v>
      </c>
    </row>
    <row r="10764" spans="5:9" ht="14.5" x14ac:dyDescent="0.35">
      <c r="E10764" s="113" t="s">
        <v>80197</v>
      </c>
      <c r="F10764" s="113" t="s">
        <v>20494</v>
      </c>
      <c r="G10764" s="113" t="s">
        <v>110001</v>
      </c>
      <c r="H10764" s="113" t="s">
        <v>62492</v>
      </c>
      <c r="I10764" s="113" t="s">
        <v>91058</v>
      </c>
    </row>
    <row r="10765" spans="5:9" ht="14.5" x14ac:dyDescent="0.35">
      <c r="E10765" s="113" t="s">
        <v>80196</v>
      </c>
      <c r="F10765" s="113" t="s">
        <v>20493</v>
      </c>
      <c r="G10765" s="113" t="s">
        <v>110000</v>
      </c>
      <c r="H10765" s="113" t="s">
        <v>62491</v>
      </c>
      <c r="I10765" s="113" t="s">
        <v>91057</v>
      </c>
    </row>
    <row r="10766" spans="5:9" ht="14.5" x14ac:dyDescent="0.35">
      <c r="E10766" s="113" t="s">
        <v>80195</v>
      </c>
      <c r="F10766" s="113" t="s">
        <v>20492</v>
      </c>
      <c r="G10766" s="113" t="s">
        <v>109999</v>
      </c>
      <c r="H10766" s="113" t="s">
        <v>62490</v>
      </c>
      <c r="I10766" s="113" t="s">
        <v>91056</v>
      </c>
    </row>
    <row r="10767" spans="5:9" ht="14.5" x14ac:dyDescent="0.35">
      <c r="E10767" s="113" t="s">
        <v>80194</v>
      </c>
      <c r="F10767" s="113" t="s">
        <v>20491</v>
      </c>
      <c r="G10767" s="113" t="s">
        <v>44867</v>
      </c>
      <c r="H10767" s="113" t="s">
        <v>62489</v>
      </c>
      <c r="I10767" s="113" t="s">
        <v>91055</v>
      </c>
    </row>
    <row r="10768" spans="5:9" ht="14.5" x14ac:dyDescent="0.35">
      <c r="E10768" s="113" t="s">
        <v>80193</v>
      </c>
      <c r="F10768" s="113" t="s">
        <v>20490</v>
      </c>
      <c r="G10768" s="113" t="s">
        <v>44866</v>
      </c>
      <c r="H10768" s="113" t="s">
        <v>62488</v>
      </c>
      <c r="I10768" s="113" t="s">
        <v>91054</v>
      </c>
    </row>
    <row r="10769" spans="5:9" ht="14.5" x14ac:dyDescent="0.35">
      <c r="E10769" s="113" t="s">
        <v>80192</v>
      </c>
      <c r="F10769" s="113" t="s">
        <v>20489</v>
      </c>
      <c r="G10769" s="113" t="s">
        <v>44865</v>
      </c>
      <c r="H10769" s="113" t="s">
        <v>62487</v>
      </c>
      <c r="I10769" s="113" t="s">
        <v>91053</v>
      </c>
    </row>
    <row r="10770" spans="5:9" ht="14.5" x14ac:dyDescent="0.35">
      <c r="E10770" s="113" t="s">
        <v>80191</v>
      </c>
      <c r="F10770" s="113" t="s">
        <v>20488</v>
      </c>
      <c r="G10770" s="113" t="s">
        <v>44864</v>
      </c>
      <c r="H10770" s="113" t="s">
        <v>62486</v>
      </c>
      <c r="I10770" s="113" t="s">
        <v>91052</v>
      </c>
    </row>
    <row r="10771" spans="5:9" ht="14.5" x14ac:dyDescent="0.35">
      <c r="E10771" s="113" t="s">
        <v>80190</v>
      </c>
      <c r="F10771" s="113" t="s">
        <v>20487</v>
      </c>
      <c r="G10771" s="113" t="s">
        <v>44863</v>
      </c>
      <c r="H10771" s="113" t="s">
        <v>62485</v>
      </c>
      <c r="I10771" s="113" t="s">
        <v>91051</v>
      </c>
    </row>
    <row r="10772" spans="5:9" ht="14.5" x14ac:dyDescent="0.35">
      <c r="E10772" s="113" t="s">
        <v>80189</v>
      </c>
      <c r="F10772" s="113" t="s">
        <v>20486</v>
      </c>
      <c r="G10772" s="113" t="s">
        <v>44862</v>
      </c>
      <c r="H10772" s="113" t="s">
        <v>62484</v>
      </c>
      <c r="I10772" s="113" t="s">
        <v>91050</v>
      </c>
    </row>
    <row r="10773" spans="5:9" ht="14.5" x14ac:dyDescent="0.35">
      <c r="E10773" s="113" t="s">
        <v>80188</v>
      </c>
      <c r="F10773" s="113" t="s">
        <v>20485</v>
      </c>
      <c r="G10773" s="113" t="s">
        <v>44861</v>
      </c>
      <c r="H10773" s="113" t="s">
        <v>62483</v>
      </c>
      <c r="I10773" s="113" t="s">
        <v>91049</v>
      </c>
    </row>
    <row r="10774" spans="5:9" ht="14.5" x14ac:dyDescent="0.35">
      <c r="E10774" s="113" t="s">
        <v>80187</v>
      </c>
      <c r="F10774" s="113" t="s">
        <v>20484</v>
      </c>
      <c r="G10774" s="113" t="s">
        <v>44860</v>
      </c>
      <c r="H10774" s="113" t="s">
        <v>62482</v>
      </c>
      <c r="I10774" s="113" t="s">
        <v>91048</v>
      </c>
    </row>
    <row r="10775" spans="5:9" ht="14.5" x14ac:dyDescent="0.35">
      <c r="E10775" s="113" t="s">
        <v>80186</v>
      </c>
      <c r="F10775" s="113" t="s">
        <v>20483</v>
      </c>
      <c r="G10775" s="113" t="s">
        <v>44859</v>
      </c>
      <c r="H10775" s="113" t="s">
        <v>62481</v>
      </c>
      <c r="I10775" s="113" t="s">
        <v>91047</v>
      </c>
    </row>
    <row r="10776" spans="5:9" ht="14.5" x14ac:dyDescent="0.35">
      <c r="E10776" s="113" t="s">
        <v>80185</v>
      </c>
      <c r="F10776" s="113" t="s">
        <v>20482</v>
      </c>
      <c r="G10776" s="113" t="s">
        <v>44858</v>
      </c>
      <c r="H10776" s="113" t="s">
        <v>62480</v>
      </c>
      <c r="I10776" s="113" t="s">
        <v>91046</v>
      </c>
    </row>
    <row r="10777" spans="5:9" ht="14.5" x14ac:dyDescent="0.35">
      <c r="E10777" s="113" t="s">
        <v>80184</v>
      </c>
      <c r="F10777" s="113" t="s">
        <v>20481</v>
      </c>
      <c r="G10777" s="113" t="s">
        <v>44857</v>
      </c>
      <c r="H10777" s="113" t="s">
        <v>62479</v>
      </c>
      <c r="I10777" s="113" t="s">
        <v>91045</v>
      </c>
    </row>
    <row r="10778" spans="5:9" ht="14.5" x14ac:dyDescent="0.35">
      <c r="E10778" s="113" t="s">
        <v>80183</v>
      </c>
      <c r="F10778" s="113" t="s">
        <v>20480</v>
      </c>
      <c r="G10778" s="113" t="s">
        <v>44856</v>
      </c>
      <c r="H10778" s="113" t="s">
        <v>62478</v>
      </c>
      <c r="I10778" s="113" t="s">
        <v>91044</v>
      </c>
    </row>
    <row r="10779" spans="5:9" ht="14.5" x14ac:dyDescent="0.35">
      <c r="E10779" s="113" t="s">
        <v>80182</v>
      </c>
      <c r="F10779" s="113" t="s">
        <v>20479</v>
      </c>
      <c r="G10779" s="113" t="s">
        <v>44855</v>
      </c>
      <c r="H10779" s="113" t="s">
        <v>62477</v>
      </c>
      <c r="I10779" s="113" t="s">
        <v>91043</v>
      </c>
    </row>
    <row r="10780" spans="5:9" ht="14.5" x14ac:dyDescent="0.35">
      <c r="E10780" s="113" t="s">
        <v>80181</v>
      </c>
      <c r="F10780" s="113" t="s">
        <v>20478</v>
      </c>
      <c r="G10780" s="113" t="s">
        <v>44854</v>
      </c>
      <c r="H10780" s="113" t="s">
        <v>62476</v>
      </c>
      <c r="I10780" s="113" t="s">
        <v>91042</v>
      </c>
    </row>
    <row r="10781" spans="5:9" ht="14.5" x14ac:dyDescent="0.35">
      <c r="E10781" s="113" t="s">
        <v>80180</v>
      </c>
      <c r="F10781" s="113" t="s">
        <v>20477</v>
      </c>
      <c r="G10781" s="113" t="s">
        <v>44853</v>
      </c>
      <c r="H10781" s="113" t="s">
        <v>62475</v>
      </c>
      <c r="I10781" s="113" t="s">
        <v>91041</v>
      </c>
    </row>
    <row r="10782" spans="5:9" ht="14.5" x14ac:dyDescent="0.35">
      <c r="E10782" s="113" t="s">
        <v>80179</v>
      </c>
      <c r="F10782" s="113" t="s">
        <v>20476</v>
      </c>
      <c r="G10782" s="113" t="s">
        <v>44852</v>
      </c>
      <c r="H10782" s="113" t="s">
        <v>62474</v>
      </c>
      <c r="I10782" s="113" t="s">
        <v>91040</v>
      </c>
    </row>
    <row r="10783" spans="5:9" ht="14.5" x14ac:dyDescent="0.35">
      <c r="E10783" s="113" t="s">
        <v>80178</v>
      </c>
      <c r="F10783" s="113" t="s">
        <v>20475</v>
      </c>
      <c r="G10783" s="113" t="s">
        <v>44851</v>
      </c>
      <c r="H10783" s="113" t="s">
        <v>62473</v>
      </c>
      <c r="I10783" s="113" t="s">
        <v>91039</v>
      </c>
    </row>
    <row r="10784" spans="5:9" ht="14.5" x14ac:dyDescent="0.35">
      <c r="E10784" s="113" t="s">
        <v>80177</v>
      </c>
      <c r="F10784" s="113" t="s">
        <v>20474</v>
      </c>
      <c r="G10784" s="113" t="s">
        <v>44850</v>
      </c>
      <c r="H10784" s="113" t="s">
        <v>62472</v>
      </c>
      <c r="I10784" s="113" t="s">
        <v>91038</v>
      </c>
    </row>
    <row r="10785" spans="5:9" ht="14.5" x14ac:dyDescent="0.35">
      <c r="E10785" s="113" t="s">
        <v>80176</v>
      </c>
      <c r="F10785" s="113" t="s">
        <v>20473</v>
      </c>
      <c r="G10785" s="113" t="s">
        <v>44849</v>
      </c>
      <c r="H10785" s="113" t="s">
        <v>62471</v>
      </c>
      <c r="I10785" s="113" t="s">
        <v>91037</v>
      </c>
    </row>
    <row r="10786" spans="5:9" ht="14.5" x14ac:dyDescent="0.35">
      <c r="E10786" s="113" t="s">
        <v>80175</v>
      </c>
      <c r="F10786" s="113" t="s">
        <v>20472</v>
      </c>
      <c r="G10786" s="113" t="s">
        <v>44848</v>
      </c>
      <c r="H10786" s="113" t="s">
        <v>62470</v>
      </c>
      <c r="I10786" s="113" t="s">
        <v>91036</v>
      </c>
    </row>
    <row r="10787" spans="5:9" ht="14.5" x14ac:dyDescent="0.35">
      <c r="E10787" s="113" t="s">
        <v>80174</v>
      </c>
      <c r="F10787" s="113" t="s">
        <v>20471</v>
      </c>
      <c r="G10787" s="113" t="s">
        <v>44847</v>
      </c>
      <c r="H10787" s="113" t="s">
        <v>62469</v>
      </c>
      <c r="I10787" s="113" t="s">
        <v>91035</v>
      </c>
    </row>
    <row r="10788" spans="5:9" ht="14.5" x14ac:dyDescent="0.35">
      <c r="E10788" s="113" t="s">
        <v>80173</v>
      </c>
      <c r="F10788" s="113" t="s">
        <v>20470</v>
      </c>
      <c r="G10788" s="113" t="s">
        <v>44846</v>
      </c>
      <c r="H10788" s="113" t="s">
        <v>62468</v>
      </c>
      <c r="I10788" s="113" t="s">
        <v>91034</v>
      </c>
    </row>
    <row r="10789" spans="5:9" ht="14.5" x14ac:dyDescent="0.35">
      <c r="E10789" s="113" t="s">
        <v>80172</v>
      </c>
      <c r="F10789" s="113" t="s">
        <v>20469</v>
      </c>
      <c r="G10789" s="113" t="s">
        <v>44845</v>
      </c>
      <c r="H10789" s="113" t="s">
        <v>62467</v>
      </c>
      <c r="I10789" s="113" t="s">
        <v>91033</v>
      </c>
    </row>
    <row r="10790" spans="5:9" ht="14.5" x14ac:dyDescent="0.35">
      <c r="E10790" s="113" t="s">
        <v>80171</v>
      </c>
      <c r="F10790" s="113" t="s">
        <v>20468</v>
      </c>
      <c r="G10790" s="113" t="s">
        <v>44844</v>
      </c>
      <c r="H10790" s="113" t="s">
        <v>62466</v>
      </c>
      <c r="I10790" s="113" t="s">
        <v>91032</v>
      </c>
    </row>
    <row r="10791" spans="5:9" ht="14.5" x14ac:dyDescent="0.35">
      <c r="E10791" s="113" t="s">
        <v>80170</v>
      </c>
      <c r="F10791" s="113" t="s">
        <v>20467</v>
      </c>
      <c r="G10791" s="113" t="s">
        <v>44843</v>
      </c>
      <c r="H10791" s="113" t="s">
        <v>62465</v>
      </c>
      <c r="I10791" s="113" t="s">
        <v>91031</v>
      </c>
    </row>
    <row r="10792" spans="5:9" ht="14.5" x14ac:dyDescent="0.35">
      <c r="E10792" s="113" t="s">
        <v>80169</v>
      </c>
      <c r="F10792" s="113" t="s">
        <v>20466</v>
      </c>
      <c r="G10792" s="113" t="s">
        <v>44842</v>
      </c>
      <c r="H10792" s="113" t="s">
        <v>62464</v>
      </c>
      <c r="I10792" s="113" t="s">
        <v>91030</v>
      </c>
    </row>
    <row r="10793" spans="5:9" ht="14.5" x14ac:dyDescent="0.35">
      <c r="E10793" s="113" t="s">
        <v>80168</v>
      </c>
      <c r="F10793" s="113" t="s">
        <v>20465</v>
      </c>
      <c r="G10793" s="113" t="s">
        <v>44841</v>
      </c>
      <c r="H10793" s="113" t="s">
        <v>62463</v>
      </c>
      <c r="I10793" s="113" t="s">
        <v>91029</v>
      </c>
    </row>
    <row r="10794" spans="5:9" ht="14.5" x14ac:dyDescent="0.35">
      <c r="E10794" s="113" t="s">
        <v>80167</v>
      </c>
      <c r="F10794" s="113" t="s">
        <v>20464</v>
      </c>
      <c r="G10794" s="113" t="s">
        <v>44840</v>
      </c>
      <c r="H10794" s="113" t="s">
        <v>62462</v>
      </c>
      <c r="I10794" s="113" t="s">
        <v>91028</v>
      </c>
    </row>
    <row r="10795" spans="5:9" ht="14.5" x14ac:dyDescent="0.35">
      <c r="E10795" s="113" t="s">
        <v>80166</v>
      </c>
      <c r="F10795" s="113" t="s">
        <v>20463</v>
      </c>
      <c r="G10795" s="113" t="s">
        <v>44839</v>
      </c>
      <c r="H10795" s="113" t="s">
        <v>62461</v>
      </c>
      <c r="I10795" s="113" t="s">
        <v>91027</v>
      </c>
    </row>
    <row r="10796" spans="5:9" ht="14.5" x14ac:dyDescent="0.35">
      <c r="E10796" s="113" t="s">
        <v>80165</v>
      </c>
      <c r="F10796" s="113" t="s">
        <v>20462</v>
      </c>
      <c r="G10796" s="113" t="s">
        <v>44838</v>
      </c>
      <c r="H10796" s="113" t="s">
        <v>62460</v>
      </c>
      <c r="I10796" s="113" t="s">
        <v>91026</v>
      </c>
    </row>
    <row r="10797" spans="5:9" ht="14.5" x14ac:dyDescent="0.35">
      <c r="E10797" s="113" t="s">
        <v>80164</v>
      </c>
      <c r="F10797" s="113" t="s">
        <v>20461</v>
      </c>
      <c r="G10797" s="113" t="s">
        <v>44837</v>
      </c>
      <c r="H10797" s="113" t="s">
        <v>62459</v>
      </c>
      <c r="I10797" s="113" t="s">
        <v>91025</v>
      </c>
    </row>
    <row r="10798" spans="5:9" ht="14.5" x14ac:dyDescent="0.35">
      <c r="E10798" s="113" t="s">
        <v>80163</v>
      </c>
      <c r="F10798" s="113" t="s">
        <v>20460</v>
      </c>
      <c r="G10798" s="113" t="s">
        <v>44836</v>
      </c>
      <c r="H10798" s="113" t="s">
        <v>62458</v>
      </c>
      <c r="I10798" s="113" t="s">
        <v>91024</v>
      </c>
    </row>
    <row r="10799" spans="5:9" ht="14.5" x14ac:dyDescent="0.35">
      <c r="E10799" s="113" t="s">
        <v>80162</v>
      </c>
      <c r="F10799" s="113" t="s">
        <v>20459</v>
      </c>
      <c r="G10799" s="113" t="s">
        <v>44835</v>
      </c>
      <c r="H10799" s="113" t="s">
        <v>62457</v>
      </c>
      <c r="I10799" s="113" t="s">
        <v>91023</v>
      </c>
    </row>
    <row r="10800" spans="5:9" ht="14.5" x14ac:dyDescent="0.35">
      <c r="E10800" s="113" t="s">
        <v>80161</v>
      </c>
      <c r="F10800" s="113" t="s">
        <v>20458</v>
      </c>
      <c r="G10800" s="113" t="s">
        <v>44834</v>
      </c>
      <c r="H10800" s="113" t="s">
        <v>62456</v>
      </c>
      <c r="I10800" s="113" t="s">
        <v>91022</v>
      </c>
    </row>
    <row r="10801" spans="5:9" ht="14.5" x14ac:dyDescent="0.35">
      <c r="E10801" s="113" t="s">
        <v>80160</v>
      </c>
      <c r="F10801" s="113" t="s">
        <v>20457</v>
      </c>
      <c r="G10801" s="113" t="s">
        <v>44833</v>
      </c>
      <c r="H10801" s="113" t="s">
        <v>62455</v>
      </c>
      <c r="I10801" s="113" t="s">
        <v>91021</v>
      </c>
    </row>
    <row r="10802" spans="5:9" ht="14.5" x14ac:dyDescent="0.35">
      <c r="E10802" s="113" t="s">
        <v>80159</v>
      </c>
      <c r="F10802" s="113" t="s">
        <v>20456</v>
      </c>
      <c r="G10802" s="113" t="s">
        <v>44832</v>
      </c>
      <c r="H10802" s="113" t="s">
        <v>62454</v>
      </c>
      <c r="I10802" s="113" t="s">
        <v>91020</v>
      </c>
    </row>
    <row r="10803" spans="5:9" ht="14.5" x14ac:dyDescent="0.35">
      <c r="E10803" s="113" t="s">
        <v>80158</v>
      </c>
      <c r="F10803" s="113" t="s">
        <v>20455</v>
      </c>
      <c r="G10803" s="113" t="s">
        <v>44831</v>
      </c>
      <c r="H10803" s="113" t="s">
        <v>62453</v>
      </c>
      <c r="I10803" s="113" t="s">
        <v>91019</v>
      </c>
    </row>
    <row r="10804" spans="5:9" ht="14.5" x14ac:dyDescent="0.35">
      <c r="E10804" s="113" t="s">
        <v>80157</v>
      </c>
      <c r="F10804" s="113" t="s">
        <v>20454</v>
      </c>
      <c r="G10804" s="113" t="s">
        <v>44830</v>
      </c>
      <c r="H10804" s="113" t="s">
        <v>62452</v>
      </c>
      <c r="I10804" s="113" t="s">
        <v>91018</v>
      </c>
    </row>
    <row r="10805" spans="5:9" ht="14.5" x14ac:dyDescent="0.35">
      <c r="E10805" s="113" t="s">
        <v>80156</v>
      </c>
      <c r="F10805" s="113" t="s">
        <v>20453</v>
      </c>
      <c r="G10805" s="113" t="s">
        <v>44829</v>
      </c>
      <c r="H10805" s="113" t="s">
        <v>62451</v>
      </c>
      <c r="I10805" s="113" t="s">
        <v>91017</v>
      </c>
    </row>
    <row r="10806" spans="5:9" ht="14.5" x14ac:dyDescent="0.35">
      <c r="E10806" s="113" t="s">
        <v>80155</v>
      </c>
      <c r="F10806" s="113" t="s">
        <v>20452</v>
      </c>
      <c r="G10806" s="113" t="s">
        <v>44828</v>
      </c>
      <c r="H10806" s="113" t="s">
        <v>62450</v>
      </c>
      <c r="I10806" s="113" t="s">
        <v>91016</v>
      </c>
    </row>
    <row r="10807" spans="5:9" ht="14.5" x14ac:dyDescent="0.35">
      <c r="E10807" s="113" t="s">
        <v>80154</v>
      </c>
      <c r="F10807" s="113" t="s">
        <v>20451</v>
      </c>
      <c r="G10807" s="113" t="s">
        <v>44827</v>
      </c>
      <c r="H10807" s="113" t="s">
        <v>62449</v>
      </c>
      <c r="I10807" s="113" t="s">
        <v>91015</v>
      </c>
    </row>
    <row r="10808" spans="5:9" ht="14.5" x14ac:dyDescent="0.35">
      <c r="E10808" s="113" t="s">
        <v>80153</v>
      </c>
      <c r="F10808" s="113" t="s">
        <v>20450</v>
      </c>
      <c r="G10808" s="113" t="s">
        <v>44826</v>
      </c>
      <c r="H10808" s="113" t="s">
        <v>62448</v>
      </c>
      <c r="I10808" s="113" t="s">
        <v>91014</v>
      </c>
    </row>
    <row r="10809" spans="5:9" ht="14.5" x14ac:dyDescent="0.35">
      <c r="E10809" s="113" t="s">
        <v>80152</v>
      </c>
      <c r="F10809" s="113" t="s">
        <v>20449</v>
      </c>
      <c r="G10809" s="113" t="s">
        <v>44825</v>
      </c>
      <c r="H10809" s="113" t="s">
        <v>62447</v>
      </c>
      <c r="I10809" s="113" t="s">
        <v>91013</v>
      </c>
    </row>
    <row r="10810" spans="5:9" ht="14.5" x14ac:dyDescent="0.35">
      <c r="E10810" s="113" t="s">
        <v>80151</v>
      </c>
      <c r="F10810" s="113" t="s">
        <v>20448</v>
      </c>
      <c r="G10810" s="113" t="s">
        <v>44824</v>
      </c>
      <c r="H10810" s="113" t="s">
        <v>62446</v>
      </c>
      <c r="I10810" s="113" t="s">
        <v>91012</v>
      </c>
    </row>
    <row r="10811" spans="5:9" ht="14.5" x14ac:dyDescent="0.35">
      <c r="E10811" s="113" t="s">
        <v>80150</v>
      </c>
      <c r="F10811" s="113" t="s">
        <v>20447</v>
      </c>
      <c r="G10811" s="113" t="s">
        <v>44823</v>
      </c>
      <c r="H10811" s="113" t="s">
        <v>62445</v>
      </c>
      <c r="I10811" s="113" t="s">
        <v>91011</v>
      </c>
    </row>
    <row r="10812" spans="5:9" ht="14.5" x14ac:dyDescent="0.35">
      <c r="E10812" s="113" t="s">
        <v>80149</v>
      </c>
      <c r="F10812" s="113" t="s">
        <v>20446</v>
      </c>
      <c r="G10812" s="113" t="s">
        <v>44822</v>
      </c>
      <c r="H10812" s="113" t="s">
        <v>62444</v>
      </c>
      <c r="I10812" s="113" t="s">
        <v>91010</v>
      </c>
    </row>
    <row r="10813" spans="5:9" ht="14.5" x14ac:dyDescent="0.35">
      <c r="E10813" s="113" t="s">
        <v>80148</v>
      </c>
      <c r="F10813" s="113" t="s">
        <v>20445</v>
      </c>
      <c r="G10813" s="113" t="s">
        <v>44821</v>
      </c>
      <c r="H10813" s="113" t="s">
        <v>62443</v>
      </c>
      <c r="I10813" s="113" t="s">
        <v>91009</v>
      </c>
    </row>
    <row r="10814" spans="5:9" ht="14.5" x14ac:dyDescent="0.35">
      <c r="E10814" s="113" t="s">
        <v>80147</v>
      </c>
      <c r="F10814" s="113" t="s">
        <v>20444</v>
      </c>
      <c r="G10814" s="113" t="s">
        <v>44820</v>
      </c>
      <c r="H10814" s="113" t="s">
        <v>62442</v>
      </c>
      <c r="I10814" s="113" t="s">
        <v>91008</v>
      </c>
    </row>
    <row r="10815" spans="5:9" ht="14.5" x14ac:dyDescent="0.35">
      <c r="E10815" s="113" t="s">
        <v>80146</v>
      </c>
      <c r="F10815" s="113" t="s">
        <v>20443</v>
      </c>
      <c r="G10815" s="113" t="s">
        <v>44819</v>
      </c>
      <c r="H10815" s="113" t="s">
        <v>62441</v>
      </c>
      <c r="I10815" s="113" t="s">
        <v>91007</v>
      </c>
    </row>
    <row r="10816" spans="5:9" ht="14.5" x14ac:dyDescent="0.35">
      <c r="E10816" s="113" t="s">
        <v>80145</v>
      </c>
      <c r="F10816" s="113" t="s">
        <v>20442</v>
      </c>
      <c r="G10816" s="113" t="s">
        <v>44818</v>
      </c>
      <c r="H10816" s="113" t="s">
        <v>62440</v>
      </c>
      <c r="I10816" s="113" t="s">
        <v>91006</v>
      </c>
    </row>
    <row r="10817" spans="5:9" ht="14.5" x14ac:dyDescent="0.35">
      <c r="E10817" s="113" t="s">
        <v>80144</v>
      </c>
      <c r="F10817" s="113" t="s">
        <v>20441</v>
      </c>
      <c r="G10817" s="113" t="s">
        <v>44817</v>
      </c>
      <c r="H10817" s="113" t="s">
        <v>62439</v>
      </c>
      <c r="I10817" s="113" t="s">
        <v>91005</v>
      </c>
    </row>
    <row r="10818" spans="5:9" ht="14.5" x14ac:dyDescent="0.35">
      <c r="E10818" s="113" t="s">
        <v>80143</v>
      </c>
      <c r="F10818" s="113" t="s">
        <v>20440</v>
      </c>
      <c r="G10818" s="113" t="s">
        <v>44816</v>
      </c>
      <c r="H10818" s="113" t="s">
        <v>62438</v>
      </c>
      <c r="I10818" s="113" t="s">
        <v>91004</v>
      </c>
    </row>
    <row r="10819" spans="5:9" ht="14.5" x14ac:dyDescent="0.35">
      <c r="E10819" s="113" t="s">
        <v>80142</v>
      </c>
      <c r="F10819" s="113" t="s">
        <v>20439</v>
      </c>
      <c r="G10819" s="113" t="s">
        <v>44815</v>
      </c>
      <c r="H10819" s="113" t="s">
        <v>62437</v>
      </c>
      <c r="I10819" s="113" t="s">
        <v>91003</v>
      </c>
    </row>
    <row r="10820" spans="5:9" ht="14.5" x14ac:dyDescent="0.35">
      <c r="E10820" s="113" t="s">
        <v>80141</v>
      </c>
      <c r="F10820" s="113" t="s">
        <v>20438</v>
      </c>
      <c r="G10820" s="113" t="s">
        <v>44814</v>
      </c>
      <c r="H10820" s="113" t="s">
        <v>62436</v>
      </c>
      <c r="I10820" s="113" t="s">
        <v>91002</v>
      </c>
    </row>
    <row r="10821" spans="5:9" ht="14.5" x14ac:dyDescent="0.35">
      <c r="E10821" s="113" t="s">
        <v>80140</v>
      </c>
      <c r="F10821" s="113" t="s">
        <v>20437</v>
      </c>
      <c r="G10821" s="113" t="s">
        <v>44813</v>
      </c>
      <c r="H10821" s="113" t="s">
        <v>62435</v>
      </c>
      <c r="I10821" s="113" t="s">
        <v>91001</v>
      </c>
    </row>
    <row r="10822" spans="5:9" ht="14.5" x14ac:dyDescent="0.35">
      <c r="E10822" s="113" t="s">
        <v>80139</v>
      </c>
      <c r="F10822" s="113" t="s">
        <v>20436</v>
      </c>
      <c r="G10822" s="113" t="s">
        <v>44812</v>
      </c>
      <c r="H10822" s="113" t="s">
        <v>62434</v>
      </c>
      <c r="I10822" s="113" t="s">
        <v>91000</v>
      </c>
    </row>
    <row r="10823" spans="5:9" ht="14.5" x14ac:dyDescent="0.35">
      <c r="E10823" s="113" t="s">
        <v>80138</v>
      </c>
      <c r="F10823" s="113" t="s">
        <v>20435</v>
      </c>
      <c r="G10823" s="113" t="s">
        <v>44811</v>
      </c>
      <c r="H10823" s="113" t="s">
        <v>62433</v>
      </c>
      <c r="I10823" s="113" t="s">
        <v>90999</v>
      </c>
    </row>
    <row r="10824" spans="5:9" ht="14.5" x14ac:dyDescent="0.35">
      <c r="E10824" s="113" t="s">
        <v>80137</v>
      </c>
      <c r="F10824" s="113" t="s">
        <v>20434</v>
      </c>
      <c r="G10824" s="113" t="s">
        <v>44810</v>
      </c>
      <c r="H10824" s="113" t="s">
        <v>62432</v>
      </c>
      <c r="I10824" s="113" t="s">
        <v>90998</v>
      </c>
    </row>
    <row r="10825" spans="5:9" ht="14.5" x14ac:dyDescent="0.35">
      <c r="E10825" s="113" t="s">
        <v>80136</v>
      </c>
      <c r="F10825" s="113" t="s">
        <v>20433</v>
      </c>
      <c r="G10825" s="113" t="s">
        <v>44809</v>
      </c>
      <c r="H10825" s="113" t="s">
        <v>62431</v>
      </c>
      <c r="I10825" s="113" t="s">
        <v>90997</v>
      </c>
    </row>
    <row r="10826" spans="5:9" ht="14.5" x14ac:dyDescent="0.35">
      <c r="E10826" s="113" t="s">
        <v>80135</v>
      </c>
      <c r="F10826" s="113" t="s">
        <v>20432</v>
      </c>
      <c r="G10826" s="113" t="s">
        <v>44808</v>
      </c>
      <c r="H10826" s="113" t="s">
        <v>62430</v>
      </c>
      <c r="I10826" s="113" t="s">
        <v>90996</v>
      </c>
    </row>
    <row r="10827" spans="5:9" ht="14.5" x14ac:dyDescent="0.35">
      <c r="E10827" s="113" t="s">
        <v>80134</v>
      </c>
      <c r="F10827" s="113" t="s">
        <v>20431</v>
      </c>
      <c r="G10827" s="113" t="s">
        <v>44807</v>
      </c>
      <c r="H10827" s="113" t="s">
        <v>62429</v>
      </c>
      <c r="I10827" s="113" t="s">
        <v>90995</v>
      </c>
    </row>
    <row r="10828" spans="5:9" ht="14.5" x14ac:dyDescent="0.35">
      <c r="E10828" s="113" t="s">
        <v>80133</v>
      </c>
      <c r="F10828" s="113" t="s">
        <v>20430</v>
      </c>
      <c r="G10828" s="113" t="s">
        <v>44806</v>
      </c>
      <c r="H10828" s="113" t="s">
        <v>62428</v>
      </c>
      <c r="I10828" s="113" t="s">
        <v>90994</v>
      </c>
    </row>
    <row r="10829" spans="5:9" ht="14.5" x14ac:dyDescent="0.35">
      <c r="E10829" s="113" t="s">
        <v>80132</v>
      </c>
      <c r="F10829" s="113" t="s">
        <v>20429</v>
      </c>
      <c r="G10829" s="113" t="s">
        <v>44805</v>
      </c>
      <c r="H10829" s="113" t="s">
        <v>62427</v>
      </c>
      <c r="I10829" s="113" t="s">
        <v>90993</v>
      </c>
    </row>
    <row r="10830" spans="5:9" ht="14.5" x14ac:dyDescent="0.35">
      <c r="E10830" s="113" t="s">
        <v>80131</v>
      </c>
      <c r="F10830" s="113" t="s">
        <v>20428</v>
      </c>
      <c r="G10830" s="113" t="s">
        <v>44804</v>
      </c>
      <c r="H10830" s="113" t="s">
        <v>62426</v>
      </c>
      <c r="I10830" s="113" t="s">
        <v>90992</v>
      </c>
    </row>
    <row r="10831" spans="5:9" ht="14.5" x14ac:dyDescent="0.35">
      <c r="E10831" s="113" t="s">
        <v>80130</v>
      </c>
      <c r="F10831" s="113" t="s">
        <v>20427</v>
      </c>
      <c r="G10831" s="113" t="s">
        <v>44803</v>
      </c>
      <c r="H10831" s="113" t="s">
        <v>62425</v>
      </c>
      <c r="I10831" s="113" t="s">
        <v>90991</v>
      </c>
    </row>
    <row r="10832" spans="5:9" ht="14.5" x14ac:dyDescent="0.35">
      <c r="E10832" s="113" t="s">
        <v>80129</v>
      </c>
      <c r="F10832" s="113" t="s">
        <v>20426</v>
      </c>
      <c r="G10832" s="113" t="s">
        <v>44802</v>
      </c>
      <c r="H10832" s="113" t="s">
        <v>62424</v>
      </c>
      <c r="I10832" s="113" t="s">
        <v>90990</v>
      </c>
    </row>
    <row r="10833" spans="5:9" ht="14.5" x14ac:dyDescent="0.35">
      <c r="E10833" s="113" t="s">
        <v>80128</v>
      </c>
      <c r="F10833" s="113" t="s">
        <v>20425</v>
      </c>
      <c r="G10833" s="113" t="s">
        <v>44801</v>
      </c>
      <c r="H10833" s="113" t="s">
        <v>62423</v>
      </c>
      <c r="I10833" s="113" t="s">
        <v>90989</v>
      </c>
    </row>
    <row r="10834" spans="5:9" ht="14.5" x14ac:dyDescent="0.35">
      <c r="E10834" s="113" t="s">
        <v>80127</v>
      </c>
      <c r="F10834" s="113" t="s">
        <v>20424</v>
      </c>
      <c r="G10834" s="113" t="s">
        <v>44800</v>
      </c>
      <c r="H10834" s="113" t="s">
        <v>62422</v>
      </c>
      <c r="I10834" s="113" t="s">
        <v>90988</v>
      </c>
    </row>
    <row r="10835" spans="5:9" ht="14.5" x14ac:dyDescent="0.35">
      <c r="E10835" s="113" t="s">
        <v>80126</v>
      </c>
      <c r="F10835" s="113" t="s">
        <v>20423</v>
      </c>
      <c r="G10835" s="113" t="s">
        <v>44799</v>
      </c>
      <c r="H10835" s="113" t="s">
        <v>62421</v>
      </c>
      <c r="I10835" s="113" t="s">
        <v>90987</v>
      </c>
    </row>
    <row r="10836" spans="5:9" ht="14.5" x14ac:dyDescent="0.35">
      <c r="E10836" s="113" t="s">
        <v>80125</v>
      </c>
      <c r="F10836" s="113" t="s">
        <v>20422</v>
      </c>
      <c r="G10836" s="113" t="s">
        <v>44798</v>
      </c>
      <c r="H10836" s="113" t="s">
        <v>62420</v>
      </c>
      <c r="I10836" s="113" t="s">
        <v>90986</v>
      </c>
    </row>
    <row r="10837" spans="5:9" ht="14.5" x14ac:dyDescent="0.35">
      <c r="E10837" s="113" t="s">
        <v>80124</v>
      </c>
      <c r="F10837" s="113" t="s">
        <v>20421</v>
      </c>
      <c r="G10837" s="113" t="s">
        <v>44797</v>
      </c>
      <c r="H10837" s="113" t="s">
        <v>62419</v>
      </c>
      <c r="I10837" s="113" t="s">
        <v>90985</v>
      </c>
    </row>
    <row r="10838" spans="5:9" ht="14.5" x14ac:dyDescent="0.35">
      <c r="E10838" s="113" t="s">
        <v>80123</v>
      </c>
      <c r="F10838" s="113" t="s">
        <v>20420</v>
      </c>
      <c r="G10838" s="113" t="s">
        <v>44796</v>
      </c>
      <c r="H10838" s="113" t="s">
        <v>62418</v>
      </c>
      <c r="I10838" s="113" t="s">
        <v>90984</v>
      </c>
    </row>
    <row r="10839" spans="5:9" ht="14.5" x14ac:dyDescent="0.35">
      <c r="E10839" s="113" t="s">
        <v>80122</v>
      </c>
      <c r="F10839" s="113" t="s">
        <v>20419</v>
      </c>
      <c r="G10839" s="113" t="s">
        <v>44795</v>
      </c>
      <c r="H10839" s="113" t="s">
        <v>62417</v>
      </c>
      <c r="I10839" s="113" t="s">
        <v>90983</v>
      </c>
    </row>
    <row r="10840" spans="5:9" ht="14.5" x14ac:dyDescent="0.35">
      <c r="E10840" s="113" t="s">
        <v>80121</v>
      </c>
      <c r="F10840" s="113" t="s">
        <v>20418</v>
      </c>
      <c r="G10840" s="113" t="s">
        <v>44794</v>
      </c>
      <c r="H10840" s="113" t="s">
        <v>62416</v>
      </c>
      <c r="I10840" s="113" t="s">
        <v>90982</v>
      </c>
    </row>
    <row r="10841" spans="5:9" ht="14.5" x14ac:dyDescent="0.35">
      <c r="E10841" s="113" t="s">
        <v>80120</v>
      </c>
      <c r="F10841" s="113" t="s">
        <v>20417</v>
      </c>
      <c r="G10841" s="113" t="s">
        <v>44793</v>
      </c>
      <c r="H10841" s="113" t="s">
        <v>62415</v>
      </c>
      <c r="I10841" s="113" t="s">
        <v>90981</v>
      </c>
    </row>
    <row r="10842" spans="5:9" ht="14.5" x14ac:dyDescent="0.35">
      <c r="E10842" s="113" t="s">
        <v>80119</v>
      </c>
      <c r="F10842" s="113" t="s">
        <v>20416</v>
      </c>
      <c r="G10842" s="113" t="s">
        <v>44792</v>
      </c>
      <c r="H10842" s="113" t="s">
        <v>62414</v>
      </c>
      <c r="I10842" s="113" t="s">
        <v>90980</v>
      </c>
    </row>
    <row r="10843" spans="5:9" ht="14.5" x14ac:dyDescent="0.35">
      <c r="E10843" s="113" t="s">
        <v>80118</v>
      </c>
      <c r="F10843" s="113" t="s">
        <v>20415</v>
      </c>
      <c r="G10843" s="113" t="s">
        <v>44791</v>
      </c>
      <c r="H10843" s="113" t="s">
        <v>62413</v>
      </c>
      <c r="I10843" s="113" t="s">
        <v>90979</v>
      </c>
    </row>
    <row r="10844" spans="5:9" ht="14.5" x14ac:dyDescent="0.35">
      <c r="E10844" s="113" t="s">
        <v>80117</v>
      </c>
      <c r="F10844" s="113" t="s">
        <v>20414</v>
      </c>
      <c r="G10844" s="113" t="s">
        <v>44790</v>
      </c>
      <c r="H10844" s="113" t="s">
        <v>62412</v>
      </c>
      <c r="I10844" s="113" t="s">
        <v>90978</v>
      </c>
    </row>
    <row r="10845" spans="5:9" ht="14.5" x14ac:dyDescent="0.35">
      <c r="E10845" s="113" t="s">
        <v>80116</v>
      </c>
      <c r="F10845" s="113" t="s">
        <v>20413</v>
      </c>
      <c r="G10845" s="113" t="s">
        <v>44789</v>
      </c>
      <c r="H10845" s="113" t="s">
        <v>62411</v>
      </c>
      <c r="I10845" s="113" t="s">
        <v>90977</v>
      </c>
    </row>
    <row r="10846" spans="5:9" ht="14.5" x14ac:dyDescent="0.35">
      <c r="E10846" s="113" t="s">
        <v>80115</v>
      </c>
      <c r="F10846" s="113" t="s">
        <v>20412</v>
      </c>
      <c r="G10846" s="113" t="s">
        <v>44788</v>
      </c>
      <c r="H10846" s="113" t="s">
        <v>62410</v>
      </c>
      <c r="I10846" s="113" t="s">
        <v>90976</v>
      </c>
    </row>
    <row r="10847" spans="5:9" ht="14.5" x14ac:dyDescent="0.35">
      <c r="E10847" s="113" t="s">
        <v>80114</v>
      </c>
      <c r="F10847" s="113" t="s">
        <v>20411</v>
      </c>
      <c r="G10847" s="113" t="s">
        <v>44787</v>
      </c>
      <c r="H10847" s="113" t="s">
        <v>62409</v>
      </c>
      <c r="I10847" s="113" t="s">
        <v>90975</v>
      </c>
    </row>
    <row r="10848" spans="5:9" ht="14.5" x14ac:dyDescent="0.35">
      <c r="E10848" s="113" t="s">
        <v>80113</v>
      </c>
      <c r="F10848" s="113" t="s">
        <v>20410</v>
      </c>
      <c r="G10848" s="113" t="s">
        <v>44786</v>
      </c>
      <c r="H10848" s="113" t="s">
        <v>62408</v>
      </c>
      <c r="I10848" s="113" t="s">
        <v>90974</v>
      </c>
    </row>
    <row r="10849" spans="5:9" ht="14.5" x14ac:dyDescent="0.35">
      <c r="E10849" s="113" t="s">
        <v>80112</v>
      </c>
      <c r="F10849" s="113" t="s">
        <v>20409</v>
      </c>
      <c r="G10849" s="113" t="s">
        <v>44785</v>
      </c>
      <c r="H10849" s="113" t="s">
        <v>62407</v>
      </c>
      <c r="I10849" s="113" t="s">
        <v>90973</v>
      </c>
    </row>
    <row r="10850" spans="5:9" ht="14.5" x14ac:dyDescent="0.35">
      <c r="E10850" s="113" t="s">
        <v>80111</v>
      </c>
      <c r="F10850" s="113" t="s">
        <v>20408</v>
      </c>
      <c r="G10850" s="113" t="s">
        <v>44784</v>
      </c>
      <c r="H10850" s="113" t="s">
        <v>62406</v>
      </c>
      <c r="I10850" s="113" t="s">
        <v>90972</v>
      </c>
    </row>
    <row r="10851" spans="5:9" ht="14.5" x14ac:dyDescent="0.35">
      <c r="E10851" s="113" t="s">
        <v>80110</v>
      </c>
      <c r="F10851" s="113" t="s">
        <v>20407</v>
      </c>
      <c r="G10851" s="113" t="s">
        <v>44783</v>
      </c>
      <c r="H10851" s="113" t="s">
        <v>62405</v>
      </c>
      <c r="I10851" s="113" t="s">
        <v>90971</v>
      </c>
    </row>
    <row r="10852" spans="5:9" ht="14.5" x14ac:dyDescent="0.35">
      <c r="E10852" s="113" t="s">
        <v>80109</v>
      </c>
      <c r="F10852" s="113" t="s">
        <v>20406</v>
      </c>
      <c r="G10852" s="113" t="s">
        <v>44782</v>
      </c>
      <c r="H10852" s="113" t="s">
        <v>62404</v>
      </c>
      <c r="I10852" s="113" t="s">
        <v>90970</v>
      </c>
    </row>
    <row r="10853" spans="5:9" ht="14.5" x14ac:dyDescent="0.35">
      <c r="E10853" s="113" t="s">
        <v>80108</v>
      </c>
      <c r="F10853" s="113" t="s">
        <v>20405</v>
      </c>
      <c r="G10853" s="113" t="s">
        <v>44781</v>
      </c>
      <c r="H10853" s="113" t="s">
        <v>62403</v>
      </c>
      <c r="I10853" s="113" t="s">
        <v>90969</v>
      </c>
    </row>
    <row r="10854" spans="5:9" ht="14.5" x14ac:dyDescent="0.35">
      <c r="E10854" s="113" t="s">
        <v>80107</v>
      </c>
      <c r="F10854" s="113" t="s">
        <v>20404</v>
      </c>
      <c r="G10854" s="113" t="s">
        <v>44780</v>
      </c>
      <c r="H10854" s="113" t="s">
        <v>62402</v>
      </c>
      <c r="I10854" s="113" t="s">
        <v>90968</v>
      </c>
    </row>
    <row r="10855" spans="5:9" ht="14.5" x14ac:dyDescent="0.35">
      <c r="E10855" s="113" t="s">
        <v>80106</v>
      </c>
      <c r="F10855" s="113" t="s">
        <v>20403</v>
      </c>
      <c r="G10855" s="113" t="s">
        <v>44779</v>
      </c>
      <c r="H10855" s="113" t="s">
        <v>62401</v>
      </c>
      <c r="I10855" s="113" t="s">
        <v>90967</v>
      </c>
    </row>
    <row r="10856" spans="5:9" ht="14.5" x14ac:dyDescent="0.35">
      <c r="E10856" s="113" t="s">
        <v>80105</v>
      </c>
      <c r="F10856" s="113" t="s">
        <v>20402</v>
      </c>
      <c r="G10856" s="113" t="s">
        <v>44778</v>
      </c>
      <c r="H10856" s="113" t="s">
        <v>62400</v>
      </c>
      <c r="I10856" s="113" t="s">
        <v>90966</v>
      </c>
    </row>
    <row r="10857" spans="5:9" ht="14.5" x14ac:dyDescent="0.35">
      <c r="E10857" s="113" t="s">
        <v>80104</v>
      </c>
      <c r="F10857" s="113" t="s">
        <v>20401</v>
      </c>
      <c r="G10857" s="113" t="s">
        <v>44777</v>
      </c>
      <c r="H10857" s="113" t="s">
        <v>62399</v>
      </c>
      <c r="I10857" s="113" t="s">
        <v>90965</v>
      </c>
    </row>
    <row r="10858" spans="5:9" ht="14.5" x14ac:dyDescent="0.35">
      <c r="E10858" s="113" t="s">
        <v>80103</v>
      </c>
      <c r="F10858" s="113" t="s">
        <v>20400</v>
      </c>
      <c r="G10858" s="113" t="s">
        <v>44776</v>
      </c>
      <c r="H10858" s="113" t="s">
        <v>62398</v>
      </c>
      <c r="I10858" s="113" t="s">
        <v>90964</v>
      </c>
    </row>
    <row r="10859" spans="5:9" ht="14.5" x14ac:dyDescent="0.35">
      <c r="E10859" s="113" t="s">
        <v>80102</v>
      </c>
      <c r="F10859" s="113" t="s">
        <v>20399</v>
      </c>
      <c r="G10859" s="113" t="s">
        <v>44775</v>
      </c>
      <c r="H10859" s="113" t="s">
        <v>62397</v>
      </c>
      <c r="I10859" s="113" t="s">
        <v>90963</v>
      </c>
    </row>
    <row r="10860" spans="5:9" ht="14.5" x14ac:dyDescent="0.35">
      <c r="E10860" s="113" t="s">
        <v>80101</v>
      </c>
      <c r="F10860" s="113" t="s">
        <v>20398</v>
      </c>
      <c r="G10860" s="113" t="s">
        <v>44774</v>
      </c>
      <c r="H10860" s="113" t="s">
        <v>62396</v>
      </c>
      <c r="I10860" s="113" t="s">
        <v>90962</v>
      </c>
    </row>
    <row r="10861" spans="5:9" ht="14.5" x14ac:dyDescent="0.35">
      <c r="E10861" s="113" t="s">
        <v>80100</v>
      </c>
      <c r="F10861" s="113" t="s">
        <v>20397</v>
      </c>
      <c r="G10861" s="113" t="s">
        <v>44773</v>
      </c>
      <c r="H10861" s="113" t="s">
        <v>62395</v>
      </c>
      <c r="I10861" s="113" t="s">
        <v>90961</v>
      </c>
    </row>
    <row r="10862" spans="5:9" ht="14.5" x14ac:dyDescent="0.35">
      <c r="E10862" s="113" t="s">
        <v>80099</v>
      </c>
      <c r="F10862" s="113" t="s">
        <v>20396</v>
      </c>
      <c r="G10862" s="113" t="s">
        <v>44772</v>
      </c>
      <c r="H10862" s="113" t="s">
        <v>62394</v>
      </c>
      <c r="I10862" s="113" t="s">
        <v>90960</v>
      </c>
    </row>
    <row r="10863" spans="5:9" ht="14.5" x14ac:dyDescent="0.35">
      <c r="E10863" s="113" t="s">
        <v>80098</v>
      </c>
      <c r="F10863" s="113" t="s">
        <v>20395</v>
      </c>
      <c r="G10863" s="113" t="s">
        <v>44771</v>
      </c>
      <c r="H10863" s="113" t="s">
        <v>62393</v>
      </c>
      <c r="I10863" s="113" t="s">
        <v>90959</v>
      </c>
    </row>
    <row r="10864" spans="5:9" ht="14.5" x14ac:dyDescent="0.35">
      <c r="E10864" s="113" t="s">
        <v>80097</v>
      </c>
      <c r="F10864" s="113" t="s">
        <v>20394</v>
      </c>
      <c r="G10864" s="113" t="s">
        <v>44770</v>
      </c>
      <c r="H10864" s="113" t="s">
        <v>62392</v>
      </c>
      <c r="I10864" s="113" t="s">
        <v>90958</v>
      </c>
    </row>
    <row r="10865" spans="5:9" ht="14.5" x14ac:dyDescent="0.35">
      <c r="E10865" s="113" t="s">
        <v>80096</v>
      </c>
      <c r="F10865" s="113" t="s">
        <v>20393</v>
      </c>
      <c r="G10865" s="113" t="s">
        <v>44769</v>
      </c>
      <c r="H10865" s="113" t="s">
        <v>62391</v>
      </c>
      <c r="I10865" s="113" t="s">
        <v>90957</v>
      </c>
    </row>
    <row r="10866" spans="5:9" ht="14.5" x14ac:dyDescent="0.35">
      <c r="E10866" s="113" t="s">
        <v>80095</v>
      </c>
      <c r="F10866" s="113" t="s">
        <v>20392</v>
      </c>
      <c r="G10866" s="113" t="s">
        <v>44768</v>
      </c>
      <c r="H10866" s="113" t="s">
        <v>62390</v>
      </c>
      <c r="I10866" s="113" t="s">
        <v>90956</v>
      </c>
    </row>
    <row r="10867" spans="5:9" ht="14.5" x14ac:dyDescent="0.35">
      <c r="E10867" s="113" t="s">
        <v>80094</v>
      </c>
      <c r="F10867" s="113" t="s">
        <v>20391</v>
      </c>
      <c r="G10867" s="113" t="s">
        <v>44767</v>
      </c>
      <c r="H10867" s="113" t="s">
        <v>62389</v>
      </c>
      <c r="I10867" s="113" t="s">
        <v>90955</v>
      </c>
    </row>
    <row r="10868" spans="5:9" ht="14.5" x14ac:dyDescent="0.35">
      <c r="E10868" s="113" t="s">
        <v>80093</v>
      </c>
      <c r="F10868" s="113" t="s">
        <v>20390</v>
      </c>
      <c r="G10868" s="113" t="s">
        <v>44766</v>
      </c>
      <c r="H10868" s="113" t="s">
        <v>62388</v>
      </c>
      <c r="I10868" s="113" t="s">
        <v>90954</v>
      </c>
    </row>
    <row r="10869" spans="5:9" ht="14.5" x14ac:dyDescent="0.35">
      <c r="E10869" s="113" t="s">
        <v>80092</v>
      </c>
      <c r="F10869" s="113" t="s">
        <v>20389</v>
      </c>
      <c r="G10869" s="113" t="s">
        <v>44765</v>
      </c>
      <c r="H10869" s="113" t="s">
        <v>62387</v>
      </c>
      <c r="I10869" s="113" t="s">
        <v>90953</v>
      </c>
    </row>
    <row r="10870" spans="5:9" ht="14.5" x14ac:dyDescent="0.35">
      <c r="E10870" s="113" t="s">
        <v>80091</v>
      </c>
      <c r="F10870" s="113" t="s">
        <v>20388</v>
      </c>
      <c r="G10870" s="113" t="s">
        <v>44764</v>
      </c>
      <c r="H10870" s="113" t="s">
        <v>62386</v>
      </c>
      <c r="I10870" s="113" t="s">
        <v>90952</v>
      </c>
    </row>
    <row r="10871" spans="5:9" ht="14.5" x14ac:dyDescent="0.35">
      <c r="E10871" s="113" t="s">
        <v>80090</v>
      </c>
      <c r="F10871" s="113" t="s">
        <v>20387</v>
      </c>
      <c r="G10871" s="113" t="s">
        <v>44763</v>
      </c>
      <c r="H10871" s="113" t="s">
        <v>62385</v>
      </c>
      <c r="I10871" s="113" t="s">
        <v>90951</v>
      </c>
    </row>
    <row r="10872" spans="5:9" ht="14.5" x14ac:dyDescent="0.35">
      <c r="E10872" s="113" t="s">
        <v>80089</v>
      </c>
      <c r="F10872" s="113" t="s">
        <v>20386</v>
      </c>
      <c r="G10872" s="113" t="s">
        <v>44762</v>
      </c>
      <c r="H10872" s="113" t="s">
        <v>62384</v>
      </c>
      <c r="I10872" s="113" t="s">
        <v>90950</v>
      </c>
    </row>
    <row r="10873" spans="5:9" ht="14.5" x14ac:dyDescent="0.35">
      <c r="E10873" s="113" t="s">
        <v>80088</v>
      </c>
      <c r="F10873" s="113" t="s">
        <v>20385</v>
      </c>
      <c r="G10873" s="113" t="s">
        <v>44761</v>
      </c>
      <c r="H10873" s="113" t="s">
        <v>62383</v>
      </c>
      <c r="I10873" s="113" t="s">
        <v>90949</v>
      </c>
    </row>
    <row r="10874" spans="5:9" ht="14.5" x14ac:dyDescent="0.35">
      <c r="E10874" s="113" t="s">
        <v>80087</v>
      </c>
      <c r="F10874" s="113" t="s">
        <v>20384</v>
      </c>
      <c r="G10874" s="113" t="s">
        <v>44760</v>
      </c>
      <c r="H10874" s="113" t="s">
        <v>62382</v>
      </c>
      <c r="I10874" s="113" t="s">
        <v>90948</v>
      </c>
    </row>
    <row r="10875" spans="5:9" ht="14.5" x14ac:dyDescent="0.35">
      <c r="E10875" s="113" t="s">
        <v>80086</v>
      </c>
      <c r="F10875" s="113" t="s">
        <v>20383</v>
      </c>
      <c r="G10875" s="113" t="s">
        <v>44759</v>
      </c>
      <c r="H10875" s="113" t="s">
        <v>62381</v>
      </c>
      <c r="I10875" s="113" t="s">
        <v>90947</v>
      </c>
    </row>
    <row r="10876" spans="5:9" ht="14.5" x14ac:dyDescent="0.35">
      <c r="E10876" s="113" t="s">
        <v>80085</v>
      </c>
      <c r="F10876" s="113" t="s">
        <v>20382</v>
      </c>
      <c r="G10876" s="113" t="s">
        <v>44758</v>
      </c>
      <c r="H10876" s="113" t="s">
        <v>62380</v>
      </c>
      <c r="I10876" s="113" t="s">
        <v>90946</v>
      </c>
    </row>
    <row r="10877" spans="5:9" ht="14.5" x14ac:dyDescent="0.35">
      <c r="E10877" s="113" t="s">
        <v>80084</v>
      </c>
      <c r="F10877" s="113" t="s">
        <v>20381</v>
      </c>
      <c r="G10877" s="113" t="s">
        <v>44757</v>
      </c>
      <c r="H10877" s="113" t="s">
        <v>62379</v>
      </c>
      <c r="I10877" s="113" t="s">
        <v>90945</v>
      </c>
    </row>
    <row r="10878" spans="5:9" ht="14.5" x14ac:dyDescent="0.35">
      <c r="E10878" s="113" t="s">
        <v>80083</v>
      </c>
      <c r="F10878" s="113" t="s">
        <v>20380</v>
      </c>
      <c r="G10878" s="113" t="s">
        <v>44756</v>
      </c>
      <c r="H10878" s="113" t="s">
        <v>62378</v>
      </c>
      <c r="I10878" s="113" t="s">
        <v>90944</v>
      </c>
    </row>
    <row r="10879" spans="5:9" ht="14.5" x14ac:dyDescent="0.35">
      <c r="E10879" s="113" t="s">
        <v>80082</v>
      </c>
      <c r="F10879" s="113" t="s">
        <v>20379</v>
      </c>
      <c r="G10879" s="113" t="s">
        <v>44755</v>
      </c>
      <c r="H10879" s="113" t="s">
        <v>62377</v>
      </c>
      <c r="I10879" s="113" t="s">
        <v>90943</v>
      </c>
    </row>
    <row r="10880" spans="5:9" ht="14.5" x14ac:dyDescent="0.35">
      <c r="E10880" s="113" t="s">
        <v>80081</v>
      </c>
      <c r="F10880" s="113" t="s">
        <v>20378</v>
      </c>
      <c r="G10880" s="113" t="s">
        <v>44754</v>
      </c>
      <c r="H10880" s="113" t="s">
        <v>62376</v>
      </c>
      <c r="I10880" s="113" t="s">
        <v>90942</v>
      </c>
    </row>
    <row r="10881" spans="5:9" ht="14.5" x14ac:dyDescent="0.35">
      <c r="E10881" s="113" t="s">
        <v>80080</v>
      </c>
      <c r="F10881" s="113" t="s">
        <v>20377</v>
      </c>
      <c r="G10881" s="113" t="s">
        <v>44753</v>
      </c>
      <c r="H10881" s="113" t="s">
        <v>62375</v>
      </c>
      <c r="I10881" s="113" t="s">
        <v>90941</v>
      </c>
    </row>
    <row r="10882" spans="5:9" ht="14.5" x14ac:dyDescent="0.35">
      <c r="E10882" s="113" t="s">
        <v>80079</v>
      </c>
      <c r="F10882" s="113" t="s">
        <v>20376</v>
      </c>
      <c r="G10882" s="113" t="s">
        <v>44752</v>
      </c>
      <c r="H10882" s="113" t="s">
        <v>62374</v>
      </c>
      <c r="I10882" s="113" t="s">
        <v>90940</v>
      </c>
    </row>
    <row r="10883" spans="5:9" ht="14.5" x14ac:dyDescent="0.35">
      <c r="E10883" s="113" t="s">
        <v>80078</v>
      </c>
      <c r="F10883" s="113" t="s">
        <v>20375</v>
      </c>
      <c r="G10883" s="113" t="s">
        <v>44751</v>
      </c>
      <c r="H10883" s="113" t="s">
        <v>62373</v>
      </c>
      <c r="I10883" s="113" t="s">
        <v>90939</v>
      </c>
    </row>
    <row r="10884" spans="5:9" ht="14.5" x14ac:dyDescent="0.35">
      <c r="E10884" s="113" t="s">
        <v>80077</v>
      </c>
      <c r="F10884" s="113" t="s">
        <v>20374</v>
      </c>
      <c r="G10884" s="113" t="s">
        <v>44750</v>
      </c>
      <c r="H10884" s="113" t="s">
        <v>62372</v>
      </c>
      <c r="I10884" s="113" t="s">
        <v>90938</v>
      </c>
    </row>
    <row r="10885" spans="5:9" ht="14.5" x14ac:dyDescent="0.35">
      <c r="E10885" s="113" t="s">
        <v>80076</v>
      </c>
      <c r="F10885" s="113" t="s">
        <v>20373</v>
      </c>
      <c r="G10885" s="113" t="s">
        <v>44749</v>
      </c>
      <c r="H10885" s="113" t="s">
        <v>62371</v>
      </c>
      <c r="I10885" s="113" t="s">
        <v>90937</v>
      </c>
    </row>
    <row r="10886" spans="5:9" ht="14.5" x14ac:dyDescent="0.35">
      <c r="E10886" s="113" t="s">
        <v>80075</v>
      </c>
      <c r="F10886" s="113" t="s">
        <v>20372</v>
      </c>
      <c r="G10886" s="113" t="s">
        <v>44748</v>
      </c>
      <c r="H10886" s="113" t="s">
        <v>62370</v>
      </c>
      <c r="I10886" s="113" t="s">
        <v>90936</v>
      </c>
    </row>
    <row r="10887" spans="5:9" ht="14.5" x14ac:dyDescent="0.35">
      <c r="E10887" s="113" t="s">
        <v>80074</v>
      </c>
      <c r="F10887" s="113" t="s">
        <v>20371</v>
      </c>
      <c r="G10887" s="113" t="s">
        <v>44747</v>
      </c>
      <c r="H10887" s="113" t="s">
        <v>62369</v>
      </c>
      <c r="I10887" s="113" t="s">
        <v>90935</v>
      </c>
    </row>
    <row r="10888" spans="5:9" ht="14.5" x14ac:dyDescent="0.35">
      <c r="E10888" s="113" t="s">
        <v>80073</v>
      </c>
      <c r="F10888" s="113" t="s">
        <v>20370</v>
      </c>
      <c r="G10888" s="113" t="s">
        <v>44746</v>
      </c>
      <c r="H10888" s="113" t="s">
        <v>62368</v>
      </c>
      <c r="I10888" s="113" t="s">
        <v>90934</v>
      </c>
    </row>
    <row r="10889" spans="5:9" ht="14.5" x14ac:dyDescent="0.35">
      <c r="E10889" s="113" t="s">
        <v>80072</v>
      </c>
      <c r="F10889" s="113" t="s">
        <v>20369</v>
      </c>
      <c r="G10889" s="113" t="s">
        <v>44745</v>
      </c>
      <c r="H10889" s="113" t="s">
        <v>62367</v>
      </c>
      <c r="I10889" s="113" t="s">
        <v>90933</v>
      </c>
    </row>
    <row r="10890" spans="5:9" ht="14.5" x14ac:dyDescent="0.35">
      <c r="E10890" s="113" t="s">
        <v>80071</v>
      </c>
      <c r="F10890" s="113" t="s">
        <v>20368</v>
      </c>
      <c r="G10890" s="113" t="s">
        <v>44744</v>
      </c>
      <c r="H10890" s="113" t="s">
        <v>62366</v>
      </c>
      <c r="I10890" s="113" t="s">
        <v>90932</v>
      </c>
    </row>
    <row r="10891" spans="5:9" ht="14.5" x14ac:dyDescent="0.35">
      <c r="E10891" s="113" t="s">
        <v>80070</v>
      </c>
      <c r="F10891" s="113" t="s">
        <v>20367</v>
      </c>
      <c r="G10891" s="113" t="s">
        <v>44743</v>
      </c>
      <c r="H10891" s="113" t="s">
        <v>62365</v>
      </c>
      <c r="I10891" s="113" t="s">
        <v>90931</v>
      </c>
    </row>
    <row r="10892" spans="5:9" ht="14.5" x14ac:dyDescent="0.35">
      <c r="E10892" s="113" t="s">
        <v>80069</v>
      </c>
      <c r="F10892" s="113" t="s">
        <v>20366</v>
      </c>
      <c r="G10892" s="113" t="s">
        <v>44742</v>
      </c>
      <c r="H10892" s="113" t="s">
        <v>62364</v>
      </c>
      <c r="I10892" s="113" t="s">
        <v>90930</v>
      </c>
    </row>
    <row r="10893" spans="5:9" ht="14.5" x14ac:dyDescent="0.35">
      <c r="E10893" s="113" t="s">
        <v>80068</v>
      </c>
      <c r="F10893" s="113" t="s">
        <v>20365</v>
      </c>
      <c r="G10893" s="113" t="s">
        <v>44741</v>
      </c>
      <c r="H10893" s="113" t="s">
        <v>62363</v>
      </c>
      <c r="I10893" s="113" t="s">
        <v>90929</v>
      </c>
    </row>
    <row r="10894" spans="5:9" ht="14.5" x14ac:dyDescent="0.35">
      <c r="E10894" s="113" t="s">
        <v>80067</v>
      </c>
      <c r="F10894" s="113" t="s">
        <v>20364</v>
      </c>
      <c r="G10894" s="113" t="s">
        <v>44740</v>
      </c>
      <c r="H10894" s="113" t="s">
        <v>62362</v>
      </c>
      <c r="I10894" s="113" t="s">
        <v>90928</v>
      </c>
    </row>
    <row r="10895" spans="5:9" ht="14.5" x14ac:dyDescent="0.35">
      <c r="E10895" s="113" t="s">
        <v>80066</v>
      </c>
      <c r="F10895" s="113" t="s">
        <v>20363</v>
      </c>
      <c r="G10895" s="113" t="s">
        <v>44739</v>
      </c>
      <c r="H10895" s="113" t="s">
        <v>62361</v>
      </c>
      <c r="I10895" s="113" t="s">
        <v>90927</v>
      </c>
    </row>
    <row r="10896" spans="5:9" ht="14.5" x14ac:dyDescent="0.35">
      <c r="E10896" s="113" t="s">
        <v>80065</v>
      </c>
      <c r="F10896" s="113" t="s">
        <v>20362</v>
      </c>
      <c r="G10896" s="113" t="s">
        <v>44738</v>
      </c>
      <c r="H10896" s="113" t="s">
        <v>62360</v>
      </c>
      <c r="I10896" s="113" t="s">
        <v>90926</v>
      </c>
    </row>
    <row r="10897" spans="5:9" ht="14.5" x14ac:dyDescent="0.35">
      <c r="E10897" s="113" t="s">
        <v>80064</v>
      </c>
      <c r="F10897" s="113" t="s">
        <v>20361</v>
      </c>
      <c r="G10897" s="113" t="s">
        <v>44737</v>
      </c>
      <c r="H10897" s="113" t="s">
        <v>62359</v>
      </c>
      <c r="I10897" s="113" t="s">
        <v>90925</v>
      </c>
    </row>
    <row r="10898" spans="5:9" ht="14.5" x14ac:dyDescent="0.35">
      <c r="E10898" s="113" t="s">
        <v>80063</v>
      </c>
      <c r="F10898" s="113" t="s">
        <v>20360</v>
      </c>
      <c r="G10898" s="113" t="s">
        <v>44736</v>
      </c>
      <c r="H10898" s="113" t="s">
        <v>62358</v>
      </c>
      <c r="I10898" s="113" t="s">
        <v>90924</v>
      </c>
    </row>
    <row r="10899" spans="5:9" ht="14.5" x14ac:dyDescent="0.35">
      <c r="E10899" s="113" t="s">
        <v>80062</v>
      </c>
      <c r="F10899" s="113" t="s">
        <v>20359</v>
      </c>
      <c r="G10899" s="113" t="s">
        <v>44735</v>
      </c>
      <c r="H10899" s="113" t="s">
        <v>62357</v>
      </c>
      <c r="I10899" s="113" t="s">
        <v>90923</v>
      </c>
    </row>
    <row r="10900" spans="5:9" ht="14.5" x14ac:dyDescent="0.35">
      <c r="E10900" s="113" t="s">
        <v>80061</v>
      </c>
      <c r="F10900" s="113" t="s">
        <v>20358</v>
      </c>
      <c r="G10900" s="113" t="s">
        <v>44734</v>
      </c>
      <c r="H10900" s="113" t="s">
        <v>62356</v>
      </c>
      <c r="I10900" s="113" t="s">
        <v>90922</v>
      </c>
    </row>
    <row r="10901" spans="5:9" ht="14.5" x14ac:dyDescent="0.35">
      <c r="E10901" s="113" t="s">
        <v>80060</v>
      </c>
      <c r="F10901" s="113" t="s">
        <v>20357</v>
      </c>
      <c r="G10901" s="113" t="s">
        <v>44733</v>
      </c>
      <c r="H10901" s="113" t="s">
        <v>62355</v>
      </c>
      <c r="I10901" s="113" t="s">
        <v>90921</v>
      </c>
    </row>
    <row r="10902" spans="5:9" ht="14.5" x14ac:dyDescent="0.35">
      <c r="E10902" s="113" t="s">
        <v>80059</v>
      </c>
      <c r="F10902" s="113" t="s">
        <v>20356</v>
      </c>
      <c r="G10902" s="113" t="s">
        <v>44732</v>
      </c>
      <c r="H10902" s="113" t="s">
        <v>62354</v>
      </c>
      <c r="I10902" s="113" t="s">
        <v>90920</v>
      </c>
    </row>
    <row r="10903" spans="5:9" ht="14.5" x14ac:dyDescent="0.35">
      <c r="E10903" s="113" t="s">
        <v>80058</v>
      </c>
      <c r="F10903" s="113" t="s">
        <v>20355</v>
      </c>
      <c r="G10903" s="113" t="s">
        <v>44731</v>
      </c>
      <c r="H10903" s="113" t="s">
        <v>62353</v>
      </c>
      <c r="I10903" s="113" t="s">
        <v>90919</v>
      </c>
    </row>
    <row r="10904" spans="5:9" ht="14.5" x14ac:dyDescent="0.35">
      <c r="E10904" s="113" t="s">
        <v>80057</v>
      </c>
      <c r="F10904" s="113" t="s">
        <v>20354</v>
      </c>
      <c r="G10904" s="113" t="s">
        <v>44730</v>
      </c>
      <c r="H10904" s="113" t="s">
        <v>62352</v>
      </c>
      <c r="I10904" s="113" t="s">
        <v>90918</v>
      </c>
    </row>
    <row r="10905" spans="5:9" ht="14.5" x14ac:dyDescent="0.35">
      <c r="E10905" s="113" t="s">
        <v>80056</v>
      </c>
      <c r="F10905" s="113" t="s">
        <v>20353</v>
      </c>
      <c r="G10905" s="113" t="s">
        <v>44729</v>
      </c>
      <c r="H10905" s="113" t="s">
        <v>62351</v>
      </c>
      <c r="I10905" s="113" t="s">
        <v>90917</v>
      </c>
    </row>
    <row r="10906" spans="5:9" ht="14.5" x14ac:dyDescent="0.35">
      <c r="E10906" s="113" t="s">
        <v>80055</v>
      </c>
      <c r="F10906" s="113" t="s">
        <v>20352</v>
      </c>
      <c r="G10906" s="113" t="s">
        <v>44728</v>
      </c>
      <c r="H10906" s="113" t="s">
        <v>62350</v>
      </c>
      <c r="I10906" s="113" t="s">
        <v>90916</v>
      </c>
    </row>
    <row r="10907" spans="5:9" ht="14.5" x14ac:dyDescent="0.35">
      <c r="E10907" s="113" t="s">
        <v>80054</v>
      </c>
      <c r="F10907" s="113" t="s">
        <v>20351</v>
      </c>
      <c r="G10907" s="113" t="s">
        <v>44727</v>
      </c>
      <c r="H10907" s="113" t="s">
        <v>62349</v>
      </c>
      <c r="I10907" s="113" t="s">
        <v>90915</v>
      </c>
    </row>
    <row r="10908" spans="5:9" ht="14.5" x14ac:dyDescent="0.35">
      <c r="E10908" s="113" t="s">
        <v>80053</v>
      </c>
      <c r="F10908" s="113" t="s">
        <v>20350</v>
      </c>
      <c r="G10908" s="113" t="s">
        <v>44726</v>
      </c>
      <c r="H10908" s="113" t="s">
        <v>62348</v>
      </c>
      <c r="I10908" s="113" t="s">
        <v>90914</v>
      </c>
    </row>
    <row r="10909" spans="5:9" ht="14.5" x14ac:dyDescent="0.35">
      <c r="E10909" s="113" t="s">
        <v>80052</v>
      </c>
      <c r="F10909" s="113" t="s">
        <v>20349</v>
      </c>
      <c r="G10909" s="113" t="s">
        <v>44725</v>
      </c>
      <c r="H10909" s="113" t="s">
        <v>62347</v>
      </c>
      <c r="I10909" s="113" t="s">
        <v>90913</v>
      </c>
    </row>
    <row r="10910" spans="5:9" ht="14.5" x14ac:dyDescent="0.35">
      <c r="E10910" s="113" t="s">
        <v>80051</v>
      </c>
      <c r="F10910" s="113" t="s">
        <v>20348</v>
      </c>
      <c r="G10910" s="113" t="s">
        <v>44724</v>
      </c>
      <c r="H10910" s="113" t="s">
        <v>62346</v>
      </c>
      <c r="I10910" s="113" t="s">
        <v>90912</v>
      </c>
    </row>
    <row r="10911" spans="5:9" ht="14.5" x14ac:dyDescent="0.35">
      <c r="E10911" s="113" t="s">
        <v>80050</v>
      </c>
      <c r="F10911" s="113" t="s">
        <v>20347</v>
      </c>
      <c r="G10911" s="113" t="s">
        <v>44723</v>
      </c>
      <c r="H10911" s="113" t="s">
        <v>62345</v>
      </c>
      <c r="I10911" s="113" t="s">
        <v>90911</v>
      </c>
    </row>
    <row r="10912" spans="5:9" ht="14.5" x14ac:dyDescent="0.35">
      <c r="E10912" s="113" t="s">
        <v>80049</v>
      </c>
      <c r="F10912" s="113" t="s">
        <v>20346</v>
      </c>
      <c r="G10912" s="113" t="s">
        <v>44722</v>
      </c>
      <c r="H10912" s="113" t="s">
        <v>62344</v>
      </c>
      <c r="I10912" s="113" t="s">
        <v>90910</v>
      </c>
    </row>
    <row r="10913" spans="5:9" ht="14.5" x14ac:dyDescent="0.35">
      <c r="E10913" s="113" t="s">
        <v>80048</v>
      </c>
      <c r="F10913" s="113" t="s">
        <v>20345</v>
      </c>
      <c r="G10913" s="113" t="s">
        <v>44721</v>
      </c>
      <c r="H10913" s="113" t="s">
        <v>62343</v>
      </c>
      <c r="I10913" s="113" t="s">
        <v>90909</v>
      </c>
    </row>
    <row r="10914" spans="5:9" ht="14.5" x14ac:dyDescent="0.35">
      <c r="E10914" s="113" t="s">
        <v>80047</v>
      </c>
      <c r="F10914" s="113" t="s">
        <v>20344</v>
      </c>
      <c r="G10914" s="113" t="s">
        <v>44720</v>
      </c>
      <c r="H10914" s="113" t="s">
        <v>62342</v>
      </c>
      <c r="I10914" s="113" t="s">
        <v>90908</v>
      </c>
    </row>
    <row r="10915" spans="5:9" ht="14.5" x14ac:dyDescent="0.35">
      <c r="E10915" s="113" t="s">
        <v>80046</v>
      </c>
      <c r="F10915" s="113" t="s">
        <v>20343</v>
      </c>
      <c r="G10915" s="113" t="s">
        <v>44719</v>
      </c>
      <c r="H10915" s="113" t="s">
        <v>62341</v>
      </c>
      <c r="I10915" s="113" t="s">
        <v>90907</v>
      </c>
    </row>
    <row r="10916" spans="5:9" ht="14.5" x14ac:dyDescent="0.35">
      <c r="E10916" s="113" t="s">
        <v>80045</v>
      </c>
      <c r="F10916" s="113" t="s">
        <v>20342</v>
      </c>
      <c r="G10916" s="113" t="s">
        <v>44718</v>
      </c>
      <c r="H10916" s="113" t="s">
        <v>62340</v>
      </c>
      <c r="I10916" s="113" t="s">
        <v>90906</v>
      </c>
    </row>
    <row r="10917" spans="5:9" ht="14.5" x14ac:dyDescent="0.35">
      <c r="E10917" s="113" t="s">
        <v>80044</v>
      </c>
      <c r="F10917" s="113" t="s">
        <v>20341</v>
      </c>
      <c r="G10917" s="113" t="s">
        <v>44717</v>
      </c>
      <c r="H10917" s="113" t="s">
        <v>62339</v>
      </c>
      <c r="I10917" s="113" t="s">
        <v>90905</v>
      </c>
    </row>
    <row r="10918" spans="5:9" ht="14.5" x14ac:dyDescent="0.35">
      <c r="E10918" s="113" t="s">
        <v>80043</v>
      </c>
      <c r="F10918" s="113" t="s">
        <v>20340</v>
      </c>
      <c r="G10918" s="113" t="s">
        <v>44716</v>
      </c>
      <c r="H10918" s="113" t="s">
        <v>62338</v>
      </c>
      <c r="I10918" s="113" t="s">
        <v>90904</v>
      </c>
    </row>
    <row r="10919" spans="5:9" ht="14.5" x14ac:dyDescent="0.35">
      <c r="E10919" s="113" t="s">
        <v>80042</v>
      </c>
      <c r="F10919" s="113" t="s">
        <v>20339</v>
      </c>
      <c r="G10919" s="113" t="s">
        <v>44715</v>
      </c>
      <c r="H10919" s="113" t="s">
        <v>62337</v>
      </c>
      <c r="I10919" s="113" t="s">
        <v>90903</v>
      </c>
    </row>
    <row r="10920" spans="5:9" ht="14.5" x14ac:dyDescent="0.35">
      <c r="E10920" s="113" t="s">
        <v>80041</v>
      </c>
      <c r="F10920" s="113" t="s">
        <v>20338</v>
      </c>
      <c r="G10920" s="113" t="s">
        <v>44714</v>
      </c>
      <c r="H10920" s="113" t="s">
        <v>62336</v>
      </c>
      <c r="I10920" s="113" t="s">
        <v>90902</v>
      </c>
    </row>
    <row r="10921" spans="5:9" ht="14.5" x14ac:dyDescent="0.35">
      <c r="E10921" s="113" t="s">
        <v>80040</v>
      </c>
      <c r="F10921" s="113" t="s">
        <v>20337</v>
      </c>
      <c r="G10921" s="113" t="s">
        <v>44713</v>
      </c>
      <c r="H10921" s="113" t="s">
        <v>62335</v>
      </c>
      <c r="I10921" s="113" t="s">
        <v>90901</v>
      </c>
    </row>
    <row r="10922" spans="5:9" ht="14.5" x14ac:dyDescent="0.35">
      <c r="E10922" s="113" t="s">
        <v>80039</v>
      </c>
      <c r="F10922" s="113" t="s">
        <v>20336</v>
      </c>
      <c r="G10922" s="113" t="s">
        <v>44712</v>
      </c>
      <c r="H10922" s="113" t="s">
        <v>62334</v>
      </c>
      <c r="I10922" s="113" t="s">
        <v>90900</v>
      </c>
    </row>
    <row r="10923" spans="5:9" ht="14.5" x14ac:dyDescent="0.35">
      <c r="E10923" s="113" t="s">
        <v>80038</v>
      </c>
      <c r="F10923" s="113" t="s">
        <v>20335</v>
      </c>
      <c r="G10923" s="113" t="s">
        <v>44711</v>
      </c>
      <c r="H10923" s="113" t="s">
        <v>62333</v>
      </c>
      <c r="I10923" s="113" t="s">
        <v>90899</v>
      </c>
    </row>
    <row r="10924" spans="5:9" ht="14.5" x14ac:dyDescent="0.35">
      <c r="E10924" s="113" t="s">
        <v>80037</v>
      </c>
      <c r="F10924" s="113" t="s">
        <v>20334</v>
      </c>
      <c r="G10924" s="113" t="s">
        <v>140735</v>
      </c>
      <c r="H10924" s="113" t="s">
        <v>62332</v>
      </c>
      <c r="I10924" s="113" t="s">
        <v>90898</v>
      </c>
    </row>
    <row r="10925" spans="5:9" ht="14.5" x14ac:dyDescent="0.35">
      <c r="E10925" s="113" t="s">
        <v>80036</v>
      </c>
      <c r="F10925" s="113" t="s">
        <v>20333</v>
      </c>
      <c r="G10925" s="113" t="s">
        <v>128965</v>
      </c>
      <c r="H10925" s="113" t="s">
        <v>62331</v>
      </c>
      <c r="I10925" s="113" t="s">
        <v>90897</v>
      </c>
    </row>
    <row r="10926" spans="5:9" ht="14.5" x14ac:dyDescent="0.35">
      <c r="E10926" s="113" t="s">
        <v>80035</v>
      </c>
      <c r="F10926" s="113" t="s">
        <v>20332</v>
      </c>
      <c r="G10926" s="113" t="s">
        <v>125071</v>
      </c>
      <c r="H10926" s="113" t="s">
        <v>62330</v>
      </c>
      <c r="I10926" s="113" t="s">
        <v>90896</v>
      </c>
    </row>
    <row r="10927" spans="5:9" ht="14.5" x14ac:dyDescent="0.35">
      <c r="E10927" s="113" t="s">
        <v>80034</v>
      </c>
      <c r="F10927" s="113" t="s">
        <v>20331</v>
      </c>
      <c r="G10927" s="113" t="s">
        <v>125072</v>
      </c>
      <c r="H10927" s="113" t="s">
        <v>62329</v>
      </c>
      <c r="I10927" s="113" t="s">
        <v>90895</v>
      </c>
    </row>
    <row r="10928" spans="5:9" ht="14.5" x14ac:dyDescent="0.35">
      <c r="E10928" s="113" t="s">
        <v>80033</v>
      </c>
      <c r="F10928" s="113" t="s">
        <v>20330</v>
      </c>
      <c r="G10928" s="113" t="s">
        <v>125073</v>
      </c>
      <c r="H10928" s="113" t="s">
        <v>62328</v>
      </c>
      <c r="I10928" s="113" t="s">
        <v>90894</v>
      </c>
    </row>
    <row r="10929" spans="5:9" ht="14.5" x14ac:dyDescent="0.35">
      <c r="E10929" s="113" t="s">
        <v>80032</v>
      </c>
      <c r="F10929" s="113" t="s">
        <v>20329</v>
      </c>
      <c r="G10929" s="113" t="s">
        <v>125074</v>
      </c>
      <c r="H10929" s="113" t="s">
        <v>62327</v>
      </c>
      <c r="I10929" s="113" t="s">
        <v>90893</v>
      </c>
    </row>
    <row r="10930" spans="5:9" ht="14.5" x14ac:dyDescent="0.35">
      <c r="E10930" s="113" t="s">
        <v>80031</v>
      </c>
      <c r="F10930" s="113" t="s">
        <v>20328</v>
      </c>
      <c r="G10930" s="113" t="s">
        <v>122365</v>
      </c>
      <c r="H10930" s="113" t="s">
        <v>62326</v>
      </c>
      <c r="I10930" s="113" t="s">
        <v>90892</v>
      </c>
    </row>
    <row r="10931" spans="5:9" ht="14.5" x14ac:dyDescent="0.35">
      <c r="E10931" s="113" t="s">
        <v>80030</v>
      </c>
      <c r="F10931" s="113" t="s">
        <v>20327</v>
      </c>
      <c r="G10931" s="113" t="s">
        <v>122364</v>
      </c>
      <c r="H10931" s="113" t="s">
        <v>62325</v>
      </c>
      <c r="I10931" s="113" t="s">
        <v>90891</v>
      </c>
    </row>
    <row r="10932" spans="5:9" ht="14.5" x14ac:dyDescent="0.35">
      <c r="E10932" s="113" t="s">
        <v>80029</v>
      </c>
      <c r="F10932" s="113" t="s">
        <v>20326</v>
      </c>
      <c r="G10932" s="113" t="s">
        <v>122363</v>
      </c>
      <c r="H10932" s="113" t="s">
        <v>62324</v>
      </c>
      <c r="I10932" s="113" t="s">
        <v>90890</v>
      </c>
    </row>
    <row r="10933" spans="5:9" ht="14.5" x14ac:dyDescent="0.35">
      <c r="E10933" s="113" t="s">
        <v>80028</v>
      </c>
      <c r="F10933" s="113" t="s">
        <v>20325</v>
      </c>
      <c r="G10933" s="113" t="s">
        <v>118194</v>
      </c>
      <c r="H10933" s="113" t="s">
        <v>62323</v>
      </c>
      <c r="I10933" s="113" t="s">
        <v>90889</v>
      </c>
    </row>
    <row r="10934" spans="5:9" ht="14.5" x14ac:dyDescent="0.35">
      <c r="E10934" s="113" t="s">
        <v>80027</v>
      </c>
      <c r="F10934" s="113" t="s">
        <v>20324</v>
      </c>
      <c r="G10934" s="113" t="s">
        <v>120714</v>
      </c>
      <c r="H10934" s="113" t="s">
        <v>62322</v>
      </c>
      <c r="I10934" s="113" t="s">
        <v>90888</v>
      </c>
    </row>
    <row r="10935" spans="5:9" ht="14.5" x14ac:dyDescent="0.35">
      <c r="E10935" s="113" t="s">
        <v>80026</v>
      </c>
      <c r="F10935" s="113" t="s">
        <v>20323</v>
      </c>
      <c r="G10935" s="113" t="s">
        <v>118193</v>
      </c>
      <c r="H10935" s="113" t="s">
        <v>62321</v>
      </c>
      <c r="I10935" s="113" t="s">
        <v>90887</v>
      </c>
    </row>
    <row r="10936" spans="5:9" ht="14.5" x14ac:dyDescent="0.35">
      <c r="E10936" s="113" t="s">
        <v>80025</v>
      </c>
      <c r="F10936" s="113" t="s">
        <v>20322</v>
      </c>
      <c r="G10936" s="113" t="s">
        <v>118192</v>
      </c>
      <c r="H10936" s="113" t="s">
        <v>62320</v>
      </c>
      <c r="I10936" s="113" t="s">
        <v>90886</v>
      </c>
    </row>
    <row r="10937" spans="5:9" ht="14.5" x14ac:dyDescent="0.35">
      <c r="E10937" s="113" t="s">
        <v>80024</v>
      </c>
      <c r="F10937" s="113" t="s">
        <v>20321</v>
      </c>
      <c r="G10937" s="113" t="s">
        <v>118191</v>
      </c>
      <c r="H10937" s="113" t="s">
        <v>62319</v>
      </c>
      <c r="I10937" s="113" t="s">
        <v>90885</v>
      </c>
    </row>
    <row r="10938" spans="5:9" ht="14.5" x14ac:dyDescent="0.35">
      <c r="E10938" s="113" t="s">
        <v>80023</v>
      </c>
      <c r="F10938" s="113" t="s">
        <v>20320</v>
      </c>
      <c r="G10938" s="113" t="s">
        <v>118190</v>
      </c>
      <c r="H10938" s="113" t="s">
        <v>62318</v>
      </c>
      <c r="I10938" s="113" t="s">
        <v>90884</v>
      </c>
    </row>
    <row r="10939" spans="5:9" ht="14.5" x14ac:dyDescent="0.35">
      <c r="E10939" s="113" t="s">
        <v>80022</v>
      </c>
      <c r="F10939" s="113" t="s">
        <v>20319</v>
      </c>
      <c r="G10939" s="113" t="s">
        <v>118189</v>
      </c>
      <c r="H10939" s="113" t="s">
        <v>62317</v>
      </c>
      <c r="I10939" s="113" t="s">
        <v>90883</v>
      </c>
    </row>
    <row r="10940" spans="5:9" ht="14.5" x14ac:dyDescent="0.35">
      <c r="E10940" s="113" t="s">
        <v>80021</v>
      </c>
      <c r="F10940" s="113" t="s">
        <v>20318</v>
      </c>
      <c r="G10940" s="113" t="s">
        <v>118188</v>
      </c>
      <c r="H10940" s="113" t="s">
        <v>62316</v>
      </c>
      <c r="I10940" s="113" t="s">
        <v>90882</v>
      </c>
    </row>
    <row r="10941" spans="5:9" ht="14.5" x14ac:dyDescent="0.35">
      <c r="E10941" s="113" t="s">
        <v>80020</v>
      </c>
      <c r="F10941" s="113" t="s">
        <v>20317</v>
      </c>
      <c r="G10941" s="113" t="s">
        <v>116335</v>
      </c>
      <c r="H10941" s="113" t="s">
        <v>62315</v>
      </c>
      <c r="I10941" s="113" t="s">
        <v>90881</v>
      </c>
    </row>
    <row r="10942" spans="5:9" ht="14.5" x14ac:dyDescent="0.35">
      <c r="E10942" s="113" t="s">
        <v>80019</v>
      </c>
      <c r="F10942" s="113" t="s">
        <v>20316</v>
      </c>
      <c r="G10942" s="113" t="s">
        <v>115169</v>
      </c>
      <c r="H10942" s="113" t="s">
        <v>62314</v>
      </c>
      <c r="I10942" s="113" t="s">
        <v>90880</v>
      </c>
    </row>
    <row r="10943" spans="5:9" ht="14.5" x14ac:dyDescent="0.35">
      <c r="E10943" s="113" t="s">
        <v>80018</v>
      </c>
      <c r="F10943" s="113" t="s">
        <v>20315</v>
      </c>
      <c r="G10943" s="113" t="s">
        <v>115168</v>
      </c>
      <c r="H10943" s="113" t="s">
        <v>62313</v>
      </c>
      <c r="I10943" s="113" t="s">
        <v>90879</v>
      </c>
    </row>
    <row r="10944" spans="5:9" ht="14.5" x14ac:dyDescent="0.35">
      <c r="E10944" s="113" t="s">
        <v>80017</v>
      </c>
      <c r="F10944" s="113" t="s">
        <v>20314</v>
      </c>
      <c r="G10944" s="113" t="s">
        <v>109998</v>
      </c>
      <c r="H10944" s="113" t="s">
        <v>62312</v>
      </c>
      <c r="I10944" s="113" t="s">
        <v>90878</v>
      </c>
    </row>
    <row r="10945" spans="5:9" ht="14.5" x14ac:dyDescent="0.35">
      <c r="E10945" s="113" t="s">
        <v>80016</v>
      </c>
      <c r="F10945" s="113" t="s">
        <v>20313</v>
      </c>
      <c r="G10945" s="113" t="s">
        <v>109997</v>
      </c>
      <c r="H10945" s="113" t="s">
        <v>62311</v>
      </c>
      <c r="I10945" s="113" t="s">
        <v>90877</v>
      </c>
    </row>
    <row r="10946" spans="5:9" ht="14.5" x14ac:dyDescent="0.35">
      <c r="E10946" s="113" t="s">
        <v>80015</v>
      </c>
      <c r="F10946" s="113" t="s">
        <v>20312</v>
      </c>
      <c r="G10946" s="113" t="s">
        <v>109996</v>
      </c>
      <c r="H10946" s="113" t="s">
        <v>62310</v>
      </c>
      <c r="I10946" s="113" t="s">
        <v>90876</v>
      </c>
    </row>
    <row r="10947" spans="5:9" ht="14.5" x14ac:dyDescent="0.35">
      <c r="E10947" s="113" t="s">
        <v>80014</v>
      </c>
      <c r="F10947" s="113" t="s">
        <v>20311</v>
      </c>
      <c r="G10947" s="113" t="s">
        <v>109995</v>
      </c>
      <c r="H10947" s="113" t="s">
        <v>62309</v>
      </c>
      <c r="I10947" s="113" t="s">
        <v>140328</v>
      </c>
    </row>
    <row r="10948" spans="5:9" ht="14.5" x14ac:dyDescent="0.35">
      <c r="E10948" s="113" t="s">
        <v>80013</v>
      </c>
      <c r="F10948" s="113" t="s">
        <v>20310</v>
      </c>
      <c r="G10948" s="113" t="s">
        <v>109994</v>
      </c>
      <c r="H10948" s="113" t="s">
        <v>62308</v>
      </c>
      <c r="I10948" s="113" t="s">
        <v>90875</v>
      </c>
    </row>
    <row r="10949" spans="5:9" ht="14.5" x14ac:dyDescent="0.35">
      <c r="E10949" s="113" t="s">
        <v>80012</v>
      </c>
      <c r="F10949" s="113" t="s">
        <v>20309</v>
      </c>
      <c r="G10949" s="113" t="s">
        <v>109993</v>
      </c>
      <c r="H10949" s="113" t="s">
        <v>62307</v>
      </c>
      <c r="I10949" s="113" t="s">
        <v>90874</v>
      </c>
    </row>
    <row r="10950" spans="5:9" ht="14.5" x14ac:dyDescent="0.35">
      <c r="E10950" s="113" t="s">
        <v>80011</v>
      </c>
      <c r="F10950" s="113" t="s">
        <v>20308</v>
      </c>
      <c r="G10950" s="113" t="s">
        <v>109992</v>
      </c>
      <c r="H10950" s="113" t="s">
        <v>62306</v>
      </c>
      <c r="I10950" s="113" t="s">
        <v>90873</v>
      </c>
    </row>
    <row r="10951" spans="5:9" ht="14.5" x14ac:dyDescent="0.35">
      <c r="E10951" s="113" t="s">
        <v>80010</v>
      </c>
      <c r="F10951" s="113" t="s">
        <v>20307</v>
      </c>
      <c r="G10951" s="113" t="s">
        <v>109991</v>
      </c>
      <c r="H10951" s="113" t="s">
        <v>62305</v>
      </c>
      <c r="I10951" s="113" t="s">
        <v>90872</v>
      </c>
    </row>
    <row r="10952" spans="5:9" ht="14.5" x14ac:dyDescent="0.35">
      <c r="E10952" s="113" t="s">
        <v>80009</v>
      </c>
      <c r="F10952" s="113" t="s">
        <v>20306</v>
      </c>
      <c r="G10952" s="113" t="s">
        <v>109990</v>
      </c>
      <c r="H10952" s="113" t="s">
        <v>62304</v>
      </c>
      <c r="I10952" s="113" t="s">
        <v>90871</v>
      </c>
    </row>
    <row r="10953" spans="5:9" ht="14.5" x14ac:dyDescent="0.35">
      <c r="E10953" s="113" t="s">
        <v>80008</v>
      </c>
      <c r="F10953" s="113" t="s">
        <v>20305</v>
      </c>
      <c r="G10953" s="113" t="s">
        <v>109989</v>
      </c>
      <c r="H10953" s="113" t="s">
        <v>62303</v>
      </c>
      <c r="I10953" s="113" t="s">
        <v>90870</v>
      </c>
    </row>
    <row r="10954" spans="5:9" ht="14.5" x14ac:dyDescent="0.35">
      <c r="E10954" s="113" t="s">
        <v>80007</v>
      </c>
      <c r="F10954" s="113" t="s">
        <v>20304</v>
      </c>
      <c r="G10954" s="113" t="s">
        <v>109988</v>
      </c>
      <c r="H10954" s="113" t="s">
        <v>62302</v>
      </c>
      <c r="I10954" s="113" t="s">
        <v>90869</v>
      </c>
    </row>
    <row r="10955" spans="5:9" ht="14.5" x14ac:dyDescent="0.35">
      <c r="E10955" s="113" t="s">
        <v>80006</v>
      </c>
      <c r="F10955" s="113" t="s">
        <v>20303</v>
      </c>
      <c r="G10955" s="113" t="s">
        <v>109987</v>
      </c>
      <c r="H10955" s="113" t="s">
        <v>62301</v>
      </c>
      <c r="I10955" s="113" t="s">
        <v>90868</v>
      </c>
    </row>
    <row r="10956" spans="5:9" ht="14.5" x14ac:dyDescent="0.35">
      <c r="E10956" s="113" t="s">
        <v>80005</v>
      </c>
      <c r="F10956" s="113" t="s">
        <v>20302</v>
      </c>
      <c r="G10956" s="113" t="s">
        <v>109986</v>
      </c>
      <c r="H10956" s="113" t="s">
        <v>62300</v>
      </c>
      <c r="I10956" s="113" t="s">
        <v>90867</v>
      </c>
    </row>
    <row r="10957" spans="5:9" ht="14.5" x14ac:dyDescent="0.35">
      <c r="E10957" s="113" t="s">
        <v>80004</v>
      </c>
      <c r="F10957" s="113" t="s">
        <v>20301</v>
      </c>
      <c r="G10957" s="113" t="s">
        <v>109985</v>
      </c>
      <c r="H10957" s="113" t="s">
        <v>62299</v>
      </c>
      <c r="I10957" s="113" t="s">
        <v>90866</v>
      </c>
    </row>
    <row r="10958" spans="5:9" ht="14.5" x14ac:dyDescent="0.35">
      <c r="E10958" s="113" t="s">
        <v>80003</v>
      </c>
      <c r="F10958" s="113" t="s">
        <v>20300</v>
      </c>
      <c r="G10958" s="113" t="s">
        <v>109984</v>
      </c>
      <c r="H10958" s="113" t="s">
        <v>62298</v>
      </c>
      <c r="I10958" s="113" t="s">
        <v>90865</v>
      </c>
    </row>
    <row r="10959" spans="5:9" ht="14.5" x14ac:dyDescent="0.35">
      <c r="E10959" s="113" t="s">
        <v>80002</v>
      </c>
      <c r="F10959" s="113" t="s">
        <v>20299</v>
      </c>
      <c r="G10959" s="113" t="s">
        <v>109983</v>
      </c>
      <c r="H10959" s="113" t="s">
        <v>62297</v>
      </c>
      <c r="I10959" s="113" t="s">
        <v>90864</v>
      </c>
    </row>
    <row r="10960" spans="5:9" ht="14.5" x14ac:dyDescent="0.35">
      <c r="E10960" s="113" t="s">
        <v>80001</v>
      </c>
      <c r="F10960" s="113" t="s">
        <v>20298</v>
      </c>
      <c r="G10960" s="113" t="s">
        <v>109982</v>
      </c>
      <c r="H10960" s="113" t="s">
        <v>62296</v>
      </c>
      <c r="I10960" s="113" t="s">
        <v>90863</v>
      </c>
    </row>
    <row r="10961" spans="5:9" ht="14.5" x14ac:dyDescent="0.35">
      <c r="E10961" s="113" t="s">
        <v>80000</v>
      </c>
      <c r="F10961" s="113" t="s">
        <v>20297</v>
      </c>
      <c r="G10961" s="113" t="s">
        <v>109981</v>
      </c>
      <c r="H10961" s="113" t="s">
        <v>62295</v>
      </c>
      <c r="I10961" s="113" t="s">
        <v>90862</v>
      </c>
    </row>
    <row r="10962" spans="5:9" ht="14.5" x14ac:dyDescent="0.35">
      <c r="E10962" s="113" t="s">
        <v>79999</v>
      </c>
      <c r="F10962" s="113" t="s">
        <v>20296</v>
      </c>
      <c r="G10962" s="113" t="s">
        <v>109980</v>
      </c>
      <c r="H10962" s="113" t="s">
        <v>62294</v>
      </c>
      <c r="I10962" s="113" t="s">
        <v>90861</v>
      </c>
    </row>
    <row r="10963" spans="5:9" ht="14.5" x14ac:dyDescent="0.35">
      <c r="E10963" s="113" t="s">
        <v>79998</v>
      </c>
      <c r="F10963" s="113" t="s">
        <v>20295</v>
      </c>
      <c r="G10963" s="113" t="s">
        <v>109979</v>
      </c>
      <c r="H10963" s="113" t="s">
        <v>62293</v>
      </c>
      <c r="I10963" s="113" t="s">
        <v>90860</v>
      </c>
    </row>
    <row r="10964" spans="5:9" ht="14.5" x14ac:dyDescent="0.35">
      <c r="E10964" s="113" t="s">
        <v>79997</v>
      </c>
      <c r="F10964" s="113" t="s">
        <v>20294</v>
      </c>
      <c r="G10964" s="113" t="s">
        <v>109978</v>
      </c>
      <c r="H10964" s="113" t="s">
        <v>62292</v>
      </c>
      <c r="I10964" s="113" t="s">
        <v>90859</v>
      </c>
    </row>
    <row r="10965" spans="5:9" ht="14.5" x14ac:dyDescent="0.35">
      <c r="E10965" s="113" t="s">
        <v>79996</v>
      </c>
      <c r="F10965" s="113" t="s">
        <v>20293</v>
      </c>
      <c r="G10965" s="113" t="s">
        <v>109977</v>
      </c>
      <c r="H10965" s="113" t="s">
        <v>62291</v>
      </c>
      <c r="I10965" s="113" t="s">
        <v>90858</v>
      </c>
    </row>
    <row r="10966" spans="5:9" ht="14.5" x14ac:dyDescent="0.35">
      <c r="E10966" s="113" t="s">
        <v>79995</v>
      </c>
      <c r="F10966" s="113" t="s">
        <v>20292</v>
      </c>
      <c r="G10966" s="113" t="s">
        <v>109976</v>
      </c>
      <c r="H10966" s="113" t="s">
        <v>62290</v>
      </c>
      <c r="I10966" s="113" t="s">
        <v>90857</v>
      </c>
    </row>
    <row r="10967" spans="5:9" ht="14.5" x14ac:dyDescent="0.35">
      <c r="E10967" s="113" t="s">
        <v>79994</v>
      </c>
      <c r="F10967" s="113" t="s">
        <v>20291</v>
      </c>
      <c r="G10967" s="113" t="s">
        <v>44710</v>
      </c>
      <c r="H10967" s="113" t="s">
        <v>62289</v>
      </c>
      <c r="I10967" s="113" t="s">
        <v>90856</v>
      </c>
    </row>
    <row r="10968" spans="5:9" ht="14.5" x14ac:dyDescent="0.35">
      <c r="E10968" s="113" t="s">
        <v>79993</v>
      </c>
      <c r="F10968" s="113" t="s">
        <v>20290</v>
      </c>
      <c r="G10968" s="113" t="s">
        <v>44709</v>
      </c>
      <c r="H10968" s="113" t="s">
        <v>62288</v>
      </c>
      <c r="I10968" s="113" t="s">
        <v>90855</v>
      </c>
    </row>
    <row r="10969" spans="5:9" ht="14.5" x14ac:dyDescent="0.35">
      <c r="E10969" s="113" t="s">
        <v>79992</v>
      </c>
      <c r="F10969" s="113" t="s">
        <v>20289</v>
      </c>
      <c r="G10969" s="113" t="s">
        <v>44708</v>
      </c>
      <c r="H10969" s="113" t="s">
        <v>62287</v>
      </c>
      <c r="I10969" s="113" t="s">
        <v>90854</v>
      </c>
    </row>
    <row r="10970" spans="5:9" ht="14.5" x14ac:dyDescent="0.35">
      <c r="E10970" s="113" t="s">
        <v>79991</v>
      </c>
      <c r="F10970" s="113" t="s">
        <v>20288</v>
      </c>
      <c r="G10970" s="113" t="s">
        <v>44707</v>
      </c>
      <c r="H10970" s="113" t="s">
        <v>62286</v>
      </c>
      <c r="I10970" s="113" t="s">
        <v>90853</v>
      </c>
    </row>
    <row r="10971" spans="5:9" ht="14.5" x14ac:dyDescent="0.35">
      <c r="E10971" s="113" t="s">
        <v>79990</v>
      </c>
      <c r="F10971" s="113" t="s">
        <v>20287</v>
      </c>
      <c r="G10971" s="113" t="s">
        <v>44706</v>
      </c>
      <c r="H10971" s="113" t="s">
        <v>62285</v>
      </c>
      <c r="I10971" s="113" t="s">
        <v>90852</v>
      </c>
    </row>
    <row r="10972" spans="5:9" ht="14.5" x14ac:dyDescent="0.35">
      <c r="E10972" s="113" t="s">
        <v>79989</v>
      </c>
      <c r="F10972" s="113" t="s">
        <v>20286</v>
      </c>
      <c r="G10972" s="113" t="s">
        <v>44705</v>
      </c>
      <c r="H10972" s="113" t="s">
        <v>62284</v>
      </c>
      <c r="I10972" s="113" t="s">
        <v>90851</v>
      </c>
    </row>
    <row r="10973" spans="5:9" ht="14.5" x14ac:dyDescent="0.35">
      <c r="E10973" s="113" t="s">
        <v>79988</v>
      </c>
      <c r="F10973" s="113" t="s">
        <v>20285</v>
      </c>
      <c r="G10973" s="113" t="s">
        <v>44704</v>
      </c>
      <c r="H10973" s="113" t="s">
        <v>62283</v>
      </c>
      <c r="I10973" s="113" t="s">
        <v>90850</v>
      </c>
    </row>
    <row r="10974" spans="5:9" ht="14.5" x14ac:dyDescent="0.35">
      <c r="E10974" s="113" t="s">
        <v>79987</v>
      </c>
      <c r="F10974" s="113" t="s">
        <v>20284</v>
      </c>
      <c r="G10974" s="113" t="s">
        <v>44703</v>
      </c>
      <c r="H10974" s="113" t="s">
        <v>62282</v>
      </c>
      <c r="I10974" s="113" t="s">
        <v>90849</v>
      </c>
    </row>
    <row r="10975" spans="5:9" ht="14.5" x14ac:dyDescent="0.35">
      <c r="E10975" s="113" t="s">
        <v>79986</v>
      </c>
      <c r="F10975" s="113" t="s">
        <v>20283</v>
      </c>
      <c r="G10975" s="113" t="s">
        <v>44702</v>
      </c>
      <c r="H10975" s="113" t="s">
        <v>62281</v>
      </c>
      <c r="I10975" s="113" t="s">
        <v>90848</v>
      </c>
    </row>
    <row r="10976" spans="5:9" ht="14.5" x14ac:dyDescent="0.35">
      <c r="E10976" s="113" t="s">
        <v>79985</v>
      </c>
      <c r="F10976" s="113" t="s">
        <v>20282</v>
      </c>
      <c r="G10976" s="113" t="s">
        <v>44701</v>
      </c>
      <c r="H10976" s="113" t="s">
        <v>62280</v>
      </c>
      <c r="I10976" s="113" t="s">
        <v>90847</v>
      </c>
    </row>
    <row r="10977" spans="5:9" ht="14.5" x14ac:dyDescent="0.35">
      <c r="E10977" s="113" t="s">
        <v>79984</v>
      </c>
      <c r="F10977" s="113" t="s">
        <v>20281</v>
      </c>
      <c r="G10977" s="113" t="s">
        <v>44700</v>
      </c>
      <c r="H10977" s="113" t="s">
        <v>62279</v>
      </c>
      <c r="I10977" s="113" t="s">
        <v>90846</v>
      </c>
    </row>
    <row r="10978" spans="5:9" ht="14.5" x14ac:dyDescent="0.35">
      <c r="E10978" s="113" t="s">
        <v>79983</v>
      </c>
      <c r="F10978" s="113" t="s">
        <v>20280</v>
      </c>
      <c r="G10978" s="113" t="s">
        <v>44699</v>
      </c>
      <c r="H10978" s="113" t="s">
        <v>62278</v>
      </c>
      <c r="I10978" s="113" t="s">
        <v>90845</v>
      </c>
    </row>
    <row r="10979" spans="5:9" ht="14.5" x14ac:dyDescent="0.35">
      <c r="E10979" s="113" t="s">
        <v>79982</v>
      </c>
      <c r="F10979" s="113" t="s">
        <v>20279</v>
      </c>
      <c r="G10979" s="113" t="s">
        <v>44698</v>
      </c>
      <c r="H10979" s="113" t="s">
        <v>62277</v>
      </c>
      <c r="I10979" s="113" t="s">
        <v>90844</v>
      </c>
    </row>
    <row r="10980" spans="5:9" ht="14.5" x14ac:dyDescent="0.35">
      <c r="E10980" s="113" t="s">
        <v>79981</v>
      </c>
      <c r="F10980" s="113" t="s">
        <v>20278</v>
      </c>
      <c r="G10980" s="113" t="s">
        <v>44697</v>
      </c>
      <c r="H10980" s="113" t="s">
        <v>62276</v>
      </c>
      <c r="I10980" s="113" t="s">
        <v>90843</v>
      </c>
    </row>
    <row r="10981" spans="5:9" ht="14.5" x14ac:dyDescent="0.35">
      <c r="E10981" s="113" t="s">
        <v>79980</v>
      </c>
      <c r="F10981" s="113" t="s">
        <v>20277</v>
      </c>
      <c r="G10981" s="113" t="s">
        <v>44696</v>
      </c>
      <c r="H10981" s="113" t="s">
        <v>62275</v>
      </c>
      <c r="I10981" s="113" t="s">
        <v>90842</v>
      </c>
    </row>
    <row r="10982" spans="5:9" ht="14.5" x14ac:dyDescent="0.35">
      <c r="E10982" s="113" t="s">
        <v>79979</v>
      </c>
      <c r="F10982" s="113" t="s">
        <v>20276</v>
      </c>
      <c r="G10982" s="113" t="s">
        <v>44695</v>
      </c>
      <c r="H10982" s="113" t="s">
        <v>62274</v>
      </c>
      <c r="I10982" s="113" t="s">
        <v>90841</v>
      </c>
    </row>
    <row r="10983" spans="5:9" ht="14.5" x14ac:dyDescent="0.35">
      <c r="E10983" s="113" t="s">
        <v>79978</v>
      </c>
      <c r="F10983" s="113" t="s">
        <v>20275</v>
      </c>
      <c r="G10983" s="113" t="s">
        <v>44694</v>
      </c>
      <c r="H10983" s="113" t="s">
        <v>62273</v>
      </c>
      <c r="I10983" s="113" t="s">
        <v>90840</v>
      </c>
    </row>
    <row r="10984" spans="5:9" ht="14.5" x14ac:dyDescent="0.35">
      <c r="E10984" s="113" t="s">
        <v>79977</v>
      </c>
      <c r="F10984" s="113" t="s">
        <v>20274</v>
      </c>
      <c r="G10984" s="113" t="s">
        <v>44693</v>
      </c>
      <c r="H10984" s="113" t="s">
        <v>62272</v>
      </c>
      <c r="I10984" s="113" t="s">
        <v>90839</v>
      </c>
    </row>
    <row r="10985" spans="5:9" ht="14.5" x14ac:dyDescent="0.35">
      <c r="E10985" s="113" t="s">
        <v>79976</v>
      </c>
      <c r="F10985" s="113" t="s">
        <v>20273</v>
      </c>
      <c r="G10985" s="113" t="s">
        <v>44692</v>
      </c>
      <c r="H10985" s="113" t="s">
        <v>62271</v>
      </c>
      <c r="I10985" s="113" t="s">
        <v>90838</v>
      </c>
    </row>
    <row r="10986" spans="5:9" ht="14.5" x14ac:dyDescent="0.35">
      <c r="E10986" s="113" t="s">
        <v>79975</v>
      </c>
      <c r="F10986" s="113" t="s">
        <v>20272</v>
      </c>
      <c r="G10986" s="113" t="s">
        <v>44691</v>
      </c>
      <c r="H10986" s="113" t="s">
        <v>62270</v>
      </c>
      <c r="I10986" s="113" t="s">
        <v>90837</v>
      </c>
    </row>
    <row r="10987" spans="5:9" ht="14.5" x14ac:dyDescent="0.35">
      <c r="E10987" s="113" t="s">
        <v>79974</v>
      </c>
      <c r="F10987" s="113" t="s">
        <v>20271</v>
      </c>
      <c r="G10987" s="113" t="s">
        <v>44690</v>
      </c>
      <c r="H10987" s="113" t="s">
        <v>62269</v>
      </c>
      <c r="I10987" s="113" t="s">
        <v>90836</v>
      </c>
    </row>
    <row r="10988" spans="5:9" ht="14.5" x14ac:dyDescent="0.35">
      <c r="E10988" s="113" t="s">
        <v>79973</v>
      </c>
      <c r="F10988" s="113" t="s">
        <v>20270</v>
      </c>
      <c r="G10988" s="113" t="s">
        <v>44689</v>
      </c>
      <c r="H10988" s="113" t="s">
        <v>62268</v>
      </c>
      <c r="I10988" s="113" t="s">
        <v>90835</v>
      </c>
    </row>
    <row r="10989" spans="5:9" ht="14.5" x14ac:dyDescent="0.35">
      <c r="E10989" s="113" t="s">
        <v>79972</v>
      </c>
      <c r="F10989" s="113" t="s">
        <v>20269</v>
      </c>
      <c r="G10989" s="113" t="s">
        <v>44688</v>
      </c>
      <c r="H10989" s="113" t="s">
        <v>62267</v>
      </c>
      <c r="I10989" s="113" t="s">
        <v>90834</v>
      </c>
    </row>
    <row r="10990" spans="5:9" ht="14.5" x14ac:dyDescent="0.35">
      <c r="E10990" s="113" t="s">
        <v>79971</v>
      </c>
      <c r="F10990" s="113" t="s">
        <v>20268</v>
      </c>
      <c r="G10990" s="113" t="s">
        <v>44687</v>
      </c>
      <c r="H10990" s="113" t="s">
        <v>62266</v>
      </c>
      <c r="I10990" s="113" t="s">
        <v>90833</v>
      </c>
    </row>
    <row r="10991" spans="5:9" ht="14.5" x14ac:dyDescent="0.35">
      <c r="E10991" s="113" t="s">
        <v>79970</v>
      </c>
      <c r="F10991" s="113" t="s">
        <v>20267</v>
      </c>
      <c r="G10991" s="113" t="s">
        <v>44686</v>
      </c>
      <c r="H10991" s="113" t="s">
        <v>62265</v>
      </c>
      <c r="I10991" s="113" t="s">
        <v>90832</v>
      </c>
    </row>
    <row r="10992" spans="5:9" ht="14.5" x14ac:dyDescent="0.35">
      <c r="E10992" s="113" t="s">
        <v>79969</v>
      </c>
      <c r="F10992" s="113" t="s">
        <v>20266</v>
      </c>
      <c r="G10992" s="113" t="s">
        <v>44685</v>
      </c>
      <c r="H10992" s="113" t="s">
        <v>62264</v>
      </c>
      <c r="I10992" s="113" t="s">
        <v>90831</v>
      </c>
    </row>
    <row r="10993" spans="5:9" ht="14.5" x14ac:dyDescent="0.35">
      <c r="E10993" s="113" t="s">
        <v>79968</v>
      </c>
      <c r="F10993" s="113" t="s">
        <v>20265</v>
      </c>
      <c r="G10993" s="113" t="s">
        <v>44684</v>
      </c>
      <c r="H10993" s="113" t="s">
        <v>62263</v>
      </c>
      <c r="I10993" s="113" t="s">
        <v>90830</v>
      </c>
    </row>
    <row r="10994" spans="5:9" ht="14.5" x14ac:dyDescent="0.35">
      <c r="E10994" s="113" t="s">
        <v>79967</v>
      </c>
      <c r="F10994" s="113" t="s">
        <v>20264</v>
      </c>
      <c r="G10994" s="113" t="s">
        <v>44683</v>
      </c>
      <c r="H10994" s="113" t="s">
        <v>62262</v>
      </c>
      <c r="I10994" s="113" t="s">
        <v>90829</v>
      </c>
    </row>
    <row r="10995" spans="5:9" ht="14.5" x14ac:dyDescent="0.35">
      <c r="E10995" s="113" t="s">
        <v>79966</v>
      </c>
      <c r="F10995" s="113" t="s">
        <v>20263</v>
      </c>
      <c r="G10995" s="113" t="s">
        <v>44682</v>
      </c>
      <c r="H10995" s="113" t="s">
        <v>62261</v>
      </c>
      <c r="I10995" s="113" t="s">
        <v>90828</v>
      </c>
    </row>
    <row r="10996" spans="5:9" ht="14.5" x14ac:dyDescent="0.35">
      <c r="E10996" s="113" t="s">
        <v>79965</v>
      </c>
      <c r="F10996" s="113" t="s">
        <v>20262</v>
      </c>
      <c r="G10996" s="113" t="s">
        <v>44681</v>
      </c>
      <c r="H10996" s="113" t="s">
        <v>62260</v>
      </c>
      <c r="I10996" s="113" t="s">
        <v>90827</v>
      </c>
    </row>
    <row r="10997" spans="5:9" ht="14.5" x14ac:dyDescent="0.35">
      <c r="E10997" s="113" t="s">
        <v>79964</v>
      </c>
      <c r="F10997" s="113" t="s">
        <v>20261</v>
      </c>
      <c r="G10997" s="113" t="s">
        <v>44680</v>
      </c>
      <c r="H10997" s="113" t="s">
        <v>62259</v>
      </c>
      <c r="I10997" s="113" t="s">
        <v>90826</v>
      </c>
    </row>
    <row r="10998" spans="5:9" ht="14.5" x14ac:dyDescent="0.35">
      <c r="E10998" s="113" t="s">
        <v>79963</v>
      </c>
      <c r="F10998" s="113" t="s">
        <v>20260</v>
      </c>
      <c r="G10998" s="113" t="s">
        <v>44679</v>
      </c>
      <c r="H10998" s="113" t="s">
        <v>62258</v>
      </c>
      <c r="I10998" s="113" t="s">
        <v>90825</v>
      </c>
    </row>
    <row r="10999" spans="5:9" ht="14.5" x14ac:dyDescent="0.35">
      <c r="E10999" s="113" t="s">
        <v>79962</v>
      </c>
      <c r="F10999" s="113" t="s">
        <v>20259</v>
      </c>
      <c r="G10999" s="113" t="s">
        <v>44678</v>
      </c>
      <c r="H10999" s="113" t="s">
        <v>62257</v>
      </c>
      <c r="I10999" s="113" t="s">
        <v>90824</v>
      </c>
    </row>
    <row r="11000" spans="5:9" ht="14.5" x14ac:dyDescent="0.35">
      <c r="E11000" s="113" t="s">
        <v>79961</v>
      </c>
      <c r="F11000" s="113" t="s">
        <v>20258</v>
      </c>
      <c r="G11000" s="113" t="s">
        <v>44677</v>
      </c>
      <c r="H11000" s="113" t="s">
        <v>62256</v>
      </c>
      <c r="I11000" s="113" t="s">
        <v>90823</v>
      </c>
    </row>
    <row r="11001" spans="5:9" ht="14.5" x14ac:dyDescent="0.35">
      <c r="E11001" s="113" t="s">
        <v>79960</v>
      </c>
      <c r="F11001" s="113" t="s">
        <v>20257</v>
      </c>
      <c r="G11001" s="113" t="s">
        <v>44676</v>
      </c>
      <c r="H11001" s="113" t="s">
        <v>62255</v>
      </c>
      <c r="I11001" s="113" t="s">
        <v>90822</v>
      </c>
    </row>
    <row r="11002" spans="5:9" ht="14.5" x14ac:dyDescent="0.35">
      <c r="E11002" s="113" t="s">
        <v>79959</v>
      </c>
      <c r="F11002" s="113" t="s">
        <v>20256</v>
      </c>
      <c r="G11002" s="113" t="s">
        <v>44675</v>
      </c>
      <c r="H11002" s="113" t="s">
        <v>62254</v>
      </c>
      <c r="I11002" s="113" t="s">
        <v>90821</v>
      </c>
    </row>
    <row r="11003" spans="5:9" ht="14.5" x14ac:dyDescent="0.35">
      <c r="E11003" s="113" t="s">
        <v>79958</v>
      </c>
      <c r="F11003" s="113" t="s">
        <v>20255</v>
      </c>
      <c r="G11003" s="113" t="s">
        <v>44674</v>
      </c>
      <c r="H11003" s="113" t="s">
        <v>62253</v>
      </c>
      <c r="I11003" s="113" t="s">
        <v>90820</v>
      </c>
    </row>
    <row r="11004" spans="5:9" ht="14.5" x14ac:dyDescent="0.35">
      <c r="E11004" s="113" t="s">
        <v>79957</v>
      </c>
      <c r="F11004" s="113" t="s">
        <v>20254</v>
      </c>
      <c r="G11004" s="113" t="s">
        <v>44673</v>
      </c>
      <c r="H11004" s="113" t="s">
        <v>62252</v>
      </c>
      <c r="I11004" s="113" t="s">
        <v>90819</v>
      </c>
    </row>
    <row r="11005" spans="5:9" ht="14.5" x14ac:dyDescent="0.35">
      <c r="E11005" s="113" t="s">
        <v>79956</v>
      </c>
      <c r="F11005" s="113" t="s">
        <v>20253</v>
      </c>
      <c r="G11005" s="113" t="s">
        <v>44672</v>
      </c>
      <c r="H11005" s="113" t="s">
        <v>62251</v>
      </c>
      <c r="I11005" s="113" t="s">
        <v>90818</v>
      </c>
    </row>
    <row r="11006" spans="5:9" ht="14.5" x14ac:dyDescent="0.35">
      <c r="E11006" s="113" t="s">
        <v>79955</v>
      </c>
      <c r="F11006" s="113" t="s">
        <v>20252</v>
      </c>
      <c r="G11006" s="113" t="s">
        <v>44671</v>
      </c>
      <c r="H11006" s="113" t="s">
        <v>62250</v>
      </c>
      <c r="I11006" s="113" t="s">
        <v>90817</v>
      </c>
    </row>
    <row r="11007" spans="5:9" ht="14.5" x14ac:dyDescent="0.35">
      <c r="E11007" s="113" t="s">
        <v>79954</v>
      </c>
      <c r="F11007" s="113" t="s">
        <v>20251</v>
      </c>
      <c r="G11007" s="113" t="s">
        <v>44670</v>
      </c>
      <c r="H11007" s="113" t="s">
        <v>62249</v>
      </c>
      <c r="I11007" s="113" t="s">
        <v>90816</v>
      </c>
    </row>
    <row r="11008" spans="5:9" ht="14.5" x14ac:dyDescent="0.35">
      <c r="E11008" s="113" t="s">
        <v>79953</v>
      </c>
      <c r="F11008" s="113" t="s">
        <v>20250</v>
      </c>
      <c r="G11008" s="113" t="s">
        <v>44669</v>
      </c>
      <c r="H11008" s="113" t="s">
        <v>62248</v>
      </c>
      <c r="I11008" s="113" t="s">
        <v>90815</v>
      </c>
    </row>
    <row r="11009" spans="5:9" ht="14.5" x14ac:dyDescent="0.35">
      <c r="E11009" s="113" t="s">
        <v>79952</v>
      </c>
      <c r="F11009" s="113" t="s">
        <v>20249</v>
      </c>
      <c r="G11009" s="113" t="s">
        <v>44668</v>
      </c>
      <c r="H11009" s="113" t="s">
        <v>62247</v>
      </c>
      <c r="I11009" s="113" t="s">
        <v>90814</v>
      </c>
    </row>
    <row r="11010" spans="5:9" ht="14.5" x14ac:dyDescent="0.35">
      <c r="E11010" s="113" t="s">
        <v>79951</v>
      </c>
      <c r="F11010" s="113" t="s">
        <v>20248</v>
      </c>
      <c r="G11010" s="113" t="s">
        <v>44667</v>
      </c>
      <c r="H11010" s="113" t="s">
        <v>62246</v>
      </c>
      <c r="I11010" s="113" t="s">
        <v>90813</v>
      </c>
    </row>
    <row r="11011" spans="5:9" ht="14.5" x14ac:dyDescent="0.35">
      <c r="E11011" s="113" t="s">
        <v>79950</v>
      </c>
      <c r="F11011" s="113" t="s">
        <v>20247</v>
      </c>
      <c r="G11011" s="113" t="s">
        <v>44666</v>
      </c>
      <c r="H11011" s="113" t="s">
        <v>62245</v>
      </c>
      <c r="I11011" s="113" t="s">
        <v>90812</v>
      </c>
    </row>
    <row r="11012" spans="5:9" ht="14.5" x14ac:dyDescent="0.35">
      <c r="E11012" s="113" t="s">
        <v>79949</v>
      </c>
      <c r="F11012" s="113" t="s">
        <v>20246</v>
      </c>
      <c r="G11012" s="113" t="s">
        <v>44665</v>
      </c>
      <c r="H11012" s="113" t="s">
        <v>62244</v>
      </c>
      <c r="I11012" s="113" t="s">
        <v>90811</v>
      </c>
    </row>
    <row r="11013" spans="5:9" ht="14.5" x14ac:dyDescent="0.35">
      <c r="E11013" s="113" t="s">
        <v>79948</v>
      </c>
      <c r="F11013" s="113" t="s">
        <v>20245</v>
      </c>
      <c r="G11013" s="113" t="s">
        <v>44664</v>
      </c>
      <c r="H11013" s="113" t="s">
        <v>62243</v>
      </c>
      <c r="I11013" s="113" t="s">
        <v>90810</v>
      </c>
    </row>
    <row r="11014" spans="5:9" ht="14.5" x14ac:dyDescent="0.35">
      <c r="E11014" s="113" t="s">
        <v>79947</v>
      </c>
      <c r="F11014" s="113" t="s">
        <v>20244</v>
      </c>
      <c r="G11014" s="113" t="s">
        <v>44663</v>
      </c>
      <c r="H11014" s="113" t="s">
        <v>62242</v>
      </c>
      <c r="I11014" s="113" t="s">
        <v>90809</v>
      </c>
    </row>
    <row r="11015" spans="5:9" ht="14.5" x14ac:dyDescent="0.35">
      <c r="E11015" s="113" t="s">
        <v>79946</v>
      </c>
      <c r="F11015" s="113" t="s">
        <v>20243</v>
      </c>
      <c r="G11015" s="113" t="s">
        <v>44662</v>
      </c>
      <c r="H11015" s="113" t="s">
        <v>62241</v>
      </c>
      <c r="I11015" s="113" t="s">
        <v>90808</v>
      </c>
    </row>
    <row r="11016" spans="5:9" ht="14.5" x14ac:dyDescent="0.35">
      <c r="E11016" s="113" t="s">
        <v>79945</v>
      </c>
      <c r="F11016" s="113" t="s">
        <v>20242</v>
      </c>
      <c r="G11016" s="113" t="s">
        <v>44661</v>
      </c>
      <c r="H11016" s="113" t="s">
        <v>62240</v>
      </c>
      <c r="I11016" s="113" t="s">
        <v>90807</v>
      </c>
    </row>
    <row r="11017" spans="5:9" ht="14.5" x14ac:dyDescent="0.35">
      <c r="E11017" s="113" t="s">
        <v>79944</v>
      </c>
      <c r="F11017" s="113" t="s">
        <v>20241</v>
      </c>
      <c r="G11017" s="113" t="s">
        <v>44660</v>
      </c>
      <c r="H11017" s="113" t="s">
        <v>62239</v>
      </c>
      <c r="I11017" s="113" t="s">
        <v>90806</v>
      </c>
    </row>
    <row r="11018" spans="5:9" ht="14.5" x14ac:dyDescent="0.35">
      <c r="E11018" s="113" t="s">
        <v>79943</v>
      </c>
      <c r="F11018" s="113" t="s">
        <v>20240</v>
      </c>
      <c r="G11018" s="113" t="s">
        <v>44659</v>
      </c>
      <c r="H11018" s="113" t="s">
        <v>62238</v>
      </c>
      <c r="I11018" s="113" t="s">
        <v>90805</v>
      </c>
    </row>
    <row r="11019" spans="5:9" ht="14.5" x14ac:dyDescent="0.35">
      <c r="E11019" s="113" t="s">
        <v>79942</v>
      </c>
      <c r="F11019" s="113" t="s">
        <v>20239</v>
      </c>
      <c r="G11019" s="113" t="s">
        <v>44658</v>
      </c>
      <c r="H11019" s="113" t="s">
        <v>62237</v>
      </c>
      <c r="I11019" s="113" t="s">
        <v>90804</v>
      </c>
    </row>
    <row r="11020" spans="5:9" ht="14.5" x14ac:dyDescent="0.35">
      <c r="E11020" s="113" t="s">
        <v>79941</v>
      </c>
      <c r="F11020" s="113" t="s">
        <v>20238</v>
      </c>
      <c r="G11020" s="113" t="s">
        <v>44657</v>
      </c>
      <c r="H11020" s="113" t="s">
        <v>62236</v>
      </c>
      <c r="I11020" s="113" t="s">
        <v>90803</v>
      </c>
    </row>
    <row r="11021" spans="5:9" ht="14.5" x14ac:dyDescent="0.35">
      <c r="E11021" s="113" t="s">
        <v>79940</v>
      </c>
      <c r="F11021" s="113" t="s">
        <v>20237</v>
      </c>
      <c r="G11021" s="113" t="s">
        <v>44656</v>
      </c>
      <c r="H11021" s="113" t="s">
        <v>62235</v>
      </c>
      <c r="I11021" s="113" t="s">
        <v>90802</v>
      </c>
    </row>
    <row r="11022" spans="5:9" ht="14.5" x14ac:dyDescent="0.35">
      <c r="E11022" s="113" t="s">
        <v>79939</v>
      </c>
      <c r="F11022" s="113" t="s">
        <v>20236</v>
      </c>
      <c r="G11022" s="113" t="s">
        <v>44655</v>
      </c>
      <c r="H11022" s="113" t="s">
        <v>62234</v>
      </c>
      <c r="I11022" s="113" t="s">
        <v>90801</v>
      </c>
    </row>
    <row r="11023" spans="5:9" ht="14.5" x14ac:dyDescent="0.35">
      <c r="E11023" s="113" t="s">
        <v>79938</v>
      </c>
      <c r="F11023" s="113" t="s">
        <v>20235</v>
      </c>
      <c r="G11023" s="113" t="s">
        <v>44654</v>
      </c>
      <c r="H11023" s="113" t="s">
        <v>62233</v>
      </c>
      <c r="I11023" s="113" t="s">
        <v>90800</v>
      </c>
    </row>
    <row r="11024" spans="5:9" ht="14.5" x14ac:dyDescent="0.35">
      <c r="E11024" s="113" t="s">
        <v>79937</v>
      </c>
      <c r="F11024" s="113" t="s">
        <v>20234</v>
      </c>
      <c r="G11024" s="113" t="s">
        <v>44653</v>
      </c>
      <c r="H11024" s="113" t="s">
        <v>62232</v>
      </c>
      <c r="I11024" s="113" t="s">
        <v>90799</v>
      </c>
    </row>
    <row r="11025" spans="5:9" ht="14.5" x14ac:dyDescent="0.35">
      <c r="E11025" s="113" t="s">
        <v>79936</v>
      </c>
      <c r="F11025" s="113" t="s">
        <v>20233</v>
      </c>
      <c r="G11025" s="113" t="s">
        <v>44652</v>
      </c>
      <c r="H11025" s="113" t="s">
        <v>62231</v>
      </c>
      <c r="I11025" s="113" t="s">
        <v>90798</v>
      </c>
    </row>
    <row r="11026" spans="5:9" ht="14.5" x14ac:dyDescent="0.35">
      <c r="E11026" s="113" t="s">
        <v>79935</v>
      </c>
      <c r="F11026" s="113" t="s">
        <v>20232</v>
      </c>
      <c r="G11026" s="113" t="s">
        <v>44651</v>
      </c>
      <c r="H11026" s="113" t="s">
        <v>62230</v>
      </c>
      <c r="I11026" s="113" t="s">
        <v>90797</v>
      </c>
    </row>
    <row r="11027" spans="5:9" ht="14.5" x14ac:dyDescent="0.35">
      <c r="E11027" s="113" t="s">
        <v>79934</v>
      </c>
      <c r="F11027" s="113" t="s">
        <v>20231</v>
      </c>
      <c r="G11027" s="113" t="s">
        <v>44650</v>
      </c>
      <c r="H11027" s="113" t="s">
        <v>62229</v>
      </c>
      <c r="I11027" s="113" t="s">
        <v>90796</v>
      </c>
    </row>
    <row r="11028" spans="5:9" ht="14.5" x14ac:dyDescent="0.35">
      <c r="E11028" s="113" t="s">
        <v>79933</v>
      </c>
      <c r="F11028" s="113" t="s">
        <v>20230</v>
      </c>
      <c r="G11028" s="113" t="s">
        <v>44649</v>
      </c>
      <c r="H11028" s="113" t="s">
        <v>62228</v>
      </c>
      <c r="I11028" s="113" t="s">
        <v>90795</v>
      </c>
    </row>
    <row r="11029" spans="5:9" ht="14.5" x14ac:dyDescent="0.35">
      <c r="E11029" s="113" t="s">
        <v>79932</v>
      </c>
      <c r="F11029" s="113" t="s">
        <v>20229</v>
      </c>
      <c r="G11029" s="113" t="s">
        <v>44648</v>
      </c>
      <c r="H11029" s="113" t="s">
        <v>62227</v>
      </c>
      <c r="I11029" s="113" t="s">
        <v>140963</v>
      </c>
    </row>
    <row r="11030" spans="5:9" ht="14.5" x14ac:dyDescent="0.35">
      <c r="E11030" s="113" t="s">
        <v>79931</v>
      </c>
      <c r="F11030" s="113" t="s">
        <v>20228</v>
      </c>
      <c r="G11030" s="113" t="s">
        <v>44647</v>
      </c>
      <c r="H11030" s="113" t="s">
        <v>62226</v>
      </c>
      <c r="I11030" s="113" t="s">
        <v>140323</v>
      </c>
    </row>
    <row r="11031" spans="5:9" ht="14.5" x14ac:dyDescent="0.35">
      <c r="E11031" s="113" t="s">
        <v>79930</v>
      </c>
      <c r="F11031" s="113" t="s">
        <v>20227</v>
      </c>
      <c r="G11031" s="113" t="s">
        <v>44646</v>
      </c>
      <c r="H11031" s="113" t="s">
        <v>62225</v>
      </c>
      <c r="I11031" s="113" t="s">
        <v>90794</v>
      </c>
    </row>
    <row r="11032" spans="5:9" ht="14.5" x14ac:dyDescent="0.35">
      <c r="E11032" s="113" t="s">
        <v>79929</v>
      </c>
      <c r="F11032" s="113" t="s">
        <v>20226</v>
      </c>
      <c r="G11032" s="113" t="s">
        <v>44645</v>
      </c>
      <c r="H11032" s="113" t="s">
        <v>62224</v>
      </c>
      <c r="I11032" s="113" t="s">
        <v>90793</v>
      </c>
    </row>
    <row r="11033" spans="5:9" ht="14.5" x14ac:dyDescent="0.35">
      <c r="E11033" s="113" t="s">
        <v>79928</v>
      </c>
      <c r="F11033" s="113" t="s">
        <v>20225</v>
      </c>
      <c r="G11033" s="113" t="s">
        <v>44644</v>
      </c>
      <c r="H11033" s="113" t="s">
        <v>62223</v>
      </c>
      <c r="I11033" s="113" t="s">
        <v>90792</v>
      </c>
    </row>
    <row r="11034" spans="5:9" ht="14.5" x14ac:dyDescent="0.35">
      <c r="E11034" s="113" t="s">
        <v>79927</v>
      </c>
      <c r="F11034" s="113" t="s">
        <v>20224</v>
      </c>
      <c r="G11034" s="113" t="s">
        <v>44643</v>
      </c>
      <c r="H11034" s="113" t="s">
        <v>62222</v>
      </c>
      <c r="I11034" s="113" t="s">
        <v>90791</v>
      </c>
    </row>
    <row r="11035" spans="5:9" ht="14.5" x14ac:dyDescent="0.35">
      <c r="E11035" s="113" t="s">
        <v>79926</v>
      </c>
      <c r="F11035" s="113" t="s">
        <v>20223</v>
      </c>
      <c r="G11035" s="113" t="s">
        <v>44642</v>
      </c>
      <c r="H11035" s="113" t="s">
        <v>62221</v>
      </c>
      <c r="I11035" s="113" t="s">
        <v>90790</v>
      </c>
    </row>
    <row r="11036" spans="5:9" ht="14.5" x14ac:dyDescent="0.35">
      <c r="E11036" s="113" t="s">
        <v>79925</v>
      </c>
      <c r="F11036" s="113" t="s">
        <v>20222</v>
      </c>
      <c r="G11036" s="113" t="s">
        <v>44641</v>
      </c>
      <c r="H11036" s="113" t="s">
        <v>62220</v>
      </c>
      <c r="I11036" s="113" t="s">
        <v>90789</v>
      </c>
    </row>
    <row r="11037" spans="5:9" ht="14.5" x14ac:dyDescent="0.35">
      <c r="E11037" s="113" t="s">
        <v>79924</v>
      </c>
      <c r="F11037" s="113" t="s">
        <v>20221</v>
      </c>
      <c r="G11037" s="113" t="s">
        <v>44640</v>
      </c>
      <c r="H11037" s="113" t="s">
        <v>62219</v>
      </c>
      <c r="I11037" s="113" t="s">
        <v>90788</v>
      </c>
    </row>
    <row r="11038" spans="5:9" ht="14.5" x14ac:dyDescent="0.35">
      <c r="E11038" s="113" t="s">
        <v>79923</v>
      </c>
      <c r="F11038" s="113" t="s">
        <v>20220</v>
      </c>
      <c r="G11038" s="113" t="s">
        <v>44639</v>
      </c>
      <c r="H11038" s="113" t="s">
        <v>62218</v>
      </c>
      <c r="I11038" s="113" t="s">
        <v>90787</v>
      </c>
    </row>
    <row r="11039" spans="5:9" ht="14.5" x14ac:dyDescent="0.35">
      <c r="E11039" s="113" t="s">
        <v>79922</v>
      </c>
      <c r="F11039" s="113" t="s">
        <v>20219</v>
      </c>
      <c r="G11039" s="113" t="s">
        <v>44638</v>
      </c>
      <c r="H11039" s="113" t="s">
        <v>62217</v>
      </c>
      <c r="I11039" s="113" t="s">
        <v>90786</v>
      </c>
    </row>
    <row r="11040" spans="5:9" ht="14.5" x14ac:dyDescent="0.35">
      <c r="E11040" s="113" t="s">
        <v>79921</v>
      </c>
      <c r="F11040" s="113" t="s">
        <v>20218</v>
      </c>
      <c r="G11040" s="113" t="s">
        <v>44637</v>
      </c>
      <c r="H11040" s="113" t="s">
        <v>62216</v>
      </c>
      <c r="I11040" s="113" t="s">
        <v>90785</v>
      </c>
    </row>
    <row r="11041" spans="5:9" ht="14.5" x14ac:dyDescent="0.35">
      <c r="E11041" s="113" t="s">
        <v>79920</v>
      </c>
      <c r="F11041" s="113" t="s">
        <v>20217</v>
      </c>
      <c r="G11041" s="113" t="s">
        <v>44636</v>
      </c>
      <c r="H11041" s="113" t="s">
        <v>62215</v>
      </c>
      <c r="I11041" s="113" t="s">
        <v>90784</v>
      </c>
    </row>
    <row r="11042" spans="5:9" ht="14.5" x14ac:dyDescent="0.35">
      <c r="E11042" s="113" t="s">
        <v>79919</v>
      </c>
      <c r="F11042" s="113" t="s">
        <v>20216</v>
      </c>
      <c r="G11042" s="113" t="s">
        <v>44635</v>
      </c>
      <c r="H11042" s="113" t="s">
        <v>62214</v>
      </c>
      <c r="I11042" s="113" t="s">
        <v>90783</v>
      </c>
    </row>
    <row r="11043" spans="5:9" ht="14.5" x14ac:dyDescent="0.35">
      <c r="E11043" s="113" t="s">
        <v>79918</v>
      </c>
      <c r="F11043" s="113" t="s">
        <v>20215</v>
      </c>
      <c r="G11043" s="113" t="s">
        <v>44634</v>
      </c>
      <c r="H11043" s="113" t="s">
        <v>62213</v>
      </c>
      <c r="I11043" s="113" t="s">
        <v>90782</v>
      </c>
    </row>
    <row r="11044" spans="5:9" ht="14.5" x14ac:dyDescent="0.35">
      <c r="E11044" s="113" t="s">
        <v>79917</v>
      </c>
      <c r="F11044" s="113" t="s">
        <v>20214</v>
      </c>
      <c r="G11044" s="113" t="s">
        <v>44633</v>
      </c>
      <c r="H11044" s="113" t="s">
        <v>62212</v>
      </c>
      <c r="I11044" s="113" t="s">
        <v>90781</v>
      </c>
    </row>
    <row r="11045" spans="5:9" ht="14.5" x14ac:dyDescent="0.35">
      <c r="E11045" s="113" t="s">
        <v>79916</v>
      </c>
      <c r="F11045" s="113" t="s">
        <v>20213</v>
      </c>
      <c r="G11045" s="113" t="s">
        <v>44632</v>
      </c>
      <c r="H11045" s="113" t="s">
        <v>62211</v>
      </c>
      <c r="I11045" s="113" t="s">
        <v>90780</v>
      </c>
    </row>
    <row r="11046" spans="5:9" ht="14.5" x14ac:dyDescent="0.35">
      <c r="E11046" s="113" t="s">
        <v>79915</v>
      </c>
      <c r="F11046" s="113" t="s">
        <v>20212</v>
      </c>
      <c r="G11046" s="113" t="s">
        <v>44631</v>
      </c>
      <c r="H11046" s="113" t="s">
        <v>62210</v>
      </c>
      <c r="I11046" s="113" t="s">
        <v>90779</v>
      </c>
    </row>
    <row r="11047" spans="5:9" ht="14.5" x14ac:dyDescent="0.35">
      <c r="E11047" s="113" t="s">
        <v>79914</v>
      </c>
      <c r="F11047" s="113" t="s">
        <v>20211</v>
      </c>
      <c r="G11047" s="113" t="s">
        <v>44630</v>
      </c>
      <c r="H11047" s="113" t="s">
        <v>62209</v>
      </c>
      <c r="I11047" s="113" t="s">
        <v>90778</v>
      </c>
    </row>
    <row r="11048" spans="5:9" ht="14.5" x14ac:dyDescent="0.35">
      <c r="E11048" s="113" t="s">
        <v>79913</v>
      </c>
      <c r="F11048" s="113" t="s">
        <v>20210</v>
      </c>
      <c r="G11048" s="113" t="s">
        <v>44629</v>
      </c>
      <c r="H11048" s="113" t="s">
        <v>62208</v>
      </c>
      <c r="I11048" s="113" t="s">
        <v>90777</v>
      </c>
    </row>
    <row r="11049" spans="5:9" ht="14.5" x14ac:dyDescent="0.35">
      <c r="E11049" s="113" t="s">
        <v>79912</v>
      </c>
      <c r="F11049" s="113" t="s">
        <v>20209</v>
      </c>
      <c r="G11049" s="113" t="s">
        <v>44628</v>
      </c>
      <c r="H11049" s="113" t="s">
        <v>62207</v>
      </c>
      <c r="I11049" s="113" t="s">
        <v>90776</v>
      </c>
    </row>
    <row r="11050" spans="5:9" ht="14.5" x14ac:dyDescent="0.35">
      <c r="E11050" s="113" t="s">
        <v>79911</v>
      </c>
      <c r="F11050" s="113" t="s">
        <v>20208</v>
      </c>
      <c r="G11050" s="113" t="s">
        <v>44627</v>
      </c>
      <c r="H11050" s="113" t="s">
        <v>62206</v>
      </c>
      <c r="I11050" s="113" t="s">
        <v>90775</v>
      </c>
    </row>
    <row r="11051" spans="5:9" ht="14.5" x14ac:dyDescent="0.35">
      <c r="E11051" s="113" t="s">
        <v>79910</v>
      </c>
      <c r="F11051" s="113" t="s">
        <v>20207</v>
      </c>
      <c r="G11051" s="113" t="s">
        <v>44626</v>
      </c>
      <c r="H11051" s="113" t="s">
        <v>62205</v>
      </c>
      <c r="I11051" s="113" t="s">
        <v>90774</v>
      </c>
    </row>
    <row r="11052" spans="5:9" ht="14.5" x14ac:dyDescent="0.35">
      <c r="E11052" s="113" t="s">
        <v>79909</v>
      </c>
      <c r="F11052" s="113" t="s">
        <v>20206</v>
      </c>
      <c r="G11052" s="113" t="s">
        <v>44625</v>
      </c>
      <c r="H11052" s="113" t="s">
        <v>62204</v>
      </c>
      <c r="I11052" s="113" t="s">
        <v>90773</v>
      </c>
    </row>
    <row r="11053" spans="5:9" ht="14.5" x14ac:dyDescent="0.35">
      <c r="E11053" s="113" t="s">
        <v>79908</v>
      </c>
      <c r="F11053" s="113" t="s">
        <v>20205</v>
      </c>
      <c r="G11053" s="113" t="s">
        <v>44624</v>
      </c>
      <c r="H11053" s="113" t="s">
        <v>62203</v>
      </c>
      <c r="I11053" s="113" t="s">
        <v>90772</v>
      </c>
    </row>
    <row r="11054" spans="5:9" ht="14.5" x14ac:dyDescent="0.35">
      <c r="E11054" s="113" t="s">
        <v>79907</v>
      </c>
      <c r="F11054" s="113" t="s">
        <v>20204</v>
      </c>
      <c r="G11054" s="113" t="s">
        <v>44623</v>
      </c>
      <c r="H11054" s="113" t="s">
        <v>62202</v>
      </c>
      <c r="I11054" s="113" t="s">
        <v>90771</v>
      </c>
    </row>
    <row r="11055" spans="5:9" ht="14.5" x14ac:dyDescent="0.35">
      <c r="E11055" s="113" t="s">
        <v>79906</v>
      </c>
      <c r="F11055" s="113" t="s">
        <v>20203</v>
      </c>
      <c r="G11055" s="113" t="s">
        <v>44622</v>
      </c>
      <c r="H11055" s="113" t="s">
        <v>62201</v>
      </c>
      <c r="I11055" s="113" t="s">
        <v>90770</v>
      </c>
    </row>
    <row r="11056" spans="5:9" ht="14.5" x14ac:dyDescent="0.35">
      <c r="E11056" s="113" t="s">
        <v>79905</v>
      </c>
      <c r="F11056" s="113" t="s">
        <v>20202</v>
      </c>
      <c r="G11056" s="113" t="s">
        <v>44621</v>
      </c>
      <c r="H11056" s="113" t="s">
        <v>62200</v>
      </c>
      <c r="I11056" s="113" t="s">
        <v>90769</v>
      </c>
    </row>
    <row r="11057" spans="5:9" ht="14.5" x14ac:dyDescent="0.35">
      <c r="E11057" s="113" t="s">
        <v>79904</v>
      </c>
      <c r="F11057" s="113" t="s">
        <v>20201</v>
      </c>
      <c r="G11057" s="113" t="s">
        <v>44620</v>
      </c>
      <c r="H11057" s="113" t="s">
        <v>62199</v>
      </c>
      <c r="I11057" s="113" t="s">
        <v>90768</v>
      </c>
    </row>
    <row r="11058" spans="5:9" ht="14.5" x14ac:dyDescent="0.35">
      <c r="E11058" s="113" t="s">
        <v>79903</v>
      </c>
      <c r="F11058" s="113" t="s">
        <v>20200</v>
      </c>
      <c r="G11058" s="113" t="s">
        <v>44619</v>
      </c>
      <c r="H11058" s="113" t="s">
        <v>62198</v>
      </c>
      <c r="I11058" s="113" t="s">
        <v>90767</v>
      </c>
    </row>
    <row r="11059" spans="5:9" ht="14.5" x14ac:dyDescent="0.35">
      <c r="E11059" s="113" t="s">
        <v>79902</v>
      </c>
      <c r="F11059" s="113" t="s">
        <v>20199</v>
      </c>
      <c r="G11059" s="113" t="s">
        <v>44618</v>
      </c>
      <c r="H11059" s="113" t="s">
        <v>62197</v>
      </c>
      <c r="I11059" s="113" t="s">
        <v>90766</v>
      </c>
    </row>
    <row r="11060" spans="5:9" ht="14.5" x14ac:dyDescent="0.35">
      <c r="E11060" s="113" t="s">
        <v>79901</v>
      </c>
      <c r="F11060" s="113" t="s">
        <v>20198</v>
      </c>
      <c r="G11060" s="113" t="s">
        <v>44617</v>
      </c>
      <c r="H11060" s="113" t="s">
        <v>62196</v>
      </c>
      <c r="I11060" s="113" t="s">
        <v>90765</v>
      </c>
    </row>
    <row r="11061" spans="5:9" ht="14.5" x14ac:dyDescent="0.35">
      <c r="E11061" s="113" t="s">
        <v>79900</v>
      </c>
      <c r="F11061" s="113" t="s">
        <v>20197</v>
      </c>
      <c r="G11061" s="113" t="s">
        <v>44616</v>
      </c>
      <c r="H11061" s="113" t="s">
        <v>62195</v>
      </c>
      <c r="I11061" s="113" t="s">
        <v>90764</v>
      </c>
    </row>
    <row r="11062" spans="5:9" ht="14.5" x14ac:dyDescent="0.35">
      <c r="E11062" s="113" t="s">
        <v>79899</v>
      </c>
      <c r="F11062" s="113" t="s">
        <v>20196</v>
      </c>
      <c r="G11062" s="113" t="s">
        <v>44615</v>
      </c>
      <c r="H11062" s="113" t="s">
        <v>62194</v>
      </c>
      <c r="I11062" s="113" t="s">
        <v>90763</v>
      </c>
    </row>
    <row r="11063" spans="5:9" ht="14.5" x14ac:dyDescent="0.35">
      <c r="E11063" s="113" t="s">
        <v>79898</v>
      </c>
      <c r="F11063" s="113" t="s">
        <v>20195</v>
      </c>
      <c r="G11063" s="113" t="s">
        <v>44614</v>
      </c>
      <c r="H11063" s="113" t="s">
        <v>62193</v>
      </c>
      <c r="I11063" s="113" t="s">
        <v>90762</v>
      </c>
    </row>
    <row r="11064" spans="5:9" ht="14.5" x14ac:dyDescent="0.35">
      <c r="E11064" s="113" t="s">
        <v>79897</v>
      </c>
      <c r="F11064" s="113" t="s">
        <v>20194</v>
      </c>
      <c r="G11064" s="113" t="s">
        <v>44613</v>
      </c>
      <c r="H11064" s="113" t="s">
        <v>62192</v>
      </c>
      <c r="I11064" s="113" t="s">
        <v>90761</v>
      </c>
    </row>
    <row r="11065" spans="5:9" ht="14.5" x14ac:dyDescent="0.35">
      <c r="E11065" s="113" t="s">
        <v>79896</v>
      </c>
      <c r="F11065" s="113" t="s">
        <v>20193</v>
      </c>
      <c r="G11065" s="113" t="s">
        <v>44612</v>
      </c>
      <c r="H11065" s="113" t="s">
        <v>62191</v>
      </c>
      <c r="I11065" s="113" t="s">
        <v>90760</v>
      </c>
    </row>
    <row r="11066" spans="5:9" ht="14.5" x14ac:dyDescent="0.35">
      <c r="E11066" s="113" t="s">
        <v>79895</v>
      </c>
      <c r="F11066" s="113" t="s">
        <v>20192</v>
      </c>
      <c r="G11066" s="113" t="s">
        <v>44611</v>
      </c>
      <c r="H11066" s="113" t="s">
        <v>62190</v>
      </c>
      <c r="I11066" s="113" t="s">
        <v>90759</v>
      </c>
    </row>
    <row r="11067" spans="5:9" ht="14.5" x14ac:dyDescent="0.35">
      <c r="E11067" s="113" t="s">
        <v>79894</v>
      </c>
      <c r="F11067" s="113" t="s">
        <v>20191</v>
      </c>
      <c r="G11067" s="113" t="s">
        <v>44610</v>
      </c>
      <c r="H11067" s="113" t="s">
        <v>62189</v>
      </c>
      <c r="I11067" s="113" t="s">
        <v>90758</v>
      </c>
    </row>
    <row r="11068" spans="5:9" ht="14.5" x14ac:dyDescent="0.35">
      <c r="E11068" s="113" t="s">
        <v>79893</v>
      </c>
      <c r="F11068" s="113" t="s">
        <v>20190</v>
      </c>
      <c r="G11068" s="113" t="s">
        <v>44609</v>
      </c>
      <c r="H11068" s="113" t="s">
        <v>62188</v>
      </c>
      <c r="I11068" s="113" t="s">
        <v>90757</v>
      </c>
    </row>
    <row r="11069" spans="5:9" ht="14.5" x14ac:dyDescent="0.35">
      <c r="E11069" s="113" t="s">
        <v>79892</v>
      </c>
      <c r="F11069" s="113" t="s">
        <v>20189</v>
      </c>
      <c r="G11069" s="113" t="s">
        <v>44608</v>
      </c>
      <c r="H11069" s="113" t="s">
        <v>62187</v>
      </c>
      <c r="I11069" s="113" t="s">
        <v>90756</v>
      </c>
    </row>
    <row r="11070" spans="5:9" ht="14.5" x14ac:dyDescent="0.35">
      <c r="E11070" s="113" t="s">
        <v>79891</v>
      </c>
      <c r="F11070" s="113" t="s">
        <v>20188</v>
      </c>
      <c r="G11070" s="113" t="s">
        <v>44607</v>
      </c>
      <c r="H11070" s="113" t="s">
        <v>62186</v>
      </c>
      <c r="I11070" s="113" t="s">
        <v>90755</v>
      </c>
    </row>
    <row r="11071" spans="5:9" ht="14.5" x14ac:dyDescent="0.35">
      <c r="E11071" s="113" t="s">
        <v>79890</v>
      </c>
      <c r="F11071" s="113" t="s">
        <v>20187</v>
      </c>
      <c r="G11071" s="113" t="s">
        <v>44606</v>
      </c>
      <c r="H11071" s="113" t="s">
        <v>62185</v>
      </c>
      <c r="I11071" s="113" t="s">
        <v>90754</v>
      </c>
    </row>
    <row r="11072" spans="5:9" ht="14.5" x14ac:dyDescent="0.35">
      <c r="E11072" s="113" t="s">
        <v>79889</v>
      </c>
      <c r="F11072" s="113" t="s">
        <v>20186</v>
      </c>
      <c r="G11072" s="113" t="s">
        <v>44605</v>
      </c>
      <c r="H11072" s="113" t="s">
        <v>62184</v>
      </c>
      <c r="I11072" s="113" t="s">
        <v>90753</v>
      </c>
    </row>
    <row r="11073" spans="5:9" ht="14.5" x14ac:dyDescent="0.35">
      <c r="E11073" s="113" t="s">
        <v>79888</v>
      </c>
      <c r="F11073" s="113" t="s">
        <v>20185</v>
      </c>
      <c r="G11073" s="113" t="s">
        <v>44604</v>
      </c>
      <c r="H11073" s="113" t="s">
        <v>62183</v>
      </c>
      <c r="I11073" s="113" t="s">
        <v>90752</v>
      </c>
    </row>
    <row r="11074" spans="5:9" ht="14.5" x14ac:dyDescent="0.35">
      <c r="E11074" s="113" t="s">
        <v>79887</v>
      </c>
      <c r="F11074" s="113" t="s">
        <v>20184</v>
      </c>
      <c r="G11074" s="113" t="s">
        <v>44603</v>
      </c>
      <c r="H11074" s="113" t="s">
        <v>62182</v>
      </c>
      <c r="I11074" s="113" t="s">
        <v>90751</v>
      </c>
    </row>
    <row r="11075" spans="5:9" ht="14.5" x14ac:dyDescent="0.35">
      <c r="E11075" s="113" t="s">
        <v>79886</v>
      </c>
      <c r="F11075" s="113" t="s">
        <v>20183</v>
      </c>
      <c r="G11075" s="113" t="s">
        <v>44602</v>
      </c>
      <c r="H11075" s="113" t="s">
        <v>62181</v>
      </c>
      <c r="I11075" s="113" t="s">
        <v>90750</v>
      </c>
    </row>
    <row r="11076" spans="5:9" ht="14.5" x14ac:dyDescent="0.35">
      <c r="E11076" s="113" t="s">
        <v>79885</v>
      </c>
      <c r="F11076" s="113" t="s">
        <v>20182</v>
      </c>
      <c r="G11076" s="113" t="s">
        <v>44601</v>
      </c>
      <c r="H11076" s="113" t="s">
        <v>62180</v>
      </c>
      <c r="I11076" s="113" t="s">
        <v>90749</v>
      </c>
    </row>
    <row r="11077" spans="5:9" ht="14.5" x14ac:dyDescent="0.35">
      <c r="E11077" s="113" t="s">
        <v>79884</v>
      </c>
      <c r="F11077" s="113" t="s">
        <v>20181</v>
      </c>
      <c r="G11077" s="113" t="s">
        <v>44600</v>
      </c>
      <c r="H11077" s="113" t="s">
        <v>62179</v>
      </c>
      <c r="I11077" s="113" t="s">
        <v>90748</v>
      </c>
    </row>
    <row r="11078" spans="5:9" ht="14.5" x14ac:dyDescent="0.35">
      <c r="E11078" s="113" t="s">
        <v>79883</v>
      </c>
      <c r="F11078" s="113" t="s">
        <v>20180</v>
      </c>
      <c r="G11078" s="113" t="s">
        <v>44599</v>
      </c>
      <c r="H11078" s="113" t="s">
        <v>62178</v>
      </c>
      <c r="I11078" s="113" t="s">
        <v>90747</v>
      </c>
    </row>
    <row r="11079" spans="5:9" ht="14.5" x14ac:dyDescent="0.35">
      <c r="E11079" s="113" t="s">
        <v>79882</v>
      </c>
      <c r="F11079" s="113" t="s">
        <v>20179</v>
      </c>
      <c r="G11079" s="113" t="s">
        <v>44598</v>
      </c>
      <c r="H11079" s="113" t="s">
        <v>62177</v>
      </c>
      <c r="I11079" s="113" t="s">
        <v>90746</v>
      </c>
    </row>
    <row r="11080" spans="5:9" ht="14.5" x14ac:dyDescent="0.35">
      <c r="E11080" s="113" t="s">
        <v>79881</v>
      </c>
      <c r="F11080" s="113" t="s">
        <v>20178</v>
      </c>
      <c r="G11080" s="113" t="s">
        <v>44597</v>
      </c>
      <c r="H11080" s="113" t="s">
        <v>62176</v>
      </c>
      <c r="I11080" s="113" t="s">
        <v>90745</v>
      </c>
    </row>
    <row r="11081" spans="5:9" ht="14.5" x14ac:dyDescent="0.35">
      <c r="E11081" s="113" t="s">
        <v>79880</v>
      </c>
      <c r="F11081" s="113" t="s">
        <v>20177</v>
      </c>
      <c r="G11081" s="113" t="s">
        <v>44596</v>
      </c>
      <c r="H11081" s="113" t="s">
        <v>62175</v>
      </c>
      <c r="I11081" s="113" t="s">
        <v>90744</v>
      </c>
    </row>
    <row r="11082" spans="5:9" ht="14.5" x14ac:dyDescent="0.35">
      <c r="E11082" s="113" t="s">
        <v>79879</v>
      </c>
      <c r="F11082" s="113" t="s">
        <v>20176</v>
      </c>
      <c r="G11082" s="113" t="s">
        <v>44595</v>
      </c>
      <c r="H11082" s="113" t="s">
        <v>62174</v>
      </c>
      <c r="I11082" s="113" t="s">
        <v>90743</v>
      </c>
    </row>
    <row r="11083" spans="5:9" ht="14.5" x14ac:dyDescent="0.35">
      <c r="E11083" s="113" t="s">
        <v>79878</v>
      </c>
      <c r="F11083" s="113" t="s">
        <v>20175</v>
      </c>
      <c r="G11083" s="113" t="s">
        <v>44594</v>
      </c>
      <c r="H11083" s="113" t="s">
        <v>62173</v>
      </c>
      <c r="I11083" s="113" t="s">
        <v>90742</v>
      </c>
    </row>
    <row r="11084" spans="5:9" ht="14.5" x14ac:dyDescent="0.35">
      <c r="E11084" s="113" t="s">
        <v>79877</v>
      </c>
      <c r="F11084" s="113" t="s">
        <v>20174</v>
      </c>
      <c r="G11084" s="113" t="s">
        <v>44593</v>
      </c>
      <c r="H11084" s="113" t="s">
        <v>62172</v>
      </c>
      <c r="I11084" s="113" t="s">
        <v>90741</v>
      </c>
    </row>
    <row r="11085" spans="5:9" ht="14.5" x14ac:dyDescent="0.35">
      <c r="E11085" s="113" t="s">
        <v>79876</v>
      </c>
      <c r="F11085" s="113" t="s">
        <v>20173</v>
      </c>
      <c r="G11085" s="113" t="s">
        <v>44592</v>
      </c>
      <c r="H11085" s="113" t="s">
        <v>62171</v>
      </c>
      <c r="I11085" s="113" t="s">
        <v>90740</v>
      </c>
    </row>
    <row r="11086" spans="5:9" ht="14.5" x14ac:dyDescent="0.35">
      <c r="E11086" s="113" t="s">
        <v>79875</v>
      </c>
      <c r="F11086" s="113" t="s">
        <v>20172</v>
      </c>
      <c r="G11086" s="113" t="s">
        <v>44591</v>
      </c>
      <c r="H11086" s="113" t="s">
        <v>62170</v>
      </c>
      <c r="I11086" s="113" t="s">
        <v>90739</v>
      </c>
    </row>
    <row r="11087" spans="5:9" ht="14.5" x14ac:dyDescent="0.35">
      <c r="E11087" s="113" t="s">
        <v>79874</v>
      </c>
      <c r="F11087" s="113" t="s">
        <v>20171</v>
      </c>
      <c r="G11087" s="113" t="s">
        <v>44590</v>
      </c>
      <c r="H11087" s="113" t="s">
        <v>62169</v>
      </c>
      <c r="I11087" s="113" t="s">
        <v>90738</v>
      </c>
    </row>
    <row r="11088" spans="5:9" ht="14.5" x14ac:dyDescent="0.35">
      <c r="E11088" s="113" t="s">
        <v>79873</v>
      </c>
      <c r="F11088" s="113" t="s">
        <v>20170</v>
      </c>
      <c r="G11088" s="113" t="s">
        <v>44589</v>
      </c>
      <c r="H11088" s="113" t="s">
        <v>62168</v>
      </c>
      <c r="I11088" s="113" t="s">
        <v>90737</v>
      </c>
    </row>
    <row r="11089" spans="5:9" ht="14.5" x14ac:dyDescent="0.35">
      <c r="E11089" s="113" t="s">
        <v>79872</v>
      </c>
      <c r="F11089" s="113" t="s">
        <v>20169</v>
      </c>
      <c r="G11089" s="113" t="s">
        <v>44588</v>
      </c>
      <c r="H11089" s="113" t="s">
        <v>62167</v>
      </c>
      <c r="I11089" s="113" t="s">
        <v>90736</v>
      </c>
    </row>
    <row r="11090" spans="5:9" ht="14.5" x14ac:dyDescent="0.35">
      <c r="E11090" s="113" t="s">
        <v>79871</v>
      </c>
      <c r="F11090" s="113" t="s">
        <v>20168</v>
      </c>
      <c r="G11090" s="113" t="s">
        <v>44587</v>
      </c>
      <c r="H11090" s="113" t="s">
        <v>62166</v>
      </c>
      <c r="I11090" s="113" t="s">
        <v>90735</v>
      </c>
    </row>
    <row r="11091" spans="5:9" ht="14.5" x14ac:dyDescent="0.35">
      <c r="E11091" s="113" t="s">
        <v>79870</v>
      </c>
      <c r="F11091" s="113" t="s">
        <v>20167</v>
      </c>
      <c r="G11091" s="113" t="s">
        <v>44586</v>
      </c>
      <c r="H11091" s="113" t="s">
        <v>62165</v>
      </c>
      <c r="I11091" s="113" t="s">
        <v>90734</v>
      </c>
    </row>
    <row r="11092" spans="5:9" ht="14.5" x14ac:dyDescent="0.35">
      <c r="E11092" s="113" t="s">
        <v>79869</v>
      </c>
      <c r="F11092" s="113" t="s">
        <v>20166</v>
      </c>
      <c r="G11092" s="113" t="s">
        <v>44585</v>
      </c>
      <c r="H11092" s="113" t="s">
        <v>62164</v>
      </c>
      <c r="I11092" s="113" t="s">
        <v>90733</v>
      </c>
    </row>
    <row r="11093" spans="5:9" ht="14.5" x14ac:dyDescent="0.35">
      <c r="E11093" s="113" t="s">
        <v>79868</v>
      </c>
      <c r="F11093" s="113" t="s">
        <v>20165</v>
      </c>
      <c r="G11093" s="113" t="s">
        <v>44584</v>
      </c>
      <c r="H11093" s="113" t="s">
        <v>62163</v>
      </c>
      <c r="I11093" s="113" t="s">
        <v>90732</v>
      </c>
    </row>
    <row r="11094" spans="5:9" ht="14.5" x14ac:dyDescent="0.35">
      <c r="E11094" s="113" t="s">
        <v>79867</v>
      </c>
      <c r="F11094" s="113" t="s">
        <v>20164</v>
      </c>
      <c r="G11094" s="113" t="s">
        <v>44583</v>
      </c>
      <c r="H11094" s="113" t="s">
        <v>62162</v>
      </c>
      <c r="I11094" s="113" t="s">
        <v>90731</v>
      </c>
    </row>
    <row r="11095" spans="5:9" ht="14.5" x14ac:dyDescent="0.35">
      <c r="E11095" s="113" t="s">
        <v>79866</v>
      </c>
      <c r="F11095" s="113" t="s">
        <v>20163</v>
      </c>
      <c r="G11095" s="113" t="s">
        <v>44582</v>
      </c>
      <c r="H11095" s="113" t="s">
        <v>62161</v>
      </c>
      <c r="I11095" s="113" t="s">
        <v>90730</v>
      </c>
    </row>
    <row r="11096" spans="5:9" ht="14.5" x14ac:dyDescent="0.35">
      <c r="E11096" s="113" t="s">
        <v>79865</v>
      </c>
      <c r="F11096" s="113" t="s">
        <v>20162</v>
      </c>
      <c r="G11096" s="113" t="s">
        <v>44581</v>
      </c>
      <c r="H11096" s="113" t="s">
        <v>62160</v>
      </c>
      <c r="I11096" s="113" t="s">
        <v>90729</v>
      </c>
    </row>
    <row r="11097" spans="5:9" ht="14.5" x14ac:dyDescent="0.35">
      <c r="E11097" s="113" t="s">
        <v>79864</v>
      </c>
      <c r="F11097" s="113" t="s">
        <v>20161</v>
      </c>
      <c r="G11097" s="113" t="s">
        <v>44580</v>
      </c>
      <c r="H11097" s="113" t="s">
        <v>62159</v>
      </c>
      <c r="I11097" s="113" t="s">
        <v>90728</v>
      </c>
    </row>
    <row r="11098" spans="5:9" ht="14.5" x14ac:dyDescent="0.35">
      <c r="E11098" s="113" t="s">
        <v>79863</v>
      </c>
      <c r="F11098" s="113" t="s">
        <v>20160</v>
      </c>
      <c r="G11098" s="113" t="s">
        <v>44579</v>
      </c>
      <c r="H11098" s="113" t="s">
        <v>62158</v>
      </c>
      <c r="I11098" s="113" t="s">
        <v>90727</v>
      </c>
    </row>
    <row r="11099" spans="5:9" ht="14.5" x14ac:dyDescent="0.35">
      <c r="E11099" s="113" t="s">
        <v>79862</v>
      </c>
      <c r="F11099" s="113" t="s">
        <v>20159</v>
      </c>
      <c r="G11099" s="113" t="s">
        <v>44578</v>
      </c>
      <c r="H11099" s="113" t="s">
        <v>62157</v>
      </c>
      <c r="I11099" s="113" t="s">
        <v>90726</v>
      </c>
    </row>
    <row r="11100" spans="5:9" ht="14.5" x14ac:dyDescent="0.35">
      <c r="E11100" s="113" t="s">
        <v>79861</v>
      </c>
      <c r="F11100" s="113" t="s">
        <v>20158</v>
      </c>
      <c r="G11100" s="113" t="s">
        <v>44577</v>
      </c>
      <c r="H11100" s="113" t="s">
        <v>62156</v>
      </c>
      <c r="I11100" s="113" t="s">
        <v>90725</v>
      </c>
    </row>
    <row r="11101" spans="5:9" ht="14.5" x14ac:dyDescent="0.35">
      <c r="E11101" s="113" t="s">
        <v>79860</v>
      </c>
      <c r="F11101" s="113" t="s">
        <v>20157</v>
      </c>
      <c r="G11101" s="113" t="s">
        <v>44576</v>
      </c>
      <c r="H11101" s="113" t="s">
        <v>62155</v>
      </c>
      <c r="I11101" s="113" t="s">
        <v>90724</v>
      </c>
    </row>
    <row r="11102" spans="5:9" ht="14.5" x14ac:dyDescent="0.35">
      <c r="E11102" s="113" t="s">
        <v>79859</v>
      </c>
      <c r="F11102" s="113" t="s">
        <v>20156</v>
      </c>
      <c r="G11102" s="113" t="s">
        <v>44575</v>
      </c>
      <c r="H11102" s="113" t="s">
        <v>62154</v>
      </c>
      <c r="I11102" s="113" t="s">
        <v>90723</v>
      </c>
    </row>
    <row r="11103" spans="5:9" ht="14.5" x14ac:dyDescent="0.35">
      <c r="E11103" s="113" t="s">
        <v>79858</v>
      </c>
      <c r="F11103" s="113" t="s">
        <v>20155</v>
      </c>
      <c r="G11103" s="113" t="s">
        <v>44574</v>
      </c>
      <c r="H11103" s="113" t="s">
        <v>62153</v>
      </c>
      <c r="I11103" s="113" t="s">
        <v>90722</v>
      </c>
    </row>
    <row r="11104" spans="5:9" ht="14.5" x14ac:dyDescent="0.35">
      <c r="E11104" s="113" t="s">
        <v>79857</v>
      </c>
      <c r="F11104" s="113" t="s">
        <v>20154</v>
      </c>
      <c r="G11104" s="113" t="s">
        <v>44573</v>
      </c>
      <c r="H11104" s="113" t="s">
        <v>62152</v>
      </c>
      <c r="I11104" s="113" t="s">
        <v>90721</v>
      </c>
    </row>
    <row r="11105" spans="5:9" ht="14.5" x14ac:dyDescent="0.35">
      <c r="E11105" s="113" t="s">
        <v>79856</v>
      </c>
      <c r="F11105" s="113" t="s">
        <v>20153</v>
      </c>
      <c r="G11105" s="113" t="s">
        <v>44572</v>
      </c>
      <c r="H11105" s="113" t="s">
        <v>62151</v>
      </c>
      <c r="I11105" s="113" t="s">
        <v>90720</v>
      </c>
    </row>
    <row r="11106" spans="5:9" ht="14.5" x14ac:dyDescent="0.35">
      <c r="E11106" s="113" t="s">
        <v>79855</v>
      </c>
      <c r="F11106" s="113" t="s">
        <v>20152</v>
      </c>
      <c r="G11106" s="113" t="s">
        <v>44571</v>
      </c>
      <c r="H11106" s="113" t="s">
        <v>62150</v>
      </c>
      <c r="I11106" s="113" t="s">
        <v>90719</v>
      </c>
    </row>
    <row r="11107" spans="5:9" ht="14.5" x14ac:dyDescent="0.35">
      <c r="E11107" s="113" t="s">
        <v>79854</v>
      </c>
      <c r="F11107" s="113" t="s">
        <v>20151</v>
      </c>
      <c r="G11107" s="113" t="s">
        <v>44570</v>
      </c>
      <c r="H11107" s="113" t="s">
        <v>62149</v>
      </c>
      <c r="I11107" s="113" t="s">
        <v>90718</v>
      </c>
    </row>
    <row r="11108" spans="5:9" ht="14.5" x14ac:dyDescent="0.35">
      <c r="E11108" s="113" t="s">
        <v>79853</v>
      </c>
      <c r="F11108" s="113" t="s">
        <v>20150</v>
      </c>
      <c r="G11108" s="113" t="s">
        <v>44569</v>
      </c>
      <c r="H11108" s="113" t="s">
        <v>62148</v>
      </c>
      <c r="I11108" s="113" t="s">
        <v>90717</v>
      </c>
    </row>
    <row r="11109" spans="5:9" ht="14.5" x14ac:dyDescent="0.35">
      <c r="E11109" s="113" t="s">
        <v>79852</v>
      </c>
      <c r="F11109" s="113" t="s">
        <v>20149</v>
      </c>
      <c r="G11109" s="113" t="s">
        <v>44568</v>
      </c>
      <c r="H11109" s="113" t="s">
        <v>62147</v>
      </c>
      <c r="I11109" s="113" t="s">
        <v>90716</v>
      </c>
    </row>
    <row r="11110" spans="5:9" ht="14.5" x14ac:dyDescent="0.35">
      <c r="E11110" s="113" t="s">
        <v>79851</v>
      </c>
      <c r="F11110" s="113" t="s">
        <v>20148</v>
      </c>
      <c r="G11110" s="113" t="s">
        <v>44567</v>
      </c>
      <c r="H11110" s="113" t="s">
        <v>62146</v>
      </c>
      <c r="I11110" s="113" t="s">
        <v>90715</v>
      </c>
    </row>
    <row r="11111" spans="5:9" ht="14.5" x14ac:dyDescent="0.35">
      <c r="E11111" s="113" t="s">
        <v>79850</v>
      </c>
      <c r="F11111" s="113" t="s">
        <v>20147</v>
      </c>
      <c r="G11111" s="113" t="s">
        <v>44566</v>
      </c>
      <c r="H11111" s="113" t="s">
        <v>62145</v>
      </c>
      <c r="I11111" s="113" t="s">
        <v>90714</v>
      </c>
    </row>
    <row r="11112" spans="5:9" ht="14.5" x14ac:dyDescent="0.35">
      <c r="E11112" s="113" t="s">
        <v>79849</v>
      </c>
      <c r="F11112" s="113" t="s">
        <v>20146</v>
      </c>
      <c r="G11112" s="113" t="s">
        <v>44565</v>
      </c>
      <c r="H11112" s="113" t="s">
        <v>62144</v>
      </c>
      <c r="I11112" s="113" t="s">
        <v>90713</v>
      </c>
    </row>
    <row r="11113" spans="5:9" ht="14.5" x14ac:dyDescent="0.35">
      <c r="E11113" s="113" t="s">
        <v>79848</v>
      </c>
      <c r="F11113" s="113" t="s">
        <v>20145</v>
      </c>
      <c r="G11113" s="113" t="s">
        <v>44564</v>
      </c>
      <c r="H11113" s="113" t="s">
        <v>62143</v>
      </c>
      <c r="I11113" s="113" t="s">
        <v>90712</v>
      </c>
    </row>
    <row r="11114" spans="5:9" ht="14.5" x14ac:dyDescent="0.35">
      <c r="E11114" s="113" t="s">
        <v>79847</v>
      </c>
      <c r="F11114" s="113" t="s">
        <v>20144</v>
      </c>
      <c r="G11114" s="113" t="s">
        <v>44563</v>
      </c>
      <c r="H11114" s="113" t="s">
        <v>62142</v>
      </c>
      <c r="I11114" s="113" t="s">
        <v>90711</v>
      </c>
    </row>
    <row r="11115" spans="5:9" ht="14.5" x14ac:dyDescent="0.35">
      <c r="E11115" s="113" t="s">
        <v>79846</v>
      </c>
      <c r="F11115" s="113" t="s">
        <v>20143</v>
      </c>
      <c r="G11115" s="113" t="s">
        <v>44562</v>
      </c>
      <c r="H11115" s="113" t="s">
        <v>62141</v>
      </c>
      <c r="I11115" s="113" t="s">
        <v>90710</v>
      </c>
    </row>
    <row r="11116" spans="5:9" ht="14.5" x14ac:dyDescent="0.35">
      <c r="E11116" s="113" t="s">
        <v>79845</v>
      </c>
      <c r="F11116" s="113" t="s">
        <v>20142</v>
      </c>
      <c r="G11116" s="113" t="s">
        <v>44561</v>
      </c>
      <c r="H11116" s="113" t="s">
        <v>62140</v>
      </c>
      <c r="I11116" s="113" t="s">
        <v>90709</v>
      </c>
    </row>
    <row r="11117" spans="5:9" ht="14.5" x14ac:dyDescent="0.35">
      <c r="E11117" s="113" t="s">
        <v>79844</v>
      </c>
      <c r="F11117" s="113" t="s">
        <v>20141</v>
      </c>
      <c r="G11117" s="113" t="s">
        <v>44560</v>
      </c>
      <c r="H11117" s="113" t="s">
        <v>62139</v>
      </c>
      <c r="I11117" s="113" t="s">
        <v>90708</v>
      </c>
    </row>
    <row r="11118" spans="5:9" ht="14.5" x14ac:dyDescent="0.35">
      <c r="E11118" s="113" t="s">
        <v>79843</v>
      </c>
      <c r="F11118" s="113" t="s">
        <v>20140</v>
      </c>
      <c r="G11118" s="113" t="s">
        <v>44559</v>
      </c>
      <c r="H11118" s="113" t="s">
        <v>62138</v>
      </c>
      <c r="I11118" s="113" t="s">
        <v>90707</v>
      </c>
    </row>
    <row r="11119" spans="5:9" ht="14.5" x14ac:dyDescent="0.35">
      <c r="E11119" s="113" t="s">
        <v>79842</v>
      </c>
      <c r="F11119" s="113" t="s">
        <v>20139</v>
      </c>
      <c r="G11119" s="113" t="s">
        <v>44558</v>
      </c>
      <c r="H11119" s="113" t="s">
        <v>62137</v>
      </c>
      <c r="I11119" s="113" t="s">
        <v>90706</v>
      </c>
    </row>
    <row r="11120" spans="5:9" ht="14.5" x14ac:dyDescent="0.35">
      <c r="E11120" s="113" t="s">
        <v>79841</v>
      </c>
      <c r="F11120" s="113" t="s">
        <v>20138</v>
      </c>
      <c r="G11120" s="113" t="s">
        <v>44557</v>
      </c>
      <c r="H11120" s="113" t="s">
        <v>62136</v>
      </c>
      <c r="I11120" s="113" t="s">
        <v>90705</v>
      </c>
    </row>
    <row r="11121" spans="5:9" ht="14.5" x14ac:dyDescent="0.35">
      <c r="E11121" s="113" t="s">
        <v>79840</v>
      </c>
      <c r="F11121" s="113" t="s">
        <v>20137</v>
      </c>
      <c r="G11121" s="113" t="s">
        <v>44556</v>
      </c>
      <c r="H11121" s="113" t="s">
        <v>62135</v>
      </c>
      <c r="I11121" s="113" t="s">
        <v>90704</v>
      </c>
    </row>
    <row r="11122" spans="5:9" ht="14.5" x14ac:dyDescent="0.35">
      <c r="E11122" s="113" t="s">
        <v>79839</v>
      </c>
      <c r="F11122" s="113" t="s">
        <v>20136</v>
      </c>
      <c r="G11122" s="113" t="s">
        <v>44555</v>
      </c>
      <c r="H11122" s="113" t="s">
        <v>62134</v>
      </c>
      <c r="I11122" s="113" t="s">
        <v>90703</v>
      </c>
    </row>
    <row r="11123" spans="5:9" ht="14.5" x14ac:dyDescent="0.35">
      <c r="E11123" s="113" t="s">
        <v>79838</v>
      </c>
      <c r="F11123" s="113" t="s">
        <v>20135</v>
      </c>
      <c r="G11123" s="113" t="s">
        <v>44554</v>
      </c>
      <c r="H11123" s="113" t="s">
        <v>62133</v>
      </c>
      <c r="I11123" s="113" t="s">
        <v>90702</v>
      </c>
    </row>
    <row r="11124" spans="5:9" ht="14.5" x14ac:dyDescent="0.35">
      <c r="E11124" s="113" t="s">
        <v>79837</v>
      </c>
      <c r="F11124" s="113" t="s">
        <v>20134</v>
      </c>
      <c r="G11124" s="113" t="s">
        <v>44553</v>
      </c>
      <c r="H11124" s="113" t="s">
        <v>62132</v>
      </c>
      <c r="I11124" s="113" t="s">
        <v>90701</v>
      </c>
    </row>
    <row r="11125" spans="5:9" ht="14.5" x14ac:dyDescent="0.35">
      <c r="E11125" s="113" t="s">
        <v>79836</v>
      </c>
      <c r="F11125" s="113" t="s">
        <v>20133</v>
      </c>
      <c r="G11125" s="113" t="s">
        <v>44552</v>
      </c>
      <c r="H11125" s="113" t="s">
        <v>62131</v>
      </c>
      <c r="I11125" s="113" t="s">
        <v>90700</v>
      </c>
    </row>
    <row r="11126" spans="5:9" ht="14.5" x14ac:dyDescent="0.35">
      <c r="E11126" s="113" t="s">
        <v>79835</v>
      </c>
      <c r="F11126" s="113" t="s">
        <v>20132</v>
      </c>
      <c r="G11126" s="113" t="s">
        <v>44551</v>
      </c>
      <c r="H11126" s="113" t="s">
        <v>62130</v>
      </c>
      <c r="I11126" s="113" t="s">
        <v>90699</v>
      </c>
    </row>
    <row r="11127" spans="5:9" ht="14.5" x14ac:dyDescent="0.35">
      <c r="E11127" s="113" t="s">
        <v>79834</v>
      </c>
      <c r="F11127" s="113" t="s">
        <v>20131</v>
      </c>
      <c r="G11127" s="113" t="s">
        <v>44550</v>
      </c>
      <c r="H11127" s="113" t="s">
        <v>62129</v>
      </c>
      <c r="I11127" s="113" t="s">
        <v>90698</v>
      </c>
    </row>
    <row r="11128" spans="5:9" ht="14.5" x14ac:dyDescent="0.35">
      <c r="E11128" s="113" t="s">
        <v>79833</v>
      </c>
      <c r="F11128" s="113" t="s">
        <v>20130</v>
      </c>
      <c r="G11128" s="113" t="s">
        <v>44549</v>
      </c>
      <c r="H11128" s="113" t="s">
        <v>62128</v>
      </c>
      <c r="I11128" s="113" t="s">
        <v>90697</v>
      </c>
    </row>
    <row r="11129" spans="5:9" ht="14.5" x14ac:dyDescent="0.35">
      <c r="E11129" s="113" t="s">
        <v>79832</v>
      </c>
      <c r="F11129" s="113" t="s">
        <v>20129</v>
      </c>
      <c r="G11129" s="113" t="s">
        <v>44548</v>
      </c>
      <c r="H11129" s="113" t="s">
        <v>62127</v>
      </c>
      <c r="I11129" s="113" t="s">
        <v>90696</v>
      </c>
    </row>
    <row r="11130" spans="5:9" ht="14.5" x14ac:dyDescent="0.35">
      <c r="E11130" s="113" t="s">
        <v>79831</v>
      </c>
      <c r="F11130" s="113" t="s">
        <v>20128</v>
      </c>
      <c r="G11130" s="113" t="s">
        <v>44547</v>
      </c>
      <c r="H11130" s="113" t="s">
        <v>62126</v>
      </c>
      <c r="I11130" s="113" t="s">
        <v>90695</v>
      </c>
    </row>
    <row r="11131" spans="5:9" ht="14.5" x14ac:dyDescent="0.35">
      <c r="E11131" s="113" t="s">
        <v>79830</v>
      </c>
      <c r="F11131" s="113" t="s">
        <v>20127</v>
      </c>
      <c r="G11131" s="113" t="s">
        <v>44546</v>
      </c>
      <c r="H11131" s="113" t="s">
        <v>62125</v>
      </c>
      <c r="I11131" s="113" t="s">
        <v>90694</v>
      </c>
    </row>
    <row r="11132" spans="5:9" ht="14.5" x14ac:dyDescent="0.35">
      <c r="E11132" s="113" t="s">
        <v>79829</v>
      </c>
      <c r="F11132" s="113" t="s">
        <v>20126</v>
      </c>
      <c r="G11132" s="113" t="s">
        <v>44545</v>
      </c>
      <c r="H11132" s="113" t="s">
        <v>62124</v>
      </c>
      <c r="I11132" s="113" t="s">
        <v>90693</v>
      </c>
    </row>
    <row r="11133" spans="5:9" ht="14.5" x14ac:dyDescent="0.35">
      <c r="E11133" s="113" t="s">
        <v>79828</v>
      </c>
      <c r="F11133" s="113" t="s">
        <v>20125</v>
      </c>
      <c r="G11133" s="113" t="s">
        <v>44544</v>
      </c>
      <c r="H11133" s="113" t="s">
        <v>62123</v>
      </c>
      <c r="I11133" s="113" t="s">
        <v>90692</v>
      </c>
    </row>
    <row r="11134" spans="5:9" ht="14.5" x14ac:dyDescent="0.35">
      <c r="E11134" s="113" t="s">
        <v>79827</v>
      </c>
      <c r="F11134" s="113" t="s">
        <v>20124</v>
      </c>
      <c r="G11134" s="113" t="s">
        <v>44543</v>
      </c>
      <c r="H11134" s="113" t="s">
        <v>62122</v>
      </c>
      <c r="I11134" s="113" t="s">
        <v>90691</v>
      </c>
    </row>
    <row r="11135" spans="5:9" ht="14.5" x14ac:dyDescent="0.35">
      <c r="E11135" s="113" t="s">
        <v>79826</v>
      </c>
      <c r="F11135" s="113" t="s">
        <v>20123</v>
      </c>
      <c r="G11135" s="113" t="s">
        <v>44542</v>
      </c>
      <c r="H11135" s="113" t="s">
        <v>62121</v>
      </c>
      <c r="I11135" s="113" t="s">
        <v>90690</v>
      </c>
    </row>
    <row r="11136" spans="5:9" ht="14.5" x14ac:dyDescent="0.35">
      <c r="E11136" s="113" t="s">
        <v>79825</v>
      </c>
      <c r="F11136" s="113" t="s">
        <v>20122</v>
      </c>
      <c r="G11136" s="113" t="s">
        <v>44541</v>
      </c>
      <c r="H11136" s="113" t="s">
        <v>62120</v>
      </c>
      <c r="I11136" s="113" t="s">
        <v>90689</v>
      </c>
    </row>
    <row r="11137" spans="5:9" ht="14.5" x14ac:dyDescent="0.35">
      <c r="E11137" s="113" t="s">
        <v>79824</v>
      </c>
      <c r="F11137" s="113" t="s">
        <v>20121</v>
      </c>
      <c r="G11137" s="113" t="s">
        <v>44540</v>
      </c>
      <c r="H11137" s="113" t="s">
        <v>62119</v>
      </c>
      <c r="I11137" s="113" t="s">
        <v>90688</v>
      </c>
    </row>
    <row r="11138" spans="5:9" ht="14.5" x14ac:dyDescent="0.35">
      <c r="E11138" s="113" t="s">
        <v>79823</v>
      </c>
      <c r="F11138" s="113" t="s">
        <v>20120</v>
      </c>
      <c r="G11138" s="113" t="s">
        <v>44539</v>
      </c>
      <c r="H11138" s="113" t="s">
        <v>62118</v>
      </c>
      <c r="I11138" s="113" t="s">
        <v>90687</v>
      </c>
    </row>
    <row r="11139" spans="5:9" ht="14.5" x14ac:dyDescent="0.35">
      <c r="E11139" s="113" t="s">
        <v>79822</v>
      </c>
      <c r="F11139" s="113" t="s">
        <v>20119</v>
      </c>
      <c r="G11139" s="113" t="s">
        <v>44538</v>
      </c>
      <c r="H11139" s="113" t="s">
        <v>62117</v>
      </c>
      <c r="I11139" s="113" t="s">
        <v>90686</v>
      </c>
    </row>
    <row r="11140" spans="5:9" ht="14.5" x14ac:dyDescent="0.35">
      <c r="E11140" s="113" t="s">
        <v>79821</v>
      </c>
      <c r="F11140" s="113" t="s">
        <v>20118</v>
      </c>
      <c r="G11140" s="113" t="s">
        <v>44537</v>
      </c>
      <c r="H11140" s="113" t="s">
        <v>62116</v>
      </c>
      <c r="I11140" s="113" t="s">
        <v>90685</v>
      </c>
    </row>
    <row r="11141" spans="5:9" ht="14.5" x14ac:dyDescent="0.35">
      <c r="E11141" s="113" t="s">
        <v>79820</v>
      </c>
      <c r="F11141" s="113" t="s">
        <v>20117</v>
      </c>
      <c r="G11141" s="113" t="s">
        <v>44536</v>
      </c>
      <c r="H11141" s="113" t="s">
        <v>62115</v>
      </c>
      <c r="I11141" s="113" t="s">
        <v>90684</v>
      </c>
    </row>
    <row r="11142" spans="5:9" ht="14.5" x14ac:dyDescent="0.35">
      <c r="E11142" s="113" t="s">
        <v>79819</v>
      </c>
      <c r="F11142" s="113" t="s">
        <v>20116</v>
      </c>
      <c r="G11142" s="113" t="s">
        <v>44535</v>
      </c>
      <c r="H11142" s="113" t="s">
        <v>62114</v>
      </c>
      <c r="I11142" s="113" t="s">
        <v>90683</v>
      </c>
    </row>
    <row r="11143" spans="5:9" ht="14.5" x14ac:dyDescent="0.35">
      <c r="E11143" s="113" t="s">
        <v>79818</v>
      </c>
      <c r="F11143" s="113" t="s">
        <v>20115</v>
      </c>
      <c r="G11143" s="113" t="s">
        <v>44534</v>
      </c>
      <c r="H11143" s="113" t="s">
        <v>62113</v>
      </c>
      <c r="I11143" s="113" t="s">
        <v>90682</v>
      </c>
    </row>
    <row r="11144" spans="5:9" ht="14.5" x14ac:dyDescent="0.35">
      <c r="E11144" s="113" t="s">
        <v>79817</v>
      </c>
      <c r="F11144" s="113" t="s">
        <v>20114</v>
      </c>
      <c r="G11144" s="113" t="s">
        <v>44533</v>
      </c>
      <c r="H11144" s="113" t="s">
        <v>62112</v>
      </c>
      <c r="I11144" s="113" t="s">
        <v>90681</v>
      </c>
    </row>
    <row r="11145" spans="5:9" ht="14.5" x14ac:dyDescent="0.35">
      <c r="E11145" s="113" t="s">
        <v>79816</v>
      </c>
      <c r="F11145" s="113" t="s">
        <v>20113</v>
      </c>
      <c r="G11145" s="113" t="s">
        <v>44532</v>
      </c>
      <c r="H11145" s="113" t="s">
        <v>62111</v>
      </c>
      <c r="I11145" s="113" t="s">
        <v>90680</v>
      </c>
    </row>
    <row r="11146" spans="5:9" ht="14.5" x14ac:dyDescent="0.35">
      <c r="E11146" s="113" t="s">
        <v>79815</v>
      </c>
      <c r="F11146" s="113" t="s">
        <v>20112</v>
      </c>
      <c r="G11146" s="113" t="s">
        <v>44531</v>
      </c>
      <c r="H11146" s="113" t="s">
        <v>62110</v>
      </c>
      <c r="I11146" s="113" t="s">
        <v>140314</v>
      </c>
    </row>
    <row r="11147" spans="5:9" ht="14.5" x14ac:dyDescent="0.35">
      <c r="E11147" s="113" t="s">
        <v>79814</v>
      </c>
      <c r="F11147" s="113" t="s">
        <v>20111</v>
      </c>
      <c r="G11147" s="113" t="s">
        <v>44530</v>
      </c>
      <c r="H11147" s="113" t="s">
        <v>62109</v>
      </c>
      <c r="I11147" s="113" t="s">
        <v>90679</v>
      </c>
    </row>
    <row r="11148" spans="5:9" ht="14.5" x14ac:dyDescent="0.35">
      <c r="E11148" s="113" t="s">
        <v>79813</v>
      </c>
      <c r="F11148" s="113" t="s">
        <v>20110</v>
      </c>
      <c r="G11148" s="113" t="s">
        <v>44529</v>
      </c>
      <c r="H11148" s="113" t="s">
        <v>62108</v>
      </c>
      <c r="I11148" s="113" t="s">
        <v>90678</v>
      </c>
    </row>
    <row r="11149" spans="5:9" ht="14.5" x14ac:dyDescent="0.35">
      <c r="E11149" s="113" t="s">
        <v>79812</v>
      </c>
      <c r="F11149" s="113" t="s">
        <v>20109</v>
      </c>
      <c r="G11149" s="113" t="s">
        <v>44528</v>
      </c>
      <c r="H11149" s="113" t="s">
        <v>62107</v>
      </c>
      <c r="I11149" s="113" t="s">
        <v>90677</v>
      </c>
    </row>
    <row r="11150" spans="5:9" ht="14.5" x14ac:dyDescent="0.35">
      <c r="E11150" s="113" t="s">
        <v>79811</v>
      </c>
      <c r="F11150" s="113" t="s">
        <v>20108</v>
      </c>
      <c r="G11150" s="113" t="s">
        <v>44527</v>
      </c>
      <c r="H11150" s="113" t="s">
        <v>62106</v>
      </c>
      <c r="I11150" s="113" t="s">
        <v>90676</v>
      </c>
    </row>
    <row r="11151" spans="5:9" ht="14.5" x14ac:dyDescent="0.35">
      <c r="E11151" s="113" t="s">
        <v>79810</v>
      </c>
      <c r="F11151" s="113" t="s">
        <v>20107</v>
      </c>
      <c r="G11151" s="113" t="s">
        <v>44526</v>
      </c>
      <c r="H11151" s="113" t="s">
        <v>62105</v>
      </c>
      <c r="I11151" s="113" t="s">
        <v>90675</v>
      </c>
    </row>
    <row r="11152" spans="5:9" ht="14.5" x14ac:dyDescent="0.35">
      <c r="E11152" s="113" t="s">
        <v>79809</v>
      </c>
      <c r="F11152" s="113" t="s">
        <v>20106</v>
      </c>
      <c r="G11152" s="113" t="s">
        <v>44525</v>
      </c>
      <c r="H11152" s="113" t="s">
        <v>62104</v>
      </c>
      <c r="I11152" s="113" t="s">
        <v>90674</v>
      </c>
    </row>
    <row r="11153" spans="5:9" ht="14.5" x14ac:dyDescent="0.35">
      <c r="E11153" s="113" t="s">
        <v>79808</v>
      </c>
      <c r="F11153" s="113" t="s">
        <v>20105</v>
      </c>
      <c r="G11153" s="113" t="s">
        <v>44524</v>
      </c>
      <c r="H11153" s="113" t="s">
        <v>62103</v>
      </c>
      <c r="I11153" s="113" t="s">
        <v>90673</v>
      </c>
    </row>
    <row r="11154" spans="5:9" ht="14.5" x14ac:dyDescent="0.35">
      <c r="E11154" s="113" t="s">
        <v>79807</v>
      </c>
      <c r="F11154" s="113" t="s">
        <v>20104</v>
      </c>
      <c r="G11154" s="113" t="s">
        <v>44523</v>
      </c>
      <c r="H11154" s="113" t="s">
        <v>62102</v>
      </c>
      <c r="I11154" s="113" t="s">
        <v>90672</v>
      </c>
    </row>
    <row r="11155" spans="5:9" ht="14.5" x14ac:dyDescent="0.35">
      <c r="E11155" s="113" t="s">
        <v>79806</v>
      </c>
      <c r="F11155" s="113" t="s">
        <v>20103</v>
      </c>
      <c r="G11155" s="113" t="s">
        <v>44522</v>
      </c>
      <c r="H11155" s="113" t="s">
        <v>62101</v>
      </c>
      <c r="I11155" s="113" t="s">
        <v>90671</v>
      </c>
    </row>
    <row r="11156" spans="5:9" ht="14.5" x14ac:dyDescent="0.35">
      <c r="E11156" s="113" t="s">
        <v>79805</v>
      </c>
      <c r="F11156" s="113" t="s">
        <v>20102</v>
      </c>
      <c r="G11156" s="113" t="s">
        <v>44521</v>
      </c>
      <c r="H11156" s="113" t="s">
        <v>62100</v>
      </c>
      <c r="I11156" s="113" t="s">
        <v>90670</v>
      </c>
    </row>
    <row r="11157" spans="5:9" ht="14.5" x14ac:dyDescent="0.35">
      <c r="E11157" s="113" t="s">
        <v>79804</v>
      </c>
      <c r="F11157" s="113" t="s">
        <v>20101</v>
      </c>
      <c r="G11157" s="113" t="s">
        <v>44520</v>
      </c>
      <c r="H11157" s="113" t="s">
        <v>62099</v>
      </c>
      <c r="I11157" s="113" t="s">
        <v>90669</v>
      </c>
    </row>
    <row r="11158" spans="5:9" ht="14.5" x14ac:dyDescent="0.35">
      <c r="E11158" s="113" t="s">
        <v>79803</v>
      </c>
      <c r="F11158" s="113" t="s">
        <v>20100</v>
      </c>
      <c r="G11158" s="113" t="s">
        <v>44519</v>
      </c>
      <c r="H11158" s="113" t="s">
        <v>62098</v>
      </c>
      <c r="I11158" s="113" t="s">
        <v>90668</v>
      </c>
    </row>
    <row r="11159" spans="5:9" ht="14.5" x14ac:dyDescent="0.35">
      <c r="E11159" s="113" t="s">
        <v>79802</v>
      </c>
      <c r="F11159" s="113" t="s">
        <v>20099</v>
      </c>
      <c r="G11159" s="113" t="s">
        <v>44518</v>
      </c>
      <c r="H11159" s="113" t="s">
        <v>62097</v>
      </c>
      <c r="I11159" s="113" t="s">
        <v>90667</v>
      </c>
    </row>
    <row r="11160" spans="5:9" ht="14.5" x14ac:dyDescent="0.35">
      <c r="E11160" s="113" t="s">
        <v>79801</v>
      </c>
      <c r="F11160" s="113" t="s">
        <v>20098</v>
      </c>
      <c r="G11160" s="113" t="s">
        <v>44517</v>
      </c>
      <c r="H11160" s="113" t="s">
        <v>62096</v>
      </c>
      <c r="I11160" s="113" t="s">
        <v>90666</v>
      </c>
    </row>
    <row r="11161" spans="5:9" ht="14.5" x14ac:dyDescent="0.35">
      <c r="E11161" s="113" t="s">
        <v>79800</v>
      </c>
      <c r="F11161" s="113" t="s">
        <v>20097</v>
      </c>
      <c r="G11161" s="113" t="s">
        <v>44516</v>
      </c>
      <c r="H11161" s="113" t="s">
        <v>62095</v>
      </c>
      <c r="I11161" s="113" t="s">
        <v>90665</v>
      </c>
    </row>
    <row r="11162" spans="5:9" ht="14.5" x14ac:dyDescent="0.35">
      <c r="E11162" s="113" t="s">
        <v>79799</v>
      </c>
      <c r="F11162" s="113" t="s">
        <v>20096</v>
      </c>
      <c r="G11162" s="113" t="s">
        <v>44515</v>
      </c>
      <c r="H11162" s="113" t="s">
        <v>62094</v>
      </c>
      <c r="I11162" s="113" t="s">
        <v>90664</v>
      </c>
    </row>
    <row r="11163" spans="5:9" ht="14.5" x14ac:dyDescent="0.35">
      <c r="E11163" s="113" t="s">
        <v>79798</v>
      </c>
      <c r="F11163" s="113" t="s">
        <v>20095</v>
      </c>
      <c r="G11163" s="113" t="s">
        <v>44514</v>
      </c>
      <c r="H11163" s="113" t="s">
        <v>62093</v>
      </c>
      <c r="I11163" s="113" t="s">
        <v>90663</v>
      </c>
    </row>
    <row r="11164" spans="5:9" ht="14.5" x14ac:dyDescent="0.35">
      <c r="E11164" s="113" t="s">
        <v>79797</v>
      </c>
      <c r="F11164" s="113" t="s">
        <v>20094</v>
      </c>
      <c r="G11164" s="113" t="s">
        <v>44513</v>
      </c>
      <c r="H11164" s="113" t="s">
        <v>62092</v>
      </c>
      <c r="I11164" s="113" t="s">
        <v>90662</v>
      </c>
    </row>
    <row r="11165" spans="5:9" ht="14.5" x14ac:dyDescent="0.35">
      <c r="E11165" s="113" t="s">
        <v>79796</v>
      </c>
      <c r="F11165" s="113" t="s">
        <v>20093</v>
      </c>
      <c r="G11165" s="113" t="s">
        <v>44512</v>
      </c>
      <c r="H11165" s="113" t="s">
        <v>62091</v>
      </c>
      <c r="I11165" s="113" t="s">
        <v>90661</v>
      </c>
    </row>
    <row r="11166" spans="5:9" ht="14.5" x14ac:dyDescent="0.35">
      <c r="E11166" s="113" t="s">
        <v>79795</v>
      </c>
      <c r="F11166" s="113" t="s">
        <v>20092</v>
      </c>
      <c r="G11166" s="113" t="s">
        <v>44511</v>
      </c>
      <c r="H11166" s="113" t="s">
        <v>62090</v>
      </c>
      <c r="I11166" s="113" t="s">
        <v>90660</v>
      </c>
    </row>
    <row r="11167" spans="5:9" ht="14.5" x14ac:dyDescent="0.35">
      <c r="E11167" s="113" t="s">
        <v>79794</v>
      </c>
      <c r="F11167" s="113" t="s">
        <v>20091</v>
      </c>
      <c r="G11167" s="113" t="s">
        <v>44510</v>
      </c>
      <c r="H11167" s="113" t="s">
        <v>62089</v>
      </c>
      <c r="I11167" s="113" t="s">
        <v>90659</v>
      </c>
    </row>
    <row r="11168" spans="5:9" ht="14.5" x14ac:dyDescent="0.35">
      <c r="E11168" s="113" t="s">
        <v>79793</v>
      </c>
      <c r="F11168" s="113" t="s">
        <v>20090</v>
      </c>
      <c r="G11168" s="113" t="s">
        <v>44509</v>
      </c>
      <c r="H11168" s="113" t="s">
        <v>62088</v>
      </c>
      <c r="I11168" s="113" t="s">
        <v>90658</v>
      </c>
    </row>
    <row r="11169" spans="5:9" ht="14.5" x14ac:dyDescent="0.35">
      <c r="E11169" s="113" t="s">
        <v>79792</v>
      </c>
      <c r="F11169" s="113" t="s">
        <v>20089</v>
      </c>
      <c r="G11169" s="113" t="s">
        <v>44508</v>
      </c>
      <c r="H11169" s="113" t="s">
        <v>62087</v>
      </c>
      <c r="I11169" s="113" t="s">
        <v>90657</v>
      </c>
    </row>
    <row r="11170" spans="5:9" ht="14.5" x14ac:dyDescent="0.35">
      <c r="E11170" s="113" t="s">
        <v>79791</v>
      </c>
      <c r="F11170" s="113" t="s">
        <v>20088</v>
      </c>
      <c r="G11170" s="113" t="s">
        <v>44507</v>
      </c>
      <c r="H11170" s="113" t="s">
        <v>62086</v>
      </c>
      <c r="I11170" s="113" t="s">
        <v>90656</v>
      </c>
    </row>
    <row r="11171" spans="5:9" ht="14.5" x14ac:dyDescent="0.35">
      <c r="E11171" s="113" t="s">
        <v>79790</v>
      </c>
      <c r="F11171" s="113" t="s">
        <v>20087</v>
      </c>
      <c r="G11171" s="113" t="s">
        <v>44506</v>
      </c>
      <c r="H11171" s="113" t="s">
        <v>62085</v>
      </c>
      <c r="I11171" s="113" t="s">
        <v>90655</v>
      </c>
    </row>
    <row r="11172" spans="5:9" ht="14.5" x14ac:dyDescent="0.35">
      <c r="E11172" s="113" t="s">
        <v>79789</v>
      </c>
      <c r="F11172" s="113" t="s">
        <v>20086</v>
      </c>
      <c r="G11172" s="113" t="s">
        <v>140736</v>
      </c>
      <c r="H11172" s="113" t="s">
        <v>62084</v>
      </c>
      <c r="I11172" s="113" t="s">
        <v>90654</v>
      </c>
    </row>
    <row r="11173" spans="5:9" ht="14.5" x14ac:dyDescent="0.35">
      <c r="E11173" s="113" t="s">
        <v>79788</v>
      </c>
      <c r="F11173" s="113" t="s">
        <v>20085</v>
      </c>
      <c r="G11173" s="113" t="s">
        <v>140737</v>
      </c>
      <c r="H11173" s="113" t="s">
        <v>62083</v>
      </c>
      <c r="I11173" s="113" t="s">
        <v>90653</v>
      </c>
    </row>
    <row r="11174" spans="5:9" ht="14.5" x14ac:dyDescent="0.35">
      <c r="E11174" s="113" t="s">
        <v>79787</v>
      </c>
      <c r="F11174" s="113" t="s">
        <v>20084</v>
      </c>
      <c r="G11174" s="113" t="s">
        <v>137552</v>
      </c>
      <c r="H11174" s="113" t="s">
        <v>62082</v>
      </c>
      <c r="I11174" s="113" t="s">
        <v>90652</v>
      </c>
    </row>
    <row r="11175" spans="5:9" ht="14.5" x14ac:dyDescent="0.35">
      <c r="E11175" s="113" t="s">
        <v>79786</v>
      </c>
      <c r="F11175" s="113" t="s">
        <v>20083</v>
      </c>
      <c r="G11175" s="113" t="s">
        <v>131456</v>
      </c>
      <c r="H11175" s="113" t="s">
        <v>62081</v>
      </c>
      <c r="I11175" s="113" t="s">
        <v>90651</v>
      </c>
    </row>
    <row r="11176" spans="5:9" ht="14.5" x14ac:dyDescent="0.35">
      <c r="E11176" s="113" t="s">
        <v>79785</v>
      </c>
      <c r="F11176" s="113" t="s">
        <v>20082</v>
      </c>
      <c r="G11176" s="113" t="s">
        <v>128966</v>
      </c>
      <c r="H11176" s="113" t="s">
        <v>62080</v>
      </c>
      <c r="I11176" s="113" t="s">
        <v>90650</v>
      </c>
    </row>
    <row r="11177" spans="5:9" ht="14.5" x14ac:dyDescent="0.35">
      <c r="E11177" s="113" t="s">
        <v>79784</v>
      </c>
      <c r="F11177" s="113" t="s">
        <v>20081</v>
      </c>
      <c r="G11177" s="113" t="s">
        <v>128967</v>
      </c>
      <c r="H11177" s="113" t="s">
        <v>62079</v>
      </c>
      <c r="I11177" s="113" t="s">
        <v>90649</v>
      </c>
    </row>
    <row r="11178" spans="5:9" ht="14.5" x14ac:dyDescent="0.35">
      <c r="E11178" s="113" t="s">
        <v>79783</v>
      </c>
      <c r="F11178" s="113" t="s">
        <v>20080</v>
      </c>
      <c r="G11178" s="113" t="s">
        <v>125075</v>
      </c>
      <c r="H11178" s="113" t="s">
        <v>62078</v>
      </c>
      <c r="I11178" s="113" t="s">
        <v>90648</v>
      </c>
    </row>
    <row r="11179" spans="5:9" ht="14.5" x14ac:dyDescent="0.35">
      <c r="E11179" s="113" t="s">
        <v>79782</v>
      </c>
      <c r="F11179" s="113" t="s">
        <v>20079</v>
      </c>
      <c r="G11179" s="113" t="s">
        <v>125076</v>
      </c>
      <c r="H11179" s="113" t="s">
        <v>62077</v>
      </c>
      <c r="I11179" s="113" t="s">
        <v>90647</v>
      </c>
    </row>
    <row r="11180" spans="5:9" ht="14.5" x14ac:dyDescent="0.35">
      <c r="E11180" s="113" t="s">
        <v>79781</v>
      </c>
      <c r="F11180" s="113" t="s">
        <v>20078</v>
      </c>
      <c r="G11180" s="113" t="s">
        <v>128968</v>
      </c>
      <c r="H11180" s="113" t="s">
        <v>62076</v>
      </c>
      <c r="I11180" s="113" t="s">
        <v>90646</v>
      </c>
    </row>
    <row r="11181" spans="5:9" ht="14.5" x14ac:dyDescent="0.35">
      <c r="E11181" s="113" t="s">
        <v>79780</v>
      </c>
      <c r="F11181" s="113" t="s">
        <v>20077</v>
      </c>
      <c r="G11181" s="113" t="s">
        <v>127644</v>
      </c>
      <c r="H11181" s="113" t="s">
        <v>62075</v>
      </c>
      <c r="I11181" s="113" t="s">
        <v>90645</v>
      </c>
    </row>
    <row r="11182" spans="5:9" ht="14.5" x14ac:dyDescent="0.35">
      <c r="E11182" s="113" t="s">
        <v>79779</v>
      </c>
      <c r="F11182" s="113" t="s">
        <v>20076</v>
      </c>
      <c r="G11182" s="113" t="s">
        <v>118187</v>
      </c>
      <c r="H11182" s="113" t="s">
        <v>62074</v>
      </c>
      <c r="I11182" s="113" t="s">
        <v>90644</v>
      </c>
    </row>
    <row r="11183" spans="5:9" ht="14.5" x14ac:dyDescent="0.35">
      <c r="E11183" s="113" t="s">
        <v>79778</v>
      </c>
      <c r="F11183" s="113" t="s">
        <v>20075</v>
      </c>
      <c r="G11183" s="113" t="s">
        <v>122362</v>
      </c>
      <c r="H11183" s="113" t="s">
        <v>62073</v>
      </c>
      <c r="I11183" s="113" t="s">
        <v>90643</v>
      </c>
    </row>
    <row r="11184" spans="5:9" ht="14.5" x14ac:dyDescent="0.35">
      <c r="E11184" s="113" t="s">
        <v>79777</v>
      </c>
      <c r="F11184" s="113" t="s">
        <v>20074</v>
      </c>
      <c r="G11184" s="113" t="s">
        <v>118186</v>
      </c>
      <c r="H11184" s="113" t="s">
        <v>62072</v>
      </c>
      <c r="I11184" s="113" t="s">
        <v>90642</v>
      </c>
    </row>
    <row r="11185" spans="5:9" ht="14.5" x14ac:dyDescent="0.35">
      <c r="E11185" s="113" t="s">
        <v>79776</v>
      </c>
      <c r="F11185" s="113" t="s">
        <v>20073</v>
      </c>
      <c r="G11185" s="113" t="s">
        <v>118185</v>
      </c>
      <c r="H11185" s="113" t="s">
        <v>62071</v>
      </c>
      <c r="I11185" s="113" t="s">
        <v>90641</v>
      </c>
    </row>
    <row r="11186" spans="5:9" ht="14.5" x14ac:dyDescent="0.35">
      <c r="E11186" s="113" t="s">
        <v>79775</v>
      </c>
      <c r="F11186" s="113" t="s">
        <v>20072</v>
      </c>
      <c r="G11186" s="113" t="s">
        <v>118184</v>
      </c>
      <c r="H11186" s="113" t="s">
        <v>62070</v>
      </c>
      <c r="I11186" s="113" t="s">
        <v>90640</v>
      </c>
    </row>
    <row r="11187" spans="5:9" ht="14.5" x14ac:dyDescent="0.35">
      <c r="E11187" s="113" t="s">
        <v>79774</v>
      </c>
      <c r="F11187" s="113" t="s">
        <v>20071</v>
      </c>
      <c r="G11187" s="113" t="s">
        <v>115167</v>
      </c>
      <c r="H11187" s="113" t="s">
        <v>62069</v>
      </c>
      <c r="I11187" s="113" t="s">
        <v>90639</v>
      </c>
    </row>
    <row r="11188" spans="5:9" ht="14.5" x14ac:dyDescent="0.35">
      <c r="E11188" s="113" t="s">
        <v>79773</v>
      </c>
      <c r="F11188" s="113" t="s">
        <v>20070</v>
      </c>
      <c r="G11188" s="113" t="s">
        <v>115166</v>
      </c>
      <c r="H11188" s="113" t="s">
        <v>62068</v>
      </c>
      <c r="I11188" s="113" t="s">
        <v>90638</v>
      </c>
    </row>
    <row r="11189" spans="5:9" ht="14.5" x14ac:dyDescent="0.35">
      <c r="E11189" s="113" t="s">
        <v>79772</v>
      </c>
      <c r="F11189" s="113" t="s">
        <v>20069</v>
      </c>
      <c r="G11189" s="113" t="s">
        <v>109975</v>
      </c>
      <c r="H11189" s="113" t="s">
        <v>62067</v>
      </c>
      <c r="I11189" s="113" t="s">
        <v>90637</v>
      </c>
    </row>
    <row r="11190" spans="5:9" ht="14.5" x14ac:dyDescent="0.35">
      <c r="E11190" s="113" t="s">
        <v>79771</v>
      </c>
      <c r="F11190" s="113" t="s">
        <v>20068</v>
      </c>
      <c r="G11190" s="113" t="s">
        <v>109974</v>
      </c>
      <c r="H11190" s="113" t="s">
        <v>62066</v>
      </c>
      <c r="I11190" s="113" t="s">
        <v>90636</v>
      </c>
    </row>
    <row r="11191" spans="5:9" ht="14.5" x14ac:dyDescent="0.35">
      <c r="E11191" s="113" t="s">
        <v>79770</v>
      </c>
      <c r="F11191" s="113" t="s">
        <v>20067</v>
      </c>
      <c r="G11191" s="113" t="s">
        <v>109973</v>
      </c>
      <c r="H11191" s="113" t="s">
        <v>62065</v>
      </c>
      <c r="I11191" s="113" t="s">
        <v>90635</v>
      </c>
    </row>
    <row r="11192" spans="5:9" ht="14.5" x14ac:dyDescent="0.35">
      <c r="E11192" s="113" t="s">
        <v>79769</v>
      </c>
      <c r="F11192" s="113" t="s">
        <v>20066</v>
      </c>
      <c r="G11192" s="113" t="s">
        <v>109972</v>
      </c>
      <c r="H11192" s="113" t="s">
        <v>62064</v>
      </c>
      <c r="I11192" s="113" t="s">
        <v>90634</v>
      </c>
    </row>
    <row r="11193" spans="5:9" ht="14.5" x14ac:dyDescent="0.35">
      <c r="E11193" s="113" t="s">
        <v>79768</v>
      </c>
      <c r="F11193" s="113" t="s">
        <v>20065</v>
      </c>
      <c r="G11193" s="113" t="s">
        <v>109971</v>
      </c>
      <c r="H11193" s="113" t="s">
        <v>62063</v>
      </c>
      <c r="I11193" s="113" t="s">
        <v>90633</v>
      </c>
    </row>
    <row r="11194" spans="5:9" ht="14.5" x14ac:dyDescent="0.35">
      <c r="E11194" s="113" t="s">
        <v>79767</v>
      </c>
      <c r="F11194" s="113" t="s">
        <v>20064</v>
      </c>
      <c r="G11194" s="113" t="s">
        <v>44505</v>
      </c>
      <c r="H11194" s="113" t="s">
        <v>62062</v>
      </c>
      <c r="I11194" s="113" t="s">
        <v>90632</v>
      </c>
    </row>
    <row r="11195" spans="5:9" ht="14.5" x14ac:dyDescent="0.35">
      <c r="E11195" s="113" t="s">
        <v>79766</v>
      </c>
      <c r="F11195" s="113" t="s">
        <v>20063</v>
      </c>
      <c r="G11195" s="113" t="s">
        <v>44504</v>
      </c>
      <c r="H11195" s="113" t="s">
        <v>62061</v>
      </c>
      <c r="I11195" s="113" t="s">
        <v>90631</v>
      </c>
    </row>
    <row r="11196" spans="5:9" ht="14.5" x14ac:dyDescent="0.35">
      <c r="E11196" s="113" t="s">
        <v>79765</v>
      </c>
      <c r="F11196" s="113" t="s">
        <v>20062</v>
      </c>
      <c r="G11196" s="113" t="s">
        <v>44503</v>
      </c>
      <c r="H11196" s="113" t="s">
        <v>62060</v>
      </c>
      <c r="I11196" s="113" t="s">
        <v>90630</v>
      </c>
    </row>
    <row r="11197" spans="5:9" ht="14.5" x14ac:dyDescent="0.35">
      <c r="E11197" s="113" t="s">
        <v>79764</v>
      </c>
      <c r="F11197" s="113" t="s">
        <v>20061</v>
      </c>
      <c r="G11197" s="113" t="s">
        <v>44502</v>
      </c>
      <c r="H11197" s="113" t="s">
        <v>62059</v>
      </c>
      <c r="I11197" s="113" t="s">
        <v>90629</v>
      </c>
    </row>
    <row r="11198" spans="5:9" ht="14.5" x14ac:dyDescent="0.35">
      <c r="E11198" s="113" t="s">
        <v>79763</v>
      </c>
      <c r="F11198" s="113" t="s">
        <v>20060</v>
      </c>
      <c r="G11198" s="113" t="s">
        <v>44501</v>
      </c>
      <c r="H11198" s="113" t="s">
        <v>62058</v>
      </c>
      <c r="I11198" s="113" t="s">
        <v>90628</v>
      </c>
    </row>
    <row r="11199" spans="5:9" ht="14.5" x14ac:dyDescent="0.35">
      <c r="E11199" s="113" t="s">
        <v>79762</v>
      </c>
      <c r="F11199" s="113" t="s">
        <v>20059</v>
      </c>
      <c r="G11199" s="113" t="s">
        <v>44500</v>
      </c>
      <c r="H11199" s="113" t="s">
        <v>62057</v>
      </c>
      <c r="I11199" s="113" t="s">
        <v>90627</v>
      </c>
    </row>
    <row r="11200" spans="5:9" ht="14.5" x14ac:dyDescent="0.35">
      <c r="E11200" s="113" t="s">
        <v>79761</v>
      </c>
      <c r="F11200" s="113" t="s">
        <v>20058</v>
      </c>
      <c r="G11200" s="113" t="s">
        <v>44499</v>
      </c>
      <c r="H11200" s="113" t="s">
        <v>62056</v>
      </c>
      <c r="I11200" s="113" t="s">
        <v>90626</v>
      </c>
    </row>
    <row r="11201" spans="5:9" ht="14.5" x14ac:dyDescent="0.35">
      <c r="E11201" s="113" t="s">
        <v>79760</v>
      </c>
      <c r="F11201" s="113" t="s">
        <v>20057</v>
      </c>
      <c r="G11201" s="113" t="s">
        <v>44498</v>
      </c>
      <c r="H11201" s="113" t="s">
        <v>62055</v>
      </c>
      <c r="I11201" s="113" t="s">
        <v>90625</v>
      </c>
    </row>
    <row r="11202" spans="5:9" ht="14.5" x14ac:dyDescent="0.35">
      <c r="E11202" s="113" t="s">
        <v>79759</v>
      </c>
      <c r="F11202" s="113" t="s">
        <v>20056</v>
      </c>
      <c r="G11202" s="113" t="s">
        <v>44497</v>
      </c>
      <c r="H11202" s="113" t="s">
        <v>62054</v>
      </c>
      <c r="I11202" s="113" t="s">
        <v>90624</v>
      </c>
    </row>
    <row r="11203" spans="5:9" ht="14.5" x14ac:dyDescent="0.35">
      <c r="E11203" s="113" t="s">
        <v>79758</v>
      </c>
      <c r="F11203" s="113" t="s">
        <v>20055</v>
      </c>
      <c r="G11203" s="113" t="s">
        <v>44496</v>
      </c>
      <c r="H11203" s="113" t="s">
        <v>62053</v>
      </c>
      <c r="I11203" s="113" t="s">
        <v>90623</v>
      </c>
    </row>
    <row r="11204" spans="5:9" ht="14.5" x14ac:dyDescent="0.35">
      <c r="E11204" s="113" t="s">
        <v>79757</v>
      </c>
      <c r="F11204" s="113" t="s">
        <v>20054</v>
      </c>
      <c r="G11204" s="113" t="s">
        <v>44495</v>
      </c>
      <c r="H11204" s="113" t="s">
        <v>62052</v>
      </c>
      <c r="I11204" s="113" t="s">
        <v>90622</v>
      </c>
    </row>
    <row r="11205" spans="5:9" ht="14.5" x14ac:dyDescent="0.35">
      <c r="E11205" s="113" t="s">
        <v>79756</v>
      </c>
      <c r="F11205" s="113" t="s">
        <v>20053</v>
      </c>
      <c r="G11205" s="113" t="s">
        <v>44494</v>
      </c>
      <c r="H11205" s="113" t="s">
        <v>62051</v>
      </c>
      <c r="I11205" s="113" t="s">
        <v>90621</v>
      </c>
    </row>
    <row r="11206" spans="5:9" ht="14.5" x14ac:dyDescent="0.35">
      <c r="E11206" s="113" t="s">
        <v>79755</v>
      </c>
      <c r="F11206" s="113" t="s">
        <v>20052</v>
      </c>
      <c r="G11206" s="113" t="s">
        <v>44493</v>
      </c>
      <c r="H11206" s="113" t="s">
        <v>62050</v>
      </c>
      <c r="I11206" s="113" t="s">
        <v>90620</v>
      </c>
    </row>
    <row r="11207" spans="5:9" ht="14.5" x14ac:dyDescent="0.35">
      <c r="E11207" s="113" t="s">
        <v>79754</v>
      </c>
      <c r="F11207" s="113" t="s">
        <v>20051</v>
      </c>
      <c r="G11207" s="113" t="s">
        <v>44492</v>
      </c>
      <c r="H11207" s="113" t="s">
        <v>62049</v>
      </c>
      <c r="I11207" s="113" t="s">
        <v>90619</v>
      </c>
    </row>
    <row r="11208" spans="5:9" ht="14.5" x14ac:dyDescent="0.35">
      <c r="E11208" s="113" t="s">
        <v>79753</v>
      </c>
      <c r="F11208" s="113" t="s">
        <v>20050</v>
      </c>
      <c r="G11208" s="113" t="s">
        <v>44491</v>
      </c>
      <c r="H11208" s="113" t="s">
        <v>62048</v>
      </c>
      <c r="I11208" s="113" t="s">
        <v>90618</v>
      </c>
    </row>
    <row r="11209" spans="5:9" ht="14.5" x14ac:dyDescent="0.35">
      <c r="E11209" s="113" t="s">
        <v>79752</v>
      </c>
      <c r="F11209" s="113" t="s">
        <v>20049</v>
      </c>
      <c r="G11209" s="113" t="s">
        <v>44490</v>
      </c>
      <c r="H11209" s="113" t="s">
        <v>62047</v>
      </c>
      <c r="I11209" s="113" t="s">
        <v>90617</v>
      </c>
    </row>
    <row r="11210" spans="5:9" ht="14.5" x14ac:dyDescent="0.35">
      <c r="E11210" s="113" t="s">
        <v>79751</v>
      </c>
      <c r="F11210" s="113" t="s">
        <v>20048</v>
      </c>
      <c r="G11210" s="113" t="s">
        <v>44489</v>
      </c>
      <c r="H11210" s="113" t="s">
        <v>62046</v>
      </c>
      <c r="I11210" s="113" t="s">
        <v>90616</v>
      </c>
    </row>
    <row r="11211" spans="5:9" ht="14.5" x14ac:dyDescent="0.35">
      <c r="E11211" s="113" t="s">
        <v>79750</v>
      </c>
      <c r="F11211" s="113" t="s">
        <v>20047</v>
      </c>
      <c r="G11211" s="113" t="s">
        <v>44488</v>
      </c>
      <c r="H11211" s="113" t="s">
        <v>62045</v>
      </c>
      <c r="I11211" s="113" t="s">
        <v>90615</v>
      </c>
    </row>
    <row r="11212" spans="5:9" ht="14.5" x14ac:dyDescent="0.35">
      <c r="E11212" s="113" t="s">
        <v>79749</v>
      </c>
      <c r="F11212" s="113" t="s">
        <v>20046</v>
      </c>
      <c r="G11212" s="113" t="s">
        <v>44487</v>
      </c>
      <c r="H11212" s="113" t="s">
        <v>62044</v>
      </c>
      <c r="I11212" s="113" t="s">
        <v>90614</v>
      </c>
    </row>
    <row r="11213" spans="5:9" ht="14.5" x14ac:dyDescent="0.35">
      <c r="E11213" s="113" t="s">
        <v>79748</v>
      </c>
      <c r="F11213" s="113" t="s">
        <v>20045</v>
      </c>
      <c r="G11213" s="113" t="s">
        <v>44486</v>
      </c>
      <c r="H11213" s="113" t="s">
        <v>62043</v>
      </c>
      <c r="I11213" s="113" t="s">
        <v>90613</v>
      </c>
    </row>
    <row r="11214" spans="5:9" ht="14.5" x14ac:dyDescent="0.35">
      <c r="E11214" s="113" t="s">
        <v>79747</v>
      </c>
      <c r="F11214" s="113" t="s">
        <v>20044</v>
      </c>
      <c r="G11214" s="113" t="s">
        <v>44485</v>
      </c>
      <c r="H11214" s="113" t="s">
        <v>62042</v>
      </c>
      <c r="I11214" s="113" t="s">
        <v>90612</v>
      </c>
    </row>
    <row r="11215" spans="5:9" ht="14.5" x14ac:dyDescent="0.35">
      <c r="E11215" s="113" t="s">
        <v>79746</v>
      </c>
      <c r="F11215" s="113" t="s">
        <v>20043</v>
      </c>
      <c r="G11215" s="113" t="s">
        <v>44484</v>
      </c>
      <c r="H11215" s="113" t="s">
        <v>62041</v>
      </c>
      <c r="I11215" s="113" t="s">
        <v>90611</v>
      </c>
    </row>
    <row r="11216" spans="5:9" ht="14.5" x14ac:dyDescent="0.35">
      <c r="E11216" s="113" t="s">
        <v>79745</v>
      </c>
      <c r="F11216" s="113" t="s">
        <v>20042</v>
      </c>
      <c r="G11216" s="113" t="s">
        <v>44483</v>
      </c>
      <c r="H11216" s="113" t="s">
        <v>62040</v>
      </c>
      <c r="I11216" s="113" t="s">
        <v>90610</v>
      </c>
    </row>
    <row r="11217" spans="5:9" ht="14.5" x14ac:dyDescent="0.35">
      <c r="E11217" s="113" t="s">
        <v>79744</v>
      </c>
      <c r="F11217" s="113" t="s">
        <v>20041</v>
      </c>
      <c r="G11217" s="113" t="s">
        <v>44482</v>
      </c>
      <c r="H11217" s="113" t="s">
        <v>62039</v>
      </c>
      <c r="I11217" s="113" t="s">
        <v>90609</v>
      </c>
    </row>
    <row r="11218" spans="5:9" ht="14.5" x14ac:dyDescent="0.35">
      <c r="E11218" s="113" t="s">
        <v>79743</v>
      </c>
      <c r="F11218" s="113" t="s">
        <v>20040</v>
      </c>
      <c r="G11218" s="113" t="s">
        <v>44481</v>
      </c>
      <c r="H11218" s="113" t="s">
        <v>62038</v>
      </c>
      <c r="I11218" s="113" t="s">
        <v>90608</v>
      </c>
    </row>
    <row r="11219" spans="5:9" ht="14.5" x14ac:dyDescent="0.35">
      <c r="E11219" s="113" t="s">
        <v>79742</v>
      </c>
      <c r="F11219" s="113" t="s">
        <v>20039</v>
      </c>
      <c r="G11219" s="113" t="s">
        <v>44480</v>
      </c>
      <c r="H11219" s="113" t="s">
        <v>62037</v>
      </c>
      <c r="I11219" s="113" t="s">
        <v>90607</v>
      </c>
    </row>
    <row r="11220" spans="5:9" ht="14.5" x14ac:dyDescent="0.35">
      <c r="E11220" s="113" t="s">
        <v>79741</v>
      </c>
      <c r="F11220" s="113" t="s">
        <v>20038</v>
      </c>
      <c r="G11220" s="113" t="s">
        <v>44479</v>
      </c>
      <c r="H11220" s="113" t="s">
        <v>62036</v>
      </c>
      <c r="I11220" s="113" t="s">
        <v>90606</v>
      </c>
    </row>
    <row r="11221" spans="5:9" ht="14.5" x14ac:dyDescent="0.35">
      <c r="E11221" s="113" t="s">
        <v>79740</v>
      </c>
      <c r="F11221" s="113" t="s">
        <v>20037</v>
      </c>
      <c r="G11221" s="113" t="s">
        <v>44478</v>
      </c>
      <c r="H11221" s="113" t="s">
        <v>62035</v>
      </c>
      <c r="I11221" s="113" t="s">
        <v>90605</v>
      </c>
    </row>
    <row r="11222" spans="5:9" ht="14.5" x14ac:dyDescent="0.35">
      <c r="E11222" s="113" t="s">
        <v>79739</v>
      </c>
      <c r="F11222" s="113" t="s">
        <v>20036</v>
      </c>
      <c r="G11222" s="113" t="s">
        <v>44477</v>
      </c>
      <c r="H11222" s="113" t="s">
        <v>62034</v>
      </c>
      <c r="I11222" s="113" t="s">
        <v>90604</v>
      </c>
    </row>
    <row r="11223" spans="5:9" ht="14.5" x14ac:dyDescent="0.35">
      <c r="E11223" s="113" t="s">
        <v>79738</v>
      </c>
      <c r="F11223" s="113" t="s">
        <v>20035</v>
      </c>
      <c r="G11223" s="113" t="s">
        <v>44476</v>
      </c>
      <c r="H11223" s="113" t="s">
        <v>62033</v>
      </c>
      <c r="I11223" s="113" t="s">
        <v>90603</v>
      </c>
    </row>
    <row r="11224" spans="5:9" ht="14.5" x14ac:dyDescent="0.35">
      <c r="E11224" s="113" t="s">
        <v>79737</v>
      </c>
      <c r="F11224" s="113" t="s">
        <v>20034</v>
      </c>
      <c r="G11224" s="113" t="s">
        <v>44475</v>
      </c>
      <c r="H11224" s="113" t="s">
        <v>62032</v>
      </c>
      <c r="I11224" s="113" t="s">
        <v>90602</v>
      </c>
    </row>
    <row r="11225" spans="5:9" ht="14.5" x14ac:dyDescent="0.35">
      <c r="E11225" s="113" t="s">
        <v>79736</v>
      </c>
      <c r="F11225" s="113" t="s">
        <v>20033</v>
      </c>
      <c r="G11225" s="113" t="s">
        <v>44474</v>
      </c>
      <c r="H11225" s="113" t="s">
        <v>62031</v>
      </c>
      <c r="I11225" s="113" t="s">
        <v>90601</v>
      </c>
    </row>
    <row r="11226" spans="5:9" ht="14.5" x14ac:dyDescent="0.35">
      <c r="E11226" s="113" t="s">
        <v>79735</v>
      </c>
      <c r="F11226" s="113" t="s">
        <v>20032</v>
      </c>
      <c r="G11226" s="113" t="s">
        <v>44473</v>
      </c>
      <c r="H11226" s="113" t="s">
        <v>62030</v>
      </c>
      <c r="I11226" s="113" t="s">
        <v>90600</v>
      </c>
    </row>
    <row r="11227" spans="5:9" ht="14.5" x14ac:dyDescent="0.35">
      <c r="E11227" s="113" t="s">
        <v>79734</v>
      </c>
      <c r="F11227" s="113" t="s">
        <v>20031</v>
      </c>
      <c r="G11227" s="113" t="s">
        <v>44472</v>
      </c>
      <c r="H11227" s="113" t="s">
        <v>62029</v>
      </c>
      <c r="I11227" s="113" t="s">
        <v>90599</v>
      </c>
    </row>
    <row r="11228" spans="5:9" ht="14.5" x14ac:dyDescent="0.35">
      <c r="E11228" s="113" t="s">
        <v>79733</v>
      </c>
      <c r="F11228" s="113" t="s">
        <v>20030</v>
      </c>
      <c r="G11228" s="113" t="s">
        <v>44471</v>
      </c>
      <c r="H11228" s="113" t="s">
        <v>62028</v>
      </c>
      <c r="I11228" s="113" t="s">
        <v>90598</v>
      </c>
    </row>
    <row r="11229" spans="5:9" ht="14.5" x14ac:dyDescent="0.35">
      <c r="E11229" s="113" t="s">
        <v>79732</v>
      </c>
      <c r="F11229" s="113" t="s">
        <v>20029</v>
      </c>
      <c r="G11229" s="113" t="s">
        <v>44470</v>
      </c>
      <c r="H11229" s="113" t="s">
        <v>62027</v>
      </c>
      <c r="I11229" s="113" t="s">
        <v>90597</v>
      </c>
    </row>
    <row r="11230" spans="5:9" ht="14.5" x14ac:dyDescent="0.35">
      <c r="E11230" s="113" t="s">
        <v>79731</v>
      </c>
      <c r="F11230" s="113" t="s">
        <v>20028</v>
      </c>
      <c r="G11230" s="113" t="s">
        <v>44469</v>
      </c>
      <c r="H11230" s="113" t="s">
        <v>62026</v>
      </c>
      <c r="I11230" s="113" t="s">
        <v>90596</v>
      </c>
    </row>
    <row r="11231" spans="5:9" ht="14.5" x14ac:dyDescent="0.35">
      <c r="E11231" s="113" t="s">
        <v>79730</v>
      </c>
      <c r="F11231" s="113" t="s">
        <v>20027</v>
      </c>
      <c r="G11231" s="113" t="s">
        <v>44468</v>
      </c>
      <c r="H11231" s="113" t="s">
        <v>62025</v>
      </c>
      <c r="I11231" s="113" t="s">
        <v>90595</v>
      </c>
    </row>
    <row r="11232" spans="5:9" ht="14.5" x14ac:dyDescent="0.35">
      <c r="E11232" s="113" t="s">
        <v>79729</v>
      </c>
      <c r="F11232" s="113" t="s">
        <v>20026</v>
      </c>
      <c r="G11232" s="113" t="s">
        <v>44467</v>
      </c>
      <c r="H11232" s="113" t="s">
        <v>62024</v>
      </c>
      <c r="I11232" s="113" t="s">
        <v>90594</v>
      </c>
    </row>
    <row r="11233" spans="5:9" ht="14.5" x14ac:dyDescent="0.35">
      <c r="E11233" s="113" t="s">
        <v>79728</v>
      </c>
      <c r="F11233" s="113" t="s">
        <v>20025</v>
      </c>
      <c r="G11233" s="113" t="s">
        <v>44466</v>
      </c>
      <c r="H11233" s="113" t="s">
        <v>62023</v>
      </c>
      <c r="I11233" s="113" t="s">
        <v>90593</v>
      </c>
    </row>
    <row r="11234" spans="5:9" ht="14.5" x14ac:dyDescent="0.35">
      <c r="E11234" s="113" t="s">
        <v>79727</v>
      </c>
      <c r="F11234" s="113" t="s">
        <v>20024</v>
      </c>
      <c r="G11234" s="113" t="s">
        <v>44465</v>
      </c>
      <c r="H11234" s="113" t="s">
        <v>62022</v>
      </c>
      <c r="I11234" s="113" t="s">
        <v>90592</v>
      </c>
    </row>
    <row r="11235" spans="5:9" ht="14.5" x14ac:dyDescent="0.35">
      <c r="E11235" s="113" t="s">
        <v>79726</v>
      </c>
      <c r="F11235" s="113" t="s">
        <v>20023</v>
      </c>
      <c r="G11235" s="113" t="s">
        <v>44464</v>
      </c>
      <c r="H11235" s="113" t="s">
        <v>62021</v>
      </c>
      <c r="I11235" s="113" t="s">
        <v>90591</v>
      </c>
    </row>
    <row r="11236" spans="5:9" ht="14.5" x14ac:dyDescent="0.35">
      <c r="E11236" s="113" t="s">
        <v>79725</v>
      </c>
      <c r="F11236" s="113" t="s">
        <v>20022</v>
      </c>
      <c r="G11236" s="113" t="s">
        <v>44463</v>
      </c>
      <c r="H11236" s="113" t="s">
        <v>62020</v>
      </c>
      <c r="I11236" s="113" t="s">
        <v>90590</v>
      </c>
    </row>
    <row r="11237" spans="5:9" ht="14.5" x14ac:dyDescent="0.35">
      <c r="E11237" s="113" t="s">
        <v>79724</v>
      </c>
      <c r="F11237" s="113" t="s">
        <v>20021</v>
      </c>
      <c r="G11237" s="113" t="s">
        <v>44462</v>
      </c>
      <c r="H11237" s="113" t="s">
        <v>62019</v>
      </c>
      <c r="I11237" s="113" t="s">
        <v>90589</v>
      </c>
    </row>
    <row r="11238" spans="5:9" ht="14.5" x14ac:dyDescent="0.35">
      <c r="E11238" s="113" t="s">
        <v>79723</v>
      </c>
      <c r="F11238" s="113" t="s">
        <v>20020</v>
      </c>
      <c r="G11238" s="113" t="s">
        <v>44461</v>
      </c>
      <c r="H11238" s="113" t="s">
        <v>62018</v>
      </c>
      <c r="I11238" s="113" t="s">
        <v>90588</v>
      </c>
    </row>
    <row r="11239" spans="5:9" ht="14.5" x14ac:dyDescent="0.35">
      <c r="E11239" s="113" t="s">
        <v>79722</v>
      </c>
      <c r="F11239" s="113" t="s">
        <v>20019</v>
      </c>
      <c r="G11239" s="113" t="s">
        <v>44460</v>
      </c>
      <c r="H11239" s="113" t="s">
        <v>62017</v>
      </c>
      <c r="I11239" s="113" t="s">
        <v>90587</v>
      </c>
    </row>
    <row r="11240" spans="5:9" ht="14.5" x14ac:dyDescent="0.35">
      <c r="E11240" s="113" t="s">
        <v>79721</v>
      </c>
      <c r="F11240" s="113" t="s">
        <v>20018</v>
      </c>
      <c r="G11240" s="113" t="s">
        <v>44459</v>
      </c>
      <c r="H11240" s="113" t="s">
        <v>62016</v>
      </c>
      <c r="I11240" s="113" t="s">
        <v>90586</v>
      </c>
    </row>
    <row r="11241" spans="5:9" ht="14.5" x14ac:dyDescent="0.35">
      <c r="E11241" s="113" t="s">
        <v>79720</v>
      </c>
      <c r="F11241" s="113" t="s">
        <v>20017</v>
      </c>
      <c r="G11241" s="113" t="s">
        <v>44458</v>
      </c>
      <c r="H11241" s="113" t="s">
        <v>62015</v>
      </c>
      <c r="I11241" s="113" t="s">
        <v>90585</v>
      </c>
    </row>
    <row r="11242" spans="5:9" ht="14.5" x14ac:dyDescent="0.35">
      <c r="E11242" s="113" t="s">
        <v>79719</v>
      </c>
      <c r="F11242" s="113" t="s">
        <v>20016</v>
      </c>
      <c r="G11242" s="113" t="s">
        <v>44457</v>
      </c>
      <c r="H11242" s="113" t="s">
        <v>62014</v>
      </c>
      <c r="I11242" s="113" t="s">
        <v>90584</v>
      </c>
    </row>
    <row r="11243" spans="5:9" ht="14.5" x14ac:dyDescent="0.35">
      <c r="E11243" s="113" t="s">
        <v>79718</v>
      </c>
      <c r="F11243" s="113" t="s">
        <v>20015</v>
      </c>
      <c r="G11243" s="113" t="s">
        <v>44456</v>
      </c>
      <c r="H11243" s="113" t="s">
        <v>62013</v>
      </c>
      <c r="I11243" s="113" t="s">
        <v>90583</v>
      </c>
    </row>
    <row r="11244" spans="5:9" ht="14.5" x14ac:dyDescent="0.35">
      <c r="E11244" s="113" t="s">
        <v>79717</v>
      </c>
      <c r="F11244" s="113" t="s">
        <v>20014</v>
      </c>
      <c r="G11244" s="113" t="s">
        <v>44455</v>
      </c>
      <c r="H11244" s="113" t="s">
        <v>62012</v>
      </c>
      <c r="I11244" s="113" t="s">
        <v>90582</v>
      </c>
    </row>
    <row r="11245" spans="5:9" ht="14.5" x14ac:dyDescent="0.35">
      <c r="E11245" s="113" t="s">
        <v>79716</v>
      </c>
      <c r="F11245" s="113" t="s">
        <v>20013</v>
      </c>
      <c r="G11245" s="113" t="s">
        <v>44454</v>
      </c>
      <c r="H11245" s="113" t="s">
        <v>62011</v>
      </c>
      <c r="I11245" s="113" t="s">
        <v>90581</v>
      </c>
    </row>
    <row r="11246" spans="5:9" ht="14.5" x14ac:dyDescent="0.35">
      <c r="E11246" s="113" t="s">
        <v>79715</v>
      </c>
      <c r="F11246" s="113" t="s">
        <v>20012</v>
      </c>
      <c r="G11246" s="113" t="s">
        <v>44453</v>
      </c>
      <c r="H11246" s="113" t="s">
        <v>62010</v>
      </c>
      <c r="I11246" s="113" t="s">
        <v>90580</v>
      </c>
    </row>
    <row r="11247" spans="5:9" ht="14.5" x14ac:dyDescent="0.35">
      <c r="E11247" s="113" t="s">
        <v>79714</v>
      </c>
      <c r="F11247" s="113" t="s">
        <v>20011</v>
      </c>
      <c r="G11247" s="113" t="s">
        <v>44452</v>
      </c>
      <c r="H11247" s="113" t="s">
        <v>62009</v>
      </c>
      <c r="I11247" s="113" t="s">
        <v>90579</v>
      </c>
    </row>
    <row r="11248" spans="5:9" ht="14.5" x14ac:dyDescent="0.35">
      <c r="E11248" s="113" t="s">
        <v>79713</v>
      </c>
      <c r="F11248" s="113" t="s">
        <v>20010</v>
      </c>
      <c r="G11248" s="113" t="s">
        <v>44451</v>
      </c>
      <c r="H11248" s="113" t="s">
        <v>62008</v>
      </c>
      <c r="I11248" s="113" t="s">
        <v>90578</v>
      </c>
    </row>
    <row r="11249" spans="5:9" ht="14.5" x14ac:dyDescent="0.35">
      <c r="E11249" s="113" t="s">
        <v>79712</v>
      </c>
      <c r="F11249" s="113" t="s">
        <v>20009</v>
      </c>
      <c r="G11249" s="113" t="s">
        <v>44450</v>
      </c>
      <c r="H11249" s="113" t="s">
        <v>62007</v>
      </c>
      <c r="I11249" s="113" t="s">
        <v>90577</v>
      </c>
    </row>
    <row r="11250" spans="5:9" ht="14.5" x14ac:dyDescent="0.35">
      <c r="E11250" s="113" t="s">
        <v>79711</v>
      </c>
      <c r="F11250" s="113" t="s">
        <v>20008</v>
      </c>
      <c r="G11250" s="113" t="s">
        <v>44449</v>
      </c>
      <c r="H11250" s="113" t="s">
        <v>62006</v>
      </c>
      <c r="I11250" s="113" t="s">
        <v>90576</v>
      </c>
    </row>
    <row r="11251" spans="5:9" ht="14.5" x14ac:dyDescent="0.35">
      <c r="E11251" s="113" t="s">
        <v>79710</v>
      </c>
      <c r="F11251" s="113" t="s">
        <v>20007</v>
      </c>
      <c r="G11251" s="113" t="s">
        <v>44448</v>
      </c>
      <c r="H11251" s="113" t="s">
        <v>62005</v>
      </c>
      <c r="I11251" s="113" t="s">
        <v>90575</v>
      </c>
    </row>
    <row r="11252" spans="5:9" ht="14.5" x14ac:dyDescent="0.35">
      <c r="E11252" s="113" t="s">
        <v>79709</v>
      </c>
      <c r="F11252" s="113" t="s">
        <v>20006</v>
      </c>
      <c r="G11252" s="113" t="s">
        <v>44447</v>
      </c>
      <c r="H11252" s="113" t="s">
        <v>62004</v>
      </c>
      <c r="I11252" s="113" t="s">
        <v>90574</v>
      </c>
    </row>
    <row r="11253" spans="5:9" ht="14.5" x14ac:dyDescent="0.35">
      <c r="E11253" s="113" t="s">
        <v>79708</v>
      </c>
      <c r="F11253" s="113" t="s">
        <v>20005</v>
      </c>
      <c r="G11253" s="113" t="s">
        <v>44446</v>
      </c>
      <c r="H11253" s="113" t="s">
        <v>62003</v>
      </c>
      <c r="I11253" s="113" t="s">
        <v>90573</v>
      </c>
    </row>
    <row r="11254" spans="5:9" ht="14.5" x14ac:dyDescent="0.35">
      <c r="E11254" s="113" t="s">
        <v>79707</v>
      </c>
      <c r="F11254" s="113" t="s">
        <v>20004</v>
      </c>
      <c r="G11254" s="113" t="s">
        <v>44445</v>
      </c>
      <c r="H11254" s="113" t="s">
        <v>62002</v>
      </c>
      <c r="I11254" s="113" t="s">
        <v>90572</v>
      </c>
    </row>
    <row r="11255" spans="5:9" ht="14.5" x14ac:dyDescent="0.35">
      <c r="E11255" s="113" t="s">
        <v>79706</v>
      </c>
      <c r="F11255" s="113" t="s">
        <v>20003</v>
      </c>
      <c r="G11255" s="113" t="s">
        <v>44444</v>
      </c>
      <c r="H11255" s="113" t="s">
        <v>62001</v>
      </c>
      <c r="I11255" s="113" t="s">
        <v>90571</v>
      </c>
    </row>
    <row r="11256" spans="5:9" ht="14.5" x14ac:dyDescent="0.35">
      <c r="E11256" s="113" t="s">
        <v>79705</v>
      </c>
      <c r="F11256" s="113" t="s">
        <v>20002</v>
      </c>
      <c r="G11256" s="113" t="s">
        <v>44443</v>
      </c>
      <c r="H11256" s="113" t="s">
        <v>62000</v>
      </c>
      <c r="I11256" s="113" t="s">
        <v>90570</v>
      </c>
    </row>
    <row r="11257" spans="5:9" ht="14.5" x14ac:dyDescent="0.35">
      <c r="E11257" s="113" t="s">
        <v>79704</v>
      </c>
      <c r="F11257" s="113" t="s">
        <v>20001</v>
      </c>
      <c r="G11257" s="113" t="s">
        <v>44442</v>
      </c>
      <c r="H11257" s="113" t="s">
        <v>61999</v>
      </c>
      <c r="I11257" s="113" t="s">
        <v>90569</v>
      </c>
    </row>
    <row r="11258" spans="5:9" ht="14.5" x14ac:dyDescent="0.35">
      <c r="E11258" s="113" t="s">
        <v>79703</v>
      </c>
      <c r="F11258" s="113" t="s">
        <v>20000</v>
      </c>
      <c r="G11258" s="113" t="s">
        <v>44441</v>
      </c>
      <c r="H11258" s="113" t="s">
        <v>61998</v>
      </c>
      <c r="I11258" s="113" t="s">
        <v>90568</v>
      </c>
    </row>
    <row r="11259" spans="5:9" ht="14.5" x14ac:dyDescent="0.35">
      <c r="E11259" s="113" t="s">
        <v>79702</v>
      </c>
      <c r="F11259" s="113" t="s">
        <v>19999</v>
      </c>
      <c r="G11259" s="113" t="s">
        <v>44440</v>
      </c>
      <c r="H11259" s="113" t="s">
        <v>61997</v>
      </c>
      <c r="I11259" s="113" t="s">
        <v>90567</v>
      </c>
    </row>
    <row r="11260" spans="5:9" ht="14.5" x14ac:dyDescent="0.35">
      <c r="E11260" s="113" t="s">
        <v>79701</v>
      </c>
      <c r="F11260" s="113" t="s">
        <v>19998</v>
      </c>
      <c r="G11260" s="113" t="s">
        <v>44439</v>
      </c>
      <c r="H11260" s="113" t="s">
        <v>61996</v>
      </c>
      <c r="I11260" s="113" t="s">
        <v>90566</v>
      </c>
    </row>
    <row r="11261" spans="5:9" ht="14.5" x14ac:dyDescent="0.35">
      <c r="E11261" s="113" t="s">
        <v>79700</v>
      </c>
      <c r="F11261" s="113" t="s">
        <v>19997</v>
      </c>
      <c r="G11261" s="113" t="s">
        <v>44438</v>
      </c>
      <c r="H11261" s="113" t="s">
        <v>61995</v>
      </c>
      <c r="I11261" s="113" t="s">
        <v>90565</v>
      </c>
    </row>
    <row r="11262" spans="5:9" ht="14.5" x14ac:dyDescent="0.35">
      <c r="E11262" s="113" t="s">
        <v>79699</v>
      </c>
      <c r="F11262" s="113" t="s">
        <v>19996</v>
      </c>
      <c r="G11262" s="113" t="s">
        <v>44437</v>
      </c>
      <c r="H11262" s="113" t="s">
        <v>61994</v>
      </c>
      <c r="I11262" s="113" t="s">
        <v>90564</v>
      </c>
    </row>
    <row r="11263" spans="5:9" ht="14.5" x14ac:dyDescent="0.35">
      <c r="E11263" s="113" t="s">
        <v>79698</v>
      </c>
      <c r="F11263" s="113" t="s">
        <v>19995</v>
      </c>
      <c r="G11263" s="113" t="s">
        <v>44436</v>
      </c>
      <c r="H11263" s="113" t="s">
        <v>61993</v>
      </c>
      <c r="I11263" s="113" t="s">
        <v>90563</v>
      </c>
    </row>
    <row r="11264" spans="5:9" ht="14.5" x14ac:dyDescent="0.35">
      <c r="E11264" s="113" t="s">
        <v>79697</v>
      </c>
      <c r="F11264" s="113" t="s">
        <v>19994</v>
      </c>
      <c r="G11264" s="113" t="s">
        <v>44435</v>
      </c>
      <c r="H11264" s="113" t="s">
        <v>61992</v>
      </c>
      <c r="I11264" s="113" t="s">
        <v>90562</v>
      </c>
    </row>
    <row r="11265" spans="5:9" ht="14.5" x14ac:dyDescent="0.35">
      <c r="E11265" s="113" t="s">
        <v>79696</v>
      </c>
      <c r="F11265" s="113" t="s">
        <v>19993</v>
      </c>
      <c r="G11265" s="113" t="s">
        <v>44434</v>
      </c>
      <c r="H11265" s="113" t="s">
        <v>61991</v>
      </c>
      <c r="I11265" s="113" t="s">
        <v>90561</v>
      </c>
    </row>
    <row r="11266" spans="5:9" ht="14.5" x14ac:dyDescent="0.35">
      <c r="E11266" s="113" t="s">
        <v>79695</v>
      </c>
      <c r="F11266" s="113" t="s">
        <v>19992</v>
      </c>
      <c r="G11266" s="113" t="s">
        <v>44433</v>
      </c>
      <c r="H11266" s="113" t="s">
        <v>61990</v>
      </c>
      <c r="I11266" s="113" t="s">
        <v>90560</v>
      </c>
    </row>
    <row r="11267" spans="5:9" ht="14.5" x14ac:dyDescent="0.35">
      <c r="E11267" s="113" t="s">
        <v>79694</v>
      </c>
      <c r="F11267" s="113" t="s">
        <v>19991</v>
      </c>
      <c r="G11267" s="113" t="s">
        <v>44432</v>
      </c>
      <c r="H11267" s="113" t="s">
        <v>61989</v>
      </c>
      <c r="I11267" s="113" t="s">
        <v>90559</v>
      </c>
    </row>
    <row r="11268" spans="5:9" ht="14.5" x14ac:dyDescent="0.35">
      <c r="E11268" s="113" t="s">
        <v>79693</v>
      </c>
      <c r="F11268" s="113" t="s">
        <v>19990</v>
      </c>
      <c r="G11268" s="113" t="s">
        <v>44431</v>
      </c>
      <c r="H11268" s="113" t="s">
        <v>61988</v>
      </c>
      <c r="I11268" s="113" t="s">
        <v>90558</v>
      </c>
    </row>
    <row r="11269" spans="5:9" ht="14.5" x14ac:dyDescent="0.35">
      <c r="E11269" s="113" t="s">
        <v>79692</v>
      </c>
      <c r="F11269" s="113" t="s">
        <v>19989</v>
      </c>
      <c r="G11269" s="113" t="s">
        <v>140738</v>
      </c>
      <c r="H11269" s="113" t="s">
        <v>61987</v>
      </c>
      <c r="I11269" s="113" t="s">
        <v>90557</v>
      </c>
    </row>
    <row r="11270" spans="5:9" ht="14.5" x14ac:dyDescent="0.35">
      <c r="E11270" s="113" t="s">
        <v>79691</v>
      </c>
      <c r="F11270" s="113" t="s">
        <v>19988</v>
      </c>
      <c r="G11270" s="113" t="s">
        <v>140739</v>
      </c>
      <c r="H11270" s="113" t="s">
        <v>61986</v>
      </c>
      <c r="I11270" s="113" t="s">
        <v>90556</v>
      </c>
    </row>
    <row r="11271" spans="5:9" ht="14.5" x14ac:dyDescent="0.35">
      <c r="E11271" s="113" t="s">
        <v>79690</v>
      </c>
      <c r="F11271" s="113" t="s">
        <v>19987</v>
      </c>
      <c r="G11271" s="113" t="s">
        <v>138398</v>
      </c>
      <c r="H11271" s="113" t="s">
        <v>61985</v>
      </c>
      <c r="I11271" s="113" t="s">
        <v>90555</v>
      </c>
    </row>
    <row r="11272" spans="5:9" ht="14.5" x14ac:dyDescent="0.35">
      <c r="E11272" s="113" t="s">
        <v>79689</v>
      </c>
      <c r="F11272" s="113" t="s">
        <v>19986</v>
      </c>
      <c r="G11272" s="113" t="s">
        <v>138399</v>
      </c>
      <c r="H11272" s="113" t="s">
        <v>61984</v>
      </c>
      <c r="I11272" s="113" t="s">
        <v>90554</v>
      </c>
    </row>
    <row r="11273" spans="5:9" ht="14.5" x14ac:dyDescent="0.35">
      <c r="E11273" s="113" t="s">
        <v>79688</v>
      </c>
      <c r="F11273" s="113" t="s">
        <v>19985</v>
      </c>
      <c r="G11273" s="113" t="s">
        <v>128969</v>
      </c>
      <c r="H11273" s="113" t="s">
        <v>61983</v>
      </c>
      <c r="I11273" s="113" t="s">
        <v>90553</v>
      </c>
    </row>
    <row r="11274" spans="5:9" ht="14.5" x14ac:dyDescent="0.35">
      <c r="E11274" s="113" t="s">
        <v>79687</v>
      </c>
      <c r="F11274" s="113" t="s">
        <v>19984</v>
      </c>
      <c r="G11274" s="113" t="s">
        <v>125077</v>
      </c>
      <c r="H11274" s="113" t="s">
        <v>61982</v>
      </c>
      <c r="I11274" s="113" t="s">
        <v>90552</v>
      </c>
    </row>
    <row r="11275" spans="5:9" ht="14.5" x14ac:dyDescent="0.35">
      <c r="E11275" s="113" t="s">
        <v>79686</v>
      </c>
      <c r="F11275" s="113" t="s">
        <v>19983</v>
      </c>
      <c r="G11275" s="113" t="s">
        <v>137553</v>
      </c>
      <c r="H11275" s="113" t="s">
        <v>61981</v>
      </c>
      <c r="I11275" s="113" t="s">
        <v>90551</v>
      </c>
    </row>
    <row r="11276" spans="5:9" ht="14.5" x14ac:dyDescent="0.35">
      <c r="E11276" s="113" t="s">
        <v>79685</v>
      </c>
      <c r="F11276" s="113" t="s">
        <v>19982</v>
      </c>
      <c r="G11276" s="113" t="s">
        <v>128970</v>
      </c>
      <c r="H11276" s="113" t="s">
        <v>61980</v>
      </c>
      <c r="I11276" s="113" t="s">
        <v>90550</v>
      </c>
    </row>
    <row r="11277" spans="5:9" ht="14.5" x14ac:dyDescent="0.35">
      <c r="E11277" s="113" t="s">
        <v>79684</v>
      </c>
      <c r="F11277" s="113" t="s">
        <v>19981</v>
      </c>
      <c r="G11277" s="113" t="s">
        <v>125078</v>
      </c>
      <c r="H11277" s="113" t="s">
        <v>61979</v>
      </c>
      <c r="I11277" s="113" t="s">
        <v>90549</v>
      </c>
    </row>
    <row r="11278" spans="5:9" ht="14.5" x14ac:dyDescent="0.35">
      <c r="E11278" s="113" t="s">
        <v>79683</v>
      </c>
      <c r="F11278" s="113" t="s">
        <v>19980</v>
      </c>
      <c r="G11278" s="113" t="s">
        <v>128971</v>
      </c>
      <c r="H11278" s="113" t="s">
        <v>61978</v>
      </c>
      <c r="I11278" s="113" t="s">
        <v>90548</v>
      </c>
    </row>
    <row r="11279" spans="5:9" ht="14.5" x14ac:dyDescent="0.35">
      <c r="E11279" s="113" t="s">
        <v>79682</v>
      </c>
      <c r="F11279" s="113" t="s">
        <v>19979</v>
      </c>
      <c r="G11279" s="113" t="s">
        <v>140740</v>
      </c>
      <c r="H11279" s="113" t="s">
        <v>61977</v>
      </c>
      <c r="I11279" s="113" t="s">
        <v>90547</v>
      </c>
    </row>
    <row r="11280" spans="5:9" ht="14.5" x14ac:dyDescent="0.35">
      <c r="E11280" s="113" t="s">
        <v>79681</v>
      </c>
      <c r="F11280" s="113" t="s">
        <v>19978</v>
      </c>
      <c r="G11280" s="113" t="s">
        <v>127645</v>
      </c>
      <c r="H11280" s="113" t="s">
        <v>61976</v>
      </c>
      <c r="I11280" s="113" t="s">
        <v>90546</v>
      </c>
    </row>
    <row r="11281" spans="5:9" ht="14.5" x14ac:dyDescent="0.35">
      <c r="E11281" s="113" t="s">
        <v>79680</v>
      </c>
      <c r="F11281" s="113" t="s">
        <v>19977</v>
      </c>
      <c r="G11281" s="113" t="s">
        <v>125079</v>
      </c>
      <c r="H11281" s="113" t="s">
        <v>61975</v>
      </c>
      <c r="I11281" s="113" t="s">
        <v>140308</v>
      </c>
    </row>
    <row r="11282" spans="5:9" ht="14.5" x14ac:dyDescent="0.35">
      <c r="E11282" s="113" t="s">
        <v>79679</v>
      </c>
      <c r="F11282" s="113" t="s">
        <v>19976</v>
      </c>
      <c r="G11282" s="113" t="s">
        <v>122361</v>
      </c>
      <c r="H11282" s="113" t="s">
        <v>61974</v>
      </c>
      <c r="I11282" s="113" t="s">
        <v>90545</v>
      </c>
    </row>
    <row r="11283" spans="5:9" ht="14.5" x14ac:dyDescent="0.35">
      <c r="E11283" s="113" t="s">
        <v>79678</v>
      </c>
      <c r="F11283" s="113" t="s">
        <v>19975</v>
      </c>
      <c r="G11283" s="113" t="s">
        <v>120713</v>
      </c>
      <c r="H11283" s="113" t="s">
        <v>61973</v>
      </c>
      <c r="I11283" s="113" t="s">
        <v>90544</v>
      </c>
    </row>
    <row r="11284" spans="5:9" ht="14.5" x14ac:dyDescent="0.35">
      <c r="E11284" s="113" t="s">
        <v>79677</v>
      </c>
      <c r="F11284" s="113" t="s">
        <v>19974</v>
      </c>
      <c r="G11284" s="113" t="s">
        <v>118183</v>
      </c>
      <c r="H11284" s="113" t="s">
        <v>61972</v>
      </c>
      <c r="I11284" s="113" t="s">
        <v>90543</v>
      </c>
    </row>
    <row r="11285" spans="5:9" ht="14.5" x14ac:dyDescent="0.35">
      <c r="E11285" s="113" t="s">
        <v>79676</v>
      </c>
      <c r="F11285" s="113" t="s">
        <v>19973</v>
      </c>
      <c r="G11285" s="113" t="s">
        <v>120712</v>
      </c>
      <c r="H11285" s="113" t="s">
        <v>61971</v>
      </c>
      <c r="I11285" s="113" t="s">
        <v>90542</v>
      </c>
    </row>
    <row r="11286" spans="5:9" ht="14.5" x14ac:dyDescent="0.35">
      <c r="E11286" s="113" t="s">
        <v>79675</v>
      </c>
      <c r="F11286" s="113" t="s">
        <v>19972</v>
      </c>
      <c r="G11286" s="113" t="s">
        <v>118182</v>
      </c>
      <c r="H11286" s="113" t="s">
        <v>61970</v>
      </c>
      <c r="I11286" s="113" t="s">
        <v>90541</v>
      </c>
    </row>
    <row r="11287" spans="5:9" ht="14.5" x14ac:dyDescent="0.35">
      <c r="E11287" s="113" t="s">
        <v>79674</v>
      </c>
      <c r="F11287" s="113" t="s">
        <v>19971</v>
      </c>
      <c r="G11287" s="113" t="s">
        <v>118181</v>
      </c>
      <c r="H11287" s="113" t="s">
        <v>61969</v>
      </c>
      <c r="I11287" s="113" t="s">
        <v>90540</v>
      </c>
    </row>
    <row r="11288" spans="5:9" ht="14.5" x14ac:dyDescent="0.35">
      <c r="E11288" s="113" t="s">
        <v>79673</v>
      </c>
      <c r="F11288" s="113" t="s">
        <v>19970</v>
      </c>
      <c r="G11288" s="113" t="s">
        <v>120711</v>
      </c>
      <c r="H11288" s="113" t="s">
        <v>61968</v>
      </c>
      <c r="I11288" s="113" t="s">
        <v>90539</v>
      </c>
    </row>
    <row r="11289" spans="5:9" ht="14.5" x14ac:dyDescent="0.35">
      <c r="E11289" s="113" t="s">
        <v>79672</v>
      </c>
      <c r="F11289" s="113" t="s">
        <v>19969</v>
      </c>
      <c r="G11289" s="113" t="s">
        <v>118180</v>
      </c>
      <c r="H11289" s="113" t="s">
        <v>61967</v>
      </c>
      <c r="I11289" s="113" t="s">
        <v>90538</v>
      </c>
    </row>
    <row r="11290" spans="5:9" ht="14.5" x14ac:dyDescent="0.35">
      <c r="E11290" s="113" t="s">
        <v>79671</v>
      </c>
      <c r="F11290" s="113" t="s">
        <v>19968</v>
      </c>
      <c r="G11290" s="113" t="s">
        <v>118179</v>
      </c>
      <c r="H11290" s="113" t="s">
        <v>61966</v>
      </c>
      <c r="I11290" s="113" t="s">
        <v>90537</v>
      </c>
    </row>
    <row r="11291" spans="5:9" ht="14.5" x14ac:dyDescent="0.35">
      <c r="E11291" s="113" t="s">
        <v>79670</v>
      </c>
      <c r="F11291" s="113" t="s">
        <v>19967</v>
      </c>
      <c r="G11291" s="113" t="s">
        <v>118178</v>
      </c>
      <c r="H11291" s="113" t="s">
        <v>61965</v>
      </c>
      <c r="I11291" s="113" t="s">
        <v>90536</v>
      </c>
    </row>
    <row r="11292" spans="5:9" ht="14.5" x14ac:dyDescent="0.35">
      <c r="E11292" s="113" t="s">
        <v>79669</v>
      </c>
      <c r="F11292" s="113" t="s">
        <v>19966</v>
      </c>
      <c r="G11292" s="113" t="s">
        <v>118177</v>
      </c>
      <c r="H11292" s="113" t="s">
        <v>61964</v>
      </c>
      <c r="I11292" s="113" t="s">
        <v>90535</v>
      </c>
    </row>
    <row r="11293" spans="5:9" ht="14.5" x14ac:dyDescent="0.35">
      <c r="E11293" s="113" t="s">
        <v>79668</v>
      </c>
      <c r="F11293" s="113" t="s">
        <v>19965</v>
      </c>
      <c r="G11293" s="113" t="s">
        <v>109970</v>
      </c>
      <c r="H11293" s="113" t="s">
        <v>61963</v>
      </c>
      <c r="I11293" s="113" t="s">
        <v>90534</v>
      </c>
    </row>
    <row r="11294" spans="5:9" ht="14.5" x14ac:dyDescent="0.35">
      <c r="E11294" s="113" t="s">
        <v>79667</v>
      </c>
      <c r="F11294" s="113" t="s">
        <v>19964</v>
      </c>
      <c r="G11294" s="113" t="s">
        <v>109969</v>
      </c>
      <c r="H11294" s="113" t="s">
        <v>61962</v>
      </c>
      <c r="I11294" s="113" t="s">
        <v>90533</v>
      </c>
    </row>
    <row r="11295" spans="5:9" ht="14.5" x14ac:dyDescent="0.35">
      <c r="E11295" s="113" t="s">
        <v>79666</v>
      </c>
      <c r="F11295" s="113" t="s">
        <v>19963</v>
      </c>
      <c r="G11295" s="113" t="s">
        <v>109968</v>
      </c>
      <c r="H11295" s="113" t="s">
        <v>61961</v>
      </c>
      <c r="I11295" s="113" t="s">
        <v>90532</v>
      </c>
    </row>
    <row r="11296" spans="5:9" ht="14.5" x14ac:dyDescent="0.35">
      <c r="E11296" s="113" t="s">
        <v>79665</v>
      </c>
      <c r="F11296" s="113" t="s">
        <v>19962</v>
      </c>
      <c r="G11296" s="113" t="s">
        <v>109967</v>
      </c>
      <c r="H11296" s="113" t="s">
        <v>61960</v>
      </c>
      <c r="I11296" s="113" t="s">
        <v>90531</v>
      </c>
    </row>
    <row r="11297" spans="5:9" ht="14.5" x14ac:dyDescent="0.35">
      <c r="E11297" s="113" t="s">
        <v>79664</v>
      </c>
      <c r="F11297" s="113" t="s">
        <v>19961</v>
      </c>
      <c r="G11297" s="113" t="s">
        <v>109966</v>
      </c>
      <c r="H11297" s="113" t="s">
        <v>61959</v>
      </c>
      <c r="I11297" s="113" t="s">
        <v>90530</v>
      </c>
    </row>
    <row r="11298" spans="5:9" ht="14.5" x14ac:dyDescent="0.35">
      <c r="E11298" s="113" t="s">
        <v>79663</v>
      </c>
      <c r="F11298" s="113" t="s">
        <v>19960</v>
      </c>
      <c r="G11298" s="113" t="s">
        <v>109965</v>
      </c>
      <c r="H11298" s="113" t="s">
        <v>61958</v>
      </c>
      <c r="I11298" s="113" t="s">
        <v>90529</v>
      </c>
    </row>
    <row r="11299" spans="5:9" ht="14.5" x14ac:dyDescent="0.35">
      <c r="E11299" s="113" t="s">
        <v>79662</v>
      </c>
      <c r="F11299" s="113" t="s">
        <v>19959</v>
      </c>
      <c r="G11299" s="113" t="s">
        <v>109964</v>
      </c>
      <c r="H11299" s="113" t="s">
        <v>61957</v>
      </c>
      <c r="I11299" s="113" t="s">
        <v>90528</v>
      </c>
    </row>
    <row r="11300" spans="5:9" ht="14.5" x14ac:dyDescent="0.35">
      <c r="E11300" s="113" t="s">
        <v>79661</v>
      </c>
      <c r="F11300" s="113" t="s">
        <v>19958</v>
      </c>
      <c r="G11300" s="113" t="s">
        <v>44430</v>
      </c>
      <c r="H11300" s="113" t="s">
        <v>61956</v>
      </c>
      <c r="I11300" s="113" t="s">
        <v>90527</v>
      </c>
    </row>
    <row r="11301" spans="5:9" ht="14.5" x14ac:dyDescent="0.35">
      <c r="E11301" s="113" t="s">
        <v>79660</v>
      </c>
      <c r="F11301" s="113" t="s">
        <v>19957</v>
      </c>
      <c r="G11301" s="113" t="s">
        <v>44429</v>
      </c>
      <c r="H11301" s="113" t="s">
        <v>61955</v>
      </c>
      <c r="I11301" s="113" t="s">
        <v>90526</v>
      </c>
    </row>
    <row r="11302" spans="5:9" ht="14.5" x14ac:dyDescent="0.35">
      <c r="E11302" s="113" t="s">
        <v>79659</v>
      </c>
      <c r="F11302" s="113" t="s">
        <v>19956</v>
      </c>
      <c r="G11302" s="113" t="s">
        <v>44428</v>
      </c>
      <c r="H11302" s="113" t="s">
        <v>61954</v>
      </c>
      <c r="I11302" s="113" t="s">
        <v>90525</v>
      </c>
    </row>
    <row r="11303" spans="5:9" ht="14.5" x14ac:dyDescent="0.35">
      <c r="E11303" s="113" t="s">
        <v>79658</v>
      </c>
      <c r="F11303" s="113" t="s">
        <v>19955</v>
      </c>
      <c r="G11303" s="113" t="s">
        <v>44427</v>
      </c>
      <c r="H11303" s="113" t="s">
        <v>61953</v>
      </c>
      <c r="I11303" s="113" t="s">
        <v>90524</v>
      </c>
    </row>
    <row r="11304" spans="5:9" ht="14.5" x14ac:dyDescent="0.35">
      <c r="E11304" s="113" t="s">
        <v>79657</v>
      </c>
      <c r="F11304" s="113" t="s">
        <v>19954</v>
      </c>
      <c r="G11304" s="113" t="s">
        <v>44426</v>
      </c>
      <c r="H11304" s="113" t="s">
        <v>61952</v>
      </c>
      <c r="I11304" s="113" t="s">
        <v>90523</v>
      </c>
    </row>
    <row r="11305" spans="5:9" ht="14.5" x14ac:dyDescent="0.35">
      <c r="E11305" s="113" t="s">
        <v>79656</v>
      </c>
      <c r="F11305" s="113" t="s">
        <v>19953</v>
      </c>
      <c r="G11305" s="113" t="s">
        <v>44425</v>
      </c>
      <c r="H11305" s="113" t="s">
        <v>61951</v>
      </c>
      <c r="I11305" s="113" t="s">
        <v>90522</v>
      </c>
    </row>
    <row r="11306" spans="5:9" ht="14.5" x14ac:dyDescent="0.35">
      <c r="E11306" s="113" t="s">
        <v>79655</v>
      </c>
      <c r="F11306" s="113" t="s">
        <v>19952</v>
      </c>
      <c r="G11306" s="113" t="s">
        <v>44424</v>
      </c>
      <c r="H11306" s="113" t="s">
        <v>61950</v>
      </c>
      <c r="I11306" s="113" t="s">
        <v>90521</v>
      </c>
    </row>
    <row r="11307" spans="5:9" ht="14.5" x14ac:dyDescent="0.35">
      <c r="E11307" s="113" t="s">
        <v>79654</v>
      </c>
      <c r="F11307" s="113" t="s">
        <v>19951</v>
      </c>
      <c r="G11307" s="113" t="s">
        <v>44423</v>
      </c>
      <c r="H11307" s="113" t="s">
        <v>61949</v>
      </c>
      <c r="I11307" s="113" t="s">
        <v>90520</v>
      </c>
    </row>
    <row r="11308" spans="5:9" ht="14.5" x14ac:dyDescent="0.35">
      <c r="E11308" s="113" t="s">
        <v>79653</v>
      </c>
      <c r="F11308" s="113" t="s">
        <v>19950</v>
      </c>
      <c r="G11308" s="113" t="s">
        <v>44422</v>
      </c>
      <c r="H11308" s="113" t="s">
        <v>61948</v>
      </c>
      <c r="I11308" s="113" t="s">
        <v>90519</v>
      </c>
    </row>
    <row r="11309" spans="5:9" ht="14.5" x14ac:dyDescent="0.35">
      <c r="E11309" s="113" t="s">
        <v>79652</v>
      </c>
      <c r="F11309" s="113" t="s">
        <v>19949</v>
      </c>
      <c r="G11309" s="113" t="s">
        <v>44421</v>
      </c>
      <c r="H11309" s="113" t="s">
        <v>61947</v>
      </c>
      <c r="I11309" s="113" t="s">
        <v>90518</v>
      </c>
    </row>
    <row r="11310" spans="5:9" ht="14.5" x14ac:dyDescent="0.35">
      <c r="E11310" s="113" t="s">
        <v>79651</v>
      </c>
      <c r="F11310" s="113" t="s">
        <v>19948</v>
      </c>
      <c r="G11310" s="113" t="s">
        <v>44420</v>
      </c>
      <c r="H11310" s="113" t="s">
        <v>61946</v>
      </c>
      <c r="I11310" s="113" t="s">
        <v>90517</v>
      </c>
    </row>
    <row r="11311" spans="5:9" ht="14.5" x14ac:dyDescent="0.35">
      <c r="E11311" s="113" t="s">
        <v>79650</v>
      </c>
      <c r="F11311" s="113" t="s">
        <v>19947</v>
      </c>
      <c r="G11311" s="113" t="s">
        <v>44419</v>
      </c>
      <c r="H11311" s="113" t="s">
        <v>61945</v>
      </c>
      <c r="I11311" s="113" t="s">
        <v>90516</v>
      </c>
    </row>
    <row r="11312" spans="5:9" ht="14.5" x14ac:dyDescent="0.35">
      <c r="E11312" s="113" t="s">
        <v>79649</v>
      </c>
      <c r="F11312" s="113" t="s">
        <v>19946</v>
      </c>
      <c r="G11312" s="113" t="s">
        <v>44418</v>
      </c>
      <c r="H11312" s="113" t="s">
        <v>61944</v>
      </c>
      <c r="I11312" s="113" t="s">
        <v>90515</v>
      </c>
    </row>
    <row r="11313" spans="5:9" ht="14.5" x14ac:dyDescent="0.35">
      <c r="E11313" s="113" t="s">
        <v>79648</v>
      </c>
      <c r="F11313" s="113" t="s">
        <v>19945</v>
      </c>
      <c r="G11313" s="113" t="s">
        <v>44417</v>
      </c>
      <c r="H11313" s="113" t="s">
        <v>61943</v>
      </c>
      <c r="I11313" s="113" t="s">
        <v>90514</v>
      </c>
    </row>
    <row r="11314" spans="5:9" ht="14.5" x14ac:dyDescent="0.35">
      <c r="E11314" s="113" t="s">
        <v>79647</v>
      </c>
      <c r="F11314" s="113" t="s">
        <v>19944</v>
      </c>
      <c r="G11314" s="113" t="s">
        <v>44416</v>
      </c>
      <c r="H11314" s="113" t="s">
        <v>61942</v>
      </c>
      <c r="I11314" s="113" t="s">
        <v>90513</v>
      </c>
    </row>
    <row r="11315" spans="5:9" ht="14.5" x14ac:dyDescent="0.35">
      <c r="E11315" s="113" t="s">
        <v>79646</v>
      </c>
      <c r="F11315" s="113" t="s">
        <v>19943</v>
      </c>
      <c r="G11315" s="113" t="s">
        <v>44415</v>
      </c>
      <c r="H11315" s="113" t="s">
        <v>61941</v>
      </c>
      <c r="I11315" s="113" t="s">
        <v>90512</v>
      </c>
    </row>
    <row r="11316" spans="5:9" ht="14.5" x14ac:dyDescent="0.35">
      <c r="E11316" s="113" t="s">
        <v>79645</v>
      </c>
      <c r="F11316" s="113" t="s">
        <v>19942</v>
      </c>
      <c r="G11316" s="113" t="s">
        <v>44414</v>
      </c>
      <c r="H11316" s="113" t="s">
        <v>61940</v>
      </c>
      <c r="I11316" s="113" t="s">
        <v>90511</v>
      </c>
    </row>
    <row r="11317" spans="5:9" ht="14.5" x14ac:dyDescent="0.35">
      <c r="E11317" s="113" t="s">
        <v>79644</v>
      </c>
      <c r="F11317" s="113" t="s">
        <v>19941</v>
      </c>
      <c r="G11317" s="113" t="s">
        <v>44413</v>
      </c>
      <c r="H11317" s="113" t="s">
        <v>61939</v>
      </c>
      <c r="I11317" s="113" t="s">
        <v>90510</v>
      </c>
    </row>
    <row r="11318" spans="5:9" ht="14.5" x14ac:dyDescent="0.35">
      <c r="E11318" s="113" t="s">
        <v>79643</v>
      </c>
      <c r="F11318" s="113" t="s">
        <v>19940</v>
      </c>
      <c r="G11318" s="113" t="s">
        <v>44412</v>
      </c>
      <c r="H11318" s="113" t="s">
        <v>61938</v>
      </c>
      <c r="I11318" s="113" t="s">
        <v>90509</v>
      </c>
    </row>
    <row r="11319" spans="5:9" ht="14.5" x14ac:dyDescent="0.35">
      <c r="E11319" s="113" t="s">
        <v>79642</v>
      </c>
      <c r="F11319" s="113" t="s">
        <v>19939</v>
      </c>
      <c r="G11319" s="113" t="s">
        <v>44411</v>
      </c>
      <c r="H11319" s="113" t="s">
        <v>61937</v>
      </c>
      <c r="I11319" s="113" t="s">
        <v>90508</v>
      </c>
    </row>
    <row r="11320" spans="5:9" ht="14.5" x14ac:dyDescent="0.35">
      <c r="E11320" s="113" t="s">
        <v>79641</v>
      </c>
      <c r="F11320" s="113" t="s">
        <v>19938</v>
      </c>
      <c r="G11320" s="113" t="s">
        <v>44410</v>
      </c>
      <c r="H11320" s="113" t="s">
        <v>61936</v>
      </c>
      <c r="I11320" s="113" t="s">
        <v>90507</v>
      </c>
    </row>
    <row r="11321" spans="5:9" ht="14.5" x14ac:dyDescent="0.35">
      <c r="E11321" s="113" t="s">
        <v>79640</v>
      </c>
      <c r="F11321" s="113" t="s">
        <v>19937</v>
      </c>
      <c r="G11321" s="113" t="s">
        <v>44409</v>
      </c>
      <c r="H11321" s="113" t="s">
        <v>61935</v>
      </c>
      <c r="I11321" s="113" t="s">
        <v>90506</v>
      </c>
    </row>
    <row r="11322" spans="5:9" ht="14.5" x14ac:dyDescent="0.35">
      <c r="E11322" s="113" t="s">
        <v>79639</v>
      </c>
      <c r="F11322" s="113" t="s">
        <v>19936</v>
      </c>
      <c r="G11322" s="113" t="s">
        <v>44408</v>
      </c>
      <c r="H11322" s="113" t="s">
        <v>61934</v>
      </c>
      <c r="I11322" s="113" t="s">
        <v>90505</v>
      </c>
    </row>
    <row r="11323" spans="5:9" ht="14.5" x14ac:dyDescent="0.35">
      <c r="E11323" s="113" t="s">
        <v>79638</v>
      </c>
      <c r="F11323" s="113" t="s">
        <v>19935</v>
      </c>
      <c r="G11323" s="113" t="s">
        <v>44407</v>
      </c>
      <c r="H11323" s="113" t="s">
        <v>61933</v>
      </c>
      <c r="I11323" s="113" t="s">
        <v>90504</v>
      </c>
    </row>
    <row r="11324" spans="5:9" ht="14.5" x14ac:dyDescent="0.35">
      <c r="E11324" s="113" t="s">
        <v>79637</v>
      </c>
      <c r="F11324" s="113" t="s">
        <v>19934</v>
      </c>
      <c r="G11324" s="113" t="s">
        <v>44406</v>
      </c>
      <c r="H11324" s="113" t="s">
        <v>61932</v>
      </c>
      <c r="I11324" s="113" t="s">
        <v>90503</v>
      </c>
    </row>
    <row r="11325" spans="5:9" ht="14.5" x14ac:dyDescent="0.35">
      <c r="E11325" s="113" t="s">
        <v>79636</v>
      </c>
      <c r="F11325" s="113" t="s">
        <v>19933</v>
      </c>
      <c r="G11325" s="113" t="s">
        <v>44405</v>
      </c>
      <c r="H11325" s="113" t="s">
        <v>61931</v>
      </c>
      <c r="I11325" s="113" t="s">
        <v>90502</v>
      </c>
    </row>
    <row r="11326" spans="5:9" ht="14.5" x14ac:dyDescent="0.35">
      <c r="E11326" s="113" t="s">
        <v>79635</v>
      </c>
      <c r="F11326" s="113" t="s">
        <v>19932</v>
      </c>
      <c r="G11326" s="113" t="s">
        <v>44404</v>
      </c>
      <c r="H11326" s="113" t="s">
        <v>61930</v>
      </c>
      <c r="I11326" s="113" t="s">
        <v>90501</v>
      </c>
    </row>
    <row r="11327" spans="5:9" ht="14.5" x14ac:dyDescent="0.35">
      <c r="E11327" s="113" t="s">
        <v>79634</v>
      </c>
      <c r="F11327" s="113" t="s">
        <v>19931</v>
      </c>
      <c r="G11327" s="113" t="s">
        <v>44403</v>
      </c>
      <c r="H11327" s="113" t="s">
        <v>61929</v>
      </c>
      <c r="I11327" s="113" t="s">
        <v>90500</v>
      </c>
    </row>
    <row r="11328" spans="5:9" ht="14.5" x14ac:dyDescent="0.35">
      <c r="E11328" s="113" t="s">
        <v>79633</v>
      </c>
      <c r="F11328" s="113" t="s">
        <v>19930</v>
      </c>
      <c r="G11328" s="113" t="s">
        <v>44402</v>
      </c>
      <c r="H11328" s="113" t="s">
        <v>61928</v>
      </c>
      <c r="I11328" s="113" t="s">
        <v>90499</v>
      </c>
    </row>
    <row r="11329" spans="5:9" ht="14.5" x14ac:dyDescent="0.35">
      <c r="E11329" s="113" t="s">
        <v>79632</v>
      </c>
      <c r="F11329" s="113" t="s">
        <v>19929</v>
      </c>
      <c r="G11329" s="113" t="s">
        <v>44401</v>
      </c>
      <c r="H11329" s="113" t="s">
        <v>61927</v>
      </c>
      <c r="I11329" s="113" t="s">
        <v>90498</v>
      </c>
    </row>
    <row r="11330" spans="5:9" ht="14.5" x14ac:dyDescent="0.35">
      <c r="E11330" s="113" t="s">
        <v>79631</v>
      </c>
      <c r="F11330" s="113" t="s">
        <v>19928</v>
      </c>
      <c r="G11330" s="113" t="s">
        <v>44400</v>
      </c>
      <c r="H11330" s="113" t="s">
        <v>61926</v>
      </c>
      <c r="I11330" s="113" t="s">
        <v>90497</v>
      </c>
    </row>
    <row r="11331" spans="5:9" ht="14.5" x14ac:dyDescent="0.35">
      <c r="E11331" s="113" t="s">
        <v>79630</v>
      </c>
      <c r="F11331" s="113" t="s">
        <v>19927</v>
      </c>
      <c r="G11331" s="113" t="s">
        <v>44399</v>
      </c>
      <c r="H11331" s="113" t="s">
        <v>61925</v>
      </c>
      <c r="I11331" s="113" t="s">
        <v>90496</v>
      </c>
    </row>
    <row r="11332" spans="5:9" ht="14.5" x14ac:dyDescent="0.35">
      <c r="E11332" s="113" t="s">
        <v>79629</v>
      </c>
      <c r="F11332" s="113" t="s">
        <v>19926</v>
      </c>
      <c r="G11332" s="113" t="s">
        <v>44398</v>
      </c>
      <c r="H11332" s="113" t="s">
        <v>61924</v>
      </c>
      <c r="I11332" s="113" t="s">
        <v>90495</v>
      </c>
    </row>
    <row r="11333" spans="5:9" ht="14.5" x14ac:dyDescent="0.35">
      <c r="E11333" s="113" t="s">
        <v>79628</v>
      </c>
      <c r="F11333" s="113" t="s">
        <v>19925</v>
      </c>
      <c r="G11333" s="113" t="s">
        <v>44397</v>
      </c>
      <c r="H11333" s="113" t="s">
        <v>61923</v>
      </c>
      <c r="I11333" s="113" t="s">
        <v>90494</v>
      </c>
    </row>
    <row r="11334" spans="5:9" ht="14.5" x14ac:dyDescent="0.35">
      <c r="E11334" s="113" t="s">
        <v>79627</v>
      </c>
      <c r="F11334" s="113" t="s">
        <v>19924</v>
      </c>
      <c r="G11334" s="113" t="s">
        <v>44396</v>
      </c>
      <c r="H11334" s="113" t="s">
        <v>61922</v>
      </c>
      <c r="I11334" s="113" t="s">
        <v>90493</v>
      </c>
    </row>
    <row r="11335" spans="5:9" ht="14.5" x14ac:dyDescent="0.35">
      <c r="E11335" s="113" t="s">
        <v>79626</v>
      </c>
      <c r="F11335" s="113" t="s">
        <v>19923</v>
      </c>
      <c r="G11335" s="113" t="s">
        <v>44395</v>
      </c>
      <c r="H11335" s="113" t="s">
        <v>61921</v>
      </c>
      <c r="I11335" s="113" t="s">
        <v>90492</v>
      </c>
    </row>
    <row r="11336" spans="5:9" ht="14.5" x14ac:dyDescent="0.35">
      <c r="E11336" s="113" t="s">
        <v>79625</v>
      </c>
      <c r="F11336" s="113" t="s">
        <v>19922</v>
      </c>
      <c r="G11336" s="113" t="s">
        <v>44394</v>
      </c>
      <c r="H11336" s="113" t="s">
        <v>61920</v>
      </c>
      <c r="I11336" s="113" t="s">
        <v>90491</v>
      </c>
    </row>
    <row r="11337" spans="5:9" ht="14.5" x14ac:dyDescent="0.35">
      <c r="E11337" s="113" t="s">
        <v>79624</v>
      </c>
      <c r="F11337" s="113" t="s">
        <v>19921</v>
      </c>
      <c r="G11337" s="113" t="s">
        <v>44393</v>
      </c>
      <c r="H11337" s="113" t="s">
        <v>61919</v>
      </c>
      <c r="I11337" s="113" t="s">
        <v>90490</v>
      </c>
    </row>
    <row r="11338" spans="5:9" ht="14.5" x14ac:dyDescent="0.35">
      <c r="E11338" s="113" t="s">
        <v>79623</v>
      </c>
      <c r="F11338" s="113" t="s">
        <v>19920</v>
      </c>
      <c r="G11338" s="113" t="s">
        <v>44392</v>
      </c>
      <c r="H11338" s="113" t="s">
        <v>61918</v>
      </c>
      <c r="I11338" s="113" t="s">
        <v>90489</v>
      </c>
    </row>
    <row r="11339" spans="5:9" ht="14.5" x14ac:dyDescent="0.35">
      <c r="E11339" s="113" t="s">
        <v>79622</v>
      </c>
      <c r="F11339" s="113" t="s">
        <v>19919</v>
      </c>
      <c r="G11339" s="113" t="s">
        <v>44391</v>
      </c>
      <c r="H11339" s="113" t="s">
        <v>61917</v>
      </c>
      <c r="I11339" s="113" t="s">
        <v>90488</v>
      </c>
    </row>
    <row r="11340" spans="5:9" ht="14.5" x14ac:dyDescent="0.35">
      <c r="E11340" s="113" t="s">
        <v>79621</v>
      </c>
      <c r="F11340" s="113" t="s">
        <v>19918</v>
      </c>
      <c r="G11340" s="113" t="s">
        <v>44390</v>
      </c>
      <c r="H11340" s="113" t="s">
        <v>61916</v>
      </c>
      <c r="I11340" s="113" t="s">
        <v>90487</v>
      </c>
    </row>
    <row r="11341" spans="5:9" ht="14.5" x14ac:dyDescent="0.35">
      <c r="E11341" s="113" t="s">
        <v>79620</v>
      </c>
      <c r="F11341" s="113" t="s">
        <v>19917</v>
      </c>
      <c r="G11341" s="113" t="s">
        <v>44389</v>
      </c>
      <c r="H11341" s="113" t="s">
        <v>61915</v>
      </c>
      <c r="I11341" s="113" t="s">
        <v>90486</v>
      </c>
    </row>
    <row r="11342" spans="5:9" ht="14.5" x14ac:dyDescent="0.35">
      <c r="E11342" s="113" t="s">
        <v>79619</v>
      </c>
      <c r="F11342" s="113" t="s">
        <v>19916</v>
      </c>
      <c r="G11342" s="113" t="s">
        <v>44388</v>
      </c>
      <c r="H11342" s="113" t="s">
        <v>61914</v>
      </c>
      <c r="I11342" s="113" t="s">
        <v>90485</v>
      </c>
    </row>
    <row r="11343" spans="5:9" ht="14.5" x14ac:dyDescent="0.35">
      <c r="E11343" s="113" t="s">
        <v>79618</v>
      </c>
      <c r="F11343" s="113" t="s">
        <v>19915</v>
      </c>
      <c r="G11343" s="113" t="s">
        <v>44387</v>
      </c>
      <c r="H11343" s="113" t="s">
        <v>61913</v>
      </c>
      <c r="I11343" s="113" t="s">
        <v>90484</v>
      </c>
    </row>
    <row r="11344" spans="5:9" ht="14.5" x14ac:dyDescent="0.35">
      <c r="E11344" s="113" t="s">
        <v>79617</v>
      </c>
      <c r="F11344" s="113" t="s">
        <v>19914</v>
      </c>
      <c r="G11344" s="113" t="s">
        <v>44386</v>
      </c>
      <c r="H11344" s="113" t="s">
        <v>61912</v>
      </c>
      <c r="I11344" s="113" t="s">
        <v>90483</v>
      </c>
    </row>
    <row r="11345" spans="5:9" ht="14.5" x14ac:dyDescent="0.35">
      <c r="E11345" s="113" t="s">
        <v>79616</v>
      </c>
      <c r="F11345" s="113" t="s">
        <v>19913</v>
      </c>
      <c r="G11345" s="113" t="s">
        <v>44385</v>
      </c>
      <c r="H11345" s="113" t="s">
        <v>61911</v>
      </c>
      <c r="I11345" s="113" t="s">
        <v>90482</v>
      </c>
    </row>
    <row r="11346" spans="5:9" ht="14.5" x14ac:dyDescent="0.35">
      <c r="E11346" s="113" t="s">
        <v>79615</v>
      </c>
      <c r="F11346" s="113" t="s">
        <v>19912</v>
      </c>
      <c r="G11346" s="113" t="s">
        <v>44384</v>
      </c>
      <c r="H11346" s="113" t="s">
        <v>61910</v>
      </c>
      <c r="I11346" s="113" t="s">
        <v>90481</v>
      </c>
    </row>
    <row r="11347" spans="5:9" ht="14.5" x14ac:dyDescent="0.35">
      <c r="E11347" s="113" t="s">
        <v>79614</v>
      </c>
      <c r="F11347" s="113" t="s">
        <v>19911</v>
      </c>
      <c r="G11347" s="113" t="s">
        <v>44383</v>
      </c>
      <c r="H11347" s="113" t="s">
        <v>61909</v>
      </c>
      <c r="I11347" s="113" t="s">
        <v>90480</v>
      </c>
    </row>
    <row r="11348" spans="5:9" ht="14.5" x14ac:dyDescent="0.35">
      <c r="E11348" s="113" t="s">
        <v>79613</v>
      </c>
      <c r="F11348" s="113" t="s">
        <v>19910</v>
      </c>
      <c r="G11348" s="113" t="s">
        <v>44382</v>
      </c>
      <c r="H11348" s="113" t="s">
        <v>61908</v>
      </c>
      <c r="I11348" s="113" t="s">
        <v>90479</v>
      </c>
    </row>
    <row r="11349" spans="5:9" ht="14.5" x14ac:dyDescent="0.35">
      <c r="E11349" s="113" t="s">
        <v>79612</v>
      </c>
      <c r="F11349" s="113" t="s">
        <v>19909</v>
      </c>
      <c r="G11349" s="113" t="s">
        <v>44381</v>
      </c>
      <c r="H11349" s="113" t="s">
        <v>61907</v>
      </c>
      <c r="I11349" s="113" t="s">
        <v>90478</v>
      </c>
    </row>
    <row r="11350" spans="5:9" ht="14.5" x14ac:dyDescent="0.35">
      <c r="E11350" s="113" t="s">
        <v>79611</v>
      </c>
      <c r="F11350" s="113" t="s">
        <v>19908</v>
      </c>
      <c r="G11350" s="113" t="s">
        <v>44380</v>
      </c>
      <c r="H11350" s="113" t="s">
        <v>61906</v>
      </c>
      <c r="I11350" s="113" t="s">
        <v>90477</v>
      </c>
    </row>
    <row r="11351" spans="5:9" ht="14.5" x14ac:dyDescent="0.35">
      <c r="E11351" s="113" t="s">
        <v>79610</v>
      </c>
      <c r="F11351" s="113" t="s">
        <v>19907</v>
      </c>
      <c r="G11351" s="113" t="s">
        <v>44379</v>
      </c>
      <c r="H11351" s="113" t="s">
        <v>61905</v>
      </c>
      <c r="I11351" s="113" t="s">
        <v>90476</v>
      </c>
    </row>
    <row r="11352" spans="5:9" ht="14.5" x14ac:dyDescent="0.35">
      <c r="E11352" s="113" t="s">
        <v>106621</v>
      </c>
      <c r="F11352" s="113" t="s">
        <v>19906</v>
      </c>
      <c r="G11352" s="113" t="s">
        <v>44378</v>
      </c>
      <c r="H11352" s="113" t="s">
        <v>61904</v>
      </c>
      <c r="I11352" s="113" t="s">
        <v>90475</v>
      </c>
    </row>
    <row r="11353" spans="5:9" ht="14.5" x14ac:dyDescent="0.35">
      <c r="E11353" s="113" t="s">
        <v>79609</v>
      </c>
      <c r="F11353" s="113" t="s">
        <v>19905</v>
      </c>
      <c r="G11353" s="113" t="s">
        <v>44377</v>
      </c>
      <c r="H11353" s="113" t="s">
        <v>61903</v>
      </c>
      <c r="I11353" s="113" t="s">
        <v>90474</v>
      </c>
    </row>
    <row r="11354" spans="5:9" ht="14.5" x14ac:dyDescent="0.35">
      <c r="E11354" s="113" t="s">
        <v>79608</v>
      </c>
      <c r="F11354" s="113" t="s">
        <v>19904</v>
      </c>
      <c r="G11354" s="113" t="s">
        <v>44376</v>
      </c>
      <c r="H11354" s="113" t="s">
        <v>61902</v>
      </c>
      <c r="I11354" s="113" t="s">
        <v>90473</v>
      </c>
    </row>
    <row r="11355" spans="5:9" ht="14.5" x14ac:dyDescent="0.35">
      <c r="E11355" s="113" t="s">
        <v>79607</v>
      </c>
      <c r="F11355" s="113" t="s">
        <v>19903</v>
      </c>
      <c r="G11355" s="113" t="s">
        <v>44375</v>
      </c>
      <c r="H11355" s="113" t="s">
        <v>61901</v>
      </c>
      <c r="I11355" s="113" t="s">
        <v>90472</v>
      </c>
    </row>
    <row r="11356" spans="5:9" ht="14.5" x14ac:dyDescent="0.35">
      <c r="E11356" s="113" t="s">
        <v>79606</v>
      </c>
      <c r="F11356" s="113" t="s">
        <v>19902</v>
      </c>
      <c r="G11356" s="113" t="s">
        <v>44374</v>
      </c>
      <c r="H11356" s="113" t="s">
        <v>61900</v>
      </c>
      <c r="I11356" s="113" t="s">
        <v>90471</v>
      </c>
    </row>
    <row r="11357" spans="5:9" ht="14.5" x14ac:dyDescent="0.35">
      <c r="E11357" s="113" t="s">
        <v>79605</v>
      </c>
      <c r="F11357" s="113" t="s">
        <v>19901</v>
      </c>
      <c r="G11357" s="113" t="s">
        <v>44373</v>
      </c>
      <c r="H11357" s="113" t="s">
        <v>61899</v>
      </c>
      <c r="I11357" s="113" t="s">
        <v>90470</v>
      </c>
    </row>
    <row r="11358" spans="5:9" ht="14.5" x14ac:dyDescent="0.35">
      <c r="E11358" s="113" t="s">
        <v>79604</v>
      </c>
      <c r="F11358" s="113" t="s">
        <v>19900</v>
      </c>
      <c r="G11358" s="113" t="s">
        <v>44372</v>
      </c>
      <c r="H11358" s="113" t="s">
        <v>61898</v>
      </c>
      <c r="I11358" s="113" t="s">
        <v>90469</v>
      </c>
    </row>
    <row r="11359" spans="5:9" ht="14.5" x14ac:dyDescent="0.35">
      <c r="E11359" s="113" t="s">
        <v>79603</v>
      </c>
      <c r="F11359" s="113" t="s">
        <v>19899</v>
      </c>
      <c r="G11359" s="113" t="s">
        <v>44371</v>
      </c>
      <c r="H11359" s="113" t="s">
        <v>61897</v>
      </c>
      <c r="I11359" s="113" t="s">
        <v>90468</v>
      </c>
    </row>
    <row r="11360" spans="5:9" ht="14.5" x14ac:dyDescent="0.35">
      <c r="E11360" s="113" t="s">
        <v>79602</v>
      </c>
      <c r="F11360" s="113" t="s">
        <v>19898</v>
      </c>
      <c r="G11360" s="113" t="s">
        <v>44370</v>
      </c>
      <c r="H11360" s="113" t="s">
        <v>61896</v>
      </c>
      <c r="I11360" s="113" t="s">
        <v>90467</v>
      </c>
    </row>
    <row r="11361" spans="5:9" ht="14.5" x14ac:dyDescent="0.35">
      <c r="E11361" s="113" t="s">
        <v>79601</v>
      </c>
      <c r="F11361" s="113" t="s">
        <v>19897</v>
      </c>
      <c r="G11361" s="113" t="s">
        <v>44369</v>
      </c>
      <c r="H11361" s="113" t="s">
        <v>61895</v>
      </c>
      <c r="I11361" s="113" t="s">
        <v>90466</v>
      </c>
    </row>
    <row r="11362" spans="5:9" ht="14.5" x14ac:dyDescent="0.35">
      <c r="E11362" s="113" t="s">
        <v>79600</v>
      </c>
      <c r="F11362" s="113" t="s">
        <v>19896</v>
      </c>
      <c r="G11362" s="113" t="s">
        <v>44368</v>
      </c>
      <c r="H11362" s="113" t="s">
        <v>61894</v>
      </c>
      <c r="I11362" s="113" t="s">
        <v>90465</v>
      </c>
    </row>
    <row r="11363" spans="5:9" ht="14.5" x14ac:dyDescent="0.35">
      <c r="E11363" s="113" t="s">
        <v>79599</v>
      </c>
      <c r="F11363" s="113" t="s">
        <v>19895</v>
      </c>
      <c r="G11363" s="113" t="s">
        <v>44367</v>
      </c>
      <c r="H11363" s="113" t="s">
        <v>61893</v>
      </c>
      <c r="I11363" s="113" t="s">
        <v>90464</v>
      </c>
    </row>
    <row r="11364" spans="5:9" ht="14.5" x14ac:dyDescent="0.35">
      <c r="E11364" s="113" t="s">
        <v>79598</v>
      </c>
      <c r="F11364" s="113" t="s">
        <v>19894</v>
      </c>
      <c r="G11364" s="113" t="s">
        <v>44366</v>
      </c>
      <c r="H11364" s="113" t="s">
        <v>61892</v>
      </c>
      <c r="I11364" s="113" t="s">
        <v>90463</v>
      </c>
    </row>
    <row r="11365" spans="5:9" ht="14.5" x14ac:dyDescent="0.35">
      <c r="E11365" s="113" t="s">
        <v>79597</v>
      </c>
      <c r="F11365" s="113" t="s">
        <v>19893</v>
      </c>
      <c r="G11365" s="113" t="s">
        <v>44365</v>
      </c>
      <c r="H11365" s="113" t="s">
        <v>61891</v>
      </c>
      <c r="I11365" s="113" t="s">
        <v>90462</v>
      </c>
    </row>
    <row r="11366" spans="5:9" ht="14.5" x14ac:dyDescent="0.35">
      <c r="E11366" s="113" t="s">
        <v>79596</v>
      </c>
      <c r="F11366" s="113" t="s">
        <v>19892</v>
      </c>
      <c r="G11366" s="113" t="s">
        <v>44364</v>
      </c>
      <c r="H11366" s="113" t="s">
        <v>61890</v>
      </c>
      <c r="I11366" s="113" t="s">
        <v>90461</v>
      </c>
    </row>
    <row r="11367" spans="5:9" ht="14.5" x14ac:dyDescent="0.35">
      <c r="E11367" s="113" t="s">
        <v>79595</v>
      </c>
      <c r="F11367" s="113" t="s">
        <v>19891</v>
      </c>
      <c r="G11367" s="113" t="s">
        <v>44363</v>
      </c>
      <c r="H11367" s="113" t="s">
        <v>61889</v>
      </c>
      <c r="I11367" s="113" t="s">
        <v>90460</v>
      </c>
    </row>
    <row r="11368" spans="5:9" ht="14.5" x14ac:dyDescent="0.35">
      <c r="E11368" s="113" t="s">
        <v>79594</v>
      </c>
      <c r="F11368" s="113" t="s">
        <v>19890</v>
      </c>
      <c r="G11368" s="113" t="s">
        <v>44362</v>
      </c>
      <c r="H11368" s="113" t="s">
        <v>61888</v>
      </c>
      <c r="I11368" s="113" t="s">
        <v>90459</v>
      </c>
    </row>
    <row r="11369" spans="5:9" ht="14.5" x14ac:dyDescent="0.35">
      <c r="E11369" s="113" t="s">
        <v>79593</v>
      </c>
      <c r="F11369" s="113" t="s">
        <v>19889</v>
      </c>
      <c r="G11369" s="113" t="s">
        <v>44361</v>
      </c>
      <c r="H11369" s="113" t="s">
        <v>61887</v>
      </c>
      <c r="I11369" s="113" t="s">
        <v>90458</v>
      </c>
    </row>
    <row r="11370" spans="5:9" ht="14.5" x14ac:dyDescent="0.35">
      <c r="E11370" s="113" t="s">
        <v>79592</v>
      </c>
      <c r="F11370" s="113" t="s">
        <v>19888</v>
      </c>
      <c r="G11370" s="113" t="s">
        <v>44360</v>
      </c>
      <c r="H11370" s="113" t="s">
        <v>61886</v>
      </c>
      <c r="I11370" s="113" t="s">
        <v>90457</v>
      </c>
    </row>
    <row r="11371" spans="5:9" ht="14.5" x14ac:dyDescent="0.35">
      <c r="E11371" s="113" t="s">
        <v>79591</v>
      </c>
      <c r="F11371" s="113" t="s">
        <v>19887</v>
      </c>
      <c r="G11371" s="113" t="s">
        <v>44359</v>
      </c>
      <c r="H11371" s="113" t="s">
        <v>61885</v>
      </c>
      <c r="I11371" s="113" t="s">
        <v>90456</v>
      </c>
    </row>
    <row r="11372" spans="5:9" ht="14.5" x14ac:dyDescent="0.35">
      <c r="E11372" s="113" t="s">
        <v>79590</v>
      </c>
      <c r="F11372" s="113" t="s">
        <v>19886</v>
      </c>
      <c r="G11372" s="113" t="s">
        <v>44358</v>
      </c>
      <c r="H11372" s="113" t="s">
        <v>61884</v>
      </c>
      <c r="I11372" s="113" t="s">
        <v>90455</v>
      </c>
    </row>
    <row r="11373" spans="5:9" ht="14.5" x14ac:dyDescent="0.35">
      <c r="E11373" s="113" t="s">
        <v>79589</v>
      </c>
      <c r="F11373" s="113" t="s">
        <v>19885</v>
      </c>
      <c r="G11373" s="113" t="s">
        <v>44357</v>
      </c>
      <c r="H11373" s="113" t="s">
        <v>61883</v>
      </c>
      <c r="I11373" s="113" t="s">
        <v>90454</v>
      </c>
    </row>
    <row r="11374" spans="5:9" ht="14.5" x14ac:dyDescent="0.35">
      <c r="E11374" s="113" t="s">
        <v>79588</v>
      </c>
      <c r="F11374" s="113" t="s">
        <v>19884</v>
      </c>
      <c r="G11374" s="113" t="s">
        <v>44356</v>
      </c>
      <c r="H11374" s="113" t="s">
        <v>61882</v>
      </c>
      <c r="I11374" s="113" t="s">
        <v>90453</v>
      </c>
    </row>
    <row r="11375" spans="5:9" ht="14.5" x14ac:dyDescent="0.35">
      <c r="E11375" s="113" t="s">
        <v>79587</v>
      </c>
      <c r="F11375" s="113" t="s">
        <v>19883</v>
      </c>
      <c r="G11375" s="113" t="s">
        <v>44355</v>
      </c>
      <c r="H11375" s="113" t="s">
        <v>61881</v>
      </c>
      <c r="I11375" s="113" t="s">
        <v>90452</v>
      </c>
    </row>
    <row r="11376" spans="5:9" ht="14.5" x14ac:dyDescent="0.35">
      <c r="E11376" s="113" t="s">
        <v>79586</v>
      </c>
      <c r="F11376" s="113" t="s">
        <v>19882</v>
      </c>
      <c r="G11376" s="113" t="s">
        <v>44354</v>
      </c>
      <c r="H11376" s="113" t="s">
        <v>61880</v>
      </c>
      <c r="I11376" s="113" t="s">
        <v>90451</v>
      </c>
    </row>
    <row r="11377" spans="5:9" ht="14.5" x14ac:dyDescent="0.35">
      <c r="E11377" s="113" t="s">
        <v>79585</v>
      </c>
      <c r="F11377" s="113" t="s">
        <v>19881</v>
      </c>
      <c r="G11377" s="113" t="s">
        <v>44353</v>
      </c>
      <c r="H11377" s="113" t="s">
        <v>61879</v>
      </c>
      <c r="I11377" s="113" t="s">
        <v>90450</v>
      </c>
    </row>
    <row r="11378" spans="5:9" ht="14.5" x14ac:dyDescent="0.35">
      <c r="E11378" s="113" t="s">
        <v>79584</v>
      </c>
      <c r="F11378" s="113" t="s">
        <v>19880</v>
      </c>
      <c r="G11378" s="113" t="s">
        <v>44352</v>
      </c>
      <c r="H11378" s="113" t="s">
        <v>61878</v>
      </c>
      <c r="I11378" s="113" t="s">
        <v>90449</v>
      </c>
    </row>
    <row r="11379" spans="5:9" ht="14.5" x14ac:dyDescent="0.35">
      <c r="E11379" s="113" t="s">
        <v>79583</v>
      </c>
      <c r="F11379" s="113" t="s">
        <v>19879</v>
      </c>
      <c r="G11379" s="113" t="s">
        <v>44351</v>
      </c>
      <c r="H11379" s="113" t="s">
        <v>61877</v>
      </c>
      <c r="I11379" s="113" t="s">
        <v>90448</v>
      </c>
    </row>
    <row r="11380" spans="5:9" ht="14.5" x14ac:dyDescent="0.35">
      <c r="E11380" s="113" t="s">
        <v>79582</v>
      </c>
      <c r="F11380" s="113" t="s">
        <v>19878</v>
      </c>
      <c r="G11380" s="113" t="s">
        <v>44350</v>
      </c>
      <c r="H11380" s="113" t="s">
        <v>61876</v>
      </c>
      <c r="I11380" s="113" t="s">
        <v>90447</v>
      </c>
    </row>
    <row r="11381" spans="5:9" ht="14.5" x14ac:dyDescent="0.35">
      <c r="E11381" s="113" t="s">
        <v>79581</v>
      </c>
      <c r="F11381" s="113" t="s">
        <v>19877</v>
      </c>
      <c r="G11381" s="113" t="s">
        <v>44349</v>
      </c>
      <c r="H11381" s="113" t="s">
        <v>61875</v>
      </c>
      <c r="I11381" s="113" t="s">
        <v>90446</v>
      </c>
    </row>
    <row r="11382" spans="5:9" ht="14.5" x14ac:dyDescent="0.35">
      <c r="E11382" s="113" t="s">
        <v>79580</v>
      </c>
      <c r="F11382" s="113" t="s">
        <v>19876</v>
      </c>
      <c r="G11382" s="113" t="s">
        <v>44348</v>
      </c>
      <c r="H11382" s="113" t="s">
        <v>61874</v>
      </c>
      <c r="I11382" s="113" t="s">
        <v>90445</v>
      </c>
    </row>
    <row r="11383" spans="5:9" ht="14.5" x14ac:dyDescent="0.35">
      <c r="E11383" s="113" t="s">
        <v>79579</v>
      </c>
      <c r="F11383" s="113" t="s">
        <v>19875</v>
      </c>
      <c r="G11383" s="113" t="s">
        <v>44347</v>
      </c>
      <c r="H11383" s="113" t="s">
        <v>61873</v>
      </c>
      <c r="I11383" s="113" t="s">
        <v>90444</v>
      </c>
    </row>
    <row r="11384" spans="5:9" ht="14.5" x14ac:dyDescent="0.35">
      <c r="E11384" s="113" t="s">
        <v>79578</v>
      </c>
      <c r="F11384" s="113" t="s">
        <v>19874</v>
      </c>
      <c r="G11384" s="113" t="s">
        <v>44346</v>
      </c>
      <c r="H11384" s="113" t="s">
        <v>61872</v>
      </c>
      <c r="I11384" s="113" t="s">
        <v>90443</v>
      </c>
    </row>
    <row r="11385" spans="5:9" ht="14.5" x14ac:dyDescent="0.35">
      <c r="E11385" s="113" t="s">
        <v>79577</v>
      </c>
      <c r="F11385" s="113" t="s">
        <v>19873</v>
      </c>
      <c r="G11385" s="113" t="s">
        <v>44345</v>
      </c>
      <c r="H11385" s="113" t="s">
        <v>61871</v>
      </c>
      <c r="I11385" s="113" t="s">
        <v>90442</v>
      </c>
    </row>
    <row r="11386" spans="5:9" ht="14.5" x14ac:dyDescent="0.35">
      <c r="E11386" s="113" t="s">
        <v>79576</v>
      </c>
      <c r="F11386" s="113" t="s">
        <v>19872</v>
      </c>
      <c r="G11386" s="113" t="s">
        <v>44344</v>
      </c>
      <c r="H11386" s="113" t="s">
        <v>61870</v>
      </c>
      <c r="I11386" s="113" t="s">
        <v>90441</v>
      </c>
    </row>
    <row r="11387" spans="5:9" ht="14.5" x14ac:dyDescent="0.35">
      <c r="E11387" s="113" t="s">
        <v>79575</v>
      </c>
      <c r="F11387" s="113" t="s">
        <v>19871</v>
      </c>
      <c r="G11387" s="113" t="s">
        <v>44343</v>
      </c>
      <c r="H11387" s="113" t="s">
        <v>61869</v>
      </c>
      <c r="I11387" s="113" t="s">
        <v>90440</v>
      </c>
    </row>
    <row r="11388" spans="5:9" ht="14.5" x14ac:dyDescent="0.35">
      <c r="E11388" s="113" t="s">
        <v>79574</v>
      </c>
      <c r="F11388" s="113" t="s">
        <v>19870</v>
      </c>
      <c r="G11388" s="113" t="s">
        <v>44342</v>
      </c>
      <c r="H11388" s="113" t="s">
        <v>61868</v>
      </c>
      <c r="I11388" s="113" t="s">
        <v>90439</v>
      </c>
    </row>
    <row r="11389" spans="5:9" ht="14.5" x14ac:dyDescent="0.35">
      <c r="E11389" s="113" t="s">
        <v>79573</v>
      </c>
      <c r="F11389" s="113" t="s">
        <v>19869</v>
      </c>
      <c r="G11389" s="113" t="s">
        <v>44341</v>
      </c>
      <c r="H11389" s="113" t="s">
        <v>61867</v>
      </c>
      <c r="I11389" s="113" t="s">
        <v>90438</v>
      </c>
    </row>
    <row r="11390" spans="5:9" ht="14.5" x14ac:dyDescent="0.35">
      <c r="E11390" s="113" t="s">
        <v>79572</v>
      </c>
      <c r="F11390" s="113" t="s">
        <v>19868</v>
      </c>
      <c r="G11390" s="113" t="s">
        <v>44340</v>
      </c>
      <c r="H11390" s="113" t="s">
        <v>61866</v>
      </c>
      <c r="I11390" s="113" t="s">
        <v>90437</v>
      </c>
    </row>
    <row r="11391" spans="5:9" ht="14.5" x14ac:dyDescent="0.35">
      <c r="E11391" s="113" t="s">
        <v>79571</v>
      </c>
      <c r="F11391" s="113" t="s">
        <v>19867</v>
      </c>
      <c r="G11391" s="113" t="s">
        <v>44339</v>
      </c>
      <c r="H11391" s="113" t="s">
        <v>61865</v>
      </c>
      <c r="I11391" s="113" t="s">
        <v>90436</v>
      </c>
    </row>
    <row r="11392" spans="5:9" ht="14.5" x14ac:dyDescent="0.35">
      <c r="E11392" s="113" t="s">
        <v>79570</v>
      </c>
      <c r="F11392" s="113" t="s">
        <v>19866</v>
      </c>
      <c r="G11392" s="113" t="s">
        <v>44338</v>
      </c>
      <c r="H11392" s="113" t="s">
        <v>61864</v>
      </c>
      <c r="I11392" s="113" t="s">
        <v>90435</v>
      </c>
    </row>
    <row r="11393" spans="5:9" ht="14.5" x14ac:dyDescent="0.35">
      <c r="E11393" s="113" t="s">
        <v>79569</v>
      </c>
      <c r="F11393" s="113" t="s">
        <v>19865</v>
      </c>
      <c r="G11393" s="113" t="s">
        <v>44337</v>
      </c>
      <c r="H11393" s="113" t="s">
        <v>61863</v>
      </c>
      <c r="I11393" s="113" t="s">
        <v>90434</v>
      </c>
    </row>
    <row r="11394" spans="5:9" ht="14.5" x14ac:dyDescent="0.35">
      <c r="E11394" s="113" t="s">
        <v>79568</v>
      </c>
      <c r="F11394" s="113" t="s">
        <v>19864</v>
      </c>
      <c r="G11394" s="113" t="s">
        <v>44336</v>
      </c>
      <c r="H11394" s="113" t="s">
        <v>61862</v>
      </c>
      <c r="I11394" s="113" t="s">
        <v>90433</v>
      </c>
    </row>
    <row r="11395" spans="5:9" ht="14.5" x14ac:dyDescent="0.35">
      <c r="E11395" s="113" t="s">
        <v>79567</v>
      </c>
      <c r="F11395" s="113" t="s">
        <v>19863</v>
      </c>
      <c r="G11395" s="113" t="s">
        <v>44335</v>
      </c>
      <c r="H11395" s="113" t="s">
        <v>61861</v>
      </c>
      <c r="I11395" s="113" t="s">
        <v>90432</v>
      </c>
    </row>
    <row r="11396" spans="5:9" ht="14.5" x14ac:dyDescent="0.35">
      <c r="E11396" s="113" t="s">
        <v>79566</v>
      </c>
      <c r="F11396" s="113" t="s">
        <v>19862</v>
      </c>
      <c r="G11396" s="113" t="s">
        <v>44334</v>
      </c>
      <c r="H11396" s="113" t="s">
        <v>61860</v>
      </c>
      <c r="I11396" s="113" t="s">
        <v>90431</v>
      </c>
    </row>
    <row r="11397" spans="5:9" ht="14.5" x14ac:dyDescent="0.35">
      <c r="E11397" s="113" t="s">
        <v>79565</v>
      </c>
      <c r="F11397" s="113" t="s">
        <v>19861</v>
      </c>
      <c r="G11397" s="113" t="s">
        <v>44333</v>
      </c>
      <c r="H11397" s="113" t="s">
        <v>61859</v>
      </c>
      <c r="I11397" s="113" t="s">
        <v>90430</v>
      </c>
    </row>
    <row r="11398" spans="5:9" ht="14.5" x14ac:dyDescent="0.35">
      <c r="E11398" s="113" t="s">
        <v>79564</v>
      </c>
      <c r="F11398" s="113" t="s">
        <v>19860</v>
      </c>
      <c r="G11398" s="113" t="s">
        <v>44332</v>
      </c>
      <c r="H11398" s="113" t="s">
        <v>61858</v>
      </c>
      <c r="I11398" s="113" t="s">
        <v>90429</v>
      </c>
    </row>
    <row r="11399" spans="5:9" ht="14.5" x14ac:dyDescent="0.35">
      <c r="E11399" s="113" t="s">
        <v>79563</v>
      </c>
      <c r="F11399" s="113" t="s">
        <v>19859</v>
      </c>
      <c r="G11399" s="113" t="s">
        <v>44331</v>
      </c>
      <c r="H11399" s="113" t="s">
        <v>61857</v>
      </c>
      <c r="I11399" s="113" t="s">
        <v>90428</v>
      </c>
    </row>
    <row r="11400" spans="5:9" ht="14.5" x14ac:dyDescent="0.35">
      <c r="E11400" s="113" t="s">
        <v>79562</v>
      </c>
      <c r="F11400" s="113" t="s">
        <v>19858</v>
      </c>
      <c r="G11400" s="113" t="s">
        <v>44330</v>
      </c>
      <c r="H11400" s="113" t="s">
        <v>61856</v>
      </c>
      <c r="I11400" s="113" t="s">
        <v>90427</v>
      </c>
    </row>
    <row r="11401" spans="5:9" ht="14.5" x14ac:dyDescent="0.35">
      <c r="E11401" s="113" t="s">
        <v>79561</v>
      </c>
      <c r="F11401" s="113" t="s">
        <v>19857</v>
      </c>
      <c r="G11401" s="113" t="s">
        <v>44329</v>
      </c>
      <c r="H11401" s="113" t="s">
        <v>61855</v>
      </c>
      <c r="I11401" s="113" t="s">
        <v>90426</v>
      </c>
    </row>
    <row r="11402" spans="5:9" ht="14.5" x14ac:dyDescent="0.35">
      <c r="E11402" s="113" t="s">
        <v>79560</v>
      </c>
      <c r="F11402" s="113" t="s">
        <v>19856</v>
      </c>
      <c r="G11402" s="113" t="s">
        <v>44328</v>
      </c>
      <c r="H11402" s="113" t="s">
        <v>61854</v>
      </c>
      <c r="I11402" s="113" t="s">
        <v>90425</v>
      </c>
    </row>
    <row r="11403" spans="5:9" ht="14.5" x14ac:dyDescent="0.35">
      <c r="E11403" s="113" t="s">
        <v>79559</v>
      </c>
      <c r="F11403" s="113" t="s">
        <v>19855</v>
      </c>
      <c r="G11403" s="113" t="s">
        <v>44327</v>
      </c>
      <c r="H11403" s="113" t="s">
        <v>61853</v>
      </c>
      <c r="I11403" s="113" t="s">
        <v>90424</v>
      </c>
    </row>
    <row r="11404" spans="5:9" ht="14.5" x14ac:dyDescent="0.35">
      <c r="E11404" s="113" t="s">
        <v>79558</v>
      </c>
      <c r="F11404" s="113" t="s">
        <v>19854</v>
      </c>
      <c r="G11404" s="113" t="s">
        <v>44326</v>
      </c>
      <c r="H11404" s="113" t="s">
        <v>61852</v>
      </c>
      <c r="I11404" s="113" t="s">
        <v>90423</v>
      </c>
    </row>
    <row r="11405" spans="5:9" ht="14.5" x14ac:dyDescent="0.35">
      <c r="E11405" s="113" t="s">
        <v>79557</v>
      </c>
      <c r="F11405" s="113" t="s">
        <v>19853</v>
      </c>
      <c r="G11405" s="113" t="s">
        <v>44325</v>
      </c>
      <c r="H11405" s="113" t="s">
        <v>61851</v>
      </c>
      <c r="I11405" s="113" t="s">
        <v>90422</v>
      </c>
    </row>
    <row r="11406" spans="5:9" ht="14.5" x14ac:dyDescent="0.35">
      <c r="E11406" s="113" t="s">
        <v>79556</v>
      </c>
      <c r="F11406" s="113" t="s">
        <v>19852</v>
      </c>
      <c r="G11406" s="113" t="s">
        <v>44324</v>
      </c>
      <c r="H11406" s="113" t="s">
        <v>61850</v>
      </c>
      <c r="I11406" s="113" t="s">
        <v>90421</v>
      </c>
    </row>
    <row r="11407" spans="5:9" ht="14.5" x14ac:dyDescent="0.35">
      <c r="E11407" s="113" t="s">
        <v>79555</v>
      </c>
      <c r="F11407" s="113" t="s">
        <v>19851</v>
      </c>
      <c r="G11407" s="113" t="s">
        <v>44323</v>
      </c>
      <c r="H11407" s="113" t="s">
        <v>61849</v>
      </c>
      <c r="I11407" s="113" t="s">
        <v>90420</v>
      </c>
    </row>
    <row r="11408" spans="5:9" ht="14.5" x14ac:dyDescent="0.35">
      <c r="E11408" s="113" t="s">
        <v>79554</v>
      </c>
      <c r="F11408" s="113" t="s">
        <v>19850</v>
      </c>
      <c r="G11408" s="113" t="s">
        <v>44322</v>
      </c>
      <c r="H11408" s="113" t="s">
        <v>61848</v>
      </c>
      <c r="I11408" s="113" t="s">
        <v>90419</v>
      </c>
    </row>
    <row r="11409" spans="5:9" ht="14.5" x14ac:dyDescent="0.35">
      <c r="E11409" s="113" t="s">
        <v>79553</v>
      </c>
      <c r="F11409" s="113" t="s">
        <v>19849</v>
      </c>
      <c r="G11409" s="113" t="s">
        <v>44321</v>
      </c>
      <c r="H11409" s="113" t="s">
        <v>61847</v>
      </c>
      <c r="I11409" s="113" t="s">
        <v>90418</v>
      </c>
    </row>
    <row r="11410" spans="5:9" ht="14.5" x14ac:dyDescent="0.35">
      <c r="E11410" s="113" t="s">
        <v>79552</v>
      </c>
      <c r="F11410" s="113" t="s">
        <v>19848</v>
      </c>
      <c r="G11410" s="113" t="s">
        <v>44320</v>
      </c>
      <c r="H11410" s="113" t="s">
        <v>61846</v>
      </c>
      <c r="I11410" s="113" t="s">
        <v>90417</v>
      </c>
    </row>
    <row r="11411" spans="5:9" ht="14.5" x14ac:dyDescent="0.35">
      <c r="E11411" s="113" t="s">
        <v>79551</v>
      </c>
      <c r="F11411" s="113" t="s">
        <v>19847</v>
      </c>
      <c r="G11411" s="113" t="s">
        <v>44319</v>
      </c>
      <c r="H11411" s="113" t="s">
        <v>61845</v>
      </c>
      <c r="I11411" s="113" t="s">
        <v>90416</v>
      </c>
    </row>
    <row r="11412" spans="5:9" ht="14.5" x14ac:dyDescent="0.35">
      <c r="E11412" s="113" t="s">
        <v>79550</v>
      </c>
      <c r="F11412" s="113" t="s">
        <v>19846</v>
      </c>
      <c r="G11412" s="113" t="s">
        <v>44318</v>
      </c>
      <c r="H11412" s="113" t="s">
        <v>61844</v>
      </c>
      <c r="I11412" s="113" t="s">
        <v>90415</v>
      </c>
    </row>
    <row r="11413" spans="5:9" ht="14.5" x14ac:dyDescent="0.35">
      <c r="E11413" s="113" t="s">
        <v>79549</v>
      </c>
      <c r="F11413" s="113" t="s">
        <v>19845</v>
      </c>
      <c r="G11413" s="113" t="s">
        <v>44317</v>
      </c>
      <c r="H11413" s="113" t="s">
        <v>61843</v>
      </c>
      <c r="I11413" s="113" t="s">
        <v>90414</v>
      </c>
    </row>
    <row r="11414" spans="5:9" ht="14.5" x14ac:dyDescent="0.35">
      <c r="E11414" s="113" t="s">
        <v>79548</v>
      </c>
      <c r="F11414" s="113" t="s">
        <v>19844</v>
      </c>
      <c r="G11414" s="113" t="s">
        <v>44316</v>
      </c>
      <c r="H11414" s="113" t="s">
        <v>61842</v>
      </c>
      <c r="I11414" s="113" t="s">
        <v>90413</v>
      </c>
    </row>
    <row r="11415" spans="5:9" ht="14.5" x14ac:dyDescent="0.35">
      <c r="E11415" s="113" t="s">
        <v>79547</v>
      </c>
      <c r="F11415" s="113" t="s">
        <v>19843</v>
      </c>
      <c r="G11415" s="113" t="s">
        <v>44315</v>
      </c>
      <c r="H11415" s="113" t="s">
        <v>61841</v>
      </c>
      <c r="I11415" s="113" t="s">
        <v>90412</v>
      </c>
    </row>
    <row r="11416" spans="5:9" ht="14.5" x14ac:dyDescent="0.35">
      <c r="E11416" s="113" t="s">
        <v>79546</v>
      </c>
      <c r="F11416" s="113" t="s">
        <v>19842</v>
      </c>
      <c r="G11416" s="113" t="s">
        <v>44314</v>
      </c>
      <c r="H11416" s="113" t="s">
        <v>61840</v>
      </c>
      <c r="I11416" s="113" t="s">
        <v>90411</v>
      </c>
    </row>
    <row r="11417" spans="5:9" ht="14.5" x14ac:dyDescent="0.35">
      <c r="E11417" s="113" t="s">
        <v>79545</v>
      </c>
      <c r="F11417" s="113" t="s">
        <v>19841</v>
      </c>
      <c r="G11417" s="113" t="s">
        <v>44313</v>
      </c>
      <c r="H11417" s="113" t="s">
        <v>61839</v>
      </c>
      <c r="I11417" s="113" t="s">
        <v>90410</v>
      </c>
    </row>
    <row r="11418" spans="5:9" ht="14.5" x14ac:dyDescent="0.35">
      <c r="E11418" s="113" t="s">
        <v>79544</v>
      </c>
      <c r="F11418" s="113" t="s">
        <v>19840</v>
      </c>
      <c r="G11418" s="113" t="s">
        <v>44312</v>
      </c>
      <c r="H11418" s="113" t="s">
        <v>61838</v>
      </c>
      <c r="I11418" s="113" t="s">
        <v>90409</v>
      </c>
    </row>
    <row r="11419" spans="5:9" ht="14.5" x14ac:dyDescent="0.35">
      <c r="E11419" s="113" t="s">
        <v>79543</v>
      </c>
      <c r="F11419" s="113" t="s">
        <v>19839</v>
      </c>
      <c r="G11419" s="113" t="s">
        <v>44311</v>
      </c>
      <c r="H11419" s="113" t="s">
        <v>61837</v>
      </c>
      <c r="I11419" s="113" t="s">
        <v>90408</v>
      </c>
    </row>
    <row r="11420" spans="5:9" ht="14.5" x14ac:dyDescent="0.35">
      <c r="E11420" s="113" t="s">
        <v>79542</v>
      </c>
      <c r="F11420" s="113" t="s">
        <v>19838</v>
      </c>
      <c r="G11420" s="113" t="s">
        <v>44310</v>
      </c>
      <c r="H11420" s="113" t="s">
        <v>61836</v>
      </c>
      <c r="I11420" s="113" t="s">
        <v>90407</v>
      </c>
    </row>
    <row r="11421" spans="5:9" ht="14.5" x14ac:dyDescent="0.35">
      <c r="E11421" s="113" t="s">
        <v>79541</v>
      </c>
      <c r="F11421" s="113" t="s">
        <v>19837</v>
      </c>
      <c r="G11421" s="113" t="s">
        <v>44309</v>
      </c>
      <c r="H11421" s="113" t="s">
        <v>61835</v>
      </c>
      <c r="I11421" s="113" t="s">
        <v>90406</v>
      </c>
    </row>
    <row r="11422" spans="5:9" ht="14.5" x14ac:dyDescent="0.35">
      <c r="E11422" s="113" t="s">
        <v>79540</v>
      </c>
      <c r="F11422" s="113" t="s">
        <v>19836</v>
      </c>
      <c r="G11422" s="113" t="s">
        <v>44308</v>
      </c>
      <c r="H11422" s="113" t="s">
        <v>61834</v>
      </c>
      <c r="I11422" s="113" t="s">
        <v>90405</v>
      </c>
    </row>
    <row r="11423" spans="5:9" ht="14.5" x14ac:dyDescent="0.35">
      <c r="E11423" s="113" t="s">
        <v>79539</v>
      </c>
      <c r="F11423" s="113" t="s">
        <v>19835</v>
      </c>
      <c r="G11423" s="113" t="s">
        <v>44307</v>
      </c>
      <c r="H11423" s="113" t="s">
        <v>61833</v>
      </c>
      <c r="I11423" s="113" t="s">
        <v>90404</v>
      </c>
    </row>
    <row r="11424" spans="5:9" ht="14.5" x14ac:dyDescent="0.35">
      <c r="E11424" s="113" t="s">
        <v>79538</v>
      </c>
      <c r="F11424" s="113" t="s">
        <v>19834</v>
      </c>
      <c r="G11424" s="113" t="s">
        <v>44306</v>
      </c>
      <c r="H11424" s="113" t="s">
        <v>61832</v>
      </c>
      <c r="I11424" s="113" t="s">
        <v>90403</v>
      </c>
    </row>
    <row r="11425" spans="5:9" ht="14.5" x14ac:dyDescent="0.35">
      <c r="E11425" s="113" t="s">
        <v>79537</v>
      </c>
      <c r="F11425" s="113" t="s">
        <v>19833</v>
      </c>
      <c r="G11425" s="113" t="s">
        <v>44305</v>
      </c>
      <c r="H11425" s="113" t="s">
        <v>61831</v>
      </c>
      <c r="I11425" s="113" t="s">
        <v>90402</v>
      </c>
    </row>
    <row r="11426" spans="5:9" ht="14.5" x14ac:dyDescent="0.35">
      <c r="E11426" s="113" t="s">
        <v>79536</v>
      </c>
      <c r="F11426" s="113" t="s">
        <v>19832</v>
      </c>
      <c r="G11426" s="113" t="s">
        <v>44304</v>
      </c>
      <c r="H11426" s="113" t="s">
        <v>61830</v>
      </c>
      <c r="I11426" s="113" t="s">
        <v>90401</v>
      </c>
    </row>
    <row r="11427" spans="5:9" ht="14.5" x14ac:dyDescent="0.35">
      <c r="E11427" s="113" t="s">
        <v>79535</v>
      </c>
      <c r="F11427" s="113" t="s">
        <v>19831</v>
      </c>
      <c r="G11427" s="113" t="s">
        <v>44303</v>
      </c>
      <c r="H11427" s="113" t="s">
        <v>61829</v>
      </c>
      <c r="I11427" s="113" t="s">
        <v>90400</v>
      </c>
    </row>
    <row r="11428" spans="5:9" ht="14.5" x14ac:dyDescent="0.35">
      <c r="E11428" s="113" t="s">
        <v>79534</v>
      </c>
      <c r="F11428" s="113" t="s">
        <v>19830</v>
      </c>
      <c r="G11428" s="113" t="s">
        <v>44302</v>
      </c>
      <c r="H11428" s="113" t="s">
        <v>61828</v>
      </c>
      <c r="I11428" s="113" t="s">
        <v>90399</v>
      </c>
    </row>
    <row r="11429" spans="5:9" ht="14.5" x14ac:dyDescent="0.35">
      <c r="E11429" s="113" t="s">
        <v>79533</v>
      </c>
      <c r="F11429" s="113" t="s">
        <v>19829</v>
      </c>
      <c r="G11429" s="113" t="s">
        <v>44301</v>
      </c>
      <c r="H11429" s="113" t="s">
        <v>61827</v>
      </c>
      <c r="I11429" s="113" t="s">
        <v>90398</v>
      </c>
    </row>
    <row r="11430" spans="5:9" ht="14.5" x14ac:dyDescent="0.35">
      <c r="E11430" s="113" t="s">
        <v>79532</v>
      </c>
      <c r="F11430" s="113" t="s">
        <v>19828</v>
      </c>
      <c r="G11430" s="113" t="s">
        <v>44300</v>
      </c>
      <c r="H11430" s="113" t="s">
        <v>61826</v>
      </c>
      <c r="I11430" s="113" t="s">
        <v>90397</v>
      </c>
    </row>
    <row r="11431" spans="5:9" ht="14.5" x14ac:dyDescent="0.35">
      <c r="E11431" s="113" t="s">
        <v>79531</v>
      </c>
      <c r="F11431" s="113" t="s">
        <v>19827</v>
      </c>
      <c r="G11431" s="113" t="s">
        <v>44299</v>
      </c>
      <c r="H11431" s="113" t="s">
        <v>61825</v>
      </c>
      <c r="I11431" s="113" t="s">
        <v>90396</v>
      </c>
    </row>
    <row r="11432" spans="5:9" ht="14.5" x14ac:dyDescent="0.35">
      <c r="E11432" s="113" t="s">
        <v>79530</v>
      </c>
      <c r="F11432" s="113" t="s">
        <v>19826</v>
      </c>
      <c r="G11432" s="113" t="s">
        <v>44298</v>
      </c>
      <c r="H11432" s="113" t="s">
        <v>61824</v>
      </c>
      <c r="I11432" s="113" t="s">
        <v>90395</v>
      </c>
    </row>
    <row r="11433" spans="5:9" ht="14.5" x14ac:dyDescent="0.35">
      <c r="E11433" s="113" t="s">
        <v>79529</v>
      </c>
      <c r="F11433" s="113" t="s">
        <v>19825</v>
      </c>
      <c r="G11433" s="113" t="s">
        <v>44297</v>
      </c>
      <c r="H11433" s="113" t="s">
        <v>61823</v>
      </c>
      <c r="I11433" s="113" t="s">
        <v>90394</v>
      </c>
    </row>
    <row r="11434" spans="5:9" ht="14.5" x14ac:dyDescent="0.35">
      <c r="E11434" s="113" t="s">
        <v>79528</v>
      </c>
      <c r="F11434" s="113" t="s">
        <v>19824</v>
      </c>
      <c r="G11434" s="113" t="s">
        <v>44296</v>
      </c>
      <c r="H11434" s="113" t="s">
        <v>61822</v>
      </c>
      <c r="I11434" s="113" t="s">
        <v>90393</v>
      </c>
    </row>
    <row r="11435" spans="5:9" ht="14.5" x14ac:dyDescent="0.35">
      <c r="E11435" s="113" t="s">
        <v>79527</v>
      </c>
      <c r="F11435" s="113" t="s">
        <v>19823</v>
      </c>
      <c r="G11435" s="113" t="s">
        <v>44295</v>
      </c>
      <c r="H11435" s="113" t="s">
        <v>61821</v>
      </c>
      <c r="I11435" s="113" t="s">
        <v>90392</v>
      </c>
    </row>
    <row r="11436" spans="5:9" ht="14.5" x14ac:dyDescent="0.35">
      <c r="E11436" s="113" t="s">
        <v>79526</v>
      </c>
      <c r="F11436" s="113" t="s">
        <v>19822</v>
      </c>
      <c r="G11436" s="113" t="s">
        <v>44294</v>
      </c>
      <c r="H11436" s="113" t="s">
        <v>61820</v>
      </c>
      <c r="I11436" s="113" t="s">
        <v>90391</v>
      </c>
    </row>
    <row r="11437" spans="5:9" ht="14.5" x14ac:dyDescent="0.35">
      <c r="E11437" s="113" t="s">
        <v>79525</v>
      </c>
      <c r="F11437" s="113" t="s">
        <v>19821</v>
      </c>
      <c r="G11437" s="113" t="s">
        <v>44293</v>
      </c>
      <c r="H11437" s="113" t="s">
        <v>61819</v>
      </c>
      <c r="I11437" s="113" t="s">
        <v>90390</v>
      </c>
    </row>
    <row r="11438" spans="5:9" ht="14.5" x14ac:dyDescent="0.35">
      <c r="E11438" s="113" t="s">
        <v>79524</v>
      </c>
      <c r="F11438" s="113" t="s">
        <v>19820</v>
      </c>
      <c r="G11438" s="113" t="s">
        <v>44292</v>
      </c>
      <c r="H11438" s="113" t="s">
        <v>61818</v>
      </c>
      <c r="I11438" s="113" t="s">
        <v>90389</v>
      </c>
    </row>
    <row r="11439" spans="5:9" ht="14.5" x14ac:dyDescent="0.35">
      <c r="E11439" s="113" t="s">
        <v>79523</v>
      </c>
      <c r="F11439" s="113" t="s">
        <v>19819</v>
      </c>
      <c r="G11439" s="113" t="s">
        <v>44291</v>
      </c>
      <c r="H11439" s="113" t="s">
        <v>61817</v>
      </c>
      <c r="I11439" s="113" t="s">
        <v>90388</v>
      </c>
    </row>
    <row r="11440" spans="5:9" ht="14.5" x14ac:dyDescent="0.35">
      <c r="E11440" s="113" t="s">
        <v>79522</v>
      </c>
      <c r="F11440" s="113" t="s">
        <v>19818</v>
      </c>
      <c r="G11440" s="113" t="s">
        <v>44290</v>
      </c>
      <c r="H11440" s="113" t="s">
        <v>61816</v>
      </c>
      <c r="I11440" s="113" t="s">
        <v>90387</v>
      </c>
    </row>
    <row r="11441" spans="5:9" ht="14.5" x14ac:dyDescent="0.35">
      <c r="E11441" s="113" t="s">
        <v>79521</v>
      </c>
      <c r="F11441" s="113" t="s">
        <v>19817</v>
      </c>
      <c r="G11441" s="113" t="s">
        <v>44289</v>
      </c>
      <c r="H11441" s="113" t="s">
        <v>61815</v>
      </c>
      <c r="I11441" s="113" t="s">
        <v>90386</v>
      </c>
    </row>
    <row r="11442" spans="5:9" ht="14.5" x14ac:dyDescent="0.35">
      <c r="E11442" s="113" t="s">
        <v>79520</v>
      </c>
      <c r="F11442" s="113" t="s">
        <v>19816</v>
      </c>
      <c r="G11442" s="113" t="s">
        <v>44288</v>
      </c>
      <c r="H11442" s="113" t="s">
        <v>61814</v>
      </c>
      <c r="I11442" s="113" t="s">
        <v>90385</v>
      </c>
    </row>
    <row r="11443" spans="5:9" ht="14.5" x14ac:dyDescent="0.35">
      <c r="E11443" s="113" t="s">
        <v>79519</v>
      </c>
      <c r="F11443" s="113" t="s">
        <v>19815</v>
      </c>
      <c r="G11443" s="113" t="s">
        <v>44287</v>
      </c>
      <c r="H11443" s="113" t="s">
        <v>61813</v>
      </c>
      <c r="I11443" s="113" t="s">
        <v>90384</v>
      </c>
    </row>
    <row r="11444" spans="5:9" ht="14.5" x14ac:dyDescent="0.35">
      <c r="E11444" s="113" t="s">
        <v>79518</v>
      </c>
      <c r="F11444" s="113" t="s">
        <v>19814</v>
      </c>
      <c r="G11444" s="113" t="s">
        <v>44286</v>
      </c>
      <c r="H11444" s="113" t="s">
        <v>61812</v>
      </c>
      <c r="I11444" s="113" t="s">
        <v>90383</v>
      </c>
    </row>
    <row r="11445" spans="5:9" ht="14.5" x14ac:dyDescent="0.35">
      <c r="E11445" s="113" t="s">
        <v>79517</v>
      </c>
      <c r="F11445" s="113" t="s">
        <v>19813</v>
      </c>
      <c r="G11445" s="113" t="s">
        <v>44285</v>
      </c>
      <c r="H11445" s="113" t="s">
        <v>61811</v>
      </c>
      <c r="I11445" s="113" t="s">
        <v>90382</v>
      </c>
    </row>
    <row r="11446" spans="5:9" ht="14.5" x14ac:dyDescent="0.35">
      <c r="E11446" s="113" t="s">
        <v>79516</v>
      </c>
      <c r="F11446" s="113" t="s">
        <v>19812</v>
      </c>
      <c r="G11446" s="113" t="s">
        <v>44284</v>
      </c>
      <c r="H11446" s="113" t="s">
        <v>61810</v>
      </c>
      <c r="I11446" s="113" t="s">
        <v>90381</v>
      </c>
    </row>
    <row r="11447" spans="5:9" ht="14.5" x14ac:dyDescent="0.35">
      <c r="E11447" s="113" t="s">
        <v>79515</v>
      </c>
      <c r="F11447" s="113" t="s">
        <v>19811</v>
      </c>
      <c r="G11447" s="113" t="s">
        <v>44283</v>
      </c>
      <c r="H11447" s="113" t="s">
        <v>61809</v>
      </c>
      <c r="I11447" s="113" t="s">
        <v>90380</v>
      </c>
    </row>
    <row r="11448" spans="5:9" ht="14.5" x14ac:dyDescent="0.35">
      <c r="E11448" s="113" t="s">
        <v>79514</v>
      </c>
      <c r="F11448" s="113" t="s">
        <v>19810</v>
      </c>
      <c r="G11448" s="113" t="s">
        <v>44282</v>
      </c>
      <c r="H11448" s="113" t="s">
        <v>61808</v>
      </c>
      <c r="I11448" s="113" t="s">
        <v>90379</v>
      </c>
    </row>
    <row r="11449" spans="5:9" ht="14.5" x14ac:dyDescent="0.35">
      <c r="E11449" s="113" t="s">
        <v>79513</v>
      </c>
      <c r="F11449" s="113" t="s">
        <v>19809</v>
      </c>
      <c r="G11449" s="113" t="s">
        <v>44281</v>
      </c>
      <c r="H11449" s="113" t="s">
        <v>61807</v>
      </c>
      <c r="I11449" s="113" t="s">
        <v>90378</v>
      </c>
    </row>
    <row r="11450" spans="5:9" ht="14.5" x14ac:dyDescent="0.35">
      <c r="E11450" s="113" t="s">
        <v>79512</v>
      </c>
      <c r="F11450" s="113" t="s">
        <v>19808</v>
      </c>
      <c r="G11450" s="113" t="s">
        <v>44280</v>
      </c>
      <c r="H11450" s="113" t="s">
        <v>61806</v>
      </c>
      <c r="I11450" s="113" t="s">
        <v>90377</v>
      </c>
    </row>
    <row r="11451" spans="5:9" ht="14.5" x14ac:dyDescent="0.35">
      <c r="E11451" s="113" t="s">
        <v>79511</v>
      </c>
      <c r="F11451" s="113" t="s">
        <v>19807</v>
      </c>
      <c r="G11451" s="113" t="s">
        <v>44279</v>
      </c>
      <c r="H11451" s="113" t="s">
        <v>61805</v>
      </c>
      <c r="I11451" s="113" t="s">
        <v>90376</v>
      </c>
    </row>
    <row r="11452" spans="5:9" ht="14.5" x14ac:dyDescent="0.35">
      <c r="E11452" s="113" t="s">
        <v>79510</v>
      </c>
      <c r="F11452" s="113" t="s">
        <v>19806</v>
      </c>
      <c r="G11452" s="113" t="s">
        <v>44278</v>
      </c>
      <c r="H11452" s="113" t="s">
        <v>61804</v>
      </c>
      <c r="I11452" s="113" t="s">
        <v>90375</v>
      </c>
    </row>
    <row r="11453" spans="5:9" ht="14.5" x14ac:dyDescent="0.35">
      <c r="E11453" s="113" t="s">
        <v>79509</v>
      </c>
      <c r="F11453" s="113" t="s">
        <v>19805</v>
      </c>
      <c r="G11453" s="113" t="s">
        <v>44277</v>
      </c>
      <c r="H11453" s="113" t="s">
        <v>61803</v>
      </c>
      <c r="I11453" s="113" t="s">
        <v>90374</v>
      </c>
    </row>
    <row r="11454" spans="5:9" ht="14.5" x14ac:dyDescent="0.35">
      <c r="E11454" s="113" t="s">
        <v>79508</v>
      </c>
      <c r="F11454" s="113" t="s">
        <v>19804</v>
      </c>
      <c r="G11454" s="113" t="s">
        <v>44276</v>
      </c>
      <c r="H11454" s="113" t="s">
        <v>61802</v>
      </c>
      <c r="I11454" s="113" t="s">
        <v>90373</v>
      </c>
    </row>
    <row r="11455" spans="5:9" ht="14.5" x14ac:dyDescent="0.35">
      <c r="E11455" s="113" t="s">
        <v>79507</v>
      </c>
      <c r="F11455" s="113" t="s">
        <v>19803</v>
      </c>
      <c r="G11455" s="113" t="s">
        <v>44275</v>
      </c>
      <c r="H11455" s="113" t="s">
        <v>61801</v>
      </c>
      <c r="I11455" s="113" t="s">
        <v>90372</v>
      </c>
    </row>
    <row r="11456" spans="5:9" ht="14.5" x14ac:dyDescent="0.35">
      <c r="E11456" s="113" t="s">
        <v>79506</v>
      </c>
      <c r="F11456" s="113" t="s">
        <v>19802</v>
      </c>
      <c r="G11456" s="113" t="s">
        <v>44274</v>
      </c>
      <c r="H11456" s="113" t="s">
        <v>61800</v>
      </c>
      <c r="I11456" s="113" t="s">
        <v>90371</v>
      </c>
    </row>
    <row r="11457" spans="5:9" ht="14.5" x14ac:dyDescent="0.35">
      <c r="E11457" s="113" t="s">
        <v>79505</v>
      </c>
      <c r="F11457" s="113" t="s">
        <v>19801</v>
      </c>
      <c r="G11457" s="113" t="s">
        <v>44273</v>
      </c>
      <c r="H11457" s="113" t="s">
        <v>61799</v>
      </c>
      <c r="I11457" s="113" t="s">
        <v>90370</v>
      </c>
    </row>
    <row r="11458" spans="5:9" ht="14.5" x14ac:dyDescent="0.35">
      <c r="E11458" s="113" t="s">
        <v>79504</v>
      </c>
      <c r="F11458" s="113" t="s">
        <v>19800</v>
      </c>
      <c r="G11458" s="113" t="s">
        <v>44272</v>
      </c>
      <c r="H11458" s="113" t="s">
        <v>61798</v>
      </c>
      <c r="I11458" s="113" t="s">
        <v>90369</v>
      </c>
    </row>
    <row r="11459" spans="5:9" ht="14.5" x14ac:dyDescent="0.35">
      <c r="E11459" s="113" t="s">
        <v>79503</v>
      </c>
      <c r="F11459" s="113" t="s">
        <v>19799</v>
      </c>
      <c r="G11459" s="113" t="s">
        <v>44271</v>
      </c>
      <c r="H11459" s="113" t="s">
        <v>61797</v>
      </c>
      <c r="I11459" s="113" t="s">
        <v>90368</v>
      </c>
    </row>
    <row r="11460" spans="5:9" ht="14.5" x14ac:dyDescent="0.35">
      <c r="E11460" s="113" t="s">
        <v>79502</v>
      </c>
      <c r="F11460" s="113" t="s">
        <v>19798</v>
      </c>
      <c r="G11460" s="113" t="s">
        <v>44270</v>
      </c>
      <c r="H11460" s="113" t="s">
        <v>61796</v>
      </c>
      <c r="I11460" s="113" t="s">
        <v>90367</v>
      </c>
    </row>
    <row r="11461" spans="5:9" ht="14.5" x14ac:dyDescent="0.35">
      <c r="E11461" s="113" t="s">
        <v>79501</v>
      </c>
      <c r="F11461" s="113" t="s">
        <v>19797</v>
      </c>
      <c r="G11461" s="113" t="s">
        <v>44269</v>
      </c>
      <c r="H11461" s="113" t="s">
        <v>61795</v>
      </c>
      <c r="I11461" s="113" t="s">
        <v>90366</v>
      </c>
    </row>
    <row r="11462" spans="5:9" ht="14.5" x14ac:dyDescent="0.35">
      <c r="E11462" s="113" t="s">
        <v>79500</v>
      </c>
      <c r="F11462" s="113" t="s">
        <v>19796</v>
      </c>
      <c r="G11462" s="113" t="s">
        <v>44268</v>
      </c>
      <c r="H11462" s="113" t="s">
        <v>61794</v>
      </c>
      <c r="I11462" s="113" t="s">
        <v>90365</v>
      </c>
    </row>
    <row r="11463" spans="5:9" ht="14.5" x14ac:dyDescent="0.35">
      <c r="E11463" s="113" t="s">
        <v>79499</v>
      </c>
      <c r="F11463" s="113" t="s">
        <v>19795</v>
      </c>
      <c r="G11463" s="113" t="s">
        <v>44267</v>
      </c>
      <c r="H11463" s="113" t="s">
        <v>61793</v>
      </c>
      <c r="I11463" s="113" t="s">
        <v>90364</v>
      </c>
    </row>
    <row r="11464" spans="5:9" ht="14.5" x14ac:dyDescent="0.35">
      <c r="E11464" s="113" t="s">
        <v>79498</v>
      </c>
      <c r="F11464" s="113" t="s">
        <v>19794</v>
      </c>
      <c r="G11464" s="113" t="s">
        <v>44266</v>
      </c>
      <c r="H11464" s="113" t="s">
        <v>61792</v>
      </c>
      <c r="I11464" s="113" t="s">
        <v>90363</v>
      </c>
    </row>
    <row r="11465" spans="5:9" ht="14.5" x14ac:dyDescent="0.35">
      <c r="E11465" s="113" t="s">
        <v>79497</v>
      </c>
      <c r="F11465" s="113" t="s">
        <v>19793</v>
      </c>
      <c r="G11465" s="113" t="s">
        <v>44265</v>
      </c>
      <c r="H11465" s="113" t="s">
        <v>61791</v>
      </c>
      <c r="I11465" s="113" t="s">
        <v>90362</v>
      </c>
    </row>
    <row r="11466" spans="5:9" ht="14.5" x14ac:dyDescent="0.35">
      <c r="E11466" s="113" t="s">
        <v>79496</v>
      </c>
      <c r="F11466" s="113" t="s">
        <v>19792</v>
      </c>
      <c r="G11466" s="113" t="s">
        <v>44264</v>
      </c>
      <c r="H11466" s="113" t="s">
        <v>61790</v>
      </c>
      <c r="I11466" s="113" t="s">
        <v>90361</v>
      </c>
    </row>
    <row r="11467" spans="5:9" ht="14.5" x14ac:dyDescent="0.35">
      <c r="E11467" s="113" t="s">
        <v>79495</v>
      </c>
      <c r="F11467" s="113" t="s">
        <v>19791</v>
      </c>
      <c r="G11467" s="113" t="s">
        <v>44263</v>
      </c>
      <c r="H11467" s="113" t="s">
        <v>61789</v>
      </c>
      <c r="I11467" s="113" t="s">
        <v>90360</v>
      </c>
    </row>
    <row r="11468" spans="5:9" ht="14.5" x14ac:dyDescent="0.35">
      <c r="E11468" s="113" t="s">
        <v>79494</v>
      </c>
      <c r="F11468" s="113" t="s">
        <v>19790</v>
      </c>
      <c r="G11468" s="113" t="s">
        <v>44262</v>
      </c>
      <c r="H11468" s="113" t="s">
        <v>61788</v>
      </c>
      <c r="I11468" s="113" t="s">
        <v>90359</v>
      </c>
    </row>
    <row r="11469" spans="5:9" ht="14.5" x14ac:dyDescent="0.35">
      <c r="E11469" s="113" t="s">
        <v>79493</v>
      </c>
      <c r="F11469" s="113" t="s">
        <v>19789</v>
      </c>
      <c r="G11469" s="113" t="s">
        <v>44261</v>
      </c>
      <c r="H11469" s="113" t="s">
        <v>61787</v>
      </c>
      <c r="I11469" s="113" t="s">
        <v>90358</v>
      </c>
    </row>
    <row r="11470" spans="5:9" ht="14.5" x14ac:dyDescent="0.35">
      <c r="E11470" s="113" t="s">
        <v>79492</v>
      </c>
      <c r="F11470" s="113" t="s">
        <v>19788</v>
      </c>
      <c r="G11470" s="113" t="s">
        <v>44260</v>
      </c>
      <c r="H11470" s="113" t="s">
        <v>61786</v>
      </c>
      <c r="I11470" s="113" t="s">
        <v>90357</v>
      </c>
    </row>
    <row r="11471" spans="5:9" ht="14.5" x14ac:dyDescent="0.35">
      <c r="E11471" s="113" t="s">
        <v>79491</v>
      </c>
      <c r="F11471" s="113" t="s">
        <v>19787</v>
      </c>
      <c r="G11471" s="113" t="s">
        <v>44259</v>
      </c>
      <c r="H11471" s="113" t="s">
        <v>61785</v>
      </c>
      <c r="I11471" s="113" t="s">
        <v>90356</v>
      </c>
    </row>
    <row r="11472" spans="5:9" ht="14.5" x14ac:dyDescent="0.35">
      <c r="E11472" s="113" t="s">
        <v>79490</v>
      </c>
      <c r="F11472" s="113" t="s">
        <v>19786</v>
      </c>
      <c r="G11472" s="113" t="s">
        <v>44258</v>
      </c>
      <c r="H11472" s="113" t="s">
        <v>61784</v>
      </c>
      <c r="I11472" s="113" t="s">
        <v>90355</v>
      </c>
    </row>
    <row r="11473" spans="5:9" ht="14.5" x14ac:dyDescent="0.35">
      <c r="E11473" s="113" t="s">
        <v>79489</v>
      </c>
      <c r="F11473" s="113" t="s">
        <v>19785</v>
      </c>
      <c r="G11473" s="113" t="s">
        <v>44257</v>
      </c>
      <c r="H11473" s="113" t="s">
        <v>61783</v>
      </c>
      <c r="I11473" s="113" t="s">
        <v>90354</v>
      </c>
    </row>
    <row r="11474" spans="5:9" ht="14.5" x14ac:dyDescent="0.35">
      <c r="E11474" s="113" t="s">
        <v>79488</v>
      </c>
      <c r="F11474" s="113" t="s">
        <v>19784</v>
      </c>
      <c r="G11474" s="113" t="s">
        <v>44256</v>
      </c>
      <c r="H11474" s="113" t="s">
        <v>61782</v>
      </c>
      <c r="I11474" s="113" t="s">
        <v>90353</v>
      </c>
    </row>
    <row r="11475" spans="5:9" ht="14.5" x14ac:dyDescent="0.35">
      <c r="E11475" s="113" t="s">
        <v>79487</v>
      </c>
      <c r="F11475" s="113" t="s">
        <v>19783</v>
      </c>
      <c r="G11475" s="113" t="s">
        <v>44255</v>
      </c>
      <c r="H11475" s="113" t="s">
        <v>61781</v>
      </c>
      <c r="I11475" s="113" t="s">
        <v>90352</v>
      </c>
    </row>
    <row r="11476" spans="5:9" ht="14.5" x14ac:dyDescent="0.35">
      <c r="E11476" s="113" t="s">
        <v>79486</v>
      </c>
      <c r="F11476" s="113" t="s">
        <v>19782</v>
      </c>
      <c r="G11476" s="113" t="s">
        <v>44254</v>
      </c>
      <c r="H11476" s="113" t="s">
        <v>61780</v>
      </c>
      <c r="I11476" s="113" t="s">
        <v>90351</v>
      </c>
    </row>
    <row r="11477" spans="5:9" ht="14.5" x14ac:dyDescent="0.35">
      <c r="E11477" s="113" t="s">
        <v>79485</v>
      </c>
      <c r="F11477" s="113" t="s">
        <v>19781</v>
      </c>
      <c r="G11477" s="113" t="s">
        <v>44253</v>
      </c>
      <c r="H11477" s="113" t="s">
        <v>61779</v>
      </c>
      <c r="I11477" s="113" t="s">
        <v>90350</v>
      </c>
    </row>
    <row r="11478" spans="5:9" ht="14.5" x14ac:dyDescent="0.35">
      <c r="E11478" s="113" t="s">
        <v>79484</v>
      </c>
      <c r="F11478" s="113" t="s">
        <v>19780</v>
      </c>
      <c r="G11478" s="113" t="s">
        <v>44252</v>
      </c>
      <c r="H11478" s="113" t="s">
        <v>61778</v>
      </c>
      <c r="I11478" s="113" t="s">
        <v>90349</v>
      </c>
    </row>
    <row r="11479" spans="5:9" ht="14.5" x14ac:dyDescent="0.35">
      <c r="E11479" s="113" t="s">
        <v>79483</v>
      </c>
      <c r="F11479" s="113" t="s">
        <v>19779</v>
      </c>
      <c r="G11479" s="113" t="s">
        <v>44251</v>
      </c>
      <c r="H11479" s="113" t="s">
        <v>61777</v>
      </c>
      <c r="I11479" s="113" t="s">
        <v>90348</v>
      </c>
    </row>
    <row r="11480" spans="5:9" ht="14.5" x14ac:dyDescent="0.35">
      <c r="E11480" s="113" t="s">
        <v>79482</v>
      </c>
      <c r="F11480" s="113" t="s">
        <v>19778</v>
      </c>
      <c r="G11480" s="113" t="s">
        <v>44250</v>
      </c>
      <c r="H11480" s="113" t="s">
        <v>61776</v>
      </c>
      <c r="I11480" s="113" t="s">
        <v>90347</v>
      </c>
    </row>
    <row r="11481" spans="5:9" ht="14.5" x14ac:dyDescent="0.35">
      <c r="E11481" s="113" t="s">
        <v>79481</v>
      </c>
      <c r="F11481" s="113" t="s">
        <v>19777</v>
      </c>
      <c r="G11481" s="113" t="s">
        <v>44249</v>
      </c>
      <c r="H11481" s="113" t="s">
        <v>61775</v>
      </c>
      <c r="I11481" s="113" t="s">
        <v>90346</v>
      </c>
    </row>
    <row r="11482" spans="5:9" ht="14.5" x14ac:dyDescent="0.35">
      <c r="E11482" s="113" t="s">
        <v>79480</v>
      </c>
      <c r="F11482" s="113" t="s">
        <v>19776</v>
      </c>
      <c r="G11482" s="113" t="s">
        <v>44248</v>
      </c>
      <c r="H11482" s="113" t="s">
        <v>61774</v>
      </c>
      <c r="I11482" s="113" t="s">
        <v>90345</v>
      </c>
    </row>
    <row r="11483" spans="5:9" ht="14.5" x14ac:dyDescent="0.35">
      <c r="E11483" s="113" t="s">
        <v>79479</v>
      </c>
      <c r="F11483" s="113" t="s">
        <v>19775</v>
      </c>
      <c r="G11483" s="113" t="s">
        <v>44247</v>
      </c>
      <c r="H11483" s="113" t="s">
        <v>61773</v>
      </c>
      <c r="I11483" s="113" t="s">
        <v>90344</v>
      </c>
    </row>
    <row r="11484" spans="5:9" ht="14.5" x14ac:dyDescent="0.35">
      <c r="E11484" s="113" t="s">
        <v>79478</v>
      </c>
      <c r="F11484" s="113" t="s">
        <v>19774</v>
      </c>
      <c r="G11484" s="113" t="s">
        <v>44246</v>
      </c>
      <c r="H11484" s="113" t="s">
        <v>61772</v>
      </c>
      <c r="I11484" s="113" t="s">
        <v>90343</v>
      </c>
    </row>
    <row r="11485" spans="5:9" ht="14.5" x14ac:dyDescent="0.35">
      <c r="E11485" s="113" t="s">
        <v>79477</v>
      </c>
      <c r="F11485" s="113" t="s">
        <v>19773</v>
      </c>
      <c r="G11485" s="113" t="s">
        <v>44245</v>
      </c>
      <c r="H11485" s="113" t="s">
        <v>61771</v>
      </c>
      <c r="I11485" s="113" t="s">
        <v>90342</v>
      </c>
    </row>
    <row r="11486" spans="5:9" ht="14.5" x14ac:dyDescent="0.35">
      <c r="E11486" s="113" t="s">
        <v>79476</v>
      </c>
      <c r="F11486" s="113" t="s">
        <v>19772</v>
      </c>
      <c r="G11486" s="113" t="s">
        <v>44244</v>
      </c>
      <c r="H11486" s="113" t="s">
        <v>61770</v>
      </c>
      <c r="I11486" s="113" t="s">
        <v>90341</v>
      </c>
    </row>
    <row r="11487" spans="5:9" ht="14.5" x14ac:dyDescent="0.35">
      <c r="E11487" s="113" t="s">
        <v>79475</v>
      </c>
      <c r="F11487" s="113" t="s">
        <v>19771</v>
      </c>
      <c r="G11487" s="113" t="s">
        <v>44243</v>
      </c>
      <c r="H11487" s="113" t="s">
        <v>61769</v>
      </c>
      <c r="I11487" s="113" t="s">
        <v>90340</v>
      </c>
    </row>
    <row r="11488" spans="5:9" ht="14.5" x14ac:dyDescent="0.35">
      <c r="E11488" s="113" t="s">
        <v>79474</v>
      </c>
      <c r="F11488" s="113" t="s">
        <v>19770</v>
      </c>
      <c r="G11488" s="113" t="s">
        <v>44242</v>
      </c>
      <c r="H11488" s="113" t="s">
        <v>61768</v>
      </c>
      <c r="I11488" s="113" t="s">
        <v>90339</v>
      </c>
    </row>
    <row r="11489" spans="5:9" ht="14.5" x14ac:dyDescent="0.35">
      <c r="E11489" s="113" t="s">
        <v>79473</v>
      </c>
      <c r="F11489" s="113" t="s">
        <v>19769</v>
      </c>
      <c r="G11489" s="113" t="s">
        <v>44241</v>
      </c>
      <c r="H11489" s="113" t="s">
        <v>61767</v>
      </c>
      <c r="I11489" s="113" t="s">
        <v>90338</v>
      </c>
    </row>
    <row r="11490" spans="5:9" ht="14.5" x14ac:dyDescent="0.35">
      <c r="E11490" s="113" t="s">
        <v>79472</v>
      </c>
      <c r="F11490" s="113" t="s">
        <v>19768</v>
      </c>
      <c r="G11490" s="113" t="s">
        <v>44240</v>
      </c>
      <c r="H11490" s="113" t="s">
        <v>61766</v>
      </c>
      <c r="I11490" s="113" t="s">
        <v>90337</v>
      </c>
    </row>
    <row r="11491" spans="5:9" ht="14.5" x14ac:dyDescent="0.35">
      <c r="E11491" s="113" t="s">
        <v>79471</v>
      </c>
      <c r="F11491" s="113" t="s">
        <v>19767</v>
      </c>
      <c r="G11491" s="113" t="s">
        <v>44239</v>
      </c>
      <c r="H11491" s="113" t="s">
        <v>61765</v>
      </c>
      <c r="I11491" s="113" t="s">
        <v>90336</v>
      </c>
    </row>
    <row r="11492" spans="5:9" ht="14.5" x14ac:dyDescent="0.35">
      <c r="E11492" s="113" t="s">
        <v>79470</v>
      </c>
      <c r="F11492" s="113" t="s">
        <v>19766</v>
      </c>
      <c r="G11492" s="113" t="s">
        <v>44238</v>
      </c>
      <c r="H11492" s="113" t="s">
        <v>61764</v>
      </c>
      <c r="I11492" s="113" t="s">
        <v>90335</v>
      </c>
    </row>
    <row r="11493" spans="5:9" ht="14.5" x14ac:dyDescent="0.35">
      <c r="E11493" s="113" t="s">
        <v>79469</v>
      </c>
      <c r="F11493" s="113" t="s">
        <v>19765</v>
      </c>
      <c r="G11493" s="113" t="s">
        <v>44237</v>
      </c>
      <c r="H11493" s="113" t="s">
        <v>61763</v>
      </c>
      <c r="I11493" s="113" t="s">
        <v>90334</v>
      </c>
    </row>
    <row r="11494" spans="5:9" ht="14.5" x14ac:dyDescent="0.35">
      <c r="E11494" s="113" t="s">
        <v>79468</v>
      </c>
      <c r="F11494" s="113" t="s">
        <v>19764</v>
      </c>
      <c r="G11494" s="113" t="s">
        <v>44236</v>
      </c>
      <c r="H11494" s="113" t="s">
        <v>61762</v>
      </c>
      <c r="I11494" s="113" t="s">
        <v>90333</v>
      </c>
    </row>
    <row r="11495" spans="5:9" ht="14.5" x14ac:dyDescent="0.35">
      <c r="E11495" s="113" t="s">
        <v>79467</v>
      </c>
      <c r="F11495" s="113" t="s">
        <v>19763</v>
      </c>
      <c r="G11495" s="113" t="s">
        <v>44235</v>
      </c>
      <c r="H11495" s="113" t="s">
        <v>61761</v>
      </c>
      <c r="I11495" s="113" t="s">
        <v>90332</v>
      </c>
    </row>
    <row r="11496" spans="5:9" ht="14.5" x14ac:dyDescent="0.35">
      <c r="E11496" s="113" t="s">
        <v>79466</v>
      </c>
      <c r="F11496" s="113" t="s">
        <v>19762</v>
      </c>
      <c r="G11496" s="113" t="s">
        <v>44234</v>
      </c>
      <c r="H11496" s="113" t="s">
        <v>61760</v>
      </c>
      <c r="I11496" s="113" t="s">
        <v>90331</v>
      </c>
    </row>
    <row r="11497" spans="5:9" ht="14.5" x14ac:dyDescent="0.35">
      <c r="E11497" s="113" t="s">
        <v>79465</v>
      </c>
      <c r="F11497" s="113" t="s">
        <v>19761</v>
      </c>
      <c r="G11497" s="113" t="s">
        <v>44233</v>
      </c>
      <c r="H11497" s="113" t="s">
        <v>61759</v>
      </c>
      <c r="I11497" s="113" t="s">
        <v>90330</v>
      </c>
    </row>
    <row r="11498" spans="5:9" ht="14.5" x14ac:dyDescent="0.35">
      <c r="E11498" s="113" t="s">
        <v>79464</v>
      </c>
      <c r="F11498" s="113" t="s">
        <v>19760</v>
      </c>
      <c r="G11498" s="113" t="s">
        <v>44232</v>
      </c>
      <c r="H11498" s="113" t="s">
        <v>61758</v>
      </c>
      <c r="I11498" s="113" t="s">
        <v>90329</v>
      </c>
    </row>
    <row r="11499" spans="5:9" ht="14.5" x14ac:dyDescent="0.35">
      <c r="E11499" s="113" t="s">
        <v>79463</v>
      </c>
      <c r="F11499" s="113" t="s">
        <v>19759</v>
      </c>
      <c r="G11499" s="113" t="s">
        <v>44231</v>
      </c>
      <c r="H11499" s="113" t="s">
        <v>61757</v>
      </c>
      <c r="I11499" s="113" t="s">
        <v>90328</v>
      </c>
    </row>
    <row r="11500" spans="5:9" ht="14.5" x14ac:dyDescent="0.35">
      <c r="E11500" s="113" t="s">
        <v>79462</v>
      </c>
      <c r="F11500" s="113" t="s">
        <v>19758</v>
      </c>
      <c r="G11500" s="113" t="s">
        <v>44230</v>
      </c>
      <c r="H11500" s="113" t="s">
        <v>61756</v>
      </c>
      <c r="I11500" s="113" t="s">
        <v>90327</v>
      </c>
    </row>
    <row r="11501" spans="5:9" ht="14.5" x14ac:dyDescent="0.35">
      <c r="E11501" s="113" t="s">
        <v>79461</v>
      </c>
      <c r="F11501" s="113" t="s">
        <v>19757</v>
      </c>
      <c r="G11501" s="113" t="s">
        <v>44229</v>
      </c>
      <c r="H11501" s="113" t="s">
        <v>61755</v>
      </c>
      <c r="I11501" s="113" t="s">
        <v>90326</v>
      </c>
    </row>
    <row r="11502" spans="5:9" ht="14.5" x14ac:dyDescent="0.35">
      <c r="E11502" s="113" t="s">
        <v>79460</v>
      </c>
      <c r="F11502" s="113" t="s">
        <v>19756</v>
      </c>
      <c r="G11502" s="113" t="s">
        <v>44228</v>
      </c>
      <c r="H11502" s="113" t="s">
        <v>61754</v>
      </c>
      <c r="I11502" s="113" t="s">
        <v>90325</v>
      </c>
    </row>
    <row r="11503" spans="5:9" ht="14.5" x14ac:dyDescent="0.35">
      <c r="E11503" s="113" t="s">
        <v>79459</v>
      </c>
      <c r="F11503" s="113" t="s">
        <v>19755</v>
      </c>
      <c r="G11503" s="113" t="s">
        <v>44227</v>
      </c>
      <c r="H11503" s="113" t="s">
        <v>61753</v>
      </c>
      <c r="I11503" s="113" t="s">
        <v>90324</v>
      </c>
    </row>
    <row r="11504" spans="5:9" ht="14.5" x14ac:dyDescent="0.35">
      <c r="E11504" s="113" t="s">
        <v>79458</v>
      </c>
      <c r="F11504" s="113" t="s">
        <v>19754</v>
      </c>
      <c r="G11504" s="113" t="s">
        <v>44226</v>
      </c>
      <c r="H11504" s="113" t="s">
        <v>61752</v>
      </c>
      <c r="I11504" s="113" t="s">
        <v>90323</v>
      </c>
    </row>
    <row r="11505" spans="5:9" ht="14.5" x14ac:dyDescent="0.35">
      <c r="E11505" s="113" t="s">
        <v>79457</v>
      </c>
      <c r="F11505" s="113" t="s">
        <v>19753</v>
      </c>
      <c r="G11505" s="113" t="s">
        <v>44225</v>
      </c>
      <c r="H11505" s="113" t="s">
        <v>61751</v>
      </c>
      <c r="I11505" s="113" t="s">
        <v>90322</v>
      </c>
    </row>
    <row r="11506" spans="5:9" ht="14.5" x14ac:dyDescent="0.35">
      <c r="E11506" s="113" t="s">
        <v>79456</v>
      </c>
      <c r="F11506" s="113" t="s">
        <v>19752</v>
      </c>
      <c r="G11506" s="113" t="s">
        <v>44224</v>
      </c>
      <c r="H11506" s="113" t="s">
        <v>61750</v>
      </c>
      <c r="I11506" s="113" t="s">
        <v>90321</v>
      </c>
    </row>
    <row r="11507" spans="5:9" ht="14.5" x14ac:dyDescent="0.35">
      <c r="E11507" s="113" t="s">
        <v>79455</v>
      </c>
      <c r="F11507" s="113" t="s">
        <v>19751</v>
      </c>
      <c r="G11507" s="113" t="s">
        <v>118176</v>
      </c>
      <c r="H11507" s="113" t="s">
        <v>61749</v>
      </c>
      <c r="I11507" s="113" t="s">
        <v>90320</v>
      </c>
    </row>
    <row r="11508" spans="5:9" ht="14.5" x14ac:dyDescent="0.35">
      <c r="E11508" s="113" t="s">
        <v>79454</v>
      </c>
      <c r="F11508" s="113" t="s">
        <v>19750</v>
      </c>
      <c r="G11508" s="113" t="s">
        <v>109963</v>
      </c>
      <c r="H11508" s="113" t="s">
        <v>61748</v>
      </c>
      <c r="I11508" s="113" t="s">
        <v>90319</v>
      </c>
    </row>
    <row r="11509" spans="5:9" ht="14.5" x14ac:dyDescent="0.35">
      <c r="E11509" s="113" t="s">
        <v>79453</v>
      </c>
      <c r="F11509" s="113" t="s">
        <v>19749</v>
      </c>
      <c r="G11509" s="113" t="s">
        <v>44223</v>
      </c>
      <c r="H11509" s="113" t="s">
        <v>61747</v>
      </c>
      <c r="I11509" s="113" t="s">
        <v>90318</v>
      </c>
    </row>
    <row r="11510" spans="5:9" ht="14.5" x14ac:dyDescent="0.35">
      <c r="E11510" s="113" t="s">
        <v>79452</v>
      </c>
      <c r="F11510" s="113" t="s">
        <v>19748</v>
      </c>
      <c r="G11510" s="113" t="s">
        <v>44222</v>
      </c>
      <c r="H11510" s="113" t="s">
        <v>61746</v>
      </c>
      <c r="I11510" s="113" t="s">
        <v>90317</v>
      </c>
    </row>
    <row r="11511" spans="5:9" ht="14.5" x14ac:dyDescent="0.35">
      <c r="E11511" s="113" t="s">
        <v>79451</v>
      </c>
      <c r="F11511" s="113" t="s">
        <v>19747</v>
      </c>
      <c r="G11511" s="113" t="s">
        <v>44221</v>
      </c>
      <c r="H11511" s="113" t="s">
        <v>61745</v>
      </c>
      <c r="I11511" s="113" t="s">
        <v>90316</v>
      </c>
    </row>
    <row r="11512" spans="5:9" ht="14.5" x14ac:dyDescent="0.35">
      <c r="E11512" s="113" t="s">
        <v>79450</v>
      </c>
      <c r="F11512" s="113" t="s">
        <v>19746</v>
      </c>
      <c r="G11512" s="113" t="s">
        <v>44220</v>
      </c>
      <c r="H11512" s="113" t="s">
        <v>61744</v>
      </c>
      <c r="I11512" s="113" t="s">
        <v>90315</v>
      </c>
    </row>
    <row r="11513" spans="5:9" ht="14.5" x14ac:dyDescent="0.35">
      <c r="E11513" s="113" t="s">
        <v>79449</v>
      </c>
      <c r="F11513" s="113" t="s">
        <v>19745</v>
      </c>
      <c r="G11513" s="113" t="s">
        <v>44219</v>
      </c>
      <c r="H11513" s="113" t="s">
        <v>61743</v>
      </c>
      <c r="I11513" s="113" t="s">
        <v>90314</v>
      </c>
    </row>
    <row r="11514" spans="5:9" ht="14.5" x14ac:dyDescent="0.35">
      <c r="E11514" s="113" t="s">
        <v>79448</v>
      </c>
      <c r="F11514" s="113" t="s">
        <v>19744</v>
      </c>
      <c r="G11514" s="113" t="s">
        <v>44218</v>
      </c>
      <c r="H11514" s="113" t="s">
        <v>61742</v>
      </c>
      <c r="I11514" s="113" t="s">
        <v>90313</v>
      </c>
    </row>
    <row r="11515" spans="5:9" ht="14.5" x14ac:dyDescent="0.35">
      <c r="E11515" s="113" t="s">
        <v>79447</v>
      </c>
      <c r="F11515" s="113" t="s">
        <v>19743</v>
      </c>
      <c r="G11515" s="113" t="s">
        <v>44217</v>
      </c>
      <c r="H11515" s="113" t="s">
        <v>61741</v>
      </c>
      <c r="I11515" s="113" t="s">
        <v>90312</v>
      </c>
    </row>
    <row r="11516" spans="5:9" ht="14.5" x14ac:dyDescent="0.35">
      <c r="E11516" s="113" t="s">
        <v>79446</v>
      </c>
      <c r="F11516" s="113" t="s">
        <v>19742</v>
      </c>
      <c r="G11516" s="113" t="s">
        <v>44216</v>
      </c>
      <c r="H11516" s="113" t="s">
        <v>61740</v>
      </c>
      <c r="I11516" s="113" t="s">
        <v>90311</v>
      </c>
    </row>
    <row r="11517" spans="5:9" ht="14.5" x14ac:dyDescent="0.35">
      <c r="E11517" s="113" t="s">
        <v>79445</v>
      </c>
      <c r="F11517" s="113" t="s">
        <v>19741</v>
      </c>
      <c r="G11517" s="113" t="s">
        <v>44215</v>
      </c>
      <c r="H11517" s="113" t="s">
        <v>61739</v>
      </c>
      <c r="I11517" s="113" t="s">
        <v>90310</v>
      </c>
    </row>
    <row r="11518" spans="5:9" ht="14.5" x14ac:dyDescent="0.35">
      <c r="E11518" s="113" t="s">
        <v>79444</v>
      </c>
      <c r="F11518" s="113" t="s">
        <v>19740</v>
      </c>
      <c r="G11518" s="113" t="s">
        <v>44214</v>
      </c>
      <c r="H11518" s="113" t="s">
        <v>61738</v>
      </c>
      <c r="I11518" s="113" t="s">
        <v>90309</v>
      </c>
    </row>
    <row r="11519" spans="5:9" ht="14.5" x14ac:dyDescent="0.35">
      <c r="E11519" s="113" t="s">
        <v>79443</v>
      </c>
      <c r="F11519" s="113" t="s">
        <v>19739</v>
      </c>
      <c r="G11519" s="113" t="s">
        <v>44213</v>
      </c>
      <c r="H11519" s="113" t="s">
        <v>61737</v>
      </c>
      <c r="I11519" s="113" t="s">
        <v>90308</v>
      </c>
    </row>
    <row r="11520" spans="5:9" ht="14.5" x14ac:dyDescent="0.35">
      <c r="E11520" s="113" t="s">
        <v>79442</v>
      </c>
      <c r="F11520" s="113" t="s">
        <v>19738</v>
      </c>
      <c r="G11520" s="113" t="s">
        <v>44212</v>
      </c>
      <c r="H11520" s="113" t="s">
        <v>61736</v>
      </c>
      <c r="I11520" s="113" t="s">
        <v>90307</v>
      </c>
    </row>
    <row r="11521" spans="5:9" ht="14.5" x14ac:dyDescent="0.35">
      <c r="E11521" s="113" t="s">
        <v>79441</v>
      </c>
      <c r="F11521" s="113" t="s">
        <v>19737</v>
      </c>
      <c r="G11521" s="113" t="s">
        <v>44211</v>
      </c>
      <c r="H11521" s="113" t="s">
        <v>61735</v>
      </c>
      <c r="I11521" s="113" t="s">
        <v>90306</v>
      </c>
    </row>
    <row r="11522" spans="5:9" ht="14.5" x14ac:dyDescent="0.35">
      <c r="E11522" s="113" t="s">
        <v>79440</v>
      </c>
      <c r="F11522" s="113" t="s">
        <v>19736</v>
      </c>
      <c r="G11522" s="113" t="s">
        <v>44210</v>
      </c>
      <c r="H11522" s="113" t="s">
        <v>61734</v>
      </c>
      <c r="I11522" s="113" t="s">
        <v>90305</v>
      </c>
    </row>
    <row r="11523" spans="5:9" ht="14.5" x14ac:dyDescent="0.35">
      <c r="E11523" s="113" t="s">
        <v>79439</v>
      </c>
      <c r="F11523" s="113" t="s">
        <v>19735</v>
      </c>
      <c r="G11523" s="113" t="s">
        <v>44209</v>
      </c>
      <c r="H11523" s="113" t="s">
        <v>61733</v>
      </c>
      <c r="I11523" s="113" t="s">
        <v>90304</v>
      </c>
    </row>
    <row r="11524" spans="5:9" ht="14.5" x14ac:dyDescent="0.35">
      <c r="E11524" s="113" t="s">
        <v>79438</v>
      </c>
      <c r="F11524" s="113" t="s">
        <v>19734</v>
      </c>
      <c r="G11524" s="113" t="s">
        <v>44208</v>
      </c>
      <c r="H11524" s="113" t="s">
        <v>61732</v>
      </c>
      <c r="I11524" s="113" t="s">
        <v>90303</v>
      </c>
    </row>
    <row r="11525" spans="5:9" ht="14.5" x14ac:dyDescent="0.35">
      <c r="E11525" s="113" t="s">
        <v>79437</v>
      </c>
      <c r="F11525" s="113" t="s">
        <v>19733</v>
      </c>
      <c r="G11525" s="113" t="s">
        <v>44207</v>
      </c>
      <c r="H11525" s="113" t="s">
        <v>61731</v>
      </c>
      <c r="I11525" s="113" t="s">
        <v>90302</v>
      </c>
    </row>
    <row r="11526" spans="5:9" ht="14.5" x14ac:dyDescent="0.35">
      <c r="E11526" s="113" t="s">
        <v>79436</v>
      </c>
      <c r="F11526" s="113" t="s">
        <v>19732</v>
      </c>
      <c r="G11526" s="113" t="s">
        <v>44206</v>
      </c>
      <c r="H11526" s="113" t="s">
        <v>61730</v>
      </c>
      <c r="I11526" s="113" t="s">
        <v>90301</v>
      </c>
    </row>
    <row r="11527" spans="5:9" ht="14.5" x14ac:dyDescent="0.35">
      <c r="E11527" s="113" t="s">
        <v>79435</v>
      </c>
      <c r="F11527" s="113" t="s">
        <v>19731</v>
      </c>
      <c r="G11527" s="113" t="s">
        <v>44205</v>
      </c>
      <c r="H11527" s="113" t="s">
        <v>61729</v>
      </c>
      <c r="I11527" s="113" t="s">
        <v>90300</v>
      </c>
    </row>
    <row r="11528" spans="5:9" ht="14.5" x14ac:dyDescent="0.35">
      <c r="E11528" s="113" t="s">
        <v>79434</v>
      </c>
      <c r="F11528" s="113" t="s">
        <v>19730</v>
      </c>
      <c r="G11528" s="113" t="s">
        <v>44204</v>
      </c>
      <c r="H11528" s="113" t="s">
        <v>61728</v>
      </c>
      <c r="I11528" s="113" t="s">
        <v>90299</v>
      </c>
    </row>
    <row r="11529" spans="5:9" ht="14.5" x14ac:dyDescent="0.35">
      <c r="E11529" s="113" t="s">
        <v>79433</v>
      </c>
      <c r="F11529" s="113" t="s">
        <v>19729</v>
      </c>
      <c r="G11529" s="113" t="s">
        <v>44203</v>
      </c>
      <c r="H11529" s="113" t="s">
        <v>61727</v>
      </c>
      <c r="I11529" s="113" t="s">
        <v>90298</v>
      </c>
    </row>
    <row r="11530" spans="5:9" ht="14.5" x14ac:dyDescent="0.35">
      <c r="E11530" s="113" t="s">
        <v>79432</v>
      </c>
      <c r="F11530" s="113" t="s">
        <v>19728</v>
      </c>
      <c r="G11530" s="113" t="s">
        <v>140741</v>
      </c>
      <c r="H11530" s="113" t="s">
        <v>61726</v>
      </c>
      <c r="I11530" s="113" t="s">
        <v>90297</v>
      </c>
    </row>
    <row r="11531" spans="5:9" ht="14.5" x14ac:dyDescent="0.35">
      <c r="E11531" s="113" t="s">
        <v>79431</v>
      </c>
      <c r="F11531" s="113" t="s">
        <v>19727</v>
      </c>
      <c r="G11531" s="113" t="s">
        <v>140742</v>
      </c>
      <c r="H11531" s="113" t="s">
        <v>61725</v>
      </c>
      <c r="I11531" s="113" t="s">
        <v>126157</v>
      </c>
    </row>
    <row r="11532" spans="5:9" ht="14.5" x14ac:dyDescent="0.35">
      <c r="E11532" s="113" t="s">
        <v>79430</v>
      </c>
      <c r="F11532" s="113" t="s">
        <v>19726</v>
      </c>
      <c r="G11532" s="113" t="s">
        <v>128972</v>
      </c>
      <c r="H11532" s="113" t="s">
        <v>61724</v>
      </c>
      <c r="I11532" s="113" t="s">
        <v>126158</v>
      </c>
    </row>
    <row r="11533" spans="5:9" ht="14.5" x14ac:dyDescent="0.35">
      <c r="E11533" s="113" t="s">
        <v>79429</v>
      </c>
      <c r="F11533" s="113" t="s">
        <v>19725</v>
      </c>
      <c r="G11533" s="113" t="s">
        <v>125080</v>
      </c>
      <c r="H11533" s="113" t="s">
        <v>61723</v>
      </c>
      <c r="I11533" s="113" t="s">
        <v>126159</v>
      </c>
    </row>
    <row r="11534" spans="5:9" ht="14.5" x14ac:dyDescent="0.35">
      <c r="E11534" s="113" t="s">
        <v>79428</v>
      </c>
      <c r="F11534" s="113" t="s">
        <v>19724</v>
      </c>
      <c r="G11534" s="113" t="s">
        <v>125081</v>
      </c>
      <c r="H11534" s="113" t="s">
        <v>61722</v>
      </c>
      <c r="I11534" s="113" t="s">
        <v>90296</v>
      </c>
    </row>
    <row r="11535" spans="5:9" ht="14.5" x14ac:dyDescent="0.35">
      <c r="E11535" s="113" t="s">
        <v>79427</v>
      </c>
      <c r="F11535" s="113" t="s">
        <v>19723</v>
      </c>
      <c r="G11535" s="113" t="s">
        <v>122360</v>
      </c>
      <c r="H11535" s="113" t="s">
        <v>61721</v>
      </c>
      <c r="I11535" s="113" t="s">
        <v>90295</v>
      </c>
    </row>
    <row r="11536" spans="5:9" ht="14.5" x14ac:dyDescent="0.35">
      <c r="E11536" s="113" t="s">
        <v>79426</v>
      </c>
      <c r="F11536" s="113" t="s">
        <v>19722</v>
      </c>
      <c r="G11536" s="113" t="s">
        <v>122359</v>
      </c>
      <c r="H11536" s="113" t="s">
        <v>61720</v>
      </c>
      <c r="I11536" s="113" t="s">
        <v>90294</v>
      </c>
    </row>
    <row r="11537" spans="5:9" ht="14.5" x14ac:dyDescent="0.35">
      <c r="E11537" s="113" t="s">
        <v>79425</v>
      </c>
      <c r="F11537" s="113" t="s">
        <v>19721</v>
      </c>
      <c r="G11537" s="113" t="s">
        <v>125082</v>
      </c>
      <c r="H11537" s="113" t="s">
        <v>61719</v>
      </c>
      <c r="I11537" s="113" t="s">
        <v>90293</v>
      </c>
    </row>
    <row r="11538" spans="5:9" ht="14.5" x14ac:dyDescent="0.35">
      <c r="E11538" s="113" t="s">
        <v>79424</v>
      </c>
      <c r="F11538" s="113" t="s">
        <v>19720</v>
      </c>
      <c r="G11538" s="113" t="s">
        <v>118175</v>
      </c>
      <c r="H11538" s="113" t="s">
        <v>61718</v>
      </c>
      <c r="I11538" s="113" t="s">
        <v>90292</v>
      </c>
    </row>
    <row r="11539" spans="5:9" ht="14.5" x14ac:dyDescent="0.35">
      <c r="E11539" s="113" t="s">
        <v>79423</v>
      </c>
      <c r="F11539" s="113" t="s">
        <v>19719</v>
      </c>
      <c r="G11539" s="113" t="s">
        <v>118174</v>
      </c>
      <c r="H11539" s="113" t="s">
        <v>61717</v>
      </c>
      <c r="I11539" s="113" t="s">
        <v>90291</v>
      </c>
    </row>
    <row r="11540" spans="5:9" ht="14.5" x14ac:dyDescent="0.35">
      <c r="E11540" s="113" t="s">
        <v>79422</v>
      </c>
      <c r="F11540" s="113" t="s">
        <v>19718</v>
      </c>
      <c r="G11540" s="113" t="s">
        <v>118173</v>
      </c>
      <c r="H11540" s="113" t="s">
        <v>61716</v>
      </c>
      <c r="I11540" s="113" t="s">
        <v>90290</v>
      </c>
    </row>
    <row r="11541" spans="5:9" ht="14.5" x14ac:dyDescent="0.35">
      <c r="E11541" s="113" t="s">
        <v>79421</v>
      </c>
      <c r="F11541" s="113" t="s">
        <v>19717</v>
      </c>
      <c r="G11541" s="113" t="s">
        <v>109962</v>
      </c>
      <c r="H11541" s="113" t="s">
        <v>61715</v>
      </c>
      <c r="I11541" s="113" t="s">
        <v>90289</v>
      </c>
    </row>
    <row r="11542" spans="5:9" ht="14.5" x14ac:dyDescent="0.35">
      <c r="E11542" s="113" t="s">
        <v>79420</v>
      </c>
      <c r="F11542" s="113" t="s">
        <v>19716</v>
      </c>
      <c r="G11542" s="113" t="s">
        <v>109961</v>
      </c>
      <c r="H11542" s="113" t="s">
        <v>61714</v>
      </c>
      <c r="I11542" s="113" t="s">
        <v>90288</v>
      </c>
    </row>
    <row r="11543" spans="5:9" ht="14.5" x14ac:dyDescent="0.35">
      <c r="E11543" s="113" t="s">
        <v>79419</v>
      </c>
      <c r="F11543" s="113" t="s">
        <v>19715</v>
      </c>
      <c r="G11543" s="113" t="s">
        <v>109960</v>
      </c>
      <c r="H11543" s="113" t="s">
        <v>61713</v>
      </c>
      <c r="I11543" s="113" t="s">
        <v>90287</v>
      </c>
    </row>
    <row r="11544" spans="5:9" ht="14.5" x14ac:dyDescent="0.35">
      <c r="E11544" s="113" t="s">
        <v>79418</v>
      </c>
      <c r="F11544" s="113" t="s">
        <v>19714</v>
      </c>
      <c r="G11544" s="113" t="s">
        <v>109959</v>
      </c>
      <c r="H11544" s="113" t="s">
        <v>61712</v>
      </c>
      <c r="I11544" s="113" t="s">
        <v>90286</v>
      </c>
    </row>
    <row r="11545" spans="5:9" ht="14.5" x14ac:dyDescent="0.35">
      <c r="E11545" s="113" t="s">
        <v>79417</v>
      </c>
      <c r="F11545" s="113" t="s">
        <v>19713</v>
      </c>
      <c r="G11545" s="113" t="s">
        <v>109958</v>
      </c>
      <c r="H11545" s="113" t="s">
        <v>61711</v>
      </c>
      <c r="I11545" s="113" t="s">
        <v>90285</v>
      </c>
    </row>
    <row r="11546" spans="5:9" ht="14.5" x14ac:dyDescent="0.35">
      <c r="E11546" s="113" t="s">
        <v>79416</v>
      </c>
      <c r="F11546" s="113" t="s">
        <v>19712</v>
      </c>
      <c r="G11546" s="113" t="s">
        <v>109957</v>
      </c>
      <c r="H11546" s="113" t="s">
        <v>61710</v>
      </c>
      <c r="I11546" s="113" t="s">
        <v>90284</v>
      </c>
    </row>
    <row r="11547" spans="5:9" ht="14.5" x14ac:dyDescent="0.35">
      <c r="E11547" s="113" t="s">
        <v>79415</v>
      </c>
      <c r="F11547" s="113" t="s">
        <v>19711</v>
      </c>
      <c r="G11547" s="113" t="s">
        <v>44202</v>
      </c>
      <c r="H11547" s="113" t="s">
        <v>61709</v>
      </c>
      <c r="I11547" s="113" t="s">
        <v>90283</v>
      </c>
    </row>
    <row r="11548" spans="5:9" ht="14.5" x14ac:dyDescent="0.35">
      <c r="E11548" s="113" t="s">
        <v>79414</v>
      </c>
      <c r="F11548" s="113" t="s">
        <v>19710</v>
      </c>
      <c r="G11548" s="113" t="s">
        <v>44201</v>
      </c>
      <c r="H11548" s="113" t="s">
        <v>61708</v>
      </c>
      <c r="I11548" s="113" t="s">
        <v>90282</v>
      </c>
    </row>
    <row r="11549" spans="5:9" ht="14.5" x14ac:dyDescent="0.35">
      <c r="E11549" s="113" t="s">
        <v>79413</v>
      </c>
      <c r="F11549" s="113" t="s">
        <v>19709</v>
      </c>
      <c r="G11549" s="113" t="s">
        <v>44200</v>
      </c>
      <c r="H11549" s="113" t="s">
        <v>61707</v>
      </c>
      <c r="I11549" s="113" t="s">
        <v>90281</v>
      </c>
    </row>
    <row r="11550" spans="5:9" ht="14.5" x14ac:dyDescent="0.35">
      <c r="E11550" s="113" t="s">
        <v>79412</v>
      </c>
      <c r="F11550" s="113" t="s">
        <v>19708</v>
      </c>
      <c r="G11550" s="113" t="s">
        <v>44199</v>
      </c>
      <c r="H11550" s="113" t="s">
        <v>61706</v>
      </c>
      <c r="I11550" s="113" t="s">
        <v>90280</v>
      </c>
    </row>
    <row r="11551" spans="5:9" ht="14.5" x14ac:dyDescent="0.35">
      <c r="E11551" s="113" t="s">
        <v>79411</v>
      </c>
      <c r="F11551" s="113" t="s">
        <v>19707</v>
      </c>
      <c r="G11551" s="113" t="s">
        <v>44198</v>
      </c>
      <c r="H11551" s="113" t="s">
        <v>61705</v>
      </c>
      <c r="I11551" s="113" t="s">
        <v>90279</v>
      </c>
    </row>
    <row r="11552" spans="5:9" ht="14.5" x14ac:dyDescent="0.35">
      <c r="E11552" s="113" t="s">
        <v>79410</v>
      </c>
      <c r="F11552" s="113" t="s">
        <v>19706</v>
      </c>
      <c r="G11552" s="113" t="s">
        <v>44197</v>
      </c>
      <c r="H11552" s="113" t="s">
        <v>61704</v>
      </c>
      <c r="I11552" s="113" t="s">
        <v>90278</v>
      </c>
    </row>
    <row r="11553" spans="5:9" ht="14.5" x14ac:dyDescent="0.35">
      <c r="E11553" s="113" t="s">
        <v>79409</v>
      </c>
      <c r="F11553" s="113" t="s">
        <v>19705</v>
      </c>
      <c r="G11553" s="113" t="s">
        <v>44196</v>
      </c>
      <c r="H11553" s="113" t="s">
        <v>61703</v>
      </c>
      <c r="I11553" s="113" t="s">
        <v>90277</v>
      </c>
    </row>
    <row r="11554" spans="5:9" ht="14.5" x14ac:dyDescent="0.35">
      <c r="E11554" s="113" t="s">
        <v>79408</v>
      </c>
      <c r="F11554" s="113" t="s">
        <v>19704</v>
      </c>
      <c r="G11554" s="113" t="s">
        <v>44195</v>
      </c>
      <c r="H11554" s="113" t="s">
        <v>61702</v>
      </c>
      <c r="I11554" s="113" t="s">
        <v>90276</v>
      </c>
    </row>
    <row r="11555" spans="5:9" ht="14.5" x14ac:dyDescent="0.35">
      <c r="E11555" s="113" t="s">
        <v>79407</v>
      </c>
      <c r="F11555" s="113" t="s">
        <v>19703</v>
      </c>
      <c r="G11555" s="113" t="s">
        <v>44194</v>
      </c>
      <c r="H11555" s="113" t="s">
        <v>61701</v>
      </c>
      <c r="I11555" s="113" t="s">
        <v>90275</v>
      </c>
    </row>
    <row r="11556" spans="5:9" ht="14.5" x14ac:dyDescent="0.35">
      <c r="E11556" s="113" t="s">
        <v>79406</v>
      </c>
      <c r="F11556" s="113" t="s">
        <v>19702</v>
      </c>
      <c r="G11556" s="113" t="s">
        <v>44193</v>
      </c>
      <c r="H11556" s="113" t="s">
        <v>61700</v>
      </c>
      <c r="I11556" s="113" t="s">
        <v>90274</v>
      </c>
    </row>
    <row r="11557" spans="5:9" ht="14.5" x14ac:dyDescent="0.35">
      <c r="E11557" s="113" t="s">
        <v>79405</v>
      </c>
      <c r="F11557" s="113" t="s">
        <v>19701</v>
      </c>
      <c r="G11557" s="113" t="s">
        <v>44192</v>
      </c>
      <c r="H11557" s="113" t="s">
        <v>61699</v>
      </c>
      <c r="I11557" s="113" t="s">
        <v>90273</v>
      </c>
    </row>
    <row r="11558" spans="5:9" ht="14.5" x14ac:dyDescent="0.35">
      <c r="E11558" s="113" t="s">
        <v>79404</v>
      </c>
      <c r="F11558" s="113" t="s">
        <v>19700</v>
      </c>
      <c r="G11558" s="113" t="s">
        <v>44191</v>
      </c>
      <c r="H11558" s="113" t="s">
        <v>61698</v>
      </c>
      <c r="I11558" s="113" t="s">
        <v>90272</v>
      </c>
    </row>
    <row r="11559" spans="5:9" ht="14.5" x14ac:dyDescent="0.35">
      <c r="E11559" s="113" t="s">
        <v>79403</v>
      </c>
      <c r="F11559" s="113" t="s">
        <v>19699</v>
      </c>
      <c r="G11559" s="113" t="s">
        <v>44190</v>
      </c>
      <c r="H11559" s="113" t="s">
        <v>61697</v>
      </c>
      <c r="I11559" s="113" t="s">
        <v>90271</v>
      </c>
    </row>
    <row r="11560" spans="5:9" ht="14.5" x14ac:dyDescent="0.35">
      <c r="E11560" s="113" t="s">
        <v>79402</v>
      </c>
      <c r="F11560" s="113" t="s">
        <v>19698</v>
      </c>
      <c r="G11560" s="113" t="s">
        <v>44189</v>
      </c>
      <c r="H11560" s="113" t="s">
        <v>61696</v>
      </c>
      <c r="I11560" s="113" t="s">
        <v>90270</v>
      </c>
    </row>
    <row r="11561" spans="5:9" ht="14.5" x14ac:dyDescent="0.35">
      <c r="E11561" s="113" t="s">
        <v>79401</v>
      </c>
      <c r="F11561" s="113" t="s">
        <v>19697</v>
      </c>
      <c r="G11561" s="113" t="s">
        <v>44188</v>
      </c>
      <c r="H11561" s="113" t="s">
        <v>61695</v>
      </c>
      <c r="I11561" s="113" t="s">
        <v>90269</v>
      </c>
    </row>
    <row r="11562" spans="5:9" ht="14.5" x14ac:dyDescent="0.35">
      <c r="E11562" s="113" t="s">
        <v>79400</v>
      </c>
      <c r="F11562" s="113" t="s">
        <v>19696</v>
      </c>
      <c r="G11562" s="113" t="s">
        <v>44187</v>
      </c>
      <c r="H11562" s="113" t="s">
        <v>61694</v>
      </c>
      <c r="I11562" s="113" t="s">
        <v>90268</v>
      </c>
    </row>
    <row r="11563" spans="5:9" ht="14.5" x14ac:dyDescent="0.35">
      <c r="E11563" s="113" t="s">
        <v>79399</v>
      </c>
      <c r="F11563" s="113" t="s">
        <v>19695</v>
      </c>
      <c r="G11563" s="113" t="s">
        <v>44186</v>
      </c>
      <c r="H11563" s="113" t="s">
        <v>61693</v>
      </c>
      <c r="I11563" s="113" t="s">
        <v>90267</v>
      </c>
    </row>
    <row r="11564" spans="5:9" ht="14.5" x14ac:dyDescent="0.35">
      <c r="E11564" s="113" t="s">
        <v>79398</v>
      </c>
      <c r="F11564" s="113" t="s">
        <v>19694</v>
      </c>
      <c r="G11564" s="113" t="s">
        <v>44185</v>
      </c>
      <c r="H11564" s="113" t="s">
        <v>61692</v>
      </c>
      <c r="I11564" s="113" t="s">
        <v>90266</v>
      </c>
    </row>
    <row r="11565" spans="5:9" ht="14.5" x14ac:dyDescent="0.35">
      <c r="E11565" s="113" t="s">
        <v>79397</v>
      </c>
      <c r="F11565" s="113" t="s">
        <v>19693</v>
      </c>
      <c r="G11565" s="113" t="s">
        <v>44184</v>
      </c>
      <c r="H11565" s="113" t="s">
        <v>61691</v>
      </c>
      <c r="I11565" s="113" t="s">
        <v>90265</v>
      </c>
    </row>
    <row r="11566" spans="5:9" ht="14.5" x14ac:dyDescent="0.35">
      <c r="E11566" s="113" t="s">
        <v>79396</v>
      </c>
      <c r="F11566" s="113" t="s">
        <v>19692</v>
      </c>
      <c r="G11566" s="113" t="s">
        <v>44183</v>
      </c>
      <c r="H11566" s="113" t="s">
        <v>61690</v>
      </c>
      <c r="I11566" s="113" t="s">
        <v>90264</v>
      </c>
    </row>
    <row r="11567" spans="5:9" ht="14.5" x14ac:dyDescent="0.35">
      <c r="E11567" s="113" t="s">
        <v>79395</v>
      </c>
      <c r="F11567" s="113" t="s">
        <v>19691</v>
      </c>
      <c r="G11567" s="113" t="s">
        <v>44182</v>
      </c>
      <c r="H11567" s="113" t="s">
        <v>61689</v>
      </c>
      <c r="I11567" s="113" t="s">
        <v>90263</v>
      </c>
    </row>
    <row r="11568" spans="5:9" ht="14.5" x14ac:dyDescent="0.35">
      <c r="E11568" s="113" t="s">
        <v>79394</v>
      </c>
      <c r="F11568" s="113" t="s">
        <v>19690</v>
      </c>
      <c r="G11568" s="113" t="s">
        <v>44181</v>
      </c>
      <c r="H11568" s="113" t="s">
        <v>61688</v>
      </c>
      <c r="I11568" s="113" t="s">
        <v>90262</v>
      </c>
    </row>
    <row r="11569" spans="5:9" ht="14.5" x14ac:dyDescent="0.35">
      <c r="E11569" s="113" t="s">
        <v>79393</v>
      </c>
      <c r="F11569" s="113" t="s">
        <v>19689</v>
      </c>
      <c r="G11569" s="113" t="s">
        <v>44180</v>
      </c>
      <c r="H11569" s="113" t="s">
        <v>61687</v>
      </c>
      <c r="I11569" s="113" t="s">
        <v>90261</v>
      </c>
    </row>
    <row r="11570" spans="5:9" ht="14.5" x14ac:dyDescent="0.35">
      <c r="E11570" s="113" t="s">
        <v>79392</v>
      </c>
      <c r="F11570" s="113" t="s">
        <v>19688</v>
      </c>
      <c r="G11570" s="113" t="s">
        <v>44179</v>
      </c>
      <c r="H11570" s="113" t="s">
        <v>61686</v>
      </c>
      <c r="I11570" s="113" t="s">
        <v>90260</v>
      </c>
    </row>
    <row r="11571" spans="5:9" ht="14.5" x14ac:dyDescent="0.35">
      <c r="E11571" s="113" t="s">
        <v>79391</v>
      </c>
      <c r="F11571" s="113" t="s">
        <v>19687</v>
      </c>
      <c r="G11571" s="113" t="s">
        <v>44178</v>
      </c>
      <c r="H11571" s="113" t="s">
        <v>61685</v>
      </c>
      <c r="I11571" s="113" t="s">
        <v>90259</v>
      </c>
    </row>
    <row r="11572" spans="5:9" ht="14.5" x14ac:dyDescent="0.35">
      <c r="E11572" s="113" t="s">
        <v>79390</v>
      </c>
      <c r="F11572" s="113" t="s">
        <v>19686</v>
      </c>
      <c r="G11572" s="113" t="s">
        <v>44177</v>
      </c>
      <c r="H11572" s="113" t="s">
        <v>61684</v>
      </c>
      <c r="I11572" s="113" t="s">
        <v>90258</v>
      </c>
    </row>
    <row r="11573" spans="5:9" ht="14.5" x14ac:dyDescent="0.35">
      <c r="E11573" s="113" t="s">
        <v>79389</v>
      </c>
      <c r="F11573" s="113" t="s">
        <v>19685</v>
      </c>
      <c r="G11573" s="113" t="s">
        <v>44176</v>
      </c>
      <c r="H11573" s="113" t="s">
        <v>61683</v>
      </c>
      <c r="I11573" s="113" t="s">
        <v>90257</v>
      </c>
    </row>
    <row r="11574" spans="5:9" ht="14.5" x14ac:dyDescent="0.35">
      <c r="E11574" s="113" t="s">
        <v>79388</v>
      </c>
      <c r="F11574" s="113" t="s">
        <v>19684</v>
      </c>
      <c r="G11574" s="113" t="s">
        <v>44175</v>
      </c>
      <c r="H11574" s="113" t="s">
        <v>61682</v>
      </c>
      <c r="I11574" s="113" t="s">
        <v>90256</v>
      </c>
    </row>
    <row r="11575" spans="5:9" ht="14.5" x14ac:dyDescent="0.35">
      <c r="E11575" s="113" t="s">
        <v>79387</v>
      </c>
      <c r="F11575" s="113" t="s">
        <v>19683</v>
      </c>
      <c r="G11575" s="113" t="s">
        <v>44174</v>
      </c>
      <c r="H11575" s="113" t="s">
        <v>61681</v>
      </c>
      <c r="I11575" s="113" t="s">
        <v>90255</v>
      </c>
    </row>
    <row r="11576" spans="5:9" ht="14.5" x14ac:dyDescent="0.35">
      <c r="E11576" s="113" t="s">
        <v>79386</v>
      </c>
      <c r="F11576" s="113" t="s">
        <v>19682</v>
      </c>
      <c r="G11576" s="113" t="s">
        <v>44173</v>
      </c>
      <c r="H11576" s="113" t="s">
        <v>61680</v>
      </c>
      <c r="I11576" s="113" t="s">
        <v>90254</v>
      </c>
    </row>
    <row r="11577" spans="5:9" ht="14.5" x14ac:dyDescent="0.35">
      <c r="E11577" s="113" t="s">
        <v>79385</v>
      </c>
      <c r="F11577" s="113" t="s">
        <v>19681</v>
      </c>
      <c r="G11577" s="113" t="s">
        <v>44172</v>
      </c>
      <c r="H11577" s="113" t="s">
        <v>61679</v>
      </c>
      <c r="I11577" s="113" t="s">
        <v>90253</v>
      </c>
    </row>
    <row r="11578" spans="5:9" ht="14.5" x14ac:dyDescent="0.35">
      <c r="E11578" s="113" t="s">
        <v>79384</v>
      </c>
      <c r="F11578" s="113" t="s">
        <v>19680</v>
      </c>
      <c r="G11578" s="113" t="s">
        <v>44171</v>
      </c>
      <c r="H11578" s="113" t="s">
        <v>61678</v>
      </c>
      <c r="I11578" s="113" t="s">
        <v>90252</v>
      </c>
    </row>
    <row r="11579" spans="5:9" ht="14.5" x14ac:dyDescent="0.35">
      <c r="E11579" s="113" t="s">
        <v>79383</v>
      </c>
      <c r="F11579" s="113" t="s">
        <v>19679</v>
      </c>
      <c r="G11579" s="113" t="s">
        <v>44170</v>
      </c>
      <c r="H11579" s="113" t="s">
        <v>61677</v>
      </c>
      <c r="I11579" s="113" t="s">
        <v>90251</v>
      </c>
    </row>
    <row r="11580" spans="5:9" ht="14.5" x14ac:dyDescent="0.35">
      <c r="E11580" s="113" t="s">
        <v>79382</v>
      </c>
      <c r="F11580" s="113" t="s">
        <v>19678</v>
      </c>
      <c r="G11580" s="113" t="s">
        <v>44169</v>
      </c>
      <c r="H11580" s="113" t="s">
        <v>61676</v>
      </c>
      <c r="I11580" s="113" t="s">
        <v>90250</v>
      </c>
    </row>
    <row r="11581" spans="5:9" ht="14.5" x14ac:dyDescent="0.35">
      <c r="E11581" s="113" t="s">
        <v>79381</v>
      </c>
      <c r="F11581" s="113" t="s">
        <v>19677</v>
      </c>
      <c r="G11581" s="113" t="s">
        <v>44168</v>
      </c>
      <c r="H11581" s="113" t="s">
        <v>61675</v>
      </c>
      <c r="I11581" s="113" t="s">
        <v>90249</v>
      </c>
    </row>
    <row r="11582" spans="5:9" ht="14.5" x14ac:dyDescent="0.35">
      <c r="E11582" s="113" t="s">
        <v>79380</v>
      </c>
      <c r="F11582" s="113" t="s">
        <v>19676</v>
      </c>
      <c r="G11582" s="113" t="s">
        <v>44167</v>
      </c>
      <c r="H11582" s="113" t="s">
        <v>61674</v>
      </c>
      <c r="I11582" s="113" t="s">
        <v>90248</v>
      </c>
    </row>
    <row r="11583" spans="5:9" ht="14.5" x14ac:dyDescent="0.35">
      <c r="E11583" s="113" t="s">
        <v>79379</v>
      </c>
      <c r="F11583" s="113" t="s">
        <v>19675</v>
      </c>
      <c r="G11583" s="113" t="s">
        <v>44166</v>
      </c>
      <c r="H11583" s="113" t="s">
        <v>61673</v>
      </c>
      <c r="I11583" s="113" t="s">
        <v>90247</v>
      </c>
    </row>
    <row r="11584" spans="5:9" ht="14.5" x14ac:dyDescent="0.35">
      <c r="E11584" s="113" t="s">
        <v>79378</v>
      </c>
      <c r="F11584" s="113" t="s">
        <v>19674</v>
      </c>
      <c r="G11584" s="113" t="s">
        <v>44165</v>
      </c>
      <c r="H11584" s="113" t="s">
        <v>61672</v>
      </c>
      <c r="I11584" s="113" t="s">
        <v>90246</v>
      </c>
    </row>
    <row r="11585" spans="5:9" ht="14.5" x14ac:dyDescent="0.35">
      <c r="E11585" s="113" t="s">
        <v>79377</v>
      </c>
      <c r="F11585" s="113" t="s">
        <v>19673</v>
      </c>
      <c r="G11585" s="113" t="s">
        <v>44164</v>
      </c>
      <c r="H11585" s="113" t="s">
        <v>61671</v>
      </c>
      <c r="I11585" s="113" t="s">
        <v>90245</v>
      </c>
    </row>
    <row r="11586" spans="5:9" ht="14.5" x14ac:dyDescent="0.35">
      <c r="E11586" s="113" t="s">
        <v>79376</v>
      </c>
      <c r="F11586" s="113" t="s">
        <v>19672</v>
      </c>
      <c r="G11586" s="113" t="s">
        <v>44163</v>
      </c>
      <c r="H11586" s="113" t="s">
        <v>61670</v>
      </c>
      <c r="I11586" s="113" t="s">
        <v>90244</v>
      </c>
    </row>
    <row r="11587" spans="5:9" ht="14.5" x14ac:dyDescent="0.35">
      <c r="E11587" s="113" t="s">
        <v>79375</v>
      </c>
      <c r="F11587" s="113" t="s">
        <v>19671</v>
      </c>
      <c r="G11587" s="113" t="s">
        <v>44162</v>
      </c>
      <c r="H11587" s="113" t="s">
        <v>61669</v>
      </c>
      <c r="I11587" s="113" t="s">
        <v>90243</v>
      </c>
    </row>
    <row r="11588" spans="5:9" ht="14.5" x14ac:dyDescent="0.35">
      <c r="E11588" s="113" t="s">
        <v>79374</v>
      </c>
      <c r="F11588" s="113" t="s">
        <v>19670</v>
      </c>
      <c r="G11588" s="113" t="s">
        <v>44161</v>
      </c>
      <c r="H11588" s="113" t="s">
        <v>61668</v>
      </c>
      <c r="I11588" s="113" t="s">
        <v>90242</v>
      </c>
    </row>
    <row r="11589" spans="5:9" ht="14.5" x14ac:dyDescent="0.35">
      <c r="E11589" s="113" t="s">
        <v>79373</v>
      </c>
      <c r="F11589" s="113" t="s">
        <v>19669</v>
      </c>
      <c r="G11589" s="113" t="s">
        <v>44160</v>
      </c>
      <c r="H11589" s="113" t="s">
        <v>61667</v>
      </c>
      <c r="I11589" s="113" t="s">
        <v>140267</v>
      </c>
    </row>
    <row r="11590" spans="5:9" ht="14.5" x14ac:dyDescent="0.35">
      <c r="E11590" s="113" t="s">
        <v>79372</v>
      </c>
      <c r="F11590" s="113" t="s">
        <v>19668</v>
      </c>
      <c r="G11590" s="113" t="s">
        <v>44159</v>
      </c>
      <c r="H11590" s="113" t="s">
        <v>61666</v>
      </c>
      <c r="I11590" s="113" t="s">
        <v>90241</v>
      </c>
    </row>
    <row r="11591" spans="5:9" ht="14.5" x14ac:dyDescent="0.35">
      <c r="E11591" s="113" t="s">
        <v>79371</v>
      </c>
      <c r="F11591" s="113" t="s">
        <v>19667</v>
      </c>
      <c r="G11591" s="113" t="s">
        <v>44158</v>
      </c>
      <c r="H11591" s="113" t="s">
        <v>61665</v>
      </c>
      <c r="I11591" s="113" t="s">
        <v>90240</v>
      </c>
    </row>
    <row r="11592" spans="5:9" ht="14.5" x14ac:dyDescent="0.35">
      <c r="E11592" s="113" t="s">
        <v>79370</v>
      </c>
      <c r="F11592" s="113" t="s">
        <v>19666</v>
      </c>
      <c r="G11592" s="113" t="s">
        <v>44157</v>
      </c>
      <c r="H11592" s="113" t="s">
        <v>61664</v>
      </c>
      <c r="I11592" s="113" t="s">
        <v>90239</v>
      </c>
    </row>
    <row r="11593" spans="5:9" ht="14.5" x14ac:dyDescent="0.35">
      <c r="E11593" s="113" t="s">
        <v>79369</v>
      </c>
      <c r="F11593" s="113" t="s">
        <v>19665</v>
      </c>
      <c r="G11593" s="113" t="s">
        <v>44156</v>
      </c>
      <c r="H11593" s="113" t="s">
        <v>61663</v>
      </c>
      <c r="I11593" s="113" t="s">
        <v>90238</v>
      </c>
    </row>
    <row r="11594" spans="5:9" ht="14.5" x14ac:dyDescent="0.35">
      <c r="E11594" s="113" t="s">
        <v>79368</v>
      </c>
      <c r="F11594" s="113" t="s">
        <v>19664</v>
      </c>
      <c r="G11594" s="113" t="s">
        <v>44155</v>
      </c>
      <c r="H11594" s="113" t="s">
        <v>61662</v>
      </c>
      <c r="I11594" s="113" t="s">
        <v>90237</v>
      </c>
    </row>
    <row r="11595" spans="5:9" ht="14.5" x14ac:dyDescent="0.35">
      <c r="E11595" s="113" t="s">
        <v>79367</v>
      </c>
      <c r="F11595" s="113" t="s">
        <v>19663</v>
      </c>
      <c r="G11595" s="113" t="s">
        <v>44154</v>
      </c>
      <c r="H11595" s="113" t="s">
        <v>61661</v>
      </c>
      <c r="I11595" s="113" t="s">
        <v>90236</v>
      </c>
    </row>
    <row r="11596" spans="5:9" ht="14.5" x14ac:dyDescent="0.35">
      <c r="E11596" s="113" t="s">
        <v>79366</v>
      </c>
      <c r="F11596" s="113" t="s">
        <v>19662</v>
      </c>
      <c r="G11596" s="113" t="s">
        <v>44153</v>
      </c>
      <c r="H11596" s="113" t="s">
        <v>61660</v>
      </c>
      <c r="I11596" s="113" t="s">
        <v>90235</v>
      </c>
    </row>
    <row r="11597" spans="5:9" ht="14.5" x14ac:dyDescent="0.35">
      <c r="E11597" s="113" t="s">
        <v>79365</v>
      </c>
      <c r="F11597" s="113" t="s">
        <v>19661</v>
      </c>
      <c r="G11597" s="113" t="s">
        <v>44152</v>
      </c>
      <c r="H11597" s="113" t="s">
        <v>61659</v>
      </c>
      <c r="I11597" s="113" t="s">
        <v>90234</v>
      </c>
    </row>
    <row r="11598" spans="5:9" ht="14.5" x14ac:dyDescent="0.35">
      <c r="E11598" s="113" t="s">
        <v>79364</v>
      </c>
      <c r="F11598" s="113" t="s">
        <v>19660</v>
      </c>
      <c r="G11598" s="113" t="s">
        <v>44151</v>
      </c>
      <c r="H11598" s="113" t="s">
        <v>61658</v>
      </c>
      <c r="I11598" s="113" t="s">
        <v>90233</v>
      </c>
    </row>
    <row r="11599" spans="5:9" ht="14.5" x14ac:dyDescent="0.35">
      <c r="E11599" s="113" t="s">
        <v>79363</v>
      </c>
      <c r="F11599" s="113" t="s">
        <v>19659</v>
      </c>
      <c r="G11599" s="113" t="s">
        <v>44150</v>
      </c>
      <c r="H11599" s="113" t="s">
        <v>61657</v>
      </c>
      <c r="I11599" s="113" t="s">
        <v>90232</v>
      </c>
    </row>
    <row r="11600" spans="5:9" ht="14.5" x14ac:dyDescent="0.35">
      <c r="E11600" s="113" t="s">
        <v>79362</v>
      </c>
      <c r="F11600" s="113" t="s">
        <v>19658</v>
      </c>
      <c r="G11600" s="113" t="s">
        <v>44149</v>
      </c>
      <c r="H11600" s="113" t="s">
        <v>61656</v>
      </c>
      <c r="I11600" s="113" t="s">
        <v>90231</v>
      </c>
    </row>
    <row r="11601" spans="5:9" ht="14.5" x14ac:dyDescent="0.35">
      <c r="E11601" s="113" t="s">
        <v>79361</v>
      </c>
      <c r="F11601" s="113" t="s">
        <v>19657</v>
      </c>
      <c r="G11601" s="113" t="s">
        <v>44148</v>
      </c>
      <c r="H11601" s="113" t="s">
        <v>61655</v>
      </c>
      <c r="I11601" s="113" t="s">
        <v>90230</v>
      </c>
    </row>
    <row r="11602" spans="5:9" ht="14.5" x14ac:dyDescent="0.35">
      <c r="E11602" s="113" t="s">
        <v>79360</v>
      </c>
      <c r="F11602" s="113" t="s">
        <v>19656</v>
      </c>
      <c r="G11602" s="113" t="s">
        <v>44147</v>
      </c>
      <c r="H11602" s="113" t="s">
        <v>61654</v>
      </c>
      <c r="I11602" s="113" t="s">
        <v>90229</v>
      </c>
    </row>
    <row r="11603" spans="5:9" ht="14.5" x14ac:dyDescent="0.35">
      <c r="E11603" s="113" t="s">
        <v>79359</v>
      </c>
      <c r="F11603" s="113" t="s">
        <v>19655</v>
      </c>
      <c r="G11603" s="113" t="s">
        <v>44146</v>
      </c>
      <c r="H11603" s="113" t="s">
        <v>61653</v>
      </c>
      <c r="I11603" s="113" t="s">
        <v>90228</v>
      </c>
    </row>
    <row r="11604" spans="5:9" ht="14.5" x14ac:dyDescent="0.35">
      <c r="E11604" s="113" t="s">
        <v>79358</v>
      </c>
      <c r="F11604" s="113" t="s">
        <v>19654</v>
      </c>
      <c r="G11604" s="113" t="s">
        <v>44145</v>
      </c>
      <c r="H11604" s="113" t="s">
        <v>61652</v>
      </c>
      <c r="I11604" s="113" t="s">
        <v>90227</v>
      </c>
    </row>
    <row r="11605" spans="5:9" ht="14.5" x14ac:dyDescent="0.35">
      <c r="E11605" s="113" t="s">
        <v>79357</v>
      </c>
      <c r="F11605" s="113" t="s">
        <v>19653</v>
      </c>
      <c r="G11605" s="113" t="s">
        <v>44144</v>
      </c>
      <c r="H11605" s="113" t="s">
        <v>61651</v>
      </c>
      <c r="I11605" s="113" t="s">
        <v>90226</v>
      </c>
    </row>
    <row r="11606" spans="5:9" ht="14.5" x14ac:dyDescent="0.35">
      <c r="E11606" s="113" t="s">
        <v>79356</v>
      </c>
      <c r="F11606" s="113" t="s">
        <v>19652</v>
      </c>
      <c r="G11606" s="113" t="s">
        <v>44143</v>
      </c>
      <c r="H11606" s="113" t="s">
        <v>61650</v>
      </c>
      <c r="I11606" s="113" t="s">
        <v>90225</v>
      </c>
    </row>
    <row r="11607" spans="5:9" ht="14.5" x14ac:dyDescent="0.35">
      <c r="E11607" s="113" t="s">
        <v>79355</v>
      </c>
      <c r="F11607" s="113" t="s">
        <v>19651</v>
      </c>
      <c r="G11607" s="113" t="s">
        <v>44142</v>
      </c>
      <c r="H11607" s="113" t="s">
        <v>61649</v>
      </c>
      <c r="I11607" s="113" t="s">
        <v>90224</v>
      </c>
    </row>
    <row r="11608" spans="5:9" ht="14.5" x14ac:dyDescent="0.35">
      <c r="E11608" s="113" t="s">
        <v>79354</v>
      </c>
      <c r="F11608" s="113" t="s">
        <v>19650</v>
      </c>
      <c r="G11608" s="113" t="s">
        <v>44141</v>
      </c>
      <c r="H11608" s="113" t="s">
        <v>61648</v>
      </c>
      <c r="I11608" s="113" t="s">
        <v>90223</v>
      </c>
    </row>
    <row r="11609" spans="5:9" ht="14.5" x14ac:dyDescent="0.35">
      <c r="E11609" s="113" t="s">
        <v>79353</v>
      </c>
      <c r="F11609" s="113" t="s">
        <v>19649</v>
      </c>
      <c r="G11609" s="113" t="s">
        <v>44140</v>
      </c>
      <c r="H11609" s="113" t="s">
        <v>61647</v>
      </c>
      <c r="I11609" s="113" t="s">
        <v>90222</v>
      </c>
    </row>
    <row r="11610" spans="5:9" ht="14.5" x14ac:dyDescent="0.35">
      <c r="E11610" s="113" t="s">
        <v>79352</v>
      </c>
      <c r="F11610" s="113" t="s">
        <v>19648</v>
      </c>
      <c r="G11610" s="113" t="s">
        <v>44139</v>
      </c>
      <c r="H11610" s="113" t="s">
        <v>61646</v>
      </c>
      <c r="I11610" s="113" t="s">
        <v>90221</v>
      </c>
    </row>
    <row r="11611" spans="5:9" ht="14.5" x14ac:dyDescent="0.35">
      <c r="E11611" s="113" t="s">
        <v>79351</v>
      </c>
      <c r="F11611" s="113" t="s">
        <v>19647</v>
      </c>
      <c r="G11611" s="113" t="s">
        <v>44138</v>
      </c>
      <c r="H11611" s="113" t="s">
        <v>61645</v>
      </c>
      <c r="I11611" s="113" t="s">
        <v>49644</v>
      </c>
    </row>
    <row r="11612" spans="5:9" ht="14.5" x14ac:dyDescent="0.35">
      <c r="E11612" s="113" t="s">
        <v>79350</v>
      </c>
      <c r="F11612" s="113" t="s">
        <v>19646</v>
      </c>
      <c r="G11612" s="113" t="s">
        <v>44137</v>
      </c>
      <c r="H11612" s="113" t="s">
        <v>61644</v>
      </c>
      <c r="I11612" s="113" t="s">
        <v>90220</v>
      </c>
    </row>
    <row r="11613" spans="5:9" ht="14.5" x14ac:dyDescent="0.35">
      <c r="E11613" s="113" t="s">
        <v>79349</v>
      </c>
      <c r="F11613" s="113" t="s">
        <v>19645</v>
      </c>
      <c r="G11613" s="113" t="s">
        <v>44136</v>
      </c>
      <c r="H11613" s="113" t="s">
        <v>61643</v>
      </c>
      <c r="I11613" s="113" t="s">
        <v>90219</v>
      </c>
    </row>
    <row r="11614" spans="5:9" ht="14.5" x14ac:dyDescent="0.35">
      <c r="E11614" s="113" t="s">
        <v>79348</v>
      </c>
      <c r="F11614" s="113" t="s">
        <v>19644</v>
      </c>
      <c r="G11614" s="113" t="s">
        <v>44135</v>
      </c>
      <c r="H11614" s="113" t="s">
        <v>61642</v>
      </c>
      <c r="I11614" s="113" t="s">
        <v>90218</v>
      </c>
    </row>
    <row r="11615" spans="5:9" ht="14.5" x14ac:dyDescent="0.35">
      <c r="E11615" s="113" t="s">
        <v>79347</v>
      </c>
      <c r="F11615" s="113" t="s">
        <v>19643</v>
      </c>
      <c r="G11615" s="113" t="s">
        <v>44134</v>
      </c>
      <c r="H11615" s="113" t="s">
        <v>61641</v>
      </c>
      <c r="I11615" s="113" t="s">
        <v>90217</v>
      </c>
    </row>
    <row r="11616" spans="5:9" ht="14.5" x14ac:dyDescent="0.35">
      <c r="E11616" s="113" t="s">
        <v>79346</v>
      </c>
      <c r="F11616" s="113" t="s">
        <v>19642</v>
      </c>
      <c r="G11616" s="113" t="s">
        <v>44133</v>
      </c>
      <c r="H11616" s="113" t="s">
        <v>61640</v>
      </c>
      <c r="I11616" s="113" t="s">
        <v>90216</v>
      </c>
    </row>
    <row r="11617" spans="5:9" ht="14.5" x14ac:dyDescent="0.35">
      <c r="E11617" s="113" t="s">
        <v>79345</v>
      </c>
      <c r="F11617" s="113" t="s">
        <v>19641</v>
      </c>
      <c r="G11617" s="113" t="s">
        <v>44132</v>
      </c>
      <c r="H11617" s="113" t="s">
        <v>61639</v>
      </c>
      <c r="I11617" s="113" t="s">
        <v>90215</v>
      </c>
    </row>
    <row r="11618" spans="5:9" ht="14.5" x14ac:dyDescent="0.35">
      <c r="E11618" s="113" t="s">
        <v>79344</v>
      </c>
      <c r="F11618" s="113" t="s">
        <v>19640</v>
      </c>
      <c r="G11618" s="113" t="s">
        <v>44131</v>
      </c>
      <c r="H11618" s="113" t="s">
        <v>61638</v>
      </c>
      <c r="I11618" s="113" t="s">
        <v>90214</v>
      </c>
    </row>
    <row r="11619" spans="5:9" ht="14.5" x14ac:dyDescent="0.35">
      <c r="E11619" s="113" t="s">
        <v>79343</v>
      </c>
      <c r="F11619" s="113" t="s">
        <v>19639</v>
      </c>
      <c r="G11619" s="113" t="s">
        <v>44130</v>
      </c>
      <c r="H11619" s="113" t="s">
        <v>61637</v>
      </c>
      <c r="I11619" s="113" t="s">
        <v>90213</v>
      </c>
    </row>
    <row r="11620" spans="5:9" ht="14.5" x14ac:dyDescent="0.35">
      <c r="E11620" s="113" t="s">
        <v>79342</v>
      </c>
      <c r="F11620" s="113" t="s">
        <v>19638</v>
      </c>
      <c r="G11620" s="113" t="s">
        <v>44129</v>
      </c>
      <c r="H11620" s="113" t="s">
        <v>61636</v>
      </c>
      <c r="I11620" s="113" t="s">
        <v>90212</v>
      </c>
    </row>
    <row r="11621" spans="5:9" ht="14.5" x14ac:dyDescent="0.35">
      <c r="E11621" s="113" t="s">
        <v>79341</v>
      </c>
      <c r="F11621" s="113" t="s">
        <v>19637</v>
      </c>
      <c r="G11621" s="113" t="s">
        <v>44128</v>
      </c>
      <c r="H11621" s="113" t="s">
        <v>61635</v>
      </c>
      <c r="I11621" s="113" t="s">
        <v>90211</v>
      </c>
    </row>
    <row r="11622" spans="5:9" ht="14.5" x14ac:dyDescent="0.35">
      <c r="E11622" s="113" t="s">
        <v>79340</v>
      </c>
      <c r="F11622" s="113" t="s">
        <v>19636</v>
      </c>
      <c r="G11622" s="113" t="s">
        <v>44127</v>
      </c>
      <c r="H11622" s="113" t="s">
        <v>61634</v>
      </c>
      <c r="I11622" s="113" t="s">
        <v>90210</v>
      </c>
    </row>
    <row r="11623" spans="5:9" ht="14.5" x14ac:dyDescent="0.35">
      <c r="E11623" s="113" t="s">
        <v>79339</v>
      </c>
      <c r="F11623" s="113" t="s">
        <v>19635</v>
      </c>
      <c r="G11623" s="113" t="s">
        <v>44126</v>
      </c>
      <c r="H11623" s="113" t="s">
        <v>61633</v>
      </c>
      <c r="I11623" s="113" t="s">
        <v>90209</v>
      </c>
    </row>
    <row r="11624" spans="5:9" ht="14.5" x14ac:dyDescent="0.35">
      <c r="E11624" s="113" t="s">
        <v>79338</v>
      </c>
      <c r="F11624" s="113" t="s">
        <v>19634</v>
      </c>
      <c r="G11624" s="113" t="s">
        <v>44125</v>
      </c>
      <c r="H11624" s="113" t="s">
        <v>61632</v>
      </c>
      <c r="I11624" s="113" t="s">
        <v>90208</v>
      </c>
    </row>
    <row r="11625" spans="5:9" ht="14.5" x14ac:dyDescent="0.35">
      <c r="E11625" s="113" t="s">
        <v>79337</v>
      </c>
      <c r="F11625" s="113" t="s">
        <v>140451</v>
      </c>
      <c r="G11625" s="113" t="s">
        <v>44124</v>
      </c>
      <c r="H11625" s="113" t="s">
        <v>61631</v>
      </c>
      <c r="I11625" s="113" t="s">
        <v>90207</v>
      </c>
    </row>
    <row r="11626" spans="5:9" ht="14.5" x14ac:dyDescent="0.35">
      <c r="E11626" s="113" t="s">
        <v>79336</v>
      </c>
      <c r="F11626" s="113" t="s">
        <v>19633</v>
      </c>
      <c r="G11626" s="113" t="s">
        <v>44123</v>
      </c>
      <c r="H11626" s="113" t="s">
        <v>61630</v>
      </c>
      <c r="I11626" s="113" t="s">
        <v>90206</v>
      </c>
    </row>
    <row r="11627" spans="5:9" ht="14.5" x14ac:dyDescent="0.35">
      <c r="E11627" s="113" t="s">
        <v>79335</v>
      </c>
      <c r="F11627" s="113" t="s">
        <v>19632</v>
      </c>
      <c r="G11627" s="113" t="s">
        <v>44122</v>
      </c>
      <c r="H11627" s="113" t="s">
        <v>61629</v>
      </c>
      <c r="I11627" s="113" t="s">
        <v>90205</v>
      </c>
    </row>
    <row r="11628" spans="5:9" ht="14.5" x14ac:dyDescent="0.35">
      <c r="E11628" s="113" t="s">
        <v>79334</v>
      </c>
      <c r="F11628" s="113" t="s">
        <v>19631</v>
      </c>
      <c r="G11628" s="113" t="s">
        <v>44121</v>
      </c>
      <c r="H11628" s="113" t="s">
        <v>61628</v>
      </c>
      <c r="I11628" s="113" t="s">
        <v>90204</v>
      </c>
    </row>
    <row r="11629" spans="5:9" ht="14.5" x14ac:dyDescent="0.35">
      <c r="E11629" s="113" t="s">
        <v>79333</v>
      </c>
      <c r="F11629" s="113" t="s">
        <v>19630</v>
      </c>
      <c r="G11629" s="113" t="s">
        <v>44120</v>
      </c>
      <c r="H11629" s="113" t="s">
        <v>61627</v>
      </c>
      <c r="I11629" s="113" t="s">
        <v>90203</v>
      </c>
    </row>
    <row r="11630" spans="5:9" ht="14.5" x14ac:dyDescent="0.35">
      <c r="E11630" s="113" t="s">
        <v>79332</v>
      </c>
      <c r="F11630" s="113" t="s">
        <v>19629</v>
      </c>
      <c r="G11630" s="113" t="s">
        <v>44119</v>
      </c>
      <c r="H11630" s="113" t="s">
        <v>61626</v>
      </c>
      <c r="I11630" s="113" t="s">
        <v>90202</v>
      </c>
    </row>
    <row r="11631" spans="5:9" ht="14.5" x14ac:dyDescent="0.35">
      <c r="E11631" s="113" t="s">
        <v>79331</v>
      </c>
      <c r="F11631" s="113" t="s">
        <v>19628</v>
      </c>
      <c r="G11631" s="113" t="s">
        <v>44118</v>
      </c>
      <c r="H11631" s="113" t="s">
        <v>61625</v>
      </c>
      <c r="I11631" s="113" t="s">
        <v>90201</v>
      </c>
    </row>
    <row r="11632" spans="5:9" ht="14.5" x14ac:dyDescent="0.35">
      <c r="E11632" s="113" t="s">
        <v>79330</v>
      </c>
      <c r="F11632" s="113" t="s">
        <v>19627</v>
      </c>
      <c r="G11632" s="113" t="s">
        <v>44117</v>
      </c>
      <c r="H11632" s="113" t="s">
        <v>61624</v>
      </c>
      <c r="I11632" s="113" t="s">
        <v>90200</v>
      </c>
    </row>
    <row r="11633" spans="5:9" ht="14.5" x14ac:dyDescent="0.35">
      <c r="E11633" s="113" t="s">
        <v>79329</v>
      </c>
      <c r="F11633" s="113" t="s">
        <v>19626</v>
      </c>
      <c r="G11633" s="113" t="s">
        <v>44116</v>
      </c>
      <c r="H11633" s="113" t="s">
        <v>61623</v>
      </c>
      <c r="I11633" s="113" t="s">
        <v>90199</v>
      </c>
    </row>
    <row r="11634" spans="5:9" ht="14.5" x14ac:dyDescent="0.35">
      <c r="E11634" s="113" t="s">
        <v>79328</v>
      </c>
      <c r="F11634" s="113" t="s">
        <v>19625</v>
      </c>
      <c r="G11634" s="113" t="s">
        <v>44115</v>
      </c>
      <c r="H11634" s="113" t="s">
        <v>61622</v>
      </c>
      <c r="I11634" s="113" t="s">
        <v>90198</v>
      </c>
    </row>
    <row r="11635" spans="5:9" ht="14.5" x14ac:dyDescent="0.35">
      <c r="E11635" s="113" t="s">
        <v>79327</v>
      </c>
      <c r="F11635" s="113" t="s">
        <v>19624</v>
      </c>
      <c r="G11635" s="113" t="s">
        <v>44114</v>
      </c>
      <c r="H11635" s="113" t="s">
        <v>61621</v>
      </c>
      <c r="I11635" s="113" t="s">
        <v>90197</v>
      </c>
    </row>
    <row r="11636" spans="5:9" ht="14.5" x14ac:dyDescent="0.35">
      <c r="E11636" s="113" t="s">
        <v>79326</v>
      </c>
      <c r="F11636" s="113" t="s">
        <v>19623</v>
      </c>
      <c r="G11636" s="113" t="s">
        <v>44113</v>
      </c>
      <c r="H11636" s="113" t="s">
        <v>61620</v>
      </c>
      <c r="I11636" s="113" t="s">
        <v>90196</v>
      </c>
    </row>
    <row r="11637" spans="5:9" ht="14.5" x14ac:dyDescent="0.35">
      <c r="E11637" s="113" t="s">
        <v>79325</v>
      </c>
      <c r="F11637" s="113" t="s">
        <v>19622</v>
      </c>
      <c r="G11637" s="113" t="s">
        <v>44112</v>
      </c>
      <c r="H11637" s="113" t="s">
        <v>61619</v>
      </c>
      <c r="I11637" s="113" t="s">
        <v>90195</v>
      </c>
    </row>
    <row r="11638" spans="5:9" ht="14.5" x14ac:dyDescent="0.35">
      <c r="E11638" s="113" t="s">
        <v>79324</v>
      </c>
      <c r="F11638" s="113" t="s">
        <v>19621</v>
      </c>
      <c r="G11638" s="113" t="s">
        <v>44111</v>
      </c>
      <c r="H11638" s="113" t="s">
        <v>61618</v>
      </c>
      <c r="I11638" s="113" t="s">
        <v>90194</v>
      </c>
    </row>
    <row r="11639" spans="5:9" ht="14.5" x14ac:dyDescent="0.35">
      <c r="E11639" s="113" t="s">
        <v>79323</v>
      </c>
      <c r="F11639" s="113" t="s">
        <v>19620</v>
      </c>
      <c r="G11639" s="113" t="s">
        <v>44110</v>
      </c>
      <c r="H11639" s="113" t="s">
        <v>61617</v>
      </c>
      <c r="I11639" s="113" t="s">
        <v>90193</v>
      </c>
    </row>
    <row r="11640" spans="5:9" ht="14.5" x14ac:dyDescent="0.35">
      <c r="E11640" s="113" t="s">
        <v>79322</v>
      </c>
      <c r="F11640" s="113" t="s">
        <v>19619</v>
      </c>
      <c r="G11640" s="113" t="s">
        <v>44109</v>
      </c>
      <c r="H11640" s="113" t="s">
        <v>61616</v>
      </c>
      <c r="I11640" s="113" t="s">
        <v>90192</v>
      </c>
    </row>
    <row r="11641" spans="5:9" ht="14.5" x14ac:dyDescent="0.35">
      <c r="E11641" s="113" t="s">
        <v>79321</v>
      </c>
      <c r="F11641" s="113" t="s">
        <v>19618</v>
      </c>
      <c r="G11641" s="113" t="s">
        <v>44108</v>
      </c>
      <c r="H11641" s="113" t="s">
        <v>61615</v>
      </c>
      <c r="I11641" s="113" t="s">
        <v>90191</v>
      </c>
    </row>
    <row r="11642" spans="5:9" ht="14.5" x14ac:dyDescent="0.35">
      <c r="E11642" s="113" t="s">
        <v>79320</v>
      </c>
      <c r="F11642" s="113" t="s">
        <v>19617</v>
      </c>
      <c r="G11642" s="113" t="s">
        <v>44107</v>
      </c>
      <c r="H11642" s="113" t="s">
        <v>61614</v>
      </c>
      <c r="I11642" s="113" t="s">
        <v>90190</v>
      </c>
    </row>
    <row r="11643" spans="5:9" ht="14.5" x14ac:dyDescent="0.35">
      <c r="E11643" s="113" t="s">
        <v>79319</v>
      </c>
      <c r="F11643" s="113" t="s">
        <v>19616</v>
      </c>
      <c r="G11643" s="113" t="s">
        <v>44106</v>
      </c>
      <c r="H11643" s="113" t="s">
        <v>61613</v>
      </c>
      <c r="I11643" s="113" t="s">
        <v>90189</v>
      </c>
    </row>
    <row r="11644" spans="5:9" ht="14.5" x14ac:dyDescent="0.35">
      <c r="E11644" s="113" t="s">
        <v>79318</v>
      </c>
      <c r="F11644" s="113" t="s">
        <v>19615</v>
      </c>
      <c r="G11644" s="113" t="s">
        <v>44105</v>
      </c>
      <c r="H11644" s="113" t="s">
        <v>61612</v>
      </c>
      <c r="I11644" s="113" t="s">
        <v>90188</v>
      </c>
    </row>
    <row r="11645" spans="5:9" ht="14.5" x14ac:dyDescent="0.35">
      <c r="E11645" s="113" t="s">
        <v>79317</v>
      </c>
      <c r="F11645" s="113" t="s">
        <v>19614</v>
      </c>
      <c r="G11645" s="113" t="s">
        <v>44104</v>
      </c>
      <c r="H11645" s="113" t="s">
        <v>61611</v>
      </c>
      <c r="I11645" s="113" t="s">
        <v>90187</v>
      </c>
    </row>
    <row r="11646" spans="5:9" ht="14.5" x14ac:dyDescent="0.35">
      <c r="E11646" s="113" t="s">
        <v>79316</v>
      </c>
      <c r="F11646" s="113" t="s">
        <v>19613</v>
      </c>
      <c r="G11646" s="113" t="s">
        <v>44103</v>
      </c>
      <c r="H11646" s="113" t="s">
        <v>61610</v>
      </c>
      <c r="I11646" s="113" t="s">
        <v>90186</v>
      </c>
    </row>
    <row r="11647" spans="5:9" ht="14.5" x14ac:dyDescent="0.35">
      <c r="E11647" s="113" t="s">
        <v>79315</v>
      </c>
      <c r="F11647" s="113" t="s">
        <v>19612</v>
      </c>
      <c r="G11647" s="113" t="s">
        <v>44102</v>
      </c>
      <c r="H11647" s="113" t="s">
        <v>61609</v>
      </c>
      <c r="I11647" s="113" t="s">
        <v>90185</v>
      </c>
    </row>
    <row r="11648" spans="5:9" ht="14.5" x14ac:dyDescent="0.35">
      <c r="E11648" s="113" t="s">
        <v>79314</v>
      </c>
      <c r="F11648" s="113" t="s">
        <v>19611</v>
      </c>
      <c r="G11648" s="113" t="s">
        <v>44101</v>
      </c>
      <c r="H11648" s="113" t="s">
        <v>61608</v>
      </c>
      <c r="I11648" s="113" t="s">
        <v>90184</v>
      </c>
    </row>
    <row r="11649" spans="5:9" ht="14.5" x14ac:dyDescent="0.35">
      <c r="E11649" s="113" t="s">
        <v>79313</v>
      </c>
      <c r="F11649" s="113" t="s">
        <v>19610</v>
      </c>
      <c r="G11649" s="113" t="s">
        <v>44100</v>
      </c>
      <c r="H11649" s="113" t="s">
        <v>61607</v>
      </c>
      <c r="I11649" s="113" t="s">
        <v>90183</v>
      </c>
    </row>
    <row r="11650" spans="5:9" ht="14.5" x14ac:dyDescent="0.35">
      <c r="E11650" s="113" t="s">
        <v>79312</v>
      </c>
      <c r="F11650" s="113" t="s">
        <v>19609</v>
      </c>
      <c r="G11650" s="113" t="s">
        <v>44099</v>
      </c>
      <c r="H11650" s="113" t="s">
        <v>61606</v>
      </c>
      <c r="I11650" s="113" t="s">
        <v>90182</v>
      </c>
    </row>
    <row r="11651" spans="5:9" ht="14.5" x14ac:dyDescent="0.35">
      <c r="E11651" s="113" t="s">
        <v>79311</v>
      </c>
      <c r="F11651" s="113" t="s">
        <v>19608</v>
      </c>
      <c r="G11651" s="113" t="s">
        <v>44098</v>
      </c>
      <c r="H11651" s="113" t="s">
        <v>61605</v>
      </c>
      <c r="I11651" s="113" t="s">
        <v>90181</v>
      </c>
    </row>
    <row r="11652" spans="5:9" ht="14.5" x14ac:dyDescent="0.35">
      <c r="E11652" s="113" t="s">
        <v>79310</v>
      </c>
      <c r="F11652" s="113" t="s">
        <v>19607</v>
      </c>
      <c r="G11652" s="113" t="s">
        <v>44097</v>
      </c>
      <c r="H11652" s="113" t="s">
        <v>61604</v>
      </c>
      <c r="I11652" s="113" t="s">
        <v>90180</v>
      </c>
    </row>
    <row r="11653" spans="5:9" ht="14.5" x14ac:dyDescent="0.35">
      <c r="E11653" s="113" t="s">
        <v>79309</v>
      </c>
      <c r="F11653" s="113" t="s">
        <v>19606</v>
      </c>
      <c r="G11653" s="113" t="s">
        <v>44096</v>
      </c>
      <c r="H11653" s="113" t="s">
        <v>61603</v>
      </c>
      <c r="I11653" s="113" t="s">
        <v>90179</v>
      </c>
    </row>
    <row r="11654" spans="5:9" ht="14.5" x14ac:dyDescent="0.35">
      <c r="E11654" s="113" t="s">
        <v>79308</v>
      </c>
      <c r="F11654" s="113" t="s">
        <v>19605</v>
      </c>
      <c r="G11654" s="113" t="s">
        <v>44095</v>
      </c>
      <c r="H11654" s="113" t="s">
        <v>61602</v>
      </c>
      <c r="I11654" s="113" t="s">
        <v>90178</v>
      </c>
    </row>
    <row r="11655" spans="5:9" ht="14.5" x14ac:dyDescent="0.35">
      <c r="E11655" s="113" t="s">
        <v>79307</v>
      </c>
      <c r="F11655" s="113" t="s">
        <v>19604</v>
      </c>
      <c r="G11655" s="113" t="s">
        <v>44094</v>
      </c>
      <c r="H11655" s="113" t="s">
        <v>61601</v>
      </c>
      <c r="I11655" s="113" t="s">
        <v>90177</v>
      </c>
    </row>
    <row r="11656" spans="5:9" ht="14.5" x14ac:dyDescent="0.35">
      <c r="E11656" s="113" t="s">
        <v>79306</v>
      </c>
      <c r="F11656" s="113" t="s">
        <v>19603</v>
      </c>
      <c r="G11656" s="113" t="s">
        <v>44093</v>
      </c>
      <c r="H11656" s="113" t="s">
        <v>61600</v>
      </c>
      <c r="I11656" s="113" t="s">
        <v>140266</v>
      </c>
    </row>
    <row r="11657" spans="5:9" ht="14.5" x14ac:dyDescent="0.35">
      <c r="E11657" s="113" t="s">
        <v>79305</v>
      </c>
      <c r="F11657" s="113" t="s">
        <v>19602</v>
      </c>
      <c r="G11657" s="113" t="s">
        <v>44092</v>
      </c>
      <c r="H11657" s="113" t="s">
        <v>61599</v>
      </c>
      <c r="I11657" s="113" t="s">
        <v>90176</v>
      </c>
    </row>
    <row r="11658" spans="5:9" ht="14.5" x14ac:dyDescent="0.35">
      <c r="E11658" s="113" t="s">
        <v>79304</v>
      </c>
      <c r="F11658" s="113" t="s">
        <v>19601</v>
      </c>
      <c r="G11658" s="113" t="s">
        <v>44091</v>
      </c>
      <c r="H11658" s="113" t="s">
        <v>61598</v>
      </c>
      <c r="I11658" s="113" t="s">
        <v>90175</v>
      </c>
    </row>
    <row r="11659" spans="5:9" ht="14.5" x14ac:dyDescent="0.35">
      <c r="E11659" s="113" t="s">
        <v>79303</v>
      </c>
      <c r="F11659" s="113" t="s">
        <v>19600</v>
      </c>
      <c r="G11659" s="113" t="s">
        <v>44090</v>
      </c>
      <c r="H11659" s="113" t="s">
        <v>61597</v>
      </c>
      <c r="I11659" s="113" t="s">
        <v>90174</v>
      </c>
    </row>
    <row r="11660" spans="5:9" ht="14.5" x14ac:dyDescent="0.35">
      <c r="E11660" s="113" t="s">
        <v>79302</v>
      </c>
      <c r="F11660" s="113" t="s">
        <v>19599</v>
      </c>
      <c r="G11660" s="113" t="s">
        <v>44089</v>
      </c>
      <c r="H11660" s="113" t="s">
        <v>61596</v>
      </c>
      <c r="I11660" s="113" t="s">
        <v>90173</v>
      </c>
    </row>
    <row r="11661" spans="5:9" ht="14.5" x14ac:dyDescent="0.35">
      <c r="E11661" s="113" t="s">
        <v>79301</v>
      </c>
      <c r="F11661" s="113" t="s">
        <v>19598</v>
      </c>
      <c r="G11661" s="113" t="s">
        <v>44088</v>
      </c>
      <c r="H11661" s="113" t="s">
        <v>61595</v>
      </c>
      <c r="I11661" s="113" t="s">
        <v>90172</v>
      </c>
    </row>
    <row r="11662" spans="5:9" ht="14.5" x14ac:dyDescent="0.35">
      <c r="E11662" s="113" t="s">
        <v>79300</v>
      </c>
      <c r="F11662" s="113" t="s">
        <v>19597</v>
      </c>
      <c r="G11662" s="113" t="s">
        <v>44087</v>
      </c>
      <c r="H11662" s="113" t="s">
        <v>61594</v>
      </c>
      <c r="I11662" s="113" t="s">
        <v>90171</v>
      </c>
    </row>
    <row r="11663" spans="5:9" ht="14.5" x14ac:dyDescent="0.35">
      <c r="E11663" s="113" t="s">
        <v>79299</v>
      </c>
      <c r="F11663" s="113" t="s">
        <v>19596</v>
      </c>
      <c r="G11663" s="113" t="s">
        <v>44086</v>
      </c>
      <c r="H11663" s="113" t="s">
        <v>61593</v>
      </c>
      <c r="I11663" s="113" t="s">
        <v>90170</v>
      </c>
    </row>
    <row r="11664" spans="5:9" ht="14.5" x14ac:dyDescent="0.35">
      <c r="E11664" s="113" t="s">
        <v>79298</v>
      </c>
      <c r="F11664" s="113" t="s">
        <v>19595</v>
      </c>
      <c r="G11664" s="113" t="s">
        <v>44085</v>
      </c>
      <c r="H11664" s="113" t="s">
        <v>61592</v>
      </c>
      <c r="I11664" s="113" t="s">
        <v>90169</v>
      </c>
    </row>
    <row r="11665" spans="5:9" ht="14.5" x14ac:dyDescent="0.35">
      <c r="E11665" s="113" t="s">
        <v>79297</v>
      </c>
      <c r="F11665" s="113" t="s">
        <v>19594</v>
      </c>
      <c r="G11665" s="113" t="s">
        <v>44084</v>
      </c>
      <c r="H11665" s="113" t="s">
        <v>61591</v>
      </c>
      <c r="I11665" s="113" t="s">
        <v>90168</v>
      </c>
    </row>
    <row r="11666" spans="5:9" ht="14.5" x14ac:dyDescent="0.35">
      <c r="E11666" s="113" t="s">
        <v>79296</v>
      </c>
      <c r="F11666" s="113" t="s">
        <v>19593</v>
      </c>
      <c r="G11666" s="113" t="s">
        <v>44083</v>
      </c>
      <c r="H11666" s="113" t="s">
        <v>61590</v>
      </c>
      <c r="I11666" s="113" t="s">
        <v>90167</v>
      </c>
    </row>
    <row r="11667" spans="5:9" ht="14.5" x14ac:dyDescent="0.35">
      <c r="E11667" s="113" t="s">
        <v>79295</v>
      </c>
      <c r="F11667" s="113" t="s">
        <v>19592</v>
      </c>
      <c r="G11667" s="113" t="s">
        <v>44082</v>
      </c>
      <c r="H11667" s="113" t="s">
        <v>61589</v>
      </c>
      <c r="I11667" s="113" t="s">
        <v>90166</v>
      </c>
    </row>
    <row r="11668" spans="5:9" ht="14.5" x14ac:dyDescent="0.35">
      <c r="E11668" s="113" t="s">
        <v>79294</v>
      </c>
      <c r="F11668" s="113" t="s">
        <v>19591</v>
      </c>
      <c r="G11668" s="113" t="s">
        <v>44081</v>
      </c>
      <c r="H11668" s="113" t="s">
        <v>61588</v>
      </c>
      <c r="I11668" s="113" t="s">
        <v>90165</v>
      </c>
    </row>
    <row r="11669" spans="5:9" ht="14.5" x14ac:dyDescent="0.35">
      <c r="E11669" s="113" t="s">
        <v>79293</v>
      </c>
      <c r="F11669" s="113" t="s">
        <v>19590</v>
      </c>
      <c r="G11669" s="113" t="s">
        <v>44080</v>
      </c>
      <c r="H11669" s="113" t="s">
        <v>61587</v>
      </c>
      <c r="I11669" s="113" t="s">
        <v>90164</v>
      </c>
    </row>
    <row r="11670" spans="5:9" ht="14.5" x14ac:dyDescent="0.35">
      <c r="E11670" s="113" t="s">
        <v>79292</v>
      </c>
      <c r="F11670" s="113" t="s">
        <v>19589</v>
      </c>
      <c r="G11670" s="113" t="s">
        <v>44079</v>
      </c>
      <c r="H11670" s="113" t="s">
        <v>61586</v>
      </c>
      <c r="I11670" s="113" t="s">
        <v>90163</v>
      </c>
    </row>
    <row r="11671" spans="5:9" ht="14.5" x14ac:dyDescent="0.35">
      <c r="E11671" s="113" t="s">
        <v>79291</v>
      </c>
      <c r="F11671" s="113" t="s">
        <v>140450</v>
      </c>
      <c r="G11671" s="113" t="s">
        <v>44078</v>
      </c>
      <c r="H11671" s="113" t="s">
        <v>61585</v>
      </c>
      <c r="I11671" s="113" t="s">
        <v>90162</v>
      </c>
    </row>
    <row r="11672" spans="5:9" ht="14.5" x14ac:dyDescent="0.35">
      <c r="E11672" s="113" t="s">
        <v>79290</v>
      </c>
      <c r="F11672" s="113" t="s">
        <v>19588</v>
      </c>
      <c r="G11672" s="113" t="s">
        <v>44077</v>
      </c>
      <c r="H11672" s="113" t="s">
        <v>61584</v>
      </c>
      <c r="I11672" s="113" t="s">
        <v>90161</v>
      </c>
    </row>
    <row r="11673" spans="5:9" ht="14.5" x14ac:dyDescent="0.35">
      <c r="E11673" s="113" t="s">
        <v>79289</v>
      </c>
      <c r="F11673" s="113" t="s">
        <v>19587</v>
      </c>
      <c r="G11673" s="113" t="s">
        <v>44076</v>
      </c>
      <c r="H11673" s="113" t="s">
        <v>61583</v>
      </c>
      <c r="I11673" s="113" t="s">
        <v>90160</v>
      </c>
    </row>
    <row r="11674" spans="5:9" ht="14.5" x14ac:dyDescent="0.35">
      <c r="E11674" s="113" t="s">
        <v>79288</v>
      </c>
      <c r="F11674" s="113" t="s">
        <v>19586</v>
      </c>
      <c r="G11674" s="113" t="s">
        <v>140743</v>
      </c>
      <c r="H11674" s="113" t="s">
        <v>61582</v>
      </c>
      <c r="I11674" s="113" t="s">
        <v>140265</v>
      </c>
    </row>
    <row r="11675" spans="5:9" ht="14.5" x14ac:dyDescent="0.35">
      <c r="E11675" s="113" t="s">
        <v>79287</v>
      </c>
      <c r="F11675" s="113" t="s">
        <v>19585</v>
      </c>
      <c r="G11675" s="113" t="s">
        <v>140744</v>
      </c>
      <c r="H11675" s="113" t="s">
        <v>61581</v>
      </c>
      <c r="I11675" s="113" t="s">
        <v>90159</v>
      </c>
    </row>
    <row r="11676" spans="5:9" ht="14.5" x14ac:dyDescent="0.35">
      <c r="E11676" s="113" t="s">
        <v>79286</v>
      </c>
      <c r="F11676" s="113" t="s">
        <v>19584</v>
      </c>
      <c r="G11676" s="113" t="s">
        <v>140745</v>
      </c>
      <c r="H11676" s="113" t="s">
        <v>61580</v>
      </c>
      <c r="I11676" s="113" t="s">
        <v>90158</v>
      </c>
    </row>
    <row r="11677" spans="5:9" ht="14.5" x14ac:dyDescent="0.35">
      <c r="E11677" s="113" t="s">
        <v>79285</v>
      </c>
      <c r="F11677" s="113" t="s">
        <v>19583</v>
      </c>
      <c r="G11677" s="113" t="s">
        <v>140746</v>
      </c>
      <c r="H11677" s="113" t="s">
        <v>61579</v>
      </c>
      <c r="I11677" s="113" t="s">
        <v>90157</v>
      </c>
    </row>
    <row r="11678" spans="5:9" ht="14.5" x14ac:dyDescent="0.35">
      <c r="E11678" s="113" t="s">
        <v>79284</v>
      </c>
      <c r="F11678" s="113" t="s">
        <v>19582</v>
      </c>
      <c r="G11678" s="113" t="s">
        <v>140747</v>
      </c>
      <c r="H11678" s="113" t="s">
        <v>61578</v>
      </c>
      <c r="I11678" s="113" t="s">
        <v>90156</v>
      </c>
    </row>
    <row r="11679" spans="5:9" ht="14.5" x14ac:dyDescent="0.35">
      <c r="E11679" s="113" t="s">
        <v>79283</v>
      </c>
      <c r="F11679" s="113" t="s">
        <v>19581</v>
      </c>
      <c r="G11679" s="113" t="s">
        <v>138400</v>
      </c>
      <c r="H11679" s="113" t="s">
        <v>61577</v>
      </c>
      <c r="I11679" s="113" t="s">
        <v>90155</v>
      </c>
    </row>
    <row r="11680" spans="5:9" ht="14.5" x14ac:dyDescent="0.35">
      <c r="E11680" s="113" t="s">
        <v>79282</v>
      </c>
      <c r="F11680" s="113" t="s">
        <v>19580</v>
      </c>
      <c r="G11680" s="113" t="s">
        <v>128973</v>
      </c>
      <c r="H11680" s="113" t="s">
        <v>61576</v>
      </c>
      <c r="I11680" s="113" t="s">
        <v>90154</v>
      </c>
    </row>
    <row r="11681" spans="5:9" ht="14.5" x14ac:dyDescent="0.35">
      <c r="E11681" s="113" t="s">
        <v>79281</v>
      </c>
      <c r="F11681" s="113" t="s">
        <v>19579</v>
      </c>
      <c r="G11681" s="113" t="s">
        <v>128974</v>
      </c>
      <c r="H11681" s="113" t="s">
        <v>61575</v>
      </c>
      <c r="I11681" s="113" t="s">
        <v>90153</v>
      </c>
    </row>
    <row r="11682" spans="5:9" ht="14.5" x14ac:dyDescent="0.35">
      <c r="E11682" s="113" t="s">
        <v>79280</v>
      </c>
      <c r="F11682" s="113" t="s">
        <v>19578</v>
      </c>
      <c r="G11682" s="113" t="s">
        <v>125083</v>
      </c>
      <c r="H11682" s="113" t="s">
        <v>61574</v>
      </c>
      <c r="I11682" s="113" t="s">
        <v>90152</v>
      </c>
    </row>
    <row r="11683" spans="5:9" ht="14.5" x14ac:dyDescent="0.35">
      <c r="E11683" s="113" t="s">
        <v>79279</v>
      </c>
      <c r="F11683" s="113" t="s">
        <v>19577</v>
      </c>
      <c r="G11683" s="113" t="s">
        <v>122358</v>
      </c>
      <c r="H11683" s="113" t="s">
        <v>61573</v>
      </c>
      <c r="I11683" s="113" t="s">
        <v>90151</v>
      </c>
    </row>
    <row r="11684" spans="5:9" ht="14.5" x14ac:dyDescent="0.35">
      <c r="E11684" s="113" t="s">
        <v>79278</v>
      </c>
      <c r="F11684" s="113" t="s">
        <v>19576</v>
      </c>
      <c r="G11684" s="113" t="s">
        <v>122357</v>
      </c>
      <c r="H11684" s="113" t="s">
        <v>61572</v>
      </c>
      <c r="I11684" s="113" t="s">
        <v>90150</v>
      </c>
    </row>
    <row r="11685" spans="5:9" ht="14.5" x14ac:dyDescent="0.35">
      <c r="E11685" s="113" t="s">
        <v>79277</v>
      </c>
      <c r="F11685" s="113" t="s">
        <v>19575</v>
      </c>
      <c r="G11685" s="113" t="s">
        <v>122356</v>
      </c>
      <c r="H11685" s="113" t="s">
        <v>61571</v>
      </c>
      <c r="I11685" s="113" t="s">
        <v>90149</v>
      </c>
    </row>
    <row r="11686" spans="5:9" ht="14.5" x14ac:dyDescent="0.35">
      <c r="E11686" s="113" t="s">
        <v>79276</v>
      </c>
      <c r="F11686" s="113" t="s">
        <v>19574</v>
      </c>
      <c r="G11686" s="113" t="s">
        <v>120710</v>
      </c>
      <c r="H11686" s="113" t="s">
        <v>61570</v>
      </c>
      <c r="I11686" s="113" t="s">
        <v>90148</v>
      </c>
    </row>
    <row r="11687" spans="5:9" ht="14.5" x14ac:dyDescent="0.35">
      <c r="E11687" s="113" t="s">
        <v>79275</v>
      </c>
      <c r="F11687" s="113" t="s">
        <v>19573</v>
      </c>
      <c r="G11687" s="113" t="s">
        <v>120709</v>
      </c>
      <c r="H11687" s="113" t="s">
        <v>61569</v>
      </c>
      <c r="I11687" s="113" t="s">
        <v>90147</v>
      </c>
    </row>
    <row r="11688" spans="5:9" ht="14.5" x14ac:dyDescent="0.35">
      <c r="E11688" s="113" t="s">
        <v>79274</v>
      </c>
      <c r="F11688" s="113" t="s">
        <v>19572</v>
      </c>
      <c r="G11688" s="113" t="s">
        <v>118172</v>
      </c>
      <c r="H11688" s="113" t="s">
        <v>61568</v>
      </c>
      <c r="I11688" s="113" t="s">
        <v>90146</v>
      </c>
    </row>
    <row r="11689" spans="5:9" ht="14.5" x14ac:dyDescent="0.35">
      <c r="E11689" s="113" t="s">
        <v>79273</v>
      </c>
      <c r="F11689" s="113" t="s">
        <v>19571</v>
      </c>
      <c r="G11689" s="113" t="s">
        <v>118171</v>
      </c>
      <c r="H11689" s="113" t="s">
        <v>61567</v>
      </c>
      <c r="I11689" s="113" t="s">
        <v>90145</v>
      </c>
    </row>
    <row r="11690" spans="5:9" ht="14.5" x14ac:dyDescent="0.35">
      <c r="E11690" s="113" t="s">
        <v>79272</v>
      </c>
      <c r="F11690" s="113" t="s">
        <v>19570</v>
      </c>
      <c r="G11690" s="113" t="s">
        <v>118170</v>
      </c>
      <c r="H11690" s="113" t="s">
        <v>61566</v>
      </c>
      <c r="I11690" s="113" t="s">
        <v>90144</v>
      </c>
    </row>
    <row r="11691" spans="5:9" ht="14.5" x14ac:dyDescent="0.35">
      <c r="E11691" s="113" t="s">
        <v>79271</v>
      </c>
      <c r="F11691" s="113" t="s">
        <v>19569</v>
      </c>
      <c r="G11691" s="113" t="s">
        <v>118169</v>
      </c>
      <c r="H11691" s="113" t="s">
        <v>61565</v>
      </c>
      <c r="I11691" s="113" t="s">
        <v>90143</v>
      </c>
    </row>
    <row r="11692" spans="5:9" ht="14.5" x14ac:dyDescent="0.35">
      <c r="E11692" s="113" t="s">
        <v>79270</v>
      </c>
      <c r="F11692" s="113" t="s">
        <v>19568</v>
      </c>
      <c r="G11692" s="113" t="s">
        <v>118168</v>
      </c>
      <c r="H11692" s="113" t="s">
        <v>61564</v>
      </c>
      <c r="I11692" s="113" t="s">
        <v>90142</v>
      </c>
    </row>
    <row r="11693" spans="5:9" ht="14.5" x14ac:dyDescent="0.35">
      <c r="E11693" s="113" t="s">
        <v>79269</v>
      </c>
      <c r="F11693" s="113" t="s">
        <v>19567</v>
      </c>
      <c r="G11693" s="113" t="s">
        <v>118167</v>
      </c>
      <c r="H11693" s="113" t="s">
        <v>61563</v>
      </c>
      <c r="I11693" s="113" t="s">
        <v>90141</v>
      </c>
    </row>
    <row r="11694" spans="5:9" ht="14.5" x14ac:dyDescent="0.35">
      <c r="E11694" s="113" t="s">
        <v>79268</v>
      </c>
      <c r="F11694" s="113" t="s">
        <v>19566</v>
      </c>
      <c r="G11694" s="113" t="s">
        <v>118166</v>
      </c>
      <c r="H11694" s="113" t="s">
        <v>61562</v>
      </c>
      <c r="I11694" s="113" t="s">
        <v>90140</v>
      </c>
    </row>
    <row r="11695" spans="5:9" ht="14.5" x14ac:dyDescent="0.35">
      <c r="E11695" s="113" t="s">
        <v>79267</v>
      </c>
      <c r="F11695" s="113" t="s">
        <v>19565</v>
      </c>
      <c r="G11695" s="113" t="s">
        <v>118165</v>
      </c>
      <c r="H11695" s="113" t="s">
        <v>61561</v>
      </c>
      <c r="I11695" s="113" t="s">
        <v>90139</v>
      </c>
    </row>
    <row r="11696" spans="5:9" ht="14.5" x14ac:dyDescent="0.35">
      <c r="E11696" s="113" t="s">
        <v>79266</v>
      </c>
      <c r="F11696" s="113" t="s">
        <v>19564</v>
      </c>
      <c r="G11696" s="113" t="s">
        <v>118164</v>
      </c>
      <c r="H11696" s="113" t="s">
        <v>61560</v>
      </c>
      <c r="I11696" s="113" t="s">
        <v>90138</v>
      </c>
    </row>
    <row r="11697" spans="5:9" ht="14.5" x14ac:dyDescent="0.35">
      <c r="E11697" s="113" t="s">
        <v>79265</v>
      </c>
      <c r="F11697" s="113" t="s">
        <v>19563</v>
      </c>
      <c r="G11697" s="113" t="s">
        <v>118163</v>
      </c>
      <c r="H11697" s="113" t="s">
        <v>61559</v>
      </c>
      <c r="I11697" s="113" t="s">
        <v>90137</v>
      </c>
    </row>
    <row r="11698" spans="5:9" ht="14.5" x14ac:dyDescent="0.35">
      <c r="E11698" s="113" t="s">
        <v>79264</v>
      </c>
      <c r="F11698" s="113" t="s">
        <v>19562</v>
      </c>
      <c r="G11698" s="113" t="s">
        <v>116334</v>
      </c>
      <c r="H11698" s="113" t="s">
        <v>61558</v>
      </c>
      <c r="I11698" s="113" t="s">
        <v>90136</v>
      </c>
    </row>
    <row r="11699" spans="5:9" ht="14.5" x14ac:dyDescent="0.35">
      <c r="E11699" s="113" t="s">
        <v>79263</v>
      </c>
      <c r="F11699" s="113" t="s">
        <v>19561</v>
      </c>
      <c r="G11699" s="113" t="s">
        <v>109956</v>
      </c>
      <c r="H11699" s="113" t="s">
        <v>61557</v>
      </c>
      <c r="I11699" s="113" t="s">
        <v>90135</v>
      </c>
    </row>
    <row r="11700" spans="5:9" ht="14.5" x14ac:dyDescent="0.35">
      <c r="E11700" s="113" t="s">
        <v>79262</v>
      </c>
      <c r="F11700" s="113" t="s">
        <v>19560</v>
      </c>
      <c r="G11700" s="113" t="s">
        <v>109955</v>
      </c>
      <c r="H11700" s="113" t="s">
        <v>61556</v>
      </c>
      <c r="I11700" s="113" t="s">
        <v>90134</v>
      </c>
    </row>
    <row r="11701" spans="5:9" ht="14.5" x14ac:dyDescent="0.35">
      <c r="E11701" s="113" t="s">
        <v>79261</v>
      </c>
      <c r="F11701" s="113" t="s">
        <v>19559</v>
      </c>
      <c r="G11701" s="113" t="s">
        <v>109954</v>
      </c>
      <c r="H11701" s="113" t="s">
        <v>61555</v>
      </c>
      <c r="I11701" s="113" t="s">
        <v>90133</v>
      </c>
    </row>
    <row r="11702" spans="5:9" ht="14.5" x14ac:dyDescent="0.35">
      <c r="E11702" s="113" t="s">
        <v>79260</v>
      </c>
      <c r="F11702" s="113" t="s">
        <v>19558</v>
      </c>
      <c r="G11702" s="113" t="s">
        <v>109953</v>
      </c>
      <c r="H11702" s="113" t="s">
        <v>61554</v>
      </c>
      <c r="I11702" s="113" t="s">
        <v>90132</v>
      </c>
    </row>
    <row r="11703" spans="5:9" ht="14.5" x14ac:dyDescent="0.35">
      <c r="E11703" s="113" t="s">
        <v>79259</v>
      </c>
      <c r="F11703" s="113" t="s">
        <v>19557</v>
      </c>
      <c r="G11703" s="113" t="s">
        <v>109952</v>
      </c>
      <c r="H11703" s="113" t="s">
        <v>61553</v>
      </c>
      <c r="I11703" s="113" t="s">
        <v>90131</v>
      </c>
    </row>
    <row r="11704" spans="5:9" ht="14.5" x14ac:dyDescent="0.35">
      <c r="E11704" s="113" t="s">
        <v>79258</v>
      </c>
      <c r="F11704" s="113" t="s">
        <v>19556</v>
      </c>
      <c r="G11704" s="113" t="s">
        <v>109951</v>
      </c>
      <c r="H11704" s="113" t="s">
        <v>61552</v>
      </c>
      <c r="I11704" s="113" t="s">
        <v>90130</v>
      </c>
    </row>
    <row r="11705" spans="5:9" ht="14.5" x14ac:dyDescent="0.35">
      <c r="E11705" s="113" t="s">
        <v>79257</v>
      </c>
      <c r="F11705" s="113" t="s">
        <v>19555</v>
      </c>
      <c r="G11705" s="113" t="s">
        <v>109950</v>
      </c>
      <c r="H11705" s="113" t="s">
        <v>61551</v>
      </c>
      <c r="I11705" s="113" t="s">
        <v>90129</v>
      </c>
    </row>
    <row r="11706" spans="5:9" ht="14.5" x14ac:dyDescent="0.35">
      <c r="E11706" s="113" t="s">
        <v>79256</v>
      </c>
      <c r="F11706" s="113" t="s">
        <v>19554</v>
      </c>
      <c r="G11706" s="113" t="s">
        <v>109949</v>
      </c>
      <c r="H11706" s="113" t="s">
        <v>61550</v>
      </c>
      <c r="I11706" s="113" t="s">
        <v>90128</v>
      </c>
    </row>
    <row r="11707" spans="5:9" ht="14.5" x14ac:dyDescent="0.35">
      <c r="E11707" s="113" t="s">
        <v>79255</v>
      </c>
      <c r="F11707" s="113" t="s">
        <v>19553</v>
      </c>
      <c r="G11707" s="113" t="s">
        <v>109948</v>
      </c>
      <c r="H11707" s="113" t="s">
        <v>61549</v>
      </c>
      <c r="I11707" s="113" t="s">
        <v>90127</v>
      </c>
    </row>
    <row r="11708" spans="5:9" ht="14.5" x14ac:dyDescent="0.35">
      <c r="E11708" s="113" t="s">
        <v>79254</v>
      </c>
      <c r="F11708" s="113" t="s">
        <v>19552</v>
      </c>
      <c r="G11708" s="113" t="s">
        <v>109947</v>
      </c>
      <c r="H11708" s="113" t="s">
        <v>61548</v>
      </c>
      <c r="I11708" s="113" t="s">
        <v>90126</v>
      </c>
    </row>
    <row r="11709" spans="5:9" ht="14.5" x14ac:dyDescent="0.35">
      <c r="E11709" s="113" t="s">
        <v>79253</v>
      </c>
      <c r="F11709" s="113" t="s">
        <v>19551</v>
      </c>
      <c r="G11709" s="113" t="s">
        <v>109946</v>
      </c>
      <c r="H11709" s="113" t="s">
        <v>61547</v>
      </c>
      <c r="I11709" s="113" t="s">
        <v>90125</v>
      </c>
    </row>
    <row r="11710" spans="5:9" ht="14.5" x14ac:dyDescent="0.35">
      <c r="E11710" s="113" t="s">
        <v>79252</v>
      </c>
      <c r="F11710" s="113" t="s">
        <v>19550</v>
      </c>
      <c r="G11710" s="113" t="s">
        <v>109945</v>
      </c>
      <c r="H11710" s="113" t="s">
        <v>61546</v>
      </c>
      <c r="I11710" s="113" t="s">
        <v>90124</v>
      </c>
    </row>
    <row r="11711" spans="5:9" ht="14.5" x14ac:dyDescent="0.35">
      <c r="E11711" s="113" t="s">
        <v>79251</v>
      </c>
      <c r="F11711" s="113" t="s">
        <v>19549</v>
      </c>
      <c r="G11711" s="113" t="s">
        <v>109944</v>
      </c>
      <c r="H11711" s="113" t="s">
        <v>61545</v>
      </c>
      <c r="I11711" s="113" t="s">
        <v>90123</v>
      </c>
    </row>
    <row r="11712" spans="5:9" ht="14.5" x14ac:dyDescent="0.35">
      <c r="E11712" s="113" t="s">
        <v>79250</v>
      </c>
      <c r="F11712" s="113" t="s">
        <v>19548</v>
      </c>
      <c r="G11712" s="113" t="s">
        <v>109943</v>
      </c>
      <c r="H11712" s="113" t="s">
        <v>61544</v>
      </c>
      <c r="I11712" s="113" t="s">
        <v>90122</v>
      </c>
    </row>
    <row r="11713" spans="5:9" ht="14.5" x14ac:dyDescent="0.35">
      <c r="E11713" s="113" t="s">
        <v>79249</v>
      </c>
      <c r="F11713" s="113" t="s">
        <v>19547</v>
      </c>
      <c r="G11713" s="113" t="s">
        <v>109942</v>
      </c>
      <c r="H11713" s="113" t="s">
        <v>61543</v>
      </c>
      <c r="I11713" s="113" t="s">
        <v>90121</v>
      </c>
    </row>
    <row r="11714" spans="5:9" ht="14.5" x14ac:dyDescent="0.35">
      <c r="E11714" s="113" t="s">
        <v>79248</v>
      </c>
      <c r="F11714" s="113" t="s">
        <v>19546</v>
      </c>
      <c r="G11714" s="113" t="s">
        <v>109941</v>
      </c>
      <c r="H11714" s="113" t="s">
        <v>61542</v>
      </c>
      <c r="I11714" s="113" t="s">
        <v>90120</v>
      </c>
    </row>
    <row r="11715" spans="5:9" ht="14.5" x14ac:dyDescent="0.35">
      <c r="E11715" s="113" t="s">
        <v>79247</v>
      </c>
      <c r="F11715" s="113" t="s">
        <v>19545</v>
      </c>
      <c r="G11715" s="113" t="s">
        <v>109940</v>
      </c>
      <c r="H11715" s="113" t="s">
        <v>61541</v>
      </c>
      <c r="I11715" s="113" t="s">
        <v>90119</v>
      </c>
    </row>
    <row r="11716" spans="5:9" ht="14.5" x14ac:dyDescent="0.35">
      <c r="E11716" s="113" t="s">
        <v>79246</v>
      </c>
      <c r="F11716" s="113" t="s">
        <v>19544</v>
      </c>
      <c r="G11716" s="113" t="s">
        <v>44075</v>
      </c>
      <c r="H11716" s="113" t="s">
        <v>61540</v>
      </c>
      <c r="I11716" s="113" t="s">
        <v>90118</v>
      </c>
    </row>
    <row r="11717" spans="5:9" ht="14.5" x14ac:dyDescent="0.35">
      <c r="E11717" s="113" t="s">
        <v>79245</v>
      </c>
      <c r="F11717" s="113" t="s">
        <v>19543</v>
      </c>
      <c r="G11717" s="113" t="s">
        <v>44074</v>
      </c>
      <c r="H11717" s="113" t="s">
        <v>61539</v>
      </c>
      <c r="I11717" s="113" t="s">
        <v>90117</v>
      </c>
    </row>
    <row r="11718" spans="5:9" ht="14.5" x14ac:dyDescent="0.35">
      <c r="E11718" s="113" t="s">
        <v>79244</v>
      </c>
      <c r="F11718" s="113" t="s">
        <v>19542</v>
      </c>
      <c r="G11718" s="113" t="s">
        <v>44073</v>
      </c>
      <c r="H11718" s="113" t="s">
        <v>61538</v>
      </c>
      <c r="I11718" s="113" t="s">
        <v>90116</v>
      </c>
    </row>
    <row r="11719" spans="5:9" ht="14.5" x14ac:dyDescent="0.35">
      <c r="E11719" s="113" t="s">
        <v>79243</v>
      </c>
      <c r="F11719" s="113" t="s">
        <v>19541</v>
      </c>
      <c r="G11719" s="113" t="s">
        <v>44072</v>
      </c>
      <c r="H11719" s="113" t="s">
        <v>61537</v>
      </c>
      <c r="I11719" s="113" t="s">
        <v>90115</v>
      </c>
    </row>
    <row r="11720" spans="5:9" ht="14.5" x14ac:dyDescent="0.35">
      <c r="E11720" s="113" t="s">
        <v>79242</v>
      </c>
      <c r="F11720" s="113" t="s">
        <v>19540</v>
      </c>
      <c r="G11720" s="113" t="s">
        <v>44071</v>
      </c>
      <c r="H11720" s="113" t="s">
        <v>61536</v>
      </c>
      <c r="I11720" s="113" t="s">
        <v>90114</v>
      </c>
    </row>
    <row r="11721" spans="5:9" ht="14.5" x14ac:dyDescent="0.35">
      <c r="E11721" s="113" t="s">
        <v>79241</v>
      </c>
      <c r="F11721" s="113" t="s">
        <v>19539</v>
      </c>
      <c r="G11721" s="113" t="s">
        <v>44070</v>
      </c>
      <c r="H11721" s="113" t="s">
        <v>61535</v>
      </c>
      <c r="I11721" s="113" t="s">
        <v>90113</v>
      </c>
    </row>
    <row r="11722" spans="5:9" ht="14.5" x14ac:dyDescent="0.35">
      <c r="E11722" s="113" t="s">
        <v>79240</v>
      </c>
      <c r="F11722" s="113" t="s">
        <v>19538</v>
      </c>
      <c r="G11722" s="113" t="s">
        <v>44069</v>
      </c>
      <c r="H11722" s="113" t="s">
        <v>61534</v>
      </c>
      <c r="I11722" s="113" t="s">
        <v>90112</v>
      </c>
    </row>
    <row r="11723" spans="5:9" ht="14.5" x14ac:dyDescent="0.35">
      <c r="E11723" s="113" t="s">
        <v>79239</v>
      </c>
      <c r="F11723" s="113" t="s">
        <v>19537</v>
      </c>
      <c r="G11723" s="113" t="s">
        <v>44068</v>
      </c>
      <c r="H11723" s="113" t="s">
        <v>61533</v>
      </c>
      <c r="I11723" s="113" t="s">
        <v>90111</v>
      </c>
    </row>
    <row r="11724" spans="5:9" ht="14.5" x14ac:dyDescent="0.35">
      <c r="E11724" s="113" t="s">
        <v>79238</v>
      </c>
      <c r="F11724" s="113" t="s">
        <v>19536</v>
      </c>
      <c r="G11724" s="113" t="s">
        <v>44067</v>
      </c>
      <c r="H11724" s="113" t="s">
        <v>61532</v>
      </c>
      <c r="I11724" s="113" t="s">
        <v>90110</v>
      </c>
    </row>
    <row r="11725" spans="5:9" ht="14.5" x14ac:dyDescent="0.35">
      <c r="E11725" s="113" t="s">
        <v>79237</v>
      </c>
      <c r="F11725" s="113" t="s">
        <v>19535</v>
      </c>
      <c r="G11725" s="113" t="s">
        <v>44066</v>
      </c>
      <c r="H11725" s="113" t="s">
        <v>61531</v>
      </c>
      <c r="I11725" s="113" t="s">
        <v>90109</v>
      </c>
    </row>
    <row r="11726" spans="5:9" ht="14.5" x14ac:dyDescent="0.35">
      <c r="E11726" s="113" t="s">
        <v>79236</v>
      </c>
      <c r="F11726" s="113" t="s">
        <v>19534</v>
      </c>
      <c r="G11726" s="113" t="s">
        <v>44065</v>
      </c>
      <c r="H11726" s="113" t="s">
        <v>61530</v>
      </c>
      <c r="I11726" s="113" t="s">
        <v>90108</v>
      </c>
    </row>
    <row r="11727" spans="5:9" ht="14.5" x14ac:dyDescent="0.35">
      <c r="E11727" s="113" t="s">
        <v>79235</v>
      </c>
      <c r="F11727" s="113" t="s">
        <v>19533</v>
      </c>
      <c r="G11727" s="113" t="s">
        <v>44064</v>
      </c>
      <c r="H11727" s="113" t="s">
        <v>61529</v>
      </c>
      <c r="I11727" s="113" t="s">
        <v>90107</v>
      </c>
    </row>
    <row r="11728" spans="5:9" ht="14.5" x14ac:dyDescent="0.35">
      <c r="E11728" s="113" t="s">
        <v>79234</v>
      </c>
      <c r="F11728" s="113" t="s">
        <v>19532</v>
      </c>
      <c r="G11728" s="113" t="s">
        <v>44063</v>
      </c>
      <c r="H11728" s="113" t="s">
        <v>61528</v>
      </c>
      <c r="I11728" s="113" t="s">
        <v>90106</v>
      </c>
    </row>
    <row r="11729" spans="5:9" ht="14.5" x14ac:dyDescent="0.35">
      <c r="E11729" s="113" t="s">
        <v>79233</v>
      </c>
      <c r="F11729" s="113" t="s">
        <v>19531</v>
      </c>
      <c r="G11729" s="113" t="s">
        <v>44062</v>
      </c>
      <c r="H11729" s="113" t="s">
        <v>61527</v>
      </c>
      <c r="I11729" s="113" t="s">
        <v>90105</v>
      </c>
    </row>
    <row r="11730" spans="5:9" ht="14.5" x14ac:dyDescent="0.35">
      <c r="E11730" s="113" t="s">
        <v>79232</v>
      </c>
      <c r="F11730" s="113" t="s">
        <v>19530</v>
      </c>
      <c r="G11730" s="113" t="s">
        <v>44061</v>
      </c>
      <c r="H11730" s="113" t="s">
        <v>61526</v>
      </c>
      <c r="I11730" s="113" t="s">
        <v>90104</v>
      </c>
    </row>
    <row r="11731" spans="5:9" ht="14.5" x14ac:dyDescent="0.35">
      <c r="E11731" s="113" t="s">
        <v>79231</v>
      </c>
      <c r="F11731" s="113" t="s">
        <v>19529</v>
      </c>
      <c r="G11731" s="113" t="s">
        <v>44060</v>
      </c>
      <c r="H11731" s="113" t="s">
        <v>61525</v>
      </c>
      <c r="I11731" s="113" t="s">
        <v>90103</v>
      </c>
    </row>
    <row r="11732" spans="5:9" ht="14.5" x14ac:dyDescent="0.35">
      <c r="E11732" s="113" t="s">
        <v>79230</v>
      </c>
      <c r="F11732" s="113" t="s">
        <v>19528</v>
      </c>
      <c r="G11732" s="113" t="s">
        <v>44059</v>
      </c>
      <c r="H11732" s="113" t="s">
        <v>61524</v>
      </c>
      <c r="I11732" s="113" t="s">
        <v>90102</v>
      </c>
    </row>
    <row r="11733" spans="5:9" ht="14.5" x14ac:dyDescent="0.35">
      <c r="E11733" s="113" t="s">
        <v>79229</v>
      </c>
      <c r="F11733" s="113" t="s">
        <v>19527</v>
      </c>
      <c r="G11733" s="113" t="s">
        <v>44058</v>
      </c>
      <c r="H11733" s="113" t="s">
        <v>61523</v>
      </c>
      <c r="I11733" s="113" t="s">
        <v>90101</v>
      </c>
    </row>
    <row r="11734" spans="5:9" ht="14.5" x14ac:dyDescent="0.35">
      <c r="E11734" s="113" t="s">
        <v>79228</v>
      </c>
      <c r="F11734" s="113" t="s">
        <v>19526</v>
      </c>
      <c r="G11734" s="113" t="s">
        <v>44057</v>
      </c>
      <c r="H11734" s="113" t="s">
        <v>61522</v>
      </c>
      <c r="I11734" s="113" t="s">
        <v>90100</v>
      </c>
    </row>
    <row r="11735" spans="5:9" ht="14.5" x14ac:dyDescent="0.35">
      <c r="E11735" s="113" t="s">
        <v>79227</v>
      </c>
      <c r="F11735" s="113" t="s">
        <v>19525</v>
      </c>
      <c r="G11735" s="113" t="s">
        <v>44056</v>
      </c>
      <c r="H11735" s="113" t="s">
        <v>61521</v>
      </c>
      <c r="I11735" s="113" t="s">
        <v>90099</v>
      </c>
    </row>
    <row r="11736" spans="5:9" ht="14.5" x14ac:dyDescent="0.35">
      <c r="E11736" s="113" t="s">
        <v>79226</v>
      </c>
      <c r="F11736" s="113" t="s">
        <v>19524</v>
      </c>
      <c r="G11736" s="113" t="s">
        <v>44055</v>
      </c>
      <c r="H11736" s="113" t="s">
        <v>61520</v>
      </c>
      <c r="I11736" s="113" t="s">
        <v>90098</v>
      </c>
    </row>
    <row r="11737" spans="5:9" ht="14.5" x14ac:dyDescent="0.35">
      <c r="E11737" s="113" t="s">
        <v>79225</v>
      </c>
      <c r="F11737" s="113" t="s">
        <v>19523</v>
      </c>
      <c r="G11737" s="113" t="s">
        <v>44054</v>
      </c>
      <c r="H11737" s="113" t="s">
        <v>61519</v>
      </c>
      <c r="I11737" s="113" t="s">
        <v>90097</v>
      </c>
    </row>
    <row r="11738" spans="5:9" ht="14.5" x14ac:dyDescent="0.35">
      <c r="E11738" s="113" t="s">
        <v>79224</v>
      </c>
      <c r="F11738" s="113" t="s">
        <v>19522</v>
      </c>
      <c r="G11738" s="113" t="s">
        <v>44053</v>
      </c>
      <c r="H11738" s="113" t="s">
        <v>61518</v>
      </c>
      <c r="I11738" s="113" t="s">
        <v>90096</v>
      </c>
    </row>
    <row r="11739" spans="5:9" ht="14.5" x14ac:dyDescent="0.35">
      <c r="E11739" s="113" t="s">
        <v>79223</v>
      </c>
      <c r="F11739" s="113" t="s">
        <v>19521</v>
      </c>
      <c r="G11739" s="113" t="s">
        <v>44052</v>
      </c>
      <c r="H11739" s="113" t="s">
        <v>61517</v>
      </c>
      <c r="I11739" s="113" t="s">
        <v>90095</v>
      </c>
    </row>
    <row r="11740" spans="5:9" ht="14.5" x14ac:dyDescent="0.35">
      <c r="E11740" s="113" t="s">
        <v>79222</v>
      </c>
      <c r="F11740" s="113" t="s">
        <v>19520</v>
      </c>
      <c r="G11740" s="113" t="s">
        <v>44051</v>
      </c>
      <c r="H11740" s="113" t="s">
        <v>61516</v>
      </c>
      <c r="I11740" s="113" t="s">
        <v>90094</v>
      </c>
    </row>
    <row r="11741" spans="5:9" ht="14.5" x14ac:dyDescent="0.35">
      <c r="E11741" s="113" t="s">
        <v>79221</v>
      </c>
      <c r="F11741" s="113" t="s">
        <v>19519</v>
      </c>
      <c r="G11741" s="113" t="s">
        <v>44050</v>
      </c>
      <c r="H11741" s="113" t="s">
        <v>61515</v>
      </c>
      <c r="I11741" s="113" t="s">
        <v>90093</v>
      </c>
    </row>
    <row r="11742" spans="5:9" ht="14.5" x14ac:dyDescent="0.35">
      <c r="E11742" s="113" t="s">
        <v>79220</v>
      </c>
      <c r="F11742" s="113" t="s">
        <v>19518</v>
      </c>
      <c r="G11742" s="113" t="s">
        <v>44049</v>
      </c>
      <c r="H11742" s="113" t="s">
        <v>61514</v>
      </c>
      <c r="I11742" s="113" t="s">
        <v>90092</v>
      </c>
    </row>
    <row r="11743" spans="5:9" ht="14.5" x14ac:dyDescent="0.35">
      <c r="E11743" s="113" t="s">
        <v>79219</v>
      </c>
      <c r="F11743" s="113" t="s">
        <v>19517</v>
      </c>
      <c r="G11743" s="113" t="s">
        <v>44048</v>
      </c>
      <c r="H11743" s="113" t="s">
        <v>61513</v>
      </c>
      <c r="I11743" s="113" t="s">
        <v>90091</v>
      </c>
    </row>
    <row r="11744" spans="5:9" ht="14.5" x14ac:dyDescent="0.35">
      <c r="E11744" s="113" t="s">
        <v>79218</v>
      </c>
      <c r="F11744" s="113" t="s">
        <v>19516</v>
      </c>
      <c r="G11744" s="113" t="s">
        <v>44047</v>
      </c>
      <c r="H11744" s="113" t="s">
        <v>61512</v>
      </c>
      <c r="I11744" s="113" t="s">
        <v>90090</v>
      </c>
    </row>
    <row r="11745" spans="5:9" ht="14.5" x14ac:dyDescent="0.35">
      <c r="E11745" s="113" t="s">
        <v>79217</v>
      </c>
      <c r="F11745" s="113" t="s">
        <v>19515</v>
      </c>
      <c r="G11745" s="113" t="s">
        <v>44046</v>
      </c>
      <c r="H11745" s="113" t="s">
        <v>61511</v>
      </c>
      <c r="I11745" s="113" t="s">
        <v>90089</v>
      </c>
    </row>
    <row r="11746" spans="5:9" ht="14.5" x14ac:dyDescent="0.35">
      <c r="E11746" s="113" t="s">
        <v>79216</v>
      </c>
      <c r="F11746" s="113" t="s">
        <v>19514</v>
      </c>
      <c r="G11746" s="113" t="s">
        <v>44045</v>
      </c>
      <c r="H11746" s="113" t="s">
        <v>61510</v>
      </c>
      <c r="I11746" s="113" t="s">
        <v>90088</v>
      </c>
    </row>
    <row r="11747" spans="5:9" ht="14.5" x14ac:dyDescent="0.35">
      <c r="E11747" s="113" t="s">
        <v>79215</v>
      </c>
      <c r="F11747" s="113" t="s">
        <v>19513</v>
      </c>
      <c r="G11747" s="113" t="s">
        <v>44044</v>
      </c>
      <c r="H11747" s="113" t="s">
        <v>61509</v>
      </c>
      <c r="I11747" s="113" t="s">
        <v>90087</v>
      </c>
    </row>
    <row r="11748" spans="5:9" ht="14.5" x14ac:dyDescent="0.35">
      <c r="E11748" s="113" t="s">
        <v>79214</v>
      </c>
      <c r="F11748" s="113" t="s">
        <v>19512</v>
      </c>
      <c r="G11748" s="113" t="s">
        <v>44043</v>
      </c>
      <c r="H11748" s="113" t="s">
        <v>61508</v>
      </c>
      <c r="I11748" s="113" t="s">
        <v>90086</v>
      </c>
    </row>
    <row r="11749" spans="5:9" ht="14.5" x14ac:dyDescent="0.35">
      <c r="E11749" s="113" t="s">
        <v>79213</v>
      </c>
      <c r="F11749" s="113" t="s">
        <v>19511</v>
      </c>
      <c r="G11749" s="113" t="s">
        <v>44042</v>
      </c>
      <c r="H11749" s="113" t="s">
        <v>61507</v>
      </c>
      <c r="I11749" s="113" t="s">
        <v>90085</v>
      </c>
    </row>
    <row r="11750" spans="5:9" ht="14.5" x14ac:dyDescent="0.35">
      <c r="E11750" s="113" t="s">
        <v>79212</v>
      </c>
      <c r="F11750" s="113" t="s">
        <v>19510</v>
      </c>
      <c r="G11750" s="113" t="s">
        <v>44041</v>
      </c>
      <c r="H11750" s="113" t="s">
        <v>61506</v>
      </c>
      <c r="I11750" s="113" t="s">
        <v>90084</v>
      </c>
    </row>
    <row r="11751" spans="5:9" ht="14.5" x14ac:dyDescent="0.35">
      <c r="E11751" s="113" t="s">
        <v>79211</v>
      </c>
      <c r="F11751" s="113" t="s">
        <v>19509</v>
      </c>
      <c r="G11751" s="113" t="s">
        <v>44040</v>
      </c>
      <c r="H11751" s="113" t="s">
        <v>61505</v>
      </c>
      <c r="I11751" s="113" t="s">
        <v>90083</v>
      </c>
    </row>
    <row r="11752" spans="5:9" ht="14.5" x14ac:dyDescent="0.35">
      <c r="E11752" s="113" t="s">
        <v>79210</v>
      </c>
      <c r="F11752" s="113" t="s">
        <v>19508</v>
      </c>
      <c r="G11752" s="113" t="s">
        <v>44039</v>
      </c>
      <c r="H11752" s="113" t="s">
        <v>61504</v>
      </c>
      <c r="I11752" s="113" t="s">
        <v>90082</v>
      </c>
    </row>
    <row r="11753" spans="5:9" ht="14.5" x14ac:dyDescent="0.35">
      <c r="E11753" s="113" t="s">
        <v>79209</v>
      </c>
      <c r="F11753" s="113" t="s">
        <v>19507</v>
      </c>
      <c r="G11753" s="113" t="s">
        <v>44038</v>
      </c>
      <c r="H11753" s="113" t="s">
        <v>61503</v>
      </c>
      <c r="I11753" s="113" t="s">
        <v>90081</v>
      </c>
    </row>
    <row r="11754" spans="5:9" ht="14.5" x14ac:dyDescent="0.35">
      <c r="E11754" s="113" t="s">
        <v>79208</v>
      </c>
      <c r="F11754" s="113" t="s">
        <v>19506</v>
      </c>
      <c r="G11754" s="113" t="s">
        <v>44037</v>
      </c>
      <c r="H11754" s="113" t="s">
        <v>61502</v>
      </c>
      <c r="I11754" s="113" t="s">
        <v>90080</v>
      </c>
    </row>
    <row r="11755" spans="5:9" ht="14.5" x14ac:dyDescent="0.35">
      <c r="E11755" s="113" t="s">
        <v>79207</v>
      </c>
      <c r="F11755" s="113" t="s">
        <v>19505</v>
      </c>
      <c r="G11755" s="113" t="s">
        <v>44036</v>
      </c>
      <c r="H11755" s="113" t="s">
        <v>61501</v>
      </c>
      <c r="I11755" s="113" t="s">
        <v>90079</v>
      </c>
    </row>
    <row r="11756" spans="5:9" ht="14.5" x14ac:dyDescent="0.35">
      <c r="E11756" s="113" t="s">
        <v>79206</v>
      </c>
      <c r="F11756" s="113" t="s">
        <v>19504</v>
      </c>
      <c r="G11756" s="113" t="s">
        <v>44035</v>
      </c>
      <c r="H11756" s="113" t="s">
        <v>61500</v>
      </c>
      <c r="I11756" s="113" t="s">
        <v>90078</v>
      </c>
    </row>
    <row r="11757" spans="5:9" ht="14.5" x14ac:dyDescent="0.35">
      <c r="E11757" s="113" t="s">
        <v>79205</v>
      </c>
      <c r="F11757" s="113" t="s">
        <v>19503</v>
      </c>
      <c r="G11757" s="113" t="s">
        <v>44034</v>
      </c>
      <c r="H11757" s="113" t="s">
        <v>61499</v>
      </c>
      <c r="I11757" s="113" t="s">
        <v>90077</v>
      </c>
    </row>
    <row r="11758" spans="5:9" ht="14.5" x14ac:dyDescent="0.35">
      <c r="E11758" s="113" t="s">
        <v>79204</v>
      </c>
      <c r="F11758" s="113" t="s">
        <v>19502</v>
      </c>
      <c r="G11758" s="113" t="s">
        <v>44033</v>
      </c>
      <c r="H11758" s="113" t="s">
        <v>61498</v>
      </c>
      <c r="I11758" s="113" t="s">
        <v>90076</v>
      </c>
    </row>
    <row r="11759" spans="5:9" ht="14.5" x14ac:dyDescent="0.35">
      <c r="E11759" s="113" t="s">
        <v>79203</v>
      </c>
      <c r="F11759" s="113" t="s">
        <v>19501</v>
      </c>
      <c r="G11759" s="113" t="s">
        <v>44032</v>
      </c>
      <c r="H11759" s="113" t="s">
        <v>61497</v>
      </c>
      <c r="I11759" s="113" t="s">
        <v>90075</v>
      </c>
    </row>
    <row r="11760" spans="5:9" ht="14.5" x14ac:dyDescent="0.35">
      <c r="E11760" s="113" t="s">
        <v>79202</v>
      </c>
      <c r="F11760" s="113" t="s">
        <v>19500</v>
      </c>
      <c r="G11760" s="113" t="s">
        <v>44031</v>
      </c>
      <c r="H11760" s="113" t="s">
        <v>61496</v>
      </c>
      <c r="I11760" s="113" t="s">
        <v>90074</v>
      </c>
    </row>
    <row r="11761" spans="5:9" ht="14.5" x14ac:dyDescent="0.35">
      <c r="E11761" s="113" t="s">
        <v>79201</v>
      </c>
      <c r="F11761" s="113" t="s">
        <v>19499</v>
      </c>
      <c r="G11761" s="113" t="s">
        <v>44030</v>
      </c>
      <c r="H11761" s="113" t="s">
        <v>61495</v>
      </c>
      <c r="I11761" s="113" t="s">
        <v>90073</v>
      </c>
    </row>
    <row r="11762" spans="5:9" ht="14.5" x14ac:dyDescent="0.35">
      <c r="E11762" s="113" t="s">
        <v>79200</v>
      </c>
      <c r="F11762" s="113" t="s">
        <v>19498</v>
      </c>
      <c r="G11762" s="113" t="s">
        <v>44029</v>
      </c>
      <c r="H11762" s="113" t="s">
        <v>61494</v>
      </c>
      <c r="I11762" s="113" t="s">
        <v>90072</v>
      </c>
    </row>
    <row r="11763" spans="5:9" ht="14.5" x14ac:dyDescent="0.35">
      <c r="E11763" s="113" t="s">
        <v>79199</v>
      </c>
      <c r="F11763" s="113" t="s">
        <v>19497</v>
      </c>
      <c r="G11763" s="113" t="s">
        <v>44028</v>
      </c>
      <c r="H11763" s="113" t="s">
        <v>61493</v>
      </c>
      <c r="I11763" s="113" t="s">
        <v>90071</v>
      </c>
    </row>
    <row r="11764" spans="5:9" ht="14.5" x14ac:dyDescent="0.35">
      <c r="E11764" s="113" t="s">
        <v>79198</v>
      </c>
      <c r="F11764" s="113" t="s">
        <v>19496</v>
      </c>
      <c r="G11764" s="113" t="s">
        <v>44027</v>
      </c>
      <c r="H11764" s="113" t="s">
        <v>61492</v>
      </c>
      <c r="I11764" s="113" t="s">
        <v>90070</v>
      </c>
    </row>
    <row r="11765" spans="5:9" ht="14.5" x14ac:dyDescent="0.35">
      <c r="E11765" s="113" t="s">
        <v>79197</v>
      </c>
      <c r="F11765" s="113" t="s">
        <v>19495</v>
      </c>
      <c r="G11765" s="113" t="s">
        <v>44026</v>
      </c>
      <c r="H11765" s="113" t="s">
        <v>61491</v>
      </c>
      <c r="I11765" s="113" t="s">
        <v>90069</v>
      </c>
    </row>
    <row r="11766" spans="5:9" ht="14.5" x14ac:dyDescent="0.35">
      <c r="E11766" s="113" t="s">
        <v>79196</v>
      </c>
      <c r="F11766" s="113" t="s">
        <v>19494</v>
      </c>
      <c r="G11766" s="113" t="s">
        <v>44025</v>
      </c>
      <c r="H11766" s="113" t="s">
        <v>61490</v>
      </c>
      <c r="I11766" s="113" t="s">
        <v>90068</v>
      </c>
    </row>
    <row r="11767" spans="5:9" ht="14.5" x14ac:dyDescent="0.35">
      <c r="E11767" s="113" t="s">
        <v>79195</v>
      </c>
      <c r="F11767" s="113" t="s">
        <v>19493</v>
      </c>
      <c r="G11767" s="113" t="s">
        <v>44024</v>
      </c>
      <c r="H11767" s="113" t="s">
        <v>61489</v>
      </c>
      <c r="I11767" s="113" t="s">
        <v>90067</v>
      </c>
    </row>
    <row r="11768" spans="5:9" ht="14.5" x14ac:dyDescent="0.35">
      <c r="E11768" s="113" t="s">
        <v>79194</v>
      </c>
      <c r="F11768" s="113" t="s">
        <v>19492</v>
      </c>
      <c r="G11768" s="113" t="s">
        <v>44023</v>
      </c>
      <c r="H11768" s="113" t="s">
        <v>61488</v>
      </c>
      <c r="I11768" s="113" t="s">
        <v>90066</v>
      </c>
    </row>
    <row r="11769" spans="5:9" ht="14.5" x14ac:dyDescent="0.35">
      <c r="E11769" s="113" t="s">
        <v>79193</v>
      </c>
      <c r="F11769" s="113" t="s">
        <v>19491</v>
      </c>
      <c r="G11769" s="113" t="s">
        <v>44022</v>
      </c>
      <c r="H11769" s="113" t="s">
        <v>61487</v>
      </c>
      <c r="I11769" s="113" t="s">
        <v>90065</v>
      </c>
    </row>
    <row r="11770" spans="5:9" ht="14.5" x14ac:dyDescent="0.35">
      <c r="E11770" s="113" t="s">
        <v>79192</v>
      </c>
      <c r="F11770" s="113" t="s">
        <v>19490</v>
      </c>
      <c r="G11770" s="113" t="s">
        <v>44021</v>
      </c>
      <c r="H11770" s="113" t="s">
        <v>61486</v>
      </c>
      <c r="I11770" s="113" t="s">
        <v>90064</v>
      </c>
    </row>
    <row r="11771" spans="5:9" ht="14.5" x14ac:dyDescent="0.35">
      <c r="E11771" s="113" t="s">
        <v>79191</v>
      </c>
      <c r="F11771" s="113" t="s">
        <v>19489</v>
      </c>
      <c r="G11771" s="113" t="s">
        <v>44020</v>
      </c>
      <c r="H11771" s="113" t="s">
        <v>61485</v>
      </c>
      <c r="I11771" s="113" t="s">
        <v>90063</v>
      </c>
    </row>
    <row r="11772" spans="5:9" ht="14.5" x14ac:dyDescent="0.35">
      <c r="E11772" s="113" t="s">
        <v>79190</v>
      </c>
      <c r="F11772" s="113" t="s">
        <v>19488</v>
      </c>
      <c r="G11772" s="113" t="s">
        <v>44019</v>
      </c>
      <c r="H11772" s="113" t="s">
        <v>61484</v>
      </c>
      <c r="I11772" s="113" t="s">
        <v>90062</v>
      </c>
    </row>
    <row r="11773" spans="5:9" ht="14.5" x14ac:dyDescent="0.35">
      <c r="E11773" s="113" t="s">
        <v>79189</v>
      </c>
      <c r="F11773" s="113" t="s">
        <v>19487</v>
      </c>
      <c r="G11773" s="113" t="s">
        <v>44018</v>
      </c>
      <c r="H11773" s="113" t="s">
        <v>61483</v>
      </c>
      <c r="I11773" s="113" t="s">
        <v>90061</v>
      </c>
    </row>
    <row r="11774" spans="5:9" ht="14.5" x14ac:dyDescent="0.35">
      <c r="E11774" s="113" t="s">
        <v>79188</v>
      </c>
      <c r="F11774" s="113" t="s">
        <v>19486</v>
      </c>
      <c r="G11774" s="113" t="s">
        <v>44017</v>
      </c>
      <c r="H11774" s="113" t="s">
        <v>61482</v>
      </c>
      <c r="I11774" s="113" t="s">
        <v>90060</v>
      </c>
    </row>
    <row r="11775" spans="5:9" ht="14.5" x14ac:dyDescent="0.35">
      <c r="E11775" s="113" t="s">
        <v>79187</v>
      </c>
      <c r="F11775" s="113" t="s">
        <v>19485</v>
      </c>
      <c r="G11775" s="113" t="s">
        <v>44016</v>
      </c>
      <c r="H11775" s="113" t="s">
        <v>61481</v>
      </c>
      <c r="I11775" s="113" t="s">
        <v>90059</v>
      </c>
    </row>
    <row r="11776" spans="5:9" ht="14.5" x14ac:dyDescent="0.35">
      <c r="E11776" s="113" t="s">
        <v>79186</v>
      </c>
      <c r="F11776" s="113" t="s">
        <v>19484</v>
      </c>
      <c r="G11776" s="113" t="s">
        <v>44015</v>
      </c>
      <c r="H11776" s="113" t="s">
        <v>61480</v>
      </c>
      <c r="I11776" s="113" t="s">
        <v>90058</v>
      </c>
    </row>
    <row r="11777" spans="5:9" ht="14.5" x14ac:dyDescent="0.35">
      <c r="E11777" s="113" t="s">
        <v>79185</v>
      </c>
      <c r="F11777" s="113" t="s">
        <v>19483</v>
      </c>
      <c r="G11777" s="113" t="s">
        <v>44014</v>
      </c>
      <c r="H11777" s="113" t="s">
        <v>61479</v>
      </c>
      <c r="I11777" s="113" t="s">
        <v>90057</v>
      </c>
    </row>
    <row r="11778" spans="5:9" ht="14.5" x14ac:dyDescent="0.35">
      <c r="E11778" s="113" t="s">
        <v>79184</v>
      </c>
      <c r="F11778" s="113" t="s">
        <v>19482</v>
      </c>
      <c r="G11778" s="113" t="s">
        <v>44013</v>
      </c>
      <c r="H11778" s="113" t="s">
        <v>61478</v>
      </c>
      <c r="I11778" s="113" t="s">
        <v>90056</v>
      </c>
    </row>
    <row r="11779" spans="5:9" ht="14.5" x14ac:dyDescent="0.35">
      <c r="E11779" s="113" t="s">
        <v>79183</v>
      </c>
      <c r="F11779" s="113" t="s">
        <v>19481</v>
      </c>
      <c r="G11779" s="113" t="s">
        <v>44012</v>
      </c>
      <c r="H11779" s="113" t="s">
        <v>61477</v>
      </c>
      <c r="I11779" s="113" t="s">
        <v>90055</v>
      </c>
    </row>
    <row r="11780" spans="5:9" ht="14.5" x14ac:dyDescent="0.35">
      <c r="E11780" s="113" t="s">
        <v>79182</v>
      </c>
      <c r="F11780" s="113" t="s">
        <v>19480</v>
      </c>
      <c r="G11780" s="113" t="s">
        <v>44011</v>
      </c>
      <c r="H11780" s="113" t="s">
        <v>61476</v>
      </c>
      <c r="I11780" s="113" t="s">
        <v>90054</v>
      </c>
    </row>
    <row r="11781" spans="5:9" ht="14.5" x14ac:dyDescent="0.35">
      <c r="E11781" s="113" t="s">
        <v>79181</v>
      </c>
      <c r="F11781" s="113" t="s">
        <v>19479</v>
      </c>
      <c r="G11781" s="113" t="s">
        <v>44010</v>
      </c>
      <c r="H11781" s="113" t="s">
        <v>61475</v>
      </c>
      <c r="I11781" s="113" t="s">
        <v>90053</v>
      </c>
    </row>
    <row r="11782" spans="5:9" ht="14.5" x14ac:dyDescent="0.35">
      <c r="E11782" s="113" t="s">
        <v>79180</v>
      </c>
      <c r="F11782" s="113" t="s">
        <v>19478</v>
      </c>
      <c r="G11782" s="113" t="s">
        <v>44009</v>
      </c>
      <c r="H11782" s="113" t="s">
        <v>61474</v>
      </c>
      <c r="I11782" s="113" t="s">
        <v>90052</v>
      </c>
    </row>
    <row r="11783" spans="5:9" ht="14.5" x14ac:dyDescent="0.35">
      <c r="E11783" s="113" t="s">
        <v>79179</v>
      </c>
      <c r="F11783" s="113" t="s">
        <v>19477</v>
      </c>
      <c r="G11783" s="113" t="s">
        <v>44008</v>
      </c>
      <c r="H11783" s="113" t="s">
        <v>61473</v>
      </c>
      <c r="I11783" s="113" t="s">
        <v>90051</v>
      </c>
    </row>
    <row r="11784" spans="5:9" ht="14.5" x14ac:dyDescent="0.35">
      <c r="E11784" s="113" t="s">
        <v>79178</v>
      </c>
      <c r="F11784" s="113" t="s">
        <v>19476</v>
      </c>
      <c r="G11784" s="113" t="s">
        <v>44007</v>
      </c>
      <c r="H11784" s="113" t="s">
        <v>61472</v>
      </c>
      <c r="I11784" s="113" t="s">
        <v>90050</v>
      </c>
    </row>
    <row r="11785" spans="5:9" ht="14.5" x14ac:dyDescent="0.35">
      <c r="E11785" s="113" t="s">
        <v>79177</v>
      </c>
      <c r="F11785" s="113" t="s">
        <v>19475</v>
      </c>
      <c r="G11785" s="113" t="s">
        <v>44006</v>
      </c>
      <c r="H11785" s="113" t="s">
        <v>61471</v>
      </c>
      <c r="I11785" s="113" t="s">
        <v>90049</v>
      </c>
    </row>
    <row r="11786" spans="5:9" ht="14.5" x14ac:dyDescent="0.35">
      <c r="E11786" s="113" t="s">
        <v>79176</v>
      </c>
      <c r="F11786" s="113" t="s">
        <v>19474</v>
      </c>
      <c r="G11786" s="113" t="s">
        <v>44005</v>
      </c>
      <c r="H11786" s="113" t="s">
        <v>61470</v>
      </c>
      <c r="I11786" s="113" t="s">
        <v>90048</v>
      </c>
    </row>
    <row r="11787" spans="5:9" ht="14.5" x14ac:dyDescent="0.35">
      <c r="E11787" s="113" t="s">
        <v>79175</v>
      </c>
      <c r="F11787" s="113" t="s">
        <v>19473</v>
      </c>
      <c r="G11787" s="113" t="s">
        <v>44004</v>
      </c>
      <c r="H11787" s="113" t="s">
        <v>61469</v>
      </c>
      <c r="I11787" s="113" t="s">
        <v>90047</v>
      </c>
    </row>
    <row r="11788" spans="5:9" ht="14.5" x14ac:dyDescent="0.35">
      <c r="E11788" s="113" t="s">
        <v>79174</v>
      </c>
      <c r="F11788" s="113" t="s">
        <v>19472</v>
      </c>
      <c r="G11788" s="113" t="s">
        <v>44003</v>
      </c>
      <c r="H11788" s="113" t="s">
        <v>61468</v>
      </c>
      <c r="I11788" s="113" t="s">
        <v>90046</v>
      </c>
    </row>
    <row r="11789" spans="5:9" ht="14.5" x14ac:dyDescent="0.35">
      <c r="E11789" s="113" t="s">
        <v>79173</v>
      </c>
      <c r="F11789" s="113" t="s">
        <v>19471</v>
      </c>
      <c r="G11789" s="113" t="s">
        <v>44002</v>
      </c>
      <c r="H11789" s="113" t="s">
        <v>61467</v>
      </c>
      <c r="I11789" s="113" t="s">
        <v>90045</v>
      </c>
    </row>
    <row r="11790" spans="5:9" ht="14.5" x14ac:dyDescent="0.35">
      <c r="E11790" s="113" t="s">
        <v>79172</v>
      </c>
      <c r="F11790" s="113" t="s">
        <v>19470</v>
      </c>
      <c r="G11790" s="113" t="s">
        <v>44001</v>
      </c>
      <c r="H11790" s="113" t="s">
        <v>61466</v>
      </c>
      <c r="I11790" s="113" t="s">
        <v>90044</v>
      </c>
    </row>
    <row r="11791" spans="5:9" ht="14.5" x14ac:dyDescent="0.35">
      <c r="E11791" s="113" t="s">
        <v>79171</v>
      </c>
      <c r="F11791" s="113" t="s">
        <v>19469</v>
      </c>
      <c r="G11791" s="113" t="s">
        <v>44000</v>
      </c>
      <c r="H11791" s="113" t="s">
        <v>61465</v>
      </c>
      <c r="I11791" s="113" t="s">
        <v>90043</v>
      </c>
    </row>
    <row r="11792" spans="5:9" ht="14.5" x14ac:dyDescent="0.35">
      <c r="E11792" s="113" t="s">
        <v>79170</v>
      </c>
      <c r="F11792" s="113" t="s">
        <v>19468</v>
      </c>
      <c r="G11792" s="113" t="s">
        <v>43999</v>
      </c>
      <c r="H11792" s="113" t="s">
        <v>61464</v>
      </c>
      <c r="I11792" s="113" t="s">
        <v>90042</v>
      </c>
    </row>
    <row r="11793" spans="5:9" ht="14.5" x14ac:dyDescent="0.35">
      <c r="E11793" s="113" t="s">
        <v>79169</v>
      </c>
      <c r="F11793" s="113" t="s">
        <v>19467</v>
      </c>
      <c r="G11793" s="113" t="s">
        <v>43998</v>
      </c>
      <c r="H11793" s="113" t="s">
        <v>61463</v>
      </c>
      <c r="I11793" s="113" t="s">
        <v>90041</v>
      </c>
    </row>
    <row r="11794" spans="5:9" ht="14.5" x14ac:dyDescent="0.35">
      <c r="E11794" s="113" t="s">
        <v>79168</v>
      </c>
      <c r="F11794" s="113" t="s">
        <v>19466</v>
      </c>
      <c r="G11794" s="113" t="s">
        <v>43997</v>
      </c>
      <c r="H11794" s="113" t="s">
        <v>61462</v>
      </c>
      <c r="I11794" s="113" t="s">
        <v>90040</v>
      </c>
    </row>
    <row r="11795" spans="5:9" ht="14.5" x14ac:dyDescent="0.35">
      <c r="E11795" s="113" t="s">
        <v>79167</v>
      </c>
      <c r="F11795" s="113" t="s">
        <v>19465</v>
      </c>
      <c r="G11795" s="113" t="s">
        <v>43996</v>
      </c>
      <c r="H11795" s="113" t="s">
        <v>61461</v>
      </c>
      <c r="I11795" s="113" t="s">
        <v>90039</v>
      </c>
    </row>
    <row r="11796" spans="5:9" ht="14.5" x14ac:dyDescent="0.35">
      <c r="E11796" s="113" t="s">
        <v>79166</v>
      </c>
      <c r="F11796" s="113" t="s">
        <v>19464</v>
      </c>
      <c r="G11796" s="113" t="s">
        <v>43995</v>
      </c>
      <c r="H11796" s="113" t="s">
        <v>61460</v>
      </c>
      <c r="I11796" s="113" t="s">
        <v>90038</v>
      </c>
    </row>
    <row r="11797" spans="5:9" ht="14.5" x14ac:dyDescent="0.35">
      <c r="E11797" s="113" t="s">
        <v>79165</v>
      </c>
      <c r="F11797" s="113" t="s">
        <v>19463</v>
      </c>
      <c r="G11797" s="113" t="s">
        <v>43994</v>
      </c>
      <c r="H11797" s="113" t="s">
        <v>61459</v>
      </c>
      <c r="I11797" s="113" t="s">
        <v>90037</v>
      </c>
    </row>
    <row r="11798" spans="5:9" ht="14.5" x14ac:dyDescent="0.35">
      <c r="E11798" s="113" t="s">
        <v>79164</v>
      </c>
      <c r="F11798" s="113" t="s">
        <v>19462</v>
      </c>
      <c r="G11798" s="113" t="s">
        <v>43993</v>
      </c>
      <c r="H11798" s="113" t="s">
        <v>61458</v>
      </c>
      <c r="I11798" s="113" t="s">
        <v>90036</v>
      </c>
    </row>
    <row r="11799" spans="5:9" ht="14.5" x14ac:dyDescent="0.35">
      <c r="E11799" s="113" t="s">
        <v>79163</v>
      </c>
      <c r="F11799" s="113" t="s">
        <v>19461</v>
      </c>
      <c r="G11799" s="113" t="s">
        <v>43992</v>
      </c>
      <c r="H11799" s="113" t="s">
        <v>61457</v>
      </c>
      <c r="I11799" s="113" t="s">
        <v>90035</v>
      </c>
    </row>
    <row r="11800" spans="5:9" ht="14.5" x14ac:dyDescent="0.35">
      <c r="E11800" s="113" t="s">
        <v>79162</v>
      </c>
      <c r="F11800" s="113" t="s">
        <v>19460</v>
      </c>
      <c r="G11800" s="113" t="s">
        <v>43991</v>
      </c>
      <c r="H11800" s="113" t="s">
        <v>61456</v>
      </c>
      <c r="I11800" s="113" t="s">
        <v>90034</v>
      </c>
    </row>
    <row r="11801" spans="5:9" ht="14.5" x14ac:dyDescent="0.35">
      <c r="E11801" s="113" t="s">
        <v>79161</v>
      </c>
      <c r="F11801" s="113" t="s">
        <v>19459</v>
      </c>
      <c r="G11801" s="113" t="s">
        <v>43990</v>
      </c>
      <c r="H11801" s="113" t="s">
        <v>61455</v>
      </c>
      <c r="I11801" s="113" t="s">
        <v>90033</v>
      </c>
    </row>
    <row r="11802" spans="5:9" ht="14.5" x14ac:dyDescent="0.35">
      <c r="E11802" s="113" t="s">
        <v>79160</v>
      </c>
      <c r="F11802" s="113" t="s">
        <v>19458</v>
      </c>
      <c r="G11802" s="113" t="s">
        <v>43989</v>
      </c>
      <c r="H11802" s="113" t="s">
        <v>61454</v>
      </c>
      <c r="I11802" s="113" t="s">
        <v>90032</v>
      </c>
    </row>
    <row r="11803" spans="5:9" ht="14.5" x14ac:dyDescent="0.35">
      <c r="E11803" s="113" t="s">
        <v>79159</v>
      </c>
      <c r="F11803" s="113" t="s">
        <v>19457</v>
      </c>
      <c r="G11803" s="113" t="s">
        <v>43988</v>
      </c>
      <c r="H11803" s="113" t="s">
        <v>61453</v>
      </c>
      <c r="I11803" s="113" t="s">
        <v>90031</v>
      </c>
    </row>
    <row r="11804" spans="5:9" ht="14.5" x14ac:dyDescent="0.35">
      <c r="E11804" s="113" t="s">
        <v>79158</v>
      </c>
      <c r="F11804" s="113" t="s">
        <v>19456</v>
      </c>
      <c r="G11804" s="113" t="s">
        <v>43987</v>
      </c>
      <c r="H11804" s="113" t="s">
        <v>61452</v>
      </c>
      <c r="I11804" s="113" t="s">
        <v>90030</v>
      </c>
    </row>
    <row r="11805" spans="5:9" ht="14.5" x14ac:dyDescent="0.35">
      <c r="E11805" s="113" t="s">
        <v>79157</v>
      </c>
      <c r="F11805" s="113" t="s">
        <v>19455</v>
      </c>
      <c r="G11805" s="113" t="s">
        <v>43986</v>
      </c>
      <c r="H11805" s="113" t="s">
        <v>61451</v>
      </c>
      <c r="I11805" s="113" t="s">
        <v>90029</v>
      </c>
    </row>
    <row r="11806" spans="5:9" ht="14.5" x14ac:dyDescent="0.35">
      <c r="E11806" s="113" t="s">
        <v>79156</v>
      </c>
      <c r="F11806" s="113" t="s">
        <v>19454</v>
      </c>
      <c r="G11806" s="113" t="s">
        <v>43985</v>
      </c>
      <c r="H11806" s="113" t="s">
        <v>61450</v>
      </c>
      <c r="I11806" s="113" t="s">
        <v>90028</v>
      </c>
    </row>
    <row r="11807" spans="5:9" ht="14.5" x14ac:dyDescent="0.35">
      <c r="E11807" s="113" t="s">
        <v>79155</v>
      </c>
      <c r="F11807" s="113" t="s">
        <v>19453</v>
      </c>
      <c r="G11807" s="113" t="s">
        <v>43984</v>
      </c>
      <c r="H11807" s="113" t="s">
        <v>61449</v>
      </c>
      <c r="I11807" s="113" t="s">
        <v>90027</v>
      </c>
    </row>
    <row r="11808" spans="5:9" ht="14.5" x14ac:dyDescent="0.35">
      <c r="E11808" s="113" t="s">
        <v>79154</v>
      </c>
      <c r="F11808" s="113" t="s">
        <v>19452</v>
      </c>
      <c r="G11808" s="113" t="s">
        <v>43983</v>
      </c>
      <c r="H11808" s="113" t="s">
        <v>61448</v>
      </c>
      <c r="I11808" s="113" t="s">
        <v>90026</v>
      </c>
    </row>
    <row r="11809" spans="5:9" ht="14.5" x14ac:dyDescent="0.35">
      <c r="E11809" s="113" t="s">
        <v>79153</v>
      </c>
      <c r="F11809" s="113" t="s">
        <v>19451</v>
      </c>
      <c r="G11809" s="113" t="s">
        <v>43982</v>
      </c>
      <c r="H11809" s="113" t="s">
        <v>61447</v>
      </c>
      <c r="I11809" s="113" t="s">
        <v>90025</v>
      </c>
    </row>
    <row r="11810" spans="5:9" ht="14.5" x14ac:dyDescent="0.35">
      <c r="E11810" s="113" t="s">
        <v>79152</v>
      </c>
      <c r="F11810" s="113" t="s">
        <v>19450</v>
      </c>
      <c r="G11810" s="113" t="s">
        <v>43981</v>
      </c>
      <c r="H11810" s="113" t="s">
        <v>61446</v>
      </c>
      <c r="I11810" s="113" t="s">
        <v>90024</v>
      </c>
    </row>
    <row r="11811" spans="5:9" ht="14.5" x14ac:dyDescent="0.35">
      <c r="E11811" s="113" t="s">
        <v>79151</v>
      </c>
      <c r="F11811" s="113" t="s">
        <v>19449</v>
      </c>
      <c r="G11811" s="113" t="s">
        <v>43980</v>
      </c>
      <c r="H11811" s="113" t="s">
        <v>61445</v>
      </c>
      <c r="I11811" s="113" t="s">
        <v>90023</v>
      </c>
    </row>
    <row r="11812" spans="5:9" ht="14.5" x14ac:dyDescent="0.35">
      <c r="E11812" s="113" t="s">
        <v>79150</v>
      </c>
      <c r="F11812" s="113" t="s">
        <v>19448</v>
      </c>
      <c r="G11812" s="113" t="s">
        <v>43979</v>
      </c>
      <c r="H11812" s="113" t="s">
        <v>61444</v>
      </c>
      <c r="I11812" s="113" t="s">
        <v>90022</v>
      </c>
    </row>
    <row r="11813" spans="5:9" ht="14.5" x14ac:dyDescent="0.35">
      <c r="E11813" s="113" t="s">
        <v>79149</v>
      </c>
      <c r="F11813" s="113" t="s">
        <v>19447</v>
      </c>
      <c r="G11813" s="113" t="s">
        <v>43978</v>
      </c>
      <c r="H11813" s="113" t="s">
        <v>61443</v>
      </c>
      <c r="I11813" s="113" t="s">
        <v>90021</v>
      </c>
    </row>
    <row r="11814" spans="5:9" ht="14.5" x14ac:dyDescent="0.35">
      <c r="E11814" s="113" t="s">
        <v>79148</v>
      </c>
      <c r="F11814" s="113" t="s">
        <v>19446</v>
      </c>
      <c r="G11814" s="113" t="s">
        <v>43977</v>
      </c>
      <c r="H11814" s="113" t="s">
        <v>61442</v>
      </c>
      <c r="I11814" s="113" t="s">
        <v>90020</v>
      </c>
    </row>
    <row r="11815" spans="5:9" ht="14.5" x14ac:dyDescent="0.35">
      <c r="E11815" s="113" t="s">
        <v>79147</v>
      </c>
      <c r="F11815" s="113" t="s">
        <v>19445</v>
      </c>
      <c r="G11815" s="113" t="s">
        <v>43976</v>
      </c>
      <c r="H11815" s="113" t="s">
        <v>61441</v>
      </c>
      <c r="I11815" s="113" t="s">
        <v>90019</v>
      </c>
    </row>
    <row r="11816" spans="5:9" ht="14.5" x14ac:dyDescent="0.35">
      <c r="E11816" s="113" t="s">
        <v>79146</v>
      </c>
      <c r="F11816" s="113" t="s">
        <v>19444</v>
      </c>
      <c r="G11816" s="113" t="s">
        <v>43975</v>
      </c>
      <c r="H11816" s="113" t="s">
        <v>61440</v>
      </c>
      <c r="I11816" s="113" t="s">
        <v>90018</v>
      </c>
    </row>
    <row r="11817" spans="5:9" ht="14.5" x14ac:dyDescent="0.35">
      <c r="E11817" s="113" t="s">
        <v>79145</v>
      </c>
      <c r="F11817" s="113" t="s">
        <v>19443</v>
      </c>
      <c r="G11817" s="113" t="s">
        <v>43974</v>
      </c>
      <c r="H11817" s="113" t="s">
        <v>61439</v>
      </c>
      <c r="I11817" s="113" t="s">
        <v>90017</v>
      </c>
    </row>
    <row r="11818" spans="5:9" ht="14.5" x14ac:dyDescent="0.35">
      <c r="E11818" s="113" t="s">
        <v>79144</v>
      </c>
      <c r="F11818" s="113" t="s">
        <v>19442</v>
      </c>
      <c r="G11818" s="113" t="s">
        <v>43973</v>
      </c>
      <c r="H11818" s="113" t="s">
        <v>61438</v>
      </c>
      <c r="I11818" s="113" t="s">
        <v>90016</v>
      </c>
    </row>
    <row r="11819" spans="5:9" ht="14.5" x14ac:dyDescent="0.35">
      <c r="E11819" s="113" t="s">
        <v>79143</v>
      </c>
      <c r="F11819" s="113" t="s">
        <v>19441</v>
      </c>
      <c r="G11819" s="113" t="s">
        <v>43972</v>
      </c>
      <c r="H11819" s="113" t="s">
        <v>61437</v>
      </c>
      <c r="I11819" s="113" t="s">
        <v>90015</v>
      </c>
    </row>
    <row r="11820" spans="5:9" ht="14.5" x14ac:dyDescent="0.35">
      <c r="E11820" s="113" t="s">
        <v>79142</v>
      </c>
      <c r="F11820" s="113" t="s">
        <v>19440</v>
      </c>
      <c r="G11820" s="113" t="s">
        <v>43971</v>
      </c>
      <c r="H11820" s="113" t="s">
        <v>61436</v>
      </c>
      <c r="I11820" s="113" t="s">
        <v>90014</v>
      </c>
    </row>
    <row r="11821" spans="5:9" ht="14.5" x14ac:dyDescent="0.35">
      <c r="E11821" s="113" t="s">
        <v>79141</v>
      </c>
      <c r="F11821" s="113" t="s">
        <v>19439</v>
      </c>
      <c r="G11821" s="113" t="s">
        <v>43970</v>
      </c>
      <c r="H11821" s="113" t="s">
        <v>61435</v>
      </c>
      <c r="I11821" s="113" t="s">
        <v>90013</v>
      </c>
    </row>
    <row r="11822" spans="5:9" ht="14.5" x14ac:dyDescent="0.35">
      <c r="E11822" s="113" t="s">
        <v>79140</v>
      </c>
      <c r="F11822" s="113" t="s">
        <v>19438</v>
      </c>
      <c r="G11822" s="113" t="s">
        <v>43969</v>
      </c>
      <c r="H11822" s="113" t="s">
        <v>61434</v>
      </c>
      <c r="I11822" s="113" t="s">
        <v>90012</v>
      </c>
    </row>
    <row r="11823" spans="5:9" ht="14.5" x14ac:dyDescent="0.35">
      <c r="E11823" s="113" t="s">
        <v>79139</v>
      </c>
      <c r="F11823" s="113" t="s">
        <v>19437</v>
      </c>
      <c r="G11823" s="113" t="s">
        <v>43968</v>
      </c>
      <c r="H11823" s="113" t="s">
        <v>61433</v>
      </c>
      <c r="I11823" s="113" t="s">
        <v>90011</v>
      </c>
    </row>
    <row r="11824" spans="5:9" ht="14.5" x14ac:dyDescent="0.35">
      <c r="E11824" s="113" t="s">
        <v>79138</v>
      </c>
      <c r="F11824" s="113" t="s">
        <v>19436</v>
      </c>
      <c r="G11824" s="113" t="s">
        <v>43967</v>
      </c>
      <c r="H11824" s="113" t="s">
        <v>61432</v>
      </c>
      <c r="I11824" s="113" t="s">
        <v>90010</v>
      </c>
    </row>
    <row r="11825" spans="5:9" ht="14.5" x14ac:dyDescent="0.35">
      <c r="E11825" s="113" t="s">
        <v>79137</v>
      </c>
      <c r="F11825" s="113" t="s">
        <v>19435</v>
      </c>
      <c r="G11825" s="113" t="s">
        <v>43966</v>
      </c>
      <c r="H11825" s="113" t="s">
        <v>61431</v>
      </c>
      <c r="I11825" s="113" t="s">
        <v>90009</v>
      </c>
    </row>
    <row r="11826" spans="5:9" ht="14.5" x14ac:dyDescent="0.35">
      <c r="E11826" s="113" t="s">
        <v>79136</v>
      </c>
      <c r="F11826" s="113" t="s">
        <v>19434</v>
      </c>
      <c r="G11826" s="113" t="s">
        <v>43965</v>
      </c>
      <c r="H11826" s="113" t="s">
        <v>61430</v>
      </c>
      <c r="I11826" s="113" t="s">
        <v>90008</v>
      </c>
    </row>
    <row r="11827" spans="5:9" ht="14.5" x14ac:dyDescent="0.35">
      <c r="E11827" s="113" t="s">
        <v>79135</v>
      </c>
      <c r="F11827" s="113" t="s">
        <v>19433</v>
      </c>
      <c r="G11827" s="113" t="s">
        <v>43964</v>
      </c>
      <c r="H11827" s="113" t="s">
        <v>61429</v>
      </c>
      <c r="I11827" s="113" t="s">
        <v>90007</v>
      </c>
    </row>
    <row r="11828" spans="5:9" ht="14.5" x14ac:dyDescent="0.35">
      <c r="E11828" s="113" t="s">
        <v>79134</v>
      </c>
      <c r="F11828" s="113" t="s">
        <v>19432</v>
      </c>
      <c r="G11828" s="113" t="s">
        <v>43963</v>
      </c>
      <c r="H11828" s="113" t="s">
        <v>61428</v>
      </c>
      <c r="I11828" s="113" t="s">
        <v>90006</v>
      </c>
    </row>
    <row r="11829" spans="5:9" ht="14.5" x14ac:dyDescent="0.35">
      <c r="E11829" s="113" t="s">
        <v>79133</v>
      </c>
      <c r="F11829" s="113" t="s">
        <v>19431</v>
      </c>
      <c r="G11829" s="113" t="s">
        <v>43962</v>
      </c>
      <c r="H11829" s="113" t="s">
        <v>61427</v>
      </c>
      <c r="I11829" s="113" t="s">
        <v>90005</v>
      </c>
    </row>
    <row r="11830" spans="5:9" ht="14.5" x14ac:dyDescent="0.35">
      <c r="E11830" s="113" t="s">
        <v>79132</v>
      </c>
      <c r="F11830" s="113" t="s">
        <v>19430</v>
      </c>
      <c r="G11830" s="113" t="s">
        <v>43961</v>
      </c>
      <c r="H11830" s="113" t="s">
        <v>61426</v>
      </c>
      <c r="I11830" s="113" t="s">
        <v>90004</v>
      </c>
    </row>
    <row r="11831" spans="5:9" ht="14.5" x14ac:dyDescent="0.35">
      <c r="E11831" s="113" t="s">
        <v>79131</v>
      </c>
      <c r="F11831" s="113" t="s">
        <v>19429</v>
      </c>
      <c r="G11831" s="113" t="s">
        <v>43960</v>
      </c>
      <c r="H11831" s="113" t="s">
        <v>61425</v>
      </c>
      <c r="I11831" s="113" t="s">
        <v>90003</v>
      </c>
    </row>
    <row r="11832" spans="5:9" ht="14.5" x14ac:dyDescent="0.35">
      <c r="E11832" s="113" t="s">
        <v>79130</v>
      </c>
      <c r="F11832" s="113" t="s">
        <v>19428</v>
      </c>
      <c r="G11832" s="113" t="s">
        <v>43959</v>
      </c>
      <c r="H11832" s="113" t="s">
        <v>61424</v>
      </c>
      <c r="I11832" s="113" t="s">
        <v>90002</v>
      </c>
    </row>
    <row r="11833" spans="5:9" ht="14.5" x14ac:dyDescent="0.35">
      <c r="E11833" s="113" t="s">
        <v>79129</v>
      </c>
      <c r="F11833" s="113" t="s">
        <v>19427</v>
      </c>
      <c r="G11833" s="113" t="s">
        <v>43958</v>
      </c>
      <c r="H11833" s="113" t="s">
        <v>61423</v>
      </c>
      <c r="I11833" s="113" t="s">
        <v>90001</v>
      </c>
    </row>
    <row r="11834" spans="5:9" ht="14.5" x14ac:dyDescent="0.35">
      <c r="E11834" s="113" t="s">
        <v>79128</v>
      </c>
      <c r="F11834" s="113" t="s">
        <v>19426</v>
      </c>
      <c r="G11834" s="113" t="s">
        <v>43957</v>
      </c>
      <c r="H11834" s="113" t="s">
        <v>61422</v>
      </c>
      <c r="I11834" s="113" t="s">
        <v>90000</v>
      </c>
    </row>
    <row r="11835" spans="5:9" ht="14.5" x14ac:dyDescent="0.35">
      <c r="E11835" s="113" t="s">
        <v>79127</v>
      </c>
      <c r="F11835" s="113" t="s">
        <v>19425</v>
      </c>
      <c r="G11835" s="113" t="s">
        <v>43956</v>
      </c>
      <c r="H11835" s="113" t="s">
        <v>61421</v>
      </c>
      <c r="I11835" s="113" t="s">
        <v>89999</v>
      </c>
    </row>
    <row r="11836" spans="5:9" ht="14.5" x14ac:dyDescent="0.35">
      <c r="E11836" s="113" t="s">
        <v>79126</v>
      </c>
      <c r="F11836" s="113" t="s">
        <v>19424</v>
      </c>
      <c r="G11836" s="113" t="s">
        <v>43955</v>
      </c>
      <c r="H11836" s="113" t="s">
        <v>61420</v>
      </c>
      <c r="I11836" s="113" t="s">
        <v>89998</v>
      </c>
    </row>
    <row r="11837" spans="5:9" ht="14.5" x14ac:dyDescent="0.35">
      <c r="E11837" s="113" t="s">
        <v>79125</v>
      </c>
      <c r="F11837" s="113" t="s">
        <v>19423</v>
      </c>
      <c r="G11837" s="113" t="s">
        <v>43954</v>
      </c>
      <c r="H11837" s="113" t="s">
        <v>61419</v>
      </c>
      <c r="I11837" s="113" t="s">
        <v>89997</v>
      </c>
    </row>
    <row r="11838" spans="5:9" ht="14.5" x14ac:dyDescent="0.35">
      <c r="E11838" s="113" t="s">
        <v>79124</v>
      </c>
      <c r="F11838" s="113" t="s">
        <v>19422</v>
      </c>
      <c r="G11838" s="113" t="s">
        <v>43953</v>
      </c>
      <c r="H11838" s="113" t="s">
        <v>61418</v>
      </c>
      <c r="I11838" s="113" t="s">
        <v>89996</v>
      </c>
    </row>
    <row r="11839" spans="5:9" ht="14.5" x14ac:dyDescent="0.35">
      <c r="E11839" s="113" t="s">
        <v>79123</v>
      </c>
      <c r="F11839" s="113" t="s">
        <v>19421</v>
      </c>
      <c r="G11839" s="113" t="s">
        <v>43952</v>
      </c>
      <c r="H11839" s="113" t="s">
        <v>61417</v>
      </c>
      <c r="I11839" s="113" t="s">
        <v>89995</v>
      </c>
    </row>
    <row r="11840" spans="5:9" ht="14.5" x14ac:dyDescent="0.35">
      <c r="E11840" s="113" t="s">
        <v>79122</v>
      </c>
      <c r="F11840" s="113" t="s">
        <v>19420</v>
      </c>
      <c r="G11840" s="113" t="s">
        <v>43951</v>
      </c>
      <c r="H11840" s="113" t="s">
        <v>61416</v>
      </c>
      <c r="I11840" s="113" t="s">
        <v>89994</v>
      </c>
    </row>
    <row r="11841" spans="5:9" ht="14.5" x14ac:dyDescent="0.35">
      <c r="E11841" s="113" t="s">
        <v>79121</v>
      </c>
      <c r="F11841" s="113" t="s">
        <v>19419</v>
      </c>
      <c r="G11841" s="113" t="s">
        <v>43950</v>
      </c>
      <c r="H11841" s="113" t="s">
        <v>61415</v>
      </c>
      <c r="I11841" s="113" t="s">
        <v>140264</v>
      </c>
    </row>
    <row r="11842" spans="5:9" ht="14.5" x14ac:dyDescent="0.35">
      <c r="E11842" s="113" t="s">
        <v>79120</v>
      </c>
      <c r="F11842" s="113" t="s">
        <v>19418</v>
      </c>
      <c r="G11842" s="113" t="s">
        <v>43949</v>
      </c>
      <c r="H11842" s="113" t="s">
        <v>61414</v>
      </c>
      <c r="I11842" s="113" t="s">
        <v>89993</v>
      </c>
    </row>
    <row r="11843" spans="5:9" ht="14.5" x14ac:dyDescent="0.35">
      <c r="E11843" s="113" t="s">
        <v>79119</v>
      </c>
      <c r="F11843" s="113" t="s">
        <v>19417</v>
      </c>
      <c r="G11843" s="113" t="s">
        <v>43948</v>
      </c>
      <c r="H11843" s="113" t="s">
        <v>61413</v>
      </c>
      <c r="I11843" s="113" t="s">
        <v>89992</v>
      </c>
    </row>
    <row r="11844" spans="5:9" ht="14.5" x14ac:dyDescent="0.35">
      <c r="E11844" s="113" t="s">
        <v>79118</v>
      </c>
      <c r="F11844" s="113" t="s">
        <v>19416</v>
      </c>
      <c r="G11844" s="113" t="s">
        <v>43947</v>
      </c>
      <c r="H11844" s="113" t="s">
        <v>61412</v>
      </c>
      <c r="I11844" s="113" t="s">
        <v>89991</v>
      </c>
    </row>
    <row r="11845" spans="5:9" ht="14.5" x14ac:dyDescent="0.35">
      <c r="E11845" s="113" t="s">
        <v>79117</v>
      </c>
      <c r="F11845" s="113" t="s">
        <v>19415</v>
      </c>
      <c r="G11845" s="113" t="s">
        <v>43946</v>
      </c>
      <c r="H11845" s="113" t="s">
        <v>61411</v>
      </c>
      <c r="I11845" s="113" t="s">
        <v>89990</v>
      </c>
    </row>
    <row r="11846" spans="5:9" ht="14.5" x14ac:dyDescent="0.35">
      <c r="E11846" s="113" t="s">
        <v>79116</v>
      </c>
      <c r="F11846" s="113" t="s">
        <v>19414</v>
      </c>
      <c r="G11846" s="113" t="s">
        <v>43945</v>
      </c>
      <c r="H11846" s="113" t="s">
        <v>61410</v>
      </c>
      <c r="I11846" s="113" t="s">
        <v>89989</v>
      </c>
    </row>
    <row r="11847" spans="5:9" ht="14.5" x14ac:dyDescent="0.35">
      <c r="E11847" s="113" t="s">
        <v>79115</v>
      </c>
      <c r="F11847" s="113" t="s">
        <v>19413</v>
      </c>
      <c r="G11847" s="113" t="s">
        <v>43944</v>
      </c>
      <c r="H11847" s="113" t="s">
        <v>61409</v>
      </c>
      <c r="I11847" s="113" t="s">
        <v>89988</v>
      </c>
    </row>
    <row r="11848" spans="5:9" ht="14.5" x14ac:dyDescent="0.35">
      <c r="E11848" s="113" t="s">
        <v>79114</v>
      </c>
      <c r="F11848" s="113" t="s">
        <v>19412</v>
      </c>
      <c r="G11848" s="113" t="s">
        <v>43943</v>
      </c>
      <c r="H11848" s="113" t="s">
        <v>61408</v>
      </c>
      <c r="I11848" s="113" t="s">
        <v>89987</v>
      </c>
    </row>
    <row r="11849" spans="5:9" ht="14.5" x14ac:dyDescent="0.35">
      <c r="E11849" s="113" t="s">
        <v>79113</v>
      </c>
      <c r="F11849" s="113" t="s">
        <v>19411</v>
      </c>
      <c r="G11849" s="113" t="s">
        <v>43942</v>
      </c>
      <c r="H11849" s="113" t="s">
        <v>61407</v>
      </c>
      <c r="I11849" s="113" t="s">
        <v>89986</v>
      </c>
    </row>
    <row r="11850" spans="5:9" ht="14.5" x14ac:dyDescent="0.35">
      <c r="E11850" s="113" t="s">
        <v>79112</v>
      </c>
      <c r="F11850" s="113" t="s">
        <v>19410</v>
      </c>
      <c r="G11850" s="113" t="s">
        <v>43941</v>
      </c>
      <c r="H11850" s="113" t="s">
        <v>61406</v>
      </c>
      <c r="I11850" s="113" t="s">
        <v>89985</v>
      </c>
    </row>
    <row r="11851" spans="5:9" ht="14.5" x14ac:dyDescent="0.35">
      <c r="E11851" s="113" t="s">
        <v>79111</v>
      </c>
      <c r="F11851" s="113" t="s">
        <v>19409</v>
      </c>
      <c r="G11851" s="113" t="s">
        <v>43940</v>
      </c>
      <c r="H11851" s="113" t="s">
        <v>61405</v>
      </c>
      <c r="I11851" s="113" t="s">
        <v>89984</v>
      </c>
    </row>
    <row r="11852" spans="5:9" ht="14.5" x14ac:dyDescent="0.35">
      <c r="E11852" s="113" t="s">
        <v>79110</v>
      </c>
      <c r="F11852" s="113" t="s">
        <v>19408</v>
      </c>
      <c r="G11852" s="113" t="s">
        <v>43939</v>
      </c>
      <c r="H11852" s="113" t="s">
        <v>61404</v>
      </c>
      <c r="I11852" s="113" t="s">
        <v>89983</v>
      </c>
    </row>
    <row r="11853" spans="5:9" ht="14.5" x14ac:dyDescent="0.35">
      <c r="E11853" s="113" t="s">
        <v>79109</v>
      </c>
      <c r="F11853" s="113" t="s">
        <v>19407</v>
      </c>
      <c r="G11853" s="113" t="s">
        <v>43938</v>
      </c>
      <c r="H11853" s="113" t="s">
        <v>61403</v>
      </c>
      <c r="I11853" s="113" t="s">
        <v>89982</v>
      </c>
    </row>
    <row r="11854" spans="5:9" ht="14.5" x14ac:dyDescent="0.35">
      <c r="E11854" s="113" t="s">
        <v>79108</v>
      </c>
      <c r="F11854" s="113" t="s">
        <v>19406</v>
      </c>
      <c r="G11854" s="113" t="s">
        <v>43937</v>
      </c>
      <c r="H11854" s="113" t="s">
        <v>61402</v>
      </c>
      <c r="I11854" s="113" t="s">
        <v>89981</v>
      </c>
    </row>
    <row r="11855" spans="5:9" ht="14.5" x14ac:dyDescent="0.35">
      <c r="E11855" s="113" t="s">
        <v>79107</v>
      </c>
      <c r="F11855" s="113" t="s">
        <v>19405</v>
      </c>
      <c r="G11855" s="113" t="s">
        <v>43936</v>
      </c>
      <c r="H11855" s="113" t="s">
        <v>61401</v>
      </c>
      <c r="I11855" s="113" t="s">
        <v>89980</v>
      </c>
    </row>
    <row r="11856" spans="5:9" ht="14.5" x14ac:dyDescent="0.35">
      <c r="E11856" s="113" t="s">
        <v>79106</v>
      </c>
      <c r="F11856" s="113" t="s">
        <v>19404</v>
      </c>
      <c r="G11856" s="113" t="s">
        <v>43935</v>
      </c>
      <c r="H11856" s="113" t="s">
        <v>61400</v>
      </c>
      <c r="I11856" s="113" t="s">
        <v>89979</v>
      </c>
    </row>
    <row r="11857" spans="5:9" ht="14.5" x14ac:dyDescent="0.35">
      <c r="E11857" s="113" t="s">
        <v>79105</v>
      </c>
      <c r="F11857" s="113" t="s">
        <v>19403</v>
      </c>
      <c r="G11857" s="113" t="s">
        <v>43934</v>
      </c>
      <c r="H11857" s="113" t="s">
        <v>61399</v>
      </c>
      <c r="I11857" s="113" t="s">
        <v>89978</v>
      </c>
    </row>
    <row r="11858" spans="5:9" ht="14.5" x14ac:dyDescent="0.35">
      <c r="E11858" s="113" t="s">
        <v>79104</v>
      </c>
      <c r="F11858" s="113" t="s">
        <v>19402</v>
      </c>
      <c r="G11858" s="113" t="s">
        <v>43933</v>
      </c>
      <c r="H11858" s="113" t="s">
        <v>61398</v>
      </c>
      <c r="I11858" s="113" t="s">
        <v>89977</v>
      </c>
    </row>
    <row r="11859" spans="5:9" ht="14.5" x14ac:dyDescent="0.35">
      <c r="E11859" s="113" t="s">
        <v>79103</v>
      </c>
      <c r="F11859" s="113" t="s">
        <v>19401</v>
      </c>
      <c r="G11859" s="113" t="s">
        <v>43932</v>
      </c>
      <c r="H11859" s="113" t="s">
        <v>61397</v>
      </c>
      <c r="I11859" s="113" t="s">
        <v>89976</v>
      </c>
    </row>
    <row r="11860" spans="5:9" ht="14.5" x14ac:dyDescent="0.35">
      <c r="E11860" s="113" t="s">
        <v>79102</v>
      </c>
      <c r="F11860" s="113" t="s">
        <v>19400</v>
      </c>
      <c r="G11860" s="113" t="s">
        <v>43931</v>
      </c>
      <c r="H11860" s="113" t="s">
        <v>61396</v>
      </c>
      <c r="I11860" s="113" t="s">
        <v>89975</v>
      </c>
    </row>
    <row r="11861" spans="5:9" ht="14.5" x14ac:dyDescent="0.35">
      <c r="E11861" s="113" t="s">
        <v>79101</v>
      </c>
      <c r="F11861" s="113" t="s">
        <v>19399</v>
      </c>
      <c r="G11861" s="113" t="s">
        <v>43930</v>
      </c>
      <c r="H11861" s="113" t="s">
        <v>61395</v>
      </c>
      <c r="I11861" s="113" t="s">
        <v>89974</v>
      </c>
    </row>
    <row r="11862" spans="5:9" ht="14.5" x14ac:dyDescent="0.35">
      <c r="E11862" s="113" t="s">
        <v>79100</v>
      </c>
      <c r="F11862" s="113" t="s">
        <v>19398</v>
      </c>
      <c r="G11862" s="113" t="s">
        <v>43929</v>
      </c>
      <c r="H11862" s="113" t="s">
        <v>61394</v>
      </c>
      <c r="I11862" s="113" t="s">
        <v>89973</v>
      </c>
    </row>
    <row r="11863" spans="5:9" ht="14.5" x14ac:dyDescent="0.35">
      <c r="E11863" s="113" t="s">
        <v>79099</v>
      </c>
      <c r="F11863" s="113" t="s">
        <v>19397</v>
      </c>
      <c r="G11863" s="113" t="s">
        <v>43928</v>
      </c>
      <c r="H11863" s="113" t="s">
        <v>61393</v>
      </c>
      <c r="I11863" s="113" t="s">
        <v>89972</v>
      </c>
    </row>
    <row r="11864" spans="5:9" ht="14.5" x14ac:dyDescent="0.35">
      <c r="E11864" s="113" t="s">
        <v>79098</v>
      </c>
      <c r="F11864" s="113" t="s">
        <v>19396</v>
      </c>
      <c r="G11864" s="113" t="s">
        <v>43927</v>
      </c>
      <c r="H11864" s="113" t="s">
        <v>61392</v>
      </c>
      <c r="I11864" s="113" t="s">
        <v>89971</v>
      </c>
    </row>
    <row r="11865" spans="5:9" ht="14.5" x14ac:dyDescent="0.35">
      <c r="E11865" s="113" t="s">
        <v>79097</v>
      </c>
      <c r="F11865" s="113" t="s">
        <v>19395</v>
      </c>
      <c r="G11865" s="113" t="s">
        <v>43926</v>
      </c>
      <c r="H11865" s="113" t="s">
        <v>61391</v>
      </c>
      <c r="I11865" s="113" t="s">
        <v>89970</v>
      </c>
    </row>
    <row r="11866" spans="5:9" ht="14.5" x14ac:dyDescent="0.35">
      <c r="E11866" s="113" t="s">
        <v>79096</v>
      </c>
      <c r="F11866" s="113" t="s">
        <v>19394</v>
      </c>
      <c r="G11866" s="113" t="s">
        <v>43925</v>
      </c>
      <c r="H11866" s="113" t="s">
        <v>61390</v>
      </c>
      <c r="I11866" s="113" t="s">
        <v>89969</v>
      </c>
    </row>
    <row r="11867" spans="5:9" ht="14.5" x14ac:dyDescent="0.35">
      <c r="E11867" s="113" t="s">
        <v>79095</v>
      </c>
      <c r="F11867" s="113" t="s">
        <v>19393</v>
      </c>
      <c r="G11867" s="113" t="s">
        <v>43924</v>
      </c>
      <c r="H11867" s="113" t="s">
        <v>61389</v>
      </c>
      <c r="I11867" s="113" t="s">
        <v>89968</v>
      </c>
    </row>
    <row r="11868" spans="5:9" ht="14.5" x14ac:dyDescent="0.35">
      <c r="E11868" s="113" t="s">
        <v>79094</v>
      </c>
      <c r="F11868" s="113" t="s">
        <v>19392</v>
      </c>
      <c r="G11868" s="113" t="s">
        <v>43923</v>
      </c>
      <c r="H11868" s="113" t="s">
        <v>61388</v>
      </c>
      <c r="I11868" s="113" t="s">
        <v>89967</v>
      </c>
    </row>
    <row r="11869" spans="5:9" ht="14.5" x14ac:dyDescent="0.35">
      <c r="E11869" s="113" t="s">
        <v>79093</v>
      </c>
      <c r="F11869" s="113" t="s">
        <v>19391</v>
      </c>
      <c r="G11869" s="113" t="s">
        <v>43922</v>
      </c>
      <c r="H11869" s="113" t="s">
        <v>61387</v>
      </c>
      <c r="I11869" s="113" t="s">
        <v>89966</v>
      </c>
    </row>
    <row r="11870" spans="5:9" ht="14.5" x14ac:dyDescent="0.35">
      <c r="E11870" s="113" t="s">
        <v>79092</v>
      </c>
      <c r="F11870" s="113" t="s">
        <v>19390</v>
      </c>
      <c r="G11870" s="113" t="s">
        <v>43921</v>
      </c>
      <c r="H11870" s="113" t="s">
        <v>61386</v>
      </c>
      <c r="I11870" s="113" t="s">
        <v>89965</v>
      </c>
    </row>
    <row r="11871" spans="5:9" ht="14.5" x14ac:dyDescent="0.35">
      <c r="E11871" s="113" t="s">
        <v>79091</v>
      </c>
      <c r="F11871" s="113" t="s">
        <v>19389</v>
      </c>
      <c r="G11871" s="113" t="s">
        <v>43920</v>
      </c>
      <c r="H11871" s="113" t="s">
        <v>61385</v>
      </c>
      <c r="I11871" s="113" t="s">
        <v>89964</v>
      </c>
    </row>
    <row r="11872" spans="5:9" ht="14.5" x14ac:dyDescent="0.35">
      <c r="E11872" s="113" t="s">
        <v>79090</v>
      </c>
      <c r="F11872" s="113" t="s">
        <v>19388</v>
      </c>
      <c r="G11872" s="113" t="s">
        <v>43919</v>
      </c>
      <c r="H11872" s="113" t="s">
        <v>61384</v>
      </c>
      <c r="I11872" s="113" t="s">
        <v>89963</v>
      </c>
    </row>
    <row r="11873" spans="5:9" ht="14.5" x14ac:dyDescent="0.35">
      <c r="E11873" s="113" t="s">
        <v>79089</v>
      </c>
      <c r="F11873" s="113" t="s">
        <v>19387</v>
      </c>
      <c r="G11873" s="113" t="s">
        <v>43918</v>
      </c>
      <c r="H11873" s="113" t="s">
        <v>61383</v>
      </c>
      <c r="I11873" s="113" t="s">
        <v>89962</v>
      </c>
    </row>
    <row r="11874" spans="5:9" ht="14.5" x14ac:dyDescent="0.35">
      <c r="E11874" s="113" t="s">
        <v>79088</v>
      </c>
      <c r="F11874" s="113" t="s">
        <v>19386</v>
      </c>
      <c r="G11874" s="113" t="s">
        <v>43917</v>
      </c>
      <c r="H11874" s="113" t="s">
        <v>61382</v>
      </c>
      <c r="I11874" s="113" t="s">
        <v>89961</v>
      </c>
    </row>
    <row r="11875" spans="5:9" ht="14.5" x14ac:dyDescent="0.35">
      <c r="E11875" s="113" t="s">
        <v>79087</v>
      </c>
      <c r="F11875" s="113" t="s">
        <v>19385</v>
      </c>
      <c r="G11875" s="113" t="s">
        <v>43916</v>
      </c>
      <c r="H11875" s="113" t="s">
        <v>61381</v>
      </c>
      <c r="I11875" s="113" t="s">
        <v>89960</v>
      </c>
    </row>
    <row r="11876" spans="5:9" ht="14.5" x14ac:dyDescent="0.35">
      <c r="E11876" s="113" t="s">
        <v>79086</v>
      </c>
      <c r="F11876" s="113" t="s">
        <v>19384</v>
      </c>
      <c r="G11876" s="113" t="s">
        <v>43915</v>
      </c>
      <c r="H11876" s="113" t="s">
        <v>61380</v>
      </c>
      <c r="I11876" s="113" t="s">
        <v>89959</v>
      </c>
    </row>
    <row r="11877" spans="5:9" ht="14.5" x14ac:dyDescent="0.35">
      <c r="E11877" s="113" t="s">
        <v>79085</v>
      </c>
      <c r="F11877" s="113" t="s">
        <v>19383</v>
      </c>
      <c r="G11877" s="113" t="s">
        <v>43914</v>
      </c>
      <c r="H11877" s="113" t="s">
        <v>61379</v>
      </c>
      <c r="I11877" s="113" t="s">
        <v>89958</v>
      </c>
    </row>
    <row r="11878" spans="5:9" ht="14.5" x14ac:dyDescent="0.35">
      <c r="E11878" s="113" t="s">
        <v>79084</v>
      </c>
      <c r="F11878" s="113" t="s">
        <v>19382</v>
      </c>
      <c r="G11878" s="113" t="s">
        <v>43913</v>
      </c>
      <c r="H11878" s="113" t="s">
        <v>61378</v>
      </c>
      <c r="I11878" s="113" t="s">
        <v>89957</v>
      </c>
    </row>
    <row r="11879" spans="5:9" ht="14.5" x14ac:dyDescent="0.35">
      <c r="E11879" s="113" t="s">
        <v>79083</v>
      </c>
      <c r="F11879" s="113" t="s">
        <v>19381</v>
      </c>
      <c r="G11879" s="113" t="s">
        <v>43912</v>
      </c>
      <c r="H11879" s="113" t="s">
        <v>61377</v>
      </c>
      <c r="I11879" s="113" t="s">
        <v>89956</v>
      </c>
    </row>
    <row r="11880" spans="5:9" ht="14.5" x14ac:dyDescent="0.35">
      <c r="E11880" s="113" t="s">
        <v>79082</v>
      </c>
      <c r="F11880" s="113" t="s">
        <v>19380</v>
      </c>
      <c r="G11880" s="113" t="s">
        <v>43911</v>
      </c>
      <c r="H11880" s="113" t="s">
        <v>61376</v>
      </c>
      <c r="I11880" s="113" t="s">
        <v>89955</v>
      </c>
    </row>
    <row r="11881" spans="5:9" ht="14.5" x14ac:dyDescent="0.35">
      <c r="E11881" s="113" t="s">
        <v>79081</v>
      </c>
      <c r="F11881" s="113" t="s">
        <v>19379</v>
      </c>
      <c r="G11881" s="113" t="s">
        <v>43910</v>
      </c>
      <c r="H11881" s="113" t="s">
        <v>61375</v>
      </c>
      <c r="I11881" s="113" t="s">
        <v>89954</v>
      </c>
    </row>
    <row r="11882" spans="5:9" ht="14.5" x14ac:dyDescent="0.35">
      <c r="E11882" s="113" t="s">
        <v>79080</v>
      </c>
      <c r="F11882" s="113" t="s">
        <v>19378</v>
      </c>
      <c r="G11882" s="113" t="s">
        <v>43909</v>
      </c>
      <c r="H11882" s="113" t="s">
        <v>61374</v>
      </c>
      <c r="I11882" s="113" t="s">
        <v>89953</v>
      </c>
    </row>
    <row r="11883" spans="5:9" ht="14.5" x14ac:dyDescent="0.35">
      <c r="E11883" s="113" t="s">
        <v>79079</v>
      </c>
      <c r="F11883" s="113" t="s">
        <v>19377</v>
      </c>
      <c r="G11883" s="113" t="s">
        <v>43908</v>
      </c>
      <c r="H11883" s="113" t="s">
        <v>61373</v>
      </c>
      <c r="I11883" s="113" t="s">
        <v>89952</v>
      </c>
    </row>
    <row r="11884" spans="5:9" ht="14.5" x14ac:dyDescent="0.35">
      <c r="E11884" s="113" t="s">
        <v>79078</v>
      </c>
      <c r="F11884" s="113" t="s">
        <v>19376</v>
      </c>
      <c r="G11884" s="113" t="s">
        <v>43907</v>
      </c>
      <c r="H11884" s="113" t="s">
        <v>61372</v>
      </c>
      <c r="I11884" s="113" t="s">
        <v>89951</v>
      </c>
    </row>
    <row r="11885" spans="5:9" ht="14.5" x14ac:dyDescent="0.35">
      <c r="E11885" s="113" t="s">
        <v>79077</v>
      </c>
      <c r="F11885" s="113" t="s">
        <v>19375</v>
      </c>
      <c r="G11885" s="113" t="s">
        <v>43906</v>
      </c>
      <c r="H11885" s="113" t="s">
        <v>61371</v>
      </c>
      <c r="I11885" s="113" t="s">
        <v>89950</v>
      </c>
    </row>
    <row r="11886" spans="5:9" ht="14.5" x14ac:dyDescent="0.35">
      <c r="E11886" s="113" t="s">
        <v>79076</v>
      </c>
      <c r="F11886" s="113" t="s">
        <v>19374</v>
      </c>
      <c r="G11886" s="113" t="s">
        <v>43905</v>
      </c>
      <c r="H11886" s="113" t="s">
        <v>61370</v>
      </c>
      <c r="I11886" s="113" t="s">
        <v>89949</v>
      </c>
    </row>
    <row r="11887" spans="5:9" ht="14.5" x14ac:dyDescent="0.35">
      <c r="E11887" s="113" t="s">
        <v>79075</v>
      </c>
      <c r="F11887" s="113" t="s">
        <v>19373</v>
      </c>
      <c r="G11887" s="113" t="s">
        <v>43904</v>
      </c>
      <c r="H11887" s="113" t="s">
        <v>61369</v>
      </c>
      <c r="I11887" s="113" t="s">
        <v>89948</v>
      </c>
    </row>
    <row r="11888" spans="5:9" ht="14.5" x14ac:dyDescent="0.35">
      <c r="E11888" s="113" t="s">
        <v>79074</v>
      </c>
      <c r="F11888" s="113" t="s">
        <v>19372</v>
      </c>
      <c r="G11888" s="113" t="s">
        <v>43903</v>
      </c>
      <c r="H11888" s="113" t="s">
        <v>61368</v>
      </c>
      <c r="I11888" s="113" t="s">
        <v>89947</v>
      </c>
    </row>
    <row r="11889" spans="5:9" ht="14.5" x14ac:dyDescent="0.35">
      <c r="E11889" s="113" t="s">
        <v>79073</v>
      </c>
      <c r="F11889" s="113" t="s">
        <v>19371</v>
      </c>
      <c r="G11889" s="113" t="s">
        <v>43902</v>
      </c>
      <c r="H11889" s="113" t="s">
        <v>61367</v>
      </c>
      <c r="I11889" s="113" t="s">
        <v>89946</v>
      </c>
    </row>
    <row r="11890" spans="5:9" ht="14.5" x14ac:dyDescent="0.35">
      <c r="E11890" s="113" t="s">
        <v>79072</v>
      </c>
      <c r="F11890" s="113" t="s">
        <v>19370</v>
      </c>
      <c r="G11890" s="113" t="s">
        <v>43901</v>
      </c>
      <c r="H11890" s="113" t="s">
        <v>61366</v>
      </c>
      <c r="I11890" s="113" t="s">
        <v>89945</v>
      </c>
    </row>
    <row r="11891" spans="5:9" ht="14.5" x14ac:dyDescent="0.35">
      <c r="E11891" s="113" t="s">
        <v>79071</v>
      </c>
      <c r="F11891" s="113" t="s">
        <v>19369</v>
      </c>
      <c r="G11891" s="113" t="s">
        <v>43900</v>
      </c>
      <c r="H11891" s="113" t="s">
        <v>61365</v>
      </c>
      <c r="I11891" s="113" t="s">
        <v>89944</v>
      </c>
    </row>
    <row r="11892" spans="5:9" ht="14.5" x14ac:dyDescent="0.35">
      <c r="E11892" s="113" t="s">
        <v>79070</v>
      </c>
      <c r="F11892" s="113" t="s">
        <v>19368</v>
      </c>
      <c r="G11892" s="113" t="s">
        <v>43899</v>
      </c>
      <c r="H11892" s="113" t="s">
        <v>61364</v>
      </c>
      <c r="I11892" s="113" t="s">
        <v>89943</v>
      </c>
    </row>
    <row r="11893" spans="5:9" ht="14.5" x14ac:dyDescent="0.35">
      <c r="E11893" s="113" t="s">
        <v>79069</v>
      </c>
      <c r="F11893" s="113" t="s">
        <v>19367</v>
      </c>
      <c r="G11893" s="113" t="s">
        <v>43898</v>
      </c>
      <c r="H11893" s="113" t="s">
        <v>61363</v>
      </c>
      <c r="I11893" s="113" t="s">
        <v>89942</v>
      </c>
    </row>
    <row r="11894" spans="5:9" ht="14.5" x14ac:dyDescent="0.35">
      <c r="E11894" s="113" t="s">
        <v>79068</v>
      </c>
      <c r="F11894" s="113" t="s">
        <v>19366</v>
      </c>
      <c r="G11894" s="113" t="s">
        <v>43897</v>
      </c>
      <c r="H11894" s="113" t="s">
        <v>61362</v>
      </c>
      <c r="I11894" s="113" t="s">
        <v>89941</v>
      </c>
    </row>
    <row r="11895" spans="5:9" ht="14.5" x14ac:dyDescent="0.35">
      <c r="E11895" s="113" t="s">
        <v>79067</v>
      </c>
      <c r="F11895" s="113" t="s">
        <v>19365</v>
      </c>
      <c r="G11895" s="113" t="s">
        <v>43896</v>
      </c>
      <c r="H11895" s="113" t="s">
        <v>61361</v>
      </c>
      <c r="I11895" s="113" t="s">
        <v>89940</v>
      </c>
    </row>
    <row r="11896" spans="5:9" ht="14.5" x14ac:dyDescent="0.35">
      <c r="E11896" s="113" t="s">
        <v>79066</v>
      </c>
      <c r="F11896" s="113" t="s">
        <v>19364</v>
      </c>
      <c r="G11896" s="113" t="s">
        <v>43895</v>
      </c>
      <c r="H11896" s="113" t="s">
        <v>61360</v>
      </c>
      <c r="I11896" s="113" t="s">
        <v>89939</v>
      </c>
    </row>
    <row r="11897" spans="5:9" ht="14.5" x14ac:dyDescent="0.35">
      <c r="E11897" s="113" t="s">
        <v>79065</v>
      </c>
      <c r="F11897" s="113" t="s">
        <v>19363</v>
      </c>
      <c r="G11897" s="113" t="s">
        <v>43894</v>
      </c>
      <c r="H11897" s="113" t="s">
        <v>61359</v>
      </c>
      <c r="I11897" s="113" t="s">
        <v>89938</v>
      </c>
    </row>
    <row r="11898" spans="5:9" ht="14.5" x14ac:dyDescent="0.35">
      <c r="E11898" s="113" t="s">
        <v>79064</v>
      </c>
      <c r="F11898" s="113" t="s">
        <v>19362</v>
      </c>
      <c r="G11898" s="113" t="s">
        <v>43893</v>
      </c>
      <c r="H11898" s="113" t="s">
        <v>61358</v>
      </c>
      <c r="I11898" s="113" t="s">
        <v>89937</v>
      </c>
    </row>
    <row r="11899" spans="5:9" ht="14.5" x14ac:dyDescent="0.35">
      <c r="E11899" s="113" t="s">
        <v>79063</v>
      </c>
      <c r="F11899" s="113" t="s">
        <v>19361</v>
      </c>
      <c r="G11899" s="113" t="s">
        <v>43892</v>
      </c>
      <c r="H11899" s="113" t="s">
        <v>61357</v>
      </c>
      <c r="I11899" s="113" t="s">
        <v>89936</v>
      </c>
    </row>
    <row r="11900" spans="5:9" ht="14.5" x14ac:dyDescent="0.35">
      <c r="E11900" s="113" t="s">
        <v>79062</v>
      </c>
      <c r="F11900" s="113" t="s">
        <v>19360</v>
      </c>
      <c r="G11900" s="113" t="s">
        <v>43891</v>
      </c>
      <c r="H11900" s="113" t="s">
        <v>61356</v>
      </c>
      <c r="I11900" s="113" t="s">
        <v>89935</v>
      </c>
    </row>
    <row r="11901" spans="5:9" ht="14.5" x14ac:dyDescent="0.35">
      <c r="E11901" s="113" t="s">
        <v>79061</v>
      </c>
      <c r="F11901" s="113" t="s">
        <v>19359</v>
      </c>
      <c r="G11901" s="113" t="s">
        <v>43890</v>
      </c>
      <c r="H11901" s="113" t="s">
        <v>61355</v>
      </c>
      <c r="I11901" s="113" t="s">
        <v>89934</v>
      </c>
    </row>
    <row r="11902" spans="5:9" ht="14.5" x14ac:dyDescent="0.35">
      <c r="E11902" s="113" t="s">
        <v>79060</v>
      </c>
      <c r="F11902" s="113" t="s">
        <v>19358</v>
      </c>
      <c r="G11902" s="113" t="s">
        <v>43889</v>
      </c>
      <c r="H11902" s="113" t="s">
        <v>61354</v>
      </c>
      <c r="I11902" s="113" t="s">
        <v>89933</v>
      </c>
    </row>
    <row r="11903" spans="5:9" ht="14.5" x14ac:dyDescent="0.35">
      <c r="E11903" s="113" t="s">
        <v>79059</v>
      </c>
      <c r="F11903" s="113" t="s">
        <v>19357</v>
      </c>
      <c r="G11903" s="113" t="s">
        <v>43888</v>
      </c>
      <c r="H11903" s="113" t="s">
        <v>61353</v>
      </c>
      <c r="I11903" s="113" t="s">
        <v>89932</v>
      </c>
    </row>
    <row r="11904" spans="5:9" ht="14.5" x14ac:dyDescent="0.35">
      <c r="E11904" s="113" t="s">
        <v>79058</v>
      </c>
      <c r="F11904" s="113" t="s">
        <v>19356</v>
      </c>
      <c r="G11904" s="113" t="s">
        <v>43887</v>
      </c>
      <c r="H11904" s="113" t="s">
        <v>61352</v>
      </c>
      <c r="I11904" s="113" t="s">
        <v>89931</v>
      </c>
    </row>
    <row r="11905" spans="5:9" ht="14.5" x14ac:dyDescent="0.35">
      <c r="E11905" s="113" t="s">
        <v>79057</v>
      </c>
      <c r="F11905" s="113" t="s">
        <v>19355</v>
      </c>
      <c r="G11905" s="113" t="s">
        <v>43886</v>
      </c>
      <c r="H11905" s="113" t="s">
        <v>61351</v>
      </c>
      <c r="I11905" s="113" t="s">
        <v>89930</v>
      </c>
    </row>
    <row r="11906" spans="5:9" ht="14.5" x14ac:dyDescent="0.35">
      <c r="E11906" s="113" t="s">
        <v>79056</v>
      </c>
      <c r="F11906" s="113" t="s">
        <v>19354</v>
      </c>
      <c r="G11906" s="113" t="s">
        <v>43885</v>
      </c>
      <c r="H11906" s="113" t="s">
        <v>61350</v>
      </c>
      <c r="I11906" s="113" t="s">
        <v>89929</v>
      </c>
    </row>
    <row r="11907" spans="5:9" ht="14.5" x14ac:dyDescent="0.35">
      <c r="E11907" s="113" t="s">
        <v>79055</v>
      </c>
      <c r="F11907" s="113" t="s">
        <v>19353</v>
      </c>
      <c r="G11907" s="113" t="s">
        <v>43884</v>
      </c>
      <c r="H11907" s="113" t="s">
        <v>61349</v>
      </c>
      <c r="I11907" s="113" t="s">
        <v>89928</v>
      </c>
    </row>
    <row r="11908" spans="5:9" ht="14.5" x14ac:dyDescent="0.35">
      <c r="E11908" s="113" t="s">
        <v>79054</v>
      </c>
      <c r="F11908" s="113" t="s">
        <v>19352</v>
      </c>
      <c r="G11908" s="113" t="s">
        <v>43883</v>
      </c>
      <c r="H11908" s="113" t="s">
        <v>61348</v>
      </c>
      <c r="I11908" s="113" t="s">
        <v>89927</v>
      </c>
    </row>
    <row r="11909" spans="5:9" ht="14.5" x14ac:dyDescent="0.35">
      <c r="E11909" s="113" t="s">
        <v>79053</v>
      </c>
      <c r="F11909" s="113" t="s">
        <v>19351</v>
      </c>
      <c r="G11909" s="113" t="s">
        <v>43882</v>
      </c>
      <c r="H11909" s="113" t="s">
        <v>61347</v>
      </c>
      <c r="I11909" s="113" t="s">
        <v>89926</v>
      </c>
    </row>
    <row r="11910" spans="5:9" ht="14.5" x14ac:dyDescent="0.35">
      <c r="E11910" s="113" t="s">
        <v>79052</v>
      </c>
      <c r="F11910" s="113" t="s">
        <v>19350</v>
      </c>
      <c r="G11910" s="113" t="s">
        <v>43881</v>
      </c>
      <c r="H11910" s="113" t="s">
        <v>61346</v>
      </c>
      <c r="I11910" s="113" t="s">
        <v>89925</v>
      </c>
    </row>
    <row r="11911" spans="5:9" ht="14.5" x14ac:dyDescent="0.35">
      <c r="E11911" s="113" t="s">
        <v>79051</v>
      </c>
      <c r="F11911" s="113" t="s">
        <v>19349</v>
      </c>
      <c r="G11911" s="113" t="s">
        <v>43880</v>
      </c>
      <c r="H11911" s="113" t="s">
        <v>61345</v>
      </c>
      <c r="I11911" s="113" t="s">
        <v>89924</v>
      </c>
    </row>
    <row r="11912" spans="5:9" ht="14.5" x14ac:dyDescent="0.35">
      <c r="E11912" s="113" t="s">
        <v>79050</v>
      </c>
      <c r="F11912" s="113" t="s">
        <v>19348</v>
      </c>
      <c r="G11912" s="113" t="s">
        <v>43879</v>
      </c>
      <c r="H11912" s="113" t="s">
        <v>61344</v>
      </c>
      <c r="I11912" s="113" t="s">
        <v>89923</v>
      </c>
    </row>
    <row r="11913" spans="5:9" ht="14.5" x14ac:dyDescent="0.35">
      <c r="E11913" s="113" t="s">
        <v>79049</v>
      </c>
      <c r="F11913" s="113" t="s">
        <v>19347</v>
      </c>
      <c r="G11913" s="113" t="s">
        <v>43878</v>
      </c>
      <c r="H11913" s="113" t="s">
        <v>61343</v>
      </c>
      <c r="I11913" s="113" t="s">
        <v>89922</v>
      </c>
    </row>
    <row r="11914" spans="5:9" ht="14.5" x14ac:dyDescent="0.35">
      <c r="E11914" s="113" t="s">
        <v>79048</v>
      </c>
      <c r="F11914" s="113" t="s">
        <v>19346</v>
      </c>
      <c r="G11914" s="113" t="s">
        <v>43877</v>
      </c>
      <c r="H11914" s="113" t="s">
        <v>61342</v>
      </c>
      <c r="I11914" s="113" t="s">
        <v>89921</v>
      </c>
    </row>
    <row r="11915" spans="5:9" ht="14.5" x14ac:dyDescent="0.35">
      <c r="E11915" s="113" t="s">
        <v>79047</v>
      </c>
      <c r="F11915" s="113" t="s">
        <v>19345</v>
      </c>
      <c r="G11915" s="113" t="s">
        <v>43876</v>
      </c>
      <c r="H11915" s="113" t="s">
        <v>61341</v>
      </c>
      <c r="I11915" s="113" t="s">
        <v>89920</v>
      </c>
    </row>
    <row r="11916" spans="5:9" ht="14.5" x14ac:dyDescent="0.35">
      <c r="E11916" s="113" t="s">
        <v>79046</v>
      </c>
      <c r="F11916" s="113" t="s">
        <v>19344</v>
      </c>
      <c r="G11916" s="113" t="s">
        <v>43875</v>
      </c>
      <c r="H11916" s="113" t="s">
        <v>61340</v>
      </c>
      <c r="I11916" s="113" t="s">
        <v>89919</v>
      </c>
    </row>
    <row r="11917" spans="5:9" ht="14.5" x14ac:dyDescent="0.35">
      <c r="E11917" s="113" t="s">
        <v>79045</v>
      </c>
      <c r="F11917" s="113" t="s">
        <v>19343</v>
      </c>
      <c r="G11917" s="113" t="s">
        <v>43874</v>
      </c>
      <c r="H11917" s="113" t="s">
        <v>61339</v>
      </c>
      <c r="I11917" s="113" t="s">
        <v>89918</v>
      </c>
    </row>
    <row r="11918" spans="5:9" ht="14.5" x14ac:dyDescent="0.35">
      <c r="E11918" s="113" t="s">
        <v>79044</v>
      </c>
      <c r="F11918" s="113" t="s">
        <v>19342</v>
      </c>
      <c r="G11918" s="113" t="s">
        <v>43873</v>
      </c>
      <c r="H11918" s="113" t="s">
        <v>61338</v>
      </c>
      <c r="I11918" s="113" t="s">
        <v>89917</v>
      </c>
    </row>
    <row r="11919" spans="5:9" ht="14.5" x14ac:dyDescent="0.35">
      <c r="E11919" s="113" t="s">
        <v>79043</v>
      </c>
      <c r="F11919" s="113" t="s">
        <v>19341</v>
      </c>
      <c r="G11919" s="113" t="s">
        <v>43872</v>
      </c>
      <c r="H11919" s="113" t="s">
        <v>61337</v>
      </c>
      <c r="I11919" s="113" t="s">
        <v>89916</v>
      </c>
    </row>
    <row r="11920" spans="5:9" ht="14.5" x14ac:dyDescent="0.35">
      <c r="E11920" s="113" t="s">
        <v>79042</v>
      </c>
      <c r="F11920" s="113" t="s">
        <v>19340</v>
      </c>
      <c r="G11920" s="113" t="s">
        <v>43871</v>
      </c>
      <c r="H11920" s="113" t="s">
        <v>61336</v>
      </c>
      <c r="I11920" s="113" t="s">
        <v>89915</v>
      </c>
    </row>
    <row r="11921" spans="5:9" ht="14.5" x14ac:dyDescent="0.35">
      <c r="E11921" s="113" t="s">
        <v>79041</v>
      </c>
      <c r="F11921" s="113" t="s">
        <v>19339</v>
      </c>
      <c r="G11921" s="113" t="s">
        <v>43870</v>
      </c>
      <c r="H11921" s="113" t="s">
        <v>61335</v>
      </c>
      <c r="I11921" s="113" t="s">
        <v>89914</v>
      </c>
    </row>
    <row r="11922" spans="5:9" ht="14.5" x14ac:dyDescent="0.35">
      <c r="E11922" s="113" t="s">
        <v>79040</v>
      </c>
      <c r="F11922" s="113" t="s">
        <v>19338</v>
      </c>
      <c r="G11922" s="113" t="s">
        <v>43869</v>
      </c>
      <c r="H11922" s="113" t="s">
        <v>61334</v>
      </c>
      <c r="I11922" s="113" t="s">
        <v>89913</v>
      </c>
    </row>
    <row r="11923" spans="5:9" ht="14.5" x14ac:dyDescent="0.35">
      <c r="E11923" s="113" t="s">
        <v>79039</v>
      </c>
      <c r="F11923" s="113" t="s">
        <v>19337</v>
      </c>
      <c r="G11923" s="113" t="s">
        <v>43868</v>
      </c>
      <c r="H11923" s="113" t="s">
        <v>61333</v>
      </c>
      <c r="I11923" s="113" t="s">
        <v>89912</v>
      </c>
    </row>
    <row r="11924" spans="5:9" ht="14.5" x14ac:dyDescent="0.35">
      <c r="E11924" s="113" t="s">
        <v>79038</v>
      </c>
      <c r="F11924" s="113" t="s">
        <v>19336</v>
      </c>
      <c r="G11924" s="113" t="s">
        <v>43867</v>
      </c>
      <c r="H11924" s="113" t="s">
        <v>61332</v>
      </c>
      <c r="I11924" s="113" t="s">
        <v>89911</v>
      </c>
    </row>
    <row r="11925" spans="5:9" ht="14.5" x14ac:dyDescent="0.35">
      <c r="E11925" s="113" t="s">
        <v>79037</v>
      </c>
      <c r="F11925" s="113" t="s">
        <v>19335</v>
      </c>
      <c r="G11925" s="113" t="s">
        <v>43866</v>
      </c>
      <c r="H11925" s="113" t="s">
        <v>61331</v>
      </c>
      <c r="I11925" s="113" t="s">
        <v>89910</v>
      </c>
    </row>
    <row r="11926" spans="5:9" ht="14.5" x14ac:dyDescent="0.35">
      <c r="E11926" s="113" t="s">
        <v>79036</v>
      </c>
      <c r="F11926" s="113" t="s">
        <v>19334</v>
      </c>
      <c r="G11926" s="113" t="s">
        <v>43865</v>
      </c>
      <c r="H11926" s="113" t="s">
        <v>61330</v>
      </c>
      <c r="I11926" s="113" t="s">
        <v>89909</v>
      </c>
    </row>
    <row r="11927" spans="5:9" ht="14.5" x14ac:dyDescent="0.35">
      <c r="E11927" s="113" t="s">
        <v>79035</v>
      </c>
      <c r="F11927" s="113" t="s">
        <v>19333</v>
      </c>
      <c r="G11927" s="113" t="s">
        <v>43864</v>
      </c>
      <c r="H11927" s="113" t="s">
        <v>61329</v>
      </c>
      <c r="I11927" s="113" t="s">
        <v>89908</v>
      </c>
    </row>
    <row r="11928" spans="5:9" ht="14.5" x14ac:dyDescent="0.35">
      <c r="E11928" s="113" t="s">
        <v>79034</v>
      </c>
      <c r="F11928" s="113" t="s">
        <v>19332</v>
      </c>
      <c r="G11928" s="113" t="s">
        <v>43863</v>
      </c>
      <c r="H11928" s="113" t="s">
        <v>61328</v>
      </c>
      <c r="I11928" s="113" t="s">
        <v>89907</v>
      </c>
    </row>
    <row r="11929" spans="5:9" ht="14.5" x14ac:dyDescent="0.35">
      <c r="E11929" s="113" t="s">
        <v>79033</v>
      </c>
      <c r="F11929" s="113" t="s">
        <v>19331</v>
      </c>
      <c r="G11929" s="113" t="s">
        <v>43862</v>
      </c>
      <c r="H11929" s="113" t="s">
        <v>61327</v>
      </c>
      <c r="I11929" s="113" t="s">
        <v>89906</v>
      </c>
    </row>
    <row r="11930" spans="5:9" ht="14.5" x14ac:dyDescent="0.35">
      <c r="E11930" s="113" t="s">
        <v>79032</v>
      </c>
      <c r="F11930" s="113" t="s">
        <v>19330</v>
      </c>
      <c r="G11930" s="113" t="s">
        <v>43861</v>
      </c>
      <c r="H11930" s="113" t="s">
        <v>61326</v>
      </c>
      <c r="I11930" s="113" t="s">
        <v>89905</v>
      </c>
    </row>
    <row r="11931" spans="5:9" ht="14.5" x14ac:dyDescent="0.35">
      <c r="E11931" s="113" t="s">
        <v>79031</v>
      </c>
      <c r="F11931" s="113" t="s">
        <v>19329</v>
      </c>
      <c r="G11931" s="113" t="s">
        <v>43860</v>
      </c>
      <c r="H11931" s="113" t="s">
        <v>61325</v>
      </c>
      <c r="I11931" s="113" t="s">
        <v>89904</v>
      </c>
    </row>
    <row r="11932" spans="5:9" ht="14.5" x14ac:dyDescent="0.35">
      <c r="E11932" s="113" t="s">
        <v>79030</v>
      </c>
      <c r="F11932" s="113" t="s">
        <v>19328</v>
      </c>
      <c r="G11932" s="113" t="s">
        <v>43859</v>
      </c>
      <c r="H11932" s="113" t="s">
        <v>61324</v>
      </c>
      <c r="I11932" s="113" t="s">
        <v>89903</v>
      </c>
    </row>
    <row r="11933" spans="5:9" ht="14.5" x14ac:dyDescent="0.35">
      <c r="E11933" s="113" t="s">
        <v>79029</v>
      </c>
      <c r="F11933" s="113" t="s">
        <v>19327</v>
      </c>
      <c r="G11933" s="113" t="s">
        <v>43858</v>
      </c>
      <c r="H11933" s="113" t="s">
        <v>61323</v>
      </c>
      <c r="I11933" s="113" t="s">
        <v>89902</v>
      </c>
    </row>
    <row r="11934" spans="5:9" ht="14.5" x14ac:dyDescent="0.35">
      <c r="E11934" s="113" t="s">
        <v>79028</v>
      </c>
      <c r="F11934" s="113" t="s">
        <v>19326</v>
      </c>
      <c r="G11934" s="113" t="s">
        <v>43857</v>
      </c>
      <c r="H11934" s="113" t="s">
        <v>61322</v>
      </c>
      <c r="I11934" s="113" t="s">
        <v>89901</v>
      </c>
    </row>
    <row r="11935" spans="5:9" ht="14.5" x14ac:dyDescent="0.35">
      <c r="E11935" s="113" t="s">
        <v>79027</v>
      </c>
      <c r="F11935" s="113" t="s">
        <v>19325</v>
      </c>
      <c r="G11935" s="113" t="s">
        <v>43856</v>
      </c>
      <c r="H11935" s="113" t="s">
        <v>61321</v>
      </c>
      <c r="I11935" s="113" t="s">
        <v>89900</v>
      </c>
    </row>
    <row r="11936" spans="5:9" ht="14.5" x14ac:dyDescent="0.35">
      <c r="E11936" s="113" t="s">
        <v>79026</v>
      </c>
      <c r="F11936" s="113" t="s">
        <v>19324</v>
      </c>
      <c r="G11936" s="113" t="s">
        <v>43855</v>
      </c>
      <c r="H11936" s="113" t="s">
        <v>61320</v>
      </c>
      <c r="I11936" s="113" t="s">
        <v>89899</v>
      </c>
    </row>
    <row r="11937" spans="5:9" ht="14.5" x14ac:dyDescent="0.35">
      <c r="E11937" s="113" t="s">
        <v>79025</v>
      </c>
      <c r="F11937" s="113" t="s">
        <v>19323</v>
      </c>
      <c r="G11937" s="113" t="s">
        <v>43854</v>
      </c>
      <c r="H11937" s="113" t="s">
        <v>61319</v>
      </c>
      <c r="I11937" s="113" t="s">
        <v>89898</v>
      </c>
    </row>
    <row r="11938" spans="5:9" ht="14.5" x14ac:dyDescent="0.35">
      <c r="E11938" s="113" t="s">
        <v>79024</v>
      </c>
      <c r="F11938" s="113" t="s">
        <v>19322</v>
      </c>
      <c r="G11938" s="113" t="s">
        <v>43853</v>
      </c>
      <c r="H11938" s="113" t="s">
        <v>61318</v>
      </c>
      <c r="I11938" s="113" t="s">
        <v>89897</v>
      </c>
    </row>
    <row r="11939" spans="5:9" ht="14.5" x14ac:dyDescent="0.35">
      <c r="E11939" s="113" t="s">
        <v>79023</v>
      </c>
      <c r="F11939" s="113" t="s">
        <v>19321</v>
      </c>
      <c r="G11939" s="113" t="s">
        <v>43852</v>
      </c>
      <c r="H11939" s="113" t="s">
        <v>61317</v>
      </c>
      <c r="I11939" s="113" t="s">
        <v>89896</v>
      </c>
    </row>
    <row r="11940" spans="5:9" ht="14.5" x14ac:dyDescent="0.35">
      <c r="E11940" s="113" t="s">
        <v>79022</v>
      </c>
      <c r="F11940" s="113" t="s">
        <v>19320</v>
      </c>
      <c r="G11940" s="113" t="s">
        <v>43851</v>
      </c>
      <c r="H11940" s="113" t="s">
        <v>61316</v>
      </c>
      <c r="I11940" s="113" t="s">
        <v>89895</v>
      </c>
    </row>
    <row r="11941" spans="5:9" ht="14.5" x14ac:dyDescent="0.35">
      <c r="E11941" s="113" t="s">
        <v>79021</v>
      </c>
      <c r="F11941" s="113" t="s">
        <v>19319</v>
      </c>
      <c r="G11941" s="113" t="s">
        <v>43850</v>
      </c>
      <c r="H11941" s="113" t="s">
        <v>61315</v>
      </c>
      <c r="I11941" s="113" t="s">
        <v>89894</v>
      </c>
    </row>
    <row r="11942" spans="5:9" ht="14.5" x14ac:dyDescent="0.35">
      <c r="E11942" s="113" t="s">
        <v>79020</v>
      </c>
      <c r="F11942" s="113" t="s">
        <v>19318</v>
      </c>
      <c r="G11942" s="113" t="s">
        <v>43849</v>
      </c>
      <c r="H11942" s="113" t="s">
        <v>61314</v>
      </c>
      <c r="I11942" s="113" t="s">
        <v>89893</v>
      </c>
    </row>
    <row r="11943" spans="5:9" ht="14.5" x14ac:dyDescent="0.35">
      <c r="E11943" s="113" t="s">
        <v>79019</v>
      </c>
      <c r="F11943" s="113" t="s">
        <v>19317</v>
      </c>
      <c r="G11943" s="113" t="s">
        <v>43848</v>
      </c>
      <c r="H11943" s="113" t="s">
        <v>61313</v>
      </c>
      <c r="I11943" s="113" t="s">
        <v>89892</v>
      </c>
    </row>
    <row r="11944" spans="5:9" ht="14.5" x14ac:dyDescent="0.35">
      <c r="E11944" s="113" t="s">
        <v>79018</v>
      </c>
      <c r="F11944" s="113" t="s">
        <v>19316</v>
      </c>
      <c r="G11944" s="113" t="s">
        <v>43847</v>
      </c>
      <c r="H11944" s="113" t="s">
        <v>61312</v>
      </c>
      <c r="I11944" s="113" t="s">
        <v>89891</v>
      </c>
    </row>
    <row r="11945" spans="5:9" ht="14.5" x14ac:dyDescent="0.35">
      <c r="E11945" s="113" t="s">
        <v>79017</v>
      </c>
      <c r="F11945" s="113" t="s">
        <v>19315</v>
      </c>
      <c r="G11945" s="113" t="s">
        <v>43846</v>
      </c>
      <c r="H11945" s="113" t="s">
        <v>61311</v>
      </c>
      <c r="I11945" s="113" t="s">
        <v>89890</v>
      </c>
    </row>
    <row r="11946" spans="5:9" ht="14.5" x14ac:dyDescent="0.35">
      <c r="E11946" s="113" t="s">
        <v>79016</v>
      </c>
      <c r="F11946" s="113" t="s">
        <v>19314</v>
      </c>
      <c r="G11946" s="113" t="s">
        <v>43845</v>
      </c>
      <c r="H11946" s="113" t="s">
        <v>61310</v>
      </c>
      <c r="I11946" s="113" t="s">
        <v>89889</v>
      </c>
    </row>
    <row r="11947" spans="5:9" ht="14.5" x14ac:dyDescent="0.35">
      <c r="E11947" s="113" t="s">
        <v>79015</v>
      </c>
      <c r="F11947" s="113" t="s">
        <v>19313</v>
      </c>
      <c r="G11947" s="113" t="s">
        <v>43844</v>
      </c>
      <c r="H11947" s="113" t="s">
        <v>61309</v>
      </c>
      <c r="I11947" s="113" t="s">
        <v>89888</v>
      </c>
    </row>
    <row r="11948" spans="5:9" ht="14.5" x14ac:dyDescent="0.35">
      <c r="E11948" s="113" t="s">
        <v>79014</v>
      </c>
      <c r="F11948" s="113" t="s">
        <v>19312</v>
      </c>
      <c r="G11948" s="113" t="s">
        <v>43843</v>
      </c>
      <c r="H11948" s="113" t="s">
        <v>61308</v>
      </c>
      <c r="I11948" s="113" t="s">
        <v>89887</v>
      </c>
    </row>
    <row r="11949" spans="5:9" ht="14.5" x14ac:dyDescent="0.35">
      <c r="E11949" s="113" t="s">
        <v>79013</v>
      </c>
      <c r="F11949" s="113" t="s">
        <v>19311</v>
      </c>
      <c r="G11949" s="113" t="s">
        <v>43842</v>
      </c>
      <c r="H11949" s="113" t="s">
        <v>61307</v>
      </c>
      <c r="I11949" s="113" t="s">
        <v>89886</v>
      </c>
    </row>
    <row r="11950" spans="5:9" ht="14.5" x14ac:dyDescent="0.35">
      <c r="E11950" s="113" t="s">
        <v>79012</v>
      </c>
      <c r="F11950" s="113" t="s">
        <v>19310</v>
      </c>
      <c r="G11950" s="113" t="s">
        <v>43841</v>
      </c>
      <c r="H11950" s="113" t="s">
        <v>61306</v>
      </c>
      <c r="I11950" s="113" t="s">
        <v>89885</v>
      </c>
    </row>
    <row r="11951" spans="5:9" ht="14.5" x14ac:dyDescent="0.35">
      <c r="E11951" s="113" t="s">
        <v>79011</v>
      </c>
      <c r="F11951" s="113" t="s">
        <v>19309</v>
      </c>
      <c r="G11951" s="113" t="s">
        <v>43840</v>
      </c>
      <c r="H11951" s="113" t="s">
        <v>61305</v>
      </c>
      <c r="I11951" s="113" t="s">
        <v>89884</v>
      </c>
    </row>
    <row r="11952" spans="5:9" ht="14.5" x14ac:dyDescent="0.35">
      <c r="E11952" s="113" t="s">
        <v>79010</v>
      </c>
      <c r="F11952" s="113" t="s">
        <v>19308</v>
      </c>
      <c r="G11952" s="113" t="s">
        <v>43839</v>
      </c>
      <c r="H11952" s="113" t="s">
        <v>61304</v>
      </c>
      <c r="I11952" s="113" t="s">
        <v>89883</v>
      </c>
    </row>
    <row r="11953" spans="5:9" ht="14.5" x14ac:dyDescent="0.35">
      <c r="E11953" s="113" t="s">
        <v>79009</v>
      </c>
      <c r="F11953" s="113" t="s">
        <v>19307</v>
      </c>
      <c r="G11953" s="113" t="s">
        <v>43838</v>
      </c>
      <c r="H11953" s="113" t="s">
        <v>61303</v>
      </c>
      <c r="I11953" s="113" t="s">
        <v>89882</v>
      </c>
    </row>
    <row r="11954" spans="5:9" ht="14.5" x14ac:dyDescent="0.35">
      <c r="E11954" s="113" t="s">
        <v>79008</v>
      </c>
      <c r="F11954" s="113" t="s">
        <v>19306</v>
      </c>
      <c r="G11954" s="113" t="s">
        <v>43837</v>
      </c>
      <c r="H11954" s="113" t="s">
        <v>61302</v>
      </c>
      <c r="I11954" s="113" t="s">
        <v>89881</v>
      </c>
    </row>
    <row r="11955" spans="5:9" ht="14.5" x14ac:dyDescent="0.35">
      <c r="E11955" s="113" t="s">
        <v>79007</v>
      </c>
      <c r="F11955" s="113" t="s">
        <v>19305</v>
      </c>
      <c r="G11955" s="113" t="s">
        <v>43836</v>
      </c>
      <c r="H11955" s="113" t="s">
        <v>61301</v>
      </c>
      <c r="I11955" s="113" t="s">
        <v>89880</v>
      </c>
    </row>
    <row r="11956" spans="5:9" ht="14.5" x14ac:dyDescent="0.35">
      <c r="E11956" s="113" t="s">
        <v>79006</v>
      </c>
      <c r="F11956" s="113" t="s">
        <v>19304</v>
      </c>
      <c r="G11956" s="113" t="s">
        <v>43835</v>
      </c>
      <c r="H11956" s="113" t="s">
        <v>61300</v>
      </c>
      <c r="I11956" s="113" t="s">
        <v>89879</v>
      </c>
    </row>
    <row r="11957" spans="5:9" ht="14.5" x14ac:dyDescent="0.35">
      <c r="E11957" s="113" t="s">
        <v>79005</v>
      </c>
      <c r="F11957" s="113" t="s">
        <v>19303</v>
      </c>
      <c r="G11957" s="113" t="s">
        <v>43834</v>
      </c>
      <c r="H11957" s="113" t="s">
        <v>61299</v>
      </c>
      <c r="I11957" s="113" t="s">
        <v>89878</v>
      </c>
    </row>
    <row r="11958" spans="5:9" ht="14.5" x14ac:dyDescent="0.35">
      <c r="E11958" s="113" t="s">
        <v>79004</v>
      </c>
      <c r="F11958" s="113" t="s">
        <v>19302</v>
      </c>
      <c r="G11958" s="113" t="s">
        <v>43833</v>
      </c>
      <c r="H11958" s="113" t="s">
        <v>61298</v>
      </c>
      <c r="I11958" s="113" t="s">
        <v>89877</v>
      </c>
    </row>
    <row r="11959" spans="5:9" ht="14.5" x14ac:dyDescent="0.35">
      <c r="E11959" s="113" t="s">
        <v>79003</v>
      </c>
      <c r="F11959" s="113" t="s">
        <v>19301</v>
      </c>
      <c r="G11959" s="113" t="s">
        <v>43832</v>
      </c>
      <c r="H11959" s="113" t="s">
        <v>61297</v>
      </c>
      <c r="I11959" s="113" t="s">
        <v>89876</v>
      </c>
    </row>
    <row r="11960" spans="5:9" ht="14.5" x14ac:dyDescent="0.35">
      <c r="E11960" s="113" t="s">
        <v>79002</v>
      </c>
      <c r="F11960" s="113" t="s">
        <v>19300</v>
      </c>
      <c r="G11960" s="113" t="s">
        <v>43831</v>
      </c>
      <c r="H11960" s="113" t="s">
        <v>61296</v>
      </c>
      <c r="I11960" s="113" t="s">
        <v>89875</v>
      </c>
    </row>
    <row r="11961" spans="5:9" ht="14.5" x14ac:dyDescent="0.35">
      <c r="E11961" s="113" t="s">
        <v>79001</v>
      </c>
      <c r="F11961" s="113" t="s">
        <v>19299</v>
      </c>
      <c r="G11961" s="113" t="s">
        <v>43830</v>
      </c>
      <c r="H11961" s="113" t="s">
        <v>61295</v>
      </c>
      <c r="I11961" s="113" t="s">
        <v>89874</v>
      </c>
    </row>
    <row r="11962" spans="5:9" ht="14.5" x14ac:dyDescent="0.35">
      <c r="E11962" s="113" t="s">
        <v>79000</v>
      </c>
      <c r="F11962" s="113" t="s">
        <v>19298</v>
      </c>
      <c r="G11962" s="113" t="s">
        <v>43829</v>
      </c>
      <c r="H11962" s="113" t="s">
        <v>61294</v>
      </c>
      <c r="I11962" s="113" t="s">
        <v>89873</v>
      </c>
    </row>
    <row r="11963" spans="5:9" ht="14.5" x14ac:dyDescent="0.35">
      <c r="E11963" s="113" t="s">
        <v>78999</v>
      </c>
      <c r="F11963" s="113" t="s">
        <v>19297</v>
      </c>
      <c r="G11963" s="113" t="s">
        <v>43828</v>
      </c>
      <c r="H11963" s="113" t="s">
        <v>61293</v>
      </c>
      <c r="I11963" s="113" t="s">
        <v>89872</v>
      </c>
    </row>
    <row r="11964" spans="5:9" ht="14.5" x14ac:dyDescent="0.35">
      <c r="E11964" s="113" t="s">
        <v>78998</v>
      </c>
      <c r="F11964" s="113" t="s">
        <v>19296</v>
      </c>
      <c r="G11964" s="113" t="s">
        <v>43827</v>
      </c>
      <c r="H11964" s="113" t="s">
        <v>61292</v>
      </c>
      <c r="I11964" s="113" t="s">
        <v>89871</v>
      </c>
    </row>
    <row r="11965" spans="5:9" ht="14.5" x14ac:dyDescent="0.35">
      <c r="E11965" s="113" t="s">
        <v>78997</v>
      </c>
      <c r="F11965" s="113" t="s">
        <v>19295</v>
      </c>
      <c r="G11965" s="113" t="s">
        <v>43826</v>
      </c>
      <c r="H11965" s="113" t="s">
        <v>61291</v>
      </c>
      <c r="I11965" s="113" t="s">
        <v>89870</v>
      </c>
    </row>
    <row r="11966" spans="5:9" ht="14.5" x14ac:dyDescent="0.35">
      <c r="E11966" s="113" t="s">
        <v>78996</v>
      </c>
      <c r="F11966" s="113" t="s">
        <v>19294</v>
      </c>
      <c r="G11966" s="113" t="s">
        <v>43825</v>
      </c>
      <c r="H11966" s="113" t="s">
        <v>61290</v>
      </c>
      <c r="I11966" s="113" t="s">
        <v>89869</v>
      </c>
    </row>
    <row r="11967" spans="5:9" ht="14.5" x14ac:dyDescent="0.35">
      <c r="E11967" s="113" t="s">
        <v>78995</v>
      </c>
      <c r="F11967" s="113" t="s">
        <v>19293</v>
      </c>
      <c r="G11967" s="113" t="s">
        <v>43824</v>
      </c>
      <c r="H11967" s="113" t="s">
        <v>61289</v>
      </c>
      <c r="I11967" s="113" t="s">
        <v>89868</v>
      </c>
    </row>
    <row r="11968" spans="5:9" ht="14.5" x14ac:dyDescent="0.35">
      <c r="E11968" s="113" t="s">
        <v>78994</v>
      </c>
      <c r="F11968" s="113" t="s">
        <v>19292</v>
      </c>
      <c r="G11968" s="113" t="s">
        <v>43823</v>
      </c>
      <c r="H11968" s="113" t="s">
        <v>61288</v>
      </c>
      <c r="I11968" s="113" t="s">
        <v>89867</v>
      </c>
    </row>
    <row r="11969" spans="5:9" ht="14.5" x14ac:dyDescent="0.35">
      <c r="E11969" s="113" t="s">
        <v>78993</v>
      </c>
      <c r="F11969" s="113" t="s">
        <v>19291</v>
      </c>
      <c r="G11969" s="113" t="s">
        <v>43822</v>
      </c>
      <c r="H11969" s="113" t="s">
        <v>61287</v>
      </c>
      <c r="I11969" s="113" t="s">
        <v>89866</v>
      </c>
    </row>
    <row r="11970" spans="5:9" ht="14.5" x14ac:dyDescent="0.35">
      <c r="E11970" s="113" t="s">
        <v>78992</v>
      </c>
      <c r="F11970" s="113" t="s">
        <v>19290</v>
      </c>
      <c r="G11970" s="113" t="s">
        <v>43821</v>
      </c>
      <c r="H11970" s="113" t="s">
        <v>61286</v>
      </c>
      <c r="I11970" s="113" t="s">
        <v>89865</v>
      </c>
    </row>
    <row r="11971" spans="5:9" ht="14.5" x14ac:dyDescent="0.35">
      <c r="E11971" s="113" t="s">
        <v>78991</v>
      </c>
      <c r="F11971" s="113" t="s">
        <v>19289</v>
      </c>
      <c r="G11971" s="113" t="s">
        <v>43820</v>
      </c>
      <c r="H11971" s="113" t="s">
        <v>61285</v>
      </c>
      <c r="I11971" s="113" t="s">
        <v>89864</v>
      </c>
    </row>
    <row r="11972" spans="5:9" ht="14.5" x14ac:dyDescent="0.35">
      <c r="E11972" s="113" t="s">
        <v>78990</v>
      </c>
      <c r="F11972" s="113" t="s">
        <v>19288</v>
      </c>
      <c r="G11972" s="113" t="s">
        <v>43819</v>
      </c>
      <c r="H11972" s="113" t="s">
        <v>61284</v>
      </c>
      <c r="I11972" s="113" t="s">
        <v>89863</v>
      </c>
    </row>
    <row r="11973" spans="5:9" ht="14.5" x14ac:dyDescent="0.35">
      <c r="E11973" s="113" t="s">
        <v>78989</v>
      </c>
      <c r="F11973" s="113" t="s">
        <v>19287</v>
      </c>
      <c r="G11973" s="113" t="s">
        <v>43818</v>
      </c>
      <c r="H11973" s="113" t="s">
        <v>61283</v>
      </c>
      <c r="I11973" s="113" t="s">
        <v>89862</v>
      </c>
    </row>
    <row r="11974" spans="5:9" ht="14.5" x14ac:dyDescent="0.35">
      <c r="E11974" s="113" t="s">
        <v>78988</v>
      </c>
      <c r="F11974" s="113" t="s">
        <v>19286</v>
      </c>
      <c r="G11974" s="113" t="s">
        <v>43817</v>
      </c>
      <c r="H11974" s="113" t="s">
        <v>61282</v>
      </c>
      <c r="I11974" s="113" t="s">
        <v>89861</v>
      </c>
    </row>
    <row r="11975" spans="5:9" ht="14.5" x14ac:dyDescent="0.35">
      <c r="E11975" s="113" t="s">
        <v>78987</v>
      </c>
      <c r="F11975" s="113" t="s">
        <v>19285</v>
      </c>
      <c r="G11975" s="113" t="s">
        <v>43816</v>
      </c>
      <c r="H11975" s="113" t="s">
        <v>61281</v>
      </c>
      <c r="I11975" s="113" t="s">
        <v>89860</v>
      </c>
    </row>
    <row r="11976" spans="5:9" ht="14.5" x14ac:dyDescent="0.35">
      <c r="E11976" s="113" t="s">
        <v>78986</v>
      </c>
      <c r="F11976" s="113" t="s">
        <v>19284</v>
      </c>
      <c r="G11976" s="113" t="s">
        <v>140748</v>
      </c>
      <c r="H11976" s="113" t="s">
        <v>61280</v>
      </c>
      <c r="I11976" s="113" t="s">
        <v>89859</v>
      </c>
    </row>
    <row r="11977" spans="5:9" ht="14.5" x14ac:dyDescent="0.35">
      <c r="E11977" s="113" t="s">
        <v>78985</v>
      </c>
      <c r="F11977" s="113" t="s">
        <v>19283</v>
      </c>
      <c r="G11977" s="113" t="s">
        <v>140749</v>
      </c>
      <c r="H11977" s="113" t="s">
        <v>61279</v>
      </c>
      <c r="I11977" s="113" t="s">
        <v>89858</v>
      </c>
    </row>
    <row r="11978" spans="5:9" ht="14.5" x14ac:dyDescent="0.35">
      <c r="E11978" s="113" t="s">
        <v>78984</v>
      </c>
      <c r="F11978" s="113" t="s">
        <v>19282</v>
      </c>
      <c r="G11978" s="113" t="s">
        <v>125084</v>
      </c>
      <c r="H11978" s="113" t="s">
        <v>61278</v>
      </c>
      <c r="I11978" s="113" t="s">
        <v>89857</v>
      </c>
    </row>
    <row r="11979" spans="5:9" ht="14.5" x14ac:dyDescent="0.35">
      <c r="E11979" s="113" t="s">
        <v>78983</v>
      </c>
      <c r="F11979" s="113" t="s">
        <v>19281</v>
      </c>
      <c r="G11979" s="113" t="s">
        <v>122355</v>
      </c>
      <c r="H11979" s="113" t="s">
        <v>61277</v>
      </c>
      <c r="I11979" s="113" t="s">
        <v>89856</v>
      </c>
    </row>
    <row r="11980" spans="5:9" ht="14.5" x14ac:dyDescent="0.35">
      <c r="E11980" s="113" t="s">
        <v>78982</v>
      </c>
      <c r="F11980" s="113" t="s">
        <v>19280</v>
      </c>
      <c r="G11980" s="113" t="s">
        <v>118162</v>
      </c>
      <c r="H11980" s="113" t="s">
        <v>61276</v>
      </c>
      <c r="I11980" s="113" t="s">
        <v>89855</v>
      </c>
    </row>
    <row r="11981" spans="5:9" ht="14.5" x14ac:dyDescent="0.35">
      <c r="E11981" s="113" t="s">
        <v>78981</v>
      </c>
      <c r="F11981" s="113" t="s">
        <v>19279</v>
      </c>
      <c r="G11981" s="113" t="s">
        <v>120708</v>
      </c>
      <c r="H11981" s="113" t="s">
        <v>61275</v>
      </c>
      <c r="I11981" s="113" t="s">
        <v>89854</v>
      </c>
    </row>
    <row r="11982" spans="5:9" ht="14.5" x14ac:dyDescent="0.35">
      <c r="E11982" s="113" t="s">
        <v>78980</v>
      </c>
      <c r="F11982" s="113" t="s">
        <v>19278</v>
      </c>
      <c r="G11982" s="113" t="s">
        <v>109939</v>
      </c>
      <c r="H11982" s="113" t="s">
        <v>61274</v>
      </c>
      <c r="I11982" s="113" t="s">
        <v>89853</v>
      </c>
    </row>
    <row r="11983" spans="5:9" ht="14.5" x14ac:dyDescent="0.35">
      <c r="E11983" s="113" t="s">
        <v>78979</v>
      </c>
      <c r="F11983" s="113" t="s">
        <v>19277</v>
      </c>
      <c r="G11983" s="113" t="s">
        <v>109938</v>
      </c>
      <c r="H11983" s="113" t="s">
        <v>61273</v>
      </c>
      <c r="I11983" s="113" t="s">
        <v>89852</v>
      </c>
    </row>
    <row r="11984" spans="5:9" ht="14.5" x14ac:dyDescent="0.35">
      <c r="E11984" s="113" t="s">
        <v>78978</v>
      </c>
      <c r="F11984" s="113" t="s">
        <v>19276</v>
      </c>
      <c r="G11984" s="113" t="s">
        <v>109937</v>
      </c>
      <c r="H11984" s="113" t="s">
        <v>61272</v>
      </c>
      <c r="I11984" s="113" t="s">
        <v>89851</v>
      </c>
    </row>
    <row r="11985" spans="5:9" ht="14.5" x14ac:dyDescent="0.35">
      <c r="E11985" s="113" t="s">
        <v>78977</v>
      </c>
      <c r="F11985" s="113" t="s">
        <v>19275</v>
      </c>
      <c r="G11985" s="113" t="s">
        <v>109936</v>
      </c>
      <c r="H11985" s="113" t="s">
        <v>61271</v>
      </c>
      <c r="I11985" s="113" t="s">
        <v>89850</v>
      </c>
    </row>
    <row r="11986" spans="5:9" ht="14.5" x14ac:dyDescent="0.35">
      <c r="E11986" s="113" t="s">
        <v>78976</v>
      </c>
      <c r="F11986" s="113" t="s">
        <v>19274</v>
      </c>
      <c r="G11986" s="113" t="s">
        <v>43815</v>
      </c>
      <c r="H11986" s="113" t="s">
        <v>61270</v>
      </c>
      <c r="I11986" s="113" t="s">
        <v>89849</v>
      </c>
    </row>
    <row r="11987" spans="5:9" ht="14.5" x14ac:dyDescent="0.35">
      <c r="E11987" s="113" t="s">
        <v>78975</v>
      </c>
      <c r="F11987" s="113" t="s">
        <v>19273</v>
      </c>
      <c r="G11987" s="113" t="s">
        <v>43814</v>
      </c>
      <c r="H11987" s="113" t="s">
        <v>61269</v>
      </c>
      <c r="I11987" s="113" t="s">
        <v>89848</v>
      </c>
    </row>
    <row r="11988" spans="5:9" ht="14.5" x14ac:dyDescent="0.35">
      <c r="E11988" s="113" t="s">
        <v>78974</v>
      </c>
      <c r="F11988" s="113" t="s">
        <v>19272</v>
      </c>
      <c r="G11988" s="113" t="s">
        <v>43813</v>
      </c>
      <c r="H11988" s="113" t="s">
        <v>61268</v>
      </c>
      <c r="I11988" s="113" t="s">
        <v>89847</v>
      </c>
    </row>
    <row r="11989" spans="5:9" ht="14.5" x14ac:dyDescent="0.35">
      <c r="E11989" s="113" t="s">
        <v>78973</v>
      </c>
      <c r="F11989" s="113" t="s">
        <v>19271</v>
      </c>
      <c r="G11989" s="113" t="s">
        <v>43812</v>
      </c>
      <c r="H11989" s="113" t="s">
        <v>61267</v>
      </c>
      <c r="I11989" s="113" t="s">
        <v>89846</v>
      </c>
    </row>
    <row r="11990" spans="5:9" ht="14.5" x14ac:dyDescent="0.35">
      <c r="E11990" s="113" t="s">
        <v>78972</v>
      </c>
      <c r="F11990" s="113" t="s">
        <v>19270</v>
      </c>
      <c r="G11990" s="113" t="s">
        <v>43811</v>
      </c>
      <c r="H11990" s="113" t="s">
        <v>61266</v>
      </c>
      <c r="I11990" s="113" t="s">
        <v>89845</v>
      </c>
    </row>
    <row r="11991" spans="5:9" ht="14.5" x14ac:dyDescent="0.35">
      <c r="E11991" s="113" t="s">
        <v>78971</v>
      </c>
      <c r="F11991" s="113" t="s">
        <v>19269</v>
      </c>
      <c r="G11991" s="113" t="s">
        <v>43810</v>
      </c>
      <c r="H11991" s="113" t="s">
        <v>61265</v>
      </c>
      <c r="I11991" s="113" t="s">
        <v>89844</v>
      </c>
    </row>
    <row r="11992" spans="5:9" ht="14.5" x14ac:dyDescent="0.35">
      <c r="E11992" s="113" t="s">
        <v>78970</v>
      </c>
      <c r="F11992" s="113" t="s">
        <v>19268</v>
      </c>
      <c r="G11992" s="113" t="s">
        <v>43809</v>
      </c>
      <c r="H11992" s="113" t="s">
        <v>61264</v>
      </c>
      <c r="I11992" s="113" t="s">
        <v>89843</v>
      </c>
    </row>
    <row r="11993" spans="5:9" ht="14.5" x14ac:dyDescent="0.35">
      <c r="E11993" s="113" t="s">
        <v>78969</v>
      </c>
      <c r="F11993" s="113" t="s">
        <v>19267</v>
      </c>
      <c r="G11993" s="113" t="s">
        <v>43808</v>
      </c>
      <c r="H11993" s="113" t="s">
        <v>61263</v>
      </c>
      <c r="I11993" s="113" t="s">
        <v>89842</v>
      </c>
    </row>
    <row r="11994" spans="5:9" ht="14.5" x14ac:dyDescent="0.35">
      <c r="E11994" s="113" t="s">
        <v>78968</v>
      </c>
      <c r="F11994" s="113" t="s">
        <v>19266</v>
      </c>
      <c r="G11994" s="113" t="s">
        <v>43807</v>
      </c>
      <c r="H11994" s="113" t="s">
        <v>61262</v>
      </c>
      <c r="I11994" s="113" t="s">
        <v>89841</v>
      </c>
    </row>
    <row r="11995" spans="5:9" ht="14.5" x14ac:dyDescent="0.35">
      <c r="E11995" s="113" t="s">
        <v>78967</v>
      </c>
      <c r="F11995" s="113" t="s">
        <v>19265</v>
      </c>
      <c r="G11995" s="113" t="s">
        <v>43806</v>
      </c>
      <c r="H11995" s="113" t="s">
        <v>61261</v>
      </c>
      <c r="I11995" s="113" t="s">
        <v>89840</v>
      </c>
    </row>
    <row r="11996" spans="5:9" ht="14.5" x14ac:dyDescent="0.35">
      <c r="E11996" s="113" t="s">
        <v>78966</v>
      </c>
      <c r="F11996" s="113" t="s">
        <v>19264</v>
      </c>
      <c r="G11996" s="113" t="s">
        <v>43805</v>
      </c>
      <c r="H11996" s="113" t="s">
        <v>61260</v>
      </c>
      <c r="I11996" s="113" t="s">
        <v>89839</v>
      </c>
    </row>
    <row r="11997" spans="5:9" ht="14.5" x14ac:dyDescent="0.35">
      <c r="E11997" s="113" t="s">
        <v>78965</v>
      </c>
      <c r="F11997" s="113" t="s">
        <v>19263</v>
      </c>
      <c r="G11997" s="113" t="s">
        <v>43804</v>
      </c>
      <c r="H11997" s="113" t="s">
        <v>61259</v>
      </c>
      <c r="I11997" s="113" t="s">
        <v>89838</v>
      </c>
    </row>
    <row r="11998" spans="5:9" ht="14.5" x14ac:dyDescent="0.35">
      <c r="E11998" s="113" t="s">
        <v>78964</v>
      </c>
      <c r="F11998" s="113" t="s">
        <v>19262</v>
      </c>
      <c r="G11998" s="113" t="s">
        <v>43803</v>
      </c>
      <c r="H11998" s="113" t="s">
        <v>61258</v>
      </c>
      <c r="I11998" s="113" t="s">
        <v>89837</v>
      </c>
    </row>
    <row r="11999" spans="5:9" ht="14.5" x14ac:dyDescent="0.35">
      <c r="E11999" s="113" t="s">
        <v>78963</v>
      </c>
      <c r="F11999" s="113" t="s">
        <v>19261</v>
      </c>
      <c r="G11999" s="113" t="s">
        <v>43802</v>
      </c>
      <c r="H11999" s="113" t="s">
        <v>61257</v>
      </c>
      <c r="I11999" s="113" t="s">
        <v>89836</v>
      </c>
    </row>
    <row r="12000" spans="5:9" ht="14.5" x14ac:dyDescent="0.35">
      <c r="E12000" s="113" t="s">
        <v>78962</v>
      </c>
      <c r="F12000" s="113" t="s">
        <v>19260</v>
      </c>
      <c r="G12000" s="113" t="s">
        <v>43801</v>
      </c>
      <c r="H12000" s="113" t="s">
        <v>61256</v>
      </c>
      <c r="I12000" s="113" t="s">
        <v>89835</v>
      </c>
    </row>
    <row r="12001" spans="5:9" ht="14.5" x14ac:dyDescent="0.35">
      <c r="E12001" s="113" t="s">
        <v>78961</v>
      </c>
      <c r="F12001" s="113" t="s">
        <v>19259</v>
      </c>
      <c r="G12001" s="113" t="s">
        <v>43800</v>
      </c>
      <c r="H12001" s="113" t="s">
        <v>61255</v>
      </c>
      <c r="I12001" s="113" t="s">
        <v>89834</v>
      </c>
    </row>
    <row r="12002" spans="5:9" ht="14.5" x14ac:dyDescent="0.35">
      <c r="E12002" s="113" t="s">
        <v>50021</v>
      </c>
      <c r="F12002" s="113" t="s">
        <v>19258</v>
      </c>
      <c r="G12002" s="113" t="s">
        <v>43799</v>
      </c>
      <c r="H12002" s="113" t="s">
        <v>61254</v>
      </c>
      <c r="I12002" s="113" t="s">
        <v>89833</v>
      </c>
    </row>
    <row r="12003" spans="5:9" ht="14.5" x14ac:dyDescent="0.35">
      <c r="E12003" s="113" t="s">
        <v>78960</v>
      </c>
      <c r="F12003" s="113" t="s">
        <v>19257</v>
      </c>
      <c r="G12003" s="113" t="s">
        <v>43798</v>
      </c>
      <c r="H12003" s="113" t="s">
        <v>61253</v>
      </c>
      <c r="I12003" s="113" t="s">
        <v>89832</v>
      </c>
    </row>
    <row r="12004" spans="5:9" ht="14.5" x14ac:dyDescent="0.35">
      <c r="E12004" s="113" t="s">
        <v>78959</v>
      </c>
      <c r="F12004" s="113" t="s">
        <v>19256</v>
      </c>
      <c r="G12004" s="113" t="s">
        <v>140750</v>
      </c>
      <c r="H12004" s="113" t="s">
        <v>61252</v>
      </c>
      <c r="I12004" s="113" t="s">
        <v>89831</v>
      </c>
    </row>
    <row r="12005" spans="5:9" ht="14.5" x14ac:dyDescent="0.35">
      <c r="E12005" s="113" t="s">
        <v>78958</v>
      </c>
      <c r="F12005" s="113" t="s">
        <v>19255</v>
      </c>
      <c r="G12005" s="113" t="s">
        <v>140751</v>
      </c>
      <c r="H12005" s="113" t="s">
        <v>61251</v>
      </c>
      <c r="I12005" s="113" t="s">
        <v>89830</v>
      </c>
    </row>
    <row r="12006" spans="5:9" ht="14.5" x14ac:dyDescent="0.35">
      <c r="E12006" s="113" t="s">
        <v>78957</v>
      </c>
      <c r="F12006" s="113" t="s">
        <v>19254</v>
      </c>
      <c r="G12006" s="113" t="s">
        <v>138401</v>
      </c>
      <c r="H12006" s="113" t="s">
        <v>61250</v>
      </c>
      <c r="I12006" s="113" t="s">
        <v>89829</v>
      </c>
    </row>
    <row r="12007" spans="5:9" ht="14.5" x14ac:dyDescent="0.35">
      <c r="E12007" s="113" t="s">
        <v>78956</v>
      </c>
      <c r="F12007" s="113" t="s">
        <v>19253</v>
      </c>
      <c r="G12007" s="113" t="s">
        <v>128975</v>
      </c>
      <c r="H12007" s="113" t="s">
        <v>61249</v>
      </c>
      <c r="I12007" s="113" t="s">
        <v>89828</v>
      </c>
    </row>
    <row r="12008" spans="5:9" ht="14.5" x14ac:dyDescent="0.35">
      <c r="E12008" s="113" t="s">
        <v>78955</v>
      </c>
      <c r="F12008" s="113" t="s">
        <v>19252</v>
      </c>
      <c r="G12008" s="113" t="s">
        <v>128976</v>
      </c>
      <c r="H12008" s="113" t="s">
        <v>61248</v>
      </c>
      <c r="I12008" s="113" t="s">
        <v>89827</v>
      </c>
    </row>
    <row r="12009" spans="5:9" ht="14.5" x14ac:dyDescent="0.35">
      <c r="E12009" s="113" t="s">
        <v>78954</v>
      </c>
      <c r="F12009" s="113" t="s">
        <v>19251</v>
      </c>
      <c r="G12009" s="113" t="s">
        <v>128977</v>
      </c>
      <c r="H12009" s="113" t="s">
        <v>61247</v>
      </c>
      <c r="I12009" s="113" t="s">
        <v>89826</v>
      </c>
    </row>
    <row r="12010" spans="5:9" ht="14.5" x14ac:dyDescent="0.35">
      <c r="E12010" s="113" t="s">
        <v>78953</v>
      </c>
      <c r="F12010" s="113" t="s">
        <v>19250</v>
      </c>
      <c r="G12010" s="113" t="s">
        <v>128978</v>
      </c>
      <c r="H12010" s="113" t="s">
        <v>61246</v>
      </c>
      <c r="I12010" s="113" t="s">
        <v>89825</v>
      </c>
    </row>
    <row r="12011" spans="5:9" ht="14.5" x14ac:dyDescent="0.35">
      <c r="E12011" s="113" t="s">
        <v>78952</v>
      </c>
      <c r="F12011" s="113" t="s">
        <v>19249</v>
      </c>
      <c r="G12011" s="113" t="s">
        <v>128979</v>
      </c>
      <c r="H12011" s="113" t="s">
        <v>61245</v>
      </c>
      <c r="I12011" s="113" t="s">
        <v>89824</v>
      </c>
    </row>
    <row r="12012" spans="5:9" ht="14.5" x14ac:dyDescent="0.35">
      <c r="E12012" s="113" t="s">
        <v>78951</v>
      </c>
      <c r="F12012" s="113" t="s">
        <v>19248</v>
      </c>
      <c r="G12012" s="113" t="s">
        <v>125085</v>
      </c>
      <c r="H12012" s="113" t="s">
        <v>61244</v>
      </c>
      <c r="I12012" s="113" t="s">
        <v>89823</v>
      </c>
    </row>
    <row r="12013" spans="5:9" ht="14.5" x14ac:dyDescent="0.35">
      <c r="E12013" s="113" t="s">
        <v>78950</v>
      </c>
      <c r="F12013" s="113" t="s">
        <v>19247</v>
      </c>
      <c r="G12013" s="113" t="s">
        <v>125086</v>
      </c>
      <c r="H12013" s="113" t="s">
        <v>61243</v>
      </c>
      <c r="I12013" s="113" t="s">
        <v>89822</v>
      </c>
    </row>
    <row r="12014" spans="5:9" ht="14.5" x14ac:dyDescent="0.35">
      <c r="E12014" s="113" t="s">
        <v>78949</v>
      </c>
      <c r="F12014" s="113" t="s">
        <v>19246</v>
      </c>
      <c r="G12014" s="113" t="s">
        <v>125087</v>
      </c>
      <c r="H12014" s="113" t="s">
        <v>61242</v>
      </c>
      <c r="I12014" s="113" t="s">
        <v>89821</v>
      </c>
    </row>
    <row r="12015" spans="5:9" ht="14.5" x14ac:dyDescent="0.35">
      <c r="E12015" s="113" t="s">
        <v>78948</v>
      </c>
      <c r="F12015" s="113" t="s">
        <v>19245</v>
      </c>
      <c r="G12015" s="113" t="s">
        <v>128980</v>
      </c>
      <c r="H12015" s="113" t="s">
        <v>61241</v>
      </c>
      <c r="I12015" s="113" t="s">
        <v>89820</v>
      </c>
    </row>
    <row r="12016" spans="5:9" ht="14.5" x14ac:dyDescent="0.35">
      <c r="E12016" s="113" t="s">
        <v>78947</v>
      </c>
      <c r="F12016" s="113" t="s">
        <v>19244</v>
      </c>
      <c r="G12016" s="113" t="s">
        <v>128981</v>
      </c>
      <c r="H12016" s="113" t="s">
        <v>61240</v>
      </c>
      <c r="I12016" s="113" t="s">
        <v>89819</v>
      </c>
    </row>
    <row r="12017" spans="5:9" ht="14.5" x14ac:dyDescent="0.35">
      <c r="E12017" s="113" t="s">
        <v>78946</v>
      </c>
      <c r="F12017" s="113" t="s">
        <v>19243</v>
      </c>
      <c r="G12017" s="113" t="s">
        <v>128982</v>
      </c>
      <c r="H12017" s="113" t="s">
        <v>61239</v>
      </c>
      <c r="I12017" s="113" t="s">
        <v>140263</v>
      </c>
    </row>
    <row r="12018" spans="5:9" ht="14.5" x14ac:dyDescent="0.35">
      <c r="E12018" s="113" t="s">
        <v>78945</v>
      </c>
      <c r="F12018" s="113" t="s">
        <v>19242</v>
      </c>
      <c r="G12018" s="113" t="s">
        <v>125088</v>
      </c>
      <c r="H12018" s="113" t="s">
        <v>61238</v>
      </c>
      <c r="I12018" s="113" t="s">
        <v>89818</v>
      </c>
    </row>
    <row r="12019" spans="5:9" ht="14.5" x14ac:dyDescent="0.35">
      <c r="E12019" s="113" t="s">
        <v>78944</v>
      </c>
      <c r="F12019" s="113" t="s">
        <v>19241</v>
      </c>
      <c r="G12019" s="113" t="s">
        <v>127646</v>
      </c>
      <c r="H12019" s="113" t="s">
        <v>61237</v>
      </c>
      <c r="I12019" s="113" t="s">
        <v>89817</v>
      </c>
    </row>
    <row r="12020" spans="5:9" ht="14.5" x14ac:dyDescent="0.35">
      <c r="E12020" s="113" t="s">
        <v>78943</v>
      </c>
      <c r="F12020" s="113" t="s">
        <v>19240</v>
      </c>
      <c r="G12020" s="113" t="s">
        <v>122354</v>
      </c>
      <c r="H12020" s="113" t="s">
        <v>61236</v>
      </c>
      <c r="I12020" s="113" t="s">
        <v>89816</v>
      </c>
    </row>
    <row r="12021" spans="5:9" ht="14.5" x14ac:dyDescent="0.35">
      <c r="E12021" s="113" t="s">
        <v>78942</v>
      </c>
      <c r="F12021" s="113" t="s">
        <v>19239</v>
      </c>
      <c r="G12021" s="113" t="s">
        <v>120707</v>
      </c>
      <c r="H12021" s="113" t="s">
        <v>61235</v>
      </c>
      <c r="I12021" s="113" t="s">
        <v>89815</v>
      </c>
    </row>
    <row r="12022" spans="5:9" ht="14.5" x14ac:dyDescent="0.35">
      <c r="E12022" s="113" t="s">
        <v>78941</v>
      </c>
      <c r="F12022" s="113" t="s">
        <v>19238</v>
      </c>
      <c r="G12022" s="113" t="s">
        <v>118161</v>
      </c>
      <c r="H12022" s="113" t="s">
        <v>61234</v>
      </c>
      <c r="I12022" s="113" t="s">
        <v>89814</v>
      </c>
    </row>
    <row r="12023" spans="5:9" ht="14.5" x14ac:dyDescent="0.35">
      <c r="E12023" s="113" t="s">
        <v>78940</v>
      </c>
      <c r="F12023" s="113" t="s">
        <v>19237</v>
      </c>
      <c r="G12023" s="113" t="s">
        <v>118160</v>
      </c>
      <c r="H12023" s="113" t="s">
        <v>61233</v>
      </c>
      <c r="I12023" s="113" t="s">
        <v>89813</v>
      </c>
    </row>
    <row r="12024" spans="5:9" ht="14.5" x14ac:dyDescent="0.35">
      <c r="E12024" s="113" t="s">
        <v>78939</v>
      </c>
      <c r="F12024" s="113" t="s">
        <v>19236</v>
      </c>
      <c r="G12024" s="113" t="s">
        <v>118159</v>
      </c>
      <c r="H12024" s="113" t="s">
        <v>61232</v>
      </c>
      <c r="I12024" s="113" t="s">
        <v>89812</v>
      </c>
    </row>
    <row r="12025" spans="5:9" ht="14.5" x14ac:dyDescent="0.35">
      <c r="E12025" s="113" t="s">
        <v>78938</v>
      </c>
      <c r="F12025" s="113" t="s">
        <v>19235</v>
      </c>
      <c r="G12025" s="113" t="s">
        <v>118158</v>
      </c>
      <c r="H12025" s="113" t="s">
        <v>61231</v>
      </c>
      <c r="I12025" s="113" t="s">
        <v>89811</v>
      </c>
    </row>
    <row r="12026" spans="5:9" ht="14.5" x14ac:dyDescent="0.35">
      <c r="E12026" s="113" t="s">
        <v>78937</v>
      </c>
      <c r="F12026" s="113" t="s">
        <v>19234</v>
      </c>
      <c r="G12026" s="113" t="s">
        <v>120706</v>
      </c>
      <c r="H12026" s="113" t="s">
        <v>61230</v>
      </c>
      <c r="I12026" s="113" t="s">
        <v>89810</v>
      </c>
    </row>
    <row r="12027" spans="5:9" ht="14.5" x14ac:dyDescent="0.35">
      <c r="E12027" s="113" t="s">
        <v>78936</v>
      </c>
      <c r="F12027" s="113" t="s">
        <v>19233</v>
      </c>
      <c r="G12027" s="113" t="s">
        <v>118157</v>
      </c>
      <c r="H12027" s="113" t="s">
        <v>61229</v>
      </c>
      <c r="I12027" s="113" t="s">
        <v>89809</v>
      </c>
    </row>
    <row r="12028" spans="5:9" ht="14.5" x14ac:dyDescent="0.35">
      <c r="E12028" s="113" t="s">
        <v>78935</v>
      </c>
      <c r="F12028" s="113" t="s">
        <v>19232</v>
      </c>
      <c r="G12028" s="113" t="s">
        <v>120705</v>
      </c>
      <c r="H12028" s="113" t="s">
        <v>61228</v>
      </c>
      <c r="I12028" s="113" t="s">
        <v>89808</v>
      </c>
    </row>
    <row r="12029" spans="5:9" ht="14.5" x14ac:dyDescent="0.35">
      <c r="E12029" s="113" t="s">
        <v>78934</v>
      </c>
      <c r="F12029" s="113" t="s">
        <v>19231</v>
      </c>
      <c r="G12029" s="113" t="s">
        <v>118156</v>
      </c>
      <c r="H12029" s="113" t="s">
        <v>61227</v>
      </c>
      <c r="I12029" s="113" t="s">
        <v>89807</v>
      </c>
    </row>
    <row r="12030" spans="5:9" ht="14.5" x14ac:dyDescent="0.35">
      <c r="E12030" s="113" t="s">
        <v>78933</v>
      </c>
      <c r="F12030" s="113" t="s">
        <v>19230</v>
      </c>
      <c r="G12030" s="113" t="s">
        <v>118155</v>
      </c>
      <c r="H12030" s="113" t="s">
        <v>61226</v>
      </c>
      <c r="I12030" s="113" t="s">
        <v>89806</v>
      </c>
    </row>
    <row r="12031" spans="5:9" ht="14.5" x14ac:dyDescent="0.35">
      <c r="E12031" s="113" t="s">
        <v>78932</v>
      </c>
      <c r="F12031" s="113" t="s">
        <v>19229</v>
      </c>
      <c r="G12031" s="113" t="s">
        <v>118154</v>
      </c>
      <c r="H12031" s="113" t="s">
        <v>61225</v>
      </c>
      <c r="I12031" s="113" t="s">
        <v>89805</v>
      </c>
    </row>
    <row r="12032" spans="5:9" ht="14.5" x14ac:dyDescent="0.35">
      <c r="E12032" s="113" t="s">
        <v>78931</v>
      </c>
      <c r="F12032" s="113" t="s">
        <v>19228</v>
      </c>
      <c r="G12032" s="113" t="s">
        <v>118153</v>
      </c>
      <c r="H12032" s="113" t="s">
        <v>61224</v>
      </c>
      <c r="I12032" s="113" t="s">
        <v>89804</v>
      </c>
    </row>
    <row r="12033" spans="5:9" ht="14.5" x14ac:dyDescent="0.35">
      <c r="E12033" s="113" t="s">
        <v>78930</v>
      </c>
      <c r="F12033" s="113" t="s">
        <v>19227</v>
      </c>
      <c r="G12033" s="113" t="s">
        <v>118152</v>
      </c>
      <c r="H12033" s="113" t="s">
        <v>61223</v>
      </c>
      <c r="I12033" s="113" t="s">
        <v>89803</v>
      </c>
    </row>
    <row r="12034" spans="5:9" ht="14.5" x14ac:dyDescent="0.35">
      <c r="E12034" s="113" t="s">
        <v>78929</v>
      </c>
      <c r="F12034" s="113" t="s">
        <v>19226</v>
      </c>
      <c r="G12034" s="113" t="s">
        <v>118151</v>
      </c>
      <c r="H12034" s="113" t="s">
        <v>61222</v>
      </c>
      <c r="I12034" s="113" t="s">
        <v>89802</v>
      </c>
    </row>
    <row r="12035" spans="5:9" ht="14.5" x14ac:dyDescent="0.35">
      <c r="E12035" s="113" t="s">
        <v>78928</v>
      </c>
      <c r="F12035" s="113" t="s">
        <v>19225</v>
      </c>
      <c r="G12035" s="113" t="s">
        <v>120704</v>
      </c>
      <c r="H12035" s="113" t="s">
        <v>61221</v>
      </c>
      <c r="I12035" s="113" t="s">
        <v>89801</v>
      </c>
    </row>
    <row r="12036" spans="5:9" ht="14.5" x14ac:dyDescent="0.35">
      <c r="E12036" s="113" t="s">
        <v>78927</v>
      </c>
      <c r="F12036" s="113" t="s">
        <v>19224</v>
      </c>
      <c r="G12036" s="113" t="s">
        <v>118150</v>
      </c>
      <c r="H12036" s="113" t="s">
        <v>61220</v>
      </c>
      <c r="I12036" s="113" t="s">
        <v>89800</v>
      </c>
    </row>
    <row r="12037" spans="5:9" ht="14.5" x14ac:dyDescent="0.35">
      <c r="E12037" s="113" t="s">
        <v>78926</v>
      </c>
      <c r="F12037" s="113" t="s">
        <v>19223</v>
      </c>
      <c r="G12037" s="113" t="s">
        <v>118149</v>
      </c>
      <c r="H12037" s="113" t="s">
        <v>61219</v>
      </c>
      <c r="I12037" s="113" t="s">
        <v>89799</v>
      </c>
    </row>
    <row r="12038" spans="5:9" ht="14.5" x14ac:dyDescent="0.35">
      <c r="E12038" s="113" t="s">
        <v>78925</v>
      </c>
      <c r="F12038" s="113" t="s">
        <v>19222</v>
      </c>
      <c r="G12038" s="113" t="s">
        <v>115165</v>
      </c>
      <c r="H12038" s="113" t="s">
        <v>61218</v>
      </c>
      <c r="I12038" s="113" t="s">
        <v>89798</v>
      </c>
    </row>
    <row r="12039" spans="5:9" ht="14.5" x14ac:dyDescent="0.35">
      <c r="E12039" s="113" t="s">
        <v>78924</v>
      </c>
      <c r="F12039" s="113" t="s">
        <v>19221</v>
      </c>
      <c r="G12039" s="113" t="s">
        <v>109935</v>
      </c>
      <c r="H12039" s="113" t="s">
        <v>61217</v>
      </c>
      <c r="I12039" s="113" t="s">
        <v>89797</v>
      </c>
    </row>
    <row r="12040" spans="5:9" ht="14.5" x14ac:dyDescent="0.35">
      <c r="E12040" s="113" t="s">
        <v>78923</v>
      </c>
      <c r="F12040" s="113" t="s">
        <v>19220</v>
      </c>
      <c r="G12040" s="113" t="s">
        <v>109934</v>
      </c>
      <c r="H12040" s="113" t="s">
        <v>61216</v>
      </c>
      <c r="I12040" s="113" t="s">
        <v>89796</v>
      </c>
    </row>
    <row r="12041" spans="5:9" ht="14.5" x14ac:dyDescent="0.35">
      <c r="E12041" s="113" t="s">
        <v>78922</v>
      </c>
      <c r="F12041" s="113" t="s">
        <v>19219</v>
      </c>
      <c r="G12041" s="113" t="s">
        <v>109933</v>
      </c>
      <c r="H12041" s="113" t="s">
        <v>61215</v>
      </c>
      <c r="I12041" s="113" t="s">
        <v>89795</v>
      </c>
    </row>
    <row r="12042" spans="5:9" ht="14.5" x14ac:dyDescent="0.35">
      <c r="E12042" s="113" t="s">
        <v>78921</v>
      </c>
      <c r="F12042" s="113" t="s">
        <v>19218</v>
      </c>
      <c r="G12042" s="113" t="s">
        <v>109932</v>
      </c>
      <c r="H12042" s="113" t="s">
        <v>61214</v>
      </c>
      <c r="I12042" s="113" t="s">
        <v>89794</v>
      </c>
    </row>
    <row r="12043" spans="5:9" ht="14.5" x14ac:dyDescent="0.35">
      <c r="E12043" s="113" t="s">
        <v>78920</v>
      </c>
      <c r="F12043" s="113" t="s">
        <v>19217</v>
      </c>
      <c r="G12043" s="113" t="s">
        <v>109931</v>
      </c>
      <c r="H12043" s="113" t="s">
        <v>61213</v>
      </c>
      <c r="I12043" s="113" t="s">
        <v>89793</v>
      </c>
    </row>
    <row r="12044" spans="5:9" ht="14.5" x14ac:dyDescent="0.35">
      <c r="E12044" s="113" t="s">
        <v>78919</v>
      </c>
      <c r="F12044" s="113" t="s">
        <v>19216</v>
      </c>
      <c r="G12044" s="113" t="s">
        <v>109930</v>
      </c>
      <c r="H12044" s="113" t="s">
        <v>61212</v>
      </c>
      <c r="I12044" s="113" t="s">
        <v>89792</v>
      </c>
    </row>
    <row r="12045" spans="5:9" ht="14.5" x14ac:dyDescent="0.35">
      <c r="E12045" s="113" t="s">
        <v>78918</v>
      </c>
      <c r="F12045" s="113" t="s">
        <v>19215</v>
      </c>
      <c r="G12045" s="113" t="s">
        <v>109929</v>
      </c>
      <c r="H12045" s="113" t="s">
        <v>61211</v>
      </c>
      <c r="I12045" s="113" t="s">
        <v>89791</v>
      </c>
    </row>
    <row r="12046" spans="5:9" ht="14.5" x14ac:dyDescent="0.35">
      <c r="E12046" s="113" t="s">
        <v>78917</v>
      </c>
      <c r="F12046" s="113" t="s">
        <v>19214</v>
      </c>
      <c r="G12046" s="113" t="s">
        <v>109928</v>
      </c>
      <c r="H12046" s="113" t="s">
        <v>61210</v>
      </c>
      <c r="I12046" s="113" t="s">
        <v>89790</v>
      </c>
    </row>
    <row r="12047" spans="5:9" ht="14.5" x14ac:dyDescent="0.35">
      <c r="E12047" s="113" t="s">
        <v>78916</v>
      </c>
      <c r="F12047" s="113" t="s">
        <v>19213</v>
      </c>
      <c r="G12047" s="113" t="s">
        <v>109927</v>
      </c>
      <c r="H12047" s="113" t="s">
        <v>61209</v>
      </c>
      <c r="I12047" s="113" t="s">
        <v>89789</v>
      </c>
    </row>
    <row r="12048" spans="5:9" ht="14.5" x14ac:dyDescent="0.35">
      <c r="E12048" s="113" t="s">
        <v>78915</v>
      </c>
      <c r="F12048" s="113" t="s">
        <v>19212</v>
      </c>
      <c r="G12048" s="113" t="s">
        <v>109926</v>
      </c>
      <c r="H12048" s="113" t="s">
        <v>61208</v>
      </c>
      <c r="I12048" s="113" t="s">
        <v>89788</v>
      </c>
    </row>
    <row r="12049" spans="5:9" ht="14.5" x14ac:dyDescent="0.35">
      <c r="E12049" s="113" t="s">
        <v>78914</v>
      </c>
      <c r="F12049" s="113" t="s">
        <v>19211</v>
      </c>
      <c r="G12049" s="113" t="s">
        <v>109925</v>
      </c>
      <c r="H12049" s="113" t="s">
        <v>61207</v>
      </c>
      <c r="I12049" s="113" t="s">
        <v>89787</v>
      </c>
    </row>
    <row r="12050" spans="5:9" ht="14.5" x14ac:dyDescent="0.35">
      <c r="E12050" s="113" t="s">
        <v>78913</v>
      </c>
      <c r="F12050" s="113" t="s">
        <v>19210</v>
      </c>
      <c r="G12050" s="113" t="s">
        <v>109924</v>
      </c>
      <c r="H12050" s="113" t="s">
        <v>61206</v>
      </c>
      <c r="I12050" s="113" t="s">
        <v>89786</v>
      </c>
    </row>
    <row r="12051" spans="5:9" ht="14.5" x14ac:dyDescent="0.35">
      <c r="E12051" s="113" t="s">
        <v>78912</v>
      </c>
      <c r="F12051" s="113" t="s">
        <v>19209</v>
      </c>
      <c r="G12051" s="113" t="s">
        <v>109923</v>
      </c>
      <c r="H12051" s="113" t="s">
        <v>61205</v>
      </c>
      <c r="I12051" s="113" t="s">
        <v>89785</v>
      </c>
    </row>
    <row r="12052" spans="5:9" ht="14.5" x14ac:dyDescent="0.35">
      <c r="E12052" s="113" t="s">
        <v>78911</v>
      </c>
      <c r="F12052" s="113" t="s">
        <v>19208</v>
      </c>
      <c r="G12052" s="113" t="s">
        <v>109922</v>
      </c>
      <c r="H12052" s="113" t="s">
        <v>61204</v>
      </c>
      <c r="I12052" s="113" t="s">
        <v>89784</v>
      </c>
    </row>
    <row r="12053" spans="5:9" ht="14.5" x14ac:dyDescent="0.35">
      <c r="E12053" s="113" t="s">
        <v>78910</v>
      </c>
      <c r="F12053" s="113" t="s">
        <v>19207</v>
      </c>
      <c r="G12053" s="113" t="s">
        <v>43797</v>
      </c>
      <c r="H12053" s="113" t="s">
        <v>61203</v>
      </c>
      <c r="I12053" s="113" t="s">
        <v>89783</v>
      </c>
    </row>
    <row r="12054" spans="5:9" ht="14.5" x14ac:dyDescent="0.35">
      <c r="E12054" s="113" t="s">
        <v>78909</v>
      </c>
      <c r="F12054" s="113" t="s">
        <v>19206</v>
      </c>
      <c r="G12054" s="113" t="s">
        <v>43796</v>
      </c>
      <c r="H12054" s="113" t="s">
        <v>61202</v>
      </c>
      <c r="I12054" s="113" t="s">
        <v>89782</v>
      </c>
    </row>
    <row r="12055" spans="5:9" ht="14.5" x14ac:dyDescent="0.35">
      <c r="E12055" s="113" t="s">
        <v>78908</v>
      </c>
      <c r="F12055" s="113" t="s">
        <v>19205</v>
      </c>
      <c r="G12055" s="113" t="s">
        <v>43795</v>
      </c>
      <c r="H12055" s="113" t="s">
        <v>61201</v>
      </c>
      <c r="I12055" s="113" t="s">
        <v>89781</v>
      </c>
    </row>
    <row r="12056" spans="5:9" ht="14.5" x14ac:dyDescent="0.35">
      <c r="E12056" s="113" t="s">
        <v>78907</v>
      </c>
      <c r="F12056" s="113" t="s">
        <v>19204</v>
      </c>
      <c r="G12056" s="113" t="s">
        <v>43794</v>
      </c>
      <c r="H12056" s="113" t="s">
        <v>61200</v>
      </c>
      <c r="I12056" s="113" t="s">
        <v>89780</v>
      </c>
    </row>
    <row r="12057" spans="5:9" ht="14.5" x14ac:dyDescent="0.35">
      <c r="E12057" s="113" t="s">
        <v>78906</v>
      </c>
      <c r="F12057" s="113" t="s">
        <v>19203</v>
      </c>
      <c r="G12057" s="113" t="s">
        <v>43793</v>
      </c>
      <c r="H12057" s="113" t="s">
        <v>61199</v>
      </c>
      <c r="I12057" s="113" t="s">
        <v>89779</v>
      </c>
    </row>
    <row r="12058" spans="5:9" ht="14.5" x14ac:dyDescent="0.35">
      <c r="E12058" s="113" t="s">
        <v>78905</v>
      </c>
      <c r="F12058" s="113" t="s">
        <v>19202</v>
      </c>
      <c r="G12058" s="113" t="s">
        <v>43792</v>
      </c>
      <c r="H12058" s="113" t="s">
        <v>61198</v>
      </c>
      <c r="I12058" s="113" t="s">
        <v>89778</v>
      </c>
    </row>
    <row r="12059" spans="5:9" ht="14.5" x14ac:dyDescent="0.35">
      <c r="E12059" s="113" t="s">
        <v>78904</v>
      </c>
      <c r="F12059" s="113" t="s">
        <v>19201</v>
      </c>
      <c r="G12059" s="113" t="s">
        <v>43791</v>
      </c>
      <c r="H12059" s="113" t="s">
        <v>61197</v>
      </c>
      <c r="I12059" s="113" t="s">
        <v>89777</v>
      </c>
    </row>
    <row r="12060" spans="5:9" ht="14.5" x14ac:dyDescent="0.35">
      <c r="E12060" s="113" t="s">
        <v>78903</v>
      </c>
      <c r="F12060" s="113" t="s">
        <v>19200</v>
      </c>
      <c r="G12060" s="113" t="s">
        <v>43790</v>
      </c>
      <c r="H12060" s="113" t="s">
        <v>61196</v>
      </c>
      <c r="I12060" s="113" t="s">
        <v>89776</v>
      </c>
    </row>
    <row r="12061" spans="5:9" ht="14.5" x14ac:dyDescent="0.35">
      <c r="E12061" s="113" t="s">
        <v>78902</v>
      </c>
      <c r="F12061" s="113" t="s">
        <v>19199</v>
      </c>
      <c r="G12061" s="113" t="s">
        <v>43789</v>
      </c>
      <c r="H12061" s="113" t="s">
        <v>61195</v>
      </c>
      <c r="I12061" s="113" t="s">
        <v>89775</v>
      </c>
    </row>
    <row r="12062" spans="5:9" ht="14.5" x14ac:dyDescent="0.35">
      <c r="E12062" s="113" t="s">
        <v>78901</v>
      </c>
      <c r="F12062" s="113" t="s">
        <v>19198</v>
      </c>
      <c r="G12062" s="113" t="s">
        <v>43788</v>
      </c>
      <c r="H12062" s="113" t="s">
        <v>61194</v>
      </c>
      <c r="I12062" s="113" t="s">
        <v>89774</v>
      </c>
    </row>
    <row r="12063" spans="5:9" ht="14.5" x14ac:dyDescent="0.35">
      <c r="E12063" s="113" t="s">
        <v>78900</v>
      </c>
      <c r="F12063" s="113" t="s">
        <v>19197</v>
      </c>
      <c r="G12063" s="113" t="s">
        <v>43787</v>
      </c>
      <c r="H12063" s="113" t="s">
        <v>61193</v>
      </c>
      <c r="I12063" s="113" t="s">
        <v>89773</v>
      </c>
    </row>
    <row r="12064" spans="5:9" ht="14.5" x14ac:dyDescent="0.35">
      <c r="E12064" s="113" t="s">
        <v>78899</v>
      </c>
      <c r="F12064" s="113" t="s">
        <v>19196</v>
      </c>
      <c r="G12064" s="113" t="s">
        <v>43786</v>
      </c>
      <c r="H12064" s="113" t="s">
        <v>61192</v>
      </c>
      <c r="I12064" s="113" t="s">
        <v>89772</v>
      </c>
    </row>
    <row r="12065" spans="5:9" ht="14.5" x14ac:dyDescent="0.35">
      <c r="E12065" s="113" t="s">
        <v>78898</v>
      </c>
      <c r="F12065" s="113" t="s">
        <v>19195</v>
      </c>
      <c r="G12065" s="113" t="s">
        <v>43785</v>
      </c>
      <c r="H12065" s="113" t="s">
        <v>61191</v>
      </c>
      <c r="I12065" s="113" t="s">
        <v>89771</v>
      </c>
    </row>
    <row r="12066" spans="5:9" ht="14.5" x14ac:dyDescent="0.35">
      <c r="E12066" s="113" t="s">
        <v>78897</v>
      </c>
      <c r="F12066" s="113" t="s">
        <v>19194</v>
      </c>
      <c r="G12066" s="113" t="s">
        <v>43784</v>
      </c>
      <c r="H12066" s="113" t="s">
        <v>61190</v>
      </c>
      <c r="I12066" s="113" t="s">
        <v>89770</v>
      </c>
    </row>
    <row r="12067" spans="5:9" ht="14.5" x14ac:dyDescent="0.35">
      <c r="E12067" s="113" t="s">
        <v>78896</v>
      </c>
      <c r="F12067" s="113" t="s">
        <v>19193</v>
      </c>
      <c r="G12067" s="113" t="s">
        <v>43783</v>
      </c>
      <c r="H12067" s="113" t="s">
        <v>61189</v>
      </c>
      <c r="I12067" s="113" t="s">
        <v>89769</v>
      </c>
    </row>
    <row r="12068" spans="5:9" ht="14.5" x14ac:dyDescent="0.35">
      <c r="E12068" s="113" t="s">
        <v>78895</v>
      </c>
      <c r="F12068" s="113" t="s">
        <v>19192</v>
      </c>
      <c r="G12068" s="113" t="s">
        <v>43782</v>
      </c>
      <c r="H12068" s="113" t="s">
        <v>61188</v>
      </c>
      <c r="I12068" s="113" t="s">
        <v>89768</v>
      </c>
    </row>
    <row r="12069" spans="5:9" ht="14.5" x14ac:dyDescent="0.35">
      <c r="E12069" s="113" t="s">
        <v>78894</v>
      </c>
      <c r="F12069" s="113" t="s">
        <v>19191</v>
      </c>
      <c r="G12069" s="113" t="s">
        <v>43781</v>
      </c>
      <c r="H12069" s="113" t="s">
        <v>61187</v>
      </c>
      <c r="I12069" s="113" t="s">
        <v>89767</v>
      </c>
    </row>
    <row r="12070" spans="5:9" ht="14.5" x14ac:dyDescent="0.35">
      <c r="E12070" s="113" t="s">
        <v>78893</v>
      </c>
      <c r="F12070" s="113" t="s">
        <v>19190</v>
      </c>
      <c r="G12070" s="113" t="s">
        <v>43780</v>
      </c>
      <c r="H12070" s="113" t="s">
        <v>61186</v>
      </c>
      <c r="I12070" s="113" t="s">
        <v>89766</v>
      </c>
    </row>
    <row r="12071" spans="5:9" ht="14.5" x14ac:dyDescent="0.35">
      <c r="E12071" s="113" t="s">
        <v>78892</v>
      </c>
      <c r="F12071" s="113" t="s">
        <v>19189</v>
      </c>
      <c r="G12071" s="113" t="s">
        <v>43779</v>
      </c>
      <c r="H12071" s="113" t="s">
        <v>61185</v>
      </c>
      <c r="I12071" s="113" t="s">
        <v>89765</v>
      </c>
    </row>
    <row r="12072" spans="5:9" ht="14.5" x14ac:dyDescent="0.35">
      <c r="E12072" s="113" t="s">
        <v>78891</v>
      </c>
      <c r="F12072" s="113" t="s">
        <v>19188</v>
      </c>
      <c r="G12072" s="113" t="s">
        <v>43778</v>
      </c>
      <c r="H12072" s="113" t="s">
        <v>61184</v>
      </c>
      <c r="I12072" s="113" t="s">
        <v>89764</v>
      </c>
    </row>
    <row r="12073" spans="5:9" ht="14.5" x14ac:dyDescent="0.35">
      <c r="E12073" s="113" t="s">
        <v>78890</v>
      </c>
      <c r="F12073" s="113" t="s">
        <v>19187</v>
      </c>
      <c r="G12073" s="113" t="s">
        <v>43777</v>
      </c>
      <c r="H12073" s="113" t="s">
        <v>61183</v>
      </c>
      <c r="I12073" s="113" t="s">
        <v>89763</v>
      </c>
    </row>
    <row r="12074" spans="5:9" ht="14.5" x14ac:dyDescent="0.35">
      <c r="E12074" s="113" t="s">
        <v>78889</v>
      </c>
      <c r="F12074" s="113" t="s">
        <v>19186</v>
      </c>
      <c r="G12074" s="113" t="s">
        <v>43776</v>
      </c>
      <c r="H12074" s="113" t="s">
        <v>61182</v>
      </c>
      <c r="I12074" s="113" t="s">
        <v>89762</v>
      </c>
    </row>
    <row r="12075" spans="5:9" ht="14.5" x14ac:dyDescent="0.35">
      <c r="E12075" s="113" t="s">
        <v>78888</v>
      </c>
      <c r="F12075" s="113" t="s">
        <v>19185</v>
      </c>
      <c r="G12075" s="113" t="s">
        <v>43775</v>
      </c>
      <c r="H12075" s="113" t="s">
        <v>61181</v>
      </c>
      <c r="I12075" s="113" t="s">
        <v>89761</v>
      </c>
    </row>
    <row r="12076" spans="5:9" ht="14.5" x14ac:dyDescent="0.35">
      <c r="E12076" s="113" t="s">
        <v>78887</v>
      </c>
      <c r="F12076" s="113" t="s">
        <v>19184</v>
      </c>
      <c r="G12076" s="113" t="s">
        <v>43774</v>
      </c>
      <c r="H12076" s="113" t="s">
        <v>61180</v>
      </c>
      <c r="I12076" s="113" t="s">
        <v>89760</v>
      </c>
    </row>
    <row r="12077" spans="5:9" ht="14.5" x14ac:dyDescent="0.35">
      <c r="E12077" s="113" t="s">
        <v>78886</v>
      </c>
      <c r="F12077" s="113" t="s">
        <v>19183</v>
      </c>
      <c r="G12077" s="113" t="s">
        <v>43773</v>
      </c>
      <c r="H12077" s="113" t="s">
        <v>61179</v>
      </c>
      <c r="I12077" s="113" t="s">
        <v>89759</v>
      </c>
    </row>
    <row r="12078" spans="5:9" ht="14.5" x14ac:dyDescent="0.35">
      <c r="E12078" s="113" t="s">
        <v>78885</v>
      </c>
      <c r="F12078" s="113" t="s">
        <v>19182</v>
      </c>
      <c r="G12078" s="113" t="s">
        <v>43772</v>
      </c>
      <c r="H12078" s="113" t="s">
        <v>61178</v>
      </c>
      <c r="I12078" s="113" t="s">
        <v>89758</v>
      </c>
    </row>
    <row r="12079" spans="5:9" ht="14.5" x14ac:dyDescent="0.35">
      <c r="E12079" s="113" t="s">
        <v>78884</v>
      </c>
      <c r="F12079" s="113" t="s">
        <v>19181</v>
      </c>
      <c r="G12079" s="113" t="s">
        <v>43771</v>
      </c>
      <c r="H12079" s="113" t="s">
        <v>61177</v>
      </c>
      <c r="I12079" s="113" t="s">
        <v>89757</v>
      </c>
    </row>
    <row r="12080" spans="5:9" ht="14.5" x14ac:dyDescent="0.35">
      <c r="E12080" s="113" t="s">
        <v>78883</v>
      </c>
      <c r="F12080" s="113" t="s">
        <v>19180</v>
      </c>
      <c r="G12080" s="113" t="s">
        <v>43770</v>
      </c>
      <c r="H12080" s="113" t="s">
        <v>61176</v>
      </c>
      <c r="I12080" s="113" t="s">
        <v>89756</v>
      </c>
    </row>
    <row r="12081" spans="5:9" ht="14.5" x14ac:dyDescent="0.35">
      <c r="E12081" s="113" t="s">
        <v>78882</v>
      </c>
      <c r="F12081" s="113" t="s">
        <v>19179</v>
      </c>
      <c r="G12081" s="113" t="s">
        <v>43769</v>
      </c>
      <c r="H12081" s="113" t="s">
        <v>61175</v>
      </c>
      <c r="I12081" s="113" t="s">
        <v>89755</v>
      </c>
    </row>
    <row r="12082" spans="5:9" ht="14.5" x14ac:dyDescent="0.35">
      <c r="E12082" s="113" t="s">
        <v>78881</v>
      </c>
      <c r="F12082" s="113" t="s">
        <v>19178</v>
      </c>
      <c r="G12082" s="113" t="s">
        <v>43768</v>
      </c>
      <c r="H12082" s="113" t="s">
        <v>61174</v>
      </c>
      <c r="I12082" s="113" t="s">
        <v>89754</v>
      </c>
    </row>
    <row r="12083" spans="5:9" ht="14.5" x14ac:dyDescent="0.35">
      <c r="E12083" s="113" t="s">
        <v>78880</v>
      </c>
      <c r="F12083" s="113" t="s">
        <v>19177</v>
      </c>
      <c r="G12083" s="113" t="s">
        <v>43767</v>
      </c>
      <c r="H12083" s="113" t="s">
        <v>61173</v>
      </c>
      <c r="I12083" s="113" t="s">
        <v>89753</v>
      </c>
    </row>
    <row r="12084" spans="5:9" ht="14.5" x14ac:dyDescent="0.35">
      <c r="E12084" s="113" t="s">
        <v>78879</v>
      </c>
      <c r="F12084" s="113" t="s">
        <v>19176</v>
      </c>
      <c r="G12084" s="113" t="s">
        <v>43766</v>
      </c>
      <c r="H12084" s="113" t="s">
        <v>61172</v>
      </c>
      <c r="I12084" s="113" t="s">
        <v>89752</v>
      </c>
    </row>
    <row r="12085" spans="5:9" ht="14.5" x14ac:dyDescent="0.35">
      <c r="E12085" s="113" t="s">
        <v>78878</v>
      </c>
      <c r="F12085" s="113" t="s">
        <v>19175</v>
      </c>
      <c r="G12085" s="113" t="s">
        <v>43765</v>
      </c>
      <c r="H12085" s="113" t="s">
        <v>61171</v>
      </c>
      <c r="I12085" s="113" t="s">
        <v>89751</v>
      </c>
    </row>
    <row r="12086" spans="5:9" ht="14.5" x14ac:dyDescent="0.35">
      <c r="E12086" s="113" t="s">
        <v>78877</v>
      </c>
      <c r="F12086" s="113" t="s">
        <v>19174</v>
      </c>
      <c r="G12086" s="113" t="s">
        <v>43764</v>
      </c>
      <c r="H12086" s="113" t="s">
        <v>61170</v>
      </c>
      <c r="I12086" s="113" t="s">
        <v>89750</v>
      </c>
    </row>
    <row r="12087" spans="5:9" ht="14.5" x14ac:dyDescent="0.35">
      <c r="E12087" s="113" t="s">
        <v>78876</v>
      </c>
      <c r="F12087" s="113" t="s">
        <v>19173</v>
      </c>
      <c r="G12087" s="113" t="s">
        <v>43763</v>
      </c>
      <c r="H12087" s="113" t="s">
        <v>61169</v>
      </c>
      <c r="I12087" s="113" t="s">
        <v>89749</v>
      </c>
    </row>
    <row r="12088" spans="5:9" ht="14.5" x14ac:dyDescent="0.35">
      <c r="E12088" s="113" t="s">
        <v>78875</v>
      </c>
      <c r="F12088" s="113" t="s">
        <v>19172</v>
      </c>
      <c r="G12088" s="113" t="s">
        <v>43762</v>
      </c>
      <c r="H12088" s="113" t="s">
        <v>61168</v>
      </c>
      <c r="I12088" s="113" t="s">
        <v>89748</v>
      </c>
    </row>
    <row r="12089" spans="5:9" ht="14.5" x14ac:dyDescent="0.35">
      <c r="E12089" s="113" t="s">
        <v>78874</v>
      </c>
      <c r="F12089" s="113" t="s">
        <v>19171</v>
      </c>
      <c r="G12089" s="113" t="s">
        <v>43761</v>
      </c>
      <c r="H12089" s="113" t="s">
        <v>61167</v>
      </c>
      <c r="I12089" s="113" t="s">
        <v>89747</v>
      </c>
    </row>
    <row r="12090" spans="5:9" ht="14.5" x14ac:dyDescent="0.35">
      <c r="E12090" s="113" t="s">
        <v>78873</v>
      </c>
      <c r="F12090" s="113" t="s">
        <v>19170</v>
      </c>
      <c r="G12090" s="113" t="s">
        <v>43760</v>
      </c>
      <c r="H12090" s="113" t="s">
        <v>61166</v>
      </c>
      <c r="I12090" s="113" t="s">
        <v>89746</v>
      </c>
    </row>
    <row r="12091" spans="5:9" ht="14.5" x14ac:dyDescent="0.35">
      <c r="E12091" s="113" t="s">
        <v>78872</v>
      </c>
      <c r="F12091" s="113" t="s">
        <v>19169</v>
      </c>
      <c r="G12091" s="113" t="s">
        <v>43759</v>
      </c>
      <c r="H12091" s="113" t="s">
        <v>61165</v>
      </c>
      <c r="I12091" s="113" t="s">
        <v>89745</v>
      </c>
    </row>
    <row r="12092" spans="5:9" ht="14.5" x14ac:dyDescent="0.35">
      <c r="E12092" s="113" t="s">
        <v>78871</v>
      </c>
      <c r="F12092" s="113" t="s">
        <v>19168</v>
      </c>
      <c r="G12092" s="113" t="s">
        <v>43758</v>
      </c>
      <c r="H12092" s="113" t="s">
        <v>61164</v>
      </c>
      <c r="I12092" s="113" t="s">
        <v>89744</v>
      </c>
    </row>
    <row r="12093" spans="5:9" ht="14.5" x14ac:dyDescent="0.35">
      <c r="E12093" s="113" t="s">
        <v>78870</v>
      </c>
      <c r="F12093" s="113" t="s">
        <v>19167</v>
      </c>
      <c r="G12093" s="113" t="s">
        <v>43757</v>
      </c>
      <c r="H12093" s="113" t="s">
        <v>61163</v>
      </c>
      <c r="I12093" s="113" t="s">
        <v>89743</v>
      </c>
    </row>
    <row r="12094" spans="5:9" ht="14.5" x14ac:dyDescent="0.35">
      <c r="E12094" s="113" t="s">
        <v>78869</v>
      </c>
      <c r="F12094" s="113" t="s">
        <v>19166</v>
      </c>
      <c r="G12094" s="113" t="s">
        <v>43756</v>
      </c>
      <c r="H12094" s="113" t="s">
        <v>61162</v>
      </c>
      <c r="I12094" s="113" t="s">
        <v>89742</v>
      </c>
    </row>
    <row r="12095" spans="5:9" ht="14.5" x14ac:dyDescent="0.35">
      <c r="E12095" s="113" t="s">
        <v>78868</v>
      </c>
      <c r="F12095" s="113" t="s">
        <v>19165</v>
      </c>
      <c r="G12095" s="113" t="s">
        <v>43755</v>
      </c>
      <c r="H12095" s="113" t="s">
        <v>61161</v>
      </c>
      <c r="I12095" s="113" t="s">
        <v>89741</v>
      </c>
    </row>
    <row r="12096" spans="5:9" ht="14.5" x14ac:dyDescent="0.35">
      <c r="E12096" s="113" t="s">
        <v>78867</v>
      </c>
      <c r="F12096" s="113" t="s">
        <v>19164</v>
      </c>
      <c r="G12096" s="113" t="s">
        <v>43754</v>
      </c>
      <c r="H12096" s="113" t="s">
        <v>61160</v>
      </c>
      <c r="I12096" s="113" t="s">
        <v>89740</v>
      </c>
    </row>
    <row r="12097" spans="5:9" ht="14.5" x14ac:dyDescent="0.35">
      <c r="E12097" s="113" t="s">
        <v>78866</v>
      </c>
      <c r="F12097" s="113" t="s">
        <v>19163</v>
      </c>
      <c r="G12097" s="113" t="s">
        <v>43753</v>
      </c>
      <c r="H12097" s="113" t="s">
        <v>61159</v>
      </c>
      <c r="I12097" s="113" t="s">
        <v>89739</v>
      </c>
    </row>
    <row r="12098" spans="5:9" ht="14.5" x14ac:dyDescent="0.35">
      <c r="E12098" s="113" t="s">
        <v>78865</v>
      </c>
      <c r="F12098" s="113" t="s">
        <v>19162</v>
      </c>
      <c r="G12098" s="113" t="s">
        <v>43752</v>
      </c>
      <c r="H12098" s="113" t="s">
        <v>61158</v>
      </c>
      <c r="I12098" s="113" t="s">
        <v>89738</v>
      </c>
    </row>
    <row r="12099" spans="5:9" ht="14.5" x14ac:dyDescent="0.35">
      <c r="E12099" s="113" t="s">
        <v>78864</v>
      </c>
      <c r="F12099" s="113" t="s">
        <v>19161</v>
      </c>
      <c r="G12099" s="113" t="s">
        <v>43751</v>
      </c>
      <c r="H12099" s="113" t="s">
        <v>61157</v>
      </c>
      <c r="I12099" s="113" t="s">
        <v>89737</v>
      </c>
    </row>
    <row r="12100" spans="5:9" ht="14.5" x14ac:dyDescent="0.35">
      <c r="E12100" s="113" t="s">
        <v>78863</v>
      </c>
      <c r="F12100" s="113" t="s">
        <v>19160</v>
      </c>
      <c r="G12100" s="113" t="s">
        <v>43750</v>
      </c>
      <c r="H12100" s="113" t="s">
        <v>61156</v>
      </c>
      <c r="I12100" s="113" t="s">
        <v>89736</v>
      </c>
    </row>
    <row r="12101" spans="5:9" ht="14.5" x14ac:dyDescent="0.35">
      <c r="E12101" s="113" t="s">
        <v>78862</v>
      </c>
      <c r="F12101" s="113" t="s">
        <v>19159</v>
      </c>
      <c r="G12101" s="113" t="s">
        <v>43749</v>
      </c>
      <c r="H12101" s="113" t="s">
        <v>61155</v>
      </c>
      <c r="I12101" s="113" t="s">
        <v>89735</v>
      </c>
    </row>
    <row r="12102" spans="5:9" ht="14.5" x14ac:dyDescent="0.35">
      <c r="E12102" s="113" t="s">
        <v>78861</v>
      </c>
      <c r="F12102" s="113" t="s">
        <v>19158</v>
      </c>
      <c r="G12102" s="113" t="s">
        <v>43748</v>
      </c>
      <c r="H12102" s="113" t="s">
        <v>61154</v>
      </c>
      <c r="I12102" s="113" t="s">
        <v>89734</v>
      </c>
    </row>
    <row r="12103" spans="5:9" ht="14.5" x14ac:dyDescent="0.35">
      <c r="E12103" s="113" t="s">
        <v>78860</v>
      </c>
      <c r="F12103" s="113" t="s">
        <v>19157</v>
      </c>
      <c r="G12103" s="113" t="s">
        <v>43747</v>
      </c>
      <c r="H12103" s="113" t="s">
        <v>61153</v>
      </c>
      <c r="I12103" s="113" t="s">
        <v>89733</v>
      </c>
    </row>
    <row r="12104" spans="5:9" ht="14.5" x14ac:dyDescent="0.35">
      <c r="E12104" s="113" t="s">
        <v>78859</v>
      </c>
      <c r="F12104" s="113" t="s">
        <v>19156</v>
      </c>
      <c r="G12104" s="113" t="s">
        <v>43746</v>
      </c>
      <c r="H12104" s="113" t="s">
        <v>61152</v>
      </c>
      <c r="I12104" s="113" t="s">
        <v>89732</v>
      </c>
    </row>
    <row r="12105" spans="5:9" ht="14.5" x14ac:dyDescent="0.35">
      <c r="E12105" s="113" t="s">
        <v>78858</v>
      </c>
      <c r="F12105" s="113" t="s">
        <v>19155</v>
      </c>
      <c r="G12105" s="113" t="s">
        <v>43745</v>
      </c>
      <c r="H12105" s="113" t="s">
        <v>61151</v>
      </c>
      <c r="I12105" s="113" t="s">
        <v>89731</v>
      </c>
    </row>
    <row r="12106" spans="5:9" ht="14.5" x14ac:dyDescent="0.35">
      <c r="E12106" s="113" t="s">
        <v>78857</v>
      </c>
      <c r="F12106" s="113" t="s">
        <v>19154</v>
      </c>
      <c r="G12106" s="113" t="s">
        <v>43744</v>
      </c>
      <c r="H12106" s="113" t="s">
        <v>61150</v>
      </c>
      <c r="I12106" s="113" t="s">
        <v>89730</v>
      </c>
    </row>
    <row r="12107" spans="5:9" ht="14.5" x14ac:dyDescent="0.35">
      <c r="E12107" s="113" t="s">
        <v>78856</v>
      </c>
      <c r="F12107" s="113" t="s">
        <v>19153</v>
      </c>
      <c r="G12107" s="113" t="s">
        <v>43743</v>
      </c>
      <c r="H12107" s="113" t="s">
        <v>61149</v>
      </c>
      <c r="I12107" s="113" t="s">
        <v>89729</v>
      </c>
    </row>
    <row r="12108" spans="5:9" ht="14.5" x14ac:dyDescent="0.35">
      <c r="E12108" s="113" t="s">
        <v>78855</v>
      </c>
      <c r="F12108" s="113" t="s">
        <v>19152</v>
      </c>
      <c r="G12108" s="113" t="s">
        <v>43742</v>
      </c>
      <c r="H12108" s="113" t="s">
        <v>61148</v>
      </c>
      <c r="I12108" s="113" t="s">
        <v>89728</v>
      </c>
    </row>
    <row r="12109" spans="5:9" ht="14.5" x14ac:dyDescent="0.35">
      <c r="E12109" s="113" t="s">
        <v>78854</v>
      </c>
      <c r="F12109" s="113" t="s">
        <v>19151</v>
      </c>
      <c r="G12109" s="113" t="s">
        <v>43741</v>
      </c>
      <c r="H12109" s="113" t="s">
        <v>61147</v>
      </c>
      <c r="I12109" s="113" t="s">
        <v>89727</v>
      </c>
    </row>
    <row r="12110" spans="5:9" ht="14.5" x14ac:dyDescent="0.35">
      <c r="E12110" s="113" t="s">
        <v>78853</v>
      </c>
      <c r="F12110" s="113" t="s">
        <v>19150</v>
      </c>
      <c r="G12110" s="113" t="s">
        <v>43740</v>
      </c>
      <c r="H12110" s="113" t="s">
        <v>61146</v>
      </c>
      <c r="I12110" s="113" t="s">
        <v>89726</v>
      </c>
    </row>
    <row r="12111" spans="5:9" ht="14.5" x14ac:dyDescent="0.35">
      <c r="E12111" s="113" t="s">
        <v>78852</v>
      </c>
      <c r="F12111" s="113" t="s">
        <v>19149</v>
      </c>
      <c r="G12111" s="113" t="s">
        <v>43739</v>
      </c>
      <c r="H12111" s="113" t="s">
        <v>61145</v>
      </c>
      <c r="I12111" s="113" t="s">
        <v>89725</v>
      </c>
    </row>
    <row r="12112" spans="5:9" ht="14.5" x14ac:dyDescent="0.35">
      <c r="E12112" s="113" t="s">
        <v>78851</v>
      </c>
      <c r="F12112" s="113" t="s">
        <v>19148</v>
      </c>
      <c r="G12112" s="113" t="s">
        <v>43738</v>
      </c>
      <c r="H12112" s="113" t="s">
        <v>61144</v>
      </c>
      <c r="I12112" s="113" t="s">
        <v>89724</v>
      </c>
    </row>
    <row r="12113" spans="5:9" ht="14.5" x14ac:dyDescent="0.35">
      <c r="E12113" s="113" t="s">
        <v>78850</v>
      </c>
      <c r="F12113" s="113" t="s">
        <v>19147</v>
      </c>
      <c r="G12113" s="113" t="s">
        <v>43737</v>
      </c>
      <c r="H12113" s="113" t="s">
        <v>61143</v>
      </c>
      <c r="I12113" s="113" t="s">
        <v>89723</v>
      </c>
    </row>
    <row r="12114" spans="5:9" ht="14.5" x14ac:dyDescent="0.35">
      <c r="E12114" s="113" t="s">
        <v>78849</v>
      </c>
      <c r="F12114" s="113" t="s">
        <v>19146</v>
      </c>
      <c r="G12114" s="113" t="s">
        <v>43736</v>
      </c>
      <c r="H12114" s="113" t="s">
        <v>61142</v>
      </c>
      <c r="I12114" s="113" t="s">
        <v>89722</v>
      </c>
    </row>
    <row r="12115" spans="5:9" ht="14.5" x14ac:dyDescent="0.35">
      <c r="E12115" s="113" t="s">
        <v>78848</v>
      </c>
      <c r="F12115" s="113" t="s">
        <v>19145</v>
      </c>
      <c r="G12115" s="113" t="s">
        <v>43735</v>
      </c>
      <c r="H12115" s="113" t="s">
        <v>61141</v>
      </c>
      <c r="I12115" s="113" t="s">
        <v>89721</v>
      </c>
    </row>
    <row r="12116" spans="5:9" ht="14.5" x14ac:dyDescent="0.35">
      <c r="E12116" s="113" t="s">
        <v>78847</v>
      </c>
      <c r="F12116" s="113" t="s">
        <v>19144</v>
      </c>
      <c r="G12116" s="113" t="s">
        <v>43734</v>
      </c>
      <c r="H12116" s="113" t="s">
        <v>61140</v>
      </c>
      <c r="I12116" s="113" t="s">
        <v>89720</v>
      </c>
    </row>
    <row r="12117" spans="5:9" ht="14.5" x14ac:dyDescent="0.35">
      <c r="E12117" s="113" t="s">
        <v>78846</v>
      </c>
      <c r="F12117" s="113" t="s">
        <v>19143</v>
      </c>
      <c r="G12117" s="113" t="s">
        <v>43733</v>
      </c>
      <c r="H12117" s="113" t="s">
        <v>61139</v>
      </c>
      <c r="I12117" s="113" t="s">
        <v>89719</v>
      </c>
    </row>
    <row r="12118" spans="5:9" ht="14.5" x14ac:dyDescent="0.35">
      <c r="E12118" s="113" t="s">
        <v>78845</v>
      </c>
      <c r="F12118" s="113" t="s">
        <v>19142</v>
      </c>
      <c r="G12118" s="113" t="s">
        <v>43732</v>
      </c>
      <c r="H12118" s="113" t="s">
        <v>61138</v>
      </c>
      <c r="I12118" s="113" t="s">
        <v>89718</v>
      </c>
    </row>
    <row r="12119" spans="5:9" ht="14.5" x14ac:dyDescent="0.35">
      <c r="E12119" s="113" t="s">
        <v>78844</v>
      </c>
      <c r="F12119" s="113" t="s">
        <v>19141</v>
      </c>
      <c r="G12119" s="113" t="s">
        <v>43731</v>
      </c>
      <c r="H12119" s="113" t="s">
        <v>61137</v>
      </c>
      <c r="I12119" s="113" t="s">
        <v>89717</v>
      </c>
    </row>
    <row r="12120" spans="5:9" ht="14.5" x14ac:dyDescent="0.35">
      <c r="E12120" s="113" t="s">
        <v>78843</v>
      </c>
      <c r="F12120" s="113" t="s">
        <v>19140</v>
      </c>
      <c r="G12120" s="113" t="s">
        <v>43730</v>
      </c>
      <c r="H12120" s="113" t="s">
        <v>61136</v>
      </c>
      <c r="I12120" s="113" t="s">
        <v>89716</v>
      </c>
    </row>
    <row r="12121" spans="5:9" ht="14.5" x14ac:dyDescent="0.35">
      <c r="E12121" s="113" t="s">
        <v>78842</v>
      </c>
      <c r="F12121" s="113" t="s">
        <v>19139</v>
      </c>
      <c r="G12121" s="113" t="s">
        <v>43729</v>
      </c>
      <c r="H12121" s="113" t="s">
        <v>61135</v>
      </c>
      <c r="I12121" s="113" t="s">
        <v>89715</v>
      </c>
    </row>
    <row r="12122" spans="5:9" ht="14.5" x14ac:dyDescent="0.35">
      <c r="E12122" s="113" t="s">
        <v>78841</v>
      </c>
      <c r="F12122" s="113" t="s">
        <v>19138</v>
      </c>
      <c r="G12122" s="113" t="s">
        <v>43728</v>
      </c>
      <c r="H12122" s="113" t="s">
        <v>61134</v>
      </c>
      <c r="I12122" s="113" t="s">
        <v>89714</v>
      </c>
    </row>
    <row r="12123" spans="5:9" ht="14.5" x14ac:dyDescent="0.35">
      <c r="E12123" s="113" t="s">
        <v>78840</v>
      </c>
      <c r="F12123" s="113" t="s">
        <v>19137</v>
      </c>
      <c r="G12123" s="113" t="s">
        <v>43727</v>
      </c>
      <c r="H12123" s="113" t="s">
        <v>61133</v>
      </c>
      <c r="I12123" s="113" t="s">
        <v>89713</v>
      </c>
    </row>
    <row r="12124" spans="5:9" ht="14.5" x14ac:dyDescent="0.35">
      <c r="E12124" s="113" t="s">
        <v>78839</v>
      </c>
      <c r="F12124" s="113" t="s">
        <v>19136</v>
      </c>
      <c r="G12124" s="113" t="s">
        <v>43726</v>
      </c>
      <c r="H12124" s="113" t="s">
        <v>61132</v>
      </c>
      <c r="I12124" s="113" t="s">
        <v>89712</v>
      </c>
    </row>
    <row r="12125" spans="5:9" ht="14.5" x14ac:dyDescent="0.35">
      <c r="E12125" s="113" t="s">
        <v>78838</v>
      </c>
      <c r="F12125" s="113" t="s">
        <v>19135</v>
      </c>
      <c r="G12125" s="113" t="s">
        <v>43725</v>
      </c>
      <c r="H12125" s="113" t="s">
        <v>61131</v>
      </c>
      <c r="I12125" s="113" t="s">
        <v>89711</v>
      </c>
    </row>
    <row r="12126" spans="5:9" ht="14.5" x14ac:dyDescent="0.35">
      <c r="E12126" s="113" t="s">
        <v>78837</v>
      </c>
      <c r="F12126" s="113" t="s">
        <v>19134</v>
      </c>
      <c r="G12126" s="113" t="s">
        <v>43724</v>
      </c>
      <c r="H12126" s="113" t="s">
        <v>61130</v>
      </c>
      <c r="I12126" s="113" t="s">
        <v>89710</v>
      </c>
    </row>
    <row r="12127" spans="5:9" ht="14.5" x14ac:dyDescent="0.35">
      <c r="E12127" s="113" t="s">
        <v>78836</v>
      </c>
      <c r="F12127" s="113" t="s">
        <v>19133</v>
      </c>
      <c r="G12127" s="113" t="s">
        <v>43723</v>
      </c>
      <c r="H12127" s="113" t="s">
        <v>61129</v>
      </c>
      <c r="I12127" s="113" t="s">
        <v>89709</v>
      </c>
    </row>
    <row r="12128" spans="5:9" ht="14.5" x14ac:dyDescent="0.35">
      <c r="E12128" s="113" t="s">
        <v>78835</v>
      </c>
      <c r="F12128" s="113" t="s">
        <v>19132</v>
      </c>
      <c r="G12128" s="113" t="s">
        <v>43722</v>
      </c>
      <c r="H12128" s="113" t="s">
        <v>61128</v>
      </c>
      <c r="I12128" s="113" t="s">
        <v>89708</v>
      </c>
    </row>
    <row r="12129" spans="5:9" ht="14.5" x14ac:dyDescent="0.35">
      <c r="E12129" s="113" t="s">
        <v>78834</v>
      </c>
      <c r="F12129" s="113" t="s">
        <v>19131</v>
      </c>
      <c r="G12129" s="113" t="s">
        <v>43721</v>
      </c>
      <c r="H12129" s="113" t="s">
        <v>61127</v>
      </c>
      <c r="I12129" s="113" t="s">
        <v>89707</v>
      </c>
    </row>
    <row r="12130" spans="5:9" ht="14.5" x14ac:dyDescent="0.35">
      <c r="E12130" s="113" t="s">
        <v>78833</v>
      </c>
      <c r="F12130" s="113" t="s">
        <v>19130</v>
      </c>
      <c r="G12130" s="113" t="s">
        <v>43720</v>
      </c>
      <c r="H12130" s="113" t="s">
        <v>61126</v>
      </c>
      <c r="I12130" s="113" t="s">
        <v>89706</v>
      </c>
    </row>
    <row r="12131" spans="5:9" ht="14.5" x14ac:dyDescent="0.35">
      <c r="E12131" s="113" t="s">
        <v>78832</v>
      </c>
      <c r="F12131" s="113" t="s">
        <v>19129</v>
      </c>
      <c r="G12131" s="113" t="s">
        <v>43719</v>
      </c>
      <c r="H12131" s="113" t="s">
        <v>61125</v>
      </c>
      <c r="I12131" s="113" t="s">
        <v>89705</v>
      </c>
    </row>
    <row r="12132" spans="5:9" ht="14.5" x14ac:dyDescent="0.35">
      <c r="E12132" s="113" t="s">
        <v>78831</v>
      </c>
      <c r="F12132" s="113" t="s">
        <v>19128</v>
      </c>
      <c r="G12132" s="113" t="s">
        <v>43718</v>
      </c>
      <c r="H12132" s="113" t="s">
        <v>61124</v>
      </c>
      <c r="I12132" s="113" t="s">
        <v>89704</v>
      </c>
    </row>
    <row r="12133" spans="5:9" ht="14.5" x14ac:dyDescent="0.35">
      <c r="E12133" s="113" t="s">
        <v>78830</v>
      </c>
      <c r="F12133" s="113" t="s">
        <v>19127</v>
      </c>
      <c r="G12133" s="113" t="s">
        <v>43717</v>
      </c>
      <c r="H12133" s="113" t="s">
        <v>61123</v>
      </c>
      <c r="I12133" s="113" t="s">
        <v>89703</v>
      </c>
    </row>
    <row r="12134" spans="5:9" ht="14.5" x14ac:dyDescent="0.35">
      <c r="E12134" s="113" t="s">
        <v>78829</v>
      </c>
      <c r="F12134" s="113" t="s">
        <v>19126</v>
      </c>
      <c r="G12134" s="113" t="s">
        <v>43716</v>
      </c>
      <c r="H12134" s="113" t="s">
        <v>61122</v>
      </c>
      <c r="I12134" s="113" t="s">
        <v>89702</v>
      </c>
    </row>
    <row r="12135" spans="5:9" ht="14.5" x14ac:dyDescent="0.35">
      <c r="E12135" s="113" t="s">
        <v>78828</v>
      </c>
      <c r="F12135" s="113" t="s">
        <v>19125</v>
      </c>
      <c r="G12135" s="113" t="s">
        <v>43715</v>
      </c>
      <c r="H12135" s="113" t="s">
        <v>61121</v>
      </c>
      <c r="I12135" s="113" t="s">
        <v>89701</v>
      </c>
    </row>
    <row r="12136" spans="5:9" ht="14.5" x14ac:dyDescent="0.35">
      <c r="E12136" s="113" t="s">
        <v>78827</v>
      </c>
      <c r="F12136" s="113" t="s">
        <v>19124</v>
      </c>
      <c r="G12136" s="113" t="s">
        <v>43714</v>
      </c>
      <c r="H12136" s="113" t="s">
        <v>61120</v>
      </c>
      <c r="I12136" s="113" t="s">
        <v>89700</v>
      </c>
    </row>
    <row r="12137" spans="5:9" ht="14.5" x14ac:dyDescent="0.35">
      <c r="E12137" s="113" t="s">
        <v>78826</v>
      </c>
      <c r="F12137" s="113" t="s">
        <v>19123</v>
      </c>
      <c r="G12137" s="113" t="s">
        <v>43713</v>
      </c>
      <c r="H12137" s="113" t="s">
        <v>61119</v>
      </c>
      <c r="I12137" s="113" t="s">
        <v>89699</v>
      </c>
    </row>
    <row r="12138" spans="5:9" ht="14.5" x14ac:dyDescent="0.35">
      <c r="E12138" s="113" t="s">
        <v>78825</v>
      </c>
      <c r="F12138" s="113" t="s">
        <v>19122</v>
      </c>
      <c r="G12138" s="113" t="s">
        <v>43712</v>
      </c>
      <c r="H12138" s="113" t="s">
        <v>61118</v>
      </c>
      <c r="I12138" s="113" t="s">
        <v>89698</v>
      </c>
    </row>
    <row r="12139" spans="5:9" ht="14.5" x14ac:dyDescent="0.35">
      <c r="E12139" s="113" t="s">
        <v>78824</v>
      </c>
      <c r="F12139" s="113" t="s">
        <v>19121</v>
      </c>
      <c r="G12139" s="113" t="s">
        <v>43711</v>
      </c>
      <c r="H12139" s="113" t="s">
        <v>61117</v>
      </c>
      <c r="I12139" s="113" t="s">
        <v>89697</v>
      </c>
    </row>
    <row r="12140" spans="5:9" ht="14.5" x14ac:dyDescent="0.35">
      <c r="E12140" s="113" t="s">
        <v>78823</v>
      </c>
      <c r="F12140" s="113" t="s">
        <v>19120</v>
      </c>
      <c r="G12140" s="113" t="s">
        <v>43710</v>
      </c>
      <c r="H12140" s="113" t="s">
        <v>61116</v>
      </c>
      <c r="I12140" s="113" t="s">
        <v>89696</v>
      </c>
    </row>
    <row r="12141" spans="5:9" ht="14.5" x14ac:dyDescent="0.35">
      <c r="E12141" s="113" t="s">
        <v>78822</v>
      </c>
      <c r="F12141" s="113" t="s">
        <v>19119</v>
      </c>
      <c r="G12141" s="113" t="s">
        <v>43709</v>
      </c>
      <c r="H12141" s="113" t="s">
        <v>61115</v>
      </c>
      <c r="I12141" s="113" t="s">
        <v>89695</v>
      </c>
    </row>
    <row r="12142" spans="5:9" ht="14.5" x14ac:dyDescent="0.35">
      <c r="E12142" s="113" t="s">
        <v>78821</v>
      </c>
      <c r="F12142" s="113" t="s">
        <v>19118</v>
      </c>
      <c r="G12142" s="113" t="s">
        <v>43708</v>
      </c>
      <c r="H12142" s="113" t="s">
        <v>61114</v>
      </c>
      <c r="I12142" s="113" t="s">
        <v>89694</v>
      </c>
    </row>
    <row r="12143" spans="5:9" ht="14.5" x14ac:dyDescent="0.35">
      <c r="E12143" s="113" t="s">
        <v>78820</v>
      </c>
      <c r="F12143" s="113" t="s">
        <v>19117</v>
      </c>
      <c r="G12143" s="113" t="s">
        <v>43707</v>
      </c>
      <c r="H12143" s="113" t="s">
        <v>61113</v>
      </c>
      <c r="I12143" s="113" t="s">
        <v>89693</v>
      </c>
    </row>
    <row r="12144" spans="5:9" ht="14.5" x14ac:dyDescent="0.35">
      <c r="E12144" s="113" t="s">
        <v>78819</v>
      </c>
      <c r="F12144" s="113" t="s">
        <v>19116</v>
      </c>
      <c r="G12144" s="113" t="s">
        <v>43706</v>
      </c>
      <c r="H12144" s="113" t="s">
        <v>61112</v>
      </c>
      <c r="I12144" s="113" t="s">
        <v>89692</v>
      </c>
    </row>
    <row r="12145" spans="5:9" ht="14.5" x14ac:dyDescent="0.35">
      <c r="E12145" s="113" t="s">
        <v>78818</v>
      </c>
      <c r="F12145" s="113" t="s">
        <v>19115</v>
      </c>
      <c r="G12145" s="113" t="s">
        <v>43705</v>
      </c>
      <c r="H12145" s="113" t="s">
        <v>61111</v>
      </c>
      <c r="I12145" s="113" t="s">
        <v>89691</v>
      </c>
    </row>
    <row r="12146" spans="5:9" ht="14.5" x14ac:dyDescent="0.35">
      <c r="E12146" s="113" t="s">
        <v>78817</v>
      </c>
      <c r="F12146" s="113" t="s">
        <v>19114</v>
      </c>
      <c r="G12146" s="113" t="s">
        <v>43704</v>
      </c>
      <c r="H12146" s="113" t="s">
        <v>61110</v>
      </c>
      <c r="I12146" s="113" t="s">
        <v>89690</v>
      </c>
    </row>
    <row r="12147" spans="5:9" ht="14.5" x14ac:dyDescent="0.35">
      <c r="E12147" s="113" t="s">
        <v>78816</v>
      </c>
      <c r="F12147" s="113" t="s">
        <v>19113</v>
      </c>
      <c r="G12147" s="113" t="s">
        <v>43703</v>
      </c>
      <c r="H12147" s="113" t="s">
        <v>61109</v>
      </c>
      <c r="I12147" s="113" t="s">
        <v>89689</v>
      </c>
    </row>
    <row r="12148" spans="5:9" ht="14.5" x14ac:dyDescent="0.35">
      <c r="E12148" s="113" t="s">
        <v>78815</v>
      </c>
      <c r="F12148" s="113" t="s">
        <v>19112</v>
      </c>
      <c r="G12148" s="113" t="s">
        <v>43702</v>
      </c>
      <c r="H12148" s="113" t="s">
        <v>61108</v>
      </c>
      <c r="I12148" s="113" t="s">
        <v>89688</v>
      </c>
    </row>
    <row r="12149" spans="5:9" ht="14.5" x14ac:dyDescent="0.35">
      <c r="E12149" s="113" t="s">
        <v>106620</v>
      </c>
      <c r="F12149" s="113" t="s">
        <v>19111</v>
      </c>
      <c r="G12149" s="113" t="s">
        <v>43701</v>
      </c>
      <c r="H12149" s="113" t="s">
        <v>61107</v>
      </c>
      <c r="I12149" s="113" t="s">
        <v>89687</v>
      </c>
    </row>
    <row r="12150" spans="5:9" ht="14.5" x14ac:dyDescent="0.35">
      <c r="E12150" s="113" t="s">
        <v>78814</v>
      </c>
      <c r="F12150" s="113" t="s">
        <v>19110</v>
      </c>
      <c r="G12150" s="113" t="s">
        <v>43700</v>
      </c>
      <c r="H12150" s="113" t="s">
        <v>61106</v>
      </c>
      <c r="I12150" s="113" t="s">
        <v>89686</v>
      </c>
    </row>
    <row r="12151" spans="5:9" ht="14.5" x14ac:dyDescent="0.35">
      <c r="E12151" s="113" t="s">
        <v>78813</v>
      </c>
      <c r="F12151" s="113" t="s">
        <v>19109</v>
      </c>
      <c r="G12151" s="113" t="s">
        <v>43699</v>
      </c>
      <c r="H12151" s="113" t="s">
        <v>61105</v>
      </c>
      <c r="I12151" s="113" t="s">
        <v>89685</v>
      </c>
    </row>
    <row r="12152" spans="5:9" ht="14.5" x14ac:dyDescent="0.35">
      <c r="E12152" s="113" t="s">
        <v>78812</v>
      </c>
      <c r="F12152" s="113" t="s">
        <v>19108</v>
      </c>
      <c r="G12152" s="113" t="s">
        <v>43698</v>
      </c>
      <c r="H12152" s="113" t="s">
        <v>61104</v>
      </c>
      <c r="I12152" s="113" t="s">
        <v>89684</v>
      </c>
    </row>
    <row r="12153" spans="5:9" ht="14.5" x14ac:dyDescent="0.35">
      <c r="E12153" s="113" t="s">
        <v>78811</v>
      </c>
      <c r="F12153" s="113" t="s">
        <v>19107</v>
      </c>
      <c r="G12153" s="113" t="s">
        <v>43697</v>
      </c>
      <c r="H12153" s="113" t="s">
        <v>61103</v>
      </c>
      <c r="I12153" s="113" t="s">
        <v>89683</v>
      </c>
    </row>
    <row r="12154" spans="5:9" ht="14.5" x14ac:dyDescent="0.35">
      <c r="E12154" s="113" t="s">
        <v>78810</v>
      </c>
      <c r="F12154" s="113" t="s">
        <v>19106</v>
      </c>
      <c r="G12154" s="113" t="s">
        <v>43696</v>
      </c>
      <c r="H12154" s="113" t="s">
        <v>61102</v>
      </c>
      <c r="I12154" s="113" t="s">
        <v>89682</v>
      </c>
    </row>
    <row r="12155" spans="5:9" ht="14.5" x14ac:dyDescent="0.35">
      <c r="E12155" s="113" t="s">
        <v>78809</v>
      </c>
      <c r="F12155" s="113" t="s">
        <v>19105</v>
      </c>
      <c r="G12155" s="113" t="s">
        <v>43695</v>
      </c>
      <c r="H12155" s="113" t="s">
        <v>61101</v>
      </c>
      <c r="I12155" s="113" t="s">
        <v>89681</v>
      </c>
    </row>
    <row r="12156" spans="5:9" ht="14.5" x14ac:dyDescent="0.35">
      <c r="E12156" s="113" t="s">
        <v>78808</v>
      </c>
      <c r="F12156" s="113" t="s">
        <v>19104</v>
      </c>
      <c r="G12156" s="113" t="s">
        <v>43694</v>
      </c>
      <c r="H12156" s="113" t="s">
        <v>61100</v>
      </c>
      <c r="I12156" s="113" t="s">
        <v>89680</v>
      </c>
    </row>
    <row r="12157" spans="5:9" ht="14.5" x14ac:dyDescent="0.35">
      <c r="E12157" s="113" t="s">
        <v>78807</v>
      </c>
      <c r="F12157" s="113" t="s">
        <v>19103</v>
      </c>
      <c r="G12157" s="113" t="s">
        <v>43693</v>
      </c>
      <c r="H12157" s="113" t="s">
        <v>61099</v>
      </c>
      <c r="I12157" s="113" t="s">
        <v>89679</v>
      </c>
    </row>
    <row r="12158" spans="5:9" ht="14.5" x14ac:dyDescent="0.35">
      <c r="E12158" s="113" t="s">
        <v>78806</v>
      </c>
      <c r="F12158" s="113" t="s">
        <v>19102</v>
      </c>
      <c r="G12158" s="113" t="s">
        <v>43692</v>
      </c>
      <c r="H12158" s="113" t="s">
        <v>61098</v>
      </c>
      <c r="I12158" s="113" t="s">
        <v>89678</v>
      </c>
    </row>
    <row r="12159" spans="5:9" ht="14.5" x14ac:dyDescent="0.35">
      <c r="E12159" s="113" t="s">
        <v>78805</v>
      </c>
      <c r="F12159" s="113" t="s">
        <v>19101</v>
      </c>
      <c r="G12159" s="113" t="s">
        <v>43691</v>
      </c>
      <c r="H12159" s="113" t="s">
        <v>61097</v>
      </c>
      <c r="I12159" s="113" t="s">
        <v>89677</v>
      </c>
    </row>
    <row r="12160" spans="5:9" ht="14.5" x14ac:dyDescent="0.35">
      <c r="E12160" s="113" t="s">
        <v>78804</v>
      </c>
      <c r="F12160" s="113" t="s">
        <v>19100</v>
      </c>
      <c r="G12160" s="113" t="s">
        <v>43690</v>
      </c>
      <c r="H12160" s="113" t="s">
        <v>61096</v>
      </c>
      <c r="I12160" s="113" t="s">
        <v>89676</v>
      </c>
    </row>
    <row r="12161" spans="5:9" ht="14.5" x14ac:dyDescent="0.35">
      <c r="E12161" s="113" t="s">
        <v>78803</v>
      </c>
      <c r="F12161" s="113" t="s">
        <v>19099</v>
      </c>
      <c r="G12161" s="113" t="s">
        <v>43689</v>
      </c>
      <c r="H12161" s="113" t="s">
        <v>61095</v>
      </c>
      <c r="I12161" s="113" t="s">
        <v>89675</v>
      </c>
    </row>
    <row r="12162" spans="5:9" ht="14.5" x14ac:dyDescent="0.35">
      <c r="E12162" s="113" t="s">
        <v>78802</v>
      </c>
      <c r="F12162" s="113" t="s">
        <v>19098</v>
      </c>
      <c r="G12162" s="113" t="s">
        <v>43688</v>
      </c>
      <c r="H12162" s="113" t="s">
        <v>61094</v>
      </c>
      <c r="I12162" s="113" t="s">
        <v>89674</v>
      </c>
    </row>
    <row r="12163" spans="5:9" ht="14.5" x14ac:dyDescent="0.35">
      <c r="E12163" s="113" t="s">
        <v>78801</v>
      </c>
      <c r="F12163" s="113" t="s">
        <v>19097</v>
      </c>
      <c r="G12163" s="113" t="s">
        <v>43687</v>
      </c>
      <c r="H12163" s="113" t="s">
        <v>61093</v>
      </c>
      <c r="I12163" s="113" t="s">
        <v>89673</v>
      </c>
    </row>
    <row r="12164" spans="5:9" ht="14.5" x14ac:dyDescent="0.35">
      <c r="E12164" s="113" t="s">
        <v>78800</v>
      </c>
      <c r="F12164" s="113" t="s">
        <v>19096</v>
      </c>
      <c r="G12164" s="113" t="s">
        <v>43686</v>
      </c>
      <c r="H12164" s="113" t="s">
        <v>61092</v>
      </c>
      <c r="I12164" s="113" t="s">
        <v>89672</v>
      </c>
    </row>
    <row r="12165" spans="5:9" ht="14.5" x14ac:dyDescent="0.35">
      <c r="E12165" s="113" t="s">
        <v>78799</v>
      </c>
      <c r="F12165" s="113" t="s">
        <v>19095</v>
      </c>
      <c r="G12165" s="113" t="s">
        <v>43685</v>
      </c>
      <c r="H12165" s="113" t="s">
        <v>61091</v>
      </c>
      <c r="I12165" s="113" t="s">
        <v>89671</v>
      </c>
    </row>
    <row r="12166" spans="5:9" ht="14.5" x14ac:dyDescent="0.35">
      <c r="E12166" s="113" t="s">
        <v>78798</v>
      </c>
      <c r="F12166" s="113" t="s">
        <v>19094</v>
      </c>
      <c r="G12166" s="113" t="s">
        <v>43684</v>
      </c>
      <c r="H12166" s="113" t="s">
        <v>61090</v>
      </c>
      <c r="I12166" s="113" t="s">
        <v>89670</v>
      </c>
    </row>
    <row r="12167" spans="5:9" ht="14.5" x14ac:dyDescent="0.35">
      <c r="E12167" s="113" t="s">
        <v>78797</v>
      </c>
      <c r="F12167" s="113" t="s">
        <v>19093</v>
      </c>
      <c r="G12167" s="113" t="s">
        <v>43683</v>
      </c>
      <c r="H12167" s="113" t="s">
        <v>61089</v>
      </c>
      <c r="I12167" s="113" t="s">
        <v>89669</v>
      </c>
    </row>
    <row r="12168" spans="5:9" ht="14.5" x14ac:dyDescent="0.35">
      <c r="E12168" s="113" t="s">
        <v>78796</v>
      </c>
      <c r="F12168" s="113" t="s">
        <v>19092</v>
      </c>
      <c r="G12168" s="113" t="s">
        <v>43682</v>
      </c>
      <c r="H12168" s="113" t="s">
        <v>61088</v>
      </c>
      <c r="I12168" s="113" t="s">
        <v>89668</v>
      </c>
    </row>
    <row r="12169" spans="5:9" ht="14.5" x14ac:dyDescent="0.35">
      <c r="E12169" s="113" t="s">
        <v>78795</v>
      </c>
      <c r="F12169" s="113" t="s">
        <v>19091</v>
      </c>
      <c r="G12169" s="113" t="s">
        <v>43681</v>
      </c>
      <c r="H12169" s="113" t="s">
        <v>61087</v>
      </c>
      <c r="I12169" s="113" t="s">
        <v>89667</v>
      </c>
    </row>
    <row r="12170" spans="5:9" ht="14.5" x14ac:dyDescent="0.35">
      <c r="E12170" s="113" t="s">
        <v>78794</v>
      </c>
      <c r="F12170" s="113" t="s">
        <v>19090</v>
      </c>
      <c r="G12170" s="113" t="s">
        <v>43680</v>
      </c>
      <c r="H12170" s="113" t="s">
        <v>61086</v>
      </c>
      <c r="I12170" s="113" t="s">
        <v>89666</v>
      </c>
    </row>
    <row r="12171" spans="5:9" ht="14.5" x14ac:dyDescent="0.35">
      <c r="E12171" s="113" t="s">
        <v>78793</v>
      </c>
      <c r="F12171" s="113" t="s">
        <v>19089</v>
      </c>
      <c r="G12171" s="113" t="s">
        <v>43679</v>
      </c>
      <c r="H12171" s="113" t="s">
        <v>61085</v>
      </c>
      <c r="I12171" s="113" t="s">
        <v>89665</v>
      </c>
    </row>
    <row r="12172" spans="5:9" ht="14.5" x14ac:dyDescent="0.35">
      <c r="E12172" s="113" t="s">
        <v>78792</v>
      </c>
      <c r="F12172" s="113" t="s">
        <v>19088</v>
      </c>
      <c r="G12172" s="113" t="s">
        <v>43678</v>
      </c>
      <c r="H12172" s="113" t="s">
        <v>61084</v>
      </c>
      <c r="I12172" s="113" t="s">
        <v>89664</v>
      </c>
    </row>
    <row r="12173" spans="5:9" ht="14.5" x14ac:dyDescent="0.35">
      <c r="E12173" s="113" t="s">
        <v>78791</v>
      </c>
      <c r="F12173" s="113" t="s">
        <v>19087</v>
      </c>
      <c r="G12173" s="113" t="s">
        <v>43677</v>
      </c>
      <c r="H12173" s="113" t="s">
        <v>61083</v>
      </c>
      <c r="I12173" s="113" t="s">
        <v>89663</v>
      </c>
    </row>
    <row r="12174" spans="5:9" ht="14.5" x14ac:dyDescent="0.35">
      <c r="E12174" s="113" t="s">
        <v>78790</v>
      </c>
      <c r="F12174" s="113" t="s">
        <v>19086</v>
      </c>
      <c r="G12174" s="113" t="s">
        <v>43676</v>
      </c>
      <c r="H12174" s="113" t="s">
        <v>61082</v>
      </c>
      <c r="I12174" s="113" t="s">
        <v>89662</v>
      </c>
    </row>
    <row r="12175" spans="5:9" ht="14.5" x14ac:dyDescent="0.35">
      <c r="E12175" s="113" t="s">
        <v>78789</v>
      </c>
      <c r="F12175" s="113" t="s">
        <v>19085</v>
      </c>
      <c r="G12175" s="113" t="s">
        <v>43675</v>
      </c>
      <c r="H12175" s="113" t="s">
        <v>61081</v>
      </c>
      <c r="I12175" s="113" t="s">
        <v>89661</v>
      </c>
    </row>
    <row r="12176" spans="5:9" ht="14.5" x14ac:dyDescent="0.35">
      <c r="E12176" s="113" t="s">
        <v>78788</v>
      </c>
      <c r="F12176" s="113" t="s">
        <v>19084</v>
      </c>
      <c r="G12176" s="113" t="s">
        <v>43674</v>
      </c>
      <c r="H12176" s="113" t="s">
        <v>61080</v>
      </c>
      <c r="I12176" s="113" t="s">
        <v>89660</v>
      </c>
    </row>
    <row r="12177" spans="5:9" ht="14.5" x14ac:dyDescent="0.35">
      <c r="E12177" s="113" t="s">
        <v>78787</v>
      </c>
      <c r="F12177" s="113" t="s">
        <v>19083</v>
      </c>
      <c r="G12177" s="113" t="s">
        <v>43673</v>
      </c>
      <c r="H12177" s="113" t="s">
        <v>61079</v>
      </c>
      <c r="I12177" s="113" t="s">
        <v>89659</v>
      </c>
    </row>
    <row r="12178" spans="5:9" ht="14.5" x14ac:dyDescent="0.35">
      <c r="E12178" s="113" t="s">
        <v>78786</v>
      </c>
      <c r="F12178" s="113" t="s">
        <v>19082</v>
      </c>
      <c r="G12178" s="113" t="s">
        <v>43672</v>
      </c>
      <c r="H12178" s="113" t="s">
        <v>61078</v>
      </c>
      <c r="I12178" s="113" t="s">
        <v>89658</v>
      </c>
    </row>
    <row r="12179" spans="5:9" ht="14.5" x14ac:dyDescent="0.35">
      <c r="E12179" s="113" t="s">
        <v>78785</v>
      </c>
      <c r="F12179" s="113" t="s">
        <v>19081</v>
      </c>
      <c r="G12179" s="113" t="s">
        <v>43671</v>
      </c>
      <c r="H12179" s="113" t="s">
        <v>61077</v>
      </c>
      <c r="I12179" s="113" t="s">
        <v>89657</v>
      </c>
    </row>
    <row r="12180" spans="5:9" ht="14.5" x14ac:dyDescent="0.35">
      <c r="E12180" s="113" t="s">
        <v>78784</v>
      </c>
      <c r="F12180" s="113" t="s">
        <v>19080</v>
      </c>
      <c r="G12180" s="113" t="s">
        <v>43670</v>
      </c>
      <c r="H12180" s="113" t="s">
        <v>61076</v>
      </c>
      <c r="I12180" s="113" t="s">
        <v>89656</v>
      </c>
    </row>
    <row r="12181" spans="5:9" ht="14.5" x14ac:dyDescent="0.35">
      <c r="E12181" s="113" t="s">
        <v>78783</v>
      </c>
      <c r="F12181" s="113" t="s">
        <v>19079</v>
      </c>
      <c r="G12181" s="113" t="s">
        <v>43669</v>
      </c>
      <c r="H12181" s="113" t="s">
        <v>61075</v>
      </c>
      <c r="I12181" s="113" t="s">
        <v>89655</v>
      </c>
    </row>
    <row r="12182" spans="5:9" ht="14.5" x14ac:dyDescent="0.35">
      <c r="E12182" s="113" t="s">
        <v>78782</v>
      </c>
      <c r="F12182" s="113" t="s">
        <v>19078</v>
      </c>
      <c r="G12182" s="113" t="s">
        <v>43668</v>
      </c>
      <c r="H12182" s="113" t="s">
        <v>61074</v>
      </c>
      <c r="I12182" s="113" t="s">
        <v>89654</v>
      </c>
    </row>
    <row r="12183" spans="5:9" ht="14.5" x14ac:dyDescent="0.35">
      <c r="E12183" s="113" t="s">
        <v>78781</v>
      </c>
      <c r="F12183" s="113" t="s">
        <v>19077</v>
      </c>
      <c r="G12183" s="113" t="s">
        <v>43667</v>
      </c>
      <c r="H12183" s="113" t="s">
        <v>61073</v>
      </c>
      <c r="I12183" s="113" t="s">
        <v>89653</v>
      </c>
    </row>
    <row r="12184" spans="5:9" ht="14.5" x14ac:dyDescent="0.35">
      <c r="E12184" s="113" t="s">
        <v>78780</v>
      </c>
      <c r="F12184" s="113" t="s">
        <v>19076</v>
      </c>
      <c r="G12184" s="113" t="s">
        <v>43666</v>
      </c>
      <c r="H12184" s="113" t="s">
        <v>61072</v>
      </c>
      <c r="I12184" s="113" t="s">
        <v>89652</v>
      </c>
    </row>
    <row r="12185" spans="5:9" ht="14.5" x14ac:dyDescent="0.35">
      <c r="E12185" s="113" t="s">
        <v>78779</v>
      </c>
      <c r="F12185" s="113" t="s">
        <v>19075</v>
      </c>
      <c r="G12185" s="113" t="s">
        <v>43665</v>
      </c>
      <c r="H12185" s="113" t="s">
        <v>61071</v>
      </c>
      <c r="I12185" s="113" t="s">
        <v>89651</v>
      </c>
    </row>
    <row r="12186" spans="5:9" ht="14.5" x14ac:dyDescent="0.35">
      <c r="E12186" s="113" t="s">
        <v>78778</v>
      </c>
      <c r="F12186" s="113" t="s">
        <v>19074</v>
      </c>
      <c r="G12186" s="113" t="s">
        <v>43664</v>
      </c>
      <c r="H12186" s="113" t="s">
        <v>61070</v>
      </c>
      <c r="I12186" s="113" t="s">
        <v>89650</v>
      </c>
    </row>
    <row r="12187" spans="5:9" ht="14.5" x14ac:dyDescent="0.35">
      <c r="E12187" s="113" t="s">
        <v>78777</v>
      </c>
      <c r="F12187" s="113" t="s">
        <v>19073</v>
      </c>
      <c r="G12187" s="113" t="s">
        <v>43663</v>
      </c>
      <c r="H12187" s="113" t="s">
        <v>61069</v>
      </c>
      <c r="I12187" s="113" t="s">
        <v>89649</v>
      </c>
    </row>
    <row r="12188" spans="5:9" ht="14.5" x14ac:dyDescent="0.35">
      <c r="E12188" s="113" t="s">
        <v>78776</v>
      </c>
      <c r="F12188" s="113" t="s">
        <v>19072</v>
      </c>
      <c r="G12188" s="113" t="s">
        <v>43662</v>
      </c>
      <c r="H12188" s="113" t="s">
        <v>61068</v>
      </c>
      <c r="I12188" s="113" t="s">
        <v>89648</v>
      </c>
    </row>
    <row r="12189" spans="5:9" ht="14.5" x14ac:dyDescent="0.35">
      <c r="E12189" s="113" t="s">
        <v>78775</v>
      </c>
      <c r="F12189" s="113" t="s">
        <v>19071</v>
      </c>
      <c r="G12189" s="113" t="s">
        <v>43661</v>
      </c>
      <c r="H12189" s="113" t="s">
        <v>61067</v>
      </c>
      <c r="I12189" s="113" t="s">
        <v>89647</v>
      </c>
    </row>
    <row r="12190" spans="5:9" ht="14.5" x14ac:dyDescent="0.35">
      <c r="E12190" s="113" t="s">
        <v>78774</v>
      </c>
      <c r="F12190" s="113" t="s">
        <v>19070</v>
      </c>
      <c r="G12190" s="113" t="s">
        <v>43660</v>
      </c>
      <c r="H12190" s="113" t="s">
        <v>61066</v>
      </c>
      <c r="I12190" s="113" t="s">
        <v>89646</v>
      </c>
    </row>
    <row r="12191" spans="5:9" ht="14.5" x14ac:dyDescent="0.35">
      <c r="E12191" s="113" t="s">
        <v>78773</v>
      </c>
      <c r="F12191" s="113" t="s">
        <v>19069</v>
      </c>
      <c r="G12191" s="113" t="s">
        <v>43659</v>
      </c>
      <c r="H12191" s="113" t="s">
        <v>61065</v>
      </c>
      <c r="I12191" s="113" t="s">
        <v>89645</v>
      </c>
    </row>
    <row r="12192" spans="5:9" ht="14.5" x14ac:dyDescent="0.35">
      <c r="E12192" s="113" t="s">
        <v>78772</v>
      </c>
      <c r="F12192" s="113" t="s">
        <v>19068</v>
      </c>
      <c r="G12192" s="113" t="s">
        <v>43658</v>
      </c>
      <c r="H12192" s="113" t="s">
        <v>61064</v>
      </c>
      <c r="I12192" s="113" t="s">
        <v>89644</v>
      </c>
    </row>
    <row r="12193" spans="5:9" ht="14.5" x14ac:dyDescent="0.35">
      <c r="E12193" s="113" t="s">
        <v>78771</v>
      </c>
      <c r="F12193" s="113" t="s">
        <v>19067</v>
      </c>
      <c r="G12193" s="113" t="s">
        <v>43657</v>
      </c>
      <c r="H12193" s="113" t="s">
        <v>61063</v>
      </c>
      <c r="I12193" s="113" t="s">
        <v>89643</v>
      </c>
    </row>
    <row r="12194" spans="5:9" ht="14.5" x14ac:dyDescent="0.35">
      <c r="E12194" s="113" t="s">
        <v>78770</v>
      </c>
      <c r="F12194" s="113" t="s">
        <v>19066</v>
      </c>
      <c r="G12194" s="113" t="s">
        <v>43656</v>
      </c>
      <c r="H12194" s="113" t="s">
        <v>61062</v>
      </c>
      <c r="I12194" s="113" t="s">
        <v>89642</v>
      </c>
    </row>
    <row r="12195" spans="5:9" ht="14.5" x14ac:dyDescent="0.35">
      <c r="E12195" s="113" t="s">
        <v>78769</v>
      </c>
      <c r="F12195" s="113" t="s">
        <v>19065</v>
      </c>
      <c r="G12195" s="113" t="s">
        <v>43655</v>
      </c>
      <c r="H12195" s="113" t="s">
        <v>61061</v>
      </c>
      <c r="I12195" s="113" t="s">
        <v>89641</v>
      </c>
    </row>
    <row r="12196" spans="5:9" ht="14.5" x14ac:dyDescent="0.35">
      <c r="E12196" s="113" t="s">
        <v>78768</v>
      </c>
      <c r="F12196" s="113" t="s">
        <v>19064</v>
      </c>
      <c r="G12196" s="113" t="s">
        <v>43654</v>
      </c>
      <c r="H12196" s="113" t="s">
        <v>61060</v>
      </c>
      <c r="I12196" s="113" t="s">
        <v>89640</v>
      </c>
    </row>
    <row r="12197" spans="5:9" ht="14.5" x14ac:dyDescent="0.35">
      <c r="E12197" s="113" t="s">
        <v>78767</v>
      </c>
      <c r="F12197" s="113" t="s">
        <v>19063</v>
      </c>
      <c r="G12197" s="113" t="s">
        <v>43653</v>
      </c>
      <c r="H12197" s="113" t="s">
        <v>61059</v>
      </c>
      <c r="I12197" s="113" t="s">
        <v>89639</v>
      </c>
    </row>
    <row r="12198" spans="5:9" ht="14.5" x14ac:dyDescent="0.35">
      <c r="E12198" s="113" t="s">
        <v>78766</v>
      </c>
      <c r="F12198" s="113" t="s">
        <v>19062</v>
      </c>
      <c r="G12198" s="113" t="s">
        <v>43652</v>
      </c>
      <c r="H12198" s="113" t="s">
        <v>61058</v>
      </c>
      <c r="I12198" s="113" t="s">
        <v>89638</v>
      </c>
    </row>
    <row r="12199" spans="5:9" ht="14.5" x14ac:dyDescent="0.35">
      <c r="E12199" s="113" t="s">
        <v>78765</v>
      </c>
      <c r="F12199" s="113" t="s">
        <v>19061</v>
      </c>
      <c r="G12199" s="113" t="s">
        <v>43651</v>
      </c>
      <c r="H12199" s="113" t="s">
        <v>61057</v>
      </c>
      <c r="I12199" s="113" t="s">
        <v>89637</v>
      </c>
    </row>
    <row r="12200" spans="5:9" ht="14.5" x14ac:dyDescent="0.35">
      <c r="E12200" s="113" t="s">
        <v>78764</v>
      </c>
      <c r="F12200" s="113" t="s">
        <v>19060</v>
      </c>
      <c r="G12200" s="113" t="s">
        <v>43650</v>
      </c>
      <c r="H12200" s="113" t="s">
        <v>61056</v>
      </c>
      <c r="I12200" s="113" t="s">
        <v>89636</v>
      </c>
    </row>
    <row r="12201" spans="5:9" ht="14.5" x14ac:dyDescent="0.35">
      <c r="E12201" s="113" t="s">
        <v>78763</v>
      </c>
      <c r="F12201" s="113" t="s">
        <v>19059</v>
      </c>
      <c r="G12201" s="113" t="s">
        <v>43649</v>
      </c>
      <c r="H12201" s="113" t="s">
        <v>61055</v>
      </c>
      <c r="I12201" s="113" t="s">
        <v>89635</v>
      </c>
    </row>
    <row r="12202" spans="5:9" ht="14.5" x14ac:dyDescent="0.35">
      <c r="E12202" s="113" t="s">
        <v>78762</v>
      </c>
      <c r="F12202" s="113" t="s">
        <v>19058</v>
      </c>
      <c r="G12202" s="113" t="s">
        <v>43648</v>
      </c>
      <c r="H12202" s="113" t="s">
        <v>61054</v>
      </c>
      <c r="I12202" s="113" t="s">
        <v>89634</v>
      </c>
    </row>
    <row r="12203" spans="5:9" ht="14.5" x14ac:dyDescent="0.35">
      <c r="E12203" s="113" t="s">
        <v>78761</v>
      </c>
      <c r="F12203" s="113" t="s">
        <v>19057</v>
      </c>
      <c r="G12203" s="113" t="s">
        <v>43647</v>
      </c>
      <c r="H12203" s="113" t="s">
        <v>61053</v>
      </c>
      <c r="I12203" s="113" t="s">
        <v>89633</v>
      </c>
    </row>
    <row r="12204" spans="5:9" ht="14.5" x14ac:dyDescent="0.35">
      <c r="E12204" s="113" t="s">
        <v>78760</v>
      </c>
      <c r="F12204" s="113" t="s">
        <v>19056</v>
      </c>
      <c r="G12204" s="113" t="s">
        <v>43646</v>
      </c>
      <c r="H12204" s="113" t="s">
        <v>61052</v>
      </c>
      <c r="I12204" s="113" t="s">
        <v>89632</v>
      </c>
    </row>
    <row r="12205" spans="5:9" ht="14.5" x14ac:dyDescent="0.35">
      <c r="E12205" s="113" t="s">
        <v>78759</v>
      </c>
      <c r="F12205" s="113" t="s">
        <v>19055</v>
      </c>
      <c r="G12205" s="113" t="s">
        <v>43645</v>
      </c>
      <c r="H12205" s="113" t="s">
        <v>61051</v>
      </c>
      <c r="I12205" s="113" t="s">
        <v>89631</v>
      </c>
    </row>
    <row r="12206" spans="5:9" ht="14.5" x14ac:dyDescent="0.35">
      <c r="E12206" s="113" t="s">
        <v>78758</v>
      </c>
      <c r="F12206" s="113" t="s">
        <v>19054</v>
      </c>
      <c r="G12206" s="113" t="s">
        <v>43644</v>
      </c>
      <c r="H12206" s="113" t="s">
        <v>61050</v>
      </c>
      <c r="I12206" s="113" t="s">
        <v>89630</v>
      </c>
    </row>
    <row r="12207" spans="5:9" ht="14.5" x14ac:dyDescent="0.35">
      <c r="E12207" s="113" t="s">
        <v>78757</v>
      </c>
      <c r="F12207" s="113" t="s">
        <v>19053</v>
      </c>
      <c r="G12207" s="113" t="s">
        <v>43643</v>
      </c>
      <c r="H12207" s="113" t="s">
        <v>61049</v>
      </c>
      <c r="I12207" s="113" t="s">
        <v>89629</v>
      </c>
    </row>
    <row r="12208" spans="5:9" ht="14.5" x14ac:dyDescent="0.35">
      <c r="E12208" s="113" t="s">
        <v>78756</v>
      </c>
      <c r="F12208" s="113" t="s">
        <v>19052</v>
      </c>
      <c r="G12208" s="113" t="s">
        <v>43642</v>
      </c>
      <c r="H12208" s="113" t="s">
        <v>61048</v>
      </c>
      <c r="I12208" s="113" t="s">
        <v>89628</v>
      </c>
    </row>
    <row r="12209" spans="5:9" ht="14.5" x14ac:dyDescent="0.35">
      <c r="E12209" s="113" t="s">
        <v>78755</v>
      </c>
      <c r="F12209" s="113" t="s">
        <v>19051</v>
      </c>
      <c r="G12209" s="113" t="s">
        <v>43641</v>
      </c>
      <c r="H12209" s="113" t="s">
        <v>61047</v>
      </c>
      <c r="I12209" s="113" t="s">
        <v>89627</v>
      </c>
    </row>
    <row r="12210" spans="5:9" ht="14.5" x14ac:dyDescent="0.35">
      <c r="E12210" s="113" t="s">
        <v>78754</v>
      </c>
      <c r="F12210" s="113" t="s">
        <v>19050</v>
      </c>
      <c r="G12210" s="113" t="s">
        <v>43640</v>
      </c>
      <c r="H12210" s="113" t="s">
        <v>61046</v>
      </c>
      <c r="I12210" s="113" t="s">
        <v>89626</v>
      </c>
    </row>
    <row r="12211" spans="5:9" ht="14.5" x14ac:dyDescent="0.35">
      <c r="E12211" s="113" t="s">
        <v>78753</v>
      </c>
      <c r="F12211" s="113" t="s">
        <v>19049</v>
      </c>
      <c r="G12211" s="113" t="s">
        <v>43639</v>
      </c>
      <c r="H12211" s="113" t="s">
        <v>61045</v>
      </c>
      <c r="I12211" s="113" t="s">
        <v>89625</v>
      </c>
    </row>
    <row r="12212" spans="5:9" ht="14.5" x14ac:dyDescent="0.35">
      <c r="E12212" s="113" t="s">
        <v>78752</v>
      </c>
      <c r="F12212" s="113" t="s">
        <v>19048</v>
      </c>
      <c r="G12212" s="113" t="s">
        <v>43638</v>
      </c>
      <c r="H12212" s="113" t="s">
        <v>61044</v>
      </c>
      <c r="I12212" s="113" t="s">
        <v>89624</v>
      </c>
    </row>
    <row r="12213" spans="5:9" ht="14.5" x14ac:dyDescent="0.35">
      <c r="E12213" s="113" t="s">
        <v>78751</v>
      </c>
      <c r="F12213" s="113" t="s">
        <v>19047</v>
      </c>
      <c r="G12213" s="113" t="s">
        <v>43637</v>
      </c>
      <c r="H12213" s="113" t="s">
        <v>61043</v>
      </c>
      <c r="I12213" s="113" t="s">
        <v>89623</v>
      </c>
    </row>
    <row r="12214" spans="5:9" ht="14.5" x14ac:dyDescent="0.35">
      <c r="E12214" s="113" t="s">
        <v>78750</v>
      </c>
      <c r="F12214" s="113" t="s">
        <v>19046</v>
      </c>
      <c r="G12214" s="113" t="s">
        <v>43636</v>
      </c>
      <c r="H12214" s="113" t="s">
        <v>61042</v>
      </c>
      <c r="I12214" s="113" t="s">
        <v>89622</v>
      </c>
    </row>
    <row r="12215" spans="5:9" ht="14.5" x14ac:dyDescent="0.35">
      <c r="E12215" s="113" t="s">
        <v>78749</v>
      </c>
      <c r="F12215" s="113" t="s">
        <v>19045</v>
      </c>
      <c r="G12215" s="113" t="s">
        <v>43635</v>
      </c>
      <c r="H12215" s="113" t="s">
        <v>61041</v>
      </c>
      <c r="I12215" s="113" t="s">
        <v>89621</v>
      </c>
    </row>
    <row r="12216" spans="5:9" ht="14.5" x14ac:dyDescent="0.35">
      <c r="E12216" s="113" t="s">
        <v>78748</v>
      </c>
      <c r="F12216" s="113" t="s">
        <v>19044</v>
      </c>
      <c r="G12216" s="113" t="s">
        <v>43634</v>
      </c>
      <c r="H12216" s="113" t="s">
        <v>61040</v>
      </c>
      <c r="I12216" s="113" t="s">
        <v>89620</v>
      </c>
    </row>
    <row r="12217" spans="5:9" ht="14.5" x14ac:dyDescent="0.35">
      <c r="E12217" s="113" t="s">
        <v>78747</v>
      </c>
      <c r="F12217" s="113" t="s">
        <v>19043</v>
      </c>
      <c r="G12217" s="113" t="s">
        <v>43633</v>
      </c>
      <c r="H12217" s="113" t="s">
        <v>61039</v>
      </c>
      <c r="I12217" s="113" t="s">
        <v>89619</v>
      </c>
    </row>
    <row r="12218" spans="5:9" ht="14.5" x14ac:dyDescent="0.35">
      <c r="E12218" s="113" t="s">
        <v>78746</v>
      </c>
      <c r="F12218" s="113" t="s">
        <v>19042</v>
      </c>
      <c r="G12218" s="113" t="s">
        <v>43632</v>
      </c>
      <c r="H12218" s="113" t="s">
        <v>61038</v>
      </c>
      <c r="I12218" s="113" t="s">
        <v>89618</v>
      </c>
    </row>
    <row r="12219" spans="5:9" ht="14.5" x14ac:dyDescent="0.35">
      <c r="E12219" s="113" t="s">
        <v>78745</v>
      </c>
      <c r="F12219" s="113" t="s">
        <v>19041</v>
      </c>
      <c r="G12219" s="113" t="s">
        <v>43631</v>
      </c>
      <c r="H12219" s="113" t="s">
        <v>61037</v>
      </c>
      <c r="I12219" s="113" t="s">
        <v>89617</v>
      </c>
    </row>
    <row r="12220" spans="5:9" ht="14.5" x14ac:dyDescent="0.35">
      <c r="E12220" s="113" t="s">
        <v>78744</v>
      </c>
      <c r="F12220" s="113" t="s">
        <v>19040</v>
      </c>
      <c r="G12220" s="113" t="s">
        <v>43630</v>
      </c>
      <c r="H12220" s="113" t="s">
        <v>61036</v>
      </c>
      <c r="I12220" s="113" t="s">
        <v>89616</v>
      </c>
    </row>
    <row r="12221" spans="5:9" ht="14.5" x14ac:dyDescent="0.35">
      <c r="E12221" s="113" t="s">
        <v>78743</v>
      </c>
      <c r="F12221" s="113" t="s">
        <v>19039</v>
      </c>
      <c r="G12221" s="113" t="s">
        <v>43629</v>
      </c>
      <c r="H12221" s="113" t="s">
        <v>61035</v>
      </c>
      <c r="I12221" s="113" t="s">
        <v>89615</v>
      </c>
    </row>
    <row r="12222" spans="5:9" ht="14.5" x14ac:dyDescent="0.35">
      <c r="E12222" s="113" t="s">
        <v>78742</v>
      </c>
      <c r="F12222" s="113" t="s">
        <v>19038</v>
      </c>
      <c r="G12222" s="113" t="s">
        <v>43628</v>
      </c>
      <c r="H12222" s="113" t="s">
        <v>61034</v>
      </c>
      <c r="I12222" s="113" t="s">
        <v>89614</v>
      </c>
    </row>
    <row r="12223" spans="5:9" ht="14.5" x14ac:dyDescent="0.35">
      <c r="E12223" s="113" t="s">
        <v>78741</v>
      </c>
      <c r="F12223" s="113" t="s">
        <v>19037</v>
      </c>
      <c r="G12223" s="113" t="s">
        <v>43627</v>
      </c>
      <c r="H12223" s="113" t="s">
        <v>61033</v>
      </c>
      <c r="I12223" s="113" t="s">
        <v>89613</v>
      </c>
    </row>
    <row r="12224" spans="5:9" ht="14.5" x14ac:dyDescent="0.35">
      <c r="E12224" s="113" t="s">
        <v>78740</v>
      </c>
      <c r="F12224" s="113" t="s">
        <v>19036</v>
      </c>
      <c r="G12224" s="113" t="s">
        <v>43626</v>
      </c>
      <c r="H12224" s="113" t="s">
        <v>61032</v>
      </c>
      <c r="I12224" s="113" t="s">
        <v>89612</v>
      </c>
    </row>
    <row r="12225" spans="5:9" ht="14.5" x14ac:dyDescent="0.35">
      <c r="E12225" s="113" t="s">
        <v>78739</v>
      </c>
      <c r="F12225" s="113" t="s">
        <v>19035</v>
      </c>
      <c r="G12225" s="113" t="s">
        <v>43625</v>
      </c>
      <c r="H12225" s="113" t="s">
        <v>61031</v>
      </c>
      <c r="I12225" s="113" t="s">
        <v>89611</v>
      </c>
    </row>
    <row r="12226" spans="5:9" ht="14.5" x14ac:dyDescent="0.35">
      <c r="E12226" s="113" t="s">
        <v>78738</v>
      </c>
      <c r="F12226" s="113" t="s">
        <v>19034</v>
      </c>
      <c r="G12226" s="113" t="s">
        <v>43624</v>
      </c>
      <c r="H12226" s="113" t="s">
        <v>61030</v>
      </c>
      <c r="I12226" s="113" t="s">
        <v>89610</v>
      </c>
    </row>
    <row r="12227" spans="5:9" ht="14.5" x14ac:dyDescent="0.35">
      <c r="E12227" s="113" t="s">
        <v>78737</v>
      </c>
      <c r="F12227" s="113" t="s">
        <v>19033</v>
      </c>
      <c r="G12227" s="113" t="s">
        <v>43623</v>
      </c>
      <c r="H12227" s="113" t="s">
        <v>61029</v>
      </c>
      <c r="I12227" s="113" t="s">
        <v>89609</v>
      </c>
    </row>
    <row r="12228" spans="5:9" ht="14.5" x14ac:dyDescent="0.35">
      <c r="E12228" s="113" t="s">
        <v>78736</v>
      </c>
      <c r="F12228" s="113" t="s">
        <v>19032</v>
      </c>
      <c r="G12228" s="113" t="s">
        <v>43622</v>
      </c>
      <c r="H12228" s="113" t="s">
        <v>61028</v>
      </c>
      <c r="I12228" s="113" t="s">
        <v>89608</v>
      </c>
    </row>
    <row r="12229" spans="5:9" ht="14.5" x14ac:dyDescent="0.35">
      <c r="E12229" s="113" t="s">
        <v>78735</v>
      </c>
      <c r="F12229" s="113" t="s">
        <v>19031</v>
      </c>
      <c r="G12229" s="113" t="s">
        <v>43621</v>
      </c>
      <c r="H12229" s="113" t="s">
        <v>61027</v>
      </c>
      <c r="I12229" s="113" t="s">
        <v>89607</v>
      </c>
    </row>
    <row r="12230" spans="5:9" ht="14.5" x14ac:dyDescent="0.35">
      <c r="E12230" s="113" t="s">
        <v>78734</v>
      </c>
      <c r="F12230" s="113" t="s">
        <v>19030</v>
      </c>
      <c r="G12230" s="113" t="s">
        <v>43620</v>
      </c>
      <c r="H12230" s="113" t="s">
        <v>61026</v>
      </c>
      <c r="I12230" s="113" t="s">
        <v>89606</v>
      </c>
    </row>
    <row r="12231" spans="5:9" ht="14.5" x14ac:dyDescent="0.35">
      <c r="E12231" s="113" t="s">
        <v>78733</v>
      </c>
      <c r="F12231" s="113" t="s">
        <v>19029</v>
      </c>
      <c r="G12231" s="113" t="s">
        <v>43619</v>
      </c>
      <c r="H12231" s="113" t="s">
        <v>61025</v>
      </c>
      <c r="I12231" s="113" t="s">
        <v>89605</v>
      </c>
    </row>
    <row r="12232" spans="5:9" ht="14.5" x14ac:dyDescent="0.35">
      <c r="E12232" s="113" t="s">
        <v>78732</v>
      </c>
      <c r="F12232" s="113" t="s">
        <v>19028</v>
      </c>
      <c r="G12232" s="113" t="s">
        <v>43618</v>
      </c>
      <c r="H12232" s="113" t="s">
        <v>61024</v>
      </c>
      <c r="I12232" s="113" t="s">
        <v>89604</v>
      </c>
    </row>
    <row r="12233" spans="5:9" ht="14.5" x14ac:dyDescent="0.35">
      <c r="E12233" s="113" t="s">
        <v>78731</v>
      </c>
      <c r="F12233" s="113" t="s">
        <v>19027</v>
      </c>
      <c r="G12233" s="113" t="s">
        <v>43617</v>
      </c>
      <c r="H12233" s="113" t="s">
        <v>61023</v>
      </c>
      <c r="I12233" s="113" t="s">
        <v>89603</v>
      </c>
    </row>
    <row r="12234" spans="5:9" ht="14.5" x14ac:dyDescent="0.35">
      <c r="E12234" s="113" t="s">
        <v>78730</v>
      </c>
      <c r="F12234" s="113" t="s">
        <v>19026</v>
      </c>
      <c r="G12234" s="113" t="s">
        <v>43616</v>
      </c>
      <c r="H12234" s="113" t="s">
        <v>61022</v>
      </c>
      <c r="I12234" s="113" t="s">
        <v>89602</v>
      </c>
    </row>
    <row r="12235" spans="5:9" ht="14.5" x14ac:dyDescent="0.35">
      <c r="E12235" s="113" t="s">
        <v>78729</v>
      </c>
      <c r="F12235" s="113" t="s">
        <v>19025</v>
      </c>
      <c r="G12235" s="113" t="s">
        <v>43615</v>
      </c>
      <c r="H12235" s="113" t="s">
        <v>61021</v>
      </c>
      <c r="I12235" s="113" t="s">
        <v>89601</v>
      </c>
    </row>
    <row r="12236" spans="5:9" ht="14.5" x14ac:dyDescent="0.35">
      <c r="E12236" s="113" t="s">
        <v>78728</v>
      </c>
      <c r="F12236" s="113" t="s">
        <v>19024</v>
      </c>
      <c r="G12236" s="113" t="s">
        <v>43614</v>
      </c>
      <c r="H12236" s="113" t="s">
        <v>61020</v>
      </c>
      <c r="I12236" s="113" t="s">
        <v>89600</v>
      </c>
    </row>
    <row r="12237" spans="5:9" ht="14.5" x14ac:dyDescent="0.35">
      <c r="E12237" s="113" t="s">
        <v>78727</v>
      </c>
      <c r="F12237" s="113" t="s">
        <v>19023</v>
      </c>
      <c r="G12237" s="113" t="s">
        <v>43613</v>
      </c>
      <c r="H12237" s="113" t="s">
        <v>61019</v>
      </c>
      <c r="I12237" s="113" t="s">
        <v>89599</v>
      </c>
    </row>
    <row r="12238" spans="5:9" ht="14.5" x14ac:dyDescent="0.35">
      <c r="E12238" s="113" t="s">
        <v>78726</v>
      </c>
      <c r="F12238" s="113" t="s">
        <v>19022</v>
      </c>
      <c r="G12238" s="113" t="s">
        <v>43612</v>
      </c>
      <c r="H12238" s="113" t="s">
        <v>61018</v>
      </c>
      <c r="I12238" s="113" t="s">
        <v>89598</v>
      </c>
    </row>
    <row r="12239" spans="5:9" ht="14.5" x14ac:dyDescent="0.35">
      <c r="E12239" s="113" t="s">
        <v>78725</v>
      </c>
      <c r="F12239" s="113" t="s">
        <v>19021</v>
      </c>
      <c r="G12239" s="113" t="s">
        <v>43611</v>
      </c>
      <c r="H12239" s="113" t="s">
        <v>61017</v>
      </c>
      <c r="I12239" s="113" t="s">
        <v>89597</v>
      </c>
    </row>
    <row r="12240" spans="5:9" ht="14.5" x14ac:dyDescent="0.35">
      <c r="E12240" s="113" t="s">
        <v>78724</v>
      </c>
      <c r="F12240" s="113" t="s">
        <v>19020</v>
      </c>
      <c r="G12240" s="113" t="s">
        <v>43610</v>
      </c>
      <c r="H12240" s="113" t="s">
        <v>61016</v>
      </c>
      <c r="I12240" s="113" t="s">
        <v>89596</v>
      </c>
    </row>
    <row r="12241" spans="5:9" ht="14.5" x14ac:dyDescent="0.35">
      <c r="E12241" s="113" t="s">
        <v>78723</v>
      </c>
      <c r="F12241" s="113" t="s">
        <v>19019</v>
      </c>
      <c r="G12241" s="113" t="s">
        <v>43609</v>
      </c>
      <c r="H12241" s="113" t="s">
        <v>61015</v>
      </c>
      <c r="I12241" s="113" t="s">
        <v>89595</v>
      </c>
    </row>
    <row r="12242" spans="5:9" ht="14.5" x14ac:dyDescent="0.35">
      <c r="E12242" s="113" t="s">
        <v>78722</v>
      </c>
      <c r="F12242" s="113" t="s">
        <v>19018</v>
      </c>
      <c r="G12242" s="113" t="s">
        <v>43608</v>
      </c>
      <c r="H12242" s="113" t="s">
        <v>61014</v>
      </c>
      <c r="I12242" s="113" t="s">
        <v>89594</v>
      </c>
    </row>
    <row r="12243" spans="5:9" ht="14.5" x14ac:dyDescent="0.35">
      <c r="E12243" s="113" t="s">
        <v>78721</v>
      </c>
      <c r="F12243" s="113" t="s">
        <v>19017</v>
      </c>
      <c r="G12243" s="113" t="s">
        <v>43607</v>
      </c>
      <c r="H12243" s="113" t="s">
        <v>61013</v>
      </c>
      <c r="I12243" s="113" t="s">
        <v>89593</v>
      </c>
    </row>
    <row r="12244" spans="5:9" ht="14.5" x14ac:dyDescent="0.35">
      <c r="E12244" s="113" t="s">
        <v>78720</v>
      </c>
      <c r="F12244" s="113" t="s">
        <v>19016</v>
      </c>
      <c r="G12244" s="113" t="s">
        <v>43606</v>
      </c>
      <c r="H12244" s="113" t="s">
        <v>61012</v>
      </c>
      <c r="I12244" s="113" t="s">
        <v>89592</v>
      </c>
    </row>
    <row r="12245" spans="5:9" ht="14.5" x14ac:dyDescent="0.35">
      <c r="E12245" s="113" t="s">
        <v>78719</v>
      </c>
      <c r="F12245" s="113" t="s">
        <v>19015</v>
      </c>
      <c r="G12245" s="113" t="s">
        <v>43605</v>
      </c>
      <c r="H12245" s="113" t="s">
        <v>61011</v>
      </c>
      <c r="I12245" s="113" t="s">
        <v>89591</v>
      </c>
    </row>
    <row r="12246" spans="5:9" ht="14.5" x14ac:dyDescent="0.35">
      <c r="E12246" s="113" t="s">
        <v>78718</v>
      </c>
      <c r="F12246" s="113" t="s">
        <v>19014</v>
      </c>
      <c r="G12246" s="113" t="s">
        <v>43604</v>
      </c>
      <c r="H12246" s="113" t="s">
        <v>61010</v>
      </c>
      <c r="I12246" s="113" t="s">
        <v>89590</v>
      </c>
    </row>
    <row r="12247" spans="5:9" ht="14.5" x14ac:dyDescent="0.35">
      <c r="E12247" s="113" t="s">
        <v>78717</v>
      </c>
      <c r="F12247" s="113" t="s">
        <v>19013</v>
      </c>
      <c r="G12247" s="113" t="s">
        <v>43603</v>
      </c>
      <c r="H12247" s="113" t="s">
        <v>61009</v>
      </c>
      <c r="I12247" s="113" t="s">
        <v>89589</v>
      </c>
    </row>
    <row r="12248" spans="5:9" ht="14.5" x14ac:dyDescent="0.35">
      <c r="E12248" s="113" t="s">
        <v>140304</v>
      </c>
      <c r="F12248" s="113" t="s">
        <v>19012</v>
      </c>
      <c r="G12248" s="113" t="s">
        <v>43602</v>
      </c>
      <c r="H12248" s="113" t="s">
        <v>61008</v>
      </c>
      <c r="I12248" s="113" t="s">
        <v>89588</v>
      </c>
    </row>
    <row r="12249" spans="5:9" ht="14.5" x14ac:dyDescent="0.35">
      <c r="E12249" s="113" t="s">
        <v>140303</v>
      </c>
      <c r="F12249" s="113" t="s">
        <v>19011</v>
      </c>
      <c r="G12249" s="113" t="s">
        <v>43601</v>
      </c>
      <c r="H12249" s="113" t="s">
        <v>61007</v>
      </c>
      <c r="I12249" s="113" t="s">
        <v>89587</v>
      </c>
    </row>
    <row r="12250" spans="5:9" ht="14.5" x14ac:dyDescent="0.35">
      <c r="E12250" s="113" t="s">
        <v>140302</v>
      </c>
      <c r="F12250" s="113" t="s">
        <v>19010</v>
      </c>
      <c r="G12250" s="113" t="s">
        <v>43600</v>
      </c>
      <c r="H12250" s="113" t="s">
        <v>61006</v>
      </c>
      <c r="I12250" s="113" t="s">
        <v>89586</v>
      </c>
    </row>
    <row r="12251" spans="5:9" ht="14.5" x14ac:dyDescent="0.35">
      <c r="E12251" s="113" t="s">
        <v>140301</v>
      </c>
      <c r="F12251" s="113" t="s">
        <v>19009</v>
      </c>
      <c r="G12251" s="113" t="s">
        <v>43599</v>
      </c>
      <c r="H12251" s="113" t="s">
        <v>61005</v>
      </c>
      <c r="I12251" s="113" t="s">
        <v>89585</v>
      </c>
    </row>
    <row r="12252" spans="5:9" ht="14.5" x14ac:dyDescent="0.35">
      <c r="E12252" s="113" t="s">
        <v>140300</v>
      </c>
      <c r="F12252" s="113" t="s">
        <v>19008</v>
      </c>
      <c r="G12252" s="113" t="s">
        <v>43598</v>
      </c>
      <c r="H12252" s="113" t="s">
        <v>61004</v>
      </c>
      <c r="I12252" s="113" t="s">
        <v>89584</v>
      </c>
    </row>
    <row r="12253" spans="5:9" ht="14.5" x14ac:dyDescent="0.35">
      <c r="E12253" s="113" t="s">
        <v>140299</v>
      </c>
      <c r="F12253" s="113" t="s">
        <v>19007</v>
      </c>
      <c r="G12253" s="113" t="s">
        <v>43597</v>
      </c>
      <c r="H12253" s="113" t="s">
        <v>61003</v>
      </c>
      <c r="I12253" s="113" t="s">
        <v>89583</v>
      </c>
    </row>
    <row r="12254" spans="5:9" ht="14.5" x14ac:dyDescent="0.35">
      <c r="E12254" s="113" t="s">
        <v>140298</v>
      </c>
      <c r="F12254" s="113" t="s">
        <v>19006</v>
      </c>
      <c r="G12254" s="113" t="s">
        <v>43596</v>
      </c>
      <c r="H12254" s="113" t="s">
        <v>61002</v>
      </c>
      <c r="I12254" s="113" t="s">
        <v>89582</v>
      </c>
    </row>
    <row r="12255" spans="5:9" ht="14.5" x14ac:dyDescent="0.35">
      <c r="E12255" s="113" t="s">
        <v>138023</v>
      </c>
      <c r="F12255" s="113" t="s">
        <v>19005</v>
      </c>
      <c r="G12255" s="113" t="s">
        <v>43595</v>
      </c>
      <c r="H12255" s="113" t="s">
        <v>61001</v>
      </c>
      <c r="I12255" s="113" t="s">
        <v>89581</v>
      </c>
    </row>
    <row r="12256" spans="5:9" ht="14.5" x14ac:dyDescent="0.35">
      <c r="E12256" s="113" t="s">
        <v>140297</v>
      </c>
      <c r="F12256" s="113" t="s">
        <v>19004</v>
      </c>
      <c r="G12256" s="113" t="s">
        <v>43594</v>
      </c>
      <c r="H12256" s="113" t="s">
        <v>61000</v>
      </c>
      <c r="I12256" s="113" t="s">
        <v>89580</v>
      </c>
    </row>
    <row r="12257" spans="5:9" ht="14.5" x14ac:dyDescent="0.35">
      <c r="E12257" s="113" t="s">
        <v>140296</v>
      </c>
      <c r="F12257" s="113" t="s">
        <v>19003</v>
      </c>
      <c r="G12257" s="113" t="s">
        <v>43593</v>
      </c>
      <c r="H12257" s="113" t="s">
        <v>60999</v>
      </c>
      <c r="I12257" s="113" t="s">
        <v>89579</v>
      </c>
    </row>
    <row r="12258" spans="5:9" ht="14.5" x14ac:dyDescent="0.35">
      <c r="E12258" s="113" t="s">
        <v>140295</v>
      </c>
      <c r="F12258" s="113" t="s">
        <v>19002</v>
      </c>
      <c r="G12258" s="113" t="s">
        <v>43592</v>
      </c>
      <c r="H12258" s="113" t="s">
        <v>60998</v>
      </c>
      <c r="I12258" s="113" t="s">
        <v>89578</v>
      </c>
    </row>
    <row r="12259" spans="5:9" ht="14.5" x14ac:dyDescent="0.35">
      <c r="E12259" s="113" t="s">
        <v>140294</v>
      </c>
      <c r="F12259" s="113" t="s">
        <v>19001</v>
      </c>
      <c r="G12259" s="113" t="s">
        <v>43591</v>
      </c>
      <c r="H12259" s="113" t="s">
        <v>60997</v>
      </c>
      <c r="I12259" s="113" t="s">
        <v>89577</v>
      </c>
    </row>
    <row r="12260" spans="5:9" ht="14.5" x14ac:dyDescent="0.35">
      <c r="E12260" s="113" t="s">
        <v>140293</v>
      </c>
      <c r="F12260" s="113" t="s">
        <v>19000</v>
      </c>
      <c r="G12260" s="113" t="s">
        <v>43590</v>
      </c>
      <c r="H12260" s="113" t="s">
        <v>60996</v>
      </c>
      <c r="I12260" s="113" t="s">
        <v>89576</v>
      </c>
    </row>
    <row r="12261" spans="5:9" ht="14.5" x14ac:dyDescent="0.35">
      <c r="E12261" s="113" t="s">
        <v>140292</v>
      </c>
      <c r="F12261" s="113" t="s">
        <v>18999</v>
      </c>
      <c r="G12261" s="113" t="s">
        <v>43589</v>
      </c>
      <c r="H12261" s="113" t="s">
        <v>60995</v>
      </c>
      <c r="I12261" s="113" t="s">
        <v>89575</v>
      </c>
    </row>
    <row r="12262" spans="5:9" ht="14.5" x14ac:dyDescent="0.35">
      <c r="E12262" s="113" t="s">
        <v>140291</v>
      </c>
      <c r="F12262" s="113" t="s">
        <v>18998</v>
      </c>
      <c r="G12262" s="113" t="s">
        <v>43588</v>
      </c>
      <c r="H12262" s="113" t="s">
        <v>60994</v>
      </c>
      <c r="I12262" s="113" t="s">
        <v>89574</v>
      </c>
    </row>
    <row r="12263" spans="5:9" ht="14.5" x14ac:dyDescent="0.35">
      <c r="E12263" s="113" t="s">
        <v>138024</v>
      </c>
      <c r="F12263" s="113" t="s">
        <v>18997</v>
      </c>
      <c r="G12263" s="113" t="s">
        <v>43587</v>
      </c>
      <c r="H12263" s="113" t="s">
        <v>60993</v>
      </c>
      <c r="I12263" s="113" t="s">
        <v>89573</v>
      </c>
    </row>
    <row r="12264" spans="5:9" ht="14.5" x14ac:dyDescent="0.35">
      <c r="E12264" s="113" t="s">
        <v>140290</v>
      </c>
      <c r="F12264" s="113" t="s">
        <v>18996</v>
      </c>
      <c r="G12264" s="113" t="s">
        <v>43586</v>
      </c>
      <c r="H12264" s="113" t="s">
        <v>60992</v>
      </c>
      <c r="I12264" s="113" t="s">
        <v>89572</v>
      </c>
    </row>
    <row r="12265" spans="5:9" ht="14.5" x14ac:dyDescent="0.35">
      <c r="E12265" s="113" t="s">
        <v>140289</v>
      </c>
      <c r="F12265" s="113" t="s">
        <v>18995</v>
      </c>
      <c r="G12265" s="113" t="s">
        <v>43585</v>
      </c>
      <c r="H12265" s="113" t="s">
        <v>60991</v>
      </c>
      <c r="I12265" s="113" t="s">
        <v>89571</v>
      </c>
    </row>
    <row r="12266" spans="5:9" ht="14.5" x14ac:dyDescent="0.35">
      <c r="E12266" s="113" t="s">
        <v>140288</v>
      </c>
      <c r="F12266" s="113" t="s">
        <v>18994</v>
      </c>
      <c r="G12266" s="113" t="s">
        <v>43584</v>
      </c>
      <c r="H12266" s="113" t="s">
        <v>60990</v>
      </c>
      <c r="I12266" s="113" t="s">
        <v>89570</v>
      </c>
    </row>
    <row r="12267" spans="5:9" ht="14.5" x14ac:dyDescent="0.35">
      <c r="E12267" s="113" t="s">
        <v>138025</v>
      </c>
      <c r="F12267" s="113" t="s">
        <v>18993</v>
      </c>
      <c r="G12267" s="113" t="s">
        <v>43583</v>
      </c>
      <c r="H12267" s="113" t="s">
        <v>60989</v>
      </c>
      <c r="I12267" s="113" t="s">
        <v>89569</v>
      </c>
    </row>
    <row r="12268" spans="5:9" ht="14.5" x14ac:dyDescent="0.35">
      <c r="E12268" s="113" t="s">
        <v>140287</v>
      </c>
      <c r="F12268" s="113" t="s">
        <v>18992</v>
      </c>
      <c r="G12268" s="113" t="s">
        <v>43582</v>
      </c>
      <c r="H12268" s="113" t="s">
        <v>60988</v>
      </c>
      <c r="I12268" s="113" t="s">
        <v>89568</v>
      </c>
    </row>
    <row r="12269" spans="5:9" ht="14.5" x14ac:dyDescent="0.35">
      <c r="E12269" s="113" t="s">
        <v>138026</v>
      </c>
      <c r="F12269" s="113" t="s">
        <v>18991</v>
      </c>
      <c r="G12269" s="113" t="s">
        <v>43581</v>
      </c>
      <c r="H12269" s="113" t="s">
        <v>60987</v>
      </c>
      <c r="I12269" s="113" t="s">
        <v>89567</v>
      </c>
    </row>
    <row r="12270" spans="5:9" ht="14.5" x14ac:dyDescent="0.35">
      <c r="E12270" s="113" t="s">
        <v>140286</v>
      </c>
      <c r="F12270" s="113" t="s">
        <v>18990</v>
      </c>
      <c r="G12270" s="113" t="s">
        <v>43580</v>
      </c>
      <c r="H12270" s="113" t="s">
        <v>60986</v>
      </c>
      <c r="I12270" s="113" t="s">
        <v>89566</v>
      </c>
    </row>
    <row r="12271" spans="5:9" ht="14.5" x14ac:dyDescent="0.35">
      <c r="E12271" s="113" t="s">
        <v>140285</v>
      </c>
      <c r="F12271" s="113" t="s">
        <v>18989</v>
      </c>
      <c r="G12271" s="113" t="s">
        <v>43579</v>
      </c>
      <c r="H12271" s="113" t="s">
        <v>60985</v>
      </c>
      <c r="I12271" s="113" t="s">
        <v>89565</v>
      </c>
    </row>
    <row r="12272" spans="5:9" ht="14.5" x14ac:dyDescent="0.35">
      <c r="E12272" s="113" t="s">
        <v>140284</v>
      </c>
      <c r="F12272" s="113" t="s">
        <v>18988</v>
      </c>
      <c r="G12272" s="113" t="s">
        <v>43578</v>
      </c>
      <c r="H12272" s="113" t="s">
        <v>60984</v>
      </c>
      <c r="I12272" s="113" t="s">
        <v>89564</v>
      </c>
    </row>
    <row r="12273" spans="5:9" ht="14.5" x14ac:dyDescent="0.35">
      <c r="E12273" s="113" t="s">
        <v>140283</v>
      </c>
      <c r="F12273" s="113" t="s">
        <v>18987</v>
      </c>
      <c r="G12273" s="113" t="s">
        <v>43577</v>
      </c>
      <c r="H12273" s="113" t="s">
        <v>60983</v>
      </c>
      <c r="I12273" s="113" t="s">
        <v>89563</v>
      </c>
    </row>
    <row r="12274" spans="5:9" ht="14.5" x14ac:dyDescent="0.35">
      <c r="E12274" s="113" t="s">
        <v>140282</v>
      </c>
      <c r="F12274" s="113" t="s">
        <v>18986</v>
      </c>
      <c r="G12274" s="113" t="s">
        <v>43576</v>
      </c>
      <c r="H12274" s="113" t="s">
        <v>60982</v>
      </c>
      <c r="I12274" s="113" t="s">
        <v>89562</v>
      </c>
    </row>
    <row r="12275" spans="5:9" ht="14.5" x14ac:dyDescent="0.35">
      <c r="E12275" s="113" t="s">
        <v>140281</v>
      </c>
      <c r="F12275" s="113" t="s">
        <v>18985</v>
      </c>
      <c r="G12275" s="113" t="s">
        <v>43575</v>
      </c>
      <c r="H12275" s="113" t="s">
        <v>60981</v>
      </c>
      <c r="I12275" s="113" t="s">
        <v>89561</v>
      </c>
    </row>
    <row r="12276" spans="5:9" ht="14.5" x14ac:dyDescent="0.35">
      <c r="E12276" s="113" t="s">
        <v>140280</v>
      </c>
      <c r="F12276" s="113" t="s">
        <v>18984</v>
      </c>
      <c r="G12276" s="113" t="s">
        <v>43574</v>
      </c>
      <c r="H12276" s="113" t="s">
        <v>60980</v>
      </c>
      <c r="I12276" s="113" t="s">
        <v>89560</v>
      </c>
    </row>
    <row r="12277" spans="5:9" ht="14.5" x14ac:dyDescent="0.35">
      <c r="E12277" s="113" t="s">
        <v>140279</v>
      </c>
      <c r="F12277" s="113" t="s">
        <v>18983</v>
      </c>
      <c r="G12277" s="113" t="s">
        <v>43573</v>
      </c>
      <c r="H12277" s="113" t="s">
        <v>60979</v>
      </c>
      <c r="I12277" s="113" t="s">
        <v>89559</v>
      </c>
    </row>
    <row r="12278" spans="5:9" ht="14.5" x14ac:dyDescent="0.35">
      <c r="E12278" s="113" t="s">
        <v>140278</v>
      </c>
      <c r="F12278" s="113" t="s">
        <v>18982</v>
      </c>
      <c r="G12278" s="113" t="s">
        <v>43572</v>
      </c>
      <c r="H12278" s="113" t="s">
        <v>60978</v>
      </c>
      <c r="I12278" s="113" t="s">
        <v>89558</v>
      </c>
    </row>
    <row r="12279" spans="5:9" ht="14.5" x14ac:dyDescent="0.35">
      <c r="E12279" s="113" t="s">
        <v>138027</v>
      </c>
      <c r="F12279" s="113" t="s">
        <v>18981</v>
      </c>
      <c r="G12279" s="113" t="s">
        <v>43571</v>
      </c>
      <c r="H12279" s="113" t="s">
        <v>60977</v>
      </c>
      <c r="I12279" s="113" t="s">
        <v>89557</v>
      </c>
    </row>
    <row r="12280" spans="5:9" ht="14.5" x14ac:dyDescent="0.35">
      <c r="E12280" s="113" t="s">
        <v>140277</v>
      </c>
      <c r="F12280" s="113" t="s">
        <v>18980</v>
      </c>
      <c r="G12280" s="113" t="s">
        <v>43570</v>
      </c>
      <c r="H12280" s="113" t="s">
        <v>60976</v>
      </c>
      <c r="I12280" s="113" t="s">
        <v>89556</v>
      </c>
    </row>
    <row r="12281" spans="5:9" ht="14.5" x14ac:dyDescent="0.35">
      <c r="E12281" s="113" t="s">
        <v>140752</v>
      </c>
      <c r="F12281" s="113" t="s">
        <v>18979</v>
      </c>
      <c r="G12281" s="113" t="s">
        <v>43569</v>
      </c>
      <c r="H12281" s="113" t="s">
        <v>60975</v>
      </c>
      <c r="I12281" s="113" t="s">
        <v>89555</v>
      </c>
    </row>
    <row r="12282" spans="5:9" ht="14.5" x14ac:dyDescent="0.35">
      <c r="E12282" s="113" t="s">
        <v>140276</v>
      </c>
      <c r="F12282" s="113" t="s">
        <v>18978</v>
      </c>
      <c r="G12282" s="113" t="s">
        <v>43568</v>
      </c>
      <c r="H12282" s="113" t="s">
        <v>60974</v>
      </c>
      <c r="I12282" s="113" t="s">
        <v>89554</v>
      </c>
    </row>
    <row r="12283" spans="5:9" ht="14.5" x14ac:dyDescent="0.35">
      <c r="E12283" s="113" t="s">
        <v>140275</v>
      </c>
      <c r="F12283" s="113" t="s">
        <v>18977</v>
      </c>
      <c r="G12283" s="113" t="s">
        <v>43567</v>
      </c>
      <c r="H12283" s="113" t="s">
        <v>60973</v>
      </c>
      <c r="I12283" s="113" t="s">
        <v>89553</v>
      </c>
    </row>
    <row r="12284" spans="5:9" ht="14.5" x14ac:dyDescent="0.35">
      <c r="E12284" s="113" t="s">
        <v>140274</v>
      </c>
      <c r="F12284" s="113" t="s">
        <v>18976</v>
      </c>
      <c r="G12284" s="113" t="s">
        <v>43566</v>
      </c>
      <c r="H12284" s="113" t="s">
        <v>60972</v>
      </c>
      <c r="I12284" s="113" t="s">
        <v>89552</v>
      </c>
    </row>
    <row r="12285" spans="5:9" ht="14.5" x14ac:dyDescent="0.35">
      <c r="E12285" s="113" t="s">
        <v>140273</v>
      </c>
      <c r="F12285" s="113" t="s">
        <v>18975</v>
      </c>
      <c r="G12285" s="113" t="s">
        <v>43565</v>
      </c>
      <c r="H12285" s="113" t="s">
        <v>60971</v>
      </c>
      <c r="I12285" s="113" t="s">
        <v>89551</v>
      </c>
    </row>
    <row r="12286" spans="5:9" ht="14.5" x14ac:dyDescent="0.35">
      <c r="E12286" s="113" t="s">
        <v>140272</v>
      </c>
      <c r="F12286" s="113" t="s">
        <v>18974</v>
      </c>
      <c r="G12286" s="113" t="s">
        <v>43564</v>
      </c>
      <c r="H12286" s="113" t="s">
        <v>60970</v>
      </c>
      <c r="I12286" s="113" t="s">
        <v>89550</v>
      </c>
    </row>
    <row r="12287" spans="5:9" ht="14.5" x14ac:dyDescent="0.35">
      <c r="E12287" s="113" t="s">
        <v>140271</v>
      </c>
      <c r="F12287" s="113" t="s">
        <v>18973</v>
      </c>
      <c r="G12287" s="113" t="s">
        <v>43563</v>
      </c>
      <c r="H12287" s="113" t="s">
        <v>60969</v>
      </c>
      <c r="I12287" s="113" t="s">
        <v>89549</v>
      </c>
    </row>
    <row r="12288" spans="5:9" ht="14.5" x14ac:dyDescent="0.35">
      <c r="E12288" s="113" t="s">
        <v>140270</v>
      </c>
      <c r="F12288" s="113" t="s">
        <v>18972</v>
      </c>
      <c r="G12288" s="113" t="s">
        <v>43562</v>
      </c>
      <c r="H12288" s="113" t="s">
        <v>60968</v>
      </c>
      <c r="I12288" s="113" t="s">
        <v>89548</v>
      </c>
    </row>
    <row r="12289" spans="5:9" ht="14.5" x14ac:dyDescent="0.35">
      <c r="E12289" s="113" t="s">
        <v>140269</v>
      </c>
      <c r="F12289" s="113" t="s">
        <v>18971</v>
      </c>
      <c r="G12289" s="113" t="s">
        <v>43561</v>
      </c>
      <c r="H12289" s="113" t="s">
        <v>60967</v>
      </c>
      <c r="I12289" s="113" t="s">
        <v>89547</v>
      </c>
    </row>
    <row r="12290" spans="5:9" ht="14.5" x14ac:dyDescent="0.35">
      <c r="E12290" s="113" t="s">
        <v>138028</v>
      </c>
      <c r="F12290" s="113" t="s">
        <v>18970</v>
      </c>
      <c r="G12290" s="113" t="s">
        <v>43560</v>
      </c>
      <c r="H12290" s="113" t="s">
        <v>60966</v>
      </c>
      <c r="I12290" s="113" t="s">
        <v>140260</v>
      </c>
    </row>
    <row r="12291" spans="5:9" ht="14.5" x14ac:dyDescent="0.35">
      <c r="E12291" s="113" t="s">
        <v>140268</v>
      </c>
      <c r="F12291" s="113" t="s">
        <v>18969</v>
      </c>
      <c r="G12291" s="113" t="s">
        <v>43559</v>
      </c>
      <c r="H12291" s="113" t="s">
        <v>60965</v>
      </c>
      <c r="I12291" s="113" t="s">
        <v>89546</v>
      </c>
    </row>
    <row r="12292" spans="5:9" ht="14.5" x14ac:dyDescent="0.35">
      <c r="E12292" s="113" t="s">
        <v>138029</v>
      </c>
      <c r="F12292" s="113" t="s">
        <v>18968</v>
      </c>
      <c r="G12292" s="113" t="s">
        <v>43558</v>
      </c>
      <c r="H12292" s="113" t="s">
        <v>60964</v>
      </c>
      <c r="I12292" s="113" t="s">
        <v>89545</v>
      </c>
    </row>
    <row r="12293" spans="5:9" ht="14.5" x14ac:dyDescent="0.35">
      <c r="E12293" s="113" t="s">
        <v>138030</v>
      </c>
      <c r="F12293" s="113" t="s">
        <v>18967</v>
      </c>
      <c r="G12293" s="113" t="s">
        <v>43557</v>
      </c>
      <c r="H12293" s="113" t="s">
        <v>60963</v>
      </c>
      <c r="I12293" s="113" t="s">
        <v>89544</v>
      </c>
    </row>
    <row r="12294" spans="5:9" ht="14.5" x14ac:dyDescent="0.35">
      <c r="E12294" s="113" t="s">
        <v>138031</v>
      </c>
      <c r="F12294" s="113" t="s">
        <v>18966</v>
      </c>
      <c r="G12294" s="113" t="s">
        <v>43556</v>
      </c>
      <c r="H12294" s="113" t="s">
        <v>60962</v>
      </c>
      <c r="I12294" s="113" t="s">
        <v>89543</v>
      </c>
    </row>
    <row r="12295" spans="5:9" ht="14.5" x14ac:dyDescent="0.35">
      <c r="E12295" s="113" t="s">
        <v>130674</v>
      </c>
      <c r="F12295" s="113" t="s">
        <v>18965</v>
      </c>
      <c r="G12295" s="113" t="s">
        <v>43555</v>
      </c>
      <c r="H12295" s="113" t="s">
        <v>60961</v>
      </c>
      <c r="I12295" s="113" t="s">
        <v>89542</v>
      </c>
    </row>
    <row r="12296" spans="5:9" ht="14.5" x14ac:dyDescent="0.35">
      <c r="E12296" s="113" t="s">
        <v>130675</v>
      </c>
      <c r="F12296" s="113" t="s">
        <v>18964</v>
      </c>
      <c r="G12296" s="113" t="s">
        <v>43554</v>
      </c>
      <c r="H12296" s="113" t="s">
        <v>60960</v>
      </c>
      <c r="I12296" s="113" t="s">
        <v>89541</v>
      </c>
    </row>
    <row r="12297" spans="5:9" ht="14.5" x14ac:dyDescent="0.35">
      <c r="E12297" s="113" t="s">
        <v>130676</v>
      </c>
      <c r="F12297" s="113" t="s">
        <v>18963</v>
      </c>
      <c r="G12297" s="113" t="s">
        <v>43553</v>
      </c>
      <c r="H12297" s="113" t="s">
        <v>60959</v>
      </c>
      <c r="I12297" s="113" t="s">
        <v>89540</v>
      </c>
    </row>
    <row r="12298" spans="5:9" ht="14.5" x14ac:dyDescent="0.35">
      <c r="E12298" s="113" t="s">
        <v>130677</v>
      </c>
      <c r="F12298" s="113" t="s">
        <v>18962</v>
      </c>
      <c r="G12298" s="113" t="s">
        <v>43552</v>
      </c>
      <c r="H12298" s="113" t="s">
        <v>60958</v>
      </c>
      <c r="I12298" s="113" t="s">
        <v>89539</v>
      </c>
    </row>
    <row r="12299" spans="5:9" ht="14.5" x14ac:dyDescent="0.35">
      <c r="E12299" s="113" t="s">
        <v>130678</v>
      </c>
      <c r="F12299" s="113" t="s">
        <v>18961</v>
      </c>
      <c r="G12299" s="113" t="s">
        <v>140753</v>
      </c>
      <c r="H12299" s="113" t="s">
        <v>60957</v>
      </c>
      <c r="I12299" s="113" t="s">
        <v>89538</v>
      </c>
    </row>
    <row r="12300" spans="5:9" ht="14.5" x14ac:dyDescent="0.35">
      <c r="E12300" s="113" t="s">
        <v>130679</v>
      </c>
      <c r="F12300" s="113" t="s">
        <v>18960</v>
      </c>
      <c r="G12300" s="113" t="s">
        <v>140754</v>
      </c>
      <c r="H12300" s="113" t="s">
        <v>60956</v>
      </c>
      <c r="I12300" s="113" t="s">
        <v>89537</v>
      </c>
    </row>
    <row r="12301" spans="5:9" ht="14.5" x14ac:dyDescent="0.35">
      <c r="E12301" s="113" t="s">
        <v>130680</v>
      </c>
      <c r="F12301" s="113" t="s">
        <v>18959</v>
      </c>
      <c r="G12301" s="113" t="s">
        <v>140755</v>
      </c>
      <c r="H12301" s="113" t="s">
        <v>60955</v>
      </c>
      <c r="I12301" s="113" t="s">
        <v>89536</v>
      </c>
    </row>
    <row r="12302" spans="5:9" ht="14.5" x14ac:dyDescent="0.35">
      <c r="E12302" s="113" t="s">
        <v>124023</v>
      </c>
      <c r="F12302" s="113" t="s">
        <v>18958</v>
      </c>
      <c r="G12302" s="113" t="s">
        <v>128983</v>
      </c>
      <c r="H12302" s="113" t="s">
        <v>60954</v>
      </c>
      <c r="I12302" s="113" t="s">
        <v>89535</v>
      </c>
    </row>
    <row r="12303" spans="5:9" ht="14.5" x14ac:dyDescent="0.35">
      <c r="E12303" s="113" t="s">
        <v>124024</v>
      </c>
      <c r="F12303" s="113" t="s">
        <v>18957</v>
      </c>
      <c r="G12303" s="113" t="s">
        <v>125089</v>
      </c>
      <c r="H12303" s="113" t="s">
        <v>60953</v>
      </c>
      <c r="I12303" s="113" t="s">
        <v>89534</v>
      </c>
    </row>
    <row r="12304" spans="5:9" ht="14.5" x14ac:dyDescent="0.35">
      <c r="E12304" s="113" t="s">
        <v>130681</v>
      </c>
      <c r="F12304" s="113" t="s">
        <v>18956</v>
      </c>
      <c r="G12304" s="113" t="s">
        <v>118148</v>
      </c>
      <c r="H12304" s="113" t="s">
        <v>60952</v>
      </c>
      <c r="I12304" s="113" t="s">
        <v>89533</v>
      </c>
    </row>
    <row r="12305" spans="5:9" ht="14.5" x14ac:dyDescent="0.35">
      <c r="E12305" s="113" t="s">
        <v>130682</v>
      </c>
      <c r="F12305" s="113" t="s">
        <v>18955</v>
      </c>
      <c r="G12305" s="113" t="s">
        <v>118147</v>
      </c>
      <c r="H12305" s="113" t="s">
        <v>60951</v>
      </c>
      <c r="I12305" s="113" t="s">
        <v>89532</v>
      </c>
    </row>
    <row r="12306" spans="5:9" ht="14.5" x14ac:dyDescent="0.35">
      <c r="E12306" s="113" t="s">
        <v>124025</v>
      </c>
      <c r="F12306" s="113" t="s">
        <v>18954</v>
      </c>
      <c r="G12306" s="113" t="s">
        <v>109921</v>
      </c>
      <c r="H12306" s="113" t="s">
        <v>60950</v>
      </c>
      <c r="I12306" s="113" t="s">
        <v>89531</v>
      </c>
    </row>
    <row r="12307" spans="5:9" ht="14.5" x14ac:dyDescent="0.35">
      <c r="E12307" s="113" t="s">
        <v>130683</v>
      </c>
      <c r="F12307" s="113" t="s">
        <v>18953</v>
      </c>
      <c r="G12307" s="113" t="s">
        <v>109920</v>
      </c>
      <c r="H12307" s="113" t="s">
        <v>60949</v>
      </c>
      <c r="I12307" s="113" t="s">
        <v>89530</v>
      </c>
    </row>
    <row r="12308" spans="5:9" ht="14.5" x14ac:dyDescent="0.35">
      <c r="E12308" s="113" t="s">
        <v>124026</v>
      </c>
      <c r="F12308" s="113" t="s">
        <v>18952</v>
      </c>
      <c r="G12308" s="113" t="s">
        <v>109919</v>
      </c>
      <c r="H12308" s="113" t="s">
        <v>60948</v>
      </c>
      <c r="I12308" s="113" t="s">
        <v>89529</v>
      </c>
    </row>
    <row r="12309" spans="5:9" ht="14.5" x14ac:dyDescent="0.35">
      <c r="E12309" s="113" t="s">
        <v>124027</v>
      </c>
      <c r="F12309" s="113" t="s">
        <v>18951</v>
      </c>
      <c r="G12309" s="113" t="s">
        <v>43551</v>
      </c>
      <c r="H12309" s="113" t="s">
        <v>60947</v>
      </c>
      <c r="I12309" s="113" t="s">
        <v>89528</v>
      </c>
    </row>
    <row r="12310" spans="5:9" ht="14.5" x14ac:dyDescent="0.35">
      <c r="E12310" s="113" t="s">
        <v>130684</v>
      </c>
      <c r="F12310" s="113" t="s">
        <v>18950</v>
      </c>
      <c r="G12310" s="113" t="s">
        <v>43550</v>
      </c>
      <c r="H12310" s="113" t="s">
        <v>60946</v>
      </c>
      <c r="I12310" s="113" t="s">
        <v>89527</v>
      </c>
    </row>
    <row r="12311" spans="5:9" ht="14.5" x14ac:dyDescent="0.35">
      <c r="E12311" s="113" t="s">
        <v>124028</v>
      </c>
      <c r="F12311" s="113" t="s">
        <v>18949</v>
      </c>
      <c r="G12311" s="113" t="s">
        <v>43549</v>
      </c>
      <c r="H12311" s="113" t="s">
        <v>60945</v>
      </c>
      <c r="I12311" s="113" t="s">
        <v>89526</v>
      </c>
    </row>
    <row r="12312" spans="5:9" ht="14.5" x14ac:dyDescent="0.35">
      <c r="E12312" s="113" t="s">
        <v>130685</v>
      </c>
      <c r="F12312" s="113" t="s">
        <v>18948</v>
      </c>
      <c r="G12312" s="113" t="s">
        <v>43548</v>
      </c>
      <c r="H12312" s="113" t="s">
        <v>60944</v>
      </c>
      <c r="I12312" s="113" t="s">
        <v>89525</v>
      </c>
    </row>
    <row r="12313" spans="5:9" ht="14.5" x14ac:dyDescent="0.35">
      <c r="E12313" s="113" t="s">
        <v>130686</v>
      </c>
      <c r="F12313" s="113" t="s">
        <v>18947</v>
      </c>
      <c r="G12313" s="113" t="s">
        <v>43547</v>
      </c>
      <c r="H12313" s="113" t="s">
        <v>60943</v>
      </c>
      <c r="I12313" s="113" t="s">
        <v>89524</v>
      </c>
    </row>
    <row r="12314" spans="5:9" ht="14.5" x14ac:dyDescent="0.35">
      <c r="E12314" s="113" t="s">
        <v>130687</v>
      </c>
      <c r="F12314" s="113" t="s">
        <v>18946</v>
      </c>
      <c r="G12314" s="113" t="s">
        <v>43546</v>
      </c>
      <c r="H12314" s="113" t="s">
        <v>60942</v>
      </c>
      <c r="I12314" s="113" t="s">
        <v>89523</v>
      </c>
    </row>
    <row r="12315" spans="5:9" ht="14.5" x14ac:dyDescent="0.35">
      <c r="E12315" s="113" t="s">
        <v>130688</v>
      </c>
      <c r="F12315" s="113" t="s">
        <v>18945</v>
      </c>
      <c r="G12315" s="113" t="s">
        <v>43545</v>
      </c>
      <c r="H12315" s="113" t="s">
        <v>60941</v>
      </c>
      <c r="I12315" s="113" t="s">
        <v>89522</v>
      </c>
    </row>
    <row r="12316" spans="5:9" ht="14.5" x14ac:dyDescent="0.35">
      <c r="E12316" s="113" t="s">
        <v>130689</v>
      </c>
      <c r="F12316" s="113" t="s">
        <v>18944</v>
      </c>
      <c r="G12316" s="113" t="s">
        <v>43544</v>
      </c>
      <c r="H12316" s="113" t="s">
        <v>60940</v>
      </c>
      <c r="I12316" s="113" t="s">
        <v>89521</v>
      </c>
    </row>
    <row r="12317" spans="5:9" ht="14.5" x14ac:dyDescent="0.35">
      <c r="E12317" s="113" t="s">
        <v>130690</v>
      </c>
      <c r="F12317" s="113" t="s">
        <v>18943</v>
      </c>
      <c r="G12317" s="113" t="s">
        <v>43543</v>
      </c>
      <c r="H12317" s="113" t="s">
        <v>60939</v>
      </c>
      <c r="I12317" s="113" t="s">
        <v>89520</v>
      </c>
    </row>
    <row r="12318" spans="5:9" ht="14.5" x14ac:dyDescent="0.35">
      <c r="E12318" s="113" t="s">
        <v>124029</v>
      </c>
      <c r="F12318" s="113" t="s">
        <v>18942</v>
      </c>
      <c r="G12318" s="113" t="s">
        <v>43542</v>
      </c>
      <c r="H12318" s="113" t="s">
        <v>60938</v>
      </c>
      <c r="I12318" s="113" t="s">
        <v>89519</v>
      </c>
    </row>
    <row r="12319" spans="5:9" ht="14.5" x14ac:dyDescent="0.35">
      <c r="E12319" s="113" t="s">
        <v>124030</v>
      </c>
      <c r="F12319" s="113" t="s">
        <v>18941</v>
      </c>
      <c r="G12319" s="113" t="s">
        <v>43541</v>
      </c>
      <c r="H12319" s="113" t="s">
        <v>60937</v>
      </c>
      <c r="I12319" s="113" t="s">
        <v>89518</v>
      </c>
    </row>
    <row r="12320" spans="5:9" ht="14.5" x14ac:dyDescent="0.35">
      <c r="E12320" s="113" t="s">
        <v>124031</v>
      </c>
      <c r="F12320" s="113" t="s">
        <v>18940</v>
      </c>
      <c r="G12320" s="113" t="s">
        <v>43540</v>
      </c>
      <c r="H12320" s="113" t="s">
        <v>60936</v>
      </c>
      <c r="I12320" s="113" t="s">
        <v>89517</v>
      </c>
    </row>
    <row r="12321" spans="5:9" ht="14.5" x14ac:dyDescent="0.35">
      <c r="E12321" s="113" t="s">
        <v>130691</v>
      </c>
      <c r="F12321" s="113" t="s">
        <v>18939</v>
      </c>
      <c r="G12321" s="113" t="s">
        <v>43539</v>
      </c>
      <c r="H12321" s="113" t="s">
        <v>60935</v>
      </c>
      <c r="I12321" s="113" t="s">
        <v>89516</v>
      </c>
    </row>
    <row r="12322" spans="5:9" ht="14.5" x14ac:dyDescent="0.35">
      <c r="E12322" s="113" t="s">
        <v>124032</v>
      </c>
      <c r="F12322" s="113" t="s">
        <v>18938</v>
      </c>
      <c r="G12322" s="113" t="s">
        <v>43538</v>
      </c>
      <c r="H12322" s="113" t="s">
        <v>60934</v>
      </c>
      <c r="I12322" s="113" t="s">
        <v>89515</v>
      </c>
    </row>
    <row r="12323" spans="5:9" ht="14.5" x14ac:dyDescent="0.35">
      <c r="E12323" s="113" t="s">
        <v>130692</v>
      </c>
      <c r="F12323" s="113" t="s">
        <v>18937</v>
      </c>
      <c r="G12323" s="113" t="s">
        <v>43537</v>
      </c>
      <c r="H12323" s="113" t="s">
        <v>60933</v>
      </c>
      <c r="I12323" s="113" t="s">
        <v>89514</v>
      </c>
    </row>
    <row r="12324" spans="5:9" ht="14.5" x14ac:dyDescent="0.35">
      <c r="E12324" s="113" t="s">
        <v>130693</v>
      </c>
      <c r="F12324" s="113" t="s">
        <v>18936</v>
      </c>
      <c r="G12324" s="113" t="s">
        <v>43536</v>
      </c>
      <c r="H12324" s="113" t="s">
        <v>60932</v>
      </c>
      <c r="I12324" s="113" t="s">
        <v>89513</v>
      </c>
    </row>
    <row r="12325" spans="5:9" ht="14.5" x14ac:dyDescent="0.35">
      <c r="E12325" s="113" t="s">
        <v>124033</v>
      </c>
      <c r="F12325" s="113" t="s">
        <v>18935</v>
      </c>
      <c r="G12325" s="113" t="s">
        <v>43535</v>
      </c>
      <c r="H12325" s="113" t="s">
        <v>60931</v>
      </c>
      <c r="I12325" s="113" t="s">
        <v>89512</v>
      </c>
    </row>
    <row r="12326" spans="5:9" ht="14.5" x14ac:dyDescent="0.35">
      <c r="E12326" s="113" t="s">
        <v>130694</v>
      </c>
      <c r="F12326" s="113" t="s">
        <v>18934</v>
      </c>
      <c r="G12326" s="113" t="s">
        <v>43534</v>
      </c>
      <c r="H12326" s="113" t="s">
        <v>60930</v>
      </c>
      <c r="I12326" s="113" t="s">
        <v>89511</v>
      </c>
    </row>
    <row r="12327" spans="5:9" ht="14.5" x14ac:dyDescent="0.35">
      <c r="E12327" s="113" t="s">
        <v>124034</v>
      </c>
      <c r="F12327" s="113" t="s">
        <v>18933</v>
      </c>
      <c r="G12327" s="113" t="s">
        <v>43533</v>
      </c>
      <c r="H12327" s="113" t="s">
        <v>60929</v>
      </c>
      <c r="I12327" s="113" t="s">
        <v>89510</v>
      </c>
    </row>
    <row r="12328" spans="5:9" ht="14.5" x14ac:dyDescent="0.35">
      <c r="E12328" s="113" t="s">
        <v>124035</v>
      </c>
      <c r="F12328" s="113" t="s">
        <v>18932</v>
      </c>
      <c r="G12328" s="113" t="s">
        <v>43532</v>
      </c>
      <c r="H12328" s="113" t="s">
        <v>60928</v>
      </c>
      <c r="I12328" s="113" t="s">
        <v>89509</v>
      </c>
    </row>
    <row r="12329" spans="5:9" ht="14.5" x14ac:dyDescent="0.35">
      <c r="E12329" s="113" t="s">
        <v>124036</v>
      </c>
      <c r="F12329" s="113" t="s">
        <v>18931</v>
      </c>
      <c r="G12329" s="113" t="s">
        <v>43531</v>
      </c>
      <c r="H12329" s="113" t="s">
        <v>60927</v>
      </c>
      <c r="I12329" s="113" t="s">
        <v>89508</v>
      </c>
    </row>
    <row r="12330" spans="5:9" ht="14.5" x14ac:dyDescent="0.35">
      <c r="E12330" s="113" t="s">
        <v>130695</v>
      </c>
      <c r="F12330" s="113" t="s">
        <v>18930</v>
      </c>
      <c r="G12330" s="113" t="s">
        <v>43530</v>
      </c>
      <c r="H12330" s="113" t="s">
        <v>60926</v>
      </c>
      <c r="I12330" s="113" t="s">
        <v>89507</v>
      </c>
    </row>
    <row r="12331" spans="5:9" ht="14.5" x14ac:dyDescent="0.35">
      <c r="E12331" s="113" t="s">
        <v>130696</v>
      </c>
      <c r="F12331" s="113" t="s">
        <v>18929</v>
      </c>
      <c r="G12331" s="113" t="s">
        <v>43529</v>
      </c>
      <c r="H12331" s="113" t="s">
        <v>60925</v>
      </c>
      <c r="I12331" s="113" t="s">
        <v>89506</v>
      </c>
    </row>
    <row r="12332" spans="5:9" ht="14.5" x14ac:dyDescent="0.35">
      <c r="E12332" s="113" t="s">
        <v>124037</v>
      </c>
      <c r="F12332" s="113" t="s">
        <v>18928</v>
      </c>
      <c r="G12332" s="113" t="s">
        <v>43528</v>
      </c>
      <c r="H12332" s="113" t="s">
        <v>60924</v>
      </c>
      <c r="I12332" s="113" t="s">
        <v>89505</v>
      </c>
    </row>
    <row r="12333" spans="5:9" ht="14.5" x14ac:dyDescent="0.35">
      <c r="E12333" s="113" t="s">
        <v>124038</v>
      </c>
      <c r="F12333" s="113" t="s">
        <v>18927</v>
      </c>
      <c r="G12333" s="113" t="s">
        <v>43527</v>
      </c>
      <c r="H12333" s="113" t="s">
        <v>60923</v>
      </c>
      <c r="I12333" s="113" t="s">
        <v>89504</v>
      </c>
    </row>
    <row r="12334" spans="5:9" ht="14.5" x14ac:dyDescent="0.35">
      <c r="E12334" s="113" t="s">
        <v>130697</v>
      </c>
      <c r="F12334" s="113" t="s">
        <v>18926</v>
      </c>
      <c r="G12334" s="113" t="s">
        <v>43526</v>
      </c>
      <c r="H12334" s="113" t="s">
        <v>60922</v>
      </c>
      <c r="I12334" s="113" t="s">
        <v>89503</v>
      </c>
    </row>
    <row r="12335" spans="5:9" ht="14.5" x14ac:dyDescent="0.35">
      <c r="E12335" s="113" t="s">
        <v>130698</v>
      </c>
      <c r="F12335" s="113" t="s">
        <v>18925</v>
      </c>
      <c r="G12335" s="113" t="s">
        <v>43525</v>
      </c>
      <c r="H12335" s="113" t="s">
        <v>60921</v>
      </c>
      <c r="I12335" s="113" t="s">
        <v>89502</v>
      </c>
    </row>
    <row r="12336" spans="5:9" ht="14.5" x14ac:dyDescent="0.35">
      <c r="E12336" s="113" t="s">
        <v>124039</v>
      </c>
      <c r="F12336" s="113" t="s">
        <v>18924</v>
      </c>
      <c r="G12336" s="113" t="s">
        <v>43524</v>
      </c>
      <c r="H12336" s="113" t="s">
        <v>60920</v>
      </c>
      <c r="I12336" s="113" t="s">
        <v>89501</v>
      </c>
    </row>
    <row r="12337" spans="5:9" ht="14.5" x14ac:dyDescent="0.35">
      <c r="E12337" s="113" t="s">
        <v>130699</v>
      </c>
      <c r="F12337" s="113" t="s">
        <v>18923</v>
      </c>
      <c r="G12337" s="113" t="s">
        <v>43523</v>
      </c>
      <c r="H12337" s="113" t="s">
        <v>60919</v>
      </c>
      <c r="I12337" s="113" t="s">
        <v>89500</v>
      </c>
    </row>
    <row r="12338" spans="5:9" ht="14.5" x14ac:dyDescent="0.35">
      <c r="E12338" s="113" t="s">
        <v>130700</v>
      </c>
      <c r="F12338" s="113" t="s">
        <v>18922</v>
      </c>
      <c r="G12338" s="113" t="s">
        <v>43522</v>
      </c>
      <c r="H12338" s="113" t="s">
        <v>60918</v>
      </c>
      <c r="I12338" s="113" t="s">
        <v>89499</v>
      </c>
    </row>
    <row r="12339" spans="5:9" ht="14.5" x14ac:dyDescent="0.35">
      <c r="E12339" s="113" t="s">
        <v>130701</v>
      </c>
      <c r="F12339" s="113" t="s">
        <v>18921</v>
      </c>
      <c r="G12339" s="113" t="s">
        <v>43521</v>
      </c>
      <c r="H12339" s="113" t="s">
        <v>60917</v>
      </c>
      <c r="I12339" s="113" t="s">
        <v>89498</v>
      </c>
    </row>
    <row r="12340" spans="5:9" ht="14.5" x14ac:dyDescent="0.35">
      <c r="E12340" s="113" t="s">
        <v>124040</v>
      </c>
      <c r="F12340" s="113" t="s">
        <v>18920</v>
      </c>
      <c r="G12340" s="113" t="s">
        <v>43520</v>
      </c>
      <c r="H12340" s="113" t="s">
        <v>60916</v>
      </c>
      <c r="I12340" s="113" t="s">
        <v>89497</v>
      </c>
    </row>
    <row r="12341" spans="5:9" ht="14.5" x14ac:dyDescent="0.35">
      <c r="E12341" s="113" t="s">
        <v>124041</v>
      </c>
      <c r="F12341" s="113" t="s">
        <v>18919</v>
      </c>
      <c r="G12341" s="113" t="s">
        <v>43519</v>
      </c>
      <c r="H12341" s="113" t="s">
        <v>60915</v>
      </c>
      <c r="I12341" s="113" t="s">
        <v>89496</v>
      </c>
    </row>
    <row r="12342" spans="5:9" ht="14.5" x14ac:dyDescent="0.35">
      <c r="E12342" s="113" t="s">
        <v>124042</v>
      </c>
      <c r="F12342" s="113" t="s">
        <v>18918</v>
      </c>
      <c r="G12342" s="113" t="s">
        <v>43518</v>
      </c>
      <c r="H12342" s="113" t="s">
        <v>60914</v>
      </c>
      <c r="I12342" s="113" t="s">
        <v>89495</v>
      </c>
    </row>
    <row r="12343" spans="5:9" ht="14.5" x14ac:dyDescent="0.35">
      <c r="E12343" s="113" t="s">
        <v>124043</v>
      </c>
      <c r="F12343" s="113" t="s">
        <v>18917</v>
      </c>
      <c r="G12343" s="113" t="s">
        <v>43517</v>
      </c>
      <c r="H12343" s="113" t="s">
        <v>60913</v>
      </c>
      <c r="I12343" s="113" t="s">
        <v>89494</v>
      </c>
    </row>
    <row r="12344" spans="5:9" ht="14.5" x14ac:dyDescent="0.35">
      <c r="E12344" s="113" t="s">
        <v>130702</v>
      </c>
      <c r="F12344" s="113" t="s">
        <v>18916</v>
      </c>
      <c r="G12344" s="113" t="s">
        <v>43516</v>
      </c>
      <c r="H12344" s="113" t="s">
        <v>60912</v>
      </c>
      <c r="I12344" s="113" t="s">
        <v>89493</v>
      </c>
    </row>
    <row r="12345" spans="5:9" ht="14.5" x14ac:dyDescent="0.35">
      <c r="E12345" s="113" t="s">
        <v>130703</v>
      </c>
      <c r="F12345" s="113" t="s">
        <v>18915</v>
      </c>
      <c r="G12345" s="113" t="s">
        <v>43515</v>
      </c>
      <c r="H12345" s="113" t="s">
        <v>60911</v>
      </c>
      <c r="I12345" s="113" t="s">
        <v>89492</v>
      </c>
    </row>
    <row r="12346" spans="5:9" ht="14.5" x14ac:dyDescent="0.35">
      <c r="E12346" s="113" t="s">
        <v>130704</v>
      </c>
      <c r="F12346" s="113" t="s">
        <v>18914</v>
      </c>
      <c r="G12346" s="113" t="s">
        <v>43514</v>
      </c>
      <c r="H12346" s="113" t="s">
        <v>60910</v>
      </c>
      <c r="I12346" s="113" t="s">
        <v>89491</v>
      </c>
    </row>
    <row r="12347" spans="5:9" ht="14.5" x14ac:dyDescent="0.35">
      <c r="E12347" s="113" t="s">
        <v>130705</v>
      </c>
      <c r="F12347" s="113" t="s">
        <v>18913</v>
      </c>
      <c r="G12347" s="113" t="s">
        <v>43513</v>
      </c>
      <c r="H12347" s="113" t="s">
        <v>60909</v>
      </c>
      <c r="I12347" s="113" t="s">
        <v>89490</v>
      </c>
    </row>
    <row r="12348" spans="5:9" ht="14.5" x14ac:dyDescent="0.35">
      <c r="E12348" s="113" t="s">
        <v>124044</v>
      </c>
      <c r="F12348" s="113" t="s">
        <v>18912</v>
      </c>
      <c r="G12348" s="113" t="s">
        <v>43512</v>
      </c>
      <c r="H12348" s="113" t="s">
        <v>60908</v>
      </c>
      <c r="I12348" s="113" t="s">
        <v>89489</v>
      </c>
    </row>
    <row r="12349" spans="5:9" ht="14.5" x14ac:dyDescent="0.35">
      <c r="E12349" s="113" t="s">
        <v>124045</v>
      </c>
      <c r="F12349" s="113" t="s">
        <v>18911</v>
      </c>
      <c r="G12349" s="113" t="s">
        <v>43511</v>
      </c>
      <c r="H12349" s="113" t="s">
        <v>60907</v>
      </c>
      <c r="I12349" s="113" t="s">
        <v>89488</v>
      </c>
    </row>
    <row r="12350" spans="5:9" ht="14.5" x14ac:dyDescent="0.35">
      <c r="E12350" s="113" t="s">
        <v>124046</v>
      </c>
      <c r="F12350" s="113" t="s">
        <v>18910</v>
      </c>
      <c r="G12350" s="113" t="s">
        <v>43510</v>
      </c>
      <c r="H12350" s="113" t="s">
        <v>60906</v>
      </c>
      <c r="I12350" s="113" t="s">
        <v>89487</v>
      </c>
    </row>
    <row r="12351" spans="5:9" ht="14.5" x14ac:dyDescent="0.35">
      <c r="E12351" s="113" t="s">
        <v>124047</v>
      </c>
      <c r="F12351" s="113" t="s">
        <v>18909</v>
      </c>
      <c r="G12351" s="113" t="s">
        <v>43509</v>
      </c>
      <c r="H12351" s="113" t="s">
        <v>60905</v>
      </c>
      <c r="I12351" s="113" t="s">
        <v>89486</v>
      </c>
    </row>
    <row r="12352" spans="5:9" ht="14.5" x14ac:dyDescent="0.35">
      <c r="E12352" s="113" t="s">
        <v>124048</v>
      </c>
      <c r="F12352" s="113" t="s">
        <v>18908</v>
      </c>
      <c r="G12352" s="113" t="s">
        <v>43508</v>
      </c>
      <c r="H12352" s="113" t="s">
        <v>60904</v>
      </c>
      <c r="I12352" s="113" t="s">
        <v>89485</v>
      </c>
    </row>
    <row r="12353" spans="5:9" ht="14.5" x14ac:dyDescent="0.35">
      <c r="E12353" s="113" t="s">
        <v>124049</v>
      </c>
      <c r="F12353" s="113" t="s">
        <v>18907</v>
      </c>
      <c r="G12353" s="113" t="s">
        <v>43507</v>
      </c>
      <c r="H12353" s="113" t="s">
        <v>60903</v>
      </c>
      <c r="I12353" s="113" t="s">
        <v>89484</v>
      </c>
    </row>
    <row r="12354" spans="5:9" ht="14.5" x14ac:dyDescent="0.35">
      <c r="E12354" s="113" t="s">
        <v>124050</v>
      </c>
      <c r="F12354" s="113" t="s">
        <v>18906</v>
      </c>
      <c r="G12354" s="113" t="s">
        <v>43506</v>
      </c>
      <c r="H12354" s="113" t="s">
        <v>60902</v>
      </c>
      <c r="I12354" s="113" t="s">
        <v>89483</v>
      </c>
    </row>
    <row r="12355" spans="5:9" ht="14.5" x14ac:dyDescent="0.35">
      <c r="E12355" s="113" t="s">
        <v>124051</v>
      </c>
      <c r="F12355" s="113" t="s">
        <v>18905</v>
      </c>
      <c r="G12355" s="113" t="s">
        <v>43505</v>
      </c>
      <c r="H12355" s="113" t="s">
        <v>60901</v>
      </c>
      <c r="I12355" s="113" t="s">
        <v>89482</v>
      </c>
    </row>
    <row r="12356" spans="5:9" ht="14.5" x14ac:dyDescent="0.35">
      <c r="E12356" s="113" t="s">
        <v>124052</v>
      </c>
      <c r="F12356" s="113" t="s">
        <v>18904</v>
      </c>
      <c r="G12356" s="113" t="s">
        <v>43504</v>
      </c>
      <c r="H12356" s="113" t="s">
        <v>60900</v>
      </c>
      <c r="I12356" s="113" t="s">
        <v>89481</v>
      </c>
    </row>
    <row r="12357" spans="5:9" ht="14.5" x14ac:dyDescent="0.35">
      <c r="E12357" s="113" t="s">
        <v>124053</v>
      </c>
      <c r="F12357" s="113" t="s">
        <v>18903</v>
      </c>
      <c r="G12357" s="113" t="s">
        <v>43503</v>
      </c>
      <c r="H12357" s="113" t="s">
        <v>60899</v>
      </c>
      <c r="I12357" s="113" t="s">
        <v>89480</v>
      </c>
    </row>
    <row r="12358" spans="5:9" ht="14.5" x14ac:dyDescent="0.35">
      <c r="E12358" s="113" t="s">
        <v>124054</v>
      </c>
      <c r="F12358" s="113" t="s">
        <v>18902</v>
      </c>
      <c r="G12358" s="113" t="s">
        <v>43502</v>
      </c>
      <c r="H12358" s="113" t="s">
        <v>60898</v>
      </c>
      <c r="I12358" s="113" t="s">
        <v>89479</v>
      </c>
    </row>
    <row r="12359" spans="5:9" ht="14.5" x14ac:dyDescent="0.35">
      <c r="E12359" s="113" t="s">
        <v>124055</v>
      </c>
      <c r="F12359" s="113" t="s">
        <v>18901</v>
      </c>
      <c r="G12359" s="113" t="s">
        <v>140198</v>
      </c>
      <c r="H12359" s="113" t="s">
        <v>60897</v>
      </c>
      <c r="I12359" s="113" t="s">
        <v>89478</v>
      </c>
    </row>
    <row r="12360" spans="5:9" ht="14.5" x14ac:dyDescent="0.35">
      <c r="E12360" s="113" t="s">
        <v>124056</v>
      </c>
      <c r="F12360" s="113" t="s">
        <v>18900</v>
      </c>
      <c r="G12360" s="113" t="s">
        <v>140197</v>
      </c>
      <c r="H12360" s="113" t="s">
        <v>60896</v>
      </c>
      <c r="I12360" s="113" t="s">
        <v>89477</v>
      </c>
    </row>
    <row r="12361" spans="5:9" ht="14.5" x14ac:dyDescent="0.35">
      <c r="E12361" s="113" t="s">
        <v>124057</v>
      </c>
      <c r="F12361" s="113" t="s">
        <v>18899</v>
      </c>
      <c r="G12361" s="113" t="s">
        <v>138402</v>
      </c>
      <c r="H12361" s="113" t="s">
        <v>60895</v>
      </c>
      <c r="I12361" s="113" t="s">
        <v>89476</v>
      </c>
    </row>
    <row r="12362" spans="5:9" ht="14.5" x14ac:dyDescent="0.35">
      <c r="E12362" s="113" t="s">
        <v>124058</v>
      </c>
      <c r="F12362" s="113" t="s">
        <v>18898</v>
      </c>
      <c r="G12362" s="113" t="s">
        <v>138403</v>
      </c>
      <c r="H12362" s="113" t="s">
        <v>60894</v>
      </c>
      <c r="I12362" s="113" t="s">
        <v>89475</v>
      </c>
    </row>
    <row r="12363" spans="5:9" ht="14.5" x14ac:dyDescent="0.35">
      <c r="E12363" s="113" t="s">
        <v>124059</v>
      </c>
      <c r="F12363" s="113" t="s">
        <v>18897</v>
      </c>
      <c r="G12363" s="113" t="s">
        <v>138404</v>
      </c>
      <c r="H12363" s="113" t="s">
        <v>60893</v>
      </c>
      <c r="I12363" s="113" t="s">
        <v>89474</v>
      </c>
    </row>
    <row r="12364" spans="5:9" ht="14.5" x14ac:dyDescent="0.35">
      <c r="E12364" s="113" t="s">
        <v>124060</v>
      </c>
      <c r="F12364" s="113" t="s">
        <v>18896</v>
      </c>
      <c r="G12364" s="113" t="s">
        <v>138405</v>
      </c>
      <c r="H12364" s="113" t="s">
        <v>60892</v>
      </c>
      <c r="I12364" s="113" t="s">
        <v>89473</v>
      </c>
    </row>
    <row r="12365" spans="5:9" ht="14.5" x14ac:dyDescent="0.35">
      <c r="E12365" s="113" t="s">
        <v>124061</v>
      </c>
      <c r="F12365" s="113" t="s">
        <v>18895</v>
      </c>
      <c r="G12365" s="113" t="s">
        <v>138406</v>
      </c>
      <c r="H12365" s="113" t="s">
        <v>60891</v>
      </c>
      <c r="I12365" s="113" t="s">
        <v>89472</v>
      </c>
    </row>
    <row r="12366" spans="5:9" ht="14.5" x14ac:dyDescent="0.35">
      <c r="E12366" s="113" t="s">
        <v>124062</v>
      </c>
      <c r="F12366" s="113" t="s">
        <v>18894</v>
      </c>
      <c r="G12366" s="113" t="s">
        <v>138407</v>
      </c>
      <c r="H12366" s="113" t="s">
        <v>60890</v>
      </c>
      <c r="I12366" s="113" t="s">
        <v>89471</v>
      </c>
    </row>
    <row r="12367" spans="5:9" ht="14.5" x14ac:dyDescent="0.35">
      <c r="E12367" s="113" t="s">
        <v>130706</v>
      </c>
      <c r="F12367" s="113" t="s">
        <v>18893</v>
      </c>
      <c r="G12367" s="113" t="s">
        <v>138408</v>
      </c>
      <c r="H12367" s="113" t="s">
        <v>60889</v>
      </c>
      <c r="I12367" s="113" t="s">
        <v>89470</v>
      </c>
    </row>
    <row r="12368" spans="5:9" ht="14.5" x14ac:dyDescent="0.35">
      <c r="E12368" s="113" t="s">
        <v>130707</v>
      </c>
      <c r="F12368" s="113" t="s">
        <v>18892</v>
      </c>
      <c r="G12368" s="113" t="s">
        <v>137554</v>
      </c>
      <c r="H12368" s="113" t="s">
        <v>60888</v>
      </c>
      <c r="I12368" s="113" t="s">
        <v>89469</v>
      </c>
    </row>
    <row r="12369" spans="5:9" ht="14.5" x14ac:dyDescent="0.35">
      <c r="E12369" s="113" t="s">
        <v>124063</v>
      </c>
      <c r="F12369" s="113" t="s">
        <v>18891</v>
      </c>
      <c r="G12369" s="113" t="s">
        <v>138409</v>
      </c>
      <c r="H12369" s="113" t="s">
        <v>60887</v>
      </c>
      <c r="I12369" s="113" t="s">
        <v>89468</v>
      </c>
    </row>
    <row r="12370" spans="5:9" ht="14.5" x14ac:dyDescent="0.35">
      <c r="E12370" s="113" t="s">
        <v>124064</v>
      </c>
      <c r="F12370" s="113" t="s">
        <v>18890</v>
      </c>
      <c r="G12370" s="113" t="s">
        <v>128984</v>
      </c>
      <c r="H12370" s="113" t="s">
        <v>60886</v>
      </c>
      <c r="I12370" s="113" t="s">
        <v>89467</v>
      </c>
    </row>
    <row r="12371" spans="5:9" ht="14.5" x14ac:dyDescent="0.35">
      <c r="E12371" s="113" t="s">
        <v>124065</v>
      </c>
      <c r="F12371" s="113" t="s">
        <v>18889</v>
      </c>
      <c r="G12371" s="113" t="s">
        <v>128985</v>
      </c>
      <c r="H12371" s="113" t="s">
        <v>60885</v>
      </c>
      <c r="I12371" s="113" t="s">
        <v>89466</v>
      </c>
    </row>
    <row r="12372" spans="5:9" ht="14.5" x14ac:dyDescent="0.35">
      <c r="E12372" s="113" t="s">
        <v>124066</v>
      </c>
      <c r="F12372" s="113" t="s">
        <v>18888</v>
      </c>
      <c r="G12372" s="113" t="s">
        <v>140756</v>
      </c>
      <c r="H12372" s="113" t="s">
        <v>60884</v>
      </c>
      <c r="I12372" s="113" t="s">
        <v>89465</v>
      </c>
    </row>
    <row r="12373" spans="5:9" ht="14.5" x14ac:dyDescent="0.35">
      <c r="E12373" s="113" t="s">
        <v>124067</v>
      </c>
      <c r="F12373" s="113" t="s">
        <v>18887</v>
      </c>
      <c r="G12373" s="113" t="s">
        <v>137555</v>
      </c>
      <c r="H12373" s="113" t="s">
        <v>60883</v>
      </c>
      <c r="I12373" s="113" t="s">
        <v>89464</v>
      </c>
    </row>
    <row r="12374" spans="5:9" ht="14.5" x14ac:dyDescent="0.35">
      <c r="E12374" s="113" t="s">
        <v>124068</v>
      </c>
      <c r="F12374" s="113" t="s">
        <v>18886</v>
      </c>
      <c r="G12374" s="113" t="s">
        <v>128986</v>
      </c>
      <c r="H12374" s="113" t="s">
        <v>60882</v>
      </c>
      <c r="I12374" s="113" t="s">
        <v>89463</v>
      </c>
    </row>
    <row r="12375" spans="5:9" ht="14.5" x14ac:dyDescent="0.35">
      <c r="E12375" s="113" t="s">
        <v>124069</v>
      </c>
      <c r="F12375" s="113" t="s">
        <v>18885</v>
      </c>
      <c r="G12375" s="113" t="s">
        <v>128987</v>
      </c>
      <c r="H12375" s="113" t="s">
        <v>60881</v>
      </c>
      <c r="I12375" s="113" t="s">
        <v>89462</v>
      </c>
    </row>
    <row r="12376" spans="5:9" ht="14.5" x14ac:dyDescent="0.35">
      <c r="E12376" s="113" t="s">
        <v>124070</v>
      </c>
      <c r="F12376" s="113" t="s">
        <v>18884</v>
      </c>
      <c r="G12376" s="113" t="s">
        <v>128988</v>
      </c>
      <c r="H12376" s="113" t="s">
        <v>60880</v>
      </c>
      <c r="I12376" s="113" t="s">
        <v>89461</v>
      </c>
    </row>
    <row r="12377" spans="5:9" ht="14.5" x14ac:dyDescent="0.35">
      <c r="E12377" s="113" t="s">
        <v>124071</v>
      </c>
      <c r="F12377" s="113" t="s">
        <v>18883</v>
      </c>
      <c r="G12377" s="113" t="s">
        <v>138410</v>
      </c>
      <c r="H12377" s="113" t="s">
        <v>60879</v>
      </c>
      <c r="I12377" s="113" t="s">
        <v>89460</v>
      </c>
    </row>
    <row r="12378" spans="5:9" ht="14.5" x14ac:dyDescent="0.35">
      <c r="E12378" s="113" t="s">
        <v>124072</v>
      </c>
      <c r="F12378" s="113" t="s">
        <v>18882</v>
      </c>
      <c r="G12378" s="113" t="s">
        <v>137556</v>
      </c>
      <c r="H12378" s="113" t="s">
        <v>60878</v>
      </c>
      <c r="I12378" s="113" t="s">
        <v>89459</v>
      </c>
    </row>
    <row r="12379" spans="5:9" ht="14.5" x14ac:dyDescent="0.35">
      <c r="E12379" s="113" t="s">
        <v>124073</v>
      </c>
      <c r="F12379" s="113" t="s">
        <v>18881</v>
      </c>
      <c r="G12379" s="113" t="s">
        <v>128989</v>
      </c>
      <c r="H12379" s="113" t="s">
        <v>60877</v>
      </c>
      <c r="I12379" s="113" t="s">
        <v>89458</v>
      </c>
    </row>
    <row r="12380" spans="5:9" ht="14.5" x14ac:dyDescent="0.35">
      <c r="E12380" s="113" t="s">
        <v>124074</v>
      </c>
      <c r="F12380" s="113" t="s">
        <v>18880</v>
      </c>
      <c r="G12380" s="113" t="s">
        <v>128990</v>
      </c>
      <c r="H12380" s="113" t="s">
        <v>60876</v>
      </c>
      <c r="I12380" s="113" t="s">
        <v>89457</v>
      </c>
    </row>
    <row r="12381" spans="5:9" ht="14.5" x14ac:dyDescent="0.35">
      <c r="E12381" s="113" t="s">
        <v>124075</v>
      </c>
      <c r="F12381" s="113" t="s">
        <v>18879</v>
      </c>
      <c r="G12381" s="113" t="s">
        <v>137557</v>
      </c>
      <c r="H12381" s="113" t="s">
        <v>60875</v>
      </c>
      <c r="I12381" s="113" t="s">
        <v>89456</v>
      </c>
    </row>
    <row r="12382" spans="5:9" ht="14.5" x14ac:dyDescent="0.35">
      <c r="E12382" s="113" t="s">
        <v>124076</v>
      </c>
      <c r="F12382" s="113" t="s">
        <v>18878</v>
      </c>
      <c r="G12382" s="113" t="s">
        <v>128991</v>
      </c>
      <c r="H12382" s="113" t="s">
        <v>60874</v>
      </c>
      <c r="I12382" s="113" t="s">
        <v>89455</v>
      </c>
    </row>
    <row r="12383" spans="5:9" ht="14.5" x14ac:dyDescent="0.35">
      <c r="E12383" s="113" t="s">
        <v>124077</v>
      </c>
      <c r="F12383" s="113" t="s">
        <v>18877</v>
      </c>
      <c r="G12383" s="113" t="s">
        <v>128992</v>
      </c>
      <c r="H12383" s="113" t="s">
        <v>60873</v>
      </c>
      <c r="I12383" s="113" t="s">
        <v>89454</v>
      </c>
    </row>
    <row r="12384" spans="5:9" ht="14.5" x14ac:dyDescent="0.35">
      <c r="E12384" s="113" t="s">
        <v>124078</v>
      </c>
      <c r="F12384" s="113" t="s">
        <v>18876</v>
      </c>
      <c r="G12384" s="113" t="s">
        <v>125090</v>
      </c>
      <c r="H12384" s="113" t="s">
        <v>60872</v>
      </c>
      <c r="I12384" s="113" t="s">
        <v>89453</v>
      </c>
    </row>
    <row r="12385" spans="5:9" ht="14.5" x14ac:dyDescent="0.35">
      <c r="E12385" s="113" t="s">
        <v>124079</v>
      </c>
      <c r="F12385" s="113" t="s">
        <v>18875</v>
      </c>
      <c r="G12385" s="113" t="s">
        <v>138411</v>
      </c>
      <c r="H12385" s="113" t="s">
        <v>60871</v>
      </c>
      <c r="I12385" s="113" t="s">
        <v>89452</v>
      </c>
    </row>
    <row r="12386" spans="5:9" ht="14.5" x14ac:dyDescent="0.35">
      <c r="E12386" s="113" t="s">
        <v>124080</v>
      </c>
      <c r="F12386" s="113" t="s">
        <v>18874</v>
      </c>
      <c r="G12386" s="113" t="s">
        <v>125091</v>
      </c>
      <c r="H12386" s="113" t="s">
        <v>60870</v>
      </c>
      <c r="I12386" s="113" t="s">
        <v>89451</v>
      </c>
    </row>
    <row r="12387" spans="5:9" ht="14.5" x14ac:dyDescent="0.35">
      <c r="E12387" s="113" t="s">
        <v>124081</v>
      </c>
      <c r="F12387" s="113" t="s">
        <v>18873</v>
      </c>
      <c r="G12387" s="113" t="s">
        <v>128993</v>
      </c>
      <c r="H12387" s="113" t="s">
        <v>60869</v>
      </c>
      <c r="I12387" s="113" t="s">
        <v>89450</v>
      </c>
    </row>
    <row r="12388" spans="5:9" ht="14.5" x14ac:dyDescent="0.35">
      <c r="E12388" s="113" t="s">
        <v>124082</v>
      </c>
      <c r="F12388" s="113" t="s">
        <v>18872</v>
      </c>
      <c r="G12388" s="113" t="s">
        <v>128994</v>
      </c>
      <c r="H12388" s="113" t="s">
        <v>60868</v>
      </c>
      <c r="I12388" s="113" t="s">
        <v>89449</v>
      </c>
    </row>
    <row r="12389" spans="5:9" ht="14.5" x14ac:dyDescent="0.35">
      <c r="E12389" s="113" t="s">
        <v>124083</v>
      </c>
      <c r="F12389" s="113" t="s">
        <v>18871</v>
      </c>
      <c r="G12389" s="113" t="s">
        <v>128995</v>
      </c>
      <c r="H12389" s="113" t="s">
        <v>60867</v>
      </c>
      <c r="I12389" s="113" t="s">
        <v>89448</v>
      </c>
    </row>
    <row r="12390" spans="5:9" ht="14.5" x14ac:dyDescent="0.35">
      <c r="E12390" s="113" t="s">
        <v>124084</v>
      </c>
      <c r="F12390" s="113" t="s">
        <v>18870</v>
      </c>
      <c r="G12390" s="113" t="s">
        <v>131457</v>
      </c>
      <c r="H12390" s="113" t="s">
        <v>60866</v>
      </c>
      <c r="I12390" s="113" t="s">
        <v>89447</v>
      </c>
    </row>
    <row r="12391" spans="5:9" ht="14.5" x14ac:dyDescent="0.35">
      <c r="E12391" s="113" t="s">
        <v>124085</v>
      </c>
      <c r="F12391" s="113" t="s">
        <v>18869</v>
      </c>
      <c r="G12391" s="113" t="s">
        <v>125092</v>
      </c>
      <c r="H12391" s="113" t="s">
        <v>60865</v>
      </c>
      <c r="I12391" s="113" t="s">
        <v>89446</v>
      </c>
    </row>
    <row r="12392" spans="5:9" ht="14.5" x14ac:dyDescent="0.35">
      <c r="E12392" s="113" t="s">
        <v>124086</v>
      </c>
      <c r="F12392" s="113" t="s">
        <v>18868</v>
      </c>
      <c r="G12392" s="113" t="s">
        <v>127647</v>
      </c>
      <c r="H12392" s="113" t="s">
        <v>60864</v>
      </c>
      <c r="I12392" s="113" t="s">
        <v>89445</v>
      </c>
    </row>
    <row r="12393" spans="5:9" ht="14.5" x14ac:dyDescent="0.35">
      <c r="E12393" s="113" t="s">
        <v>124087</v>
      </c>
      <c r="F12393" s="113" t="s">
        <v>18867</v>
      </c>
      <c r="G12393" s="113" t="s">
        <v>127648</v>
      </c>
      <c r="H12393" s="113" t="s">
        <v>60863</v>
      </c>
      <c r="I12393" s="113" t="s">
        <v>89444</v>
      </c>
    </row>
    <row r="12394" spans="5:9" ht="14.5" x14ac:dyDescent="0.35">
      <c r="E12394" s="113" t="s">
        <v>124088</v>
      </c>
      <c r="F12394" s="113" t="s">
        <v>18866</v>
      </c>
      <c r="G12394" s="113" t="s">
        <v>128996</v>
      </c>
      <c r="H12394" s="113" t="s">
        <v>60862</v>
      </c>
      <c r="I12394" s="113" t="s">
        <v>89443</v>
      </c>
    </row>
    <row r="12395" spans="5:9" ht="14.5" x14ac:dyDescent="0.35">
      <c r="E12395" s="113" t="s">
        <v>124089</v>
      </c>
      <c r="F12395" s="113" t="s">
        <v>18865</v>
      </c>
      <c r="G12395" s="113" t="s">
        <v>127649</v>
      </c>
      <c r="H12395" s="113" t="s">
        <v>60861</v>
      </c>
      <c r="I12395" s="113" t="s">
        <v>89442</v>
      </c>
    </row>
    <row r="12396" spans="5:9" ht="14.5" x14ac:dyDescent="0.35">
      <c r="E12396" s="113" t="s">
        <v>124090</v>
      </c>
      <c r="F12396" s="113" t="s">
        <v>18864</v>
      </c>
      <c r="G12396" s="113" t="s">
        <v>127650</v>
      </c>
      <c r="H12396" s="113" t="s">
        <v>60860</v>
      </c>
      <c r="I12396" s="113" t="s">
        <v>89441</v>
      </c>
    </row>
    <row r="12397" spans="5:9" ht="14.5" x14ac:dyDescent="0.35">
      <c r="E12397" s="113" t="s">
        <v>124091</v>
      </c>
      <c r="F12397" s="113" t="s">
        <v>18863</v>
      </c>
      <c r="G12397" s="113" t="s">
        <v>127651</v>
      </c>
      <c r="H12397" s="113" t="s">
        <v>60859</v>
      </c>
      <c r="I12397" s="113" t="s">
        <v>89440</v>
      </c>
    </row>
    <row r="12398" spans="5:9" ht="14.5" x14ac:dyDescent="0.35">
      <c r="E12398" s="113" t="s">
        <v>124092</v>
      </c>
      <c r="F12398" s="113" t="s">
        <v>18862</v>
      </c>
      <c r="G12398" s="113" t="s">
        <v>127652</v>
      </c>
      <c r="H12398" s="113" t="s">
        <v>60858</v>
      </c>
      <c r="I12398" s="113" t="s">
        <v>89439</v>
      </c>
    </row>
    <row r="12399" spans="5:9" ht="14.5" x14ac:dyDescent="0.35">
      <c r="E12399" s="113" t="s">
        <v>124093</v>
      </c>
      <c r="F12399" s="113" t="s">
        <v>18861</v>
      </c>
      <c r="G12399" s="113" t="s">
        <v>127653</v>
      </c>
      <c r="H12399" s="113" t="s">
        <v>60857</v>
      </c>
      <c r="I12399" s="113" t="s">
        <v>89438</v>
      </c>
    </row>
    <row r="12400" spans="5:9" ht="14.5" x14ac:dyDescent="0.35">
      <c r="E12400" s="113" t="s">
        <v>124094</v>
      </c>
      <c r="F12400" s="113" t="s">
        <v>18860</v>
      </c>
      <c r="G12400" s="113" t="s">
        <v>127654</v>
      </c>
      <c r="H12400" s="113" t="s">
        <v>60856</v>
      </c>
      <c r="I12400" s="113" t="s">
        <v>89437</v>
      </c>
    </row>
    <row r="12401" spans="5:9" ht="14.5" x14ac:dyDescent="0.35">
      <c r="E12401" s="113" t="s">
        <v>124095</v>
      </c>
      <c r="F12401" s="113" t="s">
        <v>18859</v>
      </c>
      <c r="G12401" s="113" t="s">
        <v>125093</v>
      </c>
      <c r="H12401" s="113" t="s">
        <v>60855</v>
      </c>
      <c r="I12401" s="113" t="s">
        <v>89436</v>
      </c>
    </row>
    <row r="12402" spans="5:9" ht="14.5" x14ac:dyDescent="0.35">
      <c r="E12402" s="113" t="s">
        <v>124096</v>
      </c>
      <c r="F12402" s="113" t="s">
        <v>18858</v>
      </c>
      <c r="G12402" s="113" t="s">
        <v>127655</v>
      </c>
      <c r="H12402" s="113" t="s">
        <v>60854</v>
      </c>
      <c r="I12402" s="113" t="s">
        <v>89435</v>
      </c>
    </row>
    <row r="12403" spans="5:9" ht="14.5" x14ac:dyDescent="0.35">
      <c r="E12403" s="113" t="s">
        <v>124097</v>
      </c>
      <c r="F12403" s="113" t="s">
        <v>18857</v>
      </c>
      <c r="G12403" s="113" t="s">
        <v>127656</v>
      </c>
      <c r="H12403" s="113" t="s">
        <v>60853</v>
      </c>
      <c r="I12403" s="113" t="s">
        <v>89434</v>
      </c>
    </row>
    <row r="12404" spans="5:9" ht="14.5" x14ac:dyDescent="0.35">
      <c r="E12404" s="113" t="s">
        <v>124098</v>
      </c>
      <c r="F12404" s="113" t="s">
        <v>18856</v>
      </c>
      <c r="G12404" s="113" t="s">
        <v>127657</v>
      </c>
      <c r="H12404" s="113" t="s">
        <v>60852</v>
      </c>
      <c r="I12404" s="113" t="s">
        <v>89433</v>
      </c>
    </row>
    <row r="12405" spans="5:9" ht="14.5" x14ac:dyDescent="0.35">
      <c r="E12405" s="113" t="s">
        <v>124099</v>
      </c>
      <c r="F12405" s="113" t="s">
        <v>18855</v>
      </c>
      <c r="G12405" s="113" t="s">
        <v>127658</v>
      </c>
      <c r="H12405" s="113" t="s">
        <v>60851</v>
      </c>
      <c r="I12405" s="113" t="s">
        <v>89432</v>
      </c>
    </row>
    <row r="12406" spans="5:9" ht="14.5" x14ac:dyDescent="0.35">
      <c r="E12406" s="113" t="s">
        <v>124100</v>
      </c>
      <c r="F12406" s="113" t="s">
        <v>18854</v>
      </c>
      <c r="G12406" s="113" t="s">
        <v>128997</v>
      </c>
      <c r="H12406" s="113" t="s">
        <v>60850</v>
      </c>
      <c r="I12406" s="113" t="s">
        <v>89431</v>
      </c>
    </row>
    <row r="12407" spans="5:9" ht="14.5" x14ac:dyDescent="0.35">
      <c r="E12407" s="113" t="s">
        <v>124101</v>
      </c>
      <c r="F12407" s="113" t="s">
        <v>18853</v>
      </c>
      <c r="G12407" s="113" t="s">
        <v>127659</v>
      </c>
      <c r="H12407" s="113" t="s">
        <v>60849</v>
      </c>
      <c r="I12407" s="113" t="s">
        <v>89430</v>
      </c>
    </row>
    <row r="12408" spans="5:9" ht="14.5" x14ac:dyDescent="0.35">
      <c r="E12408" s="113" t="s">
        <v>124102</v>
      </c>
      <c r="F12408" s="113" t="s">
        <v>18852</v>
      </c>
      <c r="G12408" s="113" t="s">
        <v>127660</v>
      </c>
      <c r="H12408" s="113" t="s">
        <v>60848</v>
      </c>
      <c r="I12408" s="113" t="s">
        <v>89429</v>
      </c>
    </row>
    <row r="12409" spans="5:9" ht="14.5" x14ac:dyDescent="0.35">
      <c r="E12409" s="113" t="s">
        <v>124103</v>
      </c>
      <c r="F12409" s="113" t="s">
        <v>18851</v>
      </c>
      <c r="G12409" s="113" t="s">
        <v>138412</v>
      </c>
      <c r="H12409" s="113" t="s">
        <v>60847</v>
      </c>
      <c r="I12409" s="113" t="s">
        <v>89428</v>
      </c>
    </row>
    <row r="12410" spans="5:9" ht="14.5" x14ac:dyDescent="0.35">
      <c r="E12410" s="113" t="s">
        <v>124104</v>
      </c>
      <c r="F12410" s="113" t="s">
        <v>18850</v>
      </c>
      <c r="G12410" s="113" t="s">
        <v>127661</v>
      </c>
      <c r="H12410" s="113" t="s">
        <v>60846</v>
      </c>
      <c r="I12410" s="113" t="s">
        <v>89427</v>
      </c>
    </row>
    <row r="12411" spans="5:9" ht="14.5" x14ac:dyDescent="0.35">
      <c r="E12411" s="113" t="s">
        <v>124105</v>
      </c>
      <c r="F12411" s="113" t="s">
        <v>18849</v>
      </c>
      <c r="G12411" s="113" t="s">
        <v>127662</v>
      </c>
      <c r="H12411" s="113" t="s">
        <v>60845</v>
      </c>
      <c r="I12411" s="113" t="s">
        <v>89426</v>
      </c>
    </row>
    <row r="12412" spans="5:9" ht="14.5" x14ac:dyDescent="0.35">
      <c r="E12412" s="113" t="s">
        <v>124106</v>
      </c>
      <c r="F12412" s="113" t="s">
        <v>18848</v>
      </c>
      <c r="G12412" s="113" t="s">
        <v>118146</v>
      </c>
      <c r="H12412" s="113" t="s">
        <v>60844</v>
      </c>
      <c r="I12412" s="113" t="s">
        <v>89425</v>
      </c>
    </row>
    <row r="12413" spans="5:9" ht="14.5" x14ac:dyDescent="0.35">
      <c r="E12413" s="113" t="s">
        <v>124107</v>
      </c>
      <c r="F12413" s="113" t="s">
        <v>18847</v>
      </c>
      <c r="G12413" s="113" t="s">
        <v>118145</v>
      </c>
      <c r="H12413" s="113" t="s">
        <v>60843</v>
      </c>
      <c r="I12413" s="113" t="s">
        <v>89424</v>
      </c>
    </row>
    <row r="12414" spans="5:9" ht="14.5" x14ac:dyDescent="0.35">
      <c r="E12414" s="113" t="s">
        <v>124108</v>
      </c>
      <c r="F12414" s="113" t="s">
        <v>18846</v>
      </c>
      <c r="G12414" s="113" t="s">
        <v>43501</v>
      </c>
      <c r="H12414" s="113" t="s">
        <v>60842</v>
      </c>
      <c r="I12414" s="113" t="s">
        <v>89423</v>
      </c>
    </row>
    <row r="12415" spans="5:9" ht="14.5" x14ac:dyDescent="0.35">
      <c r="E12415" s="113" t="s">
        <v>124109</v>
      </c>
      <c r="F12415" s="113" t="s">
        <v>18845</v>
      </c>
      <c r="G12415" s="113" t="s">
        <v>43500</v>
      </c>
      <c r="H12415" s="113" t="s">
        <v>60841</v>
      </c>
      <c r="I12415" s="113" t="s">
        <v>89422</v>
      </c>
    </row>
    <row r="12416" spans="5:9" ht="14.5" x14ac:dyDescent="0.35">
      <c r="E12416" s="113" t="s">
        <v>124110</v>
      </c>
      <c r="F12416" s="113" t="s">
        <v>18844</v>
      </c>
      <c r="G12416" s="113" t="s">
        <v>43499</v>
      </c>
      <c r="H12416" s="113" t="s">
        <v>60840</v>
      </c>
      <c r="I12416" s="113" t="s">
        <v>89421</v>
      </c>
    </row>
    <row r="12417" spans="5:9" ht="14.5" x14ac:dyDescent="0.35">
      <c r="E12417" s="113" t="s">
        <v>124111</v>
      </c>
      <c r="F12417" s="113" t="s">
        <v>18843</v>
      </c>
      <c r="G12417" s="113" t="s">
        <v>43498</v>
      </c>
      <c r="H12417" s="113" t="s">
        <v>60839</v>
      </c>
      <c r="I12417" s="113" t="s">
        <v>89420</v>
      </c>
    </row>
    <row r="12418" spans="5:9" ht="14.5" x14ac:dyDescent="0.35">
      <c r="E12418" s="113" t="s">
        <v>124112</v>
      </c>
      <c r="F12418" s="113" t="s">
        <v>18842</v>
      </c>
      <c r="G12418" s="113" t="s">
        <v>43497</v>
      </c>
      <c r="H12418" s="113" t="s">
        <v>60838</v>
      </c>
      <c r="I12418" s="113" t="s">
        <v>89419</v>
      </c>
    </row>
    <row r="12419" spans="5:9" ht="14.5" x14ac:dyDescent="0.35">
      <c r="E12419" s="113" t="s">
        <v>124113</v>
      </c>
      <c r="F12419" s="113" t="s">
        <v>18841</v>
      </c>
      <c r="G12419" s="113" t="s">
        <v>43496</v>
      </c>
      <c r="H12419" s="113" t="s">
        <v>60837</v>
      </c>
      <c r="I12419" s="113" t="s">
        <v>89418</v>
      </c>
    </row>
    <row r="12420" spans="5:9" ht="14.5" x14ac:dyDescent="0.35">
      <c r="E12420" s="113" t="s">
        <v>124114</v>
      </c>
      <c r="F12420" s="113" t="s">
        <v>18840</v>
      </c>
      <c r="G12420" s="113" t="s">
        <v>43495</v>
      </c>
      <c r="H12420" s="113" t="s">
        <v>60836</v>
      </c>
      <c r="I12420" s="113" t="s">
        <v>89417</v>
      </c>
    </row>
    <row r="12421" spans="5:9" ht="14.5" x14ac:dyDescent="0.35">
      <c r="E12421" s="113" t="s">
        <v>124115</v>
      </c>
      <c r="F12421" s="113" t="s">
        <v>18839</v>
      </c>
      <c r="G12421" s="113" t="s">
        <v>43494</v>
      </c>
      <c r="H12421" s="113" t="s">
        <v>60835</v>
      </c>
      <c r="I12421" s="113" t="s">
        <v>89416</v>
      </c>
    </row>
    <row r="12422" spans="5:9" ht="14.5" x14ac:dyDescent="0.35">
      <c r="E12422" s="113" t="s">
        <v>124116</v>
      </c>
      <c r="F12422" s="113" t="s">
        <v>18838</v>
      </c>
      <c r="G12422" s="113" t="s">
        <v>43493</v>
      </c>
      <c r="H12422" s="113" t="s">
        <v>60834</v>
      </c>
      <c r="I12422" s="113" t="s">
        <v>89415</v>
      </c>
    </row>
    <row r="12423" spans="5:9" ht="14.5" x14ac:dyDescent="0.35">
      <c r="E12423" s="113" t="s">
        <v>124117</v>
      </c>
      <c r="F12423" s="113" t="s">
        <v>18837</v>
      </c>
      <c r="G12423" s="113" t="s">
        <v>43492</v>
      </c>
      <c r="H12423" s="113" t="s">
        <v>60833</v>
      </c>
      <c r="I12423" s="113" t="s">
        <v>89414</v>
      </c>
    </row>
    <row r="12424" spans="5:9" ht="14.5" x14ac:dyDescent="0.35">
      <c r="E12424" s="113" t="s">
        <v>124118</v>
      </c>
      <c r="F12424" s="113" t="s">
        <v>18836</v>
      </c>
      <c r="G12424" s="113" t="s">
        <v>43491</v>
      </c>
      <c r="H12424" s="113" t="s">
        <v>60832</v>
      </c>
      <c r="I12424" s="113" t="s">
        <v>89413</v>
      </c>
    </row>
    <row r="12425" spans="5:9" ht="14.5" x14ac:dyDescent="0.35">
      <c r="E12425" s="113" t="s">
        <v>124119</v>
      </c>
      <c r="F12425" s="113" t="s">
        <v>18835</v>
      </c>
      <c r="G12425" s="113" t="s">
        <v>43490</v>
      </c>
      <c r="H12425" s="113" t="s">
        <v>60831</v>
      </c>
      <c r="I12425" s="113" t="s">
        <v>89412</v>
      </c>
    </row>
    <row r="12426" spans="5:9" ht="14.5" x14ac:dyDescent="0.35">
      <c r="E12426" s="113" t="s">
        <v>127038</v>
      </c>
      <c r="F12426" s="113" t="s">
        <v>18834</v>
      </c>
      <c r="G12426" s="113" t="s">
        <v>140196</v>
      </c>
      <c r="H12426" s="113" t="s">
        <v>60830</v>
      </c>
      <c r="I12426" s="113" t="s">
        <v>89411</v>
      </c>
    </row>
    <row r="12427" spans="5:9" ht="14.5" x14ac:dyDescent="0.35">
      <c r="E12427" s="113" t="s">
        <v>127039</v>
      </c>
      <c r="F12427" s="113" t="s">
        <v>18833</v>
      </c>
      <c r="G12427" s="113" t="s">
        <v>128998</v>
      </c>
      <c r="H12427" s="113" t="s">
        <v>60829</v>
      </c>
      <c r="I12427" s="113" t="s">
        <v>89410</v>
      </c>
    </row>
    <row r="12428" spans="5:9" ht="14.5" x14ac:dyDescent="0.35">
      <c r="E12428" s="113" t="s">
        <v>127040</v>
      </c>
      <c r="F12428" s="113" t="s">
        <v>18832</v>
      </c>
      <c r="G12428" s="113" t="s">
        <v>140195</v>
      </c>
      <c r="H12428" s="113" t="s">
        <v>60828</v>
      </c>
      <c r="I12428" s="113" t="s">
        <v>89409</v>
      </c>
    </row>
    <row r="12429" spans="5:9" ht="14.5" x14ac:dyDescent="0.35">
      <c r="E12429" s="113" t="s">
        <v>127041</v>
      </c>
      <c r="F12429" s="113" t="s">
        <v>18831</v>
      </c>
      <c r="G12429" s="113" t="s">
        <v>118144</v>
      </c>
      <c r="H12429" s="113" t="s">
        <v>60827</v>
      </c>
      <c r="I12429" s="113" t="s">
        <v>89408</v>
      </c>
    </row>
    <row r="12430" spans="5:9" ht="14.5" x14ac:dyDescent="0.35">
      <c r="E12430" s="113" t="s">
        <v>127042</v>
      </c>
      <c r="F12430" s="113" t="s">
        <v>18830</v>
      </c>
      <c r="G12430" s="113" t="s">
        <v>118143</v>
      </c>
      <c r="H12430" s="113" t="s">
        <v>60826</v>
      </c>
      <c r="I12430" s="113" t="s">
        <v>89407</v>
      </c>
    </row>
    <row r="12431" spans="5:9" ht="14.5" x14ac:dyDescent="0.35">
      <c r="E12431" s="113" t="s">
        <v>127043</v>
      </c>
      <c r="F12431" s="113" t="s">
        <v>18829</v>
      </c>
      <c r="G12431" s="113" t="s">
        <v>115164</v>
      </c>
      <c r="H12431" s="113" t="s">
        <v>60825</v>
      </c>
      <c r="I12431" s="113" t="s">
        <v>89406</v>
      </c>
    </row>
    <row r="12432" spans="5:9" ht="14.5" x14ac:dyDescent="0.35">
      <c r="E12432" s="113" t="s">
        <v>127044</v>
      </c>
      <c r="F12432" s="113" t="s">
        <v>18828</v>
      </c>
      <c r="G12432" s="113" t="s">
        <v>109918</v>
      </c>
      <c r="H12432" s="113" t="s">
        <v>60824</v>
      </c>
      <c r="I12432" s="113" t="s">
        <v>89405</v>
      </c>
    </row>
    <row r="12433" spans="5:9" ht="14.5" x14ac:dyDescent="0.35">
      <c r="E12433" s="113" t="s">
        <v>127045</v>
      </c>
      <c r="F12433" s="113" t="s">
        <v>18827</v>
      </c>
      <c r="G12433" s="113" t="s">
        <v>109917</v>
      </c>
      <c r="H12433" s="113" t="s">
        <v>60823</v>
      </c>
      <c r="I12433" s="113" t="s">
        <v>89404</v>
      </c>
    </row>
    <row r="12434" spans="5:9" ht="14.5" x14ac:dyDescent="0.35">
      <c r="E12434" s="113" t="s">
        <v>127046</v>
      </c>
      <c r="F12434" s="113" t="s">
        <v>18826</v>
      </c>
      <c r="G12434" s="113" t="s">
        <v>109916</v>
      </c>
      <c r="H12434" s="113" t="s">
        <v>60822</v>
      </c>
      <c r="I12434" s="113" t="s">
        <v>89403</v>
      </c>
    </row>
    <row r="12435" spans="5:9" ht="14.5" x14ac:dyDescent="0.35">
      <c r="E12435" s="113" t="s">
        <v>127047</v>
      </c>
      <c r="F12435" s="113" t="s">
        <v>18825</v>
      </c>
      <c r="G12435" s="113" t="s">
        <v>109915</v>
      </c>
      <c r="H12435" s="113" t="s">
        <v>60821</v>
      </c>
      <c r="I12435" s="113" t="s">
        <v>89402</v>
      </c>
    </row>
    <row r="12436" spans="5:9" ht="14.5" x14ac:dyDescent="0.35">
      <c r="E12436" s="113" t="s">
        <v>127048</v>
      </c>
      <c r="F12436" s="113" t="s">
        <v>18824</v>
      </c>
      <c r="G12436" s="113" t="s">
        <v>109914</v>
      </c>
      <c r="H12436" s="113" t="s">
        <v>60820</v>
      </c>
      <c r="I12436" s="113" t="s">
        <v>89401</v>
      </c>
    </row>
    <row r="12437" spans="5:9" ht="14.5" x14ac:dyDescent="0.35">
      <c r="E12437" s="113" t="s">
        <v>127049</v>
      </c>
      <c r="F12437" s="113" t="s">
        <v>18823</v>
      </c>
      <c r="G12437" s="113" t="s">
        <v>43489</v>
      </c>
      <c r="H12437" s="113" t="s">
        <v>60819</v>
      </c>
      <c r="I12437" s="113" t="s">
        <v>89400</v>
      </c>
    </row>
    <row r="12438" spans="5:9" ht="14.5" x14ac:dyDescent="0.35">
      <c r="E12438" s="113" t="s">
        <v>127050</v>
      </c>
      <c r="F12438" s="113" t="s">
        <v>18822</v>
      </c>
      <c r="G12438" s="113" t="s">
        <v>43488</v>
      </c>
      <c r="H12438" s="113" t="s">
        <v>60818</v>
      </c>
      <c r="I12438" s="113" t="s">
        <v>89399</v>
      </c>
    </row>
    <row r="12439" spans="5:9" ht="14.5" x14ac:dyDescent="0.35">
      <c r="E12439" s="113" t="s">
        <v>127051</v>
      </c>
      <c r="F12439" s="113" t="s">
        <v>18821</v>
      </c>
      <c r="G12439" s="113" t="s">
        <v>43487</v>
      </c>
      <c r="H12439" s="113" t="s">
        <v>60817</v>
      </c>
      <c r="I12439" s="113" t="s">
        <v>89398</v>
      </c>
    </row>
    <row r="12440" spans="5:9" ht="14.5" x14ac:dyDescent="0.35">
      <c r="E12440" s="113" t="s">
        <v>127052</v>
      </c>
      <c r="F12440" s="113" t="s">
        <v>18820</v>
      </c>
      <c r="G12440" s="113" t="s">
        <v>43486</v>
      </c>
      <c r="H12440" s="113" t="s">
        <v>60816</v>
      </c>
      <c r="I12440" s="113" t="s">
        <v>89397</v>
      </c>
    </row>
    <row r="12441" spans="5:9" ht="14.5" x14ac:dyDescent="0.35">
      <c r="E12441" s="113" t="s">
        <v>124120</v>
      </c>
      <c r="F12441" s="113" t="s">
        <v>18819</v>
      </c>
      <c r="G12441" s="113" t="s">
        <v>43485</v>
      </c>
      <c r="H12441" s="113" t="s">
        <v>60815</v>
      </c>
      <c r="I12441" s="113" t="s">
        <v>89396</v>
      </c>
    </row>
    <row r="12442" spans="5:9" ht="14.5" x14ac:dyDescent="0.35">
      <c r="E12442" s="113" t="s">
        <v>127053</v>
      </c>
      <c r="F12442" s="113" t="s">
        <v>18818</v>
      </c>
      <c r="G12442" s="113" t="s">
        <v>43484</v>
      </c>
      <c r="H12442" s="113" t="s">
        <v>60814</v>
      </c>
      <c r="I12442" s="113" t="s">
        <v>89395</v>
      </c>
    </row>
    <row r="12443" spans="5:9" ht="14.5" x14ac:dyDescent="0.35">
      <c r="E12443" s="113" t="s">
        <v>127054</v>
      </c>
      <c r="F12443" s="113" t="s">
        <v>18817</v>
      </c>
      <c r="G12443" s="113" t="s">
        <v>43483</v>
      </c>
      <c r="H12443" s="113" t="s">
        <v>60813</v>
      </c>
      <c r="I12443" s="113" t="s">
        <v>89394</v>
      </c>
    </row>
    <row r="12444" spans="5:9" ht="14.5" x14ac:dyDescent="0.35">
      <c r="E12444" s="113" t="s">
        <v>127055</v>
      </c>
      <c r="F12444" s="113" t="s">
        <v>18816</v>
      </c>
      <c r="G12444" s="113" t="s">
        <v>43482</v>
      </c>
      <c r="H12444" s="113" t="s">
        <v>60812</v>
      </c>
      <c r="I12444" s="113" t="s">
        <v>89393</v>
      </c>
    </row>
    <row r="12445" spans="5:9" ht="14.5" x14ac:dyDescent="0.35">
      <c r="E12445" s="113" t="s">
        <v>127056</v>
      </c>
      <c r="F12445" s="113" t="s">
        <v>18815</v>
      </c>
      <c r="G12445" s="113" t="s">
        <v>43481</v>
      </c>
      <c r="H12445" s="113" t="s">
        <v>60811</v>
      </c>
      <c r="I12445" s="113" t="s">
        <v>89392</v>
      </c>
    </row>
    <row r="12446" spans="5:9" ht="14.5" x14ac:dyDescent="0.35">
      <c r="E12446" s="113" t="s">
        <v>127057</v>
      </c>
      <c r="F12446" s="113" t="s">
        <v>18814</v>
      </c>
      <c r="G12446" s="113" t="s">
        <v>43480</v>
      </c>
      <c r="H12446" s="113" t="s">
        <v>60810</v>
      </c>
      <c r="I12446" s="113" t="s">
        <v>89391</v>
      </c>
    </row>
    <row r="12447" spans="5:9" ht="14.5" x14ac:dyDescent="0.35">
      <c r="E12447" s="113" t="s">
        <v>127058</v>
      </c>
      <c r="F12447" s="113" t="s">
        <v>18813</v>
      </c>
      <c r="G12447" s="113" t="s">
        <v>43479</v>
      </c>
      <c r="H12447" s="113" t="s">
        <v>60809</v>
      </c>
      <c r="I12447" s="113" t="s">
        <v>89390</v>
      </c>
    </row>
    <row r="12448" spans="5:9" ht="14.5" x14ac:dyDescent="0.35">
      <c r="E12448" s="113" t="s">
        <v>124121</v>
      </c>
      <c r="F12448" s="113" t="s">
        <v>18812</v>
      </c>
      <c r="G12448" s="113" t="s">
        <v>43478</v>
      </c>
      <c r="H12448" s="113" t="s">
        <v>60808</v>
      </c>
      <c r="I12448" s="113" t="s">
        <v>89389</v>
      </c>
    </row>
    <row r="12449" spans="5:9" ht="14.5" x14ac:dyDescent="0.35">
      <c r="E12449" s="113" t="s">
        <v>127059</v>
      </c>
      <c r="F12449" s="113" t="s">
        <v>18811</v>
      </c>
      <c r="G12449" s="113" t="s">
        <v>43477</v>
      </c>
      <c r="H12449" s="113" t="s">
        <v>60807</v>
      </c>
      <c r="I12449" s="113" t="s">
        <v>89388</v>
      </c>
    </row>
    <row r="12450" spans="5:9" ht="14.5" x14ac:dyDescent="0.35">
      <c r="E12450" s="113" t="s">
        <v>127060</v>
      </c>
      <c r="F12450" s="113" t="s">
        <v>18810</v>
      </c>
      <c r="G12450" s="113" t="s">
        <v>43476</v>
      </c>
      <c r="H12450" s="113" t="s">
        <v>60806</v>
      </c>
      <c r="I12450" s="113" t="s">
        <v>89387</v>
      </c>
    </row>
    <row r="12451" spans="5:9" ht="14.5" x14ac:dyDescent="0.35">
      <c r="E12451" s="113" t="s">
        <v>127061</v>
      </c>
      <c r="F12451" s="113" t="s">
        <v>18809</v>
      </c>
      <c r="G12451" s="113" t="s">
        <v>43475</v>
      </c>
      <c r="H12451" s="113" t="s">
        <v>60805</v>
      </c>
      <c r="I12451" s="113" t="s">
        <v>89386</v>
      </c>
    </row>
    <row r="12452" spans="5:9" ht="14.5" x14ac:dyDescent="0.35">
      <c r="E12452" s="113" t="s">
        <v>127062</v>
      </c>
      <c r="F12452" s="113" t="s">
        <v>18808</v>
      </c>
      <c r="G12452" s="113" t="s">
        <v>43474</v>
      </c>
      <c r="H12452" s="113" t="s">
        <v>60804</v>
      </c>
      <c r="I12452" s="113" t="s">
        <v>89385</v>
      </c>
    </row>
    <row r="12453" spans="5:9" ht="14.5" x14ac:dyDescent="0.35">
      <c r="E12453" s="113" t="s">
        <v>123702</v>
      </c>
      <c r="F12453" s="113" t="s">
        <v>18807</v>
      </c>
      <c r="G12453" s="113" t="s">
        <v>43473</v>
      </c>
      <c r="H12453" s="113" t="s">
        <v>60803</v>
      </c>
      <c r="I12453" s="113" t="s">
        <v>89384</v>
      </c>
    </row>
    <row r="12454" spans="5:9" ht="14.5" x14ac:dyDescent="0.35">
      <c r="E12454" s="113" t="s">
        <v>123701</v>
      </c>
      <c r="F12454" s="113" t="s">
        <v>18806</v>
      </c>
      <c r="G12454" s="113" t="s">
        <v>43472</v>
      </c>
      <c r="H12454" s="113" t="s">
        <v>60802</v>
      </c>
      <c r="I12454" s="113" t="s">
        <v>89383</v>
      </c>
    </row>
    <row r="12455" spans="5:9" ht="14.5" x14ac:dyDescent="0.35">
      <c r="E12455" s="113" t="s">
        <v>123700</v>
      </c>
      <c r="F12455" s="113" t="s">
        <v>18805</v>
      </c>
      <c r="G12455" s="113" t="s">
        <v>43471</v>
      </c>
      <c r="H12455" s="113" t="s">
        <v>60801</v>
      </c>
      <c r="I12455" s="113" t="s">
        <v>89382</v>
      </c>
    </row>
    <row r="12456" spans="5:9" ht="14.5" x14ac:dyDescent="0.35">
      <c r="E12456" s="113" t="s">
        <v>123699</v>
      </c>
      <c r="F12456" s="113" t="s">
        <v>18804</v>
      </c>
      <c r="G12456" s="113" t="s">
        <v>43470</v>
      </c>
      <c r="H12456" s="113" t="s">
        <v>60800</v>
      </c>
      <c r="I12456" s="113" t="s">
        <v>89381</v>
      </c>
    </row>
    <row r="12457" spans="5:9" ht="14.5" x14ac:dyDescent="0.35">
      <c r="E12457" s="113" t="s">
        <v>123698</v>
      </c>
      <c r="F12457" s="113" t="s">
        <v>18803</v>
      </c>
      <c r="G12457" s="113" t="s">
        <v>43469</v>
      </c>
      <c r="H12457" s="113" t="s">
        <v>60799</v>
      </c>
      <c r="I12457" s="113" t="s">
        <v>89380</v>
      </c>
    </row>
    <row r="12458" spans="5:9" ht="14.5" x14ac:dyDescent="0.35">
      <c r="E12458" s="113" t="s">
        <v>123697</v>
      </c>
      <c r="F12458" s="113" t="s">
        <v>18802</v>
      </c>
      <c r="G12458" s="113" t="s">
        <v>43468</v>
      </c>
      <c r="H12458" s="113" t="s">
        <v>60798</v>
      </c>
      <c r="I12458" s="113" t="s">
        <v>89379</v>
      </c>
    </row>
    <row r="12459" spans="5:9" ht="14.5" x14ac:dyDescent="0.35">
      <c r="E12459" s="113" t="s">
        <v>123696</v>
      </c>
      <c r="F12459" s="113" t="s">
        <v>18801</v>
      </c>
      <c r="G12459" s="113" t="s">
        <v>43467</v>
      </c>
      <c r="H12459" s="113" t="s">
        <v>60797</v>
      </c>
      <c r="I12459" s="113" t="s">
        <v>89378</v>
      </c>
    </row>
    <row r="12460" spans="5:9" ht="14.5" x14ac:dyDescent="0.35">
      <c r="E12460" s="113" t="s">
        <v>123695</v>
      </c>
      <c r="F12460" s="113" t="s">
        <v>18800</v>
      </c>
      <c r="G12460" s="113" t="s">
        <v>43466</v>
      </c>
      <c r="H12460" s="113" t="s">
        <v>60796</v>
      </c>
      <c r="I12460" s="113" t="s">
        <v>89377</v>
      </c>
    </row>
    <row r="12461" spans="5:9" ht="14.5" x14ac:dyDescent="0.35">
      <c r="E12461" s="113" t="s">
        <v>123694</v>
      </c>
      <c r="F12461" s="113" t="s">
        <v>18799</v>
      </c>
      <c r="G12461" s="113" t="s">
        <v>43465</v>
      </c>
      <c r="H12461" s="113" t="s">
        <v>60795</v>
      </c>
      <c r="I12461" s="113" t="s">
        <v>89376</v>
      </c>
    </row>
    <row r="12462" spans="5:9" ht="14.5" x14ac:dyDescent="0.35">
      <c r="E12462" s="113" t="s">
        <v>123693</v>
      </c>
      <c r="F12462" s="113" t="s">
        <v>18798</v>
      </c>
      <c r="G12462" s="113" t="s">
        <v>43464</v>
      </c>
      <c r="H12462" s="113" t="s">
        <v>60794</v>
      </c>
      <c r="I12462" s="113" t="s">
        <v>89375</v>
      </c>
    </row>
    <row r="12463" spans="5:9" ht="14.5" x14ac:dyDescent="0.35">
      <c r="E12463" s="113" t="s">
        <v>123692</v>
      </c>
      <c r="F12463" s="113" t="s">
        <v>18797</v>
      </c>
      <c r="G12463" s="113" t="s">
        <v>43463</v>
      </c>
      <c r="H12463" s="113" t="s">
        <v>60793</v>
      </c>
      <c r="I12463" s="113" t="s">
        <v>89374</v>
      </c>
    </row>
    <row r="12464" spans="5:9" ht="14.5" x14ac:dyDescent="0.35">
      <c r="E12464" s="113" t="s">
        <v>123691</v>
      </c>
      <c r="F12464" s="113" t="s">
        <v>18796</v>
      </c>
      <c r="G12464" s="113" t="s">
        <v>43462</v>
      </c>
      <c r="H12464" s="113" t="s">
        <v>60792</v>
      </c>
      <c r="I12464" s="113" t="s">
        <v>89373</v>
      </c>
    </row>
    <row r="12465" spans="5:9" ht="14.5" x14ac:dyDescent="0.35">
      <c r="E12465" s="113" t="s">
        <v>123690</v>
      </c>
      <c r="F12465" s="113" t="s">
        <v>18795</v>
      </c>
      <c r="G12465" s="113" t="s">
        <v>43461</v>
      </c>
      <c r="H12465" s="113" t="s">
        <v>60791</v>
      </c>
      <c r="I12465" s="113" t="s">
        <v>89372</v>
      </c>
    </row>
    <row r="12466" spans="5:9" ht="14.5" x14ac:dyDescent="0.35">
      <c r="E12466" s="113" t="s">
        <v>123689</v>
      </c>
      <c r="F12466" s="113" t="s">
        <v>18794</v>
      </c>
      <c r="G12466" s="113" t="s">
        <v>43460</v>
      </c>
      <c r="H12466" s="113" t="s">
        <v>60790</v>
      </c>
      <c r="I12466" s="113" t="s">
        <v>89371</v>
      </c>
    </row>
    <row r="12467" spans="5:9" ht="14.5" x14ac:dyDescent="0.35">
      <c r="E12467" s="113" t="s">
        <v>123688</v>
      </c>
      <c r="F12467" s="113" t="s">
        <v>18793</v>
      </c>
      <c r="G12467" s="113" t="s">
        <v>43459</v>
      </c>
      <c r="H12467" s="113" t="s">
        <v>60789</v>
      </c>
      <c r="I12467" s="113" t="s">
        <v>89370</v>
      </c>
    </row>
    <row r="12468" spans="5:9" ht="14.5" x14ac:dyDescent="0.35">
      <c r="E12468" s="113" t="s">
        <v>123687</v>
      </c>
      <c r="F12468" s="113" t="s">
        <v>18792</v>
      </c>
      <c r="G12468" s="113" t="s">
        <v>43458</v>
      </c>
      <c r="H12468" s="113" t="s">
        <v>60788</v>
      </c>
      <c r="I12468" s="113" t="s">
        <v>89369</v>
      </c>
    </row>
    <row r="12469" spans="5:9" ht="14.5" x14ac:dyDescent="0.35">
      <c r="E12469" s="113" t="s">
        <v>123686</v>
      </c>
      <c r="F12469" s="113" t="s">
        <v>18791</v>
      </c>
      <c r="G12469" s="113" t="s">
        <v>43457</v>
      </c>
      <c r="H12469" s="113" t="s">
        <v>60787</v>
      </c>
      <c r="I12469" s="113" t="s">
        <v>89368</v>
      </c>
    </row>
    <row r="12470" spans="5:9" ht="14.5" x14ac:dyDescent="0.35">
      <c r="E12470" s="113" t="s">
        <v>123685</v>
      </c>
      <c r="F12470" s="113" t="s">
        <v>18790</v>
      </c>
      <c r="G12470" s="113" t="s">
        <v>43456</v>
      </c>
      <c r="H12470" s="113" t="s">
        <v>60786</v>
      </c>
      <c r="I12470" s="113" t="s">
        <v>89367</v>
      </c>
    </row>
    <row r="12471" spans="5:9" ht="14.5" x14ac:dyDescent="0.35">
      <c r="E12471" s="113" t="s">
        <v>123684</v>
      </c>
      <c r="F12471" s="113" t="s">
        <v>18789</v>
      </c>
      <c r="G12471" s="113" t="s">
        <v>43455</v>
      </c>
      <c r="H12471" s="113" t="s">
        <v>60785</v>
      </c>
      <c r="I12471" s="113" t="s">
        <v>89366</v>
      </c>
    </row>
    <row r="12472" spans="5:9" ht="14.5" x14ac:dyDescent="0.35">
      <c r="E12472" s="113" t="s">
        <v>123683</v>
      </c>
      <c r="F12472" s="113" t="s">
        <v>18788</v>
      </c>
      <c r="G12472" s="113" t="s">
        <v>43454</v>
      </c>
      <c r="H12472" s="113" t="s">
        <v>60784</v>
      </c>
      <c r="I12472" s="113" t="s">
        <v>89365</v>
      </c>
    </row>
    <row r="12473" spans="5:9" ht="14.5" x14ac:dyDescent="0.35">
      <c r="E12473" s="113" t="s">
        <v>123682</v>
      </c>
      <c r="F12473" s="113" t="s">
        <v>18787</v>
      </c>
      <c r="G12473" s="113" t="s">
        <v>43453</v>
      </c>
      <c r="H12473" s="113" t="s">
        <v>60783</v>
      </c>
      <c r="I12473" s="113" t="s">
        <v>89364</v>
      </c>
    </row>
    <row r="12474" spans="5:9" ht="14.5" x14ac:dyDescent="0.35">
      <c r="E12474" s="113" t="s">
        <v>123681</v>
      </c>
      <c r="F12474" s="113" t="s">
        <v>18786</v>
      </c>
      <c r="G12474" s="113" t="s">
        <v>43452</v>
      </c>
      <c r="H12474" s="113" t="s">
        <v>60782</v>
      </c>
      <c r="I12474" s="113" t="s">
        <v>89363</v>
      </c>
    </row>
    <row r="12475" spans="5:9" ht="14.5" x14ac:dyDescent="0.35">
      <c r="E12475" s="113" t="s">
        <v>123680</v>
      </c>
      <c r="F12475" s="113" t="s">
        <v>18785</v>
      </c>
      <c r="G12475" s="113" t="s">
        <v>43451</v>
      </c>
      <c r="H12475" s="113" t="s">
        <v>60781</v>
      </c>
      <c r="I12475" s="113" t="s">
        <v>89362</v>
      </c>
    </row>
    <row r="12476" spans="5:9" ht="14.5" x14ac:dyDescent="0.35">
      <c r="E12476" s="113" t="s">
        <v>123679</v>
      </c>
      <c r="F12476" s="113" t="s">
        <v>18784</v>
      </c>
      <c r="G12476" s="113" t="s">
        <v>43450</v>
      </c>
      <c r="H12476" s="113" t="s">
        <v>60780</v>
      </c>
      <c r="I12476" s="113" t="s">
        <v>89361</v>
      </c>
    </row>
    <row r="12477" spans="5:9" ht="14.5" x14ac:dyDescent="0.35">
      <c r="E12477" s="113" t="s">
        <v>123678</v>
      </c>
      <c r="F12477" s="113" t="s">
        <v>18783</v>
      </c>
      <c r="G12477" s="113" t="s">
        <v>43449</v>
      </c>
      <c r="H12477" s="113" t="s">
        <v>60779</v>
      </c>
      <c r="I12477" s="113" t="s">
        <v>89360</v>
      </c>
    </row>
    <row r="12478" spans="5:9" ht="14.5" x14ac:dyDescent="0.35">
      <c r="E12478" s="113" t="s">
        <v>123677</v>
      </c>
      <c r="F12478" s="113" t="s">
        <v>18782</v>
      </c>
      <c r="G12478" s="113" t="s">
        <v>43448</v>
      </c>
      <c r="H12478" s="113" t="s">
        <v>60778</v>
      </c>
      <c r="I12478" s="113" t="s">
        <v>89359</v>
      </c>
    </row>
    <row r="12479" spans="5:9" ht="14.5" x14ac:dyDescent="0.35">
      <c r="E12479" s="113" t="s">
        <v>123676</v>
      </c>
      <c r="F12479" s="113" t="s">
        <v>18781</v>
      </c>
      <c r="G12479" s="113" t="s">
        <v>140757</v>
      </c>
      <c r="H12479" s="113" t="s">
        <v>60777</v>
      </c>
      <c r="I12479" s="113" t="s">
        <v>89358</v>
      </c>
    </row>
    <row r="12480" spans="5:9" ht="14.5" x14ac:dyDescent="0.35">
      <c r="E12480" s="113" t="s">
        <v>123675</v>
      </c>
      <c r="F12480" s="113" t="s">
        <v>18780</v>
      </c>
      <c r="G12480" s="113" t="s">
        <v>125094</v>
      </c>
      <c r="H12480" s="113" t="s">
        <v>60776</v>
      </c>
      <c r="I12480" s="113" t="s">
        <v>89357</v>
      </c>
    </row>
    <row r="12481" spans="5:9" ht="14.5" x14ac:dyDescent="0.35">
      <c r="E12481" s="113" t="s">
        <v>123674</v>
      </c>
      <c r="F12481" s="113" t="s">
        <v>18779</v>
      </c>
      <c r="G12481" s="113" t="s">
        <v>118142</v>
      </c>
      <c r="H12481" s="113" t="s">
        <v>60775</v>
      </c>
      <c r="I12481" s="113" t="s">
        <v>89356</v>
      </c>
    </row>
    <row r="12482" spans="5:9" ht="14.5" x14ac:dyDescent="0.35">
      <c r="E12482" s="113" t="s">
        <v>123673</v>
      </c>
      <c r="F12482" s="113" t="s">
        <v>18778</v>
      </c>
      <c r="G12482" s="113" t="s">
        <v>120703</v>
      </c>
      <c r="H12482" s="113" t="s">
        <v>60774</v>
      </c>
      <c r="I12482" s="113" t="s">
        <v>89355</v>
      </c>
    </row>
    <row r="12483" spans="5:9" ht="14.5" x14ac:dyDescent="0.35">
      <c r="E12483" s="113" t="s">
        <v>123672</v>
      </c>
      <c r="F12483" s="113" t="s">
        <v>18777</v>
      </c>
      <c r="G12483" s="113" t="s">
        <v>118141</v>
      </c>
      <c r="H12483" s="113" t="s">
        <v>60773</v>
      </c>
      <c r="I12483" s="113" t="s">
        <v>89354</v>
      </c>
    </row>
    <row r="12484" spans="5:9" ht="14.5" x14ac:dyDescent="0.35">
      <c r="E12484" s="113" t="s">
        <v>123671</v>
      </c>
      <c r="F12484" s="113" t="s">
        <v>18776</v>
      </c>
      <c r="G12484" s="113" t="s">
        <v>118140</v>
      </c>
      <c r="H12484" s="113" t="s">
        <v>60772</v>
      </c>
      <c r="I12484" s="113" t="s">
        <v>89353</v>
      </c>
    </row>
    <row r="12485" spans="5:9" ht="14.5" x14ac:dyDescent="0.35">
      <c r="E12485" s="113" t="s">
        <v>123670</v>
      </c>
      <c r="F12485" s="113" t="s">
        <v>18775</v>
      </c>
      <c r="G12485" s="113" t="s">
        <v>118139</v>
      </c>
      <c r="H12485" s="113" t="s">
        <v>60771</v>
      </c>
      <c r="I12485" s="113" t="s">
        <v>89352</v>
      </c>
    </row>
    <row r="12486" spans="5:9" ht="14.5" x14ac:dyDescent="0.35">
      <c r="E12486" s="113" t="s">
        <v>123669</v>
      </c>
      <c r="F12486" s="113" t="s">
        <v>18774</v>
      </c>
      <c r="G12486" s="113" t="s">
        <v>115163</v>
      </c>
      <c r="H12486" s="113" t="s">
        <v>60770</v>
      </c>
      <c r="I12486" s="113" t="s">
        <v>89351</v>
      </c>
    </row>
    <row r="12487" spans="5:9" ht="14.5" x14ac:dyDescent="0.35">
      <c r="E12487" s="113" t="s">
        <v>123668</v>
      </c>
      <c r="F12487" s="113" t="s">
        <v>18773</v>
      </c>
      <c r="G12487" s="113" t="s">
        <v>115162</v>
      </c>
      <c r="H12487" s="113" t="s">
        <v>60769</v>
      </c>
      <c r="I12487" s="113" t="s">
        <v>89350</v>
      </c>
    </row>
    <row r="12488" spans="5:9" ht="14.5" x14ac:dyDescent="0.35">
      <c r="E12488" s="113" t="s">
        <v>123667</v>
      </c>
      <c r="F12488" s="113" t="s">
        <v>18772</v>
      </c>
      <c r="G12488" s="113" t="s">
        <v>109913</v>
      </c>
      <c r="H12488" s="113" t="s">
        <v>60768</v>
      </c>
      <c r="I12488" s="113" t="s">
        <v>89349</v>
      </c>
    </row>
    <row r="12489" spans="5:9" ht="14.5" x14ac:dyDescent="0.35">
      <c r="E12489" s="113" t="s">
        <v>123666</v>
      </c>
      <c r="F12489" s="113" t="s">
        <v>18771</v>
      </c>
      <c r="G12489" s="113" t="s">
        <v>109912</v>
      </c>
      <c r="H12489" s="113" t="s">
        <v>60767</v>
      </c>
      <c r="I12489" s="113" t="s">
        <v>89348</v>
      </c>
    </row>
    <row r="12490" spans="5:9" ht="14.5" x14ac:dyDescent="0.35">
      <c r="E12490" s="113" t="s">
        <v>123665</v>
      </c>
      <c r="F12490" s="113" t="s">
        <v>18770</v>
      </c>
      <c r="G12490" s="113" t="s">
        <v>109911</v>
      </c>
      <c r="H12490" s="113" t="s">
        <v>60766</v>
      </c>
      <c r="I12490" s="113" t="s">
        <v>89347</v>
      </c>
    </row>
    <row r="12491" spans="5:9" ht="14.5" x14ac:dyDescent="0.35">
      <c r="E12491" s="113" t="s">
        <v>123664</v>
      </c>
      <c r="F12491" s="113" t="s">
        <v>18769</v>
      </c>
      <c r="G12491" s="113" t="s">
        <v>109910</v>
      </c>
      <c r="H12491" s="113" t="s">
        <v>60765</v>
      </c>
      <c r="I12491" s="113" t="s">
        <v>89346</v>
      </c>
    </row>
    <row r="12492" spans="5:9" ht="14.5" x14ac:dyDescent="0.35">
      <c r="E12492" s="113" t="s">
        <v>123663</v>
      </c>
      <c r="F12492" s="113" t="s">
        <v>18768</v>
      </c>
      <c r="G12492" s="113" t="s">
        <v>109909</v>
      </c>
      <c r="H12492" s="113" t="s">
        <v>60764</v>
      </c>
      <c r="I12492" s="113" t="s">
        <v>89345</v>
      </c>
    </row>
    <row r="12493" spans="5:9" ht="14.5" x14ac:dyDescent="0.35">
      <c r="E12493" s="113" t="s">
        <v>123662</v>
      </c>
      <c r="F12493" s="113" t="s">
        <v>18767</v>
      </c>
      <c r="G12493" s="113" t="s">
        <v>109908</v>
      </c>
      <c r="H12493" s="113" t="s">
        <v>60763</v>
      </c>
      <c r="I12493" s="113" t="s">
        <v>89344</v>
      </c>
    </row>
    <row r="12494" spans="5:9" ht="14.5" x14ac:dyDescent="0.35">
      <c r="E12494" s="113" t="s">
        <v>123661</v>
      </c>
      <c r="F12494" s="113" t="s">
        <v>18766</v>
      </c>
      <c r="G12494" s="113" t="s">
        <v>109907</v>
      </c>
      <c r="H12494" s="113" t="s">
        <v>60762</v>
      </c>
      <c r="I12494" s="113" t="s">
        <v>89343</v>
      </c>
    </row>
    <row r="12495" spans="5:9" ht="14.5" x14ac:dyDescent="0.35">
      <c r="E12495" s="113" t="s">
        <v>123660</v>
      </c>
      <c r="F12495" s="113" t="s">
        <v>18765</v>
      </c>
      <c r="G12495" s="113" t="s">
        <v>109906</v>
      </c>
      <c r="H12495" s="113" t="s">
        <v>60761</v>
      </c>
      <c r="I12495" s="113" t="s">
        <v>89342</v>
      </c>
    </row>
    <row r="12496" spans="5:9" ht="14.5" x14ac:dyDescent="0.35">
      <c r="E12496" s="113" t="s">
        <v>123659</v>
      </c>
      <c r="F12496" s="113" t="s">
        <v>18764</v>
      </c>
      <c r="G12496" s="113" t="s">
        <v>109905</v>
      </c>
      <c r="H12496" s="113" t="s">
        <v>60760</v>
      </c>
      <c r="I12496" s="113" t="s">
        <v>89341</v>
      </c>
    </row>
    <row r="12497" spans="5:9" ht="14.5" x14ac:dyDescent="0.35">
      <c r="E12497" s="113" t="s">
        <v>123658</v>
      </c>
      <c r="F12497" s="113" t="s">
        <v>18763</v>
      </c>
      <c r="G12497" s="113" t="s">
        <v>43447</v>
      </c>
      <c r="H12497" s="113" t="s">
        <v>60759</v>
      </c>
      <c r="I12497" s="113" t="s">
        <v>89340</v>
      </c>
    </row>
    <row r="12498" spans="5:9" ht="14.5" x14ac:dyDescent="0.35">
      <c r="E12498" s="113" t="s">
        <v>123657</v>
      </c>
      <c r="F12498" s="113" t="s">
        <v>18762</v>
      </c>
      <c r="G12498" s="113" t="s">
        <v>43446</v>
      </c>
      <c r="H12498" s="113" t="s">
        <v>60758</v>
      </c>
      <c r="I12498" s="113" t="s">
        <v>89339</v>
      </c>
    </row>
    <row r="12499" spans="5:9" ht="14.5" x14ac:dyDescent="0.35">
      <c r="E12499" s="113" t="s">
        <v>123656</v>
      </c>
      <c r="F12499" s="113" t="s">
        <v>18761</v>
      </c>
      <c r="G12499" s="113" t="s">
        <v>43445</v>
      </c>
      <c r="H12499" s="113" t="s">
        <v>60757</v>
      </c>
      <c r="I12499" s="113" t="s">
        <v>89338</v>
      </c>
    </row>
    <row r="12500" spans="5:9" ht="14.5" x14ac:dyDescent="0.35">
      <c r="E12500" s="113" t="s">
        <v>123655</v>
      </c>
      <c r="F12500" s="113" t="s">
        <v>18760</v>
      </c>
      <c r="G12500" s="113" t="s">
        <v>43444</v>
      </c>
      <c r="H12500" s="113" t="s">
        <v>60756</v>
      </c>
      <c r="I12500" s="113" t="s">
        <v>89337</v>
      </c>
    </row>
    <row r="12501" spans="5:9" ht="14.5" x14ac:dyDescent="0.35">
      <c r="E12501" s="113" t="s">
        <v>123654</v>
      </c>
      <c r="F12501" s="113" t="s">
        <v>18759</v>
      </c>
      <c r="G12501" s="113" t="s">
        <v>43443</v>
      </c>
      <c r="H12501" s="113" t="s">
        <v>60755</v>
      </c>
      <c r="I12501" s="113" t="s">
        <v>89336</v>
      </c>
    </row>
    <row r="12502" spans="5:9" ht="14.5" x14ac:dyDescent="0.35">
      <c r="E12502" s="113" t="s">
        <v>119121</v>
      </c>
      <c r="F12502" s="113" t="s">
        <v>18758</v>
      </c>
      <c r="G12502" s="113" t="s">
        <v>43442</v>
      </c>
      <c r="H12502" s="113" t="s">
        <v>60754</v>
      </c>
      <c r="I12502" s="113" t="s">
        <v>89335</v>
      </c>
    </row>
    <row r="12503" spans="5:9" ht="14.5" x14ac:dyDescent="0.35">
      <c r="E12503" s="113" t="s">
        <v>127063</v>
      </c>
      <c r="F12503" s="113" t="s">
        <v>18757</v>
      </c>
      <c r="G12503" s="113" t="s">
        <v>43441</v>
      </c>
      <c r="H12503" s="113" t="s">
        <v>60753</v>
      </c>
      <c r="I12503" s="113" t="s">
        <v>89334</v>
      </c>
    </row>
    <row r="12504" spans="5:9" ht="14.5" x14ac:dyDescent="0.35">
      <c r="E12504" s="113" t="s">
        <v>123653</v>
      </c>
      <c r="F12504" s="113" t="s">
        <v>18756</v>
      </c>
      <c r="G12504" s="113" t="s">
        <v>43440</v>
      </c>
      <c r="H12504" s="113" t="s">
        <v>60752</v>
      </c>
      <c r="I12504" s="113" t="s">
        <v>89333</v>
      </c>
    </row>
    <row r="12505" spans="5:9" ht="14.5" x14ac:dyDescent="0.35">
      <c r="E12505" s="113" t="s">
        <v>123652</v>
      </c>
      <c r="F12505" s="113" t="s">
        <v>18755</v>
      </c>
      <c r="G12505" s="113" t="s">
        <v>43439</v>
      </c>
      <c r="H12505" s="113" t="s">
        <v>60751</v>
      </c>
      <c r="I12505" s="113" t="s">
        <v>89332</v>
      </c>
    </row>
    <row r="12506" spans="5:9" ht="14.5" x14ac:dyDescent="0.35">
      <c r="E12506" s="113" t="s">
        <v>123651</v>
      </c>
      <c r="F12506" s="113" t="s">
        <v>18754</v>
      </c>
      <c r="G12506" s="113" t="s">
        <v>43438</v>
      </c>
      <c r="H12506" s="113" t="s">
        <v>60750</v>
      </c>
      <c r="I12506" s="113" t="s">
        <v>140259</v>
      </c>
    </row>
    <row r="12507" spans="5:9" ht="14.5" x14ac:dyDescent="0.35">
      <c r="E12507" s="113" t="s">
        <v>119120</v>
      </c>
      <c r="F12507" s="113" t="s">
        <v>18753</v>
      </c>
      <c r="G12507" s="113" t="s">
        <v>43437</v>
      </c>
      <c r="H12507" s="113" t="s">
        <v>60749</v>
      </c>
      <c r="I12507" s="113" t="s">
        <v>89331</v>
      </c>
    </row>
    <row r="12508" spans="5:9" ht="14.5" x14ac:dyDescent="0.35">
      <c r="E12508" s="113" t="s">
        <v>119119</v>
      </c>
      <c r="F12508" s="113" t="s">
        <v>18752</v>
      </c>
      <c r="G12508" s="113" t="s">
        <v>43436</v>
      </c>
      <c r="H12508" s="113" t="s">
        <v>60748</v>
      </c>
      <c r="I12508" s="113" t="s">
        <v>89330</v>
      </c>
    </row>
    <row r="12509" spans="5:9" ht="14.5" x14ac:dyDescent="0.35">
      <c r="E12509" s="113" t="s">
        <v>119118</v>
      </c>
      <c r="F12509" s="113" t="s">
        <v>18751</v>
      </c>
      <c r="G12509" s="113" t="s">
        <v>43435</v>
      </c>
      <c r="H12509" s="113" t="s">
        <v>60747</v>
      </c>
      <c r="I12509" s="113" t="s">
        <v>89329</v>
      </c>
    </row>
    <row r="12510" spans="5:9" ht="14.5" x14ac:dyDescent="0.35">
      <c r="E12510" s="113" t="s">
        <v>119117</v>
      </c>
      <c r="F12510" s="113" t="s">
        <v>18750</v>
      </c>
      <c r="G12510" s="113" t="s">
        <v>43434</v>
      </c>
      <c r="H12510" s="113" t="s">
        <v>60746</v>
      </c>
      <c r="I12510" s="113" t="s">
        <v>89328</v>
      </c>
    </row>
    <row r="12511" spans="5:9" ht="14.5" x14ac:dyDescent="0.35">
      <c r="E12511" s="113" t="s">
        <v>121134</v>
      </c>
      <c r="F12511" s="113" t="s">
        <v>18749</v>
      </c>
      <c r="G12511" s="113" t="s">
        <v>43433</v>
      </c>
      <c r="H12511" s="113" t="s">
        <v>60745</v>
      </c>
      <c r="I12511" s="113" t="s">
        <v>89327</v>
      </c>
    </row>
    <row r="12512" spans="5:9" ht="14.5" x14ac:dyDescent="0.35">
      <c r="E12512" s="113" t="s">
        <v>119116</v>
      </c>
      <c r="F12512" s="113" t="s">
        <v>18748</v>
      </c>
      <c r="G12512" s="113" t="s">
        <v>43432</v>
      </c>
      <c r="H12512" s="113" t="s">
        <v>60744</v>
      </c>
      <c r="I12512" s="113" t="s">
        <v>89326</v>
      </c>
    </row>
    <row r="12513" spans="5:9" ht="14.5" x14ac:dyDescent="0.35">
      <c r="E12513" s="113" t="s">
        <v>119115</v>
      </c>
      <c r="F12513" s="113" t="s">
        <v>18747</v>
      </c>
      <c r="G12513" s="113" t="s">
        <v>43431</v>
      </c>
      <c r="H12513" s="113" t="s">
        <v>60743</v>
      </c>
      <c r="I12513" s="113" t="s">
        <v>89325</v>
      </c>
    </row>
    <row r="12514" spans="5:9" ht="14.5" x14ac:dyDescent="0.35">
      <c r="E12514" s="113" t="s">
        <v>119114</v>
      </c>
      <c r="F12514" s="113" t="s">
        <v>18746</v>
      </c>
      <c r="G12514" s="113" t="s">
        <v>43430</v>
      </c>
      <c r="H12514" s="113" t="s">
        <v>60742</v>
      </c>
      <c r="I12514" s="113" t="s">
        <v>89324</v>
      </c>
    </row>
    <row r="12515" spans="5:9" ht="14.5" x14ac:dyDescent="0.35">
      <c r="E12515" s="113" t="s">
        <v>124122</v>
      </c>
      <c r="F12515" s="113" t="s">
        <v>18745</v>
      </c>
      <c r="G12515" s="113" t="s">
        <v>43429</v>
      </c>
      <c r="H12515" s="113" t="s">
        <v>60741</v>
      </c>
      <c r="I12515" s="113" t="s">
        <v>89323</v>
      </c>
    </row>
    <row r="12516" spans="5:9" ht="14.5" x14ac:dyDescent="0.35">
      <c r="E12516" s="113" t="s">
        <v>130708</v>
      </c>
      <c r="F12516" s="113" t="s">
        <v>18744</v>
      </c>
      <c r="G12516" s="113" t="s">
        <v>43428</v>
      </c>
      <c r="H12516" s="113" t="s">
        <v>60740</v>
      </c>
      <c r="I12516" s="113" t="s">
        <v>89322</v>
      </c>
    </row>
    <row r="12517" spans="5:9" ht="14.5" x14ac:dyDescent="0.35">
      <c r="E12517" s="113" t="s">
        <v>119113</v>
      </c>
      <c r="F12517" s="113" t="s">
        <v>18743</v>
      </c>
      <c r="G12517" s="113" t="s">
        <v>43427</v>
      </c>
      <c r="H12517" s="113" t="s">
        <v>60739</v>
      </c>
      <c r="I12517" s="113" t="s">
        <v>89321</v>
      </c>
    </row>
    <row r="12518" spans="5:9" ht="14.5" x14ac:dyDescent="0.35">
      <c r="E12518" s="113" t="s">
        <v>127064</v>
      </c>
      <c r="F12518" s="113" t="s">
        <v>18742</v>
      </c>
      <c r="G12518" s="113" t="s">
        <v>43426</v>
      </c>
      <c r="H12518" s="113" t="s">
        <v>60738</v>
      </c>
      <c r="I12518" s="113" t="s">
        <v>89320</v>
      </c>
    </row>
    <row r="12519" spans="5:9" ht="14.5" x14ac:dyDescent="0.35">
      <c r="E12519" s="113" t="s">
        <v>121133</v>
      </c>
      <c r="F12519" s="113" t="s">
        <v>18741</v>
      </c>
      <c r="G12519" s="113" t="s">
        <v>43425</v>
      </c>
      <c r="H12519" s="113" t="s">
        <v>60737</v>
      </c>
      <c r="I12519" s="113" t="s">
        <v>89319</v>
      </c>
    </row>
    <row r="12520" spans="5:9" ht="14.5" x14ac:dyDescent="0.35">
      <c r="E12520" s="113" t="s">
        <v>119112</v>
      </c>
      <c r="F12520" s="113" t="s">
        <v>18740</v>
      </c>
      <c r="G12520" s="113" t="s">
        <v>43424</v>
      </c>
      <c r="H12520" s="113" t="s">
        <v>60736</v>
      </c>
      <c r="I12520" s="113" t="s">
        <v>89318</v>
      </c>
    </row>
    <row r="12521" spans="5:9" ht="14.5" x14ac:dyDescent="0.35">
      <c r="E12521" s="113" t="s">
        <v>119111</v>
      </c>
      <c r="F12521" s="113" t="s">
        <v>18739</v>
      </c>
      <c r="G12521" s="113" t="s">
        <v>43423</v>
      </c>
      <c r="H12521" s="113" t="s">
        <v>60735</v>
      </c>
      <c r="I12521" s="113" t="s">
        <v>89317</v>
      </c>
    </row>
    <row r="12522" spans="5:9" ht="14.5" x14ac:dyDescent="0.35">
      <c r="E12522" s="113" t="s">
        <v>119110</v>
      </c>
      <c r="F12522" s="113" t="s">
        <v>18738</v>
      </c>
      <c r="G12522" s="113" t="s">
        <v>43422</v>
      </c>
      <c r="H12522" s="113" t="s">
        <v>60734</v>
      </c>
      <c r="I12522" s="113" t="s">
        <v>89316</v>
      </c>
    </row>
    <row r="12523" spans="5:9" ht="14.5" x14ac:dyDescent="0.35">
      <c r="E12523" s="113" t="s">
        <v>127065</v>
      </c>
      <c r="F12523" s="113" t="s">
        <v>18737</v>
      </c>
      <c r="G12523" s="113" t="s">
        <v>43421</v>
      </c>
      <c r="H12523" s="113" t="s">
        <v>60733</v>
      </c>
      <c r="I12523" s="113" t="s">
        <v>89315</v>
      </c>
    </row>
    <row r="12524" spans="5:9" ht="14.5" x14ac:dyDescent="0.35">
      <c r="E12524" s="113" t="s">
        <v>119109</v>
      </c>
      <c r="F12524" s="113" t="s">
        <v>18736</v>
      </c>
      <c r="G12524" s="113" t="s">
        <v>43420</v>
      </c>
      <c r="H12524" s="113" t="s">
        <v>60732</v>
      </c>
      <c r="I12524" s="113" t="s">
        <v>89314</v>
      </c>
    </row>
    <row r="12525" spans="5:9" ht="14.5" x14ac:dyDescent="0.35">
      <c r="E12525" s="113" t="s">
        <v>123650</v>
      </c>
      <c r="F12525" s="113" t="s">
        <v>18735</v>
      </c>
      <c r="G12525" s="113" t="s">
        <v>43419</v>
      </c>
      <c r="H12525" s="113" t="s">
        <v>60731</v>
      </c>
      <c r="I12525" s="113" t="s">
        <v>89313</v>
      </c>
    </row>
    <row r="12526" spans="5:9" ht="14.5" x14ac:dyDescent="0.35">
      <c r="E12526" s="113" t="s">
        <v>121132</v>
      </c>
      <c r="F12526" s="113" t="s">
        <v>18734</v>
      </c>
      <c r="G12526" s="113" t="s">
        <v>43418</v>
      </c>
      <c r="H12526" s="113" t="s">
        <v>60730</v>
      </c>
      <c r="I12526" s="113" t="s">
        <v>89312</v>
      </c>
    </row>
    <row r="12527" spans="5:9" ht="14.5" x14ac:dyDescent="0.35">
      <c r="E12527" s="113" t="s">
        <v>119108</v>
      </c>
      <c r="F12527" s="113" t="s">
        <v>18733</v>
      </c>
      <c r="G12527" s="113" t="s">
        <v>43417</v>
      </c>
      <c r="H12527" s="113" t="s">
        <v>60729</v>
      </c>
      <c r="I12527" s="113" t="s">
        <v>89311</v>
      </c>
    </row>
    <row r="12528" spans="5:9" ht="14.5" x14ac:dyDescent="0.35">
      <c r="E12528" s="113" t="s">
        <v>119107</v>
      </c>
      <c r="F12528" s="113" t="s">
        <v>18732</v>
      </c>
      <c r="G12528" s="113" t="s">
        <v>43416</v>
      </c>
      <c r="H12528" s="113" t="s">
        <v>60728</v>
      </c>
      <c r="I12528" s="113" t="s">
        <v>89310</v>
      </c>
    </row>
    <row r="12529" spans="5:9" ht="14.5" x14ac:dyDescent="0.35">
      <c r="E12529" s="113" t="s">
        <v>119106</v>
      </c>
      <c r="F12529" s="113" t="s">
        <v>18731</v>
      </c>
      <c r="G12529" s="113" t="s">
        <v>43415</v>
      </c>
      <c r="H12529" s="113" t="s">
        <v>60727</v>
      </c>
      <c r="I12529" s="113" t="s">
        <v>89309</v>
      </c>
    </row>
    <row r="12530" spans="5:9" ht="14.5" x14ac:dyDescent="0.35">
      <c r="E12530" s="113" t="s">
        <v>119105</v>
      </c>
      <c r="F12530" s="113" t="s">
        <v>18730</v>
      </c>
      <c r="G12530" s="113" t="s">
        <v>43414</v>
      </c>
      <c r="H12530" s="113" t="s">
        <v>60726</v>
      </c>
      <c r="I12530" s="113" t="s">
        <v>89308</v>
      </c>
    </row>
    <row r="12531" spans="5:9" ht="14.5" x14ac:dyDescent="0.35">
      <c r="E12531" s="113" t="s">
        <v>119104</v>
      </c>
      <c r="F12531" s="113" t="s">
        <v>18729</v>
      </c>
      <c r="G12531" s="113" t="s">
        <v>43413</v>
      </c>
      <c r="H12531" s="113" t="s">
        <v>60725</v>
      </c>
      <c r="I12531" s="113" t="s">
        <v>89307</v>
      </c>
    </row>
    <row r="12532" spans="5:9" ht="14.5" x14ac:dyDescent="0.35">
      <c r="E12532" s="113" t="s">
        <v>119103</v>
      </c>
      <c r="F12532" s="113" t="s">
        <v>18728</v>
      </c>
      <c r="G12532" s="113" t="s">
        <v>43412</v>
      </c>
      <c r="H12532" s="113" t="s">
        <v>60724</v>
      </c>
      <c r="I12532" s="113" t="s">
        <v>89306</v>
      </c>
    </row>
    <row r="12533" spans="5:9" ht="14.5" x14ac:dyDescent="0.35">
      <c r="E12533" s="113" t="s">
        <v>119102</v>
      </c>
      <c r="F12533" s="113" t="s">
        <v>18727</v>
      </c>
      <c r="G12533" s="113" t="s">
        <v>43411</v>
      </c>
      <c r="H12533" s="113" t="s">
        <v>60723</v>
      </c>
      <c r="I12533" s="113" t="s">
        <v>89305</v>
      </c>
    </row>
    <row r="12534" spans="5:9" ht="14.5" x14ac:dyDescent="0.35">
      <c r="E12534" s="113" t="s">
        <v>119101</v>
      </c>
      <c r="F12534" s="113" t="s">
        <v>18726</v>
      </c>
      <c r="G12534" s="113" t="s">
        <v>43410</v>
      </c>
      <c r="H12534" s="113" t="s">
        <v>60722</v>
      </c>
      <c r="I12534" s="113" t="s">
        <v>89304</v>
      </c>
    </row>
    <row r="12535" spans="5:9" ht="14.5" x14ac:dyDescent="0.35">
      <c r="E12535" s="113" t="s">
        <v>121131</v>
      </c>
      <c r="F12535" s="113" t="s">
        <v>18725</v>
      </c>
      <c r="G12535" s="113" t="s">
        <v>43409</v>
      </c>
      <c r="H12535" s="113" t="s">
        <v>60721</v>
      </c>
      <c r="I12535" s="113" t="s">
        <v>89303</v>
      </c>
    </row>
    <row r="12536" spans="5:9" ht="14.5" x14ac:dyDescent="0.35">
      <c r="E12536" s="113" t="s">
        <v>119100</v>
      </c>
      <c r="F12536" s="113" t="s">
        <v>18724</v>
      </c>
      <c r="G12536" s="113" t="s">
        <v>43408</v>
      </c>
      <c r="H12536" s="113" t="s">
        <v>60720</v>
      </c>
      <c r="I12536" s="113" t="s">
        <v>89302</v>
      </c>
    </row>
    <row r="12537" spans="5:9" ht="14.5" x14ac:dyDescent="0.35">
      <c r="E12537" s="113" t="s">
        <v>121130</v>
      </c>
      <c r="F12537" s="113" t="s">
        <v>18723</v>
      </c>
      <c r="G12537" s="113" t="s">
        <v>43407</v>
      </c>
      <c r="H12537" s="113" t="s">
        <v>60719</v>
      </c>
      <c r="I12537" s="113" t="s">
        <v>89301</v>
      </c>
    </row>
    <row r="12538" spans="5:9" ht="14.5" x14ac:dyDescent="0.35">
      <c r="E12538" s="113" t="s">
        <v>121129</v>
      </c>
      <c r="F12538" s="113" t="s">
        <v>18722</v>
      </c>
      <c r="G12538" s="113" t="s">
        <v>43406</v>
      </c>
      <c r="H12538" s="113" t="s">
        <v>60718</v>
      </c>
      <c r="I12538" s="113" t="s">
        <v>89300</v>
      </c>
    </row>
    <row r="12539" spans="5:9" ht="14.5" x14ac:dyDescent="0.35">
      <c r="E12539" s="113" t="s">
        <v>119099</v>
      </c>
      <c r="F12539" s="113" t="s">
        <v>18721</v>
      </c>
      <c r="G12539" s="113" t="s">
        <v>43405</v>
      </c>
      <c r="H12539" s="113" t="s">
        <v>60717</v>
      </c>
      <c r="I12539" s="113" t="s">
        <v>89299</v>
      </c>
    </row>
    <row r="12540" spans="5:9" ht="14.5" x14ac:dyDescent="0.35">
      <c r="E12540" s="113" t="s">
        <v>119098</v>
      </c>
      <c r="F12540" s="113" t="s">
        <v>18720</v>
      </c>
      <c r="G12540" s="113" t="s">
        <v>43404</v>
      </c>
      <c r="H12540" s="113" t="s">
        <v>60716</v>
      </c>
      <c r="I12540" s="113" t="s">
        <v>89298</v>
      </c>
    </row>
    <row r="12541" spans="5:9" ht="14.5" x14ac:dyDescent="0.35">
      <c r="E12541" s="113" t="s">
        <v>119097</v>
      </c>
      <c r="F12541" s="113" t="s">
        <v>18719</v>
      </c>
      <c r="G12541" s="113" t="s">
        <v>43403</v>
      </c>
      <c r="H12541" s="113" t="s">
        <v>60715</v>
      </c>
      <c r="I12541" s="113" t="s">
        <v>89297</v>
      </c>
    </row>
    <row r="12542" spans="5:9" ht="14.5" x14ac:dyDescent="0.35">
      <c r="E12542" s="113" t="s">
        <v>119096</v>
      </c>
      <c r="F12542" s="113" t="s">
        <v>18718</v>
      </c>
      <c r="G12542" s="113" t="s">
        <v>43402</v>
      </c>
      <c r="H12542" s="113" t="s">
        <v>60714</v>
      </c>
      <c r="I12542" s="113" t="s">
        <v>89296</v>
      </c>
    </row>
    <row r="12543" spans="5:9" ht="14.5" x14ac:dyDescent="0.35">
      <c r="E12543" s="113" t="s">
        <v>119095</v>
      </c>
      <c r="F12543" s="113" t="s">
        <v>18717</v>
      </c>
      <c r="G12543" s="113" t="s">
        <v>43401</v>
      </c>
      <c r="H12543" s="113" t="s">
        <v>60713</v>
      </c>
      <c r="I12543" s="113" t="s">
        <v>89295</v>
      </c>
    </row>
    <row r="12544" spans="5:9" ht="14.5" x14ac:dyDescent="0.35">
      <c r="E12544" s="113" t="s">
        <v>119094</v>
      </c>
      <c r="F12544" s="113" t="s">
        <v>18716</v>
      </c>
      <c r="G12544" s="113" t="s">
        <v>43400</v>
      </c>
      <c r="H12544" s="113" t="s">
        <v>60712</v>
      </c>
      <c r="I12544" s="113" t="s">
        <v>89294</v>
      </c>
    </row>
    <row r="12545" spans="5:9" ht="14.5" x14ac:dyDescent="0.35">
      <c r="E12545" s="113" t="s">
        <v>119093</v>
      </c>
      <c r="F12545" s="113" t="s">
        <v>18715</v>
      </c>
      <c r="G12545" s="113" t="s">
        <v>43399</v>
      </c>
      <c r="H12545" s="113" t="s">
        <v>60711</v>
      </c>
      <c r="I12545" s="113" t="s">
        <v>89293</v>
      </c>
    </row>
    <row r="12546" spans="5:9" ht="14.5" x14ac:dyDescent="0.35">
      <c r="E12546" s="113" t="s">
        <v>119092</v>
      </c>
      <c r="F12546" s="113" t="s">
        <v>18714</v>
      </c>
      <c r="G12546" s="113" t="s">
        <v>43398</v>
      </c>
      <c r="H12546" s="113" t="s">
        <v>60710</v>
      </c>
      <c r="I12546" s="113" t="s">
        <v>89292</v>
      </c>
    </row>
    <row r="12547" spans="5:9" ht="14.5" x14ac:dyDescent="0.35">
      <c r="E12547" s="113" t="s">
        <v>119091</v>
      </c>
      <c r="F12547" s="113" t="s">
        <v>18713</v>
      </c>
      <c r="G12547" s="113" t="s">
        <v>43397</v>
      </c>
      <c r="H12547" s="113" t="s">
        <v>60709</v>
      </c>
      <c r="I12547" s="113" t="s">
        <v>89291</v>
      </c>
    </row>
    <row r="12548" spans="5:9" ht="14.5" x14ac:dyDescent="0.35">
      <c r="E12548" s="113" t="s">
        <v>119090</v>
      </c>
      <c r="F12548" s="113" t="s">
        <v>18712</v>
      </c>
      <c r="G12548" s="113" t="s">
        <v>43396</v>
      </c>
      <c r="H12548" s="113" t="s">
        <v>60708</v>
      </c>
      <c r="I12548" s="113" t="s">
        <v>89290</v>
      </c>
    </row>
    <row r="12549" spans="5:9" ht="14.5" x14ac:dyDescent="0.35">
      <c r="E12549" s="113" t="s">
        <v>123649</v>
      </c>
      <c r="F12549" s="113" t="s">
        <v>18711</v>
      </c>
      <c r="G12549" s="113" t="s">
        <v>43395</v>
      </c>
      <c r="H12549" s="113" t="s">
        <v>60707</v>
      </c>
      <c r="I12549" s="113" t="s">
        <v>89289</v>
      </c>
    </row>
    <row r="12550" spans="5:9" ht="14.5" x14ac:dyDescent="0.35">
      <c r="E12550" s="113" t="s">
        <v>119089</v>
      </c>
      <c r="F12550" s="113" t="s">
        <v>18710</v>
      </c>
      <c r="G12550" s="113" t="s">
        <v>43394</v>
      </c>
      <c r="H12550" s="113" t="s">
        <v>60706</v>
      </c>
      <c r="I12550" s="113" t="s">
        <v>89288</v>
      </c>
    </row>
    <row r="12551" spans="5:9" ht="14.5" x14ac:dyDescent="0.35">
      <c r="E12551" s="113" t="s">
        <v>119088</v>
      </c>
      <c r="F12551" s="113" t="s">
        <v>18709</v>
      </c>
      <c r="G12551" s="113" t="s">
        <v>43393</v>
      </c>
      <c r="H12551" s="113" t="s">
        <v>60705</v>
      </c>
      <c r="I12551" s="113" t="s">
        <v>89287</v>
      </c>
    </row>
    <row r="12552" spans="5:9" ht="14.5" x14ac:dyDescent="0.35">
      <c r="E12552" s="113" t="s">
        <v>119087</v>
      </c>
      <c r="F12552" s="113" t="s">
        <v>18708</v>
      </c>
      <c r="G12552" s="113" t="s">
        <v>43392</v>
      </c>
      <c r="H12552" s="113" t="s">
        <v>60704</v>
      </c>
      <c r="I12552" s="113" t="s">
        <v>89286</v>
      </c>
    </row>
    <row r="12553" spans="5:9" ht="14.5" x14ac:dyDescent="0.35">
      <c r="E12553" s="113" t="s">
        <v>119086</v>
      </c>
      <c r="F12553" s="113" t="s">
        <v>18707</v>
      </c>
      <c r="G12553" s="113" t="s">
        <v>43391</v>
      </c>
      <c r="H12553" s="113" t="s">
        <v>60703</v>
      </c>
      <c r="I12553" s="113" t="s">
        <v>89285</v>
      </c>
    </row>
    <row r="12554" spans="5:9" ht="14.5" x14ac:dyDescent="0.35">
      <c r="E12554" s="113" t="s">
        <v>119085</v>
      </c>
      <c r="F12554" s="113" t="s">
        <v>18706</v>
      </c>
      <c r="G12554" s="113" t="s">
        <v>43390</v>
      </c>
      <c r="H12554" s="113" t="s">
        <v>60702</v>
      </c>
      <c r="I12554" s="113" t="s">
        <v>89284</v>
      </c>
    </row>
    <row r="12555" spans="5:9" ht="14.5" x14ac:dyDescent="0.35">
      <c r="E12555" s="113" t="s">
        <v>119084</v>
      </c>
      <c r="F12555" s="113" t="s">
        <v>18705</v>
      </c>
      <c r="G12555" s="113" t="s">
        <v>43389</v>
      </c>
      <c r="H12555" s="113" t="s">
        <v>60701</v>
      </c>
      <c r="I12555" s="113" t="s">
        <v>89283</v>
      </c>
    </row>
    <row r="12556" spans="5:9" ht="14.5" x14ac:dyDescent="0.35">
      <c r="E12556" s="113" t="s">
        <v>119083</v>
      </c>
      <c r="F12556" s="113" t="s">
        <v>18704</v>
      </c>
      <c r="G12556" s="113" t="s">
        <v>43388</v>
      </c>
      <c r="H12556" s="113" t="s">
        <v>60700</v>
      </c>
      <c r="I12556" s="113" t="s">
        <v>89282</v>
      </c>
    </row>
    <row r="12557" spans="5:9" ht="14.5" x14ac:dyDescent="0.35">
      <c r="E12557" s="113" t="s">
        <v>119082</v>
      </c>
      <c r="F12557" s="113" t="s">
        <v>18703</v>
      </c>
      <c r="G12557" s="113" t="s">
        <v>43387</v>
      </c>
      <c r="H12557" s="113" t="s">
        <v>60699</v>
      </c>
      <c r="I12557" s="113" t="s">
        <v>89281</v>
      </c>
    </row>
    <row r="12558" spans="5:9" ht="14.5" x14ac:dyDescent="0.35">
      <c r="E12558" s="113" t="s">
        <v>127066</v>
      </c>
      <c r="F12558" s="113" t="s">
        <v>18702</v>
      </c>
      <c r="G12558" s="113" t="s">
        <v>43386</v>
      </c>
      <c r="H12558" s="113" t="s">
        <v>60698</v>
      </c>
      <c r="I12558" s="113" t="s">
        <v>89280</v>
      </c>
    </row>
    <row r="12559" spans="5:9" ht="14.5" x14ac:dyDescent="0.35">
      <c r="E12559" s="113" t="s">
        <v>119081</v>
      </c>
      <c r="F12559" s="113" t="s">
        <v>18701</v>
      </c>
      <c r="G12559" s="113" t="s">
        <v>43385</v>
      </c>
      <c r="H12559" s="113" t="s">
        <v>60697</v>
      </c>
      <c r="I12559" s="113" t="s">
        <v>89279</v>
      </c>
    </row>
    <row r="12560" spans="5:9" ht="14.5" x14ac:dyDescent="0.35">
      <c r="E12560" s="113" t="s">
        <v>130709</v>
      </c>
      <c r="F12560" s="113" t="s">
        <v>18700</v>
      </c>
      <c r="G12560" s="113" t="s">
        <v>43384</v>
      </c>
      <c r="H12560" s="113" t="s">
        <v>60696</v>
      </c>
      <c r="I12560" s="113" t="s">
        <v>89278</v>
      </c>
    </row>
    <row r="12561" spans="5:9" ht="14.5" x14ac:dyDescent="0.35">
      <c r="E12561" s="113" t="s">
        <v>124123</v>
      </c>
      <c r="F12561" s="113" t="s">
        <v>18699</v>
      </c>
      <c r="G12561" s="113" t="s">
        <v>43383</v>
      </c>
      <c r="H12561" s="113" t="s">
        <v>60695</v>
      </c>
      <c r="I12561" s="113" t="s">
        <v>89277</v>
      </c>
    </row>
    <row r="12562" spans="5:9" ht="14.5" x14ac:dyDescent="0.35">
      <c r="E12562" s="113" t="s">
        <v>121128</v>
      </c>
      <c r="F12562" s="113" t="s">
        <v>18698</v>
      </c>
      <c r="G12562" s="113" t="s">
        <v>43382</v>
      </c>
      <c r="H12562" s="113" t="s">
        <v>60694</v>
      </c>
      <c r="I12562" s="113" t="s">
        <v>89276</v>
      </c>
    </row>
    <row r="12563" spans="5:9" ht="14.5" x14ac:dyDescent="0.35">
      <c r="E12563" s="113" t="s">
        <v>121127</v>
      </c>
      <c r="F12563" s="113" t="s">
        <v>18697</v>
      </c>
      <c r="G12563" s="113" t="s">
        <v>43381</v>
      </c>
      <c r="H12563" s="113" t="s">
        <v>60693</v>
      </c>
      <c r="I12563" s="113" t="s">
        <v>89275</v>
      </c>
    </row>
    <row r="12564" spans="5:9" ht="14.5" x14ac:dyDescent="0.35">
      <c r="E12564" s="113" t="s">
        <v>119080</v>
      </c>
      <c r="F12564" s="113" t="s">
        <v>18696</v>
      </c>
      <c r="G12564" s="113" t="s">
        <v>43380</v>
      </c>
      <c r="H12564" s="113" t="s">
        <v>60692</v>
      </c>
      <c r="I12564" s="113" t="s">
        <v>89274</v>
      </c>
    </row>
    <row r="12565" spans="5:9" ht="14.5" x14ac:dyDescent="0.35">
      <c r="E12565" s="113" t="s">
        <v>119079</v>
      </c>
      <c r="F12565" s="113" t="s">
        <v>18695</v>
      </c>
      <c r="G12565" s="113" t="s">
        <v>43379</v>
      </c>
      <c r="H12565" s="113" t="s">
        <v>60691</v>
      </c>
      <c r="I12565" s="113" t="s">
        <v>89273</v>
      </c>
    </row>
    <row r="12566" spans="5:9" ht="14.5" x14ac:dyDescent="0.35">
      <c r="E12566" s="113" t="s">
        <v>123648</v>
      </c>
      <c r="F12566" s="113" t="s">
        <v>18694</v>
      </c>
      <c r="G12566" s="113" t="s">
        <v>43378</v>
      </c>
      <c r="H12566" s="113" t="s">
        <v>60690</v>
      </c>
      <c r="I12566" s="113" t="s">
        <v>89272</v>
      </c>
    </row>
    <row r="12567" spans="5:9" ht="14.5" x14ac:dyDescent="0.35">
      <c r="E12567" s="113" t="s">
        <v>119078</v>
      </c>
      <c r="F12567" s="113" t="s">
        <v>18693</v>
      </c>
      <c r="G12567" s="113" t="s">
        <v>43377</v>
      </c>
      <c r="H12567" s="113" t="s">
        <v>60689</v>
      </c>
      <c r="I12567" s="113" t="s">
        <v>89271</v>
      </c>
    </row>
    <row r="12568" spans="5:9" ht="14.5" x14ac:dyDescent="0.35">
      <c r="E12568" s="113" t="s">
        <v>119077</v>
      </c>
      <c r="F12568" s="113" t="s">
        <v>18692</v>
      </c>
      <c r="G12568" s="113" t="s">
        <v>43376</v>
      </c>
      <c r="H12568" s="113" t="s">
        <v>60688</v>
      </c>
      <c r="I12568" s="113" t="s">
        <v>89270</v>
      </c>
    </row>
    <row r="12569" spans="5:9" ht="14.5" x14ac:dyDescent="0.35">
      <c r="E12569" s="113" t="s">
        <v>119076</v>
      </c>
      <c r="F12569" s="113" t="s">
        <v>18691</v>
      </c>
      <c r="G12569" s="113" t="s">
        <v>43375</v>
      </c>
      <c r="H12569" s="113" t="s">
        <v>60687</v>
      </c>
      <c r="I12569" s="113" t="s">
        <v>89269</v>
      </c>
    </row>
    <row r="12570" spans="5:9" ht="14.5" x14ac:dyDescent="0.35">
      <c r="E12570" s="113" t="s">
        <v>119075</v>
      </c>
      <c r="F12570" s="113" t="s">
        <v>18690</v>
      </c>
      <c r="G12570" s="113" t="s">
        <v>43374</v>
      </c>
      <c r="H12570" s="113" t="s">
        <v>60686</v>
      </c>
      <c r="I12570" s="113" t="s">
        <v>89268</v>
      </c>
    </row>
    <row r="12571" spans="5:9" ht="14.5" x14ac:dyDescent="0.35">
      <c r="E12571" s="113" t="s">
        <v>119074</v>
      </c>
      <c r="F12571" s="113" t="s">
        <v>18689</v>
      </c>
      <c r="G12571" s="113" t="s">
        <v>43373</v>
      </c>
      <c r="H12571" s="113" t="s">
        <v>60685</v>
      </c>
      <c r="I12571" s="113" t="s">
        <v>89267</v>
      </c>
    </row>
    <row r="12572" spans="5:9" ht="14.5" x14ac:dyDescent="0.35">
      <c r="E12572" s="113" t="s">
        <v>121126</v>
      </c>
      <c r="F12572" s="113" t="s">
        <v>18688</v>
      </c>
      <c r="G12572" s="113" t="s">
        <v>43372</v>
      </c>
      <c r="H12572" s="113" t="s">
        <v>60684</v>
      </c>
      <c r="I12572" s="113" t="s">
        <v>89266</v>
      </c>
    </row>
    <row r="12573" spans="5:9" ht="14.5" x14ac:dyDescent="0.35">
      <c r="E12573" s="113" t="s">
        <v>119073</v>
      </c>
      <c r="F12573" s="113" t="s">
        <v>18687</v>
      </c>
      <c r="G12573" s="113" t="s">
        <v>43371</v>
      </c>
      <c r="H12573" s="113" t="s">
        <v>60683</v>
      </c>
      <c r="I12573" s="113" t="s">
        <v>89265</v>
      </c>
    </row>
    <row r="12574" spans="5:9" ht="14.5" x14ac:dyDescent="0.35">
      <c r="E12574" s="113" t="s">
        <v>124124</v>
      </c>
      <c r="F12574" s="113" t="s">
        <v>18686</v>
      </c>
      <c r="G12574" s="113" t="s">
        <v>43370</v>
      </c>
      <c r="H12574" s="113" t="s">
        <v>60682</v>
      </c>
      <c r="I12574" s="113" t="s">
        <v>89264</v>
      </c>
    </row>
    <row r="12575" spans="5:9" ht="14.5" x14ac:dyDescent="0.35">
      <c r="E12575" s="113" t="s">
        <v>119072</v>
      </c>
      <c r="F12575" s="113" t="s">
        <v>18685</v>
      </c>
      <c r="G12575" s="113" t="s">
        <v>43369</v>
      </c>
      <c r="H12575" s="113" t="s">
        <v>60681</v>
      </c>
      <c r="I12575" s="113" t="s">
        <v>89263</v>
      </c>
    </row>
    <row r="12576" spans="5:9" ht="14.5" x14ac:dyDescent="0.35">
      <c r="E12576" s="113" t="s">
        <v>119071</v>
      </c>
      <c r="F12576" s="113" t="s">
        <v>18684</v>
      </c>
      <c r="G12576" s="113" t="s">
        <v>43368</v>
      </c>
      <c r="H12576" s="113" t="s">
        <v>60680</v>
      </c>
      <c r="I12576" s="113" t="s">
        <v>89262</v>
      </c>
    </row>
    <row r="12577" spans="5:9" ht="14.5" x14ac:dyDescent="0.35">
      <c r="E12577" s="113" t="s">
        <v>119070</v>
      </c>
      <c r="F12577" s="113" t="s">
        <v>18683</v>
      </c>
      <c r="G12577" s="113" t="s">
        <v>43367</v>
      </c>
      <c r="H12577" s="113" t="s">
        <v>60679</v>
      </c>
      <c r="I12577" s="113" t="s">
        <v>89261</v>
      </c>
    </row>
    <row r="12578" spans="5:9" ht="14.5" x14ac:dyDescent="0.35">
      <c r="E12578" s="113" t="s">
        <v>119069</v>
      </c>
      <c r="F12578" s="113" t="s">
        <v>18682</v>
      </c>
      <c r="G12578" s="113" t="s">
        <v>43366</v>
      </c>
      <c r="H12578" s="113" t="s">
        <v>60678</v>
      </c>
      <c r="I12578" s="113" t="s">
        <v>89260</v>
      </c>
    </row>
    <row r="12579" spans="5:9" ht="14.5" x14ac:dyDescent="0.35">
      <c r="E12579" s="113" t="s">
        <v>119068</v>
      </c>
      <c r="F12579" s="113" t="s">
        <v>18681</v>
      </c>
      <c r="G12579" s="113" t="s">
        <v>43365</v>
      </c>
      <c r="H12579" s="113" t="s">
        <v>60677</v>
      </c>
      <c r="I12579" s="113" t="s">
        <v>89259</v>
      </c>
    </row>
    <row r="12580" spans="5:9" ht="14.5" x14ac:dyDescent="0.35">
      <c r="E12580" s="113" t="s">
        <v>123647</v>
      </c>
      <c r="F12580" s="113" t="s">
        <v>18680</v>
      </c>
      <c r="G12580" s="113" t="s">
        <v>43364</v>
      </c>
      <c r="H12580" s="113" t="s">
        <v>60676</v>
      </c>
      <c r="I12580" s="113" t="s">
        <v>89258</v>
      </c>
    </row>
    <row r="12581" spans="5:9" ht="14.5" x14ac:dyDescent="0.35">
      <c r="E12581" s="113" t="s">
        <v>119067</v>
      </c>
      <c r="F12581" s="113" t="s">
        <v>18679</v>
      </c>
      <c r="G12581" s="113" t="s">
        <v>43363</v>
      </c>
      <c r="H12581" s="113" t="s">
        <v>60675</v>
      </c>
      <c r="I12581" s="113" t="s">
        <v>89257</v>
      </c>
    </row>
    <row r="12582" spans="5:9" ht="14.5" x14ac:dyDescent="0.35">
      <c r="E12582" s="113" t="s">
        <v>119066</v>
      </c>
      <c r="F12582" s="113" t="s">
        <v>18678</v>
      </c>
      <c r="G12582" s="113" t="s">
        <v>43362</v>
      </c>
      <c r="H12582" s="113" t="s">
        <v>60674</v>
      </c>
      <c r="I12582" s="113" t="s">
        <v>89256</v>
      </c>
    </row>
    <row r="12583" spans="5:9" ht="14.5" x14ac:dyDescent="0.35">
      <c r="E12583" s="113" t="s">
        <v>121125</v>
      </c>
      <c r="F12583" s="113" t="s">
        <v>18677</v>
      </c>
      <c r="G12583" s="113" t="s">
        <v>43361</v>
      </c>
      <c r="H12583" s="113" t="s">
        <v>60673</v>
      </c>
      <c r="I12583" s="113" t="s">
        <v>89255</v>
      </c>
    </row>
    <row r="12584" spans="5:9" ht="14.5" x14ac:dyDescent="0.35">
      <c r="E12584" s="113" t="s">
        <v>121124</v>
      </c>
      <c r="F12584" s="113" t="s">
        <v>18676</v>
      </c>
      <c r="G12584" s="113" t="s">
        <v>43360</v>
      </c>
      <c r="H12584" s="113" t="s">
        <v>60672</v>
      </c>
      <c r="I12584" s="113" t="s">
        <v>89254</v>
      </c>
    </row>
    <row r="12585" spans="5:9" ht="14.5" x14ac:dyDescent="0.35">
      <c r="E12585" s="113" t="s">
        <v>127067</v>
      </c>
      <c r="F12585" s="113" t="s">
        <v>18675</v>
      </c>
      <c r="G12585" s="113" t="s">
        <v>43359</v>
      </c>
      <c r="H12585" s="113" t="s">
        <v>60671</v>
      </c>
      <c r="I12585" s="113" t="s">
        <v>89253</v>
      </c>
    </row>
    <row r="12586" spans="5:9" ht="14.5" x14ac:dyDescent="0.35">
      <c r="E12586" s="113" t="s">
        <v>119065</v>
      </c>
      <c r="F12586" s="113" t="s">
        <v>18674</v>
      </c>
      <c r="G12586" s="113" t="s">
        <v>43358</v>
      </c>
      <c r="H12586" s="113" t="s">
        <v>60670</v>
      </c>
      <c r="I12586" s="113" t="s">
        <v>89252</v>
      </c>
    </row>
    <row r="12587" spans="5:9" ht="14.5" x14ac:dyDescent="0.35">
      <c r="E12587" s="113" t="s">
        <v>119064</v>
      </c>
      <c r="F12587" s="113" t="s">
        <v>18673</v>
      </c>
      <c r="G12587" s="113" t="s">
        <v>43357</v>
      </c>
      <c r="H12587" s="113" t="s">
        <v>60669</v>
      </c>
      <c r="I12587" s="113" t="s">
        <v>89251</v>
      </c>
    </row>
    <row r="12588" spans="5:9" ht="14.5" x14ac:dyDescent="0.35">
      <c r="E12588" s="113" t="s">
        <v>119063</v>
      </c>
      <c r="F12588" s="113" t="s">
        <v>18672</v>
      </c>
      <c r="G12588" s="113" t="s">
        <v>43356</v>
      </c>
      <c r="H12588" s="113" t="s">
        <v>60668</v>
      </c>
      <c r="I12588" s="113" t="s">
        <v>89250</v>
      </c>
    </row>
    <row r="12589" spans="5:9" ht="14.5" x14ac:dyDescent="0.35">
      <c r="E12589" s="113" t="s">
        <v>119062</v>
      </c>
      <c r="F12589" s="113" t="s">
        <v>18671</v>
      </c>
      <c r="G12589" s="113" t="s">
        <v>43355</v>
      </c>
      <c r="H12589" s="113" t="s">
        <v>60667</v>
      </c>
      <c r="I12589" s="113" t="s">
        <v>89249</v>
      </c>
    </row>
    <row r="12590" spans="5:9" ht="14.5" x14ac:dyDescent="0.35">
      <c r="E12590" s="113" t="s">
        <v>119061</v>
      </c>
      <c r="F12590" s="113" t="s">
        <v>18670</v>
      </c>
      <c r="G12590" s="113" t="s">
        <v>43354</v>
      </c>
      <c r="H12590" s="113" t="s">
        <v>60666</v>
      </c>
      <c r="I12590" s="113" t="s">
        <v>89248</v>
      </c>
    </row>
    <row r="12591" spans="5:9" ht="14.5" x14ac:dyDescent="0.35">
      <c r="E12591" s="113" t="s">
        <v>119060</v>
      </c>
      <c r="F12591" s="113" t="s">
        <v>18669</v>
      </c>
      <c r="G12591" s="113" t="s">
        <v>118138</v>
      </c>
      <c r="H12591" s="113" t="s">
        <v>60665</v>
      </c>
      <c r="I12591" s="113" t="s">
        <v>89247</v>
      </c>
    </row>
    <row r="12592" spans="5:9" ht="14.5" x14ac:dyDescent="0.35">
      <c r="E12592" s="113" t="s">
        <v>119059</v>
      </c>
      <c r="F12592" s="113" t="s">
        <v>18668</v>
      </c>
      <c r="G12592" s="113" t="s">
        <v>118137</v>
      </c>
      <c r="H12592" s="113" t="s">
        <v>60664</v>
      </c>
      <c r="I12592" s="113" t="s">
        <v>89246</v>
      </c>
    </row>
    <row r="12593" spans="5:9" ht="14.5" x14ac:dyDescent="0.35">
      <c r="E12593" s="113" t="s">
        <v>119058</v>
      </c>
      <c r="F12593" s="113" t="s">
        <v>18667</v>
      </c>
      <c r="G12593" s="113" t="s">
        <v>116333</v>
      </c>
      <c r="H12593" s="113" t="s">
        <v>60663</v>
      </c>
      <c r="I12593" s="113" t="s">
        <v>89245</v>
      </c>
    </row>
    <row r="12594" spans="5:9" ht="14.5" x14ac:dyDescent="0.35">
      <c r="E12594" s="113" t="s">
        <v>119057</v>
      </c>
      <c r="F12594" s="113" t="s">
        <v>18666</v>
      </c>
      <c r="G12594" s="113" t="s">
        <v>109904</v>
      </c>
      <c r="H12594" s="113" t="s">
        <v>60662</v>
      </c>
      <c r="I12594" s="113" t="s">
        <v>89244</v>
      </c>
    </row>
    <row r="12595" spans="5:9" ht="14.5" x14ac:dyDescent="0.35">
      <c r="E12595" s="113" t="s">
        <v>119056</v>
      </c>
      <c r="F12595" s="113" t="s">
        <v>18665</v>
      </c>
      <c r="G12595" s="113" t="s">
        <v>109903</v>
      </c>
      <c r="H12595" s="113" t="s">
        <v>60661</v>
      </c>
      <c r="I12595" s="113" t="s">
        <v>89243</v>
      </c>
    </row>
    <row r="12596" spans="5:9" ht="14.5" x14ac:dyDescent="0.35">
      <c r="E12596" s="113" t="s">
        <v>119055</v>
      </c>
      <c r="F12596" s="113" t="s">
        <v>18664</v>
      </c>
      <c r="G12596" s="113" t="s">
        <v>43353</v>
      </c>
      <c r="H12596" s="113" t="s">
        <v>60660</v>
      </c>
      <c r="I12596" s="113" t="s">
        <v>89242</v>
      </c>
    </row>
    <row r="12597" spans="5:9" ht="14.5" x14ac:dyDescent="0.35">
      <c r="E12597" s="113" t="s">
        <v>119054</v>
      </c>
      <c r="F12597" s="113" t="s">
        <v>18663</v>
      </c>
      <c r="G12597" s="113" t="s">
        <v>43352</v>
      </c>
      <c r="H12597" s="113" t="s">
        <v>60659</v>
      </c>
      <c r="I12597" s="113" t="s">
        <v>89241</v>
      </c>
    </row>
    <row r="12598" spans="5:9" ht="14.5" x14ac:dyDescent="0.35">
      <c r="E12598" s="113" t="s">
        <v>119053</v>
      </c>
      <c r="F12598" s="113" t="s">
        <v>18662</v>
      </c>
      <c r="G12598" s="113" t="s">
        <v>43351</v>
      </c>
      <c r="H12598" s="113" t="s">
        <v>60658</v>
      </c>
      <c r="I12598" s="113" t="s">
        <v>89240</v>
      </c>
    </row>
    <row r="12599" spans="5:9" ht="14.5" x14ac:dyDescent="0.35">
      <c r="E12599" s="113" t="s">
        <v>119052</v>
      </c>
      <c r="F12599" s="113" t="s">
        <v>18661</v>
      </c>
      <c r="G12599" s="113" t="s">
        <v>43350</v>
      </c>
      <c r="H12599" s="113" t="s">
        <v>60657</v>
      </c>
      <c r="I12599" s="113" t="s">
        <v>89239</v>
      </c>
    </row>
    <row r="12600" spans="5:9" ht="14.5" x14ac:dyDescent="0.35">
      <c r="E12600" s="113" t="s">
        <v>119051</v>
      </c>
      <c r="F12600" s="113" t="s">
        <v>18660</v>
      </c>
      <c r="G12600" s="113" t="s">
        <v>43349</v>
      </c>
      <c r="H12600" s="113" t="s">
        <v>60656</v>
      </c>
      <c r="I12600" s="113" t="s">
        <v>89238</v>
      </c>
    </row>
    <row r="12601" spans="5:9" ht="14.5" x14ac:dyDescent="0.35">
      <c r="E12601" s="113" t="s">
        <v>119050</v>
      </c>
      <c r="F12601" s="113" t="s">
        <v>18659</v>
      </c>
      <c r="G12601" s="113" t="s">
        <v>43348</v>
      </c>
      <c r="H12601" s="113" t="s">
        <v>60655</v>
      </c>
      <c r="I12601" s="113" t="s">
        <v>89237</v>
      </c>
    </row>
    <row r="12602" spans="5:9" ht="14.5" x14ac:dyDescent="0.35">
      <c r="E12602" s="113" t="s">
        <v>119049</v>
      </c>
      <c r="F12602" s="113" t="s">
        <v>18658</v>
      </c>
      <c r="G12602" s="113" t="s">
        <v>43347</v>
      </c>
      <c r="H12602" s="113" t="s">
        <v>60654</v>
      </c>
      <c r="I12602" s="113" t="s">
        <v>89236</v>
      </c>
    </row>
    <row r="12603" spans="5:9" ht="14.5" x14ac:dyDescent="0.35">
      <c r="E12603" s="113" t="s">
        <v>119048</v>
      </c>
      <c r="F12603" s="113" t="s">
        <v>18657</v>
      </c>
      <c r="G12603" s="113" t="s">
        <v>43346</v>
      </c>
      <c r="H12603" s="113" t="s">
        <v>60653</v>
      </c>
      <c r="I12603" s="113" t="s">
        <v>89235</v>
      </c>
    </row>
    <row r="12604" spans="5:9" ht="14.5" x14ac:dyDescent="0.35">
      <c r="E12604" s="113" t="s">
        <v>130710</v>
      </c>
      <c r="F12604" s="113" t="s">
        <v>18656</v>
      </c>
      <c r="G12604" s="113" t="s">
        <v>43345</v>
      </c>
      <c r="H12604" s="113" t="s">
        <v>60652</v>
      </c>
      <c r="I12604" s="113" t="s">
        <v>89234</v>
      </c>
    </row>
    <row r="12605" spans="5:9" ht="14.5" x14ac:dyDescent="0.35">
      <c r="E12605" s="113" t="s">
        <v>123646</v>
      </c>
      <c r="F12605" s="113" t="s">
        <v>18655</v>
      </c>
      <c r="G12605" s="113" t="s">
        <v>118136</v>
      </c>
      <c r="H12605" s="113" t="s">
        <v>60651</v>
      </c>
      <c r="I12605" s="113" t="s">
        <v>89233</v>
      </c>
    </row>
    <row r="12606" spans="5:9" ht="14.5" x14ac:dyDescent="0.35">
      <c r="E12606" s="113" t="s">
        <v>119047</v>
      </c>
      <c r="F12606" s="113" t="s">
        <v>18654</v>
      </c>
      <c r="G12606" s="113" t="s">
        <v>118135</v>
      </c>
      <c r="H12606" s="113" t="s">
        <v>60650</v>
      </c>
      <c r="I12606" s="113" t="s">
        <v>89232</v>
      </c>
    </row>
    <row r="12607" spans="5:9" ht="14.5" x14ac:dyDescent="0.35">
      <c r="E12607" s="113" t="s">
        <v>123645</v>
      </c>
      <c r="F12607" s="113" t="s">
        <v>18653</v>
      </c>
      <c r="G12607" s="113" t="s">
        <v>118134</v>
      </c>
      <c r="H12607" s="113" t="s">
        <v>60649</v>
      </c>
      <c r="I12607" s="113" t="s">
        <v>89231</v>
      </c>
    </row>
    <row r="12608" spans="5:9" ht="14.5" x14ac:dyDescent="0.35">
      <c r="E12608" s="113" t="s">
        <v>119046</v>
      </c>
      <c r="F12608" s="113" t="s">
        <v>18652</v>
      </c>
      <c r="G12608" s="113" t="s">
        <v>115161</v>
      </c>
      <c r="H12608" s="113" t="s">
        <v>60648</v>
      </c>
      <c r="I12608" s="113" t="s">
        <v>89230</v>
      </c>
    </row>
    <row r="12609" spans="5:9" ht="14.5" x14ac:dyDescent="0.35">
      <c r="E12609" s="113" t="s">
        <v>119045</v>
      </c>
      <c r="F12609" s="113" t="s">
        <v>18651</v>
      </c>
      <c r="G12609" s="113" t="s">
        <v>109902</v>
      </c>
      <c r="H12609" s="113" t="s">
        <v>60647</v>
      </c>
      <c r="I12609" s="113" t="s">
        <v>89229</v>
      </c>
    </row>
    <row r="12610" spans="5:9" ht="14.5" x14ac:dyDescent="0.35">
      <c r="E12610" s="113" t="s">
        <v>119044</v>
      </c>
      <c r="F12610" s="113" t="s">
        <v>18650</v>
      </c>
      <c r="G12610" s="113" t="s">
        <v>109901</v>
      </c>
      <c r="H12610" s="113" t="s">
        <v>60646</v>
      </c>
      <c r="I12610" s="113" t="s">
        <v>89228</v>
      </c>
    </row>
    <row r="12611" spans="5:9" ht="14.5" x14ac:dyDescent="0.35">
      <c r="E12611" s="113" t="s">
        <v>119043</v>
      </c>
      <c r="F12611" s="113" t="s">
        <v>18649</v>
      </c>
      <c r="G12611" s="113" t="s">
        <v>109900</v>
      </c>
      <c r="H12611" s="113" t="s">
        <v>60645</v>
      </c>
      <c r="I12611" s="113" t="s">
        <v>89227</v>
      </c>
    </row>
    <row r="12612" spans="5:9" ht="14.5" x14ac:dyDescent="0.35">
      <c r="E12612" s="113" t="s">
        <v>119042</v>
      </c>
      <c r="F12612" s="113" t="s">
        <v>18648</v>
      </c>
      <c r="G12612" s="113" t="s">
        <v>109899</v>
      </c>
      <c r="H12612" s="113" t="s">
        <v>60644</v>
      </c>
      <c r="I12612" s="113" t="s">
        <v>89226</v>
      </c>
    </row>
    <row r="12613" spans="5:9" ht="14.5" x14ac:dyDescent="0.35">
      <c r="E12613" s="113" t="s">
        <v>119041</v>
      </c>
      <c r="F12613" s="113" t="s">
        <v>18647</v>
      </c>
      <c r="G12613" s="113" t="s">
        <v>43344</v>
      </c>
      <c r="H12613" s="113" t="s">
        <v>60643</v>
      </c>
      <c r="I12613" s="113" t="s">
        <v>89225</v>
      </c>
    </row>
    <row r="12614" spans="5:9" ht="14.5" x14ac:dyDescent="0.35">
      <c r="E12614" s="113" t="s">
        <v>119040</v>
      </c>
      <c r="F12614" s="113" t="s">
        <v>18646</v>
      </c>
      <c r="G12614" s="113" t="s">
        <v>43343</v>
      </c>
      <c r="H12614" s="113" t="s">
        <v>60642</v>
      </c>
      <c r="I12614" s="113" t="s">
        <v>89224</v>
      </c>
    </row>
    <row r="12615" spans="5:9" ht="14.5" x14ac:dyDescent="0.35">
      <c r="E12615" s="113" t="s">
        <v>119039</v>
      </c>
      <c r="F12615" s="113" t="s">
        <v>18645</v>
      </c>
      <c r="G12615" s="113" t="s">
        <v>43342</v>
      </c>
      <c r="H12615" s="113" t="s">
        <v>60641</v>
      </c>
      <c r="I12615" s="113" t="s">
        <v>89223</v>
      </c>
    </row>
    <row r="12616" spans="5:9" ht="14.5" x14ac:dyDescent="0.35">
      <c r="E12616" s="113" t="s">
        <v>119038</v>
      </c>
      <c r="F12616" s="113" t="s">
        <v>18644</v>
      </c>
      <c r="G12616" s="113" t="s">
        <v>43341</v>
      </c>
      <c r="H12616" s="113" t="s">
        <v>60640</v>
      </c>
      <c r="I12616" s="113" t="s">
        <v>89222</v>
      </c>
    </row>
    <row r="12617" spans="5:9" ht="14.5" x14ac:dyDescent="0.35">
      <c r="E12617" s="113" t="s">
        <v>119037</v>
      </c>
      <c r="F12617" s="113" t="s">
        <v>18643</v>
      </c>
      <c r="G12617" s="113" t="s">
        <v>43340</v>
      </c>
      <c r="H12617" s="113" t="s">
        <v>60639</v>
      </c>
      <c r="I12617" s="113" t="s">
        <v>89221</v>
      </c>
    </row>
    <row r="12618" spans="5:9" ht="14.5" x14ac:dyDescent="0.35">
      <c r="E12618" s="113" t="s">
        <v>119036</v>
      </c>
      <c r="F12618" s="113" t="s">
        <v>18642</v>
      </c>
      <c r="G12618" s="113" t="s">
        <v>43339</v>
      </c>
      <c r="H12618" s="113" t="s">
        <v>60638</v>
      </c>
      <c r="I12618" s="113" t="s">
        <v>89220</v>
      </c>
    </row>
    <row r="12619" spans="5:9" ht="14.5" x14ac:dyDescent="0.35">
      <c r="E12619" s="113" t="s">
        <v>119035</v>
      </c>
      <c r="F12619" s="113" t="s">
        <v>18641</v>
      </c>
      <c r="G12619" s="113" t="s">
        <v>43338</v>
      </c>
      <c r="H12619" s="113" t="s">
        <v>60637</v>
      </c>
      <c r="I12619" s="113" t="s">
        <v>89219</v>
      </c>
    </row>
    <row r="12620" spans="5:9" ht="14.5" x14ac:dyDescent="0.35">
      <c r="E12620" s="113" t="s">
        <v>119034</v>
      </c>
      <c r="F12620" s="113" t="s">
        <v>18640</v>
      </c>
      <c r="G12620" s="113" t="s">
        <v>43337</v>
      </c>
      <c r="H12620" s="113" t="s">
        <v>60636</v>
      </c>
      <c r="I12620" s="113" t="s">
        <v>89218</v>
      </c>
    </row>
    <row r="12621" spans="5:9" ht="14.5" x14ac:dyDescent="0.35">
      <c r="E12621" s="113" t="s">
        <v>119033</v>
      </c>
      <c r="F12621" s="113" t="s">
        <v>18639</v>
      </c>
      <c r="G12621" s="113" t="s">
        <v>43336</v>
      </c>
      <c r="H12621" s="113" t="s">
        <v>60635</v>
      </c>
      <c r="I12621" s="113" t="s">
        <v>89217</v>
      </c>
    </row>
    <row r="12622" spans="5:9" ht="14.5" x14ac:dyDescent="0.35">
      <c r="E12622" s="113" t="s">
        <v>119032</v>
      </c>
      <c r="F12622" s="113" t="s">
        <v>18638</v>
      </c>
      <c r="G12622" s="113" t="s">
        <v>43335</v>
      </c>
      <c r="H12622" s="113" t="s">
        <v>60634</v>
      </c>
      <c r="I12622" s="113" t="s">
        <v>89216</v>
      </c>
    </row>
    <row r="12623" spans="5:9" ht="14.5" x14ac:dyDescent="0.35">
      <c r="E12623" s="113" t="s">
        <v>119031</v>
      </c>
      <c r="F12623" s="113" t="s">
        <v>18637</v>
      </c>
      <c r="G12623" s="113" t="s">
        <v>43334</v>
      </c>
      <c r="H12623" s="113" t="s">
        <v>60633</v>
      </c>
      <c r="I12623" s="113" t="s">
        <v>89215</v>
      </c>
    </row>
    <row r="12624" spans="5:9" ht="14.5" x14ac:dyDescent="0.35">
      <c r="E12624" s="113" t="s">
        <v>119030</v>
      </c>
      <c r="F12624" s="113" t="s">
        <v>18636</v>
      </c>
      <c r="G12624" s="113" t="s">
        <v>43333</v>
      </c>
      <c r="H12624" s="113" t="s">
        <v>60632</v>
      </c>
      <c r="I12624" s="113" t="s">
        <v>89214</v>
      </c>
    </row>
    <row r="12625" spans="5:9" ht="14.5" x14ac:dyDescent="0.35">
      <c r="E12625" s="113" t="s">
        <v>119029</v>
      </c>
      <c r="F12625" s="113" t="s">
        <v>18635</v>
      </c>
      <c r="G12625" s="113" t="s">
        <v>43332</v>
      </c>
      <c r="H12625" s="113" t="s">
        <v>60631</v>
      </c>
      <c r="I12625" s="113" t="s">
        <v>89213</v>
      </c>
    </row>
    <row r="12626" spans="5:9" ht="14.5" x14ac:dyDescent="0.35">
      <c r="E12626" s="113" t="s">
        <v>119028</v>
      </c>
      <c r="F12626" s="113" t="s">
        <v>18634</v>
      </c>
      <c r="G12626" s="113" t="s">
        <v>43331</v>
      </c>
      <c r="H12626" s="113" t="s">
        <v>60630</v>
      </c>
      <c r="I12626" s="113" t="s">
        <v>89212</v>
      </c>
    </row>
    <row r="12627" spans="5:9" ht="14.5" x14ac:dyDescent="0.35">
      <c r="E12627" s="113" t="s">
        <v>119027</v>
      </c>
      <c r="F12627" s="113" t="s">
        <v>18633</v>
      </c>
      <c r="G12627" s="113" t="s">
        <v>43330</v>
      </c>
      <c r="H12627" s="113" t="s">
        <v>60629</v>
      </c>
      <c r="I12627" s="113" t="s">
        <v>89211</v>
      </c>
    </row>
    <row r="12628" spans="5:9" ht="14.5" x14ac:dyDescent="0.35">
      <c r="E12628" s="113" t="s">
        <v>119026</v>
      </c>
      <c r="F12628" s="113" t="s">
        <v>18632</v>
      </c>
      <c r="G12628" s="113" t="s">
        <v>43329</v>
      </c>
      <c r="H12628" s="113" t="s">
        <v>60628</v>
      </c>
      <c r="I12628" s="113" t="s">
        <v>89210</v>
      </c>
    </row>
    <row r="12629" spans="5:9" ht="14.5" x14ac:dyDescent="0.35">
      <c r="E12629" s="113" t="s">
        <v>119025</v>
      </c>
      <c r="F12629" s="113" t="s">
        <v>18631</v>
      </c>
      <c r="G12629" s="113" t="s">
        <v>43328</v>
      </c>
      <c r="H12629" s="113" t="s">
        <v>60627</v>
      </c>
      <c r="I12629" s="113" t="s">
        <v>89209</v>
      </c>
    </row>
    <row r="12630" spans="5:9" ht="14.5" x14ac:dyDescent="0.35">
      <c r="E12630" s="113" t="s">
        <v>119024</v>
      </c>
      <c r="F12630" s="113" t="s">
        <v>18630</v>
      </c>
      <c r="G12630" s="113" t="s">
        <v>43327</v>
      </c>
      <c r="H12630" s="113" t="s">
        <v>60626</v>
      </c>
      <c r="I12630" s="113" t="s">
        <v>89208</v>
      </c>
    </row>
    <row r="12631" spans="5:9" ht="14.5" x14ac:dyDescent="0.35">
      <c r="E12631" s="113" t="s">
        <v>119023</v>
      </c>
      <c r="F12631" s="113" t="s">
        <v>18629</v>
      </c>
      <c r="G12631" s="113" t="s">
        <v>43326</v>
      </c>
      <c r="H12631" s="113" t="s">
        <v>60625</v>
      </c>
      <c r="I12631" s="113" t="s">
        <v>89207</v>
      </c>
    </row>
    <row r="12632" spans="5:9" ht="14.5" x14ac:dyDescent="0.35">
      <c r="E12632" s="113" t="s">
        <v>119022</v>
      </c>
      <c r="F12632" s="113" t="s">
        <v>18628</v>
      </c>
      <c r="G12632" s="113" t="s">
        <v>43325</v>
      </c>
      <c r="H12632" s="113" t="s">
        <v>60624</v>
      </c>
      <c r="I12632" s="113" t="s">
        <v>89206</v>
      </c>
    </row>
    <row r="12633" spans="5:9" ht="14.5" x14ac:dyDescent="0.35">
      <c r="E12633" s="113" t="s">
        <v>119021</v>
      </c>
      <c r="F12633" s="113" t="s">
        <v>18627</v>
      </c>
      <c r="G12633" s="113" t="s">
        <v>43324</v>
      </c>
      <c r="H12633" s="113" t="s">
        <v>60623</v>
      </c>
      <c r="I12633" s="113" t="s">
        <v>89205</v>
      </c>
    </row>
    <row r="12634" spans="5:9" ht="14.5" x14ac:dyDescent="0.35">
      <c r="E12634" s="113" t="s">
        <v>119020</v>
      </c>
      <c r="F12634" s="113" t="s">
        <v>18626</v>
      </c>
      <c r="G12634" s="113" t="s">
        <v>43323</v>
      </c>
      <c r="H12634" s="113" t="s">
        <v>60622</v>
      </c>
      <c r="I12634" s="113" t="s">
        <v>89204</v>
      </c>
    </row>
    <row r="12635" spans="5:9" ht="14.5" x14ac:dyDescent="0.35">
      <c r="E12635" s="113" t="s">
        <v>119019</v>
      </c>
      <c r="F12635" s="113" t="s">
        <v>18625</v>
      </c>
      <c r="G12635" s="113" t="s">
        <v>43322</v>
      </c>
      <c r="H12635" s="113" t="s">
        <v>60621</v>
      </c>
      <c r="I12635" s="113" t="s">
        <v>89203</v>
      </c>
    </row>
    <row r="12636" spans="5:9" ht="14.5" x14ac:dyDescent="0.35">
      <c r="E12636" s="113" t="s">
        <v>119018</v>
      </c>
      <c r="F12636" s="113" t="s">
        <v>18624</v>
      </c>
      <c r="G12636" s="113" t="s">
        <v>43321</v>
      </c>
      <c r="H12636" s="113" t="s">
        <v>60620</v>
      </c>
      <c r="I12636" s="113" t="s">
        <v>89202</v>
      </c>
    </row>
    <row r="12637" spans="5:9" ht="14.5" x14ac:dyDescent="0.35">
      <c r="E12637" s="113" t="s">
        <v>119017</v>
      </c>
      <c r="F12637" s="113" t="s">
        <v>18623</v>
      </c>
      <c r="G12637" s="113" t="s">
        <v>43320</v>
      </c>
      <c r="H12637" s="113" t="s">
        <v>60619</v>
      </c>
      <c r="I12637" s="113" t="s">
        <v>89201</v>
      </c>
    </row>
    <row r="12638" spans="5:9" ht="14.5" x14ac:dyDescent="0.35">
      <c r="E12638" s="113" t="s">
        <v>119016</v>
      </c>
      <c r="F12638" s="113" t="s">
        <v>18622</v>
      </c>
      <c r="G12638" s="113" t="s">
        <v>43319</v>
      </c>
      <c r="H12638" s="113" t="s">
        <v>60618</v>
      </c>
      <c r="I12638" s="113" t="s">
        <v>89200</v>
      </c>
    </row>
    <row r="12639" spans="5:9" ht="14.5" x14ac:dyDescent="0.35">
      <c r="E12639" s="113" t="s">
        <v>119015</v>
      </c>
      <c r="F12639" s="113" t="s">
        <v>18621</v>
      </c>
      <c r="G12639" s="113" t="s">
        <v>43318</v>
      </c>
      <c r="H12639" s="113" t="s">
        <v>60617</v>
      </c>
      <c r="I12639" s="113" t="s">
        <v>89199</v>
      </c>
    </row>
    <row r="12640" spans="5:9" ht="14.5" x14ac:dyDescent="0.35">
      <c r="E12640" s="113" t="s">
        <v>119014</v>
      </c>
      <c r="F12640" s="113" t="s">
        <v>18620</v>
      </c>
      <c r="G12640" s="113" t="s">
        <v>43317</v>
      </c>
      <c r="H12640" s="113" t="s">
        <v>60616</v>
      </c>
      <c r="I12640" s="113" t="s">
        <v>89198</v>
      </c>
    </row>
    <row r="12641" spans="5:9" ht="14.5" x14ac:dyDescent="0.35">
      <c r="E12641" s="113" t="s">
        <v>119013</v>
      </c>
      <c r="F12641" s="113" t="s">
        <v>18619</v>
      </c>
      <c r="G12641" s="113" t="s">
        <v>43316</v>
      </c>
      <c r="H12641" s="113" t="s">
        <v>60615</v>
      </c>
      <c r="I12641" s="113" t="s">
        <v>89197</v>
      </c>
    </row>
    <row r="12642" spans="5:9" ht="14.5" x14ac:dyDescent="0.35">
      <c r="E12642" s="113" t="s">
        <v>119012</v>
      </c>
      <c r="F12642" s="113" t="s">
        <v>18618</v>
      </c>
      <c r="G12642" s="113" t="s">
        <v>43315</v>
      </c>
      <c r="H12642" s="113" t="s">
        <v>60614</v>
      </c>
      <c r="I12642" s="113" t="s">
        <v>89196</v>
      </c>
    </row>
    <row r="12643" spans="5:9" ht="14.5" x14ac:dyDescent="0.35">
      <c r="E12643" s="113" t="s">
        <v>119011</v>
      </c>
      <c r="F12643" s="113" t="s">
        <v>18617</v>
      </c>
      <c r="G12643" s="113" t="s">
        <v>43314</v>
      </c>
      <c r="H12643" s="113" t="s">
        <v>60613</v>
      </c>
      <c r="I12643" s="113" t="s">
        <v>89195</v>
      </c>
    </row>
    <row r="12644" spans="5:9" ht="14.5" x14ac:dyDescent="0.35">
      <c r="E12644" s="113" t="s">
        <v>119010</v>
      </c>
      <c r="F12644" s="113" t="s">
        <v>18616</v>
      </c>
      <c r="G12644" s="113" t="s">
        <v>43313</v>
      </c>
      <c r="H12644" s="113" t="s">
        <v>60612</v>
      </c>
      <c r="I12644" s="113" t="s">
        <v>89194</v>
      </c>
    </row>
    <row r="12645" spans="5:9" ht="14.5" x14ac:dyDescent="0.35">
      <c r="E12645" s="113" t="s">
        <v>121123</v>
      </c>
      <c r="F12645" s="113" t="s">
        <v>18615</v>
      </c>
      <c r="G12645" s="113" t="s">
        <v>140758</v>
      </c>
      <c r="H12645" s="113" t="s">
        <v>60611</v>
      </c>
      <c r="I12645" s="113" t="s">
        <v>89193</v>
      </c>
    </row>
    <row r="12646" spans="5:9" ht="14.5" x14ac:dyDescent="0.35">
      <c r="E12646" s="113" t="s">
        <v>119009</v>
      </c>
      <c r="F12646" s="113" t="s">
        <v>18614</v>
      </c>
      <c r="G12646" s="113" t="s">
        <v>140759</v>
      </c>
      <c r="H12646" s="113" t="s">
        <v>60610</v>
      </c>
      <c r="I12646" s="113" t="s">
        <v>89192</v>
      </c>
    </row>
    <row r="12647" spans="5:9" ht="14.5" x14ac:dyDescent="0.35">
      <c r="E12647" s="113" t="s">
        <v>119008</v>
      </c>
      <c r="F12647" s="113" t="s">
        <v>18613</v>
      </c>
      <c r="G12647" s="113" t="s">
        <v>128999</v>
      </c>
      <c r="H12647" s="113" t="s">
        <v>60609</v>
      </c>
      <c r="I12647" s="113" t="s">
        <v>89191</v>
      </c>
    </row>
    <row r="12648" spans="5:9" ht="14.5" x14ac:dyDescent="0.35">
      <c r="E12648" s="113" t="s">
        <v>119007</v>
      </c>
      <c r="F12648" s="113" t="s">
        <v>18612</v>
      </c>
      <c r="G12648" s="113" t="s">
        <v>129000</v>
      </c>
      <c r="H12648" s="113" t="s">
        <v>60608</v>
      </c>
      <c r="I12648" s="113" t="s">
        <v>89190</v>
      </c>
    </row>
    <row r="12649" spans="5:9" ht="14.5" x14ac:dyDescent="0.35">
      <c r="E12649" s="113" t="s">
        <v>119006</v>
      </c>
      <c r="F12649" s="113" t="s">
        <v>18611</v>
      </c>
      <c r="G12649" s="113" t="s">
        <v>125095</v>
      </c>
      <c r="H12649" s="113" t="s">
        <v>60607</v>
      </c>
      <c r="I12649" s="113" t="s">
        <v>89189</v>
      </c>
    </row>
    <row r="12650" spans="5:9" ht="14.5" x14ac:dyDescent="0.35">
      <c r="E12650" s="113" t="s">
        <v>119005</v>
      </c>
      <c r="F12650" s="113" t="s">
        <v>18610</v>
      </c>
      <c r="G12650" s="113" t="s">
        <v>122353</v>
      </c>
      <c r="H12650" s="113" t="s">
        <v>60606</v>
      </c>
      <c r="I12650" s="113" t="s">
        <v>89188</v>
      </c>
    </row>
    <row r="12651" spans="5:9" ht="14.5" x14ac:dyDescent="0.35">
      <c r="E12651" s="113" t="s">
        <v>119004</v>
      </c>
      <c r="F12651" s="113" t="s">
        <v>18609</v>
      </c>
      <c r="G12651" s="113" t="s">
        <v>122352</v>
      </c>
      <c r="H12651" s="113" t="s">
        <v>60605</v>
      </c>
      <c r="I12651" s="113" t="s">
        <v>89187</v>
      </c>
    </row>
    <row r="12652" spans="5:9" ht="14.5" x14ac:dyDescent="0.35">
      <c r="E12652" s="113" t="s">
        <v>119003</v>
      </c>
      <c r="F12652" s="113" t="s">
        <v>18608</v>
      </c>
      <c r="G12652" s="113" t="s">
        <v>122351</v>
      </c>
      <c r="H12652" s="113" t="s">
        <v>60604</v>
      </c>
      <c r="I12652" s="113" t="s">
        <v>89186</v>
      </c>
    </row>
    <row r="12653" spans="5:9" ht="14.5" x14ac:dyDescent="0.35">
      <c r="E12653" s="113" t="s">
        <v>119002</v>
      </c>
      <c r="F12653" s="113" t="s">
        <v>18607</v>
      </c>
      <c r="G12653" s="113" t="s">
        <v>122350</v>
      </c>
      <c r="H12653" s="113" t="s">
        <v>60603</v>
      </c>
      <c r="I12653" s="113" t="s">
        <v>89185</v>
      </c>
    </row>
    <row r="12654" spans="5:9" ht="14.5" x14ac:dyDescent="0.35">
      <c r="E12654" s="113" t="s">
        <v>119001</v>
      </c>
      <c r="F12654" s="113" t="s">
        <v>18606</v>
      </c>
      <c r="G12654" s="113" t="s">
        <v>118133</v>
      </c>
      <c r="H12654" s="113" t="s">
        <v>60602</v>
      </c>
      <c r="I12654" s="113" t="s">
        <v>89184</v>
      </c>
    </row>
    <row r="12655" spans="5:9" ht="14.5" x14ac:dyDescent="0.35">
      <c r="E12655" s="113" t="s">
        <v>119000</v>
      </c>
      <c r="F12655" s="113" t="s">
        <v>18605</v>
      </c>
      <c r="G12655" s="113" t="s">
        <v>118132</v>
      </c>
      <c r="H12655" s="113" t="s">
        <v>60601</v>
      </c>
      <c r="I12655" s="113" t="s">
        <v>89183</v>
      </c>
    </row>
    <row r="12656" spans="5:9" ht="14.5" x14ac:dyDescent="0.35">
      <c r="E12656" s="113" t="s">
        <v>118999</v>
      </c>
      <c r="F12656" s="113" t="s">
        <v>18604</v>
      </c>
      <c r="G12656" s="113" t="s">
        <v>120702</v>
      </c>
      <c r="H12656" s="113" t="s">
        <v>60600</v>
      </c>
      <c r="I12656" s="113" t="s">
        <v>89182</v>
      </c>
    </row>
    <row r="12657" spans="5:9" ht="14.5" x14ac:dyDescent="0.35">
      <c r="E12657" s="113" t="s">
        <v>118998</v>
      </c>
      <c r="F12657" s="113" t="s">
        <v>18603</v>
      </c>
      <c r="G12657" s="113" t="s">
        <v>109898</v>
      </c>
      <c r="H12657" s="113" t="s">
        <v>60599</v>
      </c>
      <c r="I12657" s="113" t="s">
        <v>89181</v>
      </c>
    </row>
    <row r="12658" spans="5:9" ht="14.5" x14ac:dyDescent="0.35">
      <c r="E12658" s="113" t="s">
        <v>118997</v>
      </c>
      <c r="F12658" s="113" t="s">
        <v>18602</v>
      </c>
      <c r="G12658" s="113" t="s">
        <v>109897</v>
      </c>
      <c r="H12658" s="113" t="s">
        <v>60598</v>
      </c>
      <c r="I12658" s="113" t="s">
        <v>89180</v>
      </c>
    </row>
    <row r="12659" spans="5:9" ht="14.5" x14ac:dyDescent="0.35">
      <c r="E12659" s="113" t="s">
        <v>118996</v>
      </c>
      <c r="F12659" s="113" t="s">
        <v>18601</v>
      </c>
      <c r="G12659" s="113" t="s">
        <v>109896</v>
      </c>
      <c r="H12659" s="113" t="s">
        <v>60597</v>
      </c>
      <c r="I12659" s="113" t="s">
        <v>89179</v>
      </c>
    </row>
    <row r="12660" spans="5:9" ht="14.5" x14ac:dyDescent="0.35">
      <c r="E12660" s="113" t="s">
        <v>118995</v>
      </c>
      <c r="F12660" s="113" t="s">
        <v>18600</v>
      </c>
      <c r="G12660" s="113" t="s">
        <v>109895</v>
      </c>
      <c r="H12660" s="113" t="s">
        <v>60596</v>
      </c>
      <c r="I12660" s="113" t="s">
        <v>89178</v>
      </c>
    </row>
    <row r="12661" spans="5:9" ht="14.5" x14ac:dyDescent="0.35">
      <c r="E12661" s="113" t="s">
        <v>118994</v>
      </c>
      <c r="F12661" s="113" t="s">
        <v>18599</v>
      </c>
      <c r="G12661" s="113" t="s">
        <v>43312</v>
      </c>
      <c r="H12661" s="113" t="s">
        <v>60595</v>
      </c>
      <c r="I12661" s="113" t="s">
        <v>89177</v>
      </c>
    </row>
    <row r="12662" spans="5:9" ht="14.5" x14ac:dyDescent="0.35">
      <c r="E12662" s="113" t="s">
        <v>118993</v>
      </c>
      <c r="F12662" s="113" t="s">
        <v>18598</v>
      </c>
      <c r="G12662" s="113" t="s">
        <v>43311</v>
      </c>
      <c r="H12662" s="113" t="s">
        <v>60594</v>
      </c>
      <c r="I12662" s="113" t="s">
        <v>89176</v>
      </c>
    </row>
    <row r="12663" spans="5:9" ht="14.5" x14ac:dyDescent="0.35">
      <c r="E12663" s="113" t="s">
        <v>118992</v>
      </c>
      <c r="F12663" s="113" t="s">
        <v>18597</v>
      </c>
      <c r="G12663" s="113" t="s">
        <v>43310</v>
      </c>
      <c r="H12663" s="113" t="s">
        <v>60593</v>
      </c>
      <c r="I12663" s="113" t="s">
        <v>89175</v>
      </c>
    </row>
    <row r="12664" spans="5:9" ht="14.5" x14ac:dyDescent="0.35">
      <c r="E12664" s="113" t="s">
        <v>118991</v>
      </c>
      <c r="F12664" s="113" t="s">
        <v>18596</v>
      </c>
      <c r="G12664" s="113" t="s">
        <v>43309</v>
      </c>
      <c r="H12664" s="113" t="s">
        <v>60592</v>
      </c>
      <c r="I12664" s="113" t="s">
        <v>89174</v>
      </c>
    </row>
    <row r="12665" spans="5:9" ht="14.5" x14ac:dyDescent="0.35">
      <c r="E12665" s="113" t="s">
        <v>118990</v>
      </c>
      <c r="F12665" s="113" t="s">
        <v>18595</v>
      </c>
      <c r="G12665" s="113" t="s">
        <v>43308</v>
      </c>
      <c r="H12665" s="113" t="s">
        <v>60591</v>
      </c>
      <c r="I12665" s="113" t="s">
        <v>89173</v>
      </c>
    </row>
    <row r="12666" spans="5:9" ht="14.5" x14ac:dyDescent="0.35">
      <c r="E12666" s="113" t="s">
        <v>118989</v>
      </c>
      <c r="F12666" s="113" t="s">
        <v>18594</v>
      </c>
      <c r="G12666" s="113" t="s">
        <v>43307</v>
      </c>
      <c r="H12666" s="113" t="s">
        <v>60590</v>
      </c>
      <c r="I12666" s="113" t="s">
        <v>89172</v>
      </c>
    </row>
    <row r="12667" spans="5:9" ht="14.5" x14ac:dyDescent="0.35">
      <c r="E12667" s="113" t="s">
        <v>118988</v>
      </c>
      <c r="F12667" s="113" t="s">
        <v>18593</v>
      </c>
      <c r="G12667" s="113" t="s">
        <v>43306</v>
      </c>
      <c r="H12667" s="113" t="s">
        <v>60589</v>
      </c>
      <c r="I12667" s="113" t="s">
        <v>89171</v>
      </c>
    </row>
    <row r="12668" spans="5:9" ht="14.5" x14ac:dyDescent="0.35">
      <c r="E12668" s="113" t="s">
        <v>118987</v>
      </c>
      <c r="F12668" s="113" t="s">
        <v>18592</v>
      </c>
      <c r="G12668" s="113" t="s">
        <v>43305</v>
      </c>
      <c r="H12668" s="113" t="s">
        <v>60588</v>
      </c>
      <c r="I12668" s="113" t="s">
        <v>89170</v>
      </c>
    </row>
    <row r="12669" spans="5:9" ht="14.5" x14ac:dyDescent="0.35">
      <c r="E12669" s="113" t="s">
        <v>118986</v>
      </c>
      <c r="F12669" s="113" t="s">
        <v>18591</v>
      </c>
      <c r="G12669" s="113" t="s">
        <v>43304</v>
      </c>
      <c r="H12669" s="113" t="s">
        <v>60587</v>
      </c>
      <c r="I12669" s="113" t="s">
        <v>89169</v>
      </c>
    </row>
    <row r="12670" spans="5:9" ht="14.5" x14ac:dyDescent="0.35">
      <c r="E12670" s="113" t="s">
        <v>118985</v>
      </c>
      <c r="F12670" s="113" t="s">
        <v>18590</v>
      </c>
      <c r="G12670" s="113" t="s">
        <v>43303</v>
      </c>
      <c r="H12670" s="113" t="s">
        <v>60586</v>
      </c>
      <c r="I12670" s="113" t="s">
        <v>89168</v>
      </c>
    </row>
    <row r="12671" spans="5:9" ht="14.5" x14ac:dyDescent="0.35">
      <c r="E12671" s="113" t="s">
        <v>118984</v>
      </c>
      <c r="F12671" s="113" t="s">
        <v>18589</v>
      </c>
      <c r="G12671" s="113" t="s">
        <v>43302</v>
      </c>
      <c r="H12671" s="113" t="s">
        <v>60585</v>
      </c>
      <c r="I12671" s="113" t="s">
        <v>140258</v>
      </c>
    </row>
    <row r="12672" spans="5:9" ht="14.5" x14ac:dyDescent="0.35">
      <c r="E12672" s="113" t="s">
        <v>118983</v>
      </c>
      <c r="F12672" s="113" t="s">
        <v>18588</v>
      </c>
      <c r="G12672" s="113" t="s">
        <v>43301</v>
      </c>
      <c r="H12672" s="113" t="s">
        <v>60584</v>
      </c>
      <c r="I12672" s="113" t="s">
        <v>89167</v>
      </c>
    </row>
    <row r="12673" spans="5:9" ht="14.5" x14ac:dyDescent="0.35">
      <c r="E12673" s="113" t="s">
        <v>118982</v>
      </c>
      <c r="F12673" s="113" t="s">
        <v>18587</v>
      </c>
      <c r="G12673" s="113" t="s">
        <v>43300</v>
      </c>
      <c r="H12673" s="113" t="s">
        <v>60583</v>
      </c>
      <c r="I12673" s="113" t="s">
        <v>89166</v>
      </c>
    </row>
    <row r="12674" spans="5:9" ht="14.5" x14ac:dyDescent="0.35">
      <c r="E12674" s="113" t="s">
        <v>118981</v>
      </c>
      <c r="F12674" s="113" t="s">
        <v>18586</v>
      </c>
      <c r="G12674" s="113" t="s">
        <v>43299</v>
      </c>
      <c r="H12674" s="113" t="s">
        <v>60582</v>
      </c>
      <c r="I12674" s="113" t="s">
        <v>89165</v>
      </c>
    </row>
    <row r="12675" spans="5:9" ht="14.5" x14ac:dyDescent="0.35">
      <c r="E12675" s="113" t="s">
        <v>118980</v>
      </c>
      <c r="F12675" s="113" t="s">
        <v>18585</v>
      </c>
      <c r="G12675" s="113" t="s">
        <v>43298</v>
      </c>
      <c r="H12675" s="113" t="s">
        <v>60581</v>
      </c>
      <c r="I12675" s="113" t="s">
        <v>89164</v>
      </c>
    </row>
    <row r="12676" spans="5:9" ht="14.5" x14ac:dyDescent="0.35">
      <c r="E12676" s="113" t="s">
        <v>118979</v>
      </c>
      <c r="F12676" s="113" t="s">
        <v>18584</v>
      </c>
      <c r="G12676" s="113" t="s">
        <v>43297</v>
      </c>
      <c r="H12676" s="113" t="s">
        <v>60580</v>
      </c>
      <c r="I12676" s="113" t="s">
        <v>89163</v>
      </c>
    </row>
    <row r="12677" spans="5:9" ht="14.5" x14ac:dyDescent="0.35">
      <c r="E12677" s="113" t="s">
        <v>118978</v>
      </c>
      <c r="F12677" s="113" t="s">
        <v>18583</v>
      </c>
      <c r="G12677" s="113" t="s">
        <v>43296</v>
      </c>
      <c r="H12677" s="113" t="s">
        <v>60579</v>
      </c>
      <c r="I12677" s="113" t="s">
        <v>89162</v>
      </c>
    </row>
    <row r="12678" spans="5:9" ht="14.5" x14ac:dyDescent="0.35">
      <c r="E12678" s="113" t="s">
        <v>118977</v>
      </c>
      <c r="F12678" s="113" t="s">
        <v>18582</v>
      </c>
      <c r="G12678" s="113" t="s">
        <v>43295</v>
      </c>
      <c r="H12678" s="113" t="s">
        <v>60578</v>
      </c>
      <c r="I12678" s="113" t="s">
        <v>89161</v>
      </c>
    </row>
    <row r="12679" spans="5:9" ht="14.5" x14ac:dyDescent="0.35">
      <c r="E12679" s="113" t="s">
        <v>118976</v>
      </c>
      <c r="F12679" s="113" t="s">
        <v>18581</v>
      </c>
      <c r="G12679" s="113" t="s">
        <v>43294</v>
      </c>
      <c r="H12679" s="113" t="s">
        <v>60577</v>
      </c>
      <c r="I12679" s="113" t="s">
        <v>89160</v>
      </c>
    </row>
    <row r="12680" spans="5:9" ht="14.5" x14ac:dyDescent="0.35">
      <c r="E12680" s="113" t="s">
        <v>118975</v>
      </c>
      <c r="F12680" s="113" t="s">
        <v>18580</v>
      </c>
      <c r="G12680" s="113" t="s">
        <v>43293</v>
      </c>
      <c r="H12680" s="113" t="s">
        <v>60576</v>
      </c>
      <c r="I12680" s="113" t="s">
        <v>89159</v>
      </c>
    </row>
    <row r="12681" spans="5:9" ht="14.5" x14ac:dyDescent="0.35">
      <c r="E12681" s="113" t="s">
        <v>118974</v>
      </c>
      <c r="F12681" s="113" t="s">
        <v>18579</v>
      </c>
      <c r="G12681" s="113" t="s">
        <v>43292</v>
      </c>
      <c r="H12681" s="113" t="s">
        <v>60575</v>
      </c>
      <c r="I12681" s="113" t="s">
        <v>89158</v>
      </c>
    </row>
    <row r="12682" spans="5:9" ht="14.5" x14ac:dyDescent="0.35">
      <c r="E12682" s="113" t="s">
        <v>118973</v>
      </c>
      <c r="F12682" s="113" t="s">
        <v>18578</v>
      </c>
      <c r="G12682" s="113" t="s">
        <v>43291</v>
      </c>
      <c r="H12682" s="113" t="s">
        <v>60574</v>
      </c>
      <c r="I12682" s="113" t="s">
        <v>89157</v>
      </c>
    </row>
    <row r="12683" spans="5:9" ht="14.5" x14ac:dyDescent="0.35">
      <c r="E12683" s="113" t="s">
        <v>118972</v>
      </c>
      <c r="F12683" s="113" t="s">
        <v>18577</v>
      </c>
      <c r="G12683" s="113" t="s">
        <v>43290</v>
      </c>
      <c r="H12683" s="113" t="s">
        <v>60573</v>
      </c>
      <c r="I12683" s="113" t="s">
        <v>89156</v>
      </c>
    </row>
    <row r="12684" spans="5:9" ht="14.5" x14ac:dyDescent="0.35">
      <c r="E12684" s="113" t="s">
        <v>118971</v>
      </c>
      <c r="F12684" s="113" t="s">
        <v>18576</v>
      </c>
      <c r="G12684" s="113" t="s">
        <v>43289</v>
      </c>
      <c r="H12684" s="113" t="s">
        <v>60572</v>
      </c>
      <c r="I12684" s="113" t="s">
        <v>89155</v>
      </c>
    </row>
    <row r="12685" spans="5:9" ht="14.5" x14ac:dyDescent="0.35">
      <c r="E12685" s="113" t="s">
        <v>118970</v>
      </c>
      <c r="F12685" s="113" t="s">
        <v>18575</v>
      </c>
      <c r="G12685" s="113" t="s">
        <v>43288</v>
      </c>
      <c r="H12685" s="113" t="s">
        <v>60571</v>
      </c>
      <c r="I12685" s="113" t="s">
        <v>89154</v>
      </c>
    </row>
    <row r="12686" spans="5:9" ht="14.5" x14ac:dyDescent="0.35">
      <c r="E12686" s="113" t="s">
        <v>118969</v>
      </c>
      <c r="F12686" s="113" t="s">
        <v>18574</v>
      </c>
      <c r="G12686" s="113" t="s">
        <v>43287</v>
      </c>
      <c r="H12686" s="113" t="s">
        <v>60570</v>
      </c>
      <c r="I12686" s="113" t="s">
        <v>89153</v>
      </c>
    </row>
    <row r="12687" spans="5:9" ht="14.5" x14ac:dyDescent="0.35">
      <c r="E12687" s="113" t="s">
        <v>118968</v>
      </c>
      <c r="F12687" s="113" t="s">
        <v>18573</v>
      </c>
      <c r="G12687" s="113" t="s">
        <v>43286</v>
      </c>
      <c r="H12687" s="113" t="s">
        <v>60569</v>
      </c>
      <c r="I12687" s="113" t="s">
        <v>89152</v>
      </c>
    </row>
    <row r="12688" spans="5:9" ht="14.5" x14ac:dyDescent="0.35">
      <c r="E12688" s="113" t="s">
        <v>118967</v>
      </c>
      <c r="F12688" s="113" t="s">
        <v>18572</v>
      </c>
      <c r="G12688" s="113" t="s">
        <v>43285</v>
      </c>
      <c r="H12688" s="113" t="s">
        <v>60568</v>
      </c>
      <c r="I12688" s="113" t="s">
        <v>89151</v>
      </c>
    </row>
    <row r="12689" spans="5:9" ht="14.5" x14ac:dyDescent="0.35">
      <c r="E12689" s="113" t="s">
        <v>118966</v>
      </c>
      <c r="F12689" s="113" t="s">
        <v>18571</v>
      </c>
      <c r="G12689" s="113" t="s">
        <v>43284</v>
      </c>
      <c r="H12689" s="113" t="s">
        <v>60567</v>
      </c>
      <c r="I12689" s="113" t="s">
        <v>89150</v>
      </c>
    </row>
    <row r="12690" spans="5:9" ht="14.5" x14ac:dyDescent="0.35">
      <c r="E12690" s="113" t="s">
        <v>118965</v>
      </c>
      <c r="F12690" s="113" t="s">
        <v>18570</v>
      </c>
      <c r="G12690" s="113" t="s">
        <v>43283</v>
      </c>
      <c r="H12690" s="113" t="s">
        <v>60566</v>
      </c>
      <c r="I12690" s="113" t="s">
        <v>89149</v>
      </c>
    </row>
    <row r="12691" spans="5:9" ht="14.5" x14ac:dyDescent="0.35">
      <c r="E12691" s="113" t="s">
        <v>118964</v>
      </c>
      <c r="F12691" s="113" t="s">
        <v>18569</v>
      </c>
      <c r="G12691" s="113" t="s">
        <v>43282</v>
      </c>
      <c r="H12691" s="113" t="s">
        <v>60565</v>
      </c>
      <c r="I12691" s="113" t="s">
        <v>89148</v>
      </c>
    </row>
    <row r="12692" spans="5:9" ht="14.5" x14ac:dyDescent="0.35">
      <c r="E12692" s="113" t="s">
        <v>118963</v>
      </c>
      <c r="F12692" s="113" t="s">
        <v>18568</v>
      </c>
      <c r="G12692" s="113" t="s">
        <v>43281</v>
      </c>
      <c r="H12692" s="113" t="s">
        <v>60564</v>
      </c>
      <c r="I12692" s="113" t="s">
        <v>89147</v>
      </c>
    </row>
    <row r="12693" spans="5:9" ht="14.5" x14ac:dyDescent="0.35">
      <c r="E12693" s="113" t="s">
        <v>118962</v>
      </c>
      <c r="F12693" s="113" t="s">
        <v>18567</v>
      </c>
      <c r="G12693" s="113" t="s">
        <v>43280</v>
      </c>
      <c r="H12693" s="113" t="s">
        <v>60563</v>
      </c>
      <c r="I12693" s="113" t="s">
        <v>89146</v>
      </c>
    </row>
    <row r="12694" spans="5:9" ht="14.5" x14ac:dyDescent="0.35">
      <c r="E12694" s="113" t="s">
        <v>118961</v>
      </c>
      <c r="F12694" s="113" t="s">
        <v>18566</v>
      </c>
      <c r="G12694" s="113" t="s">
        <v>43279</v>
      </c>
      <c r="H12694" s="113" t="s">
        <v>60562</v>
      </c>
      <c r="I12694" s="113" t="s">
        <v>89145</v>
      </c>
    </row>
    <row r="12695" spans="5:9" ht="14.5" x14ac:dyDescent="0.35">
      <c r="E12695" s="113" t="s">
        <v>118960</v>
      </c>
      <c r="F12695" s="113" t="s">
        <v>18565</v>
      </c>
      <c r="G12695" s="113" t="s">
        <v>43278</v>
      </c>
      <c r="H12695" s="113" t="s">
        <v>60561</v>
      </c>
      <c r="I12695" s="113" t="s">
        <v>89144</v>
      </c>
    </row>
    <row r="12696" spans="5:9" ht="14.5" x14ac:dyDescent="0.35">
      <c r="E12696" s="113" t="s">
        <v>118959</v>
      </c>
      <c r="F12696" s="113" t="s">
        <v>18564</v>
      </c>
      <c r="G12696" s="113" t="s">
        <v>43277</v>
      </c>
      <c r="H12696" s="113" t="s">
        <v>60560</v>
      </c>
      <c r="I12696" s="113" t="s">
        <v>89143</v>
      </c>
    </row>
    <row r="12697" spans="5:9" ht="14.5" x14ac:dyDescent="0.35">
      <c r="E12697" s="113" t="s">
        <v>118958</v>
      </c>
      <c r="F12697" s="113" t="s">
        <v>18563</v>
      </c>
      <c r="G12697" s="113" t="s">
        <v>43276</v>
      </c>
      <c r="H12697" s="113" t="s">
        <v>60559</v>
      </c>
      <c r="I12697" s="113" t="s">
        <v>89142</v>
      </c>
    </row>
    <row r="12698" spans="5:9" ht="14.5" x14ac:dyDescent="0.35">
      <c r="E12698" s="113" t="s">
        <v>118957</v>
      </c>
      <c r="F12698" s="113" t="s">
        <v>18562</v>
      </c>
      <c r="G12698" s="113" t="s">
        <v>43275</v>
      </c>
      <c r="H12698" s="113" t="s">
        <v>60558</v>
      </c>
      <c r="I12698" s="113" t="s">
        <v>89141</v>
      </c>
    </row>
    <row r="12699" spans="5:9" ht="14.5" x14ac:dyDescent="0.35">
      <c r="E12699" s="113" t="s">
        <v>118956</v>
      </c>
      <c r="F12699" s="113" t="s">
        <v>18561</v>
      </c>
      <c r="G12699" s="113" t="s">
        <v>43274</v>
      </c>
      <c r="H12699" s="113" t="s">
        <v>60557</v>
      </c>
      <c r="I12699" s="113" t="s">
        <v>89140</v>
      </c>
    </row>
    <row r="12700" spans="5:9" ht="14.5" x14ac:dyDescent="0.35">
      <c r="E12700" s="113" t="s">
        <v>118955</v>
      </c>
      <c r="F12700" s="113" t="s">
        <v>18560</v>
      </c>
      <c r="G12700" s="113" t="s">
        <v>43273</v>
      </c>
      <c r="H12700" s="113" t="s">
        <v>60556</v>
      </c>
      <c r="I12700" s="113" t="s">
        <v>89139</v>
      </c>
    </row>
    <row r="12701" spans="5:9" ht="14.5" x14ac:dyDescent="0.35">
      <c r="E12701" s="113" t="s">
        <v>118954</v>
      </c>
      <c r="F12701" s="113" t="s">
        <v>18559</v>
      </c>
      <c r="G12701" s="113" t="s">
        <v>43272</v>
      </c>
      <c r="H12701" s="113" t="s">
        <v>60555</v>
      </c>
      <c r="I12701" s="113" t="s">
        <v>89138</v>
      </c>
    </row>
    <row r="12702" spans="5:9" ht="14.5" x14ac:dyDescent="0.35">
      <c r="E12702" s="113" t="s">
        <v>118953</v>
      </c>
      <c r="F12702" s="113" t="s">
        <v>18558</v>
      </c>
      <c r="G12702" s="113" t="s">
        <v>43271</v>
      </c>
      <c r="H12702" s="113" t="s">
        <v>60554</v>
      </c>
      <c r="I12702" s="113" t="s">
        <v>89137</v>
      </c>
    </row>
    <row r="12703" spans="5:9" ht="14.5" x14ac:dyDescent="0.35">
      <c r="E12703" s="113" t="s">
        <v>118952</v>
      </c>
      <c r="F12703" s="113" t="s">
        <v>18557</v>
      </c>
      <c r="G12703" s="113" t="s">
        <v>43270</v>
      </c>
      <c r="H12703" s="113" t="s">
        <v>60553</v>
      </c>
      <c r="I12703" s="113" t="s">
        <v>89136</v>
      </c>
    </row>
    <row r="12704" spans="5:9" ht="14.5" x14ac:dyDescent="0.35">
      <c r="E12704" s="113" t="s">
        <v>118951</v>
      </c>
      <c r="F12704" s="113" t="s">
        <v>18556</v>
      </c>
      <c r="G12704" s="113" t="s">
        <v>43269</v>
      </c>
      <c r="H12704" s="113" t="s">
        <v>60552</v>
      </c>
      <c r="I12704" s="113" t="s">
        <v>89135</v>
      </c>
    </row>
    <row r="12705" spans="5:9" ht="14.5" x14ac:dyDescent="0.35">
      <c r="E12705" s="113" t="s">
        <v>118950</v>
      </c>
      <c r="F12705" s="113" t="s">
        <v>18555</v>
      </c>
      <c r="G12705" s="113" t="s">
        <v>43268</v>
      </c>
      <c r="H12705" s="113" t="s">
        <v>60551</v>
      </c>
      <c r="I12705" s="113" t="s">
        <v>89134</v>
      </c>
    </row>
    <row r="12706" spans="5:9" ht="14.5" x14ac:dyDescent="0.35">
      <c r="E12706" s="113" t="s">
        <v>118949</v>
      </c>
      <c r="F12706" s="113" t="s">
        <v>18554</v>
      </c>
      <c r="G12706" s="113" t="s">
        <v>43267</v>
      </c>
      <c r="H12706" s="113" t="s">
        <v>60550</v>
      </c>
      <c r="I12706" s="113" t="s">
        <v>89133</v>
      </c>
    </row>
    <row r="12707" spans="5:9" ht="14.5" x14ac:dyDescent="0.35">
      <c r="E12707" s="113" t="s">
        <v>118948</v>
      </c>
      <c r="F12707" s="113" t="s">
        <v>18553</v>
      </c>
      <c r="G12707" s="113" t="s">
        <v>43266</v>
      </c>
      <c r="H12707" s="113" t="s">
        <v>60549</v>
      </c>
      <c r="I12707" s="113" t="s">
        <v>89132</v>
      </c>
    </row>
    <row r="12708" spans="5:9" ht="14.5" x14ac:dyDescent="0.35">
      <c r="E12708" s="113" t="s">
        <v>118947</v>
      </c>
      <c r="F12708" s="113" t="s">
        <v>18552</v>
      </c>
      <c r="G12708" s="113" t="s">
        <v>43265</v>
      </c>
      <c r="H12708" s="113" t="s">
        <v>60548</v>
      </c>
      <c r="I12708" s="113" t="s">
        <v>89131</v>
      </c>
    </row>
    <row r="12709" spans="5:9" ht="14.5" x14ac:dyDescent="0.35">
      <c r="E12709" s="113" t="s">
        <v>118946</v>
      </c>
      <c r="F12709" s="113" t="s">
        <v>18551</v>
      </c>
      <c r="G12709" s="113" t="s">
        <v>43264</v>
      </c>
      <c r="H12709" s="113" t="s">
        <v>60547</v>
      </c>
      <c r="I12709" s="113" t="s">
        <v>89130</v>
      </c>
    </row>
    <row r="12710" spans="5:9" ht="14.5" x14ac:dyDescent="0.35">
      <c r="E12710" s="113" t="s">
        <v>118945</v>
      </c>
      <c r="F12710" s="113" t="s">
        <v>18550</v>
      </c>
      <c r="G12710" s="113" t="s">
        <v>43263</v>
      </c>
      <c r="H12710" s="113" t="s">
        <v>60546</v>
      </c>
      <c r="I12710" s="113" t="s">
        <v>89129</v>
      </c>
    </row>
    <row r="12711" spans="5:9" ht="14.5" x14ac:dyDescent="0.35">
      <c r="E12711" s="113" t="s">
        <v>118944</v>
      </c>
      <c r="F12711" s="113" t="s">
        <v>18549</v>
      </c>
      <c r="G12711" s="113" t="s">
        <v>43262</v>
      </c>
      <c r="H12711" s="113" t="s">
        <v>60545</v>
      </c>
      <c r="I12711" s="113" t="s">
        <v>89128</v>
      </c>
    </row>
    <row r="12712" spans="5:9" ht="14.5" x14ac:dyDescent="0.35">
      <c r="E12712" s="113" t="s">
        <v>118943</v>
      </c>
      <c r="F12712" s="113" t="s">
        <v>18548</v>
      </c>
      <c r="G12712" s="113" t="s">
        <v>43261</v>
      </c>
      <c r="H12712" s="113" t="s">
        <v>60544</v>
      </c>
      <c r="I12712" s="113" t="s">
        <v>89127</v>
      </c>
    </row>
    <row r="12713" spans="5:9" ht="14.5" x14ac:dyDescent="0.35">
      <c r="E12713" s="113" t="s">
        <v>118942</v>
      </c>
      <c r="F12713" s="113" t="s">
        <v>18547</v>
      </c>
      <c r="G12713" s="113" t="s">
        <v>43260</v>
      </c>
      <c r="H12713" s="113" t="s">
        <v>60543</v>
      </c>
      <c r="I12713" s="113" t="s">
        <v>89126</v>
      </c>
    </row>
    <row r="12714" spans="5:9" ht="14.5" x14ac:dyDescent="0.35">
      <c r="E12714" s="113" t="s">
        <v>118941</v>
      </c>
      <c r="F12714" s="113" t="s">
        <v>18546</v>
      </c>
      <c r="G12714" s="113" t="s">
        <v>43259</v>
      </c>
      <c r="H12714" s="113" t="s">
        <v>60542</v>
      </c>
      <c r="I12714" s="113" t="s">
        <v>89125</v>
      </c>
    </row>
    <row r="12715" spans="5:9" ht="14.5" x14ac:dyDescent="0.35">
      <c r="E12715" s="113" t="s">
        <v>118940</v>
      </c>
      <c r="F12715" s="113" t="s">
        <v>18545</v>
      </c>
      <c r="G12715" s="113" t="s">
        <v>43258</v>
      </c>
      <c r="H12715" s="113" t="s">
        <v>60541</v>
      </c>
      <c r="I12715" s="113" t="s">
        <v>89124</v>
      </c>
    </row>
    <row r="12716" spans="5:9" ht="14.5" x14ac:dyDescent="0.35">
      <c r="E12716" s="113" t="s">
        <v>118939</v>
      </c>
      <c r="F12716" s="113" t="s">
        <v>18544</v>
      </c>
      <c r="G12716" s="113" t="s">
        <v>43257</v>
      </c>
      <c r="H12716" s="113" t="s">
        <v>60540</v>
      </c>
      <c r="I12716" s="113" t="s">
        <v>89123</v>
      </c>
    </row>
    <row r="12717" spans="5:9" ht="14.5" x14ac:dyDescent="0.35">
      <c r="E12717" s="113" t="s">
        <v>118938</v>
      </c>
      <c r="F12717" s="113" t="s">
        <v>18543</v>
      </c>
      <c r="G12717" s="113" t="s">
        <v>43256</v>
      </c>
      <c r="H12717" s="113" t="s">
        <v>60539</v>
      </c>
      <c r="I12717" s="113" t="s">
        <v>89122</v>
      </c>
    </row>
    <row r="12718" spans="5:9" ht="14.5" x14ac:dyDescent="0.35">
      <c r="E12718" s="113" t="s">
        <v>118937</v>
      </c>
      <c r="F12718" s="113" t="s">
        <v>18542</v>
      </c>
      <c r="G12718" s="113" t="s">
        <v>43255</v>
      </c>
      <c r="H12718" s="113" t="s">
        <v>60538</v>
      </c>
      <c r="I12718" s="113" t="s">
        <v>89121</v>
      </c>
    </row>
    <row r="12719" spans="5:9" ht="14.5" x14ac:dyDescent="0.35">
      <c r="E12719" s="113" t="s">
        <v>118936</v>
      </c>
      <c r="F12719" s="113" t="s">
        <v>18541</v>
      </c>
      <c r="G12719" s="113" t="s">
        <v>43254</v>
      </c>
      <c r="H12719" s="113" t="s">
        <v>60537</v>
      </c>
      <c r="I12719" s="113" t="s">
        <v>89120</v>
      </c>
    </row>
    <row r="12720" spans="5:9" ht="14.5" x14ac:dyDescent="0.35">
      <c r="E12720" s="113" t="s">
        <v>118935</v>
      </c>
      <c r="F12720" s="113" t="s">
        <v>18540</v>
      </c>
      <c r="G12720" s="113" t="s">
        <v>43253</v>
      </c>
      <c r="H12720" s="113" t="s">
        <v>60536</v>
      </c>
      <c r="I12720" s="113" t="s">
        <v>89119</v>
      </c>
    </row>
    <row r="12721" spans="5:9" ht="14.5" x14ac:dyDescent="0.35">
      <c r="E12721" s="113" t="s">
        <v>118934</v>
      </c>
      <c r="F12721" s="113" t="s">
        <v>18539</v>
      </c>
      <c r="G12721" s="113" t="s">
        <v>43252</v>
      </c>
      <c r="H12721" s="113" t="s">
        <v>60535</v>
      </c>
      <c r="I12721" s="113" t="s">
        <v>89118</v>
      </c>
    </row>
    <row r="12722" spans="5:9" ht="14.5" x14ac:dyDescent="0.35">
      <c r="E12722" s="113" t="s">
        <v>118933</v>
      </c>
      <c r="F12722" s="113" t="s">
        <v>18538</v>
      </c>
      <c r="G12722" s="113" t="s">
        <v>43251</v>
      </c>
      <c r="H12722" s="113" t="s">
        <v>60534</v>
      </c>
      <c r="I12722" s="113" t="s">
        <v>89117</v>
      </c>
    </row>
    <row r="12723" spans="5:9" ht="14.5" x14ac:dyDescent="0.35">
      <c r="E12723" s="113" t="s">
        <v>118932</v>
      </c>
      <c r="F12723" s="113" t="s">
        <v>18537</v>
      </c>
      <c r="G12723" s="113" t="s">
        <v>43250</v>
      </c>
      <c r="H12723" s="113" t="s">
        <v>60533</v>
      </c>
      <c r="I12723" s="113" t="s">
        <v>89116</v>
      </c>
    </row>
    <row r="12724" spans="5:9" ht="14.5" x14ac:dyDescent="0.35">
      <c r="E12724" s="113" t="s">
        <v>118931</v>
      </c>
      <c r="F12724" s="113" t="s">
        <v>18536</v>
      </c>
      <c r="G12724" s="113" t="s">
        <v>43249</v>
      </c>
      <c r="H12724" s="113" t="s">
        <v>60532</v>
      </c>
      <c r="I12724" s="113" t="s">
        <v>89115</v>
      </c>
    </row>
    <row r="12725" spans="5:9" ht="14.5" x14ac:dyDescent="0.35">
      <c r="E12725" s="113" t="s">
        <v>118930</v>
      </c>
      <c r="F12725" s="113" t="s">
        <v>18535</v>
      </c>
      <c r="G12725" s="113" t="s">
        <v>43248</v>
      </c>
      <c r="H12725" s="113" t="s">
        <v>60531</v>
      </c>
      <c r="I12725" s="113" t="s">
        <v>89114</v>
      </c>
    </row>
    <row r="12726" spans="5:9" ht="14.5" x14ac:dyDescent="0.35">
      <c r="E12726" s="113" t="s">
        <v>118929</v>
      </c>
      <c r="F12726" s="113" t="s">
        <v>18534</v>
      </c>
      <c r="G12726" s="113" t="s">
        <v>43247</v>
      </c>
      <c r="H12726" s="113" t="s">
        <v>60530</v>
      </c>
      <c r="I12726" s="113" t="s">
        <v>89113</v>
      </c>
    </row>
    <row r="12727" spans="5:9" ht="14.5" x14ac:dyDescent="0.35">
      <c r="E12727" s="113" t="s">
        <v>118928</v>
      </c>
      <c r="F12727" s="113" t="s">
        <v>18533</v>
      </c>
      <c r="G12727" s="113" t="s">
        <v>43246</v>
      </c>
      <c r="H12727" s="113" t="s">
        <v>60529</v>
      </c>
      <c r="I12727" s="113" t="s">
        <v>89112</v>
      </c>
    </row>
    <row r="12728" spans="5:9" ht="14.5" x14ac:dyDescent="0.35">
      <c r="E12728" s="113" t="s">
        <v>118927</v>
      </c>
      <c r="F12728" s="113" t="s">
        <v>18532</v>
      </c>
      <c r="G12728" s="113" t="s">
        <v>43245</v>
      </c>
      <c r="H12728" s="113" t="s">
        <v>60528</v>
      </c>
      <c r="I12728" s="113" t="s">
        <v>89111</v>
      </c>
    </row>
    <row r="12729" spans="5:9" ht="14.5" x14ac:dyDescent="0.35">
      <c r="E12729" s="113" t="s">
        <v>118926</v>
      </c>
      <c r="F12729" s="113" t="s">
        <v>18531</v>
      </c>
      <c r="G12729" s="113" t="s">
        <v>43244</v>
      </c>
      <c r="H12729" s="113" t="s">
        <v>60527</v>
      </c>
      <c r="I12729" s="113" t="s">
        <v>89110</v>
      </c>
    </row>
    <row r="12730" spans="5:9" ht="14.5" x14ac:dyDescent="0.35">
      <c r="E12730" s="113" t="s">
        <v>118925</v>
      </c>
      <c r="F12730" s="113" t="s">
        <v>18530</v>
      </c>
      <c r="G12730" s="113" t="s">
        <v>43243</v>
      </c>
      <c r="H12730" s="113" t="s">
        <v>60526</v>
      </c>
      <c r="I12730" s="113" t="s">
        <v>89109</v>
      </c>
    </row>
    <row r="12731" spans="5:9" ht="14.5" x14ac:dyDescent="0.35">
      <c r="E12731" s="113" t="s">
        <v>118924</v>
      </c>
      <c r="F12731" s="113" t="s">
        <v>18529</v>
      </c>
      <c r="G12731" s="113" t="s">
        <v>43242</v>
      </c>
      <c r="H12731" s="113" t="s">
        <v>60525</v>
      </c>
      <c r="I12731" s="113" t="s">
        <v>89108</v>
      </c>
    </row>
    <row r="12732" spans="5:9" ht="14.5" x14ac:dyDescent="0.35">
      <c r="E12732" s="113" t="s">
        <v>118923</v>
      </c>
      <c r="F12732" s="113" t="s">
        <v>18528</v>
      </c>
      <c r="G12732" s="113" t="s">
        <v>43241</v>
      </c>
      <c r="H12732" s="113" t="s">
        <v>60524</v>
      </c>
      <c r="I12732" s="113" t="s">
        <v>89107</v>
      </c>
    </row>
    <row r="12733" spans="5:9" ht="14.5" x14ac:dyDescent="0.35">
      <c r="E12733" s="113" t="s">
        <v>118922</v>
      </c>
      <c r="F12733" s="113" t="s">
        <v>18527</v>
      </c>
      <c r="G12733" s="113" t="s">
        <v>43240</v>
      </c>
      <c r="H12733" s="113" t="s">
        <v>60523</v>
      </c>
      <c r="I12733" s="113" t="s">
        <v>89106</v>
      </c>
    </row>
    <row r="12734" spans="5:9" ht="14.5" x14ac:dyDescent="0.35">
      <c r="E12734" s="113" t="s">
        <v>118921</v>
      </c>
      <c r="F12734" s="113" t="s">
        <v>18526</v>
      </c>
      <c r="G12734" s="113" t="s">
        <v>140760</v>
      </c>
      <c r="H12734" s="113" t="s">
        <v>60522</v>
      </c>
      <c r="I12734" s="113" t="s">
        <v>89105</v>
      </c>
    </row>
    <row r="12735" spans="5:9" ht="14.5" x14ac:dyDescent="0.35">
      <c r="E12735" s="113" t="s">
        <v>118920</v>
      </c>
      <c r="F12735" s="113" t="s">
        <v>18525</v>
      </c>
      <c r="G12735" s="113" t="s">
        <v>125096</v>
      </c>
      <c r="H12735" s="113" t="s">
        <v>60521</v>
      </c>
      <c r="I12735" s="113" t="s">
        <v>89104</v>
      </c>
    </row>
    <row r="12736" spans="5:9" ht="14.5" x14ac:dyDescent="0.35">
      <c r="E12736" s="113" t="s">
        <v>118919</v>
      </c>
      <c r="F12736" s="113" t="s">
        <v>18524</v>
      </c>
      <c r="G12736" s="113" t="s">
        <v>125097</v>
      </c>
      <c r="H12736" s="113" t="s">
        <v>60520</v>
      </c>
      <c r="I12736" s="113" t="s">
        <v>89103</v>
      </c>
    </row>
    <row r="12737" spans="5:9" ht="14.5" x14ac:dyDescent="0.35">
      <c r="E12737" s="113" t="s">
        <v>118918</v>
      </c>
      <c r="F12737" s="113" t="s">
        <v>18523</v>
      </c>
      <c r="G12737" s="113" t="s">
        <v>122349</v>
      </c>
      <c r="H12737" s="113" t="s">
        <v>60519</v>
      </c>
      <c r="I12737" s="113" t="s">
        <v>89102</v>
      </c>
    </row>
    <row r="12738" spans="5:9" ht="14.5" x14ac:dyDescent="0.35">
      <c r="E12738" s="113" t="s">
        <v>118917</v>
      </c>
      <c r="F12738" s="113" t="s">
        <v>18522</v>
      </c>
      <c r="G12738" s="113" t="s">
        <v>122348</v>
      </c>
      <c r="H12738" s="113" t="s">
        <v>60518</v>
      </c>
      <c r="I12738" s="113" t="s">
        <v>89101</v>
      </c>
    </row>
    <row r="12739" spans="5:9" ht="14.5" x14ac:dyDescent="0.35">
      <c r="E12739" s="113" t="s">
        <v>118916</v>
      </c>
      <c r="F12739" s="113" t="s">
        <v>18521</v>
      </c>
      <c r="G12739" s="113" t="s">
        <v>118131</v>
      </c>
      <c r="H12739" s="113" t="s">
        <v>60517</v>
      </c>
      <c r="I12739" s="113" t="s">
        <v>89100</v>
      </c>
    </row>
    <row r="12740" spans="5:9" ht="14.5" x14ac:dyDescent="0.35">
      <c r="E12740" s="113" t="s">
        <v>118915</v>
      </c>
      <c r="F12740" s="113" t="s">
        <v>18520</v>
      </c>
      <c r="G12740" s="113" t="s">
        <v>118130</v>
      </c>
      <c r="H12740" s="113" t="s">
        <v>60516</v>
      </c>
      <c r="I12740" s="113" t="s">
        <v>89099</v>
      </c>
    </row>
    <row r="12741" spans="5:9" ht="14.5" x14ac:dyDescent="0.35">
      <c r="E12741" s="113" t="s">
        <v>118914</v>
      </c>
      <c r="F12741" s="113" t="s">
        <v>18519</v>
      </c>
      <c r="G12741" s="113" t="s">
        <v>115160</v>
      </c>
      <c r="H12741" s="113" t="s">
        <v>60515</v>
      </c>
      <c r="I12741" s="113" t="s">
        <v>89098</v>
      </c>
    </row>
    <row r="12742" spans="5:9" ht="14.5" x14ac:dyDescent="0.35">
      <c r="E12742" s="113" t="s">
        <v>118913</v>
      </c>
      <c r="F12742" s="113" t="s">
        <v>18518</v>
      </c>
      <c r="G12742" s="113" t="s">
        <v>115159</v>
      </c>
      <c r="H12742" s="113" t="s">
        <v>60514</v>
      </c>
      <c r="I12742" s="113" t="s">
        <v>89097</v>
      </c>
    </row>
    <row r="12743" spans="5:9" ht="14.5" x14ac:dyDescent="0.35">
      <c r="E12743" s="113" t="s">
        <v>118912</v>
      </c>
      <c r="F12743" s="113" t="s">
        <v>18517</v>
      </c>
      <c r="G12743" s="113" t="s">
        <v>109894</v>
      </c>
      <c r="H12743" s="113" t="s">
        <v>60513</v>
      </c>
      <c r="I12743" s="113" t="s">
        <v>89096</v>
      </c>
    </row>
    <row r="12744" spans="5:9" ht="14.5" x14ac:dyDescent="0.35">
      <c r="E12744" s="113" t="s">
        <v>118911</v>
      </c>
      <c r="F12744" s="113" t="s">
        <v>18516</v>
      </c>
      <c r="G12744" s="113" t="s">
        <v>109893</v>
      </c>
      <c r="H12744" s="113" t="s">
        <v>60512</v>
      </c>
      <c r="I12744" s="113" t="s">
        <v>89095</v>
      </c>
    </row>
    <row r="12745" spans="5:9" ht="14.5" x14ac:dyDescent="0.35">
      <c r="E12745" s="113" t="s">
        <v>118910</v>
      </c>
      <c r="F12745" s="113" t="s">
        <v>18515</v>
      </c>
      <c r="G12745" s="113" t="s">
        <v>109892</v>
      </c>
      <c r="H12745" s="113" t="s">
        <v>140761</v>
      </c>
      <c r="I12745" s="113" t="s">
        <v>89094</v>
      </c>
    </row>
    <row r="12746" spans="5:9" ht="14.5" x14ac:dyDescent="0.35">
      <c r="E12746" s="113" t="s">
        <v>118909</v>
      </c>
      <c r="F12746" s="113" t="s">
        <v>18514</v>
      </c>
      <c r="G12746" s="113" t="s">
        <v>43239</v>
      </c>
      <c r="H12746" s="113" t="s">
        <v>49539</v>
      </c>
      <c r="I12746" s="113" t="s">
        <v>89093</v>
      </c>
    </row>
    <row r="12747" spans="5:9" ht="14.5" x14ac:dyDescent="0.35">
      <c r="E12747" s="113" t="s">
        <v>118908</v>
      </c>
      <c r="F12747" s="113" t="s">
        <v>18513</v>
      </c>
      <c r="G12747" s="113" t="s">
        <v>43238</v>
      </c>
      <c r="H12747" s="113" t="s">
        <v>125799</v>
      </c>
      <c r="I12747" s="113" t="s">
        <v>89092</v>
      </c>
    </row>
    <row r="12748" spans="5:9" ht="14.5" x14ac:dyDescent="0.35">
      <c r="E12748" s="113" t="s">
        <v>118907</v>
      </c>
      <c r="F12748" s="113" t="s">
        <v>18512</v>
      </c>
      <c r="G12748" s="113" t="s">
        <v>43237</v>
      </c>
      <c r="H12748" s="113" t="s">
        <v>125800</v>
      </c>
      <c r="I12748" s="113" t="s">
        <v>89091</v>
      </c>
    </row>
    <row r="12749" spans="5:9" ht="14.5" x14ac:dyDescent="0.35">
      <c r="E12749" s="113" t="s">
        <v>118906</v>
      </c>
      <c r="F12749" s="113" t="s">
        <v>18511</v>
      </c>
      <c r="G12749" s="113" t="s">
        <v>43236</v>
      </c>
      <c r="H12749" s="113" t="s">
        <v>125801</v>
      </c>
      <c r="I12749" s="113" t="s">
        <v>89090</v>
      </c>
    </row>
    <row r="12750" spans="5:9" ht="14.5" x14ac:dyDescent="0.35">
      <c r="E12750" s="113" t="s">
        <v>118905</v>
      </c>
      <c r="F12750" s="113" t="s">
        <v>18510</v>
      </c>
      <c r="G12750" s="113" t="s">
        <v>43235</v>
      </c>
      <c r="H12750" s="113" t="s">
        <v>125802</v>
      </c>
      <c r="I12750" s="113" t="s">
        <v>89089</v>
      </c>
    </row>
    <row r="12751" spans="5:9" ht="14.5" x14ac:dyDescent="0.35">
      <c r="E12751" s="113" t="s">
        <v>118904</v>
      </c>
      <c r="F12751" s="113" t="s">
        <v>18509</v>
      </c>
      <c r="G12751" s="113" t="s">
        <v>43234</v>
      </c>
      <c r="H12751" s="113" t="s">
        <v>85561</v>
      </c>
      <c r="I12751" s="113" t="s">
        <v>89088</v>
      </c>
    </row>
    <row r="12752" spans="5:9" ht="14.5" x14ac:dyDescent="0.35">
      <c r="E12752" s="113" t="s">
        <v>118903</v>
      </c>
      <c r="F12752" s="113" t="s">
        <v>18508</v>
      </c>
      <c r="G12752" s="113" t="s">
        <v>43233</v>
      </c>
      <c r="H12752" s="113" t="s">
        <v>85560</v>
      </c>
      <c r="I12752" s="113" t="s">
        <v>89087</v>
      </c>
    </row>
    <row r="12753" spans="5:9" ht="14.5" x14ac:dyDescent="0.35">
      <c r="E12753" s="113" t="s">
        <v>118902</v>
      </c>
      <c r="F12753" s="113" t="s">
        <v>18507</v>
      </c>
      <c r="G12753" s="113" t="s">
        <v>43232</v>
      </c>
      <c r="H12753" s="113" t="s">
        <v>85559</v>
      </c>
      <c r="I12753" s="113" t="s">
        <v>89086</v>
      </c>
    </row>
    <row r="12754" spans="5:9" ht="14.5" x14ac:dyDescent="0.35">
      <c r="E12754" s="113" t="s">
        <v>118901</v>
      </c>
      <c r="F12754" s="113" t="s">
        <v>18506</v>
      </c>
      <c r="G12754" s="113" t="s">
        <v>43231</v>
      </c>
      <c r="H12754" s="113" t="s">
        <v>85558</v>
      </c>
      <c r="I12754" s="113" t="s">
        <v>89085</v>
      </c>
    </row>
    <row r="12755" spans="5:9" ht="14.5" x14ac:dyDescent="0.35">
      <c r="E12755" s="113" t="s">
        <v>118900</v>
      </c>
      <c r="F12755" s="113" t="s">
        <v>18505</v>
      </c>
      <c r="G12755" s="113" t="s">
        <v>43230</v>
      </c>
      <c r="H12755" s="113" t="s">
        <v>85557</v>
      </c>
      <c r="I12755" s="113" t="s">
        <v>89084</v>
      </c>
    </row>
    <row r="12756" spans="5:9" ht="14.5" x14ac:dyDescent="0.35">
      <c r="E12756" s="113" t="s">
        <v>118899</v>
      </c>
      <c r="F12756" s="113" t="s">
        <v>18504</v>
      </c>
      <c r="G12756" s="113" t="s">
        <v>43229</v>
      </c>
      <c r="H12756" s="113" t="s">
        <v>85556</v>
      </c>
      <c r="I12756" s="113" t="s">
        <v>89083</v>
      </c>
    </row>
    <row r="12757" spans="5:9" ht="14.5" x14ac:dyDescent="0.35">
      <c r="E12757" s="113" t="s">
        <v>118898</v>
      </c>
      <c r="F12757" s="113" t="s">
        <v>18503</v>
      </c>
      <c r="G12757" s="113" t="s">
        <v>43228</v>
      </c>
      <c r="H12757" s="113" t="s">
        <v>85555</v>
      </c>
      <c r="I12757" s="113" t="s">
        <v>89082</v>
      </c>
    </row>
    <row r="12758" spans="5:9" ht="14.5" x14ac:dyDescent="0.35">
      <c r="E12758" s="113" t="s">
        <v>118897</v>
      </c>
      <c r="F12758" s="113" t="s">
        <v>18502</v>
      </c>
      <c r="G12758" s="113" t="s">
        <v>43227</v>
      </c>
      <c r="H12758" s="113" t="s">
        <v>85554</v>
      </c>
      <c r="I12758" s="113" t="s">
        <v>89081</v>
      </c>
    </row>
    <row r="12759" spans="5:9" ht="14.5" x14ac:dyDescent="0.35">
      <c r="E12759" s="113" t="s">
        <v>118896</v>
      </c>
      <c r="F12759" s="113" t="s">
        <v>18501</v>
      </c>
      <c r="G12759" s="113" t="s">
        <v>43226</v>
      </c>
      <c r="H12759" s="113" t="s">
        <v>85553</v>
      </c>
      <c r="I12759" s="113" t="s">
        <v>89080</v>
      </c>
    </row>
    <row r="12760" spans="5:9" ht="14.5" x14ac:dyDescent="0.35">
      <c r="E12760" s="113" t="s">
        <v>118895</v>
      </c>
      <c r="F12760" s="113" t="s">
        <v>18500</v>
      </c>
      <c r="G12760" s="113" t="s">
        <v>43225</v>
      </c>
      <c r="H12760" s="113" t="s">
        <v>85552</v>
      </c>
      <c r="I12760" s="113" t="s">
        <v>89079</v>
      </c>
    </row>
    <row r="12761" spans="5:9" ht="14.5" x14ac:dyDescent="0.35">
      <c r="E12761" s="113" t="s">
        <v>118894</v>
      </c>
      <c r="F12761" s="113" t="s">
        <v>18499</v>
      </c>
      <c r="G12761" s="113" t="s">
        <v>43224</v>
      </c>
      <c r="H12761" s="113" t="s">
        <v>85551</v>
      </c>
      <c r="I12761" s="113" t="s">
        <v>89078</v>
      </c>
    </row>
    <row r="12762" spans="5:9" ht="14.5" x14ac:dyDescent="0.35">
      <c r="E12762" s="113" t="s">
        <v>118893</v>
      </c>
      <c r="F12762" s="113" t="s">
        <v>18498</v>
      </c>
      <c r="G12762" s="113" t="s">
        <v>43223</v>
      </c>
      <c r="H12762" s="113" t="s">
        <v>85550</v>
      </c>
      <c r="I12762" s="113" t="s">
        <v>89077</v>
      </c>
    </row>
    <row r="12763" spans="5:9" ht="14.5" x14ac:dyDescent="0.35">
      <c r="E12763" s="113" t="s">
        <v>118892</v>
      </c>
      <c r="F12763" s="113" t="s">
        <v>18497</v>
      </c>
      <c r="G12763" s="113" t="s">
        <v>43222</v>
      </c>
      <c r="H12763" s="113" t="s">
        <v>85549</v>
      </c>
      <c r="I12763" s="113" t="s">
        <v>89076</v>
      </c>
    </row>
    <row r="12764" spans="5:9" ht="14.5" x14ac:dyDescent="0.35">
      <c r="E12764" s="113" t="s">
        <v>118891</v>
      </c>
      <c r="F12764" s="113" t="s">
        <v>18496</v>
      </c>
      <c r="G12764" s="113" t="s">
        <v>43221</v>
      </c>
      <c r="H12764" s="113" t="s">
        <v>49428</v>
      </c>
      <c r="I12764" s="113" t="s">
        <v>89075</v>
      </c>
    </row>
    <row r="12765" spans="5:9" ht="14.5" x14ac:dyDescent="0.35">
      <c r="E12765" s="113" t="s">
        <v>118890</v>
      </c>
      <c r="F12765" s="113" t="s">
        <v>18495</v>
      </c>
      <c r="G12765" s="113" t="s">
        <v>43220</v>
      </c>
      <c r="H12765" s="113" t="s">
        <v>85548</v>
      </c>
      <c r="I12765" s="113" t="s">
        <v>89074</v>
      </c>
    </row>
    <row r="12766" spans="5:9" ht="14.5" x14ac:dyDescent="0.35">
      <c r="E12766" s="113" t="s">
        <v>118889</v>
      </c>
      <c r="F12766" s="113" t="s">
        <v>18494</v>
      </c>
      <c r="G12766" s="113" t="s">
        <v>43219</v>
      </c>
      <c r="H12766" s="113" t="s">
        <v>85547</v>
      </c>
      <c r="I12766" s="113" t="s">
        <v>89073</v>
      </c>
    </row>
    <row r="12767" spans="5:9" ht="14.5" x14ac:dyDescent="0.35">
      <c r="E12767" s="113" t="s">
        <v>118888</v>
      </c>
      <c r="F12767" s="113" t="s">
        <v>18493</v>
      </c>
      <c r="G12767" s="113" t="s">
        <v>43218</v>
      </c>
      <c r="H12767" s="113" t="s">
        <v>85546</v>
      </c>
      <c r="I12767" s="113" t="s">
        <v>89072</v>
      </c>
    </row>
    <row r="12768" spans="5:9" ht="14.5" x14ac:dyDescent="0.35">
      <c r="E12768" s="113" t="s">
        <v>118887</v>
      </c>
      <c r="F12768" s="113" t="s">
        <v>18492</v>
      </c>
      <c r="G12768" s="113" t="s">
        <v>43217</v>
      </c>
      <c r="H12768" s="113" t="s">
        <v>85545</v>
      </c>
      <c r="I12768" s="113" t="s">
        <v>89071</v>
      </c>
    </row>
    <row r="12769" spans="5:9" ht="14.5" x14ac:dyDescent="0.35">
      <c r="E12769" s="113" t="s">
        <v>118886</v>
      </c>
      <c r="F12769" s="113" t="s">
        <v>18491</v>
      </c>
      <c r="G12769" s="113" t="s">
        <v>43216</v>
      </c>
      <c r="H12769" s="113" t="s">
        <v>85544</v>
      </c>
      <c r="I12769" s="113" t="s">
        <v>89070</v>
      </c>
    </row>
    <row r="12770" spans="5:9" ht="14.5" x14ac:dyDescent="0.35">
      <c r="E12770" s="113" t="s">
        <v>118885</v>
      </c>
      <c r="F12770" s="113" t="s">
        <v>18490</v>
      </c>
      <c r="G12770" s="113" t="s">
        <v>43215</v>
      </c>
      <c r="H12770" s="113" t="s">
        <v>85543</v>
      </c>
      <c r="I12770" s="113" t="s">
        <v>89069</v>
      </c>
    </row>
    <row r="12771" spans="5:9" ht="14.5" x14ac:dyDescent="0.35">
      <c r="E12771" s="113" t="s">
        <v>118884</v>
      </c>
      <c r="F12771" s="113" t="s">
        <v>18489</v>
      </c>
      <c r="G12771" s="113" t="s">
        <v>43214</v>
      </c>
      <c r="H12771" s="113" t="s">
        <v>85542</v>
      </c>
      <c r="I12771" s="113" t="s">
        <v>89068</v>
      </c>
    </row>
    <row r="12772" spans="5:9" ht="14.5" x14ac:dyDescent="0.35">
      <c r="E12772" s="113" t="s">
        <v>118883</v>
      </c>
      <c r="F12772" s="113" t="s">
        <v>18488</v>
      </c>
      <c r="G12772" s="113" t="s">
        <v>43213</v>
      </c>
      <c r="H12772" s="113" t="s">
        <v>85541</v>
      </c>
      <c r="I12772" s="113" t="s">
        <v>89067</v>
      </c>
    </row>
    <row r="12773" spans="5:9" ht="14.5" x14ac:dyDescent="0.35">
      <c r="E12773" s="113" t="s">
        <v>118882</v>
      </c>
      <c r="F12773" s="113" t="s">
        <v>18487</v>
      </c>
      <c r="G12773" s="113" t="s">
        <v>43212</v>
      </c>
      <c r="H12773" s="113" t="s">
        <v>85540</v>
      </c>
      <c r="I12773" s="113" t="s">
        <v>89066</v>
      </c>
    </row>
    <row r="12774" spans="5:9" ht="14.5" x14ac:dyDescent="0.35">
      <c r="E12774" s="113" t="s">
        <v>118881</v>
      </c>
      <c r="F12774" s="113" t="s">
        <v>18486</v>
      </c>
      <c r="G12774" s="113" t="s">
        <v>43211</v>
      </c>
      <c r="H12774" s="113" t="s">
        <v>85539</v>
      </c>
      <c r="I12774" s="113" t="s">
        <v>89065</v>
      </c>
    </row>
    <row r="12775" spans="5:9" ht="14.5" x14ac:dyDescent="0.35">
      <c r="E12775" s="113" t="s">
        <v>118880</v>
      </c>
      <c r="F12775" s="113" t="s">
        <v>18485</v>
      </c>
      <c r="G12775" s="113" t="s">
        <v>43210</v>
      </c>
      <c r="H12775" s="113" t="s">
        <v>85538</v>
      </c>
      <c r="I12775" s="113" t="s">
        <v>89064</v>
      </c>
    </row>
    <row r="12776" spans="5:9" ht="14.5" x14ac:dyDescent="0.35">
      <c r="E12776" s="113" t="s">
        <v>118879</v>
      </c>
      <c r="F12776" s="113" t="s">
        <v>18484</v>
      </c>
      <c r="G12776" s="113" t="s">
        <v>43209</v>
      </c>
      <c r="H12776" s="113" t="s">
        <v>85537</v>
      </c>
      <c r="I12776" s="113" t="s">
        <v>89063</v>
      </c>
    </row>
    <row r="12777" spans="5:9" ht="14.5" x14ac:dyDescent="0.35">
      <c r="E12777" s="113" t="s">
        <v>118878</v>
      </c>
      <c r="F12777" s="113" t="s">
        <v>18483</v>
      </c>
      <c r="G12777" s="113" t="s">
        <v>43208</v>
      </c>
      <c r="H12777" s="113" t="s">
        <v>85536</v>
      </c>
      <c r="I12777" s="113" t="s">
        <v>89062</v>
      </c>
    </row>
    <row r="12778" spans="5:9" ht="14.5" x14ac:dyDescent="0.35">
      <c r="E12778" s="113" t="s">
        <v>118877</v>
      </c>
      <c r="F12778" s="113" t="s">
        <v>18482</v>
      </c>
      <c r="G12778" s="113" t="s">
        <v>43207</v>
      </c>
      <c r="H12778" s="113" t="s">
        <v>85535</v>
      </c>
      <c r="I12778" s="113" t="s">
        <v>89061</v>
      </c>
    </row>
    <row r="12779" spans="5:9" ht="14.5" x14ac:dyDescent="0.35">
      <c r="E12779" s="113" t="s">
        <v>118876</v>
      </c>
      <c r="F12779" s="113" t="s">
        <v>18481</v>
      </c>
      <c r="G12779" s="113" t="s">
        <v>43206</v>
      </c>
      <c r="H12779" s="113" t="s">
        <v>85534</v>
      </c>
      <c r="I12779" s="113" t="s">
        <v>89060</v>
      </c>
    </row>
    <row r="12780" spans="5:9" ht="14.5" x14ac:dyDescent="0.35">
      <c r="E12780" s="113" t="s">
        <v>118875</v>
      </c>
      <c r="F12780" s="113" t="s">
        <v>18480</v>
      </c>
      <c r="G12780" s="113" t="s">
        <v>43205</v>
      </c>
      <c r="H12780" s="113" t="s">
        <v>85533</v>
      </c>
      <c r="I12780" s="113" t="s">
        <v>89059</v>
      </c>
    </row>
    <row r="12781" spans="5:9" ht="14.5" x14ac:dyDescent="0.35">
      <c r="E12781" s="113" t="s">
        <v>118874</v>
      </c>
      <c r="F12781" s="113" t="s">
        <v>18479</v>
      </c>
      <c r="G12781" s="113" t="s">
        <v>43204</v>
      </c>
      <c r="H12781" s="113" t="s">
        <v>85532</v>
      </c>
      <c r="I12781" s="113" t="s">
        <v>89058</v>
      </c>
    </row>
    <row r="12782" spans="5:9" ht="14.5" x14ac:dyDescent="0.35">
      <c r="E12782" s="113" t="s">
        <v>118873</v>
      </c>
      <c r="F12782" s="113" t="s">
        <v>18478</v>
      </c>
      <c r="G12782" s="113" t="s">
        <v>43203</v>
      </c>
      <c r="H12782" s="113" t="s">
        <v>85531</v>
      </c>
      <c r="I12782" s="113" t="s">
        <v>89057</v>
      </c>
    </row>
    <row r="12783" spans="5:9" ht="14.5" x14ac:dyDescent="0.35">
      <c r="E12783" s="113" t="s">
        <v>118872</v>
      </c>
      <c r="F12783" s="113" t="s">
        <v>18477</v>
      </c>
      <c r="G12783" s="113" t="s">
        <v>43202</v>
      </c>
      <c r="H12783" s="113" t="s">
        <v>85530</v>
      </c>
      <c r="I12783" s="113" t="s">
        <v>89056</v>
      </c>
    </row>
    <row r="12784" spans="5:9" ht="14.5" x14ac:dyDescent="0.35">
      <c r="E12784" s="113" t="s">
        <v>118871</v>
      </c>
      <c r="F12784" s="113" t="s">
        <v>18476</v>
      </c>
      <c r="G12784" s="113" t="s">
        <v>43201</v>
      </c>
      <c r="H12784" s="113" t="s">
        <v>85529</v>
      </c>
      <c r="I12784" s="113" t="s">
        <v>89055</v>
      </c>
    </row>
    <row r="12785" spans="5:9" ht="14.5" x14ac:dyDescent="0.35">
      <c r="E12785" s="113" t="s">
        <v>118870</v>
      </c>
      <c r="F12785" s="113" t="s">
        <v>18475</v>
      </c>
      <c r="G12785" s="113" t="s">
        <v>43200</v>
      </c>
      <c r="H12785" s="113" t="s">
        <v>85528</v>
      </c>
      <c r="I12785" s="113" t="s">
        <v>89054</v>
      </c>
    </row>
    <row r="12786" spans="5:9" ht="14.5" x14ac:dyDescent="0.35">
      <c r="E12786" s="113" t="s">
        <v>118869</v>
      </c>
      <c r="F12786" s="113" t="s">
        <v>18474</v>
      </c>
      <c r="G12786" s="113" t="s">
        <v>43199</v>
      </c>
      <c r="H12786" s="113" t="s">
        <v>85527</v>
      </c>
      <c r="I12786" s="113" t="s">
        <v>89053</v>
      </c>
    </row>
    <row r="12787" spans="5:9" ht="14.5" x14ac:dyDescent="0.35">
      <c r="E12787" s="113" t="s">
        <v>118868</v>
      </c>
      <c r="F12787" s="113" t="s">
        <v>18473</v>
      </c>
      <c r="G12787" s="113" t="s">
        <v>43198</v>
      </c>
      <c r="H12787" s="113" t="s">
        <v>85526</v>
      </c>
      <c r="I12787" s="113" t="s">
        <v>89052</v>
      </c>
    </row>
    <row r="12788" spans="5:9" ht="14.5" x14ac:dyDescent="0.35">
      <c r="E12788" s="113" t="s">
        <v>118867</v>
      </c>
      <c r="F12788" s="113" t="s">
        <v>18472</v>
      </c>
      <c r="G12788" s="113" t="s">
        <v>109891</v>
      </c>
      <c r="H12788" s="113" t="s">
        <v>85525</v>
      </c>
      <c r="I12788" s="113" t="s">
        <v>89051</v>
      </c>
    </row>
    <row r="12789" spans="5:9" ht="14.5" x14ac:dyDescent="0.35">
      <c r="E12789" s="113" t="s">
        <v>118866</v>
      </c>
      <c r="F12789" s="113" t="s">
        <v>18471</v>
      </c>
      <c r="G12789" s="113" t="s">
        <v>43197</v>
      </c>
      <c r="H12789" s="113" t="s">
        <v>85524</v>
      </c>
      <c r="I12789" s="113" t="s">
        <v>89050</v>
      </c>
    </row>
    <row r="12790" spans="5:9" ht="14.5" x14ac:dyDescent="0.35">
      <c r="E12790" s="113" t="s">
        <v>118865</v>
      </c>
      <c r="F12790" s="113" t="s">
        <v>18470</v>
      </c>
      <c r="G12790" s="113" t="s">
        <v>43196</v>
      </c>
      <c r="H12790" s="113" t="s">
        <v>137601</v>
      </c>
      <c r="I12790" s="113" t="s">
        <v>89049</v>
      </c>
    </row>
    <row r="12791" spans="5:9" ht="14.5" x14ac:dyDescent="0.35">
      <c r="E12791" s="113" t="s">
        <v>118864</v>
      </c>
      <c r="F12791" s="113" t="s">
        <v>18469</v>
      </c>
      <c r="G12791" s="113" t="s">
        <v>43195</v>
      </c>
      <c r="H12791" s="113" t="s">
        <v>137602</v>
      </c>
      <c r="I12791" s="113" t="s">
        <v>89048</v>
      </c>
    </row>
    <row r="12792" spans="5:9" ht="14.5" x14ac:dyDescent="0.35">
      <c r="E12792" s="113" t="s">
        <v>118863</v>
      </c>
      <c r="F12792" s="113" t="s">
        <v>18468</v>
      </c>
      <c r="G12792" s="113" t="s">
        <v>43194</v>
      </c>
      <c r="H12792" s="113" t="s">
        <v>115451</v>
      </c>
      <c r="I12792" s="113" t="s">
        <v>89047</v>
      </c>
    </row>
    <row r="12793" spans="5:9" ht="14.5" x14ac:dyDescent="0.35">
      <c r="E12793" s="113" t="s">
        <v>118862</v>
      </c>
      <c r="F12793" s="113" t="s">
        <v>18467</v>
      </c>
      <c r="G12793" s="113" t="s">
        <v>43193</v>
      </c>
      <c r="H12793" s="113" t="s">
        <v>116407</v>
      </c>
      <c r="I12793" s="113" t="s">
        <v>89046</v>
      </c>
    </row>
    <row r="12794" spans="5:9" ht="14.5" x14ac:dyDescent="0.35">
      <c r="E12794" s="113" t="s">
        <v>118861</v>
      </c>
      <c r="F12794" s="113" t="s">
        <v>18466</v>
      </c>
      <c r="G12794" s="113" t="s">
        <v>43192</v>
      </c>
      <c r="H12794" s="113" t="s">
        <v>137603</v>
      </c>
      <c r="I12794" s="113" t="s">
        <v>89045</v>
      </c>
    </row>
    <row r="12795" spans="5:9" ht="14.5" x14ac:dyDescent="0.35">
      <c r="E12795" s="113" t="s">
        <v>118860</v>
      </c>
      <c r="F12795" s="113" t="s">
        <v>18465</v>
      </c>
      <c r="G12795" s="113" t="s">
        <v>43191</v>
      </c>
      <c r="H12795" s="113" t="s">
        <v>137604</v>
      </c>
      <c r="I12795" s="113" t="s">
        <v>89044</v>
      </c>
    </row>
    <row r="12796" spans="5:9" ht="14.5" x14ac:dyDescent="0.35">
      <c r="E12796" s="113" t="s">
        <v>118859</v>
      </c>
      <c r="F12796" s="113" t="s">
        <v>18464</v>
      </c>
      <c r="G12796" s="113" t="s">
        <v>43190</v>
      </c>
      <c r="H12796" s="113" t="s">
        <v>137605</v>
      </c>
      <c r="I12796" s="113" t="s">
        <v>89043</v>
      </c>
    </row>
    <row r="12797" spans="5:9" ht="14.5" x14ac:dyDescent="0.35">
      <c r="E12797" s="113" t="s">
        <v>118858</v>
      </c>
      <c r="F12797" s="113" t="s">
        <v>18463</v>
      </c>
      <c r="G12797" s="113" t="s">
        <v>43189</v>
      </c>
      <c r="H12797" s="113" t="s">
        <v>85523</v>
      </c>
      <c r="I12797" s="113" t="s">
        <v>89042</v>
      </c>
    </row>
    <row r="12798" spans="5:9" ht="14.5" x14ac:dyDescent="0.35">
      <c r="E12798" s="113" t="s">
        <v>118857</v>
      </c>
      <c r="F12798" s="113" t="s">
        <v>18462</v>
      </c>
      <c r="G12798" s="113" t="s">
        <v>43188</v>
      </c>
      <c r="H12798" s="113" t="s">
        <v>116485</v>
      </c>
      <c r="I12798" s="113" t="s">
        <v>89041</v>
      </c>
    </row>
    <row r="12799" spans="5:9" ht="14.5" x14ac:dyDescent="0.35">
      <c r="E12799" s="113" t="s">
        <v>118856</v>
      </c>
      <c r="F12799" s="113" t="s">
        <v>18461</v>
      </c>
      <c r="G12799" s="113" t="s">
        <v>43187</v>
      </c>
      <c r="H12799" s="113" t="s">
        <v>138597</v>
      </c>
      <c r="I12799" s="113" t="s">
        <v>89040</v>
      </c>
    </row>
    <row r="12800" spans="5:9" ht="14.5" x14ac:dyDescent="0.35">
      <c r="E12800" s="113" t="s">
        <v>118855</v>
      </c>
      <c r="F12800" s="113" t="s">
        <v>18460</v>
      </c>
      <c r="G12800" s="113" t="s">
        <v>43186</v>
      </c>
      <c r="H12800" s="113" t="s">
        <v>85522</v>
      </c>
      <c r="I12800" s="113" t="s">
        <v>89039</v>
      </c>
    </row>
    <row r="12801" spans="5:9" ht="14.5" x14ac:dyDescent="0.35">
      <c r="E12801" s="113" t="s">
        <v>118854</v>
      </c>
      <c r="F12801" s="113" t="s">
        <v>18459</v>
      </c>
      <c r="G12801" s="113" t="s">
        <v>43185</v>
      </c>
      <c r="H12801" s="113" t="s">
        <v>116484</v>
      </c>
      <c r="I12801" s="113" t="s">
        <v>89038</v>
      </c>
    </row>
    <row r="12802" spans="5:9" ht="14.5" x14ac:dyDescent="0.35">
      <c r="E12802" s="113" t="s">
        <v>118853</v>
      </c>
      <c r="F12802" s="113" t="s">
        <v>18458</v>
      </c>
      <c r="G12802" s="113" t="s">
        <v>43184</v>
      </c>
      <c r="H12802" s="113" t="s">
        <v>85521</v>
      </c>
      <c r="I12802" s="113" t="s">
        <v>89037</v>
      </c>
    </row>
    <row r="12803" spans="5:9" ht="14.5" x14ac:dyDescent="0.35">
      <c r="E12803" s="113" t="s">
        <v>118852</v>
      </c>
      <c r="F12803" s="113" t="s">
        <v>18457</v>
      </c>
      <c r="G12803" s="113" t="s">
        <v>43183</v>
      </c>
      <c r="H12803" s="113" t="s">
        <v>85520</v>
      </c>
      <c r="I12803" s="113" t="s">
        <v>89036</v>
      </c>
    </row>
    <row r="12804" spans="5:9" ht="14.5" x14ac:dyDescent="0.35">
      <c r="E12804" s="113" t="s">
        <v>118851</v>
      </c>
      <c r="F12804" s="113" t="s">
        <v>18456</v>
      </c>
      <c r="G12804" s="113" t="s">
        <v>43182</v>
      </c>
      <c r="H12804" s="113" t="s">
        <v>140762</v>
      </c>
      <c r="I12804" s="113" t="s">
        <v>89035</v>
      </c>
    </row>
    <row r="12805" spans="5:9" ht="14.5" x14ac:dyDescent="0.35">
      <c r="E12805" s="113" t="s">
        <v>118850</v>
      </c>
      <c r="F12805" s="113" t="s">
        <v>18455</v>
      </c>
      <c r="G12805" s="113" t="s">
        <v>43181</v>
      </c>
      <c r="H12805" s="113" t="s">
        <v>140240</v>
      </c>
      <c r="I12805" s="113" t="s">
        <v>89034</v>
      </c>
    </row>
    <row r="12806" spans="5:9" ht="14.5" x14ac:dyDescent="0.35">
      <c r="E12806" s="113" t="s">
        <v>118849</v>
      </c>
      <c r="F12806" s="113" t="s">
        <v>18454</v>
      </c>
      <c r="G12806" s="113" t="s">
        <v>43180</v>
      </c>
      <c r="H12806" s="113" t="s">
        <v>138598</v>
      </c>
      <c r="I12806" s="113" t="s">
        <v>89033</v>
      </c>
    </row>
    <row r="12807" spans="5:9" ht="14.5" x14ac:dyDescent="0.35">
      <c r="E12807" s="113" t="s">
        <v>118848</v>
      </c>
      <c r="F12807" s="113" t="s">
        <v>18453</v>
      </c>
      <c r="G12807" s="113" t="s">
        <v>43179</v>
      </c>
      <c r="H12807" s="113" t="s">
        <v>138599</v>
      </c>
      <c r="I12807" s="113" t="s">
        <v>89032</v>
      </c>
    </row>
    <row r="12808" spans="5:9" ht="14.5" x14ac:dyDescent="0.35">
      <c r="E12808" s="113" t="s">
        <v>118847</v>
      </c>
      <c r="F12808" s="113" t="s">
        <v>18452</v>
      </c>
      <c r="G12808" s="113" t="s">
        <v>43178</v>
      </c>
      <c r="H12808" s="113" t="s">
        <v>138600</v>
      </c>
      <c r="I12808" s="113" t="s">
        <v>89031</v>
      </c>
    </row>
    <row r="12809" spans="5:9" ht="14.5" x14ac:dyDescent="0.35">
      <c r="E12809" s="113" t="s">
        <v>118846</v>
      </c>
      <c r="F12809" s="113" t="s">
        <v>18451</v>
      </c>
      <c r="G12809" s="113" t="s">
        <v>43177</v>
      </c>
      <c r="H12809" s="113" t="s">
        <v>138601</v>
      </c>
      <c r="I12809" s="113" t="s">
        <v>89030</v>
      </c>
    </row>
    <row r="12810" spans="5:9" ht="14.5" x14ac:dyDescent="0.35">
      <c r="E12810" s="113" t="s">
        <v>118845</v>
      </c>
      <c r="F12810" s="113" t="s">
        <v>18450</v>
      </c>
      <c r="G12810" s="113" t="s">
        <v>43176</v>
      </c>
      <c r="H12810" s="113" t="s">
        <v>138602</v>
      </c>
      <c r="I12810" s="113" t="s">
        <v>89029</v>
      </c>
    </row>
    <row r="12811" spans="5:9" ht="14.5" x14ac:dyDescent="0.35">
      <c r="E12811" s="113" t="s">
        <v>118844</v>
      </c>
      <c r="F12811" s="113" t="s">
        <v>18449</v>
      </c>
      <c r="G12811" s="113" t="s">
        <v>43175</v>
      </c>
      <c r="H12811" s="113" t="s">
        <v>131520</v>
      </c>
      <c r="I12811" s="113" t="s">
        <v>89028</v>
      </c>
    </row>
    <row r="12812" spans="5:9" ht="14.5" x14ac:dyDescent="0.35">
      <c r="E12812" s="113" t="s">
        <v>118843</v>
      </c>
      <c r="F12812" s="113" t="s">
        <v>18448</v>
      </c>
      <c r="G12812" s="113" t="s">
        <v>43174</v>
      </c>
      <c r="H12812" s="113" t="s">
        <v>138603</v>
      </c>
      <c r="I12812" s="113" t="s">
        <v>89027</v>
      </c>
    </row>
    <row r="12813" spans="5:9" ht="14.5" x14ac:dyDescent="0.35">
      <c r="E12813" s="113" t="s">
        <v>118842</v>
      </c>
      <c r="F12813" s="113" t="s">
        <v>18447</v>
      </c>
      <c r="G12813" s="113" t="s">
        <v>43173</v>
      </c>
      <c r="H12813" s="113" t="s">
        <v>138604</v>
      </c>
      <c r="I12813" s="113" t="s">
        <v>89026</v>
      </c>
    </row>
    <row r="12814" spans="5:9" ht="14.5" x14ac:dyDescent="0.35">
      <c r="E12814" s="113" t="s">
        <v>118841</v>
      </c>
      <c r="F12814" s="113" t="s">
        <v>18446</v>
      </c>
      <c r="G12814" s="113" t="s">
        <v>43172</v>
      </c>
      <c r="H12814" s="113" t="s">
        <v>130502</v>
      </c>
      <c r="I12814" s="113" t="s">
        <v>89025</v>
      </c>
    </row>
    <row r="12815" spans="5:9" ht="14.5" x14ac:dyDescent="0.35">
      <c r="E12815" s="113" t="s">
        <v>118840</v>
      </c>
      <c r="F12815" s="113" t="s">
        <v>18445</v>
      </c>
      <c r="G12815" s="113" t="s">
        <v>43171</v>
      </c>
      <c r="H12815" s="113" t="s">
        <v>130503</v>
      </c>
      <c r="I12815" s="113" t="s">
        <v>89024</v>
      </c>
    </row>
    <row r="12816" spans="5:9" ht="14.5" x14ac:dyDescent="0.35">
      <c r="E12816" s="113" t="s">
        <v>118839</v>
      </c>
      <c r="F12816" s="113" t="s">
        <v>18444</v>
      </c>
      <c r="G12816" s="113" t="s">
        <v>43170</v>
      </c>
      <c r="H12816" s="113" t="s">
        <v>130504</v>
      </c>
      <c r="I12816" s="113" t="s">
        <v>89023</v>
      </c>
    </row>
    <row r="12817" spans="5:9" ht="14.5" x14ac:dyDescent="0.35">
      <c r="E12817" s="113" t="s">
        <v>118838</v>
      </c>
      <c r="F12817" s="113" t="s">
        <v>18443</v>
      </c>
      <c r="G12817" s="113" t="s">
        <v>43169</v>
      </c>
      <c r="H12817" s="113" t="s">
        <v>130505</v>
      </c>
      <c r="I12817" s="113" t="s">
        <v>89022</v>
      </c>
    </row>
    <row r="12818" spans="5:9" ht="14.5" x14ac:dyDescent="0.35">
      <c r="E12818" s="113" t="s">
        <v>118837</v>
      </c>
      <c r="F12818" s="113" t="s">
        <v>18442</v>
      </c>
      <c r="G12818" s="113" t="s">
        <v>43168</v>
      </c>
      <c r="H12818" s="113" t="s">
        <v>130506</v>
      </c>
      <c r="I12818" s="113" t="s">
        <v>89021</v>
      </c>
    </row>
    <row r="12819" spans="5:9" ht="14.5" x14ac:dyDescent="0.35">
      <c r="E12819" s="113" t="s">
        <v>118836</v>
      </c>
      <c r="F12819" s="113" t="s">
        <v>18441</v>
      </c>
      <c r="G12819" s="113" t="s">
        <v>43167</v>
      </c>
      <c r="H12819" s="113" t="s">
        <v>130507</v>
      </c>
      <c r="I12819" s="113" t="s">
        <v>89020</v>
      </c>
    </row>
    <row r="12820" spans="5:9" ht="14.5" x14ac:dyDescent="0.35">
      <c r="E12820" s="113" t="s">
        <v>118835</v>
      </c>
      <c r="F12820" s="113" t="s">
        <v>18440</v>
      </c>
      <c r="G12820" s="113" t="s">
        <v>43166</v>
      </c>
      <c r="H12820" s="113" t="s">
        <v>130508</v>
      </c>
      <c r="I12820" s="113" t="s">
        <v>89019</v>
      </c>
    </row>
    <row r="12821" spans="5:9" ht="14.5" x14ac:dyDescent="0.35">
      <c r="E12821" s="113" t="s">
        <v>118834</v>
      </c>
      <c r="F12821" s="113" t="s">
        <v>18439</v>
      </c>
      <c r="G12821" s="113" t="s">
        <v>43165</v>
      </c>
      <c r="H12821" s="113" t="s">
        <v>130509</v>
      </c>
      <c r="I12821" s="113" t="s">
        <v>89018</v>
      </c>
    </row>
    <row r="12822" spans="5:9" ht="14.5" x14ac:dyDescent="0.35">
      <c r="E12822" s="113" t="s">
        <v>118833</v>
      </c>
      <c r="F12822" s="113" t="s">
        <v>18438</v>
      </c>
      <c r="G12822" s="113" t="s">
        <v>43164</v>
      </c>
      <c r="H12822" s="113" t="s">
        <v>130510</v>
      </c>
      <c r="I12822" s="113" t="s">
        <v>89017</v>
      </c>
    </row>
    <row r="12823" spans="5:9" ht="14.5" x14ac:dyDescent="0.35">
      <c r="E12823" s="113" t="s">
        <v>118832</v>
      </c>
      <c r="F12823" s="113" t="s">
        <v>18437</v>
      </c>
      <c r="G12823" s="113" t="s">
        <v>43163</v>
      </c>
      <c r="H12823" s="113" t="s">
        <v>130511</v>
      </c>
      <c r="I12823" s="113" t="s">
        <v>89016</v>
      </c>
    </row>
    <row r="12824" spans="5:9" ht="14.5" x14ac:dyDescent="0.35">
      <c r="E12824" s="113" t="s">
        <v>118831</v>
      </c>
      <c r="F12824" s="113" t="s">
        <v>18436</v>
      </c>
      <c r="G12824" s="113" t="s">
        <v>43162</v>
      </c>
      <c r="H12824" s="113" t="s">
        <v>130512</v>
      </c>
      <c r="I12824" s="113" t="s">
        <v>89015</v>
      </c>
    </row>
    <row r="12825" spans="5:9" ht="14.5" x14ac:dyDescent="0.35">
      <c r="E12825" s="113" t="s">
        <v>118830</v>
      </c>
      <c r="F12825" s="113" t="s">
        <v>18435</v>
      </c>
      <c r="G12825" s="113" t="s">
        <v>43161</v>
      </c>
      <c r="H12825" s="113" t="s">
        <v>130513</v>
      </c>
      <c r="I12825" s="113" t="s">
        <v>89014</v>
      </c>
    </row>
    <row r="12826" spans="5:9" ht="14.5" x14ac:dyDescent="0.35">
      <c r="E12826" s="113" t="s">
        <v>118829</v>
      </c>
      <c r="F12826" s="113" t="s">
        <v>18434</v>
      </c>
      <c r="G12826" s="113" t="s">
        <v>43160</v>
      </c>
      <c r="H12826" s="113" t="s">
        <v>130514</v>
      </c>
      <c r="I12826" s="113" t="s">
        <v>89013</v>
      </c>
    </row>
    <row r="12827" spans="5:9" ht="14.5" x14ac:dyDescent="0.35">
      <c r="E12827" s="113" t="s">
        <v>118828</v>
      </c>
      <c r="F12827" s="113" t="s">
        <v>18433</v>
      </c>
      <c r="G12827" s="113" t="s">
        <v>43159</v>
      </c>
      <c r="H12827" s="113" t="s">
        <v>130515</v>
      </c>
      <c r="I12827" s="113" t="s">
        <v>89012</v>
      </c>
    </row>
    <row r="12828" spans="5:9" ht="14.5" x14ac:dyDescent="0.35">
      <c r="E12828" s="113" t="s">
        <v>118827</v>
      </c>
      <c r="F12828" s="113" t="s">
        <v>18432</v>
      </c>
      <c r="G12828" s="113" t="s">
        <v>43158</v>
      </c>
      <c r="H12828" s="113" t="s">
        <v>130516</v>
      </c>
      <c r="I12828" s="113" t="s">
        <v>89011</v>
      </c>
    </row>
    <row r="12829" spans="5:9" ht="14.5" x14ac:dyDescent="0.35">
      <c r="E12829" s="113" t="s">
        <v>118826</v>
      </c>
      <c r="F12829" s="113" t="s">
        <v>18431</v>
      </c>
      <c r="G12829" s="113" t="s">
        <v>43157</v>
      </c>
      <c r="H12829" s="113" t="s">
        <v>130517</v>
      </c>
      <c r="I12829" s="113" t="s">
        <v>89010</v>
      </c>
    </row>
    <row r="12830" spans="5:9" ht="14.5" x14ac:dyDescent="0.35">
      <c r="E12830" s="113" t="s">
        <v>118825</v>
      </c>
      <c r="F12830" s="113" t="s">
        <v>18430</v>
      </c>
      <c r="G12830" s="113" t="s">
        <v>43156</v>
      </c>
      <c r="H12830" s="113" t="s">
        <v>130518</v>
      </c>
      <c r="I12830" s="113" t="s">
        <v>89009</v>
      </c>
    </row>
    <row r="12831" spans="5:9" ht="14.5" x14ac:dyDescent="0.35">
      <c r="E12831" s="113" t="s">
        <v>118824</v>
      </c>
      <c r="F12831" s="113" t="s">
        <v>18429</v>
      </c>
      <c r="G12831" s="113" t="s">
        <v>43155</v>
      </c>
      <c r="H12831" s="113" t="s">
        <v>130519</v>
      </c>
      <c r="I12831" s="113" t="s">
        <v>89008</v>
      </c>
    </row>
    <row r="12832" spans="5:9" ht="14.5" x14ac:dyDescent="0.35">
      <c r="E12832" s="113" t="s">
        <v>118823</v>
      </c>
      <c r="F12832" s="113" t="s">
        <v>18428</v>
      </c>
      <c r="G12832" s="113" t="s">
        <v>43154</v>
      </c>
      <c r="H12832" s="113" t="s">
        <v>130520</v>
      </c>
      <c r="I12832" s="113" t="s">
        <v>89007</v>
      </c>
    </row>
    <row r="12833" spans="5:9" ht="14.5" x14ac:dyDescent="0.35">
      <c r="E12833" s="113" t="s">
        <v>118822</v>
      </c>
      <c r="F12833" s="113" t="s">
        <v>18427</v>
      </c>
      <c r="G12833" s="113" t="s">
        <v>43153</v>
      </c>
      <c r="H12833" s="113" t="s">
        <v>130521</v>
      </c>
      <c r="I12833" s="113" t="s">
        <v>89006</v>
      </c>
    </row>
    <row r="12834" spans="5:9" ht="14.5" x14ac:dyDescent="0.35">
      <c r="E12834" s="113" t="s">
        <v>118821</v>
      </c>
      <c r="F12834" s="113" t="s">
        <v>18426</v>
      </c>
      <c r="G12834" s="113" t="s">
        <v>43152</v>
      </c>
      <c r="H12834" s="113" t="s">
        <v>130522</v>
      </c>
      <c r="I12834" s="113" t="s">
        <v>89005</v>
      </c>
    </row>
    <row r="12835" spans="5:9" ht="14.5" x14ac:dyDescent="0.35">
      <c r="E12835" s="113" t="s">
        <v>118820</v>
      </c>
      <c r="F12835" s="113" t="s">
        <v>18425</v>
      </c>
      <c r="G12835" s="113" t="s">
        <v>43151</v>
      </c>
      <c r="H12835" s="113" t="s">
        <v>125803</v>
      </c>
      <c r="I12835" s="113" t="s">
        <v>89004</v>
      </c>
    </row>
    <row r="12836" spans="5:9" ht="14.5" x14ac:dyDescent="0.35">
      <c r="E12836" s="113" t="s">
        <v>118819</v>
      </c>
      <c r="F12836" s="113" t="s">
        <v>18424</v>
      </c>
      <c r="G12836" s="113" t="s">
        <v>43150</v>
      </c>
      <c r="H12836" s="113" t="s">
        <v>131521</v>
      </c>
      <c r="I12836" s="113" t="s">
        <v>89003</v>
      </c>
    </row>
    <row r="12837" spans="5:9" ht="14.5" x14ac:dyDescent="0.35">
      <c r="E12837" s="113" t="s">
        <v>118818</v>
      </c>
      <c r="F12837" s="113" t="s">
        <v>18423</v>
      </c>
      <c r="G12837" s="113" t="s">
        <v>43149</v>
      </c>
      <c r="H12837" s="113" t="s">
        <v>125804</v>
      </c>
      <c r="I12837" s="113" t="s">
        <v>89002</v>
      </c>
    </row>
    <row r="12838" spans="5:9" ht="14.5" x14ac:dyDescent="0.35">
      <c r="E12838" s="113" t="s">
        <v>118817</v>
      </c>
      <c r="F12838" s="113" t="s">
        <v>18422</v>
      </c>
      <c r="G12838" s="113" t="s">
        <v>43148</v>
      </c>
      <c r="H12838" s="113" t="s">
        <v>125805</v>
      </c>
      <c r="I12838" s="113" t="s">
        <v>89001</v>
      </c>
    </row>
    <row r="12839" spans="5:9" ht="14.5" x14ac:dyDescent="0.35">
      <c r="E12839" s="113" t="s">
        <v>118816</v>
      </c>
      <c r="F12839" s="113" t="s">
        <v>18421</v>
      </c>
      <c r="G12839" s="113" t="s">
        <v>43147</v>
      </c>
      <c r="H12839" s="113" t="s">
        <v>125806</v>
      </c>
      <c r="I12839" s="113" t="s">
        <v>89000</v>
      </c>
    </row>
    <row r="12840" spans="5:9" ht="14.5" x14ac:dyDescent="0.35">
      <c r="E12840" s="113" t="s">
        <v>118815</v>
      </c>
      <c r="F12840" s="113" t="s">
        <v>18420</v>
      </c>
      <c r="G12840" s="113" t="s">
        <v>43146</v>
      </c>
      <c r="H12840" s="113" t="s">
        <v>125807</v>
      </c>
      <c r="I12840" s="113" t="s">
        <v>88999</v>
      </c>
    </row>
    <row r="12841" spans="5:9" ht="14.5" x14ac:dyDescent="0.35">
      <c r="E12841" s="113" t="s">
        <v>121122</v>
      </c>
      <c r="F12841" s="113" t="s">
        <v>18419</v>
      </c>
      <c r="G12841" s="113" t="s">
        <v>43145</v>
      </c>
      <c r="H12841" s="113" t="s">
        <v>125808</v>
      </c>
      <c r="I12841" s="113" t="s">
        <v>88998</v>
      </c>
    </row>
    <row r="12842" spans="5:9" ht="14.5" x14ac:dyDescent="0.35">
      <c r="E12842" s="113" t="s">
        <v>118814</v>
      </c>
      <c r="F12842" s="113" t="s">
        <v>18418</v>
      </c>
      <c r="G12842" s="113" t="s">
        <v>43144</v>
      </c>
      <c r="H12842" s="113" t="s">
        <v>125809</v>
      </c>
      <c r="I12842" s="113" t="s">
        <v>88997</v>
      </c>
    </row>
    <row r="12843" spans="5:9" ht="14.5" x14ac:dyDescent="0.35">
      <c r="E12843" s="113" t="s">
        <v>118813</v>
      </c>
      <c r="F12843" s="113" t="s">
        <v>18417</v>
      </c>
      <c r="G12843" s="113" t="s">
        <v>43143</v>
      </c>
      <c r="H12843" s="113" t="s">
        <v>125810</v>
      </c>
      <c r="I12843" s="113" t="s">
        <v>88996</v>
      </c>
    </row>
    <row r="12844" spans="5:9" ht="14.5" x14ac:dyDescent="0.35">
      <c r="E12844" s="113" t="s">
        <v>118812</v>
      </c>
      <c r="F12844" s="113" t="s">
        <v>18416</v>
      </c>
      <c r="G12844" s="113" t="s">
        <v>43142</v>
      </c>
      <c r="H12844" s="113" t="s">
        <v>125811</v>
      </c>
      <c r="I12844" s="113" t="s">
        <v>88995</v>
      </c>
    </row>
    <row r="12845" spans="5:9" ht="14.5" x14ac:dyDescent="0.35">
      <c r="E12845" s="113" t="s">
        <v>118811</v>
      </c>
      <c r="F12845" s="113" t="s">
        <v>18415</v>
      </c>
      <c r="G12845" s="113" t="s">
        <v>43141</v>
      </c>
      <c r="H12845" s="113" t="s">
        <v>125812</v>
      </c>
      <c r="I12845" s="113" t="s">
        <v>88994</v>
      </c>
    </row>
    <row r="12846" spans="5:9" ht="14.5" x14ac:dyDescent="0.35">
      <c r="E12846" s="113" t="s">
        <v>118810</v>
      </c>
      <c r="F12846" s="113" t="s">
        <v>18414</v>
      </c>
      <c r="G12846" s="113" t="s">
        <v>43140</v>
      </c>
      <c r="H12846" s="113" t="s">
        <v>125813</v>
      </c>
      <c r="I12846" s="113" t="s">
        <v>88993</v>
      </c>
    </row>
    <row r="12847" spans="5:9" ht="14.5" x14ac:dyDescent="0.35">
      <c r="E12847" s="113" t="s">
        <v>118809</v>
      </c>
      <c r="F12847" s="113" t="s">
        <v>18413</v>
      </c>
      <c r="G12847" s="113" t="s">
        <v>43139</v>
      </c>
      <c r="H12847" s="113" t="s">
        <v>125814</v>
      </c>
      <c r="I12847" s="113" t="s">
        <v>88992</v>
      </c>
    </row>
    <row r="12848" spans="5:9" ht="14.5" x14ac:dyDescent="0.35">
      <c r="E12848" s="113" t="s">
        <v>118808</v>
      </c>
      <c r="F12848" s="113" t="s">
        <v>18412</v>
      </c>
      <c r="G12848" s="113" t="s">
        <v>43138</v>
      </c>
      <c r="H12848" s="113" t="s">
        <v>125815</v>
      </c>
      <c r="I12848" s="113" t="s">
        <v>88991</v>
      </c>
    </row>
    <row r="12849" spans="5:9" ht="14.5" x14ac:dyDescent="0.35">
      <c r="E12849" s="113" t="s">
        <v>118807</v>
      </c>
      <c r="F12849" s="113" t="s">
        <v>18411</v>
      </c>
      <c r="G12849" s="113" t="s">
        <v>43137</v>
      </c>
      <c r="H12849" s="113" t="s">
        <v>125816</v>
      </c>
      <c r="I12849" s="113" t="s">
        <v>88990</v>
      </c>
    </row>
    <row r="12850" spans="5:9" ht="14.5" x14ac:dyDescent="0.35">
      <c r="E12850" s="113" t="s">
        <v>118806</v>
      </c>
      <c r="F12850" s="113" t="s">
        <v>18410</v>
      </c>
      <c r="G12850" s="113" t="s">
        <v>43136</v>
      </c>
      <c r="H12850" s="113" t="s">
        <v>127799</v>
      </c>
      <c r="I12850" s="113" t="s">
        <v>88989</v>
      </c>
    </row>
    <row r="12851" spans="5:9" ht="14.5" x14ac:dyDescent="0.35">
      <c r="E12851" s="113" t="s">
        <v>118805</v>
      </c>
      <c r="F12851" s="113" t="s">
        <v>18409</v>
      </c>
      <c r="G12851" s="113" t="s">
        <v>43135</v>
      </c>
      <c r="H12851" s="113" t="s">
        <v>127800</v>
      </c>
      <c r="I12851" s="113" t="s">
        <v>88988</v>
      </c>
    </row>
    <row r="12852" spans="5:9" ht="14.5" x14ac:dyDescent="0.35">
      <c r="E12852" s="113" t="s">
        <v>118804</v>
      </c>
      <c r="F12852" s="113" t="s">
        <v>18408</v>
      </c>
      <c r="G12852" s="113" t="s">
        <v>43134</v>
      </c>
      <c r="H12852" s="113" t="s">
        <v>127801</v>
      </c>
      <c r="I12852" s="113" t="s">
        <v>88987</v>
      </c>
    </row>
    <row r="12853" spans="5:9" ht="14.5" x14ac:dyDescent="0.35">
      <c r="E12853" s="113" t="s">
        <v>118803</v>
      </c>
      <c r="F12853" s="113" t="s">
        <v>18407</v>
      </c>
      <c r="G12853" s="113" t="s">
        <v>43133</v>
      </c>
      <c r="H12853" s="113" t="s">
        <v>127802</v>
      </c>
      <c r="I12853" s="113" t="s">
        <v>88986</v>
      </c>
    </row>
    <row r="12854" spans="5:9" ht="14.5" x14ac:dyDescent="0.35">
      <c r="E12854" s="113" t="s">
        <v>118802</v>
      </c>
      <c r="F12854" s="113" t="s">
        <v>18406</v>
      </c>
      <c r="G12854" s="113" t="s">
        <v>43132</v>
      </c>
      <c r="H12854" s="113" t="s">
        <v>123251</v>
      </c>
      <c r="I12854" s="113" t="s">
        <v>88985</v>
      </c>
    </row>
    <row r="12855" spans="5:9" ht="14.5" x14ac:dyDescent="0.35">
      <c r="E12855" s="113" t="s">
        <v>118801</v>
      </c>
      <c r="F12855" s="113" t="s">
        <v>18405</v>
      </c>
      <c r="G12855" s="113" t="s">
        <v>43131</v>
      </c>
      <c r="H12855" s="113" t="s">
        <v>123250</v>
      </c>
      <c r="I12855" s="113" t="s">
        <v>88984</v>
      </c>
    </row>
    <row r="12856" spans="5:9" ht="14.5" x14ac:dyDescent="0.35">
      <c r="E12856" s="113" t="s">
        <v>118800</v>
      </c>
      <c r="F12856" s="113" t="s">
        <v>18404</v>
      </c>
      <c r="G12856" s="113" t="s">
        <v>43130</v>
      </c>
      <c r="H12856" s="113" t="s">
        <v>123249</v>
      </c>
      <c r="I12856" s="113" t="s">
        <v>88983</v>
      </c>
    </row>
    <row r="12857" spans="5:9" ht="14.5" x14ac:dyDescent="0.35">
      <c r="E12857" s="113" t="s">
        <v>118799</v>
      </c>
      <c r="F12857" s="113" t="s">
        <v>18403</v>
      </c>
      <c r="G12857" s="113" t="s">
        <v>43129</v>
      </c>
      <c r="H12857" s="113" t="s">
        <v>123248</v>
      </c>
      <c r="I12857" s="113" t="s">
        <v>88982</v>
      </c>
    </row>
    <row r="12858" spans="5:9" ht="14.5" x14ac:dyDescent="0.35">
      <c r="E12858" s="113" t="s">
        <v>118798</v>
      </c>
      <c r="F12858" s="113" t="s">
        <v>18402</v>
      </c>
      <c r="G12858" s="113" t="s">
        <v>43128</v>
      </c>
      <c r="H12858" s="113" t="s">
        <v>123247</v>
      </c>
      <c r="I12858" s="113" t="s">
        <v>88981</v>
      </c>
    </row>
    <row r="12859" spans="5:9" ht="14.5" x14ac:dyDescent="0.35">
      <c r="E12859" s="113" t="s">
        <v>118797</v>
      </c>
      <c r="F12859" s="113" t="s">
        <v>18401</v>
      </c>
      <c r="G12859" s="113" t="s">
        <v>140763</v>
      </c>
      <c r="H12859" s="113" t="s">
        <v>123246</v>
      </c>
      <c r="I12859" s="113" t="s">
        <v>88980</v>
      </c>
    </row>
    <row r="12860" spans="5:9" ht="14.5" x14ac:dyDescent="0.35">
      <c r="E12860" s="113" t="s">
        <v>118796</v>
      </c>
      <c r="F12860" s="113" t="s">
        <v>18400</v>
      </c>
      <c r="G12860" s="113" t="s">
        <v>140764</v>
      </c>
      <c r="H12860" s="113" t="s">
        <v>123245</v>
      </c>
      <c r="I12860" s="113" t="s">
        <v>88979</v>
      </c>
    </row>
    <row r="12861" spans="5:9" ht="14.5" x14ac:dyDescent="0.35">
      <c r="E12861" s="113" t="s">
        <v>118795</v>
      </c>
      <c r="F12861" s="113" t="s">
        <v>18399</v>
      </c>
      <c r="G12861" s="113" t="s">
        <v>140765</v>
      </c>
      <c r="H12861" s="113" t="s">
        <v>121341</v>
      </c>
      <c r="I12861" s="113" t="s">
        <v>88978</v>
      </c>
    </row>
    <row r="12862" spans="5:9" ht="14.5" x14ac:dyDescent="0.35">
      <c r="E12862" s="113" t="s">
        <v>118794</v>
      </c>
      <c r="F12862" s="113" t="s">
        <v>18398</v>
      </c>
      <c r="G12862" s="113" t="s">
        <v>140766</v>
      </c>
      <c r="H12862" s="113" t="s">
        <v>121340</v>
      </c>
      <c r="I12862" s="113" t="s">
        <v>88977</v>
      </c>
    </row>
    <row r="12863" spans="5:9" ht="14.5" x14ac:dyDescent="0.35">
      <c r="E12863" s="113" t="s">
        <v>118793</v>
      </c>
      <c r="F12863" s="113" t="s">
        <v>18397</v>
      </c>
      <c r="G12863" s="113" t="s">
        <v>140767</v>
      </c>
      <c r="H12863" s="113" t="s">
        <v>121339</v>
      </c>
      <c r="I12863" s="113" t="s">
        <v>88976</v>
      </c>
    </row>
    <row r="12864" spans="5:9" ht="14.5" x14ac:dyDescent="0.35">
      <c r="E12864" s="113" t="s">
        <v>118792</v>
      </c>
      <c r="F12864" s="113" t="s">
        <v>18396</v>
      </c>
      <c r="G12864" s="113" t="s">
        <v>140768</v>
      </c>
      <c r="H12864" s="113" t="s">
        <v>119419</v>
      </c>
      <c r="I12864" s="113" t="s">
        <v>88975</v>
      </c>
    </row>
    <row r="12865" spans="5:9" ht="14.5" x14ac:dyDescent="0.35">
      <c r="E12865" s="113" t="s">
        <v>118791</v>
      </c>
      <c r="F12865" s="113" t="s">
        <v>18395</v>
      </c>
      <c r="G12865" s="113" t="s">
        <v>131458</v>
      </c>
      <c r="H12865" s="113" t="s">
        <v>119418</v>
      </c>
      <c r="I12865" s="113" t="s">
        <v>88974</v>
      </c>
    </row>
    <row r="12866" spans="5:9" ht="14.5" x14ac:dyDescent="0.35">
      <c r="E12866" s="113" t="s">
        <v>118790</v>
      </c>
      <c r="F12866" s="113" t="s">
        <v>18394</v>
      </c>
      <c r="G12866" s="113" t="s">
        <v>138413</v>
      </c>
      <c r="H12866" s="113" t="s">
        <v>119417</v>
      </c>
      <c r="I12866" s="113" t="s">
        <v>88973</v>
      </c>
    </row>
    <row r="12867" spans="5:9" ht="14.5" x14ac:dyDescent="0.35">
      <c r="E12867" s="113" t="s">
        <v>118789</v>
      </c>
      <c r="F12867" s="113" t="s">
        <v>18393</v>
      </c>
      <c r="G12867" s="113" t="s">
        <v>125098</v>
      </c>
      <c r="H12867" s="113" t="s">
        <v>116483</v>
      </c>
      <c r="I12867" s="113" t="s">
        <v>88972</v>
      </c>
    </row>
    <row r="12868" spans="5:9" ht="14.5" x14ac:dyDescent="0.35">
      <c r="E12868" s="113" t="s">
        <v>118788</v>
      </c>
      <c r="F12868" s="113" t="s">
        <v>18392</v>
      </c>
      <c r="G12868" s="113" t="s">
        <v>125099</v>
      </c>
      <c r="H12868" s="113" t="s">
        <v>119416</v>
      </c>
      <c r="I12868" s="113" t="s">
        <v>88971</v>
      </c>
    </row>
    <row r="12869" spans="5:9" ht="14.5" x14ac:dyDescent="0.35">
      <c r="E12869" s="113" t="s">
        <v>118787</v>
      </c>
      <c r="F12869" s="113" t="s">
        <v>18391</v>
      </c>
      <c r="G12869" s="113" t="s">
        <v>129001</v>
      </c>
      <c r="H12869" s="113" t="s">
        <v>111785</v>
      </c>
      <c r="I12869" s="113" t="s">
        <v>88970</v>
      </c>
    </row>
    <row r="12870" spans="5:9" ht="14.5" x14ac:dyDescent="0.35">
      <c r="E12870" s="113" t="s">
        <v>118786</v>
      </c>
      <c r="F12870" s="113" t="s">
        <v>18390</v>
      </c>
      <c r="G12870" s="113" t="s">
        <v>129002</v>
      </c>
      <c r="H12870" s="113" t="s">
        <v>111784</v>
      </c>
      <c r="I12870" s="113" t="s">
        <v>88969</v>
      </c>
    </row>
    <row r="12871" spans="5:9" ht="14.5" x14ac:dyDescent="0.35">
      <c r="E12871" s="113" t="s">
        <v>118785</v>
      </c>
      <c r="F12871" s="113" t="s">
        <v>18389</v>
      </c>
      <c r="G12871" s="113" t="s">
        <v>125100</v>
      </c>
      <c r="H12871" s="113" t="s">
        <v>111783</v>
      </c>
      <c r="I12871" s="113" t="s">
        <v>88968</v>
      </c>
    </row>
    <row r="12872" spans="5:9" ht="14.5" x14ac:dyDescent="0.35">
      <c r="E12872" s="113" t="s">
        <v>118784</v>
      </c>
      <c r="F12872" s="113" t="s">
        <v>18388</v>
      </c>
      <c r="G12872" s="113" t="s">
        <v>122347</v>
      </c>
      <c r="H12872" s="113" t="s">
        <v>111782</v>
      </c>
      <c r="I12872" s="113" t="s">
        <v>88967</v>
      </c>
    </row>
    <row r="12873" spans="5:9" ht="14.5" x14ac:dyDescent="0.35">
      <c r="E12873" s="113" t="s">
        <v>118783</v>
      </c>
      <c r="F12873" s="113" t="s">
        <v>18387</v>
      </c>
      <c r="G12873" s="113" t="s">
        <v>122346</v>
      </c>
      <c r="H12873" s="113" t="s">
        <v>85519</v>
      </c>
      <c r="I12873" s="113" t="s">
        <v>88966</v>
      </c>
    </row>
    <row r="12874" spans="5:9" ht="14.5" x14ac:dyDescent="0.35">
      <c r="E12874" s="113" t="s">
        <v>118782</v>
      </c>
      <c r="F12874" s="113" t="s">
        <v>18386</v>
      </c>
      <c r="G12874" s="113" t="s">
        <v>120701</v>
      </c>
      <c r="H12874" s="113" t="s">
        <v>85518</v>
      </c>
      <c r="I12874" s="113" t="s">
        <v>88965</v>
      </c>
    </row>
    <row r="12875" spans="5:9" ht="14.5" x14ac:dyDescent="0.35">
      <c r="E12875" s="113" t="s">
        <v>118781</v>
      </c>
      <c r="F12875" s="113" t="s">
        <v>18385</v>
      </c>
      <c r="G12875" s="113" t="s">
        <v>120700</v>
      </c>
      <c r="H12875" s="113" t="s">
        <v>85517</v>
      </c>
      <c r="I12875" s="113" t="s">
        <v>88964</v>
      </c>
    </row>
    <row r="12876" spans="5:9" ht="14.5" x14ac:dyDescent="0.35">
      <c r="E12876" s="113" t="s">
        <v>118780</v>
      </c>
      <c r="F12876" s="113" t="s">
        <v>18384</v>
      </c>
      <c r="G12876" s="113" t="s">
        <v>127663</v>
      </c>
      <c r="H12876" s="113" t="s">
        <v>85516</v>
      </c>
      <c r="I12876" s="113" t="s">
        <v>88963</v>
      </c>
    </row>
    <row r="12877" spans="5:9" ht="14.5" x14ac:dyDescent="0.35">
      <c r="E12877" s="113" t="s">
        <v>118779</v>
      </c>
      <c r="F12877" s="113" t="s">
        <v>18383</v>
      </c>
      <c r="G12877" s="113" t="s">
        <v>118129</v>
      </c>
      <c r="H12877" s="113" t="s">
        <v>111781</v>
      </c>
      <c r="I12877" s="113" t="s">
        <v>88962</v>
      </c>
    </row>
    <row r="12878" spans="5:9" ht="14.5" x14ac:dyDescent="0.35">
      <c r="E12878" s="113" t="s">
        <v>118778</v>
      </c>
      <c r="F12878" s="113" t="s">
        <v>18382</v>
      </c>
      <c r="G12878" s="113" t="s">
        <v>118128</v>
      </c>
      <c r="H12878" s="113" t="s">
        <v>85515</v>
      </c>
      <c r="I12878" s="113" t="s">
        <v>88961</v>
      </c>
    </row>
    <row r="12879" spans="5:9" ht="14.5" x14ac:dyDescent="0.35">
      <c r="E12879" s="113" t="s">
        <v>118777</v>
      </c>
      <c r="F12879" s="113" t="s">
        <v>18381</v>
      </c>
      <c r="G12879" s="113" t="s">
        <v>118127</v>
      </c>
      <c r="H12879" s="113" t="s">
        <v>85514</v>
      </c>
      <c r="I12879" s="113" t="s">
        <v>88960</v>
      </c>
    </row>
    <row r="12880" spans="5:9" ht="14.5" x14ac:dyDescent="0.35">
      <c r="E12880" s="113" t="s">
        <v>118776</v>
      </c>
      <c r="F12880" s="113" t="s">
        <v>18380</v>
      </c>
      <c r="G12880" s="113" t="s">
        <v>116332</v>
      </c>
      <c r="H12880" s="113" t="s">
        <v>111780</v>
      </c>
      <c r="I12880" s="113" t="s">
        <v>88959</v>
      </c>
    </row>
    <row r="12881" spans="5:9" ht="14.5" x14ac:dyDescent="0.35">
      <c r="E12881" s="113" t="s">
        <v>118775</v>
      </c>
      <c r="F12881" s="113" t="s">
        <v>140417</v>
      </c>
      <c r="G12881" s="113" t="s">
        <v>115158</v>
      </c>
      <c r="H12881" s="113" t="s">
        <v>85513</v>
      </c>
      <c r="I12881" s="113" t="s">
        <v>88958</v>
      </c>
    </row>
    <row r="12882" spans="5:9" ht="14.5" x14ac:dyDescent="0.35">
      <c r="E12882" s="113" t="s">
        <v>118774</v>
      </c>
      <c r="F12882" s="113" t="s">
        <v>18379</v>
      </c>
      <c r="G12882" s="113" t="s">
        <v>109890</v>
      </c>
      <c r="H12882" s="113" t="s">
        <v>85512</v>
      </c>
      <c r="I12882" s="113" t="s">
        <v>88957</v>
      </c>
    </row>
    <row r="12883" spans="5:9" ht="14.5" x14ac:dyDescent="0.35">
      <c r="E12883" s="113" t="s">
        <v>118773</v>
      </c>
      <c r="F12883" s="113" t="s">
        <v>18378</v>
      </c>
      <c r="G12883" s="113" t="s">
        <v>109889</v>
      </c>
      <c r="H12883" s="113" t="s">
        <v>85511</v>
      </c>
      <c r="I12883" s="113" t="s">
        <v>88956</v>
      </c>
    </row>
    <row r="12884" spans="5:9" ht="14.5" x14ac:dyDescent="0.35">
      <c r="E12884" s="113" t="s">
        <v>118772</v>
      </c>
      <c r="F12884" s="113" t="s">
        <v>18377</v>
      </c>
      <c r="G12884" s="113" t="s">
        <v>109888</v>
      </c>
      <c r="H12884" s="113" t="s">
        <v>85510</v>
      </c>
      <c r="I12884" s="113" t="s">
        <v>88955</v>
      </c>
    </row>
    <row r="12885" spans="5:9" ht="14.5" x14ac:dyDescent="0.35">
      <c r="E12885" s="113" t="s">
        <v>118771</v>
      </c>
      <c r="F12885" s="113" t="s">
        <v>18376</v>
      </c>
      <c r="G12885" s="113" t="s">
        <v>109887</v>
      </c>
      <c r="H12885" s="113" t="s">
        <v>85509</v>
      </c>
      <c r="I12885" s="113" t="s">
        <v>88954</v>
      </c>
    </row>
    <row r="12886" spans="5:9" ht="14.5" x14ac:dyDescent="0.35">
      <c r="E12886" s="113" t="s">
        <v>118770</v>
      </c>
      <c r="F12886" s="113" t="s">
        <v>18375</v>
      </c>
      <c r="G12886" s="113" t="s">
        <v>109886</v>
      </c>
      <c r="H12886" s="113" t="s">
        <v>85508</v>
      </c>
      <c r="I12886" s="113" t="s">
        <v>88953</v>
      </c>
    </row>
    <row r="12887" spans="5:9" ht="14.5" x14ac:dyDescent="0.35">
      <c r="E12887" s="113" t="s">
        <v>118769</v>
      </c>
      <c r="F12887" s="113" t="s">
        <v>18374</v>
      </c>
      <c r="G12887" s="113" t="s">
        <v>109885</v>
      </c>
      <c r="H12887" s="113" t="s">
        <v>85507</v>
      </c>
      <c r="I12887" s="113" t="s">
        <v>88952</v>
      </c>
    </row>
    <row r="12888" spans="5:9" ht="14.5" x14ac:dyDescent="0.35">
      <c r="E12888" s="113" t="s">
        <v>118768</v>
      </c>
      <c r="F12888" s="113" t="s">
        <v>18373</v>
      </c>
      <c r="G12888" s="113" t="s">
        <v>109884</v>
      </c>
      <c r="H12888" s="113" t="s">
        <v>85506</v>
      </c>
      <c r="I12888" s="113" t="s">
        <v>88951</v>
      </c>
    </row>
    <row r="12889" spans="5:9" ht="14.5" x14ac:dyDescent="0.35">
      <c r="E12889" s="113" t="s">
        <v>118767</v>
      </c>
      <c r="F12889" s="113" t="s">
        <v>18372</v>
      </c>
      <c r="G12889" s="113" t="s">
        <v>109883</v>
      </c>
      <c r="H12889" s="113" t="s">
        <v>85505</v>
      </c>
      <c r="I12889" s="113" t="s">
        <v>88950</v>
      </c>
    </row>
    <row r="12890" spans="5:9" ht="14.5" x14ac:dyDescent="0.35">
      <c r="E12890" s="113" t="s">
        <v>118766</v>
      </c>
      <c r="F12890" s="113" t="s">
        <v>18371</v>
      </c>
      <c r="G12890" s="113" t="s">
        <v>109882</v>
      </c>
      <c r="H12890" s="113" t="s">
        <v>85504</v>
      </c>
      <c r="I12890" s="113" t="s">
        <v>88949</v>
      </c>
    </row>
    <row r="12891" spans="5:9" ht="14.5" x14ac:dyDescent="0.35">
      <c r="E12891" s="113" t="s">
        <v>118765</v>
      </c>
      <c r="F12891" s="113" t="s">
        <v>18370</v>
      </c>
      <c r="G12891" s="113" t="s">
        <v>43127</v>
      </c>
      <c r="H12891" s="113" t="s">
        <v>85503</v>
      </c>
      <c r="I12891" s="113" t="s">
        <v>88948</v>
      </c>
    </row>
    <row r="12892" spans="5:9" ht="14.5" x14ac:dyDescent="0.35">
      <c r="E12892" s="113" t="s">
        <v>118764</v>
      </c>
      <c r="F12892" s="113" t="s">
        <v>18369</v>
      </c>
      <c r="G12892" s="113" t="s">
        <v>43126</v>
      </c>
      <c r="H12892" s="113" t="s">
        <v>85502</v>
      </c>
      <c r="I12892" s="113" t="s">
        <v>88947</v>
      </c>
    </row>
    <row r="12893" spans="5:9" ht="14.5" x14ac:dyDescent="0.35">
      <c r="E12893" s="113" t="s">
        <v>118763</v>
      </c>
      <c r="F12893" s="113" t="s">
        <v>18368</v>
      </c>
      <c r="G12893" s="113" t="s">
        <v>43125</v>
      </c>
      <c r="H12893" s="113" t="s">
        <v>85501</v>
      </c>
      <c r="I12893" s="113" t="s">
        <v>88946</v>
      </c>
    </row>
    <row r="12894" spans="5:9" ht="14.5" x14ac:dyDescent="0.35">
      <c r="E12894" s="113" t="s">
        <v>118762</v>
      </c>
      <c r="F12894" s="113" t="s">
        <v>18367</v>
      </c>
      <c r="G12894" s="113" t="s">
        <v>43124</v>
      </c>
      <c r="H12894" s="113" t="s">
        <v>85500</v>
      </c>
      <c r="I12894" s="113" t="s">
        <v>88945</v>
      </c>
    </row>
    <row r="12895" spans="5:9" ht="14.5" x14ac:dyDescent="0.35">
      <c r="E12895" s="113" t="s">
        <v>124125</v>
      </c>
      <c r="F12895" s="113" t="s">
        <v>18366</v>
      </c>
      <c r="G12895" s="113" t="s">
        <v>43123</v>
      </c>
      <c r="H12895" s="113" t="s">
        <v>85499</v>
      </c>
      <c r="I12895" s="113" t="s">
        <v>88944</v>
      </c>
    </row>
    <row r="12896" spans="5:9" ht="14.5" x14ac:dyDescent="0.35">
      <c r="E12896" s="113" t="s">
        <v>118761</v>
      </c>
      <c r="F12896" s="113" t="s">
        <v>18365</v>
      </c>
      <c r="G12896" s="113" t="s">
        <v>43122</v>
      </c>
      <c r="H12896" s="113" t="s">
        <v>85498</v>
      </c>
      <c r="I12896" s="113" t="s">
        <v>88943</v>
      </c>
    </row>
    <row r="12897" spans="5:9" ht="14.5" x14ac:dyDescent="0.35">
      <c r="E12897" s="113" t="s">
        <v>118760</v>
      </c>
      <c r="F12897" s="113" t="s">
        <v>18364</v>
      </c>
      <c r="G12897" s="113" t="s">
        <v>43121</v>
      </c>
      <c r="H12897" s="113" t="s">
        <v>85497</v>
      </c>
      <c r="I12897" s="113" t="s">
        <v>88942</v>
      </c>
    </row>
    <row r="12898" spans="5:9" ht="14.5" x14ac:dyDescent="0.35">
      <c r="E12898" s="113" t="s">
        <v>118759</v>
      </c>
      <c r="F12898" s="113" t="s">
        <v>18363</v>
      </c>
      <c r="G12898" s="113" t="s">
        <v>43120</v>
      </c>
      <c r="H12898" s="113" t="s">
        <v>85496</v>
      </c>
      <c r="I12898" s="113" t="s">
        <v>88941</v>
      </c>
    </row>
    <row r="12899" spans="5:9" ht="14.5" x14ac:dyDescent="0.35">
      <c r="E12899" s="113" t="s">
        <v>118758</v>
      </c>
      <c r="F12899" s="113" t="s">
        <v>18362</v>
      </c>
      <c r="G12899" s="113" t="s">
        <v>43119</v>
      </c>
      <c r="H12899" s="113" t="s">
        <v>85495</v>
      </c>
      <c r="I12899" s="113" t="s">
        <v>88940</v>
      </c>
    </row>
    <row r="12900" spans="5:9" ht="14.5" x14ac:dyDescent="0.35">
      <c r="E12900" s="113" t="s">
        <v>118757</v>
      </c>
      <c r="F12900" s="113" t="s">
        <v>18361</v>
      </c>
      <c r="G12900" s="113" t="s">
        <v>43118</v>
      </c>
      <c r="H12900" s="113" t="s">
        <v>85494</v>
      </c>
      <c r="I12900" s="113" t="s">
        <v>88939</v>
      </c>
    </row>
    <row r="12901" spans="5:9" ht="14.5" x14ac:dyDescent="0.35">
      <c r="E12901" s="113" t="s">
        <v>118756</v>
      </c>
      <c r="F12901" s="113" t="s">
        <v>18360</v>
      </c>
      <c r="G12901" s="113" t="s">
        <v>43117</v>
      </c>
      <c r="H12901" s="113" t="s">
        <v>85493</v>
      </c>
      <c r="I12901" s="113" t="s">
        <v>88938</v>
      </c>
    </row>
    <row r="12902" spans="5:9" ht="14.5" x14ac:dyDescent="0.35">
      <c r="E12902" s="113" t="s">
        <v>118755</v>
      </c>
      <c r="F12902" s="113" t="s">
        <v>18359</v>
      </c>
      <c r="G12902" s="113" t="s">
        <v>43116</v>
      </c>
      <c r="H12902" s="113" t="s">
        <v>85492</v>
      </c>
      <c r="I12902" s="113" t="s">
        <v>88937</v>
      </c>
    </row>
    <row r="12903" spans="5:9" ht="14.5" x14ac:dyDescent="0.35">
      <c r="E12903" s="113" t="s">
        <v>118754</v>
      </c>
      <c r="F12903" s="113" t="s">
        <v>18358</v>
      </c>
      <c r="G12903" s="113" t="s">
        <v>43115</v>
      </c>
      <c r="H12903" s="113" t="s">
        <v>85491</v>
      </c>
      <c r="I12903" s="113" t="s">
        <v>88936</v>
      </c>
    </row>
    <row r="12904" spans="5:9" ht="14.5" x14ac:dyDescent="0.35">
      <c r="E12904" s="113" t="s">
        <v>118753</v>
      </c>
      <c r="F12904" s="113" t="s">
        <v>18357</v>
      </c>
      <c r="G12904" s="113" t="s">
        <v>43114</v>
      </c>
      <c r="H12904" s="113" t="s">
        <v>85490</v>
      </c>
      <c r="I12904" s="113" t="s">
        <v>88935</v>
      </c>
    </row>
    <row r="12905" spans="5:9" ht="14.5" x14ac:dyDescent="0.35">
      <c r="E12905" s="113" t="s">
        <v>118752</v>
      </c>
      <c r="F12905" s="113" t="s">
        <v>18356</v>
      </c>
      <c r="G12905" s="113" t="s">
        <v>43113</v>
      </c>
      <c r="H12905" s="113" t="s">
        <v>85489</v>
      </c>
      <c r="I12905" s="113" t="s">
        <v>88934</v>
      </c>
    </row>
    <row r="12906" spans="5:9" ht="14.5" x14ac:dyDescent="0.35">
      <c r="E12906" s="113" t="s">
        <v>118751</v>
      </c>
      <c r="F12906" s="113" t="s">
        <v>18355</v>
      </c>
      <c r="G12906" s="113" t="s">
        <v>43112</v>
      </c>
      <c r="H12906" s="113" t="s">
        <v>85488</v>
      </c>
      <c r="I12906" s="113" t="s">
        <v>88933</v>
      </c>
    </row>
    <row r="12907" spans="5:9" ht="14.5" x14ac:dyDescent="0.35">
      <c r="E12907" s="113" t="s">
        <v>118750</v>
      </c>
      <c r="F12907" s="113" t="s">
        <v>18354</v>
      </c>
      <c r="G12907" s="113" t="s">
        <v>43111</v>
      </c>
      <c r="H12907" s="113" t="s">
        <v>85487</v>
      </c>
      <c r="I12907" s="113" t="s">
        <v>88932</v>
      </c>
    </row>
    <row r="12908" spans="5:9" ht="14.5" x14ac:dyDescent="0.35">
      <c r="E12908" s="113" t="s">
        <v>118749</v>
      </c>
      <c r="F12908" s="113" t="s">
        <v>18353</v>
      </c>
      <c r="G12908" s="113" t="s">
        <v>43110</v>
      </c>
      <c r="H12908" s="113" t="s">
        <v>85486</v>
      </c>
      <c r="I12908" s="113" t="s">
        <v>88931</v>
      </c>
    </row>
    <row r="12909" spans="5:9" ht="14.5" x14ac:dyDescent="0.35">
      <c r="E12909" s="113" t="s">
        <v>118748</v>
      </c>
      <c r="F12909" s="113" t="s">
        <v>18352</v>
      </c>
      <c r="G12909" s="113" t="s">
        <v>43109</v>
      </c>
      <c r="H12909" s="113" t="s">
        <v>85485</v>
      </c>
      <c r="I12909" s="113" t="s">
        <v>88930</v>
      </c>
    </row>
    <row r="12910" spans="5:9" ht="14.5" x14ac:dyDescent="0.35">
      <c r="E12910" s="113" t="s">
        <v>118747</v>
      </c>
      <c r="F12910" s="113" t="s">
        <v>18351</v>
      </c>
      <c r="G12910" s="113" t="s">
        <v>43108</v>
      </c>
      <c r="H12910" s="113" t="s">
        <v>85484</v>
      </c>
      <c r="I12910" s="113" t="s">
        <v>88929</v>
      </c>
    </row>
    <row r="12911" spans="5:9" ht="14.5" x14ac:dyDescent="0.35">
      <c r="E12911" s="113" t="s">
        <v>118746</v>
      </c>
      <c r="F12911" s="113" t="s">
        <v>18350</v>
      </c>
      <c r="G12911" s="113" t="s">
        <v>43107</v>
      </c>
      <c r="H12911" s="113" t="s">
        <v>85483</v>
      </c>
      <c r="I12911" s="113" t="s">
        <v>88928</v>
      </c>
    </row>
    <row r="12912" spans="5:9" ht="14.5" x14ac:dyDescent="0.35">
      <c r="E12912" s="113" t="s">
        <v>118745</v>
      </c>
      <c r="F12912" s="113" t="s">
        <v>18349</v>
      </c>
      <c r="G12912" s="113" t="s">
        <v>43106</v>
      </c>
      <c r="H12912" s="113" t="s">
        <v>85482</v>
      </c>
      <c r="I12912" s="113" t="s">
        <v>88927</v>
      </c>
    </row>
    <row r="12913" spans="5:9" ht="14.5" x14ac:dyDescent="0.35">
      <c r="E12913" s="113" t="s">
        <v>118744</v>
      </c>
      <c r="F12913" s="113" t="s">
        <v>18348</v>
      </c>
      <c r="G12913" s="113" t="s">
        <v>43105</v>
      </c>
      <c r="H12913" s="113" t="s">
        <v>85481</v>
      </c>
      <c r="I12913" s="113" t="s">
        <v>88926</v>
      </c>
    </row>
    <row r="12914" spans="5:9" ht="14.5" x14ac:dyDescent="0.35">
      <c r="E12914" s="113" t="s">
        <v>118743</v>
      </c>
      <c r="F12914" s="113" t="s">
        <v>18347</v>
      </c>
      <c r="G12914" s="113" t="s">
        <v>43104</v>
      </c>
      <c r="H12914" s="113" t="s">
        <v>85480</v>
      </c>
      <c r="I12914" s="113" t="s">
        <v>88925</v>
      </c>
    </row>
    <row r="12915" spans="5:9" ht="14.5" x14ac:dyDescent="0.35">
      <c r="E12915" s="113" t="s">
        <v>118742</v>
      </c>
      <c r="F12915" s="113" t="s">
        <v>18346</v>
      </c>
      <c r="G12915" s="113" t="s">
        <v>43103</v>
      </c>
      <c r="H12915" s="113" t="s">
        <v>85479</v>
      </c>
      <c r="I12915" s="113" t="s">
        <v>88924</v>
      </c>
    </row>
    <row r="12916" spans="5:9" ht="14.5" x14ac:dyDescent="0.35">
      <c r="E12916" s="113" t="s">
        <v>118741</v>
      </c>
      <c r="F12916" s="113" t="s">
        <v>18345</v>
      </c>
      <c r="G12916" s="113" t="s">
        <v>43102</v>
      </c>
      <c r="H12916" s="113" t="s">
        <v>85478</v>
      </c>
      <c r="I12916" s="113" t="s">
        <v>88923</v>
      </c>
    </row>
    <row r="12917" spans="5:9" ht="14.5" x14ac:dyDescent="0.35">
      <c r="E12917" s="113" t="s">
        <v>118740</v>
      </c>
      <c r="F12917" s="113" t="s">
        <v>18344</v>
      </c>
      <c r="G12917" s="113" t="s">
        <v>43101</v>
      </c>
      <c r="H12917" s="113" t="s">
        <v>85477</v>
      </c>
      <c r="I12917" s="113" t="s">
        <v>88922</v>
      </c>
    </row>
    <row r="12918" spans="5:9" ht="14.5" x14ac:dyDescent="0.35">
      <c r="E12918" s="113" t="s">
        <v>118739</v>
      </c>
      <c r="F12918" s="113" t="s">
        <v>18343</v>
      </c>
      <c r="G12918" s="113" t="s">
        <v>43100</v>
      </c>
      <c r="H12918" s="113" t="s">
        <v>85476</v>
      </c>
      <c r="I12918" s="113" t="s">
        <v>88921</v>
      </c>
    </row>
    <row r="12919" spans="5:9" ht="14.5" x14ac:dyDescent="0.35">
      <c r="E12919" s="113" t="s">
        <v>118738</v>
      </c>
      <c r="F12919" s="113" t="s">
        <v>18342</v>
      </c>
      <c r="G12919" s="113" t="s">
        <v>43099</v>
      </c>
      <c r="H12919" s="113" t="s">
        <v>85475</v>
      </c>
      <c r="I12919" s="113" t="s">
        <v>88920</v>
      </c>
    </row>
    <row r="12920" spans="5:9" ht="14.5" x14ac:dyDescent="0.35">
      <c r="E12920" s="113" t="s">
        <v>118737</v>
      </c>
      <c r="F12920" s="113" t="s">
        <v>18341</v>
      </c>
      <c r="G12920" s="113" t="s">
        <v>43098</v>
      </c>
      <c r="H12920" s="113" t="s">
        <v>85474</v>
      </c>
      <c r="I12920" s="113" t="s">
        <v>88919</v>
      </c>
    </row>
    <row r="12921" spans="5:9" ht="14.5" x14ac:dyDescent="0.35">
      <c r="E12921" s="113" t="s">
        <v>118736</v>
      </c>
      <c r="F12921" s="113" t="s">
        <v>18340</v>
      </c>
      <c r="G12921" s="113" t="s">
        <v>43097</v>
      </c>
      <c r="H12921" s="113" t="s">
        <v>85473</v>
      </c>
      <c r="I12921" s="113" t="s">
        <v>88918</v>
      </c>
    </row>
    <row r="12922" spans="5:9" ht="14.5" x14ac:dyDescent="0.35">
      <c r="E12922" s="113" t="s">
        <v>118735</v>
      </c>
      <c r="F12922" s="113" t="s">
        <v>18339</v>
      </c>
      <c r="G12922" s="113" t="s">
        <v>43096</v>
      </c>
      <c r="H12922" s="113" t="s">
        <v>85472</v>
      </c>
      <c r="I12922" s="113" t="s">
        <v>88917</v>
      </c>
    </row>
    <row r="12923" spans="5:9" ht="14.5" x14ac:dyDescent="0.35">
      <c r="E12923" s="113" t="s">
        <v>118734</v>
      </c>
      <c r="F12923" s="113" t="s">
        <v>18338</v>
      </c>
      <c r="G12923" s="113" t="s">
        <v>43095</v>
      </c>
      <c r="H12923" s="113" t="s">
        <v>85471</v>
      </c>
      <c r="I12923" s="113" t="s">
        <v>88916</v>
      </c>
    </row>
    <row r="12924" spans="5:9" ht="14.5" x14ac:dyDescent="0.35">
      <c r="E12924" s="113" t="s">
        <v>118733</v>
      </c>
      <c r="F12924" s="113" t="s">
        <v>18337</v>
      </c>
      <c r="G12924" s="113" t="s">
        <v>43094</v>
      </c>
      <c r="H12924" s="113" t="s">
        <v>85470</v>
      </c>
      <c r="I12924" s="113" t="s">
        <v>88915</v>
      </c>
    </row>
    <row r="12925" spans="5:9" ht="14.5" x14ac:dyDescent="0.35">
      <c r="E12925" s="113" t="s">
        <v>118732</v>
      </c>
      <c r="F12925" s="113" t="s">
        <v>18336</v>
      </c>
      <c r="G12925" s="113" t="s">
        <v>43093</v>
      </c>
      <c r="H12925" s="113" t="s">
        <v>85469</v>
      </c>
      <c r="I12925" s="113" t="s">
        <v>88914</v>
      </c>
    </row>
    <row r="12926" spans="5:9" ht="14.5" x14ac:dyDescent="0.35">
      <c r="E12926" s="113" t="s">
        <v>118731</v>
      </c>
      <c r="F12926" s="113" t="s">
        <v>18335</v>
      </c>
      <c r="G12926" s="113" t="s">
        <v>43092</v>
      </c>
      <c r="H12926" s="113" t="s">
        <v>85468</v>
      </c>
      <c r="I12926" s="113" t="s">
        <v>88913</v>
      </c>
    </row>
    <row r="12927" spans="5:9" ht="14.5" x14ac:dyDescent="0.35">
      <c r="E12927" s="113" t="s">
        <v>118730</v>
      </c>
      <c r="F12927" s="113" t="s">
        <v>18334</v>
      </c>
      <c r="G12927" s="113" t="s">
        <v>43091</v>
      </c>
      <c r="H12927" s="113" t="s">
        <v>85467</v>
      </c>
      <c r="I12927" s="113" t="s">
        <v>88912</v>
      </c>
    </row>
    <row r="12928" spans="5:9" ht="14.5" x14ac:dyDescent="0.35">
      <c r="E12928" s="113" t="s">
        <v>118729</v>
      </c>
      <c r="F12928" s="113" t="s">
        <v>18333</v>
      </c>
      <c r="G12928" s="113" t="s">
        <v>43090</v>
      </c>
      <c r="H12928" s="113" t="s">
        <v>85466</v>
      </c>
      <c r="I12928" s="113" t="s">
        <v>88911</v>
      </c>
    </row>
    <row r="12929" spans="5:9" ht="14.5" x14ac:dyDescent="0.35">
      <c r="E12929" s="113" t="s">
        <v>118728</v>
      </c>
      <c r="F12929" s="113" t="s">
        <v>18332</v>
      </c>
      <c r="G12929" s="113" t="s">
        <v>43089</v>
      </c>
      <c r="H12929" s="113" t="s">
        <v>85465</v>
      </c>
      <c r="I12929" s="113" t="s">
        <v>88910</v>
      </c>
    </row>
    <row r="12930" spans="5:9" ht="14.5" x14ac:dyDescent="0.35">
      <c r="E12930" s="113" t="s">
        <v>118727</v>
      </c>
      <c r="F12930" s="113" t="s">
        <v>18331</v>
      </c>
      <c r="G12930" s="113" t="s">
        <v>43088</v>
      </c>
      <c r="H12930" s="113" t="s">
        <v>85464</v>
      </c>
      <c r="I12930" s="113" t="s">
        <v>88909</v>
      </c>
    </row>
    <row r="12931" spans="5:9" ht="14.5" x14ac:dyDescent="0.35">
      <c r="E12931" s="113" t="s">
        <v>118726</v>
      </c>
      <c r="F12931" s="113" t="s">
        <v>18330</v>
      </c>
      <c r="G12931" s="113" t="s">
        <v>43087</v>
      </c>
      <c r="H12931" s="113" t="s">
        <v>85463</v>
      </c>
      <c r="I12931" s="113" t="s">
        <v>88908</v>
      </c>
    </row>
    <row r="12932" spans="5:9" ht="14.5" x14ac:dyDescent="0.35">
      <c r="E12932" s="113" t="s">
        <v>118725</v>
      </c>
      <c r="F12932" s="113" t="s">
        <v>18329</v>
      </c>
      <c r="G12932" s="113" t="s">
        <v>43086</v>
      </c>
      <c r="H12932" s="113" t="s">
        <v>85462</v>
      </c>
      <c r="I12932" s="113" t="s">
        <v>88907</v>
      </c>
    </row>
    <row r="12933" spans="5:9" ht="14.5" x14ac:dyDescent="0.35">
      <c r="E12933" s="113" t="s">
        <v>118724</v>
      </c>
      <c r="F12933" s="113" t="s">
        <v>18328</v>
      </c>
      <c r="G12933" s="113" t="s">
        <v>43085</v>
      </c>
      <c r="H12933" s="113" t="s">
        <v>85461</v>
      </c>
      <c r="I12933" s="113" t="s">
        <v>88906</v>
      </c>
    </row>
    <row r="12934" spans="5:9" ht="14.5" x14ac:dyDescent="0.35">
      <c r="E12934" s="113" t="s">
        <v>118723</v>
      </c>
      <c r="F12934" s="113" t="s">
        <v>18327</v>
      </c>
      <c r="G12934" s="113" t="s">
        <v>43084</v>
      </c>
      <c r="H12934" s="113" t="s">
        <v>85460</v>
      </c>
      <c r="I12934" s="113" t="s">
        <v>88905</v>
      </c>
    </row>
    <row r="12935" spans="5:9" ht="14.5" x14ac:dyDescent="0.35">
      <c r="E12935" s="113" t="s">
        <v>118722</v>
      </c>
      <c r="F12935" s="113" t="s">
        <v>18326</v>
      </c>
      <c r="G12935" s="113" t="s">
        <v>43083</v>
      </c>
      <c r="H12935" s="113" t="s">
        <v>85459</v>
      </c>
      <c r="I12935" s="113" t="s">
        <v>88904</v>
      </c>
    </row>
    <row r="12936" spans="5:9" ht="14.5" x14ac:dyDescent="0.35">
      <c r="E12936" s="113" t="s">
        <v>118721</v>
      </c>
      <c r="F12936" s="113" t="s">
        <v>18325</v>
      </c>
      <c r="G12936" s="113" t="s">
        <v>43082</v>
      </c>
      <c r="H12936" s="113" t="s">
        <v>85458</v>
      </c>
      <c r="I12936" s="113" t="s">
        <v>88903</v>
      </c>
    </row>
    <row r="12937" spans="5:9" ht="14.5" x14ac:dyDescent="0.35">
      <c r="E12937" s="113" t="s">
        <v>118720</v>
      </c>
      <c r="F12937" s="113" t="s">
        <v>18324</v>
      </c>
      <c r="G12937" s="113" t="s">
        <v>43081</v>
      </c>
      <c r="H12937" s="113" t="s">
        <v>85457</v>
      </c>
      <c r="I12937" s="113" t="s">
        <v>88902</v>
      </c>
    </row>
    <row r="12938" spans="5:9" ht="14.5" x14ac:dyDescent="0.35">
      <c r="E12938" s="113" t="s">
        <v>118719</v>
      </c>
      <c r="F12938" s="113" t="s">
        <v>18323</v>
      </c>
      <c r="G12938" s="113" t="s">
        <v>43080</v>
      </c>
      <c r="H12938" s="113" t="s">
        <v>85456</v>
      </c>
      <c r="I12938" s="113" t="s">
        <v>88901</v>
      </c>
    </row>
    <row r="12939" spans="5:9" ht="14.5" x14ac:dyDescent="0.35">
      <c r="E12939" s="113" t="s">
        <v>118718</v>
      </c>
      <c r="F12939" s="113" t="s">
        <v>18322</v>
      </c>
      <c r="G12939" s="113" t="s">
        <v>43079</v>
      </c>
      <c r="H12939" s="113" t="s">
        <v>85455</v>
      </c>
      <c r="I12939" s="113" t="s">
        <v>88900</v>
      </c>
    </row>
    <row r="12940" spans="5:9" ht="14.5" x14ac:dyDescent="0.35">
      <c r="E12940" s="113" t="s">
        <v>118717</v>
      </c>
      <c r="F12940" s="113" t="s">
        <v>18321</v>
      </c>
      <c r="G12940" s="113" t="s">
        <v>43078</v>
      </c>
      <c r="H12940" s="113" t="s">
        <v>85454</v>
      </c>
      <c r="I12940" s="113" t="s">
        <v>88899</v>
      </c>
    </row>
    <row r="12941" spans="5:9" ht="14.5" x14ac:dyDescent="0.35">
      <c r="E12941" s="113" t="s">
        <v>118716</v>
      </c>
      <c r="F12941" s="113" t="s">
        <v>18320</v>
      </c>
      <c r="G12941" s="113" t="s">
        <v>43077</v>
      </c>
      <c r="H12941" s="113" t="s">
        <v>85453</v>
      </c>
      <c r="I12941" s="113" t="s">
        <v>88898</v>
      </c>
    </row>
    <row r="12942" spans="5:9" ht="14.5" x14ac:dyDescent="0.35">
      <c r="E12942" s="113" t="s">
        <v>118715</v>
      </c>
      <c r="F12942" s="113" t="s">
        <v>18319</v>
      </c>
      <c r="G12942" s="113" t="s">
        <v>43076</v>
      </c>
      <c r="H12942" s="113" t="s">
        <v>85452</v>
      </c>
      <c r="I12942" s="113" t="s">
        <v>88897</v>
      </c>
    </row>
    <row r="12943" spans="5:9" ht="14.5" x14ac:dyDescent="0.35">
      <c r="E12943" s="113" t="s">
        <v>118714</v>
      </c>
      <c r="F12943" s="113" t="s">
        <v>18318</v>
      </c>
      <c r="G12943" s="113" t="s">
        <v>43075</v>
      </c>
      <c r="H12943" s="113" t="s">
        <v>85451</v>
      </c>
      <c r="I12943" s="113" t="s">
        <v>88896</v>
      </c>
    </row>
    <row r="12944" spans="5:9" ht="14.5" x14ac:dyDescent="0.35">
      <c r="E12944" s="113" t="s">
        <v>118713</v>
      </c>
      <c r="F12944" s="113" t="s">
        <v>18317</v>
      </c>
      <c r="G12944" s="113" t="s">
        <v>43074</v>
      </c>
      <c r="H12944" s="113" t="s">
        <v>85450</v>
      </c>
      <c r="I12944" s="113" t="s">
        <v>88895</v>
      </c>
    </row>
    <row r="12945" spans="5:9" ht="14.5" x14ac:dyDescent="0.35">
      <c r="E12945" s="113" t="s">
        <v>118712</v>
      </c>
      <c r="F12945" s="113" t="s">
        <v>18316</v>
      </c>
      <c r="G12945" s="113" t="s">
        <v>43073</v>
      </c>
      <c r="H12945" s="113" t="s">
        <v>85449</v>
      </c>
      <c r="I12945" s="113" t="s">
        <v>88894</v>
      </c>
    </row>
    <row r="12946" spans="5:9" ht="14.5" x14ac:dyDescent="0.35">
      <c r="E12946" s="113" t="s">
        <v>118711</v>
      </c>
      <c r="F12946" s="113" t="s">
        <v>18315</v>
      </c>
      <c r="G12946" s="113" t="s">
        <v>43072</v>
      </c>
      <c r="H12946" s="113" t="s">
        <v>85448</v>
      </c>
      <c r="I12946" s="113" t="s">
        <v>88893</v>
      </c>
    </row>
    <row r="12947" spans="5:9" ht="14.5" x14ac:dyDescent="0.35">
      <c r="E12947" s="113" t="s">
        <v>118710</v>
      </c>
      <c r="F12947" s="113" t="s">
        <v>18314</v>
      </c>
      <c r="G12947" s="113" t="s">
        <v>43071</v>
      </c>
      <c r="H12947" s="113" t="s">
        <v>85447</v>
      </c>
      <c r="I12947" s="113" t="s">
        <v>88892</v>
      </c>
    </row>
    <row r="12948" spans="5:9" ht="14.5" x14ac:dyDescent="0.35">
      <c r="E12948" s="113" t="s">
        <v>118709</v>
      </c>
      <c r="F12948" s="113" t="s">
        <v>18313</v>
      </c>
      <c r="G12948" s="113" t="s">
        <v>43070</v>
      </c>
      <c r="H12948" s="113" t="s">
        <v>85446</v>
      </c>
      <c r="I12948" s="113" t="s">
        <v>88891</v>
      </c>
    </row>
    <row r="12949" spans="5:9" ht="14.5" x14ac:dyDescent="0.35">
      <c r="E12949" s="113" t="s">
        <v>118708</v>
      </c>
      <c r="F12949" s="113" t="s">
        <v>18312</v>
      </c>
      <c r="G12949" s="113" t="s">
        <v>43069</v>
      </c>
      <c r="H12949" s="113" t="s">
        <v>85445</v>
      </c>
      <c r="I12949" s="113" t="s">
        <v>88890</v>
      </c>
    </row>
    <row r="12950" spans="5:9" ht="14.5" x14ac:dyDescent="0.35">
      <c r="E12950" s="113" t="s">
        <v>118707</v>
      </c>
      <c r="F12950" s="113" t="s">
        <v>18311</v>
      </c>
      <c r="G12950" s="113" t="s">
        <v>43068</v>
      </c>
      <c r="H12950" s="113" t="s">
        <v>85444</v>
      </c>
      <c r="I12950" s="113" t="s">
        <v>88889</v>
      </c>
    </row>
    <row r="12951" spans="5:9" ht="14.5" x14ac:dyDescent="0.35">
      <c r="E12951" s="113" t="s">
        <v>118706</v>
      </c>
      <c r="F12951" s="113" t="s">
        <v>18310</v>
      </c>
      <c r="G12951" s="113" t="s">
        <v>43067</v>
      </c>
      <c r="H12951" s="113" t="s">
        <v>85443</v>
      </c>
      <c r="I12951" s="113" t="s">
        <v>88888</v>
      </c>
    </row>
    <row r="12952" spans="5:9" ht="14.5" x14ac:dyDescent="0.35">
      <c r="E12952" s="113" t="s">
        <v>118705</v>
      </c>
      <c r="F12952" s="113" t="s">
        <v>18309</v>
      </c>
      <c r="G12952" s="113" t="s">
        <v>43066</v>
      </c>
      <c r="H12952" s="113" t="s">
        <v>85442</v>
      </c>
      <c r="I12952" s="113" t="s">
        <v>88887</v>
      </c>
    </row>
    <row r="12953" spans="5:9" ht="14.5" x14ac:dyDescent="0.35">
      <c r="E12953" s="113" t="s">
        <v>118704</v>
      </c>
      <c r="F12953" s="113" t="s">
        <v>18308</v>
      </c>
      <c r="G12953" s="113" t="s">
        <v>43065</v>
      </c>
      <c r="H12953" s="113" t="s">
        <v>85441</v>
      </c>
      <c r="I12953" s="113" t="s">
        <v>88886</v>
      </c>
    </row>
    <row r="12954" spans="5:9" ht="14.5" x14ac:dyDescent="0.35">
      <c r="E12954" s="113" t="s">
        <v>118703</v>
      </c>
      <c r="F12954" s="113" t="s">
        <v>18307</v>
      </c>
      <c r="G12954" s="113" t="s">
        <v>43064</v>
      </c>
      <c r="H12954" s="113" t="s">
        <v>85440</v>
      </c>
      <c r="I12954" s="113" t="s">
        <v>88885</v>
      </c>
    </row>
    <row r="12955" spans="5:9" ht="14.5" x14ac:dyDescent="0.35">
      <c r="E12955" s="113" t="s">
        <v>118702</v>
      </c>
      <c r="F12955" s="113" t="s">
        <v>18306</v>
      </c>
      <c r="G12955" s="113" t="s">
        <v>43063</v>
      </c>
      <c r="H12955" s="113" t="s">
        <v>85439</v>
      </c>
      <c r="I12955" s="113" t="s">
        <v>88884</v>
      </c>
    </row>
    <row r="12956" spans="5:9" ht="14.5" x14ac:dyDescent="0.35">
      <c r="E12956" s="113" t="s">
        <v>118701</v>
      </c>
      <c r="F12956" s="113" t="s">
        <v>18305</v>
      </c>
      <c r="G12956" s="113" t="s">
        <v>43062</v>
      </c>
      <c r="H12956" s="113" t="s">
        <v>85438</v>
      </c>
      <c r="I12956" s="113" t="s">
        <v>88883</v>
      </c>
    </row>
    <row r="12957" spans="5:9" ht="14.5" x14ac:dyDescent="0.35">
      <c r="E12957" s="113" t="s">
        <v>118700</v>
      </c>
      <c r="F12957" s="113" t="s">
        <v>18304</v>
      </c>
      <c r="G12957" s="113" t="s">
        <v>43061</v>
      </c>
      <c r="H12957" s="113" t="s">
        <v>85437</v>
      </c>
      <c r="I12957" s="113" t="s">
        <v>88882</v>
      </c>
    </row>
    <row r="12958" spans="5:9" ht="14.5" x14ac:dyDescent="0.35">
      <c r="E12958" s="113" t="s">
        <v>118699</v>
      </c>
      <c r="F12958" s="113" t="s">
        <v>18303</v>
      </c>
      <c r="G12958" s="113" t="s">
        <v>43060</v>
      </c>
      <c r="H12958" s="113" t="s">
        <v>85436</v>
      </c>
      <c r="I12958" s="113" t="s">
        <v>88881</v>
      </c>
    </row>
    <row r="12959" spans="5:9" ht="14.5" x14ac:dyDescent="0.35">
      <c r="E12959" s="113" t="s">
        <v>118698</v>
      </c>
      <c r="F12959" s="113" t="s">
        <v>18302</v>
      </c>
      <c r="G12959" s="113" t="s">
        <v>43059</v>
      </c>
      <c r="H12959" s="113" t="s">
        <v>85435</v>
      </c>
      <c r="I12959" s="113" t="s">
        <v>88880</v>
      </c>
    </row>
    <row r="12960" spans="5:9" ht="14.5" x14ac:dyDescent="0.35">
      <c r="E12960" s="113" t="s">
        <v>118697</v>
      </c>
      <c r="F12960" s="113" t="s">
        <v>18301</v>
      </c>
      <c r="G12960" s="113" t="s">
        <v>43058</v>
      </c>
      <c r="H12960" s="113" t="s">
        <v>85434</v>
      </c>
      <c r="I12960" s="113" t="s">
        <v>88879</v>
      </c>
    </row>
    <row r="12961" spans="5:9" ht="14.5" x14ac:dyDescent="0.35">
      <c r="E12961" s="113" t="s">
        <v>118696</v>
      </c>
      <c r="F12961" s="113" t="s">
        <v>18300</v>
      </c>
      <c r="G12961" s="113" t="s">
        <v>43057</v>
      </c>
      <c r="H12961" s="113" t="s">
        <v>85433</v>
      </c>
      <c r="I12961" s="113" t="s">
        <v>88878</v>
      </c>
    </row>
    <row r="12962" spans="5:9" ht="14.5" x14ac:dyDescent="0.35">
      <c r="E12962" s="113" t="s">
        <v>118695</v>
      </c>
      <c r="F12962" s="113" t="s">
        <v>18299</v>
      </c>
      <c r="G12962" s="113" t="s">
        <v>43056</v>
      </c>
      <c r="H12962" s="113" t="s">
        <v>85432</v>
      </c>
      <c r="I12962" s="113" t="s">
        <v>88877</v>
      </c>
    </row>
    <row r="12963" spans="5:9" ht="14.5" x14ac:dyDescent="0.35">
      <c r="E12963" s="113" t="s">
        <v>118694</v>
      </c>
      <c r="F12963" s="113" t="s">
        <v>18298</v>
      </c>
      <c r="G12963" s="113" t="s">
        <v>43055</v>
      </c>
      <c r="H12963" s="113" t="s">
        <v>85431</v>
      </c>
      <c r="I12963" s="113" t="s">
        <v>88876</v>
      </c>
    </row>
    <row r="12964" spans="5:9" ht="14.5" x14ac:dyDescent="0.35">
      <c r="E12964" s="113" t="s">
        <v>118693</v>
      </c>
      <c r="F12964" s="113" t="s">
        <v>18297</v>
      </c>
      <c r="G12964" s="113" t="s">
        <v>43054</v>
      </c>
      <c r="H12964" s="113" t="s">
        <v>85430</v>
      </c>
      <c r="I12964" s="113" t="s">
        <v>88875</v>
      </c>
    </row>
    <row r="12965" spans="5:9" ht="14.5" x14ac:dyDescent="0.35">
      <c r="E12965" s="113" t="s">
        <v>118692</v>
      </c>
      <c r="F12965" s="113" t="s">
        <v>18296</v>
      </c>
      <c r="G12965" s="113" t="s">
        <v>43053</v>
      </c>
      <c r="H12965" s="113" t="s">
        <v>85429</v>
      </c>
      <c r="I12965" s="113" t="s">
        <v>88874</v>
      </c>
    </row>
    <row r="12966" spans="5:9" ht="14.5" x14ac:dyDescent="0.35">
      <c r="E12966" s="113" t="s">
        <v>118691</v>
      </c>
      <c r="F12966" s="113" t="s">
        <v>18295</v>
      </c>
      <c r="G12966" s="113" t="s">
        <v>43052</v>
      </c>
      <c r="H12966" s="113" t="s">
        <v>85428</v>
      </c>
      <c r="I12966" s="113" t="s">
        <v>88873</v>
      </c>
    </row>
    <row r="12967" spans="5:9" ht="14.5" x14ac:dyDescent="0.35">
      <c r="E12967" s="113" t="s">
        <v>118690</v>
      </c>
      <c r="F12967" s="113" t="s">
        <v>18294</v>
      </c>
      <c r="G12967" s="113" t="s">
        <v>43051</v>
      </c>
      <c r="H12967" s="113" t="s">
        <v>85427</v>
      </c>
      <c r="I12967" s="113" t="s">
        <v>88872</v>
      </c>
    </row>
    <row r="12968" spans="5:9" ht="14.5" x14ac:dyDescent="0.35">
      <c r="E12968" s="113" t="s">
        <v>118689</v>
      </c>
      <c r="F12968" s="113" t="s">
        <v>18293</v>
      </c>
      <c r="G12968" s="113" t="s">
        <v>43050</v>
      </c>
      <c r="H12968" s="113" t="s">
        <v>85426</v>
      </c>
      <c r="I12968" s="113" t="s">
        <v>88871</v>
      </c>
    </row>
    <row r="12969" spans="5:9" ht="14.5" x14ac:dyDescent="0.35">
      <c r="E12969" s="113" t="s">
        <v>118688</v>
      </c>
      <c r="F12969" s="113" t="s">
        <v>18292</v>
      </c>
      <c r="G12969" s="113" t="s">
        <v>43049</v>
      </c>
      <c r="H12969" s="113" t="s">
        <v>85425</v>
      </c>
      <c r="I12969" s="113" t="s">
        <v>88870</v>
      </c>
    </row>
    <row r="12970" spans="5:9" ht="14.5" x14ac:dyDescent="0.35">
      <c r="E12970" s="113" t="s">
        <v>118687</v>
      </c>
      <c r="F12970" s="113" t="s">
        <v>18291</v>
      </c>
      <c r="G12970" s="113" t="s">
        <v>43048</v>
      </c>
      <c r="H12970" s="113" t="s">
        <v>85424</v>
      </c>
      <c r="I12970" s="113" t="s">
        <v>88869</v>
      </c>
    </row>
    <row r="12971" spans="5:9" ht="14.5" x14ac:dyDescent="0.35">
      <c r="E12971" s="113" t="s">
        <v>118686</v>
      </c>
      <c r="F12971" s="113" t="s">
        <v>18290</v>
      </c>
      <c r="G12971" s="113" t="s">
        <v>43047</v>
      </c>
      <c r="H12971" s="113" t="s">
        <v>85423</v>
      </c>
      <c r="I12971" s="113" t="s">
        <v>88868</v>
      </c>
    </row>
    <row r="12972" spans="5:9" ht="14.5" x14ac:dyDescent="0.35">
      <c r="E12972" s="113" t="s">
        <v>118685</v>
      </c>
      <c r="F12972" s="113" t="s">
        <v>18289</v>
      </c>
      <c r="G12972" s="113" t="s">
        <v>43046</v>
      </c>
      <c r="H12972" s="113" t="s">
        <v>85422</v>
      </c>
      <c r="I12972" s="113" t="s">
        <v>88867</v>
      </c>
    </row>
    <row r="12973" spans="5:9" ht="14.5" x14ac:dyDescent="0.35">
      <c r="E12973" s="113" t="s">
        <v>118684</v>
      </c>
      <c r="F12973" s="113" t="s">
        <v>18288</v>
      </c>
      <c r="G12973" s="113" t="s">
        <v>43045</v>
      </c>
      <c r="H12973" s="113" t="s">
        <v>85421</v>
      </c>
      <c r="I12973" s="113" t="s">
        <v>88866</v>
      </c>
    </row>
    <row r="12974" spans="5:9" ht="14.5" x14ac:dyDescent="0.35">
      <c r="E12974" s="113" t="s">
        <v>118683</v>
      </c>
      <c r="F12974" s="113" t="s">
        <v>18287</v>
      </c>
      <c r="G12974" s="113" t="s">
        <v>43044</v>
      </c>
      <c r="H12974" s="113" t="s">
        <v>85420</v>
      </c>
      <c r="I12974" s="113" t="s">
        <v>88865</v>
      </c>
    </row>
    <row r="12975" spans="5:9" ht="14.5" x14ac:dyDescent="0.35">
      <c r="E12975" s="113" t="s">
        <v>118682</v>
      </c>
      <c r="F12975" s="113" t="s">
        <v>18286</v>
      </c>
      <c r="G12975" s="113" t="s">
        <v>43043</v>
      </c>
      <c r="H12975" s="113" t="s">
        <v>85419</v>
      </c>
      <c r="I12975" s="113" t="s">
        <v>88864</v>
      </c>
    </row>
    <row r="12976" spans="5:9" ht="14.5" x14ac:dyDescent="0.35">
      <c r="E12976" s="113" t="s">
        <v>118681</v>
      </c>
      <c r="F12976" s="113" t="s">
        <v>18285</v>
      </c>
      <c r="G12976" s="113" t="s">
        <v>43042</v>
      </c>
      <c r="H12976" s="113" t="s">
        <v>85418</v>
      </c>
      <c r="I12976" s="113" t="s">
        <v>88863</v>
      </c>
    </row>
    <row r="12977" spans="5:9" ht="14.5" x14ac:dyDescent="0.35">
      <c r="E12977" s="113" t="s">
        <v>118680</v>
      </c>
      <c r="F12977" s="113" t="s">
        <v>18284</v>
      </c>
      <c r="G12977" s="113" t="s">
        <v>43041</v>
      </c>
      <c r="H12977" s="113" t="s">
        <v>85417</v>
      </c>
      <c r="I12977" s="113" t="s">
        <v>88862</v>
      </c>
    </row>
    <row r="12978" spans="5:9" ht="14.5" x14ac:dyDescent="0.35">
      <c r="E12978" s="113" t="s">
        <v>118679</v>
      </c>
      <c r="F12978" s="113" t="s">
        <v>18283</v>
      </c>
      <c r="G12978" s="113" t="s">
        <v>43040</v>
      </c>
      <c r="H12978" s="113" t="s">
        <v>85416</v>
      </c>
      <c r="I12978" s="113" t="s">
        <v>88861</v>
      </c>
    </row>
    <row r="12979" spans="5:9" ht="14.5" x14ac:dyDescent="0.35">
      <c r="E12979" s="113" t="s">
        <v>118678</v>
      </c>
      <c r="F12979" s="113" t="s">
        <v>18282</v>
      </c>
      <c r="G12979" s="113" t="s">
        <v>43039</v>
      </c>
      <c r="H12979" s="113" t="s">
        <v>85415</v>
      </c>
      <c r="I12979" s="113" t="s">
        <v>88860</v>
      </c>
    </row>
    <row r="12980" spans="5:9" ht="14.5" x14ac:dyDescent="0.35">
      <c r="E12980" s="113" t="s">
        <v>118677</v>
      </c>
      <c r="F12980" s="113" t="s">
        <v>18281</v>
      </c>
      <c r="G12980" s="113" t="s">
        <v>43038</v>
      </c>
      <c r="H12980" s="113" t="s">
        <v>85414</v>
      </c>
      <c r="I12980" s="113" t="s">
        <v>88859</v>
      </c>
    </row>
    <row r="12981" spans="5:9" ht="14.5" x14ac:dyDescent="0.35">
      <c r="E12981" s="113" t="s">
        <v>118676</v>
      </c>
      <c r="F12981" s="113" t="s">
        <v>18280</v>
      </c>
      <c r="G12981" s="113" t="s">
        <v>43037</v>
      </c>
      <c r="H12981" s="113" t="s">
        <v>85413</v>
      </c>
      <c r="I12981" s="113" t="s">
        <v>88858</v>
      </c>
    </row>
    <row r="12982" spans="5:9" ht="14.5" x14ac:dyDescent="0.35">
      <c r="E12982" s="113" t="s">
        <v>118675</v>
      </c>
      <c r="F12982" s="113" t="s">
        <v>18279</v>
      </c>
      <c r="G12982" s="113" t="s">
        <v>43036</v>
      </c>
      <c r="H12982" s="113" t="s">
        <v>85412</v>
      </c>
      <c r="I12982" s="113" t="s">
        <v>88857</v>
      </c>
    </row>
    <row r="12983" spans="5:9" ht="14.5" x14ac:dyDescent="0.35">
      <c r="E12983" s="113" t="s">
        <v>118674</v>
      </c>
      <c r="F12983" s="113" t="s">
        <v>18278</v>
      </c>
      <c r="G12983" s="113" t="s">
        <v>43035</v>
      </c>
      <c r="H12983" s="113" t="s">
        <v>85411</v>
      </c>
      <c r="I12983" s="113" t="s">
        <v>88856</v>
      </c>
    </row>
    <row r="12984" spans="5:9" ht="14.5" x14ac:dyDescent="0.35">
      <c r="E12984" s="113" t="s">
        <v>118673</v>
      </c>
      <c r="F12984" s="113" t="s">
        <v>18277</v>
      </c>
      <c r="G12984" s="113" t="s">
        <v>43034</v>
      </c>
      <c r="H12984" s="113" t="s">
        <v>85410</v>
      </c>
      <c r="I12984" s="113" t="s">
        <v>88855</v>
      </c>
    </row>
    <row r="12985" spans="5:9" ht="14.5" x14ac:dyDescent="0.35">
      <c r="E12985" s="113" t="s">
        <v>118672</v>
      </c>
      <c r="F12985" s="113" t="s">
        <v>18276</v>
      </c>
      <c r="G12985" s="113" t="s">
        <v>43033</v>
      </c>
      <c r="H12985" s="113" t="s">
        <v>85409</v>
      </c>
      <c r="I12985" s="113" t="s">
        <v>88854</v>
      </c>
    </row>
    <row r="12986" spans="5:9" ht="14.5" x14ac:dyDescent="0.35">
      <c r="E12986" s="113" t="s">
        <v>118671</v>
      </c>
      <c r="F12986" s="113" t="s">
        <v>18275</v>
      </c>
      <c r="G12986" s="113" t="s">
        <v>43032</v>
      </c>
      <c r="H12986" s="113" t="s">
        <v>85408</v>
      </c>
      <c r="I12986" s="113" t="s">
        <v>88853</v>
      </c>
    </row>
    <row r="12987" spans="5:9" ht="14.5" x14ac:dyDescent="0.35">
      <c r="E12987" s="113" t="s">
        <v>118670</v>
      </c>
      <c r="F12987" s="113" t="s">
        <v>18274</v>
      </c>
      <c r="G12987" s="113" t="s">
        <v>43031</v>
      </c>
      <c r="H12987" s="113" t="s">
        <v>85407</v>
      </c>
      <c r="I12987" s="113" t="s">
        <v>88852</v>
      </c>
    </row>
    <row r="12988" spans="5:9" ht="14.5" x14ac:dyDescent="0.35">
      <c r="E12988" s="113" t="s">
        <v>118669</v>
      </c>
      <c r="F12988" s="113" t="s">
        <v>18273</v>
      </c>
      <c r="G12988" s="113" t="s">
        <v>43030</v>
      </c>
      <c r="H12988" s="113" t="s">
        <v>85406</v>
      </c>
      <c r="I12988" s="113" t="s">
        <v>88851</v>
      </c>
    </row>
    <row r="12989" spans="5:9" ht="14.5" x14ac:dyDescent="0.35">
      <c r="E12989" s="113" t="s">
        <v>118668</v>
      </c>
      <c r="F12989" s="113" t="s">
        <v>18272</v>
      </c>
      <c r="G12989" s="113" t="s">
        <v>43029</v>
      </c>
      <c r="H12989" s="113" t="s">
        <v>85405</v>
      </c>
      <c r="I12989" s="113" t="s">
        <v>88850</v>
      </c>
    </row>
    <row r="12990" spans="5:9" ht="14.5" x14ac:dyDescent="0.35">
      <c r="E12990" s="113" t="s">
        <v>118667</v>
      </c>
      <c r="F12990" s="113" t="s">
        <v>18271</v>
      </c>
      <c r="G12990" s="113" t="s">
        <v>43028</v>
      </c>
      <c r="H12990" s="113" t="s">
        <v>85404</v>
      </c>
      <c r="I12990" s="113" t="s">
        <v>88849</v>
      </c>
    </row>
    <row r="12991" spans="5:9" ht="14.5" x14ac:dyDescent="0.35">
      <c r="E12991" s="113" t="s">
        <v>118666</v>
      </c>
      <c r="F12991" s="113" t="s">
        <v>18270</v>
      </c>
      <c r="G12991" s="113" t="s">
        <v>43027</v>
      </c>
      <c r="H12991" s="113" t="s">
        <v>85403</v>
      </c>
      <c r="I12991" s="113" t="s">
        <v>88848</v>
      </c>
    </row>
    <row r="12992" spans="5:9" ht="14.5" x14ac:dyDescent="0.35">
      <c r="E12992" s="113" t="s">
        <v>118665</v>
      </c>
      <c r="F12992" s="113" t="s">
        <v>18269</v>
      </c>
      <c r="G12992" s="113" t="s">
        <v>43026</v>
      </c>
      <c r="H12992" s="113" t="s">
        <v>85402</v>
      </c>
      <c r="I12992" s="113" t="s">
        <v>88847</v>
      </c>
    </row>
    <row r="12993" spans="5:9" ht="14.5" x14ac:dyDescent="0.35">
      <c r="E12993" s="113" t="s">
        <v>118664</v>
      </c>
      <c r="F12993" s="113" t="s">
        <v>18268</v>
      </c>
      <c r="G12993" s="113" t="s">
        <v>43025</v>
      </c>
      <c r="H12993" s="113" t="s">
        <v>85401</v>
      </c>
      <c r="I12993" s="113" t="s">
        <v>88846</v>
      </c>
    </row>
    <row r="12994" spans="5:9" ht="14.5" x14ac:dyDescent="0.35">
      <c r="E12994" s="113" t="s">
        <v>118663</v>
      </c>
      <c r="F12994" s="113" t="s">
        <v>18267</v>
      </c>
      <c r="G12994" s="113" t="s">
        <v>43024</v>
      </c>
      <c r="H12994" s="113" t="s">
        <v>85400</v>
      </c>
      <c r="I12994" s="113" t="s">
        <v>88845</v>
      </c>
    </row>
    <row r="12995" spans="5:9" ht="14.5" x14ac:dyDescent="0.35">
      <c r="E12995" s="113" t="s">
        <v>118662</v>
      </c>
      <c r="F12995" s="113" t="s">
        <v>18266</v>
      </c>
      <c r="G12995" s="113" t="s">
        <v>43023</v>
      </c>
      <c r="H12995" s="113" t="s">
        <v>85399</v>
      </c>
      <c r="I12995" s="113" t="s">
        <v>88844</v>
      </c>
    </row>
    <row r="12996" spans="5:9" ht="14.5" x14ac:dyDescent="0.35">
      <c r="E12996" s="113" t="s">
        <v>118661</v>
      </c>
      <c r="F12996" s="113" t="s">
        <v>18265</v>
      </c>
      <c r="G12996" s="113" t="s">
        <v>43022</v>
      </c>
      <c r="H12996" s="113" t="s">
        <v>85398</v>
      </c>
      <c r="I12996" s="113" t="s">
        <v>88843</v>
      </c>
    </row>
    <row r="12997" spans="5:9" ht="14.5" x14ac:dyDescent="0.35">
      <c r="E12997" s="113" t="s">
        <v>118660</v>
      </c>
      <c r="F12997" s="113" t="s">
        <v>18264</v>
      </c>
      <c r="G12997" s="113" t="s">
        <v>43021</v>
      </c>
      <c r="H12997" s="113" t="s">
        <v>85397</v>
      </c>
      <c r="I12997" s="113" t="s">
        <v>88842</v>
      </c>
    </row>
    <row r="12998" spans="5:9" ht="14.5" x14ac:dyDescent="0.35">
      <c r="E12998" s="113" t="s">
        <v>118659</v>
      </c>
      <c r="F12998" s="113" t="s">
        <v>18263</v>
      </c>
      <c r="G12998" s="113" t="s">
        <v>43020</v>
      </c>
      <c r="H12998" s="113" t="s">
        <v>85396</v>
      </c>
      <c r="I12998" s="113" t="s">
        <v>88841</v>
      </c>
    </row>
    <row r="12999" spans="5:9" ht="14.5" x14ac:dyDescent="0.35">
      <c r="E12999" s="113" t="s">
        <v>118658</v>
      </c>
      <c r="F12999" s="113" t="s">
        <v>18262</v>
      </c>
      <c r="G12999" s="113" t="s">
        <v>43019</v>
      </c>
      <c r="H12999" s="113" t="s">
        <v>85395</v>
      </c>
      <c r="I12999" s="113" t="s">
        <v>88840</v>
      </c>
    </row>
    <row r="13000" spans="5:9" ht="14.5" x14ac:dyDescent="0.35">
      <c r="E13000" s="113" t="s">
        <v>118657</v>
      </c>
      <c r="F13000" s="113" t="s">
        <v>18261</v>
      </c>
      <c r="G13000" s="113" t="s">
        <v>43018</v>
      </c>
      <c r="H13000" s="113" t="s">
        <v>85394</v>
      </c>
      <c r="I13000" s="113" t="s">
        <v>88839</v>
      </c>
    </row>
    <row r="13001" spans="5:9" ht="14.5" x14ac:dyDescent="0.35">
      <c r="E13001" s="113" t="s">
        <v>118656</v>
      </c>
      <c r="F13001" s="113" t="s">
        <v>18260</v>
      </c>
      <c r="G13001" s="113" t="s">
        <v>43017</v>
      </c>
      <c r="H13001" s="113" t="s">
        <v>85393</v>
      </c>
      <c r="I13001" s="113" t="s">
        <v>88838</v>
      </c>
    </row>
    <row r="13002" spans="5:9" ht="14.5" x14ac:dyDescent="0.35">
      <c r="E13002" s="113" t="s">
        <v>118655</v>
      </c>
      <c r="F13002" s="113" t="s">
        <v>18259</v>
      </c>
      <c r="G13002" s="113" t="s">
        <v>43016</v>
      </c>
      <c r="H13002" s="113" t="s">
        <v>85392</v>
      </c>
      <c r="I13002" s="113" t="s">
        <v>88837</v>
      </c>
    </row>
    <row r="13003" spans="5:9" ht="14.5" x14ac:dyDescent="0.35">
      <c r="E13003" s="113" t="s">
        <v>118654</v>
      </c>
      <c r="F13003" s="113" t="s">
        <v>18258</v>
      </c>
      <c r="G13003" s="113" t="s">
        <v>43015</v>
      </c>
      <c r="H13003" s="113" t="s">
        <v>85391</v>
      </c>
      <c r="I13003" s="113" t="s">
        <v>88836</v>
      </c>
    </row>
    <row r="13004" spans="5:9" ht="14.5" x14ac:dyDescent="0.35">
      <c r="E13004" s="113" t="s">
        <v>118653</v>
      </c>
      <c r="F13004" s="113" t="s">
        <v>18257</v>
      </c>
      <c r="G13004" s="113" t="s">
        <v>43014</v>
      </c>
      <c r="H13004" s="113" t="s">
        <v>85390</v>
      </c>
      <c r="I13004" s="113" t="s">
        <v>88835</v>
      </c>
    </row>
    <row r="13005" spans="5:9" ht="14.5" x14ac:dyDescent="0.35">
      <c r="E13005" s="113" t="s">
        <v>118652</v>
      </c>
      <c r="F13005" s="113" t="s">
        <v>18256</v>
      </c>
      <c r="G13005" s="113" t="s">
        <v>43013</v>
      </c>
      <c r="H13005" s="113" t="s">
        <v>85389</v>
      </c>
      <c r="I13005" s="113" t="s">
        <v>88834</v>
      </c>
    </row>
    <row r="13006" spans="5:9" ht="14.5" x14ac:dyDescent="0.35">
      <c r="E13006" s="113" t="s">
        <v>118651</v>
      </c>
      <c r="F13006" s="113" t="s">
        <v>18255</v>
      </c>
      <c r="G13006" s="113" t="s">
        <v>43012</v>
      </c>
      <c r="H13006" s="113" t="s">
        <v>85388</v>
      </c>
      <c r="I13006" s="113" t="s">
        <v>88833</v>
      </c>
    </row>
    <row r="13007" spans="5:9" ht="14.5" x14ac:dyDescent="0.35">
      <c r="E13007" s="113" t="s">
        <v>118650</v>
      </c>
      <c r="F13007" s="113" t="s">
        <v>18254</v>
      </c>
      <c r="G13007" s="113" t="s">
        <v>43011</v>
      </c>
      <c r="H13007" s="113" t="s">
        <v>85387</v>
      </c>
      <c r="I13007" s="113" t="s">
        <v>88832</v>
      </c>
    </row>
    <row r="13008" spans="5:9" ht="14.5" x14ac:dyDescent="0.35">
      <c r="E13008" s="113" t="s">
        <v>118649</v>
      </c>
      <c r="F13008" s="113" t="s">
        <v>18253</v>
      </c>
      <c r="G13008" s="113" t="s">
        <v>43010</v>
      </c>
      <c r="H13008" s="113" t="s">
        <v>85386</v>
      </c>
      <c r="I13008" s="113" t="s">
        <v>88831</v>
      </c>
    </row>
    <row r="13009" spans="5:9" ht="14.5" x14ac:dyDescent="0.35">
      <c r="E13009" s="113" t="s">
        <v>118648</v>
      </c>
      <c r="F13009" s="113" t="s">
        <v>18252</v>
      </c>
      <c r="G13009" s="113" t="s">
        <v>43009</v>
      </c>
      <c r="H13009" s="113" t="s">
        <v>85385</v>
      </c>
      <c r="I13009" s="113" t="s">
        <v>88830</v>
      </c>
    </row>
    <row r="13010" spans="5:9" ht="14.5" x14ac:dyDescent="0.35">
      <c r="E13010" s="113" t="s">
        <v>118647</v>
      </c>
      <c r="F13010" s="113" t="s">
        <v>18251</v>
      </c>
      <c r="G13010" s="113" t="s">
        <v>43008</v>
      </c>
      <c r="H13010" s="113" t="s">
        <v>85384</v>
      </c>
      <c r="I13010" s="113" t="s">
        <v>88829</v>
      </c>
    </row>
    <row r="13011" spans="5:9" ht="14.5" x14ac:dyDescent="0.35">
      <c r="E13011" s="113" t="s">
        <v>118646</v>
      </c>
      <c r="F13011" s="113" t="s">
        <v>18250</v>
      </c>
      <c r="G13011" s="113" t="s">
        <v>43007</v>
      </c>
      <c r="H13011" s="113" t="s">
        <v>85383</v>
      </c>
      <c r="I13011" s="113" t="s">
        <v>88828</v>
      </c>
    </row>
    <row r="13012" spans="5:9" ht="14.5" x14ac:dyDescent="0.35">
      <c r="E13012" s="113" t="s">
        <v>118645</v>
      </c>
      <c r="F13012" s="113" t="s">
        <v>18249</v>
      </c>
      <c r="G13012" s="113" t="s">
        <v>43006</v>
      </c>
      <c r="H13012" s="113" t="s">
        <v>85382</v>
      </c>
      <c r="I13012" s="113" t="s">
        <v>88827</v>
      </c>
    </row>
    <row r="13013" spans="5:9" ht="14.5" x14ac:dyDescent="0.35">
      <c r="E13013" s="113" t="s">
        <v>118644</v>
      </c>
      <c r="F13013" s="113" t="s">
        <v>18248</v>
      </c>
      <c r="G13013" s="113" t="s">
        <v>43005</v>
      </c>
      <c r="H13013" s="113" t="s">
        <v>85381</v>
      </c>
      <c r="I13013" s="113" t="s">
        <v>88826</v>
      </c>
    </row>
    <row r="13014" spans="5:9" ht="14.5" x14ac:dyDescent="0.35">
      <c r="E13014" s="113" t="s">
        <v>118643</v>
      </c>
      <c r="F13014" s="113" t="s">
        <v>18247</v>
      </c>
      <c r="G13014" s="113" t="s">
        <v>43004</v>
      </c>
      <c r="H13014" s="113" t="s">
        <v>85380</v>
      </c>
      <c r="I13014" s="113" t="s">
        <v>88825</v>
      </c>
    </row>
    <row r="13015" spans="5:9" ht="14.5" x14ac:dyDescent="0.35">
      <c r="E13015" s="113" t="s">
        <v>118642</v>
      </c>
      <c r="F13015" s="113" t="s">
        <v>18246</v>
      </c>
      <c r="G13015" s="113" t="s">
        <v>43003</v>
      </c>
      <c r="H13015" s="113" t="s">
        <v>85379</v>
      </c>
      <c r="I13015" s="113" t="s">
        <v>88824</v>
      </c>
    </row>
    <row r="13016" spans="5:9" ht="14.5" x14ac:dyDescent="0.35">
      <c r="E13016" s="113" t="s">
        <v>118641</v>
      </c>
      <c r="F13016" s="113" t="s">
        <v>18245</v>
      </c>
      <c r="G13016" s="113" t="s">
        <v>43002</v>
      </c>
      <c r="H13016" s="113" t="s">
        <v>85378</v>
      </c>
      <c r="I13016" s="113" t="s">
        <v>88823</v>
      </c>
    </row>
    <row r="13017" spans="5:9" ht="14.5" x14ac:dyDescent="0.35">
      <c r="E13017" s="113" t="s">
        <v>118640</v>
      </c>
      <c r="F13017" s="113" t="s">
        <v>18244</v>
      </c>
      <c r="G13017" s="113" t="s">
        <v>43001</v>
      </c>
      <c r="H13017" s="113" t="s">
        <v>85377</v>
      </c>
      <c r="I13017" s="113" t="s">
        <v>88822</v>
      </c>
    </row>
    <row r="13018" spans="5:9" ht="14.5" x14ac:dyDescent="0.35">
      <c r="E13018" s="113" t="s">
        <v>118639</v>
      </c>
      <c r="F13018" s="113" t="s">
        <v>18243</v>
      </c>
      <c r="G13018" s="113" t="s">
        <v>43000</v>
      </c>
      <c r="H13018" s="113" t="s">
        <v>85376</v>
      </c>
      <c r="I13018" s="113" t="s">
        <v>88821</v>
      </c>
    </row>
    <row r="13019" spans="5:9" ht="14.5" x14ac:dyDescent="0.35">
      <c r="E13019" s="113" t="s">
        <v>118638</v>
      </c>
      <c r="F13019" s="113" t="s">
        <v>18242</v>
      </c>
      <c r="G13019" s="113" t="s">
        <v>42999</v>
      </c>
      <c r="H13019" s="113" t="s">
        <v>85375</v>
      </c>
      <c r="I13019" s="113" t="s">
        <v>88820</v>
      </c>
    </row>
    <row r="13020" spans="5:9" ht="14.5" x14ac:dyDescent="0.35">
      <c r="E13020" s="113" t="s">
        <v>118637</v>
      </c>
      <c r="F13020" s="113" t="s">
        <v>18241</v>
      </c>
      <c r="G13020" s="113" t="s">
        <v>42998</v>
      </c>
      <c r="H13020" s="113" t="s">
        <v>85374</v>
      </c>
      <c r="I13020" s="113" t="s">
        <v>88819</v>
      </c>
    </row>
    <row r="13021" spans="5:9" ht="14.5" x14ac:dyDescent="0.35">
      <c r="E13021" s="113" t="s">
        <v>118636</v>
      </c>
      <c r="F13021" s="113" t="s">
        <v>18240</v>
      </c>
      <c r="G13021" s="113" t="s">
        <v>42997</v>
      </c>
      <c r="H13021" s="113" t="s">
        <v>85373</v>
      </c>
      <c r="I13021" s="113" t="s">
        <v>88818</v>
      </c>
    </row>
    <row r="13022" spans="5:9" ht="14.5" x14ac:dyDescent="0.35">
      <c r="E13022" s="113" t="s">
        <v>118635</v>
      </c>
      <c r="F13022" s="113" t="s">
        <v>18239</v>
      </c>
      <c r="G13022" s="113" t="s">
        <v>42996</v>
      </c>
      <c r="H13022" s="113" t="s">
        <v>85372</v>
      </c>
      <c r="I13022" s="113" t="s">
        <v>88817</v>
      </c>
    </row>
    <row r="13023" spans="5:9" ht="14.5" x14ac:dyDescent="0.35">
      <c r="E13023" s="113" t="s">
        <v>118634</v>
      </c>
      <c r="F13023" s="113" t="s">
        <v>18238</v>
      </c>
      <c r="G13023" s="113" t="s">
        <v>42995</v>
      </c>
      <c r="H13023" s="113" t="s">
        <v>85371</v>
      </c>
      <c r="I13023" s="113" t="s">
        <v>88816</v>
      </c>
    </row>
    <row r="13024" spans="5:9" ht="14.5" x14ac:dyDescent="0.35">
      <c r="E13024" s="113" t="s">
        <v>118633</v>
      </c>
      <c r="F13024" s="113" t="s">
        <v>18237</v>
      </c>
      <c r="G13024" s="113" t="s">
        <v>42994</v>
      </c>
      <c r="H13024" s="113" t="s">
        <v>85370</v>
      </c>
      <c r="I13024" s="113" t="s">
        <v>88815</v>
      </c>
    </row>
    <row r="13025" spans="5:9" ht="14.5" x14ac:dyDescent="0.35">
      <c r="E13025" s="113" t="s">
        <v>118632</v>
      </c>
      <c r="F13025" s="113" t="s">
        <v>18236</v>
      </c>
      <c r="G13025" s="113" t="s">
        <v>42993</v>
      </c>
      <c r="H13025" s="113" t="s">
        <v>85369</v>
      </c>
      <c r="I13025" s="113" t="s">
        <v>88814</v>
      </c>
    </row>
    <row r="13026" spans="5:9" ht="14.5" x14ac:dyDescent="0.35">
      <c r="E13026" s="113" t="s">
        <v>118631</v>
      </c>
      <c r="F13026" s="113" t="s">
        <v>18235</v>
      </c>
      <c r="G13026" s="113" t="s">
        <v>42992</v>
      </c>
      <c r="H13026" s="113" t="s">
        <v>85368</v>
      </c>
      <c r="I13026" s="113" t="s">
        <v>88813</v>
      </c>
    </row>
    <row r="13027" spans="5:9" ht="14.5" x14ac:dyDescent="0.35">
      <c r="E13027" s="113" t="s">
        <v>118630</v>
      </c>
      <c r="F13027" s="113" t="s">
        <v>18234</v>
      </c>
      <c r="G13027" s="113" t="s">
        <v>42991</v>
      </c>
      <c r="H13027" s="113" t="s">
        <v>85367</v>
      </c>
      <c r="I13027" s="113" t="s">
        <v>88812</v>
      </c>
    </row>
    <row r="13028" spans="5:9" ht="14.5" x14ac:dyDescent="0.35">
      <c r="E13028" s="113" t="s">
        <v>118629</v>
      </c>
      <c r="F13028" s="113" t="s">
        <v>18233</v>
      </c>
      <c r="G13028" s="113" t="s">
        <v>42990</v>
      </c>
      <c r="H13028" s="113" t="s">
        <v>85366</v>
      </c>
      <c r="I13028" s="113" t="s">
        <v>88811</v>
      </c>
    </row>
    <row r="13029" spans="5:9" ht="14.5" x14ac:dyDescent="0.35">
      <c r="E13029" s="113" t="s">
        <v>118628</v>
      </c>
      <c r="F13029" s="113" t="s">
        <v>18232</v>
      </c>
      <c r="G13029" s="113" t="s">
        <v>42989</v>
      </c>
      <c r="H13029" s="113" t="s">
        <v>85365</v>
      </c>
      <c r="I13029" s="113" t="s">
        <v>88810</v>
      </c>
    </row>
    <row r="13030" spans="5:9" ht="14.5" x14ac:dyDescent="0.35">
      <c r="E13030" s="113" t="s">
        <v>118627</v>
      </c>
      <c r="F13030" s="113" t="s">
        <v>18231</v>
      </c>
      <c r="G13030" s="113" t="s">
        <v>42988</v>
      </c>
      <c r="H13030" s="113" t="s">
        <v>85364</v>
      </c>
      <c r="I13030" s="113" t="s">
        <v>88809</v>
      </c>
    </row>
    <row r="13031" spans="5:9" ht="14.5" x14ac:dyDescent="0.35">
      <c r="E13031" s="113" t="s">
        <v>118626</v>
      </c>
      <c r="F13031" s="113" t="s">
        <v>18230</v>
      </c>
      <c r="G13031" s="113" t="s">
        <v>42987</v>
      </c>
      <c r="H13031" s="113" t="s">
        <v>85363</v>
      </c>
      <c r="I13031" s="113" t="s">
        <v>88808</v>
      </c>
    </row>
    <row r="13032" spans="5:9" ht="14.5" x14ac:dyDescent="0.35">
      <c r="E13032" s="113" t="s">
        <v>118625</v>
      </c>
      <c r="F13032" s="113" t="s">
        <v>18229</v>
      </c>
      <c r="G13032" s="113" t="s">
        <v>42986</v>
      </c>
      <c r="H13032" s="113" t="s">
        <v>85362</v>
      </c>
      <c r="I13032" s="113" t="s">
        <v>88807</v>
      </c>
    </row>
    <row r="13033" spans="5:9" ht="14.5" x14ac:dyDescent="0.35">
      <c r="E13033" s="113" t="s">
        <v>118624</v>
      </c>
      <c r="F13033" s="113" t="s">
        <v>18228</v>
      </c>
      <c r="G13033" s="113" t="s">
        <v>42985</v>
      </c>
      <c r="H13033" s="113" t="s">
        <v>85361</v>
      </c>
      <c r="I13033" s="113" t="s">
        <v>88806</v>
      </c>
    </row>
    <row r="13034" spans="5:9" ht="14.5" x14ac:dyDescent="0.35">
      <c r="E13034" s="113" t="s">
        <v>118623</v>
      </c>
      <c r="F13034" s="113" t="s">
        <v>18227</v>
      </c>
      <c r="G13034" s="113" t="s">
        <v>42984</v>
      </c>
      <c r="H13034" s="113" t="s">
        <v>85360</v>
      </c>
      <c r="I13034" s="113" t="s">
        <v>88805</v>
      </c>
    </row>
    <row r="13035" spans="5:9" ht="14.5" x14ac:dyDescent="0.35">
      <c r="E13035" s="113" t="s">
        <v>118622</v>
      </c>
      <c r="F13035" s="113" t="s">
        <v>18226</v>
      </c>
      <c r="G13035" s="113" t="s">
        <v>42983</v>
      </c>
      <c r="H13035" s="113" t="s">
        <v>85359</v>
      </c>
      <c r="I13035" s="113" t="s">
        <v>88804</v>
      </c>
    </row>
    <row r="13036" spans="5:9" ht="14.5" x14ac:dyDescent="0.35">
      <c r="E13036" s="113" t="s">
        <v>118621</v>
      </c>
      <c r="F13036" s="113" t="s">
        <v>18225</v>
      </c>
      <c r="G13036" s="113" t="s">
        <v>42982</v>
      </c>
      <c r="H13036" s="113" t="s">
        <v>85358</v>
      </c>
      <c r="I13036" s="113" t="s">
        <v>88803</v>
      </c>
    </row>
    <row r="13037" spans="5:9" ht="14.5" x14ac:dyDescent="0.35">
      <c r="E13037" s="113" t="s">
        <v>118620</v>
      </c>
      <c r="F13037" s="113" t="s">
        <v>18224</v>
      </c>
      <c r="G13037" s="113" t="s">
        <v>42981</v>
      </c>
      <c r="H13037" s="113" t="s">
        <v>85357</v>
      </c>
      <c r="I13037" s="113" t="s">
        <v>88802</v>
      </c>
    </row>
    <row r="13038" spans="5:9" ht="14.5" x14ac:dyDescent="0.35">
      <c r="E13038" s="113" t="s">
        <v>118619</v>
      </c>
      <c r="F13038" s="113" t="s">
        <v>18223</v>
      </c>
      <c r="G13038" s="113" t="s">
        <v>42980</v>
      </c>
      <c r="H13038" s="113" t="s">
        <v>85356</v>
      </c>
      <c r="I13038" s="113" t="s">
        <v>88801</v>
      </c>
    </row>
    <row r="13039" spans="5:9" ht="14.5" x14ac:dyDescent="0.35">
      <c r="E13039" s="113" t="s">
        <v>118618</v>
      </c>
      <c r="F13039" s="113" t="s">
        <v>18222</v>
      </c>
      <c r="G13039" s="113" t="s">
        <v>42979</v>
      </c>
      <c r="H13039" s="113" t="s">
        <v>85355</v>
      </c>
      <c r="I13039" s="113" t="s">
        <v>88800</v>
      </c>
    </row>
    <row r="13040" spans="5:9" ht="14.5" x14ac:dyDescent="0.35">
      <c r="E13040" s="113" t="s">
        <v>118617</v>
      </c>
      <c r="F13040" s="113" t="s">
        <v>18221</v>
      </c>
      <c r="G13040" s="113" t="s">
        <v>42978</v>
      </c>
      <c r="H13040" s="113" t="s">
        <v>85354</v>
      </c>
      <c r="I13040" s="113" t="s">
        <v>88799</v>
      </c>
    </row>
    <row r="13041" spans="5:9" ht="14.5" x14ac:dyDescent="0.35">
      <c r="E13041" s="113" t="s">
        <v>118616</v>
      </c>
      <c r="F13041" s="113" t="s">
        <v>18220</v>
      </c>
      <c r="G13041" s="113" t="s">
        <v>42977</v>
      </c>
      <c r="H13041" s="113" t="s">
        <v>85353</v>
      </c>
      <c r="I13041" s="113" t="s">
        <v>88798</v>
      </c>
    </row>
    <row r="13042" spans="5:9" ht="14.5" x14ac:dyDescent="0.35">
      <c r="E13042" s="113" t="s">
        <v>118615</v>
      </c>
      <c r="F13042" s="113" t="s">
        <v>30959</v>
      </c>
      <c r="G13042" s="113" t="s">
        <v>42976</v>
      </c>
      <c r="H13042" s="113" t="s">
        <v>85352</v>
      </c>
      <c r="I13042" s="113" t="s">
        <v>88797</v>
      </c>
    </row>
    <row r="13043" spans="5:9" ht="14.5" x14ac:dyDescent="0.35">
      <c r="E13043" s="113" t="s">
        <v>118614</v>
      </c>
      <c r="F13043" s="113" t="s">
        <v>49415</v>
      </c>
      <c r="G13043" s="113" t="s">
        <v>42975</v>
      </c>
      <c r="H13043" s="113" t="s">
        <v>85351</v>
      </c>
      <c r="I13043" s="113" t="s">
        <v>88796</v>
      </c>
    </row>
    <row r="13044" spans="5:9" ht="14.5" x14ac:dyDescent="0.35">
      <c r="E13044" s="113" t="s">
        <v>118613</v>
      </c>
      <c r="F13044" s="113" t="s">
        <v>108311</v>
      </c>
      <c r="G13044" s="113" t="s">
        <v>42974</v>
      </c>
      <c r="H13044" s="113" t="s">
        <v>85350</v>
      </c>
      <c r="I13044" s="113" t="s">
        <v>88795</v>
      </c>
    </row>
    <row r="13045" spans="5:9" ht="14.5" x14ac:dyDescent="0.35">
      <c r="E13045" s="113" t="s">
        <v>118612</v>
      </c>
      <c r="F13045" s="113" t="s">
        <v>23018</v>
      </c>
      <c r="G13045" s="113" t="s">
        <v>42973</v>
      </c>
      <c r="H13045" s="113" t="s">
        <v>85349</v>
      </c>
      <c r="I13045" s="113" t="s">
        <v>88794</v>
      </c>
    </row>
    <row r="13046" spans="5:9" ht="14.5" x14ac:dyDescent="0.35">
      <c r="E13046" s="113" t="s">
        <v>118611</v>
      </c>
      <c r="F13046" s="113" t="s">
        <v>114499</v>
      </c>
      <c r="G13046" s="113" t="s">
        <v>42972</v>
      </c>
      <c r="H13046" s="113" t="s">
        <v>85348</v>
      </c>
      <c r="I13046" s="113" t="s">
        <v>88793</v>
      </c>
    </row>
    <row r="13047" spans="5:9" ht="14.5" x14ac:dyDescent="0.35">
      <c r="E13047" s="113" t="s">
        <v>118610</v>
      </c>
      <c r="F13047" s="113" t="s">
        <v>108310</v>
      </c>
      <c r="G13047" s="113" t="s">
        <v>42971</v>
      </c>
      <c r="H13047" s="113" t="s">
        <v>85347</v>
      </c>
      <c r="I13047" s="113" t="s">
        <v>88792</v>
      </c>
    </row>
    <row r="13048" spans="5:9" ht="14.5" x14ac:dyDescent="0.35">
      <c r="E13048" s="113" t="s">
        <v>118609</v>
      </c>
      <c r="F13048" s="113" t="s">
        <v>108309</v>
      </c>
      <c r="G13048" s="113" t="s">
        <v>42970</v>
      </c>
      <c r="H13048" s="113" t="s">
        <v>85346</v>
      </c>
      <c r="I13048" s="113" t="s">
        <v>88791</v>
      </c>
    </row>
    <row r="13049" spans="5:9" ht="14.5" x14ac:dyDescent="0.35">
      <c r="E13049" s="113" t="s">
        <v>118608</v>
      </c>
      <c r="F13049" s="113" t="s">
        <v>23017</v>
      </c>
      <c r="G13049" s="113" t="s">
        <v>42969</v>
      </c>
      <c r="H13049" s="113" t="s">
        <v>85345</v>
      </c>
      <c r="I13049" s="113" t="s">
        <v>88790</v>
      </c>
    </row>
    <row r="13050" spans="5:9" ht="14.5" x14ac:dyDescent="0.35">
      <c r="E13050" s="113" t="s">
        <v>118607</v>
      </c>
      <c r="F13050" s="113" t="s">
        <v>23016</v>
      </c>
      <c r="G13050" s="113" t="s">
        <v>140769</v>
      </c>
      <c r="H13050" s="113" t="s">
        <v>85344</v>
      </c>
      <c r="I13050" s="113" t="s">
        <v>88789</v>
      </c>
    </row>
    <row r="13051" spans="5:9" ht="14.5" x14ac:dyDescent="0.35">
      <c r="E13051" s="113" t="s">
        <v>118606</v>
      </c>
      <c r="F13051" s="113" t="s">
        <v>23015</v>
      </c>
      <c r="G13051" s="113" t="s">
        <v>140770</v>
      </c>
      <c r="H13051" s="113" t="s">
        <v>49485</v>
      </c>
      <c r="I13051" s="113" t="s">
        <v>88788</v>
      </c>
    </row>
    <row r="13052" spans="5:9" ht="14.5" x14ac:dyDescent="0.35">
      <c r="E13052" s="113" t="s">
        <v>118605</v>
      </c>
      <c r="F13052" s="113" t="s">
        <v>23014</v>
      </c>
      <c r="G13052" s="113" t="s">
        <v>129003</v>
      </c>
      <c r="H13052" s="113" t="s">
        <v>86020</v>
      </c>
      <c r="I13052" s="113" t="s">
        <v>88787</v>
      </c>
    </row>
    <row r="13053" spans="5:9" ht="14.5" x14ac:dyDescent="0.35">
      <c r="E13053" s="113" t="s">
        <v>118604</v>
      </c>
      <c r="F13053" s="113" t="s">
        <v>23013</v>
      </c>
      <c r="G13053" s="113" t="s">
        <v>129004</v>
      </c>
      <c r="H13053" s="113" t="s">
        <v>86019</v>
      </c>
      <c r="I13053" s="113" t="s">
        <v>88786</v>
      </c>
    </row>
    <row r="13054" spans="5:9" ht="14.5" x14ac:dyDescent="0.35">
      <c r="E13054" s="113" t="s">
        <v>118603</v>
      </c>
      <c r="F13054" s="113" t="s">
        <v>23012</v>
      </c>
      <c r="G13054" s="113" t="s">
        <v>138414</v>
      </c>
      <c r="H13054" s="113" t="s">
        <v>86018</v>
      </c>
      <c r="I13054" s="113" t="s">
        <v>88785</v>
      </c>
    </row>
    <row r="13055" spans="5:9" ht="14.5" x14ac:dyDescent="0.35">
      <c r="E13055" s="113" t="s">
        <v>118602</v>
      </c>
      <c r="F13055" s="113" t="s">
        <v>23011</v>
      </c>
      <c r="G13055" s="113" t="s">
        <v>125101</v>
      </c>
      <c r="H13055" s="113" t="s">
        <v>86017</v>
      </c>
      <c r="I13055" s="113" t="s">
        <v>88784</v>
      </c>
    </row>
    <row r="13056" spans="5:9" ht="14.5" x14ac:dyDescent="0.35">
      <c r="E13056" s="113" t="s">
        <v>118601</v>
      </c>
      <c r="F13056" s="113" t="s">
        <v>23010</v>
      </c>
      <c r="G13056" s="113" t="s">
        <v>125102</v>
      </c>
      <c r="H13056" s="113" t="s">
        <v>86016</v>
      </c>
      <c r="I13056" s="113" t="s">
        <v>88783</v>
      </c>
    </row>
    <row r="13057" spans="5:9" ht="14.5" x14ac:dyDescent="0.35">
      <c r="E13057" s="113" t="s">
        <v>118600</v>
      </c>
      <c r="F13057" s="113" t="s">
        <v>23009</v>
      </c>
      <c r="G13057" s="113" t="s">
        <v>125103</v>
      </c>
      <c r="H13057" s="113" t="s">
        <v>86015</v>
      </c>
      <c r="I13057" s="113" t="s">
        <v>88782</v>
      </c>
    </row>
    <row r="13058" spans="5:9" ht="14.5" x14ac:dyDescent="0.35">
      <c r="E13058" s="113" t="s">
        <v>118599</v>
      </c>
      <c r="F13058" s="113" t="s">
        <v>23008</v>
      </c>
      <c r="G13058" s="113" t="s">
        <v>129005</v>
      </c>
      <c r="H13058" s="113" t="s">
        <v>86014</v>
      </c>
      <c r="I13058" s="113" t="s">
        <v>88781</v>
      </c>
    </row>
    <row r="13059" spans="5:9" ht="14.5" x14ac:dyDescent="0.35">
      <c r="E13059" s="113" t="s">
        <v>118598</v>
      </c>
      <c r="F13059" s="113" t="s">
        <v>23007</v>
      </c>
      <c r="G13059" s="113" t="s">
        <v>129006</v>
      </c>
      <c r="H13059" s="113" t="s">
        <v>86013</v>
      </c>
      <c r="I13059" s="113" t="s">
        <v>88780</v>
      </c>
    </row>
    <row r="13060" spans="5:9" ht="14.5" x14ac:dyDescent="0.35">
      <c r="E13060" s="113" t="s">
        <v>118597</v>
      </c>
      <c r="F13060" s="113" t="s">
        <v>23006</v>
      </c>
      <c r="G13060" s="113" t="s">
        <v>129007</v>
      </c>
      <c r="H13060" s="113" t="s">
        <v>86012</v>
      </c>
      <c r="I13060" s="113" t="s">
        <v>88779</v>
      </c>
    </row>
    <row r="13061" spans="5:9" ht="14.5" x14ac:dyDescent="0.35">
      <c r="E13061" s="113" t="s">
        <v>118596</v>
      </c>
      <c r="F13061" s="113" t="s">
        <v>23005</v>
      </c>
      <c r="G13061" s="113" t="s">
        <v>122345</v>
      </c>
      <c r="H13061" s="113" t="s">
        <v>86011</v>
      </c>
      <c r="I13061" s="113" t="s">
        <v>88778</v>
      </c>
    </row>
    <row r="13062" spans="5:9" ht="14.5" x14ac:dyDescent="0.35">
      <c r="E13062" s="113" t="s">
        <v>118595</v>
      </c>
      <c r="F13062" s="113" t="s">
        <v>23004</v>
      </c>
      <c r="G13062" s="113" t="s">
        <v>118126</v>
      </c>
      <c r="H13062" s="113" t="s">
        <v>86010</v>
      </c>
      <c r="I13062" s="113" t="s">
        <v>88777</v>
      </c>
    </row>
    <row r="13063" spans="5:9" ht="14.5" x14ac:dyDescent="0.35">
      <c r="E13063" s="113" t="s">
        <v>118594</v>
      </c>
      <c r="F13063" s="113" t="s">
        <v>23003</v>
      </c>
      <c r="G13063" s="113" t="s">
        <v>118125</v>
      </c>
      <c r="H13063" s="113" t="s">
        <v>86009</v>
      </c>
      <c r="I13063" s="113" t="s">
        <v>88776</v>
      </c>
    </row>
    <row r="13064" spans="5:9" ht="14.5" x14ac:dyDescent="0.35">
      <c r="E13064" s="113" t="s">
        <v>118593</v>
      </c>
      <c r="F13064" s="113" t="s">
        <v>23002</v>
      </c>
      <c r="G13064" s="113" t="s">
        <v>118124</v>
      </c>
      <c r="H13064" s="113" t="s">
        <v>86008</v>
      </c>
      <c r="I13064" s="113" t="s">
        <v>88775</v>
      </c>
    </row>
    <row r="13065" spans="5:9" ht="14.5" x14ac:dyDescent="0.35">
      <c r="E13065" s="113" t="s">
        <v>118592</v>
      </c>
      <c r="F13065" s="113" t="s">
        <v>23001</v>
      </c>
      <c r="G13065" s="113" t="s">
        <v>118123</v>
      </c>
      <c r="H13065" s="113" t="s">
        <v>86007</v>
      </c>
      <c r="I13065" s="113" t="s">
        <v>88774</v>
      </c>
    </row>
    <row r="13066" spans="5:9" ht="14.5" x14ac:dyDescent="0.35">
      <c r="E13066" s="113" t="s">
        <v>118591</v>
      </c>
      <c r="F13066" s="113" t="s">
        <v>23000</v>
      </c>
      <c r="G13066" s="113" t="s">
        <v>118122</v>
      </c>
      <c r="H13066" s="113" t="s">
        <v>86006</v>
      </c>
      <c r="I13066" s="113" t="s">
        <v>88773</v>
      </c>
    </row>
    <row r="13067" spans="5:9" ht="14.5" x14ac:dyDescent="0.35">
      <c r="E13067" s="113" t="s">
        <v>118590</v>
      </c>
      <c r="F13067" s="113" t="s">
        <v>22999</v>
      </c>
      <c r="G13067" s="113" t="s">
        <v>118121</v>
      </c>
      <c r="H13067" s="113" t="s">
        <v>86005</v>
      </c>
      <c r="I13067" s="113" t="s">
        <v>88772</v>
      </c>
    </row>
    <row r="13068" spans="5:9" ht="14.5" x14ac:dyDescent="0.35">
      <c r="E13068" s="113" t="s">
        <v>118589</v>
      </c>
      <c r="F13068" s="113" t="s">
        <v>22998</v>
      </c>
      <c r="G13068" s="113" t="s">
        <v>118120</v>
      </c>
      <c r="H13068" s="113" t="s">
        <v>86004</v>
      </c>
      <c r="I13068" s="113" t="s">
        <v>88771</v>
      </c>
    </row>
    <row r="13069" spans="5:9" ht="14.5" x14ac:dyDescent="0.35">
      <c r="E13069" s="113" t="s">
        <v>118588</v>
      </c>
      <c r="F13069" s="113" t="s">
        <v>22997</v>
      </c>
      <c r="G13069" s="113" t="s">
        <v>115157</v>
      </c>
      <c r="H13069" s="113" t="s">
        <v>49597</v>
      </c>
      <c r="I13069" s="113" t="s">
        <v>88770</v>
      </c>
    </row>
    <row r="13070" spans="5:9" ht="14.5" x14ac:dyDescent="0.35">
      <c r="E13070" s="113" t="s">
        <v>118587</v>
      </c>
      <c r="F13070" s="113" t="s">
        <v>22996</v>
      </c>
      <c r="G13070" s="113" t="s">
        <v>115156</v>
      </c>
      <c r="H13070" s="113" t="s">
        <v>123730</v>
      </c>
      <c r="I13070" s="113" t="s">
        <v>88769</v>
      </c>
    </row>
    <row r="13071" spans="5:9" ht="14.5" x14ac:dyDescent="0.35">
      <c r="E13071" s="113" t="s">
        <v>118586</v>
      </c>
      <c r="F13071" s="113" t="s">
        <v>22995</v>
      </c>
      <c r="G13071" s="113" t="s">
        <v>109881</v>
      </c>
      <c r="H13071" s="113" t="s">
        <v>127803</v>
      </c>
      <c r="I13071" s="113" t="s">
        <v>88768</v>
      </c>
    </row>
    <row r="13072" spans="5:9" ht="14.5" x14ac:dyDescent="0.35">
      <c r="E13072" s="113" t="s">
        <v>118585</v>
      </c>
      <c r="F13072" s="113" t="s">
        <v>22994</v>
      </c>
      <c r="G13072" s="113" t="s">
        <v>109880</v>
      </c>
      <c r="H13072" s="113" t="s">
        <v>127804</v>
      </c>
      <c r="I13072" s="113" t="s">
        <v>88767</v>
      </c>
    </row>
    <row r="13073" spans="5:9" ht="14.5" x14ac:dyDescent="0.35">
      <c r="E13073" s="113" t="s">
        <v>118584</v>
      </c>
      <c r="F13073" s="113" t="s">
        <v>22993</v>
      </c>
      <c r="G13073" s="113" t="s">
        <v>109879</v>
      </c>
      <c r="H13073" s="113" t="s">
        <v>127805</v>
      </c>
      <c r="I13073" s="113" t="s">
        <v>88766</v>
      </c>
    </row>
    <row r="13074" spans="5:9" ht="14.5" x14ac:dyDescent="0.35">
      <c r="E13074" s="113" t="s">
        <v>118583</v>
      </c>
      <c r="F13074" s="113" t="s">
        <v>22992</v>
      </c>
      <c r="G13074" s="113" t="s">
        <v>109878</v>
      </c>
      <c r="H13074" s="113" t="s">
        <v>127806</v>
      </c>
      <c r="I13074" s="113" t="s">
        <v>88765</v>
      </c>
    </row>
    <row r="13075" spans="5:9" ht="14.5" x14ac:dyDescent="0.35">
      <c r="E13075" s="113" t="s">
        <v>118582</v>
      </c>
      <c r="F13075" s="113" t="s">
        <v>22991</v>
      </c>
      <c r="G13075" s="113" t="s">
        <v>109877</v>
      </c>
      <c r="H13075" s="113" t="s">
        <v>115517</v>
      </c>
      <c r="I13075" s="113" t="s">
        <v>88764</v>
      </c>
    </row>
    <row r="13076" spans="5:9" ht="14.5" x14ac:dyDescent="0.35">
      <c r="E13076" s="113" t="s">
        <v>118581</v>
      </c>
      <c r="F13076" s="113" t="s">
        <v>22990</v>
      </c>
      <c r="G13076" s="113" t="s">
        <v>109876</v>
      </c>
      <c r="H13076" s="113" t="s">
        <v>115516</v>
      </c>
      <c r="I13076" s="113" t="s">
        <v>88763</v>
      </c>
    </row>
    <row r="13077" spans="5:9" ht="14.5" x14ac:dyDescent="0.35">
      <c r="E13077" s="113" t="s">
        <v>118580</v>
      </c>
      <c r="F13077" s="113" t="s">
        <v>22989</v>
      </c>
      <c r="G13077" s="113" t="s">
        <v>42968</v>
      </c>
      <c r="H13077" s="113" t="s">
        <v>115515</v>
      </c>
      <c r="I13077" s="113" t="s">
        <v>88762</v>
      </c>
    </row>
    <row r="13078" spans="5:9" ht="14.5" x14ac:dyDescent="0.35">
      <c r="E13078" s="113" t="s">
        <v>118579</v>
      </c>
      <c r="F13078" s="113" t="s">
        <v>22988</v>
      </c>
      <c r="G13078" s="113" t="s">
        <v>42967</v>
      </c>
      <c r="H13078" s="113" t="s">
        <v>115514</v>
      </c>
      <c r="I13078" s="113" t="s">
        <v>88761</v>
      </c>
    </row>
    <row r="13079" spans="5:9" ht="14.5" x14ac:dyDescent="0.35">
      <c r="E13079" s="113" t="s">
        <v>118578</v>
      </c>
      <c r="F13079" s="113" t="s">
        <v>22987</v>
      </c>
      <c r="G13079" s="113" t="s">
        <v>42966</v>
      </c>
      <c r="H13079" s="113" t="s">
        <v>115513</v>
      </c>
      <c r="I13079" s="113" t="s">
        <v>88760</v>
      </c>
    </row>
    <row r="13080" spans="5:9" ht="14.5" x14ac:dyDescent="0.35">
      <c r="E13080" s="113" t="s">
        <v>118577</v>
      </c>
      <c r="F13080" s="113" t="s">
        <v>22986</v>
      </c>
      <c r="G13080" s="113" t="s">
        <v>42965</v>
      </c>
      <c r="H13080" s="113" t="s">
        <v>115512</v>
      </c>
      <c r="I13080" s="113" t="s">
        <v>88759</v>
      </c>
    </row>
    <row r="13081" spans="5:9" ht="14.5" x14ac:dyDescent="0.35">
      <c r="E13081" s="113" t="s">
        <v>118576</v>
      </c>
      <c r="F13081" s="113" t="s">
        <v>22985</v>
      </c>
      <c r="G13081" s="113" t="s">
        <v>42964</v>
      </c>
      <c r="H13081" s="113" t="s">
        <v>115511</v>
      </c>
      <c r="I13081" s="113" t="s">
        <v>88758</v>
      </c>
    </row>
    <row r="13082" spans="5:9" ht="14.5" x14ac:dyDescent="0.35">
      <c r="E13082" s="113" t="s">
        <v>118575</v>
      </c>
      <c r="F13082" s="113" t="s">
        <v>140169</v>
      </c>
      <c r="G13082" s="113" t="s">
        <v>42963</v>
      </c>
      <c r="H13082" s="113" t="s">
        <v>115510</v>
      </c>
      <c r="I13082" s="113" t="s">
        <v>88757</v>
      </c>
    </row>
    <row r="13083" spans="5:9" ht="14.5" x14ac:dyDescent="0.35">
      <c r="E13083" s="113" t="s">
        <v>118574</v>
      </c>
      <c r="F13083" s="113" t="s">
        <v>22984</v>
      </c>
      <c r="G13083" s="113" t="s">
        <v>42962</v>
      </c>
      <c r="H13083" s="113" t="s">
        <v>115509</v>
      </c>
      <c r="I13083" s="113" t="s">
        <v>88756</v>
      </c>
    </row>
    <row r="13084" spans="5:9" ht="14.5" x14ac:dyDescent="0.35">
      <c r="E13084" s="113" t="s">
        <v>118573</v>
      </c>
      <c r="F13084" s="113" t="s">
        <v>22983</v>
      </c>
      <c r="G13084" s="113" t="s">
        <v>42961</v>
      </c>
      <c r="H13084" s="113" t="s">
        <v>115508</v>
      </c>
      <c r="I13084" s="113" t="s">
        <v>88755</v>
      </c>
    </row>
    <row r="13085" spans="5:9" ht="14.5" x14ac:dyDescent="0.35">
      <c r="E13085" s="113" t="s">
        <v>118572</v>
      </c>
      <c r="F13085" s="113" t="s">
        <v>22982</v>
      </c>
      <c r="G13085" s="113" t="s">
        <v>42960</v>
      </c>
      <c r="H13085" s="113" t="s">
        <v>115507</v>
      </c>
      <c r="I13085" s="113" t="s">
        <v>88754</v>
      </c>
    </row>
    <row r="13086" spans="5:9" ht="14.5" x14ac:dyDescent="0.35">
      <c r="E13086" s="113" t="s">
        <v>118571</v>
      </c>
      <c r="F13086" s="113" t="s">
        <v>22981</v>
      </c>
      <c r="G13086" s="113" t="s">
        <v>42959</v>
      </c>
      <c r="H13086" s="113" t="s">
        <v>115506</v>
      </c>
      <c r="I13086" s="113" t="s">
        <v>88753</v>
      </c>
    </row>
    <row r="13087" spans="5:9" ht="14.5" x14ac:dyDescent="0.35">
      <c r="E13087" s="113" t="s">
        <v>118570</v>
      </c>
      <c r="F13087" s="113" t="s">
        <v>22980</v>
      </c>
      <c r="G13087" s="113" t="s">
        <v>42958</v>
      </c>
      <c r="H13087" s="113" t="s">
        <v>115505</v>
      </c>
      <c r="I13087" s="113" t="s">
        <v>88752</v>
      </c>
    </row>
    <row r="13088" spans="5:9" ht="14.5" x14ac:dyDescent="0.35">
      <c r="E13088" s="113" t="s">
        <v>118569</v>
      </c>
      <c r="F13088" s="113" t="s">
        <v>22979</v>
      </c>
      <c r="G13088" s="113" t="s">
        <v>42957</v>
      </c>
      <c r="H13088" s="113" t="s">
        <v>115504</v>
      </c>
      <c r="I13088" s="113" t="s">
        <v>88751</v>
      </c>
    </row>
    <row r="13089" spans="5:9" ht="14.5" x14ac:dyDescent="0.35">
      <c r="E13089" s="113" t="s">
        <v>118568</v>
      </c>
      <c r="F13089" s="113" t="s">
        <v>22978</v>
      </c>
      <c r="G13089" s="113" t="s">
        <v>42956</v>
      </c>
      <c r="H13089" s="113" t="s">
        <v>115503</v>
      </c>
      <c r="I13089" s="113" t="s">
        <v>88750</v>
      </c>
    </row>
    <row r="13090" spans="5:9" ht="14.5" x14ac:dyDescent="0.35">
      <c r="E13090" s="113" t="s">
        <v>118567</v>
      </c>
      <c r="F13090" s="113" t="s">
        <v>108312</v>
      </c>
      <c r="G13090" s="113" t="s">
        <v>42955</v>
      </c>
      <c r="H13090" s="113" t="s">
        <v>115502</v>
      </c>
      <c r="I13090" s="113" t="s">
        <v>88749</v>
      </c>
    </row>
    <row r="13091" spans="5:9" ht="14.5" x14ac:dyDescent="0.35">
      <c r="E13091" s="113" t="s">
        <v>118566</v>
      </c>
      <c r="F13091" s="113" t="s">
        <v>140168</v>
      </c>
      <c r="G13091" s="113" t="s">
        <v>42954</v>
      </c>
      <c r="H13091" s="113" t="s">
        <v>115501</v>
      </c>
      <c r="I13091" s="113" t="s">
        <v>88748</v>
      </c>
    </row>
    <row r="13092" spans="5:9" ht="14.5" x14ac:dyDescent="0.35">
      <c r="E13092" s="113" t="s">
        <v>118565</v>
      </c>
      <c r="F13092" s="113" t="s">
        <v>140167</v>
      </c>
      <c r="G13092" s="113" t="s">
        <v>42953</v>
      </c>
      <c r="H13092" s="113" t="s">
        <v>115500</v>
      </c>
      <c r="I13092" s="113" t="s">
        <v>88747</v>
      </c>
    </row>
    <row r="13093" spans="5:9" ht="14.5" x14ac:dyDescent="0.35">
      <c r="E13093" s="113" t="s">
        <v>118564</v>
      </c>
      <c r="F13093" s="113" t="s">
        <v>140166</v>
      </c>
      <c r="G13093" s="113" t="s">
        <v>42952</v>
      </c>
      <c r="H13093" s="113" t="s">
        <v>115499</v>
      </c>
      <c r="I13093" s="113" t="s">
        <v>88746</v>
      </c>
    </row>
    <row r="13094" spans="5:9" ht="14.5" x14ac:dyDescent="0.35">
      <c r="E13094" s="113" t="s">
        <v>118563</v>
      </c>
      <c r="F13094" s="113" t="s">
        <v>22977</v>
      </c>
      <c r="G13094" s="113" t="s">
        <v>42951</v>
      </c>
      <c r="H13094" s="113" t="s">
        <v>115498</v>
      </c>
      <c r="I13094" s="113" t="s">
        <v>88745</v>
      </c>
    </row>
    <row r="13095" spans="5:9" ht="14.5" x14ac:dyDescent="0.35">
      <c r="E13095" s="113" t="s">
        <v>118562</v>
      </c>
      <c r="F13095" s="113" t="s">
        <v>22976</v>
      </c>
      <c r="G13095" s="113" t="s">
        <v>42950</v>
      </c>
      <c r="H13095" s="113" t="s">
        <v>111811</v>
      </c>
      <c r="I13095" s="113" t="s">
        <v>88744</v>
      </c>
    </row>
    <row r="13096" spans="5:9" ht="14.5" x14ac:dyDescent="0.35">
      <c r="E13096" s="113" t="s">
        <v>118561</v>
      </c>
      <c r="F13096" s="113" t="s">
        <v>22975</v>
      </c>
      <c r="G13096" s="113" t="s">
        <v>42949</v>
      </c>
      <c r="H13096" s="113" t="s">
        <v>125817</v>
      </c>
      <c r="I13096" s="113" t="s">
        <v>88743</v>
      </c>
    </row>
    <row r="13097" spans="5:9" ht="14.5" x14ac:dyDescent="0.35">
      <c r="E13097" s="113" t="s">
        <v>118560</v>
      </c>
      <c r="F13097" s="113" t="s">
        <v>22974</v>
      </c>
      <c r="G13097" s="113" t="s">
        <v>42948</v>
      </c>
      <c r="H13097" s="113" t="s">
        <v>125818</v>
      </c>
      <c r="I13097" s="113" t="s">
        <v>88742</v>
      </c>
    </row>
    <row r="13098" spans="5:9" ht="14.5" x14ac:dyDescent="0.35">
      <c r="E13098" s="113" t="s">
        <v>118559</v>
      </c>
      <c r="F13098" s="113" t="s">
        <v>22973</v>
      </c>
      <c r="G13098" s="113" t="s">
        <v>42947</v>
      </c>
      <c r="H13098" s="113" t="s">
        <v>125819</v>
      </c>
      <c r="I13098" s="113" t="s">
        <v>88741</v>
      </c>
    </row>
    <row r="13099" spans="5:9" ht="14.5" x14ac:dyDescent="0.35">
      <c r="E13099" s="113" t="s">
        <v>118558</v>
      </c>
      <c r="F13099" s="113" t="s">
        <v>22972</v>
      </c>
      <c r="G13099" s="113" t="s">
        <v>42946</v>
      </c>
      <c r="H13099" s="113" t="s">
        <v>125820</v>
      </c>
      <c r="I13099" s="113" t="s">
        <v>88740</v>
      </c>
    </row>
    <row r="13100" spans="5:9" ht="14.5" x14ac:dyDescent="0.35">
      <c r="E13100" s="113" t="s">
        <v>118557</v>
      </c>
      <c r="F13100" s="113" t="s">
        <v>22971</v>
      </c>
      <c r="G13100" s="113" t="s">
        <v>42945</v>
      </c>
      <c r="H13100" s="113" t="s">
        <v>125821</v>
      </c>
      <c r="I13100" s="113" t="s">
        <v>88739</v>
      </c>
    </row>
    <row r="13101" spans="5:9" ht="14.5" x14ac:dyDescent="0.35">
      <c r="E13101" s="113" t="s">
        <v>118556</v>
      </c>
      <c r="F13101" s="113" t="s">
        <v>22970</v>
      </c>
      <c r="G13101" s="113" t="s">
        <v>42944</v>
      </c>
      <c r="H13101" s="113" t="s">
        <v>125822</v>
      </c>
      <c r="I13101" s="113" t="s">
        <v>88738</v>
      </c>
    </row>
    <row r="13102" spans="5:9" ht="14.5" x14ac:dyDescent="0.35">
      <c r="E13102" s="113" t="s">
        <v>118555</v>
      </c>
      <c r="F13102" s="113" t="s">
        <v>22969</v>
      </c>
      <c r="G13102" s="113" t="s">
        <v>42943</v>
      </c>
      <c r="H13102" s="113" t="s">
        <v>125823</v>
      </c>
      <c r="I13102" s="113" t="s">
        <v>88737</v>
      </c>
    </row>
    <row r="13103" spans="5:9" ht="14.5" x14ac:dyDescent="0.35">
      <c r="E13103" s="113" t="s">
        <v>118554</v>
      </c>
      <c r="F13103" s="113" t="s">
        <v>22968</v>
      </c>
      <c r="G13103" s="113" t="s">
        <v>42942</v>
      </c>
      <c r="H13103" s="113" t="s">
        <v>125824</v>
      </c>
      <c r="I13103" s="113" t="s">
        <v>88736</v>
      </c>
    </row>
    <row r="13104" spans="5:9" ht="14.5" x14ac:dyDescent="0.35">
      <c r="E13104" s="113" t="s">
        <v>118553</v>
      </c>
      <c r="F13104" s="113" t="s">
        <v>22967</v>
      </c>
      <c r="G13104" s="113" t="s">
        <v>42941</v>
      </c>
      <c r="H13104" s="113" t="s">
        <v>125825</v>
      </c>
      <c r="I13104" s="113" t="s">
        <v>88735</v>
      </c>
    </row>
    <row r="13105" spans="5:9" ht="14.5" x14ac:dyDescent="0.35">
      <c r="E13105" s="113" t="s">
        <v>118552</v>
      </c>
      <c r="F13105" s="113" t="s">
        <v>22966</v>
      </c>
      <c r="G13105" s="113" t="s">
        <v>42940</v>
      </c>
      <c r="H13105" s="113" t="s">
        <v>125826</v>
      </c>
      <c r="I13105" s="113" t="s">
        <v>88734</v>
      </c>
    </row>
    <row r="13106" spans="5:9" ht="14.5" x14ac:dyDescent="0.35">
      <c r="E13106" s="113" t="s">
        <v>118551</v>
      </c>
      <c r="F13106" s="113" t="s">
        <v>22965</v>
      </c>
      <c r="G13106" s="113" t="s">
        <v>42939</v>
      </c>
      <c r="H13106" s="113" t="s">
        <v>125827</v>
      </c>
      <c r="I13106" s="113" t="s">
        <v>88733</v>
      </c>
    </row>
    <row r="13107" spans="5:9" ht="14.5" x14ac:dyDescent="0.35">
      <c r="E13107" s="113" t="s">
        <v>118550</v>
      </c>
      <c r="F13107" s="113" t="s">
        <v>22964</v>
      </c>
      <c r="G13107" s="113" t="s">
        <v>42938</v>
      </c>
      <c r="H13107" s="113" t="s">
        <v>125828</v>
      </c>
      <c r="I13107" s="113" t="s">
        <v>88732</v>
      </c>
    </row>
    <row r="13108" spans="5:9" ht="14.5" x14ac:dyDescent="0.35">
      <c r="E13108" s="113" t="s">
        <v>118549</v>
      </c>
      <c r="F13108" s="113" t="s">
        <v>22963</v>
      </c>
      <c r="G13108" s="113" t="s">
        <v>42937</v>
      </c>
      <c r="H13108" s="113" t="s">
        <v>125829</v>
      </c>
      <c r="I13108" s="113" t="s">
        <v>88731</v>
      </c>
    </row>
    <row r="13109" spans="5:9" ht="14.5" x14ac:dyDescent="0.35">
      <c r="E13109" s="113" t="s">
        <v>118548</v>
      </c>
      <c r="F13109" s="113" t="s">
        <v>22962</v>
      </c>
      <c r="G13109" s="113" t="s">
        <v>42936</v>
      </c>
      <c r="H13109" s="113" t="s">
        <v>125830</v>
      </c>
      <c r="I13109" s="113" t="s">
        <v>88730</v>
      </c>
    </row>
    <row r="13110" spans="5:9" ht="14.5" x14ac:dyDescent="0.35">
      <c r="E13110" s="113" t="s">
        <v>118547</v>
      </c>
      <c r="F13110" s="113" t="s">
        <v>22961</v>
      </c>
      <c r="G13110" s="113" t="s">
        <v>42935</v>
      </c>
      <c r="H13110" s="113" t="s">
        <v>116486</v>
      </c>
      <c r="I13110" s="113" t="s">
        <v>88729</v>
      </c>
    </row>
    <row r="13111" spans="5:9" ht="14.5" x14ac:dyDescent="0.35">
      <c r="E13111" s="113" t="s">
        <v>118546</v>
      </c>
      <c r="F13111" s="113" t="s">
        <v>22960</v>
      </c>
      <c r="G13111" s="113" t="s">
        <v>42934</v>
      </c>
      <c r="H13111" s="113" t="s">
        <v>123286</v>
      </c>
      <c r="I13111" s="113" t="s">
        <v>88728</v>
      </c>
    </row>
    <row r="13112" spans="5:9" ht="14.5" x14ac:dyDescent="0.35">
      <c r="E13112" s="113" t="s">
        <v>118545</v>
      </c>
      <c r="F13112" s="113" t="s">
        <v>22959</v>
      </c>
      <c r="G13112" s="113" t="s">
        <v>42933</v>
      </c>
      <c r="H13112" s="113" t="s">
        <v>123285</v>
      </c>
      <c r="I13112" s="113" t="s">
        <v>88727</v>
      </c>
    </row>
    <row r="13113" spans="5:9" ht="14.5" x14ac:dyDescent="0.35">
      <c r="E13113" s="113" t="s">
        <v>118544</v>
      </c>
      <c r="F13113" s="113" t="s">
        <v>22958</v>
      </c>
      <c r="G13113" s="113" t="s">
        <v>42932</v>
      </c>
      <c r="H13113" s="113" t="s">
        <v>123284</v>
      </c>
      <c r="I13113" s="113" t="s">
        <v>88726</v>
      </c>
    </row>
    <row r="13114" spans="5:9" ht="14.5" x14ac:dyDescent="0.35">
      <c r="E13114" s="113" t="s">
        <v>118543</v>
      </c>
      <c r="F13114" s="113" t="s">
        <v>22957</v>
      </c>
      <c r="G13114" s="113" t="s">
        <v>42931</v>
      </c>
      <c r="H13114" s="113" t="s">
        <v>123283</v>
      </c>
      <c r="I13114" s="113" t="s">
        <v>88725</v>
      </c>
    </row>
    <row r="13115" spans="5:9" ht="14.5" x14ac:dyDescent="0.35">
      <c r="E13115" s="113" t="s">
        <v>118542</v>
      </c>
      <c r="F13115" s="113" t="s">
        <v>22956</v>
      </c>
      <c r="G13115" s="113" t="s">
        <v>42930</v>
      </c>
      <c r="H13115" s="113" t="s">
        <v>123282</v>
      </c>
      <c r="I13115" s="113" t="s">
        <v>88724</v>
      </c>
    </row>
    <row r="13116" spans="5:9" ht="14.5" x14ac:dyDescent="0.35">
      <c r="E13116" s="113" t="s">
        <v>118541</v>
      </c>
      <c r="F13116" s="113" t="s">
        <v>22955</v>
      </c>
      <c r="G13116" s="113" t="s">
        <v>42929</v>
      </c>
      <c r="H13116" s="113" t="s">
        <v>123281</v>
      </c>
      <c r="I13116" s="113" t="s">
        <v>88723</v>
      </c>
    </row>
    <row r="13117" spans="5:9" ht="14.5" x14ac:dyDescent="0.35">
      <c r="E13117" s="113" t="s">
        <v>118540</v>
      </c>
      <c r="F13117" s="113" t="s">
        <v>22954</v>
      </c>
      <c r="G13117" s="113" t="s">
        <v>42928</v>
      </c>
      <c r="H13117" s="113" t="s">
        <v>123280</v>
      </c>
      <c r="I13117" s="113" t="s">
        <v>88722</v>
      </c>
    </row>
    <row r="13118" spans="5:9" ht="14.5" x14ac:dyDescent="0.35">
      <c r="E13118" s="113" t="s">
        <v>121121</v>
      </c>
      <c r="F13118" s="113" t="s">
        <v>22953</v>
      </c>
      <c r="G13118" s="113" t="s">
        <v>42927</v>
      </c>
      <c r="H13118" s="113" t="s">
        <v>123279</v>
      </c>
      <c r="I13118" s="113" t="s">
        <v>88721</v>
      </c>
    </row>
    <row r="13119" spans="5:9" ht="14.5" x14ac:dyDescent="0.35">
      <c r="E13119" s="113" t="s">
        <v>118539</v>
      </c>
      <c r="F13119" s="113" t="s">
        <v>22952</v>
      </c>
      <c r="G13119" s="113" t="s">
        <v>42926</v>
      </c>
      <c r="H13119" s="113" t="s">
        <v>123278</v>
      </c>
      <c r="I13119" s="113" t="s">
        <v>88720</v>
      </c>
    </row>
    <row r="13120" spans="5:9" ht="14.5" x14ac:dyDescent="0.35">
      <c r="E13120" s="113" t="s">
        <v>118538</v>
      </c>
      <c r="F13120" s="113" t="s">
        <v>22951</v>
      </c>
      <c r="G13120" s="113" t="s">
        <v>42925</v>
      </c>
      <c r="H13120" s="113" t="s">
        <v>123277</v>
      </c>
      <c r="I13120" s="113" t="s">
        <v>88719</v>
      </c>
    </row>
    <row r="13121" spans="5:9" ht="14.5" x14ac:dyDescent="0.35">
      <c r="E13121" s="113" t="s">
        <v>118537</v>
      </c>
      <c r="F13121" s="113" t="s">
        <v>22950</v>
      </c>
      <c r="G13121" s="113" t="s">
        <v>42924</v>
      </c>
      <c r="H13121" s="113" t="s">
        <v>123276</v>
      </c>
      <c r="I13121" s="113" t="s">
        <v>88718</v>
      </c>
    </row>
    <row r="13122" spans="5:9" ht="14.5" x14ac:dyDescent="0.35">
      <c r="E13122" s="113" t="s">
        <v>118536</v>
      </c>
      <c r="F13122" s="113" t="s">
        <v>22949</v>
      </c>
      <c r="G13122" s="113" t="s">
        <v>42923</v>
      </c>
      <c r="H13122" s="113" t="s">
        <v>123275</v>
      </c>
      <c r="I13122" s="113" t="s">
        <v>88717</v>
      </c>
    </row>
    <row r="13123" spans="5:9" ht="14.5" x14ac:dyDescent="0.35">
      <c r="E13123" s="113" t="s">
        <v>118535</v>
      </c>
      <c r="F13123" s="113" t="s">
        <v>22948</v>
      </c>
      <c r="G13123" s="113" t="s">
        <v>42922</v>
      </c>
      <c r="H13123" s="113" t="s">
        <v>115497</v>
      </c>
      <c r="I13123" s="113" t="s">
        <v>88716</v>
      </c>
    </row>
    <row r="13124" spans="5:9" ht="14.5" x14ac:dyDescent="0.35">
      <c r="E13124" s="113" t="s">
        <v>118534</v>
      </c>
      <c r="F13124" s="113" t="s">
        <v>22947</v>
      </c>
      <c r="G13124" s="113" t="s">
        <v>42921</v>
      </c>
      <c r="H13124" s="113" t="s">
        <v>111810</v>
      </c>
      <c r="I13124" s="113" t="s">
        <v>88715</v>
      </c>
    </row>
    <row r="13125" spans="5:9" ht="14.5" x14ac:dyDescent="0.35">
      <c r="E13125" s="113" t="s">
        <v>118533</v>
      </c>
      <c r="F13125" s="113" t="s">
        <v>49969</v>
      </c>
      <c r="G13125" s="113" t="s">
        <v>42920</v>
      </c>
      <c r="H13125" s="113" t="s">
        <v>111809</v>
      </c>
      <c r="I13125" s="113" t="s">
        <v>88714</v>
      </c>
    </row>
    <row r="13126" spans="5:9" ht="14.5" x14ac:dyDescent="0.35">
      <c r="E13126" s="113" t="s">
        <v>118532</v>
      </c>
      <c r="F13126" s="113" t="s">
        <v>22946</v>
      </c>
      <c r="G13126" s="113" t="s">
        <v>42919</v>
      </c>
      <c r="H13126" s="113" t="s">
        <v>111808</v>
      </c>
      <c r="I13126" s="113" t="s">
        <v>88713</v>
      </c>
    </row>
    <row r="13127" spans="5:9" ht="14.5" x14ac:dyDescent="0.35">
      <c r="E13127" s="113" t="s">
        <v>118531</v>
      </c>
      <c r="F13127" s="113" t="s">
        <v>114525</v>
      </c>
      <c r="G13127" s="113" t="s">
        <v>42918</v>
      </c>
      <c r="H13127" s="113" t="s">
        <v>111807</v>
      </c>
      <c r="I13127" s="113" t="s">
        <v>88712</v>
      </c>
    </row>
    <row r="13128" spans="5:9" ht="14.5" x14ac:dyDescent="0.35">
      <c r="E13128" s="113" t="s">
        <v>118530</v>
      </c>
      <c r="F13128" s="113" t="s">
        <v>140771</v>
      </c>
      <c r="G13128" s="113" t="s">
        <v>42917</v>
      </c>
      <c r="H13128" s="113" t="s">
        <v>111806</v>
      </c>
      <c r="I13128" s="113" t="s">
        <v>88711</v>
      </c>
    </row>
    <row r="13129" spans="5:9" ht="14.5" x14ac:dyDescent="0.35">
      <c r="E13129" s="113" t="s">
        <v>118529</v>
      </c>
      <c r="F13129" s="113" t="s">
        <v>140772</v>
      </c>
      <c r="G13129" s="113" t="s">
        <v>42916</v>
      </c>
      <c r="H13129" s="113" t="s">
        <v>111805</v>
      </c>
      <c r="I13129" s="113" t="s">
        <v>88710</v>
      </c>
    </row>
    <row r="13130" spans="5:9" ht="14.5" x14ac:dyDescent="0.35">
      <c r="E13130" s="113" t="s">
        <v>118528</v>
      </c>
      <c r="F13130" s="113" t="s">
        <v>140175</v>
      </c>
      <c r="G13130" s="113" t="s">
        <v>42915</v>
      </c>
      <c r="H13130" s="113" t="s">
        <v>111804</v>
      </c>
      <c r="I13130" s="113" t="s">
        <v>88709</v>
      </c>
    </row>
    <row r="13131" spans="5:9" ht="14.5" x14ac:dyDescent="0.35">
      <c r="E13131" s="113" t="s">
        <v>118527</v>
      </c>
      <c r="F13131" s="113" t="s">
        <v>140174</v>
      </c>
      <c r="G13131" s="113" t="s">
        <v>42914</v>
      </c>
      <c r="H13131" s="113" t="s">
        <v>111803</v>
      </c>
      <c r="I13131" s="113" t="s">
        <v>88708</v>
      </c>
    </row>
    <row r="13132" spans="5:9" ht="14.5" x14ac:dyDescent="0.35">
      <c r="E13132" s="113" t="s">
        <v>118526</v>
      </c>
      <c r="F13132" s="113" t="s">
        <v>140173</v>
      </c>
      <c r="G13132" s="113" t="s">
        <v>42913</v>
      </c>
      <c r="H13132" s="113" t="s">
        <v>111802</v>
      </c>
      <c r="I13132" s="113" t="s">
        <v>88707</v>
      </c>
    </row>
    <row r="13133" spans="5:9" ht="14.5" x14ac:dyDescent="0.35">
      <c r="E13133" s="113" t="s">
        <v>118525</v>
      </c>
      <c r="F13133" s="113" t="s">
        <v>140172</v>
      </c>
      <c r="G13133" s="113" t="s">
        <v>42912</v>
      </c>
      <c r="H13133" s="113" t="s">
        <v>111801</v>
      </c>
      <c r="I13133" s="113" t="s">
        <v>88706</v>
      </c>
    </row>
    <row r="13134" spans="5:9" ht="14.5" x14ac:dyDescent="0.35">
      <c r="E13134" s="113" t="s">
        <v>118524</v>
      </c>
      <c r="F13134" s="113" t="s">
        <v>138087</v>
      </c>
      <c r="G13134" s="113" t="s">
        <v>42911</v>
      </c>
      <c r="H13134" s="113" t="s">
        <v>111800</v>
      </c>
      <c r="I13134" s="113" t="s">
        <v>88705</v>
      </c>
    </row>
    <row r="13135" spans="5:9" ht="14.5" x14ac:dyDescent="0.35">
      <c r="E13135" s="113" t="s">
        <v>118523</v>
      </c>
      <c r="F13135" s="113" t="s">
        <v>138088</v>
      </c>
      <c r="G13135" s="113" t="s">
        <v>42910</v>
      </c>
      <c r="H13135" s="113" t="s">
        <v>111799</v>
      </c>
      <c r="I13135" s="113" t="s">
        <v>88704</v>
      </c>
    </row>
    <row r="13136" spans="5:9" ht="14.5" x14ac:dyDescent="0.35">
      <c r="E13136" s="113" t="s">
        <v>118522</v>
      </c>
      <c r="F13136" s="113" t="s">
        <v>138089</v>
      </c>
      <c r="G13136" s="113" t="s">
        <v>42909</v>
      </c>
      <c r="H13136" s="113" t="s">
        <v>111798</v>
      </c>
      <c r="I13136" s="113" t="s">
        <v>88703</v>
      </c>
    </row>
    <row r="13137" spans="5:9" ht="14.5" x14ac:dyDescent="0.35">
      <c r="E13137" s="113" t="s">
        <v>118521</v>
      </c>
      <c r="F13137" s="113" t="s">
        <v>138090</v>
      </c>
      <c r="G13137" s="113" t="s">
        <v>42908</v>
      </c>
      <c r="H13137" s="113" t="s">
        <v>123274</v>
      </c>
      <c r="I13137" s="113" t="s">
        <v>88702</v>
      </c>
    </row>
    <row r="13138" spans="5:9" ht="14.5" x14ac:dyDescent="0.35">
      <c r="E13138" s="113" t="s">
        <v>49598</v>
      </c>
      <c r="F13138" s="113" t="s">
        <v>138091</v>
      </c>
      <c r="G13138" s="113" t="s">
        <v>42907</v>
      </c>
      <c r="H13138" s="113" t="s">
        <v>123273</v>
      </c>
      <c r="I13138" s="113" t="s">
        <v>88701</v>
      </c>
    </row>
    <row r="13139" spans="5:9" ht="14.5" x14ac:dyDescent="0.35">
      <c r="E13139" s="113" t="s">
        <v>18214</v>
      </c>
      <c r="F13139" s="113" t="s">
        <v>128634</v>
      </c>
      <c r="G13139" s="113" t="s">
        <v>42906</v>
      </c>
      <c r="H13139" s="113" t="s">
        <v>123272</v>
      </c>
      <c r="I13139" s="113" t="s">
        <v>88700</v>
      </c>
    </row>
    <row r="13140" spans="5:9" ht="14.5" x14ac:dyDescent="0.35">
      <c r="E13140" s="113" t="s">
        <v>49410</v>
      </c>
      <c r="F13140" s="113" t="s">
        <v>128635</v>
      </c>
      <c r="G13140" s="113" t="s">
        <v>42905</v>
      </c>
      <c r="H13140" s="113" t="s">
        <v>123271</v>
      </c>
      <c r="I13140" s="113" t="s">
        <v>88699</v>
      </c>
    </row>
    <row r="13141" spans="5:9" ht="14.5" x14ac:dyDescent="0.35">
      <c r="E13141" s="113" t="s">
        <v>18213</v>
      </c>
      <c r="F13141" s="113" t="s">
        <v>128636</v>
      </c>
      <c r="G13141" s="113" t="s">
        <v>42904</v>
      </c>
      <c r="H13141" s="113" t="s">
        <v>121351</v>
      </c>
      <c r="I13141" s="113" t="s">
        <v>88698</v>
      </c>
    </row>
    <row r="13142" spans="5:9" ht="14.5" x14ac:dyDescent="0.35">
      <c r="E13142" s="113" t="s">
        <v>18212</v>
      </c>
      <c r="F13142" s="113" t="s">
        <v>128637</v>
      </c>
      <c r="G13142" s="113" t="s">
        <v>42903</v>
      </c>
      <c r="H13142" s="113" t="s">
        <v>121350</v>
      </c>
      <c r="I13142" s="113" t="s">
        <v>88697</v>
      </c>
    </row>
    <row r="13143" spans="5:9" ht="14.5" x14ac:dyDescent="0.35">
      <c r="E13143" s="113" t="s">
        <v>106838</v>
      </c>
      <c r="F13143" s="113" t="s">
        <v>128638</v>
      </c>
      <c r="G13143" s="113" t="s">
        <v>42902</v>
      </c>
      <c r="H13143" s="113" t="s">
        <v>121349</v>
      </c>
      <c r="I13143" s="113" t="s">
        <v>88696</v>
      </c>
    </row>
    <row r="13144" spans="5:9" ht="14.5" x14ac:dyDescent="0.35">
      <c r="E13144" s="113" t="s">
        <v>11984</v>
      </c>
      <c r="F13144" s="113" t="s">
        <v>128639</v>
      </c>
      <c r="G13144" s="113" t="s">
        <v>42901</v>
      </c>
      <c r="H13144" s="113" t="s">
        <v>121348</v>
      </c>
      <c r="I13144" s="113" t="s">
        <v>88695</v>
      </c>
    </row>
    <row r="13145" spans="5:9" ht="14.5" x14ac:dyDescent="0.35">
      <c r="E13145" s="113" t="s">
        <v>11983</v>
      </c>
      <c r="F13145" s="113" t="s">
        <v>128640</v>
      </c>
      <c r="G13145" s="113" t="s">
        <v>42900</v>
      </c>
      <c r="H13145" s="113" t="s">
        <v>121347</v>
      </c>
      <c r="I13145" s="113" t="s">
        <v>88694</v>
      </c>
    </row>
    <row r="13146" spans="5:9" ht="14.5" x14ac:dyDescent="0.35">
      <c r="E13146" s="113" t="s">
        <v>49411</v>
      </c>
      <c r="F13146" s="113" t="s">
        <v>128641</v>
      </c>
      <c r="G13146" s="113" t="s">
        <v>42899</v>
      </c>
      <c r="H13146" s="113" t="s">
        <v>121346</v>
      </c>
      <c r="I13146" s="113" t="s">
        <v>88693</v>
      </c>
    </row>
    <row r="13147" spans="5:9" ht="14.5" x14ac:dyDescent="0.35">
      <c r="E13147" s="113" t="s">
        <v>11981</v>
      </c>
      <c r="F13147" s="113" t="s">
        <v>128642</v>
      </c>
      <c r="G13147" s="113" t="s">
        <v>42898</v>
      </c>
      <c r="H13147" s="113" t="s">
        <v>121345</v>
      </c>
      <c r="I13147" s="113" t="s">
        <v>88692</v>
      </c>
    </row>
    <row r="13148" spans="5:9" ht="14.5" x14ac:dyDescent="0.35">
      <c r="E13148" s="113" t="s">
        <v>11980</v>
      </c>
      <c r="F13148" s="113" t="s">
        <v>128643</v>
      </c>
      <c r="G13148" s="113" t="s">
        <v>42897</v>
      </c>
      <c r="H13148" s="113" t="s">
        <v>119434</v>
      </c>
      <c r="I13148" s="113" t="s">
        <v>88691</v>
      </c>
    </row>
    <row r="13149" spans="5:9" ht="14.5" x14ac:dyDescent="0.35">
      <c r="E13149" s="113" t="s">
        <v>11979</v>
      </c>
      <c r="F13149" s="113" t="s">
        <v>128644</v>
      </c>
      <c r="G13149" s="113" t="s">
        <v>42896</v>
      </c>
      <c r="H13149" s="113" t="s">
        <v>125831</v>
      </c>
      <c r="I13149" s="113" t="s">
        <v>88690</v>
      </c>
    </row>
    <row r="13150" spans="5:9" ht="14.5" x14ac:dyDescent="0.35">
      <c r="E13150" s="113" t="s">
        <v>11978</v>
      </c>
      <c r="F13150" s="113" t="s">
        <v>124372</v>
      </c>
      <c r="G13150" s="113" t="s">
        <v>42895</v>
      </c>
      <c r="H13150" s="113" t="s">
        <v>125832</v>
      </c>
      <c r="I13150" s="113" t="s">
        <v>88689</v>
      </c>
    </row>
    <row r="13151" spans="5:9" ht="14.5" x14ac:dyDescent="0.35">
      <c r="E13151" s="113" t="s">
        <v>114376</v>
      </c>
      <c r="F13151" s="113" t="s">
        <v>124373</v>
      </c>
      <c r="G13151" s="113" t="s">
        <v>42894</v>
      </c>
      <c r="H13151" s="113" t="s">
        <v>123270</v>
      </c>
      <c r="I13151" s="113" t="s">
        <v>88688</v>
      </c>
    </row>
    <row r="13152" spans="5:9" ht="14.5" x14ac:dyDescent="0.35">
      <c r="E13152" s="113" t="s">
        <v>11977</v>
      </c>
      <c r="F13152" s="113" t="s">
        <v>124374</v>
      </c>
      <c r="G13152" s="113" t="s">
        <v>42893</v>
      </c>
      <c r="H13152" s="113" t="s">
        <v>119433</v>
      </c>
      <c r="I13152" s="113" t="s">
        <v>88687</v>
      </c>
    </row>
    <row r="13153" spans="5:9" ht="14.5" x14ac:dyDescent="0.35">
      <c r="E13153" s="113" t="s">
        <v>11976</v>
      </c>
      <c r="F13153" s="113" t="s">
        <v>124375</v>
      </c>
      <c r="G13153" s="113" t="s">
        <v>42892</v>
      </c>
      <c r="H13153" s="113" t="s">
        <v>119432</v>
      </c>
      <c r="I13153" s="113" t="s">
        <v>88686</v>
      </c>
    </row>
    <row r="13154" spans="5:9" ht="14.5" x14ac:dyDescent="0.35">
      <c r="E13154" s="113" t="s">
        <v>11975</v>
      </c>
      <c r="F13154" s="113" t="s">
        <v>124376</v>
      </c>
      <c r="G13154" s="113" t="s">
        <v>42891</v>
      </c>
      <c r="H13154" s="113" t="s">
        <v>119431</v>
      </c>
      <c r="I13154" s="113" t="s">
        <v>88685</v>
      </c>
    </row>
    <row r="13155" spans="5:9" ht="14.5" x14ac:dyDescent="0.35">
      <c r="E13155" s="113" t="s">
        <v>11974</v>
      </c>
      <c r="F13155" s="113" t="s">
        <v>124377</v>
      </c>
      <c r="G13155" s="113" t="s">
        <v>42890</v>
      </c>
      <c r="H13155" s="113" t="s">
        <v>119430</v>
      </c>
      <c r="I13155" s="113" t="s">
        <v>88684</v>
      </c>
    </row>
    <row r="13156" spans="5:9" ht="14.5" x14ac:dyDescent="0.35">
      <c r="E13156" s="113" t="s">
        <v>11973</v>
      </c>
      <c r="F13156" s="113" t="s">
        <v>124378</v>
      </c>
      <c r="G13156" s="113" t="s">
        <v>42889</v>
      </c>
      <c r="H13156" s="113" t="s">
        <v>119429</v>
      </c>
      <c r="I13156" s="113" t="s">
        <v>88683</v>
      </c>
    </row>
    <row r="13157" spans="5:9" ht="14.5" x14ac:dyDescent="0.35">
      <c r="E13157" s="113" t="s">
        <v>11972</v>
      </c>
      <c r="F13157" s="113" t="s">
        <v>124379</v>
      </c>
      <c r="G13157" s="113" t="s">
        <v>42888</v>
      </c>
      <c r="H13157" s="113" t="s">
        <v>119428</v>
      </c>
      <c r="I13157" s="113" t="s">
        <v>88682</v>
      </c>
    </row>
    <row r="13158" spans="5:9" ht="14.5" x14ac:dyDescent="0.35">
      <c r="E13158" s="113" t="s">
        <v>114375</v>
      </c>
      <c r="F13158" s="113" t="s">
        <v>124380</v>
      </c>
      <c r="G13158" s="113" t="s">
        <v>42887</v>
      </c>
      <c r="H13158" s="113" t="s">
        <v>119427</v>
      </c>
      <c r="I13158" s="113" t="s">
        <v>88681</v>
      </c>
    </row>
    <row r="13159" spans="5:9" ht="14.5" x14ac:dyDescent="0.35">
      <c r="E13159" s="113" t="s">
        <v>11971</v>
      </c>
      <c r="F13159" s="113" t="s">
        <v>124381</v>
      </c>
      <c r="G13159" s="113" t="s">
        <v>42886</v>
      </c>
      <c r="H13159" s="113" t="s">
        <v>119426</v>
      </c>
      <c r="I13159" s="113" t="s">
        <v>88680</v>
      </c>
    </row>
    <row r="13160" spans="5:9" ht="14.5" x14ac:dyDescent="0.35">
      <c r="E13160" s="113" t="s">
        <v>11970</v>
      </c>
      <c r="F13160" s="113" t="s">
        <v>124382</v>
      </c>
      <c r="G13160" s="113" t="s">
        <v>42885</v>
      </c>
      <c r="H13160" s="113" t="s">
        <v>119425</v>
      </c>
      <c r="I13160" s="113" t="s">
        <v>88679</v>
      </c>
    </row>
    <row r="13161" spans="5:9" ht="14.5" x14ac:dyDescent="0.35">
      <c r="E13161" s="113" t="s">
        <v>11969</v>
      </c>
      <c r="F13161" s="113" t="s">
        <v>124383</v>
      </c>
      <c r="G13161" s="113" t="s">
        <v>42884</v>
      </c>
      <c r="H13161" s="113" t="s">
        <v>119424</v>
      </c>
      <c r="I13161" s="113" t="s">
        <v>88678</v>
      </c>
    </row>
    <row r="13162" spans="5:9" ht="14.5" x14ac:dyDescent="0.35">
      <c r="E13162" s="113" t="s">
        <v>11968</v>
      </c>
      <c r="F13162" s="113" t="s">
        <v>124384</v>
      </c>
      <c r="G13162" s="113" t="s">
        <v>42883</v>
      </c>
      <c r="H13162" s="113" t="s">
        <v>119423</v>
      </c>
      <c r="I13162" s="113" t="s">
        <v>88677</v>
      </c>
    </row>
    <row r="13163" spans="5:9" ht="14.5" x14ac:dyDescent="0.35">
      <c r="E13163" s="113" t="s">
        <v>11967</v>
      </c>
      <c r="F13163" s="113" t="s">
        <v>124385</v>
      </c>
      <c r="G13163" s="113" t="s">
        <v>42882</v>
      </c>
      <c r="H13163" s="113" t="s">
        <v>119422</v>
      </c>
      <c r="I13163" s="113" t="s">
        <v>88676</v>
      </c>
    </row>
    <row r="13164" spans="5:9" ht="14.5" x14ac:dyDescent="0.35">
      <c r="E13164" s="113" t="s">
        <v>121702</v>
      </c>
      <c r="F13164" s="113" t="s">
        <v>121875</v>
      </c>
      <c r="G13164" s="113" t="s">
        <v>42881</v>
      </c>
      <c r="H13164" s="113" t="s">
        <v>121344</v>
      </c>
      <c r="I13164" s="113" t="s">
        <v>88675</v>
      </c>
    </row>
    <row r="13165" spans="5:9" ht="14.5" x14ac:dyDescent="0.35">
      <c r="E13165" s="113" t="s">
        <v>11966</v>
      </c>
      <c r="F13165" s="113" t="s">
        <v>121874</v>
      </c>
      <c r="G13165" s="113" t="s">
        <v>42880</v>
      </c>
      <c r="H13165" s="113" t="s">
        <v>111797</v>
      </c>
      <c r="I13165" s="113" t="s">
        <v>88674</v>
      </c>
    </row>
    <row r="13166" spans="5:9" ht="14.5" x14ac:dyDescent="0.35">
      <c r="E13166" s="113" t="s">
        <v>11965</v>
      </c>
      <c r="F13166" s="113" t="s">
        <v>121873</v>
      </c>
      <c r="G13166" s="113" t="s">
        <v>42879</v>
      </c>
      <c r="H13166" s="113" t="s">
        <v>138605</v>
      </c>
      <c r="I13166" s="113" t="s">
        <v>88673</v>
      </c>
    </row>
    <row r="13167" spans="5:9" ht="14.5" x14ac:dyDescent="0.35">
      <c r="E13167" s="113" t="s">
        <v>11964</v>
      </c>
      <c r="F13167" s="113" t="s">
        <v>121872</v>
      </c>
      <c r="G13167" s="113" t="s">
        <v>42878</v>
      </c>
      <c r="H13167" s="113" t="s">
        <v>138606</v>
      </c>
      <c r="I13167" s="113" t="s">
        <v>88672</v>
      </c>
    </row>
    <row r="13168" spans="5:9" ht="14.5" x14ac:dyDescent="0.35">
      <c r="E13168" s="113" t="s">
        <v>11963</v>
      </c>
      <c r="F13168" s="113" t="s">
        <v>121871</v>
      </c>
      <c r="G13168" s="113" t="s">
        <v>42877</v>
      </c>
      <c r="H13168" s="113" t="s">
        <v>138607</v>
      </c>
      <c r="I13168" s="113" t="s">
        <v>88671</v>
      </c>
    </row>
    <row r="13169" spans="5:9" ht="14.5" x14ac:dyDescent="0.35">
      <c r="E13169" s="113" t="s">
        <v>11962</v>
      </c>
      <c r="F13169" s="113" t="s">
        <v>121870</v>
      </c>
      <c r="G13169" s="113" t="s">
        <v>42876</v>
      </c>
      <c r="H13169" s="113" t="s">
        <v>138608</v>
      </c>
      <c r="I13169" s="113" t="s">
        <v>88670</v>
      </c>
    </row>
    <row r="13170" spans="5:9" ht="14.5" x14ac:dyDescent="0.35">
      <c r="E13170" s="113" t="s">
        <v>11961</v>
      </c>
      <c r="F13170" s="113" t="s">
        <v>121869</v>
      </c>
      <c r="G13170" s="113" t="s">
        <v>42875</v>
      </c>
      <c r="H13170" s="113" t="s">
        <v>138609</v>
      </c>
      <c r="I13170" s="113" t="s">
        <v>88669</v>
      </c>
    </row>
    <row r="13171" spans="5:9" ht="14.5" x14ac:dyDescent="0.35">
      <c r="E13171" s="113" t="s">
        <v>11960</v>
      </c>
      <c r="F13171" s="113" t="s">
        <v>121868</v>
      </c>
      <c r="G13171" s="113" t="s">
        <v>42874</v>
      </c>
      <c r="H13171" s="113" t="s">
        <v>121343</v>
      </c>
      <c r="I13171" s="113" t="s">
        <v>88668</v>
      </c>
    </row>
    <row r="13172" spans="5:9" ht="14.5" x14ac:dyDescent="0.35">
      <c r="E13172" s="113" t="s">
        <v>11959</v>
      </c>
      <c r="F13172" s="113" t="s">
        <v>121867</v>
      </c>
      <c r="G13172" s="113" t="s">
        <v>42873</v>
      </c>
      <c r="H13172" s="113" t="s">
        <v>121342</v>
      </c>
      <c r="I13172" s="113" t="s">
        <v>88667</v>
      </c>
    </row>
    <row r="13173" spans="5:9" ht="14.5" x14ac:dyDescent="0.35">
      <c r="E13173" s="113" t="s">
        <v>11958</v>
      </c>
      <c r="F13173" s="113" t="s">
        <v>121866</v>
      </c>
      <c r="G13173" s="113" t="s">
        <v>42872</v>
      </c>
      <c r="H13173" s="113" t="s">
        <v>111796</v>
      </c>
      <c r="I13173" s="113" t="s">
        <v>88666</v>
      </c>
    </row>
    <row r="13174" spans="5:9" ht="14.5" x14ac:dyDescent="0.35">
      <c r="E13174" s="113" t="s">
        <v>11957</v>
      </c>
      <c r="F13174" s="113" t="s">
        <v>121865</v>
      </c>
      <c r="G13174" s="113" t="s">
        <v>42871</v>
      </c>
      <c r="H13174" s="113" t="s">
        <v>111795</v>
      </c>
      <c r="I13174" s="113" t="s">
        <v>88665</v>
      </c>
    </row>
    <row r="13175" spans="5:9" ht="14.5" x14ac:dyDescent="0.35">
      <c r="E13175" s="113" t="s">
        <v>11956</v>
      </c>
      <c r="F13175" s="113" t="s">
        <v>121864</v>
      </c>
      <c r="G13175" s="113" t="s">
        <v>42870</v>
      </c>
      <c r="H13175" s="113" t="s">
        <v>111794</v>
      </c>
      <c r="I13175" s="113" t="s">
        <v>88664</v>
      </c>
    </row>
    <row r="13176" spans="5:9" ht="14.5" x14ac:dyDescent="0.35">
      <c r="E13176" s="113" t="s">
        <v>11955</v>
      </c>
      <c r="F13176" s="113" t="s">
        <v>121863</v>
      </c>
      <c r="G13176" s="113" t="s">
        <v>42869</v>
      </c>
      <c r="H13176" s="113" t="s">
        <v>111793</v>
      </c>
      <c r="I13176" s="113" t="s">
        <v>88663</v>
      </c>
    </row>
    <row r="13177" spans="5:9" ht="14.5" x14ac:dyDescent="0.35">
      <c r="E13177" s="113" t="s">
        <v>11954</v>
      </c>
      <c r="F13177" s="113" t="s">
        <v>121862</v>
      </c>
      <c r="G13177" s="113" t="s">
        <v>42868</v>
      </c>
      <c r="H13177" s="113" t="s">
        <v>111792</v>
      </c>
      <c r="I13177" s="113" t="s">
        <v>88662</v>
      </c>
    </row>
    <row r="13178" spans="5:9" ht="14.5" x14ac:dyDescent="0.35">
      <c r="E13178" s="113" t="s">
        <v>11953</v>
      </c>
      <c r="F13178" s="113" t="s">
        <v>121861</v>
      </c>
      <c r="G13178" s="113" t="s">
        <v>42867</v>
      </c>
      <c r="H13178" s="113" t="s">
        <v>111791</v>
      </c>
      <c r="I13178" s="113" t="s">
        <v>88661</v>
      </c>
    </row>
    <row r="13179" spans="5:9" ht="14.5" x14ac:dyDescent="0.35">
      <c r="E13179" s="113" t="s">
        <v>11952</v>
      </c>
      <c r="F13179" s="113" t="s">
        <v>121860</v>
      </c>
      <c r="G13179" s="113" t="s">
        <v>42866</v>
      </c>
      <c r="H13179" s="113" t="s">
        <v>111790</v>
      </c>
      <c r="I13179" s="113" t="s">
        <v>88660</v>
      </c>
    </row>
    <row r="13180" spans="5:9" ht="14.5" x14ac:dyDescent="0.35">
      <c r="E13180" s="113" t="s">
        <v>11951</v>
      </c>
      <c r="F13180" s="113" t="s">
        <v>121859</v>
      </c>
      <c r="G13180" s="113" t="s">
        <v>42865</v>
      </c>
      <c r="H13180" s="113" t="s">
        <v>111789</v>
      </c>
      <c r="I13180" s="113" t="s">
        <v>88659</v>
      </c>
    </row>
    <row r="13181" spans="5:9" ht="14.5" x14ac:dyDescent="0.35">
      <c r="E13181" s="113" t="s">
        <v>11950</v>
      </c>
      <c r="F13181" s="113" t="s">
        <v>121858</v>
      </c>
      <c r="G13181" s="113" t="s">
        <v>42864</v>
      </c>
      <c r="H13181" s="113" t="s">
        <v>111788</v>
      </c>
      <c r="I13181" s="113" t="s">
        <v>88658</v>
      </c>
    </row>
    <row r="13182" spans="5:9" ht="14.5" x14ac:dyDescent="0.35">
      <c r="E13182" s="113" t="s">
        <v>107085</v>
      </c>
      <c r="F13182" s="113" t="s">
        <v>121857</v>
      </c>
      <c r="G13182" s="113" t="s">
        <v>42863</v>
      </c>
      <c r="H13182" s="113" t="s">
        <v>104443</v>
      </c>
      <c r="I13182" s="113" t="s">
        <v>88657</v>
      </c>
    </row>
    <row r="13183" spans="5:9" ht="14.5" x14ac:dyDescent="0.35">
      <c r="E13183" s="113" t="s">
        <v>11949</v>
      </c>
      <c r="F13183" s="113" t="s">
        <v>121856</v>
      </c>
      <c r="G13183" s="113" t="s">
        <v>42862</v>
      </c>
      <c r="H13183" s="113" t="s">
        <v>104442</v>
      </c>
      <c r="I13183" s="113" t="s">
        <v>88656</v>
      </c>
    </row>
    <row r="13184" spans="5:9" ht="14.5" x14ac:dyDescent="0.35">
      <c r="E13184" s="113" t="s">
        <v>11948</v>
      </c>
      <c r="F13184" s="113" t="s">
        <v>121855</v>
      </c>
      <c r="G13184" s="113" t="s">
        <v>42861</v>
      </c>
      <c r="H13184" s="113" t="s">
        <v>140773</v>
      </c>
      <c r="I13184" s="113" t="s">
        <v>88655</v>
      </c>
    </row>
    <row r="13185" spans="5:9" ht="14.5" x14ac:dyDescent="0.35">
      <c r="E13185" s="113" t="s">
        <v>11947</v>
      </c>
      <c r="F13185" s="113" t="s">
        <v>121854</v>
      </c>
      <c r="G13185" s="113" t="s">
        <v>42860</v>
      </c>
      <c r="H13185" s="113" t="s">
        <v>138610</v>
      </c>
      <c r="I13185" s="113" t="s">
        <v>88654</v>
      </c>
    </row>
    <row r="13186" spans="5:9" ht="14.5" x14ac:dyDescent="0.35">
      <c r="E13186" s="113" t="s">
        <v>11946</v>
      </c>
      <c r="F13186" s="113" t="s">
        <v>121853</v>
      </c>
      <c r="G13186" s="113" t="s">
        <v>42859</v>
      </c>
      <c r="H13186" s="113" t="s">
        <v>125833</v>
      </c>
      <c r="I13186" s="113" t="s">
        <v>88653</v>
      </c>
    </row>
    <row r="13187" spans="5:9" ht="14.5" x14ac:dyDescent="0.35">
      <c r="E13187" s="113" t="s">
        <v>11945</v>
      </c>
      <c r="F13187" s="113" t="s">
        <v>121852</v>
      </c>
      <c r="G13187" s="113" t="s">
        <v>42858</v>
      </c>
      <c r="H13187" s="113" t="s">
        <v>123269</v>
      </c>
      <c r="I13187" s="113" t="s">
        <v>88652</v>
      </c>
    </row>
    <row r="13188" spans="5:9" ht="14.5" x14ac:dyDescent="0.35">
      <c r="E13188" s="113" t="s">
        <v>124126</v>
      </c>
      <c r="F13188" s="113" t="s">
        <v>121851</v>
      </c>
      <c r="G13188" s="113" t="s">
        <v>42857</v>
      </c>
      <c r="H13188" s="113" t="s">
        <v>123268</v>
      </c>
      <c r="I13188" s="113" t="s">
        <v>88651</v>
      </c>
    </row>
    <row r="13189" spans="5:9" ht="14.5" x14ac:dyDescent="0.35">
      <c r="E13189" s="113" t="s">
        <v>11944</v>
      </c>
      <c r="F13189" s="113" t="s">
        <v>120411</v>
      </c>
      <c r="G13189" s="113" t="s">
        <v>42856</v>
      </c>
      <c r="H13189" s="113" t="s">
        <v>123267</v>
      </c>
      <c r="I13189" s="113" t="s">
        <v>88650</v>
      </c>
    </row>
    <row r="13190" spans="5:9" ht="14.5" x14ac:dyDescent="0.35">
      <c r="E13190" s="113" t="s">
        <v>11943</v>
      </c>
      <c r="F13190" s="113" t="s">
        <v>120410</v>
      </c>
      <c r="G13190" s="113" t="s">
        <v>42855</v>
      </c>
      <c r="H13190" s="113" t="s">
        <v>123266</v>
      </c>
      <c r="I13190" s="113" t="s">
        <v>88649</v>
      </c>
    </row>
    <row r="13191" spans="5:9" ht="14.5" x14ac:dyDescent="0.35">
      <c r="E13191" s="113" t="s">
        <v>11942</v>
      </c>
      <c r="F13191" s="113" t="s">
        <v>120409</v>
      </c>
      <c r="G13191" s="113" t="s">
        <v>42854</v>
      </c>
      <c r="H13191" s="113" t="s">
        <v>123265</v>
      </c>
      <c r="I13191" s="113" t="s">
        <v>88648</v>
      </c>
    </row>
    <row r="13192" spans="5:9" ht="14.5" x14ac:dyDescent="0.35">
      <c r="E13192" s="113" t="s">
        <v>11941</v>
      </c>
      <c r="F13192" s="113" t="s">
        <v>120408</v>
      </c>
      <c r="G13192" s="113" t="s">
        <v>42853</v>
      </c>
      <c r="H13192" s="113" t="s">
        <v>123264</v>
      </c>
      <c r="I13192" s="113" t="s">
        <v>88647</v>
      </c>
    </row>
    <row r="13193" spans="5:9" ht="14.5" x14ac:dyDescent="0.35">
      <c r="E13193" s="113" t="s">
        <v>11940</v>
      </c>
      <c r="F13193" s="113" t="s">
        <v>120407</v>
      </c>
      <c r="G13193" s="113" t="s">
        <v>42852</v>
      </c>
      <c r="H13193" s="113" t="s">
        <v>123263</v>
      </c>
      <c r="I13193" s="113" t="s">
        <v>88646</v>
      </c>
    </row>
    <row r="13194" spans="5:9" ht="14.5" x14ac:dyDescent="0.35">
      <c r="E13194" s="113" t="s">
        <v>11939</v>
      </c>
      <c r="F13194" s="113" t="s">
        <v>120406</v>
      </c>
      <c r="G13194" s="113" t="s">
        <v>42851</v>
      </c>
      <c r="H13194" s="113" t="s">
        <v>123262</v>
      </c>
      <c r="I13194" s="113" t="s">
        <v>88645</v>
      </c>
    </row>
    <row r="13195" spans="5:9" ht="14.5" x14ac:dyDescent="0.35">
      <c r="E13195" s="113" t="s">
        <v>11938</v>
      </c>
      <c r="F13195" s="113" t="s">
        <v>120405</v>
      </c>
      <c r="G13195" s="113" t="s">
        <v>42850</v>
      </c>
      <c r="H13195" s="113" t="s">
        <v>123261</v>
      </c>
      <c r="I13195" s="113" t="s">
        <v>88644</v>
      </c>
    </row>
    <row r="13196" spans="5:9" ht="14.5" x14ac:dyDescent="0.35">
      <c r="E13196" s="113" t="s">
        <v>11937</v>
      </c>
      <c r="F13196" s="113" t="s">
        <v>120404</v>
      </c>
      <c r="G13196" s="113" t="s">
        <v>42849</v>
      </c>
      <c r="H13196" s="113" t="s">
        <v>123260</v>
      </c>
      <c r="I13196" s="113" t="s">
        <v>88643</v>
      </c>
    </row>
    <row r="13197" spans="5:9" ht="14.5" x14ac:dyDescent="0.35">
      <c r="E13197" s="113" t="s">
        <v>11936</v>
      </c>
      <c r="F13197" s="113" t="s">
        <v>120403</v>
      </c>
      <c r="G13197" s="113" t="s">
        <v>42848</v>
      </c>
      <c r="H13197" s="113" t="s">
        <v>123259</v>
      </c>
      <c r="I13197" s="113" t="s">
        <v>88642</v>
      </c>
    </row>
    <row r="13198" spans="5:9" ht="14.5" x14ac:dyDescent="0.35">
      <c r="E13198" s="113" t="s">
        <v>11935</v>
      </c>
      <c r="F13198" s="113" t="s">
        <v>117515</v>
      </c>
      <c r="G13198" s="113" t="s">
        <v>42847</v>
      </c>
      <c r="H13198" s="113" t="s">
        <v>123258</v>
      </c>
      <c r="I13198" s="113" t="s">
        <v>88641</v>
      </c>
    </row>
    <row r="13199" spans="5:9" ht="14.5" x14ac:dyDescent="0.35">
      <c r="E13199" s="113" t="s">
        <v>114374</v>
      </c>
      <c r="F13199" s="113" t="s">
        <v>117514</v>
      </c>
      <c r="G13199" s="113" t="s">
        <v>42846</v>
      </c>
      <c r="H13199" s="113" t="s">
        <v>123257</v>
      </c>
      <c r="I13199" s="113" t="s">
        <v>88640</v>
      </c>
    </row>
    <row r="13200" spans="5:9" ht="14.5" x14ac:dyDescent="0.35">
      <c r="E13200" s="113" t="s">
        <v>11934</v>
      </c>
      <c r="F13200" s="113" t="s">
        <v>117513</v>
      </c>
      <c r="G13200" s="113" t="s">
        <v>42845</v>
      </c>
      <c r="H13200" s="113" t="s">
        <v>123256</v>
      </c>
      <c r="I13200" s="113" t="s">
        <v>88639</v>
      </c>
    </row>
    <row r="13201" spans="5:9" ht="14.5" x14ac:dyDescent="0.35">
      <c r="E13201" s="113" t="s">
        <v>11933</v>
      </c>
      <c r="F13201" s="113" t="s">
        <v>117512</v>
      </c>
      <c r="G13201" s="113" t="s">
        <v>42844</v>
      </c>
      <c r="H13201" s="113" t="s">
        <v>123255</v>
      </c>
      <c r="I13201" s="113" t="s">
        <v>88638</v>
      </c>
    </row>
    <row r="13202" spans="5:9" ht="14.5" x14ac:dyDescent="0.35">
      <c r="E13202" s="113" t="s">
        <v>11932</v>
      </c>
      <c r="F13202" s="113" t="s">
        <v>117511</v>
      </c>
      <c r="G13202" s="113" t="s">
        <v>42843</v>
      </c>
      <c r="H13202" s="113" t="s">
        <v>123254</v>
      </c>
      <c r="I13202" s="113" t="s">
        <v>88637</v>
      </c>
    </row>
    <row r="13203" spans="5:9" ht="14.5" x14ac:dyDescent="0.35">
      <c r="E13203" s="113" t="s">
        <v>11931</v>
      </c>
      <c r="F13203" s="113" t="s">
        <v>117510</v>
      </c>
      <c r="G13203" s="113" t="s">
        <v>42842</v>
      </c>
      <c r="H13203" s="113" t="s">
        <v>123253</v>
      </c>
      <c r="I13203" s="113" t="s">
        <v>88636</v>
      </c>
    </row>
    <row r="13204" spans="5:9" ht="14.5" x14ac:dyDescent="0.35">
      <c r="E13204" s="113" t="s">
        <v>11930</v>
      </c>
      <c r="F13204" s="113" t="s">
        <v>117509</v>
      </c>
      <c r="G13204" s="113" t="s">
        <v>42841</v>
      </c>
      <c r="H13204" s="113" t="s">
        <v>123252</v>
      </c>
      <c r="I13204" s="113" t="s">
        <v>88635</v>
      </c>
    </row>
    <row r="13205" spans="5:9" ht="14.5" x14ac:dyDescent="0.35">
      <c r="E13205" s="113" t="s">
        <v>11929</v>
      </c>
      <c r="F13205" s="113" t="s">
        <v>117508</v>
      </c>
      <c r="G13205" s="113" t="s">
        <v>42840</v>
      </c>
      <c r="H13205" s="113" t="s">
        <v>119421</v>
      </c>
      <c r="I13205" s="113" t="s">
        <v>88634</v>
      </c>
    </row>
    <row r="13206" spans="5:9" ht="14.5" x14ac:dyDescent="0.35">
      <c r="E13206" s="113" t="s">
        <v>11928</v>
      </c>
      <c r="F13206" s="113" t="s">
        <v>117507</v>
      </c>
      <c r="G13206" s="113" t="s">
        <v>42839</v>
      </c>
      <c r="H13206" s="113" t="s">
        <v>119420</v>
      </c>
      <c r="I13206" s="113" t="s">
        <v>88633</v>
      </c>
    </row>
    <row r="13207" spans="5:9" ht="14.5" x14ac:dyDescent="0.35">
      <c r="E13207" s="113" t="s">
        <v>11927</v>
      </c>
      <c r="F13207" s="113" t="s">
        <v>117506</v>
      </c>
      <c r="G13207" s="113" t="s">
        <v>42838</v>
      </c>
      <c r="H13207" s="113" t="s">
        <v>130523</v>
      </c>
      <c r="I13207" s="113" t="s">
        <v>88632</v>
      </c>
    </row>
    <row r="13208" spans="5:9" ht="14.5" x14ac:dyDescent="0.35">
      <c r="E13208" s="113" t="s">
        <v>11926</v>
      </c>
      <c r="F13208" s="113" t="s">
        <v>117505</v>
      </c>
      <c r="G13208" s="113" t="s">
        <v>42837</v>
      </c>
      <c r="H13208" s="113" t="s">
        <v>104441</v>
      </c>
      <c r="I13208" s="113" t="s">
        <v>88631</v>
      </c>
    </row>
    <row r="13209" spans="5:9" ht="14.5" x14ac:dyDescent="0.35">
      <c r="E13209" s="113" t="s">
        <v>11925</v>
      </c>
      <c r="F13209" s="113" t="s">
        <v>117504</v>
      </c>
      <c r="G13209" s="113" t="s">
        <v>42836</v>
      </c>
      <c r="H13209" s="113" t="s">
        <v>104440</v>
      </c>
      <c r="I13209" s="113" t="s">
        <v>88630</v>
      </c>
    </row>
    <row r="13210" spans="5:9" ht="14.5" x14ac:dyDescent="0.35">
      <c r="E13210" s="113" t="s">
        <v>11924</v>
      </c>
      <c r="F13210" s="113" t="s">
        <v>117503</v>
      </c>
      <c r="G13210" s="113" t="s">
        <v>42835</v>
      </c>
      <c r="H13210" s="113" t="s">
        <v>104439</v>
      </c>
      <c r="I13210" s="113" t="s">
        <v>88629</v>
      </c>
    </row>
    <row r="13211" spans="5:9" ht="14.5" x14ac:dyDescent="0.35">
      <c r="E13211" s="113" t="s">
        <v>11923</v>
      </c>
      <c r="F13211" s="113" t="s">
        <v>116108</v>
      </c>
      <c r="G13211" s="113" t="s">
        <v>42834</v>
      </c>
      <c r="H13211" s="113" t="s">
        <v>104438</v>
      </c>
      <c r="I13211" s="113" t="s">
        <v>88628</v>
      </c>
    </row>
    <row r="13212" spans="5:9" ht="14.5" x14ac:dyDescent="0.35">
      <c r="E13212" s="113" t="s">
        <v>11922</v>
      </c>
      <c r="F13212" s="113" t="s">
        <v>116107</v>
      </c>
      <c r="G13212" s="113" t="s">
        <v>42833</v>
      </c>
      <c r="H13212" s="113" t="s">
        <v>104437</v>
      </c>
      <c r="I13212" s="113" t="s">
        <v>88627</v>
      </c>
    </row>
    <row r="13213" spans="5:9" ht="14.5" x14ac:dyDescent="0.35">
      <c r="E13213" s="113" t="s">
        <v>11921</v>
      </c>
      <c r="F13213" s="113" t="s">
        <v>116106</v>
      </c>
      <c r="G13213" s="113" t="s">
        <v>42832</v>
      </c>
      <c r="H13213" s="113" t="s">
        <v>104436</v>
      </c>
      <c r="I13213" s="113" t="s">
        <v>88626</v>
      </c>
    </row>
    <row r="13214" spans="5:9" ht="14.5" x14ac:dyDescent="0.35">
      <c r="E13214" s="113" t="s">
        <v>11920</v>
      </c>
      <c r="F13214" s="113" t="s">
        <v>114524</v>
      </c>
      <c r="G13214" s="113" t="s">
        <v>42831</v>
      </c>
      <c r="H13214" s="113" t="s">
        <v>104435</v>
      </c>
      <c r="I13214" s="113" t="s">
        <v>88625</v>
      </c>
    </row>
    <row r="13215" spans="5:9" ht="14.5" x14ac:dyDescent="0.35">
      <c r="E13215" s="113" t="s">
        <v>11919</v>
      </c>
      <c r="F13215" s="113" t="s">
        <v>114523</v>
      </c>
      <c r="G13215" s="113" t="s">
        <v>42830</v>
      </c>
      <c r="H13215" s="113" t="s">
        <v>104434</v>
      </c>
      <c r="I13215" s="113" t="s">
        <v>88624</v>
      </c>
    </row>
    <row r="13216" spans="5:9" ht="14.5" x14ac:dyDescent="0.35">
      <c r="E13216" s="113" t="s">
        <v>114373</v>
      </c>
      <c r="F13216" s="113" t="s">
        <v>114522</v>
      </c>
      <c r="G13216" s="113" t="s">
        <v>42829</v>
      </c>
      <c r="H13216" s="113" t="s">
        <v>104433</v>
      </c>
      <c r="I13216" s="113" t="s">
        <v>88623</v>
      </c>
    </row>
    <row r="13217" spans="5:9" ht="14.5" x14ac:dyDescent="0.35">
      <c r="E13217" s="113" t="s">
        <v>11918</v>
      </c>
      <c r="F13217" s="113" t="s">
        <v>114521</v>
      </c>
      <c r="G13217" s="113" t="s">
        <v>42828</v>
      </c>
      <c r="H13217" s="113" t="s">
        <v>104432</v>
      </c>
      <c r="I13217" s="113" t="s">
        <v>88622</v>
      </c>
    </row>
    <row r="13218" spans="5:9" ht="14.5" x14ac:dyDescent="0.35">
      <c r="E13218" s="113" t="s">
        <v>11917</v>
      </c>
      <c r="F13218" s="113" t="s">
        <v>114520</v>
      </c>
      <c r="G13218" s="113" t="s">
        <v>42827</v>
      </c>
      <c r="H13218" s="113" t="s">
        <v>104431</v>
      </c>
      <c r="I13218" s="113" t="s">
        <v>88621</v>
      </c>
    </row>
    <row r="13219" spans="5:9" ht="14.5" x14ac:dyDescent="0.35">
      <c r="E13219" s="113" t="s">
        <v>120369</v>
      </c>
      <c r="F13219" s="113" t="s">
        <v>114519</v>
      </c>
      <c r="G13219" s="113" t="s">
        <v>42826</v>
      </c>
      <c r="H13219" s="113" t="s">
        <v>127807</v>
      </c>
      <c r="I13219" s="113" t="s">
        <v>140256</v>
      </c>
    </row>
    <row r="13220" spans="5:9" ht="14.5" x14ac:dyDescent="0.35">
      <c r="E13220" s="113" t="s">
        <v>11916</v>
      </c>
      <c r="F13220" s="113" t="s">
        <v>114518</v>
      </c>
      <c r="G13220" s="113" t="s">
        <v>42825</v>
      </c>
      <c r="H13220" s="113" t="s">
        <v>104430</v>
      </c>
      <c r="I13220" s="113" t="s">
        <v>88620</v>
      </c>
    </row>
    <row r="13221" spans="5:9" ht="14.5" x14ac:dyDescent="0.35">
      <c r="E13221" s="113" t="s">
        <v>11915</v>
      </c>
      <c r="F13221" s="113" t="s">
        <v>114517</v>
      </c>
      <c r="G13221" s="113" t="s">
        <v>42824</v>
      </c>
      <c r="H13221" s="113" t="s">
        <v>104429</v>
      </c>
      <c r="I13221" s="113" t="s">
        <v>88619</v>
      </c>
    </row>
    <row r="13222" spans="5:9" ht="14.5" x14ac:dyDescent="0.35">
      <c r="E13222" s="113" t="s">
        <v>11914</v>
      </c>
      <c r="F13222" s="113" t="s">
        <v>114516</v>
      </c>
      <c r="G13222" s="113" t="s">
        <v>42823</v>
      </c>
      <c r="H13222" s="113" t="s">
        <v>104428</v>
      </c>
      <c r="I13222" s="113" t="s">
        <v>88618</v>
      </c>
    </row>
    <row r="13223" spans="5:9" ht="14.5" x14ac:dyDescent="0.35">
      <c r="E13223" s="113" t="s">
        <v>11913</v>
      </c>
      <c r="F13223" s="113" t="s">
        <v>114515</v>
      </c>
      <c r="G13223" s="113" t="s">
        <v>42822</v>
      </c>
      <c r="H13223" s="113" t="s">
        <v>104427</v>
      </c>
      <c r="I13223" s="113" t="s">
        <v>88617</v>
      </c>
    </row>
    <row r="13224" spans="5:9" ht="14.5" x14ac:dyDescent="0.35">
      <c r="E13224" s="113" t="s">
        <v>11912</v>
      </c>
      <c r="F13224" s="113" t="s">
        <v>114514</v>
      </c>
      <c r="G13224" s="113" t="s">
        <v>42821</v>
      </c>
      <c r="H13224" s="113" t="s">
        <v>104426</v>
      </c>
      <c r="I13224" s="113" t="s">
        <v>88616</v>
      </c>
    </row>
    <row r="13225" spans="5:9" ht="14.5" x14ac:dyDescent="0.35">
      <c r="E13225" s="113" t="s">
        <v>140774</v>
      </c>
      <c r="F13225" s="113" t="s">
        <v>114513</v>
      </c>
      <c r="G13225" s="113" t="s">
        <v>42820</v>
      </c>
      <c r="H13225" s="113" t="s">
        <v>104425</v>
      </c>
      <c r="I13225" s="113" t="s">
        <v>88615</v>
      </c>
    </row>
    <row r="13226" spans="5:9" ht="14.5" x14ac:dyDescent="0.35">
      <c r="E13226" s="113" t="s">
        <v>11911</v>
      </c>
      <c r="F13226" s="113" t="s">
        <v>114512</v>
      </c>
      <c r="G13226" s="113" t="s">
        <v>42819</v>
      </c>
      <c r="H13226" s="113" t="s">
        <v>104424</v>
      </c>
      <c r="I13226" s="113" t="s">
        <v>88614</v>
      </c>
    </row>
    <row r="13227" spans="5:9" ht="14.5" x14ac:dyDescent="0.35">
      <c r="E13227" s="113" t="s">
        <v>11910</v>
      </c>
      <c r="F13227" s="113" t="s">
        <v>114511</v>
      </c>
      <c r="G13227" s="113" t="s">
        <v>42818</v>
      </c>
      <c r="H13227" s="113" t="s">
        <v>104423</v>
      </c>
      <c r="I13227" s="113" t="s">
        <v>88613</v>
      </c>
    </row>
    <row r="13228" spans="5:9" ht="14.5" x14ac:dyDescent="0.35">
      <c r="E13228" s="113" t="s">
        <v>11909</v>
      </c>
      <c r="F13228" s="113" t="s">
        <v>114510</v>
      </c>
      <c r="G13228" s="113" t="s">
        <v>48855</v>
      </c>
      <c r="H13228" s="113" t="s">
        <v>104422</v>
      </c>
      <c r="I13228" s="113" t="s">
        <v>88612</v>
      </c>
    </row>
    <row r="13229" spans="5:9" ht="14.5" x14ac:dyDescent="0.35">
      <c r="E13229" s="113" t="s">
        <v>11908</v>
      </c>
      <c r="F13229" s="113" t="s">
        <v>114509</v>
      </c>
      <c r="G13229" s="113" t="s">
        <v>48854</v>
      </c>
      <c r="H13229" s="113" t="s">
        <v>104421</v>
      </c>
      <c r="I13229" s="113" t="s">
        <v>88611</v>
      </c>
    </row>
    <row r="13230" spans="5:9" ht="14.5" x14ac:dyDescent="0.35">
      <c r="E13230" s="113" t="s">
        <v>11907</v>
      </c>
      <c r="F13230" s="113" t="s">
        <v>114508</v>
      </c>
      <c r="G13230" s="113" t="s">
        <v>48853</v>
      </c>
      <c r="H13230" s="113" t="s">
        <v>104420</v>
      </c>
      <c r="I13230" s="113" t="s">
        <v>88610</v>
      </c>
    </row>
    <row r="13231" spans="5:9" ht="14.5" x14ac:dyDescent="0.35">
      <c r="E13231" s="113" t="s">
        <v>137438</v>
      </c>
      <c r="F13231" s="113" t="s">
        <v>114507</v>
      </c>
      <c r="G13231" s="113" t="s">
        <v>48852</v>
      </c>
      <c r="H13231" s="113" t="s">
        <v>104419</v>
      </c>
      <c r="I13231" s="113" t="s">
        <v>88609</v>
      </c>
    </row>
    <row r="13232" spans="5:9" ht="14.5" x14ac:dyDescent="0.35">
      <c r="E13232" s="113" t="s">
        <v>114372</v>
      </c>
      <c r="F13232" s="113" t="s">
        <v>114506</v>
      </c>
      <c r="G13232" s="113" t="s">
        <v>48851</v>
      </c>
      <c r="H13232" s="113" t="s">
        <v>104418</v>
      </c>
      <c r="I13232" s="113" t="s">
        <v>88608</v>
      </c>
    </row>
    <row r="13233" spans="5:9" ht="14.5" x14ac:dyDescent="0.35">
      <c r="E13233" s="113" t="s">
        <v>11906</v>
      </c>
      <c r="F13233" s="113" t="s">
        <v>114505</v>
      </c>
      <c r="G13233" s="113" t="s">
        <v>48850</v>
      </c>
      <c r="H13233" s="113" t="s">
        <v>104417</v>
      </c>
      <c r="I13233" s="113" t="s">
        <v>88607</v>
      </c>
    </row>
    <row r="13234" spans="5:9" ht="14.5" x14ac:dyDescent="0.35">
      <c r="E13234" s="113" t="s">
        <v>114371</v>
      </c>
      <c r="F13234" s="113" t="s">
        <v>114504</v>
      </c>
      <c r="G13234" s="113" t="s">
        <v>49880</v>
      </c>
      <c r="H13234" s="113" t="s">
        <v>104416</v>
      </c>
      <c r="I13234" s="113" t="s">
        <v>88606</v>
      </c>
    </row>
    <row r="13235" spans="5:9" ht="14.5" x14ac:dyDescent="0.35">
      <c r="E13235" s="113" t="s">
        <v>11905</v>
      </c>
      <c r="F13235" s="113" t="s">
        <v>114503</v>
      </c>
      <c r="G13235" s="113" t="s">
        <v>48849</v>
      </c>
      <c r="H13235" s="113" t="s">
        <v>104415</v>
      </c>
      <c r="I13235" s="113" t="s">
        <v>88605</v>
      </c>
    </row>
    <row r="13236" spans="5:9" ht="14.5" x14ac:dyDescent="0.35">
      <c r="E13236" s="113" t="s">
        <v>11904</v>
      </c>
      <c r="F13236" s="113" t="s">
        <v>114502</v>
      </c>
      <c r="G13236" s="113" t="s">
        <v>48848</v>
      </c>
      <c r="H13236" s="113" t="s">
        <v>104414</v>
      </c>
      <c r="I13236" s="113" t="s">
        <v>88604</v>
      </c>
    </row>
    <row r="13237" spans="5:9" ht="14.5" x14ac:dyDescent="0.35">
      <c r="E13237" s="113" t="s">
        <v>11903</v>
      </c>
      <c r="F13237" s="113" t="s">
        <v>114501</v>
      </c>
      <c r="G13237" s="113" t="s">
        <v>48847</v>
      </c>
      <c r="H13237" s="113" t="s">
        <v>104413</v>
      </c>
      <c r="I13237" s="113" t="s">
        <v>88603</v>
      </c>
    </row>
    <row r="13238" spans="5:9" ht="14.5" x14ac:dyDescent="0.35">
      <c r="E13238" s="113" t="s">
        <v>11902</v>
      </c>
      <c r="F13238" s="113" t="s">
        <v>114500</v>
      </c>
      <c r="G13238" s="113" t="s">
        <v>127664</v>
      </c>
      <c r="H13238" s="113" t="s">
        <v>104412</v>
      </c>
      <c r="I13238" s="113" t="s">
        <v>88602</v>
      </c>
    </row>
    <row r="13239" spans="5:9" ht="14.5" x14ac:dyDescent="0.35">
      <c r="E13239" s="113" t="s">
        <v>11901</v>
      </c>
      <c r="F13239" s="113" t="s">
        <v>108337</v>
      </c>
      <c r="G13239" s="113" t="s">
        <v>127665</v>
      </c>
      <c r="H13239" s="113" t="s">
        <v>104411</v>
      </c>
      <c r="I13239" s="113" t="s">
        <v>88601</v>
      </c>
    </row>
    <row r="13240" spans="5:9" ht="14.5" x14ac:dyDescent="0.35">
      <c r="E13240" s="113" t="s">
        <v>11900</v>
      </c>
      <c r="F13240" s="113" t="s">
        <v>108336</v>
      </c>
      <c r="G13240" s="113" t="s">
        <v>127666</v>
      </c>
      <c r="H13240" s="113" t="s">
        <v>104410</v>
      </c>
      <c r="I13240" s="113" t="s">
        <v>88600</v>
      </c>
    </row>
    <row r="13241" spans="5:9" ht="14.5" x14ac:dyDescent="0.35">
      <c r="E13241" s="113" t="s">
        <v>11899</v>
      </c>
      <c r="F13241" s="113" t="s">
        <v>108335</v>
      </c>
      <c r="G13241" s="113" t="s">
        <v>127667</v>
      </c>
      <c r="H13241" s="113" t="s">
        <v>104409</v>
      </c>
      <c r="I13241" s="113" t="s">
        <v>88599</v>
      </c>
    </row>
    <row r="13242" spans="5:9" ht="14.5" x14ac:dyDescent="0.35">
      <c r="E13242" s="113" t="s">
        <v>11898</v>
      </c>
      <c r="F13242" s="113" t="s">
        <v>108334</v>
      </c>
      <c r="G13242" s="113" t="s">
        <v>122383</v>
      </c>
      <c r="H13242" s="113" t="s">
        <v>104408</v>
      </c>
      <c r="I13242" s="113" t="s">
        <v>88598</v>
      </c>
    </row>
    <row r="13243" spans="5:9" ht="14.5" x14ac:dyDescent="0.35">
      <c r="E13243" s="113" t="s">
        <v>11897</v>
      </c>
      <c r="F13243" s="113" t="s">
        <v>108333</v>
      </c>
      <c r="G13243" s="113" t="s">
        <v>127668</v>
      </c>
      <c r="H13243" s="113" t="s">
        <v>104407</v>
      </c>
      <c r="I13243" s="113" t="s">
        <v>88597</v>
      </c>
    </row>
    <row r="13244" spans="5:9" ht="14.5" x14ac:dyDescent="0.35">
      <c r="E13244" s="113" t="s">
        <v>11896</v>
      </c>
      <c r="F13244" s="113" t="s">
        <v>108332</v>
      </c>
      <c r="G13244" s="113" t="s">
        <v>127669</v>
      </c>
      <c r="H13244" s="113" t="s">
        <v>104406</v>
      </c>
      <c r="I13244" s="113" t="s">
        <v>88596</v>
      </c>
    </row>
    <row r="13245" spans="5:9" ht="14.5" x14ac:dyDescent="0.35">
      <c r="E13245" s="113" t="s">
        <v>11895</v>
      </c>
      <c r="F13245" s="113" t="s">
        <v>108331</v>
      </c>
      <c r="G13245" s="113" t="s">
        <v>127670</v>
      </c>
      <c r="H13245" s="113" t="s">
        <v>104405</v>
      </c>
      <c r="I13245" s="113" t="s">
        <v>88595</v>
      </c>
    </row>
    <row r="13246" spans="5:9" ht="14.5" x14ac:dyDescent="0.35">
      <c r="E13246" s="113" t="s">
        <v>11894</v>
      </c>
      <c r="F13246" s="113" t="s">
        <v>108330</v>
      </c>
      <c r="G13246" s="113" t="s">
        <v>122382</v>
      </c>
      <c r="H13246" s="113" t="s">
        <v>104404</v>
      </c>
      <c r="I13246" s="113" t="s">
        <v>88594</v>
      </c>
    </row>
    <row r="13247" spans="5:9" ht="14.5" x14ac:dyDescent="0.35">
      <c r="E13247" s="113" t="s">
        <v>11893</v>
      </c>
      <c r="F13247" s="113" t="s">
        <v>108329</v>
      </c>
      <c r="G13247" s="113" t="s">
        <v>122381</v>
      </c>
      <c r="H13247" s="113" t="s">
        <v>104403</v>
      </c>
      <c r="I13247" s="113" t="s">
        <v>88593</v>
      </c>
    </row>
    <row r="13248" spans="5:9" ht="14.5" x14ac:dyDescent="0.35">
      <c r="E13248" s="113" t="s">
        <v>11892</v>
      </c>
      <c r="F13248" s="113" t="s">
        <v>108328</v>
      </c>
      <c r="G13248" s="113" t="s">
        <v>122380</v>
      </c>
      <c r="H13248" s="113" t="s">
        <v>104402</v>
      </c>
      <c r="I13248" s="113" t="s">
        <v>88592</v>
      </c>
    </row>
    <row r="13249" spans="5:9" ht="14.5" x14ac:dyDescent="0.35">
      <c r="E13249" s="113" t="s">
        <v>11891</v>
      </c>
      <c r="F13249" s="113" t="s">
        <v>108327</v>
      </c>
      <c r="G13249" s="113" t="s">
        <v>127671</v>
      </c>
      <c r="H13249" s="113" t="s">
        <v>104401</v>
      </c>
      <c r="I13249" s="113" t="s">
        <v>88591</v>
      </c>
    </row>
    <row r="13250" spans="5:9" ht="14.5" x14ac:dyDescent="0.35">
      <c r="E13250" s="113" t="s">
        <v>11890</v>
      </c>
      <c r="F13250" s="113" t="s">
        <v>108326</v>
      </c>
      <c r="G13250" s="113" t="s">
        <v>122379</v>
      </c>
      <c r="H13250" s="113" t="s">
        <v>104400</v>
      </c>
      <c r="I13250" s="113" t="s">
        <v>88590</v>
      </c>
    </row>
    <row r="13251" spans="5:9" ht="14.5" x14ac:dyDescent="0.35">
      <c r="E13251" s="113" t="s">
        <v>11889</v>
      </c>
      <c r="F13251" s="113" t="s">
        <v>108325</v>
      </c>
      <c r="G13251" s="113" t="s">
        <v>122378</v>
      </c>
      <c r="H13251" s="113" t="s">
        <v>104399</v>
      </c>
      <c r="I13251" s="113" t="s">
        <v>88589</v>
      </c>
    </row>
    <row r="13252" spans="5:9" ht="14.5" x14ac:dyDescent="0.35">
      <c r="E13252" s="113" t="s">
        <v>11888</v>
      </c>
      <c r="F13252" s="113" t="s">
        <v>108324</v>
      </c>
      <c r="G13252" s="113" t="s">
        <v>122377</v>
      </c>
      <c r="H13252" s="113" t="s">
        <v>104398</v>
      </c>
      <c r="I13252" s="113" t="s">
        <v>88588</v>
      </c>
    </row>
    <row r="13253" spans="5:9" ht="14.5" x14ac:dyDescent="0.35">
      <c r="E13253" s="113" t="s">
        <v>11887</v>
      </c>
      <c r="F13253" s="113" t="s">
        <v>108323</v>
      </c>
      <c r="G13253" s="113" t="s">
        <v>120717</v>
      </c>
      <c r="H13253" s="113" t="s">
        <v>104397</v>
      </c>
      <c r="I13253" s="113" t="s">
        <v>88587</v>
      </c>
    </row>
    <row r="13254" spans="5:9" ht="14.5" x14ac:dyDescent="0.35">
      <c r="E13254" s="113" t="s">
        <v>11886</v>
      </c>
      <c r="F13254" s="113" t="s">
        <v>108322</v>
      </c>
      <c r="G13254" s="113" t="s">
        <v>120716</v>
      </c>
      <c r="H13254" s="113" t="s">
        <v>104396</v>
      </c>
      <c r="I13254" s="113" t="s">
        <v>88586</v>
      </c>
    </row>
    <row r="13255" spans="5:9" ht="14.5" x14ac:dyDescent="0.35">
      <c r="E13255" s="113" t="s">
        <v>11885</v>
      </c>
      <c r="F13255" s="113" t="s">
        <v>108321</v>
      </c>
      <c r="G13255" s="113" t="s">
        <v>122376</v>
      </c>
      <c r="H13255" s="113" t="s">
        <v>104395</v>
      </c>
      <c r="I13255" s="113" t="s">
        <v>88585</v>
      </c>
    </row>
    <row r="13256" spans="5:9" ht="14.5" x14ac:dyDescent="0.35">
      <c r="E13256" s="113" t="s">
        <v>124127</v>
      </c>
      <c r="F13256" s="113" t="s">
        <v>108320</v>
      </c>
      <c r="G13256" s="113" t="s">
        <v>122375</v>
      </c>
      <c r="H13256" s="113" t="s">
        <v>104394</v>
      </c>
      <c r="I13256" s="113" t="s">
        <v>88584</v>
      </c>
    </row>
    <row r="13257" spans="5:9" ht="14.5" x14ac:dyDescent="0.35">
      <c r="E13257" s="113" t="s">
        <v>11884</v>
      </c>
      <c r="F13257" s="113" t="s">
        <v>108319</v>
      </c>
      <c r="G13257" s="113" t="s">
        <v>118220</v>
      </c>
      <c r="H13257" s="113" t="s">
        <v>104393</v>
      </c>
      <c r="I13257" s="113" t="s">
        <v>88583</v>
      </c>
    </row>
    <row r="13258" spans="5:9" ht="14.5" x14ac:dyDescent="0.35">
      <c r="E13258" s="113" t="s">
        <v>11883</v>
      </c>
      <c r="F13258" s="113" t="s">
        <v>108318</v>
      </c>
      <c r="G13258" s="113" t="s">
        <v>122374</v>
      </c>
      <c r="H13258" s="113" t="s">
        <v>104392</v>
      </c>
      <c r="I13258" s="113" t="s">
        <v>88582</v>
      </c>
    </row>
    <row r="13259" spans="5:9" ht="14.5" x14ac:dyDescent="0.35">
      <c r="E13259" s="113" t="s">
        <v>11882</v>
      </c>
      <c r="F13259" s="113" t="s">
        <v>108317</v>
      </c>
      <c r="G13259" s="113" t="s">
        <v>122373</v>
      </c>
      <c r="H13259" s="113" t="s">
        <v>104391</v>
      </c>
      <c r="I13259" s="113" t="s">
        <v>88581</v>
      </c>
    </row>
    <row r="13260" spans="5:9" ht="14.5" x14ac:dyDescent="0.35">
      <c r="E13260" s="113" t="s">
        <v>11881</v>
      </c>
      <c r="F13260" s="113" t="s">
        <v>108316</v>
      </c>
      <c r="G13260" s="113" t="s">
        <v>122372</v>
      </c>
      <c r="H13260" s="113" t="s">
        <v>104390</v>
      </c>
      <c r="I13260" s="113" t="s">
        <v>88580</v>
      </c>
    </row>
    <row r="13261" spans="5:9" ht="14.5" x14ac:dyDescent="0.35">
      <c r="E13261" s="113" t="s">
        <v>11880</v>
      </c>
      <c r="F13261" s="113" t="s">
        <v>108315</v>
      </c>
      <c r="G13261" s="113" t="s">
        <v>122371</v>
      </c>
      <c r="H13261" s="113" t="s">
        <v>104389</v>
      </c>
      <c r="I13261" s="113" t="s">
        <v>88579</v>
      </c>
    </row>
    <row r="13262" spans="5:9" ht="14.5" x14ac:dyDescent="0.35">
      <c r="E13262" s="113" t="s">
        <v>138032</v>
      </c>
      <c r="F13262" s="113" t="s">
        <v>108314</v>
      </c>
      <c r="G13262" s="113" t="s">
        <v>118219</v>
      </c>
      <c r="H13262" s="113" t="s">
        <v>104388</v>
      </c>
      <c r="I13262" s="113" t="s">
        <v>88578</v>
      </c>
    </row>
    <row r="13263" spans="5:9" ht="14.5" x14ac:dyDescent="0.35">
      <c r="E13263" s="113" t="s">
        <v>128342</v>
      </c>
      <c r="F13263" s="113" t="s">
        <v>108313</v>
      </c>
      <c r="G13263" s="113" t="s">
        <v>118218</v>
      </c>
      <c r="H13263" s="113" t="s">
        <v>104387</v>
      </c>
      <c r="I13263" s="113" t="s">
        <v>88577</v>
      </c>
    </row>
    <row r="13264" spans="5:9" ht="14.5" x14ac:dyDescent="0.35">
      <c r="E13264" s="113" t="s">
        <v>11879</v>
      </c>
      <c r="F13264" s="113" t="s">
        <v>23444</v>
      </c>
      <c r="G13264" s="113" t="s">
        <v>116761</v>
      </c>
      <c r="H13264" s="113" t="s">
        <v>104386</v>
      </c>
      <c r="I13264" s="113" t="s">
        <v>88576</v>
      </c>
    </row>
    <row r="13265" spans="5:9" ht="14.5" x14ac:dyDescent="0.35">
      <c r="E13265" s="113" t="s">
        <v>107084</v>
      </c>
      <c r="F13265" s="113" t="s">
        <v>23443</v>
      </c>
      <c r="G13265" s="113" t="s">
        <v>116760</v>
      </c>
      <c r="H13265" s="113" t="s">
        <v>104385</v>
      </c>
      <c r="I13265" s="113" t="s">
        <v>88575</v>
      </c>
    </row>
    <row r="13266" spans="5:9" ht="14.5" x14ac:dyDescent="0.35">
      <c r="E13266" s="113" t="s">
        <v>11878</v>
      </c>
      <c r="F13266" s="113" t="s">
        <v>23442</v>
      </c>
      <c r="G13266" s="113" t="s">
        <v>116759</v>
      </c>
      <c r="H13266" s="113" t="s">
        <v>104384</v>
      </c>
      <c r="I13266" s="113" t="s">
        <v>88574</v>
      </c>
    </row>
    <row r="13267" spans="5:9" ht="14.5" x14ac:dyDescent="0.35">
      <c r="E13267" s="113" t="s">
        <v>11877</v>
      </c>
      <c r="F13267" s="113" t="s">
        <v>23441</v>
      </c>
      <c r="G13267" s="113" t="s">
        <v>116758</v>
      </c>
      <c r="H13267" s="113" t="s">
        <v>104383</v>
      </c>
      <c r="I13267" s="113" t="s">
        <v>88573</v>
      </c>
    </row>
    <row r="13268" spans="5:9" ht="14.5" x14ac:dyDescent="0.35">
      <c r="E13268" s="113" t="s">
        <v>11876</v>
      </c>
      <c r="F13268" s="113" t="s">
        <v>23440</v>
      </c>
      <c r="G13268" s="113" t="s">
        <v>116757</v>
      </c>
      <c r="H13268" s="113" t="s">
        <v>104382</v>
      </c>
      <c r="I13268" s="113" t="s">
        <v>88572</v>
      </c>
    </row>
    <row r="13269" spans="5:9" ht="14.5" x14ac:dyDescent="0.35">
      <c r="E13269" s="113" t="s">
        <v>11875</v>
      </c>
      <c r="F13269" s="113" t="s">
        <v>23439</v>
      </c>
      <c r="G13269" s="113" t="s">
        <v>116756</v>
      </c>
      <c r="H13269" s="113" t="s">
        <v>104381</v>
      </c>
      <c r="I13269" s="113" t="s">
        <v>88571</v>
      </c>
    </row>
    <row r="13270" spans="5:9" ht="14.5" x14ac:dyDescent="0.35">
      <c r="E13270" s="113" t="s">
        <v>11874</v>
      </c>
      <c r="F13270" s="113" t="s">
        <v>23438</v>
      </c>
      <c r="G13270" s="113" t="s">
        <v>116755</v>
      </c>
      <c r="H13270" s="113" t="s">
        <v>104380</v>
      </c>
      <c r="I13270" s="113" t="s">
        <v>88570</v>
      </c>
    </row>
    <row r="13271" spans="5:9" ht="14.5" x14ac:dyDescent="0.35">
      <c r="E13271" s="113" t="s">
        <v>11873</v>
      </c>
      <c r="F13271" s="113" t="s">
        <v>23437</v>
      </c>
      <c r="G13271" s="113" t="s">
        <v>116754</v>
      </c>
      <c r="H13271" s="113" t="s">
        <v>104379</v>
      </c>
      <c r="I13271" s="113" t="s">
        <v>88569</v>
      </c>
    </row>
    <row r="13272" spans="5:9" ht="14.5" x14ac:dyDescent="0.35">
      <c r="E13272" s="113" t="s">
        <v>11872</v>
      </c>
      <c r="F13272" s="113" t="s">
        <v>23436</v>
      </c>
      <c r="G13272" s="113" t="s">
        <v>116753</v>
      </c>
      <c r="H13272" s="113" t="s">
        <v>104378</v>
      </c>
      <c r="I13272" s="113" t="s">
        <v>88568</v>
      </c>
    </row>
    <row r="13273" spans="5:9" ht="14.5" x14ac:dyDescent="0.35">
      <c r="E13273" s="113" t="s">
        <v>11871</v>
      </c>
      <c r="F13273" s="113" t="s">
        <v>23435</v>
      </c>
      <c r="G13273" s="113" t="s">
        <v>116752</v>
      </c>
      <c r="H13273" s="113" t="s">
        <v>104377</v>
      </c>
      <c r="I13273" s="113" t="s">
        <v>88567</v>
      </c>
    </row>
    <row r="13274" spans="5:9" ht="14.5" x14ac:dyDescent="0.35">
      <c r="E13274" s="113" t="s">
        <v>11870</v>
      </c>
      <c r="F13274" s="113" t="s">
        <v>23434</v>
      </c>
      <c r="G13274" s="113" t="s">
        <v>116751</v>
      </c>
      <c r="H13274" s="113" t="s">
        <v>104376</v>
      </c>
      <c r="I13274" s="113" t="s">
        <v>88566</v>
      </c>
    </row>
    <row r="13275" spans="5:9" ht="14.5" x14ac:dyDescent="0.35">
      <c r="E13275" s="113" t="s">
        <v>11869</v>
      </c>
      <c r="F13275" s="113" t="s">
        <v>23433</v>
      </c>
      <c r="G13275" s="113" t="s">
        <v>118217</v>
      </c>
      <c r="H13275" s="113" t="s">
        <v>104375</v>
      </c>
      <c r="I13275" s="113" t="s">
        <v>88565</v>
      </c>
    </row>
    <row r="13276" spans="5:9" ht="14.5" x14ac:dyDescent="0.35">
      <c r="E13276" s="113" t="s">
        <v>11868</v>
      </c>
      <c r="F13276" s="113" t="s">
        <v>23432</v>
      </c>
      <c r="G13276" s="113" t="s">
        <v>122370</v>
      </c>
      <c r="H13276" s="113" t="s">
        <v>104374</v>
      </c>
      <c r="I13276" s="113" t="s">
        <v>88564</v>
      </c>
    </row>
    <row r="13277" spans="5:9" ht="14.5" x14ac:dyDescent="0.35">
      <c r="E13277" s="113" t="s">
        <v>11867</v>
      </c>
      <c r="F13277" s="113" t="s">
        <v>23431</v>
      </c>
      <c r="G13277" s="113" t="s">
        <v>115187</v>
      </c>
      <c r="H13277" s="113" t="s">
        <v>104373</v>
      </c>
      <c r="I13277" s="113" t="s">
        <v>88563</v>
      </c>
    </row>
    <row r="13278" spans="5:9" ht="14.5" x14ac:dyDescent="0.35">
      <c r="E13278" s="113" t="s">
        <v>11866</v>
      </c>
      <c r="F13278" s="113" t="s">
        <v>23430</v>
      </c>
      <c r="G13278" s="113" t="s">
        <v>115186</v>
      </c>
      <c r="H13278" s="113" t="s">
        <v>104372</v>
      </c>
      <c r="I13278" s="113" t="s">
        <v>88562</v>
      </c>
    </row>
    <row r="13279" spans="5:9" ht="14.5" x14ac:dyDescent="0.35">
      <c r="E13279" s="113" t="s">
        <v>11865</v>
      </c>
      <c r="F13279" s="113" t="s">
        <v>23429</v>
      </c>
      <c r="G13279" s="113" t="s">
        <v>115185</v>
      </c>
      <c r="H13279" s="113" t="s">
        <v>104371</v>
      </c>
      <c r="I13279" s="113" t="s">
        <v>88561</v>
      </c>
    </row>
    <row r="13280" spans="5:9" ht="14.5" x14ac:dyDescent="0.35">
      <c r="E13280" s="113" t="s">
        <v>11864</v>
      </c>
      <c r="F13280" s="113" t="s">
        <v>23428</v>
      </c>
      <c r="G13280" s="113" t="s">
        <v>115184</v>
      </c>
      <c r="H13280" s="113" t="s">
        <v>104370</v>
      </c>
      <c r="I13280" s="113" t="s">
        <v>88560</v>
      </c>
    </row>
    <row r="13281" spans="5:9" ht="14.5" x14ac:dyDescent="0.35">
      <c r="E13281" s="113" t="s">
        <v>11863</v>
      </c>
      <c r="F13281" s="113" t="s">
        <v>23427</v>
      </c>
      <c r="G13281" s="113" t="s">
        <v>115183</v>
      </c>
      <c r="H13281" s="113" t="s">
        <v>104369</v>
      </c>
      <c r="I13281" s="113" t="s">
        <v>88559</v>
      </c>
    </row>
    <row r="13282" spans="5:9" ht="14.5" x14ac:dyDescent="0.35">
      <c r="E13282" s="113" t="s">
        <v>11862</v>
      </c>
      <c r="F13282" s="113" t="s">
        <v>23426</v>
      </c>
      <c r="G13282" s="113" t="s">
        <v>115182</v>
      </c>
      <c r="H13282" s="113" t="s">
        <v>104368</v>
      </c>
      <c r="I13282" s="113" t="s">
        <v>88558</v>
      </c>
    </row>
    <row r="13283" spans="5:9" ht="14.5" x14ac:dyDescent="0.35">
      <c r="E13283" s="113" t="s">
        <v>127068</v>
      </c>
      <c r="F13283" s="113" t="s">
        <v>23425</v>
      </c>
      <c r="G13283" s="113" t="s">
        <v>115181</v>
      </c>
      <c r="H13283" s="113" t="s">
        <v>104367</v>
      </c>
      <c r="I13283" s="113" t="s">
        <v>88557</v>
      </c>
    </row>
    <row r="13284" spans="5:9" ht="14.5" x14ac:dyDescent="0.35">
      <c r="E13284" s="113" t="s">
        <v>11861</v>
      </c>
      <c r="F13284" s="113" t="s">
        <v>23424</v>
      </c>
      <c r="G13284" s="113" t="s">
        <v>115180</v>
      </c>
      <c r="H13284" s="113" t="s">
        <v>104366</v>
      </c>
      <c r="I13284" s="113" t="s">
        <v>88556</v>
      </c>
    </row>
    <row r="13285" spans="5:9" ht="14.5" x14ac:dyDescent="0.35">
      <c r="E13285" s="113" t="s">
        <v>11860</v>
      </c>
      <c r="F13285" s="113" t="s">
        <v>23423</v>
      </c>
      <c r="G13285" s="113" t="s">
        <v>115179</v>
      </c>
      <c r="H13285" s="113" t="s">
        <v>104365</v>
      </c>
      <c r="I13285" s="113" t="s">
        <v>88555</v>
      </c>
    </row>
    <row r="13286" spans="5:9" ht="14.5" x14ac:dyDescent="0.35">
      <c r="E13286" s="113" t="s">
        <v>11859</v>
      </c>
      <c r="F13286" s="113" t="s">
        <v>23422</v>
      </c>
      <c r="G13286" s="113" t="s">
        <v>115178</v>
      </c>
      <c r="H13286" s="113" t="s">
        <v>104364</v>
      </c>
      <c r="I13286" s="113" t="s">
        <v>88554</v>
      </c>
    </row>
    <row r="13287" spans="5:9" ht="14.5" x14ac:dyDescent="0.35">
      <c r="E13287" s="113" t="s">
        <v>11858</v>
      </c>
      <c r="F13287" s="113" t="s">
        <v>23421</v>
      </c>
      <c r="G13287" s="113" t="s">
        <v>115177</v>
      </c>
      <c r="H13287" s="113" t="s">
        <v>104363</v>
      </c>
      <c r="I13287" s="113" t="s">
        <v>88553</v>
      </c>
    </row>
    <row r="13288" spans="5:9" ht="14.5" x14ac:dyDescent="0.35">
      <c r="E13288" s="113" t="s">
        <v>11857</v>
      </c>
      <c r="F13288" s="113" t="s">
        <v>23420</v>
      </c>
      <c r="G13288" s="113" t="s">
        <v>115176</v>
      </c>
      <c r="H13288" s="113" t="s">
        <v>104362</v>
      </c>
      <c r="I13288" s="113" t="s">
        <v>88552</v>
      </c>
    </row>
    <row r="13289" spans="5:9" ht="14.5" x14ac:dyDescent="0.35">
      <c r="E13289" s="113" t="s">
        <v>11856</v>
      </c>
      <c r="F13289" s="113" t="s">
        <v>23419</v>
      </c>
      <c r="G13289" s="113" t="s">
        <v>115175</v>
      </c>
      <c r="H13289" s="113" t="s">
        <v>104361</v>
      </c>
      <c r="I13289" s="113" t="s">
        <v>88551</v>
      </c>
    </row>
    <row r="13290" spans="5:9" ht="14.5" x14ac:dyDescent="0.35">
      <c r="E13290" s="113" t="s">
        <v>11855</v>
      </c>
      <c r="F13290" s="113" t="s">
        <v>23418</v>
      </c>
      <c r="G13290" s="113" t="s">
        <v>115174</v>
      </c>
      <c r="H13290" s="113" t="s">
        <v>104360</v>
      </c>
      <c r="I13290" s="113" t="s">
        <v>88550</v>
      </c>
    </row>
    <row r="13291" spans="5:9" ht="14.5" x14ac:dyDescent="0.35">
      <c r="E13291" s="113" t="s">
        <v>11854</v>
      </c>
      <c r="F13291" s="113" t="s">
        <v>23417</v>
      </c>
      <c r="G13291" s="113" t="s">
        <v>110117</v>
      </c>
      <c r="H13291" s="113" t="s">
        <v>104359</v>
      </c>
      <c r="I13291" s="113" t="s">
        <v>88549</v>
      </c>
    </row>
    <row r="13292" spans="5:9" ht="14.5" x14ac:dyDescent="0.35">
      <c r="E13292" s="113" t="s">
        <v>11853</v>
      </c>
      <c r="F13292" s="113" t="s">
        <v>23416</v>
      </c>
      <c r="G13292" s="113" t="s">
        <v>110116</v>
      </c>
      <c r="H13292" s="113" t="s">
        <v>104358</v>
      </c>
      <c r="I13292" s="113" t="s">
        <v>88548</v>
      </c>
    </row>
    <row r="13293" spans="5:9" ht="14.5" x14ac:dyDescent="0.35">
      <c r="E13293" s="113" t="s">
        <v>11852</v>
      </c>
      <c r="F13293" s="113" t="s">
        <v>23415</v>
      </c>
      <c r="G13293" s="113" t="s">
        <v>110115</v>
      </c>
      <c r="H13293" s="113" t="s">
        <v>104357</v>
      </c>
      <c r="I13293" s="113" t="s">
        <v>88547</v>
      </c>
    </row>
    <row r="13294" spans="5:9" ht="14.5" x14ac:dyDescent="0.35">
      <c r="E13294" s="113" t="s">
        <v>11851</v>
      </c>
      <c r="F13294" s="113" t="s">
        <v>23414</v>
      </c>
      <c r="G13294" s="113" t="s">
        <v>110114</v>
      </c>
      <c r="H13294" s="113" t="s">
        <v>104356</v>
      </c>
      <c r="I13294" s="113" t="s">
        <v>88546</v>
      </c>
    </row>
    <row r="13295" spans="5:9" ht="14.5" x14ac:dyDescent="0.35">
      <c r="E13295" s="113" t="s">
        <v>11850</v>
      </c>
      <c r="F13295" s="113" t="s">
        <v>23413</v>
      </c>
      <c r="G13295" s="113" t="s">
        <v>110113</v>
      </c>
      <c r="H13295" s="113" t="s">
        <v>104355</v>
      </c>
      <c r="I13295" s="113" t="s">
        <v>88545</v>
      </c>
    </row>
    <row r="13296" spans="5:9" ht="14.5" x14ac:dyDescent="0.35">
      <c r="E13296" s="113" t="s">
        <v>11849</v>
      </c>
      <c r="F13296" s="113" t="s">
        <v>23412</v>
      </c>
      <c r="G13296" s="113" t="s">
        <v>110112</v>
      </c>
      <c r="H13296" s="113" t="s">
        <v>104354</v>
      </c>
      <c r="I13296" s="113" t="s">
        <v>88544</v>
      </c>
    </row>
    <row r="13297" spans="5:9" ht="14.5" x14ac:dyDescent="0.35">
      <c r="E13297" s="113" t="s">
        <v>11848</v>
      </c>
      <c r="F13297" s="113" t="s">
        <v>23411</v>
      </c>
      <c r="G13297" s="113" t="s">
        <v>110111</v>
      </c>
      <c r="H13297" s="113" t="s">
        <v>104353</v>
      </c>
      <c r="I13297" s="113" t="s">
        <v>88543</v>
      </c>
    </row>
    <row r="13298" spans="5:9" ht="14.5" x14ac:dyDescent="0.35">
      <c r="E13298" s="113" t="s">
        <v>11847</v>
      </c>
      <c r="F13298" s="113" t="s">
        <v>23410</v>
      </c>
      <c r="G13298" s="113" t="s">
        <v>110110</v>
      </c>
      <c r="H13298" s="113" t="s">
        <v>104352</v>
      </c>
      <c r="I13298" s="113" t="s">
        <v>88542</v>
      </c>
    </row>
    <row r="13299" spans="5:9" ht="14.5" x14ac:dyDescent="0.35">
      <c r="E13299" s="113" t="s">
        <v>11846</v>
      </c>
      <c r="F13299" s="113" t="s">
        <v>23409</v>
      </c>
      <c r="G13299" s="113" t="s">
        <v>110109</v>
      </c>
      <c r="H13299" s="113" t="s">
        <v>104351</v>
      </c>
      <c r="I13299" s="113" t="s">
        <v>88541</v>
      </c>
    </row>
    <row r="13300" spans="5:9" ht="14.5" x14ac:dyDescent="0.35">
      <c r="E13300" s="113" t="s">
        <v>11845</v>
      </c>
      <c r="F13300" s="113" t="s">
        <v>23408</v>
      </c>
      <c r="G13300" s="113" t="s">
        <v>110108</v>
      </c>
      <c r="H13300" s="113" t="s">
        <v>104350</v>
      </c>
      <c r="I13300" s="113" t="s">
        <v>88540</v>
      </c>
    </row>
    <row r="13301" spans="5:9" ht="14.5" x14ac:dyDescent="0.35">
      <c r="E13301" s="113" t="s">
        <v>11844</v>
      </c>
      <c r="F13301" s="113" t="s">
        <v>23407</v>
      </c>
      <c r="G13301" s="113" t="s">
        <v>110107</v>
      </c>
      <c r="H13301" s="113" t="s">
        <v>104349</v>
      </c>
      <c r="I13301" s="113" t="s">
        <v>140255</v>
      </c>
    </row>
    <row r="13302" spans="5:9" ht="14.5" x14ac:dyDescent="0.35">
      <c r="E13302" s="113" t="s">
        <v>124128</v>
      </c>
      <c r="F13302" s="113" t="s">
        <v>23406</v>
      </c>
      <c r="G13302" s="113" t="s">
        <v>115173</v>
      </c>
      <c r="H13302" s="113" t="s">
        <v>104348</v>
      </c>
      <c r="I13302" s="113" t="s">
        <v>88539</v>
      </c>
    </row>
    <row r="13303" spans="5:9" ht="14.5" x14ac:dyDescent="0.35">
      <c r="E13303" s="113" t="s">
        <v>11843</v>
      </c>
      <c r="F13303" s="113" t="s">
        <v>23405</v>
      </c>
      <c r="G13303" s="113" t="s">
        <v>110106</v>
      </c>
      <c r="H13303" s="113" t="s">
        <v>104347</v>
      </c>
      <c r="I13303" s="113" t="s">
        <v>88538</v>
      </c>
    </row>
    <row r="13304" spans="5:9" ht="14.5" x14ac:dyDescent="0.35">
      <c r="E13304" s="113" t="s">
        <v>11842</v>
      </c>
      <c r="F13304" s="113" t="s">
        <v>23404</v>
      </c>
      <c r="G13304" s="113" t="s">
        <v>110105</v>
      </c>
      <c r="H13304" s="113" t="s">
        <v>104346</v>
      </c>
      <c r="I13304" s="113" t="s">
        <v>88537</v>
      </c>
    </row>
    <row r="13305" spans="5:9" ht="14.5" x14ac:dyDescent="0.35">
      <c r="E13305" s="113" t="s">
        <v>11841</v>
      </c>
      <c r="F13305" s="113" t="s">
        <v>23403</v>
      </c>
      <c r="G13305" s="113" t="s">
        <v>110104</v>
      </c>
      <c r="H13305" s="113" t="s">
        <v>104345</v>
      </c>
      <c r="I13305" s="113" t="s">
        <v>88536</v>
      </c>
    </row>
    <row r="13306" spans="5:9" ht="14.5" x14ac:dyDescent="0.35">
      <c r="E13306" s="113" t="s">
        <v>11840</v>
      </c>
      <c r="F13306" s="113" t="s">
        <v>23402</v>
      </c>
      <c r="G13306" s="113" t="s">
        <v>110103</v>
      </c>
      <c r="H13306" s="113" t="s">
        <v>104344</v>
      </c>
      <c r="I13306" s="113" t="s">
        <v>88535</v>
      </c>
    </row>
    <row r="13307" spans="5:9" ht="14.5" x14ac:dyDescent="0.35">
      <c r="E13307" s="113" t="s">
        <v>11839</v>
      </c>
      <c r="F13307" s="113" t="s">
        <v>23401</v>
      </c>
      <c r="G13307" s="113" t="s">
        <v>110102</v>
      </c>
      <c r="H13307" s="113" t="s">
        <v>104343</v>
      </c>
      <c r="I13307" s="113" t="s">
        <v>88534</v>
      </c>
    </row>
    <row r="13308" spans="5:9" ht="14.5" x14ac:dyDescent="0.35">
      <c r="E13308" s="113" t="s">
        <v>11838</v>
      </c>
      <c r="F13308" s="113" t="s">
        <v>23400</v>
      </c>
      <c r="G13308" s="113" t="s">
        <v>110101</v>
      </c>
      <c r="H13308" s="113" t="s">
        <v>104342</v>
      </c>
      <c r="I13308" s="113" t="s">
        <v>88533</v>
      </c>
    </row>
    <row r="13309" spans="5:9" ht="14.5" x14ac:dyDescent="0.35">
      <c r="E13309" s="113" t="s">
        <v>11837</v>
      </c>
      <c r="F13309" s="113" t="s">
        <v>23399</v>
      </c>
      <c r="G13309" s="113" t="s">
        <v>110100</v>
      </c>
      <c r="H13309" s="113" t="s">
        <v>104341</v>
      </c>
      <c r="I13309" s="113" t="s">
        <v>88532</v>
      </c>
    </row>
    <row r="13310" spans="5:9" ht="14.5" x14ac:dyDescent="0.35">
      <c r="E13310" s="113" t="s">
        <v>107083</v>
      </c>
      <c r="F13310" s="113" t="s">
        <v>23398</v>
      </c>
      <c r="G13310" s="113" t="s">
        <v>110099</v>
      </c>
      <c r="H13310" s="113" t="s">
        <v>104340</v>
      </c>
      <c r="I13310" s="113" t="s">
        <v>88531</v>
      </c>
    </row>
    <row r="13311" spans="5:9" ht="14.5" x14ac:dyDescent="0.35">
      <c r="E13311" s="113" t="s">
        <v>11836</v>
      </c>
      <c r="F13311" s="113" t="s">
        <v>23397</v>
      </c>
      <c r="G13311" s="113" t="s">
        <v>110098</v>
      </c>
      <c r="H13311" s="113" t="s">
        <v>104339</v>
      </c>
      <c r="I13311" s="113" t="s">
        <v>88530</v>
      </c>
    </row>
    <row r="13312" spans="5:9" ht="14.5" x14ac:dyDescent="0.35">
      <c r="E13312" s="113" t="s">
        <v>11835</v>
      </c>
      <c r="F13312" s="113" t="s">
        <v>23396</v>
      </c>
      <c r="G13312" s="113" t="s">
        <v>110097</v>
      </c>
      <c r="H13312" s="113" t="s">
        <v>104338</v>
      </c>
      <c r="I13312" s="113" t="s">
        <v>88529</v>
      </c>
    </row>
    <row r="13313" spans="5:9" ht="14.5" x14ac:dyDescent="0.35">
      <c r="E13313" s="113" t="s">
        <v>11834</v>
      </c>
      <c r="F13313" s="113" t="s">
        <v>23395</v>
      </c>
      <c r="G13313" s="113" t="s">
        <v>110096</v>
      </c>
      <c r="H13313" s="113" t="s">
        <v>104337</v>
      </c>
      <c r="I13313" s="113" t="s">
        <v>88528</v>
      </c>
    </row>
    <row r="13314" spans="5:9" ht="14.5" x14ac:dyDescent="0.35">
      <c r="E13314" s="113" t="s">
        <v>11833</v>
      </c>
      <c r="F13314" s="113" t="s">
        <v>23394</v>
      </c>
      <c r="G13314" s="113" t="s">
        <v>110095</v>
      </c>
      <c r="H13314" s="113" t="s">
        <v>104336</v>
      </c>
      <c r="I13314" s="113" t="s">
        <v>88527</v>
      </c>
    </row>
    <row r="13315" spans="5:9" ht="14.5" x14ac:dyDescent="0.35">
      <c r="E13315" s="113" t="s">
        <v>11832</v>
      </c>
      <c r="F13315" s="113" t="s">
        <v>23393</v>
      </c>
      <c r="G13315" s="113" t="s">
        <v>110094</v>
      </c>
      <c r="H13315" s="113" t="s">
        <v>104335</v>
      </c>
      <c r="I13315" s="113" t="s">
        <v>88526</v>
      </c>
    </row>
    <row r="13316" spans="5:9" ht="14.5" x14ac:dyDescent="0.35">
      <c r="E13316" s="113" t="s">
        <v>11831</v>
      </c>
      <c r="F13316" s="113" t="s">
        <v>23392</v>
      </c>
      <c r="G13316" s="113" t="s">
        <v>110093</v>
      </c>
      <c r="H13316" s="113" t="s">
        <v>104334</v>
      </c>
      <c r="I13316" s="113" t="s">
        <v>88525</v>
      </c>
    </row>
    <row r="13317" spans="5:9" ht="14.5" x14ac:dyDescent="0.35">
      <c r="E13317" s="113" t="s">
        <v>124129</v>
      </c>
      <c r="F13317" s="113" t="s">
        <v>23391</v>
      </c>
      <c r="G13317" s="113" t="s">
        <v>110092</v>
      </c>
      <c r="H13317" s="113" t="s">
        <v>104333</v>
      </c>
      <c r="I13317" s="113" t="s">
        <v>88524</v>
      </c>
    </row>
    <row r="13318" spans="5:9" ht="14.5" x14ac:dyDescent="0.35">
      <c r="E13318" s="113" t="s">
        <v>11830</v>
      </c>
      <c r="F13318" s="113" t="s">
        <v>23390</v>
      </c>
      <c r="G13318" s="113" t="s">
        <v>110091</v>
      </c>
      <c r="H13318" s="113" t="s">
        <v>104332</v>
      </c>
      <c r="I13318" s="113" t="s">
        <v>88523</v>
      </c>
    </row>
    <row r="13319" spans="5:9" ht="14.5" x14ac:dyDescent="0.35">
      <c r="E13319" s="113" t="s">
        <v>114370</v>
      </c>
      <c r="F13319" s="113" t="s">
        <v>23389</v>
      </c>
      <c r="G13319" s="113" t="s">
        <v>115172</v>
      </c>
      <c r="H13319" s="113" t="s">
        <v>104331</v>
      </c>
      <c r="I13319" s="113" t="s">
        <v>88522</v>
      </c>
    </row>
    <row r="13320" spans="5:9" ht="14.5" x14ac:dyDescent="0.35">
      <c r="E13320" s="113" t="s">
        <v>11829</v>
      </c>
      <c r="F13320" s="113" t="s">
        <v>23388</v>
      </c>
      <c r="G13320" s="113" t="s">
        <v>110090</v>
      </c>
      <c r="H13320" s="113" t="s">
        <v>104330</v>
      </c>
      <c r="I13320" s="113" t="s">
        <v>88521</v>
      </c>
    </row>
    <row r="13321" spans="5:9" ht="14.5" x14ac:dyDescent="0.35">
      <c r="E13321" s="113" t="s">
        <v>11828</v>
      </c>
      <c r="F13321" s="113" t="s">
        <v>23387</v>
      </c>
      <c r="G13321" s="113" t="s">
        <v>110089</v>
      </c>
      <c r="H13321" s="113" t="s">
        <v>104329</v>
      </c>
      <c r="I13321" s="113" t="s">
        <v>88520</v>
      </c>
    </row>
    <row r="13322" spans="5:9" ht="14.5" x14ac:dyDescent="0.35">
      <c r="E13322" s="113" t="s">
        <v>11827</v>
      </c>
      <c r="F13322" s="113" t="s">
        <v>23386</v>
      </c>
      <c r="G13322" s="113" t="s">
        <v>110088</v>
      </c>
      <c r="H13322" s="113" t="s">
        <v>104328</v>
      </c>
      <c r="I13322" s="113" t="s">
        <v>88519</v>
      </c>
    </row>
    <row r="13323" spans="5:9" ht="14.5" x14ac:dyDescent="0.35">
      <c r="E13323" s="113" t="s">
        <v>11826</v>
      </c>
      <c r="F13323" s="113" t="s">
        <v>23385</v>
      </c>
      <c r="G13323" s="113" t="s">
        <v>110087</v>
      </c>
      <c r="H13323" s="113" t="s">
        <v>104327</v>
      </c>
      <c r="I13323" s="113" t="s">
        <v>88518</v>
      </c>
    </row>
    <row r="13324" spans="5:9" ht="14.5" x14ac:dyDescent="0.35">
      <c r="E13324" s="113" t="s">
        <v>11825</v>
      </c>
      <c r="F13324" s="113" t="s">
        <v>23384</v>
      </c>
      <c r="G13324" s="113" t="s">
        <v>110086</v>
      </c>
      <c r="H13324" s="113" t="s">
        <v>104326</v>
      </c>
      <c r="I13324" s="113" t="s">
        <v>88517</v>
      </c>
    </row>
    <row r="13325" spans="5:9" ht="14.5" x14ac:dyDescent="0.35">
      <c r="E13325" s="113" t="s">
        <v>11824</v>
      </c>
      <c r="F13325" s="113" t="s">
        <v>23383</v>
      </c>
      <c r="G13325" s="113" t="s">
        <v>110085</v>
      </c>
      <c r="H13325" s="113" t="s">
        <v>104325</v>
      </c>
      <c r="I13325" s="113" t="s">
        <v>88516</v>
      </c>
    </row>
    <row r="13326" spans="5:9" ht="14.5" x14ac:dyDescent="0.35">
      <c r="E13326" s="113" t="s">
        <v>11823</v>
      </c>
      <c r="F13326" s="113" t="s">
        <v>23382</v>
      </c>
      <c r="G13326" s="113" t="s">
        <v>115171</v>
      </c>
      <c r="H13326" s="113" t="s">
        <v>104324</v>
      </c>
      <c r="I13326" s="113" t="s">
        <v>88515</v>
      </c>
    </row>
    <row r="13327" spans="5:9" ht="14.5" x14ac:dyDescent="0.35">
      <c r="E13327" s="113" t="s">
        <v>128343</v>
      </c>
      <c r="F13327" s="113" t="s">
        <v>23381</v>
      </c>
      <c r="G13327" s="113" t="s">
        <v>110084</v>
      </c>
      <c r="H13327" s="113" t="s">
        <v>104323</v>
      </c>
      <c r="I13327" s="113" t="s">
        <v>88514</v>
      </c>
    </row>
    <row r="13328" spans="5:9" ht="14.5" x14ac:dyDescent="0.35">
      <c r="E13328" s="113" t="s">
        <v>11822</v>
      </c>
      <c r="F13328" s="113" t="s">
        <v>23380</v>
      </c>
      <c r="G13328" s="113" t="s">
        <v>110083</v>
      </c>
      <c r="H13328" s="113" t="s">
        <v>104322</v>
      </c>
      <c r="I13328" s="113" t="s">
        <v>88513</v>
      </c>
    </row>
    <row r="13329" spans="5:9" ht="14.5" x14ac:dyDescent="0.35">
      <c r="E13329" s="113" t="s">
        <v>11821</v>
      </c>
      <c r="F13329" s="113" t="s">
        <v>23379</v>
      </c>
      <c r="G13329" s="113" t="s">
        <v>110082</v>
      </c>
      <c r="H13329" s="113" t="s">
        <v>104321</v>
      </c>
      <c r="I13329" s="113" t="s">
        <v>88512</v>
      </c>
    </row>
    <row r="13330" spans="5:9" ht="14.5" x14ac:dyDescent="0.35">
      <c r="E13330" s="113" t="s">
        <v>11820</v>
      </c>
      <c r="F13330" s="113" t="s">
        <v>23378</v>
      </c>
      <c r="G13330" s="113" t="s">
        <v>110081</v>
      </c>
      <c r="H13330" s="113" t="s">
        <v>104320</v>
      </c>
      <c r="I13330" s="113" t="s">
        <v>88511</v>
      </c>
    </row>
    <row r="13331" spans="5:9" ht="14.5" x14ac:dyDescent="0.35">
      <c r="E13331" s="113" t="s">
        <v>11819</v>
      </c>
      <c r="F13331" s="113" t="s">
        <v>23377</v>
      </c>
      <c r="G13331" s="113" t="s">
        <v>110080</v>
      </c>
      <c r="H13331" s="113" t="s">
        <v>104319</v>
      </c>
      <c r="I13331" s="113" t="s">
        <v>88510</v>
      </c>
    </row>
    <row r="13332" spans="5:9" ht="14.5" x14ac:dyDescent="0.35">
      <c r="E13332" s="113" t="s">
        <v>11818</v>
      </c>
      <c r="F13332" s="113" t="s">
        <v>23376</v>
      </c>
      <c r="G13332" s="113" t="s">
        <v>110079</v>
      </c>
      <c r="H13332" s="113" t="s">
        <v>104318</v>
      </c>
      <c r="I13332" s="113" t="s">
        <v>88509</v>
      </c>
    </row>
    <row r="13333" spans="5:9" ht="14.5" x14ac:dyDescent="0.35">
      <c r="E13333" s="113" t="s">
        <v>11817</v>
      </c>
      <c r="F13333" s="113" t="s">
        <v>23375</v>
      </c>
      <c r="G13333" s="113" t="s">
        <v>110078</v>
      </c>
      <c r="H13333" s="113" t="s">
        <v>104317</v>
      </c>
      <c r="I13333" s="113" t="s">
        <v>88508</v>
      </c>
    </row>
    <row r="13334" spans="5:9" ht="14.5" x14ac:dyDescent="0.35">
      <c r="E13334" s="113" t="s">
        <v>11816</v>
      </c>
      <c r="F13334" s="113" t="s">
        <v>23374</v>
      </c>
      <c r="G13334" s="113" t="s">
        <v>110077</v>
      </c>
      <c r="H13334" s="113" t="s">
        <v>104316</v>
      </c>
      <c r="I13334" s="113" t="s">
        <v>88507</v>
      </c>
    </row>
    <row r="13335" spans="5:9" ht="14.5" x14ac:dyDescent="0.35">
      <c r="E13335" s="113" t="s">
        <v>11815</v>
      </c>
      <c r="F13335" s="113" t="s">
        <v>23373</v>
      </c>
      <c r="G13335" s="113" t="s">
        <v>110076</v>
      </c>
      <c r="H13335" s="113" t="s">
        <v>104315</v>
      </c>
      <c r="I13335" s="113" t="s">
        <v>88506</v>
      </c>
    </row>
    <row r="13336" spans="5:9" ht="14.5" x14ac:dyDescent="0.35">
      <c r="E13336" s="113" t="s">
        <v>11814</v>
      </c>
      <c r="F13336" s="113" t="s">
        <v>23372</v>
      </c>
      <c r="G13336" s="113" t="s">
        <v>110075</v>
      </c>
      <c r="H13336" s="113" t="s">
        <v>104314</v>
      </c>
      <c r="I13336" s="113" t="s">
        <v>88505</v>
      </c>
    </row>
    <row r="13337" spans="5:9" ht="14.5" x14ac:dyDescent="0.35">
      <c r="E13337" s="113" t="s">
        <v>11813</v>
      </c>
      <c r="F13337" s="113" t="s">
        <v>23371</v>
      </c>
      <c r="G13337" s="113" t="s">
        <v>110074</v>
      </c>
      <c r="H13337" s="113" t="s">
        <v>104313</v>
      </c>
      <c r="I13337" s="113" t="s">
        <v>88504</v>
      </c>
    </row>
    <row r="13338" spans="5:9" ht="14.5" x14ac:dyDescent="0.35">
      <c r="E13338" s="113" t="s">
        <v>11812</v>
      </c>
      <c r="F13338" s="113" t="s">
        <v>23370</v>
      </c>
      <c r="G13338" s="113" t="s">
        <v>110073</v>
      </c>
      <c r="H13338" s="113" t="s">
        <v>104312</v>
      </c>
      <c r="I13338" s="113" t="s">
        <v>88503</v>
      </c>
    </row>
    <row r="13339" spans="5:9" ht="14.5" x14ac:dyDescent="0.35">
      <c r="E13339" s="113" t="s">
        <v>11811</v>
      </c>
      <c r="F13339" s="113" t="s">
        <v>23369</v>
      </c>
      <c r="G13339" s="113" t="s">
        <v>110072</v>
      </c>
      <c r="H13339" s="113" t="s">
        <v>104311</v>
      </c>
      <c r="I13339" s="113" t="s">
        <v>88502</v>
      </c>
    </row>
    <row r="13340" spans="5:9" ht="14.5" x14ac:dyDescent="0.35">
      <c r="E13340" s="113" t="s">
        <v>11810</v>
      </c>
      <c r="F13340" s="113" t="s">
        <v>23368</v>
      </c>
      <c r="G13340" s="113" t="s">
        <v>110071</v>
      </c>
      <c r="H13340" s="113" t="s">
        <v>104310</v>
      </c>
      <c r="I13340" s="113" t="s">
        <v>88501</v>
      </c>
    </row>
    <row r="13341" spans="5:9" ht="14.5" x14ac:dyDescent="0.35">
      <c r="E13341" s="113" t="s">
        <v>11809</v>
      </c>
      <c r="F13341" s="113" t="s">
        <v>23367</v>
      </c>
      <c r="G13341" s="113" t="s">
        <v>110070</v>
      </c>
      <c r="H13341" s="113" t="s">
        <v>104309</v>
      </c>
      <c r="I13341" s="113" t="s">
        <v>88500</v>
      </c>
    </row>
    <row r="13342" spans="5:9" ht="14.5" x14ac:dyDescent="0.35">
      <c r="E13342" s="113" t="s">
        <v>114369</v>
      </c>
      <c r="F13342" s="113" t="s">
        <v>23366</v>
      </c>
      <c r="G13342" s="113" t="s">
        <v>110069</v>
      </c>
      <c r="H13342" s="113" t="s">
        <v>104308</v>
      </c>
      <c r="I13342" s="113" t="s">
        <v>88499</v>
      </c>
    </row>
    <row r="13343" spans="5:9" ht="14.5" x14ac:dyDescent="0.35">
      <c r="E13343" s="113" t="s">
        <v>11808</v>
      </c>
      <c r="F13343" s="113" t="s">
        <v>23365</v>
      </c>
      <c r="G13343" s="113" t="s">
        <v>110068</v>
      </c>
      <c r="H13343" s="113" t="s">
        <v>104307</v>
      </c>
      <c r="I13343" s="113" t="s">
        <v>88498</v>
      </c>
    </row>
    <row r="13344" spans="5:9" ht="14.5" x14ac:dyDescent="0.35">
      <c r="E13344" s="113" t="s">
        <v>11807</v>
      </c>
      <c r="F13344" s="113" t="s">
        <v>23364</v>
      </c>
      <c r="G13344" s="113" t="s">
        <v>110067</v>
      </c>
      <c r="H13344" s="113" t="s">
        <v>104306</v>
      </c>
      <c r="I13344" s="113" t="s">
        <v>88497</v>
      </c>
    </row>
    <row r="13345" spans="5:9" ht="14.5" x14ac:dyDescent="0.35">
      <c r="E13345" s="113" t="s">
        <v>11806</v>
      </c>
      <c r="F13345" s="113" t="s">
        <v>23363</v>
      </c>
      <c r="G13345" s="113" t="s">
        <v>110066</v>
      </c>
      <c r="H13345" s="113" t="s">
        <v>104305</v>
      </c>
      <c r="I13345" s="113" t="s">
        <v>88496</v>
      </c>
    </row>
    <row r="13346" spans="5:9" ht="14.5" x14ac:dyDescent="0.35">
      <c r="E13346" s="113" t="s">
        <v>11805</v>
      </c>
      <c r="F13346" s="113" t="s">
        <v>23362</v>
      </c>
      <c r="G13346" s="113" t="s">
        <v>110065</v>
      </c>
      <c r="H13346" s="113" t="s">
        <v>104304</v>
      </c>
      <c r="I13346" s="113" t="s">
        <v>88495</v>
      </c>
    </row>
    <row r="13347" spans="5:9" ht="14.5" x14ac:dyDescent="0.35">
      <c r="E13347" s="113" t="s">
        <v>11804</v>
      </c>
      <c r="F13347" s="113" t="s">
        <v>23361</v>
      </c>
      <c r="G13347" s="113" t="s">
        <v>110064</v>
      </c>
      <c r="H13347" s="113" t="s">
        <v>104303</v>
      </c>
      <c r="I13347" s="113" t="s">
        <v>88494</v>
      </c>
    </row>
    <row r="13348" spans="5:9" ht="14.5" x14ac:dyDescent="0.35">
      <c r="E13348" s="113" t="s">
        <v>11803</v>
      </c>
      <c r="F13348" s="113" t="s">
        <v>23360</v>
      </c>
      <c r="G13348" s="113" t="s">
        <v>110063</v>
      </c>
      <c r="H13348" s="113" t="s">
        <v>104302</v>
      </c>
      <c r="I13348" s="113" t="s">
        <v>88493</v>
      </c>
    </row>
    <row r="13349" spans="5:9" ht="14.5" x14ac:dyDescent="0.35">
      <c r="E13349" s="113" t="s">
        <v>11802</v>
      </c>
      <c r="F13349" s="113" t="s">
        <v>23359</v>
      </c>
      <c r="G13349" s="113" t="s">
        <v>110062</v>
      </c>
      <c r="H13349" s="113" t="s">
        <v>104301</v>
      </c>
      <c r="I13349" s="113" t="s">
        <v>88492</v>
      </c>
    </row>
    <row r="13350" spans="5:9" ht="14.5" x14ac:dyDescent="0.35">
      <c r="E13350" s="113" t="s">
        <v>11801</v>
      </c>
      <c r="F13350" s="113" t="s">
        <v>23358</v>
      </c>
      <c r="G13350" s="113" t="s">
        <v>110061</v>
      </c>
      <c r="H13350" s="113" t="s">
        <v>104300</v>
      </c>
      <c r="I13350" s="113" t="s">
        <v>88491</v>
      </c>
    </row>
    <row r="13351" spans="5:9" ht="14.5" x14ac:dyDescent="0.35">
      <c r="E13351" s="113" t="s">
        <v>120368</v>
      </c>
      <c r="F13351" s="113" t="s">
        <v>23357</v>
      </c>
      <c r="G13351" s="113" t="s">
        <v>110060</v>
      </c>
      <c r="H13351" s="113" t="s">
        <v>104299</v>
      </c>
      <c r="I13351" s="113" t="s">
        <v>88490</v>
      </c>
    </row>
    <row r="13352" spans="5:9" ht="14.5" x14ac:dyDescent="0.35">
      <c r="E13352" s="113" t="s">
        <v>11800</v>
      </c>
      <c r="F13352" s="113" t="s">
        <v>23356</v>
      </c>
      <c r="G13352" s="113" t="s">
        <v>110059</v>
      </c>
      <c r="H13352" s="113" t="s">
        <v>104298</v>
      </c>
      <c r="I13352" s="113" t="s">
        <v>88489</v>
      </c>
    </row>
    <row r="13353" spans="5:9" ht="14.5" x14ac:dyDescent="0.35">
      <c r="E13353" s="113" t="s">
        <v>11799</v>
      </c>
      <c r="F13353" s="113" t="s">
        <v>23355</v>
      </c>
      <c r="G13353" s="113" t="s">
        <v>110058</v>
      </c>
      <c r="H13353" s="113" t="s">
        <v>104297</v>
      </c>
      <c r="I13353" s="113" t="s">
        <v>88488</v>
      </c>
    </row>
    <row r="13354" spans="5:9" ht="14.5" x14ac:dyDescent="0.35">
      <c r="E13354" s="113" t="s">
        <v>127069</v>
      </c>
      <c r="F13354" s="113" t="s">
        <v>23354</v>
      </c>
      <c r="G13354" s="113" t="s">
        <v>110057</v>
      </c>
      <c r="H13354" s="113" t="s">
        <v>104296</v>
      </c>
      <c r="I13354" s="113" t="s">
        <v>88487</v>
      </c>
    </row>
    <row r="13355" spans="5:9" ht="14.5" x14ac:dyDescent="0.35">
      <c r="E13355" s="113" t="s">
        <v>107082</v>
      </c>
      <c r="F13355" s="113" t="s">
        <v>23353</v>
      </c>
      <c r="G13355" s="113" t="s">
        <v>110056</v>
      </c>
      <c r="H13355" s="113" t="s">
        <v>104295</v>
      </c>
      <c r="I13355" s="113" t="s">
        <v>88486</v>
      </c>
    </row>
    <row r="13356" spans="5:9" ht="14.5" x14ac:dyDescent="0.35">
      <c r="E13356" s="113" t="s">
        <v>11798</v>
      </c>
      <c r="F13356" s="113" t="s">
        <v>23352</v>
      </c>
      <c r="G13356" s="113" t="s">
        <v>110055</v>
      </c>
      <c r="H13356" s="113" t="s">
        <v>104294</v>
      </c>
      <c r="I13356" s="113" t="s">
        <v>88485</v>
      </c>
    </row>
    <row r="13357" spans="5:9" ht="14.5" x14ac:dyDescent="0.35">
      <c r="E13357" s="113" t="s">
        <v>11797</v>
      </c>
      <c r="F13357" s="113" t="s">
        <v>23351</v>
      </c>
      <c r="G13357" s="113" t="s">
        <v>110054</v>
      </c>
      <c r="H13357" s="113" t="s">
        <v>104293</v>
      </c>
      <c r="I13357" s="113" t="s">
        <v>88484</v>
      </c>
    </row>
    <row r="13358" spans="5:9" ht="14.5" x14ac:dyDescent="0.35">
      <c r="E13358" s="113" t="s">
        <v>11796</v>
      </c>
      <c r="F13358" s="113" t="s">
        <v>23350</v>
      </c>
      <c r="G13358" s="113" t="s">
        <v>110053</v>
      </c>
      <c r="H13358" s="113" t="s">
        <v>104292</v>
      </c>
      <c r="I13358" s="113" t="s">
        <v>88483</v>
      </c>
    </row>
    <row r="13359" spans="5:9" ht="14.5" x14ac:dyDescent="0.35">
      <c r="E13359" s="113" t="s">
        <v>11795</v>
      </c>
      <c r="F13359" s="113" t="s">
        <v>23349</v>
      </c>
      <c r="G13359" s="113" t="s">
        <v>110052</v>
      </c>
      <c r="H13359" s="113" t="s">
        <v>104291</v>
      </c>
      <c r="I13359" s="113" t="s">
        <v>88482</v>
      </c>
    </row>
    <row r="13360" spans="5:9" ht="14.5" x14ac:dyDescent="0.35">
      <c r="E13360" s="113" t="s">
        <v>11794</v>
      </c>
      <c r="F13360" s="113" t="s">
        <v>23348</v>
      </c>
      <c r="G13360" s="113" t="s">
        <v>110051</v>
      </c>
      <c r="H13360" s="113" t="s">
        <v>104290</v>
      </c>
      <c r="I13360" s="113" t="s">
        <v>88481</v>
      </c>
    </row>
    <row r="13361" spans="5:9" ht="14.5" x14ac:dyDescent="0.35">
      <c r="E13361" s="113" t="s">
        <v>11793</v>
      </c>
      <c r="F13361" s="113" t="s">
        <v>23347</v>
      </c>
      <c r="G13361" s="113" t="s">
        <v>110050</v>
      </c>
      <c r="H13361" s="113" t="s">
        <v>104289</v>
      </c>
      <c r="I13361" s="113" t="s">
        <v>88480</v>
      </c>
    </row>
    <row r="13362" spans="5:9" ht="14.5" x14ac:dyDescent="0.35">
      <c r="E13362" s="113" t="s">
        <v>11792</v>
      </c>
      <c r="F13362" s="113" t="s">
        <v>23346</v>
      </c>
      <c r="G13362" s="113" t="s">
        <v>110049</v>
      </c>
      <c r="H13362" s="113" t="s">
        <v>104288</v>
      </c>
      <c r="I13362" s="113" t="s">
        <v>88479</v>
      </c>
    </row>
    <row r="13363" spans="5:9" ht="14.5" x14ac:dyDescent="0.35">
      <c r="E13363" s="113" t="s">
        <v>11791</v>
      </c>
      <c r="F13363" s="113" t="s">
        <v>23345</v>
      </c>
      <c r="G13363" s="113" t="s">
        <v>110048</v>
      </c>
      <c r="H13363" s="113" t="s">
        <v>104287</v>
      </c>
      <c r="I13363" s="113" t="s">
        <v>88478</v>
      </c>
    </row>
    <row r="13364" spans="5:9" ht="14.5" x14ac:dyDescent="0.35">
      <c r="E13364" s="113" t="s">
        <v>11790</v>
      </c>
      <c r="F13364" s="113" t="s">
        <v>23344</v>
      </c>
      <c r="G13364" s="113" t="s">
        <v>110047</v>
      </c>
      <c r="H13364" s="113" t="s">
        <v>104286</v>
      </c>
      <c r="I13364" s="113" t="s">
        <v>88477</v>
      </c>
    </row>
    <row r="13365" spans="5:9" ht="14.5" x14ac:dyDescent="0.35">
      <c r="E13365" s="113" t="s">
        <v>11789</v>
      </c>
      <c r="F13365" s="113" t="s">
        <v>23343</v>
      </c>
      <c r="G13365" s="113" t="s">
        <v>110046</v>
      </c>
      <c r="H13365" s="113" t="s">
        <v>104285</v>
      </c>
      <c r="I13365" s="113" t="s">
        <v>88476</v>
      </c>
    </row>
    <row r="13366" spans="5:9" ht="14.5" x14ac:dyDescent="0.35">
      <c r="E13366" s="113" t="s">
        <v>11788</v>
      </c>
      <c r="F13366" s="113" t="s">
        <v>23342</v>
      </c>
      <c r="G13366" s="113" t="s">
        <v>110045</v>
      </c>
      <c r="H13366" s="113" t="s">
        <v>104284</v>
      </c>
      <c r="I13366" s="113" t="s">
        <v>88475</v>
      </c>
    </row>
    <row r="13367" spans="5:9" ht="14.5" x14ac:dyDescent="0.35">
      <c r="E13367" s="113" t="s">
        <v>11787</v>
      </c>
      <c r="F13367" s="113" t="s">
        <v>23341</v>
      </c>
      <c r="G13367" s="113" t="s">
        <v>110044</v>
      </c>
      <c r="H13367" s="113" t="s">
        <v>104283</v>
      </c>
      <c r="I13367" s="113" t="s">
        <v>88474</v>
      </c>
    </row>
    <row r="13368" spans="5:9" ht="14.5" x14ac:dyDescent="0.35">
      <c r="E13368" s="113" t="s">
        <v>11786</v>
      </c>
      <c r="F13368" s="113" t="s">
        <v>23340</v>
      </c>
      <c r="G13368" s="113" t="s">
        <v>110043</v>
      </c>
      <c r="H13368" s="113" t="s">
        <v>104282</v>
      </c>
      <c r="I13368" s="113" t="s">
        <v>88473</v>
      </c>
    </row>
    <row r="13369" spans="5:9" ht="14.5" x14ac:dyDescent="0.35">
      <c r="E13369" s="113" t="s">
        <v>11785</v>
      </c>
      <c r="F13369" s="113" t="s">
        <v>23339</v>
      </c>
      <c r="G13369" s="113" t="s">
        <v>110042</v>
      </c>
      <c r="H13369" s="113" t="s">
        <v>104281</v>
      </c>
      <c r="I13369" s="113" t="s">
        <v>88472</v>
      </c>
    </row>
    <row r="13370" spans="5:9" ht="14.5" x14ac:dyDescent="0.35">
      <c r="E13370" s="113" t="s">
        <v>11784</v>
      </c>
      <c r="F13370" s="113" t="s">
        <v>23338</v>
      </c>
      <c r="G13370" s="113" t="s">
        <v>49879</v>
      </c>
      <c r="H13370" s="113" t="s">
        <v>104280</v>
      </c>
      <c r="I13370" s="113" t="s">
        <v>88471</v>
      </c>
    </row>
    <row r="13371" spans="5:9" ht="14.5" x14ac:dyDescent="0.35">
      <c r="E13371" s="113" t="s">
        <v>11783</v>
      </c>
      <c r="F13371" s="113" t="s">
        <v>23337</v>
      </c>
      <c r="G13371" s="113" t="s">
        <v>110041</v>
      </c>
      <c r="H13371" s="113" t="s">
        <v>104279</v>
      </c>
      <c r="I13371" s="113" t="s">
        <v>88470</v>
      </c>
    </row>
    <row r="13372" spans="5:9" ht="14.5" x14ac:dyDescent="0.35">
      <c r="E13372" s="113" t="s">
        <v>11782</v>
      </c>
      <c r="F13372" s="113" t="s">
        <v>23336</v>
      </c>
      <c r="G13372" s="113" t="s">
        <v>110040</v>
      </c>
      <c r="H13372" s="113" t="s">
        <v>104278</v>
      </c>
      <c r="I13372" s="113" t="s">
        <v>88469</v>
      </c>
    </row>
    <row r="13373" spans="5:9" ht="14.5" x14ac:dyDescent="0.35">
      <c r="E13373" s="113" t="s">
        <v>11781</v>
      </c>
      <c r="F13373" s="113" t="s">
        <v>23335</v>
      </c>
      <c r="G13373" s="113" t="s">
        <v>110039</v>
      </c>
      <c r="H13373" s="113" t="s">
        <v>104277</v>
      </c>
      <c r="I13373" s="113" t="s">
        <v>88468</v>
      </c>
    </row>
    <row r="13374" spans="5:9" ht="14.5" x14ac:dyDescent="0.35">
      <c r="E13374" s="113" t="s">
        <v>11780</v>
      </c>
      <c r="F13374" s="113" t="s">
        <v>23334</v>
      </c>
      <c r="G13374" s="113" t="s">
        <v>110038</v>
      </c>
      <c r="H13374" s="113" t="s">
        <v>104276</v>
      </c>
      <c r="I13374" s="113" t="s">
        <v>88467</v>
      </c>
    </row>
    <row r="13375" spans="5:9" ht="14.5" x14ac:dyDescent="0.35">
      <c r="E13375" s="113" t="s">
        <v>11779</v>
      </c>
      <c r="F13375" s="113" t="s">
        <v>23333</v>
      </c>
      <c r="G13375" s="113" t="s">
        <v>110037</v>
      </c>
      <c r="H13375" s="113" t="s">
        <v>104275</v>
      </c>
      <c r="I13375" s="113" t="s">
        <v>88466</v>
      </c>
    </row>
    <row r="13376" spans="5:9" ht="14.5" x14ac:dyDescent="0.35">
      <c r="E13376" s="113" t="s">
        <v>11778</v>
      </c>
      <c r="F13376" s="113" t="s">
        <v>23332</v>
      </c>
      <c r="G13376" s="113" t="s">
        <v>110036</v>
      </c>
      <c r="H13376" s="113" t="s">
        <v>104274</v>
      </c>
      <c r="I13376" s="113" t="s">
        <v>88465</v>
      </c>
    </row>
    <row r="13377" spans="5:9" ht="14.5" x14ac:dyDescent="0.35">
      <c r="E13377" s="113" t="s">
        <v>11777</v>
      </c>
      <c r="F13377" s="113" t="s">
        <v>23331</v>
      </c>
      <c r="G13377" s="113" t="s">
        <v>49878</v>
      </c>
      <c r="H13377" s="113" t="s">
        <v>104273</v>
      </c>
      <c r="I13377" s="113" t="s">
        <v>88464</v>
      </c>
    </row>
    <row r="13378" spans="5:9" ht="14.5" x14ac:dyDescent="0.35">
      <c r="E13378" s="113" t="s">
        <v>11776</v>
      </c>
      <c r="F13378" s="113" t="s">
        <v>23330</v>
      </c>
      <c r="G13378" s="113" t="s">
        <v>49877</v>
      </c>
      <c r="H13378" s="113" t="s">
        <v>104272</v>
      </c>
      <c r="I13378" s="113" t="s">
        <v>88463</v>
      </c>
    </row>
    <row r="13379" spans="5:9" ht="14.5" x14ac:dyDescent="0.35">
      <c r="E13379" s="113" t="s">
        <v>11775</v>
      </c>
      <c r="F13379" s="113" t="s">
        <v>23329</v>
      </c>
      <c r="G13379" s="113" t="s">
        <v>110035</v>
      </c>
      <c r="H13379" s="113" t="s">
        <v>104271</v>
      </c>
      <c r="I13379" s="113" t="s">
        <v>88462</v>
      </c>
    </row>
    <row r="13380" spans="5:9" ht="14.5" x14ac:dyDescent="0.35">
      <c r="E13380" s="113" t="s">
        <v>11774</v>
      </c>
      <c r="F13380" s="113" t="s">
        <v>23328</v>
      </c>
      <c r="G13380" s="113" t="s">
        <v>49876</v>
      </c>
      <c r="H13380" s="113" t="s">
        <v>104270</v>
      </c>
      <c r="I13380" s="113" t="s">
        <v>88461</v>
      </c>
    </row>
    <row r="13381" spans="5:9" ht="14.5" x14ac:dyDescent="0.35">
      <c r="E13381" s="113" t="s">
        <v>11773</v>
      </c>
      <c r="F13381" s="113" t="s">
        <v>23327</v>
      </c>
      <c r="G13381" s="113" t="s">
        <v>110034</v>
      </c>
      <c r="H13381" s="113" t="s">
        <v>104269</v>
      </c>
      <c r="I13381" s="113" t="s">
        <v>88460</v>
      </c>
    </row>
    <row r="13382" spans="5:9" ht="14.5" x14ac:dyDescent="0.35">
      <c r="E13382" s="113" t="s">
        <v>11772</v>
      </c>
      <c r="F13382" s="113" t="s">
        <v>23326</v>
      </c>
      <c r="G13382" s="113" t="s">
        <v>49875</v>
      </c>
      <c r="H13382" s="113" t="s">
        <v>104268</v>
      </c>
      <c r="I13382" s="113" t="s">
        <v>140251</v>
      </c>
    </row>
    <row r="13383" spans="5:9" ht="14.5" x14ac:dyDescent="0.35">
      <c r="E13383" s="113" t="s">
        <v>11771</v>
      </c>
      <c r="F13383" s="113" t="s">
        <v>23325</v>
      </c>
      <c r="G13383" s="113" t="s">
        <v>110033</v>
      </c>
      <c r="H13383" s="113" t="s">
        <v>104267</v>
      </c>
      <c r="I13383" s="113" t="s">
        <v>88459</v>
      </c>
    </row>
    <row r="13384" spans="5:9" ht="14.5" x14ac:dyDescent="0.35">
      <c r="E13384" s="113" t="s">
        <v>11770</v>
      </c>
      <c r="F13384" s="113" t="s">
        <v>23324</v>
      </c>
      <c r="G13384" s="113" t="s">
        <v>110032</v>
      </c>
      <c r="H13384" s="113" t="s">
        <v>104266</v>
      </c>
      <c r="I13384" s="113" t="s">
        <v>88458</v>
      </c>
    </row>
    <row r="13385" spans="5:9" ht="14.5" x14ac:dyDescent="0.35">
      <c r="E13385" s="113" t="s">
        <v>11769</v>
      </c>
      <c r="F13385" s="113" t="s">
        <v>23323</v>
      </c>
      <c r="G13385" s="113" t="s">
        <v>49874</v>
      </c>
      <c r="H13385" s="113" t="s">
        <v>104265</v>
      </c>
      <c r="I13385" s="113" t="s">
        <v>88457</v>
      </c>
    </row>
    <row r="13386" spans="5:9" ht="14.5" x14ac:dyDescent="0.35">
      <c r="E13386" s="113" t="s">
        <v>11768</v>
      </c>
      <c r="F13386" s="113" t="s">
        <v>23322</v>
      </c>
      <c r="G13386" s="113" t="s">
        <v>48846</v>
      </c>
      <c r="H13386" s="113" t="s">
        <v>104264</v>
      </c>
      <c r="I13386" s="113" t="s">
        <v>88456</v>
      </c>
    </row>
    <row r="13387" spans="5:9" ht="14.5" x14ac:dyDescent="0.35">
      <c r="E13387" s="113" t="s">
        <v>11767</v>
      </c>
      <c r="F13387" s="113" t="s">
        <v>23321</v>
      </c>
      <c r="G13387" s="113" t="s">
        <v>48845</v>
      </c>
      <c r="H13387" s="113" t="s">
        <v>104263</v>
      </c>
      <c r="I13387" s="113" t="s">
        <v>88455</v>
      </c>
    </row>
    <row r="13388" spans="5:9" ht="14.5" x14ac:dyDescent="0.35">
      <c r="E13388" s="113" t="s">
        <v>11766</v>
      </c>
      <c r="F13388" s="113" t="s">
        <v>23320</v>
      </c>
      <c r="G13388" s="113" t="s">
        <v>48844</v>
      </c>
      <c r="H13388" s="113" t="s">
        <v>104262</v>
      </c>
      <c r="I13388" s="113" t="s">
        <v>88454</v>
      </c>
    </row>
    <row r="13389" spans="5:9" ht="14.5" x14ac:dyDescent="0.35">
      <c r="E13389" s="113" t="s">
        <v>11765</v>
      </c>
      <c r="F13389" s="113" t="s">
        <v>23319</v>
      </c>
      <c r="G13389" s="113" t="s">
        <v>48843</v>
      </c>
      <c r="H13389" s="113" t="s">
        <v>104261</v>
      </c>
      <c r="I13389" s="113" t="s">
        <v>88453</v>
      </c>
    </row>
    <row r="13390" spans="5:9" ht="14.5" x14ac:dyDescent="0.35">
      <c r="E13390" s="113" t="s">
        <v>11764</v>
      </c>
      <c r="F13390" s="113" t="s">
        <v>23318</v>
      </c>
      <c r="G13390" s="113" t="s">
        <v>48842</v>
      </c>
      <c r="H13390" s="113" t="s">
        <v>104260</v>
      </c>
      <c r="I13390" s="113" t="s">
        <v>88452</v>
      </c>
    </row>
    <row r="13391" spans="5:9" ht="14.5" x14ac:dyDescent="0.35">
      <c r="E13391" s="113" t="s">
        <v>11763</v>
      </c>
      <c r="F13391" s="113" t="s">
        <v>23317</v>
      </c>
      <c r="G13391" s="113" t="s">
        <v>48841</v>
      </c>
      <c r="H13391" s="113" t="s">
        <v>104259</v>
      </c>
      <c r="I13391" s="113" t="s">
        <v>88451</v>
      </c>
    </row>
    <row r="13392" spans="5:9" ht="14.5" x14ac:dyDescent="0.35">
      <c r="E13392" s="113" t="s">
        <v>11762</v>
      </c>
      <c r="F13392" s="113" t="s">
        <v>23316</v>
      </c>
      <c r="G13392" s="113" t="s">
        <v>48840</v>
      </c>
      <c r="H13392" s="113" t="s">
        <v>104258</v>
      </c>
      <c r="I13392" s="113" t="s">
        <v>88450</v>
      </c>
    </row>
    <row r="13393" spans="5:9" ht="14.5" x14ac:dyDescent="0.35">
      <c r="E13393" s="113" t="s">
        <v>11761</v>
      </c>
      <c r="F13393" s="113" t="s">
        <v>23315</v>
      </c>
      <c r="G13393" s="113" t="s">
        <v>48839</v>
      </c>
      <c r="H13393" s="113" t="s">
        <v>104257</v>
      </c>
      <c r="I13393" s="113" t="s">
        <v>88449</v>
      </c>
    </row>
    <row r="13394" spans="5:9" ht="14.5" x14ac:dyDescent="0.35">
      <c r="E13394" s="113" t="s">
        <v>11760</v>
      </c>
      <c r="F13394" s="113" t="s">
        <v>23314</v>
      </c>
      <c r="G13394" s="113" t="s">
        <v>110031</v>
      </c>
      <c r="H13394" s="113" t="s">
        <v>104256</v>
      </c>
      <c r="I13394" s="113" t="s">
        <v>88448</v>
      </c>
    </row>
    <row r="13395" spans="5:9" ht="14.5" x14ac:dyDescent="0.35">
      <c r="E13395" s="113" t="s">
        <v>11759</v>
      </c>
      <c r="F13395" s="113" t="s">
        <v>23313</v>
      </c>
      <c r="G13395" s="113" t="s">
        <v>110030</v>
      </c>
      <c r="H13395" s="113" t="s">
        <v>104255</v>
      </c>
      <c r="I13395" s="113" t="s">
        <v>88447</v>
      </c>
    </row>
    <row r="13396" spans="5:9" ht="14.5" x14ac:dyDescent="0.35">
      <c r="E13396" s="113" t="s">
        <v>11758</v>
      </c>
      <c r="F13396" s="113" t="s">
        <v>23312</v>
      </c>
      <c r="G13396" s="113" t="s">
        <v>48838</v>
      </c>
      <c r="H13396" s="113" t="s">
        <v>104254</v>
      </c>
      <c r="I13396" s="113" t="s">
        <v>88446</v>
      </c>
    </row>
    <row r="13397" spans="5:9" ht="14.5" x14ac:dyDescent="0.35">
      <c r="E13397" s="113" t="s">
        <v>11757</v>
      </c>
      <c r="F13397" s="113" t="s">
        <v>23311</v>
      </c>
      <c r="G13397" s="113" t="s">
        <v>48837</v>
      </c>
      <c r="H13397" s="113" t="s">
        <v>104253</v>
      </c>
      <c r="I13397" s="113" t="s">
        <v>88445</v>
      </c>
    </row>
    <row r="13398" spans="5:9" ht="14.5" x14ac:dyDescent="0.35">
      <c r="E13398" s="113" t="s">
        <v>11756</v>
      </c>
      <c r="F13398" s="113" t="s">
        <v>23310</v>
      </c>
      <c r="G13398" s="113" t="s">
        <v>49873</v>
      </c>
      <c r="H13398" s="113" t="s">
        <v>104252</v>
      </c>
      <c r="I13398" s="113" t="s">
        <v>88444</v>
      </c>
    </row>
    <row r="13399" spans="5:9" ht="14.5" x14ac:dyDescent="0.35">
      <c r="E13399" s="113" t="s">
        <v>11755</v>
      </c>
      <c r="F13399" s="113" t="s">
        <v>23309</v>
      </c>
      <c r="G13399" s="113" t="s">
        <v>48836</v>
      </c>
      <c r="H13399" s="113" t="s">
        <v>104251</v>
      </c>
      <c r="I13399" s="113" t="s">
        <v>88443</v>
      </c>
    </row>
    <row r="13400" spans="5:9" ht="14.5" x14ac:dyDescent="0.35">
      <c r="E13400" s="113" t="s">
        <v>11754</v>
      </c>
      <c r="F13400" s="113" t="s">
        <v>23308</v>
      </c>
      <c r="G13400" s="113" t="s">
        <v>48835</v>
      </c>
      <c r="H13400" s="113" t="s">
        <v>104250</v>
      </c>
      <c r="I13400" s="113" t="s">
        <v>88442</v>
      </c>
    </row>
    <row r="13401" spans="5:9" ht="14.5" x14ac:dyDescent="0.35">
      <c r="E13401" s="113" t="s">
        <v>11753</v>
      </c>
      <c r="F13401" s="113" t="s">
        <v>23307</v>
      </c>
      <c r="G13401" s="113" t="s">
        <v>48834</v>
      </c>
      <c r="H13401" s="113" t="s">
        <v>104249</v>
      </c>
      <c r="I13401" s="113" t="s">
        <v>88441</v>
      </c>
    </row>
    <row r="13402" spans="5:9" ht="14.5" x14ac:dyDescent="0.35">
      <c r="E13402" s="113" t="s">
        <v>11752</v>
      </c>
      <c r="F13402" s="113" t="s">
        <v>23306</v>
      </c>
      <c r="G13402" s="113" t="s">
        <v>48833</v>
      </c>
      <c r="H13402" s="113" t="s">
        <v>104248</v>
      </c>
      <c r="I13402" s="113" t="s">
        <v>88440</v>
      </c>
    </row>
    <row r="13403" spans="5:9" ht="14.5" x14ac:dyDescent="0.35">
      <c r="E13403" s="113" t="s">
        <v>11751</v>
      </c>
      <c r="F13403" s="113" t="s">
        <v>23305</v>
      </c>
      <c r="G13403" s="113" t="s">
        <v>48832</v>
      </c>
      <c r="H13403" s="113" t="s">
        <v>104247</v>
      </c>
      <c r="I13403" s="113" t="s">
        <v>88439</v>
      </c>
    </row>
    <row r="13404" spans="5:9" ht="14.5" x14ac:dyDescent="0.35">
      <c r="E13404" s="113" t="s">
        <v>11750</v>
      </c>
      <c r="F13404" s="113" t="s">
        <v>23304</v>
      </c>
      <c r="G13404" s="113" t="s">
        <v>48831</v>
      </c>
      <c r="H13404" s="113" t="s">
        <v>104246</v>
      </c>
      <c r="I13404" s="113" t="s">
        <v>88438</v>
      </c>
    </row>
    <row r="13405" spans="5:9" ht="14.5" x14ac:dyDescent="0.35">
      <c r="E13405" s="113" t="s">
        <v>11749</v>
      </c>
      <c r="F13405" s="113" t="s">
        <v>23303</v>
      </c>
      <c r="G13405" s="113" t="s">
        <v>48830</v>
      </c>
      <c r="H13405" s="113" t="s">
        <v>104245</v>
      </c>
      <c r="I13405" s="113" t="s">
        <v>88437</v>
      </c>
    </row>
    <row r="13406" spans="5:9" ht="14.5" x14ac:dyDescent="0.35">
      <c r="E13406" s="113" t="s">
        <v>11748</v>
      </c>
      <c r="F13406" s="113" t="s">
        <v>23302</v>
      </c>
      <c r="G13406" s="113" t="s">
        <v>48829</v>
      </c>
      <c r="H13406" s="113" t="s">
        <v>104244</v>
      </c>
      <c r="I13406" s="113" t="s">
        <v>88436</v>
      </c>
    </row>
    <row r="13407" spans="5:9" ht="14.5" x14ac:dyDescent="0.35">
      <c r="E13407" s="113" t="s">
        <v>107081</v>
      </c>
      <c r="F13407" s="113" t="s">
        <v>23301</v>
      </c>
      <c r="G13407" s="113" t="s">
        <v>48828</v>
      </c>
      <c r="H13407" s="113" t="s">
        <v>104243</v>
      </c>
      <c r="I13407" s="113" t="s">
        <v>88435</v>
      </c>
    </row>
    <row r="13408" spans="5:9" ht="14.5" x14ac:dyDescent="0.35">
      <c r="E13408" s="113" t="s">
        <v>117305</v>
      </c>
      <c r="F13408" s="113" t="s">
        <v>23300</v>
      </c>
      <c r="G13408" s="113" t="s">
        <v>49872</v>
      </c>
      <c r="H13408" s="113" t="s">
        <v>104242</v>
      </c>
      <c r="I13408" s="113" t="s">
        <v>88434</v>
      </c>
    </row>
    <row r="13409" spans="5:9" ht="14.5" x14ac:dyDescent="0.35">
      <c r="E13409" s="113" t="s">
        <v>11747</v>
      </c>
      <c r="F13409" s="113" t="s">
        <v>23299</v>
      </c>
      <c r="G13409" s="113" t="s">
        <v>48827</v>
      </c>
      <c r="H13409" s="113" t="s">
        <v>104241</v>
      </c>
      <c r="I13409" s="113" t="s">
        <v>88433</v>
      </c>
    </row>
    <row r="13410" spans="5:9" ht="14.5" x14ac:dyDescent="0.35">
      <c r="E13410" s="113" t="s">
        <v>107080</v>
      </c>
      <c r="F13410" s="113" t="s">
        <v>23298</v>
      </c>
      <c r="G13410" s="113" t="s">
        <v>48826</v>
      </c>
      <c r="H13410" s="113" t="s">
        <v>104240</v>
      </c>
      <c r="I13410" s="113" t="s">
        <v>88432</v>
      </c>
    </row>
    <row r="13411" spans="5:9" ht="14.5" x14ac:dyDescent="0.35">
      <c r="E13411" s="113" t="s">
        <v>11746</v>
      </c>
      <c r="F13411" s="113" t="s">
        <v>23297</v>
      </c>
      <c r="G13411" s="113" t="s">
        <v>48825</v>
      </c>
      <c r="H13411" s="113" t="s">
        <v>104239</v>
      </c>
      <c r="I13411" s="113" t="s">
        <v>88431</v>
      </c>
    </row>
    <row r="13412" spans="5:9" ht="14.5" x14ac:dyDescent="0.35">
      <c r="E13412" s="113" t="s">
        <v>11745</v>
      </c>
      <c r="F13412" s="113" t="s">
        <v>23296</v>
      </c>
      <c r="G13412" s="113" t="s">
        <v>48824</v>
      </c>
      <c r="H13412" s="113" t="s">
        <v>104238</v>
      </c>
      <c r="I13412" s="113" t="s">
        <v>88430</v>
      </c>
    </row>
    <row r="13413" spans="5:9" ht="14.5" x14ac:dyDescent="0.35">
      <c r="E13413" s="113" t="s">
        <v>11744</v>
      </c>
      <c r="F13413" s="113" t="s">
        <v>23295</v>
      </c>
      <c r="G13413" s="113" t="s">
        <v>48823</v>
      </c>
      <c r="H13413" s="113" t="s">
        <v>104237</v>
      </c>
      <c r="I13413" s="113" t="s">
        <v>88429</v>
      </c>
    </row>
    <row r="13414" spans="5:9" ht="14.5" x14ac:dyDescent="0.35">
      <c r="E13414" s="113" t="s">
        <v>11743</v>
      </c>
      <c r="F13414" s="113" t="s">
        <v>23294</v>
      </c>
      <c r="G13414" s="113" t="s">
        <v>48822</v>
      </c>
      <c r="H13414" s="113" t="s">
        <v>104236</v>
      </c>
      <c r="I13414" s="113" t="s">
        <v>140250</v>
      </c>
    </row>
    <row r="13415" spans="5:9" ht="14.5" x14ac:dyDescent="0.35">
      <c r="E13415" s="113" t="s">
        <v>124130</v>
      </c>
      <c r="F13415" s="113" t="s">
        <v>23293</v>
      </c>
      <c r="G13415" s="113" t="s">
        <v>48821</v>
      </c>
      <c r="H13415" s="113" t="s">
        <v>104235</v>
      </c>
      <c r="I13415" s="113" t="s">
        <v>88428</v>
      </c>
    </row>
    <row r="13416" spans="5:9" ht="14.5" x14ac:dyDescent="0.35">
      <c r="E13416" s="113" t="s">
        <v>11742</v>
      </c>
      <c r="F13416" s="113" t="s">
        <v>23292</v>
      </c>
      <c r="G13416" s="113" t="s">
        <v>48820</v>
      </c>
      <c r="H13416" s="113" t="s">
        <v>104234</v>
      </c>
      <c r="I13416" s="113" t="s">
        <v>88427</v>
      </c>
    </row>
    <row r="13417" spans="5:9" ht="14.5" x14ac:dyDescent="0.35">
      <c r="E13417" s="113" t="s">
        <v>11741</v>
      </c>
      <c r="F13417" s="113" t="s">
        <v>23291</v>
      </c>
      <c r="G13417" s="113" t="s">
        <v>48819</v>
      </c>
      <c r="H13417" s="113" t="s">
        <v>104233</v>
      </c>
      <c r="I13417" s="113" t="s">
        <v>88426</v>
      </c>
    </row>
    <row r="13418" spans="5:9" ht="14.5" x14ac:dyDescent="0.35">
      <c r="E13418" s="113" t="s">
        <v>11740</v>
      </c>
      <c r="F13418" s="113" t="s">
        <v>23290</v>
      </c>
      <c r="G13418" s="113" t="s">
        <v>48818</v>
      </c>
      <c r="H13418" s="113" t="s">
        <v>104232</v>
      </c>
      <c r="I13418" s="113" t="s">
        <v>88425</v>
      </c>
    </row>
    <row r="13419" spans="5:9" ht="14.5" x14ac:dyDescent="0.35">
      <c r="E13419" s="113" t="s">
        <v>11739</v>
      </c>
      <c r="F13419" s="113" t="s">
        <v>23289</v>
      </c>
      <c r="G13419" s="113" t="s">
        <v>110029</v>
      </c>
      <c r="H13419" s="113" t="s">
        <v>104231</v>
      </c>
      <c r="I13419" s="113" t="s">
        <v>88424</v>
      </c>
    </row>
    <row r="13420" spans="5:9" ht="14.5" x14ac:dyDescent="0.35">
      <c r="E13420" s="113" t="s">
        <v>11738</v>
      </c>
      <c r="F13420" s="113" t="s">
        <v>23288</v>
      </c>
      <c r="G13420" s="113" t="s">
        <v>48817</v>
      </c>
      <c r="H13420" s="113" t="s">
        <v>104230</v>
      </c>
      <c r="I13420" s="113" t="s">
        <v>88423</v>
      </c>
    </row>
    <row r="13421" spans="5:9" ht="14.5" x14ac:dyDescent="0.35">
      <c r="E13421" s="113" t="s">
        <v>131328</v>
      </c>
      <c r="F13421" s="113" t="s">
        <v>23287</v>
      </c>
      <c r="G13421" s="113" t="s">
        <v>110028</v>
      </c>
      <c r="H13421" s="113" t="s">
        <v>49486</v>
      </c>
      <c r="I13421" s="113" t="s">
        <v>88422</v>
      </c>
    </row>
    <row r="13422" spans="5:9" ht="14.5" x14ac:dyDescent="0.35">
      <c r="E13422" s="113" t="s">
        <v>11737</v>
      </c>
      <c r="F13422" s="113" t="s">
        <v>23286</v>
      </c>
      <c r="G13422" s="113" t="s">
        <v>110027</v>
      </c>
      <c r="H13422" s="113" t="s">
        <v>104229</v>
      </c>
      <c r="I13422" s="113" t="s">
        <v>88421</v>
      </c>
    </row>
    <row r="13423" spans="5:9" ht="14.5" x14ac:dyDescent="0.35">
      <c r="E13423" s="113" t="s">
        <v>11736</v>
      </c>
      <c r="F13423" s="113" t="s">
        <v>23285</v>
      </c>
      <c r="G13423" s="113" t="s">
        <v>48816</v>
      </c>
      <c r="H13423" s="113" t="s">
        <v>104228</v>
      </c>
      <c r="I13423" s="113" t="s">
        <v>88420</v>
      </c>
    </row>
    <row r="13424" spans="5:9" ht="14.5" x14ac:dyDescent="0.35">
      <c r="E13424" s="113" t="s">
        <v>11735</v>
      </c>
      <c r="F13424" s="113" t="s">
        <v>23284</v>
      </c>
      <c r="G13424" s="113" t="s">
        <v>48815</v>
      </c>
      <c r="H13424" s="113" t="s">
        <v>104227</v>
      </c>
      <c r="I13424" s="113" t="s">
        <v>88419</v>
      </c>
    </row>
    <row r="13425" spans="5:9" ht="14.5" x14ac:dyDescent="0.35">
      <c r="E13425" s="113" t="s">
        <v>11734</v>
      </c>
      <c r="F13425" s="113" t="s">
        <v>23283</v>
      </c>
      <c r="G13425" s="113" t="s">
        <v>48814</v>
      </c>
      <c r="H13425" s="113" t="s">
        <v>104226</v>
      </c>
      <c r="I13425" s="113" t="s">
        <v>88418</v>
      </c>
    </row>
    <row r="13426" spans="5:9" ht="14.5" x14ac:dyDescent="0.35">
      <c r="E13426" s="113" t="s">
        <v>11733</v>
      </c>
      <c r="F13426" s="113" t="s">
        <v>23282</v>
      </c>
      <c r="G13426" s="113" t="s">
        <v>48813</v>
      </c>
      <c r="H13426" s="113" t="s">
        <v>104225</v>
      </c>
      <c r="I13426" s="113" t="s">
        <v>88417</v>
      </c>
    </row>
    <row r="13427" spans="5:9" ht="14.5" x14ac:dyDescent="0.35">
      <c r="E13427" s="113" t="s">
        <v>11732</v>
      </c>
      <c r="F13427" s="113" t="s">
        <v>23281</v>
      </c>
      <c r="G13427" s="113" t="s">
        <v>48812</v>
      </c>
      <c r="H13427" s="113" t="s">
        <v>104224</v>
      </c>
      <c r="I13427" s="113" t="s">
        <v>88416</v>
      </c>
    </row>
    <row r="13428" spans="5:9" ht="14.5" x14ac:dyDescent="0.35">
      <c r="E13428" s="113" t="s">
        <v>11731</v>
      </c>
      <c r="F13428" s="113" t="s">
        <v>23280</v>
      </c>
      <c r="G13428" s="113" t="s">
        <v>49871</v>
      </c>
      <c r="H13428" s="113" t="s">
        <v>104223</v>
      </c>
      <c r="I13428" s="113" t="s">
        <v>88415</v>
      </c>
    </row>
    <row r="13429" spans="5:9" ht="14.5" x14ac:dyDescent="0.35">
      <c r="E13429" s="113" t="s">
        <v>11730</v>
      </c>
      <c r="F13429" s="113" t="s">
        <v>23279</v>
      </c>
      <c r="G13429" s="113" t="s">
        <v>49870</v>
      </c>
      <c r="H13429" s="113" t="s">
        <v>104222</v>
      </c>
      <c r="I13429" s="113" t="s">
        <v>88414</v>
      </c>
    </row>
    <row r="13430" spans="5:9" ht="14.5" x14ac:dyDescent="0.35">
      <c r="E13430" s="113" t="s">
        <v>11729</v>
      </c>
      <c r="F13430" s="113" t="s">
        <v>23278</v>
      </c>
      <c r="G13430" s="113" t="s">
        <v>48811</v>
      </c>
      <c r="H13430" s="113" t="s">
        <v>104221</v>
      </c>
      <c r="I13430" s="113" t="s">
        <v>88413</v>
      </c>
    </row>
    <row r="13431" spans="5:9" ht="14.5" x14ac:dyDescent="0.35">
      <c r="E13431" s="113" t="s">
        <v>11728</v>
      </c>
      <c r="F13431" s="113" t="s">
        <v>23277</v>
      </c>
      <c r="G13431" s="113" t="s">
        <v>48810</v>
      </c>
      <c r="H13431" s="113" t="s">
        <v>104220</v>
      </c>
      <c r="I13431" s="113" t="s">
        <v>88412</v>
      </c>
    </row>
    <row r="13432" spans="5:9" ht="14.5" x14ac:dyDescent="0.35">
      <c r="E13432" s="113" t="s">
        <v>114368</v>
      </c>
      <c r="F13432" s="113" t="s">
        <v>23276</v>
      </c>
      <c r="G13432" s="113" t="s">
        <v>48809</v>
      </c>
      <c r="H13432" s="113" t="s">
        <v>104219</v>
      </c>
      <c r="I13432" s="113" t="s">
        <v>88411</v>
      </c>
    </row>
    <row r="13433" spans="5:9" ht="14.5" x14ac:dyDescent="0.35">
      <c r="E13433" s="113" t="s">
        <v>11727</v>
      </c>
      <c r="F13433" s="113" t="s">
        <v>23275</v>
      </c>
      <c r="G13433" s="113" t="s">
        <v>48808</v>
      </c>
      <c r="H13433" s="113" t="s">
        <v>104218</v>
      </c>
      <c r="I13433" s="113" t="s">
        <v>88410</v>
      </c>
    </row>
    <row r="13434" spans="5:9" ht="14.5" x14ac:dyDescent="0.35">
      <c r="E13434" s="113" t="s">
        <v>11726</v>
      </c>
      <c r="F13434" s="113" t="s">
        <v>23274</v>
      </c>
      <c r="G13434" s="113" t="s">
        <v>48807</v>
      </c>
      <c r="H13434" s="113" t="s">
        <v>104217</v>
      </c>
      <c r="I13434" s="113" t="s">
        <v>88409</v>
      </c>
    </row>
    <row r="13435" spans="5:9" ht="14.5" x14ac:dyDescent="0.35">
      <c r="E13435" s="113" t="s">
        <v>11725</v>
      </c>
      <c r="F13435" s="113" t="s">
        <v>23273</v>
      </c>
      <c r="G13435" s="113" t="s">
        <v>48806</v>
      </c>
      <c r="H13435" s="113" t="s">
        <v>104216</v>
      </c>
      <c r="I13435" s="113" t="s">
        <v>88408</v>
      </c>
    </row>
    <row r="13436" spans="5:9" ht="14.5" x14ac:dyDescent="0.35">
      <c r="E13436" s="113" t="s">
        <v>11724</v>
      </c>
      <c r="F13436" s="113" t="s">
        <v>23272</v>
      </c>
      <c r="G13436" s="113" t="s">
        <v>48805</v>
      </c>
      <c r="H13436" s="113" t="s">
        <v>104215</v>
      </c>
      <c r="I13436" s="113" t="s">
        <v>88407</v>
      </c>
    </row>
    <row r="13437" spans="5:9" ht="14.5" x14ac:dyDescent="0.35">
      <c r="E13437" s="113" t="s">
        <v>11723</v>
      </c>
      <c r="F13437" s="113" t="s">
        <v>23271</v>
      </c>
      <c r="G13437" s="113" t="s">
        <v>48804</v>
      </c>
      <c r="H13437" s="113" t="s">
        <v>104214</v>
      </c>
      <c r="I13437" s="113" t="s">
        <v>88406</v>
      </c>
    </row>
    <row r="13438" spans="5:9" ht="14.5" x14ac:dyDescent="0.35">
      <c r="E13438" s="113" t="s">
        <v>11722</v>
      </c>
      <c r="F13438" s="113" t="s">
        <v>23270</v>
      </c>
      <c r="G13438" s="113" t="s">
        <v>48803</v>
      </c>
      <c r="H13438" s="113" t="s">
        <v>104213</v>
      </c>
      <c r="I13438" s="113" t="s">
        <v>88405</v>
      </c>
    </row>
    <row r="13439" spans="5:9" ht="14.5" x14ac:dyDescent="0.35">
      <c r="E13439" s="113" t="s">
        <v>11721</v>
      </c>
      <c r="F13439" s="113" t="s">
        <v>23269</v>
      </c>
      <c r="G13439" s="113" t="s">
        <v>48802</v>
      </c>
      <c r="H13439" s="113" t="s">
        <v>104212</v>
      </c>
      <c r="I13439" s="113" t="s">
        <v>88404</v>
      </c>
    </row>
    <row r="13440" spans="5:9" ht="14.5" x14ac:dyDescent="0.35">
      <c r="E13440" s="113" t="s">
        <v>11720</v>
      </c>
      <c r="F13440" s="113" t="s">
        <v>23268</v>
      </c>
      <c r="G13440" s="113" t="s">
        <v>48801</v>
      </c>
      <c r="H13440" s="113" t="s">
        <v>104211</v>
      </c>
      <c r="I13440" s="113" t="s">
        <v>88403</v>
      </c>
    </row>
    <row r="13441" spans="5:9" ht="14.5" x14ac:dyDescent="0.35">
      <c r="E13441" s="113" t="s">
        <v>11719</v>
      </c>
      <c r="F13441" s="113" t="s">
        <v>23267</v>
      </c>
      <c r="G13441" s="113" t="s">
        <v>48800</v>
      </c>
      <c r="H13441" s="113" t="s">
        <v>104210</v>
      </c>
      <c r="I13441" s="113" t="s">
        <v>88402</v>
      </c>
    </row>
    <row r="13442" spans="5:9" ht="14.5" x14ac:dyDescent="0.35">
      <c r="E13442" s="113" t="s">
        <v>11718</v>
      </c>
      <c r="F13442" s="113" t="s">
        <v>23266</v>
      </c>
      <c r="G13442" s="113" t="s">
        <v>48799</v>
      </c>
      <c r="H13442" s="113" t="s">
        <v>104209</v>
      </c>
      <c r="I13442" s="113" t="s">
        <v>88401</v>
      </c>
    </row>
    <row r="13443" spans="5:9" ht="14.5" x14ac:dyDescent="0.35">
      <c r="E13443" s="113" t="s">
        <v>11717</v>
      </c>
      <c r="F13443" s="113" t="s">
        <v>23265</v>
      </c>
      <c r="G13443" s="113" t="s">
        <v>48798</v>
      </c>
      <c r="H13443" s="113" t="s">
        <v>104208</v>
      </c>
      <c r="I13443" s="113" t="s">
        <v>88400</v>
      </c>
    </row>
    <row r="13444" spans="5:9" ht="14.5" x14ac:dyDescent="0.35">
      <c r="E13444" s="113" t="s">
        <v>11716</v>
      </c>
      <c r="F13444" s="113" t="s">
        <v>23264</v>
      </c>
      <c r="G13444" s="113" t="s">
        <v>48797</v>
      </c>
      <c r="H13444" s="113" t="s">
        <v>104207</v>
      </c>
      <c r="I13444" s="113" t="s">
        <v>88399</v>
      </c>
    </row>
    <row r="13445" spans="5:9" ht="14.5" x14ac:dyDescent="0.35">
      <c r="E13445" s="113" t="s">
        <v>11715</v>
      </c>
      <c r="F13445" s="113" t="s">
        <v>23263</v>
      </c>
      <c r="G13445" s="113" t="s">
        <v>48796</v>
      </c>
      <c r="H13445" s="113" t="s">
        <v>104206</v>
      </c>
      <c r="I13445" s="113" t="s">
        <v>88398</v>
      </c>
    </row>
    <row r="13446" spans="5:9" ht="14.5" x14ac:dyDescent="0.35">
      <c r="E13446" s="113" t="s">
        <v>11714</v>
      </c>
      <c r="F13446" s="113" t="s">
        <v>23262</v>
      </c>
      <c r="G13446" s="113" t="s">
        <v>48795</v>
      </c>
      <c r="H13446" s="113" t="s">
        <v>104205</v>
      </c>
      <c r="I13446" s="113" t="s">
        <v>88397</v>
      </c>
    </row>
    <row r="13447" spans="5:9" ht="14.5" x14ac:dyDescent="0.35">
      <c r="E13447" s="113" t="s">
        <v>11713</v>
      </c>
      <c r="F13447" s="113" t="s">
        <v>23261</v>
      </c>
      <c r="G13447" s="113" t="s">
        <v>48794</v>
      </c>
      <c r="H13447" s="113" t="s">
        <v>104204</v>
      </c>
      <c r="I13447" s="113" t="s">
        <v>88396</v>
      </c>
    </row>
    <row r="13448" spans="5:9" ht="14.5" x14ac:dyDescent="0.35">
      <c r="E13448" s="113" t="s">
        <v>107079</v>
      </c>
      <c r="F13448" s="113" t="s">
        <v>23260</v>
      </c>
      <c r="G13448" s="113" t="s">
        <v>48793</v>
      </c>
      <c r="H13448" s="113" t="s">
        <v>104203</v>
      </c>
      <c r="I13448" s="113" t="s">
        <v>88395</v>
      </c>
    </row>
    <row r="13449" spans="5:9" ht="14.5" x14ac:dyDescent="0.35">
      <c r="E13449" s="113" t="s">
        <v>11712</v>
      </c>
      <c r="F13449" s="113" t="s">
        <v>23259</v>
      </c>
      <c r="G13449" s="113" t="s">
        <v>48792</v>
      </c>
      <c r="H13449" s="113" t="s">
        <v>104202</v>
      </c>
      <c r="I13449" s="113" t="s">
        <v>88394</v>
      </c>
    </row>
    <row r="13450" spans="5:9" ht="14.5" x14ac:dyDescent="0.35">
      <c r="E13450" s="113" t="s">
        <v>11711</v>
      </c>
      <c r="F13450" s="113" t="s">
        <v>23258</v>
      </c>
      <c r="G13450" s="113" t="s">
        <v>48791</v>
      </c>
      <c r="H13450" s="113" t="s">
        <v>104201</v>
      </c>
      <c r="I13450" s="113" t="s">
        <v>88393</v>
      </c>
    </row>
    <row r="13451" spans="5:9" ht="14.5" x14ac:dyDescent="0.35">
      <c r="E13451" s="113" t="s">
        <v>11710</v>
      </c>
      <c r="F13451" s="113" t="s">
        <v>23257</v>
      </c>
      <c r="G13451" s="113" t="s">
        <v>48790</v>
      </c>
      <c r="H13451" s="113" t="s">
        <v>104200</v>
      </c>
      <c r="I13451" s="113" t="s">
        <v>88392</v>
      </c>
    </row>
    <row r="13452" spans="5:9" ht="14.5" x14ac:dyDescent="0.35">
      <c r="E13452" s="113" t="s">
        <v>116084</v>
      </c>
      <c r="F13452" s="113" t="s">
        <v>23256</v>
      </c>
      <c r="G13452" s="113" t="s">
        <v>48789</v>
      </c>
      <c r="H13452" s="113" t="s">
        <v>104199</v>
      </c>
      <c r="I13452" s="113" t="s">
        <v>88391</v>
      </c>
    </row>
    <row r="13453" spans="5:9" ht="14.5" x14ac:dyDescent="0.35">
      <c r="E13453" s="113" t="s">
        <v>11709</v>
      </c>
      <c r="F13453" s="113" t="s">
        <v>23255</v>
      </c>
      <c r="G13453" s="113" t="s">
        <v>48788</v>
      </c>
      <c r="H13453" s="113" t="s">
        <v>104198</v>
      </c>
      <c r="I13453" s="113" t="s">
        <v>88390</v>
      </c>
    </row>
    <row r="13454" spans="5:9" ht="14.5" x14ac:dyDescent="0.35">
      <c r="E13454" s="113" t="s">
        <v>11708</v>
      </c>
      <c r="F13454" s="113" t="s">
        <v>23254</v>
      </c>
      <c r="G13454" s="113" t="s">
        <v>48787</v>
      </c>
      <c r="H13454" s="113" t="s">
        <v>104197</v>
      </c>
      <c r="I13454" s="113" t="s">
        <v>88389</v>
      </c>
    </row>
    <row r="13455" spans="5:9" ht="14.5" x14ac:dyDescent="0.35">
      <c r="E13455" s="113" t="s">
        <v>11707</v>
      </c>
      <c r="F13455" s="113" t="s">
        <v>23253</v>
      </c>
      <c r="G13455" s="113" t="s">
        <v>48786</v>
      </c>
      <c r="H13455" s="113" t="s">
        <v>104196</v>
      </c>
      <c r="I13455" s="113" t="s">
        <v>88388</v>
      </c>
    </row>
    <row r="13456" spans="5:9" ht="14.5" x14ac:dyDescent="0.35">
      <c r="E13456" s="113" t="s">
        <v>117304</v>
      </c>
      <c r="F13456" s="113" t="s">
        <v>23252</v>
      </c>
      <c r="G13456" s="113" t="s">
        <v>48785</v>
      </c>
      <c r="H13456" s="113" t="s">
        <v>104195</v>
      </c>
      <c r="I13456" s="113" t="s">
        <v>88387</v>
      </c>
    </row>
    <row r="13457" spans="5:9" ht="14.5" x14ac:dyDescent="0.35">
      <c r="E13457" s="113" t="s">
        <v>11706</v>
      </c>
      <c r="F13457" s="113" t="s">
        <v>23251</v>
      </c>
      <c r="G13457" s="113" t="s">
        <v>48784</v>
      </c>
      <c r="H13457" s="113" t="s">
        <v>104194</v>
      </c>
      <c r="I13457" s="113" t="s">
        <v>88386</v>
      </c>
    </row>
    <row r="13458" spans="5:9" ht="14.5" x14ac:dyDescent="0.35">
      <c r="E13458" s="113" t="s">
        <v>11705</v>
      </c>
      <c r="F13458" s="113" t="s">
        <v>23250</v>
      </c>
      <c r="G13458" s="113" t="s">
        <v>48783</v>
      </c>
      <c r="H13458" s="113" t="s">
        <v>104193</v>
      </c>
      <c r="I13458" s="113" t="s">
        <v>88385</v>
      </c>
    </row>
    <row r="13459" spans="5:9" ht="14.5" x14ac:dyDescent="0.35">
      <c r="E13459" s="113" t="s">
        <v>11704</v>
      </c>
      <c r="F13459" s="113" t="s">
        <v>23249</v>
      </c>
      <c r="G13459" s="113" t="s">
        <v>48782</v>
      </c>
      <c r="H13459" s="113" t="s">
        <v>104192</v>
      </c>
      <c r="I13459" s="113" t="s">
        <v>88384</v>
      </c>
    </row>
    <row r="13460" spans="5:9" ht="14.5" x14ac:dyDescent="0.35">
      <c r="E13460" s="113" t="s">
        <v>11703</v>
      </c>
      <c r="F13460" s="113" t="s">
        <v>23248</v>
      </c>
      <c r="G13460" s="113" t="s">
        <v>48781</v>
      </c>
      <c r="H13460" s="113" t="s">
        <v>104191</v>
      </c>
      <c r="I13460" s="113" t="s">
        <v>88383</v>
      </c>
    </row>
    <row r="13461" spans="5:9" ht="14.5" x14ac:dyDescent="0.35">
      <c r="E13461" s="113" t="s">
        <v>11702</v>
      </c>
      <c r="F13461" s="113" t="s">
        <v>23247</v>
      </c>
      <c r="G13461" s="113" t="s">
        <v>48780</v>
      </c>
      <c r="H13461" s="113" t="s">
        <v>104190</v>
      </c>
      <c r="I13461" s="113" t="s">
        <v>88382</v>
      </c>
    </row>
    <row r="13462" spans="5:9" ht="14.5" x14ac:dyDescent="0.35">
      <c r="E13462" s="113" t="s">
        <v>121701</v>
      </c>
      <c r="F13462" s="113" t="s">
        <v>23246</v>
      </c>
      <c r="G13462" s="113" t="s">
        <v>48779</v>
      </c>
      <c r="H13462" s="113" t="s">
        <v>104189</v>
      </c>
      <c r="I13462" s="113" t="s">
        <v>88381</v>
      </c>
    </row>
    <row r="13463" spans="5:9" ht="14.5" x14ac:dyDescent="0.35">
      <c r="E13463" s="113" t="s">
        <v>11701</v>
      </c>
      <c r="F13463" s="113" t="s">
        <v>23245</v>
      </c>
      <c r="G13463" s="113" t="s">
        <v>48778</v>
      </c>
      <c r="H13463" s="113" t="s">
        <v>104188</v>
      </c>
      <c r="I13463" s="113" t="s">
        <v>88380</v>
      </c>
    </row>
    <row r="13464" spans="5:9" ht="14.5" x14ac:dyDescent="0.35">
      <c r="E13464" s="113" t="s">
        <v>11700</v>
      </c>
      <c r="F13464" s="113" t="s">
        <v>23244</v>
      </c>
      <c r="G13464" s="113" t="s">
        <v>48777</v>
      </c>
      <c r="H13464" s="113" t="s">
        <v>104187</v>
      </c>
      <c r="I13464" s="113" t="s">
        <v>88379</v>
      </c>
    </row>
    <row r="13465" spans="5:9" ht="14.5" x14ac:dyDescent="0.35">
      <c r="E13465" s="113" t="s">
        <v>11699</v>
      </c>
      <c r="F13465" s="113" t="s">
        <v>23243</v>
      </c>
      <c r="G13465" s="113" t="s">
        <v>48776</v>
      </c>
      <c r="H13465" s="113" t="s">
        <v>104186</v>
      </c>
      <c r="I13465" s="113" t="s">
        <v>88378</v>
      </c>
    </row>
    <row r="13466" spans="5:9" ht="14.5" x14ac:dyDescent="0.35">
      <c r="E13466" s="113" t="s">
        <v>11698</v>
      </c>
      <c r="F13466" s="113" t="s">
        <v>23242</v>
      </c>
      <c r="G13466" s="113" t="s">
        <v>48775</v>
      </c>
      <c r="H13466" s="113" t="s">
        <v>104185</v>
      </c>
      <c r="I13466" s="113" t="s">
        <v>88377</v>
      </c>
    </row>
    <row r="13467" spans="5:9" ht="14.5" x14ac:dyDescent="0.35">
      <c r="E13467" s="113" t="s">
        <v>11697</v>
      </c>
      <c r="F13467" s="113" t="s">
        <v>23241</v>
      </c>
      <c r="G13467" s="113" t="s">
        <v>48774</v>
      </c>
      <c r="H13467" s="113" t="s">
        <v>104184</v>
      </c>
      <c r="I13467" s="113" t="s">
        <v>88376</v>
      </c>
    </row>
    <row r="13468" spans="5:9" ht="14.5" x14ac:dyDescent="0.35">
      <c r="E13468" s="113" t="s">
        <v>11696</v>
      </c>
      <c r="F13468" s="113" t="s">
        <v>23240</v>
      </c>
      <c r="G13468" s="113" t="s">
        <v>48773</v>
      </c>
      <c r="H13468" s="113" t="s">
        <v>104183</v>
      </c>
      <c r="I13468" s="113" t="s">
        <v>88375</v>
      </c>
    </row>
    <row r="13469" spans="5:9" ht="14.5" x14ac:dyDescent="0.35">
      <c r="E13469" s="113" t="s">
        <v>11695</v>
      </c>
      <c r="F13469" s="113" t="s">
        <v>23239</v>
      </c>
      <c r="G13469" s="113" t="s">
        <v>48772</v>
      </c>
      <c r="H13469" s="113" t="s">
        <v>104182</v>
      </c>
      <c r="I13469" s="113" t="s">
        <v>88374</v>
      </c>
    </row>
    <row r="13470" spans="5:9" ht="14.5" x14ac:dyDescent="0.35">
      <c r="E13470" s="113" t="s">
        <v>11694</v>
      </c>
      <c r="F13470" s="113" t="s">
        <v>23238</v>
      </c>
      <c r="G13470" s="113" t="s">
        <v>48771</v>
      </c>
      <c r="H13470" s="113" t="s">
        <v>104181</v>
      </c>
      <c r="I13470" s="113" t="s">
        <v>88373</v>
      </c>
    </row>
    <row r="13471" spans="5:9" ht="14.5" x14ac:dyDescent="0.35">
      <c r="E13471" s="113" t="s">
        <v>11693</v>
      </c>
      <c r="F13471" s="113" t="s">
        <v>23237</v>
      </c>
      <c r="G13471" s="113" t="s">
        <v>48770</v>
      </c>
      <c r="H13471" s="113" t="s">
        <v>104180</v>
      </c>
      <c r="I13471" s="113" t="s">
        <v>88372</v>
      </c>
    </row>
    <row r="13472" spans="5:9" ht="14.5" x14ac:dyDescent="0.35">
      <c r="E13472" s="113" t="s">
        <v>11692</v>
      </c>
      <c r="F13472" s="113" t="s">
        <v>23236</v>
      </c>
      <c r="G13472" s="113" t="s">
        <v>48769</v>
      </c>
      <c r="H13472" s="113" t="s">
        <v>111787</v>
      </c>
      <c r="I13472" s="113" t="s">
        <v>88371</v>
      </c>
    </row>
    <row r="13473" spans="5:9" ht="14.5" x14ac:dyDescent="0.35">
      <c r="E13473" s="113" t="s">
        <v>11691</v>
      </c>
      <c r="F13473" s="113" t="s">
        <v>23235</v>
      </c>
      <c r="G13473" s="113" t="s">
        <v>48768</v>
      </c>
      <c r="H13473" s="113" t="s">
        <v>104179</v>
      </c>
      <c r="I13473" s="113" t="s">
        <v>88370</v>
      </c>
    </row>
    <row r="13474" spans="5:9" ht="14.5" x14ac:dyDescent="0.35">
      <c r="E13474" s="113" t="s">
        <v>128344</v>
      </c>
      <c r="F13474" s="113" t="s">
        <v>23234</v>
      </c>
      <c r="G13474" s="113" t="s">
        <v>48767</v>
      </c>
      <c r="H13474" s="113" t="s">
        <v>104178</v>
      </c>
      <c r="I13474" s="113" t="s">
        <v>88369</v>
      </c>
    </row>
    <row r="13475" spans="5:9" ht="14.5" x14ac:dyDescent="0.35">
      <c r="E13475" s="113" t="s">
        <v>11690</v>
      </c>
      <c r="F13475" s="113" t="s">
        <v>23233</v>
      </c>
      <c r="G13475" s="113" t="s">
        <v>48766</v>
      </c>
      <c r="H13475" s="113" t="s">
        <v>104177</v>
      </c>
      <c r="I13475" s="113" t="s">
        <v>88368</v>
      </c>
    </row>
    <row r="13476" spans="5:9" ht="14.5" x14ac:dyDescent="0.35">
      <c r="E13476" s="113" t="s">
        <v>11689</v>
      </c>
      <c r="F13476" s="113" t="s">
        <v>23232</v>
      </c>
      <c r="G13476" s="113" t="s">
        <v>48765</v>
      </c>
      <c r="H13476" s="113" t="s">
        <v>104176</v>
      </c>
      <c r="I13476" s="113" t="s">
        <v>88367</v>
      </c>
    </row>
    <row r="13477" spans="5:9" ht="14.5" x14ac:dyDescent="0.35">
      <c r="E13477" s="113" t="s">
        <v>11688</v>
      </c>
      <c r="F13477" s="113" t="s">
        <v>23231</v>
      </c>
      <c r="G13477" s="113" t="s">
        <v>48764</v>
      </c>
      <c r="H13477" s="113" t="s">
        <v>104175</v>
      </c>
      <c r="I13477" s="113" t="s">
        <v>88366</v>
      </c>
    </row>
    <row r="13478" spans="5:9" ht="14.5" x14ac:dyDescent="0.35">
      <c r="E13478" s="113" t="s">
        <v>11687</v>
      </c>
      <c r="F13478" s="113" t="s">
        <v>23230</v>
      </c>
      <c r="G13478" s="113" t="s">
        <v>48763</v>
      </c>
      <c r="H13478" s="113" t="s">
        <v>104174</v>
      </c>
      <c r="I13478" s="113" t="s">
        <v>88365</v>
      </c>
    </row>
    <row r="13479" spans="5:9" ht="14.5" x14ac:dyDescent="0.35">
      <c r="E13479" s="113" t="s">
        <v>11686</v>
      </c>
      <c r="F13479" s="113" t="s">
        <v>23229</v>
      </c>
      <c r="G13479" s="113" t="s">
        <v>48762</v>
      </c>
      <c r="H13479" s="113" t="s">
        <v>104173</v>
      </c>
      <c r="I13479" s="113" t="s">
        <v>88364</v>
      </c>
    </row>
    <row r="13480" spans="5:9" ht="14.5" x14ac:dyDescent="0.35">
      <c r="E13480" s="113" t="s">
        <v>11685</v>
      </c>
      <c r="F13480" s="113" t="s">
        <v>23228</v>
      </c>
      <c r="G13480" s="113" t="s">
        <v>48761</v>
      </c>
      <c r="H13480" s="113" t="s">
        <v>104172</v>
      </c>
      <c r="I13480" s="113" t="s">
        <v>88363</v>
      </c>
    </row>
    <row r="13481" spans="5:9" ht="14.5" x14ac:dyDescent="0.35">
      <c r="E13481" s="113" t="s">
        <v>11684</v>
      </c>
      <c r="F13481" s="113" t="s">
        <v>23227</v>
      </c>
      <c r="G13481" s="113" t="s">
        <v>48760</v>
      </c>
      <c r="H13481" s="113" t="s">
        <v>104171</v>
      </c>
      <c r="I13481" s="113" t="s">
        <v>88362</v>
      </c>
    </row>
    <row r="13482" spans="5:9" ht="14.5" x14ac:dyDescent="0.35">
      <c r="E13482" s="113" t="s">
        <v>107078</v>
      </c>
      <c r="F13482" s="113" t="s">
        <v>23226</v>
      </c>
      <c r="G13482" s="113" t="s">
        <v>48759</v>
      </c>
      <c r="H13482" s="113" t="s">
        <v>104170</v>
      </c>
      <c r="I13482" s="113" t="s">
        <v>88361</v>
      </c>
    </row>
    <row r="13483" spans="5:9" ht="14.5" x14ac:dyDescent="0.35">
      <c r="E13483" s="113" t="s">
        <v>11683</v>
      </c>
      <c r="F13483" s="113" t="s">
        <v>23225</v>
      </c>
      <c r="G13483" s="113" t="s">
        <v>48758</v>
      </c>
      <c r="H13483" s="113" t="s">
        <v>104169</v>
      </c>
      <c r="I13483" s="113" t="s">
        <v>88360</v>
      </c>
    </row>
    <row r="13484" spans="5:9" ht="14.5" x14ac:dyDescent="0.35">
      <c r="E13484" s="113" t="s">
        <v>11682</v>
      </c>
      <c r="F13484" s="113" t="s">
        <v>23224</v>
      </c>
      <c r="G13484" s="113" t="s">
        <v>48757</v>
      </c>
      <c r="H13484" s="113" t="s">
        <v>104168</v>
      </c>
      <c r="I13484" s="113" t="s">
        <v>88359</v>
      </c>
    </row>
    <row r="13485" spans="5:9" ht="14.5" x14ac:dyDescent="0.35">
      <c r="E13485" s="113" t="s">
        <v>11681</v>
      </c>
      <c r="F13485" s="113" t="s">
        <v>23223</v>
      </c>
      <c r="G13485" s="113" t="s">
        <v>48756</v>
      </c>
      <c r="H13485" s="113" t="s">
        <v>104167</v>
      </c>
      <c r="I13485" s="113" t="s">
        <v>88358</v>
      </c>
    </row>
    <row r="13486" spans="5:9" ht="14.5" x14ac:dyDescent="0.35">
      <c r="E13486" s="113" t="s">
        <v>11680</v>
      </c>
      <c r="F13486" s="113" t="s">
        <v>23222</v>
      </c>
      <c r="G13486" s="113" t="s">
        <v>48755</v>
      </c>
      <c r="H13486" s="113" t="s">
        <v>104166</v>
      </c>
      <c r="I13486" s="113" t="s">
        <v>88357</v>
      </c>
    </row>
    <row r="13487" spans="5:9" ht="14.5" x14ac:dyDescent="0.35">
      <c r="E13487" s="113" t="s">
        <v>11679</v>
      </c>
      <c r="F13487" s="113" t="s">
        <v>23221</v>
      </c>
      <c r="G13487" s="113" t="s">
        <v>48754</v>
      </c>
      <c r="H13487" s="113" t="s">
        <v>104165</v>
      </c>
      <c r="I13487" s="113" t="s">
        <v>88356</v>
      </c>
    </row>
    <row r="13488" spans="5:9" ht="14.5" x14ac:dyDescent="0.35">
      <c r="E13488" s="113" t="s">
        <v>11678</v>
      </c>
      <c r="F13488" s="113" t="s">
        <v>23220</v>
      </c>
      <c r="G13488" s="113" t="s">
        <v>48753</v>
      </c>
      <c r="H13488" s="113" t="s">
        <v>104164</v>
      </c>
      <c r="I13488" s="113" t="s">
        <v>88355</v>
      </c>
    </row>
    <row r="13489" spans="5:9" ht="14.5" x14ac:dyDescent="0.35">
      <c r="E13489" s="113" t="s">
        <v>11677</v>
      </c>
      <c r="F13489" s="113" t="s">
        <v>23219</v>
      </c>
      <c r="G13489" s="113" t="s">
        <v>48752</v>
      </c>
      <c r="H13489" s="113" t="s">
        <v>104163</v>
      </c>
      <c r="I13489" s="113" t="s">
        <v>88354</v>
      </c>
    </row>
    <row r="13490" spans="5:9" ht="14.5" x14ac:dyDescent="0.35">
      <c r="E13490" s="113" t="s">
        <v>11676</v>
      </c>
      <c r="F13490" s="113" t="s">
        <v>23218</v>
      </c>
      <c r="G13490" s="113" t="s">
        <v>48751</v>
      </c>
      <c r="H13490" s="113" t="s">
        <v>104162</v>
      </c>
      <c r="I13490" s="113" t="s">
        <v>88353</v>
      </c>
    </row>
    <row r="13491" spans="5:9" ht="14.5" x14ac:dyDescent="0.35">
      <c r="E13491" s="113" t="s">
        <v>11675</v>
      </c>
      <c r="F13491" s="113" t="s">
        <v>23217</v>
      </c>
      <c r="G13491" s="113" t="s">
        <v>48750</v>
      </c>
      <c r="H13491" s="113" t="s">
        <v>104161</v>
      </c>
      <c r="I13491" s="113" t="s">
        <v>88352</v>
      </c>
    </row>
    <row r="13492" spans="5:9" ht="14.5" x14ac:dyDescent="0.35">
      <c r="E13492" s="113" t="s">
        <v>11674</v>
      </c>
      <c r="F13492" s="113" t="s">
        <v>23216</v>
      </c>
      <c r="G13492" s="113" t="s">
        <v>110026</v>
      </c>
      <c r="H13492" s="113" t="s">
        <v>104160</v>
      </c>
      <c r="I13492" s="113" t="s">
        <v>88351</v>
      </c>
    </row>
    <row r="13493" spans="5:9" ht="14.5" x14ac:dyDescent="0.35">
      <c r="E13493" s="113" t="s">
        <v>11673</v>
      </c>
      <c r="F13493" s="113" t="s">
        <v>23215</v>
      </c>
      <c r="G13493" s="113" t="s">
        <v>48749</v>
      </c>
      <c r="H13493" s="113" t="s">
        <v>104159</v>
      </c>
      <c r="I13493" s="113" t="s">
        <v>88350</v>
      </c>
    </row>
    <row r="13494" spans="5:9" ht="14.5" x14ac:dyDescent="0.35">
      <c r="E13494" s="113" t="s">
        <v>11672</v>
      </c>
      <c r="F13494" s="113" t="s">
        <v>23214</v>
      </c>
      <c r="G13494" s="113" t="s">
        <v>48748</v>
      </c>
      <c r="H13494" s="113" t="s">
        <v>104158</v>
      </c>
      <c r="I13494" s="113" t="s">
        <v>88349</v>
      </c>
    </row>
    <row r="13495" spans="5:9" ht="14.5" x14ac:dyDescent="0.35">
      <c r="E13495" s="113" t="s">
        <v>11671</v>
      </c>
      <c r="F13495" s="113" t="s">
        <v>23213</v>
      </c>
      <c r="G13495" s="113" t="s">
        <v>48747</v>
      </c>
      <c r="H13495" s="113" t="s">
        <v>104157</v>
      </c>
      <c r="I13495" s="113" t="s">
        <v>88348</v>
      </c>
    </row>
    <row r="13496" spans="5:9" ht="14.5" x14ac:dyDescent="0.35">
      <c r="E13496" s="113" t="s">
        <v>11670</v>
      </c>
      <c r="F13496" s="113" t="s">
        <v>23212</v>
      </c>
      <c r="G13496" s="113" t="s">
        <v>48746</v>
      </c>
      <c r="H13496" s="113" t="s">
        <v>104156</v>
      </c>
      <c r="I13496" s="113" t="s">
        <v>88347</v>
      </c>
    </row>
    <row r="13497" spans="5:9" ht="14.5" x14ac:dyDescent="0.35">
      <c r="E13497" s="113" t="s">
        <v>11669</v>
      </c>
      <c r="F13497" s="113" t="s">
        <v>23211</v>
      </c>
      <c r="G13497" s="113" t="s">
        <v>49869</v>
      </c>
      <c r="H13497" s="113" t="s">
        <v>104155</v>
      </c>
      <c r="I13497" s="113" t="s">
        <v>88346</v>
      </c>
    </row>
    <row r="13498" spans="5:9" ht="14.5" x14ac:dyDescent="0.35">
      <c r="E13498" s="113" t="s">
        <v>11668</v>
      </c>
      <c r="F13498" s="113" t="s">
        <v>23210</v>
      </c>
      <c r="G13498" s="113" t="s">
        <v>49868</v>
      </c>
      <c r="H13498" s="113" t="s">
        <v>104154</v>
      </c>
      <c r="I13498" s="113" t="s">
        <v>88345</v>
      </c>
    </row>
    <row r="13499" spans="5:9" ht="14.5" x14ac:dyDescent="0.35">
      <c r="E13499" s="113" t="s">
        <v>11667</v>
      </c>
      <c r="F13499" s="113" t="s">
        <v>23209</v>
      </c>
      <c r="G13499" s="113" t="s">
        <v>48745</v>
      </c>
      <c r="H13499" s="113" t="s">
        <v>104153</v>
      </c>
      <c r="I13499" s="113" t="s">
        <v>88344</v>
      </c>
    </row>
    <row r="13500" spans="5:9" ht="14.5" x14ac:dyDescent="0.35">
      <c r="E13500" s="113" t="s">
        <v>11666</v>
      </c>
      <c r="F13500" s="113" t="s">
        <v>23208</v>
      </c>
      <c r="G13500" s="113" t="s">
        <v>48744</v>
      </c>
      <c r="H13500" s="113" t="s">
        <v>104152</v>
      </c>
      <c r="I13500" s="113" t="s">
        <v>88343</v>
      </c>
    </row>
    <row r="13501" spans="5:9" ht="14.5" x14ac:dyDescent="0.35">
      <c r="E13501" s="113" t="s">
        <v>11665</v>
      </c>
      <c r="F13501" s="113" t="s">
        <v>23207</v>
      </c>
      <c r="G13501" s="113" t="s">
        <v>48743</v>
      </c>
      <c r="H13501" s="113" t="s">
        <v>49574</v>
      </c>
      <c r="I13501" s="113" t="s">
        <v>88342</v>
      </c>
    </row>
    <row r="13502" spans="5:9" ht="14.5" x14ac:dyDescent="0.35">
      <c r="E13502" s="113" t="s">
        <v>11664</v>
      </c>
      <c r="F13502" s="113" t="s">
        <v>23206</v>
      </c>
      <c r="G13502" s="113" t="s">
        <v>48742</v>
      </c>
      <c r="H13502" s="113" t="s">
        <v>49429</v>
      </c>
      <c r="I13502" s="113" t="s">
        <v>88341</v>
      </c>
    </row>
    <row r="13503" spans="5:9" ht="14.5" x14ac:dyDescent="0.35">
      <c r="E13503" s="113" t="s">
        <v>11663</v>
      </c>
      <c r="F13503" s="113" t="s">
        <v>23205</v>
      </c>
      <c r="G13503" s="113" t="s">
        <v>110025</v>
      </c>
      <c r="H13503" s="113" t="s">
        <v>112717</v>
      </c>
      <c r="I13503" s="113" t="s">
        <v>88340</v>
      </c>
    </row>
    <row r="13504" spans="5:9" ht="14.5" x14ac:dyDescent="0.35">
      <c r="E13504" s="113" t="s">
        <v>107077</v>
      </c>
      <c r="F13504" s="113" t="s">
        <v>23204</v>
      </c>
      <c r="G13504" s="113" t="s">
        <v>48741</v>
      </c>
      <c r="H13504" s="113" t="s">
        <v>112716</v>
      </c>
      <c r="I13504" s="113" t="s">
        <v>88339</v>
      </c>
    </row>
    <row r="13505" spans="5:9" ht="14.5" x14ac:dyDescent="0.35">
      <c r="E13505" s="113" t="s">
        <v>11662</v>
      </c>
      <c r="F13505" s="113" t="s">
        <v>23203</v>
      </c>
      <c r="G13505" s="113" t="s">
        <v>48740</v>
      </c>
      <c r="H13505" s="113" t="s">
        <v>125834</v>
      </c>
      <c r="I13505" s="113" t="s">
        <v>88338</v>
      </c>
    </row>
    <row r="13506" spans="5:9" ht="14.5" x14ac:dyDescent="0.35">
      <c r="E13506" s="113" t="s">
        <v>11661</v>
      </c>
      <c r="F13506" s="113" t="s">
        <v>23202</v>
      </c>
      <c r="G13506" s="113" t="s">
        <v>48739</v>
      </c>
      <c r="H13506" s="113" t="s">
        <v>125835</v>
      </c>
      <c r="I13506" s="113" t="s">
        <v>88337</v>
      </c>
    </row>
    <row r="13507" spans="5:9" ht="14.5" x14ac:dyDescent="0.35">
      <c r="E13507" s="113" t="s">
        <v>121700</v>
      </c>
      <c r="F13507" s="113" t="s">
        <v>23201</v>
      </c>
      <c r="G13507" s="113" t="s">
        <v>48738</v>
      </c>
      <c r="H13507" s="113" t="s">
        <v>110853</v>
      </c>
      <c r="I13507" s="113" t="s">
        <v>88336</v>
      </c>
    </row>
    <row r="13508" spans="5:9" ht="14.5" x14ac:dyDescent="0.35">
      <c r="E13508" s="113" t="s">
        <v>107076</v>
      </c>
      <c r="F13508" s="113" t="s">
        <v>23200</v>
      </c>
      <c r="G13508" s="113" t="s">
        <v>48737</v>
      </c>
      <c r="H13508" s="113" t="s">
        <v>103283</v>
      </c>
      <c r="I13508" s="113" t="s">
        <v>88335</v>
      </c>
    </row>
    <row r="13509" spans="5:9" ht="14.5" x14ac:dyDescent="0.35">
      <c r="E13509" s="113" t="s">
        <v>11660</v>
      </c>
      <c r="F13509" s="113" t="s">
        <v>23199</v>
      </c>
      <c r="G13509" s="113" t="s">
        <v>48736</v>
      </c>
      <c r="H13509" s="113" t="s">
        <v>103282</v>
      </c>
      <c r="I13509" s="113" t="s">
        <v>88334</v>
      </c>
    </row>
    <row r="13510" spans="5:9" ht="14.5" x14ac:dyDescent="0.35">
      <c r="E13510" s="113" t="s">
        <v>11659</v>
      </c>
      <c r="F13510" s="113" t="s">
        <v>23198</v>
      </c>
      <c r="G13510" s="113" t="s">
        <v>48735</v>
      </c>
      <c r="H13510" s="113" t="s">
        <v>103281</v>
      </c>
      <c r="I13510" s="113" t="s">
        <v>88333</v>
      </c>
    </row>
    <row r="13511" spans="5:9" ht="14.5" x14ac:dyDescent="0.35">
      <c r="E13511" s="113" t="s">
        <v>11658</v>
      </c>
      <c r="F13511" s="113" t="s">
        <v>23197</v>
      </c>
      <c r="G13511" s="113" t="s">
        <v>48734</v>
      </c>
      <c r="H13511" s="113" t="s">
        <v>110852</v>
      </c>
      <c r="I13511" s="113" t="s">
        <v>88332</v>
      </c>
    </row>
    <row r="13512" spans="5:9" ht="14.5" x14ac:dyDescent="0.35">
      <c r="E13512" s="113" t="s">
        <v>11657</v>
      </c>
      <c r="F13512" s="113" t="s">
        <v>23196</v>
      </c>
      <c r="G13512" s="113" t="s">
        <v>48733</v>
      </c>
      <c r="H13512" s="113" t="s">
        <v>131522</v>
      </c>
      <c r="I13512" s="113" t="s">
        <v>88331</v>
      </c>
    </row>
    <row r="13513" spans="5:9" ht="14.5" x14ac:dyDescent="0.35">
      <c r="E13513" s="113" t="s">
        <v>11656</v>
      </c>
      <c r="F13513" s="113" t="s">
        <v>23195</v>
      </c>
      <c r="G13513" s="113" t="s">
        <v>48732</v>
      </c>
      <c r="H13513" s="113" t="s">
        <v>131523</v>
      </c>
      <c r="I13513" s="113" t="s">
        <v>88330</v>
      </c>
    </row>
    <row r="13514" spans="5:9" ht="14.5" x14ac:dyDescent="0.35">
      <c r="E13514" s="113" t="s">
        <v>11655</v>
      </c>
      <c r="F13514" s="113" t="s">
        <v>23194</v>
      </c>
      <c r="G13514" s="113" t="s">
        <v>48731</v>
      </c>
      <c r="H13514" s="113" t="s">
        <v>140775</v>
      </c>
      <c r="I13514" s="113" t="s">
        <v>88329</v>
      </c>
    </row>
    <row r="13515" spans="5:9" ht="14.5" x14ac:dyDescent="0.35">
      <c r="E13515" s="113" t="s">
        <v>11654</v>
      </c>
      <c r="F13515" s="113" t="s">
        <v>23193</v>
      </c>
      <c r="G13515" s="113" t="s">
        <v>48730</v>
      </c>
      <c r="H13515" s="113" t="s">
        <v>140776</v>
      </c>
      <c r="I13515" s="113" t="s">
        <v>88328</v>
      </c>
    </row>
    <row r="13516" spans="5:9" ht="14.5" x14ac:dyDescent="0.35">
      <c r="E13516" s="113" t="s">
        <v>11653</v>
      </c>
      <c r="F13516" s="113" t="s">
        <v>23192</v>
      </c>
      <c r="G13516" s="113" t="s">
        <v>48729</v>
      </c>
      <c r="H13516" s="113" t="s">
        <v>140777</v>
      </c>
      <c r="I13516" s="113" t="s">
        <v>88327</v>
      </c>
    </row>
    <row r="13517" spans="5:9" ht="14.5" x14ac:dyDescent="0.35">
      <c r="E13517" s="113" t="s">
        <v>11652</v>
      </c>
      <c r="F13517" s="113" t="s">
        <v>23191</v>
      </c>
      <c r="G13517" s="113" t="s">
        <v>48728</v>
      </c>
      <c r="H13517" s="113" t="s">
        <v>131524</v>
      </c>
      <c r="I13517" s="113" t="s">
        <v>88326</v>
      </c>
    </row>
    <row r="13518" spans="5:9" ht="14.5" x14ac:dyDescent="0.35">
      <c r="E13518" s="113" t="s">
        <v>11651</v>
      </c>
      <c r="F13518" s="113" t="s">
        <v>23190</v>
      </c>
      <c r="G13518" s="113" t="s">
        <v>48727</v>
      </c>
      <c r="H13518" s="113" t="s">
        <v>131525</v>
      </c>
      <c r="I13518" s="113" t="s">
        <v>88325</v>
      </c>
    </row>
    <row r="13519" spans="5:9" ht="14.5" x14ac:dyDescent="0.35">
      <c r="E13519" s="113" t="s">
        <v>11650</v>
      </c>
      <c r="F13519" s="113" t="s">
        <v>23189</v>
      </c>
      <c r="G13519" s="113" t="s">
        <v>48726</v>
      </c>
      <c r="H13519" s="113" t="s">
        <v>131526</v>
      </c>
      <c r="I13519" s="113" t="s">
        <v>88324</v>
      </c>
    </row>
    <row r="13520" spans="5:9" ht="14.5" x14ac:dyDescent="0.35">
      <c r="E13520" s="113" t="s">
        <v>11649</v>
      </c>
      <c r="F13520" s="113" t="s">
        <v>23188</v>
      </c>
      <c r="G13520" s="113" t="s">
        <v>48725</v>
      </c>
      <c r="H13520" s="113" t="s">
        <v>131527</v>
      </c>
      <c r="I13520" s="113" t="s">
        <v>88323</v>
      </c>
    </row>
    <row r="13521" spans="5:9" ht="14.5" x14ac:dyDescent="0.35">
      <c r="E13521" s="113" t="s">
        <v>11648</v>
      </c>
      <c r="F13521" s="113" t="s">
        <v>23187</v>
      </c>
      <c r="G13521" s="113" t="s">
        <v>48724</v>
      </c>
      <c r="H13521" s="113" t="s">
        <v>123752</v>
      </c>
      <c r="I13521" s="113" t="s">
        <v>88322</v>
      </c>
    </row>
    <row r="13522" spans="5:9" ht="14.5" x14ac:dyDescent="0.35">
      <c r="E13522" s="113" t="s">
        <v>11647</v>
      </c>
      <c r="F13522" s="113" t="s">
        <v>23186</v>
      </c>
      <c r="G13522" s="113" t="s">
        <v>48723</v>
      </c>
      <c r="H13522" s="113" t="s">
        <v>123751</v>
      </c>
      <c r="I13522" s="113" t="s">
        <v>88321</v>
      </c>
    </row>
    <row r="13523" spans="5:9" ht="14.5" x14ac:dyDescent="0.35">
      <c r="E13523" s="113" t="s">
        <v>11646</v>
      </c>
      <c r="F13523" s="113" t="s">
        <v>23185</v>
      </c>
      <c r="G13523" s="113" t="s">
        <v>48722</v>
      </c>
      <c r="H13523" s="113" t="s">
        <v>123750</v>
      </c>
      <c r="I13523" s="113" t="s">
        <v>88320</v>
      </c>
    </row>
    <row r="13524" spans="5:9" ht="14.5" x14ac:dyDescent="0.35">
      <c r="E13524" s="113" t="s">
        <v>11645</v>
      </c>
      <c r="F13524" s="113" t="s">
        <v>23184</v>
      </c>
      <c r="G13524" s="113" t="s">
        <v>48721</v>
      </c>
      <c r="H13524" s="113" t="s">
        <v>123749</v>
      </c>
      <c r="I13524" s="113" t="s">
        <v>88319</v>
      </c>
    </row>
    <row r="13525" spans="5:9" ht="14.5" x14ac:dyDescent="0.35">
      <c r="E13525" s="113" t="s">
        <v>11644</v>
      </c>
      <c r="F13525" s="113" t="s">
        <v>23183</v>
      </c>
      <c r="G13525" s="113" t="s">
        <v>48720</v>
      </c>
      <c r="H13525" s="113" t="s">
        <v>123748</v>
      </c>
      <c r="I13525" s="113" t="s">
        <v>88318</v>
      </c>
    </row>
    <row r="13526" spans="5:9" ht="14.5" x14ac:dyDescent="0.35">
      <c r="E13526" s="113" t="s">
        <v>11643</v>
      </c>
      <c r="F13526" s="113" t="s">
        <v>23182</v>
      </c>
      <c r="G13526" s="113" t="s">
        <v>48719</v>
      </c>
      <c r="H13526" s="113" t="s">
        <v>123747</v>
      </c>
      <c r="I13526" s="113" t="s">
        <v>88317</v>
      </c>
    </row>
    <row r="13527" spans="5:9" ht="14.5" x14ac:dyDescent="0.35">
      <c r="E13527" s="113" t="s">
        <v>11642</v>
      </c>
      <c r="F13527" s="113" t="s">
        <v>23181</v>
      </c>
      <c r="G13527" s="113" t="s">
        <v>48718</v>
      </c>
      <c r="H13527" s="113" t="s">
        <v>123746</v>
      </c>
      <c r="I13527" s="113" t="s">
        <v>88316</v>
      </c>
    </row>
    <row r="13528" spans="5:9" ht="14.5" x14ac:dyDescent="0.35">
      <c r="E13528" s="113" t="s">
        <v>11641</v>
      </c>
      <c r="F13528" s="113" t="s">
        <v>23180</v>
      </c>
      <c r="G13528" s="113" t="s">
        <v>48717</v>
      </c>
      <c r="H13528" s="113" t="s">
        <v>123745</v>
      </c>
      <c r="I13528" s="113" t="s">
        <v>88315</v>
      </c>
    </row>
    <row r="13529" spans="5:9" ht="14.5" x14ac:dyDescent="0.35">
      <c r="E13529" s="113" t="s">
        <v>11640</v>
      </c>
      <c r="F13529" s="113" t="s">
        <v>23179</v>
      </c>
      <c r="G13529" s="113" t="s">
        <v>48716</v>
      </c>
      <c r="H13529" s="113" t="s">
        <v>123744</v>
      </c>
      <c r="I13529" s="113" t="s">
        <v>88314</v>
      </c>
    </row>
    <row r="13530" spans="5:9" ht="14.5" x14ac:dyDescent="0.35">
      <c r="E13530" s="113" t="s">
        <v>11639</v>
      </c>
      <c r="F13530" s="113" t="s">
        <v>23178</v>
      </c>
      <c r="G13530" s="113" t="s">
        <v>48715</v>
      </c>
      <c r="H13530" s="113" t="s">
        <v>123743</v>
      </c>
      <c r="I13530" s="113" t="s">
        <v>88313</v>
      </c>
    </row>
    <row r="13531" spans="5:9" ht="14.5" x14ac:dyDescent="0.35">
      <c r="E13531" s="113" t="s">
        <v>11638</v>
      </c>
      <c r="F13531" s="113" t="s">
        <v>23177</v>
      </c>
      <c r="G13531" s="113" t="s">
        <v>48714</v>
      </c>
      <c r="H13531" s="113" t="s">
        <v>123742</v>
      </c>
      <c r="I13531" s="113" t="s">
        <v>88312</v>
      </c>
    </row>
    <row r="13532" spans="5:9" ht="14.5" x14ac:dyDescent="0.35">
      <c r="E13532" s="113" t="s">
        <v>11637</v>
      </c>
      <c r="F13532" s="113" t="s">
        <v>23176</v>
      </c>
      <c r="G13532" s="113" t="s">
        <v>48713</v>
      </c>
      <c r="H13532" s="113" t="s">
        <v>123741</v>
      </c>
      <c r="I13532" s="113" t="s">
        <v>88311</v>
      </c>
    </row>
    <row r="13533" spans="5:9" ht="14.5" x14ac:dyDescent="0.35">
      <c r="E13533" s="113" t="s">
        <v>11636</v>
      </c>
      <c r="F13533" s="113" t="s">
        <v>23175</v>
      </c>
      <c r="G13533" s="113" t="s">
        <v>48712</v>
      </c>
      <c r="H13533" s="113" t="s">
        <v>123740</v>
      </c>
      <c r="I13533" s="113" t="s">
        <v>88310</v>
      </c>
    </row>
    <row r="13534" spans="5:9" ht="14.5" x14ac:dyDescent="0.35">
      <c r="E13534" s="113" t="s">
        <v>11635</v>
      </c>
      <c r="F13534" s="113" t="s">
        <v>23174</v>
      </c>
      <c r="G13534" s="113" t="s">
        <v>48711</v>
      </c>
      <c r="H13534" s="113" t="s">
        <v>123739</v>
      </c>
      <c r="I13534" s="113" t="s">
        <v>88309</v>
      </c>
    </row>
    <row r="13535" spans="5:9" ht="14.5" x14ac:dyDescent="0.35">
      <c r="E13535" s="113" t="s">
        <v>11634</v>
      </c>
      <c r="F13535" s="113" t="s">
        <v>23173</v>
      </c>
      <c r="G13535" s="113" t="s">
        <v>48710</v>
      </c>
      <c r="H13535" s="113" t="s">
        <v>123738</v>
      </c>
      <c r="I13535" s="113" t="s">
        <v>88308</v>
      </c>
    </row>
    <row r="13536" spans="5:9" ht="14.5" x14ac:dyDescent="0.35">
      <c r="E13536" s="113" t="s">
        <v>11633</v>
      </c>
      <c r="F13536" s="113" t="s">
        <v>23172</v>
      </c>
      <c r="G13536" s="113" t="s">
        <v>48709</v>
      </c>
      <c r="H13536" s="113" t="s">
        <v>123737</v>
      </c>
      <c r="I13536" s="113" t="s">
        <v>88307</v>
      </c>
    </row>
    <row r="13537" spans="5:9" ht="14.5" x14ac:dyDescent="0.35">
      <c r="E13537" s="113" t="s">
        <v>11632</v>
      </c>
      <c r="F13537" s="113" t="s">
        <v>23171</v>
      </c>
      <c r="G13537" s="113" t="s">
        <v>48708</v>
      </c>
      <c r="H13537" s="113" t="s">
        <v>123736</v>
      </c>
      <c r="I13537" s="113" t="s">
        <v>88306</v>
      </c>
    </row>
    <row r="13538" spans="5:9" ht="14.5" x14ac:dyDescent="0.35">
      <c r="E13538" s="113" t="s">
        <v>11631</v>
      </c>
      <c r="F13538" s="113" t="s">
        <v>23170</v>
      </c>
      <c r="G13538" s="113" t="s">
        <v>48707</v>
      </c>
      <c r="H13538" s="113" t="s">
        <v>123735</v>
      </c>
      <c r="I13538" s="113" t="s">
        <v>88305</v>
      </c>
    </row>
    <row r="13539" spans="5:9" ht="14.5" x14ac:dyDescent="0.35">
      <c r="E13539" s="113" t="s">
        <v>11630</v>
      </c>
      <c r="F13539" s="113" t="s">
        <v>23169</v>
      </c>
      <c r="G13539" s="113" t="s">
        <v>48706</v>
      </c>
      <c r="H13539" s="113" t="s">
        <v>123734</v>
      </c>
      <c r="I13539" s="113" t="s">
        <v>88304</v>
      </c>
    </row>
    <row r="13540" spans="5:9" ht="14.5" x14ac:dyDescent="0.35">
      <c r="E13540" s="113" t="s">
        <v>11629</v>
      </c>
      <c r="F13540" s="113" t="s">
        <v>23168</v>
      </c>
      <c r="G13540" s="113" t="s">
        <v>48705</v>
      </c>
      <c r="H13540" s="113" t="s">
        <v>123733</v>
      </c>
      <c r="I13540" s="113" t="s">
        <v>88303</v>
      </c>
    </row>
    <row r="13541" spans="5:9" ht="14.5" x14ac:dyDescent="0.35">
      <c r="E13541" s="113" t="s">
        <v>11628</v>
      </c>
      <c r="F13541" s="113" t="s">
        <v>23167</v>
      </c>
      <c r="G13541" s="113" t="s">
        <v>48704</v>
      </c>
      <c r="H13541" s="113" t="s">
        <v>123732</v>
      </c>
      <c r="I13541" s="113" t="s">
        <v>88302</v>
      </c>
    </row>
    <row r="13542" spans="5:9" ht="14.5" x14ac:dyDescent="0.35">
      <c r="E13542" s="113" t="s">
        <v>11627</v>
      </c>
      <c r="F13542" s="113" t="s">
        <v>23166</v>
      </c>
      <c r="G13542" s="113" t="s">
        <v>48703</v>
      </c>
      <c r="H13542" s="113" t="s">
        <v>123731</v>
      </c>
      <c r="I13542" s="113" t="s">
        <v>88301</v>
      </c>
    </row>
    <row r="13543" spans="5:9" ht="14.5" x14ac:dyDescent="0.35">
      <c r="E13543" s="113" t="s">
        <v>11626</v>
      </c>
      <c r="F13543" s="113" t="s">
        <v>23165</v>
      </c>
      <c r="G13543" s="113" t="s">
        <v>48702</v>
      </c>
      <c r="H13543" s="113" t="s">
        <v>127808</v>
      </c>
      <c r="I13543" s="113" t="s">
        <v>88300</v>
      </c>
    </row>
    <row r="13544" spans="5:9" ht="14.5" x14ac:dyDescent="0.35">
      <c r="E13544" s="113" t="s">
        <v>11625</v>
      </c>
      <c r="F13544" s="113" t="s">
        <v>23164</v>
      </c>
      <c r="G13544" s="113" t="s">
        <v>48701</v>
      </c>
      <c r="H13544" s="113" t="s">
        <v>127809</v>
      </c>
      <c r="I13544" s="113" t="s">
        <v>88299</v>
      </c>
    </row>
    <row r="13545" spans="5:9" ht="14.5" x14ac:dyDescent="0.35">
      <c r="E13545" s="113" t="s">
        <v>11624</v>
      </c>
      <c r="F13545" s="113" t="s">
        <v>23163</v>
      </c>
      <c r="G13545" s="113" t="s">
        <v>48700</v>
      </c>
      <c r="H13545" s="113" t="s">
        <v>127810</v>
      </c>
      <c r="I13545" s="113" t="s">
        <v>88298</v>
      </c>
    </row>
    <row r="13546" spans="5:9" ht="14.5" x14ac:dyDescent="0.35">
      <c r="E13546" s="113" t="s">
        <v>11623</v>
      </c>
      <c r="F13546" s="113" t="s">
        <v>23162</v>
      </c>
      <c r="G13546" s="113" t="s">
        <v>48699</v>
      </c>
      <c r="H13546" s="113" t="s">
        <v>127811</v>
      </c>
      <c r="I13546" s="113" t="s">
        <v>88297</v>
      </c>
    </row>
    <row r="13547" spans="5:9" ht="14.5" x14ac:dyDescent="0.35">
      <c r="E13547" s="113" t="s">
        <v>11622</v>
      </c>
      <c r="F13547" s="113" t="s">
        <v>23161</v>
      </c>
      <c r="G13547" s="113" t="s">
        <v>48698</v>
      </c>
      <c r="H13547" s="113" t="s">
        <v>127812</v>
      </c>
      <c r="I13547" s="113" t="s">
        <v>88296</v>
      </c>
    </row>
    <row r="13548" spans="5:9" ht="14.5" x14ac:dyDescent="0.35">
      <c r="E13548" s="113" t="s">
        <v>11621</v>
      </c>
      <c r="F13548" s="113" t="s">
        <v>23160</v>
      </c>
      <c r="G13548" s="113" t="s">
        <v>48697</v>
      </c>
      <c r="H13548" s="113" t="s">
        <v>127813</v>
      </c>
      <c r="I13548" s="113" t="s">
        <v>88295</v>
      </c>
    </row>
    <row r="13549" spans="5:9" ht="14.5" x14ac:dyDescent="0.35">
      <c r="E13549" s="113" t="s">
        <v>11620</v>
      </c>
      <c r="F13549" s="113" t="s">
        <v>23159</v>
      </c>
      <c r="G13549" s="113" t="s">
        <v>48696</v>
      </c>
      <c r="H13549" s="113" t="s">
        <v>123604</v>
      </c>
      <c r="I13549" s="113" t="s">
        <v>88294</v>
      </c>
    </row>
    <row r="13550" spans="5:9" ht="14.5" x14ac:dyDescent="0.35">
      <c r="E13550" s="113" t="s">
        <v>11619</v>
      </c>
      <c r="F13550" s="113" t="s">
        <v>23158</v>
      </c>
      <c r="G13550" s="113" t="s">
        <v>48695</v>
      </c>
      <c r="H13550" s="113" t="s">
        <v>121495</v>
      </c>
      <c r="I13550" s="113" t="s">
        <v>88293</v>
      </c>
    </row>
    <row r="13551" spans="5:9" ht="14.5" x14ac:dyDescent="0.35">
      <c r="E13551" s="113" t="s">
        <v>11618</v>
      </c>
      <c r="F13551" s="113" t="s">
        <v>23157</v>
      </c>
      <c r="G13551" s="113" t="s">
        <v>48694</v>
      </c>
      <c r="H13551" s="113" t="s">
        <v>119442</v>
      </c>
      <c r="I13551" s="113" t="s">
        <v>88292</v>
      </c>
    </row>
    <row r="13552" spans="5:9" ht="14.5" x14ac:dyDescent="0.35">
      <c r="E13552" s="113" t="s">
        <v>107075</v>
      </c>
      <c r="F13552" s="113" t="s">
        <v>23156</v>
      </c>
      <c r="G13552" s="113" t="s">
        <v>48693</v>
      </c>
      <c r="H13552" s="113" t="s">
        <v>119441</v>
      </c>
      <c r="I13552" s="113" t="s">
        <v>88291</v>
      </c>
    </row>
    <row r="13553" spans="5:9" ht="14.5" x14ac:dyDescent="0.35">
      <c r="E13553" s="113" t="s">
        <v>11617</v>
      </c>
      <c r="F13553" s="113" t="s">
        <v>23155</v>
      </c>
      <c r="G13553" s="113" t="s">
        <v>48692</v>
      </c>
      <c r="H13553" s="113" t="s">
        <v>119440</v>
      </c>
      <c r="I13553" s="113" t="s">
        <v>88290</v>
      </c>
    </row>
    <row r="13554" spans="5:9" ht="14.5" x14ac:dyDescent="0.35">
      <c r="E13554" s="113" t="s">
        <v>11616</v>
      </c>
      <c r="F13554" s="113" t="s">
        <v>23154</v>
      </c>
      <c r="G13554" s="113" t="s">
        <v>48691</v>
      </c>
      <c r="H13554" s="113" t="s">
        <v>119439</v>
      </c>
      <c r="I13554" s="113" t="s">
        <v>88289</v>
      </c>
    </row>
    <row r="13555" spans="5:9" ht="14.5" x14ac:dyDescent="0.35">
      <c r="E13555" s="113" t="s">
        <v>11615</v>
      </c>
      <c r="F13555" s="113" t="s">
        <v>23153</v>
      </c>
      <c r="G13555" s="113" t="s">
        <v>48690</v>
      </c>
      <c r="H13555" s="113" t="s">
        <v>119438</v>
      </c>
      <c r="I13555" s="113" t="s">
        <v>88288</v>
      </c>
    </row>
    <row r="13556" spans="5:9" ht="14.5" x14ac:dyDescent="0.35">
      <c r="E13556" s="113" t="s">
        <v>128345</v>
      </c>
      <c r="F13556" s="113" t="s">
        <v>23152</v>
      </c>
      <c r="G13556" s="113" t="s">
        <v>48689</v>
      </c>
      <c r="H13556" s="113" t="s">
        <v>119437</v>
      </c>
      <c r="I13556" s="113" t="s">
        <v>88287</v>
      </c>
    </row>
    <row r="13557" spans="5:9" ht="14.5" x14ac:dyDescent="0.35">
      <c r="E13557" s="113" t="s">
        <v>11614</v>
      </c>
      <c r="F13557" s="113" t="s">
        <v>23151</v>
      </c>
      <c r="G13557" s="113" t="s">
        <v>48688</v>
      </c>
      <c r="H13557" s="113" t="s">
        <v>119436</v>
      </c>
      <c r="I13557" s="113" t="s">
        <v>88286</v>
      </c>
    </row>
    <row r="13558" spans="5:9" ht="14.5" x14ac:dyDescent="0.35">
      <c r="E13558" s="113" t="s">
        <v>11613</v>
      </c>
      <c r="F13558" s="113" t="s">
        <v>23150</v>
      </c>
      <c r="G13558" s="113" t="s">
        <v>48687</v>
      </c>
      <c r="H13558" s="113" t="s">
        <v>119435</v>
      </c>
      <c r="I13558" s="113" t="s">
        <v>88285</v>
      </c>
    </row>
    <row r="13559" spans="5:9" ht="14.5" x14ac:dyDescent="0.35">
      <c r="E13559" s="113" t="s">
        <v>11612</v>
      </c>
      <c r="F13559" s="113" t="s">
        <v>23149</v>
      </c>
      <c r="G13559" s="113" t="s">
        <v>48686</v>
      </c>
      <c r="H13559" s="113" t="s">
        <v>30523</v>
      </c>
      <c r="I13559" s="113" t="s">
        <v>88284</v>
      </c>
    </row>
    <row r="13560" spans="5:9" ht="14.5" x14ac:dyDescent="0.35">
      <c r="E13560" s="113" t="s">
        <v>11611</v>
      </c>
      <c r="F13560" s="113" t="s">
        <v>23148</v>
      </c>
      <c r="G13560" s="113" t="s">
        <v>48685</v>
      </c>
      <c r="H13560" s="113" t="s">
        <v>30522</v>
      </c>
      <c r="I13560" s="113" t="s">
        <v>88283</v>
      </c>
    </row>
    <row r="13561" spans="5:9" ht="14.5" x14ac:dyDescent="0.35">
      <c r="E13561" s="113" t="s">
        <v>11610</v>
      </c>
      <c r="F13561" s="113" t="s">
        <v>23147</v>
      </c>
      <c r="G13561" s="113" t="s">
        <v>48684</v>
      </c>
      <c r="H13561" s="113" t="s">
        <v>30521</v>
      </c>
      <c r="I13561" s="113" t="s">
        <v>88282</v>
      </c>
    </row>
    <row r="13562" spans="5:9" ht="14.5" x14ac:dyDescent="0.35">
      <c r="E13562" s="113" t="s">
        <v>11609</v>
      </c>
      <c r="F13562" s="113" t="s">
        <v>23146</v>
      </c>
      <c r="G13562" s="113" t="s">
        <v>48683</v>
      </c>
      <c r="H13562" s="113" t="s">
        <v>30520</v>
      </c>
      <c r="I13562" s="113" t="s">
        <v>88281</v>
      </c>
    </row>
    <row r="13563" spans="5:9" ht="14.5" x14ac:dyDescent="0.35">
      <c r="E13563" s="113" t="s">
        <v>11608</v>
      </c>
      <c r="F13563" s="113" t="s">
        <v>23145</v>
      </c>
      <c r="G13563" s="113" t="s">
        <v>48682</v>
      </c>
      <c r="H13563" s="113" t="s">
        <v>30519</v>
      </c>
      <c r="I13563" s="113" t="s">
        <v>88280</v>
      </c>
    </row>
    <row r="13564" spans="5:9" ht="14.5" x14ac:dyDescent="0.35">
      <c r="E13564" s="113" t="s">
        <v>11607</v>
      </c>
      <c r="F13564" s="113" t="s">
        <v>23144</v>
      </c>
      <c r="G13564" s="113" t="s">
        <v>48681</v>
      </c>
      <c r="H13564" s="113" t="s">
        <v>30518</v>
      </c>
      <c r="I13564" s="113" t="s">
        <v>88279</v>
      </c>
    </row>
    <row r="13565" spans="5:9" ht="14.5" x14ac:dyDescent="0.35">
      <c r="E13565" s="113" t="s">
        <v>11606</v>
      </c>
      <c r="F13565" s="113" t="s">
        <v>23143</v>
      </c>
      <c r="G13565" s="113" t="s">
        <v>48680</v>
      </c>
      <c r="H13565" s="113" t="s">
        <v>30517</v>
      </c>
      <c r="I13565" s="113" t="s">
        <v>88278</v>
      </c>
    </row>
    <row r="13566" spans="5:9" ht="14.5" x14ac:dyDescent="0.35">
      <c r="E13566" s="113" t="s">
        <v>11605</v>
      </c>
      <c r="F13566" s="113" t="s">
        <v>23142</v>
      </c>
      <c r="G13566" s="113" t="s">
        <v>48679</v>
      </c>
      <c r="H13566" s="113" t="s">
        <v>30516</v>
      </c>
      <c r="I13566" s="113" t="s">
        <v>88277</v>
      </c>
    </row>
    <row r="13567" spans="5:9" ht="14.5" x14ac:dyDescent="0.35">
      <c r="E13567" s="113" t="s">
        <v>11604</v>
      </c>
      <c r="F13567" s="113" t="s">
        <v>23141</v>
      </c>
      <c r="G13567" s="113" t="s">
        <v>48678</v>
      </c>
      <c r="H13567" s="113" t="s">
        <v>30515</v>
      </c>
      <c r="I13567" s="113" t="s">
        <v>140249</v>
      </c>
    </row>
    <row r="13568" spans="5:9" ht="14.5" x14ac:dyDescent="0.35">
      <c r="E13568" s="113" t="s">
        <v>11603</v>
      </c>
      <c r="F13568" s="113" t="s">
        <v>23140</v>
      </c>
      <c r="G13568" s="113" t="s">
        <v>48677</v>
      </c>
      <c r="H13568" s="113" t="s">
        <v>30514</v>
      </c>
      <c r="I13568" s="113" t="s">
        <v>88276</v>
      </c>
    </row>
    <row r="13569" spans="5:9" ht="14.5" x14ac:dyDescent="0.35">
      <c r="E13569" s="113" t="s">
        <v>11602</v>
      </c>
      <c r="F13569" s="113" t="s">
        <v>23139</v>
      </c>
      <c r="G13569" s="113" t="s">
        <v>48676</v>
      </c>
      <c r="H13569" s="113" t="s">
        <v>30513</v>
      </c>
      <c r="I13569" s="113" t="s">
        <v>88275</v>
      </c>
    </row>
    <row r="13570" spans="5:9" ht="14.5" x14ac:dyDescent="0.35">
      <c r="E13570" s="113" t="s">
        <v>107074</v>
      </c>
      <c r="F13570" s="113" t="s">
        <v>23138</v>
      </c>
      <c r="G13570" s="113" t="s">
        <v>48675</v>
      </c>
      <c r="H13570" s="113" t="s">
        <v>30512</v>
      </c>
      <c r="I13570" s="113" t="s">
        <v>88274</v>
      </c>
    </row>
    <row r="13571" spans="5:9" ht="14.5" x14ac:dyDescent="0.35">
      <c r="E13571" s="113" t="s">
        <v>11601</v>
      </c>
      <c r="F13571" s="113" t="s">
        <v>23137</v>
      </c>
      <c r="G13571" s="113" t="s">
        <v>48674</v>
      </c>
      <c r="H13571" s="113" t="s">
        <v>30511</v>
      </c>
      <c r="I13571" s="113" t="s">
        <v>88273</v>
      </c>
    </row>
    <row r="13572" spans="5:9" ht="14.5" x14ac:dyDescent="0.35">
      <c r="E13572" s="113" t="s">
        <v>11600</v>
      </c>
      <c r="F13572" s="113" t="s">
        <v>23136</v>
      </c>
      <c r="G13572" s="113" t="s">
        <v>48673</v>
      </c>
      <c r="H13572" s="113" t="s">
        <v>30510</v>
      </c>
      <c r="I13572" s="113" t="s">
        <v>88272</v>
      </c>
    </row>
    <row r="13573" spans="5:9" ht="14.5" x14ac:dyDescent="0.35">
      <c r="E13573" s="113" t="s">
        <v>11599</v>
      </c>
      <c r="F13573" s="113" t="s">
        <v>23135</v>
      </c>
      <c r="G13573" s="113" t="s">
        <v>48672</v>
      </c>
      <c r="H13573" s="113" t="s">
        <v>30509</v>
      </c>
      <c r="I13573" s="113" t="s">
        <v>88271</v>
      </c>
    </row>
    <row r="13574" spans="5:9" ht="14.5" x14ac:dyDescent="0.35">
      <c r="E13574" s="113" t="s">
        <v>11598</v>
      </c>
      <c r="F13574" s="113" t="s">
        <v>23134</v>
      </c>
      <c r="G13574" s="113" t="s">
        <v>48671</v>
      </c>
      <c r="H13574" s="113" t="s">
        <v>30508</v>
      </c>
      <c r="I13574" s="113" t="s">
        <v>88270</v>
      </c>
    </row>
    <row r="13575" spans="5:9" ht="14.5" x14ac:dyDescent="0.35">
      <c r="E13575" s="113" t="s">
        <v>11597</v>
      </c>
      <c r="F13575" s="113" t="s">
        <v>23133</v>
      </c>
      <c r="G13575" s="113" t="s">
        <v>48670</v>
      </c>
      <c r="H13575" s="113" t="s">
        <v>30507</v>
      </c>
      <c r="I13575" s="113" t="s">
        <v>88269</v>
      </c>
    </row>
    <row r="13576" spans="5:9" ht="14.5" x14ac:dyDescent="0.35">
      <c r="E13576" s="113" t="s">
        <v>11596</v>
      </c>
      <c r="F13576" s="113" t="s">
        <v>23132</v>
      </c>
      <c r="G13576" s="113" t="s">
        <v>48669</v>
      </c>
      <c r="H13576" s="113" t="s">
        <v>30506</v>
      </c>
      <c r="I13576" s="113" t="s">
        <v>140248</v>
      </c>
    </row>
    <row r="13577" spans="5:9" ht="14.5" x14ac:dyDescent="0.35">
      <c r="E13577" s="113" t="s">
        <v>114367</v>
      </c>
      <c r="F13577" s="113" t="s">
        <v>23131</v>
      </c>
      <c r="G13577" s="113" t="s">
        <v>48668</v>
      </c>
      <c r="H13577" s="113" t="s">
        <v>30505</v>
      </c>
      <c r="I13577" s="113" t="s">
        <v>88268</v>
      </c>
    </row>
    <row r="13578" spans="5:9" ht="14.5" x14ac:dyDescent="0.35">
      <c r="E13578" s="113" t="s">
        <v>107073</v>
      </c>
      <c r="F13578" s="113" t="s">
        <v>23130</v>
      </c>
      <c r="G13578" s="113" t="s">
        <v>48667</v>
      </c>
      <c r="H13578" s="113" t="s">
        <v>30504</v>
      </c>
      <c r="I13578" s="113" t="s">
        <v>88267</v>
      </c>
    </row>
    <row r="13579" spans="5:9" ht="14.5" x14ac:dyDescent="0.35">
      <c r="E13579" s="113" t="s">
        <v>11595</v>
      </c>
      <c r="F13579" s="113" t="s">
        <v>23129</v>
      </c>
      <c r="G13579" s="113" t="s">
        <v>49867</v>
      </c>
      <c r="H13579" s="113" t="s">
        <v>30503</v>
      </c>
      <c r="I13579" s="113" t="s">
        <v>88266</v>
      </c>
    </row>
    <row r="13580" spans="5:9" ht="14.5" x14ac:dyDescent="0.35">
      <c r="E13580" s="113" t="s">
        <v>11594</v>
      </c>
      <c r="F13580" s="113" t="s">
        <v>23128</v>
      </c>
      <c r="G13580" s="113" t="s">
        <v>48666</v>
      </c>
      <c r="H13580" s="113" t="s">
        <v>30502</v>
      </c>
      <c r="I13580" s="113" t="s">
        <v>88265</v>
      </c>
    </row>
    <row r="13581" spans="5:9" ht="14.5" x14ac:dyDescent="0.35">
      <c r="E13581" s="113" t="s">
        <v>11593</v>
      </c>
      <c r="F13581" s="113" t="s">
        <v>23127</v>
      </c>
      <c r="G13581" s="113" t="s">
        <v>48665</v>
      </c>
      <c r="H13581" s="113" t="s">
        <v>30501</v>
      </c>
      <c r="I13581" s="113" t="s">
        <v>88264</v>
      </c>
    </row>
    <row r="13582" spans="5:9" ht="14.5" x14ac:dyDescent="0.35">
      <c r="E13582" s="113" t="s">
        <v>11592</v>
      </c>
      <c r="F13582" s="113" t="s">
        <v>23126</v>
      </c>
      <c r="G13582" s="113" t="s">
        <v>48664</v>
      </c>
      <c r="H13582" s="113" t="s">
        <v>30500</v>
      </c>
      <c r="I13582" s="113" t="s">
        <v>88263</v>
      </c>
    </row>
    <row r="13583" spans="5:9" ht="14.5" x14ac:dyDescent="0.35">
      <c r="E13583" s="113" t="s">
        <v>11591</v>
      </c>
      <c r="F13583" s="113" t="s">
        <v>23125</v>
      </c>
      <c r="G13583" s="113" t="s">
        <v>48663</v>
      </c>
      <c r="H13583" s="113" t="s">
        <v>30499</v>
      </c>
      <c r="I13583" s="113" t="s">
        <v>88262</v>
      </c>
    </row>
    <row r="13584" spans="5:9" ht="14.5" x14ac:dyDescent="0.35">
      <c r="E13584" s="113" t="s">
        <v>11590</v>
      </c>
      <c r="F13584" s="113" t="s">
        <v>23124</v>
      </c>
      <c r="G13584" s="113" t="s">
        <v>48662</v>
      </c>
      <c r="H13584" s="113" t="s">
        <v>30498</v>
      </c>
      <c r="I13584" s="113" t="s">
        <v>88261</v>
      </c>
    </row>
    <row r="13585" spans="5:9" ht="14.5" x14ac:dyDescent="0.35">
      <c r="E13585" s="113" t="s">
        <v>11589</v>
      </c>
      <c r="F13585" s="113" t="s">
        <v>23123</v>
      </c>
      <c r="G13585" s="113" t="s">
        <v>48661</v>
      </c>
      <c r="H13585" s="113" t="s">
        <v>30497</v>
      </c>
      <c r="I13585" s="113" t="s">
        <v>88260</v>
      </c>
    </row>
    <row r="13586" spans="5:9" ht="14.5" x14ac:dyDescent="0.35">
      <c r="E13586" s="113" t="s">
        <v>11588</v>
      </c>
      <c r="F13586" s="113" t="s">
        <v>23122</v>
      </c>
      <c r="G13586" s="113" t="s">
        <v>48660</v>
      </c>
      <c r="H13586" s="113" t="s">
        <v>30496</v>
      </c>
      <c r="I13586" s="113" t="s">
        <v>88259</v>
      </c>
    </row>
    <row r="13587" spans="5:9" ht="14.5" x14ac:dyDescent="0.35">
      <c r="E13587" s="113" t="s">
        <v>11587</v>
      </c>
      <c r="F13587" s="113" t="s">
        <v>23121</v>
      </c>
      <c r="G13587" s="113" t="s">
        <v>48659</v>
      </c>
      <c r="H13587" s="113" t="s">
        <v>30495</v>
      </c>
      <c r="I13587" s="113" t="s">
        <v>88258</v>
      </c>
    </row>
    <row r="13588" spans="5:9" ht="14.5" x14ac:dyDescent="0.35">
      <c r="E13588" s="113" t="s">
        <v>11586</v>
      </c>
      <c r="F13588" s="113" t="s">
        <v>23120</v>
      </c>
      <c r="G13588" s="113" t="s">
        <v>48658</v>
      </c>
      <c r="H13588" s="113" t="s">
        <v>30494</v>
      </c>
      <c r="I13588" s="113" t="s">
        <v>88257</v>
      </c>
    </row>
    <row r="13589" spans="5:9" ht="14.5" x14ac:dyDescent="0.35">
      <c r="E13589" s="113" t="s">
        <v>11585</v>
      </c>
      <c r="F13589" s="113" t="s">
        <v>23119</v>
      </c>
      <c r="G13589" s="113" t="s">
        <v>48657</v>
      </c>
      <c r="H13589" s="113" t="s">
        <v>49573</v>
      </c>
      <c r="I13589" s="113" t="s">
        <v>88256</v>
      </c>
    </row>
    <row r="13590" spans="5:9" ht="14.5" x14ac:dyDescent="0.35">
      <c r="E13590" s="113" t="s">
        <v>11584</v>
      </c>
      <c r="F13590" s="113" t="s">
        <v>23118</v>
      </c>
      <c r="G13590" s="113" t="s">
        <v>48656</v>
      </c>
      <c r="H13590" s="113" t="s">
        <v>104128</v>
      </c>
      <c r="I13590" s="113" t="s">
        <v>88255</v>
      </c>
    </row>
    <row r="13591" spans="5:9" ht="14.5" x14ac:dyDescent="0.35">
      <c r="E13591" s="113" t="s">
        <v>11583</v>
      </c>
      <c r="F13591" s="113" t="s">
        <v>23117</v>
      </c>
      <c r="G13591" s="113" t="s">
        <v>48655</v>
      </c>
      <c r="H13591" s="113" t="s">
        <v>104127</v>
      </c>
      <c r="I13591" s="113" t="s">
        <v>88254</v>
      </c>
    </row>
    <row r="13592" spans="5:9" ht="14.5" x14ac:dyDescent="0.35">
      <c r="E13592" s="113" t="s">
        <v>11582</v>
      </c>
      <c r="F13592" s="113" t="s">
        <v>23116</v>
      </c>
      <c r="G13592" s="113" t="s">
        <v>48654</v>
      </c>
      <c r="H13592" s="113" t="s">
        <v>104126</v>
      </c>
      <c r="I13592" s="113" t="s">
        <v>88253</v>
      </c>
    </row>
    <row r="13593" spans="5:9" ht="14.5" x14ac:dyDescent="0.35">
      <c r="E13593" s="113" t="s">
        <v>11581</v>
      </c>
      <c r="F13593" s="113" t="s">
        <v>23115</v>
      </c>
      <c r="G13593" s="113" t="s">
        <v>48653</v>
      </c>
      <c r="H13593" s="113" t="s">
        <v>119446</v>
      </c>
      <c r="I13593" s="113" t="s">
        <v>88252</v>
      </c>
    </row>
    <row r="13594" spans="5:9" ht="14.5" x14ac:dyDescent="0.35">
      <c r="E13594" s="113" t="s">
        <v>11580</v>
      </c>
      <c r="F13594" s="113" t="s">
        <v>23114</v>
      </c>
      <c r="G13594" s="113" t="s">
        <v>48652</v>
      </c>
      <c r="H13594" s="113" t="s">
        <v>119445</v>
      </c>
      <c r="I13594" s="113" t="s">
        <v>88251</v>
      </c>
    </row>
    <row r="13595" spans="5:9" ht="14.5" x14ac:dyDescent="0.35">
      <c r="E13595" s="113" t="s">
        <v>11579</v>
      </c>
      <c r="F13595" s="113" t="s">
        <v>23113</v>
      </c>
      <c r="G13595" s="113" t="s">
        <v>48651</v>
      </c>
      <c r="H13595" s="113" t="s">
        <v>119444</v>
      </c>
      <c r="I13595" s="113" t="s">
        <v>88250</v>
      </c>
    </row>
    <row r="13596" spans="5:9" ht="14.5" x14ac:dyDescent="0.35">
      <c r="E13596" s="113" t="s">
        <v>11578</v>
      </c>
      <c r="F13596" s="113" t="s">
        <v>23112</v>
      </c>
      <c r="G13596" s="113" t="s">
        <v>48650</v>
      </c>
      <c r="H13596" s="113" t="s">
        <v>119443</v>
      </c>
      <c r="I13596" s="113" t="s">
        <v>88249</v>
      </c>
    </row>
    <row r="13597" spans="5:9" ht="14.5" x14ac:dyDescent="0.35">
      <c r="E13597" s="113" t="s">
        <v>11577</v>
      </c>
      <c r="F13597" s="113" t="s">
        <v>23111</v>
      </c>
      <c r="G13597" s="113" t="s">
        <v>48649</v>
      </c>
      <c r="H13597" s="113" t="s">
        <v>104125</v>
      </c>
      <c r="I13597" s="113" t="s">
        <v>88248</v>
      </c>
    </row>
    <row r="13598" spans="5:9" ht="14.5" x14ac:dyDescent="0.35">
      <c r="E13598" s="113" t="s">
        <v>11576</v>
      </c>
      <c r="F13598" s="113" t="s">
        <v>23110</v>
      </c>
      <c r="G13598" s="113" t="s">
        <v>48648</v>
      </c>
      <c r="H13598" s="113" t="s">
        <v>104124</v>
      </c>
      <c r="I13598" s="113" t="s">
        <v>88247</v>
      </c>
    </row>
    <row r="13599" spans="5:9" ht="14.5" x14ac:dyDescent="0.35">
      <c r="E13599" s="113" t="s">
        <v>11575</v>
      </c>
      <c r="F13599" s="113" t="s">
        <v>23109</v>
      </c>
      <c r="G13599" s="113" t="s">
        <v>48647</v>
      </c>
      <c r="H13599" s="113" t="s">
        <v>104123</v>
      </c>
      <c r="I13599" s="113" t="s">
        <v>88246</v>
      </c>
    </row>
    <row r="13600" spans="5:9" ht="14.5" x14ac:dyDescent="0.35">
      <c r="E13600" s="113" t="s">
        <v>11574</v>
      </c>
      <c r="F13600" s="113" t="s">
        <v>23108</v>
      </c>
      <c r="G13600" s="113" t="s">
        <v>48646</v>
      </c>
      <c r="H13600" s="113" t="s">
        <v>104122</v>
      </c>
      <c r="I13600" s="113" t="s">
        <v>88245</v>
      </c>
    </row>
    <row r="13601" spans="5:9" ht="14.5" x14ac:dyDescent="0.35">
      <c r="E13601" s="113" t="s">
        <v>11573</v>
      </c>
      <c r="F13601" s="113" t="s">
        <v>23107</v>
      </c>
      <c r="G13601" s="113" t="s">
        <v>48645</v>
      </c>
      <c r="H13601" s="113" t="s">
        <v>104121</v>
      </c>
      <c r="I13601" s="113" t="s">
        <v>88244</v>
      </c>
    </row>
    <row r="13602" spans="5:9" ht="14.5" x14ac:dyDescent="0.35">
      <c r="E13602" s="113" t="s">
        <v>137439</v>
      </c>
      <c r="F13602" s="113" t="s">
        <v>23106</v>
      </c>
      <c r="G13602" s="113" t="s">
        <v>48644</v>
      </c>
      <c r="H13602" s="113" t="s">
        <v>104120</v>
      </c>
      <c r="I13602" s="113" t="s">
        <v>88243</v>
      </c>
    </row>
    <row r="13603" spans="5:9" ht="14.5" x14ac:dyDescent="0.35">
      <c r="E13603" s="113" t="s">
        <v>11572</v>
      </c>
      <c r="F13603" s="113" t="s">
        <v>23105</v>
      </c>
      <c r="G13603" s="113" t="s">
        <v>48643</v>
      </c>
      <c r="H13603" s="113" t="s">
        <v>104119</v>
      </c>
      <c r="I13603" s="113" t="s">
        <v>88242</v>
      </c>
    </row>
    <row r="13604" spans="5:9" ht="14.5" x14ac:dyDescent="0.35">
      <c r="E13604" s="113" t="s">
        <v>11571</v>
      </c>
      <c r="F13604" s="113" t="s">
        <v>23104</v>
      </c>
      <c r="G13604" s="113" t="s">
        <v>48642</v>
      </c>
      <c r="H13604" s="113" t="s">
        <v>104118</v>
      </c>
      <c r="I13604" s="113" t="s">
        <v>88241</v>
      </c>
    </row>
    <row r="13605" spans="5:9" ht="14.5" x14ac:dyDescent="0.35">
      <c r="E13605" s="113" t="s">
        <v>11570</v>
      </c>
      <c r="F13605" s="113" t="s">
        <v>23103</v>
      </c>
      <c r="G13605" s="113" t="s">
        <v>48641</v>
      </c>
      <c r="H13605" s="113" t="s">
        <v>104117</v>
      </c>
      <c r="I13605" s="113" t="s">
        <v>88240</v>
      </c>
    </row>
    <row r="13606" spans="5:9" ht="14.5" x14ac:dyDescent="0.35">
      <c r="E13606" s="113" t="s">
        <v>11569</v>
      </c>
      <c r="F13606" s="113" t="s">
        <v>23102</v>
      </c>
      <c r="G13606" s="113" t="s">
        <v>48640</v>
      </c>
      <c r="H13606" s="113" t="s">
        <v>104116</v>
      </c>
      <c r="I13606" s="113" t="s">
        <v>88239</v>
      </c>
    </row>
    <row r="13607" spans="5:9" ht="14.5" x14ac:dyDescent="0.35">
      <c r="E13607" s="113" t="s">
        <v>11568</v>
      </c>
      <c r="F13607" s="113" t="s">
        <v>23101</v>
      </c>
      <c r="G13607" s="113" t="s">
        <v>48639</v>
      </c>
      <c r="H13607" s="113" t="s">
        <v>104115</v>
      </c>
      <c r="I13607" s="113" t="s">
        <v>88238</v>
      </c>
    </row>
    <row r="13608" spans="5:9" ht="14.5" x14ac:dyDescent="0.35">
      <c r="E13608" s="113" t="s">
        <v>11567</v>
      </c>
      <c r="F13608" s="113" t="s">
        <v>23100</v>
      </c>
      <c r="G13608" s="113" t="s">
        <v>48638</v>
      </c>
      <c r="H13608" s="113" t="s">
        <v>104114</v>
      </c>
      <c r="I13608" s="113" t="s">
        <v>88237</v>
      </c>
    </row>
    <row r="13609" spans="5:9" ht="14.5" x14ac:dyDescent="0.35">
      <c r="E13609" s="113" t="s">
        <v>11566</v>
      </c>
      <c r="F13609" s="113" t="s">
        <v>49968</v>
      </c>
      <c r="G13609" s="113" t="s">
        <v>48637</v>
      </c>
      <c r="H13609" s="113" t="s">
        <v>104113</v>
      </c>
      <c r="I13609" s="113" t="s">
        <v>88236</v>
      </c>
    </row>
    <row r="13610" spans="5:9" ht="14.5" x14ac:dyDescent="0.35">
      <c r="E13610" s="113" t="s">
        <v>11565</v>
      </c>
      <c r="F13610" s="113" t="s">
        <v>23099</v>
      </c>
      <c r="G13610" s="113" t="s">
        <v>48636</v>
      </c>
      <c r="H13610" s="113" t="s">
        <v>104112</v>
      </c>
      <c r="I13610" s="113" t="s">
        <v>88235</v>
      </c>
    </row>
    <row r="13611" spans="5:9" ht="14.5" x14ac:dyDescent="0.35">
      <c r="E13611" s="113" t="s">
        <v>11564</v>
      </c>
      <c r="F13611" s="113" t="s">
        <v>23098</v>
      </c>
      <c r="G13611" s="113" t="s">
        <v>48635</v>
      </c>
      <c r="H13611" s="113" t="s">
        <v>104111</v>
      </c>
      <c r="I13611" s="113" t="s">
        <v>88234</v>
      </c>
    </row>
    <row r="13612" spans="5:9" ht="14.5" x14ac:dyDescent="0.35">
      <c r="E13612" s="113" t="s">
        <v>11563</v>
      </c>
      <c r="F13612" s="113" t="s">
        <v>23097</v>
      </c>
      <c r="G13612" s="113" t="s">
        <v>48634</v>
      </c>
      <c r="H13612" s="113" t="s">
        <v>104110</v>
      </c>
      <c r="I13612" s="113" t="s">
        <v>88233</v>
      </c>
    </row>
    <row r="13613" spans="5:9" ht="14.5" x14ac:dyDescent="0.35">
      <c r="E13613" s="113" t="s">
        <v>11562</v>
      </c>
      <c r="F13613" s="113" t="s">
        <v>23096</v>
      </c>
      <c r="G13613" s="113" t="s">
        <v>48633</v>
      </c>
      <c r="H13613" s="113" t="s">
        <v>104109</v>
      </c>
      <c r="I13613" s="113" t="s">
        <v>88232</v>
      </c>
    </row>
    <row r="13614" spans="5:9" ht="14.5" x14ac:dyDescent="0.35">
      <c r="E13614" s="113" t="s">
        <v>11561</v>
      </c>
      <c r="F13614" s="113" t="s">
        <v>23095</v>
      </c>
      <c r="G13614" s="113" t="s">
        <v>48632</v>
      </c>
      <c r="H13614" s="113" t="s">
        <v>104108</v>
      </c>
      <c r="I13614" s="113" t="s">
        <v>88231</v>
      </c>
    </row>
    <row r="13615" spans="5:9" ht="14.5" x14ac:dyDescent="0.35">
      <c r="E13615" s="113" t="s">
        <v>11560</v>
      </c>
      <c r="F13615" s="113" t="s">
        <v>23094</v>
      </c>
      <c r="G13615" s="113" t="s">
        <v>48631</v>
      </c>
      <c r="H13615" s="113" t="s">
        <v>104107</v>
      </c>
      <c r="I13615" s="113" t="s">
        <v>88230</v>
      </c>
    </row>
    <row r="13616" spans="5:9" ht="14.5" x14ac:dyDescent="0.35">
      <c r="E13616" s="113" t="s">
        <v>11559</v>
      </c>
      <c r="F13616" s="113" t="s">
        <v>23093</v>
      </c>
      <c r="G13616" s="113" t="s">
        <v>48630</v>
      </c>
      <c r="H13616" s="113" t="s">
        <v>104106</v>
      </c>
      <c r="I13616" s="113" t="s">
        <v>88229</v>
      </c>
    </row>
    <row r="13617" spans="5:9" ht="14.5" x14ac:dyDescent="0.35">
      <c r="E13617" s="113" t="s">
        <v>11558</v>
      </c>
      <c r="F13617" s="113" t="s">
        <v>23092</v>
      </c>
      <c r="G13617" s="113" t="s">
        <v>48629</v>
      </c>
      <c r="H13617" s="113" t="s">
        <v>104105</v>
      </c>
      <c r="I13617" s="113" t="s">
        <v>88228</v>
      </c>
    </row>
    <row r="13618" spans="5:9" ht="14.5" x14ac:dyDescent="0.35">
      <c r="E13618" s="113" t="s">
        <v>11557</v>
      </c>
      <c r="F13618" s="113" t="s">
        <v>23091</v>
      </c>
      <c r="G13618" s="113" t="s">
        <v>48628</v>
      </c>
      <c r="H13618" s="113" t="s">
        <v>104104</v>
      </c>
      <c r="I13618" s="113" t="s">
        <v>88227</v>
      </c>
    </row>
    <row r="13619" spans="5:9" ht="14.5" x14ac:dyDescent="0.35">
      <c r="E13619" s="113" t="s">
        <v>11556</v>
      </c>
      <c r="F13619" s="113" t="s">
        <v>23090</v>
      </c>
      <c r="G13619" s="113" t="s">
        <v>48627</v>
      </c>
      <c r="H13619" s="113" t="s">
        <v>104103</v>
      </c>
      <c r="I13619" s="113" t="s">
        <v>88226</v>
      </c>
    </row>
    <row r="13620" spans="5:9" ht="14.5" x14ac:dyDescent="0.35">
      <c r="E13620" s="113" t="s">
        <v>11555</v>
      </c>
      <c r="F13620" s="113" t="s">
        <v>23089</v>
      </c>
      <c r="G13620" s="113" t="s">
        <v>48626</v>
      </c>
      <c r="H13620" s="113" t="s">
        <v>104102</v>
      </c>
      <c r="I13620" s="113" t="s">
        <v>88225</v>
      </c>
    </row>
    <row r="13621" spans="5:9" ht="14.5" x14ac:dyDescent="0.35">
      <c r="E13621" s="113" t="s">
        <v>11554</v>
      </c>
      <c r="F13621" s="113" t="s">
        <v>23088</v>
      </c>
      <c r="G13621" s="113" t="s">
        <v>48625</v>
      </c>
      <c r="H13621" s="113" t="s">
        <v>104101</v>
      </c>
      <c r="I13621" s="113" t="s">
        <v>88224</v>
      </c>
    </row>
    <row r="13622" spans="5:9" ht="14.5" x14ac:dyDescent="0.35">
      <c r="E13622" s="113" t="s">
        <v>11553</v>
      </c>
      <c r="F13622" s="113" t="s">
        <v>23087</v>
      </c>
      <c r="G13622" s="113" t="s">
        <v>48624</v>
      </c>
      <c r="H13622" s="113" t="s">
        <v>104100</v>
      </c>
      <c r="I13622" s="113" t="s">
        <v>88223</v>
      </c>
    </row>
    <row r="13623" spans="5:9" ht="14.5" x14ac:dyDescent="0.35">
      <c r="E13623" s="113" t="s">
        <v>11552</v>
      </c>
      <c r="F13623" s="113" t="s">
        <v>23086</v>
      </c>
      <c r="G13623" s="113" t="s">
        <v>48623</v>
      </c>
      <c r="H13623" s="113" t="s">
        <v>104099</v>
      </c>
      <c r="I13623" s="113" t="s">
        <v>88222</v>
      </c>
    </row>
    <row r="13624" spans="5:9" ht="14.5" x14ac:dyDescent="0.35">
      <c r="E13624" s="113" t="s">
        <v>11551</v>
      </c>
      <c r="F13624" s="113" t="s">
        <v>23085</v>
      </c>
      <c r="G13624" s="113" t="s">
        <v>48622</v>
      </c>
      <c r="H13624" s="113" t="s">
        <v>104098</v>
      </c>
      <c r="I13624" s="113" t="s">
        <v>88221</v>
      </c>
    </row>
    <row r="13625" spans="5:9" ht="14.5" x14ac:dyDescent="0.35">
      <c r="E13625" s="113" t="s">
        <v>11550</v>
      </c>
      <c r="F13625" s="113" t="s">
        <v>23084</v>
      </c>
      <c r="G13625" s="113" t="s">
        <v>48621</v>
      </c>
      <c r="H13625" s="113" t="s">
        <v>104097</v>
      </c>
      <c r="I13625" s="113" t="s">
        <v>88220</v>
      </c>
    </row>
    <row r="13626" spans="5:9" ht="14.5" x14ac:dyDescent="0.35">
      <c r="E13626" s="113" t="s">
        <v>114366</v>
      </c>
      <c r="F13626" s="113" t="s">
        <v>23083</v>
      </c>
      <c r="G13626" s="113" t="s">
        <v>48620</v>
      </c>
      <c r="H13626" s="113" t="s">
        <v>104096</v>
      </c>
      <c r="I13626" s="113" t="s">
        <v>88219</v>
      </c>
    </row>
    <row r="13627" spans="5:9" ht="14.5" x14ac:dyDescent="0.35">
      <c r="E13627" s="113" t="s">
        <v>11549</v>
      </c>
      <c r="F13627" s="113" t="s">
        <v>23082</v>
      </c>
      <c r="G13627" s="113" t="s">
        <v>48619</v>
      </c>
      <c r="H13627" s="113" t="s">
        <v>104095</v>
      </c>
      <c r="I13627" s="113" t="s">
        <v>88218</v>
      </c>
    </row>
    <row r="13628" spans="5:9" ht="14.5" x14ac:dyDescent="0.35">
      <c r="E13628" s="113" t="s">
        <v>11548</v>
      </c>
      <c r="F13628" s="113" t="s">
        <v>23081</v>
      </c>
      <c r="G13628" s="113" t="s">
        <v>48618</v>
      </c>
      <c r="H13628" s="113" t="s">
        <v>104094</v>
      </c>
      <c r="I13628" s="113" t="s">
        <v>88217</v>
      </c>
    </row>
    <row r="13629" spans="5:9" ht="14.5" x14ac:dyDescent="0.35">
      <c r="E13629" s="113" t="s">
        <v>114365</v>
      </c>
      <c r="F13629" s="113" t="s">
        <v>23080</v>
      </c>
      <c r="G13629" s="113" t="s">
        <v>48617</v>
      </c>
      <c r="H13629" s="113" t="s">
        <v>104093</v>
      </c>
      <c r="I13629" s="113" t="s">
        <v>88216</v>
      </c>
    </row>
    <row r="13630" spans="5:9" ht="14.5" x14ac:dyDescent="0.35">
      <c r="E13630" s="113" t="s">
        <v>11547</v>
      </c>
      <c r="F13630" s="113" t="s">
        <v>23079</v>
      </c>
      <c r="G13630" s="113" t="s">
        <v>48616</v>
      </c>
      <c r="H13630" s="113" t="s">
        <v>104092</v>
      </c>
      <c r="I13630" s="113" t="s">
        <v>88215</v>
      </c>
    </row>
    <row r="13631" spans="5:9" ht="14.5" x14ac:dyDescent="0.35">
      <c r="E13631" s="113" t="s">
        <v>11546</v>
      </c>
      <c r="F13631" s="113" t="s">
        <v>23078</v>
      </c>
      <c r="G13631" s="113" t="s">
        <v>48615</v>
      </c>
      <c r="H13631" s="113" t="s">
        <v>104091</v>
      </c>
      <c r="I13631" s="113" t="s">
        <v>88214</v>
      </c>
    </row>
    <row r="13632" spans="5:9" ht="14.5" x14ac:dyDescent="0.35">
      <c r="E13632" s="113" t="s">
        <v>114364</v>
      </c>
      <c r="F13632" s="113" t="s">
        <v>23077</v>
      </c>
      <c r="G13632" s="113" t="s">
        <v>48614</v>
      </c>
      <c r="H13632" s="113" t="s">
        <v>104090</v>
      </c>
      <c r="I13632" s="113" t="s">
        <v>88213</v>
      </c>
    </row>
    <row r="13633" spans="5:9" ht="14.5" x14ac:dyDescent="0.35">
      <c r="E13633" s="113" t="s">
        <v>11545</v>
      </c>
      <c r="F13633" s="113" t="s">
        <v>23076</v>
      </c>
      <c r="G13633" s="113" t="s">
        <v>110024</v>
      </c>
      <c r="H13633" s="113" t="s">
        <v>49684</v>
      </c>
      <c r="I13633" s="113" t="s">
        <v>88212</v>
      </c>
    </row>
    <row r="13634" spans="5:9" ht="14.5" x14ac:dyDescent="0.35">
      <c r="E13634" s="113" t="s">
        <v>128346</v>
      </c>
      <c r="F13634" s="113" t="s">
        <v>23075</v>
      </c>
      <c r="G13634" s="113" t="s">
        <v>48613</v>
      </c>
      <c r="H13634" s="113" t="s">
        <v>104089</v>
      </c>
      <c r="I13634" s="113" t="s">
        <v>88211</v>
      </c>
    </row>
    <row r="13635" spans="5:9" ht="14.5" x14ac:dyDescent="0.35">
      <c r="E13635" s="113" t="s">
        <v>11544</v>
      </c>
      <c r="F13635" s="113" t="s">
        <v>23074</v>
      </c>
      <c r="G13635" s="113" t="s">
        <v>48612</v>
      </c>
      <c r="H13635" s="113" t="s">
        <v>104088</v>
      </c>
      <c r="I13635" s="113" t="s">
        <v>88210</v>
      </c>
    </row>
    <row r="13636" spans="5:9" ht="14.5" x14ac:dyDescent="0.35">
      <c r="E13636" s="113" t="s">
        <v>11543</v>
      </c>
      <c r="F13636" s="113" t="s">
        <v>23073</v>
      </c>
      <c r="G13636" s="113" t="s">
        <v>48611</v>
      </c>
      <c r="H13636" s="113" t="s">
        <v>104087</v>
      </c>
      <c r="I13636" s="113" t="s">
        <v>88209</v>
      </c>
    </row>
    <row r="13637" spans="5:9" ht="14.5" x14ac:dyDescent="0.35">
      <c r="E13637" s="113" t="s">
        <v>11542</v>
      </c>
      <c r="F13637" s="113" t="s">
        <v>23072</v>
      </c>
      <c r="G13637" s="113" t="s">
        <v>48610</v>
      </c>
      <c r="H13637" s="113" t="s">
        <v>139981</v>
      </c>
      <c r="I13637" s="113" t="s">
        <v>88208</v>
      </c>
    </row>
    <row r="13638" spans="5:9" ht="14.5" x14ac:dyDescent="0.35">
      <c r="E13638" s="113" t="s">
        <v>11541</v>
      </c>
      <c r="F13638" s="113" t="s">
        <v>23071</v>
      </c>
      <c r="G13638" s="113" t="s">
        <v>48609</v>
      </c>
      <c r="H13638" s="113" t="s">
        <v>139980</v>
      </c>
      <c r="I13638" s="113" t="s">
        <v>88207</v>
      </c>
    </row>
    <row r="13639" spans="5:9" ht="14.5" x14ac:dyDescent="0.35">
      <c r="E13639" s="113" t="s">
        <v>11540</v>
      </c>
      <c r="F13639" s="113" t="s">
        <v>23070</v>
      </c>
      <c r="G13639" s="113" t="s">
        <v>48608</v>
      </c>
      <c r="H13639" s="113" t="s">
        <v>129177</v>
      </c>
      <c r="I13639" s="113" t="s">
        <v>88206</v>
      </c>
    </row>
    <row r="13640" spans="5:9" ht="14.5" x14ac:dyDescent="0.35">
      <c r="E13640" s="113" t="s">
        <v>11539</v>
      </c>
      <c r="F13640" s="113" t="s">
        <v>23069</v>
      </c>
      <c r="G13640" s="113" t="s">
        <v>48607</v>
      </c>
      <c r="H13640" s="113" t="s">
        <v>129178</v>
      </c>
      <c r="I13640" s="113" t="s">
        <v>88205</v>
      </c>
    </row>
    <row r="13641" spans="5:9" ht="14.5" x14ac:dyDescent="0.35">
      <c r="E13641" s="113" t="s">
        <v>11538</v>
      </c>
      <c r="F13641" s="113" t="s">
        <v>23068</v>
      </c>
      <c r="G13641" s="113" t="s">
        <v>48606</v>
      </c>
      <c r="H13641" s="113" t="s">
        <v>138611</v>
      </c>
      <c r="I13641" s="113" t="s">
        <v>88204</v>
      </c>
    </row>
    <row r="13642" spans="5:9" ht="14.5" x14ac:dyDescent="0.35">
      <c r="E13642" s="113" t="s">
        <v>11537</v>
      </c>
      <c r="F13642" s="113" t="s">
        <v>23067</v>
      </c>
      <c r="G13642" s="113" t="s">
        <v>48605</v>
      </c>
      <c r="H13642" s="113" t="s">
        <v>138612</v>
      </c>
      <c r="I13642" s="113" t="s">
        <v>88203</v>
      </c>
    </row>
    <row r="13643" spans="5:9" ht="14.5" x14ac:dyDescent="0.35">
      <c r="E13643" s="113" t="s">
        <v>11536</v>
      </c>
      <c r="F13643" s="113" t="s">
        <v>23066</v>
      </c>
      <c r="G13643" s="113" t="s">
        <v>48604</v>
      </c>
      <c r="H13643" s="113" t="s">
        <v>125836</v>
      </c>
      <c r="I13643" s="113" t="s">
        <v>88202</v>
      </c>
    </row>
    <row r="13644" spans="5:9" ht="14.5" x14ac:dyDescent="0.35">
      <c r="E13644" s="113" t="s">
        <v>11535</v>
      </c>
      <c r="F13644" s="113" t="s">
        <v>23065</v>
      </c>
      <c r="G13644" s="113" t="s">
        <v>48603</v>
      </c>
      <c r="H13644" s="113" t="s">
        <v>125837</v>
      </c>
      <c r="I13644" s="113" t="s">
        <v>88201</v>
      </c>
    </row>
    <row r="13645" spans="5:9" ht="14.5" x14ac:dyDescent="0.35">
      <c r="E13645" s="113" t="s">
        <v>11534</v>
      </c>
      <c r="F13645" s="113" t="s">
        <v>23064</v>
      </c>
      <c r="G13645" s="113" t="s">
        <v>48602</v>
      </c>
      <c r="H13645" s="113" t="s">
        <v>125838</v>
      </c>
      <c r="I13645" s="113" t="s">
        <v>88200</v>
      </c>
    </row>
    <row r="13646" spans="5:9" ht="14.5" x14ac:dyDescent="0.35">
      <c r="E13646" s="113" t="s">
        <v>11533</v>
      </c>
      <c r="F13646" s="113" t="s">
        <v>23063</v>
      </c>
      <c r="G13646" s="113" t="s">
        <v>48601</v>
      </c>
      <c r="H13646" s="113" t="s">
        <v>125839</v>
      </c>
      <c r="I13646" s="113" t="s">
        <v>88199</v>
      </c>
    </row>
    <row r="13647" spans="5:9" ht="14.5" x14ac:dyDescent="0.35">
      <c r="E13647" s="113" t="s">
        <v>11532</v>
      </c>
      <c r="F13647" s="113" t="s">
        <v>23062</v>
      </c>
      <c r="G13647" s="113" t="s">
        <v>48600</v>
      </c>
      <c r="H13647" s="113" t="s">
        <v>129179</v>
      </c>
      <c r="I13647" s="113" t="s">
        <v>88198</v>
      </c>
    </row>
    <row r="13648" spans="5:9" ht="14.5" x14ac:dyDescent="0.35">
      <c r="E13648" s="113" t="s">
        <v>11531</v>
      </c>
      <c r="F13648" s="113" t="s">
        <v>23061</v>
      </c>
      <c r="G13648" s="113" t="s">
        <v>48599</v>
      </c>
      <c r="H13648" s="113" t="s">
        <v>137606</v>
      </c>
      <c r="I13648" s="113" t="s">
        <v>88197</v>
      </c>
    </row>
    <row r="13649" spans="5:9" ht="14.5" x14ac:dyDescent="0.35">
      <c r="E13649" s="113" t="s">
        <v>11530</v>
      </c>
      <c r="F13649" s="113" t="s">
        <v>23060</v>
      </c>
      <c r="G13649" s="113" t="s">
        <v>48598</v>
      </c>
      <c r="H13649" s="113" t="s">
        <v>125840</v>
      </c>
      <c r="I13649" s="113" t="s">
        <v>88196</v>
      </c>
    </row>
    <row r="13650" spans="5:9" ht="14.5" x14ac:dyDescent="0.35">
      <c r="E13650" s="113" t="s">
        <v>11529</v>
      </c>
      <c r="F13650" s="113" t="s">
        <v>23059</v>
      </c>
      <c r="G13650" s="113" t="s">
        <v>48597</v>
      </c>
      <c r="H13650" s="113" t="s">
        <v>125841</v>
      </c>
      <c r="I13650" s="113" t="s">
        <v>88195</v>
      </c>
    </row>
    <row r="13651" spans="5:9" ht="14.5" x14ac:dyDescent="0.35">
      <c r="E13651" s="113" t="s">
        <v>11528</v>
      </c>
      <c r="F13651" s="113" t="s">
        <v>23058</v>
      </c>
      <c r="G13651" s="113" t="s">
        <v>48596</v>
      </c>
      <c r="H13651" s="113" t="s">
        <v>125842</v>
      </c>
      <c r="I13651" s="113" t="s">
        <v>88194</v>
      </c>
    </row>
    <row r="13652" spans="5:9" ht="14.5" x14ac:dyDescent="0.35">
      <c r="E13652" s="113" t="s">
        <v>11527</v>
      </c>
      <c r="F13652" s="113" t="s">
        <v>23057</v>
      </c>
      <c r="G13652" s="113" t="s">
        <v>48595</v>
      </c>
      <c r="H13652" s="113" t="s">
        <v>125843</v>
      </c>
      <c r="I13652" s="113" t="s">
        <v>88193</v>
      </c>
    </row>
    <row r="13653" spans="5:9" ht="14.5" x14ac:dyDescent="0.35">
      <c r="E13653" s="113" t="s">
        <v>11526</v>
      </c>
      <c r="F13653" s="113" t="s">
        <v>23056</v>
      </c>
      <c r="G13653" s="113" t="s">
        <v>110023</v>
      </c>
      <c r="H13653" s="113" t="s">
        <v>125844</v>
      </c>
      <c r="I13653" s="113" t="s">
        <v>88192</v>
      </c>
    </row>
    <row r="13654" spans="5:9" ht="14.5" x14ac:dyDescent="0.35">
      <c r="E13654" s="113" t="s">
        <v>11525</v>
      </c>
      <c r="F13654" s="113" t="s">
        <v>23055</v>
      </c>
      <c r="G13654" s="113" t="s">
        <v>48594</v>
      </c>
      <c r="H13654" s="113" t="s">
        <v>125845</v>
      </c>
      <c r="I13654" s="113" t="s">
        <v>88191</v>
      </c>
    </row>
    <row r="13655" spans="5:9" ht="14.5" x14ac:dyDescent="0.35">
      <c r="E13655" s="113" t="s">
        <v>11524</v>
      </c>
      <c r="F13655" s="113" t="s">
        <v>23054</v>
      </c>
      <c r="G13655" s="113" t="s">
        <v>48593</v>
      </c>
      <c r="H13655" s="113" t="s">
        <v>125846</v>
      </c>
      <c r="I13655" s="113" t="s">
        <v>88190</v>
      </c>
    </row>
    <row r="13656" spans="5:9" ht="14.5" x14ac:dyDescent="0.35">
      <c r="E13656" s="113" t="s">
        <v>11523</v>
      </c>
      <c r="F13656" s="113" t="s">
        <v>23053</v>
      </c>
      <c r="G13656" s="113" t="s">
        <v>48592</v>
      </c>
      <c r="H13656" s="113" t="s">
        <v>129180</v>
      </c>
      <c r="I13656" s="113" t="s">
        <v>88189</v>
      </c>
    </row>
    <row r="13657" spans="5:9" ht="14.5" x14ac:dyDescent="0.35">
      <c r="E13657" s="113" t="s">
        <v>11522</v>
      </c>
      <c r="F13657" s="113" t="s">
        <v>23052</v>
      </c>
      <c r="G13657" s="113" t="s">
        <v>48591</v>
      </c>
      <c r="H13657" s="113" t="s">
        <v>125847</v>
      </c>
      <c r="I13657" s="113" t="s">
        <v>88188</v>
      </c>
    </row>
    <row r="13658" spans="5:9" ht="14.5" x14ac:dyDescent="0.35">
      <c r="E13658" s="113" t="s">
        <v>11521</v>
      </c>
      <c r="F13658" s="113" t="s">
        <v>23051</v>
      </c>
      <c r="G13658" s="113" t="s">
        <v>48590</v>
      </c>
      <c r="H13658" s="113" t="s">
        <v>127814</v>
      </c>
      <c r="I13658" s="113" t="s">
        <v>88187</v>
      </c>
    </row>
    <row r="13659" spans="5:9" ht="14.5" x14ac:dyDescent="0.35">
      <c r="E13659" s="113" t="s">
        <v>11520</v>
      </c>
      <c r="F13659" s="113" t="s">
        <v>23050</v>
      </c>
      <c r="G13659" s="113" t="s">
        <v>48589</v>
      </c>
      <c r="H13659" s="113" t="s">
        <v>127815</v>
      </c>
      <c r="I13659" s="113" t="s">
        <v>88186</v>
      </c>
    </row>
    <row r="13660" spans="5:9" ht="14.5" x14ac:dyDescent="0.35">
      <c r="E13660" s="113" t="s">
        <v>128347</v>
      </c>
      <c r="F13660" s="113" t="s">
        <v>23049</v>
      </c>
      <c r="G13660" s="113" t="s">
        <v>48588</v>
      </c>
      <c r="H13660" s="113" t="s">
        <v>127816</v>
      </c>
      <c r="I13660" s="113" t="s">
        <v>88185</v>
      </c>
    </row>
    <row r="13661" spans="5:9" ht="14.5" x14ac:dyDescent="0.35">
      <c r="E13661" s="113" t="s">
        <v>11519</v>
      </c>
      <c r="F13661" s="113" t="s">
        <v>23048</v>
      </c>
      <c r="G13661" s="113" t="s">
        <v>48587</v>
      </c>
      <c r="H13661" s="113" t="s">
        <v>125848</v>
      </c>
      <c r="I13661" s="113" t="s">
        <v>88184</v>
      </c>
    </row>
    <row r="13662" spans="5:9" ht="14.5" x14ac:dyDescent="0.35">
      <c r="E13662" s="113" t="s">
        <v>11518</v>
      </c>
      <c r="F13662" s="113" t="s">
        <v>23047</v>
      </c>
      <c r="G13662" s="113" t="s">
        <v>48586</v>
      </c>
      <c r="H13662" s="113" t="s">
        <v>129181</v>
      </c>
      <c r="I13662" s="113" t="s">
        <v>88183</v>
      </c>
    </row>
    <row r="13663" spans="5:9" ht="14.5" x14ac:dyDescent="0.35">
      <c r="E13663" s="113" t="s">
        <v>11517</v>
      </c>
      <c r="F13663" s="113" t="s">
        <v>23046</v>
      </c>
      <c r="G13663" s="113" t="s">
        <v>48585</v>
      </c>
      <c r="H13663" s="113" t="s">
        <v>125849</v>
      </c>
      <c r="I13663" s="113" t="s">
        <v>88182</v>
      </c>
    </row>
    <row r="13664" spans="5:9" ht="14.5" x14ac:dyDescent="0.35">
      <c r="E13664" s="113" t="s">
        <v>11516</v>
      </c>
      <c r="F13664" s="113" t="s">
        <v>23045</v>
      </c>
      <c r="G13664" s="113" t="s">
        <v>48584</v>
      </c>
      <c r="H13664" s="113" t="s">
        <v>122872</v>
      </c>
      <c r="I13664" s="113" t="s">
        <v>88181</v>
      </c>
    </row>
    <row r="13665" spans="5:9" ht="14.5" x14ac:dyDescent="0.35">
      <c r="E13665" s="113" t="s">
        <v>11515</v>
      </c>
      <c r="F13665" s="113" t="s">
        <v>23044</v>
      </c>
      <c r="G13665" s="113" t="s">
        <v>48583</v>
      </c>
      <c r="H13665" s="113" t="s">
        <v>122871</v>
      </c>
      <c r="I13665" s="113" t="s">
        <v>88180</v>
      </c>
    </row>
    <row r="13666" spans="5:9" ht="14.5" x14ac:dyDescent="0.35">
      <c r="E13666" s="113" t="s">
        <v>11514</v>
      </c>
      <c r="F13666" s="113" t="s">
        <v>23043</v>
      </c>
      <c r="G13666" s="113" t="s">
        <v>48582</v>
      </c>
      <c r="H13666" s="113" t="s">
        <v>122870</v>
      </c>
      <c r="I13666" s="113" t="s">
        <v>88179</v>
      </c>
    </row>
    <row r="13667" spans="5:9" ht="14.5" x14ac:dyDescent="0.35">
      <c r="E13667" s="113" t="s">
        <v>11513</v>
      </c>
      <c r="F13667" s="113" t="s">
        <v>23042</v>
      </c>
      <c r="G13667" s="113" t="s">
        <v>48581</v>
      </c>
      <c r="H13667" s="113" t="s">
        <v>122869</v>
      </c>
      <c r="I13667" s="113" t="s">
        <v>88178</v>
      </c>
    </row>
    <row r="13668" spans="5:9" ht="14.5" x14ac:dyDescent="0.35">
      <c r="E13668" s="113" t="s">
        <v>11512</v>
      </c>
      <c r="F13668" s="113" t="s">
        <v>23041</v>
      </c>
      <c r="G13668" s="113" t="s">
        <v>48580</v>
      </c>
      <c r="H13668" s="113" t="s">
        <v>122868</v>
      </c>
      <c r="I13668" s="113" t="s">
        <v>88177</v>
      </c>
    </row>
    <row r="13669" spans="5:9" ht="14.5" x14ac:dyDescent="0.35">
      <c r="E13669" s="113" t="s">
        <v>11511</v>
      </c>
      <c r="F13669" s="113" t="s">
        <v>23040</v>
      </c>
      <c r="G13669" s="113" t="s">
        <v>48579</v>
      </c>
      <c r="H13669" s="113" t="s">
        <v>122867</v>
      </c>
      <c r="I13669" s="113" t="s">
        <v>88176</v>
      </c>
    </row>
    <row r="13670" spans="5:9" ht="14.5" x14ac:dyDescent="0.35">
      <c r="E13670" s="113" t="s">
        <v>11510</v>
      </c>
      <c r="F13670" s="113" t="s">
        <v>23039</v>
      </c>
      <c r="G13670" s="113" t="s">
        <v>48578</v>
      </c>
      <c r="H13670" s="113" t="s">
        <v>121185</v>
      </c>
      <c r="I13670" s="113" t="s">
        <v>88175</v>
      </c>
    </row>
    <row r="13671" spans="5:9" ht="14.5" x14ac:dyDescent="0.35">
      <c r="E13671" s="113" t="s">
        <v>11509</v>
      </c>
      <c r="F13671" s="113" t="s">
        <v>23038</v>
      </c>
      <c r="G13671" s="113" t="s">
        <v>48577</v>
      </c>
      <c r="H13671" s="113" t="s">
        <v>121184</v>
      </c>
      <c r="I13671" s="113" t="s">
        <v>88174</v>
      </c>
    </row>
    <row r="13672" spans="5:9" ht="14.5" x14ac:dyDescent="0.35">
      <c r="E13672" s="113" t="s">
        <v>11508</v>
      </c>
      <c r="F13672" s="113" t="s">
        <v>23037</v>
      </c>
      <c r="G13672" s="113" t="s">
        <v>48576</v>
      </c>
      <c r="H13672" s="113" t="s">
        <v>119451</v>
      </c>
      <c r="I13672" s="113" t="s">
        <v>88173</v>
      </c>
    </row>
    <row r="13673" spans="5:9" ht="14.5" x14ac:dyDescent="0.35">
      <c r="E13673" s="113" t="s">
        <v>11507</v>
      </c>
      <c r="F13673" s="113" t="s">
        <v>23036</v>
      </c>
      <c r="G13673" s="113" t="s">
        <v>48575</v>
      </c>
      <c r="H13673" s="113" t="s">
        <v>119450</v>
      </c>
      <c r="I13673" s="113" t="s">
        <v>88172</v>
      </c>
    </row>
    <row r="13674" spans="5:9" ht="14.5" x14ac:dyDescent="0.35">
      <c r="E13674" s="113" t="s">
        <v>11506</v>
      </c>
      <c r="F13674" s="113" t="s">
        <v>23035</v>
      </c>
      <c r="G13674" s="113" t="s">
        <v>48574</v>
      </c>
      <c r="H13674" s="113" t="s">
        <v>121183</v>
      </c>
      <c r="I13674" s="113" t="s">
        <v>88171</v>
      </c>
    </row>
    <row r="13675" spans="5:9" ht="14.5" x14ac:dyDescent="0.35">
      <c r="E13675" s="113" t="s">
        <v>11505</v>
      </c>
      <c r="F13675" s="113" t="s">
        <v>23034</v>
      </c>
      <c r="G13675" s="113" t="s">
        <v>48573</v>
      </c>
      <c r="H13675" s="113" t="s">
        <v>127817</v>
      </c>
      <c r="I13675" s="113" t="s">
        <v>88170</v>
      </c>
    </row>
    <row r="13676" spans="5:9" ht="14.5" x14ac:dyDescent="0.35">
      <c r="E13676" s="113" t="s">
        <v>11504</v>
      </c>
      <c r="F13676" s="113" t="s">
        <v>23033</v>
      </c>
      <c r="G13676" s="113" t="s">
        <v>48572</v>
      </c>
      <c r="H13676" s="113" t="s">
        <v>122866</v>
      </c>
      <c r="I13676" s="113" t="s">
        <v>88169</v>
      </c>
    </row>
    <row r="13677" spans="5:9" ht="14.5" x14ac:dyDescent="0.35">
      <c r="E13677" s="113" t="s">
        <v>11503</v>
      </c>
      <c r="F13677" s="113" t="s">
        <v>23032</v>
      </c>
      <c r="G13677" s="113" t="s">
        <v>48571</v>
      </c>
      <c r="H13677" s="113" t="s">
        <v>121182</v>
      </c>
      <c r="I13677" s="113" t="s">
        <v>88168</v>
      </c>
    </row>
    <row r="13678" spans="5:9" ht="14.5" x14ac:dyDescent="0.35">
      <c r="E13678" s="113" t="s">
        <v>11502</v>
      </c>
      <c r="F13678" s="113" t="s">
        <v>23031</v>
      </c>
      <c r="G13678" s="113" t="s">
        <v>48570</v>
      </c>
      <c r="H13678" s="113" t="s">
        <v>119449</v>
      </c>
      <c r="I13678" s="113" t="s">
        <v>88167</v>
      </c>
    </row>
    <row r="13679" spans="5:9" ht="14.5" x14ac:dyDescent="0.35">
      <c r="E13679" s="113" t="s">
        <v>107072</v>
      </c>
      <c r="F13679" s="113" t="s">
        <v>23030</v>
      </c>
      <c r="G13679" s="113" t="s">
        <v>48569</v>
      </c>
      <c r="H13679" s="113" t="s">
        <v>119448</v>
      </c>
      <c r="I13679" s="113" t="s">
        <v>88166</v>
      </c>
    </row>
    <row r="13680" spans="5:9" ht="14.5" x14ac:dyDescent="0.35">
      <c r="E13680" s="113" t="s">
        <v>11501</v>
      </c>
      <c r="F13680" s="113" t="s">
        <v>23029</v>
      </c>
      <c r="G13680" s="113" t="s">
        <v>48568</v>
      </c>
      <c r="H13680" s="113" t="s">
        <v>116413</v>
      </c>
      <c r="I13680" s="113" t="s">
        <v>88165</v>
      </c>
    </row>
    <row r="13681" spans="5:9" ht="14.5" x14ac:dyDescent="0.35">
      <c r="E13681" s="113" t="s">
        <v>11500</v>
      </c>
      <c r="F13681" s="113" t="s">
        <v>23028</v>
      </c>
      <c r="G13681" s="113" t="s">
        <v>48567</v>
      </c>
      <c r="H13681" s="113" t="s">
        <v>116412</v>
      </c>
      <c r="I13681" s="113" t="s">
        <v>88164</v>
      </c>
    </row>
    <row r="13682" spans="5:9" ht="14.5" x14ac:dyDescent="0.35">
      <c r="E13682" s="113" t="s">
        <v>107071</v>
      </c>
      <c r="F13682" s="113" t="s">
        <v>23027</v>
      </c>
      <c r="G13682" s="113" t="s">
        <v>48566</v>
      </c>
      <c r="H13682" s="113" t="s">
        <v>116411</v>
      </c>
      <c r="I13682" s="113" t="s">
        <v>88163</v>
      </c>
    </row>
    <row r="13683" spans="5:9" ht="14.5" x14ac:dyDescent="0.35">
      <c r="E13683" s="113" t="s">
        <v>117303</v>
      </c>
      <c r="F13683" s="113" t="s">
        <v>23026</v>
      </c>
      <c r="G13683" s="113" t="s">
        <v>48565</v>
      </c>
      <c r="H13683" s="113" t="s">
        <v>116410</v>
      </c>
      <c r="I13683" s="113" t="s">
        <v>88162</v>
      </c>
    </row>
    <row r="13684" spans="5:9" ht="14.5" x14ac:dyDescent="0.35">
      <c r="E13684" s="113" t="s">
        <v>11499</v>
      </c>
      <c r="F13684" s="113" t="s">
        <v>23025</v>
      </c>
      <c r="G13684" s="113" t="s">
        <v>48564</v>
      </c>
      <c r="H13684" s="113" t="s">
        <v>115456</v>
      </c>
      <c r="I13684" s="113" t="s">
        <v>88161</v>
      </c>
    </row>
    <row r="13685" spans="5:9" ht="14.5" x14ac:dyDescent="0.35">
      <c r="E13685" s="113" t="s">
        <v>11498</v>
      </c>
      <c r="F13685" s="113" t="s">
        <v>23024</v>
      </c>
      <c r="G13685" s="113" t="s">
        <v>48563</v>
      </c>
      <c r="H13685" s="113" t="s">
        <v>115455</v>
      </c>
      <c r="I13685" s="113" t="s">
        <v>88160</v>
      </c>
    </row>
    <row r="13686" spans="5:9" ht="14.5" x14ac:dyDescent="0.35">
      <c r="E13686" s="113" t="s">
        <v>11497</v>
      </c>
      <c r="F13686" s="113" t="s">
        <v>23023</v>
      </c>
      <c r="G13686" s="113" t="s">
        <v>48562</v>
      </c>
      <c r="H13686" s="113" t="s">
        <v>116409</v>
      </c>
      <c r="I13686" s="113" t="s">
        <v>88159</v>
      </c>
    </row>
    <row r="13687" spans="5:9" ht="14.5" x14ac:dyDescent="0.35">
      <c r="E13687" s="113" t="s">
        <v>11496</v>
      </c>
      <c r="F13687" s="113" t="s">
        <v>23022</v>
      </c>
      <c r="G13687" s="113" t="s">
        <v>48561</v>
      </c>
      <c r="H13687" s="113" t="s">
        <v>115454</v>
      </c>
      <c r="I13687" s="113" t="s">
        <v>88158</v>
      </c>
    </row>
    <row r="13688" spans="5:9" ht="14.5" x14ac:dyDescent="0.35">
      <c r="E13688" s="113" t="s">
        <v>11495</v>
      </c>
      <c r="F13688" s="113" t="s">
        <v>23021</v>
      </c>
      <c r="G13688" s="113" t="s">
        <v>48560</v>
      </c>
      <c r="H13688" s="113" t="s">
        <v>115453</v>
      </c>
      <c r="I13688" s="113" t="s">
        <v>88157</v>
      </c>
    </row>
    <row r="13689" spans="5:9" ht="14.5" x14ac:dyDescent="0.35">
      <c r="E13689" s="113" t="s">
        <v>11494</v>
      </c>
      <c r="F13689" s="113" t="s">
        <v>23020</v>
      </c>
      <c r="G13689" s="113" t="s">
        <v>48559</v>
      </c>
      <c r="H13689" s="113" t="s">
        <v>110907</v>
      </c>
      <c r="I13689" s="113" t="s">
        <v>88156</v>
      </c>
    </row>
    <row r="13690" spans="5:9" ht="14.5" x14ac:dyDescent="0.35">
      <c r="E13690" s="113" t="s">
        <v>11493</v>
      </c>
      <c r="F13690" s="113" t="s">
        <v>23019</v>
      </c>
      <c r="G13690" s="113" t="s">
        <v>48558</v>
      </c>
      <c r="H13690" s="113" t="s">
        <v>110906</v>
      </c>
      <c r="I13690" s="113" t="s">
        <v>88155</v>
      </c>
    </row>
    <row r="13691" spans="5:9" ht="14.5" x14ac:dyDescent="0.35">
      <c r="E13691" s="113" t="s">
        <v>11492</v>
      </c>
      <c r="F13691" s="113" t="s">
        <v>49570</v>
      </c>
      <c r="G13691" s="113" t="s">
        <v>48557</v>
      </c>
      <c r="H13691" s="113" t="s">
        <v>115452</v>
      </c>
      <c r="I13691" s="113" t="s">
        <v>88154</v>
      </c>
    </row>
    <row r="13692" spans="5:9" ht="14.5" x14ac:dyDescent="0.35">
      <c r="E13692" s="113" t="s">
        <v>116083</v>
      </c>
      <c r="F13692" s="113" t="s">
        <v>30352</v>
      </c>
      <c r="G13692" s="113" t="s">
        <v>48556</v>
      </c>
      <c r="H13692" s="113" t="s">
        <v>110905</v>
      </c>
      <c r="I13692" s="113" t="s">
        <v>88153</v>
      </c>
    </row>
    <row r="13693" spans="5:9" ht="14.5" x14ac:dyDescent="0.35">
      <c r="E13693" s="113" t="s">
        <v>11491</v>
      </c>
      <c r="F13693" s="113" t="s">
        <v>128645</v>
      </c>
      <c r="G13693" s="113" t="s">
        <v>48555</v>
      </c>
      <c r="H13693" s="113" t="s">
        <v>110904</v>
      </c>
      <c r="I13693" s="113" t="s">
        <v>88152</v>
      </c>
    </row>
    <row r="13694" spans="5:9" ht="14.5" x14ac:dyDescent="0.35">
      <c r="E13694" s="113" t="s">
        <v>11490</v>
      </c>
      <c r="F13694" s="113" t="s">
        <v>117598</v>
      </c>
      <c r="G13694" s="113" t="s">
        <v>48554</v>
      </c>
      <c r="H13694" s="113" t="s">
        <v>110903</v>
      </c>
      <c r="I13694" s="113" t="s">
        <v>88151</v>
      </c>
    </row>
    <row r="13695" spans="5:9" ht="14.5" x14ac:dyDescent="0.35">
      <c r="E13695" s="113" t="s">
        <v>11489</v>
      </c>
      <c r="F13695" s="113" t="s">
        <v>108526</v>
      </c>
      <c r="G13695" s="113" t="s">
        <v>48553</v>
      </c>
      <c r="H13695" s="113" t="s">
        <v>110902</v>
      </c>
      <c r="I13695" s="113" t="s">
        <v>88150</v>
      </c>
    </row>
    <row r="13696" spans="5:9" ht="14.5" x14ac:dyDescent="0.35">
      <c r="E13696" s="113" t="s">
        <v>11488</v>
      </c>
      <c r="F13696" s="113" t="s">
        <v>108525</v>
      </c>
      <c r="G13696" s="113" t="s">
        <v>48552</v>
      </c>
      <c r="H13696" s="113" t="s">
        <v>110901</v>
      </c>
      <c r="I13696" s="113" t="s">
        <v>88149</v>
      </c>
    </row>
    <row r="13697" spans="5:9" ht="14.5" x14ac:dyDescent="0.35">
      <c r="E13697" s="113" t="s">
        <v>11487</v>
      </c>
      <c r="F13697" s="113" t="s">
        <v>108524</v>
      </c>
      <c r="G13697" s="113" t="s">
        <v>48551</v>
      </c>
      <c r="H13697" s="113" t="s">
        <v>110900</v>
      </c>
      <c r="I13697" s="113" t="s">
        <v>88148</v>
      </c>
    </row>
    <row r="13698" spans="5:9" ht="14.5" x14ac:dyDescent="0.35">
      <c r="E13698" s="113" t="s">
        <v>11486</v>
      </c>
      <c r="F13698" s="113" t="s">
        <v>30351</v>
      </c>
      <c r="G13698" s="113" t="s">
        <v>48550</v>
      </c>
      <c r="H13698" s="113" t="s">
        <v>110899</v>
      </c>
      <c r="I13698" s="113" t="s">
        <v>88147</v>
      </c>
    </row>
    <row r="13699" spans="5:9" ht="14.5" x14ac:dyDescent="0.35">
      <c r="E13699" s="113" t="s">
        <v>11485</v>
      </c>
      <c r="F13699" s="113" t="s">
        <v>30350</v>
      </c>
      <c r="G13699" s="113" t="s">
        <v>48549</v>
      </c>
      <c r="H13699" s="113" t="s">
        <v>110898</v>
      </c>
      <c r="I13699" s="113" t="s">
        <v>88146</v>
      </c>
    </row>
    <row r="13700" spans="5:9" ht="14.5" x14ac:dyDescent="0.35">
      <c r="E13700" s="113" t="s">
        <v>11484</v>
      </c>
      <c r="F13700" s="113" t="s">
        <v>30349</v>
      </c>
      <c r="G13700" s="113" t="s">
        <v>48548</v>
      </c>
      <c r="H13700" s="113" t="s">
        <v>110897</v>
      </c>
      <c r="I13700" s="113" t="s">
        <v>88145</v>
      </c>
    </row>
    <row r="13701" spans="5:9" ht="14.5" x14ac:dyDescent="0.35">
      <c r="E13701" s="113" t="s">
        <v>11483</v>
      </c>
      <c r="F13701" s="113" t="s">
        <v>30348</v>
      </c>
      <c r="G13701" s="113" t="s">
        <v>48547</v>
      </c>
      <c r="H13701" s="113" t="s">
        <v>110896</v>
      </c>
      <c r="I13701" s="113" t="s">
        <v>88144</v>
      </c>
    </row>
    <row r="13702" spans="5:9" ht="14.5" x14ac:dyDescent="0.35">
      <c r="E13702" s="113" t="s">
        <v>117302</v>
      </c>
      <c r="F13702" s="113" t="s">
        <v>108523</v>
      </c>
      <c r="G13702" s="113" t="s">
        <v>48546</v>
      </c>
      <c r="H13702" s="113" t="s">
        <v>110895</v>
      </c>
      <c r="I13702" s="113" t="s">
        <v>88143</v>
      </c>
    </row>
    <row r="13703" spans="5:9" ht="14.5" x14ac:dyDescent="0.35">
      <c r="E13703" s="113" t="s">
        <v>11482</v>
      </c>
      <c r="F13703" s="113" t="s">
        <v>117597</v>
      </c>
      <c r="G13703" s="113" t="s">
        <v>48545</v>
      </c>
      <c r="H13703" s="113" t="s">
        <v>110894</v>
      </c>
      <c r="I13703" s="113" t="s">
        <v>88142</v>
      </c>
    </row>
    <row r="13704" spans="5:9" ht="14.5" x14ac:dyDescent="0.35">
      <c r="E13704" s="113" t="s">
        <v>11481</v>
      </c>
      <c r="F13704" s="113" t="s">
        <v>30347</v>
      </c>
      <c r="G13704" s="113" t="s">
        <v>48544</v>
      </c>
      <c r="H13704" s="113" t="s">
        <v>110893</v>
      </c>
      <c r="I13704" s="113" t="s">
        <v>88141</v>
      </c>
    </row>
    <row r="13705" spans="5:9" ht="14.5" x14ac:dyDescent="0.35">
      <c r="E13705" s="113" t="s">
        <v>11480</v>
      </c>
      <c r="F13705" s="113" t="s">
        <v>127243</v>
      </c>
      <c r="G13705" s="113" t="s">
        <v>48543</v>
      </c>
      <c r="H13705" s="113" t="s">
        <v>110892</v>
      </c>
      <c r="I13705" s="113" t="s">
        <v>88140</v>
      </c>
    </row>
    <row r="13706" spans="5:9" ht="14.5" x14ac:dyDescent="0.35">
      <c r="E13706" s="113" t="s">
        <v>11479</v>
      </c>
      <c r="F13706" s="113" t="s">
        <v>108522</v>
      </c>
      <c r="G13706" s="113" t="s">
        <v>48542</v>
      </c>
      <c r="H13706" s="113" t="s">
        <v>110891</v>
      </c>
      <c r="I13706" s="113" t="s">
        <v>88139</v>
      </c>
    </row>
    <row r="13707" spans="5:9" ht="14.5" x14ac:dyDescent="0.35">
      <c r="E13707" s="113" t="s">
        <v>11478</v>
      </c>
      <c r="F13707" s="113" t="s">
        <v>108521</v>
      </c>
      <c r="G13707" s="113" t="s">
        <v>48541</v>
      </c>
      <c r="H13707" s="113" t="s">
        <v>110890</v>
      </c>
      <c r="I13707" s="113" t="s">
        <v>88138</v>
      </c>
    </row>
    <row r="13708" spans="5:9" ht="14.5" x14ac:dyDescent="0.35">
      <c r="E13708" s="113" t="s">
        <v>11477</v>
      </c>
      <c r="F13708" s="113" t="s">
        <v>124386</v>
      </c>
      <c r="G13708" s="113" t="s">
        <v>48540</v>
      </c>
      <c r="H13708" s="113" t="s">
        <v>110889</v>
      </c>
      <c r="I13708" s="113" t="s">
        <v>88137</v>
      </c>
    </row>
    <row r="13709" spans="5:9" ht="14.5" x14ac:dyDescent="0.35">
      <c r="E13709" s="113" t="s">
        <v>11476</v>
      </c>
      <c r="F13709" s="113" t="s">
        <v>138092</v>
      </c>
      <c r="G13709" s="113" t="s">
        <v>48539</v>
      </c>
      <c r="H13709" s="113" t="s">
        <v>110888</v>
      </c>
      <c r="I13709" s="113" t="s">
        <v>88136</v>
      </c>
    </row>
    <row r="13710" spans="5:9" ht="14.5" x14ac:dyDescent="0.35">
      <c r="E13710" s="113" t="s">
        <v>11475</v>
      </c>
      <c r="F13710" s="113" t="s">
        <v>124387</v>
      </c>
      <c r="G13710" s="113" t="s">
        <v>48538</v>
      </c>
      <c r="H13710" s="113" t="s">
        <v>110887</v>
      </c>
      <c r="I13710" s="113" t="s">
        <v>88135</v>
      </c>
    </row>
    <row r="13711" spans="5:9" ht="14.5" x14ac:dyDescent="0.35">
      <c r="E13711" s="113" t="s">
        <v>107070</v>
      </c>
      <c r="F13711" s="113" t="s">
        <v>138093</v>
      </c>
      <c r="G13711" s="113" t="s">
        <v>48537</v>
      </c>
      <c r="H13711" s="113" t="s">
        <v>116408</v>
      </c>
      <c r="I13711" s="113" t="s">
        <v>88134</v>
      </c>
    </row>
    <row r="13712" spans="5:9" ht="14.5" x14ac:dyDescent="0.35">
      <c r="E13712" s="113" t="s">
        <v>11474</v>
      </c>
      <c r="F13712" s="113" t="s">
        <v>127244</v>
      </c>
      <c r="G13712" s="113" t="s">
        <v>48536</v>
      </c>
      <c r="H13712" s="113" t="s">
        <v>110886</v>
      </c>
      <c r="I13712" s="113" t="s">
        <v>88133</v>
      </c>
    </row>
    <row r="13713" spans="5:9" ht="14.5" x14ac:dyDescent="0.35">
      <c r="E13713" s="113" t="s">
        <v>107069</v>
      </c>
      <c r="F13713" s="113" t="s">
        <v>108520</v>
      </c>
      <c r="G13713" s="113" t="s">
        <v>48535</v>
      </c>
      <c r="H13713" s="113" t="s">
        <v>110885</v>
      </c>
      <c r="I13713" s="113" t="s">
        <v>88132</v>
      </c>
    </row>
    <row r="13714" spans="5:9" ht="14.5" x14ac:dyDescent="0.35">
      <c r="E13714" s="113" t="s">
        <v>11473</v>
      </c>
      <c r="F13714" s="113" t="s">
        <v>127245</v>
      </c>
      <c r="G13714" s="113" t="s">
        <v>48534</v>
      </c>
      <c r="H13714" s="113" t="s">
        <v>110884</v>
      </c>
      <c r="I13714" s="113" t="s">
        <v>88131</v>
      </c>
    </row>
    <row r="13715" spans="5:9" ht="14.5" x14ac:dyDescent="0.35">
      <c r="E13715" s="113" t="s">
        <v>11472</v>
      </c>
      <c r="F13715" s="113" t="s">
        <v>30346</v>
      </c>
      <c r="G13715" s="113" t="s">
        <v>48533</v>
      </c>
      <c r="H13715" s="113" t="s">
        <v>110883</v>
      </c>
      <c r="I13715" s="113" t="s">
        <v>88130</v>
      </c>
    </row>
    <row r="13716" spans="5:9" ht="14.5" x14ac:dyDescent="0.35">
      <c r="E13716" s="113" t="s">
        <v>124131</v>
      </c>
      <c r="F13716" s="113" t="s">
        <v>30345</v>
      </c>
      <c r="G13716" s="113" t="s">
        <v>48532</v>
      </c>
      <c r="H13716" s="113" t="s">
        <v>110882</v>
      </c>
      <c r="I13716" s="113" t="s">
        <v>88129</v>
      </c>
    </row>
    <row r="13717" spans="5:9" ht="14.5" x14ac:dyDescent="0.35">
      <c r="E13717" s="113" t="s">
        <v>107068</v>
      </c>
      <c r="F13717" s="113" t="s">
        <v>30344</v>
      </c>
      <c r="G13717" s="113" t="s">
        <v>48531</v>
      </c>
      <c r="H13717" s="113" t="s">
        <v>110881</v>
      </c>
      <c r="I13717" s="113" t="s">
        <v>88128</v>
      </c>
    </row>
    <row r="13718" spans="5:9" ht="14.5" x14ac:dyDescent="0.35">
      <c r="E13718" s="113" t="s">
        <v>11471</v>
      </c>
      <c r="F13718" s="113" t="s">
        <v>140778</v>
      </c>
      <c r="G13718" s="113" t="s">
        <v>48530</v>
      </c>
      <c r="H13718" s="113" t="s">
        <v>110880</v>
      </c>
      <c r="I13718" s="113" t="s">
        <v>88127</v>
      </c>
    </row>
    <row r="13719" spans="5:9" ht="14.5" x14ac:dyDescent="0.35">
      <c r="E13719" s="113" t="s">
        <v>107067</v>
      </c>
      <c r="F13719" s="113" t="s">
        <v>140779</v>
      </c>
      <c r="G13719" s="113" t="s">
        <v>48529</v>
      </c>
      <c r="H13719" s="113" t="s">
        <v>110879</v>
      </c>
      <c r="I13719" s="113" t="s">
        <v>88126</v>
      </c>
    </row>
    <row r="13720" spans="5:9" ht="14.5" x14ac:dyDescent="0.35">
      <c r="E13720" s="113" t="s">
        <v>11470</v>
      </c>
      <c r="F13720" s="113" t="s">
        <v>140242</v>
      </c>
      <c r="G13720" s="113" t="s">
        <v>48528</v>
      </c>
      <c r="H13720" s="113" t="s">
        <v>110878</v>
      </c>
      <c r="I13720" s="113" t="s">
        <v>88125</v>
      </c>
    </row>
    <row r="13721" spans="5:9" ht="14.5" x14ac:dyDescent="0.35">
      <c r="E13721" s="113" t="s">
        <v>11469</v>
      </c>
      <c r="F13721" s="113" t="s">
        <v>138094</v>
      </c>
      <c r="G13721" s="113" t="s">
        <v>48527</v>
      </c>
      <c r="H13721" s="113" t="s">
        <v>110877</v>
      </c>
      <c r="I13721" s="113" t="s">
        <v>88124</v>
      </c>
    </row>
    <row r="13722" spans="5:9" ht="14.5" x14ac:dyDescent="0.35">
      <c r="E13722" s="113" t="s">
        <v>11468</v>
      </c>
      <c r="F13722" s="113" t="s">
        <v>138095</v>
      </c>
      <c r="G13722" s="113" t="s">
        <v>48526</v>
      </c>
      <c r="H13722" s="113" t="s">
        <v>110876</v>
      </c>
      <c r="I13722" s="113" t="s">
        <v>88123</v>
      </c>
    </row>
    <row r="13723" spans="5:9" ht="14.5" x14ac:dyDescent="0.35">
      <c r="E13723" s="113" t="s">
        <v>11467</v>
      </c>
      <c r="F13723" s="113" t="s">
        <v>138096</v>
      </c>
      <c r="G13723" s="113" t="s">
        <v>48525</v>
      </c>
      <c r="H13723" s="113" t="s">
        <v>110875</v>
      </c>
      <c r="I13723" s="113" t="s">
        <v>88122</v>
      </c>
    </row>
    <row r="13724" spans="5:9" ht="14.5" x14ac:dyDescent="0.35">
      <c r="E13724" s="113" t="s">
        <v>11466</v>
      </c>
      <c r="F13724" s="113" t="s">
        <v>128646</v>
      </c>
      <c r="G13724" s="113" t="s">
        <v>48524</v>
      </c>
      <c r="H13724" s="113" t="s">
        <v>110874</v>
      </c>
      <c r="I13724" s="113" t="s">
        <v>88121</v>
      </c>
    </row>
    <row r="13725" spans="5:9" ht="14.5" x14ac:dyDescent="0.35">
      <c r="E13725" s="113" t="s">
        <v>107066</v>
      </c>
      <c r="F13725" s="113" t="s">
        <v>128647</v>
      </c>
      <c r="G13725" s="113" t="s">
        <v>48523</v>
      </c>
      <c r="H13725" s="113" t="s">
        <v>110873</v>
      </c>
      <c r="I13725" s="113" t="s">
        <v>88120</v>
      </c>
    </row>
    <row r="13726" spans="5:9" ht="14.5" x14ac:dyDescent="0.35">
      <c r="E13726" s="113" t="s">
        <v>11465</v>
      </c>
      <c r="F13726" s="113" t="s">
        <v>128648</v>
      </c>
      <c r="G13726" s="113" t="s">
        <v>48522</v>
      </c>
      <c r="H13726" s="113" t="s">
        <v>110872</v>
      </c>
      <c r="I13726" s="113" t="s">
        <v>88119</v>
      </c>
    </row>
    <row r="13727" spans="5:9" ht="14.5" x14ac:dyDescent="0.35">
      <c r="E13727" s="113" t="s">
        <v>11464</v>
      </c>
      <c r="F13727" s="113" t="s">
        <v>128649</v>
      </c>
      <c r="G13727" s="113" t="s">
        <v>48521</v>
      </c>
      <c r="H13727" s="113" t="s">
        <v>110871</v>
      </c>
      <c r="I13727" s="113" t="s">
        <v>88118</v>
      </c>
    </row>
    <row r="13728" spans="5:9" ht="14.5" x14ac:dyDescent="0.35">
      <c r="E13728" s="113" t="s">
        <v>11463</v>
      </c>
      <c r="F13728" s="113" t="s">
        <v>128650</v>
      </c>
      <c r="G13728" s="113" t="s">
        <v>48520</v>
      </c>
      <c r="H13728" s="113" t="s">
        <v>110870</v>
      </c>
      <c r="I13728" s="113" t="s">
        <v>88117</v>
      </c>
    </row>
    <row r="13729" spans="5:9" ht="14.5" x14ac:dyDescent="0.35">
      <c r="E13729" s="113" t="s">
        <v>11462</v>
      </c>
      <c r="F13729" s="113" t="s">
        <v>128651</v>
      </c>
      <c r="G13729" s="113" t="s">
        <v>48519</v>
      </c>
      <c r="H13729" s="113" t="s">
        <v>110869</v>
      </c>
      <c r="I13729" s="113" t="s">
        <v>88116</v>
      </c>
    </row>
    <row r="13730" spans="5:9" ht="14.5" x14ac:dyDescent="0.35">
      <c r="E13730" s="113" t="s">
        <v>11461</v>
      </c>
      <c r="F13730" s="113" t="s">
        <v>128652</v>
      </c>
      <c r="G13730" s="113" t="s">
        <v>48518</v>
      </c>
      <c r="H13730" s="113" t="s">
        <v>110868</v>
      </c>
      <c r="I13730" s="113" t="s">
        <v>88115</v>
      </c>
    </row>
    <row r="13731" spans="5:9" ht="14.5" x14ac:dyDescent="0.35">
      <c r="E13731" s="113" t="s">
        <v>11460</v>
      </c>
      <c r="F13731" s="113" t="s">
        <v>128653</v>
      </c>
      <c r="G13731" s="113" t="s">
        <v>48517</v>
      </c>
      <c r="H13731" s="113" t="s">
        <v>110867</v>
      </c>
      <c r="I13731" s="113" t="s">
        <v>88114</v>
      </c>
    </row>
    <row r="13732" spans="5:9" ht="14.5" x14ac:dyDescent="0.35">
      <c r="E13732" s="113" t="s">
        <v>11459</v>
      </c>
      <c r="F13732" s="113" t="s">
        <v>128654</v>
      </c>
      <c r="G13732" s="113" t="s">
        <v>48516</v>
      </c>
      <c r="H13732" s="113" t="s">
        <v>110866</v>
      </c>
      <c r="I13732" s="113" t="s">
        <v>88113</v>
      </c>
    </row>
    <row r="13733" spans="5:9" ht="14.5" x14ac:dyDescent="0.35">
      <c r="E13733" s="113" t="s">
        <v>11458</v>
      </c>
      <c r="F13733" s="113" t="s">
        <v>128655</v>
      </c>
      <c r="G13733" s="113" t="s">
        <v>48515</v>
      </c>
      <c r="H13733" s="113" t="s">
        <v>110865</v>
      </c>
      <c r="I13733" s="113" t="s">
        <v>88112</v>
      </c>
    </row>
    <row r="13734" spans="5:9" ht="14.5" x14ac:dyDescent="0.35">
      <c r="E13734" s="113" t="s">
        <v>11457</v>
      </c>
      <c r="F13734" s="113" t="s">
        <v>128656</v>
      </c>
      <c r="G13734" s="113" t="s">
        <v>48514</v>
      </c>
      <c r="H13734" s="113" t="s">
        <v>110864</v>
      </c>
      <c r="I13734" s="113" t="s">
        <v>88111</v>
      </c>
    </row>
    <row r="13735" spans="5:9" ht="14.5" x14ac:dyDescent="0.35">
      <c r="E13735" s="113" t="s">
        <v>11456</v>
      </c>
      <c r="F13735" s="113" t="s">
        <v>128657</v>
      </c>
      <c r="G13735" s="113" t="s">
        <v>48513</v>
      </c>
      <c r="H13735" s="113" t="s">
        <v>110863</v>
      </c>
      <c r="I13735" s="113" t="s">
        <v>88110</v>
      </c>
    </row>
    <row r="13736" spans="5:9" ht="14.5" x14ac:dyDescent="0.35">
      <c r="E13736" s="113" t="s">
        <v>11455</v>
      </c>
      <c r="F13736" s="113" t="s">
        <v>128658</v>
      </c>
      <c r="G13736" s="113" t="s">
        <v>48512</v>
      </c>
      <c r="H13736" s="113" t="s">
        <v>110862</v>
      </c>
      <c r="I13736" s="113" t="s">
        <v>88109</v>
      </c>
    </row>
    <row r="13737" spans="5:9" ht="14.5" x14ac:dyDescent="0.35">
      <c r="E13737" s="113" t="s">
        <v>11454</v>
      </c>
      <c r="F13737" s="113" t="s">
        <v>128659</v>
      </c>
      <c r="G13737" s="113" t="s">
        <v>48511</v>
      </c>
      <c r="H13737" s="113" t="s">
        <v>110861</v>
      </c>
      <c r="I13737" s="113" t="s">
        <v>88108</v>
      </c>
    </row>
    <row r="13738" spans="5:9" ht="14.5" x14ac:dyDescent="0.35">
      <c r="E13738" s="113" t="s">
        <v>11453</v>
      </c>
      <c r="F13738" s="113" t="s">
        <v>128660</v>
      </c>
      <c r="G13738" s="113" t="s">
        <v>48510</v>
      </c>
      <c r="H13738" s="113" t="s">
        <v>110860</v>
      </c>
      <c r="I13738" s="113" t="s">
        <v>88107</v>
      </c>
    </row>
    <row r="13739" spans="5:9" ht="14.5" x14ac:dyDescent="0.35">
      <c r="E13739" s="113" t="s">
        <v>11452</v>
      </c>
      <c r="F13739" s="113" t="s">
        <v>128661</v>
      </c>
      <c r="G13739" s="113" t="s">
        <v>48509</v>
      </c>
      <c r="H13739" s="113" t="s">
        <v>110859</v>
      </c>
      <c r="I13739" s="113" t="s">
        <v>88106</v>
      </c>
    </row>
    <row r="13740" spans="5:9" ht="14.5" x14ac:dyDescent="0.35">
      <c r="E13740" s="113" t="s">
        <v>11451</v>
      </c>
      <c r="F13740" s="113" t="s">
        <v>124388</v>
      </c>
      <c r="G13740" s="113" t="s">
        <v>48508</v>
      </c>
      <c r="H13740" s="113" t="s">
        <v>110858</v>
      </c>
      <c r="I13740" s="113" t="s">
        <v>88105</v>
      </c>
    </row>
    <row r="13741" spans="5:9" ht="14.5" x14ac:dyDescent="0.35">
      <c r="E13741" s="113" t="s">
        <v>11450</v>
      </c>
      <c r="F13741" s="113" t="s">
        <v>124389</v>
      </c>
      <c r="G13741" s="113" t="s">
        <v>48507</v>
      </c>
      <c r="H13741" s="113" t="s">
        <v>119447</v>
      </c>
      <c r="I13741" s="113" t="s">
        <v>88104</v>
      </c>
    </row>
    <row r="13742" spans="5:9" ht="14.5" x14ac:dyDescent="0.35">
      <c r="E13742" s="113" t="s">
        <v>11449</v>
      </c>
      <c r="F13742" s="113" t="s">
        <v>124390</v>
      </c>
      <c r="G13742" s="113" t="s">
        <v>48506</v>
      </c>
      <c r="H13742" s="113" t="s">
        <v>110857</v>
      </c>
      <c r="I13742" s="113" t="s">
        <v>88103</v>
      </c>
    </row>
    <row r="13743" spans="5:9" ht="14.5" x14ac:dyDescent="0.35">
      <c r="E13743" s="113" t="s">
        <v>11448</v>
      </c>
      <c r="F13743" s="113" t="s">
        <v>124391</v>
      </c>
      <c r="G13743" s="113" t="s">
        <v>48505</v>
      </c>
      <c r="H13743" s="113" t="s">
        <v>104086</v>
      </c>
      <c r="I13743" s="113" t="s">
        <v>88102</v>
      </c>
    </row>
    <row r="13744" spans="5:9" ht="14.5" x14ac:dyDescent="0.35">
      <c r="E13744" s="113" t="s">
        <v>11447</v>
      </c>
      <c r="F13744" s="113" t="s">
        <v>124392</v>
      </c>
      <c r="G13744" s="113" t="s">
        <v>48504</v>
      </c>
      <c r="H13744" s="113" t="s">
        <v>110856</v>
      </c>
      <c r="I13744" s="113" t="s">
        <v>88101</v>
      </c>
    </row>
    <row r="13745" spans="5:9" ht="14.5" x14ac:dyDescent="0.35">
      <c r="E13745" s="113" t="s">
        <v>11446</v>
      </c>
      <c r="F13745" s="113" t="s">
        <v>124393</v>
      </c>
      <c r="G13745" s="113" t="s">
        <v>48503</v>
      </c>
      <c r="H13745" s="113" t="s">
        <v>104085</v>
      </c>
      <c r="I13745" s="113" t="s">
        <v>88100</v>
      </c>
    </row>
    <row r="13746" spans="5:9" ht="14.5" x14ac:dyDescent="0.35">
      <c r="E13746" s="113" t="s">
        <v>131329</v>
      </c>
      <c r="F13746" s="113" t="s">
        <v>124394</v>
      </c>
      <c r="G13746" s="113" t="s">
        <v>48502</v>
      </c>
      <c r="H13746" s="113" t="s">
        <v>110855</v>
      </c>
      <c r="I13746" s="113" t="s">
        <v>88099</v>
      </c>
    </row>
    <row r="13747" spans="5:9" ht="14.5" x14ac:dyDescent="0.35">
      <c r="E13747" s="113" t="s">
        <v>11445</v>
      </c>
      <c r="F13747" s="113" t="s">
        <v>124395</v>
      </c>
      <c r="G13747" s="113" t="s">
        <v>48501</v>
      </c>
      <c r="H13747" s="113" t="s">
        <v>104084</v>
      </c>
      <c r="I13747" s="113" t="s">
        <v>88098</v>
      </c>
    </row>
    <row r="13748" spans="5:9" ht="14.5" x14ac:dyDescent="0.35">
      <c r="E13748" s="113" t="s">
        <v>117301</v>
      </c>
      <c r="F13748" s="113" t="s">
        <v>124396</v>
      </c>
      <c r="G13748" s="113" t="s">
        <v>48500</v>
      </c>
      <c r="H13748" s="113" t="s">
        <v>104083</v>
      </c>
      <c r="I13748" s="113" t="s">
        <v>88097</v>
      </c>
    </row>
    <row r="13749" spans="5:9" ht="14.5" x14ac:dyDescent="0.35">
      <c r="E13749" s="113" t="s">
        <v>11444</v>
      </c>
      <c r="F13749" s="113" t="s">
        <v>124397</v>
      </c>
      <c r="G13749" s="113" t="s">
        <v>48499</v>
      </c>
      <c r="H13749" s="113" t="s">
        <v>104082</v>
      </c>
      <c r="I13749" s="113" t="s">
        <v>88096</v>
      </c>
    </row>
    <row r="13750" spans="5:9" ht="14.5" x14ac:dyDescent="0.35">
      <c r="E13750" s="113" t="s">
        <v>11443</v>
      </c>
      <c r="F13750" s="113" t="s">
        <v>124398</v>
      </c>
      <c r="G13750" s="113" t="s">
        <v>48498</v>
      </c>
      <c r="H13750" s="113" t="s">
        <v>104081</v>
      </c>
      <c r="I13750" s="113" t="s">
        <v>88095</v>
      </c>
    </row>
    <row r="13751" spans="5:9" ht="14.5" x14ac:dyDescent="0.35">
      <c r="E13751" s="113" t="s">
        <v>11442</v>
      </c>
      <c r="F13751" s="113" t="s">
        <v>124399</v>
      </c>
      <c r="G13751" s="113" t="s">
        <v>48497</v>
      </c>
      <c r="H13751" s="113" t="s">
        <v>104080</v>
      </c>
      <c r="I13751" s="113" t="s">
        <v>88094</v>
      </c>
    </row>
    <row r="13752" spans="5:9" ht="14.5" x14ac:dyDescent="0.35">
      <c r="E13752" s="113" t="s">
        <v>11441</v>
      </c>
      <c r="F13752" s="113" t="s">
        <v>124400</v>
      </c>
      <c r="G13752" s="113" t="s">
        <v>48496</v>
      </c>
      <c r="H13752" s="113" t="s">
        <v>104079</v>
      </c>
      <c r="I13752" s="113" t="s">
        <v>88093</v>
      </c>
    </row>
    <row r="13753" spans="5:9" ht="14.5" x14ac:dyDescent="0.35">
      <c r="E13753" s="113" t="s">
        <v>49999</v>
      </c>
      <c r="F13753" s="113" t="s">
        <v>124401</v>
      </c>
      <c r="G13753" s="113" t="s">
        <v>48495</v>
      </c>
      <c r="H13753" s="113" t="s">
        <v>104078</v>
      </c>
      <c r="I13753" s="113" t="s">
        <v>88092</v>
      </c>
    </row>
    <row r="13754" spans="5:9" ht="14.5" x14ac:dyDescent="0.35">
      <c r="E13754" s="113" t="s">
        <v>11440</v>
      </c>
      <c r="F13754" s="113" t="s">
        <v>124402</v>
      </c>
      <c r="G13754" s="113" t="s">
        <v>48494</v>
      </c>
      <c r="H13754" s="113" t="s">
        <v>104077</v>
      </c>
      <c r="I13754" s="113" t="s">
        <v>88091</v>
      </c>
    </row>
    <row r="13755" spans="5:9" ht="14.5" x14ac:dyDescent="0.35">
      <c r="E13755" s="113" t="s">
        <v>11439</v>
      </c>
      <c r="F13755" s="113" t="s">
        <v>124403</v>
      </c>
      <c r="G13755" s="113" t="s">
        <v>48493</v>
      </c>
      <c r="H13755" s="113" t="s">
        <v>104076</v>
      </c>
      <c r="I13755" s="113" t="s">
        <v>88090</v>
      </c>
    </row>
    <row r="13756" spans="5:9" ht="14.5" x14ac:dyDescent="0.35">
      <c r="E13756" s="113" t="s">
        <v>11438</v>
      </c>
      <c r="F13756" s="113" t="s">
        <v>124404</v>
      </c>
      <c r="G13756" s="113" t="s">
        <v>48492</v>
      </c>
      <c r="H13756" s="113" t="s">
        <v>104075</v>
      </c>
      <c r="I13756" s="113" t="s">
        <v>88089</v>
      </c>
    </row>
    <row r="13757" spans="5:9" ht="14.5" x14ac:dyDescent="0.35">
      <c r="E13757" s="113" t="s">
        <v>11437</v>
      </c>
      <c r="F13757" s="113" t="s">
        <v>124405</v>
      </c>
      <c r="G13757" s="113" t="s">
        <v>48491</v>
      </c>
      <c r="H13757" s="113" t="s">
        <v>104074</v>
      </c>
      <c r="I13757" s="113" t="s">
        <v>88088</v>
      </c>
    </row>
    <row r="13758" spans="5:9" ht="14.5" x14ac:dyDescent="0.35">
      <c r="E13758" s="113" t="s">
        <v>11436</v>
      </c>
      <c r="F13758" s="113" t="s">
        <v>124406</v>
      </c>
      <c r="G13758" s="113" t="s">
        <v>48490</v>
      </c>
      <c r="H13758" s="113" t="s">
        <v>104073</v>
      </c>
      <c r="I13758" s="113" t="s">
        <v>88087</v>
      </c>
    </row>
    <row r="13759" spans="5:9" ht="14.5" x14ac:dyDescent="0.35">
      <c r="E13759" s="113" t="s">
        <v>11435</v>
      </c>
      <c r="F13759" s="113" t="s">
        <v>124407</v>
      </c>
      <c r="G13759" s="113" t="s">
        <v>48489</v>
      </c>
      <c r="H13759" s="113" t="s">
        <v>104072</v>
      </c>
      <c r="I13759" s="113" t="s">
        <v>88086</v>
      </c>
    </row>
    <row r="13760" spans="5:9" ht="14.5" x14ac:dyDescent="0.35">
      <c r="E13760" s="113" t="s">
        <v>11434</v>
      </c>
      <c r="F13760" s="113" t="s">
        <v>124408</v>
      </c>
      <c r="G13760" s="113" t="s">
        <v>48488</v>
      </c>
      <c r="H13760" s="113" t="s">
        <v>104071</v>
      </c>
      <c r="I13760" s="113" t="s">
        <v>88085</v>
      </c>
    </row>
    <row r="13761" spans="5:9" ht="14.5" x14ac:dyDescent="0.35">
      <c r="E13761" s="113" t="s">
        <v>11433</v>
      </c>
      <c r="F13761" s="113" t="s">
        <v>124409</v>
      </c>
      <c r="G13761" s="113" t="s">
        <v>48487</v>
      </c>
      <c r="H13761" s="113" t="s">
        <v>104070</v>
      </c>
      <c r="I13761" s="113" t="s">
        <v>88084</v>
      </c>
    </row>
    <row r="13762" spans="5:9" ht="14.5" x14ac:dyDescent="0.35">
      <c r="E13762" s="113" t="s">
        <v>11432</v>
      </c>
      <c r="F13762" s="113" t="s">
        <v>124410</v>
      </c>
      <c r="G13762" s="113" t="s">
        <v>48486</v>
      </c>
      <c r="H13762" s="113" t="s">
        <v>110854</v>
      </c>
      <c r="I13762" s="113" t="s">
        <v>88083</v>
      </c>
    </row>
    <row r="13763" spans="5:9" ht="14.5" x14ac:dyDescent="0.35">
      <c r="E13763" s="113" t="s">
        <v>11431</v>
      </c>
      <c r="F13763" s="113" t="s">
        <v>124411</v>
      </c>
      <c r="G13763" s="113" t="s">
        <v>48485</v>
      </c>
      <c r="H13763" s="113" t="s">
        <v>104069</v>
      </c>
      <c r="I13763" s="113" t="s">
        <v>88082</v>
      </c>
    </row>
    <row r="13764" spans="5:9" ht="14.5" x14ac:dyDescent="0.35">
      <c r="E13764" s="113" t="s">
        <v>11430</v>
      </c>
      <c r="F13764" s="113" t="s">
        <v>124412</v>
      </c>
      <c r="G13764" s="113" t="s">
        <v>48484</v>
      </c>
      <c r="H13764" s="113" t="s">
        <v>104068</v>
      </c>
      <c r="I13764" s="113" t="s">
        <v>88081</v>
      </c>
    </row>
    <row r="13765" spans="5:9" ht="14.5" x14ac:dyDescent="0.35">
      <c r="E13765" s="113" t="s">
        <v>11429</v>
      </c>
      <c r="F13765" s="113" t="s">
        <v>124413</v>
      </c>
      <c r="G13765" s="113" t="s">
        <v>48483</v>
      </c>
      <c r="H13765" s="113" t="s">
        <v>104067</v>
      </c>
      <c r="I13765" s="113" t="s">
        <v>88080</v>
      </c>
    </row>
    <row r="13766" spans="5:9" ht="14.5" x14ac:dyDescent="0.35">
      <c r="E13766" s="113" t="s">
        <v>11428</v>
      </c>
      <c r="F13766" s="113" t="s">
        <v>124414</v>
      </c>
      <c r="G13766" s="113" t="s">
        <v>48482</v>
      </c>
      <c r="H13766" s="113" t="s">
        <v>104066</v>
      </c>
      <c r="I13766" s="113" t="s">
        <v>88079</v>
      </c>
    </row>
    <row r="13767" spans="5:9" ht="14.5" x14ac:dyDescent="0.35">
      <c r="E13767" s="113" t="s">
        <v>11427</v>
      </c>
      <c r="F13767" s="113" t="s">
        <v>124415</v>
      </c>
      <c r="G13767" s="113" t="s">
        <v>48481</v>
      </c>
      <c r="H13767" s="113" t="s">
        <v>104065</v>
      </c>
      <c r="I13767" s="113" t="s">
        <v>88078</v>
      </c>
    </row>
    <row r="13768" spans="5:9" ht="14.5" x14ac:dyDescent="0.35">
      <c r="E13768" s="113" t="s">
        <v>11426</v>
      </c>
      <c r="F13768" s="113" t="s">
        <v>124416</v>
      </c>
      <c r="G13768" s="113" t="s">
        <v>48480</v>
      </c>
      <c r="H13768" s="113" t="s">
        <v>104064</v>
      </c>
      <c r="I13768" s="113" t="s">
        <v>88077</v>
      </c>
    </row>
    <row r="13769" spans="5:9" ht="14.5" x14ac:dyDescent="0.35">
      <c r="E13769" s="113" t="s">
        <v>11425</v>
      </c>
      <c r="F13769" s="113" t="s">
        <v>124417</v>
      </c>
      <c r="G13769" s="113" t="s">
        <v>48479</v>
      </c>
      <c r="H13769" s="113" t="s">
        <v>104063</v>
      </c>
      <c r="I13769" s="113" t="s">
        <v>88076</v>
      </c>
    </row>
    <row r="13770" spans="5:9" ht="14.5" x14ac:dyDescent="0.35">
      <c r="E13770" s="113" t="s">
        <v>11424</v>
      </c>
      <c r="F13770" s="113" t="s">
        <v>124418</v>
      </c>
      <c r="G13770" s="113" t="s">
        <v>48478</v>
      </c>
      <c r="H13770" s="113" t="s">
        <v>104062</v>
      </c>
      <c r="I13770" s="113" t="s">
        <v>88075</v>
      </c>
    </row>
    <row r="13771" spans="5:9" ht="14.5" x14ac:dyDescent="0.35">
      <c r="E13771" s="113" t="s">
        <v>11423</v>
      </c>
      <c r="F13771" s="113" t="s">
        <v>124419</v>
      </c>
      <c r="G13771" s="113" t="s">
        <v>48477</v>
      </c>
      <c r="H13771" s="113" t="s">
        <v>104061</v>
      </c>
      <c r="I13771" s="113" t="s">
        <v>88074</v>
      </c>
    </row>
    <row r="13772" spans="5:9" ht="14.5" x14ac:dyDescent="0.35">
      <c r="E13772" s="113" t="s">
        <v>11422</v>
      </c>
      <c r="F13772" s="113" t="s">
        <v>127246</v>
      </c>
      <c r="G13772" s="113" t="s">
        <v>48476</v>
      </c>
      <c r="H13772" s="113" t="s">
        <v>104060</v>
      </c>
      <c r="I13772" s="113" t="s">
        <v>88073</v>
      </c>
    </row>
    <row r="13773" spans="5:9" ht="14.5" x14ac:dyDescent="0.35">
      <c r="E13773" s="113" t="s">
        <v>11421</v>
      </c>
      <c r="F13773" s="113" t="s">
        <v>127247</v>
      </c>
      <c r="G13773" s="113" t="s">
        <v>48475</v>
      </c>
      <c r="H13773" s="113" t="s">
        <v>104059</v>
      </c>
      <c r="I13773" s="113" t="s">
        <v>88072</v>
      </c>
    </row>
    <row r="13774" spans="5:9" ht="14.5" x14ac:dyDescent="0.35">
      <c r="E13774" s="113" t="s">
        <v>11420</v>
      </c>
      <c r="F13774" s="113" t="s">
        <v>127248</v>
      </c>
      <c r="G13774" s="113" t="s">
        <v>48474</v>
      </c>
      <c r="H13774" s="113" t="s">
        <v>104058</v>
      </c>
      <c r="I13774" s="113" t="s">
        <v>88071</v>
      </c>
    </row>
    <row r="13775" spans="5:9" ht="14.5" x14ac:dyDescent="0.35">
      <c r="E13775" s="113" t="s">
        <v>11419</v>
      </c>
      <c r="F13775" s="113" t="s">
        <v>127249</v>
      </c>
      <c r="G13775" s="113" t="s">
        <v>48473</v>
      </c>
      <c r="H13775" s="113" t="s">
        <v>104057</v>
      </c>
      <c r="I13775" s="113" t="s">
        <v>88070</v>
      </c>
    </row>
    <row r="13776" spans="5:9" ht="14.5" x14ac:dyDescent="0.35">
      <c r="E13776" s="113" t="s">
        <v>11418</v>
      </c>
      <c r="F13776" s="113" t="s">
        <v>127250</v>
      </c>
      <c r="G13776" s="113" t="s">
        <v>48472</v>
      </c>
      <c r="H13776" s="113" t="s">
        <v>49672</v>
      </c>
      <c r="I13776" s="113" t="s">
        <v>88069</v>
      </c>
    </row>
    <row r="13777" spans="5:9" ht="14.5" x14ac:dyDescent="0.35">
      <c r="E13777" s="113" t="s">
        <v>11417</v>
      </c>
      <c r="F13777" s="113" t="s">
        <v>127251</v>
      </c>
      <c r="G13777" s="113" t="s">
        <v>48471</v>
      </c>
      <c r="H13777" s="113" t="s">
        <v>104056</v>
      </c>
      <c r="I13777" s="113" t="s">
        <v>88068</v>
      </c>
    </row>
    <row r="13778" spans="5:9" ht="14.5" x14ac:dyDescent="0.35">
      <c r="E13778" s="113" t="s">
        <v>11416</v>
      </c>
      <c r="F13778" s="113" t="s">
        <v>127252</v>
      </c>
      <c r="G13778" s="113" t="s">
        <v>48470</v>
      </c>
      <c r="H13778" s="113" t="s">
        <v>104055</v>
      </c>
      <c r="I13778" s="113" t="s">
        <v>88067</v>
      </c>
    </row>
    <row r="13779" spans="5:9" ht="14.5" x14ac:dyDescent="0.35">
      <c r="E13779" s="113" t="s">
        <v>11415</v>
      </c>
      <c r="F13779" s="113" t="s">
        <v>127253</v>
      </c>
      <c r="G13779" s="113" t="s">
        <v>48469</v>
      </c>
      <c r="H13779" s="113" t="s">
        <v>104054</v>
      </c>
      <c r="I13779" s="113" t="s">
        <v>88066</v>
      </c>
    </row>
    <row r="13780" spans="5:9" ht="14.5" x14ac:dyDescent="0.35">
      <c r="E13780" s="113" t="s">
        <v>11414</v>
      </c>
      <c r="F13780" s="113" t="s">
        <v>127254</v>
      </c>
      <c r="G13780" s="113" t="s">
        <v>48468</v>
      </c>
      <c r="H13780" s="113" t="s">
        <v>104053</v>
      </c>
      <c r="I13780" s="113" t="s">
        <v>88065</v>
      </c>
    </row>
    <row r="13781" spans="5:9" ht="14.5" x14ac:dyDescent="0.35">
      <c r="E13781" s="113" t="s">
        <v>11413</v>
      </c>
      <c r="F13781" s="113" t="s">
        <v>127255</v>
      </c>
      <c r="G13781" s="113" t="s">
        <v>48467</v>
      </c>
      <c r="H13781" s="113" t="s">
        <v>104052</v>
      </c>
      <c r="I13781" s="113" t="s">
        <v>88064</v>
      </c>
    </row>
    <row r="13782" spans="5:9" ht="14.5" x14ac:dyDescent="0.35">
      <c r="E13782" s="113" t="s">
        <v>11412</v>
      </c>
      <c r="F13782" s="113" t="s">
        <v>127256</v>
      </c>
      <c r="G13782" s="113" t="s">
        <v>48466</v>
      </c>
      <c r="H13782" s="113" t="s">
        <v>104051</v>
      </c>
      <c r="I13782" s="113" t="s">
        <v>88063</v>
      </c>
    </row>
    <row r="13783" spans="5:9" ht="14.5" x14ac:dyDescent="0.35">
      <c r="E13783" s="113" t="s">
        <v>11411</v>
      </c>
      <c r="F13783" s="113" t="s">
        <v>127257</v>
      </c>
      <c r="G13783" s="113" t="s">
        <v>48465</v>
      </c>
      <c r="H13783" s="113" t="s">
        <v>104050</v>
      </c>
      <c r="I13783" s="113" t="s">
        <v>88062</v>
      </c>
    </row>
    <row r="13784" spans="5:9" ht="14.5" x14ac:dyDescent="0.35">
      <c r="E13784" s="113" t="s">
        <v>11410</v>
      </c>
      <c r="F13784" s="113" t="s">
        <v>127258</v>
      </c>
      <c r="G13784" s="113" t="s">
        <v>48464</v>
      </c>
      <c r="H13784" s="113" t="s">
        <v>104049</v>
      </c>
      <c r="I13784" s="113" t="s">
        <v>88061</v>
      </c>
    </row>
    <row r="13785" spans="5:9" ht="14.5" x14ac:dyDescent="0.35">
      <c r="E13785" s="113" t="s">
        <v>11409</v>
      </c>
      <c r="F13785" s="113" t="s">
        <v>127259</v>
      </c>
      <c r="G13785" s="113" t="s">
        <v>48463</v>
      </c>
      <c r="H13785" s="113" t="s">
        <v>104048</v>
      </c>
      <c r="I13785" s="113" t="s">
        <v>88060</v>
      </c>
    </row>
    <row r="13786" spans="5:9" ht="14.5" x14ac:dyDescent="0.35">
      <c r="E13786" s="113" t="s">
        <v>11408</v>
      </c>
      <c r="F13786" s="113" t="s">
        <v>127260</v>
      </c>
      <c r="G13786" s="113" t="s">
        <v>48462</v>
      </c>
      <c r="H13786" s="113" t="s">
        <v>104047</v>
      </c>
      <c r="I13786" s="113" t="s">
        <v>88059</v>
      </c>
    </row>
    <row r="13787" spans="5:9" ht="14.5" x14ac:dyDescent="0.35">
      <c r="E13787" s="113" t="s">
        <v>11407</v>
      </c>
      <c r="F13787" s="113" t="s">
        <v>127261</v>
      </c>
      <c r="G13787" s="113" t="s">
        <v>48461</v>
      </c>
      <c r="H13787" s="113" t="s">
        <v>104046</v>
      </c>
      <c r="I13787" s="113" t="s">
        <v>88058</v>
      </c>
    </row>
    <row r="13788" spans="5:9" ht="14.5" x14ac:dyDescent="0.35">
      <c r="E13788" s="113" t="s">
        <v>11406</v>
      </c>
      <c r="F13788" s="113" t="s">
        <v>127262</v>
      </c>
      <c r="G13788" s="113" t="s">
        <v>48460</v>
      </c>
      <c r="H13788" s="113" t="s">
        <v>104045</v>
      </c>
      <c r="I13788" s="113" t="s">
        <v>88057</v>
      </c>
    </row>
    <row r="13789" spans="5:9" ht="14.5" x14ac:dyDescent="0.35">
      <c r="E13789" s="113" t="s">
        <v>11405</v>
      </c>
      <c r="F13789" s="113" t="s">
        <v>127263</v>
      </c>
      <c r="G13789" s="113" t="s">
        <v>48459</v>
      </c>
      <c r="H13789" s="113" t="s">
        <v>104044</v>
      </c>
      <c r="I13789" s="113" t="s">
        <v>88056</v>
      </c>
    </row>
    <row r="13790" spans="5:9" ht="14.5" x14ac:dyDescent="0.35">
      <c r="E13790" s="113" t="s">
        <v>11404</v>
      </c>
      <c r="F13790" s="113" t="s">
        <v>127264</v>
      </c>
      <c r="G13790" s="113" t="s">
        <v>48458</v>
      </c>
      <c r="H13790" s="113" t="s">
        <v>104043</v>
      </c>
      <c r="I13790" s="113" t="s">
        <v>88055</v>
      </c>
    </row>
    <row r="13791" spans="5:9" ht="14.5" x14ac:dyDescent="0.35">
      <c r="E13791" s="113" t="s">
        <v>11403</v>
      </c>
      <c r="F13791" s="113" t="s">
        <v>127265</v>
      </c>
      <c r="G13791" s="113" t="s">
        <v>48457</v>
      </c>
      <c r="H13791" s="113" t="s">
        <v>104042</v>
      </c>
      <c r="I13791" s="113" t="s">
        <v>88054</v>
      </c>
    </row>
    <row r="13792" spans="5:9" ht="14.5" x14ac:dyDescent="0.35">
      <c r="E13792" s="113" t="s">
        <v>11402</v>
      </c>
      <c r="F13792" s="113" t="s">
        <v>121910</v>
      </c>
      <c r="G13792" s="113" t="s">
        <v>48456</v>
      </c>
      <c r="H13792" s="113" t="s">
        <v>49671</v>
      </c>
      <c r="I13792" s="113" t="s">
        <v>88053</v>
      </c>
    </row>
    <row r="13793" spans="5:9" ht="14.5" x14ac:dyDescent="0.35">
      <c r="E13793" s="113" t="s">
        <v>11401</v>
      </c>
      <c r="F13793" s="113" t="s">
        <v>127266</v>
      </c>
      <c r="G13793" s="113" t="s">
        <v>48455</v>
      </c>
      <c r="H13793" s="113" t="s">
        <v>104041</v>
      </c>
      <c r="I13793" s="113" t="s">
        <v>88052</v>
      </c>
    </row>
    <row r="13794" spans="5:9" ht="14.5" x14ac:dyDescent="0.35">
      <c r="E13794" s="113" t="s">
        <v>11400</v>
      </c>
      <c r="F13794" s="113" t="s">
        <v>127267</v>
      </c>
      <c r="G13794" s="113" t="s">
        <v>48454</v>
      </c>
      <c r="H13794" s="113" t="s">
        <v>104040</v>
      </c>
      <c r="I13794" s="113" t="s">
        <v>88051</v>
      </c>
    </row>
    <row r="13795" spans="5:9" ht="14.5" x14ac:dyDescent="0.35">
      <c r="E13795" s="113" t="s">
        <v>11399</v>
      </c>
      <c r="F13795" s="113" t="s">
        <v>121909</v>
      </c>
      <c r="G13795" s="113" t="s">
        <v>48453</v>
      </c>
      <c r="H13795" s="113" t="s">
        <v>104039</v>
      </c>
      <c r="I13795" s="113" t="s">
        <v>88050</v>
      </c>
    </row>
    <row r="13796" spans="5:9" ht="14.5" x14ac:dyDescent="0.35">
      <c r="E13796" s="113" t="s">
        <v>11398</v>
      </c>
      <c r="F13796" s="113" t="s">
        <v>121908</v>
      </c>
      <c r="G13796" s="113" t="s">
        <v>48452</v>
      </c>
      <c r="H13796" s="113" t="s">
        <v>104038</v>
      </c>
      <c r="I13796" s="113" t="s">
        <v>88049</v>
      </c>
    </row>
    <row r="13797" spans="5:9" ht="14.5" x14ac:dyDescent="0.35">
      <c r="E13797" s="113" t="s">
        <v>11397</v>
      </c>
      <c r="F13797" s="113" t="s">
        <v>121907</v>
      </c>
      <c r="G13797" s="113" t="s">
        <v>48451</v>
      </c>
      <c r="H13797" s="113" t="s">
        <v>104037</v>
      </c>
      <c r="I13797" s="113" t="s">
        <v>88048</v>
      </c>
    </row>
    <row r="13798" spans="5:9" ht="14.5" x14ac:dyDescent="0.35">
      <c r="E13798" s="113" t="s">
        <v>11396</v>
      </c>
      <c r="F13798" s="113" t="s">
        <v>121906</v>
      </c>
      <c r="G13798" s="113" t="s">
        <v>48450</v>
      </c>
      <c r="H13798" s="113" t="s">
        <v>104036</v>
      </c>
      <c r="I13798" s="113" t="s">
        <v>88047</v>
      </c>
    </row>
    <row r="13799" spans="5:9" ht="14.5" x14ac:dyDescent="0.35">
      <c r="E13799" s="113" t="s">
        <v>11395</v>
      </c>
      <c r="F13799" s="113" t="s">
        <v>121905</v>
      </c>
      <c r="G13799" s="113" t="s">
        <v>48449</v>
      </c>
      <c r="H13799" s="113" t="s">
        <v>104035</v>
      </c>
      <c r="I13799" s="113" t="s">
        <v>88046</v>
      </c>
    </row>
    <row r="13800" spans="5:9" ht="14.5" x14ac:dyDescent="0.35">
      <c r="E13800" s="113" t="s">
        <v>11394</v>
      </c>
      <c r="F13800" s="113" t="s">
        <v>121904</v>
      </c>
      <c r="G13800" s="113" t="s">
        <v>48448</v>
      </c>
      <c r="H13800" s="113" t="s">
        <v>104034</v>
      </c>
      <c r="I13800" s="113" t="s">
        <v>88045</v>
      </c>
    </row>
    <row r="13801" spans="5:9" ht="14.5" x14ac:dyDescent="0.35">
      <c r="E13801" s="113" t="s">
        <v>11393</v>
      </c>
      <c r="F13801" s="113" t="s">
        <v>121903</v>
      </c>
      <c r="G13801" s="113" t="s">
        <v>48447</v>
      </c>
      <c r="H13801" s="113" t="s">
        <v>104033</v>
      </c>
      <c r="I13801" s="113" t="s">
        <v>88044</v>
      </c>
    </row>
    <row r="13802" spans="5:9" ht="14.5" x14ac:dyDescent="0.35">
      <c r="E13802" s="113" t="s">
        <v>11392</v>
      </c>
      <c r="F13802" s="113" t="s">
        <v>121902</v>
      </c>
      <c r="G13802" s="113" t="s">
        <v>48446</v>
      </c>
      <c r="H13802" s="113" t="s">
        <v>104032</v>
      </c>
      <c r="I13802" s="113" t="s">
        <v>88043</v>
      </c>
    </row>
    <row r="13803" spans="5:9" ht="14.5" x14ac:dyDescent="0.35">
      <c r="E13803" s="113" t="s">
        <v>11391</v>
      </c>
      <c r="F13803" s="113" t="s">
        <v>121901</v>
      </c>
      <c r="G13803" s="113" t="s">
        <v>48445</v>
      </c>
      <c r="H13803" s="113" t="s">
        <v>104031</v>
      </c>
      <c r="I13803" s="113" t="s">
        <v>88042</v>
      </c>
    </row>
    <row r="13804" spans="5:9" ht="14.5" x14ac:dyDescent="0.35">
      <c r="E13804" s="113" t="s">
        <v>11390</v>
      </c>
      <c r="F13804" s="113" t="s">
        <v>121900</v>
      </c>
      <c r="G13804" s="113" t="s">
        <v>48444</v>
      </c>
      <c r="H13804" s="113" t="s">
        <v>104030</v>
      </c>
      <c r="I13804" s="113" t="s">
        <v>88041</v>
      </c>
    </row>
    <row r="13805" spans="5:9" ht="14.5" x14ac:dyDescent="0.35">
      <c r="E13805" s="113" t="s">
        <v>11389</v>
      </c>
      <c r="F13805" s="113" t="s">
        <v>121899</v>
      </c>
      <c r="G13805" s="113" t="s">
        <v>48443</v>
      </c>
      <c r="H13805" s="113" t="s">
        <v>104029</v>
      </c>
      <c r="I13805" s="113" t="s">
        <v>88040</v>
      </c>
    </row>
    <row r="13806" spans="5:9" ht="14.5" x14ac:dyDescent="0.35">
      <c r="E13806" s="113" t="s">
        <v>11388</v>
      </c>
      <c r="F13806" s="113" t="s">
        <v>121898</v>
      </c>
      <c r="G13806" s="113" t="s">
        <v>48442</v>
      </c>
      <c r="H13806" s="113" t="s">
        <v>104028</v>
      </c>
      <c r="I13806" s="113" t="s">
        <v>88039</v>
      </c>
    </row>
    <row r="13807" spans="5:9" ht="14.5" x14ac:dyDescent="0.35">
      <c r="E13807" s="113" t="s">
        <v>11387</v>
      </c>
      <c r="F13807" s="113" t="s">
        <v>121897</v>
      </c>
      <c r="G13807" s="113" t="s">
        <v>48441</v>
      </c>
      <c r="H13807" s="113" t="s">
        <v>104027</v>
      </c>
      <c r="I13807" s="113" t="s">
        <v>88038</v>
      </c>
    </row>
    <row r="13808" spans="5:9" ht="14.5" x14ac:dyDescent="0.35">
      <c r="E13808" s="113" t="s">
        <v>11386</v>
      </c>
      <c r="F13808" s="113" t="s">
        <v>121896</v>
      </c>
      <c r="G13808" s="113" t="s">
        <v>48440</v>
      </c>
      <c r="H13808" s="113" t="s">
        <v>104026</v>
      </c>
      <c r="I13808" s="113" t="s">
        <v>88037</v>
      </c>
    </row>
    <row r="13809" spans="5:9" ht="14.5" x14ac:dyDescent="0.35">
      <c r="E13809" s="113" t="s">
        <v>11385</v>
      </c>
      <c r="F13809" s="113" t="s">
        <v>121895</v>
      </c>
      <c r="G13809" s="113" t="s">
        <v>48439</v>
      </c>
      <c r="H13809" s="113" t="s">
        <v>104025</v>
      </c>
      <c r="I13809" s="113" t="s">
        <v>88036</v>
      </c>
    </row>
    <row r="13810" spans="5:9" ht="14.5" x14ac:dyDescent="0.35">
      <c r="E13810" s="113" t="s">
        <v>11384</v>
      </c>
      <c r="F13810" s="113" t="s">
        <v>121894</v>
      </c>
      <c r="G13810" s="113" t="s">
        <v>48438</v>
      </c>
      <c r="H13810" s="113" t="s">
        <v>104024</v>
      </c>
      <c r="I13810" s="113" t="s">
        <v>88035</v>
      </c>
    </row>
    <row r="13811" spans="5:9" ht="14.5" x14ac:dyDescent="0.35">
      <c r="E13811" s="113" t="s">
        <v>11383</v>
      </c>
      <c r="F13811" s="113" t="s">
        <v>121893</v>
      </c>
      <c r="G13811" s="113" t="s">
        <v>48437</v>
      </c>
      <c r="H13811" s="113" t="s">
        <v>104023</v>
      </c>
      <c r="I13811" s="113" t="s">
        <v>88034</v>
      </c>
    </row>
    <row r="13812" spans="5:9" ht="14.5" x14ac:dyDescent="0.35">
      <c r="E13812" s="113" t="s">
        <v>11382</v>
      </c>
      <c r="F13812" s="113" t="s">
        <v>121892</v>
      </c>
      <c r="G13812" s="113" t="s">
        <v>48436</v>
      </c>
      <c r="H13812" s="113" t="s">
        <v>104022</v>
      </c>
      <c r="I13812" s="113" t="s">
        <v>88033</v>
      </c>
    </row>
    <row r="13813" spans="5:9" ht="14.5" x14ac:dyDescent="0.35">
      <c r="E13813" s="113" t="s">
        <v>11381</v>
      </c>
      <c r="F13813" s="113" t="s">
        <v>121891</v>
      </c>
      <c r="G13813" s="113" t="s">
        <v>48435</v>
      </c>
      <c r="H13813" s="113" t="s">
        <v>104021</v>
      </c>
      <c r="I13813" s="113" t="s">
        <v>88032</v>
      </c>
    </row>
    <row r="13814" spans="5:9" ht="14.5" x14ac:dyDescent="0.35">
      <c r="E13814" s="113" t="s">
        <v>11380</v>
      </c>
      <c r="F13814" s="113" t="s">
        <v>121890</v>
      </c>
      <c r="G13814" s="113" t="s">
        <v>48434</v>
      </c>
      <c r="H13814" s="113" t="s">
        <v>104020</v>
      </c>
      <c r="I13814" s="113" t="s">
        <v>88031</v>
      </c>
    </row>
    <row r="13815" spans="5:9" ht="14.5" x14ac:dyDescent="0.35">
      <c r="E13815" s="113" t="s">
        <v>11379</v>
      </c>
      <c r="F13815" s="113" t="s">
        <v>121889</v>
      </c>
      <c r="G13815" s="113" t="s">
        <v>48433</v>
      </c>
      <c r="H13815" s="113" t="s">
        <v>104019</v>
      </c>
      <c r="I13815" s="113" t="s">
        <v>88030</v>
      </c>
    </row>
    <row r="13816" spans="5:9" ht="14.5" x14ac:dyDescent="0.35">
      <c r="E13816" s="113" t="s">
        <v>11378</v>
      </c>
      <c r="F13816" s="113" t="s">
        <v>121888</v>
      </c>
      <c r="G13816" s="113" t="s">
        <v>48432</v>
      </c>
      <c r="H13816" s="113" t="s">
        <v>104018</v>
      </c>
      <c r="I13816" s="113" t="s">
        <v>88029</v>
      </c>
    </row>
    <row r="13817" spans="5:9" ht="14.5" x14ac:dyDescent="0.35">
      <c r="E13817" s="113" t="s">
        <v>11377</v>
      </c>
      <c r="F13817" s="113" t="s">
        <v>121887</v>
      </c>
      <c r="G13817" s="113" t="s">
        <v>48431</v>
      </c>
      <c r="H13817" s="113" t="s">
        <v>104017</v>
      </c>
      <c r="I13817" s="113" t="s">
        <v>88028</v>
      </c>
    </row>
    <row r="13818" spans="5:9" ht="14.5" x14ac:dyDescent="0.35">
      <c r="E13818" s="113" t="s">
        <v>11376</v>
      </c>
      <c r="F13818" s="113" t="s">
        <v>121886</v>
      </c>
      <c r="G13818" s="113" t="s">
        <v>48430</v>
      </c>
      <c r="H13818" s="113" t="s">
        <v>104016</v>
      </c>
      <c r="I13818" s="113" t="s">
        <v>88027</v>
      </c>
    </row>
    <row r="13819" spans="5:9" ht="14.5" x14ac:dyDescent="0.35">
      <c r="E13819" s="113" t="s">
        <v>11375</v>
      </c>
      <c r="F13819" s="113" t="s">
        <v>121885</v>
      </c>
      <c r="G13819" s="113" t="s">
        <v>48429</v>
      </c>
      <c r="H13819" s="113" t="s">
        <v>104015</v>
      </c>
      <c r="I13819" s="113" t="s">
        <v>88026</v>
      </c>
    </row>
    <row r="13820" spans="5:9" ht="14.5" x14ac:dyDescent="0.35">
      <c r="E13820" s="113" t="s">
        <v>11374</v>
      </c>
      <c r="F13820" s="113" t="s">
        <v>121884</v>
      </c>
      <c r="G13820" s="113" t="s">
        <v>48428</v>
      </c>
      <c r="H13820" s="113" t="s">
        <v>104014</v>
      </c>
      <c r="I13820" s="113" t="s">
        <v>88025</v>
      </c>
    </row>
    <row r="13821" spans="5:9" ht="14.5" x14ac:dyDescent="0.35">
      <c r="E13821" s="113" t="s">
        <v>11373</v>
      </c>
      <c r="F13821" s="113" t="s">
        <v>121883</v>
      </c>
      <c r="G13821" s="113" t="s">
        <v>48427</v>
      </c>
      <c r="H13821" s="113" t="s">
        <v>104013</v>
      </c>
      <c r="I13821" s="113" t="s">
        <v>88024</v>
      </c>
    </row>
    <row r="13822" spans="5:9" ht="14.5" x14ac:dyDescent="0.35">
      <c r="E13822" s="113" t="s">
        <v>11372</v>
      </c>
      <c r="F13822" s="113" t="s">
        <v>121882</v>
      </c>
      <c r="G13822" s="113" t="s">
        <v>48426</v>
      </c>
      <c r="H13822" s="113" t="s">
        <v>104012</v>
      </c>
      <c r="I13822" s="113" t="s">
        <v>88023</v>
      </c>
    </row>
    <row r="13823" spans="5:9" ht="14.5" x14ac:dyDescent="0.35">
      <c r="E13823" s="113" t="s">
        <v>11371</v>
      </c>
      <c r="F13823" s="113" t="s">
        <v>121881</v>
      </c>
      <c r="G13823" s="113" t="s">
        <v>48425</v>
      </c>
      <c r="H13823" s="113" t="s">
        <v>104011</v>
      </c>
      <c r="I13823" s="113" t="s">
        <v>88022</v>
      </c>
    </row>
    <row r="13824" spans="5:9" ht="14.5" x14ac:dyDescent="0.35">
      <c r="E13824" s="113" t="s">
        <v>11370</v>
      </c>
      <c r="F13824" s="113" t="s">
        <v>121880</v>
      </c>
      <c r="G13824" s="113" t="s">
        <v>48424</v>
      </c>
      <c r="H13824" s="113" t="s">
        <v>104010</v>
      </c>
      <c r="I13824" s="113" t="s">
        <v>88021</v>
      </c>
    </row>
    <row r="13825" spans="5:9" ht="14.5" x14ac:dyDescent="0.35">
      <c r="E13825" s="113" t="s">
        <v>11369</v>
      </c>
      <c r="F13825" s="113" t="s">
        <v>121879</v>
      </c>
      <c r="G13825" s="113" t="s">
        <v>48423</v>
      </c>
      <c r="H13825" s="113" t="s">
        <v>104009</v>
      </c>
      <c r="I13825" s="113" t="s">
        <v>88020</v>
      </c>
    </row>
    <row r="13826" spans="5:9" ht="14.5" x14ac:dyDescent="0.35">
      <c r="E13826" s="113" t="s">
        <v>11368</v>
      </c>
      <c r="F13826" s="113" t="s">
        <v>121878</v>
      </c>
      <c r="G13826" s="113" t="s">
        <v>48422</v>
      </c>
      <c r="H13826" s="113" t="s">
        <v>104008</v>
      </c>
      <c r="I13826" s="113" t="s">
        <v>88019</v>
      </c>
    </row>
    <row r="13827" spans="5:9" ht="14.5" x14ac:dyDescent="0.35">
      <c r="E13827" s="113" t="s">
        <v>11367</v>
      </c>
      <c r="F13827" s="113" t="s">
        <v>121877</v>
      </c>
      <c r="G13827" s="113" t="s">
        <v>48421</v>
      </c>
      <c r="H13827" s="113" t="s">
        <v>104007</v>
      </c>
      <c r="I13827" s="113" t="s">
        <v>88018</v>
      </c>
    </row>
    <row r="13828" spans="5:9" ht="14.5" x14ac:dyDescent="0.35">
      <c r="E13828" s="113" t="s">
        <v>11366</v>
      </c>
      <c r="F13828" s="113" t="s">
        <v>120431</v>
      </c>
      <c r="G13828" s="113" t="s">
        <v>48420</v>
      </c>
      <c r="H13828" s="113" t="s">
        <v>104006</v>
      </c>
      <c r="I13828" s="113" t="s">
        <v>88017</v>
      </c>
    </row>
    <row r="13829" spans="5:9" ht="14.5" x14ac:dyDescent="0.35">
      <c r="E13829" s="113" t="s">
        <v>11365</v>
      </c>
      <c r="F13829" s="113" t="s">
        <v>120430</v>
      </c>
      <c r="G13829" s="113" t="s">
        <v>48419</v>
      </c>
      <c r="H13829" s="113" t="s">
        <v>104005</v>
      </c>
      <c r="I13829" s="113" t="s">
        <v>88016</v>
      </c>
    </row>
    <row r="13830" spans="5:9" ht="14.5" x14ac:dyDescent="0.35">
      <c r="E13830" s="113" t="s">
        <v>11364</v>
      </c>
      <c r="F13830" s="113" t="s">
        <v>120429</v>
      </c>
      <c r="G13830" s="113" t="s">
        <v>48418</v>
      </c>
      <c r="H13830" s="113" t="s">
        <v>104004</v>
      </c>
      <c r="I13830" s="113" t="s">
        <v>88015</v>
      </c>
    </row>
    <row r="13831" spans="5:9" ht="14.5" x14ac:dyDescent="0.35">
      <c r="E13831" s="113" t="s">
        <v>11363</v>
      </c>
      <c r="F13831" s="113" t="s">
        <v>120428</v>
      </c>
      <c r="G13831" s="113" t="s">
        <v>48417</v>
      </c>
      <c r="H13831" s="113" t="s">
        <v>104003</v>
      </c>
      <c r="I13831" s="113" t="s">
        <v>88014</v>
      </c>
    </row>
    <row r="13832" spans="5:9" ht="14.5" x14ac:dyDescent="0.35">
      <c r="E13832" s="113" t="s">
        <v>11362</v>
      </c>
      <c r="F13832" s="113" t="s">
        <v>120427</v>
      </c>
      <c r="G13832" s="113" t="s">
        <v>48416</v>
      </c>
      <c r="H13832" s="113" t="s">
        <v>104002</v>
      </c>
      <c r="I13832" s="113" t="s">
        <v>88013</v>
      </c>
    </row>
    <row r="13833" spans="5:9" ht="14.5" x14ac:dyDescent="0.35">
      <c r="E13833" s="113" t="s">
        <v>11361</v>
      </c>
      <c r="F13833" s="113" t="s">
        <v>120426</v>
      </c>
      <c r="G13833" s="113" t="s">
        <v>48415</v>
      </c>
      <c r="H13833" s="113" t="s">
        <v>104001</v>
      </c>
      <c r="I13833" s="113" t="s">
        <v>88012</v>
      </c>
    </row>
    <row r="13834" spans="5:9" ht="14.5" x14ac:dyDescent="0.35">
      <c r="E13834" s="113" t="s">
        <v>11360</v>
      </c>
      <c r="F13834" s="113" t="s">
        <v>120425</v>
      </c>
      <c r="G13834" s="113" t="s">
        <v>48414</v>
      </c>
      <c r="H13834" s="113" t="s">
        <v>104000</v>
      </c>
      <c r="I13834" s="113" t="s">
        <v>88011</v>
      </c>
    </row>
    <row r="13835" spans="5:9" ht="14.5" x14ac:dyDescent="0.35">
      <c r="E13835" s="113" t="s">
        <v>107065</v>
      </c>
      <c r="F13835" s="113" t="s">
        <v>120424</v>
      </c>
      <c r="G13835" s="113" t="s">
        <v>48413</v>
      </c>
      <c r="H13835" s="113" t="s">
        <v>103999</v>
      </c>
      <c r="I13835" s="113" t="s">
        <v>88010</v>
      </c>
    </row>
    <row r="13836" spans="5:9" ht="14.5" x14ac:dyDescent="0.35">
      <c r="E13836" s="113" t="s">
        <v>11359</v>
      </c>
      <c r="F13836" s="113" t="s">
        <v>120423</v>
      </c>
      <c r="G13836" s="113" t="s">
        <v>48412</v>
      </c>
      <c r="H13836" s="113" t="s">
        <v>103998</v>
      </c>
      <c r="I13836" s="113" t="s">
        <v>88009</v>
      </c>
    </row>
    <row r="13837" spans="5:9" ht="14.5" x14ac:dyDescent="0.35">
      <c r="E13837" s="113" t="s">
        <v>11358</v>
      </c>
      <c r="F13837" s="113" t="s">
        <v>120422</v>
      </c>
      <c r="G13837" s="113" t="s">
        <v>48411</v>
      </c>
      <c r="H13837" s="113" t="s">
        <v>103997</v>
      </c>
      <c r="I13837" s="113" t="s">
        <v>88008</v>
      </c>
    </row>
    <row r="13838" spans="5:9" ht="14.5" x14ac:dyDescent="0.35">
      <c r="E13838" s="113" t="s">
        <v>11357</v>
      </c>
      <c r="F13838" s="113" t="s">
        <v>120421</v>
      </c>
      <c r="G13838" s="113" t="s">
        <v>48410</v>
      </c>
      <c r="H13838" s="113" t="s">
        <v>103996</v>
      </c>
      <c r="I13838" s="113" t="s">
        <v>88007</v>
      </c>
    </row>
    <row r="13839" spans="5:9" ht="14.5" x14ac:dyDescent="0.35">
      <c r="E13839" s="113" t="s">
        <v>11356</v>
      </c>
      <c r="F13839" s="113" t="s">
        <v>120420</v>
      </c>
      <c r="G13839" s="113" t="s">
        <v>48409</v>
      </c>
      <c r="H13839" s="113" t="s">
        <v>103995</v>
      </c>
      <c r="I13839" s="113" t="s">
        <v>88006</v>
      </c>
    </row>
    <row r="13840" spans="5:9" ht="14.5" x14ac:dyDescent="0.35">
      <c r="E13840" s="113" t="s">
        <v>11355</v>
      </c>
      <c r="F13840" s="113" t="s">
        <v>120419</v>
      </c>
      <c r="G13840" s="113" t="s">
        <v>48408</v>
      </c>
      <c r="H13840" s="113" t="s">
        <v>103994</v>
      </c>
      <c r="I13840" s="113" t="s">
        <v>88005</v>
      </c>
    </row>
    <row r="13841" spans="5:9" ht="14.5" x14ac:dyDescent="0.35">
      <c r="E13841" s="113" t="s">
        <v>114363</v>
      </c>
      <c r="F13841" s="113" t="s">
        <v>120418</v>
      </c>
      <c r="G13841" s="113" t="s">
        <v>48407</v>
      </c>
      <c r="H13841" s="113" t="s">
        <v>103993</v>
      </c>
      <c r="I13841" s="113" t="s">
        <v>88004</v>
      </c>
    </row>
    <row r="13842" spans="5:9" ht="14.5" x14ac:dyDescent="0.35">
      <c r="E13842" s="113" t="s">
        <v>11354</v>
      </c>
      <c r="F13842" s="113" t="s">
        <v>120417</v>
      </c>
      <c r="G13842" s="113" t="s">
        <v>48406</v>
      </c>
      <c r="H13842" s="113" t="s">
        <v>103992</v>
      </c>
      <c r="I13842" s="113" t="s">
        <v>88003</v>
      </c>
    </row>
    <row r="13843" spans="5:9" ht="14.5" x14ac:dyDescent="0.35">
      <c r="E13843" s="113" t="s">
        <v>11353</v>
      </c>
      <c r="F13843" s="113" t="s">
        <v>120416</v>
      </c>
      <c r="G13843" s="113" t="s">
        <v>48405</v>
      </c>
      <c r="H13843" s="113" t="s">
        <v>103991</v>
      </c>
      <c r="I13843" s="113" t="s">
        <v>88002</v>
      </c>
    </row>
    <row r="13844" spans="5:9" ht="14.5" x14ac:dyDescent="0.35">
      <c r="E13844" s="113" t="s">
        <v>11352</v>
      </c>
      <c r="F13844" s="113" t="s">
        <v>120415</v>
      </c>
      <c r="G13844" s="113" t="s">
        <v>48404</v>
      </c>
      <c r="H13844" s="113" t="s">
        <v>103990</v>
      </c>
      <c r="I13844" s="113" t="s">
        <v>88001</v>
      </c>
    </row>
    <row r="13845" spans="5:9" ht="14.5" x14ac:dyDescent="0.35">
      <c r="E13845" s="113" t="s">
        <v>11351</v>
      </c>
      <c r="F13845" s="113" t="s">
        <v>120414</v>
      </c>
      <c r="G13845" s="113" t="s">
        <v>48403</v>
      </c>
      <c r="H13845" s="113" t="s">
        <v>103989</v>
      </c>
      <c r="I13845" s="113" t="s">
        <v>88000</v>
      </c>
    </row>
    <row r="13846" spans="5:9" ht="14.5" x14ac:dyDescent="0.35">
      <c r="E13846" s="113" t="s">
        <v>11350</v>
      </c>
      <c r="F13846" s="113" t="s">
        <v>120413</v>
      </c>
      <c r="G13846" s="113" t="s">
        <v>48402</v>
      </c>
      <c r="H13846" s="113" t="s">
        <v>103988</v>
      </c>
      <c r="I13846" s="113" t="s">
        <v>87999</v>
      </c>
    </row>
    <row r="13847" spans="5:9" ht="14.5" x14ac:dyDescent="0.35">
      <c r="E13847" s="113" t="s">
        <v>11349</v>
      </c>
      <c r="F13847" s="113" t="s">
        <v>120412</v>
      </c>
      <c r="G13847" s="113" t="s">
        <v>48401</v>
      </c>
      <c r="H13847" s="113" t="s">
        <v>103987</v>
      </c>
      <c r="I13847" s="113" t="s">
        <v>87998</v>
      </c>
    </row>
    <row r="13848" spans="5:9" ht="14.5" x14ac:dyDescent="0.35">
      <c r="E13848" s="113" t="s">
        <v>11348</v>
      </c>
      <c r="F13848" s="113" t="s">
        <v>117596</v>
      </c>
      <c r="G13848" s="113" t="s">
        <v>48400</v>
      </c>
      <c r="H13848" s="113" t="s">
        <v>103986</v>
      </c>
      <c r="I13848" s="113" t="s">
        <v>87997</v>
      </c>
    </row>
    <row r="13849" spans="5:9" ht="14.5" x14ac:dyDescent="0.35">
      <c r="E13849" s="113" t="s">
        <v>11347</v>
      </c>
      <c r="F13849" s="113" t="s">
        <v>117595</v>
      </c>
      <c r="G13849" s="113" t="s">
        <v>48399</v>
      </c>
      <c r="H13849" s="113" t="s">
        <v>103985</v>
      </c>
      <c r="I13849" s="113" t="s">
        <v>87996</v>
      </c>
    </row>
    <row r="13850" spans="5:9" ht="14.5" x14ac:dyDescent="0.35">
      <c r="E13850" s="113" t="s">
        <v>11346</v>
      </c>
      <c r="F13850" s="113" t="s">
        <v>117594</v>
      </c>
      <c r="G13850" s="113" t="s">
        <v>48398</v>
      </c>
      <c r="H13850" s="113" t="s">
        <v>103984</v>
      </c>
      <c r="I13850" s="113" t="s">
        <v>87995</v>
      </c>
    </row>
    <row r="13851" spans="5:9" ht="14.5" x14ac:dyDescent="0.35">
      <c r="E13851" s="113" t="s">
        <v>11345</v>
      </c>
      <c r="F13851" s="113" t="s">
        <v>117593</v>
      </c>
      <c r="G13851" s="113" t="s">
        <v>48397</v>
      </c>
      <c r="H13851" s="113" t="s">
        <v>103983</v>
      </c>
      <c r="I13851" s="113" t="s">
        <v>87994</v>
      </c>
    </row>
    <row r="13852" spans="5:9" ht="14.5" x14ac:dyDescent="0.35">
      <c r="E13852" s="113" t="s">
        <v>116082</v>
      </c>
      <c r="F13852" s="113" t="s">
        <v>117592</v>
      </c>
      <c r="G13852" s="113" t="s">
        <v>48396</v>
      </c>
      <c r="H13852" s="113" t="s">
        <v>103982</v>
      </c>
      <c r="I13852" s="113" t="s">
        <v>87993</v>
      </c>
    </row>
    <row r="13853" spans="5:9" ht="14.5" x14ac:dyDescent="0.35">
      <c r="E13853" s="113" t="s">
        <v>116081</v>
      </c>
      <c r="F13853" s="113" t="s">
        <v>117591</v>
      </c>
      <c r="G13853" s="113" t="s">
        <v>48395</v>
      </c>
      <c r="H13853" s="113" t="s">
        <v>103981</v>
      </c>
      <c r="I13853" s="113" t="s">
        <v>87992</v>
      </c>
    </row>
    <row r="13854" spans="5:9" ht="14.5" x14ac:dyDescent="0.35">
      <c r="E13854" s="113" t="s">
        <v>11344</v>
      </c>
      <c r="F13854" s="113" t="s">
        <v>117590</v>
      </c>
      <c r="G13854" s="113" t="s">
        <v>48394</v>
      </c>
      <c r="H13854" s="113" t="s">
        <v>103980</v>
      </c>
      <c r="I13854" s="113" t="s">
        <v>87991</v>
      </c>
    </row>
    <row r="13855" spans="5:9" ht="14.5" x14ac:dyDescent="0.35">
      <c r="E13855" s="113" t="s">
        <v>11343</v>
      </c>
      <c r="F13855" s="113" t="s">
        <v>117589</v>
      </c>
      <c r="G13855" s="113" t="s">
        <v>48393</v>
      </c>
      <c r="H13855" s="113" t="s">
        <v>103979</v>
      </c>
      <c r="I13855" s="113" t="s">
        <v>87990</v>
      </c>
    </row>
    <row r="13856" spans="5:9" ht="14.5" x14ac:dyDescent="0.35">
      <c r="E13856" s="113" t="s">
        <v>11342</v>
      </c>
      <c r="F13856" s="113" t="s">
        <v>117588</v>
      </c>
      <c r="G13856" s="113" t="s">
        <v>48392</v>
      </c>
      <c r="H13856" s="113" t="s">
        <v>103978</v>
      </c>
      <c r="I13856" s="113" t="s">
        <v>87989</v>
      </c>
    </row>
    <row r="13857" spans="5:9" ht="14.5" x14ac:dyDescent="0.35">
      <c r="E13857" s="113" t="s">
        <v>11341</v>
      </c>
      <c r="F13857" s="113" t="s">
        <v>117587</v>
      </c>
      <c r="G13857" s="113" t="s">
        <v>48391</v>
      </c>
      <c r="H13857" s="113" t="s">
        <v>103977</v>
      </c>
      <c r="I13857" s="113" t="s">
        <v>87988</v>
      </c>
    </row>
    <row r="13858" spans="5:9" ht="14.5" x14ac:dyDescent="0.35">
      <c r="E13858" s="113" t="s">
        <v>107064</v>
      </c>
      <c r="F13858" s="113" t="s">
        <v>117586</v>
      </c>
      <c r="G13858" s="113" t="s">
        <v>48390</v>
      </c>
      <c r="H13858" s="113" t="s">
        <v>103976</v>
      </c>
      <c r="I13858" s="113" t="s">
        <v>87987</v>
      </c>
    </row>
    <row r="13859" spans="5:9" ht="14.5" x14ac:dyDescent="0.35">
      <c r="E13859" s="113" t="s">
        <v>120367</v>
      </c>
      <c r="F13859" s="113" t="s">
        <v>117585</v>
      </c>
      <c r="G13859" s="113" t="s">
        <v>48389</v>
      </c>
      <c r="H13859" s="113" t="s">
        <v>103975</v>
      </c>
      <c r="I13859" s="113" t="s">
        <v>87986</v>
      </c>
    </row>
    <row r="13860" spans="5:9" ht="14.5" x14ac:dyDescent="0.35">
      <c r="E13860" s="113" t="s">
        <v>107063</v>
      </c>
      <c r="F13860" s="113" t="s">
        <v>117584</v>
      </c>
      <c r="G13860" s="113" t="s">
        <v>48388</v>
      </c>
      <c r="H13860" s="113" t="s">
        <v>103974</v>
      </c>
      <c r="I13860" s="113" t="s">
        <v>87985</v>
      </c>
    </row>
    <row r="13861" spans="5:9" ht="14.5" x14ac:dyDescent="0.35">
      <c r="E13861" s="113" t="s">
        <v>11340</v>
      </c>
      <c r="F13861" s="113" t="s">
        <v>117583</v>
      </c>
      <c r="G13861" s="113" t="s">
        <v>48387</v>
      </c>
      <c r="H13861" s="113" t="s">
        <v>103973</v>
      </c>
      <c r="I13861" s="113" t="s">
        <v>87984</v>
      </c>
    </row>
    <row r="13862" spans="5:9" ht="14.5" x14ac:dyDescent="0.35">
      <c r="E13862" s="113" t="s">
        <v>107062</v>
      </c>
      <c r="F13862" s="113" t="s">
        <v>117582</v>
      </c>
      <c r="G13862" s="113" t="s">
        <v>48386</v>
      </c>
      <c r="H13862" s="113" t="s">
        <v>103972</v>
      </c>
      <c r="I13862" s="113" t="s">
        <v>87983</v>
      </c>
    </row>
    <row r="13863" spans="5:9" ht="14.5" x14ac:dyDescent="0.35">
      <c r="E13863" s="113" t="s">
        <v>11339</v>
      </c>
      <c r="F13863" s="113" t="s">
        <v>117581</v>
      </c>
      <c r="G13863" s="113" t="s">
        <v>48385</v>
      </c>
      <c r="H13863" s="113" t="s">
        <v>103971</v>
      </c>
      <c r="I13863" s="113" t="s">
        <v>87982</v>
      </c>
    </row>
    <row r="13864" spans="5:9" ht="14.5" x14ac:dyDescent="0.35">
      <c r="E13864" s="113" t="s">
        <v>11338</v>
      </c>
      <c r="F13864" s="113" t="s">
        <v>117580</v>
      </c>
      <c r="G13864" s="113" t="s">
        <v>48384</v>
      </c>
      <c r="H13864" s="113" t="s">
        <v>103970</v>
      </c>
      <c r="I13864" s="113" t="s">
        <v>87981</v>
      </c>
    </row>
    <row r="13865" spans="5:9" ht="14.5" x14ac:dyDescent="0.35">
      <c r="E13865" s="113" t="s">
        <v>11337</v>
      </c>
      <c r="F13865" s="113" t="s">
        <v>117579</v>
      </c>
      <c r="G13865" s="113" t="s">
        <v>48383</v>
      </c>
      <c r="H13865" s="113" t="s">
        <v>103969</v>
      </c>
      <c r="I13865" s="113" t="s">
        <v>87980</v>
      </c>
    </row>
    <row r="13866" spans="5:9" ht="14.5" x14ac:dyDescent="0.35">
      <c r="E13866" s="113" t="s">
        <v>11336</v>
      </c>
      <c r="F13866" s="113" t="s">
        <v>117578</v>
      </c>
      <c r="G13866" s="113" t="s">
        <v>48382</v>
      </c>
      <c r="H13866" s="113" t="s">
        <v>103968</v>
      </c>
      <c r="I13866" s="113" t="s">
        <v>87979</v>
      </c>
    </row>
    <row r="13867" spans="5:9" ht="14.5" x14ac:dyDescent="0.35">
      <c r="E13867" s="113" t="s">
        <v>11335</v>
      </c>
      <c r="F13867" s="113" t="s">
        <v>117577</v>
      </c>
      <c r="G13867" s="113" t="s">
        <v>48381</v>
      </c>
      <c r="H13867" s="113" t="s">
        <v>103967</v>
      </c>
      <c r="I13867" s="113" t="s">
        <v>87978</v>
      </c>
    </row>
    <row r="13868" spans="5:9" ht="14.5" x14ac:dyDescent="0.35">
      <c r="E13868" s="113" t="s">
        <v>11334</v>
      </c>
      <c r="F13868" s="113" t="s">
        <v>117576</v>
      </c>
      <c r="G13868" s="113" t="s">
        <v>48380</v>
      </c>
      <c r="H13868" s="113" t="s">
        <v>103966</v>
      </c>
      <c r="I13868" s="113" t="s">
        <v>87977</v>
      </c>
    </row>
    <row r="13869" spans="5:9" ht="14.5" x14ac:dyDescent="0.35">
      <c r="E13869" s="113" t="s">
        <v>11333</v>
      </c>
      <c r="F13869" s="113" t="s">
        <v>117575</v>
      </c>
      <c r="G13869" s="113" t="s">
        <v>48379</v>
      </c>
      <c r="H13869" s="113" t="s">
        <v>103965</v>
      </c>
      <c r="I13869" s="113" t="s">
        <v>87976</v>
      </c>
    </row>
    <row r="13870" spans="5:9" ht="14.5" x14ac:dyDescent="0.35">
      <c r="E13870" s="113" t="s">
        <v>11332</v>
      </c>
      <c r="F13870" s="113" t="s">
        <v>117574</v>
      </c>
      <c r="G13870" s="113" t="s">
        <v>48378</v>
      </c>
      <c r="H13870" s="113" t="s">
        <v>103964</v>
      </c>
      <c r="I13870" s="113" t="s">
        <v>87975</v>
      </c>
    </row>
    <row r="13871" spans="5:9" ht="14.5" x14ac:dyDescent="0.35">
      <c r="E13871" s="113" t="s">
        <v>11331</v>
      </c>
      <c r="F13871" s="113" t="s">
        <v>117573</v>
      </c>
      <c r="G13871" s="113" t="s">
        <v>48377</v>
      </c>
      <c r="H13871" s="113" t="s">
        <v>103963</v>
      </c>
      <c r="I13871" s="113" t="s">
        <v>87974</v>
      </c>
    </row>
    <row r="13872" spans="5:9" ht="14.5" x14ac:dyDescent="0.35">
      <c r="E13872" s="113" t="s">
        <v>124132</v>
      </c>
      <c r="F13872" s="113" t="s">
        <v>117572</v>
      </c>
      <c r="G13872" s="113" t="s">
        <v>48376</v>
      </c>
      <c r="H13872" s="113" t="s">
        <v>103962</v>
      </c>
      <c r="I13872" s="113" t="s">
        <v>87973</v>
      </c>
    </row>
    <row r="13873" spans="5:9" ht="14.5" x14ac:dyDescent="0.35">
      <c r="E13873" s="113" t="s">
        <v>107061</v>
      </c>
      <c r="F13873" s="113" t="s">
        <v>117571</v>
      </c>
      <c r="G13873" s="113" t="s">
        <v>48375</v>
      </c>
      <c r="H13873" s="113" t="s">
        <v>103961</v>
      </c>
      <c r="I13873" s="113" t="s">
        <v>87972</v>
      </c>
    </row>
    <row r="13874" spans="5:9" ht="14.5" x14ac:dyDescent="0.35">
      <c r="E13874" s="113" t="s">
        <v>11330</v>
      </c>
      <c r="F13874" s="113" t="s">
        <v>117570</v>
      </c>
      <c r="G13874" s="113" t="s">
        <v>48374</v>
      </c>
      <c r="H13874" s="113" t="s">
        <v>103960</v>
      </c>
      <c r="I13874" s="113" t="s">
        <v>87971</v>
      </c>
    </row>
    <row r="13875" spans="5:9" ht="14.5" x14ac:dyDescent="0.35">
      <c r="E13875" s="113" t="s">
        <v>11329</v>
      </c>
      <c r="F13875" s="113" t="s">
        <v>117569</v>
      </c>
      <c r="G13875" s="113" t="s">
        <v>48373</v>
      </c>
      <c r="H13875" s="113" t="s">
        <v>103959</v>
      </c>
      <c r="I13875" s="113" t="s">
        <v>87970</v>
      </c>
    </row>
    <row r="13876" spans="5:9" ht="14.5" x14ac:dyDescent="0.35">
      <c r="E13876" s="113" t="s">
        <v>11328</v>
      </c>
      <c r="F13876" s="113" t="s">
        <v>117568</v>
      </c>
      <c r="G13876" s="113" t="s">
        <v>48372</v>
      </c>
      <c r="H13876" s="113" t="s">
        <v>103958</v>
      </c>
      <c r="I13876" s="113" t="s">
        <v>87969</v>
      </c>
    </row>
    <row r="13877" spans="5:9" ht="14.5" x14ac:dyDescent="0.35">
      <c r="E13877" s="113" t="s">
        <v>11327</v>
      </c>
      <c r="F13877" s="113" t="s">
        <v>117567</v>
      </c>
      <c r="G13877" s="113" t="s">
        <v>48371</v>
      </c>
      <c r="H13877" s="113" t="s">
        <v>103957</v>
      </c>
      <c r="I13877" s="113" t="s">
        <v>87968</v>
      </c>
    </row>
    <row r="13878" spans="5:9" ht="14.5" x14ac:dyDescent="0.35">
      <c r="E13878" s="113" t="s">
        <v>11326</v>
      </c>
      <c r="F13878" s="113" t="s">
        <v>117566</v>
      </c>
      <c r="G13878" s="113" t="s">
        <v>48370</v>
      </c>
      <c r="H13878" s="113" t="s">
        <v>103956</v>
      </c>
      <c r="I13878" s="113" t="s">
        <v>87967</v>
      </c>
    </row>
    <row r="13879" spans="5:9" ht="14.5" x14ac:dyDescent="0.35">
      <c r="E13879" s="113" t="s">
        <v>11325</v>
      </c>
      <c r="F13879" s="113" t="s">
        <v>117565</v>
      </c>
      <c r="G13879" s="113" t="s">
        <v>48369</v>
      </c>
      <c r="H13879" s="113" t="s">
        <v>103955</v>
      </c>
      <c r="I13879" s="113" t="s">
        <v>87966</v>
      </c>
    </row>
    <row r="13880" spans="5:9" ht="14.5" x14ac:dyDescent="0.35">
      <c r="E13880" s="113" t="s">
        <v>11324</v>
      </c>
      <c r="F13880" s="113" t="s">
        <v>117564</v>
      </c>
      <c r="G13880" s="113" t="s">
        <v>48368</v>
      </c>
      <c r="H13880" s="113" t="s">
        <v>103954</v>
      </c>
      <c r="I13880" s="113" t="s">
        <v>87965</v>
      </c>
    </row>
    <row r="13881" spans="5:9" ht="14.5" x14ac:dyDescent="0.35">
      <c r="E13881" s="113" t="s">
        <v>11323</v>
      </c>
      <c r="F13881" s="113" t="s">
        <v>117563</v>
      </c>
      <c r="G13881" s="113" t="s">
        <v>48367</v>
      </c>
      <c r="H13881" s="113" t="s">
        <v>103953</v>
      </c>
      <c r="I13881" s="113" t="s">
        <v>87964</v>
      </c>
    </row>
    <row r="13882" spans="5:9" ht="14.5" x14ac:dyDescent="0.35">
      <c r="E13882" s="113" t="s">
        <v>11322</v>
      </c>
      <c r="F13882" s="113" t="s">
        <v>117562</v>
      </c>
      <c r="G13882" s="113" t="s">
        <v>48366</v>
      </c>
      <c r="H13882" s="113" t="s">
        <v>103952</v>
      </c>
      <c r="I13882" s="113" t="s">
        <v>87963</v>
      </c>
    </row>
    <row r="13883" spans="5:9" ht="14.5" x14ac:dyDescent="0.35">
      <c r="E13883" s="113" t="s">
        <v>11321</v>
      </c>
      <c r="F13883" s="113" t="s">
        <v>117561</v>
      </c>
      <c r="G13883" s="113" t="s">
        <v>48365</v>
      </c>
      <c r="H13883" s="113" t="s">
        <v>103951</v>
      </c>
      <c r="I13883" s="113" t="s">
        <v>87962</v>
      </c>
    </row>
    <row r="13884" spans="5:9" ht="14.5" x14ac:dyDescent="0.35">
      <c r="E13884" s="113" t="s">
        <v>11320</v>
      </c>
      <c r="F13884" s="113" t="s">
        <v>117560</v>
      </c>
      <c r="G13884" s="113" t="s">
        <v>48364</v>
      </c>
      <c r="H13884" s="113" t="s">
        <v>103950</v>
      </c>
      <c r="I13884" s="113" t="s">
        <v>87961</v>
      </c>
    </row>
    <row r="13885" spans="5:9" ht="14.5" x14ac:dyDescent="0.35">
      <c r="E13885" s="113" t="s">
        <v>11319</v>
      </c>
      <c r="F13885" s="113" t="s">
        <v>117559</v>
      </c>
      <c r="G13885" s="113" t="s">
        <v>48363</v>
      </c>
      <c r="H13885" s="113" t="s">
        <v>103949</v>
      </c>
      <c r="I13885" s="113" t="s">
        <v>87960</v>
      </c>
    </row>
    <row r="13886" spans="5:9" ht="14.5" x14ac:dyDescent="0.35">
      <c r="E13886" s="113" t="s">
        <v>11318</v>
      </c>
      <c r="F13886" s="113" t="s">
        <v>117558</v>
      </c>
      <c r="G13886" s="113" t="s">
        <v>48362</v>
      </c>
      <c r="H13886" s="113" t="s">
        <v>103948</v>
      </c>
      <c r="I13886" s="113" t="s">
        <v>87959</v>
      </c>
    </row>
    <row r="13887" spans="5:9" ht="14.5" x14ac:dyDescent="0.35">
      <c r="E13887" s="113" t="s">
        <v>107060</v>
      </c>
      <c r="F13887" s="113" t="s">
        <v>117557</v>
      </c>
      <c r="G13887" s="113" t="s">
        <v>48361</v>
      </c>
      <c r="H13887" s="113" t="s">
        <v>103947</v>
      </c>
      <c r="I13887" s="113" t="s">
        <v>87958</v>
      </c>
    </row>
    <row r="13888" spans="5:9" ht="14.5" x14ac:dyDescent="0.35">
      <c r="E13888" s="113" t="s">
        <v>11317</v>
      </c>
      <c r="F13888" s="113" t="s">
        <v>117556</v>
      </c>
      <c r="G13888" s="113" t="s">
        <v>48360</v>
      </c>
      <c r="H13888" s="113" t="s">
        <v>103946</v>
      </c>
      <c r="I13888" s="113" t="s">
        <v>87957</v>
      </c>
    </row>
    <row r="13889" spans="5:9" ht="14.5" x14ac:dyDescent="0.35">
      <c r="E13889" s="113" t="s">
        <v>11316</v>
      </c>
      <c r="F13889" s="113" t="s">
        <v>117555</v>
      </c>
      <c r="G13889" s="113" t="s">
        <v>48359</v>
      </c>
      <c r="H13889" s="113" t="s">
        <v>103945</v>
      </c>
      <c r="I13889" s="113" t="s">
        <v>87956</v>
      </c>
    </row>
    <row r="13890" spans="5:9" ht="14.5" x14ac:dyDescent="0.35">
      <c r="E13890" s="113" t="s">
        <v>11315</v>
      </c>
      <c r="F13890" s="113" t="s">
        <v>117554</v>
      </c>
      <c r="G13890" s="113" t="s">
        <v>48358</v>
      </c>
      <c r="H13890" s="113" t="s">
        <v>103944</v>
      </c>
      <c r="I13890" s="113" t="s">
        <v>87955</v>
      </c>
    </row>
    <row r="13891" spans="5:9" ht="14.5" x14ac:dyDescent="0.35">
      <c r="E13891" s="113" t="s">
        <v>11314</v>
      </c>
      <c r="F13891" s="113" t="s">
        <v>117553</v>
      </c>
      <c r="G13891" s="113" t="s">
        <v>48357</v>
      </c>
      <c r="H13891" s="113" t="s">
        <v>103943</v>
      </c>
      <c r="I13891" s="113" t="s">
        <v>87954</v>
      </c>
    </row>
    <row r="13892" spans="5:9" ht="14.5" x14ac:dyDescent="0.35">
      <c r="E13892" s="113" t="s">
        <v>11313</v>
      </c>
      <c r="F13892" s="113" t="s">
        <v>117552</v>
      </c>
      <c r="G13892" s="113" t="s">
        <v>48356</v>
      </c>
      <c r="H13892" s="113" t="s">
        <v>103942</v>
      </c>
      <c r="I13892" s="113" t="s">
        <v>87953</v>
      </c>
    </row>
    <row r="13893" spans="5:9" ht="14.5" x14ac:dyDescent="0.35">
      <c r="E13893" s="113" t="s">
        <v>11312</v>
      </c>
      <c r="F13893" s="113" t="s">
        <v>117551</v>
      </c>
      <c r="G13893" s="113" t="s">
        <v>48355</v>
      </c>
      <c r="H13893" s="113" t="s">
        <v>103941</v>
      </c>
      <c r="I13893" s="113" t="s">
        <v>87952</v>
      </c>
    </row>
    <row r="13894" spans="5:9" ht="14.5" x14ac:dyDescent="0.35">
      <c r="E13894" s="113" t="s">
        <v>11311</v>
      </c>
      <c r="F13894" s="113" t="s">
        <v>117550</v>
      </c>
      <c r="G13894" s="113" t="s">
        <v>48354</v>
      </c>
      <c r="H13894" s="113" t="s">
        <v>103940</v>
      </c>
      <c r="I13894" s="113" t="s">
        <v>87951</v>
      </c>
    </row>
    <row r="13895" spans="5:9" ht="14.5" x14ac:dyDescent="0.35">
      <c r="E13895" s="113" t="s">
        <v>11310</v>
      </c>
      <c r="F13895" s="113" t="s">
        <v>117549</v>
      </c>
      <c r="G13895" s="113" t="s">
        <v>48353</v>
      </c>
      <c r="H13895" s="113" t="s">
        <v>103939</v>
      </c>
      <c r="I13895" s="113" t="s">
        <v>87950</v>
      </c>
    </row>
    <row r="13896" spans="5:9" ht="14.5" x14ac:dyDescent="0.35">
      <c r="E13896" s="113" t="s">
        <v>11309</v>
      </c>
      <c r="F13896" s="113" t="s">
        <v>117548</v>
      </c>
      <c r="G13896" s="113" t="s">
        <v>48352</v>
      </c>
      <c r="H13896" s="113" t="s">
        <v>103938</v>
      </c>
      <c r="I13896" s="113" t="s">
        <v>87949</v>
      </c>
    </row>
    <row r="13897" spans="5:9" ht="14.5" x14ac:dyDescent="0.35">
      <c r="E13897" s="113" t="s">
        <v>11308</v>
      </c>
      <c r="F13897" s="113" t="s">
        <v>117547</v>
      </c>
      <c r="G13897" s="113" t="s">
        <v>48351</v>
      </c>
      <c r="H13897" s="113" t="s">
        <v>103937</v>
      </c>
      <c r="I13897" s="113" t="s">
        <v>87948</v>
      </c>
    </row>
    <row r="13898" spans="5:9" ht="14.5" x14ac:dyDescent="0.35">
      <c r="E13898" s="113" t="s">
        <v>11307</v>
      </c>
      <c r="F13898" s="113" t="s">
        <v>117546</v>
      </c>
      <c r="G13898" s="113" t="s">
        <v>48350</v>
      </c>
      <c r="H13898" s="113" t="s">
        <v>103936</v>
      </c>
      <c r="I13898" s="113" t="s">
        <v>87947</v>
      </c>
    </row>
    <row r="13899" spans="5:9" ht="14.5" x14ac:dyDescent="0.35">
      <c r="E13899" s="113" t="s">
        <v>120366</v>
      </c>
      <c r="F13899" s="113" t="s">
        <v>117545</v>
      </c>
      <c r="G13899" s="113" t="s">
        <v>48349</v>
      </c>
      <c r="H13899" s="113" t="s">
        <v>103935</v>
      </c>
      <c r="I13899" s="113" t="s">
        <v>87946</v>
      </c>
    </row>
    <row r="13900" spans="5:9" ht="14.5" x14ac:dyDescent="0.35">
      <c r="E13900" s="113" t="s">
        <v>11306</v>
      </c>
      <c r="F13900" s="113" t="s">
        <v>117544</v>
      </c>
      <c r="G13900" s="113" t="s">
        <v>48348</v>
      </c>
      <c r="H13900" s="113" t="s">
        <v>103934</v>
      </c>
      <c r="I13900" s="113" t="s">
        <v>87945</v>
      </c>
    </row>
    <row r="13901" spans="5:9" ht="14.5" x14ac:dyDescent="0.35">
      <c r="E13901" s="113" t="s">
        <v>11305</v>
      </c>
      <c r="F13901" s="113" t="s">
        <v>117543</v>
      </c>
      <c r="G13901" s="113" t="s">
        <v>48347</v>
      </c>
      <c r="H13901" s="113" t="s">
        <v>103933</v>
      </c>
      <c r="I13901" s="113" t="s">
        <v>87944</v>
      </c>
    </row>
    <row r="13902" spans="5:9" ht="14.5" x14ac:dyDescent="0.35">
      <c r="E13902" s="113" t="s">
        <v>11304</v>
      </c>
      <c r="F13902" s="113" t="s">
        <v>117542</v>
      </c>
      <c r="G13902" s="113" t="s">
        <v>48346</v>
      </c>
      <c r="H13902" s="113" t="s">
        <v>103932</v>
      </c>
      <c r="I13902" s="113" t="s">
        <v>87943</v>
      </c>
    </row>
    <row r="13903" spans="5:9" ht="14.5" x14ac:dyDescent="0.35">
      <c r="E13903" s="113" t="s">
        <v>107059</v>
      </c>
      <c r="F13903" s="113" t="s">
        <v>117541</v>
      </c>
      <c r="G13903" s="113" t="s">
        <v>48345</v>
      </c>
      <c r="H13903" s="113" t="s">
        <v>103931</v>
      </c>
      <c r="I13903" s="113" t="s">
        <v>87942</v>
      </c>
    </row>
    <row r="13904" spans="5:9" ht="14.5" x14ac:dyDescent="0.35">
      <c r="E13904" s="113" t="s">
        <v>114362</v>
      </c>
      <c r="F13904" s="113" t="s">
        <v>117540</v>
      </c>
      <c r="G13904" s="113" t="s">
        <v>48344</v>
      </c>
      <c r="H13904" s="113" t="s">
        <v>103930</v>
      </c>
      <c r="I13904" s="113" t="s">
        <v>87941</v>
      </c>
    </row>
    <row r="13905" spans="5:9" ht="14.5" x14ac:dyDescent="0.35">
      <c r="E13905" s="113" t="s">
        <v>11303</v>
      </c>
      <c r="F13905" s="113" t="s">
        <v>117539</v>
      </c>
      <c r="G13905" s="113" t="s">
        <v>48343</v>
      </c>
      <c r="H13905" s="113" t="s">
        <v>103929</v>
      </c>
      <c r="I13905" s="113" t="s">
        <v>87940</v>
      </c>
    </row>
    <row r="13906" spans="5:9" ht="14.5" x14ac:dyDescent="0.35">
      <c r="E13906" s="113" t="s">
        <v>11302</v>
      </c>
      <c r="F13906" s="113" t="s">
        <v>117538</v>
      </c>
      <c r="G13906" s="113" t="s">
        <v>48342</v>
      </c>
      <c r="H13906" s="113" t="s">
        <v>103928</v>
      </c>
      <c r="I13906" s="113" t="s">
        <v>87939</v>
      </c>
    </row>
    <row r="13907" spans="5:9" ht="14.5" x14ac:dyDescent="0.35">
      <c r="E13907" s="113" t="s">
        <v>11301</v>
      </c>
      <c r="F13907" s="113" t="s">
        <v>117537</v>
      </c>
      <c r="G13907" s="113" t="s">
        <v>48341</v>
      </c>
      <c r="H13907" s="113" t="s">
        <v>103927</v>
      </c>
      <c r="I13907" s="113" t="s">
        <v>87938</v>
      </c>
    </row>
    <row r="13908" spans="5:9" ht="14.5" x14ac:dyDescent="0.35">
      <c r="E13908" s="113" t="s">
        <v>11300</v>
      </c>
      <c r="F13908" s="113" t="s">
        <v>117536</v>
      </c>
      <c r="G13908" s="113" t="s">
        <v>48340</v>
      </c>
      <c r="H13908" s="113" t="s">
        <v>103926</v>
      </c>
      <c r="I13908" s="113" t="s">
        <v>87937</v>
      </c>
    </row>
    <row r="13909" spans="5:9" ht="14.5" x14ac:dyDescent="0.35">
      <c r="E13909" s="113" t="s">
        <v>11299</v>
      </c>
      <c r="F13909" s="113" t="s">
        <v>117535</v>
      </c>
      <c r="G13909" s="113" t="s">
        <v>48339</v>
      </c>
      <c r="H13909" s="113" t="s">
        <v>103925</v>
      </c>
      <c r="I13909" s="113" t="s">
        <v>87936</v>
      </c>
    </row>
    <row r="13910" spans="5:9" ht="14.5" x14ac:dyDescent="0.35">
      <c r="E13910" s="113" t="s">
        <v>11298</v>
      </c>
      <c r="F13910" s="113" t="s">
        <v>117534</v>
      </c>
      <c r="G13910" s="113" t="s">
        <v>48338</v>
      </c>
      <c r="H13910" s="113" t="s">
        <v>103924</v>
      </c>
      <c r="I13910" s="113" t="s">
        <v>87935</v>
      </c>
    </row>
    <row r="13911" spans="5:9" ht="14.5" x14ac:dyDescent="0.35">
      <c r="E13911" s="113" t="s">
        <v>11297</v>
      </c>
      <c r="F13911" s="113" t="s">
        <v>117533</v>
      </c>
      <c r="G13911" s="113" t="s">
        <v>48337</v>
      </c>
      <c r="H13911" s="113" t="s">
        <v>103923</v>
      </c>
      <c r="I13911" s="113" t="s">
        <v>87934</v>
      </c>
    </row>
    <row r="13912" spans="5:9" ht="14.5" x14ac:dyDescent="0.35">
      <c r="E13912" s="113" t="s">
        <v>11296</v>
      </c>
      <c r="F13912" s="113" t="s">
        <v>117532</v>
      </c>
      <c r="G13912" s="113" t="s">
        <v>48336</v>
      </c>
      <c r="H13912" s="113" t="s">
        <v>103922</v>
      </c>
      <c r="I13912" s="113" t="s">
        <v>87933</v>
      </c>
    </row>
    <row r="13913" spans="5:9" ht="14.5" x14ac:dyDescent="0.35">
      <c r="E13913" s="113" t="s">
        <v>11295</v>
      </c>
      <c r="F13913" s="113" t="s">
        <v>117531</v>
      </c>
      <c r="G13913" s="113" t="s">
        <v>48335</v>
      </c>
      <c r="H13913" s="113" t="s">
        <v>103921</v>
      </c>
      <c r="I13913" s="113" t="s">
        <v>87932</v>
      </c>
    </row>
    <row r="13914" spans="5:9" ht="14.5" x14ac:dyDescent="0.35">
      <c r="E13914" s="113" t="s">
        <v>11294</v>
      </c>
      <c r="F13914" s="113" t="s">
        <v>117530</v>
      </c>
      <c r="G13914" s="113" t="s">
        <v>48334</v>
      </c>
      <c r="H13914" s="113" t="s">
        <v>103920</v>
      </c>
      <c r="I13914" s="113" t="s">
        <v>87931</v>
      </c>
    </row>
    <row r="13915" spans="5:9" ht="14.5" x14ac:dyDescent="0.35">
      <c r="E13915" s="113" t="s">
        <v>107058</v>
      </c>
      <c r="F13915" s="113" t="s">
        <v>117529</v>
      </c>
      <c r="G13915" s="113" t="s">
        <v>48333</v>
      </c>
      <c r="H13915" s="113" t="s">
        <v>103919</v>
      </c>
      <c r="I13915" s="113" t="s">
        <v>87930</v>
      </c>
    </row>
    <row r="13916" spans="5:9" ht="14.5" x14ac:dyDescent="0.35">
      <c r="E13916" s="113" t="s">
        <v>11293</v>
      </c>
      <c r="F13916" s="113" t="s">
        <v>117528</v>
      </c>
      <c r="G13916" s="113" t="s">
        <v>48332</v>
      </c>
      <c r="H13916" s="113" t="s">
        <v>103918</v>
      </c>
      <c r="I13916" s="113" t="s">
        <v>87929</v>
      </c>
    </row>
    <row r="13917" spans="5:9" ht="14.5" x14ac:dyDescent="0.35">
      <c r="E13917" s="113" t="s">
        <v>11292</v>
      </c>
      <c r="F13917" s="113" t="s">
        <v>117527</v>
      </c>
      <c r="G13917" s="113" t="s">
        <v>48331</v>
      </c>
      <c r="H13917" s="113" t="s">
        <v>103917</v>
      </c>
      <c r="I13917" s="113" t="s">
        <v>87928</v>
      </c>
    </row>
    <row r="13918" spans="5:9" ht="14.5" x14ac:dyDescent="0.35">
      <c r="E13918" s="113" t="s">
        <v>11291</v>
      </c>
      <c r="F13918" s="113" t="s">
        <v>117526</v>
      </c>
      <c r="G13918" s="113" t="s">
        <v>48330</v>
      </c>
      <c r="H13918" s="113" t="s">
        <v>103916</v>
      </c>
      <c r="I13918" s="113" t="s">
        <v>87927</v>
      </c>
    </row>
    <row r="13919" spans="5:9" ht="14.5" x14ac:dyDescent="0.35">
      <c r="E13919" s="113" t="s">
        <v>11290</v>
      </c>
      <c r="F13919" s="113" t="s">
        <v>117525</v>
      </c>
      <c r="G13919" s="113" t="s">
        <v>48329</v>
      </c>
      <c r="H13919" s="113" t="s">
        <v>103915</v>
      </c>
      <c r="I13919" s="113" t="s">
        <v>87926</v>
      </c>
    </row>
    <row r="13920" spans="5:9" ht="14.5" x14ac:dyDescent="0.35">
      <c r="E13920" s="113" t="s">
        <v>11289</v>
      </c>
      <c r="F13920" s="113" t="s">
        <v>117524</v>
      </c>
      <c r="G13920" s="113" t="s">
        <v>48328</v>
      </c>
      <c r="H13920" s="113" t="s">
        <v>103914</v>
      </c>
      <c r="I13920" s="113" t="s">
        <v>87925</v>
      </c>
    </row>
    <row r="13921" spans="5:9" ht="14.5" x14ac:dyDescent="0.35">
      <c r="E13921" s="113" t="s">
        <v>11288</v>
      </c>
      <c r="F13921" s="113" t="s">
        <v>117523</v>
      </c>
      <c r="G13921" s="113" t="s">
        <v>48327</v>
      </c>
      <c r="H13921" s="113" t="s">
        <v>103913</v>
      </c>
      <c r="I13921" s="113" t="s">
        <v>87924</v>
      </c>
    </row>
    <row r="13922" spans="5:9" ht="14.5" x14ac:dyDescent="0.35">
      <c r="E13922" s="113" t="s">
        <v>11287</v>
      </c>
      <c r="F13922" s="113" t="s">
        <v>117522</v>
      </c>
      <c r="G13922" s="113" t="s">
        <v>48326</v>
      </c>
      <c r="H13922" s="113" t="s">
        <v>103912</v>
      </c>
      <c r="I13922" s="113" t="s">
        <v>87923</v>
      </c>
    </row>
    <row r="13923" spans="5:9" ht="14.5" x14ac:dyDescent="0.35">
      <c r="E13923" s="113" t="s">
        <v>11286</v>
      </c>
      <c r="F13923" s="113" t="s">
        <v>117521</v>
      </c>
      <c r="G13923" s="113" t="s">
        <v>48325</v>
      </c>
      <c r="H13923" s="113" t="s">
        <v>103911</v>
      </c>
      <c r="I13923" s="113" t="s">
        <v>87922</v>
      </c>
    </row>
    <row r="13924" spans="5:9" ht="14.5" x14ac:dyDescent="0.35">
      <c r="E13924" s="113" t="s">
        <v>11285</v>
      </c>
      <c r="F13924" s="113" t="s">
        <v>117520</v>
      </c>
      <c r="G13924" s="113" t="s">
        <v>48324</v>
      </c>
      <c r="H13924" s="113" t="s">
        <v>103910</v>
      </c>
      <c r="I13924" s="113" t="s">
        <v>87921</v>
      </c>
    </row>
    <row r="13925" spans="5:9" ht="14.5" x14ac:dyDescent="0.35">
      <c r="E13925" s="113" t="s">
        <v>11284</v>
      </c>
      <c r="F13925" s="113" t="s">
        <v>116130</v>
      </c>
      <c r="G13925" s="113" t="s">
        <v>48323</v>
      </c>
      <c r="H13925" s="113" t="s">
        <v>103909</v>
      </c>
      <c r="I13925" s="113" t="s">
        <v>87920</v>
      </c>
    </row>
    <row r="13926" spans="5:9" ht="14.5" x14ac:dyDescent="0.35">
      <c r="E13926" s="113" t="s">
        <v>11283</v>
      </c>
      <c r="F13926" s="113" t="s">
        <v>116129</v>
      </c>
      <c r="G13926" s="113" t="s">
        <v>48322</v>
      </c>
      <c r="H13926" s="113" t="s">
        <v>103908</v>
      </c>
      <c r="I13926" s="113" t="s">
        <v>87919</v>
      </c>
    </row>
    <row r="13927" spans="5:9" ht="14.5" x14ac:dyDescent="0.35">
      <c r="E13927" s="113" t="s">
        <v>11282</v>
      </c>
      <c r="F13927" s="113" t="s">
        <v>116128</v>
      </c>
      <c r="G13927" s="113" t="s">
        <v>48321</v>
      </c>
      <c r="H13927" s="113" t="s">
        <v>103907</v>
      </c>
      <c r="I13927" s="113" t="s">
        <v>87918</v>
      </c>
    </row>
    <row r="13928" spans="5:9" ht="14.5" x14ac:dyDescent="0.35">
      <c r="E13928" s="113" t="s">
        <v>11281</v>
      </c>
      <c r="F13928" s="113" t="s">
        <v>116127</v>
      </c>
      <c r="G13928" s="113" t="s">
        <v>48320</v>
      </c>
      <c r="H13928" s="113" t="s">
        <v>103906</v>
      </c>
      <c r="I13928" s="113" t="s">
        <v>87917</v>
      </c>
    </row>
    <row r="13929" spans="5:9" ht="14.5" x14ac:dyDescent="0.35">
      <c r="E13929" s="113" t="s">
        <v>11280</v>
      </c>
      <c r="F13929" s="113" t="s">
        <v>116126</v>
      </c>
      <c r="G13929" s="113" t="s">
        <v>48319</v>
      </c>
      <c r="H13929" s="113" t="s">
        <v>103905</v>
      </c>
      <c r="I13929" s="113" t="s">
        <v>87916</v>
      </c>
    </row>
    <row r="13930" spans="5:9" ht="14.5" x14ac:dyDescent="0.35">
      <c r="E13930" s="113" t="s">
        <v>11279</v>
      </c>
      <c r="F13930" s="113" t="s">
        <v>116125</v>
      </c>
      <c r="G13930" s="113" t="s">
        <v>48318</v>
      </c>
      <c r="H13930" s="113" t="s">
        <v>103904</v>
      </c>
      <c r="I13930" s="113" t="s">
        <v>87915</v>
      </c>
    </row>
    <row r="13931" spans="5:9" ht="14.5" x14ac:dyDescent="0.35">
      <c r="E13931" s="113" t="s">
        <v>11278</v>
      </c>
      <c r="F13931" s="113" t="s">
        <v>116124</v>
      </c>
      <c r="G13931" s="113" t="s">
        <v>48317</v>
      </c>
      <c r="H13931" s="113" t="s">
        <v>103903</v>
      </c>
      <c r="I13931" s="113" t="s">
        <v>87914</v>
      </c>
    </row>
    <row r="13932" spans="5:9" ht="14.5" x14ac:dyDescent="0.35">
      <c r="E13932" s="113" t="s">
        <v>11277</v>
      </c>
      <c r="F13932" s="113" t="s">
        <v>116123</v>
      </c>
      <c r="G13932" s="113" t="s">
        <v>48316</v>
      </c>
      <c r="H13932" s="113" t="s">
        <v>103902</v>
      </c>
      <c r="I13932" s="113" t="s">
        <v>87913</v>
      </c>
    </row>
    <row r="13933" spans="5:9" ht="14.5" x14ac:dyDescent="0.35">
      <c r="E13933" s="113" t="s">
        <v>11276</v>
      </c>
      <c r="F13933" s="113" t="s">
        <v>116122</v>
      </c>
      <c r="G13933" s="113" t="s">
        <v>48315</v>
      </c>
      <c r="H13933" s="113" t="s">
        <v>103901</v>
      </c>
      <c r="I13933" s="113" t="s">
        <v>87912</v>
      </c>
    </row>
    <row r="13934" spans="5:9" ht="14.5" x14ac:dyDescent="0.35">
      <c r="E13934" s="113" t="s">
        <v>114361</v>
      </c>
      <c r="F13934" s="113" t="s">
        <v>116121</v>
      </c>
      <c r="G13934" s="113" t="s">
        <v>48314</v>
      </c>
      <c r="H13934" s="113" t="s">
        <v>103900</v>
      </c>
      <c r="I13934" s="113" t="s">
        <v>87911</v>
      </c>
    </row>
    <row r="13935" spans="5:9" ht="14.5" x14ac:dyDescent="0.35">
      <c r="E13935" s="113" t="s">
        <v>11275</v>
      </c>
      <c r="F13935" s="113" t="s">
        <v>116120</v>
      </c>
      <c r="G13935" s="113" t="s">
        <v>48313</v>
      </c>
      <c r="H13935" s="113" t="s">
        <v>103899</v>
      </c>
      <c r="I13935" s="113" t="s">
        <v>87910</v>
      </c>
    </row>
    <row r="13936" spans="5:9" ht="14.5" x14ac:dyDescent="0.35">
      <c r="E13936" s="113" t="s">
        <v>11274</v>
      </c>
      <c r="F13936" s="113" t="s">
        <v>116119</v>
      </c>
      <c r="G13936" s="113" t="s">
        <v>48312</v>
      </c>
      <c r="H13936" s="113" t="s">
        <v>103898</v>
      </c>
      <c r="I13936" s="113" t="s">
        <v>87909</v>
      </c>
    </row>
    <row r="13937" spans="5:9" ht="14.5" x14ac:dyDescent="0.35">
      <c r="E13937" s="113" t="s">
        <v>11273</v>
      </c>
      <c r="F13937" s="113" t="s">
        <v>116118</v>
      </c>
      <c r="G13937" s="113" t="s">
        <v>48311</v>
      </c>
      <c r="H13937" s="113" t="s">
        <v>103897</v>
      </c>
      <c r="I13937" s="113" t="s">
        <v>87908</v>
      </c>
    </row>
    <row r="13938" spans="5:9" ht="14.5" x14ac:dyDescent="0.35">
      <c r="E13938" s="113" t="s">
        <v>11272</v>
      </c>
      <c r="F13938" s="113" t="s">
        <v>116117</v>
      </c>
      <c r="G13938" s="113" t="s">
        <v>48310</v>
      </c>
      <c r="H13938" s="113" t="s">
        <v>103896</v>
      </c>
      <c r="I13938" s="113" t="s">
        <v>87907</v>
      </c>
    </row>
    <row r="13939" spans="5:9" ht="14.5" x14ac:dyDescent="0.35">
      <c r="E13939" s="113" t="s">
        <v>11271</v>
      </c>
      <c r="F13939" s="113" t="s">
        <v>116116</v>
      </c>
      <c r="G13939" s="113" t="s">
        <v>48309</v>
      </c>
      <c r="H13939" s="113" t="s">
        <v>103895</v>
      </c>
      <c r="I13939" s="113" t="s">
        <v>87906</v>
      </c>
    </row>
    <row r="13940" spans="5:9" ht="14.5" x14ac:dyDescent="0.35">
      <c r="E13940" s="113" t="s">
        <v>11270</v>
      </c>
      <c r="F13940" s="113" t="s">
        <v>116115</v>
      </c>
      <c r="G13940" s="113" t="s">
        <v>48308</v>
      </c>
      <c r="H13940" s="113" t="s">
        <v>103894</v>
      </c>
      <c r="I13940" s="113" t="s">
        <v>87905</v>
      </c>
    </row>
    <row r="13941" spans="5:9" ht="14.5" x14ac:dyDescent="0.35">
      <c r="E13941" s="113" t="s">
        <v>11269</v>
      </c>
      <c r="F13941" s="113" t="s">
        <v>116114</v>
      </c>
      <c r="G13941" s="113" t="s">
        <v>48307</v>
      </c>
      <c r="H13941" s="113" t="s">
        <v>103893</v>
      </c>
      <c r="I13941" s="113" t="s">
        <v>87904</v>
      </c>
    </row>
    <row r="13942" spans="5:9" ht="14.5" x14ac:dyDescent="0.35">
      <c r="E13942" s="113" t="s">
        <v>11268</v>
      </c>
      <c r="F13942" s="113" t="s">
        <v>116113</v>
      </c>
      <c r="G13942" s="113" t="s">
        <v>48306</v>
      </c>
      <c r="H13942" s="113" t="s">
        <v>103892</v>
      </c>
      <c r="I13942" s="113" t="s">
        <v>87903</v>
      </c>
    </row>
    <row r="13943" spans="5:9" ht="14.5" x14ac:dyDescent="0.35">
      <c r="E13943" s="113" t="s">
        <v>11267</v>
      </c>
      <c r="F13943" s="113" t="s">
        <v>116112</v>
      </c>
      <c r="G13943" s="113" t="s">
        <v>48305</v>
      </c>
      <c r="H13943" s="113" t="s">
        <v>103891</v>
      </c>
      <c r="I13943" s="113" t="s">
        <v>87902</v>
      </c>
    </row>
    <row r="13944" spans="5:9" ht="14.5" x14ac:dyDescent="0.35">
      <c r="E13944" s="113" t="s">
        <v>11266</v>
      </c>
      <c r="F13944" s="113" t="s">
        <v>116111</v>
      </c>
      <c r="G13944" s="113" t="s">
        <v>48304</v>
      </c>
      <c r="H13944" s="113" t="s">
        <v>103890</v>
      </c>
      <c r="I13944" s="113" t="s">
        <v>87901</v>
      </c>
    </row>
    <row r="13945" spans="5:9" ht="14.5" x14ac:dyDescent="0.35">
      <c r="E13945" s="113" t="s">
        <v>11265</v>
      </c>
      <c r="F13945" s="113" t="s">
        <v>114612</v>
      </c>
      <c r="G13945" s="113" t="s">
        <v>48303</v>
      </c>
      <c r="H13945" s="113" t="s">
        <v>103889</v>
      </c>
      <c r="I13945" s="113" t="s">
        <v>87900</v>
      </c>
    </row>
    <row r="13946" spans="5:9" ht="14.5" x14ac:dyDescent="0.35">
      <c r="E13946" s="113" t="s">
        <v>11264</v>
      </c>
      <c r="F13946" s="113" t="s">
        <v>114611</v>
      </c>
      <c r="G13946" s="113" t="s">
        <v>48302</v>
      </c>
      <c r="H13946" s="113" t="s">
        <v>103888</v>
      </c>
      <c r="I13946" s="113" t="s">
        <v>87899</v>
      </c>
    </row>
    <row r="13947" spans="5:9" ht="14.5" x14ac:dyDescent="0.35">
      <c r="E13947" s="113" t="s">
        <v>11263</v>
      </c>
      <c r="F13947" s="113" t="s">
        <v>114610</v>
      </c>
      <c r="G13947" s="113" t="s">
        <v>48301</v>
      </c>
      <c r="H13947" s="113" t="s">
        <v>103887</v>
      </c>
      <c r="I13947" s="113" t="s">
        <v>87898</v>
      </c>
    </row>
    <row r="13948" spans="5:9" ht="14.5" x14ac:dyDescent="0.35">
      <c r="E13948" s="113" t="s">
        <v>11262</v>
      </c>
      <c r="F13948" s="113" t="s">
        <v>114609</v>
      </c>
      <c r="G13948" s="113" t="s">
        <v>48300</v>
      </c>
      <c r="H13948" s="113" t="s">
        <v>103886</v>
      </c>
      <c r="I13948" s="113" t="s">
        <v>87897</v>
      </c>
    </row>
    <row r="13949" spans="5:9" ht="14.5" x14ac:dyDescent="0.35">
      <c r="E13949" s="113" t="s">
        <v>107057</v>
      </c>
      <c r="F13949" s="113" t="s">
        <v>114608</v>
      </c>
      <c r="G13949" s="113" t="s">
        <v>48299</v>
      </c>
      <c r="H13949" s="113" t="s">
        <v>103885</v>
      </c>
      <c r="I13949" s="113" t="s">
        <v>87896</v>
      </c>
    </row>
    <row r="13950" spans="5:9" ht="14.5" x14ac:dyDescent="0.35">
      <c r="E13950" s="113" t="s">
        <v>11261</v>
      </c>
      <c r="F13950" s="113" t="s">
        <v>114607</v>
      </c>
      <c r="G13950" s="113" t="s">
        <v>48298</v>
      </c>
      <c r="H13950" s="113" t="s">
        <v>103884</v>
      </c>
      <c r="I13950" s="113" t="s">
        <v>87895</v>
      </c>
    </row>
    <row r="13951" spans="5:9" ht="14.5" x14ac:dyDescent="0.35">
      <c r="E13951" s="113" t="s">
        <v>11260</v>
      </c>
      <c r="F13951" s="113" t="s">
        <v>116110</v>
      </c>
      <c r="G13951" s="113" t="s">
        <v>48297</v>
      </c>
      <c r="H13951" s="113" t="s">
        <v>103883</v>
      </c>
      <c r="I13951" s="113" t="s">
        <v>87894</v>
      </c>
    </row>
    <row r="13952" spans="5:9" ht="14.5" x14ac:dyDescent="0.35">
      <c r="E13952" s="113" t="s">
        <v>11259</v>
      </c>
      <c r="F13952" s="113" t="s">
        <v>114606</v>
      </c>
      <c r="G13952" s="113" t="s">
        <v>48296</v>
      </c>
      <c r="H13952" s="113" t="s">
        <v>103882</v>
      </c>
      <c r="I13952" s="113" t="s">
        <v>87893</v>
      </c>
    </row>
    <row r="13953" spans="5:9" ht="14.5" x14ac:dyDescent="0.35">
      <c r="E13953" s="113" t="s">
        <v>11258</v>
      </c>
      <c r="F13953" s="113" t="s">
        <v>114605</v>
      </c>
      <c r="G13953" s="113" t="s">
        <v>48295</v>
      </c>
      <c r="H13953" s="113" t="s">
        <v>103881</v>
      </c>
      <c r="I13953" s="113" t="s">
        <v>87892</v>
      </c>
    </row>
    <row r="13954" spans="5:9" ht="14.5" x14ac:dyDescent="0.35">
      <c r="E13954" s="113" t="s">
        <v>11257</v>
      </c>
      <c r="F13954" s="113" t="s">
        <v>114604</v>
      </c>
      <c r="G13954" s="113" t="s">
        <v>48294</v>
      </c>
      <c r="H13954" s="113" t="s">
        <v>103880</v>
      </c>
      <c r="I13954" s="113" t="s">
        <v>87891</v>
      </c>
    </row>
    <row r="13955" spans="5:9" ht="14.5" x14ac:dyDescent="0.35">
      <c r="E13955" s="113" t="s">
        <v>11256</v>
      </c>
      <c r="F13955" s="113" t="s">
        <v>114603</v>
      </c>
      <c r="G13955" s="113" t="s">
        <v>48293</v>
      </c>
      <c r="H13955" s="113" t="s">
        <v>103879</v>
      </c>
      <c r="I13955" s="113" t="s">
        <v>87890</v>
      </c>
    </row>
    <row r="13956" spans="5:9" ht="14.5" x14ac:dyDescent="0.35">
      <c r="E13956" s="113" t="s">
        <v>11255</v>
      </c>
      <c r="F13956" s="113" t="s">
        <v>114602</v>
      </c>
      <c r="G13956" s="113" t="s">
        <v>48292</v>
      </c>
      <c r="H13956" s="113" t="s">
        <v>103878</v>
      </c>
      <c r="I13956" s="113" t="s">
        <v>87889</v>
      </c>
    </row>
    <row r="13957" spans="5:9" ht="14.5" x14ac:dyDescent="0.35">
      <c r="E13957" s="113" t="s">
        <v>11254</v>
      </c>
      <c r="F13957" s="113" t="s">
        <v>114601</v>
      </c>
      <c r="G13957" s="113" t="s">
        <v>48291</v>
      </c>
      <c r="H13957" s="113" t="s">
        <v>103877</v>
      </c>
      <c r="I13957" s="113" t="s">
        <v>87888</v>
      </c>
    </row>
    <row r="13958" spans="5:9" ht="14.5" x14ac:dyDescent="0.35">
      <c r="E13958" s="113" t="s">
        <v>11253</v>
      </c>
      <c r="F13958" s="113" t="s">
        <v>114600</v>
      </c>
      <c r="G13958" s="113" t="s">
        <v>48290</v>
      </c>
      <c r="H13958" s="113" t="s">
        <v>103876</v>
      </c>
      <c r="I13958" s="113" t="s">
        <v>87887</v>
      </c>
    </row>
    <row r="13959" spans="5:9" ht="14.5" x14ac:dyDescent="0.35">
      <c r="E13959" s="113" t="s">
        <v>11252</v>
      </c>
      <c r="F13959" s="113" t="s">
        <v>114599</v>
      </c>
      <c r="G13959" s="113" t="s">
        <v>48289</v>
      </c>
      <c r="H13959" s="113" t="s">
        <v>103875</v>
      </c>
      <c r="I13959" s="113" t="s">
        <v>87886</v>
      </c>
    </row>
    <row r="13960" spans="5:9" ht="14.5" x14ac:dyDescent="0.35">
      <c r="E13960" s="113" t="s">
        <v>114360</v>
      </c>
      <c r="F13960" s="113" t="s">
        <v>114598</v>
      </c>
      <c r="G13960" s="113" t="s">
        <v>48288</v>
      </c>
      <c r="H13960" s="113" t="s">
        <v>103874</v>
      </c>
      <c r="I13960" s="113" t="s">
        <v>87885</v>
      </c>
    </row>
    <row r="13961" spans="5:9" ht="14.5" x14ac:dyDescent="0.35">
      <c r="E13961" s="113" t="s">
        <v>11251</v>
      </c>
      <c r="F13961" s="113" t="s">
        <v>114597</v>
      </c>
      <c r="G13961" s="113" t="s">
        <v>48287</v>
      </c>
      <c r="H13961" s="113" t="s">
        <v>103873</v>
      </c>
      <c r="I13961" s="113" t="s">
        <v>87884</v>
      </c>
    </row>
    <row r="13962" spans="5:9" ht="14.5" x14ac:dyDescent="0.35">
      <c r="E13962" s="113" t="s">
        <v>11250</v>
      </c>
      <c r="F13962" s="113" t="s">
        <v>114596</v>
      </c>
      <c r="G13962" s="113" t="s">
        <v>48286</v>
      </c>
      <c r="H13962" s="113" t="s">
        <v>103872</v>
      </c>
      <c r="I13962" s="113" t="s">
        <v>87883</v>
      </c>
    </row>
    <row r="13963" spans="5:9" ht="14.5" x14ac:dyDescent="0.35">
      <c r="E13963" s="113" t="s">
        <v>11249</v>
      </c>
      <c r="F13963" s="113" t="s">
        <v>114595</v>
      </c>
      <c r="G13963" s="113" t="s">
        <v>48285</v>
      </c>
      <c r="H13963" s="113" t="s">
        <v>103871</v>
      </c>
      <c r="I13963" s="113" t="s">
        <v>87882</v>
      </c>
    </row>
    <row r="13964" spans="5:9" ht="14.5" x14ac:dyDescent="0.35">
      <c r="E13964" s="113" t="s">
        <v>11248</v>
      </c>
      <c r="F13964" s="113" t="s">
        <v>114594</v>
      </c>
      <c r="G13964" s="113" t="s">
        <v>48284</v>
      </c>
      <c r="H13964" s="113" t="s">
        <v>103870</v>
      </c>
      <c r="I13964" s="113" t="s">
        <v>87881</v>
      </c>
    </row>
    <row r="13965" spans="5:9" ht="14.5" x14ac:dyDescent="0.35">
      <c r="E13965" s="113" t="s">
        <v>11247</v>
      </c>
      <c r="F13965" s="113" t="s">
        <v>114593</v>
      </c>
      <c r="G13965" s="113" t="s">
        <v>48283</v>
      </c>
      <c r="H13965" s="113" t="s">
        <v>103869</v>
      </c>
      <c r="I13965" s="113" t="s">
        <v>87880</v>
      </c>
    </row>
    <row r="13966" spans="5:9" ht="14.5" x14ac:dyDescent="0.35">
      <c r="E13966" s="113" t="s">
        <v>11246</v>
      </c>
      <c r="F13966" s="113" t="s">
        <v>114592</v>
      </c>
      <c r="G13966" s="113" t="s">
        <v>48282</v>
      </c>
      <c r="H13966" s="113" t="s">
        <v>103868</v>
      </c>
      <c r="I13966" s="113" t="s">
        <v>87879</v>
      </c>
    </row>
    <row r="13967" spans="5:9" ht="14.5" x14ac:dyDescent="0.35">
      <c r="E13967" s="113" t="s">
        <v>11245</v>
      </c>
      <c r="F13967" s="113" t="s">
        <v>114591</v>
      </c>
      <c r="G13967" s="113" t="s">
        <v>48281</v>
      </c>
      <c r="H13967" s="113" t="s">
        <v>103867</v>
      </c>
      <c r="I13967" s="113" t="s">
        <v>87878</v>
      </c>
    </row>
    <row r="13968" spans="5:9" ht="14.5" x14ac:dyDescent="0.35">
      <c r="E13968" s="113" t="s">
        <v>11244</v>
      </c>
      <c r="F13968" s="113" t="s">
        <v>114590</v>
      </c>
      <c r="G13968" s="113" t="s">
        <v>48280</v>
      </c>
      <c r="H13968" s="113" t="s">
        <v>103866</v>
      </c>
      <c r="I13968" s="113" t="s">
        <v>87877</v>
      </c>
    </row>
    <row r="13969" spans="5:9" ht="14.5" x14ac:dyDescent="0.35">
      <c r="E13969" s="113" t="s">
        <v>11243</v>
      </c>
      <c r="F13969" s="113" t="s">
        <v>114589</v>
      </c>
      <c r="G13969" s="113" t="s">
        <v>48279</v>
      </c>
      <c r="H13969" s="113" t="s">
        <v>103865</v>
      </c>
      <c r="I13969" s="113" t="s">
        <v>87876</v>
      </c>
    </row>
    <row r="13970" spans="5:9" ht="14.5" x14ac:dyDescent="0.35">
      <c r="E13970" s="113" t="s">
        <v>11242</v>
      </c>
      <c r="F13970" s="113" t="s">
        <v>114588</v>
      </c>
      <c r="G13970" s="113" t="s">
        <v>48278</v>
      </c>
      <c r="H13970" s="113" t="s">
        <v>103864</v>
      </c>
      <c r="I13970" s="113" t="s">
        <v>87875</v>
      </c>
    </row>
    <row r="13971" spans="5:9" ht="14.5" x14ac:dyDescent="0.35">
      <c r="E13971" s="113" t="s">
        <v>11241</v>
      </c>
      <c r="F13971" s="113" t="s">
        <v>114587</v>
      </c>
      <c r="G13971" s="113" t="s">
        <v>48277</v>
      </c>
      <c r="H13971" s="113" t="s">
        <v>103863</v>
      </c>
      <c r="I13971" s="113" t="s">
        <v>87874</v>
      </c>
    </row>
    <row r="13972" spans="5:9" ht="14.5" x14ac:dyDescent="0.35">
      <c r="E13972" s="113" t="s">
        <v>11240</v>
      </c>
      <c r="F13972" s="113" t="s">
        <v>114586</v>
      </c>
      <c r="G13972" s="113" t="s">
        <v>48276</v>
      </c>
      <c r="H13972" s="113" t="s">
        <v>103862</v>
      </c>
      <c r="I13972" s="113" t="s">
        <v>87873</v>
      </c>
    </row>
    <row r="13973" spans="5:9" ht="14.5" x14ac:dyDescent="0.35">
      <c r="E13973" s="113" t="s">
        <v>11239</v>
      </c>
      <c r="F13973" s="113" t="s">
        <v>114585</v>
      </c>
      <c r="G13973" s="113" t="s">
        <v>48275</v>
      </c>
      <c r="H13973" s="113" t="s">
        <v>103861</v>
      </c>
      <c r="I13973" s="113" t="s">
        <v>87872</v>
      </c>
    </row>
    <row r="13974" spans="5:9" ht="14.5" x14ac:dyDescent="0.35">
      <c r="E13974" s="113" t="s">
        <v>11238</v>
      </c>
      <c r="F13974" s="113" t="s">
        <v>114584</v>
      </c>
      <c r="G13974" s="113" t="s">
        <v>48274</v>
      </c>
      <c r="H13974" s="113" t="s">
        <v>103860</v>
      </c>
      <c r="I13974" s="113" t="s">
        <v>87871</v>
      </c>
    </row>
    <row r="13975" spans="5:9" ht="14.5" x14ac:dyDescent="0.35">
      <c r="E13975" s="113" t="s">
        <v>11237</v>
      </c>
      <c r="F13975" s="113" t="s">
        <v>114583</v>
      </c>
      <c r="G13975" s="113" t="s">
        <v>48273</v>
      </c>
      <c r="H13975" s="113" t="s">
        <v>103859</v>
      </c>
      <c r="I13975" s="113" t="s">
        <v>87870</v>
      </c>
    </row>
    <row r="13976" spans="5:9" ht="14.5" x14ac:dyDescent="0.35">
      <c r="E13976" s="113" t="s">
        <v>11236</v>
      </c>
      <c r="F13976" s="113" t="s">
        <v>114582</v>
      </c>
      <c r="G13976" s="113" t="s">
        <v>48272</v>
      </c>
      <c r="H13976" s="113" t="s">
        <v>103858</v>
      </c>
      <c r="I13976" s="113" t="s">
        <v>87869</v>
      </c>
    </row>
    <row r="13977" spans="5:9" ht="14.5" x14ac:dyDescent="0.35">
      <c r="E13977" s="113" t="s">
        <v>107056</v>
      </c>
      <c r="F13977" s="113" t="s">
        <v>114581</v>
      </c>
      <c r="G13977" s="113" t="s">
        <v>48271</v>
      </c>
      <c r="H13977" s="113" t="s">
        <v>103857</v>
      </c>
      <c r="I13977" s="113" t="s">
        <v>87868</v>
      </c>
    </row>
    <row r="13978" spans="5:9" ht="14.5" x14ac:dyDescent="0.35">
      <c r="E13978" s="113" t="s">
        <v>11235</v>
      </c>
      <c r="F13978" s="113" t="s">
        <v>114580</v>
      </c>
      <c r="G13978" s="113" t="s">
        <v>48270</v>
      </c>
      <c r="H13978" s="113" t="s">
        <v>103856</v>
      </c>
      <c r="I13978" s="113" t="s">
        <v>87867</v>
      </c>
    </row>
    <row r="13979" spans="5:9" ht="14.5" x14ac:dyDescent="0.35">
      <c r="E13979" s="113" t="s">
        <v>107055</v>
      </c>
      <c r="F13979" s="113" t="s">
        <v>114579</v>
      </c>
      <c r="G13979" s="113" t="s">
        <v>48269</v>
      </c>
      <c r="H13979" s="113" t="s">
        <v>103855</v>
      </c>
      <c r="I13979" s="113" t="s">
        <v>87866</v>
      </c>
    </row>
    <row r="13980" spans="5:9" ht="14.5" x14ac:dyDescent="0.35">
      <c r="E13980" s="113" t="s">
        <v>11234</v>
      </c>
      <c r="F13980" s="113" t="s">
        <v>114578</v>
      </c>
      <c r="G13980" s="113" t="s">
        <v>48268</v>
      </c>
      <c r="H13980" s="113" t="s">
        <v>103854</v>
      </c>
      <c r="I13980" s="113" t="s">
        <v>87865</v>
      </c>
    </row>
    <row r="13981" spans="5:9" ht="14.5" x14ac:dyDescent="0.35">
      <c r="E13981" s="113" t="s">
        <v>11233</v>
      </c>
      <c r="F13981" s="113" t="s">
        <v>114577</v>
      </c>
      <c r="G13981" s="113" t="s">
        <v>48267</v>
      </c>
      <c r="H13981" s="113" t="s">
        <v>103853</v>
      </c>
      <c r="I13981" s="113" t="s">
        <v>87864</v>
      </c>
    </row>
    <row r="13982" spans="5:9" ht="14.5" x14ac:dyDescent="0.35">
      <c r="E13982" s="113" t="s">
        <v>11232</v>
      </c>
      <c r="F13982" s="113" t="s">
        <v>114576</v>
      </c>
      <c r="G13982" s="113" t="s">
        <v>48266</v>
      </c>
      <c r="H13982" s="113" t="s">
        <v>103852</v>
      </c>
      <c r="I13982" s="113" t="s">
        <v>87863</v>
      </c>
    </row>
    <row r="13983" spans="5:9" ht="14.5" x14ac:dyDescent="0.35">
      <c r="E13983" s="113" t="s">
        <v>11231</v>
      </c>
      <c r="F13983" s="113" t="s">
        <v>114575</v>
      </c>
      <c r="G13983" s="113" t="s">
        <v>48265</v>
      </c>
      <c r="H13983" s="113" t="s">
        <v>103851</v>
      </c>
      <c r="I13983" s="113" t="s">
        <v>87862</v>
      </c>
    </row>
    <row r="13984" spans="5:9" ht="14.5" x14ac:dyDescent="0.35">
      <c r="E13984" s="113" t="s">
        <v>11230</v>
      </c>
      <c r="F13984" s="113" t="s">
        <v>114574</v>
      </c>
      <c r="G13984" s="113" t="s">
        <v>48264</v>
      </c>
      <c r="H13984" s="113" t="s">
        <v>103850</v>
      </c>
      <c r="I13984" s="113" t="s">
        <v>87861</v>
      </c>
    </row>
    <row r="13985" spans="5:9" ht="14.5" x14ac:dyDescent="0.35">
      <c r="E13985" s="113" t="s">
        <v>11229</v>
      </c>
      <c r="F13985" s="113" t="s">
        <v>114573</v>
      </c>
      <c r="G13985" s="113" t="s">
        <v>48263</v>
      </c>
      <c r="H13985" s="113" t="s">
        <v>103849</v>
      </c>
      <c r="I13985" s="113" t="s">
        <v>87860</v>
      </c>
    </row>
    <row r="13986" spans="5:9" ht="14.5" x14ac:dyDescent="0.35">
      <c r="E13986" s="113" t="s">
        <v>11228</v>
      </c>
      <c r="F13986" s="113" t="s">
        <v>114572</v>
      </c>
      <c r="G13986" s="113" t="s">
        <v>48262</v>
      </c>
      <c r="H13986" s="113" t="s">
        <v>103848</v>
      </c>
      <c r="I13986" s="113" t="s">
        <v>87859</v>
      </c>
    </row>
    <row r="13987" spans="5:9" ht="14.5" x14ac:dyDescent="0.35">
      <c r="E13987" s="113" t="s">
        <v>11227</v>
      </c>
      <c r="F13987" s="113" t="s">
        <v>114571</v>
      </c>
      <c r="G13987" s="113" t="s">
        <v>48261</v>
      </c>
      <c r="H13987" s="113" t="s">
        <v>103847</v>
      </c>
      <c r="I13987" s="113" t="s">
        <v>87858</v>
      </c>
    </row>
    <row r="13988" spans="5:9" ht="14.5" x14ac:dyDescent="0.35">
      <c r="E13988" s="113" t="s">
        <v>11226</v>
      </c>
      <c r="F13988" s="113" t="s">
        <v>114570</v>
      </c>
      <c r="G13988" s="113" t="s">
        <v>48260</v>
      </c>
      <c r="H13988" s="113" t="s">
        <v>103846</v>
      </c>
      <c r="I13988" s="113" t="s">
        <v>87857</v>
      </c>
    </row>
    <row r="13989" spans="5:9" ht="14.5" x14ac:dyDescent="0.35">
      <c r="E13989" s="113" t="s">
        <v>11225</v>
      </c>
      <c r="F13989" s="113" t="s">
        <v>114569</v>
      </c>
      <c r="G13989" s="113" t="s">
        <v>48259</v>
      </c>
      <c r="H13989" s="113" t="s">
        <v>103845</v>
      </c>
      <c r="I13989" s="113" t="s">
        <v>87856</v>
      </c>
    </row>
    <row r="13990" spans="5:9" ht="14.5" x14ac:dyDescent="0.35">
      <c r="E13990" s="113" t="s">
        <v>11224</v>
      </c>
      <c r="F13990" s="113" t="s">
        <v>114568</v>
      </c>
      <c r="G13990" s="113" t="s">
        <v>48258</v>
      </c>
      <c r="H13990" s="113" t="s">
        <v>103844</v>
      </c>
      <c r="I13990" s="113" t="s">
        <v>87855</v>
      </c>
    </row>
    <row r="13991" spans="5:9" ht="14.5" x14ac:dyDescent="0.35">
      <c r="E13991" s="113" t="s">
        <v>11223</v>
      </c>
      <c r="F13991" s="113" t="s">
        <v>114567</v>
      </c>
      <c r="G13991" s="113" t="s">
        <v>48257</v>
      </c>
      <c r="H13991" s="113" t="s">
        <v>103843</v>
      </c>
      <c r="I13991" s="113" t="s">
        <v>87854</v>
      </c>
    </row>
    <row r="13992" spans="5:9" ht="14.5" x14ac:dyDescent="0.35">
      <c r="E13992" s="113" t="s">
        <v>11222</v>
      </c>
      <c r="F13992" s="113" t="s">
        <v>114566</v>
      </c>
      <c r="G13992" s="113" t="s">
        <v>48256</v>
      </c>
      <c r="H13992" s="113" t="s">
        <v>103842</v>
      </c>
      <c r="I13992" s="113" t="s">
        <v>87853</v>
      </c>
    </row>
    <row r="13993" spans="5:9" ht="14.5" x14ac:dyDescent="0.35">
      <c r="E13993" s="113" t="s">
        <v>11221</v>
      </c>
      <c r="F13993" s="113" t="s">
        <v>114565</v>
      </c>
      <c r="G13993" s="113" t="s">
        <v>48255</v>
      </c>
      <c r="H13993" s="113" t="s">
        <v>103841</v>
      </c>
      <c r="I13993" s="113" t="s">
        <v>87852</v>
      </c>
    </row>
    <row r="13994" spans="5:9" ht="14.5" x14ac:dyDescent="0.35">
      <c r="E13994" s="113" t="s">
        <v>11220</v>
      </c>
      <c r="F13994" s="113" t="s">
        <v>114564</v>
      </c>
      <c r="G13994" s="113" t="s">
        <v>48254</v>
      </c>
      <c r="H13994" s="113" t="s">
        <v>103840</v>
      </c>
      <c r="I13994" s="113" t="s">
        <v>87851</v>
      </c>
    </row>
    <row r="13995" spans="5:9" ht="14.5" x14ac:dyDescent="0.35">
      <c r="E13995" s="113" t="s">
        <v>11219</v>
      </c>
      <c r="F13995" s="113" t="s">
        <v>114563</v>
      </c>
      <c r="G13995" s="113" t="s">
        <v>48253</v>
      </c>
      <c r="H13995" s="113" t="s">
        <v>103839</v>
      </c>
      <c r="I13995" s="113" t="s">
        <v>87850</v>
      </c>
    </row>
    <row r="13996" spans="5:9" ht="14.5" x14ac:dyDescent="0.35">
      <c r="E13996" s="113" t="s">
        <v>11218</v>
      </c>
      <c r="F13996" s="113" t="s">
        <v>114562</v>
      </c>
      <c r="G13996" s="113" t="s">
        <v>48252</v>
      </c>
      <c r="H13996" s="113" t="s">
        <v>103838</v>
      </c>
      <c r="I13996" s="113" t="s">
        <v>87849</v>
      </c>
    </row>
    <row r="13997" spans="5:9" ht="14.5" x14ac:dyDescent="0.35">
      <c r="E13997" s="113" t="s">
        <v>11217</v>
      </c>
      <c r="F13997" s="113" t="s">
        <v>114561</v>
      </c>
      <c r="G13997" s="113" t="s">
        <v>48251</v>
      </c>
      <c r="H13997" s="113" t="s">
        <v>103837</v>
      </c>
      <c r="I13997" s="113" t="s">
        <v>140247</v>
      </c>
    </row>
    <row r="13998" spans="5:9" ht="14.5" x14ac:dyDescent="0.35">
      <c r="E13998" s="113" t="s">
        <v>11216</v>
      </c>
      <c r="F13998" s="113" t="s">
        <v>114560</v>
      </c>
      <c r="G13998" s="113" t="s">
        <v>48250</v>
      </c>
      <c r="H13998" s="113" t="s">
        <v>103836</v>
      </c>
      <c r="I13998" s="113" t="s">
        <v>87848</v>
      </c>
    </row>
    <row r="13999" spans="5:9" ht="14.5" x14ac:dyDescent="0.35">
      <c r="E13999" s="113" t="s">
        <v>11215</v>
      </c>
      <c r="F13999" s="113" t="s">
        <v>114559</v>
      </c>
      <c r="G13999" s="113" t="s">
        <v>48249</v>
      </c>
      <c r="H13999" s="113" t="s">
        <v>103835</v>
      </c>
      <c r="I13999" s="113" t="s">
        <v>87847</v>
      </c>
    </row>
    <row r="14000" spans="5:9" ht="14.5" x14ac:dyDescent="0.35">
      <c r="E14000" s="113" t="s">
        <v>11214</v>
      </c>
      <c r="F14000" s="113" t="s">
        <v>114558</v>
      </c>
      <c r="G14000" s="113" t="s">
        <v>48248</v>
      </c>
      <c r="H14000" s="113" t="s">
        <v>103834</v>
      </c>
      <c r="I14000" s="113" t="s">
        <v>87846</v>
      </c>
    </row>
    <row r="14001" spans="5:9" ht="14.5" x14ac:dyDescent="0.35">
      <c r="E14001" s="113" t="s">
        <v>11213</v>
      </c>
      <c r="F14001" s="113" t="s">
        <v>114557</v>
      </c>
      <c r="G14001" s="113" t="s">
        <v>48247</v>
      </c>
      <c r="H14001" s="113" t="s">
        <v>103833</v>
      </c>
      <c r="I14001" s="113" t="s">
        <v>87845</v>
      </c>
    </row>
    <row r="14002" spans="5:9" ht="14.5" x14ac:dyDescent="0.35">
      <c r="E14002" s="113" t="s">
        <v>114359</v>
      </c>
      <c r="F14002" s="113" t="s">
        <v>114556</v>
      </c>
      <c r="G14002" s="113" t="s">
        <v>48246</v>
      </c>
      <c r="H14002" s="113" t="s">
        <v>103832</v>
      </c>
      <c r="I14002" s="113" t="s">
        <v>87844</v>
      </c>
    </row>
    <row r="14003" spans="5:9" ht="14.5" x14ac:dyDescent="0.35">
      <c r="E14003" s="113" t="s">
        <v>11212</v>
      </c>
      <c r="F14003" s="113" t="s">
        <v>114555</v>
      </c>
      <c r="G14003" s="113" t="s">
        <v>48245</v>
      </c>
      <c r="H14003" s="113" t="s">
        <v>103831</v>
      </c>
      <c r="I14003" s="113" t="s">
        <v>87843</v>
      </c>
    </row>
    <row r="14004" spans="5:9" ht="14.5" x14ac:dyDescent="0.35">
      <c r="E14004" s="113" t="s">
        <v>11211</v>
      </c>
      <c r="F14004" s="113" t="s">
        <v>114554</v>
      </c>
      <c r="G14004" s="113" t="s">
        <v>48244</v>
      </c>
      <c r="H14004" s="113" t="s">
        <v>103830</v>
      </c>
      <c r="I14004" s="113" t="s">
        <v>87842</v>
      </c>
    </row>
    <row r="14005" spans="5:9" ht="14.5" x14ac:dyDescent="0.35">
      <c r="E14005" s="113" t="s">
        <v>11210</v>
      </c>
      <c r="F14005" s="113" t="s">
        <v>114553</v>
      </c>
      <c r="G14005" s="113" t="s">
        <v>48243</v>
      </c>
      <c r="H14005" s="113" t="s">
        <v>103829</v>
      </c>
      <c r="I14005" s="113" t="s">
        <v>87841</v>
      </c>
    </row>
    <row r="14006" spans="5:9" ht="14.5" x14ac:dyDescent="0.35">
      <c r="E14006" s="113" t="s">
        <v>11209</v>
      </c>
      <c r="F14006" s="113" t="s">
        <v>114552</v>
      </c>
      <c r="G14006" s="113" t="s">
        <v>48242</v>
      </c>
      <c r="H14006" s="113" t="s">
        <v>103828</v>
      </c>
      <c r="I14006" s="113" t="s">
        <v>87840</v>
      </c>
    </row>
    <row r="14007" spans="5:9" ht="14.5" x14ac:dyDescent="0.35">
      <c r="E14007" s="113" t="s">
        <v>11208</v>
      </c>
      <c r="F14007" s="113" t="s">
        <v>114551</v>
      </c>
      <c r="G14007" s="113" t="s">
        <v>48241</v>
      </c>
      <c r="H14007" s="113" t="s">
        <v>103827</v>
      </c>
      <c r="I14007" s="113" t="s">
        <v>87839</v>
      </c>
    </row>
    <row r="14008" spans="5:9" ht="14.5" x14ac:dyDescent="0.35">
      <c r="E14008" s="113" t="s">
        <v>107054</v>
      </c>
      <c r="F14008" s="113" t="s">
        <v>114550</v>
      </c>
      <c r="G14008" s="113" t="s">
        <v>48240</v>
      </c>
      <c r="H14008" s="113" t="s">
        <v>103826</v>
      </c>
      <c r="I14008" s="113" t="s">
        <v>87838</v>
      </c>
    </row>
    <row r="14009" spans="5:9" ht="14.5" x14ac:dyDescent="0.35">
      <c r="E14009" s="113" t="s">
        <v>11207</v>
      </c>
      <c r="F14009" s="113" t="s">
        <v>114549</v>
      </c>
      <c r="G14009" s="113" t="s">
        <v>48239</v>
      </c>
      <c r="H14009" s="113" t="s">
        <v>103825</v>
      </c>
      <c r="I14009" s="113" t="s">
        <v>87837</v>
      </c>
    </row>
    <row r="14010" spans="5:9" ht="14.5" x14ac:dyDescent="0.35">
      <c r="E14010" s="113" t="s">
        <v>11206</v>
      </c>
      <c r="F14010" s="113" t="s">
        <v>114548</v>
      </c>
      <c r="G14010" s="113" t="s">
        <v>48238</v>
      </c>
      <c r="H14010" s="113" t="s">
        <v>103824</v>
      </c>
      <c r="I14010" s="113" t="s">
        <v>87836</v>
      </c>
    </row>
    <row r="14011" spans="5:9" ht="14.5" x14ac:dyDescent="0.35">
      <c r="E14011" s="113" t="s">
        <v>11205</v>
      </c>
      <c r="F14011" s="113" t="s">
        <v>114547</v>
      </c>
      <c r="G14011" s="113" t="s">
        <v>48237</v>
      </c>
      <c r="H14011" s="113" t="s">
        <v>103823</v>
      </c>
      <c r="I14011" s="113" t="s">
        <v>87835</v>
      </c>
    </row>
    <row r="14012" spans="5:9" ht="14.5" x14ac:dyDescent="0.35">
      <c r="E14012" s="113" t="s">
        <v>11204</v>
      </c>
      <c r="F14012" s="113" t="s">
        <v>114546</v>
      </c>
      <c r="G14012" s="113" t="s">
        <v>48236</v>
      </c>
      <c r="H14012" s="113" t="s">
        <v>103822</v>
      </c>
      <c r="I14012" s="113" t="s">
        <v>87834</v>
      </c>
    </row>
    <row r="14013" spans="5:9" ht="14.5" x14ac:dyDescent="0.35">
      <c r="E14013" s="113" t="s">
        <v>11203</v>
      </c>
      <c r="F14013" s="113" t="s">
        <v>114545</v>
      </c>
      <c r="G14013" s="113" t="s">
        <v>48235</v>
      </c>
      <c r="H14013" s="113" t="s">
        <v>103821</v>
      </c>
      <c r="I14013" s="113" t="s">
        <v>87833</v>
      </c>
    </row>
    <row r="14014" spans="5:9" ht="14.5" x14ac:dyDescent="0.35">
      <c r="E14014" s="113" t="s">
        <v>11202</v>
      </c>
      <c r="F14014" s="113" t="s">
        <v>114544</v>
      </c>
      <c r="G14014" s="113" t="s">
        <v>48234</v>
      </c>
      <c r="H14014" s="113" t="s">
        <v>103820</v>
      </c>
      <c r="I14014" s="113" t="s">
        <v>87832</v>
      </c>
    </row>
    <row r="14015" spans="5:9" ht="14.5" x14ac:dyDescent="0.35">
      <c r="E14015" s="113" t="s">
        <v>11201</v>
      </c>
      <c r="F14015" s="113" t="s">
        <v>114543</v>
      </c>
      <c r="G14015" s="113" t="s">
        <v>48233</v>
      </c>
      <c r="H14015" s="113" t="s">
        <v>103819</v>
      </c>
      <c r="I14015" s="113" t="s">
        <v>87831</v>
      </c>
    </row>
    <row r="14016" spans="5:9" ht="14.5" x14ac:dyDescent="0.35">
      <c r="E14016" s="113" t="s">
        <v>11200</v>
      </c>
      <c r="F14016" s="113" t="s">
        <v>114542</v>
      </c>
      <c r="G14016" s="113" t="s">
        <v>48232</v>
      </c>
      <c r="H14016" s="113" t="s">
        <v>103818</v>
      </c>
      <c r="I14016" s="113" t="s">
        <v>87830</v>
      </c>
    </row>
    <row r="14017" spans="5:9" ht="14.5" x14ac:dyDescent="0.35">
      <c r="E14017" s="113" t="s">
        <v>11199</v>
      </c>
      <c r="F14017" s="113" t="s">
        <v>114541</v>
      </c>
      <c r="G14017" s="113" t="s">
        <v>48231</v>
      </c>
      <c r="H14017" s="113" t="s">
        <v>103817</v>
      </c>
      <c r="I14017" s="113" t="s">
        <v>87829</v>
      </c>
    </row>
    <row r="14018" spans="5:9" ht="14.5" x14ac:dyDescent="0.35">
      <c r="E14018" s="113" t="s">
        <v>11198</v>
      </c>
      <c r="F14018" s="113" t="s">
        <v>114540</v>
      </c>
      <c r="G14018" s="113" t="s">
        <v>48230</v>
      </c>
      <c r="H14018" s="113" t="s">
        <v>103816</v>
      </c>
      <c r="I14018" s="113" t="s">
        <v>87828</v>
      </c>
    </row>
    <row r="14019" spans="5:9" ht="14.5" x14ac:dyDescent="0.35">
      <c r="E14019" s="113" t="s">
        <v>11197</v>
      </c>
      <c r="F14019" s="113" t="s">
        <v>114539</v>
      </c>
      <c r="G14019" s="113" t="s">
        <v>48229</v>
      </c>
      <c r="H14019" s="113" t="s">
        <v>103815</v>
      </c>
      <c r="I14019" s="113" t="s">
        <v>87827</v>
      </c>
    </row>
    <row r="14020" spans="5:9" ht="14.5" x14ac:dyDescent="0.35">
      <c r="E14020" s="113" t="s">
        <v>49998</v>
      </c>
      <c r="F14020" s="113" t="s">
        <v>114538</v>
      </c>
      <c r="G14020" s="113" t="s">
        <v>48228</v>
      </c>
      <c r="H14020" s="113" t="s">
        <v>103814</v>
      </c>
      <c r="I14020" s="113" t="s">
        <v>87826</v>
      </c>
    </row>
    <row r="14021" spans="5:9" ht="14.5" x14ac:dyDescent="0.35">
      <c r="E14021" s="113" t="s">
        <v>11196</v>
      </c>
      <c r="F14021" s="113" t="s">
        <v>114537</v>
      </c>
      <c r="G14021" s="113" t="s">
        <v>48227</v>
      </c>
      <c r="H14021" s="113" t="s">
        <v>103813</v>
      </c>
      <c r="I14021" s="113" t="s">
        <v>87825</v>
      </c>
    </row>
    <row r="14022" spans="5:9" ht="14.5" x14ac:dyDescent="0.35">
      <c r="E14022" s="113" t="s">
        <v>11195</v>
      </c>
      <c r="F14022" s="113" t="s">
        <v>114536</v>
      </c>
      <c r="G14022" s="113" t="s">
        <v>48226</v>
      </c>
      <c r="H14022" s="113" t="s">
        <v>103812</v>
      </c>
      <c r="I14022" s="113" t="s">
        <v>87824</v>
      </c>
    </row>
    <row r="14023" spans="5:9" ht="14.5" x14ac:dyDescent="0.35">
      <c r="E14023" s="113" t="s">
        <v>11194</v>
      </c>
      <c r="F14023" s="113" t="s">
        <v>114535</v>
      </c>
      <c r="G14023" s="113" t="s">
        <v>48225</v>
      </c>
      <c r="H14023" s="113" t="s">
        <v>103811</v>
      </c>
      <c r="I14023" s="113" t="s">
        <v>87823</v>
      </c>
    </row>
    <row r="14024" spans="5:9" ht="14.5" x14ac:dyDescent="0.35">
      <c r="E14024" s="113" t="s">
        <v>11193</v>
      </c>
      <c r="F14024" s="113" t="s">
        <v>114534</v>
      </c>
      <c r="G14024" s="113" t="s">
        <v>48224</v>
      </c>
      <c r="H14024" s="113" t="s">
        <v>103810</v>
      </c>
      <c r="I14024" s="113" t="s">
        <v>87822</v>
      </c>
    </row>
    <row r="14025" spans="5:9" ht="14.5" x14ac:dyDescent="0.35">
      <c r="E14025" s="113" t="s">
        <v>11192</v>
      </c>
      <c r="F14025" s="113" t="s">
        <v>114533</v>
      </c>
      <c r="G14025" s="113" t="s">
        <v>48223</v>
      </c>
      <c r="H14025" s="113" t="s">
        <v>103809</v>
      </c>
      <c r="I14025" s="113" t="s">
        <v>87821</v>
      </c>
    </row>
    <row r="14026" spans="5:9" ht="14.5" x14ac:dyDescent="0.35">
      <c r="E14026" s="113" t="s">
        <v>11191</v>
      </c>
      <c r="F14026" s="113" t="s">
        <v>114532</v>
      </c>
      <c r="G14026" s="113" t="s">
        <v>48222</v>
      </c>
      <c r="H14026" s="113" t="s">
        <v>103808</v>
      </c>
      <c r="I14026" s="113" t="s">
        <v>87820</v>
      </c>
    </row>
    <row r="14027" spans="5:9" ht="14.5" x14ac:dyDescent="0.35">
      <c r="E14027" s="113" t="s">
        <v>11190</v>
      </c>
      <c r="F14027" s="113" t="s">
        <v>114531</v>
      </c>
      <c r="G14027" s="113" t="s">
        <v>48221</v>
      </c>
      <c r="H14027" s="113" t="s">
        <v>103807</v>
      </c>
      <c r="I14027" s="113" t="s">
        <v>140246</v>
      </c>
    </row>
    <row r="14028" spans="5:9" ht="14.5" x14ac:dyDescent="0.35">
      <c r="E14028" s="113" t="s">
        <v>11189</v>
      </c>
      <c r="F14028" s="113" t="s">
        <v>114530</v>
      </c>
      <c r="G14028" s="113" t="s">
        <v>48220</v>
      </c>
      <c r="H14028" s="113" t="s">
        <v>103806</v>
      </c>
      <c r="I14028" s="113" t="s">
        <v>87819</v>
      </c>
    </row>
    <row r="14029" spans="5:9" ht="14.5" x14ac:dyDescent="0.35">
      <c r="E14029" s="113" t="s">
        <v>11188</v>
      </c>
      <c r="F14029" s="113" t="s">
        <v>114529</v>
      </c>
      <c r="G14029" s="113" t="s">
        <v>48219</v>
      </c>
      <c r="H14029" s="113" t="s">
        <v>103805</v>
      </c>
      <c r="I14029" s="113" t="s">
        <v>87818</v>
      </c>
    </row>
    <row r="14030" spans="5:9" ht="14.5" x14ac:dyDescent="0.35">
      <c r="E14030" s="113" t="s">
        <v>11187</v>
      </c>
      <c r="F14030" s="113" t="s">
        <v>114528</v>
      </c>
      <c r="G14030" s="113" t="s">
        <v>48218</v>
      </c>
      <c r="H14030" s="113" t="s">
        <v>103804</v>
      </c>
      <c r="I14030" s="113" t="s">
        <v>87817</v>
      </c>
    </row>
    <row r="14031" spans="5:9" ht="14.5" x14ac:dyDescent="0.35">
      <c r="E14031" s="113" t="s">
        <v>11186</v>
      </c>
      <c r="F14031" s="113" t="s">
        <v>114527</v>
      </c>
      <c r="G14031" s="113" t="s">
        <v>48217</v>
      </c>
      <c r="H14031" s="113" t="s">
        <v>103803</v>
      </c>
      <c r="I14031" s="113" t="s">
        <v>87816</v>
      </c>
    </row>
    <row r="14032" spans="5:9" ht="14.5" x14ac:dyDescent="0.35">
      <c r="E14032" s="113" t="s">
        <v>11185</v>
      </c>
      <c r="F14032" s="113" t="s">
        <v>108519</v>
      </c>
      <c r="G14032" s="113" t="s">
        <v>48216</v>
      </c>
      <c r="H14032" s="113" t="s">
        <v>103802</v>
      </c>
      <c r="I14032" s="113" t="s">
        <v>87815</v>
      </c>
    </row>
    <row r="14033" spans="5:9" ht="14.5" x14ac:dyDescent="0.35">
      <c r="E14033" s="113" t="s">
        <v>11184</v>
      </c>
      <c r="F14033" s="113" t="s">
        <v>108518</v>
      </c>
      <c r="G14033" s="113" t="s">
        <v>48215</v>
      </c>
      <c r="H14033" s="113" t="s">
        <v>103801</v>
      </c>
      <c r="I14033" s="113" t="s">
        <v>87814</v>
      </c>
    </row>
    <row r="14034" spans="5:9" ht="14.5" x14ac:dyDescent="0.35">
      <c r="E14034" s="113" t="s">
        <v>11183</v>
      </c>
      <c r="F14034" s="113" t="s">
        <v>108517</v>
      </c>
      <c r="G14034" s="113" t="s">
        <v>48214</v>
      </c>
      <c r="H14034" s="113" t="s">
        <v>103800</v>
      </c>
      <c r="I14034" s="113" t="s">
        <v>87813</v>
      </c>
    </row>
    <row r="14035" spans="5:9" ht="14.5" x14ac:dyDescent="0.35">
      <c r="E14035" s="113" t="s">
        <v>11182</v>
      </c>
      <c r="F14035" s="113" t="s">
        <v>108516</v>
      </c>
      <c r="G14035" s="113" t="s">
        <v>48213</v>
      </c>
      <c r="H14035" s="113" t="s">
        <v>103799</v>
      </c>
      <c r="I14035" s="113" t="s">
        <v>87812</v>
      </c>
    </row>
    <row r="14036" spans="5:9" ht="14.5" x14ac:dyDescent="0.35">
      <c r="E14036" s="113" t="s">
        <v>11181</v>
      </c>
      <c r="F14036" s="113" t="s">
        <v>108515</v>
      </c>
      <c r="G14036" s="113" t="s">
        <v>48212</v>
      </c>
      <c r="H14036" s="113" t="s">
        <v>103798</v>
      </c>
      <c r="I14036" s="113" t="s">
        <v>87811</v>
      </c>
    </row>
    <row r="14037" spans="5:9" ht="14.5" x14ac:dyDescent="0.35">
      <c r="E14037" s="113" t="s">
        <v>11180</v>
      </c>
      <c r="F14037" s="113" t="s">
        <v>108514</v>
      </c>
      <c r="G14037" s="113" t="s">
        <v>48211</v>
      </c>
      <c r="H14037" s="113" t="s">
        <v>103797</v>
      </c>
      <c r="I14037" s="113" t="s">
        <v>87810</v>
      </c>
    </row>
    <row r="14038" spans="5:9" ht="14.5" x14ac:dyDescent="0.35">
      <c r="E14038" s="113" t="s">
        <v>11179</v>
      </c>
      <c r="F14038" s="113" t="s">
        <v>108513</v>
      </c>
      <c r="G14038" s="113" t="s">
        <v>48210</v>
      </c>
      <c r="H14038" s="113" t="s">
        <v>103796</v>
      </c>
      <c r="I14038" s="113" t="s">
        <v>140245</v>
      </c>
    </row>
    <row r="14039" spans="5:9" ht="14.5" x14ac:dyDescent="0.35">
      <c r="E14039" s="113" t="s">
        <v>11178</v>
      </c>
      <c r="F14039" s="113" t="s">
        <v>108512</v>
      </c>
      <c r="G14039" s="113" t="s">
        <v>48209</v>
      </c>
      <c r="H14039" s="113" t="s">
        <v>103795</v>
      </c>
      <c r="I14039" s="113" t="s">
        <v>87809</v>
      </c>
    </row>
    <row r="14040" spans="5:9" ht="14.5" x14ac:dyDescent="0.35">
      <c r="E14040" s="113" t="s">
        <v>11177</v>
      </c>
      <c r="F14040" s="113" t="s">
        <v>108511</v>
      </c>
      <c r="G14040" s="113" t="s">
        <v>48208</v>
      </c>
      <c r="H14040" s="113" t="s">
        <v>103794</v>
      </c>
      <c r="I14040" s="113" t="s">
        <v>87808</v>
      </c>
    </row>
    <row r="14041" spans="5:9" ht="14.5" x14ac:dyDescent="0.35">
      <c r="E14041" s="113" t="s">
        <v>138033</v>
      </c>
      <c r="F14041" s="113" t="s">
        <v>108510</v>
      </c>
      <c r="G14041" s="113" t="s">
        <v>48207</v>
      </c>
      <c r="H14041" s="113" t="s">
        <v>103793</v>
      </c>
      <c r="I14041" s="113" t="s">
        <v>87807</v>
      </c>
    </row>
    <row r="14042" spans="5:9" ht="14.5" x14ac:dyDescent="0.35">
      <c r="E14042" s="113" t="s">
        <v>11176</v>
      </c>
      <c r="F14042" s="113" t="s">
        <v>108509</v>
      </c>
      <c r="G14042" s="113" t="s">
        <v>48206</v>
      </c>
      <c r="H14042" s="113" t="s">
        <v>103792</v>
      </c>
      <c r="I14042" s="113" t="s">
        <v>87806</v>
      </c>
    </row>
    <row r="14043" spans="5:9" ht="14.5" x14ac:dyDescent="0.35">
      <c r="E14043" s="113" t="s">
        <v>11175</v>
      </c>
      <c r="F14043" s="113" t="s">
        <v>108508</v>
      </c>
      <c r="G14043" s="113" t="s">
        <v>48205</v>
      </c>
      <c r="H14043" s="113" t="s">
        <v>103791</v>
      </c>
      <c r="I14043" s="113" t="s">
        <v>87805</v>
      </c>
    </row>
    <row r="14044" spans="5:9" ht="14.5" x14ac:dyDescent="0.35">
      <c r="E14044" s="113" t="s">
        <v>11174</v>
      </c>
      <c r="F14044" s="113" t="s">
        <v>108507</v>
      </c>
      <c r="G14044" s="113" t="s">
        <v>48204</v>
      </c>
      <c r="H14044" s="113" t="s">
        <v>103790</v>
      </c>
      <c r="I14044" s="113" t="s">
        <v>87804</v>
      </c>
    </row>
    <row r="14045" spans="5:9" ht="14.5" x14ac:dyDescent="0.35">
      <c r="E14045" s="113" t="s">
        <v>11173</v>
      </c>
      <c r="F14045" s="113" t="s">
        <v>108506</v>
      </c>
      <c r="G14045" s="113" t="s">
        <v>48203</v>
      </c>
      <c r="H14045" s="113" t="s">
        <v>103789</v>
      </c>
      <c r="I14045" s="113" t="s">
        <v>87803</v>
      </c>
    </row>
    <row r="14046" spans="5:9" ht="14.5" x14ac:dyDescent="0.35">
      <c r="E14046" s="113" t="s">
        <v>11172</v>
      </c>
      <c r="F14046" s="113" t="s">
        <v>108505</v>
      </c>
      <c r="G14046" s="113" t="s">
        <v>48202</v>
      </c>
      <c r="H14046" s="113" t="s">
        <v>103788</v>
      </c>
      <c r="I14046" s="113" t="s">
        <v>87802</v>
      </c>
    </row>
    <row r="14047" spans="5:9" ht="14.5" x14ac:dyDescent="0.35">
      <c r="E14047" s="113" t="s">
        <v>11171</v>
      </c>
      <c r="F14047" s="113" t="s">
        <v>108504</v>
      </c>
      <c r="G14047" s="113" t="s">
        <v>48201</v>
      </c>
      <c r="H14047" s="113" t="s">
        <v>103787</v>
      </c>
      <c r="I14047" s="113" t="s">
        <v>87801</v>
      </c>
    </row>
    <row r="14048" spans="5:9" ht="14.5" x14ac:dyDescent="0.35">
      <c r="E14048" s="113" t="s">
        <v>11170</v>
      </c>
      <c r="F14048" s="113" t="s">
        <v>108503</v>
      </c>
      <c r="G14048" s="113" t="s">
        <v>48200</v>
      </c>
      <c r="H14048" s="113" t="s">
        <v>103786</v>
      </c>
      <c r="I14048" s="113" t="s">
        <v>140244</v>
      </c>
    </row>
    <row r="14049" spans="5:9" ht="14.5" x14ac:dyDescent="0.35">
      <c r="E14049" s="113" t="s">
        <v>11169</v>
      </c>
      <c r="F14049" s="113" t="s">
        <v>108502</v>
      </c>
      <c r="G14049" s="113" t="s">
        <v>48199</v>
      </c>
      <c r="H14049" s="113" t="s">
        <v>103785</v>
      </c>
      <c r="I14049" s="113" t="s">
        <v>87800</v>
      </c>
    </row>
    <row r="14050" spans="5:9" ht="14.5" x14ac:dyDescent="0.35">
      <c r="E14050" s="113" t="s">
        <v>11168</v>
      </c>
      <c r="F14050" s="113" t="s">
        <v>108501</v>
      </c>
      <c r="G14050" s="113" t="s">
        <v>48198</v>
      </c>
      <c r="H14050" s="113" t="s">
        <v>103784</v>
      </c>
      <c r="I14050" s="113" t="s">
        <v>87799</v>
      </c>
    </row>
    <row r="14051" spans="5:9" ht="14.5" x14ac:dyDescent="0.35">
      <c r="E14051" s="113" t="s">
        <v>11167</v>
      </c>
      <c r="F14051" s="113" t="s">
        <v>108500</v>
      </c>
      <c r="G14051" s="113" t="s">
        <v>48197</v>
      </c>
      <c r="H14051" s="113" t="s">
        <v>103783</v>
      </c>
      <c r="I14051" s="113" t="s">
        <v>87798</v>
      </c>
    </row>
    <row r="14052" spans="5:9" ht="14.5" x14ac:dyDescent="0.35">
      <c r="E14052" s="113" t="s">
        <v>11166</v>
      </c>
      <c r="F14052" s="113" t="s">
        <v>108499</v>
      </c>
      <c r="G14052" s="113" t="s">
        <v>48196</v>
      </c>
      <c r="H14052" s="113" t="s">
        <v>103782</v>
      </c>
      <c r="I14052" s="113" t="s">
        <v>87797</v>
      </c>
    </row>
    <row r="14053" spans="5:9" ht="14.5" x14ac:dyDescent="0.35">
      <c r="E14053" s="113" t="s">
        <v>11165</v>
      </c>
      <c r="F14053" s="113" t="s">
        <v>108498</v>
      </c>
      <c r="G14053" s="113" t="s">
        <v>48195</v>
      </c>
      <c r="H14053" s="113" t="s">
        <v>103781</v>
      </c>
      <c r="I14053" s="113" t="s">
        <v>87796</v>
      </c>
    </row>
    <row r="14054" spans="5:9" ht="14.5" x14ac:dyDescent="0.35">
      <c r="E14054" s="113" t="s">
        <v>11164</v>
      </c>
      <c r="F14054" s="113" t="s">
        <v>108497</v>
      </c>
      <c r="G14054" s="113" t="s">
        <v>48194</v>
      </c>
      <c r="H14054" s="113" t="s">
        <v>103780</v>
      </c>
      <c r="I14054" s="113" t="s">
        <v>87795</v>
      </c>
    </row>
    <row r="14055" spans="5:9" ht="14.5" x14ac:dyDescent="0.35">
      <c r="E14055" s="113" t="s">
        <v>117300</v>
      </c>
      <c r="F14055" s="113" t="s">
        <v>108496</v>
      </c>
      <c r="G14055" s="113" t="s">
        <v>48193</v>
      </c>
      <c r="H14055" s="113" t="s">
        <v>103779</v>
      </c>
      <c r="I14055" s="113" t="s">
        <v>87794</v>
      </c>
    </row>
    <row r="14056" spans="5:9" ht="14.5" x14ac:dyDescent="0.35">
      <c r="E14056" s="113" t="s">
        <v>107053</v>
      </c>
      <c r="F14056" s="113" t="s">
        <v>108495</v>
      </c>
      <c r="G14056" s="113" t="s">
        <v>48192</v>
      </c>
      <c r="H14056" s="113" t="s">
        <v>103778</v>
      </c>
      <c r="I14056" s="113" t="s">
        <v>87793</v>
      </c>
    </row>
    <row r="14057" spans="5:9" ht="14.5" x14ac:dyDescent="0.35">
      <c r="E14057" s="113" t="s">
        <v>11163</v>
      </c>
      <c r="F14057" s="113" t="s">
        <v>108494</v>
      </c>
      <c r="G14057" s="113" t="s">
        <v>48191</v>
      </c>
      <c r="H14057" s="113" t="s">
        <v>103777</v>
      </c>
      <c r="I14057" s="113" t="s">
        <v>87792</v>
      </c>
    </row>
    <row r="14058" spans="5:9" ht="14.5" x14ac:dyDescent="0.35">
      <c r="E14058" s="113" t="s">
        <v>11162</v>
      </c>
      <c r="F14058" s="113" t="s">
        <v>108493</v>
      </c>
      <c r="G14058" s="113" t="s">
        <v>48190</v>
      </c>
      <c r="H14058" s="113" t="s">
        <v>103776</v>
      </c>
      <c r="I14058" s="113" t="s">
        <v>87791</v>
      </c>
    </row>
    <row r="14059" spans="5:9" ht="14.5" x14ac:dyDescent="0.35">
      <c r="E14059" s="113" t="s">
        <v>11161</v>
      </c>
      <c r="F14059" s="113" t="s">
        <v>108492</v>
      </c>
      <c r="G14059" s="113" t="s">
        <v>48189</v>
      </c>
      <c r="H14059" s="113" t="s">
        <v>103775</v>
      </c>
      <c r="I14059" s="113" t="s">
        <v>87790</v>
      </c>
    </row>
    <row r="14060" spans="5:9" ht="14.5" x14ac:dyDescent="0.35">
      <c r="E14060" s="113" t="s">
        <v>11160</v>
      </c>
      <c r="F14060" s="113" t="s">
        <v>108491</v>
      </c>
      <c r="G14060" s="113" t="s">
        <v>48188</v>
      </c>
      <c r="H14060" s="113" t="s">
        <v>103774</v>
      </c>
      <c r="I14060" s="113" t="s">
        <v>87789</v>
      </c>
    </row>
    <row r="14061" spans="5:9" ht="14.5" x14ac:dyDescent="0.35">
      <c r="E14061" s="113" t="s">
        <v>117299</v>
      </c>
      <c r="F14061" s="113" t="s">
        <v>108490</v>
      </c>
      <c r="G14061" s="113" t="s">
        <v>48187</v>
      </c>
      <c r="H14061" s="113" t="s">
        <v>103773</v>
      </c>
      <c r="I14061" s="113" t="s">
        <v>87788</v>
      </c>
    </row>
    <row r="14062" spans="5:9" ht="14.5" x14ac:dyDescent="0.35">
      <c r="E14062" s="113" t="s">
        <v>11159</v>
      </c>
      <c r="F14062" s="113" t="s">
        <v>108489</v>
      </c>
      <c r="G14062" s="113" t="s">
        <v>48186</v>
      </c>
      <c r="H14062" s="113" t="s">
        <v>103772</v>
      </c>
      <c r="I14062" s="113" t="s">
        <v>87787</v>
      </c>
    </row>
    <row r="14063" spans="5:9" ht="14.5" x14ac:dyDescent="0.35">
      <c r="E14063" s="113" t="s">
        <v>121699</v>
      </c>
      <c r="F14063" s="113" t="s">
        <v>108488</v>
      </c>
      <c r="G14063" s="113" t="s">
        <v>48185</v>
      </c>
      <c r="H14063" s="113" t="s">
        <v>103771</v>
      </c>
      <c r="I14063" s="113" t="s">
        <v>87786</v>
      </c>
    </row>
    <row r="14064" spans="5:9" ht="14.5" x14ac:dyDescent="0.35">
      <c r="E14064" s="113" t="s">
        <v>11158</v>
      </c>
      <c r="F14064" s="113" t="s">
        <v>108487</v>
      </c>
      <c r="G14064" s="113" t="s">
        <v>48184</v>
      </c>
      <c r="H14064" s="113" t="s">
        <v>103770</v>
      </c>
      <c r="I14064" s="113" t="s">
        <v>87785</v>
      </c>
    </row>
    <row r="14065" spans="5:9" ht="14.5" x14ac:dyDescent="0.35">
      <c r="E14065" s="113" t="s">
        <v>11157</v>
      </c>
      <c r="F14065" s="113" t="s">
        <v>108486</v>
      </c>
      <c r="G14065" s="113" t="s">
        <v>48183</v>
      </c>
      <c r="H14065" s="113" t="s">
        <v>103769</v>
      </c>
      <c r="I14065" s="113" t="s">
        <v>87784</v>
      </c>
    </row>
    <row r="14066" spans="5:9" ht="14.5" x14ac:dyDescent="0.35">
      <c r="E14066" s="113" t="s">
        <v>11156</v>
      </c>
      <c r="F14066" s="113" t="s">
        <v>108485</v>
      </c>
      <c r="G14066" s="113" t="s">
        <v>48182</v>
      </c>
      <c r="H14066" s="113" t="s">
        <v>103768</v>
      </c>
      <c r="I14066" s="113" t="s">
        <v>87783</v>
      </c>
    </row>
    <row r="14067" spans="5:9" ht="14.5" x14ac:dyDescent="0.35">
      <c r="E14067" s="113" t="s">
        <v>11155</v>
      </c>
      <c r="F14067" s="113" t="s">
        <v>108484</v>
      </c>
      <c r="G14067" s="113" t="s">
        <v>48181</v>
      </c>
      <c r="H14067" s="113" t="s">
        <v>103767</v>
      </c>
      <c r="I14067" s="113" t="s">
        <v>87782</v>
      </c>
    </row>
    <row r="14068" spans="5:9" ht="14.5" x14ac:dyDescent="0.35">
      <c r="E14068" s="113" t="s">
        <v>11154</v>
      </c>
      <c r="F14068" s="113" t="s">
        <v>108483</v>
      </c>
      <c r="G14068" s="113" t="s">
        <v>48180</v>
      </c>
      <c r="H14068" s="113" t="s">
        <v>103766</v>
      </c>
      <c r="I14068" s="113" t="s">
        <v>87781</v>
      </c>
    </row>
    <row r="14069" spans="5:9" ht="14.5" x14ac:dyDescent="0.35">
      <c r="E14069" s="113" t="s">
        <v>11153</v>
      </c>
      <c r="F14069" s="113" t="s">
        <v>108482</v>
      </c>
      <c r="G14069" s="113" t="s">
        <v>48179</v>
      </c>
      <c r="H14069" s="113" t="s">
        <v>103765</v>
      </c>
      <c r="I14069" s="113" t="s">
        <v>87780</v>
      </c>
    </row>
    <row r="14070" spans="5:9" ht="14.5" x14ac:dyDescent="0.35">
      <c r="E14070" s="113" t="s">
        <v>11152</v>
      </c>
      <c r="F14070" s="113" t="s">
        <v>108481</v>
      </c>
      <c r="G14070" s="113" t="s">
        <v>48178</v>
      </c>
      <c r="H14070" s="113" t="s">
        <v>103764</v>
      </c>
      <c r="I14070" s="113" t="s">
        <v>87779</v>
      </c>
    </row>
    <row r="14071" spans="5:9" ht="14.5" x14ac:dyDescent="0.35">
      <c r="E14071" s="113" t="s">
        <v>11151</v>
      </c>
      <c r="F14071" s="113" t="s">
        <v>108480</v>
      </c>
      <c r="G14071" s="113" t="s">
        <v>48177</v>
      </c>
      <c r="H14071" s="113" t="s">
        <v>103763</v>
      </c>
      <c r="I14071" s="113" t="s">
        <v>87778</v>
      </c>
    </row>
    <row r="14072" spans="5:9" ht="14.5" x14ac:dyDescent="0.35">
      <c r="E14072" s="113" t="s">
        <v>11150</v>
      </c>
      <c r="F14072" s="113" t="s">
        <v>108479</v>
      </c>
      <c r="G14072" s="113" t="s">
        <v>48176</v>
      </c>
      <c r="H14072" s="113" t="s">
        <v>103762</v>
      </c>
      <c r="I14072" s="113" t="s">
        <v>87777</v>
      </c>
    </row>
    <row r="14073" spans="5:9" ht="14.5" x14ac:dyDescent="0.35">
      <c r="E14073" s="113" t="s">
        <v>11149</v>
      </c>
      <c r="F14073" s="113" t="s">
        <v>108478</v>
      </c>
      <c r="G14073" s="113" t="s">
        <v>48175</v>
      </c>
      <c r="H14073" s="113" t="s">
        <v>103761</v>
      </c>
      <c r="I14073" s="113" t="s">
        <v>87776</v>
      </c>
    </row>
    <row r="14074" spans="5:9" ht="14.5" x14ac:dyDescent="0.35">
      <c r="E14074" s="113" t="s">
        <v>11148</v>
      </c>
      <c r="F14074" s="113" t="s">
        <v>108477</v>
      </c>
      <c r="G14074" s="113" t="s">
        <v>48174</v>
      </c>
      <c r="H14074" s="113" t="s">
        <v>103760</v>
      </c>
      <c r="I14074" s="113" t="s">
        <v>87775</v>
      </c>
    </row>
    <row r="14075" spans="5:9" ht="14.5" x14ac:dyDescent="0.35">
      <c r="E14075" s="113" t="s">
        <v>11147</v>
      </c>
      <c r="F14075" s="113" t="s">
        <v>108476</v>
      </c>
      <c r="G14075" s="113" t="s">
        <v>48173</v>
      </c>
      <c r="H14075" s="113" t="s">
        <v>103759</v>
      </c>
      <c r="I14075" s="113" t="s">
        <v>87774</v>
      </c>
    </row>
    <row r="14076" spans="5:9" ht="14.5" x14ac:dyDescent="0.35">
      <c r="E14076" s="113" t="s">
        <v>11146</v>
      </c>
      <c r="F14076" s="113" t="s">
        <v>108475</v>
      </c>
      <c r="G14076" s="113" t="s">
        <v>48172</v>
      </c>
      <c r="H14076" s="113" t="s">
        <v>103758</v>
      </c>
      <c r="I14076" s="113" t="s">
        <v>87773</v>
      </c>
    </row>
    <row r="14077" spans="5:9" ht="14.5" x14ac:dyDescent="0.35">
      <c r="E14077" s="113" t="s">
        <v>11145</v>
      </c>
      <c r="F14077" s="113" t="s">
        <v>108474</v>
      </c>
      <c r="G14077" s="113" t="s">
        <v>48171</v>
      </c>
      <c r="H14077" s="113" t="s">
        <v>103757</v>
      </c>
      <c r="I14077" s="113" t="s">
        <v>87772</v>
      </c>
    </row>
    <row r="14078" spans="5:9" ht="14.5" x14ac:dyDescent="0.35">
      <c r="E14078" s="113" t="s">
        <v>11144</v>
      </c>
      <c r="F14078" s="113" t="s">
        <v>108473</v>
      </c>
      <c r="G14078" s="113" t="s">
        <v>48170</v>
      </c>
      <c r="H14078" s="113" t="s">
        <v>103756</v>
      </c>
      <c r="I14078" s="113" t="s">
        <v>87771</v>
      </c>
    </row>
    <row r="14079" spans="5:9" ht="14.5" x14ac:dyDescent="0.35">
      <c r="E14079" s="113" t="s">
        <v>11143</v>
      </c>
      <c r="F14079" s="113" t="s">
        <v>108472</v>
      </c>
      <c r="G14079" s="113" t="s">
        <v>48169</v>
      </c>
      <c r="H14079" s="113" t="s">
        <v>103755</v>
      </c>
      <c r="I14079" s="113" t="s">
        <v>87770</v>
      </c>
    </row>
    <row r="14080" spans="5:9" ht="14.5" x14ac:dyDescent="0.35">
      <c r="E14080" s="113" t="s">
        <v>11142</v>
      </c>
      <c r="F14080" s="113" t="s">
        <v>108471</v>
      </c>
      <c r="G14080" s="113" t="s">
        <v>48168</v>
      </c>
      <c r="H14080" s="113" t="s">
        <v>103754</v>
      </c>
      <c r="I14080" s="113" t="s">
        <v>87769</v>
      </c>
    </row>
    <row r="14081" spans="5:9" ht="14.5" x14ac:dyDescent="0.35">
      <c r="E14081" s="113" t="s">
        <v>11141</v>
      </c>
      <c r="F14081" s="113" t="s">
        <v>108470</v>
      </c>
      <c r="G14081" s="113" t="s">
        <v>48167</v>
      </c>
      <c r="H14081" s="113" t="s">
        <v>103753</v>
      </c>
      <c r="I14081" s="113" t="s">
        <v>87768</v>
      </c>
    </row>
    <row r="14082" spans="5:9" ht="14.5" x14ac:dyDescent="0.35">
      <c r="E14082" s="113" t="s">
        <v>114358</v>
      </c>
      <c r="F14082" s="113" t="s">
        <v>108469</v>
      </c>
      <c r="G14082" s="113" t="s">
        <v>48166</v>
      </c>
      <c r="H14082" s="113" t="s">
        <v>103752</v>
      </c>
      <c r="I14082" s="113" t="s">
        <v>87767</v>
      </c>
    </row>
    <row r="14083" spans="5:9" ht="14.5" x14ac:dyDescent="0.35">
      <c r="E14083" s="113" t="s">
        <v>107052</v>
      </c>
      <c r="F14083" s="113" t="s">
        <v>108468</v>
      </c>
      <c r="G14083" s="113" t="s">
        <v>48165</v>
      </c>
      <c r="H14083" s="113" t="s">
        <v>103751</v>
      </c>
      <c r="I14083" s="113" t="s">
        <v>87766</v>
      </c>
    </row>
    <row r="14084" spans="5:9" ht="14.5" x14ac:dyDescent="0.35">
      <c r="E14084" s="113" t="s">
        <v>11140</v>
      </c>
      <c r="F14084" s="113" t="s">
        <v>108467</v>
      </c>
      <c r="G14084" s="113" t="s">
        <v>48164</v>
      </c>
      <c r="H14084" s="113" t="s">
        <v>103750</v>
      </c>
      <c r="I14084" s="113" t="s">
        <v>87765</v>
      </c>
    </row>
    <row r="14085" spans="5:9" ht="14.5" x14ac:dyDescent="0.35">
      <c r="E14085" s="113" t="s">
        <v>11139</v>
      </c>
      <c r="F14085" s="113" t="s">
        <v>108466</v>
      </c>
      <c r="G14085" s="113" t="s">
        <v>48163</v>
      </c>
      <c r="H14085" s="113" t="s">
        <v>103749</v>
      </c>
      <c r="I14085" s="113" t="s">
        <v>87764</v>
      </c>
    </row>
    <row r="14086" spans="5:9" ht="14.5" x14ac:dyDescent="0.35">
      <c r="E14086" s="113" t="s">
        <v>114357</v>
      </c>
      <c r="F14086" s="113" t="s">
        <v>108465</v>
      </c>
      <c r="G14086" s="113" t="s">
        <v>48162</v>
      </c>
      <c r="H14086" s="113" t="s">
        <v>103748</v>
      </c>
      <c r="I14086" s="113" t="s">
        <v>87763</v>
      </c>
    </row>
    <row r="14087" spans="5:9" ht="14.5" x14ac:dyDescent="0.35">
      <c r="E14087" s="113" t="s">
        <v>11138</v>
      </c>
      <c r="F14087" s="113" t="s">
        <v>108464</v>
      </c>
      <c r="G14087" s="113" t="s">
        <v>48161</v>
      </c>
      <c r="H14087" s="113" t="s">
        <v>103747</v>
      </c>
      <c r="I14087" s="113" t="s">
        <v>87762</v>
      </c>
    </row>
    <row r="14088" spans="5:9" ht="14.5" x14ac:dyDescent="0.35">
      <c r="E14088" s="113" t="s">
        <v>116080</v>
      </c>
      <c r="F14088" s="113" t="s">
        <v>108463</v>
      </c>
      <c r="G14088" s="113" t="s">
        <v>48160</v>
      </c>
      <c r="H14088" s="113" t="s">
        <v>103746</v>
      </c>
      <c r="I14088" s="113" t="s">
        <v>87761</v>
      </c>
    </row>
    <row r="14089" spans="5:9" ht="14.5" x14ac:dyDescent="0.35">
      <c r="E14089" s="113" t="s">
        <v>11137</v>
      </c>
      <c r="F14089" s="113" t="s">
        <v>108462</v>
      </c>
      <c r="G14089" s="113" t="s">
        <v>48159</v>
      </c>
      <c r="H14089" s="113" t="s">
        <v>103745</v>
      </c>
      <c r="I14089" s="113" t="s">
        <v>87760</v>
      </c>
    </row>
    <row r="14090" spans="5:9" ht="14.5" x14ac:dyDescent="0.35">
      <c r="E14090" s="113" t="s">
        <v>107051</v>
      </c>
      <c r="F14090" s="113" t="s">
        <v>108461</v>
      </c>
      <c r="G14090" s="113" t="s">
        <v>48158</v>
      </c>
      <c r="H14090" s="113" t="s">
        <v>103744</v>
      </c>
      <c r="I14090" s="113" t="s">
        <v>87759</v>
      </c>
    </row>
    <row r="14091" spans="5:9" ht="14.5" x14ac:dyDescent="0.35">
      <c r="E14091" s="113" t="s">
        <v>11136</v>
      </c>
      <c r="F14091" s="113" t="s">
        <v>108460</v>
      </c>
      <c r="G14091" s="113" t="s">
        <v>48157</v>
      </c>
      <c r="H14091" s="113" t="s">
        <v>103743</v>
      </c>
      <c r="I14091" s="113" t="s">
        <v>87758</v>
      </c>
    </row>
    <row r="14092" spans="5:9" ht="14.5" x14ac:dyDescent="0.35">
      <c r="E14092" s="113" t="s">
        <v>11135</v>
      </c>
      <c r="F14092" s="113" t="s">
        <v>108459</v>
      </c>
      <c r="G14092" s="113" t="s">
        <v>48156</v>
      </c>
      <c r="H14092" s="113" t="s">
        <v>103742</v>
      </c>
      <c r="I14092" s="113" t="s">
        <v>87757</v>
      </c>
    </row>
    <row r="14093" spans="5:9" ht="14.5" x14ac:dyDescent="0.35">
      <c r="E14093" s="113" t="s">
        <v>11134</v>
      </c>
      <c r="F14093" s="113" t="s">
        <v>108458</v>
      </c>
      <c r="G14093" s="113" t="s">
        <v>48155</v>
      </c>
      <c r="H14093" s="113" t="s">
        <v>103741</v>
      </c>
      <c r="I14093" s="113" t="s">
        <v>87756</v>
      </c>
    </row>
    <row r="14094" spans="5:9" ht="14.5" x14ac:dyDescent="0.35">
      <c r="E14094" s="113" t="s">
        <v>117298</v>
      </c>
      <c r="F14094" s="113" t="s">
        <v>108457</v>
      </c>
      <c r="G14094" s="113" t="s">
        <v>48154</v>
      </c>
      <c r="H14094" s="113" t="s">
        <v>103740</v>
      </c>
      <c r="I14094" s="113" t="s">
        <v>87755</v>
      </c>
    </row>
    <row r="14095" spans="5:9" ht="14.5" x14ac:dyDescent="0.35">
      <c r="E14095" s="113" t="s">
        <v>11133</v>
      </c>
      <c r="F14095" s="113" t="s">
        <v>108456</v>
      </c>
      <c r="G14095" s="113" t="s">
        <v>48153</v>
      </c>
      <c r="H14095" s="113" t="s">
        <v>103739</v>
      </c>
      <c r="I14095" s="113" t="s">
        <v>87754</v>
      </c>
    </row>
    <row r="14096" spans="5:9" ht="14.5" x14ac:dyDescent="0.35">
      <c r="E14096" s="113" t="s">
        <v>11132</v>
      </c>
      <c r="F14096" s="113" t="s">
        <v>108455</v>
      </c>
      <c r="G14096" s="113" t="s">
        <v>48152</v>
      </c>
      <c r="H14096" s="113" t="s">
        <v>103738</v>
      </c>
      <c r="I14096" s="113" t="s">
        <v>87753</v>
      </c>
    </row>
    <row r="14097" spans="5:9" ht="14.5" x14ac:dyDescent="0.35">
      <c r="E14097" s="113" t="s">
        <v>11131</v>
      </c>
      <c r="F14097" s="113" t="s">
        <v>108454</v>
      </c>
      <c r="G14097" s="113" t="s">
        <v>48151</v>
      </c>
      <c r="H14097" s="113" t="s">
        <v>103737</v>
      </c>
      <c r="I14097" s="113" t="s">
        <v>87752</v>
      </c>
    </row>
    <row r="14098" spans="5:9" ht="14.5" x14ac:dyDescent="0.35">
      <c r="E14098" s="113" t="s">
        <v>11130</v>
      </c>
      <c r="F14098" s="113" t="s">
        <v>108453</v>
      </c>
      <c r="G14098" s="113" t="s">
        <v>48150</v>
      </c>
      <c r="H14098" s="113" t="s">
        <v>103736</v>
      </c>
      <c r="I14098" s="113" t="s">
        <v>87751</v>
      </c>
    </row>
    <row r="14099" spans="5:9" ht="14.5" x14ac:dyDescent="0.35">
      <c r="E14099" s="113" t="s">
        <v>11129</v>
      </c>
      <c r="F14099" s="113" t="s">
        <v>108452</v>
      </c>
      <c r="G14099" s="113" t="s">
        <v>48149</v>
      </c>
      <c r="H14099" s="113" t="s">
        <v>103735</v>
      </c>
      <c r="I14099" s="113" t="s">
        <v>87750</v>
      </c>
    </row>
    <row r="14100" spans="5:9" ht="14.5" x14ac:dyDescent="0.35">
      <c r="E14100" s="113" t="s">
        <v>11128</v>
      </c>
      <c r="F14100" s="113" t="s">
        <v>108451</v>
      </c>
      <c r="G14100" s="113" t="s">
        <v>48148</v>
      </c>
      <c r="H14100" s="113" t="s">
        <v>103734</v>
      </c>
      <c r="I14100" s="113" t="s">
        <v>87749</v>
      </c>
    </row>
    <row r="14101" spans="5:9" ht="14.5" x14ac:dyDescent="0.35">
      <c r="E14101" s="113" t="s">
        <v>127070</v>
      </c>
      <c r="F14101" s="113" t="s">
        <v>108450</v>
      </c>
      <c r="G14101" s="113" t="s">
        <v>48147</v>
      </c>
      <c r="H14101" s="113" t="s">
        <v>103733</v>
      </c>
      <c r="I14101" s="113" t="s">
        <v>87748</v>
      </c>
    </row>
    <row r="14102" spans="5:9" ht="14.5" x14ac:dyDescent="0.35">
      <c r="E14102" s="113" t="s">
        <v>11127</v>
      </c>
      <c r="F14102" s="113" t="s">
        <v>108449</v>
      </c>
      <c r="G14102" s="113" t="s">
        <v>48146</v>
      </c>
      <c r="H14102" s="113" t="s">
        <v>103732</v>
      </c>
      <c r="I14102" s="113" t="s">
        <v>87747</v>
      </c>
    </row>
    <row r="14103" spans="5:9" ht="14.5" x14ac:dyDescent="0.35">
      <c r="E14103" s="113" t="s">
        <v>11126</v>
      </c>
      <c r="F14103" s="113" t="s">
        <v>108448</v>
      </c>
      <c r="G14103" s="113" t="s">
        <v>48145</v>
      </c>
      <c r="H14103" s="113" t="s">
        <v>103731</v>
      </c>
      <c r="I14103" s="113" t="s">
        <v>87746</v>
      </c>
    </row>
    <row r="14104" spans="5:9" ht="14.5" x14ac:dyDescent="0.35">
      <c r="E14104" s="113" t="s">
        <v>11125</v>
      </c>
      <c r="F14104" s="113" t="s">
        <v>108447</v>
      </c>
      <c r="G14104" s="113" t="s">
        <v>48144</v>
      </c>
      <c r="H14104" s="113" t="s">
        <v>103730</v>
      </c>
      <c r="I14104" s="113" t="s">
        <v>87745</v>
      </c>
    </row>
    <row r="14105" spans="5:9" ht="14.5" x14ac:dyDescent="0.35">
      <c r="E14105" s="113" t="s">
        <v>11124</v>
      </c>
      <c r="F14105" s="113" t="s">
        <v>108446</v>
      </c>
      <c r="G14105" s="113" t="s">
        <v>48143</v>
      </c>
      <c r="H14105" s="113" t="s">
        <v>103729</v>
      </c>
      <c r="I14105" s="113" t="s">
        <v>87744</v>
      </c>
    </row>
    <row r="14106" spans="5:9" ht="14.5" x14ac:dyDescent="0.35">
      <c r="E14106" s="113" t="s">
        <v>11123</v>
      </c>
      <c r="F14106" s="113" t="s">
        <v>108445</v>
      </c>
      <c r="G14106" s="113" t="s">
        <v>48142</v>
      </c>
      <c r="H14106" s="113" t="s">
        <v>103728</v>
      </c>
      <c r="I14106" s="113" t="s">
        <v>87743</v>
      </c>
    </row>
    <row r="14107" spans="5:9" ht="14.5" x14ac:dyDescent="0.35">
      <c r="E14107" s="113" t="s">
        <v>11122</v>
      </c>
      <c r="F14107" s="113" t="s">
        <v>108444</v>
      </c>
      <c r="G14107" s="113" t="s">
        <v>48141</v>
      </c>
      <c r="H14107" s="113" t="s">
        <v>103727</v>
      </c>
      <c r="I14107" s="113" t="s">
        <v>87742</v>
      </c>
    </row>
    <row r="14108" spans="5:9" ht="14.5" x14ac:dyDescent="0.35">
      <c r="E14108" s="113" t="s">
        <v>11121</v>
      </c>
      <c r="F14108" s="113" t="s">
        <v>108443</v>
      </c>
      <c r="G14108" s="113" t="s">
        <v>48140</v>
      </c>
      <c r="H14108" s="113" t="s">
        <v>103726</v>
      </c>
      <c r="I14108" s="113" t="s">
        <v>87741</v>
      </c>
    </row>
    <row r="14109" spans="5:9" ht="14.5" x14ac:dyDescent="0.35">
      <c r="E14109" s="113" t="s">
        <v>11120</v>
      </c>
      <c r="F14109" s="113" t="s">
        <v>108442</v>
      </c>
      <c r="G14109" s="113" t="s">
        <v>48139</v>
      </c>
      <c r="H14109" s="113" t="s">
        <v>103725</v>
      </c>
      <c r="I14109" s="113" t="s">
        <v>87740</v>
      </c>
    </row>
    <row r="14110" spans="5:9" ht="14.5" x14ac:dyDescent="0.35">
      <c r="E14110" s="113" t="s">
        <v>11119</v>
      </c>
      <c r="F14110" s="113" t="s">
        <v>108441</v>
      </c>
      <c r="G14110" s="113" t="s">
        <v>48138</v>
      </c>
      <c r="H14110" s="113" t="s">
        <v>103724</v>
      </c>
      <c r="I14110" s="113" t="s">
        <v>87739</v>
      </c>
    </row>
    <row r="14111" spans="5:9" ht="14.5" x14ac:dyDescent="0.35">
      <c r="E14111" s="113" t="s">
        <v>11118</v>
      </c>
      <c r="F14111" s="113" t="s">
        <v>108440</v>
      </c>
      <c r="G14111" s="113" t="s">
        <v>48137</v>
      </c>
      <c r="H14111" s="113" t="s">
        <v>103723</v>
      </c>
      <c r="I14111" s="113" t="s">
        <v>87738</v>
      </c>
    </row>
    <row r="14112" spans="5:9" ht="14.5" x14ac:dyDescent="0.35">
      <c r="E14112" s="113" t="s">
        <v>11117</v>
      </c>
      <c r="F14112" s="113" t="s">
        <v>108439</v>
      </c>
      <c r="G14112" s="113" t="s">
        <v>48136</v>
      </c>
      <c r="H14112" s="113" t="s">
        <v>103722</v>
      </c>
      <c r="I14112" s="113" t="s">
        <v>87737</v>
      </c>
    </row>
    <row r="14113" spans="5:9" ht="14.5" x14ac:dyDescent="0.35">
      <c r="E14113" s="113" t="s">
        <v>11116</v>
      </c>
      <c r="F14113" s="113" t="s">
        <v>108438</v>
      </c>
      <c r="G14113" s="113" t="s">
        <v>48135</v>
      </c>
      <c r="H14113" s="113" t="s">
        <v>103721</v>
      </c>
      <c r="I14113" s="113" t="s">
        <v>87736</v>
      </c>
    </row>
    <row r="14114" spans="5:9" ht="14.5" x14ac:dyDescent="0.35">
      <c r="E14114" s="113" t="s">
        <v>11115</v>
      </c>
      <c r="F14114" s="113" t="s">
        <v>108437</v>
      </c>
      <c r="G14114" s="113" t="s">
        <v>48134</v>
      </c>
      <c r="H14114" s="113" t="s">
        <v>103720</v>
      </c>
      <c r="I14114" s="113" t="s">
        <v>87735</v>
      </c>
    </row>
    <row r="14115" spans="5:9" ht="14.5" x14ac:dyDescent="0.35">
      <c r="E14115" s="113" t="s">
        <v>11114</v>
      </c>
      <c r="F14115" s="113" t="s">
        <v>108436</v>
      </c>
      <c r="G14115" s="113" t="s">
        <v>48133</v>
      </c>
      <c r="H14115" s="113" t="s">
        <v>103719</v>
      </c>
      <c r="I14115" s="113" t="s">
        <v>87734</v>
      </c>
    </row>
    <row r="14116" spans="5:9" ht="14.5" x14ac:dyDescent="0.35">
      <c r="E14116" s="113" t="s">
        <v>11113</v>
      </c>
      <c r="F14116" s="113" t="s">
        <v>108435</v>
      </c>
      <c r="G14116" s="113" t="s">
        <v>48132</v>
      </c>
      <c r="H14116" s="113" t="s">
        <v>103718</v>
      </c>
      <c r="I14116" s="113" t="s">
        <v>87733</v>
      </c>
    </row>
    <row r="14117" spans="5:9" ht="14.5" x14ac:dyDescent="0.35">
      <c r="E14117" s="113" t="s">
        <v>11112</v>
      </c>
      <c r="F14117" s="113" t="s">
        <v>108434</v>
      </c>
      <c r="G14117" s="113" t="s">
        <v>48131</v>
      </c>
      <c r="H14117" s="113" t="s">
        <v>103717</v>
      </c>
      <c r="I14117" s="113" t="s">
        <v>87732</v>
      </c>
    </row>
    <row r="14118" spans="5:9" ht="14.5" x14ac:dyDescent="0.35">
      <c r="E14118" s="113" t="s">
        <v>11111</v>
      </c>
      <c r="F14118" s="113" t="s">
        <v>108433</v>
      </c>
      <c r="G14118" s="113" t="s">
        <v>48130</v>
      </c>
      <c r="H14118" s="113" t="s">
        <v>103716</v>
      </c>
      <c r="I14118" s="113" t="s">
        <v>87731</v>
      </c>
    </row>
    <row r="14119" spans="5:9" ht="14.5" x14ac:dyDescent="0.35">
      <c r="E14119" s="113" t="s">
        <v>11110</v>
      </c>
      <c r="F14119" s="113" t="s">
        <v>108432</v>
      </c>
      <c r="G14119" s="113" t="s">
        <v>48129</v>
      </c>
      <c r="H14119" s="113" t="s">
        <v>103715</v>
      </c>
      <c r="I14119" s="113" t="s">
        <v>87730</v>
      </c>
    </row>
    <row r="14120" spans="5:9" ht="14.5" x14ac:dyDescent="0.35">
      <c r="E14120" s="113" t="s">
        <v>11109</v>
      </c>
      <c r="F14120" s="113" t="s">
        <v>108431</v>
      </c>
      <c r="G14120" s="113" t="s">
        <v>48128</v>
      </c>
      <c r="H14120" s="113" t="s">
        <v>103714</v>
      </c>
      <c r="I14120" s="113" t="s">
        <v>87729</v>
      </c>
    </row>
    <row r="14121" spans="5:9" ht="14.5" x14ac:dyDescent="0.35">
      <c r="E14121" s="113" t="s">
        <v>11108</v>
      </c>
      <c r="F14121" s="113" t="s">
        <v>108430</v>
      </c>
      <c r="G14121" s="113" t="s">
        <v>48127</v>
      </c>
      <c r="H14121" s="113" t="s">
        <v>103713</v>
      </c>
      <c r="I14121" s="113" t="s">
        <v>87728</v>
      </c>
    </row>
    <row r="14122" spans="5:9" ht="14.5" x14ac:dyDescent="0.35">
      <c r="E14122" s="113" t="s">
        <v>11107</v>
      </c>
      <c r="F14122" s="113" t="s">
        <v>108429</v>
      </c>
      <c r="G14122" s="113" t="s">
        <v>48126</v>
      </c>
      <c r="H14122" s="113" t="s">
        <v>103712</v>
      </c>
      <c r="I14122" s="113" t="s">
        <v>87727</v>
      </c>
    </row>
    <row r="14123" spans="5:9" ht="14.5" x14ac:dyDescent="0.35">
      <c r="E14123" s="113" t="s">
        <v>11106</v>
      </c>
      <c r="F14123" s="113" t="s">
        <v>108428</v>
      </c>
      <c r="G14123" s="113" t="s">
        <v>48125</v>
      </c>
      <c r="H14123" s="113" t="s">
        <v>103711</v>
      </c>
      <c r="I14123" s="113" t="s">
        <v>87726</v>
      </c>
    </row>
    <row r="14124" spans="5:9" ht="14.5" x14ac:dyDescent="0.35">
      <c r="E14124" s="113" t="s">
        <v>11105</v>
      </c>
      <c r="F14124" s="113" t="s">
        <v>108427</v>
      </c>
      <c r="G14124" s="113" t="s">
        <v>48124</v>
      </c>
      <c r="H14124" s="113" t="s">
        <v>103710</v>
      </c>
      <c r="I14124" s="113" t="s">
        <v>87725</v>
      </c>
    </row>
    <row r="14125" spans="5:9" ht="14.5" x14ac:dyDescent="0.35">
      <c r="E14125" s="113" t="s">
        <v>128348</v>
      </c>
      <c r="F14125" s="113" t="s">
        <v>108426</v>
      </c>
      <c r="G14125" s="113" t="s">
        <v>48123</v>
      </c>
      <c r="H14125" s="113" t="s">
        <v>103709</v>
      </c>
      <c r="I14125" s="113" t="s">
        <v>87724</v>
      </c>
    </row>
    <row r="14126" spans="5:9" ht="14.5" x14ac:dyDescent="0.35">
      <c r="E14126" s="113" t="s">
        <v>11104</v>
      </c>
      <c r="F14126" s="113" t="s">
        <v>108425</v>
      </c>
      <c r="G14126" s="113" t="s">
        <v>48122</v>
      </c>
      <c r="H14126" s="113" t="s">
        <v>103708</v>
      </c>
      <c r="I14126" s="113" t="s">
        <v>87723</v>
      </c>
    </row>
    <row r="14127" spans="5:9" ht="14.5" x14ac:dyDescent="0.35">
      <c r="E14127" s="113" t="s">
        <v>11103</v>
      </c>
      <c r="F14127" s="113" t="s">
        <v>108424</v>
      </c>
      <c r="G14127" s="113" t="s">
        <v>48121</v>
      </c>
      <c r="H14127" s="113" t="s">
        <v>103707</v>
      </c>
      <c r="I14127" s="113" t="s">
        <v>87722</v>
      </c>
    </row>
    <row r="14128" spans="5:9" ht="14.5" x14ac:dyDescent="0.35">
      <c r="E14128" s="113" t="s">
        <v>11102</v>
      </c>
      <c r="F14128" s="113" t="s">
        <v>108423</v>
      </c>
      <c r="G14128" s="113" t="s">
        <v>48120</v>
      </c>
      <c r="H14128" s="113" t="s">
        <v>103706</v>
      </c>
      <c r="I14128" s="113" t="s">
        <v>87721</v>
      </c>
    </row>
    <row r="14129" spans="5:9" ht="14.5" x14ac:dyDescent="0.35">
      <c r="E14129" s="113" t="s">
        <v>11101</v>
      </c>
      <c r="F14129" s="113" t="s">
        <v>108422</v>
      </c>
      <c r="G14129" s="113" t="s">
        <v>48119</v>
      </c>
      <c r="H14129" s="113" t="s">
        <v>103705</v>
      </c>
      <c r="I14129" s="113" t="s">
        <v>87720</v>
      </c>
    </row>
    <row r="14130" spans="5:9" ht="14.5" x14ac:dyDescent="0.35">
      <c r="E14130" s="113" t="s">
        <v>11100</v>
      </c>
      <c r="F14130" s="113" t="s">
        <v>108421</v>
      </c>
      <c r="G14130" s="113" t="s">
        <v>48118</v>
      </c>
      <c r="H14130" s="113" t="s">
        <v>103704</v>
      </c>
      <c r="I14130" s="113" t="s">
        <v>87719</v>
      </c>
    </row>
    <row r="14131" spans="5:9" ht="14.5" x14ac:dyDescent="0.35">
      <c r="E14131" s="113" t="s">
        <v>11099</v>
      </c>
      <c r="F14131" s="113" t="s">
        <v>108420</v>
      </c>
      <c r="G14131" s="113" t="s">
        <v>48117</v>
      </c>
      <c r="H14131" s="113" t="s">
        <v>103703</v>
      </c>
      <c r="I14131" s="113" t="s">
        <v>87718</v>
      </c>
    </row>
    <row r="14132" spans="5:9" ht="14.5" x14ac:dyDescent="0.35">
      <c r="E14132" s="113" t="s">
        <v>11098</v>
      </c>
      <c r="F14132" s="113" t="s">
        <v>108419</v>
      </c>
      <c r="G14132" s="113" t="s">
        <v>48116</v>
      </c>
      <c r="H14132" s="113" t="s">
        <v>103702</v>
      </c>
      <c r="I14132" s="113" t="s">
        <v>87717</v>
      </c>
    </row>
    <row r="14133" spans="5:9" ht="14.5" x14ac:dyDescent="0.35">
      <c r="E14133" s="113" t="s">
        <v>11097</v>
      </c>
      <c r="F14133" s="113" t="s">
        <v>108418</v>
      </c>
      <c r="G14133" s="113" t="s">
        <v>48115</v>
      </c>
      <c r="H14133" s="113" t="s">
        <v>103701</v>
      </c>
      <c r="I14133" s="113" t="s">
        <v>87716</v>
      </c>
    </row>
    <row r="14134" spans="5:9" ht="14.5" x14ac:dyDescent="0.35">
      <c r="E14134" s="113" t="s">
        <v>11096</v>
      </c>
      <c r="F14134" s="113" t="s">
        <v>108417</v>
      </c>
      <c r="G14134" s="113" t="s">
        <v>48114</v>
      </c>
      <c r="H14134" s="113" t="s">
        <v>103700</v>
      </c>
      <c r="I14134" s="113" t="s">
        <v>87715</v>
      </c>
    </row>
    <row r="14135" spans="5:9" ht="14.5" x14ac:dyDescent="0.35">
      <c r="E14135" s="113" t="s">
        <v>11095</v>
      </c>
      <c r="F14135" s="113" t="s">
        <v>108416</v>
      </c>
      <c r="G14135" s="113" t="s">
        <v>48113</v>
      </c>
      <c r="H14135" s="113" t="s">
        <v>103699</v>
      </c>
      <c r="I14135" s="113" t="s">
        <v>87714</v>
      </c>
    </row>
    <row r="14136" spans="5:9" ht="14.5" x14ac:dyDescent="0.35">
      <c r="E14136" s="113" t="s">
        <v>11094</v>
      </c>
      <c r="F14136" s="113" t="s">
        <v>108415</v>
      </c>
      <c r="G14136" s="113" t="s">
        <v>48112</v>
      </c>
      <c r="H14136" s="113" t="s">
        <v>103698</v>
      </c>
      <c r="I14136" s="113" t="s">
        <v>87713</v>
      </c>
    </row>
    <row r="14137" spans="5:9" ht="14.5" x14ac:dyDescent="0.35">
      <c r="E14137" s="113" t="s">
        <v>11093</v>
      </c>
      <c r="F14137" s="113" t="s">
        <v>108414</v>
      </c>
      <c r="G14137" s="113" t="s">
        <v>48111</v>
      </c>
      <c r="H14137" s="113" t="s">
        <v>103697</v>
      </c>
      <c r="I14137" s="113" t="s">
        <v>87712</v>
      </c>
    </row>
    <row r="14138" spans="5:9" ht="14.5" x14ac:dyDescent="0.35">
      <c r="E14138" s="113" t="s">
        <v>11092</v>
      </c>
      <c r="F14138" s="113" t="s">
        <v>108413</v>
      </c>
      <c r="G14138" s="113" t="s">
        <v>48110</v>
      </c>
      <c r="H14138" s="113" t="s">
        <v>103696</v>
      </c>
      <c r="I14138" s="113" t="s">
        <v>87711</v>
      </c>
    </row>
    <row r="14139" spans="5:9" ht="14.5" x14ac:dyDescent="0.35">
      <c r="E14139" s="113" t="s">
        <v>11091</v>
      </c>
      <c r="F14139" s="113" t="s">
        <v>108412</v>
      </c>
      <c r="G14139" s="113" t="s">
        <v>48109</v>
      </c>
      <c r="H14139" s="113" t="s">
        <v>103695</v>
      </c>
      <c r="I14139" s="113" t="s">
        <v>87710</v>
      </c>
    </row>
    <row r="14140" spans="5:9" ht="14.5" x14ac:dyDescent="0.35">
      <c r="E14140" s="113" t="s">
        <v>11090</v>
      </c>
      <c r="F14140" s="113" t="s">
        <v>108411</v>
      </c>
      <c r="G14140" s="113" t="s">
        <v>48108</v>
      </c>
      <c r="H14140" s="113" t="s">
        <v>103694</v>
      </c>
      <c r="I14140" s="113" t="s">
        <v>87709</v>
      </c>
    </row>
    <row r="14141" spans="5:9" ht="14.5" x14ac:dyDescent="0.35">
      <c r="E14141" s="113" t="s">
        <v>11089</v>
      </c>
      <c r="F14141" s="113" t="s">
        <v>108410</v>
      </c>
      <c r="G14141" s="113" t="s">
        <v>48107</v>
      </c>
      <c r="H14141" s="113" t="s">
        <v>103693</v>
      </c>
      <c r="I14141" s="113" t="s">
        <v>87708</v>
      </c>
    </row>
    <row r="14142" spans="5:9" ht="14.5" x14ac:dyDescent="0.35">
      <c r="E14142" s="113" t="s">
        <v>107050</v>
      </c>
      <c r="F14142" s="113" t="s">
        <v>108409</v>
      </c>
      <c r="G14142" s="113" t="s">
        <v>48106</v>
      </c>
      <c r="H14142" s="113" t="s">
        <v>103692</v>
      </c>
      <c r="I14142" s="113" t="s">
        <v>87707</v>
      </c>
    </row>
    <row r="14143" spans="5:9" ht="14.5" x14ac:dyDescent="0.35">
      <c r="E14143" s="113" t="s">
        <v>11088</v>
      </c>
      <c r="F14143" s="113" t="s">
        <v>108408</v>
      </c>
      <c r="G14143" s="113" t="s">
        <v>48105</v>
      </c>
      <c r="H14143" s="113" t="s">
        <v>103691</v>
      </c>
      <c r="I14143" s="113" t="s">
        <v>87706</v>
      </c>
    </row>
    <row r="14144" spans="5:9" ht="14.5" x14ac:dyDescent="0.35">
      <c r="E14144" s="113" t="s">
        <v>11087</v>
      </c>
      <c r="F14144" s="113" t="s">
        <v>108407</v>
      </c>
      <c r="G14144" s="113" t="s">
        <v>48104</v>
      </c>
      <c r="H14144" s="113" t="s">
        <v>103690</v>
      </c>
      <c r="I14144" s="113" t="s">
        <v>87705</v>
      </c>
    </row>
    <row r="14145" spans="5:9" ht="14.5" x14ac:dyDescent="0.35">
      <c r="E14145" s="113" t="s">
        <v>11086</v>
      </c>
      <c r="F14145" s="113" t="s">
        <v>108406</v>
      </c>
      <c r="G14145" s="113" t="s">
        <v>48103</v>
      </c>
      <c r="H14145" s="113" t="s">
        <v>103689</v>
      </c>
      <c r="I14145" s="113" t="s">
        <v>87704</v>
      </c>
    </row>
    <row r="14146" spans="5:9" ht="14.5" x14ac:dyDescent="0.35">
      <c r="E14146" s="113" t="s">
        <v>11085</v>
      </c>
      <c r="F14146" s="113" t="s">
        <v>108405</v>
      </c>
      <c r="G14146" s="113" t="s">
        <v>48102</v>
      </c>
      <c r="H14146" s="113" t="s">
        <v>103688</v>
      </c>
      <c r="I14146" s="113" t="s">
        <v>87703</v>
      </c>
    </row>
    <row r="14147" spans="5:9" ht="14.5" x14ac:dyDescent="0.35">
      <c r="E14147" s="113" t="s">
        <v>11084</v>
      </c>
      <c r="F14147" s="113" t="s">
        <v>108404</v>
      </c>
      <c r="G14147" s="113" t="s">
        <v>48101</v>
      </c>
      <c r="H14147" s="113" t="s">
        <v>103687</v>
      </c>
      <c r="I14147" s="113" t="s">
        <v>87702</v>
      </c>
    </row>
    <row r="14148" spans="5:9" ht="14.5" x14ac:dyDescent="0.35">
      <c r="E14148" s="113" t="s">
        <v>11083</v>
      </c>
      <c r="F14148" s="113" t="s">
        <v>108403</v>
      </c>
      <c r="G14148" s="113" t="s">
        <v>48100</v>
      </c>
      <c r="H14148" s="113" t="s">
        <v>103686</v>
      </c>
      <c r="I14148" s="113" t="s">
        <v>87701</v>
      </c>
    </row>
    <row r="14149" spans="5:9" ht="14.5" x14ac:dyDescent="0.35">
      <c r="E14149" s="113" t="s">
        <v>11082</v>
      </c>
      <c r="F14149" s="113" t="s">
        <v>108402</v>
      </c>
      <c r="G14149" s="113" t="s">
        <v>48099</v>
      </c>
      <c r="H14149" s="113" t="s">
        <v>103685</v>
      </c>
      <c r="I14149" s="113" t="s">
        <v>87700</v>
      </c>
    </row>
    <row r="14150" spans="5:9" ht="14.5" x14ac:dyDescent="0.35">
      <c r="E14150" s="113" t="s">
        <v>11081</v>
      </c>
      <c r="F14150" s="113" t="s">
        <v>108401</v>
      </c>
      <c r="G14150" s="113" t="s">
        <v>48098</v>
      </c>
      <c r="H14150" s="113" t="s">
        <v>103684</v>
      </c>
      <c r="I14150" s="113" t="s">
        <v>87699</v>
      </c>
    </row>
    <row r="14151" spans="5:9" ht="14.5" x14ac:dyDescent="0.35">
      <c r="E14151" s="113" t="s">
        <v>11080</v>
      </c>
      <c r="F14151" s="113" t="s">
        <v>108400</v>
      </c>
      <c r="G14151" s="113" t="s">
        <v>48097</v>
      </c>
      <c r="H14151" s="113" t="s">
        <v>103683</v>
      </c>
      <c r="I14151" s="113" t="s">
        <v>87698</v>
      </c>
    </row>
    <row r="14152" spans="5:9" ht="14.5" x14ac:dyDescent="0.35">
      <c r="E14152" s="113" t="s">
        <v>11079</v>
      </c>
      <c r="F14152" s="113" t="s">
        <v>108399</v>
      </c>
      <c r="G14152" s="113" t="s">
        <v>48096</v>
      </c>
      <c r="H14152" s="113" t="s">
        <v>103682</v>
      </c>
      <c r="I14152" s="113" t="s">
        <v>87697</v>
      </c>
    </row>
    <row r="14153" spans="5:9" ht="14.5" x14ac:dyDescent="0.35">
      <c r="E14153" s="113" t="s">
        <v>11078</v>
      </c>
      <c r="F14153" s="113" t="s">
        <v>108398</v>
      </c>
      <c r="G14153" s="113" t="s">
        <v>48095</v>
      </c>
      <c r="H14153" s="113" t="s">
        <v>103681</v>
      </c>
      <c r="I14153" s="113" t="s">
        <v>87696</v>
      </c>
    </row>
    <row r="14154" spans="5:9" ht="14.5" x14ac:dyDescent="0.35">
      <c r="E14154" s="113" t="s">
        <v>11077</v>
      </c>
      <c r="F14154" s="113" t="s">
        <v>108397</v>
      </c>
      <c r="G14154" s="113" t="s">
        <v>48094</v>
      </c>
      <c r="H14154" s="113" t="s">
        <v>103680</v>
      </c>
      <c r="I14154" s="113" t="s">
        <v>87695</v>
      </c>
    </row>
    <row r="14155" spans="5:9" ht="14.5" x14ac:dyDescent="0.35">
      <c r="E14155" s="113" t="s">
        <v>127071</v>
      </c>
      <c r="F14155" s="113" t="s">
        <v>108396</v>
      </c>
      <c r="G14155" s="113" t="s">
        <v>48093</v>
      </c>
      <c r="H14155" s="113" t="s">
        <v>103679</v>
      </c>
      <c r="I14155" s="113" t="s">
        <v>87694</v>
      </c>
    </row>
    <row r="14156" spans="5:9" ht="14.5" x14ac:dyDescent="0.35">
      <c r="E14156" s="113" t="s">
        <v>11076</v>
      </c>
      <c r="F14156" s="113" t="s">
        <v>108395</v>
      </c>
      <c r="G14156" s="113" t="s">
        <v>48092</v>
      </c>
      <c r="H14156" s="113" t="s">
        <v>103678</v>
      </c>
      <c r="I14156" s="113" t="s">
        <v>87693</v>
      </c>
    </row>
    <row r="14157" spans="5:9" ht="14.5" x14ac:dyDescent="0.35">
      <c r="E14157" s="113" t="s">
        <v>11075</v>
      </c>
      <c r="F14157" s="113" t="s">
        <v>108394</v>
      </c>
      <c r="G14157" s="113" t="s">
        <v>48091</v>
      </c>
      <c r="H14157" s="113" t="s">
        <v>103677</v>
      </c>
      <c r="I14157" s="113" t="s">
        <v>87692</v>
      </c>
    </row>
    <row r="14158" spans="5:9" ht="14.5" x14ac:dyDescent="0.35">
      <c r="E14158" s="113" t="s">
        <v>11074</v>
      </c>
      <c r="F14158" s="113" t="s">
        <v>108393</v>
      </c>
      <c r="G14158" s="113" t="s">
        <v>48090</v>
      </c>
      <c r="H14158" s="113" t="s">
        <v>103676</v>
      </c>
      <c r="I14158" s="113" t="s">
        <v>87691</v>
      </c>
    </row>
    <row r="14159" spans="5:9" ht="14.5" x14ac:dyDescent="0.35">
      <c r="E14159" s="113" t="s">
        <v>11073</v>
      </c>
      <c r="F14159" s="113" t="s">
        <v>108392</v>
      </c>
      <c r="G14159" s="113" t="s">
        <v>48089</v>
      </c>
      <c r="H14159" s="113" t="s">
        <v>103675</v>
      </c>
      <c r="I14159" s="113" t="s">
        <v>87690</v>
      </c>
    </row>
    <row r="14160" spans="5:9" ht="14.5" x14ac:dyDescent="0.35">
      <c r="E14160" s="113" t="s">
        <v>11072</v>
      </c>
      <c r="F14160" s="113" t="s">
        <v>108391</v>
      </c>
      <c r="G14160" s="113" t="s">
        <v>48088</v>
      </c>
      <c r="H14160" s="113" t="s">
        <v>103674</v>
      </c>
      <c r="I14160" s="113" t="s">
        <v>87689</v>
      </c>
    </row>
    <row r="14161" spans="5:9" ht="14.5" x14ac:dyDescent="0.35">
      <c r="E14161" s="113" t="s">
        <v>11071</v>
      </c>
      <c r="F14161" s="113" t="s">
        <v>108390</v>
      </c>
      <c r="G14161" s="113" t="s">
        <v>48087</v>
      </c>
      <c r="H14161" s="113" t="s">
        <v>103673</v>
      </c>
      <c r="I14161" s="113" t="s">
        <v>87688</v>
      </c>
    </row>
    <row r="14162" spans="5:9" ht="14.5" x14ac:dyDescent="0.35">
      <c r="E14162" s="113" t="s">
        <v>11070</v>
      </c>
      <c r="F14162" s="113" t="s">
        <v>108389</v>
      </c>
      <c r="G14162" s="113" t="s">
        <v>48086</v>
      </c>
      <c r="H14162" s="113" t="s">
        <v>103672</v>
      </c>
      <c r="I14162" s="113" t="s">
        <v>87687</v>
      </c>
    </row>
    <row r="14163" spans="5:9" ht="14.5" x14ac:dyDescent="0.35">
      <c r="E14163" s="113" t="s">
        <v>11069</v>
      </c>
      <c r="F14163" s="113" t="s">
        <v>108388</v>
      </c>
      <c r="G14163" s="113" t="s">
        <v>48085</v>
      </c>
      <c r="H14163" s="113" t="s">
        <v>103671</v>
      </c>
      <c r="I14163" s="113" t="s">
        <v>87686</v>
      </c>
    </row>
    <row r="14164" spans="5:9" ht="14.5" x14ac:dyDescent="0.35">
      <c r="E14164" s="113" t="s">
        <v>11068</v>
      </c>
      <c r="F14164" s="113" t="s">
        <v>108387</v>
      </c>
      <c r="G14164" s="113" t="s">
        <v>48084</v>
      </c>
      <c r="H14164" s="113" t="s">
        <v>103670</v>
      </c>
      <c r="I14164" s="113" t="s">
        <v>87685</v>
      </c>
    </row>
    <row r="14165" spans="5:9" ht="14.5" x14ac:dyDescent="0.35">
      <c r="E14165" s="113" t="s">
        <v>11067</v>
      </c>
      <c r="F14165" s="113" t="s">
        <v>108386</v>
      </c>
      <c r="G14165" s="113" t="s">
        <v>48083</v>
      </c>
      <c r="H14165" s="113" t="s">
        <v>103669</v>
      </c>
      <c r="I14165" s="113" t="s">
        <v>87684</v>
      </c>
    </row>
    <row r="14166" spans="5:9" ht="14.5" x14ac:dyDescent="0.35">
      <c r="E14166" s="113" t="s">
        <v>11066</v>
      </c>
      <c r="F14166" s="113" t="s">
        <v>108385</v>
      </c>
      <c r="G14166" s="113" t="s">
        <v>48082</v>
      </c>
      <c r="H14166" s="113" t="s">
        <v>103668</v>
      </c>
      <c r="I14166" s="113" t="s">
        <v>87683</v>
      </c>
    </row>
    <row r="14167" spans="5:9" ht="14.5" x14ac:dyDescent="0.35">
      <c r="E14167" s="113" t="s">
        <v>11065</v>
      </c>
      <c r="F14167" s="113" t="s">
        <v>108384</v>
      </c>
      <c r="G14167" s="113" t="s">
        <v>48081</v>
      </c>
      <c r="H14167" s="113" t="s">
        <v>103667</v>
      </c>
      <c r="I14167" s="113" t="s">
        <v>87682</v>
      </c>
    </row>
    <row r="14168" spans="5:9" ht="14.5" x14ac:dyDescent="0.35">
      <c r="E14168" s="113" t="s">
        <v>11064</v>
      </c>
      <c r="F14168" s="113" t="s">
        <v>108383</v>
      </c>
      <c r="G14168" s="113" t="s">
        <v>48080</v>
      </c>
      <c r="H14168" s="113" t="s">
        <v>103666</v>
      </c>
      <c r="I14168" s="113" t="s">
        <v>87681</v>
      </c>
    </row>
    <row r="14169" spans="5:9" ht="14.5" x14ac:dyDescent="0.35">
      <c r="E14169" s="113" t="s">
        <v>11063</v>
      </c>
      <c r="F14169" s="113" t="s">
        <v>108382</v>
      </c>
      <c r="G14169" s="113" t="s">
        <v>48079</v>
      </c>
      <c r="H14169" s="113" t="s">
        <v>103665</v>
      </c>
      <c r="I14169" s="113" t="s">
        <v>87680</v>
      </c>
    </row>
    <row r="14170" spans="5:9" ht="14.5" x14ac:dyDescent="0.35">
      <c r="E14170" s="113" t="s">
        <v>11062</v>
      </c>
      <c r="F14170" s="113" t="s">
        <v>108381</v>
      </c>
      <c r="G14170" s="113" t="s">
        <v>48078</v>
      </c>
      <c r="H14170" s="113" t="s">
        <v>103664</v>
      </c>
      <c r="I14170" s="113" t="s">
        <v>87679</v>
      </c>
    </row>
    <row r="14171" spans="5:9" ht="14.5" x14ac:dyDescent="0.35">
      <c r="E14171" s="113" t="s">
        <v>11061</v>
      </c>
      <c r="F14171" s="113" t="s">
        <v>108380</v>
      </c>
      <c r="G14171" s="113" t="s">
        <v>48077</v>
      </c>
      <c r="H14171" s="113" t="s">
        <v>103663</v>
      </c>
      <c r="I14171" s="113" t="s">
        <v>87678</v>
      </c>
    </row>
    <row r="14172" spans="5:9" ht="14.5" x14ac:dyDescent="0.35">
      <c r="E14172" s="113" t="s">
        <v>11060</v>
      </c>
      <c r="F14172" s="113" t="s">
        <v>108379</v>
      </c>
      <c r="G14172" s="113" t="s">
        <v>48076</v>
      </c>
      <c r="H14172" s="113" t="s">
        <v>103662</v>
      </c>
      <c r="I14172" s="113" t="s">
        <v>87677</v>
      </c>
    </row>
    <row r="14173" spans="5:9" ht="14.5" x14ac:dyDescent="0.35">
      <c r="E14173" s="113" t="s">
        <v>11059</v>
      </c>
      <c r="F14173" s="113" t="s">
        <v>108378</v>
      </c>
      <c r="G14173" s="113" t="s">
        <v>48075</v>
      </c>
      <c r="H14173" s="113" t="s">
        <v>103661</v>
      </c>
      <c r="I14173" s="113" t="s">
        <v>87676</v>
      </c>
    </row>
    <row r="14174" spans="5:9" ht="14.5" x14ac:dyDescent="0.35">
      <c r="E14174" s="113" t="s">
        <v>11058</v>
      </c>
      <c r="F14174" s="113" t="s">
        <v>108377</v>
      </c>
      <c r="G14174" s="113" t="s">
        <v>48074</v>
      </c>
      <c r="H14174" s="113" t="s">
        <v>103660</v>
      </c>
      <c r="I14174" s="113" t="s">
        <v>87675</v>
      </c>
    </row>
    <row r="14175" spans="5:9" ht="14.5" x14ac:dyDescent="0.35">
      <c r="E14175" s="113" t="s">
        <v>11057</v>
      </c>
      <c r="F14175" s="113" t="s">
        <v>108376</v>
      </c>
      <c r="G14175" s="113" t="s">
        <v>48073</v>
      </c>
      <c r="H14175" s="113" t="s">
        <v>103659</v>
      </c>
      <c r="I14175" s="113" t="s">
        <v>87674</v>
      </c>
    </row>
    <row r="14176" spans="5:9" ht="14.5" x14ac:dyDescent="0.35">
      <c r="E14176" s="113" t="s">
        <v>11056</v>
      </c>
      <c r="F14176" s="113" t="s">
        <v>108375</v>
      </c>
      <c r="G14176" s="113" t="s">
        <v>48072</v>
      </c>
      <c r="H14176" s="113" t="s">
        <v>103658</v>
      </c>
      <c r="I14176" s="113" t="s">
        <v>87673</v>
      </c>
    </row>
    <row r="14177" spans="5:9" ht="14.5" x14ac:dyDescent="0.35">
      <c r="E14177" s="113" t="s">
        <v>11055</v>
      </c>
      <c r="F14177" s="113" t="s">
        <v>108374</v>
      </c>
      <c r="G14177" s="113" t="s">
        <v>48071</v>
      </c>
      <c r="H14177" s="113" t="s">
        <v>103657</v>
      </c>
      <c r="I14177" s="113" t="s">
        <v>87672</v>
      </c>
    </row>
    <row r="14178" spans="5:9" ht="14.5" x14ac:dyDescent="0.35">
      <c r="E14178" s="113" t="s">
        <v>11054</v>
      </c>
      <c r="F14178" s="113" t="s">
        <v>108373</v>
      </c>
      <c r="G14178" s="113" t="s">
        <v>48070</v>
      </c>
      <c r="H14178" s="113" t="s">
        <v>103656</v>
      </c>
      <c r="I14178" s="113" t="s">
        <v>87671</v>
      </c>
    </row>
    <row r="14179" spans="5:9" ht="14.5" x14ac:dyDescent="0.35">
      <c r="E14179" s="113" t="s">
        <v>11053</v>
      </c>
      <c r="F14179" s="113" t="s">
        <v>108372</v>
      </c>
      <c r="G14179" s="113" t="s">
        <v>48069</v>
      </c>
      <c r="H14179" s="113" t="s">
        <v>103655</v>
      </c>
      <c r="I14179" s="113" t="s">
        <v>87670</v>
      </c>
    </row>
    <row r="14180" spans="5:9" ht="14.5" x14ac:dyDescent="0.35">
      <c r="E14180" s="113" t="s">
        <v>107049</v>
      </c>
      <c r="F14180" s="113" t="s">
        <v>108371</v>
      </c>
      <c r="G14180" s="113" t="s">
        <v>48068</v>
      </c>
      <c r="H14180" s="113" t="s">
        <v>103654</v>
      </c>
      <c r="I14180" s="113" t="s">
        <v>87669</v>
      </c>
    </row>
    <row r="14181" spans="5:9" ht="14.5" x14ac:dyDescent="0.35">
      <c r="E14181" s="113" t="s">
        <v>11052</v>
      </c>
      <c r="F14181" s="113" t="s">
        <v>108370</v>
      </c>
      <c r="G14181" s="113" t="s">
        <v>48067</v>
      </c>
      <c r="H14181" s="113" t="s">
        <v>103653</v>
      </c>
      <c r="I14181" s="113" t="s">
        <v>87668</v>
      </c>
    </row>
    <row r="14182" spans="5:9" ht="14.5" x14ac:dyDescent="0.35">
      <c r="E14182" s="113" t="s">
        <v>11051</v>
      </c>
      <c r="F14182" s="113" t="s">
        <v>108369</v>
      </c>
      <c r="G14182" s="113" t="s">
        <v>48066</v>
      </c>
      <c r="H14182" s="113" t="s">
        <v>103652</v>
      </c>
      <c r="I14182" s="113" t="s">
        <v>87667</v>
      </c>
    </row>
    <row r="14183" spans="5:9" ht="14.5" x14ac:dyDescent="0.35">
      <c r="E14183" s="113" t="s">
        <v>11050</v>
      </c>
      <c r="F14183" s="113" t="s">
        <v>108368</v>
      </c>
      <c r="G14183" s="113" t="s">
        <v>48065</v>
      </c>
      <c r="H14183" s="113" t="s">
        <v>103651</v>
      </c>
      <c r="I14183" s="113" t="s">
        <v>87666</v>
      </c>
    </row>
    <row r="14184" spans="5:9" ht="14.5" x14ac:dyDescent="0.35">
      <c r="E14184" s="113" t="s">
        <v>11049</v>
      </c>
      <c r="F14184" s="113" t="s">
        <v>108367</v>
      </c>
      <c r="G14184" s="113" t="s">
        <v>48064</v>
      </c>
      <c r="H14184" s="113" t="s">
        <v>103650</v>
      </c>
      <c r="I14184" s="113" t="s">
        <v>87665</v>
      </c>
    </row>
    <row r="14185" spans="5:9" ht="14.5" x14ac:dyDescent="0.35">
      <c r="E14185" s="113" t="s">
        <v>11048</v>
      </c>
      <c r="F14185" s="113" t="s">
        <v>108366</v>
      </c>
      <c r="G14185" s="113" t="s">
        <v>48063</v>
      </c>
      <c r="H14185" s="113" t="s">
        <v>103649</v>
      </c>
      <c r="I14185" s="113" t="s">
        <v>87664</v>
      </c>
    </row>
    <row r="14186" spans="5:9" ht="14.5" x14ac:dyDescent="0.35">
      <c r="E14186" s="113" t="s">
        <v>11047</v>
      </c>
      <c r="F14186" s="113" t="s">
        <v>108365</v>
      </c>
      <c r="G14186" s="113" t="s">
        <v>48062</v>
      </c>
      <c r="H14186" s="113" t="s">
        <v>103648</v>
      </c>
      <c r="I14186" s="113" t="s">
        <v>87663</v>
      </c>
    </row>
    <row r="14187" spans="5:9" ht="14.5" x14ac:dyDescent="0.35">
      <c r="E14187" s="113" t="s">
        <v>107048</v>
      </c>
      <c r="F14187" s="113" t="s">
        <v>108364</v>
      </c>
      <c r="G14187" s="113" t="s">
        <v>48061</v>
      </c>
      <c r="H14187" s="113" t="s">
        <v>103647</v>
      </c>
      <c r="I14187" s="113" t="s">
        <v>87662</v>
      </c>
    </row>
    <row r="14188" spans="5:9" ht="14.5" x14ac:dyDescent="0.35">
      <c r="E14188" s="113" t="s">
        <v>11046</v>
      </c>
      <c r="F14188" s="113" t="s">
        <v>108363</v>
      </c>
      <c r="G14188" s="113" t="s">
        <v>48060</v>
      </c>
      <c r="H14188" s="113" t="s">
        <v>103646</v>
      </c>
      <c r="I14188" s="113" t="s">
        <v>87661</v>
      </c>
    </row>
    <row r="14189" spans="5:9" ht="14.5" x14ac:dyDescent="0.35">
      <c r="E14189" s="113" t="s">
        <v>11045</v>
      </c>
      <c r="F14189" s="113" t="s">
        <v>108362</v>
      </c>
      <c r="G14189" s="113" t="s">
        <v>48059</v>
      </c>
      <c r="H14189" s="113" t="s">
        <v>103645</v>
      </c>
      <c r="I14189" s="113" t="s">
        <v>87660</v>
      </c>
    </row>
    <row r="14190" spans="5:9" ht="14.5" x14ac:dyDescent="0.35">
      <c r="E14190" s="113" t="s">
        <v>11044</v>
      </c>
      <c r="F14190" s="113" t="s">
        <v>108361</v>
      </c>
      <c r="G14190" s="113" t="s">
        <v>48058</v>
      </c>
      <c r="H14190" s="113" t="s">
        <v>103644</v>
      </c>
      <c r="I14190" s="113" t="s">
        <v>87659</v>
      </c>
    </row>
    <row r="14191" spans="5:9" ht="14.5" x14ac:dyDescent="0.35">
      <c r="E14191" s="113" t="s">
        <v>11043</v>
      </c>
      <c r="F14191" s="113" t="s">
        <v>108360</v>
      </c>
      <c r="G14191" s="113" t="s">
        <v>48057</v>
      </c>
      <c r="H14191" s="113" t="s">
        <v>103643</v>
      </c>
      <c r="I14191" s="113" t="s">
        <v>87658</v>
      </c>
    </row>
    <row r="14192" spans="5:9" ht="14.5" x14ac:dyDescent="0.35">
      <c r="E14192" s="113" t="s">
        <v>116079</v>
      </c>
      <c r="F14192" s="113" t="s">
        <v>108359</v>
      </c>
      <c r="G14192" s="113" t="s">
        <v>48056</v>
      </c>
      <c r="H14192" s="113" t="s">
        <v>103642</v>
      </c>
      <c r="I14192" s="113" t="s">
        <v>87657</v>
      </c>
    </row>
    <row r="14193" spans="5:9" ht="14.5" x14ac:dyDescent="0.35">
      <c r="E14193" s="113" t="s">
        <v>11042</v>
      </c>
      <c r="F14193" s="113" t="s">
        <v>108358</v>
      </c>
      <c r="G14193" s="113" t="s">
        <v>48055</v>
      </c>
      <c r="H14193" s="113" t="s">
        <v>103641</v>
      </c>
      <c r="I14193" s="113" t="s">
        <v>87656</v>
      </c>
    </row>
    <row r="14194" spans="5:9" ht="14.5" x14ac:dyDescent="0.35">
      <c r="E14194" s="113" t="s">
        <v>11041</v>
      </c>
      <c r="F14194" s="113" t="s">
        <v>108357</v>
      </c>
      <c r="G14194" s="113" t="s">
        <v>48054</v>
      </c>
      <c r="H14194" s="113" t="s">
        <v>103640</v>
      </c>
      <c r="I14194" s="113" t="s">
        <v>87655</v>
      </c>
    </row>
    <row r="14195" spans="5:9" ht="14.5" x14ac:dyDescent="0.35">
      <c r="E14195" s="113" t="s">
        <v>11040</v>
      </c>
      <c r="F14195" s="113" t="s">
        <v>108356</v>
      </c>
      <c r="G14195" s="113" t="s">
        <v>48053</v>
      </c>
      <c r="H14195" s="113" t="s">
        <v>103639</v>
      </c>
      <c r="I14195" s="113" t="s">
        <v>87654</v>
      </c>
    </row>
    <row r="14196" spans="5:9" ht="14.5" x14ac:dyDescent="0.35">
      <c r="E14196" s="113" t="s">
        <v>11039</v>
      </c>
      <c r="F14196" s="113" t="s">
        <v>108355</v>
      </c>
      <c r="G14196" s="113" t="s">
        <v>48052</v>
      </c>
      <c r="H14196" s="113" t="s">
        <v>103638</v>
      </c>
      <c r="I14196" s="113" t="s">
        <v>87653</v>
      </c>
    </row>
    <row r="14197" spans="5:9" ht="14.5" x14ac:dyDescent="0.35">
      <c r="E14197" s="113" t="s">
        <v>11038</v>
      </c>
      <c r="F14197" s="113" t="s">
        <v>108354</v>
      </c>
      <c r="G14197" s="113" t="s">
        <v>48051</v>
      </c>
      <c r="H14197" s="113" t="s">
        <v>103637</v>
      </c>
      <c r="I14197" s="113" t="s">
        <v>87652</v>
      </c>
    </row>
    <row r="14198" spans="5:9" ht="14.5" x14ac:dyDescent="0.35">
      <c r="E14198" s="113" t="s">
        <v>107047</v>
      </c>
      <c r="F14198" s="113" t="s">
        <v>108353</v>
      </c>
      <c r="G14198" s="113" t="s">
        <v>48050</v>
      </c>
      <c r="H14198" s="113" t="s">
        <v>103636</v>
      </c>
      <c r="I14198" s="113" t="s">
        <v>87651</v>
      </c>
    </row>
    <row r="14199" spans="5:9" ht="14.5" x14ac:dyDescent="0.35">
      <c r="E14199" s="113" t="s">
        <v>11037</v>
      </c>
      <c r="F14199" s="113" t="s">
        <v>108352</v>
      </c>
      <c r="G14199" s="113" t="s">
        <v>48049</v>
      </c>
      <c r="H14199" s="113" t="s">
        <v>103635</v>
      </c>
      <c r="I14199" s="113" t="s">
        <v>87650</v>
      </c>
    </row>
    <row r="14200" spans="5:9" ht="14.5" x14ac:dyDescent="0.35">
      <c r="E14200" s="113" t="s">
        <v>120365</v>
      </c>
      <c r="F14200" s="113" t="s">
        <v>108351</v>
      </c>
      <c r="G14200" s="113" t="s">
        <v>48048</v>
      </c>
      <c r="H14200" s="113" t="s">
        <v>103634</v>
      </c>
      <c r="I14200" s="113" t="s">
        <v>87649</v>
      </c>
    </row>
    <row r="14201" spans="5:9" ht="14.5" x14ac:dyDescent="0.35">
      <c r="E14201" s="113" t="s">
        <v>11036</v>
      </c>
      <c r="F14201" s="113" t="s">
        <v>108350</v>
      </c>
      <c r="G14201" s="113" t="s">
        <v>48047</v>
      </c>
      <c r="H14201" s="113" t="s">
        <v>103633</v>
      </c>
      <c r="I14201" s="113" t="s">
        <v>87648</v>
      </c>
    </row>
    <row r="14202" spans="5:9" ht="14.5" x14ac:dyDescent="0.35">
      <c r="E14202" s="113" t="s">
        <v>11035</v>
      </c>
      <c r="F14202" s="113" t="s">
        <v>108349</v>
      </c>
      <c r="G14202" s="113" t="s">
        <v>48046</v>
      </c>
      <c r="H14202" s="113" t="s">
        <v>103632</v>
      </c>
      <c r="I14202" s="113" t="s">
        <v>87647</v>
      </c>
    </row>
    <row r="14203" spans="5:9" ht="14.5" x14ac:dyDescent="0.35">
      <c r="E14203" s="113" t="s">
        <v>11034</v>
      </c>
      <c r="F14203" s="113" t="s">
        <v>108348</v>
      </c>
      <c r="G14203" s="113" t="s">
        <v>48045</v>
      </c>
      <c r="H14203" s="113" t="s">
        <v>103631</v>
      </c>
      <c r="I14203" s="113" t="s">
        <v>87646</v>
      </c>
    </row>
    <row r="14204" spans="5:9" ht="14.5" x14ac:dyDescent="0.35">
      <c r="E14204" s="113" t="s">
        <v>11033</v>
      </c>
      <c r="F14204" s="113" t="s">
        <v>108347</v>
      </c>
      <c r="G14204" s="113" t="s">
        <v>48044</v>
      </c>
      <c r="H14204" s="113" t="s">
        <v>103630</v>
      </c>
      <c r="I14204" s="113" t="s">
        <v>87645</v>
      </c>
    </row>
    <row r="14205" spans="5:9" ht="14.5" x14ac:dyDescent="0.35">
      <c r="E14205" s="113" t="s">
        <v>11032</v>
      </c>
      <c r="F14205" s="113" t="s">
        <v>108346</v>
      </c>
      <c r="G14205" s="113" t="s">
        <v>48043</v>
      </c>
      <c r="H14205" s="113" t="s">
        <v>103629</v>
      </c>
      <c r="I14205" s="113" t="s">
        <v>87644</v>
      </c>
    </row>
    <row r="14206" spans="5:9" ht="14.5" x14ac:dyDescent="0.35">
      <c r="E14206" s="113" t="s">
        <v>11031</v>
      </c>
      <c r="F14206" s="113" t="s">
        <v>108345</v>
      </c>
      <c r="G14206" s="113" t="s">
        <v>48042</v>
      </c>
      <c r="H14206" s="113" t="s">
        <v>103628</v>
      </c>
      <c r="I14206" s="113" t="s">
        <v>87643</v>
      </c>
    </row>
    <row r="14207" spans="5:9" ht="14.5" x14ac:dyDescent="0.35">
      <c r="E14207" s="113" t="s">
        <v>116078</v>
      </c>
      <c r="F14207" s="113" t="s">
        <v>108344</v>
      </c>
      <c r="G14207" s="113" t="s">
        <v>48041</v>
      </c>
      <c r="H14207" s="113" t="s">
        <v>103627</v>
      </c>
      <c r="I14207" s="113" t="s">
        <v>87642</v>
      </c>
    </row>
    <row r="14208" spans="5:9" ht="14.5" x14ac:dyDescent="0.35">
      <c r="E14208" s="113" t="s">
        <v>11030</v>
      </c>
      <c r="F14208" s="113" t="s">
        <v>108343</v>
      </c>
      <c r="G14208" s="113" t="s">
        <v>48040</v>
      </c>
      <c r="H14208" s="113" t="s">
        <v>103626</v>
      </c>
      <c r="I14208" s="113" t="s">
        <v>87641</v>
      </c>
    </row>
    <row r="14209" spans="5:9" ht="14.5" x14ac:dyDescent="0.35">
      <c r="E14209" s="113" t="s">
        <v>11029</v>
      </c>
      <c r="F14209" s="113" t="s">
        <v>49967</v>
      </c>
      <c r="G14209" s="113" t="s">
        <v>48039</v>
      </c>
      <c r="H14209" s="113" t="s">
        <v>103625</v>
      </c>
      <c r="I14209" s="113" t="s">
        <v>87640</v>
      </c>
    </row>
    <row r="14210" spans="5:9" ht="14.5" x14ac:dyDescent="0.35">
      <c r="E14210" s="113" t="s">
        <v>11028</v>
      </c>
      <c r="F14210" s="113" t="s">
        <v>49966</v>
      </c>
      <c r="G14210" s="113" t="s">
        <v>48038</v>
      </c>
      <c r="H14210" s="113" t="s">
        <v>103624</v>
      </c>
      <c r="I14210" s="113" t="s">
        <v>87639</v>
      </c>
    </row>
    <row r="14211" spans="5:9" ht="14.5" x14ac:dyDescent="0.35">
      <c r="E14211" s="113" t="s">
        <v>117297</v>
      </c>
      <c r="F14211" s="113" t="s">
        <v>49965</v>
      </c>
      <c r="G14211" s="113" t="s">
        <v>48037</v>
      </c>
      <c r="H14211" s="113" t="s">
        <v>103623</v>
      </c>
      <c r="I14211" s="113" t="s">
        <v>87638</v>
      </c>
    </row>
    <row r="14212" spans="5:9" ht="14.5" x14ac:dyDescent="0.35">
      <c r="E14212" s="113" t="s">
        <v>11027</v>
      </c>
      <c r="F14212" s="113" t="s">
        <v>49964</v>
      </c>
      <c r="G14212" s="113" t="s">
        <v>48036</v>
      </c>
      <c r="H14212" s="113" t="s">
        <v>103622</v>
      </c>
      <c r="I14212" s="113" t="s">
        <v>87637</v>
      </c>
    </row>
    <row r="14213" spans="5:9" ht="14.5" x14ac:dyDescent="0.35">
      <c r="E14213" s="113" t="s">
        <v>11026</v>
      </c>
      <c r="F14213" s="113" t="s">
        <v>49963</v>
      </c>
      <c r="G14213" s="113" t="s">
        <v>48035</v>
      </c>
      <c r="H14213" s="113" t="s">
        <v>103621</v>
      </c>
      <c r="I14213" s="113" t="s">
        <v>87636</v>
      </c>
    </row>
    <row r="14214" spans="5:9" ht="14.5" x14ac:dyDescent="0.35">
      <c r="E14214" s="113" t="s">
        <v>11025</v>
      </c>
      <c r="F14214" s="113" t="s">
        <v>30343</v>
      </c>
      <c r="G14214" s="113" t="s">
        <v>48034</v>
      </c>
      <c r="H14214" s="113" t="s">
        <v>103620</v>
      </c>
      <c r="I14214" s="113" t="s">
        <v>87635</v>
      </c>
    </row>
    <row r="14215" spans="5:9" ht="14.5" x14ac:dyDescent="0.35">
      <c r="E14215" s="113" t="s">
        <v>11024</v>
      </c>
      <c r="F14215" s="113" t="s">
        <v>30342</v>
      </c>
      <c r="G14215" s="113" t="s">
        <v>48033</v>
      </c>
      <c r="H14215" s="113" t="s">
        <v>103619</v>
      </c>
      <c r="I14215" s="113" t="s">
        <v>87634</v>
      </c>
    </row>
    <row r="14216" spans="5:9" ht="14.5" x14ac:dyDescent="0.35">
      <c r="E14216" s="113" t="s">
        <v>11023</v>
      </c>
      <c r="F14216" s="113" t="s">
        <v>30341</v>
      </c>
      <c r="G14216" s="113" t="s">
        <v>48032</v>
      </c>
      <c r="H14216" s="113" t="s">
        <v>103618</v>
      </c>
      <c r="I14216" s="113" t="s">
        <v>87633</v>
      </c>
    </row>
    <row r="14217" spans="5:9" ht="14.5" x14ac:dyDescent="0.35">
      <c r="E14217" s="113" t="s">
        <v>11022</v>
      </c>
      <c r="F14217" s="113" t="s">
        <v>30340</v>
      </c>
      <c r="G14217" s="113" t="s">
        <v>48031</v>
      </c>
      <c r="H14217" s="113" t="s">
        <v>103617</v>
      </c>
      <c r="I14217" s="113" t="s">
        <v>87632</v>
      </c>
    </row>
    <row r="14218" spans="5:9" ht="14.5" x14ac:dyDescent="0.35">
      <c r="E14218" s="113" t="s">
        <v>11021</v>
      </c>
      <c r="F14218" s="113" t="s">
        <v>30339</v>
      </c>
      <c r="G14218" s="113" t="s">
        <v>48030</v>
      </c>
      <c r="H14218" s="113" t="s">
        <v>103616</v>
      </c>
      <c r="I14218" s="113" t="s">
        <v>87631</v>
      </c>
    </row>
    <row r="14219" spans="5:9" ht="14.5" x14ac:dyDescent="0.35">
      <c r="E14219" s="113" t="s">
        <v>11020</v>
      </c>
      <c r="F14219" s="113" t="s">
        <v>30338</v>
      </c>
      <c r="G14219" s="113" t="s">
        <v>48029</v>
      </c>
      <c r="H14219" s="113" t="s">
        <v>103615</v>
      </c>
      <c r="I14219" s="113" t="s">
        <v>87630</v>
      </c>
    </row>
    <row r="14220" spans="5:9" ht="14.5" x14ac:dyDescent="0.35">
      <c r="E14220" s="113" t="s">
        <v>11019</v>
      </c>
      <c r="F14220" s="113" t="s">
        <v>30337</v>
      </c>
      <c r="G14220" s="113" t="s">
        <v>48028</v>
      </c>
      <c r="H14220" s="113" t="s">
        <v>103614</v>
      </c>
      <c r="I14220" s="113" t="s">
        <v>87629</v>
      </c>
    </row>
    <row r="14221" spans="5:9" ht="14.5" x14ac:dyDescent="0.35">
      <c r="E14221" s="113" t="s">
        <v>11018</v>
      </c>
      <c r="F14221" s="113" t="s">
        <v>30336</v>
      </c>
      <c r="G14221" s="113" t="s">
        <v>48027</v>
      </c>
      <c r="H14221" s="113" t="s">
        <v>103613</v>
      </c>
      <c r="I14221" s="113" t="s">
        <v>87628</v>
      </c>
    </row>
    <row r="14222" spans="5:9" ht="14.5" x14ac:dyDescent="0.35">
      <c r="E14222" s="113" t="s">
        <v>11017</v>
      </c>
      <c r="F14222" s="113" t="s">
        <v>30335</v>
      </c>
      <c r="G14222" s="113" t="s">
        <v>48026</v>
      </c>
      <c r="H14222" s="113" t="s">
        <v>103612</v>
      </c>
      <c r="I14222" s="113" t="s">
        <v>87627</v>
      </c>
    </row>
    <row r="14223" spans="5:9" ht="14.5" x14ac:dyDescent="0.35">
      <c r="E14223" s="113" t="s">
        <v>107046</v>
      </c>
      <c r="F14223" s="113" t="s">
        <v>30334</v>
      </c>
      <c r="G14223" s="113" t="s">
        <v>48025</v>
      </c>
      <c r="H14223" s="113" t="s">
        <v>103611</v>
      </c>
      <c r="I14223" s="113" t="s">
        <v>87626</v>
      </c>
    </row>
    <row r="14224" spans="5:9" ht="14.5" x14ac:dyDescent="0.35">
      <c r="E14224" s="113" t="s">
        <v>11016</v>
      </c>
      <c r="F14224" s="113" t="s">
        <v>30333</v>
      </c>
      <c r="G14224" s="113" t="s">
        <v>48024</v>
      </c>
      <c r="H14224" s="113" t="s">
        <v>103610</v>
      </c>
      <c r="I14224" s="113" t="s">
        <v>87625</v>
      </c>
    </row>
    <row r="14225" spans="5:9" ht="14.5" x14ac:dyDescent="0.35">
      <c r="E14225" s="113" t="s">
        <v>11015</v>
      </c>
      <c r="F14225" s="113" t="s">
        <v>30332</v>
      </c>
      <c r="G14225" s="113" t="s">
        <v>48023</v>
      </c>
      <c r="H14225" s="113" t="s">
        <v>103609</v>
      </c>
      <c r="I14225" s="113" t="s">
        <v>87624</v>
      </c>
    </row>
    <row r="14226" spans="5:9" ht="14.5" x14ac:dyDescent="0.35">
      <c r="E14226" s="113" t="s">
        <v>11014</v>
      </c>
      <c r="F14226" s="113" t="s">
        <v>30331</v>
      </c>
      <c r="G14226" s="113" t="s">
        <v>48022</v>
      </c>
      <c r="H14226" s="113" t="s">
        <v>103608</v>
      </c>
      <c r="I14226" s="113" t="s">
        <v>87623</v>
      </c>
    </row>
    <row r="14227" spans="5:9" ht="14.5" x14ac:dyDescent="0.35">
      <c r="E14227" s="113" t="s">
        <v>11013</v>
      </c>
      <c r="F14227" s="113" t="s">
        <v>30330</v>
      </c>
      <c r="G14227" s="113" t="s">
        <v>48021</v>
      </c>
      <c r="H14227" s="113" t="s">
        <v>103607</v>
      </c>
      <c r="I14227" s="113" t="s">
        <v>87622</v>
      </c>
    </row>
    <row r="14228" spans="5:9" ht="14.5" x14ac:dyDescent="0.35">
      <c r="E14228" s="113" t="s">
        <v>11012</v>
      </c>
      <c r="F14228" s="113" t="s">
        <v>30329</v>
      </c>
      <c r="G14228" s="113" t="s">
        <v>48020</v>
      </c>
      <c r="H14228" s="113" t="s">
        <v>103606</v>
      </c>
      <c r="I14228" s="113" t="s">
        <v>87621</v>
      </c>
    </row>
    <row r="14229" spans="5:9" ht="14.5" x14ac:dyDescent="0.35">
      <c r="E14229" s="113" t="s">
        <v>11011</v>
      </c>
      <c r="F14229" s="113" t="s">
        <v>30328</v>
      </c>
      <c r="G14229" s="113" t="s">
        <v>48019</v>
      </c>
      <c r="H14229" s="113" t="s">
        <v>103605</v>
      </c>
      <c r="I14229" s="113" t="s">
        <v>87620</v>
      </c>
    </row>
    <row r="14230" spans="5:9" ht="14.5" x14ac:dyDescent="0.35">
      <c r="E14230" s="113" t="s">
        <v>107045</v>
      </c>
      <c r="F14230" s="113" t="s">
        <v>30327</v>
      </c>
      <c r="G14230" s="113" t="s">
        <v>48018</v>
      </c>
      <c r="H14230" s="113" t="s">
        <v>103604</v>
      </c>
      <c r="I14230" s="113" t="s">
        <v>87619</v>
      </c>
    </row>
    <row r="14231" spans="5:9" ht="14.5" x14ac:dyDescent="0.35">
      <c r="E14231" s="113" t="s">
        <v>11010</v>
      </c>
      <c r="F14231" s="113" t="s">
        <v>30326</v>
      </c>
      <c r="G14231" s="113" t="s">
        <v>48017</v>
      </c>
      <c r="H14231" s="113" t="s">
        <v>103603</v>
      </c>
      <c r="I14231" s="113" t="s">
        <v>87618</v>
      </c>
    </row>
    <row r="14232" spans="5:9" ht="14.5" x14ac:dyDescent="0.35">
      <c r="E14232" s="113" t="s">
        <v>11009</v>
      </c>
      <c r="F14232" s="113" t="s">
        <v>30325</v>
      </c>
      <c r="G14232" s="113" t="s">
        <v>110022</v>
      </c>
      <c r="H14232" s="113" t="s">
        <v>103602</v>
      </c>
      <c r="I14232" s="113" t="s">
        <v>87617</v>
      </c>
    </row>
    <row r="14233" spans="5:9" ht="14.5" x14ac:dyDescent="0.35">
      <c r="E14233" s="113" t="s">
        <v>11008</v>
      </c>
      <c r="F14233" s="113" t="s">
        <v>30324</v>
      </c>
      <c r="G14233" s="113" t="s">
        <v>48016</v>
      </c>
      <c r="H14233" s="113" t="s">
        <v>103601</v>
      </c>
      <c r="I14233" s="113" t="s">
        <v>87616</v>
      </c>
    </row>
    <row r="14234" spans="5:9" ht="14.5" x14ac:dyDescent="0.35">
      <c r="E14234" s="113" t="s">
        <v>11007</v>
      </c>
      <c r="F14234" s="113" t="s">
        <v>30323</v>
      </c>
      <c r="G14234" s="113" t="s">
        <v>48015</v>
      </c>
      <c r="H14234" s="113" t="s">
        <v>103600</v>
      </c>
      <c r="I14234" s="113" t="s">
        <v>87615</v>
      </c>
    </row>
    <row r="14235" spans="5:9" ht="14.5" x14ac:dyDescent="0.35">
      <c r="E14235" s="113" t="s">
        <v>11006</v>
      </c>
      <c r="F14235" s="113" t="s">
        <v>30322</v>
      </c>
      <c r="G14235" s="113" t="s">
        <v>48014</v>
      </c>
      <c r="H14235" s="113" t="s">
        <v>103599</v>
      </c>
      <c r="I14235" s="113" t="s">
        <v>87614</v>
      </c>
    </row>
    <row r="14236" spans="5:9" ht="14.5" x14ac:dyDescent="0.35">
      <c r="E14236" s="113" t="s">
        <v>11005</v>
      </c>
      <c r="F14236" s="113" t="s">
        <v>30321</v>
      </c>
      <c r="G14236" s="113" t="s">
        <v>48013</v>
      </c>
      <c r="H14236" s="113" t="s">
        <v>103598</v>
      </c>
      <c r="I14236" s="113" t="s">
        <v>87613</v>
      </c>
    </row>
    <row r="14237" spans="5:9" ht="14.5" x14ac:dyDescent="0.35">
      <c r="E14237" s="113" t="s">
        <v>11004</v>
      </c>
      <c r="F14237" s="113" t="s">
        <v>30320</v>
      </c>
      <c r="G14237" s="113" t="s">
        <v>48012</v>
      </c>
      <c r="H14237" s="113" t="s">
        <v>103597</v>
      </c>
      <c r="I14237" s="113" t="s">
        <v>87612</v>
      </c>
    </row>
    <row r="14238" spans="5:9" ht="14.5" x14ac:dyDescent="0.35">
      <c r="E14238" s="113" t="s">
        <v>11003</v>
      </c>
      <c r="F14238" s="113" t="s">
        <v>30319</v>
      </c>
      <c r="G14238" s="113" t="s">
        <v>48011</v>
      </c>
      <c r="H14238" s="113" t="s">
        <v>103596</v>
      </c>
      <c r="I14238" s="113" t="s">
        <v>87611</v>
      </c>
    </row>
    <row r="14239" spans="5:9" ht="14.5" x14ac:dyDescent="0.35">
      <c r="E14239" s="113" t="s">
        <v>11002</v>
      </c>
      <c r="F14239" s="113" t="s">
        <v>30318</v>
      </c>
      <c r="G14239" s="113" t="s">
        <v>125104</v>
      </c>
      <c r="H14239" s="113" t="s">
        <v>103595</v>
      </c>
      <c r="I14239" s="113" t="s">
        <v>87610</v>
      </c>
    </row>
    <row r="14240" spans="5:9" ht="14.5" x14ac:dyDescent="0.35">
      <c r="E14240" s="113" t="s">
        <v>11001</v>
      </c>
      <c r="F14240" s="113" t="s">
        <v>30317</v>
      </c>
      <c r="G14240" s="113" t="s">
        <v>48010</v>
      </c>
      <c r="H14240" s="113" t="s">
        <v>103594</v>
      </c>
      <c r="I14240" s="113" t="s">
        <v>87609</v>
      </c>
    </row>
    <row r="14241" spans="5:9" ht="14.5" x14ac:dyDescent="0.35">
      <c r="E14241" s="113" t="s">
        <v>11000</v>
      </c>
      <c r="F14241" s="113" t="s">
        <v>30316</v>
      </c>
      <c r="G14241" s="113" t="s">
        <v>48009</v>
      </c>
      <c r="H14241" s="113" t="s">
        <v>103593</v>
      </c>
      <c r="I14241" s="113" t="s">
        <v>87608</v>
      </c>
    </row>
    <row r="14242" spans="5:9" ht="14.5" x14ac:dyDescent="0.35">
      <c r="E14242" s="113" t="s">
        <v>10999</v>
      </c>
      <c r="F14242" s="113" t="s">
        <v>30315</v>
      </c>
      <c r="G14242" s="113" t="s">
        <v>48008</v>
      </c>
      <c r="H14242" s="113" t="s">
        <v>103592</v>
      </c>
      <c r="I14242" s="113" t="s">
        <v>87607</v>
      </c>
    </row>
    <row r="14243" spans="5:9" ht="14.5" x14ac:dyDescent="0.35">
      <c r="E14243" s="113" t="s">
        <v>10998</v>
      </c>
      <c r="F14243" s="113" t="s">
        <v>30314</v>
      </c>
      <c r="G14243" s="113" t="s">
        <v>48007</v>
      </c>
      <c r="H14243" s="113" t="s">
        <v>103591</v>
      </c>
      <c r="I14243" s="113" t="s">
        <v>87606</v>
      </c>
    </row>
    <row r="14244" spans="5:9" ht="14.5" x14ac:dyDescent="0.35">
      <c r="E14244" s="113" t="s">
        <v>10997</v>
      </c>
      <c r="F14244" s="113" t="s">
        <v>30313</v>
      </c>
      <c r="G14244" s="113" t="s">
        <v>48006</v>
      </c>
      <c r="H14244" s="113" t="s">
        <v>103590</v>
      </c>
      <c r="I14244" s="113" t="s">
        <v>87605</v>
      </c>
    </row>
    <row r="14245" spans="5:9" ht="14.5" x14ac:dyDescent="0.35">
      <c r="E14245" s="113" t="s">
        <v>10996</v>
      </c>
      <c r="F14245" s="113" t="s">
        <v>30312</v>
      </c>
      <c r="G14245" s="113" t="s">
        <v>48005</v>
      </c>
      <c r="H14245" s="113" t="s">
        <v>103589</v>
      </c>
      <c r="I14245" s="113" t="s">
        <v>87604</v>
      </c>
    </row>
    <row r="14246" spans="5:9" ht="14.5" x14ac:dyDescent="0.35">
      <c r="E14246" s="113" t="s">
        <v>10995</v>
      </c>
      <c r="F14246" s="113" t="s">
        <v>30311</v>
      </c>
      <c r="G14246" s="113" t="s">
        <v>48004</v>
      </c>
      <c r="H14246" s="113" t="s">
        <v>103588</v>
      </c>
      <c r="I14246" s="113" t="s">
        <v>87603</v>
      </c>
    </row>
    <row r="14247" spans="5:9" ht="14.5" x14ac:dyDescent="0.35">
      <c r="E14247" s="113" t="s">
        <v>10994</v>
      </c>
      <c r="F14247" s="113" t="s">
        <v>30310</v>
      </c>
      <c r="G14247" s="113" t="s">
        <v>48003</v>
      </c>
      <c r="H14247" s="113" t="s">
        <v>103587</v>
      </c>
      <c r="I14247" s="113" t="s">
        <v>87602</v>
      </c>
    </row>
    <row r="14248" spans="5:9" ht="14.5" x14ac:dyDescent="0.35">
      <c r="E14248" s="113" t="s">
        <v>10993</v>
      </c>
      <c r="F14248" s="113" t="s">
        <v>30309</v>
      </c>
      <c r="G14248" s="113" t="s">
        <v>48002</v>
      </c>
      <c r="H14248" s="113" t="s">
        <v>103586</v>
      </c>
      <c r="I14248" s="113" t="s">
        <v>87601</v>
      </c>
    </row>
    <row r="14249" spans="5:9" ht="14.5" x14ac:dyDescent="0.35">
      <c r="E14249" s="113" t="s">
        <v>121698</v>
      </c>
      <c r="F14249" s="113" t="s">
        <v>30308</v>
      </c>
      <c r="G14249" s="113" t="s">
        <v>48001</v>
      </c>
      <c r="H14249" s="113" t="s">
        <v>103585</v>
      </c>
      <c r="I14249" s="113" t="s">
        <v>87600</v>
      </c>
    </row>
    <row r="14250" spans="5:9" ht="14.5" x14ac:dyDescent="0.35">
      <c r="E14250" s="113" t="s">
        <v>10992</v>
      </c>
      <c r="F14250" s="113" t="s">
        <v>30307</v>
      </c>
      <c r="G14250" s="113" t="s">
        <v>48000</v>
      </c>
      <c r="H14250" s="113" t="s">
        <v>103584</v>
      </c>
      <c r="I14250" s="113" t="s">
        <v>87599</v>
      </c>
    </row>
    <row r="14251" spans="5:9" ht="14.5" x14ac:dyDescent="0.35">
      <c r="E14251" s="113" t="s">
        <v>10991</v>
      </c>
      <c r="F14251" s="113" t="s">
        <v>30306</v>
      </c>
      <c r="G14251" s="113" t="s">
        <v>47999</v>
      </c>
      <c r="H14251" s="113" t="s">
        <v>103583</v>
      </c>
      <c r="I14251" s="113" t="s">
        <v>87598</v>
      </c>
    </row>
    <row r="14252" spans="5:9" ht="14.5" x14ac:dyDescent="0.35">
      <c r="E14252" s="113" t="s">
        <v>10990</v>
      </c>
      <c r="F14252" s="113" t="s">
        <v>30305</v>
      </c>
      <c r="G14252" s="113" t="s">
        <v>47998</v>
      </c>
      <c r="H14252" s="113" t="s">
        <v>103582</v>
      </c>
      <c r="I14252" s="113" t="s">
        <v>87597</v>
      </c>
    </row>
    <row r="14253" spans="5:9" ht="14.5" x14ac:dyDescent="0.35">
      <c r="E14253" s="113" t="s">
        <v>10989</v>
      </c>
      <c r="F14253" s="113" t="s">
        <v>30304</v>
      </c>
      <c r="G14253" s="113" t="s">
        <v>47997</v>
      </c>
      <c r="H14253" s="113" t="s">
        <v>103581</v>
      </c>
      <c r="I14253" s="113" t="s">
        <v>87596</v>
      </c>
    </row>
    <row r="14254" spans="5:9" ht="14.5" x14ac:dyDescent="0.35">
      <c r="E14254" s="113" t="s">
        <v>10988</v>
      </c>
      <c r="F14254" s="113" t="s">
        <v>30303</v>
      </c>
      <c r="G14254" s="113" t="s">
        <v>47996</v>
      </c>
      <c r="H14254" s="113" t="s">
        <v>103580</v>
      </c>
      <c r="I14254" s="113" t="s">
        <v>87595</v>
      </c>
    </row>
    <row r="14255" spans="5:9" ht="14.5" x14ac:dyDescent="0.35">
      <c r="E14255" s="113" t="s">
        <v>116077</v>
      </c>
      <c r="F14255" s="113" t="s">
        <v>30302</v>
      </c>
      <c r="G14255" s="113" t="s">
        <v>47995</v>
      </c>
      <c r="H14255" s="113" t="s">
        <v>103579</v>
      </c>
      <c r="I14255" s="113" t="s">
        <v>87594</v>
      </c>
    </row>
    <row r="14256" spans="5:9" ht="14.5" x14ac:dyDescent="0.35">
      <c r="E14256" s="113" t="s">
        <v>10987</v>
      </c>
      <c r="F14256" s="113" t="s">
        <v>30301</v>
      </c>
      <c r="G14256" s="113" t="s">
        <v>47994</v>
      </c>
      <c r="H14256" s="113" t="s">
        <v>103578</v>
      </c>
      <c r="I14256" s="113" t="s">
        <v>87593</v>
      </c>
    </row>
    <row r="14257" spans="5:9" ht="14.5" x14ac:dyDescent="0.35">
      <c r="E14257" s="113" t="s">
        <v>10986</v>
      </c>
      <c r="F14257" s="113" t="s">
        <v>108342</v>
      </c>
      <c r="G14257" s="113" t="s">
        <v>47993</v>
      </c>
      <c r="H14257" s="113" t="s">
        <v>103577</v>
      </c>
      <c r="I14257" s="113" t="s">
        <v>87592</v>
      </c>
    </row>
    <row r="14258" spans="5:9" ht="14.5" x14ac:dyDescent="0.35">
      <c r="E14258" s="113" t="s">
        <v>10985</v>
      </c>
      <c r="F14258" s="113" t="s">
        <v>30300</v>
      </c>
      <c r="G14258" s="113" t="s">
        <v>47992</v>
      </c>
      <c r="H14258" s="113" t="s">
        <v>103576</v>
      </c>
      <c r="I14258" s="113" t="s">
        <v>87591</v>
      </c>
    </row>
    <row r="14259" spans="5:9" ht="14.5" x14ac:dyDescent="0.35">
      <c r="E14259" s="113" t="s">
        <v>10984</v>
      </c>
      <c r="F14259" s="113" t="s">
        <v>30299</v>
      </c>
      <c r="G14259" s="113" t="s">
        <v>47991</v>
      </c>
      <c r="H14259" s="113" t="s">
        <v>103575</v>
      </c>
      <c r="I14259" s="113" t="s">
        <v>87590</v>
      </c>
    </row>
    <row r="14260" spans="5:9" ht="14.5" x14ac:dyDescent="0.35">
      <c r="E14260" s="113" t="s">
        <v>10983</v>
      </c>
      <c r="F14260" s="113" t="s">
        <v>30298</v>
      </c>
      <c r="G14260" s="113" t="s">
        <v>47990</v>
      </c>
      <c r="H14260" s="113" t="s">
        <v>103574</v>
      </c>
      <c r="I14260" s="113" t="s">
        <v>87589</v>
      </c>
    </row>
    <row r="14261" spans="5:9" ht="14.5" x14ac:dyDescent="0.35">
      <c r="E14261" s="113" t="s">
        <v>10982</v>
      </c>
      <c r="F14261" s="113" t="s">
        <v>30297</v>
      </c>
      <c r="G14261" s="113" t="s">
        <v>47989</v>
      </c>
      <c r="H14261" s="113" t="s">
        <v>103573</v>
      </c>
      <c r="I14261" s="113" t="s">
        <v>87588</v>
      </c>
    </row>
    <row r="14262" spans="5:9" ht="14.5" x14ac:dyDescent="0.35">
      <c r="E14262" s="113" t="s">
        <v>10981</v>
      </c>
      <c r="F14262" s="113" t="s">
        <v>30296</v>
      </c>
      <c r="G14262" s="113" t="s">
        <v>47988</v>
      </c>
      <c r="H14262" s="113" t="s">
        <v>103572</v>
      </c>
      <c r="I14262" s="113" t="s">
        <v>87587</v>
      </c>
    </row>
    <row r="14263" spans="5:9" ht="14.5" x14ac:dyDescent="0.35">
      <c r="E14263" s="113" t="s">
        <v>10980</v>
      </c>
      <c r="F14263" s="113" t="s">
        <v>30295</v>
      </c>
      <c r="G14263" s="113" t="s">
        <v>47987</v>
      </c>
      <c r="H14263" s="113" t="s">
        <v>103571</v>
      </c>
      <c r="I14263" s="113" t="s">
        <v>87586</v>
      </c>
    </row>
    <row r="14264" spans="5:9" ht="14.5" x14ac:dyDescent="0.35">
      <c r="E14264" s="113" t="s">
        <v>10979</v>
      </c>
      <c r="F14264" s="113" t="s">
        <v>30294</v>
      </c>
      <c r="G14264" s="113" t="s">
        <v>47986</v>
      </c>
      <c r="H14264" s="113" t="s">
        <v>103570</v>
      </c>
      <c r="I14264" s="113" t="s">
        <v>87585</v>
      </c>
    </row>
    <row r="14265" spans="5:9" ht="14.5" x14ac:dyDescent="0.35">
      <c r="E14265" s="113" t="s">
        <v>10978</v>
      </c>
      <c r="F14265" s="113" t="s">
        <v>30293</v>
      </c>
      <c r="G14265" s="113" t="s">
        <v>47985</v>
      </c>
      <c r="H14265" s="113" t="s">
        <v>103569</v>
      </c>
      <c r="I14265" s="113" t="s">
        <v>87584</v>
      </c>
    </row>
    <row r="14266" spans="5:9" ht="14.5" x14ac:dyDescent="0.35">
      <c r="E14266" s="113" t="s">
        <v>128349</v>
      </c>
      <c r="F14266" s="113" t="s">
        <v>30292</v>
      </c>
      <c r="G14266" s="113" t="s">
        <v>47984</v>
      </c>
      <c r="H14266" s="113" t="s">
        <v>103568</v>
      </c>
      <c r="I14266" s="113" t="s">
        <v>87583</v>
      </c>
    </row>
    <row r="14267" spans="5:9" ht="14.5" x14ac:dyDescent="0.35">
      <c r="E14267" s="113" t="s">
        <v>10977</v>
      </c>
      <c r="F14267" s="113" t="s">
        <v>30291</v>
      </c>
      <c r="G14267" s="113" t="s">
        <v>47983</v>
      </c>
      <c r="H14267" s="113" t="s">
        <v>103567</v>
      </c>
      <c r="I14267" s="113" t="s">
        <v>87582</v>
      </c>
    </row>
    <row r="14268" spans="5:9" ht="14.5" x14ac:dyDescent="0.35">
      <c r="E14268" s="113" t="s">
        <v>10976</v>
      </c>
      <c r="F14268" s="113" t="s">
        <v>30290</v>
      </c>
      <c r="G14268" s="113" t="s">
        <v>47982</v>
      </c>
      <c r="H14268" s="113" t="s">
        <v>103566</v>
      </c>
      <c r="I14268" s="113" t="s">
        <v>87581</v>
      </c>
    </row>
    <row r="14269" spans="5:9" ht="14.5" x14ac:dyDescent="0.35">
      <c r="E14269" s="113" t="s">
        <v>10975</v>
      </c>
      <c r="F14269" s="113" t="s">
        <v>30289</v>
      </c>
      <c r="G14269" s="113" t="s">
        <v>47981</v>
      </c>
      <c r="H14269" s="113" t="s">
        <v>103565</v>
      </c>
      <c r="I14269" s="113" t="s">
        <v>87580</v>
      </c>
    </row>
    <row r="14270" spans="5:9" ht="14.5" x14ac:dyDescent="0.35">
      <c r="E14270" s="113" t="s">
        <v>10974</v>
      </c>
      <c r="F14270" s="113" t="s">
        <v>30288</v>
      </c>
      <c r="G14270" s="113" t="s">
        <v>47980</v>
      </c>
      <c r="H14270" s="113" t="s">
        <v>103564</v>
      </c>
      <c r="I14270" s="113" t="s">
        <v>87579</v>
      </c>
    </row>
    <row r="14271" spans="5:9" ht="14.5" x14ac:dyDescent="0.35">
      <c r="E14271" s="113" t="s">
        <v>10973</v>
      </c>
      <c r="F14271" s="113" t="s">
        <v>30287</v>
      </c>
      <c r="G14271" s="113" t="s">
        <v>47979</v>
      </c>
      <c r="H14271" s="113" t="s">
        <v>103563</v>
      </c>
      <c r="I14271" s="113" t="s">
        <v>87578</v>
      </c>
    </row>
    <row r="14272" spans="5:9" ht="14.5" x14ac:dyDescent="0.35">
      <c r="E14272" s="113" t="s">
        <v>10972</v>
      </c>
      <c r="F14272" s="113" t="s">
        <v>108341</v>
      </c>
      <c r="G14272" s="113" t="s">
        <v>47978</v>
      </c>
      <c r="H14272" s="113" t="s">
        <v>103562</v>
      </c>
      <c r="I14272" s="113" t="s">
        <v>87577</v>
      </c>
    </row>
    <row r="14273" spans="5:9" ht="14.5" x14ac:dyDescent="0.35">
      <c r="E14273" s="113" t="s">
        <v>117296</v>
      </c>
      <c r="F14273" s="113" t="s">
        <v>30286</v>
      </c>
      <c r="G14273" s="113" t="s">
        <v>47977</v>
      </c>
      <c r="H14273" s="113" t="s">
        <v>103561</v>
      </c>
      <c r="I14273" s="113" t="s">
        <v>87576</v>
      </c>
    </row>
    <row r="14274" spans="5:9" ht="14.5" x14ac:dyDescent="0.35">
      <c r="E14274" s="113" t="s">
        <v>107044</v>
      </c>
      <c r="F14274" s="113" t="s">
        <v>30285</v>
      </c>
      <c r="G14274" s="113" t="s">
        <v>47976</v>
      </c>
      <c r="H14274" s="113" t="s">
        <v>103560</v>
      </c>
      <c r="I14274" s="113" t="s">
        <v>87575</v>
      </c>
    </row>
    <row r="14275" spans="5:9" ht="14.5" x14ac:dyDescent="0.35">
      <c r="E14275" s="113" t="s">
        <v>10971</v>
      </c>
      <c r="F14275" s="113" t="s">
        <v>30284</v>
      </c>
      <c r="G14275" s="113" t="s">
        <v>47975</v>
      </c>
      <c r="H14275" s="113" t="s">
        <v>103559</v>
      </c>
      <c r="I14275" s="113" t="s">
        <v>87574</v>
      </c>
    </row>
    <row r="14276" spans="5:9" ht="14.5" x14ac:dyDescent="0.35">
      <c r="E14276" s="113" t="s">
        <v>10970</v>
      </c>
      <c r="F14276" s="113" t="s">
        <v>30283</v>
      </c>
      <c r="G14276" s="113" t="s">
        <v>47974</v>
      </c>
      <c r="H14276" s="113" t="s">
        <v>103558</v>
      </c>
      <c r="I14276" s="113" t="s">
        <v>87573</v>
      </c>
    </row>
    <row r="14277" spans="5:9" ht="14.5" x14ac:dyDescent="0.35">
      <c r="E14277" s="113" t="s">
        <v>10969</v>
      </c>
      <c r="F14277" s="113" t="s">
        <v>30282</v>
      </c>
      <c r="G14277" s="113" t="s">
        <v>47973</v>
      </c>
      <c r="H14277" s="113" t="s">
        <v>103557</v>
      </c>
      <c r="I14277" s="113" t="s">
        <v>87572</v>
      </c>
    </row>
    <row r="14278" spans="5:9" ht="14.5" x14ac:dyDescent="0.35">
      <c r="E14278" s="113" t="s">
        <v>10968</v>
      </c>
      <c r="F14278" s="113" t="s">
        <v>30281</v>
      </c>
      <c r="G14278" s="113" t="s">
        <v>47972</v>
      </c>
      <c r="H14278" s="113" t="s">
        <v>103556</v>
      </c>
      <c r="I14278" s="113" t="s">
        <v>87571</v>
      </c>
    </row>
    <row r="14279" spans="5:9" ht="14.5" x14ac:dyDescent="0.35">
      <c r="E14279" s="113" t="s">
        <v>10967</v>
      </c>
      <c r="F14279" s="113" t="s">
        <v>30280</v>
      </c>
      <c r="G14279" s="113" t="s">
        <v>47971</v>
      </c>
      <c r="H14279" s="113" t="s">
        <v>103555</v>
      </c>
      <c r="I14279" s="113" t="s">
        <v>87570</v>
      </c>
    </row>
    <row r="14280" spans="5:9" ht="14.5" x14ac:dyDescent="0.35">
      <c r="E14280" s="113" t="s">
        <v>10966</v>
      </c>
      <c r="F14280" s="113" t="s">
        <v>30279</v>
      </c>
      <c r="G14280" s="113" t="s">
        <v>47970</v>
      </c>
      <c r="H14280" s="113" t="s">
        <v>103554</v>
      </c>
      <c r="I14280" s="113" t="s">
        <v>87569</v>
      </c>
    </row>
    <row r="14281" spans="5:9" ht="14.5" x14ac:dyDescent="0.35">
      <c r="E14281" s="113" t="s">
        <v>10965</v>
      </c>
      <c r="F14281" s="113" t="s">
        <v>30278</v>
      </c>
      <c r="G14281" s="113" t="s">
        <v>47969</v>
      </c>
      <c r="H14281" s="113" t="s">
        <v>103553</v>
      </c>
      <c r="I14281" s="113" t="s">
        <v>87568</v>
      </c>
    </row>
    <row r="14282" spans="5:9" ht="14.5" x14ac:dyDescent="0.35">
      <c r="E14282" s="113" t="s">
        <v>10964</v>
      </c>
      <c r="F14282" s="113" t="s">
        <v>30277</v>
      </c>
      <c r="G14282" s="113" t="s">
        <v>47968</v>
      </c>
      <c r="H14282" s="113" t="s">
        <v>103552</v>
      </c>
      <c r="I14282" s="113" t="s">
        <v>87567</v>
      </c>
    </row>
    <row r="14283" spans="5:9" ht="14.5" x14ac:dyDescent="0.35">
      <c r="E14283" s="113" t="s">
        <v>10963</v>
      </c>
      <c r="F14283" s="113" t="s">
        <v>30276</v>
      </c>
      <c r="G14283" s="113" t="s">
        <v>47967</v>
      </c>
      <c r="H14283" s="113" t="s">
        <v>103551</v>
      </c>
      <c r="I14283" s="113" t="s">
        <v>87566</v>
      </c>
    </row>
    <row r="14284" spans="5:9" ht="14.5" x14ac:dyDescent="0.35">
      <c r="E14284" s="113" t="s">
        <v>10962</v>
      </c>
      <c r="F14284" s="113" t="s">
        <v>30275</v>
      </c>
      <c r="G14284" s="113" t="s">
        <v>47966</v>
      </c>
      <c r="H14284" s="113" t="s">
        <v>103550</v>
      </c>
      <c r="I14284" s="113" t="s">
        <v>87565</v>
      </c>
    </row>
    <row r="14285" spans="5:9" ht="14.5" x14ac:dyDescent="0.35">
      <c r="E14285" s="113" t="s">
        <v>10961</v>
      </c>
      <c r="F14285" s="113" t="s">
        <v>30274</v>
      </c>
      <c r="G14285" s="113" t="s">
        <v>47965</v>
      </c>
      <c r="H14285" s="113" t="s">
        <v>103549</v>
      </c>
      <c r="I14285" s="113" t="s">
        <v>87564</v>
      </c>
    </row>
    <row r="14286" spans="5:9" ht="14.5" x14ac:dyDescent="0.35">
      <c r="E14286" s="113" t="s">
        <v>10960</v>
      </c>
      <c r="F14286" s="113" t="s">
        <v>30273</v>
      </c>
      <c r="G14286" s="113" t="s">
        <v>47964</v>
      </c>
      <c r="H14286" s="113" t="s">
        <v>103548</v>
      </c>
      <c r="I14286" s="113" t="s">
        <v>87563</v>
      </c>
    </row>
    <row r="14287" spans="5:9" ht="14.5" x14ac:dyDescent="0.35">
      <c r="E14287" s="113" t="s">
        <v>10959</v>
      </c>
      <c r="F14287" s="113" t="s">
        <v>30272</v>
      </c>
      <c r="G14287" s="113" t="s">
        <v>47963</v>
      </c>
      <c r="H14287" s="113" t="s">
        <v>103547</v>
      </c>
      <c r="I14287" s="113" t="s">
        <v>87562</v>
      </c>
    </row>
    <row r="14288" spans="5:9" ht="14.5" x14ac:dyDescent="0.35">
      <c r="E14288" s="113" t="s">
        <v>10958</v>
      </c>
      <c r="F14288" s="113" t="s">
        <v>30271</v>
      </c>
      <c r="G14288" s="113" t="s">
        <v>47962</v>
      </c>
      <c r="H14288" s="113" t="s">
        <v>103546</v>
      </c>
      <c r="I14288" s="113" t="s">
        <v>87561</v>
      </c>
    </row>
    <row r="14289" spans="5:9" ht="14.5" x14ac:dyDescent="0.35">
      <c r="E14289" s="113" t="s">
        <v>10957</v>
      </c>
      <c r="F14289" s="113" t="s">
        <v>30270</v>
      </c>
      <c r="G14289" s="113" t="s">
        <v>47961</v>
      </c>
      <c r="H14289" s="113" t="s">
        <v>103545</v>
      </c>
      <c r="I14289" s="113" t="s">
        <v>87560</v>
      </c>
    </row>
    <row r="14290" spans="5:9" ht="14.5" x14ac:dyDescent="0.35">
      <c r="E14290" s="113" t="s">
        <v>10956</v>
      </c>
      <c r="F14290" s="113" t="s">
        <v>30269</v>
      </c>
      <c r="G14290" s="113" t="s">
        <v>47960</v>
      </c>
      <c r="H14290" s="113" t="s">
        <v>103544</v>
      </c>
      <c r="I14290" s="113" t="s">
        <v>87559</v>
      </c>
    </row>
    <row r="14291" spans="5:9" ht="14.5" x14ac:dyDescent="0.35">
      <c r="E14291" s="113" t="s">
        <v>10955</v>
      </c>
      <c r="F14291" s="113" t="s">
        <v>30268</v>
      </c>
      <c r="G14291" s="113" t="s">
        <v>47959</v>
      </c>
      <c r="H14291" s="113" t="s">
        <v>103543</v>
      </c>
      <c r="I14291" s="113" t="s">
        <v>87558</v>
      </c>
    </row>
    <row r="14292" spans="5:9" ht="14.5" x14ac:dyDescent="0.35">
      <c r="E14292" s="113" t="s">
        <v>10954</v>
      </c>
      <c r="F14292" s="113" t="s">
        <v>30267</v>
      </c>
      <c r="G14292" s="113" t="s">
        <v>47958</v>
      </c>
      <c r="H14292" s="113" t="s">
        <v>103542</v>
      </c>
      <c r="I14292" s="113" t="s">
        <v>87557</v>
      </c>
    </row>
    <row r="14293" spans="5:9" ht="14.5" x14ac:dyDescent="0.35">
      <c r="E14293" s="113" t="s">
        <v>10953</v>
      </c>
      <c r="F14293" s="113" t="s">
        <v>30266</v>
      </c>
      <c r="G14293" s="113" t="s">
        <v>47957</v>
      </c>
      <c r="H14293" s="113" t="s">
        <v>103541</v>
      </c>
      <c r="I14293" s="113" t="s">
        <v>87556</v>
      </c>
    </row>
    <row r="14294" spans="5:9" ht="14.5" x14ac:dyDescent="0.35">
      <c r="E14294" s="113" t="s">
        <v>10952</v>
      </c>
      <c r="F14294" s="113" t="s">
        <v>30265</v>
      </c>
      <c r="G14294" s="113" t="s">
        <v>47956</v>
      </c>
      <c r="H14294" s="113" t="s">
        <v>103540</v>
      </c>
      <c r="I14294" s="113" t="s">
        <v>87555</v>
      </c>
    </row>
    <row r="14295" spans="5:9" ht="14.5" x14ac:dyDescent="0.35">
      <c r="E14295" s="113" t="s">
        <v>10951</v>
      </c>
      <c r="F14295" s="113" t="s">
        <v>30264</v>
      </c>
      <c r="G14295" s="113" t="s">
        <v>47955</v>
      </c>
      <c r="H14295" s="113" t="s">
        <v>103539</v>
      </c>
      <c r="I14295" s="113" t="s">
        <v>87554</v>
      </c>
    </row>
    <row r="14296" spans="5:9" ht="14.5" x14ac:dyDescent="0.35">
      <c r="E14296" s="113" t="s">
        <v>10950</v>
      </c>
      <c r="F14296" s="113" t="s">
        <v>30263</v>
      </c>
      <c r="G14296" s="113" t="s">
        <v>47954</v>
      </c>
      <c r="H14296" s="113" t="s">
        <v>103538</v>
      </c>
      <c r="I14296" s="113" t="s">
        <v>87553</v>
      </c>
    </row>
    <row r="14297" spans="5:9" ht="14.5" x14ac:dyDescent="0.35">
      <c r="E14297" s="113" t="s">
        <v>10949</v>
      </c>
      <c r="F14297" s="113" t="s">
        <v>30262</v>
      </c>
      <c r="G14297" s="113" t="s">
        <v>47953</v>
      </c>
      <c r="H14297" s="113" t="s">
        <v>103537</v>
      </c>
      <c r="I14297" s="113" t="s">
        <v>87552</v>
      </c>
    </row>
    <row r="14298" spans="5:9" ht="14.5" x14ac:dyDescent="0.35">
      <c r="E14298" s="113" t="s">
        <v>10948</v>
      </c>
      <c r="F14298" s="113" t="s">
        <v>30261</v>
      </c>
      <c r="G14298" s="113" t="s">
        <v>47952</v>
      </c>
      <c r="H14298" s="113" t="s">
        <v>103536</v>
      </c>
      <c r="I14298" s="113" t="s">
        <v>87551</v>
      </c>
    </row>
    <row r="14299" spans="5:9" ht="14.5" x14ac:dyDescent="0.35">
      <c r="E14299" s="113" t="s">
        <v>10947</v>
      </c>
      <c r="F14299" s="113" t="s">
        <v>30260</v>
      </c>
      <c r="G14299" s="113" t="s">
        <v>47951</v>
      </c>
      <c r="H14299" s="113" t="s">
        <v>103535</v>
      </c>
      <c r="I14299" s="113" t="s">
        <v>87550</v>
      </c>
    </row>
    <row r="14300" spans="5:9" ht="14.5" x14ac:dyDescent="0.35">
      <c r="E14300" s="113" t="s">
        <v>10946</v>
      </c>
      <c r="F14300" s="113" t="s">
        <v>30259</v>
      </c>
      <c r="G14300" s="113" t="s">
        <v>47950</v>
      </c>
      <c r="H14300" s="113" t="s">
        <v>103534</v>
      </c>
      <c r="I14300" s="113" t="s">
        <v>87549</v>
      </c>
    </row>
    <row r="14301" spans="5:9" ht="14.5" x14ac:dyDescent="0.35">
      <c r="E14301" s="113" t="s">
        <v>10945</v>
      </c>
      <c r="F14301" s="113" t="s">
        <v>30258</v>
      </c>
      <c r="G14301" s="113" t="s">
        <v>47949</v>
      </c>
      <c r="H14301" s="113" t="s">
        <v>103533</v>
      </c>
      <c r="I14301" s="113" t="s">
        <v>87548</v>
      </c>
    </row>
    <row r="14302" spans="5:9" ht="14.5" x14ac:dyDescent="0.35">
      <c r="E14302" s="113" t="s">
        <v>10944</v>
      </c>
      <c r="F14302" s="113" t="s">
        <v>30257</v>
      </c>
      <c r="G14302" s="113" t="s">
        <v>47948</v>
      </c>
      <c r="H14302" s="113" t="s">
        <v>103532</v>
      </c>
      <c r="I14302" s="113" t="s">
        <v>87547</v>
      </c>
    </row>
    <row r="14303" spans="5:9" ht="14.5" x14ac:dyDescent="0.35">
      <c r="E14303" s="113" t="s">
        <v>10943</v>
      </c>
      <c r="F14303" s="113" t="s">
        <v>30256</v>
      </c>
      <c r="G14303" s="113" t="s">
        <v>125105</v>
      </c>
      <c r="H14303" s="113" t="s">
        <v>103531</v>
      </c>
      <c r="I14303" s="113" t="s">
        <v>87546</v>
      </c>
    </row>
    <row r="14304" spans="5:9" ht="14.5" x14ac:dyDescent="0.35">
      <c r="E14304" s="113" t="s">
        <v>10942</v>
      </c>
      <c r="F14304" s="113" t="s">
        <v>30255</v>
      </c>
      <c r="G14304" s="113" t="s">
        <v>47947</v>
      </c>
      <c r="H14304" s="113" t="s">
        <v>103530</v>
      </c>
      <c r="I14304" s="113" t="s">
        <v>87545</v>
      </c>
    </row>
    <row r="14305" spans="5:9" ht="14.5" x14ac:dyDescent="0.35">
      <c r="E14305" s="113" t="s">
        <v>10941</v>
      </c>
      <c r="F14305" s="113" t="s">
        <v>30254</v>
      </c>
      <c r="G14305" s="113" t="s">
        <v>47946</v>
      </c>
      <c r="H14305" s="113" t="s">
        <v>103529</v>
      </c>
      <c r="I14305" s="113" t="s">
        <v>87544</v>
      </c>
    </row>
    <row r="14306" spans="5:9" ht="14.5" x14ac:dyDescent="0.35">
      <c r="E14306" s="113" t="s">
        <v>10940</v>
      </c>
      <c r="F14306" s="113" t="s">
        <v>30253</v>
      </c>
      <c r="G14306" s="113" t="s">
        <v>47945</v>
      </c>
      <c r="H14306" s="113" t="s">
        <v>103528</v>
      </c>
      <c r="I14306" s="113" t="s">
        <v>87543</v>
      </c>
    </row>
    <row r="14307" spans="5:9" ht="14.5" x14ac:dyDescent="0.35">
      <c r="E14307" s="113" t="s">
        <v>10939</v>
      </c>
      <c r="F14307" s="113" t="s">
        <v>30252</v>
      </c>
      <c r="G14307" s="113" t="s">
        <v>47944</v>
      </c>
      <c r="H14307" s="113" t="s">
        <v>103527</v>
      </c>
      <c r="I14307" s="113" t="s">
        <v>87542</v>
      </c>
    </row>
    <row r="14308" spans="5:9" ht="14.5" x14ac:dyDescent="0.35">
      <c r="E14308" s="113" t="s">
        <v>10938</v>
      </c>
      <c r="F14308" s="113" t="s">
        <v>30251</v>
      </c>
      <c r="G14308" s="113" t="s">
        <v>47943</v>
      </c>
      <c r="H14308" s="113" t="s">
        <v>103526</v>
      </c>
      <c r="I14308" s="113" t="s">
        <v>87541</v>
      </c>
    </row>
    <row r="14309" spans="5:9" ht="14.5" x14ac:dyDescent="0.35">
      <c r="E14309" s="113" t="s">
        <v>10937</v>
      </c>
      <c r="F14309" s="113" t="s">
        <v>30250</v>
      </c>
      <c r="G14309" s="113" t="s">
        <v>47942</v>
      </c>
      <c r="H14309" s="113" t="s">
        <v>103525</v>
      </c>
      <c r="I14309" s="113" t="s">
        <v>87540</v>
      </c>
    </row>
    <row r="14310" spans="5:9" ht="14.5" x14ac:dyDescent="0.35">
      <c r="E14310" s="113" t="s">
        <v>10936</v>
      </c>
      <c r="F14310" s="113" t="s">
        <v>30249</v>
      </c>
      <c r="G14310" s="113" t="s">
        <v>125106</v>
      </c>
      <c r="H14310" s="113" t="s">
        <v>103524</v>
      </c>
      <c r="I14310" s="113" t="s">
        <v>87539</v>
      </c>
    </row>
    <row r="14311" spans="5:9" ht="14.5" x14ac:dyDescent="0.35">
      <c r="E14311" s="113" t="s">
        <v>10935</v>
      </c>
      <c r="F14311" s="113" t="s">
        <v>30248</v>
      </c>
      <c r="G14311" s="113" t="s">
        <v>47941</v>
      </c>
      <c r="H14311" s="113" t="s">
        <v>103523</v>
      </c>
      <c r="I14311" s="113" t="s">
        <v>87538</v>
      </c>
    </row>
    <row r="14312" spans="5:9" ht="14.5" x14ac:dyDescent="0.35">
      <c r="E14312" s="113" t="s">
        <v>10934</v>
      </c>
      <c r="F14312" s="113" t="s">
        <v>30247</v>
      </c>
      <c r="G14312" s="113" t="s">
        <v>47940</v>
      </c>
      <c r="H14312" s="113" t="s">
        <v>103522</v>
      </c>
      <c r="I14312" s="113" t="s">
        <v>87537</v>
      </c>
    </row>
    <row r="14313" spans="5:9" ht="14.5" x14ac:dyDescent="0.35">
      <c r="E14313" s="113" t="s">
        <v>10933</v>
      </c>
      <c r="F14313" s="113" t="s">
        <v>30246</v>
      </c>
      <c r="G14313" s="113" t="s">
        <v>47939</v>
      </c>
      <c r="H14313" s="113" t="s">
        <v>103521</v>
      </c>
      <c r="I14313" s="113" t="s">
        <v>87536</v>
      </c>
    </row>
    <row r="14314" spans="5:9" ht="14.5" x14ac:dyDescent="0.35">
      <c r="E14314" s="113" t="s">
        <v>10932</v>
      </c>
      <c r="F14314" s="113" t="s">
        <v>30245</v>
      </c>
      <c r="G14314" s="113" t="s">
        <v>47938</v>
      </c>
      <c r="H14314" s="113" t="s">
        <v>103520</v>
      </c>
      <c r="I14314" s="113" t="s">
        <v>87535</v>
      </c>
    </row>
    <row r="14315" spans="5:9" ht="14.5" x14ac:dyDescent="0.35">
      <c r="E14315" s="113" t="s">
        <v>10931</v>
      </c>
      <c r="F14315" s="113" t="s">
        <v>30244</v>
      </c>
      <c r="G14315" s="113" t="s">
        <v>47937</v>
      </c>
      <c r="H14315" s="113" t="s">
        <v>103519</v>
      </c>
      <c r="I14315" s="113" t="s">
        <v>87534</v>
      </c>
    </row>
    <row r="14316" spans="5:9" ht="14.5" x14ac:dyDescent="0.35">
      <c r="E14316" s="113" t="s">
        <v>114356</v>
      </c>
      <c r="F14316" s="113" t="s">
        <v>30243</v>
      </c>
      <c r="G14316" s="113" t="s">
        <v>47936</v>
      </c>
      <c r="H14316" s="113" t="s">
        <v>103518</v>
      </c>
      <c r="I14316" s="113" t="s">
        <v>87533</v>
      </c>
    </row>
    <row r="14317" spans="5:9" ht="14.5" x14ac:dyDescent="0.35">
      <c r="E14317" s="113" t="s">
        <v>107043</v>
      </c>
      <c r="F14317" s="113" t="s">
        <v>30242</v>
      </c>
      <c r="G14317" s="113" t="s">
        <v>47935</v>
      </c>
      <c r="H14317" s="113" t="s">
        <v>103517</v>
      </c>
      <c r="I14317" s="113" t="s">
        <v>87532</v>
      </c>
    </row>
    <row r="14318" spans="5:9" ht="14.5" x14ac:dyDescent="0.35">
      <c r="E14318" s="113" t="s">
        <v>10930</v>
      </c>
      <c r="F14318" s="113" t="s">
        <v>30241</v>
      </c>
      <c r="G14318" s="113" t="s">
        <v>47934</v>
      </c>
      <c r="H14318" s="113" t="s">
        <v>103516</v>
      </c>
      <c r="I14318" s="113" t="s">
        <v>87531</v>
      </c>
    </row>
    <row r="14319" spans="5:9" ht="14.5" x14ac:dyDescent="0.35">
      <c r="E14319" s="113" t="s">
        <v>10929</v>
      </c>
      <c r="F14319" s="113" t="s">
        <v>30240</v>
      </c>
      <c r="G14319" s="113" t="s">
        <v>47933</v>
      </c>
      <c r="H14319" s="113" t="s">
        <v>103515</v>
      </c>
      <c r="I14319" s="113" t="s">
        <v>87530</v>
      </c>
    </row>
    <row r="14320" spans="5:9" ht="14.5" x14ac:dyDescent="0.35">
      <c r="E14320" s="113" t="s">
        <v>10928</v>
      </c>
      <c r="F14320" s="113" t="s">
        <v>30239</v>
      </c>
      <c r="G14320" s="113" t="s">
        <v>47932</v>
      </c>
      <c r="H14320" s="113" t="s">
        <v>103514</v>
      </c>
      <c r="I14320" s="113" t="s">
        <v>87529</v>
      </c>
    </row>
    <row r="14321" spans="5:9" ht="14.5" x14ac:dyDescent="0.35">
      <c r="E14321" s="113" t="s">
        <v>10927</v>
      </c>
      <c r="F14321" s="113" t="s">
        <v>30238</v>
      </c>
      <c r="G14321" s="113" t="s">
        <v>47931</v>
      </c>
      <c r="H14321" s="113" t="s">
        <v>103513</v>
      </c>
      <c r="I14321" s="113" t="s">
        <v>87528</v>
      </c>
    </row>
    <row r="14322" spans="5:9" ht="14.5" x14ac:dyDescent="0.35">
      <c r="E14322" s="113" t="s">
        <v>10926</v>
      </c>
      <c r="F14322" s="113" t="s">
        <v>30237</v>
      </c>
      <c r="G14322" s="113" t="s">
        <v>47930</v>
      </c>
      <c r="H14322" s="113" t="s">
        <v>103512</v>
      </c>
      <c r="I14322" s="113" t="s">
        <v>87527</v>
      </c>
    </row>
    <row r="14323" spans="5:9" ht="14.5" x14ac:dyDescent="0.35">
      <c r="E14323" s="113" t="s">
        <v>10925</v>
      </c>
      <c r="F14323" s="113" t="s">
        <v>30236</v>
      </c>
      <c r="G14323" s="113" t="s">
        <v>47929</v>
      </c>
      <c r="H14323" s="113" t="s">
        <v>103511</v>
      </c>
      <c r="I14323" s="113" t="s">
        <v>87526</v>
      </c>
    </row>
    <row r="14324" spans="5:9" ht="14.5" x14ac:dyDescent="0.35">
      <c r="E14324" s="113" t="s">
        <v>10924</v>
      </c>
      <c r="F14324" s="113" t="s">
        <v>30235</v>
      </c>
      <c r="G14324" s="113" t="s">
        <v>47928</v>
      </c>
      <c r="H14324" s="113" t="s">
        <v>103510</v>
      </c>
      <c r="I14324" s="113" t="s">
        <v>87525</v>
      </c>
    </row>
    <row r="14325" spans="5:9" ht="14.5" x14ac:dyDescent="0.35">
      <c r="E14325" s="113" t="s">
        <v>10923</v>
      </c>
      <c r="F14325" s="113" t="s">
        <v>30234</v>
      </c>
      <c r="G14325" s="113" t="s">
        <v>47927</v>
      </c>
      <c r="H14325" s="113" t="s">
        <v>103509</v>
      </c>
      <c r="I14325" s="113" t="s">
        <v>87524</v>
      </c>
    </row>
    <row r="14326" spans="5:9" ht="14.5" x14ac:dyDescent="0.35">
      <c r="E14326" s="113" t="s">
        <v>10922</v>
      </c>
      <c r="F14326" s="113" t="s">
        <v>30233</v>
      </c>
      <c r="G14326" s="113" t="s">
        <v>47926</v>
      </c>
      <c r="H14326" s="113" t="s">
        <v>103508</v>
      </c>
      <c r="I14326" s="113" t="s">
        <v>87523</v>
      </c>
    </row>
    <row r="14327" spans="5:9" ht="14.5" x14ac:dyDescent="0.35">
      <c r="E14327" s="113" t="s">
        <v>10921</v>
      </c>
      <c r="F14327" s="113" t="s">
        <v>30232</v>
      </c>
      <c r="G14327" s="113" t="s">
        <v>47925</v>
      </c>
      <c r="H14327" s="113" t="s">
        <v>103507</v>
      </c>
      <c r="I14327" s="113" t="s">
        <v>87522</v>
      </c>
    </row>
    <row r="14328" spans="5:9" ht="14.5" x14ac:dyDescent="0.35">
      <c r="E14328" s="113" t="s">
        <v>10920</v>
      </c>
      <c r="F14328" s="113" t="s">
        <v>30231</v>
      </c>
      <c r="G14328" s="113" t="s">
        <v>47924</v>
      </c>
      <c r="H14328" s="113" t="s">
        <v>103506</v>
      </c>
      <c r="I14328" s="113" t="s">
        <v>87521</v>
      </c>
    </row>
    <row r="14329" spans="5:9" ht="14.5" x14ac:dyDescent="0.35">
      <c r="E14329" s="113" t="s">
        <v>10919</v>
      </c>
      <c r="F14329" s="113" t="s">
        <v>30230</v>
      </c>
      <c r="G14329" s="113" t="s">
        <v>47923</v>
      </c>
      <c r="H14329" s="113" t="s">
        <v>103505</v>
      </c>
      <c r="I14329" s="113" t="s">
        <v>87520</v>
      </c>
    </row>
    <row r="14330" spans="5:9" ht="14.5" x14ac:dyDescent="0.35">
      <c r="E14330" s="113" t="s">
        <v>10918</v>
      </c>
      <c r="F14330" s="113" t="s">
        <v>30229</v>
      </c>
      <c r="G14330" s="113" t="s">
        <v>47922</v>
      </c>
      <c r="H14330" s="113" t="s">
        <v>103504</v>
      </c>
      <c r="I14330" s="113" t="s">
        <v>87519</v>
      </c>
    </row>
    <row r="14331" spans="5:9" ht="14.5" x14ac:dyDescent="0.35">
      <c r="E14331" s="113" t="s">
        <v>10917</v>
      </c>
      <c r="F14331" s="113" t="s">
        <v>30228</v>
      </c>
      <c r="G14331" s="113" t="s">
        <v>47921</v>
      </c>
      <c r="H14331" s="113" t="s">
        <v>103503</v>
      </c>
      <c r="I14331" s="113" t="s">
        <v>87518</v>
      </c>
    </row>
    <row r="14332" spans="5:9" ht="14.5" x14ac:dyDescent="0.35">
      <c r="E14332" s="113" t="s">
        <v>10916</v>
      </c>
      <c r="F14332" s="113" t="s">
        <v>30227</v>
      </c>
      <c r="G14332" s="113" t="s">
        <v>47920</v>
      </c>
      <c r="H14332" s="113" t="s">
        <v>103502</v>
      </c>
      <c r="I14332" s="113" t="s">
        <v>87517</v>
      </c>
    </row>
    <row r="14333" spans="5:9" ht="14.5" x14ac:dyDescent="0.35">
      <c r="E14333" s="113" t="s">
        <v>10915</v>
      </c>
      <c r="F14333" s="113" t="s">
        <v>30226</v>
      </c>
      <c r="G14333" s="113" t="s">
        <v>47919</v>
      </c>
      <c r="H14333" s="113" t="s">
        <v>103501</v>
      </c>
      <c r="I14333" s="113" t="s">
        <v>87516</v>
      </c>
    </row>
    <row r="14334" spans="5:9" ht="14.5" x14ac:dyDescent="0.35">
      <c r="E14334" s="113" t="s">
        <v>10914</v>
      </c>
      <c r="F14334" s="113" t="s">
        <v>30225</v>
      </c>
      <c r="G14334" s="113" t="s">
        <v>47918</v>
      </c>
      <c r="H14334" s="113" t="s">
        <v>103500</v>
      </c>
      <c r="I14334" s="113" t="s">
        <v>87515</v>
      </c>
    </row>
    <row r="14335" spans="5:9" ht="14.5" x14ac:dyDescent="0.35">
      <c r="E14335" s="113" t="s">
        <v>10913</v>
      </c>
      <c r="F14335" s="113" t="s">
        <v>30224</v>
      </c>
      <c r="G14335" s="113" t="s">
        <v>47917</v>
      </c>
      <c r="H14335" s="113" t="s">
        <v>103499</v>
      </c>
      <c r="I14335" s="113" t="s">
        <v>87514</v>
      </c>
    </row>
    <row r="14336" spans="5:9" ht="14.5" x14ac:dyDescent="0.35">
      <c r="E14336" s="113" t="s">
        <v>10912</v>
      </c>
      <c r="F14336" s="113" t="s">
        <v>30223</v>
      </c>
      <c r="G14336" s="113" t="s">
        <v>47916</v>
      </c>
      <c r="H14336" s="113" t="s">
        <v>103498</v>
      </c>
      <c r="I14336" s="113" t="s">
        <v>87513</v>
      </c>
    </row>
    <row r="14337" spans="5:9" ht="14.5" x14ac:dyDescent="0.35">
      <c r="E14337" s="113" t="s">
        <v>10911</v>
      </c>
      <c r="F14337" s="113" t="s">
        <v>30222</v>
      </c>
      <c r="G14337" s="113" t="s">
        <v>47915</v>
      </c>
      <c r="H14337" s="113" t="s">
        <v>103497</v>
      </c>
      <c r="I14337" s="113" t="s">
        <v>87512</v>
      </c>
    </row>
    <row r="14338" spans="5:9" ht="14.5" x14ac:dyDescent="0.35">
      <c r="E14338" s="113" t="s">
        <v>10910</v>
      </c>
      <c r="F14338" s="113" t="s">
        <v>30221</v>
      </c>
      <c r="G14338" s="113" t="s">
        <v>47914</v>
      </c>
      <c r="H14338" s="113" t="s">
        <v>103496</v>
      </c>
      <c r="I14338" s="113" t="s">
        <v>87511</v>
      </c>
    </row>
    <row r="14339" spans="5:9" ht="14.5" x14ac:dyDescent="0.35">
      <c r="E14339" s="113" t="s">
        <v>10909</v>
      </c>
      <c r="F14339" s="113" t="s">
        <v>30220</v>
      </c>
      <c r="G14339" s="113" t="s">
        <v>47913</v>
      </c>
      <c r="H14339" s="113" t="s">
        <v>103495</v>
      </c>
      <c r="I14339" s="113" t="s">
        <v>87510</v>
      </c>
    </row>
    <row r="14340" spans="5:9" ht="14.5" x14ac:dyDescent="0.35">
      <c r="E14340" s="113" t="s">
        <v>10908</v>
      </c>
      <c r="F14340" s="113" t="s">
        <v>30219</v>
      </c>
      <c r="G14340" s="113" t="s">
        <v>47912</v>
      </c>
      <c r="H14340" s="113" t="s">
        <v>103494</v>
      </c>
      <c r="I14340" s="113" t="s">
        <v>87509</v>
      </c>
    </row>
    <row r="14341" spans="5:9" ht="14.5" x14ac:dyDescent="0.35">
      <c r="E14341" s="113" t="s">
        <v>10907</v>
      </c>
      <c r="F14341" s="113" t="s">
        <v>30218</v>
      </c>
      <c r="G14341" s="113" t="s">
        <v>47911</v>
      </c>
      <c r="H14341" s="113" t="s">
        <v>103493</v>
      </c>
      <c r="I14341" s="113" t="s">
        <v>87508</v>
      </c>
    </row>
    <row r="14342" spans="5:9" ht="14.5" x14ac:dyDescent="0.35">
      <c r="E14342" s="113" t="s">
        <v>10906</v>
      </c>
      <c r="F14342" s="113" t="s">
        <v>30217</v>
      </c>
      <c r="G14342" s="113" t="s">
        <v>47910</v>
      </c>
      <c r="H14342" s="113" t="s">
        <v>103492</v>
      </c>
      <c r="I14342" s="113" t="s">
        <v>87507</v>
      </c>
    </row>
    <row r="14343" spans="5:9" ht="14.5" x14ac:dyDescent="0.35">
      <c r="E14343" s="113" t="s">
        <v>10905</v>
      </c>
      <c r="F14343" s="113" t="s">
        <v>30216</v>
      </c>
      <c r="G14343" s="113" t="s">
        <v>47909</v>
      </c>
      <c r="H14343" s="113" t="s">
        <v>103491</v>
      </c>
      <c r="I14343" s="113" t="s">
        <v>87506</v>
      </c>
    </row>
    <row r="14344" spans="5:9" ht="14.5" x14ac:dyDescent="0.35">
      <c r="E14344" s="113" t="s">
        <v>10904</v>
      </c>
      <c r="F14344" s="113" t="s">
        <v>30215</v>
      </c>
      <c r="G14344" s="113" t="s">
        <v>47908</v>
      </c>
      <c r="H14344" s="113" t="s">
        <v>103490</v>
      </c>
      <c r="I14344" s="113" t="s">
        <v>87505</v>
      </c>
    </row>
    <row r="14345" spans="5:9" ht="14.5" x14ac:dyDescent="0.35">
      <c r="E14345" s="113" t="s">
        <v>10903</v>
      </c>
      <c r="F14345" s="113" t="s">
        <v>30214</v>
      </c>
      <c r="G14345" s="113" t="s">
        <v>47907</v>
      </c>
      <c r="H14345" s="113" t="s">
        <v>103489</v>
      </c>
      <c r="I14345" s="113" t="s">
        <v>87504</v>
      </c>
    </row>
    <row r="14346" spans="5:9" ht="14.5" x14ac:dyDescent="0.35">
      <c r="E14346" s="113" t="s">
        <v>10902</v>
      </c>
      <c r="F14346" s="113" t="s">
        <v>30213</v>
      </c>
      <c r="G14346" s="113" t="s">
        <v>47906</v>
      </c>
      <c r="H14346" s="113" t="s">
        <v>103488</v>
      </c>
      <c r="I14346" s="113" t="s">
        <v>87503</v>
      </c>
    </row>
    <row r="14347" spans="5:9" ht="14.5" x14ac:dyDescent="0.35">
      <c r="E14347" s="113" t="s">
        <v>10901</v>
      </c>
      <c r="F14347" s="113" t="s">
        <v>30212</v>
      </c>
      <c r="G14347" s="113" t="s">
        <v>47905</v>
      </c>
      <c r="H14347" s="113" t="s">
        <v>103487</v>
      </c>
      <c r="I14347" s="113" t="s">
        <v>87502</v>
      </c>
    </row>
    <row r="14348" spans="5:9" ht="14.5" x14ac:dyDescent="0.35">
      <c r="E14348" s="113" t="s">
        <v>10900</v>
      </c>
      <c r="F14348" s="113" t="s">
        <v>30211</v>
      </c>
      <c r="G14348" s="113" t="s">
        <v>47904</v>
      </c>
      <c r="H14348" s="113" t="s">
        <v>103486</v>
      </c>
      <c r="I14348" s="113" t="s">
        <v>87501</v>
      </c>
    </row>
    <row r="14349" spans="5:9" ht="14.5" x14ac:dyDescent="0.35">
      <c r="E14349" s="113" t="s">
        <v>107042</v>
      </c>
      <c r="F14349" s="113" t="s">
        <v>30210</v>
      </c>
      <c r="G14349" s="113" t="s">
        <v>47903</v>
      </c>
      <c r="H14349" s="113" t="s">
        <v>103485</v>
      </c>
      <c r="I14349" s="113" t="s">
        <v>87500</v>
      </c>
    </row>
    <row r="14350" spans="5:9" ht="14.5" x14ac:dyDescent="0.35">
      <c r="E14350" s="113" t="s">
        <v>10899</v>
      </c>
      <c r="F14350" s="113" t="s">
        <v>30209</v>
      </c>
      <c r="G14350" s="113" t="s">
        <v>47902</v>
      </c>
      <c r="H14350" s="113" t="s">
        <v>103484</v>
      </c>
      <c r="I14350" s="113" t="s">
        <v>87499</v>
      </c>
    </row>
    <row r="14351" spans="5:9" ht="14.5" x14ac:dyDescent="0.35">
      <c r="E14351" s="113" t="s">
        <v>10898</v>
      </c>
      <c r="F14351" s="113" t="s">
        <v>30208</v>
      </c>
      <c r="G14351" s="113" t="s">
        <v>47901</v>
      </c>
      <c r="H14351" s="113" t="s">
        <v>103483</v>
      </c>
      <c r="I14351" s="113" t="s">
        <v>87498</v>
      </c>
    </row>
    <row r="14352" spans="5:9" ht="14.5" x14ac:dyDescent="0.35">
      <c r="E14352" s="113" t="s">
        <v>10897</v>
      </c>
      <c r="F14352" s="113" t="s">
        <v>30207</v>
      </c>
      <c r="G14352" s="113" t="s">
        <v>47900</v>
      </c>
      <c r="H14352" s="113" t="s">
        <v>103482</v>
      </c>
      <c r="I14352" s="113" t="s">
        <v>87497</v>
      </c>
    </row>
    <row r="14353" spans="5:9" ht="14.5" x14ac:dyDescent="0.35">
      <c r="E14353" s="113" t="s">
        <v>10896</v>
      </c>
      <c r="F14353" s="113" t="s">
        <v>30206</v>
      </c>
      <c r="G14353" s="113" t="s">
        <v>47899</v>
      </c>
      <c r="H14353" s="113" t="s">
        <v>103481</v>
      </c>
      <c r="I14353" s="113" t="s">
        <v>87496</v>
      </c>
    </row>
    <row r="14354" spans="5:9" ht="14.5" x14ac:dyDescent="0.35">
      <c r="E14354" s="113" t="s">
        <v>10895</v>
      </c>
      <c r="F14354" s="113" t="s">
        <v>30205</v>
      </c>
      <c r="G14354" s="113" t="s">
        <v>47898</v>
      </c>
      <c r="H14354" s="113" t="s">
        <v>103480</v>
      </c>
      <c r="I14354" s="113" t="s">
        <v>87495</v>
      </c>
    </row>
    <row r="14355" spans="5:9" ht="14.5" x14ac:dyDescent="0.35">
      <c r="E14355" s="113" t="s">
        <v>10894</v>
      </c>
      <c r="F14355" s="113" t="s">
        <v>30204</v>
      </c>
      <c r="G14355" s="113" t="s">
        <v>47897</v>
      </c>
      <c r="H14355" s="113" t="s">
        <v>103479</v>
      </c>
      <c r="I14355" s="113" t="s">
        <v>87494</v>
      </c>
    </row>
    <row r="14356" spans="5:9" ht="14.5" x14ac:dyDescent="0.35">
      <c r="E14356" s="113" t="s">
        <v>10893</v>
      </c>
      <c r="F14356" s="113" t="s">
        <v>30203</v>
      </c>
      <c r="G14356" s="113" t="s">
        <v>47896</v>
      </c>
      <c r="H14356" s="113" t="s">
        <v>103478</v>
      </c>
      <c r="I14356" s="113" t="s">
        <v>87493</v>
      </c>
    </row>
    <row r="14357" spans="5:9" ht="14.5" x14ac:dyDescent="0.35">
      <c r="E14357" s="113" t="s">
        <v>10892</v>
      </c>
      <c r="F14357" s="113" t="s">
        <v>30202</v>
      </c>
      <c r="G14357" s="113" t="s">
        <v>47895</v>
      </c>
      <c r="H14357" s="113" t="s">
        <v>103477</v>
      </c>
      <c r="I14357" s="113" t="s">
        <v>87492</v>
      </c>
    </row>
    <row r="14358" spans="5:9" ht="14.5" x14ac:dyDescent="0.35">
      <c r="E14358" s="113" t="s">
        <v>10891</v>
      </c>
      <c r="F14358" s="113" t="s">
        <v>30201</v>
      </c>
      <c r="G14358" s="113" t="s">
        <v>47894</v>
      </c>
      <c r="H14358" s="113" t="s">
        <v>103476</v>
      </c>
      <c r="I14358" s="113" t="s">
        <v>87491</v>
      </c>
    </row>
    <row r="14359" spans="5:9" ht="14.5" x14ac:dyDescent="0.35">
      <c r="E14359" s="113" t="s">
        <v>10890</v>
      </c>
      <c r="F14359" s="113" t="s">
        <v>30200</v>
      </c>
      <c r="G14359" s="113" t="s">
        <v>47893</v>
      </c>
      <c r="H14359" s="113" t="s">
        <v>103475</v>
      </c>
      <c r="I14359" s="113" t="s">
        <v>87490</v>
      </c>
    </row>
    <row r="14360" spans="5:9" ht="14.5" x14ac:dyDescent="0.35">
      <c r="E14360" s="113" t="s">
        <v>10889</v>
      </c>
      <c r="F14360" s="113" t="s">
        <v>30199</v>
      </c>
      <c r="G14360" s="113" t="s">
        <v>47892</v>
      </c>
      <c r="H14360" s="113" t="s">
        <v>103474</v>
      </c>
      <c r="I14360" s="113" t="s">
        <v>87489</v>
      </c>
    </row>
    <row r="14361" spans="5:9" ht="14.5" x14ac:dyDescent="0.35">
      <c r="E14361" s="113" t="s">
        <v>10888</v>
      </c>
      <c r="F14361" s="113" t="s">
        <v>30198</v>
      </c>
      <c r="G14361" s="113" t="s">
        <v>47891</v>
      </c>
      <c r="H14361" s="113" t="s">
        <v>103473</v>
      </c>
      <c r="I14361" s="113" t="s">
        <v>87488</v>
      </c>
    </row>
    <row r="14362" spans="5:9" ht="14.5" x14ac:dyDescent="0.35">
      <c r="E14362" s="113" t="s">
        <v>10887</v>
      </c>
      <c r="F14362" s="113" t="s">
        <v>30197</v>
      </c>
      <c r="G14362" s="113" t="s">
        <v>47890</v>
      </c>
      <c r="H14362" s="113" t="s">
        <v>103472</v>
      </c>
      <c r="I14362" s="113" t="s">
        <v>87487</v>
      </c>
    </row>
    <row r="14363" spans="5:9" ht="14.5" x14ac:dyDescent="0.35">
      <c r="E14363" s="113" t="s">
        <v>10886</v>
      </c>
      <c r="F14363" s="113" t="s">
        <v>30196</v>
      </c>
      <c r="G14363" s="113" t="s">
        <v>47889</v>
      </c>
      <c r="H14363" s="113" t="s">
        <v>103471</v>
      </c>
      <c r="I14363" s="113" t="s">
        <v>87486</v>
      </c>
    </row>
    <row r="14364" spans="5:9" ht="14.5" x14ac:dyDescent="0.35">
      <c r="E14364" s="113" t="s">
        <v>49997</v>
      </c>
      <c r="F14364" s="113" t="s">
        <v>30195</v>
      </c>
      <c r="G14364" s="113" t="s">
        <v>47888</v>
      </c>
      <c r="H14364" s="113" t="s">
        <v>103470</v>
      </c>
      <c r="I14364" s="113" t="s">
        <v>87485</v>
      </c>
    </row>
    <row r="14365" spans="5:9" ht="14.5" x14ac:dyDescent="0.35">
      <c r="E14365" s="113" t="s">
        <v>116076</v>
      </c>
      <c r="F14365" s="113" t="s">
        <v>30194</v>
      </c>
      <c r="G14365" s="113" t="s">
        <v>47887</v>
      </c>
      <c r="H14365" s="113" t="s">
        <v>103469</v>
      </c>
      <c r="I14365" s="113" t="s">
        <v>87484</v>
      </c>
    </row>
    <row r="14366" spans="5:9" ht="14.5" x14ac:dyDescent="0.35">
      <c r="E14366" s="113" t="s">
        <v>10885</v>
      </c>
      <c r="F14366" s="113" t="s">
        <v>30193</v>
      </c>
      <c r="G14366" s="113" t="s">
        <v>47886</v>
      </c>
      <c r="H14366" s="113" t="s">
        <v>103468</v>
      </c>
      <c r="I14366" s="113" t="s">
        <v>87483</v>
      </c>
    </row>
    <row r="14367" spans="5:9" ht="14.5" x14ac:dyDescent="0.35">
      <c r="E14367" s="113" t="s">
        <v>10884</v>
      </c>
      <c r="F14367" s="113" t="s">
        <v>30192</v>
      </c>
      <c r="G14367" s="113" t="s">
        <v>47885</v>
      </c>
      <c r="H14367" s="113" t="s">
        <v>103467</v>
      </c>
      <c r="I14367" s="113" t="s">
        <v>87482</v>
      </c>
    </row>
    <row r="14368" spans="5:9" ht="14.5" x14ac:dyDescent="0.35">
      <c r="E14368" s="113" t="s">
        <v>10883</v>
      </c>
      <c r="F14368" s="113" t="s">
        <v>30191</v>
      </c>
      <c r="G14368" s="113" t="s">
        <v>47884</v>
      </c>
      <c r="H14368" s="113" t="s">
        <v>103466</v>
      </c>
      <c r="I14368" s="113" t="s">
        <v>87481</v>
      </c>
    </row>
    <row r="14369" spans="5:9" ht="14.5" x14ac:dyDescent="0.35">
      <c r="E14369" s="113" t="s">
        <v>10882</v>
      </c>
      <c r="F14369" s="113" t="s">
        <v>30190</v>
      </c>
      <c r="G14369" s="113" t="s">
        <v>47883</v>
      </c>
      <c r="H14369" s="113" t="s">
        <v>103465</v>
      </c>
      <c r="I14369" s="113" t="s">
        <v>87480</v>
      </c>
    </row>
    <row r="14370" spans="5:9" ht="14.5" x14ac:dyDescent="0.35">
      <c r="E14370" s="113" t="s">
        <v>10881</v>
      </c>
      <c r="F14370" s="113" t="s">
        <v>30189</v>
      </c>
      <c r="G14370" s="113" t="s">
        <v>47882</v>
      </c>
      <c r="H14370" s="113" t="s">
        <v>103464</v>
      </c>
      <c r="I14370" s="113" t="s">
        <v>87479</v>
      </c>
    </row>
    <row r="14371" spans="5:9" ht="14.5" x14ac:dyDescent="0.35">
      <c r="E14371" s="113" t="s">
        <v>10880</v>
      </c>
      <c r="F14371" s="113" t="s">
        <v>30188</v>
      </c>
      <c r="G14371" s="113" t="s">
        <v>47881</v>
      </c>
      <c r="H14371" s="113" t="s">
        <v>103463</v>
      </c>
      <c r="I14371" s="113" t="s">
        <v>87478</v>
      </c>
    </row>
    <row r="14372" spans="5:9" ht="14.5" x14ac:dyDescent="0.35">
      <c r="E14372" s="113" t="s">
        <v>10879</v>
      </c>
      <c r="F14372" s="113" t="s">
        <v>30187</v>
      </c>
      <c r="G14372" s="113" t="s">
        <v>47880</v>
      </c>
      <c r="H14372" s="113" t="s">
        <v>103462</v>
      </c>
      <c r="I14372" s="113" t="s">
        <v>87477</v>
      </c>
    </row>
    <row r="14373" spans="5:9" ht="14.5" x14ac:dyDescent="0.35">
      <c r="E14373" s="113" t="s">
        <v>107041</v>
      </c>
      <c r="F14373" s="113" t="s">
        <v>30186</v>
      </c>
      <c r="G14373" s="113" t="s">
        <v>47879</v>
      </c>
      <c r="H14373" s="113" t="s">
        <v>103461</v>
      </c>
      <c r="I14373" s="113" t="s">
        <v>87476</v>
      </c>
    </row>
    <row r="14374" spans="5:9" ht="14.5" x14ac:dyDescent="0.35">
      <c r="E14374" s="113" t="s">
        <v>124133</v>
      </c>
      <c r="F14374" s="113" t="s">
        <v>30185</v>
      </c>
      <c r="G14374" s="113" t="s">
        <v>47878</v>
      </c>
      <c r="H14374" s="113" t="s">
        <v>103460</v>
      </c>
      <c r="I14374" s="113" t="s">
        <v>87475</v>
      </c>
    </row>
    <row r="14375" spans="5:9" ht="14.5" x14ac:dyDescent="0.35">
      <c r="E14375" s="113" t="s">
        <v>10878</v>
      </c>
      <c r="F14375" s="113" t="s">
        <v>30184</v>
      </c>
      <c r="G14375" s="113" t="s">
        <v>47877</v>
      </c>
      <c r="H14375" s="113" t="s">
        <v>103459</v>
      </c>
      <c r="I14375" s="113" t="s">
        <v>87474</v>
      </c>
    </row>
    <row r="14376" spans="5:9" ht="14.5" x14ac:dyDescent="0.35">
      <c r="E14376" s="113" t="s">
        <v>117295</v>
      </c>
      <c r="F14376" s="113" t="s">
        <v>30183</v>
      </c>
      <c r="G14376" s="113" t="s">
        <v>47876</v>
      </c>
      <c r="H14376" s="113" t="s">
        <v>103458</v>
      </c>
      <c r="I14376" s="113" t="s">
        <v>87473</v>
      </c>
    </row>
    <row r="14377" spans="5:9" ht="14.5" x14ac:dyDescent="0.35">
      <c r="E14377" s="113" t="s">
        <v>128350</v>
      </c>
      <c r="F14377" s="113" t="s">
        <v>30182</v>
      </c>
      <c r="G14377" s="113" t="s">
        <v>47875</v>
      </c>
      <c r="H14377" s="113" t="s">
        <v>103457</v>
      </c>
      <c r="I14377" s="113" t="s">
        <v>87472</v>
      </c>
    </row>
    <row r="14378" spans="5:9" ht="14.5" x14ac:dyDescent="0.35">
      <c r="E14378" s="113" t="s">
        <v>107040</v>
      </c>
      <c r="F14378" s="113" t="s">
        <v>30181</v>
      </c>
      <c r="G14378" s="113" t="s">
        <v>47874</v>
      </c>
      <c r="H14378" s="113" t="s">
        <v>103456</v>
      </c>
      <c r="I14378" s="113" t="s">
        <v>87471</v>
      </c>
    </row>
    <row r="14379" spans="5:9" ht="14.5" x14ac:dyDescent="0.35">
      <c r="E14379" s="113" t="s">
        <v>10877</v>
      </c>
      <c r="F14379" s="113" t="s">
        <v>30180</v>
      </c>
      <c r="G14379" s="113" t="s">
        <v>47873</v>
      </c>
      <c r="H14379" s="113" t="s">
        <v>103455</v>
      </c>
      <c r="I14379" s="113" t="s">
        <v>87470</v>
      </c>
    </row>
    <row r="14380" spans="5:9" ht="14.5" x14ac:dyDescent="0.35">
      <c r="E14380" s="113" t="s">
        <v>10876</v>
      </c>
      <c r="F14380" s="113" t="s">
        <v>30179</v>
      </c>
      <c r="G14380" s="113" t="s">
        <v>47872</v>
      </c>
      <c r="H14380" s="113" t="s">
        <v>103454</v>
      </c>
      <c r="I14380" s="113" t="s">
        <v>87469</v>
      </c>
    </row>
    <row r="14381" spans="5:9" ht="14.5" x14ac:dyDescent="0.35">
      <c r="E14381" s="113" t="s">
        <v>10875</v>
      </c>
      <c r="F14381" s="113" t="s">
        <v>30178</v>
      </c>
      <c r="G14381" s="113" t="s">
        <v>47871</v>
      </c>
      <c r="H14381" s="113" t="s">
        <v>103453</v>
      </c>
      <c r="I14381" s="113" t="s">
        <v>87468</v>
      </c>
    </row>
    <row r="14382" spans="5:9" ht="14.5" x14ac:dyDescent="0.35">
      <c r="E14382" s="113" t="s">
        <v>10874</v>
      </c>
      <c r="F14382" s="113" t="s">
        <v>30177</v>
      </c>
      <c r="G14382" s="113" t="s">
        <v>47870</v>
      </c>
      <c r="H14382" s="113" t="s">
        <v>103452</v>
      </c>
      <c r="I14382" s="113" t="s">
        <v>87467</v>
      </c>
    </row>
    <row r="14383" spans="5:9" ht="14.5" x14ac:dyDescent="0.35">
      <c r="E14383" s="113" t="s">
        <v>10873</v>
      </c>
      <c r="F14383" s="113" t="s">
        <v>30176</v>
      </c>
      <c r="G14383" s="113" t="s">
        <v>47869</v>
      </c>
      <c r="H14383" s="113" t="s">
        <v>103451</v>
      </c>
      <c r="I14383" s="113" t="s">
        <v>87466</v>
      </c>
    </row>
    <row r="14384" spans="5:9" ht="14.5" x14ac:dyDescent="0.35">
      <c r="E14384" s="113" t="s">
        <v>10872</v>
      </c>
      <c r="F14384" s="113" t="s">
        <v>30175</v>
      </c>
      <c r="G14384" s="113" t="s">
        <v>47868</v>
      </c>
      <c r="H14384" s="113" t="s">
        <v>103450</v>
      </c>
      <c r="I14384" s="113" t="s">
        <v>87465</v>
      </c>
    </row>
    <row r="14385" spans="5:9" ht="14.5" x14ac:dyDescent="0.35">
      <c r="E14385" s="113" t="s">
        <v>10871</v>
      </c>
      <c r="F14385" s="113" t="s">
        <v>30174</v>
      </c>
      <c r="G14385" s="113" t="s">
        <v>47867</v>
      </c>
      <c r="H14385" s="113" t="s">
        <v>103449</v>
      </c>
      <c r="I14385" s="113" t="s">
        <v>87464</v>
      </c>
    </row>
    <row r="14386" spans="5:9" ht="14.5" x14ac:dyDescent="0.35">
      <c r="E14386" s="113" t="s">
        <v>10870</v>
      </c>
      <c r="F14386" s="113" t="s">
        <v>30173</v>
      </c>
      <c r="G14386" s="113" t="s">
        <v>47866</v>
      </c>
      <c r="H14386" s="113" t="s">
        <v>103448</v>
      </c>
      <c r="I14386" s="113" t="s">
        <v>87463</v>
      </c>
    </row>
    <row r="14387" spans="5:9" ht="14.5" x14ac:dyDescent="0.35">
      <c r="E14387" s="113" t="s">
        <v>10869</v>
      </c>
      <c r="F14387" s="113" t="s">
        <v>30172</v>
      </c>
      <c r="G14387" s="113" t="s">
        <v>47865</v>
      </c>
      <c r="H14387" s="113" t="s">
        <v>103447</v>
      </c>
      <c r="I14387" s="113" t="s">
        <v>87462</v>
      </c>
    </row>
    <row r="14388" spans="5:9" ht="14.5" x14ac:dyDescent="0.35">
      <c r="E14388" s="113" t="s">
        <v>10868</v>
      </c>
      <c r="F14388" s="113" t="s">
        <v>30171</v>
      </c>
      <c r="G14388" s="113" t="s">
        <v>47864</v>
      </c>
      <c r="H14388" s="113" t="s">
        <v>103446</v>
      </c>
      <c r="I14388" s="113" t="s">
        <v>87461</v>
      </c>
    </row>
    <row r="14389" spans="5:9" ht="14.5" x14ac:dyDescent="0.35">
      <c r="E14389" s="113" t="s">
        <v>10867</v>
      </c>
      <c r="F14389" s="113" t="s">
        <v>30170</v>
      </c>
      <c r="G14389" s="113" t="s">
        <v>47863</v>
      </c>
      <c r="H14389" s="113" t="s">
        <v>103445</v>
      </c>
      <c r="I14389" s="113" t="s">
        <v>87460</v>
      </c>
    </row>
    <row r="14390" spans="5:9" ht="14.5" x14ac:dyDescent="0.35">
      <c r="E14390" s="113" t="s">
        <v>120364</v>
      </c>
      <c r="F14390" s="113" t="s">
        <v>30169</v>
      </c>
      <c r="G14390" s="113" t="s">
        <v>47862</v>
      </c>
      <c r="H14390" s="113" t="s">
        <v>103444</v>
      </c>
      <c r="I14390" s="113" t="s">
        <v>87459</v>
      </c>
    </row>
    <row r="14391" spans="5:9" ht="14.5" x14ac:dyDescent="0.35">
      <c r="E14391" s="113" t="s">
        <v>107039</v>
      </c>
      <c r="F14391" s="113" t="s">
        <v>30168</v>
      </c>
      <c r="G14391" s="113" t="s">
        <v>47861</v>
      </c>
      <c r="H14391" s="113" t="s">
        <v>103443</v>
      </c>
      <c r="I14391" s="113" t="s">
        <v>87458</v>
      </c>
    </row>
    <row r="14392" spans="5:9" ht="14.5" x14ac:dyDescent="0.35">
      <c r="E14392" s="113" t="s">
        <v>10866</v>
      </c>
      <c r="F14392" s="113" t="s">
        <v>30167</v>
      </c>
      <c r="G14392" s="113" t="s">
        <v>47860</v>
      </c>
      <c r="H14392" s="113" t="s">
        <v>103442</v>
      </c>
      <c r="I14392" s="113" t="s">
        <v>87457</v>
      </c>
    </row>
    <row r="14393" spans="5:9" ht="14.5" x14ac:dyDescent="0.35">
      <c r="E14393" s="113" t="s">
        <v>10865</v>
      </c>
      <c r="F14393" s="113" t="s">
        <v>30166</v>
      </c>
      <c r="G14393" s="113" t="s">
        <v>47859</v>
      </c>
      <c r="H14393" s="113" t="s">
        <v>103441</v>
      </c>
      <c r="I14393" s="113" t="s">
        <v>87456</v>
      </c>
    </row>
    <row r="14394" spans="5:9" ht="14.5" x14ac:dyDescent="0.35">
      <c r="E14394" s="113" t="s">
        <v>107038</v>
      </c>
      <c r="F14394" s="113" t="s">
        <v>30165</v>
      </c>
      <c r="G14394" s="113" t="s">
        <v>47858</v>
      </c>
      <c r="H14394" s="113" t="s">
        <v>103440</v>
      </c>
      <c r="I14394" s="113" t="s">
        <v>87455</v>
      </c>
    </row>
    <row r="14395" spans="5:9" ht="14.5" x14ac:dyDescent="0.35">
      <c r="E14395" s="113" t="s">
        <v>10864</v>
      </c>
      <c r="F14395" s="113" t="s">
        <v>30164</v>
      </c>
      <c r="G14395" s="113" t="s">
        <v>47857</v>
      </c>
      <c r="H14395" s="113" t="s">
        <v>103439</v>
      </c>
      <c r="I14395" s="113" t="s">
        <v>87454</v>
      </c>
    </row>
    <row r="14396" spans="5:9" ht="14.5" x14ac:dyDescent="0.35">
      <c r="E14396" s="113" t="s">
        <v>10863</v>
      </c>
      <c r="F14396" s="113" t="s">
        <v>30163</v>
      </c>
      <c r="G14396" s="113" t="s">
        <v>47856</v>
      </c>
      <c r="H14396" s="113" t="s">
        <v>103438</v>
      </c>
      <c r="I14396" s="113" t="s">
        <v>87453</v>
      </c>
    </row>
    <row r="14397" spans="5:9" ht="14.5" x14ac:dyDescent="0.35">
      <c r="E14397" s="113" t="s">
        <v>10862</v>
      </c>
      <c r="F14397" s="113" t="s">
        <v>30162</v>
      </c>
      <c r="G14397" s="113" t="s">
        <v>47855</v>
      </c>
      <c r="H14397" s="113" t="s">
        <v>103437</v>
      </c>
      <c r="I14397" s="113" t="s">
        <v>87452</v>
      </c>
    </row>
    <row r="14398" spans="5:9" ht="14.5" x14ac:dyDescent="0.35">
      <c r="E14398" s="113" t="s">
        <v>10861</v>
      </c>
      <c r="F14398" s="113" t="s">
        <v>30161</v>
      </c>
      <c r="G14398" s="113" t="s">
        <v>47854</v>
      </c>
      <c r="H14398" s="113" t="s">
        <v>103436</v>
      </c>
      <c r="I14398" s="113" t="s">
        <v>87451</v>
      </c>
    </row>
    <row r="14399" spans="5:9" ht="14.5" x14ac:dyDescent="0.35">
      <c r="E14399" s="113" t="s">
        <v>10860</v>
      </c>
      <c r="F14399" s="113" t="s">
        <v>30160</v>
      </c>
      <c r="G14399" s="113" t="s">
        <v>47853</v>
      </c>
      <c r="H14399" s="113" t="s">
        <v>103435</v>
      </c>
      <c r="I14399" s="113" t="s">
        <v>87450</v>
      </c>
    </row>
    <row r="14400" spans="5:9" ht="14.5" x14ac:dyDescent="0.35">
      <c r="E14400" s="113" t="s">
        <v>10859</v>
      </c>
      <c r="F14400" s="113" t="s">
        <v>30159</v>
      </c>
      <c r="G14400" s="113" t="s">
        <v>47852</v>
      </c>
      <c r="H14400" s="113" t="s">
        <v>103434</v>
      </c>
      <c r="I14400" s="113" t="s">
        <v>87449</v>
      </c>
    </row>
    <row r="14401" spans="5:9" ht="14.5" x14ac:dyDescent="0.35">
      <c r="E14401" s="113" t="s">
        <v>10858</v>
      </c>
      <c r="F14401" s="113" t="s">
        <v>30158</v>
      </c>
      <c r="G14401" s="113" t="s">
        <v>47851</v>
      </c>
      <c r="H14401" s="113" t="s">
        <v>103433</v>
      </c>
      <c r="I14401" s="113" t="s">
        <v>87448</v>
      </c>
    </row>
    <row r="14402" spans="5:9" ht="14.5" x14ac:dyDescent="0.35">
      <c r="E14402" s="113" t="s">
        <v>10857</v>
      </c>
      <c r="F14402" s="113" t="s">
        <v>30157</v>
      </c>
      <c r="G14402" s="113" t="s">
        <v>47850</v>
      </c>
      <c r="H14402" s="113" t="s">
        <v>103432</v>
      </c>
      <c r="I14402" s="113" t="s">
        <v>87447</v>
      </c>
    </row>
    <row r="14403" spans="5:9" ht="14.5" x14ac:dyDescent="0.35">
      <c r="E14403" s="113" t="s">
        <v>10856</v>
      </c>
      <c r="F14403" s="113" t="s">
        <v>30156</v>
      </c>
      <c r="G14403" s="113" t="s">
        <v>47849</v>
      </c>
      <c r="H14403" s="113" t="s">
        <v>103431</v>
      </c>
      <c r="I14403" s="113" t="s">
        <v>87446</v>
      </c>
    </row>
    <row r="14404" spans="5:9" ht="14.5" x14ac:dyDescent="0.35">
      <c r="E14404" s="113" t="s">
        <v>10855</v>
      </c>
      <c r="F14404" s="113" t="s">
        <v>30155</v>
      </c>
      <c r="G14404" s="113" t="s">
        <v>47848</v>
      </c>
      <c r="H14404" s="113" t="s">
        <v>103430</v>
      </c>
      <c r="I14404" s="113" t="s">
        <v>87445</v>
      </c>
    </row>
    <row r="14405" spans="5:9" ht="14.5" x14ac:dyDescent="0.35">
      <c r="E14405" s="113" t="s">
        <v>127072</v>
      </c>
      <c r="F14405" s="113" t="s">
        <v>30154</v>
      </c>
      <c r="G14405" s="113" t="s">
        <v>47847</v>
      </c>
      <c r="H14405" s="113" t="s">
        <v>103429</v>
      </c>
      <c r="I14405" s="113" t="s">
        <v>87444</v>
      </c>
    </row>
    <row r="14406" spans="5:9" ht="14.5" x14ac:dyDescent="0.35">
      <c r="E14406" s="113" t="s">
        <v>10854</v>
      </c>
      <c r="F14406" s="113" t="s">
        <v>30153</v>
      </c>
      <c r="G14406" s="113" t="s">
        <v>47846</v>
      </c>
      <c r="H14406" s="113" t="s">
        <v>103428</v>
      </c>
      <c r="I14406" s="113" t="s">
        <v>87443</v>
      </c>
    </row>
    <row r="14407" spans="5:9" ht="14.5" x14ac:dyDescent="0.35">
      <c r="E14407" s="113" t="s">
        <v>107037</v>
      </c>
      <c r="F14407" s="113" t="s">
        <v>30152</v>
      </c>
      <c r="G14407" s="113" t="s">
        <v>47845</v>
      </c>
      <c r="H14407" s="113" t="s">
        <v>103427</v>
      </c>
      <c r="I14407" s="113" t="s">
        <v>87442</v>
      </c>
    </row>
    <row r="14408" spans="5:9" ht="14.5" x14ac:dyDescent="0.35">
      <c r="E14408" s="113" t="s">
        <v>10853</v>
      </c>
      <c r="F14408" s="113" t="s">
        <v>30151</v>
      </c>
      <c r="G14408" s="113" t="s">
        <v>47844</v>
      </c>
      <c r="H14408" s="113" t="s">
        <v>103426</v>
      </c>
      <c r="I14408" s="113" t="s">
        <v>87441</v>
      </c>
    </row>
    <row r="14409" spans="5:9" ht="14.5" x14ac:dyDescent="0.35">
      <c r="E14409" s="113" t="s">
        <v>10852</v>
      </c>
      <c r="F14409" s="113" t="s">
        <v>30150</v>
      </c>
      <c r="G14409" s="113" t="s">
        <v>47843</v>
      </c>
      <c r="H14409" s="113" t="s">
        <v>103425</v>
      </c>
      <c r="I14409" s="113" t="s">
        <v>87440</v>
      </c>
    </row>
    <row r="14410" spans="5:9" ht="14.5" x14ac:dyDescent="0.35">
      <c r="E14410" s="113" t="s">
        <v>10851</v>
      </c>
      <c r="F14410" s="113" t="s">
        <v>30149</v>
      </c>
      <c r="G14410" s="113" t="s">
        <v>47842</v>
      </c>
      <c r="H14410" s="113" t="s">
        <v>103424</v>
      </c>
      <c r="I14410" s="113" t="s">
        <v>87439</v>
      </c>
    </row>
    <row r="14411" spans="5:9" ht="14.5" x14ac:dyDescent="0.35">
      <c r="E14411" s="113" t="s">
        <v>140780</v>
      </c>
      <c r="F14411" s="113" t="s">
        <v>30148</v>
      </c>
      <c r="G14411" s="113" t="s">
        <v>47841</v>
      </c>
      <c r="H14411" s="113" t="s">
        <v>103423</v>
      </c>
      <c r="I14411" s="113" t="s">
        <v>87438</v>
      </c>
    </row>
    <row r="14412" spans="5:9" ht="14.5" x14ac:dyDescent="0.35">
      <c r="E14412" s="113" t="s">
        <v>10850</v>
      </c>
      <c r="F14412" s="113" t="s">
        <v>30147</v>
      </c>
      <c r="G14412" s="113" t="s">
        <v>47840</v>
      </c>
      <c r="H14412" s="113" t="s">
        <v>103422</v>
      </c>
      <c r="I14412" s="113" t="s">
        <v>87437</v>
      </c>
    </row>
    <row r="14413" spans="5:9" ht="14.5" x14ac:dyDescent="0.35">
      <c r="E14413" s="113" t="s">
        <v>10849</v>
      </c>
      <c r="F14413" s="113" t="s">
        <v>30146</v>
      </c>
      <c r="G14413" s="113" t="s">
        <v>47839</v>
      </c>
      <c r="H14413" s="113" t="s">
        <v>103421</v>
      </c>
      <c r="I14413" s="113" t="s">
        <v>87436</v>
      </c>
    </row>
    <row r="14414" spans="5:9" ht="14.5" x14ac:dyDescent="0.35">
      <c r="E14414" s="113" t="s">
        <v>10848</v>
      </c>
      <c r="F14414" s="113" t="s">
        <v>30145</v>
      </c>
      <c r="G14414" s="113" t="s">
        <v>47838</v>
      </c>
      <c r="H14414" s="113" t="s">
        <v>103420</v>
      </c>
      <c r="I14414" s="113" t="s">
        <v>87435</v>
      </c>
    </row>
    <row r="14415" spans="5:9" ht="14.5" x14ac:dyDescent="0.35">
      <c r="E14415" s="113" t="s">
        <v>10847</v>
      </c>
      <c r="F14415" s="113" t="s">
        <v>30144</v>
      </c>
      <c r="G14415" s="113" t="s">
        <v>47837</v>
      </c>
      <c r="H14415" s="113" t="s">
        <v>103419</v>
      </c>
      <c r="I14415" s="113" t="s">
        <v>87434</v>
      </c>
    </row>
    <row r="14416" spans="5:9" ht="14.5" x14ac:dyDescent="0.35">
      <c r="E14416" s="113" t="s">
        <v>107036</v>
      </c>
      <c r="F14416" s="113" t="s">
        <v>30143</v>
      </c>
      <c r="G14416" s="113" t="s">
        <v>47836</v>
      </c>
      <c r="H14416" s="113" t="s">
        <v>103418</v>
      </c>
      <c r="I14416" s="113" t="s">
        <v>87433</v>
      </c>
    </row>
    <row r="14417" spans="5:9" ht="14.5" x14ac:dyDescent="0.35">
      <c r="E14417" s="113" t="s">
        <v>10846</v>
      </c>
      <c r="F14417" s="113" t="s">
        <v>30142</v>
      </c>
      <c r="G14417" s="113" t="s">
        <v>47835</v>
      </c>
      <c r="H14417" s="113" t="s">
        <v>103417</v>
      </c>
      <c r="I14417" s="113" t="s">
        <v>87432</v>
      </c>
    </row>
    <row r="14418" spans="5:9" ht="14.5" x14ac:dyDescent="0.35">
      <c r="E14418" s="113" t="s">
        <v>10845</v>
      </c>
      <c r="F14418" s="113" t="s">
        <v>30141</v>
      </c>
      <c r="G14418" s="113" t="s">
        <v>47834</v>
      </c>
      <c r="H14418" s="113" t="s">
        <v>103416</v>
      </c>
      <c r="I14418" s="113" t="s">
        <v>87431</v>
      </c>
    </row>
    <row r="14419" spans="5:9" ht="14.5" x14ac:dyDescent="0.35">
      <c r="E14419" s="113" t="s">
        <v>10844</v>
      </c>
      <c r="F14419" s="113" t="s">
        <v>30140</v>
      </c>
      <c r="G14419" s="113" t="s">
        <v>47833</v>
      </c>
      <c r="H14419" s="113" t="s">
        <v>103415</v>
      </c>
      <c r="I14419" s="113" t="s">
        <v>87430</v>
      </c>
    </row>
    <row r="14420" spans="5:9" ht="14.5" x14ac:dyDescent="0.35">
      <c r="E14420" s="113" t="s">
        <v>10843</v>
      </c>
      <c r="F14420" s="113" t="s">
        <v>30139</v>
      </c>
      <c r="G14420" s="113" t="s">
        <v>47832</v>
      </c>
      <c r="H14420" s="113" t="s">
        <v>103414</v>
      </c>
      <c r="I14420" s="113" t="s">
        <v>87429</v>
      </c>
    </row>
    <row r="14421" spans="5:9" ht="14.5" x14ac:dyDescent="0.35">
      <c r="E14421" s="113" t="s">
        <v>107035</v>
      </c>
      <c r="F14421" s="113" t="s">
        <v>30138</v>
      </c>
      <c r="G14421" s="113" t="s">
        <v>47831</v>
      </c>
      <c r="H14421" s="113" t="s">
        <v>103413</v>
      </c>
      <c r="I14421" s="113" t="s">
        <v>87428</v>
      </c>
    </row>
    <row r="14422" spans="5:9" ht="14.5" x14ac:dyDescent="0.35">
      <c r="E14422" s="113" t="s">
        <v>10842</v>
      </c>
      <c r="F14422" s="113" t="s">
        <v>30137</v>
      </c>
      <c r="G14422" s="113" t="s">
        <v>47830</v>
      </c>
      <c r="H14422" s="113" t="s">
        <v>103412</v>
      </c>
      <c r="I14422" s="113" t="s">
        <v>87427</v>
      </c>
    </row>
    <row r="14423" spans="5:9" ht="14.5" x14ac:dyDescent="0.35">
      <c r="E14423" s="113" t="s">
        <v>10841</v>
      </c>
      <c r="F14423" s="113" t="s">
        <v>30136</v>
      </c>
      <c r="G14423" s="113" t="s">
        <v>47829</v>
      </c>
      <c r="H14423" s="113" t="s">
        <v>103411</v>
      </c>
      <c r="I14423" s="113" t="s">
        <v>87426</v>
      </c>
    </row>
    <row r="14424" spans="5:9" ht="14.5" x14ac:dyDescent="0.35">
      <c r="E14424" s="113" t="s">
        <v>10840</v>
      </c>
      <c r="F14424" s="113" t="s">
        <v>30135</v>
      </c>
      <c r="G14424" s="113" t="s">
        <v>47828</v>
      </c>
      <c r="H14424" s="113" t="s">
        <v>103410</v>
      </c>
      <c r="I14424" s="113" t="s">
        <v>87425</v>
      </c>
    </row>
    <row r="14425" spans="5:9" ht="14.5" x14ac:dyDescent="0.35">
      <c r="E14425" s="113" t="s">
        <v>10839</v>
      </c>
      <c r="F14425" s="113" t="s">
        <v>30134</v>
      </c>
      <c r="G14425" s="113" t="s">
        <v>47827</v>
      </c>
      <c r="H14425" s="113" t="s">
        <v>103409</v>
      </c>
      <c r="I14425" s="113" t="s">
        <v>87424</v>
      </c>
    </row>
    <row r="14426" spans="5:9" ht="14.5" x14ac:dyDescent="0.35">
      <c r="E14426" s="113" t="s">
        <v>10838</v>
      </c>
      <c r="F14426" s="113" t="s">
        <v>30133</v>
      </c>
      <c r="G14426" s="113" t="s">
        <v>47826</v>
      </c>
      <c r="H14426" s="113" t="s">
        <v>103408</v>
      </c>
      <c r="I14426" s="113" t="s">
        <v>87423</v>
      </c>
    </row>
    <row r="14427" spans="5:9" ht="14.5" x14ac:dyDescent="0.35">
      <c r="E14427" s="113" t="s">
        <v>10837</v>
      </c>
      <c r="F14427" s="113" t="s">
        <v>30132</v>
      </c>
      <c r="G14427" s="113" t="s">
        <v>47825</v>
      </c>
      <c r="H14427" s="113" t="s">
        <v>103407</v>
      </c>
      <c r="I14427" s="113" t="s">
        <v>87422</v>
      </c>
    </row>
    <row r="14428" spans="5:9" ht="14.5" x14ac:dyDescent="0.35">
      <c r="E14428" s="113" t="s">
        <v>10836</v>
      </c>
      <c r="F14428" s="113" t="s">
        <v>30131</v>
      </c>
      <c r="G14428" s="113" t="s">
        <v>47824</v>
      </c>
      <c r="H14428" s="113" t="s">
        <v>103406</v>
      </c>
      <c r="I14428" s="113" t="s">
        <v>87421</v>
      </c>
    </row>
    <row r="14429" spans="5:9" ht="14.5" x14ac:dyDescent="0.35">
      <c r="E14429" s="113" t="s">
        <v>10835</v>
      </c>
      <c r="F14429" s="113" t="s">
        <v>30130</v>
      </c>
      <c r="G14429" s="113" t="s">
        <v>47823</v>
      </c>
      <c r="H14429" s="113" t="s">
        <v>103405</v>
      </c>
      <c r="I14429" s="113" t="s">
        <v>87420</v>
      </c>
    </row>
    <row r="14430" spans="5:9" ht="14.5" x14ac:dyDescent="0.35">
      <c r="E14430" s="113" t="s">
        <v>10834</v>
      </c>
      <c r="F14430" s="113" t="s">
        <v>30129</v>
      </c>
      <c r="G14430" s="113" t="s">
        <v>47822</v>
      </c>
      <c r="H14430" s="113" t="s">
        <v>103404</v>
      </c>
      <c r="I14430" s="113" t="s">
        <v>87419</v>
      </c>
    </row>
    <row r="14431" spans="5:9" ht="14.5" x14ac:dyDescent="0.35">
      <c r="E14431" s="113" t="s">
        <v>10833</v>
      </c>
      <c r="F14431" s="113" t="s">
        <v>30128</v>
      </c>
      <c r="G14431" s="113" t="s">
        <v>47821</v>
      </c>
      <c r="H14431" s="113" t="s">
        <v>103403</v>
      </c>
      <c r="I14431" s="113" t="s">
        <v>87418</v>
      </c>
    </row>
    <row r="14432" spans="5:9" ht="14.5" x14ac:dyDescent="0.35">
      <c r="E14432" s="113" t="s">
        <v>10832</v>
      </c>
      <c r="F14432" s="113" t="s">
        <v>30127</v>
      </c>
      <c r="G14432" s="113" t="s">
        <v>47820</v>
      </c>
      <c r="H14432" s="113" t="s">
        <v>103402</v>
      </c>
      <c r="I14432" s="113" t="s">
        <v>87417</v>
      </c>
    </row>
    <row r="14433" spans="5:9" ht="14.5" x14ac:dyDescent="0.35">
      <c r="E14433" s="113" t="s">
        <v>10831</v>
      </c>
      <c r="F14433" s="113" t="s">
        <v>30126</v>
      </c>
      <c r="G14433" s="113" t="s">
        <v>47819</v>
      </c>
      <c r="H14433" s="113" t="s">
        <v>103401</v>
      </c>
      <c r="I14433" s="113" t="s">
        <v>87416</v>
      </c>
    </row>
    <row r="14434" spans="5:9" ht="14.5" x14ac:dyDescent="0.35">
      <c r="E14434" s="113" t="s">
        <v>10830</v>
      </c>
      <c r="F14434" s="113" t="s">
        <v>30125</v>
      </c>
      <c r="G14434" s="113" t="s">
        <v>47818</v>
      </c>
      <c r="H14434" s="113" t="s">
        <v>103400</v>
      </c>
      <c r="I14434" s="113" t="s">
        <v>87415</v>
      </c>
    </row>
    <row r="14435" spans="5:9" ht="14.5" x14ac:dyDescent="0.35">
      <c r="E14435" s="113" t="s">
        <v>107034</v>
      </c>
      <c r="F14435" s="113" t="s">
        <v>30124</v>
      </c>
      <c r="G14435" s="113" t="s">
        <v>47817</v>
      </c>
      <c r="H14435" s="113" t="s">
        <v>103399</v>
      </c>
      <c r="I14435" s="113" t="s">
        <v>87414</v>
      </c>
    </row>
    <row r="14436" spans="5:9" ht="14.5" x14ac:dyDescent="0.35">
      <c r="E14436" s="113" t="s">
        <v>10829</v>
      </c>
      <c r="F14436" s="113" t="s">
        <v>30123</v>
      </c>
      <c r="G14436" s="113" t="s">
        <v>47816</v>
      </c>
      <c r="H14436" s="113" t="s">
        <v>103398</v>
      </c>
      <c r="I14436" s="113" t="s">
        <v>87413</v>
      </c>
    </row>
    <row r="14437" spans="5:9" ht="14.5" x14ac:dyDescent="0.35">
      <c r="E14437" s="113" t="s">
        <v>10828</v>
      </c>
      <c r="F14437" s="113" t="s">
        <v>30122</v>
      </c>
      <c r="G14437" s="113" t="s">
        <v>47815</v>
      </c>
      <c r="H14437" s="113" t="s">
        <v>103397</v>
      </c>
      <c r="I14437" s="113" t="s">
        <v>87412</v>
      </c>
    </row>
    <row r="14438" spans="5:9" ht="14.5" x14ac:dyDescent="0.35">
      <c r="E14438" s="113" t="s">
        <v>10827</v>
      </c>
      <c r="F14438" s="113" t="s">
        <v>30121</v>
      </c>
      <c r="G14438" s="113" t="s">
        <v>47814</v>
      </c>
      <c r="H14438" s="113" t="s">
        <v>103396</v>
      </c>
      <c r="I14438" s="113" t="s">
        <v>87411</v>
      </c>
    </row>
    <row r="14439" spans="5:9" ht="14.5" x14ac:dyDescent="0.35">
      <c r="E14439" s="113" t="s">
        <v>121697</v>
      </c>
      <c r="F14439" s="113" t="s">
        <v>30120</v>
      </c>
      <c r="G14439" s="113" t="s">
        <v>47813</v>
      </c>
      <c r="H14439" s="113" t="s">
        <v>103395</v>
      </c>
      <c r="I14439" s="113" t="s">
        <v>87410</v>
      </c>
    </row>
    <row r="14440" spans="5:9" ht="14.5" x14ac:dyDescent="0.35">
      <c r="E14440" s="113" t="s">
        <v>10826</v>
      </c>
      <c r="F14440" s="113" t="s">
        <v>30119</v>
      </c>
      <c r="G14440" s="113" t="s">
        <v>47812</v>
      </c>
      <c r="H14440" s="113" t="s">
        <v>103394</v>
      </c>
      <c r="I14440" s="113" t="s">
        <v>87409</v>
      </c>
    </row>
    <row r="14441" spans="5:9" ht="14.5" x14ac:dyDescent="0.35">
      <c r="E14441" s="113" t="s">
        <v>10825</v>
      </c>
      <c r="F14441" s="113" t="s">
        <v>30118</v>
      </c>
      <c r="G14441" s="113" t="s">
        <v>47811</v>
      </c>
      <c r="H14441" s="113" t="s">
        <v>103393</v>
      </c>
      <c r="I14441" s="113" t="s">
        <v>87408</v>
      </c>
    </row>
    <row r="14442" spans="5:9" ht="14.5" x14ac:dyDescent="0.35">
      <c r="E14442" s="113" t="s">
        <v>10824</v>
      </c>
      <c r="F14442" s="113" t="s">
        <v>30117</v>
      </c>
      <c r="G14442" s="113" t="s">
        <v>47810</v>
      </c>
      <c r="H14442" s="113" t="s">
        <v>103392</v>
      </c>
      <c r="I14442" s="113" t="s">
        <v>87407</v>
      </c>
    </row>
    <row r="14443" spans="5:9" ht="14.5" x14ac:dyDescent="0.35">
      <c r="E14443" s="113" t="s">
        <v>10823</v>
      </c>
      <c r="F14443" s="113" t="s">
        <v>30116</v>
      </c>
      <c r="G14443" s="113" t="s">
        <v>47809</v>
      </c>
      <c r="H14443" s="113" t="s">
        <v>103391</v>
      </c>
      <c r="I14443" s="113" t="s">
        <v>87406</v>
      </c>
    </row>
    <row r="14444" spans="5:9" ht="14.5" x14ac:dyDescent="0.35">
      <c r="E14444" s="113" t="s">
        <v>10822</v>
      </c>
      <c r="F14444" s="113" t="s">
        <v>30115</v>
      </c>
      <c r="G14444" s="113" t="s">
        <v>47808</v>
      </c>
      <c r="H14444" s="113" t="s">
        <v>103390</v>
      </c>
      <c r="I14444" s="113" t="s">
        <v>87405</v>
      </c>
    </row>
    <row r="14445" spans="5:9" ht="14.5" x14ac:dyDescent="0.35">
      <c r="E14445" s="113" t="s">
        <v>10821</v>
      </c>
      <c r="F14445" s="113" t="s">
        <v>30114</v>
      </c>
      <c r="G14445" s="113" t="s">
        <v>47807</v>
      </c>
      <c r="H14445" s="113" t="s">
        <v>103389</v>
      </c>
      <c r="I14445" s="113" t="s">
        <v>87404</v>
      </c>
    </row>
    <row r="14446" spans="5:9" ht="14.5" x14ac:dyDescent="0.35">
      <c r="E14446" s="113" t="s">
        <v>10820</v>
      </c>
      <c r="F14446" s="113" t="s">
        <v>30113</v>
      </c>
      <c r="G14446" s="113" t="s">
        <v>47806</v>
      </c>
      <c r="H14446" s="113" t="s">
        <v>103388</v>
      </c>
      <c r="I14446" s="113" t="s">
        <v>87403</v>
      </c>
    </row>
    <row r="14447" spans="5:9" ht="14.5" x14ac:dyDescent="0.35">
      <c r="E14447" s="113" t="s">
        <v>10819</v>
      </c>
      <c r="F14447" s="113" t="s">
        <v>30112</v>
      </c>
      <c r="G14447" s="113" t="s">
        <v>47805</v>
      </c>
      <c r="H14447" s="113" t="s">
        <v>103387</v>
      </c>
      <c r="I14447" s="113" t="s">
        <v>87402</v>
      </c>
    </row>
    <row r="14448" spans="5:9" ht="14.5" x14ac:dyDescent="0.35">
      <c r="E14448" s="113" t="s">
        <v>114355</v>
      </c>
      <c r="F14448" s="113" t="s">
        <v>30111</v>
      </c>
      <c r="G14448" s="113" t="s">
        <v>47804</v>
      </c>
      <c r="H14448" s="113" t="s">
        <v>103386</v>
      </c>
      <c r="I14448" s="113" t="s">
        <v>87401</v>
      </c>
    </row>
    <row r="14449" spans="5:9" ht="14.5" x14ac:dyDescent="0.35">
      <c r="E14449" s="113" t="s">
        <v>10818</v>
      </c>
      <c r="F14449" s="113" t="s">
        <v>30110</v>
      </c>
      <c r="G14449" s="113" t="s">
        <v>47803</v>
      </c>
      <c r="H14449" s="113" t="s">
        <v>103385</v>
      </c>
      <c r="I14449" s="113" t="s">
        <v>87400</v>
      </c>
    </row>
    <row r="14450" spans="5:9" ht="14.5" x14ac:dyDescent="0.35">
      <c r="E14450" s="113" t="s">
        <v>10817</v>
      </c>
      <c r="F14450" s="113" t="s">
        <v>30109</v>
      </c>
      <c r="G14450" s="113" t="s">
        <v>47802</v>
      </c>
      <c r="H14450" s="113" t="s">
        <v>103384</v>
      </c>
      <c r="I14450" s="113" t="s">
        <v>87399</v>
      </c>
    </row>
    <row r="14451" spans="5:9" ht="14.5" x14ac:dyDescent="0.35">
      <c r="E14451" s="113" t="s">
        <v>10816</v>
      </c>
      <c r="F14451" s="113" t="s">
        <v>30108</v>
      </c>
      <c r="G14451" s="113" t="s">
        <v>47801</v>
      </c>
      <c r="H14451" s="113" t="s">
        <v>103383</v>
      </c>
      <c r="I14451" s="113" t="s">
        <v>87398</v>
      </c>
    </row>
    <row r="14452" spans="5:9" ht="14.5" x14ac:dyDescent="0.35">
      <c r="E14452" s="113" t="s">
        <v>10815</v>
      </c>
      <c r="F14452" s="113" t="s">
        <v>30107</v>
      </c>
      <c r="G14452" s="113" t="s">
        <v>47800</v>
      </c>
      <c r="H14452" s="113" t="s">
        <v>103382</v>
      </c>
      <c r="I14452" s="113" t="s">
        <v>87397</v>
      </c>
    </row>
    <row r="14453" spans="5:9" ht="14.5" x14ac:dyDescent="0.35">
      <c r="E14453" s="113" t="s">
        <v>124134</v>
      </c>
      <c r="F14453" s="113" t="s">
        <v>30106</v>
      </c>
      <c r="G14453" s="113" t="s">
        <v>47799</v>
      </c>
      <c r="H14453" s="113" t="s">
        <v>103381</v>
      </c>
      <c r="I14453" s="113" t="s">
        <v>87396</v>
      </c>
    </row>
    <row r="14454" spans="5:9" ht="14.5" x14ac:dyDescent="0.35">
      <c r="E14454" s="113" t="s">
        <v>10814</v>
      </c>
      <c r="F14454" s="113" t="s">
        <v>30105</v>
      </c>
      <c r="G14454" s="113" t="s">
        <v>47798</v>
      </c>
      <c r="H14454" s="113" t="s">
        <v>103380</v>
      </c>
      <c r="I14454" s="113" t="s">
        <v>87395</v>
      </c>
    </row>
    <row r="14455" spans="5:9" ht="14.5" x14ac:dyDescent="0.35">
      <c r="E14455" s="113" t="s">
        <v>10813</v>
      </c>
      <c r="F14455" s="113" t="s">
        <v>30104</v>
      </c>
      <c r="G14455" s="113" t="s">
        <v>47797</v>
      </c>
      <c r="H14455" s="113" t="s">
        <v>103379</v>
      </c>
      <c r="I14455" s="113" t="s">
        <v>87394</v>
      </c>
    </row>
    <row r="14456" spans="5:9" ht="14.5" x14ac:dyDescent="0.35">
      <c r="E14456" s="113" t="s">
        <v>107033</v>
      </c>
      <c r="F14456" s="113" t="s">
        <v>30103</v>
      </c>
      <c r="G14456" s="113" t="s">
        <v>47796</v>
      </c>
      <c r="H14456" s="113" t="s">
        <v>103378</v>
      </c>
      <c r="I14456" s="113" t="s">
        <v>87393</v>
      </c>
    </row>
    <row r="14457" spans="5:9" ht="14.5" x14ac:dyDescent="0.35">
      <c r="E14457" s="113" t="s">
        <v>10812</v>
      </c>
      <c r="F14457" s="113" t="s">
        <v>30102</v>
      </c>
      <c r="G14457" s="113" t="s">
        <v>47795</v>
      </c>
      <c r="H14457" s="113" t="s">
        <v>103377</v>
      </c>
      <c r="I14457" s="113" t="s">
        <v>87392</v>
      </c>
    </row>
    <row r="14458" spans="5:9" ht="14.5" x14ac:dyDescent="0.35">
      <c r="E14458" s="113" t="s">
        <v>10811</v>
      </c>
      <c r="F14458" s="113" t="s">
        <v>30101</v>
      </c>
      <c r="G14458" s="113" t="s">
        <v>47794</v>
      </c>
      <c r="H14458" s="113" t="s">
        <v>103376</v>
      </c>
      <c r="I14458" s="113" t="s">
        <v>87391</v>
      </c>
    </row>
    <row r="14459" spans="5:9" ht="14.5" x14ac:dyDescent="0.35">
      <c r="E14459" s="113" t="s">
        <v>10810</v>
      </c>
      <c r="F14459" s="113" t="s">
        <v>30100</v>
      </c>
      <c r="G14459" s="113" t="s">
        <v>47793</v>
      </c>
      <c r="H14459" s="113" t="s">
        <v>103375</v>
      </c>
      <c r="I14459" s="113" t="s">
        <v>87390</v>
      </c>
    </row>
    <row r="14460" spans="5:9" ht="14.5" x14ac:dyDescent="0.35">
      <c r="E14460" s="113" t="s">
        <v>10809</v>
      </c>
      <c r="F14460" s="113" t="s">
        <v>30099</v>
      </c>
      <c r="G14460" s="113" t="s">
        <v>47792</v>
      </c>
      <c r="H14460" s="113" t="s">
        <v>103374</v>
      </c>
      <c r="I14460" s="113" t="s">
        <v>87389</v>
      </c>
    </row>
    <row r="14461" spans="5:9" ht="14.5" x14ac:dyDescent="0.35">
      <c r="E14461" s="113" t="s">
        <v>10808</v>
      </c>
      <c r="F14461" s="113" t="s">
        <v>30098</v>
      </c>
      <c r="G14461" s="113" t="s">
        <v>47791</v>
      </c>
      <c r="H14461" s="113" t="s">
        <v>103373</v>
      </c>
      <c r="I14461" s="113" t="s">
        <v>87388</v>
      </c>
    </row>
    <row r="14462" spans="5:9" ht="14.5" x14ac:dyDescent="0.35">
      <c r="E14462" s="113" t="s">
        <v>10807</v>
      </c>
      <c r="F14462" s="113" t="s">
        <v>30097</v>
      </c>
      <c r="G14462" s="113" t="s">
        <v>47790</v>
      </c>
      <c r="H14462" s="113" t="s">
        <v>103372</v>
      </c>
      <c r="I14462" s="113" t="s">
        <v>87387</v>
      </c>
    </row>
    <row r="14463" spans="5:9" ht="14.5" x14ac:dyDescent="0.35">
      <c r="E14463" s="113" t="s">
        <v>107032</v>
      </c>
      <c r="F14463" s="113" t="s">
        <v>30096</v>
      </c>
      <c r="G14463" s="113" t="s">
        <v>47789</v>
      </c>
      <c r="H14463" s="113" t="s">
        <v>103371</v>
      </c>
      <c r="I14463" s="113" t="s">
        <v>87386</v>
      </c>
    </row>
    <row r="14464" spans="5:9" ht="14.5" x14ac:dyDescent="0.35">
      <c r="E14464" s="113" t="s">
        <v>10806</v>
      </c>
      <c r="F14464" s="113" t="s">
        <v>30095</v>
      </c>
      <c r="G14464" s="113" t="s">
        <v>47788</v>
      </c>
      <c r="H14464" s="113" t="s">
        <v>103370</v>
      </c>
      <c r="I14464" s="113" t="s">
        <v>87385</v>
      </c>
    </row>
    <row r="14465" spans="5:9" ht="14.5" x14ac:dyDescent="0.35">
      <c r="E14465" s="113" t="s">
        <v>10805</v>
      </c>
      <c r="F14465" s="113" t="s">
        <v>30094</v>
      </c>
      <c r="G14465" s="113" t="s">
        <v>47787</v>
      </c>
      <c r="H14465" s="113" t="s">
        <v>103369</v>
      </c>
      <c r="I14465" s="113" t="s">
        <v>87384</v>
      </c>
    </row>
    <row r="14466" spans="5:9" ht="14.5" x14ac:dyDescent="0.35">
      <c r="E14466" s="113" t="s">
        <v>10804</v>
      </c>
      <c r="F14466" s="113" t="s">
        <v>30093</v>
      </c>
      <c r="G14466" s="113" t="s">
        <v>47786</v>
      </c>
      <c r="H14466" s="113" t="s">
        <v>103368</v>
      </c>
      <c r="I14466" s="113" t="s">
        <v>87383</v>
      </c>
    </row>
    <row r="14467" spans="5:9" ht="14.5" x14ac:dyDescent="0.35">
      <c r="E14467" s="113" t="s">
        <v>10803</v>
      </c>
      <c r="F14467" s="113" t="s">
        <v>30092</v>
      </c>
      <c r="G14467" s="113" t="s">
        <v>47785</v>
      </c>
      <c r="H14467" s="113" t="s">
        <v>103367</v>
      </c>
      <c r="I14467" s="113" t="s">
        <v>87382</v>
      </c>
    </row>
    <row r="14468" spans="5:9" ht="14.5" x14ac:dyDescent="0.35">
      <c r="E14468" s="113" t="s">
        <v>10802</v>
      </c>
      <c r="F14468" s="113" t="s">
        <v>30091</v>
      </c>
      <c r="G14468" s="113" t="s">
        <v>47784</v>
      </c>
      <c r="H14468" s="113" t="s">
        <v>103366</v>
      </c>
      <c r="I14468" s="113" t="s">
        <v>87381</v>
      </c>
    </row>
    <row r="14469" spans="5:9" ht="14.5" x14ac:dyDescent="0.35">
      <c r="E14469" s="113" t="s">
        <v>10801</v>
      </c>
      <c r="F14469" s="113" t="s">
        <v>30090</v>
      </c>
      <c r="G14469" s="113" t="s">
        <v>47783</v>
      </c>
      <c r="H14469" s="113" t="s">
        <v>103365</v>
      </c>
      <c r="I14469" s="113" t="s">
        <v>87380</v>
      </c>
    </row>
    <row r="14470" spans="5:9" ht="14.5" x14ac:dyDescent="0.35">
      <c r="E14470" s="113" t="s">
        <v>10800</v>
      </c>
      <c r="F14470" s="113" t="s">
        <v>30089</v>
      </c>
      <c r="G14470" s="113" t="s">
        <v>47782</v>
      </c>
      <c r="H14470" s="113" t="s">
        <v>103364</v>
      </c>
      <c r="I14470" s="113" t="s">
        <v>87379</v>
      </c>
    </row>
    <row r="14471" spans="5:9" ht="14.5" x14ac:dyDescent="0.35">
      <c r="E14471" s="113" t="s">
        <v>10799</v>
      </c>
      <c r="F14471" s="113" t="s">
        <v>30088</v>
      </c>
      <c r="G14471" s="113" t="s">
        <v>47781</v>
      </c>
      <c r="H14471" s="113" t="s">
        <v>103363</v>
      </c>
      <c r="I14471" s="113" t="s">
        <v>87378</v>
      </c>
    </row>
    <row r="14472" spans="5:9" ht="14.5" x14ac:dyDescent="0.35">
      <c r="E14472" s="113" t="s">
        <v>10798</v>
      </c>
      <c r="F14472" s="113" t="s">
        <v>30087</v>
      </c>
      <c r="G14472" s="113" t="s">
        <v>47780</v>
      </c>
      <c r="H14472" s="113" t="s">
        <v>103362</v>
      </c>
      <c r="I14472" s="113" t="s">
        <v>87377</v>
      </c>
    </row>
    <row r="14473" spans="5:9" ht="14.5" x14ac:dyDescent="0.35">
      <c r="E14473" s="113" t="s">
        <v>10797</v>
      </c>
      <c r="F14473" s="113" t="s">
        <v>30086</v>
      </c>
      <c r="G14473" s="113" t="s">
        <v>47779</v>
      </c>
      <c r="H14473" s="113" t="s">
        <v>103361</v>
      </c>
      <c r="I14473" s="113" t="s">
        <v>87376</v>
      </c>
    </row>
    <row r="14474" spans="5:9" ht="14.5" x14ac:dyDescent="0.35">
      <c r="E14474" s="113" t="s">
        <v>10796</v>
      </c>
      <c r="F14474" s="113" t="s">
        <v>30085</v>
      </c>
      <c r="G14474" s="113" t="s">
        <v>47778</v>
      </c>
      <c r="H14474" s="113" t="s">
        <v>103360</v>
      </c>
      <c r="I14474" s="113" t="s">
        <v>87375</v>
      </c>
    </row>
    <row r="14475" spans="5:9" ht="14.5" x14ac:dyDescent="0.35">
      <c r="E14475" s="113" t="s">
        <v>10795</v>
      </c>
      <c r="F14475" s="113" t="s">
        <v>30084</v>
      </c>
      <c r="G14475" s="113" t="s">
        <v>47777</v>
      </c>
      <c r="H14475" s="113" t="s">
        <v>103359</v>
      </c>
      <c r="I14475" s="113" t="s">
        <v>87374</v>
      </c>
    </row>
    <row r="14476" spans="5:9" ht="14.5" x14ac:dyDescent="0.35">
      <c r="E14476" s="113" t="s">
        <v>10794</v>
      </c>
      <c r="F14476" s="113" t="s">
        <v>30083</v>
      </c>
      <c r="G14476" s="113" t="s">
        <v>47776</v>
      </c>
      <c r="H14476" s="113" t="s">
        <v>103358</v>
      </c>
      <c r="I14476" s="113" t="s">
        <v>87373</v>
      </c>
    </row>
    <row r="14477" spans="5:9" ht="14.5" x14ac:dyDescent="0.35">
      <c r="E14477" s="113" t="s">
        <v>10793</v>
      </c>
      <c r="F14477" s="113" t="s">
        <v>30082</v>
      </c>
      <c r="G14477" s="113" t="s">
        <v>47775</v>
      </c>
      <c r="H14477" s="113" t="s">
        <v>103357</v>
      </c>
      <c r="I14477" s="113" t="s">
        <v>87372</v>
      </c>
    </row>
    <row r="14478" spans="5:9" ht="14.5" x14ac:dyDescent="0.35">
      <c r="E14478" s="113" t="s">
        <v>10792</v>
      </c>
      <c r="F14478" s="113" t="s">
        <v>30081</v>
      </c>
      <c r="G14478" s="113" t="s">
        <v>47774</v>
      </c>
      <c r="H14478" s="113" t="s">
        <v>103356</v>
      </c>
      <c r="I14478" s="113" t="s">
        <v>87371</v>
      </c>
    </row>
    <row r="14479" spans="5:9" ht="14.5" x14ac:dyDescent="0.35">
      <c r="E14479" s="113" t="s">
        <v>10791</v>
      </c>
      <c r="F14479" s="113" t="s">
        <v>30080</v>
      </c>
      <c r="G14479" s="113" t="s">
        <v>47773</v>
      </c>
      <c r="H14479" s="113" t="s">
        <v>103355</v>
      </c>
      <c r="I14479" s="113" t="s">
        <v>87370</v>
      </c>
    </row>
    <row r="14480" spans="5:9" ht="14.5" x14ac:dyDescent="0.35">
      <c r="E14480" s="113" t="s">
        <v>10790</v>
      </c>
      <c r="F14480" s="113" t="s">
        <v>30079</v>
      </c>
      <c r="G14480" s="113" t="s">
        <v>47772</v>
      </c>
      <c r="H14480" s="113" t="s">
        <v>103354</v>
      </c>
      <c r="I14480" s="113" t="s">
        <v>87369</v>
      </c>
    </row>
    <row r="14481" spans="5:9" ht="14.5" x14ac:dyDescent="0.35">
      <c r="E14481" s="113" t="s">
        <v>10789</v>
      </c>
      <c r="F14481" s="113" t="s">
        <v>30078</v>
      </c>
      <c r="G14481" s="113" t="s">
        <v>47771</v>
      </c>
      <c r="H14481" s="113" t="s">
        <v>103353</v>
      </c>
      <c r="I14481" s="113" t="s">
        <v>87368</v>
      </c>
    </row>
    <row r="14482" spans="5:9" ht="14.5" x14ac:dyDescent="0.35">
      <c r="E14482" s="113" t="s">
        <v>10788</v>
      </c>
      <c r="F14482" s="113" t="s">
        <v>30077</v>
      </c>
      <c r="G14482" s="113" t="s">
        <v>47770</v>
      </c>
      <c r="H14482" s="113" t="s">
        <v>103352</v>
      </c>
      <c r="I14482" s="113" t="s">
        <v>87367</v>
      </c>
    </row>
    <row r="14483" spans="5:9" ht="14.5" x14ac:dyDescent="0.35">
      <c r="E14483" s="113" t="s">
        <v>10787</v>
      </c>
      <c r="F14483" s="113" t="s">
        <v>30076</v>
      </c>
      <c r="G14483" s="113" t="s">
        <v>47769</v>
      </c>
      <c r="H14483" s="113" t="s">
        <v>103351</v>
      </c>
      <c r="I14483" s="113" t="s">
        <v>87366</v>
      </c>
    </row>
    <row r="14484" spans="5:9" ht="14.5" x14ac:dyDescent="0.35">
      <c r="E14484" s="113" t="s">
        <v>10786</v>
      </c>
      <c r="F14484" s="113" t="s">
        <v>30075</v>
      </c>
      <c r="G14484" s="113" t="s">
        <v>47768</v>
      </c>
      <c r="H14484" s="113" t="s">
        <v>103350</v>
      </c>
      <c r="I14484" s="113" t="s">
        <v>87365</v>
      </c>
    </row>
    <row r="14485" spans="5:9" ht="14.5" x14ac:dyDescent="0.35">
      <c r="E14485" s="113" t="s">
        <v>10785</v>
      </c>
      <c r="F14485" s="113" t="s">
        <v>30074</v>
      </c>
      <c r="G14485" s="113" t="s">
        <v>47767</v>
      </c>
      <c r="H14485" s="113" t="s">
        <v>103349</v>
      </c>
      <c r="I14485" s="113" t="s">
        <v>87364</v>
      </c>
    </row>
    <row r="14486" spans="5:9" ht="14.5" x14ac:dyDescent="0.35">
      <c r="E14486" s="113" t="s">
        <v>10784</v>
      </c>
      <c r="F14486" s="113" t="s">
        <v>30073</v>
      </c>
      <c r="G14486" s="113" t="s">
        <v>47766</v>
      </c>
      <c r="H14486" s="113" t="s">
        <v>103348</v>
      </c>
      <c r="I14486" s="113" t="s">
        <v>87363</v>
      </c>
    </row>
    <row r="14487" spans="5:9" ht="14.5" x14ac:dyDescent="0.35">
      <c r="E14487" s="113" t="s">
        <v>10783</v>
      </c>
      <c r="F14487" s="113" t="s">
        <v>30072</v>
      </c>
      <c r="G14487" s="113" t="s">
        <v>47765</v>
      </c>
      <c r="H14487" s="113" t="s">
        <v>103347</v>
      </c>
      <c r="I14487" s="113" t="s">
        <v>87362</v>
      </c>
    </row>
    <row r="14488" spans="5:9" ht="14.5" x14ac:dyDescent="0.35">
      <c r="E14488" s="113" t="s">
        <v>10782</v>
      </c>
      <c r="F14488" s="113" t="s">
        <v>30071</v>
      </c>
      <c r="G14488" s="113" t="s">
        <v>47764</v>
      </c>
      <c r="H14488" s="113" t="s">
        <v>103346</v>
      </c>
      <c r="I14488" s="113" t="s">
        <v>87361</v>
      </c>
    </row>
    <row r="14489" spans="5:9" ht="14.5" x14ac:dyDescent="0.35">
      <c r="E14489" s="113" t="s">
        <v>10781</v>
      </c>
      <c r="F14489" s="113" t="s">
        <v>30070</v>
      </c>
      <c r="G14489" s="113" t="s">
        <v>47763</v>
      </c>
      <c r="H14489" s="113" t="s">
        <v>103345</v>
      </c>
      <c r="I14489" s="113" t="s">
        <v>87360</v>
      </c>
    </row>
    <row r="14490" spans="5:9" ht="14.5" x14ac:dyDescent="0.35">
      <c r="E14490" s="113" t="s">
        <v>10780</v>
      </c>
      <c r="F14490" s="113" t="s">
        <v>30069</v>
      </c>
      <c r="G14490" s="113" t="s">
        <v>47762</v>
      </c>
      <c r="H14490" s="113" t="s">
        <v>103344</v>
      </c>
      <c r="I14490" s="113" t="s">
        <v>87359</v>
      </c>
    </row>
    <row r="14491" spans="5:9" ht="14.5" x14ac:dyDescent="0.35">
      <c r="E14491" s="113" t="s">
        <v>10779</v>
      </c>
      <c r="F14491" s="113" t="s">
        <v>30068</v>
      </c>
      <c r="G14491" s="113" t="s">
        <v>47761</v>
      </c>
      <c r="H14491" s="113" t="s">
        <v>103343</v>
      </c>
      <c r="I14491" s="113" t="s">
        <v>87358</v>
      </c>
    </row>
    <row r="14492" spans="5:9" ht="14.5" x14ac:dyDescent="0.35">
      <c r="E14492" s="113" t="s">
        <v>10778</v>
      </c>
      <c r="F14492" s="113" t="s">
        <v>30067</v>
      </c>
      <c r="G14492" s="113" t="s">
        <v>47760</v>
      </c>
      <c r="H14492" s="113" t="s">
        <v>103342</v>
      </c>
      <c r="I14492" s="113" t="s">
        <v>87357</v>
      </c>
    </row>
    <row r="14493" spans="5:9" ht="14.5" x14ac:dyDescent="0.35">
      <c r="E14493" s="113" t="s">
        <v>10777</v>
      </c>
      <c r="F14493" s="113" t="s">
        <v>30066</v>
      </c>
      <c r="G14493" s="113" t="s">
        <v>47759</v>
      </c>
      <c r="H14493" s="113" t="s">
        <v>103341</v>
      </c>
      <c r="I14493" s="113" t="s">
        <v>87356</v>
      </c>
    </row>
    <row r="14494" spans="5:9" ht="14.5" x14ac:dyDescent="0.35">
      <c r="E14494" s="113" t="s">
        <v>10776</v>
      </c>
      <c r="F14494" s="113" t="s">
        <v>30065</v>
      </c>
      <c r="G14494" s="113" t="s">
        <v>47758</v>
      </c>
      <c r="H14494" s="113" t="s">
        <v>103340</v>
      </c>
      <c r="I14494" s="113" t="s">
        <v>87355</v>
      </c>
    </row>
    <row r="14495" spans="5:9" ht="14.5" x14ac:dyDescent="0.35">
      <c r="E14495" s="113" t="s">
        <v>10775</v>
      </c>
      <c r="F14495" s="113" t="s">
        <v>30064</v>
      </c>
      <c r="G14495" s="113" t="s">
        <v>47757</v>
      </c>
      <c r="H14495" s="113" t="s">
        <v>103339</v>
      </c>
      <c r="I14495" s="113" t="s">
        <v>87354</v>
      </c>
    </row>
    <row r="14496" spans="5:9" ht="14.5" x14ac:dyDescent="0.35">
      <c r="E14496" s="113" t="s">
        <v>10774</v>
      </c>
      <c r="F14496" s="113" t="s">
        <v>30063</v>
      </c>
      <c r="G14496" s="113" t="s">
        <v>47756</v>
      </c>
      <c r="H14496" s="113" t="s">
        <v>103338</v>
      </c>
      <c r="I14496" s="113" t="s">
        <v>87353</v>
      </c>
    </row>
    <row r="14497" spans="5:9" ht="14.5" x14ac:dyDescent="0.35">
      <c r="E14497" s="113" t="s">
        <v>107031</v>
      </c>
      <c r="F14497" s="113" t="s">
        <v>30062</v>
      </c>
      <c r="G14497" s="113" t="s">
        <v>47755</v>
      </c>
      <c r="H14497" s="113" t="s">
        <v>103337</v>
      </c>
      <c r="I14497" s="113" t="s">
        <v>87352</v>
      </c>
    </row>
    <row r="14498" spans="5:9" ht="14.5" x14ac:dyDescent="0.35">
      <c r="E14498" s="113" t="s">
        <v>10773</v>
      </c>
      <c r="F14498" s="113" t="s">
        <v>30061</v>
      </c>
      <c r="G14498" s="113" t="s">
        <v>47754</v>
      </c>
      <c r="H14498" s="113" t="s">
        <v>103336</v>
      </c>
      <c r="I14498" s="113" t="s">
        <v>87351</v>
      </c>
    </row>
    <row r="14499" spans="5:9" ht="14.5" x14ac:dyDescent="0.35">
      <c r="E14499" s="113" t="s">
        <v>128351</v>
      </c>
      <c r="F14499" s="113" t="s">
        <v>30060</v>
      </c>
      <c r="G14499" s="113" t="s">
        <v>47753</v>
      </c>
      <c r="H14499" s="113" t="s">
        <v>103335</v>
      </c>
      <c r="I14499" s="113" t="s">
        <v>87350</v>
      </c>
    </row>
    <row r="14500" spans="5:9" ht="14.5" x14ac:dyDescent="0.35">
      <c r="E14500" s="113" t="s">
        <v>10772</v>
      </c>
      <c r="F14500" s="113" t="s">
        <v>30059</v>
      </c>
      <c r="G14500" s="113" t="s">
        <v>47752</v>
      </c>
      <c r="H14500" s="113" t="s">
        <v>103334</v>
      </c>
      <c r="I14500" s="113" t="s">
        <v>87349</v>
      </c>
    </row>
    <row r="14501" spans="5:9" ht="14.5" x14ac:dyDescent="0.35">
      <c r="E14501" s="113" t="s">
        <v>121696</v>
      </c>
      <c r="F14501" s="113" t="s">
        <v>30058</v>
      </c>
      <c r="G14501" s="113" t="s">
        <v>47751</v>
      </c>
      <c r="H14501" s="113" t="s">
        <v>103333</v>
      </c>
      <c r="I14501" s="113" t="s">
        <v>87348</v>
      </c>
    </row>
    <row r="14502" spans="5:9" ht="14.5" x14ac:dyDescent="0.35">
      <c r="E14502" s="113" t="s">
        <v>10771</v>
      </c>
      <c r="F14502" s="113" t="s">
        <v>30057</v>
      </c>
      <c r="G14502" s="113" t="s">
        <v>47750</v>
      </c>
      <c r="H14502" s="113" t="s">
        <v>103332</v>
      </c>
      <c r="I14502" s="113" t="s">
        <v>87347</v>
      </c>
    </row>
    <row r="14503" spans="5:9" ht="14.5" x14ac:dyDescent="0.35">
      <c r="E14503" s="113" t="s">
        <v>10770</v>
      </c>
      <c r="F14503" s="113" t="s">
        <v>30056</v>
      </c>
      <c r="G14503" s="113" t="s">
        <v>47749</v>
      </c>
      <c r="H14503" s="113" t="s">
        <v>103331</v>
      </c>
      <c r="I14503" s="113" t="s">
        <v>87346</v>
      </c>
    </row>
    <row r="14504" spans="5:9" ht="14.5" x14ac:dyDescent="0.35">
      <c r="E14504" s="113" t="s">
        <v>10769</v>
      </c>
      <c r="F14504" s="113" t="s">
        <v>30055</v>
      </c>
      <c r="G14504" s="113" t="s">
        <v>47748</v>
      </c>
      <c r="H14504" s="113" t="s">
        <v>103330</v>
      </c>
      <c r="I14504" s="113" t="s">
        <v>87345</v>
      </c>
    </row>
    <row r="14505" spans="5:9" ht="14.5" x14ac:dyDescent="0.35">
      <c r="E14505" s="113" t="s">
        <v>10768</v>
      </c>
      <c r="F14505" s="113" t="s">
        <v>30054</v>
      </c>
      <c r="G14505" s="113" t="s">
        <v>47747</v>
      </c>
      <c r="H14505" s="113" t="s">
        <v>103329</v>
      </c>
      <c r="I14505" s="113" t="s">
        <v>87344</v>
      </c>
    </row>
    <row r="14506" spans="5:9" ht="14.5" x14ac:dyDescent="0.35">
      <c r="E14506" s="113" t="s">
        <v>10767</v>
      </c>
      <c r="F14506" s="113" t="s">
        <v>30053</v>
      </c>
      <c r="G14506" s="113" t="s">
        <v>47746</v>
      </c>
      <c r="H14506" s="113" t="s">
        <v>103328</v>
      </c>
      <c r="I14506" s="113" t="s">
        <v>87343</v>
      </c>
    </row>
    <row r="14507" spans="5:9" ht="14.5" x14ac:dyDescent="0.35">
      <c r="E14507" s="113" t="s">
        <v>117294</v>
      </c>
      <c r="F14507" s="113" t="s">
        <v>30052</v>
      </c>
      <c r="G14507" s="113" t="s">
        <v>47745</v>
      </c>
      <c r="H14507" s="113" t="s">
        <v>103327</v>
      </c>
      <c r="I14507" s="113" t="s">
        <v>87342</v>
      </c>
    </row>
    <row r="14508" spans="5:9" ht="14.5" x14ac:dyDescent="0.35">
      <c r="E14508" s="113" t="s">
        <v>10766</v>
      </c>
      <c r="F14508" s="113" t="s">
        <v>30051</v>
      </c>
      <c r="G14508" s="113" t="s">
        <v>47744</v>
      </c>
      <c r="H14508" s="113" t="s">
        <v>103326</v>
      </c>
      <c r="I14508" s="113" t="s">
        <v>87341</v>
      </c>
    </row>
    <row r="14509" spans="5:9" ht="14.5" x14ac:dyDescent="0.35">
      <c r="E14509" s="113" t="s">
        <v>10765</v>
      </c>
      <c r="F14509" s="113" t="s">
        <v>30050</v>
      </c>
      <c r="G14509" s="113" t="s">
        <v>47743</v>
      </c>
      <c r="H14509" s="113" t="s">
        <v>103325</v>
      </c>
      <c r="I14509" s="113" t="s">
        <v>87340</v>
      </c>
    </row>
    <row r="14510" spans="5:9" ht="14.5" x14ac:dyDescent="0.35">
      <c r="E14510" s="113" t="s">
        <v>10764</v>
      </c>
      <c r="F14510" s="113" t="s">
        <v>30049</v>
      </c>
      <c r="G14510" s="113" t="s">
        <v>47742</v>
      </c>
      <c r="H14510" s="113" t="s">
        <v>103324</v>
      </c>
      <c r="I14510" s="113" t="s">
        <v>87339</v>
      </c>
    </row>
    <row r="14511" spans="5:9" ht="14.5" x14ac:dyDescent="0.35">
      <c r="E14511" s="113" t="s">
        <v>10763</v>
      </c>
      <c r="F14511" s="113" t="s">
        <v>30048</v>
      </c>
      <c r="G14511" s="113" t="s">
        <v>47741</v>
      </c>
      <c r="H14511" s="113" t="s">
        <v>103323</v>
      </c>
      <c r="I14511" s="113" t="s">
        <v>87338</v>
      </c>
    </row>
    <row r="14512" spans="5:9" ht="14.5" x14ac:dyDescent="0.35">
      <c r="E14512" s="113" t="s">
        <v>10762</v>
      </c>
      <c r="F14512" s="113" t="s">
        <v>30047</v>
      </c>
      <c r="G14512" s="113" t="s">
        <v>47740</v>
      </c>
      <c r="H14512" s="113" t="s">
        <v>103322</v>
      </c>
      <c r="I14512" s="113" t="s">
        <v>87337</v>
      </c>
    </row>
    <row r="14513" spans="5:9" ht="14.5" x14ac:dyDescent="0.35">
      <c r="E14513" s="113" t="s">
        <v>10761</v>
      </c>
      <c r="F14513" s="113" t="s">
        <v>30046</v>
      </c>
      <c r="G14513" s="113" t="s">
        <v>47739</v>
      </c>
      <c r="H14513" s="113" t="s">
        <v>103321</v>
      </c>
      <c r="I14513" s="113" t="s">
        <v>87336</v>
      </c>
    </row>
    <row r="14514" spans="5:9" ht="14.5" x14ac:dyDescent="0.35">
      <c r="E14514" s="113" t="s">
        <v>10760</v>
      </c>
      <c r="F14514" s="113" t="s">
        <v>30045</v>
      </c>
      <c r="G14514" s="113" t="s">
        <v>47738</v>
      </c>
      <c r="H14514" s="113" t="s">
        <v>103320</v>
      </c>
      <c r="I14514" s="113" t="s">
        <v>87335</v>
      </c>
    </row>
    <row r="14515" spans="5:9" ht="14.5" x14ac:dyDescent="0.35">
      <c r="E14515" s="113" t="s">
        <v>10759</v>
      </c>
      <c r="F14515" s="113" t="s">
        <v>117519</v>
      </c>
      <c r="G14515" s="113" t="s">
        <v>47737</v>
      </c>
      <c r="H14515" s="113" t="s">
        <v>103319</v>
      </c>
      <c r="I14515" s="113" t="s">
        <v>87334</v>
      </c>
    </row>
    <row r="14516" spans="5:9" ht="14.5" x14ac:dyDescent="0.35">
      <c r="E14516" s="113" t="s">
        <v>10758</v>
      </c>
      <c r="F14516" s="113" t="s">
        <v>30044</v>
      </c>
      <c r="G14516" s="113" t="s">
        <v>47736</v>
      </c>
      <c r="H14516" s="113" t="s">
        <v>103318</v>
      </c>
      <c r="I14516" s="113" t="s">
        <v>87333</v>
      </c>
    </row>
    <row r="14517" spans="5:9" ht="14.5" x14ac:dyDescent="0.35">
      <c r="E14517" s="113" t="s">
        <v>10757</v>
      </c>
      <c r="F14517" s="113" t="s">
        <v>30043</v>
      </c>
      <c r="G14517" s="113" t="s">
        <v>47735</v>
      </c>
      <c r="H14517" s="113" t="s">
        <v>103317</v>
      </c>
      <c r="I14517" s="113" t="s">
        <v>87332</v>
      </c>
    </row>
    <row r="14518" spans="5:9" ht="14.5" x14ac:dyDescent="0.35">
      <c r="E14518" s="113" t="s">
        <v>10756</v>
      </c>
      <c r="F14518" s="113" t="s">
        <v>30042</v>
      </c>
      <c r="G14518" s="113" t="s">
        <v>47734</v>
      </c>
      <c r="H14518" s="113" t="s">
        <v>103316</v>
      </c>
      <c r="I14518" s="113" t="s">
        <v>87331</v>
      </c>
    </row>
    <row r="14519" spans="5:9" ht="14.5" x14ac:dyDescent="0.35">
      <c r="E14519" s="113" t="s">
        <v>10755</v>
      </c>
      <c r="F14519" s="113" t="s">
        <v>30041</v>
      </c>
      <c r="G14519" s="113" t="s">
        <v>47733</v>
      </c>
      <c r="H14519" s="113" t="s">
        <v>103315</v>
      </c>
      <c r="I14519" s="113" t="s">
        <v>87330</v>
      </c>
    </row>
    <row r="14520" spans="5:9" ht="14.5" x14ac:dyDescent="0.35">
      <c r="E14520" s="113" t="s">
        <v>10754</v>
      </c>
      <c r="F14520" s="113" t="s">
        <v>30040</v>
      </c>
      <c r="G14520" s="113" t="s">
        <v>47732</v>
      </c>
      <c r="H14520" s="113" t="s">
        <v>103314</v>
      </c>
      <c r="I14520" s="113" t="s">
        <v>87329</v>
      </c>
    </row>
    <row r="14521" spans="5:9" ht="14.5" x14ac:dyDescent="0.35">
      <c r="E14521" s="113" t="s">
        <v>10753</v>
      </c>
      <c r="F14521" s="113" t="s">
        <v>30039</v>
      </c>
      <c r="G14521" s="113" t="s">
        <v>47731</v>
      </c>
      <c r="H14521" s="113" t="s">
        <v>103313</v>
      </c>
      <c r="I14521" s="113" t="s">
        <v>87328</v>
      </c>
    </row>
    <row r="14522" spans="5:9" ht="14.5" x14ac:dyDescent="0.35">
      <c r="E14522" s="113" t="s">
        <v>10752</v>
      </c>
      <c r="F14522" s="113" t="s">
        <v>30038</v>
      </c>
      <c r="G14522" s="113" t="s">
        <v>47730</v>
      </c>
      <c r="H14522" s="113" t="s">
        <v>103312</v>
      </c>
      <c r="I14522" s="113" t="s">
        <v>87327</v>
      </c>
    </row>
    <row r="14523" spans="5:9" ht="14.5" x14ac:dyDescent="0.35">
      <c r="E14523" s="113" t="s">
        <v>10751</v>
      </c>
      <c r="F14523" s="113" t="s">
        <v>30037</v>
      </c>
      <c r="G14523" s="113" t="s">
        <v>47729</v>
      </c>
      <c r="H14523" s="113" t="s">
        <v>103311</v>
      </c>
      <c r="I14523" s="113" t="s">
        <v>87326</v>
      </c>
    </row>
    <row r="14524" spans="5:9" ht="14.5" x14ac:dyDescent="0.35">
      <c r="E14524" s="113" t="s">
        <v>10750</v>
      </c>
      <c r="F14524" s="113" t="s">
        <v>30036</v>
      </c>
      <c r="G14524" s="113" t="s">
        <v>47728</v>
      </c>
      <c r="H14524" s="113" t="s">
        <v>103310</v>
      </c>
      <c r="I14524" s="113" t="s">
        <v>87325</v>
      </c>
    </row>
    <row r="14525" spans="5:9" ht="14.5" x14ac:dyDescent="0.35">
      <c r="E14525" s="113" t="s">
        <v>107030</v>
      </c>
      <c r="F14525" s="113" t="s">
        <v>30035</v>
      </c>
      <c r="G14525" s="113" t="s">
        <v>47727</v>
      </c>
      <c r="H14525" s="113" t="s">
        <v>103309</v>
      </c>
      <c r="I14525" s="113" t="s">
        <v>87324</v>
      </c>
    </row>
    <row r="14526" spans="5:9" ht="14.5" x14ac:dyDescent="0.35">
      <c r="E14526" s="113" t="s">
        <v>10749</v>
      </c>
      <c r="F14526" s="113" t="s">
        <v>30034</v>
      </c>
      <c r="G14526" s="113" t="s">
        <v>47726</v>
      </c>
      <c r="H14526" s="113" t="s">
        <v>103308</v>
      </c>
      <c r="I14526" s="113" t="s">
        <v>87323</v>
      </c>
    </row>
    <row r="14527" spans="5:9" ht="14.5" x14ac:dyDescent="0.35">
      <c r="E14527" s="113" t="s">
        <v>140781</v>
      </c>
      <c r="F14527" s="113" t="s">
        <v>30033</v>
      </c>
      <c r="G14527" s="113" t="s">
        <v>47725</v>
      </c>
      <c r="H14527" s="113" t="s">
        <v>103307</v>
      </c>
      <c r="I14527" s="113" t="s">
        <v>87322</v>
      </c>
    </row>
    <row r="14528" spans="5:9" ht="14.5" x14ac:dyDescent="0.35">
      <c r="E14528" s="113" t="s">
        <v>10748</v>
      </c>
      <c r="F14528" s="113" t="s">
        <v>30032</v>
      </c>
      <c r="G14528" s="113" t="s">
        <v>47724</v>
      </c>
      <c r="H14528" s="113" t="s">
        <v>103306</v>
      </c>
      <c r="I14528" s="113" t="s">
        <v>87321</v>
      </c>
    </row>
    <row r="14529" spans="5:9" ht="14.5" x14ac:dyDescent="0.35">
      <c r="E14529" s="113" t="s">
        <v>121695</v>
      </c>
      <c r="F14529" s="113" t="s">
        <v>30031</v>
      </c>
      <c r="G14529" s="113" t="s">
        <v>47723</v>
      </c>
      <c r="H14529" s="113" t="s">
        <v>103305</v>
      </c>
      <c r="I14529" s="113" t="s">
        <v>87320</v>
      </c>
    </row>
    <row r="14530" spans="5:9" ht="14.5" x14ac:dyDescent="0.35">
      <c r="E14530" s="113" t="s">
        <v>10747</v>
      </c>
      <c r="F14530" s="113" t="s">
        <v>30030</v>
      </c>
      <c r="G14530" s="113" t="s">
        <v>47722</v>
      </c>
      <c r="H14530" s="113" t="s">
        <v>103304</v>
      </c>
      <c r="I14530" s="113" t="s">
        <v>87319</v>
      </c>
    </row>
    <row r="14531" spans="5:9" ht="14.5" x14ac:dyDescent="0.35">
      <c r="E14531" s="113" t="s">
        <v>10746</v>
      </c>
      <c r="F14531" s="113" t="s">
        <v>30029</v>
      </c>
      <c r="G14531" s="113" t="s">
        <v>47721</v>
      </c>
      <c r="H14531" s="113" t="s">
        <v>103303</v>
      </c>
      <c r="I14531" s="113" t="s">
        <v>87318</v>
      </c>
    </row>
    <row r="14532" spans="5:9" ht="14.5" x14ac:dyDescent="0.35">
      <c r="E14532" s="113" t="s">
        <v>10745</v>
      </c>
      <c r="F14532" s="113" t="s">
        <v>30028</v>
      </c>
      <c r="G14532" s="113" t="s">
        <v>47720</v>
      </c>
      <c r="H14532" s="113" t="s">
        <v>103302</v>
      </c>
      <c r="I14532" s="113" t="s">
        <v>87317</v>
      </c>
    </row>
    <row r="14533" spans="5:9" ht="14.5" x14ac:dyDescent="0.35">
      <c r="E14533" s="113" t="s">
        <v>10744</v>
      </c>
      <c r="F14533" s="113" t="s">
        <v>30027</v>
      </c>
      <c r="G14533" s="113" t="s">
        <v>47719</v>
      </c>
      <c r="H14533" s="113" t="s">
        <v>103301</v>
      </c>
      <c r="I14533" s="113" t="s">
        <v>87316</v>
      </c>
    </row>
    <row r="14534" spans="5:9" ht="14.5" x14ac:dyDescent="0.35">
      <c r="E14534" s="113" t="s">
        <v>10743</v>
      </c>
      <c r="F14534" s="113" t="s">
        <v>30026</v>
      </c>
      <c r="G14534" s="113" t="s">
        <v>47718</v>
      </c>
      <c r="H14534" s="113" t="s">
        <v>103300</v>
      </c>
      <c r="I14534" s="113" t="s">
        <v>87315</v>
      </c>
    </row>
    <row r="14535" spans="5:9" ht="14.5" x14ac:dyDescent="0.35">
      <c r="E14535" s="113" t="s">
        <v>10742</v>
      </c>
      <c r="F14535" s="113" t="s">
        <v>30025</v>
      </c>
      <c r="G14535" s="113" t="s">
        <v>47717</v>
      </c>
      <c r="H14535" s="113" t="s">
        <v>103299</v>
      </c>
      <c r="I14535" s="113" t="s">
        <v>87314</v>
      </c>
    </row>
    <row r="14536" spans="5:9" ht="14.5" x14ac:dyDescent="0.35">
      <c r="E14536" s="113" t="s">
        <v>10741</v>
      </c>
      <c r="F14536" s="113" t="s">
        <v>30024</v>
      </c>
      <c r="G14536" s="113" t="s">
        <v>47716</v>
      </c>
      <c r="H14536" s="113" t="s">
        <v>103298</v>
      </c>
      <c r="I14536" s="113" t="s">
        <v>87313</v>
      </c>
    </row>
    <row r="14537" spans="5:9" ht="14.5" x14ac:dyDescent="0.35">
      <c r="E14537" s="113" t="s">
        <v>107029</v>
      </c>
      <c r="F14537" s="113" t="s">
        <v>30023</v>
      </c>
      <c r="G14537" s="113" t="s">
        <v>47715</v>
      </c>
      <c r="H14537" s="113" t="s">
        <v>103297</v>
      </c>
      <c r="I14537" s="113" t="s">
        <v>87312</v>
      </c>
    </row>
    <row r="14538" spans="5:9" ht="14.5" x14ac:dyDescent="0.35">
      <c r="E14538" s="113" t="s">
        <v>10740</v>
      </c>
      <c r="F14538" s="113" t="s">
        <v>30022</v>
      </c>
      <c r="G14538" s="113" t="s">
        <v>47714</v>
      </c>
      <c r="H14538" s="113" t="s">
        <v>103296</v>
      </c>
      <c r="I14538" s="113" t="s">
        <v>87311</v>
      </c>
    </row>
    <row r="14539" spans="5:9" ht="14.5" x14ac:dyDescent="0.35">
      <c r="E14539" s="113" t="s">
        <v>10739</v>
      </c>
      <c r="F14539" s="113" t="s">
        <v>30021</v>
      </c>
      <c r="G14539" s="113" t="s">
        <v>47713</v>
      </c>
      <c r="H14539" s="113" t="s">
        <v>103295</v>
      </c>
      <c r="I14539" s="113" t="s">
        <v>87310</v>
      </c>
    </row>
    <row r="14540" spans="5:9" ht="14.5" x14ac:dyDescent="0.35">
      <c r="E14540" s="113" t="s">
        <v>10738</v>
      </c>
      <c r="F14540" s="113" t="s">
        <v>30020</v>
      </c>
      <c r="G14540" s="113" t="s">
        <v>47712</v>
      </c>
      <c r="H14540" s="113" t="s">
        <v>103294</v>
      </c>
      <c r="I14540" s="113" t="s">
        <v>87309</v>
      </c>
    </row>
    <row r="14541" spans="5:9" ht="14.5" x14ac:dyDescent="0.35">
      <c r="E14541" s="113" t="s">
        <v>114354</v>
      </c>
      <c r="F14541" s="113" t="s">
        <v>30019</v>
      </c>
      <c r="G14541" s="113" t="s">
        <v>47711</v>
      </c>
      <c r="H14541" s="113" t="s">
        <v>103293</v>
      </c>
      <c r="I14541" s="113" t="s">
        <v>87308</v>
      </c>
    </row>
    <row r="14542" spans="5:9" ht="14.5" x14ac:dyDescent="0.35">
      <c r="E14542" s="113" t="s">
        <v>10737</v>
      </c>
      <c r="F14542" s="113" t="s">
        <v>30018</v>
      </c>
      <c r="G14542" s="113" t="s">
        <v>47710</v>
      </c>
      <c r="H14542" s="113" t="s">
        <v>103292</v>
      </c>
      <c r="I14542" s="113" t="s">
        <v>87307</v>
      </c>
    </row>
    <row r="14543" spans="5:9" ht="14.5" x14ac:dyDescent="0.35">
      <c r="E14543" s="113" t="s">
        <v>10736</v>
      </c>
      <c r="F14543" s="113" t="s">
        <v>30017</v>
      </c>
      <c r="G14543" s="113" t="s">
        <v>47709</v>
      </c>
      <c r="H14543" s="113" t="s">
        <v>103291</v>
      </c>
      <c r="I14543" s="113" t="s">
        <v>87306</v>
      </c>
    </row>
    <row r="14544" spans="5:9" ht="14.5" x14ac:dyDescent="0.35">
      <c r="E14544" s="113" t="s">
        <v>10735</v>
      </c>
      <c r="F14544" s="113" t="s">
        <v>30016</v>
      </c>
      <c r="G14544" s="113" t="s">
        <v>47708</v>
      </c>
      <c r="H14544" s="113" t="s">
        <v>103290</v>
      </c>
      <c r="I14544" s="113" t="s">
        <v>87305</v>
      </c>
    </row>
    <row r="14545" spans="5:9" ht="14.5" x14ac:dyDescent="0.35">
      <c r="E14545" s="113" t="s">
        <v>10734</v>
      </c>
      <c r="F14545" s="113" t="s">
        <v>30015</v>
      </c>
      <c r="G14545" s="113" t="s">
        <v>47707</v>
      </c>
      <c r="H14545" s="113" t="s">
        <v>103289</v>
      </c>
      <c r="I14545" s="113" t="s">
        <v>87304</v>
      </c>
    </row>
    <row r="14546" spans="5:9" ht="14.5" x14ac:dyDescent="0.35">
      <c r="E14546" s="113" t="s">
        <v>10733</v>
      </c>
      <c r="F14546" s="113" t="s">
        <v>30014</v>
      </c>
      <c r="G14546" s="113" t="s">
        <v>47706</v>
      </c>
      <c r="H14546" s="113" t="s">
        <v>103288</v>
      </c>
      <c r="I14546" s="113" t="s">
        <v>87303</v>
      </c>
    </row>
    <row r="14547" spans="5:9" ht="14.5" x14ac:dyDescent="0.35">
      <c r="E14547" s="113" t="s">
        <v>120363</v>
      </c>
      <c r="F14547" s="113" t="s">
        <v>30013</v>
      </c>
      <c r="G14547" s="113" t="s">
        <v>47705</v>
      </c>
      <c r="H14547" s="113" t="s">
        <v>103287</v>
      </c>
      <c r="I14547" s="113" t="s">
        <v>87302</v>
      </c>
    </row>
    <row r="14548" spans="5:9" ht="14.5" x14ac:dyDescent="0.35">
      <c r="E14548" s="113" t="s">
        <v>10732</v>
      </c>
      <c r="F14548" s="113" t="s">
        <v>30012</v>
      </c>
      <c r="G14548" s="113" t="s">
        <v>47704</v>
      </c>
      <c r="H14548" s="113" t="s">
        <v>103286</v>
      </c>
      <c r="I14548" s="113" t="s">
        <v>87301</v>
      </c>
    </row>
    <row r="14549" spans="5:9" ht="14.5" x14ac:dyDescent="0.35">
      <c r="E14549" s="113" t="s">
        <v>10731</v>
      </c>
      <c r="F14549" s="113" t="s">
        <v>30011</v>
      </c>
      <c r="G14549" s="113" t="s">
        <v>47703</v>
      </c>
      <c r="H14549" s="113" t="s">
        <v>103285</v>
      </c>
      <c r="I14549" s="113" t="s">
        <v>87300</v>
      </c>
    </row>
    <row r="14550" spans="5:9" ht="14.5" x14ac:dyDescent="0.35">
      <c r="E14550" s="113" t="s">
        <v>10730</v>
      </c>
      <c r="F14550" s="113" t="s">
        <v>30010</v>
      </c>
      <c r="G14550" s="113" t="s">
        <v>47702</v>
      </c>
      <c r="H14550" s="113" t="s">
        <v>103284</v>
      </c>
      <c r="I14550" s="113" t="s">
        <v>87299</v>
      </c>
    </row>
    <row r="14551" spans="5:9" ht="14.5" x14ac:dyDescent="0.35">
      <c r="E14551" s="113" t="s">
        <v>10729</v>
      </c>
      <c r="F14551" s="113" t="s">
        <v>30009</v>
      </c>
      <c r="G14551" s="113" t="s">
        <v>47701</v>
      </c>
      <c r="H14551" s="113" t="s">
        <v>110908</v>
      </c>
      <c r="I14551" s="113" t="s">
        <v>87298</v>
      </c>
    </row>
    <row r="14552" spans="5:9" ht="14.5" x14ac:dyDescent="0.35">
      <c r="E14552" s="113" t="s">
        <v>10728</v>
      </c>
      <c r="F14552" s="113" t="s">
        <v>30008</v>
      </c>
      <c r="G14552" s="113" t="s">
        <v>47700</v>
      </c>
      <c r="H14552" s="113" t="s">
        <v>103218</v>
      </c>
      <c r="I14552" s="113" t="s">
        <v>87297</v>
      </c>
    </row>
    <row r="14553" spans="5:9" ht="14.5" x14ac:dyDescent="0.35">
      <c r="E14553" s="113" t="s">
        <v>10727</v>
      </c>
      <c r="F14553" s="113" t="s">
        <v>30007</v>
      </c>
      <c r="G14553" s="113" t="s">
        <v>47699</v>
      </c>
      <c r="H14553" s="113" t="s">
        <v>103217</v>
      </c>
      <c r="I14553" s="113" t="s">
        <v>87296</v>
      </c>
    </row>
    <row r="14554" spans="5:9" ht="14.5" x14ac:dyDescent="0.35">
      <c r="E14554" s="113" t="s">
        <v>10726</v>
      </c>
      <c r="F14554" s="113" t="s">
        <v>30006</v>
      </c>
      <c r="G14554" s="113" t="s">
        <v>47698</v>
      </c>
      <c r="H14554" s="113" t="s">
        <v>103216</v>
      </c>
      <c r="I14554" s="113" t="s">
        <v>87295</v>
      </c>
    </row>
    <row r="14555" spans="5:9" ht="14.5" x14ac:dyDescent="0.35">
      <c r="E14555" s="113" t="s">
        <v>10725</v>
      </c>
      <c r="F14555" s="113" t="s">
        <v>30005</v>
      </c>
      <c r="G14555" s="113" t="s">
        <v>47697</v>
      </c>
      <c r="H14555" s="113" t="s">
        <v>49670</v>
      </c>
      <c r="I14555" s="113" t="s">
        <v>87294</v>
      </c>
    </row>
    <row r="14556" spans="5:9" ht="14.5" x14ac:dyDescent="0.35">
      <c r="E14556" s="113" t="s">
        <v>10724</v>
      </c>
      <c r="F14556" s="113" t="s">
        <v>30004</v>
      </c>
      <c r="G14556" s="113" t="s">
        <v>47696</v>
      </c>
      <c r="H14556" s="113" t="s">
        <v>49669</v>
      </c>
      <c r="I14556" s="113" t="s">
        <v>87293</v>
      </c>
    </row>
    <row r="14557" spans="5:9" ht="14.5" x14ac:dyDescent="0.35">
      <c r="E14557" s="113" t="s">
        <v>10723</v>
      </c>
      <c r="F14557" s="113" t="s">
        <v>30003</v>
      </c>
      <c r="G14557" s="113" t="s">
        <v>47695</v>
      </c>
      <c r="H14557" s="113" t="s">
        <v>49668</v>
      </c>
      <c r="I14557" s="113" t="s">
        <v>87292</v>
      </c>
    </row>
    <row r="14558" spans="5:9" ht="14.5" x14ac:dyDescent="0.35">
      <c r="E14558" s="113" t="s">
        <v>10722</v>
      </c>
      <c r="F14558" s="113" t="s">
        <v>30002</v>
      </c>
      <c r="G14558" s="113" t="s">
        <v>47694</v>
      </c>
      <c r="H14558" s="113" t="s">
        <v>49667</v>
      </c>
      <c r="I14558" s="113" t="s">
        <v>87291</v>
      </c>
    </row>
    <row r="14559" spans="5:9" ht="14.5" x14ac:dyDescent="0.35">
      <c r="E14559" s="113" t="s">
        <v>10721</v>
      </c>
      <c r="F14559" s="113" t="s">
        <v>30001</v>
      </c>
      <c r="G14559" s="113" t="s">
        <v>47693</v>
      </c>
      <c r="H14559" s="113" t="s">
        <v>49666</v>
      </c>
      <c r="I14559" s="113" t="s">
        <v>140243</v>
      </c>
    </row>
    <row r="14560" spans="5:9" ht="14.5" x14ac:dyDescent="0.35">
      <c r="E14560" s="113" t="s">
        <v>10720</v>
      </c>
      <c r="F14560" s="113" t="s">
        <v>30000</v>
      </c>
      <c r="G14560" s="113" t="s">
        <v>47692</v>
      </c>
      <c r="H14560" s="113" t="s">
        <v>49665</v>
      </c>
      <c r="I14560" s="113" t="s">
        <v>87290</v>
      </c>
    </row>
    <row r="14561" spans="5:9" ht="14.5" x14ac:dyDescent="0.35">
      <c r="E14561" s="113" t="s">
        <v>10719</v>
      </c>
      <c r="F14561" s="113" t="s">
        <v>29999</v>
      </c>
      <c r="G14561" s="113" t="s">
        <v>47691</v>
      </c>
      <c r="H14561" s="113" t="s">
        <v>103215</v>
      </c>
      <c r="I14561" s="113" t="s">
        <v>87289</v>
      </c>
    </row>
    <row r="14562" spans="5:9" ht="14.5" x14ac:dyDescent="0.35">
      <c r="E14562" s="113" t="s">
        <v>10718</v>
      </c>
      <c r="F14562" s="113" t="s">
        <v>29998</v>
      </c>
      <c r="G14562" s="113" t="s">
        <v>47690</v>
      </c>
      <c r="H14562" s="113" t="s">
        <v>103214</v>
      </c>
      <c r="I14562" s="113" t="s">
        <v>87288</v>
      </c>
    </row>
    <row r="14563" spans="5:9" ht="14.5" x14ac:dyDescent="0.35">
      <c r="E14563" s="113" t="s">
        <v>10717</v>
      </c>
      <c r="F14563" s="113" t="s">
        <v>29997</v>
      </c>
      <c r="G14563" s="113" t="s">
        <v>47689</v>
      </c>
      <c r="H14563" s="113" t="s">
        <v>103213</v>
      </c>
      <c r="I14563" s="113" t="s">
        <v>87287</v>
      </c>
    </row>
    <row r="14564" spans="5:9" ht="14.5" x14ac:dyDescent="0.35">
      <c r="E14564" s="113" t="s">
        <v>124135</v>
      </c>
      <c r="F14564" s="113" t="s">
        <v>29996</v>
      </c>
      <c r="G14564" s="113" t="s">
        <v>47688</v>
      </c>
      <c r="H14564" s="113" t="s">
        <v>103212</v>
      </c>
      <c r="I14564" s="113" t="s">
        <v>87286</v>
      </c>
    </row>
    <row r="14565" spans="5:9" ht="14.5" x14ac:dyDescent="0.35">
      <c r="E14565" s="113" t="s">
        <v>10716</v>
      </c>
      <c r="F14565" s="113" t="s">
        <v>114526</v>
      </c>
      <c r="G14565" s="113" t="s">
        <v>47687</v>
      </c>
      <c r="H14565" s="113" t="s">
        <v>103211</v>
      </c>
      <c r="I14565" s="113" t="s">
        <v>87285</v>
      </c>
    </row>
    <row r="14566" spans="5:9" ht="14.5" x14ac:dyDescent="0.35">
      <c r="E14566" s="113" t="s">
        <v>10715</v>
      </c>
      <c r="F14566" s="113" t="s">
        <v>29995</v>
      </c>
      <c r="G14566" s="113" t="s">
        <v>47686</v>
      </c>
      <c r="H14566" s="113" t="s">
        <v>103210</v>
      </c>
      <c r="I14566" s="113" t="s">
        <v>87284</v>
      </c>
    </row>
    <row r="14567" spans="5:9" ht="14.5" x14ac:dyDescent="0.35">
      <c r="E14567" s="113" t="s">
        <v>10714</v>
      </c>
      <c r="F14567" s="113" t="s">
        <v>29994</v>
      </c>
      <c r="G14567" s="113" t="s">
        <v>47685</v>
      </c>
      <c r="H14567" s="113" t="s">
        <v>103209</v>
      </c>
      <c r="I14567" s="113" t="s">
        <v>87283</v>
      </c>
    </row>
    <row r="14568" spans="5:9" ht="14.5" x14ac:dyDescent="0.35">
      <c r="E14568" s="113" t="s">
        <v>10713</v>
      </c>
      <c r="F14568" s="113" t="s">
        <v>29993</v>
      </c>
      <c r="G14568" s="113" t="s">
        <v>47684</v>
      </c>
      <c r="H14568" s="113" t="s">
        <v>103208</v>
      </c>
      <c r="I14568" s="113" t="s">
        <v>87282</v>
      </c>
    </row>
    <row r="14569" spans="5:9" ht="14.5" x14ac:dyDescent="0.35">
      <c r="E14569" s="113" t="s">
        <v>10712</v>
      </c>
      <c r="F14569" s="113" t="s">
        <v>29992</v>
      </c>
      <c r="G14569" s="113" t="s">
        <v>47683</v>
      </c>
      <c r="H14569" s="113" t="s">
        <v>103207</v>
      </c>
      <c r="I14569" s="113" t="s">
        <v>87281</v>
      </c>
    </row>
    <row r="14570" spans="5:9" ht="14.5" x14ac:dyDescent="0.35">
      <c r="E14570" s="113" t="s">
        <v>10711</v>
      </c>
      <c r="F14570" s="113" t="s">
        <v>29991</v>
      </c>
      <c r="G14570" s="113" t="s">
        <v>47682</v>
      </c>
      <c r="H14570" s="113" t="s">
        <v>103206</v>
      </c>
      <c r="I14570" s="113" t="s">
        <v>87280</v>
      </c>
    </row>
    <row r="14571" spans="5:9" ht="14.5" x14ac:dyDescent="0.35">
      <c r="E14571" s="113" t="s">
        <v>10710</v>
      </c>
      <c r="F14571" s="113" t="s">
        <v>29990</v>
      </c>
      <c r="G14571" s="113" t="s">
        <v>47681</v>
      </c>
      <c r="H14571" s="113" t="s">
        <v>103205</v>
      </c>
      <c r="I14571" s="113" t="s">
        <v>87279</v>
      </c>
    </row>
    <row r="14572" spans="5:9" ht="14.5" x14ac:dyDescent="0.35">
      <c r="E14572" s="113" t="s">
        <v>114353</v>
      </c>
      <c r="F14572" s="113" t="s">
        <v>29989</v>
      </c>
      <c r="G14572" s="113" t="s">
        <v>47680</v>
      </c>
      <c r="H14572" s="113" t="s">
        <v>103204</v>
      </c>
      <c r="I14572" s="113" t="s">
        <v>87278</v>
      </c>
    </row>
    <row r="14573" spans="5:9" ht="14.5" x14ac:dyDescent="0.35">
      <c r="E14573" s="113" t="s">
        <v>10709</v>
      </c>
      <c r="F14573" s="113" t="s">
        <v>29988</v>
      </c>
      <c r="G14573" s="113" t="s">
        <v>47679</v>
      </c>
      <c r="H14573" s="113" t="s">
        <v>103203</v>
      </c>
      <c r="I14573" s="113" t="s">
        <v>87277</v>
      </c>
    </row>
    <row r="14574" spans="5:9" ht="14.5" x14ac:dyDescent="0.35">
      <c r="E14574" s="113" t="s">
        <v>10708</v>
      </c>
      <c r="F14574" s="113" t="s">
        <v>29987</v>
      </c>
      <c r="G14574" s="113" t="s">
        <v>47678</v>
      </c>
      <c r="H14574" s="113" t="s">
        <v>103202</v>
      </c>
      <c r="I14574" s="113" t="s">
        <v>87276</v>
      </c>
    </row>
    <row r="14575" spans="5:9" ht="14.5" x14ac:dyDescent="0.35">
      <c r="E14575" s="113" t="s">
        <v>10707</v>
      </c>
      <c r="F14575" s="113" t="s">
        <v>29986</v>
      </c>
      <c r="G14575" s="113" t="s">
        <v>47677</v>
      </c>
      <c r="H14575" s="113" t="s">
        <v>103201</v>
      </c>
      <c r="I14575" s="113" t="s">
        <v>87275</v>
      </c>
    </row>
    <row r="14576" spans="5:9" ht="14.5" x14ac:dyDescent="0.35">
      <c r="E14576" s="113" t="s">
        <v>10706</v>
      </c>
      <c r="F14576" s="113" t="s">
        <v>29985</v>
      </c>
      <c r="G14576" s="113" t="s">
        <v>47676</v>
      </c>
      <c r="H14576" s="113" t="s">
        <v>103200</v>
      </c>
      <c r="I14576" s="113" t="s">
        <v>87274</v>
      </c>
    </row>
    <row r="14577" spans="5:9" ht="14.5" x14ac:dyDescent="0.35">
      <c r="E14577" s="113" t="s">
        <v>107028</v>
      </c>
      <c r="F14577" s="113" t="s">
        <v>29984</v>
      </c>
      <c r="G14577" s="113" t="s">
        <v>47675</v>
      </c>
      <c r="H14577" s="113" t="s">
        <v>103199</v>
      </c>
      <c r="I14577" s="113" t="s">
        <v>87273</v>
      </c>
    </row>
    <row r="14578" spans="5:9" ht="14.5" x14ac:dyDescent="0.35">
      <c r="E14578" s="113" t="s">
        <v>10705</v>
      </c>
      <c r="F14578" s="113" t="s">
        <v>29983</v>
      </c>
      <c r="G14578" s="113" t="s">
        <v>47674</v>
      </c>
      <c r="H14578" s="113" t="s">
        <v>103198</v>
      </c>
      <c r="I14578" s="113" t="s">
        <v>87272</v>
      </c>
    </row>
    <row r="14579" spans="5:9" ht="14.5" x14ac:dyDescent="0.35">
      <c r="E14579" s="113" t="s">
        <v>10704</v>
      </c>
      <c r="F14579" s="113" t="s">
        <v>29982</v>
      </c>
      <c r="G14579" s="113" t="s">
        <v>47673</v>
      </c>
      <c r="H14579" s="113" t="s">
        <v>103197</v>
      </c>
      <c r="I14579" s="113" t="s">
        <v>87271</v>
      </c>
    </row>
    <row r="14580" spans="5:9" ht="14.5" x14ac:dyDescent="0.35">
      <c r="E14580" s="113" t="s">
        <v>138034</v>
      </c>
      <c r="F14580" s="113" t="s">
        <v>29981</v>
      </c>
      <c r="G14580" s="113" t="s">
        <v>47672</v>
      </c>
      <c r="H14580" s="113" t="s">
        <v>103196</v>
      </c>
      <c r="I14580" s="113" t="s">
        <v>87270</v>
      </c>
    </row>
    <row r="14581" spans="5:9" ht="14.5" x14ac:dyDescent="0.35">
      <c r="E14581" s="113" t="s">
        <v>49996</v>
      </c>
      <c r="F14581" s="113" t="s">
        <v>29980</v>
      </c>
      <c r="G14581" s="113" t="s">
        <v>47671</v>
      </c>
      <c r="H14581" s="113" t="s">
        <v>49664</v>
      </c>
      <c r="I14581" s="113" t="s">
        <v>87269</v>
      </c>
    </row>
    <row r="14582" spans="5:9" ht="14.5" x14ac:dyDescent="0.35">
      <c r="E14582" s="113" t="s">
        <v>10703</v>
      </c>
      <c r="F14582" s="113" t="s">
        <v>29979</v>
      </c>
      <c r="G14582" s="113" t="s">
        <v>47670</v>
      </c>
      <c r="H14582" s="113" t="s">
        <v>103195</v>
      </c>
      <c r="I14582" s="113" t="s">
        <v>87268</v>
      </c>
    </row>
    <row r="14583" spans="5:9" ht="14.5" x14ac:dyDescent="0.35">
      <c r="E14583" s="113" t="s">
        <v>121694</v>
      </c>
      <c r="F14583" s="113" t="s">
        <v>29978</v>
      </c>
      <c r="G14583" s="113" t="s">
        <v>47669</v>
      </c>
      <c r="H14583" s="113" t="s">
        <v>103194</v>
      </c>
      <c r="I14583" s="113" t="s">
        <v>87267</v>
      </c>
    </row>
    <row r="14584" spans="5:9" ht="14.5" x14ac:dyDescent="0.35">
      <c r="E14584" s="113" t="s">
        <v>10702</v>
      </c>
      <c r="F14584" s="113" t="s">
        <v>29977</v>
      </c>
      <c r="G14584" s="113" t="s">
        <v>47668</v>
      </c>
      <c r="H14584" s="113" t="s">
        <v>103193</v>
      </c>
      <c r="I14584" s="113" t="s">
        <v>87266</v>
      </c>
    </row>
    <row r="14585" spans="5:9" ht="14.5" x14ac:dyDescent="0.35">
      <c r="E14585" s="113" t="s">
        <v>10701</v>
      </c>
      <c r="F14585" s="113" t="s">
        <v>29976</v>
      </c>
      <c r="G14585" s="113" t="s">
        <v>47667</v>
      </c>
      <c r="H14585" s="113" t="s">
        <v>103192</v>
      </c>
      <c r="I14585" s="113" t="s">
        <v>87265</v>
      </c>
    </row>
    <row r="14586" spans="5:9" ht="14.5" x14ac:dyDescent="0.35">
      <c r="E14586" s="113" t="s">
        <v>107027</v>
      </c>
      <c r="F14586" s="113" t="s">
        <v>29975</v>
      </c>
      <c r="G14586" s="113" t="s">
        <v>47666</v>
      </c>
      <c r="H14586" s="113" t="s">
        <v>103191</v>
      </c>
      <c r="I14586" s="113" t="s">
        <v>87264</v>
      </c>
    </row>
    <row r="14587" spans="5:9" ht="14.5" x14ac:dyDescent="0.35">
      <c r="E14587" s="113" t="s">
        <v>10700</v>
      </c>
      <c r="F14587" s="113" t="s">
        <v>29974</v>
      </c>
      <c r="G14587" s="113" t="s">
        <v>47665</v>
      </c>
      <c r="H14587" s="113" t="s">
        <v>103190</v>
      </c>
      <c r="I14587" s="113" t="s">
        <v>87263</v>
      </c>
    </row>
    <row r="14588" spans="5:9" ht="14.5" x14ac:dyDescent="0.35">
      <c r="E14588" s="113" t="s">
        <v>10699</v>
      </c>
      <c r="F14588" s="113" t="s">
        <v>29973</v>
      </c>
      <c r="G14588" s="113" t="s">
        <v>47664</v>
      </c>
      <c r="H14588" s="113" t="s">
        <v>103189</v>
      </c>
      <c r="I14588" s="113" t="s">
        <v>87262</v>
      </c>
    </row>
    <row r="14589" spans="5:9" ht="14.5" x14ac:dyDescent="0.35">
      <c r="E14589" s="113" t="s">
        <v>10698</v>
      </c>
      <c r="F14589" s="113" t="s">
        <v>29972</v>
      </c>
      <c r="G14589" s="113" t="s">
        <v>47663</v>
      </c>
      <c r="H14589" s="113" t="s">
        <v>103188</v>
      </c>
      <c r="I14589" s="113" t="s">
        <v>87261</v>
      </c>
    </row>
    <row r="14590" spans="5:9" ht="14.5" x14ac:dyDescent="0.35">
      <c r="E14590" s="113" t="s">
        <v>107026</v>
      </c>
      <c r="F14590" s="113" t="s">
        <v>29971</v>
      </c>
      <c r="G14590" s="113" t="s">
        <v>47662</v>
      </c>
      <c r="H14590" s="113" t="s">
        <v>103187</v>
      </c>
      <c r="I14590" s="113" t="s">
        <v>87260</v>
      </c>
    </row>
    <row r="14591" spans="5:9" ht="14.5" x14ac:dyDescent="0.35">
      <c r="E14591" s="113" t="s">
        <v>10697</v>
      </c>
      <c r="F14591" s="113" t="s">
        <v>29970</v>
      </c>
      <c r="G14591" s="113" t="s">
        <v>47661</v>
      </c>
      <c r="H14591" s="113" t="s">
        <v>103186</v>
      </c>
      <c r="I14591" s="113" t="s">
        <v>87259</v>
      </c>
    </row>
    <row r="14592" spans="5:9" ht="14.5" x14ac:dyDescent="0.35">
      <c r="E14592" s="113" t="s">
        <v>140782</v>
      </c>
      <c r="F14592" s="113" t="s">
        <v>29969</v>
      </c>
      <c r="G14592" s="113" t="s">
        <v>47660</v>
      </c>
      <c r="H14592" s="113" t="s">
        <v>103185</v>
      </c>
      <c r="I14592" s="113" t="s">
        <v>87258</v>
      </c>
    </row>
    <row r="14593" spans="5:9" ht="14.5" x14ac:dyDescent="0.35">
      <c r="E14593" s="113" t="s">
        <v>10696</v>
      </c>
      <c r="F14593" s="113" t="s">
        <v>29968</v>
      </c>
      <c r="G14593" s="113" t="s">
        <v>47659</v>
      </c>
      <c r="H14593" s="113" t="s">
        <v>103184</v>
      </c>
      <c r="I14593" s="113" t="s">
        <v>87257</v>
      </c>
    </row>
    <row r="14594" spans="5:9" ht="14.5" x14ac:dyDescent="0.35">
      <c r="E14594" s="113" t="s">
        <v>10695</v>
      </c>
      <c r="F14594" s="113" t="s">
        <v>29967</v>
      </c>
      <c r="G14594" s="113" t="s">
        <v>47658</v>
      </c>
      <c r="H14594" s="113" t="s">
        <v>103183</v>
      </c>
      <c r="I14594" s="113" t="s">
        <v>87256</v>
      </c>
    </row>
    <row r="14595" spans="5:9" ht="14.5" x14ac:dyDescent="0.35">
      <c r="E14595" s="113" t="s">
        <v>10694</v>
      </c>
      <c r="F14595" s="113" t="s">
        <v>29966</v>
      </c>
      <c r="G14595" s="113" t="s">
        <v>47657</v>
      </c>
      <c r="H14595" s="113" t="s">
        <v>103182</v>
      </c>
      <c r="I14595" s="113" t="s">
        <v>87255</v>
      </c>
    </row>
    <row r="14596" spans="5:9" ht="14.5" x14ac:dyDescent="0.35">
      <c r="E14596" s="113" t="s">
        <v>10693</v>
      </c>
      <c r="F14596" s="113" t="s">
        <v>29965</v>
      </c>
      <c r="G14596" s="113" t="s">
        <v>47656</v>
      </c>
      <c r="H14596" s="113" t="s">
        <v>103181</v>
      </c>
      <c r="I14596" s="113" t="s">
        <v>87254</v>
      </c>
    </row>
    <row r="14597" spans="5:9" ht="14.5" x14ac:dyDescent="0.35">
      <c r="E14597" s="113" t="s">
        <v>10692</v>
      </c>
      <c r="F14597" s="113" t="s">
        <v>29964</v>
      </c>
      <c r="G14597" s="113" t="s">
        <v>47655</v>
      </c>
      <c r="H14597" s="113" t="s">
        <v>103180</v>
      </c>
      <c r="I14597" s="113" t="s">
        <v>87253</v>
      </c>
    </row>
    <row r="14598" spans="5:9" ht="14.5" x14ac:dyDescent="0.35">
      <c r="E14598" s="113" t="s">
        <v>10691</v>
      </c>
      <c r="F14598" s="113" t="s">
        <v>29963</v>
      </c>
      <c r="G14598" s="113" t="s">
        <v>47654</v>
      </c>
      <c r="H14598" s="113" t="s">
        <v>103179</v>
      </c>
      <c r="I14598" s="113" t="s">
        <v>87252</v>
      </c>
    </row>
    <row r="14599" spans="5:9" ht="14.5" x14ac:dyDescent="0.35">
      <c r="E14599" s="113" t="s">
        <v>10690</v>
      </c>
      <c r="F14599" s="113" t="s">
        <v>29962</v>
      </c>
      <c r="G14599" s="113" t="s">
        <v>47653</v>
      </c>
      <c r="H14599" s="113" t="s">
        <v>103178</v>
      </c>
      <c r="I14599" s="113" t="s">
        <v>87251</v>
      </c>
    </row>
    <row r="14600" spans="5:9" ht="14.5" x14ac:dyDescent="0.35">
      <c r="E14600" s="113" t="s">
        <v>10689</v>
      </c>
      <c r="F14600" s="113" t="s">
        <v>29961</v>
      </c>
      <c r="G14600" s="113" t="s">
        <v>47652</v>
      </c>
      <c r="H14600" s="113" t="s">
        <v>103177</v>
      </c>
      <c r="I14600" s="113" t="s">
        <v>87250</v>
      </c>
    </row>
    <row r="14601" spans="5:9" ht="14.5" x14ac:dyDescent="0.35">
      <c r="E14601" s="113" t="s">
        <v>10688</v>
      </c>
      <c r="F14601" s="113" t="s">
        <v>29960</v>
      </c>
      <c r="G14601" s="113" t="s">
        <v>47651</v>
      </c>
      <c r="H14601" s="113" t="s">
        <v>103176</v>
      </c>
      <c r="I14601" s="113" t="s">
        <v>87249</v>
      </c>
    </row>
    <row r="14602" spans="5:9" ht="14.5" x14ac:dyDescent="0.35">
      <c r="E14602" s="113" t="s">
        <v>10687</v>
      </c>
      <c r="F14602" s="113" t="s">
        <v>29959</v>
      </c>
      <c r="G14602" s="113" t="s">
        <v>47650</v>
      </c>
      <c r="H14602" s="113" t="s">
        <v>103175</v>
      </c>
      <c r="I14602" s="113" t="s">
        <v>87248</v>
      </c>
    </row>
    <row r="14603" spans="5:9" ht="14.5" x14ac:dyDescent="0.35">
      <c r="E14603" s="113" t="s">
        <v>10686</v>
      </c>
      <c r="F14603" s="113" t="s">
        <v>29958</v>
      </c>
      <c r="G14603" s="113" t="s">
        <v>47649</v>
      </c>
      <c r="H14603" s="113" t="s">
        <v>103174</v>
      </c>
      <c r="I14603" s="113" t="s">
        <v>87247</v>
      </c>
    </row>
    <row r="14604" spans="5:9" ht="14.5" x14ac:dyDescent="0.35">
      <c r="E14604" s="113" t="s">
        <v>10685</v>
      </c>
      <c r="F14604" s="113" t="s">
        <v>29957</v>
      </c>
      <c r="G14604" s="113" t="s">
        <v>47648</v>
      </c>
      <c r="H14604" s="113" t="s">
        <v>103173</v>
      </c>
      <c r="I14604" s="113" t="s">
        <v>87246</v>
      </c>
    </row>
    <row r="14605" spans="5:9" ht="14.5" x14ac:dyDescent="0.35">
      <c r="E14605" s="113" t="s">
        <v>10684</v>
      </c>
      <c r="F14605" s="113" t="s">
        <v>29956</v>
      </c>
      <c r="G14605" s="113" t="s">
        <v>47647</v>
      </c>
      <c r="H14605" s="113" t="s">
        <v>103172</v>
      </c>
      <c r="I14605" s="113" t="s">
        <v>87245</v>
      </c>
    </row>
    <row r="14606" spans="5:9" ht="14.5" x14ac:dyDescent="0.35">
      <c r="E14606" s="113" t="s">
        <v>10683</v>
      </c>
      <c r="F14606" s="113" t="s">
        <v>29955</v>
      </c>
      <c r="G14606" s="113" t="s">
        <v>47646</v>
      </c>
      <c r="H14606" s="113" t="s">
        <v>103171</v>
      </c>
      <c r="I14606" s="113" t="s">
        <v>87244</v>
      </c>
    </row>
    <row r="14607" spans="5:9" ht="14.5" x14ac:dyDescent="0.35">
      <c r="E14607" s="113" t="s">
        <v>10682</v>
      </c>
      <c r="F14607" s="113" t="s">
        <v>29954</v>
      </c>
      <c r="G14607" s="113" t="s">
        <v>47645</v>
      </c>
      <c r="H14607" s="113" t="s">
        <v>103170</v>
      </c>
      <c r="I14607" s="113" t="s">
        <v>87243</v>
      </c>
    </row>
    <row r="14608" spans="5:9" ht="14.5" x14ac:dyDescent="0.35">
      <c r="E14608" s="113" t="s">
        <v>10681</v>
      </c>
      <c r="F14608" s="113" t="s">
        <v>29953</v>
      </c>
      <c r="G14608" s="113" t="s">
        <v>47644</v>
      </c>
      <c r="H14608" s="113" t="s">
        <v>103169</v>
      </c>
      <c r="I14608" s="113" t="s">
        <v>87242</v>
      </c>
    </row>
    <row r="14609" spans="5:9" ht="14.5" x14ac:dyDescent="0.35">
      <c r="E14609" s="113" t="s">
        <v>10680</v>
      </c>
      <c r="F14609" s="113" t="s">
        <v>29952</v>
      </c>
      <c r="G14609" s="113" t="s">
        <v>47643</v>
      </c>
      <c r="H14609" s="113" t="s">
        <v>103168</v>
      </c>
      <c r="I14609" s="113" t="s">
        <v>87241</v>
      </c>
    </row>
    <row r="14610" spans="5:9" ht="14.5" x14ac:dyDescent="0.35">
      <c r="E14610" s="113" t="s">
        <v>10679</v>
      </c>
      <c r="F14610" s="113" t="s">
        <v>29951</v>
      </c>
      <c r="G14610" s="113" t="s">
        <v>47642</v>
      </c>
      <c r="H14610" s="113" t="s">
        <v>103167</v>
      </c>
      <c r="I14610" s="113" t="s">
        <v>87240</v>
      </c>
    </row>
    <row r="14611" spans="5:9" ht="14.5" x14ac:dyDescent="0.35">
      <c r="E14611" s="113" t="s">
        <v>10678</v>
      </c>
      <c r="F14611" s="113" t="s">
        <v>29950</v>
      </c>
      <c r="G14611" s="113" t="s">
        <v>47641</v>
      </c>
      <c r="H14611" s="113" t="s">
        <v>103166</v>
      </c>
      <c r="I14611" s="113" t="s">
        <v>87239</v>
      </c>
    </row>
    <row r="14612" spans="5:9" ht="14.5" x14ac:dyDescent="0.35">
      <c r="E14612" s="113" t="s">
        <v>10677</v>
      </c>
      <c r="F14612" s="113" t="s">
        <v>29949</v>
      </c>
      <c r="G14612" s="113" t="s">
        <v>47640</v>
      </c>
      <c r="H14612" s="113" t="s">
        <v>103165</v>
      </c>
      <c r="I14612" s="113" t="s">
        <v>87238</v>
      </c>
    </row>
    <row r="14613" spans="5:9" ht="14.5" x14ac:dyDescent="0.35">
      <c r="E14613" s="113" t="s">
        <v>10676</v>
      </c>
      <c r="F14613" s="113" t="s">
        <v>29948</v>
      </c>
      <c r="G14613" s="113" t="s">
        <v>47639</v>
      </c>
      <c r="H14613" s="113" t="s">
        <v>103164</v>
      </c>
      <c r="I14613" s="113" t="s">
        <v>87237</v>
      </c>
    </row>
    <row r="14614" spans="5:9" ht="14.5" x14ac:dyDescent="0.35">
      <c r="E14614" s="113" t="s">
        <v>10675</v>
      </c>
      <c r="F14614" s="113" t="s">
        <v>29947</v>
      </c>
      <c r="G14614" s="113" t="s">
        <v>47638</v>
      </c>
      <c r="H14614" s="113" t="s">
        <v>103163</v>
      </c>
      <c r="I14614" s="113" t="s">
        <v>87236</v>
      </c>
    </row>
    <row r="14615" spans="5:9" ht="14.5" x14ac:dyDescent="0.35">
      <c r="E14615" s="113" t="s">
        <v>10674</v>
      </c>
      <c r="F14615" s="113" t="s">
        <v>29946</v>
      </c>
      <c r="G14615" s="113" t="s">
        <v>47637</v>
      </c>
      <c r="H14615" s="113" t="s">
        <v>103162</v>
      </c>
      <c r="I14615" s="113" t="s">
        <v>87235</v>
      </c>
    </row>
    <row r="14616" spans="5:9" ht="14.5" x14ac:dyDescent="0.35">
      <c r="E14616" s="113" t="s">
        <v>10673</v>
      </c>
      <c r="F14616" s="113" t="s">
        <v>29945</v>
      </c>
      <c r="G14616" s="113" t="s">
        <v>47636</v>
      </c>
      <c r="H14616" s="113" t="s">
        <v>103161</v>
      </c>
      <c r="I14616" s="113" t="s">
        <v>87234</v>
      </c>
    </row>
    <row r="14617" spans="5:9" ht="14.5" x14ac:dyDescent="0.35">
      <c r="E14617" s="113" t="s">
        <v>10672</v>
      </c>
      <c r="F14617" s="113" t="s">
        <v>29944</v>
      </c>
      <c r="G14617" s="113" t="s">
        <v>47635</v>
      </c>
      <c r="H14617" s="113" t="s">
        <v>103160</v>
      </c>
      <c r="I14617" s="113" t="s">
        <v>87233</v>
      </c>
    </row>
    <row r="14618" spans="5:9" ht="14.5" x14ac:dyDescent="0.35">
      <c r="E14618" s="113" t="s">
        <v>10671</v>
      </c>
      <c r="F14618" s="113" t="s">
        <v>29943</v>
      </c>
      <c r="G14618" s="113" t="s">
        <v>47634</v>
      </c>
      <c r="H14618" s="113" t="s">
        <v>103159</v>
      </c>
      <c r="I14618" s="113" t="s">
        <v>87232</v>
      </c>
    </row>
    <row r="14619" spans="5:9" ht="14.5" x14ac:dyDescent="0.35">
      <c r="E14619" s="113" t="s">
        <v>10670</v>
      </c>
      <c r="F14619" s="113" t="s">
        <v>29942</v>
      </c>
      <c r="G14619" s="113" t="s">
        <v>47633</v>
      </c>
      <c r="H14619" s="113" t="s">
        <v>103158</v>
      </c>
      <c r="I14619" s="113" t="s">
        <v>87231</v>
      </c>
    </row>
    <row r="14620" spans="5:9" ht="14.5" x14ac:dyDescent="0.35">
      <c r="E14620" s="113" t="s">
        <v>10669</v>
      </c>
      <c r="F14620" s="113" t="s">
        <v>29941</v>
      </c>
      <c r="G14620" s="113" t="s">
        <v>47632</v>
      </c>
      <c r="H14620" s="113" t="s">
        <v>103157</v>
      </c>
      <c r="I14620" s="113" t="s">
        <v>87230</v>
      </c>
    </row>
    <row r="14621" spans="5:9" ht="14.5" x14ac:dyDescent="0.35">
      <c r="E14621" s="113" t="s">
        <v>10668</v>
      </c>
      <c r="F14621" s="113" t="s">
        <v>29940</v>
      </c>
      <c r="G14621" s="113" t="s">
        <v>47631</v>
      </c>
      <c r="H14621" s="113" t="s">
        <v>103156</v>
      </c>
      <c r="I14621" s="113" t="s">
        <v>87229</v>
      </c>
    </row>
    <row r="14622" spans="5:9" ht="14.5" x14ac:dyDescent="0.35">
      <c r="E14622" s="113" t="s">
        <v>10667</v>
      </c>
      <c r="F14622" s="113" t="s">
        <v>29939</v>
      </c>
      <c r="G14622" s="113" t="s">
        <v>47630</v>
      </c>
      <c r="H14622" s="113" t="s">
        <v>103155</v>
      </c>
      <c r="I14622" s="113" t="s">
        <v>87228</v>
      </c>
    </row>
    <row r="14623" spans="5:9" ht="14.5" x14ac:dyDescent="0.35">
      <c r="E14623" s="113" t="s">
        <v>10666</v>
      </c>
      <c r="F14623" s="113" t="s">
        <v>29938</v>
      </c>
      <c r="G14623" s="113" t="s">
        <v>47629</v>
      </c>
      <c r="H14623" s="113" t="s">
        <v>103154</v>
      </c>
      <c r="I14623" s="113" t="s">
        <v>87227</v>
      </c>
    </row>
    <row r="14624" spans="5:9" ht="14.5" x14ac:dyDescent="0.35">
      <c r="E14624" s="113" t="s">
        <v>117293</v>
      </c>
      <c r="F14624" s="113" t="s">
        <v>29937</v>
      </c>
      <c r="G14624" s="113" t="s">
        <v>47628</v>
      </c>
      <c r="H14624" s="113" t="s">
        <v>103153</v>
      </c>
      <c r="I14624" s="113" t="s">
        <v>87226</v>
      </c>
    </row>
    <row r="14625" spans="5:9" ht="14.5" x14ac:dyDescent="0.35">
      <c r="E14625" s="113" t="s">
        <v>10665</v>
      </c>
      <c r="F14625" s="113" t="s">
        <v>29936</v>
      </c>
      <c r="G14625" s="113" t="s">
        <v>47627</v>
      </c>
      <c r="H14625" s="113" t="s">
        <v>103152</v>
      </c>
      <c r="I14625" s="113" t="s">
        <v>87225</v>
      </c>
    </row>
    <row r="14626" spans="5:9" ht="14.5" x14ac:dyDescent="0.35">
      <c r="E14626" s="113" t="s">
        <v>10664</v>
      </c>
      <c r="F14626" s="113" t="s">
        <v>29935</v>
      </c>
      <c r="G14626" s="113" t="s">
        <v>47626</v>
      </c>
      <c r="H14626" s="113" t="s">
        <v>103151</v>
      </c>
      <c r="I14626" s="113" t="s">
        <v>87224</v>
      </c>
    </row>
    <row r="14627" spans="5:9" ht="14.5" x14ac:dyDescent="0.35">
      <c r="E14627" s="113" t="s">
        <v>107025</v>
      </c>
      <c r="F14627" s="113" t="s">
        <v>29934</v>
      </c>
      <c r="G14627" s="113" t="s">
        <v>47625</v>
      </c>
      <c r="H14627" s="113" t="s">
        <v>103150</v>
      </c>
      <c r="I14627" s="113" t="s">
        <v>87223</v>
      </c>
    </row>
    <row r="14628" spans="5:9" ht="14.5" x14ac:dyDescent="0.35">
      <c r="E14628" s="113" t="s">
        <v>10663</v>
      </c>
      <c r="F14628" s="113" t="s">
        <v>29933</v>
      </c>
      <c r="G14628" s="113" t="s">
        <v>47624</v>
      </c>
      <c r="H14628" s="113" t="s">
        <v>103149</v>
      </c>
      <c r="I14628" s="113" t="s">
        <v>87222</v>
      </c>
    </row>
    <row r="14629" spans="5:9" ht="14.5" x14ac:dyDescent="0.35">
      <c r="E14629" s="113" t="s">
        <v>10662</v>
      </c>
      <c r="F14629" s="113" t="s">
        <v>29932</v>
      </c>
      <c r="G14629" s="113" t="s">
        <v>47623</v>
      </c>
      <c r="H14629" s="113" t="s">
        <v>103148</v>
      </c>
      <c r="I14629" s="113" t="s">
        <v>87221</v>
      </c>
    </row>
    <row r="14630" spans="5:9" ht="14.5" x14ac:dyDescent="0.35">
      <c r="E14630" s="113" t="s">
        <v>10661</v>
      </c>
      <c r="F14630" s="113" t="s">
        <v>29931</v>
      </c>
      <c r="G14630" s="113" t="s">
        <v>47622</v>
      </c>
      <c r="H14630" s="113" t="s">
        <v>103147</v>
      </c>
      <c r="I14630" s="113" t="s">
        <v>87220</v>
      </c>
    </row>
    <row r="14631" spans="5:9" ht="14.5" x14ac:dyDescent="0.35">
      <c r="E14631" s="113" t="s">
        <v>10660</v>
      </c>
      <c r="F14631" s="113" t="s">
        <v>29930</v>
      </c>
      <c r="G14631" s="113" t="s">
        <v>47621</v>
      </c>
      <c r="H14631" s="113" t="s">
        <v>103146</v>
      </c>
      <c r="I14631" s="113" t="s">
        <v>87219</v>
      </c>
    </row>
    <row r="14632" spans="5:9" ht="14.5" x14ac:dyDescent="0.35">
      <c r="E14632" s="113" t="s">
        <v>10659</v>
      </c>
      <c r="F14632" s="113" t="s">
        <v>29929</v>
      </c>
      <c r="G14632" s="113" t="s">
        <v>47620</v>
      </c>
      <c r="H14632" s="113" t="s">
        <v>103145</v>
      </c>
      <c r="I14632" s="113" t="s">
        <v>87218</v>
      </c>
    </row>
    <row r="14633" spans="5:9" ht="14.5" x14ac:dyDescent="0.35">
      <c r="E14633" s="113" t="s">
        <v>10658</v>
      </c>
      <c r="F14633" s="113" t="s">
        <v>29928</v>
      </c>
      <c r="G14633" s="113" t="s">
        <v>47619</v>
      </c>
      <c r="H14633" s="113" t="s">
        <v>49663</v>
      </c>
      <c r="I14633" s="113" t="s">
        <v>87217</v>
      </c>
    </row>
    <row r="14634" spans="5:9" ht="14.5" x14ac:dyDescent="0.35">
      <c r="E14634" s="113" t="s">
        <v>10657</v>
      </c>
      <c r="F14634" s="113" t="s">
        <v>29927</v>
      </c>
      <c r="G14634" s="113" t="s">
        <v>47618</v>
      </c>
      <c r="H14634" s="113" t="s">
        <v>103144</v>
      </c>
      <c r="I14634" s="113" t="s">
        <v>87216</v>
      </c>
    </row>
    <row r="14635" spans="5:9" ht="14.5" x14ac:dyDescent="0.35">
      <c r="E14635" s="113" t="s">
        <v>10656</v>
      </c>
      <c r="F14635" s="113" t="s">
        <v>29926</v>
      </c>
      <c r="G14635" s="113" t="s">
        <v>47617</v>
      </c>
      <c r="H14635" s="113" t="s">
        <v>103143</v>
      </c>
      <c r="I14635" s="113" t="s">
        <v>87215</v>
      </c>
    </row>
    <row r="14636" spans="5:9" ht="14.5" x14ac:dyDescent="0.35">
      <c r="E14636" s="113" t="s">
        <v>10655</v>
      </c>
      <c r="F14636" s="113" t="s">
        <v>29925</v>
      </c>
      <c r="G14636" s="113" t="s">
        <v>47616</v>
      </c>
      <c r="H14636" s="113" t="s">
        <v>103142</v>
      </c>
      <c r="I14636" s="113" t="s">
        <v>87214</v>
      </c>
    </row>
    <row r="14637" spans="5:9" ht="14.5" x14ac:dyDescent="0.35">
      <c r="E14637" s="113" t="s">
        <v>10654</v>
      </c>
      <c r="F14637" s="113" t="s">
        <v>29924</v>
      </c>
      <c r="G14637" s="113" t="s">
        <v>47615</v>
      </c>
      <c r="H14637" s="113" t="s">
        <v>103141</v>
      </c>
      <c r="I14637" s="113" t="s">
        <v>87213</v>
      </c>
    </row>
    <row r="14638" spans="5:9" ht="14.5" x14ac:dyDescent="0.35">
      <c r="E14638" s="113" t="s">
        <v>121693</v>
      </c>
      <c r="F14638" s="113" t="s">
        <v>29923</v>
      </c>
      <c r="G14638" s="113" t="s">
        <v>47614</v>
      </c>
      <c r="H14638" s="113" t="s">
        <v>103140</v>
      </c>
      <c r="I14638" s="113" t="s">
        <v>87212</v>
      </c>
    </row>
    <row r="14639" spans="5:9" ht="14.5" x14ac:dyDescent="0.35">
      <c r="E14639" s="113" t="s">
        <v>10653</v>
      </c>
      <c r="F14639" s="113" t="s">
        <v>29922</v>
      </c>
      <c r="G14639" s="113" t="s">
        <v>47613</v>
      </c>
      <c r="H14639" s="113" t="s">
        <v>103139</v>
      </c>
      <c r="I14639" s="113" t="s">
        <v>87211</v>
      </c>
    </row>
    <row r="14640" spans="5:9" ht="14.5" x14ac:dyDescent="0.35">
      <c r="E14640" s="113" t="s">
        <v>10652</v>
      </c>
      <c r="F14640" s="113" t="s">
        <v>29921</v>
      </c>
      <c r="G14640" s="113" t="s">
        <v>47612</v>
      </c>
      <c r="H14640" s="113" t="s">
        <v>103138</v>
      </c>
      <c r="I14640" s="113" t="s">
        <v>87210</v>
      </c>
    </row>
    <row r="14641" spans="5:9" ht="14.5" x14ac:dyDescent="0.35">
      <c r="E14641" s="113" t="s">
        <v>121692</v>
      </c>
      <c r="F14641" s="113" t="s">
        <v>29920</v>
      </c>
      <c r="G14641" s="113" t="s">
        <v>47611</v>
      </c>
      <c r="H14641" s="113" t="s">
        <v>103137</v>
      </c>
      <c r="I14641" s="113" t="s">
        <v>87209</v>
      </c>
    </row>
    <row r="14642" spans="5:9" ht="14.5" x14ac:dyDescent="0.35">
      <c r="E14642" s="113" t="s">
        <v>10651</v>
      </c>
      <c r="F14642" s="113" t="s">
        <v>29919</v>
      </c>
      <c r="G14642" s="113" t="s">
        <v>47610</v>
      </c>
      <c r="H14642" s="113" t="s">
        <v>103136</v>
      </c>
      <c r="I14642" s="113" t="s">
        <v>87208</v>
      </c>
    </row>
    <row r="14643" spans="5:9" ht="14.5" x14ac:dyDescent="0.35">
      <c r="E14643" s="113" t="s">
        <v>10650</v>
      </c>
      <c r="F14643" s="113" t="s">
        <v>29918</v>
      </c>
      <c r="G14643" s="113" t="s">
        <v>47609</v>
      </c>
      <c r="H14643" s="113" t="s">
        <v>103135</v>
      </c>
      <c r="I14643" s="113" t="s">
        <v>87207</v>
      </c>
    </row>
    <row r="14644" spans="5:9" ht="14.5" x14ac:dyDescent="0.35">
      <c r="E14644" s="113" t="s">
        <v>10649</v>
      </c>
      <c r="F14644" s="113" t="s">
        <v>29917</v>
      </c>
      <c r="G14644" s="113" t="s">
        <v>47608</v>
      </c>
      <c r="H14644" s="113" t="s">
        <v>103134</v>
      </c>
      <c r="I14644" s="113" t="s">
        <v>87206</v>
      </c>
    </row>
    <row r="14645" spans="5:9" ht="14.5" x14ac:dyDescent="0.35">
      <c r="E14645" s="113" t="s">
        <v>10648</v>
      </c>
      <c r="F14645" s="113" t="s">
        <v>29916</v>
      </c>
      <c r="G14645" s="113" t="s">
        <v>47607</v>
      </c>
      <c r="H14645" s="113" t="s">
        <v>103133</v>
      </c>
      <c r="I14645" s="113" t="s">
        <v>87205</v>
      </c>
    </row>
    <row r="14646" spans="5:9" ht="14.5" x14ac:dyDescent="0.35">
      <c r="E14646" s="113" t="s">
        <v>121691</v>
      </c>
      <c r="F14646" s="113" t="s">
        <v>29915</v>
      </c>
      <c r="G14646" s="113" t="s">
        <v>47606</v>
      </c>
      <c r="H14646" s="113" t="s">
        <v>103132</v>
      </c>
      <c r="I14646" s="113" t="s">
        <v>87204</v>
      </c>
    </row>
    <row r="14647" spans="5:9" ht="14.5" x14ac:dyDescent="0.35">
      <c r="E14647" s="113" t="s">
        <v>10647</v>
      </c>
      <c r="F14647" s="113" t="s">
        <v>29914</v>
      </c>
      <c r="G14647" s="113" t="s">
        <v>47605</v>
      </c>
      <c r="H14647" s="113" t="s">
        <v>103131</v>
      </c>
      <c r="I14647" s="113" t="s">
        <v>87203</v>
      </c>
    </row>
    <row r="14648" spans="5:9" ht="14.5" x14ac:dyDescent="0.35">
      <c r="E14648" s="113" t="s">
        <v>10646</v>
      </c>
      <c r="F14648" s="113" t="s">
        <v>29913</v>
      </c>
      <c r="G14648" s="113" t="s">
        <v>47604</v>
      </c>
      <c r="H14648" s="113" t="s">
        <v>103130</v>
      </c>
      <c r="I14648" s="113" t="s">
        <v>87202</v>
      </c>
    </row>
    <row r="14649" spans="5:9" ht="14.5" x14ac:dyDescent="0.35">
      <c r="E14649" s="113" t="s">
        <v>10645</v>
      </c>
      <c r="F14649" s="113" t="s">
        <v>29912</v>
      </c>
      <c r="G14649" s="113" t="s">
        <v>47603</v>
      </c>
      <c r="H14649" s="113" t="s">
        <v>103129</v>
      </c>
      <c r="I14649" s="113" t="s">
        <v>87201</v>
      </c>
    </row>
    <row r="14650" spans="5:9" ht="14.5" x14ac:dyDescent="0.35">
      <c r="E14650" s="113" t="s">
        <v>10644</v>
      </c>
      <c r="F14650" s="113" t="s">
        <v>29911</v>
      </c>
      <c r="G14650" s="113" t="s">
        <v>47602</v>
      </c>
      <c r="H14650" s="113" t="s">
        <v>103128</v>
      </c>
      <c r="I14650" s="113" t="s">
        <v>87200</v>
      </c>
    </row>
    <row r="14651" spans="5:9" ht="14.5" x14ac:dyDescent="0.35">
      <c r="E14651" s="113" t="s">
        <v>10643</v>
      </c>
      <c r="F14651" s="113" t="s">
        <v>29910</v>
      </c>
      <c r="G14651" s="113" t="s">
        <v>47601</v>
      </c>
      <c r="H14651" s="113" t="s">
        <v>49662</v>
      </c>
      <c r="I14651" s="113" t="s">
        <v>87199</v>
      </c>
    </row>
    <row r="14652" spans="5:9" ht="14.5" x14ac:dyDescent="0.35">
      <c r="E14652" s="113" t="s">
        <v>10642</v>
      </c>
      <c r="F14652" s="113" t="s">
        <v>29909</v>
      </c>
      <c r="G14652" s="113" t="s">
        <v>47600</v>
      </c>
      <c r="H14652" s="113" t="s">
        <v>49429</v>
      </c>
      <c r="I14652" s="113" t="s">
        <v>87198</v>
      </c>
    </row>
    <row r="14653" spans="5:9" ht="14.5" x14ac:dyDescent="0.35">
      <c r="E14653" s="113" t="s">
        <v>10641</v>
      </c>
      <c r="F14653" s="113" t="s">
        <v>29908</v>
      </c>
      <c r="G14653" s="113" t="s">
        <v>47599</v>
      </c>
      <c r="H14653" s="113" t="s">
        <v>130665</v>
      </c>
      <c r="I14653" s="113" t="s">
        <v>87197</v>
      </c>
    </row>
    <row r="14654" spans="5:9" ht="14.5" x14ac:dyDescent="0.35">
      <c r="E14654" s="113" t="s">
        <v>10640</v>
      </c>
      <c r="F14654" s="113" t="s">
        <v>29907</v>
      </c>
      <c r="G14654" s="113" t="s">
        <v>47598</v>
      </c>
      <c r="H14654" s="113" t="s">
        <v>49578</v>
      </c>
      <c r="I14654" s="113" t="s">
        <v>87196</v>
      </c>
    </row>
    <row r="14655" spans="5:9" ht="14.5" x14ac:dyDescent="0.35">
      <c r="E14655" s="113" t="s">
        <v>10639</v>
      </c>
      <c r="F14655" s="113" t="s">
        <v>29906</v>
      </c>
      <c r="G14655" s="113" t="s">
        <v>47597</v>
      </c>
      <c r="H14655" s="113" t="s">
        <v>140783</v>
      </c>
      <c r="I14655" s="113" t="s">
        <v>87195</v>
      </c>
    </row>
    <row r="14656" spans="5:9" ht="14.5" x14ac:dyDescent="0.35">
      <c r="E14656" s="113" t="s">
        <v>10638</v>
      </c>
      <c r="F14656" s="113" t="s">
        <v>29905</v>
      </c>
      <c r="G14656" s="113" t="s">
        <v>47596</v>
      </c>
      <c r="H14656" s="113" t="s">
        <v>140784</v>
      </c>
      <c r="I14656" s="113" t="s">
        <v>87194</v>
      </c>
    </row>
    <row r="14657" spans="5:9" ht="14.5" x14ac:dyDescent="0.35">
      <c r="E14657" s="113" t="s">
        <v>10637</v>
      </c>
      <c r="F14657" s="113" t="s">
        <v>29904</v>
      </c>
      <c r="G14657" s="113" t="s">
        <v>47595</v>
      </c>
      <c r="H14657" s="113" t="s">
        <v>126160</v>
      </c>
      <c r="I14657" s="113" t="s">
        <v>87193</v>
      </c>
    </row>
    <row r="14658" spans="5:9" ht="14.5" x14ac:dyDescent="0.35">
      <c r="E14658" s="113" t="s">
        <v>10636</v>
      </c>
      <c r="F14658" s="113" t="s">
        <v>29903</v>
      </c>
      <c r="G14658" s="113" t="s">
        <v>47594</v>
      </c>
      <c r="H14658" s="113" t="s">
        <v>127948</v>
      </c>
      <c r="I14658" s="113" t="s">
        <v>87192</v>
      </c>
    </row>
    <row r="14659" spans="5:9" ht="14.5" x14ac:dyDescent="0.35">
      <c r="E14659" s="113" t="s">
        <v>128352</v>
      </c>
      <c r="F14659" s="113" t="s">
        <v>29902</v>
      </c>
      <c r="G14659" s="113" t="s">
        <v>47593</v>
      </c>
      <c r="H14659" s="113" t="s">
        <v>120195</v>
      </c>
      <c r="I14659" s="113" t="s">
        <v>87191</v>
      </c>
    </row>
    <row r="14660" spans="5:9" ht="14.5" x14ac:dyDescent="0.35">
      <c r="E14660" s="113" t="s">
        <v>10635</v>
      </c>
      <c r="F14660" s="113" t="s">
        <v>29901</v>
      </c>
      <c r="G14660" s="113" t="s">
        <v>47592</v>
      </c>
      <c r="H14660" s="113" t="s">
        <v>120194</v>
      </c>
      <c r="I14660" s="113" t="s">
        <v>87190</v>
      </c>
    </row>
    <row r="14661" spans="5:9" ht="14.5" x14ac:dyDescent="0.35">
      <c r="E14661" s="113" t="s">
        <v>10634</v>
      </c>
      <c r="F14661" s="113" t="s">
        <v>29900</v>
      </c>
      <c r="G14661" s="113" t="s">
        <v>47591</v>
      </c>
      <c r="H14661" s="113" t="s">
        <v>120193</v>
      </c>
      <c r="I14661" s="113" t="s">
        <v>87189</v>
      </c>
    </row>
    <row r="14662" spans="5:9" ht="14.5" x14ac:dyDescent="0.35">
      <c r="E14662" s="113" t="s">
        <v>10633</v>
      </c>
      <c r="F14662" s="113" t="s">
        <v>29899</v>
      </c>
      <c r="G14662" s="113" t="s">
        <v>47590</v>
      </c>
      <c r="H14662" s="113" t="s">
        <v>120192</v>
      </c>
      <c r="I14662" s="113" t="s">
        <v>87188</v>
      </c>
    </row>
    <row r="14663" spans="5:9" ht="14.5" x14ac:dyDescent="0.35">
      <c r="E14663" s="113" t="s">
        <v>10632</v>
      </c>
      <c r="F14663" s="113" t="s">
        <v>29898</v>
      </c>
      <c r="G14663" s="113" t="s">
        <v>47589</v>
      </c>
      <c r="H14663" s="113" t="s">
        <v>120191</v>
      </c>
      <c r="I14663" s="113" t="s">
        <v>87187</v>
      </c>
    </row>
    <row r="14664" spans="5:9" ht="14.5" x14ac:dyDescent="0.35">
      <c r="E14664" s="113" t="s">
        <v>114352</v>
      </c>
      <c r="F14664" s="113" t="s">
        <v>29897</v>
      </c>
      <c r="G14664" s="113" t="s">
        <v>47588</v>
      </c>
      <c r="H14664" s="113" t="s">
        <v>120190</v>
      </c>
      <c r="I14664" s="113" t="s">
        <v>87186</v>
      </c>
    </row>
    <row r="14665" spans="5:9" ht="14.5" x14ac:dyDescent="0.35">
      <c r="E14665" s="113" t="s">
        <v>120362</v>
      </c>
      <c r="F14665" s="113" t="s">
        <v>29896</v>
      </c>
      <c r="G14665" s="113" t="s">
        <v>47587</v>
      </c>
      <c r="H14665" s="113" t="s">
        <v>120189</v>
      </c>
      <c r="I14665" s="113" t="s">
        <v>87185</v>
      </c>
    </row>
    <row r="14666" spans="5:9" ht="14.5" x14ac:dyDescent="0.35">
      <c r="E14666" s="113" t="s">
        <v>10631</v>
      </c>
      <c r="F14666" s="113" t="s">
        <v>29895</v>
      </c>
      <c r="G14666" s="113" t="s">
        <v>47586</v>
      </c>
      <c r="H14666" s="113" t="s">
        <v>120188</v>
      </c>
      <c r="I14666" s="113" t="s">
        <v>87184</v>
      </c>
    </row>
    <row r="14667" spans="5:9" ht="14.5" x14ac:dyDescent="0.35">
      <c r="E14667" s="113" t="s">
        <v>10630</v>
      </c>
      <c r="F14667" s="113" t="s">
        <v>29894</v>
      </c>
      <c r="G14667" s="113" t="s">
        <v>47585</v>
      </c>
      <c r="H14667" s="113" t="s">
        <v>120187</v>
      </c>
      <c r="I14667" s="113" t="s">
        <v>87183</v>
      </c>
    </row>
    <row r="14668" spans="5:9" ht="14.5" x14ac:dyDescent="0.35">
      <c r="E14668" s="113" t="s">
        <v>140785</v>
      </c>
      <c r="F14668" s="113" t="s">
        <v>29893</v>
      </c>
      <c r="G14668" s="113" t="s">
        <v>47584</v>
      </c>
      <c r="H14668" s="113" t="s">
        <v>120186</v>
      </c>
      <c r="I14668" s="113" t="s">
        <v>87182</v>
      </c>
    </row>
    <row r="14669" spans="5:9" ht="14.5" x14ac:dyDescent="0.35">
      <c r="E14669" s="113" t="s">
        <v>10629</v>
      </c>
      <c r="F14669" s="113" t="s">
        <v>29892</v>
      </c>
      <c r="G14669" s="113" t="s">
        <v>47583</v>
      </c>
      <c r="H14669" s="113" t="s">
        <v>120185</v>
      </c>
      <c r="I14669" s="113" t="s">
        <v>87181</v>
      </c>
    </row>
    <row r="14670" spans="5:9" ht="14.5" x14ac:dyDescent="0.35">
      <c r="E14670" s="113" t="s">
        <v>10628</v>
      </c>
      <c r="F14670" s="113" t="s">
        <v>29891</v>
      </c>
      <c r="G14670" s="113" t="s">
        <v>47582</v>
      </c>
      <c r="H14670" s="113" t="s">
        <v>120184</v>
      </c>
      <c r="I14670" s="113" t="s">
        <v>87180</v>
      </c>
    </row>
    <row r="14671" spans="5:9" ht="14.5" x14ac:dyDescent="0.35">
      <c r="E14671" s="113" t="s">
        <v>10627</v>
      </c>
      <c r="F14671" s="113" t="s">
        <v>29890</v>
      </c>
      <c r="G14671" s="113" t="s">
        <v>47581</v>
      </c>
      <c r="H14671" s="113" t="s">
        <v>120183</v>
      </c>
      <c r="I14671" s="113" t="s">
        <v>87179</v>
      </c>
    </row>
    <row r="14672" spans="5:9" ht="14.5" x14ac:dyDescent="0.35">
      <c r="E14672" s="113" t="s">
        <v>10626</v>
      </c>
      <c r="F14672" s="113" t="s">
        <v>29889</v>
      </c>
      <c r="G14672" s="113" t="s">
        <v>47580</v>
      </c>
      <c r="H14672" s="113" t="s">
        <v>121498</v>
      </c>
      <c r="I14672" s="113" t="s">
        <v>87178</v>
      </c>
    </row>
    <row r="14673" spans="5:9" ht="14.5" x14ac:dyDescent="0.35">
      <c r="E14673" s="113" t="s">
        <v>107024</v>
      </c>
      <c r="F14673" s="113" t="s">
        <v>29888</v>
      </c>
      <c r="G14673" s="113" t="s">
        <v>47579</v>
      </c>
      <c r="H14673" s="113" t="s">
        <v>137735</v>
      </c>
      <c r="I14673" s="113" t="s">
        <v>87177</v>
      </c>
    </row>
    <row r="14674" spans="5:9" ht="14.5" x14ac:dyDescent="0.35">
      <c r="E14674" s="113" t="s">
        <v>10625</v>
      </c>
      <c r="F14674" s="113" t="s">
        <v>29887</v>
      </c>
      <c r="G14674" s="113" t="s">
        <v>47578</v>
      </c>
      <c r="H14674" s="113" t="s">
        <v>137736</v>
      </c>
      <c r="I14674" s="113" t="s">
        <v>87176</v>
      </c>
    </row>
    <row r="14675" spans="5:9" ht="14.5" x14ac:dyDescent="0.35">
      <c r="E14675" s="113" t="s">
        <v>114351</v>
      </c>
      <c r="F14675" s="113" t="s">
        <v>29886</v>
      </c>
      <c r="G14675" s="113" t="s">
        <v>47577</v>
      </c>
      <c r="H14675" s="113" t="s">
        <v>137737</v>
      </c>
      <c r="I14675" s="113" t="s">
        <v>87175</v>
      </c>
    </row>
    <row r="14676" spans="5:9" ht="14.5" x14ac:dyDescent="0.35">
      <c r="E14676" s="113" t="s">
        <v>10624</v>
      </c>
      <c r="F14676" s="113" t="s">
        <v>29885</v>
      </c>
      <c r="G14676" s="113" t="s">
        <v>47576</v>
      </c>
      <c r="H14676" s="113" t="s">
        <v>138686</v>
      </c>
      <c r="I14676" s="113" t="s">
        <v>87174</v>
      </c>
    </row>
    <row r="14677" spans="5:9" ht="14.5" x14ac:dyDescent="0.35">
      <c r="E14677" s="113" t="s">
        <v>10623</v>
      </c>
      <c r="F14677" s="113" t="s">
        <v>29884</v>
      </c>
      <c r="G14677" s="113" t="s">
        <v>47575</v>
      </c>
      <c r="H14677" s="113" t="s">
        <v>139986</v>
      </c>
      <c r="I14677" s="113" t="s">
        <v>87173</v>
      </c>
    </row>
    <row r="14678" spans="5:9" ht="14.5" x14ac:dyDescent="0.35">
      <c r="E14678" s="113" t="s">
        <v>10622</v>
      </c>
      <c r="F14678" s="113" t="s">
        <v>29883</v>
      </c>
      <c r="G14678" s="113" t="s">
        <v>47574</v>
      </c>
      <c r="H14678" s="113" t="s">
        <v>139985</v>
      </c>
      <c r="I14678" s="113" t="s">
        <v>87172</v>
      </c>
    </row>
    <row r="14679" spans="5:9" ht="14.5" x14ac:dyDescent="0.35">
      <c r="E14679" s="113" t="s">
        <v>10621</v>
      </c>
      <c r="F14679" s="113" t="s">
        <v>29882</v>
      </c>
      <c r="G14679" s="113" t="s">
        <v>47573</v>
      </c>
      <c r="H14679" s="113" t="s">
        <v>138687</v>
      </c>
      <c r="I14679" s="113" t="s">
        <v>87171</v>
      </c>
    </row>
    <row r="14680" spans="5:9" ht="14.5" x14ac:dyDescent="0.35">
      <c r="E14680" s="113" t="s">
        <v>10620</v>
      </c>
      <c r="F14680" s="113" t="s">
        <v>29881</v>
      </c>
      <c r="G14680" s="113" t="s">
        <v>47572</v>
      </c>
      <c r="H14680" s="113" t="s">
        <v>138688</v>
      </c>
      <c r="I14680" s="113" t="s">
        <v>87170</v>
      </c>
    </row>
    <row r="14681" spans="5:9" ht="14.5" x14ac:dyDescent="0.35">
      <c r="E14681" s="113" t="s">
        <v>10619</v>
      </c>
      <c r="F14681" s="113" t="s">
        <v>29880</v>
      </c>
      <c r="G14681" s="113" t="s">
        <v>47571</v>
      </c>
      <c r="H14681" s="113" t="s">
        <v>139984</v>
      </c>
      <c r="I14681" s="113" t="s">
        <v>87169</v>
      </c>
    </row>
    <row r="14682" spans="5:9" ht="14.5" x14ac:dyDescent="0.35">
      <c r="E14682" s="113" t="s">
        <v>128353</v>
      </c>
      <c r="F14682" s="113" t="s">
        <v>29879</v>
      </c>
      <c r="G14682" s="113" t="s">
        <v>47570</v>
      </c>
      <c r="H14682" s="113" t="s">
        <v>138689</v>
      </c>
      <c r="I14682" s="113" t="s">
        <v>87168</v>
      </c>
    </row>
    <row r="14683" spans="5:9" ht="14.5" x14ac:dyDescent="0.35">
      <c r="E14683" s="113" t="s">
        <v>120361</v>
      </c>
      <c r="F14683" s="113" t="s">
        <v>29878</v>
      </c>
      <c r="G14683" s="113" t="s">
        <v>47569</v>
      </c>
      <c r="H14683" s="113" t="s">
        <v>130955</v>
      </c>
      <c r="I14683" s="113" t="s">
        <v>87167</v>
      </c>
    </row>
    <row r="14684" spans="5:9" ht="14.5" x14ac:dyDescent="0.35">
      <c r="E14684" s="113" t="s">
        <v>10618</v>
      </c>
      <c r="F14684" s="113" t="s">
        <v>29877</v>
      </c>
      <c r="G14684" s="113" t="s">
        <v>47568</v>
      </c>
      <c r="H14684" s="113" t="s">
        <v>130956</v>
      </c>
      <c r="I14684" s="113" t="s">
        <v>87166</v>
      </c>
    </row>
    <row r="14685" spans="5:9" ht="14.5" x14ac:dyDescent="0.35">
      <c r="E14685" s="113" t="s">
        <v>10617</v>
      </c>
      <c r="F14685" s="113" t="s">
        <v>29876</v>
      </c>
      <c r="G14685" s="113" t="s">
        <v>47567</v>
      </c>
      <c r="H14685" s="113" t="s">
        <v>139983</v>
      </c>
      <c r="I14685" s="113" t="s">
        <v>87165</v>
      </c>
    </row>
    <row r="14686" spans="5:9" ht="14.5" x14ac:dyDescent="0.35">
      <c r="E14686" s="113" t="s">
        <v>10616</v>
      </c>
      <c r="F14686" s="113" t="s">
        <v>29875</v>
      </c>
      <c r="G14686" s="113" t="s">
        <v>47566</v>
      </c>
      <c r="H14686" s="113" t="s">
        <v>130957</v>
      </c>
      <c r="I14686" s="113" t="s">
        <v>87164</v>
      </c>
    </row>
    <row r="14687" spans="5:9" ht="14.5" x14ac:dyDescent="0.35">
      <c r="E14687" s="113" t="s">
        <v>10615</v>
      </c>
      <c r="F14687" s="113" t="s">
        <v>29874</v>
      </c>
      <c r="G14687" s="113" t="s">
        <v>47565</v>
      </c>
      <c r="H14687" s="113" t="s">
        <v>130958</v>
      </c>
      <c r="I14687" s="113" t="s">
        <v>87163</v>
      </c>
    </row>
    <row r="14688" spans="5:9" ht="14.5" x14ac:dyDescent="0.35">
      <c r="E14688" s="113" t="s">
        <v>10614</v>
      </c>
      <c r="F14688" s="113" t="s">
        <v>29873</v>
      </c>
      <c r="G14688" s="113" t="s">
        <v>47564</v>
      </c>
      <c r="H14688" s="113" t="s">
        <v>139982</v>
      </c>
      <c r="I14688" s="113" t="s">
        <v>87162</v>
      </c>
    </row>
    <row r="14689" spans="5:9" ht="14.5" x14ac:dyDescent="0.35">
      <c r="E14689" s="113" t="s">
        <v>107023</v>
      </c>
      <c r="F14689" s="113" t="s">
        <v>29872</v>
      </c>
      <c r="G14689" s="113" t="s">
        <v>47563</v>
      </c>
      <c r="H14689" s="113" t="s">
        <v>130959</v>
      </c>
      <c r="I14689" s="113" t="s">
        <v>87161</v>
      </c>
    </row>
    <row r="14690" spans="5:9" ht="14.5" x14ac:dyDescent="0.35">
      <c r="E14690" s="113" t="s">
        <v>10613</v>
      </c>
      <c r="F14690" s="113" t="s">
        <v>29871</v>
      </c>
      <c r="G14690" s="113" t="s">
        <v>47562</v>
      </c>
      <c r="H14690" s="113" t="s">
        <v>138690</v>
      </c>
      <c r="I14690" s="113" t="s">
        <v>87160</v>
      </c>
    </row>
    <row r="14691" spans="5:9" ht="14.5" x14ac:dyDescent="0.35">
      <c r="E14691" s="113" t="s">
        <v>10612</v>
      </c>
      <c r="F14691" s="113" t="s">
        <v>29870</v>
      </c>
      <c r="G14691" s="113" t="s">
        <v>47561</v>
      </c>
      <c r="H14691" s="113" t="s">
        <v>130960</v>
      </c>
      <c r="I14691" s="113" t="s">
        <v>87159</v>
      </c>
    </row>
    <row r="14692" spans="5:9" ht="14.5" x14ac:dyDescent="0.35">
      <c r="E14692" s="113" t="s">
        <v>10611</v>
      </c>
      <c r="F14692" s="113" t="s">
        <v>29869</v>
      </c>
      <c r="G14692" s="113" t="s">
        <v>47560</v>
      </c>
      <c r="H14692" s="113" t="s">
        <v>130961</v>
      </c>
      <c r="I14692" s="113" t="s">
        <v>87158</v>
      </c>
    </row>
    <row r="14693" spans="5:9" ht="14.5" x14ac:dyDescent="0.35">
      <c r="E14693" s="113" t="s">
        <v>10610</v>
      </c>
      <c r="F14693" s="113" t="s">
        <v>29868</v>
      </c>
      <c r="G14693" s="113" t="s">
        <v>47559</v>
      </c>
      <c r="H14693" s="113" t="s">
        <v>130962</v>
      </c>
      <c r="I14693" s="113" t="s">
        <v>87157</v>
      </c>
    </row>
    <row r="14694" spans="5:9" ht="14.5" x14ac:dyDescent="0.35">
      <c r="E14694" s="113" t="s">
        <v>10609</v>
      </c>
      <c r="F14694" s="113" t="s">
        <v>29867</v>
      </c>
      <c r="G14694" s="113" t="s">
        <v>47558</v>
      </c>
      <c r="H14694" s="113" t="s">
        <v>130963</v>
      </c>
      <c r="I14694" s="113" t="s">
        <v>87156</v>
      </c>
    </row>
    <row r="14695" spans="5:9" ht="14.5" x14ac:dyDescent="0.35">
      <c r="E14695" s="113" t="s">
        <v>10608</v>
      </c>
      <c r="F14695" s="113" t="s">
        <v>29866</v>
      </c>
      <c r="G14695" s="113" t="s">
        <v>47557</v>
      </c>
      <c r="H14695" s="113" t="s">
        <v>130964</v>
      </c>
      <c r="I14695" s="113" t="s">
        <v>87155</v>
      </c>
    </row>
    <row r="14696" spans="5:9" ht="14.5" x14ac:dyDescent="0.35">
      <c r="E14696" s="113" t="s">
        <v>10607</v>
      </c>
      <c r="F14696" s="113" t="s">
        <v>29865</v>
      </c>
      <c r="G14696" s="113" t="s">
        <v>47556</v>
      </c>
      <c r="H14696" s="113" t="s">
        <v>130965</v>
      </c>
      <c r="I14696" s="113" t="s">
        <v>87154</v>
      </c>
    </row>
    <row r="14697" spans="5:9" ht="14.5" x14ac:dyDescent="0.35">
      <c r="E14697" s="113" t="s">
        <v>10606</v>
      </c>
      <c r="F14697" s="113" t="s">
        <v>29864</v>
      </c>
      <c r="G14697" s="113" t="s">
        <v>47555</v>
      </c>
      <c r="H14697" s="113" t="s">
        <v>130966</v>
      </c>
      <c r="I14697" s="113" t="s">
        <v>87153</v>
      </c>
    </row>
    <row r="14698" spans="5:9" ht="14.5" x14ac:dyDescent="0.35">
      <c r="E14698" s="113" t="s">
        <v>10605</v>
      </c>
      <c r="F14698" s="113" t="s">
        <v>29863</v>
      </c>
      <c r="G14698" s="113" t="s">
        <v>47554</v>
      </c>
      <c r="H14698" s="113" t="s">
        <v>130967</v>
      </c>
      <c r="I14698" s="113" t="s">
        <v>87152</v>
      </c>
    </row>
    <row r="14699" spans="5:9" ht="14.5" x14ac:dyDescent="0.35">
      <c r="E14699" s="113" t="s">
        <v>10604</v>
      </c>
      <c r="F14699" s="113" t="s">
        <v>29862</v>
      </c>
      <c r="G14699" s="113" t="s">
        <v>47553</v>
      </c>
      <c r="H14699" s="113" t="s">
        <v>103127</v>
      </c>
      <c r="I14699" s="113" t="s">
        <v>87151</v>
      </c>
    </row>
    <row r="14700" spans="5:9" ht="14.5" x14ac:dyDescent="0.35">
      <c r="E14700" s="113" t="s">
        <v>10603</v>
      </c>
      <c r="F14700" s="113" t="s">
        <v>29861</v>
      </c>
      <c r="G14700" s="113" t="s">
        <v>47552</v>
      </c>
      <c r="H14700" s="113" t="s">
        <v>103126</v>
      </c>
      <c r="I14700" s="113" t="s">
        <v>87150</v>
      </c>
    </row>
    <row r="14701" spans="5:9" ht="14.5" x14ac:dyDescent="0.35">
      <c r="E14701" s="113" t="s">
        <v>10602</v>
      </c>
      <c r="F14701" s="113" t="s">
        <v>29860</v>
      </c>
      <c r="G14701" s="113" t="s">
        <v>47551</v>
      </c>
      <c r="H14701" s="113" t="s">
        <v>103125</v>
      </c>
      <c r="I14701" s="113" t="s">
        <v>87149</v>
      </c>
    </row>
    <row r="14702" spans="5:9" ht="14.5" x14ac:dyDescent="0.35">
      <c r="E14702" s="113" t="s">
        <v>10601</v>
      </c>
      <c r="F14702" s="113" t="s">
        <v>29859</v>
      </c>
      <c r="G14702" s="113" t="s">
        <v>47550</v>
      </c>
      <c r="H14702" s="113" t="s">
        <v>103124</v>
      </c>
      <c r="I14702" s="113" t="s">
        <v>87148</v>
      </c>
    </row>
    <row r="14703" spans="5:9" ht="14.5" x14ac:dyDescent="0.35">
      <c r="E14703" s="113" t="s">
        <v>10600</v>
      </c>
      <c r="F14703" s="113" t="s">
        <v>29858</v>
      </c>
      <c r="G14703" s="113" t="s">
        <v>47549</v>
      </c>
      <c r="H14703" s="113" t="s">
        <v>103123</v>
      </c>
      <c r="I14703" s="113" t="s">
        <v>87147</v>
      </c>
    </row>
    <row r="14704" spans="5:9" ht="14.5" x14ac:dyDescent="0.35">
      <c r="E14704" s="113" t="s">
        <v>10599</v>
      </c>
      <c r="F14704" s="113" t="s">
        <v>29857</v>
      </c>
      <c r="G14704" s="113" t="s">
        <v>47548</v>
      </c>
      <c r="H14704" s="113" t="s">
        <v>103122</v>
      </c>
      <c r="I14704" s="113" t="s">
        <v>87146</v>
      </c>
    </row>
    <row r="14705" spans="5:9" ht="14.5" x14ac:dyDescent="0.35">
      <c r="E14705" s="113" t="s">
        <v>10598</v>
      </c>
      <c r="F14705" s="113" t="s">
        <v>29856</v>
      </c>
      <c r="G14705" s="113" t="s">
        <v>47547</v>
      </c>
      <c r="H14705" s="113" t="s">
        <v>131528</v>
      </c>
      <c r="I14705" s="113" t="s">
        <v>87145</v>
      </c>
    </row>
    <row r="14706" spans="5:9" ht="14.5" x14ac:dyDescent="0.35">
      <c r="E14706" s="113" t="s">
        <v>10597</v>
      </c>
      <c r="F14706" s="113" t="s">
        <v>29855</v>
      </c>
      <c r="G14706" s="113" t="s">
        <v>47546</v>
      </c>
      <c r="H14706" s="113" t="s">
        <v>131529</v>
      </c>
      <c r="I14706" s="113" t="s">
        <v>87144</v>
      </c>
    </row>
    <row r="14707" spans="5:9" ht="14.5" x14ac:dyDescent="0.35">
      <c r="E14707" s="113" t="s">
        <v>107022</v>
      </c>
      <c r="F14707" s="113" t="s">
        <v>29854</v>
      </c>
      <c r="G14707" s="113" t="s">
        <v>47545</v>
      </c>
      <c r="H14707" s="113" t="s">
        <v>103121</v>
      </c>
      <c r="I14707" s="113" t="s">
        <v>87143</v>
      </c>
    </row>
    <row r="14708" spans="5:9" ht="14.5" x14ac:dyDescent="0.35">
      <c r="E14708" s="113" t="s">
        <v>10596</v>
      </c>
      <c r="F14708" s="113" t="s">
        <v>29853</v>
      </c>
      <c r="G14708" s="113" t="s">
        <v>47544</v>
      </c>
      <c r="H14708" s="113" t="s">
        <v>103120</v>
      </c>
      <c r="I14708" s="113" t="s">
        <v>87142</v>
      </c>
    </row>
    <row r="14709" spans="5:9" ht="14.5" x14ac:dyDescent="0.35">
      <c r="E14709" s="113" t="s">
        <v>10595</v>
      </c>
      <c r="F14709" s="113" t="s">
        <v>29852</v>
      </c>
      <c r="G14709" s="113" t="s">
        <v>47543</v>
      </c>
      <c r="H14709" s="113" t="s">
        <v>103119</v>
      </c>
      <c r="I14709" s="113" t="s">
        <v>87141</v>
      </c>
    </row>
    <row r="14710" spans="5:9" ht="14.5" x14ac:dyDescent="0.35">
      <c r="E14710" s="113" t="s">
        <v>10594</v>
      </c>
      <c r="F14710" s="113" t="s">
        <v>29851</v>
      </c>
      <c r="G14710" s="113" t="s">
        <v>47542</v>
      </c>
      <c r="H14710" s="113" t="s">
        <v>103118</v>
      </c>
      <c r="I14710" s="113" t="s">
        <v>87140</v>
      </c>
    </row>
    <row r="14711" spans="5:9" ht="14.5" x14ac:dyDescent="0.35">
      <c r="E14711" s="113" t="s">
        <v>10593</v>
      </c>
      <c r="F14711" s="113" t="s">
        <v>29850</v>
      </c>
      <c r="G14711" s="113" t="s">
        <v>47541</v>
      </c>
      <c r="H14711" s="113" t="s">
        <v>103117</v>
      </c>
      <c r="I14711" s="113" t="s">
        <v>87139</v>
      </c>
    </row>
    <row r="14712" spans="5:9" ht="14.5" x14ac:dyDescent="0.35">
      <c r="E14712" s="113" t="s">
        <v>10592</v>
      </c>
      <c r="F14712" s="113" t="s">
        <v>29849</v>
      </c>
      <c r="G14712" s="113" t="s">
        <v>47540</v>
      </c>
      <c r="H14712" s="113" t="s">
        <v>131530</v>
      </c>
      <c r="I14712" s="113" t="s">
        <v>87138</v>
      </c>
    </row>
    <row r="14713" spans="5:9" ht="14.5" x14ac:dyDescent="0.35">
      <c r="E14713" s="113" t="s">
        <v>10591</v>
      </c>
      <c r="F14713" s="113" t="s">
        <v>29848</v>
      </c>
      <c r="G14713" s="113" t="s">
        <v>47539</v>
      </c>
      <c r="H14713" s="113" t="s">
        <v>131531</v>
      </c>
      <c r="I14713" s="113" t="s">
        <v>87137</v>
      </c>
    </row>
    <row r="14714" spans="5:9" ht="14.5" x14ac:dyDescent="0.35">
      <c r="E14714" s="113" t="s">
        <v>10590</v>
      </c>
      <c r="F14714" s="113" t="s">
        <v>29847</v>
      </c>
      <c r="G14714" s="113" t="s">
        <v>47538</v>
      </c>
      <c r="H14714" s="113" t="s">
        <v>103116</v>
      </c>
      <c r="I14714" s="113" t="s">
        <v>87136</v>
      </c>
    </row>
    <row r="14715" spans="5:9" ht="14.5" x14ac:dyDescent="0.35">
      <c r="E14715" s="113" t="s">
        <v>114350</v>
      </c>
      <c r="F14715" s="113" t="s">
        <v>29846</v>
      </c>
      <c r="G14715" s="113" t="s">
        <v>47537</v>
      </c>
      <c r="H14715" s="113" t="s">
        <v>103115</v>
      </c>
      <c r="I14715" s="113" t="s">
        <v>87135</v>
      </c>
    </row>
    <row r="14716" spans="5:9" ht="14.5" x14ac:dyDescent="0.35">
      <c r="E14716" s="113" t="s">
        <v>10589</v>
      </c>
      <c r="F14716" s="113" t="s">
        <v>29845</v>
      </c>
      <c r="G14716" s="113" t="s">
        <v>47536</v>
      </c>
      <c r="H14716" s="113" t="s">
        <v>103114</v>
      </c>
      <c r="I14716" s="113" t="s">
        <v>87134</v>
      </c>
    </row>
    <row r="14717" spans="5:9" ht="14.5" x14ac:dyDescent="0.35">
      <c r="E14717" s="113" t="s">
        <v>10588</v>
      </c>
      <c r="F14717" s="113" t="s">
        <v>29844</v>
      </c>
      <c r="G14717" s="113" t="s">
        <v>47535</v>
      </c>
      <c r="H14717" s="113" t="s">
        <v>103113</v>
      </c>
      <c r="I14717" s="113" t="s">
        <v>87133</v>
      </c>
    </row>
    <row r="14718" spans="5:9" ht="14.5" x14ac:dyDescent="0.35">
      <c r="E14718" s="113" t="s">
        <v>10587</v>
      </c>
      <c r="F14718" s="113" t="s">
        <v>29843</v>
      </c>
      <c r="G14718" s="113" t="s">
        <v>47534</v>
      </c>
      <c r="H14718" s="113" t="s">
        <v>103112</v>
      </c>
      <c r="I14718" s="113" t="s">
        <v>87132</v>
      </c>
    </row>
    <row r="14719" spans="5:9" ht="14.5" x14ac:dyDescent="0.35">
      <c r="E14719" s="113" t="s">
        <v>10586</v>
      </c>
      <c r="F14719" s="113" t="s">
        <v>29842</v>
      </c>
      <c r="G14719" s="113" t="s">
        <v>47533</v>
      </c>
      <c r="H14719" s="113" t="s">
        <v>129182</v>
      </c>
      <c r="I14719" s="113" t="s">
        <v>87131</v>
      </c>
    </row>
    <row r="14720" spans="5:9" ht="14.5" x14ac:dyDescent="0.35">
      <c r="E14720" s="113" t="s">
        <v>10585</v>
      </c>
      <c r="F14720" s="113" t="s">
        <v>29841</v>
      </c>
      <c r="G14720" s="113" t="s">
        <v>47532</v>
      </c>
      <c r="H14720" s="113" t="s">
        <v>129183</v>
      </c>
      <c r="I14720" s="113" t="s">
        <v>87130</v>
      </c>
    </row>
    <row r="14721" spans="5:9" ht="14.5" x14ac:dyDescent="0.35">
      <c r="E14721" s="113" t="s">
        <v>10584</v>
      </c>
      <c r="F14721" s="113" t="s">
        <v>29840</v>
      </c>
      <c r="G14721" s="113" t="s">
        <v>47531</v>
      </c>
      <c r="H14721" s="113" t="s">
        <v>129184</v>
      </c>
      <c r="I14721" s="113" t="s">
        <v>87129</v>
      </c>
    </row>
    <row r="14722" spans="5:9" ht="14.5" x14ac:dyDescent="0.35">
      <c r="E14722" s="113" t="s">
        <v>10583</v>
      </c>
      <c r="F14722" s="113" t="s">
        <v>29839</v>
      </c>
      <c r="G14722" s="113" t="s">
        <v>47530</v>
      </c>
      <c r="H14722" s="113" t="s">
        <v>129185</v>
      </c>
      <c r="I14722" s="113" t="s">
        <v>87128</v>
      </c>
    </row>
    <row r="14723" spans="5:9" ht="14.5" x14ac:dyDescent="0.35">
      <c r="E14723" s="113" t="s">
        <v>10582</v>
      </c>
      <c r="F14723" s="113" t="s">
        <v>29838</v>
      </c>
      <c r="G14723" s="113" t="s">
        <v>47529</v>
      </c>
      <c r="H14723" s="113" t="s">
        <v>129186</v>
      </c>
      <c r="I14723" s="113" t="s">
        <v>87127</v>
      </c>
    </row>
    <row r="14724" spans="5:9" ht="14.5" x14ac:dyDescent="0.35">
      <c r="E14724" s="113" t="s">
        <v>10581</v>
      </c>
      <c r="F14724" s="113" t="s">
        <v>29837</v>
      </c>
      <c r="G14724" s="113" t="s">
        <v>47528</v>
      </c>
      <c r="H14724" s="113" t="s">
        <v>129187</v>
      </c>
      <c r="I14724" s="113" t="s">
        <v>87126</v>
      </c>
    </row>
    <row r="14725" spans="5:9" ht="14.5" x14ac:dyDescent="0.35">
      <c r="E14725" s="113" t="s">
        <v>10580</v>
      </c>
      <c r="F14725" s="113" t="s">
        <v>29836</v>
      </c>
      <c r="G14725" s="113" t="s">
        <v>47527</v>
      </c>
      <c r="H14725" s="113" t="s">
        <v>129188</v>
      </c>
      <c r="I14725" s="113" t="s">
        <v>87125</v>
      </c>
    </row>
    <row r="14726" spans="5:9" ht="14.5" x14ac:dyDescent="0.35">
      <c r="E14726" s="113" t="s">
        <v>10579</v>
      </c>
      <c r="F14726" s="113" t="s">
        <v>29835</v>
      </c>
      <c r="G14726" s="113" t="s">
        <v>47526</v>
      </c>
      <c r="H14726" s="113" t="s">
        <v>129189</v>
      </c>
      <c r="I14726" s="113" t="s">
        <v>87124</v>
      </c>
    </row>
    <row r="14727" spans="5:9" ht="14.5" x14ac:dyDescent="0.35">
      <c r="E14727" s="113" t="s">
        <v>10578</v>
      </c>
      <c r="F14727" s="113" t="s">
        <v>29834</v>
      </c>
      <c r="G14727" s="113" t="s">
        <v>47525</v>
      </c>
      <c r="H14727" s="113" t="s">
        <v>129190</v>
      </c>
      <c r="I14727" s="113" t="s">
        <v>87123</v>
      </c>
    </row>
    <row r="14728" spans="5:9" ht="14.5" x14ac:dyDescent="0.35">
      <c r="E14728" s="113" t="s">
        <v>10577</v>
      </c>
      <c r="F14728" s="113" t="s">
        <v>29833</v>
      </c>
      <c r="G14728" s="113" t="s">
        <v>47524</v>
      </c>
      <c r="H14728" s="113" t="s">
        <v>129191</v>
      </c>
      <c r="I14728" s="113" t="s">
        <v>87122</v>
      </c>
    </row>
    <row r="14729" spans="5:9" ht="14.5" x14ac:dyDescent="0.35">
      <c r="E14729" s="113" t="s">
        <v>10576</v>
      </c>
      <c r="F14729" s="113" t="s">
        <v>29832</v>
      </c>
      <c r="G14729" s="113" t="s">
        <v>47523</v>
      </c>
      <c r="H14729" s="113" t="s">
        <v>129192</v>
      </c>
      <c r="I14729" s="113" t="s">
        <v>87121</v>
      </c>
    </row>
    <row r="14730" spans="5:9" ht="14.5" x14ac:dyDescent="0.35">
      <c r="E14730" s="113" t="s">
        <v>10575</v>
      </c>
      <c r="F14730" s="113" t="s">
        <v>29831</v>
      </c>
      <c r="G14730" s="113" t="s">
        <v>47522</v>
      </c>
      <c r="H14730" s="113" t="s">
        <v>129193</v>
      </c>
      <c r="I14730" s="113" t="s">
        <v>87120</v>
      </c>
    </row>
    <row r="14731" spans="5:9" ht="14.5" x14ac:dyDescent="0.35">
      <c r="E14731" s="113" t="s">
        <v>10574</v>
      </c>
      <c r="F14731" s="113" t="s">
        <v>29830</v>
      </c>
      <c r="G14731" s="113" t="s">
        <v>47521</v>
      </c>
      <c r="H14731" s="113" t="s">
        <v>129194</v>
      </c>
      <c r="I14731" s="113" t="s">
        <v>87119</v>
      </c>
    </row>
    <row r="14732" spans="5:9" ht="14.5" x14ac:dyDescent="0.35">
      <c r="E14732" s="113" t="s">
        <v>10573</v>
      </c>
      <c r="F14732" s="113" t="s">
        <v>29829</v>
      </c>
      <c r="G14732" s="113" t="s">
        <v>47520</v>
      </c>
      <c r="H14732" s="113" t="s">
        <v>129195</v>
      </c>
      <c r="I14732" s="113" t="s">
        <v>87118</v>
      </c>
    </row>
    <row r="14733" spans="5:9" ht="14.5" x14ac:dyDescent="0.35">
      <c r="E14733" s="113" t="s">
        <v>10572</v>
      </c>
      <c r="F14733" s="113" t="s">
        <v>29828</v>
      </c>
      <c r="G14733" s="113" t="s">
        <v>47519</v>
      </c>
      <c r="H14733" s="113" t="s">
        <v>129196</v>
      </c>
      <c r="I14733" s="113" t="s">
        <v>87117</v>
      </c>
    </row>
    <row r="14734" spans="5:9" ht="14.5" x14ac:dyDescent="0.35">
      <c r="E14734" s="113" t="s">
        <v>127073</v>
      </c>
      <c r="F14734" s="113" t="s">
        <v>29827</v>
      </c>
      <c r="G14734" s="113" t="s">
        <v>47518</v>
      </c>
      <c r="H14734" s="113" t="s">
        <v>129197</v>
      </c>
      <c r="I14734" s="113" t="s">
        <v>87116</v>
      </c>
    </row>
    <row r="14735" spans="5:9" ht="14.5" x14ac:dyDescent="0.35">
      <c r="E14735" s="113" t="s">
        <v>138035</v>
      </c>
      <c r="F14735" s="113" t="s">
        <v>29826</v>
      </c>
      <c r="G14735" s="113" t="s">
        <v>47517</v>
      </c>
      <c r="H14735" s="113" t="s">
        <v>129198</v>
      </c>
      <c r="I14735" s="113" t="s">
        <v>87115</v>
      </c>
    </row>
    <row r="14736" spans="5:9" ht="14.5" x14ac:dyDescent="0.35">
      <c r="E14736" s="113" t="s">
        <v>10571</v>
      </c>
      <c r="F14736" s="113" t="s">
        <v>29825</v>
      </c>
      <c r="G14736" s="113" t="s">
        <v>47516</v>
      </c>
      <c r="H14736" s="113" t="s">
        <v>129199</v>
      </c>
      <c r="I14736" s="113" t="s">
        <v>87114</v>
      </c>
    </row>
    <row r="14737" spans="5:9" ht="14.5" x14ac:dyDescent="0.35">
      <c r="E14737" s="113" t="s">
        <v>10570</v>
      </c>
      <c r="F14737" s="113" t="s">
        <v>29824</v>
      </c>
      <c r="G14737" s="113" t="s">
        <v>47515</v>
      </c>
      <c r="H14737" s="113" t="s">
        <v>129200</v>
      </c>
      <c r="I14737" s="113" t="s">
        <v>87113</v>
      </c>
    </row>
    <row r="14738" spans="5:9" ht="14.5" x14ac:dyDescent="0.35">
      <c r="E14738" s="113" t="s">
        <v>10569</v>
      </c>
      <c r="F14738" s="113" t="s">
        <v>29823</v>
      </c>
      <c r="G14738" s="113" t="s">
        <v>47514</v>
      </c>
      <c r="H14738" s="113" t="s">
        <v>129201</v>
      </c>
      <c r="I14738" s="113" t="s">
        <v>87112</v>
      </c>
    </row>
    <row r="14739" spans="5:9" ht="14.5" x14ac:dyDescent="0.35">
      <c r="E14739" s="113" t="s">
        <v>10568</v>
      </c>
      <c r="F14739" s="113" t="s">
        <v>29822</v>
      </c>
      <c r="G14739" s="113" t="s">
        <v>47513</v>
      </c>
      <c r="H14739" s="113" t="s">
        <v>129202</v>
      </c>
      <c r="I14739" s="113" t="s">
        <v>87111</v>
      </c>
    </row>
    <row r="14740" spans="5:9" ht="14.5" x14ac:dyDescent="0.35">
      <c r="E14740" s="113" t="s">
        <v>10567</v>
      </c>
      <c r="F14740" s="113" t="s">
        <v>29821</v>
      </c>
      <c r="G14740" s="113" t="s">
        <v>47512</v>
      </c>
      <c r="H14740" s="113" t="s">
        <v>129203</v>
      </c>
      <c r="I14740" s="113" t="s">
        <v>87110</v>
      </c>
    </row>
    <row r="14741" spans="5:9" ht="14.5" x14ac:dyDescent="0.35">
      <c r="E14741" s="113" t="s">
        <v>10566</v>
      </c>
      <c r="F14741" s="113" t="s">
        <v>29820</v>
      </c>
      <c r="G14741" s="113" t="s">
        <v>47511</v>
      </c>
      <c r="H14741" s="113" t="s">
        <v>129204</v>
      </c>
      <c r="I14741" s="113" t="s">
        <v>87109</v>
      </c>
    </row>
    <row r="14742" spans="5:9" ht="14.5" x14ac:dyDescent="0.35">
      <c r="E14742" s="113" t="s">
        <v>10565</v>
      </c>
      <c r="F14742" s="113" t="s">
        <v>29819</v>
      </c>
      <c r="G14742" s="113" t="s">
        <v>47510</v>
      </c>
      <c r="H14742" s="113" t="s">
        <v>129205</v>
      </c>
      <c r="I14742" s="113" t="s">
        <v>87108</v>
      </c>
    </row>
    <row r="14743" spans="5:9" ht="14.5" x14ac:dyDescent="0.35">
      <c r="E14743" s="113" t="s">
        <v>10564</v>
      </c>
      <c r="F14743" s="113" t="s">
        <v>29818</v>
      </c>
      <c r="G14743" s="113" t="s">
        <v>47509</v>
      </c>
      <c r="H14743" s="113" t="s">
        <v>129206</v>
      </c>
      <c r="I14743" s="113" t="s">
        <v>87107</v>
      </c>
    </row>
    <row r="14744" spans="5:9" ht="14.5" x14ac:dyDescent="0.35">
      <c r="E14744" s="113" t="s">
        <v>114349</v>
      </c>
      <c r="F14744" s="113" t="s">
        <v>29817</v>
      </c>
      <c r="G14744" s="113" t="s">
        <v>47508</v>
      </c>
      <c r="H14744" s="113" t="s">
        <v>129207</v>
      </c>
      <c r="I14744" s="113" t="s">
        <v>87106</v>
      </c>
    </row>
    <row r="14745" spans="5:9" ht="14.5" x14ac:dyDescent="0.35">
      <c r="E14745" s="113" t="s">
        <v>128354</v>
      </c>
      <c r="F14745" s="113" t="s">
        <v>29816</v>
      </c>
      <c r="G14745" s="113" t="s">
        <v>47507</v>
      </c>
      <c r="H14745" s="113" t="s">
        <v>129208</v>
      </c>
      <c r="I14745" s="113" t="s">
        <v>87105</v>
      </c>
    </row>
    <row r="14746" spans="5:9" ht="14.5" x14ac:dyDescent="0.35">
      <c r="E14746" s="113" t="s">
        <v>10563</v>
      </c>
      <c r="F14746" s="113" t="s">
        <v>29815</v>
      </c>
      <c r="G14746" s="113" t="s">
        <v>47506</v>
      </c>
      <c r="H14746" s="113" t="s">
        <v>129209</v>
      </c>
      <c r="I14746" s="113" t="s">
        <v>87104</v>
      </c>
    </row>
    <row r="14747" spans="5:9" ht="14.5" x14ac:dyDescent="0.35">
      <c r="E14747" s="113" t="s">
        <v>10562</v>
      </c>
      <c r="F14747" s="113" t="s">
        <v>29814</v>
      </c>
      <c r="G14747" s="113" t="s">
        <v>47505</v>
      </c>
      <c r="H14747" s="113" t="s">
        <v>129210</v>
      </c>
      <c r="I14747" s="113" t="s">
        <v>87103</v>
      </c>
    </row>
    <row r="14748" spans="5:9" ht="14.5" x14ac:dyDescent="0.35">
      <c r="E14748" s="113" t="s">
        <v>10561</v>
      </c>
      <c r="F14748" s="113" t="s">
        <v>29813</v>
      </c>
      <c r="G14748" s="113" t="s">
        <v>47504</v>
      </c>
      <c r="H14748" s="113" t="s">
        <v>129211</v>
      </c>
      <c r="I14748" s="113" t="s">
        <v>87102</v>
      </c>
    </row>
    <row r="14749" spans="5:9" ht="14.5" x14ac:dyDescent="0.35">
      <c r="E14749" s="113" t="s">
        <v>10560</v>
      </c>
      <c r="F14749" s="113" t="s">
        <v>29812</v>
      </c>
      <c r="G14749" s="113" t="s">
        <v>47503</v>
      </c>
      <c r="H14749" s="113" t="s">
        <v>129212</v>
      </c>
      <c r="I14749" s="113" t="s">
        <v>87101</v>
      </c>
    </row>
    <row r="14750" spans="5:9" ht="14.5" x14ac:dyDescent="0.35">
      <c r="E14750" s="113" t="s">
        <v>10559</v>
      </c>
      <c r="F14750" s="113" t="s">
        <v>29811</v>
      </c>
      <c r="G14750" s="113" t="s">
        <v>47502</v>
      </c>
      <c r="H14750" s="113" t="s">
        <v>129213</v>
      </c>
      <c r="I14750" s="113" t="s">
        <v>87100</v>
      </c>
    </row>
    <row r="14751" spans="5:9" ht="14.5" x14ac:dyDescent="0.35">
      <c r="E14751" s="113" t="s">
        <v>10558</v>
      </c>
      <c r="F14751" s="113" t="s">
        <v>29810</v>
      </c>
      <c r="G14751" s="113" t="s">
        <v>47501</v>
      </c>
      <c r="H14751" s="113" t="s">
        <v>129214</v>
      </c>
      <c r="I14751" s="113" t="s">
        <v>87099</v>
      </c>
    </row>
    <row r="14752" spans="5:9" ht="14.5" x14ac:dyDescent="0.35">
      <c r="E14752" s="113" t="s">
        <v>10557</v>
      </c>
      <c r="F14752" s="113" t="s">
        <v>29809</v>
      </c>
      <c r="G14752" s="113" t="s">
        <v>47500</v>
      </c>
      <c r="H14752" s="113" t="s">
        <v>129215</v>
      </c>
      <c r="I14752" s="113" t="s">
        <v>87098</v>
      </c>
    </row>
    <row r="14753" spans="5:9" ht="14.5" x14ac:dyDescent="0.35">
      <c r="E14753" s="113" t="s">
        <v>10556</v>
      </c>
      <c r="F14753" s="113" t="s">
        <v>29808</v>
      </c>
      <c r="G14753" s="113" t="s">
        <v>47499</v>
      </c>
      <c r="H14753" s="113" t="s">
        <v>129216</v>
      </c>
      <c r="I14753" s="113" t="s">
        <v>87097</v>
      </c>
    </row>
    <row r="14754" spans="5:9" ht="14.5" x14ac:dyDescent="0.35">
      <c r="E14754" s="113" t="s">
        <v>10555</v>
      </c>
      <c r="F14754" s="113" t="s">
        <v>29807</v>
      </c>
      <c r="G14754" s="113" t="s">
        <v>47498</v>
      </c>
      <c r="H14754" s="113" t="s">
        <v>129217</v>
      </c>
      <c r="I14754" s="113" t="s">
        <v>87096</v>
      </c>
    </row>
    <row r="14755" spans="5:9" ht="14.5" x14ac:dyDescent="0.35">
      <c r="E14755" s="113" t="s">
        <v>10554</v>
      </c>
      <c r="F14755" s="113" t="s">
        <v>29806</v>
      </c>
      <c r="G14755" s="113" t="s">
        <v>47497</v>
      </c>
      <c r="H14755" s="113" t="s">
        <v>129218</v>
      </c>
      <c r="I14755" s="113" t="s">
        <v>87095</v>
      </c>
    </row>
    <row r="14756" spans="5:9" ht="14.5" x14ac:dyDescent="0.35">
      <c r="E14756" s="113" t="s">
        <v>10553</v>
      </c>
      <c r="F14756" s="113" t="s">
        <v>29805</v>
      </c>
      <c r="G14756" s="113" t="s">
        <v>47496</v>
      </c>
      <c r="H14756" s="113" t="s">
        <v>129219</v>
      </c>
      <c r="I14756" s="113" t="s">
        <v>87094</v>
      </c>
    </row>
    <row r="14757" spans="5:9" ht="14.5" x14ac:dyDescent="0.35">
      <c r="E14757" s="113" t="s">
        <v>10552</v>
      </c>
      <c r="F14757" s="113" t="s">
        <v>29804</v>
      </c>
      <c r="G14757" s="113" t="s">
        <v>47495</v>
      </c>
      <c r="H14757" s="113" t="s">
        <v>129220</v>
      </c>
      <c r="I14757" s="113" t="s">
        <v>87093</v>
      </c>
    </row>
    <row r="14758" spans="5:9" ht="14.5" x14ac:dyDescent="0.35">
      <c r="E14758" s="113" t="s">
        <v>10551</v>
      </c>
      <c r="F14758" s="113" t="s">
        <v>29803</v>
      </c>
      <c r="G14758" s="113" t="s">
        <v>47494</v>
      </c>
      <c r="H14758" s="113" t="s">
        <v>129221</v>
      </c>
      <c r="I14758" s="113" t="s">
        <v>87092</v>
      </c>
    </row>
    <row r="14759" spans="5:9" ht="14.5" x14ac:dyDescent="0.35">
      <c r="E14759" s="113" t="s">
        <v>10550</v>
      </c>
      <c r="F14759" s="113" t="s">
        <v>29802</v>
      </c>
      <c r="G14759" s="113" t="s">
        <v>47493</v>
      </c>
      <c r="H14759" s="113" t="s">
        <v>129222</v>
      </c>
      <c r="I14759" s="113" t="s">
        <v>87091</v>
      </c>
    </row>
    <row r="14760" spans="5:9" ht="14.5" x14ac:dyDescent="0.35">
      <c r="E14760" s="113" t="s">
        <v>10549</v>
      </c>
      <c r="F14760" s="113" t="s">
        <v>29801</v>
      </c>
      <c r="G14760" s="113" t="s">
        <v>47492</v>
      </c>
      <c r="H14760" s="113" t="s">
        <v>139975</v>
      </c>
      <c r="I14760" s="113" t="s">
        <v>87090</v>
      </c>
    </row>
    <row r="14761" spans="5:9" ht="14.5" x14ac:dyDescent="0.35">
      <c r="E14761" s="113" t="s">
        <v>10548</v>
      </c>
      <c r="F14761" s="113" t="s">
        <v>29800</v>
      </c>
      <c r="G14761" s="113" t="s">
        <v>47491</v>
      </c>
      <c r="H14761" s="113" t="s">
        <v>129223</v>
      </c>
      <c r="I14761" s="113" t="s">
        <v>87089</v>
      </c>
    </row>
    <row r="14762" spans="5:9" ht="14.5" x14ac:dyDescent="0.35">
      <c r="E14762" s="113" t="s">
        <v>10547</v>
      </c>
      <c r="F14762" s="113" t="s">
        <v>29799</v>
      </c>
      <c r="G14762" s="113" t="s">
        <v>47490</v>
      </c>
      <c r="H14762" s="113" t="s">
        <v>129224</v>
      </c>
      <c r="I14762" s="113" t="s">
        <v>87088</v>
      </c>
    </row>
    <row r="14763" spans="5:9" ht="14.5" x14ac:dyDescent="0.35">
      <c r="E14763" s="113" t="s">
        <v>10546</v>
      </c>
      <c r="F14763" s="113" t="s">
        <v>29798</v>
      </c>
      <c r="G14763" s="113" t="s">
        <v>47489</v>
      </c>
      <c r="H14763" s="113" t="s">
        <v>129225</v>
      </c>
      <c r="I14763" s="113" t="s">
        <v>87087</v>
      </c>
    </row>
    <row r="14764" spans="5:9" ht="14.5" x14ac:dyDescent="0.35">
      <c r="E14764" s="113" t="s">
        <v>10545</v>
      </c>
      <c r="F14764" s="113" t="s">
        <v>29797</v>
      </c>
      <c r="G14764" s="113" t="s">
        <v>47488</v>
      </c>
      <c r="H14764" s="113" t="s">
        <v>129226</v>
      </c>
      <c r="I14764" s="113" t="s">
        <v>87086</v>
      </c>
    </row>
    <row r="14765" spans="5:9" ht="14.5" x14ac:dyDescent="0.35">
      <c r="E14765" s="113" t="s">
        <v>10544</v>
      </c>
      <c r="F14765" s="113" t="s">
        <v>29796</v>
      </c>
      <c r="G14765" s="113" t="s">
        <v>47487</v>
      </c>
      <c r="H14765" s="113" t="s">
        <v>129227</v>
      </c>
      <c r="I14765" s="113" t="s">
        <v>87085</v>
      </c>
    </row>
    <row r="14766" spans="5:9" ht="14.5" x14ac:dyDescent="0.35">
      <c r="E14766" s="113" t="s">
        <v>10543</v>
      </c>
      <c r="F14766" s="113" t="s">
        <v>29795</v>
      </c>
      <c r="G14766" s="113" t="s">
        <v>47486</v>
      </c>
      <c r="H14766" s="113" t="s">
        <v>129228</v>
      </c>
      <c r="I14766" s="113" t="s">
        <v>87084</v>
      </c>
    </row>
    <row r="14767" spans="5:9" ht="14.5" x14ac:dyDescent="0.35">
      <c r="E14767" s="113" t="s">
        <v>10542</v>
      </c>
      <c r="F14767" s="113" t="s">
        <v>29794</v>
      </c>
      <c r="G14767" s="113" t="s">
        <v>47485</v>
      </c>
      <c r="H14767" s="113" t="s">
        <v>129229</v>
      </c>
      <c r="I14767" s="113" t="s">
        <v>87083</v>
      </c>
    </row>
    <row r="14768" spans="5:9" ht="14.5" x14ac:dyDescent="0.35">
      <c r="E14768" s="113" t="s">
        <v>49995</v>
      </c>
      <c r="F14768" s="113" t="s">
        <v>29793</v>
      </c>
      <c r="G14768" s="113" t="s">
        <v>47484</v>
      </c>
      <c r="H14768" s="113" t="s">
        <v>129230</v>
      </c>
      <c r="I14768" s="113" t="s">
        <v>87082</v>
      </c>
    </row>
    <row r="14769" spans="5:9" ht="14.5" x14ac:dyDescent="0.35">
      <c r="E14769" s="113" t="s">
        <v>10541</v>
      </c>
      <c r="F14769" s="113" t="s">
        <v>29792</v>
      </c>
      <c r="G14769" s="113" t="s">
        <v>47483</v>
      </c>
      <c r="H14769" s="113" t="s">
        <v>139974</v>
      </c>
      <c r="I14769" s="113" t="s">
        <v>87081</v>
      </c>
    </row>
    <row r="14770" spans="5:9" ht="14.5" x14ac:dyDescent="0.35">
      <c r="E14770" s="113" t="s">
        <v>10540</v>
      </c>
      <c r="F14770" s="113" t="s">
        <v>29791</v>
      </c>
      <c r="G14770" s="113" t="s">
        <v>47482</v>
      </c>
      <c r="H14770" s="113" t="s">
        <v>139973</v>
      </c>
      <c r="I14770" s="113" t="s">
        <v>87080</v>
      </c>
    </row>
    <row r="14771" spans="5:9" ht="14.5" x14ac:dyDescent="0.35">
      <c r="E14771" s="113" t="s">
        <v>10539</v>
      </c>
      <c r="F14771" s="113" t="s">
        <v>29790</v>
      </c>
      <c r="G14771" s="113" t="s">
        <v>47481</v>
      </c>
      <c r="H14771" s="113" t="s">
        <v>129231</v>
      </c>
      <c r="I14771" s="113" t="s">
        <v>87079</v>
      </c>
    </row>
    <row r="14772" spans="5:9" ht="14.5" x14ac:dyDescent="0.35">
      <c r="E14772" s="113" t="s">
        <v>10538</v>
      </c>
      <c r="F14772" s="113" t="s">
        <v>29789</v>
      </c>
      <c r="G14772" s="113" t="s">
        <v>47480</v>
      </c>
      <c r="H14772" s="113" t="s">
        <v>139972</v>
      </c>
      <c r="I14772" s="113" t="s">
        <v>87078</v>
      </c>
    </row>
    <row r="14773" spans="5:9" ht="14.5" x14ac:dyDescent="0.35">
      <c r="E14773" s="113" t="s">
        <v>10537</v>
      </c>
      <c r="F14773" s="113" t="s">
        <v>29788</v>
      </c>
      <c r="G14773" s="113" t="s">
        <v>47479</v>
      </c>
      <c r="H14773" s="113" t="s">
        <v>129232</v>
      </c>
      <c r="I14773" s="113" t="s">
        <v>87077</v>
      </c>
    </row>
    <row r="14774" spans="5:9" ht="14.5" x14ac:dyDescent="0.35">
      <c r="E14774" s="113" t="s">
        <v>10536</v>
      </c>
      <c r="F14774" s="113" t="s">
        <v>29787</v>
      </c>
      <c r="G14774" s="113" t="s">
        <v>127672</v>
      </c>
      <c r="H14774" s="113" t="s">
        <v>129233</v>
      </c>
      <c r="I14774" s="113" t="s">
        <v>87076</v>
      </c>
    </row>
    <row r="14775" spans="5:9" ht="14.5" x14ac:dyDescent="0.35">
      <c r="E14775" s="113" t="s">
        <v>10535</v>
      </c>
      <c r="F14775" s="113" t="s">
        <v>29786</v>
      </c>
      <c r="G14775" s="113" t="s">
        <v>47478</v>
      </c>
      <c r="H14775" s="113" t="s">
        <v>129234</v>
      </c>
      <c r="I14775" s="113" t="s">
        <v>87075</v>
      </c>
    </row>
    <row r="14776" spans="5:9" ht="14.5" x14ac:dyDescent="0.35">
      <c r="E14776" s="113" t="s">
        <v>10534</v>
      </c>
      <c r="F14776" s="113" t="s">
        <v>29785</v>
      </c>
      <c r="G14776" s="113" t="s">
        <v>47477</v>
      </c>
      <c r="H14776" s="113" t="s">
        <v>129235</v>
      </c>
      <c r="I14776" s="113" t="s">
        <v>87074</v>
      </c>
    </row>
    <row r="14777" spans="5:9" ht="14.5" x14ac:dyDescent="0.35">
      <c r="E14777" s="113" t="s">
        <v>10533</v>
      </c>
      <c r="F14777" s="113" t="s">
        <v>29784</v>
      </c>
      <c r="G14777" s="113" t="s">
        <v>47476</v>
      </c>
      <c r="H14777" s="113" t="s">
        <v>139971</v>
      </c>
      <c r="I14777" s="113" t="s">
        <v>87073</v>
      </c>
    </row>
    <row r="14778" spans="5:9" ht="14.5" x14ac:dyDescent="0.35">
      <c r="E14778" s="113" t="s">
        <v>10532</v>
      </c>
      <c r="F14778" s="113" t="s">
        <v>29783</v>
      </c>
      <c r="G14778" s="113" t="s">
        <v>47475</v>
      </c>
      <c r="H14778" s="113" t="s">
        <v>129236</v>
      </c>
      <c r="I14778" s="113" t="s">
        <v>87072</v>
      </c>
    </row>
    <row r="14779" spans="5:9" ht="14.5" x14ac:dyDescent="0.35">
      <c r="E14779" s="113" t="s">
        <v>107021</v>
      </c>
      <c r="F14779" s="113" t="s">
        <v>29782</v>
      </c>
      <c r="G14779" s="113" t="s">
        <v>47474</v>
      </c>
      <c r="H14779" s="113" t="s">
        <v>129237</v>
      </c>
      <c r="I14779" s="113" t="s">
        <v>87071</v>
      </c>
    </row>
    <row r="14780" spans="5:9" ht="14.5" x14ac:dyDescent="0.35">
      <c r="E14780" s="113" t="s">
        <v>10531</v>
      </c>
      <c r="F14780" s="113" t="s">
        <v>29781</v>
      </c>
      <c r="G14780" s="113" t="s">
        <v>47473</v>
      </c>
      <c r="H14780" s="113" t="s">
        <v>129238</v>
      </c>
      <c r="I14780" s="113" t="s">
        <v>87070</v>
      </c>
    </row>
    <row r="14781" spans="5:9" ht="14.5" x14ac:dyDescent="0.35">
      <c r="E14781" s="113" t="s">
        <v>10530</v>
      </c>
      <c r="F14781" s="113" t="s">
        <v>29780</v>
      </c>
      <c r="G14781" s="113" t="s">
        <v>47472</v>
      </c>
      <c r="H14781" s="113" t="s">
        <v>129239</v>
      </c>
      <c r="I14781" s="113" t="s">
        <v>87069</v>
      </c>
    </row>
    <row r="14782" spans="5:9" ht="14.5" x14ac:dyDescent="0.35">
      <c r="E14782" s="113" t="s">
        <v>10529</v>
      </c>
      <c r="F14782" s="113" t="s">
        <v>29779</v>
      </c>
      <c r="G14782" s="113" t="s">
        <v>47471</v>
      </c>
      <c r="H14782" s="113" t="s">
        <v>129240</v>
      </c>
      <c r="I14782" s="113" t="s">
        <v>87068</v>
      </c>
    </row>
    <row r="14783" spans="5:9" ht="14.5" x14ac:dyDescent="0.35">
      <c r="E14783" s="113" t="s">
        <v>120360</v>
      </c>
      <c r="F14783" s="113" t="s">
        <v>29778</v>
      </c>
      <c r="G14783" s="113" t="s">
        <v>47470</v>
      </c>
      <c r="H14783" s="113" t="s">
        <v>129241</v>
      </c>
      <c r="I14783" s="113" t="s">
        <v>87067</v>
      </c>
    </row>
    <row r="14784" spans="5:9" ht="14.5" x14ac:dyDescent="0.35">
      <c r="E14784" s="113" t="s">
        <v>10528</v>
      </c>
      <c r="F14784" s="113" t="s">
        <v>29777</v>
      </c>
      <c r="G14784" s="113" t="s">
        <v>47469</v>
      </c>
      <c r="H14784" s="113" t="s">
        <v>139970</v>
      </c>
      <c r="I14784" s="113" t="s">
        <v>87066</v>
      </c>
    </row>
    <row r="14785" spans="5:9" ht="14.5" x14ac:dyDescent="0.35">
      <c r="E14785" s="113" t="s">
        <v>10527</v>
      </c>
      <c r="F14785" s="113" t="s">
        <v>29776</v>
      </c>
      <c r="G14785" s="113" t="s">
        <v>47468</v>
      </c>
      <c r="H14785" s="113" t="s">
        <v>129242</v>
      </c>
      <c r="I14785" s="113" t="s">
        <v>87065</v>
      </c>
    </row>
    <row r="14786" spans="5:9" ht="14.5" x14ac:dyDescent="0.35">
      <c r="E14786" s="113" t="s">
        <v>10526</v>
      </c>
      <c r="F14786" s="113" t="s">
        <v>29775</v>
      </c>
      <c r="G14786" s="113" t="s">
        <v>47467</v>
      </c>
      <c r="H14786" s="113" t="s">
        <v>129243</v>
      </c>
      <c r="I14786" s="113" t="s">
        <v>87064</v>
      </c>
    </row>
    <row r="14787" spans="5:9" ht="14.5" x14ac:dyDescent="0.35">
      <c r="E14787" s="113" t="s">
        <v>10525</v>
      </c>
      <c r="F14787" s="113" t="s">
        <v>29774</v>
      </c>
      <c r="G14787" s="113" t="s">
        <v>47466</v>
      </c>
      <c r="H14787" s="113" t="s">
        <v>129244</v>
      </c>
      <c r="I14787" s="113" t="s">
        <v>87063</v>
      </c>
    </row>
    <row r="14788" spans="5:9" ht="14.5" x14ac:dyDescent="0.35">
      <c r="E14788" s="113" t="s">
        <v>10524</v>
      </c>
      <c r="F14788" s="113" t="s">
        <v>29773</v>
      </c>
      <c r="G14788" s="113" t="s">
        <v>47465</v>
      </c>
      <c r="H14788" s="113" t="s">
        <v>129245</v>
      </c>
      <c r="I14788" s="113" t="s">
        <v>87062</v>
      </c>
    </row>
    <row r="14789" spans="5:9" ht="14.5" x14ac:dyDescent="0.35">
      <c r="E14789" s="113" t="s">
        <v>10523</v>
      </c>
      <c r="F14789" s="113" t="s">
        <v>29772</v>
      </c>
      <c r="G14789" s="113" t="s">
        <v>47464</v>
      </c>
      <c r="H14789" s="113" t="s">
        <v>129246</v>
      </c>
      <c r="I14789" s="113" t="s">
        <v>87061</v>
      </c>
    </row>
    <row r="14790" spans="5:9" ht="14.5" x14ac:dyDescent="0.35">
      <c r="E14790" s="113" t="s">
        <v>107020</v>
      </c>
      <c r="F14790" s="113" t="s">
        <v>29771</v>
      </c>
      <c r="G14790" s="113" t="s">
        <v>47463</v>
      </c>
      <c r="H14790" s="113" t="s">
        <v>129247</v>
      </c>
      <c r="I14790" s="113" t="s">
        <v>87060</v>
      </c>
    </row>
    <row r="14791" spans="5:9" ht="14.5" x14ac:dyDescent="0.35">
      <c r="E14791" s="113" t="s">
        <v>10522</v>
      </c>
      <c r="F14791" s="113" t="s">
        <v>29770</v>
      </c>
      <c r="G14791" s="113" t="s">
        <v>47462</v>
      </c>
      <c r="H14791" s="113" t="s">
        <v>129248</v>
      </c>
      <c r="I14791" s="113" t="s">
        <v>87059</v>
      </c>
    </row>
    <row r="14792" spans="5:9" ht="14.5" x14ac:dyDescent="0.35">
      <c r="E14792" s="113" t="s">
        <v>10521</v>
      </c>
      <c r="F14792" s="113" t="s">
        <v>29769</v>
      </c>
      <c r="G14792" s="113" t="s">
        <v>47461</v>
      </c>
      <c r="H14792" s="113" t="s">
        <v>129249</v>
      </c>
      <c r="I14792" s="113" t="s">
        <v>87058</v>
      </c>
    </row>
    <row r="14793" spans="5:9" ht="14.5" x14ac:dyDescent="0.35">
      <c r="E14793" s="113" t="s">
        <v>10520</v>
      </c>
      <c r="F14793" s="113" t="s">
        <v>29768</v>
      </c>
      <c r="G14793" s="113" t="s">
        <v>47460</v>
      </c>
      <c r="H14793" s="113" t="s">
        <v>129250</v>
      </c>
      <c r="I14793" s="113" t="s">
        <v>87057</v>
      </c>
    </row>
    <row r="14794" spans="5:9" ht="14.5" x14ac:dyDescent="0.35">
      <c r="E14794" s="113" t="s">
        <v>107019</v>
      </c>
      <c r="F14794" s="113" t="s">
        <v>29767</v>
      </c>
      <c r="G14794" s="113" t="s">
        <v>47459</v>
      </c>
      <c r="H14794" s="113" t="s">
        <v>129251</v>
      </c>
      <c r="I14794" s="113" t="s">
        <v>87056</v>
      </c>
    </row>
    <row r="14795" spans="5:9" ht="14.5" x14ac:dyDescent="0.35">
      <c r="E14795" s="113" t="s">
        <v>10519</v>
      </c>
      <c r="F14795" s="113" t="s">
        <v>29766</v>
      </c>
      <c r="G14795" s="113" t="s">
        <v>47458</v>
      </c>
      <c r="H14795" s="113" t="s">
        <v>129252</v>
      </c>
      <c r="I14795" s="113" t="s">
        <v>87055</v>
      </c>
    </row>
    <row r="14796" spans="5:9" ht="14.5" x14ac:dyDescent="0.35">
      <c r="E14796" s="113" t="s">
        <v>10518</v>
      </c>
      <c r="F14796" s="113" t="s">
        <v>29765</v>
      </c>
      <c r="G14796" s="113" t="s">
        <v>47457</v>
      </c>
      <c r="H14796" s="113" t="s">
        <v>129253</v>
      </c>
      <c r="I14796" s="113" t="s">
        <v>87054</v>
      </c>
    </row>
    <row r="14797" spans="5:9" ht="14.5" x14ac:dyDescent="0.35">
      <c r="E14797" s="113" t="s">
        <v>10517</v>
      </c>
      <c r="F14797" s="113" t="s">
        <v>29764</v>
      </c>
      <c r="G14797" s="113" t="s">
        <v>47456</v>
      </c>
      <c r="H14797" s="113" t="s">
        <v>139969</v>
      </c>
      <c r="I14797" s="113" t="s">
        <v>87053</v>
      </c>
    </row>
    <row r="14798" spans="5:9" ht="14.5" x14ac:dyDescent="0.35">
      <c r="E14798" s="113" t="s">
        <v>10516</v>
      </c>
      <c r="F14798" s="113" t="s">
        <v>29763</v>
      </c>
      <c r="G14798" s="113" t="s">
        <v>47455</v>
      </c>
      <c r="H14798" s="113" t="s">
        <v>129254</v>
      </c>
      <c r="I14798" s="113" t="s">
        <v>87052</v>
      </c>
    </row>
    <row r="14799" spans="5:9" ht="14.5" x14ac:dyDescent="0.35">
      <c r="E14799" s="113" t="s">
        <v>10515</v>
      </c>
      <c r="F14799" s="113" t="s">
        <v>29762</v>
      </c>
      <c r="G14799" s="113" t="s">
        <v>47454</v>
      </c>
      <c r="H14799" s="113" t="s">
        <v>139968</v>
      </c>
      <c r="I14799" s="113" t="s">
        <v>87051</v>
      </c>
    </row>
    <row r="14800" spans="5:9" ht="14.5" x14ac:dyDescent="0.35">
      <c r="E14800" s="113" t="s">
        <v>121690</v>
      </c>
      <c r="F14800" s="113" t="s">
        <v>29761</v>
      </c>
      <c r="G14800" s="113" t="s">
        <v>47453</v>
      </c>
      <c r="H14800" s="113" t="s">
        <v>129255</v>
      </c>
      <c r="I14800" s="113" t="s">
        <v>87050</v>
      </c>
    </row>
    <row r="14801" spans="5:9" ht="14.5" x14ac:dyDescent="0.35">
      <c r="E14801" s="113" t="s">
        <v>10514</v>
      </c>
      <c r="F14801" s="113" t="s">
        <v>29760</v>
      </c>
      <c r="G14801" s="113" t="s">
        <v>47452</v>
      </c>
      <c r="H14801" s="113" t="s">
        <v>129256</v>
      </c>
      <c r="I14801" s="113" t="s">
        <v>87049</v>
      </c>
    </row>
    <row r="14802" spans="5:9" ht="14.5" x14ac:dyDescent="0.35">
      <c r="E14802" s="113" t="s">
        <v>10513</v>
      </c>
      <c r="F14802" s="113" t="s">
        <v>29759</v>
      </c>
      <c r="G14802" s="113" t="s">
        <v>47451</v>
      </c>
      <c r="H14802" s="113" t="s">
        <v>129257</v>
      </c>
      <c r="I14802" s="113" t="s">
        <v>87048</v>
      </c>
    </row>
    <row r="14803" spans="5:9" ht="14.5" x14ac:dyDescent="0.35">
      <c r="E14803" s="113" t="s">
        <v>10512</v>
      </c>
      <c r="F14803" s="113" t="s">
        <v>29758</v>
      </c>
      <c r="G14803" s="113" t="s">
        <v>47450</v>
      </c>
      <c r="H14803" s="113" t="s">
        <v>129258</v>
      </c>
      <c r="I14803" s="113" t="s">
        <v>87047</v>
      </c>
    </row>
    <row r="14804" spans="5:9" ht="14.5" x14ac:dyDescent="0.35">
      <c r="E14804" s="113" t="s">
        <v>10511</v>
      </c>
      <c r="F14804" s="113" t="s">
        <v>29757</v>
      </c>
      <c r="G14804" s="113" t="s">
        <v>47449</v>
      </c>
      <c r="H14804" s="113" t="s">
        <v>129259</v>
      </c>
      <c r="I14804" s="113" t="s">
        <v>87046</v>
      </c>
    </row>
    <row r="14805" spans="5:9" ht="14.5" x14ac:dyDescent="0.35">
      <c r="E14805" s="113" t="s">
        <v>10510</v>
      </c>
      <c r="F14805" s="113" t="s">
        <v>29756</v>
      </c>
      <c r="G14805" s="113" t="s">
        <v>47448</v>
      </c>
      <c r="H14805" s="113" t="s">
        <v>129260</v>
      </c>
      <c r="I14805" s="113" t="s">
        <v>87045</v>
      </c>
    </row>
    <row r="14806" spans="5:9" ht="14.5" x14ac:dyDescent="0.35">
      <c r="E14806" s="113" t="s">
        <v>10509</v>
      </c>
      <c r="F14806" s="113" t="s">
        <v>29755</v>
      </c>
      <c r="G14806" s="113" t="s">
        <v>47447</v>
      </c>
      <c r="H14806" s="113" t="s">
        <v>129261</v>
      </c>
      <c r="I14806" s="113" t="s">
        <v>87044</v>
      </c>
    </row>
    <row r="14807" spans="5:9" ht="14.5" x14ac:dyDescent="0.35">
      <c r="E14807" s="113" t="s">
        <v>10508</v>
      </c>
      <c r="F14807" s="113" t="s">
        <v>29754</v>
      </c>
      <c r="G14807" s="113" t="s">
        <v>47446</v>
      </c>
      <c r="H14807" s="113" t="s">
        <v>129262</v>
      </c>
      <c r="I14807" s="113" t="s">
        <v>87043</v>
      </c>
    </row>
    <row r="14808" spans="5:9" ht="14.5" x14ac:dyDescent="0.35">
      <c r="E14808" s="113" t="s">
        <v>10507</v>
      </c>
      <c r="F14808" s="113" t="s">
        <v>29753</v>
      </c>
      <c r="G14808" s="113" t="s">
        <v>47445</v>
      </c>
      <c r="H14808" s="113" t="s">
        <v>129263</v>
      </c>
      <c r="I14808" s="113" t="s">
        <v>87042</v>
      </c>
    </row>
    <row r="14809" spans="5:9" ht="14.5" x14ac:dyDescent="0.35">
      <c r="E14809" s="113" t="s">
        <v>10506</v>
      </c>
      <c r="F14809" s="113" t="s">
        <v>29752</v>
      </c>
      <c r="G14809" s="113" t="s">
        <v>47444</v>
      </c>
      <c r="H14809" s="113" t="s">
        <v>129264</v>
      </c>
      <c r="I14809" s="113" t="s">
        <v>87041</v>
      </c>
    </row>
    <row r="14810" spans="5:9" ht="14.5" x14ac:dyDescent="0.35">
      <c r="E14810" s="113" t="s">
        <v>10505</v>
      </c>
      <c r="F14810" s="113" t="s">
        <v>29751</v>
      </c>
      <c r="G14810" s="113" t="s">
        <v>47443</v>
      </c>
      <c r="H14810" s="113" t="s">
        <v>129265</v>
      </c>
      <c r="I14810" s="113" t="s">
        <v>87040</v>
      </c>
    </row>
    <row r="14811" spans="5:9" ht="14.5" x14ac:dyDescent="0.35">
      <c r="E14811" s="113" t="s">
        <v>10504</v>
      </c>
      <c r="F14811" s="113" t="s">
        <v>29750</v>
      </c>
      <c r="G14811" s="113" t="s">
        <v>47442</v>
      </c>
      <c r="H14811" s="113" t="s">
        <v>129266</v>
      </c>
      <c r="I14811" s="113" t="s">
        <v>87039</v>
      </c>
    </row>
    <row r="14812" spans="5:9" ht="14.5" x14ac:dyDescent="0.35">
      <c r="E14812" s="113" t="s">
        <v>10503</v>
      </c>
      <c r="F14812" s="113" t="s">
        <v>29749</v>
      </c>
      <c r="G14812" s="113" t="s">
        <v>47441</v>
      </c>
      <c r="H14812" s="113" t="s">
        <v>129267</v>
      </c>
      <c r="I14812" s="113" t="s">
        <v>87038</v>
      </c>
    </row>
    <row r="14813" spans="5:9" ht="14.5" x14ac:dyDescent="0.35">
      <c r="E14813" s="113" t="s">
        <v>10502</v>
      </c>
      <c r="F14813" s="113" t="s">
        <v>29748</v>
      </c>
      <c r="G14813" s="113" t="s">
        <v>47440</v>
      </c>
      <c r="H14813" s="113" t="s">
        <v>129268</v>
      </c>
      <c r="I14813" s="113" t="s">
        <v>87037</v>
      </c>
    </row>
    <row r="14814" spans="5:9" ht="14.5" x14ac:dyDescent="0.35">
      <c r="E14814" s="113" t="s">
        <v>10501</v>
      </c>
      <c r="F14814" s="113" t="s">
        <v>29747</v>
      </c>
      <c r="G14814" s="113" t="s">
        <v>47439</v>
      </c>
      <c r="H14814" s="113" t="s">
        <v>129269</v>
      </c>
      <c r="I14814" s="113" t="s">
        <v>87036</v>
      </c>
    </row>
    <row r="14815" spans="5:9" ht="14.5" x14ac:dyDescent="0.35">
      <c r="E14815" s="113" t="s">
        <v>10500</v>
      </c>
      <c r="F14815" s="113" t="s">
        <v>29746</v>
      </c>
      <c r="G14815" s="113" t="s">
        <v>47438</v>
      </c>
      <c r="H14815" s="113" t="s">
        <v>129270</v>
      </c>
      <c r="I14815" s="113" t="s">
        <v>87035</v>
      </c>
    </row>
    <row r="14816" spans="5:9" ht="14.5" x14ac:dyDescent="0.35">
      <c r="E14816" s="113" t="s">
        <v>10499</v>
      </c>
      <c r="F14816" s="113" t="s">
        <v>29745</v>
      </c>
      <c r="G14816" s="113" t="s">
        <v>47437</v>
      </c>
      <c r="H14816" s="113" t="s">
        <v>129271</v>
      </c>
      <c r="I14816" s="113" t="s">
        <v>87034</v>
      </c>
    </row>
    <row r="14817" spans="5:9" ht="14.5" x14ac:dyDescent="0.35">
      <c r="E14817" s="113" t="s">
        <v>10498</v>
      </c>
      <c r="F14817" s="113" t="s">
        <v>29744</v>
      </c>
      <c r="G14817" s="113" t="s">
        <v>47436</v>
      </c>
      <c r="H14817" s="113" t="s">
        <v>129272</v>
      </c>
      <c r="I14817" s="113" t="s">
        <v>87033</v>
      </c>
    </row>
    <row r="14818" spans="5:9" ht="14.5" x14ac:dyDescent="0.35">
      <c r="E14818" s="113" t="s">
        <v>10497</v>
      </c>
      <c r="F14818" s="113" t="s">
        <v>29743</v>
      </c>
      <c r="G14818" s="113" t="s">
        <v>47435</v>
      </c>
      <c r="H14818" s="113" t="s">
        <v>129273</v>
      </c>
      <c r="I14818" s="113" t="s">
        <v>87032</v>
      </c>
    </row>
    <row r="14819" spans="5:9" ht="14.5" x14ac:dyDescent="0.35">
      <c r="E14819" s="113" t="s">
        <v>10496</v>
      </c>
      <c r="F14819" s="113" t="s">
        <v>29742</v>
      </c>
      <c r="G14819" s="113" t="s">
        <v>47434</v>
      </c>
      <c r="H14819" s="113" t="s">
        <v>129274</v>
      </c>
      <c r="I14819" s="113" t="s">
        <v>87031</v>
      </c>
    </row>
    <row r="14820" spans="5:9" ht="14.5" x14ac:dyDescent="0.35">
      <c r="E14820" s="113" t="s">
        <v>10495</v>
      </c>
      <c r="F14820" s="113" t="s">
        <v>29741</v>
      </c>
      <c r="G14820" s="113" t="s">
        <v>47433</v>
      </c>
      <c r="H14820" s="113" t="s">
        <v>139967</v>
      </c>
      <c r="I14820" s="113" t="s">
        <v>87030</v>
      </c>
    </row>
    <row r="14821" spans="5:9" ht="14.5" x14ac:dyDescent="0.35">
      <c r="E14821" s="113" t="s">
        <v>10494</v>
      </c>
      <c r="F14821" s="113" t="s">
        <v>29740</v>
      </c>
      <c r="G14821" s="113" t="s">
        <v>47432</v>
      </c>
      <c r="H14821" s="113" t="s">
        <v>129275</v>
      </c>
      <c r="I14821" s="113" t="s">
        <v>87029</v>
      </c>
    </row>
    <row r="14822" spans="5:9" ht="14.5" x14ac:dyDescent="0.35">
      <c r="E14822" s="113" t="s">
        <v>10493</v>
      </c>
      <c r="F14822" s="113" t="s">
        <v>29739</v>
      </c>
      <c r="G14822" s="113" t="s">
        <v>47431</v>
      </c>
      <c r="H14822" s="113" t="s">
        <v>129276</v>
      </c>
      <c r="I14822" s="113" t="s">
        <v>87028</v>
      </c>
    </row>
    <row r="14823" spans="5:9" ht="14.5" x14ac:dyDescent="0.35">
      <c r="E14823" s="113" t="s">
        <v>10492</v>
      </c>
      <c r="F14823" s="113" t="s">
        <v>29738</v>
      </c>
      <c r="G14823" s="113" t="s">
        <v>47430</v>
      </c>
      <c r="H14823" s="113" t="s">
        <v>129277</v>
      </c>
      <c r="I14823" s="113" t="s">
        <v>87027</v>
      </c>
    </row>
    <row r="14824" spans="5:9" ht="14.5" x14ac:dyDescent="0.35">
      <c r="E14824" s="113" t="s">
        <v>10491</v>
      </c>
      <c r="F14824" s="113" t="s">
        <v>29737</v>
      </c>
      <c r="G14824" s="113" t="s">
        <v>47429</v>
      </c>
      <c r="H14824" s="113" t="s">
        <v>129278</v>
      </c>
      <c r="I14824" s="113" t="s">
        <v>87026</v>
      </c>
    </row>
    <row r="14825" spans="5:9" ht="14.5" x14ac:dyDescent="0.35">
      <c r="E14825" s="113" t="s">
        <v>10490</v>
      </c>
      <c r="F14825" s="113" t="s">
        <v>29736</v>
      </c>
      <c r="G14825" s="113" t="s">
        <v>47428</v>
      </c>
      <c r="H14825" s="113" t="s">
        <v>129279</v>
      </c>
      <c r="I14825" s="113" t="s">
        <v>87025</v>
      </c>
    </row>
    <row r="14826" spans="5:9" ht="14.5" x14ac:dyDescent="0.35">
      <c r="E14826" s="113" t="s">
        <v>10489</v>
      </c>
      <c r="F14826" s="113" t="s">
        <v>29735</v>
      </c>
      <c r="G14826" s="113" t="s">
        <v>47427</v>
      </c>
      <c r="H14826" s="113" t="s">
        <v>139966</v>
      </c>
      <c r="I14826" s="113" t="s">
        <v>87024</v>
      </c>
    </row>
    <row r="14827" spans="5:9" ht="14.5" x14ac:dyDescent="0.35">
      <c r="E14827" s="113" t="s">
        <v>124136</v>
      </c>
      <c r="F14827" s="113" t="s">
        <v>29734</v>
      </c>
      <c r="G14827" s="113" t="s">
        <v>47426</v>
      </c>
      <c r="H14827" s="113" t="s">
        <v>129280</v>
      </c>
      <c r="I14827" s="113" t="s">
        <v>87023</v>
      </c>
    </row>
    <row r="14828" spans="5:9" ht="14.5" x14ac:dyDescent="0.35">
      <c r="E14828" s="113" t="s">
        <v>10488</v>
      </c>
      <c r="F14828" s="113" t="s">
        <v>29733</v>
      </c>
      <c r="G14828" s="113" t="s">
        <v>47425</v>
      </c>
      <c r="H14828" s="113" t="s">
        <v>129281</v>
      </c>
      <c r="I14828" s="113" t="s">
        <v>87022</v>
      </c>
    </row>
    <row r="14829" spans="5:9" ht="14.5" x14ac:dyDescent="0.35">
      <c r="E14829" s="113" t="s">
        <v>10487</v>
      </c>
      <c r="F14829" s="113" t="s">
        <v>29732</v>
      </c>
      <c r="G14829" s="113" t="s">
        <v>47424</v>
      </c>
      <c r="H14829" s="113" t="s">
        <v>129282</v>
      </c>
      <c r="I14829" s="113" t="s">
        <v>87021</v>
      </c>
    </row>
    <row r="14830" spans="5:9" ht="14.5" x14ac:dyDescent="0.35">
      <c r="E14830" s="113" t="s">
        <v>10486</v>
      </c>
      <c r="F14830" s="113" t="s">
        <v>29731</v>
      </c>
      <c r="G14830" s="113" t="s">
        <v>47423</v>
      </c>
      <c r="H14830" s="113" t="s">
        <v>129283</v>
      </c>
      <c r="I14830" s="113" t="s">
        <v>87020</v>
      </c>
    </row>
    <row r="14831" spans="5:9" ht="14.5" x14ac:dyDescent="0.35">
      <c r="E14831" s="113" t="s">
        <v>10485</v>
      </c>
      <c r="F14831" s="113" t="s">
        <v>29730</v>
      </c>
      <c r="G14831" s="113" t="s">
        <v>47422</v>
      </c>
      <c r="H14831" s="113" t="s">
        <v>129284</v>
      </c>
      <c r="I14831" s="113" t="s">
        <v>87019</v>
      </c>
    </row>
    <row r="14832" spans="5:9" ht="14.5" x14ac:dyDescent="0.35">
      <c r="E14832" s="113" t="s">
        <v>10484</v>
      </c>
      <c r="F14832" s="113" t="s">
        <v>29729</v>
      </c>
      <c r="G14832" s="113" t="s">
        <v>47421</v>
      </c>
      <c r="H14832" s="113" t="s">
        <v>129285</v>
      </c>
      <c r="I14832" s="113" t="s">
        <v>87018</v>
      </c>
    </row>
    <row r="14833" spans="5:9" ht="14.5" x14ac:dyDescent="0.35">
      <c r="E14833" s="113" t="s">
        <v>10483</v>
      </c>
      <c r="F14833" s="113" t="s">
        <v>29728</v>
      </c>
      <c r="G14833" s="113" t="s">
        <v>47420</v>
      </c>
      <c r="H14833" s="113" t="s">
        <v>129286</v>
      </c>
      <c r="I14833" s="113" t="s">
        <v>87017</v>
      </c>
    </row>
    <row r="14834" spans="5:9" ht="14.5" x14ac:dyDescent="0.35">
      <c r="E14834" s="113" t="s">
        <v>10482</v>
      </c>
      <c r="F14834" s="113" t="s">
        <v>29727</v>
      </c>
      <c r="G14834" s="113" t="s">
        <v>47419</v>
      </c>
      <c r="H14834" s="113" t="s">
        <v>129287</v>
      </c>
      <c r="I14834" s="113" t="s">
        <v>87016</v>
      </c>
    </row>
    <row r="14835" spans="5:9" ht="14.5" x14ac:dyDescent="0.35">
      <c r="E14835" s="113" t="s">
        <v>10481</v>
      </c>
      <c r="F14835" s="113" t="s">
        <v>29726</v>
      </c>
      <c r="G14835" s="113" t="s">
        <v>47418</v>
      </c>
      <c r="H14835" s="113" t="s">
        <v>129288</v>
      </c>
      <c r="I14835" s="113" t="s">
        <v>87015</v>
      </c>
    </row>
    <row r="14836" spans="5:9" ht="14.5" x14ac:dyDescent="0.35">
      <c r="E14836" s="113" t="s">
        <v>114348</v>
      </c>
      <c r="F14836" s="113" t="s">
        <v>29725</v>
      </c>
      <c r="G14836" s="113" t="s">
        <v>47417</v>
      </c>
      <c r="H14836" s="113" t="s">
        <v>129289</v>
      </c>
      <c r="I14836" s="113" t="s">
        <v>87014</v>
      </c>
    </row>
    <row r="14837" spans="5:9" ht="14.5" x14ac:dyDescent="0.35">
      <c r="E14837" s="113" t="s">
        <v>10480</v>
      </c>
      <c r="F14837" s="113" t="s">
        <v>29724</v>
      </c>
      <c r="G14837" s="113" t="s">
        <v>47416</v>
      </c>
      <c r="H14837" s="113" t="s">
        <v>129290</v>
      </c>
      <c r="I14837" s="113" t="s">
        <v>87013</v>
      </c>
    </row>
    <row r="14838" spans="5:9" ht="14.5" x14ac:dyDescent="0.35">
      <c r="E14838" s="113" t="s">
        <v>10479</v>
      </c>
      <c r="F14838" s="113" t="s">
        <v>29723</v>
      </c>
      <c r="G14838" s="113" t="s">
        <v>47415</v>
      </c>
      <c r="H14838" s="113" t="s">
        <v>129291</v>
      </c>
      <c r="I14838" s="113" t="s">
        <v>87012</v>
      </c>
    </row>
    <row r="14839" spans="5:9" ht="14.5" x14ac:dyDescent="0.35">
      <c r="E14839" s="113" t="s">
        <v>10478</v>
      </c>
      <c r="F14839" s="113" t="s">
        <v>29722</v>
      </c>
      <c r="G14839" s="113" t="s">
        <v>47414</v>
      </c>
      <c r="H14839" s="113" t="s">
        <v>129292</v>
      </c>
      <c r="I14839" s="113" t="s">
        <v>87011</v>
      </c>
    </row>
    <row r="14840" spans="5:9" ht="14.5" x14ac:dyDescent="0.35">
      <c r="E14840" s="113" t="s">
        <v>10477</v>
      </c>
      <c r="F14840" s="113" t="s">
        <v>29721</v>
      </c>
      <c r="G14840" s="113" t="s">
        <v>47413</v>
      </c>
      <c r="H14840" s="113" t="s">
        <v>129293</v>
      </c>
      <c r="I14840" s="113" t="s">
        <v>87010</v>
      </c>
    </row>
    <row r="14841" spans="5:9" ht="14.5" x14ac:dyDescent="0.35">
      <c r="E14841" s="113" t="s">
        <v>10476</v>
      </c>
      <c r="F14841" s="113" t="s">
        <v>29720</v>
      </c>
      <c r="G14841" s="113" t="s">
        <v>47412</v>
      </c>
      <c r="H14841" s="113" t="s">
        <v>139965</v>
      </c>
      <c r="I14841" s="113" t="s">
        <v>87009</v>
      </c>
    </row>
    <row r="14842" spans="5:9" ht="14.5" x14ac:dyDescent="0.35">
      <c r="E14842" s="113" t="s">
        <v>10475</v>
      </c>
      <c r="F14842" s="113" t="s">
        <v>29719</v>
      </c>
      <c r="G14842" s="113" t="s">
        <v>47411</v>
      </c>
      <c r="H14842" s="113" t="s">
        <v>139964</v>
      </c>
      <c r="I14842" s="113" t="s">
        <v>87008</v>
      </c>
    </row>
    <row r="14843" spans="5:9" ht="14.5" x14ac:dyDescent="0.35">
      <c r="E14843" s="113" t="s">
        <v>10474</v>
      </c>
      <c r="F14843" s="113" t="s">
        <v>29718</v>
      </c>
      <c r="G14843" s="113" t="s">
        <v>47410</v>
      </c>
      <c r="H14843" s="113" t="s">
        <v>129294</v>
      </c>
      <c r="I14843" s="113" t="s">
        <v>87007</v>
      </c>
    </row>
    <row r="14844" spans="5:9" ht="14.5" x14ac:dyDescent="0.35">
      <c r="E14844" s="113" t="s">
        <v>10473</v>
      </c>
      <c r="F14844" s="113" t="s">
        <v>29717</v>
      </c>
      <c r="G14844" s="113" t="s">
        <v>47409</v>
      </c>
      <c r="H14844" s="113" t="s">
        <v>129295</v>
      </c>
      <c r="I14844" s="113" t="s">
        <v>87006</v>
      </c>
    </row>
    <row r="14845" spans="5:9" ht="14.5" x14ac:dyDescent="0.35">
      <c r="E14845" s="113" t="s">
        <v>10472</v>
      </c>
      <c r="F14845" s="113" t="s">
        <v>29716</v>
      </c>
      <c r="G14845" s="113" t="s">
        <v>47408</v>
      </c>
      <c r="H14845" s="113" t="s">
        <v>129296</v>
      </c>
      <c r="I14845" s="113" t="s">
        <v>87005</v>
      </c>
    </row>
    <row r="14846" spans="5:9" ht="14.5" x14ac:dyDescent="0.35">
      <c r="E14846" s="113" t="s">
        <v>10471</v>
      </c>
      <c r="F14846" s="113" t="s">
        <v>29715</v>
      </c>
      <c r="G14846" s="113" t="s">
        <v>47407</v>
      </c>
      <c r="H14846" s="113" t="s">
        <v>129297</v>
      </c>
      <c r="I14846" s="113" t="s">
        <v>87004</v>
      </c>
    </row>
    <row r="14847" spans="5:9" ht="14.5" x14ac:dyDescent="0.35">
      <c r="E14847" s="113" t="s">
        <v>10470</v>
      </c>
      <c r="F14847" s="113" t="s">
        <v>29714</v>
      </c>
      <c r="G14847" s="113" t="s">
        <v>47406</v>
      </c>
      <c r="H14847" s="113" t="s">
        <v>139963</v>
      </c>
      <c r="I14847" s="113" t="s">
        <v>87003</v>
      </c>
    </row>
    <row r="14848" spans="5:9" ht="14.5" x14ac:dyDescent="0.35">
      <c r="E14848" s="113" t="s">
        <v>10469</v>
      </c>
      <c r="F14848" s="113" t="s">
        <v>29713</v>
      </c>
      <c r="G14848" s="113" t="s">
        <v>47405</v>
      </c>
      <c r="H14848" s="113" t="s">
        <v>129298</v>
      </c>
      <c r="I14848" s="113" t="s">
        <v>87002</v>
      </c>
    </row>
    <row r="14849" spans="5:9" ht="14.5" x14ac:dyDescent="0.35">
      <c r="E14849" s="113" t="s">
        <v>10468</v>
      </c>
      <c r="F14849" s="113" t="s">
        <v>29712</v>
      </c>
      <c r="G14849" s="113" t="s">
        <v>47404</v>
      </c>
      <c r="H14849" s="113" t="s">
        <v>129299</v>
      </c>
      <c r="I14849" s="113" t="s">
        <v>87001</v>
      </c>
    </row>
    <row r="14850" spans="5:9" ht="14.5" x14ac:dyDescent="0.35">
      <c r="E14850" s="113" t="s">
        <v>10467</v>
      </c>
      <c r="F14850" s="113" t="s">
        <v>29711</v>
      </c>
      <c r="G14850" s="113" t="s">
        <v>47403</v>
      </c>
      <c r="H14850" s="113" t="s">
        <v>129300</v>
      </c>
      <c r="I14850" s="113" t="s">
        <v>87000</v>
      </c>
    </row>
    <row r="14851" spans="5:9" ht="14.5" x14ac:dyDescent="0.35">
      <c r="E14851" s="113" t="s">
        <v>10466</v>
      </c>
      <c r="F14851" s="113" t="s">
        <v>29710</v>
      </c>
      <c r="G14851" s="113" t="s">
        <v>47402</v>
      </c>
      <c r="H14851" s="113" t="s">
        <v>129301</v>
      </c>
      <c r="I14851" s="113" t="s">
        <v>86999</v>
      </c>
    </row>
    <row r="14852" spans="5:9" ht="14.5" x14ac:dyDescent="0.35">
      <c r="E14852" s="113" t="s">
        <v>10465</v>
      </c>
      <c r="F14852" s="113" t="s">
        <v>29709</v>
      </c>
      <c r="G14852" s="113" t="s">
        <v>47401</v>
      </c>
      <c r="H14852" s="113" t="s">
        <v>139962</v>
      </c>
      <c r="I14852" s="113" t="s">
        <v>86998</v>
      </c>
    </row>
    <row r="14853" spans="5:9" ht="14.5" x14ac:dyDescent="0.35">
      <c r="E14853" s="113" t="s">
        <v>107018</v>
      </c>
      <c r="F14853" s="113" t="s">
        <v>29708</v>
      </c>
      <c r="G14853" s="113" t="s">
        <v>47400</v>
      </c>
      <c r="H14853" s="113" t="s">
        <v>129302</v>
      </c>
      <c r="I14853" s="113" t="s">
        <v>86997</v>
      </c>
    </row>
    <row r="14854" spans="5:9" ht="14.5" x14ac:dyDescent="0.35">
      <c r="E14854" s="113" t="s">
        <v>10464</v>
      </c>
      <c r="F14854" s="113" t="s">
        <v>29707</v>
      </c>
      <c r="G14854" s="113" t="s">
        <v>47399</v>
      </c>
      <c r="H14854" s="113" t="s">
        <v>129303</v>
      </c>
      <c r="I14854" s="113" t="s">
        <v>86996</v>
      </c>
    </row>
    <row r="14855" spans="5:9" ht="14.5" x14ac:dyDescent="0.35">
      <c r="E14855" s="113" t="s">
        <v>10463</v>
      </c>
      <c r="F14855" s="113" t="s">
        <v>29706</v>
      </c>
      <c r="G14855" s="113" t="s">
        <v>47398</v>
      </c>
      <c r="H14855" s="113" t="s">
        <v>129304</v>
      </c>
      <c r="I14855" s="113" t="s">
        <v>86995</v>
      </c>
    </row>
    <row r="14856" spans="5:9" ht="14.5" x14ac:dyDescent="0.35">
      <c r="E14856" s="113" t="s">
        <v>121689</v>
      </c>
      <c r="F14856" s="113" t="s">
        <v>29705</v>
      </c>
      <c r="G14856" s="113" t="s">
        <v>47397</v>
      </c>
      <c r="H14856" s="113" t="s">
        <v>139961</v>
      </c>
      <c r="I14856" s="113" t="s">
        <v>86994</v>
      </c>
    </row>
    <row r="14857" spans="5:9" ht="14.5" x14ac:dyDescent="0.35">
      <c r="E14857" s="113" t="s">
        <v>127074</v>
      </c>
      <c r="F14857" s="113" t="s">
        <v>29704</v>
      </c>
      <c r="G14857" s="113" t="s">
        <v>47396</v>
      </c>
      <c r="H14857" s="113" t="s">
        <v>129305</v>
      </c>
      <c r="I14857" s="113" t="s">
        <v>86993</v>
      </c>
    </row>
    <row r="14858" spans="5:9" ht="14.5" x14ac:dyDescent="0.35">
      <c r="E14858" s="113" t="s">
        <v>114347</v>
      </c>
      <c r="F14858" s="113" t="s">
        <v>29703</v>
      </c>
      <c r="G14858" s="113" t="s">
        <v>47395</v>
      </c>
      <c r="H14858" s="113" t="s">
        <v>129306</v>
      </c>
      <c r="I14858" s="113" t="s">
        <v>86992</v>
      </c>
    </row>
    <row r="14859" spans="5:9" ht="14.5" x14ac:dyDescent="0.35">
      <c r="E14859" s="113" t="s">
        <v>10462</v>
      </c>
      <c r="F14859" s="113" t="s">
        <v>29702</v>
      </c>
      <c r="G14859" s="113" t="s">
        <v>47394</v>
      </c>
      <c r="H14859" s="113" t="s">
        <v>129307</v>
      </c>
      <c r="I14859" s="113" t="s">
        <v>86991</v>
      </c>
    </row>
    <row r="14860" spans="5:9" ht="14.5" x14ac:dyDescent="0.35">
      <c r="E14860" s="113" t="s">
        <v>10461</v>
      </c>
      <c r="F14860" s="113" t="s">
        <v>29701</v>
      </c>
      <c r="G14860" s="113" t="s">
        <v>47393</v>
      </c>
      <c r="H14860" s="113" t="s">
        <v>139960</v>
      </c>
      <c r="I14860" s="113" t="s">
        <v>86990</v>
      </c>
    </row>
    <row r="14861" spans="5:9" ht="14.5" x14ac:dyDescent="0.35">
      <c r="E14861" s="113" t="s">
        <v>10460</v>
      </c>
      <c r="F14861" s="113" t="s">
        <v>29700</v>
      </c>
      <c r="G14861" s="113" t="s">
        <v>47392</v>
      </c>
      <c r="H14861" s="113" t="s">
        <v>139959</v>
      </c>
      <c r="I14861" s="113" t="s">
        <v>86989</v>
      </c>
    </row>
    <row r="14862" spans="5:9" ht="14.5" x14ac:dyDescent="0.35">
      <c r="E14862" s="113" t="s">
        <v>10459</v>
      </c>
      <c r="F14862" s="113" t="s">
        <v>29699</v>
      </c>
      <c r="G14862" s="113" t="s">
        <v>47391</v>
      </c>
      <c r="H14862" s="113" t="s">
        <v>129308</v>
      </c>
      <c r="I14862" s="113" t="s">
        <v>86988</v>
      </c>
    </row>
    <row r="14863" spans="5:9" ht="14.5" x14ac:dyDescent="0.35">
      <c r="E14863" s="113" t="s">
        <v>10458</v>
      </c>
      <c r="F14863" s="113" t="s">
        <v>29698</v>
      </c>
      <c r="G14863" s="113" t="s">
        <v>47390</v>
      </c>
      <c r="H14863" s="113" t="s">
        <v>129309</v>
      </c>
      <c r="I14863" s="113" t="s">
        <v>86987</v>
      </c>
    </row>
    <row r="14864" spans="5:9" ht="14.5" x14ac:dyDescent="0.35">
      <c r="E14864" s="113" t="s">
        <v>10457</v>
      </c>
      <c r="F14864" s="113" t="s">
        <v>29697</v>
      </c>
      <c r="G14864" s="113" t="s">
        <v>47389</v>
      </c>
      <c r="H14864" s="113" t="s">
        <v>129310</v>
      </c>
      <c r="I14864" s="113" t="s">
        <v>86986</v>
      </c>
    </row>
    <row r="14865" spans="5:9" ht="14.5" x14ac:dyDescent="0.35">
      <c r="E14865" s="113" t="s">
        <v>10456</v>
      </c>
      <c r="F14865" s="113" t="s">
        <v>29696</v>
      </c>
      <c r="G14865" s="113" t="s">
        <v>47388</v>
      </c>
      <c r="H14865" s="113" t="s">
        <v>129311</v>
      </c>
      <c r="I14865" s="113" t="s">
        <v>86985</v>
      </c>
    </row>
    <row r="14866" spans="5:9" ht="14.5" x14ac:dyDescent="0.35">
      <c r="E14866" s="113" t="s">
        <v>10455</v>
      </c>
      <c r="F14866" s="113" t="s">
        <v>29695</v>
      </c>
      <c r="G14866" s="113" t="s">
        <v>47387</v>
      </c>
      <c r="H14866" s="113" t="s">
        <v>129312</v>
      </c>
      <c r="I14866" s="113" t="s">
        <v>86984</v>
      </c>
    </row>
    <row r="14867" spans="5:9" ht="14.5" x14ac:dyDescent="0.35">
      <c r="E14867" s="113" t="s">
        <v>10454</v>
      </c>
      <c r="F14867" s="113" t="s">
        <v>29694</v>
      </c>
      <c r="G14867" s="113" t="s">
        <v>47386</v>
      </c>
      <c r="H14867" s="113" t="s">
        <v>129313</v>
      </c>
      <c r="I14867" s="113" t="s">
        <v>86983</v>
      </c>
    </row>
    <row r="14868" spans="5:9" ht="14.5" x14ac:dyDescent="0.35">
      <c r="E14868" s="113" t="s">
        <v>10453</v>
      </c>
      <c r="F14868" s="113" t="s">
        <v>29693</v>
      </c>
      <c r="G14868" s="113" t="s">
        <v>47385</v>
      </c>
      <c r="H14868" s="113" t="s">
        <v>129314</v>
      </c>
      <c r="I14868" s="113" t="s">
        <v>86982</v>
      </c>
    </row>
    <row r="14869" spans="5:9" ht="14.5" x14ac:dyDescent="0.35">
      <c r="E14869" s="113" t="s">
        <v>10452</v>
      </c>
      <c r="F14869" s="113" t="s">
        <v>29692</v>
      </c>
      <c r="G14869" s="113" t="s">
        <v>47384</v>
      </c>
      <c r="H14869" s="113" t="s">
        <v>129315</v>
      </c>
      <c r="I14869" s="113" t="s">
        <v>86981</v>
      </c>
    </row>
    <row r="14870" spans="5:9" ht="14.5" x14ac:dyDescent="0.35">
      <c r="E14870" s="113" t="s">
        <v>10451</v>
      </c>
      <c r="F14870" s="113" t="s">
        <v>29691</v>
      </c>
      <c r="G14870" s="113" t="s">
        <v>47383</v>
      </c>
      <c r="H14870" s="113" t="s">
        <v>129316</v>
      </c>
      <c r="I14870" s="113" t="s">
        <v>86980</v>
      </c>
    </row>
    <row r="14871" spans="5:9" ht="14.5" x14ac:dyDescent="0.35">
      <c r="E14871" s="113" t="s">
        <v>10450</v>
      </c>
      <c r="F14871" s="113" t="s">
        <v>29690</v>
      </c>
      <c r="G14871" s="113" t="s">
        <v>47382</v>
      </c>
      <c r="H14871" s="113" t="s">
        <v>129317</v>
      </c>
      <c r="I14871" s="113" t="s">
        <v>86979</v>
      </c>
    </row>
    <row r="14872" spans="5:9" ht="14.5" x14ac:dyDescent="0.35">
      <c r="E14872" s="113" t="s">
        <v>10449</v>
      </c>
      <c r="F14872" s="113" t="s">
        <v>29689</v>
      </c>
      <c r="G14872" s="113" t="s">
        <v>47381</v>
      </c>
      <c r="H14872" s="113" t="s">
        <v>129318</v>
      </c>
      <c r="I14872" s="113" t="s">
        <v>86978</v>
      </c>
    </row>
    <row r="14873" spans="5:9" ht="14.5" x14ac:dyDescent="0.35">
      <c r="E14873" s="113" t="s">
        <v>10448</v>
      </c>
      <c r="F14873" s="113" t="s">
        <v>29688</v>
      </c>
      <c r="G14873" s="113" t="s">
        <v>47380</v>
      </c>
      <c r="H14873" s="113" t="s">
        <v>129319</v>
      </c>
      <c r="I14873" s="113" t="s">
        <v>86977</v>
      </c>
    </row>
    <row r="14874" spans="5:9" ht="14.5" x14ac:dyDescent="0.35">
      <c r="E14874" s="113" t="s">
        <v>10447</v>
      </c>
      <c r="F14874" s="113" t="s">
        <v>29687</v>
      </c>
      <c r="G14874" s="113" t="s">
        <v>47379</v>
      </c>
      <c r="H14874" s="113" t="s">
        <v>129320</v>
      </c>
      <c r="I14874" s="113" t="s">
        <v>86976</v>
      </c>
    </row>
    <row r="14875" spans="5:9" ht="14.5" x14ac:dyDescent="0.35">
      <c r="E14875" s="113" t="s">
        <v>114346</v>
      </c>
      <c r="F14875" s="113" t="s">
        <v>29686</v>
      </c>
      <c r="G14875" s="113" t="s">
        <v>47378</v>
      </c>
      <c r="H14875" s="113" t="s">
        <v>129321</v>
      </c>
      <c r="I14875" s="113" t="s">
        <v>86975</v>
      </c>
    </row>
    <row r="14876" spans="5:9" ht="14.5" x14ac:dyDescent="0.35">
      <c r="E14876" s="113" t="s">
        <v>10446</v>
      </c>
      <c r="F14876" s="113" t="s">
        <v>29685</v>
      </c>
      <c r="G14876" s="113" t="s">
        <v>47377</v>
      </c>
      <c r="H14876" s="113" t="s">
        <v>129322</v>
      </c>
      <c r="I14876" s="113" t="s">
        <v>86974</v>
      </c>
    </row>
    <row r="14877" spans="5:9" ht="14.5" x14ac:dyDescent="0.35">
      <c r="E14877" s="113" t="s">
        <v>10445</v>
      </c>
      <c r="F14877" s="113" t="s">
        <v>29684</v>
      </c>
      <c r="G14877" s="113" t="s">
        <v>47376</v>
      </c>
      <c r="H14877" s="113" t="s">
        <v>129323</v>
      </c>
      <c r="I14877" s="113" t="s">
        <v>86973</v>
      </c>
    </row>
    <row r="14878" spans="5:9" ht="14.5" x14ac:dyDescent="0.35">
      <c r="E14878" s="113" t="s">
        <v>10444</v>
      </c>
      <c r="F14878" s="113" t="s">
        <v>29683</v>
      </c>
      <c r="G14878" s="113" t="s">
        <v>47375</v>
      </c>
      <c r="H14878" s="113" t="s">
        <v>129324</v>
      </c>
      <c r="I14878" s="113" t="s">
        <v>86972</v>
      </c>
    </row>
    <row r="14879" spans="5:9" ht="14.5" x14ac:dyDescent="0.35">
      <c r="E14879" s="113" t="s">
        <v>10443</v>
      </c>
      <c r="F14879" s="113" t="s">
        <v>29682</v>
      </c>
      <c r="G14879" s="113" t="s">
        <v>47374</v>
      </c>
      <c r="H14879" s="113" t="s">
        <v>129325</v>
      </c>
      <c r="I14879" s="113" t="s">
        <v>86971</v>
      </c>
    </row>
    <row r="14880" spans="5:9" ht="14.5" x14ac:dyDescent="0.35">
      <c r="E14880" s="113" t="s">
        <v>10442</v>
      </c>
      <c r="F14880" s="113" t="s">
        <v>29681</v>
      </c>
      <c r="G14880" s="113" t="s">
        <v>47373</v>
      </c>
      <c r="H14880" s="113" t="s">
        <v>139958</v>
      </c>
      <c r="I14880" s="113" t="s">
        <v>86970</v>
      </c>
    </row>
    <row r="14881" spans="5:9" ht="14.5" x14ac:dyDescent="0.35">
      <c r="E14881" s="113" t="s">
        <v>10441</v>
      </c>
      <c r="F14881" s="113" t="s">
        <v>29680</v>
      </c>
      <c r="G14881" s="113" t="s">
        <v>47372</v>
      </c>
      <c r="H14881" s="113" t="s">
        <v>129326</v>
      </c>
      <c r="I14881" s="113" t="s">
        <v>86969</v>
      </c>
    </row>
    <row r="14882" spans="5:9" ht="14.5" x14ac:dyDescent="0.35">
      <c r="E14882" s="113" t="s">
        <v>10440</v>
      </c>
      <c r="F14882" s="113" t="s">
        <v>29679</v>
      </c>
      <c r="G14882" s="113" t="s">
        <v>47371</v>
      </c>
      <c r="H14882" s="113" t="s">
        <v>139957</v>
      </c>
      <c r="I14882" s="113" t="s">
        <v>86968</v>
      </c>
    </row>
    <row r="14883" spans="5:9" ht="14.5" x14ac:dyDescent="0.35">
      <c r="E14883" s="113" t="s">
        <v>10439</v>
      </c>
      <c r="F14883" s="113" t="s">
        <v>29678</v>
      </c>
      <c r="G14883" s="113" t="s">
        <v>47370</v>
      </c>
      <c r="H14883" s="113" t="s">
        <v>129327</v>
      </c>
      <c r="I14883" s="113" t="s">
        <v>86967</v>
      </c>
    </row>
    <row r="14884" spans="5:9" ht="14.5" x14ac:dyDescent="0.35">
      <c r="E14884" s="113" t="s">
        <v>10438</v>
      </c>
      <c r="F14884" s="113" t="s">
        <v>29677</v>
      </c>
      <c r="G14884" s="113" t="s">
        <v>47369</v>
      </c>
      <c r="H14884" s="113" t="s">
        <v>129328</v>
      </c>
      <c r="I14884" s="113" t="s">
        <v>86966</v>
      </c>
    </row>
    <row r="14885" spans="5:9" ht="14.5" x14ac:dyDescent="0.35">
      <c r="E14885" s="113" t="s">
        <v>10437</v>
      </c>
      <c r="F14885" s="113" t="s">
        <v>29676</v>
      </c>
      <c r="G14885" s="113" t="s">
        <v>47368</v>
      </c>
      <c r="H14885" s="113" t="s">
        <v>129329</v>
      </c>
      <c r="I14885" s="113" t="s">
        <v>86965</v>
      </c>
    </row>
    <row r="14886" spans="5:9" ht="14.5" x14ac:dyDescent="0.35">
      <c r="E14886" s="113" t="s">
        <v>10436</v>
      </c>
      <c r="F14886" s="113" t="s">
        <v>29675</v>
      </c>
      <c r="G14886" s="113" t="s">
        <v>47367</v>
      </c>
      <c r="H14886" s="113" t="s">
        <v>131532</v>
      </c>
      <c r="I14886" s="113" t="s">
        <v>86964</v>
      </c>
    </row>
    <row r="14887" spans="5:9" ht="14.5" x14ac:dyDescent="0.35">
      <c r="E14887" s="113" t="s">
        <v>10435</v>
      </c>
      <c r="F14887" s="113" t="s">
        <v>29674</v>
      </c>
      <c r="G14887" s="113" t="s">
        <v>47366</v>
      </c>
      <c r="H14887" s="113" t="s">
        <v>129330</v>
      </c>
      <c r="I14887" s="113" t="s">
        <v>86963</v>
      </c>
    </row>
    <row r="14888" spans="5:9" ht="14.5" x14ac:dyDescent="0.35">
      <c r="E14888" s="113" t="s">
        <v>10434</v>
      </c>
      <c r="F14888" s="113" t="s">
        <v>29673</v>
      </c>
      <c r="G14888" s="113" t="s">
        <v>47365</v>
      </c>
      <c r="H14888" s="113" t="s">
        <v>129331</v>
      </c>
      <c r="I14888" s="113" t="s">
        <v>86962</v>
      </c>
    </row>
    <row r="14889" spans="5:9" ht="14.5" x14ac:dyDescent="0.35">
      <c r="E14889" s="113" t="s">
        <v>10433</v>
      </c>
      <c r="F14889" s="113" t="s">
        <v>29672</v>
      </c>
      <c r="G14889" s="113" t="s">
        <v>47364</v>
      </c>
      <c r="H14889" s="113" t="s">
        <v>129332</v>
      </c>
      <c r="I14889" s="113" t="s">
        <v>86961</v>
      </c>
    </row>
    <row r="14890" spans="5:9" ht="14.5" x14ac:dyDescent="0.35">
      <c r="E14890" s="113" t="s">
        <v>10432</v>
      </c>
      <c r="F14890" s="113" t="s">
        <v>29671</v>
      </c>
      <c r="G14890" s="113" t="s">
        <v>47363</v>
      </c>
      <c r="H14890" s="113" t="s">
        <v>129333</v>
      </c>
      <c r="I14890" s="113" t="s">
        <v>86960</v>
      </c>
    </row>
    <row r="14891" spans="5:9" ht="14.5" x14ac:dyDescent="0.35">
      <c r="E14891" s="113" t="s">
        <v>10431</v>
      </c>
      <c r="F14891" s="113" t="s">
        <v>29670</v>
      </c>
      <c r="G14891" s="113" t="s">
        <v>47362</v>
      </c>
      <c r="H14891" s="113" t="s">
        <v>129334</v>
      </c>
      <c r="I14891" s="113" t="s">
        <v>86959</v>
      </c>
    </row>
    <row r="14892" spans="5:9" ht="14.5" x14ac:dyDescent="0.35">
      <c r="E14892" s="113" t="s">
        <v>10430</v>
      </c>
      <c r="F14892" s="113" t="s">
        <v>29669</v>
      </c>
      <c r="G14892" s="113" t="s">
        <v>47361</v>
      </c>
      <c r="H14892" s="113" t="s">
        <v>129335</v>
      </c>
      <c r="I14892" s="113" t="s">
        <v>86958</v>
      </c>
    </row>
    <row r="14893" spans="5:9" ht="14.5" x14ac:dyDescent="0.35">
      <c r="E14893" s="113" t="s">
        <v>10429</v>
      </c>
      <c r="F14893" s="113" t="s">
        <v>29668</v>
      </c>
      <c r="G14893" s="113" t="s">
        <v>47360</v>
      </c>
      <c r="H14893" s="113" t="s">
        <v>129336</v>
      </c>
      <c r="I14893" s="113" t="s">
        <v>86957</v>
      </c>
    </row>
    <row r="14894" spans="5:9" ht="14.5" x14ac:dyDescent="0.35">
      <c r="E14894" s="113" t="s">
        <v>10428</v>
      </c>
      <c r="F14894" s="113" t="s">
        <v>29667</v>
      </c>
      <c r="G14894" s="113" t="s">
        <v>47359</v>
      </c>
      <c r="H14894" s="113" t="s">
        <v>129337</v>
      </c>
      <c r="I14894" s="113" t="s">
        <v>86956</v>
      </c>
    </row>
    <row r="14895" spans="5:9" ht="14.5" x14ac:dyDescent="0.35">
      <c r="E14895" s="113" t="s">
        <v>10427</v>
      </c>
      <c r="F14895" s="113" t="s">
        <v>29666</v>
      </c>
      <c r="G14895" s="113" t="s">
        <v>47358</v>
      </c>
      <c r="H14895" s="113" t="s">
        <v>129338</v>
      </c>
      <c r="I14895" s="113" t="s">
        <v>86955</v>
      </c>
    </row>
    <row r="14896" spans="5:9" ht="14.5" x14ac:dyDescent="0.35">
      <c r="E14896" s="113" t="s">
        <v>10426</v>
      </c>
      <c r="F14896" s="113" t="s">
        <v>29665</v>
      </c>
      <c r="G14896" s="113" t="s">
        <v>47357</v>
      </c>
      <c r="H14896" s="113" t="s">
        <v>129339</v>
      </c>
      <c r="I14896" s="113" t="s">
        <v>86954</v>
      </c>
    </row>
    <row r="14897" spans="5:9" ht="14.5" x14ac:dyDescent="0.35">
      <c r="E14897" s="113" t="s">
        <v>10425</v>
      </c>
      <c r="F14897" s="113" t="s">
        <v>29664</v>
      </c>
      <c r="G14897" s="113" t="s">
        <v>47356</v>
      </c>
      <c r="H14897" s="113" t="s">
        <v>129340</v>
      </c>
      <c r="I14897" s="113" t="s">
        <v>86953</v>
      </c>
    </row>
    <row r="14898" spans="5:9" ht="14.5" x14ac:dyDescent="0.35">
      <c r="E14898" s="113" t="s">
        <v>10424</v>
      </c>
      <c r="F14898" s="113" t="s">
        <v>29663</v>
      </c>
      <c r="G14898" s="113" t="s">
        <v>47355</v>
      </c>
      <c r="H14898" s="113" t="s">
        <v>139956</v>
      </c>
      <c r="I14898" s="113" t="s">
        <v>86952</v>
      </c>
    </row>
    <row r="14899" spans="5:9" ht="14.5" x14ac:dyDescent="0.35">
      <c r="E14899" s="113" t="s">
        <v>10423</v>
      </c>
      <c r="F14899" s="113" t="s">
        <v>29662</v>
      </c>
      <c r="G14899" s="113" t="s">
        <v>47354</v>
      </c>
      <c r="H14899" s="113" t="s">
        <v>129341</v>
      </c>
      <c r="I14899" s="113" t="s">
        <v>86951</v>
      </c>
    </row>
    <row r="14900" spans="5:9" ht="14.5" x14ac:dyDescent="0.35">
      <c r="E14900" s="113" t="s">
        <v>10422</v>
      </c>
      <c r="F14900" s="113" t="s">
        <v>29661</v>
      </c>
      <c r="G14900" s="113" t="s">
        <v>47353</v>
      </c>
      <c r="H14900" s="113" t="s">
        <v>129342</v>
      </c>
      <c r="I14900" s="113" t="s">
        <v>86950</v>
      </c>
    </row>
    <row r="14901" spans="5:9" ht="14.5" x14ac:dyDescent="0.35">
      <c r="E14901" s="113" t="s">
        <v>10421</v>
      </c>
      <c r="F14901" s="113" t="s">
        <v>29660</v>
      </c>
      <c r="G14901" s="113" t="s">
        <v>47352</v>
      </c>
      <c r="H14901" s="113" t="s">
        <v>129343</v>
      </c>
      <c r="I14901" s="113" t="s">
        <v>86949</v>
      </c>
    </row>
    <row r="14902" spans="5:9" ht="14.5" x14ac:dyDescent="0.35">
      <c r="E14902" s="113" t="s">
        <v>10420</v>
      </c>
      <c r="F14902" s="113" t="s">
        <v>29659</v>
      </c>
      <c r="G14902" s="113" t="s">
        <v>47351</v>
      </c>
      <c r="H14902" s="113" t="s">
        <v>129344</v>
      </c>
      <c r="I14902" s="113" t="s">
        <v>86948</v>
      </c>
    </row>
    <row r="14903" spans="5:9" ht="14.5" x14ac:dyDescent="0.35">
      <c r="E14903" s="113" t="s">
        <v>10419</v>
      </c>
      <c r="F14903" s="113" t="s">
        <v>29658</v>
      </c>
      <c r="G14903" s="113" t="s">
        <v>47350</v>
      </c>
      <c r="H14903" s="113" t="s">
        <v>129345</v>
      </c>
      <c r="I14903" s="113" t="s">
        <v>86947</v>
      </c>
    </row>
    <row r="14904" spans="5:9" ht="14.5" x14ac:dyDescent="0.35">
      <c r="E14904" s="113" t="s">
        <v>10418</v>
      </c>
      <c r="F14904" s="113" t="s">
        <v>29657</v>
      </c>
      <c r="G14904" s="113" t="s">
        <v>47349</v>
      </c>
      <c r="H14904" s="113" t="s">
        <v>129346</v>
      </c>
      <c r="I14904" s="113" t="s">
        <v>86946</v>
      </c>
    </row>
    <row r="14905" spans="5:9" ht="14.5" x14ac:dyDescent="0.35">
      <c r="E14905" s="113" t="s">
        <v>10417</v>
      </c>
      <c r="F14905" s="113" t="s">
        <v>29656</v>
      </c>
      <c r="G14905" s="113" t="s">
        <v>47348</v>
      </c>
      <c r="H14905" s="113" t="s">
        <v>131533</v>
      </c>
      <c r="I14905" s="113" t="s">
        <v>86945</v>
      </c>
    </row>
    <row r="14906" spans="5:9" ht="14.5" x14ac:dyDescent="0.35">
      <c r="E14906" s="113" t="s">
        <v>10416</v>
      </c>
      <c r="F14906" s="113" t="s">
        <v>29655</v>
      </c>
      <c r="G14906" s="113" t="s">
        <v>47347</v>
      </c>
      <c r="H14906" s="113" t="s">
        <v>129347</v>
      </c>
      <c r="I14906" s="113" t="s">
        <v>86944</v>
      </c>
    </row>
    <row r="14907" spans="5:9" ht="14.5" x14ac:dyDescent="0.35">
      <c r="E14907" s="113" t="s">
        <v>10415</v>
      </c>
      <c r="F14907" s="113" t="s">
        <v>29654</v>
      </c>
      <c r="G14907" s="113" t="s">
        <v>47346</v>
      </c>
      <c r="H14907" s="113" t="s">
        <v>129348</v>
      </c>
      <c r="I14907" s="113" t="s">
        <v>86943</v>
      </c>
    </row>
    <row r="14908" spans="5:9" ht="14.5" x14ac:dyDescent="0.35">
      <c r="E14908" s="113" t="s">
        <v>10414</v>
      </c>
      <c r="F14908" s="113" t="s">
        <v>29653</v>
      </c>
      <c r="G14908" s="113" t="s">
        <v>47345</v>
      </c>
      <c r="H14908" s="113" t="s">
        <v>129349</v>
      </c>
      <c r="I14908" s="113" t="s">
        <v>86942</v>
      </c>
    </row>
    <row r="14909" spans="5:9" ht="14.5" x14ac:dyDescent="0.35">
      <c r="E14909" s="113" t="s">
        <v>10413</v>
      </c>
      <c r="F14909" s="113" t="s">
        <v>29652</v>
      </c>
      <c r="G14909" s="113" t="s">
        <v>47344</v>
      </c>
      <c r="H14909" s="113" t="s">
        <v>129350</v>
      </c>
      <c r="I14909" s="113" t="s">
        <v>86941</v>
      </c>
    </row>
    <row r="14910" spans="5:9" ht="14.5" x14ac:dyDescent="0.35">
      <c r="E14910" s="113" t="s">
        <v>10412</v>
      </c>
      <c r="F14910" s="113" t="s">
        <v>29651</v>
      </c>
      <c r="G14910" s="113" t="s">
        <v>47343</v>
      </c>
      <c r="H14910" s="113" t="s">
        <v>129351</v>
      </c>
      <c r="I14910" s="113" t="s">
        <v>86940</v>
      </c>
    </row>
    <row r="14911" spans="5:9" ht="14.5" x14ac:dyDescent="0.35">
      <c r="E14911" s="113" t="s">
        <v>107017</v>
      </c>
      <c r="F14911" s="113" t="s">
        <v>29650</v>
      </c>
      <c r="G14911" s="113" t="s">
        <v>47342</v>
      </c>
      <c r="H14911" s="113" t="s">
        <v>129352</v>
      </c>
      <c r="I14911" s="113" t="s">
        <v>86939</v>
      </c>
    </row>
    <row r="14912" spans="5:9" ht="14.5" x14ac:dyDescent="0.35">
      <c r="E14912" s="113" t="s">
        <v>10411</v>
      </c>
      <c r="F14912" s="113" t="s">
        <v>29649</v>
      </c>
      <c r="G14912" s="113" t="s">
        <v>47341</v>
      </c>
      <c r="H14912" s="113" t="s">
        <v>139955</v>
      </c>
      <c r="I14912" s="113" t="s">
        <v>86938</v>
      </c>
    </row>
    <row r="14913" spans="5:9" ht="14.5" x14ac:dyDescent="0.35">
      <c r="E14913" s="113" t="s">
        <v>10410</v>
      </c>
      <c r="F14913" s="113" t="s">
        <v>29648</v>
      </c>
      <c r="G14913" s="113" t="s">
        <v>47340</v>
      </c>
      <c r="H14913" s="113" t="s">
        <v>129353</v>
      </c>
      <c r="I14913" s="113" t="s">
        <v>86937</v>
      </c>
    </row>
    <row r="14914" spans="5:9" ht="14.5" x14ac:dyDescent="0.35">
      <c r="E14914" s="113" t="s">
        <v>10409</v>
      </c>
      <c r="F14914" s="113" t="s">
        <v>29647</v>
      </c>
      <c r="G14914" s="113" t="s">
        <v>47339</v>
      </c>
      <c r="H14914" s="113" t="s">
        <v>129354</v>
      </c>
      <c r="I14914" s="113" t="s">
        <v>86936</v>
      </c>
    </row>
    <row r="14915" spans="5:9" ht="14.5" x14ac:dyDescent="0.35">
      <c r="E14915" s="113" t="s">
        <v>10408</v>
      </c>
      <c r="F14915" s="113" t="s">
        <v>29646</v>
      </c>
      <c r="G14915" s="113" t="s">
        <v>47338</v>
      </c>
      <c r="H14915" s="113" t="s">
        <v>129355</v>
      </c>
      <c r="I14915" s="113" t="s">
        <v>86935</v>
      </c>
    </row>
    <row r="14916" spans="5:9" ht="14.5" x14ac:dyDescent="0.35">
      <c r="E14916" s="113" t="s">
        <v>10407</v>
      </c>
      <c r="F14916" s="113" t="s">
        <v>29645</v>
      </c>
      <c r="G14916" s="113" t="s">
        <v>47337</v>
      </c>
      <c r="H14916" s="113" t="s">
        <v>139954</v>
      </c>
      <c r="I14916" s="113" t="s">
        <v>86934</v>
      </c>
    </row>
    <row r="14917" spans="5:9" ht="14.5" x14ac:dyDescent="0.35">
      <c r="E14917" s="113" t="s">
        <v>10406</v>
      </c>
      <c r="F14917" s="113" t="s">
        <v>29644</v>
      </c>
      <c r="G14917" s="113" t="s">
        <v>47336</v>
      </c>
      <c r="H14917" s="113" t="s">
        <v>129356</v>
      </c>
      <c r="I14917" s="113" t="s">
        <v>86933</v>
      </c>
    </row>
    <row r="14918" spans="5:9" ht="14.5" x14ac:dyDescent="0.35">
      <c r="E14918" s="113" t="s">
        <v>10405</v>
      </c>
      <c r="F14918" s="113" t="s">
        <v>29643</v>
      </c>
      <c r="G14918" s="113" t="s">
        <v>47335</v>
      </c>
      <c r="H14918" s="113" t="s">
        <v>129357</v>
      </c>
      <c r="I14918" s="113" t="s">
        <v>86932</v>
      </c>
    </row>
    <row r="14919" spans="5:9" ht="14.5" x14ac:dyDescent="0.35">
      <c r="E14919" s="113" t="s">
        <v>10404</v>
      </c>
      <c r="F14919" s="113" t="s">
        <v>29642</v>
      </c>
      <c r="G14919" s="113" t="s">
        <v>47334</v>
      </c>
      <c r="H14919" s="113" t="s">
        <v>129358</v>
      </c>
      <c r="I14919" s="113" t="s">
        <v>86931</v>
      </c>
    </row>
    <row r="14920" spans="5:9" ht="14.5" x14ac:dyDescent="0.35">
      <c r="E14920" s="113" t="s">
        <v>10403</v>
      </c>
      <c r="F14920" s="113" t="s">
        <v>29641</v>
      </c>
      <c r="G14920" s="113" t="s">
        <v>47333</v>
      </c>
      <c r="H14920" s="113" t="s">
        <v>129359</v>
      </c>
      <c r="I14920" s="113" t="s">
        <v>86930</v>
      </c>
    </row>
    <row r="14921" spans="5:9" ht="14.5" x14ac:dyDescent="0.35">
      <c r="E14921" s="113" t="s">
        <v>107016</v>
      </c>
      <c r="F14921" s="113" t="s">
        <v>29640</v>
      </c>
      <c r="G14921" s="113" t="s">
        <v>47332</v>
      </c>
      <c r="H14921" s="113" t="s">
        <v>129360</v>
      </c>
      <c r="I14921" s="113" t="s">
        <v>86929</v>
      </c>
    </row>
    <row r="14922" spans="5:9" ht="14.5" x14ac:dyDescent="0.35">
      <c r="E14922" s="113" t="s">
        <v>10402</v>
      </c>
      <c r="F14922" s="113" t="s">
        <v>29639</v>
      </c>
      <c r="G14922" s="113" t="s">
        <v>47331</v>
      </c>
      <c r="H14922" s="113" t="s">
        <v>129361</v>
      </c>
      <c r="I14922" s="113" t="s">
        <v>86928</v>
      </c>
    </row>
    <row r="14923" spans="5:9" ht="14.5" x14ac:dyDescent="0.35">
      <c r="E14923" s="113" t="s">
        <v>10401</v>
      </c>
      <c r="F14923" s="113" t="s">
        <v>29638</v>
      </c>
      <c r="G14923" s="113" t="s">
        <v>47330</v>
      </c>
      <c r="H14923" s="113" t="s">
        <v>129362</v>
      </c>
      <c r="I14923" s="113" t="s">
        <v>86927</v>
      </c>
    </row>
    <row r="14924" spans="5:9" ht="14.5" x14ac:dyDescent="0.35">
      <c r="E14924" s="113" t="s">
        <v>10400</v>
      </c>
      <c r="F14924" s="113" t="s">
        <v>29637</v>
      </c>
      <c r="G14924" s="113" t="s">
        <v>47329</v>
      </c>
      <c r="H14924" s="113" t="s">
        <v>129363</v>
      </c>
      <c r="I14924" s="113" t="s">
        <v>86926</v>
      </c>
    </row>
    <row r="14925" spans="5:9" ht="14.5" x14ac:dyDescent="0.35">
      <c r="E14925" s="113" t="s">
        <v>10399</v>
      </c>
      <c r="F14925" s="113" t="s">
        <v>29636</v>
      </c>
      <c r="G14925" s="113" t="s">
        <v>47328</v>
      </c>
      <c r="H14925" s="113" t="s">
        <v>129364</v>
      </c>
      <c r="I14925" s="113" t="s">
        <v>86925</v>
      </c>
    </row>
    <row r="14926" spans="5:9" ht="14.5" x14ac:dyDescent="0.35">
      <c r="E14926" s="113" t="s">
        <v>10398</v>
      </c>
      <c r="F14926" s="113" t="s">
        <v>29635</v>
      </c>
      <c r="G14926" s="113" t="s">
        <v>47327</v>
      </c>
      <c r="H14926" s="113" t="s">
        <v>129365</v>
      </c>
      <c r="I14926" s="113" t="s">
        <v>86924</v>
      </c>
    </row>
    <row r="14927" spans="5:9" ht="14.5" x14ac:dyDescent="0.35">
      <c r="E14927" s="113" t="s">
        <v>121688</v>
      </c>
      <c r="F14927" s="113" t="s">
        <v>29634</v>
      </c>
      <c r="G14927" s="113" t="s">
        <v>47326</v>
      </c>
      <c r="H14927" s="113" t="s">
        <v>129366</v>
      </c>
      <c r="I14927" s="113" t="s">
        <v>86923</v>
      </c>
    </row>
    <row r="14928" spans="5:9" ht="14.5" x14ac:dyDescent="0.35">
      <c r="E14928" s="113" t="s">
        <v>10397</v>
      </c>
      <c r="F14928" s="113" t="s">
        <v>29633</v>
      </c>
      <c r="G14928" s="113" t="s">
        <v>47325</v>
      </c>
      <c r="H14928" s="113" t="s">
        <v>129367</v>
      </c>
      <c r="I14928" s="113" t="s">
        <v>86922</v>
      </c>
    </row>
    <row r="14929" spans="5:9" ht="14.5" x14ac:dyDescent="0.35">
      <c r="E14929" s="113" t="s">
        <v>10396</v>
      </c>
      <c r="F14929" s="113" t="s">
        <v>29632</v>
      </c>
      <c r="G14929" s="113" t="s">
        <v>47324</v>
      </c>
      <c r="H14929" s="113" t="s">
        <v>129368</v>
      </c>
      <c r="I14929" s="113" t="s">
        <v>86921</v>
      </c>
    </row>
    <row r="14930" spans="5:9" ht="14.5" x14ac:dyDescent="0.35">
      <c r="E14930" s="113" t="s">
        <v>10395</v>
      </c>
      <c r="F14930" s="113" t="s">
        <v>29631</v>
      </c>
      <c r="G14930" s="113" t="s">
        <v>47323</v>
      </c>
      <c r="H14930" s="113" t="s">
        <v>129369</v>
      </c>
      <c r="I14930" s="113" t="s">
        <v>86920</v>
      </c>
    </row>
    <row r="14931" spans="5:9" ht="14.5" x14ac:dyDescent="0.35">
      <c r="E14931" s="113" t="s">
        <v>10394</v>
      </c>
      <c r="F14931" s="113" t="s">
        <v>29630</v>
      </c>
      <c r="G14931" s="113" t="s">
        <v>47322</v>
      </c>
      <c r="H14931" s="113" t="s">
        <v>129370</v>
      </c>
      <c r="I14931" s="113" t="s">
        <v>86919</v>
      </c>
    </row>
    <row r="14932" spans="5:9" ht="14.5" x14ac:dyDescent="0.35">
      <c r="E14932" s="113" t="s">
        <v>10393</v>
      </c>
      <c r="F14932" s="113" t="s">
        <v>29629</v>
      </c>
      <c r="G14932" s="113" t="s">
        <v>47321</v>
      </c>
      <c r="H14932" s="113" t="s">
        <v>129371</v>
      </c>
      <c r="I14932" s="113" t="s">
        <v>86918</v>
      </c>
    </row>
    <row r="14933" spans="5:9" ht="14.5" x14ac:dyDescent="0.35">
      <c r="E14933" s="113" t="s">
        <v>10392</v>
      </c>
      <c r="F14933" s="113" t="s">
        <v>29628</v>
      </c>
      <c r="G14933" s="113" t="s">
        <v>47320</v>
      </c>
      <c r="H14933" s="113" t="s">
        <v>129372</v>
      </c>
      <c r="I14933" s="113" t="s">
        <v>86917</v>
      </c>
    </row>
    <row r="14934" spans="5:9" ht="14.5" x14ac:dyDescent="0.35">
      <c r="E14934" s="113" t="s">
        <v>10391</v>
      </c>
      <c r="F14934" s="113" t="s">
        <v>29627</v>
      </c>
      <c r="G14934" s="113" t="s">
        <v>47319</v>
      </c>
      <c r="H14934" s="113" t="s">
        <v>129373</v>
      </c>
      <c r="I14934" s="113" t="s">
        <v>86916</v>
      </c>
    </row>
    <row r="14935" spans="5:9" ht="14.5" x14ac:dyDescent="0.35">
      <c r="E14935" s="113" t="s">
        <v>10390</v>
      </c>
      <c r="F14935" s="113" t="s">
        <v>29626</v>
      </c>
      <c r="G14935" s="113" t="s">
        <v>47318</v>
      </c>
      <c r="H14935" s="113" t="s">
        <v>129374</v>
      </c>
      <c r="I14935" s="113" t="s">
        <v>86915</v>
      </c>
    </row>
    <row r="14936" spans="5:9" ht="14.5" x14ac:dyDescent="0.35">
      <c r="E14936" s="113" t="s">
        <v>10389</v>
      </c>
      <c r="F14936" s="113" t="s">
        <v>29625</v>
      </c>
      <c r="G14936" s="113" t="s">
        <v>47317</v>
      </c>
      <c r="H14936" s="113" t="s">
        <v>129375</v>
      </c>
      <c r="I14936" s="113" t="s">
        <v>86914</v>
      </c>
    </row>
    <row r="14937" spans="5:9" ht="14.5" x14ac:dyDescent="0.35">
      <c r="E14937" s="113" t="s">
        <v>10388</v>
      </c>
      <c r="F14937" s="113" t="s">
        <v>29624</v>
      </c>
      <c r="G14937" s="113" t="s">
        <v>47316</v>
      </c>
      <c r="H14937" s="113" t="s">
        <v>139953</v>
      </c>
      <c r="I14937" s="113" t="s">
        <v>86913</v>
      </c>
    </row>
    <row r="14938" spans="5:9" ht="14.5" x14ac:dyDescent="0.35">
      <c r="E14938" s="113" t="s">
        <v>114345</v>
      </c>
      <c r="F14938" s="113" t="s">
        <v>29623</v>
      </c>
      <c r="G14938" s="113" t="s">
        <v>47315</v>
      </c>
      <c r="H14938" s="113" t="s">
        <v>129376</v>
      </c>
      <c r="I14938" s="113" t="s">
        <v>86912</v>
      </c>
    </row>
    <row r="14939" spans="5:9" ht="14.5" x14ac:dyDescent="0.35">
      <c r="E14939" s="113" t="s">
        <v>107015</v>
      </c>
      <c r="F14939" s="113" t="s">
        <v>29622</v>
      </c>
      <c r="G14939" s="113" t="s">
        <v>47314</v>
      </c>
      <c r="H14939" s="113" t="s">
        <v>129377</v>
      </c>
      <c r="I14939" s="113" t="s">
        <v>86911</v>
      </c>
    </row>
    <row r="14940" spans="5:9" ht="14.5" x14ac:dyDescent="0.35">
      <c r="E14940" s="113" t="s">
        <v>10387</v>
      </c>
      <c r="F14940" s="113" t="s">
        <v>29621</v>
      </c>
      <c r="G14940" s="113" t="s">
        <v>47313</v>
      </c>
      <c r="H14940" s="113" t="s">
        <v>129378</v>
      </c>
      <c r="I14940" s="113" t="s">
        <v>86910</v>
      </c>
    </row>
    <row r="14941" spans="5:9" ht="14.5" x14ac:dyDescent="0.35">
      <c r="E14941" s="113" t="s">
        <v>10386</v>
      </c>
      <c r="F14941" s="113" t="s">
        <v>29620</v>
      </c>
      <c r="G14941" s="113" t="s">
        <v>47312</v>
      </c>
      <c r="H14941" s="113" t="s">
        <v>129379</v>
      </c>
      <c r="I14941" s="113" t="s">
        <v>86909</v>
      </c>
    </row>
    <row r="14942" spans="5:9" ht="14.5" x14ac:dyDescent="0.35">
      <c r="E14942" s="113" t="s">
        <v>10385</v>
      </c>
      <c r="F14942" s="113" t="s">
        <v>29619</v>
      </c>
      <c r="G14942" s="113" t="s">
        <v>47311</v>
      </c>
      <c r="H14942" s="113" t="s">
        <v>139952</v>
      </c>
      <c r="I14942" s="113" t="s">
        <v>86908</v>
      </c>
    </row>
    <row r="14943" spans="5:9" ht="14.5" x14ac:dyDescent="0.35">
      <c r="E14943" s="113" t="s">
        <v>10384</v>
      </c>
      <c r="F14943" s="113" t="s">
        <v>29618</v>
      </c>
      <c r="G14943" s="113" t="s">
        <v>47310</v>
      </c>
      <c r="H14943" s="113" t="s">
        <v>129380</v>
      </c>
      <c r="I14943" s="113" t="s">
        <v>86907</v>
      </c>
    </row>
    <row r="14944" spans="5:9" ht="14.5" x14ac:dyDescent="0.35">
      <c r="E14944" s="113" t="s">
        <v>10383</v>
      </c>
      <c r="F14944" s="113" t="s">
        <v>29617</v>
      </c>
      <c r="G14944" s="113" t="s">
        <v>47309</v>
      </c>
      <c r="H14944" s="113" t="s">
        <v>129381</v>
      </c>
      <c r="I14944" s="113" t="s">
        <v>86906</v>
      </c>
    </row>
    <row r="14945" spans="5:9" ht="14.5" x14ac:dyDescent="0.35">
      <c r="E14945" s="113" t="s">
        <v>10382</v>
      </c>
      <c r="F14945" s="113" t="s">
        <v>29616</v>
      </c>
      <c r="G14945" s="113" t="s">
        <v>47308</v>
      </c>
      <c r="H14945" s="113" t="s">
        <v>129382</v>
      </c>
      <c r="I14945" s="113" t="s">
        <v>86905</v>
      </c>
    </row>
    <row r="14946" spans="5:9" ht="14.5" x14ac:dyDescent="0.35">
      <c r="E14946" s="113" t="s">
        <v>10381</v>
      </c>
      <c r="F14946" s="113" t="s">
        <v>29615</v>
      </c>
      <c r="G14946" s="113" t="s">
        <v>47307</v>
      </c>
      <c r="H14946" s="113" t="s">
        <v>129383</v>
      </c>
      <c r="I14946" s="113" t="s">
        <v>86904</v>
      </c>
    </row>
    <row r="14947" spans="5:9" ht="14.5" x14ac:dyDescent="0.35">
      <c r="E14947" s="113" t="s">
        <v>10380</v>
      </c>
      <c r="F14947" s="113" t="s">
        <v>29614</v>
      </c>
      <c r="G14947" s="113" t="s">
        <v>47306</v>
      </c>
      <c r="H14947" s="113" t="s">
        <v>129384</v>
      </c>
      <c r="I14947" s="113" t="s">
        <v>86903</v>
      </c>
    </row>
    <row r="14948" spans="5:9" ht="14.5" x14ac:dyDescent="0.35">
      <c r="E14948" s="113" t="s">
        <v>10379</v>
      </c>
      <c r="F14948" s="113" t="s">
        <v>29613</v>
      </c>
      <c r="G14948" s="113" t="s">
        <v>47305</v>
      </c>
      <c r="H14948" s="113" t="s">
        <v>129385</v>
      </c>
      <c r="I14948" s="113" t="s">
        <v>86902</v>
      </c>
    </row>
    <row r="14949" spans="5:9" ht="14.5" x14ac:dyDescent="0.35">
      <c r="E14949" s="113" t="s">
        <v>10378</v>
      </c>
      <c r="F14949" s="113" t="s">
        <v>29612</v>
      </c>
      <c r="G14949" s="113" t="s">
        <v>47304</v>
      </c>
      <c r="H14949" s="113" t="s">
        <v>129386</v>
      </c>
      <c r="I14949" s="113" t="s">
        <v>86901</v>
      </c>
    </row>
    <row r="14950" spans="5:9" ht="14.5" x14ac:dyDescent="0.35">
      <c r="E14950" s="113" t="s">
        <v>10377</v>
      </c>
      <c r="F14950" s="113" t="s">
        <v>29611</v>
      </c>
      <c r="G14950" s="113" t="s">
        <v>47303</v>
      </c>
      <c r="H14950" s="113" t="s">
        <v>129387</v>
      </c>
      <c r="I14950" s="113" t="s">
        <v>86900</v>
      </c>
    </row>
    <row r="14951" spans="5:9" ht="14.5" x14ac:dyDescent="0.35">
      <c r="E14951" s="113" t="s">
        <v>10376</v>
      </c>
      <c r="F14951" s="113" t="s">
        <v>29610</v>
      </c>
      <c r="G14951" s="113" t="s">
        <v>47302</v>
      </c>
      <c r="H14951" s="113" t="s">
        <v>129388</v>
      </c>
      <c r="I14951" s="113" t="s">
        <v>86899</v>
      </c>
    </row>
    <row r="14952" spans="5:9" ht="14.5" x14ac:dyDescent="0.35">
      <c r="E14952" s="113" t="s">
        <v>10375</v>
      </c>
      <c r="F14952" s="113" t="s">
        <v>29609</v>
      </c>
      <c r="G14952" s="113" t="s">
        <v>47301</v>
      </c>
      <c r="H14952" s="113" t="s">
        <v>139951</v>
      </c>
      <c r="I14952" s="113" t="s">
        <v>86898</v>
      </c>
    </row>
    <row r="14953" spans="5:9" ht="14.5" x14ac:dyDescent="0.35">
      <c r="E14953" s="113" t="s">
        <v>10374</v>
      </c>
      <c r="F14953" s="113" t="s">
        <v>29608</v>
      </c>
      <c r="G14953" s="113" t="s">
        <v>47300</v>
      </c>
      <c r="H14953" s="113" t="s">
        <v>129389</v>
      </c>
      <c r="I14953" s="113" t="s">
        <v>86897</v>
      </c>
    </row>
    <row r="14954" spans="5:9" ht="14.5" x14ac:dyDescent="0.35">
      <c r="E14954" s="113" t="s">
        <v>10373</v>
      </c>
      <c r="F14954" s="113" t="s">
        <v>29607</v>
      </c>
      <c r="G14954" s="113" t="s">
        <v>47299</v>
      </c>
      <c r="H14954" s="113" t="s">
        <v>129390</v>
      </c>
      <c r="I14954" s="113" t="s">
        <v>86896</v>
      </c>
    </row>
    <row r="14955" spans="5:9" ht="14.5" x14ac:dyDescent="0.35">
      <c r="E14955" s="113" t="s">
        <v>10372</v>
      </c>
      <c r="F14955" s="113" t="s">
        <v>29606</v>
      </c>
      <c r="G14955" s="113" t="s">
        <v>47298</v>
      </c>
      <c r="H14955" s="113" t="s">
        <v>139950</v>
      </c>
      <c r="I14955" s="113" t="s">
        <v>86895</v>
      </c>
    </row>
    <row r="14956" spans="5:9" ht="14.5" x14ac:dyDescent="0.35">
      <c r="E14956" s="113" t="s">
        <v>10371</v>
      </c>
      <c r="F14956" s="113" t="s">
        <v>29605</v>
      </c>
      <c r="G14956" s="113" t="s">
        <v>47297</v>
      </c>
      <c r="H14956" s="113" t="s">
        <v>129391</v>
      </c>
      <c r="I14956" s="113" t="s">
        <v>86894</v>
      </c>
    </row>
    <row r="14957" spans="5:9" ht="14.5" x14ac:dyDescent="0.35">
      <c r="E14957" s="113" t="s">
        <v>10370</v>
      </c>
      <c r="F14957" s="113" t="s">
        <v>29604</v>
      </c>
      <c r="G14957" s="113" t="s">
        <v>47296</v>
      </c>
      <c r="H14957" s="113" t="s">
        <v>129392</v>
      </c>
      <c r="I14957" s="113" t="s">
        <v>86893</v>
      </c>
    </row>
    <row r="14958" spans="5:9" ht="14.5" x14ac:dyDescent="0.35">
      <c r="E14958" s="113" t="s">
        <v>10369</v>
      </c>
      <c r="F14958" s="113" t="s">
        <v>29603</v>
      </c>
      <c r="G14958" s="113" t="s">
        <v>47295</v>
      </c>
      <c r="H14958" s="113" t="s">
        <v>129393</v>
      </c>
      <c r="I14958" s="113" t="s">
        <v>86892</v>
      </c>
    </row>
    <row r="14959" spans="5:9" ht="14.5" x14ac:dyDescent="0.35">
      <c r="E14959" s="113" t="s">
        <v>10368</v>
      </c>
      <c r="F14959" s="113" t="s">
        <v>29602</v>
      </c>
      <c r="G14959" s="113" t="s">
        <v>47294</v>
      </c>
      <c r="H14959" s="113" t="s">
        <v>129394</v>
      </c>
      <c r="I14959" s="113" t="s">
        <v>86891</v>
      </c>
    </row>
    <row r="14960" spans="5:9" ht="14.5" x14ac:dyDescent="0.35">
      <c r="E14960" s="113" t="s">
        <v>10367</v>
      </c>
      <c r="F14960" s="113" t="s">
        <v>29601</v>
      </c>
      <c r="G14960" s="113" t="s">
        <v>47293</v>
      </c>
      <c r="H14960" s="113" t="s">
        <v>129395</v>
      </c>
      <c r="I14960" s="113" t="s">
        <v>86890</v>
      </c>
    </row>
    <row r="14961" spans="5:9" ht="14.5" x14ac:dyDescent="0.35">
      <c r="E14961" s="113" t="s">
        <v>117292</v>
      </c>
      <c r="F14961" s="113" t="s">
        <v>29600</v>
      </c>
      <c r="G14961" s="113" t="s">
        <v>47292</v>
      </c>
      <c r="H14961" s="113" t="s">
        <v>129396</v>
      </c>
      <c r="I14961" s="113" t="s">
        <v>86889</v>
      </c>
    </row>
    <row r="14962" spans="5:9" ht="14.5" x14ac:dyDescent="0.35">
      <c r="E14962" s="113" t="s">
        <v>10366</v>
      </c>
      <c r="F14962" s="113" t="s">
        <v>29599</v>
      </c>
      <c r="G14962" s="113" t="s">
        <v>47291</v>
      </c>
      <c r="H14962" s="113" t="s">
        <v>129397</v>
      </c>
      <c r="I14962" s="113" t="s">
        <v>86888</v>
      </c>
    </row>
    <row r="14963" spans="5:9" ht="14.5" x14ac:dyDescent="0.35">
      <c r="E14963" s="113" t="s">
        <v>10365</v>
      </c>
      <c r="F14963" s="113" t="s">
        <v>29598</v>
      </c>
      <c r="G14963" s="113" t="s">
        <v>47290</v>
      </c>
      <c r="H14963" s="113" t="s">
        <v>129398</v>
      </c>
      <c r="I14963" s="113" t="s">
        <v>86887</v>
      </c>
    </row>
    <row r="14964" spans="5:9" ht="14.5" x14ac:dyDescent="0.35">
      <c r="E14964" s="113" t="s">
        <v>10364</v>
      </c>
      <c r="F14964" s="113" t="s">
        <v>29597</v>
      </c>
      <c r="G14964" s="113" t="s">
        <v>47289</v>
      </c>
      <c r="H14964" s="113" t="s">
        <v>129399</v>
      </c>
      <c r="I14964" s="113" t="s">
        <v>86886</v>
      </c>
    </row>
    <row r="14965" spans="5:9" ht="14.5" x14ac:dyDescent="0.35">
      <c r="E14965" s="113" t="s">
        <v>107014</v>
      </c>
      <c r="F14965" s="113" t="s">
        <v>29596</v>
      </c>
      <c r="G14965" s="113" t="s">
        <v>47288</v>
      </c>
      <c r="H14965" s="113" t="s">
        <v>129400</v>
      </c>
      <c r="I14965" s="113" t="s">
        <v>86885</v>
      </c>
    </row>
    <row r="14966" spans="5:9" ht="14.5" x14ac:dyDescent="0.35">
      <c r="E14966" s="113" t="s">
        <v>10363</v>
      </c>
      <c r="F14966" s="113" t="s">
        <v>29595</v>
      </c>
      <c r="G14966" s="113" t="s">
        <v>47287</v>
      </c>
      <c r="H14966" s="113" t="s">
        <v>129401</v>
      </c>
      <c r="I14966" s="113" t="s">
        <v>86884</v>
      </c>
    </row>
    <row r="14967" spans="5:9" ht="14.5" x14ac:dyDescent="0.35">
      <c r="E14967" s="113" t="s">
        <v>10362</v>
      </c>
      <c r="F14967" s="113" t="s">
        <v>29594</v>
      </c>
      <c r="G14967" s="113" t="s">
        <v>47286</v>
      </c>
      <c r="H14967" s="113" t="s">
        <v>129402</v>
      </c>
      <c r="I14967" s="113" t="s">
        <v>86883</v>
      </c>
    </row>
    <row r="14968" spans="5:9" ht="14.5" x14ac:dyDescent="0.35">
      <c r="E14968" s="113" t="s">
        <v>10361</v>
      </c>
      <c r="F14968" s="113" t="s">
        <v>29593</v>
      </c>
      <c r="G14968" s="113" t="s">
        <v>47285</v>
      </c>
      <c r="H14968" s="113" t="s">
        <v>129403</v>
      </c>
      <c r="I14968" s="113" t="s">
        <v>86882</v>
      </c>
    </row>
    <row r="14969" spans="5:9" ht="14.5" x14ac:dyDescent="0.35">
      <c r="E14969" s="113" t="s">
        <v>10360</v>
      </c>
      <c r="F14969" s="113" t="s">
        <v>29592</v>
      </c>
      <c r="G14969" s="113" t="s">
        <v>47284</v>
      </c>
      <c r="H14969" s="113" t="s">
        <v>129404</v>
      </c>
      <c r="I14969" s="113" t="s">
        <v>86881</v>
      </c>
    </row>
    <row r="14970" spans="5:9" ht="14.5" x14ac:dyDescent="0.35">
      <c r="E14970" s="113" t="s">
        <v>137440</v>
      </c>
      <c r="F14970" s="113" t="s">
        <v>29591</v>
      </c>
      <c r="G14970" s="113" t="s">
        <v>47283</v>
      </c>
      <c r="H14970" s="113" t="s">
        <v>129405</v>
      </c>
      <c r="I14970" s="113" t="s">
        <v>86880</v>
      </c>
    </row>
    <row r="14971" spans="5:9" ht="14.5" x14ac:dyDescent="0.35">
      <c r="E14971" s="113" t="s">
        <v>10359</v>
      </c>
      <c r="F14971" s="113" t="s">
        <v>29590</v>
      </c>
      <c r="G14971" s="113" t="s">
        <v>47282</v>
      </c>
      <c r="H14971" s="113" t="s">
        <v>129406</v>
      </c>
      <c r="I14971" s="113" t="s">
        <v>86879</v>
      </c>
    </row>
    <row r="14972" spans="5:9" ht="14.5" x14ac:dyDescent="0.35">
      <c r="E14972" s="113" t="s">
        <v>128355</v>
      </c>
      <c r="F14972" s="113" t="s">
        <v>29589</v>
      </c>
      <c r="G14972" s="113" t="s">
        <v>47281</v>
      </c>
      <c r="H14972" s="113" t="s">
        <v>129407</v>
      </c>
      <c r="I14972" s="113" t="s">
        <v>86878</v>
      </c>
    </row>
    <row r="14973" spans="5:9" ht="14.5" x14ac:dyDescent="0.35">
      <c r="E14973" s="113" t="s">
        <v>124137</v>
      </c>
      <c r="F14973" s="113" t="s">
        <v>29588</v>
      </c>
      <c r="G14973" s="113" t="s">
        <v>47280</v>
      </c>
      <c r="H14973" s="113" t="s">
        <v>129408</v>
      </c>
      <c r="I14973" s="113" t="s">
        <v>86877</v>
      </c>
    </row>
    <row r="14974" spans="5:9" ht="14.5" x14ac:dyDescent="0.35">
      <c r="E14974" s="113" t="s">
        <v>10358</v>
      </c>
      <c r="F14974" s="113" t="s">
        <v>29587</v>
      </c>
      <c r="G14974" s="113" t="s">
        <v>47279</v>
      </c>
      <c r="H14974" s="113" t="s">
        <v>129409</v>
      </c>
      <c r="I14974" s="113" t="s">
        <v>86876</v>
      </c>
    </row>
    <row r="14975" spans="5:9" ht="14.5" x14ac:dyDescent="0.35">
      <c r="E14975" s="113" t="s">
        <v>128356</v>
      </c>
      <c r="F14975" s="113" t="s">
        <v>29586</v>
      </c>
      <c r="G14975" s="113" t="s">
        <v>47278</v>
      </c>
      <c r="H14975" s="113" t="s">
        <v>129410</v>
      </c>
      <c r="I14975" s="113" t="s">
        <v>86875</v>
      </c>
    </row>
    <row r="14976" spans="5:9" ht="14.5" x14ac:dyDescent="0.35">
      <c r="E14976" s="113" t="s">
        <v>128357</v>
      </c>
      <c r="F14976" s="113" t="s">
        <v>108340</v>
      </c>
      <c r="G14976" s="113" t="s">
        <v>47277</v>
      </c>
      <c r="H14976" s="113" t="s">
        <v>129411</v>
      </c>
      <c r="I14976" s="113" t="s">
        <v>86874</v>
      </c>
    </row>
    <row r="14977" spans="5:9" ht="14.5" x14ac:dyDescent="0.35">
      <c r="E14977" s="113" t="s">
        <v>131330</v>
      </c>
      <c r="F14977" s="113" t="s">
        <v>29585</v>
      </c>
      <c r="G14977" s="113" t="s">
        <v>47276</v>
      </c>
      <c r="H14977" s="113" t="s">
        <v>129412</v>
      </c>
      <c r="I14977" s="113" t="s">
        <v>86873</v>
      </c>
    </row>
    <row r="14978" spans="5:9" ht="14.5" x14ac:dyDescent="0.35">
      <c r="E14978" s="113" t="s">
        <v>10357</v>
      </c>
      <c r="F14978" s="113" t="s">
        <v>29584</v>
      </c>
      <c r="G14978" s="113" t="s">
        <v>47275</v>
      </c>
      <c r="H14978" s="113" t="s">
        <v>129413</v>
      </c>
      <c r="I14978" s="113" t="s">
        <v>86872</v>
      </c>
    </row>
    <row r="14979" spans="5:9" ht="14.5" x14ac:dyDescent="0.35">
      <c r="E14979" s="113" t="s">
        <v>10356</v>
      </c>
      <c r="F14979" s="113" t="s">
        <v>29583</v>
      </c>
      <c r="G14979" s="113" t="s">
        <v>47274</v>
      </c>
      <c r="H14979" s="113" t="s">
        <v>129414</v>
      </c>
      <c r="I14979" s="113" t="s">
        <v>86871</v>
      </c>
    </row>
    <row r="14980" spans="5:9" ht="14.5" x14ac:dyDescent="0.35">
      <c r="E14980" s="113" t="s">
        <v>127075</v>
      </c>
      <c r="F14980" s="113" t="s">
        <v>29582</v>
      </c>
      <c r="G14980" s="113" t="s">
        <v>47273</v>
      </c>
      <c r="H14980" s="113" t="s">
        <v>129415</v>
      </c>
      <c r="I14980" s="113" t="s">
        <v>86870</v>
      </c>
    </row>
    <row r="14981" spans="5:9" ht="14.5" x14ac:dyDescent="0.35">
      <c r="E14981" s="113" t="s">
        <v>128358</v>
      </c>
      <c r="F14981" s="113" t="s">
        <v>29581</v>
      </c>
      <c r="G14981" s="113" t="s">
        <v>47272</v>
      </c>
      <c r="H14981" s="113" t="s">
        <v>129416</v>
      </c>
      <c r="I14981" s="113" t="s">
        <v>86869</v>
      </c>
    </row>
    <row r="14982" spans="5:9" ht="14.5" x14ac:dyDescent="0.35">
      <c r="E14982" s="113" t="s">
        <v>10355</v>
      </c>
      <c r="F14982" s="113" t="s">
        <v>29580</v>
      </c>
      <c r="G14982" s="113" t="s">
        <v>47271</v>
      </c>
      <c r="H14982" s="113" t="s">
        <v>129417</v>
      </c>
      <c r="I14982" s="113" t="s">
        <v>86868</v>
      </c>
    </row>
    <row r="14983" spans="5:9" ht="14.5" x14ac:dyDescent="0.35">
      <c r="E14983" s="113" t="s">
        <v>10354</v>
      </c>
      <c r="F14983" s="113" t="s">
        <v>29579</v>
      </c>
      <c r="G14983" s="113" t="s">
        <v>47270</v>
      </c>
      <c r="H14983" s="113" t="s">
        <v>129418</v>
      </c>
      <c r="I14983" s="113" t="s">
        <v>86867</v>
      </c>
    </row>
    <row r="14984" spans="5:9" ht="14.5" x14ac:dyDescent="0.35">
      <c r="E14984" s="113" t="s">
        <v>10353</v>
      </c>
      <c r="F14984" s="113" t="s">
        <v>29578</v>
      </c>
      <c r="G14984" s="113" t="s">
        <v>47269</v>
      </c>
      <c r="H14984" s="113" t="s">
        <v>129419</v>
      </c>
      <c r="I14984" s="113" t="s">
        <v>86866</v>
      </c>
    </row>
    <row r="14985" spans="5:9" ht="14.5" x14ac:dyDescent="0.35">
      <c r="E14985" s="113" t="s">
        <v>127076</v>
      </c>
      <c r="F14985" s="113" t="s">
        <v>29577</v>
      </c>
      <c r="G14985" s="113" t="s">
        <v>47268</v>
      </c>
      <c r="H14985" s="113" t="s">
        <v>129420</v>
      </c>
      <c r="I14985" s="113" t="s">
        <v>86865</v>
      </c>
    </row>
    <row r="14986" spans="5:9" ht="14.5" x14ac:dyDescent="0.35">
      <c r="E14986" s="113" t="s">
        <v>10352</v>
      </c>
      <c r="F14986" s="113" t="s">
        <v>29576</v>
      </c>
      <c r="G14986" s="113" t="s">
        <v>47267</v>
      </c>
      <c r="H14986" s="113" t="s">
        <v>129421</v>
      </c>
      <c r="I14986" s="113" t="s">
        <v>86864</v>
      </c>
    </row>
    <row r="14987" spans="5:9" ht="14.5" x14ac:dyDescent="0.35">
      <c r="E14987" s="113" t="s">
        <v>10351</v>
      </c>
      <c r="F14987" s="113" t="s">
        <v>29575</v>
      </c>
      <c r="G14987" s="113" t="s">
        <v>47266</v>
      </c>
      <c r="H14987" s="113" t="s">
        <v>129422</v>
      </c>
      <c r="I14987" s="113" t="s">
        <v>86863</v>
      </c>
    </row>
    <row r="14988" spans="5:9" ht="14.5" x14ac:dyDescent="0.35">
      <c r="E14988" s="113" t="s">
        <v>10350</v>
      </c>
      <c r="F14988" s="113" t="s">
        <v>29574</v>
      </c>
      <c r="G14988" s="113" t="s">
        <v>47265</v>
      </c>
      <c r="H14988" s="113" t="s">
        <v>129423</v>
      </c>
      <c r="I14988" s="113" t="s">
        <v>86862</v>
      </c>
    </row>
    <row r="14989" spans="5:9" ht="14.5" x14ac:dyDescent="0.35">
      <c r="E14989" s="113" t="s">
        <v>10349</v>
      </c>
      <c r="F14989" s="113" t="s">
        <v>127268</v>
      </c>
      <c r="G14989" s="113" t="s">
        <v>47264</v>
      </c>
      <c r="H14989" s="113" t="s">
        <v>129424</v>
      </c>
      <c r="I14989" s="113" t="s">
        <v>86861</v>
      </c>
    </row>
    <row r="14990" spans="5:9" ht="14.5" x14ac:dyDescent="0.35">
      <c r="E14990" s="113" t="s">
        <v>120359</v>
      </c>
      <c r="F14990" s="113" t="s">
        <v>29573</v>
      </c>
      <c r="G14990" s="113" t="s">
        <v>47263</v>
      </c>
      <c r="H14990" s="113" t="s">
        <v>129425</v>
      </c>
      <c r="I14990" s="113" t="s">
        <v>86860</v>
      </c>
    </row>
    <row r="14991" spans="5:9" ht="14.5" x14ac:dyDescent="0.35">
      <c r="E14991" s="113" t="s">
        <v>107013</v>
      </c>
      <c r="F14991" s="113" t="s">
        <v>29572</v>
      </c>
      <c r="G14991" s="113" t="s">
        <v>47262</v>
      </c>
      <c r="H14991" s="113" t="s">
        <v>129426</v>
      </c>
      <c r="I14991" s="113" t="s">
        <v>86859</v>
      </c>
    </row>
    <row r="14992" spans="5:9" ht="14.5" x14ac:dyDescent="0.35">
      <c r="E14992" s="113" t="s">
        <v>10348</v>
      </c>
      <c r="F14992" s="113" t="s">
        <v>29571</v>
      </c>
      <c r="G14992" s="113" t="s">
        <v>47261</v>
      </c>
      <c r="H14992" s="113" t="s">
        <v>129427</v>
      </c>
      <c r="I14992" s="113" t="s">
        <v>86858</v>
      </c>
    </row>
    <row r="14993" spans="5:9" ht="14.5" x14ac:dyDescent="0.35">
      <c r="E14993" s="113" t="s">
        <v>10347</v>
      </c>
      <c r="F14993" s="113" t="s">
        <v>29570</v>
      </c>
      <c r="G14993" s="113" t="s">
        <v>47260</v>
      </c>
      <c r="H14993" s="113" t="s">
        <v>129428</v>
      </c>
      <c r="I14993" s="113" t="s">
        <v>86857</v>
      </c>
    </row>
    <row r="14994" spans="5:9" ht="14.5" x14ac:dyDescent="0.35">
      <c r="E14994" s="113" t="s">
        <v>10346</v>
      </c>
      <c r="F14994" s="113" t="s">
        <v>29569</v>
      </c>
      <c r="G14994" s="113" t="s">
        <v>47259</v>
      </c>
      <c r="H14994" s="113" t="s">
        <v>129429</v>
      </c>
      <c r="I14994" s="113" t="s">
        <v>86856</v>
      </c>
    </row>
    <row r="14995" spans="5:9" ht="14.5" x14ac:dyDescent="0.35">
      <c r="E14995" s="113" t="s">
        <v>10345</v>
      </c>
      <c r="F14995" s="113" t="s">
        <v>29568</v>
      </c>
      <c r="G14995" s="113" t="s">
        <v>47258</v>
      </c>
      <c r="H14995" s="113" t="s">
        <v>129430</v>
      </c>
      <c r="I14995" s="113" t="s">
        <v>86855</v>
      </c>
    </row>
    <row r="14996" spans="5:9" ht="14.5" x14ac:dyDescent="0.35">
      <c r="E14996" s="113" t="s">
        <v>10344</v>
      </c>
      <c r="F14996" s="113" t="s">
        <v>29567</v>
      </c>
      <c r="G14996" s="113" t="s">
        <v>47257</v>
      </c>
      <c r="H14996" s="113" t="s">
        <v>139949</v>
      </c>
      <c r="I14996" s="113" t="s">
        <v>86854</v>
      </c>
    </row>
    <row r="14997" spans="5:9" ht="14.5" x14ac:dyDescent="0.35">
      <c r="E14997" s="113" t="s">
        <v>10343</v>
      </c>
      <c r="F14997" s="113" t="s">
        <v>29566</v>
      </c>
      <c r="G14997" s="113" t="s">
        <v>47256</v>
      </c>
      <c r="H14997" s="113" t="s">
        <v>129431</v>
      </c>
      <c r="I14997" s="113" t="s">
        <v>86853</v>
      </c>
    </row>
    <row r="14998" spans="5:9" ht="14.5" x14ac:dyDescent="0.35">
      <c r="E14998" s="113" t="s">
        <v>10342</v>
      </c>
      <c r="F14998" s="113" t="s">
        <v>29565</v>
      </c>
      <c r="G14998" s="113" t="s">
        <v>47255</v>
      </c>
      <c r="H14998" s="113" t="s">
        <v>129432</v>
      </c>
      <c r="I14998" s="113" t="s">
        <v>86852</v>
      </c>
    </row>
    <row r="14999" spans="5:9" ht="14.5" x14ac:dyDescent="0.35">
      <c r="E14999" s="113" t="s">
        <v>10341</v>
      </c>
      <c r="F14999" s="113" t="s">
        <v>29564</v>
      </c>
      <c r="G14999" s="113" t="s">
        <v>47254</v>
      </c>
      <c r="H14999" s="113" t="s">
        <v>129433</v>
      </c>
      <c r="I14999" s="113" t="s">
        <v>86851</v>
      </c>
    </row>
    <row r="15000" spans="5:9" ht="14.5" x14ac:dyDescent="0.35">
      <c r="E15000" s="113" t="s">
        <v>116075</v>
      </c>
      <c r="F15000" s="113" t="s">
        <v>29563</v>
      </c>
      <c r="G15000" s="113" t="s">
        <v>47253</v>
      </c>
      <c r="H15000" s="113" t="s">
        <v>139948</v>
      </c>
      <c r="I15000" s="113" t="s">
        <v>86850</v>
      </c>
    </row>
    <row r="15001" spans="5:9" ht="14.5" x14ac:dyDescent="0.35">
      <c r="E15001" s="113" t="s">
        <v>10340</v>
      </c>
      <c r="F15001" s="113" t="s">
        <v>29562</v>
      </c>
      <c r="G15001" s="113" t="s">
        <v>47252</v>
      </c>
      <c r="H15001" s="113" t="s">
        <v>129434</v>
      </c>
      <c r="I15001" s="113" t="s">
        <v>86849</v>
      </c>
    </row>
    <row r="15002" spans="5:9" ht="14.5" x14ac:dyDescent="0.35">
      <c r="E15002" s="113" t="s">
        <v>107012</v>
      </c>
      <c r="F15002" s="113" t="s">
        <v>29561</v>
      </c>
      <c r="G15002" s="113" t="s">
        <v>47251</v>
      </c>
      <c r="H15002" s="113" t="s">
        <v>129435</v>
      </c>
      <c r="I15002" s="113" t="s">
        <v>86848</v>
      </c>
    </row>
    <row r="15003" spans="5:9" ht="14.5" x14ac:dyDescent="0.35">
      <c r="E15003" s="113" t="s">
        <v>10339</v>
      </c>
      <c r="F15003" s="113" t="s">
        <v>29560</v>
      </c>
      <c r="G15003" s="113" t="s">
        <v>47250</v>
      </c>
      <c r="H15003" s="113" t="s">
        <v>129436</v>
      </c>
      <c r="I15003" s="113" t="s">
        <v>86847</v>
      </c>
    </row>
    <row r="15004" spans="5:9" ht="14.5" x14ac:dyDescent="0.35">
      <c r="E15004" s="113" t="s">
        <v>49994</v>
      </c>
      <c r="F15004" s="113" t="s">
        <v>29559</v>
      </c>
      <c r="G15004" s="113" t="s">
        <v>47249</v>
      </c>
      <c r="H15004" s="113" t="s">
        <v>129437</v>
      </c>
      <c r="I15004" s="113" t="s">
        <v>86846</v>
      </c>
    </row>
    <row r="15005" spans="5:9" ht="14.5" x14ac:dyDescent="0.35">
      <c r="E15005" s="113" t="s">
        <v>10338</v>
      </c>
      <c r="F15005" s="113" t="s">
        <v>29558</v>
      </c>
      <c r="G15005" s="113" t="s">
        <v>47248</v>
      </c>
      <c r="H15005" s="113" t="s">
        <v>129438</v>
      </c>
      <c r="I15005" s="113" t="s">
        <v>86845</v>
      </c>
    </row>
    <row r="15006" spans="5:9" ht="14.5" x14ac:dyDescent="0.35">
      <c r="E15006" s="113" t="s">
        <v>10337</v>
      </c>
      <c r="F15006" s="113" t="s">
        <v>29557</v>
      </c>
      <c r="G15006" s="113" t="s">
        <v>47247</v>
      </c>
      <c r="H15006" s="113" t="s">
        <v>129439</v>
      </c>
      <c r="I15006" s="113" t="s">
        <v>86844</v>
      </c>
    </row>
    <row r="15007" spans="5:9" ht="14.5" x14ac:dyDescent="0.35">
      <c r="E15007" s="113" t="s">
        <v>10336</v>
      </c>
      <c r="F15007" s="113" t="s">
        <v>29556</v>
      </c>
      <c r="G15007" s="113" t="s">
        <v>47246</v>
      </c>
      <c r="H15007" s="113" t="s">
        <v>129440</v>
      </c>
      <c r="I15007" s="113" t="s">
        <v>86843</v>
      </c>
    </row>
    <row r="15008" spans="5:9" ht="14.5" x14ac:dyDescent="0.35">
      <c r="E15008" s="113" t="s">
        <v>114344</v>
      </c>
      <c r="F15008" s="113" t="s">
        <v>29555</v>
      </c>
      <c r="G15008" s="113" t="s">
        <v>47245</v>
      </c>
      <c r="H15008" s="113" t="s">
        <v>129441</v>
      </c>
      <c r="I15008" s="113" t="s">
        <v>86842</v>
      </c>
    </row>
    <row r="15009" spans="5:9" ht="14.5" x14ac:dyDescent="0.35">
      <c r="E15009" s="113" t="s">
        <v>10335</v>
      </c>
      <c r="F15009" s="113" t="s">
        <v>29554</v>
      </c>
      <c r="G15009" s="113" t="s">
        <v>47244</v>
      </c>
      <c r="H15009" s="113" t="s">
        <v>131534</v>
      </c>
      <c r="I15009" s="113" t="s">
        <v>86841</v>
      </c>
    </row>
    <row r="15010" spans="5:9" ht="14.5" x14ac:dyDescent="0.35">
      <c r="E15010" s="113" t="s">
        <v>138036</v>
      </c>
      <c r="F15010" s="113" t="s">
        <v>29553</v>
      </c>
      <c r="G15010" s="113" t="s">
        <v>47243</v>
      </c>
      <c r="H15010" s="113" t="s">
        <v>129442</v>
      </c>
      <c r="I15010" s="113" t="s">
        <v>86840</v>
      </c>
    </row>
    <row r="15011" spans="5:9" ht="14.5" x14ac:dyDescent="0.35">
      <c r="E15011" s="113" t="s">
        <v>107011</v>
      </c>
      <c r="F15011" s="113" t="s">
        <v>29552</v>
      </c>
      <c r="G15011" s="113" t="s">
        <v>47242</v>
      </c>
      <c r="H15011" s="113" t="s">
        <v>129443</v>
      </c>
      <c r="I15011" s="113" t="s">
        <v>86839</v>
      </c>
    </row>
    <row r="15012" spans="5:9" ht="14.5" x14ac:dyDescent="0.35">
      <c r="E15012" s="113" t="s">
        <v>10334</v>
      </c>
      <c r="F15012" s="113" t="s">
        <v>29551</v>
      </c>
      <c r="G15012" s="113" t="s">
        <v>47241</v>
      </c>
      <c r="H15012" s="113" t="s">
        <v>129444</v>
      </c>
      <c r="I15012" s="113" t="s">
        <v>86838</v>
      </c>
    </row>
    <row r="15013" spans="5:9" ht="14.5" x14ac:dyDescent="0.35">
      <c r="E15013" s="113" t="s">
        <v>10333</v>
      </c>
      <c r="F15013" s="113" t="s">
        <v>140786</v>
      </c>
      <c r="G15013" s="113" t="s">
        <v>47240</v>
      </c>
      <c r="H15013" s="113" t="s">
        <v>129445</v>
      </c>
      <c r="I15013" s="113" t="s">
        <v>86837</v>
      </c>
    </row>
    <row r="15014" spans="5:9" ht="14.5" x14ac:dyDescent="0.35">
      <c r="E15014" s="113" t="s">
        <v>10332</v>
      </c>
      <c r="F15014" s="113" t="s">
        <v>29550</v>
      </c>
      <c r="G15014" s="113" t="s">
        <v>47239</v>
      </c>
      <c r="H15014" s="113" t="s">
        <v>129446</v>
      </c>
      <c r="I15014" s="113" t="s">
        <v>86836</v>
      </c>
    </row>
    <row r="15015" spans="5:9" ht="14.5" x14ac:dyDescent="0.35">
      <c r="E15015" s="113" t="s">
        <v>107010</v>
      </c>
      <c r="F15015" s="113" t="s">
        <v>29549</v>
      </c>
      <c r="G15015" s="113" t="s">
        <v>47238</v>
      </c>
      <c r="H15015" s="113" t="s">
        <v>129447</v>
      </c>
      <c r="I15015" s="113" t="s">
        <v>86835</v>
      </c>
    </row>
    <row r="15016" spans="5:9" ht="14.5" x14ac:dyDescent="0.35">
      <c r="E15016" s="113" t="s">
        <v>10331</v>
      </c>
      <c r="F15016" s="113" t="s">
        <v>29548</v>
      </c>
      <c r="G15016" s="113" t="s">
        <v>47237</v>
      </c>
      <c r="H15016" s="113" t="s">
        <v>129448</v>
      </c>
      <c r="I15016" s="113" t="s">
        <v>86834</v>
      </c>
    </row>
    <row r="15017" spans="5:9" ht="14.5" x14ac:dyDescent="0.35">
      <c r="E15017" s="113" t="s">
        <v>10330</v>
      </c>
      <c r="F15017" s="113" t="s">
        <v>29547</v>
      </c>
      <c r="G15017" s="113" t="s">
        <v>47236</v>
      </c>
      <c r="H15017" s="113" t="s">
        <v>129449</v>
      </c>
      <c r="I15017" s="113" t="s">
        <v>86833</v>
      </c>
    </row>
    <row r="15018" spans="5:9" ht="14.5" x14ac:dyDescent="0.35">
      <c r="E15018" s="113" t="s">
        <v>10329</v>
      </c>
      <c r="F15018" s="113" t="s">
        <v>29546</v>
      </c>
      <c r="G15018" s="113" t="s">
        <v>47235</v>
      </c>
      <c r="H15018" s="113" t="s">
        <v>129450</v>
      </c>
      <c r="I15018" s="113" t="s">
        <v>86832</v>
      </c>
    </row>
    <row r="15019" spans="5:9" ht="14.5" x14ac:dyDescent="0.35">
      <c r="E15019" s="113" t="s">
        <v>10328</v>
      </c>
      <c r="F15019" s="113" t="s">
        <v>29545</v>
      </c>
      <c r="G15019" s="113" t="s">
        <v>47234</v>
      </c>
      <c r="H15019" s="113" t="s">
        <v>129451</v>
      </c>
      <c r="I15019" s="113" t="s">
        <v>86831</v>
      </c>
    </row>
    <row r="15020" spans="5:9" ht="14.5" x14ac:dyDescent="0.35">
      <c r="E15020" s="113" t="s">
        <v>10327</v>
      </c>
      <c r="F15020" s="113" t="s">
        <v>29544</v>
      </c>
      <c r="G15020" s="113" t="s">
        <v>47233</v>
      </c>
      <c r="H15020" s="113" t="s">
        <v>139947</v>
      </c>
      <c r="I15020" s="113" t="s">
        <v>86830</v>
      </c>
    </row>
    <row r="15021" spans="5:9" ht="14.5" x14ac:dyDescent="0.35">
      <c r="E15021" s="113" t="s">
        <v>10326</v>
      </c>
      <c r="F15021" s="113" t="s">
        <v>29543</v>
      </c>
      <c r="G15021" s="113" t="s">
        <v>47232</v>
      </c>
      <c r="H15021" s="113" t="s">
        <v>129452</v>
      </c>
      <c r="I15021" s="113" t="s">
        <v>86829</v>
      </c>
    </row>
    <row r="15022" spans="5:9" ht="14.5" x14ac:dyDescent="0.35">
      <c r="E15022" s="113" t="s">
        <v>10325</v>
      </c>
      <c r="F15022" s="113" t="s">
        <v>29542</v>
      </c>
      <c r="G15022" s="113" t="s">
        <v>47231</v>
      </c>
      <c r="H15022" s="113" t="s">
        <v>129453</v>
      </c>
      <c r="I15022" s="113" t="s">
        <v>86828</v>
      </c>
    </row>
    <row r="15023" spans="5:9" ht="14.5" x14ac:dyDescent="0.35">
      <c r="E15023" s="113" t="s">
        <v>10324</v>
      </c>
      <c r="F15023" s="113" t="s">
        <v>29541</v>
      </c>
      <c r="G15023" s="113" t="s">
        <v>47230</v>
      </c>
      <c r="H15023" s="113" t="s">
        <v>129454</v>
      </c>
      <c r="I15023" s="113" t="s">
        <v>86827</v>
      </c>
    </row>
    <row r="15024" spans="5:9" ht="14.5" x14ac:dyDescent="0.35">
      <c r="E15024" s="113" t="s">
        <v>10323</v>
      </c>
      <c r="F15024" s="113" t="s">
        <v>29540</v>
      </c>
      <c r="G15024" s="113" t="s">
        <v>47229</v>
      </c>
      <c r="H15024" s="113" t="s">
        <v>129455</v>
      </c>
      <c r="I15024" s="113" t="s">
        <v>86826</v>
      </c>
    </row>
    <row r="15025" spans="5:9" ht="14.5" x14ac:dyDescent="0.35">
      <c r="E15025" s="113" t="s">
        <v>10322</v>
      </c>
      <c r="F15025" s="113" t="s">
        <v>29539</v>
      </c>
      <c r="G15025" s="113" t="s">
        <v>47228</v>
      </c>
      <c r="H15025" s="113" t="s">
        <v>129456</v>
      </c>
      <c r="I15025" s="113" t="s">
        <v>86825</v>
      </c>
    </row>
    <row r="15026" spans="5:9" ht="14.5" x14ac:dyDescent="0.35">
      <c r="E15026" s="113" t="s">
        <v>10321</v>
      </c>
      <c r="F15026" s="113" t="s">
        <v>29538</v>
      </c>
      <c r="G15026" s="113" t="s">
        <v>47227</v>
      </c>
      <c r="H15026" s="113" t="s">
        <v>129457</v>
      </c>
      <c r="I15026" s="113" t="s">
        <v>86824</v>
      </c>
    </row>
    <row r="15027" spans="5:9" ht="14.5" x14ac:dyDescent="0.35">
      <c r="E15027" s="113" t="s">
        <v>10320</v>
      </c>
      <c r="F15027" s="113" t="s">
        <v>29537</v>
      </c>
      <c r="G15027" s="113" t="s">
        <v>47226</v>
      </c>
      <c r="H15027" s="113" t="s">
        <v>129458</v>
      </c>
      <c r="I15027" s="113" t="s">
        <v>86823</v>
      </c>
    </row>
    <row r="15028" spans="5:9" ht="14.5" x14ac:dyDescent="0.35">
      <c r="E15028" s="113" t="s">
        <v>10319</v>
      </c>
      <c r="F15028" s="113" t="s">
        <v>29536</v>
      </c>
      <c r="G15028" s="113" t="s">
        <v>47225</v>
      </c>
      <c r="H15028" s="113" t="s">
        <v>129459</v>
      </c>
      <c r="I15028" s="113" t="s">
        <v>86822</v>
      </c>
    </row>
    <row r="15029" spans="5:9" ht="14.5" x14ac:dyDescent="0.35">
      <c r="E15029" s="113" t="s">
        <v>10318</v>
      </c>
      <c r="F15029" s="113" t="s">
        <v>29535</v>
      </c>
      <c r="G15029" s="113" t="s">
        <v>47224</v>
      </c>
      <c r="H15029" s="113" t="s">
        <v>129460</v>
      </c>
      <c r="I15029" s="113" t="s">
        <v>86821</v>
      </c>
    </row>
    <row r="15030" spans="5:9" ht="14.5" x14ac:dyDescent="0.35">
      <c r="E15030" s="113" t="s">
        <v>10317</v>
      </c>
      <c r="F15030" s="113" t="s">
        <v>29534</v>
      </c>
      <c r="G15030" s="113" t="s">
        <v>47223</v>
      </c>
      <c r="H15030" s="113" t="s">
        <v>129461</v>
      </c>
      <c r="I15030" s="113" t="s">
        <v>86820</v>
      </c>
    </row>
    <row r="15031" spans="5:9" ht="14.5" x14ac:dyDescent="0.35">
      <c r="E15031" s="113" t="s">
        <v>107009</v>
      </c>
      <c r="F15031" s="113" t="s">
        <v>29533</v>
      </c>
      <c r="G15031" s="113" t="s">
        <v>47222</v>
      </c>
      <c r="H15031" s="113" t="s">
        <v>129462</v>
      </c>
      <c r="I15031" s="113" t="s">
        <v>86819</v>
      </c>
    </row>
    <row r="15032" spans="5:9" ht="14.5" x14ac:dyDescent="0.35">
      <c r="E15032" s="113" t="s">
        <v>10316</v>
      </c>
      <c r="F15032" s="113" t="s">
        <v>29532</v>
      </c>
      <c r="G15032" s="113" t="s">
        <v>47221</v>
      </c>
      <c r="H15032" s="113" t="s">
        <v>129463</v>
      </c>
      <c r="I15032" s="113" t="s">
        <v>86818</v>
      </c>
    </row>
    <row r="15033" spans="5:9" ht="14.5" x14ac:dyDescent="0.35">
      <c r="E15033" s="113" t="s">
        <v>10315</v>
      </c>
      <c r="F15033" s="113" t="s">
        <v>29531</v>
      </c>
      <c r="G15033" s="113" t="s">
        <v>47220</v>
      </c>
      <c r="H15033" s="113" t="s">
        <v>129464</v>
      </c>
      <c r="I15033" s="113" t="s">
        <v>86817</v>
      </c>
    </row>
    <row r="15034" spans="5:9" ht="14.5" x14ac:dyDescent="0.35">
      <c r="E15034" s="113" t="s">
        <v>10314</v>
      </c>
      <c r="F15034" s="113" t="s">
        <v>29530</v>
      </c>
      <c r="G15034" s="113" t="s">
        <v>47219</v>
      </c>
      <c r="H15034" s="113" t="s">
        <v>129465</v>
      </c>
      <c r="I15034" s="113" t="s">
        <v>86816</v>
      </c>
    </row>
    <row r="15035" spans="5:9" ht="14.5" x14ac:dyDescent="0.35">
      <c r="E15035" s="113" t="s">
        <v>10313</v>
      </c>
      <c r="F15035" s="113" t="s">
        <v>29529</v>
      </c>
      <c r="G15035" s="113" t="s">
        <v>47218</v>
      </c>
      <c r="H15035" s="113" t="s">
        <v>129466</v>
      </c>
      <c r="I15035" s="113" t="s">
        <v>86815</v>
      </c>
    </row>
    <row r="15036" spans="5:9" ht="14.5" x14ac:dyDescent="0.35">
      <c r="E15036" s="113" t="s">
        <v>10312</v>
      </c>
      <c r="F15036" s="113" t="s">
        <v>29528</v>
      </c>
      <c r="G15036" s="113" t="s">
        <v>47217</v>
      </c>
      <c r="H15036" s="113" t="s">
        <v>129467</v>
      </c>
      <c r="I15036" s="113" t="s">
        <v>86814</v>
      </c>
    </row>
    <row r="15037" spans="5:9" ht="14.5" x14ac:dyDescent="0.35">
      <c r="E15037" s="113" t="s">
        <v>10311</v>
      </c>
      <c r="F15037" s="113" t="s">
        <v>29527</v>
      </c>
      <c r="G15037" s="113" t="s">
        <v>47216</v>
      </c>
      <c r="H15037" s="113" t="s">
        <v>129468</v>
      </c>
      <c r="I15037" s="113" t="s">
        <v>86813</v>
      </c>
    </row>
    <row r="15038" spans="5:9" ht="14.5" x14ac:dyDescent="0.35">
      <c r="E15038" s="113" t="s">
        <v>107008</v>
      </c>
      <c r="F15038" s="113" t="s">
        <v>29526</v>
      </c>
      <c r="G15038" s="113" t="s">
        <v>47215</v>
      </c>
      <c r="H15038" s="113" t="s">
        <v>139946</v>
      </c>
      <c r="I15038" s="113" t="s">
        <v>86812</v>
      </c>
    </row>
    <row r="15039" spans="5:9" ht="14.5" x14ac:dyDescent="0.35">
      <c r="E15039" s="113" t="s">
        <v>10310</v>
      </c>
      <c r="F15039" s="113" t="s">
        <v>29525</v>
      </c>
      <c r="G15039" s="113" t="s">
        <v>47214</v>
      </c>
      <c r="H15039" s="113" t="s">
        <v>139945</v>
      </c>
      <c r="I15039" s="113" t="s">
        <v>86811</v>
      </c>
    </row>
    <row r="15040" spans="5:9" ht="14.5" x14ac:dyDescent="0.35">
      <c r="E15040" s="113" t="s">
        <v>10309</v>
      </c>
      <c r="F15040" s="113" t="s">
        <v>29524</v>
      </c>
      <c r="G15040" s="113" t="s">
        <v>47213</v>
      </c>
      <c r="H15040" s="113" t="s">
        <v>139944</v>
      </c>
      <c r="I15040" s="113" t="s">
        <v>86810</v>
      </c>
    </row>
    <row r="15041" spans="5:9" ht="14.5" x14ac:dyDescent="0.35">
      <c r="E15041" s="113" t="s">
        <v>10308</v>
      </c>
      <c r="F15041" s="113" t="s">
        <v>29523</v>
      </c>
      <c r="G15041" s="113" t="s">
        <v>47212</v>
      </c>
      <c r="H15041" s="113" t="s">
        <v>129469</v>
      </c>
      <c r="I15041" s="113" t="s">
        <v>86809</v>
      </c>
    </row>
    <row r="15042" spans="5:9" ht="14.5" x14ac:dyDescent="0.35">
      <c r="E15042" s="113" t="s">
        <v>10307</v>
      </c>
      <c r="F15042" s="113" t="s">
        <v>29522</v>
      </c>
      <c r="G15042" s="113" t="s">
        <v>47211</v>
      </c>
      <c r="H15042" s="113" t="s">
        <v>129470</v>
      </c>
      <c r="I15042" s="113" t="s">
        <v>86808</v>
      </c>
    </row>
    <row r="15043" spans="5:9" ht="14.5" x14ac:dyDescent="0.35">
      <c r="E15043" s="113" t="s">
        <v>10306</v>
      </c>
      <c r="F15043" s="113" t="s">
        <v>29521</v>
      </c>
      <c r="G15043" s="113" t="s">
        <v>47210</v>
      </c>
      <c r="H15043" s="113" t="s">
        <v>129471</v>
      </c>
      <c r="I15043" s="113" t="s">
        <v>86807</v>
      </c>
    </row>
    <row r="15044" spans="5:9" ht="14.5" x14ac:dyDescent="0.35">
      <c r="E15044" s="113" t="s">
        <v>10305</v>
      </c>
      <c r="F15044" s="113" t="s">
        <v>29520</v>
      </c>
      <c r="G15044" s="113" t="s">
        <v>47209</v>
      </c>
      <c r="H15044" s="113" t="s">
        <v>129472</v>
      </c>
      <c r="I15044" s="113" t="s">
        <v>86806</v>
      </c>
    </row>
    <row r="15045" spans="5:9" ht="14.5" x14ac:dyDescent="0.35">
      <c r="E15045" s="113" t="s">
        <v>10304</v>
      </c>
      <c r="F15045" s="113" t="s">
        <v>29519</v>
      </c>
      <c r="G15045" s="113" t="s">
        <v>47208</v>
      </c>
      <c r="H15045" s="113" t="s">
        <v>129473</v>
      </c>
      <c r="I15045" s="113" t="s">
        <v>86805</v>
      </c>
    </row>
    <row r="15046" spans="5:9" ht="14.5" x14ac:dyDescent="0.35">
      <c r="E15046" s="113" t="s">
        <v>10303</v>
      </c>
      <c r="F15046" s="113" t="s">
        <v>29518</v>
      </c>
      <c r="G15046" s="113" t="s">
        <v>47207</v>
      </c>
      <c r="H15046" s="113" t="s">
        <v>131535</v>
      </c>
      <c r="I15046" s="113" t="s">
        <v>86804</v>
      </c>
    </row>
    <row r="15047" spans="5:9" ht="14.5" x14ac:dyDescent="0.35">
      <c r="E15047" s="113" t="s">
        <v>10302</v>
      </c>
      <c r="F15047" s="113" t="s">
        <v>29517</v>
      </c>
      <c r="G15047" s="113" t="s">
        <v>47206</v>
      </c>
      <c r="H15047" s="113" t="s">
        <v>129474</v>
      </c>
      <c r="I15047" s="113" t="s">
        <v>86803</v>
      </c>
    </row>
    <row r="15048" spans="5:9" ht="14.5" x14ac:dyDescent="0.35">
      <c r="E15048" s="113" t="s">
        <v>10301</v>
      </c>
      <c r="F15048" s="113" t="s">
        <v>29516</v>
      </c>
      <c r="G15048" s="113" t="s">
        <v>47205</v>
      </c>
      <c r="H15048" s="113" t="s">
        <v>129475</v>
      </c>
      <c r="I15048" s="113" t="s">
        <v>86802</v>
      </c>
    </row>
    <row r="15049" spans="5:9" ht="14.5" x14ac:dyDescent="0.35">
      <c r="E15049" s="113" t="s">
        <v>10300</v>
      </c>
      <c r="F15049" s="113" t="s">
        <v>29515</v>
      </c>
      <c r="G15049" s="113" t="s">
        <v>47204</v>
      </c>
      <c r="H15049" s="113" t="s">
        <v>129476</v>
      </c>
      <c r="I15049" s="113" t="s">
        <v>86801</v>
      </c>
    </row>
    <row r="15050" spans="5:9" ht="14.5" x14ac:dyDescent="0.35">
      <c r="E15050" s="113" t="s">
        <v>10299</v>
      </c>
      <c r="F15050" s="113" t="s">
        <v>29514</v>
      </c>
      <c r="G15050" s="113" t="s">
        <v>47203</v>
      </c>
      <c r="H15050" s="113" t="s">
        <v>129477</v>
      </c>
      <c r="I15050" s="113" t="s">
        <v>86800</v>
      </c>
    </row>
    <row r="15051" spans="5:9" ht="14.5" x14ac:dyDescent="0.35">
      <c r="E15051" s="113" t="s">
        <v>107007</v>
      </c>
      <c r="F15051" s="113" t="s">
        <v>29513</v>
      </c>
      <c r="G15051" s="113" t="s">
        <v>47202</v>
      </c>
      <c r="H15051" s="113" t="s">
        <v>139943</v>
      </c>
      <c r="I15051" s="113" t="s">
        <v>86799</v>
      </c>
    </row>
    <row r="15052" spans="5:9" ht="14.5" x14ac:dyDescent="0.35">
      <c r="E15052" s="113" t="s">
        <v>10298</v>
      </c>
      <c r="F15052" s="113" t="s">
        <v>29512</v>
      </c>
      <c r="G15052" s="113" t="s">
        <v>47201</v>
      </c>
      <c r="H15052" s="113" t="s">
        <v>129478</v>
      </c>
      <c r="I15052" s="113" t="s">
        <v>86798</v>
      </c>
    </row>
    <row r="15053" spans="5:9" ht="14.5" x14ac:dyDescent="0.35">
      <c r="E15053" s="113" t="s">
        <v>10297</v>
      </c>
      <c r="F15053" s="113" t="s">
        <v>29511</v>
      </c>
      <c r="G15053" s="113" t="s">
        <v>47200</v>
      </c>
      <c r="H15053" s="113" t="s">
        <v>129479</v>
      </c>
      <c r="I15053" s="113" t="s">
        <v>86797</v>
      </c>
    </row>
    <row r="15054" spans="5:9" ht="14.5" x14ac:dyDescent="0.35">
      <c r="E15054" s="113" t="s">
        <v>10296</v>
      </c>
      <c r="F15054" s="113" t="s">
        <v>29510</v>
      </c>
      <c r="G15054" s="113" t="s">
        <v>47199</v>
      </c>
      <c r="H15054" s="113" t="s">
        <v>129480</v>
      </c>
      <c r="I15054" s="113" t="s">
        <v>86796</v>
      </c>
    </row>
    <row r="15055" spans="5:9" ht="14.5" x14ac:dyDescent="0.35">
      <c r="E15055" s="113" t="s">
        <v>10295</v>
      </c>
      <c r="F15055" s="113" t="s">
        <v>29509</v>
      </c>
      <c r="G15055" s="113" t="s">
        <v>47198</v>
      </c>
      <c r="H15055" s="113" t="s">
        <v>129481</v>
      </c>
      <c r="I15055" s="113" t="s">
        <v>86795</v>
      </c>
    </row>
    <row r="15056" spans="5:9" ht="14.5" x14ac:dyDescent="0.35">
      <c r="E15056" s="113" t="s">
        <v>138037</v>
      </c>
      <c r="F15056" s="113" t="s">
        <v>29508</v>
      </c>
      <c r="G15056" s="113" t="s">
        <v>47197</v>
      </c>
      <c r="H15056" s="113" t="s">
        <v>129482</v>
      </c>
      <c r="I15056" s="113" t="s">
        <v>86794</v>
      </c>
    </row>
    <row r="15057" spans="5:9" ht="14.5" x14ac:dyDescent="0.35">
      <c r="E15057" s="113" t="s">
        <v>10294</v>
      </c>
      <c r="F15057" s="113" t="s">
        <v>29507</v>
      </c>
      <c r="G15057" s="113" t="s">
        <v>47196</v>
      </c>
      <c r="H15057" s="113" t="s">
        <v>139942</v>
      </c>
      <c r="I15057" s="113" t="s">
        <v>86793</v>
      </c>
    </row>
    <row r="15058" spans="5:9" ht="14.5" x14ac:dyDescent="0.35">
      <c r="E15058" s="113" t="s">
        <v>10293</v>
      </c>
      <c r="F15058" s="113" t="s">
        <v>29506</v>
      </c>
      <c r="G15058" s="113" t="s">
        <v>47195</v>
      </c>
      <c r="H15058" s="113" t="s">
        <v>129483</v>
      </c>
      <c r="I15058" s="113" t="s">
        <v>86792</v>
      </c>
    </row>
    <row r="15059" spans="5:9" ht="14.5" x14ac:dyDescent="0.35">
      <c r="E15059" s="113" t="s">
        <v>10292</v>
      </c>
      <c r="F15059" s="113" t="s">
        <v>29505</v>
      </c>
      <c r="G15059" s="113" t="s">
        <v>47194</v>
      </c>
      <c r="H15059" s="113" t="s">
        <v>129484</v>
      </c>
      <c r="I15059" s="113" t="s">
        <v>86791</v>
      </c>
    </row>
    <row r="15060" spans="5:9" ht="14.5" x14ac:dyDescent="0.35">
      <c r="E15060" s="113" t="s">
        <v>10291</v>
      </c>
      <c r="F15060" s="113" t="s">
        <v>29504</v>
      </c>
      <c r="G15060" s="113" t="s">
        <v>47193</v>
      </c>
      <c r="H15060" s="113" t="s">
        <v>129485</v>
      </c>
      <c r="I15060" s="113" t="s">
        <v>86790</v>
      </c>
    </row>
    <row r="15061" spans="5:9" ht="14.5" x14ac:dyDescent="0.35">
      <c r="E15061" s="113" t="s">
        <v>10290</v>
      </c>
      <c r="F15061" s="113" t="s">
        <v>29503</v>
      </c>
      <c r="G15061" s="113" t="s">
        <v>47192</v>
      </c>
      <c r="H15061" s="113" t="s">
        <v>129486</v>
      </c>
      <c r="I15061" s="113" t="s">
        <v>86789</v>
      </c>
    </row>
    <row r="15062" spans="5:9" ht="14.5" x14ac:dyDescent="0.35">
      <c r="E15062" s="113" t="s">
        <v>10289</v>
      </c>
      <c r="F15062" s="113" t="s">
        <v>29502</v>
      </c>
      <c r="G15062" s="113" t="s">
        <v>47191</v>
      </c>
      <c r="H15062" s="113" t="s">
        <v>129487</v>
      </c>
      <c r="I15062" s="113" t="s">
        <v>86788</v>
      </c>
    </row>
    <row r="15063" spans="5:9" ht="14.5" x14ac:dyDescent="0.35">
      <c r="E15063" s="113" t="s">
        <v>10288</v>
      </c>
      <c r="F15063" s="113" t="s">
        <v>29501</v>
      </c>
      <c r="G15063" s="113" t="s">
        <v>47190</v>
      </c>
      <c r="H15063" s="113" t="s">
        <v>129488</v>
      </c>
      <c r="I15063" s="113" t="s">
        <v>86787</v>
      </c>
    </row>
    <row r="15064" spans="5:9" ht="14.5" x14ac:dyDescent="0.35">
      <c r="E15064" s="113" t="s">
        <v>10287</v>
      </c>
      <c r="F15064" s="113" t="s">
        <v>29500</v>
      </c>
      <c r="G15064" s="113" t="s">
        <v>47189</v>
      </c>
      <c r="H15064" s="113" t="s">
        <v>129489</v>
      </c>
      <c r="I15064" s="113" t="s">
        <v>86786</v>
      </c>
    </row>
    <row r="15065" spans="5:9" ht="14.5" x14ac:dyDescent="0.35">
      <c r="E15065" s="113" t="s">
        <v>10286</v>
      </c>
      <c r="F15065" s="113" t="s">
        <v>29499</v>
      </c>
      <c r="G15065" s="113" t="s">
        <v>47188</v>
      </c>
      <c r="H15065" s="113" t="s">
        <v>129490</v>
      </c>
      <c r="I15065" s="113" t="s">
        <v>86785</v>
      </c>
    </row>
    <row r="15066" spans="5:9" ht="14.5" x14ac:dyDescent="0.35">
      <c r="E15066" s="113" t="s">
        <v>10285</v>
      </c>
      <c r="F15066" s="113" t="s">
        <v>29498</v>
      </c>
      <c r="G15066" s="113" t="s">
        <v>47187</v>
      </c>
      <c r="H15066" s="113" t="s">
        <v>129491</v>
      </c>
      <c r="I15066" s="113" t="s">
        <v>86784</v>
      </c>
    </row>
    <row r="15067" spans="5:9" ht="14.5" x14ac:dyDescent="0.35">
      <c r="E15067" s="113" t="s">
        <v>10284</v>
      </c>
      <c r="F15067" s="113" t="s">
        <v>29497</v>
      </c>
      <c r="G15067" s="113" t="s">
        <v>47186</v>
      </c>
      <c r="H15067" s="113" t="s">
        <v>129492</v>
      </c>
      <c r="I15067" s="113" t="s">
        <v>86783</v>
      </c>
    </row>
    <row r="15068" spans="5:9" ht="14.5" x14ac:dyDescent="0.35">
      <c r="E15068" s="113" t="s">
        <v>107006</v>
      </c>
      <c r="F15068" s="113" t="s">
        <v>29496</v>
      </c>
      <c r="G15068" s="113" t="s">
        <v>47185</v>
      </c>
      <c r="H15068" s="113" t="s">
        <v>129493</v>
      </c>
      <c r="I15068" s="113" t="s">
        <v>86782</v>
      </c>
    </row>
    <row r="15069" spans="5:9" ht="14.5" x14ac:dyDescent="0.35">
      <c r="E15069" s="113" t="s">
        <v>120358</v>
      </c>
      <c r="F15069" s="113" t="s">
        <v>29495</v>
      </c>
      <c r="G15069" s="113" t="s">
        <v>47184</v>
      </c>
      <c r="H15069" s="113" t="s">
        <v>129494</v>
      </c>
      <c r="I15069" s="113" t="s">
        <v>86781</v>
      </c>
    </row>
    <row r="15070" spans="5:9" ht="14.5" x14ac:dyDescent="0.35">
      <c r="E15070" s="113" t="s">
        <v>121687</v>
      </c>
      <c r="F15070" s="113" t="s">
        <v>29494</v>
      </c>
      <c r="G15070" s="113" t="s">
        <v>47183</v>
      </c>
      <c r="H15070" s="113" t="s">
        <v>129495</v>
      </c>
      <c r="I15070" s="113" t="s">
        <v>86780</v>
      </c>
    </row>
    <row r="15071" spans="5:9" ht="14.5" x14ac:dyDescent="0.35">
      <c r="E15071" s="113" t="s">
        <v>114343</v>
      </c>
      <c r="F15071" s="113" t="s">
        <v>29493</v>
      </c>
      <c r="G15071" s="113" t="s">
        <v>47182</v>
      </c>
      <c r="H15071" s="113" t="s">
        <v>129496</v>
      </c>
      <c r="I15071" s="113" t="s">
        <v>86779</v>
      </c>
    </row>
    <row r="15072" spans="5:9" ht="14.5" x14ac:dyDescent="0.35">
      <c r="E15072" s="113" t="s">
        <v>10283</v>
      </c>
      <c r="F15072" s="113" t="s">
        <v>29492</v>
      </c>
      <c r="G15072" s="113" t="s">
        <v>47181</v>
      </c>
      <c r="H15072" s="113" t="s">
        <v>129497</v>
      </c>
      <c r="I15072" s="113" t="s">
        <v>86778</v>
      </c>
    </row>
    <row r="15073" spans="5:9" ht="14.5" x14ac:dyDescent="0.35">
      <c r="E15073" s="113" t="s">
        <v>10282</v>
      </c>
      <c r="F15073" s="113" t="s">
        <v>29491</v>
      </c>
      <c r="G15073" s="113" t="s">
        <v>47180</v>
      </c>
      <c r="H15073" s="113" t="s">
        <v>129498</v>
      </c>
      <c r="I15073" s="113" t="s">
        <v>86777</v>
      </c>
    </row>
    <row r="15074" spans="5:9" ht="14.5" x14ac:dyDescent="0.35">
      <c r="E15074" s="113" t="s">
        <v>10281</v>
      </c>
      <c r="F15074" s="113" t="s">
        <v>29490</v>
      </c>
      <c r="G15074" s="113" t="s">
        <v>47179</v>
      </c>
      <c r="H15074" s="113" t="s">
        <v>129499</v>
      </c>
      <c r="I15074" s="113" t="s">
        <v>86776</v>
      </c>
    </row>
    <row r="15075" spans="5:9" ht="14.5" x14ac:dyDescent="0.35">
      <c r="E15075" s="113" t="s">
        <v>10280</v>
      </c>
      <c r="F15075" s="113" t="s">
        <v>29489</v>
      </c>
      <c r="G15075" s="113" t="s">
        <v>47178</v>
      </c>
      <c r="H15075" s="113" t="s">
        <v>131536</v>
      </c>
      <c r="I15075" s="113" t="s">
        <v>86775</v>
      </c>
    </row>
    <row r="15076" spans="5:9" ht="14.5" x14ac:dyDescent="0.35">
      <c r="E15076" s="113" t="s">
        <v>10279</v>
      </c>
      <c r="F15076" s="113" t="s">
        <v>29488</v>
      </c>
      <c r="G15076" s="113" t="s">
        <v>47177</v>
      </c>
      <c r="H15076" s="113" t="s">
        <v>129500</v>
      </c>
      <c r="I15076" s="113" t="s">
        <v>86774</v>
      </c>
    </row>
    <row r="15077" spans="5:9" ht="14.5" x14ac:dyDescent="0.35">
      <c r="E15077" s="113" t="s">
        <v>10278</v>
      </c>
      <c r="F15077" s="113" t="s">
        <v>29487</v>
      </c>
      <c r="G15077" s="113" t="s">
        <v>47176</v>
      </c>
      <c r="H15077" s="113" t="s">
        <v>129501</v>
      </c>
      <c r="I15077" s="113" t="s">
        <v>86773</v>
      </c>
    </row>
    <row r="15078" spans="5:9" ht="14.5" x14ac:dyDescent="0.35">
      <c r="E15078" s="113" t="s">
        <v>128359</v>
      </c>
      <c r="F15078" s="113" t="s">
        <v>29486</v>
      </c>
      <c r="G15078" s="113" t="s">
        <v>47175</v>
      </c>
      <c r="H15078" s="113" t="s">
        <v>129502</v>
      </c>
      <c r="I15078" s="113" t="s">
        <v>86772</v>
      </c>
    </row>
    <row r="15079" spans="5:9" ht="14.5" x14ac:dyDescent="0.35">
      <c r="E15079" s="113" t="s">
        <v>10277</v>
      </c>
      <c r="F15079" s="113" t="s">
        <v>29485</v>
      </c>
      <c r="G15079" s="113" t="s">
        <v>47174</v>
      </c>
      <c r="H15079" s="113" t="s">
        <v>129503</v>
      </c>
      <c r="I15079" s="113" t="s">
        <v>86771</v>
      </c>
    </row>
    <row r="15080" spans="5:9" ht="14.5" x14ac:dyDescent="0.35">
      <c r="E15080" s="113" t="s">
        <v>10276</v>
      </c>
      <c r="F15080" s="113" t="s">
        <v>29484</v>
      </c>
      <c r="G15080" s="113" t="s">
        <v>47173</v>
      </c>
      <c r="H15080" s="113" t="s">
        <v>129504</v>
      </c>
      <c r="I15080" s="113" t="s">
        <v>86770</v>
      </c>
    </row>
    <row r="15081" spans="5:9" ht="14.5" x14ac:dyDescent="0.35">
      <c r="E15081" s="113" t="s">
        <v>10275</v>
      </c>
      <c r="F15081" s="113" t="s">
        <v>29483</v>
      </c>
      <c r="G15081" s="113" t="s">
        <v>47172</v>
      </c>
      <c r="H15081" s="113" t="s">
        <v>129505</v>
      </c>
      <c r="I15081" s="113" t="s">
        <v>86769</v>
      </c>
    </row>
    <row r="15082" spans="5:9" ht="14.5" x14ac:dyDescent="0.35">
      <c r="E15082" s="113" t="s">
        <v>10274</v>
      </c>
      <c r="F15082" s="113" t="s">
        <v>29482</v>
      </c>
      <c r="G15082" s="113" t="s">
        <v>47171</v>
      </c>
      <c r="H15082" s="113" t="s">
        <v>129506</v>
      </c>
      <c r="I15082" s="113" t="s">
        <v>86768</v>
      </c>
    </row>
    <row r="15083" spans="5:9" ht="14.5" x14ac:dyDescent="0.35">
      <c r="E15083" s="113" t="s">
        <v>10273</v>
      </c>
      <c r="F15083" s="113" t="s">
        <v>29481</v>
      </c>
      <c r="G15083" s="113" t="s">
        <v>47170</v>
      </c>
      <c r="H15083" s="113" t="s">
        <v>129507</v>
      </c>
      <c r="I15083" s="113" t="s">
        <v>86767</v>
      </c>
    </row>
    <row r="15084" spans="5:9" ht="14.5" x14ac:dyDescent="0.35">
      <c r="E15084" s="113" t="s">
        <v>10272</v>
      </c>
      <c r="F15084" s="113" t="s">
        <v>29480</v>
      </c>
      <c r="G15084" s="113" t="s">
        <v>47169</v>
      </c>
      <c r="H15084" s="113" t="s">
        <v>129508</v>
      </c>
      <c r="I15084" s="113" t="s">
        <v>86766</v>
      </c>
    </row>
    <row r="15085" spans="5:9" ht="14.5" x14ac:dyDescent="0.35">
      <c r="E15085" s="113" t="s">
        <v>10271</v>
      </c>
      <c r="F15085" s="113" t="s">
        <v>29479</v>
      </c>
      <c r="G15085" s="113" t="s">
        <v>47168</v>
      </c>
      <c r="H15085" s="113" t="s">
        <v>139941</v>
      </c>
      <c r="I15085" s="113" t="s">
        <v>86765</v>
      </c>
    </row>
    <row r="15086" spans="5:9" ht="14.5" x14ac:dyDescent="0.35">
      <c r="E15086" s="113" t="s">
        <v>10270</v>
      </c>
      <c r="F15086" s="113" t="s">
        <v>29478</v>
      </c>
      <c r="G15086" s="113" t="s">
        <v>47167</v>
      </c>
      <c r="H15086" s="113" t="s">
        <v>129509</v>
      </c>
      <c r="I15086" s="113" t="s">
        <v>86764</v>
      </c>
    </row>
    <row r="15087" spans="5:9" ht="14.5" x14ac:dyDescent="0.35">
      <c r="E15087" s="113" t="s">
        <v>107005</v>
      </c>
      <c r="F15087" s="113" t="s">
        <v>29477</v>
      </c>
      <c r="G15087" s="113" t="s">
        <v>47166</v>
      </c>
      <c r="H15087" s="113" t="s">
        <v>129510</v>
      </c>
      <c r="I15087" s="113" t="s">
        <v>86763</v>
      </c>
    </row>
    <row r="15088" spans="5:9" ht="14.5" x14ac:dyDescent="0.35">
      <c r="E15088" s="113" t="s">
        <v>10269</v>
      </c>
      <c r="F15088" s="113" t="s">
        <v>29476</v>
      </c>
      <c r="G15088" s="113" t="s">
        <v>47165</v>
      </c>
      <c r="H15088" s="113" t="s">
        <v>129511</v>
      </c>
      <c r="I15088" s="113" t="s">
        <v>86762</v>
      </c>
    </row>
    <row r="15089" spans="5:9" ht="14.5" x14ac:dyDescent="0.35">
      <c r="E15089" s="113" t="s">
        <v>10268</v>
      </c>
      <c r="F15089" s="113" t="s">
        <v>29475</v>
      </c>
      <c r="G15089" s="113" t="s">
        <v>47164</v>
      </c>
      <c r="H15089" s="113" t="s">
        <v>129512</v>
      </c>
      <c r="I15089" s="113" t="s">
        <v>86761</v>
      </c>
    </row>
    <row r="15090" spans="5:9" ht="14.5" x14ac:dyDescent="0.35">
      <c r="E15090" s="113" t="s">
        <v>10267</v>
      </c>
      <c r="F15090" s="113" t="s">
        <v>29474</v>
      </c>
      <c r="G15090" s="113" t="s">
        <v>47163</v>
      </c>
      <c r="H15090" s="113" t="s">
        <v>129513</v>
      </c>
      <c r="I15090" s="113" t="s">
        <v>86760</v>
      </c>
    </row>
    <row r="15091" spans="5:9" ht="14.5" x14ac:dyDescent="0.35">
      <c r="E15091" s="113" t="s">
        <v>10266</v>
      </c>
      <c r="F15091" s="113" t="s">
        <v>29473</v>
      </c>
      <c r="G15091" s="113" t="s">
        <v>47162</v>
      </c>
      <c r="H15091" s="113" t="s">
        <v>129514</v>
      </c>
      <c r="I15091" s="113" t="s">
        <v>86759</v>
      </c>
    </row>
    <row r="15092" spans="5:9" ht="14.5" x14ac:dyDescent="0.35">
      <c r="E15092" s="113" t="s">
        <v>10265</v>
      </c>
      <c r="F15092" s="113" t="s">
        <v>29472</v>
      </c>
      <c r="G15092" s="113" t="s">
        <v>47161</v>
      </c>
      <c r="H15092" s="113" t="s">
        <v>129515</v>
      </c>
      <c r="I15092" s="113" t="s">
        <v>86758</v>
      </c>
    </row>
    <row r="15093" spans="5:9" ht="14.5" x14ac:dyDescent="0.35">
      <c r="E15093" s="113" t="s">
        <v>10264</v>
      </c>
      <c r="F15093" s="113" t="s">
        <v>29471</v>
      </c>
      <c r="G15093" s="113" t="s">
        <v>47160</v>
      </c>
      <c r="H15093" s="113" t="s">
        <v>129516</v>
      </c>
      <c r="I15093" s="113" t="s">
        <v>86757</v>
      </c>
    </row>
    <row r="15094" spans="5:9" ht="14.5" x14ac:dyDescent="0.35">
      <c r="E15094" s="113" t="s">
        <v>10263</v>
      </c>
      <c r="F15094" s="113" t="s">
        <v>29470</v>
      </c>
      <c r="G15094" s="113" t="s">
        <v>47159</v>
      </c>
      <c r="H15094" s="113" t="s">
        <v>129517</v>
      </c>
      <c r="I15094" s="113" t="s">
        <v>86756</v>
      </c>
    </row>
    <row r="15095" spans="5:9" ht="14.5" x14ac:dyDescent="0.35">
      <c r="E15095" s="113" t="s">
        <v>10262</v>
      </c>
      <c r="F15095" s="113" t="s">
        <v>29469</v>
      </c>
      <c r="G15095" s="113" t="s">
        <v>47158</v>
      </c>
      <c r="H15095" s="113" t="s">
        <v>129518</v>
      </c>
      <c r="I15095" s="113" t="s">
        <v>86755</v>
      </c>
    </row>
    <row r="15096" spans="5:9" ht="14.5" x14ac:dyDescent="0.35">
      <c r="E15096" s="113" t="s">
        <v>10261</v>
      </c>
      <c r="F15096" s="113" t="s">
        <v>29468</v>
      </c>
      <c r="G15096" s="113" t="s">
        <v>47157</v>
      </c>
      <c r="H15096" s="113" t="s">
        <v>129519</v>
      </c>
      <c r="I15096" s="113" t="s">
        <v>86754</v>
      </c>
    </row>
    <row r="15097" spans="5:9" ht="14.5" x14ac:dyDescent="0.35">
      <c r="E15097" s="113" t="s">
        <v>10260</v>
      </c>
      <c r="F15097" s="113" t="s">
        <v>29467</v>
      </c>
      <c r="G15097" s="113" t="s">
        <v>47156</v>
      </c>
      <c r="H15097" s="113" t="s">
        <v>139940</v>
      </c>
      <c r="I15097" s="113" t="s">
        <v>86753</v>
      </c>
    </row>
    <row r="15098" spans="5:9" ht="14.5" x14ac:dyDescent="0.35">
      <c r="E15098" s="113" t="s">
        <v>10259</v>
      </c>
      <c r="F15098" s="113" t="s">
        <v>29466</v>
      </c>
      <c r="G15098" s="113" t="s">
        <v>47155</v>
      </c>
      <c r="H15098" s="113" t="s">
        <v>139939</v>
      </c>
      <c r="I15098" s="113" t="s">
        <v>86752</v>
      </c>
    </row>
    <row r="15099" spans="5:9" ht="14.5" x14ac:dyDescent="0.35">
      <c r="E15099" s="113" t="s">
        <v>10258</v>
      </c>
      <c r="F15099" s="113" t="s">
        <v>29465</v>
      </c>
      <c r="G15099" s="113" t="s">
        <v>47154</v>
      </c>
      <c r="H15099" s="113" t="s">
        <v>129520</v>
      </c>
      <c r="I15099" s="113" t="s">
        <v>86751</v>
      </c>
    </row>
    <row r="15100" spans="5:9" ht="14.5" x14ac:dyDescent="0.35">
      <c r="E15100" s="113" t="s">
        <v>10257</v>
      </c>
      <c r="F15100" s="113" t="s">
        <v>29464</v>
      </c>
      <c r="G15100" s="113" t="s">
        <v>47153</v>
      </c>
      <c r="H15100" s="113" t="s">
        <v>129521</v>
      </c>
      <c r="I15100" s="113" t="s">
        <v>86750</v>
      </c>
    </row>
    <row r="15101" spans="5:9" ht="14.5" x14ac:dyDescent="0.35">
      <c r="E15101" s="113" t="s">
        <v>10256</v>
      </c>
      <c r="F15101" s="113" t="s">
        <v>29463</v>
      </c>
      <c r="G15101" s="113" t="s">
        <v>47152</v>
      </c>
      <c r="H15101" s="113" t="s">
        <v>139938</v>
      </c>
      <c r="I15101" s="113" t="s">
        <v>86749</v>
      </c>
    </row>
    <row r="15102" spans="5:9" ht="14.5" x14ac:dyDescent="0.35">
      <c r="E15102" s="113" t="s">
        <v>114342</v>
      </c>
      <c r="F15102" s="113" t="s">
        <v>29462</v>
      </c>
      <c r="G15102" s="113" t="s">
        <v>47151</v>
      </c>
      <c r="H15102" s="113" t="s">
        <v>129522</v>
      </c>
      <c r="I15102" s="113" t="s">
        <v>86748</v>
      </c>
    </row>
    <row r="15103" spans="5:9" ht="14.5" x14ac:dyDescent="0.35">
      <c r="E15103" s="113" t="s">
        <v>10255</v>
      </c>
      <c r="F15103" s="113" t="s">
        <v>29461</v>
      </c>
      <c r="G15103" s="113" t="s">
        <v>47150</v>
      </c>
      <c r="H15103" s="113" t="s">
        <v>129523</v>
      </c>
      <c r="I15103" s="113" t="s">
        <v>86747</v>
      </c>
    </row>
    <row r="15104" spans="5:9" ht="14.5" x14ac:dyDescent="0.35">
      <c r="E15104" s="113" t="s">
        <v>10254</v>
      </c>
      <c r="F15104" s="113" t="s">
        <v>29460</v>
      </c>
      <c r="G15104" s="113" t="s">
        <v>47149</v>
      </c>
      <c r="H15104" s="113" t="s">
        <v>129524</v>
      </c>
      <c r="I15104" s="113" t="s">
        <v>86746</v>
      </c>
    </row>
    <row r="15105" spans="5:9" ht="14.5" x14ac:dyDescent="0.35">
      <c r="E15105" s="113" t="s">
        <v>10253</v>
      </c>
      <c r="F15105" s="113" t="s">
        <v>29459</v>
      </c>
      <c r="G15105" s="113" t="s">
        <v>47148</v>
      </c>
      <c r="H15105" s="113" t="s">
        <v>129525</v>
      </c>
      <c r="I15105" s="113" t="s">
        <v>86745</v>
      </c>
    </row>
    <row r="15106" spans="5:9" ht="14.5" x14ac:dyDescent="0.35">
      <c r="E15106" s="113" t="s">
        <v>10252</v>
      </c>
      <c r="F15106" s="113" t="s">
        <v>29458</v>
      </c>
      <c r="G15106" s="113" t="s">
        <v>47147</v>
      </c>
      <c r="H15106" s="113" t="s">
        <v>129526</v>
      </c>
      <c r="I15106" s="113" t="s">
        <v>86744</v>
      </c>
    </row>
    <row r="15107" spans="5:9" ht="14.5" x14ac:dyDescent="0.35">
      <c r="E15107" s="113" t="s">
        <v>10251</v>
      </c>
      <c r="F15107" s="113" t="s">
        <v>29457</v>
      </c>
      <c r="G15107" s="113" t="s">
        <v>47146</v>
      </c>
      <c r="H15107" s="113" t="s">
        <v>139937</v>
      </c>
      <c r="I15107" s="113" t="s">
        <v>86743</v>
      </c>
    </row>
    <row r="15108" spans="5:9" ht="14.5" x14ac:dyDescent="0.35">
      <c r="E15108" s="113" t="s">
        <v>10250</v>
      </c>
      <c r="F15108" s="113" t="s">
        <v>29456</v>
      </c>
      <c r="G15108" s="113" t="s">
        <v>47145</v>
      </c>
      <c r="H15108" s="113" t="s">
        <v>129527</v>
      </c>
      <c r="I15108" s="113" t="s">
        <v>86742</v>
      </c>
    </row>
    <row r="15109" spans="5:9" ht="14.5" x14ac:dyDescent="0.35">
      <c r="E15109" s="113" t="s">
        <v>10249</v>
      </c>
      <c r="F15109" s="113" t="s">
        <v>29455</v>
      </c>
      <c r="G15109" s="113" t="s">
        <v>47144</v>
      </c>
      <c r="H15109" s="113" t="s">
        <v>129528</v>
      </c>
      <c r="I15109" s="113" t="s">
        <v>86741</v>
      </c>
    </row>
    <row r="15110" spans="5:9" ht="14.5" x14ac:dyDescent="0.35">
      <c r="E15110" s="113" t="s">
        <v>10248</v>
      </c>
      <c r="F15110" s="113" t="s">
        <v>29454</v>
      </c>
      <c r="G15110" s="113" t="s">
        <v>47143</v>
      </c>
      <c r="H15110" s="113" t="s">
        <v>129529</v>
      </c>
      <c r="I15110" s="113" t="s">
        <v>86740</v>
      </c>
    </row>
    <row r="15111" spans="5:9" ht="14.5" x14ac:dyDescent="0.35">
      <c r="E15111" s="113" t="s">
        <v>10247</v>
      </c>
      <c r="F15111" s="113" t="s">
        <v>29453</v>
      </c>
      <c r="G15111" s="113" t="s">
        <v>47142</v>
      </c>
      <c r="H15111" s="113" t="s">
        <v>129530</v>
      </c>
      <c r="I15111" s="113" t="s">
        <v>86739</v>
      </c>
    </row>
    <row r="15112" spans="5:9" ht="14.5" x14ac:dyDescent="0.35">
      <c r="E15112" s="113" t="s">
        <v>10246</v>
      </c>
      <c r="F15112" s="113" t="s">
        <v>29452</v>
      </c>
      <c r="G15112" s="113" t="s">
        <v>47141</v>
      </c>
      <c r="H15112" s="113" t="s">
        <v>129531</v>
      </c>
      <c r="I15112" s="113" t="s">
        <v>86738</v>
      </c>
    </row>
    <row r="15113" spans="5:9" ht="14.5" x14ac:dyDescent="0.35">
      <c r="E15113" s="113" t="s">
        <v>10245</v>
      </c>
      <c r="F15113" s="113" t="s">
        <v>29451</v>
      </c>
      <c r="G15113" s="113" t="s">
        <v>47140</v>
      </c>
      <c r="H15113" s="113" t="s">
        <v>129532</v>
      </c>
      <c r="I15113" s="113" t="s">
        <v>86737</v>
      </c>
    </row>
    <row r="15114" spans="5:9" ht="14.5" x14ac:dyDescent="0.35">
      <c r="E15114" s="113" t="s">
        <v>10244</v>
      </c>
      <c r="F15114" s="113" t="s">
        <v>29450</v>
      </c>
      <c r="G15114" s="113" t="s">
        <v>47139</v>
      </c>
      <c r="H15114" s="113" t="s">
        <v>129533</v>
      </c>
      <c r="I15114" s="113" t="s">
        <v>86736</v>
      </c>
    </row>
    <row r="15115" spans="5:9" ht="14.5" x14ac:dyDescent="0.35">
      <c r="E15115" s="113" t="s">
        <v>10243</v>
      </c>
      <c r="F15115" s="113" t="s">
        <v>29449</v>
      </c>
      <c r="G15115" s="113" t="s">
        <v>47138</v>
      </c>
      <c r="H15115" s="113" t="s">
        <v>129534</v>
      </c>
      <c r="I15115" s="113" t="s">
        <v>86735</v>
      </c>
    </row>
    <row r="15116" spans="5:9" ht="14.5" x14ac:dyDescent="0.35">
      <c r="E15116" s="113" t="s">
        <v>10242</v>
      </c>
      <c r="F15116" s="113" t="s">
        <v>29448</v>
      </c>
      <c r="G15116" s="113" t="s">
        <v>47137</v>
      </c>
      <c r="H15116" s="113" t="s">
        <v>129535</v>
      </c>
      <c r="I15116" s="113" t="s">
        <v>86734</v>
      </c>
    </row>
    <row r="15117" spans="5:9" ht="14.5" x14ac:dyDescent="0.35">
      <c r="E15117" s="113" t="s">
        <v>10241</v>
      </c>
      <c r="F15117" s="113" t="s">
        <v>29447</v>
      </c>
      <c r="G15117" s="113" t="s">
        <v>47136</v>
      </c>
      <c r="H15117" s="113" t="s">
        <v>129536</v>
      </c>
      <c r="I15117" s="113" t="s">
        <v>86733</v>
      </c>
    </row>
    <row r="15118" spans="5:9" ht="14.5" x14ac:dyDescent="0.35">
      <c r="E15118" s="113" t="s">
        <v>107004</v>
      </c>
      <c r="F15118" s="113" t="s">
        <v>29446</v>
      </c>
      <c r="G15118" s="113" t="s">
        <v>47135</v>
      </c>
      <c r="H15118" s="113" t="s">
        <v>129537</v>
      </c>
      <c r="I15118" s="113" t="s">
        <v>86732</v>
      </c>
    </row>
    <row r="15119" spans="5:9" ht="14.5" x14ac:dyDescent="0.35">
      <c r="E15119" s="113" t="s">
        <v>10240</v>
      </c>
      <c r="F15119" s="113" t="s">
        <v>29445</v>
      </c>
      <c r="G15119" s="113" t="s">
        <v>47134</v>
      </c>
      <c r="H15119" s="113" t="s">
        <v>129538</v>
      </c>
      <c r="I15119" s="113" t="s">
        <v>86731</v>
      </c>
    </row>
    <row r="15120" spans="5:9" ht="14.5" x14ac:dyDescent="0.35">
      <c r="E15120" s="113" t="s">
        <v>10239</v>
      </c>
      <c r="F15120" s="113" t="s">
        <v>29444</v>
      </c>
      <c r="G15120" s="113" t="s">
        <v>47133</v>
      </c>
      <c r="H15120" s="113" t="s">
        <v>129539</v>
      </c>
      <c r="I15120" s="113" t="s">
        <v>86730</v>
      </c>
    </row>
    <row r="15121" spans="5:9" ht="14.5" x14ac:dyDescent="0.35">
      <c r="E15121" s="113" t="s">
        <v>124138</v>
      </c>
      <c r="F15121" s="113" t="s">
        <v>29443</v>
      </c>
      <c r="G15121" s="113" t="s">
        <v>47132</v>
      </c>
      <c r="H15121" s="113" t="s">
        <v>129540</v>
      </c>
      <c r="I15121" s="113" t="s">
        <v>86729</v>
      </c>
    </row>
    <row r="15122" spans="5:9" ht="14.5" x14ac:dyDescent="0.35">
      <c r="E15122" s="113" t="s">
        <v>10238</v>
      </c>
      <c r="F15122" s="113" t="s">
        <v>29442</v>
      </c>
      <c r="G15122" s="113" t="s">
        <v>47131</v>
      </c>
      <c r="H15122" s="113" t="s">
        <v>129541</v>
      </c>
      <c r="I15122" s="113" t="s">
        <v>86728</v>
      </c>
    </row>
    <row r="15123" spans="5:9" ht="14.5" x14ac:dyDescent="0.35">
      <c r="E15123" s="113" t="s">
        <v>10237</v>
      </c>
      <c r="F15123" s="113" t="s">
        <v>29441</v>
      </c>
      <c r="G15123" s="113" t="s">
        <v>47130</v>
      </c>
      <c r="H15123" s="113" t="s">
        <v>129542</v>
      </c>
      <c r="I15123" s="113" t="s">
        <v>86727</v>
      </c>
    </row>
    <row r="15124" spans="5:9" ht="14.5" x14ac:dyDescent="0.35">
      <c r="E15124" s="113" t="s">
        <v>107003</v>
      </c>
      <c r="F15124" s="113" t="s">
        <v>29440</v>
      </c>
      <c r="G15124" s="113" t="s">
        <v>47129</v>
      </c>
      <c r="H15124" s="113" t="s">
        <v>129543</v>
      </c>
      <c r="I15124" s="113" t="s">
        <v>86726</v>
      </c>
    </row>
    <row r="15125" spans="5:9" ht="14.5" x14ac:dyDescent="0.35">
      <c r="E15125" s="113" t="s">
        <v>10236</v>
      </c>
      <c r="F15125" s="113" t="s">
        <v>29439</v>
      </c>
      <c r="G15125" s="113" t="s">
        <v>47128</v>
      </c>
      <c r="H15125" s="113" t="s">
        <v>129544</v>
      </c>
      <c r="I15125" s="113" t="s">
        <v>86725</v>
      </c>
    </row>
    <row r="15126" spans="5:9" ht="14.5" x14ac:dyDescent="0.35">
      <c r="E15126" s="113" t="s">
        <v>10235</v>
      </c>
      <c r="F15126" s="113" t="s">
        <v>29438</v>
      </c>
      <c r="G15126" s="113" t="s">
        <v>47127</v>
      </c>
      <c r="H15126" s="113" t="s">
        <v>129545</v>
      </c>
      <c r="I15126" s="113" t="s">
        <v>86724</v>
      </c>
    </row>
    <row r="15127" spans="5:9" ht="14.5" x14ac:dyDescent="0.35">
      <c r="E15127" s="113" t="s">
        <v>10234</v>
      </c>
      <c r="F15127" s="113" t="s">
        <v>29437</v>
      </c>
      <c r="G15127" s="113" t="s">
        <v>47126</v>
      </c>
      <c r="H15127" s="113" t="s">
        <v>129546</v>
      </c>
      <c r="I15127" s="113" t="s">
        <v>86723</v>
      </c>
    </row>
    <row r="15128" spans="5:9" ht="14.5" x14ac:dyDescent="0.35">
      <c r="E15128" s="113" t="s">
        <v>10233</v>
      </c>
      <c r="F15128" s="113" t="s">
        <v>29436</v>
      </c>
      <c r="G15128" s="113" t="s">
        <v>47125</v>
      </c>
      <c r="H15128" s="113" t="s">
        <v>129547</v>
      </c>
      <c r="I15128" s="113" t="s">
        <v>86722</v>
      </c>
    </row>
    <row r="15129" spans="5:9" ht="14.5" x14ac:dyDescent="0.35">
      <c r="E15129" s="113" t="s">
        <v>10232</v>
      </c>
      <c r="F15129" s="113" t="s">
        <v>29435</v>
      </c>
      <c r="G15129" s="113" t="s">
        <v>47124</v>
      </c>
      <c r="H15129" s="113" t="s">
        <v>129548</v>
      </c>
      <c r="I15129" s="113" t="s">
        <v>86721</v>
      </c>
    </row>
    <row r="15130" spans="5:9" ht="14.5" x14ac:dyDescent="0.35">
      <c r="E15130" s="113" t="s">
        <v>107002</v>
      </c>
      <c r="F15130" s="113" t="s">
        <v>29434</v>
      </c>
      <c r="G15130" s="113" t="s">
        <v>47123</v>
      </c>
      <c r="H15130" s="113" t="s">
        <v>129549</v>
      </c>
      <c r="I15130" s="113" t="s">
        <v>86720</v>
      </c>
    </row>
    <row r="15131" spans="5:9" ht="14.5" x14ac:dyDescent="0.35">
      <c r="E15131" s="113" t="s">
        <v>10231</v>
      </c>
      <c r="F15131" s="113" t="s">
        <v>29433</v>
      </c>
      <c r="G15131" s="113" t="s">
        <v>47122</v>
      </c>
      <c r="H15131" s="113" t="s">
        <v>129550</v>
      </c>
      <c r="I15131" s="113" t="s">
        <v>86719</v>
      </c>
    </row>
    <row r="15132" spans="5:9" ht="14.5" x14ac:dyDescent="0.35">
      <c r="E15132" s="113" t="s">
        <v>10230</v>
      </c>
      <c r="F15132" s="113" t="s">
        <v>29432</v>
      </c>
      <c r="G15132" s="113" t="s">
        <v>47121</v>
      </c>
      <c r="H15132" s="113" t="s">
        <v>129551</v>
      </c>
      <c r="I15132" s="113" t="s">
        <v>86718</v>
      </c>
    </row>
    <row r="15133" spans="5:9" ht="14.5" x14ac:dyDescent="0.35">
      <c r="E15133" s="113" t="s">
        <v>10229</v>
      </c>
      <c r="F15133" s="113" t="s">
        <v>29431</v>
      </c>
      <c r="G15133" s="113" t="s">
        <v>47120</v>
      </c>
      <c r="H15133" s="113" t="s">
        <v>129552</v>
      </c>
      <c r="I15133" s="113" t="s">
        <v>86717</v>
      </c>
    </row>
    <row r="15134" spans="5:9" ht="14.5" x14ac:dyDescent="0.35">
      <c r="E15134" s="113" t="s">
        <v>10228</v>
      </c>
      <c r="F15134" s="113" t="s">
        <v>29430</v>
      </c>
      <c r="G15134" s="113" t="s">
        <v>47119</v>
      </c>
      <c r="H15134" s="113" t="s">
        <v>129553</v>
      </c>
      <c r="I15134" s="113" t="s">
        <v>86716</v>
      </c>
    </row>
    <row r="15135" spans="5:9" ht="14.5" x14ac:dyDescent="0.35">
      <c r="E15135" s="113" t="s">
        <v>10227</v>
      </c>
      <c r="F15135" s="113" t="s">
        <v>29429</v>
      </c>
      <c r="G15135" s="113" t="s">
        <v>47118</v>
      </c>
      <c r="H15135" s="113" t="s">
        <v>129554</v>
      </c>
      <c r="I15135" s="113" t="s">
        <v>86715</v>
      </c>
    </row>
    <row r="15136" spans="5:9" ht="14.5" x14ac:dyDescent="0.35">
      <c r="E15136" s="113" t="s">
        <v>10226</v>
      </c>
      <c r="F15136" s="113" t="s">
        <v>29428</v>
      </c>
      <c r="G15136" s="113" t="s">
        <v>47117</v>
      </c>
      <c r="H15136" s="113" t="s">
        <v>129555</v>
      </c>
      <c r="I15136" s="113" t="s">
        <v>86714</v>
      </c>
    </row>
    <row r="15137" spans="5:9" ht="14.5" x14ac:dyDescent="0.35">
      <c r="E15137" s="113" t="s">
        <v>10225</v>
      </c>
      <c r="F15137" s="113" t="s">
        <v>29427</v>
      </c>
      <c r="G15137" s="113" t="s">
        <v>47116</v>
      </c>
      <c r="H15137" s="113" t="s">
        <v>139936</v>
      </c>
      <c r="I15137" s="113" t="s">
        <v>86713</v>
      </c>
    </row>
    <row r="15138" spans="5:9" ht="14.5" x14ac:dyDescent="0.35">
      <c r="E15138" s="113" t="s">
        <v>107001</v>
      </c>
      <c r="F15138" s="113" t="s">
        <v>29426</v>
      </c>
      <c r="G15138" s="113" t="s">
        <v>47115</v>
      </c>
      <c r="H15138" s="113" t="s">
        <v>129556</v>
      </c>
      <c r="I15138" s="113" t="s">
        <v>86712</v>
      </c>
    </row>
    <row r="15139" spans="5:9" ht="14.5" x14ac:dyDescent="0.35">
      <c r="E15139" s="113" t="s">
        <v>107000</v>
      </c>
      <c r="F15139" s="113" t="s">
        <v>29425</v>
      </c>
      <c r="G15139" s="113" t="s">
        <v>47114</v>
      </c>
      <c r="H15139" s="113" t="s">
        <v>129557</v>
      </c>
      <c r="I15139" s="113" t="s">
        <v>86711</v>
      </c>
    </row>
    <row r="15140" spans="5:9" ht="14.5" x14ac:dyDescent="0.35">
      <c r="E15140" s="113" t="s">
        <v>10224</v>
      </c>
      <c r="F15140" s="113" t="s">
        <v>29424</v>
      </c>
      <c r="G15140" s="113" t="s">
        <v>47113</v>
      </c>
      <c r="H15140" s="113" t="s">
        <v>129558</v>
      </c>
      <c r="I15140" s="113" t="s">
        <v>86710</v>
      </c>
    </row>
    <row r="15141" spans="5:9" ht="14.5" x14ac:dyDescent="0.35">
      <c r="E15141" s="113" t="s">
        <v>10223</v>
      </c>
      <c r="F15141" s="113" t="s">
        <v>29423</v>
      </c>
      <c r="G15141" s="113" t="s">
        <v>47112</v>
      </c>
      <c r="H15141" s="113" t="s">
        <v>129559</v>
      </c>
      <c r="I15141" s="113" t="s">
        <v>86709</v>
      </c>
    </row>
    <row r="15142" spans="5:9" ht="14.5" x14ac:dyDescent="0.35">
      <c r="E15142" s="113" t="s">
        <v>10222</v>
      </c>
      <c r="F15142" s="113" t="s">
        <v>29422</v>
      </c>
      <c r="G15142" s="113" t="s">
        <v>47111</v>
      </c>
      <c r="H15142" s="113" t="s">
        <v>129560</v>
      </c>
      <c r="I15142" s="113" t="s">
        <v>86708</v>
      </c>
    </row>
    <row r="15143" spans="5:9" ht="14.5" x14ac:dyDescent="0.35">
      <c r="E15143" s="113" t="s">
        <v>10221</v>
      </c>
      <c r="F15143" s="113" t="s">
        <v>29421</v>
      </c>
      <c r="G15143" s="113" t="s">
        <v>47110</v>
      </c>
      <c r="H15143" s="113" t="s">
        <v>129561</v>
      </c>
      <c r="I15143" s="113" t="s">
        <v>86707</v>
      </c>
    </row>
    <row r="15144" spans="5:9" ht="14.5" x14ac:dyDescent="0.35">
      <c r="E15144" s="113" t="s">
        <v>10220</v>
      </c>
      <c r="F15144" s="113" t="s">
        <v>29420</v>
      </c>
      <c r="G15144" s="113" t="s">
        <v>47109</v>
      </c>
      <c r="H15144" s="113" t="s">
        <v>139935</v>
      </c>
      <c r="I15144" s="113" t="s">
        <v>86706</v>
      </c>
    </row>
    <row r="15145" spans="5:9" ht="14.5" x14ac:dyDescent="0.35">
      <c r="E15145" s="113" t="s">
        <v>10219</v>
      </c>
      <c r="F15145" s="113" t="s">
        <v>29419</v>
      </c>
      <c r="G15145" s="113" t="s">
        <v>47108</v>
      </c>
      <c r="H15145" s="113" t="s">
        <v>129562</v>
      </c>
      <c r="I15145" s="113" t="s">
        <v>86705</v>
      </c>
    </row>
    <row r="15146" spans="5:9" ht="14.5" x14ac:dyDescent="0.35">
      <c r="E15146" s="113" t="s">
        <v>10218</v>
      </c>
      <c r="F15146" s="113" t="s">
        <v>29418</v>
      </c>
      <c r="G15146" s="113" t="s">
        <v>47107</v>
      </c>
      <c r="H15146" s="113" t="s">
        <v>129563</v>
      </c>
      <c r="I15146" s="113" t="s">
        <v>86704</v>
      </c>
    </row>
    <row r="15147" spans="5:9" ht="14.5" x14ac:dyDescent="0.35">
      <c r="E15147" s="113" t="s">
        <v>10217</v>
      </c>
      <c r="F15147" s="113" t="s">
        <v>29417</v>
      </c>
      <c r="G15147" s="113" t="s">
        <v>47106</v>
      </c>
      <c r="H15147" s="113" t="s">
        <v>129564</v>
      </c>
      <c r="I15147" s="113" t="s">
        <v>86703</v>
      </c>
    </row>
    <row r="15148" spans="5:9" ht="14.5" x14ac:dyDescent="0.35">
      <c r="E15148" s="113" t="s">
        <v>10216</v>
      </c>
      <c r="F15148" s="113" t="s">
        <v>140787</v>
      </c>
      <c r="G15148" s="113" t="s">
        <v>47105</v>
      </c>
      <c r="H15148" s="113" t="s">
        <v>129565</v>
      </c>
      <c r="I15148" s="113" t="s">
        <v>86702</v>
      </c>
    </row>
    <row r="15149" spans="5:9" ht="14.5" x14ac:dyDescent="0.35">
      <c r="E15149" s="113" t="s">
        <v>10215</v>
      </c>
      <c r="F15149" s="113" t="s">
        <v>29416</v>
      </c>
      <c r="G15149" s="113" t="s">
        <v>47104</v>
      </c>
      <c r="H15149" s="113" t="s">
        <v>129566</v>
      </c>
      <c r="I15149" s="113" t="s">
        <v>86701</v>
      </c>
    </row>
    <row r="15150" spans="5:9" ht="14.5" x14ac:dyDescent="0.35">
      <c r="E15150" s="113" t="s">
        <v>10214</v>
      </c>
      <c r="F15150" s="113" t="s">
        <v>29415</v>
      </c>
      <c r="G15150" s="113" t="s">
        <v>47103</v>
      </c>
      <c r="H15150" s="113" t="s">
        <v>129567</v>
      </c>
      <c r="I15150" s="113" t="s">
        <v>86700</v>
      </c>
    </row>
    <row r="15151" spans="5:9" ht="14.5" x14ac:dyDescent="0.35">
      <c r="E15151" s="113" t="s">
        <v>10213</v>
      </c>
      <c r="F15151" s="113" t="s">
        <v>29414</v>
      </c>
      <c r="G15151" s="113" t="s">
        <v>47102</v>
      </c>
      <c r="H15151" s="113" t="s">
        <v>129568</v>
      </c>
      <c r="I15151" s="113" t="s">
        <v>86699</v>
      </c>
    </row>
    <row r="15152" spans="5:9" ht="14.5" x14ac:dyDescent="0.35">
      <c r="E15152" s="113" t="s">
        <v>10212</v>
      </c>
      <c r="F15152" s="113" t="s">
        <v>29413</v>
      </c>
      <c r="G15152" s="113" t="s">
        <v>47101</v>
      </c>
      <c r="H15152" s="113" t="s">
        <v>129569</v>
      </c>
      <c r="I15152" s="113" t="s">
        <v>86698</v>
      </c>
    </row>
    <row r="15153" spans="5:9" ht="14.5" x14ac:dyDescent="0.35">
      <c r="E15153" s="113" t="s">
        <v>10211</v>
      </c>
      <c r="F15153" s="113" t="s">
        <v>29412</v>
      </c>
      <c r="G15153" s="113" t="s">
        <v>47100</v>
      </c>
      <c r="H15153" s="113" t="s">
        <v>129570</v>
      </c>
      <c r="I15153" s="113" t="s">
        <v>86697</v>
      </c>
    </row>
    <row r="15154" spans="5:9" ht="14.5" x14ac:dyDescent="0.35">
      <c r="E15154" s="113" t="s">
        <v>128360</v>
      </c>
      <c r="F15154" s="113" t="s">
        <v>29411</v>
      </c>
      <c r="G15154" s="113" t="s">
        <v>47099</v>
      </c>
      <c r="H15154" s="113" t="s">
        <v>129571</v>
      </c>
      <c r="I15154" s="113" t="s">
        <v>86696</v>
      </c>
    </row>
    <row r="15155" spans="5:9" ht="14.5" x14ac:dyDescent="0.35">
      <c r="E15155" s="113" t="s">
        <v>10210</v>
      </c>
      <c r="F15155" s="113" t="s">
        <v>29410</v>
      </c>
      <c r="G15155" s="113" t="s">
        <v>47098</v>
      </c>
      <c r="H15155" s="113" t="s">
        <v>129572</v>
      </c>
      <c r="I15155" s="113" t="s">
        <v>86695</v>
      </c>
    </row>
    <row r="15156" spans="5:9" ht="14.5" x14ac:dyDescent="0.35">
      <c r="E15156" s="113" t="s">
        <v>10209</v>
      </c>
      <c r="F15156" s="113" t="s">
        <v>29409</v>
      </c>
      <c r="G15156" s="113" t="s">
        <v>47097</v>
      </c>
      <c r="H15156" s="113" t="s">
        <v>129573</v>
      </c>
      <c r="I15156" s="113" t="s">
        <v>86694</v>
      </c>
    </row>
    <row r="15157" spans="5:9" ht="14.5" x14ac:dyDescent="0.35">
      <c r="E15157" s="113" t="s">
        <v>10208</v>
      </c>
      <c r="F15157" s="113" t="s">
        <v>29408</v>
      </c>
      <c r="G15157" s="113" t="s">
        <v>47096</v>
      </c>
      <c r="H15157" s="113" t="s">
        <v>129574</v>
      </c>
      <c r="I15157" s="113" t="s">
        <v>86693</v>
      </c>
    </row>
    <row r="15158" spans="5:9" ht="14.5" x14ac:dyDescent="0.35">
      <c r="E15158" s="113" t="s">
        <v>10207</v>
      </c>
      <c r="F15158" s="113" t="s">
        <v>29407</v>
      </c>
      <c r="G15158" s="113" t="s">
        <v>47095</v>
      </c>
      <c r="H15158" s="113" t="s">
        <v>129575</v>
      </c>
      <c r="I15158" s="113" t="s">
        <v>86692</v>
      </c>
    </row>
    <row r="15159" spans="5:9" ht="14.5" x14ac:dyDescent="0.35">
      <c r="E15159" s="113" t="s">
        <v>10206</v>
      </c>
      <c r="F15159" s="113" t="s">
        <v>29406</v>
      </c>
      <c r="G15159" s="113" t="s">
        <v>47094</v>
      </c>
      <c r="H15159" s="113" t="s">
        <v>129576</v>
      </c>
      <c r="I15159" s="113" t="s">
        <v>86691</v>
      </c>
    </row>
    <row r="15160" spans="5:9" ht="14.5" x14ac:dyDescent="0.35">
      <c r="E15160" s="113" t="s">
        <v>10205</v>
      </c>
      <c r="F15160" s="113" t="s">
        <v>29405</v>
      </c>
      <c r="G15160" s="113" t="s">
        <v>47093</v>
      </c>
      <c r="H15160" s="113" t="s">
        <v>129577</v>
      </c>
      <c r="I15160" s="113" t="s">
        <v>86690</v>
      </c>
    </row>
    <row r="15161" spans="5:9" ht="14.5" x14ac:dyDescent="0.35">
      <c r="E15161" s="113" t="s">
        <v>10204</v>
      </c>
      <c r="F15161" s="113" t="s">
        <v>29404</v>
      </c>
      <c r="G15161" s="113" t="s">
        <v>47092</v>
      </c>
      <c r="H15161" s="113" t="s">
        <v>129578</v>
      </c>
      <c r="I15161" s="113" t="s">
        <v>86689</v>
      </c>
    </row>
    <row r="15162" spans="5:9" ht="14.5" x14ac:dyDescent="0.35">
      <c r="E15162" s="113" t="s">
        <v>10203</v>
      </c>
      <c r="F15162" s="113" t="s">
        <v>29403</v>
      </c>
      <c r="G15162" s="113" t="s">
        <v>47091</v>
      </c>
      <c r="H15162" s="113" t="s">
        <v>139934</v>
      </c>
      <c r="I15162" s="113" t="s">
        <v>86688</v>
      </c>
    </row>
    <row r="15163" spans="5:9" ht="14.5" x14ac:dyDescent="0.35">
      <c r="E15163" s="113" t="s">
        <v>10202</v>
      </c>
      <c r="F15163" s="113" t="s">
        <v>29402</v>
      </c>
      <c r="G15163" s="113" t="s">
        <v>47090</v>
      </c>
      <c r="H15163" s="113" t="s">
        <v>129579</v>
      </c>
      <c r="I15163" s="113" t="s">
        <v>86687</v>
      </c>
    </row>
    <row r="15164" spans="5:9" ht="14.5" x14ac:dyDescent="0.35">
      <c r="E15164" s="113" t="s">
        <v>10201</v>
      </c>
      <c r="F15164" s="113" t="s">
        <v>29401</v>
      </c>
      <c r="G15164" s="113" t="s">
        <v>47089</v>
      </c>
      <c r="H15164" s="113" t="s">
        <v>129580</v>
      </c>
      <c r="I15164" s="113" t="s">
        <v>86686</v>
      </c>
    </row>
    <row r="15165" spans="5:9" ht="14.5" x14ac:dyDescent="0.35">
      <c r="E15165" s="113" t="s">
        <v>10200</v>
      </c>
      <c r="F15165" s="113" t="s">
        <v>29400</v>
      </c>
      <c r="G15165" s="113" t="s">
        <v>47088</v>
      </c>
      <c r="H15165" s="113" t="s">
        <v>129581</v>
      </c>
      <c r="I15165" s="113" t="s">
        <v>86685</v>
      </c>
    </row>
    <row r="15166" spans="5:9" ht="14.5" x14ac:dyDescent="0.35">
      <c r="E15166" s="113" t="s">
        <v>10199</v>
      </c>
      <c r="F15166" s="113" t="s">
        <v>29399</v>
      </c>
      <c r="G15166" s="113" t="s">
        <v>47087</v>
      </c>
      <c r="H15166" s="113" t="s">
        <v>129582</v>
      </c>
      <c r="I15166" s="113" t="s">
        <v>86684</v>
      </c>
    </row>
    <row r="15167" spans="5:9" ht="14.5" x14ac:dyDescent="0.35">
      <c r="E15167" s="113" t="s">
        <v>10198</v>
      </c>
      <c r="F15167" s="113" t="s">
        <v>29398</v>
      </c>
      <c r="G15167" s="113" t="s">
        <v>47086</v>
      </c>
      <c r="H15167" s="113" t="s">
        <v>129583</v>
      </c>
      <c r="I15167" s="113" t="s">
        <v>86683</v>
      </c>
    </row>
    <row r="15168" spans="5:9" ht="14.5" x14ac:dyDescent="0.35">
      <c r="E15168" s="113" t="s">
        <v>10197</v>
      </c>
      <c r="F15168" s="113" t="s">
        <v>29397</v>
      </c>
      <c r="G15168" s="113" t="s">
        <v>47085</v>
      </c>
      <c r="H15168" s="113" t="s">
        <v>129584</v>
      </c>
      <c r="I15168" s="113" t="s">
        <v>86682</v>
      </c>
    </row>
    <row r="15169" spans="5:9" ht="14.5" x14ac:dyDescent="0.35">
      <c r="E15169" s="113" t="s">
        <v>10196</v>
      </c>
      <c r="F15169" s="113" t="s">
        <v>29396</v>
      </c>
      <c r="G15169" s="113" t="s">
        <v>47084</v>
      </c>
      <c r="H15169" s="113" t="s">
        <v>129585</v>
      </c>
      <c r="I15169" s="113" t="s">
        <v>86681</v>
      </c>
    </row>
    <row r="15170" spans="5:9" ht="14.5" x14ac:dyDescent="0.35">
      <c r="E15170" s="113" t="s">
        <v>10195</v>
      </c>
      <c r="F15170" s="113" t="s">
        <v>29395</v>
      </c>
      <c r="G15170" s="113" t="s">
        <v>47083</v>
      </c>
      <c r="H15170" s="113" t="s">
        <v>129586</v>
      </c>
      <c r="I15170" s="113" t="s">
        <v>86680</v>
      </c>
    </row>
    <row r="15171" spans="5:9" ht="14.5" x14ac:dyDescent="0.35">
      <c r="E15171" s="113" t="s">
        <v>10194</v>
      </c>
      <c r="F15171" s="113" t="s">
        <v>29394</v>
      </c>
      <c r="G15171" s="113" t="s">
        <v>47082</v>
      </c>
      <c r="H15171" s="113" t="s">
        <v>129587</v>
      </c>
      <c r="I15171" s="113" t="s">
        <v>86679</v>
      </c>
    </row>
    <row r="15172" spans="5:9" ht="14.5" x14ac:dyDescent="0.35">
      <c r="E15172" s="113" t="s">
        <v>10193</v>
      </c>
      <c r="F15172" s="113" t="s">
        <v>29393</v>
      </c>
      <c r="G15172" s="113" t="s">
        <v>47081</v>
      </c>
      <c r="H15172" s="113" t="s">
        <v>129588</v>
      </c>
      <c r="I15172" s="113" t="s">
        <v>86678</v>
      </c>
    </row>
    <row r="15173" spans="5:9" ht="14.5" x14ac:dyDescent="0.35">
      <c r="E15173" s="113" t="s">
        <v>124139</v>
      </c>
      <c r="F15173" s="113" t="s">
        <v>29392</v>
      </c>
      <c r="G15173" s="113" t="s">
        <v>47080</v>
      </c>
      <c r="H15173" s="113" t="s">
        <v>139933</v>
      </c>
      <c r="I15173" s="113" t="s">
        <v>86677</v>
      </c>
    </row>
    <row r="15174" spans="5:9" ht="14.5" x14ac:dyDescent="0.35">
      <c r="E15174" s="113" t="s">
        <v>10192</v>
      </c>
      <c r="F15174" s="113" t="s">
        <v>29391</v>
      </c>
      <c r="G15174" s="113" t="s">
        <v>47079</v>
      </c>
      <c r="H15174" s="113" t="s">
        <v>129589</v>
      </c>
      <c r="I15174" s="113" t="s">
        <v>86676</v>
      </c>
    </row>
    <row r="15175" spans="5:9" ht="14.5" x14ac:dyDescent="0.35">
      <c r="E15175" s="113" t="s">
        <v>10191</v>
      </c>
      <c r="F15175" s="113" t="s">
        <v>29390</v>
      </c>
      <c r="G15175" s="113" t="s">
        <v>47078</v>
      </c>
      <c r="H15175" s="113" t="s">
        <v>129590</v>
      </c>
      <c r="I15175" s="113" t="s">
        <v>86675</v>
      </c>
    </row>
    <row r="15176" spans="5:9" ht="14.5" x14ac:dyDescent="0.35">
      <c r="E15176" s="113" t="s">
        <v>10190</v>
      </c>
      <c r="F15176" s="113" t="s">
        <v>29389</v>
      </c>
      <c r="G15176" s="113" t="s">
        <v>47077</v>
      </c>
      <c r="H15176" s="113" t="s">
        <v>129591</v>
      </c>
      <c r="I15176" s="113" t="s">
        <v>86674</v>
      </c>
    </row>
    <row r="15177" spans="5:9" ht="14.5" x14ac:dyDescent="0.35">
      <c r="E15177" s="113" t="s">
        <v>10189</v>
      </c>
      <c r="F15177" s="113" t="s">
        <v>29388</v>
      </c>
      <c r="G15177" s="113" t="s">
        <v>47076</v>
      </c>
      <c r="H15177" s="113" t="s">
        <v>129592</v>
      </c>
      <c r="I15177" s="113" t="s">
        <v>86673</v>
      </c>
    </row>
    <row r="15178" spans="5:9" ht="14.5" x14ac:dyDescent="0.35">
      <c r="E15178" s="113" t="s">
        <v>10188</v>
      </c>
      <c r="F15178" s="113" t="s">
        <v>29387</v>
      </c>
      <c r="G15178" s="113" t="s">
        <v>47075</v>
      </c>
      <c r="H15178" s="113" t="s">
        <v>129593</v>
      </c>
      <c r="I15178" s="113" t="s">
        <v>86672</v>
      </c>
    </row>
    <row r="15179" spans="5:9" ht="14.5" x14ac:dyDescent="0.35">
      <c r="E15179" s="113" t="s">
        <v>10187</v>
      </c>
      <c r="F15179" s="113" t="s">
        <v>29386</v>
      </c>
      <c r="G15179" s="113" t="s">
        <v>47074</v>
      </c>
      <c r="H15179" s="113" t="s">
        <v>129594</v>
      </c>
      <c r="I15179" s="113" t="s">
        <v>86671</v>
      </c>
    </row>
    <row r="15180" spans="5:9" ht="14.5" x14ac:dyDescent="0.35">
      <c r="E15180" s="113" t="s">
        <v>10186</v>
      </c>
      <c r="F15180" s="113" t="s">
        <v>29385</v>
      </c>
      <c r="G15180" s="113" t="s">
        <v>47073</v>
      </c>
      <c r="H15180" s="113" t="s">
        <v>129595</v>
      </c>
      <c r="I15180" s="113" t="s">
        <v>86670</v>
      </c>
    </row>
    <row r="15181" spans="5:9" ht="14.5" x14ac:dyDescent="0.35">
      <c r="E15181" s="113" t="s">
        <v>10185</v>
      </c>
      <c r="F15181" s="113" t="s">
        <v>29384</v>
      </c>
      <c r="G15181" s="113" t="s">
        <v>47072</v>
      </c>
      <c r="H15181" s="113" t="s">
        <v>129596</v>
      </c>
      <c r="I15181" s="113" t="s">
        <v>86669</v>
      </c>
    </row>
    <row r="15182" spans="5:9" ht="14.5" x14ac:dyDescent="0.35">
      <c r="E15182" s="113" t="s">
        <v>10184</v>
      </c>
      <c r="F15182" s="113" t="s">
        <v>29383</v>
      </c>
      <c r="G15182" s="113" t="s">
        <v>47071</v>
      </c>
      <c r="H15182" s="113" t="s">
        <v>129597</v>
      </c>
      <c r="I15182" s="113" t="s">
        <v>86668</v>
      </c>
    </row>
    <row r="15183" spans="5:9" ht="14.5" x14ac:dyDescent="0.35">
      <c r="E15183" s="113" t="s">
        <v>10183</v>
      </c>
      <c r="F15183" s="113" t="s">
        <v>29382</v>
      </c>
      <c r="G15183" s="113" t="s">
        <v>47070</v>
      </c>
      <c r="H15183" s="113" t="s">
        <v>129598</v>
      </c>
      <c r="I15183" s="113" t="s">
        <v>86667</v>
      </c>
    </row>
    <row r="15184" spans="5:9" ht="14.5" x14ac:dyDescent="0.35">
      <c r="E15184" s="113" t="s">
        <v>10182</v>
      </c>
      <c r="F15184" s="113" t="s">
        <v>29381</v>
      </c>
      <c r="G15184" s="113" t="s">
        <v>47069</v>
      </c>
      <c r="H15184" s="113" t="s">
        <v>129599</v>
      </c>
      <c r="I15184" s="113" t="s">
        <v>86666</v>
      </c>
    </row>
    <row r="15185" spans="5:9" ht="14.5" x14ac:dyDescent="0.35">
      <c r="E15185" s="113" t="s">
        <v>10181</v>
      </c>
      <c r="F15185" s="113" t="s">
        <v>29380</v>
      </c>
      <c r="G15185" s="113" t="s">
        <v>47068</v>
      </c>
      <c r="H15185" s="113" t="s">
        <v>129600</v>
      </c>
      <c r="I15185" s="113" t="s">
        <v>86665</v>
      </c>
    </row>
    <row r="15186" spans="5:9" ht="14.5" x14ac:dyDescent="0.35">
      <c r="E15186" s="113" t="s">
        <v>10180</v>
      </c>
      <c r="F15186" s="113" t="s">
        <v>29379</v>
      </c>
      <c r="G15186" s="113" t="s">
        <v>47067</v>
      </c>
      <c r="H15186" s="113" t="s">
        <v>129601</v>
      </c>
      <c r="I15186" s="113" t="s">
        <v>86664</v>
      </c>
    </row>
    <row r="15187" spans="5:9" ht="14.5" x14ac:dyDescent="0.35">
      <c r="E15187" s="113" t="s">
        <v>137441</v>
      </c>
      <c r="F15187" s="113" t="s">
        <v>29378</v>
      </c>
      <c r="G15187" s="113" t="s">
        <v>47066</v>
      </c>
      <c r="H15187" s="113" t="s">
        <v>129602</v>
      </c>
      <c r="I15187" s="113" t="s">
        <v>86663</v>
      </c>
    </row>
    <row r="15188" spans="5:9" ht="14.5" x14ac:dyDescent="0.35">
      <c r="E15188" s="113" t="s">
        <v>10179</v>
      </c>
      <c r="F15188" s="113" t="s">
        <v>29377</v>
      </c>
      <c r="G15188" s="113" t="s">
        <v>47065</v>
      </c>
      <c r="H15188" s="113" t="s">
        <v>129603</v>
      </c>
      <c r="I15188" s="113" t="s">
        <v>86662</v>
      </c>
    </row>
    <row r="15189" spans="5:9" ht="14.5" x14ac:dyDescent="0.35">
      <c r="E15189" s="113" t="s">
        <v>10178</v>
      </c>
      <c r="F15189" s="113" t="s">
        <v>29376</v>
      </c>
      <c r="G15189" s="113" t="s">
        <v>47064</v>
      </c>
      <c r="H15189" s="113" t="s">
        <v>129604</v>
      </c>
      <c r="I15189" s="113" t="s">
        <v>86661</v>
      </c>
    </row>
    <row r="15190" spans="5:9" ht="14.5" x14ac:dyDescent="0.35">
      <c r="E15190" s="113" t="s">
        <v>10177</v>
      </c>
      <c r="F15190" s="113" t="s">
        <v>29375</v>
      </c>
      <c r="G15190" s="113" t="s">
        <v>47063</v>
      </c>
      <c r="H15190" s="113" t="s">
        <v>139932</v>
      </c>
      <c r="I15190" s="113" t="s">
        <v>86660</v>
      </c>
    </row>
    <row r="15191" spans="5:9" ht="14.5" x14ac:dyDescent="0.35">
      <c r="E15191" s="113" t="s">
        <v>10176</v>
      </c>
      <c r="F15191" s="113" t="s">
        <v>29374</v>
      </c>
      <c r="G15191" s="113" t="s">
        <v>47062</v>
      </c>
      <c r="H15191" s="113" t="s">
        <v>129605</v>
      </c>
      <c r="I15191" s="113" t="s">
        <v>86659</v>
      </c>
    </row>
    <row r="15192" spans="5:9" ht="14.5" x14ac:dyDescent="0.35">
      <c r="E15192" s="113" t="s">
        <v>10175</v>
      </c>
      <c r="F15192" s="113" t="s">
        <v>29373</v>
      </c>
      <c r="G15192" s="113" t="s">
        <v>47061</v>
      </c>
      <c r="H15192" s="113" t="s">
        <v>129606</v>
      </c>
      <c r="I15192" s="113" t="s">
        <v>86658</v>
      </c>
    </row>
    <row r="15193" spans="5:9" ht="14.5" x14ac:dyDescent="0.35">
      <c r="E15193" s="113" t="s">
        <v>10174</v>
      </c>
      <c r="F15193" s="113" t="s">
        <v>29372</v>
      </c>
      <c r="G15193" s="113" t="s">
        <v>47060</v>
      </c>
      <c r="H15193" s="113" t="s">
        <v>129607</v>
      </c>
      <c r="I15193" s="113" t="s">
        <v>86657</v>
      </c>
    </row>
    <row r="15194" spans="5:9" ht="14.5" x14ac:dyDescent="0.35">
      <c r="E15194" s="113" t="s">
        <v>10173</v>
      </c>
      <c r="F15194" s="113" t="s">
        <v>29371</v>
      </c>
      <c r="G15194" s="113" t="s">
        <v>47059</v>
      </c>
      <c r="H15194" s="113" t="s">
        <v>129608</v>
      </c>
      <c r="I15194" s="113" t="s">
        <v>86656</v>
      </c>
    </row>
    <row r="15195" spans="5:9" ht="14.5" x14ac:dyDescent="0.35">
      <c r="E15195" s="113" t="s">
        <v>10172</v>
      </c>
      <c r="F15195" s="113" t="s">
        <v>29370</v>
      </c>
      <c r="G15195" s="113" t="s">
        <v>47058</v>
      </c>
      <c r="H15195" s="113" t="s">
        <v>129609</v>
      </c>
      <c r="I15195" s="113" t="s">
        <v>86655</v>
      </c>
    </row>
    <row r="15196" spans="5:9" ht="14.5" x14ac:dyDescent="0.35">
      <c r="E15196" s="113" t="s">
        <v>10171</v>
      </c>
      <c r="F15196" s="113" t="s">
        <v>29369</v>
      </c>
      <c r="G15196" s="113" t="s">
        <v>47057</v>
      </c>
      <c r="H15196" s="113" t="s">
        <v>129610</v>
      </c>
      <c r="I15196" s="113" t="s">
        <v>86654</v>
      </c>
    </row>
    <row r="15197" spans="5:9" ht="14.5" x14ac:dyDescent="0.35">
      <c r="E15197" s="113" t="s">
        <v>10170</v>
      </c>
      <c r="F15197" s="113" t="s">
        <v>29368</v>
      </c>
      <c r="G15197" s="113" t="s">
        <v>47056</v>
      </c>
      <c r="H15197" s="113" t="s">
        <v>129611</v>
      </c>
      <c r="I15197" s="113" t="s">
        <v>86653</v>
      </c>
    </row>
    <row r="15198" spans="5:9" ht="14.5" x14ac:dyDescent="0.35">
      <c r="E15198" s="113" t="s">
        <v>10169</v>
      </c>
      <c r="F15198" s="113" t="s">
        <v>29367</v>
      </c>
      <c r="G15198" s="113" t="s">
        <v>47055</v>
      </c>
      <c r="H15198" s="113" t="s">
        <v>129612</v>
      </c>
      <c r="I15198" s="113" t="s">
        <v>86652</v>
      </c>
    </row>
    <row r="15199" spans="5:9" ht="14.5" x14ac:dyDescent="0.35">
      <c r="E15199" s="113" t="s">
        <v>10168</v>
      </c>
      <c r="F15199" s="113" t="s">
        <v>29366</v>
      </c>
      <c r="G15199" s="113" t="s">
        <v>47054</v>
      </c>
      <c r="H15199" s="113" t="s">
        <v>129613</v>
      </c>
      <c r="I15199" s="113" t="s">
        <v>86651</v>
      </c>
    </row>
    <row r="15200" spans="5:9" ht="14.5" x14ac:dyDescent="0.35">
      <c r="E15200" s="113" t="s">
        <v>10167</v>
      </c>
      <c r="F15200" s="113" t="s">
        <v>29365</v>
      </c>
      <c r="G15200" s="113" t="s">
        <v>47053</v>
      </c>
      <c r="H15200" s="113" t="s">
        <v>129614</v>
      </c>
      <c r="I15200" s="113" t="s">
        <v>86650</v>
      </c>
    </row>
    <row r="15201" spans="5:9" ht="14.5" x14ac:dyDescent="0.35">
      <c r="E15201" s="113" t="s">
        <v>10166</v>
      </c>
      <c r="F15201" s="113" t="s">
        <v>29364</v>
      </c>
      <c r="G15201" s="113" t="s">
        <v>47052</v>
      </c>
      <c r="H15201" s="113" t="s">
        <v>129615</v>
      </c>
      <c r="I15201" s="113" t="s">
        <v>86649</v>
      </c>
    </row>
    <row r="15202" spans="5:9" ht="14.5" x14ac:dyDescent="0.35">
      <c r="E15202" s="113" t="s">
        <v>121686</v>
      </c>
      <c r="F15202" s="113" t="s">
        <v>29363</v>
      </c>
      <c r="G15202" s="113" t="s">
        <v>47051</v>
      </c>
      <c r="H15202" s="113" t="s">
        <v>139931</v>
      </c>
      <c r="I15202" s="113" t="s">
        <v>86648</v>
      </c>
    </row>
    <row r="15203" spans="5:9" ht="14.5" x14ac:dyDescent="0.35">
      <c r="E15203" s="113" t="s">
        <v>10165</v>
      </c>
      <c r="F15203" s="113" t="s">
        <v>29362</v>
      </c>
      <c r="G15203" s="113" t="s">
        <v>47050</v>
      </c>
      <c r="H15203" s="113" t="s">
        <v>129616</v>
      </c>
      <c r="I15203" s="113" t="s">
        <v>86647</v>
      </c>
    </row>
    <row r="15204" spans="5:9" ht="14.5" x14ac:dyDescent="0.35">
      <c r="E15204" s="113" t="s">
        <v>10164</v>
      </c>
      <c r="F15204" s="113" t="s">
        <v>29361</v>
      </c>
      <c r="G15204" s="113" t="s">
        <v>47049</v>
      </c>
      <c r="H15204" s="113" t="s">
        <v>129617</v>
      </c>
      <c r="I15204" s="113" t="s">
        <v>86646</v>
      </c>
    </row>
    <row r="15205" spans="5:9" ht="14.5" x14ac:dyDescent="0.35">
      <c r="E15205" s="113" t="s">
        <v>10163</v>
      </c>
      <c r="F15205" s="113" t="s">
        <v>29360</v>
      </c>
      <c r="G15205" s="113" t="s">
        <v>47048</v>
      </c>
      <c r="H15205" s="113" t="s">
        <v>139930</v>
      </c>
      <c r="I15205" s="113" t="s">
        <v>86645</v>
      </c>
    </row>
    <row r="15206" spans="5:9" ht="14.5" x14ac:dyDescent="0.35">
      <c r="E15206" s="113" t="s">
        <v>10162</v>
      </c>
      <c r="F15206" s="113" t="s">
        <v>29359</v>
      </c>
      <c r="G15206" s="113" t="s">
        <v>47047</v>
      </c>
      <c r="H15206" s="113" t="s">
        <v>129618</v>
      </c>
      <c r="I15206" s="113" t="s">
        <v>86644</v>
      </c>
    </row>
    <row r="15207" spans="5:9" ht="14.5" x14ac:dyDescent="0.35">
      <c r="E15207" s="113" t="s">
        <v>10161</v>
      </c>
      <c r="F15207" s="113" t="s">
        <v>29358</v>
      </c>
      <c r="G15207" s="113" t="s">
        <v>47046</v>
      </c>
      <c r="H15207" s="113" t="s">
        <v>129619</v>
      </c>
      <c r="I15207" s="113" t="s">
        <v>86643</v>
      </c>
    </row>
    <row r="15208" spans="5:9" ht="14.5" x14ac:dyDescent="0.35">
      <c r="E15208" s="113" t="s">
        <v>10160</v>
      </c>
      <c r="F15208" s="113" t="s">
        <v>29357</v>
      </c>
      <c r="G15208" s="113" t="s">
        <v>47045</v>
      </c>
      <c r="H15208" s="113" t="s">
        <v>129620</v>
      </c>
      <c r="I15208" s="113" t="s">
        <v>86642</v>
      </c>
    </row>
    <row r="15209" spans="5:9" ht="14.5" x14ac:dyDescent="0.35">
      <c r="E15209" s="113" t="s">
        <v>10159</v>
      </c>
      <c r="F15209" s="113" t="s">
        <v>29356</v>
      </c>
      <c r="G15209" s="113" t="s">
        <v>47044</v>
      </c>
      <c r="H15209" s="113" t="s">
        <v>129621</v>
      </c>
      <c r="I15209" s="113" t="s">
        <v>86641</v>
      </c>
    </row>
    <row r="15210" spans="5:9" ht="14.5" x14ac:dyDescent="0.35">
      <c r="E15210" s="113" t="s">
        <v>10158</v>
      </c>
      <c r="F15210" s="113" t="s">
        <v>29355</v>
      </c>
      <c r="G15210" s="113" t="s">
        <v>47043</v>
      </c>
      <c r="H15210" s="113" t="s">
        <v>129622</v>
      </c>
      <c r="I15210" s="113" t="s">
        <v>86640</v>
      </c>
    </row>
    <row r="15211" spans="5:9" ht="14.5" x14ac:dyDescent="0.35">
      <c r="E15211" s="113" t="s">
        <v>10157</v>
      </c>
      <c r="F15211" s="113" t="s">
        <v>29354</v>
      </c>
      <c r="G15211" s="113" t="s">
        <v>47042</v>
      </c>
      <c r="H15211" s="113" t="s">
        <v>129623</v>
      </c>
      <c r="I15211" s="113" t="s">
        <v>86639</v>
      </c>
    </row>
    <row r="15212" spans="5:9" ht="14.5" x14ac:dyDescent="0.35">
      <c r="E15212" s="113" t="s">
        <v>10156</v>
      </c>
      <c r="F15212" s="113" t="s">
        <v>29353</v>
      </c>
      <c r="G15212" s="113" t="s">
        <v>47041</v>
      </c>
      <c r="H15212" s="113" t="s">
        <v>129624</v>
      </c>
      <c r="I15212" s="113" t="s">
        <v>86638</v>
      </c>
    </row>
    <row r="15213" spans="5:9" ht="14.5" x14ac:dyDescent="0.35">
      <c r="E15213" s="113" t="s">
        <v>10155</v>
      </c>
      <c r="F15213" s="113" t="s">
        <v>29352</v>
      </c>
      <c r="G15213" s="113" t="s">
        <v>47040</v>
      </c>
      <c r="H15213" s="113" t="s">
        <v>129625</v>
      </c>
      <c r="I15213" s="113" t="s">
        <v>86637</v>
      </c>
    </row>
    <row r="15214" spans="5:9" ht="14.5" x14ac:dyDescent="0.35">
      <c r="E15214" s="113" t="s">
        <v>114341</v>
      </c>
      <c r="F15214" s="113" t="s">
        <v>29351</v>
      </c>
      <c r="G15214" s="113" t="s">
        <v>47039</v>
      </c>
      <c r="H15214" s="113" t="s">
        <v>129626</v>
      </c>
      <c r="I15214" s="113" t="s">
        <v>86636</v>
      </c>
    </row>
    <row r="15215" spans="5:9" ht="14.5" x14ac:dyDescent="0.35">
      <c r="E15215" s="113" t="s">
        <v>10154</v>
      </c>
      <c r="F15215" s="113" t="s">
        <v>29350</v>
      </c>
      <c r="G15215" s="113" t="s">
        <v>47038</v>
      </c>
      <c r="H15215" s="113" t="s">
        <v>129627</v>
      </c>
      <c r="I15215" s="113" t="s">
        <v>86635</v>
      </c>
    </row>
    <row r="15216" spans="5:9" ht="14.5" x14ac:dyDescent="0.35">
      <c r="E15216" s="113" t="s">
        <v>10153</v>
      </c>
      <c r="F15216" s="113" t="s">
        <v>29349</v>
      </c>
      <c r="G15216" s="113" t="s">
        <v>47037</v>
      </c>
      <c r="H15216" s="113" t="s">
        <v>129628</v>
      </c>
      <c r="I15216" s="113" t="s">
        <v>86634</v>
      </c>
    </row>
    <row r="15217" spans="5:9" ht="14.5" x14ac:dyDescent="0.35">
      <c r="E15217" s="113" t="s">
        <v>10152</v>
      </c>
      <c r="F15217" s="113" t="s">
        <v>29348</v>
      </c>
      <c r="G15217" s="113" t="s">
        <v>47036</v>
      </c>
      <c r="H15217" s="113" t="s">
        <v>139929</v>
      </c>
      <c r="I15217" s="113" t="s">
        <v>86633</v>
      </c>
    </row>
    <row r="15218" spans="5:9" ht="14.5" x14ac:dyDescent="0.35">
      <c r="E15218" s="113" t="s">
        <v>10151</v>
      </c>
      <c r="F15218" s="113" t="s">
        <v>29347</v>
      </c>
      <c r="G15218" s="113" t="s">
        <v>47035</v>
      </c>
      <c r="H15218" s="113" t="s">
        <v>129629</v>
      </c>
      <c r="I15218" s="113" t="s">
        <v>86632</v>
      </c>
    </row>
    <row r="15219" spans="5:9" ht="14.5" x14ac:dyDescent="0.35">
      <c r="E15219" s="113" t="s">
        <v>10150</v>
      </c>
      <c r="F15219" s="113" t="s">
        <v>29346</v>
      </c>
      <c r="G15219" s="113" t="s">
        <v>47034</v>
      </c>
      <c r="H15219" s="113" t="s">
        <v>129630</v>
      </c>
      <c r="I15219" s="113" t="s">
        <v>86631</v>
      </c>
    </row>
    <row r="15220" spans="5:9" ht="14.5" x14ac:dyDescent="0.35">
      <c r="E15220" s="113" t="s">
        <v>10149</v>
      </c>
      <c r="F15220" s="113" t="s">
        <v>29345</v>
      </c>
      <c r="G15220" s="113" t="s">
        <v>47033</v>
      </c>
      <c r="H15220" s="113" t="s">
        <v>139928</v>
      </c>
      <c r="I15220" s="113" t="s">
        <v>86630</v>
      </c>
    </row>
    <row r="15221" spans="5:9" ht="14.5" x14ac:dyDescent="0.35">
      <c r="E15221" s="113" t="s">
        <v>10148</v>
      </c>
      <c r="F15221" s="113" t="s">
        <v>29344</v>
      </c>
      <c r="G15221" s="113" t="s">
        <v>47032</v>
      </c>
      <c r="H15221" s="113" t="s">
        <v>129631</v>
      </c>
      <c r="I15221" s="113" t="s">
        <v>86629</v>
      </c>
    </row>
    <row r="15222" spans="5:9" ht="14.5" x14ac:dyDescent="0.35">
      <c r="E15222" s="113" t="s">
        <v>10147</v>
      </c>
      <c r="F15222" s="113" t="s">
        <v>29343</v>
      </c>
      <c r="G15222" s="113" t="s">
        <v>47031</v>
      </c>
      <c r="H15222" s="113" t="s">
        <v>129632</v>
      </c>
      <c r="I15222" s="113" t="s">
        <v>86628</v>
      </c>
    </row>
    <row r="15223" spans="5:9" ht="14.5" x14ac:dyDescent="0.35">
      <c r="E15223" s="113" t="s">
        <v>10146</v>
      </c>
      <c r="F15223" s="113" t="s">
        <v>29342</v>
      </c>
      <c r="G15223" s="113" t="s">
        <v>47030</v>
      </c>
      <c r="H15223" s="113" t="s">
        <v>139927</v>
      </c>
      <c r="I15223" s="113" t="s">
        <v>86627</v>
      </c>
    </row>
    <row r="15224" spans="5:9" ht="14.5" x14ac:dyDescent="0.35">
      <c r="E15224" s="113" t="s">
        <v>10145</v>
      </c>
      <c r="F15224" s="113" t="s">
        <v>29341</v>
      </c>
      <c r="G15224" s="113" t="s">
        <v>47029</v>
      </c>
      <c r="H15224" s="113" t="s">
        <v>129633</v>
      </c>
      <c r="I15224" s="113" t="s">
        <v>86626</v>
      </c>
    </row>
    <row r="15225" spans="5:9" ht="14.5" x14ac:dyDescent="0.35">
      <c r="E15225" s="113" t="s">
        <v>10144</v>
      </c>
      <c r="F15225" s="113" t="s">
        <v>29340</v>
      </c>
      <c r="G15225" s="113" t="s">
        <v>47028</v>
      </c>
      <c r="H15225" s="113" t="s">
        <v>139926</v>
      </c>
      <c r="I15225" s="113" t="s">
        <v>86625</v>
      </c>
    </row>
    <row r="15226" spans="5:9" ht="14.5" x14ac:dyDescent="0.35">
      <c r="E15226" s="113" t="s">
        <v>10143</v>
      </c>
      <c r="F15226" s="113" t="s">
        <v>29339</v>
      </c>
      <c r="G15226" s="113" t="s">
        <v>47027</v>
      </c>
      <c r="H15226" s="113" t="s">
        <v>139925</v>
      </c>
      <c r="I15226" s="113" t="s">
        <v>86624</v>
      </c>
    </row>
    <row r="15227" spans="5:9" ht="14.5" x14ac:dyDescent="0.35">
      <c r="E15227" s="113" t="s">
        <v>10142</v>
      </c>
      <c r="F15227" s="113" t="s">
        <v>29338</v>
      </c>
      <c r="G15227" s="113" t="s">
        <v>47026</v>
      </c>
      <c r="H15227" s="113" t="s">
        <v>129634</v>
      </c>
      <c r="I15227" s="113" t="s">
        <v>86623</v>
      </c>
    </row>
    <row r="15228" spans="5:9" ht="14.5" x14ac:dyDescent="0.35">
      <c r="E15228" s="113" t="s">
        <v>10141</v>
      </c>
      <c r="F15228" s="113" t="s">
        <v>29337</v>
      </c>
      <c r="G15228" s="113" t="s">
        <v>47025</v>
      </c>
      <c r="H15228" s="113" t="s">
        <v>129635</v>
      </c>
      <c r="I15228" s="113" t="s">
        <v>86622</v>
      </c>
    </row>
    <row r="15229" spans="5:9" ht="14.5" x14ac:dyDescent="0.35">
      <c r="E15229" s="113" t="s">
        <v>10140</v>
      </c>
      <c r="F15229" s="113" t="s">
        <v>29336</v>
      </c>
      <c r="G15229" s="113" t="s">
        <v>47024</v>
      </c>
      <c r="H15229" s="113" t="s">
        <v>129636</v>
      </c>
      <c r="I15229" s="113" t="s">
        <v>86621</v>
      </c>
    </row>
    <row r="15230" spans="5:9" ht="14.5" x14ac:dyDescent="0.35">
      <c r="E15230" s="113" t="s">
        <v>10139</v>
      </c>
      <c r="F15230" s="113" t="s">
        <v>29335</v>
      </c>
      <c r="G15230" s="113" t="s">
        <v>47023</v>
      </c>
      <c r="H15230" s="113" t="s">
        <v>129637</v>
      </c>
      <c r="I15230" s="113" t="s">
        <v>86620</v>
      </c>
    </row>
    <row r="15231" spans="5:9" ht="14.5" x14ac:dyDescent="0.35">
      <c r="E15231" s="113" t="s">
        <v>10138</v>
      </c>
      <c r="F15231" s="113" t="s">
        <v>29334</v>
      </c>
      <c r="G15231" s="113" t="s">
        <v>47022</v>
      </c>
      <c r="H15231" s="113" t="s">
        <v>129638</v>
      </c>
      <c r="I15231" s="113" t="s">
        <v>86619</v>
      </c>
    </row>
    <row r="15232" spans="5:9" ht="14.5" x14ac:dyDescent="0.35">
      <c r="E15232" s="113" t="s">
        <v>10137</v>
      </c>
      <c r="F15232" s="113" t="s">
        <v>29333</v>
      </c>
      <c r="G15232" s="113" t="s">
        <v>47021</v>
      </c>
      <c r="H15232" s="113" t="s">
        <v>129639</v>
      </c>
      <c r="I15232" s="113" t="s">
        <v>86618</v>
      </c>
    </row>
    <row r="15233" spans="5:9" ht="14.5" x14ac:dyDescent="0.35">
      <c r="E15233" s="113" t="s">
        <v>10136</v>
      </c>
      <c r="F15233" s="113" t="s">
        <v>29332</v>
      </c>
      <c r="G15233" s="113" t="s">
        <v>47020</v>
      </c>
      <c r="H15233" s="113" t="s">
        <v>129640</v>
      </c>
      <c r="I15233" s="113" t="s">
        <v>86617</v>
      </c>
    </row>
    <row r="15234" spans="5:9" ht="14.5" x14ac:dyDescent="0.35">
      <c r="E15234" s="113" t="s">
        <v>10135</v>
      </c>
      <c r="F15234" s="113" t="s">
        <v>29331</v>
      </c>
      <c r="G15234" s="113" t="s">
        <v>47019</v>
      </c>
      <c r="H15234" s="113" t="s">
        <v>129641</v>
      </c>
      <c r="I15234" s="113" t="s">
        <v>86616</v>
      </c>
    </row>
    <row r="15235" spans="5:9" ht="14.5" x14ac:dyDescent="0.35">
      <c r="E15235" s="113" t="s">
        <v>10134</v>
      </c>
      <c r="F15235" s="113" t="s">
        <v>29330</v>
      </c>
      <c r="G15235" s="113" t="s">
        <v>47018</v>
      </c>
      <c r="H15235" s="113" t="s">
        <v>129642</v>
      </c>
      <c r="I15235" s="113" t="s">
        <v>86615</v>
      </c>
    </row>
    <row r="15236" spans="5:9" ht="14.5" x14ac:dyDescent="0.35">
      <c r="E15236" s="113" t="s">
        <v>116074</v>
      </c>
      <c r="F15236" s="113" t="s">
        <v>29329</v>
      </c>
      <c r="G15236" s="113" t="s">
        <v>47017</v>
      </c>
      <c r="H15236" s="113" t="s">
        <v>129643</v>
      </c>
      <c r="I15236" s="113" t="s">
        <v>86614</v>
      </c>
    </row>
    <row r="15237" spans="5:9" ht="14.5" x14ac:dyDescent="0.35">
      <c r="E15237" s="113" t="s">
        <v>10133</v>
      </c>
      <c r="F15237" s="113" t="s">
        <v>29328</v>
      </c>
      <c r="G15237" s="113" t="s">
        <v>47016</v>
      </c>
      <c r="H15237" s="113" t="s">
        <v>129644</v>
      </c>
      <c r="I15237" s="113" t="s">
        <v>86613</v>
      </c>
    </row>
    <row r="15238" spans="5:9" ht="14.5" x14ac:dyDescent="0.35">
      <c r="E15238" s="113" t="s">
        <v>106999</v>
      </c>
      <c r="F15238" s="113" t="s">
        <v>29327</v>
      </c>
      <c r="G15238" s="113" t="s">
        <v>47015</v>
      </c>
      <c r="H15238" s="113" t="s">
        <v>129645</v>
      </c>
      <c r="I15238" s="113" t="s">
        <v>86612</v>
      </c>
    </row>
    <row r="15239" spans="5:9" ht="14.5" x14ac:dyDescent="0.35">
      <c r="E15239" s="113" t="s">
        <v>10132</v>
      </c>
      <c r="F15239" s="113" t="s">
        <v>29326</v>
      </c>
      <c r="G15239" s="113" t="s">
        <v>47014</v>
      </c>
      <c r="H15239" s="113" t="s">
        <v>139924</v>
      </c>
      <c r="I15239" s="113" t="s">
        <v>86611</v>
      </c>
    </row>
    <row r="15240" spans="5:9" ht="14.5" x14ac:dyDescent="0.35">
      <c r="E15240" s="113" t="s">
        <v>10131</v>
      </c>
      <c r="F15240" s="113" t="s">
        <v>29325</v>
      </c>
      <c r="G15240" s="113" t="s">
        <v>47013</v>
      </c>
      <c r="H15240" s="113" t="s">
        <v>129646</v>
      </c>
      <c r="I15240" s="113" t="s">
        <v>86610</v>
      </c>
    </row>
    <row r="15241" spans="5:9" ht="14.5" x14ac:dyDescent="0.35">
      <c r="E15241" s="113" t="s">
        <v>10130</v>
      </c>
      <c r="F15241" s="113" t="s">
        <v>29324</v>
      </c>
      <c r="G15241" s="113" t="s">
        <v>47012</v>
      </c>
      <c r="H15241" s="113" t="s">
        <v>129647</v>
      </c>
      <c r="I15241" s="113" t="s">
        <v>86609</v>
      </c>
    </row>
    <row r="15242" spans="5:9" ht="14.5" x14ac:dyDescent="0.35">
      <c r="E15242" s="113" t="s">
        <v>10129</v>
      </c>
      <c r="F15242" s="113" t="s">
        <v>29323</v>
      </c>
      <c r="G15242" s="113" t="s">
        <v>47011</v>
      </c>
      <c r="H15242" s="113" t="s">
        <v>129648</v>
      </c>
      <c r="I15242" s="113" t="s">
        <v>86608</v>
      </c>
    </row>
    <row r="15243" spans="5:9" ht="14.5" x14ac:dyDescent="0.35">
      <c r="E15243" s="113" t="s">
        <v>10128</v>
      </c>
      <c r="F15243" s="113" t="s">
        <v>29322</v>
      </c>
      <c r="G15243" s="113" t="s">
        <v>47010</v>
      </c>
      <c r="H15243" s="113" t="s">
        <v>129649</v>
      </c>
      <c r="I15243" s="113" t="s">
        <v>86607</v>
      </c>
    </row>
    <row r="15244" spans="5:9" ht="14.5" x14ac:dyDescent="0.35">
      <c r="E15244" s="113" t="s">
        <v>10127</v>
      </c>
      <c r="F15244" s="113" t="s">
        <v>29321</v>
      </c>
      <c r="G15244" s="113" t="s">
        <v>47009</v>
      </c>
      <c r="H15244" s="113" t="s">
        <v>129650</v>
      </c>
      <c r="I15244" s="113" t="s">
        <v>86606</v>
      </c>
    </row>
    <row r="15245" spans="5:9" ht="14.5" x14ac:dyDescent="0.35">
      <c r="E15245" s="113" t="s">
        <v>10126</v>
      </c>
      <c r="F15245" s="113" t="s">
        <v>29320</v>
      </c>
      <c r="G15245" s="113" t="s">
        <v>47008</v>
      </c>
      <c r="H15245" s="113" t="s">
        <v>129651</v>
      </c>
      <c r="I15245" s="113" t="s">
        <v>86605</v>
      </c>
    </row>
    <row r="15246" spans="5:9" ht="14.5" x14ac:dyDescent="0.35">
      <c r="E15246" s="113" t="s">
        <v>10125</v>
      </c>
      <c r="F15246" s="113" t="s">
        <v>29319</v>
      </c>
      <c r="G15246" s="113" t="s">
        <v>47007</v>
      </c>
      <c r="H15246" s="113" t="s">
        <v>129652</v>
      </c>
      <c r="I15246" s="113" t="s">
        <v>86604</v>
      </c>
    </row>
    <row r="15247" spans="5:9" ht="14.5" x14ac:dyDescent="0.35">
      <c r="E15247" s="113" t="s">
        <v>10124</v>
      </c>
      <c r="F15247" s="113" t="s">
        <v>29318</v>
      </c>
      <c r="G15247" s="113" t="s">
        <v>47006</v>
      </c>
      <c r="H15247" s="113" t="s">
        <v>129653</v>
      </c>
      <c r="I15247" s="113" t="s">
        <v>86603</v>
      </c>
    </row>
    <row r="15248" spans="5:9" ht="14.5" x14ac:dyDescent="0.35">
      <c r="E15248" s="113" t="s">
        <v>10123</v>
      </c>
      <c r="F15248" s="113" t="s">
        <v>29317</v>
      </c>
      <c r="G15248" s="113" t="s">
        <v>47005</v>
      </c>
      <c r="H15248" s="113" t="s">
        <v>129654</v>
      </c>
      <c r="I15248" s="113" t="s">
        <v>86602</v>
      </c>
    </row>
    <row r="15249" spans="5:9" ht="14.5" x14ac:dyDescent="0.35">
      <c r="E15249" s="113" t="s">
        <v>10122</v>
      </c>
      <c r="F15249" s="113" t="s">
        <v>29316</v>
      </c>
      <c r="G15249" s="113" t="s">
        <v>47004</v>
      </c>
      <c r="H15249" s="113" t="s">
        <v>129655</v>
      </c>
      <c r="I15249" s="113" t="s">
        <v>86601</v>
      </c>
    </row>
    <row r="15250" spans="5:9" ht="14.5" x14ac:dyDescent="0.35">
      <c r="E15250" s="113" t="s">
        <v>10121</v>
      </c>
      <c r="F15250" s="113" t="s">
        <v>29315</v>
      </c>
      <c r="G15250" s="113" t="s">
        <v>47003</v>
      </c>
      <c r="H15250" s="113" t="s">
        <v>129656</v>
      </c>
      <c r="I15250" s="113" t="s">
        <v>86600</v>
      </c>
    </row>
    <row r="15251" spans="5:9" ht="14.5" x14ac:dyDescent="0.35">
      <c r="E15251" s="113" t="s">
        <v>10120</v>
      </c>
      <c r="F15251" s="113" t="s">
        <v>29314</v>
      </c>
      <c r="G15251" s="113" t="s">
        <v>47002</v>
      </c>
      <c r="H15251" s="113" t="s">
        <v>129657</v>
      </c>
      <c r="I15251" s="113" t="s">
        <v>86599</v>
      </c>
    </row>
    <row r="15252" spans="5:9" ht="14.5" x14ac:dyDescent="0.35">
      <c r="E15252" s="113" t="s">
        <v>106998</v>
      </c>
      <c r="F15252" s="113" t="s">
        <v>29313</v>
      </c>
      <c r="G15252" s="113" t="s">
        <v>47001</v>
      </c>
      <c r="H15252" s="113" t="s">
        <v>139923</v>
      </c>
      <c r="I15252" s="113" t="s">
        <v>86598</v>
      </c>
    </row>
    <row r="15253" spans="5:9" ht="14.5" x14ac:dyDescent="0.35">
      <c r="E15253" s="113" t="s">
        <v>49993</v>
      </c>
      <c r="F15253" s="113" t="s">
        <v>29312</v>
      </c>
      <c r="G15253" s="113" t="s">
        <v>47000</v>
      </c>
      <c r="H15253" s="113" t="s">
        <v>129658</v>
      </c>
      <c r="I15253" s="113" t="s">
        <v>86597</v>
      </c>
    </row>
    <row r="15254" spans="5:9" ht="14.5" x14ac:dyDescent="0.35">
      <c r="E15254" s="113" t="s">
        <v>10119</v>
      </c>
      <c r="F15254" s="113" t="s">
        <v>29311</v>
      </c>
      <c r="G15254" s="113" t="s">
        <v>46999</v>
      </c>
      <c r="H15254" s="113" t="s">
        <v>129659</v>
      </c>
      <c r="I15254" s="113" t="s">
        <v>86596</v>
      </c>
    </row>
    <row r="15255" spans="5:9" ht="14.5" x14ac:dyDescent="0.35">
      <c r="E15255" s="113" t="s">
        <v>10118</v>
      </c>
      <c r="F15255" s="113" t="s">
        <v>29310</v>
      </c>
      <c r="G15255" s="113" t="s">
        <v>46998</v>
      </c>
      <c r="H15255" s="113" t="s">
        <v>129660</v>
      </c>
      <c r="I15255" s="113" t="s">
        <v>86595</v>
      </c>
    </row>
    <row r="15256" spans="5:9" ht="14.5" x14ac:dyDescent="0.35">
      <c r="E15256" s="113" t="s">
        <v>10117</v>
      </c>
      <c r="F15256" s="113" t="s">
        <v>29309</v>
      </c>
      <c r="G15256" s="113" t="s">
        <v>46997</v>
      </c>
      <c r="H15256" s="113" t="s">
        <v>129661</v>
      </c>
      <c r="I15256" s="113" t="s">
        <v>86594</v>
      </c>
    </row>
    <row r="15257" spans="5:9" ht="14.5" x14ac:dyDescent="0.35">
      <c r="E15257" s="113" t="s">
        <v>10116</v>
      </c>
      <c r="F15257" s="113" t="s">
        <v>29308</v>
      </c>
      <c r="G15257" s="113" t="s">
        <v>46996</v>
      </c>
      <c r="H15257" s="113" t="s">
        <v>129662</v>
      </c>
      <c r="I15257" s="113" t="s">
        <v>86593</v>
      </c>
    </row>
    <row r="15258" spans="5:9" ht="14.5" x14ac:dyDescent="0.35">
      <c r="E15258" s="113" t="s">
        <v>10115</v>
      </c>
      <c r="F15258" s="113" t="s">
        <v>29307</v>
      </c>
      <c r="G15258" s="113" t="s">
        <v>46995</v>
      </c>
      <c r="H15258" s="113" t="s">
        <v>139922</v>
      </c>
      <c r="I15258" s="113" t="s">
        <v>86592</v>
      </c>
    </row>
    <row r="15259" spans="5:9" ht="14.5" x14ac:dyDescent="0.35">
      <c r="E15259" s="113" t="s">
        <v>10114</v>
      </c>
      <c r="F15259" s="113" t="s">
        <v>29306</v>
      </c>
      <c r="G15259" s="113" t="s">
        <v>46994</v>
      </c>
      <c r="H15259" s="113" t="s">
        <v>129663</v>
      </c>
      <c r="I15259" s="113" t="s">
        <v>86591</v>
      </c>
    </row>
    <row r="15260" spans="5:9" ht="14.5" x14ac:dyDescent="0.35">
      <c r="E15260" s="113" t="s">
        <v>121685</v>
      </c>
      <c r="F15260" s="113" t="s">
        <v>29305</v>
      </c>
      <c r="G15260" s="113" t="s">
        <v>46993</v>
      </c>
      <c r="H15260" s="113" t="s">
        <v>129664</v>
      </c>
      <c r="I15260" s="113" t="s">
        <v>86590</v>
      </c>
    </row>
    <row r="15261" spans="5:9" ht="14.5" x14ac:dyDescent="0.35">
      <c r="E15261" s="113" t="s">
        <v>106997</v>
      </c>
      <c r="F15261" s="113" t="s">
        <v>29304</v>
      </c>
      <c r="G15261" s="113" t="s">
        <v>46992</v>
      </c>
      <c r="H15261" s="113" t="s">
        <v>129665</v>
      </c>
      <c r="I15261" s="113" t="s">
        <v>86589</v>
      </c>
    </row>
    <row r="15262" spans="5:9" ht="14.5" x14ac:dyDescent="0.35">
      <c r="E15262" s="113" t="s">
        <v>10113</v>
      </c>
      <c r="F15262" s="113" t="s">
        <v>29303</v>
      </c>
      <c r="G15262" s="113" t="s">
        <v>46991</v>
      </c>
      <c r="H15262" s="113" t="s">
        <v>129666</v>
      </c>
      <c r="I15262" s="113" t="s">
        <v>86588</v>
      </c>
    </row>
    <row r="15263" spans="5:9" ht="14.5" x14ac:dyDescent="0.35">
      <c r="E15263" s="113" t="s">
        <v>10112</v>
      </c>
      <c r="F15263" s="113" t="s">
        <v>29302</v>
      </c>
      <c r="G15263" s="113" t="s">
        <v>46990</v>
      </c>
      <c r="H15263" s="113" t="s">
        <v>129667</v>
      </c>
      <c r="I15263" s="113" t="s">
        <v>86587</v>
      </c>
    </row>
    <row r="15264" spans="5:9" ht="14.5" x14ac:dyDescent="0.35">
      <c r="E15264" s="113" t="s">
        <v>10111</v>
      </c>
      <c r="F15264" s="113" t="s">
        <v>29301</v>
      </c>
      <c r="G15264" s="113" t="s">
        <v>46989</v>
      </c>
      <c r="H15264" s="113" t="s">
        <v>139921</v>
      </c>
      <c r="I15264" s="113" t="s">
        <v>86586</v>
      </c>
    </row>
    <row r="15265" spans="5:9" ht="14.5" x14ac:dyDescent="0.35">
      <c r="E15265" s="113" t="s">
        <v>10110</v>
      </c>
      <c r="F15265" s="113" t="s">
        <v>29300</v>
      </c>
      <c r="G15265" s="113" t="s">
        <v>46988</v>
      </c>
      <c r="H15265" s="113" t="s">
        <v>129668</v>
      </c>
      <c r="I15265" s="113" t="s">
        <v>86585</v>
      </c>
    </row>
    <row r="15266" spans="5:9" ht="14.5" x14ac:dyDescent="0.35">
      <c r="E15266" s="113" t="s">
        <v>10109</v>
      </c>
      <c r="F15266" s="113" t="s">
        <v>29299</v>
      </c>
      <c r="G15266" s="113" t="s">
        <v>46987</v>
      </c>
      <c r="H15266" s="113" t="s">
        <v>129669</v>
      </c>
      <c r="I15266" s="113" t="s">
        <v>86584</v>
      </c>
    </row>
    <row r="15267" spans="5:9" ht="14.5" x14ac:dyDescent="0.35">
      <c r="E15267" s="113" t="s">
        <v>10108</v>
      </c>
      <c r="F15267" s="113" t="s">
        <v>29298</v>
      </c>
      <c r="G15267" s="113" t="s">
        <v>46986</v>
      </c>
      <c r="H15267" s="113" t="s">
        <v>129670</v>
      </c>
      <c r="I15267" s="113" t="s">
        <v>86583</v>
      </c>
    </row>
    <row r="15268" spans="5:9" ht="14.5" x14ac:dyDescent="0.35">
      <c r="E15268" s="113" t="s">
        <v>10107</v>
      </c>
      <c r="F15268" s="113" t="s">
        <v>29297</v>
      </c>
      <c r="G15268" s="113" t="s">
        <v>46985</v>
      </c>
      <c r="H15268" s="113" t="s">
        <v>139920</v>
      </c>
      <c r="I15268" s="113" t="s">
        <v>86582</v>
      </c>
    </row>
    <row r="15269" spans="5:9" ht="14.5" x14ac:dyDescent="0.35">
      <c r="E15269" s="113" t="s">
        <v>10106</v>
      </c>
      <c r="F15269" s="113" t="s">
        <v>29296</v>
      </c>
      <c r="G15269" s="113" t="s">
        <v>46984</v>
      </c>
      <c r="H15269" s="113" t="s">
        <v>129671</v>
      </c>
      <c r="I15269" s="113" t="s">
        <v>86581</v>
      </c>
    </row>
    <row r="15270" spans="5:9" ht="14.5" x14ac:dyDescent="0.35">
      <c r="E15270" s="113" t="s">
        <v>10105</v>
      </c>
      <c r="F15270" s="113" t="s">
        <v>29295</v>
      </c>
      <c r="G15270" s="113" t="s">
        <v>46983</v>
      </c>
      <c r="H15270" s="113" t="s">
        <v>129672</v>
      </c>
      <c r="I15270" s="113" t="s">
        <v>86580</v>
      </c>
    </row>
    <row r="15271" spans="5:9" ht="14.5" x14ac:dyDescent="0.35">
      <c r="E15271" s="113" t="s">
        <v>10104</v>
      </c>
      <c r="F15271" s="113" t="s">
        <v>29294</v>
      </c>
      <c r="G15271" s="113" t="s">
        <v>46982</v>
      </c>
      <c r="H15271" s="113" t="s">
        <v>129673</v>
      </c>
      <c r="I15271" s="113" t="s">
        <v>86579</v>
      </c>
    </row>
    <row r="15272" spans="5:9" ht="14.5" x14ac:dyDescent="0.35">
      <c r="E15272" s="113" t="s">
        <v>10103</v>
      </c>
      <c r="F15272" s="113" t="s">
        <v>29293</v>
      </c>
      <c r="G15272" s="113" t="s">
        <v>46981</v>
      </c>
      <c r="H15272" s="113" t="s">
        <v>129674</v>
      </c>
      <c r="I15272" s="113" t="s">
        <v>86578</v>
      </c>
    </row>
    <row r="15273" spans="5:9" ht="14.5" x14ac:dyDescent="0.35">
      <c r="E15273" s="113" t="s">
        <v>10102</v>
      </c>
      <c r="F15273" s="113" t="s">
        <v>29292</v>
      </c>
      <c r="G15273" s="113" t="s">
        <v>46980</v>
      </c>
      <c r="H15273" s="113" t="s">
        <v>129675</v>
      </c>
      <c r="I15273" s="113" t="s">
        <v>86577</v>
      </c>
    </row>
    <row r="15274" spans="5:9" ht="14.5" x14ac:dyDescent="0.35">
      <c r="E15274" s="113" t="s">
        <v>127077</v>
      </c>
      <c r="F15274" s="113" t="s">
        <v>29291</v>
      </c>
      <c r="G15274" s="113" t="s">
        <v>46979</v>
      </c>
      <c r="H15274" s="113" t="s">
        <v>129676</v>
      </c>
      <c r="I15274" s="113" t="s">
        <v>86576</v>
      </c>
    </row>
    <row r="15275" spans="5:9" ht="14.5" x14ac:dyDescent="0.35">
      <c r="E15275" s="113" t="s">
        <v>10101</v>
      </c>
      <c r="F15275" s="113" t="s">
        <v>29290</v>
      </c>
      <c r="G15275" s="113" t="s">
        <v>46978</v>
      </c>
      <c r="H15275" s="113" t="s">
        <v>129677</v>
      </c>
      <c r="I15275" s="113" t="s">
        <v>86575</v>
      </c>
    </row>
    <row r="15276" spans="5:9" ht="14.5" x14ac:dyDescent="0.35">
      <c r="E15276" s="113" t="s">
        <v>10100</v>
      </c>
      <c r="F15276" s="113" t="s">
        <v>29289</v>
      </c>
      <c r="G15276" s="113" t="s">
        <v>46977</v>
      </c>
      <c r="H15276" s="113" t="s">
        <v>129678</v>
      </c>
      <c r="I15276" s="113" t="s">
        <v>86574</v>
      </c>
    </row>
    <row r="15277" spans="5:9" ht="14.5" x14ac:dyDescent="0.35">
      <c r="E15277" s="113" t="s">
        <v>10099</v>
      </c>
      <c r="F15277" s="113" t="s">
        <v>29288</v>
      </c>
      <c r="G15277" s="113" t="s">
        <v>46976</v>
      </c>
      <c r="H15277" s="113" t="s">
        <v>129679</v>
      </c>
      <c r="I15277" s="113" t="s">
        <v>86573</v>
      </c>
    </row>
    <row r="15278" spans="5:9" ht="14.5" x14ac:dyDescent="0.35">
      <c r="E15278" s="113" t="s">
        <v>10098</v>
      </c>
      <c r="F15278" s="113" t="s">
        <v>29287</v>
      </c>
      <c r="G15278" s="113" t="s">
        <v>46975</v>
      </c>
      <c r="H15278" s="113" t="s">
        <v>129680</v>
      </c>
      <c r="I15278" s="113" t="s">
        <v>86572</v>
      </c>
    </row>
    <row r="15279" spans="5:9" ht="14.5" x14ac:dyDescent="0.35">
      <c r="E15279" s="113" t="s">
        <v>10097</v>
      </c>
      <c r="F15279" s="113" t="s">
        <v>29286</v>
      </c>
      <c r="G15279" s="113" t="s">
        <v>46974</v>
      </c>
      <c r="H15279" s="113" t="s">
        <v>129681</v>
      </c>
      <c r="I15279" s="113" t="s">
        <v>86571</v>
      </c>
    </row>
    <row r="15280" spans="5:9" ht="14.5" x14ac:dyDescent="0.35">
      <c r="E15280" s="113" t="s">
        <v>114340</v>
      </c>
      <c r="F15280" s="113" t="s">
        <v>29285</v>
      </c>
      <c r="G15280" s="113" t="s">
        <v>46973</v>
      </c>
      <c r="H15280" s="113" t="s">
        <v>129682</v>
      </c>
      <c r="I15280" s="113" t="s">
        <v>86570</v>
      </c>
    </row>
    <row r="15281" spans="5:9" ht="14.5" x14ac:dyDescent="0.35">
      <c r="E15281" s="113" t="s">
        <v>10096</v>
      </c>
      <c r="F15281" s="113" t="s">
        <v>29284</v>
      </c>
      <c r="G15281" s="113" t="s">
        <v>46972</v>
      </c>
      <c r="H15281" s="113" t="s">
        <v>129683</v>
      </c>
      <c r="I15281" s="113" t="s">
        <v>86569</v>
      </c>
    </row>
    <row r="15282" spans="5:9" ht="14.5" x14ac:dyDescent="0.35">
      <c r="E15282" s="113" t="s">
        <v>10095</v>
      </c>
      <c r="F15282" s="113" t="s">
        <v>29283</v>
      </c>
      <c r="G15282" s="113" t="s">
        <v>46971</v>
      </c>
      <c r="H15282" s="113" t="s">
        <v>129684</v>
      </c>
      <c r="I15282" s="113" t="s">
        <v>86568</v>
      </c>
    </row>
    <row r="15283" spans="5:9" ht="14.5" x14ac:dyDescent="0.35">
      <c r="E15283" s="113" t="s">
        <v>10094</v>
      </c>
      <c r="F15283" s="113" t="s">
        <v>29282</v>
      </c>
      <c r="G15283" s="113" t="s">
        <v>46970</v>
      </c>
      <c r="H15283" s="113" t="s">
        <v>129685</v>
      </c>
      <c r="I15283" s="113" t="s">
        <v>86567</v>
      </c>
    </row>
    <row r="15284" spans="5:9" ht="14.5" x14ac:dyDescent="0.35">
      <c r="E15284" s="113" t="s">
        <v>10093</v>
      </c>
      <c r="F15284" s="113" t="s">
        <v>29281</v>
      </c>
      <c r="G15284" s="113" t="s">
        <v>46969</v>
      </c>
      <c r="H15284" s="113" t="s">
        <v>129686</v>
      </c>
      <c r="I15284" s="113" t="s">
        <v>86566</v>
      </c>
    </row>
    <row r="15285" spans="5:9" ht="14.5" x14ac:dyDescent="0.35">
      <c r="E15285" s="113" t="s">
        <v>10092</v>
      </c>
      <c r="F15285" s="113" t="s">
        <v>29280</v>
      </c>
      <c r="G15285" s="113" t="s">
        <v>46968</v>
      </c>
      <c r="H15285" s="113" t="s">
        <v>129687</v>
      </c>
      <c r="I15285" s="113" t="s">
        <v>86565</v>
      </c>
    </row>
    <row r="15286" spans="5:9" ht="14.5" x14ac:dyDescent="0.35">
      <c r="E15286" s="113" t="s">
        <v>10091</v>
      </c>
      <c r="F15286" s="113" t="s">
        <v>29279</v>
      </c>
      <c r="G15286" s="113" t="s">
        <v>46967</v>
      </c>
      <c r="H15286" s="113" t="s">
        <v>129688</v>
      </c>
      <c r="I15286" s="113" t="s">
        <v>86564</v>
      </c>
    </row>
    <row r="15287" spans="5:9" ht="14.5" x14ac:dyDescent="0.35">
      <c r="E15287" s="113" t="s">
        <v>10090</v>
      </c>
      <c r="F15287" s="113" t="s">
        <v>29278</v>
      </c>
      <c r="G15287" s="113" t="s">
        <v>46966</v>
      </c>
      <c r="H15287" s="113" t="s">
        <v>129689</v>
      </c>
      <c r="I15287" s="113" t="s">
        <v>86563</v>
      </c>
    </row>
    <row r="15288" spans="5:9" ht="14.5" x14ac:dyDescent="0.35">
      <c r="E15288" s="113" t="s">
        <v>10089</v>
      </c>
      <c r="F15288" s="113" t="s">
        <v>29277</v>
      </c>
      <c r="G15288" s="113" t="s">
        <v>46965</v>
      </c>
      <c r="H15288" s="113" t="s">
        <v>129690</v>
      </c>
      <c r="I15288" s="113" t="s">
        <v>86562</v>
      </c>
    </row>
    <row r="15289" spans="5:9" ht="14.5" x14ac:dyDescent="0.35">
      <c r="E15289" s="113" t="s">
        <v>10088</v>
      </c>
      <c r="F15289" s="113" t="s">
        <v>29276</v>
      </c>
      <c r="G15289" s="113" t="s">
        <v>46964</v>
      </c>
      <c r="H15289" s="113" t="s">
        <v>129691</v>
      </c>
      <c r="I15289" s="113" t="s">
        <v>86561</v>
      </c>
    </row>
    <row r="15290" spans="5:9" ht="14.5" x14ac:dyDescent="0.35">
      <c r="E15290" s="113" t="s">
        <v>10087</v>
      </c>
      <c r="F15290" s="113" t="s">
        <v>29275</v>
      </c>
      <c r="G15290" s="113" t="s">
        <v>46963</v>
      </c>
      <c r="H15290" s="113" t="s">
        <v>129692</v>
      </c>
      <c r="I15290" s="113" t="s">
        <v>86560</v>
      </c>
    </row>
    <row r="15291" spans="5:9" ht="14.5" x14ac:dyDescent="0.35">
      <c r="E15291" s="113" t="s">
        <v>10086</v>
      </c>
      <c r="F15291" s="113" t="s">
        <v>29274</v>
      </c>
      <c r="G15291" s="113" t="s">
        <v>46962</v>
      </c>
      <c r="H15291" s="113" t="s">
        <v>129693</v>
      </c>
      <c r="I15291" s="113" t="s">
        <v>86559</v>
      </c>
    </row>
    <row r="15292" spans="5:9" ht="14.5" x14ac:dyDescent="0.35">
      <c r="E15292" s="113" t="s">
        <v>120357</v>
      </c>
      <c r="F15292" s="113" t="s">
        <v>29273</v>
      </c>
      <c r="G15292" s="113" t="s">
        <v>46961</v>
      </c>
      <c r="H15292" s="113" t="s">
        <v>131537</v>
      </c>
      <c r="I15292" s="113" t="s">
        <v>86558</v>
      </c>
    </row>
    <row r="15293" spans="5:9" ht="14.5" x14ac:dyDescent="0.35">
      <c r="E15293" s="113" t="s">
        <v>10085</v>
      </c>
      <c r="F15293" s="113" t="s">
        <v>29272</v>
      </c>
      <c r="G15293" s="113" t="s">
        <v>46960</v>
      </c>
      <c r="H15293" s="113" t="s">
        <v>129694</v>
      </c>
      <c r="I15293" s="113" t="s">
        <v>86557</v>
      </c>
    </row>
    <row r="15294" spans="5:9" ht="14.5" x14ac:dyDescent="0.35">
      <c r="E15294" s="113" t="s">
        <v>10084</v>
      </c>
      <c r="F15294" s="113" t="s">
        <v>29271</v>
      </c>
      <c r="G15294" s="113" t="s">
        <v>46959</v>
      </c>
      <c r="H15294" s="113" t="s">
        <v>129695</v>
      </c>
      <c r="I15294" s="113" t="s">
        <v>86556</v>
      </c>
    </row>
    <row r="15295" spans="5:9" ht="14.5" x14ac:dyDescent="0.35">
      <c r="E15295" s="113" t="s">
        <v>10083</v>
      </c>
      <c r="F15295" s="113" t="s">
        <v>29270</v>
      </c>
      <c r="G15295" s="113" t="s">
        <v>46958</v>
      </c>
      <c r="H15295" s="113" t="s">
        <v>129696</v>
      </c>
      <c r="I15295" s="113" t="s">
        <v>86555</v>
      </c>
    </row>
    <row r="15296" spans="5:9" ht="14.5" x14ac:dyDescent="0.35">
      <c r="E15296" s="113" t="s">
        <v>10082</v>
      </c>
      <c r="F15296" s="113" t="s">
        <v>29269</v>
      </c>
      <c r="G15296" s="113" t="s">
        <v>46957</v>
      </c>
      <c r="H15296" s="113" t="s">
        <v>129697</v>
      </c>
      <c r="I15296" s="113" t="s">
        <v>86554</v>
      </c>
    </row>
    <row r="15297" spans="5:9" ht="14.5" x14ac:dyDescent="0.35">
      <c r="E15297" s="113" t="s">
        <v>10081</v>
      </c>
      <c r="F15297" s="113" t="s">
        <v>29268</v>
      </c>
      <c r="G15297" s="113" t="s">
        <v>46956</v>
      </c>
      <c r="H15297" s="113" t="s">
        <v>139919</v>
      </c>
      <c r="I15297" s="113" t="s">
        <v>86553</v>
      </c>
    </row>
    <row r="15298" spans="5:9" ht="14.5" x14ac:dyDescent="0.35">
      <c r="E15298" s="113" t="s">
        <v>10080</v>
      </c>
      <c r="F15298" s="113" t="s">
        <v>29267</v>
      </c>
      <c r="G15298" s="113" t="s">
        <v>46955</v>
      </c>
      <c r="H15298" s="113" t="s">
        <v>131538</v>
      </c>
      <c r="I15298" s="113" t="s">
        <v>86552</v>
      </c>
    </row>
    <row r="15299" spans="5:9" ht="14.5" x14ac:dyDescent="0.35">
      <c r="E15299" s="113" t="s">
        <v>10079</v>
      </c>
      <c r="F15299" s="113" t="s">
        <v>29266</v>
      </c>
      <c r="G15299" s="113" t="s">
        <v>46954</v>
      </c>
      <c r="H15299" s="113" t="s">
        <v>129698</v>
      </c>
      <c r="I15299" s="113" t="s">
        <v>86551</v>
      </c>
    </row>
    <row r="15300" spans="5:9" ht="14.5" x14ac:dyDescent="0.35">
      <c r="E15300" s="113" t="s">
        <v>10078</v>
      </c>
      <c r="F15300" s="113" t="s">
        <v>29265</v>
      </c>
      <c r="G15300" s="113" t="s">
        <v>46953</v>
      </c>
      <c r="H15300" s="113" t="s">
        <v>129699</v>
      </c>
      <c r="I15300" s="113" t="s">
        <v>86550</v>
      </c>
    </row>
    <row r="15301" spans="5:9" ht="14.5" x14ac:dyDescent="0.35">
      <c r="E15301" s="113" t="s">
        <v>137442</v>
      </c>
      <c r="F15301" s="113" t="s">
        <v>29264</v>
      </c>
      <c r="G15301" s="113" t="s">
        <v>46952</v>
      </c>
      <c r="H15301" s="113" t="s">
        <v>129700</v>
      </c>
      <c r="I15301" s="113" t="s">
        <v>86549</v>
      </c>
    </row>
    <row r="15302" spans="5:9" ht="14.5" x14ac:dyDescent="0.35">
      <c r="E15302" s="113" t="s">
        <v>10077</v>
      </c>
      <c r="F15302" s="113" t="s">
        <v>29263</v>
      </c>
      <c r="G15302" s="113" t="s">
        <v>46951</v>
      </c>
      <c r="H15302" s="113" t="s">
        <v>129701</v>
      </c>
      <c r="I15302" s="113" t="s">
        <v>86548</v>
      </c>
    </row>
    <row r="15303" spans="5:9" ht="14.5" x14ac:dyDescent="0.35">
      <c r="E15303" s="113" t="s">
        <v>10076</v>
      </c>
      <c r="F15303" s="113" t="s">
        <v>29262</v>
      </c>
      <c r="G15303" s="113" t="s">
        <v>46950</v>
      </c>
      <c r="H15303" s="113" t="s">
        <v>129702</v>
      </c>
      <c r="I15303" s="113" t="s">
        <v>86547</v>
      </c>
    </row>
    <row r="15304" spans="5:9" ht="14.5" x14ac:dyDescent="0.35">
      <c r="E15304" s="113" t="s">
        <v>10075</v>
      </c>
      <c r="F15304" s="113" t="s">
        <v>29261</v>
      </c>
      <c r="G15304" s="113" t="s">
        <v>46949</v>
      </c>
      <c r="H15304" s="113" t="s">
        <v>139918</v>
      </c>
      <c r="I15304" s="113" t="s">
        <v>86546</v>
      </c>
    </row>
    <row r="15305" spans="5:9" ht="14.5" x14ac:dyDescent="0.35">
      <c r="E15305" s="113" t="s">
        <v>116073</v>
      </c>
      <c r="F15305" s="113" t="s">
        <v>29260</v>
      </c>
      <c r="G15305" s="113" t="s">
        <v>46948</v>
      </c>
      <c r="H15305" s="113" t="s">
        <v>129703</v>
      </c>
      <c r="I15305" s="113" t="s">
        <v>86545</v>
      </c>
    </row>
    <row r="15306" spans="5:9" ht="14.5" x14ac:dyDescent="0.35">
      <c r="E15306" s="113" t="s">
        <v>10074</v>
      </c>
      <c r="F15306" s="113" t="s">
        <v>29259</v>
      </c>
      <c r="G15306" s="113" t="s">
        <v>46947</v>
      </c>
      <c r="H15306" s="113" t="s">
        <v>129704</v>
      </c>
      <c r="I15306" s="113" t="s">
        <v>86544</v>
      </c>
    </row>
    <row r="15307" spans="5:9" ht="14.5" x14ac:dyDescent="0.35">
      <c r="E15307" s="113" t="s">
        <v>10073</v>
      </c>
      <c r="F15307" s="113" t="s">
        <v>29258</v>
      </c>
      <c r="G15307" s="113" t="s">
        <v>46946</v>
      </c>
      <c r="H15307" s="113" t="s">
        <v>129705</v>
      </c>
      <c r="I15307" s="113" t="s">
        <v>86543</v>
      </c>
    </row>
    <row r="15308" spans="5:9" ht="14.5" x14ac:dyDescent="0.35">
      <c r="E15308" s="113" t="s">
        <v>10072</v>
      </c>
      <c r="F15308" s="113" t="s">
        <v>29257</v>
      </c>
      <c r="G15308" s="113" t="s">
        <v>46945</v>
      </c>
      <c r="H15308" s="113" t="s">
        <v>129706</v>
      </c>
      <c r="I15308" s="113" t="s">
        <v>86542</v>
      </c>
    </row>
    <row r="15309" spans="5:9" ht="14.5" x14ac:dyDescent="0.35">
      <c r="E15309" s="113" t="s">
        <v>10071</v>
      </c>
      <c r="F15309" s="113" t="s">
        <v>29256</v>
      </c>
      <c r="G15309" s="113" t="s">
        <v>46944</v>
      </c>
      <c r="H15309" s="113" t="s">
        <v>129707</v>
      </c>
      <c r="I15309" s="113" t="s">
        <v>86541</v>
      </c>
    </row>
    <row r="15310" spans="5:9" ht="14.5" x14ac:dyDescent="0.35">
      <c r="E15310" s="113" t="s">
        <v>10070</v>
      </c>
      <c r="F15310" s="113" t="s">
        <v>29255</v>
      </c>
      <c r="G15310" s="113" t="s">
        <v>46943</v>
      </c>
      <c r="H15310" s="113" t="s">
        <v>129708</v>
      </c>
      <c r="I15310" s="113" t="s">
        <v>86540</v>
      </c>
    </row>
    <row r="15311" spans="5:9" ht="14.5" x14ac:dyDescent="0.35">
      <c r="E15311" s="113" t="s">
        <v>128361</v>
      </c>
      <c r="F15311" s="113" t="s">
        <v>29254</v>
      </c>
      <c r="G15311" s="113" t="s">
        <v>46942</v>
      </c>
      <c r="H15311" s="113" t="s">
        <v>129709</v>
      </c>
      <c r="I15311" s="113" t="s">
        <v>86539</v>
      </c>
    </row>
    <row r="15312" spans="5:9" ht="14.5" x14ac:dyDescent="0.35">
      <c r="E15312" s="113" t="s">
        <v>10069</v>
      </c>
      <c r="F15312" s="113" t="s">
        <v>29253</v>
      </c>
      <c r="G15312" s="113" t="s">
        <v>46941</v>
      </c>
      <c r="H15312" s="113" t="s">
        <v>129710</v>
      </c>
      <c r="I15312" s="113" t="s">
        <v>86538</v>
      </c>
    </row>
    <row r="15313" spans="5:9" ht="14.5" x14ac:dyDescent="0.35">
      <c r="E15313" s="113" t="s">
        <v>10068</v>
      </c>
      <c r="F15313" s="113" t="s">
        <v>29252</v>
      </c>
      <c r="G15313" s="113" t="s">
        <v>46940</v>
      </c>
      <c r="H15313" s="113" t="s">
        <v>129711</v>
      </c>
      <c r="I15313" s="113" t="s">
        <v>86537</v>
      </c>
    </row>
    <row r="15314" spans="5:9" ht="14.5" x14ac:dyDescent="0.35">
      <c r="E15314" s="113" t="s">
        <v>10067</v>
      </c>
      <c r="F15314" s="113" t="s">
        <v>29251</v>
      </c>
      <c r="G15314" s="113" t="s">
        <v>46939</v>
      </c>
      <c r="H15314" s="113" t="s">
        <v>139917</v>
      </c>
      <c r="I15314" s="113" t="s">
        <v>86536</v>
      </c>
    </row>
    <row r="15315" spans="5:9" ht="14.5" x14ac:dyDescent="0.35">
      <c r="E15315" s="113" t="s">
        <v>10066</v>
      </c>
      <c r="F15315" s="113" t="s">
        <v>29250</v>
      </c>
      <c r="G15315" s="113" t="s">
        <v>46938</v>
      </c>
      <c r="H15315" s="113" t="s">
        <v>131539</v>
      </c>
      <c r="I15315" s="113" t="s">
        <v>86535</v>
      </c>
    </row>
    <row r="15316" spans="5:9" ht="14.5" x14ac:dyDescent="0.35">
      <c r="E15316" s="113" t="s">
        <v>10065</v>
      </c>
      <c r="F15316" s="113" t="s">
        <v>29249</v>
      </c>
      <c r="G15316" s="113" t="s">
        <v>46937</v>
      </c>
      <c r="H15316" s="113" t="s">
        <v>129712</v>
      </c>
      <c r="I15316" s="113" t="s">
        <v>86534</v>
      </c>
    </row>
    <row r="15317" spans="5:9" ht="14.5" x14ac:dyDescent="0.35">
      <c r="E15317" s="113" t="s">
        <v>10064</v>
      </c>
      <c r="F15317" s="113" t="s">
        <v>127269</v>
      </c>
      <c r="G15317" s="113" t="s">
        <v>46936</v>
      </c>
      <c r="H15317" s="113" t="s">
        <v>131540</v>
      </c>
      <c r="I15317" s="113" t="s">
        <v>86533</v>
      </c>
    </row>
    <row r="15318" spans="5:9" ht="14.5" x14ac:dyDescent="0.35">
      <c r="E15318" s="113" t="s">
        <v>10063</v>
      </c>
      <c r="F15318" s="113" t="s">
        <v>29248</v>
      </c>
      <c r="G15318" s="113" t="s">
        <v>46935</v>
      </c>
      <c r="H15318" s="113" t="s">
        <v>129713</v>
      </c>
      <c r="I15318" s="113" t="s">
        <v>86532</v>
      </c>
    </row>
    <row r="15319" spans="5:9" ht="14.5" x14ac:dyDescent="0.35">
      <c r="E15319" s="113" t="s">
        <v>10062</v>
      </c>
      <c r="F15319" s="113" t="s">
        <v>29247</v>
      </c>
      <c r="G15319" s="113" t="s">
        <v>46934</v>
      </c>
      <c r="H15319" s="113" t="s">
        <v>129714</v>
      </c>
      <c r="I15319" s="113" t="s">
        <v>86531</v>
      </c>
    </row>
    <row r="15320" spans="5:9" ht="14.5" x14ac:dyDescent="0.35">
      <c r="E15320" s="113" t="s">
        <v>10061</v>
      </c>
      <c r="F15320" s="113" t="s">
        <v>29246</v>
      </c>
      <c r="G15320" s="113" t="s">
        <v>46933</v>
      </c>
      <c r="H15320" s="113" t="s">
        <v>139916</v>
      </c>
      <c r="I15320" s="113" t="s">
        <v>86530</v>
      </c>
    </row>
    <row r="15321" spans="5:9" ht="14.5" x14ac:dyDescent="0.35">
      <c r="E15321" s="113" t="s">
        <v>114339</v>
      </c>
      <c r="F15321" s="113" t="s">
        <v>29245</v>
      </c>
      <c r="G15321" s="113" t="s">
        <v>46932</v>
      </c>
      <c r="H15321" s="113" t="s">
        <v>129715</v>
      </c>
      <c r="I15321" s="113" t="s">
        <v>86529</v>
      </c>
    </row>
    <row r="15322" spans="5:9" ht="14.5" x14ac:dyDescent="0.35">
      <c r="E15322" s="113" t="s">
        <v>10060</v>
      </c>
      <c r="F15322" s="113" t="s">
        <v>29244</v>
      </c>
      <c r="G15322" s="113" t="s">
        <v>46931</v>
      </c>
      <c r="H15322" s="113" t="s">
        <v>139915</v>
      </c>
      <c r="I15322" s="113" t="s">
        <v>86528</v>
      </c>
    </row>
    <row r="15323" spans="5:9" ht="14.5" x14ac:dyDescent="0.35">
      <c r="E15323" s="113" t="s">
        <v>10059</v>
      </c>
      <c r="F15323" s="113" t="s">
        <v>29243</v>
      </c>
      <c r="G15323" s="113" t="s">
        <v>46930</v>
      </c>
      <c r="H15323" s="113" t="s">
        <v>129716</v>
      </c>
      <c r="I15323" s="113" t="s">
        <v>86527</v>
      </c>
    </row>
    <row r="15324" spans="5:9" ht="14.5" x14ac:dyDescent="0.35">
      <c r="E15324" s="113" t="s">
        <v>10058</v>
      </c>
      <c r="F15324" s="113" t="s">
        <v>29242</v>
      </c>
      <c r="G15324" s="113" t="s">
        <v>46929</v>
      </c>
      <c r="H15324" s="113" t="s">
        <v>129717</v>
      </c>
      <c r="I15324" s="113" t="s">
        <v>86526</v>
      </c>
    </row>
    <row r="15325" spans="5:9" ht="14.5" x14ac:dyDescent="0.35">
      <c r="E15325" s="113" t="s">
        <v>10057</v>
      </c>
      <c r="F15325" s="113" t="s">
        <v>29241</v>
      </c>
      <c r="G15325" s="113" t="s">
        <v>46928</v>
      </c>
      <c r="H15325" s="113" t="s">
        <v>129718</v>
      </c>
      <c r="I15325" s="113" t="s">
        <v>86525</v>
      </c>
    </row>
    <row r="15326" spans="5:9" ht="14.5" x14ac:dyDescent="0.35">
      <c r="E15326" s="113" t="s">
        <v>10056</v>
      </c>
      <c r="F15326" s="113" t="s">
        <v>29240</v>
      </c>
      <c r="G15326" s="113" t="s">
        <v>46927</v>
      </c>
      <c r="H15326" s="113" t="s">
        <v>129719</v>
      </c>
      <c r="I15326" s="113" t="s">
        <v>86524</v>
      </c>
    </row>
    <row r="15327" spans="5:9" ht="14.5" x14ac:dyDescent="0.35">
      <c r="E15327" s="113" t="s">
        <v>10055</v>
      </c>
      <c r="F15327" s="113" t="s">
        <v>29239</v>
      </c>
      <c r="G15327" s="113" t="s">
        <v>46926</v>
      </c>
      <c r="H15327" s="113" t="s">
        <v>129720</v>
      </c>
      <c r="I15327" s="113" t="s">
        <v>86523</v>
      </c>
    </row>
    <row r="15328" spans="5:9" ht="14.5" x14ac:dyDescent="0.35">
      <c r="E15328" s="113" t="s">
        <v>106996</v>
      </c>
      <c r="F15328" s="113" t="s">
        <v>29238</v>
      </c>
      <c r="G15328" s="113" t="s">
        <v>46925</v>
      </c>
      <c r="H15328" s="113" t="s">
        <v>129721</v>
      </c>
      <c r="I15328" s="113" t="s">
        <v>86522</v>
      </c>
    </row>
    <row r="15329" spans="5:9" ht="14.5" x14ac:dyDescent="0.35">
      <c r="E15329" s="113" t="s">
        <v>10054</v>
      </c>
      <c r="F15329" s="113" t="s">
        <v>29237</v>
      </c>
      <c r="G15329" s="113" t="s">
        <v>46924</v>
      </c>
      <c r="H15329" s="113" t="s">
        <v>129722</v>
      </c>
      <c r="I15329" s="113" t="s">
        <v>86521</v>
      </c>
    </row>
    <row r="15330" spans="5:9" ht="14.5" x14ac:dyDescent="0.35">
      <c r="E15330" s="113" t="s">
        <v>10053</v>
      </c>
      <c r="F15330" s="113" t="s">
        <v>29236</v>
      </c>
      <c r="G15330" s="113" t="s">
        <v>46923</v>
      </c>
      <c r="H15330" s="113" t="s">
        <v>129723</v>
      </c>
      <c r="I15330" s="113" t="s">
        <v>86520</v>
      </c>
    </row>
    <row r="15331" spans="5:9" ht="14.5" x14ac:dyDescent="0.35">
      <c r="E15331" s="113" t="s">
        <v>10052</v>
      </c>
      <c r="F15331" s="113" t="s">
        <v>29235</v>
      </c>
      <c r="G15331" s="113" t="s">
        <v>46922</v>
      </c>
      <c r="H15331" s="113" t="s">
        <v>129724</v>
      </c>
      <c r="I15331" s="113" t="s">
        <v>86519</v>
      </c>
    </row>
    <row r="15332" spans="5:9" ht="14.5" x14ac:dyDescent="0.35">
      <c r="E15332" s="113" t="s">
        <v>10051</v>
      </c>
      <c r="F15332" s="113" t="s">
        <v>29234</v>
      </c>
      <c r="G15332" s="113" t="s">
        <v>46921</v>
      </c>
      <c r="H15332" s="113" t="s">
        <v>129725</v>
      </c>
      <c r="I15332" s="113" t="s">
        <v>86518</v>
      </c>
    </row>
    <row r="15333" spans="5:9" ht="14.5" x14ac:dyDescent="0.35">
      <c r="E15333" s="113" t="s">
        <v>106995</v>
      </c>
      <c r="F15333" s="113" t="s">
        <v>29233</v>
      </c>
      <c r="G15333" s="113" t="s">
        <v>46920</v>
      </c>
      <c r="H15333" s="113" t="s">
        <v>129726</v>
      </c>
      <c r="I15333" s="113" t="s">
        <v>86517</v>
      </c>
    </row>
    <row r="15334" spans="5:9" ht="14.5" x14ac:dyDescent="0.35">
      <c r="E15334" s="113" t="s">
        <v>10050</v>
      </c>
      <c r="F15334" s="113" t="s">
        <v>29232</v>
      </c>
      <c r="G15334" s="113" t="s">
        <v>46919</v>
      </c>
      <c r="H15334" s="113" t="s">
        <v>129727</v>
      </c>
      <c r="I15334" s="113" t="s">
        <v>86516</v>
      </c>
    </row>
    <row r="15335" spans="5:9" ht="14.5" x14ac:dyDescent="0.35">
      <c r="E15335" s="113" t="s">
        <v>10049</v>
      </c>
      <c r="F15335" s="113" t="s">
        <v>29231</v>
      </c>
      <c r="G15335" s="113" t="s">
        <v>46918</v>
      </c>
      <c r="H15335" s="113" t="s">
        <v>129728</v>
      </c>
      <c r="I15335" s="113" t="s">
        <v>86515</v>
      </c>
    </row>
    <row r="15336" spans="5:9" ht="14.5" x14ac:dyDescent="0.35">
      <c r="E15336" s="113" t="s">
        <v>10048</v>
      </c>
      <c r="F15336" s="113" t="s">
        <v>29230</v>
      </c>
      <c r="G15336" s="113" t="s">
        <v>46917</v>
      </c>
      <c r="H15336" s="113" t="s">
        <v>131541</v>
      </c>
      <c r="I15336" s="113" t="s">
        <v>86514</v>
      </c>
    </row>
    <row r="15337" spans="5:9" ht="14.5" x14ac:dyDescent="0.35">
      <c r="E15337" s="113" t="s">
        <v>10047</v>
      </c>
      <c r="F15337" s="113" t="s">
        <v>29229</v>
      </c>
      <c r="G15337" s="113" t="s">
        <v>46916</v>
      </c>
      <c r="H15337" s="113" t="s">
        <v>139914</v>
      </c>
      <c r="I15337" s="113" t="s">
        <v>86513</v>
      </c>
    </row>
    <row r="15338" spans="5:9" ht="14.5" x14ac:dyDescent="0.35">
      <c r="E15338" s="113" t="s">
        <v>10046</v>
      </c>
      <c r="F15338" s="113" t="s">
        <v>29228</v>
      </c>
      <c r="G15338" s="113" t="s">
        <v>46915</v>
      </c>
      <c r="H15338" s="113" t="s">
        <v>129729</v>
      </c>
      <c r="I15338" s="113" t="s">
        <v>86512</v>
      </c>
    </row>
    <row r="15339" spans="5:9" ht="14.5" x14ac:dyDescent="0.35">
      <c r="E15339" s="113" t="s">
        <v>10045</v>
      </c>
      <c r="F15339" s="113" t="s">
        <v>29227</v>
      </c>
      <c r="G15339" s="113" t="s">
        <v>46914</v>
      </c>
      <c r="H15339" s="113" t="s">
        <v>129730</v>
      </c>
      <c r="I15339" s="113" t="s">
        <v>86511</v>
      </c>
    </row>
    <row r="15340" spans="5:9" ht="14.5" x14ac:dyDescent="0.35">
      <c r="E15340" s="113" t="s">
        <v>10044</v>
      </c>
      <c r="F15340" s="113" t="s">
        <v>29226</v>
      </c>
      <c r="G15340" s="113" t="s">
        <v>46913</v>
      </c>
      <c r="H15340" s="113" t="s">
        <v>129731</v>
      </c>
      <c r="I15340" s="113" t="s">
        <v>86510</v>
      </c>
    </row>
    <row r="15341" spans="5:9" ht="14.5" x14ac:dyDescent="0.35">
      <c r="E15341" s="113" t="s">
        <v>10043</v>
      </c>
      <c r="F15341" s="113" t="s">
        <v>29225</v>
      </c>
      <c r="G15341" s="113" t="s">
        <v>46912</v>
      </c>
      <c r="H15341" s="113" t="s">
        <v>129732</v>
      </c>
      <c r="I15341" s="113" t="s">
        <v>86509</v>
      </c>
    </row>
    <row r="15342" spans="5:9" ht="14.5" x14ac:dyDescent="0.35">
      <c r="E15342" s="113" t="s">
        <v>10042</v>
      </c>
      <c r="F15342" s="113" t="s">
        <v>29224</v>
      </c>
      <c r="G15342" s="113" t="s">
        <v>46911</v>
      </c>
      <c r="H15342" s="113" t="s">
        <v>129733</v>
      </c>
      <c r="I15342" s="113" t="s">
        <v>86508</v>
      </c>
    </row>
    <row r="15343" spans="5:9" ht="14.5" x14ac:dyDescent="0.35">
      <c r="E15343" s="113" t="s">
        <v>10041</v>
      </c>
      <c r="F15343" s="113" t="s">
        <v>29223</v>
      </c>
      <c r="G15343" s="113" t="s">
        <v>46910</v>
      </c>
      <c r="H15343" s="113" t="s">
        <v>129734</v>
      </c>
      <c r="I15343" s="113" t="s">
        <v>86507</v>
      </c>
    </row>
    <row r="15344" spans="5:9" ht="14.5" x14ac:dyDescent="0.35">
      <c r="E15344" s="113" t="s">
        <v>10040</v>
      </c>
      <c r="F15344" s="113" t="s">
        <v>29222</v>
      </c>
      <c r="G15344" s="113" t="s">
        <v>46909</v>
      </c>
      <c r="H15344" s="113" t="s">
        <v>129735</v>
      </c>
      <c r="I15344" s="113" t="s">
        <v>86506</v>
      </c>
    </row>
    <row r="15345" spans="5:9" ht="14.5" x14ac:dyDescent="0.35">
      <c r="E15345" s="113" t="s">
        <v>10039</v>
      </c>
      <c r="F15345" s="113" t="s">
        <v>29221</v>
      </c>
      <c r="G15345" s="113" t="s">
        <v>46908</v>
      </c>
      <c r="H15345" s="113" t="s">
        <v>129736</v>
      </c>
      <c r="I15345" s="113" t="s">
        <v>86505</v>
      </c>
    </row>
    <row r="15346" spans="5:9" ht="14.5" x14ac:dyDescent="0.35">
      <c r="E15346" s="113" t="s">
        <v>138038</v>
      </c>
      <c r="F15346" s="113" t="s">
        <v>29220</v>
      </c>
      <c r="G15346" s="113" t="s">
        <v>46907</v>
      </c>
      <c r="H15346" s="113" t="s">
        <v>129737</v>
      </c>
      <c r="I15346" s="113" t="s">
        <v>86504</v>
      </c>
    </row>
    <row r="15347" spans="5:9" ht="14.5" x14ac:dyDescent="0.35">
      <c r="E15347" s="113" t="s">
        <v>10038</v>
      </c>
      <c r="F15347" s="113" t="s">
        <v>29219</v>
      </c>
      <c r="G15347" s="113" t="s">
        <v>46906</v>
      </c>
      <c r="H15347" s="113" t="s">
        <v>129738</v>
      </c>
      <c r="I15347" s="113" t="s">
        <v>86503</v>
      </c>
    </row>
    <row r="15348" spans="5:9" ht="14.5" x14ac:dyDescent="0.35">
      <c r="E15348" s="113" t="s">
        <v>10037</v>
      </c>
      <c r="F15348" s="113" t="s">
        <v>29218</v>
      </c>
      <c r="G15348" s="113" t="s">
        <v>46905</v>
      </c>
      <c r="H15348" s="113" t="s">
        <v>129739</v>
      </c>
      <c r="I15348" s="113" t="s">
        <v>86502</v>
      </c>
    </row>
    <row r="15349" spans="5:9" ht="14.5" x14ac:dyDescent="0.35">
      <c r="E15349" s="113" t="s">
        <v>10036</v>
      </c>
      <c r="F15349" s="113" t="s">
        <v>29217</v>
      </c>
      <c r="G15349" s="113" t="s">
        <v>46904</v>
      </c>
      <c r="H15349" s="113" t="s">
        <v>129740</v>
      </c>
      <c r="I15349" s="113" t="s">
        <v>86501</v>
      </c>
    </row>
    <row r="15350" spans="5:9" ht="14.5" x14ac:dyDescent="0.35">
      <c r="E15350" s="113" t="s">
        <v>10035</v>
      </c>
      <c r="F15350" s="113" t="s">
        <v>29216</v>
      </c>
      <c r="G15350" s="113" t="s">
        <v>46903</v>
      </c>
      <c r="H15350" s="113" t="s">
        <v>129741</v>
      </c>
      <c r="I15350" s="113" t="s">
        <v>86500</v>
      </c>
    </row>
    <row r="15351" spans="5:9" ht="14.5" x14ac:dyDescent="0.35">
      <c r="E15351" s="113" t="s">
        <v>10034</v>
      </c>
      <c r="F15351" s="113" t="s">
        <v>29215</v>
      </c>
      <c r="G15351" s="113" t="s">
        <v>46902</v>
      </c>
      <c r="H15351" s="113" t="s">
        <v>129742</v>
      </c>
      <c r="I15351" s="113" t="s">
        <v>86499</v>
      </c>
    </row>
    <row r="15352" spans="5:9" ht="14.5" x14ac:dyDescent="0.35">
      <c r="E15352" s="113" t="s">
        <v>106994</v>
      </c>
      <c r="F15352" s="113" t="s">
        <v>117518</v>
      </c>
      <c r="G15352" s="113" t="s">
        <v>46901</v>
      </c>
      <c r="H15352" s="113" t="s">
        <v>129743</v>
      </c>
      <c r="I15352" s="113" t="s">
        <v>86498</v>
      </c>
    </row>
    <row r="15353" spans="5:9" ht="14.5" x14ac:dyDescent="0.35">
      <c r="E15353" s="113" t="s">
        <v>10033</v>
      </c>
      <c r="F15353" s="113" t="s">
        <v>117517</v>
      </c>
      <c r="G15353" s="113" t="s">
        <v>46900</v>
      </c>
      <c r="H15353" s="113" t="s">
        <v>129744</v>
      </c>
      <c r="I15353" s="113" t="s">
        <v>86497</v>
      </c>
    </row>
    <row r="15354" spans="5:9" ht="14.5" x14ac:dyDescent="0.35">
      <c r="E15354" s="113" t="s">
        <v>10032</v>
      </c>
      <c r="F15354" s="113" t="s">
        <v>29214</v>
      </c>
      <c r="G15354" s="113" t="s">
        <v>46899</v>
      </c>
      <c r="H15354" s="113" t="s">
        <v>139913</v>
      </c>
      <c r="I15354" s="113" t="s">
        <v>86496</v>
      </c>
    </row>
    <row r="15355" spans="5:9" ht="14.5" x14ac:dyDescent="0.35">
      <c r="E15355" s="113" t="s">
        <v>10031</v>
      </c>
      <c r="F15355" s="113" t="s">
        <v>29213</v>
      </c>
      <c r="G15355" s="113" t="s">
        <v>46898</v>
      </c>
      <c r="H15355" s="113" t="s">
        <v>129745</v>
      </c>
      <c r="I15355" s="113" t="s">
        <v>86495</v>
      </c>
    </row>
    <row r="15356" spans="5:9" ht="14.5" x14ac:dyDescent="0.35">
      <c r="E15356" s="113" t="s">
        <v>10030</v>
      </c>
      <c r="F15356" s="113" t="s">
        <v>29212</v>
      </c>
      <c r="G15356" s="113" t="s">
        <v>46897</v>
      </c>
      <c r="H15356" s="113" t="s">
        <v>129746</v>
      </c>
      <c r="I15356" s="113" t="s">
        <v>86494</v>
      </c>
    </row>
    <row r="15357" spans="5:9" ht="14.5" x14ac:dyDescent="0.35">
      <c r="E15357" s="113" t="s">
        <v>10029</v>
      </c>
      <c r="F15357" s="113" t="s">
        <v>29211</v>
      </c>
      <c r="G15357" s="113" t="s">
        <v>46896</v>
      </c>
      <c r="H15357" s="113" t="s">
        <v>129747</v>
      </c>
      <c r="I15357" s="113" t="s">
        <v>86493</v>
      </c>
    </row>
    <row r="15358" spans="5:9" ht="14.5" x14ac:dyDescent="0.35">
      <c r="E15358" s="113" t="s">
        <v>10028</v>
      </c>
      <c r="F15358" s="113" t="s">
        <v>29210</v>
      </c>
      <c r="G15358" s="113" t="s">
        <v>46895</v>
      </c>
      <c r="H15358" s="113" t="s">
        <v>129748</v>
      </c>
      <c r="I15358" s="113" t="s">
        <v>86492</v>
      </c>
    </row>
    <row r="15359" spans="5:9" ht="14.5" x14ac:dyDescent="0.35">
      <c r="E15359" s="113" t="s">
        <v>10027</v>
      </c>
      <c r="F15359" s="113" t="s">
        <v>108339</v>
      </c>
      <c r="G15359" s="113" t="s">
        <v>46894</v>
      </c>
      <c r="H15359" s="113" t="s">
        <v>129749</v>
      </c>
      <c r="I15359" s="113" t="s">
        <v>86491</v>
      </c>
    </row>
    <row r="15360" spans="5:9" ht="14.5" x14ac:dyDescent="0.35">
      <c r="E15360" s="113" t="s">
        <v>10026</v>
      </c>
      <c r="F15360" s="113" t="s">
        <v>127270</v>
      </c>
      <c r="G15360" s="113" t="s">
        <v>46893</v>
      </c>
      <c r="H15360" s="113" t="s">
        <v>129750</v>
      </c>
      <c r="I15360" s="113" t="s">
        <v>86490</v>
      </c>
    </row>
    <row r="15361" spans="5:9" ht="14.5" x14ac:dyDescent="0.35">
      <c r="E15361" s="113" t="s">
        <v>10025</v>
      </c>
      <c r="F15361" s="113" t="s">
        <v>116109</v>
      </c>
      <c r="G15361" s="113" t="s">
        <v>46892</v>
      </c>
      <c r="H15361" s="113" t="s">
        <v>129751</v>
      </c>
      <c r="I15361" s="113" t="s">
        <v>86489</v>
      </c>
    </row>
    <row r="15362" spans="5:9" ht="14.5" x14ac:dyDescent="0.35">
      <c r="E15362" s="113" t="s">
        <v>10024</v>
      </c>
      <c r="F15362" s="113" t="s">
        <v>121876</v>
      </c>
      <c r="G15362" s="113" t="s">
        <v>46891</v>
      </c>
      <c r="H15362" s="113" t="s">
        <v>129752</v>
      </c>
      <c r="I15362" s="113" t="s">
        <v>86488</v>
      </c>
    </row>
    <row r="15363" spans="5:9" ht="14.5" x14ac:dyDescent="0.35">
      <c r="E15363" s="113" t="s">
        <v>10023</v>
      </c>
      <c r="F15363" s="113" t="s">
        <v>49962</v>
      </c>
      <c r="G15363" s="113" t="s">
        <v>46890</v>
      </c>
      <c r="H15363" s="113" t="s">
        <v>129753</v>
      </c>
      <c r="I15363" s="113" t="s">
        <v>86487</v>
      </c>
    </row>
    <row r="15364" spans="5:9" ht="14.5" x14ac:dyDescent="0.35">
      <c r="E15364" s="113" t="s">
        <v>10022</v>
      </c>
      <c r="F15364" s="113" t="s">
        <v>29209</v>
      </c>
      <c r="G15364" s="113" t="s">
        <v>46889</v>
      </c>
      <c r="H15364" s="113" t="s">
        <v>129754</v>
      </c>
      <c r="I15364" s="113" t="s">
        <v>86486</v>
      </c>
    </row>
    <row r="15365" spans="5:9" ht="14.5" x14ac:dyDescent="0.35">
      <c r="E15365" s="113" t="s">
        <v>10021</v>
      </c>
      <c r="F15365" s="113" t="s">
        <v>29208</v>
      </c>
      <c r="G15365" s="113" t="s">
        <v>46888</v>
      </c>
      <c r="H15365" s="113" t="s">
        <v>129755</v>
      </c>
      <c r="I15365" s="113" t="s">
        <v>86485</v>
      </c>
    </row>
    <row r="15366" spans="5:9" ht="14.5" x14ac:dyDescent="0.35">
      <c r="E15366" s="113" t="s">
        <v>10020</v>
      </c>
      <c r="F15366" s="113" t="s">
        <v>29207</v>
      </c>
      <c r="G15366" s="113" t="s">
        <v>46887</v>
      </c>
      <c r="H15366" s="113" t="s">
        <v>129756</v>
      </c>
      <c r="I15366" s="113" t="s">
        <v>86484</v>
      </c>
    </row>
    <row r="15367" spans="5:9" ht="14.5" x14ac:dyDescent="0.35">
      <c r="E15367" s="113" t="s">
        <v>10019</v>
      </c>
      <c r="F15367" s="113" t="s">
        <v>29206</v>
      </c>
      <c r="G15367" s="113" t="s">
        <v>46886</v>
      </c>
      <c r="H15367" s="113" t="s">
        <v>129757</v>
      </c>
      <c r="I15367" s="113" t="s">
        <v>86483</v>
      </c>
    </row>
    <row r="15368" spans="5:9" ht="14.5" x14ac:dyDescent="0.35">
      <c r="E15368" s="113" t="s">
        <v>10018</v>
      </c>
      <c r="F15368" s="113" t="s">
        <v>29205</v>
      </c>
      <c r="G15368" s="113" t="s">
        <v>46885</v>
      </c>
      <c r="H15368" s="113" t="s">
        <v>129758</v>
      </c>
      <c r="I15368" s="113" t="s">
        <v>86482</v>
      </c>
    </row>
    <row r="15369" spans="5:9" ht="14.5" x14ac:dyDescent="0.35">
      <c r="E15369" s="113" t="s">
        <v>10017</v>
      </c>
      <c r="F15369" s="113" t="s">
        <v>29204</v>
      </c>
      <c r="G15369" s="113" t="s">
        <v>46884</v>
      </c>
      <c r="H15369" s="113" t="s">
        <v>129759</v>
      </c>
      <c r="I15369" s="113" t="s">
        <v>86481</v>
      </c>
    </row>
    <row r="15370" spans="5:9" ht="14.5" x14ac:dyDescent="0.35">
      <c r="E15370" s="113" t="s">
        <v>10016</v>
      </c>
      <c r="F15370" s="113" t="s">
        <v>29203</v>
      </c>
      <c r="G15370" s="113" t="s">
        <v>46883</v>
      </c>
      <c r="H15370" s="113" t="s">
        <v>129760</v>
      </c>
      <c r="I15370" s="113" t="s">
        <v>86480</v>
      </c>
    </row>
    <row r="15371" spans="5:9" ht="14.5" x14ac:dyDescent="0.35">
      <c r="E15371" s="113" t="s">
        <v>10015</v>
      </c>
      <c r="F15371" s="113" t="s">
        <v>29202</v>
      </c>
      <c r="G15371" s="113" t="s">
        <v>46882</v>
      </c>
      <c r="H15371" s="113" t="s">
        <v>129761</v>
      </c>
      <c r="I15371" s="113" t="s">
        <v>86479</v>
      </c>
    </row>
    <row r="15372" spans="5:9" ht="14.5" x14ac:dyDescent="0.35">
      <c r="E15372" s="113" t="s">
        <v>10014</v>
      </c>
      <c r="F15372" s="113" t="s">
        <v>29201</v>
      </c>
      <c r="G15372" s="113" t="s">
        <v>46881</v>
      </c>
      <c r="H15372" s="113" t="s">
        <v>129762</v>
      </c>
      <c r="I15372" s="113" t="s">
        <v>86478</v>
      </c>
    </row>
    <row r="15373" spans="5:9" ht="14.5" x14ac:dyDescent="0.35">
      <c r="E15373" s="113" t="s">
        <v>117291</v>
      </c>
      <c r="F15373" s="113" t="s">
        <v>29200</v>
      </c>
      <c r="G15373" s="113" t="s">
        <v>46880</v>
      </c>
      <c r="H15373" s="113" t="s">
        <v>129763</v>
      </c>
      <c r="I15373" s="113" t="s">
        <v>86477</v>
      </c>
    </row>
    <row r="15374" spans="5:9" ht="14.5" x14ac:dyDescent="0.35">
      <c r="E15374" s="113" t="s">
        <v>10013</v>
      </c>
      <c r="F15374" s="113" t="s">
        <v>29199</v>
      </c>
      <c r="G15374" s="113" t="s">
        <v>46879</v>
      </c>
      <c r="H15374" s="113" t="s">
        <v>129764</v>
      </c>
      <c r="I15374" s="113" t="s">
        <v>86476</v>
      </c>
    </row>
    <row r="15375" spans="5:9" ht="14.5" x14ac:dyDescent="0.35">
      <c r="E15375" s="113" t="s">
        <v>10012</v>
      </c>
      <c r="F15375" s="113" t="s">
        <v>29198</v>
      </c>
      <c r="G15375" s="113" t="s">
        <v>46878</v>
      </c>
      <c r="H15375" s="113" t="s">
        <v>129765</v>
      </c>
      <c r="I15375" s="113" t="s">
        <v>86475</v>
      </c>
    </row>
    <row r="15376" spans="5:9" ht="14.5" x14ac:dyDescent="0.35">
      <c r="E15376" s="113" t="s">
        <v>124140</v>
      </c>
      <c r="F15376" s="113" t="s">
        <v>29197</v>
      </c>
      <c r="G15376" s="113" t="s">
        <v>46877</v>
      </c>
      <c r="H15376" s="113" t="s">
        <v>129766</v>
      </c>
      <c r="I15376" s="113" t="s">
        <v>86474</v>
      </c>
    </row>
    <row r="15377" spans="5:9" ht="14.5" x14ac:dyDescent="0.35">
      <c r="E15377" s="113" t="s">
        <v>117290</v>
      </c>
      <c r="F15377" s="113" t="s">
        <v>29196</v>
      </c>
      <c r="G15377" s="113" t="s">
        <v>46876</v>
      </c>
      <c r="H15377" s="113" t="s">
        <v>129767</v>
      </c>
      <c r="I15377" s="113" t="s">
        <v>86473</v>
      </c>
    </row>
    <row r="15378" spans="5:9" ht="14.5" x14ac:dyDescent="0.35">
      <c r="E15378" s="113" t="s">
        <v>10011</v>
      </c>
      <c r="F15378" s="113" t="s">
        <v>29195</v>
      </c>
      <c r="G15378" s="113" t="s">
        <v>46875</v>
      </c>
      <c r="H15378" s="113" t="s">
        <v>129768</v>
      </c>
      <c r="I15378" s="113" t="s">
        <v>86472</v>
      </c>
    </row>
    <row r="15379" spans="5:9" ht="14.5" x14ac:dyDescent="0.35">
      <c r="E15379" s="113" t="s">
        <v>10010</v>
      </c>
      <c r="F15379" s="113" t="s">
        <v>29194</v>
      </c>
      <c r="G15379" s="113" t="s">
        <v>46874</v>
      </c>
      <c r="H15379" s="113" t="s">
        <v>129769</v>
      </c>
      <c r="I15379" s="113" t="s">
        <v>86471</v>
      </c>
    </row>
    <row r="15380" spans="5:9" ht="14.5" x14ac:dyDescent="0.35">
      <c r="E15380" s="113" t="s">
        <v>10009</v>
      </c>
      <c r="F15380" s="113" t="s">
        <v>29193</v>
      </c>
      <c r="G15380" s="113" t="s">
        <v>46873</v>
      </c>
      <c r="H15380" s="113" t="s">
        <v>129770</v>
      </c>
      <c r="I15380" s="113" t="s">
        <v>86470</v>
      </c>
    </row>
    <row r="15381" spans="5:9" ht="14.5" x14ac:dyDescent="0.35">
      <c r="E15381" s="113" t="s">
        <v>10008</v>
      </c>
      <c r="F15381" s="113" t="s">
        <v>29192</v>
      </c>
      <c r="G15381" s="113" t="s">
        <v>46872</v>
      </c>
      <c r="H15381" s="113" t="s">
        <v>129771</v>
      </c>
      <c r="I15381" s="113" t="s">
        <v>86469</v>
      </c>
    </row>
    <row r="15382" spans="5:9" ht="14.5" x14ac:dyDescent="0.35">
      <c r="E15382" s="113" t="s">
        <v>10007</v>
      </c>
      <c r="F15382" s="113" t="s">
        <v>29191</v>
      </c>
      <c r="G15382" s="113" t="s">
        <v>46871</v>
      </c>
      <c r="H15382" s="113" t="s">
        <v>129772</v>
      </c>
      <c r="I15382" s="113" t="s">
        <v>86468</v>
      </c>
    </row>
    <row r="15383" spans="5:9" ht="14.5" x14ac:dyDescent="0.35">
      <c r="E15383" s="113" t="s">
        <v>10006</v>
      </c>
      <c r="F15383" s="113" t="s">
        <v>29190</v>
      </c>
      <c r="G15383" s="113" t="s">
        <v>46870</v>
      </c>
      <c r="H15383" s="113" t="s">
        <v>129773</v>
      </c>
      <c r="I15383" s="113" t="s">
        <v>86467</v>
      </c>
    </row>
    <row r="15384" spans="5:9" ht="14.5" x14ac:dyDescent="0.35">
      <c r="E15384" s="113" t="s">
        <v>10005</v>
      </c>
      <c r="F15384" s="113" t="s">
        <v>29189</v>
      </c>
      <c r="G15384" s="113" t="s">
        <v>46869</v>
      </c>
      <c r="H15384" s="113" t="s">
        <v>129774</v>
      </c>
      <c r="I15384" s="113" t="s">
        <v>86466</v>
      </c>
    </row>
    <row r="15385" spans="5:9" ht="14.5" x14ac:dyDescent="0.35">
      <c r="E15385" s="113" t="s">
        <v>10004</v>
      </c>
      <c r="F15385" s="113" t="s">
        <v>29188</v>
      </c>
      <c r="G15385" s="113" t="s">
        <v>46868</v>
      </c>
      <c r="H15385" s="113" t="s">
        <v>129775</v>
      </c>
      <c r="I15385" s="113" t="s">
        <v>86465</v>
      </c>
    </row>
    <row r="15386" spans="5:9" ht="14.5" x14ac:dyDescent="0.35">
      <c r="E15386" s="113" t="s">
        <v>10003</v>
      </c>
      <c r="F15386" s="113" t="s">
        <v>29187</v>
      </c>
      <c r="G15386" s="113" t="s">
        <v>46867</v>
      </c>
      <c r="H15386" s="113" t="s">
        <v>139912</v>
      </c>
      <c r="I15386" s="113" t="s">
        <v>86464</v>
      </c>
    </row>
    <row r="15387" spans="5:9" ht="14.5" x14ac:dyDescent="0.35">
      <c r="E15387" s="113" t="s">
        <v>10002</v>
      </c>
      <c r="F15387" s="113" t="s">
        <v>29186</v>
      </c>
      <c r="G15387" s="113" t="s">
        <v>46866</v>
      </c>
      <c r="H15387" s="113" t="s">
        <v>129776</v>
      </c>
      <c r="I15387" s="113" t="s">
        <v>86463</v>
      </c>
    </row>
    <row r="15388" spans="5:9" ht="14.5" x14ac:dyDescent="0.35">
      <c r="E15388" s="113" t="s">
        <v>10001</v>
      </c>
      <c r="F15388" s="113" t="s">
        <v>29185</v>
      </c>
      <c r="G15388" s="113" t="s">
        <v>46865</v>
      </c>
      <c r="H15388" s="113" t="s">
        <v>129777</v>
      </c>
      <c r="I15388" s="113" t="s">
        <v>86462</v>
      </c>
    </row>
    <row r="15389" spans="5:9" ht="14.5" x14ac:dyDescent="0.35">
      <c r="E15389" s="113" t="s">
        <v>10000</v>
      </c>
      <c r="F15389" s="113" t="s">
        <v>29184</v>
      </c>
      <c r="G15389" s="113" t="s">
        <v>46864</v>
      </c>
      <c r="H15389" s="113" t="s">
        <v>129778</v>
      </c>
      <c r="I15389" s="113" t="s">
        <v>86461</v>
      </c>
    </row>
    <row r="15390" spans="5:9" ht="14.5" x14ac:dyDescent="0.35">
      <c r="E15390" s="113" t="s">
        <v>9999</v>
      </c>
      <c r="F15390" s="113" t="s">
        <v>29183</v>
      </c>
      <c r="G15390" s="113" t="s">
        <v>46863</v>
      </c>
      <c r="H15390" s="113" t="s">
        <v>129779</v>
      </c>
      <c r="I15390" s="113" t="s">
        <v>86460</v>
      </c>
    </row>
    <row r="15391" spans="5:9" ht="14.5" x14ac:dyDescent="0.35">
      <c r="E15391" s="113" t="s">
        <v>106993</v>
      </c>
      <c r="F15391" s="113" t="s">
        <v>29182</v>
      </c>
      <c r="G15391" s="113" t="s">
        <v>46862</v>
      </c>
      <c r="H15391" s="113" t="s">
        <v>129780</v>
      </c>
      <c r="I15391" s="113" t="s">
        <v>86459</v>
      </c>
    </row>
    <row r="15392" spans="5:9" ht="14.5" x14ac:dyDescent="0.35">
      <c r="E15392" s="113" t="s">
        <v>9998</v>
      </c>
      <c r="F15392" s="113" t="s">
        <v>29181</v>
      </c>
      <c r="G15392" s="113" t="s">
        <v>46861</v>
      </c>
      <c r="H15392" s="113" t="s">
        <v>129781</v>
      </c>
      <c r="I15392" s="113" t="s">
        <v>86458</v>
      </c>
    </row>
    <row r="15393" spans="5:9" ht="14.5" x14ac:dyDescent="0.35">
      <c r="E15393" s="113" t="s">
        <v>9997</v>
      </c>
      <c r="F15393" s="113" t="s">
        <v>29180</v>
      </c>
      <c r="G15393" s="113" t="s">
        <v>46860</v>
      </c>
      <c r="H15393" s="113" t="s">
        <v>129782</v>
      </c>
      <c r="I15393" s="113" t="s">
        <v>86457</v>
      </c>
    </row>
    <row r="15394" spans="5:9" ht="14.5" x14ac:dyDescent="0.35">
      <c r="E15394" s="113" t="s">
        <v>117289</v>
      </c>
      <c r="F15394" s="113" t="s">
        <v>29179</v>
      </c>
      <c r="G15394" s="113" t="s">
        <v>46859</v>
      </c>
      <c r="H15394" s="113" t="s">
        <v>129783</v>
      </c>
      <c r="I15394" s="113" t="s">
        <v>86456</v>
      </c>
    </row>
    <row r="15395" spans="5:9" ht="14.5" x14ac:dyDescent="0.35">
      <c r="E15395" s="113" t="s">
        <v>9996</v>
      </c>
      <c r="F15395" s="113" t="s">
        <v>29178</v>
      </c>
      <c r="G15395" s="113" t="s">
        <v>46858</v>
      </c>
      <c r="H15395" s="113" t="s">
        <v>129784</v>
      </c>
      <c r="I15395" s="113" t="s">
        <v>86455</v>
      </c>
    </row>
    <row r="15396" spans="5:9" ht="14.5" x14ac:dyDescent="0.35">
      <c r="E15396" s="113" t="s">
        <v>9995</v>
      </c>
      <c r="F15396" s="113" t="s">
        <v>29177</v>
      </c>
      <c r="G15396" s="113" t="s">
        <v>46857</v>
      </c>
      <c r="H15396" s="113" t="s">
        <v>129785</v>
      </c>
      <c r="I15396" s="113" t="s">
        <v>86454</v>
      </c>
    </row>
    <row r="15397" spans="5:9" ht="14.5" x14ac:dyDescent="0.35">
      <c r="E15397" s="113" t="s">
        <v>9994</v>
      </c>
      <c r="F15397" s="113" t="s">
        <v>29176</v>
      </c>
      <c r="G15397" s="113" t="s">
        <v>46856</v>
      </c>
      <c r="H15397" s="113" t="s">
        <v>129786</v>
      </c>
      <c r="I15397" s="113" t="s">
        <v>86453</v>
      </c>
    </row>
    <row r="15398" spans="5:9" ht="14.5" x14ac:dyDescent="0.35">
      <c r="E15398" s="113" t="s">
        <v>9993</v>
      </c>
      <c r="F15398" s="113" t="s">
        <v>29175</v>
      </c>
      <c r="G15398" s="113" t="s">
        <v>46855</v>
      </c>
      <c r="H15398" s="113" t="s">
        <v>139911</v>
      </c>
      <c r="I15398" s="113" t="s">
        <v>86452</v>
      </c>
    </row>
    <row r="15399" spans="5:9" ht="14.5" x14ac:dyDescent="0.35">
      <c r="E15399" s="113" t="s">
        <v>9992</v>
      </c>
      <c r="F15399" s="113" t="s">
        <v>29174</v>
      </c>
      <c r="G15399" s="113" t="s">
        <v>46854</v>
      </c>
      <c r="H15399" s="113" t="s">
        <v>129787</v>
      </c>
      <c r="I15399" s="113" t="s">
        <v>86451</v>
      </c>
    </row>
    <row r="15400" spans="5:9" ht="14.5" x14ac:dyDescent="0.35">
      <c r="E15400" s="113" t="s">
        <v>9991</v>
      </c>
      <c r="F15400" s="113" t="s">
        <v>108338</v>
      </c>
      <c r="G15400" s="113" t="s">
        <v>46853</v>
      </c>
      <c r="H15400" s="113" t="s">
        <v>129788</v>
      </c>
      <c r="I15400" s="113" t="s">
        <v>86450</v>
      </c>
    </row>
    <row r="15401" spans="5:9" ht="14.5" x14ac:dyDescent="0.35">
      <c r="E15401" s="113" t="s">
        <v>9990</v>
      </c>
      <c r="F15401" s="113" t="s">
        <v>29173</v>
      </c>
      <c r="G15401" s="113" t="s">
        <v>46852</v>
      </c>
      <c r="H15401" s="113" t="s">
        <v>129789</v>
      </c>
      <c r="I15401" s="113" t="s">
        <v>86449</v>
      </c>
    </row>
    <row r="15402" spans="5:9" ht="14.5" x14ac:dyDescent="0.35">
      <c r="E15402" s="113" t="s">
        <v>9989</v>
      </c>
      <c r="F15402" s="113" t="s">
        <v>29172</v>
      </c>
      <c r="G15402" s="113" t="s">
        <v>46851</v>
      </c>
      <c r="H15402" s="113" t="s">
        <v>129790</v>
      </c>
      <c r="I15402" s="113" t="s">
        <v>86448</v>
      </c>
    </row>
    <row r="15403" spans="5:9" ht="14.5" x14ac:dyDescent="0.35">
      <c r="E15403" s="113" t="s">
        <v>9988</v>
      </c>
      <c r="F15403" s="113" t="s">
        <v>29171</v>
      </c>
      <c r="G15403" s="113" t="s">
        <v>46850</v>
      </c>
      <c r="H15403" s="113" t="s">
        <v>129791</v>
      </c>
      <c r="I15403" s="113" t="s">
        <v>86447</v>
      </c>
    </row>
    <row r="15404" spans="5:9" ht="14.5" x14ac:dyDescent="0.35">
      <c r="E15404" s="113" t="s">
        <v>9987</v>
      </c>
      <c r="F15404" s="113" t="s">
        <v>29170</v>
      </c>
      <c r="G15404" s="113" t="s">
        <v>46849</v>
      </c>
      <c r="H15404" s="113" t="s">
        <v>129792</v>
      </c>
      <c r="I15404" s="113" t="s">
        <v>86446</v>
      </c>
    </row>
    <row r="15405" spans="5:9" ht="14.5" x14ac:dyDescent="0.35">
      <c r="E15405" s="113" t="s">
        <v>9986</v>
      </c>
      <c r="F15405" s="113" t="s">
        <v>29169</v>
      </c>
      <c r="G15405" s="113" t="s">
        <v>46848</v>
      </c>
      <c r="H15405" s="113" t="s">
        <v>129793</v>
      </c>
      <c r="I15405" s="113" t="s">
        <v>86445</v>
      </c>
    </row>
    <row r="15406" spans="5:9" ht="14.5" x14ac:dyDescent="0.35">
      <c r="E15406" s="113" t="s">
        <v>9985</v>
      </c>
      <c r="F15406" s="113" t="s">
        <v>29168</v>
      </c>
      <c r="G15406" s="113" t="s">
        <v>46847</v>
      </c>
      <c r="H15406" s="113" t="s">
        <v>129794</v>
      </c>
      <c r="I15406" s="113" t="s">
        <v>86444</v>
      </c>
    </row>
    <row r="15407" spans="5:9" ht="14.5" x14ac:dyDescent="0.35">
      <c r="E15407" s="113" t="s">
        <v>120356</v>
      </c>
      <c r="F15407" s="113" t="s">
        <v>29167</v>
      </c>
      <c r="G15407" s="113" t="s">
        <v>46846</v>
      </c>
      <c r="H15407" s="113" t="s">
        <v>129795</v>
      </c>
      <c r="I15407" s="113" t="s">
        <v>86443</v>
      </c>
    </row>
    <row r="15408" spans="5:9" ht="14.5" x14ac:dyDescent="0.35">
      <c r="E15408" s="113" t="s">
        <v>106992</v>
      </c>
      <c r="F15408" s="113" t="s">
        <v>29166</v>
      </c>
      <c r="G15408" s="113" t="s">
        <v>46845</v>
      </c>
      <c r="H15408" s="113" t="s">
        <v>129796</v>
      </c>
      <c r="I15408" s="113" t="s">
        <v>86442</v>
      </c>
    </row>
    <row r="15409" spans="5:9" ht="14.5" x14ac:dyDescent="0.35">
      <c r="E15409" s="113" t="s">
        <v>9984</v>
      </c>
      <c r="F15409" s="113" t="s">
        <v>29165</v>
      </c>
      <c r="G15409" s="113" t="s">
        <v>46844</v>
      </c>
      <c r="H15409" s="113" t="s">
        <v>129797</v>
      </c>
      <c r="I15409" s="113" t="s">
        <v>86441</v>
      </c>
    </row>
    <row r="15410" spans="5:9" ht="14.5" x14ac:dyDescent="0.35">
      <c r="E15410" s="113" t="s">
        <v>9983</v>
      </c>
      <c r="F15410" s="113" t="s">
        <v>29164</v>
      </c>
      <c r="G15410" s="113" t="s">
        <v>46843</v>
      </c>
      <c r="H15410" s="113" t="s">
        <v>129798</v>
      </c>
      <c r="I15410" s="113" t="s">
        <v>86440</v>
      </c>
    </row>
    <row r="15411" spans="5:9" ht="14.5" x14ac:dyDescent="0.35">
      <c r="E15411" s="113" t="s">
        <v>9982</v>
      </c>
      <c r="F15411" s="113" t="s">
        <v>29163</v>
      </c>
      <c r="G15411" s="113" t="s">
        <v>46842</v>
      </c>
      <c r="H15411" s="113" t="s">
        <v>129799</v>
      </c>
      <c r="I15411" s="113" t="s">
        <v>86439</v>
      </c>
    </row>
    <row r="15412" spans="5:9" ht="14.5" x14ac:dyDescent="0.35">
      <c r="E15412" s="113" t="s">
        <v>9981</v>
      </c>
      <c r="F15412" s="113" t="s">
        <v>29162</v>
      </c>
      <c r="G15412" s="113" t="s">
        <v>46841</v>
      </c>
      <c r="H15412" s="113" t="s">
        <v>139910</v>
      </c>
      <c r="I15412" s="113" t="s">
        <v>86438</v>
      </c>
    </row>
    <row r="15413" spans="5:9" ht="14.5" x14ac:dyDescent="0.35">
      <c r="E15413" s="113" t="s">
        <v>9980</v>
      </c>
      <c r="F15413" s="113" t="s">
        <v>29161</v>
      </c>
      <c r="G15413" s="113" t="s">
        <v>46840</v>
      </c>
      <c r="H15413" s="113" t="s">
        <v>129800</v>
      </c>
      <c r="I15413" s="113" t="s">
        <v>86437</v>
      </c>
    </row>
    <row r="15414" spans="5:9" ht="14.5" x14ac:dyDescent="0.35">
      <c r="E15414" s="113" t="s">
        <v>9979</v>
      </c>
      <c r="F15414" s="113" t="s">
        <v>29160</v>
      </c>
      <c r="G15414" s="113" t="s">
        <v>46839</v>
      </c>
      <c r="H15414" s="113" t="s">
        <v>129801</v>
      </c>
      <c r="I15414" s="113" t="s">
        <v>86436</v>
      </c>
    </row>
    <row r="15415" spans="5:9" ht="14.5" x14ac:dyDescent="0.35">
      <c r="E15415" s="113" t="s">
        <v>9978</v>
      </c>
      <c r="F15415" s="113" t="s">
        <v>29159</v>
      </c>
      <c r="G15415" s="113" t="s">
        <v>46838</v>
      </c>
      <c r="H15415" s="113" t="s">
        <v>129802</v>
      </c>
      <c r="I15415" s="113" t="s">
        <v>86435</v>
      </c>
    </row>
    <row r="15416" spans="5:9" ht="14.5" x14ac:dyDescent="0.35">
      <c r="E15416" s="113" t="s">
        <v>9977</v>
      </c>
      <c r="F15416" s="113" t="s">
        <v>29158</v>
      </c>
      <c r="G15416" s="113" t="s">
        <v>46837</v>
      </c>
      <c r="H15416" s="113" t="s">
        <v>129803</v>
      </c>
      <c r="I15416" s="113" t="s">
        <v>86434</v>
      </c>
    </row>
    <row r="15417" spans="5:9" ht="14.5" x14ac:dyDescent="0.35">
      <c r="E15417" s="113" t="s">
        <v>9976</v>
      </c>
      <c r="F15417" s="113" t="s">
        <v>29157</v>
      </c>
      <c r="G15417" s="113" t="s">
        <v>46836</v>
      </c>
      <c r="H15417" s="113" t="s">
        <v>129804</v>
      </c>
      <c r="I15417" s="113" t="s">
        <v>86433</v>
      </c>
    </row>
    <row r="15418" spans="5:9" ht="14.5" x14ac:dyDescent="0.35">
      <c r="E15418" s="113" t="s">
        <v>9975</v>
      </c>
      <c r="F15418" s="113" t="s">
        <v>29156</v>
      </c>
      <c r="G15418" s="113" t="s">
        <v>46835</v>
      </c>
      <c r="H15418" s="113" t="s">
        <v>139909</v>
      </c>
      <c r="I15418" s="113" t="s">
        <v>86432</v>
      </c>
    </row>
    <row r="15419" spans="5:9" ht="14.5" x14ac:dyDescent="0.35">
      <c r="E15419" s="113" t="s">
        <v>9974</v>
      </c>
      <c r="F15419" s="113" t="s">
        <v>29155</v>
      </c>
      <c r="G15419" s="113" t="s">
        <v>46834</v>
      </c>
      <c r="H15419" s="113" t="s">
        <v>139908</v>
      </c>
      <c r="I15419" s="113" t="s">
        <v>86431</v>
      </c>
    </row>
    <row r="15420" spans="5:9" ht="14.5" x14ac:dyDescent="0.35">
      <c r="E15420" s="113" t="s">
        <v>9973</v>
      </c>
      <c r="F15420" s="113" t="s">
        <v>29154</v>
      </c>
      <c r="G15420" s="113" t="s">
        <v>46833</v>
      </c>
      <c r="H15420" s="113" t="s">
        <v>129805</v>
      </c>
      <c r="I15420" s="113" t="s">
        <v>86430</v>
      </c>
    </row>
    <row r="15421" spans="5:9" ht="14.5" x14ac:dyDescent="0.35">
      <c r="E15421" s="113" t="s">
        <v>9972</v>
      </c>
      <c r="F15421" s="113" t="s">
        <v>29153</v>
      </c>
      <c r="G15421" s="113" t="s">
        <v>46832</v>
      </c>
      <c r="H15421" s="113" t="s">
        <v>129806</v>
      </c>
      <c r="I15421" s="113" t="s">
        <v>86429</v>
      </c>
    </row>
    <row r="15422" spans="5:9" ht="14.5" x14ac:dyDescent="0.35">
      <c r="E15422" s="113" t="s">
        <v>9971</v>
      </c>
      <c r="F15422" s="113" t="s">
        <v>29152</v>
      </c>
      <c r="G15422" s="113" t="s">
        <v>46831</v>
      </c>
      <c r="H15422" s="113" t="s">
        <v>129807</v>
      </c>
      <c r="I15422" s="113" t="s">
        <v>86428</v>
      </c>
    </row>
    <row r="15423" spans="5:9" ht="14.5" x14ac:dyDescent="0.35">
      <c r="E15423" s="113" t="s">
        <v>114338</v>
      </c>
      <c r="F15423" s="113" t="s">
        <v>29151</v>
      </c>
      <c r="G15423" s="113" t="s">
        <v>46830</v>
      </c>
      <c r="H15423" s="113" t="s">
        <v>129808</v>
      </c>
      <c r="I15423" s="113" t="s">
        <v>86427</v>
      </c>
    </row>
    <row r="15424" spans="5:9" ht="14.5" x14ac:dyDescent="0.35">
      <c r="E15424" s="113" t="s">
        <v>9970</v>
      </c>
      <c r="F15424" s="113" t="s">
        <v>29150</v>
      </c>
      <c r="G15424" s="113" t="s">
        <v>46829</v>
      </c>
      <c r="H15424" s="113" t="s">
        <v>129809</v>
      </c>
      <c r="I15424" s="113" t="s">
        <v>86426</v>
      </c>
    </row>
    <row r="15425" spans="5:9" ht="14.5" x14ac:dyDescent="0.35">
      <c r="E15425" s="113" t="s">
        <v>9969</v>
      </c>
      <c r="F15425" s="113" t="s">
        <v>29149</v>
      </c>
      <c r="G15425" s="113" t="s">
        <v>46828</v>
      </c>
      <c r="H15425" s="113" t="s">
        <v>129810</v>
      </c>
      <c r="I15425" s="113" t="s">
        <v>86425</v>
      </c>
    </row>
    <row r="15426" spans="5:9" ht="14.5" x14ac:dyDescent="0.35">
      <c r="E15426" s="113" t="s">
        <v>9968</v>
      </c>
      <c r="F15426" s="113" t="s">
        <v>29148</v>
      </c>
      <c r="G15426" s="113" t="s">
        <v>46827</v>
      </c>
      <c r="H15426" s="113" t="s">
        <v>131542</v>
      </c>
      <c r="I15426" s="113" t="s">
        <v>86424</v>
      </c>
    </row>
    <row r="15427" spans="5:9" ht="14.5" x14ac:dyDescent="0.35">
      <c r="E15427" s="113" t="s">
        <v>9967</v>
      </c>
      <c r="F15427" s="113" t="s">
        <v>29147</v>
      </c>
      <c r="G15427" s="113" t="s">
        <v>46826</v>
      </c>
      <c r="H15427" s="113" t="s">
        <v>129811</v>
      </c>
      <c r="I15427" s="113" t="s">
        <v>86423</v>
      </c>
    </row>
    <row r="15428" spans="5:9" ht="14.5" x14ac:dyDescent="0.35">
      <c r="E15428" s="113" t="s">
        <v>9966</v>
      </c>
      <c r="F15428" s="113" t="s">
        <v>29146</v>
      </c>
      <c r="G15428" s="113" t="s">
        <v>46825</v>
      </c>
      <c r="H15428" s="113" t="s">
        <v>129812</v>
      </c>
      <c r="I15428" s="113" t="s">
        <v>86422</v>
      </c>
    </row>
    <row r="15429" spans="5:9" ht="14.5" x14ac:dyDescent="0.35">
      <c r="E15429" s="113" t="s">
        <v>9965</v>
      </c>
      <c r="F15429" s="113" t="s">
        <v>29145</v>
      </c>
      <c r="G15429" s="113" t="s">
        <v>46824</v>
      </c>
      <c r="H15429" s="113" t="s">
        <v>129813</v>
      </c>
      <c r="I15429" s="113" t="s">
        <v>86421</v>
      </c>
    </row>
    <row r="15430" spans="5:9" ht="14.5" x14ac:dyDescent="0.35">
      <c r="E15430" s="113" t="s">
        <v>9964</v>
      </c>
      <c r="F15430" s="113" t="s">
        <v>29144</v>
      </c>
      <c r="G15430" s="113" t="s">
        <v>46823</v>
      </c>
      <c r="H15430" s="113" t="s">
        <v>129814</v>
      </c>
      <c r="I15430" s="113" t="s">
        <v>86420</v>
      </c>
    </row>
    <row r="15431" spans="5:9" ht="14.5" x14ac:dyDescent="0.35">
      <c r="E15431" s="113" t="s">
        <v>9963</v>
      </c>
      <c r="F15431" s="113" t="s">
        <v>29143</v>
      </c>
      <c r="G15431" s="113" t="s">
        <v>46822</v>
      </c>
      <c r="H15431" s="113" t="s">
        <v>129815</v>
      </c>
      <c r="I15431" s="113" t="s">
        <v>86419</v>
      </c>
    </row>
    <row r="15432" spans="5:9" ht="14.5" x14ac:dyDescent="0.35">
      <c r="E15432" s="113" t="s">
        <v>106991</v>
      </c>
      <c r="F15432" s="113" t="s">
        <v>29142</v>
      </c>
      <c r="G15432" s="113" t="s">
        <v>46821</v>
      </c>
      <c r="H15432" s="113" t="s">
        <v>129816</v>
      </c>
      <c r="I15432" s="113" t="s">
        <v>86418</v>
      </c>
    </row>
    <row r="15433" spans="5:9" ht="14.5" x14ac:dyDescent="0.35">
      <c r="E15433" s="113" t="s">
        <v>9962</v>
      </c>
      <c r="F15433" s="113" t="s">
        <v>29141</v>
      </c>
      <c r="G15433" s="113" t="s">
        <v>46820</v>
      </c>
      <c r="H15433" s="113" t="s">
        <v>129817</v>
      </c>
      <c r="I15433" s="113" t="s">
        <v>86417</v>
      </c>
    </row>
    <row r="15434" spans="5:9" ht="14.5" x14ac:dyDescent="0.35">
      <c r="E15434" s="113" t="s">
        <v>9961</v>
      </c>
      <c r="F15434" s="113" t="s">
        <v>29140</v>
      </c>
      <c r="G15434" s="113" t="s">
        <v>46819</v>
      </c>
      <c r="H15434" s="113" t="s">
        <v>129818</v>
      </c>
      <c r="I15434" s="113" t="s">
        <v>86416</v>
      </c>
    </row>
    <row r="15435" spans="5:9" ht="14.5" x14ac:dyDescent="0.35">
      <c r="E15435" s="113" t="s">
        <v>106990</v>
      </c>
      <c r="F15435" s="113" t="s">
        <v>29139</v>
      </c>
      <c r="G15435" s="113" t="s">
        <v>46818</v>
      </c>
      <c r="H15435" s="113" t="s">
        <v>129819</v>
      </c>
      <c r="I15435" s="113" t="s">
        <v>86415</v>
      </c>
    </row>
    <row r="15436" spans="5:9" ht="14.5" x14ac:dyDescent="0.35">
      <c r="E15436" s="113" t="s">
        <v>9960</v>
      </c>
      <c r="F15436" s="113" t="s">
        <v>29138</v>
      </c>
      <c r="G15436" s="113" t="s">
        <v>46817</v>
      </c>
      <c r="H15436" s="113" t="s">
        <v>129820</v>
      </c>
      <c r="I15436" s="113" t="s">
        <v>86414</v>
      </c>
    </row>
    <row r="15437" spans="5:9" ht="14.5" x14ac:dyDescent="0.35">
      <c r="E15437" s="113" t="s">
        <v>9959</v>
      </c>
      <c r="F15437" s="113" t="s">
        <v>29137</v>
      </c>
      <c r="G15437" s="113" t="s">
        <v>46816</v>
      </c>
      <c r="H15437" s="113" t="s">
        <v>129821</v>
      </c>
      <c r="I15437" s="113" t="s">
        <v>86413</v>
      </c>
    </row>
    <row r="15438" spans="5:9" ht="14.5" x14ac:dyDescent="0.35">
      <c r="E15438" s="113" t="s">
        <v>9958</v>
      </c>
      <c r="F15438" s="113" t="s">
        <v>29136</v>
      </c>
      <c r="G15438" s="113" t="s">
        <v>46815</v>
      </c>
      <c r="H15438" s="113" t="s">
        <v>129822</v>
      </c>
      <c r="I15438" s="113" t="s">
        <v>86412</v>
      </c>
    </row>
    <row r="15439" spans="5:9" ht="14.5" x14ac:dyDescent="0.35">
      <c r="E15439" s="113" t="s">
        <v>9957</v>
      </c>
      <c r="F15439" s="113" t="s">
        <v>29135</v>
      </c>
      <c r="G15439" s="113" t="s">
        <v>46814</v>
      </c>
      <c r="H15439" s="113" t="s">
        <v>129823</v>
      </c>
      <c r="I15439" s="113" t="s">
        <v>86411</v>
      </c>
    </row>
    <row r="15440" spans="5:9" ht="14.5" x14ac:dyDescent="0.35">
      <c r="E15440" s="113" t="s">
        <v>9956</v>
      </c>
      <c r="F15440" s="113" t="s">
        <v>29134</v>
      </c>
      <c r="G15440" s="113" t="s">
        <v>46813</v>
      </c>
      <c r="H15440" s="113" t="s">
        <v>129824</v>
      </c>
      <c r="I15440" s="113" t="s">
        <v>86410</v>
      </c>
    </row>
    <row r="15441" spans="5:9" ht="14.5" x14ac:dyDescent="0.35">
      <c r="E15441" s="113" t="s">
        <v>9955</v>
      </c>
      <c r="F15441" s="113" t="s">
        <v>29133</v>
      </c>
      <c r="G15441" s="113" t="s">
        <v>46812</v>
      </c>
      <c r="H15441" s="113" t="s">
        <v>129825</v>
      </c>
      <c r="I15441" s="113" t="s">
        <v>86409</v>
      </c>
    </row>
    <row r="15442" spans="5:9" ht="14.5" x14ac:dyDescent="0.35">
      <c r="E15442" s="113" t="s">
        <v>9954</v>
      </c>
      <c r="F15442" s="113" t="s">
        <v>29132</v>
      </c>
      <c r="G15442" s="113" t="s">
        <v>46811</v>
      </c>
      <c r="H15442" s="113" t="s">
        <v>129826</v>
      </c>
      <c r="I15442" s="113" t="s">
        <v>86408</v>
      </c>
    </row>
    <row r="15443" spans="5:9" ht="14.5" x14ac:dyDescent="0.35">
      <c r="E15443" s="113" t="s">
        <v>9953</v>
      </c>
      <c r="F15443" s="113" t="s">
        <v>29131</v>
      </c>
      <c r="G15443" s="113" t="s">
        <v>46810</v>
      </c>
      <c r="H15443" s="113" t="s">
        <v>129827</v>
      </c>
      <c r="I15443" s="113" t="s">
        <v>86407</v>
      </c>
    </row>
    <row r="15444" spans="5:9" ht="14.5" x14ac:dyDescent="0.35">
      <c r="E15444" s="113" t="s">
        <v>9952</v>
      </c>
      <c r="F15444" s="113" t="s">
        <v>29130</v>
      </c>
      <c r="G15444" s="113" t="s">
        <v>46809</v>
      </c>
      <c r="H15444" s="113" t="s">
        <v>129828</v>
      </c>
      <c r="I15444" s="113" t="s">
        <v>86406</v>
      </c>
    </row>
    <row r="15445" spans="5:9" ht="14.5" x14ac:dyDescent="0.35">
      <c r="E15445" s="113" t="s">
        <v>114337</v>
      </c>
      <c r="F15445" s="113" t="s">
        <v>29129</v>
      </c>
      <c r="G15445" s="113" t="s">
        <v>46808</v>
      </c>
      <c r="H15445" s="113" t="s">
        <v>129829</v>
      </c>
      <c r="I15445" s="113" t="s">
        <v>86405</v>
      </c>
    </row>
    <row r="15446" spans="5:9" ht="14.5" x14ac:dyDescent="0.35">
      <c r="E15446" s="113" t="s">
        <v>9951</v>
      </c>
      <c r="F15446" s="113" t="s">
        <v>29128</v>
      </c>
      <c r="G15446" s="113" t="s">
        <v>46807</v>
      </c>
      <c r="H15446" s="113" t="s">
        <v>129830</v>
      </c>
      <c r="I15446" s="113" t="s">
        <v>86404</v>
      </c>
    </row>
    <row r="15447" spans="5:9" ht="14.5" x14ac:dyDescent="0.35">
      <c r="E15447" s="113" t="s">
        <v>9950</v>
      </c>
      <c r="F15447" s="113" t="s">
        <v>29127</v>
      </c>
      <c r="G15447" s="113" t="s">
        <v>46806</v>
      </c>
      <c r="H15447" s="113" t="s">
        <v>129831</v>
      </c>
      <c r="I15447" s="113" t="s">
        <v>86403</v>
      </c>
    </row>
    <row r="15448" spans="5:9" ht="14.5" x14ac:dyDescent="0.35">
      <c r="E15448" s="113" t="s">
        <v>9949</v>
      </c>
      <c r="F15448" s="113" t="s">
        <v>29126</v>
      </c>
      <c r="G15448" s="113" t="s">
        <v>46805</v>
      </c>
      <c r="H15448" s="113" t="s">
        <v>129832</v>
      </c>
      <c r="I15448" s="113" t="s">
        <v>86402</v>
      </c>
    </row>
    <row r="15449" spans="5:9" ht="14.5" x14ac:dyDescent="0.35">
      <c r="E15449" s="113" t="s">
        <v>9948</v>
      </c>
      <c r="F15449" s="113" t="s">
        <v>29125</v>
      </c>
      <c r="G15449" s="113" t="s">
        <v>46804</v>
      </c>
      <c r="H15449" s="113" t="s">
        <v>129833</v>
      </c>
      <c r="I15449" s="113" t="s">
        <v>86401</v>
      </c>
    </row>
    <row r="15450" spans="5:9" ht="14.5" x14ac:dyDescent="0.35">
      <c r="E15450" s="113" t="s">
        <v>9947</v>
      </c>
      <c r="F15450" s="113" t="s">
        <v>29124</v>
      </c>
      <c r="G15450" s="113" t="s">
        <v>46803</v>
      </c>
      <c r="H15450" s="113" t="s">
        <v>129834</v>
      </c>
      <c r="I15450" s="113" t="s">
        <v>86400</v>
      </c>
    </row>
    <row r="15451" spans="5:9" ht="14.5" x14ac:dyDescent="0.35">
      <c r="E15451" s="113" t="s">
        <v>9946</v>
      </c>
      <c r="F15451" s="113" t="s">
        <v>29123</v>
      </c>
      <c r="G15451" s="113" t="s">
        <v>46802</v>
      </c>
      <c r="H15451" s="113" t="s">
        <v>129835</v>
      </c>
      <c r="I15451" s="113" t="s">
        <v>86399</v>
      </c>
    </row>
    <row r="15452" spans="5:9" ht="14.5" x14ac:dyDescent="0.35">
      <c r="E15452" s="113" t="s">
        <v>9945</v>
      </c>
      <c r="F15452" s="113" t="s">
        <v>29122</v>
      </c>
      <c r="G15452" s="113" t="s">
        <v>46801</v>
      </c>
      <c r="H15452" s="113" t="s">
        <v>129836</v>
      </c>
      <c r="I15452" s="113" t="s">
        <v>86398</v>
      </c>
    </row>
    <row r="15453" spans="5:9" ht="14.5" x14ac:dyDescent="0.35">
      <c r="E15453" s="113" t="s">
        <v>120355</v>
      </c>
      <c r="F15453" s="113" t="s">
        <v>29121</v>
      </c>
      <c r="G15453" s="113" t="s">
        <v>46800</v>
      </c>
      <c r="H15453" s="113" t="s">
        <v>129837</v>
      </c>
      <c r="I15453" s="113" t="s">
        <v>86397</v>
      </c>
    </row>
    <row r="15454" spans="5:9" ht="14.5" x14ac:dyDescent="0.35">
      <c r="E15454" s="113" t="s">
        <v>9944</v>
      </c>
      <c r="F15454" s="113" t="s">
        <v>29120</v>
      </c>
      <c r="G15454" s="113" t="s">
        <v>46799</v>
      </c>
      <c r="H15454" s="113" t="s">
        <v>129838</v>
      </c>
      <c r="I15454" s="113" t="s">
        <v>86396</v>
      </c>
    </row>
    <row r="15455" spans="5:9" ht="14.5" x14ac:dyDescent="0.35">
      <c r="E15455" s="113" t="s">
        <v>9943</v>
      </c>
      <c r="F15455" s="113" t="s">
        <v>29119</v>
      </c>
      <c r="G15455" s="113" t="s">
        <v>46798</v>
      </c>
      <c r="H15455" s="113" t="s">
        <v>129839</v>
      </c>
      <c r="I15455" s="113" t="s">
        <v>86395</v>
      </c>
    </row>
    <row r="15456" spans="5:9" ht="14.5" x14ac:dyDescent="0.35">
      <c r="E15456" s="113" t="s">
        <v>9942</v>
      </c>
      <c r="F15456" s="113" t="s">
        <v>29118</v>
      </c>
      <c r="G15456" s="113" t="s">
        <v>46797</v>
      </c>
      <c r="H15456" s="113" t="s">
        <v>129840</v>
      </c>
      <c r="I15456" s="113" t="s">
        <v>86394</v>
      </c>
    </row>
    <row r="15457" spans="5:9" ht="14.5" x14ac:dyDescent="0.35">
      <c r="E15457" s="113" t="s">
        <v>9941</v>
      </c>
      <c r="F15457" s="113" t="s">
        <v>29117</v>
      </c>
      <c r="G15457" s="113" t="s">
        <v>46796</v>
      </c>
      <c r="H15457" s="113" t="s">
        <v>129841</v>
      </c>
      <c r="I15457" s="113" t="s">
        <v>86393</v>
      </c>
    </row>
    <row r="15458" spans="5:9" ht="14.5" x14ac:dyDescent="0.35">
      <c r="E15458" s="113" t="s">
        <v>9940</v>
      </c>
      <c r="F15458" s="113" t="s">
        <v>29116</v>
      </c>
      <c r="G15458" s="113" t="s">
        <v>46795</v>
      </c>
      <c r="H15458" s="113" t="s">
        <v>129842</v>
      </c>
      <c r="I15458" s="113" t="s">
        <v>86392</v>
      </c>
    </row>
    <row r="15459" spans="5:9" ht="14.5" x14ac:dyDescent="0.35">
      <c r="E15459" s="113" t="s">
        <v>9939</v>
      </c>
      <c r="F15459" s="113" t="s">
        <v>29115</v>
      </c>
      <c r="G15459" s="113" t="s">
        <v>46794</v>
      </c>
      <c r="H15459" s="113" t="s">
        <v>139907</v>
      </c>
      <c r="I15459" s="113" t="s">
        <v>86391</v>
      </c>
    </row>
    <row r="15460" spans="5:9" ht="14.5" x14ac:dyDescent="0.35">
      <c r="E15460" s="113" t="s">
        <v>9938</v>
      </c>
      <c r="F15460" s="113" t="s">
        <v>29114</v>
      </c>
      <c r="G15460" s="113" t="s">
        <v>46793</v>
      </c>
      <c r="H15460" s="113" t="s">
        <v>129843</v>
      </c>
      <c r="I15460" s="113" t="s">
        <v>86390</v>
      </c>
    </row>
    <row r="15461" spans="5:9" ht="14.5" x14ac:dyDescent="0.35">
      <c r="E15461" s="113" t="s">
        <v>9937</v>
      </c>
      <c r="F15461" s="113" t="s">
        <v>29113</v>
      </c>
      <c r="G15461" s="113" t="s">
        <v>46792</v>
      </c>
      <c r="H15461" s="113" t="s">
        <v>129844</v>
      </c>
      <c r="I15461" s="113" t="s">
        <v>86389</v>
      </c>
    </row>
    <row r="15462" spans="5:9" ht="14.5" x14ac:dyDescent="0.35">
      <c r="E15462" s="113" t="s">
        <v>9936</v>
      </c>
      <c r="F15462" s="113" t="s">
        <v>29112</v>
      </c>
      <c r="G15462" s="113" t="s">
        <v>46791</v>
      </c>
      <c r="H15462" s="113" t="s">
        <v>129845</v>
      </c>
      <c r="I15462" s="113" t="s">
        <v>86388</v>
      </c>
    </row>
    <row r="15463" spans="5:9" ht="14.5" x14ac:dyDescent="0.35">
      <c r="E15463" s="113" t="s">
        <v>9935</v>
      </c>
      <c r="F15463" s="113" t="s">
        <v>29111</v>
      </c>
      <c r="G15463" s="113" t="s">
        <v>46790</v>
      </c>
      <c r="H15463" s="113" t="s">
        <v>129846</v>
      </c>
      <c r="I15463" s="113" t="s">
        <v>86387</v>
      </c>
    </row>
    <row r="15464" spans="5:9" ht="14.5" x14ac:dyDescent="0.35">
      <c r="E15464" s="113" t="s">
        <v>9934</v>
      </c>
      <c r="F15464" s="113" t="s">
        <v>29110</v>
      </c>
      <c r="G15464" s="113" t="s">
        <v>46789</v>
      </c>
      <c r="H15464" s="113" t="s">
        <v>129847</v>
      </c>
      <c r="I15464" s="113" t="s">
        <v>86386</v>
      </c>
    </row>
    <row r="15465" spans="5:9" ht="14.5" x14ac:dyDescent="0.35">
      <c r="E15465" s="113" t="s">
        <v>117288</v>
      </c>
      <c r="F15465" s="113" t="s">
        <v>29109</v>
      </c>
      <c r="G15465" s="113" t="s">
        <v>46788</v>
      </c>
      <c r="H15465" s="113" t="s">
        <v>129848</v>
      </c>
      <c r="I15465" s="113" t="s">
        <v>86385</v>
      </c>
    </row>
    <row r="15466" spans="5:9" ht="14.5" x14ac:dyDescent="0.35">
      <c r="E15466" s="113" t="s">
        <v>9933</v>
      </c>
      <c r="F15466" s="113" t="s">
        <v>29108</v>
      </c>
      <c r="G15466" s="113" t="s">
        <v>46787</v>
      </c>
      <c r="H15466" s="113" t="s">
        <v>129849</v>
      </c>
      <c r="I15466" s="113" t="s">
        <v>86384</v>
      </c>
    </row>
    <row r="15467" spans="5:9" ht="14.5" x14ac:dyDescent="0.35">
      <c r="E15467" s="113" t="s">
        <v>9932</v>
      </c>
      <c r="F15467" s="113" t="s">
        <v>29107</v>
      </c>
      <c r="G15467" s="113" t="s">
        <v>46786</v>
      </c>
      <c r="H15467" s="113" t="s">
        <v>129850</v>
      </c>
      <c r="I15467" s="113" t="s">
        <v>86383</v>
      </c>
    </row>
    <row r="15468" spans="5:9" ht="14.5" x14ac:dyDescent="0.35">
      <c r="E15468" s="113" t="s">
        <v>9931</v>
      </c>
      <c r="F15468" s="113" t="s">
        <v>29106</v>
      </c>
      <c r="G15468" s="113" t="s">
        <v>46785</v>
      </c>
      <c r="H15468" s="113" t="s">
        <v>129851</v>
      </c>
      <c r="I15468" s="113" t="s">
        <v>86382</v>
      </c>
    </row>
    <row r="15469" spans="5:9" ht="14.5" x14ac:dyDescent="0.35">
      <c r="E15469" s="113" t="s">
        <v>124141</v>
      </c>
      <c r="F15469" s="113" t="s">
        <v>29105</v>
      </c>
      <c r="G15469" s="113" t="s">
        <v>46784</v>
      </c>
      <c r="H15469" s="113" t="s">
        <v>129852</v>
      </c>
      <c r="I15469" s="113" t="s">
        <v>86381</v>
      </c>
    </row>
    <row r="15470" spans="5:9" ht="14.5" x14ac:dyDescent="0.35">
      <c r="E15470" s="113" t="s">
        <v>9930</v>
      </c>
      <c r="F15470" s="113" t="s">
        <v>29104</v>
      </c>
      <c r="G15470" s="113" t="s">
        <v>46783</v>
      </c>
      <c r="H15470" s="113" t="s">
        <v>129853</v>
      </c>
      <c r="I15470" s="113" t="s">
        <v>86380</v>
      </c>
    </row>
    <row r="15471" spans="5:9" ht="14.5" x14ac:dyDescent="0.35">
      <c r="E15471" s="113" t="s">
        <v>9929</v>
      </c>
      <c r="F15471" s="113" t="s">
        <v>29103</v>
      </c>
      <c r="G15471" s="113" t="s">
        <v>46782</v>
      </c>
      <c r="H15471" s="113" t="s">
        <v>129854</v>
      </c>
      <c r="I15471" s="113" t="s">
        <v>86379</v>
      </c>
    </row>
    <row r="15472" spans="5:9" ht="14.5" x14ac:dyDescent="0.35">
      <c r="E15472" s="113" t="s">
        <v>9928</v>
      </c>
      <c r="F15472" s="113" t="s">
        <v>29102</v>
      </c>
      <c r="G15472" s="113" t="s">
        <v>46781</v>
      </c>
      <c r="H15472" s="113" t="s">
        <v>129855</v>
      </c>
      <c r="I15472" s="113" t="s">
        <v>86378</v>
      </c>
    </row>
    <row r="15473" spans="5:9" ht="14.5" x14ac:dyDescent="0.35">
      <c r="E15473" s="113" t="s">
        <v>106989</v>
      </c>
      <c r="F15473" s="113" t="s">
        <v>29101</v>
      </c>
      <c r="G15473" s="113" t="s">
        <v>46780</v>
      </c>
      <c r="H15473" s="113" t="s">
        <v>129856</v>
      </c>
      <c r="I15473" s="113" t="s">
        <v>86377</v>
      </c>
    </row>
    <row r="15474" spans="5:9" ht="14.5" x14ac:dyDescent="0.35">
      <c r="E15474" s="113" t="s">
        <v>114336</v>
      </c>
      <c r="F15474" s="113" t="s">
        <v>29100</v>
      </c>
      <c r="G15474" s="113" t="s">
        <v>46779</v>
      </c>
      <c r="H15474" s="113" t="s">
        <v>129857</v>
      </c>
      <c r="I15474" s="113" t="s">
        <v>86376</v>
      </c>
    </row>
    <row r="15475" spans="5:9" ht="14.5" x14ac:dyDescent="0.35">
      <c r="E15475" s="113" t="s">
        <v>9927</v>
      </c>
      <c r="F15475" s="113" t="s">
        <v>29099</v>
      </c>
      <c r="G15475" s="113" t="s">
        <v>46778</v>
      </c>
      <c r="H15475" s="113" t="s">
        <v>129858</v>
      </c>
      <c r="I15475" s="113" t="s">
        <v>86375</v>
      </c>
    </row>
    <row r="15476" spans="5:9" ht="14.5" x14ac:dyDescent="0.35">
      <c r="E15476" s="113" t="s">
        <v>9926</v>
      </c>
      <c r="F15476" s="113" t="s">
        <v>29098</v>
      </c>
      <c r="G15476" s="113" t="s">
        <v>46777</v>
      </c>
      <c r="H15476" s="113" t="s">
        <v>129859</v>
      </c>
      <c r="I15476" s="113" t="s">
        <v>86374</v>
      </c>
    </row>
    <row r="15477" spans="5:9" ht="14.5" x14ac:dyDescent="0.35">
      <c r="E15477" s="113" t="s">
        <v>106988</v>
      </c>
      <c r="F15477" s="113" t="s">
        <v>29097</v>
      </c>
      <c r="G15477" s="113" t="s">
        <v>46776</v>
      </c>
      <c r="H15477" s="113" t="s">
        <v>129860</v>
      </c>
      <c r="I15477" s="113" t="s">
        <v>86373</v>
      </c>
    </row>
    <row r="15478" spans="5:9" ht="14.5" x14ac:dyDescent="0.35">
      <c r="E15478" s="113" t="s">
        <v>9925</v>
      </c>
      <c r="F15478" s="113" t="s">
        <v>29096</v>
      </c>
      <c r="G15478" s="113" t="s">
        <v>46775</v>
      </c>
      <c r="H15478" s="113" t="s">
        <v>129861</v>
      </c>
      <c r="I15478" s="113" t="s">
        <v>86372</v>
      </c>
    </row>
    <row r="15479" spans="5:9" ht="14.5" x14ac:dyDescent="0.35">
      <c r="E15479" s="113" t="s">
        <v>9924</v>
      </c>
      <c r="F15479" s="113" t="s">
        <v>29095</v>
      </c>
      <c r="G15479" s="113" t="s">
        <v>46774</v>
      </c>
      <c r="H15479" s="113" t="s">
        <v>129862</v>
      </c>
      <c r="I15479" s="113" t="s">
        <v>86371</v>
      </c>
    </row>
    <row r="15480" spans="5:9" ht="14.5" x14ac:dyDescent="0.35">
      <c r="E15480" s="113" t="s">
        <v>121684</v>
      </c>
      <c r="F15480" s="113" t="s">
        <v>29094</v>
      </c>
      <c r="G15480" s="113" t="s">
        <v>46773</v>
      </c>
      <c r="H15480" s="113" t="s">
        <v>129863</v>
      </c>
      <c r="I15480" s="113" t="s">
        <v>86370</v>
      </c>
    </row>
    <row r="15481" spans="5:9" ht="14.5" x14ac:dyDescent="0.35">
      <c r="E15481" s="113" t="s">
        <v>117287</v>
      </c>
      <c r="F15481" s="113" t="s">
        <v>29093</v>
      </c>
      <c r="G15481" s="113" t="s">
        <v>46772</v>
      </c>
      <c r="H15481" s="113" t="s">
        <v>129864</v>
      </c>
      <c r="I15481" s="113" t="s">
        <v>86369</v>
      </c>
    </row>
    <row r="15482" spans="5:9" ht="14.5" x14ac:dyDescent="0.35">
      <c r="E15482" s="113" t="s">
        <v>114335</v>
      </c>
      <c r="F15482" s="113" t="s">
        <v>29092</v>
      </c>
      <c r="G15482" s="113" t="s">
        <v>46771</v>
      </c>
      <c r="H15482" s="113" t="s">
        <v>129865</v>
      </c>
      <c r="I15482" s="113" t="s">
        <v>86368</v>
      </c>
    </row>
    <row r="15483" spans="5:9" ht="14.5" x14ac:dyDescent="0.35">
      <c r="E15483" s="113" t="s">
        <v>9923</v>
      </c>
      <c r="F15483" s="113" t="s">
        <v>29091</v>
      </c>
      <c r="G15483" s="113" t="s">
        <v>46770</v>
      </c>
      <c r="H15483" s="113" t="s">
        <v>129866</v>
      </c>
      <c r="I15483" s="113" t="s">
        <v>86367</v>
      </c>
    </row>
    <row r="15484" spans="5:9" ht="14.5" x14ac:dyDescent="0.35">
      <c r="E15484" s="113" t="s">
        <v>9922</v>
      </c>
      <c r="F15484" s="113" t="s">
        <v>29090</v>
      </c>
      <c r="G15484" s="113" t="s">
        <v>46769</v>
      </c>
      <c r="H15484" s="113" t="s">
        <v>129867</v>
      </c>
      <c r="I15484" s="113" t="s">
        <v>86366</v>
      </c>
    </row>
    <row r="15485" spans="5:9" ht="14.5" x14ac:dyDescent="0.35">
      <c r="E15485" s="113" t="s">
        <v>9921</v>
      </c>
      <c r="F15485" s="113" t="s">
        <v>29089</v>
      </c>
      <c r="G15485" s="113" t="s">
        <v>46768</v>
      </c>
      <c r="H15485" s="113" t="s">
        <v>129868</v>
      </c>
      <c r="I15485" s="113" t="s">
        <v>86365</v>
      </c>
    </row>
    <row r="15486" spans="5:9" ht="14.5" x14ac:dyDescent="0.35">
      <c r="E15486" s="113" t="s">
        <v>9920</v>
      </c>
      <c r="F15486" s="113" t="s">
        <v>29088</v>
      </c>
      <c r="G15486" s="113" t="s">
        <v>46767</v>
      </c>
      <c r="H15486" s="113" t="s">
        <v>129869</v>
      </c>
      <c r="I15486" s="113" t="s">
        <v>86364</v>
      </c>
    </row>
    <row r="15487" spans="5:9" ht="14.5" x14ac:dyDescent="0.35">
      <c r="E15487" s="113" t="s">
        <v>9919</v>
      </c>
      <c r="F15487" s="113" t="s">
        <v>29087</v>
      </c>
      <c r="G15487" s="113" t="s">
        <v>46766</v>
      </c>
      <c r="H15487" s="113" t="s">
        <v>129870</v>
      </c>
      <c r="I15487" s="113" t="s">
        <v>86363</v>
      </c>
    </row>
    <row r="15488" spans="5:9" ht="14.5" x14ac:dyDescent="0.35">
      <c r="E15488" s="113" t="s">
        <v>9918</v>
      </c>
      <c r="F15488" s="113" t="s">
        <v>29086</v>
      </c>
      <c r="G15488" s="113" t="s">
        <v>46765</v>
      </c>
      <c r="H15488" s="113" t="s">
        <v>129871</v>
      </c>
      <c r="I15488" s="113" t="s">
        <v>86362</v>
      </c>
    </row>
    <row r="15489" spans="5:9" ht="14.5" x14ac:dyDescent="0.35">
      <c r="E15489" s="113" t="s">
        <v>9917</v>
      </c>
      <c r="F15489" s="113" t="s">
        <v>29085</v>
      </c>
      <c r="G15489" s="113" t="s">
        <v>46764</v>
      </c>
      <c r="H15489" s="113" t="s">
        <v>129872</v>
      </c>
      <c r="I15489" s="113" t="s">
        <v>86361</v>
      </c>
    </row>
    <row r="15490" spans="5:9" ht="14.5" x14ac:dyDescent="0.35">
      <c r="E15490" s="113" t="s">
        <v>9916</v>
      </c>
      <c r="F15490" s="113" t="s">
        <v>29084</v>
      </c>
      <c r="G15490" s="113" t="s">
        <v>46763</v>
      </c>
      <c r="H15490" s="113" t="s">
        <v>129873</v>
      </c>
      <c r="I15490" s="113" t="s">
        <v>86360</v>
      </c>
    </row>
    <row r="15491" spans="5:9" ht="14.5" x14ac:dyDescent="0.35">
      <c r="E15491" s="113" t="s">
        <v>106987</v>
      </c>
      <c r="F15491" s="113" t="s">
        <v>29083</v>
      </c>
      <c r="G15491" s="113" t="s">
        <v>46762</v>
      </c>
      <c r="H15491" s="113" t="s">
        <v>129874</v>
      </c>
      <c r="I15491" s="113" t="s">
        <v>86359</v>
      </c>
    </row>
    <row r="15492" spans="5:9" ht="14.5" x14ac:dyDescent="0.35">
      <c r="E15492" s="113" t="s">
        <v>9915</v>
      </c>
      <c r="F15492" s="113" t="s">
        <v>29082</v>
      </c>
      <c r="G15492" s="113" t="s">
        <v>46761</v>
      </c>
      <c r="H15492" s="113" t="s">
        <v>129875</v>
      </c>
      <c r="I15492" s="113" t="s">
        <v>86358</v>
      </c>
    </row>
    <row r="15493" spans="5:9" ht="14.5" x14ac:dyDescent="0.35">
      <c r="E15493" s="113" t="s">
        <v>9914</v>
      </c>
      <c r="F15493" s="113" t="s">
        <v>29081</v>
      </c>
      <c r="G15493" s="113" t="s">
        <v>46760</v>
      </c>
      <c r="H15493" s="113" t="s">
        <v>129876</v>
      </c>
      <c r="I15493" s="113" t="s">
        <v>86357</v>
      </c>
    </row>
    <row r="15494" spans="5:9" ht="14.5" x14ac:dyDescent="0.35">
      <c r="E15494" s="113" t="s">
        <v>9913</v>
      </c>
      <c r="F15494" s="113" t="s">
        <v>29080</v>
      </c>
      <c r="G15494" s="113" t="s">
        <v>46759</v>
      </c>
      <c r="H15494" s="113" t="s">
        <v>129877</v>
      </c>
      <c r="I15494" s="113" t="s">
        <v>86356</v>
      </c>
    </row>
    <row r="15495" spans="5:9" ht="14.5" x14ac:dyDescent="0.35">
      <c r="E15495" s="113" t="s">
        <v>9912</v>
      </c>
      <c r="F15495" s="113" t="s">
        <v>29079</v>
      </c>
      <c r="G15495" s="113" t="s">
        <v>46758</v>
      </c>
      <c r="H15495" s="113" t="s">
        <v>129878</v>
      </c>
      <c r="I15495" s="113" t="s">
        <v>86355</v>
      </c>
    </row>
    <row r="15496" spans="5:9" ht="14.5" x14ac:dyDescent="0.35">
      <c r="E15496" s="113" t="s">
        <v>9911</v>
      </c>
      <c r="F15496" s="113" t="s">
        <v>29078</v>
      </c>
      <c r="G15496" s="113" t="s">
        <v>46757</v>
      </c>
      <c r="H15496" s="113" t="s">
        <v>129879</v>
      </c>
      <c r="I15496" s="113" t="s">
        <v>86354</v>
      </c>
    </row>
    <row r="15497" spans="5:9" ht="14.5" x14ac:dyDescent="0.35">
      <c r="E15497" s="113" t="s">
        <v>9910</v>
      </c>
      <c r="F15497" s="113" t="s">
        <v>29077</v>
      </c>
      <c r="G15497" s="113" t="s">
        <v>46756</v>
      </c>
      <c r="H15497" s="113" t="s">
        <v>129880</v>
      </c>
      <c r="I15497" s="113" t="s">
        <v>86353</v>
      </c>
    </row>
    <row r="15498" spans="5:9" ht="14.5" x14ac:dyDescent="0.35">
      <c r="E15498" s="113" t="s">
        <v>9909</v>
      </c>
      <c r="F15498" s="113" t="s">
        <v>29076</v>
      </c>
      <c r="G15498" s="113" t="s">
        <v>46755</v>
      </c>
      <c r="H15498" s="113" t="s">
        <v>129881</v>
      </c>
      <c r="I15498" s="113" t="s">
        <v>86352</v>
      </c>
    </row>
    <row r="15499" spans="5:9" ht="14.5" x14ac:dyDescent="0.35">
      <c r="E15499" s="113" t="s">
        <v>9908</v>
      </c>
      <c r="F15499" s="113" t="s">
        <v>29075</v>
      </c>
      <c r="G15499" s="113" t="s">
        <v>46754</v>
      </c>
      <c r="H15499" s="113" t="s">
        <v>129882</v>
      </c>
      <c r="I15499" s="113" t="s">
        <v>86351</v>
      </c>
    </row>
    <row r="15500" spans="5:9" ht="14.5" x14ac:dyDescent="0.35">
      <c r="E15500" s="113" t="s">
        <v>9907</v>
      </c>
      <c r="F15500" s="113" t="s">
        <v>29074</v>
      </c>
      <c r="G15500" s="113" t="s">
        <v>46753</v>
      </c>
      <c r="H15500" s="113" t="s">
        <v>139906</v>
      </c>
      <c r="I15500" s="113" t="s">
        <v>86350</v>
      </c>
    </row>
    <row r="15501" spans="5:9" ht="14.5" x14ac:dyDescent="0.35">
      <c r="E15501" s="113" t="s">
        <v>9906</v>
      </c>
      <c r="F15501" s="113" t="s">
        <v>29073</v>
      </c>
      <c r="G15501" s="113" t="s">
        <v>46752</v>
      </c>
      <c r="H15501" s="113" t="s">
        <v>129883</v>
      </c>
      <c r="I15501" s="113" t="s">
        <v>86349</v>
      </c>
    </row>
    <row r="15502" spans="5:9" ht="14.5" x14ac:dyDescent="0.35">
      <c r="E15502" s="113" t="s">
        <v>9905</v>
      </c>
      <c r="F15502" s="113" t="s">
        <v>29072</v>
      </c>
      <c r="G15502" s="113" t="s">
        <v>46751</v>
      </c>
      <c r="H15502" s="113" t="s">
        <v>129884</v>
      </c>
      <c r="I15502" s="113" t="s">
        <v>86348</v>
      </c>
    </row>
    <row r="15503" spans="5:9" ht="14.5" x14ac:dyDescent="0.35">
      <c r="E15503" s="113" t="s">
        <v>9904</v>
      </c>
      <c r="F15503" s="113" t="s">
        <v>29071</v>
      </c>
      <c r="G15503" s="113" t="s">
        <v>46750</v>
      </c>
      <c r="H15503" s="113" t="s">
        <v>129885</v>
      </c>
      <c r="I15503" s="113" t="s">
        <v>86347</v>
      </c>
    </row>
    <row r="15504" spans="5:9" ht="14.5" x14ac:dyDescent="0.35">
      <c r="E15504" s="113" t="s">
        <v>106986</v>
      </c>
      <c r="F15504" s="113" t="s">
        <v>29070</v>
      </c>
      <c r="G15504" s="113" t="s">
        <v>46749</v>
      </c>
      <c r="H15504" s="113" t="s">
        <v>129886</v>
      </c>
      <c r="I15504" s="113" t="s">
        <v>86346</v>
      </c>
    </row>
    <row r="15505" spans="5:9" ht="14.5" x14ac:dyDescent="0.35">
      <c r="E15505" s="113" t="s">
        <v>9903</v>
      </c>
      <c r="F15505" s="113" t="s">
        <v>29069</v>
      </c>
      <c r="G15505" s="113" t="s">
        <v>46748</v>
      </c>
      <c r="H15505" s="113" t="s">
        <v>129887</v>
      </c>
      <c r="I15505" s="113" t="s">
        <v>86345</v>
      </c>
    </row>
    <row r="15506" spans="5:9" ht="14.5" x14ac:dyDescent="0.35">
      <c r="E15506" s="113" t="s">
        <v>9902</v>
      </c>
      <c r="F15506" s="113" t="s">
        <v>29068</v>
      </c>
      <c r="G15506" s="113" t="s">
        <v>46747</v>
      </c>
      <c r="H15506" s="113" t="s">
        <v>129888</v>
      </c>
      <c r="I15506" s="113" t="s">
        <v>86344</v>
      </c>
    </row>
    <row r="15507" spans="5:9" ht="14.5" x14ac:dyDescent="0.35">
      <c r="E15507" s="113" t="s">
        <v>9901</v>
      </c>
      <c r="F15507" s="113" t="s">
        <v>29067</v>
      </c>
      <c r="G15507" s="113" t="s">
        <v>46746</v>
      </c>
      <c r="H15507" s="113" t="s">
        <v>129889</v>
      </c>
      <c r="I15507" s="113" t="s">
        <v>86343</v>
      </c>
    </row>
    <row r="15508" spans="5:9" ht="14.5" x14ac:dyDescent="0.35">
      <c r="E15508" s="113" t="s">
        <v>9900</v>
      </c>
      <c r="F15508" s="113" t="s">
        <v>29066</v>
      </c>
      <c r="G15508" s="113" t="s">
        <v>46745</v>
      </c>
      <c r="H15508" s="113" t="s">
        <v>129890</v>
      </c>
      <c r="I15508" s="113" t="s">
        <v>86342</v>
      </c>
    </row>
    <row r="15509" spans="5:9" ht="14.5" x14ac:dyDescent="0.35">
      <c r="E15509" s="113" t="s">
        <v>106985</v>
      </c>
      <c r="F15509" s="113" t="s">
        <v>29065</v>
      </c>
      <c r="G15509" s="113" t="s">
        <v>46744</v>
      </c>
      <c r="H15509" s="113" t="s">
        <v>129891</v>
      </c>
      <c r="I15509" s="113" t="s">
        <v>86341</v>
      </c>
    </row>
    <row r="15510" spans="5:9" ht="14.5" x14ac:dyDescent="0.35">
      <c r="E15510" s="113" t="s">
        <v>9899</v>
      </c>
      <c r="F15510" s="113" t="s">
        <v>29064</v>
      </c>
      <c r="G15510" s="113" t="s">
        <v>46743</v>
      </c>
      <c r="H15510" s="113" t="s">
        <v>129892</v>
      </c>
      <c r="I15510" s="113" t="s">
        <v>86340</v>
      </c>
    </row>
    <row r="15511" spans="5:9" ht="14.5" x14ac:dyDescent="0.35">
      <c r="E15511" s="113" t="s">
        <v>9898</v>
      </c>
      <c r="F15511" s="113" t="s">
        <v>29063</v>
      </c>
      <c r="G15511" s="113" t="s">
        <v>46742</v>
      </c>
      <c r="H15511" s="113" t="s">
        <v>129893</v>
      </c>
      <c r="I15511" s="113" t="s">
        <v>86339</v>
      </c>
    </row>
    <row r="15512" spans="5:9" ht="14.5" x14ac:dyDescent="0.35">
      <c r="E15512" s="113" t="s">
        <v>9897</v>
      </c>
      <c r="F15512" s="113" t="s">
        <v>29062</v>
      </c>
      <c r="G15512" s="113" t="s">
        <v>46741</v>
      </c>
      <c r="H15512" s="113" t="s">
        <v>129894</v>
      </c>
      <c r="I15512" s="113" t="s">
        <v>86338</v>
      </c>
    </row>
    <row r="15513" spans="5:9" ht="14.5" x14ac:dyDescent="0.35">
      <c r="E15513" s="113" t="s">
        <v>9896</v>
      </c>
      <c r="F15513" s="113" t="s">
        <v>29061</v>
      </c>
      <c r="G15513" s="113" t="s">
        <v>46740</v>
      </c>
      <c r="H15513" s="113" t="s">
        <v>129895</v>
      </c>
      <c r="I15513" s="113" t="s">
        <v>86337</v>
      </c>
    </row>
    <row r="15514" spans="5:9" ht="14.5" x14ac:dyDescent="0.35">
      <c r="E15514" s="113" t="s">
        <v>9895</v>
      </c>
      <c r="F15514" s="113" t="s">
        <v>29060</v>
      </c>
      <c r="G15514" s="113" t="s">
        <v>46739</v>
      </c>
      <c r="H15514" s="113" t="s">
        <v>129896</v>
      </c>
      <c r="I15514" s="113" t="s">
        <v>86336</v>
      </c>
    </row>
    <row r="15515" spans="5:9" ht="14.5" x14ac:dyDescent="0.35">
      <c r="E15515" s="113" t="s">
        <v>9894</v>
      </c>
      <c r="F15515" s="113" t="s">
        <v>29059</v>
      </c>
      <c r="G15515" s="113" t="s">
        <v>46738</v>
      </c>
      <c r="H15515" s="113" t="s">
        <v>129897</v>
      </c>
      <c r="I15515" s="113" t="s">
        <v>86335</v>
      </c>
    </row>
    <row r="15516" spans="5:9" ht="14.5" x14ac:dyDescent="0.35">
      <c r="E15516" s="113" t="s">
        <v>9893</v>
      </c>
      <c r="F15516" s="113" t="s">
        <v>29058</v>
      </c>
      <c r="G15516" s="113" t="s">
        <v>46737</v>
      </c>
      <c r="H15516" s="113" t="s">
        <v>129898</v>
      </c>
      <c r="I15516" s="113" t="s">
        <v>86334</v>
      </c>
    </row>
    <row r="15517" spans="5:9" ht="14.5" x14ac:dyDescent="0.35">
      <c r="E15517" s="113" t="s">
        <v>9892</v>
      </c>
      <c r="F15517" s="113" t="s">
        <v>29057</v>
      </c>
      <c r="G15517" s="113" t="s">
        <v>46736</v>
      </c>
      <c r="H15517" s="113" t="s">
        <v>139905</v>
      </c>
      <c r="I15517" s="113" t="s">
        <v>86333</v>
      </c>
    </row>
    <row r="15518" spans="5:9" ht="14.5" x14ac:dyDescent="0.35">
      <c r="E15518" s="113" t="s">
        <v>106984</v>
      </c>
      <c r="F15518" s="113" t="s">
        <v>29056</v>
      </c>
      <c r="G15518" s="113" t="s">
        <v>46735</v>
      </c>
      <c r="H15518" s="113" t="s">
        <v>129899</v>
      </c>
      <c r="I15518" s="113" t="s">
        <v>86332</v>
      </c>
    </row>
    <row r="15519" spans="5:9" ht="14.5" x14ac:dyDescent="0.35">
      <c r="E15519" s="113" t="s">
        <v>9891</v>
      </c>
      <c r="F15519" s="113" t="s">
        <v>29055</v>
      </c>
      <c r="G15519" s="113" t="s">
        <v>46734</v>
      </c>
      <c r="H15519" s="113" t="s">
        <v>129900</v>
      </c>
      <c r="I15519" s="113" t="s">
        <v>86331</v>
      </c>
    </row>
    <row r="15520" spans="5:9" ht="14.5" x14ac:dyDescent="0.35">
      <c r="E15520" s="113" t="s">
        <v>106983</v>
      </c>
      <c r="F15520" s="113" t="s">
        <v>29054</v>
      </c>
      <c r="G15520" s="113" t="s">
        <v>46733</v>
      </c>
      <c r="H15520" s="113" t="s">
        <v>129901</v>
      </c>
      <c r="I15520" s="113" t="s">
        <v>86330</v>
      </c>
    </row>
    <row r="15521" spans="5:9" ht="14.5" x14ac:dyDescent="0.35">
      <c r="E15521" s="113" t="s">
        <v>9890</v>
      </c>
      <c r="F15521" s="113" t="s">
        <v>29053</v>
      </c>
      <c r="G15521" s="113" t="s">
        <v>46732</v>
      </c>
      <c r="H15521" s="113" t="s">
        <v>129902</v>
      </c>
      <c r="I15521" s="113" t="s">
        <v>86329</v>
      </c>
    </row>
    <row r="15522" spans="5:9" ht="14.5" x14ac:dyDescent="0.35">
      <c r="E15522" s="113" t="s">
        <v>106982</v>
      </c>
      <c r="F15522" s="113" t="s">
        <v>29052</v>
      </c>
      <c r="G15522" s="113" t="s">
        <v>46731</v>
      </c>
      <c r="H15522" s="113" t="s">
        <v>129903</v>
      </c>
      <c r="I15522" s="113" t="s">
        <v>86328</v>
      </c>
    </row>
    <row r="15523" spans="5:9" ht="14.5" x14ac:dyDescent="0.35">
      <c r="E15523" s="113" t="s">
        <v>9889</v>
      </c>
      <c r="F15523" s="113" t="s">
        <v>29051</v>
      </c>
      <c r="G15523" s="113" t="s">
        <v>46730</v>
      </c>
      <c r="H15523" s="113" t="s">
        <v>129904</v>
      </c>
      <c r="I15523" s="113" t="s">
        <v>86327</v>
      </c>
    </row>
    <row r="15524" spans="5:9" ht="14.5" x14ac:dyDescent="0.35">
      <c r="E15524" s="113" t="s">
        <v>9888</v>
      </c>
      <c r="F15524" s="113" t="s">
        <v>29050</v>
      </c>
      <c r="G15524" s="113" t="s">
        <v>46729</v>
      </c>
      <c r="H15524" s="113" t="s">
        <v>129905</v>
      </c>
      <c r="I15524" s="113" t="s">
        <v>86326</v>
      </c>
    </row>
    <row r="15525" spans="5:9" ht="14.5" x14ac:dyDescent="0.35">
      <c r="E15525" s="113" t="s">
        <v>117286</v>
      </c>
      <c r="F15525" s="113" t="s">
        <v>29049</v>
      </c>
      <c r="G15525" s="113" t="s">
        <v>46728</v>
      </c>
      <c r="H15525" s="113" t="s">
        <v>129906</v>
      </c>
      <c r="I15525" s="113" t="s">
        <v>86325</v>
      </c>
    </row>
    <row r="15526" spans="5:9" ht="14.5" x14ac:dyDescent="0.35">
      <c r="E15526" s="113" t="s">
        <v>9887</v>
      </c>
      <c r="F15526" s="113" t="s">
        <v>29048</v>
      </c>
      <c r="G15526" s="113" t="s">
        <v>46727</v>
      </c>
      <c r="H15526" s="113" t="s">
        <v>129907</v>
      </c>
      <c r="I15526" s="113" t="s">
        <v>86324</v>
      </c>
    </row>
    <row r="15527" spans="5:9" ht="14.5" x14ac:dyDescent="0.35">
      <c r="E15527" s="113" t="s">
        <v>9886</v>
      </c>
      <c r="F15527" s="113" t="s">
        <v>29047</v>
      </c>
      <c r="G15527" s="113" t="s">
        <v>46726</v>
      </c>
      <c r="H15527" s="113" t="s">
        <v>129908</v>
      </c>
      <c r="I15527" s="113" t="s">
        <v>86323</v>
      </c>
    </row>
    <row r="15528" spans="5:9" ht="14.5" x14ac:dyDescent="0.35">
      <c r="E15528" s="113" t="s">
        <v>9885</v>
      </c>
      <c r="F15528" s="113" t="s">
        <v>29046</v>
      </c>
      <c r="G15528" s="113" t="s">
        <v>46725</v>
      </c>
      <c r="H15528" s="113" t="s">
        <v>129909</v>
      </c>
      <c r="I15528" s="113" t="s">
        <v>86322</v>
      </c>
    </row>
    <row r="15529" spans="5:9" ht="14.5" x14ac:dyDescent="0.35">
      <c r="E15529" s="113" t="s">
        <v>9884</v>
      </c>
      <c r="F15529" s="113" t="s">
        <v>29045</v>
      </c>
      <c r="G15529" s="113" t="s">
        <v>46724</v>
      </c>
      <c r="H15529" s="113" t="s">
        <v>129910</v>
      </c>
      <c r="I15529" s="113" t="s">
        <v>86321</v>
      </c>
    </row>
    <row r="15530" spans="5:9" ht="14.5" x14ac:dyDescent="0.35">
      <c r="E15530" s="113" t="s">
        <v>106981</v>
      </c>
      <c r="F15530" s="113" t="s">
        <v>29044</v>
      </c>
      <c r="G15530" s="113" t="s">
        <v>46723</v>
      </c>
      <c r="H15530" s="113" t="s">
        <v>129911</v>
      </c>
      <c r="I15530" s="113" t="s">
        <v>86320</v>
      </c>
    </row>
    <row r="15531" spans="5:9" ht="14.5" x14ac:dyDescent="0.35">
      <c r="E15531" s="113" t="s">
        <v>9883</v>
      </c>
      <c r="F15531" s="113" t="s">
        <v>29043</v>
      </c>
      <c r="G15531" s="113" t="s">
        <v>46722</v>
      </c>
      <c r="H15531" s="113" t="s">
        <v>129912</v>
      </c>
      <c r="I15531" s="113" t="s">
        <v>86319</v>
      </c>
    </row>
    <row r="15532" spans="5:9" ht="14.5" x14ac:dyDescent="0.35">
      <c r="E15532" s="113" t="s">
        <v>9882</v>
      </c>
      <c r="F15532" s="113" t="s">
        <v>29042</v>
      </c>
      <c r="G15532" s="113" t="s">
        <v>46721</v>
      </c>
      <c r="H15532" s="113" t="s">
        <v>129913</v>
      </c>
      <c r="I15532" s="113" t="s">
        <v>86318</v>
      </c>
    </row>
    <row r="15533" spans="5:9" ht="14.5" x14ac:dyDescent="0.35">
      <c r="E15533" s="113" t="s">
        <v>9881</v>
      </c>
      <c r="F15533" s="113" t="s">
        <v>29041</v>
      </c>
      <c r="G15533" s="113" t="s">
        <v>46720</v>
      </c>
      <c r="H15533" s="113" t="s">
        <v>129914</v>
      </c>
      <c r="I15533" s="113" t="s">
        <v>86317</v>
      </c>
    </row>
    <row r="15534" spans="5:9" ht="14.5" x14ac:dyDescent="0.35">
      <c r="E15534" s="113" t="s">
        <v>9880</v>
      </c>
      <c r="F15534" s="113" t="s">
        <v>29040</v>
      </c>
      <c r="G15534" s="113" t="s">
        <v>46719</v>
      </c>
      <c r="H15534" s="113" t="s">
        <v>129915</v>
      </c>
      <c r="I15534" s="113" t="s">
        <v>86316</v>
      </c>
    </row>
    <row r="15535" spans="5:9" ht="14.5" x14ac:dyDescent="0.35">
      <c r="E15535" s="113" t="s">
        <v>9879</v>
      </c>
      <c r="F15535" s="113" t="s">
        <v>29039</v>
      </c>
      <c r="G15535" s="113" t="s">
        <v>46718</v>
      </c>
      <c r="H15535" s="113" t="s">
        <v>129916</v>
      </c>
      <c r="I15535" s="113" t="s">
        <v>86315</v>
      </c>
    </row>
    <row r="15536" spans="5:9" ht="14.5" x14ac:dyDescent="0.35">
      <c r="E15536" s="113" t="s">
        <v>9878</v>
      </c>
      <c r="F15536" s="113" t="s">
        <v>29038</v>
      </c>
      <c r="G15536" s="113" t="s">
        <v>46717</v>
      </c>
      <c r="H15536" s="113" t="s">
        <v>129917</v>
      </c>
      <c r="I15536" s="113" t="s">
        <v>86314</v>
      </c>
    </row>
    <row r="15537" spans="5:9" ht="14.5" x14ac:dyDescent="0.35">
      <c r="E15537" s="113" t="s">
        <v>9877</v>
      </c>
      <c r="F15537" s="113" t="s">
        <v>29037</v>
      </c>
      <c r="G15537" s="113" t="s">
        <v>46716</v>
      </c>
      <c r="H15537" s="113" t="s">
        <v>129918</v>
      </c>
      <c r="I15537" s="113" t="s">
        <v>86313</v>
      </c>
    </row>
    <row r="15538" spans="5:9" ht="14.5" x14ac:dyDescent="0.35">
      <c r="E15538" s="113" t="s">
        <v>9876</v>
      </c>
      <c r="F15538" s="113" t="s">
        <v>29036</v>
      </c>
      <c r="G15538" s="113" t="s">
        <v>46715</v>
      </c>
      <c r="H15538" s="113" t="s">
        <v>129919</v>
      </c>
      <c r="I15538" s="113" t="s">
        <v>86312</v>
      </c>
    </row>
    <row r="15539" spans="5:9" ht="14.5" x14ac:dyDescent="0.35">
      <c r="E15539" s="113" t="s">
        <v>9875</v>
      </c>
      <c r="F15539" s="113" t="s">
        <v>29035</v>
      </c>
      <c r="G15539" s="113" t="s">
        <v>46714</v>
      </c>
      <c r="H15539" s="113" t="s">
        <v>129920</v>
      </c>
      <c r="I15539" s="113" t="s">
        <v>86311</v>
      </c>
    </row>
    <row r="15540" spans="5:9" ht="14.5" x14ac:dyDescent="0.35">
      <c r="E15540" s="113" t="s">
        <v>9874</v>
      </c>
      <c r="F15540" s="113" t="s">
        <v>29034</v>
      </c>
      <c r="G15540" s="113" t="s">
        <v>46713</v>
      </c>
      <c r="H15540" s="113" t="s">
        <v>129921</v>
      </c>
      <c r="I15540" s="113" t="s">
        <v>86310</v>
      </c>
    </row>
    <row r="15541" spans="5:9" ht="14.5" x14ac:dyDescent="0.35">
      <c r="E15541" s="113" t="s">
        <v>9873</v>
      </c>
      <c r="F15541" s="113" t="s">
        <v>29033</v>
      </c>
      <c r="G15541" s="113" t="s">
        <v>46712</v>
      </c>
      <c r="H15541" s="113" t="s">
        <v>129922</v>
      </c>
      <c r="I15541" s="113" t="s">
        <v>86309</v>
      </c>
    </row>
    <row r="15542" spans="5:9" ht="14.5" x14ac:dyDescent="0.35">
      <c r="E15542" s="113" t="s">
        <v>9872</v>
      </c>
      <c r="F15542" s="113" t="s">
        <v>29032</v>
      </c>
      <c r="G15542" s="113" t="s">
        <v>46711</v>
      </c>
      <c r="H15542" s="113" t="s">
        <v>129923</v>
      </c>
      <c r="I15542" s="113" t="s">
        <v>86308</v>
      </c>
    </row>
    <row r="15543" spans="5:9" ht="14.5" x14ac:dyDescent="0.35">
      <c r="E15543" s="113" t="s">
        <v>124142</v>
      </c>
      <c r="F15543" s="113" t="s">
        <v>29031</v>
      </c>
      <c r="G15543" s="113" t="s">
        <v>46710</v>
      </c>
      <c r="H15543" s="113" t="s">
        <v>129924</v>
      </c>
      <c r="I15543" s="113" t="s">
        <v>86307</v>
      </c>
    </row>
    <row r="15544" spans="5:9" ht="14.5" x14ac:dyDescent="0.35">
      <c r="E15544" s="113" t="s">
        <v>138039</v>
      </c>
      <c r="F15544" s="113" t="s">
        <v>29030</v>
      </c>
      <c r="G15544" s="113" t="s">
        <v>46709</v>
      </c>
      <c r="H15544" s="113" t="s">
        <v>129925</v>
      </c>
      <c r="I15544" s="113" t="s">
        <v>86306</v>
      </c>
    </row>
    <row r="15545" spans="5:9" ht="14.5" x14ac:dyDescent="0.35">
      <c r="E15545" s="113" t="s">
        <v>9871</v>
      </c>
      <c r="F15545" s="113" t="s">
        <v>29029</v>
      </c>
      <c r="G15545" s="113" t="s">
        <v>46708</v>
      </c>
      <c r="H15545" s="113" t="s">
        <v>129926</v>
      </c>
      <c r="I15545" s="113" t="s">
        <v>86305</v>
      </c>
    </row>
    <row r="15546" spans="5:9" ht="14.5" x14ac:dyDescent="0.35">
      <c r="E15546" s="113" t="s">
        <v>9870</v>
      </c>
      <c r="F15546" s="113" t="s">
        <v>29028</v>
      </c>
      <c r="G15546" s="113" t="s">
        <v>46707</v>
      </c>
      <c r="H15546" s="113" t="s">
        <v>129927</v>
      </c>
      <c r="I15546" s="113" t="s">
        <v>86304</v>
      </c>
    </row>
    <row r="15547" spans="5:9" ht="14.5" x14ac:dyDescent="0.35">
      <c r="E15547" s="113" t="s">
        <v>9869</v>
      </c>
      <c r="F15547" s="113" t="s">
        <v>29027</v>
      </c>
      <c r="G15547" s="113" t="s">
        <v>46706</v>
      </c>
      <c r="H15547" s="113" t="s">
        <v>129928</v>
      </c>
      <c r="I15547" s="113" t="s">
        <v>86303</v>
      </c>
    </row>
    <row r="15548" spans="5:9" ht="14.5" x14ac:dyDescent="0.35">
      <c r="E15548" s="113" t="s">
        <v>106980</v>
      </c>
      <c r="F15548" s="113" t="s">
        <v>29026</v>
      </c>
      <c r="G15548" s="113" t="s">
        <v>46705</v>
      </c>
      <c r="H15548" s="113" t="s">
        <v>129929</v>
      </c>
      <c r="I15548" s="113" t="s">
        <v>86302</v>
      </c>
    </row>
    <row r="15549" spans="5:9" ht="14.5" x14ac:dyDescent="0.35">
      <c r="E15549" s="113" t="s">
        <v>9868</v>
      </c>
      <c r="F15549" s="113" t="s">
        <v>29025</v>
      </c>
      <c r="G15549" s="113" t="s">
        <v>46704</v>
      </c>
      <c r="H15549" s="113" t="s">
        <v>129930</v>
      </c>
      <c r="I15549" s="113" t="s">
        <v>86301</v>
      </c>
    </row>
    <row r="15550" spans="5:9" ht="14.5" x14ac:dyDescent="0.35">
      <c r="E15550" s="113" t="s">
        <v>9867</v>
      </c>
      <c r="F15550" s="113" t="s">
        <v>29024</v>
      </c>
      <c r="G15550" s="113" t="s">
        <v>46703</v>
      </c>
      <c r="H15550" s="113" t="s">
        <v>129931</v>
      </c>
      <c r="I15550" s="113" t="s">
        <v>86300</v>
      </c>
    </row>
    <row r="15551" spans="5:9" ht="14.5" x14ac:dyDescent="0.35">
      <c r="E15551" s="113" t="s">
        <v>9866</v>
      </c>
      <c r="F15551" s="113" t="s">
        <v>29023</v>
      </c>
      <c r="G15551" s="113" t="s">
        <v>46702</v>
      </c>
      <c r="H15551" s="113" t="s">
        <v>129932</v>
      </c>
      <c r="I15551" s="113" t="s">
        <v>86299</v>
      </c>
    </row>
    <row r="15552" spans="5:9" ht="14.5" x14ac:dyDescent="0.35">
      <c r="E15552" s="113" t="s">
        <v>9865</v>
      </c>
      <c r="F15552" s="113" t="s">
        <v>29022</v>
      </c>
      <c r="G15552" s="113" t="s">
        <v>46701</v>
      </c>
      <c r="H15552" s="113" t="s">
        <v>129933</v>
      </c>
      <c r="I15552" s="113" t="s">
        <v>86298</v>
      </c>
    </row>
    <row r="15553" spans="5:9" ht="14.5" x14ac:dyDescent="0.35">
      <c r="E15553" s="113" t="s">
        <v>9864</v>
      </c>
      <c r="F15553" s="113" t="s">
        <v>29021</v>
      </c>
      <c r="G15553" s="113" t="s">
        <v>46700</v>
      </c>
      <c r="H15553" s="113" t="s">
        <v>129934</v>
      </c>
      <c r="I15553" s="113" t="s">
        <v>86297</v>
      </c>
    </row>
    <row r="15554" spans="5:9" ht="14.5" x14ac:dyDescent="0.35">
      <c r="E15554" s="113" t="s">
        <v>9863</v>
      </c>
      <c r="F15554" s="113" t="s">
        <v>29020</v>
      </c>
      <c r="G15554" s="113" t="s">
        <v>46699</v>
      </c>
      <c r="H15554" s="113" t="s">
        <v>129935</v>
      </c>
      <c r="I15554" s="113" t="s">
        <v>86296</v>
      </c>
    </row>
    <row r="15555" spans="5:9" ht="14.5" x14ac:dyDescent="0.35">
      <c r="E15555" s="113" t="s">
        <v>9862</v>
      </c>
      <c r="F15555" s="113" t="s">
        <v>29019</v>
      </c>
      <c r="G15555" s="113" t="s">
        <v>46698</v>
      </c>
      <c r="H15555" s="113" t="s">
        <v>129936</v>
      </c>
      <c r="I15555" s="113" t="s">
        <v>86295</v>
      </c>
    </row>
    <row r="15556" spans="5:9" ht="14.5" x14ac:dyDescent="0.35">
      <c r="E15556" s="113" t="s">
        <v>117285</v>
      </c>
      <c r="F15556" s="113" t="s">
        <v>29018</v>
      </c>
      <c r="G15556" s="113" t="s">
        <v>46697</v>
      </c>
      <c r="H15556" s="113" t="s">
        <v>129937</v>
      </c>
      <c r="I15556" s="113" t="s">
        <v>86294</v>
      </c>
    </row>
    <row r="15557" spans="5:9" ht="14.5" x14ac:dyDescent="0.35">
      <c r="E15557" s="113" t="s">
        <v>106979</v>
      </c>
      <c r="F15557" s="113" t="s">
        <v>29017</v>
      </c>
      <c r="G15557" s="113" t="s">
        <v>46696</v>
      </c>
      <c r="H15557" s="113" t="s">
        <v>129938</v>
      </c>
      <c r="I15557" s="113" t="s">
        <v>86293</v>
      </c>
    </row>
    <row r="15558" spans="5:9" ht="14.5" x14ac:dyDescent="0.35">
      <c r="E15558" s="113" t="s">
        <v>9861</v>
      </c>
      <c r="F15558" s="113" t="s">
        <v>29016</v>
      </c>
      <c r="G15558" s="113" t="s">
        <v>46695</v>
      </c>
      <c r="H15558" s="113" t="s">
        <v>129939</v>
      </c>
      <c r="I15558" s="113" t="s">
        <v>86292</v>
      </c>
    </row>
    <row r="15559" spans="5:9" ht="14.5" x14ac:dyDescent="0.35">
      <c r="E15559" s="113" t="s">
        <v>9860</v>
      </c>
      <c r="F15559" s="113" t="s">
        <v>29015</v>
      </c>
      <c r="G15559" s="113" t="s">
        <v>46694</v>
      </c>
      <c r="H15559" s="113" t="s">
        <v>129940</v>
      </c>
      <c r="I15559" s="113" t="s">
        <v>86291</v>
      </c>
    </row>
    <row r="15560" spans="5:9" ht="14.5" x14ac:dyDescent="0.35">
      <c r="E15560" s="113" t="s">
        <v>9859</v>
      </c>
      <c r="F15560" s="113" t="s">
        <v>29014</v>
      </c>
      <c r="G15560" s="113" t="s">
        <v>46693</v>
      </c>
      <c r="H15560" s="113" t="s">
        <v>129941</v>
      </c>
      <c r="I15560" s="113" t="s">
        <v>86290</v>
      </c>
    </row>
    <row r="15561" spans="5:9" ht="14.5" x14ac:dyDescent="0.35">
      <c r="E15561" s="113" t="s">
        <v>9858</v>
      </c>
      <c r="F15561" s="113" t="s">
        <v>29013</v>
      </c>
      <c r="G15561" s="113" t="s">
        <v>46692</v>
      </c>
      <c r="H15561" s="113" t="s">
        <v>129942</v>
      </c>
      <c r="I15561" s="113" t="s">
        <v>86289</v>
      </c>
    </row>
    <row r="15562" spans="5:9" ht="14.5" x14ac:dyDescent="0.35">
      <c r="E15562" s="113" t="s">
        <v>9857</v>
      </c>
      <c r="F15562" s="113" t="s">
        <v>29012</v>
      </c>
      <c r="G15562" s="113" t="s">
        <v>46691</v>
      </c>
      <c r="H15562" s="113" t="s">
        <v>129943</v>
      </c>
      <c r="I15562" s="113" t="s">
        <v>86288</v>
      </c>
    </row>
    <row r="15563" spans="5:9" ht="14.5" x14ac:dyDescent="0.35">
      <c r="E15563" s="113" t="s">
        <v>9856</v>
      </c>
      <c r="F15563" s="113" t="s">
        <v>29011</v>
      </c>
      <c r="G15563" s="113" t="s">
        <v>46690</v>
      </c>
      <c r="H15563" s="113" t="s">
        <v>129944</v>
      </c>
      <c r="I15563" s="113" t="s">
        <v>86287</v>
      </c>
    </row>
    <row r="15564" spans="5:9" ht="14.5" x14ac:dyDescent="0.35">
      <c r="E15564" s="113" t="s">
        <v>9855</v>
      </c>
      <c r="F15564" s="113" t="s">
        <v>29010</v>
      </c>
      <c r="G15564" s="113" t="s">
        <v>46689</v>
      </c>
      <c r="H15564" s="113" t="s">
        <v>129945</v>
      </c>
      <c r="I15564" s="113" t="s">
        <v>86286</v>
      </c>
    </row>
    <row r="15565" spans="5:9" ht="14.5" x14ac:dyDescent="0.35">
      <c r="E15565" s="113" t="s">
        <v>9854</v>
      </c>
      <c r="F15565" s="113" t="s">
        <v>29009</v>
      </c>
      <c r="G15565" s="113" t="s">
        <v>46688</v>
      </c>
      <c r="H15565" s="113" t="s">
        <v>129946</v>
      </c>
      <c r="I15565" s="113" t="s">
        <v>86285</v>
      </c>
    </row>
    <row r="15566" spans="5:9" ht="14.5" x14ac:dyDescent="0.35">
      <c r="E15566" s="113" t="s">
        <v>9853</v>
      </c>
      <c r="F15566" s="113" t="s">
        <v>29008</v>
      </c>
      <c r="G15566" s="113" t="s">
        <v>46687</v>
      </c>
      <c r="H15566" s="113" t="s">
        <v>129947</v>
      </c>
      <c r="I15566" s="113" t="s">
        <v>86284</v>
      </c>
    </row>
    <row r="15567" spans="5:9" ht="14.5" x14ac:dyDescent="0.35">
      <c r="E15567" s="113" t="s">
        <v>9852</v>
      </c>
      <c r="F15567" s="113" t="s">
        <v>29007</v>
      </c>
      <c r="G15567" s="113" t="s">
        <v>46686</v>
      </c>
      <c r="H15567" s="113" t="s">
        <v>139904</v>
      </c>
      <c r="I15567" s="113" t="s">
        <v>86283</v>
      </c>
    </row>
    <row r="15568" spans="5:9" ht="14.5" x14ac:dyDescent="0.35">
      <c r="E15568" s="113" t="s">
        <v>9851</v>
      </c>
      <c r="F15568" s="113" t="s">
        <v>29006</v>
      </c>
      <c r="G15568" s="113" t="s">
        <v>46685</v>
      </c>
      <c r="H15568" s="113" t="s">
        <v>129948</v>
      </c>
      <c r="I15568" s="113" t="s">
        <v>86282</v>
      </c>
    </row>
    <row r="15569" spans="5:9" ht="14.5" x14ac:dyDescent="0.35">
      <c r="E15569" s="113" t="s">
        <v>9850</v>
      </c>
      <c r="F15569" s="113" t="s">
        <v>29005</v>
      </c>
      <c r="G15569" s="113" t="s">
        <v>46684</v>
      </c>
      <c r="H15569" s="113" t="s">
        <v>129949</v>
      </c>
      <c r="I15569" s="113" t="s">
        <v>86281</v>
      </c>
    </row>
    <row r="15570" spans="5:9" ht="14.5" x14ac:dyDescent="0.35">
      <c r="E15570" s="113" t="s">
        <v>9849</v>
      </c>
      <c r="F15570" s="113" t="s">
        <v>29004</v>
      </c>
      <c r="G15570" s="113" t="s">
        <v>46683</v>
      </c>
      <c r="H15570" s="113" t="s">
        <v>129950</v>
      </c>
      <c r="I15570" s="113" t="s">
        <v>86280</v>
      </c>
    </row>
    <row r="15571" spans="5:9" ht="14.5" x14ac:dyDescent="0.35">
      <c r="E15571" s="113" t="s">
        <v>9848</v>
      </c>
      <c r="F15571" s="113" t="s">
        <v>29003</v>
      </c>
      <c r="G15571" s="113" t="s">
        <v>46682</v>
      </c>
      <c r="H15571" s="113" t="s">
        <v>129951</v>
      </c>
      <c r="I15571" s="113" t="s">
        <v>86279</v>
      </c>
    </row>
    <row r="15572" spans="5:9" ht="14.5" x14ac:dyDescent="0.35">
      <c r="E15572" s="113" t="s">
        <v>9847</v>
      </c>
      <c r="F15572" s="113" t="s">
        <v>29002</v>
      </c>
      <c r="G15572" s="113" t="s">
        <v>46681</v>
      </c>
      <c r="H15572" s="113" t="s">
        <v>129952</v>
      </c>
      <c r="I15572" s="113" t="s">
        <v>86278</v>
      </c>
    </row>
    <row r="15573" spans="5:9" ht="14.5" x14ac:dyDescent="0.35">
      <c r="E15573" s="113" t="s">
        <v>9846</v>
      </c>
      <c r="F15573" s="113" t="s">
        <v>29001</v>
      </c>
      <c r="G15573" s="113" t="s">
        <v>46680</v>
      </c>
      <c r="H15573" s="113" t="s">
        <v>129953</v>
      </c>
      <c r="I15573" s="113" t="s">
        <v>86277</v>
      </c>
    </row>
    <row r="15574" spans="5:9" ht="14.5" x14ac:dyDescent="0.35">
      <c r="E15574" s="113" t="s">
        <v>9845</v>
      </c>
      <c r="F15574" s="113" t="s">
        <v>29000</v>
      </c>
      <c r="G15574" s="113" t="s">
        <v>46679</v>
      </c>
      <c r="H15574" s="113" t="s">
        <v>129954</v>
      </c>
      <c r="I15574" s="113" t="s">
        <v>86276</v>
      </c>
    </row>
    <row r="15575" spans="5:9" ht="14.5" x14ac:dyDescent="0.35">
      <c r="E15575" s="113" t="s">
        <v>9844</v>
      </c>
      <c r="F15575" s="113" t="s">
        <v>28999</v>
      </c>
      <c r="G15575" s="113" t="s">
        <v>46678</v>
      </c>
      <c r="H15575" s="113" t="s">
        <v>129955</v>
      </c>
      <c r="I15575" s="113" t="s">
        <v>86275</v>
      </c>
    </row>
    <row r="15576" spans="5:9" ht="14.5" x14ac:dyDescent="0.35">
      <c r="E15576" s="113" t="s">
        <v>124143</v>
      </c>
      <c r="F15576" s="113" t="s">
        <v>28998</v>
      </c>
      <c r="G15576" s="113" t="s">
        <v>46677</v>
      </c>
      <c r="H15576" s="113" t="s">
        <v>129956</v>
      </c>
      <c r="I15576" s="113" t="s">
        <v>86274</v>
      </c>
    </row>
    <row r="15577" spans="5:9" ht="14.5" x14ac:dyDescent="0.35">
      <c r="E15577" s="113" t="s">
        <v>9843</v>
      </c>
      <c r="F15577" s="113" t="s">
        <v>28997</v>
      </c>
      <c r="G15577" s="113" t="s">
        <v>46676</v>
      </c>
      <c r="H15577" s="113" t="s">
        <v>129957</v>
      </c>
      <c r="I15577" s="113" t="s">
        <v>86273</v>
      </c>
    </row>
    <row r="15578" spans="5:9" ht="14.5" x14ac:dyDescent="0.35">
      <c r="E15578" s="113" t="s">
        <v>9842</v>
      </c>
      <c r="F15578" s="113" t="s">
        <v>28996</v>
      </c>
      <c r="G15578" s="113" t="s">
        <v>46675</v>
      </c>
      <c r="H15578" s="113" t="s">
        <v>129958</v>
      </c>
      <c r="I15578" s="113" t="s">
        <v>86272</v>
      </c>
    </row>
    <row r="15579" spans="5:9" ht="14.5" x14ac:dyDescent="0.35">
      <c r="E15579" s="113" t="s">
        <v>9841</v>
      </c>
      <c r="F15579" s="113" t="s">
        <v>28995</v>
      </c>
      <c r="G15579" s="113" t="s">
        <v>46674</v>
      </c>
      <c r="H15579" s="113" t="s">
        <v>129959</v>
      </c>
      <c r="I15579" s="113" t="s">
        <v>86271</v>
      </c>
    </row>
    <row r="15580" spans="5:9" ht="14.5" x14ac:dyDescent="0.35">
      <c r="E15580" s="113" t="s">
        <v>49992</v>
      </c>
      <c r="F15580" s="113" t="s">
        <v>28994</v>
      </c>
      <c r="G15580" s="113" t="s">
        <v>46673</v>
      </c>
      <c r="H15580" s="113" t="s">
        <v>129960</v>
      </c>
      <c r="I15580" s="113" t="s">
        <v>86270</v>
      </c>
    </row>
    <row r="15581" spans="5:9" ht="14.5" x14ac:dyDescent="0.35">
      <c r="E15581" s="113" t="s">
        <v>9840</v>
      </c>
      <c r="F15581" s="113" t="s">
        <v>28993</v>
      </c>
      <c r="G15581" s="113" t="s">
        <v>46672</v>
      </c>
      <c r="H15581" s="113" t="s">
        <v>129961</v>
      </c>
      <c r="I15581" s="113" t="s">
        <v>86269</v>
      </c>
    </row>
    <row r="15582" spans="5:9" ht="14.5" x14ac:dyDescent="0.35">
      <c r="E15582" s="113" t="s">
        <v>9839</v>
      </c>
      <c r="F15582" s="113" t="s">
        <v>28992</v>
      </c>
      <c r="G15582" s="113" t="s">
        <v>46671</v>
      </c>
      <c r="H15582" s="113" t="s">
        <v>129962</v>
      </c>
      <c r="I15582" s="113" t="s">
        <v>86268</v>
      </c>
    </row>
    <row r="15583" spans="5:9" ht="14.5" x14ac:dyDescent="0.35">
      <c r="E15583" s="113" t="s">
        <v>9838</v>
      </c>
      <c r="F15583" s="113" t="s">
        <v>28991</v>
      </c>
      <c r="G15583" s="113" t="s">
        <v>46670</v>
      </c>
      <c r="H15583" s="113" t="s">
        <v>129963</v>
      </c>
      <c r="I15583" s="113" t="s">
        <v>86267</v>
      </c>
    </row>
    <row r="15584" spans="5:9" ht="14.5" x14ac:dyDescent="0.35">
      <c r="E15584" s="113" t="s">
        <v>9837</v>
      </c>
      <c r="F15584" s="113" t="s">
        <v>28990</v>
      </c>
      <c r="G15584" s="113" t="s">
        <v>46669</v>
      </c>
      <c r="H15584" s="113" t="s">
        <v>129964</v>
      </c>
      <c r="I15584" s="113" t="s">
        <v>86266</v>
      </c>
    </row>
    <row r="15585" spans="5:9" ht="14.5" x14ac:dyDescent="0.35">
      <c r="E15585" s="113" t="s">
        <v>9836</v>
      </c>
      <c r="F15585" s="113" t="s">
        <v>28989</v>
      </c>
      <c r="G15585" s="113" t="s">
        <v>46668</v>
      </c>
      <c r="H15585" s="113" t="s">
        <v>129965</v>
      </c>
      <c r="I15585" s="113" t="s">
        <v>86265</v>
      </c>
    </row>
    <row r="15586" spans="5:9" ht="14.5" x14ac:dyDescent="0.35">
      <c r="E15586" s="113" t="s">
        <v>9835</v>
      </c>
      <c r="F15586" s="113" t="s">
        <v>28988</v>
      </c>
      <c r="G15586" s="113" t="s">
        <v>46667</v>
      </c>
      <c r="H15586" s="113" t="s">
        <v>129966</v>
      </c>
      <c r="I15586" s="113" t="s">
        <v>86264</v>
      </c>
    </row>
    <row r="15587" spans="5:9" ht="14.5" x14ac:dyDescent="0.35">
      <c r="E15587" s="113" t="s">
        <v>9834</v>
      </c>
      <c r="F15587" s="113" t="s">
        <v>28987</v>
      </c>
      <c r="G15587" s="113" t="s">
        <v>46666</v>
      </c>
      <c r="H15587" s="113" t="s">
        <v>129967</v>
      </c>
      <c r="I15587" s="113" t="s">
        <v>86263</v>
      </c>
    </row>
    <row r="15588" spans="5:9" ht="14.5" x14ac:dyDescent="0.35">
      <c r="E15588" s="113" t="s">
        <v>9833</v>
      </c>
      <c r="F15588" s="113" t="s">
        <v>28986</v>
      </c>
      <c r="G15588" s="113" t="s">
        <v>46665</v>
      </c>
      <c r="H15588" s="113" t="s">
        <v>129968</v>
      </c>
      <c r="I15588" s="113" t="s">
        <v>86262</v>
      </c>
    </row>
    <row r="15589" spans="5:9" ht="14.5" x14ac:dyDescent="0.35">
      <c r="E15589" s="113" t="s">
        <v>9832</v>
      </c>
      <c r="F15589" s="113" t="s">
        <v>28985</v>
      </c>
      <c r="G15589" s="113" t="s">
        <v>46664</v>
      </c>
      <c r="H15589" s="113" t="s">
        <v>129969</v>
      </c>
      <c r="I15589" s="113" t="s">
        <v>86261</v>
      </c>
    </row>
    <row r="15590" spans="5:9" ht="14.5" x14ac:dyDescent="0.35">
      <c r="E15590" s="113" t="s">
        <v>9831</v>
      </c>
      <c r="F15590" s="113" t="s">
        <v>28984</v>
      </c>
      <c r="G15590" s="113" t="s">
        <v>46663</v>
      </c>
      <c r="H15590" s="113" t="s">
        <v>129970</v>
      </c>
      <c r="I15590" s="113" t="s">
        <v>86260</v>
      </c>
    </row>
    <row r="15591" spans="5:9" ht="14.5" x14ac:dyDescent="0.35">
      <c r="E15591" s="113" t="s">
        <v>9830</v>
      </c>
      <c r="F15591" s="113" t="s">
        <v>28983</v>
      </c>
      <c r="G15591" s="113" t="s">
        <v>46662</v>
      </c>
      <c r="H15591" s="113" t="s">
        <v>129971</v>
      </c>
      <c r="I15591" s="113" t="s">
        <v>86259</v>
      </c>
    </row>
    <row r="15592" spans="5:9" ht="14.5" x14ac:dyDescent="0.35">
      <c r="E15592" s="113" t="s">
        <v>9829</v>
      </c>
      <c r="F15592" s="113" t="s">
        <v>28982</v>
      </c>
      <c r="G15592" s="113" t="s">
        <v>46661</v>
      </c>
      <c r="H15592" s="113" t="s">
        <v>129972</v>
      </c>
      <c r="I15592" s="113" t="s">
        <v>86258</v>
      </c>
    </row>
    <row r="15593" spans="5:9" ht="14.5" x14ac:dyDescent="0.35">
      <c r="E15593" s="113" t="s">
        <v>9828</v>
      </c>
      <c r="F15593" s="113" t="s">
        <v>28981</v>
      </c>
      <c r="G15593" s="113" t="s">
        <v>46660</v>
      </c>
      <c r="H15593" s="113" t="s">
        <v>129973</v>
      </c>
      <c r="I15593" s="113" t="s">
        <v>86257</v>
      </c>
    </row>
    <row r="15594" spans="5:9" ht="14.5" x14ac:dyDescent="0.35">
      <c r="E15594" s="113" t="s">
        <v>9827</v>
      </c>
      <c r="F15594" s="113" t="s">
        <v>28980</v>
      </c>
      <c r="G15594" s="113" t="s">
        <v>46659</v>
      </c>
      <c r="H15594" s="113" t="s">
        <v>129974</v>
      </c>
      <c r="I15594" s="113" t="s">
        <v>86256</v>
      </c>
    </row>
    <row r="15595" spans="5:9" ht="14.5" x14ac:dyDescent="0.35">
      <c r="E15595" s="113" t="s">
        <v>9826</v>
      </c>
      <c r="F15595" s="113" t="s">
        <v>28979</v>
      </c>
      <c r="G15595" s="113" t="s">
        <v>46658</v>
      </c>
      <c r="H15595" s="113" t="s">
        <v>129975</v>
      </c>
      <c r="I15595" s="113" t="s">
        <v>86255</v>
      </c>
    </row>
    <row r="15596" spans="5:9" ht="14.5" x14ac:dyDescent="0.35">
      <c r="E15596" s="113" t="s">
        <v>9825</v>
      </c>
      <c r="F15596" s="113" t="s">
        <v>28978</v>
      </c>
      <c r="G15596" s="113" t="s">
        <v>46657</v>
      </c>
      <c r="H15596" s="113" t="s">
        <v>129976</v>
      </c>
      <c r="I15596" s="113" t="s">
        <v>86254</v>
      </c>
    </row>
    <row r="15597" spans="5:9" ht="14.5" x14ac:dyDescent="0.35">
      <c r="E15597" s="113" t="s">
        <v>9824</v>
      </c>
      <c r="F15597" s="113" t="s">
        <v>28977</v>
      </c>
      <c r="G15597" s="113" t="s">
        <v>46656</v>
      </c>
      <c r="H15597" s="113" t="s">
        <v>129977</v>
      </c>
      <c r="I15597" s="113" t="s">
        <v>86253</v>
      </c>
    </row>
    <row r="15598" spans="5:9" ht="14.5" x14ac:dyDescent="0.35">
      <c r="E15598" s="113" t="s">
        <v>9823</v>
      </c>
      <c r="F15598" s="113" t="s">
        <v>28976</v>
      </c>
      <c r="G15598" s="113" t="s">
        <v>46655</v>
      </c>
      <c r="H15598" s="113" t="s">
        <v>129978</v>
      </c>
      <c r="I15598" s="113" t="s">
        <v>86252</v>
      </c>
    </row>
    <row r="15599" spans="5:9" ht="14.5" x14ac:dyDescent="0.35">
      <c r="E15599" s="113" t="s">
        <v>9822</v>
      </c>
      <c r="F15599" s="113" t="s">
        <v>28975</v>
      </c>
      <c r="G15599" s="113" t="s">
        <v>46654</v>
      </c>
      <c r="H15599" s="113" t="s">
        <v>129979</v>
      </c>
      <c r="I15599" s="113" t="s">
        <v>86251</v>
      </c>
    </row>
    <row r="15600" spans="5:9" ht="14.5" x14ac:dyDescent="0.35">
      <c r="E15600" s="113" t="s">
        <v>9821</v>
      </c>
      <c r="F15600" s="113" t="s">
        <v>28974</v>
      </c>
      <c r="G15600" s="113" t="s">
        <v>46653</v>
      </c>
      <c r="H15600" s="113" t="s">
        <v>129980</v>
      </c>
      <c r="I15600" s="113" t="s">
        <v>86250</v>
      </c>
    </row>
    <row r="15601" spans="5:9" ht="14.5" x14ac:dyDescent="0.35">
      <c r="E15601" s="113" t="s">
        <v>9820</v>
      </c>
      <c r="F15601" s="113" t="s">
        <v>28973</v>
      </c>
      <c r="G15601" s="113" t="s">
        <v>46652</v>
      </c>
      <c r="H15601" s="113" t="s">
        <v>129981</v>
      </c>
      <c r="I15601" s="113" t="s">
        <v>86249</v>
      </c>
    </row>
    <row r="15602" spans="5:9" ht="14.5" x14ac:dyDescent="0.35">
      <c r="E15602" s="113" t="s">
        <v>117284</v>
      </c>
      <c r="F15602" s="113" t="s">
        <v>28972</v>
      </c>
      <c r="G15602" s="113" t="s">
        <v>46651</v>
      </c>
      <c r="H15602" s="113" t="s">
        <v>129982</v>
      </c>
      <c r="I15602" s="113" t="s">
        <v>86248</v>
      </c>
    </row>
    <row r="15603" spans="5:9" ht="14.5" x14ac:dyDescent="0.35">
      <c r="E15603" s="113" t="s">
        <v>9819</v>
      </c>
      <c r="F15603" s="113" t="s">
        <v>28971</v>
      </c>
      <c r="G15603" s="113" t="s">
        <v>46650</v>
      </c>
      <c r="H15603" s="113" t="s">
        <v>129983</v>
      </c>
      <c r="I15603" s="113" t="s">
        <v>86247</v>
      </c>
    </row>
    <row r="15604" spans="5:9" ht="14.5" x14ac:dyDescent="0.35">
      <c r="E15604" s="113" t="s">
        <v>127078</v>
      </c>
      <c r="F15604" s="113" t="s">
        <v>28970</v>
      </c>
      <c r="G15604" s="113" t="s">
        <v>46649</v>
      </c>
      <c r="H15604" s="113" t="s">
        <v>129984</v>
      </c>
      <c r="I15604" s="113" t="s">
        <v>86246</v>
      </c>
    </row>
    <row r="15605" spans="5:9" ht="14.5" x14ac:dyDescent="0.35">
      <c r="E15605" s="113" t="s">
        <v>9818</v>
      </c>
      <c r="F15605" s="113" t="s">
        <v>28969</v>
      </c>
      <c r="G15605" s="113" t="s">
        <v>46648</v>
      </c>
      <c r="H15605" s="113" t="s">
        <v>129985</v>
      </c>
      <c r="I15605" s="113" t="s">
        <v>86245</v>
      </c>
    </row>
    <row r="15606" spans="5:9" ht="14.5" x14ac:dyDescent="0.35">
      <c r="E15606" s="113" t="s">
        <v>9817</v>
      </c>
      <c r="F15606" s="113" t="s">
        <v>28968</v>
      </c>
      <c r="G15606" s="113" t="s">
        <v>46647</v>
      </c>
      <c r="H15606" s="113" t="s">
        <v>129986</v>
      </c>
      <c r="I15606" s="113" t="s">
        <v>86244</v>
      </c>
    </row>
    <row r="15607" spans="5:9" ht="14.5" x14ac:dyDescent="0.35">
      <c r="E15607" s="113" t="s">
        <v>116072</v>
      </c>
      <c r="F15607" s="113" t="s">
        <v>28967</v>
      </c>
      <c r="G15607" s="113" t="s">
        <v>46646</v>
      </c>
      <c r="H15607" s="113" t="s">
        <v>129987</v>
      </c>
      <c r="I15607" s="113" t="s">
        <v>86243</v>
      </c>
    </row>
    <row r="15608" spans="5:9" ht="14.5" x14ac:dyDescent="0.35">
      <c r="E15608" s="113" t="s">
        <v>9816</v>
      </c>
      <c r="F15608" s="113" t="s">
        <v>28966</v>
      </c>
      <c r="G15608" s="113" t="s">
        <v>46645</v>
      </c>
      <c r="H15608" s="113" t="s">
        <v>129988</v>
      </c>
      <c r="I15608" s="113" t="s">
        <v>86242</v>
      </c>
    </row>
    <row r="15609" spans="5:9" ht="14.5" x14ac:dyDescent="0.35">
      <c r="E15609" s="113" t="s">
        <v>9815</v>
      </c>
      <c r="F15609" s="113" t="s">
        <v>28965</v>
      </c>
      <c r="G15609" s="113" t="s">
        <v>46644</v>
      </c>
      <c r="H15609" s="113" t="s">
        <v>129989</v>
      </c>
      <c r="I15609" s="113" t="s">
        <v>86241</v>
      </c>
    </row>
    <row r="15610" spans="5:9" ht="14.5" x14ac:dyDescent="0.35">
      <c r="E15610" s="113" t="s">
        <v>9814</v>
      </c>
      <c r="F15610" s="113" t="s">
        <v>28964</v>
      </c>
      <c r="G15610" s="113" t="s">
        <v>46643</v>
      </c>
      <c r="H15610" s="113" t="s">
        <v>129990</v>
      </c>
      <c r="I15610" s="113" t="s">
        <v>86240</v>
      </c>
    </row>
    <row r="15611" spans="5:9" ht="14.5" x14ac:dyDescent="0.35">
      <c r="E15611" s="113" t="s">
        <v>9813</v>
      </c>
      <c r="F15611" s="113" t="s">
        <v>28963</v>
      </c>
      <c r="G15611" s="113" t="s">
        <v>46642</v>
      </c>
      <c r="H15611" s="113" t="s">
        <v>129991</v>
      </c>
      <c r="I15611" s="113" t="s">
        <v>86239</v>
      </c>
    </row>
    <row r="15612" spans="5:9" ht="14.5" x14ac:dyDescent="0.35">
      <c r="E15612" s="113" t="s">
        <v>9812</v>
      </c>
      <c r="F15612" s="113" t="s">
        <v>28962</v>
      </c>
      <c r="G15612" s="113" t="s">
        <v>46641</v>
      </c>
      <c r="H15612" s="113" t="s">
        <v>129992</v>
      </c>
      <c r="I15612" s="113" t="s">
        <v>86238</v>
      </c>
    </row>
    <row r="15613" spans="5:9" ht="14.5" x14ac:dyDescent="0.35">
      <c r="E15613" s="113" t="s">
        <v>9811</v>
      </c>
      <c r="F15613" s="113" t="s">
        <v>28961</v>
      </c>
      <c r="G15613" s="113" t="s">
        <v>46640</v>
      </c>
      <c r="H15613" s="113" t="s">
        <v>129993</v>
      </c>
      <c r="I15613" s="113" t="s">
        <v>86237</v>
      </c>
    </row>
    <row r="15614" spans="5:9" ht="14.5" x14ac:dyDescent="0.35">
      <c r="E15614" s="113" t="s">
        <v>9810</v>
      </c>
      <c r="F15614" s="113" t="s">
        <v>28960</v>
      </c>
      <c r="G15614" s="113" t="s">
        <v>46639</v>
      </c>
      <c r="H15614" s="113" t="s">
        <v>129994</v>
      </c>
      <c r="I15614" s="113" t="s">
        <v>86236</v>
      </c>
    </row>
    <row r="15615" spans="5:9" ht="14.5" x14ac:dyDescent="0.35">
      <c r="E15615" s="113" t="s">
        <v>9809</v>
      </c>
      <c r="F15615" s="113" t="s">
        <v>28959</v>
      </c>
      <c r="G15615" s="113" t="s">
        <v>46638</v>
      </c>
      <c r="H15615" s="113" t="s">
        <v>129995</v>
      </c>
      <c r="I15615" s="113" t="s">
        <v>86235</v>
      </c>
    </row>
    <row r="15616" spans="5:9" ht="14.5" x14ac:dyDescent="0.35">
      <c r="E15616" s="113" t="s">
        <v>9808</v>
      </c>
      <c r="F15616" s="113" t="s">
        <v>28958</v>
      </c>
      <c r="G15616" s="113" t="s">
        <v>46637</v>
      </c>
      <c r="H15616" s="113" t="s">
        <v>129996</v>
      </c>
      <c r="I15616" s="113" t="s">
        <v>86234</v>
      </c>
    </row>
    <row r="15617" spans="5:9" ht="14.5" x14ac:dyDescent="0.35">
      <c r="E15617" s="113" t="s">
        <v>9807</v>
      </c>
      <c r="F15617" s="113" t="s">
        <v>28957</v>
      </c>
      <c r="G15617" s="113" t="s">
        <v>46636</v>
      </c>
      <c r="H15617" s="113" t="s">
        <v>129997</v>
      </c>
      <c r="I15617" s="113" t="s">
        <v>86233</v>
      </c>
    </row>
    <row r="15618" spans="5:9" ht="14.5" x14ac:dyDescent="0.35">
      <c r="E15618" s="113" t="s">
        <v>9806</v>
      </c>
      <c r="F15618" s="113" t="s">
        <v>28956</v>
      </c>
      <c r="G15618" s="113" t="s">
        <v>46635</v>
      </c>
      <c r="H15618" s="113" t="s">
        <v>129998</v>
      </c>
      <c r="I15618" s="113" t="s">
        <v>86232</v>
      </c>
    </row>
    <row r="15619" spans="5:9" ht="14.5" x14ac:dyDescent="0.35">
      <c r="E15619" s="113" t="s">
        <v>9805</v>
      </c>
      <c r="F15619" s="113" t="s">
        <v>28955</v>
      </c>
      <c r="G15619" s="113" t="s">
        <v>46634</v>
      </c>
      <c r="H15619" s="113" t="s">
        <v>129999</v>
      </c>
      <c r="I15619" s="113" t="s">
        <v>86231</v>
      </c>
    </row>
    <row r="15620" spans="5:9" ht="14.5" x14ac:dyDescent="0.35">
      <c r="E15620" s="113" t="s">
        <v>9804</v>
      </c>
      <c r="F15620" s="113" t="s">
        <v>28954</v>
      </c>
      <c r="G15620" s="113" t="s">
        <v>46633</v>
      </c>
      <c r="H15620" s="113" t="s">
        <v>130000</v>
      </c>
      <c r="I15620" s="113" t="s">
        <v>86230</v>
      </c>
    </row>
    <row r="15621" spans="5:9" ht="14.5" x14ac:dyDescent="0.35">
      <c r="E15621" s="113" t="s">
        <v>9803</v>
      </c>
      <c r="F15621" s="113" t="s">
        <v>28953</v>
      </c>
      <c r="G15621" s="113" t="s">
        <v>46632</v>
      </c>
      <c r="H15621" s="113" t="s">
        <v>130001</v>
      </c>
      <c r="I15621" s="113" t="s">
        <v>86229</v>
      </c>
    </row>
    <row r="15622" spans="5:9" ht="14.5" x14ac:dyDescent="0.35">
      <c r="E15622" s="113" t="s">
        <v>9802</v>
      </c>
      <c r="F15622" s="113" t="s">
        <v>28952</v>
      </c>
      <c r="G15622" s="113" t="s">
        <v>46631</v>
      </c>
      <c r="H15622" s="113" t="s">
        <v>130002</v>
      </c>
      <c r="I15622" s="113" t="s">
        <v>86228</v>
      </c>
    </row>
    <row r="15623" spans="5:9" ht="14.5" x14ac:dyDescent="0.35">
      <c r="E15623" s="113" t="s">
        <v>9801</v>
      </c>
      <c r="F15623" s="113" t="s">
        <v>28951</v>
      </c>
      <c r="G15623" s="113" t="s">
        <v>46630</v>
      </c>
      <c r="H15623" s="113" t="s">
        <v>130003</v>
      </c>
      <c r="I15623" s="113" t="s">
        <v>86227</v>
      </c>
    </row>
    <row r="15624" spans="5:9" ht="14.5" x14ac:dyDescent="0.35">
      <c r="E15624" s="113" t="s">
        <v>9800</v>
      </c>
      <c r="F15624" s="113" t="s">
        <v>28950</v>
      </c>
      <c r="G15624" s="113" t="s">
        <v>46629</v>
      </c>
      <c r="H15624" s="113" t="s">
        <v>130004</v>
      </c>
      <c r="I15624" s="113" t="s">
        <v>86226</v>
      </c>
    </row>
    <row r="15625" spans="5:9" ht="14.5" x14ac:dyDescent="0.35">
      <c r="E15625" s="113" t="s">
        <v>9799</v>
      </c>
      <c r="F15625" s="113" t="s">
        <v>28949</v>
      </c>
      <c r="G15625" s="113" t="s">
        <v>46628</v>
      </c>
      <c r="H15625" s="113" t="s">
        <v>130005</v>
      </c>
      <c r="I15625" s="113" t="s">
        <v>86225</v>
      </c>
    </row>
    <row r="15626" spans="5:9" ht="14.5" x14ac:dyDescent="0.35">
      <c r="E15626" s="113" t="s">
        <v>9798</v>
      </c>
      <c r="F15626" s="113" t="s">
        <v>28948</v>
      </c>
      <c r="G15626" s="113" t="s">
        <v>46627</v>
      </c>
      <c r="H15626" s="113" t="s">
        <v>130006</v>
      </c>
      <c r="I15626" s="113" t="s">
        <v>86224</v>
      </c>
    </row>
    <row r="15627" spans="5:9" ht="14.5" x14ac:dyDescent="0.35">
      <c r="E15627" s="113" t="s">
        <v>9797</v>
      </c>
      <c r="F15627" s="113" t="s">
        <v>28947</v>
      </c>
      <c r="G15627" s="113" t="s">
        <v>46626</v>
      </c>
      <c r="H15627" s="113" t="s">
        <v>130007</v>
      </c>
      <c r="I15627" s="113" t="s">
        <v>86223</v>
      </c>
    </row>
    <row r="15628" spans="5:9" ht="14.5" x14ac:dyDescent="0.35">
      <c r="E15628" s="113" t="s">
        <v>9796</v>
      </c>
      <c r="F15628" s="113" t="s">
        <v>28946</v>
      </c>
      <c r="G15628" s="113" t="s">
        <v>46625</v>
      </c>
      <c r="H15628" s="113" t="s">
        <v>130008</v>
      </c>
      <c r="I15628" s="113" t="s">
        <v>86222</v>
      </c>
    </row>
    <row r="15629" spans="5:9" ht="14.5" x14ac:dyDescent="0.35">
      <c r="E15629" s="113" t="s">
        <v>9795</v>
      </c>
      <c r="F15629" s="113" t="s">
        <v>28945</v>
      </c>
      <c r="G15629" s="113" t="s">
        <v>46624</v>
      </c>
      <c r="H15629" s="113" t="s">
        <v>130009</v>
      </c>
      <c r="I15629" s="113" t="s">
        <v>86221</v>
      </c>
    </row>
    <row r="15630" spans="5:9" ht="14.5" x14ac:dyDescent="0.35">
      <c r="E15630" s="113" t="s">
        <v>9794</v>
      </c>
      <c r="F15630" s="113" t="s">
        <v>28944</v>
      </c>
      <c r="G15630" s="113" t="s">
        <v>46623</v>
      </c>
      <c r="H15630" s="113" t="s">
        <v>130010</v>
      </c>
      <c r="I15630" s="113" t="s">
        <v>86220</v>
      </c>
    </row>
    <row r="15631" spans="5:9" ht="14.5" x14ac:dyDescent="0.35">
      <c r="E15631" s="113" t="s">
        <v>9793</v>
      </c>
      <c r="F15631" s="113" t="s">
        <v>28943</v>
      </c>
      <c r="G15631" s="113" t="s">
        <v>46622</v>
      </c>
      <c r="H15631" s="113" t="s">
        <v>130011</v>
      </c>
      <c r="I15631" s="113" t="s">
        <v>86219</v>
      </c>
    </row>
    <row r="15632" spans="5:9" ht="14.5" x14ac:dyDescent="0.35">
      <c r="E15632" s="113" t="s">
        <v>9792</v>
      </c>
      <c r="F15632" s="113" t="s">
        <v>28942</v>
      </c>
      <c r="G15632" s="113" t="s">
        <v>46621</v>
      </c>
      <c r="H15632" s="113" t="s">
        <v>130012</v>
      </c>
      <c r="I15632" s="113" t="s">
        <v>86218</v>
      </c>
    </row>
    <row r="15633" spans="5:9" ht="14.5" x14ac:dyDescent="0.35">
      <c r="E15633" s="113" t="s">
        <v>9791</v>
      </c>
      <c r="F15633" s="113" t="s">
        <v>28941</v>
      </c>
      <c r="G15633" s="113" t="s">
        <v>46620</v>
      </c>
      <c r="H15633" s="113" t="s">
        <v>130013</v>
      </c>
      <c r="I15633" s="113" t="s">
        <v>86217</v>
      </c>
    </row>
    <row r="15634" spans="5:9" ht="14.5" x14ac:dyDescent="0.35">
      <c r="E15634" s="113" t="s">
        <v>9790</v>
      </c>
      <c r="F15634" s="113" t="s">
        <v>28940</v>
      </c>
      <c r="G15634" s="113" t="s">
        <v>46619</v>
      </c>
      <c r="H15634" s="113" t="s">
        <v>130014</v>
      </c>
      <c r="I15634" s="113" t="s">
        <v>86216</v>
      </c>
    </row>
    <row r="15635" spans="5:9" ht="14.5" x14ac:dyDescent="0.35">
      <c r="E15635" s="113" t="s">
        <v>9789</v>
      </c>
      <c r="F15635" s="113" t="s">
        <v>28939</v>
      </c>
      <c r="G15635" s="113" t="s">
        <v>46618</v>
      </c>
      <c r="H15635" s="113" t="s">
        <v>130015</v>
      </c>
      <c r="I15635" s="113" t="s">
        <v>86215</v>
      </c>
    </row>
    <row r="15636" spans="5:9" ht="14.5" x14ac:dyDescent="0.35">
      <c r="E15636" s="113" t="s">
        <v>9788</v>
      </c>
      <c r="F15636" s="113" t="s">
        <v>28938</v>
      </c>
      <c r="G15636" s="113" t="s">
        <v>46617</v>
      </c>
      <c r="H15636" s="113" t="s">
        <v>130016</v>
      </c>
      <c r="I15636" s="113" t="s">
        <v>86214</v>
      </c>
    </row>
    <row r="15637" spans="5:9" ht="14.5" x14ac:dyDescent="0.35">
      <c r="E15637" s="113" t="s">
        <v>9787</v>
      </c>
      <c r="F15637" s="113" t="s">
        <v>28937</v>
      </c>
      <c r="G15637" s="113" t="s">
        <v>46616</v>
      </c>
      <c r="H15637" s="113" t="s">
        <v>130017</v>
      </c>
      <c r="I15637" s="113" t="s">
        <v>86213</v>
      </c>
    </row>
    <row r="15638" spans="5:9" ht="14.5" x14ac:dyDescent="0.35">
      <c r="E15638" s="113" t="s">
        <v>9786</v>
      </c>
      <c r="F15638" s="113" t="s">
        <v>28936</v>
      </c>
      <c r="G15638" s="113" t="s">
        <v>46615</v>
      </c>
      <c r="H15638" s="113" t="s">
        <v>130018</v>
      </c>
      <c r="I15638" s="113" t="s">
        <v>86212</v>
      </c>
    </row>
    <row r="15639" spans="5:9" ht="14.5" x14ac:dyDescent="0.35">
      <c r="E15639" s="113" t="s">
        <v>9785</v>
      </c>
      <c r="F15639" s="113" t="s">
        <v>28935</v>
      </c>
      <c r="G15639" s="113" t="s">
        <v>46614</v>
      </c>
      <c r="H15639" s="113" t="s">
        <v>130019</v>
      </c>
      <c r="I15639" s="113" t="s">
        <v>86211</v>
      </c>
    </row>
    <row r="15640" spans="5:9" ht="14.5" x14ac:dyDescent="0.35">
      <c r="E15640" s="113" t="s">
        <v>9784</v>
      </c>
      <c r="F15640" s="113" t="s">
        <v>28934</v>
      </c>
      <c r="G15640" s="113" t="s">
        <v>46613</v>
      </c>
      <c r="H15640" s="113" t="s">
        <v>130020</v>
      </c>
      <c r="I15640" s="113" t="s">
        <v>86210</v>
      </c>
    </row>
    <row r="15641" spans="5:9" ht="14.5" x14ac:dyDescent="0.35">
      <c r="E15641" s="113" t="s">
        <v>9783</v>
      </c>
      <c r="F15641" s="113" t="s">
        <v>28933</v>
      </c>
      <c r="G15641" s="113" t="s">
        <v>46612</v>
      </c>
      <c r="H15641" s="113" t="s">
        <v>130021</v>
      </c>
      <c r="I15641" s="113" t="s">
        <v>86209</v>
      </c>
    </row>
    <row r="15642" spans="5:9" ht="14.5" x14ac:dyDescent="0.35">
      <c r="E15642" s="113" t="s">
        <v>9782</v>
      </c>
      <c r="F15642" s="113" t="s">
        <v>28932</v>
      </c>
      <c r="G15642" s="113" t="s">
        <v>46611</v>
      </c>
      <c r="H15642" s="113" t="s">
        <v>130022</v>
      </c>
      <c r="I15642" s="113" t="s">
        <v>86208</v>
      </c>
    </row>
    <row r="15643" spans="5:9" ht="14.5" x14ac:dyDescent="0.35">
      <c r="E15643" s="113" t="s">
        <v>9781</v>
      </c>
      <c r="F15643" s="113" t="s">
        <v>28931</v>
      </c>
      <c r="G15643" s="113" t="s">
        <v>46610</v>
      </c>
      <c r="H15643" s="113" t="s">
        <v>130023</v>
      </c>
      <c r="I15643" s="113" t="s">
        <v>86207</v>
      </c>
    </row>
    <row r="15644" spans="5:9" ht="14.5" x14ac:dyDescent="0.35">
      <c r="E15644" s="113" t="s">
        <v>9780</v>
      </c>
      <c r="F15644" s="113" t="s">
        <v>28930</v>
      </c>
      <c r="G15644" s="113" t="s">
        <v>46609</v>
      </c>
      <c r="H15644" s="113" t="s">
        <v>130024</v>
      </c>
      <c r="I15644" s="113" t="s">
        <v>86206</v>
      </c>
    </row>
    <row r="15645" spans="5:9" ht="14.5" x14ac:dyDescent="0.35">
      <c r="E15645" s="113" t="s">
        <v>9779</v>
      </c>
      <c r="F15645" s="113" t="s">
        <v>28929</v>
      </c>
      <c r="G15645" s="113" t="s">
        <v>46608</v>
      </c>
      <c r="H15645" s="113" t="s">
        <v>130025</v>
      </c>
      <c r="I15645" s="113" t="s">
        <v>86205</v>
      </c>
    </row>
    <row r="15646" spans="5:9" ht="14.5" x14ac:dyDescent="0.35">
      <c r="E15646" s="113" t="s">
        <v>9778</v>
      </c>
      <c r="F15646" s="113" t="s">
        <v>28928</v>
      </c>
      <c r="G15646" s="113" t="s">
        <v>46607</v>
      </c>
      <c r="H15646" s="113" t="s">
        <v>130026</v>
      </c>
      <c r="I15646" s="113" t="s">
        <v>86204</v>
      </c>
    </row>
    <row r="15647" spans="5:9" ht="14.5" x14ac:dyDescent="0.35">
      <c r="E15647" s="113" t="s">
        <v>116071</v>
      </c>
      <c r="F15647" s="113" t="s">
        <v>28927</v>
      </c>
      <c r="G15647" s="113" t="s">
        <v>46606</v>
      </c>
      <c r="H15647" s="113" t="s">
        <v>130027</v>
      </c>
      <c r="I15647" s="113" t="s">
        <v>86203</v>
      </c>
    </row>
    <row r="15648" spans="5:9" ht="14.5" x14ac:dyDescent="0.35">
      <c r="E15648" s="113" t="s">
        <v>9777</v>
      </c>
      <c r="F15648" s="113" t="s">
        <v>28926</v>
      </c>
      <c r="G15648" s="113" t="s">
        <v>46605</v>
      </c>
      <c r="H15648" s="113" t="s">
        <v>130028</v>
      </c>
      <c r="I15648" s="113" t="s">
        <v>86202</v>
      </c>
    </row>
    <row r="15649" spans="5:9" ht="14.5" x14ac:dyDescent="0.35">
      <c r="E15649" s="113" t="s">
        <v>9776</v>
      </c>
      <c r="F15649" s="113" t="s">
        <v>28925</v>
      </c>
      <c r="G15649" s="113" t="s">
        <v>46604</v>
      </c>
      <c r="H15649" s="113" t="s">
        <v>130029</v>
      </c>
      <c r="I15649" s="113" t="s">
        <v>86201</v>
      </c>
    </row>
    <row r="15650" spans="5:9" ht="14.5" x14ac:dyDescent="0.35">
      <c r="E15650" s="113" t="s">
        <v>9775</v>
      </c>
      <c r="F15650" s="113" t="s">
        <v>28924</v>
      </c>
      <c r="G15650" s="113" t="s">
        <v>46603</v>
      </c>
      <c r="H15650" s="113" t="s">
        <v>130030</v>
      </c>
      <c r="I15650" s="113" t="s">
        <v>86200</v>
      </c>
    </row>
    <row r="15651" spans="5:9" ht="14.5" x14ac:dyDescent="0.35">
      <c r="E15651" s="113" t="s">
        <v>9774</v>
      </c>
      <c r="F15651" s="113" t="s">
        <v>28923</v>
      </c>
      <c r="G15651" s="113" t="s">
        <v>46602</v>
      </c>
      <c r="H15651" s="113" t="s">
        <v>130031</v>
      </c>
      <c r="I15651" s="113" t="s">
        <v>86199</v>
      </c>
    </row>
    <row r="15652" spans="5:9" ht="14.5" x14ac:dyDescent="0.35">
      <c r="E15652" s="113" t="s">
        <v>9773</v>
      </c>
      <c r="F15652" s="113" t="s">
        <v>28922</v>
      </c>
      <c r="G15652" s="113" t="s">
        <v>46601</v>
      </c>
      <c r="H15652" s="113" t="s">
        <v>130032</v>
      </c>
      <c r="I15652" s="113" t="s">
        <v>86198</v>
      </c>
    </row>
    <row r="15653" spans="5:9" ht="14.5" x14ac:dyDescent="0.35">
      <c r="E15653" s="113" t="s">
        <v>124144</v>
      </c>
      <c r="F15653" s="113" t="s">
        <v>28921</v>
      </c>
      <c r="G15653" s="113" t="s">
        <v>46600</v>
      </c>
      <c r="H15653" s="113" t="s">
        <v>130033</v>
      </c>
      <c r="I15653" s="113" t="s">
        <v>86197</v>
      </c>
    </row>
    <row r="15654" spans="5:9" ht="14.5" x14ac:dyDescent="0.35">
      <c r="E15654" s="113" t="s">
        <v>9772</v>
      </c>
      <c r="F15654" s="113" t="s">
        <v>28920</v>
      </c>
      <c r="G15654" s="113" t="s">
        <v>46599</v>
      </c>
      <c r="H15654" s="113" t="s">
        <v>130034</v>
      </c>
      <c r="I15654" s="113" t="s">
        <v>86196</v>
      </c>
    </row>
    <row r="15655" spans="5:9" ht="14.5" x14ac:dyDescent="0.35">
      <c r="E15655" s="113" t="s">
        <v>9771</v>
      </c>
      <c r="F15655" s="113" t="s">
        <v>28919</v>
      </c>
      <c r="G15655" s="113" t="s">
        <v>46598</v>
      </c>
      <c r="H15655" s="113" t="s">
        <v>130035</v>
      </c>
      <c r="I15655" s="113" t="s">
        <v>86195</v>
      </c>
    </row>
    <row r="15656" spans="5:9" ht="14.5" x14ac:dyDescent="0.35">
      <c r="E15656" s="113" t="s">
        <v>9770</v>
      </c>
      <c r="F15656" s="113" t="s">
        <v>28918</v>
      </c>
      <c r="G15656" s="113" t="s">
        <v>46597</v>
      </c>
      <c r="H15656" s="113" t="s">
        <v>130036</v>
      </c>
      <c r="I15656" s="113" t="s">
        <v>86194</v>
      </c>
    </row>
    <row r="15657" spans="5:9" ht="14.5" x14ac:dyDescent="0.35">
      <c r="E15657" s="113" t="s">
        <v>9769</v>
      </c>
      <c r="F15657" s="113" t="s">
        <v>28917</v>
      </c>
      <c r="G15657" s="113" t="s">
        <v>46596</v>
      </c>
      <c r="H15657" s="113" t="s">
        <v>130037</v>
      </c>
      <c r="I15657" s="113" t="s">
        <v>86193</v>
      </c>
    </row>
    <row r="15658" spans="5:9" ht="14.5" x14ac:dyDescent="0.35">
      <c r="E15658" s="113" t="s">
        <v>9768</v>
      </c>
      <c r="F15658" s="113" t="s">
        <v>28916</v>
      </c>
      <c r="G15658" s="113" t="s">
        <v>46595</v>
      </c>
      <c r="H15658" s="113" t="s">
        <v>130038</v>
      </c>
      <c r="I15658" s="113" t="s">
        <v>86192</v>
      </c>
    </row>
    <row r="15659" spans="5:9" ht="14.5" x14ac:dyDescent="0.35">
      <c r="E15659" s="113" t="s">
        <v>9767</v>
      </c>
      <c r="F15659" s="113" t="s">
        <v>28915</v>
      </c>
      <c r="G15659" s="113" t="s">
        <v>46594</v>
      </c>
      <c r="H15659" s="113" t="s">
        <v>130039</v>
      </c>
      <c r="I15659" s="113" t="s">
        <v>86191</v>
      </c>
    </row>
    <row r="15660" spans="5:9" ht="14.5" x14ac:dyDescent="0.35">
      <c r="E15660" s="113" t="s">
        <v>120354</v>
      </c>
      <c r="F15660" s="113" t="s">
        <v>28914</v>
      </c>
      <c r="G15660" s="113" t="s">
        <v>46593</v>
      </c>
      <c r="H15660" s="113" t="s">
        <v>130040</v>
      </c>
      <c r="I15660" s="113" t="s">
        <v>86190</v>
      </c>
    </row>
    <row r="15661" spans="5:9" ht="14.5" x14ac:dyDescent="0.35">
      <c r="E15661" s="113" t="s">
        <v>114334</v>
      </c>
      <c r="F15661" s="113" t="s">
        <v>28913</v>
      </c>
      <c r="G15661" s="113" t="s">
        <v>46592</v>
      </c>
      <c r="H15661" s="113" t="s">
        <v>130041</v>
      </c>
      <c r="I15661" s="113" t="s">
        <v>86189</v>
      </c>
    </row>
    <row r="15662" spans="5:9" ht="14.5" x14ac:dyDescent="0.35">
      <c r="E15662" s="113" t="s">
        <v>9766</v>
      </c>
      <c r="F15662" s="113" t="s">
        <v>28912</v>
      </c>
      <c r="G15662" s="113" t="s">
        <v>46591</v>
      </c>
      <c r="H15662" s="113" t="s">
        <v>130042</v>
      </c>
      <c r="I15662" s="113" t="s">
        <v>86188</v>
      </c>
    </row>
    <row r="15663" spans="5:9" ht="14.5" x14ac:dyDescent="0.35">
      <c r="E15663" s="113" t="s">
        <v>114333</v>
      </c>
      <c r="F15663" s="113" t="s">
        <v>28911</v>
      </c>
      <c r="G15663" s="113" t="s">
        <v>46590</v>
      </c>
      <c r="H15663" s="113" t="s">
        <v>130043</v>
      </c>
      <c r="I15663" s="113" t="s">
        <v>86187</v>
      </c>
    </row>
    <row r="15664" spans="5:9" ht="14.5" x14ac:dyDescent="0.35">
      <c r="E15664" s="113" t="s">
        <v>106978</v>
      </c>
      <c r="F15664" s="113" t="s">
        <v>28910</v>
      </c>
      <c r="G15664" s="113" t="s">
        <v>46589</v>
      </c>
      <c r="H15664" s="113" t="s">
        <v>130044</v>
      </c>
      <c r="I15664" s="113" t="s">
        <v>86186</v>
      </c>
    </row>
    <row r="15665" spans="5:9" ht="14.5" x14ac:dyDescent="0.35">
      <c r="E15665" s="113" t="s">
        <v>9765</v>
      </c>
      <c r="F15665" s="113" t="s">
        <v>28909</v>
      </c>
      <c r="G15665" s="113" t="s">
        <v>46588</v>
      </c>
      <c r="H15665" s="113" t="s">
        <v>130045</v>
      </c>
      <c r="I15665" s="113" t="s">
        <v>86185</v>
      </c>
    </row>
    <row r="15666" spans="5:9" ht="14.5" x14ac:dyDescent="0.35">
      <c r="E15666" s="113" t="s">
        <v>9764</v>
      </c>
      <c r="F15666" s="113" t="s">
        <v>28908</v>
      </c>
      <c r="G15666" s="113" t="s">
        <v>46587</v>
      </c>
      <c r="H15666" s="113" t="s">
        <v>130046</v>
      </c>
      <c r="I15666" s="113" t="s">
        <v>86184</v>
      </c>
    </row>
    <row r="15667" spans="5:9" ht="14.5" x14ac:dyDescent="0.35">
      <c r="E15667" s="113" t="s">
        <v>9763</v>
      </c>
      <c r="F15667" s="113" t="s">
        <v>28907</v>
      </c>
      <c r="G15667" s="113" t="s">
        <v>46586</v>
      </c>
      <c r="H15667" s="113" t="s">
        <v>130047</v>
      </c>
      <c r="I15667" s="113" t="s">
        <v>86183</v>
      </c>
    </row>
    <row r="15668" spans="5:9" ht="14.5" x14ac:dyDescent="0.35">
      <c r="E15668" s="113" t="s">
        <v>9762</v>
      </c>
      <c r="F15668" s="113" t="s">
        <v>28906</v>
      </c>
      <c r="G15668" s="113" t="s">
        <v>46585</v>
      </c>
      <c r="H15668" s="113" t="s">
        <v>130048</v>
      </c>
      <c r="I15668" s="113" t="s">
        <v>86182</v>
      </c>
    </row>
    <row r="15669" spans="5:9" ht="14.5" x14ac:dyDescent="0.35">
      <c r="E15669" s="113" t="s">
        <v>9761</v>
      </c>
      <c r="F15669" s="113" t="s">
        <v>28905</v>
      </c>
      <c r="G15669" s="113" t="s">
        <v>46584</v>
      </c>
      <c r="H15669" s="113" t="s">
        <v>130049</v>
      </c>
      <c r="I15669" s="113" t="s">
        <v>86181</v>
      </c>
    </row>
    <row r="15670" spans="5:9" ht="14.5" x14ac:dyDescent="0.35">
      <c r="E15670" s="113" t="s">
        <v>9760</v>
      </c>
      <c r="F15670" s="113" t="s">
        <v>28904</v>
      </c>
      <c r="G15670" s="113" t="s">
        <v>46583</v>
      </c>
      <c r="H15670" s="113" t="s">
        <v>130050</v>
      </c>
      <c r="I15670" s="113" t="s">
        <v>86180</v>
      </c>
    </row>
    <row r="15671" spans="5:9" ht="14.5" x14ac:dyDescent="0.35">
      <c r="E15671" s="113" t="s">
        <v>9759</v>
      </c>
      <c r="F15671" s="113" t="s">
        <v>28903</v>
      </c>
      <c r="G15671" s="113" t="s">
        <v>46582</v>
      </c>
      <c r="H15671" s="113" t="s">
        <v>130051</v>
      </c>
      <c r="I15671" s="113" t="s">
        <v>86179</v>
      </c>
    </row>
    <row r="15672" spans="5:9" ht="14.5" x14ac:dyDescent="0.35">
      <c r="E15672" s="113" t="s">
        <v>9758</v>
      </c>
      <c r="F15672" s="113" t="s">
        <v>28902</v>
      </c>
      <c r="G15672" s="113" t="s">
        <v>46581</v>
      </c>
      <c r="H15672" s="113" t="s">
        <v>130052</v>
      </c>
      <c r="I15672" s="113" t="s">
        <v>86178</v>
      </c>
    </row>
    <row r="15673" spans="5:9" ht="14.5" x14ac:dyDescent="0.35">
      <c r="E15673" s="113" t="s">
        <v>9757</v>
      </c>
      <c r="F15673" s="113" t="s">
        <v>28901</v>
      </c>
      <c r="G15673" s="113" t="s">
        <v>46580</v>
      </c>
      <c r="H15673" s="113" t="s">
        <v>130053</v>
      </c>
      <c r="I15673" s="113" t="s">
        <v>86177</v>
      </c>
    </row>
    <row r="15674" spans="5:9" ht="14.5" x14ac:dyDescent="0.35">
      <c r="E15674" s="113" t="s">
        <v>9756</v>
      </c>
      <c r="F15674" s="113" t="s">
        <v>28900</v>
      </c>
      <c r="G15674" s="113" t="s">
        <v>46579</v>
      </c>
      <c r="H15674" s="113" t="s">
        <v>130054</v>
      </c>
      <c r="I15674" s="113" t="s">
        <v>86176</v>
      </c>
    </row>
    <row r="15675" spans="5:9" ht="14.5" x14ac:dyDescent="0.35">
      <c r="E15675" s="113" t="s">
        <v>106977</v>
      </c>
      <c r="F15675" s="113" t="s">
        <v>28899</v>
      </c>
      <c r="G15675" s="113" t="s">
        <v>46578</v>
      </c>
      <c r="H15675" s="113" t="s">
        <v>130055</v>
      </c>
      <c r="I15675" s="113" t="s">
        <v>86175</v>
      </c>
    </row>
    <row r="15676" spans="5:9" ht="14.5" x14ac:dyDescent="0.35">
      <c r="E15676" s="113" t="s">
        <v>9755</v>
      </c>
      <c r="F15676" s="113" t="s">
        <v>28898</v>
      </c>
      <c r="G15676" s="113" t="s">
        <v>46577</v>
      </c>
      <c r="H15676" s="113" t="s">
        <v>130056</v>
      </c>
      <c r="I15676" s="113" t="s">
        <v>86174</v>
      </c>
    </row>
    <row r="15677" spans="5:9" ht="14.5" x14ac:dyDescent="0.35">
      <c r="E15677" s="113" t="s">
        <v>9754</v>
      </c>
      <c r="F15677" s="113" t="s">
        <v>28897</v>
      </c>
      <c r="G15677" s="113" t="s">
        <v>46576</v>
      </c>
      <c r="H15677" s="113" t="s">
        <v>130057</v>
      </c>
      <c r="I15677" s="113" t="s">
        <v>86173</v>
      </c>
    </row>
    <row r="15678" spans="5:9" ht="14.5" x14ac:dyDescent="0.35">
      <c r="E15678" s="113" t="s">
        <v>9753</v>
      </c>
      <c r="F15678" s="113" t="s">
        <v>28896</v>
      </c>
      <c r="G15678" s="113" t="s">
        <v>46575</v>
      </c>
      <c r="H15678" s="113" t="s">
        <v>130058</v>
      </c>
      <c r="I15678" s="113" t="s">
        <v>86172</v>
      </c>
    </row>
    <row r="15679" spans="5:9" ht="14.5" x14ac:dyDescent="0.35">
      <c r="E15679" s="113" t="s">
        <v>9752</v>
      </c>
      <c r="F15679" s="113" t="s">
        <v>28895</v>
      </c>
      <c r="G15679" s="113" t="s">
        <v>46574</v>
      </c>
      <c r="H15679" s="113" t="s">
        <v>130059</v>
      </c>
      <c r="I15679" s="113" t="s">
        <v>86171</v>
      </c>
    </row>
    <row r="15680" spans="5:9" ht="14.5" x14ac:dyDescent="0.35">
      <c r="E15680" s="113" t="s">
        <v>9751</v>
      </c>
      <c r="F15680" s="113" t="s">
        <v>28894</v>
      </c>
      <c r="G15680" s="113" t="s">
        <v>46573</v>
      </c>
      <c r="H15680" s="113" t="s">
        <v>130060</v>
      </c>
      <c r="I15680" s="113" t="s">
        <v>86170</v>
      </c>
    </row>
    <row r="15681" spans="5:9" ht="14.5" x14ac:dyDescent="0.35">
      <c r="E15681" s="113" t="s">
        <v>9750</v>
      </c>
      <c r="F15681" s="113" t="s">
        <v>28893</v>
      </c>
      <c r="G15681" s="113" t="s">
        <v>46572</v>
      </c>
      <c r="H15681" s="113" t="s">
        <v>130061</v>
      </c>
      <c r="I15681" s="113" t="s">
        <v>86169</v>
      </c>
    </row>
    <row r="15682" spans="5:9" ht="14.5" x14ac:dyDescent="0.35">
      <c r="E15682" s="113" t="s">
        <v>106976</v>
      </c>
      <c r="F15682" s="113" t="s">
        <v>28892</v>
      </c>
      <c r="G15682" s="113" t="s">
        <v>46571</v>
      </c>
      <c r="H15682" s="113" t="s">
        <v>130062</v>
      </c>
      <c r="I15682" s="113" t="s">
        <v>86168</v>
      </c>
    </row>
    <row r="15683" spans="5:9" ht="14.5" x14ac:dyDescent="0.35">
      <c r="E15683" s="113" t="s">
        <v>9749</v>
      </c>
      <c r="F15683" s="113" t="s">
        <v>28891</v>
      </c>
      <c r="G15683" s="113" t="s">
        <v>46570</v>
      </c>
      <c r="H15683" s="113" t="s">
        <v>130063</v>
      </c>
      <c r="I15683" s="113" t="s">
        <v>86167</v>
      </c>
    </row>
    <row r="15684" spans="5:9" ht="14.5" x14ac:dyDescent="0.35">
      <c r="E15684" s="113" t="s">
        <v>9748</v>
      </c>
      <c r="F15684" s="113" t="s">
        <v>28890</v>
      </c>
      <c r="G15684" s="113" t="s">
        <v>46569</v>
      </c>
      <c r="H15684" s="113" t="s">
        <v>130064</v>
      </c>
      <c r="I15684" s="113" t="s">
        <v>86166</v>
      </c>
    </row>
    <row r="15685" spans="5:9" ht="14.5" x14ac:dyDescent="0.35">
      <c r="E15685" s="113" t="s">
        <v>9747</v>
      </c>
      <c r="F15685" s="113" t="s">
        <v>28889</v>
      </c>
      <c r="G15685" s="113" t="s">
        <v>46568</v>
      </c>
      <c r="H15685" s="113" t="s">
        <v>130065</v>
      </c>
      <c r="I15685" s="113" t="s">
        <v>86165</v>
      </c>
    </row>
    <row r="15686" spans="5:9" ht="14.5" x14ac:dyDescent="0.35">
      <c r="E15686" s="113" t="s">
        <v>9746</v>
      </c>
      <c r="F15686" s="113" t="s">
        <v>28888</v>
      </c>
      <c r="G15686" s="113" t="s">
        <v>46567</v>
      </c>
      <c r="H15686" s="113" t="s">
        <v>130066</v>
      </c>
      <c r="I15686" s="113" t="s">
        <v>86164</v>
      </c>
    </row>
    <row r="15687" spans="5:9" ht="14.5" x14ac:dyDescent="0.35">
      <c r="E15687" s="113" t="s">
        <v>9745</v>
      </c>
      <c r="F15687" s="113" t="s">
        <v>28887</v>
      </c>
      <c r="G15687" s="113" t="s">
        <v>46566</v>
      </c>
      <c r="H15687" s="113" t="s">
        <v>130067</v>
      </c>
      <c r="I15687" s="113" t="s">
        <v>86163</v>
      </c>
    </row>
    <row r="15688" spans="5:9" ht="14.5" x14ac:dyDescent="0.35">
      <c r="E15688" s="113" t="s">
        <v>9744</v>
      </c>
      <c r="F15688" s="113" t="s">
        <v>28886</v>
      </c>
      <c r="G15688" s="113" t="s">
        <v>46565</v>
      </c>
      <c r="H15688" s="113" t="s">
        <v>130068</v>
      </c>
      <c r="I15688" s="113" t="s">
        <v>86162</v>
      </c>
    </row>
    <row r="15689" spans="5:9" ht="14.5" x14ac:dyDescent="0.35">
      <c r="E15689" s="113" t="s">
        <v>120353</v>
      </c>
      <c r="F15689" s="113" t="s">
        <v>28885</v>
      </c>
      <c r="G15689" s="113" t="s">
        <v>46564</v>
      </c>
      <c r="H15689" s="113" t="s">
        <v>130069</v>
      </c>
      <c r="I15689" s="113" t="s">
        <v>86161</v>
      </c>
    </row>
    <row r="15690" spans="5:9" ht="14.5" x14ac:dyDescent="0.35">
      <c r="E15690" s="113" t="s">
        <v>106975</v>
      </c>
      <c r="F15690" s="113" t="s">
        <v>28884</v>
      </c>
      <c r="G15690" s="113" t="s">
        <v>46563</v>
      </c>
      <c r="H15690" s="113" t="s">
        <v>130070</v>
      </c>
      <c r="I15690" s="113" t="s">
        <v>86160</v>
      </c>
    </row>
    <row r="15691" spans="5:9" ht="14.5" x14ac:dyDescent="0.35">
      <c r="E15691" s="113" t="s">
        <v>9743</v>
      </c>
      <c r="F15691" s="113" t="s">
        <v>28883</v>
      </c>
      <c r="G15691" s="113" t="s">
        <v>46562</v>
      </c>
      <c r="H15691" s="113" t="s">
        <v>130071</v>
      </c>
      <c r="I15691" s="113" t="s">
        <v>86159</v>
      </c>
    </row>
    <row r="15692" spans="5:9" ht="14.5" x14ac:dyDescent="0.35">
      <c r="E15692" s="113" t="s">
        <v>9742</v>
      </c>
      <c r="F15692" s="113" t="s">
        <v>28882</v>
      </c>
      <c r="G15692" s="113" t="s">
        <v>46561</v>
      </c>
      <c r="H15692" s="113" t="s">
        <v>130072</v>
      </c>
      <c r="I15692" s="113" t="s">
        <v>86158</v>
      </c>
    </row>
    <row r="15693" spans="5:9" ht="14.5" x14ac:dyDescent="0.35">
      <c r="E15693" s="113" t="s">
        <v>9741</v>
      </c>
      <c r="F15693" s="113" t="s">
        <v>28881</v>
      </c>
      <c r="G15693" s="113" t="s">
        <v>46560</v>
      </c>
      <c r="H15693" s="113" t="s">
        <v>130073</v>
      </c>
      <c r="I15693" s="113" t="s">
        <v>86157</v>
      </c>
    </row>
    <row r="15694" spans="5:9" ht="14.5" x14ac:dyDescent="0.35">
      <c r="E15694" s="113" t="s">
        <v>114332</v>
      </c>
      <c r="F15694" s="113" t="s">
        <v>28880</v>
      </c>
      <c r="G15694" s="113" t="s">
        <v>46559</v>
      </c>
      <c r="H15694" s="113" t="s">
        <v>130074</v>
      </c>
      <c r="I15694" s="113" t="s">
        <v>86156</v>
      </c>
    </row>
    <row r="15695" spans="5:9" ht="14.5" x14ac:dyDescent="0.35">
      <c r="E15695" s="113" t="s">
        <v>9740</v>
      </c>
      <c r="F15695" s="113" t="s">
        <v>28879</v>
      </c>
      <c r="G15695" s="113" t="s">
        <v>46558</v>
      </c>
      <c r="H15695" s="113" t="s">
        <v>130075</v>
      </c>
      <c r="I15695" s="113" t="s">
        <v>86155</v>
      </c>
    </row>
    <row r="15696" spans="5:9" ht="14.5" x14ac:dyDescent="0.35">
      <c r="E15696" s="113" t="s">
        <v>114331</v>
      </c>
      <c r="F15696" s="113" t="s">
        <v>28878</v>
      </c>
      <c r="G15696" s="113" t="s">
        <v>46557</v>
      </c>
      <c r="H15696" s="113" t="s">
        <v>130076</v>
      </c>
      <c r="I15696" s="113" t="s">
        <v>86154</v>
      </c>
    </row>
    <row r="15697" spans="5:9" ht="14.5" x14ac:dyDescent="0.35">
      <c r="E15697" s="113" t="s">
        <v>9739</v>
      </c>
      <c r="F15697" s="113" t="s">
        <v>28877</v>
      </c>
      <c r="G15697" s="113" t="s">
        <v>46556</v>
      </c>
      <c r="H15697" s="113" t="s">
        <v>130077</v>
      </c>
      <c r="I15697" s="113" t="s">
        <v>86153</v>
      </c>
    </row>
    <row r="15698" spans="5:9" ht="14.5" x14ac:dyDescent="0.35">
      <c r="E15698" s="113" t="s">
        <v>9738</v>
      </c>
      <c r="F15698" s="113" t="s">
        <v>28876</v>
      </c>
      <c r="G15698" s="113" t="s">
        <v>46555</v>
      </c>
      <c r="H15698" s="113" t="s">
        <v>130078</v>
      </c>
      <c r="I15698" s="113" t="s">
        <v>86152</v>
      </c>
    </row>
    <row r="15699" spans="5:9" ht="14.5" x14ac:dyDescent="0.35">
      <c r="E15699" s="113" t="s">
        <v>140788</v>
      </c>
      <c r="F15699" s="113" t="s">
        <v>28875</v>
      </c>
      <c r="G15699" s="113" t="s">
        <v>46554</v>
      </c>
      <c r="H15699" s="113" t="s">
        <v>130079</v>
      </c>
      <c r="I15699" s="113" t="s">
        <v>86151</v>
      </c>
    </row>
    <row r="15700" spans="5:9" ht="14.5" x14ac:dyDescent="0.35">
      <c r="E15700" s="113" t="s">
        <v>9737</v>
      </c>
      <c r="F15700" s="113" t="s">
        <v>28874</v>
      </c>
      <c r="G15700" s="113" t="s">
        <v>46553</v>
      </c>
      <c r="H15700" s="113" t="s">
        <v>130080</v>
      </c>
      <c r="I15700" s="113" t="s">
        <v>86150</v>
      </c>
    </row>
    <row r="15701" spans="5:9" ht="14.5" x14ac:dyDescent="0.35">
      <c r="E15701" s="113" t="s">
        <v>9736</v>
      </c>
      <c r="F15701" s="113" t="s">
        <v>28873</v>
      </c>
      <c r="G15701" s="113" t="s">
        <v>46552</v>
      </c>
      <c r="H15701" s="113" t="s">
        <v>130081</v>
      </c>
      <c r="I15701" s="113" t="s">
        <v>86149</v>
      </c>
    </row>
    <row r="15702" spans="5:9" ht="14.5" x14ac:dyDescent="0.35">
      <c r="E15702" s="113" t="s">
        <v>9735</v>
      </c>
      <c r="F15702" s="113" t="s">
        <v>28872</v>
      </c>
      <c r="G15702" s="113" t="s">
        <v>46551</v>
      </c>
      <c r="H15702" s="113" t="s">
        <v>130082</v>
      </c>
      <c r="I15702" s="113" t="s">
        <v>86148</v>
      </c>
    </row>
    <row r="15703" spans="5:9" ht="14.5" x14ac:dyDescent="0.35">
      <c r="E15703" s="113" t="s">
        <v>9734</v>
      </c>
      <c r="F15703" s="113" t="s">
        <v>28871</v>
      </c>
      <c r="G15703" s="113" t="s">
        <v>46550</v>
      </c>
      <c r="H15703" s="113" t="s">
        <v>130083</v>
      </c>
      <c r="I15703" s="113" t="s">
        <v>86147</v>
      </c>
    </row>
    <row r="15704" spans="5:9" ht="14.5" x14ac:dyDescent="0.35">
      <c r="E15704" s="113" t="s">
        <v>9733</v>
      </c>
      <c r="F15704" s="113" t="s">
        <v>28870</v>
      </c>
      <c r="G15704" s="113" t="s">
        <v>46549</v>
      </c>
      <c r="H15704" s="113" t="s">
        <v>130084</v>
      </c>
      <c r="I15704" s="113" t="s">
        <v>86146</v>
      </c>
    </row>
    <row r="15705" spans="5:9" ht="14.5" x14ac:dyDescent="0.35">
      <c r="E15705" s="113" t="s">
        <v>120352</v>
      </c>
      <c r="F15705" s="113" t="s">
        <v>28869</v>
      </c>
      <c r="G15705" s="113" t="s">
        <v>46548</v>
      </c>
      <c r="H15705" s="113" t="s">
        <v>130085</v>
      </c>
      <c r="I15705" s="113" t="s">
        <v>86145</v>
      </c>
    </row>
    <row r="15706" spans="5:9" ht="14.5" x14ac:dyDescent="0.35">
      <c r="E15706" s="113" t="s">
        <v>9732</v>
      </c>
      <c r="F15706" s="113" t="s">
        <v>117516</v>
      </c>
      <c r="G15706" s="113" t="s">
        <v>46547</v>
      </c>
      <c r="H15706" s="113" t="s">
        <v>130086</v>
      </c>
      <c r="I15706" s="113" t="s">
        <v>86144</v>
      </c>
    </row>
    <row r="15707" spans="5:9" ht="14.5" x14ac:dyDescent="0.35">
      <c r="E15707" s="113" t="s">
        <v>9731</v>
      </c>
      <c r="F15707" s="113" t="s">
        <v>28868</v>
      </c>
      <c r="G15707" s="113" t="s">
        <v>46546</v>
      </c>
      <c r="H15707" s="113" t="s">
        <v>130087</v>
      </c>
      <c r="I15707" s="113" t="s">
        <v>86143</v>
      </c>
    </row>
    <row r="15708" spans="5:9" ht="14.5" x14ac:dyDescent="0.35">
      <c r="E15708" s="113" t="s">
        <v>9730</v>
      </c>
      <c r="F15708" s="113" t="s">
        <v>28867</v>
      </c>
      <c r="G15708" s="113" t="s">
        <v>46545</v>
      </c>
      <c r="H15708" s="113" t="s">
        <v>130088</v>
      </c>
      <c r="I15708" s="113" t="s">
        <v>86142</v>
      </c>
    </row>
    <row r="15709" spans="5:9" ht="14.5" x14ac:dyDescent="0.35">
      <c r="E15709" s="113" t="s">
        <v>9729</v>
      </c>
      <c r="F15709" s="113" t="s">
        <v>28866</v>
      </c>
      <c r="G15709" s="113" t="s">
        <v>46544</v>
      </c>
      <c r="H15709" s="113" t="s">
        <v>130089</v>
      </c>
      <c r="I15709" s="113" t="s">
        <v>86141</v>
      </c>
    </row>
    <row r="15710" spans="5:9" ht="14.5" x14ac:dyDescent="0.35">
      <c r="E15710" s="113" t="s">
        <v>9728</v>
      </c>
      <c r="F15710" s="113" t="s">
        <v>28865</v>
      </c>
      <c r="G15710" s="113" t="s">
        <v>46543</v>
      </c>
      <c r="H15710" s="113" t="s">
        <v>130090</v>
      </c>
      <c r="I15710" s="113" t="s">
        <v>86140</v>
      </c>
    </row>
    <row r="15711" spans="5:9" ht="14.5" x14ac:dyDescent="0.35">
      <c r="E15711" s="113" t="s">
        <v>9727</v>
      </c>
      <c r="F15711" s="113" t="s">
        <v>28864</v>
      </c>
      <c r="G15711" s="113" t="s">
        <v>46542</v>
      </c>
      <c r="H15711" s="113" t="s">
        <v>130091</v>
      </c>
      <c r="I15711" s="113" t="s">
        <v>86139</v>
      </c>
    </row>
    <row r="15712" spans="5:9" ht="14.5" x14ac:dyDescent="0.35">
      <c r="E15712" s="113" t="s">
        <v>9726</v>
      </c>
      <c r="F15712" s="113" t="s">
        <v>28863</v>
      </c>
      <c r="G15712" s="113" t="s">
        <v>46541</v>
      </c>
      <c r="H15712" s="113" t="s">
        <v>130092</v>
      </c>
      <c r="I15712" s="113" t="s">
        <v>86138</v>
      </c>
    </row>
    <row r="15713" spans="5:9" ht="14.5" x14ac:dyDescent="0.35">
      <c r="E15713" s="113" t="s">
        <v>9725</v>
      </c>
      <c r="F15713" s="113" t="s">
        <v>28862</v>
      </c>
      <c r="G15713" s="113" t="s">
        <v>46540</v>
      </c>
      <c r="H15713" s="113" t="s">
        <v>130093</v>
      </c>
      <c r="I15713" s="113" t="s">
        <v>86137</v>
      </c>
    </row>
    <row r="15714" spans="5:9" ht="14.5" x14ac:dyDescent="0.35">
      <c r="E15714" s="113" t="s">
        <v>9724</v>
      </c>
      <c r="F15714" s="113" t="s">
        <v>28861</v>
      </c>
      <c r="G15714" s="113" t="s">
        <v>46539</v>
      </c>
      <c r="H15714" s="113" t="s">
        <v>130094</v>
      </c>
      <c r="I15714" s="113" t="s">
        <v>86136</v>
      </c>
    </row>
    <row r="15715" spans="5:9" ht="14.5" x14ac:dyDescent="0.35">
      <c r="E15715" s="113" t="s">
        <v>9723</v>
      </c>
      <c r="F15715" s="113" t="s">
        <v>28860</v>
      </c>
      <c r="G15715" s="113" t="s">
        <v>46538</v>
      </c>
      <c r="H15715" s="113" t="s">
        <v>130095</v>
      </c>
      <c r="I15715" s="113" t="s">
        <v>86135</v>
      </c>
    </row>
    <row r="15716" spans="5:9" ht="14.5" x14ac:dyDescent="0.35">
      <c r="E15716" s="113" t="s">
        <v>9722</v>
      </c>
      <c r="F15716" s="113" t="s">
        <v>28859</v>
      </c>
      <c r="G15716" s="113" t="s">
        <v>46537</v>
      </c>
      <c r="H15716" s="113" t="s">
        <v>130096</v>
      </c>
      <c r="I15716" s="113" t="s">
        <v>86134</v>
      </c>
    </row>
    <row r="15717" spans="5:9" ht="14.5" x14ac:dyDescent="0.35">
      <c r="E15717" s="113" t="s">
        <v>121683</v>
      </c>
      <c r="F15717" s="113" t="s">
        <v>28858</v>
      </c>
      <c r="G15717" s="113" t="s">
        <v>46536</v>
      </c>
      <c r="H15717" s="113" t="s">
        <v>130097</v>
      </c>
      <c r="I15717" s="113" t="s">
        <v>86133</v>
      </c>
    </row>
    <row r="15718" spans="5:9" ht="14.5" x14ac:dyDescent="0.35">
      <c r="E15718" s="113" t="s">
        <v>9721</v>
      </c>
      <c r="F15718" s="113" t="s">
        <v>28857</v>
      </c>
      <c r="G15718" s="113" t="s">
        <v>46535</v>
      </c>
      <c r="H15718" s="113" t="s">
        <v>130098</v>
      </c>
      <c r="I15718" s="113" t="s">
        <v>86132</v>
      </c>
    </row>
    <row r="15719" spans="5:9" ht="14.5" x14ac:dyDescent="0.35">
      <c r="E15719" s="113" t="s">
        <v>9720</v>
      </c>
      <c r="F15719" s="113" t="s">
        <v>28856</v>
      </c>
      <c r="G15719" s="113" t="s">
        <v>46534</v>
      </c>
      <c r="H15719" s="113" t="s">
        <v>130099</v>
      </c>
      <c r="I15719" s="113" t="s">
        <v>86131</v>
      </c>
    </row>
    <row r="15720" spans="5:9" ht="14.5" x14ac:dyDescent="0.35">
      <c r="E15720" s="113" t="s">
        <v>9719</v>
      </c>
      <c r="F15720" s="113" t="s">
        <v>28855</v>
      </c>
      <c r="G15720" s="113" t="s">
        <v>46533</v>
      </c>
      <c r="H15720" s="113" t="s">
        <v>130100</v>
      </c>
      <c r="I15720" s="113" t="s">
        <v>86130</v>
      </c>
    </row>
    <row r="15721" spans="5:9" ht="14.5" x14ac:dyDescent="0.35">
      <c r="E15721" s="113" t="s">
        <v>121682</v>
      </c>
      <c r="F15721" s="113" t="s">
        <v>28854</v>
      </c>
      <c r="G15721" s="113" t="s">
        <v>46532</v>
      </c>
      <c r="H15721" s="113" t="s">
        <v>130101</v>
      </c>
      <c r="I15721" s="113" t="s">
        <v>86129</v>
      </c>
    </row>
    <row r="15722" spans="5:9" ht="14.5" x14ac:dyDescent="0.35">
      <c r="E15722" s="113" t="s">
        <v>9718</v>
      </c>
      <c r="F15722" s="113" t="s">
        <v>28853</v>
      </c>
      <c r="G15722" s="113" t="s">
        <v>46531</v>
      </c>
      <c r="H15722" s="113" t="s">
        <v>130102</v>
      </c>
      <c r="I15722" s="113" t="s">
        <v>86128</v>
      </c>
    </row>
    <row r="15723" spans="5:9" ht="14.5" x14ac:dyDescent="0.35">
      <c r="E15723" s="113" t="s">
        <v>106974</v>
      </c>
      <c r="F15723" s="113" t="s">
        <v>28852</v>
      </c>
      <c r="G15723" s="113" t="s">
        <v>46530</v>
      </c>
      <c r="H15723" s="113" t="s">
        <v>130103</v>
      </c>
      <c r="I15723" s="113" t="s">
        <v>86127</v>
      </c>
    </row>
    <row r="15724" spans="5:9" ht="14.5" x14ac:dyDescent="0.35">
      <c r="E15724" s="113" t="s">
        <v>9717</v>
      </c>
      <c r="F15724" s="113" t="s">
        <v>28851</v>
      </c>
      <c r="G15724" s="113" t="s">
        <v>46529</v>
      </c>
      <c r="H15724" s="113" t="s">
        <v>130104</v>
      </c>
      <c r="I15724" s="113" t="s">
        <v>86126</v>
      </c>
    </row>
    <row r="15725" spans="5:9" ht="14.5" x14ac:dyDescent="0.35">
      <c r="E15725" s="113" t="s">
        <v>9716</v>
      </c>
      <c r="F15725" s="113" t="s">
        <v>28850</v>
      </c>
      <c r="G15725" s="113" t="s">
        <v>46528</v>
      </c>
      <c r="H15725" s="113" t="s">
        <v>130105</v>
      </c>
      <c r="I15725" s="113" t="s">
        <v>86125</v>
      </c>
    </row>
    <row r="15726" spans="5:9" ht="14.5" x14ac:dyDescent="0.35">
      <c r="E15726" s="113" t="s">
        <v>9715</v>
      </c>
      <c r="F15726" s="113" t="s">
        <v>28849</v>
      </c>
      <c r="G15726" s="113" t="s">
        <v>46527</v>
      </c>
      <c r="H15726" s="113" t="s">
        <v>130106</v>
      </c>
      <c r="I15726" s="113" t="s">
        <v>86124</v>
      </c>
    </row>
    <row r="15727" spans="5:9" ht="14.5" x14ac:dyDescent="0.35">
      <c r="E15727" s="113" t="s">
        <v>9714</v>
      </c>
      <c r="F15727" s="113" t="s">
        <v>28848</v>
      </c>
      <c r="G15727" s="113" t="s">
        <v>46526</v>
      </c>
      <c r="H15727" s="113" t="s">
        <v>130107</v>
      </c>
      <c r="I15727" s="113" t="s">
        <v>86123</v>
      </c>
    </row>
    <row r="15728" spans="5:9" ht="14.5" x14ac:dyDescent="0.35">
      <c r="E15728" s="113" t="s">
        <v>9713</v>
      </c>
      <c r="F15728" s="113" t="s">
        <v>28847</v>
      </c>
      <c r="G15728" s="113" t="s">
        <v>46525</v>
      </c>
      <c r="H15728" s="113" t="s">
        <v>130108</v>
      </c>
      <c r="I15728" s="113" t="s">
        <v>86122</v>
      </c>
    </row>
    <row r="15729" spans="5:9" ht="14.5" x14ac:dyDescent="0.35">
      <c r="E15729" s="113" t="s">
        <v>9712</v>
      </c>
      <c r="F15729" s="113" t="s">
        <v>28846</v>
      </c>
      <c r="G15729" s="113" t="s">
        <v>46524</v>
      </c>
      <c r="H15729" s="113" t="s">
        <v>130109</v>
      </c>
      <c r="I15729" s="113" t="s">
        <v>86121</v>
      </c>
    </row>
    <row r="15730" spans="5:9" ht="14.5" x14ac:dyDescent="0.35">
      <c r="E15730" s="113" t="s">
        <v>9711</v>
      </c>
      <c r="F15730" s="113" t="s">
        <v>28845</v>
      </c>
      <c r="G15730" s="113" t="s">
        <v>46523</v>
      </c>
      <c r="H15730" s="113" t="s">
        <v>130110</v>
      </c>
      <c r="I15730" s="113" t="s">
        <v>86120</v>
      </c>
    </row>
    <row r="15731" spans="5:9" ht="14.5" x14ac:dyDescent="0.35">
      <c r="E15731" s="113" t="s">
        <v>9710</v>
      </c>
      <c r="F15731" s="113" t="s">
        <v>28844</v>
      </c>
      <c r="G15731" s="113" t="s">
        <v>46522</v>
      </c>
      <c r="H15731" s="113" t="s">
        <v>130111</v>
      </c>
      <c r="I15731" s="113" t="s">
        <v>86119</v>
      </c>
    </row>
    <row r="15732" spans="5:9" ht="14.5" x14ac:dyDescent="0.35">
      <c r="E15732" s="113" t="s">
        <v>9709</v>
      </c>
      <c r="F15732" s="113" t="s">
        <v>28843</v>
      </c>
      <c r="G15732" s="113" t="s">
        <v>46521</v>
      </c>
      <c r="H15732" s="113" t="s">
        <v>130112</v>
      </c>
      <c r="I15732" s="113" t="s">
        <v>86118</v>
      </c>
    </row>
    <row r="15733" spans="5:9" ht="14.5" x14ac:dyDescent="0.35">
      <c r="E15733" s="113" t="s">
        <v>114330</v>
      </c>
      <c r="F15733" s="113" t="s">
        <v>28842</v>
      </c>
      <c r="G15733" s="113" t="s">
        <v>46520</v>
      </c>
      <c r="H15733" s="113" t="s">
        <v>130113</v>
      </c>
      <c r="I15733" s="113" t="s">
        <v>86117</v>
      </c>
    </row>
    <row r="15734" spans="5:9" ht="14.5" x14ac:dyDescent="0.35">
      <c r="E15734" s="113" t="s">
        <v>9708</v>
      </c>
      <c r="F15734" s="113" t="s">
        <v>28841</v>
      </c>
      <c r="G15734" s="113" t="s">
        <v>46519</v>
      </c>
      <c r="H15734" s="113" t="s">
        <v>130114</v>
      </c>
      <c r="I15734" s="113" t="s">
        <v>86116</v>
      </c>
    </row>
    <row r="15735" spans="5:9" ht="14.5" x14ac:dyDescent="0.35">
      <c r="E15735" s="113" t="s">
        <v>9707</v>
      </c>
      <c r="F15735" s="113" t="s">
        <v>28840</v>
      </c>
      <c r="G15735" s="113" t="s">
        <v>46518</v>
      </c>
      <c r="H15735" s="113" t="s">
        <v>130115</v>
      </c>
      <c r="I15735" s="113" t="s">
        <v>86115</v>
      </c>
    </row>
    <row r="15736" spans="5:9" ht="14.5" x14ac:dyDescent="0.35">
      <c r="E15736" s="113" t="s">
        <v>9706</v>
      </c>
      <c r="F15736" s="113" t="s">
        <v>28839</v>
      </c>
      <c r="G15736" s="113" t="s">
        <v>46517</v>
      </c>
      <c r="H15736" s="113" t="s">
        <v>130116</v>
      </c>
      <c r="I15736" s="113" t="s">
        <v>86114</v>
      </c>
    </row>
    <row r="15737" spans="5:9" ht="14.5" x14ac:dyDescent="0.35">
      <c r="E15737" s="113" t="s">
        <v>9705</v>
      </c>
      <c r="F15737" s="113" t="s">
        <v>28838</v>
      </c>
      <c r="G15737" s="113" t="s">
        <v>46516</v>
      </c>
      <c r="H15737" s="113" t="s">
        <v>130117</v>
      </c>
      <c r="I15737" s="113" t="s">
        <v>86113</v>
      </c>
    </row>
    <row r="15738" spans="5:9" ht="14.5" x14ac:dyDescent="0.35">
      <c r="E15738" s="113" t="s">
        <v>114329</v>
      </c>
      <c r="F15738" s="113" t="s">
        <v>28837</v>
      </c>
      <c r="G15738" s="113" t="s">
        <v>46515</v>
      </c>
      <c r="H15738" s="113" t="s">
        <v>130118</v>
      </c>
      <c r="I15738" s="113" t="s">
        <v>86112</v>
      </c>
    </row>
    <row r="15739" spans="5:9" ht="14.5" x14ac:dyDescent="0.35">
      <c r="E15739" s="113" t="s">
        <v>9704</v>
      </c>
      <c r="F15739" s="113" t="s">
        <v>28836</v>
      </c>
      <c r="G15739" s="113" t="s">
        <v>46514</v>
      </c>
      <c r="H15739" s="113" t="s">
        <v>130119</v>
      </c>
      <c r="I15739" s="113" t="s">
        <v>86111</v>
      </c>
    </row>
    <row r="15740" spans="5:9" ht="14.5" x14ac:dyDescent="0.35">
      <c r="E15740" s="113" t="s">
        <v>9703</v>
      </c>
      <c r="F15740" s="113" t="s">
        <v>28835</v>
      </c>
      <c r="G15740" s="113" t="s">
        <v>46513</v>
      </c>
      <c r="H15740" s="113" t="s">
        <v>130120</v>
      </c>
      <c r="I15740" s="113" t="s">
        <v>86110</v>
      </c>
    </row>
    <row r="15741" spans="5:9" ht="14.5" x14ac:dyDescent="0.35">
      <c r="E15741" s="113" t="s">
        <v>9702</v>
      </c>
      <c r="F15741" s="113" t="s">
        <v>28834</v>
      </c>
      <c r="G15741" s="113" t="s">
        <v>46512</v>
      </c>
      <c r="H15741" s="113" t="s">
        <v>130121</v>
      </c>
      <c r="I15741" s="113" t="s">
        <v>86109</v>
      </c>
    </row>
    <row r="15742" spans="5:9" ht="14.5" x14ac:dyDescent="0.35">
      <c r="E15742" s="113" t="s">
        <v>124145</v>
      </c>
      <c r="F15742" s="113" t="s">
        <v>28833</v>
      </c>
      <c r="G15742" s="113" t="s">
        <v>46511</v>
      </c>
      <c r="H15742" s="113" t="s">
        <v>130122</v>
      </c>
      <c r="I15742" s="113" t="s">
        <v>86108</v>
      </c>
    </row>
    <row r="15743" spans="5:9" ht="14.5" x14ac:dyDescent="0.35">
      <c r="E15743" s="113" t="s">
        <v>9701</v>
      </c>
      <c r="F15743" s="113" t="s">
        <v>28832</v>
      </c>
      <c r="G15743" s="113" t="s">
        <v>46510</v>
      </c>
      <c r="H15743" s="113" t="s">
        <v>130123</v>
      </c>
      <c r="I15743" s="113" t="s">
        <v>86107</v>
      </c>
    </row>
    <row r="15744" spans="5:9" ht="14.5" x14ac:dyDescent="0.35">
      <c r="E15744" s="113" t="s">
        <v>9700</v>
      </c>
      <c r="F15744" s="113" t="s">
        <v>28831</v>
      </c>
      <c r="G15744" s="113" t="s">
        <v>46509</v>
      </c>
      <c r="H15744" s="113" t="s">
        <v>130124</v>
      </c>
      <c r="I15744" s="113" t="s">
        <v>86106</v>
      </c>
    </row>
    <row r="15745" spans="5:9" ht="14.5" x14ac:dyDescent="0.35">
      <c r="E15745" s="113" t="s">
        <v>9699</v>
      </c>
      <c r="F15745" s="113" t="s">
        <v>28830</v>
      </c>
      <c r="G15745" s="113" t="s">
        <v>46508</v>
      </c>
      <c r="H15745" s="113" t="s">
        <v>130125</v>
      </c>
      <c r="I15745" s="113" t="s">
        <v>86105</v>
      </c>
    </row>
    <row r="15746" spans="5:9" ht="14.5" x14ac:dyDescent="0.35">
      <c r="E15746" s="113" t="s">
        <v>9698</v>
      </c>
      <c r="F15746" s="113" t="s">
        <v>28829</v>
      </c>
      <c r="G15746" s="113" t="s">
        <v>46507</v>
      </c>
      <c r="H15746" s="113" t="s">
        <v>130126</v>
      </c>
      <c r="I15746" s="113" t="s">
        <v>86104</v>
      </c>
    </row>
    <row r="15747" spans="5:9" ht="14.5" x14ac:dyDescent="0.35">
      <c r="E15747" s="113" t="s">
        <v>9697</v>
      </c>
      <c r="F15747" s="113" t="s">
        <v>28828</v>
      </c>
      <c r="G15747" s="113" t="s">
        <v>46506</v>
      </c>
      <c r="H15747" s="113" t="s">
        <v>130127</v>
      </c>
      <c r="I15747" s="113" t="s">
        <v>86103</v>
      </c>
    </row>
    <row r="15748" spans="5:9" ht="14.5" x14ac:dyDescent="0.35">
      <c r="E15748" s="113" t="s">
        <v>9696</v>
      </c>
      <c r="F15748" s="113" t="s">
        <v>28827</v>
      </c>
      <c r="G15748" s="113" t="s">
        <v>46505</v>
      </c>
      <c r="H15748" s="113" t="s">
        <v>130128</v>
      </c>
      <c r="I15748" s="113" t="s">
        <v>86102</v>
      </c>
    </row>
    <row r="15749" spans="5:9" ht="14.5" x14ac:dyDescent="0.35">
      <c r="E15749" s="113" t="s">
        <v>9695</v>
      </c>
      <c r="F15749" s="113" t="s">
        <v>28826</v>
      </c>
      <c r="G15749" s="113" t="s">
        <v>46504</v>
      </c>
      <c r="H15749" s="113" t="s">
        <v>130129</v>
      </c>
      <c r="I15749" s="113" t="s">
        <v>86101</v>
      </c>
    </row>
    <row r="15750" spans="5:9" ht="14.5" x14ac:dyDescent="0.35">
      <c r="E15750" s="113" t="s">
        <v>9694</v>
      </c>
      <c r="F15750" s="113" t="s">
        <v>28825</v>
      </c>
      <c r="G15750" s="113" t="s">
        <v>46503</v>
      </c>
      <c r="H15750" s="113" t="s">
        <v>130130</v>
      </c>
      <c r="I15750" s="113" t="s">
        <v>86100</v>
      </c>
    </row>
    <row r="15751" spans="5:9" ht="14.5" x14ac:dyDescent="0.35">
      <c r="E15751" s="113" t="s">
        <v>114328</v>
      </c>
      <c r="F15751" s="113" t="s">
        <v>28824</v>
      </c>
      <c r="G15751" s="113" t="s">
        <v>46502</v>
      </c>
      <c r="H15751" s="113" t="s">
        <v>130131</v>
      </c>
      <c r="I15751" s="113" t="s">
        <v>86099</v>
      </c>
    </row>
    <row r="15752" spans="5:9" ht="14.5" x14ac:dyDescent="0.35">
      <c r="E15752" s="113" t="s">
        <v>9693</v>
      </c>
      <c r="F15752" s="113" t="s">
        <v>28823</v>
      </c>
      <c r="G15752" s="113" t="s">
        <v>46501</v>
      </c>
      <c r="H15752" s="113" t="s">
        <v>130132</v>
      </c>
      <c r="I15752" s="113" t="s">
        <v>86098</v>
      </c>
    </row>
    <row r="15753" spans="5:9" ht="14.5" x14ac:dyDescent="0.35">
      <c r="E15753" s="113" t="s">
        <v>9692</v>
      </c>
      <c r="F15753" s="113" t="s">
        <v>28822</v>
      </c>
      <c r="G15753" s="113" t="s">
        <v>46500</v>
      </c>
      <c r="H15753" s="113" t="s">
        <v>130133</v>
      </c>
      <c r="I15753" s="113" t="s">
        <v>86097</v>
      </c>
    </row>
    <row r="15754" spans="5:9" ht="14.5" x14ac:dyDescent="0.35">
      <c r="E15754" s="113" t="s">
        <v>9691</v>
      </c>
      <c r="F15754" s="113" t="s">
        <v>28821</v>
      </c>
      <c r="G15754" s="113" t="s">
        <v>46499</v>
      </c>
      <c r="H15754" s="113" t="s">
        <v>130134</v>
      </c>
      <c r="I15754" s="113" t="s">
        <v>86096</v>
      </c>
    </row>
    <row r="15755" spans="5:9" ht="14.5" x14ac:dyDescent="0.35">
      <c r="E15755" s="113" t="s">
        <v>9690</v>
      </c>
      <c r="F15755" s="113" t="s">
        <v>28820</v>
      </c>
      <c r="G15755" s="113" t="s">
        <v>46498</v>
      </c>
      <c r="H15755" s="113" t="s">
        <v>130135</v>
      </c>
      <c r="I15755" s="113" t="s">
        <v>86095</v>
      </c>
    </row>
    <row r="15756" spans="5:9" ht="14.5" x14ac:dyDescent="0.35">
      <c r="E15756" s="113" t="s">
        <v>106973</v>
      </c>
      <c r="F15756" s="113" t="s">
        <v>28819</v>
      </c>
      <c r="G15756" s="113" t="s">
        <v>46497</v>
      </c>
      <c r="H15756" s="113" t="s">
        <v>130136</v>
      </c>
      <c r="I15756" s="113" t="s">
        <v>86094</v>
      </c>
    </row>
    <row r="15757" spans="5:9" ht="14.5" x14ac:dyDescent="0.35">
      <c r="E15757" s="113" t="s">
        <v>9689</v>
      </c>
      <c r="F15757" s="113" t="s">
        <v>28818</v>
      </c>
      <c r="G15757" s="113" t="s">
        <v>46496</v>
      </c>
      <c r="H15757" s="113" t="s">
        <v>130137</v>
      </c>
      <c r="I15757" s="113" t="s">
        <v>86093</v>
      </c>
    </row>
    <row r="15758" spans="5:9" ht="14.5" x14ac:dyDescent="0.35">
      <c r="E15758" s="113" t="s">
        <v>9688</v>
      </c>
      <c r="F15758" s="113" t="s">
        <v>28817</v>
      </c>
      <c r="G15758" s="113" t="s">
        <v>46495</v>
      </c>
      <c r="H15758" s="113" t="s">
        <v>130138</v>
      </c>
      <c r="I15758" s="113" t="s">
        <v>86092</v>
      </c>
    </row>
    <row r="15759" spans="5:9" ht="14.5" x14ac:dyDescent="0.35">
      <c r="E15759" s="113" t="s">
        <v>9687</v>
      </c>
      <c r="F15759" s="113" t="s">
        <v>28816</v>
      </c>
      <c r="G15759" s="113" t="s">
        <v>46494</v>
      </c>
      <c r="H15759" s="113" t="s">
        <v>130139</v>
      </c>
      <c r="I15759" s="113" t="s">
        <v>86091</v>
      </c>
    </row>
    <row r="15760" spans="5:9" ht="14.5" x14ac:dyDescent="0.35">
      <c r="E15760" s="113" t="s">
        <v>9686</v>
      </c>
      <c r="F15760" s="113" t="s">
        <v>28815</v>
      </c>
      <c r="G15760" s="113" t="s">
        <v>46493</v>
      </c>
      <c r="H15760" s="113" t="s">
        <v>130140</v>
      </c>
      <c r="I15760" s="113" t="s">
        <v>86090</v>
      </c>
    </row>
    <row r="15761" spans="5:9" ht="14.5" x14ac:dyDescent="0.35">
      <c r="E15761" s="113" t="s">
        <v>9685</v>
      </c>
      <c r="F15761" s="113" t="s">
        <v>28814</v>
      </c>
      <c r="G15761" s="113" t="s">
        <v>46492</v>
      </c>
      <c r="H15761" s="113" t="s">
        <v>130141</v>
      </c>
      <c r="I15761" s="113" t="s">
        <v>86089</v>
      </c>
    </row>
    <row r="15762" spans="5:9" ht="14.5" x14ac:dyDescent="0.35">
      <c r="E15762" s="113" t="s">
        <v>9684</v>
      </c>
      <c r="F15762" s="113" t="s">
        <v>28813</v>
      </c>
      <c r="G15762" s="113" t="s">
        <v>46491</v>
      </c>
      <c r="H15762" s="113" t="s">
        <v>130142</v>
      </c>
      <c r="I15762" s="113" t="s">
        <v>86088</v>
      </c>
    </row>
    <row r="15763" spans="5:9" ht="14.5" x14ac:dyDescent="0.35">
      <c r="E15763" s="113" t="s">
        <v>9683</v>
      </c>
      <c r="F15763" s="113" t="s">
        <v>28812</v>
      </c>
      <c r="G15763" s="113" t="s">
        <v>46490</v>
      </c>
      <c r="H15763" s="113" t="s">
        <v>130143</v>
      </c>
      <c r="I15763" s="113" t="s">
        <v>86087</v>
      </c>
    </row>
    <row r="15764" spans="5:9" ht="14.5" x14ac:dyDescent="0.35">
      <c r="E15764" s="113" t="s">
        <v>9682</v>
      </c>
      <c r="F15764" s="113" t="s">
        <v>28811</v>
      </c>
      <c r="G15764" s="113" t="s">
        <v>46489</v>
      </c>
      <c r="H15764" s="113" t="s">
        <v>130144</v>
      </c>
      <c r="I15764" s="113" t="s">
        <v>86086</v>
      </c>
    </row>
    <row r="15765" spans="5:9" ht="14.5" x14ac:dyDescent="0.35">
      <c r="E15765" s="113" t="s">
        <v>9681</v>
      </c>
      <c r="F15765" s="113" t="s">
        <v>28810</v>
      </c>
      <c r="G15765" s="113" t="s">
        <v>46488</v>
      </c>
      <c r="H15765" s="113" t="s">
        <v>130145</v>
      </c>
      <c r="I15765" s="113" t="s">
        <v>86085</v>
      </c>
    </row>
    <row r="15766" spans="5:9" ht="14.5" x14ac:dyDescent="0.35">
      <c r="E15766" s="113" t="s">
        <v>9680</v>
      </c>
      <c r="F15766" s="113" t="s">
        <v>28809</v>
      </c>
      <c r="G15766" s="113" t="s">
        <v>46487</v>
      </c>
      <c r="H15766" s="113" t="s">
        <v>130146</v>
      </c>
      <c r="I15766" s="113" t="s">
        <v>86084</v>
      </c>
    </row>
    <row r="15767" spans="5:9" ht="14.5" x14ac:dyDescent="0.35">
      <c r="E15767" s="113" t="s">
        <v>9679</v>
      </c>
      <c r="F15767" s="113" t="s">
        <v>28808</v>
      </c>
      <c r="G15767" s="113" t="s">
        <v>46486</v>
      </c>
      <c r="H15767" s="113" t="s">
        <v>130147</v>
      </c>
      <c r="I15767" s="113" t="s">
        <v>86083</v>
      </c>
    </row>
    <row r="15768" spans="5:9" ht="14.5" x14ac:dyDescent="0.35">
      <c r="E15768" s="113" t="s">
        <v>9678</v>
      </c>
      <c r="F15768" s="113" t="s">
        <v>28807</v>
      </c>
      <c r="G15768" s="113" t="s">
        <v>46485</v>
      </c>
      <c r="H15768" s="113" t="s">
        <v>130148</v>
      </c>
      <c r="I15768" s="113" t="s">
        <v>86082</v>
      </c>
    </row>
    <row r="15769" spans="5:9" ht="14.5" x14ac:dyDescent="0.35">
      <c r="E15769" s="113" t="s">
        <v>9677</v>
      </c>
      <c r="F15769" s="113" t="s">
        <v>28806</v>
      </c>
      <c r="G15769" s="113" t="s">
        <v>46484</v>
      </c>
      <c r="H15769" s="113" t="s">
        <v>130149</v>
      </c>
      <c r="I15769" s="113" t="s">
        <v>86081</v>
      </c>
    </row>
    <row r="15770" spans="5:9" ht="14.5" x14ac:dyDescent="0.35">
      <c r="E15770" s="113" t="s">
        <v>9676</v>
      </c>
      <c r="F15770" s="113" t="s">
        <v>28805</v>
      </c>
      <c r="G15770" s="113" t="s">
        <v>46483</v>
      </c>
      <c r="H15770" s="113" t="s">
        <v>130150</v>
      </c>
      <c r="I15770" s="113" t="s">
        <v>86080</v>
      </c>
    </row>
    <row r="15771" spans="5:9" ht="14.5" x14ac:dyDescent="0.35">
      <c r="E15771" s="113" t="s">
        <v>9675</v>
      </c>
      <c r="F15771" s="113" t="s">
        <v>28804</v>
      </c>
      <c r="G15771" s="113" t="s">
        <v>46482</v>
      </c>
      <c r="H15771" s="113" t="s">
        <v>130151</v>
      </c>
      <c r="I15771" s="113" t="s">
        <v>86079</v>
      </c>
    </row>
    <row r="15772" spans="5:9" ht="14.5" x14ac:dyDescent="0.35">
      <c r="E15772" s="113" t="s">
        <v>9674</v>
      </c>
      <c r="F15772" s="113" t="s">
        <v>28803</v>
      </c>
      <c r="G15772" s="113" t="s">
        <v>46481</v>
      </c>
      <c r="H15772" s="113" t="s">
        <v>130152</v>
      </c>
      <c r="I15772" s="113" t="s">
        <v>86078</v>
      </c>
    </row>
    <row r="15773" spans="5:9" ht="14.5" x14ac:dyDescent="0.35">
      <c r="E15773" s="113" t="s">
        <v>9673</v>
      </c>
      <c r="F15773" s="113" t="s">
        <v>28802</v>
      </c>
      <c r="G15773" s="113" t="s">
        <v>46480</v>
      </c>
      <c r="H15773" s="113" t="s">
        <v>130153</v>
      </c>
      <c r="I15773" s="113" t="s">
        <v>86077</v>
      </c>
    </row>
    <row r="15774" spans="5:9" ht="14.5" x14ac:dyDescent="0.35">
      <c r="E15774" s="113" t="s">
        <v>9672</v>
      </c>
      <c r="F15774" s="113" t="s">
        <v>28801</v>
      </c>
      <c r="G15774" s="113" t="s">
        <v>46479</v>
      </c>
      <c r="H15774" s="113" t="s">
        <v>130154</v>
      </c>
      <c r="I15774" s="113" t="s">
        <v>86076</v>
      </c>
    </row>
    <row r="15775" spans="5:9" ht="14.5" x14ac:dyDescent="0.35">
      <c r="E15775" s="113" t="s">
        <v>9671</v>
      </c>
      <c r="F15775" s="113" t="s">
        <v>28800</v>
      </c>
      <c r="G15775" s="113" t="s">
        <v>46478</v>
      </c>
      <c r="H15775" s="113" t="s">
        <v>130155</v>
      </c>
      <c r="I15775" s="113" t="s">
        <v>86075</v>
      </c>
    </row>
    <row r="15776" spans="5:9" ht="14.5" x14ac:dyDescent="0.35">
      <c r="E15776" s="113" t="s">
        <v>9670</v>
      </c>
      <c r="F15776" s="113" t="s">
        <v>28799</v>
      </c>
      <c r="G15776" s="113" t="s">
        <v>46477</v>
      </c>
      <c r="H15776" s="113" t="s">
        <v>130156</v>
      </c>
      <c r="I15776" s="113" t="s">
        <v>86074</v>
      </c>
    </row>
    <row r="15777" spans="5:9" ht="14.5" x14ac:dyDescent="0.35">
      <c r="E15777" s="113" t="s">
        <v>9669</v>
      </c>
      <c r="F15777" s="113" t="s">
        <v>28798</v>
      </c>
      <c r="G15777" s="113" t="s">
        <v>46476</v>
      </c>
      <c r="H15777" s="113" t="s">
        <v>130157</v>
      </c>
      <c r="I15777" s="113" t="s">
        <v>86073</v>
      </c>
    </row>
    <row r="15778" spans="5:9" ht="14.5" x14ac:dyDescent="0.35">
      <c r="E15778" s="113" t="s">
        <v>9668</v>
      </c>
      <c r="F15778" s="113" t="s">
        <v>28797</v>
      </c>
      <c r="G15778" s="113" t="s">
        <v>46475</v>
      </c>
      <c r="H15778" s="113" t="s">
        <v>130158</v>
      </c>
      <c r="I15778" s="113" t="s">
        <v>86072</v>
      </c>
    </row>
    <row r="15779" spans="5:9" ht="14.5" x14ac:dyDescent="0.35">
      <c r="E15779" s="113" t="s">
        <v>120351</v>
      </c>
      <c r="F15779" s="113" t="s">
        <v>28796</v>
      </c>
      <c r="G15779" s="113" t="s">
        <v>46474</v>
      </c>
      <c r="H15779" s="113" t="s">
        <v>130159</v>
      </c>
      <c r="I15779" s="113" t="s">
        <v>86071</v>
      </c>
    </row>
    <row r="15780" spans="5:9" ht="14.5" x14ac:dyDescent="0.35">
      <c r="E15780" s="113" t="s">
        <v>9667</v>
      </c>
      <c r="F15780" s="113" t="s">
        <v>28795</v>
      </c>
      <c r="G15780" s="113" t="s">
        <v>46473</v>
      </c>
      <c r="H15780" s="113" t="s">
        <v>130160</v>
      </c>
      <c r="I15780" s="113" t="s">
        <v>86070</v>
      </c>
    </row>
    <row r="15781" spans="5:9" ht="14.5" x14ac:dyDescent="0.35">
      <c r="E15781" s="113" t="s">
        <v>9666</v>
      </c>
      <c r="F15781" s="113" t="s">
        <v>28794</v>
      </c>
      <c r="G15781" s="113" t="s">
        <v>46472</v>
      </c>
      <c r="H15781" s="113" t="s">
        <v>130161</v>
      </c>
      <c r="I15781" s="113" t="s">
        <v>86069</v>
      </c>
    </row>
    <row r="15782" spans="5:9" ht="14.5" x14ac:dyDescent="0.35">
      <c r="E15782" s="113" t="s">
        <v>9665</v>
      </c>
      <c r="F15782" s="113" t="s">
        <v>28793</v>
      </c>
      <c r="G15782" s="113" t="s">
        <v>46471</v>
      </c>
      <c r="H15782" s="113" t="s">
        <v>130162</v>
      </c>
      <c r="I15782" s="113" t="s">
        <v>86068</v>
      </c>
    </row>
    <row r="15783" spans="5:9" ht="14.5" x14ac:dyDescent="0.35">
      <c r="E15783" s="113" t="s">
        <v>9664</v>
      </c>
      <c r="F15783" s="113" t="s">
        <v>28792</v>
      </c>
      <c r="G15783" s="113" t="s">
        <v>46470</v>
      </c>
      <c r="H15783" s="113" t="s">
        <v>130163</v>
      </c>
      <c r="I15783" s="113" t="s">
        <v>86067</v>
      </c>
    </row>
    <row r="15784" spans="5:9" ht="14.5" x14ac:dyDescent="0.35">
      <c r="E15784" s="113" t="s">
        <v>9663</v>
      </c>
      <c r="F15784" s="113" t="s">
        <v>28791</v>
      </c>
      <c r="G15784" s="113" t="s">
        <v>46469</v>
      </c>
      <c r="H15784" s="113" t="s">
        <v>130164</v>
      </c>
      <c r="I15784" s="113" t="s">
        <v>86066</v>
      </c>
    </row>
    <row r="15785" spans="5:9" ht="14.5" x14ac:dyDescent="0.35">
      <c r="E15785" s="113" t="s">
        <v>9662</v>
      </c>
      <c r="F15785" s="113" t="s">
        <v>28790</v>
      </c>
      <c r="G15785" s="113" t="s">
        <v>46468</v>
      </c>
      <c r="H15785" s="113" t="s">
        <v>130165</v>
      </c>
      <c r="I15785" s="113" t="s">
        <v>86065</v>
      </c>
    </row>
    <row r="15786" spans="5:9" ht="14.5" x14ac:dyDescent="0.35">
      <c r="E15786" s="113" t="s">
        <v>9661</v>
      </c>
      <c r="F15786" s="113" t="s">
        <v>28789</v>
      </c>
      <c r="G15786" s="113" t="s">
        <v>46467</v>
      </c>
      <c r="H15786" s="113" t="s">
        <v>130166</v>
      </c>
      <c r="I15786" s="113" t="s">
        <v>86064</v>
      </c>
    </row>
    <row r="15787" spans="5:9" ht="14.5" x14ac:dyDescent="0.35">
      <c r="E15787" s="113" t="s">
        <v>9660</v>
      </c>
      <c r="F15787" s="113" t="s">
        <v>28788</v>
      </c>
      <c r="G15787" s="113" t="s">
        <v>46466</v>
      </c>
      <c r="H15787" s="113" t="s">
        <v>130167</v>
      </c>
      <c r="I15787" s="113" t="s">
        <v>86063</v>
      </c>
    </row>
    <row r="15788" spans="5:9" ht="14.5" x14ac:dyDescent="0.35">
      <c r="E15788" s="113" t="s">
        <v>9659</v>
      </c>
      <c r="F15788" s="113" t="s">
        <v>28787</v>
      </c>
      <c r="G15788" s="113" t="s">
        <v>46465</v>
      </c>
      <c r="H15788" s="113" t="s">
        <v>130168</v>
      </c>
      <c r="I15788" s="113" t="s">
        <v>86062</v>
      </c>
    </row>
    <row r="15789" spans="5:9" ht="14.5" x14ac:dyDescent="0.35">
      <c r="E15789" s="113" t="s">
        <v>9658</v>
      </c>
      <c r="F15789" s="113" t="s">
        <v>28786</v>
      </c>
      <c r="G15789" s="113" t="s">
        <v>46464</v>
      </c>
      <c r="H15789" s="113" t="s">
        <v>130169</v>
      </c>
      <c r="I15789" s="113" t="s">
        <v>86061</v>
      </c>
    </row>
    <row r="15790" spans="5:9" ht="14.5" x14ac:dyDescent="0.35">
      <c r="E15790" s="113" t="s">
        <v>9657</v>
      </c>
      <c r="F15790" s="113" t="s">
        <v>28785</v>
      </c>
      <c r="G15790" s="113" t="s">
        <v>46463</v>
      </c>
      <c r="H15790" s="113" t="s">
        <v>130170</v>
      </c>
      <c r="I15790" s="113" t="s">
        <v>86060</v>
      </c>
    </row>
    <row r="15791" spans="5:9" ht="14.5" x14ac:dyDescent="0.35">
      <c r="E15791" s="113" t="s">
        <v>9656</v>
      </c>
      <c r="F15791" s="113" t="s">
        <v>28784</v>
      </c>
      <c r="G15791" s="113" t="s">
        <v>46462</v>
      </c>
      <c r="H15791" s="113" t="s">
        <v>130171</v>
      </c>
      <c r="I15791" s="113" t="s">
        <v>86059</v>
      </c>
    </row>
    <row r="15792" spans="5:9" ht="14.5" x14ac:dyDescent="0.35">
      <c r="E15792" s="113" t="s">
        <v>9655</v>
      </c>
      <c r="F15792" s="113" t="s">
        <v>28783</v>
      </c>
      <c r="G15792" s="113" t="s">
        <v>46461</v>
      </c>
      <c r="H15792" s="113" t="s">
        <v>130172</v>
      </c>
      <c r="I15792" s="113" t="s">
        <v>86058</v>
      </c>
    </row>
    <row r="15793" spans="5:9" ht="14.5" x14ac:dyDescent="0.35">
      <c r="E15793" s="113" t="s">
        <v>9654</v>
      </c>
      <c r="F15793" s="113" t="s">
        <v>28782</v>
      </c>
      <c r="G15793" s="113" t="s">
        <v>46460</v>
      </c>
      <c r="H15793" s="113" t="s">
        <v>130173</v>
      </c>
      <c r="I15793" s="113" t="s">
        <v>86057</v>
      </c>
    </row>
    <row r="15794" spans="5:9" ht="14.5" x14ac:dyDescent="0.35">
      <c r="E15794" s="113" t="s">
        <v>9653</v>
      </c>
      <c r="F15794" s="113" t="s">
        <v>28781</v>
      </c>
      <c r="G15794" s="113" t="s">
        <v>46459</v>
      </c>
      <c r="H15794" s="113" t="s">
        <v>130174</v>
      </c>
      <c r="I15794" s="113" t="s">
        <v>86056</v>
      </c>
    </row>
    <row r="15795" spans="5:9" ht="14.5" x14ac:dyDescent="0.35">
      <c r="E15795" s="113" t="s">
        <v>9652</v>
      </c>
      <c r="F15795" s="113" t="s">
        <v>28780</v>
      </c>
      <c r="G15795" s="113" t="s">
        <v>46458</v>
      </c>
      <c r="H15795" s="113" t="s">
        <v>130175</v>
      </c>
      <c r="I15795" s="113" t="s">
        <v>86055</v>
      </c>
    </row>
    <row r="15796" spans="5:9" ht="14.5" x14ac:dyDescent="0.35">
      <c r="E15796" s="113" t="s">
        <v>9651</v>
      </c>
      <c r="F15796" s="113" t="s">
        <v>28779</v>
      </c>
      <c r="G15796" s="113" t="s">
        <v>46457</v>
      </c>
      <c r="H15796" s="113" t="s">
        <v>130176</v>
      </c>
      <c r="I15796" s="113" t="s">
        <v>86054</v>
      </c>
    </row>
    <row r="15797" spans="5:9" ht="14.5" x14ac:dyDescent="0.35">
      <c r="E15797" s="113" t="s">
        <v>9650</v>
      </c>
      <c r="F15797" s="113" t="s">
        <v>28778</v>
      </c>
      <c r="G15797" s="113" t="s">
        <v>46456</v>
      </c>
      <c r="H15797" s="113" t="s">
        <v>130177</v>
      </c>
      <c r="I15797" s="113" t="s">
        <v>86053</v>
      </c>
    </row>
    <row r="15798" spans="5:9" ht="14.5" x14ac:dyDescent="0.35">
      <c r="E15798" s="113" t="s">
        <v>9649</v>
      </c>
      <c r="F15798" s="113" t="s">
        <v>28777</v>
      </c>
      <c r="G15798" s="113" t="s">
        <v>46455</v>
      </c>
      <c r="H15798" s="113" t="s">
        <v>130178</v>
      </c>
      <c r="I15798" s="113" t="s">
        <v>86052</v>
      </c>
    </row>
    <row r="15799" spans="5:9" ht="14.5" x14ac:dyDescent="0.35">
      <c r="E15799" s="113" t="s">
        <v>9648</v>
      </c>
      <c r="F15799" s="113" t="s">
        <v>28776</v>
      </c>
      <c r="G15799" s="113" t="s">
        <v>46454</v>
      </c>
      <c r="H15799" s="113" t="s">
        <v>130179</v>
      </c>
      <c r="I15799" s="113" t="s">
        <v>86051</v>
      </c>
    </row>
    <row r="15800" spans="5:9" ht="14.5" x14ac:dyDescent="0.35">
      <c r="E15800" s="113" t="s">
        <v>9647</v>
      </c>
      <c r="F15800" s="113" t="s">
        <v>28775</v>
      </c>
      <c r="G15800" s="113" t="s">
        <v>46453</v>
      </c>
      <c r="H15800" s="113" t="s">
        <v>130180</v>
      </c>
      <c r="I15800" s="113" t="s">
        <v>86050</v>
      </c>
    </row>
    <row r="15801" spans="5:9" ht="14.5" x14ac:dyDescent="0.35">
      <c r="E15801" s="113" t="s">
        <v>9646</v>
      </c>
      <c r="F15801" s="113" t="s">
        <v>28774</v>
      </c>
      <c r="G15801" s="113" t="s">
        <v>46452</v>
      </c>
      <c r="H15801" s="113" t="s">
        <v>130181</v>
      </c>
      <c r="I15801" s="113" t="s">
        <v>86049</v>
      </c>
    </row>
    <row r="15802" spans="5:9" ht="14.5" x14ac:dyDescent="0.35">
      <c r="E15802" s="113" t="s">
        <v>114327</v>
      </c>
      <c r="F15802" s="113" t="s">
        <v>28773</v>
      </c>
      <c r="G15802" s="113" t="s">
        <v>46451</v>
      </c>
      <c r="H15802" s="113" t="s">
        <v>130182</v>
      </c>
      <c r="I15802" s="113" t="s">
        <v>86048</v>
      </c>
    </row>
    <row r="15803" spans="5:9" ht="14.5" x14ac:dyDescent="0.35">
      <c r="E15803" s="113" t="s">
        <v>9645</v>
      </c>
      <c r="F15803" s="113" t="s">
        <v>28772</v>
      </c>
      <c r="G15803" s="113" t="s">
        <v>46450</v>
      </c>
      <c r="H15803" s="113" t="s">
        <v>130183</v>
      </c>
      <c r="I15803" s="113" t="s">
        <v>86047</v>
      </c>
    </row>
    <row r="15804" spans="5:9" ht="14.5" x14ac:dyDescent="0.35">
      <c r="E15804" s="113" t="s">
        <v>114326</v>
      </c>
      <c r="F15804" s="113" t="s">
        <v>28771</v>
      </c>
      <c r="G15804" s="113" t="s">
        <v>46449</v>
      </c>
      <c r="H15804" s="113" t="s">
        <v>130184</v>
      </c>
      <c r="I15804" s="113" t="s">
        <v>86046</v>
      </c>
    </row>
    <row r="15805" spans="5:9" ht="14.5" x14ac:dyDescent="0.35">
      <c r="E15805" s="113" t="s">
        <v>9644</v>
      </c>
      <c r="F15805" s="113" t="s">
        <v>28770</v>
      </c>
      <c r="G15805" s="113" t="s">
        <v>46448</v>
      </c>
      <c r="H15805" s="113" t="s">
        <v>130185</v>
      </c>
      <c r="I15805" s="113" t="s">
        <v>86045</v>
      </c>
    </row>
    <row r="15806" spans="5:9" ht="14.5" x14ac:dyDescent="0.35">
      <c r="E15806" s="113" t="s">
        <v>106972</v>
      </c>
      <c r="F15806" s="113" t="s">
        <v>28769</v>
      </c>
      <c r="G15806" s="113" t="s">
        <v>46447</v>
      </c>
      <c r="H15806" s="113" t="s">
        <v>130186</v>
      </c>
      <c r="I15806" s="113" t="s">
        <v>86044</v>
      </c>
    </row>
    <row r="15807" spans="5:9" ht="14.5" x14ac:dyDescent="0.35">
      <c r="E15807" s="113" t="s">
        <v>9643</v>
      </c>
      <c r="F15807" s="113" t="s">
        <v>28768</v>
      </c>
      <c r="G15807" s="113" t="s">
        <v>46446</v>
      </c>
      <c r="H15807" s="113" t="s">
        <v>130187</v>
      </c>
      <c r="I15807" s="113" t="s">
        <v>86043</v>
      </c>
    </row>
    <row r="15808" spans="5:9" ht="14.5" x14ac:dyDescent="0.35">
      <c r="E15808" s="113" t="s">
        <v>9642</v>
      </c>
      <c r="F15808" s="113" t="s">
        <v>28767</v>
      </c>
      <c r="G15808" s="113" t="s">
        <v>46445</v>
      </c>
      <c r="H15808" s="113" t="s">
        <v>130188</v>
      </c>
      <c r="I15808" s="113" t="s">
        <v>86042</v>
      </c>
    </row>
    <row r="15809" spans="5:9" ht="14.5" x14ac:dyDescent="0.35">
      <c r="E15809" s="113" t="s">
        <v>9641</v>
      </c>
      <c r="F15809" s="113" t="s">
        <v>28766</v>
      </c>
      <c r="G15809" s="113" t="s">
        <v>46444</v>
      </c>
      <c r="H15809" s="113" t="s">
        <v>130189</v>
      </c>
      <c r="I15809" s="113" t="s">
        <v>86041</v>
      </c>
    </row>
    <row r="15810" spans="5:9" ht="14.5" x14ac:dyDescent="0.35">
      <c r="E15810" s="113" t="s">
        <v>9640</v>
      </c>
      <c r="F15810" s="113" t="s">
        <v>28765</v>
      </c>
      <c r="G15810" s="113" t="s">
        <v>46443</v>
      </c>
      <c r="H15810" s="113" t="s">
        <v>130190</v>
      </c>
      <c r="I15810" s="113" t="s">
        <v>86040</v>
      </c>
    </row>
    <row r="15811" spans="5:9" ht="14.5" x14ac:dyDescent="0.35">
      <c r="E15811" s="113" t="s">
        <v>9639</v>
      </c>
      <c r="F15811" s="113" t="s">
        <v>28764</v>
      </c>
      <c r="G15811" s="113" t="s">
        <v>46442</v>
      </c>
      <c r="H15811" s="113" t="s">
        <v>130191</v>
      </c>
      <c r="I15811" s="113" t="s">
        <v>86039</v>
      </c>
    </row>
    <row r="15812" spans="5:9" ht="14.5" x14ac:dyDescent="0.35">
      <c r="E15812" s="113" t="s">
        <v>9638</v>
      </c>
      <c r="F15812" s="113" t="s">
        <v>28763</v>
      </c>
      <c r="G15812" s="113" t="s">
        <v>46441</v>
      </c>
      <c r="H15812" s="113" t="s">
        <v>130192</v>
      </c>
      <c r="I15812" s="113" t="s">
        <v>86038</v>
      </c>
    </row>
    <row r="15813" spans="5:9" ht="14.5" x14ac:dyDescent="0.35">
      <c r="E15813" s="113" t="s">
        <v>106971</v>
      </c>
      <c r="F15813" s="113" t="s">
        <v>28762</v>
      </c>
      <c r="G15813" s="113" t="s">
        <v>46440</v>
      </c>
      <c r="H15813" s="113" t="s">
        <v>130193</v>
      </c>
      <c r="I15813" s="113" t="s">
        <v>86037</v>
      </c>
    </row>
    <row r="15814" spans="5:9" ht="14.5" x14ac:dyDescent="0.35">
      <c r="E15814" s="113" t="s">
        <v>9637</v>
      </c>
      <c r="F15814" s="113" t="s">
        <v>28761</v>
      </c>
      <c r="G15814" s="113" t="s">
        <v>46439</v>
      </c>
      <c r="H15814" s="113" t="s">
        <v>130194</v>
      </c>
      <c r="I15814" s="113" t="s">
        <v>86036</v>
      </c>
    </row>
    <row r="15815" spans="5:9" ht="14.5" x14ac:dyDescent="0.35">
      <c r="E15815" s="113" t="s">
        <v>9636</v>
      </c>
      <c r="F15815" s="113" t="s">
        <v>28760</v>
      </c>
      <c r="G15815" s="113" t="s">
        <v>46438</v>
      </c>
      <c r="H15815" s="113" t="s">
        <v>130195</v>
      </c>
      <c r="I15815" s="113" t="s">
        <v>86035</v>
      </c>
    </row>
    <row r="15816" spans="5:9" ht="14.5" x14ac:dyDescent="0.35">
      <c r="E15816" s="113" t="s">
        <v>9635</v>
      </c>
      <c r="F15816" s="113" t="s">
        <v>28759</v>
      </c>
      <c r="G15816" s="113" t="s">
        <v>46437</v>
      </c>
      <c r="H15816" s="113" t="s">
        <v>130196</v>
      </c>
      <c r="I15816" s="113" t="s">
        <v>86034</v>
      </c>
    </row>
    <row r="15817" spans="5:9" ht="14.5" x14ac:dyDescent="0.35">
      <c r="E15817" s="113" t="s">
        <v>9634</v>
      </c>
      <c r="F15817" s="113" t="s">
        <v>28758</v>
      </c>
      <c r="G15817" s="113" t="s">
        <v>46436</v>
      </c>
      <c r="H15817" s="113" t="s">
        <v>130197</v>
      </c>
      <c r="I15817" s="113" t="s">
        <v>86033</v>
      </c>
    </row>
    <row r="15818" spans="5:9" ht="14.5" x14ac:dyDescent="0.35">
      <c r="E15818" s="113" t="s">
        <v>137443</v>
      </c>
      <c r="F15818" s="113" t="s">
        <v>28757</v>
      </c>
      <c r="G15818" s="113" t="s">
        <v>46435</v>
      </c>
      <c r="H15818" s="113" t="s">
        <v>130198</v>
      </c>
      <c r="I15818" s="113" t="s">
        <v>86032</v>
      </c>
    </row>
    <row r="15819" spans="5:9" ht="14.5" x14ac:dyDescent="0.35">
      <c r="E15819" s="113" t="s">
        <v>9633</v>
      </c>
      <c r="F15819" s="113" t="s">
        <v>28756</v>
      </c>
      <c r="G15819" s="113" t="s">
        <v>46434</v>
      </c>
      <c r="H15819" s="113" t="s">
        <v>130199</v>
      </c>
      <c r="I15819" s="113" t="s">
        <v>86031</v>
      </c>
    </row>
    <row r="15820" spans="5:9" ht="14.5" x14ac:dyDescent="0.35">
      <c r="E15820" s="113" t="s">
        <v>9632</v>
      </c>
      <c r="F15820" s="113" t="s">
        <v>28755</v>
      </c>
      <c r="G15820" s="113" t="s">
        <v>46433</v>
      </c>
      <c r="H15820" s="113" t="s">
        <v>130200</v>
      </c>
      <c r="I15820" s="113" t="s">
        <v>86030</v>
      </c>
    </row>
    <row r="15821" spans="5:9" ht="14.5" x14ac:dyDescent="0.35">
      <c r="E15821" s="113" t="s">
        <v>114325</v>
      </c>
      <c r="F15821" s="113" t="s">
        <v>28754</v>
      </c>
      <c r="G15821" s="113" t="s">
        <v>46432</v>
      </c>
      <c r="H15821" s="113" t="s">
        <v>130201</v>
      </c>
      <c r="I15821" s="113" t="s">
        <v>86029</v>
      </c>
    </row>
    <row r="15822" spans="5:9" ht="14.5" x14ac:dyDescent="0.35">
      <c r="E15822" s="113" t="s">
        <v>9631</v>
      </c>
      <c r="F15822" s="113" t="s">
        <v>28753</v>
      </c>
      <c r="G15822" s="113" t="s">
        <v>46431</v>
      </c>
      <c r="H15822" s="113" t="s">
        <v>130202</v>
      </c>
      <c r="I15822" s="113" t="s">
        <v>86028</v>
      </c>
    </row>
    <row r="15823" spans="5:9" ht="14.5" x14ac:dyDescent="0.35">
      <c r="E15823" s="113" t="s">
        <v>9630</v>
      </c>
      <c r="F15823" s="113" t="s">
        <v>28752</v>
      </c>
      <c r="G15823" s="113" t="s">
        <v>46430</v>
      </c>
      <c r="H15823" s="113" t="s">
        <v>130203</v>
      </c>
      <c r="I15823" s="113" t="s">
        <v>86027</v>
      </c>
    </row>
    <row r="15824" spans="5:9" ht="14.5" x14ac:dyDescent="0.35">
      <c r="E15824" s="113" t="s">
        <v>9629</v>
      </c>
      <c r="F15824" s="113" t="s">
        <v>28751</v>
      </c>
      <c r="G15824" s="113" t="s">
        <v>46429</v>
      </c>
      <c r="H15824" s="113" t="s">
        <v>130204</v>
      </c>
      <c r="I15824" s="113" t="s">
        <v>86026</v>
      </c>
    </row>
    <row r="15825" spans="5:9" ht="14.5" x14ac:dyDescent="0.35">
      <c r="E15825" s="113" t="s">
        <v>9628</v>
      </c>
      <c r="F15825" s="113" t="s">
        <v>28750</v>
      </c>
      <c r="G15825" s="113" t="s">
        <v>46428</v>
      </c>
      <c r="H15825" s="113" t="s">
        <v>130205</v>
      </c>
      <c r="I15825" s="113" t="s">
        <v>86025</v>
      </c>
    </row>
    <row r="15826" spans="5:9" ht="14.5" x14ac:dyDescent="0.35">
      <c r="E15826" s="113" t="s">
        <v>9627</v>
      </c>
      <c r="F15826" s="113" t="s">
        <v>28749</v>
      </c>
      <c r="G15826" s="113" t="s">
        <v>46427</v>
      </c>
      <c r="H15826" s="113" t="s">
        <v>130206</v>
      </c>
      <c r="I15826" s="113" t="s">
        <v>86024</v>
      </c>
    </row>
    <row r="15827" spans="5:9" ht="14.5" x14ac:dyDescent="0.35">
      <c r="E15827" s="113" t="s">
        <v>9626</v>
      </c>
      <c r="F15827" s="113" t="s">
        <v>28748</v>
      </c>
      <c r="G15827" s="113" t="s">
        <v>46426</v>
      </c>
      <c r="H15827" s="113" t="s">
        <v>130207</v>
      </c>
      <c r="I15827" s="113" t="s">
        <v>86023</v>
      </c>
    </row>
    <row r="15828" spans="5:9" ht="14.5" x14ac:dyDescent="0.35">
      <c r="E15828" s="113" t="s">
        <v>9625</v>
      </c>
      <c r="F15828" s="113" t="s">
        <v>28747</v>
      </c>
      <c r="G15828" s="113" t="s">
        <v>46425</v>
      </c>
      <c r="H15828" s="113" t="s">
        <v>130208</v>
      </c>
      <c r="I15828" s="113" t="s">
        <v>86022</v>
      </c>
    </row>
    <row r="15829" spans="5:9" ht="14.5" x14ac:dyDescent="0.35">
      <c r="E15829" s="113" t="s">
        <v>9624</v>
      </c>
      <c r="F15829" s="113" t="s">
        <v>28746</v>
      </c>
      <c r="G15829" s="113" t="s">
        <v>46424</v>
      </c>
      <c r="H15829" s="113" t="s">
        <v>130209</v>
      </c>
      <c r="I15829" s="113" t="s">
        <v>86021</v>
      </c>
    </row>
    <row r="15830" spans="5:9" ht="14.5" x14ac:dyDescent="0.35">
      <c r="E15830" s="113" t="s">
        <v>106970</v>
      </c>
      <c r="F15830" s="113" t="s">
        <v>28745</v>
      </c>
      <c r="G15830" s="113" t="s">
        <v>46423</v>
      </c>
      <c r="H15830" s="113" t="s">
        <v>130210</v>
      </c>
      <c r="I15830" s="113" t="s">
        <v>121476</v>
      </c>
    </row>
    <row r="15831" spans="5:9" ht="14.5" x14ac:dyDescent="0.35">
      <c r="E15831" s="113" t="s">
        <v>9623</v>
      </c>
      <c r="F15831" s="113" t="s">
        <v>28744</v>
      </c>
      <c r="G15831" s="113" t="s">
        <v>46422</v>
      </c>
      <c r="H15831" s="113" t="s">
        <v>130211</v>
      </c>
      <c r="I15831" s="113" t="s">
        <v>121475</v>
      </c>
    </row>
    <row r="15832" spans="5:9" ht="14.5" x14ac:dyDescent="0.35">
      <c r="E15832" s="113" t="s">
        <v>9622</v>
      </c>
      <c r="F15832" s="113" t="s">
        <v>28743</v>
      </c>
      <c r="G15832" s="113" t="s">
        <v>46421</v>
      </c>
      <c r="H15832" s="113" t="s">
        <v>130212</v>
      </c>
      <c r="I15832" s="113" t="s">
        <v>121474</v>
      </c>
    </row>
    <row r="15833" spans="5:9" ht="14.5" x14ac:dyDescent="0.35">
      <c r="E15833" s="113" t="s">
        <v>9621</v>
      </c>
      <c r="F15833" s="113" t="s">
        <v>28742</v>
      </c>
      <c r="G15833" s="113" t="s">
        <v>46420</v>
      </c>
      <c r="H15833" s="113" t="s">
        <v>130213</v>
      </c>
      <c r="I15833" s="113" t="s">
        <v>104458</v>
      </c>
    </row>
    <row r="15834" spans="5:9" ht="14.5" x14ac:dyDescent="0.35">
      <c r="E15834" s="113" t="s">
        <v>9620</v>
      </c>
      <c r="F15834" s="113" t="s">
        <v>28741</v>
      </c>
      <c r="G15834" s="113" t="s">
        <v>46419</v>
      </c>
      <c r="H15834" s="113" t="s">
        <v>130214</v>
      </c>
      <c r="I15834" s="113" t="s">
        <v>104457</v>
      </c>
    </row>
    <row r="15835" spans="5:9" ht="14.5" x14ac:dyDescent="0.35">
      <c r="E15835" s="113" t="s">
        <v>9619</v>
      </c>
      <c r="F15835" s="113" t="s">
        <v>28740</v>
      </c>
      <c r="G15835" s="113" t="s">
        <v>46418</v>
      </c>
      <c r="H15835" s="113" t="s">
        <v>130215</v>
      </c>
      <c r="I15835" s="113" t="s">
        <v>104456</v>
      </c>
    </row>
    <row r="15836" spans="5:9" ht="14.5" x14ac:dyDescent="0.35">
      <c r="E15836" s="113" t="s">
        <v>9618</v>
      </c>
      <c r="F15836" s="113" t="s">
        <v>28739</v>
      </c>
      <c r="G15836" s="113" t="s">
        <v>46417</v>
      </c>
      <c r="H15836" s="113" t="s">
        <v>130216</v>
      </c>
      <c r="I15836" s="113" t="s">
        <v>104455</v>
      </c>
    </row>
    <row r="15837" spans="5:9" ht="14.5" x14ac:dyDescent="0.35">
      <c r="E15837" s="113" t="s">
        <v>9617</v>
      </c>
      <c r="F15837" s="113" t="s">
        <v>28738</v>
      </c>
      <c r="G15837" s="113" t="s">
        <v>46416</v>
      </c>
      <c r="H15837" s="113" t="s">
        <v>130217</v>
      </c>
      <c r="I15837" s="113" t="s">
        <v>104454</v>
      </c>
    </row>
    <row r="15838" spans="5:9" ht="14.5" x14ac:dyDescent="0.35">
      <c r="E15838" s="113" t="s">
        <v>9616</v>
      </c>
      <c r="F15838" s="113" t="s">
        <v>28737</v>
      </c>
      <c r="G15838" s="113" t="s">
        <v>46415</v>
      </c>
      <c r="H15838" s="113" t="s">
        <v>130218</v>
      </c>
      <c r="I15838" s="113" t="s">
        <v>104453</v>
      </c>
    </row>
    <row r="15839" spans="5:9" ht="14.5" x14ac:dyDescent="0.35">
      <c r="E15839" s="113" t="s">
        <v>9615</v>
      </c>
      <c r="F15839" s="113" t="s">
        <v>28736</v>
      </c>
      <c r="G15839" s="113" t="s">
        <v>46414</v>
      </c>
      <c r="H15839" s="113" t="s">
        <v>130219</v>
      </c>
      <c r="I15839" s="113" t="s">
        <v>104452</v>
      </c>
    </row>
    <row r="15840" spans="5:9" ht="14.5" x14ac:dyDescent="0.35">
      <c r="E15840" s="113" t="s">
        <v>9614</v>
      </c>
      <c r="F15840" s="113" t="s">
        <v>28735</v>
      </c>
      <c r="G15840" s="113" t="s">
        <v>46413</v>
      </c>
      <c r="H15840" s="113" t="s">
        <v>130220</v>
      </c>
      <c r="I15840" s="113" t="s">
        <v>104451</v>
      </c>
    </row>
    <row r="15841" spans="5:9" ht="14.5" x14ac:dyDescent="0.35">
      <c r="E15841" s="113" t="s">
        <v>9613</v>
      </c>
      <c r="F15841" s="113" t="s">
        <v>28734</v>
      </c>
      <c r="G15841" s="113" t="s">
        <v>46412</v>
      </c>
      <c r="H15841" s="113" t="s">
        <v>130221</v>
      </c>
      <c r="I15841" s="113" t="s">
        <v>104450</v>
      </c>
    </row>
    <row r="15842" spans="5:9" ht="14.5" x14ac:dyDescent="0.35">
      <c r="E15842" s="113" t="s">
        <v>106969</v>
      </c>
      <c r="F15842" s="113" t="s">
        <v>28733</v>
      </c>
      <c r="G15842" s="113" t="s">
        <v>46411</v>
      </c>
      <c r="H15842" s="113" t="s">
        <v>130222</v>
      </c>
      <c r="I15842" s="113" t="s">
        <v>104449</v>
      </c>
    </row>
    <row r="15843" spans="5:9" ht="14.5" x14ac:dyDescent="0.35">
      <c r="E15843" s="113" t="s">
        <v>9612</v>
      </c>
      <c r="F15843" s="113" t="s">
        <v>28732</v>
      </c>
      <c r="G15843" s="113" t="s">
        <v>46410</v>
      </c>
      <c r="H15843" s="113" t="s">
        <v>130223</v>
      </c>
      <c r="I15843" s="113" t="s">
        <v>104448</v>
      </c>
    </row>
    <row r="15844" spans="5:9" ht="14.5" x14ac:dyDescent="0.35">
      <c r="E15844" s="113" t="s">
        <v>9611</v>
      </c>
      <c r="F15844" s="113" t="s">
        <v>28731</v>
      </c>
      <c r="G15844" s="113" t="s">
        <v>46409</v>
      </c>
      <c r="H15844" s="113" t="s">
        <v>130224</v>
      </c>
      <c r="I15844" s="113" t="s">
        <v>104447</v>
      </c>
    </row>
    <row r="15845" spans="5:9" ht="14.5" x14ac:dyDescent="0.35">
      <c r="E15845" s="113" t="s">
        <v>9610</v>
      </c>
      <c r="F15845" s="113" t="s">
        <v>28730</v>
      </c>
      <c r="G15845" s="113" t="s">
        <v>46408</v>
      </c>
      <c r="H15845" s="113" t="s">
        <v>130225</v>
      </c>
      <c r="I15845" s="113" t="s">
        <v>104446</v>
      </c>
    </row>
    <row r="15846" spans="5:9" ht="14.5" x14ac:dyDescent="0.35">
      <c r="E15846" s="113" t="s">
        <v>9609</v>
      </c>
      <c r="F15846" s="113" t="s">
        <v>28729</v>
      </c>
      <c r="G15846" s="113" t="s">
        <v>46407</v>
      </c>
      <c r="H15846" s="113" t="s">
        <v>130226</v>
      </c>
      <c r="I15846" s="113" t="s">
        <v>104445</v>
      </c>
    </row>
    <row r="15847" spans="5:9" ht="14.5" x14ac:dyDescent="0.35">
      <c r="E15847" s="113" t="s">
        <v>9608</v>
      </c>
      <c r="F15847" s="113" t="s">
        <v>28728</v>
      </c>
      <c r="G15847" s="113" t="s">
        <v>46406</v>
      </c>
      <c r="H15847" s="113" t="s">
        <v>130227</v>
      </c>
      <c r="I15847" s="113" t="s">
        <v>104444</v>
      </c>
    </row>
    <row r="15848" spans="5:9" ht="14.5" x14ac:dyDescent="0.35">
      <c r="E15848" s="113" t="s">
        <v>114324</v>
      </c>
      <c r="F15848" s="113" t="s">
        <v>28727</v>
      </c>
      <c r="G15848" s="113" t="s">
        <v>46405</v>
      </c>
      <c r="H15848" s="113" t="s">
        <v>130228</v>
      </c>
      <c r="I15848" s="113" t="s">
        <v>49568</v>
      </c>
    </row>
    <row r="15849" spans="5:9" ht="14.5" x14ac:dyDescent="0.35">
      <c r="E15849" s="113" t="s">
        <v>9607</v>
      </c>
      <c r="F15849" s="113" t="s">
        <v>28726</v>
      </c>
      <c r="G15849" s="113" t="s">
        <v>46404</v>
      </c>
      <c r="H15849" s="113" t="s">
        <v>130229</v>
      </c>
      <c r="I15849" s="113" t="s">
        <v>140022</v>
      </c>
    </row>
    <row r="15850" spans="5:9" ht="14.5" x14ac:dyDescent="0.35">
      <c r="E15850" s="113" t="s">
        <v>9606</v>
      </c>
      <c r="F15850" s="113" t="s">
        <v>28725</v>
      </c>
      <c r="G15850" s="113" t="s">
        <v>46403</v>
      </c>
      <c r="H15850" s="113" t="s">
        <v>130230</v>
      </c>
      <c r="I15850" s="113" t="s">
        <v>69230</v>
      </c>
    </row>
    <row r="15851" spans="5:9" ht="14.5" x14ac:dyDescent="0.35">
      <c r="E15851" s="113" t="s">
        <v>120350</v>
      </c>
      <c r="F15851" s="113" t="s">
        <v>28724</v>
      </c>
      <c r="G15851" s="113" t="s">
        <v>46402</v>
      </c>
      <c r="H15851" s="113" t="s">
        <v>130231</v>
      </c>
      <c r="I15851" s="113" t="s">
        <v>69229</v>
      </c>
    </row>
    <row r="15852" spans="5:9" ht="14.5" x14ac:dyDescent="0.35">
      <c r="E15852" s="113" t="s">
        <v>9605</v>
      </c>
      <c r="F15852" s="113" t="s">
        <v>28723</v>
      </c>
      <c r="G15852" s="113" t="s">
        <v>46401</v>
      </c>
      <c r="H15852" s="113" t="s">
        <v>130232</v>
      </c>
      <c r="I15852" s="113" t="s">
        <v>69228</v>
      </c>
    </row>
    <row r="15853" spans="5:9" ht="14.5" x14ac:dyDescent="0.35">
      <c r="E15853" s="113" t="s">
        <v>9604</v>
      </c>
      <c r="F15853" s="113" t="s">
        <v>28722</v>
      </c>
      <c r="G15853" s="113" t="s">
        <v>46400</v>
      </c>
      <c r="H15853" s="113" t="s">
        <v>130233</v>
      </c>
      <c r="I15853" s="113" t="s">
        <v>69227</v>
      </c>
    </row>
    <row r="15854" spans="5:9" ht="14.5" x14ac:dyDescent="0.35">
      <c r="E15854" s="113" t="s">
        <v>9603</v>
      </c>
      <c r="F15854" s="113" t="s">
        <v>28721</v>
      </c>
      <c r="G15854" s="113" t="s">
        <v>46399</v>
      </c>
      <c r="H15854" s="113" t="s">
        <v>130234</v>
      </c>
      <c r="I15854" s="113" t="s">
        <v>69226</v>
      </c>
    </row>
    <row r="15855" spans="5:9" ht="14.5" x14ac:dyDescent="0.35">
      <c r="E15855" s="113" t="s">
        <v>9602</v>
      </c>
      <c r="F15855" s="113" t="s">
        <v>28720</v>
      </c>
      <c r="G15855" s="113" t="s">
        <v>46398</v>
      </c>
      <c r="H15855" s="113" t="s">
        <v>130235</v>
      </c>
      <c r="I15855" s="113" t="s">
        <v>69225</v>
      </c>
    </row>
    <row r="15856" spans="5:9" ht="14.5" x14ac:dyDescent="0.35">
      <c r="E15856" s="113" t="s">
        <v>9601</v>
      </c>
      <c r="F15856" s="113" t="s">
        <v>28719</v>
      </c>
      <c r="G15856" s="113" t="s">
        <v>46397</v>
      </c>
      <c r="H15856" s="113" t="s">
        <v>130236</v>
      </c>
      <c r="I15856" s="113" t="s">
        <v>69224</v>
      </c>
    </row>
    <row r="15857" spans="5:9" ht="14.5" x14ac:dyDescent="0.35">
      <c r="E15857" s="113" t="s">
        <v>9600</v>
      </c>
      <c r="F15857" s="113" t="s">
        <v>28718</v>
      </c>
      <c r="G15857" s="113" t="s">
        <v>46396</v>
      </c>
      <c r="H15857" s="113" t="s">
        <v>130237</v>
      </c>
      <c r="I15857" s="113" t="s">
        <v>69223</v>
      </c>
    </row>
    <row r="15858" spans="5:9" ht="14.5" x14ac:dyDescent="0.35">
      <c r="E15858" s="113" t="s">
        <v>9599</v>
      </c>
      <c r="F15858" s="113" t="s">
        <v>28717</v>
      </c>
      <c r="G15858" s="113" t="s">
        <v>46395</v>
      </c>
      <c r="H15858" s="113" t="s">
        <v>130238</v>
      </c>
      <c r="I15858" s="113" t="s">
        <v>69222</v>
      </c>
    </row>
    <row r="15859" spans="5:9" ht="14.5" x14ac:dyDescent="0.35">
      <c r="E15859" s="113" t="s">
        <v>9598</v>
      </c>
      <c r="F15859" s="113" t="s">
        <v>28716</v>
      </c>
      <c r="G15859" s="113" t="s">
        <v>46394</v>
      </c>
      <c r="H15859" s="113" t="s">
        <v>130239</v>
      </c>
      <c r="I15859" s="113" t="s">
        <v>126161</v>
      </c>
    </row>
    <row r="15860" spans="5:9" ht="14.5" x14ac:dyDescent="0.35">
      <c r="E15860" s="113" t="s">
        <v>9597</v>
      </c>
      <c r="F15860" s="113" t="s">
        <v>28715</v>
      </c>
      <c r="G15860" s="113" t="s">
        <v>46393</v>
      </c>
      <c r="H15860" s="113" t="s">
        <v>130240</v>
      </c>
      <c r="I15860" s="113" t="s">
        <v>121331</v>
      </c>
    </row>
    <row r="15861" spans="5:9" ht="14.5" x14ac:dyDescent="0.35">
      <c r="E15861" s="113" t="s">
        <v>9596</v>
      </c>
      <c r="F15861" s="113" t="s">
        <v>28714</v>
      </c>
      <c r="G15861" s="113" t="s">
        <v>46392</v>
      </c>
      <c r="H15861" s="113" t="s">
        <v>130241</v>
      </c>
      <c r="I15861" s="113" t="s">
        <v>123168</v>
      </c>
    </row>
    <row r="15862" spans="5:9" ht="14.5" x14ac:dyDescent="0.35">
      <c r="E15862" s="113" t="s">
        <v>9595</v>
      </c>
      <c r="F15862" s="113" t="s">
        <v>28713</v>
      </c>
      <c r="G15862" s="113" t="s">
        <v>46391</v>
      </c>
      <c r="H15862" s="113" t="s">
        <v>130242</v>
      </c>
      <c r="I15862" s="113" t="s">
        <v>120154</v>
      </c>
    </row>
    <row r="15863" spans="5:9" ht="14.5" x14ac:dyDescent="0.35">
      <c r="E15863" s="113" t="s">
        <v>106968</v>
      </c>
      <c r="F15863" s="113" t="s">
        <v>28712</v>
      </c>
      <c r="G15863" s="113" t="s">
        <v>46390</v>
      </c>
      <c r="H15863" s="113" t="s">
        <v>130243</v>
      </c>
      <c r="I15863" s="113" t="s">
        <v>120153</v>
      </c>
    </row>
    <row r="15864" spans="5:9" ht="14.5" x14ac:dyDescent="0.35">
      <c r="E15864" s="113" t="s">
        <v>106967</v>
      </c>
      <c r="F15864" s="113" t="s">
        <v>28711</v>
      </c>
      <c r="G15864" s="113" t="s">
        <v>46389</v>
      </c>
      <c r="H15864" s="113" t="s">
        <v>130244</v>
      </c>
      <c r="I15864" s="113" t="s">
        <v>120152</v>
      </c>
    </row>
    <row r="15865" spans="5:9" ht="14.5" x14ac:dyDescent="0.35">
      <c r="E15865" s="113" t="s">
        <v>9594</v>
      </c>
      <c r="F15865" s="113" t="s">
        <v>28710</v>
      </c>
      <c r="G15865" s="113" t="s">
        <v>46388</v>
      </c>
      <c r="H15865" s="113" t="s">
        <v>130245</v>
      </c>
      <c r="I15865" s="113" t="s">
        <v>120151</v>
      </c>
    </row>
    <row r="15866" spans="5:9" ht="14.5" x14ac:dyDescent="0.35">
      <c r="E15866" s="113" t="s">
        <v>9593</v>
      </c>
      <c r="F15866" s="113" t="s">
        <v>28709</v>
      </c>
      <c r="G15866" s="113" t="s">
        <v>46387</v>
      </c>
      <c r="H15866" s="113" t="s">
        <v>130246</v>
      </c>
      <c r="I15866" s="113" t="s">
        <v>116469</v>
      </c>
    </row>
    <row r="15867" spans="5:9" ht="14.5" x14ac:dyDescent="0.35">
      <c r="E15867" s="113" t="s">
        <v>9592</v>
      </c>
      <c r="F15867" s="113" t="s">
        <v>28708</v>
      </c>
      <c r="G15867" s="113" t="s">
        <v>46386</v>
      </c>
      <c r="H15867" s="113" t="s">
        <v>130247</v>
      </c>
      <c r="I15867" s="113" t="s">
        <v>137614</v>
      </c>
    </row>
    <row r="15868" spans="5:9" ht="14.5" x14ac:dyDescent="0.35">
      <c r="E15868" s="113" t="s">
        <v>114323</v>
      </c>
      <c r="F15868" s="113" t="s">
        <v>28707</v>
      </c>
      <c r="G15868" s="113" t="s">
        <v>46385</v>
      </c>
      <c r="H15868" s="113" t="s">
        <v>130248</v>
      </c>
      <c r="I15868" s="113" t="s">
        <v>121330</v>
      </c>
    </row>
    <row r="15869" spans="5:9" ht="14.5" x14ac:dyDescent="0.35">
      <c r="E15869" s="113" t="s">
        <v>9591</v>
      </c>
      <c r="F15869" s="113" t="s">
        <v>28706</v>
      </c>
      <c r="G15869" s="113" t="s">
        <v>46384</v>
      </c>
      <c r="H15869" s="113" t="s">
        <v>130249</v>
      </c>
      <c r="I15869" s="113" t="s">
        <v>120150</v>
      </c>
    </row>
    <row r="15870" spans="5:9" ht="14.5" x14ac:dyDescent="0.35">
      <c r="E15870" s="113" t="s">
        <v>9590</v>
      </c>
      <c r="F15870" s="113" t="s">
        <v>28705</v>
      </c>
      <c r="G15870" s="113" t="s">
        <v>46383</v>
      </c>
      <c r="H15870" s="113" t="s">
        <v>130250</v>
      </c>
      <c r="I15870" s="113" t="s">
        <v>120149</v>
      </c>
    </row>
    <row r="15871" spans="5:9" ht="14.5" x14ac:dyDescent="0.35">
      <c r="E15871" s="113" t="s">
        <v>9589</v>
      </c>
      <c r="F15871" s="113" t="s">
        <v>28704</v>
      </c>
      <c r="G15871" s="113" t="s">
        <v>46382</v>
      </c>
      <c r="H15871" s="113" t="s">
        <v>130251</v>
      </c>
      <c r="I15871" s="113" t="s">
        <v>120148</v>
      </c>
    </row>
    <row r="15872" spans="5:9" ht="14.5" x14ac:dyDescent="0.35">
      <c r="E15872" s="113" t="s">
        <v>9588</v>
      </c>
      <c r="F15872" s="113" t="s">
        <v>28703</v>
      </c>
      <c r="G15872" s="113" t="s">
        <v>46381</v>
      </c>
      <c r="H15872" s="113" t="s">
        <v>130252</v>
      </c>
      <c r="I15872" s="113" t="s">
        <v>120147</v>
      </c>
    </row>
    <row r="15873" spans="5:9" ht="14.5" x14ac:dyDescent="0.35">
      <c r="E15873" s="113" t="s">
        <v>9587</v>
      </c>
      <c r="F15873" s="113" t="s">
        <v>28702</v>
      </c>
      <c r="G15873" s="113" t="s">
        <v>46380</v>
      </c>
      <c r="H15873" s="113" t="s">
        <v>130253</v>
      </c>
      <c r="I15873" s="113" t="s">
        <v>130400</v>
      </c>
    </row>
    <row r="15874" spans="5:9" ht="14.5" x14ac:dyDescent="0.35">
      <c r="E15874" s="113" t="s">
        <v>9586</v>
      </c>
      <c r="F15874" s="113" t="s">
        <v>28701</v>
      </c>
      <c r="G15874" s="113" t="s">
        <v>46379</v>
      </c>
      <c r="H15874" s="113" t="s">
        <v>130254</v>
      </c>
      <c r="I15874" s="113" t="s">
        <v>120146</v>
      </c>
    </row>
    <row r="15875" spans="5:9" ht="14.5" x14ac:dyDescent="0.35">
      <c r="E15875" s="113" t="s">
        <v>9585</v>
      </c>
      <c r="F15875" s="113" t="s">
        <v>28700</v>
      </c>
      <c r="G15875" s="113" t="s">
        <v>46378</v>
      </c>
      <c r="H15875" s="113" t="s">
        <v>130255</v>
      </c>
      <c r="I15875" s="113" t="s">
        <v>69221</v>
      </c>
    </row>
    <row r="15876" spans="5:9" ht="14.5" x14ac:dyDescent="0.35">
      <c r="E15876" s="113" t="s">
        <v>138040</v>
      </c>
      <c r="F15876" s="113" t="s">
        <v>28699</v>
      </c>
      <c r="G15876" s="113" t="s">
        <v>46377</v>
      </c>
      <c r="H15876" s="113" t="s">
        <v>130256</v>
      </c>
      <c r="I15876" s="113" t="s">
        <v>69220</v>
      </c>
    </row>
    <row r="15877" spans="5:9" ht="14.5" x14ac:dyDescent="0.35">
      <c r="E15877" s="113" t="s">
        <v>9584</v>
      </c>
      <c r="F15877" s="113" t="s">
        <v>28698</v>
      </c>
      <c r="G15877" s="113" t="s">
        <v>46376</v>
      </c>
      <c r="H15877" s="113" t="s">
        <v>130257</v>
      </c>
      <c r="I15877" s="113" t="s">
        <v>69219</v>
      </c>
    </row>
    <row r="15878" spans="5:9" ht="14.5" x14ac:dyDescent="0.35">
      <c r="E15878" s="113" t="s">
        <v>9583</v>
      </c>
      <c r="F15878" s="113" t="s">
        <v>28697</v>
      </c>
      <c r="G15878" s="113" t="s">
        <v>46375</v>
      </c>
      <c r="H15878" s="113" t="s">
        <v>130258</v>
      </c>
      <c r="I15878" s="113" t="s">
        <v>69218</v>
      </c>
    </row>
    <row r="15879" spans="5:9" ht="14.5" x14ac:dyDescent="0.35">
      <c r="E15879" s="113" t="s">
        <v>9582</v>
      </c>
      <c r="F15879" s="113" t="s">
        <v>28696</v>
      </c>
      <c r="G15879" s="113" t="s">
        <v>46374</v>
      </c>
      <c r="H15879" s="113" t="s">
        <v>130259</v>
      </c>
      <c r="I15879" s="113" t="s">
        <v>69217</v>
      </c>
    </row>
    <row r="15880" spans="5:9" ht="14.5" x14ac:dyDescent="0.35">
      <c r="E15880" s="113" t="s">
        <v>9581</v>
      </c>
      <c r="F15880" s="113" t="s">
        <v>28695</v>
      </c>
      <c r="G15880" s="113" t="s">
        <v>46373</v>
      </c>
      <c r="H15880" s="113" t="s">
        <v>130260</v>
      </c>
      <c r="I15880" s="113" t="s">
        <v>69216</v>
      </c>
    </row>
    <row r="15881" spans="5:9" ht="14.5" x14ac:dyDescent="0.35">
      <c r="E15881" s="113" t="s">
        <v>9580</v>
      </c>
      <c r="F15881" s="113" t="s">
        <v>28694</v>
      </c>
      <c r="G15881" s="113" t="s">
        <v>46372</v>
      </c>
      <c r="H15881" s="113" t="s">
        <v>130261</v>
      </c>
      <c r="I15881" s="113" t="s">
        <v>69215</v>
      </c>
    </row>
    <row r="15882" spans="5:9" ht="14.5" x14ac:dyDescent="0.35">
      <c r="E15882" s="113" t="s">
        <v>9579</v>
      </c>
      <c r="F15882" s="113" t="s">
        <v>28693</v>
      </c>
      <c r="G15882" s="113" t="s">
        <v>46371</v>
      </c>
      <c r="H15882" s="113" t="s">
        <v>130262</v>
      </c>
      <c r="I15882" s="113" t="s">
        <v>69214</v>
      </c>
    </row>
    <row r="15883" spans="5:9" ht="14.5" x14ac:dyDescent="0.35">
      <c r="E15883" s="113" t="s">
        <v>9578</v>
      </c>
      <c r="F15883" s="113" t="s">
        <v>28692</v>
      </c>
      <c r="G15883" s="113" t="s">
        <v>46370</v>
      </c>
      <c r="H15883" s="113" t="s">
        <v>130263</v>
      </c>
      <c r="I15883" s="113" t="s">
        <v>69213</v>
      </c>
    </row>
    <row r="15884" spans="5:9" ht="14.5" x14ac:dyDescent="0.35">
      <c r="E15884" s="113" t="s">
        <v>9577</v>
      </c>
      <c r="F15884" s="113" t="s">
        <v>28691</v>
      </c>
      <c r="G15884" s="113" t="s">
        <v>46369</v>
      </c>
      <c r="H15884" s="113" t="s">
        <v>130264</v>
      </c>
      <c r="I15884" s="113" t="s">
        <v>69212</v>
      </c>
    </row>
    <row r="15885" spans="5:9" ht="14.5" x14ac:dyDescent="0.35">
      <c r="E15885" s="113" t="s">
        <v>9576</v>
      </c>
      <c r="F15885" s="113" t="s">
        <v>28690</v>
      </c>
      <c r="G15885" s="113" t="s">
        <v>46368</v>
      </c>
      <c r="H15885" s="113" t="s">
        <v>130265</v>
      </c>
      <c r="I15885" s="113" t="s">
        <v>69211</v>
      </c>
    </row>
    <row r="15886" spans="5:9" ht="14.5" x14ac:dyDescent="0.35">
      <c r="E15886" s="113" t="s">
        <v>9575</v>
      </c>
      <c r="F15886" s="113" t="s">
        <v>28689</v>
      </c>
      <c r="G15886" s="113" t="s">
        <v>46367</v>
      </c>
      <c r="H15886" s="113" t="s">
        <v>130266</v>
      </c>
      <c r="I15886" s="113" t="s">
        <v>120145</v>
      </c>
    </row>
    <row r="15887" spans="5:9" ht="14.5" x14ac:dyDescent="0.35">
      <c r="E15887" s="113" t="s">
        <v>9574</v>
      </c>
      <c r="F15887" s="113" t="s">
        <v>28688</v>
      </c>
      <c r="G15887" s="113" t="s">
        <v>46366</v>
      </c>
      <c r="H15887" s="113" t="s">
        <v>130267</v>
      </c>
      <c r="I15887" s="113" t="s">
        <v>126162</v>
      </c>
    </row>
    <row r="15888" spans="5:9" ht="14.5" x14ac:dyDescent="0.35">
      <c r="E15888" s="113" t="s">
        <v>9573</v>
      </c>
      <c r="F15888" s="113" t="s">
        <v>28687</v>
      </c>
      <c r="G15888" s="113" t="s">
        <v>46365</v>
      </c>
      <c r="H15888" s="113" t="s">
        <v>130268</v>
      </c>
      <c r="I15888" s="113" t="s">
        <v>120144</v>
      </c>
    </row>
    <row r="15889" spans="5:9" ht="14.5" x14ac:dyDescent="0.35">
      <c r="E15889" s="113" t="s">
        <v>9572</v>
      </c>
      <c r="F15889" s="113" t="s">
        <v>28686</v>
      </c>
      <c r="G15889" s="113" t="s">
        <v>46364</v>
      </c>
      <c r="H15889" s="113" t="s">
        <v>130269</v>
      </c>
      <c r="I15889" s="113" t="s">
        <v>115973</v>
      </c>
    </row>
    <row r="15890" spans="5:9" ht="14.5" x14ac:dyDescent="0.35">
      <c r="E15890" s="113" t="s">
        <v>9571</v>
      </c>
      <c r="F15890" s="113" t="s">
        <v>28685</v>
      </c>
      <c r="G15890" s="113" t="s">
        <v>46363</v>
      </c>
      <c r="H15890" s="113" t="s">
        <v>130270</v>
      </c>
      <c r="I15890" s="113" t="s">
        <v>115972</v>
      </c>
    </row>
    <row r="15891" spans="5:9" ht="14.5" x14ac:dyDescent="0.35">
      <c r="E15891" s="113" t="s">
        <v>9570</v>
      </c>
      <c r="F15891" s="113" t="s">
        <v>28684</v>
      </c>
      <c r="G15891" s="113" t="s">
        <v>46362</v>
      </c>
      <c r="H15891" s="113" t="s">
        <v>130271</v>
      </c>
      <c r="I15891" s="113" t="s">
        <v>115971</v>
      </c>
    </row>
    <row r="15892" spans="5:9" ht="14.5" x14ac:dyDescent="0.35">
      <c r="E15892" s="113" t="s">
        <v>9569</v>
      </c>
      <c r="F15892" s="113" t="s">
        <v>28683</v>
      </c>
      <c r="G15892" s="113" t="s">
        <v>46361</v>
      </c>
      <c r="H15892" s="113" t="s">
        <v>130272</v>
      </c>
      <c r="I15892" s="113" t="s">
        <v>120143</v>
      </c>
    </row>
    <row r="15893" spans="5:9" ht="14.5" x14ac:dyDescent="0.35">
      <c r="E15893" s="113" t="s">
        <v>9568</v>
      </c>
      <c r="F15893" s="113" t="s">
        <v>28682</v>
      </c>
      <c r="G15893" s="113" t="s">
        <v>46360</v>
      </c>
      <c r="H15893" s="113" t="s">
        <v>130273</v>
      </c>
      <c r="I15893" s="113" t="s">
        <v>120142</v>
      </c>
    </row>
    <row r="15894" spans="5:9" ht="14.5" x14ac:dyDescent="0.35">
      <c r="E15894" s="113" t="s">
        <v>9567</v>
      </c>
      <c r="F15894" s="113" t="s">
        <v>28681</v>
      </c>
      <c r="G15894" s="113" t="s">
        <v>46359</v>
      </c>
      <c r="H15894" s="113" t="s">
        <v>130274</v>
      </c>
      <c r="I15894" s="113" t="s">
        <v>115970</v>
      </c>
    </row>
    <row r="15895" spans="5:9" ht="14.5" x14ac:dyDescent="0.35">
      <c r="E15895" s="113" t="s">
        <v>9566</v>
      </c>
      <c r="F15895" s="113" t="s">
        <v>28680</v>
      </c>
      <c r="G15895" s="113" t="s">
        <v>46358</v>
      </c>
      <c r="H15895" s="113" t="s">
        <v>130275</v>
      </c>
      <c r="I15895" s="113" t="s">
        <v>115969</v>
      </c>
    </row>
    <row r="15896" spans="5:9" ht="14.5" x14ac:dyDescent="0.35">
      <c r="E15896" s="113" t="s">
        <v>9565</v>
      </c>
      <c r="F15896" s="113" t="s">
        <v>28679</v>
      </c>
      <c r="G15896" s="113" t="s">
        <v>46357</v>
      </c>
      <c r="H15896" s="113" t="s">
        <v>130276</v>
      </c>
      <c r="I15896" s="113" t="s">
        <v>115968</v>
      </c>
    </row>
    <row r="15897" spans="5:9" ht="14.5" x14ac:dyDescent="0.35">
      <c r="E15897" s="113" t="s">
        <v>9564</v>
      </c>
      <c r="F15897" s="113" t="s">
        <v>28678</v>
      </c>
      <c r="G15897" s="113" t="s">
        <v>46356</v>
      </c>
      <c r="H15897" s="113" t="s">
        <v>130277</v>
      </c>
      <c r="I15897" s="113" t="s">
        <v>115967</v>
      </c>
    </row>
    <row r="15898" spans="5:9" ht="14.5" x14ac:dyDescent="0.35">
      <c r="E15898" s="113" t="s">
        <v>9563</v>
      </c>
      <c r="F15898" s="113" t="s">
        <v>28677</v>
      </c>
      <c r="G15898" s="113" t="s">
        <v>46355</v>
      </c>
      <c r="H15898" s="113" t="s">
        <v>130278</v>
      </c>
      <c r="I15898" s="113" t="s">
        <v>111566</v>
      </c>
    </row>
    <row r="15899" spans="5:9" ht="14.5" x14ac:dyDescent="0.35">
      <c r="E15899" s="113" t="s">
        <v>9562</v>
      </c>
      <c r="F15899" s="113" t="s">
        <v>28676</v>
      </c>
      <c r="G15899" s="113" t="s">
        <v>46354</v>
      </c>
      <c r="H15899" s="113" t="s">
        <v>130279</v>
      </c>
      <c r="I15899" s="113" t="s">
        <v>111565</v>
      </c>
    </row>
    <row r="15900" spans="5:9" ht="14.5" x14ac:dyDescent="0.35">
      <c r="E15900" s="113" t="s">
        <v>9561</v>
      </c>
      <c r="F15900" s="113" t="s">
        <v>28675</v>
      </c>
      <c r="G15900" s="113" t="s">
        <v>46353</v>
      </c>
      <c r="H15900" s="113" t="s">
        <v>130280</v>
      </c>
      <c r="I15900" s="113" t="s">
        <v>115966</v>
      </c>
    </row>
    <row r="15901" spans="5:9" ht="14.5" x14ac:dyDescent="0.35">
      <c r="E15901" s="113" t="s">
        <v>9560</v>
      </c>
      <c r="F15901" s="113" t="s">
        <v>28674</v>
      </c>
      <c r="G15901" s="113" t="s">
        <v>46352</v>
      </c>
      <c r="H15901" s="113" t="s">
        <v>130281</v>
      </c>
      <c r="I15901" s="113" t="s">
        <v>115965</v>
      </c>
    </row>
    <row r="15902" spans="5:9" ht="14.5" x14ac:dyDescent="0.35">
      <c r="E15902" s="113" t="s">
        <v>9559</v>
      </c>
      <c r="F15902" s="113" t="s">
        <v>28673</v>
      </c>
      <c r="G15902" s="113" t="s">
        <v>46351</v>
      </c>
      <c r="H15902" s="113" t="s">
        <v>130282</v>
      </c>
      <c r="I15902" s="113" t="s">
        <v>115964</v>
      </c>
    </row>
    <row r="15903" spans="5:9" ht="14.5" x14ac:dyDescent="0.35">
      <c r="E15903" s="113" t="s">
        <v>9558</v>
      </c>
      <c r="F15903" s="113" t="s">
        <v>28672</v>
      </c>
      <c r="G15903" s="113" t="s">
        <v>46350</v>
      </c>
      <c r="H15903" s="113" t="s">
        <v>130283</v>
      </c>
      <c r="I15903" s="113" t="s">
        <v>137615</v>
      </c>
    </row>
    <row r="15904" spans="5:9" ht="14.5" x14ac:dyDescent="0.35">
      <c r="E15904" s="113" t="s">
        <v>9557</v>
      </c>
      <c r="F15904" s="113" t="s">
        <v>28671</v>
      </c>
      <c r="G15904" s="113" t="s">
        <v>46349</v>
      </c>
      <c r="H15904" s="113" t="s">
        <v>130284</v>
      </c>
      <c r="I15904" s="113" t="s">
        <v>120141</v>
      </c>
    </row>
    <row r="15905" spans="5:9" ht="14.5" x14ac:dyDescent="0.35">
      <c r="E15905" s="113" t="s">
        <v>9556</v>
      </c>
      <c r="F15905" s="113" t="s">
        <v>28670</v>
      </c>
      <c r="G15905" s="113" t="s">
        <v>46348</v>
      </c>
      <c r="H15905" s="113" t="s">
        <v>130285</v>
      </c>
      <c r="I15905" s="113" t="s">
        <v>120140</v>
      </c>
    </row>
    <row r="15906" spans="5:9" ht="14.5" x14ac:dyDescent="0.35">
      <c r="E15906" s="113" t="s">
        <v>9555</v>
      </c>
      <c r="F15906" s="113" t="s">
        <v>28669</v>
      </c>
      <c r="G15906" s="113" t="s">
        <v>46347</v>
      </c>
      <c r="H15906" s="113" t="s">
        <v>130286</v>
      </c>
      <c r="I15906" s="113" t="s">
        <v>126163</v>
      </c>
    </row>
    <row r="15907" spans="5:9" ht="14.5" x14ac:dyDescent="0.35">
      <c r="E15907" s="113" t="s">
        <v>106966</v>
      </c>
      <c r="F15907" s="113" t="s">
        <v>28668</v>
      </c>
      <c r="G15907" s="113" t="s">
        <v>46346</v>
      </c>
      <c r="H15907" s="113" t="s">
        <v>130287</v>
      </c>
      <c r="I15907" s="113" t="s">
        <v>126164</v>
      </c>
    </row>
    <row r="15908" spans="5:9" ht="14.5" x14ac:dyDescent="0.35">
      <c r="E15908" s="113" t="s">
        <v>9554</v>
      </c>
      <c r="F15908" s="113" t="s">
        <v>28667</v>
      </c>
      <c r="G15908" s="113" t="s">
        <v>46345</v>
      </c>
      <c r="H15908" s="113" t="s">
        <v>130288</v>
      </c>
      <c r="I15908" s="113" t="s">
        <v>137616</v>
      </c>
    </row>
    <row r="15909" spans="5:9" ht="14.5" x14ac:dyDescent="0.35">
      <c r="E15909" s="113" t="s">
        <v>9553</v>
      </c>
      <c r="F15909" s="113" t="s">
        <v>28666</v>
      </c>
      <c r="G15909" s="113" t="s">
        <v>46344</v>
      </c>
      <c r="H15909" s="113" t="s">
        <v>130289</v>
      </c>
      <c r="I15909" s="113" t="s">
        <v>120139</v>
      </c>
    </row>
    <row r="15910" spans="5:9" ht="14.5" x14ac:dyDescent="0.35">
      <c r="E15910" s="113" t="s">
        <v>9552</v>
      </c>
      <c r="F15910" s="113" t="s">
        <v>28665</v>
      </c>
      <c r="G15910" s="113" t="s">
        <v>46343</v>
      </c>
      <c r="H15910" s="113" t="s">
        <v>130290</v>
      </c>
      <c r="I15910" s="113" t="s">
        <v>140021</v>
      </c>
    </row>
    <row r="15911" spans="5:9" ht="14.5" x14ac:dyDescent="0.35">
      <c r="E15911" s="113" t="s">
        <v>9551</v>
      </c>
      <c r="F15911" s="113" t="s">
        <v>28664</v>
      </c>
      <c r="G15911" s="113" t="s">
        <v>46342</v>
      </c>
      <c r="H15911" s="113" t="s">
        <v>130291</v>
      </c>
      <c r="I15911" s="113" t="s">
        <v>126165</v>
      </c>
    </row>
    <row r="15912" spans="5:9" ht="14.5" x14ac:dyDescent="0.35">
      <c r="E15912" s="113" t="s">
        <v>9550</v>
      </c>
      <c r="F15912" s="113" t="s">
        <v>28663</v>
      </c>
      <c r="G15912" s="113" t="s">
        <v>46341</v>
      </c>
      <c r="H15912" s="113" t="s">
        <v>130292</v>
      </c>
      <c r="I15912" s="113" t="s">
        <v>115963</v>
      </c>
    </row>
    <row r="15913" spans="5:9" ht="14.5" x14ac:dyDescent="0.35">
      <c r="E15913" s="113" t="s">
        <v>9549</v>
      </c>
      <c r="F15913" s="113" t="s">
        <v>28662</v>
      </c>
      <c r="G15913" s="113" t="s">
        <v>46340</v>
      </c>
      <c r="H15913" s="113" t="s">
        <v>130293</v>
      </c>
      <c r="I15913" s="113" t="s">
        <v>120138</v>
      </c>
    </row>
    <row r="15914" spans="5:9" ht="14.5" x14ac:dyDescent="0.35">
      <c r="E15914" s="113" t="s">
        <v>9548</v>
      </c>
      <c r="F15914" s="113" t="s">
        <v>28661</v>
      </c>
      <c r="G15914" s="113" t="s">
        <v>46339</v>
      </c>
      <c r="H15914" s="113" t="s">
        <v>130294</v>
      </c>
      <c r="I15914" s="113" t="s">
        <v>115962</v>
      </c>
    </row>
    <row r="15915" spans="5:9" ht="14.5" x14ac:dyDescent="0.35">
      <c r="E15915" s="113" t="s">
        <v>9547</v>
      </c>
      <c r="F15915" s="113" t="s">
        <v>28660</v>
      </c>
      <c r="G15915" s="113" t="s">
        <v>46338</v>
      </c>
      <c r="H15915" s="113" t="s">
        <v>130295</v>
      </c>
      <c r="I15915" s="113" t="s">
        <v>115961</v>
      </c>
    </row>
    <row r="15916" spans="5:9" ht="14.5" x14ac:dyDescent="0.35">
      <c r="E15916" s="113" t="s">
        <v>127079</v>
      </c>
      <c r="F15916" s="113" t="s">
        <v>28659</v>
      </c>
      <c r="G15916" s="113" t="s">
        <v>46337</v>
      </c>
      <c r="H15916" s="113" t="s">
        <v>130296</v>
      </c>
      <c r="I15916" s="113" t="s">
        <v>120137</v>
      </c>
    </row>
    <row r="15917" spans="5:9" ht="14.5" x14ac:dyDescent="0.35">
      <c r="E15917" s="113" t="s">
        <v>9546</v>
      </c>
      <c r="F15917" s="113" t="s">
        <v>28658</v>
      </c>
      <c r="G15917" s="113" t="s">
        <v>46336</v>
      </c>
      <c r="H15917" s="113" t="s">
        <v>130297</v>
      </c>
      <c r="I15917" s="113" t="s">
        <v>115960</v>
      </c>
    </row>
    <row r="15918" spans="5:9" ht="14.5" x14ac:dyDescent="0.35">
      <c r="E15918" s="113" t="s">
        <v>9545</v>
      </c>
      <c r="F15918" s="113" t="s">
        <v>28657</v>
      </c>
      <c r="G15918" s="113" t="s">
        <v>46335</v>
      </c>
      <c r="H15918" s="113" t="s">
        <v>130298</v>
      </c>
      <c r="I15918" s="113" t="s">
        <v>123167</v>
      </c>
    </row>
    <row r="15919" spans="5:9" ht="14.5" x14ac:dyDescent="0.35">
      <c r="E15919" s="113" t="s">
        <v>9544</v>
      </c>
      <c r="F15919" s="113" t="s">
        <v>28656</v>
      </c>
      <c r="G15919" s="113" t="s">
        <v>46334</v>
      </c>
      <c r="H15919" s="113" t="s">
        <v>130299</v>
      </c>
      <c r="I15919" s="113" t="s">
        <v>120136</v>
      </c>
    </row>
    <row r="15920" spans="5:9" ht="14.5" x14ac:dyDescent="0.35">
      <c r="E15920" s="113" t="s">
        <v>9543</v>
      </c>
      <c r="F15920" s="113" t="s">
        <v>28655</v>
      </c>
      <c r="G15920" s="113" t="s">
        <v>46333</v>
      </c>
      <c r="H15920" s="113" t="s">
        <v>130300</v>
      </c>
      <c r="I15920" s="113" t="s">
        <v>111564</v>
      </c>
    </row>
    <row r="15921" spans="5:9" ht="14.5" x14ac:dyDescent="0.35">
      <c r="E15921" s="113" t="s">
        <v>9542</v>
      </c>
      <c r="F15921" s="113" t="s">
        <v>28654</v>
      </c>
      <c r="G15921" s="113" t="s">
        <v>46332</v>
      </c>
      <c r="H15921" s="113" t="s">
        <v>130301</v>
      </c>
      <c r="I15921" s="113" t="s">
        <v>111563</v>
      </c>
    </row>
    <row r="15922" spans="5:9" ht="14.5" x14ac:dyDescent="0.35">
      <c r="E15922" s="113" t="s">
        <v>9541</v>
      </c>
      <c r="F15922" s="113" t="s">
        <v>28653</v>
      </c>
      <c r="G15922" s="113" t="s">
        <v>46331</v>
      </c>
      <c r="H15922" s="113" t="s">
        <v>130302</v>
      </c>
      <c r="I15922" s="113" t="s">
        <v>111562</v>
      </c>
    </row>
    <row r="15923" spans="5:9" ht="14.5" x14ac:dyDescent="0.35">
      <c r="E15923" s="113" t="s">
        <v>9540</v>
      </c>
      <c r="F15923" s="113" t="s">
        <v>28652</v>
      </c>
      <c r="G15923" s="113" t="s">
        <v>46330</v>
      </c>
      <c r="H15923" s="113" t="s">
        <v>130303</v>
      </c>
      <c r="I15923" s="113" t="s">
        <v>111561</v>
      </c>
    </row>
    <row r="15924" spans="5:9" ht="14.5" x14ac:dyDescent="0.35">
      <c r="E15924" s="113" t="s">
        <v>9539</v>
      </c>
      <c r="F15924" s="113" t="s">
        <v>28651</v>
      </c>
      <c r="G15924" s="113" t="s">
        <v>46329</v>
      </c>
      <c r="H15924" s="113" t="s">
        <v>130304</v>
      </c>
      <c r="I15924" s="113" t="s">
        <v>111560</v>
      </c>
    </row>
    <row r="15925" spans="5:9" ht="14.5" x14ac:dyDescent="0.35">
      <c r="E15925" s="113" t="s">
        <v>127080</v>
      </c>
      <c r="F15925" s="113" t="s">
        <v>28650</v>
      </c>
      <c r="G15925" s="113" t="s">
        <v>46328</v>
      </c>
      <c r="H15925" s="113" t="s">
        <v>130305</v>
      </c>
      <c r="I15925" s="113" t="s">
        <v>111559</v>
      </c>
    </row>
    <row r="15926" spans="5:9" ht="14.5" x14ac:dyDescent="0.35">
      <c r="E15926" s="113" t="s">
        <v>9538</v>
      </c>
      <c r="F15926" s="113" t="s">
        <v>28649</v>
      </c>
      <c r="G15926" s="113" t="s">
        <v>46327</v>
      </c>
      <c r="H15926" s="113" t="s">
        <v>130306</v>
      </c>
      <c r="I15926" s="113" t="s">
        <v>111558</v>
      </c>
    </row>
    <row r="15927" spans="5:9" ht="14.5" x14ac:dyDescent="0.35">
      <c r="E15927" s="113" t="s">
        <v>9537</v>
      </c>
      <c r="F15927" s="113" t="s">
        <v>28648</v>
      </c>
      <c r="G15927" s="113" t="s">
        <v>46326</v>
      </c>
      <c r="H15927" s="113" t="s">
        <v>130307</v>
      </c>
      <c r="I15927" s="113" t="s">
        <v>111557</v>
      </c>
    </row>
    <row r="15928" spans="5:9" ht="14.5" x14ac:dyDescent="0.35">
      <c r="E15928" s="113" t="s">
        <v>9536</v>
      </c>
      <c r="F15928" s="113" t="s">
        <v>28647</v>
      </c>
      <c r="G15928" s="113" t="s">
        <v>46325</v>
      </c>
      <c r="H15928" s="113" t="s">
        <v>130308</v>
      </c>
      <c r="I15928" s="113" t="s">
        <v>111556</v>
      </c>
    </row>
    <row r="15929" spans="5:9" ht="14.5" x14ac:dyDescent="0.35">
      <c r="E15929" s="113" t="s">
        <v>9535</v>
      </c>
      <c r="F15929" s="113" t="s">
        <v>28646</v>
      </c>
      <c r="G15929" s="113" t="s">
        <v>46324</v>
      </c>
      <c r="H15929" s="113" t="s">
        <v>130309</v>
      </c>
      <c r="I15929" s="113" t="s">
        <v>111555</v>
      </c>
    </row>
    <row r="15930" spans="5:9" ht="14.5" x14ac:dyDescent="0.35">
      <c r="E15930" s="113" t="s">
        <v>114322</v>
      </c>
      <c r="F15930" s="113" t="s">
        <v>28645</v>
      </c>
      <c r="G15930" s="113" t="s">
        <v>46323</v>
      </c>
      <c r="H15930" s="113" t="s">
        <v>130310</v>
      </c>
      <c r="I15930" s="113" t="s">
        <v>111554</v>
      </c>
    </row>
    <row r="15931" spans="5:9" ht="14.5" x14ac:dyDescent="0.35">
      <c r="E15931" s="113" t="s">
        <v>9534</v>
      </c>
      <c r="F15931" s="113" t="s">
        <v>28644</v>
      </c>
      <c r="G15931" s="113" t="s">
        <v>46322</v>
      </c>
      <c r="H15931" s="113" t="s">
        <v>130311</v>
      </c>
      <c r="I15931" s="113" t="s">
        <v>111553</v>
      </c>
    </row>
    <row r="15932" spans="5:9" ht="14.5" x14ac:dyDescent="0.35">
      <c r="E15932" s="113" t="s">
        <v>9533</v>
      </c>
      <c r="F15932" s="113" t="s">
        <v>28643</v>
      </c>
      <c r="G15932" s="113" t="s">
        <v>46321</v>
      </c>
      <c r="H15932" s="113" t="s">
        <v>130312</v>
      </c>
      <c r="I15932" s="113" t="s">
        <v>111552</v>
      </c>
    </row>
    <row r="15933" spans="5:9" ht="14.5" x14ac:dyDescent="0.35">
      <c r="E15933" s="113" t="s">
        <v>9532</v>
      </c>
      <c r="F15933" s="113" t="s">
        <v>28642</v>
      </c>
      <c r="G15933" s="113" t="s">
        <v>46320</v>
      </c>
      <c r="H15933" s="113" t="s">
        <v>130313</v>
      </c>
      <c r="I15933" s="113" t="s">
        <v>111551</v>
      </c>
    </row>
    <row r="15934" spans="5:9" ht="14.5" x14ac:dyDescent="0.35">
      <c r="E15934" s="113" t="s">
        <v>137444</v>
      </c>
      <c r="F15934" s="113" t="s">
        <v>28641</v>
      </c>
      <c r="G15934" s="113" t="s">
        <v>46319</v>
      </c>
      <c r="H15934" s="113" t="s">
        <v>130314</v>
      </c>
      <c r="I15934" s="113" t="s">
        <v>111550</v>
      </c>
    </row>
    <row r="15935" spans="5:9" ht="14.5" x14ac:dyDescent="0.35">
      <c r="E15935" s="113" t="s">
        <v>9531</v>
      </c>
      <c r="F15935" s="113" t="s">
        <v>28640</v>
      </c>
      <c r="G15935" s="113" t="s">
        <v>46318</v>
      </c>
      <c r="H15935" s="113" t="s">
        <v>130315</v>
      </c>
      <c r="I15935" s="113" t="s">
        <v>111549</v>
      </c>
    </row>
    <row r="15936" spans="5:9" ht="14.5" x14ac:dyDescent="0.35">
      <c r="E15936" s="113" t="s">
        <v>9530</v>
      </c>
      <c r="F15936" s="113" t="s">
        <v>28639</v>
      </c>
      <c r="G15936" s="113" t="s">
        <v>46317</v>
      </c>
      <c r="H15936" s="113" t="s">
        <v>130316</v>
      </c>
      <c r="I15936" s="113" t="s">
        <v>111548</v>
      </c>
    </row>
    <row r="15937" spans="5:9" ht="14.5" x14ac:dyDescent="0.35">
      <c r="E15937" s="113" t="s">
        <v>106965</v>
      </c>
      <c r="F15937" s="113" t="s">
        <v>28638</v>
      </c>
      <c r="G15937" s="113" t="s">
        <v>46316</v>
      </c>
      <c r="H15937" s="113" t="s">
        <v>130317</v>
      </c>
      <c r="I15937" s="113" t="s">
        <v>138691</v>
      </c>
    </row>
    <row r="15938" spans="5:9" ht="14.5" x14ac:dyDescent="0.35">
      <c r="E15938" s="113" t="s">
        <v>9529</v>
      </c>
      <c r="F15938" s="113" t="s">
        <v>28637</v>
      </c>
      <c r="G15938" s="113" t="s">
        <v>46315</v>
      </c>
      <c r="H15938" s="113" t="s">
        <v>130318</v>
      </c>
      <c r="I15938" s="113" t="s">
        <v>111547</v>
      </c>
    </row>
    <row r="15939" spans="5:9" ht="14.5" x14ac:dyDescent="0.35">
      <c r="E15939" s="113" t="s">
        <v>106964</v>
      </c>
      <c r="F15939" s="113" t="s">
        <v>28636</v>
      </c>
      <c r="G15939" s="113" t="s">
        <v>46314</v>
      </c>
      <c r="H15939" s="113" t="s">
        <v>130319</v>
      </c>
      <c r="I15939" s="113" t="s">
        <v>115959</v>
      </c>
    </row>
    <row r="15940" spans="5:9" ht="14.5" x14ac:dyDescent="0.35">
      <c r="E15940" s="113" t="s">
        <v>9528</v>
      </c>
      <c r="F15940" s="113" t="s">
        <v>28635</v>
      </c>
      <c r="G15940" s="113" t="s">
        <v>46313</v>
      </c>
      <c r="H15940" s="113" t="s">
        <v>130320</v>
      </c>
      <c r="I15940" s="113" t="s">
        <v>115958</v>
      </c>
    </row>
    <row r="15941" spans="5:9" ht="14.5" x14ac:dyDescent="0.35">
      <c r="E15941" s="113" t="s">
        <v>9527</v>
      </c>
      <c r="F15941" s="113" t="s">
        <v>28634</v>
      </c>
      <c r="G15941" s="113" t="s">
        <v>46312</v>
      </c>
      <c r="H15941" s="113" t="s">
        <v>130321</v>
      </c>
      <c r="I15941" s="113" t="s">
        <v>111546</v>
      </c>
    </row>
    <row r="15942" spans="5:9" ht="14.5" x14ac:dyDescent="0.35">
      <c r="E15942" s="113" t="s">
        <v>9526</v>
      </c>
      <c r="F15942" s="113" t="s">
        <v>28633</v>
      </c>
      <c r="G15942" s="113" t="s">
        <v>46311</v>
      </c>
      <c r="H15942" s="113" t="s">
        <v>130322</v>
      </c>
      <c r="I15942" s="113" t="s">
        <v>120135</v>
      </c>
    </row>
    <row r="15943" spans="5:9" ht="14.5" x14ac:dyDescent="0.35">
      <c r="E15943" s="113" t="s">
        <v>9525</v>
      </c>
      <c r="F15943" s="113" t="s">
        <v>28632</v>
      </c>
      <c r="G15943" s="113" t="s">
        <v>46310</v>
      </c>
      <c r="H15943" s="113" t="s">
        <v>139903</v>
      </c>
      <c r="I15943" s="113" t="s">
        <v>111545</v>
      </c>
    </row>
    <row r="15944" spans="5:9" ht="14.5" x14ac:dyDescent="0.35">
      <c r="E15944" s="113" t="s">
        <v>9524</v>
      </c>
      <c r="F15944" s="113" t="s">
        <v>28631</v>
      </c>
      <c r="G15944" s="113" t="s">
        <v>46309</v>
      </c>
      <c r="H15944" s="113" t="s">
        <v>139902</v>
      </c>
      <c r="I15944" s="113" t="s">
        <v>111544</v>
      </c>
    </row>
    <row r="15945" spans="5:9" ht="14.5" x14ac:dyDescent="0.35">
      <c r="E15945" s="113" t="s">
        <v>9523</v>
      </c>
      <c r="F15945" s="113" t="s">
        <v>28630</v>
      </c>
      <c r="G15945" s="113" t="s">
        <v>46308</v>
      </c>
      <c r="H15945" s="113" t="s">
        <v>130323</v>
      </c>
      <c r="I15945" s="113" t="s">
        <v>111543</v>
      </c>
    </row>
    <row r="15946" spans="5:9" ht="14.5" x14ac:dyDescent="0.35">
      <c r="E15946" s="113" t="s">
        <v>9522</v>
      </c>
      <c r="F15946" s="113" t="s">
        <v>28629</v>
      </c>
      <c r="G15946" s="113" t="s">
        <v>46307</v>
      </c>
      <c r="H15946" s="113" t="s">
        <v>130324</v>
      </c>
      <c r="I15946" s="113" t="s">
        <v>111542</v>
      </c>
    </row>
    <row r="15947" spans="5:9" ht="14.5" x14ac:dyDescent="0.35">
      <c r="E15947" s="113" t="s">
        <v>9521</v>
      </c>
      <c r="F15947" s="113" t="s">
        <v>28628</v>
      </c>
      <c r="G15947" s="113" t="s">
        <v>46306</v>
      </c>
      <c r="H15947" s="113" t="s">
        <v>139901</v>
      </c>
      <c r="I15947" s="113" t="s">
        <v>111541</v>
      </c>
    </row>
    <row r="15948" spans="5:9" ht="14.5" x14ac:dyDescent="0.35">
      <c r="E15948" s="113" t="s">
        <v>9520</v>
      </c>
      <c r="F15948" s="113" t="s">
        <v>28627</v>
      </c>
      <c r="G15948" s="113" t="s">
        <v>46305</v>
      </c>
      <c r="H15948" s="113" t="s">
        <v>130325</v>
      </c>
      <c r="I15948" s="113" t="s">
        <v>111540</v>
      </c>
    </row>
    <row r="15949" spans="5:9" ht="14.5" x14ac:dyDescent="0.35">
      <c r="E15949" s="113" t="s">
        <v>9519</v>
      </c>
      <c r="F15949" s="113" t="s">
        <v>28626</v>
      </c>
      <c r="G15949" s="113" t="s">
        <v>46304</v>
      </c>
      <c r="H15949" s="113" t="s">
        <v>130326</v>
      </c>
      <c r="I15949" s="113" t="s">
        <v>111539</v>
      </c>
    </row>
    <row r="15950" spans="5:9" ht="14.5" x14ac:dyDescent="0.35">
      <c r="E15950" s="113" t="s">
        <v>9518</v>
      </c>
      <c r="F15950" s="113" t="s">
        <v>28625</v>
      </c>
      <c r="G15950" s="113" t="s">
        <v>46303</v>
      </c>
      <c r="H15950" s="113" t="s">
        <v>140789</v>
      </c>
      <c r="I15950" s="113" t="s">
        <v>111538</v>
      </c>
    </row>
    <row r="15951" spans="5:9" ht="14.5" x14ac:dyDescent="0.35">
      <c r="E15951" s="113" t="s">
        <v>9517</v>
      </c>
      <c r="F15951" s="113" t="s">
        <v>28624</v>
      </c>
      <c r="G15951" s="113" t="s">
        <v>46302</v>
      </c>
      <c r="H15951" s="113" t="s">
        <v>140790</v>
      </c>
      <c r="I15951" s="113" t="s">
        <v>111537</v>
      </c>
    </row>
    <row r="15952" spans="5:9" ht="14.5" x14ac:dyDescent="0.35">
      <c r="E15952" s="113" t="s">
        <v>9516</v>
      </c>
      <c r="F15952" s="113" t="s">
        <v>28623</v>
      </c>
      <c r="G15952" s="113" t="s">
        <v>46301</v>
      </c>
      <c r="H15952" s="113" t="s">
        <v>139900</v>
      </c>
      <c r="I15952" s="113" t="s">
        <v>111536</v>
      </c>
    </row>
    <row r="15953" spans="5:9" ht="14.5" x14ac:dyDescent="0.35">
      <c r="E15953" s="113" t="s">
        <v>9515</v>
      </c>
      <c r="F15953" s="113" t="s">
        <v>28622</v>
      </c>
      <c r="G15953" s="113" t="s">
        <v>46300</v>
      </c>
      <c r="H15953" s="113" t="s">
        <v>139899</v>
      </c>
      <c r="I15953" s="113" t="s">
        <v>111535</v>
      </c>
    </row>
    <row r="15954" spans="5:9" ht="14.5" x14ac:dyDescent="0.35">
      <c r="E15954" s="113" t="s">
        <v>117283</v>
      </c>
      <c r="F15954" s="113" t="s">
        <v>28621</v>
      </c>
      <c r="G15954" s="113" t="s">
        <v>46299</v>
      </c>
      <c r="H15954" s="113" t="s">
        <v>139898</v>
      </c>
      <c r="I15954" s="113" t="s">
        <v>69210</v>
      </c>
    </row>
    <row r="15955" spans="5:9" ht="14.5" x14ac:dyDescent="0.35">
      <c r="E15955" s="113" t="s">
        <v>9514</v>
      </c>
      <c r="F15955" s="113" t="s">
        <v>28620</v>
      </c>
      <c r="G15955" s="113" t="s">
        <v>46298</v>
      </c>
      <c r="H15955" s="113" t="s">
        <v>139897</v>
      </c>
      <c r="I15955" s="113" t="s">
        <v>69209</v>
      </c>
    </row>
    <row r="15956" spans="5:9" ht="14.5" x14ac:dyDescent="0.35">
      <c r="E15956" s="113" t="s">
        <v>9513</v>
      </c>
      <c r="F15956" s="113" t="s">
        <v>28619</v>
      </c>
      <c r="G15956" s="113" t="s">
        <v>46297</v>
      </c>
      <c r="H15956" s="113" t="s">
        <v>139896</v>
      </c>
      <c r="I15956" s="113" t="s">
        <v>69208</v>
      </c>
    </row>
    <row r="15957" spans="5:9" ht="14.5" x14ac:dyDescent="0.35">
      <c r="E15957" s="113" t="s">
        <v>9512</v>
      </c>
      <c r="F15957" s="113" t="s">
        <v>28618</v>
      </c>
      <c r="G15957" s="113" t="s">
        <v>46296</v>
      </c>
      <c r="H15957" s="113" t="s">
        <v>139895</v>
      </c>
      <c r="I15957" s="113" t="s">
        <v>69207</v>
      </c>
    </row>
    <row r="15958" spans="5:9" ht="14.5" x14ac:dyDescent="0.35">
      <c r="E15958" s="113" t="s">
        <v>9511</v>
      </c>
      <c r="F15958" s="113" t="s">
        <v>28617</v>
      </c>
      <c r="G15958" s="113" t="s">
        <v>46295</v>
      </c>
      <c r="H15958" s="113" t="s">
        <v>139894</v>
      </c>
      <c r="I15958" s="113" t="s">
        <v>126166</v>
      </c>
    </row>
    <row r="15959" spans="5:9" ht="14.5" x14ac:dyDescent="0.35">
      <c r="E15959" s="113" t="s">
        <v>106963</v>
      </c>
      <c r="F15959" s="113" t="s">
        <v>28616</v>
      </c>
      <c r="G15959" s="113" t="s">
        <v>46294</v>
      </c>
      <c r="H15959" s="113" t="s">
        <v>139893</v>
      </c>
      <c r="I15959" s="113" t="s">
        <v>69206</v>
      </c>
    </row>
    <row r="15960" spans="5:9" ht="14.5" x14ac:dyDescent="0.35">
      <c r="E15960" s="113" t="s">
        <v>9510</v>
      </c>
      <c r="F15960" s="113" t="s">
        <v>28615</v>
      </c>
      <c r="G15960" s="113" t="s">
        <v>46293</v>
      </c>
      <c r="H15960" s="113" t="s">
        <v>139892</v>
      </c>
      <c r="I15960" s="113" t="s">
        <v>69205</v>
      </c>
    </row>
    <row r="15961" spans="5:9" ht="14.5" x14ac:dyDescent="0.35">
      <c r="E15961" s="113" t="s">
        <v>9509</v>
      </c>
      <c r="F15961" s="113" t="s">
        <v>28614</v>
      </c>
      <c r="G15961" s="113" t="s">
        <v>46292</v>
      </c>
      <c r="H15961" s="113" t="s">
        <v>139891</v>
      </c>
      <c r="I15961" s="113" t="s">
        <v>69204</v>
      </c>
    </row>
    <row r="15962" spans="5:9" ht="14.5" x14ac:dyDescent="0.35">
      <c r="E15962" s="113" t="s">
        <v>9508</v>
      </c>
      <c r="F15962" s="113" t="s">
        <v>28613</v>
      </c>
      <c r="G15962" s="113" t="s">
        <v>46291</v>
      </c>
      <c r="H15962" s="113" t="s">
        <v>139890</v>
      </c>
      <c r="I15962" s="113" t="s">
        <v>127949</v>
      </c>
    </row>
    <row r="15963" spans="5:9" ht="14.5" x14ac:dyDescent="0.35">
      <c r="E15963" s="113" t="s">
        <v>9507</v>
      </c>
      <c r="F15963" s="113" t="s">
        <v>28612</v>
      </c>
      <c r="G15963" s="113" t="s">
        <v>46290</v>
      </c>
      <c r="H15963" s="113" t="s">
        <v>139889</v>
      </c>
      <c r="I15963" s="113" t="s">
        <v>120134</v>
      </c>
    </row>
    <row r="15964" spans="5:9" ht="14.5" x14ac:dyDescent="0.35">
      <c r="E15964" s="113" t="s">
        <v>9506</v>
      </c>
      <c r="F15964" s="113" t="s">
        <v>28611</v>
      </c>
      <c r="G15964" s="113" t="s">
        <v>46289</v>
      </c>
      <c r="H15964" s="113" t="s">
        <v>139888</v>
      </c>
      <c r="I15964" s="113" t="s">
        <v>69203</v>
      </c>
    </row>
    <row r="15965" spans="5:9" ht="14.5" x14ac:dyDescent="0.35">
      <c r="E15965" s="113" t="s">
        <v>9505</v>
      </c>
      <c r="F15965" s="113" t="s">
        <v>28610</v>
      </c>
      <c r="G15965" s="113" t="s">
        <v>46288</v>
      </c>
      <c r="H15965" s="113" t="s">
        <v>139887</v>
      </c>
      <c r="I15965" s="113" t="s">
        <v>69202</v>
      </c>
    </row>
    <row r="15966" spans="5:9" ht="14.5" x14ac:dyDescent="0.35">
      <c r="E15966" s="113" t="s">
        <v>9504</v>
      </c>
      <c r="F15966" s="113" t="s">
        <v>28609</v>
      </c>
      <c r="G15966" s="113" t="s">
        <v>46287</v>
      </c>
      <c r="H15966" s="113" t="s">
        <v>139886</v>
      </c>
      <c r="I15966" s="113" t="s">
        <v>120133</v>
      </c>
    </row>
    <row r="15967" spans="5:9" ht="14.5" x14ac:dyDescent="0.35">
      <c r="E15967" s="113" t="s">
        <v>9503</v>
      </c>
      <c r="F15967" s="113" t="s">
        <v>28608</v>
      </c>
      <c r="G15967" s="113" t="s">
        <v>46286</v>
      </c>
      <c r="H15967" s="113" t="s">
        <v>139885</v>
      </c>
      <c r="I15967" s="113" t="s">
        <v>123166</v>
      </c>
    </row>
    <row r="15968" spans="5:9" ht="14.5" x14ac:dyDescent="0.35">
      <c r="E15968" s="113" t="s">
        <v>9502</v>
      </c>
      <c r="F15968" s="113" t="s">
        <v>28607</v>
      </c>
      <c r="G15968" s="113" t="s">
        <v>46285</v>
      </c>
      <c r="H15968" s="113" t="s">
        <v>139884</v>
      </c>
      <c r="I15968" s="113" t="s">
        <v>115957</v>
      </c>
    </row>
    <row r="15969" spans="5:9" ht="14.5" x14ac:dyDescent="0.35">
      <c r="E15969" s="113" t="s">
        <v>9501</v>
      </c>
      <c r="F15969" s="113" t="s">
        <v>28606</v>
      </c>
      <c r="G15969" s="113" t="s">
        <v>46284</v>
      </c>
      <c r="H15969" s="113" t="s">
        <v>139883</v>
      </c>
      <c r="I15969" s="113" t="s">
        <v>120132</v>
      </c>
    </row>
    <row r="15970" spans="5:9" ht="14.5" x14ac:dyDescent="0.35">
      <c r="E15970" s="113" t="s">
        <v>9500</v>
      </c>
      <c r="F15970" s="113" t="s">
        <v>28605</v>
      </c>
      <c r="G15970" s="113" t="s">
        <v>46283</v>
      </c>
      <c r="H15970" s="113" t="s">
        <v>139882</v>
      </c>
      <c r="I15970" s="113" t="s">
        <v>123165</v>
      </c>
    </row>
    <row r="15971" spans="5:9" ht="14.5" x14ac:dyDescent="0.35">
      <c r="E15971" s="113" t="s">
        <v>127081</v>
      </c>
      <c r="F15971" s="113" t="s">
        <v>28604</v>
      </c>
      <c r="G15971" s="113" t="s">
        <v>46282</v>
      </c>
      <c r="H15971" s="113" t="s">
        <v>139881</v>
      </c>
      <c r="I15971" s="113" t="s">
        <v>69201</v>
      </c>
    </row>
    <row r="15972" spans="5:9" ht="14.5" x14ac:dyDescent="0.35">
      <c r="E15972" s="113" t="s">
        <v>9499</v>
      </c>
      <c r="F15972" s="113" t="s">
        <v>28603</v>
      </c>
      <c r="G15972" s="113" t="s">
        <v>46281</v>
      </c>
      <c r="H15972" s="113" t="s">
        <v>139880</v>
      </c>
      <c r="I15972" s="113" t="s">
        <v>69200</v>
      </c>
    </row>
    <row r="15973" spans="5:9" ht="14.5" x14ac:dyDescent="0.35">
      <c r="E15973" s="113" t="s">
        <v>9498</v>
      </c>
      <c r="F15973" s="113" t="s">
        <v>28602</v>
      </c>
      <c r="G15973" s="113" t="s">
        <v>46280</v>
      </c>
      <c r="H15973" s="113" t="s">
        <v>139879</v>
      </c>
      <c r="I15973" s="113" t="s">
        <v>69199</v>
      </c>
    </row>
    <row r="15974" spans="5:9" ht="14.5" x14ac:dyDescent="0.35">
      <c r="E15974" s="113" t="s">
        <v>9497</v>
      </c>
      <c r="F15974" s="113" t="s">
        <v>28601</v>
      </c>
      <c r="G15974" s="113" t="s">
        <v>46279</v>
      </c>
      <c r="H15974" s="113" t="s">
        <v>139878</v>
      </c>
      <c r="I15974" s="113" t="s">
        <v>69198</v>
      </c>
    </row>
    <row r="15975" spans="5:9" ht="14.5" x14ac:dyDescent="0.35">
      <c r="E15975" s="113" t="s">
        <v>9496</v>
      </c>
      <c r="F15975" s="113" t="s">
        <v>28600</v>
      </c>
      <c r="G15975" s="113" t="s">
        <v>46278</v>
      </c>
      <c r="H15975" s="113" t="s">
        <v>139877</v>
      </c>
      <c r="I15975" s="113" t="s">
        <v>69197</v>
      </c>
    </row>
    <row r="15976" spans="5:9" ht="14.5" x14ac:dyDescent="0.35">
      <c r="E15976" s="113" t="s">
        <v>9495</v>
      </c>
      <c r="F15976" s="113" t="s">
        <v>28599</v>
      </c>
      <c r="G15976" s="113" t="s">
        <v>46277</v>
      </c>
      <c r="H15976" s="113" t="s">
        <v>139876</v>
      </c>
      <c r="I15976" s="113" t="s">
        <v>69196</v>
      </c>
    </row>
    <row r="15977" spans="5:9" ht="14.5" x14ac:dyDescent="0.35">
      <c r="E15977" s="113" t="s">
        <v>9494</v>
      </c>
      <c r="F15977" s="113" t="s">
        <v>28598</v>
      </c>
      <c r="G15977" s="113" t="s">
        <v>46276</v>
      </c>
      <c r="H15977" s="113" t="s">
        <v>139875</v>
      </c>
      <c r="I15977" s="113" t="s">
        <v>111534</v>
      </c>
    </row>
    <row r="15978" spans="5:9" ht="14.5" x14ac:dyDescent="0.35">
      <c r="E15978" s="113" t="s">
        <v>9493</v>
      </c>
      <c r="F15978" s="113" t="s">
        <v>28597</v>
      </c>
      <c r="G15978" s="113" t="s">
        <v>46275</v>
      </c>
      <c r="H15978" s="113" t="s">
        <v>139874</v>
      </c>
      <c r="I15978" s="113" t="s">
        <v>111533</v>
      </c>
    </row>
    <row r="15979" spans="5:9" ht="14.5" x14ac:dyDescent="0.35">
      <c r="E15979" s="113" t="s">
        <v>9492</v>
      </c>
      <c r="F15979" s="113" t="s">
        <v>28596</v>
      </c>
      <c r="G15979" s="113" t="s">
        <v>46274</v>
      </c>
      <c r="H15979" s="113" t="s">
        <v>139873</v>
      </c>
      <c r="I15979" s="113" t="s">
        <v>69195</v>
      </c>
    </row>
    <row r="15980" spans="5:9" ht="14.5" x14ac:dyDescent="0.35">
      <c r="E15980" s="113" t="s">
        <v>9491</v>
      </c>
      <c r="F15980" s="113" t="s">
        <v>28595</v>
      </c>
      <c r="G15980" s="113" t="s">
        <v>46273</v>
      </c>
      <c r="H15980" s="113" t="s">
        <v>139872</v>
      </c>
      <c r="I15980" s="113" t="s">
        <v>115956</v>
      </c>
    </row>
    <row r="15981" spans="5:9" ht="14.5" x14ac:dyDescent="0.35">
      <c r="E15981" s="113" t="s">
        <v>9490</v>
      </c>
      <c r="F15981" s="113" t="s">
        <v>28594</v>
      </c>
      <c r="G15981" s="113" t="s">
        <v>46272</v>
      </c>
      <c r="H15981" s="113" t="s">
        <v>138613</v>
      </c>
      <c r="I15981" s="113" t="s">
        <v>69194</v>
      </c>
    </row>
    <row r="15982" spans="5:9" ht="14.5" x14ac:dyDescent="0.35">
      <c r="E15982" s="113" t="s">
        <v>9489</v>
      </c>
      <c r="F15982" s="113" t="s">
        <v>28593</v>
      </c>
      <c r="G15982" s="113" t="s">
        <v>46271</v>
      </c>
      <c r="H15982" s="113" t="s">
        <v>139871</v>
      </c>
      <c r="I15982" s="113" t="s">
        <v>111532</v>
      </c>
    </row>
    <row r="15983" spans="5:9" ht="14.5" x14ac:dyDescent="0.35">
      <c r="E15983" s="113" t="s">
        <v>9488</v>
      </c>
      <c r="F15983" s="113" t="s">
        <v>28592</v>
      </c>
      <c r="G15983" s="113" t="s">
        <v>46270</v>
      </c>
      <c r="H15983" s="113" t="s">
        <v>139870</v>
      </c>
      <c r="I15983" s="113" t="s">
        <v>69193</v>
      </c>
    </row>
    <row r="15984" spans="5:9" ht="14.5" x14ac:dyDescent="0.35">
      <c r="E15984" s="113" t="s">
        <v>9487</v>
      </c>
      <c r="F15984" s="113" t="s">
        <v>28591</v>
      </c>
      <c r="G15984" s="113" t="s">
        <v>46269</v>
      </c>
      <c r="H15984" s="113" t="s">
        <v>138614</v>
      </c>
      <c r="I15984" s="113" t="s">
        <v>69192</v>
      </c>
    </row>
    <row r="15985" spans="5:9" ht="14.5" x14ac:dyDescent="0.35">
      <c r="E15985" s="113" t="s">
        <v>9486</v>
      </c>
      <c r="F15985" s="113" t="s">
        <v>28590</v>
      </c>
      <c r="G15985" s="113" t="s">
        <v>46268</v>
      </c>
      <c r="H15985" s="113" t="s">
        <v>139869</v>
      </c>
      <c r="I15985" s="113" t="s">
        <v>111531</v>
      </c>
    </row>
    <row r="15986" spans="5:9" ht="14.5" x14ac:dyDescent="0.35">
      <c r="E15986" s="113" t="s">
        <v>9485</v>
      </c>
      <c r="F15986" s="113" t="s">
        <v>28589</v>
      </c>
      <c r="G15986" s="113" t="s">
        <v>46267</v>
      </c>
      <c r="H15986" s="113" t="s">
        <v>140791</v>
      </c>
      <c r="I15986" s="113" t="s">
        <v>69191</v>
      </c>
    </row>
    <row r="15987" spans="5:9" ht="14.5" x14ac:dyDescent="0.35">
      <c r="E15987" s="113" t="s">
        <v>9484</v>
      </c>
      <c r="F15987" s="113" t="s">
        <v>28588</v>
      </c>
      <c r="G15987" s="113" t="s">
        <v>46266</v>
      </c>
      <c r="H15987" s="113" t="s">
        <v>138615</v>
      </c>
      <c r="I15987" s="113" t="s">
        <v>69190</v>
      </c>
    </row>
    <row r="15988" spans="5:9" ht="14.5" x14ac:dyDescent="0.35">
      <c r="E15988" s="113" t="s">
        <v>9483</v>
      </c>
      <c r="F15988" s="113" t="s">
        <v>28587</v>
      </c>
      <c r="G15988" s="113" t="s">
        <v>46265</v>
      </c>
      <c r="H15988" s="113" t="s">
        <v>138616</v>
      </c>
      <c r="I15988" s="113" t="s">
        <v>69189</v>
      </c>
    </row>
    <row r="15989" spans="5:9" ht="14.5" x14ac:dyDescent="0.35">
      <c r="E15989" s="113" t="s">
        <v>127082</v>
      </c>
      <c r="F15989" s="113" t="s">
        <v>28586</v>
      </c>
      <c r="G15989" s="113" t="s">
        <v>46264</v>
      </c>
      <c r="H15989" s="113" t="s">
        <v>138617</v>
      </c>
      <c r="I15989" s="113" t="s">
        <v>69188</v>
      </c>
    </row>
    <row r="15990" spans="5:9" ht="14.5" x14ac:dyDescent="0.35">
      <c r="E15990" s="113" t="s">
        <v>9482</v>
      </c>
      <c r="F15990" s="113" t="s">
        <v>28585</v>
      </c>
      <c r="G15990" s="113" t="s">
        <v>46263</v>
      </c>
      <c r="H15990" s="113" t="s">
        <v>138618</v>
      </c>
      <c r="I15990" s="113" t="s">
        <v>69187</v>
      </c>
    </row>
    <row r="15991" spans="5:9" ht="14.5" x14ac:dyDescent="0.35">
      <c r="E15991" s="113" t="s">
        <v>9481</v>
      </c>
      <c r="F15991" s="113" t="s">
        <v>28584</v>
      </c>
      <c r="G15991" s="113" t="s">
        <v>46262</v>
      </c>
      <c r="H15991" s="113" t="s">
        <v>139868</v>
      </c>
      <c r="I15991" s="113" t="s">
        <v>69186</v>
      </c>
    </row>
    <row r="15992" spans="5:9" ht="14.5" x14ac:dyDescent="0.35">
      <c r="E15992" s="113" t="s">
        <v>9480</v>
      </c>
      <c r="F15992" s="113" t="s">
        <v>28583</v>
      </c>
      <c r="G15992" s="113" t="s">
        <v>46261</v>
      </c>
      <c r="H15992" s="113" t="s">
        <v>138619</v>
      </c>
      <c r="I15992" s="113" t="s">
        <v>69185</v>
      </c>
    </row>
    <row r="15993" spans="5:9" ht="14.5" x14ac:dyDescent="0.35">
      <c r="E15993" s="113" t="s">
        <v>9479</v>
      </c>
      <c r="F15993" s="113" t="s">
        <v>28582</v>
      </c>
      <c r="G15993" s="113" t="s">
        <v>46260</v>
      </c>
      <c r="H15993" s="113" t="s">
        <v>139867</v>
      </c>
      <c r="I15993" s="113" t="s">
        <v>140020</v>
      </c>
    </row>
    <row r="15994" spans="5:9" ht="14.5" x14ac:dyDescent="0.35">
      <c r="E15994" s="113" t="s">
        <v>9478</v>
      </c>
      <c r="F15994" s="113" t="s">
        <v>28581</v>
      </c>
      <c r="G15994" s="113" t="s">
        <v>46259</v>
      </c>
      <c r="H15994" s="113" t="s">
        <v>139866</v>
      </c>
      <c r="I15994" s="113" t="s">
        <v>138692</v>
      </c>
    </row>
    <row r="15995" spans="5:9" ht="14.5" x14ac:dyDescent="0.35">
      <c r="E15995" s="113" t="s">
        <v>106962</v>
      </c>
      <c r="F15995" s="113" t="s">
        <v>28580</v>
      </c>
      <c r="G15995" s="113" t="s">
        <v>46258</v>
      </c>
      <c r="H15995" s="113" t="s">
        <v>138620</v>
      </c>
      <c r="I15995" s="113" t="s">
        <v>140019</v>
      </c>
    </row>
    <row r="15996" spans="5:9" ht="14.5" x14ac:dyDescent="0.35">
      <c r="E15996" s="113" t="s">
        <v>9477</v>
      </c>
      <c r="F15996" s="113" t="s">
        <v>28579</v>
      </c>
      <c r="G15996" s="113" t="s">
        <v>46257</v>
      </c>
      <c r="H15996" s="113" t="s">
        <v>138621</v>
      </c>
      <c r="I15996" s="113" t="s">
        <v>140018</v>
      </c>
    </row>
    <row r="15997" spans="5:9" ht="14.5" x14ac:dyDescent="0.35">
      <c r="E15997" s="113" t="s">
        <v>9476</v>
      </c>
      <c r="F15997" s="113" t="s">
        <v>28578</v>
      </c>
      <c r="G15997" s="113" t="s">
        <v>46256</v>
      </c>
      <c r="H15997" s="113" t="s">
        <v>140792</v>
      </c>
      <c r="I15997" s="113" t="s">
        <v>140017</v>
      </c>
    </row>
    <row r="15998" spans="5:9" ht="14.5" x14ac:dyDescent="0.35">
      <c r="E15998" s="113" t="s">
        <v>9475</v>
      </c>
      <c r="F15998" s="113" t="s">
        <v>28577</v>
      </c>
      <c r="G15998" s="113" t="s">
        <v>46255</v>
      </c>
      <c r="H15998" s="113" t="s">
        <v>138622</v>
      </c>
      <c r="I15998" s="113" t="s">
        <v>138693</v>
      </c>
    </row>
    <row r="15999" spans="5:9" ht="14.5" x14ac:dyDescent="0.35">
      <c r="E15999" s="113" t="s">
        <v>9474</v>
      </c>
      <c r="F15999" s="113" t="s">
        <v>28576</v>
      </c>
      <c r="G15999" s="113" t="s">
        <v>46254</v>
      </c>
      <c r="H15999" s="113" t="s">
        <v>138623</v>
      </c>
      <c r="I15999" s="113" t="s">
        <v>140016</v>
      </c>
    </row>
    <row r="16000" spans="5:9" ht="14.5" x14ac:dyDescent="0.35">
      <c r="E16000" s="113" t="s">
        <v>9473</v>
      </c>
      <c r="F16000" s="113" t="s">
        <v>28575</v>
      </c>
      <c r="G16000" s="113" t="s">
        <v>46253</v>
      </c>
      <c r="H16000" s="113" t="s">
        <v>138624</v>
      </c>
      <c r="I16000" s="113" t="s">
        <v>140015</v>
      </c>
    </row>
    <row r="16001" spans="5:9" ht="14.5" x14ac:dyDescent="0.35">
      <c r="E16001" s="113" t="s">
        <v>9472</v>
      </c>
      <c r="F16001" s="113" t="s">
        <v>28574</v>
      </c>
      <c r="G16001" s="113" t="s">
        <v>46252</v>
      </c>
      <c r="H16001" s="113" t="s">
        <v>138625</v>
      </c>
      <c r="I16001" s="113" t="s">
        <v>140014</v>
      </c>
    </row>
    <row r="16002" spans="5:9" ht="14.5" x14ac:dyDescent="0.35">
      <c r="E16002" s="113" t="s">
        <v>9471</v>
      </c>
      <c r="F16002" s="113" t="s">
        <v>28573</v>
      </c>
      <c r="G16002" s="113" t="s">
        <v>46251</v>
      </c>
      <c r="H16002" s="113" t="s">
        <v>138626</v>
      </c>
      <c r="I16002" s="113" t="s">
        <v>140013</v>
      </c>
    </row>
    <row r="16003" spans="5:9" ht="14.5" x14ac:dyDescent="0.35">
      <c r="E16003" s="113" t="s">
        <v>9470</v>
      </c>
      <c r="F16003" s="113" t="s">
        <v>28572</v>
      </c>
      <c r="G16003" s="113" t="s">
        <v>46250</v>
      </c>
      <c r="H16003" s="113" t="s">
        <v>138627</v>
      </c>
      <c r="I16003" s="113" t="s">
        <v>137617</v>
      </c>
    </row>
    <row r="16004" spans="5:9" ht="14.5" x14ac:dyDescent="0.35">
      <c r="E16004" s="113" t="s">
        <v>9469</v>
      </c>
      <c r="F16004" s="113" t="s">
        <v>28571</v>
      </c>
      <c r="G16004" s="113" t="s">
        <v>46249</v>
      </c>
      <c r="H16004" s="113" t="s">
        <v>138628</v>
      </c>
      <c r="I16004" s="113" t="s">
        <v>138694</v>
      </c>
    </row>
    <row r="16005" spans="5:9" ht="14.5" x14ac:dyDescent="0.35">
      <c r="E16005" s="113" t="s">
        <v>9468</v>
      </c>
      <c r="F16005" s="113" t="s">
        <v>28570</v>
      </c>
      <c r="G16005" s="113" t="s">
        <v>46248</v>
      </c>
      <c r="H16005" s="113" t="s">
        <v>138629</v>
      </c>
      <c r="I16005" s="113" t="s">
        <v>140012</v>
      </c>
    </row>
    <row r="16006" spans="5:9" ht="14.5" x14ac:dyDescent="0.35">
      <c r="E16006" s="113" t="s">
        <v>9467</v>
      </c>
      <c r="F16006" s="113" t="s">
        <v>28569</v>
      </c>
      <c r="G16006" s="113" t="s">
        <v>46247</v>
      </c>
      <c r="H16006" s="113" t="s">
        <v>138630</v>
      </c>
      <c r="I16006" s="113" t="s">
        <v>123164</v>
      </c>
    </row>
    <row r="16007" spans="5:9" ht="14.5" x14ac:dyDescent="0.35">
      <c r="E16007" s="113" t="s">
        <v>9466</v>
      </c>
      <c r="F16007" s="113" t="s">
        <v>28568</v>
      </c>
      <c r="G16007" s="113" t="s">
        <v>46246</v>
      </c>
      <c r="H16007" s="113" t="s">
        <v>139865</v>
      </c>
      <c r="I16007" s="113" t="s">
        <v>123163</v>
      </c>
    </row>
    <row r="16008" spans="5:9" ht="14.5" x14ac:dyDescent="0.35">
      <c r="E16008" s="113" t="s">
        <v>121681</v>
      </c>
      <c r="F16008" s="113" t="s">
        <v>28567</v>
      </c>
      <c r="G16008" s="113" t="s">
        <v>46245</v>
      </c>
      <c r="H16008" s="113" t="s">
        <v>138631</v>
      </c>
      <c r="I16008" s="113" t="s">
        <v>123162</v>
      </c>
    </row>
    <row r="16009" spans="5:9" ht="14.5" x14ac:dyDescent="0.35">
      <c r="E16009" s="113" t="s">
        <v>9465</v>
      </c>
      <c r="F16009" s="113" t="s">
        <v>28566</v>
      </c>
      <c r="G16009" s="113" t="s">
        <v>46244</v>
      </c>
      <c r="H16009" s="113" t="s">
        <v>138632</v>
      </c>
      <c r="I16009" s="113" t="s">
        <v>69184</v>
      </c>
    </row>
    <row r="16010" spans="5:9" ht="14.5" x14ac:dyDescent="0.35">
      <c r="E16010" s="113" t="s">
        <v>9464</v>
      </c>
      <c r="F16010" s="113" t="s">
        <v>28565</v>
      </c>
      <c r="G16010" s="113" t="s">
        <v>46243</v>
      </c>
      <c r="H16010" s="113" t="s">
        <v>138633</v>
      </c>
      <c r="I16010" s="113" t="s">
        <v>69183</v>
      </c>
    </row>
    <row r="16011" spans="5:9" ht="14.5" x14ac:dyDescent="0.35">
      <c r="E16011" s="113" t="s">
        <v>106961</v>
      </c>
      <c r="F16011" s="113" t="s">
        <v>28564</v>
      </c>
      <c r="G16011" s="113" t="s">
        <v>46242</v>
      </c>
      <c r="H16011" s="113" t="s">
        <v>138634</v>
      </c>
      <c r="I16011" s="113" t="s">
        <v>69182</v>
      </c>
    </row>
    <row r="16012" spans="5:9" ht="14.5" x14ac:dyDescent="0.35">
      <c r="E16012" s="113" t="s">
        <v>9463</v>
      </c>
      <c r="F16012" s="113" t="s">
        <v>28563</v>
      </c>
      <c r="G16012" s="113" t="s">
        <v>46241</v>
      </c>
      <c r="H16012" s="113" t="s">
        <v>139864</v>
      </c>
      <c r="I16012" s="113" t="s">
        <v>69181</v>
      </c>
    </row>
    <row r="16013" spans="5:9" ht="14.5" x14ac:dyDescent="0.35">
      <c r="E16013" s="113" t="s">
        <v>9462</v>
      </c>
      <c r="F16013" s="113" t="s">
        <v>28562</v>
      </c>
      <c r="G16013" s="113" t="s">
        <v>46240</v>
      </c>
      <c r="H16013" s="113" t="s">
        <v>137607</v>
      </c>
      <c r="I16013" s="113" t="s">
        <v>69180</v>
      </c>
    </row>
    <row r="16014" spans="5:9" ht="14.5" x14ac:dyDescent="0.35">
      <c r="E16014" s="113" t="s">
        <v>9461</v>
      </c>
      <c r="F16014" s="113" t="s">
        <v>28561</v>
      </c>
      <c r="G16014" s="113" t="s">
        <v>46239</v>
      </c>
      <c r="H16014" s="113" t="s">
        <v>138635</v>
      </c>
      <c r="I16014" s="113" t="s">
        <v>140011</v>
      </c>
    </row>
    <row r="16015" spans="5:9" ht="14.5" x14ac:dyDescent="0.35">
      <c r="E16015" s="113" t="s">
        <v>9460</v>
      </c>
      <c r="F16015" s="113" t="s">
        <v>28560</v>
      </c>
      <c r="G16015" s="113" t="s">
        <v>46238</v>
      </c>
      <c r="H16015" s="113" t="s">
        <v>131543</v>
      </c>
      <c r="I16015" s="113" t="s">
        <v>137618</v>
      </c>
    </row>
    <row r="16016" spans="5:9" ht="14.5" x14ac:dyDescent="0.35">
      <c r="E16016" s="113" t="s">
        <v>9459</v>
      </c>
      <c r="F16016" s="113" t="s">
        <v>28559</v>
      </c>
      <c r="G16016" s="113" t="s">
        <v>46237</v>
      </c>
      <c r="H16016" s="113" t="s">
        <v>138636</v>
      </c>
      <c r="I16016" s="113" t="s">
        <v>130401</v>
      </c>
    </row>
    <row r="16017" spans="5:9" ht="14.5" x14ac:dyDescent="0.35">
      <c r="E16017" s="113" t="s">
        <v>9458</v>
      </c>
      <c r="F16017" s="113" t="s">
        <v>28558</v>
      </c>
      <c r="G16017" s="113" t="s">
        <v>46236</v>
      </c>
      <c r="H16017" s="113" t="s">
        <v>138637</v>
      </c>
      <c r="I16017" s="113" t="s">
        <v>140010</v>
      </c>
    </row>
    <row r="16018" spans="5:9" ht="14.5" x14ac:dyDescent="0.35">
      <c r="E16018" s="113" t="s">
        <v>9457</v>
      </c>
      <c r="F16018" s="113" t="s">
        <v>28557</v>
      </c>
      <c r="G16018" s="113" t="s">
        <v>46235</v>
      </c>
      <c r="H16018" s="113" t="s">
        <v>138638</v>
      </c>
      <c r="I16018" s="113" t="s">
        <v>130402</v>
      </c>
    </row>
    <row r="16019" spans="5:9" ht="14.5" x14ac:dyDescent="0.35">
      <c r="E16019" s="113" t="s">
        <v>9456</v>
      </c>
      <c r="F16019" s="113" t="s">
        <v>28556</v>
      </c>
      <c r="G16019" s="113" t="s">
        <v>46234</v>
      </c>
      <c r="H16019" s="113" t="s">
        <v>131544</v>
      </c>
      <c r="I16019" s="113" t="s">
        <v>126167</v>
      </c>
    </row>
    <row r="16020" spans="5:9" ht="14.5" x14ac:dyDescent="0.35">
      <c r="E16020" s="113" t="s">
        <v>9455</v>
      </c>
      <c r="F16020" s="113" t="s">
        <v>28555</v>
      </c>
      <c r="G16020" s="113" t="s">
        <v>46233</v>
      </c>
      <c r="H16020" s="113" t="s">
        <v>138639</v>
      </c>
      <c r="I16020" s="113" t="s">
        <v>126168</v>
      </c>
    </row>
    <row r="16021" spans="5:9" ht="14.5" x14ac:dyDescent="0.35">
      <c r="E16021" s="113" t="s">
        <v>9454</v>
      </c>
      <c r="F16021" s="113" t="s">
        <v>28554</v>
      </c>
      <c r="G16021" s="113" t="s">
        <v>46232</v>
      </c>
      <c r="H16021" s="113" t="s">
        <v>138640</v>
      </c>
      <c r="I16021" s="113" t="s">
        <v>121329</v>
      </c>
    </row>
    <row r="16022" spans="5:9" ht="14.5" x14ac:dyDescent="0.35">
      <c r="E16022" s="113" t="s">
        <v>9453</v>
      </c>
      <c r="F16022" s="113" t="s">
        <v>28553</v>
      </c>
      <c r="G16022" s="113" t="s">
        <v>46231</v>
      </c>
      <c r="H16022" s="113" t="s">
        <v>138641</v>
      </c>
      <c r="I16022" s="113" t="s">
        <v>123161</v>
      </c>
    </row>
    <row r="16023" spans="5:9" ht="14.5" x14ac:dyDescent="0.35">
      <c r="E16023" s="113" t="s">
        <v>9452</v>
      </c>
      <c r="F16023" s="113" t="s">
        <v>28552</v>
      </c>
      <c r="G16023" s="113" t="s">
        <v>46230</v>
      </c>
      <c r="H16023" s="113" t="s">
        <v>138642</v>
      </c>
      <c r="I16023" s="113" t="s">
        <v>126169</v>
      </c>
    </row>
    <row r="16024" spans="5:9" ht="14.5" x14ac:dyDescent="0.35">
      <c r="E16024" s="113" t="s">
        <v>9451</v>
      </c>
      <c r="F16024" s="113" t="s">
        <v>28551</v>
      </c>
      <c r="G16024" s="113" t="s">
        <v>46229</v>
      </c>
      <c r="H16024" s="113" t="s">
        <v>138643</v>
      </c>
      <c r="I16024" s="113" t="s">
        <v>120131</v>
      </c>
    </row>
    <row r="16025" spans="5:9" ht="14.5" x14ac:dyDescent="0.35">
      <c r="E16025" s="113" t="s">
        <v>9450</v>
      </c>
      <c r="F16025" s="113" t="s">
        <v>28550</v>
      </c>
      <c r="G16025" s="113" t="s">
        <v>46228</v>
      </c>
      <c r="H16025" s="113" t="s">
        <v>138644</v>
      </c>
      <c r="I16025" s="113" t="s">
        <v>120130</v>
      </c>
    </row>
    <row r="16026" spans="5:9" ht="14.5" x14ac:dyDescent="0.35">
      <c r="E16026" s="113" t="s">
        <v>9449</v>
      </c>
      <c r="F16026" s="113" t="s">
        <v>28549</v>
      </c>
      <c r="G16026" s="113" t="s">
        <v>46227</v>
      </c>
      <c r="H16026" s="113" t="s">
        <v>131545</v>
      </c>
      <c r="I16026" s="113" t="s">
        <v>130403</v>
      </c>
    </row>
    <row r="16027" spans="5:9" ht="14.5" x14ac:dyDescent="0.35">
      <c r="E16027" s="113" t="s">
        <v>9448</v>
      </c>
      <c r="F16027" s="113" t="s">
        <v>28548</v>
      </c>
      <c r="G16027" s="113" t="s">
        <v>46226</v>
      </c>
      <c r="H16027" s="113" t="s">
        <v>131546</v>
      </c>
      <c r="I16027" s="113" t="s">
        <v>121328</v>
      </c>
    </row>
    <row r="16028" spans="5:9" ht="14.5" x14ac:dyDescent="0.35">
      <c r="E16028" s="113" t="s">
        <v>9447</v>
      </c>
      <c r="F16028" s="113" t="s">
        <v>28547</v>
      </c>
      <c r="G16028" s="113" t="s">
        <v>46225</v>
      </c>
      <c r="H16028" s="113" t="s">
        <v>131547</v>
      </c>
      <c r="I16028" s="113" t="s">
        <v>121327</v>
      </c>
    </row>
    <row r="16029" spans="5:9" ht="14.5" x14ac:dyDescent="0.35">
      <c r="E16029" s="113" t="s">
        <v>9446</v>
      </c>
      <c r="F16029" s="113" t="s">
        <v>28546</v>
      </c>
      <c r="G16029" s="113" t="s">
        <v>46224</v>
      </c>
      <c r="H16029" s="113" t="s">
        <v>131548</v>
      </c>
      <c r="I16029" s="113" t="s">
        <v>120129</v>
      </c>
    </row>
    <row r="16030" spans="5:9" ht="14.5" x14ac:dyDescent="0.35">
      <c r="E16030" s="113" t="s">
        <v>9445</v>
      </c>
      <c r="F16030" s="113" t="s">
        <v>28545</v>
      </c>
      <c r="G16030" s="113" t="s">
        <v>46223</v>
      </c>
      <c r="H16030" s="113" t="s">
        <v>131549</v>
      </c>
      <c r="I16030" s="113" t="s">
        <v>120128</v>
      </c>
    </row>
    <row r="16031" spans="5:9" ht="14.5" x14ac:dyDescent="0.35">
      <c r="E16031" s="113" t="s">
        <v>9444</v>
      </c>
      <c r="F16031" s="113" t="s">
        <v>28544</v>
      </c>
      <c r="G16031" s="113" t="s">
        <v>46222</v>
      </c>
      <c r="H16031" s="113" t="s">
        <v>131550</v>
      </c>
      <c r="I16031" s="113" t="s">
        <v>120127</v>
      </c>
    </row>
    <row r="16032" spans="5:9" ht="14.5" x14ac:dyDescent="0.35">
      <c r="E16032" s="113" t="s">
        <v>9443</v>
      </c>
      <c r="F16032" s="113" t="s">
        <v>28543</v>
      </c>
      <c r="G16032" s="113" t="s">
        <v>46221</v>
      </c>
      <c r="H16032" s="113" t="s">
        <v>131551</v>
      </c>
      <c r="I16032" s="113" t="s">
        <v>111530</v>
      </c>
    </row>
    <row r="16033" spans="5:9" ht="14.5" x14ac:dyDescent="0.35">
      <c r="E16033" s="113" t="s">
        <v>9442</v>
      </c>
      <c r="F16033" s="113" t="s">
        <v>28542</v>
      </c>
      <c r="G16033" s="113" t="s">
        <v>46220</v>
      </c>
      <c r="H16033" s="113" t="s">
        <v>131552</v>
      </c>
      <c r="I16033" s="113" t="s">
        <v>111529</v>
      </c>
    </row>
    <row r="16034" spans="5:9" ht="14.5" x14ac:dyDescent="0.35">
      <c r="E16034" s="113" t="s">
        <v>9441</v>
      </c>
      <c r="F16034" s="113" t="s">
        <v>28541</v>
      </c>
      <c r="G16034" s="113" t="s">
        <v>46219</v>
      </c>
      <c r="H16034" s="113" t="s">
        <v>131553</v>
      </c>
      <c r="I16034" s="113" t="s">
        <v>111528</v>
      </c>
    </row>
    <row r="16035" spans="5:9" ht="14.5" x14ac:dyDescent="0.35">
      <c r="E16035" s="113" t="s">
        <v>9440</v>
      </c>
      <c r="F16035" s="113" t="s">
        <v>28540</v>
      </c>
      <c r="G16035" s="113" t="s">
        <v>46218</v>
      </c>
      <c r="H16035" s="113" t="s">
        <v>131554</v>
      </c>
      <c r="I16035" s="113" t="s">
        <v>69179</v>
      </c>
    </row>
    <row r="16036" spans="5:9" ht="14.5" x14ac:dyDescent="0.35">
      <c r="E16036" s="113" t="s">
        <v>9439</v>
      </c>
      <c r="F16036" s="113" t="s">
        <v>28539</v>
      </c>
      <c r="G16036" s="113" t="s">
        <v>46217</v>
      </c>
      <c r="H16036" s="113" t="s">
        <v>131555</v>
      </c>
      <c r="I16036" s="113" t="s">
        <v>69178</v>
      </c>
    </row>
    <row r="16037" spans="5:9" ht="14.5" x14ac:dyDescent="0.35">
      <c r="E16037" s="113" t="s">
        <v>9438</v>
      </c>
      <c r="F16037" s="113" t="s">
        <v>28538</v>
      </c>
      <c r="G16037" s="113" t="s">
        <v>46216</v>
      </c>
      <c r="H16037" s="113" t="s">
        <v>131556</v>
      </c>
      <c r="I16037" s="113" t="s">
        <v>69177</v>
      </c>
    </row>
    <row r="16038" spans="5:9" ht="14.5" x14ac:dyDescent="0.35">
      <c r="E16038" s="113" t="s">
        <v>9437</v>
      </c>
      <c r="F16038" s="113" t="s">
        <v>28537</v>
      </c>
      <c r="G16038" s="113" t="s">
        <v>46215</v>
      </c>
      <c r="H16038" s="113" t="s">
        <v>131557</v>
      </c>
      <c r="I16038" s="113" t="s">
        <v>69176</v>
      </c>
    </row>
    <row r="16039" spans="5:9" ht="14.5" x14ac:dyDescent="0.35">
      <c r="E16039" s="113" t="s">
        <v>9436</v>
      </c>
      <c r="F16039" s="113" t="s">
        <v>28536</v>
      </c>
      <c r="G16039" s="113" t="s">
        <v>46214</v>
      </c>
      <c r="H16039" s="113" t="s">
        <v>131558</v>
      </c>
      <c r="I16039" s="113" t="s">
        <v>69175</v>
      </c>
    </row>
    <row r="16040" spans="5:9" ht="14.5" x14ac:dyDescent="0.35">
      <c r="E16040" s="113" t="s">
        <v>9435</v>
      </c>
      <c r="F16040" s="113" t="s">
        <v>28535</v>
      </c>
      <c r="G16040" s="113" t="s">
        <v>46213</v>
      </c>
      <c r="H16040" s="113" t="s">
        <v>131559</v>
      </c>
      <c r="I16040" s="113" t="s">
        <v>69174</v>
      </c>
    </row>
    <row r="16041" spans="5:9" ht="14.5" x14ac:dyDescent="0.35">
      <c r="E16041" s="113" t="s">
        <v>9434</v>
      </c>
      <c r="F16041" s="113" t="s">
        <v>28534</v>
      </c>
      <c r="G16041" s="113" t="s">
        <v>46212</v>
      </c>
      <c r="H16041" s="113" t="s">
        <v>131560</v>
      </c>
      <c r="I16041" s="113" t="s">
        <v>69173</v>
      </c>
    </row>
    <row r="16042" spans="5:9" ht="14.5" x14ac:dyDescent="0.35">
      <c r="E16042" s="113" t="s">
        <v>9433</v>
      </c>
      <c r="F16042" s="113" t="s">
        <v>28533</v>
      </c>
      <c r="G16042" s="113" t="s">
        <v>46211</v>
      </c>
      <c r="H16042" s="113" t="s">
        <v>131561</v>
      </c>
      <c r="I16042" s="113" t="s">
        <v>69172</v>
      </c>
    </row>
    <row r="16043" spans="5:9" ht="14.5" x14ac:dyDescent="0.35">
      <c r="E16043" s="113" t="s">
        <v>9432</v>
      </c>
      <c r="F16043" s="113" t="s">
        <v>28532</v>
      </c>
      <c r="G16043" s="113" t="s">
        <v>46210</v>
      </c>
      <c r="H16043" s="113" t="s">
        <v>131562</v>
      </c>
      <c r="I16043" s="113" t="s">
        <v>69171</v>
      </c>
    </row>
    <row r="16044" spans="5:9" ht="14.5" x14ac:dyDescent="0.35">
      <c r="E16044" s="113" t="s">
        <v>9431</v>
      </c>
      <c r="F16044" s="113" t="s">
        <v>28531</v>
      </c>
      <c r="G16044" s="113" t="s">
        <v>46209</v>
      </c>
      <c r="H16044" s="113" t="s">
        <v>131563</v>
      </c>
      <c r="I16044" s="113" t="s">
        <v>69170</v>
      </c>
    </row>
    <row r="16045" spans="5:9" ht="14.5" x14ac:dyDescent="0.35">
      <c r="E16045" s="113" t="s">
        <v>9430</v>
      </c>
      <c r="F16045" s="113" t="s">
        <v>28530</v>
      </c>
      <c r="G16045" s="113" t="s">
        <v>46208</v>
      </c>
      <c r="H16045" s="113" t="s">
        <v>131564</v>
      </c>
      <c r="I16045" s="113" t="s">
        <v>69169</v>
      </c>
    </row>
    <row r="16046" spans="5:9" ht="14.5" x14ac:dyDescent="0.35">
      <c r="E16046" s="113" t="s">
        <v>9429</v>
      </c>
      <c r="F16046" s="113" t="s">
        <v>28529</v>
      </c>
      <c r="G16046" s="113" t="s">
        <v>46207</v>
      </c>
      <c r="H16046" s="113" t="s">
        <v>131565</v>
      </c>
      <c r="I16046" s="113" t="s">
        <v>69168</v>
      </c>
    </row>
    <row r="16047" spans="5:9" ht="14.5" x14ac:dyDescent="0.35">
      <c r="E16047" s="113" t="s">
        <v>120349</v>
      </c>
      <c r="F16047" s="113" t="s">
        <v>28528</v>
      </c>
      <c r="G16047" s="113" t="s">
        <v>46206</v>
      </c>
      <c r="H16047" s="113" t="s">
        <v>131566</v>
      </c>
      <c r="I16047" s="113" t="s">
        <v>69167</v>
      </c>
    </row>
    <row r="16048" spans="5:9" ht="14.5" x14ac:dyDescent="0.35">
      <c r="E16048" s="113" t="s">
        <v>9428</v>
      </c>
      <c r="F16048" s="113" t="s">
        <v>28527</v>
      </c>
      <c r="G16048" s="113" t="s">
        <v>46205</v>
      </c>
      <c r="H16048" s="113" t="s">
        <v>103111</v>
      </c>
      <c r="I16048" s="113" t="s">
        <v>69166</v>
      </c>
    </row>
    <row r="16049" spans="5:9" ht="14.5" x14ac:dyDescent="0.35">
      <c r="E16049" s="113" t="s">
        <v>9427</v>
      </c>
      <c r="F16049" s="113" t="s">
        <v>28526</v>
      </c>
      <c r="G16049" s="113" t="s">
        <v>46204</v>
      </c>
      <c r="H16049" s="113" t="s">
        <v>103110</v>
      </c>
      <c r="I16049" s="113" t="s">
        <v>69165</v>
      </c>
    </row>
    <row r="16050" spans="5:9" ht="14.5" x14ac:dyDescent="0.35">
      <c r="E16050" s="113" t="s">
        <v>9426</v>
      </c>
      <c r="F16050" s="113" t="s">
        <v>28525</v>
      </c>
      <c r="G16050" s="113" t="s">
        <v>46203</v>
      </c>
      <c r="H16050" s="113" t="s">
        <v>103109</v>
      </c>
      <c r="I16050" s="113" t="s">
        <v>126170</v>
      </c>
    </row>
    <row r="16051" spans="5:9" ht="14.5" x14ac:dyDescent="0.35">
      <c r="E16051" s="113" t="s">
        <v>9425</v>
      </c>
      <c r="F16051" s="113" t="s">
        <v>28524</v>
      </c>
      <c r="G16051" s="113" t="s">
        <v>46202</v>
      </c>
      <c r="H16051" s="113" t="s">
        <v>103108</v>
      </c>
      <c r="I16051" s="113" t="s">
        <v>137619</v>
      </c>
    </row>
    <row r="16052" spans="5:9" ht="14.5" x14ac:dyDescent="0.35">
      <c r="E16052" s="113" t="s">
        <v>9424</v>
      </c>
      <c r="F16052" s="113" t="s">
        <v>28523</v>
      </c>
      <c r="G16052" s="113" t="s">
        <v>46201</v>
      </c>
      <c r="H16052" s="113" t="s">
        <v>103107</v>
      </c>
      <c r="I16052" s="113" t="s">
        <v>138695</v>
      </c>
    </row>
    <row r="16053" spans="5:9" ht="14.5" x14ac:dyDescent="0.35">
      <c r="E16053" s="113" t="s">
        <v>106960</v>
      </c>
      <c r="F16053" s="113" t="s">
        <v>28522</v>
      </c>
      <c r="G16053" s="113" t="s">
        <v>46200</v>
      </c>
      <c r="H16053" s="113" t="s">
        <v>103106</v>
      </c>
      <c r="I16053" s="113" t="s">
        <v>140009</v>
      </c>
    </row>
    <row r="16054" spans="5:9" ht="14.5" x14ac:dyDescent="0.35">
      <c r="E16054" s="113" t="s">
        <v>9423</v>
      </c>
      <c r="F16054" s="113" t="s">
        <v>28521</v>
      </c>
      <c r="G16054" s="113" t="s">
        <v>46199</v>
      </c>
      <c r="H16054" s="113" t="s">
        <v>103105</v>
      </c>
      <c r="I16054" s="113" t="s">
        <v>69164</v>
      </c>
    </row>
    <row r="16055" spans="5:9" ht="14.5" x14ac:dyDescent="0.35">
      <c r="E16055" s="113" t="s">
        <v>9422</v>
      </c>
      <c r="F16055" s="113" t="s">
        <v>28520</v>
      </c>
      <c r="G16055" s="113" t="s">
        <v>46198</v>
      </c>
      <c r="H16055" s="113" t="s">
        <v>103104</v>
      </c>
      <c r="I16055" s="113" t="s">
        <v>69163</v>
      </c>
    </row>
    <row r="16056" spans="5:9" ht="14.5" x14ac:dyDescent="0.35">
      <c r="E16056" s="113" t="s">
        <v>9421</v>
      </c>
      <c r="F16056" s="113" t="s">
        <v>28519</v>
      </c>
      <c r="G16056" s="113" t="s">
        <v>46197</v>
      </c>
      <c r="H16056" s="113" t="s">
        <v>103103</v>
      </c>
      <c r="I16056" s="113" t="s">
        <v>69162</v>
      </c>
    </row>
    <row r="16057" spans="5:9" ht="14.5" x14ac:dyDescent="0.35">
      <c r="E16057" s="113" t="s">
        <v>9420</v>
      </c>
      <c r="F16057" s="113" t="s">
        <v>28518</v>
      </c>
      <c r="G16057" s="113" t="s">
        <v>46196</v>
      </c>
      <c r="H16057" s="113" t="s">
        <v>103102</v>
      </c>
      <c r="I16057" s="113" t="s">
        <v>69161</v>
      </c>
    </row>
    <row r="16058" spans="5:9" ht="14.5" x14ac:dyDescent="0.35">
      <c r="E16058" s="113" t="s">
        <v>9419</v>
      </c>
      <c r="F16058" s="113" t="s">
        <v>28517</v>
      </c>
      <c r="G16058" s="113" t="s">
        <v>46195</v>
      </c>
      <c r="H16058" s="113" t="s">
        <v>103101</v>
      </c>
      <c r="I16058" s="113" t="s">
        <v>69160</v>
      </c>
    </row>
    <row r="16059" spans="5:9" ht="14.5" x14ac:dyDescent="0.35">
      <c r="E16059" s="113" t="s">
        <v>9418</v>
      </c>
      <c r="F16059" s="113" t="s">
        <v>28516</v>
      </c>
      <c r="G16059" s="113" t="s">
        <v>46194</v>
      </c>
      <c r="H16059" s="113" t="s">
        <v>103100</v>
      </c>
      <c r="I16059" s="113" t="s">
        <v>69159</v>
      </c>
    </row>
    <row r="16060" spans="5:9" ht="14.5" x14ac:dyDescent="0.35">
      <c r="E16060" s="113" t="s">
        <v>9417</v>
      </c>
      <c r="F16060" s="113" t="s">
        <v>28515</v>
      </c>
      <c r="G16060" s="113" t="s">
        <v>46193</v>
      </c>
      <c r="H16060" s="113" t="s">
        <v>103099</v>
      </c>
      <c r="I16060" s="113" t="s">
        <v>69158</v>
      </c>
    </row>
    <row r="16061" spans="5:9" ht="14.5" x14ac:dyDescent="0.35">
      <c r="E16061" s="113" t="s">
        <v>9416</v>
      </c>
      <c r="F16061" s="113" t="s">
        <v>28514</v>
      </c>
      <c r="G16061" s="113" t="s">
        <v>46192</v>
      </c>
      <c r="H16061" s="113" t="s">
        <v>103098</v>
      </c>
      <c r="I16061" s="113" t="s">
        <v>69157</v>
      </c>
    </row>
    <row r="16062" spans="5:9" ht="14.5" x14ac:dyDescent="0.35">
      <c r="E16062" s="113" t="s">
        <v>9415</v>
      </c>
      <c r="F16062" s="113" t="s">
        <v>28513</v>
      </c>
      <c r="G16062" s="113" t="s">
        <v>46191</v>
      </c>
      <c r="H16062" s="113" t="s">
        <v>103097</v>
      </c>
      <c r="I16062" s="113" t="s">
        <v>69156</v>
      </c>
    </row>
    <row r="16063" spans="5:9" ht="14.5" x14ac:dyDescent="0.35">
      <c r="E16063" s="113" t="s">
        <v>9414</v>
      </c>
      <c r="F16063" s="113" t="s">
        <v>28512</v>
      </c>
      <c r="G16063" s="113" t="s">
        <v>46190</v>
      </c>
      <c r="H16063" s="113" t="s">
        <v>103096</v>
      </c>
      <c r="I16063" s="113" t="s">
        <v>69155</v>
      </c>
    </row>
    <row r="16064" spans="5:9" ht="14.5" x14ac:dyDescent="0.35">
      <c r="E16064" s="113" t="s">
        <v>9413</v>
      </c>
      <c r="F16064" s="113" t="s">
        <v>28511</v>
      </c>
      <c r="G16064" s="113" t="s">
        <v>46189</v>
      </c>
      <c r="H16064" s="113" t="s">
        <v>103095</v>
      </c>
      <c r="I16064" s="113" t="s">
        <v>69154</v>
      </c>
    </row>
    <row r="16065" spans="5:9" ht="14.5" x14ac:dyDescent="0.35">
      <c r="E16065" s="113" t="s">
        <v>9412</v>
      </c>
      <c r="F16065" s="113" t="s">
        <v>28510</v>
      </c>
      <c r="G16065" s="113" t="s">
        <v>46188</v>
      </c>
      <c r="H16065" s="113" t="s">
        <v>103094</v>
      </c>
      <c r="I16065" s="113" t="s">
        <v>69153</v>
      </c>
    </row>
    <row r="16066" spans="5:9" ht="14.5" x14ac:dyDescent="0.35">
      <c r="E16066" s="113" t="s">
        <v>9411</v>
      </c>
      <c r="F16066" s="113" t="s">
        <v>28509</v>
      </c>
      <c r="G16066" s="113" t="s">
        <v>46187</v>
      </c>
      <c r="H16066" s="113" t="s">
        <v>103093</v>
      </c>
      <c r="I16066" s="113" t="s">
        <v>69152</v>
      </c>
    </row>
    <row r="16067" spans="5:9" ht="14.5" x14ac:dyDescent="0.35">
      <c r="E16067" s="113" t="s">
        <v>9410</v>
      </c>
      <c r="F16067" s="113" t="s">
        <v>28508</v>
      </c>
      <c r="G16067" s="113" t="s">
        <v>46186</v>
      </c>
      <c r="H16067" s="113" t="s">
        <v>103092</v>
      </c>
      <c r="I16067" s="113" t="s">
        <v>69151</v>
      </c>
    </row>
    <row r="16068" spans="5:9" ht="14.5" x14ac:dyDescent="0.35">
      <c r="E16068" s="113" t="s">
        <v>9409</v>
      </c>
      <c r="F16068" s="113" t="s">
        <v>28507</v>
      </c>
      <c r="G16068" s="113" t="s">
        <v>46185</v>
      </c>
      <c r="H16068" s="113" t="s">
        <v>103091</v>
      </c>
      <c r="I16068" s="113" t="s">
        <v>69150</v>
      </c>
    </row>
    <row r="16069" spans="5:9" ht="14.5" x14ac:dyDescent="0.35">
      <c r="E16069" s="113" t="s">
        <v>9408</v>
      </c>
      <c r="F16069" s="113" t="s">
        <v>28506</v>
      </c>
      <c r="G16069" s="113" t="s">
        <v>46184</v>
      </c>
      <c r="H16069" s="113" t="s">
        <v>103090</v>
      </c>
      <c r="I16069" s="113" t="s">
        <v>69149</v>
      </c>
    </row>
    <row r="16070" spans="5:9" ht="14.5" x14ac:dyDescent="0.35">
      <c r="E16070" s="113" t="s">
        <v>9407</v>
      </c>
      <c r="F16070" s="113" t="s">
        <v>28505</v>
      </c>
      <c r="G16070" s="113" t="s">
        <v>46183</v>
      </c>
      <c r="H16070" s="113" t="s">
        <v>139863</v>
      </c>
      <c r="I16070" s="113" t="s">
        <v>69148</v>
      </c>
    </row>
    <row r="16071" spans="5:9" ht="14.5" x14ac:dyDescent="0.35">
      <c r="E16071" s="113" t="s">
        <v>9406</v>
      </c>
      <c r="F16071" s="113" t="s">
        <v>28504</v>
      </c>
      <c r="G16071" s="113" t="s">
        <v>46182</v>
      </c>
      <c r="H16071" s="113" t="s">
        <v>103089</v>
      </c>
      <c r="I16071" s="113" t="s">
        <v>69147</v>
      </c>
    </row>
    <row r="16072" spans="5:9" ht="14.5" x14ac:dyDescent="0.35">
      <c r="E16072" s="113" t="s">
        <v>9405</v>
      </c>
      <c r="F16072" s="113" t="s">
        <v>28503</v>
      </c>
      <c r="G16072" s="113" t="s">
        <v>46181</v>
      </c>
      <c r="H16072" s="113" t="s">
        <v>103088</v>
      </c>
      <c r="I16072" s="113" t="s">
        <v>69146</v>
      </c>
    </row>
    <row r="16073" spans="5:9" ht="14.5" x14ac:dyDescent="0.35">
      <c r="E16073" s="113" t="s">
        <v>9404</v>
      </c>
      <c r="F16073" s="113" t="s">
        <v>28502</v>
      </c>
      <c r="G16073" s="113" t="s">
        <v>46180</v>
      </c>
      <c r="H16073" s="113" t="s">
        <v>103087</v>
      </c>
      <c r="I16073" s="113" t="s">
        <v>69145</v>
      </c>
    </row>
    <row r="16074" spans="5:9" ht="14.5" x14ac:dyDescent="0.35">
      <c r="E16074" s="113" t="s">
        <v>106959</v>
      </c>
      <c r="F16074" s="113" t="s">
        <v>28501</v>
      </c>
      <c r="G16074" s="113" t="s">
        <v>46179</v>
      </c>
      <c r="H16074" s="113" t="s">
        <v>103086</v>
      </c>
      <c r="I16074" s="113" t="s">
        <v>69144</v>
      </c>
    </row>
    <row r="16075" spans="5:9" ht="14.5" x14ac:dyDescent="0.35">
      <c r="E16075" s="113" t="s">
        <v>9403</v>
      </c>
      <c r="F16075" s="113" t="s">
        <v>28500</v>
      </c>
      <c r="G16075" s="113" t="s">
        <v>46178</v>
      </c>
      <c r="H16075" s="113" t="s">
        <v>103085</v>
      </c>
      <c r="I16075" s="113" t="s">
        <v>69143</v>
      </c>
    </row>
    <row r="16076" spans="5:9" ht="14.5" x14ac:dyDescent="0.35">
      <c r="E16076" s="113" t="s">
        <v>9402</v>
      </c>
      <c r="F16076" s="113" t="s">
        <v>28499</v>
      </c>
      <c r="G16076" s="113" t="s">
        <v>46177</v>
      </c>
      <c r="H16076" s="113" t="s">
        <v>103084</v>
      </c>
      <c r="I16076" s="113" t="s">
        <v>69142</v>
      </c>
    </row>
    <row r="16077" spans="5:9" ht="14.5" x14ac:dyDescent="0.35">
      <c r="E16077" s="113" t="s">
        <v>9401</v>
      </c>
      <c r="F16077" s="113" t="s">
        <v>28498</v>
      </c>
      <c r="G16077" s="113" t="s">
        <v>46176</v>
      </c>
      <c r="H16077" s="113" t="s">
        <v>103083</v>
      </c>
      <c r="I16077" s="113" t="s">
        <v>69141</v>
      </c>
    </row>
    <row r="16078" spans="5:9" ht="14.5" x14ac:dyDescent="0.35">
      <c r="E16078" s="113" t="s">
        <v>9400</v>
      </c>
      <c r="F16078" s="113" t="s">
        <v>28497</v>
      </c>
      <c r="G16078" s="113" t="s">
        <v>46175</v>
      </c>
      <c r="H16078" s="113" t="s">
        <v>103082</v>
      </c>
      <c r="I16078" s="113" t="s">
        <v>69140</v>
      </c>
    </row>
    <row r="16079" spans="5:9" ht="14.5" x14ac:dyDescent="0.35">
      <c r="E16079" s="113" t="s">
        <v>9399</v>
      </c>
      <c r="F16079" s="113" t="s">
        <v>28496</v>
      </c>
      <c r="G16079" s="113" t="s">
        <v>46174</v>
      </c>
      <c r="H16079" s="113" t="s">
        <v>103081</v>
      </c>
      <c r="I16079" s="113" t="s">
        <v>69139</v>
      </c>
    </row>
    <row r="16080" spans="5:9" ht="14.5" x14ac:dyDescent="0.35">
      <c r="E16080" s="113" t="s">
        <v>9398</v>
      </c>
      <c r="F16080" s="113" t="s">
        <v>28495</v>
      </c>
      <c r="G16080" s="113" t="s">
        <v>46173</v>
      </c>
      <c r="H16080" s="113" t="s">
        <v>103080</v>
      </c>
      <c r="I16080" s="113" t="s">
        <v>69138</v>
      </c>
    </row>
    <row r="16081" spans="5:9" ht="14.5" x14ac:dyDescent="0.35">
      <c r="E16081" s="113" t="s">
        <v>9397</v>
      </c>
      <c r="F16081" s="113" t="s">
        <v>28494</v>
      </c>
      <c r="G16081" s="113" t="s">
        <v>46172</v>
      </c>
      <c r="H16081" s="113" t="s">
        <v>103079</v>
      </c>
      <c r="I16081" s="113" t="s">
        <v>69137</v>
      </c>
    </row>
    <row r="16082" spans="5:9" ht="14.5" x14ac:dyDescent="0.35">
      <c r="E16082" s="113" t="s">
        <v>9396</v>
      </c>
      <c r="F16082" s="113" t="s">
        <v>28493</v>
      </c>
      <c r="G16082" s="113" t="s">
        <v>46171</v>
      </c>
      <c r="H16082" s="113" t="s">
        <v>103078</v>
      </c>
      <c r="I16082" s="113" t="s">
        <v>69136</v>
      </c>
    </row>
    <row r="16083" spans="5:9" ht="14.5" x14ac:dyDescent="0.35">
      <c r="E16083" s="113" t="s">
        <v>9395</v>
      </c>
      <c r="F16083" s="113" t="s">
        <v>28492</v>
      </c>
      <c r="G16083" s="113" t="s">
        <v>46170</v>
      </c>
      <c r="H16083" s="113" t="s">
        <v>103077</v>
      </c>
      <c r="I16083" s="113" t="s">
        <v>69135</v>
      </c>
    </row>
    <row r="16084" spans="5:9" ht="14.5" x14ac:dyDescent="0.35">
      <c r="E16084" s="113" t="s">
        <v>140793</v>
      </c>
      <c r="F16084" s="113" t="s">
        <v>28491</v>
      </c>
      <c r="G16084" s="113" t="s">
        <v>46169</v>
      </c>
      <c r="H16084" s="113" t="s">
        <v>103076</v>
      </c>
      <c r="I16084" s="113" t="s">
        <v>69134</v>
      </c>
    </row>
    <row r="16085" spans="5:9" ht="14.5" x14ac:dyDescent="0.35">
      <c r="E16085" s="113" t="s">
        <v>9394</v>
      </c>
      <c r="F16085" s="113" t="s">
        <v>28490</v>
      </c>
      <c r="G16085" s="113" t="s">
        <v>46168</v>
      </c>
      <c r="H16085" s="113" t="s">
        <v>103075</v>
      </c>
      <c r="I16085" s="113" t="s">
        <v>69133</v>
      </c>
    </row>
    <row r="16086" spans="5:9" ht="14.5" x14ac:dyDescent="0.35">
      <c r="E16086" s="113" t="s">
        <v>9393</v>
      </c>
      <c r="F16086" s="113" t="s">
        <v>28489</v>
      </c>
      <c r="G16086" s="113" t="s">
        <v>46167</v>
      </c>
      <c r="H16086" s="113" t="s">
        <v>103074</v>
      </c>
      <c r="I16086" s="113" t="s">
        <v>69132</v>
      </c>
    </row>
    <row r="16087" spans="5:9" ht="14.5" x14ac:dyDescent="0.35">
      <c r="E16087" s="113" t="s">
        <v>9392</v>
      </c>
      <c r="F16087" s="113" t="s">
        <v>28488</v>
      </c>
      <c r="G16087" s="113" t="s">
        <v>46166</v>
      </c>
      <c r="H16087" s="113" t="s">
        <v>103073</v>
      </c>
      <c r="I16087" s="113" t="s">
        <v>69131</v>
      </c>
    </row>
    <row r="16088" spans="5:9" ht="14.5" x14ac:dyDescent="0.35">
      <c r="E16088" s="113" t="s">
        <v>9391</v>
      </c>
      <c r="F16088" s="113" t="s">
        <v>28487</v>
      </c>
      <c r="G16088" s="113" t="s">
        <v>46165</v>
      </c>
      <c r="H16088" s="113" t="s">
        <v>103072</v>
      </c>
      <c r="I16088" s="113" t="s">
        <v>69130</v>
      </c>
    </row>
    <row r="16089" spans="5:9" ht="14.5" x14ac:dyDescent="0.35">
      <c r="E16089" s="113" t="s">
        <v>9390</v>
      </c>
      <c r="F16089" s="113" t="s">
        <v>28486</v>
      </c>
      <c r="G16089" s="113" t="s">
        <v>46164</v>
      </c>
      <c r="H16089" s="113" t="s">
        <v>103071</v>
      </c>
      <c r="I16089" s="113" t="s">
        <v>69129</v>
      </c>
    </row>
    <row r="16090" spans="5:9" ht="14.5" x14ac:dyDescent="0.35">
      <c r="E16090" s="113" t="s">
        <v>9389</v>
      </c>
      <c r="F16090" s="113" t="s">
        <v>28485</v>
      </c>
      <c r="G16090" s="113" t="s">
        <v>46163</v>
      </c>
      <c r="H16090" s="113" t="s">
        <v>103070</v>
      </c>
      <c r="I16090" s="113" t="s">
        <v>69128</v>
      </c>
    </row>
    <row r="16091" spans="5:9" ht="14.5" x14ac:dyDescent="0.35">
      <c r="E16091" s="113" t="s">
        <v>9388</v>
      </c>
      <c r="F16091" s="113" t="s">
        <v>28484</v>
      </c>
      <c r="G16091" s="113" t="s">
        <v>46162</v>
      </c>
      <c r="H16091" s="113" t="s">
        <v>103069</v>
      </c>
      <c r="I16091" s="113" t="s">
        <v>69127</v>
      </c>
    </row>
    <row r="16092" spans="5:9" ht="14.5" x14ac:dyDescent="0.35">
      <c r="E16092" s="113" t="s">
        <v>9387</v>
      </c>
      <c r="F16092" s="113" t="s">
        <v>28483</v>
      </c>
      <c r="G16092" s="113" t="s">
        <v>46161</v>
      </c>
      <c r="H16092" s="113" t="s">
        <v>103068</v>
      </c>
      <c r="I16092" s="113" t="s">
        <v>69126</v>
      </c>
    </row>
    <row r="16093" spans="5:9" ht="14.5" x14ac:dyDescent="0.35">
      <c r="E16093" s="113" t="s">
        <v>106958</v>
      </c>
      <c r="F16093" s="113" t="s">
        <v>28482</v>
      </c>
      <c r="G16093" s="113" t="s">
        <v>46160</v>
      </c>
      <c r="H16093" s="113" t="s">
        <v>103067</v>
      </c>
      <c r="I16093" s="113" t="s">
        <v>69125</v>
      </c>
    </row>
    <row r="16094" spans="5:9" ht="14.5" x14ac:dyDescent="0.35">
      <c r="E16094" s="113" t="s">
        <v>9386</v>
      </c>
      <c r="F16094" s="113" t="s">
        <v>28481</v>
      </c>
      <c r="G16094" s="113" t="s">
        <v>46159</v>
      </c>
      <c r="H16094" s="113" t="s">
        <v>103066</v>
      </c>
      <c r="I16094" s="113" t="s">
        <v>123160</v>
      </c>
    </row>
    <row r="16095" spans="5:9" ht="14.5" x14ac:dyDescent="0.35">
      <c r="E16095" s="113" t="s">
        <v>9385</v>
      </c>
      <c r="F16095" s="113" t="s">
        <v>28480</v>
      </c>
      <c r="G16095" s="113" t="s">
        <v>46158</v>
      </c>
      <c r="H16095" s="113" t="s">
        <v>103065</v>
      </c>
      <c r="I16095" s="113" t="s">
        <v>111527</v>
      </c>
    </row>
    <row r="16096" spans="5:9" ht="14.5" x14ac:dyDescent="0.35">
      <c r="E16096" s="113" t="s">
        <v>9384</v>
      </c>
      <c r="F16096" s="113" t="s">
        <v>28479</v>
      </c>
      <c r="G16096" s="113" t="s">
        <v>46157</v>
      </c>
      <c r="H16096" s="113" t="s">
        <v>103064</v>
      </c>
      <c r="I16096" s="113" t="s">
        <v>111526</v>
      </c>
    </row>
    <row r="16097" spans="5:9" ht="14.5" x14ac:dyDescent="0.35">
      <c r="E16097" s="113" t="s">
        <v>9383</v>
      </c>
      <c r="F16097" s="113" t="s">
        <v>28478</v>
      </c>
      <c r="G16097" s="113" t="s">
        <v>46156</v>
      </c>
      <c r="H16097" s="113" t="s">
        <v>103063</v>
      </c>
      <c r="I16097" s="113" t="s">
        <v>69124</v>
      </c>
    </row>
    <row r="16098" spans="5:9" ht="14.5" x14ac:dyDescent="0.35">
      <c r="E16098" s="113" t="s">
        <v>9382</v>
      </c>
      <c r="F16098" s="113" t="s">
        <v>28477</v>
      </c>
      <c r="G16098" s="113" t="s">
        <v>46155</v>
      </c>
      <c r="H16098" s="113" t="s">
        <v>103062</v>
      </c>
      <c r="I16098" s="113" t="s">
        <v>69123</v>
      </c>
    </row>
    <row r="16099" spans="5:9" ht="14.5" x14ac:dyDescent="0.35">
      <c r="E16099" s="113" t="s">
        <v>9381</v>
      </c>
      <c r="F16099" s="113" t="s">
        <v>28476</v>
      </c>
      <c r="G16099" s="113" t="s">
        <v>46154</v>
      </c>
      <c r="H16099" s="113" t="s">
        <v>103061</v>
      </c>
      <c r="I16099" s="113" t="s">
        <v>111525</v>
      </c>
    </row>
    <row r="16100" spans="5:9" ht="14.5" x14ac:dyDescent="0.35">
      <c r="E16100" s="113" t="s">
        <v>9380</v>
      </c>
      <c r="F16100" s="113" t="s">
        <v>28475</v>
      </c>
      <c r="G16100" s="113" t="s">
        <v>46153</v>
      </c>
      <c r="H16100" s="113" t="s">
        <v>103060</v>
      </c>
      <c r="I16100" s="113" t="s">
        <v>111524</v>
      </c>
    </row>
    <row r="16101" spans="5:9" ht="14.5" x14ac:dyDescent="0.35">
      <c r="E16101" s="113" t="s">
        <v>106957</v>
      </c>
      <c r="F16101" s="113" t="s">
        <v>28474</v>
      </c>
      <c r="G16101" s="113" t="s">
        <v>46152</v>
      </c>
      <c r="H16101" s="113" t="s">
        <v>103059</v>
      </c>
      <c r="I16101" s="113" t="s">
        <v>111523</v>
      </c>
    </row>
    <row r="16102" spans="5:9" ht="14.5" x14ac:dyDescent="0.35">
      <c r="E16102" s="113" t="s">
        <v>9379</v>
      </c>
      <c r="F16102" s="113" t="s">
        <v>28473</v>
      </c>
      <c r="G16102" s="113" t="s">
        <v>46151</v>
      </c>
      <c r="H16102" s="113" t="s">
        <v>103058</v>
      </c>
      <c r="I16102" s="113" t="s">
        <v>69122</v>
      </c>
    </row>
    <row r="16103" spans="5:9" ht="14.5" x14ac:dyDescent="0.35">
      <c r="E16103" s="113" t="s">
        <v>9378</v>
      </c>
      <c r="F16103" s="113" t="s">
        <v>28472</v>
      </c>
      <c r="G16103" s="113" t="s">
        <v>46150</v>
      </c>
      <c r="H16103" s="113" t="s">
        <v>103057</v>
      </c>
      <c r="I16103" s="113" t="s">
        <v>69121</v>
      </c>
    </row>
    <row r="16104" spans="5:9" ht="14.5" x14ac:dyDescent="0.35">
      <c r="E16104" s="113" t="s">
        <v>9377</v>
      </c>
      <c r="F16104" s="113" t="s">
        <v>28471</v>
      </c>
      <c r="G16104" s="113" t="s">
        <v>46149</v>
      </c>
      <c r="H16104" s="113" t="s">
        <v>139862</v>
      </c>
      <c r="I16104" s="113" t="s">
        <v>69120</v>
      </c>
    </row>
    <row r="16105" spans="5:9" ht="14.5" x14ac:dyDescent="0.35">
      <c r="E16105" s="113" t="s">
        <v>9376</v>
      </c>
      <c r="F16105" s="113" t="s">
        <v>28470</v>
      </c>
      <c r="G16105" s="113" t="s">
        <v>46148</v>
      </c>
      <c r="H16105" s="113" t="s">
        <v>103056</v>
      </c>
      <c r="I16105" s="113" t="s">
        <v>69119</v>
      </c>
    </row>
    <row r="16106" spans="5:9" ht="14.5" x14ac:dyDescent="0.35">
      <c r="E16106" s="113" t="s">
        <v>9375</v>
      </c>
      <c r="F16106" s="113" t="s">
        <v>28469</v>
      </c>
      <c r="G16106" s="113" t="s">
        <v>46147</v>
      </c>
      <c r="H16106" s="113" t="s">
        <v>103055</v>
      </c>
      <c r="I16106" s="113" t="s">
        <v>69118</v>
      </c>
    </row>
    <row r="16107" spans="5:9" ht="14.5" x14ac:dyDescent="0.35">
      <c r="E16107" s="113" t="s">
        <v>9374</v>
      </c>
      <c r="F16107" s="113" t="s">
        <v>28468</v>
      </c>
      <c r="G16107" s="113" t="s">
        <v>46146</v>
      </c>
      <c r="H16107" s="113" t="s">
        <v>103054</v>
      </c>
      <c r="I16107" s="113" t="s">
        <v>69117</v>
      </c>
    </row>
    <row r="16108" spans="5:9" ht="14.5" x14ac:dyDescent="0.35">
      <c r="E16108" s="113" t="s">
        <v>138041</v>
      </c>
      <c r="F16108" s="113" t="s">
        <v>28467</v>
      </c>
      <c r="G16108" s="113" t="s">
        <v>46145</v>
      </c>
      <c r="H16108" s="113" t="s">
        <v>103053</v>
      </c>
      <c r="I16108" s="113" t="s">
        <v>69116</v>
      </c>
    </row>
    <row r="16109" spans="5:9" ht="14.5" x14ac:dyDescent="0.35">
      <c r="E16109" s="113" t="s">
        <v>9373</v>
      </c>
      <c r="F16109" s="113" t="s">
        <v>28466</v>
      </c>
      <c r="G16109" s="113" t="s">
        <v>46144</v>
      </c>
      <c r="H16109" s="113" t="s">
        <v>103052</v>
      </c>
      <c r="I16109" s="113" t="s">
        <v>69115</v>
      </c>
    </row>
    <row r="16110" spans="5:9" ht="14.5" x14ac:dyDescent="0.35">
      <c r="E16110" s="113" t="s">
        <v>114321</v>
      </c>
      <c r="F16110" s="113" t="s">
        <v>28465</v>
      </c>
      <c r="G16110" s="113" t="s">
        <v>46143</v>
      </c>
      <c r="H16110" s="113" t="s">
        <v>103051</v>
      </c>
      <c r="I16110" s="113" t="s">
        <v>69114</v>
      </c>
    </row>
    <row r="16111" spans="5:9" ht="14.5" x14ac:dyDescent="0.35">
      <c r="E16111" s="113" t="s">
        <v>9372</v>
      </c>
      <c r="F16111" s="113" t="s">
        <v>28464</v>
      </c>
      <c r="G16111" s="113" t="s">
        <v>46142</v>
      </c>
      <c r="H16111" s="113" t="s">
        <v>103050</v>
      </c>
      <c r="I16111" s="113" t="s">
        <v>69113</v>
      </c>
    </row>
    <row r="16112" spans="5:9" ht="14.5" x14ac:dyDescent="0.35">
      <c r="E16112" s="113" t="s">
        <v>9371</v>
      </c>
      <c r="F16112" s="113" t="s">
        <v>28463</v>
      </c>
      <c r="G16112" s="113" t="s">
        <v>46141</v>
      </c>
      <c r="H16112" s="113" t="s">
        <v>103049</v>
      </c>
      <c r="I16112" s="113" t="s">
        <v>69112</v>
      </c>
    </row>
    <row r="16113" spans="5:9" ht="14.5" x14ac:dyDescent="0.35">
      <c r="E16113" s="113" t="s">
        <v>9370</v>
      </c>
      <c r="F16113" s="113" t="s">
        <v>28462</v>
      </c>
      <c r="G16113" s="113" t="s">
        <v>46140</v>
      </c>
      <c r="H16113" s="113" t="s">
        <v>103048</v>
      </c>
      <c r="I16113" s="113" t="s">
        <v>69111</v>
      </c>
    </row>
    <row r="16114" spans="5:9" ht="14.5" x14ac:dyDescent="0.35">
      <c r="E16114" s="113" t="s">
        <v>9369</v>
      </c>
      <c r="F16114" s="113" t="s">
        <v>28461</v>
      </c>
      <c r="G16114" s="113" t="s">
        <v>46139</v>
      </c>
      <c r="H16114" s="113" t="s">
        <v>103047</v>
      </c>
      <c r="I16114" s="113" t="s">
        <v>69110</v>
      </c>
    </row>
    <row r="16115" spans="5:9" ht="14.5" x14ac:dyDescent="0.35">
      <c r="E16115" s="113" t="s">
        <v>9368</v>
      </c>
      <c r="F16115" s="113" t="s">
        <v>28460</v>
      </c>
      <c r="G16115" s="113" t="s">
        <v>46138</v>
      </c>
      <c r="H16115" s="113" t="s">
        <v>103046</v>
      </c>
      <c r="I16115" s="113" t="s">
        <v>69109</v>
      </c>
    </row>
    <row r="16116" spans="5:9" ht="14.5" x14ac:dyDescent="0.35">
      <c r="E16116" s="113" t="s">
        <v>9367</v>
      </c>
      <c r="F16116" s="113" t="s">
        <v>28459</v>
      </c>
      <c r="G16116" s="113" t="s">
        <v>46137</v>
      </c>
      <c r="H16116" s="113" t="s">
        <v>103045</v>
      </c>
      <c r="I16116" s="113" t="s">
        <v>69108</v>
      </c>
    </row>
    <row r="16117" spans="5:9" ht="14.5" x14ac:dyDescent="0.35">
      <c r="E16117" s="113" t="s">
        <v>9366</v>
      </c>
      <c r="F16117" s="113" t="s">
        <v>28458</v>
      </c>
      <c r="G16117" s="113" t="s">
        <v>46136</v>
      </c>
      <c r="H16117" s="113" t="s">
        <v>103044</v>
      </c>
      <c r="I16117" s="113" t="s">
        <v>69107</v>
      </c>
    </row>
    <row r="16118" spans="5:9" ht="14.5" x14ac:dyDescent="0.35">
      <c r="E16118" s="113" t="s">
        <v>9365</v>
      </c>
      <c r="F16118" s="113" t="s">
        <v>28457</v>
      </c>
      <c r="G16118" s="113" t="s">
        <v>46135</v>
      </c>
      <c r="H16118" s="113" t="s">
        <v>139861</v>
      </c>
      <c r="I16118" s="113" t="s">
        <v>69106</v>
      </c>
    </row>
    <row r="16119" spans="5:9" ht="14.5" x14ac:dyDescent="0.35">
      <c r="E16119" s="113" t="s">
        <v>9364</v>
      </c>
      <c r="F16119" s="113" t="s">
        <v>28456</v>
      </c>
      <c r="G16119" s="113" t="s">
        <v>46134</v>
      </c>
      <c r="H16119" s="113" t="s">
        <v>103043</v>
      </c>
      <c r="I16119" s="113" t="s">
        <v>69105</v>
      </c>
    </row>
    <row r="16120" spans="5:9" ht="14.5" x14ac:dyDescent="0.35">
      <c r="E16120" s="113" t="s">
        <v>9363</v>
      </c>
      <c r="F16120" s="113" t="s">
        <v>28455</v>
      </c>
      <c r="G16120" s="113" t="s">
        <v>46133</v>
      </c>
      <c r="H16120" s="113" t="s">
        <v>103042</v>
      </c>
      <c r="I16120" s="113" t="s">
        <v>69104</v>
      </c>
    </row>
    <row r="16121" spans="5:9" ht="14.5" x14ac:dyDescent="0.35">
      <c r="E16121" s="113" t="s">
        <v>9362</v>
      </c>
      <c r="F16121" s="113" t="s">
        <v>28454</v>
      </c>
      <c r="G16121" s="113" t="s">
        <v>46132</v>
      </c>
      <c r="H16121" s="113" t="s">
        <v>103041</v>
      </c>
      <c r="I16121" s="113" t="s">
        <v>69103</v>
      </c>
    </row>
    <row r="16122" spans="5:9" ht="14.5" x14ac:dyDescent="0.35">
      <c r="E16122" s="113" t="s">
        <v>9361</v>
      </c>
      <c r="F16122" s="113" t="s">
        <v>28453</v>
      </c>
      <c r="G16122" s="113" t="s">
        <v>46131</v>
      </c>
      <c r="H16122" s="113" t="s">
        <v>103040</v>
      </c>
      <c r="I16122" s="113" t="s">
        <v>69102</v>
      </c>
    </row>
    <row r="16123" spans="5:9" ht="14.5" x14ac:dyDescent="0.35">
      <c r="E16123" s="113" t="s">
        <v>9360</v>
      </c>
      <c r="F16123" s="113" t="s">
        <v>28452</v>
      </c>
      <c r="G16123" s="113" t="s">
        <v>46130</v>
      </c>
      <c r="H16123" s="113" t="s">
        <v>103039</v>
      </c>
      <c r="I16123" s="113" t="s">
        <v>69101</v>
      </c>
    </row>
    <row r="16124" spans="5:9" ht="14.5" x14ac:dyDescent="0.35">
      <c r="E16124" s="113" t="s">
        <v>9359</v>
      </c>
      <c r="F16124" s="113" t="s">
        <v>28451</v>
      </c>
      <c r="G16124" s="113" t="s">
        <v>46129</v>
      </c>
      <c r="H16124" s="113" t="s">
        <v>103038</v>
      </c>
      <c r="I16124" s="113" t="s">
        <v>69100</v>
      </c>
    </row>
    <row r="16125" spans="5:9" ht="14.5" x14ac:dyDescent="0.35">
      <c r="E16125" s="113" t="s">
        <v>9358</v>
      </c>
      <c r="F16125" s="113" t="s">
        <v>28450</v>
      </c>
      <c r="G16125" s="113" t="s">
        <v>46128</v>
      </c>
      <c r="H16125" s="113" t="s">
        <v>103037</v>
      </c>
      <c r="I16125" s="113" t="s">
        <v>69099</v>
      </c>
    </row>
    <row r="16126" spans="5:9" ht="14.5" x14ac:dyDescent="0.35">
      <c r="E16126" s="113" t="s">
        <v>9357</v>
      </c>
      <c r="F16126" s="113" t="s">
        <v>28449</v>
      </c>
      <c r="G16126" s="113" t="s">
        <v>46127</v>
      </c>
      <c r="H16126" s="113" t="s">
        <v>103036</v>
      </c>
      <c r="I16126" s="113" t="s">
        <v>69098</v>
      </c>
    </row>
    <row r="16127" spans="5:9" ht="14.5" x14ac:dyDescent="0.35">
      <c r="E16127" s="113" t="s">
        <v>9356</v>
      </c>
      <c r="F16127" s="113" t="s">
        <v>28448</v>
      </c>
      <c r="G16127" s="113" t="s">
        <v>46126</v>
      </c>
      <c r="H16127" s="113" t="s">
        <v>103035</v>
      </c>
      <c r="I16127" s="113" t="s">
        <v>69097</v>
      </c>
    </row>
    <row r="16128" spans="5:9" ht="14.5" x14ac:dyDescent="0.35">
      <c r="E16128" s="113" t="s">
        <v>9355</v>
      </c>
      <c r="F16128" s="113" t="s">
        <v>28447</v>
      </c>
      <c r="G16128" s="113" t="s">
        <v>46125</v>
      </c>
      <c r="H16128" s="113" t="s">
        <v>103034</v>
      </c>
      <c r="I16128" s="113" t="s">
        <v>69096</v>
      </c>
    </row>
    <row r="16129" spans="5:9" ht="14.5" x14ac:dyDescent="0.35">
      <c r="E16129" s="113" t="s">
        <v>9354</v>
      </c>
      <c r="F16129" s="113" t="s">
        <v>28446</v>
      </c>
      <c r="G16129" s="113" t="s">
        <v>46124</v>
      </c>
      <c r="H16129" s="113" t="s">
        <v>103033</v>
      </c>
      <c r="I16129" s="113" t="s">
        <v>69095</v>
      </c>
    </row>
    <row r="16130" spans="5:9" ht="14.5" x14ac:dyDescent="0.35">
      <c r="E16130" s="113" t="s">
        <v>9353</v>
      </c>
      <c r="F16130" s="113" t="s">
        <v>28445</v>
      </c>
      <c r="G16130" s="113" t="s">
        <v>46123</v>
      </c>
      <c r="H16130" s="113" t="s">
        <v>103032</v>
      </c>
      <c r="I16130" s="113" t="s">
        <v>69094</v>
      </c>
    </row>
    <row r="16131" spans="5:9" ht="14.5" x14ac:dyDescent="0.35">
      <c r="E16131" s="113" t="s">
        <v>9352</v>
      </c>
      <c r="F16131" s="113" t="s">
        <v>28444</v>
      </c>
      <c r="G16131" s="113" t="s">
        <v>46122</v>
      </c>
      <c r="H16131" s="113" t="s">
        <v>103031</v>
      </c>
      <c r="I16131" s="113" t="s">
        <v>69093</v>
      </c>
    </row>
    <row r="16132" spans="5:9" ht="14.5" x14ac:dyDescent="0.35">
      <c r="E16132" s="113" t="s">
        <v>137445</v>
      </c>
      <c r="F16132" s="113" t="s">
        <v>28443</v>
      </c>
      <c r="G16132" s="113" t="s">
        <v>46121</v>
      </c>
      <c r="H16132" s="113" t="s">
        <v>103030</v>
      </c>
      <c r="I16132" s="113" t="s">
        <v>69092</v>
      </c>
    </row>
    <row r="16133" spans="5:9" ht="14.5" x14ac:dyDescent="0.35">
      <c r="E16133" s="113" t="s">
        <v>121680</v>
      </c>
      <c r="F16133" s="113" t="s">
        <v>28442</v>
      </c>
      <c r="G16133" s="113" t="s">
        <v>46120</v>
      </c>
      <c r="H16133" s="113" t="s">
        <v>103029</v>
      </c>
      <c r="I16133" s="113" t="s">
        <v>69091</v>
      </c>
    </row>
    <row r="16134" spans="5:9" ht="14.5" x14ac:dyDescent="0.35">
      <c r="E16134" s="113" t="s">
        <v>9351</v>
      </c>
      <c r="F16134" s="113" t="s">
        <v>28441</v>
      </c>
      <c r="G16134" s="113" t="s">
        <v>46119</v>
      </c>
      <c r="H16134" s="113" t="s">
        <v>103028</v>
      </c>
      <c r="I16134" s="113" t="s">
        <v>69090</v>
      </c>
    </row>
    <row r="16135" spans="5:9" ht="14.5" x14ac:dyDescent="0.35">
      <c r="E16135" s="113" t="s">
        <v>9350</v>
      </c>
      <c r="F16135" s="113" t="s">
        <v>28440</v>
      </c>
      <c r="G16135" s="113" t="s">
        <v>46118</v>
      </c>
      <c r="H16135" s="113" t="s">
        <v>103027</v>
      </c>
      <c r="I16135" s="113" t="s">
        <v>69089</v>
      </c>
    </row>
    <row r="16136" spans="5:9" ht="14.5" x14ac:dyDescent="0.35">
      <c r="E16136" s="113" t="s">
        <v>106956</v>
      </c>
      <c r="F16136" s="113" t="s">
        <v>28439</v>
      </c>
      <c r="G16136" s="113" t="s">
        <v>46117</v>
      </c>
      <c r="H16136" s="113" t="s">
        <v>139860</v>
      </c>
      <c r="I16136" s="113" t="s">
        <v>69088</v>
      </c>
    </row>
    <row r="16137" spans="5:9" ht="14.5" x14ac:dyDescent="0.35">
      <c r="E16137" s="113" t="s">
        <v>9349</v>
      </c>
      <c r="F16137" s="113" t="s">
        <v>28438</v>
      </c>
      <c r="G16137" s="113" t="s">
        <v>46116</v>
      </c>
      <c r="H16137" s="113" t="s">
        <v>103026</v>
      </c>
      <c r="I16137" s="113" t="s">
        <v>69087</v>
      </c>
    </row>
    <row r="16138" spans="5:9" ht="14.5" x14ac:dyDescent="0.35">
      <c r="E16138" s="113" t="s">
        <v>9348</v>
      </c>
      <c r="F16138" s="113" t="s">
        <v>28437</v>
      </c>
      <c r="G16138" s="113" t="s">
        <v>46115</v>
      </c>
      <c r="H16138" s="113" t="s">
        <v>103025</v>
      </c>
      <c r="I16138" s="113" t="s">
        <v>69086</v>
      </c>
    </row>
    <row r="16139" spans="5:9" ht="14.5" x14ac:dyDescent="0.35">
      <c r="E16139" s="113" t="s">
        <v>9347</v>
      </c>
      <c r="F16139" s="113" t="s">
        <v>28436</v>
      </c>
      <c r="G16139" s="113" t="s">
        <v>46114</v>
      </c>
      <c r="H16139" s="113" t="s">
        <v>103024</v>
      </c>
      <c r="I16139" s="113" t="s">
        <v>69085</v>
      </c>
    </row>
    <row r="16140" spans="5:9" ht="14.5" x14ac:dyDescent="0.35">
      <c r="E16140" s="113" t="s">
        <v>9346</v>
      </c>
      <c r="F16140" s="113" t="s">
        <v>28435</v>
      </c>
      <c r="G16140" s="113" t="s">
        <v>46113</v>
      </c>
      <c r="H16140" s="113" t="s">
        <v>103023</v>
      </c>
      <c r="I16140" s="113" t="s">
        <v>69084</v>
      </c>
    </row>
    <row r="16141" spans="5:9" ht="14.5" x14ac:dyDescent="0.35">
      <c r="E16141" s="113" t="s">
        <v>9345</v>
      </c>
      <c r="F16141" s="113" t="s">
        <v>28434</v>
      </c>
      <c r="G16141" s="113" t="s">
        <v>46112</v>
      </c>
      <c r="H16141" s="113" t="s">
        <v>103022</v>
      </c>
      <c r="I16141" s="113" t="s">
        <v>69083</v>
      </c>
    </row>
    <row r="16142" spans="5:9" ht="14.5" x14ac:dyDescent="0.35">
      <c r="E16142" s="113" t="s">
        <v>9344</v>
      </c>
      <c r="F16142" s="113" t="s">
        <v>28433</v>
      </c>
      <c r="G16142" s="113" t="s">
        <v>46111</v>
      </c>
      <c r="H16142" s="113" t="s">
        <v>103021</v>
      </c>
      <c r="I16142" s="113" t="s">
        <v>138696</v>
      </c>
    </row>
    <row r="16143" spans="5:9" ht="14.5" x14ac:dyDescent="0.35">
      <c r="E16143" s="113" t="s">
        <v>9343</v>
      </c>
      <c r="F16143" s="113" t="s">
        <v>28432</v>
      </c>
      <c r="G16143" s="113" t="s">
        <v>46110</v>
      </c>
      <c r="H16143" s="113" t="s">
        <v>139859</v>
      </c>
      <c r="I16143" s="113" t="s">
        <v>137620</v>
      </c>
    </row>
    <row r="16144" spans="5:9" ht="14.5" x14ac:dyDescent="0.35">
      <c r="E16144" s="113" t="s">
        <v>9342</v>
      </c>
      <c r="F16144" s="113" t="s">
        <v>28431</v>
      </c>
      <c r="G16144" s="113" t="s">
        <v>46109</v>
      </c>
      <c r="H16144" s="113" t="s">
        <v>103020</v>
      </c>
      <c r="I16144" s="113" t="s">
        <v>137621</v>
      </c>
    </row>
    <row r="16145" spans="5:9" ht="14.5" x14ac:dyDescent="0.35">
      <c r="E16145" s="113" t="s">
        <v>9341</v>
      </c>
      <c r="F16145" s="113" t="s">
        <v>28430</v>
      </c>
      <c r="G16145" s="113" t="s">
        <v>46108</v>
      </c>
      <c r="H16145" s="113" t="s">
        <v>103019</v>
      </c>
      <c r="I16145" s="113" t="s">
        <v>138697</v>
      </c>
    </row>
    <row r="16146" spans="5:9" ht="14.5" x14ac:dyDescent="0.35">
      <c r="E16146" s="113" t="s">
        <v>9340</v>
      </c>
      <c r="F16146" s="113" t="s">
        <v>28429</v>
      </c>
      <c r="G16146" s="113" t="s">
        <v>46107</v>
      </c>
      <c r="H16146" s="113" t="s">
        <v>103018</v>
      </c>
      <c r="I16146" s="113" t="s">
        <v>138698</v>
      </c>
    </row>
    <row r="16147" spans="5:9" ht="14.5" x14ac:dyDescent="0.35">
      <c r="E16147" s="113" t="s">
        <v>106955</v>
      </c>
      <c r="F16147" s="113" t="s">
        <v>28428</v>
      </c>
      <c r="G16147" s="113" t="s">
        <v>46106</v>
      </c>
      <c r="H16147" s="113" t="s">
        <v>103017</v>
      </c>
      <c r="I16147" s="113" t="s">
        <v>137622</v>
      </c>
    </row>
    <row r="16148" spans="5:9" ht="14.5" x14ac:dyDescent="0.35">
      <c r="E16148" s="113" t="s">
        <v>9339</v>
      </c>
      <c r="F16148" s="113" t="s">
        <v>28427</v>
      </c>
      <c r="G16148" s="113" t="s">
        <v>46105</v>
      </c>
      <c r="H16148" s="113" t="s">
        <v>103016</v>
      </c>
      <c r="I16148" s="113" t="s">
        <v>126171</v>
      </c>
    </row>
    <row r="16149" spans="5:9" ht="14.5" x14ac:dyDescent="0.35">
      <c r="E16149" s="113" t="s">
        <v>9338</v>
      </c>
      <c r="F16149" s="113" t="s">
        <v>28426</v>
      </c>
      <c r="G16149" s="113" t="s">
        <v>46104</v>
      </c>
      <c r="H16149" s="113" t="s">
        <v>103015</v>
      </c>
      <c r="I16149" s="113" t="s">
        <v>126172</v>
      </c>
    </row>
    <row r="16150" spans="5:9" ht="14.5" x14ac:dyDescent="0.35">
      <c r="E16150" s="113" t="s">
        <v>9337</v>
      </c>
      <c r="F16150" s="113" t="s">
        <v>28425</v>
      </c>
      <c r="G16150" s="113" t="s">
        <v>46103</v>
      </c>
      <c r="H16150" s="113" t="s">
        <v>103014</v>
      </c>
      <c r="I16150" s="113" t="s">
        <v>137623</v>
      </c>
    </row>
    <row r="16151" spans="5:9" ht="14.5" x14ac:dyDescent="0.35">
      <c r="E16151" s="113" t="s">
        <v>9336</v>
      </c>
      <c r="F16151" s="113" t="s">
        <v>28424</v>
      </c>
      <c r="G16151" s="113" t="s">
        <v>46102</v>
      </c>
      <c r="H16151" s="113" t="s">
        <v>103013</v>
      </c>
      <c r="I16151" s="113" t="s">
        <v>130404</v>
      </c>
    </row>
    <row r="16152" spans="5:9" ht="14.5" x14ac:dyDescent="0.35">
      <c r="E16152" s="113" t="s">
        <v>9335</v>
      </c>
      <c r="F16152" s="113" t="s">
        <v>28423</v>
      </c>
      <c r="G16152" s="113" t="s">
        <v>46101</v>
      </c>
      <c r="H16152" s="113" t="s">
        <v>103012</v>
      </c>
      <c r="I16152" s="113" t="s">
        <v>126173</v>
      </c>
    </row>
    <row r="16153" spans="5:9" ht="14.5" x14ac:dyDescent="0.35">
      <c r="E16153" s="113" t="s">
        <v>9334</v>
      </c>
      <c r="F16153" s="113" t="s">
        <v>28422</v>
      </c>
      <c r="G16153" s="113" t="s">
        <v>46100</v>
      </c>
      <c r="H16153" s="113" t="s">
        <v>103011</v>
      </c>
      <c r="I16153" s="113" t="s">
        <v>126174</v>
      </c>
    </row>
    <row r="16154" spans="5:9" ht="14.5" x14ac:dyDescent="0.35">
      <c r="E16154" s="113" t="s">
        <v>9333</v>
      </c>
      <c r="F16154" s="113" t="s">
        <v>28421</v>
      </c>
      <c r="G16154" s="113" t="s">
        <v>46099</v>
      </c>
      <c r="H16154" s="113" t="s">
        <v>103010</v>
      </c>
      <c r="I16154" s="113" t="s">
        <v>126175</v>
      </c>
    </row>
    <row r="16155" spans="5:9" ht="14.5" x14ac:dyDescent="0.35">
      <c r="E16155" s="113" t="s">
        <v>106954</v>
      </c>
      <c r="F16155" s="113" t="s">
        <v>28420</v>
      </c>
      <c r="G16155" s="113" t="s">
        <v>46098</v>
      </c>
      <c r="H16155" s="113" t="s">
        <v>103009</v>
      </c>
      <c r="I16155" s="113" t="s">
        <v>126176</v>
      </c>
    </row>
    <row r="16156" spans="5:9" ht="14.5" x14ac:dyDescent="0.35">
      <c r="E16156" s="113" t="s">
        <v>106953</v>
      </c>
      <c r="F16156" s="113" t="s">
        <v>28419</v>
      </c>
      <c r="G16156" s="113" t="s">
        <v>46097</v>
      </c>
      <c r="H16156" s="113" t="s">
        <v>103008</v>
      </c>
      <c r="I16156" s="113" t="s">
        <v>126177</v>
      </c>
    </row>
    <row r="16157" spans="5:9" ht="14.5" x14ac:dyDescent="0.35">
      <c r="E16157" s="113" t="s">
        <v>114320</v>
      </c>
      <c r="F16157" s="113" t="s">
        <v>28418</v>
      </c>
      <c r="G16157" s="113" t="s">
        <v>46096</v>
      </c>
      <c r="H16157" s="113" t="s">
        <v>103007</v>
      </c>
      <c r="I16157" s="113" t="s">
        <v>126178</v>
      </c>
    </row>
    <row r="16158" spans="5:9" ht="14.5" x14ac:dyDescent="0.35">
      <c r="E16158" s="113" t="s">
        <v>9332</v>
      </c>
      <c r="F16158" s="113" t="s">
        <v>28417</v>
      </c>
      <c r="G16158" s="113" t="s">
        <v>46095</v>
      </c>
      <c r="H16158" s="113" t="s">
        <v>103006</v>
      </c>
      <c r="I16158" s="113" t="s">
        <v>126179</v>
      </c>
    </row>
    <row r="16159" spans="5:9" ht="14.5" x14ac:dyDescent="0.35">
      <c r="E16159" s="113" t="s">
        <v>9331</v>
      </c>
      <c r="F16159" s="113" t="s">
        <v>28416</v>
      </c>
      <c r="G16159" s="113" t="s">
        <v>46094</v>
      </c>
      <c r="H16159" s="113" t="s">
        <v>103005</v>
      </c>
      <c r="I16159" s="113" t="s">
        <v>126180</v>
      </c>
    </row>
    <row r="16160" spans="5:9" ht="14.5" x14ac:dyDescent="0.35">
      <c r="E16160" s="113" t="s">
        <v>9330</v>
      </c>
      <c r="F16160" s="113" t="s">
        <v>28415</v>
      </c>
      <c r="G16160" s="113" t="s">
        <v>46093</v>
      </c>
      <c r="H16160" s="113" t="s">
        <v>103004</v>
      </c>
      <c r="I16160" s="113" t="s">
        <v>126181</v>
      </c>
    </row>
    <row r="16161" spans="5:9" ht="14.5" x14ac:dyDescent="0.35">
      <c r="E16161" s="113" t="s">
        <v>9329</v>
      </c>
      <c r="F16161" s="113" t="s">
        <v>28414</v>
      </c>
      <c r="G16161" s="113" t="s">
        <v>46092</v>
      </c>
      <c r="H16161" s="113" t="s">
        <v>103003</v>
      </c>
      <c r="I16161" s="113" t="s">
        <v>126182</v>
      </c>
    </row>
    <row r="16162" spans="5:9" ht="14.5" x14ac:dyDescent="0.35">
      <c r="E16162" s="113" t="s">
        <v>9328</v>
      </c>
      <c r="F16162" s="113" t="s">
        <v>28413</v>
      </c>
      <c r="G16162" s="113" t="s">
        <v>46091</v>
      </c>
      <c r="H16162" s="113" t="s">
        <v>103002</v>
      </c>
      <c r="I16162" s="113" t="s">
        <v>126183</v>
      </c>
    </row>
    <row r="16163" spans="5:9" ht="14.5" x14ac:dyDescent="0.35">
      <c r="E16163" s="113" t="s">
        <v>9327</v>
      </c>
      <c r="F16163" s="113" t="s">
        <v>28412</v>
      </c>
      <c r="G16163" s="113" t="s">
        <v>46090</v>
      </c>
      <c r="H16163" s="113" t="s">
        <v>103001</v>
      </c>
      <c r="I16163" s="113" t="s">
        <v>130405</v>
      </c>
    </row>
    <row r="16164" spans="5:9" ht="14.5" x14ac:dyDescent="0.35">
      <c r="E16164" s="113" t="s">
        <v>9326</v>
      </c>
      <c r="F16164" s="113" t="s">
        <v>28411</v>
      </c>
      <c r="G16164" s="113" t="s">
        <v>46089</v>
      </c>
      <c r="H16164" s="113" t="s">
        <v>103000</v>
      </c>
      <c r="I16164" s="113" t="s">
        <v>126184</v>
      </c>
    </row>
    <row r="16165" spans="5:9" ht="14.5" x14ac:dyDescent="0.35">
      <c r="E16165" s="113" t="s">
        <v>9325</v>
      </c>
      <c r="F16165" s="113" t="s">
        <v>28410</v>
      </c>
      <c r="G16165" s="113" t="s">
        <v>46088</v>
      </c>
      <c r="H16165" s="113" t="s">
        <v>102999</v>
      </c>
      <c r="I16165" s="113" t="s">
        <v>120126</v>
      </c>
    </row>
    <row r="16166" spans="5:9" ht="14.5" x14ac:dyDescent="0.35">
      <c r="E16166" s="113" t="s">
        <v>9324</v>
      </c>
      <c r="F16166" s="113" t="s">
        <v>28409</v>
      </c>
      <c r="G16166" s="113" t="s">
        <v>46087</v>
      </c>
      <c r="H16166" s="113" t="s">
        <v>102998</v>
      </c>
      <c r="I16166" s="113" t="s">
        <v>120125</v>
      </c>
    </row>
    <row r="16167" spans="5:9" ht="14.5" x14ac:dyDescent="0.35">
      <c r="E16167" s="113" t="s">
        <v>9323</v>
      </c>
      <c r="F16167" s="113" t="s">
        <v>28408</v>
      </c>
      <c r="G16167" s="113" t="s">
        <v>46086</v>
      </c>
      <c r="H16167" s="113" t="s">
        <v>102997</v>
      </c>
      <c r="I16167" s="113" t="s">
        <v>126185</v>
      </c>
    </row>
    <row r="16168" spans="5:9" ht="14.5" x14ac:dyDescent="0.35">
      <c r="E16168" s="113" t="s">
        <v>9322</v>
      </c>
      <c r="F16168" s="113" t="s">
        <v>28407</v>
      </c>
      <c r="G16168" s="113" t="s">
        <v>46085</v>
      </c>
      <c r="H16168" s="113" t="s">
        <v>102996</v>
      </c>
      <c r="I16168" s="113" t="s">
        <v>120124</v>
      </c>
    </row>
    <row r="16169" spans="5:9" ht="14.5" x14ac:dyDescent="0.35">
      <c r="E16169" s="113" t="s">
        <v>9321</v>
      </c>
      <c r="F16169" s="113" t="s">
        <v>28406</v>
      </c>
      <c r="G16169" s="113" t="s">
        <v>46084</v>
      </c>
      <c r="H16169" s="113" t="s">
        <v>102995</v>
      </c>
      <c r="I16169" s="113" t="s">
        <v>120123</v>
      </c>
    </row>
    <row r="16170" spans="5:9" ht="14.5" x14ac:dyDescent="0.35">
      <c r="E16170" s="113" t="s">
        <v>9320</v>
      </c>
      <c r="F16170" s="113" t="s">
        <v>28405</v>
      </c>
      <c r="G16170" s="113" t="s">
        <v>46083</v>
      </c>
      <c r="H16170" s="113" t="s">
        <v>102994</v>
      </c>
      <c r="I16170" s="113" t="s">
        <v>121326</v>
      </c>
    </row>
    <row r="16171" spans="5:9" ht="14.5" x14ac:dyDescent="0.35">
      <c r="E16171" s="113" t="s">
        <v>106952</v>
      </c>
      <c r="F16171" s="113" t="s">
        <v>28404</v>
      </c>
      <c r="G16171" s="113" t="s">
        <v>46082</v>
      </c>
      <c r="H16171" s="113" t="s">
        <v>102993</v>
      </c>
      <c r="I16171" s="113" t="s">
        <v>120122</v>
      </c>
    </row>
    <row r="16172" spans="5:9" ht="14.5" x14ac:dyDescent="0.35">
      <c r="E16172" s="113" t="s">
        <v>9319</v>
      </c>
      <c r="F16172" s="113" t="s">
        <v>28403</v>
      </c>
      <c r="G16172" s="113" t="s">
        <v>46081</v>
      </c>
      <c r="H16172" s="113" t="s">
        <v>102992</v>
      </c>
      <c r="I16172" s="113" t="s">
        <v>111522</v>
      </c>
    </row>
    <row r="16173" spans="5:9" ht="14.5" x14ac:dyDescent="0.35">
      <c r="E16173" s="113" t="s">
        <v>9318</v>
      </c>
      <c r="F16173" s="113" t="s">
        <v>28402</v>
      </c>
      <c r="G16173" s="113" t="s">
        <v>46080</v>
      </c>
      <c r="H16173" s="113" t="s">
        <v>102991</v>
      </c>
      <c r="I16173" s="113" t="s">
        <v>121325</v>
      </c>
    </row>
    <row r="16174" spans="5:9" ht="14.5" x14ac:dyDescent="0.35">
      <c r="E16174" s="113" t="s">
        <v>9317</v>
      </c>
      <c r="F16174" s="113" t="s">
        <v>28401</v>
      </c>
      <c r="G16174" s="113" t="s">
        <v>46079</v>
      </c>
      <c r="H16174" s="113" t="s">
        <v>102990</v>
      </c>
      <c r="I16174" s="113" t="s">
        <v>120121</v>
      </c>
    </row>
    <row r="16175" spans="5:9" ht="14.5" x14ac:dyDescent="0.35">
      <c r="E16175" s="113" t="s">
        <v>9316</v>
      </c>
      <c r="F16175" s="113" t="s">
        <v>28400</v>
      </c>
      <c r="G16175" s="113" t="s">
        <v>46078</v>
      </c>
      <c r="H16175" s="113" t="s">
        <v>102989</v>
      </c>
      <c r="I16175" s="113" t="s">
        <v>120120</v>
      </c>
    </row>
    <row r="16176" spans="5:9" ht="14.5" x14ac:dyDescent="0.35">
      <c r="E16176" s="113" t="s">
        <v>9315</v>
      </c>
      <c r="F16176" s="113" t="s">
        <v>28399</v>
      </c>
      <c r="G16176" s="113" t="s">
        <v>46077</v>
      </c>
      <c r="H16176" s="113" t="s">
        <v>102988</v>
      </c>
      <c r="I16176" s="113" t="s">
        <v>123159</v>
      </c>
    </row>
    <row r="16177" spans="5:9" ht="14.5" x14ac:dyDescent="0.35">
      <c r="E16177" s="113" t="s">
        <v>9314</v>
      </c>
      <c r="F16177" s="113" t="s">
        <v>28398</v>
      </c>
      <c r="G16177" s="113" t="s">
        <v>46076</v>
      </c>
      <c r="H16177" s="113" t="s">
        <v>102987</v>
      </c>
      <c r="I16177" s="113" t="s">
        <v>121324</v>
      </c>
    </row>
    <row r="16178" spans="5:9" ht="14.5" x14ac:dyDescent="0.35">
      <c r="E16178" s="113" t="s">
        <v>9313</v>
      </c>
      <c r="F16178" s="113" t="s">
        <v>28397</v>
      </c>
      <c r="G16178" s="113" t="s">
        <v>46075</v>
      </c>
      <c r="H16178" s="113" t="s">
        <v>102986</v>
      </c>
      <c r="I16178" s="113" t="s">
        <v>126186</v>
      </c>
    </row>
    <row r="16179" spans="5:9" ht="14.5" x14ac:dyDescent="0.35">
      <c r="E16179" s="113" t="s">
        <v>9312</v>
      </c>
      <c r="F16179" s="113" t="s">
        <v>28396</v>
      </c>
      <c r="G16179" s="113" t="s">
        <v>46074</v>
      </c>
      <c r="H16179" s="113" t="s">
        <v>102985</v>
      </c>
      <c r="I16179" s="113" t="s">
        <v>130406</v>
      </c>
    </row>
    <row r="16180" spans="5:9" ht="14.5" x14ac:dyDescent="0.35">
      <c r="E16180" s="113" t="s">
        <v>9311</v>
      </c>
      <c r="F16180" s="113" t="s">
        <v>28395</v>
      </c>
      <c r="G16180" s="113" t="s">
        <v>46073</v>
      </c>
      <c r="H16180" s="113" t="s">
        <v>102984</v>
      </c>
      <c r="I16180" s="113" t="s">
        <v>126187</v>
      </c>
    </row>
    <row r="16181" spans="5:9" ht="14.5" x14ac:dyDescent="0.35">
      <c r="E16181" s="113" t="s">
        <v>9310</v>
      </c>
      <c r="F16181" s="113" t="s">
        <v>28394</v>
      </c>
      <c r="G16181" s="113" t="s">
        <v>46072</v>
      </c>
      <c r="H16181" s="113" t="s">
        <v>102983</v>
      </c>
      <c r="I16181" s="113" t="s">
        <v>130407</v>
      </c>
    </row>
    <row r="16182" spans="5:9" ht="14.5" x14ac:dyDescent="0.35">
      <c r="E16182" s="113" t="s">
        <v>9309</v>
      </c>
      <c r="F16182" s="113" t="s">
        <v>28393</v>
      </c>
      <c r="G16182" s="113" t="s">
        <v>46071</v>
      </c>
      <c r="H16182" s="113" t="s">
        <v>102982</v>
      </c>
      <c r="I16182" s="113" t="s">
        <v>120119</v>
      </c>
    </row>
    <row r="16183" spans="5:9" ht="14.5" x14ac:dyDescent="0.35">
      <c r="E16183" s="113" t="s">
        <v>9308</v>
      </c>
      <c r="F16183" s="113" t="s">
        <v>28392</v>
      </c>
      <c r="G16183" s="113" t="s">
        <v>46070</v>
      </c>
      <c r="H16183" s="113" t="s">
        <v>102981</v>
      </c>
      <c r="I16183" s="113" t="s">
        <v>120118</v>
      </c>
    </row>
    <row r="16184" spans="5:9" ht="14.5" x14ac:dyDescent="0.35">
      <c r="E16184" s="113" t="s">
        <v>9307</v>
      </c>
      <c r="F16184" s="113" t="s">
        <v>28391</v>
      </c>
      <c r="G16184" s="113" t="s">
        <v>46069</v>
      </c>
      <c r="H16184" s="113" t="s">
        <v>102980</v>
      </c>
      <c r="I16184" s="113" t="s">
        <v>120117</v>
      </c>
    </row>
    <row r="16185" spans="5:9" ht="14.5" x14ac:dyDescent="0.35">
      <c r="E16185" s="113" t="s">
        <v>9306</v>
      </c>
      <c r="F16185" s="113" t="s">
        <v>28390</v>
      </c>
      <c r="G16185" s="113" t="s">
        <v>46068</v>
      </c>
      <c r="H16185" s="113" t="s">
        <v>102979</v>
      </c>
      <c r="I16185" s="113" t="s">
        <v>126188</v>
      </c>
    </row>
    <row r="16186" spans="5:9" ht="14.5" x14ac:dyDescent="0.35">
      <c r="E16186" s="113" t="s">
        <v>9305</v>
      </c>
      <c r="F16186" s="113" t="s">
        <v>28389</v>
      </c>
      <c r="G16186" s="113" t="s">
        <v>46067</v>
      </c>
      <c r="H16186" s="113" t="s">
        <v>102978</v>
      </c>
      <c r="I16186" s="113" t="s">
        <v>121323</v>
      </c>
    </row>
    <row r="16187" spans="5:9" ht="14.5" x14ac:dyDescent="0.35">
      <c r="E16187" s="113" t="s">
        <v>9304</v>
      </c>
      <c r="F16187" s="113" t="s">
        <v>28388</v>
      </c>
      <c r="G16187" s="113" t="s">
        <v>46066</v>
      </c>
      <c r="H16187" s="113" t="s">
        <v>102977</v>
      </c>
      <c r="I16187" s="113" t="s">
        <v>120116</v>
      </c>
    </row>
    <row r="16188" spans="5:9" ht="14.5" x14ac:dyDescent="0.35">
      <c r="E16188" s="113" t="s">
        <v>9303</v>
      </c>
      <c r="F16188" s="113" t="s">
        <v>28387</v>
      </c>
      <c r="G16188" s="113" t="s">
        <v>46065</v>
      </c>
      <c r="H16188" s="113" t="s">
        <v>102976</v>
      </c>
      <c r="I16188" s="113" t="s">
        <v>120115</v>
      </c>
    </row>
    <row r="16189" spans="5:9" ht="14.5" x14ac:dyDescent="0.35">
      <c r="E16189" s="113" t="s">
        <v>9302</v>
      </c>
      <c r="F16189" s="113" t="s">
        <v>28386</v>
      </c>
      <c r="G16189" s="113" t="s">
        <v>46064</v>
      </c>
      <c r="H16189" s="113" t="s">
        <v>102975</v>
      </c>
      <c r="I16189" s="113" t="s">
        <v>120114</v>
      </c>
    </row>
    <row r="16190" spans="5:9" ht="14.5" x14ac:dyDescent="0.35">
      <c r="E16190" s="113" t="s">
        <v>9301</v>
      </c>
      <c r="F16190" s="113" t="s">
        <v>28385</v>
      </c>
      <c r="G16190" s="113" t="s">
        <v>46063</v>
      </c>
      <c r="H16190" s="113" t="s">
        <v>102974</v>
      </c>
      <c r="I16190" s="113" t="s">
        <v>120113</v>
      </c>
    </row>
    <row r="16191" spans="5:9" ht="14.5" x14ac:dyDescent="0.35">
      <c r="E16191" s="113" t="s">
        <v>9300</v>
      </c>
      <c r="F16191" s="113" t="s">
        <v>28384</v>
      </c>
      <c r="G16191" s="113" t="s">
        <v>46062</v>
      </c>
      <c r="H16191" s="113" t="s">
        <v>102973</v>
      </c>
      <c r="I16191" s="113" t="s">
        <v>130408</v>
      </c>
    </row>
    <row r="16192" spans="5:9" ht="14.5" x14ac:dyDescent="0.35">
      <c r="E16192" s="113" t="s">
        <v>9299</v>
      </c>
      <c r="F16192" s="113" t="s">
        <v>28383</v>
      </c>
      <c r="G16192" s="113" t="s">
        <v>46061</v>
      </c>
      <c r="H16192" s="113" t="s">
        <v>102972</v>
      </c>
      <c r="I16192" s="113" t="s">
        <v>137624</v>
      </c>
    </row>
    <row r="16193" spans="5:9" ht="14.5" x14ac:dyDescent="0.35">
      <c r="E16193" s="113" t="s">
        <v>9298</v>
      </c>
      <c r="F16193" s="113" t="s">
        <v>28382</v>
      </c>
      <c r="G16193" s="113" t="s">
        <v>46060</v>
      </c>
      <c r="H16193" s="113" t="s">
        <v>102971</v>
      </c>
      <c r="I16193" s="113" t="s">
        <v>120112</v>
      </c>
    </row>
    <row r="16194" spans="5:9" ht="14.5" x14ac:dyDescent="0.35">
      <c r="E16194" s="113" t="s">
        <v>114319</v>
      </c>
      <c r="F16194" s="113" t="s">
        <v>28381</v>
      </c>
      <c r="G16194" s="113" t="s">
        <v>46059</v>
      </c>
      <c r="H16194" s="113" t="s">
        <v>102970</v>
      </c>
      <c r="I16194" s="113" t="s">
        <v>120111</v>
      </c>
    </row>
    <row r="16195" spans="5:9" ht="14.5" x14ac:dyDescent="0.35">
      <c r="E16195" s="113" t="s">
        <v>9297</v>
      </c>
      <c r="F16195" s="113" t="s">
        <v>28380</v>
      </c>
      <c r="G16195" s="113" t="s">
        <v>46058</v>
      </c>
      <c r="H16195" s="113" t="s">
        <v>102969</v>
      </c>
      <c r="I16195" s="113" t="s">
        <v>127950</v>
      </c>
    </row>
    <row r="16196" spans="5:9" ht="14.5" x14ac:dyDescent="0.35">
      <c r="E16196" s="113" t="s">
        <v>9296</v>
      </c>
      <c r="F16196" s="113" t="s">
        <v>30493</v>
      </c>
      <c r="G16196" s="113" t="s">
        <v>46057</v>
      </c>
      <c r="H16196" s="113" t="s">
        <v>102968</v>
      </c>
      <c r="I16196" s="113" t="s">
        <v>120110</v>
      </c>
    </row>
    <row r="16197" spans="5:9" ht="14.5" x14ac:dyDescent="0.35">
      <c r="E16197" s="113" t="s">
        <v>9295</v>
      </c>
      <c r="F16197" s="113" t="s">
        <v>30492</v>
      </c>
      <c r="G16197" s="113" t="s">
        <v>46056</v>
      </c>
      <c r="H16197" s="113" t="s">
        <v>102967</v>
      </c>
      <c r="I16197" s="113" t="s">
        <v>120109</v>
      </c>
    </row>
    <row r="16198" spans="5:9" ht="14.5" x14ac:dyDescent="0.35">
      <c r="E16198" s="113" t="s">
        <v>9294</v>
      </c>
      <c r="F16198" s="113" t="s">
        <v>30491</v>
      </c>
      <c r="G16198" s="113" t="s">
        <v>46055</v>
      </c>
      <c r="H16198" s="113" t="s">
        <v>102966</v>
      </c>
      <c r="I16198" s="113" t="s">
        <v>120108</v>
      </c>
    </row>
    <row r="16199" spans="5:9" ht="14.5" x14ac:dyDescent="0.35">
      <c r="E16199" s="113" t="s">
        <v>9293</v>
      </c>
      <c r="F16199" s="113" t="s">
        <v>30490</v>
      </c>
      <c r="G16199" s="113" t="s">
        <v>46054</v>
      </c>
      <c r="H16199" s="113" t="s">
        <v>102965</v>
      </c>
      <c r="I16199" s="113" t="s">
        <v>69082</v>
      </c>
    </row>
    <row r="16200" spans="5:9" ht="14.5" x14ac:dyDescent="0.35">
      <c r="E16200" s="113" t="s">
        <v>9292</v>
      </c>
      <c r="F16200" s="113" t="s">
        <v>30489</v>
      </c>
      <c r="G16200" s="113" t="s">
        <v>46053</v>
      </c>
      <c r="H16200" s="113" t="s">
        <v>102964</v>
      </c>
      <c r="I16200" s="113" t="s">
        <v>69081</v>
      </c>
    </row>
    <row r="16201" spans="5:9" ht="14.5" x14ac:dyDescent="0.35">
      <c r="E16201" s="113" t="s">
        <v>9291</v>
      </c>
      <c r="F16201" s="113" t="s">
        <v>112491</v>
      </c>
      <c r="G16201" s="113" t="s">
        <v>46052</v>
      </c>
      <c r="H16201" s="113" t="s">
        <v>102963</v>
      </c>
      <c r="I16201" s="113" t="s">
        <v>69080</v>
      </c>
    </row>
    <row r="16202" spans="5:9" ht="15.5" x14ac:dyDescent="0.35">
      <c r="E16202" s="113" t="s">
        <v>9290</v>
      </c>
      <c r="F16202" s="114" t="s">
        <v>49416</v>
      </c>
      <c r="G16202" s="113" t="s">
        <v>46051</v>
      </c>
      <c r="H16202" s="113" t="s">
        <v>102962</v>
      </c>
      <c r="I16202" s="113" t="s">
        <v>69079</v>
      </c>
    </row>
    <row r="16203" spans="5:9" ht="15.5" x14ac:dyDescent="0.35">
      <c r="E16203" s="113" t="s">
        <v>9289</v>
      </c>
      <c r="F16203" s="114" t="s">
        <v>30960</v>
      </c>
      <c r="G16203" s="113" t="s">
        <v>46050</v>
      </c>
      <c r="H16203" s="113" t="s">
        <v>102961</v>
      </c>
      <c r="I16203" s="113" t="s">
        <v>69078</v>
      </c>
    </row>
    <row r="16204" spans="5:9" ht="15.5" x14ac:dyDescent="0.35">
      <c r="E16204" s="113" t="s">
        <v>9288</v>
      </c>
      <c r="F16204" s="114" t="s">
        <v>30961</v>
      </c>
      <c r="G16204" s="113" t="s">
        <v>46049</v>
      </c>
      <c r="H16204" s="113" t="s">
        <v>102960</v>
      </c>
      <c r="I16204" s="113" t="s">
        <v>69077</v>
      </c>
    </row>
    <row r="16205" spans="5:9" ht="15.5" x14ac:dyDescent="0.35">
      <c r="E16205" s="113" t="s">
        <v>9287</v>
      </c>
      <c r="F16205" s="114" t="s">
        <v>30962</v>
      </c>
      <c r="G16205" s="113" t="s">
        <v>46048</v>
      </c>
      <c r="H16205" s="113" t="s">
        <v>102959</v>
      </c>
      <c r="I16205" s="113" t="s">
        <v>111521</v>
      </c>
    </row>
    <row r="16206" spans="5:9" ht="15.5" x14ac:dyDescent="0.35">
      <c r="E16206" s="113" t="s">
        <v>9286</v>
      </c>
      <c r="F16206" s="114" t="s">
        <v>30963</v>
      </c>
      <c r="G16206" s="113" t="s">
        <v>46047</v>
      </c>
      <c r="H16206" s="113" t="s">
        <v>102958</v>
      </c>
      <c r="I16206" s="113" t="s">
        <v>111520</v>
      </c>
    </row>
    <row r="16207" spans="5:9" ht="15.5" x14ac:dyDescent="0.35">
      <c r="E16207" s="113" t="s">
        <v>9285</v>
      </c>
      <c r="F16207" s="114" t="s">
        <v>30964</v>
      </c>
      <c r="G16207" s="113" t="s">
        <v>46046</v>
      </c>
      <c r="H16207" s="113" t="s">
        <v>102957</v>
      </c>
      <c r="I16207" s="113" t="s">
        <v>111519</v>
      </c>
    </row>
    <row r="16208" spans="5:9" ht="15.5" x14ac:dyDescent="0.35">
      <c r="E16208" s="113" t="s">
        <v>9284</v>
      </c>
      <c r="F16208" s="114" t="s">
        <v>30965</v>
      </c>
      <c r="G16208" s="113" t="s">
        <v>46045</v>
      </c>
      <c r="H16208" s="113" t="s">
        <v>102956</v>
      </c>
      <c r="I16208" s="113" t="s">
        <v>111518</v>
      </c>
    </row>
    <row r="16209" spans="5:9" ht="15.5" x14ac:dyDescent="0.35">
      <c r="E16209" s="113" t="s">
        <v>9283</v>
      </c>
      <c r="F16209" s="114" t="s">
        <v>30966</v>
      </c>
      <c r="G16209" s="113" t="s">
        <v>46044</v>
      </c>
      <c r="H16209" s="113" t="s">
        <v>102955</v>
      </c>
      <c r="I16209" s="113" t="s">
        <v>111517</v>
      </c>
    </row>
    <row r="16210" spans="5:9" ht="15.5" x14ac:dyDescent="0.35">
      <c r="E16210" s="113" t="s">
        <v>9282</v>
      </c>
      <c r="F16210" s="114" t="s">
        <v>30967</v>
      </c>
      <c r="G16210" s="113" t="s">
        <v>46043</v>
      </c>
      <c r="H16210" s="113" t="s">
        <v>102954</v>
      </c>
      <c r="I16210" s="113" t="s">
        <v>111516</v>
      </c>
    </row>
    <row r="16211" spans="5:9" ht="15.5" x14ac:dyDescent="0.35">
      <c r="E16211" s="113" t="s">
        <v>9281</v>
      </c>
      <c r="F16211" s="114" t="s">
        <v>30968</v>
      </c>
      <c r="G16211" s="113" t="s">
        <v>46042</v>
      </c>
      <c r="H16211" s="113" t="s">
        <v>102953</v>
      </c>
      <c r="I16211" s="113" t="s">
        <v>69076</v>
      </c>
    </row>
    <row r="16212" spans="5:9" ht="15.5" x14ac:dyDescent="0.35">
      <c r="E16212" s="113" t="s">
        <v>9280</v>
      </c>
      <c r="F16212" s="114" t="s">
        <v>30969</v>
      </c>
      <c r="G16212" s="113" t="s">
        <v>46041</v>
      </c>
      <c r="H16212" s="113" t="s">
        <v>102952</v>
      </c>
      <c r="I16212" s="113" t="s">
        <v>69075</v>
      </c>
    </row>
    <row r="16213" spans="5:9" ht="15.5" x14ac:dyDescent="0.35">
      <c r="E16213" s="113" t="s">
        <v>9279</v>
      </c>
      <c r="F16213" s="114" t="s">
        <v>30970</v>
      </c>
      <c r="G16213" s="113" t="s">
        <v>46040</v>
      </c>
      <c r="H16213" s="113" t="s">
        <v>102951</v>
      </c>
      <c r="I16213" s="113" t="s">
        <v>69074</v>
      </c>
    </row>
    <row r="16214" spans="5:9" ht="14.5" x14ac:dyDescent="0.35">
      <c r="E16214" s="113" t="s">
        <v>9278</v>
      </c>
      <c r="F16214" s="113" t="s">
        <v>31109</v>
      </c>
      <c r="G16214" s="113" t="s">
        <v>46039</v>
      </c>
      <c r="H16214" s="113" t="s">
        <v>102950</v>
      </c>
      <c r="I16214" s="113" t="s">
        <v>69073</v>
      </c>
    </row>
    <row r="16215" spans="5:9" ht="14.5" x14ac:dyDescent="0.35">
      <c r="E16215" s="113" t="s">
        <v>9277</v>
      </c>
      <c r="F16215" s="113" t="s">
        <v>140794</v>
      </c>
      <c r="G16215" s="113" t="s">
        <v>46038</v>
      </c>
      <c r="H16215" s="113" t="s">
        <v>102949</v>
      </c>
      <c r="I16215" s="113" t="s">
        <v>69072</v>
      </c>
    </row>
    <row r="16216" spans="5:9" ht="14.5" x14ac:dyDescent="0.35">
      <c r="E16216" s="113" t="s">
        <v>9276</v>
      </c>
      <c r="F16216" s="113" t="s">
        <v>140795</v>
      </c>
      <c r="G16216" s="113" t="s">
        <v>46037</v>
      </c>
      <c r="H16216" s="113" t="s">
        <v>102948</v>
      </c>
      <c r="I16216" s="113" t="s">
        <v>69071</v>
      </c>
    </row>
    <row r="16217" spans="5:9" ht="14.5" x14ac:dyDescent="0.35">
      <c r="E16217" s="113" t="s">
        <v>9275</v>
      </c>
      <c r="F16217" s="113" t="s">
        <v>138097</v>
      </c>
      <c r="G16217" s="113" t="s">
        <v>46036</v>
      </c>
      <c r="H16217" s="113" t="s">
        <v>102947</v>
      </c>
      <c r="I16217" s="113" t="s">
        <v>69070</v>
      </c>
    </row>
    <row r="16218" spans="5:9" ht="14.5" x14ac:dyDescent="0.35">
      <c r="E16218" s="113" t="s">
        <v>9274</v>
      </c>
      <c r="F16218" s="113" t="s">
        <v>138098</v>
      </c>
      <c r="G16218" s="113" t="s">
        <v>46035</v>
      </c>
      <c r="H16218" s="113" t="s">
        <v>102946</v>
      </c>
      <c r="I16218" s="113" t="s">
        <v>69069</v>
      </c>
    </row>
    <row r="16219" spans="5:9" ht="14.5" x14ac:dyDescent="0.35">
      <c r="E16219" s="113" t="s">
        <v>9273</v>
      </c>
      <c r="F16219" s="113" t="s">
        <v>138099</v>
      </c>
      <c r="G16219" s="113" t="s">
        <v>46034</v>
      </c>
      <c r="H16219" s="113" t="s">
        <v>102945</v>
      </c>
      <c r="I16219" s="113" t="s">
        <v>69068</v>
      </c>
    </row>
    <row r="16220" spans="5:9" ht="14.5" x14ac:dyDescent="0.35">
      <c r="E16220" s="113" t="s">
        <v>106951</v>
      </c>
      <c r="F16220" s="113" t="s">
        <v>138100</v>
      </c>
      <c r="G16220" s="113" t="s">
        <v>46033</v>
      </c>
      <c r="H16220" s="113" t="s">
        <v>102944</v>
      </c>
      <c r="I16220" s="113" t="s">
        <v>69067</v>
      </c>
    </row>
    <row r="16221" spans="5:9" ht="14.5" x14ac:dyDescent="0.35">
      <c r="E16221" s="113" t="s">
        <v>9272</v>
      </c>
      <c r="F16221" s="113" t="s">
        <v>138101</v>
      </c>
      <c r="G16221" s="113" t="s">
        <v>46032</v>
      </c>
      <c r="H16221" s="113" t="s">
        <v>102943</v>
      </c>
      <c r="I16221" s="113" t="s">
        <v>69066</v>
      </c>
    </row>
    <row r="16222" spans="5:9" ht="14.5" x14ac:dyDescent="0.35">
      <c r="E16222" s="113" t="s">
        <v>106950</v>
      </c>
      <c r="F16222" s="113" t="s">
        <v>138102</v>
      </c>
      <c r="G16222" s="113" t="s">
        <v>46031</v>
      </c>
      <c r="H16222" s="113" t="s">
        <v>102942</v>
      </c>
      <c r="I16222" s="113" t="s">
        <v>69065</v>
      </c>
    </row>
    <row r="16223" spans="5:9" ht="14.5" x14ac:dyDescent="0.35">
      <c r="E16223" s="113" t="s">
        <v>9271</v>
      </c>
      <c r="F16223" s="113" t="s">
        <v>138103</v>
      </c>
      <c r="G16223" s="113" t="s">
        <v>46030</v>
      </c>
      <c r="H16223" s="113" t="s">
        <v>102941</v>
      </c>
      <c r="I16223" s="113" t="s">
        <v>69064</v>
      </c>
    </row>
    <row r="16224" spans="5:9" ht="14.5" x14ac:dyDescent="0.35">
      <c r="E16224" s="113" t="s">
        <v>9270</v>
      </c>
      <c r="F16224" s="113" t="s">
        <v>138104</v>
      </c>
      <c r="G16224" s="113" t="s">
        <v>46029</v>
      </c>
      <c r="H16224" s="113" t="s">
        <v>102940</v>
      </c>
      <c r="I16224" s="113" t="s">
        <v>69063</v>
      </c>
    </row>
    <row r="16225" spans="5:9" ht="14.5" x14ac:dyDescent="0.35">
      <c r="E16225" s="113" t="s">
        <v>106949</v>
      </c>
      <c r="F16225" s="113" t="s">
        <v>138105</v>
      </c>
      <c r="G16225" s="113" t="s">
        <v>46028</v>
      </c>
      <c r="H16225" s="113" t="s">
        <v>102939</v>
      </c>
      <c r="I16225" s="113" t="s">
        <v>69062</v>
      </c>
    </row>
    <row r="16226" spans="5:9" ht="14.5" x14ac:dyDescent="0.35">
      <c r="E16226" s="113" t="s">
        <v>9269</v>
      </c>
      <c r="F16226" s="113" t="s">
        <v>138106</v>
      </c>
      <c r="G16226" s="113" t="s">
        <v>46027</v>
      </c>
      <c r="H16226" s="113" t="s">
        <v>102938</v>
      </c>
      <c r="I16226" s="113" t="s">
        <v>69061</v>
      </c>
    </row>
    <row r="16227" spans="5:9" ht="14.5" x14ac:dyDescent="0.35">
      <c r="E16227" s="113" t="s">
        <v>9268</v>
      </c>
      <c r="F16227" s="113" t="s">
        <v>138107</v>
      </c>
      <c r="G16227" s="113" t="s">
        <v>46026</v>
      </c>
      <c r="H16227" s="113" t="s">
        <v>102937</v>
      </c>
      <c r="I16227" s="113" t="s">
        <v>69060</v>
      </c>
    </row>
    <row r="16228" spans="5:9" ht="14.5" x14ac:dyDescent="0.35">
      <c r="E16228" s="113" t="s">
        <v>9267</v>
      </c>
      <c r="F16228" s="113" t="s">
        <v>137463</v>
      </c>
      <c r="G16228" s="113" t="s">
        <v>46025</v>
      </c>
      <c r="H16228" s="113" t="s">
        <v>102936</v>
      </c>
      <c r="I16228" s="113" t="s">
        <v>111515</v>
      </c>
    </row>
    <row r="16229" spans="5:9" ht="14.5" x14ac:dyDescent="0.35">
      <c r="E16229" s="113" t="s">
        <v>9266</v>
      </c>
      <c r="F16229" s="113" t="s">
        <v>137464</v>
      </c>
      <c r="G16229" s="113" t="s">
        <v>46024</v>
      </c>
      <c r="H16229" s="113" t="s">
        <v>102935</v>
      </c>
      <c r="I16229" s="113" t="s">
        <v>69059</v>
      </c>
    </row>
    <row r="16230" spans="5:9" ht="14.5" x14ac:dyDescent="0.35">
      <c r="E16230" s="113" t="s">
        <v>9265</v>
      </c>
      <c r="F16230" s="113" t="s">
        <v>137465</v>
      </c>
      <c r="G16230" s="113" t="s">
        <v>46023</v>
      </c>
      <c r="H16230" s="113" t="s">
        <v>102934</v>
      </c>
      <c r="I16230" s="113" t="s">
        <v>69058</v>
      </c>
    </row>
    <row r="16231" spans="5:9" ht="14.5" x14ac:dyDescent="0.35">
      <c r="E16231" s="113" t="s">
        <v>9264</v>
      </c>
      <c r="F16231" s="113" t="s">
        <v>138108</v>
      </c>
      <c r="G16231" s="113" t="s">
        <v>46022</v>
      </c>
      <c r="H16231" s="113" t="s">
        <v>102933</v>
      </c>
      <c r="I16231" s="113" t="s">
        <v>69057</v>
      </c>
    </row>
    <row r="16232" spans="5:9" ht="14.5" x14ac:dyDescent="0.35">
      <c r="E16232" s="113" t="s">
        <v>9263</v>
      </c>
      <c r="F16232" s="113" t="s">
        <v>137466</v>
      </c>
      <c r="G16232" s="113" t="s">
        <v>46021</v>
      </c>
      <c r="H16232" s="113" t="s">
        <v>102932</v>
      </c>
      <c r="I16232" s="113" t="s">
        <v>69056</v>
      </c>
    </row>
    <row r="16233" spans="5:9" ht="14.5" x14ac:dyDescent="0.35">
      <c r="E16233" s="113" t="s">
        <v>9262</v>
      </c>
      <c r="F16233" s="113" t="s">
        <v>137467</v>
      </c>
      <c r="G16233" s="113" t="s">
        <v>46020</v>
      </c>
      <c r="H16233" s="113" t="s">
        <v>102931</v>
      </c>
      <c r="I16233" s="113" t="s">
        <v>69055</v>
      </c>
    </row>
    <row r="16234" spans="5:9" ht="14.5" x14ac:dyDescent="0.35">
      <c r="E16234" s="113" t="s">
        <v>106948</v>
      </c>
      <c r="F16234" s="113" t="s">
        <v>137468</v>
      </c>
      <c r="G16234" s="113" t="s">
        <v>46019</v>
      </c>
      <c r="H16234" s="113" t="s">
        <v>102930</v>
      </c>
      <c r="I16234" s="113" t="s">
        <v>69054</v>
      </c>
    </row>
    <row r="16235" spans="5:9" ht="14.5" x14ac:dyDescent="0.35">
      <c r="E16235" s="113" t="s">
        <v>9261</v>
      </c>
      <c r="F16235" s="113" t="s">
        <v>137469</v>
      </c>
      <c r="G16235" s="113" t="s">
        <v>46018</v>
      </c>
      <c r="H16235" s="113" t="s">
        <v>102929</v>
      </c>
      <c r="I16235" s="113" t="s">
        <v>69053</v>
      </c>
    </row>
    <row r="16236" spans="5:9" ht="14.5" x14ac:dyDescent="0.35">
      <c r="E16236" s="113" t="s">
        <v>9260</v>
      </c>
      <c r="F16236" s="113" t="s">
        <v>137470</v>
      </c>
      <c r="G16236" s="113" t="s">
        <v>46017</v>
      </c>
      <c r="H16236" s="113" t="s">
        <v>102928</v>
      </c>
      <c r="I16236" s="113" t="s">
        <v>69052</v>
      </c>
    </row>
    <row r="16237" spans="5:9" ht="14.5" x14ac:dyDescent="0.35">
      <c r="E16237" s="113" t="s">
        <v>9259</v>
      </c>
      <c r="F16237" s="113" t="s">
        <v>138109</v>
      </c>
      <c r="G16237" s="113" t="s">
        <v>46016</v>
      </c>
      <c r="H16237" s="113" t="s">
        <v>102927</v>
      </c>
      <c r="I16237" s="113" t="s">
        <v>111514</v>
      </c>
    </row>
    <row r="16238" spans="5:9" ht="14.5" x14ac:dyDescent="0.35">
      <c r="E16238" s="113" t="s">
        <v>106947</v>
      </c>
      <c r="F16238" s="113" t="s">
        <v>138110</v>
      </c>
      <c r="G16238" s="113" t="s">
        <v>46015</v>
      </c>
      <c r="H16238" s="113" t="s">
        <v>139858</v>
      </c>
      <c r="I16238" s="113" t="s">
        <v>111513</v>
      </c>
    </row>
    <row r="16239" spans="5:9" ht="14.5" x14ac:dyDescent="0.35">
      <c r="E16239" s="113" t="s">
        <v>9258</v>
      </c>
      <c r="F16239" s="113" t="s">
        <v>138111</v>
      </c>
      <c r="G16239" s="113" t="s">
        <v>46014</v>
      </c>
      <c r="H16239" s="113" t="s">
        <v>102926</v>
      </c>
      <c r="I16239" s="113" t="s">
        <v>69051</v>
      </c>
    </row>
    <row r="16240" spans="5:9" ht="14.5" x14ac:dyDescent="0.35">
      <c r="E16240" s="113" t="s">
        <v>9257</v>
      </c>
      <c r="F16240" s="113" t="s">
        <v>137471</v>
      </c>
      <c r="G16240" s="113" t="s">
        <v>46013</v>
      </c>
      <c r="H16240" s="113" t="s">
        <v>102925</v>
      </c>
      <c r="I16240" s="113" t="s">
        <v>111512</v>
      </c>
    </row>
    <row r="16241" spans="5:9" ht="14.5" x14ac:dyDescent="0.35">
      <c r="E16241" s="113" t="s">
        <v>9256</v>
      </c>
      <c r="F16241" s="113" t="s">
        <v>138112</v>
      </c>
      <c r="G16241" s="113" t="s">
        <v>46012</v>
      </c>
      <c r="H16241" s="113" t="s">
        <v>102924</v>
      </c>
      <c r="I16241" s="113" t="s">
        <v>115955</v>
      </c>
    </row>
    <row r="16242" spans="5:9" ht="14.5" x14ac:dyDescent="0.35">
      <c r="E16242" s="113" t="s">
        <v>9255</v>
      </c>
      <c r="F16242" s="113" t="s">
        <v>137472</v>
      </c>
      <c r="G16242" s="113" t="s">
        <v>46011</v>
      </c>
      <c r="H16242" s="113" t="s">
        <v>102923</v>
      </c>
      <c r="I16242" s="113" t="s">
        <v>69050</v>
      </c>
    </row>
    <row r="16243" spans="5:9" ht="14.5" x14ac:dyDescent="0.35">
      <c r="E16243" s="113" t="s">
        <v>9254</v>
      </c>
      <c r="F16243" s="113" t="s">
        <v>137473</v>
      </c>
      <c r="G16243" s="113" t="s">
        <v>46010</v>
      </c>
      <c r="H16243" s="113" t="s">
        <v>102922</v>
      </c>
      <c r="I16243" s="113" t="s">
        <v>69049</v>
      </c>
    </row>
    <row r="16244" spans="5:9" ht="14.5" x14ac:dyDescent="0.35">
      <c r="E16244" s="113" t="s">
        <v>9253</v>
      </c>
      <c r="F16244" s="113" t="s">
        <v>128684</v>
      </c>
      <c r="G16244" s="113" t="s">
        <v>46009</v>
      </c>
      <c r="H16244" s="113" t="s">
        <v>102921</v>
      </c>
      <c r="I16244" s="113" t="s">
        <v>69048</v>
      </c>
    </row>
    <row r="16245" spans="5:9" ht="14.5" x14ac:dyDescent="0.35">
      <c r="E16245" s="113" t="s">
        <v>9252</v>
      </c>
      <c r="F16245" s="113" t="s">
        <v>128685</v>
      </c>
      <c r="G16245" s="113" t="s">
        <v>46008</v>
      </c>
      <c r="H16245" s="113" t="s">
        <v>102920</v>
      </c>
      <c r="I16245" s="113" t="s">
        <v>69047</v>
      </c>
    </row>
    <row r="16246" spans="5:9" ht="14.5" x14ac:dyDescent="0.35">
      <c r="E16246" s="113" t="s">
        <v>9251</v>
      </c>
      <c r="F16246" s="113" t="s">
        <v>131339</v>
      </c>
      <c r="G16246" s="113" t="s">
        <v>46007</v>
      </c>
      <c r="H16246" s="113" t="s">
        <v>102919</v>
      </c>
      <c r="I16246" s="113" t="s">
        <v>69046</v>
      </c>
    </row>
    <row r="16247" spans="5:9" ht="14.5" x14ac:dyDescent="0.35">
      <c r="E16247" s="113" t="s">
        <v>9250</v>
      </c>
      <c r="F16247" s="113" t="s">
        <v>137474</v>
      </c>
      <c r="G16247" s="113" t="s">
        <v>46006</v>
      </c>
      <c r="H16247" s="113" t="s">
        <v>102918</v>
      </c>
      <c r="I16247" s="113" t="s">
        <v>69045</v>
      </c>
    </row>
    <row r="16248" spans="5:9" ht="14.5" x14ac:dyDescent="0.35">
      <c r="E16248" s="113" t="s">
        <v>9249</v>
      </c>
      <c r="F16248" s="113" t="s">
        <v>131340</v>
      </c>
      <c r="G16248" s="113" t="s">
        <v>46005</v>
      </c>
      <c r="H16248" s="113" t="s">
        <v>102917</v>
      </c>
      <c r="I16248" s="113" t="s">
        <v>69044</v>
      </c>
    </row>
    <row r="16249" spans="5:9" ht="14.5" x14ac:dyDescent="0.35">
      <c r="E16249" s="113" t="s">
        <v>9248</v>
      </c>
      <c r="F16249" s="113" t="s">
        <v>128686</v>
      </c>
      <c r="G16249" s="113" t="s">
        <v>46004</v>
      </c>
      <c r="H16249" s="113" t="s">
        <v>102916</v>
      </c>
      <c r="I16249" s="113" t="s">
        <v>69043</v>
      </c>
    </row>
    <row r="16250" spans="5:9" ht="14.5" x14ac:dyDescent="0.35">
      <c r="E16250" s="113" t="s">
        <v>9247</v>
      </c>
      <c r="F16250" s="113" t="s">
        <v>128687</v>
      </c>
      <c r="G16250" s="113" t="s">
        <v>46003</v>
      </c>
      <c r="H16250" s="113" t="s">
        <v>102915</v>
      </c>
      <c r="I16250" s="113" t="s">
        <v>69042</v>
      </c>
    </row>
    <row r="16251" spans="5:9" ht="14.5" x14ac:dyDescent="0.35">
      <c r="E16251" s="113" t="s">
        <v>9246</v>
      </c>
      <c r="F16251" s="113" t="s">
        <v>128688</v>
      </c>
      <c r="G16251" s="113" t="s">
        <v>46002</v>
      </c>
      <c r="H16251" s="113" t="s">
        <v>102914</v>
      </c>
      <c r="I16251" s="113" t="s">
        <v>69041</v>
      </c>
    </row>
    <row r="16252" spans="5:9" ht="14.5" x14ac:dyDescent="0.35">
      <c r="E16252" s="113" t="s">
        <v>9245</v>
      </c>
      <c r="F16252" s="113" t="s">
        <v>128689</v>
      </c>
      <c r="G16252" s="113" t="s">
        <v>46001</v>
      </c>
      <c r="H16252" s="113" t="s">
        <v>102913</v>
      </c>
      <c r="I16252" s="113" t="s">
        <v>69040</v>
      </c>
    </row>
    <row r="16253" spans="5:9" ht="14.5" x14ac:dyDescent="0.35">
      <c r="E16253" s="113" t="s">
        <v>9244</v>
      </c>
      <c r="F16253" s="113" t="s">
        <v>128690</v>
      </c>
      <c r="G16253" s="113" t="s">
        <v>46000</v>
      </c>
      <c r="H16253" s="113" t="s">
        <v>102912</v>
      </c>
      <c r="I16253" s="113" t="s">
        <v>69039</v>
      </c>
    </row>
    <row r="16254" spans="5:9" ht="14.5" x14ac:dyDescent="0.35">
      <c r="E16254" s="113" t="s">
        <v>9243</v>
      </c>
      <c r="F16254" s="113" t="s">
        <v>128691</v>
      </c>
      <c r="G16254" s="113" t="s">
        <v>45999</v>
      </c>
      <c r="H16254" s="113" t="s">
        <v>102911</v>
      </c>
      <c r="I16254" s="113" t="s">
        <v>69038</v>
      </c>
    </row>
    <row r="16255" spans="5:9" ht="14.5" x14ac:dyDescent="0.35">
      <c r="E16255" s="113" t="s">
        <v>9242</v>
      </c>
      <c r="F16255" s="113" t="s">
        <v>128692</v>
      </c>
      <c r="G16255" s="113" t="s">
        <v>45998</v>
      </c>
      <c r="H16255" s="113" t="s">
        <v>102910</v>
      </c>
      <c r="I16255" s="113" t="s">
        <v>69037</v>
      </c>
    </row>
    <row r="16256" spans="5:9" ht="14.5" x14ac:dyDescent="0.35">
      <c r="E16256" s="113" t="s">
        <v>9241</v>
      </c>
      <c r="F16256" s="113" t="s">
        <v>128693</v>
      </c>
      <c r="G16256" s="113" t="s">
        <v>45997</v>
      </c>
      <c r="H16256" s="113" t="s">
        <v>102909</v>
      </c>
      <c r="I16256" s="113" t="s">
        <v>69036</v>
      </c>
    </row>
    <row r="16257" spans="5:9" ht="14.5" x14ac:dyDescent="0.35">
      <c r="E16257" s="113" t="s">
        <v>9240</v>
      </c>
      <c r="F16257" s="113" t="s">
        <v>128694</v>
      </c>
      <c r="G16257" s="113" t="s">
        <v>45996</v>
      </c>
      <c r="H16257" s="113" t="s">
        <v>102908</v>
      </c>
      <c r="I16257" s="113" t="s">
        <v>69035</v>
      </c>
    </row>
    <row r="16258" spans="5:9" ht="14.5" x14ac:dyDescent="0.35">
      <c r="E16258" s="113" t="s">
        <v>9239</v>
      </c>
      <c r="F16258" s="113" t="s">
        <v>137475</v>
      </c>
      <c r="G16258" s="113" t="s">
        <v>45995</v>
      </c>
      <c r="H16258" s="113" t="s">
        <v>102907</v>
      </c>
      <c r="I16258" s="113" t="s">
        <v>69034</v>
      </c>
    </row>
    <row r="16259" spans="5:9" ht="14.5" x14ac:dyDescent="0.35">
      <c r="E16259" s="113" t="s">
        <v>9238</v>
      </c>
      <c r="F16259" s="113" t="s">
        <v>128695</v>
      </c>
      <c r="G16259" s="113" t="s">
        <v>45994</v>
      </c>
      <c r="H16259" s="113" t="s">
        <v>102906</v>
      </c>
      <c r="I16259" s="113" t="s">
        <v>69033</v>
      </c>
    </row>
    <row r="16260" spans="5:9" ht="14.5" x14ac:dyDescent="0.35">
      <c r="E16260" s="113" t="s">
        <v>9237</v>
      </c>
      <c r="F16260" s="113" t="s">
        <v>128696</v>
      </c>
      <c r="G16260" s="113" t="s">
        <v>45993</v>
      </c>
      <c r="H16260" s="113" t="s">
        <v>102905</v>
      </c>
      <c r="I16260" s="113" t="s">
        <v>69032</v>
      </c>
    </row>
    <row r="16261" spans="5:9" ht="14.5" x14ac:dyDescent="0.35">
      <c r="E16261" s="113" t="s">
        <v>9236</v>
      </c>
      <c r="F16261" s="113" t="s">
        <v>124420</v>
      </c>
      <c r="G16261" s="113" t="s">
        <v>45992</v>
      </c>
      <c r="H16261" s="113" t="s">
        <v>102904</v>
      </c>
      <c r="I16261" s="113" t="s">
        <v>69031</v>
      </c>
    </row>
    <row r="16262" spans="5:9" ht="14.5" x14ac:dyDescent="0.35">
      <c r="E16262" s="113" t="s">
        <v>9235</v>
      </c>
      <c r="F16262" s="113" t="s">
        <v>124421</v>
      </c>
      <c r="G16262" s="113" t="s">
        <v>45991</v>
      </c>
      <c r="H16262" s="113" t="s">
        <v>102903</v>
      </c>
      <c r="I16262" s="113" t="s">
        <v>69030</v>
      </c>
    </row>
    <row r="16263" spans="5:9" ht="14.5" x14ac:dyDescent="0.35">
      <c r="E16263" s="113" t="s">
        <v>9234</v>
      </c>
      <c r="F16263" s="113" t="s">
        <v>124422</v>
      </c>
      <c r="G16263" s="113" t="s">
        <v>45990</v>
      </c>
      <c r="H16263" s="113" t="s">
        <v>102902</v>
      </c>
      <c r="I16263" s="113" t="s">
        <v>69029</v>
      </c>
    </row>
    <row r="16264" spans="5:9" ht="14.5" x14ac:dyDescent="0.35">
      <c r="E16264" s="113" t="s">
        <v>9233</v>
      </c>
      <c r="F16264" s="113" t="s">
        <v>128697</v>
      </c>
      <c r="G16264" s="113" t="s">
        <v>45989</v>
      </c>
      <c r="H16264" s="113" t="s">
        <v>102901</v>
      </c>
      <c r="I16264" s="113" t="s">
        <v>69028</v>
      </c>
    </row>
    <row r="16265" spans="5:9" ht="14.5" x14ac:dyDescent="0.35">
      <c r="E16265" s="113" t="s">
        <v>9232</v>
      </c>
      <c r="F16265" s="113" t="s">
        <v>124423</v>
      </c>
      <c r="G16265" s="113" t="s">
        <v>45988</v>
      </c>
      <c r="H16265" s="113" t="s">
        <v>102900</v>
      </c>
      <c r="I16265" s="113" t="s">
        <v>69027</v>
      </c>
    </row>
    <row r="16266" spans="5:9" ht="14.5" x14ac:dyDescent="0.35">
      <c r="E16266" s="113" t="s">
        <v>9231</v>
      </c>
      <c r="F16266" s="113" t="s">
        <v>124424</v>
      </c>
      <c r="G16266" s="113" t="s">
        <v>45987</v>
      </c>
      <c r="H16266" s="113" t="s">
        <v>102899</v>
      </c>
      <c r="I16266" s="113" t="s">
        <v>69026</v>
      </c>
    </row>
    <row r="16267" spans="5:9" ht="14.5" x14ac:dyDescent="0.35">
      <c r="E16267" s="113" t="s">
        <v>9230</v>
      </c>
      <c r="F16267" s="113" t="s">
        <v>124425</v>
      </c>
      <c r="G16267" s="113" t="s">
        <v>45986</v>
      </c>
      <c r="H16267" s="113" t="s">
        <v>102898</v>
      </c>
      <c r="I16267" s="113" t="s">
        <v>69025</v>
      </c>
    </row>
    <row r="16268" spans="5:9" ht="14.5" x14ac:dyDescent="0.35">
      <c r="E16268" s="113" t="s">
        <v>9229</v>
      </c>
      <c r="F16268" s="113" t="s">
        <v>124426</v>
      </c>
      <c r="G16268" s="113" t="s">
        <v>45985</v>
      </c>
      <c r="H16268" s="113" t="s">
        <v>102897</v>
      </c>
      <c r="I16268" s="113" t="s">
        <v>69024</v>
      </c>
    </row>
    <row r="16269" spans="5:9" ht="14.5" x14ac:dyDescent="0.35">
      <c r="E16269" s="113" t="s">
        <v>106946</v>
      </c>
      <c r="F16269" s="113" t="s">
        <v>128698</v>
      </c>
      <c r="G16269" s="113" t="s">
        <v>45984</v>
      </c>
      <c r="H16269" s="113" t="s">
        <v>102896</v>
      </c>
      <c r="I16269" s="113" t="s">
        <v>69023</v>
      </c>
    </row>
    <row r="16270" spans="5:9" ht="14.5" x14ac:dyDescent="0.35">
      <c r="E16270" s="113" t="s">
        <v>9228</v>
      </c>
      <c r="F16270" s="113" t="s">
        <v>128699</v>
      </c>
      <c r="G16270" s="113" t="s">
        <v>45983</v>
      </c>
      <c r="H16270" s="113" t="s">
        <v>102895</v>
      </c>
      <c r="I16270" s="113" t="s">
        <v>69022</v>
      </c>
    </row>
    <row r="16271" spans="5:9" ht="14.5" x14ac:dyDescent="0.35">
      <c r="E16271" s="113" t="s">
        <v>9227</v>
      </c>
      <c r="F16271" s="113" t="s">
        <v>124427</v>
      </c>
      <c r="G16271" s="113" t="s">
        <v>45982</v>
      </c>
      <c r="H16271" s="113" t="s">
        <v>102894</v>
      </c>
      <c r="I16271" s="113" t="s">
        <v>69021</v>
      </c>
    </row>
    <row r="16272" spans="5:9" ht="14.5" x14ac:dyDescent="0.35">
      <c r="E16272" s="113" t="s">
        <v>9226</v>
      </c>
      <c r="F16272" s="113" t="s">
        <v>124428</v>
      </c>
      <c r="G16272" s="113" t="s">
        <v>45981</v>
      </c>
      <c r="H16272" s="113" t="s">
        <v>102893</v>
      </c>
      <c r="I16272" s="113" t="s">
        <v>69020</v>
      </c>
    </row>
    <row r="16273" spans="5:9" ht="14.5" x14ac:dyDescent="0.35">
      <c r="E16273" s="113" t="s">
        <v>9225</v>
      </c>
      <c r="F16273" s="113" t="s">
        <v>124429</v>
      </c>
      <c r="G16273" s="113" t="s">
        <v>45980</v>
      </c>
      <c r="H16273" s="113" t="s">
        <v>102892</v>
      </c>
      <c r="I16273" s="113" t="s">
        <v>69019</v>
      </c>
    </row>
    <row r="16274" spans="5:9" ht="14.5" x14ac:dyDescent="0.35">
      <c r="E16274" s="113" t="s">
        <v>9224</v>
      </c>
      <c r="F16274" s="113" t="s">
        <v>124430</v>
      </c>
      <c r="G16274" s="113" t="s">
        <v>45979</v>
      </c>
      <c r="H16274" s="113" t="s">
        <v>102891</v>
      </c>
      <c r="I16274" s="113" t="s">
        <v>69018</v>
      </c>
    </row>
    <row r="16275" spans="5:9" ht="14.5" x14ac:dyDescent="0.35">
      <c r="E16275" s="113" t="s">
        <v>9223</v>
      </c>
      <c r="F16275" s="113" t="s">
        <v>124431</v>
      </c>
      <c r="G16275" s="113" t="s">
        <v>45978</v>
      </c>
      <c r="H16275" s="113" t="s">
        <v>102890</v>
      </c>
      <c r="I16275" s="113" t="s">
        <v>69017</v>
      </c>
    </row>
    <row r="16276" spans="5:9" ht="14.5" x14ac:dyDescent="0.35">
      <c r="E16276" s="113" t="s">
        <v>9222</v>
      </c>
      <c r="F16276" s="113" t="s">
        <v>124432</v>
      </c>
      <c r="G16276" s="113" t="s">
        <v>45977</v>
      </c>
      <c r="H16276" s="113" t="s">
        <v>102889</v>
      </c>
      <c r="I16276" s="113" t="s">
        <v>69016</v>
      </c>
    </row>
    <row r="16277" spans="5:9" ht="14.5" x14ac:dyDescent="0.35">
      <c r="E16277" s="113" t="s">
        <v>9221</v>
      </c>
      <c r="F16277" s="113" t="s">
        <v>124433</v>
      </c>
      <c r="G16277" s="113" t="s">
        <v>45976</v>
      </c>
      <c r="H16277" s="113" t="s">
        <v>102888</v>
      </c>
      <c r="I16277" s="113" t="s">
        <v>69015</v>
      </c>
    </row>
    <row r="16278" spans="5:9" ht="14.5" x14ac:dyDescent="0.35">
      <c r="E16278" s="113" t="s">
        <v>9220</v>
      </c>
      <c r="F16278" s="113" t="s">
        <v>124434</v>
      </c>
      <c r="G16278" s="113" t="s">
        <v>45975</v>
      </c>
      <c r="H16278" s="113" t="s">
        <v>102887</v>
      </c>
      <c r="I16278" s="113" t="s">
        <v>69014</v>
      </c>
    </row>
    <row r="16279" spans="5:9" ht="14.5" x14ac:dyDescent="0.35">
      <c r="E16279" s="113" t="s">
        <v>9219</v>
      </c>
      <c r="F16279" s="113" t="s">
        <v>124435</v>
      </c>
      <c r="G16279" s="113" t="s">
        <v>45974</v>
      </c>
      <c r="H16279" s="113" t="s">
        <v>102886</v>
      </c>
      <c r="I16279" s="113" t="s">
        <v>69013</v>
      </c>
    </row>
    <row r="16280" spans="5:9" ht="14.5" x14ac:dyDescent="0.35">
      <c r="E16280" s="113" t="s">
        <v>9218</v>
      </c>
      <c r="F16280" s="113" t="s">
        <v>124436</v>
      </c>
      <c r="G16280" s="113" t="s">
        <v>45973</v>
      </c>
      <c r="H16280" s="113" t="s">
        <v>102885</v>
      </c>
      <c r="I16280" s="113" t="s">
        <v>69012</v>
      </c>
    </row>
    <row r="16281" spans="5:9" ht="14.5" x14ac:dyDescent="0.35">
      <c r="E16281" s="113" t="s">
        <v>9217</v>
      </c>
      <c r="F16281" s="113" t="s">
        <v>124437</v>
      </c>
      <c r="G16281" s="113" t="s">
        <v>45972</v>
      </c>
      <c r="H16281" s="113" t="s">
        <v>102884</v>
      </c>
      <c r="I16281" s="113" t="s">
        <v>121322</v>
      </c>
    </row>
    <row r="16282" spans="5:9" ht="14.5" x14ac:dyDescent="0.35">
      <c r="E16282" s="113" t="s">
        <v>9216</v>
      </c>
      <c r="F16282" s="113" t="s">
        <v>124438</v>
      </c>
      <c r="G16282" s="113" t="s">
        <v>45971</v>
      </c>
      <c r="H16282" s="113" t="s">
        <v>102883</v>
      </c>
      <c r="I16282" s="113" t="s">
        <v>69011</v>
      </c>
    </row>
    <row r="16283" spans="5:9" ht="14.5" x14ac:dyDescent="0.35">
      <c r="E16283" s="113" t="s">
        <v>9215</v>
      </c>
      <c r="F16283" s="113" t="s">
        <v>124439</v>
      </c>
      <c r="G16283" s="113" t="s">
        <v>45970</v>
      </c>
      <c r="H16283" s="113" t="s">
        <v>102882</v>
      </c>
      <c r="I16283" s="113" t="s">
        <v>69010</v>
      </c>
    </row>
    <row r="16284" spans="5:9" ht="14.5" x14ac:dyDescent="0.35">
      <c r="E16284" s="113" t="s">
        <v>9214</v>
      </c>
      <c r="F16284" s="113" t="s">
        <v>124440</v>
      </c>
      <c r="G16284" s="113" t="s">
        <v>45969</v>
      </c>
      <c r="H16284" s="113" t="s">
        <v>102881</v>
      </c>
      <c r="I16284" s="113" t="s">
        <v>69009</v>
      </c>
    </row>
    <row r="16285" spans="5:9" ht="14.5" x14ac:dyDescent="0.35">
      <c r="E16285" s="113" t="s">
        <v>9213</v>
      </c>
      <c r="F16285" s="113" t="s">
        <v>124441</v>
      </c>
      <c r="G16285" s="113" t="s">
        <v>45968</v>
      </c>
      <c r="H16285" s="113" t="s">
        <v>102880</v>
      </c>
      <c r="I16285" s="113" t="s">
        <v>130409</v>
      </c>
    </row>
    <row r="16286" spans="5:9" ht="14.5" x14ac:dyDescent="0.35">
      <c r="E16286" s="113" t="s">
        <v>9212</v>
      </c>
      <c r="F16286" s="113" t="s">
        <v>124442</v>
      </c>
      <c r="G16286" s="113" t="s">
        <v>45967</v>
      </c>
      <c r="H16286" s="113" t="s">
        <v>102879</v>
      </c>
      <c r="I16286" s="113" t="s">
        <v>120107</v>
      </c>
    </row>
    <row r="16287" spans="5:9" ht="14.5" x14ac:dyDescent="0.35">
      <c r="E16287" s="113" t="s">
        <v>9211</v>
      </c>
      <c r="F16287" s="113" t="s">
        <v>124443</v>
      </c>
      <c r="G16287" s="113" t="s">
        <v>45966</v>
      </c>
      <c r="H16287" s="113" t="s">
        <v>102878</v>
      </c>
      <c r="I16287" s="113" t="s">
        <v>111511</v>
      </c>
    </row>
    <row r="16288" spans="5:9" ht="14.5" x14ac:dyDescent="0.35">
      <c r="E16288" s="113" t="s">
        <v>114318</v>
      </c>
      <c r="F16288" s="113" t="s">
        <v>124444</v>
      </c>
      <c r="G16288" s="113" t="s">
        <v>45965</v>
      </c>
      <c r="H16288" s="113" t="s">
        <v>102877</v>
      </c>
      <c r="I16288" s="113" t="s">
        <v>111510</v>
      </c>
    </row>
    <row r="16289" spans="5:9" ht="14.5" x14ac:dyDescent="0.35">
      <c r="E16289" s="113" t="s">
        <v>9210</v>
      </c>
      <c r="F16289" s="113" t="s">
        <v>124445</v>
      </c>
      <c r="G16289" s="113" t="s">
        <v>45964</v>
      </c>
      <c r="H16289" s="113" t="s">
        <v>102876</v>
      </c>
      <c r="I16289" s="113" t="s">
        <v>69008</v>
      </c>
    </row>
    <row r="16290" spans="5:9" ht="14.5" x14ac:dyDescent="0.35">
      <c r="E16290" s="113" t="s">
        <v>9209</v>
      </c>
      <c r="F16290" s="113" t="s">
        <v>124446</v>
      </c>
      <c r="G16290" s="113" t="s">
        <v>45963</v>
      </c>
      <c r="H16290" s="113" t="s">
        <v>102875</v>
      </c>
      <c r="I16290" s="113" t="s">
        <v>69007</v>
      </c>
    </row>
    <row r="16291" spans="5:9" ht="14.5" x14ac:dyDescent="0.35">
      <c r="E16291" s="113" t="s">
        <v>9208</v>
      </c>
      <c r="F16291" s="113" t="s">
        <v>124447</v>
      </c>
      <c r="G16291" s="113" t="s">
        <v>45962</v>
      </c>
      <c r="H16291" s="113" t="s">
        <v>102874</v>
      </c>
      <c r="I16291" s="113" t="s">
        <v>120106</v>
      </c>
    </row>
    <row r="16292" spans="5:9" ht="14.5" x14ac:dyDescent="0.35">
      <c r="E16292" s="113" t="s">
        <v>9207</v>
      </c>
      <c r="F16292" s="113" t="s">
        <v>124448</v>
      </c>
      <c r="G16292" s="113" t="s">
        <v>45961</v>
      </c>
      <c r="H16292" s="113" t="s">
        <v>102873</v>
      </c>
      <c r="I16292" s="113" t="s">
        <v>69006</v>
      </c>
    </row>
    <row r="16293" spans="5:9" ht="14.5" x14ac:dyDescent="0.35">
      <c r="E16293" s="113" t="s">
        <v>9206</v>
      </c>
      <c r="F16293" s="113" t="s">
        <v>124449</v>
      </c>
      <c r="G16293" s="113" t="s">
        <v>45960</v>
      </c>
      <c r="H16293" s="113" t="s">
        <v>102872</v>
      </c>
      <c r="I16293" s="113" t="s">
        <v>69005</v>
      </c>
    </row>
    <row r="16294" spans="5:9" ht="14.5" x14ac:dyDescent="0.35">
      <c r="E16294" s="113" t="s">
        <v>9205</v>
      </c>
      <c r="F16294" s="113" t="s">
        <v>124450</v>
      </c>
      <c r="G16294" s="113" t="s">
        <v>45959</v>
      </c>
      <c r="H16294" s="113" t="s">
        <v>102871</v>
      </c>
      <c r="I16294" s="113" t="s">
        <v>69004</v>
      </c>
    </row>
    <row r="16295" spans="5:9" ht="14.5" x14ac:dyDescent="0.35">
      <c r="E16295" s="113" t="s">
        <v>9204</v>
      </c>
      <c r="F16295" s="113" t="s">
        <v>124451</v>
      </c>
      <c r="G16295" s="113" t="s">
        <v>45958</v>
      </c>
      <c r="H16295" s="113" t="s">
        <v>102870</v>
      </c>
      <c r="I16295" s="113" t="s">
        <v>69003</v>
      </c>
    </row>
    <row r="16296" spans="5:9" ht="14.5" x14ac:dyDescent="0.35">
      <c r="E16296" s="113" t="s">
        <v>9203</v>
      </c>
      <c r="F16296" s="113" t="s">
        <v>124452</v>
      </c>
      <c r="G16296" s="113" t="s">
        <v>45957</v>
      </c>
      <c r="H16296" s="113" t="s">
        <v>102869</v>
      </c>
      <c r="I16296" s="113" t="s">
        <v>69002</v>
      </c>
    </row>
    <row r="16297" spans="5:9" ht="14.5" x14ac:dyDescent="0.35">
      <c r="E16297" s="113" t="s">
        <v>116070</v>
      </c>
      <c r="F16297" s="113" t="s">
        <v>124453</v>
      </c>
      <c r="G16297" s="113" t="s">
        <v>45956</v>
      </c>
      <c r="H16297" s="113" t="s">
        <v>102868</v>
      </c>
      <c r="I16297" s="113" t="s">
        <v>69001</v>
      </c>
    </row>
    <row r="16298" spans="5:9" ht="14.5" x14ac:dyDescent="0.35">
      <c r="E16298" s="113" t="s">
        <v>9202</v>
      </c>
      <c r="F16298" s="113" t="s">
        <v>124454</v>
      </c>
      <c r="G16298" s="113" t="s">
        <v>45955</v>
      </c>
      <c r="H16298" s="113" t="s">
        <v>102867</v>
      </c>
      <c r="I16298" s="113" t="s">
        <v>69000</v>
      </c>
    </row>
    <row r="16299" spans="5:9" ht="14.5" x14ac:dyDescent="0.35">
      <c r="E16299" s="113" t="s">
        <v>9201</v>
      </c>
      <c r="F16299" s="113" t="s">
        <v>124455</v>
      </c>
      <c r="G16299" s="113" t="s">
        <v>45954</v>
      </c>
      <c r="H16299" s="113" t="s">
        <v>102866</v>
      </c>
      <c r="I16299" s="113" t="s">
        <v>68999</v>
      </c>
    </row>
    <row r="16300" spans="5:9" ht="14.5" x14ac:dyDescent="0.35">
      <c r="E16300" s="113" t="s">
        <v>9200</v>
      </c>
      <c r="F16300" s="113" t="s">
        <v>124456</v>
      </c>
      <c r="G16300" s="113" t="s">
        <v>45953</v>
      </c>
      <c r="H16300" s="113" t="s">
        <v>102865</v>
      </c>
      <c r="I16300" s="113" t="s">
        <v>68998</v>
      </c>
    </row>
    <row r="16301" spans="5:9" ht="14.5" x14ac:dyDescent="0.35">
      <c r="E16301" s="113" t="s">
        <v>9199</v>
      </c>
      <c r="F16301" s="113" t="s">
        <v>124457</v>
      </c>
      <c r="G16301" s="113" t="s">
        <v>45952</v>
      </c>
      <c r="H16301" s="113" t="s">
        <v>102864</v>
      </c>
      <c r="I16301" s="113" t="s">
        <v>68997</v>
      </c>
    </row>
    <row r="16302" spans="5:9" ht="14.5" x14ac:dyDescent="0.35">
      <c r="E16302" s="113" t="s">
        <v>9198</v>
      </c>
      <c r="F16302" s="113" t="s">
        <v>124458</v>
      </c>
      <c r="G16302" s="113" t="s">
        <v>45951</v>
      </c>
      <c r="H16302" s="113" t="s">
        <v>102863</v>
      </c>
      <c r="I16302" s="113" t="s">
        <v>68996</v>
      </c>
    </row>
    <row r="16303" spans="5:9" ht="14.5" x14ac:dyDescent="0.35">
      <c r="E16303" s="113" t="s">
        <v>9197</v>
      </c>
      <c r="F16303" s="113" t="s">
        <v>124459</v>
      </c>
      <c r="G16303" s="113" t="s">
        <v>45950</v>
      </c>
      <c r="H16303" s="113" t="s">
        <v>102862</v>
      </c>
      <c r="I16303" s="113" t="s">
        <v>138699</v>
      </c>
    </row>
    <row r="16304" spans="5:9" ht="14.5" x14ac:dyDescent="0.35">
      <c r="E16304" s="113" t="s">
        <v>9196</v>
      </c>
      <c r="F16304" s="113" t="s">
        <v>124460</v>
      </c>
      <c r="G16304" s="113" t="s">
        <v>45949</v>
      </c>
      <c r="H16304" s="113" t="s">
        <v>102861</v>
      </c>
      <c r="I16304" s="113" t="s">
        <v>140008</v>
      </c>
    </row>
    <row r="16305" spans="5:9" ht="14.5" x14ac:dyDescent="0.35">
      <c r="E16305" s="113" t="s">
        <v>9195</v>
      </c>
      <c r="F16305" s="113" t="s">
        <v>124461</v>
      </c>
      <c r="G16305" s="113" t="s">
        <v>45948</v>
      </c>
      <c r="H16305" s="113" t="s">
        <v>102860</v>
      </c>
      <c r="I16305" s="113" t="s">
        <v>138700</v>
      </c>
    </row>
    <row r="16306" spans="5:9" ht="14.5" x14ac:dyDescent="0.35">
      <c r="E16306" s="113" t="s">
        <v>9194</v>
      </c>
      <c r="F16306" s="113" t="s">
        <v>127271</v>
      </c>
      <c r="G16306" s="113" t="s">
        <v>45947</v>
      </c>
      <c r="H16306" s="113" t="s">
        <v>102859</v>
      </c>
      <c r="I16306" s="113" t="s">
        <v>130410</v>
      </c>
    </row>
    <row r="16307" spans="5:9" ht="14.5" x14ac:dyDescent="0.35">
      <c r="E16307" s="113" t="s">
        <v>9193</v>
      </c>
      <c r="F16307" s="113" t="s">
        <v>127272</v>
      </c>
      <c r="G16307" s="113" t="s">
        <v>45946</v>
      </c>
      <c r="H16307" s="113" t="s">
        <v>102858</v>
      </c>
      <c r="I16307" s="113" t="s">
        <v>120105</v>
      </c>
    </row>
    <row r="16308" spans="5:9" ht="14.5" x14ac:dyDescent="0.35">
      <c r="E16308" s="113" t="s">
        <v>9192</v>
      </c>
      <c r="F16308" s="113" t="s">
        <v>121934</v>
      </c>
      <c r="G16308" s="113" t="s">
        <v>45945</v>
      </c>
      <c r="H16308" s="113" t="s">
        <v>102857</v>
      </c>
      <c r="I16308" s="113" t="s">
        <v>123158</v>
      </c>
    </row>
    <row r="16309" spans="5:9" ht="14.5" x14ac:dyDescent="0.35">
      <c r="E16309" s="113" t="s">
        <v>9191</v>
      </c>
      <c r="F16309" s="113" t="s">
        <v>121933</v>
      </c>
      <c r="G16309" s="113" t="s">
        <v>45944</v>
      </c>
      <c r="H16309" s="113" t="s">
        <v>102856</v>
      </c>
      <c r="I16309" s="113" t="s">
        <v>111509</v>
      </c>
    </row>
    <row r="16310" spans="5:9" ht="14.5" x14ac:dyDescent="0.35">
      <c r="E16310" s="113" t="s">
        <v>9190</v>
      </c>
      <c r="F16310" s="113" t="s">
        <v>121932</v>
      </c>
      <c r="G16310" s="113" t="s">
        <v>45943</v>
      </c>
      <c r="H16310" s="113" t="s">
        <v>102855</v>
      </c>
      <c r="I16310" s="113" t="s">
        <v>111508</v>
      </c>
    </row>
    <row r="16311" spans="5:9" ht="14.5" x14ac:dyDescent="0.35">
      <c r="E16311" s="113" t="s">
        <v>9189</v>
      </c>
      <c r="F16311" s="113" t="s">
        <v>121931</v>
      </c>
      <c r="G16311" s="113" t="s">
        <v>45942</v>
      </c>
      <c r="H16311" s="113" t="s">
        <v>102854</v>
      </c>
      <c r="I16311" s="113" t="s">
        <v>111507</v>
      </c>
    </row>
    <row r="16312" spans="5:9" ht="14.5" x14ac:dyDescent="0.35">
      <c r="E16312" s="113" t="s">
        <v>9188</v>
      </c>
      <c r="F16312" s="113" t="s">
        <v>121930</v>
      </c>
      <c r="G16312" s="113" t="s">
        <v>45941</v>
      </c>
      <c r="H16312" s="113" t="s">
        <v>102853</v>
      </c>
      <c r="I16312" s="113" t="s">
        <v>115954</v>
      </c>
    </row>
    <row r="16313" spans="5:9" ht="14.5" x14ac:dyDescent="0.35">
      <c r="E16313" s="113" t="s">
        <v>9187</v>
      </c>
      <c r="F16313" s="113" t="s">
        <v>121929</v>
      </c>
      <c r="G16313" s="113" t="s">
        <v>45940</v>
      </c>
      <c r="H16313" s="113" t="s">
        <v>102852</v>
      </c>
      <c r="I16313" s="113" t="s">
        <v>111506</v>
      </c>
    </row>
    <row r="16314" spans="5:9" ht="14.5" x14ac:dyDescent="0.35">
      <c r="E16314" s="113" t="s">
        <v>9186</v>
      </c>
      <c r="F16314" s="113" t="s">
        <v>121928</v>
      </c>
      <c r="G16314" s="113" t="s">
        <v>45939</v>
      </c>
      <c r="H16314" s="113" t="s">
        <v>102851</v>
      </c>
      <c r="I16314" s="113" t="s">
        <v>111505</v>
      </c>
    </row>
    <row r="16315" spans="5:9" ht="14.5" x14ac:dyDescent="0.35">
      <c r="E16315" s="113" t="s">
        <v>9185</v>
      </c>
      <c r="F16315" s="113" t="s">
        <v>121927</v>
      </c>
      <c r="G16315" s="113" t="s">
        <v>45938</v>
      </c>
      <c r="H16315" s="113" t="s">
        <v>102850</v>
      </c>
      <c r="I16315" s="113" t="s">
        <v>111504</v>
      </c>
    </row>
    <row r="16316" spans="5:9" ht="14.5" x14ac:dyDescent="0.35">
      <c r="E16316" s="113" t="s">
        <v>9184</v>
      </c>
      <c r="F16316" s="113" t="s">
        <v>121926</v>
      </c>
      <c r="G16316" s="113" t="s">
        <v>45937</v>
      </c>
      <c r="H16316" s="113" t="s">
        <v>102849</v>
      </c>
      <c r="I16316" s="113" t="s">
        <v>115953</v>
      </c>
    </row>
    <row r="16317" spans="5:9" ht="14.5" x14ac:dyDescent="0.35">
      <c r="E16317" s="113" t="s">
        <v>9183</v>
      </c>
      <c r="F16317" s="113" t="s">
        <v>121925</v>
      </c>
      <c r="G16317" s="113" t="s">
        <v>45936</v>
      </c>
      <c r="H16317" s="113" t="s">
        <v>102848</v>
      </c>
      <c r="I16317" s="113" t="s">
        <v>111503</v>
      </c>
    </row>
    <row r="16318" spans="5:9" ht="14.5" x14ac:dyDescent="0.35">
      <c r="E16318" s="113" t="s">
        <v>9182</v>
      </c>
      <c r="F16318" s="113" t="s">
        <v>121924</v>
      </c>
      <c r="G16318" s="113" t="s">
        <v>45935</v>
      </c>
      <c r="H16318" s="113" t="s">
        <v>102847</v>
      </c>
      <c r="I16318" s="113" t="s">
        <v>111502</v>
      </c>
    </row>
    <row r="16319" spans="5:9" ht="14.5" x14ac:dyDescent="0.35">
      <c r="E16319" s="113" t="s">
        <v>9181</v>
      </c>
      <c r="F16319" s="113" t="s">
        <v>121923</v>
      </c>
      <c r="G16319" s="113" t="s">
        <v>45934</v>
      </c>
      <c r="H16319" s="113" t="s">
        <v>102846</v>
      </c>
      <c r="I16319" s="113" t="s">
        <v>68995</v>
      </c>
    </row>
    <row r="16320" spans="5:9" ht="14.5" x14ac:dyDescent="0.35">
      <c r="E16320" s="113" t="s">
        <v>9180</v>
      </c>
      <c r="F16320" s="113" t="s">
        <v>121922</v>
      </c>
      <c r="G16320" s="113" t="s">
        <v>45933</v>
      </c>
      <c r="H16320" s="113" t="s">
        <v>102845</v>
      </c>
      <c r="I16320" s="113" t="s">
        <v>68994</v>
      </c>
    </row>
    <row r="16321" spans="5:9" ht="14.5" x14ac:dyDescent="0.35">
      <c r="E16321" s="113" t="s">
        <v>9179</v>
      </c>
      <c r="F16321" s="113" t="s">
        <v>121921</v>
      </c>
      <c r="G16321" s="113" t="s">
        <v>45932</v>
      </c>
      <c r="H16321" s="113" t="s">
        <v>102844</v>
      </c>
      <c r="I16321" s="113" t="s">
        <v>68993</v>
      </c>
    </row>
    <row r="16322" spans="5:9" ht="14.5" x14ac:dyDescent="0.35">
      <c r="E16322" s="113" t="s">
        <v>9178</v>
      </c>
      <c r="F16322" s="113" t="s">
        <v>121920</v>
      </c>
      <c r="G16322" s="113" t="s">
        <v>45931</v>
      </c>
      <c r="H16322" s="113" t="s">
        <v>102843</v>
      </c>
      <c r="I16322" s="113" t="s">
        <v>68992</v>
      </c>
    </row>
    <row r="16323" spans="5:9" ht="14.5" x14ac:dyDescent="0.35">
      <c r="E16323" s="113" t="s">
        <v>9177</v>
      </c>
      <c r="F16323" s="113" t="s">
        <v>127273</v>
      </c>
      <c r="G16323" s="113" t="s">
        <v>45930</v>
      </c>
      <c r="H16323" s="113" t="s">
        <v>102842</v>
      </c>
      <c r="I16323" s="113" t="s">
        <v>126189</v>
      </c>
    </row>
    <row r="16324" spans="5:9" ht="14.5" x14ac:dyDescent="0.35">
      <c r="E16324" s="113" t="s">
        <v>9176</v>
      </c>
      <c r="F16324" s="113" t="s">
        <v>127274</v>
      </c>
      <c r="G16324" s="113" t="s">
        <v>45929</v>
      </c>
      <c r="H16324" s="113" t="s">
        <v>102841</v>
      </c>
      <c r="I16324" s="113" t="s">
        <v>68991</v>
      </c>
    </row>
    <row r="16325" spans="5:9" ht="14.5" x14ac:dyDescent="0.35">
      <c r="E16325" s="113" t="s">
        <v>9175</v>
      </c>
      <c r="F16325" s="113" t="s">
        <v>121919</v>
      </c>
      <c r="G16325" s="113" t="s">
        <v>45928</v>
      </c>
      <c r="H16325" s="113" t="s">
        <v>102840</v>
      </c>
      <c r="I16325" s="113" t="s">
        <v>68990</v>
      </c>
    </row>
    <row r="16326" spans="5:9" ht="14.5" x14ac:dyDescent="0.35">
      <c r="E16326" s="113" t="s">
        <v>9174</v>
      </c>
      <c r="F16326" s="113" t="s">
        <v>120465</v>
      </c>
      <c r="G16326" s="113" t="s">
        <v>45927</v>
      </c>
      <c r="H16326" s="113" t="s">
        <v>102839</v>
      </c>
      <c r="I16326" s="113" t="s">
        <v>68989</v>
      </c>
    </row>
    <row r="16327" spans="5:9" ht="14.5" x14ac:dyDescent="0.35">
      <c r="E16327" s="113" t="s">
        <v>9173</v>
      </c>
      <c r="F16327" s="113" t="s">
        <v>120464</v>
      </c>
      <c r="G16327" s="113" t="s">
        <v>45926</v>
      </c>
      <c r="H16327" s="113" t="s">
        <v>139857</v>
      </c>
      <c r="I16327" s="113" t="s">
        <v>68988</v>
      </c>
    </row>
    <row r="16328" spans="5:9" ht="14.5" x14ac:dyDescent="0.35">
      <c r="E16328" s="113" t="s">
        <v>9172</v>
      </c>
      <c r="F16328" s="113" t="s">
        <v>120463</v>
      </c>
      <c r="G16328" s="113" t="s">
        <v>45925</v>
      </c>
      <c r="H16328" s="113" t="s">
        <v>102838</v>
      </c>
      <c r="I16328" s="113" t="s">
        <v>68987</v>
      </c>
    </row>
    <row r="16329" spans="5:9" ht="14.5" x14ac:dyDescent="0.35">
      <c r="E16329" s="113" t="s">
        <v>9171</v>
      </c>
      <c r="F16329" s="113" t="s">
        <v>120462</v>
      </c>
      <c r="G16329" s="113" t="s">
        <v>45924</v>
      </c>
      <c r="H16329" s="113" t="s">
        <v>102837</v>
      </c>
      <c r="I16329" s="113" t="s">
        <v>68986</v>
      </c>
    </row>
    <row r="16330" spans="5:9" ht="14.5" x14ac:dyDescent="0.35">
      <c r="E16330" s="113" t="s">
        <v>9170</v>
      </c>
      <c r="F16330" s="113" t="s">
        <v>120461</v>
      </c>
      <c r="G16330" s="113" t="s">
        <v>45923</v>
      </c>
      <c r="H16330" s="113" t="s">
        <v>102836</v>
      </c>
      <c r="I16330" s="113" t="s">
        <v>68985</v>
      </c>
    </row>
    <row r="16331" spans="5:9" ht="14.5" x14ac:dyDescent="0.35">
      <c r="E16331" s="113" t="s">
        <v>9169</v>
      </c>
      <c r="F16331" s="113" t="s">
        <v>120460</v>
      </c>
      <c r="G16331" s="113" t="s">
        <v>45922</v>
      </c>
      <c r="H16331" s="113" t="s">
        <v>102835</v>
      </c>
      <c r="I16331" s="113" t="s">
        <v>68984</v>
      </c>
    </row>
    <row r="16332" spans="5:9" ht="14.5" x14ac:dyDescent="0.35">
      <c r="E16332" s="113" t="s">
        <v>9168</v>
      </c>
      <c r="F16332" s="113" t="s">
        <v>120459</v>
      </c>
      <c r="G16332" s="113" t="s">
        <v>45921</v>
      </c>
      <c r="H16332" s="113" t="s">
        <v>102834</v>
      </c>
      <c r="I16332" s="113" t="s">
        <v>68983</v>
      </c>
    </row>
    <row r="16333" spans="5:9" ht="14.5" x14ac:dyDescent="0.35">
      <c r="E16333" s="113" t="s">
        <v>9167</v>
      </c>
      <c r="F16333" s="113" t="s">
        <v>120458</v>
      </c>
      <c r="G16333" s="113" t="s">
        <v>45920</v>
      </c>
      <c r="H16333" s="113" t="s">
        <v>102833</v>
      </c>
      <c r="I16333" s="113" t="s">
        <v>68982</v>
      </c>
    </row>
    <row r="16334" spans="5:9" ht="14.5" x14ac:dyDescent="0.35">
      <c r="E16334" s="113" t="s">
        <v>9166</v>
      </c>
      <c r="F16334" s="113" t="s">
        <v>120457</v>
      </c>
      <c r="G16334" s="113" t="s">
        <v>45919</v>
      </c>
      <c r="H16334" s="113" t="s">
        <v>139856</v>
      </c>
      <c r="I16334" s="113" t="s">
        <v>68981</v>
      </c>
    </row>
    <row r="16335" spans="5:9" ht="14.5" x14ac:dyDescent="0.35">
      <c r="E16335" s="113" t="s">
        <v>9165</v>
      </c>
      <c r="F16335" s="113" t="s">
        <v>120456</v>
      </c>
      <c r="G16335" s="113" t="s">
        <v>45918</v>
      </c>
      <c r="H16335" s="113" t="s">
        <v>102832</v>
      </c>
      <c r="I16335" s="113" t="s">
        <v>68980</v>
      </c>
    </row>
    <row r="16336" spans="5:9" ht="14.5" x14ac:dyDescent="0.35">
      <c r="E16336" s="113" t="s">
        <v>9164</v>
      </c>
      <c r="F16336" s="113" t="s">
        <v>120455</v>
      </c>
      <c r="G16336" s="113" t="s">
        <v>45917</v>
      </c>
      <c r="H16336" s="113" t="s">
        <v>102831</v>
      </c>
      <c r="I16336" s="113" t="s">
        <v>68979</v>
      </c>
    </row>
    <row r="16337" spans="5:9" ht="14.5" x14ac:dyDescent="0.35">
      <c r="E16337" s="113" t="s">
        <v>9163</v>
      </c>
      <c r="F16337" s="113" t="s">
        <v>120454</v>
      </c>
      <c r="G16337" s="113" t="s">
        <v>45916</v>
      </c>
      <c r="H16337" s="113" t="s">
        <v>102830</v>
      </c>
      <c r="I16337" s="113" t="s">
        <v>68978</v>
      </c>
    </row>
    <row r="16338" spans="5:9" ht="14.5" x14ac:dyDescent="0.35">
      <c r="E16338" s="113" t="s">
        <v>9162</v>
      </c>
      <c r="F16338" s="113" t="s">
        <v>120453</v>
      </c>
      <c r="G16338" s="113" t="s">
        <v>45915</v>
      </c>
      <c r="H16338" s="113" t="s">
        <v>102829</v>
      </c>
      <c r="I16338" s="113" t="s">
        <v>68977</v>
      </c>
    </row>
    <row r="16339" spans="5:9" ht="14.5" x14ac:dyDescent="0.35">
      <c r="E16339" s="113" t="s">
        <v>9161</v>
      </c>
      <c r="F16339" s="113" t="s">
        <v>117684</v>
      </c>
      <c r="G16339" s="113" t="s">
        <v>45914</v>
      </c>
      <c r="H16339" s="113" t="s">
        <v>102828</v>
      </c>
      <c r="I16339" s="113" t="s">
        <v>68976</v>
      </c>
    </row>
    <row r="16340" spans="5:9" ht="14.5" x14ac:dyDescent="0.35">
      <c r="E16340" s="113" t="s">
        <v>9160</v>
      </c>
      <c r="F16340" s="113" t="s">
        <v>117683</v>
      </c>
      <c r="G16340" s="113" t="s">
        <v>45913</v>
      </c>
      <c r="H16340" s="113" t="s">
        <v>102827</v>
      </c>
      <c r="I16340" s="113" t="s">
        <v>68975</v>
      </c>
    </row>
    <row r="16341" spans="5:9" ht="14.5" x14ac:dyDescent="0.35">
      <c r="E16341" s="113" t="s">
        <v>9159</v>
      </c>
      <c r="F16341" s="113" t="s">
        <v>117682</v>
      </c>
      <c r="G16341" s="113" t="s">
        <v>45912</v>
      </c>
      <c r="H16341" s="113" t="s">
        <v>102826</v>
      </c>
      <c r="I16341" s="113" t="s">
        <v>68974</v>
      </c>
    </row>
    <row r="16342" spans="5:9" ht="14.5" x14ac:dyDescent="0.35">
      <c r="E16342" s="113" t="s">
        <v>9158</v>
      </c>
      <c r="F16342" s="113" t="s">
        <v>117681</v>
      </c>
      <c r="G16342" s="113" t="s">
        <v>45911</v>
      </c>
      <c r="H16342" s="113" t="s">
        <v>102825</v>
      </c>
      <c r="I16342" s="113" t="s">
        <v>68973</v>
      </c>
    </row>
    <row r="16343" spans="5:9" ht="14.5" x14ac:dyDescent="0.35">
      <c r="E16343" s="113" t="s">
        <v>9157</v>
      </c>
      <c r="F16343" s="113" t="s">
        <v>117680</v>
      </c>
      <c r="G16343" s="113" t="s">
        <v>45910</v>
      </c>
      <c r="H16343" s="113" t="s">
        <v>102824</v>
      </c>
      <c r="I16343" s="113" t="s">
        <v>68972</v>
      </c>
    </row>
    <row r="16344" spans="5:9" ht="14.5" x14ac:dyDescent="0.35">
      <c r="E16344" s="113" t="s">
        <v>9156</v>
      </c>
      <c r="F16344" s="113" t="s">
        <v>117679</v>
      </c>
      <c r="G16344" s="113" t="s">
        <v>45909</v>
      </c>
      <c r="H16344" s="113" t="s">
        <v>102823</v>
      </c>
      <c r="I16344" s="113" t="s">
        <v>68971</v>
      </c>
    </row>
    <row r="16345" spans="5:9" ht="14.5" x14ac:dyDescent="0.35">
      <c r="E16345" s="113" t="s">
        <v>9155</v>
      </c>
      <c r="F16345" s="113" t="s">
        <v>117678</v>
      </c>
      <c r="G16345" s="113" t="s">
        <v>45908</v>
      </c>
      <c r="H16345" s="113" t="s">
        <v>102822</v>
      </c>
      <c r="I16345" s="113" t="s">
        <v>68970</v>
      </c>
    </row>
    <row r="16346" spans="5:9" ht="14.5" x14ac:dyDescent="0.35">
      <c r="E16346" s="113" t="s">
        <v>9154</v>
      </c>
      <c r="F16346" s="113" t="s">
        <v>117677</v>
      </c>
      <c r="G16346" s="113" t="s">
        <v>45907</v>
      </c>
      <c r="H16346" s="113" t="s">
        <v>102821</v>
      </c>
      <c r="I16346" s="113" t="s">
        <v>68969</v>
      </c>
    </row>
    <row r="16347" spans="5:9" ht="14.5" x14ac:dyDescent="0.35">
      <c r="E16347" s="113" t="s">
        <v>9153</v>
      </c>
      <c r="F16347" s="113" t="s">
        <v>117676</v>
      </c>
      <c r="G16347" s="113" t="s">
        <v>45906</v>
      </c>
      <c r="H16347" s="113" t="s">
        <v>102820</v>
      </c>
      <c r="I16347" s="113" t="s">
        <v>68968</v>
      </c>
    </row>
    <row r="16348" spans="5:9" ht="14.5" x14ac:dyDescent="0.35">
      <c r="E16348" s="113" t="s">
        <v>9152</v>
      </c>
      <c r="F16348" s="113" t="s">
        <v>117675</v>
      </c>
      <c r="G16348" s="113" t="s">
        <v>45905</v>
      </c>
      <c r="H16348" s="113" t="s">
        <v>139855</v>
      </c>
      <c r="I16348" s="113" t="s">
        <v>68967</v>
      </c>
    </row>
    <row r="16349" spans="5:9" ht="14.5" x14ac:dyDescent="0.35">
      <c r="E16349" s="113" t="s">
        <v>9151</v>
      </c>
      <c r="F16349" s="113" t="s">
        <v>117674</v>
      </c>
      <c r="G16349" s="113" t="s">
        <v>45904</v>
      </c>
      <c r="H16349" s="113" t="s">
        <v>102819</v>
      </c>
      <c r="I16349" s="113" t="s">
        <v>68966</v>
      </c>
    </row>
    <row r="16350" spans="5:9" ht="14.5" x14ac:dyDescent="0.35">
      <c r="E16350" s="113" t="s">
        <v>106945</v>
      </c>
      <c r="F16350" s="113" t="s">
        <v>117673</v>
      </c>
      <c r="G16350" s="113" t="s">
        <v>45903</v>
      </c>
      <c r="H16350" s="113" t="s">
        <v>102818</v>
      </c>
      <c r="I16350" s="113" t="s">
        <v>68965</v>
      </c>
    </row>
    <row r="16351" spans="5:9" ht="14.5" x14ac:dyDescent="0.35">
      <c r="E16351" s="113" t="s">
        <v>9150</v>
      </c>
      <c r="F16351" s="113" t="s">
        <v>117672</v>
      </c>
      <c r="G16351" s="113" t="s">
        <v>45902</v>
      </c>
      <c r="H16351" s="113" t="s">
        <v>139854</v>
      </c>
      <c r="I16351" s="113" t="s">
        <v>68964</v>
      </c>
    </row>
    <row r="16352" spans="5:9" ht="14.5" x14ac:dyDescent="0.35">
      <c r="E16352" s="113" t="s">
        <v>9149</v>
      </c>
      <c r="F16352" s="113" t="s">
        <v>117671</v>
      </c>
      <c r="G16352" s="113" t="s">
        <v>45901</v>
      </c>
      <c r="H16352" s="113" t="s">
        <v>102817</v>
      </c>
      <c r="I16352" s="113" t="s">
        <v>68963</v>
      </c>
    </row>
    <row r="16353" spans="5:9" ht="14.5" x14ac:dyDescent="0.35">
      <c r="E16353" s="113" t="s">
        <v>120348</v>
      </c>
      <c r="F16353" s="113" t="s">
        <v>117670</v>
      </c>
      <c r="G16353" s="113" t="s">
        <v>45900</v>
      </c>
      <c r="H16353" s="113" t="s">
        <v>102816</v>
      </c>
      <c r="I16353" s="113" t="s">
        <v>68962</v>
      </c>
    </row>
    <row r="16354" spans="5:9" ht="14.5" x14ac:dyDescent="0.35">
      <c r="E16354" s="113" t="s">
        <v>9148</v>
      </c>
      <c r="F16354" s="113" t="s">
        <v>117669</v>
      </c>
      <c r="G16354" s="113" t="s">
        <v>45899</v>
      </c>
      <c r="H16354" s="113" t="s">
        <v>102815</v>
      </c>
      <c r="I16354" s="113" t="s">
        <v>68961</v>
      </c>
    </row>
    <row r="16355" spans="5:9" ht="14.5" x14ac:dyDescent="0.35">
      <c r="E16355" s="113" t="s">
        <v>9147</v>
      </c>
      <c r="F16355" s="113" t="s">
        <v>117668</v>
      </c>
      <c r="G16355" s="113" t="s">
        <v>45898</v>
      </c>
      <c r="H16355" s="113" t="s">
        <v>102814</v>
      </c>
      <c r="I16355" s="113" t="s">
        <v>68960</v>
      </c>
    </row>
    <row r="16356" spans="5:9" ht="14.5" x14ac:dyDescent="0.35">
      <c r="E16356" s="113" t="s">
        <v>9146</v>
      </c>
      <c r="F16356" s="113" t="s">
        <v>117667</v>
      </c>
      <c r="G16356" s="113" t="s">
        <v>45897</v>
      </c>
      <c r="H16356" s="113" t="s">
        <v>102813</v>
      </c>
      <c r="I16356" s="113" t="s">
        <v>68959</v>
      </c>
    </row>
    <row r="16357" spans="5:9" ht="14.5" x14ac:dyDescent="0.35">
      <c r="E16357" s="113" t="s">
        <v>9145</v>
      </c>
      <c r="F16357" s="113" t="s">
        <v>117666</v>
      </c>
      <c r="G16357" s="113" t="s">
        <v>45896</v>
      </c>
      <c r="H16357" s="113" t="s">
        <v>102812</v>
      </c>
      <c r="I16357" s="113" t="s">
        <v>68958</v>
      </c>
    </row>
    <row r="16358" spans="5:9" ht="14.5" x14ac:dyDescent="0.35">
      <c r="E16358" s="113" t="s">
        <v>9144</v>
      </c>
      <c r="F16358" s="113" t="s">
        <v>117665</v>
      </c>
      <c r="G16358" s="113" t="s">
        <v>45895</v>
      </c>
      <c r="H16358" s="113" t="s">
        <v>102811</v>
      </c>
      <c r="I16358" s="113" t="s">
        <v>68957</v>
      </c>
    </row>
    <row r="16359" spans="5:9" ht="14.5" x14ac:dyDescent="0.35">
      <c r="E16359" s="113" t="s">
        <v>9143</v>
      </c>
      <c r="F16359" s="113" t="s">
        <v>114669</v>
      </c>
      <c r="G16359" s="113" t="s">
        <v>45894</v>
      </c>
      <c r="H16359" s="113" t="s">
        <v>102810</v>
      </c>
      <c r="I16359" s="113" t="s">
        <v>68956</v>
      </c>
    </row>
    <row r="16360" spans="5:9" ht="14.5" x14ac:dyDescent="0.35">
      <c r="E16360" s="113" t="s">
        <v>117282</v>
      </c>
      <c r="F16360" s="113" t="s">
        <v>108609</v>
      </c>
      <c r="G16360" s="113" t="s">
        <v>45893</v>
      </c>
      <c r="H16360" s="113" t="s">
        <v>102809</v>
      </c>
      <c r="I16360" s="113" t="s">
        <v>68955</v>
      </c>
    </row>
    <row r="16361" spans="5:9" ht="14.5" x14ac:dyDescent="0.35">
      <c r="E16361" s="113" t="s">
        <v>9142</v>
      </c>
      <c r="F16361" s="113" t="s">
        <v>108608</v>
      </c>
      <c r="G16361" s="113" t="s">
        <v>45892</v>
      </c>
      <c r="H16361" s="113" t="s">
        <v>102808</v>
      </c>
      <c r="I16361" s="113" t="s">
        <v>68954</v>
      </c>
    </row>
    <row r="16362" spans="5:9" ht="14.5" x14ac:dyDescent="0.35">
      <c r="E16362" s="113" t="s">
        <v>9141</v>
      </c>
      <c r="F16362" s="113" t="s">
        <v>108607</v>
      </c>
      <c r="G16362" s="113" t="s">
        <v>45891</v>
      </c>
      <c r="H16362" s="113" t="s">
        <v>102807</v>
      </c>
      <c r="I16362" s="113" t="s">
        <v>68953</v>
      </c>
    </row>
    <row r="16363" spans="5:9" ht="14.5" x14ac:dyDescent="0.35">
      <c r="E16363" s="113" t="s">
        <v>114317</v>
      </c>
      <c r="F16363" s="113" t="s">
        <v>108606</v>
      </c>
      <c r="G16363" s="113" t="s">
        <v>45890</v>
      </c>
      <c r="H16363" s="113" t="s">
        <v>102806</v>
      </c>
      <c r="I16363" s="113" t="s">
        <v>68952</v>
      </c>
    </row>
    <row r="16364" spans="5:9" ht="14.5" x14ac:dyDescent="0.35">
      <c r="E16364" s="113" t="s">
        <v>9140</v>
      </c>
      <c r="F16364" s="113" t="s">
        <v>108605</v>
      </c>
      <c r="G16364" s="113" t="s">
        <v>45889</v>
      </c>
      <c r="H16364" s="113" t="s">
        <v>102805</v>
      </c>
      <c r="I16364" s="113" t="s">
        <v>68951</v>
      </c>
    </row>
    <row r="16365" spans="5:9" ht="14.5" x14ac:dyDescent="0.35">
      <c r="E16365" s="113" t="s">
        <v>9139</v>
      </c>
      <c r="F16365" s="113" t="s">
        <v>114668</v>
      </c>
      <c r="G16365" s="113" t="s">
        <v>45888</v>
      </c>
      <c r="H16365" s="113" t="s">
        <v>102804</v>
      </c>
      <c r="I16365" s="113" t="s">
        <v>68950</v>
      </c>
    </row>
    <row r="16366" spans="5:9" ht="14.5" x14ac:dyDescent="0.35">
      <c r="E16366" s="113" t="s">
        <v>9138</v>
      </c>
      <c r="F16366" s="113" t="s">
        <v>114667</v>
      </c>
      <c r="G16366" s="113" t="s">
        <v>45887</v>
      </c>
      <c r="H16366" s="113" t="s">
        <v>102803</v>
      </c>
      <c r="I16366" s="113" t="s">
        <v>68949</v>
      </c>
    </row>
    <row r="16367" spans="5:9" ht="14.5" x14ac:dyDescent="0.35">
      <c r="E16367" s="113" t="s">
        <v>9137</v>
      </c>
      <c r="F16367" s="113" t="s">
        <v>114666</v>
      </c>
      <c r="G16367" s="113" t="s">
        <v>45886</v>
      </c>
      <c r="H16367" s="113" t="s">
        <v>102802</v>
      </c>
      <c r="I16367" s="113" t="s">
        <v>68948</v>
      </c>
    </row>
    <row r="16368" spans="5:9" ht="14.5" x14ac:dyDescent="0.35">
      <c r="E16368" s="113" t="s">
        <v>106944</v>
      </c>
      <c r="F16368" s="113" t="s">
        <v>108604</v>
      </c>
      <c r="G16368" s="113" t="s">
        <v>45885</v>
      </c>
      <c r="H16368" s="113" t="s">
        <v>102801</v>
      </c>
      <c r="I16368" s="113" t="s">
        <v>68947</v>
      </c>
    </row>
    <row r="16369" spans="5:9" ht="14.5" x14ac:dyDescent="0.35">
      <c r="E16369" s="113" t="s">
        <v>9136</v>
      </c>
      <c r="F16369" s="113" t="s">
        <v>108603</v>
      </c>
      <c r="G16369" s="113" t="s">
        <v>45884</v>
      </c>
      <c r="H16369" s="113" t="s">
        <v>102800</v>
      </c>
      <c r="I16369" s="113" t="s">
        <v>68946</v>
      </c>
    </row>
    <row r="16370" spans="5:9" ht="14.5" x14ac:dyDescent="0.35">
      <c r="E16370" s="113" t="s">
        <v>9135</v>
      </c>
      <c r="F16370" s="113" t="s">
        <v>108602</v>
      </c>
      <c r="G16370" s="113" t="s">
        <v>45883</v>
      </c>
      <c r="H16370" s="113" t="s">
        <v>102799</v>
      </c>
      <c r="I16370" s="113" t="s">
        <v>68945</v>
      </c>
    </row>
    <row r="16371" spans="5:9" ht="14.5" x14ac:dyDescent="0.35">
      <c r="E16371" s="113" t="s">
        <v>9134</v>
      </c>
      <c r="F16371" s="113" t="s">
        <v>108601</v>
      </c>
      <c r="G16371" s="113" t="s">
        <v>45882</v>
      </c>
      <c r="H16371" s="113" t="s">
        <v>102798</v>
      </c>
      <c r="I16371" s="113" t="s">
        <v>68944</v>
      </c>
    </row>
    <row r="16372" spans="5:9" ht="14.5" x14ac:dyDescent="0.35">
      <c r="E16372" s="113" t="s">
        <v>9133</v>
      </c>
      <c r="F16372" s="113" t="s">
        <v>108600</v>
      </c>
      <c r="G16372" s="113" t="s">
        <v>45881</v>
      </c>
      <c r="H16372" s="113" t="s">
        <v>102797</v>
      </c>
      <c r="I16372" s="113" t="s">
        <v>68943</v>
      </c>
    </row>
    <row r="16373" spans="5:9" ht="14.5" x14ac:dyDescent="0.35">
      <c r="E16373" s="113" t="s">
        <v>9132</v>
      </c>
      <c r="F16373" s="113" t="s">
        <v>108599</v>
      </c>
      <c r="G16373" s="113" t="s">
        <v>45880</v>
      </c>
      <c r="H16373" s="113" t="s">
        <v>102796</v>
      </c>
      <c r="I16373" s="113" t="s">
        <v>68942</v>
      </c>
    </row>
    <row r="16374" spans="5:9" ht="14.5" x14ac:dyDescent="0.35">
      <c r="E16374" s="113" t="s">
        <v>9131</v>
      </c>
      <c r="F16374" s="113" t="s">
        <v>108598</v>
      </c>
      <c r="G16374" s="113" t="s">
        <v>45879</v>
      </c>
      <c r="H16374" s="113" t="s">
        <v>102795</v>
      </c>
      <c r="I16374" s="113" t="s">
        <v>68941</v>
      </c>
    </row>
    <row r="16375" spans="5:9" ht="14.5" x14ac:dyDescent="0.35">
      <c r="E16375" s="113" t="s">
        <v>9130</v>
      </c>
      <c r="F16375" s="113" t="s">
        <v>108597</v>
      </c>
      <c r="G16375" s="113" t="s">
        <v>45878</v>
      </c>
      <c r="H16375" s="113" t="s">
        <v>102794</v>
      </c>
      <c r="I16375" s="113" t="s">
        <v>123157</v>
      </c>
    </row>
    <row r="16376" spans="5:9" ht="14.5" x14ac:dyDescent="0.35">
      <c r="E16376" s="113" t="s">
        <v>9129</v>
      </c>
      <c r="F16376" s="113" t="s">
        <v>108596</v>
      </c>
      <c r="G16376" s="113" t="s">
        <v>45877</v>
      </c>
      <c r="H16376" s="113" t="s">
        <v>102793</v>
      </c>
      <c r="I16376" s="113" t="s">
        <v>68940</v>
      </c>
    </row>
    <row r="16377" spans="5:9" ht="14.5" x14ac:dyDescent="0.35">
      <c r="E16377" s="113" t="s">
        <v>9128</v>
      </c>
      <c r="F16377" s="113" t="s">
        <v>108595</v>
      </c>
      <c r="G16377" s="113" t="s">
        <v>45876</v>
      </c>
      <c r="H16377" s="113" t="s">
        <v>102792</v>
      </c>
      <c r="I16377" s="113" t="s">
        <v>68939</v>
      </c>
    </row>
    <row r="16378" spans="5:9" ht="14.5" x14ac:dyDescent="0.35">
      <c r="E16378" s="113" t="s">
        <v>9127</v>
      </c>
      <c r="F16378" s="113" t="s">
        <v>49908</v>
      </c>
      <c r="G16378" s="113" t="s">
        <v>45875</v>
      </c>
      <c r="H16378" s="113" t="s">
        <v>102791</v>
      </c>
      <c r="I16378" s="113" t="s">
        <v>68938</v>
      </c>
    </row>
    <row r="16379" spans="5:9" ht="14.5" x14ac:dyDescent="0.35">
      <c r="E16379" s="113" t="s">
        <v>9126</v>
      </c>
      <c r="F16379" s="113" t="s">
        <v>108594</v>
      </c>
      <c r="G16379" s="113" t="s">
        <v>45874</v>
      </c>
      <c r="H16379" s="113" t="s">
        <v>102790</v>
      </c>
      <c r="I16379" s="113" t="s">
        <v>68937</v>
      </c>
    </row>
    <row r="16380" spans="5:9" ht="14.5" x14ac:dyDescent="0.35">
      <c r="E16380" s="113" t="s">
        <v>9125</v>
      </c>
      <c r="F16380" s="113" t="s">
        <v>108593</v>
      </c>
      <c r="G16380" s="113" t="s">
        <v>45873</v>
      </c>
      <c r="H16380" s="113" t="s">
        <v>102789</v>
      </c>
      <c r="I16380" s="113" t="s">
        <v>68936</v>
      </c>
    </row>
    <row r="16381" spans="5:9" ht="14.5" x14ac:dyDescent="0.35">
      <c r="E16381" s="113" t="s">
        <v>9124</v>
      </c>
      <c r="F16381" s="113" t="s">
        <v>108592</v>
      </c>
      <c r="G16381" s="113" t="s">
        <v>45872</v>
      </c>
      <c r="H16381" s="113" t="s">
        <v>102788</v>
      </c>
      <c r="I16381" s="113" t="s">
        <v>68935</v>
      </c>
    </row>
    <row r="16382" spans="5:9" ht="14.5" x14ac:dyDescent="0.35">
      <c r="E16382" s="113" t="s">
        <v>9123</v>
      </c>
      <c r="F16382" s="113" t="s">
        <v>31108</v>
      </c>
      <c r="G16382" s="113" t="s">
        <v>45871</v>
      </c>
      <c r="H16382" s="113" t="s">
        <v>102787</v>
      </c>
      <c r="I16382" s="113" t="s">
        <v>68934</v>
      </c>
    </row>
    <row r="16383" spans="5:9" ht="14.5" x14ac:dyDescent="0.35">
      <c r="E16383" s="113" t="s">
        <v>9122</v>
      </c>
      <c r="F16383" s="113" t="s">
        <v>31107</v>
      </c>
      <c r="G16383" s="113" t="s">
        <v>45870</v>
      </c>
      <c r="H16383" s="113" t="s">
        <v>102786</v>
      </c>
      <c r="I16383" s="113" t="s">
        <v>68933</v>
      </c>
    </row>
    <row r="16384" spans="5:9" ht="14.5" x14ac:dyDescent="0.35">
      <c r="E16384" s="113" t="s">
        <v>9121</v>
      </c>
      <c r="F16384" s="113" t="s">
        <v>31106</v>
      </c>
      <c r="G16384" s="113" t="s">
        <v>45869</v>
      </c>
      <c r="H16384" s="113" t="s">
        <v>102785</v>
      </c>
      <c r="I16384" s="113" t="s">
        <v>68932</v>
      </c>
    </row>
    <row r="16385" spans="5:9" ht="14.5" x14ac:dyDescent="0.35">
      <c r="E16385" s="113" t="s">
        <v>9120</v>
      </c>
      <c r="F16385" s="113" t="s">
        <v>31105</v>
      </c>
      <c r="G16385" s="113" t="s">
        <v>45868</v>
      </c>
      <c r="H16385" s="113" t="s">
        <v>102784</v>
      </c>
      <c r="I16385" s="113" t="s">
        <v>68931</v>
      </c>
    </row>
    <row r="16386" spans="5:9" ht="14.5" x14ac:dyDescent="0.35">
      <c r="E16386" s="113" t="s">
        <v>9119</v>
      </c>
      <c r="F16386" s="113" t="s">
        <v>31104</v>
      </c>
      <c r="G16386" s="113" t="s">
        <v>45867</v>
      </c>
      <c r="H16386" s="113" t="s">
        <v>102783</v>
      </c>
      <c r="I16386" s="113" t="s">
        <v>68930</v>
      </c>
    </row>
    <row r="16387" spans="5:9" ht="14.5" x14ac:dyDescent="0.35">
      <c r="E16387" s="113" t="s">
        <v>9118</v>
      </c>
      <c r="F16387" s="113" t="s">
        <v>31103</v>
      </c>
      <c r="G16387" s="113" t="s">
        <v>45866</v>
      </c>
      <c r="H16387" s="113" t="s">
        <v>102782</v>
      </c>
      <c r="I16387" s="113" t="s">
        <v>68929</v>
      </c>
    </row>
    <row r="16388" spans="5:9" ht="14.5" x14ac:dyDescent="0.35">
      <c r="E16388" s="113" t="s">
        <v>9117</v>
      </c>
      <c r="F16388" s="113" t="s">
        <v>31102</v>
      </c>
      <c r="G16388" s="113" t="s">
        <v>45865</v>
      </c>
      <c r="H16388" s="113" t="s">
        <v>102781</v>
      </c>
      <c r="I16388" s="113" t="s">
        <v>68928</v>
      </c>
    </row>
    <row r="16389" spans="5:9" ht="14.5" x14ac:dyDescent="0.35">
      <c r="E16389" s="113" t="s">
        <v>9116</v>
      </c>
      <c r="F16389" s="113" t="s">
        <v>31101</v>
      </c>
      <c r="G16389" s="113" t="s">
        <v>45864</v>
      </c>
      <c r="H16389" s="113" t="s">
        <v>102780</v>
      </c>
      <c r="I16389" s="113" t="s">
        <v>68927</v>
      </c>
    </row>
    <row r="16390" spans="5:9" ht="14.5" x14ac:dyDescent="0.35">
      <c r="E16390" s="113" t="s">
        <v>9115</v>
      </c>
      <c r="F16390" s="113" t="s">
        <v>31100</v>
      </c>
      <c r="G16390" s="113" t="s">
        <v>45863</v>
      </c>
      <c r="H16390" s="113" t="s">
        <v>102779</v>
      </c>
      <c r="I16390" s="113" t="s">
        <v>68926</v>
      </c>
    </row>
    <row r="16391" spans="5:9" ht="14.5" x14ac:dyDescent="0.35">
      <c r="E16391" s="113" t="s">
        <v>9114</v>
      </c>
      <c r="F16391" s="113" t="s">
        <v>31099</v>
      </c>
      <c r="G16391" s="113" t="s">
        <v>45862</v>
      </c>
      <c r="H16391" s="113" t="s">
        <v>102778</v>
      </c>
      <c r="I16391" s="113" t="s">
        <v>68925</v>
      </c>
    </row>
    <row r="16392" spans="5:9" ht="14.5" x14ac:dyDescent="0.35">
      <c r="E16392" s="113" t="s">
        <v>9113</v>
      </c>
      <c r="F16392" s="113" t="s">
        <v>31098</v>
      </c>
      <c r="G16392" s="113" t="s">
        <v>45861</v>
      </c>
      <c r="H16392" s="113" t="s">
        <v>102777</v>
      </c>
      <c r="I16392" s="113" t="s">
        <v>68924</v>
      </c>
    </row>
    <row r="16393" spans="5:9" ht="14.5" x14ac:dyDescent="0.35">
      <c r="E16393" s="113" t="s">
        <v>9112</v>
      </c>
      <c r="F16393" s="113" t="s">
        <v>31097</v>
      </c>
      <c r="G16393" s="113" t="s">
        <v>45860</v>
      </c>
      <c r="H16393" s="113" t="s">
        <v>102776</v>
      </c>
      <c r="I16393" s="113" t="s">
        <v>68923</v>
      </c>
    </row>
    <row r="16394" spans="5:9" ht="14.5" x14ac:dyDescent="0.35">
      <c r="E16394" s="113" t="s">
        <v>9111</v>
      </c>
      <c r="F16394" s="113" t="s">
        <v>31096</v>
      </c>
      <c r="G16394" s="113" t="s">
        <v>45859</v>
      </c>
      <c r="H16394" s="113" t="s">
        <v>102775</v>
      </c>
      <c r="I16394" s="113" t="s">
        <v>68922</v>
      </c>
    </row>
    <row r="16395" spans="5:9" ht="14.5" x14ac:dyDescent="0.35">
      <c r="E16395" s="113" t="s">
        <v>9110</v>
      </c>
      <c r="F16395" s="113" t="s">
        <v>31095</v>
      </c>
      <c r="G16395" s="113" t="s">
        <v>45858</v>
      </c>
      <c r="H16395" s="113" t="s">
        <v>102774</v>
      </c>
      <c r="I16395" s="113" t="s">
        <v>68921</v>
      </c>
    </row>
    <row r="16396" spans="5:9" ht="14.5" x14ac:dyDescent="0.35">
      <c r="E16396" s="113" t="s">
        <v>9109</v>
      </c>
      <c r="F16396" s="113" t="s">
        <v>31094</v>
      </c>
      <c r="G16396" s="113" t="s">
        <v>45857</v>
      </c>
      <c r="H16396" s="113" t="s">
        <v>102773</v>
      </c>
      <c r="I16396" s="113" t="s">
        <v>68920</v>
      </c>
    </row>
    <row r="16397" spans="5:9" ht="14.5" x14ac:dyDescent="0.35">
      <c r="E16397" s="113" t="s">
        <v>117281</v>
      </c>
      <c r="F16397" s="113" t="s">
        <v>31093</v>
      </c>
      <c r="G16397" s="113" t="s">
        <v>45856</v>
      </c>
      <c r="H16397" s="113" t="s">
        <v>102772</v>
      </c>
      <c r="I16397" s="113" t="s">
        <v>68919</v>
      </c>
    </row>
    <row r="16398" spans="5:9" ht="14.5" x14ac:dyDescent="0.35">
      <c r="E16398" s="113" t="s">
        <v>9108</v>
      </c>
      <c r="F16398" s="113" t="s">
        <v>31092</v>
      </c>
      <c r="G16398" s="113" t="s">
        <v>45855</v>
      </c>
      <c r="H16398" s="113" t="s">
        <v>102771</v>
      </c>
      <c r="I16398" s="113" t="s">
        <v>68918</v>
      </c>
    </row>
    <row r="16399" spans="5:9" ht="14.5" x14ac:dyDescent="0.35">
      <c r="E16399" s="113" t="s">
        <v>9107</v>
      </c>
      <c r="F16399" s="113" t="s">
        <v>31091</v>
      </c>
      <c r="G16399" s="113" t="s">
        <v>45854</v>
      </c>
      <c r="H16399" s="113" t="s">
        <v>102770</v>
      </c>
      <c r="I16399" s="113" t="s">
        <v>68917</v>
      </c>
    </row>
    <row r="16400" spans="5:9" ht="14.5" x14ac:dyDescent="0.35">
      <c r="E16400" s="113" t="s">
        <v>9106</v>
      </c>
      <c r="F16400" s="113" t="s">
        <v>31090</v>
      </c>
      <c r="G16400" s="113" t="s">
        <v>45853</v>
      </c>
      <c r="H16400" s="113" t="s">
        <v>102769</v>
      </c>
      <c r="I16400" s="113" t="s">
        <v>68916</v>
      </c>
    </row>
    <row r="16401" spans="5:9" ht="14.5" x14ac:dyDescent="0.35">
      <c r="E16401" s="113" t="s">
        <v>9105</v>
      </c>
      <c r="F16401" s="113" t="s">
        <v>31089</v>
      </c>
      <c r="G16401" s="113" t="s">
        <v>45852</v>
      </c>
      <c r="H16401" s="113" t="s">
        <v>102768</v>
      </c>
      <c r="I16401" s="113" t="s">
        <v>68915</v>
      </c>
    </row>
    <row r="16402" spans="5:9" ht="14.5" x14ac:dyDescent="0.35">
      <c r="E16402" s="113" t="s">
        <v>106943</v>
      </c>
      <c r="F16402" s="113" t="s">
        <v>31088</v>
      </c>
      <c r="G16402" s="113" t="s">
        <v>45851</v>
      </c>
      <c r="H16402" s="113" t="s">
        <v>102767</v>
      </c>
      <c r="I16402" s="113" t="s">
        <v>68914</v>
      </c>
    </row>
    <row r="16403" spans="5:9" ht="14.5" x14ac:dyDescent="0.35">
      <c r="E16403" s="113" t="s">
        <v>117280</v>
      </c>
      <c r="F16403" s="113" t="s">
        <v>31087</v>
      </c>
      <c r="G16403" s="113" t="s">
        <v>45850</v>
      </c>
      <c r="H16403" s="113" t="s">
        <v>102766</v>
      </c>
      <c r="I16403" s="113" t="s">
        <v>68913</v>
      </c>
    </row>
    <row r="16404" spans="5:9" ht="14.5" x14ac:dyDescent="0.35">
      <c r="E16404" s="113" t="s">
        <v>9104</v>
      </c>
      <c r="F16404" s="113" t="s">
        <v>31086</v>
      </c>
      <c r="G16404" s="113" t="s">
        <v>45849</v>
      </c>
      <c r="H16404" s="113" t="s">
        <v>102765</v>
      </c>
      <c r="I16404" s="113" t="s">
        <v>68912</v>
      </c>
    </row>
    <row r="16405" spans="5:9" ht="14.5" x14ac:dyDescent="0.35">
      <c r="E16405" s="113" t="s">
        <v>9103</v>
      </c>
      <c r="F16405" s="113" t="s">
        <v>31085</v>
      </c>
      <c r="G16405" s="113" t="s">
        <v>45848</v>
      </c>
      <c r="H16405" s="113" t="s">
        <v>102764</v>
      </c>
      <c r="I16405" s="113" t="s">
        <v>68911</v>
      </c>
    </row>
    <row r="16406" spans="5:9" ht="14.5" x14ac:dyDescent="0.35">
      <c r="E16406" s="113" t="s">
        <v>9102</v>
      </c>
      <c r="F16406" s="113" t="s">
        <v>31084</v>
      </c>
      <c r="G16406" s="113" t="s">
        <v>45847</v>
      </c>
      <c r="H16406" s="113" t="s">
        <v>102763</v>
      </c>
      <c r="I16406" s="113" t="s">
        <v>68910</v>
      </c>
    </row>
    <row r="16407" spans="5:9" ht="14.5" x14ac:dyDescent="0.35">
      <c r="E16407" s="113" t="s">
        <v>9101</v>
      </c>
      <c r="F16407" s="113" t="s">
        <v>31083</v>
      </c>
      <c r="G16407" s="113" t="s">
        <v>45846</v>
      </c>
      <c r="H16407" s="113" t="s">
        <v>102762</v>
      </c>
      <c r="I16407" s="113" t="s">
        <v>68909</v>
      </c>
    </row>
    <row r="16408" spans="5:9" ht="14.5" x14ac:dyDescent="0.35">
      <c r="E16408" s="113" t="s">
        <v>9100</v>
      </c>
      <c r="F16408" s="113" t="s">
        <v>31082</v>
      </c>
      <c r="G16408" s="113" t="s">
        <v>45845</v>
      </c>
      <c r="H16408" s="113" t="s">
        <v>102761</v>
      </c>
      <c r="I16408" s="113" t="s">
        <v>68908</v>
      </c>
    </row>
    <row r="16409" spans="5:9" ht="14.5" x14ac:dyDescent="0.35">
      <c r="E16409" s="113" t="s">
        <v>9099</v>
      </c>
      <c r="F16409" s="113" t="s">
        <v>31081</v>
      </c>
      <c r="G16409" s="113" t="s">
        <v>45844</v>
      </c>
      <c r="H16409" s="113" t="s">
        <v>102760</v>
      </c>
      <c r="I16409" s="113" t="s">
        <v>68907</v>
      </c>
    </row>
    <row r="16410" spans="5:9" ht="14.5" x14ac:dyDescent="0.35">
      <c r="E16410" s="113" t="s">
        <v>9098</v>
      </c>
      <c r="F16410" s="113" t="s">
        <v>31080</v>
      </c>
      <c r="G16410" s="113" t="s">
        <v>45843</v>
      </c>
      <c r="H16410" s="113" t="s">
        <v>102759</v>
      </c>
      <c r="I16410" s="113" t="s">
        <v>68906</v>
      </c>
    </row>
    <row r="16411" spans="5:9" ht="14.5" x14ac:dyDescent="0.35">
      <c r="E16411" s="113" t="s">
        <v>121679</v>
      </c>
      <c r="F16411" s="113" t="s">
        <v>31079</v>
      </c>
      <c r="G16411" s="113" t="s">
        <v>45842</v>
      </c>
      <c r="H16411" s="113" t="s">
        <v>102758</v>
      </c>
      <c r="I16411" s="113" t="s">
        <v>68905</v>
      </c>
    </row>
    <row r="16412" spans="5:9" ht="14.5" x14ac:dyDescent="0.35">
      <c r="E16412" s="113" t="s">
        <v>9097</v>
      </c>
      <c r="F16412" s="113" t="s">
        <v>31078</v>
      </c>
      <c r="G16412" s="113" t="s">
        <v>45841</v>
      </c>
      <c r="H16412" s="113" t="s">
        <v>102757</v>
      </c>
      <c r="I16412" s="113" t="s">
        <v>68904</v>
      </c>
    </row>
    <row r="16413" spans="5:9" ht="14.5" x14ac:dyDescent="0.35">
      <c r="E16413" s="113" t="s">
        <v>9096</v>
      </c>
      <c r="F16413" s="113" t="s">
        <v>108591</v>
      </c>
      <c r="G16413" s="113" t="s">
        <v>45840</v>
      </c>
      <c r="H16413" s="113" t="s">
        <v>102756</v>
      </c>
      <c r="I16413" s="113" t="s">
        <v>68903</v>
      </c>
    </row>
    <row r="16414" spans="5:9" ht="14.5" x14ac:dyDescent="0.35">
      <c r="E16414" s="113" t="s">
        <v>114316</v>
      </c>
      <c r="F16414" s="113" t="s">
        <v>31077</v>
      </c>
      <c r="G16414" s="113" t="s">
        <v>45839</v>
      </c>
      <c r="H16414" s="113" t="s">
        <v>102755</v>
      </c>
      <c r="I16414" s="113" t="s">
        <v>68902</v>
      </c>
    </row>
    <row r="16415" spans="5:9" ht="14.5" x14ac:dyDescent="0.35">
      <c r="E16415" s="113" t="s">
        <v>9095</v>
      </c>
      <c r="F16415" s="113" t="s">
        <v>31076</v>
      </c>
      <c r="G16415" s="113" t="s">
        <v>45838</v>
      </c>
      <c r="H16415" s="113" t="s">
        <v>102754</v>
      </c>
      <c r="I16415" s="113" t="s">
        <v>68901</v>
      </c>
    </row>
    <row r="16416" spans="5:9" ht="14.5" x14ac:dyDescent="0.35">
      <c r="E16416" s="113" t="s">
        <v>114315</v>
      </c>
      <c r="F16416" s="113" t="s">
        <v>31075</v>
      </c>
      <c r="G16416" s="113" t="s">
        <v>45837</v>
      </c>
      <c r="H16416" s="113" t="s">
        <v>102753</v>
      </c>
      <c r="I16416" s="113" t="s">
        <v>68900</v>
      </c>
    </row>
    <row r="16417" spans="5:9" ht="14.5" x14ac:dyDescent="0.35">
      <c r="E16417" s="113" t="s">
        <v>9094</v>
      </c>
      <c r="F16417" s="113" t="s">
        <v>31074</v>
      </c>
      <c r="G16417" s="113" t="s">
        <v>45836</v>
      </c>
      <c r="H16417" s="113" t="s">
        <v>102752</v>
      </c>
      <c r="I16417" s="113" t="s">
        <v>68899</v>
      </c>
    </row>
    <row r="16418" spans="5:9" ht="14.5" x14ac:dyDescent="0.35">
      <c r="E16418" s="113" t="s">
        <v>9093</v>
      </c>
      <c r="F16418" s="113" t="s">
        <v>31073</v>
      </c>
      <c r="G16418" s="113" t="s">
        <v>45835</v>
      </c>
      <c r="H16418" s="113" t="s">
        <v>102751</v>
      </c>
      <c r="I16418" s="113" t="s">
        <v>68898</v>
      </c>
    </row>
    <row r="16419" spans="5:9" ht="14.5" x14ac:dyDescent="0.35">
      <c r="E16419" s="113" t="s">
        <v>9092</v>
      </c>
      <c r="F16419" s="113" t="s">
        <v>31072</v>
      </c>
      <c r="G16419" s="113" t="s">
        <v>45834</v>
      </c>
      <c r="H16419" s="113" t="s">
        <v>102750</v>
      </c>
      <c r="I16419" s="113" t="s">
        <v>68897</v>
      </c>
    </row>
    <row r="16420" spans="5:9" ht="14.5" x14ac:dyDescent="0.35">
      <c r="E16420" s="113" t="s">
        <v>9091</v>
      </c>
      <c r="F16420" s="113" t="s">
        <v>31071</v>
      </c>
      <c r="G16420" s="113" t="s">
        <v>45833</v>
      </c>
      <c r="H16420" s="113" t="s">
        <v>102749</v>
      </c>
      <c r="I16420" s="113" t="s">
        <v>68896</v>
      </c>
    </row>
    <row r="16421" spans="5:9" ht="14.5" x14ac:dyDescent="0.35">
      <c r="E16421" s="113" t="s">
        <v>9090</v>
      </c>
      <c r="F16421" s="113" t="s">
        <v>31070</v>
      </c>
      <c r="G16421" s="113" t="s">
        <v>45832</v>
      </c>
      <c r="H16421" s="113" t="s">
        <v>102748</v>
      </c>
      <c r="I16421" s="113" t="s">
        <v>68895</v>
      </c>
    </row>
    <row r="16422" spans="5:9" ht="14.5" x14ac:dyDescent="0.35">
      <c r="E16422" s="113" t="s">
        <v>9089</v>
      </c>
      <c r="F16422" s="113" t="s">
        <v>31069</v>
      </c>
      <c r="G16422" s="113" t="s">
        <v>45831</v>
      </c>
      <c r="H16422" s="113" t="s">
        <v>102747</v>
      </c>
      <c r="I16422" s="113" t="s">
        <v>68894</v>
      </c>
    </row>
    <row r="16423" spans="5:9" ht="14.5" x14ac:dyDescent="0.35">
      <c r="E16423" s="113" t="s">
        <v>9088</v>
      </c>
      <c r="F16423" s="113" t="s">
        <v>31068</v>
      </c>
      <c r="G16423" s="113" t="s">
        <v>45830</v>
      </c>
      <c r="H16423" s="113" t="s">
        <v>102746</v>
      </c>
      <c r="I16423" s="113" t="s">
        <v>68893</v>
      </c>
    </row>
    <row r="16424" spans="5:9" ht="14.5" x14ac:dyDescent="0.35">
      <c r="E16424" s="113" t="s">
        <v>9087</v>
      </c>
      <c r="F16424" s="113" t="s">
        <v>31067</v>
      </c>
      <c r="G16424" s="113" t="s">
        <v>45829</v>
      </c>
      <c r="H16424" s="113" t="s">
        <v>102745</v>
      </c>
      <c r="I16424" s="113" t="s">
        <v>68892</v>
      </c>
    </row>
    <row r="16425" spans="5:9" ht="14.5" x14ac:dyDescent="0.35">
      <c r="E16425" s="113" t="s">
        <v>9086</v>
      </c>
      <c r="F16425" s="113" t="s">
        <v>31066</v>
      </c>
      <c r="G16425" s="113" t="s">
        <v>45828</v>
      </c>
      <c r="H16425" s="113" t="s">
        <v>102744</v>
      </c>
      <c r="I16425" s="113" t="s">
        <v>68891</v>
      </c>
    </row>
    <row r="16426" spans="5:9" ht="14.5" x14ac:dyDescent="0.35">
      <c r="E16426" s="113" t="s">
        <v>9085</v>
      </c>
      <c r="F16426" s="113" t="s">
        <v>31065</v>
      </c>
      <c r="G16426" s="113" t="s">
        <v>45827</v>
      </c>
      <c r="H16426" s="113" t="s">
        <v>102743</v>
      </c>
      <c r="I16426" s="113" t="s">
        <v>68890</v>
      </c>
    </row>
    <row r="16427" spans="5:9" ht="14.5" x14ac:dyDescent="0.35">
      <c r="E16427" s="113" t="s">
        <v>9084</v>
      </c>
      <c r="F16427" s="113" t="s">
        <v>31064</v>
      </c>
      <c r="G16427" s="113" t="s">
        <v>45826</v>
      </c>
      <c r="H16427" s="113" t="s">
        <v>102742</v>
      </c>
      <c r="I16427" s="113" t="s">
        <v>68889</v>
      </c>
    </row>
    <row r="16428" spans="5:9" ht="14.5" x14ac:dyDescent="0.35">
      <c r="E16428" s="113" t="s">
        <v>9083</v>
      </c>
      <c r="F16428" s="113" t="s">
        <v>31063</v>
      </c>
      <c r="G16428" s="113" t="s">
        <v>45825</v>
      </c>
      <c r="H16428" s="113" t="s">
        <v>102741</v>
      </c>
      <c r="I16428" s="113" t="s">
        <v>68888</v>
      </c>
    </row>
    <row r="16429" spans="5:9" ht="14.5" x14ac:dyDescent="0.35">
      <c r="E16429" s="113" t="s">
        <v>9082</v>
      </c>
      <c r="F16429" s="113" t="s">
        <v>31062</v>
      </c>
      <c r="G16429" s="113" t="s">
        <v>45824</v>
      </c>
      <c r="H16429" s="113" t="s">
        <v>102740</v>
      </c>
      <c r="I16429" s="113" t="s">
        <v>68887</v>
      </c>
    </row>
    <row r="16430" spans="5:9" ht="14.5" x14ac:dyDescent="0.35">
      <c r="E16430" s="113" t="s">
        <v>9081</v>
      </c>
      <c r="F16430" s="113" t="s">
        <v>31061</v>
      </c>
      <c r="G16430" s="113" t="s">
        <v>45823</v>
      </c>
      <c r="H16430" s="113" t="s">
        <v>102739</v>
      </c>
      <c r="I16430" s="113" t="s">
        <v>68886</v>
      </c>
    </row>
    <row r="16431" spans="5:9" ht="14.5" x14ac:dyDescent="0.35">
      <c r="E16431" s="113" t="s">
        <v>106942</v>
      </c>
      <c r="F16431" s="113" t="s">
        <v>31060</v>
      </c>
      <c r="G16431" s="113" t="s">
        <v>45822</v>
      </c>
      <c r="H16431" s="113" t="s">
        <v>102738</v>
      </c>
      <c r="I16431" s="113" t="s">
        <v>68885</v>
      </c>
    </row>
    <row r="16432" spans="5:9" ht="14.5" x14ac:dyDescent="0.35">
      <c r="E16432" s="113" t="s">
        <v>9080</v>
      </c>
      <c r="F16432" s="113" t="s">
        <v>31059</v>
      </c>
      <c r="G16432" s="113" t="s">
        <v>45821</v>
      </c>
      <c r="H16432" s="113" t="s">
        <v>102737</v>
      </c>
      <c r="I16432" s="113" t="s">
        <v>68884</v>
      </c>
    </row>
    <row r="16433" spans="5:9" ht="14.5" x14ac:dyDescent="0.35">
      <c r="E16433" s="113" t="s">
        <v>9079</v>
      </c>
      <c r="F16433" s="113" t="s">
        <v>31058</v>
      </c>
      <c r="G16433" s="113" t="s">
        <v>45820</v>
      </c>
      <c r="H16433" s="113" t="s">
        <v>102736</v>
      </c>
      <c r="I16433" s="113" t="s">
        <v>68883</v>
      </c>
    </row>
    <row r="16434" spans="5:9" ht="14.5" x14ac:dyDescent="0.35">
      <c r="E16434" s="113" t="s">
        <v>9078</v>
      </c>
      <c r="F16434" s="113" t="s">
        <v>31057</v>
      </c>
      <c r="G16434" s="113" t="s">
        <v>45819</v>
      </c>
      <c r="H16434" s="113" t="s">
        <v>102735</v>
      </c>
      <c r="I16434" s="113" t="s">
        <v>68882</v>
      </c>
    </row>
    <row r="16435" spans="5:9" ht="14.5" x14ac:dyDescent="0.35">
      <c r="E16435" s="113" t="s">
        <v>117279</v>
      </c>
      <c r="F16435" s="113" t="s">
        <v>31056</v>
      </c>
      <c r="G16435" s="113" t="s">
        <v>45818</v>
      </c>
      <c r="H16435" s="113" t="s">
        <v>102734</v>
      </c>
      <c r="I16435" s="113" t="s">
        <v>68881</v>
      </c>
    </row>
    <row r="16436" spans="5:9" ht="14.5" x14ac:dyDescent="0.35">
      <c r="E16436" s="113" t="s">
        <v>9077</v>
      </c>
      <c r="F16436" s="113" t="s">
        <v>31055</v>
      </c>
      <c r="G16436" s="113" t="s">
        <v>45817</v>
      </c>
      <c r="H16436" s="113" t="s">
        <v>102733</v>
      </c>
      <c r="I16436" s="113" t="s">
        <v>68880</v>
      </c>
    </row>
    <row r="16437" spans="5:9" ht="14.5" x14ac:dyDescent="0.35">
      <c r="E16437" s="113" t="s">
        <v>9076</v>
      </c>
      <c r="F16437" s="113" t="s">
        <v>31054</v>
      </c>
      <c r="G16437" s="113" t="s">
        <v>45816</v>
      </c>
      <c r="H16437" s="113" t="s">
        <v>102732</v>
      </c>
      <c r="I16437" s="113" t="s">
        <v>68879</v>
      </c>
    </row>
    <row r="16438" spans="5:9" ht="14.5" x14ac:dyDescent="0.35">
      <c r="E16438" s="113" t="s">
        <v>9075</v>
      </c>
      <c r="F16438" s="113" t="s">
        <v>31053</v>
      </c>
      <c r="G16438" s="113" t="s">
        <v>45815</v>
      </c>
      <c r="H16438" s="113" t="s">
        <v>102731</v>
      </c>
      <c r="I16438" s="113" t="s">
        <v>68878</v>
      </c>
    </row>
    <row r="16439" spans="5:9" ht="14.5" x14ac:dyDescent="0.35">
      <c r="E16439" s="113" t="s">
        <v>9074</v>
      </c>
      <c r="F16439" s="113" t="s">
        <v>31052</v>
      </c>
      <c r="G16439" s="113" t="s">
        <v>45814</v>
      </c>
      <c r="H16439" s="113" t="s">
        <v>102730</v>
      </c>
      <c r="I16439" s="113" t="s">
        <v>68877</v>
      </c>
    </row>
    <row r="16440" spans="5:9" ht="14.5" x14ac:dyDescent="0.35">
      <c r="E16440" s="113" t="s">
        <v>9073</v>
      </c>
      <c r="F16440" s="113" t="s">
        <v>31051</v>
      </c>
      <c r="G16440" s="113" t="s">
        <v>45813</v>
      </c>
      <c r="H16440" s="113" t="s">
        <v>102729</v>
      </c>
      <c r="I16440" s="113" t="s">
        <v>68876</v>
      </c>
    </row>
    <row r="16441" spans="5:9" ht="14.5" x14ac:dyDescent="0.35">
      <c r="E16441" s="113" t="s">
        <v>9072</v>
      </c>
      <c r="F16441" s="113" t="s">
        <v>31050</v>
      </c>
      <c r="G16441" s="113" t="s">
        <v>45812</v>
      </c>
      <c r="H16441" s="113" t="s">
        <v>102728</v>
      </c>
      <c r="I16441" s="113" t="s">
        <v>68875</v>
      </c>
    </row>
    <row r="16442" spans="5:9" ht="14.5" x14ac:dyDescent="0.35">
      <c r="E16442" s="113" t="s">
        <v>9071</v>
      </c>
      <c r="F16442" s="113" t="s">
        <v>31049</v>
      </c>
      <c r="G16442" s="113" t="s">
        <v>45811</v>
      </c>
      <c r="H16442" s="113" t="s">
        <v>102727</v>
      </c>
      <c r="I16442" s="113" t="s">
        <v>68874</v>
      </c>
    </row>
    <row r="16443" spans="5:9" ht="14.5" x14ac:dyDescent="0.35">
      <c r="E16443" s="113" t="s">
        <v>9070</v>
      </c>
      <c r="F16443" s="113" t="s">
        <v>31048</v>
      </c>
      <c r="G16443" s="113" t="s">
        <v>45810</v>
      </c>
      <c r="H16443" s="113" t="s">
        <v>102726</v>
      </c>
      <c r="I16443" s="113" t="s">
        <v>68873</v>
      </c>
    </row>
    <row r="16444" spans="5:9" ht="14.5" x14ac:dyDescent="0.35">
      <c r="E16444" s="113" t="s">
        <v>9069</v>
      </c>
      <c r="F16444" s="113" t="s">
        <v>31047</v>
      </c>
      <c r="G16444" s="113" t="s">
        <v>45809</v>
      </c>
      <c r="H16444" s="113" t="s">
        <v>102725</v>
      </c>
      <c r="I16444" s="113" t="s">
        <v>68872</v>
      </c>
    </row>
    <row r="16445" spans="5:9" ht="14.5" x14ac:dyDescent="0.35">
      <c r="E16445" s="113" t="s">
        <v>9068</v>
      </c>
      <c r="F16445" s="113" t="s">
        <v>31046</v>
      </c>
      <c r="G16445" s="113" t="s">
        <v>45808</v>
      </c>
      <c r="H16445" s="113" t="s">
        <v>102724</v>
      </c>
      <c r="I16445" s="113" t="s">
        <v>68871</v>
      </c>
    </row>
    <row r="16446" spans="5:9" ht="14.5" x14ac:dyDescent="0.35">
      <c r="E16446" s="113" t="s">
        <v>9067</v>
      </c>
      <c r="F16446" s="113" t="s">
        <v>31045</v>
      </c>
      <c r="G16446" s="113" t="s">
        <v>45807</v>
      </c>
      <c r="H16446" s="113" t="s">
        <v>102723</v>
      </c>
      <c r="I16446" s="113" t="s">
        <v>68870</v>
      </c>
    </row>
    <row r="16447" spans="5:9" ht="14.5" x14ac:dyDescent="0.35">
      <c r="E16447" s="113" t="s">
        <v>9066</v>
      </c>
      <c r="F16447" s="113" t="s">
        <v>31044</v>
      </c>
      <c r="G16447" s="113" t="s">
        <v>45806</v>
      </c>
      <c r="H16447" s="113" t="s">
        <v>102722</v>
      </c>
      <c r="I16447" s="113" t="s">
        <v>68869</v>
      </c>
    </row>
    <row r="16448" spans="5:9" ht="14.5" x14ac:dyDescent="0.35">
      <c r="E16448" s="113" t="s">
        <v>9065</v>
      </c>
      <c r="F16448" s="113" t="s">
        <v>31043</v>
      </c>
      <c r="G16448" s="113" t="s">
        <v>45805</v>
      </c>
      <c r="H16448" s="113" t="s">
        <v>102721</v>
      </c>
      <c r="I16448" s="113" t="s">
        <v>68868</v>
      </c>
    </row>
    <row r="16449" spans="5:9" ht="14.5" x14ac:dyDescent="0.35">
      <c r="E16449" s="113" t="s">
        <v>9064</v>
      </c>
      <c r="F16449" s="113" t="s">
        <v>31042</v>
      </c>
      <c r="G16449" s="113" t="s">
        <v>45804</v>
      </c>
      <c r="H16449" s="113" t="s">
        <v>102720</v>
      </c>
      <c r="I16449" s="113" t="s">
        <v>68867</v>
      </c>
    </row>
    <row r="16450" spans="5:9" ht="14.5" x14ac:dyDescent="0.35">
      <c r="E16450" s="113" t="s">
        <v>9063</v>
      </c>
      <c r="F16450" s="113" t="s">
        <v>31041</v>
      </c>
      <c r="G16450" s="113" t="s">
        <v>45803</v>
      </c>
      <c r="H16450" s="113" t="s">
        <v>102719</v>
      </c>
      <c r="I16450" s="113" t="s">
        <v>68866</v>
      </c>
    </row>
    <row r="16451" spans="5:9" ht="14.5" x14ac:dyDescent="0.35">
      <c r="E16451" s="113" t="s">
        <v>9062</v>
      </c>
      <c r="F16451" s="113" t="s">
        <v>31040</v>
      </c>
      <c r="G16451" s="113" t="s">
        <v>45802</v>
      </c>
      <c r="H16451" s="113" t="s">
        <v>102718</v>
      </c>
      <c r="I16451" s="113" t="s">
        <v>68865</v>
      </c>
    </row>
    <row r="16452" spans="5:9" ht="14.5" x14ac:dyDescent="0.35">
      <c r="E16452" s="113" t="s">
        <v>9061</v>
      </c>
      <c r="F16452" s="113" t="s">
        <v>31039</v>
      </c>
      <c r="G16452" s="113" t="s">
        <v>45801</v>
      </c>
      <c r="H16452" s="113" t="s">
        <v>102717</v>
      </c>
      <c r="I16452" s="113" t="s">
        <v>68864</v>
      </c>
    </row>
    <row r="16453" spans="5:9" ht="14.5" x14ac:dyDescent="0.35">
      <c r="E16453" s="113" t="s">
        <v>9060</v>
      </c>
      <c r="F16453" s="113" t="s">
        <v>31038</v>
      </c>
      <c r="G16453" s="113" t="s">
        <v>45800</v>
      </c>
      <c r="H16453" s="113" t="s">
        <v>102716</v>
      </c>
      <c r="I16453" s="113" t="s">
        <v>68863</v>
      </c>
    </row>
    <row r="16454" spans="5:9" ht="14.5" x14ac:dyDescent="0.35">
      <c r="E16454" s="113" t="s">
        <v>9059</v>
      </c>
      <c r="F16454" s="113" t="s">
        <v>31037</v>
      </c>
      <c r="G16454" s="113" t="s">
        <v>45799</v>
      </c>
      <c r="H16454" s="113" t="s">
        <v>102715</v>
      </c>
      <c r="I16454" s="113" t="s">
        <v>68862</v>
      </c>
    </row>
    <row r="16455" spans="5:9" ht="14.5" x14ac:dyDescent="0.35">
      <c r="E16455" s="113" t="s">
        <v>9058</v>
      </c>
      <c r="F16455" s="113" t="s">
        <v>31036</v>
      </c>
      <c r="G16455" s="113" t="s">
        <v>45798</v>
      </c>
      <c r="H16455" s="113" t="s">
        <v>102714</v>
      </c>
      <c r="I16455" s="113" t="s">
        <v>68861</v>
      </c>
    </row>
    <row r="16456" spans="5:9" ht="14.5" x14ac:dyDescent="0.35">
      <c r="E16456" s="113" t="s">
        <v>9057</v>
      </c>
      <c r="F16456" s="113" t="s">
        <v>31035</v>
      </c>
      <c r="G16456" s="113" t="s">
        <v>45797</v>
      </c>
      <c r="H16456" s="113" t="s">
        <v>102713</v>
      </c>
      <c r="I16456" s="113" t="s">
        <v>68860</v>
      </c>
    </row>
    <row r="16457" spans="5:9" ht="14.5" x14ac:dyDescent="0.35">
      <c r="E16457" s="113" t="s">
        <v>9056</v>
      </c>
      <c r="F16457" s="113" t="s">
        <v>31034</v>
      </c>
      <c r="G16457" s="113" t="s">
        <v>45796</v>
      </c>
      <c r="H16457" s="113" t="s">
        <v>102712</v>
      </c>
      <c r="I16457" s="113" t="s">
        <v>68859</v>
      </c>
    </row>
    <row r="16458" spans="5:9" ht="14.5" x14ac:dyDescent="0.35">
      <c r="E16458" s="113" t="s">
        <v>9055</v>
      </c>
      <c r="F16458" s="113" t="s">
        <v>31033</v>
      </c>
      <c r="G16458" s="113" t="s">
        <v>45795</v>
      </c>
      <c r="H16458" s="113" t="s">
        <v>102711</v>
      </c>
      <c r="I16458" s="113" t="s">
        <v>68858</v>
      </c>
    </row>
    <row r="16459" spans="5:9" ht="14.5" x14ac:dyDescent="0.35">
      <c r="E16459" s="113" t="s">
        <v>9054</v>
      </c>
      <c r="F16459" s="113" t="s">
        <v>31032</v>
      </c>
      <c r="G16459" s="113" t="s">
        <v>45794</v>
      </c>
      <c r="H16459" s="113" t="s">
        <v>102710</v>
      </c>
      <c r="I16459" s="113" t="s">
        <v>68857</v>
      </c>
    </row>
    <row r="16460" spans="5:9" ht="14.5" x14ac:dyDescent="0.35">
      <c r="E16460" s="113" t="s">
        <v>49991</v>
      </c>
      <c r="F16460" s="113" t="s">
        <v>31031</v>
      </c>
      <c r="G16460" s="113" t="s">
        <v>45793</v>
      </c>
      <c r="H16460" s="113" t="s">
        <v>102709</v>
      </c>
      <c r="I16460" s="113" t="s">
        <v>68856</v>
      </c>
    </row>
    <row r="16461" spans="5:9" ht="14.5" x14ac:dyDescent="0.35">
      <c r="E16461" s="113" t="s">
        <v>9053</v>
      </c>
      <c r="F16461" s="113" t="s">
        <v>31030</v>
      </c>
      <c r="G16461" s="113" t="s">
        <v>45792</v>
      </c>
      <c r="H16461" s="113" t="s">
        <v>102708</v>
      </c>
      <c r="I16461" s="113" t="s">
        <v>68855</v>
      </c>
    </row>
    <row r="16462" spans="5:9" ht="14.5" x14ac:dyDescent="0.35">
      <c r="E16462" s="113" t="s">
        <v>9052</v>
      </c>
      <c r="F16462" s="113" t="s">
        <v>31029</v>
      </c>
      <c r="G16462" s="113" t="s">
        <v>45791</v>
      </c>
      <c r="H16462" s="113" t="s">
        <v>102707</v>
      </c>
      <c r="I16462" s="113" t="s">
        <v>137625</v>
      </c>
    </row>
    <row r="16463" spans="5:9" ht="14.5" x14ac:dyDescent="0.35">
      <c r="E16463" s="113" t="s">
        <v>9051</v>
      </c>
      <c r="F16463" s="113" t="s">
        <v>31028</v>
      </c>
      <c r="G16463" s="113" t="s">
        <v>45790</v>
      </c>
      <c r="H16463" s="113" t="s">
        <v>102706</v>
      </c>
      <c r="I16463" s="113" t="s">
        <v>137626</v>
      </c>
    </row>
    <row r="16464" spans="5:9" ht="14.5" x14ac:dyDescent="0.35">
      <c r="E16464" s="113" t="s">
        <v>124146</v>
      </c>
      <c r="F16464" s="113" t="s">
        <v>31027</v>
      </c>
      <c r="G16464" s="113" t="s">
        <v>45789</v>
      </c>
      <c r="H16464" s="113" t="s">
        <v>102705</v>
      </c>
      <c r="I16464" s="113" t="s">
        <v>137627</v>
      </c>
    </row>
    <row r="16465" spans="5:9" ht="14.5" x14ac:dyDescent="0.35">
      <c r="E16465" s="113" t="s">
        <v>9050</v>
      </c>
      <c r="F16465" s="113" t="s">
        <v>31026</v>
      </c>
      <c r="G16465" s="113" t="s">
        <v>45788</v>
      </c>
      <c r="H16465" s="113" t="s">
        <v>102704</v>
      </c>
      <c r="I16465" s="113" t="s">
        <v>137628</v>
      </c>
    </row>
    <row r="16466" spans="5:9" ht="14.5" x14ac:dyDescent="0.35">
      <c r="E16466" s="113" t="s">
        <v>9049</v>
      </c>
      <c r="F16466" s="113" t="s">
        <v>31025</v>
      </c>
      <c r="G16466" s="113" t="s">
        <v>45787</v>
      </c>
      <c r="H16466" s="113" t="s">
        <v>102703</v>
      </c>
      <c r="I16466" s="113" t="s">
        <v>137629</v>
      </c>
    </row>
    <row r="16467" spans="5:9" ht="14.5" x14ac:dyDescent="0.35">
      <c r="E16467" s="113" t="s">
        <v>9048</v>
      </c>
      <c r="F16467" s="113" t="s">
        <v>31024</v>
      </c>
      <c r="G16467" s="113" t="s">
        <v>45786</v>
      </c>
      <c r="H16467" s="113" t="s">
        <v>102702</v>
      </c>
      <c r="I16467" s="113" t="s">
        <v>137630</v>
      </c>
    </row>
    <row r="16468" spans="5:9" ht="14.5" x14ac:dyDescent="0.35">
      <c r="E16468" s="113" t="s">
        <v>9047</v>
      </c>
      <c r="F16468" s="113" t="s">
        <v>31023</v>
      </c>
      <c r="G16468" s="113" t="s">
        <v>45785</v>
      </c>
      <c r="H16468" s="113" t="s">
        <v>102701</v>
      </c>
      <c r="I16468" s="113" t="s">
        <v>68854</v>
      </c>
    </row>
    <row r="16469" spans="5:9" ht="14.5" x14ac:dyDescent="0.35">
      <c r="E16469" s="113" t="s">
        <v>9046</v>
      </c>
      <c r="F16469" s="113" t="s">
        <v>31022</v>
      </c>
      <c r="G16469" s="113" t="s">
        <v>45784</v>
      </c>
      <c r="H16469" s="113" t="s">
        <v>102700</v>
      </c>
      <c r="I16469" s="113" t="s">
        <v>68853</v>
      </c>
    </row>
    <row r="16470" spans="5:9" ht="14.5" x14ac:dyDescent="0.35">
      <c r="E16470" s="113" t="s">
        <v>9045</v>
      </c>
      <c r="F16470" s="113" t="s">
        <v>31021</v>
      </c>
      <c r="G16470" s="113" t="s">
        <v>45783</v>
      </c>
      <c r="H16470" s="113" t="s">
        <v>102699</v>
      </c>
      <c r="I16470" s="113" t="s">
        <v>137631</v>
      </c>
    </row>
    <row r="16471" spans="5:9" ht="14.5" x14ac:dyDescent="0.35">
      <c r="E16471" s="113" t="s">
        <v>9044</v>
      </c>
      <c r="F16471" s="113" t="s">
        <v>31020</v>
      </c>
      <c r="G16471" s="113" t="s">
        <v>45782</v>
      </c>
      <c r="H16471" s="113" t="s">
        <v>102698</v>
      </c>
      <c r="I16471" s="113" t="s">
        <v>126190</v>
      </c>
    </row>
    <row r="16472" spans="5:9" ht="14.5" x14ac:dyDescent="0.35">
      <c r="E16472" s="113" t="s">
        <v>106941</v>
      </c>
      <c r="F16472" s="113" t="s">
        <v>31019</v>
      </c>
      <c r="G16472" s="113" t="s">
        <v>45781</v>
      </c>
      <c r="H16472" s="113" t="s">
        <v>102697</v>
      </c>
      <c r="I16472" s="113" t="s">
        <v>123156</v>
      </c>
    </row>
    <row r="16473" spans="5:9" ht="14.5" x14ac:dyDescent="0.35">
      <c r="E16473" s="113" t="s">
        <v>9043</v>
      </c>
      <c r="F16473" s="113" t="s">
        <v>31018</v>
      </c>
      <c r="G16473" s="113" t="s">
        <v>45780</v>
      </c>
      <c r="H16473" s="113" t="s">
        <v>102696</v>
      </c>
      <c r="I16473" s="113" t="s">
        <v>120104</v>
      </c>
    </row>
    <row r="16474" spans="5:9" ht="14.5" x14ac:dyDescent="0.35">
      <c r="E16474" s="113" t="s">
        <v>128362</v>
      </c>
      <c r="F16474" s="113" t="s">
        <v>31017</v>
      </c>
      <c r="G16474" s="113" t="s">
        <v>45779</v>
      </c>
      <c r="H16474" s="113" t="s">
        <v>102695</v>
      </c>
      <c r="I16474" s="113" t="s">
        <v>120103</v>
      </c>
    </row>
    <row r="16475" spans="5:9" ht="14.5" x14ac:dyDescent="0.35">
      <c r="E16475" s="113" t="s">
        <v>9042</v>
      </c>
      <c r="F16475" s="113" t="s">
        <v>31016</v>
      </c>
      <c r="G16475" s="113" t="s">
        <v>45778</v>
      </c>
      <c r="H16475" s="113" t="s">
        <v>102694</v>
      </c>
      <c r="I16475" s="113" t="s">
        <v>120102</v>
      </c>
    </row>
    <row r="16476" spans="5:9" ht="14.5" x14ac:dyDescent="0.35">
      <c r="E16476" s="113" t="s">
        <v>9041</v>
      </c>
      <c r="F16476" s="113" t="s">
        <v>31015</v>
      </c>
      <c r="G16476" s="113" t="s">
        <v>45777</v>
      </c>
      <c r="H16476" s="113" t="s">
        <v>102693</v>
      </c>
      <c r="I16476" s="113" t="s">
        <v>120101</v>
      </c>
    </row>
    <row r="16477" spans="5:9" ht="14.5" x14ac:dyDescent="0.35">
      <c r="E16477" s="113" t="s">
        <v>9040</v>
      </c>
      <c r="F16477" s="113" t="s">
        <v>31014</v>
      </c>
      <c r="G16477" s="113" t="s">
        <v>45776</v>
      </c>
      <c r="H16477" s="113" t="s">
        <v>102692</v>
      </c>
      <c r="I16477" s="113" t="s">
        <v>123155</v>
      </c>
    </row>
    <row r="16478" spans="5:9" ht="14.5" x14ac:dyDescent="0.35">
      <c r="E16478" s="113" t="s">
        <v>9039</v>
      </c>
      <c r="F16478" s="113" t="s">
        <v>31013</v>
      </c>
      <c r="G16478" s="113" t="s">
        <v>45775</v>
      </c>
      <c r="H16478" s="113" t="s">
        <v>102691</v>
      </c>
      <c r="I16478" s="113" t="s">
        <v>120100</v>
      </c>
    </row>
    <row r="16479" spans="5:9" ht="14.5" x14ac:dyDescent="0.35">
      <c r="E16479" s="113" t="s">
        <v>9038</v>
      </c>
      <c r="F16479" s="113" t="s">
        <v>31012</v>
      </c>
      <c r="G16479" s="113" t="s">
        <v>45774</v>
      </c>
      <c r="H16479" s="113" t="s">
        <v>102690</v>
      </c>
      <c r="I16479" s="113" t="s">
        <v>121321</v>
      </c>
    </row>
    <row r="16480" spans="5:9" ht="14.5" x14ac:dyDescent="0.35">
      <c r="E16480" s="113" t="s">
        <v>9037</v>
      </c>
      <c r="F16480" s="113" t="s">
        <v>31011</v>
      </c>
      <c r="G16480" s="113" t="s">
        <v>45773</v>
      </c>
      <c r="H16480" s="113" t="s">
        <v>102689</v>
      </c>
      <c r="I16480" s="113" t="s">
        <v>120099</v>
      </c>
    </row>
    <row r="16481" spans="5:9" ht="14.5" x14ac:dyDescent="0.35">
      <c r="E16481" s="113" t="s">
        <v>9036</v>
      </c>
      <c r="F16481" s="113" t="s">
        <v>31010</v>
      </c>
      <c r="G16481" s="113" t="s">
        <v>45772</v>
      </c>
      <c r="H16481" s="113" t="s">
        <v>102688</v>
      </c>
      <c r="I16481" s="113" t="s">
        <v>137632</v>
      </c>
    </row>
    <row r="16482" spans="5:9" ht="14.5" x14ac:dyDescent="0.35">
      <c r="E16482" s="113" t="s">
        <v>9035</v>
      </c>
      <c r="F16482" s="113" t="s">
        <v>31009</v>
      </c>
      <c r="G16482" s="113" t="s">
        <v>45771</v>
      </c>
      <c r="H16482" s="113" t="s">
        <v>102687</v>
      </c>
      <c r="I16482" s="113" t="s">
        <v>120098</v>
      </c>
    </row>
    <row r="16483" spans="5:9" ht="14.5" x14ac:dyDescent="0.35">
      <c r="E16483" s="113" t="s">
        <v>9034</v>
      </c>
      <c r="F16483" s="113" t="s">
        <v>31008</v>
      </c>
      <c r="G16483" s="113" t="s">
        <v>45770</v>
      </c>
      <c r="H16483" s="113" t="s">
        <v>102686</v>
      </c>
      <c r="I16483" s="113" t="s">
        <v>127951</v>
      </c>
    </row>
    <row r="16484" spans="5:9" ht="14.5" x14ac:dyDescent="0.35">
      <c r="E16484" s="113" t="s">
        <v>9033</v>
      </c>
      <c r="F16484" s="113" t="s">
        <v>31007</v>
      </c>
      <c r="G16484" s="113" t="s">
        <v>45769</v>
      </c>
      <c r="H16484" s="113" t="s">
        <v>102685</v>
      </c>
      <c r="I16484" s="113" t="s">
        <v>116468</v>
      </c>
    </row>
    <row r="16485" spans="5:9" ht="14.5" x14ac:dyDescent="0.35">
      <c r="E16485" s="113" t="s">
        <v>9032</v>
      </c>
      <c r="F16485" s="113" t="s">
        <v>31006</v>
      </c>
      <c r="G16485" s="113" t="s">
        <v>45768</v>
      </c>
      <c r="H16485" s="113" t="s">
        <v>102684</v>
      </c>
      <c r="I16485" s="113" t="s">
        <v>111501</v>
      </c>
    </row>
    <row r="16486" spans="5:9" ht="14.5" x14ac:dyDescent="0.35">
      <c r="E16486" s="113" t="s">
        <v>9031</v>
      </c>
      <c r="F16486" s="113" t="s">
        <v>31005</v>
      </c>
      <c r="G16486" s="113" t="s">
        <v>45767</v>
      </c>
      <c r="H16486" s="113" t="s">
        <v>102683</v>
      </c>
      <c r="I16486" s="113" t="s">
        <v>111500</v>
      </c>
    </row>
    <row r="16487" spans="5:9" ht="14.5" x14ac:dyDescent="0.35">
      <c r="E16487" s="113" t="s">
        <v>9030</v>
      </c>
      <c r="F16487" s="113" t="s">
        <v>31004</v>
      </c>
      <c r="G16487" s="113" t="s">
        <v>45766</v>
      </c>
      <c r="H16487" s="113" t="s">
        <v>102682</v>
      </c>
      <c r="I16487" s="113" t="s">
        <v>111499</v>
      </c>
    </row>
    <row r="16488" spans="5:9" ht="14.5" x14ac:dyDescent="0.35">
      <c r="E16488" s="113" t="s">
        <v>9029</v>
      </c>
      <c r="F16488" s="113" t="s">
        <v>108590</v>
      </c>
      <c r="G16488" s="113" t="s">
        <v>45765</v>
      </c>
      <c r="H16488" s="113" t="s">
        <v>102681</v>
      </c>
      <c r="I16488" s="113" t="s">
        <v>68852</v>
      </c>
    </row>
    <row r="16489" spans="5:9" ht="14.5" x14ac:dyDescent="0.35">
      <c r="E16489" s="113" t="s">
        <v>9028</v>
      </c>
      <c r="F16489" s="113" t="s">
        <v>31003</v>
      </c>
      <c r="G16489" s="113" t="s">
        <v>45764</v>
      </c>
      <c r="H16489" s="113" t="s">
        <v>102680</v>
      </c>
      <c r="I16489" s="113" t="s">
        <v>68851</v>
      </c>
    </row>
    <row r="16490" spans="5:9" ht="14.5" x14ac:dyDescent="0.35">
      <c r="E16490" s="113" t="s">
        <v>9027</v>
      </c>
      <c r="F16490" s="113" t="s">
        <v>31002</v>
      </c>
      <c r="G16490" s="113" t="s">
        <v>45763</v>
      </c>
      <c r="H16490" s="113" t="s">
        <v>102679</v>
      </c>
      <c r="I16490" s="113" t="s">
        <v>68850</v>
      </c>
    </row>
    <row r="16491" spans="5:9" ht="14.5" x14ac:dyDescent="0.35">
      <c r="E16491" s="113" t="s">
        <v>9026</v>
      </c>
      <c r="F16491" s="113" t="s">
        <v>31001</v>
      </c>
      <c r="G16491" s="113" t="s">
        <v>45762</v>
      </c>
      <c r="H16491" s="113" t="s">
        <v>102678</v>
      </c>
      <c r="I16491" s="113" t="s">
        <v>68849</v>
      </c>
    </row>
    <row r="16492" spans="5:9" ht="14.5" x14ac:dyDescent="0.35">
      <c r="E16492" s="113" t="s">
        <v>106940</v>
      </c>
      <c r="F16492" s="113" t="s">
        <v>31000</v>
      </c>
      <c r="G16492" s="113" t="s">
        <v>45761</v>
      </c>
      <c r="H16492" s="113" t="s">
        <v>102677</v>
      </c>
      <c r="I16492" s="113" t="s">
        <v>68848</v>
      </c>
    </row>
    <row r="16493" spans="5:9" ht="14.5" x14ac:dyDescent="0.35">
      <c r="E16493" s="113" t="s">
        <v>9025</v>
      </c>
      <c r="F16493" s="113" t="s">
        <v>30999</v>
      </c>
      <c r="G16493" s="113" t="s">
        <v>45760</v>
      </c>
      <c r="H16493" s="113" t="s">
        <v>102676</v>
      </c>
      <c r="I16493" s="113" t="s">
        <v>68847</v>
      </c>
    </row>
    <row r="16494" spans="5:9" ht="14.5" x14ac:dyDescent="0.35">
      <c r="E16494" s="113" t="s">
        <v>117278</v>
      </c>
      <c r="F16494" s="113" t="s">
        <v>30998</v>
      </c>
      <c r="G16494" s="113" t="s">
        <v>45759</v>
      </c>
      <c r="H16494" s="113" t="s">
        <v>102675</v>
      </c>
      <c r="I16494" s="113" t="s">
        <v>68846</v>
      </c>
    </row>
    <row r="16495" spans="5:9" ht="14.5" x14ac:dyDescent="0.35">
      <c r="E16495" s="113" t="s">
        <v>127083</v>
      </c>
      <c r="F16495" s="113" t="s">
        <v>30997</v>
      </c>
      <c r="G16495" s="113" t="s">
        <v>45758</v>
      </c>
      <c r="H16495" s="113" t="s">
        <v>102674</v>
      </c>
      <c r="I16495" s="113" t="s">
        <v>68845</v>
      </c>
    </row>
    <row r="16496" spans="5:9" ht="14.5" x14ac:dyDescent="0.35">
      <c r="E16496" s="113" t="s">
        <v>9024</v>
      </c>
      <c r="F16496" s="113" t="s">
        <v>30996</v>
      </c>
      <c r="G16496" s="113" t="s">
        <v>45757</v>
      </c>
      <c r="H16496" s="113" t="s">
        <v>102673</v>
      </c>
      <c r="I16496" s="113" t="s">
        <v>68844</v>
      </c>
    </row>
    <row r="16497" spans="5:9" ht="14.5" x14ac:dyDescent="0.35">
      <c r="E16497" s="113" t="s">
        <v>9023</v>
      </c>
      <c r="F16497" s="113" t="s">
        <v>30995</v>
      </c>
      <c r="G16497" s="113" t="s">
        <v>45756</v>
      </c>
      <c r="H16497" s="113" t="s">
        <v>102672</v>
      </c>
      <c r="I16497" s="113" t="s">
        <v>68843</v>
      </c>
    </row>
    <row r="16498" spans="5:9" ht="14.5" x14ac:dyDescent="0.35">
      <c r="E16498" s="113" t="s">
        <v>9022</v>
      </c>
      <c r="F16498" s="113" t="s">
        <v>30994</v>
      </c>
      <c r="G16498" s="113" t="s">
        <v>45755</v>
      </c>
      <c r="H16498" s="113" t="s">
        <v>102671</v>
      </c>
      <c r="I16498" s="113" t="s">
        <v>68842</v>
      </c>
    </row>
    <row r="16499" spans="5:9" ht="14.5" x14ac:dyDescent="0.35">
      <c r="E16499" s="113" t="s">
        <v>106939</v>
      </c>
      <c r="F16499" s="113" t="s">
        <v>30993</v>
      </c>
      <c r="G16499" s="113" t="s">
        <v>45754</v>
      </c>
      <c r="H16499" s="113" t="s">
        <v>102670</v>
      </c>
      <c r="I16499" s="113" t="s">
        <v>68841</v>
      </c>
    </row>
    <row r="16500" spans="5:9" ht="14.5" x14ac:dyDescent="0.35">
      <c r="E16500" s="113" t="s">
        <v>9021</v>
      </c>
      <c r="F16500" s="113" t="s">
        <v>30992</v>
      </c>
      <c r="G16500" s="113" t="s">
        <v>45753</v>
      </c>
      <c r="H16500" s="113" t="s">
        <v>139853</v>
      </c>
      <c r="I16500" s="113" t="s">
        <v>68840</v>
      </c>
    </row>
    <row r="16501" spans="5:9" ht="14.5" x14ac:dyDescent="0.35">
      <c r="E16501" s="113" t="s">
        <v>9020</v>
      </c>
      <c r="F16501" s="113" t="s">
        <v>30991</v>
      </c>
      <c r="G16501" s="113" t="s">
        <v>45752</v>
      </c>
      <c r="H16501" s="113" t="s">
        <v>102669</v>
      </c>
      <c r="I16501" s="113" t="s">
        <v>68839</v>
      </c>
    </row>
    <row r="16502" spans="5:9" ht="14.5" x14ac:dyDescent="0.35">
      <c r="E16502" s="113" t="s">
        <v>9019</v>
      </c>
      <c r="F16502" s="113" t="s">
        <v>30990</v>
      </c>
      <c r="G16502" s="113" t="s">
        <v>45751</v>
      </c>
      <c r="H16502" s="113" t="s">
        <v>102668</v>
      </c>
      <c r="I16502" s="113" t="s">
        <v>68838</v>
      </c>
    </row>
    <row r="16503" spans="5:9" ht="14.5" x14ac:dyDescent="0.35">
      <c r="E16503" s="113" t="s">
        <v>9018</v>
      </c>
      <c r="F16503" s="113" t="s">
        <v>30989</v>
      </c>
      <c r="G16503" s="113" t="s">
        <v>45750</v>
      </c>
      <c r="H16503" s="113" t="s">
        <v>102667</v>
      </c>
      <c r="I16503" s="113" t="s">
        <v>68837</v>
      </c>
    </row>
    <row r="16504" spans="5:9" ht="14.5" x14ac:dyDescent="0.35">
      <c r="E16504" s="113" t="s">
        <v>106938</v>
      </c>
      <c r="F16504" s="113" t="s">
        <v>30988</v>
      </c>
      <c r="G16504" s="113" t="s">
        <v>45749</v>
      </c>
      <c r="H16504" s="113" t="s">
        <v>139852</v>
      </c>
      <c r="I16504" s="113" t="s">
        <v>68836</v>
      </c>
    </row>
    <row r="16505" spans="5:9" ht="14.5" x14ac:dyDescent="0.35">
      <c r="E16505" s="113" t="s">
        <v>9017</v>
      </c>
      <c r="F16505" s="113" t="s">
        <v>30987</v>
      </c>
      <c r="G16505" s="113" t="s">
        <v>45748</v>
      </c>
      <c r="H16505" s="113" t="s">
        <v>131567</v>
      </c>
      <c r="I16505" s="113" t="s">
        <v>68835</v>
      </c>
    </row>
    <row r="16506" spans="5:9" ht="14.5" x14ac:dyDescent="0.35">
      <c r="E16506" s="113" t="s">
        <v>9016</v>
      </c>
      <c r="F16506" s="113" t="s">
        <v>30986</v>
      </c>
      <c r="G16506" s="113" t="s">
        <v>45747</v>
      </c>
      <c r="H16506" s="113" t="s">
        <v>131568</v>
      </c>
      <c r="I16506" s="113" t="s">
        <v>68834</v>
      </c>
    </row>
    <row r="16507" spans="5:9" ht="14.5" x14ac:dyDescent="0.35">
      <c r="E16507" s="113" t="s">
        <v>127084</v>
      </c>
      <c r="F16507" s="113" t="s">
        <v>30985</v>
      </c>
      <c r="G16507" s="113" t="s">
        <v>45746</v>
      </c>
      <c r="H16507" s="113" t="s">
        <v>131569</v>
      </c>
      <c r="I16507" s="113" t="s">
        <v>68833</v>
      </c>
    </row>
    <row r="16508" spans="5:9" ht="14.5" x14ac:dyDescent="0.35">
      <c r="E16508" s="113" t="s">
        <v>9015</v>
      </c>
      <c r="F16508" s="113" t="s">
        <v>30984</v>
      </c>
      <c r="G16508" s="113" t="s">
        <v>45745</v>
      </c>
      <c r="H16508" s="113" t="s">
        <v>131570</v>
      </c>
      <c r="I16508" s="113" t="s">
        <v>68832</v>
      </c>
    </row>
    <row r="16509" spans="5:9" ht="14.5" x14ac:dyDescent="0.35">
      <c r="E16509" s="113" t="s">
        <v>131331</v>
      </c>
      <c r="F16509" s="113" t="s">
        <v>30983</v>
      </c>
      <c r="G16509" s="113" t="s">
        <v>45744</v>
      </c>
      <c r="H16509" s="113" t="s">
        <v>131571</v>
      </c>
      <c r="I16509" s="113" t="s">
        <v>68831</v>
      </c>
    </row>
    <row r="16510" spans="5:9" ht="14.5" x14ac:dyDescent="0.35">
      <c r="E16510" s="113" t="s">
        <v>114314</v>
      </c>
      <c r="F16510" s="113" t="s">
        <v>30982</v>
      </c>
      <c r="G16510" s="113" t="s">
        <v>45743</v>
      </c>
      <c r="H16510" s="113" t="s">
        <v>131572</v>
      </c>
      <c r="I16510" s="113" t="s">
        <v>68830</v>
      </c>
    </row>
    <row r="16511" spans="5:9" ht="14.5" x14ac:dyDescent="0.35">
      <c r="E16511" s="113" t="s">
        <v>49990</v>
      </c>
      <c r="F16511" s="113" t="s">
        <v>30981</v>
      </c>
      <c r="G16511" s="113" t="s">
        <v>45742</v>
      </c>
      <c r="H16511" s="113" t="s">
        <v>131573</v>
      </c>
      <c r="I16511" s="113" t="s">
        <v>68829</v>
      </c>
    </row>
    <row r="16512" spans="5:9" ht="14.5" x14ac:dyDescent="0.35">
      <c r="E16512" s="113" t="s">
        <v>121678</v>
      </c>
      <c r="F16512" s="113" t="s">
        <v>30980</v>
      </c>
      <c r="G16512" s="113" t="s">
        <v>45741</v>
      </c>
      <c r="H16512" s="113" t="s">
        <v>131574</v>
      </c>
      <c r="I16512" s="113" t="s">
        <v>68828</v>
      </c>
    </row>
    <row r="16513" spans="5:9" ht="14.5" x14ac:dyDescent="0.35">
      <c r="E16513" s="113" t="s">
        <v>9014</v>
      </c>
      <c r="F16513" s="113" t="s">
        <v>30979</v>
      </c>
      <c r="G16513" s="113" t="s">
        <v>45740</v>
      </c>
      <c r="H16513" s="113" t="s">
        <v>131575</v>
      </c>
      <c r="I16513" s="113" t="s">
        <v>68827</v>
      </c>
    </row>
    <row r="16514" spans="5:9" ht="14.5" x14ac:dyDescent="0.35">
      <c r="E16514" s="113" t="s">
        <v>9013</v>
      </c>
      <c r="F16514" s="113" t="s">
        <v>30978</v>
      </c>
      <c r="G16514" s="113" t="s">
        <v>45739</v>
      </c>
      <c r="H16514" s="113" t="s">
        <v>131576</v>
      </c>
      <c r="I16514" s="113" t="s">
        <v>68826</v>
      </c>
    </row>
    <row r="16515" spans="5:9" ht="14.5" x14ac:dyDescent="0.35">
      <c r="E16515" s="113" t="s">
        <v>9012</v>
      </c>
      <c r="F16515" s="113" t="s">
        <v>30977</v>
      </c>
      <c r="G16515" s="113" t="s">
        <v>45738</v>
      </c>
      <c r="H16515" s="113" t="s">
        <v>131577</v>
      </c>
      <c r="I16515" s="113" t="s">
        <v>68825</v>
      </c>
    </row>
    <row r="16516" spans="5:9" ht="14.5" x14ac:dyDescent="0.35">
      <c r="E16516" s="113" t="s">
        <v>9011</v>
      </c>
      <c r="F16516" s="113" t="s">
        <v>30976</v>
      </c>
      <c r="G16516" s="113" t="s">
        <v>45737</v>
      </c>
      <c r="H16516" s="113" t="s">
        <v>131578</v>
      </c>
      <c r="I16516" s="113" t="s">
        <v>68824</v>
      </c>
    </row>
    <row r="16517" spans="5:9" ht="14.5" x14ac:dyDescent="0.35">
      <c r="E16517" s="113" t="s">
        <v>9010</v>
      </c>
      <c r="F16517" s="113" t="s">
        <v>30975</v>
      </c>
      <c r="G16517" s="113" t="s">
        <v>45736</v>
      </c>
      <c r="H16517" s="113" t="s">
        <v>139851</v>
      </c>
      <c r="I16517" s="113" t="s">
        <v>68823</v>
      </c>
    </row>
    <row r="16518" spans="5:9" ht="14.5" x14ac:dyDescent="0.35">
      <c r="E16518" s="113" t="s">
        <v>9009</v>
      </c>
      <c r="F16518" s="113" t="s">
        <v>30974</v>
      </c>
      <c r="G16518" s="113" t="s">
        <v>45735</v>
      </c>
      <c r="H16518" s="113" t="s">
        <v>131579</v>
      </c>
      <c r="I16518" s="113" t="s">
        <v>120097</v>
      </c>
    </row>
    <row r="16519" spans="5:9" ht="14.5" x14ac:dyDescent="0.35">
      <c r="E16519" s="113" t="s">
        <v>9008</v>
      </c>
      <c r="F16519" s="113" t="s">
        <v>30973</v>
      </c>
      <c r="G16519" s="113" t="s">
        <v>45734</v>
      </c>
      <c r="H16519" s="113" t="s">
        <v>139850</v>
      </c>
      <c r="I16519" s="113" t="s">
        <v>137633</v>
      </c>
    </row>
    <row r="16520" spans="5:9" ht="14.5" x14ac:dyDescent="0.35">
      <c r="E16520" s="113" t="s">
        <v>9007</v>
      </c>
      <c r="F16520" s="113" t="s">
        <v>30972</v>
      </c>
      <c r="G16520" s="113" t="s">
        <v>45733</v>
      </c>
      <c r="H16520" s="113" t="s">
        <v>131580</v>
      </c>
      <c r="I16520" s="113" t="s">
        <v>120096</v>
      </c>
    </row>
    <row r="16521" spans="5:9" ht="14.5" x14ac:dyDescent="0.35">
      <c r="E16521" s="113" t="s">
        <v>106937</v>
      </c>
      <c r="F16521" s="113" t="s">
        <v>30971</v>
      </c>
      <c r="G16521" s="113" t="s">
        <v>45732</v>
      </c>
      <c r="H16521" s="113" t="s">
        <v>131581</v>
      </c>
      <c r="I16521" s="113" t="s">
        <v>68822</v>
      </c>
    </row>
    <row r="16522" spans="5:9" ht="14.5" x14ac:dyDescent="0.35">
      <c r="E16522" s="113" t="s">
        <v>138042</v>
      </c>
      <c r="F16522" s="113" t="s">
        <v>127275</v>
      </c>
      <c r="G16522" s="113" t="s">
        <v>45731</v>
      </c>
      <c r="H16522" s="113" t="s">
        <v>131582</v>
      </c>
      <c r="I16522" s="113" t="s">
        <v>68821</v>
      </c>
    </row>
    <row r="16523" spans="5:9" ht="14.5" x14ac:dyDescent="0.35">
      <c r="E16523" s="113" t="s">
        <v>9006</v>
      </c>
      <c r="F16523" s="113" t="s">
        <v>127276</v>
      </c>
      <c r="G16523" s="113" t="s">
        <v>45730</v>
      </c>
      <c r="H16523" s="113" t="s">
        <v>131583</v>
      </c>
      <c r="I16523" s="113" t="s">
        <v>68820</v>
      </c>
    </row>
    <row r="16524" spans="5:9" ht="14.5" x14ac:dyDescent="0.35">
      <c r="E16524" s="113" t="s">
        <v>9005</v>
      </c>
      <c r="F16524" s="113" t="s">
        <v>127277</v>
      </c>
      <c r="G16524" s="113" t="s">
        <v>45729</v>
      </c>
      <c r="H16524" s="113" t="s">
        <v>131584</v>
      </c>
      <c r="I16524" s="113" t="s">
        <v>68819</v>
      </c>
    </row>
    <row r="16525" spans="5:9" ht="14.5" x14ac:dyDescent="0.35">
      <c r="E16525" s="113" t="s">
        <v>9004</v>
      </c>
      <c r="F16525" s="113" t="s">
        <v>127278</v>
      </c>
      <c r="G16525" s="113" t="s">
        <v>45728</v>
      </c>
      <c r="H16525" s="113" t="s">
        <v>131585</v>
      </c>
      <c r="I16525" s="113" t="s">
        <v>68818</v>
      </c>
    </row>
    <row r="16526" spans="5:9" ht="14.5" x14ac:dyDescent="0.35">
      <c r="E16526" s="113" t="s">
        <v>9003</v>
      </c>
      <c r="F16526" s="113" t="s">
        <v>127279</v>
      </c>
      <c r="G16526" s="113" t="s">
        <v>45727</v>
      </c>
      <c r="H16526" s="113" t="s">
        <v>131586</v>
      </c>
      <c r="I16526" s="113" t="s">
        <v>68817</v>
      </c>
    </row>
    <row r="16527" spans="5:9" ht="14.5" x14ac:dyDescent="0.35">
      <c r="E16527" s="113" t="s">
        <v>9002</v>
      </c>
      <c r="F16527" s="113" t="s">
        <v>127280</v>
      </c>
      <c r="G16527" s="113" t="s">
        <v>45726</v>
      </c>
      <c r="H16527" s="113" t="s">
        <v>131587</v>
      </c>
      <c r="I16527" s="113" t="s">
        <v>68816</v>
      </c>
    </row>
    <row r="16528" spans="5:9" ht="14.5" x14ac:dyDescent="0.35">
      <c r="E16528" s="113" t="s">
        <v>9001</v>
      </c>
      <c r="F16528" s="113" t="s">
        <v>127281</v>
      </c>
      <c r="G16528" s="113" t="s">
        <v>45725</v>
      </c>
      <c r="H16528" s="113" t="s">
        <v>131588</v>
      </c>
      <c r="I16528" s="113" t="s">
        <v>68815</v>
      </c>
    </row>
    <row r="16529" spans="5:9" ht="14.5" x14ac:dyDescent="0.35">
      <c r="E16529" s="113" t="s">
        <v>128363</v>
      </c>
      <c r="F16529" s="113" t="s">
        <v>127282</v>
      </c>
      <c r="G16529" s="113" t="s">
        <v>45724</v>
      </c>
      <c r="H16529" s="113" t="s">
        <v>131589</v>
      </c>
      <c r="I16529" s="113" t="s">
        <v>68814</v>
      </c>
    </row>
    <row r="16530" spans="5:9" ht="14.5" x14ac:dyDescent="0.35">
      <c r="E16530" s="113" t="s">
        <v>9000</v>
      </c>
      <c r="F16530" s="113" t="s">
        <v>127283</v>
      </c>
      <c r="G16530" s="113" t="s">
        <v>45723</v>
      </c>
      <c r="H16530" s="113" t="s">
        <v>131590</v>
      </c>
      <c r="I16530" s="113" t="s">
        <v>68813</v>
      </c>
    </row>
    <row r="16531" spans="5:9" ht="14.5" x14ac:dyDescent="0.35">
      <c r="E16531" s="113" t="s">
        <v>8999</v>
      </c>
      <c r="F16531" s="113" t="s">
        <v>127284</v>
      </c>
      <c r="G16531" s="113" t="s">
        <v>45722</v>
      </c>
      <c r="H16531" s="113" t="s">
        <v>131591</v>
      </c>
      <c r="I16531" s="113" t="s">
        <v>68812</v>
      </c>
    </row>
    <row r="16532" spans="5:9" ht="14.5" x14ac:dyDescent="0.35">
      <c r="E16532" s="113" t="s">
        <v>8998</v>
      </c>
      <c r="F16532" s="113" t="s">
        <v>127285</v>
      </c>
      <c r="G16532" s="113" t="s">
        <v>45721</v>
      </c>
      <c r="H16532" s="113" t="s">
        <v>131592</v>
      </c>
      <c r="I16532" s="113" t="s">
        <v>68811</v>
      </c>
    </row>
    <row r="16533" spans="5:9" ht="14.5" x14ac:dyDescent="0.35">
      <c r="E16533" s="113" t="s">
        <v>8997</v>
      </c>
      <c r="F16533" s="113" t="s">
        <v>127286</v>
      </c>
      <c r="G16533" s="113" t="s">
        <v>45720</v>
      </c>
      <c r="H16533" s="113" t="s">
        <v>131593</v>
      </c>
      <c r="I16533" s="113" t="s">
        <v>68810</v>
      </c>
    </row>
    <row r="16534" spans="5:9" ht="14.5" x14ac:dyDescent="0.35">
      <c r="E16534" s="113" t="s">
        <v>8996</v>
      </c>
      <c r="F16534" s="113" t="s">
        <v>127287</v>
      </c>
      <c r="G16534" s="113" t="s">
        <v>45719</v>
      </c>
      <c r="H16534" s="113" t="s">
        <v>131594</v>
      </c>
      <c r="I16534" s="113" t="s">
        <v>68809</v>
      </c>
    </row>
    <row r="16535" spans="5:9" ht="14.5" x14ac:dyDescent="0.35">
      <c r="E16535" s="113" t="s">
        <v>106936</v>
      </c>
      <c r="F16535" s="113" t="s">
        <v>127288</v>
      </c>
      <c r="G16535" s="113" t="s">
        <v>45718</v>
      </c>
      <c r="H16535" s="113" t="s">
        <v>131595</v>
      </c>
      <c r="I16535" s="113" t="s">
        <v>68808</v>
      </c>
    </row>
    <row r="16536" spans="5:9" ht="14.5" x14ac:dyDescent="0.35">
      <c r="E16536" s="113" t="s">
        <v>8995</v>
      </c>
      <c r="F16536" s="113" t="s">
        <v>127289</v>
      </c>
      <c r="G16536" s="113" t="s">
        <v>45717</v>
      </c>
      <c r="H16536" s="113" t="s">
        <v>139849</v>
      </c>
      <c r="I16536" s="113" t="s">
        <v>68807</v>
      </c>
    </row>
    <row r="16537" spans="5:9" ht="14.5" x14ac:dyDescent="0.35">
      <c r="E16537" s="113" t="s">
        <v>8994</v>
      </c>
      <c r="F16537" s="113" t="s">
        <v>127290</v>
      </c>
      <c r="G16537" s="113" t="s">
        <v>45716</v>
      </c>
      <c r="H16537" s="113" t="s">
        <v>131596</v>
      </c>
      <c r="I16537" s="113" t="s">
        <v>68806</v>
      </c>
    </row>
    <row r="16538" spans="5:9" ht="14.5" x14ac:dyDescent="0.35">
      <c r="E16538" s="113" t="s">
        <v>8993</v>
      </c>
      <c r="F16538" s="113" t="s">
        <v>127291</v>
      </c>
      <c r="G16538" s="113" t="s">
        <v>45715</v>
      </c>
      <c r="H16538" s="113" t="s">
        <v>131597</v>
      </c>
      <c r="I16538" s="113" t="s">
        <v>68805</v>
      </c>
    </row>
    <row r="16539" spans="5:9" ht="14.5" x14ac:dyDescent="0.35">
      <c r="E16539" s="113" t="s">
        <v>106935</v>
      </c>
      <c r="F16539" s="113" t="s">
        <v>127292</v>
      </c>
      <c r="G16539" s="113" t="s">
        <v>45714</v>
      </c>
      <c r="H16539" s="113" t="s">
        <v>139848</v>
      </c>
      <c r="I16539" s="113" t="s">
        <v>68804</v>
      </c>
    </row>
    <row r="16540" spans="5:9" ht="14.5" x14ac:dyDescent="0.35">
      <c r="E16540" s="113" t="s">
        <v>117277</v>
      </c>
      <c r="F16540" s="113" t="s">
        <v>127293</v>
      </c>
      <c r="G16540" s="113" t="s">
        <v>45713</v>
      </c>
      <c r="H16540" s="113" t="s">
        <v>131598</v>
      </c>
      <c r="I16540" s="113" t="s">
        <v>68803</v>
      </c>
    </row>
    <row r="16541" spans="5:9" ht="14.5" x14ac:dyDescent="0.35">
      <c r="E16541" s="113" t="s">
        <v>8992</v>
      </c>
      <c r="F16541" s="113" t="s">
        <v>127294</v>
      </c>
      <c r="G16541" s="113" t="s">
        <v>45712</v>
      </c>
      <c r="H16541" s="113" t="s">
        <v>131599</v>
      </c>
      <c r="I16541" s="113" t="s">
        <v>68802</v>
      </c>
    </row>
    <row r="16542" spans="5:9" ht="14.5" x14ac:dyDescent="0.35">
      <c r="E16542" s="113" t="s">
        <v>8991</v>
      </c>
      <c r="F16542" s="113" t="s">
        <v>127295</v>
      </c>
      <c r="G16542" s="113" t="s">
        <v>45711</v>
      </c>
      <c r="H16542" s="113" t="s">
        <v>131600</v>
      </c>
      <c r="I16542" s="113" t="s">
        <v>68801</v>
      </c>
    </row>
    <row r="16543" spans="5:9" ht="14.5" x14ac:dyDescent="0.35">
      <c r="E16543" s="113" t="s">
        <v>8990</v>
      </c>
      <c r="F16543" s="113" t="s">
        <v>127296</v>
      </c>
      <c r="G16543" s="113" t="s">
        <v>45710</v>
      </c>
      <c r="H16543" s="113" t="s">
        <v>131601</v>
      </c>
      <c r="I16543" s="113" t="s">
        <v>68800</v>
      </c>
    </row>
    <row r="16544" spans="5:9" ht="14.5" x14ac:dyDescent="0.35">
      <c r="E16544" s="113" t="s">
        <v>8989</v>
      </c>
      <c r="F16544" s="113" t="s">
        <v>127297</v>
      </c>
      <c r="G16544" s="113" t="s">
        <v>45709</v>
      </c>
      <c r="H16544" s="113" t="s">
        <v>139847</v>
      </c>
      <c r="I16544" s="113" t="s">
        <v>68799</v>
      </c>
    </row>
    <row r="16545" spans="5:9" ht="14.5" x14ac:dyDescent="0.35">
      <c r="E16545" s="113" t="s">
        <v>8988</v>
      </c>
      <c r="F16545" s="113" t="s">
        <v>127298</v>
      </c>
      <c r="G16545" s="113" t="s">
        <v>45708</v>
      </c>
      <c r="H16545" s="113" t="s">
        <v>131602</v>
      </c>
      <c r="I16545" s="113" t="s">
        <v>68798</v>
      </c>
    </row>
    <row r="16546" spans="5:9" ht="14.5" x14ac:dyDescent="0.35">
      <c r="E16546" s="113" t="s">
        <v>8987</v>
      </c>
      <c r="F16546" s="113" t="s">
        <v>127299</v>
      </c>
      <c r="G16546" s="113" t="s">
        <v>45707</v>
      </c>
      <c r="H16546" s="113" t="s">
        <v>131603</v>
      </c>
      <c r="I16546" s="113" t="s">
        <v>68797</v>
      </c>
    </row>
    <row r="16547" spans="5:9" ht="14.5" x14ac:dyDescent="0.35">
      <c r="E16547" s="113" t="s">
        <v>8986</v>
      </c>
      <c r="F16547" s="113" t="s">
        <v>127300</v>
      </c>
      <c r="G16547" s="113" t="s">
        <v>45706</v>
      </c>
      <c r="H16547" s="113" t="s">
        <v>131604</v>
      </c>
      <c r="I16547" s="113" t="s">
        <v>68796</v>
      </c>
    </row>
    <row r="16548" spans="5:9" ht="14.5" x14ac:dyDescent="0.35">
      <c r="E16548" s="113" t="s">
        <v>8985</v>
      </c>
      <c r="F16548" s="113" t="s">
        <v>127301</v>
      </c>
      <c r="G16548" s="113" t="s">
        <v>45705</v>
      </c>
      <c r="H16548" s="113" t="s">
        <v>131605</v>
      </c>
      <c r="I16548" s="113" t="s">
        <v>68795</v>
      </c>
    </row>
    <row r="16549" spans="5:9" ht="14.5" x14ac:dyDescent="0.35">
      <c r="E16549" s="113" t="s">
        <v>8984</v>
      </c>
      <c r="F16549" s="113" t="s">
        <v>127302</v>
      </c>
      <c r="G16549" s="113" t="s">
        <v>45704</v>
      </c>
      <c r="H16549" s="113" t="s">
        <v>131606</v>
      </c>
      <c r="I16549" s="113" t="s">
        <v>68794</v>
      </c>
    </row>
    <row r="16550" spans="5:9" ht="14.5" x14ac:dyDescent="0.35">
      <c r="E16550" s="113" t="s">
        <v>8983</v>
      </c>
      <c r="F16550" s="113" t="s">
        <v>127303</v>
      </c>
      <c r="G16550" s="113" t="s">
        <v>45703</v>
      </c>
      <c r="H16550" s="113" t="s">
        <v>131607</v>
      </c>
      <c r="I16550" s="113" t="s">
        <v>68793</v>
      </c>
    </row>
    <row r="16551" spans="5:9" ht="14.5" x14ac:dyDescent="0.35">
      <c r="E16551" s="113" t="s">
        <v>8982</v>
      </c>
      <c r="F16551" s="113" t="s">
        <v>127304</v>
      </c>
      <c r="G16551" s="113" t="s">
        <v>45702</v>
      </c>
      <c r="H16551" s="113" t="s">
        <v>131608</v>
      </c>
      <c r="I16551" s="113" t="s">
        <v>68792</v>
      </c>
    </row>
    <row r="16552" spans="5:9" ht="14.5" x14ac:dyDescent="0.35">
      <c r="E16552" s="113" t="s">
        <v>8981</v>
      </c>
      <c r="F16552" s="113" t="s">
        <v>127305</v>
      </c>
      <c r="G16552" s="113" t="s">
        <v>45701</v>
      </c>
      <c r="H16552" s="113" t="s">
        <v>131609</v>
      </c>
      <c r="I16552" s="113" t="s">
        <v>68791</v>
      </c>
    </row>
    <row r="16553" spans="5:9" ht="14.5" x14ac:dyDescent="0.35">
      <c r="E16553" s="113" t="s">
        <v>106934</v>
      </c>
      <c r="F16553" s="113" t="s">
        <v>49913</v>
      </c>
      <c r="G16553" s="113" t="s">
        <v>45700</v>
      </c>
      <c r="H16553" s="113" t="s">
        <v>131610</v>
      </c>
      <c r="I16553" s="113" t="s">
        <v>68790</v>
      </c>
    </row>
    <row r="16554" spans="5:9" ht="14.5" x14ac:dyDescent="0.35">
      <c r="E16554" s="113" t="s">
        <v>8980</v>
      </c>
      <c r="F16554" s="113" t="s">
        <v>13545</v>
      </c>
      <c r="G16554" s="113" t="s">
        <v>45699</v>
      </c>
      <c r="H16554" s="113" t="s">
        <v>139846</v>
      </c>
      <c r="I16554" s="113" t="s">
        <v>68789</v>
      </c>
    </row>
    <row r="16555" spans="5:9" ht="14.5" x14ac:dyDescent="0.35">
      <c r="E16555" s="113" t="s">
        <v>8979</v>
      </c>
      <c r="F16555" s="113" t="s">
        <v>13544</v>
      </c>
      <c r="G16555" s="113" t="s">
        <v>45698</v>
      </c>
      <c r="H16555" s="113" t="s">
        <v>139845</v>
      </c>
      <c r="I16555" s="113" t="s">
        <v>68788</v>
      </c>
    </row>
    <row r="16556" spans="5:9" ht="14.5" x14ac:dyDescent="0.35">
      <c r="E16556" s="113" t="s">
        <v>8978</v>
      </c>
      <c r="F16556" s="113" t="s">
        <v>13543</v>
      </c>
      <c r="G16556" s="113" t="s">
        <v>45697</v>
      </c>
      <c r="H16556" s="113" t="s">
        <v>139844</v>
      </c>
      <c r="I16556" s="113" t="s">
        <v>68787</v>
      </c>
    </row>
    <row r="16557" spans="5:9" ht="14.5" x14ac:dyDescent="0.35">
      <c r="E16557" s="113" t="s">
        <v>8977</v>
      </c>
      <c r="F16557" s="113" t="s">
        <v>13542</v>
      </c>
      <c r="G16557" s="113" t="s">
        <v>45696</v>
      </c>
      <c r="H16557" s="113" t="s">
        <v>139843</v>
      </c>
      <c r="I16557" s="113" t="s">
        <v>68786</v>
      </c>
    </row>
    <row r="16558" spans="5:9" ht="14.5" x14ac:dyDescent="0.35">
      <c r="E16558" s="113" t="s">
        <v>8976</v>
      </c>
      <c r="F16558" s="113" t="s">
        <v>13541</v>
      </c>
      <c r="G16558" s="113" t="s">
        <v>45695</v>
      </c>
      <c r="H16558" s="113" t="s">
        <v>131611</v>
      </c>
      <c r="I16558" s="113" t="s">
        <v>68785</v>
      </c>
    </row>
    <row r="16559" spans="5:9" ht="14.5" x14ac:dyDescent="0.35">
      <c r="E16559" s="113" t="s">
        <v>121677</v>
      </c>
      <c r="F16559" s="113" t="s">
        <v>13540</v>
      </c>
      <c r="G16559" s="113" t="s">
        <v>45694</v>
      </c>
      <c r="H16559" s="113" t="s">
        <v>131612</v>
      </c>
      <c r="I16559" s="113" t="s">
        <v>68784</v>
      </c>
    </row>
    <row r="16560" spans="5:9" ht="14.5" x14ac:dyDescent="0.35">
      <c r="E16560" s="113" t="s">
        <v>8975</v>
      </c>
      <c r="F16560" s="113" t="s">
        <v>108588</v>
      </c>
      <c r="G16560" s="113" t="s">
        <v>45693</v>
      </c>
      <c r="H16560" s="113" t="s">
        <v>131613</v>
      </c>
      <c r="I16560" s="113" t="s">
        <v>68783</v>
      </c>
    </row>
    <row r="16561" spans="5:9" ht="14.5" x14ac:dyDescent="0.35">
      <c r="E16561" s="113" t="s">
        <v>8974</v>
      </c>
      <c r="F16561" s="113" t="s">
        <v>128662</v>
      </c>
      <c r="G16561" s="113" t="s">
        <v>45692</v>
      </c>
      <c r="H16561" s="113" t="s">
        <v>131614</v>
      </c>
      <c r="I16561" s="113" t="s">
        <v>68782</v>
      </c>
    </row>
    <row r="16562" spans="5:9" ht="14.5" x14ac:dyDescent="0.35">
      <c r="E16562" s="113" t="s">
        <v>8973</v>
      </c>
      <c r="F16562" s="113" t="s">
        <v>120452</v>
      </c>
      <c r="G16562" s="113" t="s">
        <v>45691</v>
      </c>
      <c r="H16562" s="113" t="s">
        <v>139842</v>
      </c>
      <c r="I16562" s="113" t="s">
        <v>68781</v>
      </c>
    </row>
    <row r="16563" spans="5:9" ht="14.5" x14ac:dyDescent="0.35">
      <c r="E16563" s="113" t="s">
        <v>8972</v>
      </c>
      <c r="F16563" s="113" t="s">
        <v>120451</v>
      </c>
      <c r="G16563" s="113" t="s">
        <v>45690</v>
      </c>
      <c r="H16563" s="113" t="s">
        <v>131615</v>
      </c>
      <c r="I16563" s="113" t="s">
        <v>68780</v>
      </c>
    </row>
    <row r="16564" spans="5:9" ht="14.5" x14ac:dyDescent="0.35">
      <c r="E16564" s="113" t="s">
        <v>8971</v>
      </c>
      <c r="F16564" s="113" t="s">
        <v>120450</v>
      </c>
      <c r="G16564" s="113" t="s">
        <v>45689</v>
      </c>
      <c r="H16564" s="113" t="s">
        <v>131616</v>
      </c>
      <c r="I16564" s="113" t="s">
        <v>68779</v>
      </c>
    </row>
    <row r="16565" spans="5:9" ht="14.5" x14ac:dyDescent="0.35">
      <c r="E16565" s="113" t="s">
        <v>8970</v>
      </c>
      <c r="F16565" s="113" t="s">
        <v>117664</v>
      </c>
      <c r="G16565" s="113" t="s">
        <v>45688</v>
      </c>
      <c r="H16565" s="113" t="s">
        <v>131617</v>
      </c>
      <c r="I16565" s="113" t="s">
        <v>68778</v>
      </c>
    </row>
    <row r="16566" spans="5:9" ht="14.5" x14ac:dyDescent="0.35">
      <c r="E16566" s="113" t="s">
        <v>8969</v>
      </c>
      <c r="F16566" s="113" t="s">
        <v>117663</v>
      </c>
      <c r="G16566" s="113" t="s">
        <v>45687</v>
      </c>
      <c r="H16566" s="113" t="s">
        <v>131618</v>
      </c>
      <c r="I16566" s="113" t="s">
        <v>68777</v>
      </c>
    </row>
    <row r="16567" spans="5:9" ht="14.5" x14ac:dyDescent="0.35">
      <c r="E16567" s="113" t="s">
        <v>8968</v>
      </c>
      <c r="F16567" s="113" t="s">
        <v>116149</v>
      </c>
      <c r="G16567" s="113" t="s">
        <v>45686</v>
      </c>
      <c r="H16567" s="113" t="s">
        <v>131619</v>
      </c>
      <c r="I16567" s="113" t="s">
        <v>68776</v>
      </c>
    </row>
    <row r="16568" spans="5:9" ht="14.5" x14ac:dyDescent="0.35">
      <c r="E16568" s="113" t="s">
        <v>8967</v>
      </c>
      <c r="F16568" s="113" t="s">
        <v>114665</v>
      </c>
      <c r="G16568" s="113" t="s">
        <v>45685</v>
      </c>
      <c r="H16568" s="113" t="s">
        <v>139841</v>
      </c>
      <c r="I16568" s="113" t="s">
        <v>68775</v>
      </c>
    </row>
    <row r="16569" spans="5:9" ht="14.5" x14ac:dyDescent="0.35">
      <c r="E16569" s="113" t="s">
        <v>8966</v>
      </c>
      <c r="F16569" s="113" t="s">
        <v>114664</v>
      </c>
      <c r="G16569" s="113" t="s">
        <v>45684</v>
      </c>
      <c r="H16569" s="113" t="s">
        <v>139840</v>
      </c>
      <c r="I16569" s="113" t="s">
        <v>68774</v>
      </c>
    </row>
    <row r="16570" spans="5:9" ht="14.5" x14ac:dyDescent="0.35">
      <c r="E16570" s="113" t="s">
        <v>8965</v>
      </c>
      <c r="F16570" s="113" t="s">
        <v>114663</v>
      </c>
      <c r="G16570" s="113" t="s">
        <v>45683</v>
      </c>
      <c r="H16570" s="113" t="s">
        <v>131620</v>
      </c>
      <c r="I16570" s="113" t="s">
        <v>68773</v>
      </c>
    </row>
    <row r="16571" spans="5:9" ht="14.5" x14ac:dyDescent="0.35">
      <c r="E16571" s="113" t="s">
        <v>8964</v>
      </c>
      <c r="F16571" s="113" t="s">
        <v>114662</v>
      </c>
      <c r="G16571" s="113" t="s">
        <v>45682</v>
      </c>
      <c r="H16571" s="113" t="s">
        <v>131621</v>
      </c>
      <c r="I16571" s="113" t="s">
        <v>68772</v>
      </c>
    </row>
    <row r="16572" spans="5:9" ht="14.5" x14ac:dyDescent="0.35">
      <c r="E16572" s="113" t="s">
        <v>8963</v>
      </c>
      <c r="F16572" s="113" t="s">
        <v>108587</v>
      </c>
      <c r="G16572" s="113" t="s">
        <v>45681</v>
      </c>
      <c r="H16572" s="113" t="s">
        <v>131622</v>
      </c>
      <c r="I16572" s="113" t="s">
        <v>68771</v>
      </c>
    </row>
    <row r="16573" spans="5:9" ht="14.5" x14ac:dyDescent="0.35">
      <c r="E16573" s="113" t="s">
        <v>8962</v>
      </c>
      <c r="F16573" s="113" t="s">
        <v>49957</v>
      </c>
      <c r="G16573" s="113" t="s">
        <v>45680</v>
      </c>
      <c r="H16573" s="113" t="s">
        <v>139839</v>
      </c>
      <c r="I16573" s="113" t="s">
        <v>68770</v>
      </c>
    </row>
    <row r="16574" spans="5:9" ht="14.5" x14ac:dyDescent="0.35">
      <c r="E16574" s="113" t="s">
        <v>8961</v>
      </c>
      <c r="F16574" s="113" t="s">
        <v>49956</v>
      </c>
      <c r="G16574" s="113" t="s">
        <v>45679</v>
      </c>
      <c r="H16574" s="113" t="s">
        <v>139838</v>
      </c>
      <c r="I16574" s="113" t="s">
        <v>68769</v>
      </c>
    </row>
    <row r="16575" spans="5:9" ht="14.5" x14ac:dyDescent="0.35">
      <c r="E16575" s="113" t="s">
        <v>8960</v>
      </c>
      <c r="F16575" s="113" t="s">
        <v>49955</v>
      </c>
      <c r="G16575" s="113" t="s">
        <v>45678</v>
      </c>
      <c r="H16575" s="113" t="s">
        <v>139837</v>
      </c>
      <c r="I16575" s="113" t="s">
        <v>68768</v>
      </c>
    </row>
    <row r="16576" spans="5:9" ht="14.5" x14ac:dyDescent="0.35">
      <c r="E16576" s="113" t="s">
        <v>8959</v>
      </c>
      <c r="F16576" s="113" t="s">
        <v>49954</v>
      </c>
      <c r="G16576" s="113" t="s">
        <v>45677</v>
      </c>
      <c r="H16576" s="113" t="s">
        <v>131623</v>
      </c>
      <c r="I16576" s="113" t="s">
        <v>68767</v>
      </c>
    </row>
    <row r="16577" spans="5:9" ht="14.5" x14ac:dyDescent="0.35">
      <c r="E16577" s="113" t="s">
        <v>8958</v>
      </c>
      <c r="F16577" s="113" t="s">
        <v>49953</v>
      </c>
      <c r="G16577" s="113" t="s">
        <v>45676</v>
      </c>
      <c r="H16577" s="113" t="s">
        <v>131624</v>
      </c>
      <c r="I16577" s="113" t="s">
        <v>68766</v>
      </c>
    </row>
    <row r="16578" spans="5:9" ht="14.5" x14ac:dyDescent="0.35">
      <c r="E16578" s="113" t="s">
        <v>8957</v>
      </c>
      <c r="F16578" s="113" t="s">
        <v>108586</v>
      </c>
      <c r="G16578" s="113" t="s">
        <v>45675</v>
      </c>
      <c r="H16578" s="113" t="s">
        <v>131625</v>
      </c>
      <c r="I16578" s="113" t="s">
        <v>68765</v>
      </c>
    </row>
    <row r="16579" spans="5:9" ht="14.5" x14ac:dyDescent="0.35">
      <c r="E16579" s="113" t="s">
        <v>8956</v>
      </c>
      <c r="F16579" s="113" t="s">
        <v>49952</v>
      </c>
      <c r="G16579" s="113" t="s">
        <v>45674</v>
      </c>
      <c r="H16579" s="113" t="s">
        <v>131626</v>
      </c>
      <c r="I16579" s="113" t="s">
        <v>68764</v>
      </c>
    </row>
    <row r="16580" spans="5:9" ht="14.5" x14ac:dyDescent="0.35">
      <c r="E16580" s="113" t="s">
        <v>8955</v>
      </c>
      <c r="F16580" s="113" t="s">
        <v>49951</v>
      </c>
      <c r="G16580" s="113" t="s">
        <v>45673</v>
      </c>
      <c r="H16580" s="113" t="s">
        <v>131627</v>
      </c>
      <c r="I16580" s="113" t="s">
        <v>68763</v>
      </c>
    </row>
    <row r="16581" spans="5:9" ht="14.5" x14ac:dyDescent="0.35">
      <c r="E16581" s="113" t="s">
        <v>8954</v>
      </c>
      <c r="F16581" s="113" t="s">
        <v>49950</v>
      </c>
      <c r="G16581" s="113" t="s">
        <v>45672</v>
      </c>
      <c r="H16581" s="113" t="s">
        <v>131628</v>
      </c>
      <c r="I16581" s="113" t="s">
        <v>68762</v>
      </c>
    </row>
    <row r="16582" spans="5:9" ht="14.5" x14ac:dyDescent="0.35">
      <c r="E16582" s="113" t="s">
        <v>8953</v>
      </c>
      <c r="F16582" s="113" t="s">
        <v>49949</v>
      </c>
      <c r="G16582" s="113" t="s">
        <v>45671</v>
      </c>
      <c r="H16582" s="113" t="s">
        <v>131629</v>
      </c>
      <c r="I16582" s="113" t="s">
        <v>68761</v>
      </c>
    </row>
    <row r="16583" spans="5:9" ht="14.5" x14ac:dyDescent="0.35">
      <c r="E16583" s="113" t="s">
        <v>8952</v>
      </c>
      <c r="F16583" s="113" t="s">
        <v>13539</v>
      </c>
      <c r="G16583" s="113" t="s">
        <v>45670</v>
      </c>
      <c r="H16583" s="113" t="s">
        <v>131630</v>
      </c>
      <c r="I16583" s="113" t="s">
        <v>68760</v>
      </c>
    </row>
    <row r="16584" spans="5:9" ht="14.5" x14ac:dyDescent="0.35">
      <c r="E16584" s="113" t="s">
        <v>8951</v>
      </c>
      <c r="F16584" s="113" t="s">
        <v>13538</v>
      </c>
      <c r="G16584" s="113" t="s">
        <v>45669</v>
      </c>
      <c r="H16584" s="113" t="s">
        <v>139836</v>
      </c>
      <c r="I16584" s="113" t="s">
        <v>68759</v>
      </c>
    </row>
    <row r="16585" spans="5:9" ht="14.5" x14ac:dyDescent="0.35">
      <c r="E16585" s="113" t="s">
        <v>8950</v>
      </c>
      <c r="F16585" s="113" t="s">
        <v>13537</v>
      </c>
      <c r="G16585" s="113" t="s">
        <v>45668</v>
      </c>
      <c r="H16585" s="113" t="s">
        <v>131631</v>
      </c>
      <c r="I16585" s="113" t="s">
        <v>68758</v>
      </c>
    </row>
    <row r="16586" spans="5:9" ht="14.5" x14ac:dyDescent="0.35">
      <c r="E16586" s="113" t="s">
        <v>8949</v>
      </c>
      <c r="F16586" s="113" t="s">
        <v>13536</v>
      </c>
      <c r="G16586" s="113" t="s">
        <v>45667</v>
      </c>
      <c r="H16586" s="113" t="s">
        <v>131632</v>
      </c>
      <c r="I16586" s="113" t="s">
        <v>68757</v>
      </c>
    </row>
    <row r="16587" spans="5:9" ht="14.5" x14ac:dyDescent="0.35">
      <c r="E16587" s="113" t="s">
        <v>8948</v>
      </c>
      <c r="F16587" s="113" t="s">
        <v>128663</v>
      </c>
      <c r="G16587" s="113" t="s">
        <v>45666</v>
      </c>
      <c r="H16587" s="113" t="s">
        <v>131633</v>
      </c>
      <c r="I16587" s="113" t="s">
        <v>68756</v>
      </c>
    </row>
    <row r="16588" spans="5:9" ht="14.5" x14ac:dyDescent="0.35">
      <c r="E16588" s="113" t="s">
        <v>8947</v>
      </c>
      <c r="F16588" s="113" t="s">
        <v>128664</v>
      </c>
      <c r="G16588" s="113" t="s">
        <v>45665</v>
      </c>
      <c r="H16588" s="113" t="s">
        <v>131634</v>
      </c>
      <c r="I16588" s="113" t="s">
        <v>68755</v>
      </c>
    </row>
    <row r="16589" spans="5:9" ht="14.5" x14ac:dyDescent="0.35">
      <c r="E16589" s="113" t="s">
        <v>8946</v>
      </c>
      <c r="F16589" s="113" t="s">
        <v>117662</v>
      </c>
      <c r="G16589" s="113" t="s">
        <v>45664</v>
      </c>
      <c r="H16589" s="113" t="s">
        <v>131635</v>
      </c>
      <c r="I16589" s="113" t="s">
        <v>68754</v>
      </c>
    </row>
    <row r="16590" spans="5:9" ht="14.5" x14ac:dyDescent="0.35">
      <c r="E16590" s="113" t="s">
        <v>8945</v>
      </c>
      <c r="F16590" s="113" t="s">
        <v>117661</v>
      </c>
      <c r="G16590" s="113" t="s">
        <v>45663</v>
      </c>
      <c r="H16590" s="113" t="s">
        <v>137608</v>
      </c>
      <c r="I16590" s="113" t="s">
        <v>68753</v>
      </c>
    </row>
    <row r="16591" spans="5:9" ht="14.5" x14ac:dyDescent="0.35">
      <c r="E16591" s="113" t="s">
        <v>8944</v>
      </c>
      <c r="F16591" s="113" t="s">
        <v>117660</v>
      </c>
      <c r="G16591" s="113" t="s">
        <v>45662</v>
      </c>
      <c r="H16591" s="113" t="s">
        <v>131636</v>
      </c>
      <c r="I16591" s="113" t="s">
        <v>68752</v>
      </c>
    </row>
    <row r="16592" spans="5:9" ht="14.5" x14ac:dyDescent="0.35">
      <c r="E16592" s="113" t="s">
        <v>8943</v>
      </c>
      <c r="F16592" s="113" t="s">
        <v>120449</v>
      </c>
      <c r="G16592" s="113" t="s">
        <v>45661</v>
      </c>
      <c r="H16592" s="113" t="s">
        <v>131637</v>
      </c>
      <c r="I16592" s="113" t="s">
        <v>68751</v>
      </c>
    </row>
    <row r="16593" spans="5:9" ht="14.5" x14ac:dyDescent="0.35">
      <c r="E16593" s="113" t="s">
        <v>8942</v>
      </c>
      <c r="F16593" s="113" t="s">
        <v>117659</v>
      </c>
      <c r="G16593" s="113" t="s">
        <v>45660</v>
      </c>
      <c r="H16593" s="113" t="s">
        <v>131638</v>
      </c>
      <c r="I16593" s="113" t="s">
        <v>68750</v>
      </c>
    </row>
    <row r="16594" spans="5:9" ht="14.5" x14ac:dyDescent="0.35">
      <c r="E16594" s="113" t="s">
        <v>8941</v>
      </c>
      <c r="F16594" s="113" t="s">
        <v>117658</v>
      </c>
      <c r="G16594" s="113" t="s">
        <v>45659</v>
      </c>
      <c r="H16594" s="113" t="s">
        <v>131639</v>
      </c>
      <c r="I16594" s="113" t="s">
        <v>68749</v>
      </c>
    </row>
    <row r="16595" spans="5:9" ht="14.5" x14ac:dyDescent="0.35">
      <c r="E16595" s="113" t="s">
        <v>120347</v>
      </c>
      <c r="F16595" s="113" t="s">
        <v>117657</v>
      </c>
      <c r="G16595" s="113" t="s">
        <v>45658</v>
      </c>
      <c r="H16595" s="113" t="s">
        <v>131640</v>
      </c>
      <c r="I16595" s="113" t="s">
        <v>68748</v>
      </c>
    </row>
    <row r="16596" spans="5:9" ht="14.5" x14ac:dyDescent="0.35">
      <c r="E16596" s="113" t="s">
        <v>8940</v>
      </c>
      <c r="F16596" s="113" t="s">
        <v>117656</v>
      </c>
      <c r="G16596" s="113" t="s">
        <v>45657</v>
      </c>
      <c r="H16596" s="113" t="s">
        <v>131641</v>
      </c>
      <c r="I16596" s="113" t="s">
        <v>68747</v>
      </c>
    </row>
    <row r="16597" spans="5:9" ht="14.5" x14ac:dyDescent="0.35">
      <c r="E16597" s="113" t="s">
        <v>8939</v>
      </c>
      <c r="F16597" s="113" t="s">
        <v>117655</v>
      </c>
      <c r="G16597" s="113" t="s">
        <v>45656</v>
      </c>
      <c r="H16597" s="113" t="s">
        <v>131642</v>
      </c>
      <c r="I16597" s="113" t="s">
        <v>68746</v>
      </c>
    </row>
    <row r="16598" spans="5:9" ht="14.5" x14ac:dyDescent="0.35">
      <c r="E16598" s="113" t="s">
        <v>8938</v>
      </c>
      <c r="F16598" s="113" t="s">
        <v>117654</v>
      </c>
      <c r="G16598" s="113" t="s">
        <v>45655</v>
      </c>
      <c r="H16598" s="113" t="s">
        <v>131643</v>
      </c>
      <c r="I16598" s="113" t="s">
        <v>68745</v>
      </c>
    </row>
    <row r="16599" spans="5:9" ht="14.5" x14ac:dyDescent="0.35">
      <c r="E16599" s="113" t="s">
        <v>8937</v>
      </c>
      <c r="F16599" s="113" t="s">
        <v>114661</v>
      </c>
      <c r="G16599" s="113" t="s">
        <v>45654</v>
      </c>
      <c r="H16599" s="113" t="s">
        <v>131644</v>
      </c>
      <c r="I16599" s="113" t="s">
        <v>68744</v>
      </c>
    </row>
    <row r="16600" spans="5:9" ht="14.5" x14ac:dyDescent="0.35">
      <c r="E16600" s="113" t="s">
        <v>8936</v>
      </c>
      <c r="F16600" s="113" t="s">
        <v>108585</v>
      </c>
      <c r="G16600" s="113" t="s">
        <v>45653</v>
      </c>
      <c r="H16600" s="113" t="s">
        <v>131645</v>
      </c>
      <c r="I16600" s="113" t="s">
        <v>68743</v>
      </c>
    </row>
    <row r="16601" spans="5:9" ht="14.5" x14ac:dyDescent="0.35">
      <c r="E16601" s="113" t="s">
        <v>8935</v>
      </c>
      <c r="F16601" s="113" t="s">
        <v>108584</v>
      </c>
      <c r="G16601" s="113" t="s">
        <v>45652</v>
      </c>
      <c r="H16601" s="113" t="s">
        <v>131646</v>
      </c>
      <c r="I16601" s="113" t="s">
        <v>68742</v>
      </c>
    </row>
    <row r="16602" spans="5:9" ht="14.5" x14ac:dyDescent="0.35">
      <c r="E16602" s="113" t="s">
        <v>8934</v>
      </c>
      <c r="F16602" s="113" t="s">
        <v>108583</v>
      </c>
      <c r="G16602" s="113" t="s">
        <v>45651</v>
      </c>
      <c r="H16602" s="113" t="s">
        <v>131647</v>
      </c>
      <c r="I16602" s="113" t="s">
        <v>68741</v>
      </c>
    </row>
    <row r="16603" spans="5:9" ht="14.5" x14ac:dyDescent="0.35">
      <c r="E16603" s="113" t="s">
        <v>8933</v>
      </c>
      <c r="F16603" s="113" t="s">
        <v>108582</v>
      </c>
      <c r="G16603" s="113" t="s">
        <v>45650</v>
      </c>
      <c r="H16603" s="113" t="s">
        <v>131648</v>
      </c>
      <c r="I16603" s="113" t="s">
        <v>68740</v>
      </c>
    </row>
    <row r="16604" spans="5:9" ht="14.5" x14ac:dyDescent="0.35">
      <c r="E16604" s="113" t="s">
        <v>8932</v>
      </c>
      <c r="F16604" s="113" t="s">
        <v>108581</v>
      </c>
      <c r="G16604" s="113" t="s">
        <v>45649</v>
      </c>
      <c r="H16604" s="113" t="s">
        <v>131649</v>
      </c>
      <c r="I16604" s="113" t="s">
        <v>68739</v>
      </c>
    </row>
    <row r="16605" spans="5:9" ht="14.5" x14ac:dyDescent="0.35">
      <c r="E16605" s="113" t="s">
        <v>8931</v>
      </c>
      <c r="F16605" s="113" t="s">
        <v>108580</v>
      </c>
      <c r="G16605" s="113" t="s">
        <v>45648</v>
      </c>
      <c r="H16605" s="113" t="s">
        <v>131650</v>
      </c>
      <c r="I16605" s="113" t="s">
        <v>68738</v>
      </c>
    </row>
    <row r="16606" spans="5:9" ht="14.5" x14ac:dyDescent="0.35">
      <c r="E16606" s="113" t="s">
        <v>8930</v>
      </c>
      <c r="F16606" s="113" t="s">
        <v>108579</v>
      </c>
      <c r="G16606" s="113" t="s">
        <v>45647</v>
      </c>
      <c r="H16606" s="113" t="s">
        <v>139835</v>
      </c>
      <c r="I16606" s="113" t="s">
        <v>68737</v>
      </c>
    </row>
    <row r="16607" spans="5:9" ht="14.5" x14ac:dyDescent="0.35">
      <c r="E16607" s="113" t="s">
        <v>8929</v>
      </c>
      <c r="F16607" s="113" t="s">
        <v>108578</v>
      </c>
      <c r="G16607" s="113" t="s">
        <v>45646</v>
      </c>
      <c r="H16607" s="113" t="s">
        <v>131651</v>
      </c>
      <c r="I16607" s="113" t="s">
        <v>68736</v>
      </c>
    </row>
    <row r="16608" spans="5:9" ht="14.5" x14ac:dyDescent="0.35">
      <c r="E16608" s="113" t="s">
        <v>8928</v>
      </c>
      <c r="F16608" s="113" t="s">
        <v>108577</v>
      </c>
      <c r="G16608" s="113" t="s">
        <v>45645</v>
      </c>
      <c r="H16608" s="113" t="s">
        <v>131652</v>
      </c>
      <c r="I16608" s="113" t="s">
        <v>68735</v>
      </c>
    </row>
    <row r="16609" spans="5:9" ht="14.5" x14ac:dyDescent="0.35">
      <c r="E16609" s="113" t="s">
        <v>8927</v>
      </c>
      <c r="F16609" s="113" t="s">
        <v>108576</v>
      </c>
      <c r="G16609" s="113" t="s">
        <v>45644</v>
      </c>
      <c r="H16609" s="113" t="s">
        <v>131653</v>
      </c>
      <c r="I16609" s="113" t="s">
        <v>68734</v>
      </c>
    </row>
    <row r="16610" spans="5:9" ht="14.5" x14ac:dyDescent="0.35">
      <c r="E16610" s="113" t="s">
        <v>8926</v>
      </c>
      <c r="F16610" s="113" t="s">
        <v>108575</v>
      </c>
      <c r="G16610" s="113" t="s">
        <v>45643</v>
      </c>
      <c r="H16610" s="113" t="s">
        <v>131654</v>
      </c>
      <c r="I16610" s="113" t="s">
        <v>68733</v>
      </c>
    </row>
    <row r="16611" spans="5:9" ht="14.5" x14ac:dyDescent="0.35">
      <c r="E16611" s="113" t="s">
        <v>8925</v>
      </c>
      <c r="F16611" s="113" t="s">
        <v>108574</v>
      </c>
      <c r="G16611" s="113" t="s">
        <v>45642</v>
      </c>
      <c r="H16611" s="113" t="s">
        <v>131655</v>
      </c>
      <c r="I16611" s="113" t="s">
        <v>68732</v>
      </c>
    </row>
    <row r="16612" spans="5:9" ht="14.5" x14ac:dyDescent="0.35">
      <c r="E16612" s="113" t="s">
        <v>8924</v>
      </c>
      <c r="F16612" s="113" t="s">
        <v>108573</v>
      </c>
      <c r="G16612" s="113" t="s">
        <v>45641</v>
      </c>
      <c r="H16612" s="113" t="s">
        <v>131656</v>
      </c>
      <c r="I16612" s="113" t="s">
        <v>68731</v>
      </c>
    </row>
    <row r="16613" spans="5:9" ht="14.5" x14ac:dyDescent="0.35">
      <c r="E16613" s="113" t="s">
        <v>8923</v>
      </c>
      <c r="F16613" s="113" t="s">
        <v>108572</v>
      </c>
      <c r="G16613" s="113" t="s">
        <v>45640</v>
      </c>
      <c r="H16613" s="113" t="s">
        <v>131657</v>
      </c>
      <c r="I16613" s="113" t="s">
        <v>68730</v>
      </c>
    </row>
    <row r="16614" spans="5:9" ht="14.5" x14ac:dyDescent="0.35">
      <c r="E16614" s="113" t="s">
        <v>8922</v>
      </c>
      <c r="F16614" s="113" t="s">
        <v>108571</v>
      </c>
      <c r="G16614" s="113" t="s">
        <v>45639</v>
      </c>
      <c r="H16614" s="113" t="s">
        <v>131658</v>
      </c>
      <c r="I16614" s="113" t="s">
        <v>68729</v>
      </c>
    </row>
    <row r="16615" spans="5:9" ht="14.5" x14ac:dyDescent="0.35">
      <c r="E16615" s="113" t="s">
        <v>8921</v>
      </c>
      <c r="F16615" s="113" t="s">
        <v>108570</v>
      </c>
      <c r="G16615" s="113" t="s">
        <v>45638</v>
      </c>
      <c r="H16615" s="113" t="s">
        <v>131659</v>
      </c>
      <c r="I16615" s="113" t="s">
        <v>68728</v>
      </c>
    </row>
    <row r="16616" spans="5:9" ht="14.5" x14ac:dyDescent="0.35">
      <c r="E16616" s="113" t="s">
        <v>8920</v>
      </c>
      <c r="F16616" s="113" t="s">
        <v>108569</v>
      </c>
      <c r="G16616" s="113" t="s">
        <v>45637</v>
      </c>
      <c r="H16616" s="113" t="s">
        <v>131660</v>
      </c>
      <c r="I16616" s="113" t="s">
        <v>68727</v>
      </c>
    </row>
    <row r="16617" spans="5:9" ht="14.5" x14ac:dyDescent="0.35">
      <c r="E16617" s="113" t="s">
        <v>8919</v>
      </c>
      <c r="F16617" s="113" t="s">
        <v>49961</v>
      </c>
      <c r="G16617" s="113" t="s">
        <v>45636</v>
      </c>
      <c r="H16617" s="113" t="s">
        <v>131661</v>
      </c>
      <c r="I16617" s="113" t="s">
        <v>68726</v>
      </c>
    </row>
    <row r="16618" spans="5:9" ht="14.5" x14ac:dyDescent="0.35">
      <c r="E16618" s="113" t="s">
        <v>8918</v>
      </c>
      <c r="F16618" s="113" t="s">
        <v>13535</v>
      </c>
      <c r="G16618" s="113" t="s">
        <v>45635</v>
      </c>
      <c r="H16618" s="113" t="s">
        <v>131662</v>
      </c>
      <c r="I16618" s="113" t="s">
        <v>68725</v>
      </c>
    </row>
    <row r="16619" spans="5:9" ht="14.5" x14ac:dyDescent="0.35">
      <c r="E16619" s="113" t="s">
        <v>8917</v>
      </c>
      <c r="F16619" s="113" t="s">
        <v>13534</v>
      </c>
      <c r="G16619" s="113" t="s">
        <v>45634</v>
      </c>
      <c r="H16619" s="113" t="s">
        <v>131663</v>
      </c>
      <c r="I16619" s="113" t="s">
        <v>68724</v>
      </c>
    </row>
    <row r="16620" spans="5:9" ht="14.5" x14ac:dyDescent="0.35">
      <c r="E16620" s="113" t="s">
        <v>8916</v>
      </c>
      <c r="F16620" s="113" t="s">
        <v>120448</v>
      </c>
      <c r="G16620" s="113" t="s">
        <v>45633</v>
      </c>
      <c r="H16620" s="113" t="s">
        <v>131664</v>
      </c>
      <c r="I16620" s="113" t="s">
        <v>68723</v>
      </c>
    </row>
    <row r="16621" spans="5:9" ht="14.5" x14ac:dyDescent="0.35">
      <c r="E16621" s="113" t="s">
        <v>8915</v>
      </c>
      <c r="F16621" s="113" t="s">
        <v>13533</v>
      </c>
      <c r="G16621" s="113" t="s">
        <v>45632</v>
      </c>
      <c r="H16621" s="113" t="s">
        <v>131665</v>
      </c>
      <c r="I16621" s="113" t="s">
        <v>68722</v>
      </c>
    </row>
    <row r="16622" spans="5:9" ht="14.5" x14ac:dyDescent="0.35">
      <c r="E16622" s="113" t="s">
        <v>8914</v>
      </c>
      <c r="F16622" s="113" t="s">
        <v>13532</v>
      </c>
      <c r="G16622" s="113" t="s">
        <v>45631</v>
      </c>
      <c r="H16622" s="113" t="s">
        <v>131666</v>
      </c>
      <c r="I16622" s="113" t="s">
        <v>68721</v>
      </c>
    </row>
    <row r="16623" spans="5:9" ht="14.5" x14ac:dyDescent="0.35">
      <c r="E16623" s="113" t="s">
        <v>8913</v>
      </c>
      <c r="F16623" s="113" t="s">
        <v>13531</v>
      </c>
      <c r="G16623" s="113" t="s">
        <v>45630</v>
      </c>
      <c r="H16623" s="113" t="s">
        <v>131667</v>
      </c>
      <c r="I16623" s="113" t="s">
        <v>68720</v>
      </c>
    </row>
    <row r="16624" spans="5:9" ht="14.5" x14ac:dyDescent="0.35">
      <c r="E16624" s="113" t="s">
        <v>8912</v>
      </c>
      <c r="F16624" s="113" t="s">
        <v>13530</v>
      </c>
      <c r="G16624" s="113" t="s">
        <v>45629</v>
      </c>
      <c r="H16624" s="113" t="s">
        <v>139834</v>
      </c>
      <c r="I16624" s="113" t="s">
        <v>68719</v>
      </c>
    </row>
    <row r="16625" spans="5:9" ht="14.5" x14ac:dyDescent="0.35">
      <c r="E16625" s="113" t="s">
        <v>8911</v>
      </c>
      <c r="F16625" s="113" t="s">
        <v>13529</v>
      </c>
      <c r="G16625" s="113" t="s">
        <v>45628</v>
      </c>
      <c r="H16625" s="113" t="s">
        <v>131668</v>
      </c>
      <c r="I16625" s="113" t="s">
        <v>68718</v>
      </c>
    </row>
    <row r="16626" spans="5:9" ht="14.5" x14ac:dyDescent="0.35">
      <c r="E16626" s="113" t="s">
        <v>8910</v>
      </c>
      <c r="F16626" s="113" t="s">
        <v>13528</v>
      </c>
      <c r="G16626" s="113" t="s">
        <v>45627</v>
      </c>
      <c r="H16626" s="113" t="s">
        <v>131669</v>
      </c>
      <c r="I16626" s="113" t="s">
        <v>68717</v>
      </c>
    </row>
    <row r="16627" spans="5:9" ht="14.5" x14ac:dyDescent="0.35">
      <c r="E16627" s="113" t="s">
        <v>8909</v>
      </c>
      <c r="F16627" s="113" t="s">
        <v>13527</v>
      </c>
      <c r="G16627" s="113" t="s">
        <v>45626</v>
      </c>
      <c r="H16627" s="113" t="s">
        <v>131670</v>
      </c>
      <c r="I16627" s="113" t="s">
        <v>68716</v>
      </c>
    </row>
    <row r="16628" spans="5:9" ht="14.5" x14ac:dyDescent="0.35">
      <c r="E16628" s="113" t="s">
        <v>8908</v>
      </c>
      <c r="F16628" s="113" t="s">
        <v>13526</v>
      </c>
      <c r="G16628" s="113" t="s">
        <v>45625</v>
      </c>
      <c r="H16628" s="113" t="s">
        <v>131671</v>
      </c>
      <c r="I16628" s="113" t="s">
        <v>68715</v>
      </c>
    </row>
    <row r="16629" spans="5:9" ht="14.5" x14ac:dyDescent="0.35">
      <c r="E16629" s="113" t="s">
        <v>8907</v>
      </c>
      <c r="F16629" s="113" t="s">
        <v>13525</v>
      </c>
      <c r="G16629" s="113" t="s">
        <v>45624</v>
      </c>
      <c r="H16629" s="113" t="s">
        <v>139833</v>
      </c>
      <c r="I16629" s="113" t="s">
        <v>68714</v>
      </c>
    </row>
    <row r="16630" spans="5:9" ht="14.5" x14ac:dyDescent="0.35">
      <c r="E16630" s="113" t="s">
        <v>8906</v>
      </c>
      <c r="F16630" s="113" t="s">
        <v>13524</v>
      </c>
      <c r="G16630" s="113" t="s">
        <v>45623</v>
      </c>
      <c r="H16630" s="113" t="s">
        <v>131672</v>
      </c>
      <c r="I16630" s="113" t="s">
        <v>68713</v>
      </c>
    </row>
    <row r="16631" spans="5:9" ht="14.5" x14ac:dyDescent="0.35">
      <c r="E16631" s="113" t="s">
        <v>8905</v>
      </c>
      <c r="F16631" s="113" t="s">
        <v>13523</v>
      </c>
      <c r="G16631" s="113" t="s">
        <v>45622</v>
      </c>
      <c r="H16631" s="113" t="s">
        <v>131673</v>
      </c>
      <c r="I16631" s="113" t="s">
        <v>68712</v>
      </c>
    </row>
    <row r="16632" spans="5:9" ht="14.5" x14ac:dyDescent="0.35">
      <c r="E16632" s="113" t="s">
        <v>8904</v>
      </c>
      <c r="F16632" s="113" t="s">
        <v>13522</v>
      </c>
      <c r="G16632" s="113" t="s">
        <v>45621</v>
      </c>
      <c r="H16632" s="113" t="s">
        <v>131674</v>
      </c>
      <c r="I16632" s="113" t="s">
        <v>68711</v>
      </c>
    </row>
    <row r="16633" spans="5:9" ht="14.5" x14ac:dyDescent="0.35">
      <c r="E16633" s="113" t="s">
        <v>128364</v>
      </c>
      <c r="F16633" s="113" t="s">
        <v>13521</v>
      </c>
      <c r="G16633" s="113" t="s">
        <v>45620</v>
      </c>
      <c r="H16633" s="113" t="s">
        <v>131675</v>
      </c>
      <c r="I16633" s="113" t="s">
        <v>68710</v>
      </c>
    </row>
    <row r="16634" spans="5:9" ht="14.5" x14ac:dyDescent="0.35">
      <c r="E16634" s="113" t="s">
        <v>8903</v>
      </c>
      <c r="F16634" s="113" t="s">
        <v>13520</v>
      </c>
      <c r="G16634" s="113" t="s">
        <v>45619</v>
      </c>
      <c r="H16634" s="113" t="s">
        <v>131676</v>
      </c>
      <c r="I16634" s="113" t="s">
        <v>68709</v>
      </c>
    </row>
    <row r="16635" spans="5:9" ht="14.5" x14ac:dyDescent="0.35">
      <c r="E16635" s="113" t="s">
        <v>8902</v>
      </c>
      <c r="F16635" s="113" t="s">
        <v>13519</v>
      </c>
      <c r="G16635" s="113" t="s">
        <v>45618</v>
      </c>
      <c r="H16635" s="113" t="s">
        <v>131677</v>
      </c>
      <c r="I16635" s="113" t="s">
        <v>68708</v>
      </c>
    </row>
    <row r="16636" spans="5:9" ht="14.5" x14ac:dyDescent="0.35">
      <c r="E16636" s="113" t="s">
        <v>8901</v>
      </c>
      <c r="F16636" s="113" t="s">
        <v>13518</v>
      </c>
      <c r="G16636" s="113" t="s">
        <v>45617</v>
      </c>
      <c r="H16636" s="113" t="s">
        <v>131678</v>
      </c>
      <c r="I16636" s="113" t="s">
        <v>68707</v>
      </c>
    </row>
    <row r="16637" spans="5:9" ht="14.5" x14ac:dyDescent="0.35">
      <c r="E16637" s="113" t="s">
        <v>8900</v>
      </c>
      <c r="F16637" s="113" t="s">
        <v>13517</v>
      </c>
      <c r="G16637" s="113" t="s">
        <v>45616</v>
      </c>
      <c r="H16637" s="113" t="s">
        <v>131679</v>
      </c>
      <c r="I16637" s="113" t="s">
        <v>68706</v>
      </c>
    </row>
    <row r="16638" spans="5:9" ht="14.5" x14ac:dyDescent="0.35">
      <c r="E16638" s="113" t="s">
        <v>8899</v>
      </c>
      <c r="F16638" s="113" t="s">
        <v>13516</v>
      </c>
      <c r="G16638" s="113" t="s">
        <v>45615</v>
      </c>
      <c r="H16638" s="113" t="s">
        <v>131680</v>
      </c>
      <c r="I16638" s="113" t="s">
        <v>68705</v>
      </c>
    </row>
    <row r="16639" spans="5:9" ht="14.5" x14ac:dyDescent="0.35">
      <c r="E16639" s="113" t="s">
        <v>8898</v>
      </c>
      <c r="F16639" s="113" t="s">
        <v>13515</v>
      </c>
      <c r="G16639" s="113" t="s">
        <v>45614</v>
      </c>
      <c r="H16639" s="113" t="s">
        <v>131681</v>
      </c>
      <c r="I16639" s="113" t="s">
        <v>68704</v>
      </c>
    </row>
    <row r="16640" spans="5:9" ht="14.5" x14ac:dyDescent="0.35">
      <c r="E16640" s="113" t="s">
        <v>8897</v>
      </c>
      <c r="F16640" s="113" t="s">
        <v>13514</v>
      </c>
      <c r="G16640" s="113" t="s">
        <v>45613</v>
      </c>
      <c r="H16640" s="113" t="s">
        <v>131682</v>
      </c>
      <c r="I16640" s="113" t="s">
        <v>68703</v>
      </c>
    </row>
    <row r="16641" spans="5:9" ht="14.5" x14ac:dyDescent="0.35">
      <c r="E16641" s="113" t="s">
        <v>8896</v>
      </c>
      <c r="F16641" s="113" t="s">
        <v>13513</v>
      </c>
      <c r="G16641" s="113" t="s">
        <v>45612</v>
      </c>
      <c r="H16641" s="113" t="s">
        <v>131683</v>
      </c>
      <c r="I16641" s="113" t="s">
        <v>68702</v>
      </c>
    </row>
    <row r="16642" spans="5:9" ht="14.5" x14ac:dyDescent="0.35">
      <c r="E16642" s="113" t="s">
        <v>8895</v>
      </c>
      <c r="F16642" s="113" t="s">
        <v>13512</v>
      </c>
      <c r="G16642" s="113" t="s">
        <v>45611</v>
      </c>
      <c r="H16642" s="113" t="s">
        <v>131684</v>
      </c>
      <c r="I16642" s="113" t="s">
        <v>68701</v>
      </c>
    </row>
    <row r="16643" spans="5:9" ht="14.5" x14ac:dyDescent="0.35">
      <c r="E16643" s="113" t="s">
        <v>8894</v>
      </c>
      <c r="F16643" s="113" t="s">
        <v>13511</v>
      </c>
      <c r="G16643" s="113" t="s">
        <v>45610</v>
      </c>
      <c r="H16643" s="113" t="s">
        <v>131685</v>
      </c>
      <c r="I16643" s="113" t="s">
        <v>68700</v>
      </c>
    </row>
    <row r="16644" spans="5:9" ht="14.5" x14ac:dyDescent="0.35">
      <c r="E16644" s="113" t="s">
        <v>8893</v>
      </c>
      <c r="F16644" s="113" t="s">
        <v>13510</v>
      </c>
      <c r="G16644" s="113" t="s">
        <v>45609</v>
      </c>
      <c r="H16644" s="113" t="s">
        <v>139832</v>
      </c>
      <c r="I16644" s="113" t="s">
        <v>68699</v>
      </c>
    </row>
    <row r="16645" spans="5:9" ht="14.5" x14ac:dyDescent="0.35">
      <c r="E16645" s="113" t="s">
        <v>114313</v>
      </c>
      <c r="F16645" s="113" t="s">
        <v>13509</v>
      </c>
      <c r="G16645" s="113" t="s">
        <v>45608</v>
      </c>
      <c r="H16645" s="113" t="s">
        <v>131686</v>
      </c>
      <c r="I16645" s="113" t="s">
        <v>68698</v>
      </c>
    </row>
    <row r="16646" spans="5:9" ht="14.5" x14ac:dyDescent="0.35">
      <c r="E16646" s="113" t="s">
        <v>8892</v>
      </c>
      <c r="F16646" s="113" t="s">
        <v>13508</v>
      </c>
      <c r="G16646" s="113" t="s">
        <v>45607</v>
      </c>
      <c r="H16646" s="113" t="s">
        <v>139831</v>
      </c>
      <c r="I16646" s="113" t="s">
        <v>68697</v>
      </c>
    </row>
    <row r="16647" spans="5:9" ht="14.5" x14ac:dyDescent="0.35">
      <c r="E16647" s="113" t="s">
        <v>8891</v>
      </c>
      <c r="F16647" s="113" t="s">
        <v>13507</v>
      </c>
      <c r="G16647" s="113" t="s">
        <v>45606</v>
      </c>
      <c r="H16647" s="113" t="s">
        <v>131687</v>
      </c>
      <c r="I16647" s="113" t="s">
        <v>68696</v>
      </c>
    </row>
    <row r="16648" spans="5:9" ht="14.5" x14ac:dyDescent="0.35">
      <c r="E16648" s="113" t="s">
        <v>8890</v>
      </c>
      <c r="F16648" s="113" t="s">
        <v>13506</v>
      </c>
      <c r="G16648" s="113" t="s">
        <v>45605</v>
      </c>
      <c r="H16648" s="113" t="s">
        <v>131688</v>
      </c>
      <c r="I16648" s="113" t="s">
        <v>68695</v>
      </c>
    </row>
    <row r="16649" spans="5:9" ht="14.5" x14ac:dyDescent="0.35">
      <c r="E16649" s="113" t="s">
        <v>8889</v>
      </c>
      <c r="F16649" s="113" t="s">
        <v>13505</v>
      </c>
      <c r="G16649" s="113" t="s">
        <v>45604</v>
      </c>
      <c r="H16649" s="113" t="s">
        <v>131689</v>
      </c>
      <c r="I16649" s="113" t="s">
        <v>68694</v>
      </c>
    </row>
    <row r="16650" spans="5:9" ht="14.5" x14ac:dyDescent="0.35">
      <c r="E16650" s="113" t="s">
        <v>8888</v>
      </c>
      <c r="F16650" s="113" t="s">
        <v>13504</v>
      </c>
      <c r="G16650" s="113" t="s">
        <v>45603</v>
      </c>
      <c r="H16650" s="113" t="s">
        <v>131690</v>
      </c>
      <c r="I16650" s="113" t="s">
        <v>68693</v>
      </c>
    </row>
    <row r="16651" spans="5:9" ht="14.5" x14ac:dyDescent="0.35">
      <c r="E16651" s="113" t="s">
        <v>8887</v>
      </c>
      <c r="F16651" s="113" t="s">
        <v>13503</v>
      </c>
      <c r="G16651" s="113" t="s">
        <v>45602</v>
      </c>
      <c r="H16651" s="113" t="s">
        <v>139830</v>
      </c>
      <c r="I16651" s="113" t="s">
        <v>68692</v>
      </c>
    </row>
    <row r="16652" spans="5:9" ht="14.5" x14ac:dyDescent="0.35">
      <c r="E16652" s="113" t="s">
        <v>8886</v>
      </c>
      <c r="F16652" s="113" t="s">
        <v>13502</v>
      </c>
      <c r="G16652" s="113" t="s">
        <v>45601</v>
      </c>
      <c r="H16652" s="113" t="s">
        <v>131691</v>
      </c>
      <c r="I16652" s="113" t="s">
        <v>68691</v>
      </c>
    </row>
    <row r="16653" spans="5:9" ht="14.5" x14ac:dyDescent="0.35">
      <c r="E16653" s="113" t="s">
        <v>8885</v>
      </c>
      <c r="F16653" s="113" t="s">
        <v>13501</v>
      </c>
      <c r="G16653" s="113" t="s">
        <v>45600</v>
      </c>
      <c r="H16653" s="113" t="s">
        <v>131692</v>
      </c>
      <c r="I16653" s="113" t="s">
        <v>68690</v>
      </c>
    </row>
    <row r="16654" spans="5:9" ht="14.5" x14ac:dyDescent="0.35">
      <c r="E16654" s="113" t="s">
        <v>8884</v>
      </c>
      <c r="F16654" s="113" t="s">
        <v>13500</v>
      </c>
      <c r="G16654" s="113" t="s">
        <v>45599</v>
      </c>
      <c r="H16654" s="113" t="s">
        <v>131693</v>
      </c>
      <c r="I16654" s="113" t="s">
        <v>68689</v>
      </c>
    </row>
    <row r="16655" spans="5:9" ht="14.5" x14ac:dyDescent="0.35">
      <c r="E16655" s="113" t="s">
        <v>8883</v>
      </c>
      <c r="F16655" s="113" t="s">
        <v>13499</v>
      </c>
      <c r="G16655" s="113" t="s">
        <v>118277</v>
      </c>
      <c r="H16655" s="113" t="s">
        <v>139829</v>
      </c>
      <c r="I16655" s="113" t="s">
        <v>68688</v>
      </c>
    </row>
    <row r="16656" spans="5:9" ht="14.5" x14ac:dyDescent="0.35">
      <c r="E16656" s="113" t="s">
        <v>8882</v>
      </c>
      <c r="F16656" s="113" t="s">
        <v>13498</v>
      </c>
      <c r="G16656" s="113" t="s">
        <v>125107</v>
      </c>
      <c r="H16656" s="113" t="s">
        <v>139828</v>
      </c>
      <c r="I16656" s="113" t="s">
        <v>68687</v>
      </c>
    </row>
    <row r="16657" spans="5:9" ht="14.5" x14ac:dyDescent="0.35">
      <c r="E16657" s="113" t="s">
        <v>8881</v>
      </c>
      <c r="F16657" s="113" t="s">
        <v>13497</v>
      </c>
      <c r="G16657" s="113" t="s">
        <v>125108</v>
      </c>
      <c r="H16657" s="113" t="s">
        <v>139827</v>
      </c>
      <c r="I16657" s="113" t="s">
        <v>68686</v>
      </c>
    </row>
    <row r="16658" spans="5:9" ht="14.5" x14ac:dyDescent="0.35">
      <c r="E16658" s="113" t="s">
        <v>106933</v>
      </c>
      <c r="F16658" s="113" t="s">
        <v>13496</v>
      </c>
      <c r="G16658" s="113" t="s">
        <v>125109</v>
      </c>
      <c r="H16658" s="113" t="s">
        <v>131694</v>
      </c>
      <c r="I16658" s="113" t="s">
        <v>68685</v>
      </c>
    </row>
    <row r="16659" spans="5:9" ht="14.5" x14ac:dyDescent="0.35">
      <c r="E16659" s="113" t="s">
        <v>8880</v>
      </c>
      <c r="F16659" s="113" t="s">
        <v>13495</v>
      </c>
      <c r="G16659" s="113" t="s">
        <v>125110</v>
      </c>
      <c r="H16659" s="113" t="s">
        <v>131695</v>
      </c>
      <c r="I16659" s="113" t="s">
        <v>68684</v>
      </c>
    </row>
    <row r="16660" spans="5:9" ht="14.5" x14ac:dyDescent="0.35">
      <c r="E16660" s="113" t="s">
        <v>8879</v>
      </c>
      <c r="F16660" s="113" t="s">
        <v>13494</v>
      </c>
      <c r="G16660" s="113" t="s">
        <v>125111</v>
      </c>
      <c r="H16660" s="113" t="s">
        <v>131696</v>
      </c>
      <c r="I16660" s="113" t="s">
        <v>68683</v>
      </c>
    </row>
    <row r="16661" spans="5:9" ht="14.5" x14ac:dyDescent="0.35">
      <c r="E16661" s="113" t="s">
        <v>8878</v>
      </c>
      <c r="F16661" s="113" t="s">
        <v>13493</v>
      </c>
      <c r="G16661" s="113" t="s">
        <v>125112</v>
      </c>
      <c r="H16661" s="113" t="s">
        <v>131697</v>
      </c>
      <c r="I16661" s="113" t="s">
        <v>68682</v>
      </c>
    </row>
    <row r="16662" spans="5:9" ht="14.5" x14ac:dyDescent="0.35">
      <c r="E16662" s="113" t="s">
        <v>114312</v>
      </c>
      <c r="F16662" s="113" t="s">
        <v>13492</v>
      </c>
      <c r="G16662" s="113" t="s">
        <v>125113</v>
      </c>
      <c r="H16662" s="113" t="s">
        <v>131698</v>
      </c>
      <c r="I16662" s="113" t="s">
        <v>68681</v>
      </c>
    </row>
    <row r="16663" spans="5:9" ht="14.5" x14ac:dyDescent="0.35">
      <c r="E16663" s="113" t="s">
        <v>8877</v>
      </c>
      <c r="F16663" s="113" t="s">
        <v>13491</v>
      </c>
      <c r="G16663" s="113" t="s">
        <v>125114</v>
      </c>
      <c r="H16663" s="113" t="s">
        <v>131699</v>
      </c>
      <c r="I16663" s="113" t="s">
        <v>68680</v>
      </c>
    </row>
    <row r="16664" spans="5:9" ht="14.5" x14ac:dyDescent="0.35">
      <c r="E16664" s="113" t="s">
        <v>106932</v>
      </c>
      <c r="F16664" s="113" t="s">
        <v>13490</v>
      </c>
      <c r="G16664" s="113" t="s">
        <v>125115</v>
      </c>
      <c r="H16664" s="113" t="s">
        <v>131700</v>
      </c>
      <c r="I16664" s="113" t="s">
        <v>68679</v>
      </c>
    </row>
    <row r="16665" spans="5:9" ht="14.5" x14ac:dyDescent="0.35">
      <c r="E16665" s="113" t="s">
        <v>8876</v>
      </c>
      <c r="F16665" s="113" t="s">
        <v>13489</v>
      </c>
      <c r="G16665" s="113" t="s">
        <v>125116</v>
      </c>
      <c r="H16665" s="113" t="s">
        <v>131701</v>
      </c>
      <c r="I16665" s="113" t="s">
        <v>68678</v>
      </c>
    </row>
    <row r="16666" spans="5:9" ht="14.5" x14ac:dyDescent="0.35">
      <c r="E16666" s="113" t="s">
        <v>8875</v>
      </c>
      <c r="F16666" s="113" t="s">
        <v>13488</v>
      </c>
      <c r="G16666" s="113" t="s">
        <v>125117</v>
      </c>
      <c r="H16666" s="113" t="s">
        <v>131702</v>
      </c>
      <c r="I16666" s="113" t="s">
        <v>68677</v>
      </c>
    </row>
    <row r="16667" spans="5:9" ht="14.5" x14ac:dyDescent="0.35">
      <c r="E16667" s="113" t="s">
        <v>8874</v>
      </c>
      <c r="F16667" s="113" t="s">
        <v>13487</v>
      </c>
      <c r="G16667" s="113" t="s">
        <v>125118</v>
      </c>
      <c r="H16667" s="113" t="s">
        <v>131703</v>
      </c>
      <c r="I16667" s="113" t="s">
        <v>68676</v>
      </c>
    </row>
    <row r="16668" spans="5:9" ht="14.5" x14ac:dyDescent="0.35">
      <c r="E16668" s="113" t="s">
        <v>8873</v>
      </c>
      <c r="F16668" s="113" t="s">
        <v>13486</v>
      </c>
      <c r="G16668" s="113" t="s">
        <v>125119</v>
      </c>
      <c r="H16668" s="113" t="s">
        <v>131704</v>
      </c>
      <c r="I16668" s="113" t="s">
        <v>68675</v>
      </c>
    </row>
    <row r="16669" spans="5:9" ht="14.5" x14ac:dyDescent="0.35">
      <c r="E16669" s="113" t="s">
        <v>106931</v>
      </c>
      <c r="F16669" s="113" t="s">
        <v>13485</v>
      </c>
      <c r="G16669" s="113" t="s">
        <v>125120</v>
      </c>
      <c r="H16669" s="113" t="s">
        <v>131705</v>
      </c>
      <c r="I16669" s="113" t="s">
        <v>68674</v>
      </c>
    </row>
    <row r="16670" spans="5:9" ht="14.5" x14ac:dyDescent="0.35">
      <c r="E16670" s="113" t="s">
        <v>8872</v>
      </c>
      <c r="F16670" s="113" t="s">
        <v>13484</v>
      </c>
      <c r="G16670" s="113" t="s">
        <v>125121</v>
      </c>
      <c r="H16670" s="113" t="s">
        <v>131706</v>
      </c>
      <c r="I16670" s="113" t="s">
        <v>68673</v>
      </c>
    </row>
    <row r="16671" spans="5:9" ht="14.5" x14ac:dyDescent="0.35">
      <c r="E16671" s="113" t="s">
        <v>8871</v>
      </c>
      <c r="F16671" s="113" t="s">
        <v>13483</v>
      </c>
      <c r="G16671" s="113" t="s">
        <v>125122</v>
      </c>
      <c r="H16671" s="113" t="s">
        <v>139826</v>
      </c>
      <c r="I16671" s="113" t="s">
        <v>68672</v>
      </c>
    </row>
    <row r="16672" spans="5:9" ht="14.5" x14ac:dyDescent="0.35">
      <c r="E16672" s="113" t="s">
        <v>8870</v>
      </c>
      <c r="F16672" s="113" t="s">
        <v>13482</v>
      </c>
      <c r="G16672" s="113" t="s">
        <v>125123</v>
      </c>
      <c r="H16672" s="113" t="s">
        <v>131707</v>
      </c>
      <c r="I16672" s="113" t="s">
        <v>68671</v>
      </c>
    </row>
    <row r="16673" spans="5:9" ht="14.5" x14ac:dyDescent="0.35">
      <c r="E16673" s="113" t="s">
        <v>8869</v>
      </c>
      <c r="F16673" s="113" t="s">
        <v>13481</v>
      </c>
      <c r="G16673" s="113" t="s">
        <v>138415</v>
      </c>
      <c r="H16673" s="113" t="s">
        <v>131708</v>
      </c>
      <c r="I16673" s="113" t="s">
        <v>68670</v>
      </c>
    </row>
    <row r="16674" spans="5:9" ht="14.5" x14ac:dyDescent="0.35">
      <c r="E16674" s="113" t="s">
        <v>8868</v>
      </c>
      <c r="F16674" s="113" t="s">
        <v>13480</v>
      </c>
      <c r="G16674" s="113" t="s">
        <v>138416</v>
      </c>
      <c r="H16674" s="113" t="s">
        <v>131709</v>
      </c>
      <c r="I16674" s="113" t="s">
        <v>68669</v>
      </c>
    </row>
    <row r="16675" spans="5:9" ht="14.5" x14ac:dyDescent="0.35">
      <c r="E16675" s="113" t="s">
        <v>8867</v>
      </c>
      <c r="F16675" s="113" t="s">
        <v>13479</v>
      </c>
      <c r="G16675" s="113" t="s">
        <v>138417</v>
      </c>
      <c r="H16675" s="113" t="s">
        <v>131710</v>
      </c>
      <c r="I16675" s="113" t="s">
        <v>68668</v>
      </c>
    </row>
    <row r="16676" spans="5:9" ht="14.5" x14ac:dyDescent="0.35">
      <c r="E16676" s="113" t="s">
        <v>8866</v>
      </c>
      <c r="F16676" s="113" t="s">
        <v>13478</v>
      </c>
      <c r="G16676" s="113" t="s">
        <v>138418</v>
      </c>
      <c r="H16676" s="113" t="s">
        <v>131711</v>
      </c>
      <c r="I16676" s="113" t="s">
        <v>68667</v>
      </c>
    </row>
    <row r="16677" spans="5:9" ht="14.5" x14ac:dyDescent="0.35">
      <c r="E16677" s="113" t="s">
        <v>8865</v>
      </c>
      <c r="F16677" s="113" t="s">
        <v>13477</v>
      </c>
      <c r="G16677" s="113" t="s">
        <v>138419</v>
      </c>
      <c r="H16677" s="113" t="s">
        <v>131712</v>
      </c>
      <c r="I16677" s="113" t="s">
        <v>68666</v>
      </c>
    </row>
    <row r="16678" spans="5:9" ht="14.5" x14ac:dyDescent="0.35">
      <c r="E16678" s="113" t="s">
        <v>8864</v>
      </c>
      <c r="F16678" s="113" t="s">
        <v>13476</v>
      </c>
      <c r="G16678" s="113" t="s">
        <v>138420</v>
      </c>
      <c r="H16678" s="113" t="s">
        <v>131713</v>
      </c>
      <c r="I16678" s="113" t="s">
        <v>68665</v>
      </c>
    </row>
    <row r="16679" spans="5:9" ht="14.5" x14ac:dyDescent="0.35">
      <c r="E16679" s="113" t="s">
        <v>8863</v>
      </c>
      <c r="F16679" s="113" t="s">
        <v>13475</v>
      </c>
      <c r="G16679" s="113" t="s">
        <v>138421</v>
      </c>
      <c r="H16679" s="113" t="s">
        <v>131714</v>
      </c>
      <c r="I16679" s="113" t="s">
        <v>68664</v>
      </c>
    </row>
    <row r="16680" spans="5:9" ht="14.5" x14ac:dyDescent="0.35">
      <c r="E16680" s="113" t="s">
        <v>8862</v>
      </c>
      <c r="F16680" s="113" t="s">
        <v>13474</v>
      </c>
      <c r="G16680" s="113" t="s">
        <v>138422</v>
      </c>
      <c r="H16680" s="113" t="s">
        <v>131715</v>
      </c>
      <c r="I16680" s="113" t="s">
        <v>68663</v>
      </c>
    </row>
    <row r="16681" spans="5:9" ht="14.5" x14ac:dyDescent="0.35">
      <c r="E16681" s="113" t="s">
        <v>117276</v>
      </c>
      <c r="F16681" s="113" t="s">
        <v>13473</v>
      </c>
      <c r="G16681" s="113" t="s">
        <v>138423</v>
      </c>
      <c r="H16681" s="113" t="s">
        <v>131716</v>
      </c>
      <c r="I16681" s="113" t="s">
        <v>68662</v>
      </c>
    </row>
    <row r="16682" spans="5:9" ht="14.5" x14ac:dyDescent="0.35">
      <c r="E16682" s="113" t="s">
        <v>8861</v>
      </c>
      <c r="F16682" s="113" t="s">
        <v>13472</v>
      </c>
      <c r="G16682" s="113" t="s">
        <v>110323</v>
      </c>
      <c r="H16682" s="113" t="s">
        <v>131717</v>
      </c>
      <c r="I16682" s="113" t="s">
        <v>68661</v>
      </c>
    </row>
    <row r="16683" spans="5:9" ht="14.5" x14ac:dyDescent="0.35">
      <c r="E16683" s="113" t="s">
        <v>8860</v>
      </c>
      <c r="F16683" s="113" t="s">
        <v>13471</v>
      </c>
      <c r="G16683" s="113" t="s">
        <v>110322</v>
      </c>
      <c r="H16683" s="113" t="s">
        <v>131718</v>
      </c>
      <c r="I16683" s="113" t="s">
        <v>68660</v>
      </c>
    </row>
    <row r="16684" spans="5:9" ht="14.5" x14ac:dyDescent="0.35">
      <c r="E16684" s="113" t="s">
        <v>8859</v>
      </c>
      <c r="F16684" s="113" t="s">
        <v>13470</v>
      </c>
      <c r="G16684" s="113" t="s">
        <v>45598</v>
      </c>
      <c r="H16684" s="113" t="s">
        <v>131719</v>
      </c>
      <c r="I16684" s="113" t="s">
        <v>68659</v>
      </c>
    </row>
    <row r="16685" spans="5:9" ht="14.5" x14ac:dyDescent="0.35">
      <c r="E16685" s="113" t="s">
        <v>8858</v>
      </c>
      <c r="F16685" s="113" t="s">
        <v>13469</v>
      </c>
      <c r="G16685" s="113" t="s">
        <v>125124</v>
      </c>
      <c r="H16685" s="113" t="s">
        <v>131720</v>
      </c>
      <c r="I16685" s="113" t="s">
        <v>68658</v>
      </c>
    </row>
    <row r="16686" spans="5:9" ht="14.5" x14ac:dyDescent="0.35">
      <c r="E16686" s="113" t="s">
        <v>8857</v>
      </c>
      <c r="F16686" s="113" t="s">
        <v>13468</v>
      </c>
      <c r="G16686" s="113" t="s">
        <v>138424</v>
      </c>
      <c r="H16686" s="113" t="s">
        <v>139825</v>
      </c>
      <c r="I16686" s="113" t="s">
        <v>68657</v>
      </c>
    </row>
    <row r="16687" spans="5:9" ht="14.5" x14ac:dyDescent="0.35">
      <c r="E16687" s="113" t="s">
        <v>8856</v>
      </c>
      <c r="F16687" s="113" t="s">
        <v>13467</v>
      </c>
      <c r="G16687" s="113" t="s">
        <v>138425</v>
      </c>
      <c r="H16687" s="113" t="s">
        <v>131721</v>
      </c>
      <c r="I16687" s="113" t="s">
        <v>68656</v>
      </c>
    </row>
    <row r="16688" spans="5:9" ht="14.5" x14ac:dyDescent="0.35">
      <c r="E16688" s="113" t="s">
        <v>8855</v>
      </c>
      <c r="F16688" s="113" t="s">
        <v>13466</v>
      </c>
      <c r="G16688" s="113" t="s">
        <v>138426</v>
      </c>
      <c r="H16688" s="113" t="s">
        <v>131722</v>
      </c>
      <c r="I16688" s="113" t="s">
        <v>68655</v>
      </c>
    </row>
    <row r="16689" spans="5:9" ht="14.5" x14ac:dyDescent="0.35">
      <c r="E16689" s="113" t="s">
        <v>8854</v>
      </c>
      <c r="F16689" s="113" t="s">
        <v>13465</v>
      </c>
      <c r="G16689" s="113" t="s">
        <v>125125</v>
      </c>
      <c r="H16689" s="113" t="s">
        <v>131723</v>
      </c>
      <c r="I16689" s="113" t="s">
        <v>68654</v>
      </c>
    </row>
    <row r="16690" spans="5:9" ht="14.5" x14ac:dyDescent="0.35">
      <c r="E16690" s="113" t="s">
        <v>106930</v>
      </c>
      <c r="F16690" s="113" t="s">
        <v>13464</v>
      </c>
      <c r="G16690" s="113" t="s">
        <v>122436</v>
      </c>
      <c r="H16690" s="113" t="s">
        <v>131724</v>
      </c>
      <c r="I16690" s="113" t="s">
        <v>111498</v>
      </c>
    </row>
    <row r="16691" spans="5:9" ht="14.5" x14ac:dyDescent="0.35">
      <c r="E16691" s="113" t="s">
        <v>8853</v>
      </c>
      <c r="F16691" s="113" t="s">
        <v>13463</v>
      </c>
      <c r="G16691" s="113" t="s">
        <v>115216</v>
      </c>
      <c r="H16691" s="113" t="s">
        <v>131725</v>
      </c>
      <c r="I16691" s="113" t="s">
        <v>68653</v>
      </c>
    </row>
    <row r="16692" spans="5:9" ht="14.5" x14ac:dyDescent="0.35">
      <c r="E16692" s="113" t="s">
        <v>8852</v>
      </c>
      <c r="F16692" s="113" t="s">
        <v>13462</v>
      </c>
      <c r="G16692" s="113" t="s">
        <v>110321</v>
      </c>
      <c r="H16692" s="113" t="s">
        <v>131726</v>
      </c>
      <c r="I16692" s="113" t="s">
        <v>68652</v>
      </c>
    </row>
    <row r="16693" spans="5:9" ht="14.5" x14ac:dyDescent="0.35">
      <c r="E16693" s="113" t="s">
        <v>8851</v>
      </c>
      <c r="F16693" s="113" t="s">
        <v>13461</v>
      </c>
      <c r="G16693" s="113" t="s">
        <v>110320</v>
      </c>
      <c r="H16693" s="113" t="s">
        <v>131727</v>
      </c>
      <c r="I16693" s="113" t="s">
        <v>68651</v>
      </c>
    </row>
    <row r="16694" spans="5:9" ht="14.5" x14ac:dyDescent="0.35">
      <c r="E16694" s="113" t="s">
        <v>8850</v>
      </c>
      <c r="F16694" s="113" t="s">
        <v>13460</v>
      </c>
      <c r="G16694" s="113" t="s">
        <v>110319</v>
      </c>
      <c r="H16694" s="113" t="s">
        <v>131728</v>
      </c>
      <c r="I16694" s="113" t="s">
        <v>68650</v>
      </c>
    </row>
    <row r="16695" spans="5:9" ht="14.5" x14ac:dyDescent="0.35">
      <c r="E16695" s="113" t="s">
        <v>106929</v>
      </c>
      <c r="F16695" s="113" t="s">
        <v>13459</v>
      </c>
      <c r="G16695" s="113" t="s">
        <v>110318</v>
      </c>
      <c r="H16695" s="113" t="s">
        <v>131729</v>
      </c>
      <c r="I16695" s="113" t="s">
        <v>68649</v>
      </c>
    </row>
    <row r="16696" spans="5:9" ht="14.5" x14ac:dyDescent="0.35">
      <c r="E16696" s="113" t="s">
        <v>8849</v>
      </c>
      <c r="F16696" s="113" t="s">
        <v>13458</v>
      </c>
      <c r="G16696" s="113" t="s">
        <v>110317</v>
      </c>
      <c r="H16696" s="113" t="s">
        <v>131730</v>
      </c>
      <c r="I16696" s="113" t="s">
        <v>68648</v>
      </c>
    </row>
    <row r="16697" spans="5:9" ht="14.5" x14ac:dyDescent="0.35">
      <c r="E16697" s="113" t="s">
        <v>8848</v>
      </c>
      <c r="F16697" s="113" t="s">
        <v>13457</v>
      </c>
      <c r="G16697" s="113" t="s">
        <v>110316</v>
      </c>
      <c r="H16697" s="113" t="s">
        <v>131731</v>
      </c>
      <c r="I16697" s="113" t="s">
        <v>68647</v>
      </c>
    </row>
    <row r="16698" spans="5:9" ht="14.5" x14ac:dyDescent="0.35">
      <c r="E16698" s="113" t="s">
        <v>106928</v>
      </c>
      <c r="F16698" s="113" t="s">
        <v>13456</v>
      </c>
      <c r="G16698" s="113" t="s">
        <v>127673</v>
      </c>
      <c r="H16698" s="113" t="s">
        <v>131732</v>
      </c>
      <c r="I16698" s="113" t="s">
        <v>68646</v>
      </c>
    </row>
    <row r="16699" spans="5:9" ht="14.5" x14ac:dyDescent="0.35">
      <c r="E16699" s="113" t="s">
        <v>8847</v>
      </c>
      <c r="F16699" s="113" t="s">
        <v>13455</v>
      </c>
      <c r="G16699" s="113" t="s">
        <v>45597</v>
      </c>
      <c r="H16699" s="113" t="s">
        <v>131733</v>
      </c>
      <c r="I16699" s="113" t="s">
        <v>68645</v>
      </c>
    </row>
    <row r="16700" spans="5:9" ht="14.5" x14ac:dyDescent="0.35">
      <c r="E16700" s="113" t="s">
        <v>8846</v>
      </c>
      <c r="F16700" s="113" t="s">
        <v>13454</v>
      </c>
      <c r="G16700" s="113" t="s">
        <v>137558</v>
      </c>
      <c r="H16700" s="113" t="s">
        <v>131734</v>
      </c>
      <c r="I16700" s="113" t="s">
        <v>68644</v>
      </c>
    </row>
    <row r="16701" spans="5:9" ht="14.5" x14ac:dyDescent="0.35">
      <c r="E16701" s="113" t="s">
        <v>8845</v>
      </c>
      <c r="F16701" s="113" t="s">
        <v>13453</v>
      </c>
      <c r="G16701" s="113" t="s">
        <v>45596</v>
      </c>
      <c r="H16701" s="113" t="s">
        <v>131735</v>
      </c>
      <c r="I16701" s="113" t="s">
        <v>68643</v>
      </c>
    </row>
    <row r="16702" spans="5:9" ht="14.5" x14ac:dyDescent="0.35">
      <c r="E16702" s="113" t="s">
        <v>106927</v>
      </c>
      <c r="F16702" s="113" t="s">
        <v>13452</v>
      </c>
      <c r="G16702" s="113" t="s">
        <v>45595</v>
      </c>
      <c r="H16702" s="113" t="s">
        <v>131736</v>
      </c>
      <c r="I16702" s="113" t="s">
        <v>68642</v>
      </c>
    </row>
    <row r="16703" spans="5:9" ht="14.5" x14ac:dyDescent="0.35">
      <c r="E16703" s="113" t="s">
        <v>8844</v>
      </c>
      <c r="F16703" s="113" t="s">
        <v>13451</v>
      </c>
      <c r="G16703" s="113" t="s">
        <v>45594</v>
      </c>
      <c r="H16703" s="113" t="s">
        <v>131737</v>
      </c>
      <c r="I16703" s="113" t="s">
        <v>68641</v>
      </c>
    </row>
    <row r="16704" spans="5:9" ht="14.5" x14ac:dyDescent="0.35">
      <c r="E16704" s="113" t="s">
        <v>8843</v>
      </c>
      <c r="F16704" s="113" t="s">
        <v>13450</v>
      </c>
      <c r="G16704" s="113" t="s">
        <v>45593</v>
      </c>
      <c r="H16704" s="113" t="s">
        <v>131738</v>
      </c>
      <c r="I16704" s="113" t="s">
        <v>68640</v>
      </c>
    </row>
    <row r="16705" spans="5:9" ht="14.5" x14ac:dyDescent="0.35">
      <c r="E16705" s="113" t="s">
        <v>8842</v>
      </c>
      <c r="F16705" s="113" t="s">
        <v>13449</v>
      </c>
      <c r="G16705" s="113" t="s">
        <v>45592</v>
      </c>
      <c r="H16705" s="113" t="s">
        <v>131739</v>
      </c>
      <c r="I16705" s="113" t="s">
        <v>68639</v>
      </c>
    </row>
    <row r="16706" spans="5:9" ht="14.5" x14ac:dyDescent="0.35">
      <c r="E16706" s="113" t="s">
        <v>8841</v>
      </c>
      <c r="F16706" s="113" t="s">
        <v>13448</v>
      </c>
      <c r="G16706" s="113" t="s">
        <v>45591</v>
      </c>
      <c r="H16706" s="113" t="s">
        <v>131740</v>
      </c>
      <c r="I16706" s="113" t="s">
        <v>68638</v>
      </c>
    </row>
    <row r="16707" spans="5:9" ht="14.5" x14ac:dyDescent="0.35">
      <c r="E16707" s="113" t="s">
        <v>8840</v>
      </c>
      <c r="F16707" s="113" t="s">
        <v>13447</v>
      </c>
      <c r="G16707" s="113" t="s">
        <v>45590</v>
      </c>
      <c r="H16707" s="113" t="s">
        <v>139824</v>
      </c>
      <c r="I16707" s="113" t="s">
        <v>68637</v>
      </c>
    </row>
    <row r="16708" spans="5:9" ht="14.5" x14ac:dyDescent="0.35">
      <c r="E16708" s="113" t="s">
        <v>8839</v>
      </c>
      <c r="F16708" s="113" t="s">
        <v>13446</v>
      </c>
      <c r="G16708" s="113" t="s">
        <v>115215</v>
      </c>
      <c r="H16708" s="113" t="s">
        <v>139823</v>
      </c>
      <c r="I16708" s="113" t="s">
        <v>111497</v>
      </c>
    </row>
    <row r="16709" spans="5:9" ht="14.5" x14ac:dyDescent="0.35">
      <c r="E16709" s="113" t="s">
        <v>121676</v>
      </c>
      <c r="F16709" s="113" t="s">
        <v>13445</v>
      </c>
      <c r="G16709" s="113" t="s">
        <v>115214</v>
      </c>
      <c r="H16709" s="113" t="s">
        <v>139822</v>
      </c>
      <c r="I16709" s="113" t="s">
        <v>68636</v>
      </c>
    </row>
    <row r="16710" spans="5:9" ht="14.5" x14ac:dyDescent="0.35">
      <c r="E16710" s="113" t="s">
        <v>8838</v>
      </c>
      <c r="F16710" s="113" t="s">
        <v>13444</v>
      </c>
      <c r="G16710" s="113" t="s">
        <v>110315</v>
      </c>
      <c r="H16710" s="113" t="s">
        <v>131741</v>
      </c>
      <c r="I16710" s="113" t="s">
        <v>68635</v>
      </c>
    </row>
    <row r="16711" spans="5:9" ht="14.5" x14ac:dyDescent="0.35">
      <c r="E16711" s="113" t="s">
        <v>8837</v>
      </c>
      <c r="F16711" s="113" t="s">
        <v>13443</v>
      </c>
      <c r="G16711" s="113" t="s">
        <v>110314</v>
      </c>
      <c r="H16711" s="113" t="s">
        <v>131742</v>
      </c>
      <c r="I16711" s="113" t="s">
        <v>68634</v>
      </c>
    </row>
    <row r="16712" spans="5:9" ht="14.5" x14ac:dyDescent="0.35">
      <c r="E16712" s="113" t="s">
        <v>8836</v>
      </c>
      <c r="F16712" s="113" t="s">
        <v>13442</v>
      </c>
      <c r="G16712" s="113" t="s">
        <v>110313</v>
      </c>
      <c r="H16712" s="113" t="s">
        <v>131743</v>
      </c>
      <c r="I16712" s="113" t="s">
        <v>68633</v>
      </c>
    </row>
    <row r="16713" spans="5:9" ht="14.5" x14ac:dyDescent="0.35">
      <c r="E16713" s="113" t="s">
        <v>8835</v>
      </c>
      <c r="F16713" s="113" t="s">
        <v>13441</v>
      </c>
      <c r="G16713" s="113" t="s">
        <v>110312</v>
      </c>
      <c r="H16713" s="113" t="s">
        <v>131744</v>
      </c>
      <c r="I16713" s="113" t="s">
        <v>68632</v>
      </c>
    </row>
    <row r="16714" spans="5:9" ht="14.5" x14ac:dyDescent="0.35">
      <c r="E16714" s="113" t="s">
        <v>8834</v>
      </c>
      <c r="F16714" s="113" t="s">
        <v>13440</v>
      </c>
      <c r="G16714" s="113" t="s">
        <v>120751</v>
      </c>
      <c r="H16714" s="113" t="s">
        <v>131745</v>
      </c>
      <c r="I16714" s="113" t="s">
        <v>68631</v>
      </c>
    </row>
    <row r="16715" spans="5:9" ht="14.5" x14ac:dyDescent="0.35">
      <c r="E16715" s="113" t="s">
        <v>8833</v>
      </c>
      <c r="F16715" s="113" t="s">
        <v>13439</v>
      </c>
      <c r="G16715" s="113" t="s">
        <v>45589</v>
      </c>
      <c r="H16715" s="113" t="s">
        <v>131746</v>
      </c>
      <c r="I16715" s="113" t="s">
        <v>68630</v>
      </c>
    </row>
    <row r="16716" spans="5:9" ht="14.5" x14ac:dyDescent="0.35">
      <c r="E16716" s="113" t="s">
        <v>8832</v>
      </c>
      <c r="F16716" s="113" t="s">
        <v>13438</v>
      </c>
      <c r="G16716" s="113" t="s">
        <v>110311</v>
      </c>
      <c r="H16716" s="113" t="s">
        <v>131747</v>
      </c>
      <c r="I16716" s="113" t="s">
        <v>68629</v>
      </c>
    </row>
    <row r="16717" spans="5:9" ht="14.5" x14ac:dyDescent="0.35">
      <c r="E16717" s="113" t="s">
        <v>8831</v>
      </c>
      <c r="F16717" s="113" t="s">
        <v>13437</v>
      </c>
      <c r="G16717" s="113" t="s">
        <v>110310</v>
      </c>
      <c r="H16717" s="113" t="s">
        <v>131748</v>
      </c>
      <c r="I16717" s="113" t="s">
        <v>68628</v>
      </c>
    </row>
    <row r="16718" spans="5:9" ht="14.5" x14ac:dyDescent="0.35">
      <c r="E16718" s="113" t="s">
        <v>106926</v>
      </c>
      <c r="F16718" s="113" t="s">
        <v>13436</v>
      </c>
      <c r="G16718" s="113" t="s">
        <v>110309</v>
      </c>
      <c r="H16718" s="113" t="s">
        <v>131749</v>
      </c>
      <c r="I16718" s="113" t="s">
        <v>68627</v>
      </c>
    </row>
    <row r="16719" spans="5:9" ht="14.5" x14ac:dyDescent="0.35">
      <c r="E16719" s="113" t="s">
        <v>8830</v>
      </c>
      <c r="F16719" s="113" t="s">
        <v>13435</v>
      </c>
      <c r="G16719" s="113" t="s">
        <v>138427</v>
      </c>
      <c r="H16719" s="113" t="s">
        <v>139821</v>
      </c>
      <c r="I16719" s="113" t="s">
        <v>68626</v>
      </c>
    </row>
    <row r="16720" spans="5:9" ht="14.5" x14ac:dyDescent="0.35">
      <c r="E16720" s="113" t="s">
        <v>8829</v>
      </c>
      <c r="F16720" s="113" t="s">
        <v>13434</v>
      </c>
      <c r="G16720" s="113" t="s">
        <v>125126</v>
      </c>
      <c r="H16720" s="113" t="s">
        <v>139820</v>
      </c>
      <c r="I16720" s="113" t="s">
        <v>68625</v>
      </c>
    </row>
    <row r="16721" spans="5:9" ht="14.5" x14ac:dyDescent="0.35">
      <c r="E16721" s="113" t="s">
        <v>8828</v>
      </c>
      <c r="F16721" s="113" t="s">
        <v>13433</v>
      </c>
      <c r="G16721" s="113" t="s">
        <v>122435</v>
      </c>
      <c r="H16721" s="113" t="s">
        <v>131750</v>
      </c>
      <c r="I16721" s="113" t="s">
        <v>68624</v>
      </c>
    </row>
    <row r="16722" spans="5:9" ht="14.5" x14ac:dyDescent="0.35">
      <c r="E16722" s="113" t="s">
        <v>8827</v>
      </c>
      <c r="F16722" s="113" t="s">
        <v>13432</v>
      </c>
      <c r="G16722" s="113" t="s">
        <v>110308</v>
      </c>
      <c r="H16722" s="113" t="s">
        <v>131751</v>
      </c>
      <c r="I16722" s="113" t="s">
        <v>68623</v>
      </c>
    </row>
    <row r="16723" spans="5:9" ht="14.5" x14ac:dyDescent="0.35">
      <c r="E16723" s="113" t="s">
        <v>106925</v>
      </c>
      <c r="F16723" s="113" t="s">
        <v>13431</v>
      </c>
      <c r="G16723" s="113" t="s">
        <v>110307</v>
      </c>
      <c r="H16723" s="113" t="s">
        <v>139819</v>
      </c>
      <c r="I16723" s="113" t="s">
        <v>68622</v>
      </c>
    </row>
    <row r="16724" spans="5:9" ht="14.5" x14ac:dyDescent="0.35">
      <c r="E16724" s="113" t="s">
        <v>8826</v>
      </c>
      <c r="F16724" s="113" t="s">
        <v>13430</v>
      </c>
      <c r="G16724" s="113" t="s">
        <v>110306</v>
      </c>
      <c r="H16724" s="113" t="s">
        <v>131752</v>
      </c>
      <c r="I16724" s="113" t="s">
        <v>68621</v>
      </c>
    </row>
    <row r="16725" spans="5:9" ht="14.5" x14ac:dyDescent="0.35">
      <c r="E16725" s="113" t="s">
        <v>8825</v>
      </c>
      <c r="F16725" s="113" t="s">
        <v>13429</v>
      </c>
      <c r="G16725" s="113" t="s">
        <v>110305</v>
      </c>
      <c r="H16725" s="113" t="s">
        <v>139818</v>
      </c>
      <c r="I16725" s="113" t="s">
        <v>68620</v>
      </c>
    </row>
    <row r="16726" spans="5:9" ht="14.5" x14ac:dyDescent="0.35">
      <c r="E16726" s="113" t="s">
        <v>8824</v>
      </c>
      <c r="F16726" s="113" t="s">
        <v>13428</v>
      </c>
      <c r="G16726" s="113" t="s">
        <v>110304</v>
      </c>
      <c r="H16726" s="113" t="s">
        <v>131753</v>
      </c>
      <c r="I16726" s="113" t="s">
        <v>68619</v>
      </c>
    </row>
    <row r="16727" spans="5:9" ht="14.5" x14ac:dyDescent="0.35">
      <c r="E16727" s="113" t="s">
        <v>128365</v>
      </c>
      <c r="F16727" s="113" t="s">
        <v>128665</v>
      </c>
      <c r="G16727" s="113" t="s">
        <v>110303</v>
      </c>
      <c r="H16727" s="113" t="s">
        <v>131754</v>
      </c>
      <c r="I16727" s="113" t="s">
        <v>68618</v>
      </c>
    </row>
    <row r="16728" spans="5:9" ht="14.5" x14ac:dyDescent="0.35">
      <c r="E16728" s="113" t="s">
        <v>8823</v>
      </c>
      <c r="F16728" s="113" t="s">
        <v>128666</v>
      </c>
      <c r="G16728" s="113" t="s">
        <v>110302</v>
      </c>
      <c r="H16728" s="113" t="s">
        <v>131755</v>
      </c>
      <c r="I16728" s="113" t="s">
        <v>68617</v>
      </c>
    </row>
    <row r="16729" spans="5:9" ht="14.5" x14ac:dyDescent="0.35">
      <c r="E16729" s="113" t="s">
        <v>8822</v>
      </c>
      <c r="F16729" s="113" t="s">
        <v>120447</v>
      </c>
      <c r="G16729" s="113" t="s">
        <v>110301</v>
      </c>
      <c r="H16729" s="113" t="s">
        <v>131756</v>
      </c>
      <c r="I16729" s="113" t="s">
        <v>68616</v>
      </c>
    </row>
    <row r="16730" spans="5:9" ht="14.5" x14ac:dyDescent="0.35">
      <c r="E16730" s="113" t="s">
        <v>8821</v>
      </c>
      <c r="F16730" s="113" t="s">
        <v>120446</v>
      </c>
      <c r="G16730" s="113" t="s">
        <v>110300</v>
      </c>
      <c r="H16730" s="113" t="s">
        <v>139817</v>
      </c>
      <c r="I16730" s="113" t="s">
        <v>68615</v>
      </c>
    </row>
    <row r="16731" spans="5:9" ht="14.5" x14ac:dyDescent="0.35">
      <c r="E16731" s="113" t="s">
        <v>8820</v>
      </c>
      <c r="F16731" s="113" t="s">
        <v>120445</v>
      </c>
      <c r="G16731" s="113" t="s">
        <v>110299</v>
      </c>
      <c r="H16731" s="113" t="s">
        <v>131757</v>
      </c>
      <c r="I16731" s="113" t="s">
        <v>68614</v>
      </c>
    </row>
    <row r="16732" spans="5:9" ht="14.5" x14ac:dyDescent="0.35">
      <c r="E16732" s="113" t="s">
        <v>8819</v>
      </c>
      <c r="F16732" s="113" t="s">
        <v>121918</v>
      </c>
      <c r="G16732" s="113" t="s">
        <v>110298</v>
      </c>
      <c r="H16732" s="113" t="s">
        <v>131758</v>
      </c>
      <c r="I16732" s="113" t="s">
        <v>68613</v>
      </c>
    </row>
    <row r="16733" spans="5:9" ht="14.5" x14ac:dyDescent="0.35">
      <c r="E16733" s="113" t="s">
        <v>8818</v>
      </c>
      <c r="F16733" s="113" t="s">
        <v>117653</v>
      </c>
      <c r="G16733" s="113" t="s">
        <v>110297</v>
      </c>
      <c r="H16733" s="113" t="s">
        <v>131759</v>
      </c>
      <c r="I16733" s="113" t="s">
        <v>68612</v>
      </c>
    </row>
    <row r="16734" spans="5:9" ht="14.5" x14ac:dyDescent="0.35">
      <c r="E16734" s="113" t="s">
        <v>8817</v>
      </c>
      <c r="F16734" s="113" t="s">
        <v>117652</v>
      </c>
      <c r="G16734" s="113" t="s">
        <v>110296</v>
      </c>
      <c r="H16734" s="113" t="s">
        <v>131760</v>
      </c>
      <c r="I16734" s="113" t="s">
        <v>68611</v>
      </c>
    </row>
    <row r="16735" spans="5:9" ht="14.5" x14ac:dyDescent="0.35">
      <c r="E16735" s="113" t="s">
        <v>8816</v>
      </c>
      <c r="F16735" s="113" t="s">
        <v>117651</v>
      </c>
      <c r="G16735" s="113" t="s">
        <v>110295</v>
      </c>
      <c r="H16735" s="113" t="s">
        <v>131761</v>
      </c>
      <c r="I16735" s="113" t="s">
        <v>68610</v>
      </c>
    </row>
    <row r="16736" spans="5:9" ht="14.5" x14ac:dyDescent="0.35">
      <c r="E16736" s="113" t="s">
        <v>8815</v>
      </c>
      <c r="F16736" s="113" t="s">
        <v>114660</v>
      </c>
      <c r="G16736" s="113" t="s">
        <v>110294</v>
      </c>
      <c r="H16736" s="113" t="s">
        <v>131762</v>
      </c>
      <c r="I16736" s="113" t="s">
        <v>68609</v>
      </c>
    </row>
    <row r="16737" spans="5:9" ht="14.5" x14ac:dyDescent="0.35">
      <c r="E16737" s="113" t="s">
        <v>8814</v>
      </c>
      <c r="F16737" s="113" t="s">
        <v>114659</v>
      </c>
      <c r="G16737" s="113" t="s">
        <v>110293</v>
      </c>
      <c r="H16737" s="113" t="s">
        <v>131763</v>
      </c>
      <c r="I16737" s="113" t="s">
        <v>68608</v>
      </c>
    </row>
    <row r="16738" spans="5:9" ht="14.5" x14ac:dyDescent="0.35">
      <c r="E16738" s="113" t="s">
        <v>8813</v>
      </c>
      <c r="F16738" s="113" t="s">
        <v>114658</v>
      </c>
      <c r="G16738" s="113" t="s">
        <v>110292</v>
      </c>
      <c r="H16738" s="113" t="s">
        <v>131764</v>
      </c>
      <c r="I16738" s="113" t="s">
        <v>68607</v>
      </c>
    </row>
    <row r="16739" spans="5:9" ht="14.5" x14ac:dyDescent="0.35">
      <c r="E16739" s="113" t="s">
        <v>8812</v>
      </c>
      <c r="F16739" s="113" t="s">
        <v>114657</v>
      </c>
      <c r="G16739" s="113" t="s">
        <v>45588</v>
      </c>
      <c r="H16739" s="113" t="s">
        <v>131765</v>
      </c>
      <c r="I16739" s="113" t="s">
        <v>68606</v>
      </c>
    </row>
    <row r="16740" spans="5:9" ht="14.5" x14ac:dyDescent="0.35">
      <c r="E16740" s="113" t="s">
        <v>8811</v>
      </c>
      <c r="F16740" s="113" t="s">
        <v>108568</v>
      </c>
      <c r="G16740" s="113" t="s">
        <v>140796</v>
      </c>
      <c r="H16740" s="113" t="s">
        <v>131766</v>
      </c>
      <c r="I16740" s="113" t="s">
        <v>68605</v>
      </c>
    </row>
    <row r="16741" spans="5:9" ht="14.5" x14ac:dyDescent="0.35">
      <c r="E16741" s="113" t="s">
        <v>8810</v>
      </c>
      <c r="F16741" s="113" t="s">
        <v>108567</v>
      </c>
      <c r="G16741" s="113" t="s">
        <v>140797</v>
      </c>
      <c r="H16741" s="113" t="s">
        <v>131767</v>
      </c>
      <c r="I16741" s="113" t="s">
        <v>68604</v>
      </c>
    </row>
    <row r="16742" spans="5:9" ht="14.5" x14ac:dyDescent="0.35">
      <c r="E16742" s="113" t="s">
        <v>8809</v>
      </c>
      <c r="F16742" s="113" t="s">
        <v>108566</v>
      </c>
      <c r="G16742" s="113" t="s">
        <v>140798</v>
      </c>
      <c r="H16742" s="113" t="s">
        <v>131768</v>
      </c>
      <c r="I16742" s="113" t="s">
        <v>68603</v>
      </c>
    </row>
    <row r="16743" spans="5:9" ht="14.5" x14ac:dyDescent="0.35">
      <c r="E16743" s="113" t="s">
        <v>106924</v>
      </c>
      <c r="F16743" s="113" t="s">
        <v>108565</v>
      </c>
      <c r="G16743" s="113" t="s">
        <v>140799</v>
      </c>
      <c r="H16743" s="113" t="s">
        <v>131769</v>
      </c>
      <c r="I16743" s="113" t="s">
        <v>68602</v>
      </c>
    </row>
    <row r="16744" spans="5:9" ht="14.5" x14ac:dyDescent="0.35">
      <c r="E16744" s="113" t="s">
        <v>8808</v>
      </c>
      <c r="F16744" s="113" t="s">
        <v>49948</v>
      </c>
      <c r="G16744" s="113" t="s">
        <v>140800</v>
      </c>
      <c r="H16744" s="113" t="s">
        <v>131770</v>
      </c>
      <c r="I16744" s="113" t="s">
        <v>68601</v>
      </c>
    </row>
    <row r="16745" spans="5:9" ht="14.5" x14ac:dyDescent="0.35">
      <c r="E16745" s="113" t="s">
        <v>8807</v>
      </c>
      <c r="F16745" s="113" t="s">
        <v>13427</v>
      </c>
      <c r="G16745" s="113" t="s">
        <v>140801</v>
      </c>
      <c r="H16745" s="113" t="s">
        <v>131771</v>
      </c>
      <c r="I16745" s="113" t="s">
        <v>68600</v>
      </c>
    </row>
    <row r="16746" spans="5:9" ht="14.5" x14ac:dyDescent="0.35">
      <c r="E16746" s="113" t="s">
        <v>8806</v>
      </c>
      <c r="F16746" s="113" t="s">
        <v>128667</v>
      </c>
      <c r="G16746" s="113" t="s">
        <v>140802</v>
      </c>
      <c r="H16746" s="113" t="s">
        <v>131772</v>
      </c>
      <c r="I16746" s="113" t="s">
        <v>68599</v>
      </c>
    </row>
    <row r="16747" spans="5:9" ht="14.5" x14ac:dyDescent="0.35">
      <c r="E16747" s="113" t="s">
        <v>128366</v>
      </c>
      <c r="F16747" s="113" t="s">
        <v>120444</v>
      </c>
      <c r="G16747" s="113" t="s">
        <v>140803</v>
      </c>
      <c r="H16747" s="113" t="s">
        <v>131773</v>
      </c>
      <c r="I16747" s="113" t="s">
        <v>68598</v>
      </c>
    </row>
    <row r="16748" spans="5:9" ht="14.5" x14ac:dyDescent="0.35">
      <c r="E16748" s="113" t="s">
        <v>8805</v>
      </c>
      <c r="F16748" s="113" t="s">
        <v>117650</v>
      </c>
      <c r="G16748" s="113" t="s">
        <v>140804</v>
      </c>
      <c r="H16748" s="113" t="s">
        <v>139816</v>
      </c>
      <c r="I16748" s="113" t="s">
        <v>68597</v>
      </c>
    </row>
    <row r="16749" spans="5:9" ht="14.5" x14ac:dyDescent="0.35">
      <c r="E16749" s="113" t="s">
        <v>8804</v>
      </c>
      <c r="F16749" s="113" t="s">
        <v>117649</v>
      </c>
      <c r="G16749" s="113" t="s">
        <v>140805</v>
      </c>
      <c r="H16749" s="113" t="s">
        <v>131774</v>
      </c>
      <c r="I16749" s="113" t="s">
        <v>68596</v>
      </c>
    </row>
    <row r="16750" spans="5:9" ht="14.5" x14ac:dyDescent="0.35">
      <c r="E16750" s="113" t="s">
        <v>8803</v>
      </c>
      <c r="F16750" s="113" t="s">
        <v>117648</v>
      </c>
      <c r="G16750" s="113" t="s">
        <v>140806</v>
      </c>
      <c r="H16750" s="113" t="s">
        <v>131775</v>
      </c>
      <c r="I16750" s="113" t="s">
        <v>68595</v>
      </c>
    </row>
    <row r="16751" spans="5:9" ht="14.5" x14ac:dyDescent="0.35">
      <c r="E16751" s="113" t="s">
        <v>8802</v>
      </c>
      <c r="F16751" s="113" t="s">
        <v>116148</v>
      </c>
      <c r="G16751" s="113" t="s">
        <v>140807</v>
      </c>
      <c r="H16751" s="113" t="s">
        <v>131776</v>
      </c>
      <c r="I16751" s="113" t="s">
        <v>68594</v>
      </c>
    </row>
    <row r="16752" spans="5:9" ht="14.5" x14ac:dyDescent="0.35">
      <c r="E16752" s="113" t="s">
        <v>8801</v>
      </c>
      <c r="F16752" s="113" t="s">
        <v>116147</v>
      </c>
      <c r="G16752" s="113" t="s">
        <v>140808</v>
      </c>
      <c r="H16752" s="113" t="s">
        <v>131777</v>
      </c>
      <c r="I16752" s="113" t="s">
        <v>68593</v>
      </c>
    </row>
    <row r="16753" spans="5:9" ht="14.5" x14ac:dyDescent="0.35">
      <c r="E16753" s="113" t="s">
        <v>8800</v>
      </c>
      <c r="F16753" s="113" t="s">
        <v>116146</v>
      </c>
      <c r="G16753" s="113" t="s">
        <v>140809</v>
      </c>
      <c r="H16753" s="113" t="s">
        <v>131778</v>
      </c>
      <c r="I16753" s="113" t="s">
        <v>68592</v>
      </c>
    </row>
    <row r="16754" spans="5:9" ht="14.5" x14ac:dyDescent="0.35">
      <c r="E16754" s="113" t="s">
        <v>8799</v>
      </c>
      <c r="F16754" s="113" t="s">
        <v>108564</v>
      </c>
      <c r="G16754" s="113" t="s">
        <v>140810</v>
      </c>
      <c r="H16754" s="113" t="s">
        <v>131779</v>
      </c>
      <c r="I16754" s="113" t="s">
        <v>68591</v>
      </c>
    </row>
    <row r="16755" spans="5:9" ht="14.5" x14ac:dyDescent="0.35">
      <c r="E16755" s="113" t="s">
        <v>8798</v>
      </c>
      <c r="F16755" s="113" t="s">
        <v>49960</v>
      </c>
      <c r="G16755" s="113" t="s">
        <v>140811</v>
      </c>
      <c r="H16755" s="113" t="s">
        <v>139815</v>
      </c>
      <c r="I16755" s="113" t="s">
        <v>68590</v>
      </c>
    </row>
    <row r="16756" spans="5:9" ht="14.5" x14ac:dyDescent="0.35">
      <c r="E16756" s="113" t="s">
        <v>49989</v>
      </c>
      <c r="F16756" s="113" t="s">
        <v>13426</v>
      </c>
      <c r="G16756" s="113" t="s">
        <v>140216</v>
      </c>
      <c r="H16756" s="113" t="s">
        <v>131780</v>
      </c>
      <c r="I16756" s="113" t="s">
        <v>68589</v>
      </c>
    </row>
    <row r="16757" spans="5:9" ht="14.5" x14ac:dyDescent="0.35">
      <c r="E16757" s="113" t="s">
        <v>8797</v>
      </c>
      <c r="F16757" s="113" t="s">
        <v>13425</v>
      </c>
      <c r="G16757" s="113" t="s">
        <v>140812</v>
      </c>
      <c r="H16757" s="113" t="s">
        <v>131781</v>
      </c>
      <c r="I16757" s="113" t="s">
        <v>68588</v>
      </c>
    </row>
    <row r="16758" spans="5:9" ht="14.5" x14ac:dyDescent="0.35">
      <c r="E16758" s="113" t="s">
        <v>8796</v>
      </c>
      <c r="F16758" s="113" t="s">
        <v>13424</v>
      </c>
      <c r="G16758" s="113" t="s">
        <v>140813</v>
      </c>
      <c r="H16758" s="113" t="s">
        <v>131782</v>
      </c>
      <c r="I16758" s="113" t="s">
        <v>68587</v>
      </c>
    </row>
    <row r="16759" spans="5:9" ht="14.5" x14ac:dyDescent="0.35">
      <c r="E16759" s="113" t="s">
        <v>8795</v>
      </c>
      <c r="F16759" s="113" t="s">
        <v>13423</v>
      </c>
      <c r="G16759" s="113" t="s">
        <v>140814</v>
      </c>
      <c r="H16759" s="113" t="s">
        <v>139814</v>
      </c>
      <c r="I16759" s="113" t="s">
        <v>68586</v>
      </c>
    </row>
    <row r="16760" spans="5:9" ht="14.5" x14ac:dyDescent="0.35">
      <c r="E16760" s="113" t="s">
        <v>8794</v>
      </c>
      <c r="F16760" s="113" t="s">
        <v>13422</v>
      </c>
      <c r="G16760" s="113" t="s">
        <v>140815</v>
      </c>
      <c r="H16760" s="113" t="s">
        <v>131783</v>
      </c>
      <c r="I16760" s="113" t="s">
        <v>68585</v>
      </c>
    </row>
    <row r="16761" spans="5:9" ht="14.5" x14ac:dyDescent="0.35">
      <c r="E16761" s="113" t="s">
        <v>8793</v>
      </c>
      <c r="F16761" s="113" t="s">
        <v>13421</v>
      </c>
      <c r="G16761" s="113" t="s">
        <v>140816</v>
      </c>
      <c r="H16761" s="113" t="s">
        <v>131784</v>
      </c>
      <c r="I16761" s="113" t="s">
        <v>68584</v>
      </c>
    </row>
    <row r="16762" spans="5:9" ht="14.5" x14ac:dyDescent="0.35">
      <c r="E16762" s="113" t="s">
        <v>8792</v>
      </c>
      <c r="F16762" s="113" t="s">
        <v>13420</v>
      </c>
      <c r="G16762" s="113" t="s">
        <v>140817</v>
      </c>
      <c r="H16762" s="113" t="s">
        <v>131785</v>
      </c>
      <c r="I16762" s="113" t="s">
        <v>68583</v>
      </c>
    </row>
    <row r="16763" spans="5:9" ht="14.5" x14ac:dyDescent="0.35">
      <c r="E16763" s="113" t="s">
        <v>8791</v>
      </c>
      <c r="F16763" s="113" t="s">
        <v>13419</v>
      </c>
      <c r="G16763" s="113" t="s">
        <v>140818</v>
      </c>
      <c r="H16763" s="113" t="s">
        <v>131786</v>
      </c>
      <c r="I16763" s="113" t="s">
        <v>68582</v>
      </c>
    </row>
    <row r="16764" spans="5:9" ht="14.5" x14ac:dyDescent="0.35">
      <c r="E16764" s="113" t="s">
        <v>106923</v>
      </c>
      <c r="F16764" s="113" t="s">
        <v>13418</v>
      </c>
      <c r="G16764" s="113" t="s">
        <v>140819</v>
      </c>
      <c r="H16764" s="113" t="s">
        <v>131787</v>
      </c>
      <c r="I16764" s="113" t="s">
        <v>68581</v>
      </c>
    </row>
    <row r="16765" spans="5:9" ht="14.5" x14ac:dyDescent="0.35">
      <c r="E16765" s="113" t="s">
        <v>8790</v>
      </c>
      <c r="F16765" s="113" t="s">
        <v>13417</v>
      </c>
      <c r="G16765" s="113" t="s">
        <v>140820</v>
      </c>
      <c r="H16765" s="113" t="s">
        <v>131788</v>
      </c>
      <c r="I16765" s="113" t="s">
        <v>68580</v>
      </c>
    </row>
    <row r="16766" spans="5:9" ht="14.5" x14ac:dyDescent="0.35">
      <c r="E16766" s="113" t="s">
        <v>8789</v>
      </c>
      <c r="F16766" s="113" t="s">
        <v>13416</v>
      </c>
      <c r="G16766" s="113" t="s">
        <v>140821</v>
      </c>
      <c r="H16766" s="113" t="s">
        <v>131789</v>
      </c>
      <c r="I16766" s="113" t="s">
        <v>68579</v>
      </c>
    </row>
    <row r="16767" spans="5:9" ht="14.5" x14ac:dyDescent="0.35">
      <c r="E16767" s="113" t="s">
        <v>8788</v>
      </c>
      <c r="F16767" s="113" t="s">
        <v>13415</v>
      </c>
      <c r="G16767" s="113" t="s">
        <v>140822</v>
      </c>
      <c r="H16767" s="113" t="s">
        <v>131790</v>
      </c>
      <c r="I16767" s="113" t="s">
        <v>68578</v>
      </c>
    </row>
    <row r="16768" spans="5:9" ht="14.5" x14ac:dyDescent="0.35">
      <c r="E16768" s="113" t="s">
        <v>8787</v>
      </c>
      <c r="F16768" s="113" t="s">
        <v>13414</v>
      </c>
      <c r="G16768" s="113" t="s">
        <v>140823</v>
      </c>
      <c r="H16768" s="113" t="s">
        <v>139813</v>
      </c>
      <c r="I16768" s="113" t="s">
        <v>68577</v>
      </c>
    </row>
    <row r="16769" spans="5:9" ht="14.5" x14ac:dyDescent="0.35">
      <c r="E16769" s="113" t="s">
        <v>8786</v>
      </c>
      <c r="F16769" s="113" t="s">
        <v>13413</v>
      </c>
      <c r="G16769" s="113" t="s">
        <v>140824</v>
      </c>
      <c r="H16769" s="113" t="s">
        <v>131791</v>
      </c>
      <c r="I16769" s="113" t="s">
        <v>68576</v>
      </c>
    </row>
    <row r="16770" spans="5:9" ht="14.5" x14ac:dyDescent="0.35">
      <c r="E16770" s="113" t="s">
        <v>8785</v>
      </c>
      <c r="F16770" s="113" t="s">
        <v>13412</v>
      </c>
      <c r="G16770" s="113" t="s">
        <v>140825</v>
      </c>
      <c r="H16770" s="113" t="s">
        <v>131792</v>
      </c>
      <c r="I16770" s="113" t="s">
        <v>111496</v>
      </c>
    </row>
    <row r="16771" spans="5:9" ht="14.5" x14ac:dyDescent="0.35">
      <c r="E16771" s="113" t="s">
        <v>8784</v>
      </c>
      <c r="F16771" s="113" t="s">
        <v>13411</v>
      </c>
      <c r="G16771" s="113" t="s">
        <v>140215</v>
      </c>
      <c r="H16771" s="113" t="s">
        <v>131793</v>
      </c>
      <c r="I16771" s="113" t="s">
        <v>68575</v>
      </c>
    </row>
    <row r="16772" spans="5:9" ht="14.5" x14ac:dyDescent="0.35">
      <c r="E16772" s="113" t="s">
        <v>121675</v>
      </c>
      <c r="F16772" s="113" t="s">
        <v>13410</v>
      </c>
      <c r="G16772" s="113" t="s">
        <v>140214</v>
      </c>
      <c r="H16772" s="113" t="s">
        <v>131794</v>
      </c>
      <c r="I16772" s="113" t="s">
        <v>68574</v>
      </c>
    </row>
    <row r="16773" spans="5:9" ht="14.5" x14ac:dyDescent="0.35">
      <c r="E16773" s="113" t="s">
        <v>8783</v>
      </c>
      <c r="F16773" s="113" t="s">
        <v>13409</v>
      </c>
      <c r="G16773" s="113" t="s">
        <v>138428</v>
      </c>
      <c r="H16773" s="113" t="s">
        <v>131795</v>
      </c>
      <c r="I16773" s="113" t="s">
        <v>68573</v>
      </c>
    </row>
    <row r="16774" spans="5:9" ht="14.5" x14ac:dyDescent="0.35">
      <c r="E16774" s="113" t="s">
        <v>8782</v>
      </c>
      <c r="F16774" s="113" t="s">
        <v>13408</v>
      </c>
      <c r="G16774" s="113" t="s">
        <v>138429</v>
      </c>
      <c r="H16774" s="113" t="s">
        <v>131796</v>
      </c>
      <c r="I16774" s="113" t="s">
        <v>68572</v>
      </c>
    </row>
    <row r="16775" spans="5:9" ht="14.5" x14ac:dyDescent="0.35">
      <c r="E16775" s="113" t="s">
        <v>8781</v>
      </c>
      <c r="F16775" s="113" t="s">
        <v>13407</v>
      </c>
      <c r="G16775" s="113" t="s">
        <v>137559</v>
      </c>
      <c r="H16775" s="113" t="s">
        <v>131797</v>
      </c>
      <c r="I16775" s="113" t="s">
        <v>68571</v>
      </c>
    </row>
    <row r="16776" spans="5:9" ht="14.5" x14ac:dyDescent="0.35">
      <c r="E16776" s="113" t="s">
        <v>8780</v>
      </c>
      <c r="F16776" s="113" t="s">
        <v>13406</v>
      </c>
      <c r="G16776" s="113" t="s">
        <v>138430</v>
      </c>
      <c r="H16776" s="113" t="s">
        <v>131798</v>
      </c>
      <c r="I16776" s="113" t="s">
        <v>68570</v>
      </c>
    </row>
    <row r="16777" spans="5:9" ht="14.5" x14ac:dyDescent="0.35">
      <c r="E16777" s="113" t="s">
        <v>8779</v>
      </c>
      <c r="F16777" s="113" t="s">
        <v>13405</v>
      </c>
      <c r="G16777" s="113" t="s">
        <v>137560</v>
      </c>
      <c r="H16777" s="113" t="s">
        <v>131799</v>
      </c>
      <c r="I16777" s="113" t="s">
        <v>68569</v>
      </c>
    </row>
    <row r="16778" spans="5:9" ht="14.5" x14ac:dyDescent="0.35">
      <c r="E16778" s="113" t="s">
        <v>8778</v>
      </c>
      <c r="F16778" s="113" t="s">
        <v>13404</v>
      </c>
      <c r="G16778" s="113" t="s">
        <v>138431</v>
      </c>
      <c r="H16778" s="113" t="s">
        <v>139812</v>
      </c>
      <c r="I16778" s="113" t="s">
        <v>68568</v>
      </c>
    </row>
    <row r="16779" spans="5:9" ht="14.5" x14ac:dyDescent="0.35">
      <c r="E16779" s="113" t="s">
        <v>8777</v>
      </c>
      <c r="F16779" s="113" t="s">
        <v>13403</v>
      </c>
      <c r="G16779" s="113" t="s">
        <v>137561</v>
      </c>
      <c r="H16779" s="113" t="s">
        <v>131800</v>
      </c>
      <c r="I16779" s="113" t="s">
        <v>68567</v>
      </c>
    </row>
    <row r="16780" spans="5:9" ht="14.5" x14ac:dyDescent="0.35">
      <c r="E16780" s="113" t="s">
        <v>8776</v>
      </c>
      <c r="F16780" s="113" t="s">
        <v>13402</v>
      </c>
      <c r="G16780" s="113" t="s">
        <v>137562</v>
      </c>
      <c r="H16780" s="113" t="s">
        <v>131801</v>
      </c>
      <c r="I16780" s="113" t="s">
        <v>68566</v>
      </c>
    </row>
    <row r="16781" spans="5:9" ht="14.5" x14ac:dyDescent="0.35">
      <c r="E16781" s="113" t="s">
        <v>8775</v>
      </c>
      <c r="F16781" s="113" t="s">
        <v>13401</v>
      </c>
      <c r="G16781" s="113" t="s">
        <v>137563</v>
      </c>
      <c r="H16781" s="113" t="s">
        <v>131802</v>
      </c>
      <c r="I16781" s="113" t="s">
        <v>68565</v>
      </c>
    </row>
    <row r="16782" spans="5:9" ht="14.5" x14ac:dyDescent="0.35">
      <c r="E16782" s="113" t="s">
        <v>8774</v>
      </c>
      <c r="F16782" s="113" t="s">
        <v>13400</v>
      </c>
      <c r="G16782" s="113" t="s">
        <v>140213</v>
      </c>
      <c r="H16782" s="113" t="s">
        <v>131803</v>
      </c>
      <c r="I16782" s="113" t="s">
        <v>68564</v>
      </c>
    </row>
    <row r="16783" spans="5:9" ht="14.5" x14ac:dyDescent="0.35">
      <c r="E16783" s="113" t="s">
        <v>8773</v>
      </c>
      <c r="F16783" s="113" t="s">
        <v>13399</v>
      </c>
      <c r="G16783" s="113" t="s">
        <v>131459</v>
      </c>
      <c r="H16783" s="113" t="s">
        <v>139811</v>
      </c>
      <c r="I16783" s="113" t="s">
        <v>68563</v>
      </c>
    </row>
    <row r="16784" spans="5:9" ht="14.5" x14ac:dyDescent="0.35">
      <c r="E16784" s="113" t="s">
        <v>8772</v>
      </c>
      <c r="F16784" s="113" t="s">
        <v>13398</v>
      </c>
      <c r="G16784" s="113" t="s">
        <v>137564</v>
      </c>
      <c r="H16784" s="113" t="s">
        <v>131804</v>
      </c>
      <c r="I16784" s="113" t="s">
        <v>68562</v>
      </c>
    </row>
    <row r="16785" spans="5:9" ht="14.5" x14ac:dyDescent="0.35">
      <c r="E16785" s="113" t="s">
        <v>8771</v>
      </c>
      <c r="F16785" s="113" t="s">
        <v>13397</v>
      </c>
      <c r="G16785" s="113" t="s">
        <v>138432</v>
      </c>
      <c r="H16785" s="113" t="s">
        <v>131805</v>
      </c>
      <c r="I16785" s="113" t="s">
        <v>68561</v>
      </c>
    </row>
    <row r="16786" spans="5:9" ht="14.5" x14ac:dyDescent="0.35">
      <c r="E16786" s="113" t="s">
        <v>8770</v>
      </c>
      <c r="F16786" s="113" t="s">
        <v>13396</v>
      </c>
      <c r="G16786" s="113" t="s">
        <v>137565</v>
      </c>
      <c r="H16786" s="113" t="s">
        <v>131806</v>
      </c>
      <c r="I16786" s="113" t="s">
        <v>68560</v>
      </c>
    </row>
    <row r="16787" spans="5:9" ht="14.5" x14ac:dyDescent="0.35">
      <c r="E16787" s="113" t="s">
        <v>124147</v>
      </c>
      <c r="F16787" s="113" t="s">
        <v>13395</v>
      </c>
      <c r="G16787" s="113" t="s">
        <v>137566</v>
      </c>
      <c r="H16787" s="113" t="s">
        <v>131807</v>
      </c>
      <c r="I16787" s="113" t="s">
        <v>68559</v>
      </c>
    </row>
    <row r="16788" spans="5:9" ht="14.5" x14ac:dyDescent="0.35">
      <c r="E16788" s="113" t="s">
        <v>8769</v>
      </c>
      <c r="F16788" s="113" t="s">
        <v>13394</v>
      </c>
      <c r="G16788" s="113" t="s">
        <v>138433</v>
      </c>
      <c r="H16788" s="113" t="s">
        <v>131808</v>
      </c>
      <c r="I16788" s="113" t="s">
        <v>68558</v>
      </c>
    </row>
    <row r="16789" spans="5:9" ht="14.5" x14ac:dyDescent="0.35">
      <c r="E16789" s="113" t="s">
        <v>8768</v>
      </c>
      <c r="F16789" s="113" t="s">
        <v>13393</v>
      </c>
      <c r="G16789" s="113" t="s">
        <v>137567</v>
      </c>
      <c r="H16789" s="113" t="s">
        <v>131809</v>
      </c>
      <c r="I16789" s="113" t="s">
        <v>68557</v>
      </c>
    </row>
    <row r="16790" spans="5:9" ht="14.5" x14ac:dyDescent="0.35">
      <c r="E16790" s="113" t="s">
        <v>8767</v>
      </c>
      <c r="F16790" s="113" t="s">
        <v>13392</v>
      </c>
      <c r="G16790" s="113" t="s">
        <v>131460</v>
      </c>
      <c r="H16790" s="113" t="s">
        <v>131810</v>
      </c>
      <c r="I16790" s="113" t="s">
        <v>68556</v>
      </c>
    </row>
    <row r="16791" spans="5:9" ht="14.5" x14ac:dyDescent="0.35">
      <c r="E16791" s="113" t="s">
        <v>8766</v>
      </c>
      <c r="F16791" s="113" t="s">
        <v>13391</v>
      </c>
      <c r="G16791" s="113" t="s">
        <v>138434</v>
      </c>
      <c r="H16791" s="113" t="s">
        <v>131811</v>
      </c>
      <c r="I16791" s="113" t="s">
        <v>68555</v>
      </c>
    </row>
    <row r="16792" spans="5:9" ht="14.5" x14ac:dyDescent="0.35">
      <c r="E16792" s="113" t="s">
        <v>8765</v>
      </c>
      <c r="F16792" s="113" t="s">
        <v>13390</v>
      </c>
      <c r="G16792" s="113" t="s">
        <v>131461</v>
      </c>
      <c r="H16792" s="113" t="s">
        <v>131812</v>
      </c>
      <c r="I16792" s="113" t="s">
        <v>68554</v>
      </c>
    </row>
    <row r="16793" spans="5:9" ht="14.5" x14ac:dyDescent="0.35">
      <c r="E16793" s="113" t="s">
        <v>8764</v>
      </c>
      <c r="F16793" s="113" t="s">
        <v>13389</v>
      </c>
      <c r="G16793" s="113" t="s">
        <v>131462</v>
      </c>
      <c r="H16793" s="113" t="s">
        <v>131813</v>
      </c>
      <c r="I16793" s="113" t="s">
        <v>68553</v>
      </c>
    </row>
    <row r="16794" spans="5:9" ht="14.5" x14ac:dyDescent="0.35">
      <c r="E16794" s="113" t="s">
        <v>8763</v>
      </c>
      <c r="F16794" s="113" t="s">
        <v>13388</v>
      </c>
      <c r="G16794" s="113" t="s">
        <v>131463</v>
      </c>
      <c r="H16794" s="113" t="s">
        <v>131814</v>
      </c>
      <c r="I16794" s="113" t="s">
        <v>68552</v>
      </c>
    </row>
    <row r="16795" spans="5:9" ht="14.5" x14ac:dyDescent="0.35">
      <c r="E16795" s="113" t="s">
        <v>106922</v>
      </c>
      <c r="F16795" s="113" t="s">
        <v>13387</v>
      </c>
      <c r="G16795" s="113" t="s">
        <v>131464</v>
      </c>
      <c r="H16795" s="113" t="s">
        <v>131815</v>
      </c>
      <c r="I16795" s="113" t="s">
        <v>68551</v>
      </c>
    </row>
    <row r="16796" spans="5:9" ht="14.5" x14ac:dyDescent="0.35">
      <c r="E16796" s="113" t="s">
        <v>8762</v>
      </c>
      <c r="F16796" s="113" t="s">
        <v>13386</v>
      </c>
      <c r="G16796" s="113" t="s">
        <v>131465</v>
      </c>
      <c r="H16796" s="113" t="s">
        <v>131816</v>
      </c>
      <c r="I16796" s="113" t="s">
        <v>68550</v>
      </c>
    </row>
    <row r="16797" spans="5:9" ht="14.5" x14ac:dyDescent="0.35">
      <c r="E16797" s="113" t="s">
        <v>8761</v>
      </c>
      <c r="F16797" s="113" t="s">
        <v>13385</v>
      </c>
      <c r="G16797" s="113" t="s">
        <v>138435</v>
      </c>
      <c r="H16797" s="113" t="s">
        <v>131817</v>
      </c>
      <c r="I16797" s="113" t="s">
        <v>68549</v>
      </c>
    </row>
    <row r="16798" spans="5:9" ht="14.5" x14ac:dyDescent="0.35">
      <c r="E16798" s="113" t="s">
        <v>8760</v>
      </c>
      <c r="F16798" s="113" t="s">
        <v>13384</v>
      </c>
      <c r="G16798" s="113" t="s">
        <v>129008</v>
      </c>
      <c r="H16798" s="113" t="s">
        <v>131818</v>
      </c>
      <c r="I16798" s="113" t="s">
        <v>68548</v>
      </c>
    </row>
    <row r="16799" spans="5:9" ht="14.5" x14ac:dyDescent="0.35">
      <c r="E16799" s="113" t="s">
        <v>8759</v>
      </c>
      <c r="F16799" s="113" t="s">
        <v>13383</v>
      </c>
      <c r="G16799" s="113" t="s">
        <v>138436</v>
      </c>
      <c r="H16799" s="113" t="s">
        <v>131819</v>
      </c>
      <c r="I16799" s="113" t="s">
        <v>68547</v>
      </c>
    </row>
    <row r="16800" spans="5:9" ht="14.5" x14ac:dyDescent="0.35">
      <c r="E16800" s="113" t="s">
        <v>8758</v>
      </c>
      <c r="F16800" s="113" t="s">
        <v>13382</v>
      </c>
      <c r="G16800" s="113" t="s">
        <v>131466</v>
      </c>
      <c r="H16800" s="113" t="s">
        <v>131820</v>
      </c>
      <c r="I16800" s="113" t="s">
        <v>68546</v>
      </c>
    </row>
    <row r="16801" spans="5:9" ht="14.5" x14ac:dyDescent="0.35">
      <c r="E16801" s="113" t="s">
        <v>8757</v>
      </c>
      <c r="F16801" s="113" t="s">
        <v>13381</v>
      </c>
      <c r="G16801" s="113" t="s">
        <v>131467</v>
      </c>
      <c r="H16801" s="113" t="s">
        <v>131821</v>
      </c>
      <c r="I16801" s="113" t="s">
        <v>68545</v>
      </c>
    </row>
    <row r="16802" spans="5:9" ht="14.5" x14ac:dyDescent="0.35">
      <c r="E16802" s="113" t="s">
        <v>8756</v>
      </c>
      <c r="F16802" s="113" t="s">
        <v>13380</v>
      </c>
      <c r="G16802" s="113" t="s">
        <v>131468</v>
      </c>
      <c r="H16802" s="113" t="s">
        <v>131822</v>
      </c>
      <c r="I16802" s="113" t="s">
        <v>68544</v>
      </c>
    </row>
    <row r="16803" spans="5:9" ht="14.5" x14ac:dyDescent="0.35">
      <c r="E16803" s="113" t="s">
        <v>8755</v>
      </c>
      <c r="F16803" s="113" t="s">
        <v>13379</v>
      </c>
      <c r="G16803" s="113" t="s">
        <v>131469</v>
      </c>
      <c r="H16803" s="113" t="s">
        <v>131823</v>
      </c>
      <c r="I16803" s="113" t="s">
        <v>68543</v>
      </c>
    </row>
    <row r="16804" spans="5:9" ht="14.5" x14ac:dyDescent="0.35">
      <c r="E16804" s="113" t="s">
        <v>8754</v>
      </c>
      <c r="F16804" s="113" t="s">
        <v>13378</v>
      </c>
      <c r="G16804" s="113" t="s">
        <v>131470</v>
      </c>
      <c r="H16804" s="113" t="s">
        <v>131824</v>
      </c>
      <c r="I16804" s="113" t="s">
        <v>68542</v>
      </c>
    </row>
    <row r="16805" spans="5:9" ht="14.5" x14ac:dyDescent="0.35">
      <c r="E16805" s="113" t="s">
        <v>8753</v>
      </c>
      <c r="F16805" s="113" t="s">
        <v>13377</v>
      </c>
      <c r="G16805" s="113" t="s">
        <v>131471</v>
      </c>
      <c r="H16805" s="113" t="s">
        <v>131825</v>
      </c>
      <c r="I16805" s="113" t="s">
        <v>68541</v>
      </c>
    </row>
    <row r="16806" spans="5:9" ht="14.5" x14ac:dyDescent="0.35">
      <c r="E16806" s="113" t="s">
        <v>117275</v>
      </c>
      <c r="F16806" s="113" t="s">
        <v>13376</v>
      </c>
      <c r="G16806" s="113" t="s">
        <v>131472</v>
      </c>
      <c r="H16806" s="113" t="s">
        <v>131826</v>
      </c>
      <c r="I16806" s="113" t="s">
        <v>68540</v>
      </c>
    </row>
    <row r="16807" spans="5:9" ht="14.5" x14ac:dyDescent="0.35">
      <c r="E16807" s="113" t="s">
        <v>8752</v>
      </c>
      <c r="F16807" s="113" t="s">
        <v>13375</v>
      </c>
      <c r="G16807" s="113" t="s">
        <v>131473</v>
      </c>
      <c r="H16807" s="113" t="s">
        <v>131827</v>
      </c>
      <c r="I16807" s="113" t="s">
        <v>68539</v>
      </c>
    </row>
    <row r="16808" spans="5:9" ht="14.5" x14ac:dyDescent="0.35">
      <c r="E16808" s="113" t="s">
        <v>8751</v>
      </c>
      <c r="F16808" s="113" t="s">
        <v>13374</v>
      </c>
      <c r="G16808" s="113" t="s">
        <v>137568</v>
      </c>
      <c r="H16808" s="113" t="s">
        <v>131828</v>
      </c>
      <c r="I16808" s="113" t="s">
        <v>68538</v>
      </c>
    </row>
    <row r="16809" spans="5:9" ht="14.5" x14ac:dyDescent="0.35">
      <c r="E16809" s="113" t="s">
        <v>8750</v>
      </c>
      <c r="F16809" s="113" t="s">
        <v>13373</v>
      </c>
      <c r="G16809" s="113" t="s">
        <v>131474</v>
      </c>
      <c r="H16809" s="113" t="s">
        <v>131829</v>
      </c>
      <c r="I16809" s="113" t="s">
        <v>68537</v>
      </c>
    </row>
    <row r="16810" spans="5:9" ht="14.5" x14ac:dyDescent="0.35">
      <c r="E16810" s="113" t="s">
        <v>8749</v>
      </c>
      <c r="F16810" s="113" t="s">
        <v>13372</v>
      </c>
      <c r="G16810" s="113" t="s">
        <v>131475</v>
      </c>
      <c r="H16810" s="113" t="s">
        <v>131830</v>
      </c>
      <c r="I16810" s="113" t="s">
        <v>68536</v>
      </c>
    </row>
    <row r="16811" spans="5:9" ht="14.5" x14ac:dyDescent="0.35">
      <c r="E16811" s="113" t="s">
        <v>8748</v>
      </c>
      <c r="F16811" s="113" t="s">
        <v>13371</v>
      </c>
      <c r="G16811" s="113" t="s">
        <v>137569</v>
      </c>
      <c r="H16811" s="113" t="s">
        <v>131831</v>
      </c>
      <c r="I16811" s="113" t="s">
        <v>68535</v>
      </c>
    </row>
    <row r="16812" spans="5:9" ht="14.5" x14ac:dyDescent="0.35">
      <c r="E16812" s="113" t="s">
        <v>8747</v>
      </c>
      <c r="F16812" s="113" t="s">
        <v>13370</v>
      </c>
      <c r="G16812" s="113" t="s">
        <v>138437</v>
      </c>
      <c r="H16812" s="113" t="s">
        <v>139810</v>
      </c>
      <c r="I16812" s="113" t="s">
        <v>68534</v>
      </c>
    </row>
    <row r="16813" spans="5:9" ht="14.5" x14ac:dyDescent="0.35">
      <c r="E16813" s="113" t="s">
        <v>8746</v>
      </c>
      <c r="F16813" s="113" t="s">
        <v>13369</v>
      </c>
      <c r="G16813" s="113" t="s">
        <v>131476</v>
      </c>
      <c r="H16813" s="113" t="s">
        <v>131832</v>
      </c>
      <c r="I16813" s="113" t="s">
        <v>68533</v>
      </c>
    </row>
    <row r="16814" spans="5:9" ht="14.5" x14ac:dyDescent="0.35">
      <c r="E16814" s="113" t="s">
        <v>8745</v>
      </c>
      <c r="F16814" s="113" t="s">
        <v>13368</v>
      </c>
      <c r="G16814" s="113" t="s">
        <v>140826</v>
      </c>
      <c r="H16814" s="113" t="s">
        <v>131833</v>
      </c>
      <c r="I16814" s="113" t="s">
        <v>68532</v>
      </c>
    </row>
    <row r="16815" spans="5:9" ht="14.5" x14ac:dyDescent="0.35">
      <c r="E16815" s="113" t="s">
        <v>8744</v>
      </c>
      <c r="F16815" s="113" t="s">
        <v>13367</v>
      </c>
      <c r="G16815" s="113" t="s">
        <v>131477</v>
      </c>
      <c r="H16815" s="113" t="s">
        <v>131834</v>
      </c>
      <c r="I16815" s="113" t="s">
        <v>68531</v>
      </c>
    </row>
    <row r="16816" spans="5:9" ht="14.5" x14ac:dyDescent="0.35">
      <c r="E16816" s="113" t="s">
        <v>8743</v>
      </c>
      <c r="F16816" s="113" t="s">
        <v>13366</v>
      </c>
      <c r="G16816" s="113" t="s">
        <v>137570</v>
      </c>
      <c r="H16816" s="113" t="s">
        <v>131835</v>
      </c>
      <c r="I16816" s="113" t="s">
        <v>68530</v>
      </c>
    </row>
    <row r="16817" spans="5:9" ht="14.5" x14ac:dyDescent="0.35">
      <c r="E16817" s="113" t="s">
        <v>8742</v>
      </c>
      <c r="F16817" s="113" t="s">
        <v>13365</v>
      </c>
      <c r="G16817" s="113" t="s">
        <v>131478</v>
      </c>
      <c r="H16817" s="113" t="s">
        <v>131836</v>
      </c>
      <c r="I16817" s="113" t="s">
        <v>68529</v>
      </c>
    </row>
    <row r="16818" spans="5:9" ht="14.5" x14ac:dyDescent="0.35">
      <c r="E16818" s="113" t="s">
        <v>8741</v>
      </c>
      <c r="F16818" s="113" t="s">
        <v>13364</v>
      </c>
      <c r="G16818" s="113" t="s">
        <v>131479</v>
      </c>
      <c r="H16818" s="113" t="s">
        <v>139809</v>
      </c>
      <c r="I16818" s="113" t="s">
        <v>68528</v>
      </c>
    </row>
    <row r="16819" spans="5:9" ht="14.5" x14ac:dyDescent="0.35">
      <c r="E16819" s="113" t="s">
        <v>8740</v>
      </c>
      <c r="F16819" s="113" t="s">
        <v>13363</v>
      </c>
      <c r="G16819" s="113" t="s">
        <v>138438</v>
      </c>
      <c r="H16819" s="113" t="s">
        <v>131837</v>
      </c>
      <c r="I16819" s="113" t="s">
        <v>68527</v>
      </c>
    </row>
    <row r="16820" spans="5:9" ht="14.5" x14ac:dyDescent="0.35">
      <c r="E16820" s="113" t="s">
        <v>128367</v>
      </c>
      <c r="F16820" s="113" t="s">
        <v>13362</v>
      </c>
      <c r="G16820" s="113" t="s">
        <v>138439</v>
      </c>
      <c r="H16820" s="113" t="s">
        <v>131838</v>
      </c>
      <c r="I16820" s="113" t="s">
        <v>68526</v>
      </c>
    </row>
    <row r="16821" spans="5:9" ht="14.5" x14ac:dyDescent="0.35">
      <c r="E16821" s="113" t="s">
        <v>8739</v>
      </c>
      <c r="F16821" s="113" t="s">
        <v>13361</v>
      </c>
      <c r="G16821" s="113" t="s">
        <v>138440</v>
      </c>
      <c r="H16821" s="113" t="s">
        <v>131839</v>
      </c>
      <c r="I16821" s="113" t="s">
        <v>68525</v>
      </c>
    </row>
    <row r="16822" spans="5:9" ht="14.5" x14ac:dyDescent="0.35">
      <c r="E16822" s="113" t="s">
        <v>8738</v>
      </c>
      <c r="F16822" s="113" t="s">
        <v>13360</v>
      </c>
      <c r="G16822" s="113" t="s">
        <v>131480</v>
      </c>
      <c r="H16822" s="113" t="s">
        <v>131840</v>
      </c>
      <c r="I16822" s="113" t="s">
        <v>68524</v>
      </c>
    </row>
    <row r="16823" spans="5:9" ht="14.5" x14ac:dyDescent="0.35">
      <c r="E16823" s="113" t="s">
        <v>8737</v>
      </c>
      <c r="F16823" s="113" t="s">
        <v>13359</v>
      </c>
      <c r="G16823" s="113" t="s">
        <v>138441</v>
      </c>
      <c r="H16823" s="113" t="s">
        <v>131841</v>
      </c>
      <c r="I16823" s="113" t="s">
        <v>68523</v>
      </c>
    </row>
    <row r="16824" spans="5:9" ht="14.5" x14ac:dyDescent="0.35">
      <c r="E16824" s="113" t="s">
        <v>8736</v>
      </c>
      <c r="F16824" s="113" t="s">
        <v>13358</v>
      </c>
      <c r="G16824" s="113" t="s">
        <v>131481</v>
      </c>
      <c r="H16824" s="113" t="s">
        <v>139808</v>
      </c>
      <c r="I16824" s="113" t="s">
        <v>68522</v>
      </c>
    </row>
    <row r="16825" spans="5:9" ht="14.5" x14ac:dyDescent="0.35">
      <c r="E16825" s="113" t="s">
        <v>8735</v>
      </c>
      <c r="F16825" s="113" t="s">
        <v>13357</v>
      </c>
      <c r="G16825" s="113" t="s">
        <v>131482</v>
      </c>
      <c r="H16825" s="113" t="s">
        <v>139807</v>
      </c>
      <c r="I16825" s="113" t="s">
        <v>68521</v>
      </c>
    </row>
    <row r="16826" spans="5:9" ht="14.5" x14ac:dyDescent="0.35">
      <c r="E16826" s="113" t="s">
        <v>8734</v>
      </c>
      <c r="F16826" s="113" t="s">
        <v>13356</v>
      </c>
      <c r="G16826" s="113" t="s">
        <v>131483</v>
      </c>
      <c r="H16826" s="113" t="s">
        <v>131842</v>
      </c>
      <c r="I16826" s="113" t="s">
        <v>68520</v>
      </c>
    </row>
    <row r="16827" spans="5:9" ht="14.5" x14ac:dyDescent="0.35">
      <c r="E16827" s="113" t="s">
        <v>8733</v>
      </c>
      <c r="F16827" s="113" t="s">
        <v>13355</v>
      </c>
      <c r="G16827" s="113" t="s">
        <v>131484</v>
      </c>
      <c r="H16827" s="113" t="s">
        <v>139806</v>
      </c>
      <c r="I16827" s="113" t="s">
        <v>68519</v>
      </c>
    </row>
    <row r="16828" spans="5:9" ht="14.5" x14ac:dyDescent="0.35">
      <c r="E16828" s="113" t="s">
        <v>8732</v>
      </c>
      <c r="F16828" s="113" t="s">
        <v>13354</v>
      </c>
      <c r="G16828" s="113" t="s">
        <v>131485</v>
      </c>
      <c r="H16828" s="113" t="s">
        <v>131843</v>
      </c>
      <c r="I16828" s="113" t="s">
        <v>68518</v>
      </c>
    </row>
    <row r="16829" spans="5:9" ht="14.5" x14ac:dyDescent="0.35">
      <c r="E16829" s="113" t="s">
        <v>8731</v>
      </c>
      <c r="F16829" s="113" t="s">
        <v>13353</v>
      </c>
      <c r="G16829" s="113" t="s">
        <v>131486</v>
      </c>
      <c r="H16829" s="113" t="s">
        <v>131844</v>
      </c>
      <c r="I16829" s="113" t="s">
        <v>68517</v>
      </c>
    </row>
    <row r="16830" spans="5:9" ht="14.5" x14ac:dyDescent="0.35">
      <c r="E16830" s="113" t="s">
        <v>8730</v>
      </c>
      <c r="F16830" s="113" t="s">
        <v>13352</v>
      </c>
      <c r="G16830" s="113" t="s">
        <v>131487</v>
      </c>
      <c r="H16830" s="113" t="s">
        <v>131845</v>
      </c>
      <c r="I16830" s="113" t="s">
        <v>68516</v>
      </c>
    </row>
    <row r="16831" spans="5:9" ht="14.5" x14ac:dyDescent="0.35">
      <c r="E16831" s="113" t="s">
        <v>8729</v>
      </c>
      <c r="F16831" s="113" t="s">
        <v>13351</v>
      </c>
      <c r="G16831" s="113" t="s">
        <v>138442</v>
      </c>
      <c r="H16831" s="113" t="s">
        <v>139805</v>
      </c>
      <c r="I16831" s="113" t="s">
        <v>68515</v>
      </c>
    </row>
    <row r="16832" spans="5:9" ht="14.5" x14ac:dyDescent="0.35">
      <c r="E16832" s="113" t="s">
        <v>8728</v>
      </c>
      <c r="F16832" s="113" t="s">
        <v>13350</v>
      </c>
      <c r="G16832" s="113" t="s">
        <v>137571</v>
      </c>
      <c r="H16832" s="113" t="s">
        <v>131846</v>
      </c>
      <c r="I16832" s="113" t="s">
        <v>68514</v>
      </c>
    </row>
    <row r="16833" spans="5:9" ht="14.5" x14ac:dyDescent="0.35">
      <c r="E16833" s="113" t="s">
        <v>106921</v>
      </c>
      <c r="F16833" s="113" t="s">
        <v>13349</v>
      </c>
      <c r="G16833" s="113" t="s">
        <v>137572</v>
      </c>
      <c r="H16833" s="113" t="s">
        <v>131847</v>
      </c>
      <c r="I16833" s="113" t="s">
        <v>68513</v>
      </c>
    </row>
    <row r="16834" spans="5:9" ht="14.5" x14ac:dyDescent="0.35">
      <c r="E16834" s="113" t="s">
        <v>8727</v>
      </c>
      <c r="F16834" s="113" t="s">
        <v>13348</v>
      </c>
      <c r="G16834" s="113" t="s">
        <v>131488</v>
      </c>
      <c r="H16834" s="113" t="s">
        <v>131848</v>
      </c>
      <c r="I16834" s="113" t="s">
        <v>68512</v>
      </c>
    </row>
    <row r="16835" spans="5:9" ht="14.5" x14ac:dyDescent="0.35">
      <c r="E16835" s="113" t="s">
        <v>8726</v>
      </c>
      <c r="F16835" s="113" t="s">
        <v>13347</v>
      </c>
      <c r="G16835" s="113" t="s">
        <v>137573</v>
      </c>
      <c r="H16835" s="113" t="s">
        <v>131849</v>
      </c>
      <c r="I16835" s="113" t="s">
        <v>68511</v>
      </c>
    </row>
    <row r="16836" spans="5:9" ht="14.5" x14ac:dyDescent="0.35">
      <c r="E16836" s="113" t="s">
        <v>8725</v>
      </c>
      <c r="F16836" s="113" t="s">
        <v>13346</v>
      </c>
      <c r="G16836" s="113" t="s">
        <v>131489</v>
      </c>
      <c r="H16836" s="113" t="s">
        <v>131850</v>
      </c>
      <c r="I16836" s="113" t="s">
        <v>68510</v>
      </c>
    </row>
    <row r="16837" spans="5:9" ht="14.5" x14ac:dyDescent="0.35">
      <c r="E16837" s="113" t="s">
        <v>8724</v>
      </c>
      <c r="F16837" s="113" t="s">
        <v>13345</v>
      </c>
      <c r="G16837" s="113" t="s">
        <v>137574</v>
      </c>
      <c r="H16837" s="113" t="s">
        <v>131851</v>
      </c>
      <c r="I16837" s="113" t="s">
        <v>68509</v>
      </c>
    </row>
    <row r="16838" spans="5:9" ht="14.5" x14ac:dyDescent="0.35">
      <c r="E16838" s="113" t="s">
        <v>8723</v>
      </c>
      <c r="F16838" s="113" t="s">
        <v>13344</v>
      </c>
      <c r="G16838" s="113" t="s">
        <v>138443</v>
      </c>
      <c r="H16838" s="113" t="s">
        <v>131852</v>
      </c>
      <c r="I16838" s="113" t="s">
        <v>68508</v>
      </c>
    </row>
    <row r="16839" spans="5:9" ht="14.5" x14ac:dyDescent="0.35">
      <c r="E16839" s="113" t="s">
        <v>8722</v>
      </c>
      <c r="F16839" s="113" t="s">
        <v>13343</v>
      </c>
      <c r="G16839" s="113" t="s">
        <v>131490</v>
      </c>
      <c r="H16839" s="113" t="s">
        <v>131853</v>
      </c>
      <c r="I16839" s="113" t="s">
        <v>68507</v>
      </c>
    </row>
    <row r="16840" spans="5:9" ht="14.5" x14ac:dyDescent="0.35">
      <c r="E16840" s="113" t="s">
        <v>8721</v>
      </c>
      <c r="F16840" s="113" t="s">
        <v>13342</v>
      </c>
      <c r="G16840" s="113" t="s">
        <v>131491</v>
      </c>
      <c r="H16840" s="113" t="s">
        <v>131854</v>
      </c>
      <c r="I16840" s="113" t="s">
        <v>68506</v>
      </c>
    </row>
    <row r="16841" spans="5:9" ht="14.5" x14ac:dyDescent="0.35">
      <c r="E16841" s="113" t="s">
        <v>8720</v>
      </c>
      <c r="F16841" s="113" t="s">
        <v>13341</v>
      </c>
      <c r="G16841" s="113" t="s">
        <v>137575</v>
      </c>
      <c r="H16841" s="113" t="s">
        <v>131855</v>
      </c>
      <c r="I16841" s="113" t="s">
        <v>68505</v>
      </c>
    </row>
    <row r="16842" spans="5:9" ht="14.5" x14ac:dyDescent="0.35">
      <c r="E16842" s="113" t="s">
        <v>8719</v>
      </c>
      <c r="F16842" s="113" t="s">
        <v>13340</v>
      </c>
      <c r="G16842" s="113" t="s">
        <v>129009</v>
      </c>
      <c r="H16842" s="113" t="s">
        <v>131856</v>
      </c>
      <c r="I16842" s="113" t="s">
        <v>68504</v>
      </c>
    </row>
    <row r="16843" spans="5:9" ht="14.5" x14ac:dyDescent="0.35">
      <c r="E16843" s="113" t="s">
        <v>8718</v>
      </c>
      <c r="F16843" s="113" t="s">
        <v>128668</v>
      </c>
      <c r="G16843" s="113" t="s">
        <v>138444</v>
      </c>
      <c r="H16843" s="113" t="s">
        <v>131857</v>
      </c>
      <c r="I16843" s="113" t="s">
        <v>68503</v>
      </c>
    </row>
    <row r="16844" spans="5:9" ht="14.5" x14ac:dyDescent="0.35">
      <c r="E16844" s="113" t="s">
        <v>8717</v>
      </c>
      <c r="F16844" s="113" t="s">
        <v>120443</v>
      </c>
      <c r="G16844" s="113" t="s">
        <v>131492</v>
      </c>
      <c r="H16844" s="113" t="s">
        <v>131858</v>
      </c>
      <c r="I16844" s="113" t="s">
        <v>68502</v>
      </c>
    </row>
    <row r="16845" spans="5:9" ht="14.5" x14ac:dyDescent="0.35">
      <c r="E16845" s="113" t="s">
        <v>106920</v>
      </c>
      <c r="F16845" s="113" t="s">
        <v>120442</v>
      </c>
      <c r="G16845" s="113" t="s">
        <v>138445</v>
      </c>
      <c r="H16845" s="113" t="s">
        <v>131859</v>
      </c>
      <c r="I16845" s="113" t="s">
        <v>68501</v>
      </c>
    </row>
    <row r="16846" spans="5:9" ht="14.5" x14ac:dyDescent="0.35">
      <c r="E16846" s="113" t="s">
        <v>8716</v>
      </c>
      <c r="F16846" s="113" t="s">
        <v>120441</v>
      </c>
      <c r="G16846" s="113" t="s">
        <v>131493</v>
      </c>
      <c r="H16846" s="113" t="s">
        <v>131860</v>
      </c>
      <c r="I16846" s="113" t="s">
        <v>68500</v>
      </c>
    </row>
    <row r="16847" spans="5:9" ht="14.5" x14ac:dyDescent="0.35">
      <c r="E16847" s="113" t="s">
        <v>128368</v>
      </c>
      <c r="F16847" s="113" t="s">
        <v>120440</v>
      </c>
      <c r="G16847" s="113" t="s">
        <v>131494</v>
      </c>
      <c r="H16847" s="113" t="s">
        <v>131861</v>
      </c>
      <c r="I16847" s="113" t="s">
        <v>68499</v>
      </c>
    </row>
    <row r="16848" spans="5:9" ht="14.5" x14ac:dyDescent="0.35">
      <c r="E16848" s="113" t="s">
        <v>8715</v>
      </c>
      <c r="F16848" s="113" t="s">
        <v>120439</v>
      </c>
      <c r="G16848" s="113" t="s">
        <v>131495</v>
      </c>
      <c r="H16848" s="113" t="s">
        <v>139804</v>
      </c>
      <c r="I16848" s="113" t="s">
        <v>68498</v>
      </c>
    </row>
    <row r="16849" spans="5:9" ht="14.5" x14ac:dyDescent="0.35">
      <c r="E16849" s="113" t="s">
        <v>8714</v>
      </c>
      <c r="F16849" s="113" t="s">
        <v>117647</v>
      </c>
      <c r="G16849" s="113" t="s">
        <v>131496</v>
      </c>
      <c r="H16849" s="113" t="s">
        <v>139803</v>
      </c>
      <c r="I16849" s="113" t="s">
        <v>68497</v>
      </c>
    </row>
    <row r="16850" spans="5:9" ht="14.5" x14ac:dyDescent="0.35">
      <c r="E16850" s="113" t="s">
        <v>8713</v>
      </c>
      <c r="F16850" s="113" t="s">
        <v>116145</v>
      </c>
      <c r="G16850" s="113" t="s">
        <v>129010</v>
      </c>
      <c r="H16850" s="113" t="s">
        <v>139802</v>
      </c>
      <c r="I16850" s="113" t="s">
        <v>68496</v>
      </c>
    </row>
    <row r="16851" spans="5:9" ht="14.5" x14ac:dyDescent="0.35">
      <c r="E16851" s="113" t="s">
        <v>8712</v>
      </c>
      <c r="F16851" s="113" t="s">
        <v>108563</v>
      </c>
      <c r="G16851" s="113" t="s">
        <v>131497</v>
      </c>
      <c r="H16851" s="113" t="s">
        <v>131862</v>
      </c>
      <c r="I16851" s="113" t="s">
        <v>68495</v>
      </c>
    </row>
    <row r="16852" spans="5:9" ht="14.5" x14ac:dyDescent="0.35">
      <c r="E16852" s="113" t="s">
        <v>8711</v>
      </c>
      <c r="F16852" s="113" t="s">
        <v>108562</v>
      </c>
      <c r="G16852" s="113" t="s">
        <v>129011</v>
      </c>
      <c r="H16852" s="113" t="s">
        <v>139801</v>
      </c>
      <c r="I16852" s="113" t="s">
        <v>68494</v>
      </c>
    </row>
    <row r="16853" spans="5:9" ht="14.5" x14ac:dyDescent="0.35">
      <c r="E16853" s="113" t="s">
        <v>8710</v>
      </c>
      <c r="F16853" s="113" t="s">
        <v>49947</v>
      </c>
      <c r="G16853" s="113" t="s">
        <v>131498</v>
      </c>
      <c r="H16853" s="113" t="s">
        <v>131863</v>
      </c>
      <c r="I16853" s="113" t="s">
        <v>68493</v>
      </c>
    </row>
    <row r="16854" spans="5:9" ht="14.5" x14ac:dyDescent="0.35">
      <c r="E16854" s="113" t="s">
        <v>8709</v>
      </c>
      <c r="F16854" s="113" t="s">
        <v>49946</v>
      </c>
      <c r="G16854" s="113" t="s">
        <v>129012</v>
      </c>
      <c r="H16854" s="113" t="s">
        <v>139800</v>
      </c>
      <c r="I16854" s="113" t="s">
        <v>68492</v>
      </c>
    </row>
    <row r="16855" spans="5:9" ht="14.5" x14ac:dyDescent="0.35">
      <c r="E16855" s="113" t="s">
        <v>8708</v>
      </c>
      <c r="F16855" s="113" t="s">
        <v>13339</v>
      </c>
      <c r="G16855" s="113" t="s">
        <v>129013</v>
      </c>
      <c r="H16855" s="113" t="s">
        <v>139799</v>
      </c>
      <c r="I16855" s="113" t="s">
        <v>68491</v>
      </c>
    </row>
    <row r="16856" spans="5:9" ht="14.5" x14ac:dyDescent="0.35">
      <c r="E16856" s="113" t="s">
        <v>8707</v>
      </c>
      <c r="F16856" s="113" t="s">
        <v>13338</v>
      </c>
      <c r="G16856" s="113" t="s">
        <v>131499</v>
      </c>
      <c r="H16856" s="113" t="s">
        <v>139798</v>
      </c>
      <c r="I16856" s="113" t="s">
        <v>68490</v>
      </c>
    </row>
    <row r="16857" spans="5:9" ht="14.5" x14ac:dyDescent="0.35">
      <c r="E16857" s="113" t="s">
        <v>8706</v>
      </c>
      <c r="F16857" s="113" t="s">
        <v>13337</v>
      </c>
      <c r="G16857" s="113" t="s">
        <v>131500</v>
      </c>
      <c r="H16857" s="113" t="s">
        <v>131864</v>
      </c>
      <c r="I16857" s="113" t="s">
        <v>68489</v>
      </c>
    </row>
    <row r="16858" spans="5:9" ht="14.5" x14ac:dyDescent="0.35">
      <c r="E16858" s="113" t="s">
        <v>8705</v>
      </c>
      <c r="F16858" s="113" t="s">
        <v>13336</v>
      </c>
      <c r="G16858" s="113" t="s">
        <v>129014</v>
      </c>
      <c r="H16858" s="113" t="s">
        <v>131865</v>
      </c>
      <c r="I16858" s="113" t="s">
        <v>68488</v>
      </c>
    </row>
    <row r="16859" spans="5:9" ht="14.5" x14ac:dyDescent="0.35">
      <c r="E16859" s="113" t="s">
        <v>8704</v>
      </c>
      <c r="F16859" s="113" t="s">
        <v>13335</v>
      </c>
      <c r="G16859" s="113" t="s">
        <v>129015</v>
      </c>
      <c r="H16859" s="113" t="s">
        <v>139797</v>
      </c>
      <c r="I16859" s="113" t="s">
        <v>68487</v>
      </c>
    </row>
    <row r="16860" spans="5:9" ht="14.5" x14ac:dyDescent="0.35">
      <c r="E16860" s="113" t="s">
        <v>8703</v>
      </c>
      <c r="F16860" s="113" t="s">
        <v>13334</v>
      </c>
      <c r="G16860" s="113" t="s">
        <v>129016</v>
      </c>
      <c r="H16860" s="113" t="s">
        <v>131866</v>
      </c>
      <c r="I16860" s="113" t="s">
        <v>68486</v>
      </c>
    </row>
    <row r="16861" spans="5:9" ht="14.5" x14ac:dyDescent="0.35">
      <c r="E16861" s="113" t="s">
        <v>106919</v>
      </c>
      <c r="F16861" s="113" t="s">
        <v>13333</v>
      </c>
      <c r="G16861" s="113" t="s">
        <v>129017</v>
      </c>
      <c r="H16861" s="113" t="s">
        <v>139796</v>
      </c>
      <c r="I16861" s="113" t="s">
        <v>68485</v>
      </c>
    </row>
    <row r="16862" spans="5:9" ht="14.5" x14ac:dyDescent="0.35">
      <c r="E16862" s="113" t="s">
        <v>8702</v>
      </c>
      <c r="F16862" s="113" t="s">
        <v>13332</v>
      </c>
      <c r="G16862" s="113" t="s">
        <v>129018</v>
      </c>
      <c r="H16862" s="113" t="s">
        <v>131867</v>
      </c>
      <c r="I16862" s="113" t="s">
        <v>68484</v>
      </c>
    </row>
    <row r="16863" spans="5:9" ht="14.5" x14ac:dyDescent="0.35">
      <c r="E16863" s="113" t="s">
        <v>8701</v>
      </c>
      <c r="F16863" s="113" t="s">
        <v>13331</v>
      </c>
      <c r="G16863" s="113" t="s">
        <v>129019</v>
      </c>
      <c r="H16863" s="113" t="s">
        <v>131868</v>
      </c>
      <c r="I16863" s="113" t="s">
        <v>68483</v>
      </c>
    </row>
    <row r="16864" spans="5:9" ht="14.5" x14ac:dyDescent="0.35">
      <c r="E16864" s="113" t="s">
        <v>8700</v>
      </c>
      <c r="F16864" s="113" t="s">
        <v>13330</v>
      </c>
      <c r="G16864" s="113" t="s">
        <v>129020</v>
      </c>
      <c r="H16864" s="113" t="s">
        <v>131869</v>
      </c>
      <c r="I16864" s="113" t="s">
        <v>68482</v>
      </c>
    </row>
    <row r="16865" spans="5:9" ht="14.5" x14ac:dyDescent="0.35">
      <c r="E16865" s="113" t="s">
        <v>8699</v>
      </c>
      <c r="F16865" s="113" t="s">
        <v>13329</v>
      </c>
      <c r="G16865" s="113" t="s">
        <v>129021</v>
      </c>
      <c r="H16865" s="113" t="s">
        <v>131870</v>
      </c>
      <c r="I16865" s="113" t="s">
        <v>68481</v>
      </c>
    </row>
    <row r="16866" spans="5:9" ht="14.5" x14ac:dyDescent="0.35">
      <c r="E16866" s="113" t="s">
        <v>8698</v>
      </c>
      <c r="F16866" s="113" t="s">
        <v>13328</v>
      </c>
      <c r="G16866" s="113" t="s">
        <v>131501</v>
      </c>
      <c r="H16866" s="113" t="s">
        <v>131871</v>
      </c>
      <c r="I16866" s="113" t="s">
        <v>68480</v>
      </c>
    </row>
    <row r="16867" spans="5:9" ht="14.5" x14ac:dyDescent="0.35">
      <c r="E16867" s="113" t="s">
        <v>8697</v>
      </c>
      <c r="F16867" s="113" t="s">
        <v>13327</v>
      </c>
      <c r="G16867" s="113" t="s">
        <v>131502</v>
      </c>
      <c r="H16867" s="113" t="s">
        <v>131872</v>
      </c>
      <c r="I16867" s="113" t="s">
        <v>68479</v>
      </c>
    </row>
    <row r="16868" spans="5:9" ht="14.5" x14ac:dyDescent="0.35">
      <c r="E16868" s="113" t="s">
        <v>8696</v>
      </c>
      <c r="F16868" s="113" t="s">
        <v>13326</v>
      </c>
      <c r="G16868" s="113" t="s">
        <v>129022</v>
      </c>
      <c r="H16868" s="113" t="s">
        <v>139795</v>
      </c>
      <c r="I16868" s="113" t="s">
        <v>68478</v>
      </c>
    </row>
    <row r="16869" spans="5:9" ht="14.5" x14ac:dyDescent="0.35">
      <c r="E16869" s="113" t="s">
        <v>116069</v>
      </c>
      <c r="F16869" s="113" t="s">
        <v>13325</v>
      </c>
      <c r="G16869" s="113" t="s">
        <v>129023</v>
      </c>
      <c r="H16869" s="113" t="s">
        <v>131873</v>
      </c>
      <c r="I16869" s="113" t="s">
        <v>68477</v>
      </c>
    </row>
    <row r="16870" spans="5:9" ht="14.5" x14ac:dyDescent="0.35">
      <c r="E16870" s="113" t="s">
        <v>8695</v>
      </c>
      <c r="F16870" s="113" t="s">
        <v>13324</v>
      </c>
      <c r="G16870" s="113" t="s">
        <v>129024</v>
      </c>
      <c r="H16870" s="113" t="s">
        <v>131874</v>
      </c>
      <c r="I16870" s="113" t="s">
        <v>68476</v>
      </c>
    </row>
    <row r="16871" spans="5:9" ht="14.5" x14ac:dyDescent="0.35">
      <c r="E16871" s="113" t="s">
        <v>8694</v>
      </c>
      <c r="F16871" s="113" t="s">
        <v>13323</v>
      </c>
      <c r="G16871" s="113" t="s">
        <v>129025</v>
      </c>
      <c r="H16871" s="113" t="s">
        <v>139794</v>
      </c>
      <c r="I16871" s="113" t="s">
        <v>68475</v>
      </c>
    </row>
    <row r="16872" spans="5:9" ht="14.5" x14ac:dyDescent="0.35">
      <c r="E16872" s="113" t="s">
        <v>8693</v>
      </c>
      <c r="F16872" s="113" t="s">
        <v>13322</v>
      </c>
      <c r="G16872" s="113" t="s">
        <v>129026</v>
      </c>
      <c r="H16872" s="113" t="s">
        <v>131875</v>
      </c>
      <c r="I16872" s="113" t="s">
        <v>68474</v>
      </c>
    </row>
    <row r="16873" spans="5:9" ht="14.5" x14ac:dyDescent="0.35">
      <c r="E16873" s="113" t="s">
        <v>8692</v>
      </c>
      <c r="F16873" s="113" t="s">
        <v>13321</v>
      </c>
      <c r="G16873" s="113" t="s">
        <v>129027</v>
      </c>
      <c r="H16873" s="113" t="s">
        <v>131876</v>
      </c>
      <c r="I16873" s="113" t="s">
        <v>68473</v>
      </c>
    </row>
    <row r="16874" spans="5:9" ht="14.5" x14ac:dyDescent="0.35">
      <c r="E16874" s="113" t="s">
        <v>8691</v>
      </c>
      <c r="F16874" s="113" t="s">
        <v>13320</v>
      </c>
      <c r="G16874" s="113" t="s">
        <v>125127</v>
      </c>
      <c r="H16874" s="113" t="s">
        <v>131877</v>
      </c>
      <c r="I16874" s="113" t="s">
        <v>68472</v>
      </c>
    </row>
    <row r="16875" spans="5:9" ht="14.5" x14ac:dyDescent="0.35">
      <c r="E16875" s="113" t="s">
        <v>8690</v>
      </c>
      <c r="F16875" s="113" t="s">
        <v>13319</v>
      </c>
      <c r="G16875" s="113" t="s">
        <v>129028</v>
      </c>
      <c r="H16875" s="113" t="s">
        <v>131878</v>
      </c>
      <c r="I16875" s="113" t="s">
        <v>68471</v>
      </c>
    </row>
    <row r="16876" spans="5:9" ht="14.5" x14ac:dyDescent="0.35">
      <c r="E16876" s="113" t="s">
        <v>106918</v>
      </c>
      <c r="F16876" s="113" t="s">
        <v>13318</v>
      </c>
      <c r="G16876" s="113" t="s">
        <v>129029</v>
      </c>
      <c r="H16876" s="113" t="s">
        <v>131879</v>
      </c>
      <c r="I16876" s="113" t="s">
        <v>68470</v>
      </c>
    </row>
    <row r="16877" spans="5:9" ht="14.5" x14ac:dyDescent="0.35">
      <c r="E16877" s="113" t="s">
        <v>8689</v>
      </c>
      <c r="F16877" s="113" t="s">
        <v>13317</v>
      </c>
      <c r="G16877" s="113" t="s">
        <v>131503</v>
      </c>
      <c r="H16877" s="113" t="s">
        <v>139793</v>
      </c>
      <c r="I16877" s="113" t="s">
        <v>68469</v>
      </c>
    </row>
    <row r="16878" spans="5:9" ht="14.5" x14ac:dyDescent="0.35">
      <c r="E16878" s="113" t="s">
        <v>106917</v>
      </c>
      <c r="F16878" s="113" t="s">
        <v>13316</v>
      </c>
      <c r="G16878" s="113" t="s">
        <v>129030</v>
      </c>
      <c r="H16878" s="113" t="s">
        <v>131880</v>
      </c>
      <c r="I16878" s="113" t="s">
        <v>68468</v>
      </c>
    </row>
    <row r="16879" spans="5:9" ht="14.5" x14ac:dyDescent="0.35">
      <c r="E16879" s="113" t="s">
        <v>8688</v>
      </c>
      <c r="F16879" s="113" t="s">
        <v>13315</v>
      </c>
      <c r="G16879" s="113" t="s">
        <v>129031</v>
      </c>
      <c r="H16879" s="113" t="s">
        <v>131881</v>
      </c>
      <c r="I16879" s="113" t="s">
        <v>68467</v>
      </c>
    </row>
    <row r="16880" spans="5:9" ht="14.5" x14ac:dyDescent="0.35">
      <c r="E16880" s="113" t="s">
        <v>8687</v>
      </c>
      <c r="F16880" s="113" t="s">
        <v>13314</v>
      </c>
      <c r="G16880" s="113" t="s">
        <v>129032</v>
      </c>
      <c r="H16880" s="113" t="s">
        <v>131882</v>
      </c>
      <c r="I16880" s="113" t="s">
        <v>68466</v>
      </c>
    </row>
    <row r="16881" spans="5:9" ht="14.5" x14ac:dyDescent="0.35">
      <c r="E16881" s="113" t="s">
        <v>8686</v>
      </c>
      <c r="F16881" s="113" t="s">
        <v>13313</v>
      </c>
      <c r="G16881" s="113" t="s">
        <v>129033</v>
      </c>
      <c r="H16881" s="113" t="s">
        <v>131883</v>
      </c>
      <c r="I16881" s="113" t="s">
        <v>68465</v>
      </c>
    </row>
    <row r="16882" spans="5:9" ht="14.5" x14ac:dyDescent="0.35">
      <c r="E16882" s="113" t="s">
        <v>116068</v>
      </c>
      <c r="F16882" s="113" t="s">
        <v>13312</v>
      </c>
      <c r="G16882" s="113" t="s">
        <v>129034</v>
      </c>
      <c r="H16882" s="113" t="s">
        <v>139792</v>
      </c>
      <c r="I16882" s="113" t="s">
        <v>68464</v>
      </c>
    </row>
    <row r="16883" spans="5:9" ht="14.5" x14ac:dyDescent="0.35">
      <c r="E16883" s="113" t="s">
        <v>8685</v>
      </c>
      <c r="F16883" s="113" t="s">
        <v>13311</v>
      </c>
      <c r="G16883" s="113" t="s">
        <v>129035</v>
      </c>
      <c r="H16883" s="113" t="s">
        <v>139791</v>
      </c>
      <c r="I16883" s="113" t="s">
        <v>68463</v>
      </c>
    </row>
    <row r="16884" spans="5:9" ht="14.5" x14ac:dyDescent="0.35">
      <c r="E16884" s="113" t="s">
        <v>8684</v>
      </c>
      <c r="F16884" s="113" t="s">
        <v>13310</v>
      </c>
      <c r="G16884" s="113" t="s">
        <v>129036</v>
      </c>
      <c r="H16884" s="113" t="s">
        <v>131884</v>
      </c>
      <c r="I16884" s="113" t="s">
        <v>68462</v>
      </c>
    </row>
    <row r="16885" spans="5:9" ht="14.5" x14ac:dyDescent="0.35">
      <c r="E16885" s="113" t="s">
        <v>8683</v>
      </c>
      <c r="F16885" s="113" t="s">
        <v>13309</v>
      </c>
      <c r="G16885" s="113" t="s">
        <v>129037</v>
      </c>
      <c r="H16885" s="113" t="s">
        <v>131885</v>
      </c>
      <c r="I16885" s="113" t="s">
        <v>68461</v>
      </c>
    </row>
    <row r="16886" spans="5:9" ht="14.5" x14ac:dyDescent="0.35">
      <c r="E16886" s="113" t="s">
        <v>8682</v>
      </c>
      <c r="F16886" s="113" t="s">
        <v>13308</v>
      </c>
      <c r="G16886" s="113" t="s">
        <v>129038</v>
      </c>
      <c r="H16886" s="113" t="s">
        <v>131886</v>
      </c>
      <c r="I16886" s="113" t="s">
        <v>68460</v>
      </c>
    </row>
    <row r="16887" spans="5:9" ht="14.5" x14ac:dyDescent="0.35">
      <c r="E16887" s="113" t="s">
        <v>8681</v>
      </c>
      <c r="F16887" s="113" t="s">
        <v>13307</v>
      </c>
      <c r="G16887" s="113" t="s">
        <v>129039</v>
      </c>
      <c r="H16887" s="113" t="s">
        <v>131887</v>
      </c>
      <c r="I16887" s="113" t="s">
        <v>68459</v>
      </c>
    </row>
    <row r="16888" spans="5:9" ht="14.5" x14ac:dyDescent="0.35">
      <c r="E16888" s="113" t="s">
        <v>8680</v>
      </c>
      <c r="F16888" s="113" t="s">
        <v>13306</v>
      </c>
      <c r="G16888" s="113" t="s">
        <v>125128</v>
      </c>
      <c r="H16888" s="113" t="s">
        <v>131888</v>
      </c>
      <c r="I16888" s="113" t="s">
        <v>68458</v>
      </c>
    </row>
    <row r="16889" spans="5:9" ht="14.5" x14ac:dyDescent="0.35">
      <c r="E16889" s="113" t="s">
        <v>8679</v>
      </c>
      <c r="F16889" s="113" t="s">
        <v>13305</v>
      </c>
      <c r="G16889" s="113" t="s">
        <v>125129</v>
      </c>
      <c r="H16889" s="113" t="s">
        <v>131889</v>
      </c>
      <c r="I16889" s="113" t="s">
        <v>68457</v>
      </c>
    </row>
    <row r="16890" spans="5:9" ht="14.5" x14ac:dyDescent="0.35">
      <c r="E16890" s="113" t="s">
        <v>8678</v>
      </c>
      <c r="F16890" s="113" t="s">
        <v>13304</v>
      </c>
      <c r="G16890" s="113" t="s">
        <v>129040</v>
      </c>
      <c r="H16890" s="113" t="s">
        <v>131890</v>
      </c>
      <c r="I16890" s="113" t="s">
        <v>68456</v>
      </c>
    </row>
    <row r="16891" spans="5:9" ht="14.5" x14ac:dyDescent="0.35">
      <c r="E16891" s="113" t="s">
        <v>8677</v>
      </c>
      <c r="F16891" s="113" t="s">
        <v>13303</v>
      </c>
      <c r="G16891" s="113" t="s">
        <v>125130</v>
      </c>
      <c r="H16891" s="113" t="s">
        <v>131891</v>
      </c>
      <c r="I16891" s="113" t="s">
        <v>68455</v>
      </c>
    </row>
    <row r="16892" spans="5:9" ht="14.5" x14ac:dyDescent="0.35">
      <c r="E16892" s="113" t="s">
        <v>8676</v>
      </c>
      <c r="F16892" s="113" t="s">
        <v>13302</v>
      </c>
      <c r="G16892" s="113" t="s">
        <v>129041</v>
      </c>
      <c r="H16892" s="113" t="s">
        <v>131892</v>
      </c>
      <c r="I16892" s="113" t="s">
        <v>68454</v>
      </c>
    </row>
    <row r="16893" spans="5:9" ht="14.5" x14ac:dyDescent="0.35">
      <c r="E16893" s="113" t="s">
        <v>8675</v>
      </c>
      <c r="F16893" s="113" t="s">
        <v>13301</v>
      </c>
      <c r="G16893" s="113" t="s">
        <v>125131</v>
      </c>
      <c r="H16893" s="113" t="s">
        <v>131893</v>
      </c>
      <c r="I16893" s="113" t="s">
        <v>68453</v>
      </c>
    </row>
    <row r="16894" spans="5:9" ht="14.5" x14ac:dyDescent="0.35">
      <c r="E16894" s="113" t="s">
        <v>8674</v>
      </c>
      <c r="F16894" s="113" t="s">
        <v>13300</v>
      </c>
      <c r="G16894" s="113" t="s">
        <v>129042</v>
      </c>
      <c r="H16894" s="113" t="s">
        <v>131894</v>
      </c>
      <c r="I16894" s="113" t="s">
        <v>68452</v>
      </c>
    </row>
    <row r="16895" spans="5:9" ht="14.5" x14ac:dyDescent="0.35">
      <c r="E16895" s="113" t="s">
        <v>8673</v>
      </c>
      <c r="F16895" s="113" t="s">
        <v>13299</v>
      </c>
      <c r="G16895" s="113" t="s">
        <v>129043</v>
      </c>
      <c r="H16895" s="113" t="s">
        <v>139790</v>
      </c>
      <c r="I16895" s="113" t="s">
        <v>68451</v>
      </c>
    </row>
    <row r="16896" spans="5:9" ht="14.5" x14ac:dyDescent="0.35">
      <c r="E16896" s="113" t="s">
        <v>8672</v>
      </c>
      <c r="F16896" s="113" t="s">
        <v>13298</v>
      </c>
      <c r="G16896" s="113" t="s">
        <v>129044</v>
      </c>
      <c r="H16896" s="113" t="s">
        <v>139789</v>
      </c>
      <c r="I16896" s="113" t="s">
        <v>68450</v>
      </c>
    </row>
    <row r="16897" spans="5:9" ht="14.5" x14ac:dyDescent="0.35">
      <c r="E16897" s="113" t="s">
        <v>8671</v>
      </c>
      <c r="F16897" s="113" t="s">
        <v>13297</v>
      </c>
      <c r="G16897" s="113" t="s">
        <v>129045</v>
      </c>
      <c r="H16897" s="113" t="s">
        <v>131895</v>
      </c>
      <c r="I16897" s="113" t="s">
        <v>68449</v>
      </c>
    </row>
    <row r="16898" spans="5:9" ht="14.5" x14ac:dyDescent="0.35">
      <c r="E16898" s="113" t="s">
        <v>8670</v>
      </c>
      <c r="F16898" s="113" t="s">
        <v>13296</v>
      </c>
      <c r="G16898" s="113" t="s">
        <v>129046</v>
      </c>
      <c r="H16898" s="113" t="s">
        <v>131896</v>
      </c>
      <c r="I16898" s="113" t="s">
        <v>68448</v>
      </c>
    </row>
    <row r="16899" spans="5:9" ht="14.5" x14ac:dyDescent="0.35">
      <c r="E16899" s="113" t="s">
        <v>8669</v>
      </c>
      <c r="F16899" s="113" t="s">
        <v>13295</v>
      </c>
      <c r="G16899" s="113" t="s">
        <v>125132</v>
      </c>
      <c r="H16899" s="113" t="s">
        <v>139788</v>
      </c>
      <c r="I16899" s="113" t="s">
        <v>68447</v>
      </c>
    </row>
    <row r="16900" spans="5:9" ht="14.5" x14ac:dyDescent="0.35">
      <c r="E16900" s="113" t="s">
        <v>8668</v>
      </c>
      <c r="F16900" s="113" t="s">
        <v>13294</v>
      </c>
      <c r="G16900" s="113" t="s">
        <v>125133</v>
      </c>
      <c r="H16900" s="113" t="s">
        <v>131897</v>
      </c>
      <c r="I16900" s="113" t="s">
        <v>68446</v>
      </c>
    </row>
    <row r="16901" spans="5:9" ht="14.5" x14ac:dyDescent="0.35">
      <c r="E16901" s="113" t="s">
        <v>8667</v>
      </c>
      <c r="F16901" s="113" t="s">
        <v>13293</v>
      </c>
      <c r="G16901" s="113" t="s">
        <v>125134</v>
      </c>
      <c r="H16901" s="113" t="s">
        <v>139787</v>
      </c>
      <c r="I16901" s="113" t="s">
        <v>68445</v>
      </c>
    </row>
    <row r="16902" spans="5:9" ht="14.5" x14ac:dyDescent="0.35">
      <c r="E16902" s="113" t="s">
        <v>8666</v>
      </c>
      <c r="F16902" s="113" t="s">
        <v>13292</v>
      </c>
      <c r="G16902" s="113" t="s">
        <v>125135</v>
      </c>
      <c r="H16902" s="113" t="s">
        <v>139786</v>
      </c>
      <c r="I16902" s="113" t="s">
        <v>68444</v>
      </c>
    </row>
    <row r="16903" spans="5:9" ht="14.5" x14ac:dyDescent="0.35">
      <c r="E16903" s="113" t="s">
        <v>8665</v>
      </c>
      <c r="F16903" s="113" t="s">
        <v>13291</v>
      </c>
      <c r="G16903" s="113" t="s">
        <v>129047</v>
      </c>
      <c r="H16903" s="113" t="s">
        <v>131898</v>
      </c>
      <c r="I16903" s="113" t="s">
        <v>68443</v>
      </c>
    </row>
    <row r="16904" spans="5:9" ht="14.5" x14ac:dyDescent="0.35">
      <c r="E16904" s="113" t="s">
        <v>8664</v>
      </c>
      <c r="F16904" s="113" t="s">
        <v>13290</v>
      </c>
      <c r="G16904" s="113" t="s">
        <v>129048</v>
      </c>
      <c r="H16904" s="113" t="s">
        <v>139785</v>
      </c>
      <c r="I16904" s="113" t="s">
        <v>68442</v>
      </c>
    </row>
    <row r="16905" spans="5:9" ht="14.5" x14ac:dyDescent="0.35">
      <c r="E16905" s="113" t="s">
        <v>8663</v>
      </c>
      <c r="F16905" s="113" t="s">
        <v>13289</v>
      </c>
      <c r="G16905" s="113" t="s">
        <v>129049</v>
      </c>
      <c r="H16905" s="113" t="s">
        <v>139784</v>
      </c>
      <c r="I16905" s="113" t="s">
        <v>68441</v>
      </c>
    </row>
    <row r="16906" spans="5:9" ht="14.5" x14ac:dyDescent="0.35">
      <c r="E16906" s="113" t="s">
        <v>8662</v>
      </c>
      <c r="F16906" s="113" t="s">
        <v>13288</v>
      </c>
      <c r="G16906" s="113" t="s">
        <v>125136</v>
      </c>
      <c r="H16906" s="113" t="s">
        <v>139783</v>
      </c>
      <c r="I16906" s="113" t="s">
        <v>68440</v>
      </c>
    </row>
    <row r="16907" spans="5:9" ht="14.5" x14ac:dyDescent="0.35">
      <c r="E16907" s="113" t="s">
        <v>8661</v>
      </c>
      <c r="F16907" s="113" t="s">
        <v>13287</v>
      </c>
      <c r="G16907" s="113" t="s">
        <v>125137</v>
      </c>
      <c r="H16907" s="113" t="s">
        <v>131899</v>
      </c>
      <c r="I16907" s="113" t="s">
        <v>68439</v>
      </c>
    </row>
    <row r="16908" spans="5:9" ht="14.5" x14ac:dyDescent="0.35">
      <c r="E16908" s="113" t="s">
        <v>8660</v>
      </c>
      <c r="F16908" s="113" t="s">
        <v>13286</v>
      </c>
      <c r="G16908" s="113" t="s">
        <v>125138</v>
      </c>
      <c r="H16908" s="113" t="s">
        <v>131900</v>
      </c>
      <c r="I16908" s="113" t="s">
        <v>68438</v>
      </c>
    </row>
    <row r="16909" spans="5:9" ht="14.5" x14ac:dyDescent="0.35">
      <c r="E16909" s="113" t="s">
        <v>8659</v>
      </c>
      <c r="F16909" s="113" t="s">
        <v>13285</v>
      </c>
      <c r="G16909" s="113" t="s">
        <v>125139</v>
      </c>
      <c r="H16909" s="113" t="s">
        <v>131901</v>
      </c>
      <c r="I16909" s="113" t="s">
        <v>68437</v>
      </c>
    </row>
    <row r="16910" spans="5:9" ht="14.5" x14ac:dyDescent="0.35">
      <c r="E16910" s="113" t="s">
        <v>8658</v>
      </c>
      <c r="F16910" s="113" t="s">
        <v>13284</v>
      </c>
      <c r="G16910" s="113" t="s">
        <v>125140</v>
      </c>
      <c r="H16910" s="113" t="s">
        <v>139782</v>
      </c>
      <c r="I16910" s="113" t="s">
        <v>68436</v>
      </c>
    </row>
    <row r="16911" spans="5:9" ht="14.5" x14ac:dyDescent="0.35">
      <c r="E16911" s="113" t="s">
        <v>8657</v>
      </c>
      <c r="F16911" s="113" t="s">
        <v>13283</v>
      </c>
      <c r="G16911" s="113" t="s">
        <v>129050</v>
      </c>
      <c r="H16911" s="113" t="s">
        <v>131902</v>
      </c>
      <c r="I16911" s="113" t="s">
        <v>68435</v>
      </c>
    </row>
    <row r="16912" spans="5:9" ht="14.5" x14ac:dyDescent="0.35">
      <c r="E16912" s="113" t="s">
        <v>8656</v>
      </c>
      <c r="F16912" s="113" t="s">
        <v>13282</v>
      </c>
      <c r="G16912" s="113" t="s">
        <v>125141</v>
      </c>
      <c r="H16912" s="113" t="s">
        <v>139781</v>
      </c>
      <c r="I16912" s="113" t="s">
        <v>68434</v>
      </c>
    </row>
    <row r="16913" spans="5:9" ht="14.5" x14ac:dyDescent="0.35">
      <c r="E16913" s="113" t="s">
        <v>8655</v>
      </c>
      <c r="F16913" s="113" t="s">
        <v>128669</v>
      </c>
      <c r="G16913" s="113" t="s">
        <v>129051</v>
      </c>
      <c r="H16913" s="113" t="s">
        <v>131903</v>
      </c>
      <c r="I16913" s="113" t="s">
        <v>68433</v>
      </c>
    </row>
    <row r="16914" spans="5:9" ht="14.5" x14ac:dyDescent="0.35">
      <c r="E16914" s="113" t="s">
        <v>8654</v>
      </c>
      <c r="F16914" s="113" t="s">
        <v>121917</v>
      </c>
      <c r="G16914" s="113" t="s">
        <v>129052</v>
      </c>
      <c r="H16914" s="113" t="s">
        <v>139780</v>
      </c>
      <c r="I16914" s="113" t="s">
        <v>68432</v>
      </c>
    </row>
    <row r="16915" spans="5:9" ht="14.5" x14ac:dyDescent="0.35">
      <c r="E16915" s="113" t="s">
        <v>8653</v>
      </c>
      <c r="F16915" s="113" t="s">
        <v>121916</v>
      </c>
      <c r="G16915" s="113" t="s">
        <v>129053</v>
      </c>
      <c r="H16915" s="113" t="s">
        <v>131904</v>
      </c>
      <c r="I16915" s="113" t="s">
        <v>68431</v>
      </c>
    </row>
    <row r="16916" spans="5:9" ht="14.5" x14ac:dyDescent="0.35">
      <c r="E16916" s="113" t="s">
        <v>114311</v>
      </c>
      <c r="F16916" s="113" t="s">
        <v>121915</v>
      </c>
      <c r="G16916" s="113" t="s">
        <v>125142</v>
      </c>
      <c r="H16916" s="113" t="s">
        <v>139779</v>
      </c>
      <c r="I16916" s="113" t="s">
        <v>68430</v>
      </c>
    </row>
    <row r="16917" spans="5:9" ht="14.5" x14ac:dyDescent="0.35">
      <c r="E16917" s="113" t="s">
        <v>8652</v>
      </c>
      <c r="F16917" s="113" t="s">
        <v>117646</v>
      </c>
      <c r="G16917" s="113" t="s">
        <v>129054</v>
      </c>
      <c r="H16917" s="113" t="s">
        <v>131905</v>
      </c>
      <c r="I16917" s="113" t="s">
        <v>68429</v>
      </c>
    </row>
    <row r="16918" spans="5:9" ht="14.5" x14ac:dyDescent="0.35">
      <c r="E16918" s="113" t="s">
        <v>106916</v>
      </c>
      <c r="F16918" s="113" t="s">
        <v>120438</v>
      </c>
      <c r="G16918" s="113" t="s">
        <v>125143</v>
      </c>
      <c r="H16918" s="113" t="s">
        <v>131906</v>
      </c>
      <c r="I16918" s="113" t="s">
        <v>68428</v>
      </c>
    </row>
    <row r="16919" spans="5:9" ht="14.5" x14ac:dyDescent="0.35">
      <c r="E16919" s="113" t="s">
        <v>8651</v>
      </c>
      <c r="F16919" s="113" t="s">
        <v>117645</v>
      </c>
      <c r="G16919" s="113" t="s">
        <v>125144</v>
      </c>
      <c r="H16919" s="113" t="s">
        <v>131907</v>
      </c>
      <c r="I16919" s="113" t="s">
        <v>68427</v>
      </c>
    </row>
    <row r="16920" spans="5:9" ht="14.5" x14ac:dyDescent="0.35">
      <c r="E16920" s="113" t="s">
        <v>8650</v>
      </c>
      <c r="F16920" s="113" t="s">
        <v>117644</v>
      </c>
      <c r="G16920" s="113" t="s">
        <v>125145</v>
      </c>
      <c r="H16920" s="113" t="s">
        <v>131908</v>
      </c>
      <c r="I16920" s="113" t="s">
        <v>68426</v>
      </c>
    </row>
    <row r="16921" spans="5:9" ht="14.5" x14ac:dyDescent="0.35">
      <c r="E16921" s="113" t="s">
        <v>8649</v>
      </c>
      <c r="F16921" s="113" t="s">
        <v>117643</v>
      </c>
      <c r="G16921" s="113" t="s">
        <v>125146</v>
      </c>
      <c r="H16921" s="113" t="s">
        <v>131909</v>
      </c>
      <c r="I16921" s="113" t="s">
        <v>68425</v>
      </c>
    </row>
    <row r="16922" spans="5:9" ht="14.5" x14ac:dyDescent="0.35">
      <c r="E16922" s="113" t="s">
        <v>124148</v>
      </c>
      <c r="F16922" s="113" t="s">
        <v>128670</v>
      </c>
      <c r="G16922" s="113" t="s">
        <v>125147</v>
      </c>
      <c r="H16922" s="113" t="s">
        <v>131910</v>
      </c>
      <c r="I16922" s="113" t="s">
        <v>68424</v>
      </c>
    </row>
    <row r="16923" spans="5:9" ht="14.5" x14ac:dyDescent="0.35">
      <c r="E16923" s="113" t="s">
        <v>8648</v>
      </c>
      <c r="F16923" s="113" t="s">
        <v>128671</v>
      </c>
      <c r="G16923" s="113" t="s">
        <v>125148</v>
      </c>
      <c r="H16923" s="113" t="s">
        <v>131911</v>
      </c>
      <c r="I16923" s="113" t="s">
        <v>68423</v>
      </c>
    </row>
    <row r="16924" spans="5:9" ht="14.5" x14ac:dyDescent="0.35">
      <c r="E16924" s="113" t="s">
        <v>8647</v>
      </c>
      <c r="F16924" s="113" t="s">
        <v>128672</v>
      </c>
      <c r="G16924" s="113" t="s">
        <v>125149</v>
      </c>
      <c r="H16924" s="113" t="s">
        <v>131912</v>
      </c>
      <c r="I16924" s="113" t="s">
        <v>68422</v>
      </c>
    </row>
    <row r="16925" spans="5:9" ht="14.5" x14ac:dyDescent="0.35">
      <c r="E16925" s="113" t="s">
        <v>8646</v>
      </c>
      <c r="F16925" s="113" t="s">
        <v>120437</v>
      </c>
      <c r="G16925" s="113" t="s">
        <v>129055</v>
      </c>
      <c r="H16925" s="113" t="s">
        <v>131913</v>
      </c>
      <c r="I16925" s="113" t="s">
        <v>68421</v>
      </c>
    </row>
    <row r="16926" spans="5:9" ht="14.5" x14ac:dyDescent="0.35">
      <c r="E16926" s="113" t="s">
        <v>8645</v>
      </c>
      <c r="F16926" s="113" t="s">
        <v>120436</v>
      </c>
      <c r="G16926" s="113" t="s">
        <v>125150</v>
      </c>
      <c r="H16926" s="113" t="s">
        <v>131914</v>
      </c>
      <c r="I16926" s="113" t="s">
        <v>68420</v>
      </c>
    </row>
    <row r="16927" spans="5:9" ht="14.5" x14ac:dyDescent="0.35">
      <c r="E16927" s="113" t="s">
        <v>128369</v>
      </c>
      <c r="F16927" s="113" t="s">
        <v>117642</v>
      </c>
      <c r="G16927" s="113" t="s">
        <v>125151</v>
      </c>
      <c r="H16927" s="113" t="s">
        <v>131915</v>
      </c>
      <c r="I16927" s="113" t="s">
        <v>68419</v>
      </c>
    </row>
    <row r="16928" spans="5:9" ht="14.5" x14ac:dyDescent="0.35">
      <c r="E16928" s="113" t="s">
        <v>8644</v>
      </c>
      <c r="F16928" s="113" t="s">
        <v>116144</v>
      </c>
      <c r="G16928" s="113" t="s">
        <v>125152</v>
      </c>
      <c r="H16928" s="113" t="s">
        <v>139778</v>
      </c>
      <c r="I16928" s="113" t="s">
        <v>68418</v>
      </c>
    </row>
    <row r="16929" spans="5:9" ht="14.5" x14ac:dyDescent="0.35">
      <c r="E16929" s="113" t="s">
        <v>8643</v>
      </c>
      <c r="F16929" s="113" t="s">
        <v>116143</v>
      </c>
      <c r="G16929" s="113" t="s">
        <v>125153</v>
      </c>
      <c r="H16929" s="113" t="s">
        <v>131916</v>
      </c>
      <c r="I16929" s="113" t="s">
        <v>68417</v>
      </c>
    </row>
    <row r="16930" spans="5:9" ht="14.5" x14ac:dyDescent="0.35">
      <c r="E16930" s="113" t="s">
        <v>120346</v>
      </c>
      <c r="F16930" s="113" t="s">
        <v>114656</v>
      </c>
      <c r="G16930" s="113" t="s">
        <v>125154</v>
      </c>
      <c r="H16930" s="113" t="s">
        <v>131917</v>
      </c>
      <c r="I16930" s="113" t="s">
        <v>68416</v>
      </c>
    </row>
    <row r="16931" spans="5:9" ht="14.5" x14ac:dyDescent="0.35">
      <c r="E16931" s="113" t="s">
        <v>8642</v>
      </c>
      <c r="F16931" s="113" t="s">
        <v>114655</v>
      </c>
      <c r="G16931" s="113" t="s">
        <v>125155</v>
      </c>
      <c r="H16931" s="113" t="s">
        <v>131918</v>
      </c>
      <c r="I16931" s="113" t="s">
        <v>68415</v>
      </c>
    </row>
    <row r="16932" spans="5:9" ht="14.5" x14ac:dyDescent="0.35">
      <c r="E16932" s="113" t="s">
        <v>8641</v>
      </c>
      <c r="F16932" s="113" t="s">
        <v>108561</v>
      </c>
      <c r="G16932" s="113" t="s">
        <v>125156</v>
      </c>
      <c r="H16932" s="113" t="s">
        <v>131919</v>
      </c>
      <c r="I16932" s="113" t="s">
        <v>68414</v>
      </c>
    </row>
    <row r="16933" spans="5:9" ht="14.5" x14ac:dyDescent="0.35">
      <c r="E16933" s="113" t="s">
        <v>8640</v>
      </c>
      <c r="F16933" s="113" t="s">
        <v>49945</v>
      </c>
      <c r="G16933" s="113" t="s">
        <v>125157</v>
      </c>
      <c r="H16933" s="113" t="s">
        <v>131920</v>
      </c>
      <c r="I16933" s="113" t="s">
        <v>68413</v>
      </c>
    </row>
    <row r="16934" spans="5:9" ht="14.5" x14ac:dyDescent="0.35">
      <c r="E16934" s="113" t="s">
        <v>8639</v>
      </c>
      <c r="F16934" s="113" t="s">
        <v>49944</v>
      </c>
      <c r="G16934" s="113" t="s">
        <v>125158</v>
      </c>
      <c r="H16934" s="113" t="s">
        <v>139777</v>
      </c>
      <c r="I16934" s="113" t="s">
        <v>68412</v>
      </c>
    </row>
    <row r="16935" spans="5:9" ht="14.5" x14ac:dyDescent="0.35">
      <c r="E16935" s="113" t="s">
        <v>8638</v>
      </c>
      <c r="F16935" s="113" t="s">
        <v>49943</v>
      </c>
      <c r="G16935" s="113" t="s">
        <v>127674</v>
      </c>
      <c r="H16935" s="113" t="s">
        <v>131921</v>
      </c>
      <c r="I16935" s="113" t="s">
        <v>68411</v>
      </c>
    </row>
    <row r="16936" spans="5:9" ht="14.5" x14ac:dyDescent="0.35">
      <c r="E16936" s="113" t="s">
        <v>8637</v>
      </c>
      <c r="F16936" s="113" t="s">
        <v>13281</v>
      </c>
      <c r="G16936" s="113" t="s">
        <v>125159</v>
      </c>
      <c r="H16936" s="113" t="s">
        <v>131922</v>
      </c>
      <c r="I16936" s="113" t="s">
        <v>68410</v>
      </c>
    </row>
    <row r="16937" spans="5:9" ht="14.5" x14ac:dyDescent="0.35">
      <c r="E16937" s="113" t="s">
        <v>8636</v>
      </c>
      <c r="F16937" s="113" t="s">
        <v>127306</v>
      </c>
      <c r="G16937" s="113" t="s">
        <v>127675</v>
      </c>
      <c r="H16937" s="113" t="s">
        <v>131923</v>
      </c>
      <c r="I16937" s="113" t="s">
        <v>68409</v>
      </c>
    </row>
    <row r="16938" spans="5:9" ht="14.5" x14ac:dyDescent="0.35">
      <c r="E16938" s="113" t="s">
        <v>8635</v>
      </c>
      <c r="F16938" s="113" t="s">
        <v>121914</v>
      </c>
      <c r="G16938" s="113" t="s">
        <v>125160</v>
      </c>
      <c r="H16938" s="113" t="s">
        <v>131924</v>
      </c>
      <c r="I16938" s="113" t="s">
        <v>68408</v>
      </c>
    </row>
    <row r="16939" spans="5:9" ht="14.5" x14ac:dyDescent="0.35">
      <c r="E16939" s="113" t="s">
        <v>8634</v>
      </c>
      <c r="F16939" s="113" t="s">
        <v>120435</v>
      </c>
      <c r="G16939" s="113" t="s">
        <v>125161</v>
      </c>
      <c r="H16939" s="113" t="s">
        <v>131925</v>
      </c>
      <c r="I16939" s="113" t="s">
        <v>68407</v>
      </c>
    </row>
    <row r="16940" spans="5:9" ht="14.5" x14ac:dyDescent="0.35">
      <c r="E16940" s="113" t="s">
        <v>8633</v>
      </c>
      <c r="F16940" s="113" t="s">
        <v>117641</v>
      </c>
      <c r="G16940" s="113" t="s">
        <v>125162</v>
      </c>
      <c r="H16940" s="113" t="s">
        <v>131926</v>
      </c>
      <c r="I16940" s="113" t="s">
        <v>120095</v>
      </c>
    </row>
    <row r="16941" spans="5:9" ht="14.5" x14ac:dyDescent="0.35">
      <c r="E16941" s="113" t="s">
        <v>8632</v>
      </c>
      <c r="F16941" s="113" t="s">
        <v>117640</v>
      </c>
      <c r="G16941" s="113" t="s">
        <v>127676</v>
      </c>
      <c r="H16941" s="113" t="s">
        <v>131927</v>
      </c>
      <c r="I16941" s="113" t="s">
        <v>68406</v>
      </c>
    </row>
    <row r="16942" spans="5:9" ht="14.5" x14ac:dyDescent="0.35">
      <c r="E16942" s="113" t="s">
        <v>8631</v>
      </c>
      <c r="F16942" s="113" t="s">
        <v>117639</v>
      </c>
      <c r="G16942" s="113" t="s">
        <v>125163</v>
      </c>
      <c r="H16942" s="113" t="s">
        <v>131928</v>
      </c>
      <c r="I16942" s="113" t="s">
        <v>111495</v>
      </c>
    </row>
    <row r="16943" spans="5:9" ht="14.5" x14ac:dyDescent="0.35">
      <c r="E16943" s="113" t="s">
        <v>8630</v>
      </c>
      <c r="F16943" s="113" t="s">
        <v>116142</v>
      </c>
      <c r="G16943" s="113" t="s">
        <v>122434</v>
      </c>
      <c r="H16943" s="113" t="s">
        <v>139776</v>
      </c>
      <c r="I16943" s="113" t="s">
        <v>111494</v>
      </c>
    </row>
    <row r="16944" spans="5:9" ht="14.5" x14ac:dyDescent="0.35">
      <c r="E16944" s="113" t="s">
        <v>8629</v>
      </c>
      <c r="F16944" s="113" t="s">
        <v>114654</v>
      </c>
      <c r="G16944" s="113" t="s">
        <v>138446</v>
      </c>
      <c r="H16944" s="113" t="s">
        <v>131929</v>
      </c>
      <c r="I16944" s="113" t="s">
        <v>68405</v>
      </c>
    </row>
    <row r="16945" spans="5:9" ht="14.5" x14ac:dyDescent="0.35">
      <c r="E16945" s="113" t="s">
        <v>8628</v>
      </c>
      <c r="F16945" s="113" t="s">
        <v>114653</v>
      </c>
      <c r="G16945" s="113" t="s">
        <v>129056</v>
      </c>
      <c r="H16945" s="113" t="s">
        <v>131930</v>
      </c>
      <c r="I16945" s="113" t="s">
        <v>138701</v>
      </c>
    </row>
    <row r="16946" spans="5:9" ht="14.5" x14ac:dyDescent="0.35">
      <c r="E16946" s="113" t="s">
        <v>106915</v>
      </c>
      <c r="F16946" s="113" t="s">
        <v>114652</v>
      </c>
      <c r="G16946" s="113" t="s">
        <v>127677</v>
      </c>
      <c r="H16946" s="113" t="s">
        <v>131931</v>
      </c>
      <c r="I16946" s="113" t="s">
        <v>68404</v>
      </c>
    </row>
    <row r="16947" spans="5:9" ht="14.5" x14ac:dyDescent="0.35">
      <c r="E16947" s="113" t="s">
        <v>8627</v>
      </c>
      <c r="F16947" s="113" t="s">
        <v>114651</v>
      </c>
      <c r="G16947" s="113" t="s">
        <v>127678</v>
      </c>
      <c r="H16947" s="113" t="s">
        <v>131932</v>
      </c>
      <c r="I16947" s="113" t="s">
        <v>127952</v>
      </c>
    </row>
    <row r="16948" spans="5:9" ht="14.5" x14ac:dyDescent="0.35">
      <c r="E16948" s="113" t="s">
        <v>8626</v>
      </c>
      <c r="F16948" s="113" t="s">
        <v>114650</v>
      </c>
      <c r="G16948" s="113" t="s">
        <v>127679</v>
      </c>
      <c r="H16948" s="113" t="s">
        <v>137609</v>
      </c>
      <c r="I16948" s="113" t="s">
        <v>120094</v>
      </c>
    </row>
    <row r="16949" spans="5:9" ht="14.5" x14ac:dyDescent="0.35">
      <c r="E16949" s="113" t="s">
        <v>8625</v>
      </c>
      <c r="F16949" s="113" t="s">
        <v>108560</v>
      </c>
      <c r="G16949" s="113" t="s">
        <v>127680</v>
      </c>
      <c r="H16949" s="113" t="s">
        <v>138645</v>
      </c>
      <c r="I16949" s="113" t="s">
        <v>115952</v>
      </c>
    </row>
    <row r="16950" spans="5:9" ht="14.5" x14ac:dyDescent="0.35">
      <c r="E16950" s="113" t="s">
        <v>106914</v>
      </c>
      <c r="F16950" s="113" t="s">
        <v>114649</v>
      </c>
      <c r="G16950" s="113" t="s">
        <v>122433</v>
      </c>
      <c r="H16950" s="113" t="s">
        <v>138646</v>
      </c>
      <c r="I16950" s="113" t="s">
        <v>68403</v>
      </c>
    </row>
    <row r="16951" spans="5:9" ht="14.5" x14ac:dyDescent="0.35">
      <c r="E16951" s="113" t="s">
        <v>8624</v>
      </c>
      <c r="F16951" s="113" t="s">
        <v>114648</v>
      </c>
      <c r="G16951" s="113" t="s">
        <v>127681</v>
      </c>
      <c r="H16951" s="113" t="s">
        <v>138647</v>
      </c>
      <c r="I16951" s="113" t="s">
        <v>111493</v>
      </c>
    </row>
    <row r="16952" spans="5:9" ht="14.5" x14ac:dyDescent="0.35">
      <c r="E16952" s="113" t="s">
        <v>8623</v>
      </c>
      <c r="F16952" s="113" t="s">
        <v>108559</v>
      </c>
      <c r="G16952" s="113" t="s">
        <v>125164</v>
      </c>
      <c r="H16952" s="113" t="s">
        <v>138648</v>
      </c>
      <c r="I16952" s="113" t="s">
        <v>111492</v>
      </c>
    </row>
    <row r="16953" spans="5:9" ht="14.5" x14ac:dyDescent="0.35">
      <c r="E16953" s="113" t="s">
        <v>8622</v>
      </c>
      <c r="F16953" s="113" t="s">
        <v>108558</v>
      </c>
      <c r="G16953" s="113" t="s">
        <v>129057</v>
      </c>
      <c r="H16953" s="113" t="s">
        <v>138649</v>
      </c>
      <c r="I16953" s="113" t="s">
        <v>111491</v>
      </c>
    </row>
    <row r="16954" spans="5:9" ht="14.5" x14ac:dyDescent="0.35">
      <c r="E16954" s="113" t="s">
        <v>8621</v>
      </c>
      <c r="F16954" s="113" t="s">
        <v>108557</v>
      </c>
      <c r="G16954" s="113" t="s">
        <v>129058</v>
      </c>
      <c r="H16954" s="113" t="s">
        <v>138650</v>
      </c>
      <c r="I16954" s="113" t="s">
        <v>68402</v>
      </c>
    </row>
    <row r="16955" spans="5:9" ht="14.5" x14ac:dyDescent="0.35">
      <c r="E16955" s="113" t="s">
        <v>8620</v>
      </c>
      <c r="F16955" s="113" t="s">
        <v>108556</v>
      </c>
      <c r="G16955" s="113" t="s">
        <v>125165</v>
      </c>
      <c r="H16955" s="113" t="s">
        <v>138651</v>
      </c>
      <c r="I16955" s="113" t="s">
        <v>68401</v>
      </c>
    </row>
    <row r="16956" spans="5:9" ht="14.5" x14ac:dyDescent="0.35">
      <c r="E16956" s="113" t="s">
        <v>8619</v>
      </c>
      <c r="F16956" s="113" t="s">
        <v>13280</v>
      </c>
      <c r="G16956" s="113" t="s">
        <v>127682</v>
      </c>
      <c r="H16956" s="113" t="s">
        <v>138652</v>
      </c>
      <c r="I16956" s="113" t="s">
        <v>111490</v>
      </c>
    </row>
    <row r="16957" spans="5:9" ht="14.5" x14ac:dyDescent="0.35">
      <c r="E16957" s="113" t="s">
        <v>106913</v>
      </c>
      <c r="F16957" s="113" t="s">
        <v>13279</v>
      </c>
      <c r="G16957" s="113" t="s">
        <v>125166</v>
      </c>
      <c r="H16957" s="113" t="s">
        <v>138653</v>
      </c>
      <c r="I16957" s="113" t="s">
        <v>68400</v>
      </c>
    </row>
    <row r="16958" spans="5:9" ht="14.5" x14ac:dyDescent="0.35">
      <c r="E16958" s="113" t="s">
        <v>8618</v>
      </c>
      <c r="F16958" s="113" t="s">
        <v>128673</v>
      </c>
      <c r="G16958" s="113" t="s">
        <v>127683</v>
      </c>
      <c r="H16958" s="113" t="s">
        <v>131933</v>
      </c>
      <c r="I16958" s="113" t="s">
        <v>68399</v>
      </c>
    </row>
    <row r="16959" spans="5:9" ht="14.5" x14ac:dyDescent="0.35">
      <c r="E16959" s="113" t="s">
        <v>8617</v>
      </c>
      <c r="F16959" s="113" t="s">
        <v>117638</v>
      </c>
      <c r="G16959" s="113" t="s">
        <v>122432</v>
      </c>
      <c r="H16959" s="113" t="s">
        <v>131934</v>
      </c>
      <c r="I16959" s="113" t="s">
        <v>68398</v>
      </c>
    </row>
    <row r="16960" spans="5:9" ht="14.5" x14ac:dyDescent="0.35">
      <c r="E16960" s="113" t="s">
        <v>8616</v>
      </c>
      <c r="F16960" s="113" t="s">
        <v>117637</v>
      </c>
      <c r="G16960" s="113" t="s">
        <v>122431</v>
      </c>
      <c r="H16960" s="113" t="s">
        <v>131935</v>
      </c>
      <c r="I16960" s="113" t="s">
        <v>68397</v>
      </c>
    </row>
    <row r="16961" spans="5:9" ht="14.5" x14ac:dyDescent="0.35">
      <c r="E16961" s="113" t="s">
        <v>106912</v>
      </c>
      <c r="F16961" s="113" t="s">
        <v>117636</v>
      </c>
      <c r="G16961" s="113" t="s">
        <v>122430</v>
      </c>
      <c r="H16961" s="113" t="s">
        <v>131936</v>
      </c>
      <c r="I16961" s="113" t="s">
        <v>111489</v>
      </c>
    </row>
    <row r="16962" spans="5:9" ht="14.5" x14ac:dyDescent="0.35">
      <c r="E16962" s="113" t="s">
        <v>8615</v>
      </c>
      <c r="F16962" s="113" t="s">
        <v>108555</v>
      </c>
      <c r="G16962" s="113" t="s">
        <v>125167</v>
      </c>
      <c r="H16962" s="113" t="s">
        <v>131937</v>
      </c>
      <c r="I16962" s="113" t="s">
        <v>68396</v>
      </c>
    </row>
    <row r="16963" spans="5:9" ht="14.5" x14ac:dyDescent="0.35">
      <c r="E16963" s="113" t="s">
        <v>8614</v>
      </c>
      <c r="F16963" s="113" t="s">
        <v>108554</v>
      </c>
      <c r="G16963" s="113" t="s">
        <v>122429</v>
      </c>
      <c r="H16963" s="113" t="s">
        <v>131938</v>
      </c>
      <c r="I16963" s="113" t="s">
        <v>126191</v>
      </c>
    </row>
    <row r="16964" spans="5:9" ht="14.5" x14ac:dyDescent="0.35">
      <c r="E16964" s="113" t="s">
        <v>8613</v>
      </c>
      <c r="F16964" s="113" t="s">
        <v>108553</v>
      </c>
      <c r="G16964" s="113" t="s">
        <v>122428</v>
      </c>
      <c r="H16964" s="113" t="s">
        <v>131939</v>
      </c>
      <c r="I16964" s="113" t="s">
        <v>68395</v>
      </c>
    </row>
    <row r="16965" spans="5:9" ht="14.5" x14ac:dyDescent="0.35">
      <c r="E16965" s="113" t="s">
        <v>8612</v>
      </c>
      <c r="F16965" s="113" t="s">
        <v>49942</v>
      </c>
      <c r="G16965" s="113" t="s">
        <v>127684</v>
      </c>
      <c r="H16965" s="113" t="s">
        <v>131940</v>
      </c>
      <c r="I16965" s="113" t="s">
        <v>68394</v>
      </c>
    </row>
    <row r="16966" spans="5:9" ht="14.5" x14ac:dyDescent="0.35">
      <c r="E16966" s="113" t="s">
        <v>8611</v>
      </c>
      <c r="F16966" s="113" t="s">
        <v>108552</v>
      </c>
      <c r="G16966" s="113" t="s">
        <v>125168</v>
      </c>
      <c r="H16966" s="113" t="s">
        <v>131941</v>
      </c>
      <c r="I16966" s="113" t="s">
        <v>68393</v>
      </c>
    </row>
    <row r="16967" spans="5:9" ht="14.5" x14ac:dyDescent="0.35">
      <c r="E16967" s="113" t="s">
        <v>8610</v>
      </c>
      <c r="F16967" s="113" t="s">
        <v>13278</v>
      </c>
      <c r="G16967" s="113" t="s">
        <v>122427</v>
      </c>
      <c r="H16967" s="113" t="s">
        <v>131942</v>
      </c>
      <c r="I16967" s="113" t="s">
        <v>111488</v>
      </c>
    </row>
    <row r="16968" spans="5:9" ht="14.5" x14ac:dyDescent="0.35">
      <c r="E16968" s="113" t="s">
        <v>8609</v>
      </c>
      <c r="F16968" s="113" t="s">
        <v>13277</v>
      </c>
      <c r="G16968" s="113" t="s">
        <v>122426</v>
      </c>
      <c r="H16968" s="113" t="s">
        <v>131943</v>
      </c>
      <c r="I16968" s="113" t="s">
        <v>68392</v>
      </c>
    </row>
    <row r="16969" spans="5:9" ht="14.5" x14ac:dyDescent="0.35">
      <c r="E16969" s="113" t="s">
        <v>8608</v>
      </c>
      <c r="F16969" s="113" t="s">
        <v>13276</v>
      </c>
      <c r="G16969" s="113" t="s">
        <v>127685</v>
      </c>
      <c r="H16969" s="113" t="s">
        <v>131944</v>
      </c>
      <c r="I16969" s="113" t="s">
        <v>68391</v>
      </c>
    </row>
    <row r="16970" spans="5:9" ht="14.5" x14ac:dyDescent="0.35">
      <c r="E16970" s="113" t="s">
        <v>106911</v>
      </c>
      <c r="F16970" s="113" t="s">
        <v>13275</v>
      </c>
      <c r="G16970" s="113" t="s">
        <v>122425</v>
      </c>
      <c r="H16970" s="113" t="s">
        <v>131945</v>
      </c>
      <c r="I16970" s="113" t="s">
        <v>140007</v>
      </c>
    </row>
    <row r="16971" spans="5:9" ht="14.5" x14ac:dyDescent="0.35">
      <c r="E16971" s="113" t="s">
        <v>8607</v>
      </c>
      <c r="F16971" s="113" t="s">
        <v>13274</v>
      </c>
      <c r="G16971" s="113" t="s">
        <v>122424</v>
      </c>
      <c r="H16971" s="113" t="s">
        <v>139775</v>
      </c>
      <c r="I16971" s="113" t="s">
        <v>68390</v>
      </c>
    </row>
    <row r="16972" spans="5:9" ht="14.5" x14ac:dyDescent="0.35">
      <c r="E16972" s="113" t="s">
        <v>8606</v>
      </c>
      <c r="F16972" s="113" t="s">
        <v>13273</v>
      </c>
      <c r="G16972" s="113" t="s">
        <v>122423</v>
      </c>
      <c r="H16972" s="113" t="s">
        <v>139774</v>
      </c>
      <c r="I16972" s="113" t="s">
        <v>123154</v>
      </c>
    </row>
    <row r="16973" spans="5:9" ht="14.5" x14ac:dyDescent="0.35">
      <c r="E16973" s="113" t="s">
        <v>8605</v>
      </c>
      <c r="F16973" s="113" t="s">
        <v>13272</v>
      </c>
      <c r="G16973" s="113" t="s">
        <v>122422</v>
      </c>
      <c r="H16973" s="113" t="s">
        <v>131946</v>
      </c>
      <c r="I16973" s="113" t="s">
        <v>68389</v>
      </c>
    </row>
    <row r="16974" spans="5:9" ht="14.5" x14ac:dyDescent="0.35">
      <c r="E16974" s="113" t="s">
        <v>8604</v>
      </c>
      <c r="F16974" s="113" t="s">
        <v>13271</v>
      </c>
      <c r="G16974" s="113" t="s">
        <v>122421</v>
      </c>
      <c r="H16974" s="113" t="s">
        <v>131947</v>
      </c>
      <c r="I16974" s="113" t="s">
        <v>68388</v>
      </c>
    </row>
    <row r="16975" spans="5:9" ht="14.5" x14ac:dyDescent="0.35">
      <c r="E16975" s="113" t="s">
        <v>8603</v>
      </c>
      <c r="F16975" s="113" t="s">
        <v>13270</v>
      </c>
      <c r="G16975" s="113" t="s">
        <v>127686</v>
      </c>
      <c r="H16975" s="113" t="s">
        <v>139773</v>
      </c>
      <c r="I16975" s="113" t="s">
        <v>68387</v>
      </c>
    </row>
    <row r="16976" spans="5:9" ht="14.5" x14ac:dyDescent="0.35">
      <c r="E16976" s="113" t="s">
        <v>8602</v>
      </c>
      <c r="F16976" s="113" t="s">
        <v>13269</v>
      </c>
      <c r="G16976" s="113" t="s">
        <v>122420</v>
      </c>
      <c r="H16976" s="113" t="s">
        <v>131948</v>
      </c>
      <c r="I16976" s="113" t="s">
        <v>126192</v>
      </c>
    </row>
    <row r="16977" spans="5:9" ht="14.5" x14ac:dyDescent="0.35">
      <c r="E16977" s="113" t="s">
        <v>8601</v>
      </c>
      <c r="F16977" s="113" t="s">
        <v>13268</v>
      </c>
      <c r="G16977" s="113" t="s">
        <v>122419</v>
      </c>
      <c r="H16977" s="113" t="s">
        <v>131949</v>
      </c>
      <c r="I16977" s="113" t="s">
        <v>130411</v>
      </c>
    </row>
    <row r="16978" spans="5:9" ht="14.5" x14ac:dyDescent="0.35">
      <c r="E16978" s="113" t="s">
        <v>8600</v>
      </c>
      <c r="F16978" s="113" t="s">
        <v>13267</v>
      </c>
      <c r="G16978" s="113" t="s">
        <v>122418</v>
      </c>
      <c r="H16978" s="113" t="s">
        <v>131950</v>
      </c>
      <c r="I16978" s="113" t="s">
        <v>68386</v>
      </c>
    </row>
    <row r="16979" spans="5:9" ht="14.5" x14ac:dyDescent="0.35">
      <c r="E16979" s="113" t="s">
        <v>8599</v>
      </c>
      <c r="F16979" s="113" t="s">
        <v>13266</v>
      </c>
      <c r="G16979" s="113" t="s">
        <v>122417</v>
      </c>
      <c r="H16979" s="113" t="s">
        <v>139772</v>
      </c>
      <c r="I16979" s="113" t="s">
        <v>68385</v>
      </c>
    </row>
    <row r="16980" spans="5:9" ht="14.5" x14ac:dyDescent="0.35">
      <c r="E16980" s="113" t="s">
        <v>138043</v>
      </c>
      <c r="F16980" s="113" t="s">
        <v>13265</v>
      </c>
      <c r="G16980" s="113" t="s">
        <v>122416</v>
      </c>
      <c r="H16980" s="113" t="s">
        <v>131951</v>
      </c>
      <c r="I16980" s="113" t="s">
        <v>127953</v>
      </c>
    </row>
    <row r="16981" spans="5:9" ht="14.5" x14ac:dyDescent="0.35">
      <c r="E16981" s="113" t="s">
        <v>8598</v>
      </c>
      <c r="F16981" s="113" t="s">
        <v>13264</v>
      </c>
      <c r="G16981" s="113" t="s">
        <v>127687</v>
      </c>
      <c r="H16981" s="113" t="s">
        <v>131952</v>
      </c>
      <c r="I16981" s="113" t="s">
        <v>111487</v>
      </c>
    </row>
    <row r="16982" spans="5:9" ht="14.5" x14ac:dyDescent="0.35">
      <c r="E16982" s="113" t="s">
        <v>8597</v>
      </c>
      <c r="F16982" s="113" t="s">
        <v>13263</v>
      </c>
      <c r="G16982" s="113" t="s">
        <v>122415</v>
      </c>
      <c r="H16982" s="113" t="s">
        <v>131953</v>
      </c>
      <c r="I16982" s="113" t="s">
        <v>111486</v>
      </c>
    </row>
    <row r="16983" spans="5:9" ht="14.5" x14ac:dyDescent="0.35">
      <c r="E16983" s="113" t="s">
        <v>8596</v>
      </c>
      <c r="F16983" s="113" t="s">
        <v>13262</v>
      </c>
      <c r="G16983" s="113" t="s">
        <v>122414</v>
      </c>
      <c r="H16983" s="113" t="s">
        <v>139771</v>
      </c>
      <c r="I16983" s="113" t="s">
        <v>111485</v>
      </c>
    </row>
    <row r="16984" spans="5:9" ht="14.5" x14ac:dyDescent="0.35">
      <c r="E16984" s="113" t="s">
        <v>8595</v>
      </c>
      <c r="F16984" s="113" t="s">
        <v>13261</v>
      </c>
      <c r="G16984" s="113" t="s">
        <v>122413</v>
      </c>
      <c r="H16984" s="113" t="s">
        <v>139770</v>
      </c>
      <c r="I16984" s="113" t="s">
        <v>68384</v>
      </c>
    </row>
    <row r="16985" spans="5:9" ht="14.5" x14ac:dyDescent="0.35">
      <c r="E16985" s="113" t="s">
        <v>8594</v>
      </c>
      <c r="F16985" s="113" t="s">
        <v>13260</v>
      </c>
      <c r="G16985" s="113" t="s">
        <v>122412</v>
      </c>
      <c r="H16985" s="113" t="s">
        <v>131954</v>
      </c>
      <c r="I16985" s="113" t="s">
        <v>68383</v>
      </c>
    </row>
    <row r="16986" spans="5:9" ht="14.5" x14ac:dyDescent="0.35">
      <c r="E16986" s="113" t="s">
        <v>8593</v>
      </c>
      <c r="F16986" s="113" t="s">
        <v>13259</v>
      </c>
      <c r="G16986" s="113" t="s">
        <v>131504</v>
      </c>
      <c r="H16986" s="113" t="s">
        <v>131955</v>
      </c>
      <c r="I16986" s="113" t="s">
        <v>68382</v>
      </c>
    </row>
    <row r="16987" spans="5:9" ht="14.5" x14ac:dyDescent="0.35">
      <c r="E16987" s="113" t="s">
        <v>8592</v>
      </c>
      <c r="F16987" s="113" t="s">
        <v>13258</v>
      </c>
      <c r="G16987" s="113" t="s">
        <v>125169</v>
      </c>
      <c r="H16987" s="113" t="s">
        <v>131956</v>
      </c>
      <c r="I16987" s="113" t="s">
        <v>68381</v>
      </c>
    </row>
    <row r="16988" spans="5:9" ht="14.5" x14ac:dyDescent="0.35">
      <c r="E16988" s="113" t="s">
        <v>8591</v>
      </c>
      <c r="F16988" s="113" t="s">
        <v>13257</v>
      </c>
      <c r="G16988" s="113" t="s">
        <v>127688</v>
      </c>
      <c r="H16988" s="113" t="s">
        <v>131957</v>
      </c>
      <c r="I16988" s="113" t="s">
        <v>68380</v>
      </c>
    </row>
    <row r="16989" spans="5:9" ht="14.5" x14ac:dyDescent="0.35">
      <c r="E16989" s="113" t="s">
        <v>8590</v>
      </c>
      <c r="F16989" s="113" t="s">
        <v>13256</v>
      </c>
      <c r="G16989" s="113" t="s">
        <v>122411</v>
      </c>
      <c r="H16989" s="113" t="s">
        <v>131958</v>
      </c>
      <c r="I16989" s="113" t="s">
        <v>68379</v>
      </c>
    </row>
    <row r="16990" spans="5:9" ht="14.5" x14ac:dyDescent="0.35">
      <c r="E16990" s="113" t="s">
        <v>8589</v>
      </c>
      <c r="F16990" s="113" t="s">
        <v>13255</v>
      </c>
      <c r="G16990" s="113" t="s">
        <v>120750</v>
      </c>
      <c r="H16990" s="113" t="s">
        <v>131959</v>
      </c>
      <c r="I16990" s="113" t="s">
        <v>68378</v>
      </c>
    </row>
    <row r="16991" spans="5:9" ht="14.5" x14ac:dyDescent="0.35">
      <c r="E16991" s="113" t="s">
        <v>8588</v>
      </c>
      <c r="F16991" s="113" t="s">
        <v>13254</v>
      </c>
      <c r="G16991" s="113" t="s">
        <v>125170</v>
      </c>
      <c r="H16991" s="113" t="s">
        <v>131960</v>
      </c>
      <c r="I16991" s="113" t="s">
        <v>68377</v>
      </c>
    </row>
    <row r="16992" spans="5:9" ht="14.5" x14ac:dyDescent="0.35">
      <c r="E16992" s="113" t="s">
        <v>8587</v>
      </c>
      <c r="F16992" s="113" t="s">
        <v>13253</v>
      </c>
      <c r="G16992" s="113" t="s">
        <v>122410</v>
      </c>
      <c r="H16992" s="113" t="s">
        <v>131961</v>
      </c>
      <c r="I16992" s="113" t="s">
        <v>68376</v>
      </c>
    </row>
    <row r="16993" spans="5:9" ht="14.5" x14ac:dyDescent="0.35">
      <c r="E16993" s="113" t="s">
        <v>8586</v>
      </c>
      <c r="F16993" s="113" t="s">
        <v>13252</v>
      </c>
      <c r="G16993" s="113" t="s">
        <v>127689</v>
      </c>
      <c r="H16993" s="113" t="s">
        <v>139769</v>
      </c>
      <c r="I16993" s="113" t="s">
        <v>68375</v>
      </c>
    </row>
    <row r="16994" spans="5:9" ht="14.5" x14ac:dyDescent="0.35">
      <c r="E16994" s="113" t="s">
        <v>8585</v>
      </c>
      <c r="F16994" s="113" t="s">
        <v>13251</v>
      </c>
      <c r="G16994" s="113" t="s">
        <v>122409</v>
      </c>
      <c r="H16994" s="113" t="s">
        <v>131962</v>
      </c>
      <c r="I16994" s="113" t="s">
        <v>123153</v>
      </c>
    </row>
    <row r="16995" spans="5:9" ht="14.5" x14ac:dyDescent="0.35">
      <c r="E16995" s="113" t="s">
        <v>8584</v>
      </c>
      <c r="F16995" s="113" t="s">
        <v>13250</v>
      </c>
      <c r="G16995" s="113" t="s">
        <v>122408</v>
      </c>
      <c r="H16995" s="113" t="s">
        <v>131963</v>
      </c>
      <c r="I16995" s="113" t="s">
        <v>68374</v>
      </c>
    </row>
    <row r="16996" spans="5:9" ht="14.5" x14ac:dyDescent="0.35">
      <c r="E16996" s="113" t="s">
        <v>8583</v>
      </c>
      <c r="F16996" s="113" t="s">
        <v>13249</v>
      </c>
      <c r="G16996" s="113" t="s">
        <v>127690</v>
      </c>
      <c r="H16996" s="113" t="s">
        <v>131964</v>
      </c>
      <c r="I16996" s="113" t="s">
        <v>111484</v>
      </c>
    </row>
    <row r="16997" spans="5:9" ht="14.5" x14ac:dyDescent="0.35">
      <c r="E16997" s="113" t="s">
        <v>8582</v>
      </c>
      <c r="F16997" s="113" t="s">
        <v>13248</v>
      </c>
      <c r="G16997" s="113" t="s">
        <v>120749</v>
      </c>
      <c r="H16997" s="113" t="s">
        <v>131965</v>
      </c>
      <c r="I16997" s="113" t="s">
        <v>111483</v>
      </c>
    </row>
    <row r="16998" spans="5:9" ht="14.5" x14ac:dyDescent="0.35">
      <c r="E16998" s="113" t="s">
        <v>8581</v>
      </c>
      <c r="F16998" s="113" t="s">
        <v>13247</v>
      </c>
      <c r="G16998" s="113" t="s">
        <v>122407</v>
      </c>
      <c r="H16998" s="113" t="s">
        <v>131966</v>
      </c>
      <c r="I16998" s="113" t="s">
        <v>68373</v>
      </c>
    </row>
    <row r="16999" spans="5:9" ht="14.5" x14ac:dyDescent="0.35">
      <c r="E16999" s="113" t="s">
        <v>8580</v>
      </c>
      <c r="F16999" s="113" t="s">
        <v>13246</v>
      </c>
      <c r="G16999" s="113" t="s">
        <v>122406</v>
      </c>
      <c r="H16999" s="113" t="s">
        <v>131967</v>
      </c>
      <c r="I16999" s="113" t="s">
        <v>68372</v>
      </c>
    </row>
    <row r="17000" spans="5:9" ht="14.5" x14ac:dyDescent="0.35">
      <c r="E17000" s="113" t="s">
        <v>8579</v>
      </c>
      <c r="F17000" s="113" t="s">
        <v>13245</v>
      </c>
      <c r="G17000" s="113" t="s">
        <v>122405</v>
      </c>
      <c r="H17000" s="113" t="s">
        <v>131968</v>
      </c>
      <c r="I17000" s="113" t="s">
        <v>68371</v>
      </c>
    </row>
    <row r="17001" spans="5:9" ht="14.5" x14ac:dyDescent="0.35">
      <c r="E17001" s="113" t="s">
        <v>8578</v>
      </c>
      <c r="F17001" s="113" t="s">
        <v>13244</v>
      </c>
      <c r="G17001" s="113" t="s">
        <v>120748</v>
      </c>
      <c r="H17001" s="113" t="s">
        <v>131969</v>
      </c>
      <c r="I17001" s="113" t="s">
        <v>68370</v>
      </c>
    </row>
    <row r="17002" spans="5:9" ht="14.5" x14ac:dyDescent="0.35">
      <c r="E17002" s="113" t="s">
        <v>8577</v>
      </c>
      <c r="F17002" s="113" t="s">
        <v>13243</v>
      </c>
      <c r="G17002" s="113" t="s">
        <v>122404</v>
      </c>
      <c r="H17002" s="113" t="s">
        <v>131970</v>
      </c>
      <c r="I17002" s="113" t="s">
        <v>120093</v>
      </c>
    </row>
    <row r="17003" spans="5:9" ht="14.5" x14ac:dyDescent="0.35">
      <c r="E17003" s="113" t="s">
        <v>8576</v>
      </c>
      <c r="F17003" s="113" t="s">
        <v>13242</v>
      </c>
      <c r="G17003" s="113" t="s">
        <v>45587</v>
      </c>
      <c r="H17003" s="113" t="s">
        <v>138654</v>
      </c>
      <c r="I17003" s="113" t="s">
        <v>68369</v>
      </c>
    </row>
    <row r="17004" spans="5:9" ht="14.5" x14ac:dyDescent="0.35">
      <c r="E17004" s="113" t="s">
        <v>8575</v>
      </c>
      <c r="F17004" s="113" t="s">
        <v>13241</v>
      </c>
      <c r="G17004" s="113" t="s">
        <v>122403</v>
      </c>
      <c r="H17004" s="113" t="s">
        <v>131971</v>
      </c>
      <c r="I17004" s="113" t="s">
        <v>68368</v>
      </c>
    </row>
    <row r="17005" spans="5:9" ht="14.5" x14ac:dyDescent="0.35">
      <c r="E17005" s="113" t="s">
        <v>8574</v>
      </c>
      <c r="F17005" s="113" t="s">
        <v>128674</v>
      </c>
      <c r="G17005" s="113" t="s">
        <v>122402</v>
      </c>
      <c r="H17005" s="113" t="s">
        <v>131972</v>
      </c>
      <c r="I17005" s="113" t="s">
        <v>68367</v>
      </c>
    </row>
    <row r="17006" spans="5:9" ht="14.5" x14ac:dyDescent="0.35">
      <c r="E17006" s="113" t="s">
        <v>8573</v>
      </c>
      <c r="F17006" s="113" t="s">
        <v>120434</v>
      </c>
      <c r="G17006" s="113" t="s">
        <v>122401</v>
      </c>
      <c r="H17006" s="113" t="s">
        <v>131973</v>
      </c>
      <c r="I17006" s="113" t="s">
        <v>68366</v>
      </c>
    </row>
    <row r="17007" spans="5:9" ht="14.5" x14ac:dyDescent="0.35">
      <c r="E17007" s="113" t="s">
        <v>140241</v>
      </c>
      <c r="F17007" s="113" t="s">
        <v>117635</v>
      </c>
      <c r="G17007" s="113" t="s">
        <v>122400</v>
      </c>
      <c r="H17007" s="113" t="s">
        <v>131974</v>
      </c>
      <c r="I17007" s="113" t="s">
        <v>126193</v>
      </c>
    </row>
    <row r="17008" spans="5:9" ht="14.5" x14ac:dyDescent="0.35">
      <c r="E17008" s="113" t="s">
        <v>8572</v>
      </c>
      <c r="F17008" s="113" t="s">
        <v>114647</v>
      </c>
      <c r="G17008" s="113" t="s">
        <v>127691</v>
      </c>
      <c r="H17008" s="113" t="s">
        <v>131975</v>
      </c>
      <c r="I17008" s="113" t="s">
        <v>130412</v>
      </c>
    </row>
    <row r="17009" spans="5:9" ht="14.5" x14ac:dyDescent="0.35">
      <c r="E17009" s="113" t="s">
        <v>8571</v>
      </c>
      <c r="F17009" s="113" t="s">
        <v>114646</v>
      </c>
      <c r="G17009" s="113" t="s">
        <v>122399</v>
      </c>
      <c r="H17009" s="113" t="s">
        <v>131976</v>
      </c>
      <c r="I17009" s="113" t="s">
        <v>111482</v>
      </c>
    </row>
    <row r="17010" spans="5:9" ht="14.5" x14ac:dyDescent="0.35">
      <c r="E17010" s="113" t="s">
        <v>117274</v>
      </c>
      <c r="F17010" s="113" t="s">
        <v>108551</v>
      </c>
      <c r="G17010" s="113" t="s">
        <v>122398</v>
      </c>
      <c r="H17010" s="113" t="s">
        <v>131977</v>
      </c>
      <c r="I17010" s="113" t="s">
        <v>68365</v>
      </c>
    </row>
    <row r="17011" spans="5:9" ht="14.5" x14ac:dyDescent="0.35">
      <c r="E17011" s="113" t="s">
        <v>8570</v>
      </c>
      <c r="F17011" s="113" t="s">
        <v>49941</v>
      </c>
      <c r="G17011" s="113" t="s">
        <v>122397</v>
      </c>
      <c r="H17011" s="113" t="s">
        <v>137610</v>
      </c>
      <c r="I17011" s="113" t="s">
        <v>111481</v>
      </c>
    </row>
    <row r="17012" spans="5:9" ht="14.5" x14ac:dyDescent="0.35">
      <c r="E17012" s="113" t="s">
        <v>8569</v>
      </c>
      <c r="F17012" s="113" t="s">
        <v>108550</v>
      </c>
      <c r="G17012" s="113" t="s">
        <v>120747</v>
      </c>
      <c r="H17012" s="113" t="s">
        <v>139768</v>
      </c>
      <c r="I17012" s="113" t="s">
        <v>120092</v>
      </c>
    </row>
    <row r="17013" spans="5:9" ht="14.5" x14ac:dyDescent="0.35">
      <c r="E17013" s="113" t="s">
        <v>8568</v>
      </c>
      <c r="F17013" s="113" t="s">
        <v>108549</v>
      </c>
      <c r="G17013" s="113" t="s">
        <v>120746</v>
      </c>
      <c r="H17013" s="113" t="s">
        <v>131978</v>
      </c>
      <c r="I17013" s="113" t="s">
        <v>121320</v>
      </c>
    </row>
    <row r="17014" spans="5:9" ht="14.5" x14ac:dyDescent="0.35">
      <c r="E17014" s="113" t="s">
        <v>8567</v>
      </c>
      <c r="F17014" s="113" t="s">
        <v>13240</v>
      </c>
      <c r="G17014" s="113" t="s">
        <v>122396</v>
      </c>
      <c r="H17014" s="113" t="s">
        <v>131979</v>
      </c>
      <c r="I17014" s="113" t="s">
        <v>68364</v>
      </c>
    </row>
    <row r="17015" spans="5:9" ht="14.5" x14ac:dyDescent="0.35">
      <c r="E17015" s="113" t="s">
        <v>8566</v>
      </c>
      <c r="F17015" s="113" t="s">
        <v>13239</v>
      </c>
      <c r="G17015" s="113" t="s">
        <v>122395</v>
      </c>
      <c r="H17015" s="113" t="s">
        <v>131980</v>
      </c>
      <c r="I17015" s="113" t="s">
        <v>68363</v>
      </c>
    </row>
    <row r="17016" spans="5:9" ht="14.5" x14ac:dyDescent="0.35">
      <c r="E17016" s="113" t="s">
        <v>8565</v>
      </c>
      <c r="F17016" s="113" t="s">
        <v>13238</v>
      </c>
      <c r="G17016" s="113" t="s">
        <v>120745</v>
      </c>
      <c r="H17016" s="113" t="s">
        <v>131981</v>
      </c>
      <c r="I17016" s="113" t="s">
        <v>111480</v>
      </c>
    </row>
    <row r="17017" spans="5:9" ht="14.5" x14ac:dyDescent="0.35">
      <c r="E17017" s="113" t="s">
        <v>106910</v>
      </c>
      <c r="F17017" s="113" t="s">
        <v>13237</v>
      </c>
      <c r="G17017" s="113" t="s">
        <v>120744</v>
      </c>
      <c r="H17017" s="113" t="s">
        <v>131982</v>
      </c>
      <c r="I17017" s="113" t="s">
        <v>68362</v>
      </c>
    </row>
    <row r="17018" spans="5:9" ht="14.5" x14ac:dyDescent="0.35">
      <c r="E17018" s="113" t="s">
        <v>8564</v>
      </c>
      <c r="F17018" s="113" t="s">
        <v>13236</v>
      </c>
      <c r="G17018" s="113" t="s">
        <v>120743</v>
      </c>
      <c r="H17018" s="113" t="s">
        <v>131983</v>
      </c>
      <c r="I17018" s="113" t="s">
        <v>120091</v>
      </c>
    </row>
    <row r="17019" spans="5:9" ht="14.5" x14ac:dyDescent="0.35">
      <c r="E17019" s="113" t="s">
        <v>106909</v>
      </c>
      <c r="F17019" s="113" t="s">
        <v>13235</v>
      </c>
      <c r="G17019" s="113" t="s">
        <v>127692</v>
      </c>
      <c r="H17019" s="113" t="s">
        <v>131984</v>
      </c>
      <c r="I17019" s="113" t="s">
        <v>123152</v>
      </c>
    </row>
    <row r="17020" spans="5:9" ht="14.5" x14ac:dyDescent="0.35">
      <c r="E17020" s="113" t="s">
        <v>8563</v>
      </c>
      <c r="F17020" s="113" t="s">
        <v>13234</v>
      </c>
      <c r="G17020" s="113" t="s">
        <v>122394</v>
      </c>
      <c r="H17020" s="113" t="s">
        <v>131985</v>
      </c>
      <c r="I17020" s="113" t="s">
        <v>115951</v>
      </c>
    </row>
    <row r="17021" spans="5:9" ht="14.5" x14ac:dyDescent="0.35">
      <c r="E17021" s="113" t="s">
        <v>8562</v>
      </c>
      <c r="F17021" s="113" t="s">
        <v>13233</v>
      </c>
      <c r="G17021" s="113" t="s">
        <v>122393</v>
      </c>
      <c r="H17021" s="113" t="s">
        <v>131986</v>
      </c>
      <c r="I17021" s="113" t="s">
        <v>68361</v>
      </c>
    </row>
    <row r="17022" spans="5:9" ht="14.5" x14ac:dyDescent="0.35">
      <c r="E17022" s="113" t="s">
        <v>8561</v>
      </c>
      <c r="F17022" s="113" t="s">
        <v>13232</v>
      </c>
      <c r="G17022" s="113" t="s">
        <v>129059</v>
      </c>
      <c r="H17022" s="113" t="s">
        <v>131987</v>
      </c>
      <c r="I17022" s="113" t="s">
        <v>68360</v>
      </c>
    </row>
    <row r="17023" spans="5:9" ht="14.5" x14ac:dyDescent="0.35">
      <c r="E17023" s="113" t="s">
        <v>8560</v>
      </c>
      <c r="F17023" s="113" t="s">
        <v>13231</v>
      </c>
      <c r="G17023" s="113" t="s">
        <v>127693</v>
      </c>
      <c r="H17023" s="113" t="s">
        <v>131988</v>
      </c>
      <c r="I17023" s="113" t="s">
        <v>68359</v>
      </c>
    </row>
    <row r="17024" spans="5:9" ht="14.5" x14ac:dyDescent="0.35">
      <c r="E17024" s="113" t="s">
        <v>8559</v>
      </c>
      <c r="F17024" s="113" t="s">
        <v>13230</v>
      </c>
      <c r="G17024" s="113" t="s">
        <v>122392</v>
      </c>
      <c r="H17024" s="113" t="s">
        <v>139767</v>
      </c>
      <c r="I17024" s="113" t="s">
        <v>68358</v>
      </c>
    </row>
    <row r="17025" spans="5:9" ht="14.5" x14ac:dyDescent="0.35">
      <c r="E17025" s="113" t="s">
        <v>8558</v>
      </c>
      <c r="F17025" s="113" t="s">
        <v>13229</v>
      </c>
      <c r="G17025" s="113" t="s">
        <v>120742</v>
      </c>
      <c r="H17025" s="113" t="s">
        <v>139766</v>
      </c>
      <c r="I17025" s="113" t="s">
        <v>68357</v>
      </c>
    </row>
    <row r="17026" spans="5:9" ht="14.5" x14ac:dyDescent="0.35">
      <c r="E17026" s="113" t="s">
        <v>8557</v>
      </c>
      <c r="F17026" s="113" t="s">
        <v>13228</v>
      </c>
      <c r="G17026" s="113" t="s">
        <v>120741</v>
      </c>
      <c r="H17026" s="113" t="s">
        <v>139765</v>
      </c>
      <c r="I17026" s="113" t="s">
        <v>68356</v>
      </c>
    </row>
    <row r="17027" spans="5:9" ht="14.5" x14ac:dyDescent="0.35">
      <c r="E17027" s="113" t="s">
        <v>8556</v>
      </c>
      <c r="F17027" s="113" t="s">
        <v>13227</v>
      </c>
      <c r="G17027" s="113" t="s">
        <v>122391</v>
      </c>
      <c r="H17027" s="113" t="s">
        <v>131989</v>
      </c>
      <c r="I17027" s="113" t="s">
        <v>68355</v>
      </c>
    </row>
    <row r="17028" spans="5:9" ht="14.5" x14ac:dyDescent="0.35">
      <c r="E17028" s="113" t="s">
        <v>8555</v>
      </c>
      <c r="F17028" s="113" t="s">
        <v>13226</v>
      </c>
      <c r="G17028" s="113" t="s">
        <v>122390</v>
      </c>
      <c r="H17028" s="113" t="s">
        <v>131990</v>
      </c>
      <c r="I17028" s="113" t="s">
        <v>68354</v>
      </c>
    </row>
    <row r="17029" spans="5:9" ht="14.5" x14ac:dyDescent="0.35">
      <c r="E17029" s="113" t="s">
        <v>8554</v>
      </c>
      <c r="F17029" s="113" t="s">
        <v>13225</v>
      </c>
      <c r="G17029" s="113" t="s">
        <v>122389</v>
      </c>
      <c r="H17029" s="113" t="s">
        <v>131991</v>
      </c>
      <c r="I17029" s="113" t="s">
        <v>68353</v>
      </c>
    </row>
    <row r="17030" spans="5:9" ht="14.5" x14ac:dyDescent="0.35">
      <c r="E17030" s="113" t="s">
        <v>8553</v>
      </c>
      <c r="F17030" s="113" t="s">
        <v>13224</v>
      </c>
      <c r="G17030" s="113" t="s">
        <v>120740</v>
      </c>
      <c r="H17030" s="113" t="s">
        <v>131992</v>
      </c>
      <c r="I17030" s="113" t="s">
        <v>68352</v>
      </c>
    </row>
    <row r="17031" spans="5:9" ht="14.5" x14ac:dyDescent="0.35">
      <c r="E17031" s="113" t="s">
        <v>8552</v>
      </c>
      <c r="F17031" s="113" t="s">
        <v>13223</v>
      </c>
      <c r="G17031" s="113" t="s">
        <v>122388</v>
      </c>
      <c r="H17031" s="113" t="s">
        <v>131993</v>
      </c>
      <c r="I17031" s="113" t="s">
        <v>68351</v>
      </c>
    </row>
    <row r="17032" spans="5:9" ht="14.5" x14ac:dyDescent="0.35">
      <c r="E17032" s="113" t="s">
        <v>8551</v>
      </c>
      <c r="F17032" s="113" t="s">
        <v>13222</v>
      </c>
      <c r="G17032" s="113" t="s">
        <v>120739</v>
      </c>
      <c r="H17032" s="113" t="s">
        <v>131994</v>
      </c>
      <c r="I17032" s="113" t="s">
        <v>68350</v>
      </c>
    </row>
    <row r="17033" spans="5:9" ht="14.5" x14ac:dyDescent="0.35">
      <c r="E17033" s="113" t="s">
        <v>8550</v>
      </c>
      <c r="F17033" s="113" t="s">
        <v>13221</v>
      </c>
      <c r="G17033" s="113" t="s">
        <v>120738</v>
      </c>
      <c r="H17033" s="113" t="s">
        <v>131995</v>
      </c>
      <c r="I17033" s="113" t="s">
        <v>68349</v>
      </c>
    </row>
    <row r="17034" spans="5:9" ht="14.5" x14ac:dyDescent="0.35">
      <c r="E17034" s="113" t="s">
        <v>8549</v>
      </c>
      <c r="F17034" s="113" t="s">
        <v>13220</v>
      </c>
      <c r="G17034" s="113" t="s">
        <v>120737</v>
      </c>
      <c r="H17034" s="113" t="s">
        <v>138655</v>
      </c>
      <c r="I17034" s="113" t="s">
        <v>68348</v>
      </c>
    </row>
    <row r="17035" spans="5:9" ht="14.5" x14ac:dyDescent="0.35">
      <c r="E17035" s="113" t="s">
        <v>124149</v>
      </c>
      <c r="F17035" s="113" t="s">
        <v>13219</v>
      </c>
      <c r="G17035" s="113" t="s">
        <v>120736</v>
      </c>
      <c r="H17035" s="113" t="s">
        <v>131996</v>
      </c>
      <c r="I17035" s="113" t="s">
        <v>68347</v>
      </c>
    </row>
    <row r="17036" spans="5:9" ht="14.5" x14ac:dyDescent="0.35">
      <c r="E17036" s="113" t="s">
        <v>8548</v>
      </c>
      <c r="F17036" s="113" t="s">
        <v>13218</v>
      </c>
      <c r="G17036" s="113" t="s">
        <v>120735</v>
      </c>
      <c r="H17036" s="113" t="s">
        <v>131997</v>
      </c>
      <c r="I17036" s="113" t="s">
        <v>68346</v>
      </c>
    </row>
    <row r="17037" spans="5:9" ht="14.5" x14ac:dyDescent="0.35">
      <c r="E17037" s="113" t="s">
        <v>8547</v>
      </c>
      <c r="F17037" s="113" t="s">
        <v>13217</v>
      </c>
      <c r="G17037" s="113" t="s">
        <v>120734</v>
      </c>
      <c r="H17037" s="113" t="s">
        <v>131998</v>
      </c>
      <c r="I17037" s="113" t="s">
        <v>68345</v>
      </c>
    </row>
    <row r="17038" spans="5:9" ht="14.5" x14ac:dyDescent="0.35">
      <c r="E17038" s="113" t="s">
        <v>8546</v>
      </c>
      <c r="F17038" s="113" t="s">
        <v>13216</v>
      </c>
      <c r="G17038" s="113" t="s">
        <v>120733</v>
      </c>
      <c r="H17038" s="113" t="s">
        <v>131999</v>
      </c>
      <c r="I17038" s="113" t="s">
        <v>68344</v>
      </c>
    </row>
    <row r="17039" spans="5:9" ht="14.5" x14ac:dyDescent="0.35">
      <c r="E17039" s="113" t="s">
        <v>8545</v>
      </c>
      <c r="F17039" s="113" t="s">
        <v>13215</v>
      </c>
      <c r="G17039" s="113" t="s">
        <v>122387</v>
      </c>
      <c r="H17039" s="113" t="s">
        <v>132000</v>
      </c>
      <c r="I17039" s="113" t="s">
        <v>68343</v>
      </c>
    </row>
    <row r="17040" spans="5:9" ht="14.5" x14ac:dyDescent="0.35">
      <c r="E17040" s="113" t="s">
        <v>8544</v>
      </c>
      <c r="F17040" s="113" t="s">
        <v>13214</v>
      </c>
      <c r="G17040" s="113" t="s">
        <v>120732</v>
      </c>
      <c r="H17040" s="113" t="s">
        <v>132001</v>
      </c>
      <c r="I17040" s="113" t="s">
        <v>68342</v>
      </c>
    </row>
    <row r="17041" spans="5:9" ht="14.5" x14ac:dyDescent="0.35">
      <c r="E17041" s="113" t="s">
        <v>8543</v>
      </c>
      <c r="F17041" s="113" t="s">
        <v>13213</v>
      </c>
      <c r="G17041" s="113" t="s">
        <v>120731</v>
      </c>
      <c r="H17041" s="113" t="s">
        <v>132002</v>
      </c>
      <c r="I17041" s="113" t="s">
        <v>68341</v>
      </c>
    </row>
    <row r="17042" spans="5:9" ht="14.5" x14ac:dyDescent="0.35">
      <c r="E17042" s="113" t="s">
        <v>8542</v>
      </c>
      <c r="F17042" s="113" t="s">
        <v>13212</v>
      </c>
      <c r="G17042" s="113" t="s">
        <v>120730</v>
      </c>
      <c r="H17042" s="113" t="s">
        <v>132003</v>
      </c>
      <c r="I17042" s="113" t="s">
        <v>68340</v>
      </c>
    </row>
    <row r="17043" spans="5:9" ht="14.5" x14ac:dyDescent="0.35">
      <c r="E17043" s="113" t="s">
        <v>8541</v>
      </c>
      <c r="F17043" s="113" t="s">
        <v>13211</v>
      </c>
      <c r="G17043" s="113" t="s">
        <v>118276</v>
      </c>
      <c r="H17043" s="113" t="s">
        <v>132004</v>
      </c>
      <c r="I17043" s="113" t="s">
        <v>68339</v>
      </c>
    </row>
    <row r="17044" spans="5:9" ht="14.5" x14ac:dyDescent="0.35">
      <c r="E17044" s="113" t="s">
        <v>8540</v>
      </c>
      <c r="F17044" s="113" t="s">
        <v>13210</v>
      </c>
      <c r="G17044" s="113" t="s">
        <v>120729</v>
      </c>
      <c r="H17044" s="113" t="s">
        <v>132005</v>
      </c>
      <c r="I17044" s="113" t="s">
        <v>68338</v>
      </c>
    </row>
    <row r="17045" spans="5:9" ht="14.5" x14ac:dyDescent="0.35">
      <c r="E17045" s="113" t="s">
        <v>8539</v>
      </c>
      <c r="F17045" s="113" t="s">
        <v>13209</v>
      </c>
      <c r="G17045" s="113" t="s">
        <v>120728</v>
      </c>
      <c r="H17045" s="113" t="s">
        <v>132006</v>
      </c>
      <c r="I17045" s="113" t="s">
        <v>68337</v>
      </c>
    </row>
    <row r="17046" spans="5:9" ht="14.5" x14ac:dyDescent="0.35">
      <c r="E17046" s="113" t="s">
        <v>8538</v>
      </c>
      <c r="F17046" s="113" t="s">
        <v>13208</v>
      </c>
      <c r="G17046" s="113" t="s">
        <v>118275</v>
      </c>
      <c r="H17046" s="113" t="s">
        <v>132007</v>
      </c>
      <c r="I17046" s="113" t="s">
        <v>68336</v>
      </c>
    </row>
    <row r="17047" spans="5:9" ht="14.5" x14ac:dyDescent="0.35">
      <c r="E17047" s="113" t="s">
        <v>8537</v>
      </c>
      <c r="F17047" s="113" t="s">
        <v>13207</v>
      </c>
      <c r="G17047" s="113" t="s">
        <v>118274</v>
      </c>
      <c r="H17047" s="113" t="s">
        <v>132008</v>
      </c>
      <c r="I17047" s="113" t="s">
        <v>68335</v>
      </c>
    </row>
    <row r="17048" spans="5:9" ht="14.5" x14ac:dyDescent="0.35">
      <c r="E17048" s="113" t="s">
        <v>106908</v>
      </c>
      <c r="F17048" s="113" t="s">
        <v>13206</v>
      </c>
      <c r="G17048" s="113" t="s">
        <v>120727</v>
      </c>
      <c r="H17048" s="113" t="s">
        <v>132009</v>
      </c>
      <c r="I17048" s="113" t="s">
        <v>68334</v>
      </c>
    </row>
    <row r="17049" spans="5:9" ht="14.5" x14ac:dyDescent="0.35">
      <c r="E17049" s="113" t="s">
        <v>8536</v>
      </c>
      <c r="F17049" s="113" t="s">
        <v>13205</v>
      </c>
      <c r="G17049" s="113" t="s">
        <v>120726</v>
      </c>
      <c r="H17049" s="113" t="s">
        <v>139764</v>
      </c>
      <c r="I17049" s="113" t="s">
        <v>68333</v>
      </c>
    </row>
    <row r="17050" spans="5:9" ht="14.5" x14ac:dyDescent="0.35">
      <c r="E17050" s="113" t="s">
        <v>8535</v>
      </c>
      <c r="F17050" s="113" t="s">
        <v>13204</v>
      </c>
      <c r="G17050" s="113" t="s">
        <v>120725</v>
      </c>
      <c r="H17050" s="113" t="s">
        <v>139763</v>
      </c>
      <c r="I17050" s="113" t="s">
        <v>68332</v>
      </c>
    </row>
    <row r="17051" spans="5:9" ht="14.5" x14ac:dyDescent="0.35">
      <c r="E17051" s="113" t="s">
        <v>8534</v>
      </c>
      <c r="F17051" s="113" t="s">
        <v>13203</v>
      </c>
      <c r="G17051" s="113" t="s">
        <v>120724</v>
      </c>
      <c r="H17051" s="113" t="s">
        <v>132010</v>
      </c>
      <c r="I17051" s="113" t="s">
        <v>68331</v>
      </c>
    </row>
    <row r="17052" spans="5:9" ht="14.5" x14ac:dyDescent="0.35">
      <c r="E17052" s="113" t="s">
        <v>8533</v>
      </c>
      <c r="F17052" s="113" t="s">
        <v>13202</v>
      </c>
      <c r="G17052" s="113" t="s">
        <v>122386</v>
      </c>
      <c r="H17052" s="113" t="s">
        <v>132011</v>
      </c>
      <c r="I17052" s="113" t="s">
        <v>68330</v>
      </c>
    </row>
    <row r="17053" spans="5:9" ht="14.5" x14ac:dyDescent="0.35">
      <c r="E17053" s="113" t="s">
        <v>8532</v>
      </c>
      <c r="F17053" s="113" t="s">
        <v>13201</v>
      </c>
      <c r="G17053" s="113" t="s">
        <v>120723</v>
      </c>
      <c r="H17053" s="113" t="s">
        <v>132012</v>
      </c>
      <c r="I17053" s="113" t="s">
        <v>68329</v>
      </c>
    </row>
    <row r="17054" spans="5:9" ht="14.5" x14ac:dyDescent="0.35">
      <c r="E17054" s="113" t="s">
        <v>8531</v>
      </c>
      <c r="F17054" s="113" t="s">
        <v>13200</v>
      </c>
      <c r="G17054" s="113" t="s">
        <v>118273</v>
      </c>
      <c r="H17054" s="113" t="s">
        <v>132013</v>
      </c>
      <c r="I17054" s="113" t="s">
        <v>68328</v>
      </c>
    </row>
    <row r="17055" spans="5:9" ht="14.5" x14ac:dyDescent="0.35">
      <c r="E17055" s="113" t="s">
        <v>8530</v>
      </c>
      <c r="F17055" s="113" t="s">
        <v>13199</v>
      </c>
      <c r="G17055" s="113" t="s">
        <v>122385</v>
      </c>
      <c r="H17055" s="113" t="s">
        <v>132014</v>
      </c>
      <c r="I17055" s="113" t="s">
        <v>68327</v>
      </c>
    </row>
    <row r="17056" spans="5:9" ht="14.5" x14ac:dyDescent="0.35">
      <c r="E17056" s="113" t="s">
        <v>8529</v>
      </c>
      <c r="F17056" s="113" t="s">
        <v>13198</v>
      </c>
      <c r="G17056" s="113" t="s">
        <v>120722</v>
      </c>
      <c r="H17056" s="113" t="s">
        <v>132015</v>
      </c>
      <c r="I17056" s="113" t="s">
        <v>68326</v>
      </c>
    </row>
    <row r="17057" spans="5:9" ht="14.5" x14ac:dyDescent="0.35">
      <c r="E17057" s="113" t="s">
        <v>8528</v>
      </c>
      <c r="F17057" s="113" t="s">
        <v>13197</v>
      </c>
      <c r="G17057" s="113" t="s">
        <v>120721</v>
      </c>
      <c r="H17057" s="113" t="s">
        <v>132016</v>
      </c>
      <c r="I17057" s="113" t="s">
        <v>68325</v>
      </c>
    </row>
    <row r="17058" spans="5:9" ht="14.5" x14ac:dyDescent="0.35">
      <c r="E17058" s="113" t="s">
        <v>8527</v>
      </c>
      <c r="F17058" s="113" t="s">
        <v>13196</v>
      </c>
      <c r="G17058" s="113" t="s">
        <v>118272</v>
      </c>
      <c r="H17058" s="113" t="s">
        <v>132017</v>
      </c>
      <c r="I17058" s="113" t="s">
        <v>68324</v>
      </c>
    </row>
    <row r="17059" spans="5:9" ht="14.5" x14ac:dyDescent="0.35">
      <c r="E17059" s="113" t="s">
        <v>8526</v>
      </c>
      <c r="F17059" s="113" t="s">
        <v>13195</v>
      </c>
      <c r="G17059" s="113" t="s">
        <v>120720</v>
      </c>
      <c r="H17059" s="113" t="s">
        <v>132018</v>
      </c>
      <c r="I17059" s="113" t="s">
        <v>68323</v>
      </c>
    </row>
    <row r="17060" spans="5:9" ht="14.5" x14ac:dyDescent="0.35">
      <c r="E17060" s="113" t="s">
        <v>8525</v>
      </c>
      <c r="F17060" s="113" t="s">
        <v>13194</v>
      </c>
      <c r="G17060" s="113" t="s">
        <v>118271</v>
      </c>
      <c r="H17060" s="113" t="s">
        <v>132019</v>
      </c>
      <c r="I17060" s="113" t="s">
        <v>68322</v>
      </c>
    </row>
    <row r="17061" spans="5:9" ht="14.5" x14ac:dyDescent="0.35">
      <c r="E17061" s="113" t="s">
        <v>8524</v>
      </c>
      <c r="F17061" s="113" t="s">
        <v>13193</v>
      </c>
      <c r="G17061" s="113" t="s">
        <v>122384</v>
      </c>
      <c r="H17061" s="113" t="s">
        <v>139762</v>
      </c>
      <c r="I17061" s="113" t="s">
        <v>68321</v>
      </c>
    </row>
    <row r="17062" spans="5:9" ht="14.5" x14ac:dyDescent="0.35">
      <c r="E17062" s="113" t="s">
        <v>8523</v>
      </c>
      <c r="F17062" s="113" t="s">
        <v>13192</v>
      </c>
      <c r="G17062" s="113" t="s">
        <v>118270</v>
      </c>
      <c r="H17062" s="113" t="s">
        <v>132020</v>
      </c>
      <c r="I17062" s="113" t="s">
        <v>68320</v>
      </c>
    </row>
    <row r="17063" spans="5:9" ht="14.5" x14ac:dyDescent="0.35">
      <c r="E17063" s="113" t="s">
        <v>8522</v>
      </c>
      <c r="F17063" s="113" t="s">
        <v>13191</v>
      </c>
      <c r="G17063" s="113" t="s">
        <v>118269</v>
      </c>
      <c r="H17063" s="113" t="s">
        <v>132021</v>
      </c>
      <c r="I17063" s="113" t="s">
        <v>68319</v>
      </c>
    </row>
    <row r="17064" spans="5:9" ht="14.5" x14ac:dyDescent="0.35">
      <c r="E17064" s="113" t="s">
        <v>8521</v>
      </c>
      <c r="F17064" s="113" t="s">
        <v>13190</v>
      </c>
      <c r="G17064" s="113" t="s">
        <v>118268</v>
      </c>
      <c r="H17064" s="113" t="s">
        <v>132022</v>
      </c>
      <c r="I17064" s="113" t="s">
        <v>68318</v>
      </c>
    </row>
    <row r="17065" spans="5:9" ht="14.5" x14ac:dyDescent="0.35">
      <c r="E17065" s="113" t="s">
        <v>106907</v>
      </c>
      <c r="F17065" s="113" t="s">
        <v>13189</v>
      </c>
      <c r="G17065" s="113" t="s">
        <v>118267</v>
      </c>
      <c r="H17065" s="113" t="s">
        <v>132023</v>
      </c>
      <c r="I17065" s="113" t="s">
        <v>68317</v>
      </c>
    </row>
    <row r="17066" spans="5:9" ht="14.5" x14ac:dyDescent="0.35">
      <c r="E17066" s="113" t="s">
        <v>8520</v>
      </c>
      <c r="F17066" s="113" t="s">
        <v>13188</v>
      </c>
      <c r="G17066" s="113" t="s">
        <v>120719</v>
      </c>
      <c r="H17066" s="113" t="s">
        <v>132024</v>
      </c>
      <c r="I17066" s="113" t="s">
        <v>68316</v>
      </c>
    </row>
    <row r="17067" spans="5:9" ht="14.5" x14ac:dyDescent="0.35">
      <c r="E17067" s="113" t="s">
        <v>8519</v>
      </c>
      <c r="F17067" s="113" t="s">
        <v>13187</v>
      </c>
      <c r="G17067" s="113" t="s">
        <v>118266</v>
      </c>
      <c r="H17067" s="113" t="s">
        <v>132025</v>
      </c>
      <c r="I17067" s="113" t="s">
        <v>68315</v>
      </c>
    </row>
    <row r="17068" spans="5:9" ht="14.5" x14ac:dyDescent="0.35">
      <c r="E17068" s="113" t="s">
        <v>8518</v>
      </c>
      <c r="F17068" s="113" t="s">
        <v>13186</v>
      </c>
      <c r="G17068" s="113" t="s">
        <v>118265</v>
      </c>
      <c r="H17068" s="113" t="s">
        <v>139761</v>
      </c>
      <c r="I17068" s="113" t="s">
        <v>68314</v>
      </c>
    </row>
    <row r="17069" spans="5:9" ht="14.5" x14ac:dyDescent="0.35">
      <c r="E17069" s="113" t="s">
        <v>8517</v>
      </c>
      <c r="F17069" s="113" t="s">
        <v>13185</v>
      </c>
      <c r="G17069" s="113" t="s">
        <v>118264</v>
      </c>
      <c r="H17069" s="113" t="s">
        <v>132026</v>
      </c>
      <c r="I17069" s="113" t="s">
        <v>68313</v>
      </c>
    </row>
    <row r="17070" spans="5:9" ht="14.5" x14ac:dyDescent="0.35">
      <c r="E17070" s="113" t="s">
        <v>8516</v>
      </c>
      <c r="F17070" s="113" t="s">
        <v>13184</v>
      </c>
      <c r="G17070" s="113" t="s">
        <v>118263</v>
      </c>
      <c r="H17070" s="113" t="s">
        <v>132027</v>
      </c>
      <c r="I17070" s="113" t="s">
        <v>68312</v>
      </c>
    </row>
    <row r="17071" spans="5:9" ht="14.5" x14ac:dyDescent="0.35">
      <c r="E17071" s="113" t="s">
        <v>8515</v>
      </c>
      <c r="F17071" s="113" t="s">
        <v>13183</v>
      </c>
      <c r="G17071" s="113" t="s">
        <v>118262</v>
      </c>
      <c r="H17071" s="113" t="s">
        <v>139760</v>
      </c>
      <c r="I17071" s="113" t="s">
        <v>68311</v>
      </c>
    </row>
    <row r="17072" spans="5:9" ht="14.5" x14ac:dyDescent="0.35">
      <c r="E17072" s="113" t="s">
        <v>49988</v>
      </c>
      <c r="F17072" s="113" t="s">
        <v>13182</v>
      </c>
      <c r="G17072" s="113" t="s">
        <v>118261</v>
      </c>
      <c r="H17072" s="113" t="s">
        <v>132028</v>
      </c>
      <c r="I17072" s="113" t="s">
        <v>68310</v>
      </c>
    </row>
    <row r="17073" spans="5:9" ht="14.5" x14ac:dyDescent="0.35">
      <c r="E17073" s="113" t="s">
        <v>8514</v>
      </c>
      <c r="F17073" s="113" t="s">
        <v>13181</v>
      </c>
      <c r="G17073" s="113" t="s">
        <v>118260</v>
      </c>
      <c r="H17073" s="113" t="s">
        <v>132029</v>
      </c>
      <c r="I17073" s="113" t="s">
        <v>68309</v>
      </c>
    </row>
    <row r="17074" spans="5:9" ht="14.5" x14ac:dyDescent="0.35">
      <c r="E17074" s="113" t="s">
        <v>8513</v>
      </c>
      <c r="F17074" s="113" t="s">
        <v>13180</v>
      </c>
      <c r="G17074" s="113" t="s">
        <v>118259</v>
      </c>
      <c r="H17074" s="113" t="s">
        <v>132030</v>
      </c>
      <c r="I17074" s="113" t="s">
        <v>68308</v>
      </c>
    </row>
    <row r="17075" spans="5:9" ht="14.5" x14ac:dyDescent="0.35">
      <c r="E17075" s="113" t="s">
        <v>8512</v>
      </c>
      <c r="F17075" s="113" t="s">
        <v>13179</v>
      </c>
      <c r="G17075" s="113" t="s">
        <v>118258</v>
      </c>
      <c r="H17075" s="113" t="s">
        <v>132031</v>
      </c>
      <c r="I17075" s="113" t="s">
        <v>68307</v>
      </c>
    </row>
    <row r="17076" spans="5:9" ht="14.5" x14ac:dyDescent="0.35">
      <c r="E17076" s="113" t="s">
        <v>117273</v>
      </c>
      <c r="F17076" s="113" t="s">
        <v>13178</v>
      </c>
      <c r="G17076" s="113" t="s">
        <v>118257</v>
      </c>
      <c r="H17076" s="113" t="s">
        <v>132032</v>
      </c>
      <c r="I17076" s="113" t="s">
        <v>68306</v>
      </c>
    </row>
    <row r="17077" spans="5:9" ht="14.5" x14ac:dyDescent="0.35">
      <c r="E17077" s="113" t="s">
        <v>8511</v>
      </c>
      <c r="F17077" s="113" t="s">
        <v>13177</v>
      </c>
      <c r="G17077" s="113" t="s">
        <v>118256</v>
      </c>
      <c r="H17077" s="113" t="s">
        <v>132033</v>
      </c>
      <c r="I17077" s="113" t="s">
        <v>68305</v>
      </c>
    </row>
    <row r="17078" spans="5:9" ht="14.5" x14ac:dyDescent="0.35">
      <c r="E17078" s="113" t="s">
        <v>8510</v>
      </c>
      <c r="F17078" s="113" t="s">
        <v>13176</v>
      </c>
      <c r="G17078" s="113" t="s">
        <v>118255</v>
      </c>
      <c r="H17078" s="113" t="s">
        <v>132034</v>
      </c>
      <c r="I17078" s="113" t="s">
        <v>68304</v>
      </c>
    </row>
    <row r="17079" spans="5:9" ht="14.5" x14ac:dyDescent="0.35">
      <c r="E17079" s="113" t="s">
        <v>8509</v>
      </c>
      <c r="F17079" s="113" t="s">
        <v>13175</v>
      </c>
      <c r="G17079" s="113" t="s">
        <v>118254</v>
      </c>
      <c r="H17079" s="113" t="s">
        <v>132035</v>
      </c>
      <c r="I17079" s="113" t="s">
        <v>68303</v>
      </c>
    </row>
    <row r="17080" spans="5:9" ht="14.5" x14ac:dyDescent="0.35">
      <c r="E17080" s="113" t="s">
        <v>8508</v>
      </c>
      <c r="F17080" s="113" t="s">
        <v>13174</v>
      </c>
      <c r="G17080" s="113" t="s">
        <v>118253</v>
      </c>
      <c r="H17080" s="113" t="s">
        <v>132036</v>
      </c>
      <c r="I17080" s="113" t="s">
        <v>68302</v>
      </c>
    </row>
    <row r="17081" spans="5:9" ht="14.5" x14ac:dyDescent="0.35">
      <c r="E17081" s="113" t="s">
        <v>8507</v>
      </c>
      <c r="F17081" s="113" t="s">
        <v>13173</v>
      </c>
      <c r="G17081" s="113" t="s">
        <v>118252</v>
      </c>
      <c r="H17081" s="113" t="s">
        <v>132037</v>
      </c>
      <c r="I17081" s="113" t="s">
        <v>68301</v>
      </c>
    </row>
    <row r="17082" spans="5:9" ht="14.5" x14ac:dyDescent="0.35">
      <c r="E17082" s="113" t="s">
        <v>8506</v>
      </c>
      <c r="F17082" s="113" t="s">
        <v>13172</v>
      </c>
      <c r="G17082" s="113" t="s">
        <v>118251</v>
      </c>
      <c r="H17082" s="113" t="s">
        <v>132038</v>
      </c>
      <c r="I17082" s="113" t="s">
        <v>68300</v>
      </c>
    </row>
    <row r="17083" spans="5:9" ht="14.5" x14ac:dyDescent="0.35">
      <c r="E17083" s="113" t="s">
        <v>8505</v>
      </c>
      <c r="F17083" s="113" t="s">
        <v>13171</v>
      </c>
      <c r="G17083" s="113" t="s">
        <v>118250</v>
      </c>
      <c r="H17083" s="113" t="s">
        <v>132039</v>
      </c>
      <c r="I17083" s="113" t="s">
        <v>68299</v>
      </c>
    </row>
    <row r="17084" spans="5:9" ht="14.5" x14ac:dyDescent="0.35">
      <c r="E17084" s="113" t="s">
        <v>8504</v>
      </c>
      <c r="F17084" s="113" t="s">
        <v>13170</v>
      </c>
      <c r="G17084" s="113" t="s">
        <v>118249</v>
      </c>
      <c r="H17084" s="113" t="s">
        <v>132040</v>
      </c>
      <c r="I17084" s="113" t="s">
        <v>68298</v>
      </c>
    </row>
    <row r="17085" spans="5:9" ht="14.5" x14ac:dyDescent="0.35">
      <c r="E17085" s="113" t="s">
        <v>8503</v>
      </c>
      <c r="F17085" s="113" t="s">
        <v>13169</v>
      </c>
      <c r="G17085" s="113" t="s">
        <v>118248</v>
      </c>
      <c r="H17085" s="113" t="s">
        <v>132041</v>
      </c>
      <c r="I17085" s="113" t="s">
        <v>68297</v>
      </c>
    </row>
    <row r="17086" spans="5:9" ht="14.5" x14ac:dyDescent="0.35">
      <c r="E17086" s="113" t="s">
        <v>8502</v>
      </c>
      <c r="F17086" s="113" t="s">
        <v>13168</v>
      </c>
      <c r="G17086" s="113" t="s">
        <v>118247</v>
      </c>
      <c r="H17086" s="113" t="s">
        <v>132042</v>
      </c>
      <c r="I17086" s="113" t="s">
        <v>68296</v>
      </c>
    </row>
    <row r="17087" spans="5:9" ht="14.5" x14ac:dyDescent="0.35">
      <c r="E17087" s="113" t="s">
        <v>8501</v>
      </c>
      <c r="F17087" s="113" t="s">
        <v>13167</v>
      </c>
      <c r="G17087" s="113" t="s">
        <v>118246</v>
      </c>
      <c r="H17087" s="113" t="s">
        <v>132043</v>
      </c>
      <c r="I17087" s="113" t="s">
        <v>68295</v>
      </c>
    </row>
    <row r="17088" spans="5:9" ht="14.5" x14ac:dyDescent="0.35">
      <c r="E17088" s="113" t="s">
        <v>8500</v>
      </c>
      <c r="F17088" s="113" t="s">
        <v>13166</v>
      </c>
      <c r="G17088" s="113" t="s">
        <v>118245</v>
      </c>
      <c r="H17088" s="113" t="s">
        <v>132044</v>
      </c>
      <c r="I17088" s="113" t="s">
        <v>68294</v>
      </c>
    </row>
    <row r="17089" spans="5:9" ht="14.5" x14ac:dyDescent="0.35">
      <c r="E17089" s="113" t="s">
        <v>8499</v>
      </c>
      <c r="F17089" s="113" t="s">
        <v>13165</v>
      </c>
      <c r="G17089" s="113" t="s">
        <v>118244</v>
      </c>
      <c r="H17089" s="113" t="s">
        <v>139759</v>
      </c>
      <c r="I17089" s="113" t="s">
        <v>68293</v>
      </c>
    </row>
    <row r="17090" spans="5:9" ht="14.5" x14ac:dyDescent="0.35">
      <c r="E17090" s="113" t="s">
        <v>8498</v>
      </c>
      <c r="F17090" s="113" t="s">
        <v>13164</v>
      </c>
      <c r="G17090" s="113" t="s">
        <v>118243</v>
      </c>
      <c r="H17090" s="113" t="s">
        <v>132045</v>
      </c>
      <c r="I17090" s="113" t="s">
        <v>68292</v>
      </c>
    </row>
    <row r="17091" spans="5:9" ht="14.5" x14ac:dyDescent="0.35">
      <c r="E17091" s="113" t="s">
        <v>8497</v>
      </c>
      <c r="F17091" s="113" t="s">
        <v>13163</v>
      </c>
      <c r="G17091" s="113" t="s">
        <v>118242</v>
      </c>
      <c r="H17091" s="113" t="s">
        <v>132046</v>
      </c>
      <c r="I17091" s="113" t="s">
        <v>68291</v>
      </c>
    </row>
    <row r="17092" spans="5:9" ht="14.5" x14ac:dyDescent="0.35">
      <c r="E17092" s="113" t="s">
        <v>8496</v>
      </c>
      <c r="F17092" s="113" t="s">
        <v>13162</v>
      </c>
      <c r="G17092" s="113" t="s">
        <v>118241</v>
      </c>
      <c r="H17092" s="113" t="s">
        <v>132047</v>
      </c>
      <c r="I17092" s="113" t="s">
        <v>68290</v>
      </c>
    </row>
    <row r="17093" spans="5:9" ht="14.5" x14ac:dyDescent="0.35">
      <c r="E17093" s="113" t="s">
        <v>8495</v>
      </c>
      <c r="F17093" s="113" t="s">
        <v>128675</v>
      </c>
      <c r="G17093" s="113" t="s">
        <v>118240</v>
      </c>
      <c r="H17093" s="113" t="s">
        <v>132048</v>
      </c>
      <c r="I17093" s="113" t="s">
        <v>68289</v>
      </c>
    </row>
    <row r="17094" spans="5:9" ht="14.5" x14ac:dyDescent="0.35">
      <c r="E17094" s="113" t="s">
        <v>8494</v>
      </c>
      <c r="F17094" s="113" t="s">
        <v>117634</v>
      </c>
      <c r="G17094" s="113" t="s">
        <v>118239</v>
      </c>
      <c r="H17094" s="113" t="s">
        <v>132049</v>
      </c>
      <c r="I17094" s="113" t="s">
        <v>68288</v>
      </c>
    </row>
    <row r="17095" spans="5:9" ht="14.5" x14ac:dyDescent="0.35">
      <c r="E17095" s="113" t="s">
        <v>8493</v>
      </c>
      <c r="F17095" s="113" t="s">
        <v>117633</v>
      </c>
      <c r="G17095" s="113" t="s">
        <v>118238</v>
      </c>
      <c r="H17095" s="113" t="s">
        <v>132050</v>
      </c>
      <c r="I17095" s="113" t="s">
        <v>68287</v>
      </c>
    </row>
    <row r="17096" spans="5:9" ht="14.5" x14ac:dyDescent="0.35">
      <c r="E17096" s="113" t="s">
        <v>8492</v>
      </c>
      <c r="F17096" s="113" t="s">
        <v>114645</v>
      </c>
      <c r="G17096" s="113" t="s">
        <v>118237</v>
      </c>
      <c r="H17096" s="113" t="s">
        <v>132051</v>
      </c>
      <c r="I17096" s="113" t="s">
        <v>68286</v>
      </c>
    </row>
    <row r="17097" spans="5:9" ht="14.5" x14ac:dyDescent="0.35">
      <c r="E17097" s="113" t="s">
        <v>8491</v>
      </c>
      <c r="F17097" s="113" t="s">
        <v>114644</v>
      </c>
      <c r="G17097" s="113" t="s">
        <v>118236</v>
      </c>
      <c r="H17097" s="113" t="s">
        <v>139758</v>
      </c>
      <c r="I17097" s="113" t="s">
        <v>68285</v>
      </c>
    </row>
    <row r="17098" spans="5:9" ht="14.5" x14ac:dyDescent="0.35">
      <c r="E17098" s="113" t="s">
        <v>8490</v>
      </c>
      <c r="F17098" s="113" t="s">
        <v>114643</v>
      </c>
      <c r="G17098" s="113" t="s">
        <v>118235</v>
      </c>
      <c r="H17098" s="113" t="s">
        <v>139757</v>
      </c>
      <c r="I17098" s="113" t="s">
        <v>68284</v>
      </c>
    </row>
    <row r="17099" spans="5:9" ht="14.5" x14ac:dyDescent="0.35">
      <c r="E17099" s="113" t="s">
        <v>8489</v>
      </c>
      <c r="F17099" s="113" t="s">
        <v>114642</v>
      </c>
      <c r="G17099" s="113" t="s">
        <v>118234</v>
      </c>
      <c r="H17099" s="113" t="s">
        <v>139756</v>
      </c>
      <c r="I17099" s="113" t="s">
        <v>68283</v>
      </c>
    </row>
    <row r="17100" spans="5:9" ht="14.5" x14ac:dyDescent="0.35">
      <c r="E17100" s="113" t="s">
        <v>8488</v>
      </c>
      <c r="F17100" s="113" t="s">
        <v>108548</v>
      </c>
      <c r="G17100" s="113" t="s">
        <v>120718</v>
      </c>
      <c r="H17100" s="113" t="s">
        <v>132052</v>
      </c>
      <c r="I17100" s="113" t="s">
        <v>68282</v>
      </c>
    </row>
    <row r="17101" spans="5:9" ht="14.5" x14ac:dyDescent="0.35">
      <c r="E17101" s="113" t="s">
        <v>8487</v>
      </c>
      <c r="F17101" s="113" t="s">
        <v>49940</v>
      </c>
      <c r="G17101" s="113" t="s">
        <v>118233</v>
      </c>
      <c r="H17101" s="113" t="s">
        <v>132053</v>
      </c>
      <c r="I17101" s="113" t="s">
        <v>68281</v>
      </c>
    </row>
    <row r="17102" spans="5:9" ht="14.5" x14ac:dyDescent="0.35">
      <c r="E17102" s="113" t="s">
        <v>8486</v>
      </c>
      <c r="F17102" s="113" t="s">
        <v>108547</v>
      </c>
      <c r="G17102" s="113" t="s">
        <v>118232</v>
      </c>
      <c r="H17102" s="113" t="s">
        <v>132054</v>
      </c>
      <c r="I17102" s="113" t="s">
        <v>68280</v>
      </c>
    </row>
    <row r="17103" spans="5:9" ht="14.5" x14ac:dyDescent="0.35">
      <c r="E17103" s="113" t="s">
        <v>8485</v>
      </c>
      <c r="F17103" s="113" t="s">
        <v>13161</v>
      </c>
      <c r="G17103" s="113" t="s">
        <v>118231</v>
      </c>
      <c r="H17103" s="113" t="s">
        <v>132055</v>
      </c>
      <c r="I17103" s="113" t="s">
        <v>68279</v>
      </c>
    </row>
    <row r="17104" spans="5:9" ht="14.5" x14ac:dyDescent="0.35">
      <c r="E17104" s="113" t="s">
        <v>8484</v>
      </c>
      <c r="F17104" s="113" t="s">
        <v>13160</v>
      </c>
      <c r="G17104" s="113" t="s">
        <v>118230</v>
      </c>
      <c r="H17104" s="113" t="s">
        <v>139755</v>
      </c>
      <c r="I17104" s="113" t="s">
        <v>68278</v>
      </c>
    </row>
    <row r="17105" spans="5:9" ht="14.5" x14ac:dyDescent="0.35">
      <c r="E17105" s="113" t="s">
        <v>8483</v>
      </c>
      <c r="F17105" s="113" t="s">
        <v>13159</v>
      </c>
      <c r="G17105" s="113" t="s">
        <v>118229</v>
      </c>
      <c r="H17105" s="113" t="s">
        <v>132056</v>
      </c>
      <c r="I17105" s="113" t="s">
        <v>68277</v>
      </c>
    </row>
    <row r="17106" spans="5:9" ht="14.5" x14ac:dyDescent="0.35">
      <c r="E17106" s="113" t="s">
        <v>8482</v>
      </c>
      <c r="F17106" s="113" t="s">
        <v>13158</v>
      </c>
      <c r="G17106" s="113" t="s">
        <v>118228</v>
      </c>
      <c r="H17106" s="113" t="s">
        <v>139754</v>
      </c>
      <c r="I17106" s="113" t="s">
        <v>68276</v>
      </c>
    </row>
    <row r="17107" spans="5:9" ht="14.5" x14ac:dyDescent="0.35">
      <c r="E17107" s="113" t="s">
        <v>8481</v>
      </c>
      <c r="F17107" s="113" t="s">
        <v>13157</v>
      </c>
      <c r="G17107" s="113" t="s">
        <v>118227</v>
      </c>
      <c r="H17107" s="113" t="s">
        <v>132057</v>
      </c>
      <c r="I17107" s="113" t="s">
        <v>68275</v>
      </c>
    </row>
    <row r="17108" spans="5:9" ht="14.5" x14ac:dyDescent="0.35">
      <c r="E17108" s="113" t="s">
        <v>8480</v>
      </c>
      <c r="F17108" s="113" t="s">
        <v>13156</v>
      </c>
      <c r="G17108" s="113" t="s">
        <v>118226</v>
      </c>
      <c r="H17108" s="113" t="s">
        <v>140827</v>
      </c>
      <c r="I17108" s="113" t="s">
        <v>68274</v>
      </c>
    </row>
    <row r="17109" spans="5:9" ht="14.5" x14ac:dyDescent="0.35">
      <c r="E17109" s="113" t="s">
        <v>8479</v>
      </c>
      <c r="F17109" s="113" t="s">
        <v>13155</v>
      </c>
      <c r="G17109" s="113" t="s">
        <v>118225</v>
      </c>
      <c r="H17109" s="113" t="s">
        <v>132058</v>
      </c>
      <c r="I17109" s="113" t="s">
        <v>68273</v>
      </c>
    </row>
    <row r="17110" spans="5:9" ht="14.5" x14ac:dyDescent="0.35">
      <c r="E17110" s="113" t="s">
        <v>8478</v>
      </c>
      <c r="F17110" s="113" t="s">
        <v>13154</v>
      </c>
      <c r="G17110" s="113" t="s">
        <v>116345</v>
      </c>
      <c r="H17110" s="113" t="s">
        <v>132059</v>
      </c>
      <c r="I17110" s="113" t="s">
        <v>68272</v>
      </c>
    </row>
    <row r="17111" spans="5:9" ht="14.5" x14ac:dyDescent="0.35">
      <c r="E17111" s="113" t="s">
        <v>8477</v>
      </c>
      <c r="F17111" s="113" t="s">
        <v>13153</v>
      </c>
      <c r="G17111" s="113" t="s">
        <v>118224</v>
      </c>
      <c r="H17111" s="113" t="s">
        <v>132060</v>
      </c>
      <c r="I17111" s="113" t="s">
        <v>68271</v>
      </c>
    </row>
    <row r="17112" spans="5:9" ht="14.5" x14ac:dyDescent="0.35">
      <c r="E17112" s="113" t="s">
        <v>8476</v>
      </c>
      <c r="F17112" s="113" t="s">
        <v>13152</v>
      </c>
      <c r="G17112" s="113" t="s">
        <v>116344</v>
      </c>
      <c r="H17112" s="113" t="s">
        <v>132061</v>
      </c>
      <c r="I17112" s="113" t="s">
        <v>68270</v>
      </c>
    </row>
    <row r="17113" spans="5:9" ht="14.5" x14ac:dyDescent="0.35">
      <c r="E17113" s="113" t="s">
        <v>8475</v>
      </c>
      <c r="F17113" s="113" t="s">
        <v>13151</v>
      </c>
      <c r="G17113" s="113" t="s">
        <v>116343</v>
      </c>
      <c r="H17113" s="113" t="s">
        <v>132062</v>
      </c>
      <c r="I17113" s="113" t="s">
        <v>68269</v>
      </c>
    </row>
    <row r="17114" spans="5:9" ht="14.5" x14ac:dyDescent="0.35">
      <c r="E17114" s="113" t="s">
        <v>8474</v>
      </c>
      <c r="F17114" s="113" t="s">
        <v>13150</v>
      </c>
      <c r="G17114" s="113" t="s">
        <v>115213</v>
      </c>
      <c r="H17114" s="113" t="s">
        <v>132063</v>
      </c>
      <c r="I17114" s="113" t="s">
        <v>68268</v>
      </c>
    </row>
    <row r="17115" spans="5:9" ht="14.5" x14ac:dyDescent="0.35">
      <c r="E17115" s="113" t="s">
        <v>8473</v>
      </c>
      <c r="F17115" s="113" t="s">
        <v>13149</v>
      </c>
      <c r="G17115" s="113" t="s">
        <v>116342</v>
      </c>
      <c r="H17115" s="113" t="s">
        <v>132064</v>
      </c>
      <c r="I17115" s="113" t="s">
        <v>68267</v>
      </c>
    </row>
    <row r="17116" spans="5:9" ht="14.5" x14ac:dyDescent="0.35">
      <c r="E17116" s="113" t="s">
        <v>8472</v>
      </c>
      <c r="F17116" s="113" t="s">
        <v>13148</v>
      </c>
      <c r="G17116" s="113" t="s">
        <v>118223</v>
      </c>
      <c r="H17116" s="113" t="s">
        <v>132065</v>
      </c>
      <c r="I17116" s="113" t="s">
        <v>68266</v>
      </c>
    </row>
    <row r="17117" spans="5:9" ht="14.5" x14ac:dyDescent="0.35">
      <c r="E17117" s="113" t="s">
        <v>8471</v>
      </c>
      <c r="F17117" s="113" t="s">
        <v>13147</v>
      </c>
      <c r="G17117" s="113" t="s">
        <v>116341</v>
      </c>
      <c r="H17117" s="113" t="s">
        <v>132066</v>
      </c>
      <c r="I17117" s="113" t="s">
        <v>68265</v>
      </c>
    </row>
    <row r="17118" spans="5:9" ht="14.5" x14ac:dyDescent="0.35">
      <c r="E17118" s="113" t="s">
        <v>8470</v>
      </c>
      <c r="F17118" s="113" t="s">
        <v>13146</v>
      </c>
      <c r="G17118" s="113" t="s">
        <v>116340</v>
      </c>
      <c r="H17118" s="113" t="s">
        <v>132067</v>
      </c>
      <c r="I17118" s="113" t="s">
        <v>68264</v>
      </c>
    </row>
    <row r="17119" spans="5:9" ht="14.5" x14ac:dyDescent="0.35">
      <c r="E17119" s="113" t="s">
        <v>8469</v>
      </c>
      <c r="F17119" s="113" t="s">
        <v>13145</v>
      </c>
      <c r="G17119" s="113" t="s">
        <v>118222</v>
      </c>
      <c r="H17119" s="113" t="s">
        <v>132068</v>
      </c>
      <c r="I17119" s="113" t="s">
        <v>68263</v>
      </c>
    </row>
    <row r="17120" spans="5:9" ht="14.5" x14ac:dyDescent="0.35">
      <c r="E17120" s="113" t="s">
        <v>8468</v>
      </c>
      <c r="F17120" s="113" t="s">
        <v>13144</v>
      </c>
      <c r="G17120" s="113" t="s">
        <v>115212</v>
      </c>
      <c r="H17120" s="113" t="s">
        <v>132069</v>
      </c>
      <c r="I17120" s="113" t="s">
        <v>68262</v>
      </c>
    </row>
    <row r="17121" spans="5:9" ht="14.5" x14ac:dyDescent="0.35">
      <c r="E17121" s="113" t="s">
        <v>8467</v>
      </c>
      <c r="F17121" s="113" t="s">
        <v>13143</v>
      </c>
      <c r="G17121" s="113" t="s">
        <v>118221</v>
      </c>
      <c r="H17121" s="113" t="s">
        <v>132070</v>
      </c>
      <c r="I17121" s="113" t="s">
        <v>68261</v>
      </c>
    </row>
    <row r="17122" spans="5:9" ht="14.5" x14ac:dyDescent="0.35">
      <c r="E17122" s="113" t="s">
        <v>8466</v>
      </c>
      <c r="F17122" s="113" t="s">
        <v>13142</v>
      </c>
      <c r="G17122" s="113" t="s">
        <v>115211</v>
      </c>
      <c r="H17122" s="113" t="s">
        <v>132071</v>
      </c>
      <c r="I17122" s="113" t="s">
        <v>68260</v>
      </c>
    </row>
    <row r="17123" spans="5:9" ht="14.5" x14ac:dyDescent="0.35">
      <c r="E17123" s="113" t="s">
        <v>8465</v>
      </c>
      <c r="F17123" s="113" t="s">
        <v>13141</v>
      </c>
      <c r="G17123" s="113" t="s">
        <v>116339</v>
      </c>
      <c r="H17123" s="113" t="s">
        <v>132072</v>
      </c>
      <c r="I17123" s="113" t="s">
        <v>68259</v>
      </c>
    </row>
    <row r="17124" spans="5:9" ht="14.5" x14ac:dyDescent="0.35">
      <c r="E17124" s="113" t="s">
        <v>8464</v>
      </c>
      <c r="F17124" s="113" t="s">
        <v>13140</v>
      </c>
      <c r="G17124" s="113" t="s">
        <v>116338</v>
      </c>
      <c r="H17124" s="113" t="s">
        <v>132073</v>
      </c>
      <c r="I17124" s="113" t="s">
        <v>68258</v>
      </c>
    </row>
    <row r="17125" spans="5:9" ht="14.5" x14ac:dyDescent="0.35">
      <c r="E17125" s="113" t="s">
        <v>8463</v>
      </c>
      <c r="F17125" s="113" t="s">
        <v>13139</v>
      </c>
      <c r="G17125" s="113" t="s">
        <v>115210</v>
      </c>
      <c r="H17125" s="113" t="s">
        <v>132074</v>
      </c>
      <c r="I17125" s="113" t="s">
        <v>68257</v>
      </c>
    </row>
    <row r="17126" spans="5:9" ht="14.5" x14ac:dyDescent="0.35">
      <c r="E17126" s="113" t="s">
        <v>8462</v>
      </c>
      <c r="F17126" s="113" t="s">
        <v>13138</v>
      </c>
      <c r="G17126" s="113" t="s">
        <v>115209</v>
      </c>
      <c r="H17126" s="113" t="s">
        <v>132075</v>
      </c>
      <c r="I17126" s="113" t="s">
        <v>68256</v>
      </c>
    </row>
    <row r="17127" spans="5:9" ht="14.5" x14ac:dyDescent="0.35">
      <c r="E17127" s="113" t="s">
        <v>128370</v>
      </c>
      <c r="F17127" s="113" t="s">
        <v>13137</v>
      </c>
      <c r="G17127" s="113" t="s">
        <v>110291</v>
      </c>
      <c r="H17127" s="113" t="s">
        <v>132076</v>
      </c>
      <c r="I17127" s="113" t="s">
        <v>68255</v>
      </c>
    </row>
    <row r="17128" spans="5:9" ht="14.5" x14ac:dyDescent="0.35">
      <c r="E17128" s="113" t="s">
        <v>8461</v>
      </c>
      <c r="F17128" s="113" t="s">
        <v>13136</v>
      </c>
      <c r="G17128" s="113" t="s">
        <v>115208</v>
      </c>
      <c r="H17128" s="113" t="s">
        <v>132077</v>
      </c>
      <c r="I17128" s="113" t="s">
        <v>68254</v>
      </c>
    </row>
    <row r="17129" spans="5:9" ht="14.5" x14ac:dyDescent="0.35">
      <c r="E17129" s="113" t="s">
        <v>114310</v>
      </c>
      <c r="F17129" s="113" t="s">
        <v>13135</v>
      </c>
      <c r="G17129" s="113" t="s">
        <v>116337</v>
      </c>
      <c r="H17129" s="113" t="s">
        <v>132078</v>
      </c>
      <c r="I17129" s="113" t="s">
        <v>68253</v>
      </c>
    </row>
    <row r="17130" spans="5:9" ht="14.5" x14ac:dyDescent="0.35">
      <c r="E17130" s="113" t="s">
        <v>8460</v>
      </c>
      <c r="F17130" s="113" t="s">
        <v>13134</v>
      </c>
      <c r="G17130" s="113" t="s">
        <v>110290</v>
      </c>
      <c r="H17130" s="113" t="s">
        <v>132079</v>
      </c>
      <c r="I17130" s="113" t="s">
        <v>68252</v>
      </c>
    </row>
    <row r="17131" spans="5:9" ht="14.5" x14ac:dyDescent="0.35">
      <c r="E17131" s="113" t="s">
        <v>8459</v>
      </c>
      <c r="F17131" s="113" t="s">
        <v>13133</v>
      </c>
      <c r="G17131" s="113" t="s">
        <v>110289</v>
      </c>
      <c r="H17131" s="113" t="s">
        <v>132080</v>
      </c>
      <c r="I17131" s="113" t="s">
        <v>68251</v>
      </c>
    </row>
    <row r="17132" spans="5:9" ht="14.5" x14ac:dyDescent="0.35">
      <c r="E17132" s="113" t="s">
        <v>8458</v>
      </c>
      <c r="F17132" s="113" t="s">
        <v>13132</v>
      </c>
      <c r="G17132" s="113" t="s">
        <v>110288</v>
      </c>
      <c r="H17132" s="113" t="s">
        <v>132081</v>
      </c>
      <c r="I17132" s="113" t="s">
        <v>68250</v>
      </c>
    </row>
    <row r="17133" spans="5:9" ht="14.5" x14ac:dyDescent="0.35">
      <c r="E17133" s="113" t="s">
        <v>8457</v>
      </c>
      <c r="F17133" s="113" t="s">
        <v>13131</v>
      </c>
      <c r="G17133" s="113" t="s">
        <v>110287</v>
      </c>
      <c r="H17133" s="113" t="s">
        <v>139753</v>
      </c>
      <c r="I17133" s="113" t="s">
        <v>68249</v>
      </c>
    </row>
    <row r="17134" spans="5:9" ht="14.5" x14ac:dyDescent="0.35">
      <c r="E17134" s="113" t="s">
        <v>8456</v>
      </c>
      <c r="F17134" s="113" t="s">
        <v>13130</v>
      </c>
      <c r="G17134" s="113" t="s">
        <v>110286</v>
      </c>
      <c r="H17134" s="113" t="s">
        <v>132082</v>
      </c>
      <c r="I17134" s="113" t="s">
        <v>68248</v>
      </c>
    </row>
    <row r="17135" spans="5:9" ht="14.5" x14ac:dyDescent="0.35">
      <c r="E17135" s="113" t="s">
        <v>8455</v>
      </c>
      <c r="F17135" s="113" t="s">
        <v>13129</v>
      </c>
      <c r="G17135" s="113" t="s">
        <v>110285</v>
      </c>
      <c r="H17135" s="113" t="s">
        <v>132083</v>
      </c>
      <c r="I17135" s="113" t="s">
        <v>68247</v>
      </c>
    </row>
    <row r="17136" spans="5:9" ht="14.5" x14ac:dyDescent="0.35">
      <c r="E17136" s="113" t="s">
        <v>8454</v>
      </c>
      <c r="F17136" s="113" t="s">
        <v>13128</v>
      </c>
      <c r="G17136" s="113" t="s">
        <v>115207</v>
      </c>
      <c r="H17136" s="113" t="s">
        <v>132084</v>
      </c>
      <c r="I17136" s="113" t="s">
        <v>68246</v>
      </c>
    </row>
    <row r="17137" spans="5:9" ht="14.5" x14ac:dyDescent="0.35">
      <c r="E17137" s="113" t="s">
        <v>127085</v>
      </c>
      <c r="F17137" s="113" t="s">
        <v>13127</v>
      </c>
      <c r="G17137" s="113" t="s">
        <v>115206</v>
      </c>
      <c r="H17137" s="113" t="s">
        <v>132085</v>
      </c>
      <c r="I17137" s="113" t="s">
        <v>68245</v>
      </c>
    </row>
    <row r="17138" spans="5:9" ht="14.5" x14ac:dyDescent="0.35">
      <c r="E17138" s="113" t="s">
        <v>8453</v>
      </c>
      <c r="F17138" s="113" t="s">
        <v>13126</v>
      </c>
      <c r="G17138" s="113" t="s">
        <v>115205</v>
      </c>
      <c r="H17138" s="113" t="s">
        <v>132086</v>
      </c>
      <c r="I17138" s="113" t="s">
        <v>68244</v>
      </c>
    </row>
    <row r="17139" spans="5:9" ht="14.5" x14ac:dyDescent="0.35">
      <c r="E17139" s="113" t="s">
        <v>8452</v>
      </c>
      <c r="F17139" s="113" t="s">
        <v>13125</v>
      </c>
      <c r="G17139" s="113" t="s">
        <v>110284</v>
      </c>
      <c r="H17139" s="113" t="s">
        <v>132087</v>
      </c>
      <c r="I17139" s="113" t="s">
        <v>68243</v>
      </c>
    </row>
    <row r="17140" spans="5:9" ht="14.5" x14ac:dyDescent="0.35">
      <c r="E17140" s="113" t="s">
        <v>8451</v>
      </c>
      <c r="F17140" s="113" t="s">
        <v>13124</v>
      </c>
      <c r="G17140" s="113" t="s">
        <v>110283</v>
      </c>
      <c r="H17140" s="113" t="s">
        <v>132088</v>
      </c>
      <c r="I17140" s="113" t="s">
        <v>68242</v>
      </c>
    </row>
    <row r="17141" spans="5:9" ht="14.5" x14ac:dyDescent="0.35">
      <c r="E17141" s="113" t="s">
        <v>8450</v>
      </c>
      <c r="F17141" s="113" t="s">
        <v>13123</v>
      </c>
      <c r="G17141" s="113" t="s">
        <v>110282</v>
      </c>
      <c r="H17141" s="113" t="s">
        <v>139752</v>
      </c>
      <c r="I17141" s="113" t="s">
        <v>68241</v>
      </c>
    </row>
    <row r="17142" spans="5:9" ht="14.5" x14ac:dyDescent="0.35">
      <c r="E17142" s="113" t="s">
        <v>114309</v>
      </c>
      <c r="F17142" s="113" t="s">
        <v>13122</v>
      </c>
      <c r="G17142" s="113" t="s">
        <v>110281</v>
      </c>
      <c r="H17142" s="113" t="s">
        <v>132089</v>
      </c>
      <c r="I17142" s="113" t="s">
        <v>68240</v>
      </c>
    </row>
    <row r="17143" spans="5:9" ht="14.5" x14ac:dyDescent="0.35">
      <c r="E17143" s="113" t="s">
        <v>8449</v>
      </c>
      <c r="F17143" s="113" t="s">
        <v>13121</v>
      </c>
      <c r="G17143" s="113" t="s">
        <v>110280</v>
      </c>
      <c r="H17143" s="113" t="s">
        <v>132090</v>
      </c>
      <c r="I17143" s="113" t="s">
        <v>68239</v>
      </c>
    </row>
    <row r="17144" spans="5:9" ht="14.5" x14ac:dyDescent="0.35">
      <c r="E17144" s="113" t="s">
        <v>8448</v>
      </c>
      <c r="F17144" s="113" t="s">
        <v>13120</v>
      </c>
      <c r="G17144" s="113" t="s">
        <v>110279</v>
      </c>
      <c r="H17144" s="113" t="s">
        <v>132091</v>
      </c>
      <c r="I17144" s="113" t="s">
        <v>68238</v>
      </c>
    </row>
    <row r="17145" spans="5:9" ht="14.5" x14ac:dyDescent="0.35">
      <c r="E17145" s="113" t="s">
        <v>8447</v>
      </c>
      <c r="F17145" s="113" t="s">
        <v>13119</v>
      </c>
      <c r="G17145" s="113" t="s">
        <v>110278</v>
      </c>
      <c r="H17145" s="113" t="s">
        <v>132092</v>
      </c>
      <c r="I17145" s="113" t="s">
        <v>68237</v>
      </c>
    </row>
    <row r="17146" spans="5:9" ht="14.5" x14ac:dyDescent="0.35">
      <c r="E17146" s="113" t="s">
        <v>8446</v>
      </c>
      <c r="F17146" s="113" t="s">
        <v>13118</v>
      </c>
      <c r="G17146" s="113" t="s">
        <v>110277</v>
      </c>
      <c r="H17146" s="113" t="s">
        <v>132093</v>
      </c>
      <c r="I17146" s="113" t="s">
        <v>68236</v>
      </c>
    </row>
    <row r="17147" spans="5:9" ht="14.5" x14ac:dyDescent="0.35">
      <c r="E17147" s="113" t="s">
        <v>8445</v>
      </c>
      <c r="F17147" s="113" t="s">
        <v>13117</v>
      </c>
      <c r="G17147" s="113" t="s">
        <v>115204</v>
      </c>
      <c r="H17147" s="113" t="s">
        <v>132094</v>
      </c>
      <c r="I17147" s="113" t="s">
        <v>68235</v>
      </c>
    </row>
    <row r="17148" spans="5:9" ht="14.5" x14ac:dyDescent="0.35">
      <c r="E17148" s="113" t="s">
        <v>8444</v>
      </c>
      <c r="F17148" s="113" t="s">
        <v>13116</v>
      </c>
      <c r="G17148" s="113" t="s">
        <v>115203</v>
      </c>
      <c r="H17148" s="113" t="s">
        <v>132095</v>
      </c>
      <c r="I17148" s="113" t="s">
        <v>68234</v>
      </c>
    </row>
    <row r="17149" spans="5:9" ht="14.5" x14ac:dyDescent="0.35">
      <c r="E17149" s="113" t="s">
        <v>106906</v>
      </c>
      <c r="F17149" s="113" t="s">
        <v>13115</v>
      </c>
      <c r="G17149" s="113" t="s">
        <v>115202</v>
      </c>
      <c r="H17149" s="113" t="s">
        <v>132096</v>
      </c>
      <c r="I17149" s="113" t="s">
        <v>68233</v>
      </c>
    </row>
    <row r="17150" spans="5:9" ht="14.5" x14ac:dyDescent="0.35">
      <c r="E17150" s="113" t="s">
        <v>8443</v>
      </c>
      <c r="F17150" s="113" t="s">
        <v>13114</v>
      </c>
      <c r="G17150" s="113" t="s">
        <v>115201</v>
      </c>
      <c r="H17150" s="113" t="s">
        <v>132097</v>
      </c>
      <c r="I17150" s="113" t="s">
        <v>115950</v>
      </c>
    </row>
    <row r="17151" spans="5:9" ht="14.5" x14ac:dyDescent="0.35">
      <c r="E17151" s="113" t="s">
        <v>8442</v>
      </c>
      <c r="F17151" s="113" t="s">
        <v>13113</v>
      </c>
      <c r="G17151" s="113" t="s">
        <v>115200</v>
      </c>
      <c r="H17151" s="113" t="s">
        <v>132098</v>
      </c>
      <c r="I17151" s="113" t="s">
        <v>126194</v>
      </c>
    </row>
    <row r="17152" spans="5:9" ht="14.5" x14ac:dyDescent="0.35">
      <c r="E17152" s="113" t="s">
        <v>8441</v>
      </c>
      <c r="F17152" s="113" t="s">
        <v>13112</v>
      </c>
      <c r="G17152" s="113" t="s">
        <v>115199</v>
      </c>
      <c r="H17152" s="113" t="s">
        <v>132099</v>
      </c>
      <c r="I17152" s="113" t="s">
        <v>68232</v>
      </c>
    </row>
    <row r="17153" spans="5:9" ht="14.5" x14ac:dyDescent="0.35">
      <c r="E17153" s="113" t="s">
        <v>8440</v>
      </c>
      <c r="F17153" s="113" t="s">
        <v>13111</v>
      </c>
      <c r="G17153" s="113" t="s">
        <v>115198</v>
      </c>
      <c r="H17153" s="113" t="s">
        <v>132100</v>
      </c>
      <c r="I17153" s="113" t="s">
        <v>68231</v>
      </c>
    </row>
    <row r="17154" spans="5:9" ht="14.5" x14ac:dyDescent="0.35">
      <c r="E17154" s="113" t="s">
        <v>8439</v>
      </c>
      <c r="F17154" s="113" t="s">
        <v>13110</v>
      </c>
      <c r="G17154" s="113" t="s">
        <v>115197</v>
      </c>
      <c r="H17154" s="113" t="s">
        <v>132101</v>
      </c>
      <c r="I17154" s="113" t="s">
        <v>68230</v>
      </c>
    </row>
    <row r="17155" spans="5:9" ht="14.5" x14ac:dyDescent="0.35">
      <c r="E17155" s="113" t="s">
        <v>8438</v>
      </c>
      <c r="F17155" s="113" t="s">
        <v>13109</v>
      </c>
      <c r="G17155" s="113" t="s">
        <v>115196</v>
      </c>
      <c r="H17155" s="113" t="s">
        <v>139751</v>
      </c>
      <c r="I17155" s="113" t="s">
        <v>68229</v>
      </c>
    </row>
    <row r="17156" spans="5:9" ht="14.5" x14ac:dyDescent="0.35">
      <c r="E17156" s="113" t="s">
        <v>8437</v>
      </c>
      <c r="F17156" s="113" t="s">
        <v>13108</v>
      </c>
      <c r="G17156" s="113" t="s">
        <v>115195</v>
      </c>
      <c r="H17156" s="113" t="s">
        <v>132102</v>
      </c>
      <c r="I17156" s="113" t="s">
        <v>68228</v>
      </c>
    </row>
    <row r="17157" spans="5:9" ht="14.5" x14ac:dyDescent="0.35">
      <c r="E17157" s="113" t="s">
        <v>8436</v>
      </c>
      <c r="F17157" s="113" t="s">
        <v>13107</v>
      </c>
      <c r="G17157" s="113" t="s">
        <v>115194</v>
      </c>
      <c r="H17157" s="113" t="s">
        <v>132103</v>
      </c>
      <c r="I17157" s="113" t="s">
        <v>68227</v>
      </c>
    </row>
    <row r="17158" spans="5:9" ht="14.5" x14ac:dyDescent="0.35">
      <c r="E17158" s="113" t="s">
        <v>8435</v>
      </c>
      <c r="F17158" s="113" t="s">
        <v>13106</v>
      </c>
      <c r="G17158" s="113" t="s">
        <v>115193</v>
      </c>
      <c r="H17158" s="113" t="s">
        <v>132104</v>
      </c>
      <c r="I17158" s="113" t="s">
        <v>68226</v>
      </c>
    </row>
    <row r="17159" spans="5:9" ht="14.5" x14ac:dyDescent="0.35">
      <c r="E17159" s="113" t="s">
        <v>8434</v>
      </c>
      <c r="F17159" s="113" t="s">
        <v>13105</v>
      </c>
      <c r="G17159" s="113" t="s">
        <v>115192</v>
      </c>
      <c r="H17159" s="113" t="s">
        <v>132105</v>
      </c>
      <c r="I17159" s="113" t="s">
        <v>68225</v>
      </c>
    </row>
    <row r="17160" spans="5:9" ht="14.5" x14ac:dyDescent="0.35">
      <c r="E17160" s="113" t="s">
        <v>8433</v>
      </c>
      <c r="F17160" s="113" t="s">
        <v>13104</v>
      </c>
      <c r="G17160" s="113" t="s">
        <v>115191</v>
      </c>
      <c r="H17160" s="113" t="s">
        <v>132106</v>
      </c>
      <c r="I17160" s="113" t="s">
        <v>68224</v>
      </c>
    </row>
    <row r="17161" spans="5:9" ht="14.5" x14ac:dyDescent="0.35">
      <c r="E17161" s="113" t="s">
        <v>8432</v>
      </c>
      <c r="F17161" s="113" t="s">
        <v>13103</v>
      </c>
      <c r="G17161" s="113" t="s">
        <v>110276</v>
      </c>
      <c r="H17161" s="113" t="s">
        <v>132107</v>
      </c>
      <c r="I17161" s="113" t="s">
        <v>68223</v>
      </c>
    </row>
    <row r="17162" spans="5:9" ht="14.5" x14ac:dyDescent="0.35">
      <c r="E17162" s="113" t="s">
        <v>8431</v>
      </c>
      <c r="F17162" s="113" t="s">
        <v>13102</v>
      </c>
      <c r="G17162" s="113" t="s">
        <v>110275</v>
      </c>
      <c r="H17162" s="113" t="s">
        <v>132108</v>
      </c>
      <c r="I17162" s="113" t="s">
        <v>68222</v>
      </c>
    </row>
    <row r="17163" spans="5:9" ht="14.5" x14ac:dyDescent="0.35">
      <c r="E17163" s="113" t="s">
        <v>8430</v>
      </c>
      <c r="F17163" s="113" t="s">
        <v>13101</v>
      </c>
      <c r="G17163" s="113" t="s">
        <v>115190</v>
      </c>
      <c r="H17163" s="113" t="s">
        <v>132109</v>
      </c>
      <c r="I17163" s="113" t="s">
        <v>68221</v>
      </c>
    </row>
    <row r="17164" spans="5:9" ht="14.5" x14ac:dyDescent="0.35">
      <c r="E17164" s="113" t="s">
        <v>8429</v>
      </c>
      <c r="F17164" s="113" t="s">
        <v>13100</v>
      </c>
      <c r="G17164" s="113" t="s">
        <v>110274</v>
      </c>
      <c r="H17164" s="113" t="s">
        <v>132110</v>
      </c>
      <c r="I17164" s="113" t="s">
        <v>137634</v>
      </c>
    </row>
    <row r="17165" spans="5:9" ht="14.5" x14ac:dyDescent="0.35">
      <c r="E17165" s="113" t="s">
        <v>8428</v>
      </c>
      <c r="F17165" s="113" t="s">
        <v>13099</v>
      </c>
      <c r="G17165" s="113" t="s">
        <v>110273</v>
      </c>
      <c r="H17165" s="113" t="s">
        <v>132111</v>
      </c>
      <c r="I17165" s="113" t="s">
        <v>68220</v>
      </c>
    </row>
    <row r="17166" spans="5:9" ht="14.5" x14ac:dyDescent="0.35">
      <c r="E17166" s="113" t="s">
        <v>8427</v>
      </c>
      <c r="F17166" s="113" t="s">
        <v>13098</v>
      </c>
      <c r="G17166" s="113" t="s">
        <v>110272</v>
      </c>
      <c r="H17166" s="113" t="s">
        <v>139750</v>
      </c>
      <c r="I17166" s="113" t="s">
        <v>140006</v>
      </c>
    </row>
    <row r="17167" spans="5:9" ht="14.5" x14ac:dyDescent="0.35">
      <c r="E17167" s="113" t="s">
        <v>8426</v>
      </c>
      <c r="F17167" s="113" t="s">
        <v>13097</v>
      </c>
      <c r="G17167" s="113" t="s">
        <v>110271</v>
      </c>
      <c r="H17167" s="113" t="s">
        <v>132112</v>
      </c>
      <c r="I17167" s="113" t="s">
        <v>137635</v>
      </c>
    </row>
    <row r="17168" spans="5:9" ht="14.5" x14ac:dyDescent="0.35">
      <c r="E17168" s="113" t="s">
        <v>106905</v>
      </c>
      <c r="F17168" s="113" t="s">
        <v>13096</v>
      </c>
      <c r="G17168" s="113" t="s">
        <v>110270</v>
      </c>
      <c r="H17168" s="113" t="s">
        <v>132113</v>
      </c>
      <c r="I17168" s="113" t="s">
        <v>111479</v>
      </c>
    </row>
    <row r="17169" spans="5:9" ht="14.5" x14ac:dyDescent="0.35">
      <c r="E17169" s="113" t="s">
        <v>8425</v>
      </c>
      <c r="F17169" s="113" t="s">
        <v>13095</v>
      </c>
      <c r="G17169" s="113" t="s">
        <v>110269</v>
      </c>
      <c r="H17169" s="113" t="s">
        <v>132114</v>
      </c>
      <c r="I17169" s="113" t="s">
        <v>68219</v>
      </c>
    </row>
    <row r="17170" spans="5:9" ht="14.5" x14ac:dyDescent="0.35">
      <c r="E17170" s="113" t="s">
        <v>8424</v>
      </c>
      <c r="F17170" s="113" t="s">
        <v>13094</v>
      </c>
      <c r="G17170" s="113" t="s">
        <v>110268</v>
      </c>
      <c r="H17170" s="113" t="s">
        <v>132115</v>
      </c>
      <c r="I17170" s="113" t="s">
        <v>130413</v>
      </c>
    </row>
    <row r="17171" spans="5:9" ht="14.5" x14ac:dyDescent="0.35">
      <c r="E17171" s="113" t="s">
        <v>8423</v>
      </c>
      <c r="F17171" s="113" t="s">
        <v>13093</v>
      </c>
      <c r="G17171" s="113" t="s">
        <v>110267</v>
      </c>
      <c r="H17171" s="113" t="s">
        <v>139749</v>
      </c>
      <c r="I17171" s="113" t="s">
        <v>115949</v>
      </c>
    </row>
    <row r="17172" spans="5:9" ht="14.5" x14ac:dyDescent="0.35">
      <c r="E17172" s="113" t="s">
        <v>8422</v>
      </c>
      <c r="F17172" s="113" t="s">
        <v>13092</v>
      </c>
      <c r="G17172" s="113" t="s">
        <v>115189</v>
      </c>
      <c r="H17172" s="113" t="s">
        <v>132116</v>
      </c>
      <c r="I17172" s="113" t="s">
        <v>115948</v>
      </c>
    </row>
    <row r="17173" spans="5:9" ht="14.5" x14ac:dyDescent="0.35">
      <c r="E17173" s="113" t="s">
        <v>8421</v>
      </c>
      <c r="F17173" s="113" t="s">
        <v>13091</v>
      </c>
      <c r="G17173" s="113" t="s">
        <v>125171</v>
      </c>
      <c r="H17173" s="113" t="s">
        <v>132117</v>
      </c>
      <c r="I17173" s="113" t="s">
        <v>120090</v>
      </c>
    </row>
    <row r="17174" spans="5:9" ht="14.5" x14ac:dyDescent="0.35">
      <c r="E17174" s="113" t="s">
        <v>117272</v>
      </c>
      <c r="F17174" s="113" t="s">
        <v>13090</v>
      </c>
      <c r="G17174" s="113" t="s">
        <v>110266</v>
      </c>
      <c r="H17174" s="113" t="s">
        <v>132118</v>
      </c>
      <c r="I17174" s="113" t="s">
        <v>111478</v>
      </c>
    </row>
    <row r="17175" spans="5:9" ht="14.5" x14ac:dyDescent="0.35">
      <c r="E17175" s="113" t="s">
        <v>8420</v>
      </c>
      <c r="F17175" s="113" t="s">
        <v>13089</v>
      </c>
      <c r="G17175" s="113" t="s">
        <v>110265</v>
      </c>
      <c r="H17175" s="113" t="s">
        <v>132119</v>
      </c>
      <c r="I17175" s="113" t="s">
        <v>68218</v>
      </c>
    </row>
    <row r="17176" spans="5:9" ht="14.5" x14ac:dyDescent="0.35">
      <c r="E17176" s="113" t="s">
        <v>8419</v>
      </c>
      <c r="F17176" s="113" t="s">
        <v>13088</v>
      </c>
      <c r="G17176" s="113" t="s">
        <v>110264</v>
      </c>
      <c r="H17176" s="113" t="s">
        <v>132120</v>
      </c>
      <c r="I17176" s="113" t="s">
        <v>68217</v>
      </c>
    </row>
    <row r="17177" spans="5:9" ht="14.5" x14ac:dyDescent="0.35">
      <c r="E17177" s="113" t="s">
        <v>8418</v>
      </c>
      <c r="F17177" s="113" t="s">
        <v>13087</v>
      </c>
      <c r="G17177" s="113" t="s">
        <v>115188</v>
      </c>
      <c r="H17177" s="113" t="s">
        <v>132121</v>
      </c>
      <c r="I17177" s="113" t="s">
        <v>68216</v>
      </c>
    </row>
    <row r="17178" spans="5:9" ht="14.5" x14ac:dyDescent="0.35">
      <c r="E17178" s="113" t="s">
        <v>8417</v>
      </c>
      <c r="F17178" s="113" t="s">
        <v>13086</v>
      </c>
      <c r="G17178" s="113" t="s">
        <v>110263</v>
      </c>
      <c r="H17178" s="113" t="s">
        <v>132122</v>
      </c>
      <c r="I17178" s="113" t="s">
        <v>68215</v>
      </c>
    </row>
    <row r="17179" spans="5:9" ht="14.5" x14ac:dyDescent="0.35">
      <c r="E17179" s="113" t="s">
        <v>8416</v>
      </c>
      <c r="F17179" s="113" t="s">
        <v>13085</v>
      </c>
      <c r="G17179" s="113" t="s">
        <v>110262</v>
      </c>
      <c r="H17179" s="113" t="s">
        <v>132123</v>
      </c>
      <c r="I17179" s="113" t="s">
        <v>126195</v>
      </c>
    </row>
    <row r="17180" spans="5:9" ht="14.5" x14ac:dyDescent="0.35">
      <c r="E17180" s="113" t="s">
        <v>8415</v>
      </c>
      <c r="F17180" s="113" t="s">
        <v>13084</v>
      </c>
      <c r="G17180" s="113" t="s">
        <v>110261</v>
      </c>
      <c r="H17180" s="113" t="s">
        <v>139748</v>
      </c>
      <c r="I17180" s="113" t="s">
        <v>126196</v>
      </c>
    </row>
    <row r="17181" spans="5:9" ht="14.5" x14ac:dyDescent="0.35">
      <c r="E17181" s="113" t="s">
        <v>8414</v>
      </c>
      <c r="F17181" s="113" t="s">
        <v>13083</v>
      </c>
      <c r="G17181" s="113" t="s">
        <v>110260</v>
      </c>
      <c r="H17181" s="113" t="s">
        <v>132124</v>
      </c>
      <c r="I17181" s="113" t="s">
        <v>120089</v>
      </c>
    </row>
    <row r="17182" spans="5:9" ht="14.5" x14ac:dyDescent="0.35">
      <c r="E17182" s="113" t="s">
        <v>8413</v>
      </c>
      <c r="F17182" s="113" t="s">
        <v>13082</v>
      </c>
      <c r="G17182" s="113" t="s">
        <v>110259</v>
      </c>
      <c r="H17182" s="113" t="s">
        <v>132125</v>
      </c>
      <c r="I17182" s="113" t="s">
        <v>68214</v>
      </c>
    </row>
    <row r="17183" spans="5:9" ht="14.5" x14ac:dyDescent="0.35">
      <c r="E17183" s="113" t="s">
        <v>8412</v>
      </c>
      <c r="F17183" s="113" t="s">
        <v>13081</v>
      </c>
      <c r="G17183" s="113" t="s">
        <v>110258</v>
      </c>
      <c r="H17183" s="113" t="s">
        <v>132126</v>
      </c>
      <c r="I17183" s="113" t="s">
        <v>68213</v>
      </c>
    </row>
    <row r="17184" spans="5:9" ht="14.5" x14ac:dyDescent="0.35">
      <c r="E17184" s="113" t="s">
        <v>8411</v>
      </c>
      <c r="F17184" s="113" t="s">
        <v>13080</v>
      </c>
      <c r="G17184" s="113" t="s">
        <v>110257</v>
      </c>
      <c r="H17184" s="113" t="s">
        <v>139747</v>
      </c>
      <c r="I17184" s="113" t="s">
        <v>127954</v>
      </c>
    </row>
    <row r="17185" spans="5:9" ht="14.5" x14ac:dyDescent="0.35">
      <c r="E17185" s="113" t="s">
        <v>8410</v>
      </c>
      <c r="F17185" s="113" t="s">
        <v>13079</v>
      </c>
      <c r="G17185" s="113" t="s">
        <v>110256</v>
      </c>
      <c r="H17185" s="113" t="s">
        <v>132127</v>
      </c>
      <c r="I17185" s="113" t="s">
        <v>68212</v>
      </c>
    </row>
    <row r="17186" spans="5:9" ht="14.5" x14ac:dyDescent="0.35">
      <c r="E17186" s="113" t="s">
        <v>8409</v>
      </c>
      <c r="F17186" s="113" t="s">
        <v>13078</v>
      </c>
      <c r="G17186" s="113" t="s">
        <v>110255</v>
      </c>
      <c r="H17186" s="113" t="s">
        <v>132128</v>
      </c>
      <c r="I17186" s="113" t="s">
        <v>126197</v>
      </c>
    </row>
    <row r="17187" spans="5:9" ht="14.5" x14ac:dyDescent="0.35">
      <c r="E17187" s="113" t="s">
        <v>8408</v>
      </c>
      <c r="F17187" s="113" t="s">
        <v>13077</v>
      </c>
      <c r="G17187" s="113" t="s">
        <v>110254</v>
      </c>
      <c r="H17187" s="113" t="s">
        <v>132129</v>
      </c>
      <c r="I17187" s="113" t="s">
        <v>68211</v>
      </c>
    </row>
    <row r="17188" spans="5:9" ht="14.5" x14ac:dyDescent="0.35">
      <c r="E17188" s="113" t="s">
        <v>8407</v>
      </c>
      <c r="F17188" s="113" t="s">
        <v>13076</v>
      </c>
      <c r="G17188" s="113" t="s">
        <v>110253</v>
      </c>
      <c r="H17188" s="113" t="s">
        <v>132130</v>
      </c>
      <c r="I17188" s="113" t="s">
        <v>68210</v>
      </c>
    </row>
    <row r="17189" spans="5:9" ht="14.5" x14ac:dyDescent="0.35">
      <c r="E17189" s="113" t="s">
        <v>8406</v>
      </c>
      <c r="F17189" s="113" t="s">
        <v>13075</v>
      </c>
      <c r="G17189" s="113" t="s">
        <v>110252</v>
      </c>
      <c r="H17189" s="113" t="s">
        <v>132131</v>
      </c>
      <c r="I17189" s="113" t="s">
        <v>126198</v>
      </c>
    </row>
    <row r="17190" spans="5:9" ht="14.5" x14ac:dyDescent="0.35">
      <c r="E17190" s="113" t="s">
        <v>8405</v>
      </c>
      <c r="F17190" s="113" t="s">
        <v>13074</v>
      </c>
      <c r="G17190" s="113" t="s">
        <v>110251</v>
      </c>
      <c r="H17190" s="113" t="s">
        <v>132132</v>
      </c>
      <c r="I17190" s="113" t="s">
        <v>68209</v>
      </c>
    </row>
    <row r="17191" spans="5:9" ht="14.5" x14ac:dyDescent="0.35">
      <c r="E17191" s="113" t="s">
        <v>8404</v>
      </c>
      <c r="F17191" s="113" t="s">
        <v>13073</v>
      </c>
      <c r="G17191" s="113" t="s">
        <v>110250</v>
      </c>
      <c r="H17191" s="113" t="s">
        <v>132133</v>
      </c>
      <c r="I17191" s="113" t="s">
        <v>68208</v>
      </c>
    </row>
    <row r="17192" spans="5:9" ht="14.5" x14ac:dyDescent="0.35">
      <c r="E17192" s="113" t="s">
        <v>8403</v>
      </c>
      <c r="F17192" s="113" t="s">
        <v>13072</v>
      </c>
      <c r="G17192" s="113" t="s">
        <v>110249</v>
      </c>
      <c r="H17192" s="113" t="s">
        <v>132134</v>
      </c>
      <c r="I17192" s="113" t="s">
        <v>68207</v>
      </c>
    </row>
    <row r="17193" spans="5:9" ht="14.5" x14ac:dyDescent="0.35">
      <c r="E17193" s="113" t="s">
        <v>8402</v>
      </c>
      <c r="F17193" s="113" t="s">
        <v>13071</v>
      </c>
      <c r="G17193" s="113" t="s">
        <v>110248</v>
      </c>
      <c r="H17193" s="113" t="s">
        <v>132135</v>
      </c>
      <c r="I17193" s="113" t="s">
        <v>68206</v>
      </c>
    </row>
    <row r="17194" spans="5:9" ht="14.5" x14ac:dyDescent="0.35">
      <c r="E17194" s="113" t="s">
        <v>8401</v>
      </c>
      <c r="F17194" s="113" t="s">
        <v>13070</v>
      </c>
      <c r="G17194" s="113" t="s">
        <v>110247</v>
      </c>
      <c r="H17194" s="113" t="s">
        <v>132136</v>
      </c>
      <c r="I17194" s="113" t="s">
        <v>68205</v>
      </c>
    </row>
    <row r="17195" spans="5:9" ht="14.5" x14ac:dyDescent="0.35">
      <c r="E17195" s="113" t="s">
        <v>8400</v>
      </c>
      <c r="F17195" s="113" t="s">
        <v>13069</v>
      </c>
      <c r="G17195" s="113" t="s">
        <v>110246</v>
      </c>
      <c r="H17195" s="113" t="s">
        <v>132137</v>
      </c>
      <c r="I17195" s="113" t="s">
        <v>68204</v>
      </c>
    </row>
    <row r="17196" spans="5:9" ht="14.5" x14ac:dyDescent="0.35">
      <c r="E17196" s="113" t="s">
        <v>8399</v>
      </c>
      <c r="F17196" s="113" t="s">
        <v>13068</v>
      </c>
      <c r="G17196" s="113" t="s">
        <v>110245</v>
      </c>
      <c r="H17196" s="113" t="s">
        <v>132138</v>
      </c>
      <c r="I17196" s="113" t="s">
        <v>68203</v>
      </c>
    </row>
    <row r="17197" spans="5:9" ht="14.5" x14ac:dyDescent="0.35">
      <c r="E17197" s="113" t="s">
        <v>8398</v>
      </c>
      <c r="F17197" s="113" t="s">
        <v>13067</v>
      </c>
      <c r="G17197" s="113" t="s">
        <v>110244</v>
      </c>
      <c r="H17197" s="113" t="s">
        <v>132139</v>
      </c>
      <c r="I17197" s="113" t="s">
        <v>68202</v>
      </c>
    </row>
    <row r="17198" spans="5:9" ht="14.5" x14ac:dyDescent="0.35">
      <c r="E17198" s="113" t="s">
        <v>8397</v>
      </c>
      <c r="F17198" s="113" t="s">
        <v>13066</v>
      </c>
      <c r="G17198" s="113" t="s">
        <v>110243</v>
      </c>
      <c r="H17198" s="113" t="s">
        <v>132140</v>
      </c>
      <c r="I17198" s="113" t="s">
        <v>127955</v>
      </c>
    </row>
    <row r="17199" spans="5:9" ht="14.5" x14ac:dyDescent="0.35">
      <c r="E17199" s="113" t="s">
        <v>8396</v>
      </c>
      <c r="F17199" s="113" t="s">
        <v>13065</v>
      </c>
      <c r="G17199" s="113" t="s">
        <v>110242</v>
      </c>
      <c r="H17199" s="113" t="s">
        <v>132141</v>
      </c>
      <c r="I17199" s="113" t="s">
        <v>123151</v>
      </c>
    </row>
    <row r="17200" spans="5:9" ht="14.5" x14ac:dyDescent="0.35">
      <c r="E17200" s="113" t="s">
        <v>8395</v>
      </c>
      <c r="F17200" s="113" t="s">
        <v>13064</v>
      </c>
      <c r="G17200" s="113" t="s">
        <v>110241</v>
      </c>
      <c r="H17200" s="113" t="s">
        <v>132142</v>
      </c>
      <c r="I17200" s="113" t="s">
        <v>120088</v>
      </c>
    </row>
    <row r="17201" spans="5:9" ht="14.5" x14ac:dyDescent="0.35">
      <c r="E17201" s="113" t="s">
        <v>120345</v>
      </c>
      <c r="F17201" s="113" t="s">
        <v>13063</v>
      </c>
      <c r="G17201" s="113" t="s">
        <v>110240</v>
      </c>
      <c r="H17201" s="113" t="s">
        <v>132143</v>
      </c>
      <c r="I17201" s="113" t="s">
        <v>68201</v>
      </c>
    </row>
    <row r="17202" spans="5:9" ht="14.5" x14ac:dyDescent="0.35">
      <c r="E17202" s="113" t="s">
        <v>121674</v>
      </c>
      <c r="F17202" s="113" t="s">
        <v>13062</v>
      </c>
      <c r="G17202" s="113" t="s">
        <v>110239</v>
      </c>
      <c r="H17202" s="113" t="s">
        <v>132144</v>
      </c>
      <c r="I17202" s="113" t="s">
        <v>127956</v>
      </c>
    </row>
    <row r="17203" spans="5:9" ht="14.5" x14ac:dyDescent="0.35">
      <c r="E17203" s="113" t="s">
        <v>8394</v>
      </c>
      <c r="F17203" s="113" t="s">
        <v>13061</v>
      </c>
      <c r="G17203" s="113" t="s">
        <v>110238</v>
      </c>
      <c r="H17203" s="113" t="s">
        <v>139746</v>
      </c>
      <c r="I17203" s="113" t="s">
        <v>127957</v>
      </c>
    </row>
    <row r="17204" spans="5:9" ht="14.5" x14ac:dyDescent="0.35">
      <c r="E17204" s="113" t="s">
        <v>8393</v>
      </c>
      <c r="F17204" s="113" t="s">
        <v>13060</v>
      </c>
      <c r="G17204" s="113" t="s">
        <v>110237</v>
      </c>
      <c r="H17204" s="113" t="s">
        <v>139745</v>
      </c>
      <c r="I17204" s="113" t="s">
        <v>130414</v>
      </c>
    </row>
    <row r="17205" spans="5:9" ht="14.5" x14ac:dyDescent="0.35">
      <c r="E17205" s="113" t="s">
        <v>106904</v>
      </c>
      <c r="F17205" s="113" t="s">
        <v>13059</v>
      </c>
      <c r="G17205" s="113" t="s">
        <v>110236</v>
      </c>
      <c r="H17205" s="113" t="s">
        <v>132145</v>
      </c>
      <c r="I17205" s="113" t="s">
        <v>121319</v>
      </c>
    </row>
    <row r="17206" spans="5:9" ht="14.5" x14ac:dyDescent="0.35">
      <c r="E17206" s="113" t="s">
        <v>8392</v>
      </c>
      <c r="F17206" s="113" t="s">
        <v>13058</v>
      </c>
      <c r="G17206" s="113" t="s">
        <v>110235</v>
      </c>
      <c r="H17206" s="113" t="s">
        <v>139744</v>
      </c>
      <c r="I17206" s="113" t="s">
        <v>123150</v>
      </c>
    </row>
    <row r="17207" spans="5:9" ht="14.5" x14ac:dyDescent="0.35">
      <c r="E17207" s="113" t="s">
        <v>8391</v>
      </c>
      <c r="F17207" s="113" t="s">
        <v>13057</v>
      </c>
      <c r="G17207" s="113" t="s">
        <v>110234</v>
      </c>
      <c r="H17207" s="113" t="s">
        <v>132146</v>
      </c>
      <c r="I17207" s="113" t="s">
        <v>68200</v>
      </c>
    </row>
    <row r="17208" spans="5:9" ht="14.5" x14ac:dyDescent="0.35">
      <c r="E17208" s="113" t="s">
        <v>8390</v>
      </c>
      <c r="F17208" s="113" t="s">
        <v>13056</v>
      </c>
      <c r="G17208" s="113" t="s">
        <v>110233</v>
      </c>
      <c r="H17208" s="113" t="s">
        <v>132147</v>
      </c>
      <c r="I17208" s="113" t="s">
        <v>68199</v>
      </c>
    </row>
    <row r="17209" spans="5:9" ht="14.5" x14ac:dyDescent="0.35">
      <c r="E17209" s="113" t="s">
        <v>8389</v>
      </c>
      <c r="F17209" s="113" t="s">
        <v>13055</v>
      </c>
      <c r="G17209" s="113" t="s">
        <v>110232</v>
      </c>
      <c r="H17209" s="113" t="s">
        <v>132148</v>
      </c>
      <c r="I17209" s="113" t="s">
        <v>123149</v>
      </c>
    </row>
    <row r="17210" spans="5:9" ht="14.5" x14ac:dyDescent="0.35">
      <c r="E17210" s="113" t="s">
        <v>8388</v>
      </c>
      <c r="F17210" s="113" t="s">
        <v>13054</v>
      </c>
      <c r="G17210" s="113" t="s">
        <v>110231</v>
      </c>
      <c r="H17210" s="113" t="s">
        <v>132149</v>
      </c>
      <c r="I17210" s="113" t="s">
        <v>68198</v>
      </c>
    </row>
    <row r="17211" spans="5:9" ht="14.5" x14ac:dyDescent="0.35">
      <c r="E17211" s="113" t="s">
        <v>8387</v>
      </c>
      <c r="F17211" s="113" t="s">
        <v>13053</v>
      </c>
      <c r="G17211" s="113" t="s">
        <v>110230</v>
      </c>
      <c r="H17211" s="113" t="s">
        <v>132150</v>
      </c>
      <c r="I17211" s="113" t="s">
        <v>68197</v>
      </c>
    </row>
    <row r="17212" spans="5:9" ht="14.5" x14ac:dyDescent="0.35">
      <c r="E17212" s="113" t="s">
        <v>8386</v>
      </c>
      <c r="F17212" s="113" t="s">
        <v>13052</v>
      </c>
      <c r="G17212" s="113" t="s">
        <v>110229</v>
      </c>
      <c r="H17212" s="113" t="s">
        <v>132151</v>
      </c>
      <c r="I17212" s="113" t="s">
        <v>68196</v>
      </c>
    </row>
    <row r="17213" spans="5:9" ht="14.5" x14ac:dyDescent="0.35">
      <c r="E17213" s="113" t="s">
        <v>8385</v>
      </c>
      <c r="F17213" s="113" t="s">
        <v>13051</v>
      </c>
      <c r="G17213" s="113" t="s">
        <v>110228</v>
      </c>
      <c r="H17213" s="113" t="s">
        <v>132152</v>
      </c>
      <c r="I17213" s="113" t="s">
        <v>126199</v>
      </c>
    </row>
    <row r="17214" spans="5:9" ht="14.5" x14ac:dyDescent="0.35">
      <c r="E17214" s="113" t="s">
        <v>128371</v>
      </c>
      <c r="F17214" s="113" t="s">
        <v>13050</v>
      </c>
      <c r="G17214" s="113" t="s">
        <v>110227</v>
      </c>
      <c r="H17214" s="113" t="s">
        <v>132153</v>
      </c>
      <c r="I17214" s="113" t="s">
        <v>120087</v>
      </c>
    </row>
    <row r="17215" spans="5:9" ht="14.5" x14ac:dyDescent="0.35">
      <c r="E17215" s="113" t="s">
        <v>8384</v>
      </c>
      <c r="F17215" s="113" t="s">
        <v>13049</v>
      </c>
      <c r="G17215" s="113" t="s">
        <v>110226</v>
      </c>
      <c r="H17215" s="113" t="s">
        <v>132154</v>
      </c>
      <c r="I17215" s="113" t="s">
        <v>68195</v>
      </c>
    </row>
    <row r="17216" spans="5:9" ht="14.5" x14ac:dyDescent="0.35">
      <c r="E17216" s="113" t="s">
        <v>124150</v>
      </c>
      <c r="F17216" s="113" t="s">
        <v>13048</v>
      </c>
      <c r="G17216" s="113" t="s">
        <v>110225</v>
      </c>
      <c r="H17216" s="113" t="s">
        <v>139743</v>
      </c>
      <c r="I17216" s="113" t="s">
        <v>68194</v>
      </c>
    </row>
    <row r="17217" spans="5:9" ht="14.5" x14ac:dyDescent="0.35">
      <c r="E17217" s="113" t="s">
        <v>8383</v>
      </c>
      <c r="F17217" s="113" t="s">
        <v>13047</v>
      </c>
      <c r="G17217" s="113" t="s">
        <v>110224</v>
      </c>
      <c r="H17217" s="113" t="s">
        <v>132155</v>
      </c>
      <c r="I17217" s="113" t="s">
        <v>68193</v>
      </c>
    </row>
    <row r="17218" spans="5:9" ht="14.5" x14ac:dyDescent="0.35">
      <c r="E17218" s="113" t="s">
        <v>8382</v>
      </c>
      <c r="F17218" s="113" t="s">
        <v>117632</v>
      </c>
      <c r="G17218" s="113" t="s">
        <v>110223</v>
      </c>
      <c r="H17218" s="113" t="s">
        <v>132156</v>
      </c>
      <c r="I17218" s="113" t="s">
        <v>68192</v>
      </c>
    </row>
    <row r="17219" spans="5:9" ht="14.5" x14ac:dyDescent="0.35">
      <c r="E17219" s="113" t="s">
        <v>8381</v>
      </c>
      <c r="F17219" s="113" t="s">
        <v>117631</v>
      </c>
      <c r="G17219" s="113" t="s">
        <v>110222</v>
      </c>
      <c r="H17219" s="113" t="s">
        <v>132157</v>
      </c>
      <c r="I17219" s="113" t="s">
        <v>68191</v>
      </c>
    </row>
    <row r="17220" spans="5:9" ht="14.5" x14ac:dyDescent="0.35">
      <c r="E17220" s="113" t="s">
        <v>8380</v>
      </c>
      <c r="F17220" s="113" t="s">
        <v>117630</v>
      </c>
      <c r="G17220" s="113" t="s">
        <v>110221</v>
      </c>
      <c r="H17220" s="113" t="s">
        <v>132158</v>
      </c>
      <c r="I17220" s="113" t="s">
        <v>68190</v>
      </c>
    </row>
    <row r="17221" spans="5:9" ht="14.5" x14ac:dyDescent="0.35">
      <c r="E17221" s="113" t="s">
        <v>8379</v>
      </c>
      <c r="F17221" s="113" t="s">
        <v>116141</v>
      </c>
      <c r="G17221" s="113" t="s">
        <v>110220</v>
      </c>
      <c r="H17221" s="113" t="s">
        <v>132159</v>
      </c>
      <c r="I17221" s="113" t="s">
        <v>116467</v>
      </c>
    </row>
    <row r="17222" spans="5:9" ht="14.5" x14ac:dyDescent="0.35">
      <c r="E17222" s="113" t="s">
        <v>8378</v>
      </c>
      <c r="F17222" s="113" t="s">
        <v>114641</v>
      </c>
      <c r="G17222" s="113" t="s">
        <v>110219</v>
      </c>
      <c r="H17222" s="113" t="s">
        <v>132160</v>
      </c>
      <c r="I17222" s="113" t="s">
        <v>68189</v>
      </c>
    </row>
    <row r="17223" spans="5:9" ht="14.5" x14ac:dyDescent="0.35">
      <c r="E17223" s="113" t="s">
        <v>8377</v>
      </c>
      <c r="F17223" s="113" t="s">
        <v>116140</v>
      </c>
      <c r="G17223" s="113" t="s">
        <v>110218</v>
      </c>
      <c r="H17223" s="113" t="s">
        <v>132161</v>
      </c>
      <c r="I17223" s="113" t="s">
        <v>68188</v>
      </c>
    </row>
    <row r="17224" spans="5:9" ht="14.5" x14ac:dyDescent="0.35">
      <c r="E17224" s="113" t="s">
        <v>8376</v>
      </c>
      <c r="F17224" s="113" t="s">
        <v>114640</v>
      </c>
      <c r="G17224" s="113" t="s">
        <v>110217</v>
      </c>
      <c r="H17224" s="113" t="s">
        <v>132162</v>
      </c>
      <c r="I17224" s="113" t="s">
        <v>68187</v>
      </c>
    </row>
    <row r="17225" spans="5:9" ht="14.5" x14ac:dyDescent="0.35">
      <c r="E17225" s="113" t="s">
        <v>8375</v>
      </c>
      <c r="F17225" s="113" t="s">
        <v>108546</v>
      </c>
      <c r="G17225" s="113" t="s">
        <v>110216</v>
      </c>
      <c r="H17225" s="113" t="s">
        <v>132163</v>
      </c>
      <c r="I17225" s="113" t="s">
        <v>115947</v>
      </c>
    </row>
    <row r="17226" spans="5:9" ht="14.5" x14ac:dyDescent="0.35">
      <c r="E17226" s="113" t="s">
        <v>8374</v>
      </c>
      <c r="F17226" s="113" t="s">
        <v>49939</v>
      </c>
      <c r="G17226" s="113" t="s">
        <v>110215</v>
      </c>
      <c r="H17226" s="113" t="s">
        <v>132164</v>
      </c>
      <c r="I17226" s="113" t="s">
        <v>68186</v>
      </c>
    </row>
    <row r="17227" spans="5:9" ht="14.5" x14ac:dyDescent="0.35">
      <c r="E17227" s="113" t="s">
        <v>8373</v>
      </c>
      <c r="F17227" s="113" t="s">
        <v>108545</v>
      </c>
      <c r="G17227" s="113" t="s">
        <v>110214</v>
      </c>
      <c r="H17227" s="113" t="s">
        <v>132165</v>
      </c>
      <c r="I17227" s="113" t="s">
        <v>68185</v>
      </c>
    </row>
    <row r="17228" spans="5:9" ht="14.5" x14ac:dyDescent="0.35">
      <c r="E17228" s="113" t="s">
        <v>8372</v>
      </c>
      <c r="F17228" s="113" t="s">
        <v>49938</v>
      </c>
      <c r="G17228" s="113" t="s">
        <v>110213</v>
      </c>
      <c r="H17228" s="113" t="s">
        <v>132166</v>
      </c>
      <c r="I17228" s="113" t="s">
        <v>68184</v>
      </c>
    </row>
    <row r="17229" spans="5:9" ht="14.5" x14ac:dyDescent="0.35">
      <c r="E17229" s="113" t="s">
        <v>8371</v>
      </c>
      <c r="F17229" s="113" t="s">
        <v>116139</v>
      </c>
      <c r="G17229" s="113" t="s">
        <v>110212</v>
      </c>
      <c r="H17229" s="113" t="s">
        <v>132167</v>
      </c>
      <c r="I17229" s="113" t="s">
        <v>68183</v>
      </c>
    </row>
    <row r="17230" spans="5:9" ht="14.5" x14ac:dyDescent="0.35">
      <c r="E17230" s="113" t="s">
        <v>106903</v>
      </c>
      <c r="F17230" s="113" t="s">
        <v>49937</v>
      </c>
      <c r="G17230" s="113" t="s">
        <v>110211</v>
      </c>
      <c r="H17230" s="113" t="s">
        <v>139742</v>
      </c>
      <c r="I17230" s="113" t="s">
        <v>68182</v>
      </c>
    </row>
    <row r="17231" spans="5:9" ht="14.5" x14ac:dyDescent="0.35">
      <c r="E17231" s="113" t="s">
        <v>8370</v>
      </c>
      <c r="F17231" s="113" t="s">
        <v>49936</v>
      </c>
      <c r="G17231" s="113" t="s">
        <v>110210</v>
      </c>
      <c r="H17231" s="113" t="s">
        <v>132168</v>
      </c>
      <c r="I17231" s="113" t="s">
        <v>68181</v>
      </c>
    </row>
    <row r="17232" spans="5:9" ht="14.5" x14ac:dyDescent="0.35">
      <c r="E17232" s="113" t="s">
        <v>8369</v>
      </c>
      <c r="F17232" s="113" t="s">
        <v>13046</v>
      </c>
      <c r="G17232" s="113" t="s">
        <v>110209</v>
      </c>
      <c r="H17232" s="113" t="s">
        <v>132169</v>
      </c>
      <c r="I17232" s="113" t="s">
        <v>68180</v>
      </c>
    </row>
    <row r="17233" spans="5:9" ht="14.5" x14ac:dyDescent="0.35">
      <c r="E17233" s="113" t="s">
        <v>8368</v>
      </c>
      <c r="F17233" s="113" t="s">
        <v>13045</v>
      </c>
      <c r="G17233" s="113" t="s">
        <v>110208</v>
      </c>
      <c r="H17233" s="113" t="s">
        <v>132170</v>
      </c>
      <c r="I17233" s="113" t="s">
        <v>68179</v>
      </c>
    </row>
    <row r="17234" spans="5:9" ht="14.5" x14ac:dyDescent="0.35">
      <c r="E17234" s="113" t="s">
        <v>8367</v>
      </c>
      <c r="F17234" s="113" t="s">
        <v>13044</v>
      </c>
      <c r="G17234" s="113" t="s">
        <v>110207</v>
      </c>
      <c r="H17234" s="113" t="s">
        <v>132171</v>
      </c>
      <c r="I17234" s="113" t="s">
        <v>68178</v>
      </c>
    </row>
    <row r="17235" spans="5:9" ht="14.5" x14ac:dyDescent="0.35">
      <c r="E17235" s="113" t="s">
        <v>8366</v>
      </c>
      <c r="F17235" s="113" t="s">
        <v>13043</v>
      </c>
      <c r="G17235" s="113" t="s">
        <v>110206</v>
      </c>
      <c r="H17235" s="113" t="s">
        <v>132172</v>
      </c>
      <c r="I17235" s="113" t="s">
        <v>68177</v>
      </c>
    </row>
    <row r="17236" spans="5:9" ht="14.5" x14ac:dyDescent="0.35">
      <c r="E17236" s="113" t="s">
        <v>106902</v>
      </c>
      <c r="F17236" s="113" t="s">
        <v>13042</v>
      </c>
      <c r="G17236" s="113" t="s">
        <v>110205</v>
      </c>
      <c r="H17236" s="113" t="s">
        <v>132173</v>
      </c>
      <c r="I17236" s="113" t="s">
        <v>68176</v>
      </c>
    </row>
    <row r="17237" spans="5:9" ht="14.5" x14ac:dyDescent="0.35">
      <c r="E17237" s="113" t="s">
        <v>8365</v>
      </c>
      <c r="F17237" s="113" t="s">
        <v>13041</v>
      </c>
      <c r="G17237" s="113" t="s">
        <v>45586</v>
      </c>
      <c r="H17237" s="113" t="s">
        <v>139741</v>
      </c>
      <c r="I17237" s="113" t="s">
        <v>68175</v>
      </c>
    </row>
    <row r="17238" spans="5:9" ht="14.5" x14ac:dyDescent="0.35">
      <c r="E17238" s="113" t="s">
        <v>106901</v>
      </c>
      <c r="F17238" s="113" t="s">
        <v>13040</v>
      </c>
      <c r="G17238" s="113" t="s">
        <v>110204</v>
      </c>
      <c r="H17238" s="113" t="s">
        <v>132174</v>
      </c>
      <c r="I17238" s="113" t="s">
        <v>68174</v>
      </c>
    </row>
    <row r="17239" spans="5:9" ht="14.5" x14ac:dyDescent="0.35">
      <c r="E17239" s="113" t="s">
        <v>8364</v>
      </c>
      <c r="F17239" s="113" t="s">
        <v>117629</v>
      </c>
      <c r="G17239" s="113" t="s">
        <v>110203</v>
      </c>
      <c r="H17239" s="113" t="s">
        <v>132175</v>
      </c>
      <c r="I17239" s="113" t="s">
        <v>68173</v>
      </c>
    </row>
    <row r="17240" spans="5:9" ht="14.5" x14ac:dyDescent="0.35">
      <c r="E17240" s="113" t="s">
        <v>8363</v>
      </c>
      <c r="F17240" s="113" t="s">
        <v>117628</v>
      </c>
      <c r="G17240" s="113" t="s">
        <v>110202</v>
      </c>
      <c r="H17240" s="113" t="s">
        <v>139740</v>
      </c>
      <c r="I17240" s="113" t="s">
        <v>68172</v>
      </c>
    </row>
    <row r="17241" spans="5:9" ht="14.5" x14ac:dyDescent="0.35">
      <c r="E17241" s="113" t="s">
        <v>8362</v>
      </c>
      <c r="F17241" s="113" t="s">
        <v>117627</v>
      </c>
      <c r="G17241" s="113" t="s">
        <v>110201</v>
      </c>
      <c r="H17241" s="113" t="s">
        <v>132176</v>
      </c>
      <c r="I17241" s="113" t="s">
        <v>68171</v>
      </c>
    </row>
    <row r="17242" spans="5:9" ht="14.5" x14ac:dyDescent="0.35">
      <c r="E17242" s="113" t="s">
        <v>8361</v>
      </c>
      <c r="F17242" s="113" t="s">
        <v>114639</v>
      </c>
      <c r="G17242" s="113" t="s">
        <v>110200</v>
      </c>
      <c r="H17242" s="113" t="s">
        <v>132177</v>
      </c>
      <c r="I17242" s="113" t="s">
        <v>68170</v>
      </c>
    </row>
    <row r="17243" spans="5:9" ht="14.5" x14ac:dyDescent="0.35">
      <c r="E17243" s="113" t="s">
        <v>8360</v>
      </c>
      <c r="F17243" s="113" t="s">
        <v>114638</v>
      </c>
      <c r="G17243" s="113" t="s">
        <v>110199</v>
      </c>
      <c r="H17243" s="113" t="s">
        <v>132178</v>
      </c>
      <c r="I17243" s="113" t="s">
        <v>68169</v>
      </c>
    </row>
    <row r="17244" spans="5:9" ht="14.5" x14ac:dyDescent="0.35">
      <c r="E17244" s="113" t="s">
        <v>114308</v>
      </c>
      <c r="F17244" s="113" t="s">
        <v>114637</v>
      </c>
      <c r="G17244" s="113" t="s">
        <v>110198</v>
      </c>
      <c r="H17244" s="113" t="s">
        <v>132179</v>
      </c>
      <c r="I17244" s="113" t="s">
        <v>68168</v>
      </c>
    </row>
    <row r="17245" spans="5:9" ht="14.5" x14ac:dyDescent="0.35">
      <c r="E17245" s="113" t="s">
        <v>8359</v>
      </c>
      <c r="F17245" s="113" t="s">
        <v>49935</v>
      </c>
      <c r="G17245" s="113" t="s">
        <v>110197</v>
      </c>
      <c r="H17245" s="113" t="s">
        <v>132180</v>
      </c>
      <c r="I17245" s="113" t="s">
        <v>68167</v>
      </c>
    </row>
    <row r="17246" spans="5:9" ht="14.5" x14ac:dyDescent="0.35">
      <c r="E17246" s="113" t="s">
        <v>8358</v>
      </c>
      <c r="F17246" s="113" t="s">
        <v>49934</v>
      </c>
      <c r="G17246" s="113" t="s">
        <v>110196</v>
      </c>
      <c r="H17246" s="113" t="s">
        <v>139739</v>
      </c>
      <c r="I17246" s="113" t="s">
        <v>68166</v>
      </c>
    </row>
    <row r="17247" spans="5:9" ht="14.5" x14ac:dyDescent="0.35">
      <c r="E17247" s="113" t="s">
        <v>8357</v>
      </c>
      <c r="F17247" s="113" t="s">
        <v>49933</v>
      </c>
      <c r="G17247" s="113" t="s">
        <v>110195</v>
      </c>
      <c r="H17247" s="113" t="s">
        <v>132181</v>
      </c>
      <c r="I17247" s="113" t="s">
        <v>68165</v>
      </c>
    </row>
    <row r="17248" spans="5:9" ht="14.5" x14ac:dyDescent="0.35">
      <c r="E17248" s="113" t="s">
        <v>8356</v>
      </c>
      <c r="F17248" s="113" t="s">
        <v>13039</v>
      </c>
      <c r="G17248" s="113" t="s">
        <v>110194</v>
      </c>
      <c r="H17248" s="113" t="s">
        <v>132182</v>
      </c>
      <c r="I17248" s="113" t="s">
        <v>68164</v>
      </c>
    </row>
    <row r="17249" spans="5:9" ht="14.5" x14ac:dyDescent="0.35">
      <c r="E17249" s="113" t="s">
        <v>8355</v>
      </c>
      <c r="F17249" s="113" t="s">
        <v>13038</v>
      </c>
      <c r="G17249" s="113" t="s">
        <v>110193</v>
      </c>
      <c r="H17249" s="113" t="s">
        <v>132183</v>
      </c>
      <c r="I17249" s="113" t="s">
        <v>111477</v>
      </c>
    </row>
    <row r="17250" spans="5:9" ht="14.5" x14ac:dyDescent="0.35">
      <c r="E17250" s="113" t="s">
        <v>131332</v>
      </c>
      <c r="F17250" s="113" t="s">
        <v>13037</v>
      </c>
      <c r="G17250" s="113" t="s">
        <v>110192</v>
      </c>
      <c r="H17250" s="113" t="s">
        <v>132184</v>
      </c>
      <c r="I17250" s="113" t="s">
        <v>68163</v>
      </c>
    </row>
    <row r="17251" spans="5:9" ht="14.5" x14ac:dyDescent="0.35">
      <c r="E17251" s="113" t="s">
        <v>8354</v>
      </c>
      <c r="F17251" s="113" t="s">
        <v>13036</v>
      </c>
      <c r="G17251" s="113" t="s">
        <v>110191</v>
      </c>
      <c r="H17251" s="113" t="s">
        <v>132185</v>
      </c>
      <c r="I17251" s="113" t="s">
        <v>68162</v>
      </c>
    </row>
    <row r="17252" spans="5:9" ht="14.5" x14ac:dyDescent="0.35">
      <c r="E17252" s="113" t="s">
        <v>106900</v>
      </c>
      <c r="F17252" s="113" t="s">
        <v>13035</v>
      </c>
      <c r="G17252" s="113" t="s">
        <v>110190</v>
      </c>
      <c r="H17252" s="113" t="s">
        <v>132186</v>
      </c>
      <c r="I17252" s="113" t="s">
        <v>68161</v>
      </c>
    </row>
    <row r="17253" spans="5:9" ht="14.5" x14ac:dyDescent="0.35">
      <c r="E17253" s="113" t="s">
        <v>8353</v>
      </c>
      <c r="F17253" s="113" t="s">
        <v>13034</v>
      </c>
      <c r="G17253" s="113" t="s">
        <v>110189</v>
      </c>
      <c r="H17253" s="113" t="s">
        <v>132187</v>
      </c>
      <c r="I17253" s="113" t="s">
        <v>68160</v>
      </c>
    </row>
    <row r="17254" spans="5:9" ht="14.5" x14ac:dyDescent="0.35">
      <c r="E17254" s="113" t="s">
        <v>8352</v>
      </c>
      <c r="F17254" s="113" t="s">
        <v>13033</v>
      </c>
      <c r="G17254" s="113" t="s">
        <v>110188</v>
      </c>
      <c r="H17254" s="113" t="s">
        <v>132188</v>
      </c>
      <c r="I17254" s="113" t="s">
        <v>115946</v>
      </c>
    </row>
    <row r="17255" spans="5:9" ht="14.5" x14ac:dyDescent="0.35">
      <c r="E17255" s="113" t="s">
        <v>8351</v>
      </c>
      <c r="F17255" s="113" t="s">
        <v>13032</v>
      </c>
      <c r="G17255" s="113" t="s">
        <v>110187</v>
      </c>
      <c r="H17255" s="113" t="s">
        <v>132189</v>
      </c>
      <c r="I17255" s="113" t="s">
        <v>68159</v>
      </c>
    </row>
    <row r="17256" spans="5:9" ht="14.5" x14ac:dyDescent="0.35">
      <c r="E17256" s="113" t="s">
        <v>8350</v>
      </c>
      <c r="F17256" s="113" t="s">
        <v>13031</v>
      </c>
      <c r="G17256" s="113" t="s">
        <v>110186</v>
      </c>
      <c r="H17256" s="113" t="s">
        <v>132190</v>
      </c>
      <c r="I17256" s="113" t="s">
        <v>68158</v>
      </c>
    </row>
    <row r="17257" spans="5:9" ht="14.5" x14ac:dyDescent="0.35">
      <c r="E17257" s="113" t="s">
        <v>114307</v>
      </c>
      <c r="F17257" s="113" t="s">
        <v>13030</v>
      </c>
      <c r="G17257" s="113" t="s">
        <v>110185</v>
      </c>
      <c r="H17257" s="113" t="s">
        <v>132191</v>
      </c>
      <c r="I17257" s="113" t="s">
        <v>68157</v>
      </c>
    </row>
    <row r="17258" spans="5:9" ht="14.5" x14ac:dyDescent="0.35">
      <c r="E17258" s="113" t="s">
        <v>8349</v>
      </c>
      <c r="F17258" s="113" t="s">
        <v>13029</v>
      </c>
      <c r="G17258" s="113" t="s">
        <v>110184</v>
      </c>
      <c r="H17258" s="113" t="s">
        <v>139738</v>
      </c>
      <c r="I17258" s="113" t="s">
        <v>68156</v>
      </c>
    </row>
    <row r="17259" spans="5:9" ht="14.5" x14ac:dyDescent="0.35">
      <c r="E17259" s="113" t="s">
        <v>106899</v>
      </c>
      <c r="F17259" s="113" t="s">
        <v>13028</v>
      </c>
      <c r="G17259" s="113" t="s">
        <v>110183</v>
      </c>
      <c r="H17259" s="113" t="s">
        <v>132192</v>
      </c>
      <c r="I17259" s="113" t="s">
        <v>68155</v>
      </c>
    </row>
    <row r="17260" spans="5:9" ht="14.5" x14ac:dyDescent="0.35">
      <c r="E17260" s="113" t="s">
        <v>8348</v>
      </c>
      <c r="F17260" s="113" t="s">
        <v>13027</v>
      </c>
      <c r="G17260" s="113" t="s">
        <v>110182</v>
      </c>
      <c r="H17260" s="113" t="s">
        <v>132193</v>
      </c>
      <c r="I17260" s="113" t="s">
        <v>68154</v>
      </c>
    </row>
    <row r="17261" spans="5:9" ht="14.5" x14ac:dyDescent="0.35">
      <c r="E17261" s="113" t="s">
        <v>8347</v>
      </c>
      <c r="F17261" s="113" t="s">
        <v>13026</v>
      </c>
      <c r="G17261" s="113" t="s">
        <v>110181</v>
      </c>
      <c r="H17261" s="113" t="s">
        <v>139737</v>
      </c>
      <c r="I17261" s="113" t="s">
        <v>68153</v>
      </c>
    </row>
    <row r="17262" spans="5:9" ht="14.5" x14ac:dyDescent="0.35">
      <c r="E17262" s="113" t="s">
        <v>8346</v>
      </c>
      <c r="F17262" s="113" t="s">
        <v>13025</v>
      </c>
      <c r="G17262" s="113" t="s">
        <v>110180</v>
      </c>
      <c r="H17262" s="113" t="s">
        <v>132194</v>
      </c>
      <c r="I17262" s="113" t="s">
        <v>68152</v>
      </c>
    </row>
    <row r="17263" spans="5:9" ht="14.5" x14ac:dyDescent="0.35">
      <c r="E17263" s="113" t="s">
        <v>8345</v>
      </c>
      <c r="F17263" s="113" t="s">
        <v>13024</v>
      </c>
      <c r="G17263" s="113" t="s">
        <v>110179</v>
      </c>
      <c r="H17263" s="113" t="s">
        <v>132195</v>
      </c>
      <c r="I17263" s="113" t="s">
        <v>68151</v>
      </c>
    </row>
    <row r="17264" spans="5:9" ht="14.5" x14ac:dyDescent="0.35">
      <c r="E17264" s="113" t="s">
        <v>8344</v>
      </c>
      <c r="F17264" s="113" t="s">
        <v>13023</v>
      </c>
      <c r="G17264" s="113" t="s">
        <v>110178</v>
      </c>
      <c r="H17264" s="113" t="s">
        <v>132196</v>
      </c>
      <c r="I17264" s="113" t="s">
        <v>68150</v>
      </c>
    </row>
    <row r="17265" spans="5:9" ht="14.5" x14ac:dyDescent="0.35">
      <c r="E17265" s="113" t="s">
        <v>8343</v>
      </c>
      <c r="F17265" s="113" t="s">
        <v>13022</v>
      </c>
      <c r="G17265" s="113" t="s">
        <v>110177</v>
      </c>
      <c r="H17265" s="113" t="s">
        <v>132197</v>
      </c>
      <c r="I17265" s="113" t="s">
        <v>68149</v>
      </c>
    </row>
    <row r="17266" spans="5:9" ht="14.5" x14ac:dyDescent="0.35">
      <c r="E17266" s="113" t="s">
        <v>8342</v>
      </c>
      <c r="F17266" s="113" t="s">
        <v>13021</v>
      </c>
      <c r="G17266" s="113" t="s">
        <v>110176</v>
      </c>
      <c r="H17266" s="113" t="s">
        <v>139736</v>
      </c>
      <c r="I17266" s="113" t="s">
        <v>68148</v>
      </c>
    </row>
    <row r="17267" spans="5:9" ht="14.5" x14ac:dyDescent="0.35">
      <c r="E17267" s="113" t="s">
        <v>8341</v>
      </c>
      <c r="F17267" s="113" t="s">
        <v>13020</v>
      </c>
      <c r="G17267" s="113" t="s">
        <v>110175</v>
      </c>
      <c r="H17267" s="113" t="s">
        <v>132198</v>
      </c>
      <c r="I17267" s="113" t="s">
        <v>68147</v>
      </c>
    </row>
    <row r="17268" spans="5:9" ht="14.5" x14ac:dyDescent="0.35">
      <c r="E17268" s="113" t="s">
        <v>8340</v>
      </c>
      <c r="F17268" s="113" t="s">
        <v>13019</v>
      </c>
      <c r="G17268" s="113" t="s">
        <v>110174</v>
      </c>
      <c r="H17268" s="113" t="s">
        <v>132199</v>
      </c>
      <c r="I17268" s="113" t="s">
        <v>68146</v>
      </c>
    </row>
    <row r="17269" spans="5:9" ht="14.5" x14ac:dyDescent="0.35">
      <c r="E17269" s="113" t="s">
        <v>106898</v>
      </c>
      <c r="F17269" s="113" t="s">
        <v>13018</v>
      </c>
      <c r="G17269" s="113" t="s">
        <v>110173</v>
      </c>
      <c r="H17269" s="113" t="s">
        <v>132200</v>
      </c>
      <c r="I17269" s="113" t="s">
        <v>68145</v>
      </c>
    </row>
    <row r="17270" spans="5:9" ht="14.5" x14ac:dyDescent="0.35">
      <c r="E17270" s="113" t="s">
        <v>106897</v>
      </c>
      <c r="F17270" s="113" t="s">
        <v>13017</v>
      </c>
      <c r="G17270" s="113" t="s">
        <v>110172</v>
      </c>
      <c r="H17270" s="113" t="s">
        <v>132201</v>
      </c>
      <c r="I17270" s="113" t="s">
        <v>68144</v>
      </c>
    </row>
    <row r="17271" spans="5:9" ht="14.5" x14ac:dyDescent="0.35">
      <c r="E17271" s="113" t="s">
        <v>8339</v>
      </c>
      <c r="F17271" s="113" t="s">
        <v>13016</v>
      </c>
      <c r="G17271" s="113" t="s">
        <v>110171</v>
      </c>
      <c r="H17271" s="113" t="s">
        <v>132202</v>
      </c>
      <c r="I17271" s="113" t="s">
        <v>68143</v>
      </c>
    </row>
    <row r="17272" spans="5:9" ht="14.5" x14ac:dyDescent="0.35">
      <c r="E17272" s="113" t="s">
        <v>8338</v>
      </c>
      <c r="F17272" s="113" t="s">
        <v>13015</v>
      </c>
      <c r="G17272" s="113" t="s">
        <v>110170</v>
      </c>
      <c r="H17272" s="113" t="s">
        <v>132203</v>
      </c>
      <c r="I17272" s="113" t="s">
        <v>68142</v>
      </c>
    </row>
    <row r="17273" spans="5:9" ht="14.5" x14ac:dyDescent="0.35">
      <c r="E17273" s="113" t="s">
        <v>8337</v>
      </c>
      <c r="F17273" s="113" t="s">
        <v>13014</v>
      </c>
      <c r="G17273" s="113" t="s">
        <v>110169</v>
      </c>
      <c r="H17273" s="113" t="s">
        <v>132204</v>
      </c>
      <c r="I17273" s="113" t="s">
        <v>68141</v>
      </c>
    </row>
    <row r="17274" spans="5:9" ht="14.5" x14ac:dyDescent="0.35">
      <c r="E17274" s="113" t="s">
        <v>8336</v>
      </c>
      <c r="F17274" s="113" t="s">
        <v>13013</v>
      </c>
      <c r="G17274" s="113" t="s">
        <v>110168</v>
      </c>
      <c r="H17274" s="113" t="s">
        <v>139735</v>
      </c>
      <c r="I17274" s="113" t="s">
        <v>68140</v>
      </c>
    </row>
    <row r="17275" spans="5:9" ht="14.5" x14ac:dyDescent="0.35">
      <c r="E17275" s="113" t="s">
        <v>8335</v>
      </c>
      <c r="F17275" s="113" t="s">
        <v>13012</v>
      </c>
      <c r="G17275" s="113" t="s">
        <v>110167</v>
      </c>
      <c r="H17275" s="113" t="s">
        <v>132205</v>
      </c>
      <c r="I17275" s="113" t="s">
        <v>68139</v>
      </c>
    </row>
    <row r="17276" spans="5:9" ht="14.5" x14ac:dyDescent="0.35">
      <c r="E17276" s="113" t="s">
        <v>8334</v>
      </c>
      <c r="F17276" s="113" t="s">
        <v>13011</v>
      </c>
      <c r="G17276" s="113" t="s">
        <v>110166</v>
      </c>
      <c r="H17276" s="113" t="s">
        <v>132206</v>
      </c>
      <c r="I17276" s="113" t="s">
        <v>68138</v>
      </c>
    </row>
    <row r="17277" spans="5:9" ht="14.5" x14ac:dyDescent="0.35">
      <c r="E17277" s="113" t="s">
        <v>8333</v>
      </c>
      <c r="F17277" s="113" t="s">
        <v>13010</v>
      </c>
      <c r="G17277" s="113" t="s">
        <v>110165</v>
      </c>
      <c r="H17277" s="113" t="s">
        <v>139734</v>
      </c>
      <c r="I17277" s="113" t="s">
        <v>68137</v>
      </c>
    </row>
    <row r="17278" spans="5:9" ht="14.5" x14ac:dyDescent="0.35">
      <c r="E17278" s="113" t="s">
        <v>8332</v>
      </c>
      <c r="F17278" s="113" t="s">
        <v>13009</v>
      </c>
      <c r="G17278" s="113" t="s">
        <v>110164</v>
      </c>
      <c r="H17278" s="113" t="s">
        <v>132207</v>
      </c>
      <c r="I17278" s="113" t="s">
        <v>68136</v>
      </c>
    </row>
    <row r="17279" spans="5:9" ht="14.5" x14ac:dyDescent="0.35">
      <c r="E17279" s="113" t="s">
        <v>8331</v>
      </c>
      <c r="F17279" s="113" t="s">
        <v>13008</v>
      </c>
      <c r="G17279" s="113" t="s">
        <v>110163</v>
      </c>
      <c r="H17279" s="113" t="s">
        <v>132208</v>
      </c>
      <c r="I17279" s="113" t="s">
        <v>68135</v>
      </c>
    </row>
    <row r="17280" spans="5:9" ht="14.5" x14ac:dyDescent="0.35">
      <c r="E17280" s="113" t="s">
        <v>8330</v>
      </c>
      <c r="F17280" s="113" t="s">
        <v>13007</v>
      </c>
      <c r="G17280" s="113" t="s">
        <v>110162</v>
      </c>
      <c r="H17280" s="113" t="s">
        <v>132209</v>
      </c>
      <c r="I17280" s="113" t="s">
        <v>68134</v>
      </c>
    </row>
    <row r="17281" spans="5:9" ht="14.5" x14ac:dyDescent="0.35">
      <c r="E17281" s="113" t="s">
        <v>8329</v>
      </c>
      <c r="F17281" s="113" t="s">
        <v>13006</v>
      </c>
      <c r="G17281" s="113" t="s">
        <v>110161</v>
      </c>
      <c r="H17281" s="113" t="s">
        <v>132210</v>
      </c>
      <c r="I17281" s="113" t="s">
        <v>68133</v>
      </c>
    </row>
    <row r="17282" spans="5:9" ht="14.5" x14ac:dyDescent="0.35">
      <c r="E17282" s="113" t="s">
        <v>8328</v>
      </c>
      <c r="F17282" s="113" t="s">
        <v>13005</v>
      </c>
      <c r="G17282" s="113" t="s">
        <v>110160</v>
      </c>
      <c r="H17282" s="113" t="s">
        <v>132211</v>
      </c>
      <c r="I17282" s="113" t="s">
        <v>68132</v>
      </c>
    </row>
    <row r="17283" spans="5:9" ht="14.5" x14ac:dyDescent="0.35">
      <c r="E17283" s="113" t="s">
        <v>8327</v>
      </c>
      <c r="F17283" s="113" t="s">
        <v>13004</v>
      </c>
      <c r="G17283" s="113" t="s">
        <v>110159</v>
      </c>
      <c r="H17283" s="113" t="s">
        <v>139733</v>
      </c>
      <c r="I17283" s="113" t="s">
        <v>68131</v>
      </c>
    </row>
    <row r="17284" spans="5:9" ht="14.5" x14ac:dyDescent="0.35">
      <c r="E17284" s="113" t="s">
        <v>8326</v>
      </c>
      <c r="F17284" s="113" t="s">
        <v>13003</v>
      </c>
      <c r="G17284" s="113" t="s">
        <v>110158</v>
      </c>
      <c r="H17284" s="113" t="s">
        <v>132212</v>
      </c>
      <c r="I17284" s="113" t="s">
        <v>68130</v>
      </c>
    </row>
    <row r="17285" spans="5:9" ht="14.5" x14ac:dyDescent="0.35">
      <c r="E17285" s="113" t="s">
        <v>8325</v>
      </c>
      <c r="F17285" s="113" t="s">
        <v>13002</v>
      </c>
      <c r="G17285" s="113" t="s">
        <v>110157</v>
      </c>
      <c r="H17285" s="113" t="s">
        <v>132213</v>
      </c>
      <c r="I17285" s="113" t="s">
        <v>68129</v>
      </c>
    </row>
    <row r="17286" spans="5:9" ht="14.5" x14ac:dyDescent="0.35">
      <c r="E17286" s="113" t="s">
        <v>8324</v>
      </c>
      <c r="F17286" s="113" t="s">
        <v>13001</v>
      </c>
      <c r="G17286" s="113" t="s">
        <v>110156</v>
      </c>
      <c r="H17286" s="113" t="s">
        <v>139732</v>
      </c>
      <c r="I17286" s="113" t="s">
        <v>68128</v>
      </c>
    </row>
    <row r="17287" spans="5:9" ht="14.5" x14ac:dyDescent="0.35">
      <c r="E17287" s="113" t="s">
        <v>8323</v>
      </c>
      <c r="F17287" s="113" t="s">
        <v>13000</v>
      </c>
      <c r="G17287" s="113" t="s">
        <v>110155</v>
      </c>
      <c r="H17287" s="113" t="s">
        <v>132214</v>
      </c>
      <c r="I17287" s="113" t="s">
        <v>68127</v>
      </c>
    </row>
    <row r="17288" spans="5:9" ht="14.5" x14ac:dyDescent="0.35">
      <c r="E17288" s="113" t="s">
        <v>8322</v>
      </c>
      <c r="F17288" s="113" t="s">
        <v>12999</v>
      </c>
      <c r="G17288" s="113" t="s">
        <v>110154</v>
      </c>
      <c r="H17288" s="113" t="s">
        <v>132215</v>
      </c>
      <c r="I17288" s="113" t="s">
        <v>68126</v>
      </c>
    </row>
    <row r="17289" spans="5:9" ht="14.5" x14ac:dyDescent="0.35">
      <c r="E17289" s="113" t="s">
        <v>8321</v>
      </c>
      <c r="F17289" s="113" t="s">
        <v>12998</v>
      </c>
      <c r="G17289" s="113" t="s">
        <v>110153</v>
      </c>
      <c r="H17289" s="113" t="s">
        <v>132216</v>
      </c>
      <c r="I17289" s="113" t="s">
        <v>68125</v>
      </c>
    </row>
    <row r="17290" spans="5:9" ht="14.5" x14ac:dyDescent="0.35">
      <c r="E17290" s="113" t="s">
        <v>8320</v>
      </c>
      <c r="F17290" s="113" t="s">
        <v>12997</v>
      </c>
      <c r="G17290" s="113" t="s">
        <v>110152</v>
      </c>
      <c r="H17290" s="113" t="s">
        <v>132217</v>
      </c>
      <c r="I17290" s="113" t="s">
        <v>68124</v>
      </c>
    </row>
    <row r="17291" spans="5:9" ht="14.5" x14ac:dyDescent="0.35">
      <c r="E17291" s="113" t="s">
        <v>117271</v>
      </c>
      <c r="F17291" s="113" t="s">
        <v>12996</v>
      </c>
      <c r="G17291" s="113" t="s">
        <v>110151</v>
      </c>
      <c r="H17291" s="113" t="s">
        <v>139731</v>
      </c>
      <c r="I17291" s="113" t="s">
        <v>68123</v>
      </c>
    </row>
    <row r="17292" spans="5:9" ht="14.5" x14ac:dyDescent="0.35">
      <c r="E17292" s="113" t="s">
        <v>8319</v>
      </c>
      <c r="F17292" s="113" t="s">
        <v>12995</v>
      </c>
      <c r="G17292" s="113" t="s">
        <v>110150</v>
      </c>
      <c r="H17292" s="113" t="s">
        <v>132218</v>
      </c>
      <c r="I17292" s="113" t="s">
        <v>68122</v>
      </c>
    </row>
    <row r="17293" spans="5:9" ht="14.5" x14ac:dyDescent="0.35">
      <c r="E17293" s="113" t="s">
        <v>8318</v>
      </c>
      <c r="F17293" s="113" t="s">
        <v>12994</v>
      </c>
      <c r="G17293" s="113" t="s">
        <v>110149</v>
      </c>
      <c r="H17293" s="113" t="s">
        <v>132219</v>
      </c>
      <c r="I17293" s="113" t="s">
        <v>68121</v>
      </c>
    </row>
    <row r="17294" spans="5:9" ht="14.5" x14ac:dyDescent="0.35">
      <c r="E17294" s="113" t="s">
        <v>8317</v>
      </c>
      <c r="F17294" s="113" t="s">
        <v>12993</v>
      </c>
      <c r="G17294" s="113" t="s">
        <v>110148</v>
      </c>
      <c r="H17294" s="113" t="s">
        <v>132220</v>
      </c>
      <c r="I17294" s="113" t="s">
        <v>68120</v>
      </c>
    </row>
    <row r="17295" spans="5:9" ht="14.5" x14ac:dyDescent="0.35">
      <c r="E17295" s="113" t="s">
        <v>8316</v>
      </c>
      <c r="F17295" s="113" t="s">
        <v>12992</v>
      </c>
      <c r="G17295" s="113" t="s">
        <v>110147</v>
      </c>
      <c r="H17295" s="113" t="s">
        <v>132221</v>
      </c>
      <c r="I17295" s="113" t="s">
        <v>68119</v>
      </c>
    </row>
    <row r="17296" spans="5:9" ht="14.5" x14ac:dyDescent="0.35">
      <c r="E17296" s="113" t="s">
        <v>8315</v>
      </c>
      <c r="F17296" s="113" t="s">
        <v>12991</v>
      </c>
      <c r="G17296" s="113" t="s">
        <v>110146</v>
      </c>
      <c r="H17296" s="113" t="s">
        <v>132222</v>
      </c>
      <c r="I17296" s="113" t="s">
        <v>68118</v>
      </c>
    </row>
    <row r="17297" spans="5:9" ht="14.5" x14ac:dyDescent="0.35">
      <c r="E17297" s="113" t="s">
        <v>8314</v>
      </c>
      <c r="F17297" s="113" t="s">
        <v>12990</v>
      </c>
      <c r="G17297" s="113" t="s">
        <v>110145</v>
      </c>
      <c r="H17297" s="113" t="s">
        <v>132223</v>
      </c>
      <c r="I17297" s="113" t="s">
        <v>68117</v>
      </c>
    </row>
    <row r="17298" spans="5:9" ht="14.5" x14ac:dyDescent="0.35">
      <c r="E17298" s="113" t="s">
        <v>8313</v>
      </c>
      <c r="F17298" s="113" t="s">
        <v>12989</v>
      </c>
      <c r="G17298" s="113" t="s">
        <v>110144</v>
      </c>
      <c r="H17298" s="113" t="s">
        <v>132224</v>
      </c>
      <c r="I17298" s="113" t="s">
        <v>68116</v>
      </c>
    </row>
    <row r="17299" spans="5:9" ht="14.5" x14ac:dyDescent="0.35">
      <c r="E17299" s="113" t="s">
        <v>8312</v>
      </c>
      <c r="F17299" s="113" t="s">
        <v>12988</v>
      </c>
      <c r="G17299" s="113" t="s">
        <v>110143</v>
      </c>
      <c r="H17299" s="113" t="s">
        <v>132225</v>
      </c>
      <c r="I17299" s="113" t="s">
        <v>68115</v>
      </c>
    </row>
    <row r="17300" spans="5:9" ht="14.5" x14ac:dyDescent="0.35">
      <c r="E17300" s="113" t="s">
        <v>8311</v>
      </c>
      <c r="F17300" s="113" t="s">
        <v>12987</v>
      </c>
      <c r="G17300" s="113" t="s">
        <v>110142</v>
      </c>
      <c r="H17300" s="113" t="s">
        <v>132226</v>
      </c>
      <c r="I17300" s="113" t="s">
        <v>68114</v>
      </c>
    </row>
    <row r="17301" spans="5:9" ht="14.5" x14ac:dyDescent="0.35">
      <c r="E17301" s="113" t="s">
        <v>8310</v>
      </c>
      <c r="F17301" s="113" t="s">
        <v>12986</v>
      </c>
      <c r="G17301" s="113" t="s">
        <v>110141</v>
      </c>
      <c r="H17301" s="113" t="s">
        <v>132227</v>
      </c>
      <c r="I17301" s="113" t="s">
        <v>68113</v>
      </c>
    </row>
    <row r="17302" spans="5:9" ht="14.5" x14ac:dyDescent="0.35">
      <c r="E17302" s="113" t="s">
        <v>8309</v>
      </c>
      <c r="F17302" s="113" t="s">
        <v>117626</v>
      </c>
      <c r="G17302" s="113" t="s">
        <v>110140</v>
      </c>
      <c r="H17302" s="113" t="s">
        <v>132228</v>
      </c>
      <c r="I17302" s="113" t="s">
        <v>111476</v>
      </c>
    </row>
    <row r="17303" spans="5:9" ht="14.5" x14ac:dyDescent="0.35">
      <c r="E17303" s="113" t="s">
        <v>8308</v>
      </c>
      <c r="F17303" s="113" t="s">
        <v>117625</v>
      </c>
      <c r="G17303" s="113" t="s">
        <v>110139</v>
      </c>
      <c r="H17303" s="113" t="s">
        <v>132229</v>
      </c>
      <c r="I17303" s="113" t="s">
        <v>68112</v>
      </c>
    </row>
    <row r="17304" spans="5:9" ht="14.5" x14ac:dyDescent="0.35">
      <c r="E17304" s="113" t="s">
        <v>8307</v>
      </c>
      <c r="F17304" s="113" t="s">
        <v>116138</v>
      </c>
      <c r="G17304" s="113" t="s">
        <v>110138</v>
      </c>
      <c r="H17304" s="113" t="s">
        <v>132230</v>
      </c>
      <c r="I17304" s="113" t="s">
        <v>68111</v>
      </c>
    </row>
    <row r="17305" spans="5:9" ht="14.5" x14ac:dyDescent="0.35">
      <c r="E17305" s="113" t="s">
        <v>8306</v>
      </c>
      <c r="F17305" s="113" t="s">
        <v>116137</v>
      </c>
      <c r="G17305" s="113" t="s">
        <v>110137</v>
      </c>
      <c r="H17305" s="113" t="s">
        <v>139730</v>
      </c>
      <c r="I17305" s="113" t="s">
        <v>68110</v>
      </c>
    </row>
    <row r="17306" spans="5:9" ht="14.5" x14ac:dyDescent="0.35">
      <c r="E17306" s="113" t="s">
        <v>106896</v>
      </c>
      <c r="F17306" s="113" t="s">
        <v>116136</v>
      </c>
      <c r="G17306" s="113" t="s">
        <v>110136</v>
      </c>
      <c r="H17306" s="113" t="s">
        <v>132231</v>
      </c>
      <c r="I17306" s="113" t="s">
        <v>68109</v>
      </c>
    </row>
    <row r="17307" spans="5:9" ht="14.5" x14ac:dyDescent="0.35">
      <c r="E17307" s="113" t="s">
        <v>8305</v>
      </c>
      <c r="F17307" s="113" t="s">
        <v>116135</v>
      </c>
      <c r="G17307" s="113" t="s">
        <v>110135</v>
      </c>
      <c r="H17307" s="113" t="s">
        <v>132232</v>
      </c>
      <c r="I17307" s="113" t="s">
        <v>68108</v>
      </c>
    </row>
    <row r="17308" spans="5:9" ht="14.5" x14ac:dyDescent="0.35">
      <c r="E17308" s="113" t="s">
        <v>8304</v>
      </c>
      <c r="F17308" s="113" t="s">
        <v>116134</v>
      </c>
      <c r="G17308" s="113" t="s">
        <v>110134</v>
      </c>
      <c r="H17308" s="113" t="s">
        <v>132233</v>
      </c>
      <c r="I17308" s="113" t="s">
        <v>68107</v>
      </c>
    </row>
    <row r="17309" spans="5:9" ht="14.5" x14ac:dyDescent="0.35">
      <c r="E17309" s="113" t="s">
        <v>8303</v>
      </c>
      <c r="F17309" s="113" t="s">
        <v>114636</v>
      </c>
      <c r="G17309" s="113" t="s">
        <v>110133</v>
      </c>
      <c r="H17309" s="113" t="s">
        <v>132234</v>
      </c>
      <c r="I17309" s="113" t="s">
        <v>68106</v>
      </c>
    </row>
    <row r="17310" spans="5:9" ht="14.5" x14ac:dyDescent="0.35">
      <c r="E17310" s="113" t="s">
        <v>8302</v>
      </c>
      <c r="F17310" s="113" t="s">
        <v>114635</v>
      </c>
      <c r="G17310" s="113" t="s">
        <v>110132</v>
      </c>
      <c r="H17310" s="113" t="s">
        <v>132235</v>
      </c>
      <c r="I17310" s="113" t="s">
        <v>68105</v>
      </c>
    </row>
    <row r="17311" spans="5:9" ht="14.5" x14ac:dyDescent="0.35">
      <c r="E17311" s="113" t="s">
        <v>8301</v>
      </c>
      <c r="F17311" s="113" t="s">
        <v>114634</v>
      </c>
      <c r="G17311" s="113" t="s">
        <v>110131</v>
      </c>
      <c r="H17311" s="113" t="s">
        <v>139729</v>
      </c>
      <c r="I17311" s="113" t="s">
        <v>68104</v>
      </c>
    </row>
    <row r="17312" spans="5:9" ht="14.5" x14ac:dyDescent="0.35">
      <c r="E17312" s="113" t="s">
        <v>8300</v>
      </c>
      <c r="F17312" s="113" t="s">
        <v>114633</v>
      </c>
      <c r="G17312" s="113" t="s">
        <v>110130</v>
      </c>
      <c r="H17312" s="113" t="s">
        <v>132236</v>
      </c>
      <c r="I17312" s="113" t="s">
        <v>68103</v>
      </c>
    </row>
    <row r="17313" spans="5:9" ht="14.5" x14ac:dyDescent="0.35">
      <c r="E17313" s="113" t="s">
        <v>8299</v>
      </c>
      <c r="F17313" s="113" t="s">
        <v>108544</v>
      </c>
      <c r="G17313" s="113" t="s">
        <v>49866</v>
      </c>
      <c r="H17313" s="113" t="s">
        <v>139728</v>
      </c>
      <c r="I17313" s="113" t="s">
        <v>68102</v>
      </c>
    </row>
    <row r="17314" spans="5:9" ht="14.5" x14ac:dyDescent="0.35">
      <c r="E17314" s="113" t="s">
        <v>8298</v>
      </c>
      <c r="F17314" s="113" t="s">
        <v>108543</v>
      </c>
      <c r="G17314" s="113" t="s">
        <v>110129</v>
      </c>
      <c r="H17314" s="113" t="s">
        <v>132237</v>
      </c>
      <c r="I17314" s="113" t="s">
        <v>68101</v>
      </c>
    </row>
    <row r="17315" spans="5:9" ht="14.5" x14ac:dyDescent="0.35">
      <c r="E17315" s="113" t="s">
        <v>8297</v>
      </c>
      <c r="F17315" s="113" t="s">
        <v>114632</v>
      </c>
      <c r="G17315" s="113" t="s">
        <v>110128</v>
      </c>
      <c r="H17315" s="113" t="s">
        <v>132238</v>
      </c>
      <c r="I17315" s="113" t="s">
        <v>115945</v>
      </c>
    </row>
    <row r="17316" spans="5:9" ht="14.5" x14ac:dyDescent="0.35">
      <c r="E17316" s="113" t="s">
        <v>106895</v>
      </c>
      <c r="F17316" s="113" t="s">
        <v>49932</v>
      </c>
      <c r="G17316" s="113" t="s">
        <v>110127</v>
      </c>
      <c r="H17316" s="113" t="s">
        <v>132239</v>
      </c>
      <c r="I17316" s="113" t="s">
        <v>115944</v>
      </c>
    </row>
    <row r="17317" spans="5:9" ht="14.5" x14ac:dyDescent="0.35">
      <c r="E17317" s="113" t="s">
        <v>8296</v>
      </c>
      <c r="F17317" s="113" t="s">
        <v>49931</v>
      </c>
      <c r="G17317" s="113" t="s">
        <v>110126</v>
      </c>
      <c r="H17317" s="113" t="s">
        <v>132240</v>
      </c>
      <c r="I17317" s="113" t="s">
        <v>115943</v>
      </c>
    </row>
    <row r="17318" spans="5:9" ht="14.5" x14ac:dyDescent="0.35">
      <c r="E17318" s="113" t="s">
        <v>8295</v>
      </c>
      <c r="F17318" s="113" t="s">
        <v>49930</v>
      </c>
      <c r="G17318" s="113" t="s">
        <v>110125</v>
      </c>
      <c r="H17318" s="113" t="s">
        <v>132241</v>
      </c>
      <c r="I17318" s="113" t="s">
        <v>115942</v>
      </c>
    </row>
    <row r="17319" spans="5:9" ht="14.5" x14ac:dyDescent="0.35">
      <c r="E17319" s="113" t="s">
        <v>8294</v>
      </c>
      <c r="F17319" s="113" t="s">
        <v>12985</v>
      </c>
      <c r="G17319" s="113" t="s">
        <v>110124</v>
      </c>
      <c r="H17319" s="113" t="s">
        <v>132242</v>
      </c>
      <c r="I17319" s="113" t="s">
        <v>127958</v>
      </c>
    </row>
    <row r="17320" spans="5:9" ht="14.5" x14ac:dyDescent="0.35">
      <c r="E17320" s="113" t="s">
        <v>8293</v>
      </c>
      <c r="F17320" s="113" t="s">
        <v>12984</v>
      </c>
      <c r="G17320" s="113" t="s">
        <v>110123</v>
      </c>
      <c r="H17320" s="113" t="s">
        <v>132243</v>
      </c>
      <c r="I17320" s="113" t="s">
        <v>126200</v>
      </c>
    </row>
    <row r="17321" spans="5:9" ht="14.5" x14ac:dyDescent="0.35">
      <c r="E17321" s="113" t="s">
        <v>106894</v>
      </c>
      <c r="F17321" s="113" t="s">
        <v>12983</v>
      </c>
      <c r="G17321" s="113" t="s">
        <v>45585</v>
      </c>
      <c r="H17321" s="113" t="s">
        <v>132244</v>
      </c>
      <c r="I17321" s="113" t="s">
        <v>68100</v>
      </c>
    </row>
    <row r="17322" spans="5:9" ht="14.5" x14ac:dyDescent="0.35">
      <c r="E17322" s="113" t="s">
        <v>8292</v>
      </c>
      <c r="F17322" s="113" t="s">
        <v>12982</v>
      </c>
      <c r="G17322" s="113" t="s">
        <v>110122</v>
      </c>
      <c r="H17322" s="113" t="s">
        <v>132245</v>
      </c>
      <c r="I17322" s="113" t="s">
        <v>111475</v>
      </c>
    </row>
    <row r="17323" spans="5:9" ht="14.5" x14ac:dyDescent="0.35">
      <c r="E17323" s="113" t="s">
        <v>8291</v>
      </c>
      <c r="F17323" s="113" t="s">
        <v>12981</v>
      </c>
      <c r="G17323" s="113" t="s">
        <v>45584</v>
      </c>
      <c r="H17323" s="113" t="s">
        <v>132246</v>
      </c>
      <c r="I17323" s="113" t="s">
        <v>68099</v>
      </c>
    </row>
    <row r="17324" spans="5:9" ht="14.5" x14ac:dyDescent="0.35">
      <c r="E17324" s="113" t="s">
        <v>8290</v>
      </c>
      <c r="F17324" s="113" t="s">
        <v>12980</v>
      </c>
      <c r="G17324" s="113" t="s">
        <v>45583</v>
      </c>
      <c r="H17324" s="113" t="s">
        <v>132247</v>
      </c>
      <c r="I17324" s="113" t="s">
        <v>68098</v>
      </c>
    </row>
    <row r="17325" spans="5:9" ht="14.5" x14ac:dyDescent="0.35">
      <c r="E17325" s="113" t="s">
        <v>8289</v>
      </c>
      <c r="F17325" s="113" t="s">
        <v>12979</v>
      </c>
      <c r="G17325" s="113" t="s">
        <v>45582</v>
      </c>
      <c r="H17325" s="113" t="s">
        <v>132248</v>
      </c>
      <c r="I17325" s="113" t="s">
        <v>68097</v>
      </c>
    </row>
    <row r="17326" spans="5:9" ht="14.5" x14ac:dyDescent="0.35">
      <c r="E17326" s="113" t="s">
        <v>8288</v>
      </c>
      <c r="F17326" s="113" t="s">
        <v>12978</v>
      </c>
      <c r="G17326" s="113" t="s">
        <v>45581</v>
      </c>
      <c r="H17326" s="113" t="s">
        <v>132249</v>
      </c>
      <c r="I17326" s="113" t="s">
        <v>111474</v>
      </c>
    </row>
    <row r="17327" spans="5:9" ht="14.5" x14ac:dyDescent="0.35">
      <c r="E17327" s="113" t="s">
        <v>8287</v>
      </c>
      <c r="F17327" s="113" t="s">
        <v>12977</v>
      </c>
      <c r="G17327" s="113" t="s">
        <v>45580</v>
      </c>
      <c r="H17327" s="113" t="s">
        <v>132250</v>
      </c>
      <c r="I17327" s="113" t="s">
        <v>68096</v>
      </c>
    </row>
    <row r="17328" spans="5:9" ht="14.5" x14ac:dyDescent="0.35">
      <c r="E17328" s="113" t="s">
        <v>8286</v>
      </c>
      <c r="F17328" s="113" t="s">
        <v>12976</v>
      </c>
      <c r="G17328" s="113" t="s">
        <v>45579</v>
      </c>
      <c r="H17328" s="113" t="s">
        <v>132251</v>
      </c>
      <c r="I17328" s="113" t="s">
        <v>111473</v>
      </c>
    </row>
    <row r="17329" spans="5:9" ht="14.5" x14ac:dyDescent="0.35">
      <c r="E17329" s="113" t="s">
        <v>8285</v>
      </c>
      <c r="F17329" s="113" t="s">
        <v>12975</v>
      </c>
      <c r="G17329" s="113" t="s">
        <v>45578</v>
      </c>
      <c r="H17329" s="113" t="s">
        <v>132252</v>
      </c>
      <c r="I17329" s="113" t="s">
        <v>68095</v>
      </c>
    </row>
    <row r="17330" spans="5:9" ht="14.5" x14ac:dyDescent="0.35">
      <c r="E17330" s="113" t="s">
        <v>8284</v>
      </c>
      <c r="F17330" s="113" t="s">
        <v>12974</v>
      </c>
      <c r="G17330" s="113" t="s">
        <v>45577</v>
      </c>
      <c r="H17330" s="113" t="s">
        <v>132253</v>
      </c>
      <c r="I17330" s="113" t="s">
        <v>68094</v>
      </c>
    </row>
    <row r="17331" spans="5:9" ht="14.5" x14ac:dyDescent="0.35">
      <c r="E17331" s="113" t="s">
        <v>8283</v>
      </c>
      <c r="F17331" s="113" t="s">
        <v>12973</v>
      </c>
      <c r="G17331" s="113" t="s">
        <v>45576</v>
      </c>
      <c r="H17331" s="113" t="s">
        <v>132254</v>
      </c>
      <c r="I17331" s="113" t="s">
        <v>68093</v>
      </c>
    </row>
    <row r="17332" spans="5:9" ht="14.5" x14ac:dyDescent="0.35">
      <c r="E17332" s="113" t="s">
        <v>8282</v>
      </c>
      <c r="F17332" s="113" t="s">
        <v>12972</v>
      </c>
      <c r="G17332" s="113" t="s">
        <v>45575</v>
      </c>
      <c r="H17332" s="113" t="s">
        <v>132255</v>
      </c>
      <c r="I17332" s="113" t="s">
        <v>68092</v>
      </c>
    </row>
    <row r="17333" spans="5:9" ht="14.5" x14ac:dyDescent="0.35">
      <c r="E17333" s="113" t="s">
        <v>8281</v>
      </c>
      <c r="F17333" s="113" t="s">
        <v>12971</v>
      </c>
      <c r="G17333" s="113" t="s">
        <v>45574</v>
      </c>
      <c r="H17333" s="113" t="s">
        <v>132256</v>
      </c>
      <c r="I17333" s="113" t="s">
        <v>68091</v>
      </c>
    </row>
    <row r="17334" spans="5:9" ht="14.5" x14ac:dyDescent="0.35">
      <c r="E17334" s="113" t="s">
        <v>8280</v>
      </c>
      <c r="F17334" s="113" t="s">
        <v>12970</v>
      </c>
      <c r="G17334" s="113" t="s">
        <v>45573</v>
      </c>
      <c r="H17334" s="113" t="s">
        <v>132257</v>
      </c>
      <c r="I17334" s="113" t="s">
        <v>120086</v>
      </c>
    </row>
    <row r="17335" spans="5:9" ht="14.5" x14ac:dyDescent="0.35">
      <c r="E17335" s="113" t="s">
        <v>8279</v>
      </c>
      <c r="F17335" s="113" t="s">
        <v>12969</v>
      </c>
      <c r="G17335" s="113" t="s">
        <v>45572</v>
      </c>
      <c r="H17335" s="113" t="s">
        <v>132258</v>
      </c>
      <c r="I17335" s="113" t="s">
        <v>68090</v>
      </c>
    </row>
    <row r="17336" spans="5:9" ht="14.5" x14ac:dyDescent="0.35">
      <c r="E17336" s="113" t="s">
        <v>8278</v>
      </c>
      <c r="F17336" s="113" t="s">
        <v>12968</v>
      </c>
      <c r="G17336" s="113" t="s">
        <v>45571</v>
      </c>
      <c r="H17336" s="113" t="s">
        <v>132259</v>
      </c>
      <c r="I17336" s="113" t="s">
        <v>68089</v>
      </c>
    </row>
    <row r="17337" spans="5:9" ht="14.5" x14ac:dyDescent="0.35">
      <c r="E17337" s="113" t="s">
        <v>8277</v>
      </c>
      <c r="F17337" s="113" t="s">
        <v>12967</v>
      </c>
      <c r="G17337" s="113" t="s">
        <v>45570</v>
      </c>
      <c r="H17337" s="113" t="s">
        <v>132260</v>
      </c>
      <c r="I17337" s="113" t="s">
        <v>115941</v>
      </c>
    </row>
    <row r="17338" spans="5:9" ht="14.5" x14ac:dyDescent="0.35">
      <c r="E17338" s="113" t="s">
        <v>8276</v>
      </c>
      <c r="F17338" s="113" t="s">
        <v>12966</v>
      </c>
      <c r="G17338" s="113" t="s">
        <v>45569</v>
      </c>
      <c r="H17338" s="113" t="s">
        <v>132261</v>
      </c>
      <c r="I17338" s="113" t="s">
        <v>68088</v>
      </c>
    </row>
    <row r="17339" spans="5:9" ht="14.5" x14ac:dyDescent="0.35">
      <c r="E17339" s="113" t="s">
        <v>8275</v>
      </c>
      <c r="F17339" s="113" t="s">
        <v>12965</v>
      </c>
      <c r="G17339" s="113" t="s">
        <v>45568</v>
      </c>
      <c r="H17339" s="113" t="s">
        <v>132262</v>
      </c>
      <c r="I17339" s="113" t="s">
        <v>68087</v>
      </c>
    </row>
    <row r="17340" spans="5:9" ht="14.5" x14ac:dyDescent="0.35">
      <c r="E17340" s="113" t="s">
        <v>8274</v>
      </c>
      <c r="F17340" s="113" t="s">
        <v>12964</v>
      </c>
      <c r="G17340" s="113" t="s">
        <v>45567</v>
      </c>
      <c r="H17340" s="113" t="s">
        <v>132263</v>
      </c>
      <c r="I17340" s="113" t="s">
        <v>68086</v>
      </c>
    </row>
    <row r="17341" spans="5:9" ht="14.5" x14ac:dyDescent="0.35">
      <c r="E17341" s="113" t="s">
        <v>114306</v>
      </c>
      <c r="F17341" s="113" t="s">
        <v>12963</v>
      </c>
      <c r="G17341" s="113" t="s">
        <v>45566</v>
      </c>
      <c r="H17341" s="113" t="s">
        <v>132264</v>
      </c>
      <c r="I17341" s="113" t="s">
        <v>121318</v>
      </c>
    </row>
    <row r="17342" spans="5:9" ht="14.5" x14ac:dyDescent="0.35">
      <c r="E17342" s="113" t="s">
        <v>8273</v>
      </c>
      <c r="F17342" s="113" t="s">
        <v>12962</v>
      </c>
      <c r="G17342" s="113" t="s">
        <v>110121</v>
      </c>
      <c r="H17342" s="113" t="s">
        <v>132265</v>
      </c>
      <c r="I17342" s="113" t="s">
        <v>123148</v>
      </c>
    </row>
    <row r="17343" spans="5:9" ht="14.5" x14ac:dyDescent="0.35">
      <c r="E17343" s="113" t="s">
        <v>8272</v>
      </c>
      <c r="F17343" s="113" t="s">
        <v>12961</v>
      </c>
      <c r="G17343" s="113" t="s">
        <v>45565</v>
      </c>
      <c r="H17343" s="113" t="s">
        <v>132266</v>
      </c>
      <c r="I17343" s="113" t="s">
        <v>68085</v>
      </c>
    </row>
    <row r="17344" spans="5:9" ht="14.5" x14ac:dyDescent="0.35">
      <c r="E17344" s="113" t="s">
        <v>8271</v>
      </c>
      <c r="F17344" s="113" t="s">
        <v>12960</v>
      </c>
      <c r="G17344" s="113" t="s">
        <v>45564</v>
      </c>
      <c r="H17344" s="113" t="s">
        <v>132267</v>
      </c>
      <c r="I17344" s="113" t="s">
        <v>68084</v>
      </c>
    </row>
    <row r="17345" spans="5:9" ht="14.5" x14ac:dyDescent="0.35">
      <c r="E17345" s="113" t="s">
        <v>8270</v>
      </c>
      <c r="F17345" s="113" t="s">
        <v>12959</v>
      </c>
      <c r="G17345" s="113" t="s">
        <v>45563</v>
      </c>
      <c r="H17345" s="113" t="s">
        <v>132268</v>
      </c>
      <c r="I17345" s="113" t="s">
        <v>121317</v>
      </c>
    </row>
    <row r="17346" spans="5:9" ht="14.5" x14ac:dyDescent="0.35">
      <c r="E17346" s="113" t="s">
        <v>8269</v>
      </c>
      <c r="F17346" s="113" t="s">
        <v>12958</v>
      </c>
      <c r="G17346" s="113" t="s">
        <v>45562</v>
      </c>
      <c r="H17346" s="113" t="s">
        <v>139727</v>
      </c>
      <c r="I17346" s="113" t="s">
        <v>130415</v>
      </c>
    </row>
    <row r="17347" spans="5:9" ht="14.5" x14ac:dyDescent="0.35">
      <c r="E17347" s="113" t="s">
        <v>121673</v>
      </c>
      <c r="F17347" s="113" t="s">
        <v>12957</v>
      </c>
      <c r="G17347" s="113" t="s">
        <v>45561</v>
      </c>
      <c r="H17347" s="113" t="s">
        <v>132269</v>
      </c>
      <c r="I17347" s="113" t="s">
        <v>127959</v>
      </c>
    </row>
    <row r="17348" spans="5:9" ht="14.5" x14ac:dyDescent="0.35">
      <c r="E17348" s="113" t="s">
        <v>106893</v>
      </c>
      <c r="F17348" s="113" t="s">
        <v>12956</v>
      </c>
      <c r="G17348" s="113" t="s">
        <v>45560</v>
      </c>
      <c r="H17348" s="113" t="s">
        <v>132270</v>
      </c>
      <c r="I17348" s="113" t="s">
        <v>121316</v>
      </c>
    </row>
    <row r="17349" spans="5:9" ht="14.5" x14ac:dyDescent="0.35">
      <c r="E17349" s="113" t="s">
        <v>8268</v>
      </c>
      <c r="F17349" s="113" t="s">
        <v>12955</v>
      </c>
      <c r="G17349" s="113" t="s">
        <v>45559</v>
      </c>
      <c r="H17349" s="113" t="s">
        <v>132271</v>
      </c>
      <c r="I17349" s="113" t="s">
        <v>68083</v>
      </c>
    </row>
    <row r="17350" spans="5:9" ht="14.5" x14ac:dyDescent="0.35">
      <c r="E17350" s="113" t="s">
        <v>8267</v>
      </c>
      <c r="F17350" s="113" t="s">
        <v>12954</v>
      </c>
      <c r="G17350" s="113" t="s">
        <v>45558</v>
      </c>
      <c r="H17350" s="113" t="s">
        <v>132272</v>
      </c>
      <c r="I17350" s="113" t="s">
        <v>68082</v>
      </c>
    </row>
    <row r="17351" spans="5:9" ht="14.5" x14ac:dyDescent="0.35">
      <c r="E17351" s="113" t="s">
        <v>8266</v>
      </c>
      <c r="F17351" s="113" t="s">
        <v>12953</v>
      </c>
      <c r="G17351" s="113" t="s">
        <v>45557</v>
      </c>
      <c r="H17351" s="113" t="s">
        <v>132273</v>
      </c>
      <c r="I17351" s="113" t="s">
        <v>68081</v>
      </c>
    </row>
    <row r="17352" spans="5:9" ht="14.5" x14ac:dyDescent="0.35">
      <c r="E17352" s="113" t="s">
        <v>8265</v>
      </c>
      <c r="F17352" s="113" t="s">
        <v>12952</v>
      </c>
      <c r="G17352" s="113" t="s">
        <v>45556</v>
      </c>
      <c r="H17352" s="113" t="s">
        <v>132274</v>
      </c>
      <c r="I17352" s="113" t="s">
        <v>130416</v>
      </c>
    </row>
    <row r="17353" spans="5:9" ht="14.5" x14ac:dyDescent="0.35">
      <c r="E17353" s="113" t="s">
        <v>8264</v>
      </c>
      <c r="F17353" s="113" t="s">
        <v>12951</v>
      </c>
      <c r="G17353" s="113" t="s">
        <v>45555</v>
      </c>
      <c r="H17353" s="113" t="s">
        <v>132275</v>
      </c>
      <c r="I17353" s="113" t="s">
        <v>121315</v>
      </c>
    </row>
    <row r="17354" spans="5:9" ht="14.5" x14ac:dyDescent="0.35">
      <c r="E17354" s="113" t="s">
        <v>127086</v>
      </c>
      <c r="F17354" s="113" t="s">
        <v>12950</v>
      </c>
      <c r="G17354" s="113" t="s">
        <v>45554</v>
      </c>
      <c r="H17354" s="113" t="s">
        <v>132276</v>
      </c>
      <c r="I17354" s="113" t="s">
        <v>68080</v>
      </c>
    </row>
    <row r="17355" spans="5:9" ht="14.5" x14ac:dyDescent="0.35">
      <c r="E17355" s="113" t="s">
        <v>8263</v>
      </c>
      <c r="F17355" s="113" t="s">
        <v>12949</v>
      </c>
      <c r="G17355" s="113" t="s">
        <v>45553</v>
      </c>
      <c r="H17355" s="113" t="s">
        <v>132277</v>
      </c>
      <c r="I17355" s="113" t="s">
        <v>68079</v>
      </c>
    </row>
    <row r="17356" spans="5:9" ht="14.5" x14ac:dyDescent="0.35">
      <c r="E17356" s="113" t="s">
        <v>127087</v>
      </c>
      <c r="F17356" s="113" t="s">
        <v>12948</v>
      </c>
      <c r="G17356" s="113" t="s">
        <v>45552</v>
      </c>
      <c r="H17356" s="113" t="s">
        <v>132278</v>
      </c>
      <c r="I17356" s="113" t="s">
        <v>138702</v>
      </c>
    </row>
    <row r="17357" spans="5:9" ht="14.5" x14ac:dyDescent="0.35">
      <c r="E17357" s="113" t="s">
        <v>8262</v>
      </c>
      <c r="F17357" s="113" t="s">
        <v>12947</v>
      </c>
      <c r="G17357" s="113" t="s">
        <v>45551</v>
      </c>
      <c r="H17357" s="113" t="s">
        <v>132279</v>
      </c>
      <c r="I17357" s="113" t="s">
        <v>68078</v>
      </c>
    </row>
    <row r="17358" spans="5:9" ht="14.5" x14ac:dyDescent="0.35">
      <c r="E17358" s="113" t="s">
        <v>8261</v>
      </c>
      <c r="F17358" s="113" t="s">
        <v>12946</v>
      </c>
      <c r="G17358" s="113" t="s">
        <v>45550</v>
      </c>
      <c r="H17358" s="113" t="s">
        <v>132280</v>
      </c>
      <c r="I17358" s="113" t="s">
        <v>111472</v>
      </c>
    </row>
    <row r="17359" spans="5:9" ht="14.5" x14ac:dyDescent="0.35">
      <c r="E17359" s="113" t="s">
        <v>8260</v>
      </c>
      <c r="F17359" s="113" t="s">
        <v>12945</v>
      </c>
      <c r="G17359" s="113" t="s">
        <v>45549</v>
      </c>
      <c r="H17359" s="113" t="s">
        <v>132281</v>
      </c>
      <c r="I17359" s="113" t="s">
        <v>111471</v>
      </c>
    </row>
    <row r="17360" spans="5:9" ht="14.5" x14ac:dyDescent="0.35">
      <c r="E17360" s="113" t="s">
        <v>8259</v>
      </c>
      <c r="F17360" s="113" t="s">
        <v>12944</v>
      </c>
      <c r="G17360" s="113" t="s">
        <v>45548</v>
      </c>
      <c r="H17360" s="113" t="s">
        <v>132282</v>
      </c>
      <c r="I17360" s="113" t="s">
        <v>68077</v>
      </c>
    </row>
    <row r="17361" spans="5:9" ht="14.5" x14ac:dyDescent="0.35">
      <c r="E17361" s="113" t="s">
        <v>8258</v>
      </c>
      <c r="F17361" s="113" t="s">
        <v>12943</v>
      </c>
      <c r="G17361" s="113" t="s">
        <v>45547</v>
      </c>
      <c r="H17361" s="113" t="s">
        <v>132283</v>
      </c>
      <c r="I17361" s="113" t="s">
        <v>111470</v>
      </c>
    </row>
    <row r="17362" spans="5:9" ht="14.5" x14ac:dyDescent="0.35">
      <c r="E17362" s="113" t="s">
        <v>8257</v>
      </c>
      <c r="F17362" s="113" t="s">
        <v>12942</v>
      </c>
      <c r="G17362" s="113" t="s">
        <v>45546</v>
      </c>
      <c r="H17362" s="113" t="s">
        <v>132284</v>
      </c>
      <c r="I17362" s="113" t="s">
        <v>68076</v>
      </c>
    </row>
    <row r="17363" spans="5:9" ht="14.5" x14ac:dyDescent="0.35">
      <c r="E17363" s="113" t="s">
        <v>8256</v>
      </c>
      <c r="F17363" s="113" t="s">
        <v>12941</v>
      </c>
      <c r="G17363" s="113" t="s">
        <v>110120</v>
      </c>
      <c r="H17363" s="113" t="s">
        <v>132285</v>
      </c>
      <c r="I17363" s="113" t="s">
        <v>68075</v>
      </c>
    </row>
    <row r="17364" spans="5:9" ht="14.5" x14ac:dyDescent="0.35">
      <c r="E17364" s="113" t="s">
        <v>8255</v>
      </c>
      <c r="F17364" s="113" t="s">
        <v>12940</v>
      </c>
      <c r="G17364" s="113" t="s">
        <v>45545</v>
      </c>
      <c r="H17364" s="113" t="s">
        <v>132286</v>
      </c>
      <c r="I17364" s="113" t="s">
        <v>68074</v>
      </c>
    </row>
    <row r="17365" spans="5:9" ht="14.5" x14ac:dyDescent="0.35">
      <c r="E17365" s="113" t="s">
        <v>8254</v>
      </c>
      <c r="F17365" s="113" t="s">
        <v>12939</v>
      </c>
      <c r="G17365" s="113" t="s">
        <v>45544</v>
      </c>
      <c r="H17365" s="113" t="s">
        <v>132287</v>
      </c>
      <c r="I17365" s="113" t="s">
        <v>111469</v>
      </c>
    </row>
    <row r="17366" spans="5:9" ht="14.5" x14ac:dyDescent="0.35">
      <c r="E17366" s="113" t="s">
        <v>8253</v>
      </c>
      <c r="F17366" s="113" t="s">
        <v>12938</v>
      </c>
      <c r="G17366" s="113" t="s">
        <v>45543</v>
      </c>
      <c r="H17366" s="113" t="s">
        <v>132288</v>
      </c>
      <c r="I17366" s="113" t="s">
        <v>111468</v>
      </c>
    </row>
    <row r="17367" spans="5:9" ht="14.5" x14ac:dyDescent="0.35">
      <c r="E17367" s="113" t="s">
        <v>8252</v>
      </c>
      <c r="F17367" s="113" t="s">
        <v>12937</v>
      </c>
      <c r="G17367" s="113" t="s">
        <v>45542</v>
      </c>
      <c r="H17367" s="113" t="s">
        <v>132289</v>
      </c>
      <c r="I17367" s="113" t="s">
        <v>111467</v>
      </c>
    </row>
    <row r="17368" spans="5:9" ht="14.5" x14ac:dyDescent="0.35">
      <c r="E17368" s="113" t="s">
        <v>8251</v>
      </c>
      <c r="F17368" s="113" t="s">
        <v>12936</v>
      </c>
      <c r="G17368" s="113" t="s">
        <v>45541</v>
      </c>
      <c r="H17368" s="113" t="s">
        <v>132290</v>
      </c>
      <c r="I17368" s="113" t="s">
        <v>68073</v>
      </c>
    </row>
    <row r="17369" spans="5:9" ht="14.5" x14ac:dyDescent="0.35">
      <c r="E17369" s="113" t="s">
        <v>8250</v>
      </c>
      <c r="F17369" s="113" t="s">
        <v>12935</v>
      </c>
      <c r="G17369" s="113" t="s">
        <v>45540</v>
      </c>
      <c r="H17369" s="113" t="s">
        <v>132291</v>
      </c>
      <c r="I17369" s="113" t="s">
        <v>111466</v>
      </c>
    </row>
    <row r="17370" spans="5:9" ht="14.5" x14ac:dyDescent="0.35">
      <c r="E17370" s="113" t="s">
        <v>8249</v>
      </c>
      <c r="F17370" s="113" t="s">
        <v>12934</v>
      </c>
      <c r="G17370" s="113" t="s">
        <v>45539</v>
      </c>
      <c r="H17370" s="113" t="s">
        <v>132292</v>
      </c>
      <c r="I17370" s="113" t="s">
        <v>68072</v>
      </c>
    </row>
    <row r="17371" spans="5:9" ht="14.5" x14ac:dyDescent="0.35">
      <c r="E17371" s="113" t="s">
        <v>8248</v>
      </c>
      <c r="F17371" s="113" t="s">
        <v>12933</v>
      </c>
      <c r="G17371" s="113" t="s">
        <v>45538</v>
      </c>
      <c r="H17371" s="113" t="s">
        <v>132293</v>
      </c>
      <c r="I17371" s="113" t="s">
        <v>68071</v>
      </c>
    </row>
    <row r="17372" spans="5:9" ht="14.5" x14ac:dyDescent="0.35">
      <c r="E17372" s="113" t="s">
        <v>8247</v>
      </c>
      <c r="F17372" s="113" t="s">
        <v>12932</v>
      </c>
      <c r="G17372" s="113" t="s">
        <v>45537</v>
      </c>
      <c r="H17372" s="113" t="s">
        <v>132294</v>
      </c>
      <c r="I17372" s="113" t="s">
        <v>68070</v>
      </c>
    </row>
    <row r="17373" spans="5:9" ht="14.5" x14ac:dyDescent="0.35">
      <c r="E17373" s="113" t="s">
        <v>8246</v>
      </c>
      <c r="F17373" s="113" t="s">
        <v>12931</v>
      </c>
      <c r="G17373" s="113" t="s">
        <v>45536</v>
      </c>
      <c r="H17373" s="113" t="s">
        <v>132295</v>
      </c>
      <c r="I17373" s="113" t="s">
        <v>68069</v>
      </c>
    </row>
    <row r="17374" spans="5:9" ht="14.5" x14ac:dyDescent="0.35">
      <c r="E17374" s="113" t="s">
        <v>8245</v>
      </c>
      <c r="F17374" s="113" t="s">
        <v>12930</v>
      </c>
      <c r="G17374" s="113" t="s">
        <v>45535</v>
      </c>
      <c r="H17374" s="113" t="s">
        <v>132296</v>
      </c>
      <c r="I17374" s="113" t="s">
        <v>68068</v>
      </c>
    </row>
    <row r="17375" spans="5:9" ht="14.5" x14ac:dyDescent="0.35">
      <c r="E17375" s="113" t="s">
        <v>8244</v>
      </c>
      <c r="F17375" s="113" t="s">
        <v>12929</v>
      </c>
      <c r="G17375" s="113" t="s">
        <v>45534</v>
      </c>
      <c r="H17375" s="113" t="s">
        <v>132297</v>
      </c>
      <c r="I17375" s="113" t="s">
        <v>68067</v>
      </c>
    </row>
    <row r="17376" spans="5:9" ht="14.5" x14ac:dyDescent="0.35">
      <c r="E17376" s="113" t="s">
        <v>114305</v>
      </c>
      <c r="F17376" s="113" t="s">
        <v>12928</v>
      </c>
      <c r="G17376" s="113" t="s">
        <v>45533</v>
      </c>
      <c r="H17376" s="113" t="s">
        <v>132298</v>
      </c>
      <c r="I17376" s="113" t="s">
        <v>68066</v>
      </c>
    </row>
    <row r="17377" spans="5:9" ht="14.5" x14ac:dyDescent="0.35">
      <c r="E17377" s="113" t="s">
        <v>8243</v>
      </c>
      <c r="F17377" s="113" t="s">
        <v>12927</v>
      </c>
      <c r="G17377" s="113" t="s">
        <v>45532</v>
      </c>
      <c r="H17377" s="113" t="s">
        <v>132299</v>
      </c>
      <c r="I17377" s="113" t="s">
        <v>68065</v>
      </c>
    </row>
    <row r="17378" spans="5:9" ht="14.5" x14ac:dyDescent="0.35">
      <c r="E17378" s="113" t="s">
        <v>8242</v>
      </c>
      <c r="F17378" s="113" t="s">
        <v>12926</v>
      </c>
      <c r="G17378" s="113" t="s">
        <v>110119</v>
      </c>
      <c r="H17378" s="113" t="s">
        <v>132300</v>
      </c>
      <c r="I17378" s="113" t="s">
        <v>68064</v>
      </c>
    </row>
    <row r="17379" spans="5:9" ht="14.5" x14ac:dyDescent="0.35">
      <c r="E17379" s="113" t="s">
        <v>8241</v>
      </c>
      <c r="F17379" s="113" t="s">
        <v>12925</v>
      </c>
      <c r="G17379" s="113" t="s">
        <v>45531</v>
      </c>
      <c r="H17379" s="113" t="s">
        <v>132301</v>
      </c>
      <c r="I17379" s="113" t="s">
        <v>68063</v>
      </c>
    </row>
    <row r="17380" spans="5:9" ht="14.5" x14ac:dyDescent="0.35">
      <c r="E17380" s="113" t="s">
        <v>8240</v>
      </c>
      <c r="F17380" s="113" t="s">
        <v>12924</v>
      </c>
      <c r="G17380" s="113" t="s">
        <v>45530</v>
      </c>
      <c r="H17380" s="113" t="s">
        <v>132302</v>
      </c>
      <c r="I17380" s="113" t="s">
        <v>126201</v>
      </c>
    </row>
    <row r="17381" spans="5:9" ht="14.5" x14ac:dyDescent="0.35">
      <c r="E17381" s="113" t="s">
        <v>8239</v>
      </c>
      <c r="F17381" s="113" t="s">
        <v>12923</v>
      </c>
      <c r="G17381" s="113" t="s">
        <v>45529</v>
      </c>
      <c r="H17381" s="113" t="s">
        <v>132303</v>
      </c>
      <c r="I17381" s="113" t="s">
        <v>123147</v>
      </c>
    </row>
    <row r="17382" spans="5:9" ht="14.5" x14ac:dyDescent="0.35">
      <c r="E17382" s="113" t="s">
        <v>8238</v>
      </c>
      <c r="F17382" s="113" t="s">
        <v>12922</v>
      </c>
      <c r="G17382" s="113" t="s">
        <v>45528</v>
      </c>
      <c r="H17382" s="113" t="s">
        <v>132304</v>
      </c>
      <c r="I17382" s="113" t="s">
        <v>121314</v>
      </c>
    </row>
    <row r="17383" spans="5:9" ht="14.5" x14ac:dyDescent="0.35">
      <c r="E17383" s="113" t="s">
        <v>8237</v>
      </c>
      <c r="F17383" s="113" t="s">
        <v>12921</v>
      </c>
      <c r="G17383" s="113" t="s">
        <v>45527</v>
      </c>
      <c r="H17383" s="113" t="s">
        <v>139726</v>
      </c>
      <c r="I17383" s="113" t="s">
        <v>137636</v>
      </c>
    </row>
    <row r="17384" spans="5:9" ht="14.5" x14ac:dyDescent="0.35">
      <c r="E17384" s="113" t="s">
        <v>106892</v>
      </c>
      <c r="F17384" s="113" t="s">
        <v>12920</v>
      </c>
      <c r="G17384" s="113" t="s">
        <v>45526</v>
      </c>
      <c r="H17384" s="113" t="s">
        <v>132305</v>
      </c>
      <c r="I17384" s="113" t="s">
        <v>126202</v>
      </c>
    </row>
    <row r="17385" spans="5:9" ht="14.5" x14ac:dyDescent="0.35">
      <c r="E17385" s="113" t="s">
        <v>8236</v>
      </c>
      <c r="F17385" s="113" t="s">
        <v>12919</v>
      </c>
      <c r="G17385" s="113" t="s">
        <v>45525</v>
      </c>
      <c r="H17385" s="113" t="s">
        <v>132306</v>
      </c>
      <c r="I17385" s="113" t="s">
        <v>68062</v>
      </c>
    </row>
    <row r="17386" spans="5:9" ht="14.5" x14ac:dyDescent="0.35">
      <c r="E17386" s="113" t="s">
        <v>8235</v>
      </c>
      <c r="F17386" s="113" t="s">
        <v>12918</v>
      </c>
      <c r="G17386" s="113" t="s">
        <v>45524</v>
      </c>
      <c r="H17386" s="113" t="s">
        <v>132307</v>
      </c>
      <c r="I17386" s="113" t="s">
        <v>68061</v>
      </c>
    </row>
    <row r="17387" spans="5:9" ht="14.5" x14ac:dyDescent="0.35">
      <c r="E17387" s="113" t="s">
        <v>8234</v>
      </c>
      <c r="F17387" s="113" t="s">
        <v>12917</v>
      </c>
      <c r="G17387" s="113" t="s">
        <v>45523</v>
      </c>
      <c r="H17387" s="113" t="s">
        <v>132308</v>
      </c>
      <c r="I17387" s="113" t="s">
        <v>111465</v>
      </c>
    </row>
    <row r="17388" spans="5:9" ht="14.5" x14ac:dyDescent="0.35">
      <c r="E17388" s="113" t="s">
        <v>8233</v>
      </c>
      <c r="F17388" s="113" t="s">
        <v>12916</v>
      </c>
      <c r="G17388" s="113" t="s">
        <v>45522</v>
      </c>
      <c r="H17388" s="113" t="s">
        <v>132309</v>
      </c>
      <c r="I17388" s="113" t="s">
        <v>68060</v>
      </c>
    </row>
    <row r="17389" spans="5:9" ht="14.5" x14ac:dyDescent="0.35">
      <c r="E17389" s="113" t="s">
        <v>8232</v>
      </c>
      <c r="F17389" s="113" t="s">
        <v>12915</v>
      </c>
      <c r="G17389" s="113" t="s">
        <v>45521</v>
      </c>
      <c r="H17389" s="113" t="s">
        <v>132310</v>
      </c>
      <c r="I17389" s="113" t="s">
        <v>68059</v>
      </c>
    </row>
    <row r="17390" spans="5:9" ht="14.5" x14ac:dyDescent="0.35">
      <c r="E17390" s="113" t="s">
        <v>8231</v>
      </c>
      <c r="F17390" s="113" t="s">
        <v>12914</v>
      </c>
      <c r="G17390" s="113" t="s">
        <v>45520</v>
      </c>
      <c r="H17390" s="113" t="s">
        <v>132311</v>
      </c>
      <c r="I17390" s="113" t="s">
        <v>68058</v>
      </c>
    </row>
    <row r="17391" spans="5:9" ht="14.5" x14ac:dyDescent="0.35">
      <c r="E17391" s="113" t="s">
        <v>8230</v>
      </c>
      <c r="F17391" s="113" t="s">
        <v>12913</v>
      </c>
      <c r="G17391" s="113" t="s">
        <v>45519</v>
      </c>
      <c r="H17391" s="113" t="s">
        <v>132312</v>
      </c>
      <c r="I17391" s="113" t="s">
        <v>68057</v>
      </c>
    </row>
    <row r="17392" spans="5:9" ht="14.5" x14ac:dyDescent="0.35">
      <c r="E17392" s="113" t="s">
        <v>106891</v>
      </c>
      <c r="F17392" s="113" t="s">
        <v>12912</v>
      </c>
      <c r="G17392" s="113" t="s">
        <v>45518</v>
      </c>
      <c r="H17392" s="113" t="s">
        <v>132313</v>
      </c>
      <c r="I17392" s="113" t="s">
        <v>68056</v>
      </c>
    </row>
    <row r="17393" spans="5:9" ht="14.5" x14ac:dyDescent="0.35">
      <c r="E17393" s="113" t="s">
        <v>114304</v>
      </c>
      <c r="F17393" s="113" t="s">
        <v>12911</v>
      </c>
      <c r="G17393" s="113" t="s">
        <v>45517</v>
      </c>
      <c r="H17393" s="113" t="s">
        <v>132314</v>
      </c>
      <c r="I17393" s="113" t="s">
        <v>68055</v>
      </c>
    </row>
    <row r="17394" spans="5:9" ht="14.5" x14ac:dyDescent="0.35">
      <c r="E17394" s="113" t="s">
        <v>106890</v>
      </c>
      <c r="F17394" s="113" t="s">
        <v>12910</v>
      </c>
      <c r="G17394" s="113" t="s">
        <v>45516</v>
      </c>
      <c r="H17394" s="113" t="s">
        <v>132315</v>
      </c>
      <c r="I17394" s="113" t="s">
        <v>68054</v>
      </c>
    </row>
    <row r="17395" spans="5:9" ht="14.5" x14ac:dyDescent="0.35">
      <c r="E17395" s="113" t="s">
        <v>8229</v>
      </c>
      <c r="F17395" s="113" t="s">
        <v>12909</v>
      </c>
      <c r="G17395" s="113" t="s">
        <v>45515</v>
      </c>
      <c r="H17395" s="113" t="s">
        <v>139725</v>
      </c>
      <c r="I17395" s="113" t="s">
        <v>68053</v>
      </c>
    </row>
    <row r="17396" spans="5:9" ht="14.5" x14ac:dyDescent="0.35">
      <c r="E17396" s="113" t="s">
        <v>8228</v>
      </c>
      <c r="F17396" s="113" t="s">
        <v>12908</v>
      </c>
      <c r="G17396" s="113" t="s">
        <v>45514</v>
      </c>
      <c r="H17396" s="113" t="s">
        <v>132316</v>
      </c>
      <c r="I17396" s="113" t="s">
        <v>111464</v>
      </c>
    </row>
    <row r="17397" spans="5:9" ht="14.5" x14ac:dyDescent="0.35">
      <c r="E17397" s="113" t="s">
        <v>8227</v>
      </c>
      <c r="F17397" s="113" t="s">
        <v>128676</v>
      </c>
      <c r="G17397" s="113" t="s">
        <v>45513</v>
      </c>
      <c r="H17397" s="113" t="s">
        <v>132317</v>
      </c>
      <c r="I17397" s="113" t="s">
        <v>68052</v>
      </c>
    </row>
    <row r="17398" spans="5:9" ht="14.5" x14ac:dyDescent="0.35">
      <c r="E17398" s="113" t="s">
        <v>8226</v>
      </c>
      <c r="F17398" s="113" t="s">
        <v>117624</v>
      </c>
      <c r="G17398" s="113" t="s">
        <v>45512</v>
      </c>
      <c r="H17398" s="113" t="s">
        <v>132318</v>
      </c>
      <c r="I17398" s="113" t="s">
        <v>68051</v>
      </c>
    </row>
    <row r="17399" spans="5:9" ht="14.5" x14ac:dyDescent="0.35">
      <c r="E17399" s="113" t="s">
        <v>8225</v>
      </c>
      <c r="F17399" s="113" t="s">
        <v>117623</v>
      </c>
      <c r="G17399" s="113" t="s">
        <v>45511</v>
      </c>
      <c r="H17399" s="113" t="s">
        <v>132319</v>
      </c>
      <c r="I17399" s="113" t="s">
        <v>68050</v>
      </c>
    </row>
    <row r="17400" spans="5:9" ht="14.5" x14ac:dyDescent="0.35">
      <c r="E17400" s="113" t="s">
        <v>8224</v>
      </c>
      <c r="F17400" s="113" t="s">
        <v>117622</v>
      </c>
      <c r="G17400" s="113" t="s">
        <v>45510</v>
      </c>
      <c r="H17400" s="113" t="s">
        <v>132320</v>
      </c>
      <c r="I17400" s="113" t="s">
        <v>68049</v>
      </c>
    </row>
    <row r="17401" spans="5:9" ht="14.5" x14ac:dyDescent="0.35">
      <c r="E17401" s="113" t="s">
        <v>8223</v>
      </c>
      <c r="F17401" s="113" t="s">
        <v>117621</v>
      </c>
      <c r="G17401" s="113" t="s">
        <v>45509</v>
      </c>
      <c r="H17401" s="113" t="s">
        <v>132321</v>
      </c>
      <c r="I17401" s="113" t="s">
        <v>127960</v>
      </c>
    </row>
    <row r="17402" spans="5:9" ht="14.5" x14ac:dyDescent="0.35">
      <c r="E17402" s="113" t="s">
        <v>8222</v>
      </c>
      <c r="F17402" s="113" t="s">
        <v>116133</v>
      </c>
      <c r="G17402" s="113" t="s">
        <v>45508</v>
      </c>
      <c r="H17402" s="113" t="s">
        <v>132322</v>
      </c>
      <c r="I17402" s="113" t="s">
        <v>123146</v>
      </c>
    </row>
    <row r="17403" spans="5:9" ht="14.5" x14ac:dyDescent="0.35">
      <c r="E17403" s="113" t="s">
        <v>8221</v>
      </c>
      <c r="F17403" s="113" t="s">
        <v>114631</v>
      </c>
      <c r="G17403" s="113" t="s">
        <v>45507</v>
      </c>
      <c r="H17403" s="113" t="s">
        <v>132323</v>
      </c>
      <c r="I17403" s="113" t="s">
        <v>68048</v>
      </c>
    </row>
    <row r="17404" spans="5:9" ht="14.5" x14ac:dyDescent="0.35">
      <c r="E17404" s="113" t="s">
        <v>8220</v>
      </c>
      <c r="F17404" s="113" t="s">
        <v>114630</v>
      </c>
      <c r="G17404" s="113" t="s">
        <v>45506</v>
      </c>
      <c r="H17404" s="113" t="s">
        <v>132324</v>
      </c>
      <c r="I17404" s="113" t="s">
        <v>127961</v>
      </c>
    </row>
    <row r="17405" spans="5:9" ht="14.5" x14ac:dyDescent="0.35">
      <c r="E17405" s="113" t="s">
        <v>114303</v>
      </c>
      <c r="F17405" s="113" t="s">
        <v>108542</v>
      </c>
      <c r="G17405" s="113" t="s">
        <v>45505</v>
      </c>
      <c r="H17405" s="113" t="s">
        <v>132325</v>
      </c>
      <c r="I17405" s="113" t="s">
        <v>68047</v>
      </c>
    </row>
    <row r="17406" spans="5:9" ht="14.5" x14ac:dyDescent="0.35">
      <c r="E17406" s="113" t="s">
        <v>8219</v>
      </c>
      <c r="F17406" s="113" t="s">
        <v>108541</v>
      </c>
      <c r="G17406" s="113" t="s">
        <v>45504</v>
      </c>
      <c r="H17406" s="113" t="s">
        <v>132326</v>
      </c>
      <c r="I17406" s="113" t="s">
        <v>68046</v>
      </c>
    </row>
    <row r="17407" spans="5:9" ht="14.5" x14ac:dyDescent="0.35">
      <c r="E17407" s="113" t="s">
        <v>8218</v>
      </c>
      <c r="F17407" s="113" t="s">
        <v>12907</v>
      </c>
      <c r="G17407" s="113" t="s">
        <v>45503</v>
      </c>
      <c r="H17407" s="113" t="s">
        <v>132327</v>
      </c>
      <c r="I17407" s="113" t="s">
        <v>68045</v>
      </c>
    </row>
    <row r="17408" spans="5:9" ht="14.5" x14ac:dyDescent="0.35">
      <c r="E17408" s="113" t="s">
        <v>8217</v>
      </c>
      <c r="F17408" s="113" t="s">
        <v>12906</v>
      </c>
      <c r="G17408" s="113" t="s">
        <v>45502</v>
      </c>
      <c r="H17408" s="113" t="s">
        <v>132328</v>
      </c>
      <c r="I17408" s="113" t="s">
        <v>68044</v>
      </c>
    </row>
    <row r="17409" spans="5:9" ht="14.5" x14ac:dyDescent="0.35">
      <c r="E17409" s="113" t="s">
        <v>8216</v>
      </c>
      <c r="F17409" s="113" t="s">
        <v>12905</v>
      </c>
      <c r="G17409" s="113" t="s">
        <v>45501</v>
      </c>
      <c r="H17409" s="113" t="s">
        <v>132329</v>
      </c>
      <c r="I17409" s="113" t="s">
        <v>68043</v>
      </c>
    </row>
    <row r="17410" spans="5:9" ht="14.5" x14ac:dyDescent="0.35">
      <c r="E17410" s="113" t="s">
        <v>8215</v>
      </c>
      <c r="F17410" s="113" t="s">
        <v>121913</v>
      </c>
      <c r="G17410" s="113" t="s">
        <v>45500</v>
      </c>
      <c r="H17410" s="113" t="s">
        <v>132330</v>
      </c>
      <c r="I17410" s="113" t="s">
        <v>130417</v>
      </c>
    </row>
    <row r="17411" spans="5:9" ht="14.5" x14ac:dyDescent="0.35">
      <c r="E17411" s="113" t="s">
        <v>8214</v>
      </c>
      <c r="F17411" s="113" t="s">
        <v>121912</v>
      </c>
      <c r="G17411" s="113" t="s">
        <v>45499</v>
      </c>
      <c r="H17411" s="113" t="s">
        <v>132331</v>
      </c>
      <c r="I17411" s="113" t="s">
        <v>130418</v>
      </c>
    </row>
    <row r="17412" spans="5:9" ht="14.5" x14ac:dyDescent="0.35">
      <c r="E17412" s="113" t="s">
        <v>8213</v>
      </c>
      <c r="F17412" s="113" t="s">
        <v>117620</v>
      </c>
      <c r="G17412" s="113" t="s">
        <v>45498</v>
      </c>
      <c r="H17412" s="113" t="s">
        <v>132332</v>
      </c>
      <c r="I17412" s="113" t="s">
        <v>126203</v>
      </c>
    </row>
    <row r="17413" spans="5:9" ht="14.5" x14ac:dyDescent="0.35">
      <c r="E17413" s="113" t="s">
        <v>8212</v>
      </c>
      <c r="F17413" s="113" t="s">
        <v>117619</v>
      </c>
      <c r="G17413" s="113" t="s">
        <v>45497</v>
      </c>
      <c r="H17413" s="113" t="s">
        <v>132333</v>
      </c>
      <c r="I17413" s="113" t="s">
        <v>130419</v>
      </c>
    </row>
    <row r="17414" spans="5:9" ht="14.5" x14ac:dyDescent="0.35">
      <c r="E17414" s="113" t="s">
        <v>121672</v>
      </c>
      <c r="F17414" s="113" t="s">
        <v>117618</v>
      </c>
      <c r="G17414" s="113" t="s">
        <v>45496</v>
      </c>
      <c r="H17414" s="113" t="s">
        <v>132334</v>
      </c>
      <c r="I17414" s="113" t="s">
        <v>68042</v>
      </c>
    </row>
    <row r="17415" spans="5:9" ht="14.5" x14ac:dyDescent="0.35">
      <c r="E17415" s="113" t="s">
        <v>8211</v>
      </c>
      <c r="F17415" s="113" t="s">
        <v>114629</v>
      </c>
      <c r="G17415" s="113" t="s">
        <v>45495</v>
      </c>
      <c r="H17415" s="113" t="s">
        <v>132335</v>
      </c>
      <c r="I17415" s="113" t="s">
        <v>68041</v>
      </c>
    </row>
    <row r="17416" spans="5:9" ht="14.5" x14ac:dyDescent="0.35">
      <c r="E17416" s="113" t="s">
        <v>8210</v>
      </c>
      <c r="F17416" s="113" t="s">
        <v>114628</v>
      </c>
      <c r="G17416" s="113" t="s">
        <v>45494</v>
      </c>
      <c r="H17416" s="113" t="s">
        <v>132336</v>
      </c>
      <c r="I17416" s="113" t="s">
        <v>68040</v>
      </c>
    </row>
    <row r="17417" spans="5:9" ht="14.5" x14ac:dyDescent="0.35">
      <c r="E17417" s="113" t="s">
        <v>8209</v>
      </c>
      <c r="F17417" s="113" t="s">
        <v>114627</v>
      </c>
      <c r="G17417" s="113" t="s">
        <v>45493</v>
      </c>
      <c r="H17417" s="113" t="s">
        <v>132337</v>
      </c>
      <c r="I17417" s="113" t="s">
        <v>68039</v>
      </c>
    </row>
    <row r="17418" spans="5:9" ht="14.5" x14ac:dyDescent="0.35">
      <c r="E17418" s="113" t="s">
        <v>140828</v>
      </c>
      <c r="F17418" s="113" t="s">
        <v>114626</v>
      </c>
      <c r="G17418" s="113" t="s">
        <v>45492</v>
      </c>
      <c r="H17418" s="113" t="s">
        <v>132338</v>
      </c>
      <c r="I17418" s="113" t="s">
        <v>68038</v>
      </c>
    </row>
    <row r="17419" spans="5:9" ht="14.5" x14ac:dyDescent="0.35">
      <c r="E17419" s="113" t="s">
        <v>8208</v>
      </c>
      <c r="F17419" s="113" t="s">
        <v>108540</v>
      </c>
      <c r="G17419" s="113" t="s">
        <v>45491</v>
      </c>
      <c r="H17419" s="113" t="s">
        <v>132339</v>
      </c>
      <c r="I17419" s="113" t="s">
        <v>68037</v>
      </c>
    </row>
    <row r="17420" spans="5:9" ht="14.5" x14ac:dyDescent="0.35">
      <c r="E17420" s="113" t="s">
        <v>8207</v>
      </c>
      <c r="F17420" s="113" t="s">
        <v>12904</v>
      </c>
      <c r="G17420" s="113" t="s">
        <v>45490</v>
      </c>
      <c r="H17420" s="113" t="s">
        <v>132340</v>
      </c>
      <c r="I17420" s="113" t="s">
        <v>126204</v>
      </c>
    </row>
    <row r="17421" spans="5:9" ht="14.5" x14ac:dyDescent="0.35">
      <c r="E17421" s="113" t="s">
        <v>8206</v>
      </c>
      <c r="F17421" s="113" t="s">
        <v>12903</v>
      </c>
      <c r="G17421" s="113" t="s">
        <v>45489</v>
      </c>
      <c r="H17421" s="113" t="s">
        <v>132341</v>
      </c>
      <c r="I17421" s="113" t="s">
        <v>68036</v>
      </c>
    </row>
    <row r="17422" spans="5:9" ht="14.5" x14ac:dyDescent="0.35">
      <c r="E17422" s="113" t="s">
        <v>8205</v>
      </c>
      <c r="F17422" s="113" t="s">
        <v>12902</v>
      </c>
      <c r="G17422" s="113" t="s">
        <v>45488</v>
      </c>
      <c r="H17422" s="113" t="s">
        <v>132342</v>
      </c>
      <c r="I17422" s="113" t="s">
        <v>68035</v>
      </c>
    </row>
    <row r="17423" spans="5:9" ht="14.5" x14ac:dyDescent="0.35">
      <c r="E17423" s="113" t="s">
        <v>8204</v>
      </c>
      <c r="F17423" s="113" t="s">
        <v>12901</v>
      </c>
      <c r="G17423" s="113" t="s">
        <v>45487</v>
      </c>
      <c r="H17423" s="113" t="s">
        <v>132343</v>
      </c>
      <c r="I17423" s="113" t="s">
        <v>140005</v>
      </c>
    </row>
    <row r="17424" spans="5:9" ht="14.5" x14ac:dyDescent="0.35">
      <c r="E17424" s="113" t="s">
        <v>8203</v>
      </c>
      <c r="F17424" s="113" t="s">
        <v>12900</v>
      </c>
      <c r="G17424" s="113" t="s">
        <v>45486</v>
      </c>
      <c r="H17424" s="113" t="s">
        <v>132344</v>
      </c>
      <c r="I17424" s="113" t="s">
        <v>68034</v>
      </c>
    </row>
    <row r="17425" spans="5:9" ht="14.5" x14ac:dyDescent="0.35">
      <c r="E17425" s="113" t="s">
        <v>114302</v>
      </c>
      <c r="F17425" s="113" t="s">
        <v>12899</v>
      </c>
      <c r="G17425" s="113" t="s">
        <v>45485</v>
      </c>
      <c r="H17425" s="113" t="s">
        <v>132345</v>
      </c>
      <c r="I17425" s="113" t="s">
        <v>68033</v>
      </c>
    </row>
    <row r="17426" spans="5:9" ht="14.5" x14ac:dyDescent="0.35">
      <c r="E17426" s="113" t="s">
        <v>8202</v>
      </c>
      <c r="F17426" s="113" t="s">
        <v>12898</v>
      </c>
      <c r="G17426" s="113" t="s">
        <v>45484</v>
      </c>
      <c r="H17426" s="113" t="s">
        <v>132346</v>
      </c>
      <c r="I17426" s="113" t="s">
        <v>140004</v>
      </c>
    </row>
    <row r="17427" spans="5:9" ht="14.5" x14ac:dyDescent="0.35">
      <c r="E17427" s="113" t="s">
        <v>106889</v>
      </c>
      <c r="F17427" s="113" t="s">
        <v>12897</v>
      </c>
      <c r="G17427" s="113" t="s">
        <v>45483</v>
      </c>
      <c r="H17427" s="113" t="s">
        <v>132347</v>
      </c>
      <c r="I17427" s="113" t="s">
        <v>140003</v>
      </c>
    </row>
    <row r="17428" spans="5:9" ht="14.5" x14ac:dyDescent="0.35">
      <c r="E17428" s="113" t="s">
        <v>8201</v>
      </c>
      <c r="F17428" s="113" t="s">
        <v>12896</v>
      </c>
      <c r="G17428" s="113" t="s">
        <v>45482</v>
      </c>
      <c r="H17428" s="113" t="s">
        <v>132348</v>
      </c>
      <c r="I17428" s="113" t="s">
        <v>140002</v>
      </c>
    </row>
    <row r="17429" spans="5:9" ht="14.5" x14ac:dyDescent="0.35">
      <c r="E17429" s="113" t="s">
        <v>8200</v>
      </c>
      <c r="F17429" s="113" t="s">
        <v>12895</v>
      </c>
      <c r="G17429" s="113" t="s">
        <v>45481</v>
      </c>
      <c r="H17429" s="113" t="s">
        <v>132349</v>
      </c>
      <c r="I17429" s="113" t="s">
        <v>68032</v>
      </c>
    </row>
    <row r="17430" spans="5:9" ht="14.5" x14ac:dyDescent="0.35">
      <c r="E17430" s="113" t="s">
        <v>106888</v>
      </c>
      <c r="F17430" s="113" t="s">
        <v>12894</v>
      </c>
      <c r="G17430" s="113" t="s">
        <v>45480</v>
      </c>
      <c r="H17430" s="113" t="s">
        <v>132350</v>
      </c>
      <c r="I17430" s="113" t="s">
        <v>68031</v>
      </c>
    </row>
    <row r="17431" spans="5:9" ht="14.5" x14ac:dyDescent="0.35">
      <c r="E17431" s="113" t="s">
        <v>8199</v>
      </c>
      <c r="F17431" s="113" t="s">
        <v>12893</v>
      </c>
      <c r="G17431" s="113" t="s">
        <v>45479</v>
      </c>
      <c r="H17431" s="113" t="s">
        <v>132351</v>
      </c>
      <c r="I17431" s="113" t="s">
        <v>68030</v>
      </c>
    </row>
    <row r="17432" spans="5:9" ht="14.5" x14ac:dyDescent="0.35">
      <c r="E17432" s="113" t="s">
        <v>8198</v>
      </c>
      <c r="F17432" s="113" t="s">
        <v>12892</v>
      </c>
      <c r="G17432" s="113" t="s">
        <v>45478</v>
      </c>
      <c r="H17432" s="113" t="s">
        <v>132352</v>
      </c>
      <c r="I17432" s="113" t="s">
        <v>68029</v>
      </c>
    </row>
    <row r="17433" spans="5:9" ht="14.5" x14ac:dyDescent="0.35">
      <c r="E17433" s="113" t="s">
        <v>8197</v>
      </c>
      <c r="F17433" s="113" t="s">
        <v>12891</v>
      </c>
      <c r="G17433" s="113" t="s">
        <v>45477</v>
      </c>
      <c r="H17433" s="113" t="s">
        <v>132353</v>
      </c>
      <c r="I17433" s="113" t="s">
        <v>68028</v>
      </c>
    </row>
    <row r="17434" spans="5:9" ht="14.5" x14ac:dyDescent="0.35">
      <c r="E17434" s="113" t="s">
        <v>8196</v>
      </c>
      <c r="F17434" s="113" t="s">
        <v>12890</v>
      </c>
      <c r="G17434" s="113" t="s">
        <v>45476</v>
      </c>
      <c r="H17434" s="113" t="s">
        <v>132354</v>
      </c>
      <c r="I17434" s="113" t="s">
        <v>130420</v>
      </c>
    </row>
    <row r="17435" spans="5:9" ht="14.5" x14ac:dyDescent="0.35">
      <c r="E17435" s="113" t="s">
        <v>8195</v>
      </c>
      <c r="F17435" s="113" t="s">
        <v>12889</v>
      </c>
      <c r="G17435" s="113" t="s">
        <v>45475</v>
      </c>
      <c r="H17435" s="113" t="s">
        <v>132355</v>
      </c>
      <c r="I17435" s="113" t="s">
        <v>68027</v>
      </c>
    </row>
    <row r="17436" spans="5:9" ht="14.5" x14ac:dyDescent="0.35">
      <c r="E17436" s="113" t="s">
        <v>8194</v>
      </c>
      <c r="F17436" s="113" t="s">
        <v>12888</v>
      </c>
      <c r="G17436" s="113" t="s">
        <v>45474</v>
      </c>
      <c r="H17436" s="113" t="s">
        <v>132356</v>
      </c>
      <c r="I17436" s="113" t="s">
        <v>130421</v>
      </c>
    </row>
    <row r="17437" spans="5:9" ht="14.5" x14ac:dyDescent="0.35">
      <c r="E17437" s="113" t="s">
        <v>8193</v>
      </c>
      <c r="F17437" s="113" t="s">
        <v>12887</v>
      </c>
      <c r="G17437" s="113" t="s">
        <v>45473</v>
      </c>
      <c r="H17437" s="113" t="s">
        <v>132357</v>
      </c>
      <c r="I17437" s="113" t="s">
        <v>120085</v>
      </c>
    </row>
    <row r="17438" spans="5:9" ht="14.5" x14ac:dyDescent="0.35">
      <c r="E17438" s="113" t="s">
        <v>8192</v>
      </c>
      <c r="F17438" s="113" t="s">
        <v>12886</v>
      </c>
      <c r="G17438" s="113" t="s">
        <v>110118</v>
      </c>
      <c r="H17438" s="113" t="s">
        <v>132358</v>
      </c>
      <c r="I17438" s="113" t="s">
        <v>126205</v>
      </c>
    </row>
    <row r="17439" spans="5:9" ht="14.5" x14ac:dyDescent="0.35">
      <c r="E17439" s="113" t="s">
        <v>8191</v>
      </c>
      <c r="F17439" s="113" t="s">
        <v>12885</v>
      </c>
      <c r="G17439" s="113" t="s">
        <v>45472</v>
      </c>
      <c r="H17439" s="113" t="s">
        <v>132359</v>
      </c>
      <c r="I17439" s="113" t="s">
        <v>68026</v>
      </c>
    </row>
    <row r="17440" spans="5:9" ht="14.5" x14ac:dyDescent="0.35">
      <c r="E17440" s="113" t="s">
        <v>8190</v>
      </c>
      <c r="F17440" s="113" t="s">
        <v>12884</v>
      </c>
      <c r="G17440" s="113" t="s">
        <v>45471</v>
      </c>
      <c r="H17440" s="113" t="s">
        <v>132360</v>
      </c>
      <c r="I17440" s="113" t="s">
        <v>123145</v>
      </c>
    </row>
    <row r="17441" spans="5:9" ht="14.5" x14ac:dyDescent="0.35">
      <c r="E17441" s="113" t="s">
        <v>8189</v>
      </c>
      <c r="F17441" s="113" t="s">
        <v>12883</v>
      </c>
      <c r="G17441" s="113" t="s">
        <v>45470</v>
      </c>
      <c r="H17441" s="113" t="s">
        <v>132361</v>
      </c>
      <c r="I17441" s="113" t="s">
        <v>121313</v>
      </c>
    </row>
    <row r="17442" spans="5:9" ht="14.5" x14ac:dyDescent="0.35">
      <c r="E17442" s="113" t="s">
        <v>8188</v>
      </c>
      <c r="F17442" s="113" t="s">
        <v>12882</v>
      </c>
      <c r="G17442" s="113" t="s">
        <v>45469</v>
      </c>
      <c r="H17442" s="113" t="s">
        <v>132362</v>
      </c>
      <c r="I17442" s="113" t="s">
        <v>68025</v>
      </c>
    </row>
    <row r="17443" spans="5:9" ht="14.5" x14ac:dyDescent="0.35">
      <c r="E17443" s="113" t="s">
        <v>8187</v>
      </c>
      <c r="F17443" s="113" t="s">
        <v>12881</v>
      </c>
      <c r="G17443" s="113" t="s">
        <v>45468</v>
      </c>
      <c r="H17443" s="113" t="s">
        <v>132363</v>
      </c>
      <c r="I17443" s="113" t="s">
        <v>123144</v>
      </c>
    </row>
    <row r="17444" spans="5:9" ht="14.5" x14ac:dyDescent="0.35">
      <c r="E17444" s="113" t="s">
        <v>8186</v>
      </c>
      <c r="F17444" s="113" t="s">
        <v>12880</v>
      </c>
      <c r="G17444" s="113" t="s">
        <v>45467</v>
      </c>
      <c r="H17444" s="113" t="s">
        <v>132364</v>
      </c>
      <c r="I17444" s="113" t="s">
        <v>130422</v>
      </c>
    </row>
    <row r="17445" spans="5:9" ht="14.5" x14ac:dyDescent="0.35">
      <c r="E17445" s="113" t="s">
        <v>8185</v>
      </c>
      <c r="F17445" s="113" t="s">
        <v>12879</v>
      </c>
      <c r="G17445" s="113" t="s">
        <v>45466</v>
      </c>
      <c r="H17445" s="113" t="s">
        <v>132365</v>
      </c>
      <c r="I17445" s="113" t="s">
        <v>68024</v>
      </c>
    </row>
    <row r="17446" spans="5:9" ht="14.5" x14ac:dyDescent="0.35">
      <c r="E17446" s="113" t="s">
        <v>8184</v>
      </c>
      <c r="F17446" s="113" t="s">
        <v>12878</v>
      </c>
      <c r="G17446" s="113" t="s">
        <v>45465</v>
      </c>
      <c r="H17446" s="113" t="s">
        <v>132366</v>
      </c>
      <c r="I17446" s="113" t="s">
        <v>123143</v>
      </c>
    </row>
    <row r="17447" spans="5:9" ht="14.5" x14ac:dyDescent="0.35">
      <c r="E17447" s="113" t="s">
        <v>8183</v>
      </c>
      <c r="F17447" s="113" t="s">
        <v>12877</v>
      </c>
      <c r="G17447" s="113" t="s">
        <v>45464</v>
      </c>
      <c r="H17447" s="113" t="s">
        <v>132367</v>
      </c>
      <c r="I17447" s="113" t="s">
        <v>127962</v>
      </c>
    </row>
    <row r="17448" spans="5:9" ht="14.5" x14ac:dyDescent="0.35">
      <c r="E17448" s="113" t="s">
        <v>8182</v>
      </c>
      <c r="F17448" s="113" t="s">
        <v>12876</v>
      </c>
      <c r="G17448" s="113" t="s">
        <v>45463</v>
      </c>
      <c r="H17448" s="113" t="s">
        <v>132368</v>
      </c>
      <c r="I17448" s="113" t="s">
        <v>120084</v>
      </c>
    </row>
    <row r="17449" spans="5:9" ht="14.5" x14ac:dyDescent="0.35">
      <c r="E17449" s="113" t="s">
        <v>8181</v>
      </c>
      <c r="F17449" s="113" t="s">
        <v>12875</v>
      </c>
      <c r="G17449" s="113" t="s">
        <v>45462</v>
      </c>
      <c r="H17449" s="113" t="s">
        <v>132369</v>
      </c>
      <c r="I17449" s="113" t="s">
        <v>121312</v>
      </c>
    </row>
    <row r="17450" spans="5:9" ht="14.5" x14ac:dyDescent="0.35">
      <c r="E17450" s="113" t="s">
        <v>8180</v>
      </c>
      <c r="F17450" s="113" t="s">
        <v>12874</v>
      </c>
      <c r="G17450" s="113" t="s">
        <v>45461</v>
      </c>
      <c r="H17450" s="113" t="s">
        <v>132370</v>
      </c>
      <c r="I17450" s="113" t="s">
        <v>111463</v>
      </c>
    </row>
    <row r="17451" spans="5:9" ht="14.5" x14ac:dyDescent="0.35">
      <c r="E17451" s="113" t="s">
        <v>8179</v>
      </c>
      <c r="F17451" s="113" t="s">
        <v>12873</v>
      </c>
      <c r="G17451" s="113" t="s">
        <v>45460</v>
      </c>
      <c r="H17451" s="113" t="s">
        <v>132371</v>
      </c>
      <c r="I17451" s="113" t="s">
        <v>68023</v>
      </c>
    </row>
    <row r="17452" spans="5:9" ht="14.5" x14ac:dyDescent="0.35">
      <c r="E17452" s="113" t="s">
        <v>8178</v>
      </c>
      <c r="F17452" s="113" t="s">
        <v>12872</v>
      </c>
      <c r="G17452" s="113" t="s">
        <v>45459</v>
      </c>
      <c r="H17452" s="113" t="s">
        <v>132372</v>
      </c>
      <c r="I17452" s="113" t="s">
        <v>68022</v>
      </c>
    </row>
    <row r="17453" spans="5:9" ht="14.5" x14ac:dyDescent="0.35">
      <c r="E17453" s="113" t="s">
        <v>8177</v>
      </c>
      <c r="F17453" s="113" t="s">
        <v>12871</v>
      </c>
      <c r="G17453" s="113" t="s">
        <v>45458</v>
      </c>
      <c r="H17453" s="113" t="s">
        <v>132373</v>
      </c>
      <c r="I17453" s="113" t="s">
        <v>68021</v>
      </c>
    </row>
    <row r="17454" spans="5:9" ht="14.5" x14ac:dyDescent="0.35">
      <c r="E17454" s="113" t="s">
        <v>8176</v>
      </c>
      <c r="F17454" s="113" t="s">
        <v>12870</v>
      </c>
      <c r="G17454" s="113" t="s">
        <v>45457</v>
      </c>
      <c r="H17454" s="113" t="s">
        <v>132374</v>
      </c>
      <c r="I17454" s="113" t="s">
        <v>68020</v>
      </c>
    </row>
    <row r="17455" spans="5:9" ht="14.5" x14ac:dyDescent="0.35">
      <c r="E17455" s="113" t="s">
        <v>8175</v>
      </c>
      <c r="F17455" s="113" t="s">
        <v>12869</v>
      </c>
      <c r="G17455" s="113" t="s">
        <v>45456</v>
      </c>
      <c r="H17455" s="113" t="s">
        <v>132375</v>
      </c>
      <c r="I17455" s="113" t="s">
        <v>68019</v>
      </c>
    </row>
    <row r="17456" spans="5:9" ht="14.5" x14ac:dyDescent="0.35">
      <c r="E17456" s="113" t="s">
        <v>8174</v>
      </c>
      <c r="F17456" s="113" t="s">
        <v>12868</v>
      </c>
      <c r="G17456" s="113" t="s">
        <v>45455</v>
      </c>
      <c r="H17456" s="113" t="s">
        <v>132376</v>
      </c>
      <c r="I17456" s="113" t="s">
        <v>68018</v>
      </c>
    </row>
    <row r="17457" spans="5:9" ht="14.5" x14ac:dyDescent="0.35">
      <c r="E17457" s="113" t="s">
        <v>8173</v>
      </c>
      <c r="F17457" s="113" t="s">
        <v>12867</v>
      </c>
      <c r="G17457" s="113" t="s">
        <v>45454</v>
      </c>
      <c r="H17457" s="113" t="s">
        <v>132377</v>
      </c>
      <c r="I17457" s="113" t="s">
        <v>68017</v>
      </c>
    </row>
    <row r="17458" spans="5:9" ht="14.5" x14ac:dyDescent="0.35">
      <c r="E17458" s="113" t="s">
        <v>8172</v>
      </c>
      <c r="F17458" s="113" t="s">
        <v>12866</v>
      </c>
      <c r="G17458" s="113" t="s">
        <v>45453</v>
      </c>
      <c r="H17458" s="113" t="s">
        <v>132378</v>
      </c>
      <c r="I17458" s="113" t="s">
        <v>68016</v>
      </c>
    </row>
    <row r="17459" spans="5:9" ht="14.5" x14ac:dyDescent="0.35">
      <c r="E17459" s="113" t="s">
        <v>8171</v>
      </c>
      <c r="F17459" s="113" t="s">
        <v>12865</v>
      </c>
      <c r="G17459" s="113" t="s">
        <v>45452</v>
      </c>
      <c r="H17459" s="113" t="s">
        <v>132379</v>
      </c>
      <c r="I17459" s="113" t="s">
        <v>68015</v>
      </c>
    </row>
    <row r="17460" spans="5:9" ht="14.5" x14ac:dyDescent="0.35">
      <c r="E17460" s="113" t="s">
        <v>8170</v>
      </c>
      <c r="F17460" s="113" t="s">
        <v>12864</v>
      </c>
      <c r="G17460" s="113" t="s">
        <v>45451</v>
      </c>
      <c r="H17460" s="113" t="s">
        <v>132380</v>
      </c>
      <c r="I17460" s="113" t="s">
        <v>68014</v>
      </c>
    </row>
    <row r="17461" spans="5:9" ht="14.5" x14ac:dyDescent="0.35">
      <c r="E17461" s="113" t="s">
        <v>8169</v>
      </c>
      <c r="F17461" s="113" t="s">
        <v>12863</v>
      </c>
      <c r="G17461" s="113" t="s">
        <v>45450</v>
      </c>
      <c r="H17461" s="113" t="s">
        <v>132381</v>
      </c>
      <c r="I17461" s="113" t="s">
        <v>68013</v>
      </c>
    </row>
    <row r="17462" spans="5:9" ht="14.5" x14ac:dyDescent="0.35">
      <c r="E17462" s="113" t="s">
        <v>8168</v>
      </c>
      <c r="F17462" s="113" t="s">
        <v>12862</v>
      </c>
      <c r="G17462" s="113" t="s">
        <v>45449</v>
      </c>
      <c r="H17462" s="113" t="s">
        <v>132382</v>
      </c>
      <c r="I17462" s="113" t="s">
        <v>68012</v>
      </c>
    </row>
    <row r="17463" spans="5:9" ht="14.5" x14ac:dyDescent="0.35">
      <c r="E17463" s="113" t="s">
        <v>8167</v>
      </c>
      <c r="F17463" s="113" t="s">
        <v>12861</v>
      </c>
      <c r="G17463" s="113" t="s">
        <v>45448</v>
      </c>
      <c r="H17463" s="113" t="s">
        <v>132383</v>
      </c>
      <c r="I17463" s="113" t="s">
        <v>68011</v>
      </c>
    </row>
    <row r="17464" spans="5:9" ht="14.5" x14ac:dyDescent="0.35">
      <c r="E17464" s="113" t="s">
        <v>8166</v>
      </c>
      <c r="F17464" s="113" t="s">
        <v>12860</v>
      </c>
      <c r="G17464" s="113" t="s">
        <v>45447</v>
      </c>
      <c r="H17464" s="113" t="s">
        <v>132384</v>
      </c>
      <c r="I17464" s="113" t="s">
        <v>68010</v>
      </c>
    </row>
    <row r="17465" spans="5:9" ht="14.5" x14ac:dyDescent="0.35">
      <c r="E17465" s="113" t="s">
        <v>8165</v>
      </c>
      <c r="F17465" s="113" t="s">
        <v>12859</v>
      </c>
      <c r="G17465" s="113" t="s">
        <v>45446</v>
      </c>
      <c r="H17465" s="113" t="s">
        <v>132385</v>
      </c>
      <c r="I17465" s="113" t="s">
        <v>68009</v>
      </c>
    </row>
    <row r="17466" spans="5:9" ht="14.5" x14ac:dyDescent="0.35">
      <c r="E17466" s="113" t="s">
        <v>8164</v>
      </c>
      <c r="F17466" s="113" t="s">
        <v>12858</v>
      </c>
      <c r="G17466" s="113" t="s">
        <v>45445</v>
      </c>
      <c r="H17466" s="113" t="s">
        <v>132386</v>
      </c>
      <c r="I17466" s="113" t="s">
        <v>68008</v>
      </c>
    </row>
    <row r="17467" spans="5:9" ht="14.5" x14ac:dyDescent="0.35">
      <c r="E17467" s="113" t="s">
        <v>8163</v>
      </c>
      <c r="F17467" s="113" t="s">
        <v>12857</v>
      </c>
      <c r="G17467" s="113" t="s">
        <v>45444</v>
      </c>
      <c r="H17467" s="113" t="s">
        <v>132387</v>
      </c>
      <c r="I17467" s="113" t="s">
        <v>68007</v>
      </c>
    </row>
    <row r="17468" spans="5:9" ht="14.5" x14ac:dyDescent="0.35">
      <c r="E17468" s="113" t="s">
        <v>8162</v>
      </c>
      <c r="F17468" s="113" t="s">
        <v>12856</v>
      </c>
      <c r="G17468" s="113" t="s">
        <v>45443</v>
      </c>
      <c r="H17468" s="113" t="s">
        <v>132388</v>
      </c>
      <c r="I17468" s="113" t="s">
        <v>68006</v>
      </c>
    </row>
    <row r="17469" spans="5:9" ht="14.5" x14ac:dyDescent="0.35">
      <c r="E17469" s="113" t="s">
        <v>8161</v>
      </c>
      <c r="F17469" s="113" t="s">
        <v>12855</v>
      </c>
      <c r="G17469" s="113" t="s">
        <v>45442</v>
      </c>
      <c r="H17469" s="113" t="s">
        <v>132389</v>
      </c>
      <c r="I17469" s="113" t="s">
        <v>68005</v>
      </c>
    </row>
    <row r="17470" spans="5:9" ht="14.5" x14ac:dyDescent="0.35">
      <c r="E17470" s="113" t="s">
        <v>8160</v>
      </c>
      <c r="F17470" s="113" t="s">
        <v>12854</v>
      </c>
      <c r="G17470" s="113" t="s">
        <v>45441</v>
      </c>
      <c r="H17470" s="113" t="s">
        <v>132390</v>
      </c>
      <c r="I17470" s="113" t="s">
        <v>68004</v>
      </c>
    </row>
    <row r="17471" spans="5:9" ht="14.5" x14ac:dyDescent="0.35">
      <c r="E17471" s="113" t="s">
        <v>8159</v>
      </c>
      <c r="F17471" s="113" t="s">
        <v>12853</v>
      </c>
      <c r="G17471" s="113" t="s">
        <v>45440</v>
      </c>
      <c r="H17471" s="113" t="s">
        <v>139724</v>
      </c>
      <c r="I17471" s="113" t="s">
        <v>68003</v>
      </c>
    </row>
    <row r="17472" spans="5:9" ht="14.5" x14ac:dyDescent="0.35">
      <c r="E17472" s="113" t="s">
        <v>8158</v>
      </c>
      <c r="F17472" s="113" t="s">
        <v>12852</v>
      </c>
      <c r="G17472" s="113" t="s">
        <v>45439</v>
      </c>
      <c r="H17472" s="113" t="s">
        <v>132391</v>
      </c>
      <c r="I17472" s="113" t="s">
        <v>68002</v>
      </c>
    </row>
    <row r="17473" spans="5:9" ht="14.5" x14ac:dyDescent="0.35">
      <c r="E17473" s="113" t="s">
        <v>8157</v>
      </c>
      <c r="F17473" s="113" t="s">
        <v>12851</v>
      </c>
      <c r="G17473" s="113" t="s">
        <v>45438</v>
      </c>
      <c r="H17473" s="113" t="s">
        <v>132392</v>
      </c>
      <c r="I17473" s="113" t="s">
        <v>120083</v>
      </c>
    </row>
    <row r="17474" spans="5:9" ht="14.5" x14ac:dyDescent="0.35">
      <c r="E17474" s="113" t="s">
        <v>8156</v>
      </c>
      <c r="F17474" s="113" t="s">
        <v>12850</v>
      </c>
      <c r="G17474" s="113" t="s">
        <v>45437</v>
      </c>
      <c r="H17474" s="113" t="s">
        <v>132393</v>
      </c>
      <c r="I17474" s="113" t="s">
        <v>68001</v>
      </c>
    </row>
    <row r="17475" spans="5:9" ht="14.5" x14ac:dyDescent="0.35">
      <c r="E17475" s="113" t="s">
        <v>116067</v>
      </c>
      <c r="F17475" s="113" t="s">
        <v>12849</v>
      </c>
      <c r="G17475" s="113" t="s">
        <v>45436</v>
      </c>
      <c r="H17475" s="113" t="s">
        <v>132394</v>
      </c>
      <c r="I17475" s="113" t="s">
        <v>68000</v>
      </c>
    </row>
    <row r="17476" spans="5:9" ht="14.5" x14ac:dyDescent="0.35">
      <c r="E17476" s="113" t="s">
        <v>8155</v>
      </c>
      <c r="F17476" s="113" t="s">
        <v>12848</v>
      </c>
      <c r="G17476" s="113" t="s">
        <v>45435</v>
      </c>
      <c r="H17476" s="113" t="s">
        <v>132395</v>
      </c>
      <c r="I17476" s="113" t="s">
        <v>120082</v>
      </c>
    </row>
    <row r="17477" spans="5:9" ht="14.5" x14ac:dyDescent="0.35">
      <c r="E17477" s="113" t="s">
        <v>8154</v>
      </c>
      <c r="F17477" s="113" t="s">
        <v>12847</v>
      </c>
      <c r="G17477" s="113" t="s">
        <v>45434</v>
      </c>
      <c r="H17477" s="113" t="s">
        <v>132396</v>
      </c>
      <c r="I17477" s="113" t="s">
        <v>67999</v>
      </c>
    </row>
    <row r="17478" spans="5:9" ht="14.5" x14ac:dyDescent="0.35">
      <c r="E17478" s="113" t="s">
        <v>8153</v>
      </c>
      <c r="F17478" s="113" t="s">
        <v>12846</v>
      </c>
      <c r="G17478" s="113" t="s">
        <v>45433</v>
      </c>
      <c r="H17478" s="113" t="s">
        <v>132397</v>
      </c>
      <c r="I17478" s="113" t="s">
        <v>67998</v>
      </c>
    </row>
    <row r="17479" spans="5:9" ht="14.5" x14ac:dyDescent="0.35">
      <c r="E17479" s="113" t="s">
        <v>8152</v>
      </c>
      <c r="F17479" s="113" t="s">
        <v>12845</v>
      </c>
      <c r="G17479" s="113" t="s">
        <v>45432</v>
      </c>
      <c r="H17479" s="113" t="s">
        <v>132398</v>
      </c>
      <c r="I17479" s="113" t="s">
        <v>67997</v>
      </c>
    </row>
    <row r="17480" spans="5:9" ht="14.5" x14ac:dyDescent="0.35">
      <c r="E17480" s="113" t="s">
        <v>8151</v>
      </c>
      <c r="F17480" s="113" t="s">
        <v>12844</v>
      </c>
      <c r="G17480" s="113" t="s">
        <v>45431</v>
      </c>
      <c r="H17480" s="113" t="s">
        <v>132399</v>
      </c>
      <c r="I17480" s="113" t="s">
        <v>67996</v>
      </c>
    </row>
    <row r="17481" spans="5:9" ht="14.5" x14ac:dyDescent="0.35">
      <c r="E17481" s="113" t="s">
        <v>8150</v>
      </c>
      <c r="F17481" s="113" t="s">
        <v>12843</v>
      </c>
      <c r="G17481" s="113" t="s">
        <v>45430</v>
      </c>
      <c r="H17481" s="113" t="s">
        <v>132400</v>
      </c>
      <c r="I17481" s="113" t="s">
        <v>67995</v>
      </c>
    </row>
    <row r="17482" spans="5:9" ht="14.5" x14ac:dyDescent="0.35">
      <c r="E17482" s="113" t="s">
        <v>8149</v>
      </c>
      <c r="F17482" s="113" t="s">
        <v>12842</v>
      </c>
      <c r="G17482" s="113" t="s">
        <v>45429</v>
      </c>
      <c r="H17482" s="113" t="s">
        <v>132401</v>
      </c>
      <c r="I17482" s="113" t="s">
        <v>67994</v>
      </c>
    </row>
    <row r="17483" spans="5:9" ht="14.5" x14ac:dyDescent="0.35">
      <c r="E17483" s="113" t="s">
        <v>8148</v>
      </c>
      <c r="F17483" s="113" t="s">
        <v>12841</v>
      </c>
      <c r="G17483" s="113" t="s">
        <v>45428</v>
      </c>
      <c r="H17483" s="113" t="s">
        <v>132402</v>
      </c>
      <c r="I17483" s="113" t="s">
        <v>67993</v>
      </c>
    </row>
    <row r="17484" spans="5:9" ht="14.5" x14ac:dyDescent="0.35">
      <c r="E17484" s="113" t="s">
        <v>8147</v>
      </c>
      <c r="F17484" s="113" t="s">
        <v>12840</v>
      </c>
      <c r="G17484" s="113" t="s">
        <v>45427</v>
      </c>
      <c r="H17484" s="113" t="s">
        <v>132403</v>
      </c>
      <c r="I17484" s="113" t="s">
        <v>67992</v>
      </c>
    </row>
    <row r="17485" spans="5:9" ht="14.5" x14ac:dyDescent="0.35">
      <c r="E17485" s="113" t="s">
        <v>8146</v>
      </c>
      <c r="F17485" s="113" t="s">
        <v>12839</v>
      </c>
      <c r="G17485" s="113" t="s">
        <v>45426</v>
      </c>
      <c r="H17485" s="113" t="s">
        <v>132404</v>
      </c>
      <c r="I17485" s="113" t="s">
        <v>67991</v>
      </c>
    </row>
    <row r="17486" spans="5:9" ht="14.5" x14ac:dyDescent="0.35">
      <c r="E17486" s="113" t="s">
        <v>8145</v>
      </c>
      <c r="F17486" s="113" t="s">
        <v>12838</v>
      </c>
      <c r="G17486" s="113" t="s">
        <v>45425</v>
      </c>
      <c r="H17486" s="113" t="s">
        <v>132405</v>
      </c>
      <c r="I17486" s="113" t="s">
        <v>67990</v>
      </c>
    </row>
    <row r="17487" spans="5:9" ht="14.5" x14ac:dyDescent="0.35">
      <c r="E17487" s="113" t="s">
        <v>8144</v>
      </c>
      <c r="F17487" s="113" t="s">
        <v>12837</v>
      </c>
      <c r="G17487" s="113" t="s">
        <v>45424</v>
      </c>
      <c r="H17487" s="113" t="s">
        <v>132406</v>
      </c>
      <c r="I17487" s="113" t="s">
        <v>67989</v>
      </c>
    </row>
    <row r="17488" spans="5:9" ht="14.5" x14ac:dyDescent="0.35">
      <c r="E17488" s="113" t="s">
        <v>8143</v>
      </c>
      <c r="F17488" s="113" t="s">
        <v>12836</v>
      </c>
      <c r="G17488" s="113" t="s">
        <v>45423</v>
      </c>
      <c r="H17488" s="113" t="s">
        <v>132407</v>
      </c>
      <c r="I17488" s="113" t="s">
        <v>67988</v>
      </c>
    </row>
    <row r="17489" spans="5:9" ht="14.5" x14ac:dyDescent="0.35">
      <c r="E17489" s="113" t="s">
        <v>8142</v>
      </c>
      <c r="F17489" s="113" t="s">
        <v>12835</v>
      </c>
      <c r="G17489" s="113" t="s">
        <v>45422</v>
      </c>
      <c r="H17489" s="113" t="s">
        <v>132408</v>
      </c>
      <c r="I17489" s="113" t="s">
        <v>67987</v>
      </c>
    </row>
    <row r="17490" spans="5:9" ht="14.5" x14ac:dyDescent="0.35">
      <c r="E17490" s="113" t="s">
        <v>8141</v>
      </c>
      <c r="F17490" s="113" t="s">
        <v>12834</v>
      </c>
      <c r="G17490" s="113" t="s">
        <v>45421</v>
      </c>
      <c r="H17490" s="113" t="s">
        <v>132409</v>
      </c>
      <c r="I17490" s="113" t="s">
        <v>67986</v>
      </c>
    </row>
    <row r="17491" spans="5:9" ht="14.5" x14ac:dyDescent="0.35">
      <c r="E17491" s="113" t="s">
        <v>8140</v>
      </c>
      <c r="F17491" s="113" t="s">
        <v>12833</v>
      </c>
      <c r="G17491" s="113" t="s">
        <v>45420</v>
      </c>
      <c r="H17491" s="113" t="s">
        <v>132410</v>
      </c>
      <c r="I17491" s="113" t="s">
        <v>67985</v>
      </c>
    </row>
    <row r="17492" spans="5:9" ht="14.5" x14ac:dyDescent="0.35">
      <c r="E17492" s="113" t="s">
        <v>8139</v>
      </c>
      <c r="F17492" s="113" t="s">
        <v>12832</v>
      </c>
      <c r="G17492" s="113" t="s">
        <v>45419</v>
      </c>
      <c r="H17492" s="113" t="s">
        <v>132411</v>
      </c>
      <c r="I17492" s="113" t="s">
        <v>67984</v>
      </c>
    </row>
    <row r="17493" spans="5:9" ht="14.5" x14ac:dyDescent="0.35">
      <c r="E17493" s="113" t="s">
        <v>8138</v>
      </c>
      <c r="F17493" s="113" t="s">
        <v>12831</v>
      </c>
      <c r="G17493" s="113" t="s">
        <v>45418</v>
      </c>
      <c r="H17493" s="113" t="s">
        <v>132412</v>
      </c>
      <c r="I17493" s="113" t="s">
        <v>67983</v>
      </c>
    </row>
    <row r="17494" spans="5:9" ht="14.5" x14ac:dyDescent="0.35">
      <c r="E17494" s="113" t="s">
        <v>8137</v>
      </c>
      <c r="F17494" s="113" t="s">
        <v>12830</v>
      </c>
      <c r="G17494" s="113" t="s">
        <v>45417</v>
      </c>
      <c r="H17494" s="113" t="s">
        <v>132413</v>
      </c>
      <c r="I17494" s="113" t="s">
        <v>67982</v>
      </c>
    </row>
    <row r="17495" spans="5:9" ht="14.5" x14ac:dyDescent="0.35">
      <c r="E17495" s="113" t="s">
        <v>117270</v>
      </c>
      <c r="F17495" s="113" t="s">
        <v>12829</v>
      </c>
      <c r="G17495" s="113" t="s">
        <v>45416</v>
      </c>
      <c r="H17495" s="113" t="s">
        <v>139723</v>
      </c>
      <c r="I17495" s="113" t="s">
        <v>67981</v>
      </c>
    </row>
    <row r="17496" spans="5:9" ht="14.5" x14ac:dyDescent="0.35">
      <c r="E17496" s="113" t="s">
        <v>8136</v>
      </c>
      <c r="F17496" s="113" t="s">
        <v>12828</v>
      </c>
      <c r="G17496" s="113" t="s">
        <v>45415</v>
      </c>
      <c r="H17496" s="113" t="s">
        <v>132414</v>
      </c>
      <c r="I17496" s="113" t="s">
        <v>67980</v>
      </c>
    </row>
    <row r="17497" spans="5:9" ht="14.5" x14ac:dyDescent="0.35">
      <c r="E17497" s="113" t="s">
        <v>8135</v>
      </c>
      <c r="F17497" s="113" t="s">
        <v>12827</v>
      </c>
      <c r="G17497" s="113" t="s">
        <v>45414</v>
      </c>
      <c r="H17497" s="113" t="s">
        <v>132415</v>
      </c>
      <c r="I17497" s="113" t="s">
        <v>67979</v>
      </c>
    </row>
    <row r="17498" spans="5:9" ht="14.5" x14ac:dyDescent="0.35">
      <c r="E17498" s="113" t="s">
        <v>8134</v>
      </c>
      <c r="F17498" s="113" t="s">
        <v>12826</v>
      </c>
      <c r="G17498" s="113" t="s">
        <v>45413</v>
      </c>
      <c r="H17498" s="113" t="s">
        <v>132416</v>
      </c>
      <c r="I17498" s="113" t="s">
        <v>67978</v>
      </c>
    </row>
    <row r="17499" spans="5:9" ht="14.5" x14ac:dyDescent="0.35">
      <c r="E17499" s="113" t="s">
        <v>8133</v>
      </c>
      <c r="F17499" s="113" t="s">
        <v>12825</v>
      </c>
      <c r="G17499" s="113" t="s">
        <v>45412</v>
      </c>
      <c r="H17499" s="113" t="s">
        <v>132417</v>
      </c>
      <c r="I17499" s="113" t="s">
        <v>67977</v>
      </c>
    </row>
    <row r="17500" spans="5:9" ht="14.5" x14ac:dyDescent="0.35">
      <c r="E17500" s="113" t="s">
        <v>8132</v>
      </c>
      <c r="F17500" s="113" t="s">
        <v>12824</v>
      </c>
      <c r="G17500" s="113" t="s">
        <v>45411</v>
      </c>
      <c r="H17500" s="113" t="s">
        <v>132418</v>
      </c>
      <c r="I17500" s="113" t="s">
        <v>67976</v>
      </c>
    </row>
    <row r="17501" spans="5:9" ht="14.5" x14ac:dyDescent="0.35">
      <c r="E17501" s="113" t="s">
        <v>8131</v>
      </c>
      <c r="F17501" s="113" t="s">
        <v>12823</v>
      </c>
      <c r="G17501" s="113" t="s">
        <v>45410</v>
      </c>
      <c r="H17501" s="113" t="s">
        <v>132419</v>
      </c>
      <c r="I17501" s="113" t="s">
        <v>67975</v>
      </c>
    </row>
    <row r="17502" spans="5:9" ht="14.5" x14ac:dyDescent="0.35">
      <c r="E17502" s="113" t="s">
        <v>8130</v>
      </c>
      <c r="F17502" s="113" t="s">
        <v>12822</v>
      </c>
      <c r="G17502" s="113" t="s">
        <v>45409</v>
      </c>
      <c r="H17502" s="113" t="s">
        <v>132420</v>
      </c>
      <c r="I17502" s="113" t="s">
        <v>67974</v>
      </c>
    </row>
    <row r="17503" spans="5:9" ht="14.5" x14ac:dyDescent="0.35">
      <c r="E17503" s="113" t="s">
        <v>8129</v>
      </c>
      <c r="F17503" s="113" t="s">
        <v>12821</v>
      </c>
      <c r="G17503" s="113" t="s">
        <v>45408</v>
      </c>
      <c r="H17503" s="113" t="s">
        <v>132421</v>
      </c>
      <c r="I17503" s="113" t="s">
        <v>138703</v>
      </c>
    </row>
    <row r="17504" spans="5:9" ht="14.5" x14ac:dyDescent="0.35">
      <c r="E17504" s="113" t="s">
        <v>8128</v>
      </c>
      <c r="F17504" s="113" t="s">
        <v>117617</v>
      </c>
      <c r="G17504" s="113" t="s">
        <v>45407</v>
      </c>
      <c r="H17504" s="113" t="s">
        <v>132422</v>
      </c>
      <c r="I17504" s="113" t="s">
        <v>67973</v>
      </c>
    </row>
    <row r="17505" spans="5:9" ht="14.5" x14ac:dyDescent="0.35">
      <c r="E17505" s="113" t="s">
        <v>120344</v>
      </c>
      <c r="F17505" s="113" t="s">
        <v>114625</v>
      </c>
      <c r="G17505" s="113" t="s">
        <v>45406</v>
      </c>
      <c r="H17505" s="113" t="s">
        <v>132423</v>
      </c>
      <c r="I17505" s="113" t="s">
        <v>67972</v>
      </c>
    </row>
    <row r="17506" spans="5:9" ht="14.5" x14ac:dyDescent="0.35">
      <c r="E17506" s="113" t="s">
        <v>8127</v>
      </c>
      <c r="F17506" s="113" t="s">
        <v>114624</v>
      </c>
      <c r="G17506" s="113" t="s">
        <v>45405</v>
      </c>
      <c r="H17506" s="113" t="s">
        <v>132424</v>
      </c>
      <c r="I17506" s="113" t="s">
        <v>67971</v>
      </c>
    </row>
    <row r="17507" spans="5:9" ht="14.5" x14ac:dyDescent="0.35">
      <c r="E17507" s="113" t="s">
        <v>8126</v>
      </c>
      <c r="F17507" s="113" t="s">
        <v>108539</v>
      </c>
      <c r="G17507" s="113" t="s">
        <v>45404</v>
      </c>
      <c r="H17507" s="113" t="s">
        <v>132425</v>
      </c>
      <c r="I17507" s="113" t="s">
        <v>67970</v>
      </c>
    </row>
    <row r="17508" spans="5:9" ht="14.5" x14ac:dyDescent="0.35">
      <c r="E17508" s="113" t="s">
        <v>8125</v>
      </c>
      <c r="F17508" s="113" t="s">
        <v>49929</v>
      </c>
      <c r="G17508" s="113" t="s">
        <v>45403</v>
      </c>
      <c r="H17508" s="113" t="s">
        <v>139722</v>
      </c>
      <c r="I17508" s="113" t="s">
        <v>67969</v>
      </c>
    </row>
    <row r="17509" spans="5:9" ht="14.5" x14ac:dyDescent="0.35">
      <c r="E17509" s="113" t="s">
        <v>8124</v>
      </c>
      <c r="F17509" s="113" t="s">
        <v>49928</v>
      </c>
      <c r="G17509" s="113" t="s">
        <v>45402</v>
      </c>
      <c r="H17509" s="113" t="s">
        <v>132426</v>
      </c>
      <c r="I17509" s="113" t="s">
        <v>67968</v>
      </c>
    </row>
    <row r="17510" spans="5:9" ht="14.5" x14ac:dyDescent="0.35">
      <c r="E17510" s="113" t="s">
        <v>8123</v>
      </c>
      <c r="F17510" s="113" t="s">
        <v>49959</v>
      </c>
      <c r="G17510" s="113" t="s">
        <v>45401</v>
      </c>
      <c r="H17510" s="113" t="s">
        <v>132427</v>
      </c>
      <c r="I17510" s="113" t="s">
        <v>120081</v>
      </c>
    </row>
    <row r="17511" spans="5:9" ht="14.5" x14ac:dyDescent="0.35">
      <c r="E17511" s="113" t="s">
        <v>8122</v>
      </c>
      <c r="F17511" s="113" t="s">
        <v>49927</v>
      </c>
      <c r="G17511" s="113" t="s">
        <v>45400</v>
      </c>
      <c r="H17511" s="113" t="s">
        <v>132428</v>
      </c>
      <c r="I17511" s="113" t="s">
        <v>67967</v>
      </c>
    </row>
    <row r="17512" spans="5:9" ht="14.5" x14ac:dyDescent="0.35">
      <c r="E17512" s="113" t="s">
        <v>8121</v>
      </c>
      <c r="F17512" s="113" t="s">
        <v>12820</v>
      </c>
      <c r="G17512" s="113" t="s">
        <v>45399</v>
      </c>
      <c r="H17512" s="113" t="s">
        <v>132429</v>
      </c>
      <c r="I17512" s="113" t="s">
        <v>120080</v>
      </c>
    </row>
    <row r="17513" spans="5:9" ht="14.5" x14ac:dyDescent="0.35">
      <c r="E17513" s="113" t="s">
        <v>8120</v>
      </c>
      <c r="F17513" s="113" t="s">
        <v>49926</v>
      </c>
      <c r="G17513" s="113" t="s">
        <v>45398</v>
      </c>
      <c r="H17513" s="113" t="s">
        <v>132430</v>
      </c>
      <c r="I17513" s="113" t="s">
        <v>120079</v>
      </c>
    </row>
    <row r="17514" spans="5:9" ht="14.5" x14ac:dyDescent="0.35">
      <c r="E17514" s="113" t="s">
        <v>106887</v>
      </c>
      <c r="F17514" s="113" t="s">
        <v>12819</v>
      </c>
      <c r="G17514" s="113" t="s">
        <v>45397</v>
      </c>
      <c r="H17514" s="113" t="s">
        <v>132431</v>
      </c>
      <c r="I17514" s="113" t="s">
        <v>111462</v>
      </c>
    </row>
    <row r="17515" spans="5:9" ht="14.5" x14ac:dyDescent="0.35">
      <c r="E17515" s="113" t="s">
        <v>8119</v>
      </c>
      <c r="F17515" s="113" t="s">
        <v>12818</v>
      </c>
      <c r="G17515" s="113" t="s">
        <v>45396</v>
      </c>
      <c r="H17515" s="113" t="s">
        <v>132432</v>
      </c>
      <c r="I17515" s="113" t="s">
        <v>67966</v>
      </c>
    </row>
    <row r="17516" spans="5:9" ht="14.5" x14ac:dyDescent="0.35">
      <c r="E17516" s="113" t="s">
        <v>8118</v>
      </c>
      <c r="F17516" s="113" t="s">
        <v>12817</v>
      </c>
      <c r="G17516" s="113" t="s">
        <v>45395</v>
      </c>
      <c r="H17516" s="113" t="s">
        <v>132433</v>
      </c>
      <c r="I17516" s="113" t="s">
        <v>67965</v>
      </c>
    </row>
    <row r="17517" spans="5:9" ht="14.5" x14ac:dyDescent="0.35">
      <c r="E17517" s="113" t="s">
        <v>8117</v>
      </c>
      <c r="F17517" s="113" t="s">
        <v>12816</v>
      </c>
      <c r="G17517" s="113" t="s">
        <v>45394</v>
      </c>
      <c r="H17517" s="113" t="s">
        <v>132434</v>
      </c>
      <c r="I17517" s="113" t="s">
        <v>67964</v>
      </c>
    </row>
    <row r="17518" spans="5:9" ht="14.5" x14ac:dyDescent="0.35">
      <c r="E17518" s="113" t="s">
        <v>8116</v>
      </c>
      <c r="F17518" s="113" t="s">
        <v>12815</v>
      </c>
      <c r="G17518" s="113" t="s">
        <v>45393</v>
      </c>
      <c r="H17518" s="113" t="s">
        <v>132435</v>
      </c>
      <c r="I17518" s="113" t="s">
        <v>67963</v>
      </c>
    </row>
    <row r="17519" spans="5:9" ht="14.5" x14ac:dyDescent="0.35">
      <c r="E17519" s="113" t="s">
        <v>8115</v>
      </c>
      <c r="F17519" s="113" t="s">
        <v>12814</v>
      </c>
      <c r="G17519" s="113" t="s">
        <v>45392</v>
      </c>
      <c r="H17519" s="113" t="s">
        <v>132436</v>
      </c>
      <c r="I17519" s="113" t="s">
        <v>67962</v>
      </c>
    </row>
    <row r="17520" spans="5:9" ht="14.5" x14ac:dyDescent="0.35">
      <c r="E17520" s="113" t="s">
        <v>8114</v>
      </c>
      <c r="F17520" s="113" t="s">
        <v>12813</v>
      </c>
      <c r="G17520" s="113" t="s">
        <v>45391</v>
      </c>
      <c r="H17520" s="113" t="s">
        <v>132437</v>
      </c>
      <c r="I17520" s="113" t="s">
        <v>67961</v>
      </c>
    </row>
    <row r="17521" spans="5:9" ht="14.5" x14ac:dyDescent="0.35">
      <c r="E17521" s="113" t="s">
        <v>8113</v>
      </c>
      <c r="F17521" s="113" t="s">
        <v>12812</v>
      </c>
      <c r="G17521" s="113" t="s">
        <v>45390</v>
      </c>
      <c r="H17521" s="113" t="s">
        <v>132438</v>
      </c>
      <c r="I17521" s="113" t="s">
        <v>120078</v>
      </c>
    </row>
    <row r="17522" spans="5:9" ht="14.5" x14ac:dyDescent="0.35">
      <c r="E17522" s="113" t="s">
        <v>8112</v>
      </c>
      <c r="F17522" s="113" t="s">
        <v>12811</v>
      </c>
      <c r="G17522" s="113" t="s">
        <v>45389</v>
      </c>
      <c r="H17522" s="113" t="s">
        <v>132439</v>
      </c>
      <c r="I17522" s="113" t="s">
        <v>67960</v>
      </c>
    </row>
    <row r="17523" spans="5:9" ht="14.5" x14ac:dyDescent="0.35">
      <c r="E17523" s="113" t="s">
        <v>8111</v>
      </c>
      <c r="F17523" s="113" t="s">
        <v>12810</v>
      </c>
      <c r="G17523" s="113" t="s">
        <v>45388</v>
      </c>
      <c r="H17523" s="113" t="s">
        <v>132440</v>
      </c>
      <c r="I17523" s="113" t="s">
        <v>67959</v>
      </c>
    </row>
    <row r="17524" spans="5:9" ht="14.5" x14ac:dyDescent="0.35">
      <c r="E17524" s="113" t="s">
        <v>8110</v>
      </c>
      <c r="F17524" s="113" t="s">
        <v>12809</v>
      </c>
      <c r="G17524" s="113" t="s">
        <v>45387</v>
      </c>
      <c r="H17524" s="113" t="s">
        <v>139721</v>
      </c>
      <c r="I17524" s="113" t="s">
        <v>67958</v>
      </c>
    </row>
    <row r="17525" spans="5:9" ht="14.5" x14ac:dyDescent="0.35">
      <c r="E17525" s="113" t="s">
        <v>8109</v>
      </c>
      <c r="F17525" s="113" t="s">
        <v>12808</v>
      </c>
      <c r="G17525" s="113" t="s">
        <v>45386</v>
      </c>
      <c r="H17525" s="113" t="s">
        <v>132441</v>
      </c>
      <c r="I17525" s="113" t="s">
        <v>67957</v>
      </c>
    </row>
    <row r="17526" spans="5:9" ht="14.5" x14ac:dyDescent="0.35">
      <c r="E17526" s="113" t="s">
        <v>8108</v>
      </c>
      <c r="F17526" s="113" t="s">
        <v>12807</v>
      </c>
      <c r="G17526" s="113" t="s">
        <v>45385</v>
      </c>
      <c r="H17526" s="113" t="s">
        <v>132442</v>
      </c>
      <c r="I17526" s="113" t="s">
        <v>67956</v>
      </c>
    </row>
    <row r="17527" spans="5:9" ht="14.5" x14ac:dyDescent="0.35">
      <c r="E17527" s="113" t="s">
        <v>8107</v>
      </c>
      <c r="F17527" s="113" t="s">
        <v>12806</v>
      </c>
      <c r="G17527" s="113" t="s">
        <v>45384</v>
      </c>
      <c r="H17527" s="113" t="s">
        <v>132443</v>
      </c>
      <c r="I17527" s="113" t="s">
        <v>67955</v>
      </c>
    </row>
    <row r="17528" spans="5:9" ht="14.5" x14ac:dyDescent="0.35">
      <c r="E17528" s="113" t="s">
        <v>8106</v>
      </c>
      <c r="F17528" s="113" t="s">
        <v>12805</v>
      </c>
      <c r="G17528" s="113" t="s">
        <v>45383</v>
      </c>
      <c r="H17528" s="113" t="s">
        <v>132444</v>
      </c>
      <c r="I17528" s="113" t="s">
        <v>67954</v>
      </c>
    </row>
    <row r="17529" spans="5:9" ht="14.5" x14ac:dyDescent="0.35">
      <c r="E17529" s="113" t="s">
        <v>8105</v>
      </c>
      <c r="F17529" s="113" t="s">
        <v>12804</v>
      </c>
      <c r="G17529" s="113" t="s">
        <v>45382</v>
      </c>
      <c r="H17529" s="113" t="s">
        <v>139720</v>
      </c>
      <c r="I17529" s="113" t="s">
        <v>67953</v>
      </c>
    </row>
    <row r="17530" spans="5:9" ht="14.5" x14ac:dyDescent="0.35">
      <c r="E17530" s="113" t="s">
        <v>8104</v>
      </c>
      <c r="F17530" s="113" t="s">
        <v>12803</v>
      </c>
      <c r="G17530" s="113" t="s">
        <v>45381</v>
      </c>
      <c r="H17530" s="113" t="s">
        <v>132445</v>
      </c>
      <c r="I17530" s="113" t="s">
        <v>67952</v>
      </c>
    </row>
    <row r="17531" spans="5:9" ht="14.5" x14ac:dyDescent="0.35">
      <c r="E17531" s="113" t="s">
        <v>8103</v>
      </c>
      <c r="F17531" s="113" t="s">
        <v>12802</v>
      </c>
      <c r="G17531" s="113" t="s">
        <v>45380</v>
      </c>
      <c r="H17531" s="113" t="s">
        <v>132446</v>
      </c>
      <c r="I17531" s="113" t="s">
        <v>127963</v>
      </c>
    </row>
    <row r="17532" spans="5:9" ht="14.5" x14ac:dyDescent="0.35">
      <c r="E17532" s="113" t="s">
        <v>8102</v>
      </c>
      <c r="F17532" s="113" t="s">
        <v>12801</v>
      </c>
      <c r="G17532" s="113" t="s">
        <v>45379</v>
      </c>
      <c r="H17532" s="113" t="s">
        <v>132447</v>
      </c>
      <c r="I17532" s="113" t="s">
        <v>127964</v>
      </c>
    </row>
    <row r="17533" spans="5:9" ht="14.5" x14ac:dyDescent="0.35">
      <c r="E17533" s="113" t="s">
        <v>8101</v>
      </c>
      <c r="F17533" s="113" t="s">
        <v>12800</v>
      </c>
      <c r="G17533" s="113" t="s">
        <v>45378</v>
      </c>
      <c r="H17533" s="113" t="s">
        <v>132448</v>
      </c>
      <c r="I17533" s="113" t="s">
        <v>67951</v>
      </c>
    </row>
    <row r="17534" spans="5:9" ht="14.5" x14ac:dyDescent="0.35">
      <c r="E17534" s="113" t="s">
        <v>8100</v>
      </c>
      <c r="F17534" s="113" t="s">
        <v>12799</v>
      </c>
      <c r="G17534" s="113" t="s">
        <v>45377</v>
      </c>
      <c r="H17534" s="113" t="s">
        <v>139719</v>
      </c>
      <c r="I17534" s="113" t="s">
        <v>67950</v>
      </c>
    </row>
    <row r="17535" spans="5:9" ht="14.5" x14ac:dyDescent="0.35">
      <c r="E17535" s="113" t="s">
        <v>8099</v>
      </c>
      <c r="F17535" s="113" t="s">
        <v>12798</v>
      </c>
      <c r="G17535" s="113" t="s">
        <v>45376</v>
      </c>
      <c r="H17535" s="113" t="s">
        <v>132449</v>
      </c>
      <c r="I17535" s="113" t="s">
        <v>111461</v>
      </c>
    </row>
    <row r="17536" spans="5:9" ht="14.5" x14ac:dyDescent="0.35">
      <c r="E17536" s="113" t="s">
        <v>8098</v>
      </c>
      <c r="F17536" s="113" t="s">
        <v>12797</v>
      </c>
      <c r="G17536" s="113" t="s">
        <v>45375</v>
      </c>
      <c r="H17536" s="113" t="s">
        <v>132450</v>
      </c>
      <c r="I17536" s="113" t="s">
        <v>67949</v>
      </c>
    </row>
    <row r="17537" spans="5:9" ht="14.5" x14ac:dyDescent="0.35">
      <c r="E17537" s="113" t="s">
        <v>8097</v>
      </c>
      <c r="F17537" s="113" t="s">
        <v>12796</v>
      </c>
      <c r="G17537" s="113" t="s">
        <v>45374</v>
      </c>
      <c r="H17537" s="113" t="s">
        <v>132451</v>
      </c>
      <c r="I17537" s="113" t="s">
        <v>67948</v>
      </c>
    </row>
    <row r="17538" spans="5:9" ht="14.5" x14ac:dyDescent="0.35">
      <c r="E17538" s="113" t="s">
        <v>8096</v>
      </c>
      <c r="F17538" s="113" t="s">
        <v>12795</v>
      </c>
      <c r="G17538" s="113" t="s">
        <v>45373</v>
      </c>
      <c r="H17538" s="113" t="s">
        <v>132452</v>
      </c>
      <c r="I17538" s="113" t="s">
        <v>67947</v>
      </c>
    </row>
    <row r="17539" spans="5:9" ht="14.5" x14ac:dyDescent="0.35">
      <c r="E17539" s="113" t="s">
        <v>8095</v>
      </c>
      <c r="F17539" s="113" t="s">
        <v>12794</v>
      </c>
      <c r="G17539" s="113" t="s">
        <v>45372</v>
      </c>
      <c r="H17539" s="113" t="s">
        <v>132453</v>
      </c>
      <c r="I17539" s="113" t="s">
        <v>111460</v>
      </c>
    </row>
    <row r="17540" spans="5:9" ht="14.5" x14ac:dyDescent="0.35">
      <c r="E17540" s="113" t="s">
        <v>8094</v>
      </c>
      <c r="F17540" s="113" t="s">
        <v>12793</v>
      </c>
      <c r="G17540" s="113" t="s">
        <v>45371</v>
      </c>
      <c r="H17540" s="113" t="s">
        <v>132454</v>
      </c>
      <c r="I17540" s="113" t="s">
        <v>111459</v>
      </c>
    </row>
    <row r="17541" spans="5:9" ht="14.5" x14ac:dyDescent="0.35">
      <c r="E17541" s="113" t="s">
        <v>8093</v>
      </c>
      <c r="F17541" s="113" t="s">
        <v>12792</v>
      </c>
      <c r="G17541" s="113" t="s">
        <v>45370</v>
      </c>
      <c r="H17541" s="113" t="s">
        <v>132455</v>
      </c>
      <c r="I17541" s="113" t="s">
        <v>111458</v>
      </c>
    </row>
    <row r="17542" spans="5:9" ht="14.5" x14ac:dyDescent="0.35">
      <c r="E17542" s="113" t="s">
        <v>8092</v>
      </c>
      <c r="F17542" s="113" t="s">
        <v>12791</v>
      </c>
      <c r="G17542" s="113" t="s">
        <v>45369</v>
      </c>
      <c r="H17542" s="113" t="s">
        <v>132456</v>
      </c>
      <c r="I17542" s="113" t="s">
        <v>67946</v>
      </c>
    </row>
    <row r="17543" spans="5:9" ht="14.5" x14ac:dyDescent="0.35">
      <c r="E17543" s="113" t="s">
        <v>8091</v>
      </c>
      <c r="F17543" s="113" t="s">
        <v>12790</v>
      </c>
      <c r="G17543" s="113" t="s">
        <v>45368</v>
      </c>
      <c r="H17543" s="113" t="s">
        <v>132457</v>
      </c>
      <c r="I17543" s="113" t="s">
        <v>126206</v>
      </c>
    </row>
    <row r="17544" spans="5:9" ht="14.5" x14ac:dyDescent="0.35">
      <c r="E17544" s="113" t="s">
        <v>8090</v>
      </c>
      <c r="F17544" s="113" t="s">
        <v>12789</v>
      </c>
      <c r="G17544" s="113" t="s">
        <v>45367</v>
      </c>
      <c r="H17544" s="113" t="s">
        <v>132458</v>
      </c>
      <c r="I17544" s="113" t="s">
        <v>67945</v>
      </c>
    </row>
    <row r="17545" spans="5:9" ht="14.5" x14ac:dyDescent="0.35">
      <c r="E17545" s="113" t="s">
        <v>114301</v>
      </c>
      <c r="F17545" s="113" t="s">
        <v>12788</v>
      </c>
      <c r="G17545" s="113" t="s">
        <v>45366</v>
      </c>
      <c r="H17545" s="113" t="s">
        <v>132459</v>
      </c>
      <c r="I17545" s="113" t="s">
        <v>111457</v>
      </c>
    </row>
    <row r="17546" spans="5:9" ht="14.5" x14ac:dyDescent="0.35">
      <c r="E17546" s="113" t="s">
        <v>8089</v>
      </c>
      <c r="F17546" s="113" t="s">
        <v>12787</v>
      </c>
      <c r="G17546" s="113" t="s">
        <v>45365</v>
      </c>
      <c r="H17546" s="113" t="s">
        <v>132460</v>
      </c>
      <c r="I17546" s="113" t="s">
        <v>111456</v>
      </c>
    </row>
    <row r="17547" spans="5:9" ht="14.5" x14ac:dyDescent="0.35">
      <c r="E17547" s="113" t="s">
        <v>128372</v>
      </c>
      <c r="F17547" s="113" t="s">
        <v>12786</v>
      </c>
      <c r="G17547" s="113" t="s">
        <v>45364</v>
      </c>
      <c r="H17547" s="113" t="s">
        <v>132461</v>
      </c>
      <c r="I17547" s="113" t="s">
        <v>67944</v>
      </c>
    </row>
    <row r="17548" spans="5:9" ht="14.5" x14ac:dyDescent="0.35">
      <c r="E17548" s="113" t="s">
        <v>8088</v>
      </c>
      <c r="F17548" s="113" t="s">
        <v>12785</v>
      </c>
      <c r="G17548" s="113" t="s">
        <v>45363</v>
      </c>
      <c r="H17548" s="113" t="s">
        <v>139718</v>
      </c>
      <c r="I17548" s="113" t="s">
        <v>67943</v>
      </c>
    </row>
    <row r="17549" spans="5:9" ht="14.5" x14ac:dyDescent="0.35">
      <c r="E17549" s="113" t="s">
        <v>8087</v>
      </c>
      <c r="F17549" s="113" t="s">
        <v>12784</v>
      </c>
      <c r="G17549" s="113" t="s">
        <v>45362</v>
      </c>
      <c r="H17549" s="113" t="s">
        <v>132462</v>
      </c>
      <c r="I17549" s="113" t="s">
        <v>67942</v>
      </c>
    </row>
    <row r="17550" spans="5:9" ht="14.5" x14ac:dyDescent="0.35">
      <c r="E17550" s="113" t="s">
        <v>8086</v>
      </c>
      <c r="F17550" s="113" t="s">
        <v>12783</v>
      </c>
      <c r="G17550" s="113" t="s">
        <v>45361</v>
      </c>
      <c r="H17550" s="113" t="s">
        <v>132463</v>
      </c>
      <c r="I17550" s="113" t="s">
        <v>67941</v>
      </c>
    </row>
    <row r="17551" spans="5:9" ht="14.5" x14ac:dyDescent="0.35">
      <c r="E17551" s="113" t="s">
        <v>8085</v>
      </c>
      <c r="F17551" s="113" t="s">
        <v>12782</v>
      </c>
      <c r="G17551" s="113" t="s">
        <v>45360</v>
      </c>
      <c r="H17551" s="113" t="s">
        <v>132464</v>
      </c>
      <c r="I17551" s="113" t="s">
        <v>67940</v>
      </c>
    </row>
    <row r="17552" spans="5:9" ht="14.5" x14ac:dyDescent="0.35">
      <c r="E17552" s="113" t="s">
        <v>8084</v>
      </c>
      <c r="F17552" s="113" t="s">
        <v>12781</v>
      </c>
      <c r="G17552" s="113" t="s">
        <v>45359</v>
      </c>
      <c r="H17552" s="113" t="s">
        <v>132465</v>
      </c>
      <c r="I17552" s="113" t="s">
        <v>67939</v>
      </c>
    </row>
    <row r="17553" spans="5:9" ht="14.5" x14ac:dyDescent="0.35">
      <c r="E17553" s="113" t="s">
        <v>8083</v>
      </c>
      <c r="F17553" s="113" t="s">
        <v>12780</v>
      </c>
      <c r="G17553" s="113" t="s">
        <v>45358</v>
      </c>
      <c r="H17553" s="113" t="s">
        <v>132466</v>
      </c>
      <c r="I17553" s="113" t="s">
        <v>140001</v>
      </c>
    </row>
    <row r="17554" spans="5:9" ht="14.5" x14ac:dyDescent="0.35">
      <c r="E17554" s="113" t="s">
        <v>8082</v>
      </c>
      <c r="F17554" s="113" t="s">
        <v>12779</v>
      </c>
      <c r="G17554" s="113" t="s">
        <v>45357</v>
      </c>
      <c r="H17554" s="113" t="s">
        <v>132467</v>
      </c>
      <c r="I17554" s="113" t="s">
        <v>67938</v>
      </c>
    </row>
    <row r="17555" spans="5:9" ht="14.5" x14ac:dyDescent="0.35">
      <c r="E17555" s="113" t="s">
        <v>8081</v>
      </c>
      <c r="F17555" s="113" t="s">
        <v>12778</v>
      </c>
      <c r="G17555" s="113" t="s">
        <v>45356</v>
      </c>
      <c r="H17555" s="113" t="s">
        <v>139717</v>
      </c>
      <c r="I17555" s="113" t="s">
        <v>67937</v>
      </c>
    </row>
    <row r="17556" spans="5:9" ht="14.5" x14ac:dyDescent="0.35">
      <c r="E17556" s="113" t="s">
        <v>8080</v>
      </c>
      <c r="F17556" s="113" t="s">
        <v>12777</v>
      </c>
      <c r="G17556" s="113" t="s">
        <v>45355</v>
      </c>
      <c r="H17556" s="113" t="s">
        <v>139716</v>
      </c>
      <c r="I17556" s="113" t="s">
        <v>127965</v>
      </c>
    </row>
    <row r="17557" spans="5:9" ht="14.5" x14ac:dyDescent="0.35">
      <c r="E17557" s="113" t="s">
        <v>8079</v>
      </c>
      <c r="F17557" s="113" t="s">
        <v>12776</v>
      </c>
      <c r="G17557" s="113" t="s">
        <v>45354</v>
      </c>
      <c r="H17557" s="113" t="s">
        <v>132468</v>
      </c>
      <c r="I17557" s="113" t="s">
        <v>111455</v>
      </c>
    </row>
    <row r="17558" spans="5:9" ht="14.5" x14ac:dyDescent="0.35">
      <c r="E17558" s="113" t="s">
        <v>8078</v>
      </c>
      <c r="F17558" s="113" t="s">
        <v>12775</v>
      </c>
      <c r="G17558" s="113" t="s">
        <v>45353</v>
      </c>
      <c r="H17558" s="113" t="s">
        <v>132469</v>
      </c>
      <c r="I17558" s="113" t="s">
        <v>67936</v>
      </c>
    </row>
    <row r="17559" spans="5:9" ht="14.5" x14ac:dyDescent="0.35">
      <c r="E17559" s="113" t="s">
        <v>8077</v>
      </c>
      <c r="F17559" s="113" t="s">
        <v>12774</v>
      </c>
      <c r="G17559" s="113" t="s">
        <v>45352</v>
      </c>
      <c r="H17559" s="113" t="s">
        <v>132470</v>
      </c>
      <c r="I17559" s="113" t="s">
        <v>67935</v>
      </c>
    </row>
    <row r="17560" spans="5:9" ht="14.5" x14ac:dyDescent="0.35">
      <c r="E17560" s="113" t="s">
        <v>8076</v>
      </c>
      <c r="F17560" s="113" t="s">
        <v>12773</v>
      </c>
      <c r="G17560" s="113" t="s">
        <v>45351</v>
      </c>
      <c r="H17560" s="113" t="s">
        <v>132471</v>
      </c>
      <c r="I17560" s="113" t="s">
        <v>67934</v>
      </c>
    </row>
    <row r="17561" spans="5:9" ht="14.5" x14ac:dyDescent="0.35">
      <c r="E17561" s="113" t="s">
        <v>106886</v>
      </c>
      <c r="F17561" s="113" t="s">
        <v>12772</v>
      </c>
      <c r="G17561" s="113" t="s">
        <v>45350</v>
      </c>
      <c r="H17561" s="113" t="s">
        <v>132472</v>
      </c>
      <c r="I17561" s="113" t="s">
        <v>67933</v>
      </c>
    </row>
    <row r="17562" spans="5:9" ht="14.5" x14ac:dyDescent="0.35">
      <c r="E17562" s="113" t="s">
        <v>8075</v>
      </c>
      <c r="F17562" s="113" t="s">
        <v>12771</v>
      </c>
      <c r="G17562" s="113" t="s">
        <v>45349</v>
      </c>
      <c r="H17562" s="113" t="s">
        <v>132473</v>
      </c>
      <c r="I17562" s="113" t="s">
        <v>127966</v>
      </c>
    </row>
    <row r="17563" spans="5:9" ht="14.5" x14ac:dyDescent="0.35">
      <c r="E17563" s="113" t="s">
        <v>117269</v>
      </c>
      <c r="F17563" s="113" t="s">
        <v>12770</v>
      </c>
      <c r="G17563" s="113" t="s">
        <v>45348</v>
      </c>
      <c r="H17563" s="113" t="s">
        <v>132474</v>
      </c>
      <c r="I17563" s="113" t="s">
        <v>127967</v>
      </c>
    </row>
    <row r="17564" spans="5:9" ht="14.5" x14ac:dyDescent="0.35">
      <c r="E17564" s="113" t="s">
        <v>8074</v>
      </c>
      <c r="F17564" s="113" t="s">
        <v>12769</v>
      </c>
      <c r="G17564" s="113" t="s">
        <v>45347</v>
      </c>
      <c r="H17564" s="113" t="s">
        <v>132475</v>
      </c>
      <c r="I17564" s="113" t="s">
        <v>67932</v>
      </c>
    </row>
    <row r="17565" spans="5:9" ht="14.5" x14ac:dyDescent="0.35">
      <c r="E17565" s="113" t="s">
        <v>8073</v>
      </c>
      <c r="F17565" s="113" t="s">
        <v>12768</v>
      </c>
      <c r="G17565" s="113" t="s">
        <v>45346</v>
      </c>
      <c r="H17565" s="113" t="s">
        <v>132476</v>
      </c>
      <c r="I17565" s="113" t="s">
        <v>67931</v>
      </c>
    </row>
    <row r="17566" spans="5:9" ht="14.5" x14ac:dyDescent="0.35">
      <c r="E17566" s="113" t="s">
        <v>8072</v>
      </c>
      <c r="F17566" s="113" t="s">
        <v>12767</v>
      </c>
      <c r="G17566" s="113" t="s">
        <v>45345</v>
      </c>
      <c r="H17566" s="113" t="s">
        <v>132477</v>
      </c>
      <c r="I17566" s="113" t="s">
        <v>67930</v>
      </c>
    </row>
    <row r="17567" spans="5:9" ht="14.5" x14ac:dyDescent="0.35">
      <c r="E17567" s="113" t="s">
        <v>8071</v>
      </c>
      <c r="F17567" s="113" t="s">
        <v>12766</v>
      </c>
      <c r="G17567" s="113" t="s">
        <v>45344</v>
      </c>
      <c r="H17567" s="113" t="s">
        <v>132478</v>
      </c>
      <c r="I17567" s="113" t="s">
        <v>123142</v>
      </c>
    </row>
    <row r="17568" spans="5:9" ht="14.5" x14ac:dyDescent="0.35">
      <c r="E17568" s="113" t="s">
        <v>8070</v>
      </c>
      <c r="F17568" s="113" t="s">
        <v>12765</v>
      </c>
      <c r="G17568" s="113" t="s">
        <v>45343</v>
      </c>
      <c r="H17568" s="113" t="s">
        <v>132479</v>
      </c>
      <c r="I17568" s="113" t="s">
        <v>67929</v>
      </c>
    </row>
    <row r="17569" spans="5:9" ht="14.5" x14ac:dyDescent="0.35">
      <c r="E17569" s="113" t="s">
        <v>8069</v>
      </c>
      <c r="F17569" s="113" t="s">
        <v>12764</v>
      </c>
      <c r="G17569" s="113" t="s">
        <v>45342</v>
      </c>
      <c r="H17569" s="113" t="s">
        <v>132480</v>
      </c>
      <c r="I17569" s="113" t="s">
        <v>67928</v>
      </c>
    </row>
    <row r="17570" spans="5:9" ht="14.5" x14ac:dyDescent="0.35">
      <c r="E17570" s="113" t="s">
        <v>8068</v>
      </c>
      <c r="F17570" s="113" t="s">
        <v>12763</v>
      </c>
      <c r="G17570" s="113" t="s">
        <v>45341</v>
      </c>
      <c r="H17570" s="113" t="s">
        <v>132481</v>
      </c>
      <c r="I17570" s="113" t="s">
        <v>67927</v>
      </c>
    </row>
    <row r="17571" spans="5:9" ht="14.5" x14ac:dyDescent="0.35">
      <c r="E17571" s="113" t="s">
        <v>106885</v>
      </c>
      <c r="F17571" s="113" t="s">
        <v>12762</v>
      </c>
      <c r="G17571" s="113" t="s">
        <v>45340</v>
      </c>
      <c r="H17571" s="113" t="s">
        <v>132482</v>
      </c>
      <c r="I17571" s="113" t="s">
        <v>67926</v>
      </c>
    </row>
    <row r="17572" spans="5:9" ht="14.5" x14ac:dyDescent="0.35">
      <c r="E17572" s="113" t="s">
        <v>8067</v>
      </c>
      <c r="F17572" s="113" t="s">
        <v>12761</v>
      </c>
      <c r="G17572" s="113" t="s">
        <v>45339</v>
      </c>
      <c r="H17572" s="113" t="s">
        <v>132483</v>
      </c>
      <c r="I17572" s="113" t="s">
        <v>67925</v>
      </c>
    </row>
    <row r="17573" spans="5:9" ht="14.5" x14ac:dyDescent="0.35">
      <c r="E17573" s="113" t="s">
        <v>8066</v>
      </c>
      <c r="F17573" s="113" t="s">
        <v>12760</v>
      </c>
      <c r="G17573" s="113" t="s">
        <v>45338</v>
      </c>
      <c r="H17573" s="113" t="s">
        <v>132484</v>
      </c>
      <c r="I17573" s="113" t="s">
        <v>67924</v>
      </c>
    </row>
    <row r="17574" spans="5:9" ht="14.5" x14ac:dyDescent="0.35">
      <c r="E17574" s="113" t="s">
        <v>114300</v>
      </c>
      <c r="F17574" s="113" t="s">
        <v>12759</v>
      </c>
      <c r="G17574" s="113" t="s">
        <v>45337</v>
      </c>
      <c r="H17574" s="113" t="s">
        <v>132485</v>
      </c>
      <c r="I17574" s="113" t="s">
        <v>67923</v>
      </c>
    </row>
    <row r="17575" spans="5:9" ht="14.5" x14ac:dyDescent="0.35">
      <c r="E17575" s="113" t="s">
        <v>8065</v>
      </c>
      <c r="F17575" s="113" t="s">
        <v>12758</v>
      </c>
      <c r="G17575" s="113" t="s">
        <v>45336</v>
      </c>
      <c r="H17575" s="113" t="s">
        <v>132486</v>
      </c>
      <c r="I17575" s="113" t="s">
        <v>67922</v>
      </c>
    </row>
    <row r="17576" spans="5:9" ht="14.5" x14ac:dyDescent="0.35">
      <c r="E17576" s="113" t="s">
        <v>8064</v>
      </c>
      <c r="F17576" s="113" t="s">
        <v>12757</v>
      </c>
      <c r="G17576" s="113" t="s">
        <v>45335</v>
      </c>
      <c r="H17576" s="113" t="s">
        <v>132487</v>
      </c>
      <c r="I17576" s="113" t="s">
        <v>67921</v>
      </c>
    </row>
    <row r="17577" spans="5:9" ht="14.5" x14ac:dyDescent="0.35">
      <c r="E17577" s="113" t="s">
        <v>8063</v>
      </c>
      <c r="F17577" s="113" t="s">
        <v>12756</v>
      </c>
      <c r="G17577" s="113" t="s">
        <v>45334</v>
      </c>
      <c r="H17577" s="113" t="s">
        <v>132488</v>
      </c>
      <c r="I17577" s="113" t="s">
        <v>67920</v>
      </c>
    </row>
    <row r="17578" spans="5:9" ht="14.5" x14ac:dyDescent="0.35">
      <c r="E17578" s="113" t="s">
        <v>8062</v>
      </c>
      <c r="F17578" s="113" t="s">
        <v>12755</v>
      </c>
      <c r="G17578" s="113" t="s">
        <v>45333</v>
      </c>
      <c r="H17578" s="113" t="s">
        <v>132489</v>
      </c>
      <c r="I17578" s="113" t="s">
        <v>67919</v>
      </c>
    </row>
    <row r="17579" spans="5:9" ht="14.5" x14ac:dyDescent="0.35">
      <c r="E17579" s="113" t="s">
        <v>8061</v>
      </c>
      <c r="F17579" s="113" t="s">
        <v>12754</v>
      </c>
      <c r="G17579" s="113" t="s">
        <v>45332</v>
      </c>
      <c r="H17579" s="113" t="s">
        <v>132490</v>
      </c>
      <c r="I17579" s="113" t="s">
        <v>67918</v>
      </c>
    </row>
    <row r="17580" spans="5:9" ht="14.5" x14ac:dyDescent="0.35">
      <c r="E17580" s="113" t="s">
        <v>8060</v>
      </c>
      <c r="F17580" s="113" t="s">
        <v>12753</v>
      </c>
      <c r="G17580" s="113" t="s">
        <v>45331</v>
      </c>
      <c r="H17580" s="113" t="s">
        <v>132491</v>
      </c>
      <c r="I17580" s="113" t="s">
        <v>67917</v>
      </c>
    </row>
    <row r="17581" spans="5:9" ht="14.5" x14ac:dyDescent="0.35">
      <c r="E17581" s="113" t="s">
        <v>106884</v>
      </c>
      <c r="F17581" s="113" t="s">
        <v>12752</v>
      </c>
      <c r="G17581" s="113" t="s">
        <v>45330</v>
      </c>
      <c r="H17581" s="113" t="s">
        <v>132492</v>
      </c>
      <c r="I17581" s="113" t="s">
        <v>67916</v>
      </c>
    </row>
    <row r="17582" spans="5:9" ht="14.5" x14ac:dyDescent="0.35">
      <c r="E17582" s="113" t="s">
        <v>8059</v>
      </c>
      <c r="F17582" s="113" t="s">
        <v>12751</v>
      </c>
      <c r="G17582" s="113" t="s">
        <v>45329</v>
      </c>
      <c r="H17582" s="113" t="s">
        <v>132493</v>
      </c>
      <c r="I17582" s="113" t="s">
        <v>67915</v>
      </c>
    </row>
    <row r="17583" spans="5:9" ht="14.5" x14ac:dyDescent="0.35">
      <c r="E17583" s="113" t="s">
        <v>8058</v>
      </c>
      <c r="F17583" s="113" t="s">
        <v>128677</v>
      </c>
      <c r="G17583" s="113" t="s">
        <v>45328</v>
      </c>
      <c r="H17583" s="113" t="s">
        <v>132494</v>
      </c>
      <c r="I17583" s="113" t="s">
        <v>67914</v>
      </c>
    </row>
    <row r="17584" spans="5:9" ht="14.5" x14ac:dyDescent="0.35">
      <c r="E17584" s="113" t="s">
        <v>8057</v>
      </c>
      <c r="F17584" s="113" t="s">
        <v>128678</v>
      </c>
      <c r="G17584" s="113" t="s">
        <v>45327</v>
      </c>
      <c r="H17584" s="113" t="s">
        <v>132495</v>
      </c>
      <c r="I17584" s="113" t="s">
        <v>115940</v>
      </c>
    </row>
    <row r="17585" spans="5:9" ht="14.5" x14ac:dyDescent="0.35">
      <c r="E17585" s="113" t="s">
        <v>8056</v>
      </c>
      <c r="F17585" s="113" t="s">
        <v>117616</v>
      </c>
      <c r="G17585" s="113" t="s">
        <v>45326</v>
      </c>
      <c r="H17585" s="113" t="s">
        <v>132496</v>
      </c>
      <c r="I17585" s="113" t="s">
        <v>67913</v>
      </c>
    </row>
    <row r="17586" spans="5:9" ht="14.5" x14ac:dyDescent="0.35">
      <c r="E17586" s="113" t="s">
        <v>8055</v>
      </c>
      <c r="F17586" s="113" t="s">
        <v>117615</v>
      </c>
      <c r="G17586" s="113" t="s">
        <v>45325</v>
      </c>
      <c r="H17586" s="113" t="s">
        <v>132497</v>
      </c>
      <c r="I17586" s="113" t="s">
        <v>67912</v>
      </c>
    </row>
    <row r="17587" spans="5:9" ht="14.5" x14ac:dyDescent="0.35">
      <c r="E17587" s="113" t="s">
        <v>8054</v>
      </c>
      <c r="F17587" s="113" t="s">
        <v>49925</v>
      </c>
      <c r="G17587" s="113" t="s">
        <v>45324</v>
      </c>
      <c r="H17587" s="113" t="s">
        <v>132498</v>
      </c>
      <c r="I17587" s="113" t="s">
        <v>67911</v>
      </c>
    </row>
    <row r="17588" spans="5:9" ht="14.5" x14ac:dyDescent="0.35">
      <c r="E17588" s="113" t="s">
        <v>8053</v>
      </c>
      <c r="F17588" s="113" t="s">
        <v>12750</v>
      </c>
      <c r="G17588" s="113" t="s">
        <v>45323</v>
      </c>
      <c r="H17588" s="113" t="s">
        <v>132499</v>
      </c>
      <c r="I17588" s="113" t="s">
        <v>120077</v>
      </c>
    </row>
    <row r="17589" spans="5:9" ht="14.5" x14ac:dyDescent="0.35">
      <c r="E17589" s="113" t="s">
        <v>8052</v>
      </c>
      <c r="F17589" s="113" t="s">
        <v>12749</v>
      </c>
      <c r="G17589" s="113" t="s">
        <v>45322</v>
      </c>
      <c r="H17589" s="113" t="s">
        <v>132500</v>
      </c>
      <c r="I17589" s="113" t="s">
        <v>120076</v>
      </c>
    </row>
    <row r="17590" spans="5:9" ht="14.5" x14ac:dyDescent="0.35">
      <c r="E17590" s="113" t="s">
        <v>8051</v>
      </c>
      <c r="F17590" s="113" t="s">
        <v>12748</v>
      </c>
      <c r="G17590" s="113" t="s">
        <v>45321</v>
      </c>
      <c r="H17590" s="113" t="s">
        <v>132501</v>
      </c>
      <c r="I17590" s="113" t="s">
        <v>67910</v>
      </c>
    </row>
    <row r="17591" spans="5:9" ht="14.5" x14ac:dyDescent="0.35">
      <c r="E17591" s="113" t="s">
        <v>8050</v>
      </c>
      <c r="F17591" s="113" t="s">
        <v>12747</v>
      </c>
      <c r="G17591" s="113" t="s">
        <v>45320</v>
      </c>
      <c r="H17591" s="113" t="s">
        <v>132502</v>
      </c>
      <c r="I17591" s="113" t="s">
        <v>120075</v>
      </c>
    </row>
    <row r="17592" spans="5:9" ht="14.5" x14ac:dyDescent="0.35">
      <c r="E17592" s="113" t="s">
        <v>8049</v>
      </c>
      <c r="F17592" s="113" t="s">
        <v>12746</v>
      </c>
      <c r="G17592" s="113" t="s">
        <v>45319</v>
      </c>
      <c r="H17592" s="113" t="s">
        <v>132503</v>
      </c>
      <c r="I17592" s="113" t="s">
        <v>123141</v>
      </c>
    </row>
    <row r="17593" spans="5:9" ht="14.5" x14ac:dyDescent="0.35">
      <c r="E17593" s="113" t="s">
        <v>8048</v>
      </c>
      <c r="F17593" s="113" t="s">
        <v>12745</v>
      </c>
      <c r="G17593" s="113" t="s">
        <v>45318</v>
      </c>
      <c r="H17593" s="113" t="s">
        <v>132504</v>
      </c>
      <c r="I17593" s="113" t="s">
        <v>67909</v>
      </c>
    </row>
    <row r="17594" spans="5:9" ht="14.5" x14ac:dyDescent="0.35">
      <c r="E17594" s="113" t="s">
        <v>8047</v>
      </c>
      <c r="F17594" s="113" t="s">
        <v>12744</v>
      </c>
      <c r="G17594" s="113" t="s">
        <v>45317</v>
      </c>
      <c r="H17594" s="113" t="s">
        <v>132505</v>
      </c>
      <c r="I17594" s="113" t="s">
        <v>67908</v>
      </c>
    </row>
    <row r="17595" spans="5:9" ht="14.5" x14ac:dyDescent="0.35">
      <c r="E17595" s="113" t="s">
        <v>8046</v>
      </c>
      <c r="F17595" s="113" t="s">
        <v>12743</v>
      </c>
      <c r="G17595" s="113" t="s">
        <v>45316</v>
      </c>
      <c r="H17595" s="113" t="s">
        <v>132506</v>
      </c>
      <c r="I17595" s="113" t="s">
        <v>67907</v>
      </c>
    </row>
    <row r="17596" spans="5:9" ht="14.5" x14ac:dyDescent="0.35">
      <c r="E17596" s="113" t="s">
        <v>8045</v>
      </c>
      <c r="F17596" s="113" t="s">
        <v>12742</v>
      </c>
      <c r="G17596" s="113" t="s">
        <v>45315</v>
      </c>
      <c r="H17596" s="113" t="s">
        <v>132507</v>
      </c>
      <c r="I17596" s="113" t="s">
        <v>67906</v>
      </c>
    </row>
    <row r="17597" spans="5:9" ht="14.5" x14ac:dyDescent="0.35">
      <c r="E17597" s="113" t="s">
        <v>8044</v>
      </c>
      <c r="F17597" s="113" t="s">
        <v>12741</v>
      </c>
      <c r="G17597" s="113" t="s">
        <v>45314</v>
      </c>
      <c r="H17597" s="113" t="s">
        <v>132508</v>
      </c>
      <c r="I17597" s="113" t="s">
        <v>67905</v>
      </c>
    </row>
    <row r="17598" spans="5:9" ht="14.5" x14ac:dyDescent="0.35">
      <c r="E17598" s="113" t="s">
        <v>8043</v>
      </c>
      <c r="F17598" s="113" t="s">
        <v>12740</v>
      </c>
      <c r="G17598" s="113" t="s">
        <v>45313</v>
      </c>
      <c r="H17598" s="113" t="s">
        <v>132509</v>
      </c>
      <c r="I17598" s="113" t="s">
        <v>67904</v>
      </c>
    </row>
    <row r="17599" spans="5:9" ht="14.5" x14ac:dyDescent="0.35">
      <c r="E17599" s="113" t="s">
        <v>106883</v>
      </c>
      <c r="F17599" s="113" t="s">
        <v>12739</v>
      </c>
      <c r="G17599" s="113" t="s">
        <v>45312</v>
      </c>
      <c r="H17599" s="113" t="s">
        <v>132510</v>
      </c>
      <c r="I17599" s="113" t="s">
        <v>120074</v>
      </c>
    </row>
    <row r="17600" spans="5:9" ht="14.5" x14ac:dyDescent="0.35">
      <c r="E17600" s="113" t="s">
        <v>106882</v>
      </c>
      <c r="F17600" s="113" t="s">
        <v>12738</v>
      </c>
      <c r="G17600" s="113" t="s">
        <v>45311</v>
      </c>
      <c r="H17600" s="113" t="s">
        <v>132511</v>
      </c>
      <c r="I17600" s="113" t="s">
        <v>120073</v>
      </c>
    </row>
    <row r="17601" spans="5:9" ht="14.5" x14ac:dyDescent="0.35">
      <c r="E17601" s="113" t="s">
        <v>8042</v>
      </c>
      <c r="F17601" s="113" t="s">
        <v>12737</v>
      </c>
      <c r="G17601" s="113" t="s">
        <v>45310</v>
      </c>
      <c r="H17601" s="113" t="s">
        <v>132512</v>
      </c>
      <c r="I17601" s="113" t="s">
        <v>120072</v>
      </c>
    </row>
    <row r="17602" spans="5:9" ht="14.5" x14ac:dyDescent="0.35">
      <c r="E17602" s="113" t="s">
        <v>8041</v>
      </c>
      <c r="F17602" s="113" t="s">
        <v>12736</v>
      </c>
      <c r="G17602" s="113" t="s">
        <v>45309</v>
      </c>
      <c r="H17602" s="113" t="s">
        <v>132513</v>
      </c>
      <c r="I17602" s="113" t="s">
        <v>67903</v>
      </c>
    </row>
    <row r="17603" spans="5:9" ht="14.5" x14ac:dyDescent="0.35">
      <c r="E17603" s="113" t="s">
        <v>106881</v>
      </c>
      <c r="F17603" s="113" t="s">
        <v>12735</v>
      </c>
      <c r="G17603" s="113" t="s">
        <v>45308</v>
      </c>
      <c r="H17603" s="113" t="s">
        <v>132514</v>
      </c>
      <c r="I17603" s="113" t="s">
        <v>120071</v>
      </c>
    </row>
    <row r="17604" spans="5:9" ht="14.5" x14ac:dyDescent="0.35">
      <c r="E17604" s="113" t="s">
        <v>8040</v>
      </c>
      <c r="F17604" s="113" t="s">
        <v>12734</v>
      </c>
      <c r="G17604" s="113" t="s">
        <v>45307</v>
      </c>
      <c r="H17604" s="113" t="s">
        <v>132515</v>
      </c>
      <c r="I17604" s="113" t="s">
        <v>67902</v>
      </c>
    </row>
    <row r="17605" spans="5:9" ht="14.5" x14ac:dyDescent="0.35">
      <c r="E17605" s="113" t="s">
        <v>8039</v>
      </c>
      <c r="F17605" s="113" t="s">
        <v>12733</v>
      </c>
      <c r="G17605" s="113" t="s">
        <v>45306</v>
      </c>
      <c r="H17605" s="113" t="s">
        <v>132516</v>
      </c>
      <c r="I17605" s="113" t="s">
        <v>67901</v>
      </c>
    </row>
    <row r="17606" spans="5:9" ht="14.5" x14ac:dyDescent="0.35">
      <c r="E17606" s="113" t="s">
        <v>8038</v>
      </c>
      <c r="F17606" s="113" t="s">
        <v>12732</v>
      </c>
      <c r="G17606" s="113" t="s">
        <v>45305</v>
      </c>
      <c r="H17606" s="113" t="s">
        <v>132517</v>
      </c>
      <c r="I17606" s="113" t="s">
        <v>111454</v>
      </c>
    </row>
    <row r="17607" spans="5:9" ht="14.5" x14ac:dyDescent="0.35">
      <c r="E17607" s="113" t="s">
        <v>8037</v>
      </c>
      <c r="F17607" s="113" t="s">
        <v>12731</v>
      </c>
      <c r="G17607" s="113" t="s">
        <v>45304</v>
      </c>
      <c r="H17607" s="113" t="s">
        <v>132518</v>
      </c>
      <c r="I17607" s="113" t="s">
        <v>67900</v>
      </c>
    </row>
    <row r="17608" spans="5:9" ht="14.5" x14ac:dyDescent="0.35">
      <c r="E17608" s="113" t="s">
        <v>8036</v>
      </c>
      <c r="F17608" s="113" t="s">
        <v>12730</v>
      </c>
      <c r="G17608" s="113" t="s">
        <v>45303</v>
      </c>
      <c r="H17608" s="113" t="s">
        <v>132519</v>
      </c>
      <c r="I17608" s="113" t="s">
        <v>67899</v>
      </c>
    </row>
    <row r="17609" spans="5:9" ht="14.5" x14ac:dyDescent="0.35">
      <c r="E17609" s="113" t="s">
        <v>8035</v>
      </c>
      <c r="F17609" s="113" t="s">
        <v>12729</v>
      </c>
      <c r="G17609" s="113" t="s">
        <v>45302</v>
      </c>
      <c r="H17609" s="113" t="s">
        <v>132520</v>
      </c>
      <c r="I17609" s="113" t="s">
        <v>67898</v>
      </c>
    </row>
    <row r="17610" spans="5:9" ht="14.5" x14ac:dyDescent="0.35">
      <c r="E17610" s="113" t="s">
        <v>8034</v>
      </c>
      <c r="F17610" s="113" t="s">
        <v>12728</v>
      </c>
      <c r="G17610" s="113" t="s">
        <v>45301</v>
      </c>
      <c r="H17610" s="113" t="s">
        <v>132521</v>
      </c>
      <c r="I17610" s="113" t="s">
        <v>67897</v>
      </c>
    </row>
    <row r="17611" spans="5:9" ht="14.5" x14ac:dyDescent="0.35">
      <c r="E17611" s="113" t="s">
        <v>8033</v>
      </c>
      <c r="F17611" s="113" t="s">
        <v>12727</v>
      </c>
      <c r="G17611" s="113" t="s">
        <v>45300</v>
      </c>
      <c r="H17611" s="113" t="s">
        <v>132522</v>
      </c>
      <c r="I17611" s="113" t="s">
        <v>67896</v>
      </c>
    </row>
    <row r="17612" spans="5:9" ht="14.5" x14ac:dyDescent="0.35">
      <c r="E17612" s="113" t="s">
        <v>8032</v>
      </c>
      <c r="F17612" s="113" t="s">
        <v>12726</v>
      </c>
      <c r="G17612" s="113" t="s">
        <v>45299</v>
      </c>
      <c r="H17612" s="113" t="s">
        <v>132523</v>
      </c>
      <c r="I17612" s="113" t="s">
        <v>67895</v>
      </c>
    </row>
    <row r="17613" spans="5:9" ht="14.5" x14ac:dyDescent="0.35">
      <c r="E17613" s="113" t="s">
        <v>8031</v>
      </c>
      <c r="F17613" s="113" t="s">
        <v>12725</v>
      </c>
      <c r="G17613" s="113" t="s">
        <v>45298</v>
      </c>
      <c r="H17613" s="113" t="s">
        <v>132524</v>
      </c>
      <c r="I17613" s="113" t="s">
        <v>67894</v>
      </c>
    </row>
    <row r="17614" spans="5:9" ht="14.5" x14ac:dyDescent="0.35">
      <c r="E17614" s="113" t="s">
        <v>8030</v>
      </c>
      <c r="F17614" s="113" t="s">
        <v>12724</v>
      </c>
      <c r="G17614" s="113" t="s">
        <v>45297</v>
      </c>
      <c r="H17614" s="113" t="s">
        <v>132525</v>
      </c>
      <c r="I17614" s="113" t="s">
        <v>67893</v>
      </c>
    </row>
    <row r="17615" spans="5:9" ht="14.5" x14ac:dyDescent="0.35">
      <c r="E17615" s="113" t="s">
        <v>8029</v>
      </c>
      <c r="F17615" s="113" t="s">
        <v>12723</v>
      </c>
      <c r="G17615" s="113" t="s">
        <v>45296</v>
      </c>
      <c r="H17615" s="113" t="s">
        <v>132526</v>
      </c>
      <c r="I17615" s="113" t="s">
        <v>67892</v>
      </c>
    </row>
    <row r="17616" spans="5:9" ht="14.5" x14ac:dyDescent="0.35">
      <c r="E17616" s="113" t="s">
        <v>8028</v>
      </c>
      <c r="F17616" s="113" t="s">
        <v>12722</v>
      </c>
      <c r="G17616" s="113" t="s">
        <v>45295</v>
      </c>
      <c r="H17616" s="113" t="s">
        <v>132527</v>
      </c>
      <c r="I17616" s="113" t="s">
        <v>120070</v>
      </c>
    </row>
    <row r="17617" spans="5:9" ht="14.5" x14ac:dyDescent="0.35">
      <c r="E17617" s="113" t="s">
        <v>8027</v>
      </c>
      <c r="F17617" s="113" t="s">
        <v>12721</v>
      </c>
      <c r="G17617" s="113" t="s">
        <v>45294</v>
      </c>
      <c r="H17617" s="113" t="s">
        <v>132528</v>
      </c>
      <c r="I17617" s="113" t="s">
        <v>67891</v>
      </c>
    </row>
    <row r="17618" spans="5:9" ht="14.5" x14ac:dyDescent="0.35">
      <c r="E17618" s="113" t="s">
        <v>8026</v>
      </c>
      <c r="F17618" s="113" t="s">
        <v>12720</v>
      </c>
      <c r="G17618" s="113" t="s">
        <v>45293</v>
      </c>
      <c r="H17618" s="113" t="s">
        <v>132529</v>
      </c>
      <c r="I17618" s="113" t="s">
        <v>67890</v>
      </c>
    </row>
    <row r="17619" spans="5:9" ht="14.5" x14ac:dyDescent="0.35">
      <c r="E17619" s="113" t="s">
        <v>8025</v>
      </c>
      <c r="F17619" s="113" t="s">
        <v>12719</v>
      </c>
      <c r="G17619" s="113" t="s">
        <v>45292</v>
      </c>
      <c r="H17619" s="113" t="s">
        <v>139715</v>
      </c>
      <c r="I17619" s="113" t="s">
        <v>67889</v>
      </c>
    </row>
    <row r="17620" spans="5:9" ht="14.5" x14ac:dyDescent="0.35">
      <c r="E17620" s="113" t="s">
        <v>8024</v>
      </c>
      <c r="F17620" s="113" t="s">
        <v>12718</v>
      </c>
      <c r="G17620" s="113" t="s">
        <v>45291</v>
      </c>
      <c r="H17620" s="113" t="s">
        <v>132530</v>
      </c>
      <c r="I17620" s="113" t="s">
        <v>138704</v>
      </c>
    </row>
    <row r="17621" spans="5:9" ht="14.5" x14ac:dyDescent="0.35">
      <c r="E17621" s="113" t="s">
        <v>8023</v>
      </c>
      <c r="F17621" s="113" t="s">
        <v>12717</v>
      </c>
      <c r="G17621" s="113" t="s">
        <v>45290</v>
      </c>
      <c r="H17621" s="113" t="s">
        <v>132531</v>
      </c>
      <c r="I17621" s="113" t="s">
        <v>138705</v>
      </c>
    </row>
    <row r="17622" spans="5:9" ht="14.5" x14ac:dyDescent="0.35">
      <c r="E17622" s="113" t="s">
        <v>8022</v>
      </c>
      <c r="F17622" s="113" t="s">
        <v>12716</v>
      </c>
      <c r="G17622" s="113" t="s">
        <v>45289</v>
      </c>
      <c r="H17622" s="113" t="s">
        <v>132532</v>
      </c>
      <c r="I17622" s="113" t="s">
        <v>130423</v>
      </c>
    </row>
    <row r="17623" spans="5:9" ht="14.5" x14ac:dyDescent="0.35">
      <c r="E17623" s="113" t="s">
        <v>8021</v>
      </c>
      <c r="F17623" s="113" t="s">
        <v>12715</v>
      </c>
      <c r="G17623" s="113" t="s">
        <v>45288</v>
      </c>
      <c r="H17623" s="113" t="s">
        <v>132533</v>
      </c>
      <c r="I17623" s="113" t="s">
        <v>126207</v>
      </c>
    </row>
    <row r="17624" spans="5:9" ht="14.5" x14ac:dyDescent="0.35">
      <c r="E17624" s="113" t="s">
        <v>8020</v>
      </c>
      <c r="F17624" s="113" t="s">
        <v>12714</v>
      </c>
      <c r="G17624" s="113" t="s">
        <v>45287</v>
      </c>
      <c r="H17624" s="113" t="s">
        <v>132534</v>
      </c>
      <c r="I17624" s="113" t="s">
        <v>126208</v>
      </c>
    </row>
    <row r="17625" spans="5:9" ht="14.5" x14ac:dyDescent="0.35">
      <c r="E17625" s="113" t="s">
        <v>8019</v>
      </c>
      <c r="F17625" s="113" t="s">
        <v>12713</v>
      </c>
      <c r="G17625" s="113" t="s">
        <v>45286</v>
      </c>
      <c r="H17625" s="113" t="s">
        <v>132535</v>
      </c>
      <c r="I17625" s="113" t="s">
        <v>130424</v>
      </c>
    </row>
    <row r="17626" spans="5:9" ht="14.5" x14ac:dyDescent="0.35">
      <c r="E17626" s="113" t="s">
        <v>114299</v>
      </c>
      <c r="F17626" s="113" t="s">
        <v>12712</v>
      </c>
      <c r="G17626" s="113" t="s">
        <v>45285</v>
      </c>
      <c r="H17626" s="113" t="s">
        <v>132536</v>
      </c>
      <c r="I17626" s="113" t="s">
        <v>126209</v>
      </c>
    </row>
    <row r="17627" spans="5:9" ht="14.5" x14ac:dyDescent="0.35">
      <c r="E17627" s="113" t="s">
        <v>128373</v>
      </c>
      <c r="F17627" s="113" t="s">
        <v>12711</v>
      </c>
      <c r="G17627" s="113" t="s">
        <v>45284</v>
      </c>
      <c r="H17627" s="113" t="s">
        <v>132537</v>
      </c>
      <c r="I17627" s="113" t="s">
        <v>121311</v>
      </c>
    </row>
    <row r="17628" spans="5:9" ht="14.5" x14ac:dyDescent="0.35">
      <c r="E17628" s="113" t="s">
        <v>8018</v>
      </c>
      <c r="F17628" s="113" t="s">
        <v>12710</v>
      </c>
      <c r="G17628" s="113" t="s">
        <v>45283</v>
      </c>
      <c r="H17628" s="113" t="s">
        <v>132538</v>
      </c>
      <c r="I17628" s="113" t="s">
        <v>120069</v>
      </c>
    </row>
    <row r="17629" spans="5:9" ht="14.5" x14ac:dyDescent="0.35">
      <c r="E17629" s="113" t="s">
        <v>8017</v>
      </c>
      <c r="F17629" s="113" t="s">
        <v>12709</v>
      </c>
      <c r="G17629" s="113" t="s">
        <v>45282</v>
      </c>
      <c r="H17629" s="113" t="s">
        <v>132539</v>
      </c>
      <c r="I17629" s="113" t="s">
        <v>123140</v>
      </c>
    </row>
    <row r="17630" spans="5:9" ht="14.5" x14ac:dyDescent="0.35">
      <c r="E17630" s="113" t="s">
        <v>8016</v>
      </c>
      <c r="F17630" s="113" t="s">
        <v>12708</v>
      </c>
      <c r="G17630" s="113" t="s">
        <v>45281</v>
      </c>
      <c r="H17630" s="113" t="s">
        <v>132540</v>
      </c>
      <c r="I17630" s="113" t="s">
        <v>123139</v>
      </c>
    </row>
    <row r="17631" spans="5:9" ht="14.5" x14ac:dyDescent="0.35">
      <c r="E17631" s="113" t="s">
        <v>8015</v>
      </c>
      <c r="F17631" s="113" t="s">
        <v>12707</v>
      </c>
      <c r="G17631" s="113" t="s">
        <v>138447</v>
      </c>
      <c r="H17631" s="113" t="s">
        <v>132541</v>
      </c>
      <c r="I17631" s="113" t="s">
        <v>121310</v>
      </c>
    </row>
    <row r="17632" spans="5:9" ht="14.5" x14ac:dyDescent="0.35">
      <c r="E17632" s="113" t="s">
        <v>8014</v>
      </c>
      <c r="F17632" s="113" t="s">
        <v>12706</v>
      </c>
      <c r="G17632" s="113" t="s">
        <v>45280</v>
      </c>
      <c r="H17632" s="113" t="s">
        <v>132542</v>
      </c>
      <c r="I17632" s="113" t="s">
        <v>120068</v>
      </c>
    </row>
    <row r="17633" spans="5:9" ht="14.5" x14ac:dyDescent="0.35">
      <c r="E17633" s="113" t="s">
        <v>114298</v>
      </c>
      <c r="F17633" s="113" t="s">
        <v>12705</v>
      </c>
      <c r="G17633" s="113" t="s">
        <v>45279</v>
      </c>
      <c r="H17633" s="113" t="s">
        <v>132543</v>
      </c>
      <c r="I17633" s="113" t="s">
        <v>123138</v>
      </c>
    </row>
    <row r="17634" spans="5:9" ht="14.5" x14ac:dyDescent="0.35">
      <c r="E17634" s="113" t="s">
        <v>8013</v>
      </c>
      <c r="F17634" s="113" t="s">
        <v>12704</v>
      </c>
      <c r="G17634" s="113" t="s">
        <v>45278</v>
      </c>
      <c r="H17634" s="113" t="s">
        <v>132544</v>
      </c>
      <c r="I17634" s="113" t="s">
        <v>123137</v>
      </c>
    </row>
    <row r="17635" spans="5:9" ht="14.5" x14ac:dyDescent="0.35">
      <c r="E17635" s="113" t="s">
        <v>8012</v>
      </c>
      <c r="F17635" s="113" t="s">
        <v>12703</v>
      </c>
      <c r="G17635" s="113" t="s">
        <v>45277</v>
      </c>
      <c r="H17635" s="113" t="s">
        <v>132545</v>
      </c>
      <c r="I17635" s="113" t="s">
        <v>120067</v>
      </c>
    </row>
    <row r="17636" spans="5:9" ht="14.5" x14ac:dyDescent="0.35">
      <c r="E17636" s="113" t="s">
        <v>8011</v>
      </c>
      <c r="F17636" s="113" t="s">
        <v>12702</v>
      </c>
      <c r="G17636" s="113" t="s">
        <v>45276</v>
      </c>
      <c r="H17636" s="113" t="s">
        <v>132546</v>
      </c>
      <c r="I17636" s="113" t="s">
        <v>111453</v>
      </c>
    </row>
    <row r="17637" spans="5:9" ht="14.5" x14ac:dyDescent="0.35">
      <c r="E17637" s="113" t="s">
        <v>8010</v>
      </c>
      <c r="F17637" s="113" t="s">
        <v>12701</v>
      </c>
      <c r="G17637" s="113" t="s">
        <v>45275</v>
      </c>
      <c r="H17637" s="113" t="s">
        <v>132547</v>
      </c>
      <c r="I17637" s="113" t="s">
        <v>67888</v>
      </c>
    </row>
    <row r="17638" spans="5:9" ht="14.5" x14ac:dyDescent="0.35">
      <c r="E17638" s="113" t="s">
        <v>8009</v>
      </c>
      <c r="F17638" s="113" t="s">
        <v>12700</v>
      </c>
      <c r="G17638" s="113" t="s">
        <v>45274</v>
      </c>
      <c r="H17638" s="113" t="s">
        <v>132548</v>
      </c>
      <c r="I17638" s="113" t="s">
        <v>67887</v>
      </c>
    </row>
    <row r="17639" spans="5:9" ht="14.5" x14ac:dyDescent="0.35">
      <c r="E17639" s="113" t="s">
        <v>8008</v>
      </c>
      <c r="F17639" s="113" t="s">
        <v>12699</v>
      </c>
      <c r="G17639" s="113" t="s">
        <v>45273</v>
      </c>
      <c r="H17639" s="113" t="s">
        <v>132549</v>
      </c>
      <c r="I17639" s="113" t="s">
        <v>67886</v>
      </c>
    </row>
    <row r="17640" spans="5:9" ht="14.5" x14ac:dyDescent="0.35">
      <c r="E17640" s="113" t="s">
        <v>8007</v>
      </c>
      <c r="F17640" s="113" t="s">
        <v>12698</v>
      </c>
      <c r="G17640" s="113" t="s">
        <v>45272</v>
      </c>
      <c r="H17640" s="113" t="s">
        <v>132550</v>
      </c>
      <c r="I17640" s="113" t="s">
        <v>67885</v>
      </c>
    </row>
    <row r="17641" spans="5:9" ht="14.5" x14ac:dyDescent="0.35">
      <c r="E17641" s="113" t="s">
        <v>106880</v>
      </c>
      <c r="F17641" s="113" t="s">
        <v>12697</v>
      </c>
      <c r="G17641" s="113" t="s">
        <v>45271</v>
      </c>
      <c r="H17641" s="113" t="s">
        <v>139714</v>
      </c>
      <c r="I17641" s="113" t="s">
        <v>67884</v>
      </c>
    </row>
    <row r="17642" spans="5:9" ht="14.5" x14ac:dyDescent="0.35">
      <c r="E17642" s="113" t="s">
        <v>106879</v>
      </c>
      <c r="F17642" s="113" t="s">
        <v>12696</v>
      </c>
      <c r="G17642" s="113" t="s">
        <v>45270</v>
      </c>
      <c r="H17642" s="113" t="s">
        <v>132551</v>
      </c>
      <c r="I17642" s="113" t="s">
        <v>67883</v>
      </c>
    </row>
    <row r="17643" spans="5:9" ht="14.5" x14ac:dyDescent="0.35">
      <c r="E17643" s="113" t="s">
        <v>8006</v>
      </c>
      <c r="F17643" s="113" t="s">
        <v>12695</v>
      </c>
      <c r="G17643" s="113" t="s">
        <v>45269</v>
      </c>
      <c r="H17643" s="113" t="s">
        <v>132552</v>
      </c>
      <c r="I17643" s="113" t="s">
        <v>67882</v>
      </c>
    </row>
    <row r="17644" spans="5:9" ht="14.5" x14ac:dyDescent="0.35">
      <c r="E17644" s="113" t="s">
        <v>8005</v>
      </c>
      <c r="F17644" s="113" t="s">
        <v>12694</v>
      </c>
      <c r="G17644" s="113" t="s">
        <v>45268</v>
      </c>
      <c r="H17644" s="113" t="s">
        <v>132553</v>
      </c>
      <c r="I17644" s="113" t="s">
        <v>67881</v>
      </c>
    </row>
    <row r="17645" spans="5:9" ht="14.5" x14ac:dyDescent="0.35">
      <c r="E17645" s="113" t="s">
        <v>8004</v>
      </c>
      <c r="F17645" s="113" t="s">
        <v>12693</v>
      </c>
      <c r="G17645" s="113" t="s">
        <v>45267</v>
      </c>
      <c r="H17645" s="113" t="s">
        <v>132554</v>
      </c>
      <c r="I17645" s="113" t="s">
        <v>67880</v>
      </c>
    </row>
    <row r="17646" spans="5:9" ht="14.5" x14ac:dyDescent="0.35">
      <c r="E17646" s="113" t="s">
        <v>8003</v>
      </c>
      <c r="F17646" s="113" t="s">
        <v>12692</v>
      </c>
      <c r="G17646" s="113" t="s">
        <v>45266</v>
      </c>
      <c r="H17646" s="113" t="s">
        <v>132555</v>
      </c>
      <c r="I17646" s="113" t="s">
        <v>67879</v>
      </c>
    </row>
    <row r="17647" spans="5:9" ht="14.5" x14ac:dyDescent="0.35">
      <c r="E17647" s="113" t="s">
        <v>106878</v>
      </c>
      <c r="F17647" s="113" t="s">
        <v>12691</v>
      </c>
      <c r="G17647" s="113" t="s">
        <v>45265</v>
      </c>
      <c r="H17647" s="113" t="s">
        <v>132556</v>
      </c>
      <c r="I17647" s="113" t="s">
        <v>67878</v>
      </c>
    </row>
    <row r="17648" spans="5:9" ht="14.5" x14ac:dyDescent="0.35">
      <c r="E17648" s="113" t="s">
        <v>8002</v>
      </c>
      <c r="F17648" s="113" t="s">
        <v>12690</v>
      </c>
      <c r="G17648" s="113" t="s">
        <v>45264</v>
      </c>
      <c r="H17648" s="113" t="s">
        <v>132557</v>
      </c>
      <c r="I17648" s="113" t="s">
        <v>67877</v>
      </c>
    </row>
    <row r="17649" spans="5:9" ht="14.5" x14ac:dyDescent="0.35">
      <c r="E17649" s="113" t="s">
        <v>8001</v>
      </c>
      <c r="F17649" s="113" t="s">
        <v>12689</v>
      </c>
      <c r="G17649" s="113" t="s">
        <v>45263</v>
      </c>
      <c r="H17649" s="113" t="s">
        <v>132558</v>
      </c>
      <c r="I17649" s="113" t="s">
        <v>67876</v>
      </c>
    </row>
    <row r="17650" spans="5:9" ht="14.5" x14ac:dyDescent="0.35">
      <c r="E17650" s="113" t="s">
        <v>106877</v>
      </c>
      <c r="F17650" s="113" t="s">
        <v>12688</v>
      </c>
      <c r="G17650" s="113" t="s">
        <v>45262</v>
      </c>
      <c r="H17650" s="113" t="s">
        <v>132559</v>
      </c>
      <c r="I17650" s="113" t="s">
        <v>67875</v>
      </c>
    </row>
    <row r="17651" spans="5:9" ht="14.5" x14ac:dyDescent="0.35">
      <c r="E17651" s="113" t="s">
        <v>8000</v>
      </c>
      <c r="F17651" s="113" t="s">
        <v>12687</v>
      </c>
      <c r="G17651" s="113" t="s">
        <v>45261</v>
      </c>
      <c r="H17651" s="113" t="s">
        <v>132560</v>
      </c>
      <c r="I17651" s="113" t="s">
        <v>67874</v>
      </c>
    </row>
    <row r="17652" spans="5:9" ht="14.5" x14ac:dyDescent="0.35">
      <c r="E17652" s="113" t="s">
        <v>7999</v>
      </c>
      <c r="F17652" s="113" t="s">
        <v>12686</v>
      </c>
      <c r="G17652" s="113" t="s">
        <v>45260</v>
      </c>
      <c r="H17652" s="113" t="s">
        <v>139713</v>
      </c>
      <c r="I17652" s="113" t="s">
        <v>67873</v>
      </c>
    </row>
    <row r="17653" spans="5:9" ht="14.5" x14ac:dyDescent="0.35">
      <c r="E17653" s="113" t="s">
        <v>7998</v>
      </c>
      <c r="F17653" s="113" t="s">
        <v>12685</v>
      </c>
      <c r="G17653" s="113" t="s">
        <v>45259</v>
      </c>
      <c r="H17653" s="113" t="s">
        <v>132561</v>
      </c>
      <c r="I17653" s="113" t="s">
        <v>67872</v>
      </c>
    </row>
    <row r="17654" spans="5:9" ht="14.5" x14ac:dyDescent="0.35">
      <c r="E17654" s="113" t="s">
        <v>114297</v>
      </c>
      <c r="F17654" s="113" t="s">
        <v>12684</v>
      </c>
      <c r="G17654" s="113" t="s">
        <v>45258</v>
      </c>
      <c r="H17654" s="113" t="s">
        <v>132562</v>
      </c>
      <c r="I17654" s="113" t="s">
        <v>67871</v>
      </c>
    </row>
    <row r="17655" spans="5:9" ht="14.5" x14ac:dyDescent="0.35">
      <c r="E17655" s="113" t="s">
        <v>7997</v>
      </c>
      <c r="F17655" s="113" t="s">
        <v>12683</v>
      </c>
      <c r="G17655" s="113" t="s">
        <v>45257</v>
      </c>
      <c r="H17655" s="113" t="s">
        <v>132563</v>
      </c>
      <c r="I17655" s="113" t="s">
        <v>67870</v>
      </c>
    </row>
    <row r="17656" spans="5:9" ht="14.5" x14ac:dyDescent="0.35">
      <c r="E17656" s="113" t="s">
        <v>7996</v>
      </c>
      <c r="F17656" s="113" t="s">
        <v>12682</v>
      </c>
      <c r="G17656" s="113" t="s">
        <v>45256</v>
      </c>
      <c r="H17656" s="113" t="s">
        <v>132564</v>
      </c>
      <c r="I17656" s="113" t="s">
        <v>67869</v>
      </c>
    </row>
    <row r="17657" spans="5:9" ht="14.5" x14ac:dyDescent="0.35">
      <c r="E17657" s="113" t="s">
        <v>7995</v>
      </c>
      <c r="F17657" s="113" t="s">
        <v>12681</v>
      </c>
      <c r="G17657" s="113" t="s">
        <v>45255</v>
      </c>
      <c r="H17657" s="113" t="s">
        <v>132565</v>
      </c>
      <c r="I17657" s="113" t="s">
        <v>67868</v>
      </c>
    </row>
    <row r="17658" spans="5:9" ht="14.5" x14ac:dyDescent="0.35">
      <c r="E17658" s="113" t="s">
        <v>116066</v>
      </c>
      <c r="F17658" s="113" t="s">
        <v>12680</v>
      </c>
      <c r="G17658" s="113" t="s">
        <v>45254</v>
      </c>
      <c r="H17658" s="113" t="s">
        <v>132566</v>
      </c>
      <c r="I17658" s="113" t="s">
        <v>67867</v>
      </c>
    </row>
    <row r="17659" spans="5:9" ht="14.5" x14ac:dyDescent="0.35">
      <c r="E17659" s="113" t="s">
        <v>7994</v>
      </c>
      <c r="F17659" s="113" t="s">
        <v>12679</v>
      </c>
      <c r="G17659" s="113" t="s">
        <v>45253</v>
      </c>
      <c r="H17659" s="113" t="s">
        <v>132567</v>
      </c>
      <c r="I17659" s="113" t="s">
        <v>67866</v>
      </c>
    </row>
    <row r="17660" spans="5:9" ht="14.5" x14ac:dyDescent="0.35">
      <c r="E17660" s="113" t="s">
        <v>7993</v>
      </c>
      <c r="F17660" s="113" t="s">
        <v>12678</v>
      </c>
      <c r="G17660" s="113" t="s">
        <v>45252</v>
      </c>
      <c r="H17660" s="113" t="s">
        <v>132568</v>
      </c>
      <c r="I17660" s="113" t="s">
        <v>67865</v>
      </c>
    </row>
    <row r="17661" spans="5:9" ht="14.5" x14ac:dyDescent="0.35">
      <c r="E17661" s="113" t="s">
        <v>7992</v>
      </c>
      <c r="F17661" s="113" t="s">
        <v>12677</v>
      </c>
      <c r="G17661" s="113" t="s">
        <v>45251</v>
      </c>
      <c r="H17661" s="113" t="s">
        <v>132569</v>
      </c>
      <c r="I17661" s="113" t="s">
        <v>67864</v>
      </c>
    </row>
    <row r="17662" spans="5:9" ht="14.5" x14ac:dyDescent="0.35">
      <c r="E17662" s="113" t="s">
        <v>106876</v>
      </c>
      <c r="F17662" s="113" t="s">
        <v>12676</v>
      </c>
      <c r="G17662" s="113" t="s">
        <v>45250</v>
      </c>
      <c r="H17662" s="113" t="s">
        <v>132570</v>
      </c>
      <c r="I17662" s="113" t="s">
        <v>67863</v>
      </c>
    </row>
    <row r="17663" spans="5:9" ht="14.5" x14ac:dyDescent="0.35">
      <c r="E17663" s="113" t="s">
        <v>7991</v>
      </c>
      <c r="F17663" s="113" t="s">
        <v>12675</v>
      </c>
      <c r="G17663" s="113" t="s">
        <v>45249</v>
      </c>
      <c r="H17663" s="113" t="s">
        <v>132571</v>
      </c>
      <c r="I17663" s="113" t="s">
        <v>67862</v>
      </c>
    </row>
    <row r="17664" spans="5:9" ht="14.5" x14ac:dyDescent="0.35">
      <c r="E17664" s="113" t="s">
        <v>7990</v>
      </c>
      <c r="F17664" s="113" t="s">
        <v>12674</v>
      </c>
      <c r="G17664" s="113" t="s">
        <v>45248</v>
      </c>
      <c r="H17664" s="113" t="s">
        <v>132572</v>
      </c>
      <c r="I17664" s="113" t="s">
        <v>67861</v>
      </c>
    </row>
    <row r="17665" spans="5:9" ht="14.5" x14ac:dyDescent="0.35">
      <c r="E17665" s="113" t="s">
        <v>7989</v>
      </c>
      <c r="F17665" s="113" t="s">
        <v>12673</v>
      </c>
      <c r="G17665" s="113" t="s">
        <v>45247</v>
      </c>
      <c r="H17665" s="113" t="s">
        <v>132573</v>
      </c>
      <c r="I17665" s="113" t="s">
        <v>67860</v>
      </c>
    </row>
    <row r="17666" spans="5:9" ht="14.5" x14ac:dyDescent="0.35">
      <c r="E17666" s="113" t="s">
        <v>7988</v>
      </c>
      <c r="F17666" s="113" t="s">
        <v>12672</v>
      </c>
      <c r="G17666" s="113" t="s">
        <v>45246</v>
      </c>
      <c r="H17666" s="113" t="s">
        <v>132574</v>
      </c>
      <c r="I17666" s="113" t="s">
        <v>67859</v>
      </c>
    </row>
    <row r="17667" spans="5:9" ht="14.5" x14ac:dyDescent="0.35">
      <c r="E17667" s="113" t="s">
        <v>7987</v>
      </c>
      <c r="F17667" s="113" t="s">
        <v>12671</v>
      </c>
      <c r="G17667" s="113" t="s">
        <v>45245</v>
      </c>
      <c r="H17667" s="113" t="s">
        <v>139712</v>
      </c>
      <c r="I17667" s="113" t="s">
        <v>67858</v>
      </c>
    </row>
    <row r="17668" spans="5:9" ht="14.5" x14ac:dyDescent="0.35">
      <c r="E17668" s="113" t="s">
        <v>7986</v>
      </c>
      <c r="F17668" s="113" t="s">
        <v>12670</v>
      </c>
      <c r="G17668" s="113" t="s">
        <v>45244</v>
      </c>
      <c r="H17668" s="113" t="s">
        <v>132575</v>
      </c>
      <c r="I17668" s="113" t="s">
        <v>67857</v>
      </c>
    </row>
    <row r="17669" spans="5:9" ht="14.5" x14ac:dyDescent="0.35">
      <c r="E17669" s="113" t="s">
        <v>7985</v>
      </c>
      <c r="F17669" s="113" t="s">
        <v>12669</v>
      </c>
      <c r="G17669" s="113" t="s">
        <v>45243</v>
      </c>
      <c r="H17669" s="113" t="s">
        <v>132576</v>
      </c>
      <c r="I17669" s="113" t="s">
        <v>67856</v>
      </c>
    </row>
    <row r="17670" spans="5:9" ht="14.5" x14ac:dyDescent="0.35">
      <c r="E17670" s="113" t="s">
        <v>7984</v>
      </c>
      <c r="F17670" s="113" t="s">
        <v>12668</v>
      </c>
      <c r="G17670" s="113" t="s">
        <v>45242</v>
      </c>
      <c r="H17670" s="113" t="s">
        <v>132577</v>
      </c>
      <c r="I17670" s="113" t="s">
        <v>67855</v>
      </c>
    </row>
    <row r="17671" spans="5:9" ht="14.5" x14ac:dyDescent="0.35">
      <c r="E17671" s="113" t="s">
        <v>7983</v>
      </c>
      <c r="F17671" s="113" t="s">
        <v>12667</v>
      </c>
      <c r="G17671" s="113" t="s">
        <v>45241</v>
      </c>
      <c r="H17671" s="113" t="s">
        <v>132578</v>
      </c>
      <c r="I17671" s="113" t="s">
        <v>67854</v>
      </c>
    </row>
    <row r="17672" spans="5:9" ht="14.5" x14ac:dyDescent="0.35">
      <c r="E17672" s="113" t="s">
        <v>7982</v>
      </c>
      <c r="F17672" s="113" t="s">
        <v>12666</v>
      </c>
      <c r="G17672" s="113" t="s">
        <v>45240</v>
      </c>
      <c r="H17672" s="113" t="s">
        <v>132579</v>
      </c>
      <c r="I17672" s="113" t="s">
        <v>67853</v>
      </c>
    </row>
    <row r="17673" spans="5:9" ht="14.5" x14ac:dyDescent="0.35">
      <c r="E17673" s="113" t="s">
        <v>7981</v>
      </c>
      <c r="F17673" s="113" t="s">
        <v>12665</v>
      </c>
      <c r="G17673" s="113" t="s">
        <v>45239</v>
      </c>
      <c r="H17673" s="113" t="s">
        <v>132580</v>
      </c>
      <c r="I17673" s="113" t="s">
        <v>67852</v>
      </c>
    </row>
    <row r="17674" spans="5:9" ht="14.5" x14ac:dyDescent="0.35">
      <c r="E17674" s="113" t="s">
        <v>7980</v>
      </c>
      <c r="F17674" s="113" t="s">
        <v>12664</v>
      </c>
      <c r="G17674" s="113" t="s">
        <v>45238</v>
      </c>
      <c r="H17674" s="113" t="s">
        <v>132581</v>
      </c>
      <c r="I17674" s="113" t="s">
        <v>67851</v>
      </c>
    </row>
    <row r="17675" spans="5:9" ht="14.5" x14ac:dyDescent="0.35">
      <c r="E17675" s="113" t="s">
        <v>7979</v>
      </c>
      <c r="F17675" s="113" t="s">
        <v>12663</v>
      </c>
      <c r="G17675" s="113" t="s">
        <v>45237</v>
      </c>
      <c r="H17675" s="113" t="s">
        <v>139711</v>
      </c>
      <c r="I17675" s="113" t="s">
        <v>67850</v>
      </c>
    </row>
    <row r="17676" spans="5:9" ht="14.5" x14ac:dyDescent="0.35">
      <c r="E17676" s="113" t="s">
        <v>7978</v>
      </c>
      <c r="F17676" s="113" t="s">
        <v>12662</v>
      </c>
      <c r="G17676" s="113" t="s">
        <v>45236</v>
      </c>
      <c r="H17676" s="113" t="s">
        <v>132582</v>
      </c>
      <c r="I17676" s="113" t="s">
        <v>67849</v>
      </c>
    </row>
    <row r="17677" spans="5:9" ht="14.5" x14ac:dyDescent="0.35">
      <c r="E17677" s="113" t="s">
        <v>7977</v>
      </c>
      <c r="F17677" s="113" t="s">
        <v>12661</v>
      </c>
      <c r="G17677" s="113" t="s">
        <v>45235</v>
      </c>
      <c r="H17677" s="113" t="s">
        <v>132583</v>
      </c>
      <c r="I17677" s="113" t="s">
        <v>67848</v>
      </c>
    </row>
    <row r="17678" spans="5:9" ht="14.5" x14ac:dyDescent="0.35">
      <c r="E17678" s="113" t="s">
        <v>106875</v>
      </c>
      <c r="F17678" s="113" t="s">
        <v>12660</v>
      </c>
      <c r="G17678" s="113" t="s">
        <v>45234</v>
      </c>
      <c r="H17678" s="113" t="s">
        <v>132584</v>
      </c>
      <c r="I17678" s="113" t="s">
        <v>67847</v>
      </c>
    </row>
    <row r="17679" spans="5:9" ht="14.5" x14ac:dyDescent="0.35">
      <c r="E17679" s="113" t="s">
        <v>7976</v>
      </c>
      <c r="F17679" s="113" t="s">
        <v>12659</v>
      </c>
      <c r="G17679" s="113" t="s">
        <v>45233</v>
      </c>
      <c r="H17679" s="113" t="s">
        <v>132585</v>
      </c>
      <c r="I17679" s="113" t="s">
        <v>67846</v>
      </c>
    </row>
    <row r="17680" spans="5:9" ht="14.5" x14ac:dyDescent="0.35">
      <c r="E17680" s="113" t="s">
        <v>7975</v>
      </c>
      <c r="F17680" s="113" t="s">
        <v>12658</v>
      </c>
      <c r="G17680" s="113" t="s">
        <v>45232</v>
      </c>
      <c r="H17680" s="113" t="s">
        <v>132586</v>
      </c>
      <c r="I17680" s="113" t="s">
        <v>67845</v>
      </c>
    </row>
    <row r="17681" spans="5:9" ht="14.5" x14ac:dyDescent="0.35">
      <c r="E17681" s="113" t="s">
        <v>106874</v>
      </c>
      <c r="F17681" s="113" t="s">
        <v>12657</v>
      </c>
      <c r="G17681" s="113" t="s">
        <v>45231</v>
      </c>
      <c r="H17681" s="113" t="s">
        <v>132587</v>
      </c>
      <c r="I17681" s="113" t="s">
        <v>67844</v>
      </c>
    </row>
    <row r="17682" spans="5:9" ht="14.5" x14ac:dyDescent="0.35">
      <c r="E17682" s="113" t="s">
        <v>7974</v>
      </c>
      <c r="F17682" s="113" t="s">
        <v>12656</v>
      </c>
      <c r="G17682" s="113" t="s">
        <v>45230</v>
      </c>
      <c r="H17682" s="113" t="s">
        <v>132588</v>
      </c>
      <c r="I17682" s="113" t="s">
        <v>67843</v>
      </c>
    </row>
    <row r="17683" spans="5:9" ht="14.5" x14ac:dyDescent="0.35">
      <c r="E17683" s="113" t="s">
        <v>7973</v>
      </c>
      <c r="F17683" s="113" t="s">
        <v>12655</v>
      </c>
      <c r="G17683" s="113" t="s">
        <v>45229</v>
      </c>
      <c r="H17683" s="113" t="s">
        <v>132589</v>
      </c>
      <c r="I17683" s="113" t="s">
        <v>67842</v>
      </c>
    </row>
    <row r="17684" spans="5:9" ht="14.5" x14ac:dyDescent="0.35">
      <c r="E17684" s="113" t="s">
        <v>7972</v>
      </c>
      <c r="F17684" s="113" t="s">
        <v>12654</v>
      </c>
      <c r="G17684" s="113" t="s">
        <v>45228</v>
      </c>
      <c r="H17684" s="113" t="s">
        <v>132590</v>
      </c>
      <c r="I17684" s="113" t="s">
        <v>67841</v>
      </c>
    </row>
    <row r="17685" spans="5:9" ht="14.5" x14ac:dyDescent="0.35">
      <c r="E17685" s="113" t="s">
        <v>7971</v>
      </c>
      <c r="F17685" s="113" t="s">
        <v>12653</v>
      </c>
      <c r="G17685" s="113" t="s">
        <v>45227</v>
      </c>
      <c r="H17685" s="113" t="s">
        <v>132591</v>
      </c>
      <c r="I17685" s="113" t="s">
        <v>67840</v>
      </c>
    </row>
    <row r="17686" spans="5:9" ht="14.5" x14ac:dyDescent="0.35">
      <c r="E17686" s="113" t="s">
        <v>7970</v>
      </c>
      <c r="F17686" s="113" t="s">
        <v>12652</v>
      </c>
      <c r="G17686" s="113" t="s">
        <v>45226</v>
      </c>
      <c r="H17686" s="113" t="s">
        <v>132592</v>
      </c>
      <c r="I17686" s="113" t="s">
        <v>67839</v>
      </c>
    </row>
    <row r="17687" spans="5:9" ht="14.5" x14ac:dyDescent="0.35">
      <c r="E17687" s="113" t="s">
        <v>7969</v>
      </c>
      <c r="F17687" s="113" t="s">
        <v>12651</v>
      </c>
      <c r="G17687" s="113" t="s">
        <v>45225</v>
      </c>
      <c r="H17687" s="113" t="s">
        <v>132593</v>
      </c>
      <c r="I17687" s="113" t="s">
        <v>67838</v>
      </c>
    </row>
    <row r="17688" spans="5:9" ht="14.5" x14ac:dyDescent="0.35">
      <c r="E17688" s="113" t="s">
        <v>7968</v>
      </c>
      <c r="F17688" s="113" t="s">
        <v>12650</v>
      </c>
      <c r="G17688" s="113" t="s">
        <v>45224</v>
      </c>
      <c r="H17688" s="113" t="s">
        <v>132594</v>
      </c>
      <c r="I17688" s="113" t="s">
        <v>67837</v>
      </c>
    </row>
    <row r="17689" spans="5:9" ht="14.5" x14ac:dyDescent="0.35">
      <c r="E17689" s="113" t="s">
        <v>7967</v>
      </c>
      <c r="F17689" s="113" t="s">
        <v>12649</v>
      </c>
      <c r="G17689" s="113" t="s">
        <v>45223</v>
      </c>
      <c r="H17689" s="113" t="s">
        <v>139710</v>
      </c>
      <c r="I17689" s="113" t="s">
        <v>67836</v>
      </c>
    </row>
    <row r="17690" spans="5:9" ht="14.5" x14ac:dyDescent="0.35">
      <c r="E17690" s="113" t="s">
        <v>7966</v>
      </c>
      <c r="F17690" s="113" t="s">
        <v>12648</v>
      </c>
      <c r="G17690" s="113" t="s">
        <v>45222</v>
      </c>
      <c r="H17690" s="113" t="s">
        <v>132595</v>
      </c>
      <c r="I17690" s="113" t="s">
        <v>67835</v>
      </c>
    </row>
    <row r="17691" spans="5:9" ht="14.5" x14ac:dyDescent="0.35">
      <c r="E17691" s="113" t="s">
        <v>7965</v>
      </c>
      <c r="F17691" s="113" t="s">
        <v>12647</v>
      </c>
      <c r="G17691" s="113" t="s">
        <v>45221</v>
      </c>
      <c r="H17691" s="113" t="s">
        <v>132596</v>
      </c>
      <c r="I17691" s="113" t="s">
        <v>67834</v>
      </c>
    </row>
    <row r="17692" spans="5:9" ht="14.5" x14ac:dyDescent="0.35">
      <c r="E17692" s="113" t="s">
        <v>7964</v>
      </c>
      <c r="F17692" s="113" t="s">
        <v>12646</v>
      </c>
      <c r="G17692" s="113" t="s">
        <v>45220</v>
      </c>
      <c r="H17692" s="113" t="s">
        <v>139709</v>
      </c>
      <c r="I17692" s="113" t="s">
        <v>120066</v>
      </c>
    </row>
    <row r="17693" spans="5:9" ht="14.5" x14ac:dyDescent="0.35">
      <c r="E17693" s="113" t="s">
        <v>7963</v>
      </c>
      <c r="F17693" s="113" t="s">
        <v>12645</v>
      </c>
      <c r="G17693" s="113" t="s">
        <v>45219</v>
      </c>
      <c r="H17693" s="113" t="s">
        <v>139708</v>
      </c>
      <c r="I17693" s="113" t="s">
        <v>67833</v>
      </c>
    </row>
    <row r="17694" spans="5:9" ht="14.5" x14ac:dyDescent="0.35">
      <c r="E17694" s="113" t="s">
        <v>7962</v>
      </c>
      <c r="F17694" s="113" t="s">
        <v>12644</v>
      </c>
      <c r="G17694" s="113" t="s">
        <v>45218</v>
      </c>
      <c r="H17694" s="113" t="s">
        <v>132597</v>
      </c>
      <c r="I17694" s="113" t="s">
        <v>115939</v>
      </c>
    </row>
    <row r="17695" spans="5:9" ht="14.5" x14ac:dyDescent="0.35">
      <c r="E17695" s="113" t="s">
        <v>138044</v>
      </c>
      <c r="F17695" s="113" t="s">
        <v>12643</v>
      </c>
      <c r="G17695" s="113" t="s">
        <v>45217</v>
      </c>
      <c r="H17695" s="113" t="s">
        <v>132598</v>
      </c>
      <c r="I17695" s="113" t="s">
        <v>67832</v>
      </c>
    </row>
    <row r="17696" spans="5:9" ht="14.5" x14ac:dyDescent="0.35">
      <c r="E17696" s="113" t="s">
        <v>7961</v>
      </c>
      <c r="F17696" s="113" t="s">
        <v>12642</v>
      </c>
      <c r="G17696" s="113" t="s">
        <v>45216</v>
      </c>
      <c r="H17696" s="113" t="s">
        <v>132599</v>
      </c>
      <c r="I17696" s="113" t="s">
        <v>67831</v>
      </c>
    </row>
    <row r="17697" spans="5:9" ht="14.5" x14ac:dyDescent="0.35">
      <c r="E17697" s="113" t="s">
        <v>7960</v>
      </c>
      <c r="F17697" s="113" t="s">
        <v>12641</v>
      </c>
      <c r="G17697" s="113" t="s">
        <v>45215</v>
      </c>
      <c r="H17697" s="113" t="s">
        <v>132600</v>
      </c>
      <c r="I17697" s="113" t="s">
        <v>67830</v>
      </c>
    </row>
    <row r="17698" spans="5:9" ht="14.5" x14ac:dyDescent="0.35">
      <c r="E17698" s="113" t="s">
        <v>7959</v>
      </c>
      <c r="F17698" s="113" t="s">
        <v>12640</v>
      </c>
      <c r="G17698" s="113" t="s">
        <v>45214</v>
      </c>
      <c r="H17698" s="113" t="s">
        <v>132601</v>
      </c>
      <c r="I17698" s="113" t="s">
        <v>67829</v>
      </c>
    </row>
    <row r="17699" spans="5:9" ht="14.5" x14ac:dyDescent="0.35">
      <c r="E17699" s="113" t="s">
        <v>7958</v>
      </c>
      <c r="F17699" s="113" t="s">
        <v>12639</v>
      </c>
      <c r="G17699" s="113" t="s">
        <v>45213</v>
      </c>
      <c r="H17699" s="113" t="s">
        <v>132602</v>
      </c>
      <c r="I17699" s="113" t="s">
        <v>67828</v>
      </c>
    </row>
    <row r="17700" spans="5:9" ht="14.5" x14ac:dyDescent="0.35">
      <c r="E17700" s="113" t="s">
        <v>7957</v>
      </c>
      <c r="F17700" s="113" t="s">
        <v>12638</v>
      </c>
      <c r="G17700" s="113" t="s">
        <v>45212</v>
      </c>
      <c r="H17700" s="113" t="s">
        <v>132603</v>
      </c>
      <c r="I17700" s="113" t="s">
        <v>111452</v>
      </c>
    </row>
    <row r="17701" spans="5:9" ht="14.5" x14ac:dyDescent="0.35">
      <c r="E17701" s="113" t="s">
        <v>7956</v>
      </c>
      <c r="F17701" s="113" t="s">
        <v>12637</v>
      </c>
      <c r="G17701" s="113" t="s">
        <v>45211</v>
      </c>
      <c r="H17701" s="113" t="s">
        <v>132604</v>
      </c>
      <c r="I17701" s="113" t="s">
        <v>67827</v>
      </c>
    </row>
    <row r="17702" spans="5:9" ht="14.5" x14ac:dyDescent="0.35">
      <c r="E17702" s="113" t="s">
        <v>7955</v>
      </c>
      <c r="F17702" s="113" t="s">
        <v>12636</v>
      </c>
      <c r="G17702" s="113" t="s">
        <v>45210</v>
      </c>
      <c r="H17702" s="113" t="s">
        <v>132605</v>
      </c>
      <c r="I17702" s="113" t="s">
        <v>111451</v>
      </c>
    </row>
    <row r="17703" spans="5:9" ht="14.5" x14ac:dyDescent="0.35">
      <c r="E17703" s="113" t="s">
        <v>7954</v>
      </c>
      <c r="F17703" s="113" t="s">
        <v>12635</v>
      </c>
      <c r="G17703" s="113" t="s">
        <v>45209</v>
      </c>
      <c r="H17703" s="113" t="s">
        <v>132606</v>
      </c>
      <c r="I17703" s="113" t="s">
        <v>67826</v>
      </c>
    </row>
    <row r="17704" spans="5:9" ht="14.5" x14ac:dyDescent="0.35">
      <c r="E17704" s="113" t="s">
        <v>7953</v>
      </c>
      <c r="F17704" s="113" t="s">
        <v>12634</v>
      </c>
      <c r="G17704" s="113" t="s">
        <v>45208</v>
      </c>
      <c r="H17704" s="113" t="s">
        <v>132607</v>
      </c>
      <c r="I17704" s="113" t="s">
        <v>67825</v>
      </c>
    </row>
    <row r="17705" spans="5:9" ht="14.5" x14ac:dyDescent="0.35">
      <c r="E17705" s="113" t="s">
        <v>7952</v>
      </c>
      <c r="F17705" s="113" t="s">
        <v>12633</v>
      </c>
      <c r="G17705" s="113" t="s">
        <v>45207</v>
      </c>
      <c r="H17705" s="113" t="s">
        <v>139707</v>
      </c>
      <c r="I17705" s="113" t="s">
        <v>67824</v>
      </c>
    </row>
    <row r="17706" spans="5:9" ht="14.5" x14ac:dyDescent="0.35">
      <c r="E17706" s="113" t="s">
        <v>7951</v>
      </c>
      <c r="F17706" s="113" t="s">
        <v>12632</v>
      </c>
      <c r="G17706" s="113" t="s">
        <v>45206</v>
      </c>
      <c r="H17706" s="113" t="s">
        <v>132608</v>
      </c>
      <c r="I17706" s="113" t="s">
        <v>67823</v>
      </c>
    </row>
    <row r="17707" spans="5:9" ht="14.5" x14ac:dyDescent="0.35">
      <c r="E17707" s="113" t="s">
        <v>7950</v>
      </c>
      <c r="F17707" s="113" t="s">
        <v>12631</v>
      </c>
      <c r="G17707" s="113" t="s">
        <v>45205</v>
      </c>
      <c r="H17707" s="113" t="s">
        <v>132609</v>
      </c>
      <c r="I17707" s="113" t="s">
        <v>67822</v>
      </c>
    </row>
    <row r="17708" spans="5:9" ht="14.5" x14ac:dyDescent="0.35">
      <c r="E17708" s="113" t="s">
        <v>106873</v>
      </c>
      <c r="F17708" s="113" t="s">
        <v>12630</v>
      </c>
      <c r="G17708" s="113" t="s">
        <v>45204</v>
      </c>
      <c r="H17708" s="113" t="s">
        <v>132610</v>
      </c>
      <c r="I17708" s="113" t="s">
        <v>67821</v>
      </c>
    </row>
    <row r="17709" spans="5:9" ht="14.5" x14ac:dyDescent="0.35">
      <c r="E17709" s="113" t="s">
        <v>7949</v>
      </c>
      <c r="F17709" s="113" t="s">
        <v>12629</v>
      </c>
      <c r="G17709" s="113" t="s">
        <v>45203</v>
      </c>
      <c r="H17709" s="113" t="s">
        <v>132611</v>
      </c>
      <c r="I17709" s="113" t="s">
        <v>67820</v>
      </c>
    </row>
    <row r="17710" spans="5:9" ht="14.5" x14ac:dyDescent="0.35">
      <c r="E17710" s="113" t="s">
        <v>7948</v>
      </c>
      <c r="F17710" s="113" t="s">
        <v>12628</v>
      </c>
      <c r="G17710" s="113" t="s">
        <v>45202</v>
      </c>
      <c r="H17710" s="113" t="s">
        <v>139706</v>
      </c>
      <c r="I17710" s="113" t="s">
        <v>67819</v>
      </c>
    </row>
    <row r="17711" spans="5:9" ht="14.5" x14ac:dyDescent="0.35">
      <c r="E17711" s="113" t="s">
        <v>7947</v>
      </c>
      <c r="F17711" s="113" t="s">
        <v>12627</v>
      </c>
      <c r="G17711" s="113" t="s">
        <v>45201</v>
      </c>
      <c r="H17711" s="113" t="s">
        <v>139705</v>
      </c>
      <c r="I17711" s="113" t="s">
        <v>67818</v>
      </c>
    </row>
    <row r="17712" spans="5:9" ht="14.5" x14ac:dyDescent="0.35">
      <c r="E17712" s="113" t="s">
        <v>7946</v>
      </c>
      <c r="F17712" s="113" t="s">
        <v>12626</v>
      </c>
      <c r="G17712" s="113" t="s">
        <v>45200</v>
      </c>
      <c r="H17712" s="113" t="s">
        <v>132612</v>
      </c>
      <c r="I17712" s="113" t="s">
        <v>67817</v>
      </c>
    </row>
    <row r="17713" spans="5:9" ht="14.5" x14ac:dyDescent="0.35">
      <c r="E17713" s="113" t="s">
        <v>7945</v>
      </c>
      <c r="F17713" s="113" t="s">
        <v>12625</v>
      </c>
      <c r="G17713" s="113" t="s">
        <v>45199</v>
      </c>
      <c r="H17713" s="113" t="s">
        <v>132613</v>
      </c>
      <c r="I17713" s="113" t="s">
        <v>67816</v>
      </c>
    </row>
    <row r="17714" spans="5:9" ht="14.5" x14ac:dyDescent="0.35">
      <c r="E17714" s="113" t="s">
        <v>7944</v>
      </c>
      <c r="F17714" s="113" t="s">
        <v>12624</v>
      </c>
      <c r="G17714" s="113" t="s">
        <v>45198</v>
      </c>
      <c r="H17714" s="113" t="s">
        <v>132614</v>
      </c>
      <c r="I17714" s="113" t="s">
        <v>67815</v>
      </c>
    </row>
    <row r="17715" spans="5:9" ht="14.5" x14ac:dyDescent="0.35">
      <c r="E17715" s="113" t="s">
        <v>7943</v>
      </c>
      <c r="F17715" s="113" t="s">
        <v>12623</v>
      </c>
      <c r="G17715" s="113" t="s">
        <v>45197</v>
      </c>
      <c r="H17715" s="113" t="s">
        <v>132615</v>
      </c>
      <c r="I17715" s="113" t="s">
        <v>67814</v>
      </c>
    </row>
    <row r="17716" spans="5:9" ht="14.5" x14ac:dyDescent="0.35">
      <c r="E17716" s="113" t="s">
        <v>7942</v>
      </c>
      <c r="F17716" s="113" t="s">
        <v>12622</v>
      </c>
      <c r="G17716" s="113" t="s">
        <v>45196</v>
      </c>
      <c r="H17716" s="113" t="s">
        <v>132616</v>
      </c>
      <c r="I17716" s="113" t="s">
        <v>67813</v>
      </c>
    </row>
    <row r="17717" spans="5:9" ht="14.5" x14ac:dyDescent="0.35">
      <c r="E17717" s="113" t="s">
        <v>7941</v>
      </c>
      <c r="F17717" s="113" t="s">
        <v>12621</v>
      </c>
      <c r="G17717" s="113" t="s">
        <v>45195</v>
      </c>
      <c r="H17717" s="113" t="s">
        <v>132617</v>
      </c>
      <c r="I17717" s="113" t="s">
        <v>67812</v>
      </c>
    </row>
    <row r="17718" spans="5:9" ht="14.5" x14ac:dyDescent="0.35">
      <c r="E17718" s="113" t="s">
        <v>7940</v>
      </c>
      <c r="F17718" s="113" t="s">
        <v>12620</v>
      </c>
      <c r="G17718" s="113" t="s">
        <v>45194</v>
      </c>
      <c r="H17718" s="113" t="s">
        <v>132618</v>
      </c>
      <c r="I17718" s="113" t="s">
        <v>67811</v>
      </c>
    </row>
    <row r="17719" spans="5:9" ht="14.5" x14ac:dyDescent="0.35">
      <c r="E17719" s="113" t="s">
        <v>7939</v>
      </c>
      <c r="F17719" s="113" t="s">
        <v>12619</v>
      </c>
      <c r="G17719" s="113" t="s">
        <v>45193</v>
      </c>
      <c r="H17719" s="113" t="s">
        <v>132619</v>
      </c>
      <c r="I17719" s="113" t="s">
        <v>140000</v>
      </c>
    </row>
    <row r="17720" spans="5:9" ht="14.5" x14ac:dyDescent="0.35">
      <c r="E17720" s="113" t="s">
        <v>7938</v>
      </c>
      <c r="F17720" s="113" t="s">
        <v>12618</v>
      </c>
      <c r="G17720" s="113" t="s">
        <v>45192</v>
      </c>
      <c r="H17720" s="113" t="s">
        <v>132620</v>
      </c>
      <c r="I17720" s="113" t="s">
        <v>67810</v>
      </c>
    </row>
    <row r="17721" spans="5:9" ht="14.5" x14ac:dyDescent="0.35">
      <c r="E17721" s="113" t="s">
        <v>7937</v>
      </c>
      <c r="F17721" s="113" t="s">
        <v>12617</v>
      </c>
      <c r="G17721" s="113" t="s">
        <v>45191</v>
      </c>
      <c r="H17721" s="113" t="s">
        <v>132621</v>
      </c>
      <c r="I17721" s="113" t="s">
        <v>67809</v>
      </c>
    </row>
    <row r="17722" spans="5:9" ht="14.5" x14ac:dyDescent="0.35">
      <c r="E17722" s="113" t="s">
        <v>7936</v>
      </c>
      <c r="F17722" s="113" t="s">
        <v>12616</v>
      </c>
      <c r="G17722" s="113" t="s">
        <v>45190</v>
      </c>
      <c r="H17722" s="113" t="s">
        <v>132622</v>
      </c>
      <c r="I17722" s="113" t="s">
        <v>67808</v>
      </c>
    </row>
    <row r="17723" spans="5:9" ht="14.5" x14ac:dyDescent="0.35">
      <c r="E17723" s="113" t="s">
        <v>7935</v>
      </c>
      <c r="F17723" s="113" t="s">
        <v>12615</v>
      </c>
      <c r="G17723" s="113" t="s">
        <v>45189</v>
      </c>
      <c r="H17723" s="113" t="s">
        <v>132623</v>
      </c>
      <c r="I17723" s="113" t="s">
        <v>67807</v>
      </c>
    </row>
    <row r="17724" spans="5:9" ht="14.5" x14ac:dyDescent="0.35">
      <c r="E17724" s="113" t="s">
        <v>7934</v>
      </c>
      <c r="F17724" s="113" t="s">
        <v>12614</v>
      </c>
      <c r="G17724" s="113" t="s">
        <v>45188</v>
      </c>
      <c r="H17724" s="113" t="s">
        <v>132624</v>
      </c>
      <c r="I17724" s="113" t="s">
        <v>67806</v>
      </c>
    </row>
    <row r="17725" spans="5:9" ht="14.5" x14ac:dyDescent="0.35">
      <c r="E17725" s="113" t="s">
        <v>7933</v>
      </c>
      <c r="F17725" s="113" t="s">
        <v>12613</v>
      </c>
      <c r="G17725" s="113" t="s">
        <v>45187</v>
      </c>
      <c r="H17725" s="113" t="s">
        <v>132625</v>
      </c>
      <c r="I17725" s="113" t="s">
        <v>67805</v>
      </c>
    </row>
    <row r="17726" spans="5:9" ht="14.5" x14ac:dyDescent="0.35">
      <c r="E17726" s="113" t="s">
        <v>7932</v>
      </c>
      <c r="F17726" s="113" t="s">
        <v>12612</v>
      </c>
      <c r="G17726" s="113" t="s">
        <v>45186</v>
      </c>
      <c r="H17726" s="113" t="s">
        <v>132626</v>
      </c>
      <c r="I17726" s="113" t="s">
        <v>67804</v>
      </c>
    </row>
    <row r="17727" spans="5:9" ht="14.5" x14ac:dyDescent="0.35">
      <c r="E17727" s="113" t="s">
        <v>7931</v>
      </c>
      <c r="F17727" s="113" t="s">
        <v>12611</v>
      </c>
      <c r="G17727" s="113" t="s">
        <v>45185</v>
      </c>
      <c r="H17727" s="113" t="s">
        <v>132627</v>
      </c>
      <c r="I17727" s="113" t="s">
        <v>67803</v>
      </c>
    </row>
    <row r="17728" spans="5:9" ht="14.5" x14ac:dyDescent="0.35">
      <c r="E17728" s="113" t="s">
        <v>7930</v>
      </c>
      <c r="F17728" s="113" t="s">
        <v>12610</v>
      </c>
      <c r="G17728" s="113" t="s">
        <v>45184</v>
      </c>
      <c r="H17728" s="113" t="s">
        <v>139704</v>
      </c>
      <c r="I17728" s="113" t="s">
        <v>137637</v>
      </c>
    </row>
    <row r="17729" spans="5:9" ht="14.5" x14ac:dyDescent="0.35">
      <c r="E17729" s="113" t="s">
        <v>7929</v>
      </c>
      <c r="F17729" s="113" t="s">
        <v>12609</v>
      </c>
      <c r="G17729" s="113" t="s">
        <v>45183</v>
      </c>
      <c r="H17729" s="113" t="s">
        <v>132628</v>
      </c>
      <c r="I17729" s="113" t="s">
        <v>67802</v>
      </c>
    </row>
    <row r="17730" spans="5:9" ht="14.5" x14ac:dyDescent="0.35">
      <c r="E17730" s="113" t="s">
        <v>7928</v>
      </c>
      <c r="F17730" s="113" t="s">
        <v>12608</v>
      </c>
      <c r="G17730" s="113" t="s">
        <v>45182</v>
      </c>
      <c r="H17730" s="113" t="s">
        <v>132629</v>
      </c>
      <c r="I17730" s="113" t="s">
        <v>67801</v>
      </c>
    </row>
    <row r="17731" spans="5:9" ht="14.5" x14ac:dyDescent="0.35">
      <c r="E17731" s="113" t="s">
        <v>7927</v>
      </c>
      <c r="F17731" s="113" t="s">
        <v>12607</v>
      </c>
      <c r="G17731" s="113" t="s">
        <v>45181</v>
      </c>
      <c r="H17731" s="113" t="s">
        <v>132630</v>
      </c>
      <c r="I17731" s="113" t="s">
        <v>115938</v>
      </c>
    </row>
    <row r="17732" spans="5:9" ht="14.5" x14ac:dyDescent="0.35">
      <c r="E17732" s="113" t="s">
        <v>7926</v>
      </c>
      <c r="F17732" s="113" t="s">
        <v>12606</v>
      </c>
      <c r="G17732" s="113" t="s">
        <v>45180</v>
      </c>
      <c r="H17732" s="113" t="s">
        <v>132631</v>
      </c>
      <c r="I17732" s="113" t="s">
        <v>127968</v>
      </c>
    </row>
    <row r="17733" spans="5:9" ht="14.5" x14ac:dyDescent="0.35">
      <c r="E17733" s="113" t="s">
        <v>7925</v>
      </c>
      <c r="F17733" s="113" t="s">
        <v>12605</v>
      </c>
      <c r="G17733" s="113" t="s">
        <v>45179</v>
      </c>
      <c r="H17733" s="113" t="s">
        <v>132632</v>
      </c>
      <c r="I17733" s="113" t="s">
        <v>123136</v>
      </c>
    </row>
    <row r="17734" spans="5:9" ht="14.5" x14ac:dyDescent="0.35">
      <c r="E17734" s="113" t="s">
        <v>7924</v>
      </c>
      <c r="F17734" s="113" t="s">
        <v>12604</v>
      </c>
      <c r="G17734" s="113" t="s">
        <v>45178</v>
      </c>
      <c r="H17734" s="113" t="s">
        <v>132633</v>
      </c>
      <c r="I17734" s="113" t="s">
        <v>67800</v>
      </c>
    </row>
    <row r="17735" spans="5:9" ht="14.5" x14ac:dyDescent="0.35">
      <c r="E17735" s="113" t="s">
        <v>7923</v>
      </c>
      <c r="F17735" s="113" t="s">
        <v>128679</v>
      </c>
      <c r="G17735" s="113" t="s">
        <v>45177</v>
      </c>
      <c r="H17735" s="113" t="s">
        <v>132634</v>
      </c>
      <c r="I17735" s="113" t="s">
        <v>123135</v>
      </c>
    </row>
    <row r="17736" spans="5:9" ht="14.5" x14ac:dyDescent="0.35">
      <c r="E17736" s="113" t="s">
        <v>7922</v>
      </c>
      <c r="F17736" s="113" t="s">
        <v>117614</v>
      </c>
      <c r="G17736" s="113" t="s">
        <v>45176</v>
      </c>
      <c r="H17736" s="113" t="s">
        <v>132635</v>
      </c>
      <c r="I17736" s="113" t="s">
        <v>111450</v>
      </c>
    </row>
    <row r="17737" spans="5:9" ht="14.5" x14ac:dyDescent="0.35">
      <c r="E17737" s="113" t="s">
        <v>7921</v>
      </c>
      <c r="F17737" s="113" t="s">
        <v>117613</v>
      </c>
      <c r="G17737" s="113" t="s">
        <v>45175</v>
      </c>
      <c r="H17737" s="113" t="s">
        <v>132636</v>
      </c>
      <c r="I17737" s="113" t="s">
        <v>111449</v>
      </c>
    </row>
    <row r="17738" spans="5:9" ht="14.5" x14ac:dyDescent="0.35">
      <c r="E17738" s="113" t="s">
        <v>7920</v>
      </c>
      <c r="F17738" s="113" t="s">
        <v>116132</v>
      </c>
      <c r="G17738" s="113" t="s">
        <v>45174</v>
      </c>
      <c r="H17738" s="113" t="s">
        <v>132637</v>
      </c>
      <c r="I17738" s="113" t="s">
        <v>120065</v>
      </c>
    </row>
    <row r="17739" spans="5:9" ht="14.5" x14ac:dyDescent="0.35">
      <c r="E17739" s="113" t="s">
        <v>7919</v>
      </c>
      <c r="F17739" s="113" t="s">
        <v>114623</v>
      </c>
      <c r="G17739" s="113" t="s">
        <v>45173</v>
      </c>
      <c r="H17739" s="113" t="s">
        <v>132638</v>
      </c>
      <c r="I17739" s="113" t="s">
        <v>67799</v>
      </c>
    </row>
    <row r="17740" spans="5:9" ht="14.5" x14ac:dyDescent="0.35">
      <c r="E17740" s="113" t="s">
        <v>7918</v>
      </c>
      <c r="F17740" s="113" t="s">
        <v>108538</v>
      </c>
      <c r="G17740" s="113" t="s">
        <v>45172</v>
      </c>
      <c r="H17740" s="113" t="s">
        <v>132639</v>
      </c>
      <c r="I17740" s="113" t="s">
        <v>120064</v>
      </c>
    </row>
    <row r="17741" spans="5:9" ht="14.5" x14ac:dyDescent="0.35">
      <c r="E17741" s="113" t="s">
        <v>7917</v>
      </c>
      <c r="F17741" s="113" t="s">
        <v>108537</v>
      </c>
      <c r="G17741" s="113" t="s">
        <v>45171</v>
      </c>
      <c r="H17741" s="113" t="s">
        <v>132640</v>
      </c>
      <c r="I17741" s="113" t="s">
        <v>116466</v>
      </c>
    </row>
    <row r="17742" spans="5:9" ht="14.5" x14ac:dyDescent="0.35">
      <c r="E17742" s="113" t="s">
        <v>7916</v>
      </c>
      <c r="F17742" s="113" t="s">
        <v>12603</v>
      </c>
      <c r="G17742" s="113" t="s">
        <v>45170</v>
      </c>
      <c r="H17742" s="113" t="s">
        <v>132641</v>
      </c>
      <c r="I17742" s="113" t="s">
        <v>123134</v>
      </c>
    </row>
    <row r="17743" spans="5:9" ht="14.5" x14ac:dyDescent="0.35">
      <c r="E17743" s="113" t="s">
        <v>7915</v>
      </c>
      <c r="F17743" s="113" t="s">
        <v>49924</v>
      </c>
      <c r="G17743" s="113" t="s">
        <v>45169</v>
      </c>
      <c r="H17743" s="113" t="s">
        <v>132642</v>
      </c>
      <c r="I17743" s="113" t="s">
        <v>115937</v>
      </c>
    </row>
    <row r="17744" spans="5:9" ht="14.5" x14ac:dyDescent="0.35">
      <c r="E17744" s="113" t="s">
        <v>7914</v>
      </c>
      <c r="F17744" s="113" t="s">
        <v>12602</v>
      </c>
      <c r="G17744" s="113" t="s">
        <v>45168</v>
      </c>
      <c r="H17744" s="113" t="s">
        <v>132643</v>
      </c>
      <c r="I17744" s="113" t="s">
        <v>67798</v>
      </c>
    </row>
    <row r="17745" spans="5:9" ht="14.5" x14ac:dyDescent="0.35">
      <c r="E17745" s="113" t="s">
        <v>7913</v>
      </c>
      <c r="F17745" s="113" t="s">
        <v>12601</v>
      </c>
      <c r="G17745" s="113" t="s">
        <v>45167</v>
      </c>
      <c r="H17745" s="113" t="s">
        <v>132644</v>
      </c>
      <c r="I17745" s="113" t="s">
        <v>67797</v>
      </c>
    </row>
    <row r="17746" spans="5:9" ht="14.5" x14ac:dyDescent="0.35">
      <c r="E17746" s="113" t="s">
        <v>7912</v>
      </c>
      <c r="F17746" s="113" t="s">
        <v>12600</v>
      </c>
      <c r="G17746" s="113" t="s">
        <v>45166</v>
      </c>
      <c r="H17746" s="113" t="s">
        <v>132645</v>
      </c>
      <c r="I17746" s="113" t="s">
        <v>67796</v>
      </c>
    </row>
    <row r="17747" spans="5:9" ht="14.5" x14ac:dyDescent="0.35">
      <c r="E17747" s="113" t="s">
        <v>7911</v>
      </c>
      <c r="F17747" s="113" t="s">
        <v>12599</v>
      </c>
      <c r="G17747" s="113" t="s">
        <v>45165</v>
      </c>
      <c r="H17747" s="113" t="s">
        <v>132646</v>
      </c>
      <c r="I17747" s="113" t="s">
        <v>111448</v>
      </c>
    </row>
    <row r="17748" spans="5:9" ht="14.5" x14ac:dyDescent="0.35">
      <c r="E17748" s="113" t="s">
        <v>7910</v>
      </c>
      <c r="F17748" s="113" t="s">
        <v>12598</v>
      </c>
      <c r="G17748" s="113" t="s">
        <v>45164</v>
      </c>
      <c r="H17748" s="113" t="s">
        <v>132647</v>
      </c>
      <c r="I17748" s="113" t="s">
        <v>115936</v>
      </c>
    </row>
    <row r="17749" spans="5:9" ht="14.5" x14ac:dyDescent="0.35">
      <c r="E17749" s="113" t="s">
        <v>7909</v>
      </c>
      <c r="F17749" s="113" t="s">
        <v>12597</v>
      </c>
      <c r="G17749" s="113" t="s">
        <v>45163</v>
      </c>
      <c r="H17749" s="113" t="s">
        <v>132648</v>
      </c>
      <c r="I17749" s="113" t="s">
        <v>116465</v>
      </c>
    </row>
    <row r="17750" spans="5:9" ht="14.5" x14ac:dyDescent="0.35">
      <c r="E17750" s="113" t="s">
        <v>7908</v>
      </c>
      <c r="F17750" s="113" t="s">
        <v>12596</v>
      </c>
      <c r="G17750" s="113" t="s">
        <v>45162</v>
      </c>
      <c r="H17750" s="113" t="s">
        <v>132649</v>
      </c>
      <c r="I17750" s="113" t="s">
        <v>67795</v>
      </c>
    </row>
    <row r="17751" spans="5:9" ht="14.5" x14ac:dyDescent="0.35">
      <c r="E17751" s="113" t="s">
        <v>7907</v>
      </c>
      <c r="F17751" s="113" t="s">
        <v>12595</v>
      </c>
      <c r="G17751" s="113" t="s">
        <v>45161</v>
      </c>
      <c r="H17751" s="113" t="s">
        <v>132650</v>
      </c>
      <c r="I17751" s="113" t="s">
        <v>67794</v>
      </c>
    </row>
    <row r="17752" spans="5:9" ht="14.5" x14ac:dyDescent="0.35">
      <c r="E17752" s="113" t="s">
        <v>7906</v>
      </c>
      <c r="F17752" s="113" t="s">
        <v>12594</v>
      </c>
      <c r="G17752" s="113" t="s">
        <v>45160</v>
      </c>
      <c r="H17752" s="113" t="s">
        <v>132651</v>
      </c>
      <c r="I17752" s="113" t="s">
        <v>67793</v>
      </c>
    </row>
    <row r="17753" spans="5:9" ht="14.5" x14ac:dyDescent="0.35">
      <c r="E17753" s="113" t="s">
        <v>7905</v>
      </c>
      <c r="F17753" s="113" t="s">
        <v>12593</v>
      </c>
      <c r="G17753" s="113" t="s">
        <v>45159</v>
      </c>
      <c r="H17753" s="113" t="s">
        <v>132652</v>
      </c>
      <c r="I17753" s="113" t="s">
        <v>67792</v>
      </c>
    </row>
    <row r="17754" spans="5:9" ht="14.5" x14ac:dyDescent="0.35">
      <c r="E17754" s="113" t="s">
        <v>7904</v>
      </c>
      <c r="F17754" s="113" t="s">
        <v>12592</v>
      </c>
      <c r="G17754" s="113" t="s">
        <v>45158</v>
      </c>
      <c r="H17754" s="113" t="s">
        <v>132653</v>
      </c>
      <c r="I17754" s="113" t="s">
        <v>67791</v>
      </c>
    </row>
    <row r="17755" spans="5:9" ht="14.5" x14ac:dyDescent="0.35">
      <c r="E17755" s="113" t="s">
        <v>7903</v>
      </c>
      <c r="F17755" s="113" t="s">
        <v>12591</v>
      </c>
      <c r="G17755" s="113" t="s">
        <v>45157</v>
      </c>
      <c r="H17755" s="113" t="s">
        <v>132654</v>
      </c>
      <c r="I17755" s="113" t="s">
        <v>67790</v>
      </c>
    </row>
    <row r="17756" spans="5:9" ht="14.5" x14ac:dyDescent="0.35">
      <c r="E17756" s="113" t="s">
        <v>7902</v>
      </c>
      <c r="F17756" s="113" t="s">
        <v>12590</v>
      </c>
      <c r="G17756" s="113" t="s">
        <v>45156</v>
      </c>
      <c r="H17756" s="113" t="s">
        <v>132655</v>
      </c>
      <c r="I17756" s="113" t="s">
        <v>67789</v>
      </c>
    </row>
    <row r="17757" spans="5:9" ht="14.5" x14ac:dyDescent="0.35">
      <c r="E17757" s="113" t="s">
        <v>7901</v>
      </c>
      <c r="F17757" s="113" t="s">
        <v>12589</v>
      </c>
      <c r="G17757" s="113" t="s">
        <v>45155</v>
      </c>
      <c r="H17757" s="113" t="s">
        <v>132656</v>
      </c>
      <c r="I17757" s="113" t="s">
        <v>67788</v>
      </c>
    </row>
    <row r="17758" spans="5:9" ht="14.5" x14ac:dyDescent="0.35">
      <c r="E17758" s="113" t="s">
        <v>7900</v>
      </c>
      <c r="F17758" s="113" t="s">
        <v>12588</v>
      </c>
      <c r="G17758" s="113" t="s">
        <v>45154</v>
      </c>
      <c r="H17758" s="113" t="s">
        <v>132657</v>
      </c>
      <c r="I17758" s="113" t="s">
        <v>67787</v>
      </c>
    </row>
    <row r="17759" spans="5:9" ht="14.5" x14ac:dyDescent="0.35">
      <c r="E17759" s="113" t="s">
        <v>7899</v>
      </c>
      <c r="F17759" s="113" t="s">
        <v>12587</v>
      </c>
      <c r="G17759" s="113" t="s">
        <v>45153</v>
      </c>
      <c r="H17759" s="113" t="s">
        <v>132658</v>
      </c>
      <c r="I17759" s="113" t="s">
        <v>67786</v>
      </c>
    </row>
    <row r="17760" spans="5:9" ht="14.5" x14ac:dyDescent="0.35">
      <c r="E17760" s="113" t="s">
        <v>7898</v>
      </c>
      <c r="F17760" s="113" t="s">
        <v>12586</v>
      </c>
      <c r="G17760" s="113" t="s">
        <v>45152</v>
      </c>
      <c r="H17760" s="113" t="s">
        <v>132659</v>
      </c>
      <c r="I17760" s="113" t="s">
        <v>67785</v>
      </c>
    </row>
    <row r="17761" spans="5:9" ht="14.5" x14ac:dyDescent="0.35">
      <c r="E17761" s="113" t="s">
        <v>7897</v>
      </c>
      <c r="F17761" s="113" t="s">
        <v>12585</v>
      </c>
      <c r="G17761" s="113" t="s">
        <v>45151</v>
      </c>
      <c r="H17761" s="113" t="s">
        <v>132660</v>
      </c>
      <c r="I17761" s="113" t="s">
        <v>67784</v>
      </c>
    </row>
    <row r="17762" spans="5:9" ht="14.5" x14ac:dyDescent="0.35">
      <c r="E17762" s="113" t="s">
        <v>7896</v>
      </c>
      <c r="F17762" s="113" t="s">
        <v>12584</v>
      </c>
      <c r="G17762" s="113" t="s">
        <v>45150</v>
      </c>
      <c r="H17762" s="113" t="s">
        <v>132661</v>
      </c>
      <c r="I17762" s="113" t="s">
        <v>67783</v>
      </c>
    </row>
    <row r="17763" spans="5:9" ht="14.5" x14ac:dyDescent="0.35">
      <c r="E17763" s="113" t="s">
        <v>7895</v>
      </c>
      <c r="F17763" s="113" t="s">
        <v>12583</v>
      </c>
      <c r="G17763" s="113" t="s">
        <v>45149</v>
      </c>
      <c r="H17763" s="113" t="s">
        <v>132662</v>
      </c>
      <c r="I17763" s="113" t="s">
        <v>67782</v>
      </c>
    </row>
    <row r="17764" spans="5:9" ht="14.5" x14ac:dyDescent="0.35">
      <c r="E17764" s="113" t="s">
        <v>7894</v>
      </c>
      <c r="F17764" s="113" t="s">
        <v>12582</v>
      </c>
      <c r="G17764" s="113" t="s">
        <v>45148</v>
      </c>
      <c r="H17764" s="113" t="s">
        <v>132663</v>
      </c>
      <c r="I17764" s="113" t="s">
        <v>67781</v>
      </c>
    </row>
    <row r="17765" spans="5:9" ht="14.5" x14ac:dyDescent="0.35">
      <c r="E17765" s="113" t="s">
        <v>7893</v>
      </c>
      <c r="F17765" s="113" t="s">
        <v>12581</v>
      </c>
      <c r="G17765" s="113" t="s">
        <v>45147</v>
      </c>
      <c r="H17765" s="113" t="s">
        <v>132664</v>
      </c>
      <c r="I17765" s="113" t="s">
        <v>67780</v>
      </c>
    </row>
    <row r="17766" spans="5:9" ht="14.5" x14ac:dyDescent="0.35">
      <c r="E17766" s="113" t="s">
        <v>7892</v>
      </c>
      <c r="F17766" s="113" t="s">
        <v>12580</v>
      </c>
      <c r="G17766" s="113" t="s">
        <v>45146</v>
      </c>
      <c r="H17766" s="113" t="s">
        <v>132665</v>
      </c>
      <c r="I17766" s="113" t="s">
        <v>67779</v>
      </c>
    </row>
    <row r="17767" spans="5:9" ht="14.5" x14ac:dyDescent="0.35">
      <c r="E17767" s="113" t="s">
        <v>7891</v>
      </c>
      <c r="F17767" s="113" t="s">
        <v>12579</v>
      </c>
      <c r="G17767" s="113" t="s">
        <v>45145</v>
      </c>
      <c r="H17767" s="113" t="s">
        <v>132666</v>
      </c>
      <c r="I17767" s="113" t="s">
        <v>67778</v>
      </c>
    </row>
    <row r="17768" spans="5:9" ht="14.5" x14ac:dyDescent="0.35">
      <c r="E17768" s="113" t="s">
        <v>7890</v>
      </c>
      <c r="F17768" s="113" t="s">
        <v>12578</v>
      </c>
      <c r="G17768" s="113" t="s">
        <v>45144</v>
      </c>
      <c r="H17768" s="113" t="s">
        <v>132667</v>
      </c>
      <c r="I17768" s="113" t="s">
        <v>67777</v>
      </c>
    </row>
    <row r="17769" spans="5:9" ht="14.5" x14ac:dyDescent="0.35">
      <c r="E17769" s="113" t="s">
        <v>7889</v>
      </c>
      <c r="F17769" s="113" t="s">
        <v>12577</v>
      </c>
      <c r="G17769" s="113" t="s">
        <v>45143</v>
      </c>
      <c r="H17769" s="113" t="s">
        <v>132668</v>
      </c>
      <c r="I17769" s="113" t="s">
        <v>67776</v>
      </c>
    </row>
    <row r="17770" spans="5:9" ht="14.5" x14ac:dyDescent="0.35">
      <c r="E17770" s="113" t="s">
        <v>7888</v>
      </c>
      <c r="F17770" s="113" t="s">
        <v>12576</v>
      </c>
      <c r="G17770" s="113" t="s">
        <v>45142</v>
      </c>
      <c r="H17770" s="113" t="s">
        <v>132669</v>
      </c>
      <c r="I17770" s="113" t="s">
        <v>67775</v>
      </c>
    </row>
    <row r="17771" spans="5:9" ht="14.5" x14ac:dyDescent="0.35">
      <c r="E17771" s="113" t="s">
        <v>7887</v>
      </c>
      <c r="F17771" s="113" t="s">
        <v>12575</v>
      </c>
      <c r="G17771" s="113" t="s">
        <v>45141</v>
      </c>
      <c r="H17771" s="113" t="s">
        <v>132670</v>
      </c>
      <c r="I17771" s="113" t="s">
        <v>67774</v>
      </c>
    </row>
    <row r="17772" spans="5:9" ht="14.5" x14ac:dyDescent="0.35">
      <c r="E17772" s="113" t="s">
        <v>7886</v>
      </c>
      <c r="F17772" s="113" t="s">
        <v>12574</v>
      </c>
      <c r="G17772" s="113" t="s">
        <v>45140</v>
      </c>
      <c r="H17772" s="113" t="s">
        <v>132671</v>
      </c>
      <c r="I17772" s="113" t="s">
        <v>67773</v>
      </c>
    </row>
    <row r="17773" spans="5:9" ht="14.5" x14ac:dyDescent="0.35">
      <c r="E17773" s="113" t="s">
        <v>7885</v>
      </c>
      <c r="F17773" s="113" t="s">
        <v>12573</v>
      </c>
      <c r="G17773" s="113" t="s">
        <v>45139</v>
      </c>
      <c r="H17773" s="113" t="s">
        <v>132672</v>
      </c>
      <c r="I17773" s="113" t="s">
        <v>139999</v>
      </c>
    </row>
    <row r="17774" spans="5:9" ht="14.5" x14ac:dyDescent="0.35">
      <c r="E17774" s="113" t="s">
        <v>7884</v>
      </c>
      <c r="F17774" s="113" t="s">
        <v>12572</v>
      </c>
      <c r="G17774" s="113" t="s">
        <v>45138</v>
      </c>
      <c r="H17774" s="113" t="s">
        <v>132673</v>
      </c>
      <c r="I17774" s="113" t="s">
        <v>123133</v>
      </c>
    </row>
    <row r="17775" spans="5:9" ht="14.5" x14ac:dyDescent="0.35">
      <c r="E17775" s="113" t="s">
        <v>7883</v>
      </c>
      <c r="F17775" s="113" t="s">
        <v>12571</v>
      </c>
      <c r="G17775" s="113" t="s">
        <v>45137</v>
      </c>
      <c r="H17775" s="113" t="s">
        <v>132674</v>
      </c>
      <c r="I17775" s="113" t="s">
        <v>120063</v>
      </c>
    </row>
    <row r="17776" spans="5:9" ht="14.5" x14ac:dyDescent="0.35">
      <c r="E17776" s="113" t="s">
        <v>7882</v>
      </c>
      <c r="F17776" s="113" t="s">
        <v>12570</v>
      </c>
      <c r="G17776" s="113" t="s">
        <v>45136</v>
      </c>
      <c r="H17776" s="113" t="s">
        <v>132675</v>
      </c>
      <c r="I17776" s="113" t="s">
        <v>120062</v>
      </c>
    </row>
    <row r="17777" spans="5:9" ht="14.5" x14ac:dyDescent="0.35">
      <c r="E17777" s="113" t="s">
        <v>7881</v>
      </c>
      <c r="F17777" s="113" t="s">
        <v>12569</v>
      </c>
      <c r="G17777" s="113" t="s">
        <v>45135</v>
      </c>
      <c r="H17777" s="113" t="s">
        <v>132676</v>
      </c>
      <c r="I17777" s="113" t="s">
        <v>120061</v>
      </c>
    </row>
    <row r="17778" spans="5:9" ht="14.5" x14ac:dyDescent="0.35">
      <c r="E17778" s="113" t="s">
        <v>7880</v>
      </c>
      <c r="F17778" s="113" t="s">
        <v>12568</v>
      </c>
      <c r="G17778" s="113" t="s">
        <v>45134</v>
      </c>
      <c r="H17778" s="113" t="s">
        <v>132677</v>
      </c>
      <c r="I17778" s="113" t="s">
        <v>120060</v>
      </c>
    </row>
    <row r="17779" spans="5:9" ht="14.5" x14ac:dyDescent="0.35">
      <c r="E17779" s="113" t="s">
        <v>7879</v>
      </c>
      <c r="F17779" s="113" t="s">
        <v>12567</v>
      </c>
      <c r="G17779" s="113" t="s">
        <v>45133</v>
      </c>
      <c r="H17779" s="113" t="s">
        <v>132678</v>
      </c>
      <c r="I17779" s="113" t="s">
        <v>111447</v>
      </c>
    </row>
    <row r="17780" spans="5:9" ht="14.5" x14ac:dyDescent="0.35">
      <c r="E17780" s="113" t="s">
        <v>7878</v>
      </c>
      <c r="F17780" s="113" t="s">
        <v>12566</v>
      </c>
      <c r="G17780" s="113" t="s">
        <v>45132</v>
      </c>
      <c r="H17780" s="113" t="s">
        <v>132679</v>
      </c>
      <c r="I17780" s="113" t="s">
        <v>115935</v>
      </c>
    </row>
    <row r="17781" spans="5:9" ht="14.5" x14ac:dyDescent="0.35">
      <c r="E17781" s="113" t="s">
        <v>7877</v>
      </c>
      <c r="F17781" s="113" t="s">
        <v>12565</v>
      </c>
      <c r="G17781" s="113" t="s">
        <v>45131</v>
      </c>
      <c r="H17781" s="113" t="s">
        <v>132680</v>
      </c>
      <c r="I17781" s="113" t="s">
        <v>111446</v>
      </c>
    </row>
    <row r="17782" spans="5:9" ht="14.5" x14ac:dyDescent="0.35">
      <c r="E17782" s="113" t="s">
        <v>7876</v>
      </c>
      <c r="F17782" s="113" t="s">
        <v>12564</v>
      </c>
      <c r="G17782" s="113" t="s">
        <v>45130</v>
      </c>
      <c r="H17782" s="113" t="s">
        <v>132681</v>
      </c>
      <c r="I17782" s="113" t="s">
        <v>111445</v>
      </c>
    </row>
    <row r="17783" spans="5:9" ht="14.5" x14ac:dyDescent="0.35">
      <c r="E17783" s="113" t="s">
        <v>7875</v>
      </c>
      <c r="F17783" s="113" t="s">
        <v>12563</v>
      </c>
      <c r="G17783" s="113" t="s">
        <v>45129</v>
      </c>
      <c r="H17783" s="113" t="s">
        <v>132682</v>
      </c>
      <c r="I17783" s="113" t="s">
        <v>120059</v>
      </c>
    </row>
    <row r="17784" spans="5:9" ht="14.5" x14ac:dyDescent="0.35">
      <c r="E17784" s="113" t="s">
        <v>7874</v>
      </c>
      <c r="F17784" s="113" t="s">
        <v>12562</v>
      </c>
      <c r="G17784" s="113" t="s">
        <v>45128</v>
      </c>
      <c r="H17784" s="113" t="s">
        <v>132683</v>
      </c>
      <c r="I17784" s="113" t="s">
        <v>123132</v>
      </c>
    </row>
    <row r="17785" spans="5:9" ht="14.5" x14ac:dyDescent="0.35">
      <c r="E17785" s="113" t="s">
        <v>7873</v>
      </c>
      <c r="F17785" s="113" t="s">
        <v>12561</v>
      </c>
      <c r="G17785" s="113" t="s">
        <v>45127</v>
      </c>
      <c r="H17785" s="113" t="s">
        <v>132684</v>
      </c>
      <c r="I17785" s="113" t="s">
        <v>67772</v>
      </c>
    </row>
    <row r="17786" spans="5:9" ht="14.5" x14ac:dyDescent="0.35">
      <c r="E17786" s="113" t="s">
        <v>7872</v>
      </c>
      <c r="F17786" s="113" t="s">
        <v>12560</v>
      </c>
      <c r="G17786" s="113" t="s">
        <v>45126</v>
      </c>
      <c r="H17786" s="113" t="s">
        <v>132685</v>
      </c>
      <c r="I17786" s="113" t="s">
        <v>67771</v>
      </c>
    </row>
    <row r="17787" spans="5:9" ht="14.5" x14ac:dyDescent="0.35">
      <c r="E17787" s="113" t="s">
        <v>7871</v>
      </c>
      <c r="F17787" s="113" t="s">
        <v>12559</v>
      </c>
      <c r="G17787" s="113" t="s">
        <v>45125</v>
      </c>
      <c r="H17787" s="113" t="s">
        <v>132686</v>
      </c>
      <c r="I17787" s="113" t="s">
        <v>67770</v>
      </c>
    </row>
    <row r="17788" spans="5:9" ht="14.5" x14ac:dyDescent="0.35">
      <c r="E17788" s="113" t="s">
        <v>7870</v>
      </c>
      <c r="F17788" s="113" t="s">
        <v>12558</v>
      </c>
      <c r="G17788" s="113" t="s">
        <v>45124</v>
      </c>
      <c r="H17788" s="113" t="s">
        <v>132687</v>
      </c>
      <c r="I17788" s="113" t="s">
        <v>67769</v>
      </c>
    </row>
    <row r="17789" spans="5:9" ht="14.5" x14ac:dyDescent="0.35">
      <c r="E17789" s="113" t="s">
        <v>7869</v>
      </c>
      <c r="F17789" s="113" t="s">
        <v>12557</v>
      </c>
      <c r="G17789" s="113" t="s">
        <v>45123</v>
      </c>
      <c r="H17789" s="113" t="s">
        <v>132688</v>
      </c>
      <c r="I17789" s="113" t="s">
        <v>67768</v>
      </c>
    </row>
    <row r="17790" spans="5:9" ht="14.5" x14ac:dyDescent="0.35">
      <c r="E17790" s="113" t="s">
        <v>7868</v>
      </c>
      <c r="F17790" s="113" t="s">
        <v>117612</v>
      </c>
      <c r="G17790" s="113" t="s">
        <v>45122</v>
      </c>
      <c r="H17790" s="113" t="s">
        <v>132689</v>
      </c>
      <c r="I17790" s="113" t="s">
        <v>67767</v>
      </c>
    </row>
    <row r="17791" spans="5:9" ht="14.5" x14ac:dyDescent="0.35">
      <c r="E17791" s="113" t="s">
        <v>7867</v>
      </c>
      <c r="F17791" s="113" t="s">
        <v>114622</v>
      </c>
      <c r="G17791" s="113" t="s">
        <v>45121</v>
      </c>
      <c r="H17791" s="113" t="s">
        <v>132690</v>
      </c>
      <c r="I17791" s="113" t="s">
        <v>67766</v>
      </c>
    </row>
    <row r="17792" spans="5:9" ht="14.5" x14ac:dyDescent="0.35">
      <c r="E17792" s="113" t="s">
        <v>106872</v>
      </c>
      <c r="F17792" s="113" t="s">
        <v>114621</v>
      </c>
      <c r="G17792" s="113" t="s">
        <v>45120</v>
      </c>
      <c r="H17792" s="113" t="s">
        <v>132691</v>
      </c>
      <c r="I17792" s="113" t="s">
        <v>67765</v>
      </c>
    </row>
    <row r="17793" spans="5:9" ht="14.5" x14ac:dyDescent="0.35">
      <c r="E17793" s="113" t="s">
        <v>7866</v>
      </c>
      <c r="F17793" s="113" t="s">
        <v>108536</v>
      </c>
      <c r="G17793" s="113" t="s">
        <v>45119</v>
      </c>
      <c r="H17793" s="113" t="s">
        <v>132692</v>
      </c>
      <c r="I17793" s="113" t="s">
        <v>111444</v>
      </c>
    </row>
    <row r="17794" spans="5:9" ht="14.5" x14ac:dyDescent="0.35">
      <c r="E17794" s="113" t="s">
        <v>7865</v>
      </c>
      <c r="F17794" s="113" t="s">
        <v>49923</v>
      </c>
      <c r="G17794" s="113" t="s">
        <v>45118</v>
      </c>
      <c r="H17794" s="113" t="s">
        <v>132693</v>
      </c>
      <c r="I17794" s="113" t="s">
        <v>123131</v>
      </c>
    </row>
    <row r="17795" spans="5:9" ht="14.5" x14ac:dyDescent="0.35">
      <c r="E17795" s="113" t="s">
        <v>7864</v>
      </c>
      <c r="F17795" s="113" t="s">
        <v>12556</v>
      </c>
      <c r="G17795" s="113" t="s">
        <v>45117</v>
      </c>
      <c r="H17795" s="113" t="s">
        <v>132694</v>
      </c>
      <c r="I17795" s="113" t="s">
        <v>111443</v>
      </c>
    </row>
    <row r="17796" spans="5:9" ht="14.5" x14ac:dyDescent="0.35">
      <c r="E17796" s="113" t="s">
        <v>7863</v>
      </c>
      <c r="F17796" s="113" t="s">
        <v>12555</v>
      </c>
      <c r="G17796" s="113" t="s">
        <v>45116</v>
      </c>
      <c r="H17796" s="113" t="s">
        <v>132695</v>
      </c>
      <c r="I17796" s="113" t="s">
        <v>111442</v>
      </c>
    </row>
    <row r="17797" spans="5:9" ht="14.5" x14ac:dyDescent="0.35">
      <c r="E17797" s="113" t="s">
        <v>7862</v>
      </c>
      <c r="F17797" s="113" t="s">
        <v>12554</v>
      </c>
      <c r="G17797" s="113" t="s">
        <v>45115</v>
      </c>
      <c r="H17797" s="113" t="s">
        <v>139703</v>
      </c>
      <c r="I17797" s="113" t="s">
        <v>111441</v>
      </c>
    </row>
    <row r="17798" spans="5:9" ht="14.5" x14ac:dyDescent="0.35">
      <c r="E17798" s="113" t="s">
        <v>7861</v>
      </c>
      <c r="F17798" s="113" t="s">
        <v>12553</v>
      </c>
      <c r="G17798" s="113" t="s">
        <v>45114</v>
      </c>
      <c r="H17798" s="113" t="s">
        <v>132696</v>
      </c>
      <c r="I17798" s="113" t="s">
        <v>111440</v>
      </c>
    </row>
    <row r="17799" spans="5:9" ht="14.5" x14ac:dyDescent="0.35">
      <c r="E17799" s="113" t="s">
        <v>7860</v>
      </c>
      <c r="F17799" s="113" t="s">
        <v>12552</v>
      </c>
      <c r="G17799" s="113" t="s">
        <v>45113</v>
      </c>
      <c r="H17799" s="113" t="s">
        <v>132697</v>
      </c>
      <c r="I17799" s="113" t="s">
        <v>67764</v>
      </c>
    </row>
    <row r="17800" spans="5:9" ht="14.5" x14ac:dyDescent="0.35">
      <c r="E17800" s="113" t="s">
        <v>117268</v>
      </c>
      <c r="F17800" s="113" t="s">
        <v>12551</v>
      </c>
      <c r="G17800" s="113" t="s">
        <v>45112</v>
      </c>
      <c r="H17800" s="113" t="s">
        <v>132698</v>
      </c>
      <c r="I17800" s="113" t="s">
        <v>67763</v>
      </c>
    </row>
    <row r="17801" spans="5:9" ht="14.5" x14ac:dyDescent="0.35">
      <c r="E17801" s="113" t="s">
        <v>114296</v>
      </c>
      <c r="F17801" s="113" t="s">
        <v>12550</v>
      </c>
      <c r="G17801" s="113" t="s">
        <v>45111</v>
      </c>
      <c r="H17801" s="113" t="s">
        <v>132699</v>
      </c>
      <c r="I17801" s="113" t="s">
        <v>67762</v>
      </c>
    </row>
    <row r="17802" spans="5:9" ht="14.5" x14ac:dyDescent="0.35">
      <c r="E17802" s="113" t="s">
        <v>7859</v>
      </c>
      <c r="F17802" s="113" t="s">
        <v>12549</v>
      </c>
      <c r="G17802" s="113" t="s">
        <v>45110</v>
      </c>
      <c r="H17802" s="113" t="s">
        <v>132700</v>
      </c>
      <c r="I17802" s="113" t="s">
        <v>67761</v>
      </c>
    </row>
    <row r="17803" spans="5:9" ht="14.5" x14ac:dyDescent="0.35">
      <c r="E17803" s="113" t="s">
        <v>7858</v>
      </c>
      <c r="F17803" s="113" t="s">
        <v>12548</v>
      </c>
      <c r="G17803" s="113" t="s">
        <v>45109</v>
      </c>
      <c r="H17803" s="113" t="s">
        <v>132701</v>
      </c>
      <c r="I17803" s="113" t="s">
        <v>67760</v>
      </c>
    </row>
    <row r="17804" spans="5:9" ht="14.5" x14ac:dyDescent="0.35">
      <c r="E17804" s="113" t="s">
        <v>120343</v>
      </c>
      <c r="F17804" s="113" t="s">
        <v>12547</v>
      </c>
      <c r="G17804" s="113" t="s">
        <v>45108</v>
      </c>
      <c r="H17804" s="113" t="s">
        <v>132702</v>
      </c>
      <c r="I17804" s="113" t="s">
        <v>67759</v>
      </c>
    </row>
    <row r="17805" spans="5:9" ht="14.5" x14ac:dyDescent="0.35">
      <c r="E17805" s="113" t="s">
        <v>7857</v>
      </c>
      <c r="F17805" s="113" t="s">
        <v>12546</v>
      </c>
      <c r="G17805" s="113" t="s">
        <v>45107</v>
      </c>
      <c r="H17805" s="113" t="s">
        <v>132703</v>
      </c>
      <c r="I17805" s="113" t="s">
        <v>67758</v>
      </c>
    </row>
    <row r="17806" spans="5:9" ht="14.5" x14ac:dyDescent="0.35">
      <c r="E17806" s="113" t="s">
        <v>7856</v>
      </c>
      <c r="F17806" s="113" t="s">
        <v>12545</v>
      </c>
      <c r="G17806" s="113" t="s">
        <v>45106</v>
      </c>
      <c r="H17806" s="113" t="s">
        <v>132704</v>
      </c>
      <c r="I17806" s="113" t="s">
        <v>67757</v>
      </c>
    </row>
    <row r="17807" spans="5:9" ht="14.5" x14ac:dyDescent="0.35">
      <c r="E17807" s="113" t="s">
        <v>7855</v>
      </c>
      <c r="F17807" s="113" t="s">
        <v>12544</v>
      </c>
      <c r="G17807" s="113" t="s">
        <v>45105</v>
      </c>
      <c r="H17807" s="113" t="s">
        <v>132705</v>
      </c>
      <c r="I17807" s="113" t="s">
        <v>130425</v>
      </c>
    </row>
    <row r="17808" spans="5:9" ht="14.5" x14ac:dyDescent="0.35">
      <c r="E17808" s="113" t="s">
        <v>7854</v>
      </c>
      <c r="F17808" s="113" t="s">
        <v>12543</v>
      </c>
      <c r="G17808" s="113" t="s">
        <v>45104</v>
      </c>
      <c r="H17808" s="113" t="s">
        <v>132706</v>
      </c>
      <c r="I17808" s="113" t="s">
        <v>130426</v>
      </c>
    </row>
    <row r="17809" spans="5:9" ht="14.5" x14ac:dyDescent="0.35">
      <c r="E17809" s="113" t="s">
        <v>7853</v>
      </c>
      <c r="F17809" s="113" t="s">
        <v>12542</v>
      </c>
      <c r="G17809" s="113" t="s">
        <v>45103</v>
      </c>
      <c r="H17809" s="113" t="s">
        <v>132707</v>
      </c>
      <c r="I17809" s="113" t="s">
        <v>121309</v>
      </c>
    </row>
    <row r="17810" spans="5:9" ht="14.5" x14ac:dyDescent="0.35">
      <c r="E17810" s="113" t="s">
        <v>7852</v>
      </c>
      <c r="F17810" s="113" t="s">
        <v>12541</v>
      </c>
      <c r="G17810" s="113" t="s">
        <v>45102</v>
      </c>
      <c r="H17810" s="113" t="s">
        <v>132708</v>
      </c>
      <c r="I17810" s="113" t="s">
        <v>120058</v>
      </c>
    </row>
    <row r="17811" spans="5:9" ht="14.5" x14ac:dyDescent="0.35">
      <c r="E17811" s="113" t="s">
        <v>7851</v>
      </c>
      <c r="F17811" s="113" t="s">
        <v>12540</v>
      </c>
      <c r="G17811" s="113" t="s">
        <v>45101</v>
      </c>
      <c r="H17811" s="113" t="s">
        <v>132709</v>
      </c>
      <c r="I17811" s="113" t="s">
        <v>111439</v>
      </c>
    </row>
    <row r="17812" spans="5:9" ht="14.5" x14ac:dyDescent="0.35">
      <c r="E17812" s="113" t="s">
        <v>7850</v>
      </c>
      <c r="F17812" s="113" t="s">
        <v>12539</v>
      </c>
      <c r="G17812" s="113" t="s">
        <v>45100</v>
      </c>
      <c r="H17812" s="113" t="s">
        <v>132710</v>
      </c>
      <c r="I17812" s="113" t="s">
        <v>111438</v>
      </c>
    </row>
    <row r="17813" spans="5:9" ht="14.5" x14ac:dyDescent="0.35">
      <c r="E17813" s="113" t="s">
        <v>7849</v>
      </c>
      <c r="F17813" s="113" t="s">
        <v>12538</v>
      </c>
      <c r="G17813" s="113" t="s">
        <v>45099</v>
      </c>
      <c r="H17813" s="113" t="s">
        <v>132711</v>
      </c>
      <c r="I17813" s="113" t="s">
        <v>120057</v>
      </c>
    </row>
    <row r="17814" spans="5:9" ht="14.5" x14ac:dyDescent="0.35">
      <c r="E17814" s="113" t="s">
        <v>7848</v>
      </c>
      <c r="F17814" s="113" t="s">
        <v>12537</v>
      </c>
      <c r="G17814" s="113" t="s">
        <v>45098</v>
      </c>
      <c r="H17814" s="113" t="s">
        <v>132712</v>
      </c>
      <c r="I17814" s="113" t="s">
        <v>67756</v>
      </c>
    </row>
    <row r="17815" spans="5:9" ht="14.5" x14ac:dyDescent="0.35">
      <c r="E17815" s="113" t="s">
        <v>7847</v>
      </c>
      <c r="F17815" s="113" t="s">
        <v>12536</v>
      </c>
      <c r="G17815" s="113" t="s">
        <v>45097</v>
      </c>
      <c r="H17815" s="113" t="s">
        <v>132713</v>
      </c>
      <c r="I17815" s="113" t="s">
        <v>67755</v>
      </c>
    </row>
    <row r="17816" spans="5:9" ht="14.5" x14ac:dyDescent="0.35">
      <c r="E17816" s="113" t="s">
        <v>7846</v>
      </c>
      <c r="F17816" s="113" t="s">
        <v>12535</v>
      </c>
      <c r="G17816" s="113" t="s">
        <v>45096</v>
      </c>
      <c r="H17816" s="113" t="s">
        <v>132714</v>
      </c>
      <c r="I17816" s="113" t="s">
        <v>67754</v>
      </c>
    </row>
    <row r="17817" spans="5:9" ht="14.5" x14ac:dyDescent="0.35">
      <c r="E17817" s="113" t="s">
        <v>7845</v>
      </c>
      <c r="F17817" s="113" t="s">
        <v>12534</v>
      </c>
      <c r="G17817" s="113" t="s">
        <v>45095</v>
      </c>
      <c r="H17817" s="113" t="s">
        <v>132715</v>
      </c>
      <c r="I17817" s="113" t="s">
        <v>111437</v>
      </c>
    </row>
    <row r="17818" spans="5:9" ht="14.5" x14ac:dyDescent="0.35">
      <c r="E17818" s="113" t="s">
        <v>7844</v>
      </c>
      <c r="F17818" s="113" t="s">
        <v>12533</v>
      </c>
      <c r="G17818" s="113" t="s">
        <v>45094</v>
      </c>
      <c r="H17818" s="113" t="s">
        <v>132716</v>
      </c>
      <c r="I17818" s="113" t="s">
        <v>67753</v>
      </c>
    </row>
    <row r="17819" spans="5:9" ht="14.5" x14ac:dyDescent="0.35">
      <c r="E17819" s="113" t="s">
        <v>7843</v>
      </c>
      <c r="F17819" s="113" t="s">
        <v>12532</v>
      </c>
      <c r="G17819" s="113" t="s">
        <v>45093</v>
      </c>
      <c r="H17819" s="113" t="s">
        <v>132717</v>
      </c>
      <c r="I17819" s="113" t="s">
        <v>67752</v>
      </c>
    </row>
    <row r="17820" spans="5:9" ht="14.5" x14ac:dyDescent="0.35">
      <c r="E17820" s="113" t="s">
        <v>7842</v>
      </c>
      <c r="F17820" s="113" t="s">
        <v>12531</v>
      </c>
      <c r="G17820" s="113" t="s">
        <v>45092</v>
      </c>
      <c r="H17820" s="113" t="s">
        <v>132718</v>
      </c>
      <c r="I17820" s="113" t="s">
        <v>137638</v>
      </c>
    </row>
    <row r="17821" spans="5:9" ht="14.5" x14ac:dyDescent="0.35">
      <c r="E17821" s="113" t="s">
        <v>7841</v>
      </c>
      <c r="F17821" s="113" t="s">
        <v>12530</v>
      </c>
      <c r="G17821" s="113" t="s">
        <v>45091</v>
      </c>
      <c r="H17821" s="113" t="s">
        <v>132719</v>
      </c>
      <c r="I17821" s="113" t="s">
        <v>126210</v>
      </c>
    </row>
    <row r="17822" spans="5:9" ht="14.5" x14ac:dyDescent="0.35">
      <c r="E17822" s="113" t="s">
        <v>7840</v>
      </c>
      <c r="F17822" s="113" t="s">
        <v>12529</v>
      </c>
      <c r="G17822" s="113" t="s">
        <v>45090</v>
      </c>
      <c r="H17822" s="113" t="s">
        <v>132720</v>
      </c>
      <c r="I17822" s="113" t="s">
        <v>130427</v>
      </c>
    </row>
    <row r="17823" spans="5:9" ht="14.5" x14ac:dyDescent="0.35">
      <c r="E17823" s="113" t="s">
        <v>7839</v>
      </c>
      <c r="F17823" s="113" t="s">
        <v>12528</v>
      </c>
      <c r="G17823" s="113" t="s">
        <v>45089</v>
      </c>
      <c r="H17823" s="113" t="s">
        <v>132721</v>
      </c>
      <c r="I17823" s="113" t="s">
        <v>123130</v>
      </c>
    </row>
    <row r="17824" spans="5:9" ht="14.5" x14ac:dyDescent="0.35">
      <c r="E17824" s="113" t="s">
        <v>106871</v>
      </c>
      <c r="F17824" s="113" t="s">
        <v>12527</v>
      </c>
      <c r="G17824" s="113" t="s">
        <v>45088</v>
      </c>
      <c r="H17824" s="113" t="s">
        <v>132722</v>
      </c>
      <c r="I17824" s="113" t="s">
        <v>121308</v>
      </c>
    </row>
    <row r="17825" spans="5:9" ht="14.5" x14ac:dyDescent="0.35">
      <c r="E17825" s="113" t="s">
        <v>7838</v>
      </c>
      <c r="F17825" s="113" t="s">
        <v>12526</v>
      </c>
      <c r="G17825" s="113" t="s">
        <v>45087</v>
      </c>
      <c r="H17825" s="113" t="s">
        <v>132723</v>
      </c>
      <c r="I17825" s="113" t="s">
        <v>111436</v>
      </c>
    </row>
    <row r="17826" spans="5:9" ht="14.5" x14ac:dyDescent="0.35">
      <c r="E17826" s="113" t="s">
        <v>117267</v>
      </c>
      <c r="F17826" s="113" t="s">
        <v>12525</v>
      </c>
      <c r="G17826" s="113" t="s">
        <v>45086</v>
      </c>
      <c r="H17826" s="113" t="s">
        <v>132724</v>
      </c>
      <c r="I17826" s="113" t="s">
        <v>67751</v>
      </c>
    </row>
    <row r="17827" spans="5:9" ht="14.5" x14ac:dyDescent="0.35">
      <c r="E17827" s="113" t="s">
        <v>7837</v>
      </c>
      <c r="F17827" s="113" t="s">
        <v>12524</v>
      </c>
      <c r="G17827" s="113" t="s">
        <v>45085</v>
      </c>
      <c r="H17827" s="113" t="s">
        <v>132725</v>
      </c>
      <c r="I17827" s="113" t="s">
        <v>67750</v>
      </c>
    </row>
    <row r="17828" spans="5:9" ht="14.5" x14ac:dyDescent="0.35">
      <c r="E17828" s="113" t="s">
        <v>7836</v>
      </c>
      <c r="F17828" s="113" t="s">
        <v>12523</v>
      </c>
      <c r="G17828" s="113" t="s">
        <v>45084</v>
      </c>
      <c r="H17828" s="113" t="s">
        <v>132726</v>
      </c>
      <c r="I17828" s="113" t="s">
        <v>120056</v>
      </c>
    </row>
    <row r="17829" spans="5:9" ht="14.5" x14ac:dyDescent="0.35">
      <c r="E17829" s="113" t="s">
        <v>7835</v>
      </c>
      <c r="F17829" s="113" t="s">
        <v>12522</v>
      </c>
      <c r="G17829" s="113" t="s">
        <v>45083</v>
      </c>
      <c r="H17829" s="113" t="s">
        <v>132727</v>
      </c>
      <c r="I17829" s="113" t="s">
        <v>111435</v>
      </c>
    </row>
    <row r="17830" spans="5:9" ht="14.5" x14ac:dyDescent="0.35">
      <c r="E17830" s="113" t="s">
        <v>7834</v>
      </c>
      <c r="F17830" s="113" t="s">
        <v>12521</v>
      </c>
      <c r="G17830" s="113" t="s">
        <v>45082</v>
      </c>
      <c r="H17830" s="113" t="s">
        <v>132728</v>
      </c>
      <c r="I17830" s="113" t="s">
        <v>67749</v>
      </c>
    </row>
    <row r="17831" spans="5:9" ht="14.5" x14ac:dyDescent="0.35">
      <c r="E17831" s="113" t="s">
        <v>7833</v>
      </c>
      <c r="F17831" s="113" t="s">
        <v>12520</v>
      </c>
      <c r="G17831" s="113" t="s">
        <v>45081</v>
      </c>
      <c r="H17831" s="113" t="s">
        <v>132729</v>
      </c>
      <c r="I17831" s="113" t="s">
        <v>67748</v>
      </c>
    </row>
    <row r="17832" spans="5:9" ht="14.5" x14ac:dyDescent="0.35">
      <c r="E17832" s="113" t="s">
        <v>7832</v>
      </c>
      <c r="F17832" s="113" t="s">
        <v>12519</v>
      </c>
      <c r="G17832" s="113" t="s">
        <v>45080</v>
      </c>
      <c r="H17832" s="113" t="s">
        <v>132730</v>
      </c>
      <c r="I17832" s="113" t="s">
        <v>67747</v>
      </c>
    </row>
    <row r="17833" spans="5:9" ht="14.5" x14ac:dyDescent="0.35">
      <c r="E17833" s="113" t="s">
        <v>7831</v>
      </c>
      <c r="F17833" s="113" t="s">
        <v>12518</v>
      </c>
      <c r="G17833" s="113" t="s">
        <v>45079</v>
      </c>
      <c r="H17833" s="113" t="s">
        <v>132731</v>
      </c>
      <c r="I17833" s="113" t="s">
        <v>67746</v>
      </c>
    </row>
    <row r="17834" spans="5:9" ht="14.5" x14ac:dyDescent="0.35">
      <c r="E17834" s="113" t="s">
        <v>7830</v>
      </c>
      <c r="F17834" s="113" t="s">
        <v>12517</v>
      </c>
      <c r="G17834" s="113" t="s">
        <v>45078</v>
      </c>
      <c r="H17834" s="113" t="s">
        <v>132732</v>
      </c>
      <c r="I17834" s="113" t="s">
        <v>67745</v>
      </c>
    </row>
    <row r="17835" spans="5:9" ht="14.5" x14ac:dyDescent="0.35">
      <c r="E17835" s="113" t="s">
        <v>7829</v>
      </c>
      <c r="F17835" s="113" t="s">
        <v>12516</v>
      </c>
      <c r="G17835" s="113" t="s">
        <v>45077</v>
      </c>
      <c r="H17835" s="113" t="s">
        <v>132733</v>
      </c>
      <c r="I17835" s="113" t="s">
        <v>67744</v>
      </c>
    </row>
    <row r="17836" spans="5:9" ht="14.5" x14ac:dyDescent="0.35">
      <c r="E17836" s="113" t="s">
        <v>7828</v>
      </c>
      <c r="F17836" s="113" t="s">
        <v>12515</v>
      </c>
      <c r="G17836" s="113" t="s">
        <v>45076</v>
      </c>
      <c r="H17836" s="113" t="s">
        <v>132734</v>
      </c>
      <c r="I17836" s="113" t="s">
        <v>115934</v>
      </c>
    </row>
    <row r="17837" spans="5:9" ht="14.5" x14ac:dyDescent="0.35">
      <c r="E17837" s="113" t="s">
        <v>106870</v>
      </c>
      <c r="F17837" s="113" t="s">
        <v>12514</v>
      </c>
      <c r="G17837" s="113" t="s">
        <v>45075</v>
      </c>
      <c r="H17837" s="113" t="s">
        <v>132735</v>
      </c>
      <c r="I17837" s="113" t="s">
        <v>67743</v>
      </c>
    </row>
    <row r="17838" spans="5:9" ht="14.5" x14ac:dyDescent="0.35">
      <c r="E17838" s="113" t="s">
        <v>7827</v>
      </c>
      <c r="F17838" s="113" t="s">
        <v>12513</v>
      </c>
      <c r="G17838" s="113" t="s">
        <v>45074</v>
      </c>
      <c r="H17838" s="113" t="s">
        <v>132736</v>
      </c>
      <c r="I17838" s="113" t="s">
        <v>67742</v>
      </c>
    </row>
    <row r="17839" spans="5:9" ht="14.5" x14ac:dyDescent="0.35">
      <c r="E17839" s="113" t="s">
        <v>117266</v>
      </c>
      <c r="F17839" s="113" t="s">
        <v>12512</v>
      </c>
      <c r="G17839" s="113" t="s">
        <v>45073</v>
      </c>
      <c r="H17839" s="113" t="s">
        <v>132737</v>
      </c>
      <c r="I17839" s="113" t="s">
        <v>67741</v>
      </c>
    </row>
    <row r="17840" spans="5:9" ht="14.5" x14ac:dyDescent="0.35">
      <c r="E17840" s="113" t="s">
        <v>7826</v>
      </c>
      <c r="F17840" s="113" t="s">
        <v>12511</v>
      </c>
      <c r="G17840" s="113" t="s">
        <v>45072</v>
      </c>
      <c r="H17840" s="113" t="s">
        <v>132738</v>
      </c>
      <c r="I17840" s="113" t="s">
        <v>67740</v>
      </c>
    </row>
    <row r="17841" spans="5:9" ht="14.5" x14ac:dyDescent="0.35">
      <c r="E17841" s="113" t="s">
        <v>7825</v>
      </c>
      <c r="F17841" s="113" t="s">
        <v>12510</v>
      </c>
      <c r="G17841" s="113" t="s">
        <v>45071</v>
      </c>
      <c r="H17841" s="113" t="s">
        <v>132739</v>
      </c>
      <c r="I17841" s="113" t="s">
        <v>67739</v>
      </c>
    </row>
    <row r="17842" spans="5:9" ht="14.5" x14ac:dyDescent="0.35">
      <c r="E17842" s="113" t="s">
        <v>7824</v>
      </c>
      <c r="F17842" s="113" t="s">
        <v>12509</v>
      </c>
      <c r="G17842" s="113" t="s">
        <v>45070</v>
      </c>
      <c r="H17842" s="113" t="s">
        <v>132740</v>
      </c>
      <c r="I17842" s="113" t="s">
        <v>67738</v>
      </c>
    </row>
    <row r="17843" spans="5:9" ht="14.5" x14ac:dyDescent="0.35">
      <c r="E17843" s="113" t="s">
        <v>7823</v>
      </c>
      <c r="F17843" s="113" t="s">
        <v>12508</v>
      </c>
      <c r="G17843" s="113" t="s">
        <v>45069</v>
      </c>
      <c r="H17843" s="113" t="s">
        <v>132741</v>
      </c>
      <c r="I17843" s="113" t="s">
        <v>120055</v>
      </c>
    </row>
    <row r="17844" spans="5:9" ht="14.5" x14ac:dyDescent="0.35">
      <c r="E17844" s="113" t="s">
        <v>106869</v>
      </c>
      <c r="F17844" s="113" t="s">
        <v>12507</v>
      </c>
      <c r="G17844" s="113" t="s">
        <v>45068</v>
      </c>
      <c r="H17844" s="113" t="s">
        <v>132742</v>
      </c>
      <c r="I17844" s="113" t="s">
        <v>121307</v>
      </c>
    </row>
    <row r="17845" spans="5:9" ht="14.5" x14ac:dyDescent="0.35">
      <c r="E17845" s="113" t="s">
        <v>7822</v>
      </c>
      <c r="F17845" s="113" t="s">
        <v>12506</v>
      </c>
      <c r="G17845" s="113" t="s">
        <v>45067</v>
      </c>
      <c r="H17845" s="113" t="s">
        <v>132743</v>
      </c>
      <c r="I17845" s="113" t="s">
        <v>120054</v>
      </c>
    </row>
    <row r="17846" spans="5:9" ht="14.5" x14ac:dyDescent="0.35">
      <c r="E17846" s="113" t="s">
        <v>7821</v>
      </c>
      <c r="F17846" s="113" t="s">
        <v>12505</v>
      </c>
      <c r="G17846" s="113" t="s">
        <v>45066</v>
      </c>
      <c r="H17846" s="113" t="s">
        <v>132744</v>
      </c>
      <c r="I17846" s="113" t="s">
        <v>67737</v>
      </c>
    </row>
    <row r="17847" spans="5:9" ht="14.5" x14ac:dyDescent="0.35">
      <c r="E17847" s="113" t="s">
        <v>7820</v>
      </c>
      <c r="F17847" s="113" t="s">
        <v>12504</v>
      </c>
      <c r="G17847" s="113" t="s">
        <v>45065</v>
      </c>
      <c r="H17847" s="113" t="s">
        <v>132745</v>
      </c>
      <c r="I17847" s="113" t="s">
        <v>67736</v>
      </c>
    </row>
    <row r="17848" spans="5:9" ht="14.5" x14ac:dyDescent="0.35">
      <c r="E17848" s="113" t="s">
        <v>7819</v>
      </c>
      <c r="F17848" s="113" t="s">
        <v>12503</v>
      </c>
      <c r="G17848" s="113" t="s">
        <v>45064</v>
      </c>
      <c r="H17848" s="113" t="s">
        <v>132746</v>
      </c>
      <c r="I17848" s="113" t="s">
        <v>67735</v>
      </c>
    </row>
    <row r="17849" spans="5:9" ht="14.5" x14ac:dyDescent="0.35">
      <c r="E17849" s="113" t="s">
        <v>7818</v>
      </c>
      <c r="F17849" s="113" t="s">
        <v>12502</v>
      </c>
      <c r="G17849" s="113" t="s">
        <v>45063</v>
      </c>
      <c r="H17849" s="113" t="s">
        <v>132747</v>
      </c>
      <c r="I17849" s="113" t="s">
        <v>67734</v>
      </c>
    </row>
    <row r="17850" spans="5:9" ht="14.5" x14ac:dyDescent="0.35">
      <c r="E17850" s="113" t="s">
        <v>7817</v>
      </c>
      <c r="F17850" s="113" t="s">
        <v>12501</v>
      </c>
      <c r="G17850" s="113" t="s">
        <v>45062</v>
      </c>
      <c r="H17850" s="113" t="s">
        <v>132748</v>
      </c>
      <c r="I17850" s="113" t="s">
        <v>67733</v>
      </c>
    </row>
    <row r="17851" spans="5:9" ht="14.5" x14ac:dyDescent="0.35">
      <c r="E17851" s="113" t="s">
        <v>7816</v>
      </c>
      <c r="F17851" s="113" t="s">
        <v>12500</v>
      </c>
      <c r="G17851" s="113" t="s">
        <v>45061</v>
      </c>
      <c r="H17851" s="113" t="s">
        <v>132749</v>
      </c>
      <c r="I17851" s="113" t="s">
        <v>67732</v>
      </c>
    </row>
    <row r="17852" spans="5:9" ht="14.5" x14ac:dyDescent="0.35">
      <c r="E17852" s="113" t="s">
        <v>114295</v>
      </c>
      <c r="F17852" s="113" t="s">
        <v>12499</v>
      </c>
      <c r="G17852" s="113" t="s">
        <v>45060</v>
      </c>
      <c r="H17852" s="113" t="s">
        <v>132750</v>
      </c>
      <c r="I17852" s="113" t="s">
        <v>67731</v>
      </c>
    </row>
    <row r="17853" spans="5:9" ht="14.5" x14ac:dyDescent="0.35">
      <c r="E17853" s="113" t="s">
        <v>7815</v>
      </c>
      <c r="F17853" s="113" t="s">
        <v>12498</v>
      </c>
      <c r="G17853" s="113" t="s">
        <v>45059</v>
      </c>
      <c r="H17853" s="113" t="s">
        <v>132751</v>
      </c>
      <c r="I17853" s="113" t="s">
        <v>67730</v>
      </c>
    </row>
    <row r="17854" spans="5:9" ht="14.5" x14ac:dyDescent="0.35">
      <c r="E17854" s="113" t="s">
        <v>7814</v>
      </c>
      <c r="F17854" s="113" t="s">
        <v>12497</v>
      </c>
      <c r="G17854" s="113" t="s">
        <v>45058</v>
      </c>
      <c r="H17854" s="113" t="s">
        <v>132752</v>
      </c>
      <c r="I17854" s="113" t="s">
        <v>67729</v>
      </c>
    </row>
    <row r="17855" spans="5:9" ht="14.5" x14ac:dyDescent="0.35">
      <c r="E17855" s="113" t="s">
        <v>7813</v>
      </c>
      <c r="F17855" s="113" t="s">
        <v>12496</v>
      </c>
      <c r="G17855" s="113" t="s">
        <v>45057</v>
      </c>
      <c r="H17855" s="113" t="s">
        <v>132753</v>
      </c>
      <c r="I17855" s="113" t="s">
        <v>67728</v>
      </c>
    </row>
    <row r="17856" spans="5:9" ht="14.5" x14ac:dyDescent="0.35">
      <c r="E17856" s="113" t="s">
        <v>7812</v>
      </c>
      <c r="F17856" s="113" t="s">
        <v>12495</v>
      </c>
      <c r="G17856" s="113" t="s">
        <v>45056</v>
      </c>
      <c r="H17856" s="113" t="s">
        <v>132754</v>
      </c>
      <c r="I17856" s="113" t="s">
        <v>67727</v>
      </c>
    </row>
    <row r="17857" spans="5:9" ht="14.5" x14ac:dyDescent="0.35">
      <c r="E17857" s="113" t="s">
        <v>106868</v>
      </c>
      <c r="F17857" s="113" t="s">
        <v>128680</v>
      </c>
      <c r="G17857" s="113" t="s">
        <v>45055</v>
      </c>
      <c r="H17857" s="113" t="s">
        <v>132755</v>
      </c>
      <c r="I17857" s="113" t="s">
        <v>67726</v>
      </c>
    </row>
    <row r="17858" spans="5:9" ht="14.5" x14ac:dyDescent="0.35">
      <c r="E17858" s="113" t="s">
        <v>114294</v>
      </c>
      <c r="F17858" s="113" t="s">
        <v>117611</v>
      </c>
      <c r="G17858" s="113" t="s">
        <v>45054</v>
      </c>
      <c r="H17858" s="113" t="s">
        <v>132756</v>
      </c>
      <c r="I17858" s="113" t="s">
        <v>67725</v>
      </c>
    </row>
    <row r="17859" spans="5:9" ht="14.5" x14ac:dyDescent="0.35">
      <c r="E17859" s="113" t="s">
        <v>7811</v>
      </c>
      <c r="F17859" s="113" t="s">
        <v>117610</v>
      </c>
      <c r="G17859" s="113" t="s">
        <v>45053</v>
      </c>
      <c r="H17859" s="113" t="s">
        <v>132757</v>
      </c>
      <c r="I17859" s="113" t="s">
        <v>67724</v>
      </c>
    </row>
    <row r="17860" spans="5:9" ht="14.5" x14ac:dyDescent="0.35">
      <c r="E17860" s="113" t="s">
        <v>7810</v>
      </c>
      <c r="F17860" s="113" t="s">
        <v>117609</v>
      </c>
      <c r="G17860" s="113" t="s">
        <v>45052</v>
      </c>
      <c r="H17860" s="113" t="s">
        <v>132758</v>
      </c>
      <c r="I17860" s="113" t="s">
        <v>140964</v>
      </c>
    </row>
    <row r="17861" spans="5:9" ht="14.5" x14ac:dyDescent="0.35">
      <c r="E17861" s="113" t="s">
        <v>7809</v>
      </c>
      <c r="F17861" s="113" t="s">
        <v>117608</v>
      </c>
      <c r="G17861" s="113" t="s">
        <v>45051</v>
      </c>
      <c r="H17861" s="113" t="s">
        <v>132759</v>
      </c>
      <c r="I17861" s="113" t="s">
        <v>67723</v>
      </c>
    </row>
    <row r="17862" spans="5:9" ht="14.5" x14ac:dyDescent="0.35">
      <c r="E17862" s="113" t="s">
        <v>7808</v>
      </c>
      <c r="F17862" s="113" t="s">
        <v>117607</v>
      </c>
      <c r="G17862" s="113" t="s">
        <v>45050</v>
      </c>
      <c r="H17862" s="113" t="s">
        <v>132760</v>
      </c>
      <c r="I17862" s="113" t="s">
        <v>67722</v>
      </c>
    </row>
    <row r="17863" spans="5:9" ht="14.5" x14ac:dyDescent="0.35">
      <c r="E17863" s="113" t="s">
        <v>7807</v>
      </c>
      <c r="F17863" s="113" t="s">
        <v>117606</v>
      </c>
      <c r="G17863" s="113" t="s">
        <v>45049</v>
      </c>
      <c r="H17863" s="113" t="s">
        <v>132761</v>
      </c>
      <c r="I17863" s="113" t="s">
        <v>67721</v>
      </c>
    </row>
    <row r="17864" spans="5:9" ht="14.5" x14ac:dyDescent="0.35">
      <c r="E17864" s="113" t="s">
        <v>7806</v>
      </c>
      <c r="F17864" s="113" t="s">
        <v>108535</v>
      </c>
      <c r="G17864" s="113" t="s">
        <v>45048</v>
      </c>
      <c r="H17864" s="113" t="s">
        <v>132762</v>
      </c>
      <c r="I17864" s="113" t="s">
        <v>67720</v>
      </c>
    </row>
    <row r="17865" spans="5:9" ht="14.5" x14ac:dyDescent="0.35">
      <c r="E17865" s="113" t="s">
        <v>7805</v>
      </c>
      <c r="F17865" s="113" t="s">
        <v>108534</v>
      </c>
      <c r="G17865" s="113" t="s">
        <v>45047</v>
      </c>
      <c r="H17865" s="113" t="s">
        <v>132763</v>
      </c>
      <c r="I17865" s="113" t="s">
        <v>67719</v>
      </c>
    </row>
    <row r="17866" spans="5:9" ht="14.5" x14ac:dyDescent="0.35">
      <c r="E17866" s="113" t="s">
        <v>7804</v>
      </c>
      <c r="F17866" s="113" t="s">
        <v>108533</v>
      </c>
      <c r="G17866" s="113" t="s">
        <v>45046</v>
      </c>
      <c r="H17866" s="113" t="s">
        <v>132764</v>
      </c>
      <c r="I17866" s="113" t="s">
        <v>130428</v>
      </c>
    </row>
    <row r="17867" spans="5:9" ht="14.5" x14ac:dyDescent="0.35">
      <c r="E17867" s="113" t="s">
        <v>7803</v>
      </c>
      <c r="F17867" s="113" t="s">
        <v>49958</v>
      </c>
      <c r="G17867" s="113" t="s">
        <v>45045</v>
      </c>
      <c r="H17867" s="113" t="s">
        <v>132765</v>
      </c>
      <c r="I17867" s="113" t="s">
        <v>130429</v>
      </c>
    </row>
    <row r="17868" spans="5:9" ht="14.5" x14ac:dyDescent="0.35">
      <c r="E17868" s="113" t="s">
        <v>114293</v>
      </c>
      <c r="F17868" s="113" t="s">
        <v>108532</v>
      </c>
      <c r="G17868" s="113" t="s">
        <v>45044</v>
      </c>
      <c r="H17868" s="113" t="s">
        <v>132766</v>
      </c>
      <c r="I17868" s="113" t="s">
        <v>120053</v>
      </c>
    </row>
    <row r="17869" spans="5:9" ht="14.5" x14ac:dyDescent="0.35">
      <c r="E17869" s="113" t="s">
        <v>121671</v>
      </c>
      <c r="F17869" s="113" t="s">
        <v>12494</v>
      </c>
      <c r="G17869" s="113" t="s">
        <v>45043</v>
      </c>
      <c r="H17869" s="113" t="s">
        <v>139702</v>
      </c>
      <c r="I17869" s="113" t="s">
        <v>111434</v>
      </c>
    </row>
    <row r="17870" spans="5:9" ht="14.5" x14ac:dyDescent="0.35">
      <c r="E17870" s="113" t="s">
        <v>7802</v>
      </c>
      <c r="F17870" s="113" t="s">
        <v>12493</v>
      </c>
      <c r="G17870" s="113" t="s">
        <v>45042</v>
      </c>
      <c r="H17870" s="113" t="s">
        <v>139701</v>
      </c>
      <c r="I17870" s="113" t="s">
        <v>111433</v>
      </c>
    </row>
    <row r="17871" spans="5:9" ht="14.5" x14ac:dyDescent="0.35">
      <c r="E17871" s="113" t="s">
        <v>7801</v>
      </c>
      <c r="F17871" s="113" t="s">
        <v>12492</v>
      </c>
      <c r="G17871" s="113" t="s">
        <v>45041</v>
      </c>
      <c r="H17871" s="113" t="s">
        <v>132767</v>
      </c>
      <c r="I17871" s="113" t="s">
        <v>111432</v>
      </c>
    </row>
    <row r="17872" spans="5:9" ht="14.5" x14ac:dyDescent="0.35">
      <c r="E17872" s="113" t="s">
        <v>7800</v>
      </c>
      <c r="F17872" s="113" t="s">
        <v>12491</v>
      </c>
      <c r="G17872" s="113" t="s">
        <v>45040</v>
      </c>
      <c r="H17872" s="113" t="s">
        <v>132768</v>
      </c>
      <c r="I17872" s="113" t="s">
        <v>111431</v>
      </c>
    </row>
    <row r="17873" spans="5:9" ht="14.5" x14ac:dyDescent="0.35">
      <c r="E17873" s="113" t="s">
        <v>7799</v>
      </c>
      <c r="F17873" s="113" t="s">
        <v>12490</v>
      </c>
      <c r="G17873" s="113" t="s">
        <v>45039</v>
      </c>
      <c r="H17873" s="113" t="s">
        <v>132769</v>
      </c>
      <c r="I17873" s="113" t="s">
        <v>111430</v>
      </c>
    </row>
    <row r="17874" spans="5:9" ht="14.5" x14ac:dyDescent="0.35">
      <c r="E17874" s="113" t="s">
        <v>7798</v>
      </c>
      <c r="F17874" s="113" t="s">
        <v>12489</v>
      </c>
      <c r="G17874" s="113" t="s">
        <v>45038</v>
      </c>
      <c r="H17874" s="113" t="s">
        <v>139700</v>
      </c>
      <c r="I17874" s="113" t="s">
        <v>111429</v>
      </c>
    </row>
    <row r="17875" spans="5:9" ht="14.5" x14ac:dyDescent="0.35">
      <c r="E17875" s="113" t="s">
        <v>7797</v>
      </c>
      <c r="F17875" s="113" t="s">
        <v>12488</v>
      </c>
      <c r="G17875" s="113" t="s">
        <v>45037</v>
      </c>
      <c r="H17875" s="113" t="s">
        <v>132770</v>
      </c>
      <c r="I17875" s="113" t="s">
        <v>67718</v>
      </c>
    </row>
    <row r="17876" spans="5:9" ht="14.5" x14ac:dyDescent="0.35">
      <c r="E17876" s="113" t="s">
        <v>114292</v>
      </c>
      <c r="F17876" s="113" t="s">
        <v>12487</v>
      </c>
      <c r="G17876" s="113" t="s">
        <v>45036</v>
      </c>
      <c r="H17876" s="113" t="s">
        <v>132771</v>
      </c>
      <c r="I17876" s="113" t="s">
        <v>67717</v>
      </c>
    </row>
    <row r="17877" spans="5:9" ht="14.5" x14ac:dyDescent="0.35">
      <c r="E17877" s="113" t="s">
        <v>7796</v>
      </c>
      <c r="F17877" s="113" t="s">
        <v>12486</v>
      </c>
      <c r="G17877" s="113" t="s">
        <v>45035</v>
      </c>
      <c r="H17877" s="113" t="s">
        <v>139699</v>
      </c>
      <c r="I17877" s="113" t="s">
        <v>67716</v>
      </c>
    </row>
    <row r="17878" spans="5:9" ht="14.5" x14ac:dyDescent="0.35">
      <c r="E17878" s="113" t="s">
        <v>7795</v>
      </c>
      <c r="F17878" s="113" t="s">
        <v>12485</v>
      </c>
      <c r="G17878" s="113" t="s">
        <v>45034</v>
      </c>
      <c r="H17878" s="113" t="s">
        <v>132772</v>
      </c>
      <c r="I17878" s="113" t="s">
        <v>67715</v>
      </c>
    </row>
    <row r="17879" spans="5:9" ht="14.5" x14ac:dyDescent="0.35">
      <c r="E17879" s="113" t="s">
        <v>7794</v>
      </c>
      <c r="F17879" s="113" t="s">
        <v>49922</v>
      </c>
      <c r="G17879" s="113" t="s">
        <v>45033</v>
      </c>
      <c r="H17879" s="113" t="s">
        <v>139698</v>
      </c>
      <c r="I17879" s="113" t="s">
        <v>67714</v>
      </c>
    </row>
    <row r="17880" spans="5:9" ht="14.5" x14ac:dyDescent="0.35">
      <c r="E17880" s="113" t="s">
        <v>7793</v>
      </c>
      <c r="F17880" s="113" t="s">
        <v>12484</v>
      </c>
      <c r="G17880" s="113" t="s">
        <v>45032</v>
      </c>
      <c r="H17880" s="113" t="s">
        <v>132773</v>
      </c>
      <c r="I17880" s="113" t="s">
        <v>67713</v>
      </c>
    </row>
    <row r="17881" spans="5:9" ht="14.5" x14ac:dyDescent="0.35">
      <c r="E17881" s="113" t="s">
        <v>7792</v>
      </c>
      <c r="F17881" s="113" t="s">
        <v>12483</v>
      </c>
      <c r="G17881" s="113" t="s">
        <v>45031</v>
      </c>
      <c r="H17881" s="113" t="s">
        <v>139697</v>
      </c>
      <c r="I17881" s="113" t="s">
        <v>67712</v>
      </c>
    </row>
    <row r="17882" spans="5:9" ht="14.5" x14ac:dyDescent="0.35">
      <c r="E17882" s="113" t="s">
        <v>7791</v>
      </c>
      <c r="F17882" s="113" t="s">
        <v>12482</v>
      </c>
      <c r="G17882" s="113" t="s">
        <v>45030</v>
      </c>
      <c r="H17882" s="113" t="s">
        <v>132774</v>
      </c>
      <c r="I17882" s="113" t="s">
        <v>67711</v>
      </c>
    </row>
    <row r="17883" spans="5:9" ht="14.5" x14ac:dyDescent="0.35">
      <c r="E17883" s="113" t="s">
        <v>7790</v>
      </c>
      <c r="F17883" s="113" t="s">
        <v>12481</v>
      </c>
      <c r="G17883" s="113" t="s">
        <v>49599</v>
      </c>
      <c r="H17883" s="113" t="s">
        <v>132775</v>
      </c>
      <c r="I17883" s="113" t="s">
        <v>67710</v>
      </c>
    </row>
    <row r="17884" spans="5:9" ht="14.5" x14ac:dyDescent="0.35">
      <c r="E17884" s="113" t="s">
        <v>138045</v>
      </c>
      <c r="F17884" s="113" t="s">
        <v>12480</v>
      </c>
      <c r="G17884" s="113" t="s">
        <v>119155</v>
      </c>
      <c r="H17884" s="113" t="s">
        <v>132776</v>
      </c>
      <c r="I17884" s="113" t="s">
        <v>67709</v>
      </c>
    </row>
    <row r="17885" spans="5:9" ht="14.5" x14ac:dyDescent="0.35">
      <c r="E17885" s="113" t="s">
        <v>7789</v>
      </c>
      <c r="F17885" s="113" t="s">
        <v>12479</v>
      </c>
      <c r="G17885" s="113" t="s">
        <v>140829</v>
      </c>
      <c r="H17885" s="113" t="s">
        <v>132777</v>
      </c>
      <c r="I17885" s="113" t="s">
        <v>67708</v>
      </c>
    </row>
    <row r="17886" spans="5:9" ht="14.5" x14ac:dyDescent="0.35">
      <c r="E17886" s="113" t="s">
        <v>7788</v>
      </c>
      <c r="F17886" s="113" t="s">
        <v>12478</v>
      </c>
      <c r="G17886" s="113" t="s">
        <v>138448</v>
      </c>
      <c r="H17886" s="113" t="s">
        <v>139696</v>
      </c>
      <c r="I17886" s="113" t="s">
        <v>67707</v>
      </c>
    </row>
    <row r="17887" spans="5:9" ht="14.5" x14ac:dyDescent="0.35">
      <c r="E17887" s="113" t="s">
        <v>7787</v>
      </c>
      <c r="F17887" s="113" t="s">
        <v>12477</v>
      </c>
      <c r="G17887" s="113" t="s">
        <v>138449</v>
      </c>
      <c r="H17887" s="113" t="s">
        <v>132778</v>
      </c>
      <c r="I17887" s="113" t="s">
        <v>67706</v>
      </c>
    </row>
    <row r="17888" spans="5:9" ht="14.5" x14ac:dyDescent="0.35">
      <c r="E17888" s="113" t="s">
        <v>7786</v>
      </c>
      <c r="F17888" s="113" t="s">
        <v>12476</v>
      </c>
      <c r="G17888" s="113" t="s">
        <v>112493</v>
      </c>
      <c r="H17888" s="113" t="s">
        <v>132779</v>
      </c>
      <c r="I17888" s="113" t="s">
        <v>67705</v>
      </c>
    </row>
    <row r="17889" spans="5:9" ht="14.5" x14ac:dyDescent="0.35">
      <c r="E17889" s="113" t="s">
        <v>7785</v>
      </c>
      <c r="F17889" s="113" t="s">
        <v>12475</v>
      </c>
      <c r="G17889" s="113" t="s">
        <v>112492</v>
      </c>
      <c r="H17889" s="113" t="s">
        <v>132780</v>
      </c>
      <c r="I17889" s="113" t="s">
        <v>67704</v>
      </c>
    </row>
    <row r="17890" spans="5:9" ht="14.5" x14ac:dyDescent="0.35">
      <c r="E17890" s="113" t="s">
        <v>127088</v>
      </c>
      <c r="F17890" s="113" t="s">
        <v>12474</v>
      </c>
      <c r="G17890" s="113" t="s">
        <v>50389</v>
      </c>
      <c r="H17890" s="113" t="s">
        <v>132781</v>
      </c>
      <c r="I17890" s="113" t="s">
        <v>121306</v>
      </c>
    </row>
    <row r="17891" spans="5:9" ht="14.5" x14ac:dyDescent="0.35">
      <c r="E17891" s="113" t="s">
        <v>7784</v>
      </c>
      <c r="F17891" s="113" t="s">
        <v>12473</v>
      </c>
      <c r="G17891" s="113" t="s">
        <v>50388</v>
      </c>
      <c r="H17891" s="113" t="s">
        <v>132782</v>
      </c>
      <c r="I17891" s="113" t="s">
        <v>120052</v>
      </c>
    </row>
    <row r="17892" spans="5:9" ht="14.5" x14ac:dyDescent="0.35">
      <c r="E17892" s="113" t="s">
        <v>7783</v>
      </c>
      <c r="F17892" s="113" t="s">
        <v>12472</v>
      </c>
      <c r="G17892" s="113" t="s">
        <v>50387</v>
      </c>
      <c r="H17892" s="113" t="s">
        <v>132783</v>
      </c>
      <c r="I17892" s="113" t="s">
        <v>126211</v>
      </c>
    </row>
    <row r="17893" spans="5:9" ht="14.5" x14ac:dyDescent="0.35">
      <c r="E17893" s="113" t="s">
        <v>7782</v>
      </c>
      <c r="F17893" s="113" t="s">
        <v>12471</v>
      </c>
      <c r="G17893" s="113" t="s">
        <v>50386</v>
      </c>
      <c r="H17893" s="113" t="s">
        <v>132784</v>
      </c>
      <c r="I17893" s="113" t="s">
        <v>67703</v>
      </c>
    </row>
    <row r="17894" spans="5:9" ht="14.5" x14ac:dyDescent="0.35">
      <c r="E17894" s="113" t="s">
        <v>7781</v>
      </c>
      <c r="F17894" s="113" t="s">
        <v>12470</v>
      </c>
      <c r="G17894" s="113" t="s">
        <v>50385</v>
      </c>
      <c r="H17894" s="113" t="s">
        <v>132785</v>
      </c>
      <c r="I17894" s="113" t="s">
        <v>67702</v>
      </c>
    </row>
    <row r="17895" spans="5:9" ht="14.5" x14ac:dyDescent="0.35">
      <c r="E17895" s="113" t="s">
        <v>7780</v>
      </c>
      <c r="F17895" s="113" t="s">
        <v>12469</v>
      </c>
      <c r="G17895" s="113" t="s">
        <v>50384</v>
      </c>
      <c r="H17895" s="113" t="s">
        <v>132786</v>
      </c>
      <c r="I17895" s="113" t="s">
        <v>67701</v>
      </c>
    </row>
    <row r="17896" spans="5:9" ht="14.5" x14ac:dyDescent="0.35">
      <c r="E17896" s="113" t="s">
        <v>7779</v>
      </c>
      <c r="F17896" s="113" t="s">
        <v>12468</v>
      </c>
      <c r="G17896" s="113" t="s">
        <v>50383</v>
      </c>
      <c r="H17896" s="113" t="s">
        <v>132787</v>
      </c>
      <c r="I17896" s="113" t="s">
        <v>67700</v>
      </c>
    </row>
    <row r="17897" spans="5:9" ht="14.5" x14ac:dyDescent="0.35">
      <c r="E17897" s="113" t="s">
        <v>7778</v>
      </c>
      <c r="F17897" s="113" t="s">
        <v>12467</v>
      </c>
      <c r="G17897" s="113" t="s">
        <v>50382</v>
      </c>
      <c r="H17897" s="113" t="s">
        <v>132788</v>
      </c>
      <c r="I17897" s="113" t="s">
        <v>67699</v>
      </c>
    </row>
    <row r="17898" spans="5:9" ht="14.5" x14ac:dyDescent="0.35">
      <c r="E17898" s="113" t="s">
        <v>7777</v>
      </c>
      <c r="F17898" s="113" t="s">
        <v>12466</v>
      </c>
      <c r="G17898" s="113" t="s">
        <v>50381</v>
      </c>
      <c r="H17898" s="113" t="s">
        <v>132789</v>
      </c>
      <c r="I17898" s="113" t="s">
        <v>67698</v>
      </c>
    </row>
    <row r="17899" spans="5:9" ht="14.5" x14ac:dyDescent="0.35">
      <c r="E17899" s="113" t="s">
        <v>137446</v>
      </c>
      <c r="F17899" s="113" t="s">
        <v>12465</v>
      </c>
      <c r="G17899" s="113" t="s">
        <v>50380</v>
      </c>
      <c r="H17899" s="113" t="s">
        <v>132790</v>
      </c>
      <c r="I17899" s="113" t="s">
        <v>67697</v>
      </c>
    </row>
    <row r="17900" spans="5:9" ht="14.5" x14ac:dyDescent="0.35">
      <c r="E17900" s="113" t="s">
        <v>7776</v>
      </c>
      <c r="F17900" s="113" t="s">
        <v>12464</v>
      </c>
      <c r="G17900" s="113" t="s">
        <v>50379</v>
      </c>
      <c r="H17900" s="113" t="s">
        <v>132791</v>
      </c>
      <c r="I17900" s="113" t="s">
        <v>111428</v>
      </c>
    </row>
    <row r="17901" spans="5:9" ht="14.5" x14ac:dyDescent="0.35">
      <c r="E17901" s="113" t="s">
        <v>7775</v>
      </c>
      <c r="F17901" s="113" t="s">
        <v>12463</v>
      </c>
      <c r="G17901" s="113" t="s">
        <v>50378</v>
      </c>
      <c r="H17901" s="113" t="s">
        <v>132792</v>
      </c>
      <c r="I17901" s="113" t="s">
        <v>67696</v>
      </c>
    </row>
    <row r="17902" spans="5:9" ht="14.5" x14ac:dyDescent="0.35">
      <c r="E17902" s="113" t="s">
        <v>7774</v>
      </c>
      <c r="F17902" s="113" t="s">
        <v>12462</v>
      </c>
      <c r="G17902" s="113" t="s">
        <v>50377</v>
      </c>
      <c r="H17902" s="113" t="s">
        <v>132793</v>
      </c>
      <c r="I17902" s="113" t="s">
        <v>67695</v>
      </c>
    </row>
    <row r="17903" spans="5:9" ht="14.5" x14ac:dyDescent="0.35">
      <c r="E17903" s="113" t="s">
        <v>7773</v>
      </c>
      <c r="F17903" s="113" t="s">
        <v>12461</v>
      </c>
      <c r="G17903" s="113" t="s">
        <v>50376</v>
      </c>
      <c r="H17903" s="113" t="s">
        <v>132794</v>
      </c>
      <c r="I17903" s="113" t="s">
        <v>67694</v>
      </c>
    </row>
    <row r="17904" spans="5:9" ht="14.5" x14ac:dyDescent="0.35">
      <c r="E17904" s="113" t="s">
        <v>7772</v>
      </c>
      <c r="F17904" s="113" t="s">
        <v>12460</v>
      </c>
      <c r="G17904" s="113" t="s">
        <v>50375</v>
      </c>
      <c r="H17904" s="113" t="s">
        <v>132795</v>
      </c>
      <c r="I17904" s="113" t="s">
        <v>67693</v>
      </c>
    </row>
    <row r="17905" spans="5:9" ht="14.5" x14ac:dyDescent="0.35">
      <c r="E17905" s="113" t="s">
        <v>7771</v>
      </c>
      <c r="F17905" s="113" t="s">
        <v>12459</v>
      </c>
      <c r="G17905" s="113" t="s">
        <v>50374</v>
      </c>
      <c r="H17905" s="113" t="s">
        <v>139695</v>
      </c>
      <c r="I17905" s="113" t="s">
        <v>67692</v>
      </c>
    </row>
    <row r="17906" spans="5:9" ht="14.5" x14ac:dyDescent="0.35">
      <c r="E17906" s="113" t="s">
        <v>7770</v>
      </c>
      <c r="F17906" s="113" t="s">
        <v>12458</v>
      </c>
      <c r="G17906" s="113" t="s">
        <v>50373</v>
      </c>
      <c r="H17906" s="113" t="s">
        <v>132796</v>
      </c>
      <c r="I17906" s="113" t="s">
        <v>67691</v>
      </c>
    </row>
    <row r="17907" spans="5:9" ht="14.5" x14ac:dyDescent="0.35">
      <c r="E17907" s="113" t="s">
        <v>7769</v>
      </c>
      <c r="F17907" s="113" t="s">
        <v>12457</v>
      </c>
      <c r="G17907" s="113" t="s">
        <v>50372</v>
      </c>
      <c r="H17907" s="113" t="s">
        <v>132797</v>
      </c>
      <c r="I17907" s="113" t="s">
        <v>67690</v>
      </c>
    </row>
    <row r="17908" spans="5:9" ht="14.5" x14ac:dyDescent="0.35">
      <c r="E17908" s="113" t="s">
        <v>7768</v>
      </c>
      <c r="F17908" s="113" t="s">
        <v>12456</v>
      </c>
      <c r="G17908" s="113" t="s">
        <v>50371</v>
      </c>
      <c r="H17908" s="113" t="s">
        <v>140830</v>
      </c>
      <c r="I17908" s="113" t="s">
        <v>67689</v>
      </c>
    </row>
    <row r="17909" spans="5:9" ht="14.5" x14ac:dyDescent="0.35">
      <c r="E17909" s="113" t="s">
        <v>7767</v>
      </c>
      <c r="F17909" s="113" t="s">
        <v>12455</v>
      </c>
      <c r="G17909" s="113" t="s">
        <v>50370</v>
      </c>
      <c r="H17909" s="113" t="s">
        <v>132798</v>
      </c>
      <c r="I17909" s="113" t="s">
        <v>67688</v>
      </c>
    </row>
    <row r="17910" spans="5:9" ht="14.5" x14ac:dyDescent="0.35">
      <c r="E17910" s="113" t="s">
        <v>7766</v>
      </c>
      <c r="F17910" s="113" t="s">
        <v>12454</v>
      </c>
      <c r="G17910" s="113" t="s">
        <v>50369</v>
      </c>
      <c r="H17910" s="113" t="s">
        <v>132799</v>
      </c>
      <c r="I17910" s="113" t="s">
        <v>67687</v>
      </c>
    </row>
    <row r="17911" spans="5:9" ht="14.5" x14ac:dyDescent="0.35">
      <c r="E17911" s="113" t="s">
        <v>7765</v>
      </c>
      <c r="F17911" s="113" t="s">
        <v>12453</v>
      </c>
      <c r="G17911" s="113" t="s">
        <v>50368</v>
      </c>
      <c r="H17911" s="113" t="s">
        <v>132800</v>
      </c>
      <c r="I17911" s="113" t="s">
        <v>67686</v>
      </c>
    </row>
    <row r="17912" spans="5:9" ht="14.5" x14ac:dyDescent="0.35">
      <c r="E17912" s="113" t="s">
        <v>7764</v>
      </c>
      <c r="F17912" s="113" t="s">
        <v>12452</v>
      </c>
      <c r="G17912" s="113" t="s">
        <v>50367</v>
      </c>
      <c r="H17912" s="113" t="s">
        <v>132801</v>
      </c>
      <c r="I17912" s="113" t="s">
        <v>67685</v>
      </c>
    </row>
    <row r="17913" spans="5:9" ht="14.5" x14ac:dyDescent="0.35">
      <c r="E17913" s="113" t="s">
        <v>7763</v>
      </c>
      <c r="F17913" s="113" t="s">
        <v>12451</v>
      </c>
      <c r="G17913" s="113" t="s">
        <v>50366</v>
      </c>
      <c r="H17913" s="113" t="s">
        <v>132802</v>
      </c>
      <c r="I17913" s="113" t="s">
        <v>67684</v>
      </c>
    </row>
    <row r="17914" spans="5:9" ht="14.5" x14ac:dyDescent="0.35">
      <c r="E17914" s="113" t="s">
        <v>7762</v>
      </c>
      <c r="F17914" s="113" t="s">
        <v>12450</v>
      </c>
      <c r="G17914" s="113" t="s">
        <v>50365</v>
      </c>
      <c r="H17914" s="113" t="s">
        <v>132803</v>
      </c>
      <c r="I17914" s="113" t="s">
        <v>67683</v>
      </c>
    </row>
    <row r="17915" spans="5:9" ht="14.5" x14ac:dyDescent="0.35">
      <c r="E17915" s="113" t="s">
        <v>7761</v>
      </c>
      <c r="F17915" s="113" t="s">
        <v>12449</v>
      </c>
      <c r="G17915" s="113" t="s">
        <v>50364</v>
      </c>
      <c r="H17915" s="113" t="s">
        <v>132804</v>
      </c>
      <c r="I17915" s="113" t="s">
        <v>67682</v>
      </c>
    </row>
    <row r="17916" spans="5:9" ht="14.5" x14ac:dyDescent="0.35">
      <c r="E17916" s="113" t="s">
        <v>106867</v>
      </c>
      <c r="F17916" s="113" t="s">
        <v>12448</v>
      </c>
      <c r="G17916" s="113" t="s">
        <v>50363</v>
      </c>
      <c r="H17916" s="113" t="s">
        <v>132805</v>
      </c>
      <c r="I17916" s="113" t="s">
        <v>67681</v>
      </c>
    </row>
    <row r="17917" spans="5:9" ht="14.5" x14ac:dyDescent="0.35">
      <c r="E17917" s="113" t="s">
        <v>7760</v>
      </c>
      <c r="F17917" s="113" t="s">
        <v>12447</v>
      </c>
      <c r="G17917" s="113" t="s">
        <v>50362</v>
      </c>
      <c r="H17917" s="113" t="s">
        <v>132806</v>
      </c>
      <c r="I17917" s="113" t="s">
        <v>67680</v>
      </c>
    </row>
    <row r="17918" spans="5:9" ht="14.5" x14ac:dyDescent="0.35">
      <c r="E17918" s="113" t="s">
        <v>106866</v>
      </c>
      <c r="F17918" s="113" t="s">
        <v>12446</v>
      </c>
      <c r="G17918" s="113" t="s">
        <v>50361</v>
      </c>
      <c r="H17918" s="113" t="s">
        <v>132807</v>
      </c>
      <c r="I17918" s="113" t="s">
        <v>67679</v>
      </c>
    </row>
    <row r="17919" spans="5:9" ht="14.5" x14ac:dyDescent="0.35">
      <c r="E17919" s="113" t="s">
        <v>7759</v>
      </c>
      <c r="F17919" s="113" t="s">
        <v>12445</v>
      </c>
      <c r="G17919" s="113" t="s">
        <v>50360</v>
      </c>
      <c r="H17919" s="113" t="s">
        <v>132808</v>
      </c>
      <c r="I17919" s="113" t="s">
        <v>67678</v>
      </c>
    </row>
    <row r="17920" spans="5:9" ht="14.5" x14ac:dyDescent="0.35">
      <c r="E17920" s="113" t="s">
        <v>7758</v>
      </c>
      <c r="F17920" s="113" t="s">
        <v>12444</v>
      </c>
      <c r="G17920" s="113" t="s">
        <v>50359</v>
      </c>
      <c r="H17920" s="113" t="s">
        <v>132809</v>
      </c>
      <c r="I17920" s="113" t="s">
        <v>67677</v>
      </c>
    </row>
    <row r="17921" spans="5:9" ht="14.5" x14ac:dyDescent="0.35">
      <c r="E17921" s="113" t="s">
        <v>7757</v>
      </c>
      <c r="F17921" s="113" t="s">
        <v>12443</v>
      </c>
      <c r="G17921" s="113" t="s">
        <v>50358</v>
      </c>
      <c r="H17921" s="113" t="s">
        <v>132810</v>
      </c>
      <c r="I17921" s="113" t="s">
        <v>67676</v>
      </c>
    </row>
    <row r="17922" spans="5:9" ht="14.5" x14ac:dyDescent="0.35">
      <c r="E17922" s="113" t="s">
        <v>7756</v>
      </c>
      <c r="F17922" s="113" t="s">
        <v>12442</v>
      </c>
      <c r="G17922" s="113" t="s">
        <v>50357</v>
      </c>
      <c r="H17922" s="113" t="s">
        <v>132811</v>
      </c>
      <c r="I17922" s="113" t="s">
        <v>67675</v>
      </c>
    </row>
    <row r="17923" spans="5:9" ht="14.5" x14ac:dyDescent="0.35">
      <c r="E17923" s="113" t="s">
        <v>7755</v>
      </c>
      <c r="F17923" s="113" t="s">
        <v>12441</v>
      </c>
      <c r="G17923" s="113" t="s">
        <v>50356</v>
      </c>
      <c r="H17923" s="113" t="s">
        <v>132812</v>
      </c>
      <c r="I17923" s="113" t="s">
        <v>67674</v>
      </c>
    </row>
    <row r="17924" spans="5:9" ht="14.5" x14ac:dyDescent="0.35">
      <c r="E17924" s="113" t="s">
        <v>7754</v>
      </c>
      <c r="F17924" s="113" t="s">
        <v>12440</v>
      </c>
      <c r="G17924" s="113" t="s">
        <v>49865</v>
      </c>
      <c r="H17924" s="113" t="s">
        <v>132813</v>
      </c>
      <c r="I17924" s="113" t="s">
        <v>67673</v>
      </c>
    </row>
    <row r="17925" spans="5:9" ht="14.5" x14ac:dyDescent="0.35">
      <c r="E17925" s="113" t="s">
        <v>7753</v>
      </c>
      <c r="F17925" s="113" t="s">
        <v>12439</v>
      </c>
      <c r="G17925" s="113" t="s">
        <v>50313</v>
      </c>
      <c r="H17925" s="113" t="s">
        <v>132814</v>
      </c>
      <c r="I17925" s="113" t="s">
        <v>130430</v>
      </c>
    </row>
    <row r="17926" spans="5:9" ht="14.5" x14ac:dyDescent="0.35">
      <c r="E17926" s="113" t="s">
        <v>49987</v>
      </c>
      <c r="F17926" s="113" t="s">
        <v>12438</v>
      </c>
      <c r="G17926" s="113" t="s">
        <v>50312</v>
      </c>
      <c r="H17926" s="113" t="s">
        <v>132815</v>
      </c>
      <c r="I17926" s="113" t="s">
        <v>130431</v>
      </c>
    </row>
    <row r="17927" spans="5:9" ht="14.5" x14ac:dyDescent="0.35">
      <c r="E17927" s="113" t="s">
        <v>114291</v>
      </c>
      <c r="F17927" s="113" t="s">
        <v>12437</v>
      </c>
      <c r="G17927" s="113" t="s">
        <v>50311</v>
      </c>
      <c r="H17927" s="113" t="s">
        <v>132816</v>
      </c>
      <c r="I17927" s="113" t="s">
        <v>138706</v>
      </c>
    </row>
    <row r="17928" spans="5:9" ht="14.5" x14ac:dyDescent="0.35">
      <c r="E17928" s="113" t="s">
        <v>7752</v>
      </c>
      <c r="F17928" s="113" t="s">
        <v>12436</v>
      </c>
      <c r="G17928" s="113" t="s">
        <v>50310</v>
      </c>
      <c r="H17928" s="113" t="s">
        <v>132817</v>
      </c>
      <c r="I17928" s="113" t="s">
        <v>126212</v>
      </c>
    </row>
    <row r="17929" spans="5:9" ht="14.5" x14ac:dyDescent="0.35">
      <c r="E17929" s="113" t="s">
        <v>7751</v>
      </c>
      <c r="F17929" s="113" t="s">
        <v>12435</v>
      </c>
      <c r="G17929" s="113" t="s">
        <v>118426</v>
      </c>
      <c r="H17929" s="113" t="s">
        <v>139694</v>
      </c>
      <c r="I17929" s="113" t="s">
        <v>126213</v>
      </c>
    </row>
    <row r="17930" spans="5:9" ht="14.5" x14ac:dyDescent="0.35">
      <c r="E17930" s="113" t="s">
        <v>7750</v>
      </c>
      <c r="F17930" s="113" t="s">
        <v>12434</v>
      </c>
      <c r="G17930" s="113" t="s">
        <v>118425</v>
      </c>
      <c r="H17930" s="113" t="s">
        <v>132818</v>
      </c>
      <c r="I17930" s="113" t="s">
        <v>123129</v>
      </c>
    </row>
    <row r="17931" spans="5:9" ht="14.5" x14ac:dyDescent="0.35">
      <c r="E17931" s="113" t="s">
        <v>7749</v>
      </c>
      <c r="F17931" s="113" t="s">
        <v>12433</v>
      </c>
      <c r="G17931" s="113" t="s">
        <v>118424</v>
      </c>
      <c r="H17931" s="113" t="s">
        <v>139693</v>
      </c>
      <c r="I17931" s="113" t="s">
        <v>111427</v>
      </c>
    </row>
    <row r="17932" spans="5:9" ht="14.5" x14ac:dyDescent="0.35">
      <c r="E17932" s="113" t="s">
        <v>7748</v>
      </c>
      <c r="F17932" s="113" t="s">
        <v>12432</v>
      </c>
      <c r="G17932" s="113" t="s">
        <v>118423</v>
      </c>
      <c r="H17932" s="113" t="s">
        <v>132819</v>
      </c>
      <c r="I17932" s="113" t="s">
        <v>111426</v>
      </c>
    </row>
    <row r="17933" spans="5:9" ht="14.5" x14ac:dyDescent="0.35">
      <c r="E17933" s="113" t="s">
        <v>7747</v>
      </c>
      <c r="F17933" s="113" t="s">
        <v>12431</v>
      </c>
      <c r="G17933" s="113" t="s">
        <v>50309</v>
      </c>
      <c r="H17933" s="113" t="s">
        <v>132820</v>
      </c>
      <c r="I17933" s="113" t="s">
        <v>120051</v>
      </c>
    </row>
    <row r="17934" spans="5:9" ht="14.5" x14ac:dyDescent="0.35">
      <c r="E17934" s="113" t="s">
        <v>7746</v>
      </c>
      <c r="F17934" s="113" t="s">
        <v>12430</v>
      </c>
      <c r="G17934" s="113" t="s">
        <v>50308</v>
      </c>
      <c r="H17934" s="113" t="s">
        <v>132821</v>
      </c>
      <c r="I17934" s="113" t="s">
        <v>67672</v>
      </c>
    </row>
    <row r="17935" spans="5:9" ht="14.5" x14ac:dyDescent="0.35">
      <c r="E17935" s="113" t="s">
        <v>7745</v>
      </c>
      <c r="F17935" s="113" t="s">
        <v>12429</v>
      </c>
      <c r="G17935" s="113" t="s">
        <v>125172</v>
      </c>
      <c r="H17935" s="113" t="s">
        <v>132822</v>
      </c>
      <c r="I17935" s="113" t="s">
        <v>67671</v>
      </c>
    </row>
    <row r="17936" spans="5:9" ht="14.5" x14ac:dyDescent="0.35">
      <c r="E17936" s="113" t="s">
        <v>7744</v>
      </c>
      <c r="F17936" s="113" t="s">
        <v>12428</v>
      </c>
      <c r="G17936" s="113" t="s">
        <v>50307</v>
      </c>
      <c r="H17936" s="113" t="s">
        <v>132823</v>
      </c>
      <c r="I17936" s="113" t="s">
        <v>67670</v>
      </c>
    </row>
    <row r="17937" spans="5:9" ht="14.5" x14ac:dyDescent="0.35">
      <c r="E17937" s="113" t="s">
        <v>121670</v>
      </c>
      <c r="F17937" s="113" t="s">
        <v>12427</v>
      </c>
      <c r="G17937" s="113" t="s">
        <v>50306</v>
      </c>
      <c r="H17937" s="113" t="s">
        <v>132824</v>
      </c>
      <c r="I17937" s="113" t="s">
        <v>67669</v>
      </c>
    </row>
    <row r="17938" spans="5:9" ht="14.5" x14ac:dyDescent="0.35">
      <c r="E17938" s="113" t="s">
        <v>7743</v>
      </c>
      <c r="F17938" s="113" t="s">
        <v>12426</v>
      </c>
      <c r="G17938" s="113" t="s">
        <v>50305</v>
      </c>
      <c r="H17938" s="113" t="s">
        <v>132825</v>
      </c>
      <c r="I17938" s="113" t="s">
        <v>67668</v>
      </c>
    </row>
    <row r="17939" spans="5:9" ht="14.5" x14ac:dyDescent="0.35">
      <c r="E17939" s="113" t="s">
        <v>7742</v>
      </c>
      <c r="F17939" s="113" t="s">
        <v>12425</v>
      </c>
      <c r="G17939" s="113" t="s">
        <v>50304</v>
      </c>
      <c r="H17939" s="113" t="s">
        <v>132826</v>
      </c>
      <c r="I17939" s="113" t="s">
        <v>67667</v>
      </c>
    </row>
    <row r="17940" spans="5:9" ht="14.5" x14ac:dyDescent="0.35">
      <c r="E17940" s="113" t="s">
        <v>7741</v>
      </c>
      <c r="F17940" s="113" t="s">
        <v>12424</v>
      </c>
      <c r="G17940" s="113" t="s">
        <v>50303</v>
      </c>
      <c r="H17940" s="113" t="s">
        <v>132827</v>
      </c>
      <c r="I17940" s="113" t="s">
        <v>67666</v>
      </c>
    </row>
    <row r="17941" spans="5:9" ht="14.5" x14ac:dyDescent="0.35">
      <c r="E17941" s="113" t="s">
        <v>140831</v>
      </c>
      <c r="F17941" s="113" t="s">
        <v>12423</v>
      </c>
      <c r="G17941" s="113" t="s">
        <v>50302</v>
      </c>
      <c r="H17941" s="113" t="s">
        <v>132828</v>
      </c>
      <c r="I17941" s="113" t="s">
        <v>67665</v>
      </c>
    </row>
    <row r="17942" spans="5:9" ht="14.5" x14ac:dyDescent="0.35">
      <c r="E17942" s="113" t="s">
        <v>7740</v>
      </c>
      <c r="F17942" s="113" t="s">
        <v>12422</v>
      </c>
      <c r="G17942" s="113" t="s">
        <v>50301</v>
      </c>
      <c r="H17942" s="113" t="s">
        <v>139692</v>
      </c>
      <c r="I17942" s="113" t="s">
        <v>67664</v>
      </c>
    </row>
    <row r="17943" spans="5:9" ht="14.5" x14ac:dyDescent="0.35">
      <c r="E17943" s="113" t="s">
        <v>7739</v>
      </c>
      <c r="F17943" s="113" t="s">
        <v>12421</v>
      </c>
      <c r="G17943" s="113" t="s">
        <v>50300</v>
      </c>
      <c r="H17943" s="113" t="s">
        <v>132829</v>
      </c>
      <c r="I17943" s="113" t="s">
        <v>67663</v>
      </c>
    </row>
    <row r="17944" spans="5:9" ht="14.5" x14ac:dyDescent="0.35">
      <c r="E17944" s="113" t="s">
        <v>7738</v>
      </c>
      <c r="F17944" s="113" t="s">
        <v>12420</v>
      </c>
      <c r="G17944" s="113" t="s">
        <v>50299</v>
      </c>
      <c r="H17944" s="113" t="s">
        <v>132830</v>
      </c>
      <c r="I17944" s="113" t="s">
        <v>67662</v>
      </c>
    </row>
    <row r="17945" spans="5:9" ht="14.5" x14ac:dyDescent="0.35">
      <c r="E17945" s="113" t="s">
        <v>127089</v>
      </c>
      <c r="F17945" s="113" t="s">
        <v>12419</v>
      </c>
      <c r="G17945" s="113" t="s">
        <v>50298</v>
      </c>
      <c r="H17945" s="113" t="s">
        <v>139691</v>
      </c>
      <c r="I17945" s="113" t="s">
        <v>67661</v>
      </c>
    </row>
    <row r="17946" spans="5:9" ht="14.5" x14ac:dyDescent="0.35">
      <c r="E17946" s="113" t="s">
        <v>114290</v>
      </c>
      <c r="F17946" s="113" t="s">
        <v>12418</v>
      </c>
      <c r="G17946" s="113" t="s">
        <v>116476</v>
      </c>
      <c r="H17946" s="113" t="s">
        <v>132831</v>
      </c>
      <c r="I17946" s="113" t="s">
        <v>67660</v>
      </c>
    </row>
    <row r="17947" spans="5:9" ht="14.5" x14ac:dyDescent="0.35">
      <c r="E17947" s="113" t="s">
        <v>7737</v>
      </c>
      <c r="F17947" s="113" t="s">
        <v>12417</v>
      </c>
      <c r="G17947" s="113" t="s">
        <v>123230</v>
      </c>
      <c r="H17947" s="113" t="s">
        <v>132832</v>
      </c>
      <c r="I17947" s="113" t="s">
        <v>67659</v>
      </c>
    </row>
    <row r="17948" spans="5:9" ht="14.5" x14ac:dyDescent="0.35">
      <c r="E17948" s="113" t="s">
        <v>7736</v>
      </c>
      <c r="F17948" s="113" t="s">
        <v>12416</v>
      </c>
      <c r="G17948" s="113" t="s">
        <v>50297</v>
      </c>
      <c r="H17948" s="113" t="s">
        <v>132833</v>
      </c>
      <c r="I17948" s="113" t="s">
        <v>111425</v>
      </c>
    </row>
    <row r="17949" spans="5:9" ht="14.5" x14ac:dyDescent="0.35">
      <c r="E17949" s="113" t="s">
        <v>7735</v>
      </c>
      <c r="F17949" s="113" t="s">
        <v>12415</v>
      </c>
      <c r="G17949" s="113" t="s">
        <v>50296</v>
      </c>
      <c r="H17949" s="113" t="s">
        <v>132834</v>
      </c>
      <c r="I17949" s="113" t="s">
        <v>111424</v>
      </c>
    </row>
    <row r="17950" spans="5:9" ht="14.5" x14ac:dyDescent="0.35">
      <c r="E17950" s="113" t="s">
        <v>7734</v>
      </c>
      <c r="F17950" s="113" t="s">
        <v>12414</v>
      </c>
      <c r="G17950" s="113" t="s">
        <v>50295</v>
      </c>
      <c r="H17950" s="113" t="s">
        <v>132835</v>
      </c>
      <c r="I17950" s="113" t="s">
        <v>67658</v>
      </c>
    </row>
    <row r="17951" spans="5:9" ht="14.5" x14ac:dyDescent="0.35">
      <c r="E17951" s="113" t="s">
        <v>7733</v>
      </c>
      <c r="F17951" s="113" t="s">
        <v>12413</v>
      </c>
      <c r="G17951" s="113" t="s">
        <v>50294</v>
      </c>
      <c r="H17951" s="113" t="s">
        <v>132836</v>
      </c>
      <c r="I17951" s="113" t="s">
        <v>67657</v>
      </c>
    </row>
    <row r="17952" spans="5:9" ht="14.5" x14ac:dyDescent="0.35">
      <c r="E17952" s="113" t="s">
        <v>7732</v>
      </c>
      <c r="F17952" s="113" t="s">
        <v>12412</v>
      </c>
      <c r="G17952" s="113" t="s">
        <v>50293</v>
      </c>
      <c r="H17952" s="113" t="s">
        <v>132837</v>
      </c>
      <c r="I17952" s="113" t="s">
        <v>67656</v>
      </c>
    </row>
    <row r="17953" spans="5:9" ht="14.5" x14ac:dyDescent="0.35">
      <c r="E17953" s="113" t="s">
        <v>7731</v>
      </c>
      <c r="F17953" s="113" t="s">
        <v>12411</v>
      </c>
      <c r="G17953" s="113" t="s">
        <v>50292</v>
      </c>
      <c r="H17953" s="113" t="s">
        <v>132838</v>
      </c>
      <c r="I17953" s="113" t="s">
        <v>67655</v>
      </c>
    </row>
    <row r="17954" spans="5:9" ht="14.5" x14ac:dyDescent="0.35">
      <c r="E17954" s="113" t="s">
        <v>7730</v>
      </c>
      <c r="F17954" s="113" t="s">
        <v>12410</v>
      </c>
      <c r="G17954" s="113" t="s">
        <v>50291</v>
      </c>
      <c r="H17954" s="113" t="s">
        <v>132839</v>
      </c>
      <c r="I17954" s="113" t="s">
        <v>67654</v>
      </c>
    </row>
    <row r="17955" spans="5:9" ht="14.5" x14ac:dyDescent="0.35">
      <c r="E17955" s="113" t="s">
        <v>7729</v>
      </c>
      <c r="F17955" s="113" t="s">
        <v>12409</v>
      </c>
      <c r="G17955" s="113" t="s">
        <v>50290</v>
      </c>
      <c r="H17955" s="113" t="s">
        <v>132840</v>
      </c>
      <c r="I17955" s="113" t="s">
        <v>67653</v>
      </c>
    </row>
    <row r="17956" spans="5:9" ht="14.5" x14ac:dyDescent="0.35">
      <c r="E17956" s="113" t="s">
        <v>7728</v>
      </c>
      <c r="F17956" s="113" t="s">
        <v>12408</v>
      </c>
      <c r="G17956" s="113" t="s">
        <v>50289</v>
      </c>
      <c r="H17956" s="113" t="s">
        <v>132841</v>
      </c>
      <c r="I17956" s="113" t="s">
        <v>67652</v>
      </c>
    </row>
    <row r="17957" spans="5:9" ht="14.5" x14ac:dyDescent="0.35">
      <c r="E17957" s="113" t="s">
        <v>106865</v>
      </c>
      <c r="F17957" s="113" t="s">
        <v>12407</v>
      </c>
      <c r="G17957" s="113" t="s">
        <v>50288</v>
      </c>
      <c r="H17957" s="113" t="s">
        <v>132842</v>
      </c>
      <c r="I17957" s="113" t="s">
        <v>67651</v>
      </c>
    </row>
    <row r="17958" spans="5:9" ht="14.5" x14ac:dyDescent="0.35">
      <c r="E17958" s="113" t="s">
        <v>7727</v>
      </c>
      <c r="F17958" s="113" t="s">
        <v>12406</v>
      </c>
      <c r="G17958" s="113" t="s">
        <v>50287</v>
      </c>
      <c r="H17958" s="113" t="s">
        <v>132843</v>
      </c>
      <c r="I17958" s="113" t="s">
        <v>67650</v>
      </c>
    </row>
    <row r="17959" spans="5:9" ht="14.5" x14ac:dyDescent="0.35">
      <c r="E17959" s="113" t="s">
        <v>7726</v>
      </c>
      <c r="F17959" s="113" t="s">
        <v>12405</v>
      </c>
      <c r="G17959" s="113" t="s">
        <v>50286</v>
      </c>
      <c r="H17959" s="113" t="s">
        <v>132844</v>
      </c>
      <c r="I17959" s="113" t="s">
        <v>67649</v>
      </c>
    </row>
    <row r="17960" spans="5:9" ht="14.5" x14ac:dyDescent="0.35">
      <c r="E17960" s="113" t="s">
        <v>7725</v>
      </c>
      <c r="F17960" s="113" t="s">
        <v>12404</v>
      </c>
      <c r="G17960" s="113" t="s">
        <v>50285</v>
      </c>
      <c r="H17960" s="113" t="s">
        <v>132845</v>
      </c>
      <c r="I17960" s="113" t="s">
        <v>67648</v>
      </c>
    </row>
    <row r="17961" spans="5:9" ht="14.5" x14ac:dyDescent="0.35">
      <c r="E17961" s="113" t="s">
        <v>7724</v>
      </c>
      <c r="F17961" s="113" t="s">
        <v>12403</v>
      </c>
      <c r="G17961" s="113" t="s">
        <v>50284</v>
      </c>
      <c r="H17961" s="113" t="s">
        <v>132846</v>
      </c>
      <c r="I17961" s="113" t="s">
        <v>67647</v>
      </c>
    </row>
    <row r="17962" spans="5:9" ht="14.5" x14ac:dyDescent="0.35">
      <c r="E17962" s="113" t="s">
        <v>124151</v>
      </c>
      <c r="F17962" s="113" t="s">
        <v>12402</v>
      </c>
      <c r="G17962" s="113" t="s">
        <v>50283</v>
      </c>
      <c r="H17962" s="113" t="s">
        <v>132847</v>
      </c>
      <c r="I17962" s="113" t="s">
        <v>67646</v>
      </c>
    </row>
    <row r="17963" spans="5:9" ht="14.5" x14ac:dyDescent="0.35">
      <c r="E17963" s="113" t="s">
        <v>7723</v>
      </c>
      <c r="F17963" s="113" t="s">
        <v>12401</v>
      </c>
      <c r="G17963" s="113" t="s">
        <v>50282</v>
      </c>
      <c r="H17963" s="113" t="s">
        <v>132848</v>
      </c>
      <c r="I17963" s="113" t="s">
        <v>67645</v>
      </c>
    </row>
    <row r="17964" spans="5:9" ht="14.5" x14ac:dyDescent="0.35">
      <c r="E17964" s="113" t="s">
        <v>7722</v>
      </c>
      <c r="F17964" s="113" t="s">
        <v>12400</v>
      </c>
      <c r="G17964" s="113" t="s">
        <v>50281</v>
      </c>
      <c r="H17964" s="113" t="s">
        <v>132849</v>
      </c>
      <c r="I17964" s="113" t="s">
        <v>67644</v>
      </c>
    </row>
    <row r="17965" spans="5:9" ht="14.5" x14ac:dyDescent="0.35">
      <c r="E17965" s="113" t="s">
        <v>117265</v>
      </c>
      <c r="F17965" s="113" t="s">
        <v>12399</v>
      </c>
      <c r="G17965" s="113" t="s">
        <v>50280</v>
      </c>
      <c r="H17965" s="113" t="s">
        <v>132850</v>
      </c>
      <c r="I17965" s="113" t="s">
        <v>67643</v>
      </c>
    </row>
    <row r="17966" spans="5:9" ht="14.5" x14ac:dyDescent="0.35">
      <c r="E17966" s="113" t="s">
        <v>114289</v>
      </c>
      <c r="F17966" s="113" t="s">
        <v>12398</v>
      </c>
      <c r="G17966" s="113" t="s">
        <v>50279</v>
      </c>
      <c r="H17966" s="113" t="s">
        <v>132851</v>
      </c>
      <c r="I17966" s="113" t="s">
        <v>67642</v>
      </c>
    </row>
    <row r="17967" spans="5:9" ht="14.5" x14ac:dyDescent="0.35">
      <c r="E17967" s="113" t="s">
        <v>7721</v>
      </c>
      <c r="F17967" s="113" t="s">
        <v>12397</v>
      </c>
      <c r="G17967" s="113" t="s">
        <v>50278</v>
      </c>
      <c r="H17967" s="113" t="s">
        <v>132852</v>
      </c>
      <c r="I17967" s="113" t="s">
        <v>67641</v>
      </c>
    </row>
    <row r="17968" spans="5:9" ht="14.5" x14ac:dyDescent="0.35">
      <c r="E17968" s="113" t="s">
        <v>7720</v>
      </c>
      <c r="F17968" s="113" t="s">
        <v>12396</v>
      </c>
      <c r="G17968" s="113" t="s">
        <v>50277</v>
      </c>
      <c r="H17968" s="113" t="s">
        <v>132853</v>
      </c>
      <c r="I17968" s="113" t="s">
        <v>67640</v>
      </c>
    </row>
    <row r="17969" spans="5:9" ht="14.5" x14ac:dyDescent="0.35">
      <c r="E17969" s="113" t="s">
        <v>7719</v>
      </c>
      <c r="F17969" s="113" t="s">
        <v>12395</v>
      </c>
      <c r="G17969" s="113" t="s">
        <v>127694</v>
      </c>
      <c r="H17969" s="113" t="s">
        <v>132854</v>
      </c>
      <c r="I17969" s="113" t="s">
        <v>111423</v>
      </c>
    </row>
    <row r="17970" spans="5:9" ht="14.5" x14ac:dyDescent="0.35">
      <c r="E17970" s="113" t="s">
        <v>7718</v>
      </c>
      <c r="F17970" s="113" t="s">
        <v>12394</v>
      </c>
      <c r="G17970" s="113" t="s">
        <v>50276</v>
      </c>
      <c r="H17970" s="113" t="s">
        <v>132855</v>
      </c>
      <c r="I17970" s="113" t="s">
        <v>67639</v>
      </c>
    </row>
    <row r="17971" spans="5:9" ht="14.5" x14ac:dyDescent="0.35">
      <c r="E17971" s="113" t="s">
        <v>7717</v>
      </c>
      <c r="F17971" s="113" t="s">
        <v>12393</v>
      </c>
      <c r="G17971" s="113" t="s">
        <v>50275</v>
      </c>
      <c r="H17971" s="113" t="s">
        <v>132856</v>
      </c>
      <c r="I17971" s="113" t="s">
        <v>67638</v>
      </c>
    </row>
    <row r="17972" spans="5:9" ht="14.5" x14ac:dyDescent="0.35">
      <c r="E17972" s="113" t="s">
        <v>7716</v>
      </c>
      <c r="F17972" s="113" t="s">
        <v>12392</v>
      </c>
      <c r="G17972" s="113" t="s">
        <v>50274</v>
      </c>
      <c r="H17972" s="113" t="s">
        <v>132857</v>
      </c>
      <c r="I17972" s="113" t="s">
        <v>67637</v>
      </c>
    </row>
    <row r="17973" spans="5:9" ht="14.5" x14ac:dyDescent="0.35">
      <c r="E17973" s="113" t="s">
        <v>7715</v>
      </c>
      <c r="F17973" s="113" t="s">
        <v>12391</v>
      </c>
      <c r="G17973" s="113" t="s">
        <v>50273</v>
      </c>
      <c r="H17973" s="113" t="s">
        <v>132858</v>
      </c>
      <c r="I17973" s="113" t="s">
        <v>67636</v>
      </c>
    </row>
    <row r="17974" spans="5:9" ht="14.5" x14ac:dyDescent="0.35">
      <c r="E17974" s="113" t="s">
        <v>124152</v>
      </c>
      <c r="F17974" s="113" t="s">
        <v>12390</v>
      </c>
      <c r="G17974" s="113" t="s">
        <v>50272</v>
      </c>
      <c r="H17974" s="113" t="s">
        <v>132859</v>
      </c>
      <c r="I17974" s="113" t="s">
        <v>67635</v>
      </c>
    </row>
    <row r="17975" spans="5:9" ht="14.5" x14ac:dyDescent="0.35">
      <c r="E17975" s="113" t="s">
        <v>7714</v>
      </c>
      <c r="F17975" s="113" t="s">
        <v>12389</v>
      </c>
      <c r="G17975" s="113" t="s">
        <v>50271</v>
      </c>
      <c r="H17975" s="113" t="s">
        <v>132860</v>
      </c>
      <c r="I17975" s="113" t="s">
        <v>67634</v>
      </c>
    </row>
    <row r="17976" spans="5:9" ht="14.5" x14ac:dyDescent="0.35">
      <c r="E17976" s="113" t="s">
        <v>7713</v>
      </c>
      <c r="F17976" s="113" t="s">
        <v>12388</v>
      </c>
      <c r="G17976" s="113" t="s">
        <v>50270</v>
      </c>
      <c r="H17976" s="113" t="s">
        <v>132861</v>
      </c>
      <c r="I17976" s="113" t="s">
        <v>67633</v>
      </c>
    </row>
    <row r="17977" spans="5:9" ht="14.5" x14ac:dyDescent="0.35">
      <c r="E17977" s="113" t="s">
        <v>7712</v>
      </c>
      <c r="F17977" s="113" t="s">
        <v>12387</v>
      </c>
      <c r="G17977" s="113" t="s">
        <v>50269</v>
      </c>
      <c r="H17977" s="113" t="s">
        <v>132862</v>
      </c>
      <c r="I17977" s="113" t="s">
        <v>67632</v>
      </c>
    </row>
    <row r="17978" spans="5:9" ht="14.5" x14ac:dyDescent="0.35">
      <c r="E17978" s="113" t="s">
        <v>121669</v>
      </c>
      <c r="F17978" s="113" t="s">
        <v>128681</v>
      </c>
      <c r="G17978" s="113" t="s">
        <v>50268</v>
      </c>
      <c r="H17978" s="113" t="s">
        <v>132863</v>
      </c>
      <c r="I17978" s="113" t="s">
        <v>67631</v>
      </c>
    </row>
    <row r="17979" spans="5:9" ht="14.5" x14ac:dyDescent="0.35">
      <c r="E17979" s="113" t="s">
        <v>7711</v>
      </c>
      <c r="F17979" s="113" t="s">
        <v>124462</v>
      </c>
      <c r="G17979" s="113" t="s">
        <v>50267</v>
      </c>
      <c r="H17979" s="113" t="s">
        <v>132864</v>
      </c>
      <c r="I17979" s="113" t="s">
        <v>67630</v>
      </c>
    </row>
    <row r="17980" spans="5:9" ht="14.5" x14ac:dyDescent="0.35">
      <c r="E17980" s="113" t="s">
        <v>7710</v>
      </c>
      <c r="F17980" s="113" t="s">
        <v>117605</v>
      </c>
      <c r="G17980" s="113" t="s">
        <v>50266</v>
      </c>
      <c r="H17980" s="113" t="s">
        <v>132865</v>
      </c>
      <c r="I17980" s="113" t="s">
        <v>67629</v>
      </c>
    </row>
    <row r="17981" spans="5:9" ht="14.5" x14ac:dyDescent="0.35">
      <c r="E17981" s="113" t="s">
        <v>7709</v>
      </c>
      <c r="F17981" s="113" t="s">
        <v>114620</v>
      </c>
      <c r="G17981" s="113" t="s">
        <v>50265</v>
      </c>
      <c r="H17981" s="113" t="s">
        <v>132866</v>
      </c>
      <c r="I17981" s="113" t="s">
        <v>67628</v>
      </c>
    </row>
    <row r="17982" spans="5:9" ht="14.5" x14ac:dyDescent="0.35">
      <c r="E17982" s="113" t="s">
        <v>7708</v>
      </c>
      <c r="F17982" s="113" t="s">
        <v>117604</v>
      </c>
      <c r="G17982" s="113" t="s">
        <v>50264</v>
      </c>
      <c r="H17982" s="113" t="s">
        <v>132867</v>
      </c>
      <c r="I17982" s="113" t="s">
        <v>67627</v>
      </c>
    </row>
    <row r="17983" spans="5:9" ht="14.5" x14ac:dyDescent="0.35">
      <c r="E17983" s="113" t="s">
        <v>128374</v>
      </c>
      <c r="F17983" s="113" t="s">
        <v>12386</v>
      </c>
      <c r="G17983" s="113" t="s">
        <v>50263</v>
      </c>
      <c r="H17983" s="113" t="s">
        <v>132868</v>
      </c>
      <c r="I17983" s="113" t="s">
        <v>67626</v>
      </c>
    </row>
    <row r="17984" spans="5:9" ht="14.5" x14ac:dyDescent="0.35">
      <c r="E17984" s="113" t="s">
        <v>7707</v>
      </c>
      <c r="F17984" s="113" t="s">
        <v>12385</v>
      </c>
      <c r="G17984" s="113" t="s">
        <v>50262</v>
      </c>
      <c r="H17984" s="113" t="s">
        <v>132869</v>
      </c>
      <c r="I17984" s="113" t="s">
        <v>67625</v>
      </c>
    </row>
    <row r="17985" spans="5:9" ht="14.5" x14ac:dyDescent="0.35">
      <c r="E17985" s="113" t="s">
        <v>7706</v>
      </c>
      <c r="F17985" s="113" t="s">
        <v>12384</v>
      </c>
      <c r="G17985" s="113" t="s">
        <v>50261</v>
      </c>
      <c r="H17985" s="113" t="s">
        <v>132870</v>
      </c>
      <c r="I17985" s="113" t="s">
        <v>67624</v>
      </c>
    </row>
    <row r="17986" spans="5:9" ht="14.5" x14ac:dyDescent="0.35">
      <c r="E17986" s="113" t="s">
        <v>7705</v>
      </c>
      <c r="F17986" s="113" t="s">
        <v>12383</v>
      </c>
      <c r="G17986" s="113" t="s">
        <v>50260</v>
      </c>
      <c r="H17986" s="113" t="s">
        <v>132871</v>
      </c>
      <c r="I17986" s="113" t="s">
        <v>67623</v>
      </c>
    </row>
    <row r="17987" spans="5:9" ht="14.5" x14ac:dyDescent="0.35">
      <c r="E17987" s="113" t="s">
        <v>7704</v>
      </c>
      <c r="F17987" s="113" t="s">
        <v>12382</v>
      </c>
      <c r="G17987" s="113" t="s">
        <v>50259</v>
      </c>
      <c r="H17987" s="113" t="s">
        <v>132872</v>
      </c>
      <c r="I17987" s="113" t="s">
        <v>67622</v>
      </c>
    </row>
    <row r="17988" spans="5:9" ht="14.5" x14ac:dyDescent="0.35">
      <c r="E17988" s="113" t="s">
        <v>7703</v>
      </c>
      <c r="F17988" s="113" t="s">
        <v>12381</v>
      </c>
      <c r="G17988" s="113" t="s">
        <v>50258</v>
      </c>
      <c r="H17988" s="113" t="s">
        <v>132873</v>
      </c>
      <c r="I17988" s="113" t="s">
        <v>67621</v>
      </c>
    </row>
    <row r="17989" spans="5:9" ht="14.5" x14ac:dyDescent="0.35">
      <c r="E17989" s="113" t="s">
        <v>7702</v>
      </c>
      <c r="F17989" s="113" t="s">
        <v>12380</v>
      </c>
      <c r="G17989" s="113" t="s">
        <v>50257</v>
      </c>
      <c r="H17989" s="113" t="s">
        <v>139690</v>
      </c>
      <c r="I17989" s="113" t="s">
        <v>67620</v>
      </c>
    </row>
    <row r="17990" spans="5:9" ht="14.5" x14ac:dyDescent="0.35">
      <c r="E17990" s="113" t="s">
        <v>7701</v>
      </c>
      <c r="F17990" s="113" t="s">
        <v>12379</v>
      </c>
      <c r="G17990" s="113" t="s">
        <v>50256</v>
      </c>
      <c r="H17990" s="113" t="s">
        <v>139689</v>
      </c>
      <c r="I17990" s="113" t="s">
        <v>67619</v>
      </c>
    </row>
    <row r="17991" spans="5:9" ht="14.5" x14ac:dyDescent="0.35">
      <c r="E17991" s="113" t="s">
        <v>7700</v>
      </c>
      <c r="F17991" s="113" t="s">
        <v>12378</v>
      </c>
      <c r="G17991" s="113" t="s">
        <v>50255</v>
      </c>
      <c r="H17991" s="113" t="s">
        <v>139688</v>
      </c>
      <c r="I17991" s="113" t="s">
        <v>67618</v>
      </c>
    </row>
    <row r="17992" spans="5:9" ht="14.5" x14ac:dyDescent="0.35">
      <c r="E17992" s="113" t="s">
        <v>7699</v>
      </c>
      <c r="F17992" s="113" t="s">
        <v>12377</v>
      </c>
      <c r="G17992" s="113" t="s">
        <v>50254</v>
      </c>
      <c r="H17992" s="113" t="s">
        <v>132874</v>
      </c>
      <c r="I17992" s="113" t="s">
        <v>67617</v>
      </c>
    </row>
    <row r="17993" spans="5:9" ht="14.5" x14ac:dyDescent="0.35">
      <c r="E17993" s="113" t="s">
        <v>7698</v>
      </c>
      <c r="F17993" s="113" t="s">
        <v>12376</v>
      </c>
      <c r="G17993" s="113" t="s">
        <v>50253</v>
      </c>
      <c r="H17993" s="113" t="s">
        <v>132875</v>
      </c>
      <c r="I17993" s="113" t="s">
        <v>67616</v>
      </c>
    </row>
    <row r="17994" spans="5:9" ht="14.5" x14ac:dyDescent="0.35">
      <c r="E17994" s="113" t="s">
        <v>7697</v>
      </c>
      <c r="F17994" s="113" t="s">
        <v>12375</v>
      </c>
      <c r="G17994" s="113" t="s">
        <v>115493</v>
      </c>
      <c r="H17994" s="113" t="s">
        <v>132876</v>
      </c>
      <c r="I17994" s="113" t="s">
        <v>67615</v>
      </c>
    </row>
    <row r="17995" spans="5:9" ht="14.5" x14ac:dyDescent="0.35">
      <c r="E17995" s="113" t="s">
        <v>7696</v>
      </c>
      <c r="F17995" s="113" t="s">
        <v>12374</v>
      </c>
      <c r="G17995" s="113" t="s">
        <v>50252</v>
      </c>
      <c r="H17995" s="113" t="s">
        <v>132877</v>
      </c>
      <c r="I17995" s="113" t="s">
        <v>67614</v>
      </c>
    </row>
    <row r="17996" spans="5:9" ht="14.5" x14ac:dyDescent="0.35">
      <c r="E17996" s="113" t="s">
        <v>7695</v>
      </c>
      <c r="F17996" s="113" t="s">
        <v>12373</v>
      </c>
      <c r="G17996" s="113" t="s">
        <v>50251</v>
      </c>
      <c r="H17996" s="113" t="s">
        <v>132878</v>
      </c>
      <c r="I17996" s="113" t="s">
        <v>67613</v>
      </c>
    </row>
    <row r="17997" spans="5:9" ht="14.5" x14ac:dyDescent="0.35">
      <c r="E17997" s="113" t="s">
        <v>7694</v>
      </c>
      <c r="F17997" s="113" t="s">
        <v>12372</v>
      </c>
      <c r="G17997" s="113" t="s">
        <v>50250</v>
      </c>
      <c r="H17997" s="113" t="s">
        <v>132879</v>
      </c>
      <c r="I17997" s="113" t="s">
        <v>67612</v>
      </c>
    </row>
    <row r="17998" spans="5:9" ht="14.5" x14ac:dyDescent="0.35">
      <c r="E17998" s="113" t="s">
        <v>7693</v>
      </c>
      <c r="F17998" s="113" t="s">
        <v>12371</v>
      </c>
      <c r="G17998" s="113" t="s">
        <v>50249</v>
      </c>
      <c r="H17998" s="113" t="s">
        <v>132880</v>
      </c>
      <c r="I17998" s="113" t="s">
        <v>67611</v>
      </c>
    </row>
    <row r="17999" spans="5:9" ht="14.5" x14ac:dyDescent="0.35">
      <c r="E17999" s="113" t="s">
        <v>7692</v>
      </c>
      <c r="F17999" s="113" t="s">
        <v>12370</v>
      </c>
      <c r="G17999" s="113" t="s">
        <v>50248</v>
      </c>
      <c r="H17999" s="113" t="s">
        <v>132881</v>
      </c>
      <c r="I17999" s="113" t="s">
        <v>67610</v>
      </c>
    </row>
    <row r="18000" spans="5:9" ht="14.5" x14ac:dyDescent="0.35">
      <c r="E18000" s="113" t="s">
        <v>7691</v>
      </c>
      <c r="F18000" s="113" t="s">
        <v>12369</v>
      </c>
      <c r="G18000" s="113" t="s">
        <v>50247</v>
      </c>
      <c r="H18000" s="113" t="s">
        <v>132882</v>
      </c>
      <c r="I18000" s="113" t="s">
        <v>67609</v>
      </c>
    </row>
    <row r="18001" spans="5:9" ht="14.5" x14ac:dyDescent="0.35">
      <c r="E18001" s="113" t="s">
        <v>7690</v>
      </c>
      <c r="F18001" s="113" t="s">
        <v>12368</v>
      </c>
      <c r="G18001" s="113" t="s">
        <v>50246</v>
      </c>
      <c r="H18001" s="113" t="s">
        <v>132883</v>
      </c>
      <c r="I18001" s="113" t="s">
        <v>67608</v>
      </c>
    </row>
    <row r="18002" spans="5:9" ht="14.5" x14ac:dyDescent="0.35">
      <c r="E18002" s="113" t="s">
        <v>7689</v>
      </c>
      <c r="F18002" s="113" t="s">
        <v>12367</v>
      </c>
      <c r="G18002" s="113" t="s">
        <v>50245</v>
      </c>
      <c r="H18002" s="113" t="s">
        <v>132884</v>
      </c>
      <c r="I18002" s="113" t="s">
        <v>67607</v>
      </c>
    </row>
    <row r="18003" spans="5:9" ht="14.5" x14ac:dyDescent="0.35">
      <c r="E18003" s="113" t="s">
        <v>7688</v>
      </c>
      <c r="F18003" s="113" t="s">
        <v>12366</v>
      </c>
      <c r="G18003" s="113" t="s">
        <v>50244</v>
      </c>
      <c r="H18003" s="113" t="s">
        <v>132885</v>
      </c>
      <c r="I18003" s="113" t="s">
        <v>67606</v>
      </c>
    </row>
    <row r="18004" spans="5:9" ht="14.5" x14ac:dyDescent="0.35">
      <c r="E18004" s="113" t="s">
        <v>7687</v>
      </c>
      <c r="F18004" s="113" t="s">
        <v>12365</v>
      </c>
      <c r="G18004" s="113" t="s">
        <v>50243</v>
      </c>
      <c r="H18004" s="113" t="s">
        <v>132886</v>
      </c>
      <c r="I18004" s="113" t="s">
        <v>67605</v>
      </c>
    </row>
    <row r="18005" spans="5:9" ht="14.5" x14ac:dyDescent="0.35">
      <c r="E18005" s="113" t="s">
        <v>7686</v>
      </c>
      <c r="F18005" s="113" t="s">
        <v>12364</v>
      </c>
      <c r="G18005" s="113" t="s">
        <v>50242</v>
      </c>
      <c r="H18005" s="113" t="s">
        <v>132887</v>
      </c>
      <c r="I18005" s="113" t="s">
        <v>67604</v>
      </c>
    </row>
    <row r="18006" spans="5:9" ht="14.5" x14ac:dyDescent="0.35">
      <c r="E18006" s="113" t="s">
        <v>114288</v>
      </c>
      <c r="F18006" s="113" t="s">
        <v>12363</v>
      </c>
      <c r="G18006" s="113" t="s">
        <v>50241</v>
      </c>
      <c r="H18006" s="113" t="s">
        <v>132888</v>
      </c>
      <c r="I18006" s="113" t="s">
        <v>67603</v>
      </c>
    </row>
    <row r="18007" spans="5:9" ht="14.5" x14ac:dyDescent="0.35">
      <c r="E18007" s="113" t="s">
        <v>7685</v>
      </c>
      <c r="F18007" s="113" t="s">
        <v>12362</v>
      </c>
      <c r="G18007" s="113" t="s">
        <v>50240</v>
      </c>
      <c r="H18007" s="113" t="s">
        <v>132889</v>
      </c>
      <c r="I18007" s="113" t="s">
        <v>67602</v>
      </c>
    </row>
    <row r="18008" spans="5:9" ht="14.5" x14ac:dyDescent="0.35">
      <c r="E18008" s="113" t="s">
        <v>7684</v>
      </c>
      <c r="F18008" s="113" t="s">
        <v>12361</v>
      </c>
      <c r="G18008" s="113" t="s">
        <v>50239</v>
      </c>
      <c r="H18008" s="113" t="s">
        <v>132890</v>
      </c>
      <c r="I18008" s="113" t="s">
        <v>67601</v>
      </c>
    </row>
    <row r="18009" spans="5:9" ht="14.5" x14ac:dyDescent="0.35">
      <c r="E18009" s="113" t="s">
        <v>7683</v>
      </c>
      <c r="F18009" s="113" t="s">
        <v>12360</v>
      </c>
      <c r="G18009" s="113" t="s">
        <v>50238</v>
      </c>
      <c r="H18009" s="113" t="s">
        <v>132891</v>
      </c>
      <c r="I18009" s="113" t="s">
        <v>67600</v>
      </c>
    </row>
    <row r="18010" spans="5:9" ht="14.5" x14ac:dyDescent="0.35">
      <c r="E18010" s="113" t="s">
        <v>117264</v>
      </c>
      <c r="F18010" s="113" t="s">
        <v>12359</v>
      </c>
      <c r="G18010" s="113" t="s">
        <v>50237</v>
      </c>
      <c r="H18010" s="113" t="s">
        <v>132892</v>
      </c>
      <c r="I18010" s="113" t="s">
        <v>67599</v>
      </c>
    </row>
    <row r="18011" spans="5:9" ht="14.5" x14ac:dyDescent="0.35">
      <c r="E18011" s="113" t="s">
        <v>7682</v>
      </c>
      <c r="F18011" s="113" t="s">
        <v>12358</v>
      </c>
      <c r="G18011" s="113" t="s">
        <v>50236</v>
      </c>
      <c r="H18011" s="113" t="s">
        <v>132893</v>
      </c>
      <c r="I18011" s="113" t="s">
        <v>67598</v>
      </c>
    </row>
    <row r="18012" spans="5:9" ht="14.5" x14ac:dyDescent="0.35">
      <c r="E18012" s="113" t="s">
        <v>106864</v>
      </c>
      <c r="F18012" s="113" t="s">
        <v>12357</v>
      </c>
      <c r="G18012" s="113" t="s">
        <v>50235</v>
      </c>
      <c r="H18012" s="113" t="s">
        <v>132894</v>
      </c>
      <c r="I18012" s="113" t="s">
        <v>67597</v>
      </c>
    </row>
    <row r="18013" spans="5:9" ht="14.5" x14ac:dyDescent="0.35">
      <c r="E18013" s="113" t="s">
        <v>114287</v>
      </c>
      <c r="F18013" s="113" t="s">
        <v>12356</v>
      </c>
      <c r="G18013" s="113" t="s">
        <v>50234</v>
      </c>
      <c r="H18013" s="113" t="s">
        <v>132895</v>
      </c>
      <c r="I18013" s="113" t="s">
        <v>67596</v>
      </c>
    </row>
    <row r="18014" spans="5:9" ht="14.5" x14ac:dyDescent="0.35">
      <c r="E18014" s="113" t="s">
        <v>7681</v>
      </c>
      <c r="F18014" s="113" t="s">
        <v>12355</v>
      </c>
      <c r="G18014" s="113" t="s">
        <v>50233</v>
      </c>
      <c r="H18014" s="113" t="s">
        <v>132896</v>
      </c>
      <c r="I18014" s="113" t="s">
        <v>67595</v>
      </c>
    </row>
    <row r="18015" spans="5:9" ht="14.5" x14ac:dyDescent="0.35">
      <c r="E18015" s="113" t="s">
        <v>7680</v>
      </c>
      <c r="F18015" s="113" t="s">
        <v>12354</v>
      </c>
      <c r="G18015" s="113" t="s">
        <v>50232</v>
      </c>
      <c r="H18015" s="113" t="s">
        <v>132897</v>
      </c>
      <c r="I18015" s="113" t="s">
        <v>67594</v>
      </c>
    </row>
    <row r="18016" spans="5:9" ht="14.5" x14ac:dyDescent="0.35">
      <c r="E18016" s="113" t="s">
        <v>7679</v>
      </c>
      <c r="F18016" s="113" t="s">
        <v>12353</v>
      </c>
      <c r="G18016" s="113" t="s">
        <v>50231</v>
      </c>
      <c r="H18016" s="113" t="s">
        <v>132898</v>
      </c>
      <c r="I18016" s="113" t="s">
        <v>67593</v>
      </c>
    </row>
    <row r="18017" spans="5:9" ht="14.5" x14ac:dyDescent="0.35">
      <c r="E18017" s="113" t="s">
        <v>7678</v>
      </c>
      <c r="F18017" s="113" t="s">
        <v>12352</v>
      </c>
      <c r="G18017" s="113" t="s">
        <v>50230</v>
      </c>
      <c r="H18017" s="113" t="s">
        <v>132899</v>
      </c>
      <c r="I18017" s="113" t="s">
        <v>67592</v>
      </c>
    </row>
    <row r="18018" spans="5:9" ht="14.5" x14ac:dyDescent="0.35">
      <c r="E18018" s="113" t="s">
        <v>7677</v>
      </c>
      <c r="F18018" s="113" t="s">
        <v>12351</v>
      </c>
      <c r="G18018" s="113" t="s">
        <v>123229</v>
      </c>
      <c r="H18018" s="113" t="s">
        <v>132900</v>
      </c>
      <c r="I18018" s="113" t="s">
        <v>67591</v>
      </c>
    </row>
    <row r="18019" spans="5:9" ht="14.5" x14ac:dyDescent="0.35">
      <c r="E18019" s="113" t="s">
        <v>7676</v>
      </c>
      <c r="F18019" s="113" t="s">
        <v>12350</v>
      </c>
      <c r="G18019" s="113" t="s">
        <v>50229</v>
      </c>
      <c r="H18019" s="113" t="s">
        <v>132901</v>
      </c>
      <c r="I18019" s="113" t="s">
        <v>67590</v>
      </c>
    </row>
    <row r="18020" spans="5:9" ht="14.5" x14ac:dyDescent="0.35">
      <c r="E18020" s="113" t="s">
        <v>138046</v>
      </c>
      <c r="F18020" s="113" t="s">
        <v>12349</v>
      </c>
      <c r="G18020" s="113" t="s">
        <v>50228</v>
      </c>
      <c r="H18020" s="113" t="s">
        <v>132902</v>
      </c>
      <c r="I18020" s="113" t="s">
        <v>67589</v>
      </c>
    </row>
    <row r="18021" spans="5:9" ht="14.5" x14ac:dyDescent="0.35">
      <c r="E18021" s="113" t="s">
        <v>7675</v>
      </c>
      <c r="F18021" s="113" t="s">
        <v>12348</v>
      </c>
      <c r="G18021" s="113" t="s">
        <v>50227</v>
      </c>
      <c r="H18021" s="113" t="s">
        <v>132903</v>
      </c>
      <c r="I18021" s="113" t="s">
        <v>67588</v>
      </c>
    </row>
    <row r="18022" spans="5:9" ht="14.5" x14ac:dyDescent="0.35">
      <c r="E18022" s="113" t="s">
        <v>7674</v>
      </c>
      <c r="F18022" s="113" t="s">
        <v>12347</v>
      </c>
      <c r="G18022" s="113" t="s">
        <v>50226</v>
      </c>
      <c r="H18022" s="113" t="s">
        <v>132904</v>
      </c>
      <c r="I18022" s="113" t="s">
        <v>67587</v>
      </c>
    </row>
    <row r="18023" spans="5:9" ht="14.5" x14ac:dyDescent="0.35">
      <c r="E18023" s="113" t="s">
        <v>7673</v>
      </c>
      <c r="F18023" s="113" t="s">
        <v>12346</v>
      </c>
      <c r="G18023" s="113" t="s">
        <v>123228</v>
      </c>
      <c r="H18023" s="113" t="s">
        <v>132905</v>
      </c>
      <c r="I18023" s="113" t="s">
        <v>67586</v>
      </c>
    </row>
    <row r="18024" spans="5:9" ht="14.5" x14ac:dyDescent="0.35">
      <c r="E18024" s="113" t="s">
        <v>117263</v>
      </c>
      <c r="F18024" s="113" t="s">
        <v>12345</v>
      </c>
      <c r="G18024" s="113" t="s">
        <v>50225</v>
      </c>
      <c r="H18024" s="113" t="s">
        <v>132906</v>
      </c>
      <c r="I18024" s="113" t="s">
        <v>67585</v>
      </c>
    </row>
    <row r="18025" spans="5:9" ht="14.5" x14ac:dyDescent="0.35">
      <c r="E18025" s="113" t="s">
        <v>7672</v>
      </c>
      <c r="F18025" s="113" t="s">
        <v>12344</v>
      </c>
      <c r="G18025" s="113" t="s">
        <v>50224</v>
      </c>
      <c r="H18025" s="113" t="s">
        <v>132907</v>
      </c>
      <c r="I18025" s="113" t="s">
        <v>67584</v>
      </c>
    </row>
    <row r="18026" spans="5:9" ht="14.5" x14ac:dyDescent="0.35">
      <c r="E18026" s="113" t="s">
        <v>7671</v>
      </c>
      <c r="F18026" s="113" t="s">
        <v>12343</v>
      </c>
      <c r="G18026" s="113" t="s">
        <v>50223</v>
      </c>
      <c r="H18026" s="113" t="s">
        <v>132908</v>
      </c>
      <c r="I18026" s="113" t="s">
        <v>67583</v>
      </c>
    </row>
    <row r="18027" spans="5:9" ht="14.5" x14ac:dyDescent="0.35">
      <c r="E18027" s="113" t="s">
        <v>7670</v>
      </c>
      <c r="F18027" s="113" t="s">
        <v>117603</v>
      </c>
      <c r="G18027" s="113" t="s">
        <v>50222</v>
      </c>
      <c r="H18027" s="113" t="s">
        <v>132909</v>
      </c>
      <c r="I18027" s="113" t="s">
        <v>67582</v>
      </c>
    </row>
    <row r="18028" spans="5:9" ht="14.5" x14ac:dyDescent="0.35">
      <c r="E18028" s="113" t="s">
        <v>7669</v>
      </c>
      <c r="F18028" s="113" t="s">
        <v>12342</v>
      </c>
      <c r="G18028" s="113" t="s">
        <v>50221</v>
      </c>
      <c r="H18028" s="113" t="s">
        <v>132910</v>
      </c>
      <c r="I18028" s="113" t="s">
        <v>67581</v>
      </c>
    </row>
    <row r="18029" spans="5:9" ht="14.5" x14ac:dyDescent="0.35">
      <c r="E18029" s="113" t="s">
        <v>7668</v>
      </c>
      <c r="F18029" s="113" t="s">
        <v>12341</v>
      </c>
      <c r="G18029" s="113" t="s">
        <v>50220</v>
      </c>
      <c r="H18029" s="113" t="s">
        <v>139687</v>
      </c>
      <c r="I18029" s="113" t="s">
        <v>67580</v>
      </c>
    </row>
    <row r="18030" spans="5:9" ht="14.5" x14ac:dyDescent="0.35">
      <c r="E18030" s="113" t="s">
        <v>7667</v>
      </c>
      <c r="F18030" s="113" t="s">
        <v>12340</v>
      </c>
      <c r="G18030" s="113" t="s">
        <v>49481</v>
      </c>
      <c r="H18030" s="113" t="s">
        <v>132911</v>
      </c>
      <c r="I18030" s="113" t="s">
        <v>67579</v>
      </c>
    </row>
    <row r="18031" spans="5:9" ht="14.5" x14ac:dyDescent="0.35">
      <c r="E18031" s="113" t="s">
        <v>7666</v>
      </c>
      <c r="F18031" s="113" t="s">
        <v>12339</v>
      </c>
      <c r="G18031" s="113" t="s">
        <v>50219</v>
      </c>
      <c r="H18031" s="113" t="s">
        <v>132912</v>
      </c>
      <c r="I18031" s="113" t="s">
        <v>67578</v>
      </c>
    </row>
    <row r="18032" spans="5:9" ht="14.5" x14ac:dyDescent="0.35">
      <c r="E18032" s="113" t="s">
        <v>7665</v>
      </c>
      <c r="F18032" s="113" t="s">
        <v>12338</v>
      </c>
      <c r="G18032" s="113" t="s">
        <v>50218</v>
      </c>
      <c r="H18032" s="113" t="s">
        <v>132913</v>
      </c>
      <c r="I18032" s="113" t="s">
        <v>67577</v>
      </c>
    </row>
    <row r="18033" spans="5:9" ht="14.5" x14ac:dyDescent="0.35">
      <c r="E18033" s="113" t="s">
        <v>7664</v>
      </c>
      <c r="F18033" s="113" t="s">
        <v>12337</v>
      </c>
      <c r="G18033" s="113" t="s">
        <v>50217</v>
      </c>
      <c r="H18033" s="113" t="s">
        <v>132914</v>
      </c>
      <c r="I18033" s="113" t="s">
        <v>67576</v>
      </c>
    </row>
    <row r="18034" spans="5:9" ht="14.5" x14ac:dyDescent="0.35">
      <c r="E18034" s="113" t="s">
        <v>7663</v>
      </c>
      <c r="F18034" s="113" t="s">
        <v>12336</v>
      </c>
      <c r="G18034" s="113" t="s">
        <v>50216</v>
      </c>
      <c r="H18034" s="113" t="s">
        <v>132915</v>
      </c>
      <c r="I18034" s="113" t="s">
        <v>137639</v>
      </c>
    </row>
    <row r="18035" spans="5:9" ht="14.5" x14ac:dyDescent="0.35">
      <c r="E18035" s="113" t="s">
        <v>7662</v>
      </c>
      <c r="F18035" s="113" t="s">
        <v>12335</v>
      </c>
      <c r="G18035" s="113" t="s">
        <v>50215</v>
      </c>
      <c r="H18035" s="113" t="s">
        <v>132916</v>
      </c>
      <c r="I18035" s="113" t="s">
        <v>126214</v>
      </c>
    </row>
    <row r="18036" spans="5:9" ht="14.5" x14ac:dyDescent="0.35">
      <c r="E18036" s="113" t="s">
        <v>7661</v>
      </c>
      <c r="F18036" s="113" t="s">
        <v>12334</v>
      </c>
      <c r="G18036" s="113" t="s">
        <v>50214</v>
      </c>
      <c r="H18036" s="113" t="s">
        <v>132917</v>
      </c>
      <c r="I18036" s="113" t="s">
        <v>120050</v>
      </c>
    </row>
    <row r="18037" spans="5:9" ht="14.5" x14ac:dyDescent="0.35">
      <c r="E18037" s="113" t="s">
        <v>7660</v>
      </c>
      <c r="F18037" s="113" t="s">
        <v>12333</v>
      </c>
      <c r="G18037" s="113" t="s">
        <v>50213</v>
      </c>
      <c r="H18037" s="113" t="s">
        <v>132918</v>
      </c>
      <c r="I18037" s="113" t="s">
        <v>115933</v>
      </c>
    </row>
    <row r="18038" spans="5:9" ht="14.5" x14ac:dyDescent="0.35">
      <c r="E18038" s="113" t="s">
        <v>7659</v>
      </c>
      <c r="F18038" s="113" t="s">
        <v>12332</v>
      </c>
      <c r="G18038" s="113" t="s">
        <v>50212</v>
      </c>
      <c r="H18038" s="113" t="s">
        <v>132919</v>
      </c>
      <c r="I18038" s="113" t="s">
        <v>111422</v>
      </c>
    </row>
    <row r="18039" spans="5:9" ht="14.5" x14ac:dyDescent="0.35">
      <c r="E18039" s="113" t="s">
        <v>7658</v>
      </c>
      <c r="F18039" s="113" t="s">
        <v>12331</v>
      </c>
      <c r="G18039" s="113" t="s">
        <v>50211</v>
      </c>
      <c r="H18039" s="113" t="s">
        <v>139686</v>
      </c>
      <c r="I18039" s="113" t="s">
        <v>111421</v>
      </c>
    </row>
    <row r="18040" spans="5:9" ht="14.5" x14ac:dyDescent="0.35">
      <c r="E18040" s="113" t="s">
        <v>7657</v>
      </c>
      <c r="F18040" s="113" t="s">
        <v>12330</v>
      </c>
      <c r="G18040" s="113" t="s">
        <v>50210</v>
      </c>
      <c r="H18040" s="113" t="s">
        <v>132920</v>
      </c>
      <c r="I18040" s="113" t="s">
        <v>115932</v>
      </c>
    </row>
    <row r="18041" spans="5:9" ht="14.5" x14ac:dyDescent="0.35">
      <c r="E18041" s="113" t="s">
        <v>7656</v>
      </c>
      <c r="F18041" s="113" t="s">
        <v>12329</v>
      </c>
      <c r="G18041" s="113" t="s">
        <v>50209</v>
      </c>
      <c r="H18041" s="113" t="s">
        <v>139685</v>
      </c>
      <c r="I18041" s="113" t="s">
        <v>120049</v>
      </c>
    </row>
    <row r="18042" spans="5:9" ht="14.5" x14ac:dyDescent="0.35">
      <c r="E18042" s="113" t="s">
        <v>7655</v>
      </c>
      <c r="F18042" s="113" t="s">
        <v>12328</v>
      </c>
      <c r="G18042" s="113" t="s">
        <v>50208</v>
      </c>
      <c r="H18042" s="113" t="s">
        <v>132921</v>
      </c>
      <c r="I18042" s="113" t="s">
        <v>67575</v>
      </c>
    </row>
    <row r="18043" spans="5:9" ht="14.5" x14ac:dyDescent="0.35">
      <c r="E18043" s="113" t="s">
        <v>7654</v>
      </c>
      <c r="F18043" s="113" t="s">
        <v>12327</v>
      </c>
      <c r="G18043" s="113" t="s">
        <v>50207</v>
      </c>
      <c r="H18043" s="113" t="s">
        <v>132922</v>
      </c>
      <c r="I18043" s="113" t="s">
        <v>67574</v>
      </c>
    </row>
    <row r="18044" spans="5:9" ht="14.5" x14ac:dyDescent="0.35">
      <c r="E18044" s="113" t="s">
        <v>7653</v>
      </c>
      <c r="F18044" s="113" t="s">
        <v>12326</v>
      </c>
      <c r="G18044" s="113" t="s">
        <v>50206</v>
      </c>
      <c r="H18044" s="113" t="s">
        <v>132923</v>
      </c>
      <c r="I18044" s="113" t="s">
        <v>67573</v>
      </c>
    </row>
    <row r="18045" spans="5:9" ht="14.5" x14ac:dyDescent="0.35">
      <c r="E18045" s="113" t="s">
        <v>7652</v>
      </c>
      <c r="F18045" s="113" t="s">
        <v>12325</v>
      </c>
      <c r="G18045" s="113" t="s">
        <v>50205</v>
      </c>
      <c r="H18045" s="113" t="s">
        <v>132924</v>
      </c>
      <c r="I18045" s="113" t="s">
        <v>67572</v>
      </c>
    </row>
    <row r="18046" spans="5:9" ht="14.5" x14ac:dyDescent="0.35">
      <c r="E18046" s="113" t="s">
        <v>117262</v>
      </c>
      <c r="F18046" s="113" t="s">
        <v>12324</v>
      </c>
      <c r="G18046" s="113" t="s">
        <v>50204</v>
      </c>
      <c r="H18046" s="113" t="s">
        <v>132925</v>
      </c>
      <c r="I18046" s="113" t="s">
        <v>67571</v>
      </c>
    </row>
    <row r="18047" spans="5:9" ht="14.5" x14ac:dyDescent="0.35">
      <c r="E18047" s="113" t="s">
        <v>106863</v>
      </c>
      <c r="F18047" s="113" t="s">
        <v>12323</v>
      </c>
      <c r="G18047" s="113" t="s">
        <v>50203</v>
      </c>
      <c r="H18047" s="113" t="s">
        <v>132926</v>
      </c>
      <c r="I18047" s="113" t="s">
        <v>67570</v>
      </c>
    </row>
    <row r="18048" spans="5:9" ht="14.5" x14ac:dyDescent="0.35">
      <c r="E18048" s="113" t="s">
        <v>7651</v>
      </c>
      <c r="F18048" s="113" t="s">
        <v>12322</v>
      </c>
      <c r="G18048" s="113" t="s">
        <v>50202</v>
      </c>
      <c r="H18048" s="113" t="s">
        <v>132927</v>
      </c>
      <c r="I18048" s="113" t="s">
        <v>67569</v>
      </c>
    </row>
    <row r="18049" spans="5:9" ht="14.5" x14ac:dyDescent="0.35">
      <c r="E18049" s="113" t="s">
        <v>7650</v>
      </c>
      <c r="F18049" s="113" t="s">
        <v>12321</v>
      </c>
      <c r="G18049" s="113" t="s">
        <v>50201</v>
      </c>
      <c r="H18049" s="113" t="s">
        <v>132928</v>
      </c>
      <c r="I18049" s="113" t="s">
        <v>67568</v>
      </c>
    </row>
    <row r="18050" spans="5:9" ht="14.5" x14ac:dyDescent="0.35">
      <c r="E18050" s="113" t="s">
        <v>7649</v>
      </c>
      <c r="F18050" s="113" t="s">
        <v>12320</v>
      </c>
      <c r="G18050" s="113" t="s">
        <v>50200</v>
      </c>
      <c r="H18050" s="113" t="s">
        <v>132929</v>
      </c>
      <c r="I18050" s="113" t="s">
        <v>67567</v>
      </c>
    </row>
    <row r="18051" spans="5:9" ht="14.5" x14ac:dyDescent="0.35">
      <c r="E18051" s="113" t="s">
        <v>7648</v>
      </c>
      <c r="F18051" s="113" t="s">
        <v>12319</v>
      </c>
      <c r="G18051" s="113" t="s">
        <v>50199</v>
      </c>
      <c r="H18051" s="113" t="s">
        <v>132930</v>
      </c>
      <c r="I18051" s="113" t="s">
        <v>67566</v>
      </c>
    </row>
    <row r="18052" spans="5:9" ht="14.5" x14ac:dyDescent="0.35">
      <c r="E18052" s="113" t="s">
        <v>7647</v>
      </c>
      <c r="F18052" s="113" t="s">
        <v>12318</v>
      </c>
      <c r="G18052" s="113" t="s">
        <v>50198</v>
      </c>
      <c r="H18052" s="113" t="s">
        <v>132931</v>
      </c>
      <c r="I18052" s="113" t="s">
        <v>67565</v>
      </c>
    </row>
    <row r="18053" spans="5:9" ht="14.5" x14ac:dyDescent="0.35">
      <c r="E18053" s="113" t="s">
        <v>7646</v>
      </c>
      <c r="F18053" s="113" t="s">
        <v>12317</v>
      </c>
      <c r="G18053" s="113" t="s">
        <v>50197</v>
      </c>
      <c r="H18053" s="113" t="s">
        <v>132932</v>
      </c>
      <c r="I18053" s="113" t="s">
        <v>67564</v>
      </c>
    </row>
    <row r="18054" spans="5:9" ht="14.5" x14ac:dyDescent="0.35">
      <c r="E18054" s="113" t="s">
        <v>7645</v>
      </c>
      <c r="F18054" s="113" t="s">
        <v>12316</v>
      </c>
      <c r="G18054" s="113" t="s">
        <v>50196</v>
      </c>
      <c r="H18054" s="113" t="s">
        <v>132933</v>
      </c>
      <c r="I18054" s="113" t="s">
        <v>67563</v>
      </c>
    </row>
    <row r="18055" spans="5:9" ht="14.5" x14ac:dyDescent="0.35">
      <c r="E18055" s="113" t="s">
        <v>124153</v>
      </c>
      <c r="F18055" s="113" t="s">
        <v>12315</v>
      </c>
      <c r="G18055" s="113" t="s">
        <v>50195</v>
      </c>
      <c r="H18055" s="113" t="s">
        <v>132934</v>
      </c>
      <c r="I18055" s="113" t="s">
        <v>67562</v>
      </c>
    </row>
    <row r="18056" spans="5:9" ht="14.5" x14ac:dyDescent="0.35">
      <c r="E18056" s="113" t="s">
        <v>106862</v>
      </c>
      <c r="F18056" s="113" t="s">
        <v>12314</v>
      </c>
      <c r="G18056" s="113" t="s">
        <v>49480</v>
      </c>
      <c r="H18056" s="113" t="s">
        <v>132935</v>
      </c>
      <c r="I18056" s="113" t="s">
        <v>67561</v>
      </c>
    </row>
    <row r="18057" spans="5:9" ht="14.5" x14ac:dyDescent="0.35">
      <c r="E18057" s="113" t="s">
        <v>106861</v>
      </c>
      <c r="F18057" s="113" t="s">
        <v>12313</v>
      </c>
      <c r="G18057" s="113" t="s">
        <v>50194</v>
      </c>
      <c r="H18057" s="113" t="s">
        <v>139684</v>
      </c>
      <c r="I18057" s="113" t="s">
        <v>67560</v>
      </c>
    </row>
    <row r="18058" spans="5:9" ht="14.5" x14ac:dyDescent="0.35">
      <c r="E18058" s="113" t="s">
        <v>7644</v>
      </c>
      <c r="F18058" s="113" t="s">
        <v>12312</v>
      </c>
      <c r="G18058" s="113" t="s">
        <v>50193</v>
      </c>
      <c r="H18058" s="113" t="s">
        <v>132936</v>
      </c>
      <c r="I18058" s="113" t="s">
        <v>67559</v>
      </c>
    </row>
    <row r="18059" spans="5:9" ht="14.5" x14ac:dyDescent="0.35">
      <c r="E18059" s="113" t="s">
        <v>7643</v>
      </c>
      <c r="F18059" s="113" t="s">
        <v>12311</v>
      </c>
      <c r="G18059" s="113" t="s">
        <v>50192</v>
      </c>
      <c r="H18059" s="113" t="s">
        <v>132937</v>
      </c>
      <c r="I18059" s="113" t="s">
        <v>67558</v>
      </c>
    </row>
    <row r="18060" spans="5:9" ht="14.5" x14ac:dyDescent="0.35">
      <c r="E18060" s="113" t="s">
        <v>7642</v>
      </c>
      <c r="F18060" s="113" t="s">
        <v>12310</v>
      </c>
      <c r="G18060" s="113" t="s">
        <v>50191</v>
      </c>
      <c r="H18060" s="113" t="s">
        <v>132938</v>
      </c>
      <c r="I18060" s="113" t="s">
        <v>67557</v>
      </c>
    </row>
    <row r="18061" spans="5:9" ht="14.5" x14ac:dyDescent="0.35">
      <c r="E18061" s="113" t="s">
        <v>7641</v>
      </c>
      <c r="F18061" s="113" t="s">
        <v>12309</v>
      </c>
      <c r="G18061" s="113" t="s">
        <v>50190</v>
      </c>
      <c r="H18061" s="113" t="s">
        <v>132939</v>
      </c>
      <c r="I18061" s="113" t="s">
        <v>67556</v>
      </c>
    </row>
    <row r="18062" spans="5:9" ht="14.5" x14ac:dyDescent="0.35">
      <c r="E18062" s="113" t="s">
        <v>7640</v>
      </c>
      <c r="F18062" s="113" t="s">
        <v>12308</v>
      </c>
      <c r="G18062" s="113" t="s">
        <v>50189</v>
      </c>
      <c r="H18062" s="113" t="s">
        <v>132940</v>
      </c>
      <c r="I18062" s="113" t="s">
        <v>67555</v>
      </c>
    </row>
    <row r="18063" spans="5:9" ht="14.5" x14ac:dyDescent="0.35">
      <c r="E18063" s="113" t="s">
        <v>7639</v>
      </c>
      <c r="F18063" s="113" t="s">
        <v>12307</v>
      </c>
      <c r="G18063" s="113" t="s">
        <v>50188</v>
      </c>
      <c r="H18063" s="113" t="s">
        <v>132941</v>
      </c>
      <c r="I18063" s="113" t="s">
        <v>67554</v>
      </c>
    </row>
    <row r="18064" spans="5:9" ht="14.5" x14ac:dyDescent="0.35">
      <c r="E18064" s="113" t="s">
        <v>7638</v>
      </c>
      <c r="F18064" s="113" t="s">
        <v>12306</v>
      </c>
      <c r="G18064" s="113" t="s">
        <v>115492</v>
      </c>
      <c r="H18064" s="113" t="s">
        <v>132942</v>
      </c>
      <c r="I18064" s="113" t="s">
        <v>67553</v>
      </c>
    </row>
    <row r="18065" spans="5:9" ht="14.5" x14ac:dyDescent="0.35">
      <c r="E18065" s="113" t="s">
        <v>7637</v>
      </c>
      <c r="F18065" s="113" t="s">
        <v>12305</v>
      </c>
      <c r="G18065" s="113" t="s">
        <v>50187</v>
      </c>
      <c r="H18065" s="113" t="s">
        <v>132943</v>
      </c>
      <c r="I18065" s="113" t="s">
        <v>67552</v>
      </c>
    </row>
    <row r="18066" spans="5:9" ht="14.5" x14ac:dyDescent="0.35">
      <c r="E18066" s="113" t="s">
        <v>7636</v>
      </c>
      <c r="F18066" s="113" t="s">
        <v>12304</v>
      </c>
      <c r="G18066" s="113" t="s">
        <v>50186</v>
      </c>
      <c r="H18066" s="113" t="s">
        <v>132944</v>
      </c>
      <c r="I18066" s="113" t="s">
        <v>67551</v>
      </c>
    </row>
    <row r="18067" spans="5:9" ht="14.5" x14ac:dyDescent="0.35">
      <c r="E18067" s="113" t="s">
        <v>124154</v>
      </c>
      <c r="F18067" s="113" t="s">
        <v>12303</v>
      </c>
      <c r="G18067" s="113" t="s">
        <v>50185</v>
      </c>
      <c r="H18067" s="113" t="s">
        <v>132945</v>
      </c>
      <c r="I18067" s="113" t="s">
        <v>67550</v>
      </c>
    </row>
    <row r="18068" spans="5:9" ht="14.5" x14ac:dyDescent="0.35">
      <c r="E18068" s="113" t="s">
        <v>120342</v>
      </c>
      <c r="F18068" s="113" t="s">
        <v>12302</v>
      </c>
      <c r="G18068" s="113" t="s">
        <v>50184</v>
      </c>
      <c r="H18068" s="113" t="s">
        <v>132946</v>
      </c>
      <c r="I18068" s="113" t="s">
        <v>67549</v>
      </c>
    </row>
    <row r="18069" spans="5:9" ht="14.5" x14ac:dyDescent="0.35">
      <c r="E18069" s="113" t="s">
        <v>7635</v>
      </c>
      <c r="F18069" s="113" t="s">
        <v>12301</v>
      </c>
      <c r="G18069" s="113" t="s">
        <v>50183</v>
      </c>
      <c r="H18069" s="113" t="s">
        <v>139683</v>
      </c>
      <c r="I18069" s="113" t="s">
        <v>67548</v>
      </c>
    </row>
    <row r="18070" spans="5:9" ht="14.5" x14ac:dyDescent="0.35">
      <c r="E18070" s="113" t="s">
        <v>7634</v>
      </c>
      <c r="F18070" s="113" t="s">
        <v>12300</v>
      </c>
      <c r="G18070" s="113" t="s">
        <v>50182</v>
      </c>
      <c r="H18070" s="113" t="s">
        <v>132947</v>
      </c>
      <c r="I18070" s="113" t="s">
        <v>67547</v>
      </c>
    </row>
    <row r="18071" spans="5:9" ht="14.5" x14ac:dyDescent="0.35">
      <c r="E18071" s="113" t="s">
        <v>7633</v>
      </c>
      <c r="F18071" s="113" t="s">
        <v>12299</v>
      </c>
      <c r="G18071" s="113" t="s">
        <v>50181</v>
      </c>
      <c r="H18071" s="113" t="s">
        <v>132948</v>
      </c>
      <c r="I18071" s="113" t="s">
        <v>67546</v>
      </c>
    </row>
    <row r="18072" spans="5:9" ht="14.5" x14ac:dyDescent="0.35">
      <c r="E18072" s="113" t="s">
        <v>7632</v>
      </c>
      <c r="F18072" s="113" t="s">
        <v>12298</v>
      </c>
      <c r="G18072" s="113" t="s">
        <v>50180</v>
      </c>
      <c r="H18072" s="113" t="s">
        <v>132949</v>
      </c>
      <c r="I18072" s="113" t="s">
        <v>67545</v>
      </c>
    </row>
    <row r="18073" spans="5:9" ht="14.5" x14ac:dyDescent="0.35">
      <c r="E18073" s="113" t="s">
        <v>7631</v>
      </c>
      <c r="F18073" s="113" t="s">
        <v>116131</v>
      </c>
      <c r="G18073" s="113" t="s">
        <v>111687</v>
      </c>
      <c r="H18073" s="113" t="s">
        <v>132950</v>
      </c>
      <c r="I18073" s="113" t="s">
        <v>67544</v>
      </c>
    </row>
    <row r="18074" spans="5:9" ht="14.5" x14ac:dyDescent="0.35">
      <c r="E18074" s="113" t="s">
        <v>7630</v>
      </c>
      <c r="F18074" s="113" t="s">
        <v>114619</v>
      </c>
      <c r="G18074" s="113" t="s">
        <v>50179</v>
      </c>
      <c r="H18074" s="113" t="s">
        <v>139682</v>
      </c>
      <c r="I18074" s="113" t="s">
        <v>67543</v>
      </c>
    </row>
    <row r="18075" spans="5:9" ht="14.5" x14ac:dyDescent="0.35">
      <c r="E18075" s="113" t="s">
        <v>7629</v>
      </c>
      <c r="F18075" s="113" t="s">
        <v>114618</v>
      </c>
      <c r="G18075" s="113" t="s">
        <v>50178</v>
      </c>
      <c r="H18075" s="113" t="s">
        <v>139681</v>
      </c>
      <c r="I18075" s="113" t="s">
        <v>67542</v>
      </c>
    </row>
    <row r="18076" spans="5:9" ht="14.5" x14ac:dyDescent="0.35">
      <c r="E18076" s="113" t="s">
        <v>7628</v>
      </c>
      <c r="F18076" s="113" t="s">
        <v>12297</v>
      </c>
      <c r="G18076" s="113" t="s">
        <v>50177</v>
      </c>
      <c r="H18076" s="113" t="s">
        <v>132951</v>
      </c>
      <c r="I18076" s="113" t="s">
        <v>67541</v>
      </c>
    </row>
    <row r="18077" spans="5:9" ht="14.5" x14ac:dyDescent="0.35">
      <c r="E18077" s="113" t="s">
        <v>7627</v>
      </c>
      <c r="F18077" s="113" t="s">
        <v>12296</v>
      </c>
      <c r="G18077" s="113" t="s">
        <v>118422</v>
      </c>
      <c r="H18077" s="113" t="s">
        <v>132952</v>
      </c>
      <c r="I18077" s="113" t="s">
        <v>67540</v>
      </c>
    </row>
    <row r="18078" spans="5:9" ht="14.5" x14ac:dyDescent="0.35">
      <c r="E18078" s="113" t="s">
        <v>128375</v>
      </c>
      <c r="F18078" s="113" t="s">
        <v>12295</v>
      </c>
      <c r="G18078" s="113" t="s">
        <v>50176</v>
      </c>
      <c r="H18078" s="113" t="s">
        <v>139680</v>
      </c>
      <c r="I18078" s="113" t="s">
        <v>67539</v>
      </c>
    </row>
    <row r="18079" spans="5:9" ht="14.5" x14ac:dyDescent="0.35">
      <c r="E18079" s="113" t="s">
        <v>7626</v>
      </c>
      <c r="F18079" s="113" t="s">
        <v>12294</v>
      </c>
      <c r="G18079" s="113" t="s">
        <v>50175</v>
      </c>
      <c r="H18079" s="113" t="s">
        <v>132953</v>
      </c>
      <c r="I18079" s="113" t="s">
        <v>67538</v>
      </c>
    </row>
    <row r="18080" spans="5:9" ht="14.5" x14ac:dyDescent="0.35">
      <c r="E18080" s="113" t="s">
        <v>7625</v>
      </c>
      <c r="F18080" s="113" t="s">
        <v>12293</v>
      </c>
      <c r="G18080" s="113" t="s">
        <v>115491</v>
      </c>
      <c r="H18080" s="113" t="s">
        <v>139679</v>
      </c>
      <c r="I18080" s="113" t="s">
        <v>67537</v>
      </c>
    </row>
    <row r="18081" spans="5:9" ht="14.5" x14ac:dyDescent="0.35">
      <c r="E18081" s="113" t="s">
        <v>7624</v>
      </c>
      <c r="F18081" s="113" t="s">
        <v>12292</v>
      </c>
      <c r="G18081" s="113" t="s">
        <v>50174</v>
      </c>
      <c r="H18081" s="113" t="s">
        <v>132954</v>
      </c>
      <c r="I18081" s="113" t="s">
        <v>67536</v>
      </c>
    </row>
    <row r="18082" spans="5:9" ht="14.5" x14ac:dyDescent="0.35">
      <c r="E18082" s="113" t="s">
        <v>7623</v>
      </c>
      <c r="F18082" s="113" t="s">
        <v>12291</v>
      </c>
      <c r="G18082" s="113" t="s">
        <v>50173</v>
      </c>
      <c r="H18082" s="113" t="s">
        <v>132955</v>
      </c>
      <c r="I18082" s="113" t="s">
        <v>137640</v>
      </c>
    </row>
    <row r="18083" spans="5:9" ht="14.5" x14ac:dyDescent="0.35">
      <c r="E18083" s="113" t="s">
        <v>7622</v>
      </c>
      <c r="F18083" s="113" t="s">
        <v>12290</v>
      </c>
      <c r="G18083" s="113" t="s">
        <v>50172</v>
      </c>
      <c r="H18083" s="113" t="s">
        <v>132956</v>
      </c>
      <c r="I18083" s="113" t="s">
        <v>127969</v>
      </c>
    </row>
    <row r="18084" spans="5:9" ht="14.5" x14ac:dyDescent="0.35">
      <c r="E18084" s="113" t="s">
        <v>7621</v>
      </c>
      <c r="F18084" s="113" t="s">
        <v>12289</v>
      </c>
      <c r="G18084" s="113" t="s">
        <v>50171</v>
      </c>
      <c r="H18084" s="113" t="s">
        <v>132957</v>
      </c>
      <c r="I18084" s="113" t="s">
        <v>111420</v>
      </c>
    </row>
    <row r="18085" spans="5:9" ht="14.5" x14ac:dyDescent="0.35">
      <c r="E18085" s="113" t="s">
        <v>106860</v>
      </c>
      <c r="F18085" s="113" t="s">
        <v>12288</v>
      </c>
      <c r="G18085" s="113" t="s">
        <v>50170</v>
      </c>
      <c r="H18085" s="113" t="s">
        <v>132958</v>
      </c>
      <c r="I18085" s="113" t="s">
        <v>111419</v>
      </c>
    </row>
    <row r="18086" spans="5:9" ht="14.5" x14ac:dyDescent="0.35">
      <c r="E18086" s="113" t="s">
        <v>7620</v>
      </c>
      <c r="F18086" s="113" t="s">
        <v>12287</v>
      </c>
      <c r="G18086" s="113" t="s">
        <v>50169</v>
      </c>
      <c r="H18086" s="113" t="s">
        <v>132959</v>
      </c>
      <c r="I18086" s="113" t="s">
        <v>123128</v>
      </c>
    </row>
    <row r="18087" spans="5:9" ht="14.5" x14ac:dyDescent="0.35">
      <c r="E18087" s="113" t="s">
        <v>7619</v>
      </c>
      <c r="F18087" s="113" t="s">
        <v>12286</v>
      </c>
      <c r="G18087" s="113" t="s">
        <v>123227</v>
      </c>
      <c r="H18087" s="113" t="s">
        <v>132960</v>
      </c>
      <c r="I18087" s="113" t="s">
        <v>123127</v>
      </c>
    </row>
    <row r="18088" spans="5:9" ht="14.5" x14ac:dyDescent="0.35">
      <c r="E18088" s="113" t="s">
        <v>7618</v>
      </c>
      <c r="F18088" s="113" t="s">
        <v>12285</v>
      </c>
      <c r="G18088" s="113" t="s">
        <v>50168</v>
      </c>
      <c r="H18088" s="113" t="s">
        <v>132961</v>
      </c>
      <c r="I18088" s="113" t="s">
        <v>111418</v>
      </c>
    </row>
    <row r="18089" spans="5:9" ht="14.5" x14ac:dyDescent="0.35">
      <c r="E18089" s="113" t="s">
        <v>7617</v>
      </c>
      <c r="F18089" s="113" t="s">
        <v>12284</v>
      </c>
      <c r="G18089" s="113" t="s">
        <v>50167</v>
      </c>
      <c r="H18089" s="113" t="s">
        <v>132962</v>
      </c>
      <c r="I18089" s="113" t="s">
        <v>120048</v>
      </c>
    </row>
    <row r="18090" spans="5:9" ht="14.5" x14ac:dyDescent="0.35">
      <c r="E18090" s="113" t="s">
        <v>7616</v>
      </c>
      <c r="F18090" s="113" t="s">
        <v>12283</v>
      </c>
      <c r="G18090" s="113" t="s">
        <v>118421</v>
      </c>
      <c r="H18090" s="113" t="s">
        <v>132963</v>
      </c>
      <c r="I18090" s="113" t="s">
        <v>67535</v>
      </c>
    </row>
    <row r="18091" spans="5:9" ht="14.5" x14ac:dyDescent="0.35">
      <c r="E18091" s="113" t="s">
        <v>7615</v>
      </c>
      <c r="F18091" s="113" t="s">
        <v>12282</v>
      </c>
      <c r="G18091" s="113" t="s">
        <v>50166</v>
      </c>
      <c r="H18091" s="113" t="s">
        <v>132964</v>
      </c>
      <c r="I18091" s="113" t="s">
        <v>67534</v>
      </c>
    </row>
    <row r="18092" spans="5:9" ht="14.5" x14ac:dyDescent="0.35">
      <c r="E18092" s="113" t="s">
        <v>7614</v>
      </c>
      <c r="F18092" s="113" t="s">
        <v>12281</v>
      </c>
      <c r="G18092" s="113" t="s">
        <v>115490</v>
      </c>
      <c r="H18092" s="113" t="s">
        <v>132965</v>
      </c>
      <c r="I18092" s="113" t="s">
        <v>67533</v>
      </c>
    </row>
    <row r="18093" spans="5:9" ht="14.5" x14ac:dyDescent="0.35">
      <c r="E18093" s="113" t="s">
        <v>7613</v>
      </c>
      <c r="F18093" s="113" t="s">
        <v>12280</v>
      </c>
      <c r="G18093" s="113" t="s">
        <v>50165</v>
      </c>
      <c r="H18093" s="113" t="s">
        <v>132966</v>
      </c>
      <c r="I18093" s="113" t="s">
        <v>67532</v>
      </c>
    </row>
    <row r="18094" spans="5:9" ht="14.5" x14ac:dyDescent="0.35">
      <c r="E18094" s="113" t="s">
        <v>7612</v>
      </c>
      <c r="F18094" s="113" t="s">
        <v>12279</v>
      </c>
      <c r="G18094" s="113" t="s">
        <v>50164</v>
      </c>
      <c r="H18094" s="113" t="s">
        <v>132967</v>
      </c>
      <c r="I18094" s="113" t="s">
        <v>67531</v>
      </c>
    </row>
    <row r="18095" spans="5:9" ht="14.5" x14ac:dyDescent="0.35">
      <c r="E18095" s="113" t="s">
        <v>121668</v>
      </c>
      <c r="F18095" s="113" t="s">
        <v>12278</v>
      </c>
      <c r="G18095" s="113" t="s">
        <v>50163</v>
      </c>
      <c r="H18095" s="113" t="s">
        <v>139678</v>
      </c>
      <c r="I18095" s="113" t="s">
        <v>67530</v>
      </c>
    </row>
    <row r="18096" spans="5:9" ht="14.5" x14ac:dyDescent="0.35">
      <c r="E18096" s="113" t="s">
        <v>7611</v>
      </c>
      <c r="F18096" s="113" t="s">
        <v>12277</v>
      </c>
      <c r="G18096" s="113" t="s">
        <v>50162</v>
      </c>
      <c r="H18096" s="113" t="s">
        <v>132968</v>
      </c>
      <c r="I18096" s="113" t="s">
        <v>67529</v>
      </c>
    </row>
    <row r="18097" spans="5:9" ht="14.5" x14ac:dyDescent="0.35">
      <c r="E18097" s="113" t="s">
        <v>7610</v>
      </c>
      <c r="F18097" s="113" t="s">
        <v>12276</v>
      </c>
      <c r="G18097" s="113" t="s">
        <v>50161</v>
      </c>
      <c r="H18097" s="113" t="s">
        <v>132969</v>
      </c>
      <c r="I18097" s="113" t="s">
        <v>67528</v>
      </c>
    </row>
    <row r="18098" spans="5:9" ht="14.5" x14ac:dyDescent="0.35">
      <c r="E18098" s="113" t="s">
        <v>7609</v>
      </c>
      <c r="F18098" s="113" t="s">
        <v>12275</v>
      </c>
      <c r="G18098" s="113" t="s">
        <v>50160</v>
      </c>
      <c r="H18098" s="113" t="s">
        <v>132970</v>
      </c>
      <c r="I18098" s="113" t="s">
        <v>67527</v>
      </c>
    </row>
    <row r="18099" spans="5:9" ht="14.5" x14ac:dyDescent="0.35">
      <c r="E18099" s="113" t="s">
        <v>7608</v>
      </c>
      <c r="F18099" s="113" t="s">
        <v>12274</v>
      </c>
      <c r="G18099" s="113" t="s">
        <v>50159</v>
      </c>
      <c r="H18099" s="113" t="s">
        <v>139677</v>
      </c>
      <c r="I18099" s="113" t="s">
        <v>67526</v>
      </c>
    </row>
    <row r="18100" spans="5:9" ht="14.5" x14ac:dyDescent="0.35">
      <c r="E18100" s="113" t="s">
        <v>7607</v>
      </c>
      <c r="F18100" s="113" t="s">
        <v>12273</v>
      </c>
      <c r="G18100" s="113" t="s">
        <v>123226</v>
      </c>
      <c r="H18100" s="113" t="s">
        <v>132971</v>
      </c>
      <c r="I18100" s="113" t="s">
        <v>67525</v>
      </c>
    </row>
    <row r="18101" spans="5:9" ht="14.5" x14ac:dyDescent="0.35">
      <c r="E18101" s="113" t="s">
        <v>7606</v>
      </c>
      <c r="F18101" s="113" t="s">
        <v>12272</v>
      </c>
      <c r="G18101" s="113" t="s">
        <v>50158</v>
      </c>
      <c r="H18101" s="113" t="s">
        <v>139676</v>
      </c>
      <c r="I18101" s="113" t="s">
        <v>67524</v>
      </c>
    </row>
    <row r="18102" spans="5:9" ht="14.5" x14ac:dyDescent="0.35">
      <c r="E18102" s="113" t="s">
        <v>128376</v>
      </c>
      <c r="F18102" s="113" t="s">
        <v>12271</v>
      </c>
      <c r="G18102" s="113" t="s">
        <v>50157</v>
      </c>
      <c r="H18102" s="113" t="s">
        <v>132972</v>
      </c>
      <c r="I18102" s="113" t="s">
        <v>67523</v>
      </c>
    </row>
    <row r="18103" spans="5:9" ht="14.5" x14ac:dyDescent="0.35">
      <c r="E18103" s="113" t="s">
        <v>7605</v>
      </c>
      <c r="F18103" s="113" t="s">
        <v>12270</v>
      </c>
      <c r="G18103" s="113" t="s">
        <v>123225</v>
      </c>
      <c r="H18103" s="113" t="s">
        <v>132973</v>
      </c>
      <c r="I18103" s="113" t="s">
        <v>67522</v>
      </c>
    </row>
    <row r="18104" spans="5:9" ht="14.5" x14ac:dyDescent="0.35">
      <c r="E18104" s="113" t="s">
        <v>7604</v>
      </c>
      <c r="F18104" s="113" t="s">
        <v>12269</v>
      </c>
      <c r="G18104" s="113" t="s">
        <v>50156</v>
      </c>
      <c r="H18104" s="113" t="s">
        <v>132974</v>
      </c>
      <c r="I18104" s="113" t="s">
        <v>67521</v>
      </c>
    </row>
    <row r="18105" spans="5:9" ht="14.5" x14ac:dyDescent="0.35">
      <c r="E18105" s="113" t="s">
        <v>7603</v>
      </c>
      <c r="F18105" s="113" t="s">
        <v>12268</v>
      </c>
      <c r="G18105" s="113" t="s">
        <v>50155</v>
      </c>
      <c r="H18105" s="113" t="s">
        <v>132975</v>
      </c>
      <c r="I18105" s="113" t="s">
        <v>67520</v>
      </c>
    </row>
    <row r="18106" spans="5:9" ht="14.5" x14ac:dyDescent="0.35">
      <c r="E18106" s="113" t="s">
        <v>7602</v>
      </c>
      <c r="F18106" s="113" t="s">
        <v>12267</v>
      </c>
      <c r="G18106" s="113" t="s">
        <v>50154</v>
      </c>
      <c r="H18106" s="113" t="s">
        <v>132976</v>
      </c>
      <c r="I18106" s="113" t="s">
        <v>67519</v>
      </c>
    </row>
    <row r="18107" spans="5:9" ht="14.5" x14ac:dyDescent="0.35">
      <c r="E18107" s="113" t="s">
        <v>7601</v>
      </c>
      <c r="F18107" s="113" t="s">
        <v>12266</v>
      </c>
      <c r="G18107" s="113" t="s">
        <v>50153</v>
      </c>
      <c r="H18107" s="113" t="s">
        <v>132977</v>
      </c>
      <c r="I18107" s="113" t="s">
        <v>67518</v>
      </c>
    </row>
    <row r="18108" spans="5:9" ht="14.5" x14ac:dyDescent="0.35">
      <c r="E18108" s="113" t="s">
        <v>7600</v>
      </c>
      <c r="F18108" s="113" t="s">
        <v>12265</v>
      </c>
      <c r="G18108" s="113" t="s">
        <v>50152</v>
      </c>
      <c r="H18108" s="113" t="s">
        <v>132978</v>
      </c>
      <c r="I18108" s="113" t="s">
        <v>67517</v>
      </c>
    </row>
    <row r="18109" spans="5:9" ht="14.5" x14ac:dyDescent="0.35">
      <c r="E18109" s="113" t="s">
        <v>7599</v>
      </c>
      <c r="F18109" s="113" t="s">
        <v>12264</v>
      </c>
      <c r="G18109" s="113" t="s">
        <v>111686</v>
      </c>
      <c r="H18109" s="113" t="s">
        <v>132979</v>
      </c>
      <c r="I18109" s="113" t="s">
        <v>67516</v>
      </c>
    </row>
    <row r="18110" spans="5:9" ht="14.5" x14ac:dyDescent="0.35">
      <c r="E18110" s="113" t="s">
        <v>106859</v>
      </c>
      <c r="F18110" s="113" t="s">
        <v>12263</v>
      </c>
      <c r="G18110" s="113" t="s">
        <v>50151</v>
      </c>
      <c r="H18110" s="113" t="s">
        <v>132980</v>
      </c>
      <c r="I18110" s="113" t="s">
        <v>67515</v>
      </c>
    </row>
    <row r="18111" spans="5:9" ht="14.5" x14ac:dyDescent="0.35">
      <c r="E18111" s="113" t="s">
        <v>7598</v>
      </c>
      <c r="F18111" s="113" t="s">
        <v>12262</v>
      </c>
      <c r="G18111" s="113" t="s">
        <v>50150</v>
      </c>
      <c r="H18111" s="113" t="s">
        <v>132981</v>
      </c>
      <c r="I18111" s="113" t="s">
        <v>67514</v>
      </c>
    </row>
    <row r="18112" spans="5:9" ht="14.5" x14ac:dyDescent="0.35">
      <c r="E18112" s="113" t="s">
        <v>7597</v>
      </c>
      <c r="F18112" s="113" t="s">
        <v>12261</v>
      </c>
      <c r="G18112" s="113" t="s">
        <v>50149</v>
      </c>
      <c r="H18112" s="113" t="s">
        <v>139675</v>
      </c>
      <c r="I18112" s="113" t="s">
        <v>67513</v>
      </c>
    </row>
    <row r="18113" spans="5:9" ht="14.5" x14ac:dyDescent="0.35">
      <c r="E18113" s="113" t="s">
        <v>7596</v>
      </c>
      <c r="F18113" s="113" t="s">
        <v>12260</v>
      </c>
      <c r="G18113" s="113" t="s">
        <v>115489</v>
      </c>
      <c r="H18113" s="113" t="s">
        <v>132982</v>
      </c>
      <c r="I18113" s="113" t="s">
        <v>67512</v>
      </c>
    </row>
    <row r="18114" spans="5:9" ht="14.5" x14ac:dyDescent="0.35">
      <c r="E18114" s="113" t="s">
        <v>7595</v>
      </c>
      <c r="F18114" s="113" t="s">
        <v>12259</v>
      </c>
      <c r="G18114" s="113" t="s">
        <v>50148</v>
      </c>
      <c r="H18114" s="113" t="s">
        <v>132983</v>
      </c>
      <c r="I18114" s="113" t="s">
        <v>67511</v>
      </c>
    </row>
    <row r="18115" spans="5:9" ht="14.5" x14ac:dyDescent="0.35">
      <c r="E18115" s="113" t="s">
        <v>7594</v>
      </c>
      <c r="F18115" s="113" t="s">
        <v>12258</v>
      </c>
      <c r="G18115" s="113" t="s">
        <v>50147</v>
      </c>
      <c r="H18115" s="113" t="s">
        <v>132984</v>
      </c>
      <c r="I18115" s="113" t="s">
        <v>67510</v>
      </c>
    </row>
    <row r="18116" spans="5:9" ht="14.5" x14ac:dyDescent="0.35">
      <c r="E18116" s="113" t="s">
        <v>7593</v>
      </c>
      <c r="F18116" s="113" t="s">
        <v>12257</v>
      </c>
      <c r="G18116" s="113" t="s">
        <v>123224</v>
      </c>
      <c r="H18116" s="113" t="s">
        <v>132985</v>
      </c>
      <c r="I18116" s="113" t="s">
        <v>67509</v>
      </c>
    </row>
    <row r="18117" spans="5:9" ht="14.5" x14ac:dyDescent="0.35">
      <c r="E18117" s="113" t="s">
        <v>7592</v>
      </c>
      <c r="F18117" s="113" t="s">
        <v>12256</v>
      </c>
      <c r="G18117" s="113" t="s">
        <v>50146</v>
      </c>
      <c r="H18117" s="113" t="s">
        <v>132986</v>
      </c>
      <c r="I18117" s="113" t="s">
        <v>67508</v>
      </c>
    </row>
    <row r="18118" spans="5:9" ht="14.5" x14ac:dyDescent="0.35">
      <c r="E18118" s="113" t="s">
        <v>7591</v>
      </c>
      <c r="F18118" s="113" t="s">
        <v>12255</v>
      </c>
      <c r="G18118" s="113" t="s">
        <v>50145</v>
      </c>
      <c r="H18118" s="113" t="s">
        <v>132987</v>
      </c>
      <c r="I18118" s="113" t="s">
        <v>67507</v>
      </c>
    </row>
    <row r="18119" spans="5:9" ht="14.5" x14ac:dyDescent="0.35">
      <c r="E18119" s="113" t="s">
        <v>7590</v>
      </c>
      <c r="F18119" s="113" t="s">
        <v>12254</v>
      </c>
      <c r="G18119" s="113" t="s">
        <v>50144</v>
      </c>
      <c r="H18119" s="113" t="s">
        <v>132988</v>
      </c>
      <c r="I18119" s="113" t="s">
        <v>67506</v>
      </c>
    </row>
    <row r="18120" spans="5:9" ht="14.5" x14ac:dyDescent="0.35">
      <c r="E18120" s="113" t="s">
        <v>7589</v>
      </c>
      <c r="F18120" s="113" t="s">
        <v>12253</v>
      </c>
      <c r="G18120" s="113" t="s">
        <v>50143</v>
      </c>
      <c r="H18120" s="113" t="s">
        <v>132989</v>
      </c>
      <c r="I18120" s="113" t="s">
        <v>67505</v>
      </c>
    </row>
    <row r="18121" spans="5:9" ht="14.5" x14ac:dyDescent="0.35">
      <c r="E18121" s="113" t="s">
        <v>7588</v>
      </c>
      <c r="F18121" s="113" t="s">
        <v>12252</v>
      </c>
      <c r="G18121" s="113" t="s">
        <v>50142</v>
      </c>
      <c r="H18121" s="113" t="s">
        <v>132990</v>
      </c>
      <c r="I18121" s="113" t="s">
        <v>67504</v>
      </c>
    </row>
    <row r="18122" spans="5:9" ht="14.5" x14ac:dyDescent="0.35">
      <c r="E18122" s="113" t="s">
        <v>7587</v>
      </c>
      <c r="F18122" s="113" t="s">
        <v>12251</v>
      </c>
      <c r="G18122" s="113" t="s">
        <v>50141</v>
      </c>
      <c r="H18122" s="113" t="s">
        <v>132991</v>
      </c>
      <c r="I18122" s="113" t="s">
        <v>67503</v>
      </c>
    </row>
    <row r="18123" spans="5:9" ht="14.5" x14ac:dyDescent="0.35">
      <c r="E18123" s="113" t="s">
        <v>7586</v>
      </c>
      <c r="F18123" s="113" t="s">
        <v>12250</v>
      </c>
      <c r="G18123" s="113" t="s">
        <v>115488</v>
      </c>
      <c r="H18123" s="113" t="s">
        <v>132992</v>
      </c>
      <c r="I18123" s="113" t="s">
        <v>67502</v>
      </c>
    </row>
    <row r="18124" spans="5:9" ht="14.5" x14ac:dyDescent="0.35">
      <c r="E18124" s="113" t="s">
        <v>7585</v>
      </c>
      <c r="F18124" s="113" t="s">
        <v>12249</v>
      </c>
      <c r="G18124" s="113" t="s">
        <v>50140</v>
      </c>
      <c r="H18124" s="113" t="s">
        <v>132993</v>
      </c>
      <c r="I18124" s="113" t="s">
        <v>67501</v>
      </c>
    </row>
    <row r="18125" spans="5:9" ht="14.5" x14ac:dyDescent="0.35">
      <c r="E18125" s="113" t="s">
        <v>7584</v>
      </c>
      <c r="F18125" s="113" t="s">
        <v>12248</v>
      </c>
      <c r="G18125" s="113" t="s">
        <v>50139</v>
      </c>
      <c r="H18125" s="113" t="s">
        <v>132994</v>
      </c>
      <c r="I18125" s="113" t="s">
        <v>67500</v>
      </c>
    </row>
    <row r="18126" spans="5:9" ht="14.5" x14ac:dyDescent="0.35">
      <c r="E18126" s="113" t="s">
        <v>7583</v>
      </c>
      <c r="F18126" s="113" t="s">
        <v>12247</v>
      </c>
      <c r="G18126" s="113" t="s">
        <v>50138</v>
      </c>
      <c r="H18126" s="113" t="s">
        <v>139674</v>
      </c>
      <c r="I18126" s="113" t="s">
        <v>67499</v>
      </c>
    </row>
    <row r="18127" spans="5:9" ht="14.5" x14ac:dyDescent="0.35">
      <c r="E18127" s="113" t="s">
        <v>7582</v>
      </c>
      <c r="F18127" s="113" t="s">
        <v>12246</v>
      </c>
      <c r="G18127" s="113" t="s">
        <v>50137</v>
      </c>
      <c r="H18127" s="113" t="s">
        <v>132995</v>
      </c>
      <c r="I18127" s="113" t="s">
        <v>67498</v>
      </c>
    </row>
    <row r="18128" spans="5:9" ht="14.5" x14ac:dyDescent="0.35">
      <c r="E18128" s="113" t="s">
        <v>7581</v>
      </c>
      <c r="F18128" s="113" t="s">
        <v>12245</v>
      </c>
      <c r="G18128" s="113" t="s">
        <v>50136</v>
      </c>
      <c r="H18128" s="113" t="s">
        <v>132996</v>
      </c>
      <c r="I18128" s="113" t="s">
        <v>67497</v>
      </c>
    </row>
    <row r="18129" spans="5:9" ht="14.5" x14ac:dyDescent="0.35">
      <c r="E18129" s="113" t="s">
        <v>7580</v>
      </c>
      <c r="F18129" s="113" t="s">
        <v>12244</v>
      </c>
      <c r="G18129" s="113" t="s">
        <v>50135</v>
      </c>
      <c r="H18129" s="113" t="s">
        <v>132997</v>
      </c>
      <c r="I18129" s="113" t="s">
        <v>120047</v>
      </c>
    </row>
    <row r="18130" spans="5:9" ht="14.5" x14ac:dyDescent="0.35">
      <c r="E18130" s="113" t="s">
        <v>7579</v>
      </c>
      <c r="F18130" s="113" t="s">
        <v>12243</v>
      </c>
      <c r="G18130" s="113" t="s">
        <v>50134</v>
      </c>
      <c r="H18130" s="113" t="s">
        <v>132998</v>
      </c>
      <c r="I18130" s="113" t="s">
        <v>115931</v>
      </c>
    </row>
    <row r="18131" spans="5:9" ht="14.5" x14ac:dyDescent="0.35">
      <c r="E18131" s="113" t="s">
        <v>7578</v>
      </c>
      <c r="F18131" s="113" t="s">
        <v>12242</v>
      </c>
      <c r="G18131" s="113" t="s">
        <v>118420</v>
      </c>
      <c r="H18131" s="113" t="s">
        <v>132999</v>
      </c>
      <c r="I18131" s="113" t="s">
        <v>67496</v>
      </c>
    </row>
    <row r="18132" spans="5:9" ht="14.5" x14ac:dyDescent="0.35">
      <c r="E18132" s="113" t="s">
        <v>7577</v>
      </c>
      <c r="F18132" s="113" t="s">
        <v>12241</v>
      </c>
      <c r="G18132" s="113" t="s">
        <v>50133</v>
      </c>
      <c r="H18132" s="113" t="s">
        <v>133000</v>
      </c>
      <c r="I18132" s="113" t="s">
        <v>67495</v>
      </c>
    </row>
    <row r="18133" spans="5:9" ht="14.5" x14ac:dyDescent="0.35">
      <c r="E18133" s="113" t="s">
        <v>7576</v>
      </c>
      <c r="F18133" s="113" t="s">
        <v>12240</v>
      </c>
      <c r="G18133" s="113" t="s">
        <v>50132</v>
      </c>
      <c r="H18133" s="113" t="s">
        <v>133001</v>
      </c>
      <c r="I18133" s="113" t="s">
        <v>123126</v>
      </c>
    </row>
    <row r="18134" spans="5:9" ht="14.5" x14ac:dyDescent="0.35">
      <c r="E18134" s="113" t="s">
        <v>7575</v>
      </c>
      <c r="F18134" s="113" t="s">
        <v>12239</v>
      </c>
      <c r="G18134" s="113" t="s">
        <v>50131</v>
      </c>
      <c r="H18134" s="113" t="s">
        <v>139673</v>
      </c>
      <c r="I18134" s="113" t="s">
        <v>67494</v>
      </c>
    </row>
    <row r="18135" spans="5:9" ht="14.5" x14ac:dyDescent="0.35">
      <c r="E18135" s="113" t="s">
        <v>7574</v>
      </c>
      <c r="F18135" s="113" t="s">
        <v>12238</v>
      </c>
      <c r="G18135" s="113" t="s">
        <v>50130</v>
      </c>
      <c r="H18135" s="113" t="s">
        <v>133002</v>
      </c>
      <c r="I18135" s="113" t="s">
        <v>67493</v>
      </c>
    </row>
    <row r="18136" spans="5:9" ht="14.5" x14ac:dyDescent="0.35">
      <c r="E18136" s="113" t="s">
        <v>7573</v>
      </c>
      <c r="F18136" s="113" t="s">
        <v>12237</v>
      </c>
      <c r="G18136" s="113" t="s">
        <v>111685</v>
      </c>
      <c r="H18136" s="113" t="s">
        <v>133003</v>
      </c>
      <c r="I18136" s="113" t="s">
        <v>67492</v>
      </c>
    </row>
    <row r="18137" spans="5:9" ht="14.5" x14ac:dyDescent="0.35">
      <c r="E18137" s="113" t="s">
        <v>106858</v>
      </c>
      <c r="F18137" s="113" t="s">
        <v>12236</v>
      </c>
      <c r="G18137" s="113" t="s">
        <v>50129</v>
      </c>
      <c r="H18137" s="113" t="s">
        <v>133004</v>
      </c>
      <c r="I18137" s="113" t="s">
        <v>67491</v>
      </c>
    </row>
    <row r="18138" spans="5:9" ht="14.5" x14ac:dyDescent="0.35">
      <c r="E18138" s="113" t="s">
        <v>7572</v>
      </c>
      <c r="F18138" s="113" t="s">
        <v>12235</v>
      </c>
      <c r="G18138" s="113" t="s">
        <v>50128</v>
      </c>
      <c r="H18138" s="113" t="s">
        <v>133005</v>
      </c>
      <c r="I18138" s="113" t="s">
        <v>67490</v>
      </c>
    </row>
    <row r="18139" spans="5:9" ht="14.5" x14ac:dyDescent="0.35">
      <c r="E18139" s="113" t="s">
        <v>7571</v>
      </c>
      <c r="F18139" s="113" t="s">
        <v>12234</v>
      </c>
      <c r="G18139" s="113" t="s">
        <v>50127</v>
      </c>
      <c r="H18139" s="113" t="s">
        <v>133006</v>
      </c>
      <c r="I18139" s="113" t="s">
        <v>67489</v>
      </c>
    </row>
    <row r="18140" spans="5:9" ht="14.5" x14ac:dyDescent="0.35">
      <c r="E18140" s="113" t="s">
        <v>7570</v>
      </c>
      <c r="F18140" s="113" t="s">
        <v>12233</v>
      </c>
      <c r="G18140" s="113" t="s">
        <v>50126</v>
      </c>
      <c r="H18140" s="113" t="s">
        <v>133007</v>
      </c>
      <c r="I18140" s="113" t="s">
        <v>67488</v>
      </c>
    </row>
    <row r="18141" spans="5:9" ht="14.5" x14ac:dyDescent="0.35">
      <c r="E18141" s="113" t="s">
        <v>7569</v>
      </c>
      <c r="F18141" s="113" t="s">
        <v>12232</v>
      </c>
      <c r="G18141" s="113" t="s">
        <v>50125</v>
      </c>
      <c r="H18141" s="113" t="s">
        <v>133008</v>
      </c>
      <c r="I18141" s="113" t="s">
        <v>67487</v>
      </c>
    </row>
    <row r="18142" spans="5:9" ht="14.5" x14ac:dyDescent="0.35">
      <c r="E18142" s="113" t="s">
        <v>7568</v>
      </c>
      <c r="F18142" s="113" t="s">
        <v>12231</v>
      </c>
      <c r="G18142" s="113" t="s">
        <v>50124</v>
      </c>
      <c r="H18142" s="113" t="s">
        <v>139672</v>
      </c>
      <c r="I18142" s="113" t="s">
        <v>138707</v>
      </c>
    </row>
    <row r="18143" spans="5:9" ht="14.5" x14ac:dyDescent="0.35">
      <c r="E18143" s="113" t="s">
        <v>7567</v>
      </c>
      <c r="F18143" s="113" t="s">
        <v>12230</v>
      </c>
      <c r="G18143" s="113" t="s">
        <v>50123</v>
      </c>
      <c r="H18143" s="113" t="s">
        <v>139671</v>
      </c>
      <c r="I18143" s="113" t="s">
        <v>120046</v>
      </c>
    </row>
    <row r="18144" spans="5:9" ht="14.5" x14ac:dyDescent="0.35">
      <c r="E18144" s="113" t="s">
        <v>7566</v>
      </c>
      <c r="F18144" s="113" t="s">
        <v>12229</v>
      </c>
      <c r="G18144" s="113" t="s">
        <v>50122</v>
      </c>
      <c r="H18144" s="113" t="s">
        <v>133009</v>
      </c>
      <c r="I18144" s="113" t="s">
        <v>120045</v>
      </c>
    </row>
    <row r="18145" spans="5:9" ht="14.5" x14ac:dyDescent="0.35">
      <c r="E18145" s="113" t="s">
        <v>7565</v>
      </c>
      <c r="F18145" s="113" t="s">
        <v>12228</v>
      </c>
      <c r="G18145" s="113" t="s">
        <v>50121</v>
      </c>
      <c r="H18145" s="113" t="s">
        <v>133010</v>
      </c>
      <c r="I18145" s="113" t="s">
        <v>137641</v>
      </c>
    </row>
    <row r="18146" spans="5:9" ht="14.5" x14ac:dyDescent="0.35">
      <c r="E18146" s="113" t="s">
        <v>7564</v>
      </c>
      <c r="F18146" s="113" t="s">
        <v>12227</v>
      </c>
      <c r="G18146" s="113" t="s">
        <v>50120</v>
      </c>
      <c r="H18146" s="113" t="s">
        <v>133011</v>
      </c>
      <c r="I18146" s="113" t="s">
        <v>67486</v>
      </c>
    </row>
    <row r="18147" spans="5:9" ht="14.5" x14ac:dyDescent="0.35">
      <c r="E18147" s="113" t="s">
        <v>7563</v>
      </c>
      <c r="F18147" s="113" t="s">
        <v>12226</v>
      </c>
      <c r="G18147" s="113" t="s">
        <v>50119</v>
      </c>
      <c r="H18147" s="113" t="s">
        <v>133012</v>
      </c>
      <c r="I18147" s="113" t="s">
        <v>67485</v>
      </c>
    </row>
    <row r="18148" spans="5:9" ht="14.5" x14ac:dyDescent="0.35">
      <c r="E18148" s="113" t="s">
        <v>106857</v>
      </c>
      <c r="F18148" s="113" t="s">
        <v>12225</v>
      </c>
      <c r="G18148" s="113" t="s">
        <v>50118</v>
      </c>
      <c r="H18148" s="113" t="s">
        <v>133013</v>
      </c>
      <c r="I18148" s="113" t="s">
        <v>67484</v>
      </c>
    </row>
    <row r="18149" spans="5:9" ht="14.5" x14ac:dyDescent="0.35">
      <c r="E18149" s="113" t="s">
        <v>7562</v>
      </c>
      <c r="F18149" s="113" t="s">
        <v>12224</v>
      </c>
      <c r="G18149" s="113" t="s">
        <v>50117</v>
      </c>
      <c r="H18149" s="113" t="s">
        <v>133014</v>
      </c>
      <c r="I18149" s="113" t="s">
        <v>67483</v>
      </c>
    </row>
    <row r="18150" spans="5:9" ht="14.5" x14ac:dyDescent="0.35">
      <c r="E18150" s="113" t="s">
        <v>7561</v>
      </c>
      <c r="F18150" s="113" t="s">
        <v>12223</v>
      </c>
      <c r="G18150" s="113" t="s">
        <v>50116</v>
      </c>
      <c r="H18150" s="113" t="s">
        <v>133015</v>
      </c>
      <c r="I18150" s="113" t="s">
        <v>67482</v>
      </c>
    </row>
    <row r="18151" spans="5:9" ht="14.5" x14ac:dyDescent="0.35">
      <c r="E18151" s="113" t="s">
        <v>7560</v>
      </c>
      <c r="F18151" s="113" t="s">
        <v>12222</v>
      </c>
      <c r="G18151" s="113" t="s">
        <v>50115</v>
      </c>
      <c r="H18151" s="113" t="s">
        <v>133016</v>
      </c>
      <c r="I18151" s="113" t="s">
        <v>67481</v>
      </c>
    </row>
    <row r="18152" spans="5:9" ht="14.5" x14ac:dyDescent="0.35">
      <c r="E18152" s="113" t="s">
        <v>7559</v>
      </c>
      <c r="F18152" s="113" t="s">
        <v>12221</v>
      </c>
      <c r="G18152" s="113" t="s">
        <v>50114</v>
      </c>
      <c r="H18152" s="113" t="s">
        <v>133017</v>
      </c>
      <c r="I18152" s="113" t="s">
        <v>67480</v>
      </c>
    </row>
    <row r="18153" spans="5:9" ht="14.5" x14ac:dyDescent="0.35">
      <c r="E18153" s="113" t="s">
        <v>7558</v>
      </c>
      <c r="F18153" s="113" t="s">
        <v>12220</v>
      </c>
      <c r="G18153" s="113" t="s">
        <v>50113</v>
      </c>
      <c r="H18153" s="113" t="s">
        <v>133018</v>
      </c>
      <c r="I18153" s="113" t="s">
        <v>67479</v>
      </c>
    </row>
    <row r="18154" spans="5:9" ht="14.5" x14ac:dyDescent="0.35">
      <c r="E18154" s="113" t="s">
        <v>7557</v>
      </c>
      <c r="F18154" s="113" t="s">
        <v>12219</v>
      </c>
      <c r="G18154" s="113" t="s">
        <v>50112</v>
      </c>
      <c r="H18154" s="113" t="s">
        <v>133019</v>
      </c>
      <c r="I18154" s="113" t="s">
        <v>67478</v>
      </c>
    </row>
    <row r="18155" spans="5:9" ht="14.5" x14ac:dyDescent="0.35">
      <c r="E18155" s="113" t="s">
        <v>7556</v>
      </c>
      <c r="F18155" s="113" t="s">
        <v>12218</v>
      </c>
      <c r="G18155" s="113" t="s">
        <v>50111</v>
      </c>
      <c r="H18155" s="113" t="s">
        <v>133020</v>
      </c>
      <c r="I18155" s="113" t="s">
        <v>67477</v>
      </c>
    </row>
    <row r="18156" spans="5:9" ht="14.5" x14ac:dyDescent="0.35">
      <c r="E18156" s="113" t="s">
        <v>7555</v>
      </c>
      <c r="F18156" s="113" t="s">
        <v>12217</v>
      </c>
      <c r="G18156" s="113" t="s">
        <v>50110</v>
      </c>
      <c r="H18156" s="113" t="s">
        <v>133021</v>
      </c>
      <c r="I18156" s="113" t="s">
        <v>67476</v>
      </c>
    </row>
    <row r="18157" spans="5:9" ht="14.5" x14ac:dyDescent="0.35">
      <c r="E18157" s="113" t="s">
        <v>7554</v>
      </c>
      <c r="F18157" s="113" t="s">
        <v>12216</v>
      </c>
      <c r="G18157" s="113" t="s">
        <v>50109</v>
      </c>
      <c r="H18157" s="113" t="s">
        <v>133022</v>
      </c>
      <c r="I18157" s="113" t="s">
        <v>67475</v>
      </c>
    </row>
    <row r="18158" spans="5:9" ht="14.5" x14ac:dyDescent="0.35">
      <c r="E18158" s="113" t="s">
        <v>7553</v>
      </c>
      <c r="F18158" s="113" t="s">
        <v>12215</v>
      </c>
      <c r="G18158" s="113" t="s">
        <v>50108</v>
      </c>
      <c r="H18158" s="113" t="s">
        <v>133023</v>
      </c>
      <c r="I18158" s="113" t="s">
        <v>67474</v>
      </c>
    </row>
    <row r="18159" spans="5:9" ht="14.5" x14ac:dyDescent="0.35">
      <c r="E18159" s="113" t="s">
        <v>7552</v>
      </c>
      <c r="F18159" s="113" t="s">
        <v>12214</v>
      </c>
      <c r="G18159" s="113" t="s">
        <v>50107</v>
      </c>
      <c r="H18159" s="113" t="s">
        <v>133024</v>
      </c>
      <c r="I18159" s="113" t="s">
        <v>138708</v>
      </c>
    </row>
    <row r="18160" spans="5:9" ht="14.5" x14ac:dyDescent="0.35">
      <c r="E18160" s="113" t="s">
        <v>7551</v>
      </c>
      <c r="F18160" s="113" t="s">
        <v>12213</v>
      </c>
      <c r="G18160" s="113" t="s">
        <v>50106</v>
      </c>
      <c r="H18160" s="113" t="s">
        <v>133025</v>
      </c>
      <c r="I18160" s="113" t="s">
        <v>120044</v>
      </c>
    </row>
    <row r="18161" spans="5:9" ht="14.5" x14ac:dyDescent="0.35">
      <c r="E18161" s="113" t="s">
        <v>7550</v>
      </c>
      <c r="F18161" s="113" t="s">
        <v>12212</v>
      </c>
      <c r="G18161" s="113" t="s">
        <v>123223</v>
      </c>
      <c r="H18161" s="113" t="s">
        <v>133026</v>
      </c>
      <c r="I18161" s="113" t="s">
        <v>111417</v>
      </c>
    </row>
    <row r="18162" spans="5:9" ht="14.5" x14ac:dyDescent="0.35">
      <c r="E18162" s="113" t="s">
        <v>7549</v>
      </c>
      <c r="F18162" s="113" t="s">
        <v>12211</v>
      </c>
      <c r="G18162" s="113" t="s">
        <v>50105</v>
      </c>
      <c r="H18162" s="113" t="s">
        <v>133027</v>
      </c>
      <c r="I18162" s="113" t="s">
        <v>111416</v>
      </c>
    </row>
    <row r="18163" spans="5:9" ht="14.5" x14ac:dyDescent="0.35">
      <c r="E18163" s="113" t="s">
        <v>7548</v>
      </c>
      <c r="F18163" s="113" t="s">
        <v>12210</v>
      </c>
      <c r="G18163" s="113" t="s">
        <v>50104</v>
      </c>
      <c r="H18163" s="113" t="s">
        <v>133028</v>
      </c>
      <c r="I18163" s="113" t="s">
        <v>67473</v>
      </c>
    </row>
    <row r="18164" spans="5:9" ht="14.5" x14ac:dyDescent="0.35">
      <c r="E18164" s="113" t="s">
        <v>7547</v>
      </c>
      <c r="F18164" s="113" t="s">
        <v>12209</v>
      </c>
      <c r="G18164" s="113" t="s">
        <v>50103</v>
      </c>
      <c r="H18164" s="113" t="s">
        <v>133029</v>
      </c>
      <c r="I18164" s="113" t="s">
        <v>67472</v>
      </c>
    </row>
    <row r="18165" spans="5:9" ht="14.5" x14ac:dyDescent="0.35">
      <c r="E18165" s="113" t="s">
        <v>127090</v>
      </c>
      <c r="F18165" s="113" t="s">
        <v>128682</v>
      </c>
      <c r="G18165" s="113" t="s">
        <v>50102</v>
      </c>
      <c r="H18165" s="113" t="s">
        <v>133030</v>
      </c>
      <c r="I18165" s="113" t="s">
        <v>67471</v>
      </c>
    </row>
    <row r="18166" spans="5:9" ht="14.5" x14ac:dyDescent="0.35">
      <c r="E18166" s="113" t="s">
        <v>7546</v>
      </c>
      <c r="F18166" s="113" t="s">
        <v>120433</v>
      </c>
      <c r="G18166" s="113" t="s">
        <v>50101</v>
      </c>
      <c r="H18166" s="113" t="s">
        <v>133031</v>
      </c>
      <c r="I18166" s="113" t="s">
        <v>67470</v>
      </c>
    </row>
    <row r="18167" spans="5:9" ht="14.5" x14ac:dyDescent="0.35">
      <c r="E18167" s="113" t="s">
        <v>7545</v>
      </c>
      <c r="F18167" s="113" t="s">
        <v>120432</v>
      </c>
      <c r="G18167" s="113" t="s">
        <v>50100</v>
      </c>
      <c r="H18167" s="113" t="s">
        <v>133032</v>
      </c>
      <c r="I18167" s="113" t="s">
        <v>67469</v>
      </c>
    </row>
    <row r="18168" spans="5:9" ht="14.5" x14ac:dyDescent="0.35">
      <c r="E18168" s="113" t="s">
        <v>106856</v>
      </c>
      <c r="F18168" s="113" t="s">
        <v>117602</v>
      </c>
      <c r="G18168" s="113" t="s">
        <v>50099</v>
      </c>
      <c r="H18168" s="113" t="s">
        <v>133033</v>
      </c>
      <c r="I18168" s="113" t="s">
        <v>67468</v>
      </c>
    </row>
    <row r="18169" spans="5:9" ht="14.5" x14ac:dyDescent="0.35">
      <c r="E18169" s="113" t="s">
        <v>7544</v>
      </c>
      <c r="F18169" s="113" t="s">
        <v>114617</v>
      </c>
      <c r="G18169" s="113" t="s">
        <v>50098</v>
      </c>
      <c r="H18169" s="113" t="s">
        <v>133034</v>
      </c>
      <c r="I18169" s="113" t="s">
        <v>67467</v>
      </c>
    </row>
    <row r="18170" spans="5:9" ht="14.5" x14ac:dyDescent="0.35">
      <c r="E18170" s="113" t="s">
        <v>7543</v>
      </c>
      <c r="F18170" s="113" t="s">
        <v>114616</v>
      </c>
      <c r="G18170" s="113" t="s">
        <v>50097</v>
      </c>
      <c r="H18170" s="113" t="s">
        <v>133035</v>
      </c>
      <c r="I18170" s="113" t="s">
        <v>67466</v>
      </c>
    </row>
    <row r="18171" spans="5:9" ht="14.5" x14ac:dyDescent="0.35">
      <c r="E18171" s="113" t="s">
        <v>106855</v>
      </c>
      <c r="F18171" s="113" t="s">
        <v>49921</v>
      </c>
      <c r="G18171" s="113" t="s">
        <v>50096</v>
      </c>
      <c r="H18171" s="113" t="s">
        <v>133036</v>
      </c>
      <c r="I18171" s="113" t="s">
        <v>67465</v>
      </c>
    </row>
    <row r="18172" spans="5:9" ht="14.5" x14ac:dyDescent="0.35">
      <c r="E18172" s="113" t="s">
        <v>7542</v>
      </c>
      <c r="F18172" s="113" t="s">
        <v>49920</v>
      </c>
      <c r="G18172" s="113" t="s">
        <v>50095</v>
      </c>
      <c r="H18172" s="113" t="s">
        <v>133037</v>
      </c>
      <c r="I18172" s="113" t="s">
        <v>67464</v>
      </c>
    </row>
    <row r="18173" spans="5:9" ht="14.5" x14ac:dyDescent="0.35">
      <c r="E18173" s="113" t="s">
        <v>7541</v>
      </c>
      <c r="F18173" s="113" t="s">
        <v>12208</v>
      </c>
      <c r="G18173" s="113" t="s">
        <v>123222</v>
      </c>
      <c r="H18173" s="113" t="s">
        <v>133038</v>
      </c>
      <c r="I18173" s="113" t="s">
        <v>67463</v>
      </c>
    </row>
    <row r="18174" spans="5:9" ht="14.5" x14ac:dyDescent="0.35">
      <c r="E18174" s="113" t="s">
        <v>7540</v>
      </c>
      <c r="F18174" s="113" t="s">
        <v>12207</v>
      </c>
      <c r="G18174" s="113" t="s">
        <v>123221</v>
      </c>
      <c r="H18174" s="113" t="s">
        <v>139670</v>
      </c>
      <c r="I18174" s="113" t="s">
        <v>67462</v>
      </c>
    </row>
    <row r="18175" spans="5:9" ht="14.5" x14ac:dyDescent="0.35">
      <c r="E18175" s="113" t="s">
        <v>7539</v>
      </c>
      <c r="F18175" s="113" t="s">
        <v>12206</v>
      </c>
      <c r="G18175" s="113" t="s">
        <v>50094</v>
      </c>
      <c r="H18175" s="113" t="s">
        <v>133039</v>
      </c>
      <c r="I18175" s="113" t="s">
        <v>67461</v>
      </c>
    </row>
    <row r="18176" spans="5:9" ht="14.5" x14ac:dyDescent="0.35">
      <c r="E18176" s="113" t="s">
        <v>7538</v>
      </c>
      <c r="F18176" s="113" t="s">
        <v>12205</v>
      </c>
      <c r="G18176" s="113" t="s">
        <v>50093</v>
      </c>
      <c r="H18176" s="113" t="s">
        <v>133040</v>
      </c>
      <c r="I18176" s="113" t="s">
        <v>67460</v>
      </c>
    </row>
    <row r="18177" spans="5:9" ht="14.5" x14ac:dyDescent="0.35">
      <c r="E18177" s="113" t="s">
        <v>7537</v>
      </c>
      <c r="F18177" s="113" t="s">
        <v>12204</v>
      </c>
      <c r="G18177" s="113" t="s">
        <v>50092</v>
      </c>
      <c r="H18177" s="113" t="s">
        <v>133041</v>
      </c>
      <c r="I18177" s="113" t="s">
        <v>67459</v>
      </c>
    </row>
    <row r="18178" spans="5:9" ht="14.5" x14ac:dyDescent="0.35">
      <c r="E18178" s="113" t="s">
        <v>7536</v>
      </c>
      <c r="F18178" s="113" t="s">
        <v>12203</v>
      </c>
      <c r="G18178" s="113" t="s">
        <v>50091</v>
      </c>
      <c r="H18178" s="113" t="s">
        <v>133042</v>
      </c>
      <c r="I18178" s="113" t="s">
        <v>67458</v>
      </c>
    </row>
    <row r="18179" spans="5:9" ht="14.5" x14ac:dyDescent="0.35">
      <c r="E18179" s="113" t="s">
        <v>7535</v>
      </c>
      <c r="F18179" s="113" t="s">
        <v>12202</v>
      </c>
      <c r="G18179" s="113" t="s">
        <v>50090</v>
      </c>
      <c r="H18179" s="113" t="s">
        <v>133043</v>
      </c>
      <c r="I18179" s="113" t="s">
        <v>67457</v>
      </c>
    </row>
    <row r="18180" spans="5:9" ht="14.5" x14ac:dyDescent="0.35">
      <c r="E18180" s="113" t="s">
        <v>7534</v>
      </c>
      <c r="F18180" s="113" t="s">
        <v>12201</v>
      </c>
      <c r="G18180" s="113" t="s">
        <v>50089</v>
      </c>
      <c r="H18180" s="113" t="s">
        <v>133044</v>
      </c>
      <c r="I18180" s="113" t="s">
        <v>67456</v>
      </c>
    </row>
    <row r="18181" spans="5:9" ht="14.5" x14ac:dyDescent="0.35">
      <c r="E18181" s="113" t="s">
        <v>7533</v>
      </c>
      <c r="F18181" s="113" t="s">
        <v>12200</v>
      </c>
      <c r="G18181" s="113" t="s">
        <v>50088</v>
      </c>
      <c r="H18181" s="113" t="s">
        <v>133045</v>
      </c>
      <c r="I18181" s="113" t="s">
        <v>67455</v>
      </c>
    </row>
    <row r="18182" spans="5:9" ht="14.5" x14ac:dyDescent="0.35">
      <c r="E18182" s="113" t="s">
        <v>7532</v>
      </c>
      <c r="F18182" s="113" t="s">
        <v>12199</v>
      </c>
      <c r="G18182" s="113" t="s">
        <v>50087</v>
      </c>
      <c r="H18182" s="113" t="s">
        <v>133046</v>
      </c>
      <c r="I18182" s="113" t="s">
        <v>67454</v>
      </c>
    </row>
    <row r="18183" spans="5:9" ht="14.5" x14ac:dyDescent="0.35">
      <c r="E18183" s="113" t="s">
        <v>7531</v>
      </c>
      <c r="F18183" s="113" t="s">
        <v>12198</v>
      </c>
      <c r="G18183" s="113" t="s">
        <v>50086</v>
      </c>
      <c r="H18183" s="113" t="s">
        <v>133047</v>
      </c>
      <c r="I18183" s="113" t="s">
        <v>67453</v>
      </c>
    </row>
    <row r="18184" spans="5:9" ht="14.5" x14ac:dyDescent="0.35">
      <c r="E18184" s="113" t="s">
        <v>7530</v>
      </c>
      <c r="F18184" s="113" t="s">
        <v>12197</v>
      </c>
      <c r="G18184" s="113" t="s">
        <v>50085</v>
      </c>
      <c r="H18184" s="113" t="s">
        <v>133048</v>
      </c>
      <c r="I18184" s="113" t="s">
        <v>67452</v>
      </c>
    </row>
    <row r="18185" spans="5:9" ht="14.5" x14ac:dyDescent="0.35">
      <c r="E18185" s="113" t="s">
        <v>7529</v>
      </c>
      <c r="F18185" s="113" t="s">
        <v>12196</v>
      </c>
      <c r="G18185" s="113" t="s">
        <v>50084</v>
      </c>
      <c r="H18185" s="113" t="s">
        <v>133049</v>
      </c>
      <c r="I18185" s="113" t="s">
        <v>67451</v>
      </c>
    </row>
    <row r="18186" spans="5:9" ht="14.5" x14ac:dyDescent="0.35">
      <c r="E18186" s="113" t="s">
        <v>7528</v>
      </c>
      <c r="F18186" s="113" t="s">
        <v>12195</v>
      </c>
      <c r="G18186" s="113" t="s">
        <v>50083</v>
      </c>
      <c r="H18186" s="113" t="s">
        <v>133050</v>
      </c>
      <c r="I18186" s="113" t="s">
        <v>67450</v>
      </c>
    </row>
    <row r="18187" spans="5:9" ht="14.5" x14ac:dyDescent="0.35">
      <c r="E18187" s="113" t="s">
        <v>117261</v>
      </c>
      <c r="F18187" s="113" t="s">
        <v>12194</v>
      </c>
      <c r="G18187" s="113" t="s">
        <v>50082</v>
      </c>
      <c r="H18187" s="113" t="s">
        <v>133051</v>
      </c>
      <c r="I18187" s="113" t="s">
        <v>67449</v>
      </c>
    </row>
    <row r="18188" spans="5:9" ht="14.5" x14ac:dyDescent="0.35">
      <c r="E18188" s="113" t="s">
        <v>7527</v>
      </c>
      <c r="F18188" s="113" t="s">
        <v>12193</v>
      </c>
      <c r="G18188" s="113" t="s">
        <v>50081</v>
      </c>
      <c r="H18188" s="113" t="s">
        <v>133052</v>
      </c>
      <c r="I18188" s="113" t="s">
        <v>120043</v>
      </c>
    </row>
    <row r="18189" spans="5:9" ht="14.5" x14ac:dyDescent="0.35">
      <c r="E18189" s="113" t="s">
        <v>7526</v>
      </c>
      <c r="F18189" s="113" t="s">
        <v>12192</v>
      </c>
      <c r="G18189" s="113" t="s">
        <v>50080</v>
      </c>
      <c r="H18189" s="113" t="s">
        <v>133053</v>
      </c>
      <c r="I18189" s="113" t="s">
        <v>67448</v>
      </c>
    </row>
    <row r="18190" spans="5:9" ht="14.5" x14ac:dyDescent="0.35">
      <c r="E18190" s="113" t="s">
        <v>7525</v>
      </c>
      <c r="F18190" s="113" t="s">
        <v>12191</v>
      </c>
      <c r="G18190" s="113" t="s">
        <v>49479</v>
      </c>
      <c r="H18190" s="113" t="s">
        <v>133054</v>
      </c>
      <c r="I18190" s="113" t="s">
        <v>67447</v>
      </c>
    </row>
    <row r="18191" spans="5:9" ht="14.5" x14ac:dyDescent="0.35">
      <c r="E18191" s="113" t="s">
        <v>7524</v>
      </c>
      <c r="F18191" s="113" t="s">
        <v>12190</v>
      </c>
      <c r="G18191" s="113" t="s">
        <v>50079</v>
      </c>
      <c r="H18191" s="113" t="s">
        <v>133055</v>
      </c>
      <c r="I18191" s="113" t="s">
        <v>139998</v>
      </c>
    </row>
    <row r="18192" spans="5:9" ht="14.5" x14ac:dyDescent="0.35">
      <c r="E18192" s="113" t="s">
        <v>7523</v>
      </c>
      <c r="F18192" s="113" t="s">
        <v>12189</v>
      </c>
      <c r="G18192" s="113" t="s">
        <v>50078</v>
      </c>
      <c r="H18192" s="113" t="s">
        <v>133056</v>
      </c>
      <c r="I18192" s="113" t="s">
        <v>126215</v>
      </c>
    </row>
    <row r="18193" spans="5:9" ht="14.5" x14ac:dyDescent="0.35">
      <c r="E18193" s="113" t="s">
        <v>7522</v>
      </c>
      <c r="F18193" s="113" t="s">
        <v>12188</v>
      </c>
      <c r="G18193" s="113" t="s">
        <v>50077</v>
      </c>
      <c r="H18193" s="113" t="s">
        <v>133057</v>
      </c>
      <c r="I18193" s="113" t="s">
        <v>120042</v>
      </c>
    </row>
    <row r="18194" spans="5:9" ht="14.5" x14ac:dyDescent="0.35">
      <c r="E18194" s="113" t="s">
        <v>7521</v>
      </c>
      <c r="F18194" s="113" t="s">
        <v>12187</v>
      </c>
      <c r="G18194" s="113" t="s">
        <v>50076</v>
      </c>
      <c r="H18194" s="113" t="s">
        <v>133058</v>
      </c>
      <c r="I18194" s="113" t="s">
        <v>67446</v>
      </c>
    </row>
    <row r="18195" spans="5:9" ht="14.5" x14ac:dyDescent="0.35">
      <c r="E18195" s="113" t="s">
        <v>7520</v>
      </c>
      <c r="F18195" s="113" t="s">
        <v>12186</v>
      </c>
      <c r="G18195" s="113" t="s">
        <v>123220</v>
      </c>
      <c r="H18195" s="113" t="s">
        <v>133059</v>
      </c>
      <c r="I18195" s="113" t="s">
        <v>67445</v>
      </c>
    </row>
    <row r="18196" spans="5:9" ht="14.5" x14ac:dyDescent="0.35">
      <c r="E18196" s="113" t="s">
        <v>7519</v>
      </c>
      <c r="F18196" s="113" t="s">
        <v>12185</v>
      </c>
      <c r="G18196" s="113" t="s">
        <v>50075</v>
      </c>
      <c r="H18196" s="113" t="s">
        <v>133060</v>
      </c>
      <c r="I18196" s="113" t="s">
        <v>67444</v>
      </c>
    </row>
    <row r="18197" spans="5:9" ht="14.5" x14ac:dyDescent="0.35">
      <c r="E18197" s="113" t="s">
        <v>7518</v>
      </c>
      <c r="F18197" s="113" t="s">
        <v>12184</v>
      </c>
      <c r="G18197" s="113" t="s">
        <v>50074</v>
      </c>
      <c r="H18197" s="113" t="s">
        <v>133061</v>
      </c>
      <c r="I18197" s="113" t="s">
        <v>67443</v>
      </c>
    </row>
    <row r="18198" spans="5:9" ht="14.5" x14ac:dyDescent="0.35">
      <c r="E18198" s="113" t="s">
        <v>7517</v>
      </c>
      <c r="F18198" s="113" t="s">
        <v>12183</v>
      </c>
      <c r="G18198" s="113" t="s">
        <v>50073</v>
      </c>
      <c r="H18198" s="113" t="s">
        <v>133062</v>
      </c>
      <c r="I18198" s="113" t="s">
        <v>67442</v>
      </c>
    </row>
    <row r="18199" spans="5:9" ht="14.5" x14ac:dyDescent="0.35">
      <c r="E18199" s="113" t="s">
        <v>7516</v>
      </c>
      <c r="F18199" s="113" t="s">
        <v>12182</v>
      </c>
      <c r="G18199" s="113" t="s">
        <v>50072</v>
      </c>
      <c r="H18199" s="113" t="s">
        <v>133063</v>
      </c>
      <c r="I18199" s="113" t="s">
        <v>67441</v>
      </c>
    </row>
    <row r="18200" spans="5:9" ht="14.5" x14ac:dyDescent="0.35">
      <c r="E18200" s="113" t="s">
        <v>7515</v>
      </c>
      <c r="F18200" s="113" t="s">
        <v>12181</v>
      </c>
      <c r="G18200" s="113" t="s">
        <v>50071</v>
      </c>
      <c r="H18200" s="113" t="s">
        <v>133064</v>
      </c>
      <c r="I18200" s="113" t="s">
        <v>67440</v>
      </c>
    </row>
    <row r="18201" spans="5:9" ht="14.5" x14ac:dyDescent="0.35">
      <c r="E18201" s="113" t="s">
        <v>7514</v>
      </c>
      <c r="F18201" s="113" t="s">
        <v>12180</v>
      </c>
      <c r="G18201" s="113" t="s">
        <v>50070</v>
      </c>
      <c r="H18201" s="113" t="s">
        <v>133065</v>
      </c>
      <c r="I18201" s="113" t="s">
        <v>67439</v>
      </c>
    </row>
    <row r="18202" spans="5:9" ht="14.5" x14ac:dyDescent="0.35">
      <c r="E18202" s="113" t="s">
        <v>114286</v>
      </c>
      <c r="F18202" s="113" t="s">
        <v>12179</v>
      </c>
      <c r="G18202" s="113" t="s">
        <v>50069</v>
      </c>
      <c r="H18202" s="113" t="s">
        <v>133066</v>
      </c>
      <c r="I18202" s="113" t="s">
        <v>67438</v>
      </c>
    </row>
    <row r="18203" spans="5:9" ht="14.5" x14ac:dyDescent="0.35">
      <c r="E18203" s="113" t="s">
        <v>7513</v>
      </c>
      <c r="F18203" s="113" t="s">
        <v>128683</v>
      </c>
      <c r="G18203" s="113" t="s">
        <v>50068</v>
      </c>
      <c r="H18203" s="113" t="s">
        <v>133067</v>
      </c>
      <c r="I18203" s="113" t="s">
        <v>67437</v>
      </c>
    </row>
    <row r="18204" spans="5:9" ht="14.5" x14ac:dyDescent="0.35">
      <c r="E18204" s="113" t="s">
        <v>7512</v>
      </c>
      <c r="F18204" s="113" t="s">
        <v>121911</v>
      </c>
      <c r="G18204" s="113" t="s">
        <v>50067</v>
      </c>
      <c r="H18204" s="113" t="s">
        <v>133068</v>
      </c>
      <c r="I18204" s="113" t="s">
        <v>67436</v>
      </c>
    </row>
    <row r="18205" spans="5:9" ht="14.5" x14ac:dyDescent="0.35">
      <c r="E18205" s="113" t="s">
        <v>7511</v>
      </c>
      <c r="F18205" s="113" t="s">
        <v>108531</v>
      </c>
      <c r="G18205" s="113" t="s">
        <v>115487</v>
      </c>
      <c r="H18205" s="113" t="s">
        <v>139669</v>
      </c>
      <c r="I18205" s="113" t="s">
        <v>67435</v>
      </c>
    </row>
    <row r="18206" spans="5:9" ht="14.5" x14ac:dyDescent="0.35">
      <c r="E18206" s="113" t="s">
        <v>7510</v>
      </c>
      <c r="F18206" s="113" t="s">
        <v>108530</v>
      </c>
      <c r="G18206" s="113" t="s">
        <v>50066</v>
      </c>
      <c r="H18206" s="113" t="s">
        <v>133069</v>
      </c>
      <c r="I18206" s="113" t="s">
        <v>67434</v>
      </c>
    </row>
    <row r="18207" spans="5:9" ht="14.5" x14ac:dyDescent="0.35">
      <c r="E18207" s="113" t="s">
        <v>7509</v>
      </c>
      <c r="F18207" s="113" t="s">
        <v>49919</v>
      </c>
      <c r="G18207" s="113" t="s">
        <v>115486</v>
      </c>
      <c r="H18207" s="113" t="s">
        <v>133070</v>
      </c>
      <c r="I18207" s="113" t="s">
        <v>67433</v>
      </c>
    </row>
    <row r="18208" spans="5:9" ht="14.5" x14ac:dyDescent="0.35">
      <c r="E18208" s="113" t="s">
        <v>7508</v>
      </c>
      <c r="F18208" s="113" t="s">
        <v>49918</v>
      </c>
      <c r="G18208" s="113" t="s">
        <v>50065</v>
      </c>
      <c r="H18208" s="113" t="s">
        <v>133071</v>
      </c>
      <c r="I18208" s="113" t="s">
        <v>67432</v>
      </c>
    </row>
    <row r="18209" spans="5:9" ht="14.5" x14ac:dyDescent="0.35">
      <c r="E18209" s="113" t="s">
        <v>7507</v>
      </c>
      <c r="F18209" s="113" t="s">
        <v>49917</v>
      </c>
      <c r="G18209" s="113" t="s">
        <v>50064</v>
      </c>
      <c r="H18209" s="113" t="s">
        <v>133072</v>
      </c>
      <c r="I18209" s="113" t="s">
        <v>67431</v>
      </c>
    </row>
    <row r="18210" spans="5:9" ht="14.5" x14ac:dyDescent="0.35">
      <c r="E18210" s="113" t="s">
        <v>7506</v>
      </c>
      <c r="F18210" s="113" t="s">
        <v>49916</v>
      </c>
      <c r="G18210" s="113" t="s">
        <v>50063</v>
      </c>
      <c r="H18210" s="113" t="s">
        <v>133073</v>
      </c>
      <c r="I18210" s="113" t="s">
        <v>67430</v>
      </c>
    </row>
    <row r="18211" spans="5:9" ht="14.5" x14ac:dyDescent="0.35">
      <c r="E18211" s="113" t="s">
        <v>7505</v>
      </c>
      <c r="F18211" s="113" t="s">
        <v>12178</v>
      </c>
      <c r="G18211" s="113" t="s">
        <v>50062</v>
      </c>
      <c r="H18211" s="113" t="s">
        <v>133074</v>
      </c>
      <c r="I18211" s="113" t="s">
        <v>67429</v>
      </c>
    </row>
    <row r="18212" spans="5:9" ht="14.5" x14ac:dyDescent="0.35">
      <c r="E18212" s="113" t="s">
        <v>7504</v>
      </c>
      <c r="F18212" s="113" t="s">
        <v>12177</v>
      </c>
      <c r="G18212" s="113" t="s">
        <v>50061</v>
      </c>
      <c r="H18212" s="113" t="s">
        <v>133075</v>
      </c>
      <c r="I18212" s="113" t="s">
        <v>67428</v>
      </c>
    </row>
    <row r="18213" spans="5:9" ht="14.5" x14ac:dyDescent="0.35">
      <c r="E18213" s="113" t="s">
        <v>7503</v>
      </c>
      <c r="F18213" s="113" t="s">
        <v>12176</v>
      </c>
      <c r="G18213" s="113" t="s">
        <v>50060</v>
      </c>
      <c r="H18213" s="113" t="s">
        <v>133076</v>
      </c>
      <c r="I18213" s="113" t="s">
        <v>67427</v>
      </c>
    </row>
    <row r="18214" spans="5:9" ht="14.5" x14ac:dyDescent="0.35">
      <c r="E18214" s="113" t="s">
        <v>7502</v>
      </c>
      <c r="F18214" s="113" t="s">
        <v>12175</v>
      </c>
      <c r="G18214" s="113" t="s">
        <v>50059</v>
      </c>
      <c r="H18214" s="113" t="s">
        <v>133077</v>
      </c>
      <c r="I18214" s="113" t="s">
        <v>67426</v>
      </c>
    </row>
    <row r="18215" spans="5:9" ht="14.5" x14ac:dyDescent="0.35">
      <c r="E18215" s="113" t="s">
        <v>7501</v>
      </c>
      <c r="F18215" s="113" t="s">
        <v>12174</v>
      </c>
      <c r="G18215" s="113" t="s">
        <v>123219</v>
      </c>
      <c r="H18215" s="113" t="s">
        <v>133078</v>
      </c>
      <c r="I18215" s="113" t="s">
        <v>67425</v>
      </c>
    </row>
    <row r="18216" spans="5:9" ht="14.5" x14ac:dyDescent="0.35">
      <c r="E18216" s="113" t="s">
        <v>7500</v>
      </c>
      <c r="F18216" s="113" t="s">
        <v>12173</v>
      </c>
      <c r="G18216" s="113" t="s">
        <v>118419</v>
      </c>
      <c r="H18216" s="113" t="s">
        <v>133079</v>
      </c>
      <c r="I18216" s="113" t="s">
        <v>67424</v>
      </c>
    </row>
    <row r="18217" spans="5:9" ht="14.5" x14ac:dyDescent="0.35">
      <c r="E18217" s="113" t="s">
        <v>7499</v>
      </c>
      <c r="F18217" s="113" t="s">
        <v>12172</v>
      </c>
      <c r="G18217" s="113" t="s">
        <v>50058</v>
      </c>
      <c r="H18217" s="113" t="s">
        <v>133080</v>
      </c>
      <c r="I18217" s="113" t="s">
        <v>67423</v>
      </c>
    </row>
    <row r="18218" spans="5:9" ht="14.5" x14ac:dyDescent="0.35">
      <c r="E18218" s="113" t="s">
        <v>7498</v>
      </c>
      <c r="F18218" s="113" t="s">
        <v>12171</v>
      </c>
      <c r="G18218" s="113" t="s">
        <v>123218</v>
      </c>
      <c r="H18218" s="113" t="s">
        <v>133081</v>
      </c>
      <c r="I18218" s="113" t="s">
        <v>67422</v>
      </c>
    </row>
    <row r="18219" spans="5:9" ht="14.5" x14ac:dyDescent="0.35">
      <c r="E18219" s="113" t="s">
        <v>7497</v>
      </c>
      <c r="F18219" s="113" t="s">
        <v>12170</v>
      </c>
      <c r="G18219" s="113" t="s">
        <v>50057</v>
      </c>
      <c r="H18219" s="113" t="s">
        <v>133082</v>
      </c>
      <c r="I18219" s="113" t="s">
        <v>67421</v>
      </c>
    </row>
    <row r="18220" spans="5:9" ht="14.5" x14ac:dyDescent="0.35">
      <c r="E18220" s="113" t="s">
        <v>7496</v>
      </c>
      <c r="F18220" s="113" t="s">
        <v>12169</v>
      </c>
      <c r="G18220" s="113" t="s">
        <v>50056</v>
      </c>
      <c r="H18220" s="113" t="s">
        <v>133083</v>
      </c>
      <c r="I18220" s="113" t="s">
        <v>67420</v>
      </c>
    </row>
    <row r="18221" spans="5:9" ht="14.5" x14ac:dyDescent="0.35">
      <c r="E18221" s="113" t="s">
        <v>7495</v>
      </c>
      <c r="F18221" s="113" t="s">
        <v>12168</v>
      </c>
      <c r="G18221" s="113" t="s">
        <v>50055</v>
      </c>
      <c r="H18221" s="113" t="s">
        <v>133084</v>
      </c>
      <c r="I18221" s="113" t="s">
        <v>67419</v>
      </c>
    </row>
    <row r="18222" spans="5:9" ht="14.5" x14ac:dyDescent="0.35">
      <c r="E18222" s="113" t="s">
        <v>7494</v>
      </c>
      <c r="F18222" s="113" t="s">
        <v>12167</v>
      </c>
      <c r="G18222" s="113" t="s">
        <v>115485</v>
      </c>
      <c r="H18222" s="113" t="s">
        <v>133085</v>
      </c>
      <c r="I18222" s="113" t="s">
        <v>67418</v>
      </c>
    </row>
    <row r="18223" spans="5:9" ht="14.5" x14ac:dyDescent="0.35">
      <c r="E18223" s="113" t="s">
        <v>116065</v>
      </c>
      <c r="F18223" s="113" t="s">
        <v>12166</v>
      </c>
      <c r="G18223" s="113" t="s">
        <v>50054</v>
      </c>
      <c r="H18223" s="113" t="s">
        <v>133086</v>
      </c>
      <c r="I18223" s="113" t="s">
        <v>67417</v>
      </c>
    </row>
    <row r="18224" spans="5:9" ht="14.5" x14ac:dyDescent="0.35">
      <c r="E18224" s="113" t="s">
        <v>7493</v>
      </c>
      <c r="F18224" s="113" t="s">
        <v>12165</v>
      </c>
      <c r="G18224" s="113" t="s">
        <v>50053</v>
      </c>
      <c r="H18224" s="113" t="s">
        <v>133087</v>
      </c>
      <c r="I18224" s="113" t="s">
        <v>67416</v>
      </c>
    </row>
    <row r="18225" spans="5:9" ht="14.5" x14ac:dyDescent="0.35">
      <c r="E18225" s="113" t="s">
        <v>7492</v>
      </c>
      <c r="F18225" s="113" t="s">
        <v>12164</v>
      </c>
      <c r="G18225" s="113" t="s">
        <v>50052</v>
      </c>
      <c r="H18225" s="113" t="s">
        <v>133088</v>
      </c>
      <c r="I18225" s="113" t="s">
        <v>111415</v>
      </c>
    </row>
    <row r="18226" spans="5:9" ht="14.5" x14ac:dyDescent="0.35">
      <c r="E18226" s="113" t="s">
        <v>7491</v>
      </c>
      <c r="F18226" s="113" t="s">
        <v>12163</v>
      </c>
      <c r="G18226" s="113" t="s">
        <v>121087</v>
      </c>
      <c r="H18226" s="113" t="s">
        <v>133089</v>
      </c>
      <c r="I18226" s="113" t="s">
        <v>67415</v>
      </c>
    </row>
    <row r="18227" spans="5:9" ht="14.5" x14ac:dyDescent="0.35">
      <c r="E18227" s="113" t="s">
        <v>7490</v>
      </c>
      <c r="F18227" s="113" t="s">
        <v>12162</v>
      </c>
      <c r="G18227" s="113" t="s">
        <v>50051</v>
      </c>
      <c r="H18227" s="113" t="s">
        <v>133090</v>
      </c>
      <c r="I18227" s="113" t="s">
        <v>67414</v>
      </c>
    </row>
    <row r="18228" spans="5:9" ht="14.5" x14ac:dyDescent="0.35">
      <c r="E18228" s="113" t="s">
        <v>7489</v>
      </c>
      <c r="F18228" s="113" t="s">
        <v>12161</v>
      </c>
      <c r="G18228" s="113" t="s">
        <v>50050</v>
      </c>
      <c r="H18228" s="113" t="s">
        <v>133091</v>
      </c>
      <c r="I18228" s="113" t="s">
        <v>67413</v>
      </c>
    </row>
    <row r="18229" spans="5:9" ht="14.5" x14ac:dyDescent="0.35">
      <c r="E18229" s="113" t="s">
        <v>7488</v>
      </c>
      <c r="F18229" s="113" t="s">
        <v>12160</v>
      </c>
      <c r="G18229" s="113" t="s">
        <v>50049</v>
      </c>
      <c r="H18229" s="113" t="s">
        <v>133092</v>
      </c>
      <c r="I18229" s="113" t="s">
        <v>67412</v>
      </c>
    </row>
    <row r="18230" spans="5:9" ht="14.5" x14ac:dyDescent="0.35">
      <c r="E18230" s="113" t="s">
        <v>7487</v>
      </c>
      <c r="F18230" s="113" t="s">
        <v>12159</v>
      </c>
      <c r="G18230" s="113" t="s">
        <v>50048</v>
      </c>
      <c r="H18230" s="113" t="s">
        <v>133093</v>
      </c>
      <c r="I18230" s="113" t="s">
        <v>111414</v>
      </c>
    </row>
    <row r="18231" spans="5:9" ht="14.5" x14ac:dyDescent="0.35">
      <c r="E18231" s="113" t="s">
        <v>7486</v>
      </c>
      <c r="F18231" s="113" t="s">
        <v>12158</v>
      </c>
      <c r="G18231" s="113" t="s">
        <v>50047</v>
      </c>
      <c r="H18231" s="113" t="s">
        <v>133094</v>
      </c>
      <c r="I18231" s="113" t="s">
        <v>120041</v>
      </c>
    </row>
    <row r="18232" spans="5:9" ht="14.5" x14ac:dyDescent="0.35">
      <c r="E18232" s="113" t="s">
        <v>7485</v>
      </c>
      <c r="F18232" s="113" t="s">
        <v>12157</v>
      </c>
      <c r="G18232" s="113" t="s">
        <v>50046</v>
      </c>
      <c r="H18232" s="113" t="s">
        <v>139668</v>
      </c>
      <c r="I18232" s="113" t="s">
        <v>111413</v>
      </c>
    </row>
    <row r="18233" spans="5:9" ht="14.5" x14ac:dyDescent="0.35">
      <c r="E18233" s="113" t="s">
        <v>7484</v>
      </c>
      <c r="F18233" s="113" t="s">
        <v>12156</v>
      </c>
      <c r="G18233" s="113" t="s">
        <v>50045</v>
      </c>
      <c r="H18233" s="113" t="s">
        <v>133095</v>
      </c>
      <c r="I18233" s="113" t="s">
        <v>111412</v>
      </c>
    </row>
    <row r="18234" spans="5:9" ht="14.5" x14ac:dyDescent="0.35">
      <c r="E18234" s="113" t="s">
        <v>7483</v>
      </c>
      <c r="F18234" s="113" t="s">
        <v>12155</v>
      </c>
      <c r="G18234" s="113" t="s">
        <v>50044</v>
      </c>
      <c r="H18234" s="113" t="s">
        <v>139667</v>
      </c>
      <c r="I18234" s="113" t="s">
        <v>67411</v>
      </c>
    </row>
    <row r="18235" spans="5:9" ht="14.5" x14ac:dyDescent="0.35">
      <c r="E18235" s="113" t="s">
        <v>7482</v>
      </c>
      <c r="F18235" s="113" t="s">
        <v>12154</v>
      </c>
      <c r="G18235" s="113" t="s">
        <v>50043</v>
      </c>
      <c r="H18235" s="113" t="s">
        <v>133096</v>
      </c>
      <c r="I18235" s="113" t="s">
        <v>67410</v>
      </c>
    </row>
    <row r="18236" spans="5:9" ht="14.5" x14ac:dyDescent="0.35">
      <c r="E18236" s="113" t="s">
        <v>7481</v>
      </c>
      <c r="F18236" s="113" t="s">
        <v>12153</v>
      </c>
      <c r="G18236" s="113" t="s">
        <v>50042</v>
      </c>
      <c r="H18236" s="113" t="s">
        <v>133097</v>
      </c>
      <c r="I18236" s="113" t="s">
        <v>67409</v>
      </c>
    </row>
    <row r="18237" spans="5:9" ht="14.5" x14ac:dyDescent="0.35">
      <c r="E18237" s="113" t="s">
        <v>7480</v>
      </c>
      <c r="F18237" s="113" t="s">
        <v>12152</v>
      </c>
      <c r="G18237" s="113" t="s">
        <v>50041</v>
      </c>
      <c r="H18237" s="113" t="s">
        <v>139666</v>
      </c>
      <c r="I18237" s="113" t="s">
        <v>67408</v>
      </c>
    </row>
    <row r="18238" spans="5:9" ht="14.5" x14ac:dyDescent="0.35">
      <c r="E18238" s="113" t="s">
        <v>7479</v>
      </c>
      <c r="F18238" s="113" t="s">
        <v>12151</v>
      </c>
      <c r="G18238" s="113" t="s">
        <v>50040</v>
      </c>
      <c r="H18238" s="113" t="s">
        <v>139665</v>
      </c>
      <c r="I18238" s="113" t="s">
        <v>67407</v>
      </c>
    </row>
    <row r="18239" spans="5:9" ht="14.5" x14ac:dyDescent="0.35">
      <c r="E18239" s="113" t="s">
        <v>7478</v>
      </c>
      <c r="F18239" s="113" t="s">
        <v>12150</v>
      </c>
      <c r="G18239" s="113" t="s">
        <v>50039</v>
      </c>
      <c r="H18239" s="113" t="s">
        <v>133098</v>
      </c>
      <c r="I18239" s="113" t="s">
        <v>67406</v>
      </c>
    </row>
    <row r="18240" spans="5:9" ht="14.5" x14ac:dyDescent="0.35">
      <c r="E18240" s="113" t="s">
        <v>7477</v>
      </c>
      <c r="F18240" s="113" t="s">
        <v>12149</v>
      </c>
      <c r="G18240" s="113" t="s">
        <v>49399</v>
      </c>
      <c r="H18240" s="113" t="s">
        <v>133099</v>
      </c>
      <c r="I18240" s="113" t="s">
        <v>67405</v>
      </c>
    </row>
    <row r="18241" spans="5:9" ht="14.5" x14ac:dyDescent="0.35">
      <c r="E18241" s="113" t="s">
        <v>7476</v>
      </c>
      <c r="F18241" s="113" t="s">
        <v>12148</v>
      </c>
      <c r="G18241" s="113" t="s">
        <v>49398</v>
      </c>
      <c r="H18241" s="113" t="s">
        <v>133100</v>
      </c>
      <c r="I18241" s="113" t="s">
        <v>67404</v>
      </c>
    </row>
    <row r="18242" spans="5:9" ht="14.5" x14ac:dyDescent="0.35">
      <c r="E18242" s="113" t="s">
        <v>7475</v>
      </c>
      <c r="F18242" s="113" t="s">
        <v>12147</v>
      </c>
      <c r="G18242" s="113" t="s">
        <v>49397</v>
      </c>
      <c r="H18242" s="113" t="s">
        <v>133101</v>
      </c>
      <c r="I18242" s="113" t="s">
        <v>111411</v>
      </c>
    </row>
    <row r="18243" spans="5:9" ht="14.5" x14ac:dyDescent="0.35">
      <c r="E18243" s="113" t="s">
        <v>7474</v>
      </c>
      <c r="F18243" s="113" t="s">
        <v>12146</v>
      </c>
      <c r="G18243" s="113" t="s">
        <v>49396</v>
      </c>
      <c r="H18243" s="113" t="s">
        <v>133102</v>
      </c>
      <c r="I18243" s="113" t="s">
        <v>67403</v>
      </c>
    </row>
    <row r="18244" spans="5:9" ht="14.5" x14ac:dyDescent="0.35">
      <c r="E18244" s="113" t="s">
        <v>7473</v>
      </c>
      <c r="F18244" s="113" t="s">
        <v>12145</v>
      </c>
      <c r="G18244" s="113" t="s">
        <v>49395</v>
      </c>
      <c r="H18244" s="113" t="s">
        <v>133103</v>
      </c>
      <c r="I18244" s="113" t="s">
        <v>67402</v>
      </c>
    </row>
    <row r="18245" spans="5:9" ht="14.5" x14ac:dyDescent="0.35">
      <c r="E18245" s="113" t="s">
        <v>120341</v>
      </c>
      <c r="F18245" s="113" t="s">
        <v>12144</v>
      </c>
      <c r="G18245" s="113" t="s">
        <v>49394</v>
      </c>
      <c r="H18245" s="113" t="s">
        <v>133104</v>
      </c>
      <c r="I18245" s="113" t="s">
        <v>67401</v>
      </c>
    </row>
    <row r="18246" spans="5:9" ht="14.5" x14ac:dyDescent="0.35">
      <c r="E18246" s="113" t="s">
        <v>7472</v>
      </c>
      <c r="F18246" s="113" t="s">
        <v>12143</v>
      </c>
      <c r="G18246" s="113" t="s">
        <v>49393</v>
      </c>
      <c r="H18246" s="113" t="s">
        <v>133105</v>
      </c>
      <c r="I18246" s="113" t="s">
        <v>67400</v>
      </c>
    </row>
    <row r="18247" spans="5:9" ht="14.5" x14ac:dyDescent="0.35">
      <c r="E18247" s="113" t="s">
        <v>7471</v>
      </c>
      <c r="F18247" s="113" t="s">
        <v>12142</v>
      </c>
      <c r="G18247" s="113" t="s">
        <v>49392</v>
      </c>
      <c r="H18247" s="113" t="s">
        <v>133106</v>
      </c>
      <c r="I18247" s="113" t="s">
        <v>67399</v>
      </c>
    </row>
    <row r="18248" spans="5:9" ht="14.5" x14ac:dyDescent="0.35">
      <c r="E18248" s="113" t="s">
        <v>7470</v>
      </c>
      <c r="F18248" s="113" t="s">
        <v>12141</v>
      </c>
      <c r="G18248" s="113" t="s">
        <v>49391</v>
      </c>
      <c r="H18248" s="113" t="s">
        <v>133107</v>
      </c>
      <c r="I18248" s="113" t="s">
        <v>67398</v>
      </c>
    </row>
    <row r="18249" spans="5:9" ht="14.5" x14ac:dyDescent="0.35">
      <c r="E18249" s="113" t="s">
        <v>138047</v>
      </c>
      <c r="F18249" s="113" t="s">
        <v>12140</v>
      </c>
      <c r="G18249" s="113" t="s">
        <v>49390</v>
      </c>
      <c r="H18249" s="113" t="s">
        <v>139664</v>
      </c>
      <c r="I18249" s="113" t="s">
        <v>67397</v>
      </c>
    </row>
    <row r="18250" spans="5:9" ht="14.5" x14ac:dyDescent="0.35">
      <c r="E18250" s="113" t="s">
        <v>7469</v>
      </c>
      <c r="F18250" s="113" t="s">
        <v>12139</v>
      </c>
      <c r="G18250" s="113" t="s">
        <v>49389</v>
      </c>
      <c r="H18250" s="113" t="s">
        <v>133108</v>
      </c>
      <c r="I18250" s="113" t="s">
        <v>67396</v>
      </c>
    </row>
    <row r="18251" spans="5:9" ht="14.5" x14ac:dyDescent="0.35">
      <c r="E18251" s="113" t="s">
        <v>7468</v>
      </c>
      <c r="F18251" s="113" t="s">
        <v>12138</v>
      </c>
      <c r="G18251" s="113" t="s">
        <v>123217</v>
      </c>
      <c r="H18251" s="113" t="s">
        <v>133109</v>
      </c>
      <c r="I18251" s="113" t="s">
        <v>67395</v>
      </c>
    </row>
    <row r="18252" spans="5:9" ht="14.5" x14ac:dyDescent="0.35">
      <c r="E18252" s="113" t="s">
        <v>7467</v>
      </c>
      <c r="F18252" s="113" t="s">
        <v>12137</v>
      </c>
      <c r="G18252" s="113" t="s">
        <v>49388</v>
      </c>
      <c r="H18252" s="113" t="s">
        <v>133110</v>
      </c>
      <c r="I18252" s="113" t="s">
        <v>67394</v>
      </c>
    </row>
    <row r="18253" spans="5:9" ht="14.5" x14ac:dyDescent="0.35">
      <c r="E18253" s="113" t="s">
        <v>7466</v>
      </c>
      <c r="F18253" s="113" t="s">
        <v>12136</v>
      </c>
      <c r="G18253" s="113" t="s">
        <v>49387</v>
      </c>
      <c r="H18253" s="113" t="s">
        <v>133111</v>
      </c>
      <c r="I18253" s="113" t="s">
        <v>67393</v>
      </c>
    </row>
    <row r="18254" spans="5:9" ht="14.5" x14ac:dyDescent="0.35">
      <c r="E18254" s="113" t="s">
        <v>7465</v>
      </c>
      <c r="F18254" s="113" t="s">
        <v>12135</v>
      </c>
      <c r="G18254" s="113" t="s">
        <v>49386</v>
      </c>
      <c r="H18254" s="113" t="s">
        <v>133112</v>
      </c>
      <c r="I18254" s="113" t="s">
        <v>67392</v>
      </c>
    </row>
    <row r="18255" spans="5:9" ht="14.5" x14ac:dyDescent="0.35">
      <c r="E18255" s="113" t="s">
        <v>7464</v>
      </c>
      <c r="F18255" s="113" t="s">
        <v>12134</v>
      </c>
      <c r="G18255" s="113" t="s">
        <v>49385</v>
      </c>
      <c r="H18255" s="113" t="s">
        <v>133113</v>
      </c>
      <c r="I18255" s="113" t="s">
        <v>67391</v>
      </c>
    </row>
    <row r="18256" spans="5:9" ht="14.5" x14ac:dyDescent="0.35">
      <c r="E18256" s="113" t="s">
        <v>7463</v>
      </c>
      <c r="F18256" s="113" t="s">
        <v>12133</v>
      </c>
      <c r="G18256" s="113" t="s">
        <v>49384</v>
      </c>
      <c r="H18256" s="113" t="s">
        <v>133114</v>
      </c>
      <c r="I18256" s="113" t="s">
        <v>120040</v>
      </c>
    </row>
    <row r="18257" spans="5:9" ht="14.5" x14ac:dyDescent="0.35">
      <c r="E18257" s="113" t="s">
        <v>7462</v>
      </c>
      <c r="F18257" s="113" t="s">
        <v>12132</v>
      </c>
      <c r="G18257" s="113" t="s">
        <v>49383</v>
      </c>
      <c r="H18257" s="113" t="s">
        <v>133115</v>
      </c>
      <c r="I18257" s="113" t="s">
        <v>120039</v>
      </c>
    </row>
    <row r="18258" spans="5:9" ht="14.5" x14ac:dyDescent="0.35">
      <c r="E18258" s="113" t="s">
        <v>7461</v>
      </c>
      <c r="F18258" s="113" t="s">
        <v>12131</v>
      </c>
      <c r="G18258" s="113" t="s">
        <v>123216</v>
      </c>
      <c r="H18258" s="113" t="s">
        <v>133116</v>
      </c>
      <c r="I18258" s="113" t="s">
        <v>67390</v>
      </c>
    </row>
    <row r="18259" spans="5:9" ht="14.5" x14ac:dyDescent="0.35">
      <c r="E18259" s="113" t="s">
        <v>7460</v>
      </c>
      <c r="F18259" s="113" t="s">
        <v>12130</v>
      </c>
      <c r="G18259" s="113" t="s">
        <v>49382</v>
      </c>
      <c r="H18259" s="113" t="s">
        <v>133117</v>
      </c>
      <c r="I18259" s="113" t="s">
        <v>67389</v>
      </c>
    </row>
    <row r="18260" spans="5:9" ht="14.5" x14ac:dyDescent="0.35">
      <c r="E18260" s="113" t="s">
        <v>7459</v>
      </c>
      <c r="F18260" s="113" t="s">
        <v>12129</v>
      </c>
      <c r="G18260" s="113" t="s">
        <v>49381</v>
      </c>
      <c r="H18260" s="113" t="s">
        <v>133118</v>
      </c>
      <c r="I18260" s="113" t="s">
        <v>67388</v>
      </c>
    </row>
    <row r="18261" spans="5:9" ht="14.5" x14ac:dyDescent="0.35">
      <c r="E18261" s="113" t="s">
        <v>7458</v>
      </c>
      <c r="F18261" s="113" t="s">
        <v>12128</v>
      </c>
      <c r="G18261" s="113" t="s">
        <v>49380</v>
      </c>
      <c r="H18261" s="113" t="s">
        <v>133119</v>
      </c>
      <c r="I18261" s="113" t="s">
        <v>67387</v>
      </c>
    </row>
    <row r="18262" spans="5:9" ht="14.5" x14ac:dyDescent="0.35">
      <c r="E18262" s="113" t="s">
        <v>49986</v>
      </c>
      <c r="F18262" s="113" t="s">
        <v>12127</v>
      </c>
      <c r="G18262" s="113" t="s">
        <v>49379</v>
      </c>
      <c r="H18262" s="113" t="s">
        <v>133120</v>
      </c>
      <c r="I18262" s="113" t="s">
        <v>67386</v>
      </c>
    </row>
    <row r="18263" spans="5:9" ht="14.5" x14ac:dyDescent="0.35">
      <c r="E18263" s="113" t="s">
        <v>7457</v>
      </c>
      <c r="F18263" s="113" t="s">
        <v>12126</v>
      </c>
      <c r="G18263" s="113" t="s">
        <v>49378</v>
      </c>
      <c r="H18263" s="113" t="s">
        <v>133121</v>
      </c>
      <c r="I18263" s="113" t="s">
        <v>67385</v>
      </c>
    </row>
    <row r="18264" spans="5:9" ht="14.5" x14ac:dyDescent="0.35">
      <c r="E18264" s="113" t="s">
        <v>7456</v>
      </c>
      <c r="F18264" s="113" t="s">
        <v>12125</v>
      </c>
      <c r="G18264" s="113" t="s">
        <v>49377</v>
      </c>
      <c r="H18264" s="113" t="s">
        <v>133122</v>
      </c>
      <c r="I18264" s="113" t="s">
        <v>67384</v>
      </c>
    </row>
    <row r="18265" spans="5:9" ht="14.5" x14ac:dyDescent="0.35">
      <c r="E18265" s="113" t="s">
        <v>7455</v>
      </c>
      <c r="F18265" s="113" t="s">
        <v>12124</v>
      </c>
      <c r="G18265" s="113" t="s">
        <v>49376</v>
      </c>
      <c r="H18265" s="113" t="s">
        <v>133123</v>
      </c>
      <c r="I18265" s="113" t="s">
        <v>67383</v>
      </c>
    </row>
    <row r="18266" spans="5:9" ht="14.5" x14ac:dyDescent="0.35">
      <c r="E18266" s="113" t="s">
        <v>7454</v>
      </c>
      <c r="F18266" s="113" t="s">
        <v>12123</v>
      </c>
      <c r="G18266" s="113" t="s">
        <v>49375</v>
      </c>
      <c r="H18266" s="113" t="s">
        <v>133124</v>
      </c>
      <c r="I18266" s="113" t="s">
        <v>67382</v>
      </c>
    </row>
    <row r="18267" spans="5:9" ht="14.5" x14ac:dyDescent="0.35">
      <c r="E18267" s="113" t="s">
        <v>7453</v>
      </c>
      <c r="F18267" s="113" t="s">
        <v>12122</v>
      </c>
      <c r="G18267" s="113" t="s">
        <v>49374</v>
      </c>
      <c r="H18267" s="113" t="s">
        <v>133125</v>
      </c>
      <c r="I18267" s="113" t="s">
        <v>111410</v>
      </c>
    </row>
    <row r="18268" spans="5:9" ht="14.5" x14ac:dyDescent="0.35">
      <c r="E18268" s="113" t="s">
        <v>120340</v>
      </c>
      <c r="F18268" s="113" t="s">
        <v>12121</v>
      </c>
      <c r="G18268" s="113" t="s">
        <v>49373</v>
      </c>
      <c r="H18268" s="113" t="s">
        <v>133126</v>
      </c>
      <c r="I18268" s="113" t="s">
        <v>111409</v>
      </c>
    </row>
    <row r="18269" spans="5:9" ht="14.5" x14ac:dyDescent="0.35">
      <c r="E18269" s="113" t="s">
        <v>7452</v>
      </c>
      <c r="F18269" s="113" t="s">
        <v>12120</v>
      </c>
      <c r="G18269" s="113" t="s">
        <v>49372</v>
      </c>
      <c r="H18269" s="113" t="s">
        <v>133127</v>
      </c>
      <c r="I18269" s="113" t="s">
        <v>67381</v>
      </c>
    </row>
    <row r="18270" spans="5:9" ht="14.5" x14ac:dyDescent="0.35">
      <c r="E18270" s="113" t="s">
        <v>7451</v>
      </c>
      <c r="F18270" s="113" t="s">
        <v>12119</v>
      </c>
      <c r="G18270" s="113" t="s">
        <v>49371</v>
      </c>
      <c r="H18270" s="113" t="s">
        <v>133128</v>
      </c>
      <c r="I18270" s="113" t="s">
        <v>67380</v>
      </c>
    </row>
    <row r="18271" spans="5:9" ht="14.5" x14ac:dyDescent="0.35">
      <c r="E18271" s="113" t="s">
        <v>7450</v>
      </c>
      <c r="F18271" s="113" t="s">
        <v>12118</v>
      </c>
      <c r="G18271" s="113" t="s">
        <v>49370</v>
      </c>
      <c r="H18271" s="113" t="s">
        <v>133129</v>
      </c>
      <c r="I18271" s="113" t="s">
        <v>67379</v>
      </c>
    </row>
    <row r="18272" spans="5:9" ht="14.5" x14ac:dyDescent="0.35">
      <c r="E18272" s="113" t="s">
        <v>7449</v>
      </c>
      <c r="F18272" s="113" t="s">
        <v>12117</v>
      </c>
      <c r="G18272" s="113" t="s">
        <v>49369</v>
      </c>
      <c r="H18272" s="113" t="s">
        <v>139663</v>
      </c>
      <c r="I18272" s="113" t="s">
        <v>115930</v>
      </c>
    </row>
    <row r="18273" spans="5:9" ht="14.5" x14ac:dyDescent="0.35">
      <c r="E18273" s="113" t="s">
        <v>7448</v>
      </c>
      <c r="F18273" s="113" t="s">
        <v>12116</v>
      </c>
      <c r="G18273" s="113" t="s">
        <v>49368</v>
      </c>
      <c r="H18273" s="113" t="s">
        <v>133130</v>
      </c>
      <c r="I18273" s="113" t="s">
        <v>67378</v>
      </c>
    </row>
    <row r="18274" spans="5:9" ht="14.5" x14ac:dyDescent="0.35">
      <c r="E18274" s="113" t="s">
        <v>7447</v>
      </c>
      <c r="F18274" s="113" t="s">
        <v>12115</v>
      </c>
      <c r="G18274" s="113" t="s">
        <v>49367</v>
      </c>
      <c r="H18274" s="113" t="s">
        <v>133131</v>
      </c>
      <c r="I18274" s="113" t="s">
        <v>67377</v>
      </c>
    </row>
    <row r="18275" spans="5:9" ht="14.5" x14ac:dyDescent="0.35">
      <c r="E18275" s="113" t="s">
        <v>7446</v>
      </c>
      <c r="F18275" s="113" t="s">
        <v>12114</v>
      </c>
      <c r="G18275" s="113" t="s">
        <v>49366</v>
      </c>
      <c r="H18275" s="113" t="s">
        <v>133132</v>
      </c>
      <c r="I18275" s="113" t="s">
        <v>67376</v>
      </c>
    </row>
    <row r="18276" spans="5:9" ht="14.5" x14ac:dyDescent="0.35">
      <c r="E18276" s="113" t="s">
        <v>7445</v>
      </c>
      <c r="F18276" s="113" t="s">
        <v>12113</v>
      </c>
      <c r="G18276" s="113" t="s">
        <v>49365</v>
      </c>
      <c r="H18276" s="113" t="s">
        <v>133133</v>
      </c>
      <c r="I18276" s="113" t="s">
        <v>67375</v>
      </c>
    </row>
    <row r="18277" spans="5:9" ht="14.5" x14ac:dyDescent="0.35">
      <c r="E18277" s="113" t="s">
        <v>138048</v>
      </c>
      <c r="F18277" s="113" t="s">
        <v>12112</v>
      </c>
      <c r="G18277" s="113" t="s">
        <v>49364</v>
      </c>
      <c r="H18277" s="113" t="s">
        <v>133134</v>
      </c>
      <c r="I18277" s="113" t="s">
        <v>67374</v>
      </c>
    </row>
    <row r="18278" spans="5:9" ht="14.5" x14ac:dyDescent="0.35">
      <c r="E18278" s="113" t="s">
        <v>7444</v>
      </c>
      <c r="F18278" s="113" t="s">
        <v>12111</v>
      </c>
      <c r="G18278" s="113" t="s">
        <v>49363</v>
      </c>
      <c r="H18278" s="113" t="s">
        <v>139662</v>
      </c>
      <c r="I18278" s="113" t="s">
        <v>67373</v>
      </c>
    </row>
    <row r="18279" spans="5:9" ht="14.5" x14ac:dyDescent="0.35">
      <c r="E18279" s="113" t="s">
        <v>7443</v>
      </c>
      <c r="F18279" s="113" t="s">
        <v>12110</v>
      </c>
      <c r="G18279" s="113" t="s">
        <v>49362</v>
      </c>
      <c r="H18279" s="113" t="s">
        <v>139661</v>
      </c>
      <c r="I18279" s="113" t="s">
        <v>67372</v>
      </c>
    </row>
    <row r="18280" spans="5:9" ht="14.5" x14ac:dyDescent="0.35">
      <c r="E18280" s="113" t="s">
        <v>7442</v>
      </c>
      <c r="F18280" s="113" t="s">
        <v>12109</v>
      </c>
      <c r="G18280" s="113" t="s">
        <v>49361</v>
      </c>
      <c r="H18280" s="113" t="s">
        <v>133135</v>
      </c>
      <c r="I18280" s="113" t="s">
        <v>67371</v>
      </c>
    </row>
    <row r="18281" spans="5:9" ht="14.5" x14ac:dyDescent="0.35">
      <c r="E18281" s="113" t="s">
        <v>7441</v>
      </c>
      <c r="F18281" s="113" t="s">
        <v>12108</v>
      </c>
      <c r="G18281" s="113" t="s">
        <v>49360</v>
      </c>
      <c r="H18281" s="113" t="s">
        <v>133136</v>
      </c>
      <c r="I18281" s="113" t="s">
        <v>67370</v>
      </c>
    </row>
    <row r="18282" spans="5:9" ht="14.5" x14ac:dyDescent="0.35">
      <c r="E18282" s="113" t="s">
        <v>7440</v>
      </c>
      <c r="F18282" s="113" t="s">
        <v>12107</v>
      </c>
      <c r="G18282" s="113" t="s">
        <v>49359</v>
      </c>
      <c r="H18282" s="113" t="s">
        <v>133137</v>
      </c>
      <c r="I18282" s="113" t="s">
        <v>67369</v>
      </c>
    </row>
    <row r="18283" spans="5:9" ht="14.5" x14ac:dyDescent="0.35">
      <c r="E18283" s="113" t="s">
        <v>7439</v>
      </c>
      <c r="F18283" s="113" t="s">
        <v>12106</v>
      </c>
      <c r="G18283" s="113" t="s">
        <v>49358</v>
      </c>
      <c r="H18283" s="113" t="s">
        <v>133138</v>
      </c>
      <c r="I18283" s="113" t="s">
        <v>67368</v>
      </c>
    </row>
    <row r="18284" spans="5:9" ht="14.5" x14ac:dyDescent="0.35">
      <c r="E18284" s="113" t="s">
        <v>7438</v>
      </c>
      <c r="F18284" s="113" t="s">
        <v>12105</v>
      </c>
      <c r="G18284" s="113" t="s">
        <v>49357</v>
      </c>
      <c r="H18284" s="113" t="s">
        <v>133139</v>
      </c>
      <c r="I18284" s="113" t="s">
        <v>67367</v>
      </c>
    </row>
    <row r="18285" spans="5:9" ht="14.5" x14ac:dyDescent="0.35">
      <c r="E18285" s="113" t="s">
        <v>7437</v>
      </c>
      <c r="F18285" s="113" t="s">
        <v>12104</v>
      </c>
      <c r="G18285" s="113" t="s">
        <v>49356</v>
      </c>
      <c r="H18285" s="113" t="s">
        <v>133140</v>
      </c>
      <c r="I18285" s="113" t="s">
        <v>67366</v>
      </c>
    </row>
    <row r="18286" spans="5:9" ht="14.5" x14ac:dyDescent="0.35">
      <c r="E18286" s="113" t="s">
        <v>7436</v>
      </c>
      <c r="F18286" s="113" t="s">
        <v>12103</v>
      </c>
      <c r="G18286" s="113" t="s">
        <v>49355</v>
      </c>
      <c r="H18286" s="113" t="s">
        <v>133141</v>
      </c>
      <c r="I18286" s="113" t="s">
        <v>67365</v>
      </c>
    </row>
    <row r="18287" spans="5:9" ht="14.5" x14ac:dyDescent="0.35">
      <c r="E18287" s="113" t="s">
        <v>7435</v>
      </c>
      <c r="F18287" s="113" t="s">
        <v>12102</v>
      </c>
      <c r="G18287" s="113" t="s">
        <v>49354</v>
      </c>
      <c r="H18287" s="113" t="s">
        <v>139660</v>
      </c>
      <c r="I18287" s="113" t="s">
        <v>67364</v>
      </c>
    </row>
    <row r="18288" spans="5:9" ht="14.5" x14ac:dyDescent="0.35">
      <c r="E18288" s="113" t="s">
        <v>117260</v>
      </c>
      <c r="F18288" s="113" t="s">
        <v>12101</v>
      </c>
      <c r="G18288" s="113" t="s">
        <v>49353</v>
      </c>
      <c r="H18288" s="113" t="s">
        <v>133142</v>
      </c>
      <c r="I18288" s="113" t="s">
        <v>67363</v>
      </c>
    </row>
    <row r="18289" spans="5:9" ht="14.5" x14ac:dyDescent="0.35">
      <c r="E18289" s="113" t="s">
        <v>128377</v>
      </c>
      <c r="F18289" s="113" t="s">
        <v>12100</v>
      </c>
      <c r="G18289" s="113" t="s">
        <v>49352</v>
      </c>
      <c r="H18289" s="113" t="s">
        <v>133143</v>
      </c>
      <c r="I18289" s="113" t="s">
        <v>67362</v>
      </c>
    </row>
    <row r="18290" spans="5:9" ht="14.5" x14ac:dyDescent="0.35">
      <c r="E18290" s="113" t="s">
        <v>7434</v>
      </c>
      <c r="F18290" s="113" t="s">
        <v>12099</v>
      </c>
      <c r="G18290" s="113" t="s">
        <v>49351</v>
      </c>
      <c r="H18290" s="113" t="s">
        <v>133144</v>
      </c>
      <c r="I18290" s="113" t="s">
        <v>67361</v>
      </c>
    </row>
    <row r="18291" spans="5:9" ht="14.5" x14ac:dyDescent="0.35">
      <c r="E18291" s="113" t="s">
        <v>7433</v>
      </c>
      <c r="F18291" s="113" t="s">
        <v>12098</v>
      </c>
      <c r="G18291" s="113" t="s">
        <v>49350</v>
      </c>
      <c r="H18291" s="113" t="s">
        <v>139659</v>
      </c>
      <c r="I18291" s="113" t="s">
        <v>67360</v>
      </c>
    </row>
    <row r="18292" spans="5:9" ht="14.5" x14ac:dyDescent="0.35">
      <c r="E18292" s="113" t="s">
        <v>7432</v>
      </c>
      <c r="F18292" s="113" t="s">
        <v>12097</v>
      </c>
      <c r="G18292" s="113" t="s">
        <v>123215</v>
      </c>
      <c r="H18292" s="113" t="s">
        <v>133145</v>
      </c>
      <c r="I18292" s="113" t="s">
        <v>67359</v>
      </c>
    </row>
    <row r="18293" spans="5:9" ht="14.5" x14ac:dyDescent="0.35">
      <c r="E18293" s="113" t="s">
        <v>121667</v>
      </c>
      <c r="F18293" s="113" t="s">
        <v>12096</v>
      </c>
      <c r="G18293" s="113" t="s">
        <v>49349</v>
      </c>
      <c r="H18293" s="113" t="s">
        <v>139658</v>
      </c>
      <c r="I18293" s="113" t="s">
        <v>67358</v>
      </c>
    </row>
    <row r="18294" spans="5:9" ht="14.5" x14ac:dyDescent="0.35">
      <c r="E18294" s="113" t="s">
        <v>7431</v>
      </c>
      <c r="F18294" s="113" t="s">
        <v>12095</v>
      </c>
      <c r="G18294" s="113" t="s">
        <v>49348</v>
      </c>
      <c r="H18294" s="113" t="s">
        <v>133146</v>
      </c>
      <c r="I18294" s="113" t="s">
        <v>67357</v>
      </c>
    </row>
    <row r="18295" spans="5:9" ht="14.5" x14ac:dyDescent="0.35">
      <c r="E18295" s="113" t="s">
        <v>7430</v>
      </c>
      <c r="F18295" s="113" t="s">
        <v>12094</v>
      </c>
      <c r="G18295" s="113" t="s">
        <v>49347</v>
      </c>
      <c r="H18295" s="113" t="s">
        <v>133147</v>
      </c>
      <c r="I18295" s="113" t="s">
        <v>67356</v>
      </c>
    </row>
    <row r="18296" spans="5:9" ht="14.5" x14ac:dyDescent="0.35">
      <c r="E18296" s="113" t="s">
        <v>7429</v>
      </c>
      <c r="F18296" s="113" t="s">
        <v>12093</v>
      </c>
      <c r="G18296" s="113" t="s">
        <v>49346</v>
      </c>
      <c r="H18296" s="113" t="s">
        <v>133148</v>
      </c>
      <c r="I18296" s="113" t="s">
        <v>67355</v>
      </c>
    </row>
    <row r="18297" spans="5:9" ht="14.5" x14ac:dyDescent="0.35">
      <c r="E18297" s="113" t="s">
        <v>106854</v>
      </c>
      <c r="F18297" s="113" t="s">
        <v>12092</v>
      </c>
      <c r="G18297" s="113" t="s">
        <v>49345</v>
      </c>
      <c r="H18297" s="113" t="s">
        <v>133149</v>
      </c>
      <c r="I18297" s="113" t="s">
        <v>67354</v>
      </c>
    </row>
    <row r="18298" spans="5:9" ht="14.5" x14ac:dyDescent="0.35">
      <c r="E18298" s="113" t="s">
        <v>7428</v>
      </c>
      <c r="F18298" s="113" t="s">
        <v>12091</v>
      </c>
      <c r="G18298" s="113" t="s">
        <v>49344</v>
      </c>
      <c r="H18298" s="113" t="s">
        <v>139657</v>
      </c>
      <c r="I18298" s="113" t="s">
        <v>67353</v>
      </c>
    </row>
    <row r="18299" spans="5:9" ht="14.5" x14ac:dyDescent="0.35">
      <c r="E18299" s="113" t="s">
        <v>7427</v>
      </c>
      <c r="F18299" s="113" t="s">
        <v>12090</v>
      </c>
      <c r="G18299" s="113" t="s">
        <v>49343</v>
      </c>
      <c r="H18299" s="113" t="s">
        <v>133150</v>
      </c>
      <c r="I18299" s="113" t="s">
        <v>67352</v>
      </c>
    </row>
    <row r="18300" spans="5:9" ht="14.5" x14ac:dyDescent="0.35">
      <c r="E18300" s="113" t="s">
        <v>7426</v>
      </c>
      <c r="F18300" s="113" t="s">
        <v>12089</v>
      </c>
      <c r="G18300" s="113" t="s">
        <v>49342</v>
      </c>
      <c r="H18300" s="113" t="s">
        <v>133151</v>
      </c>
      <c r="I18300" s="113" t="s">
        <v>67351</v>
      </c>
    </row>
    <row r="18301" spans="5:9" ht="14.5" x14ac:dyDescent="0.35">
      <c r="E18301" s="113" t="s">
        <v>7425</v>
      </c>
      <c r="F18301" s="113" t="s">
        <v>12088</v>
      </c>
      <c r="G18301" s="113" t="s">
        <v>49341</v>
      </c>
      <c r="H18301" s="113" t="s">
        <v>133152</v>
      </c>
      <c r="I18301" s="113" t="s">
        <v>67350</v>
      </c>
    </row>
    <row r="18302" spans="5:9" ht="14.5" x14ac:dyDescent="0.35">
      <c r="E18302" s="113" t="s">
        <v>106853</v>
      </c>
      <c r="F18302" s="113" t="s">
        <v>12087</v>
      </c>
      <c r="G18302" s="113" t="s">
        <v>49340</v>
      </c>
      <c r="H18302" s="113" t="s">
        <v>133153</v>
      </c>
      <c r="I18302" s="113" t="s">
        <v>67349</v>
      </c>
    </row>
    <row r="18303" spans="5:9" ht="14.5" x14ac:dyDescent="0.35">
      <c r="E18303" s="113" t="s">
        <v>7424</v>
      </c>
      <c r="F18303" s="113" t="s">
        <v>12086</v>
      </c>
      <c r="G18303" s="113" t="s">
        <v>49339</v>
      </c>
      <c r="H18303" s="113" t="s">
        <v>133154</v>
      </c>
      <c r="I18303" s="113" t="s">
        <v>67348</v>
      </c>
    </row>
    <row r="18304" spans="5:9" ht="14.5" x14ac:dyDescent="0.35">
      <c r="E18304" s="113" t="s">
        <v>7423</v>
      </c>
      <c r="F18304" s="113" t="s">
        <v>12085</v>
      </c>
      <c r="G18304" s="113" t="s">
        <v>49338</v>
      </c>
      <c r="H18304" s="113" t="s">
        <v>133155</v>
      </c>
      <c r="I18304" s="113" t="s">
        <v>67347</v>
      </c>
    </row>
    <row r="18305" spans="5:9" ht="14.5" x14ac:dyDescent="0.35">
      <c r="E18305" s="113" t="s">
        <v>7422</v>
      </c>
      <c r="F18305" s="113" t="s">
        <v>117601</v>
      </c>
      <c r="G18305" s="113" t="s">
        <v>49337</v>
      </c>
      <c r="H18305" s="113" t="s">
        <v>133156</v>
      </c>
      <c r="I18305" s="113" t="s">
        <v>67346</v>
      </c>
    </row>
    <row r="18306" spans="5:9" ht="14.5" x14ac:dyDescent="0.35">
      <c r="E18306" s="113" t="s">
        <v>7421</v>
      </c>
      <c r="F18306" s="113" t="s">
        <v>117600</v>
      </c>
      <c r="G18306" s="113" t="s">
        <v>49336</v>
      </c>
      <c r="H18306" s="113" t="s">
        <v>133157</v>
      </c>
      <c r="I18306" s="113" t="s">
        <v>67345</v>
      </c>
    </row>
    <row r="18307" spans="5:9" ht="14.5" x14ac:dyDescent="0.35">
      <c r="E18307" s="113" t="s">
        <v>7420</v>
      </c>
      <c r="F18307" s="113" t="s">
        <v>117599</v>
      </c>
      <c r="G18307" s="113" t="s">
        <v>49335</v>
      </c>
      <c r="H18307" s="113" t="s">
        <v>133158</v>
      </c>
      <c r="I18307" s="113" t="s">
        <v>67344</v>
      </c>
    </row>
    <row r="18308" spans="5:9" ht="14.5" x14ac:dyDescent="0.35">
      <c r="E18308" s="113" t="s">
        <v>7419</v>
      </c>
      <c r="F18308" s="113" t="s">
        <v>114615</v>
      </c>
      <c r="G18308" s="113" t="s">
        <v>49334</v>
      </c>
      <c r="H18308" s="113" t="s">
        <v>133159</v>
      </c>
      <c r="I18308" s="113" t="s">
        <v>67343</v>
      </c>
    </row>
    <row r="18309" spans="5:9" ht="14.5" x14ac:dyDescent="0.35">
      <c r="E18309" s="113" t="s">
        <v>7418</v>
      </c>
      <c r="F18309" s="113" t="s">
        <v>114614</v>
      </c>
      <c r="G18309" s="113" t="s">
        <v>49333</v>
      </c>
      <c r="H18309" s="113" t="s">
        <v>133160</v>
      </c>
      <c r="I18309" s="113" t="s">
        <v>67342</v>
      </c>
    </row>
    <row r="18310" spans="5:9" ht="14.5" x14ac:dyDescent="0.35">
      <c r="E18310" s="113" t="s">
        <v>7417</v>
      </c>
      <c r="F18310" s="113" t="s">
        <v>114613</v>
      </c>
      <c r="G18310" s="113" t="s">
        <v>49332</v>
      </c>
      <c r="H18310" s="113" t="s">
        <v>133161</v>
      </c>
      <c r="I18310" s="113" t="s">
        <v>67341</v>
      </c>
    </row>
    <row r="18311" spans="5:9" ht="14.5" x14ac:dyDescent="0.35">
      <c r="E18311" s="113" t="s">
        <v>106852</v>
      </c>
      <c r="F18311" s="113" t="s">
        <v>108529</v>
      </c>
      <c r="G18311" s="113" t="s">
        <v>49331</v>
      </c>
      <c r="H18311" s="113" t="s">
        <v>133162</v>
      </c>
      <c r="I18311" s="113" t="s">
        <v>67340</v>
      </c>
    </row>
    <row r="18312" spans="5:9" ht="14.5" x14ac:dyDescent="0.35">
      <c r="E18312" s="113" t="s">
        <v>106851</v>
      </c>
      <c r="F18312" s="113" t="s">
        <v>108528</v>
      </c>
      <c r="G18312" s="113" t="s">
        <v>49330</v>
      </c>
      <c r="H18312" s="113" t="s">
        <v>133163</v>
      </c>
      <c r="I18312" s="113" t="s">
        <v>67339</v>
      </c>
    </row>
    <row r="18313" spans="5:9" ht="14.5" x14ac:dyDescent="0.35">
      <c r="E18313" s="113" t="s">
        <v>7416</v>
      </c>
      <c r="F18313" s="113" t="s">
        <v>108527</v>
      </c>
      <c r="G18313" s="113" t="s">
        <v>49329</v>
      </c>
      <c r="H18313" s="113" t="s">
        <v>133164</v>
      </c>
      <c r="I18313" s="113" t="s">
        <v>67338</v>
      </c>
    </row>
    <row r="18314" spans="5:9" ht="14.5" x14ac:dyDescent="0.35">
      <c r="E18314" s="113" t="s">
        <v>7415</v>
      </c>
      <c r="F18314" s="113" t="s">
        <v>49915</v>
      </c>
      <c r="G18314" s="113" t="s">
        <v>49328</v>
      </c>
      <c r="H18314" s="113" t="s">
        <v>133165</v>
      </c>
      <c r="I18314" s="113" t="s">
        <v>67337</v>
      </c>
    </row>
    <row r="18315" spans="5:9" ht="14.5" x14ac:dyDescent="0.35">
      <c r="E18315" s="113" t="s">
        <v>7414</v>
      </c>
      <c r="F18315" s="113" t="s">
        <v>49914</v>
      </c>
      <c r="G18315" s="113" t="s">
        <v>115484</v>
      </c>
      <c r="H18315" s="113" t="s">
        <v>133166</v>
      </c>
      <c r="I18315" s="113" t="s">
        <v>67336</v>
      </c>
    </row>
    <row r="18316" spans="5:9" ht="14.5" x14ac:dyDescent="0.35">
      <c r="E18316" s="113" t="s">
        <v>117259</v>
      </c>
      <c r="F18316" s="113" t="s">
        <v>49912</v>
      </c>
      <c r="G18316" s="113" t="s">
        <v>49327</v>
      </c>
      <c r="H18316" s="113" t="s">
        <v>139656</v>
      </c>
      <c r="I18316" s="113" t="s">
        <v>67335</v>
      </c>
    </row>
    <row r="18317" spans="5:9" ht="14.5" x14ac:dyDescent="0.35">
      <c r="E18317" s="113" t="s">
        <v>127091</v>
      </c>
      <c r="F18317" s="113" t="s">
        <v>49911</v>
      </c>
      <c r="G18317" s="113" t="s">
        <v>49326</v>
      </c>
      <c r="H18317" s="113" t="s">
        <v>139655</v>
      </c>
      <c r="I18317" s="113" t="s">
        <v>67334</v>
      </c>
    </row>
    <row r="18318" spans="5:9" ht="14.5" x14ac:dyDescent="0.35">
      <c r="E18318" s="113" t="s">
        <v>7413</v>
      </c>
      <c r="F18318" s="113" t="s">
        <v>49910</v>
      </c>
      <c r="G18318" s="113" t="s">
        <v>49325</v>
      </c>
      <c r="H18318" s="113" t="s">
        <v>139654</v>
      </c>
      <c r="I18318" s="113" t="s">
        <v>67333</v>
      </c>
    </row>
    <row r="18319" spans="5:9" ht="14.5" x14ac:dyDescent="0.35">
      <c r="E18319" s="113" t="s">
        <v>7412</v>
      </c>
      <c r="F18319" s="113" t="s">
        <v>49909</v>
      </c>
      <c r="G18319" s="113" t="s">
        <v>49324</v>
      </c>
      <c r="H18319" s="113" t="s">
        <v>133167</v>
      </c>
      <c r="I18319" s="113" t="s">
        <v>67332</v>
      </c>
    </row>
    <row r="18320" spans="5:9" ht="14.5" x14ac:dyDescent="0.35">
      <c r="E18320" s="113" t="s">
        <v>7411</v>
      </c>
      <c r="F18320" s="113" t="s">
        <v>12084</v>
      </c>
      <c r="G18320" s="113" t="s">
        <v>49478</v>
      </c>
      <c r="H18320" s="113" t="s">
        <v>139653</v>
      </c>
      <c r="I18320" s="113" t="s">
        <v>67331</v>
      </c>
    </row>
    <row r="18321" spans="5:9" ht="14.5" x14ac:dyDescent="0.35">
      <c r="E18321" s="113" t="s">
        <v>114285</v>
      </c>
      <c r="F18321" s="113" t="s">
        <v>12083</v>
      </c>
      <c r="G18321" s="113" t="s">
        <v>49323</v>
      </c>
      <c r="H18321" s="113" t="s">
        <v>133168</v>
      </c>
      <c r="I18321" s="113" t="s">
        <v>67330</v>
      </c>
    </row>
    <row r="18322" spans="5:9" ht="14.5" x14ac:dyDescent="0.35">
      <c r="E18322" s="113" t="s">
        <v>7410</v>
      </c>
      <c r="F18322" s="113" t="s">
        <v>12082</v>
      </c>
      <c r="G18322" s="113" t="s">
        <v>49322</v>
      </c>
      <c r="H18322" s="113" t="s">
        <v>133169</v>
      </c>
      <c r="I18322" s="113" t="s">
        <v>67329</v>
      </c>
    </row>
    <row r="18323" spans="5:9" ht="14.5" x14ac:dyDescent="0.35">
      <c r="E18323" s="113" t="s">
        <v>7409</v>
      </c>
      <c r="F18323" s="113" t="s">
        <v>12081</v>
      </c>
      <c r="G18323" s="113" t="s">
        <v>49321</v>
      </c>
      <c r="H18323" s="113" t="s">
        <v>133170</v>
      </c>
      <c r="I18323" s="113" t="s">
        <v>67328</v>
      </c>
    </row>
    <row r="18324" spans="5:9" ht="14.5" x14ac:dyDescent="0.35">
      <c r="E18324" s="113" t="s">
        <v>7408</v>
      </c>
      <c r="F18324" s="113" t="s">
        <v>12080</v>
      </c>
      <c r="G18324" s="113" t="s">
        <v>49320</v>
      </c>
      <c r="H18324" s="113" t="s">
        <v>133171</v>
      </c>
      <c r="I18324" s="113" t="s">
        <v>67327</v>
      </c>
    </row>
    <row r="18325" spans="5:9" ht="14.5" x14ac:dyDescent="0.35">
      <c r="E18325" s="113" t="s">
        <v>7407</v>
      </c>
      <c r="F18325" s="113" t="s">
        <v>12079</v>
      </c>
      <c r="G18325" s="113" t="s">
        <v>49319</v>
      </c>
      <c r="H18325" s="113" t="s">
        <v>133172</v>
      </c>
      <c r="I18325" s="113" t="s">
        <v>67326</v>
      </c>
    </row>
    <row r="18326" spans="5:9" ht="14.5" x14ac:dyDescent="0.35">
      <c r="E18326" s="113" t="s">
        <v>7406</v>
      </c>
      <c r="F18326" s="113" t="s">
        <v>12078</v>
      </c>
      <c r="G18326" s="113" t="s">
        <v>49318</v>
      </c>
      <c r="H18326" s="113" t="s">
        <v>133173</v>
      </c>
      <c r="I18326" s="113" t="s">
        <v>67325</v>
      </c>
    </row>
    <row r="18327" spans="5:9" ht="14.5" x14ac:dyDescent="0.35">
      <c r="E18327" s="113" t="s">
        <v>7405</v>
      </c>
      <c r="F18327" s="113" t="s">
        <v>12077</v>
      </c>
      <c r="G18327" s="113" t="s">
        <v>49317</v>
      </c>
      <c r="H18327" s="113" t="s">
        <v>140832</v>
      </c>
      <c r="I18327" s="113" t="s">
        <v>67324</v>
      </c>
    </row>
    <row r="18328" spans="5:9" ht="14.5" x14ac:dyDescent="0.35">
      <c r="E18328" s="113" t="s">
        <v>7404</v>
      </c>
      <c r="F18328" s="113" t="s">
        <v>12076</v>
      </c>
      <c r="G18328" s="113" t="s">
        <v>49316</v>
      </c>
      <c r="H18328" s="113" t="s">
        <v>133174</v>
      </c>
      <c r="I18328" s="113" t="s">
        <v>67323</v>
      </c>
    </row>
    <row r="18329" spans="5:9" ht="14.5" x14ac:dyDescent="0.35">
      <c r="E18329" s="113" t="s">
        <v>116064</v>
      </c>
      <c r="F18329" s="113" t="s">
        <v>12075</v>
      </c>
      <c r="G18329" s="113" t="s">
        <v>49315</v>
      </c>
      <c r="H18329" s="113" t="s">
        <v>139652</v>
      </c>
      <c r="I18329" s="113" t="s">
        <v>67322</v>
      </c>
    </row>
    <row r="18330" spans="5:9" ht="14.5" x14ac:dyDescent="0.35">
      <c r="E18330" s="113" t="s">
        <v>7403</v>
      </c>
      <c r="F18330" s="113" t="s">
        <v>12074</v>
      </c>
      <c r="G18330" s="113" t="s">
        <v>49314</v>
      </c>
      <c r="H18330" s="113" t="s">
        <v>133175</v>
      </c>
      <c r="I18330" s="113" t="s">
        <v>67321</v>
      </c>
    </row>
    <row r="18331" spans="5:9" ht="14.5" x14ac:dyDescent="0.35">
      <c r="E18331" s="113" t="s">
        <v>7402</v>
      </c>
      <c r="F18331" s="113" t="s">
        <v>12073</v>
      </c>
      <c r="G18331" s="113" t="s">
        <v>49313</v>
      </c>
      <c r="H18331" s="113" t="s">
        <v>133176</v>
      </c>
      <c r="I18331" s="113" t="s">
        <v>67320</v>
      </c>
    </row>
    <row r="18332" spans="5:9" ht="14.5" x14ac:dyDescent="0.35">
      <c r="E18332" s="113" t="s">
        <v>7401</v>
      </c>
      <c r="F18332" s="113" t="s">
        <v>12072</v>
      </c>
      <c r="G18332" s="113" t="s">
        <v>49312</v>
      </c>
      <c r="H18332" s="113" t="s">
        <v>133177</v>
      </c>
      <c r="I18332" s="113" t="s">
        <v>121305</v>
      </c>
    </row>
    <row r="18333" spans="5:9" ht="14.5" x14ac:dyDescent="0.35">
      <c r="E18333" s="113" t="s">
        <v>7400</v>
      </c>
      <c r="F18333" s="113" t="s">
        <v>12071</v>
      </c>
      <c r="G18333" s="113" t="s">
        <v>49311</v>
      </c>
      <c r="H18333" s="113" t="s">
        <v>133178</v>
      </c>
      <c r="I18333" s="113" t="s">
        <v>121304</v>
      </c>
    </row>
    <row r="18334" spans="5:9" ht="14.5" x14ac:dyDescent="0.35">
      <c r="E18334" s="113" t="s">
        <v>7399</v>
      </c>
      <c r="F18334" s="113" t="s">
        <v>12070</v>
      </c>
      <c r="G18334" s="113" t="s">
        <v>49310</v>
      </c>
      <c r="H18334" s="113" t="s">
        <v>133179</v>
      </c>
      <c r="I18334" s="113" t="s">
        <v>67319</v>
      </c>
    </row>
    <row r="18335" spans="5:9" ht="14.5" x14ac:dyDescent="0.35">
      <c r="E18335" s="113" t="s">
        <v>131333</v>
      </c>
      <c r="F18335" s="113" t="s">
        <v>12069</v>
      </c>
      <c r="G18335" s="113" t="s">
        <v>49309</v>
      </c>
      <c r="H18335" s="113" t="s">
        <v>133180</v>
      </c>
      <c r="I18335" s="113" t="s">
        <v>67318</v>
      </c>
    </row>
    <row r="18336" spans="5:9" ht="14.5" x14ac:dyDescent="0.35">
      <c r="E18336" s="113" t="s">
        <v>7398</v>
      </c>
      <c r="F18336" s="113" t="s">
        <v>12068</v>
      </c>
      <c r="G18336" s="113" t="s">
        <v>49308</v>
      </c>
      <c r="H18336" s="113" t="s">
        <v>133181</v>
      </c>
      <c r="I18336" s="113" t="s">
        <v>67317</v>
      </c>
    </row>
    <row r="18337" spans="5:9" ht="14.5" x14ac:dyDescent="0.35">
      <c r="E18337" s="113" t="s">
        <v>7397</v>
      </c>
      <c r="F18337" s="113" t="s">
        <v>12067</v>
      </c>
      <c r="G18337" s="113" t="s">
        <v>49307</v>
      </c>
      <c r="H18337" s="113" t="s">
        <v>133182</v>
      </c>
      <c r="I18337" s="113" t="s">
        <v>67316</v>
      </c>
    </row>
    <row r="18338" spans="5:9" ht="14.5" x14ac:dyDescent="0.35">
      <c r="E18338" s="113" t="s">
        <v>127092</v>
      </c>
      <c r="F18338" s="113" t="s">
        <v>12066</v>
      </c>
      <c r="G18338" s="113" t="s">
        <v>49306</v>
      </c>
      <c r="H18338" s="113" t="s">
        <v>133183</v>
      </c>
      <c r="I18338" s="113" t="s">
        <v>67315</v>
      </c>
    </row>
    <row r="18339" spans="5:9" ht="14.5" x14ac:dyDescent="0.35">
      <c r="E18339" s="113" t="s">
        <v>7396</v>
      </c>
      <c r="F18339" s="113" t="s">
        <v>12065</v>
      </c>
      <c r="G18339" s="113" t="s">
        <v>49305</v>
      </c>
      <c r="H18339" s="113" t="s">
        <v>133184</v>
      </c>
      <c r="I18339" s="113" t="s">
        <v>67314</v>
      </c>
    </row>
    <row r="18340" spans="5:9" ht="14.5" x14ac:dyDescent="0.35">
      <c r="E18340" s="113" t="s">
        <v>7395</v>
      </c>
      <c r="F18340" s="113" t="s">
        <v>12064</v>
      </c>
      <c r="G18340" s="113" t="s">
        <v>49304</v>
      </c>
      <c r="H18340" s="113" t="s">
        <v>133185</v>
      </c>
      <c r="I18340" s="113" t="s">
        <v>67313</v>
      </c>
    </row>
    <row r="18341" spans="5:9" ht="14.5" x14ac:dyDescent="0.35">
      <c r="E18341" s="113" t="s">
        <v>128378</v>
      </c>
      <c r="F18341" s="113" t="s">
        <v>12063</v>
      </c>
      <c r="G18341" s="113" t="s">
        <v>49303</v>
      </c>
      <c r="H18341" s="113" t="s">
        <v>133186</v>
      </c>
      <c r="I18341" s="113" t="s">
        <v>67312</v>
      </c>
    </row>
    <row r="18342" spans="5:9" ht="14.5" x14ac:dyDescent="0.35">
      <c r="E18342" s="113" t="s">
        <v>7394</v>
      </c>
      <c r="F18342" s="113" t="s">
        <v>12062</v>
      </c>
      <c r="G18342" s="113" t="s">
        <v>49302</v>
      </c>
      <c r="H18342" s="113" t="s">
        <v>133187</v>
      </c>
      <c r="I18342" s="113" t="s">
        <v>120038</v>
      </c>
    </row>
    <row r="18343" spans="5:9" ht="14.5" x14ac:dyDescent="0.35">
      <c r="E18343" s="113" t="s">
        <v>114284</v>
      </c>
      <c r="F18343" s="113" t="s">
        <v>12061</v>
      </c>
      <c r="G18343" s="113" t="s">
        <v>49301</v>
      </c>
      <c r="H18343" s="113" t="s">
        <v>133188</v>
      </c>
      <c r="I18343" s="113" t="s">
        <v>67311</v>
      </c>
    </row>
    <row r="18344" spans="5:9" ht="14.5" x14ac:dyDescent="0.35">
      <c r="E18344" s="113" t="s">
        <v>7393</v>
      </c>
      <c r="F18344" s="113" t="s">
        <v>12060</v>
      </c>
      <c r="G18344" s="113" t="s">
        <v>49300</v>
      </c>
      <c r="H18344" s="113" t="s">
        <v>133189</v>
      </c>
      <c r="I18344" s="113" t="s">
        <v>67310</v>
      </c>
    </row>
    <row r="18345" spans="5:9" ht="14.5" x14ac:dyDescent="0.35">
      <c r="E18345" s="113" t="s">
        <v>7392</v>
      </c>
      <c r="F18345" s="113" t="s">
        <v>12059</v>
      </c>
      <c r="G18345" s="113" t="s">
        <v>49299</v>
      </c>
      <c r="H18345" s="113" t="s">
        <v>133190</v>
      </c>
      <c r="I18345" s="113" t="s">
        <v>67309</v>
      </c>
    </row>
    <row r="18346" spans="5:9" ht="14.5" x14ac:dyDescent="0.35">
      <c r="E18346" s="113" t="s">
        <v>7391</v>
      </c>
      <c r="F18346" s="113" t="s">
        <v>12058</v>
      </c>
      <c r="G18346" s="113" t="s">
        <v>49298</v>
      </c>
      <c r="H18346" s="113" t="s">
        <v>133191</v>
      </c>
      <c r="I18346" s="113" t="s">
        <v>67308</v>
      </c>
    </row>
    <row r="18347" spans="5:9" ht="14.5" x14ac:dyDescent="0.35">
      <c r="E18347" s="113" t="s">
        <v>7390</v>
      </c>
      <c r="F18347" s="113" t="s">
        <v>12057</v>
      </c>
      <c r="G18347" s="113" t="s">
        <v>49297</v>
      </c>
      <c r="H18347" s="113" t="s">
        <v>139651</v>
      </c>
      <c r="I18347" s="113" t="s">
        <v>67307</v>
      </c>
    </row>
    <row r="18348" spans="5:9" ht="14.5" x14ac:dyDescent="0.35">
      <c r="E18348" s="113" t="s">
        <v>7389</v>
      </c>
      <c r="F18348" s="113" t="s">
        <v>12056</v>
      </c>
      <c r="G18348" s="113" t="s">
        <v>49296</v>
      </c>
      <c r="H18348" s="113" t="s">
        <v>133192</v>
      </c>
      <c r="I18348" s="113" t="s">
        <v>111408</v>
      </c>
    </row>
    <row r="18349" spans="5:9" ht="14.5" x14ac:dyDescent="0.35">
      <c r="E18349" s="113" t="s">
        <v>7388</v>
      </c>
      <c r="F18349" s="113" t="s">
        <v>12055</v>
      </c>
      <c r="G18349" s="113" t="s">
        <v>49295</v>
      </c>
      <c r="H18349" s="113" t="s">
        <v>133193</v>
      </c>
      <c r="I18349" s="113" t="s">
        <v>67306</v>
      </c>
    </row>
    <row r="18350" spans="5:9" ht="14.5" x14ac:dyDescent="0.35">
      <c r="E18350" s="113" t="s">
        <v>7387</v>
      </c>
      <c r="F18350" s="113" t="s">
        <v>12054</v>
      </c>
      <c r="G18350" s="113" t="s">
        <v>49294</v>
      </c>
      <c r="H18350" s="113" t="s">
        <v>133194</v>
      </c>
      <c r="I18350" s="113" t="s">
        <v>67305</v>
      </c>
    </row>
    <row r="18351" spans="5:9" ht="14.5" x14ac:dyDescent="0.35">
      <c r="E18351" s="113" t="s">
        <v>7386</v>
      </c>
      <c r="F18351" s="113" t="s">
        <v>12053</v>
      </c>
      <c r="G18351" s="113" t="s">
        <v>49293</v>
      </c>
      <c r="H18351" s="113" t="s">
        <v>133195</v>
      </c>
      <c r="I18351" s="113" t="s">
        <v>67304</v>
      </c>
    </row>
    <row r="18352" spans="5:9" ht="14.5" x14ac:dyDescent="0.35">
      <c r="E18352" s="113" t="s">
        <v>7385</v>
      </c>
      <c r="F18352" s="113" t="s">
        <v>12052</v>
      </c>
      <c r="G18352" s="113" t="s">
        <v>49292</v>
      </c>
      <c r="H18352" s="113" t="s">
        <v>133196</v>
      </c>
      <c r="I18352" s="113" t="s">
        <v>67303</v>
      </c>
    </row>
    <row r="18353" spans="5:9" ht="14.5" x14ac:dyDescent="0.35">
      <c r="E18353" s="113" t="s">
        <v>7384</v>
      </c>
      <c r="F18353" s="113" t="s">
        <v>12051</v>
      </c>
      <c r="G18353" s="113" t="s">
        <v>49291</v>
      </c>
      <c r="H18353" s="113" t="s">
        <v>133197</v>
      </c>
      <c r="I18353" s="113" t="s">
        <v>67302</v>
      </c>
    </row>
    <row r="18354" spans="5:9" ht="14.5" x14ac:dyDescent="0.35">
      <c r="E18354" s="113" t="s">
        <v>7383</v>
      </c>
      <c r="F18354" s="113" t="s">
        <v>12050</v>
      </c>
      <c r="G18354" s="113" t="s">
        <v>49290</v>
      </c>
      <c r="H18354" s="113" t="s">
        <v>133198</v>
      </c>
      <c r="I18354" s="113" t="s">
        <v>123125</v>
      </c>
    </row>
    <row r="18355" spans="5:9" ht="14.5" x14ac:dyDescent="0.35">
      <c r="E18355" s="113" t="s">
        <v>7382</v>
      </c>
      <c r="F18355" s="113" t="s">
        <v>12049</v>
      </c>
      <c r="G18355" s="113" t="s">
        <v>49289</v>
      </c>
      <c r="H18355" s="113" t="s">
        <v>133199</v>
      </c>
      <c r="I18355" s="113" t="s">
        <v>120037</v>
      </c>
    </row>
    <row r="18356" spans="5:9" ht="14.5" x14ac:dyDescent="0.35">
      <c r="E18356" s="113" t="s">
        <v>7381</v>
      </c>
      <c r="F18356" s="113" t="s">
        <v>12048</v>
      </c>
      <c r="G18356" s="113" t="s">
        <v>49288</v>
      </c>
      <c r="H18356" s="113" t="s">
        <v>133200</v>
      </c>
      <c r="I18356" s="113" t="s">
        <v>67301</v>
      </c>
    </row>
    <row r="18357" spans="5:9" ht="14.5" x14ac:dyDescent="0.35">
      <c r="E18357" s="113" t="s">
        <v>7380</v>
      </c>
      <c r="F18357" s="113" t="s">
        <v>12047</v>
      </c>
      <c r="G18357" s="113" t="s">
        <v>49287</v>
      </c>
      <c r="H18357" s="113" t="s">
        <v>133201</v>
      </c>
      <c r="I18357" s="113" t="s">
        <v>67300</v>
      </c>
    </row>
    <row r="18358" spans="5:9" ht="14.5" x14ac:dyDescent="0.35">
      <c r="E18358" s="113" t="s">
        <v>7379</v>
      </c>
      <c r="F18358" s="113" t="s">
        <v>12046</v>
      </c>
      <c r="G18358" s="113" t="s">
        <v>49477</v>
      </c>
      <c r="H18358" s="113" t="s">
        <v>133202</v>
      </c>
      <c r="I18358" s="113" t="s">
        <v>67299</v>
      </c>
    </row>
    <row r="18359" spans="5:9" ht="14.5" x14ac:dyDescent="0.35">
      <c r="E18359" s="113" t="s">
        <v>7378</v>
      </c>
      <c r="F18359" s="113" t="s">
        <v>12045</v>
      </c>
      <c r="G18359" s="113" t="s">
        <v>49286</v>
      </c>
      <c r="H18359" s="113" t="s">
        <v>133203</v>
      </c>
      <c r="I18359" s="113" t="s">
        <v>67298</v>
      </c>
    </row>
    <row r="18360" spans="5:9" ht="14.5" x14ac:dyDescent="0.35">
      <c r="E18360" s="113" t="s">
        <v>7377</v>
      </c>
      <c r="F18360" s="113" t="s">
        <v>12044</v>
      </c>
      <c r="G18360" s="113" t="s">
        <v>49285</v>
      </c>
      <c r="H18360" s="113" t="s">
        <v>133204</v>
      </c>
      <c r="I18360" s="113" t="s">
        <v>67297</v>
      </c>
    </row>
    <row r="18361" spans="5:9" ht="14.5" x14ac:dyDescent="0.35">
      <c r="E18361" s="113" t="s">
        <v>7376</v>
      </c>
      <c r="F18361" s="113" t="s">
        <v>12043</v>
      </c>
      <c r="G18361" s="113" t="s">
        <v>49284</v>
      </c>
      <c r="H18361" s="113" t="s">
        <v>133205</v>
      </c>
      <c r="I18361" s="113" t="s">
        <v>67296</v>
      </c>
    </row>
    <row r="18362" spans="5:9" ht="14.5" x14ac:dyDescent="0.35">
      <c r="E18362" s="113" t="s">
        <v>106850</v>
      </c>
      <c r="F18362" s="113" t="s">
        <v>12042</v>
      </c>
      <c r="G18362" s="113" t="s">
        <v>49283</v>
      </c>
      <c r="H18362" s="113" t="s">
        <v>133206</v>
      </c>
      <c r="I18362" s="113" t="s">
        <v>67295</v>
      </c>
    </row>
    <row r="18363" spans="5:9" ht="14.5" x14ac:dyDescent="0.35">
      <c r="E18363" s="113" t="s">
        <v>124155</v>
      </c>
      <c r="F18363" s="113" t="s">
        <v>12041</v>
      </c>
      <c r="G18363" s="113" t="s">
        <v>49282</v>
      </c>
      <c r="H18363" s="113" t="s">
        <v>133207</v>
      </c>
      <c r="I18363" s="113" t="s">
        <v>67294</v>
      </c>
    </row>
    <row r="18364" spans="5:9" ht="14.5" x14ac:dyDescent="0.35">
      <c r="E18364" s="113" t="s">
        <v>7375</v>
      </c>
      <c r="F18364" s="113" t="s">
        <v>31133</v>
      </c>
      <c r="G18364" s="113" t="s">
        <v>49281</v>
      </c>
      <c r="H18364" s="113" t="s">
        <v>133208</v>
      </c>
      <c r="I18364" s="113" t="s">
        <v>67293</v>
      </c>
    </row>
    <row r="18365" spans="5:9" ht="14.5" x14ac:dyDescent="0.35">
      <c r="E18365" s="113" t="s">
        <v>7374</v>
      </c>
      <c r="F18365" s="113" t="s">
        <v>124463</v>
      </c>
      <c r="G18365" s="113" t="s">
        <v>49280</v>
      </c>
      <c r="H18365" s="113" t="s">
        <v>133209</v>
      </c>
      <c r="I18365" s="113" t="s">
        <v>67292</v>
      </c>
    </row>
    <row r="18366" spans="5:9" ht="14.5" x14ac:dyDescent="0.35">
      <c r="E18366" s="113" t="s">
        <v>7373</v>
      </c>
      <c r="F18366" s="113" t="s">
        <v>31132</v>
      </c>
      <c r="G18366" s="113" t="s">
        <v>49279</v>
      </c>
      <c r="H18366" s="113" t="s">
        <v>133210</v>
      </c>
      <c r="I18366" s="113" t="s">
        <v>67291</v>
      </c>
    </row>
    <row r="18367" spans="5:9" ht="14.5" x14ac:dyDescent="0.35">
      <c r="E18367" s="113" t="s">
        <v>7372</v>
      </c>
      <c r="F18367" s="113" t="s">
        <v>124464</v>
      </c>
      <c r="G18367" s="113" t="s">
        <v>49278</v>
      </c>
      <c r="H18367" s="113" t="s">
        <v>133211</v>
      </c>
      <c r="I18367" s="113" t="s">
        <v>67290</v>
      </c>
    </row>
    <row r="18368" spans="5:9" ht="14.5" x14ac:dyDescent="0.35">
      <c r="E18368" s="113" t="s">
        <v>7371</v>
      </c>
      <c r="F18368" s="113" t="s">
        <v>31131</v>
      </c>
      <c r="G18368" s="113" t="s">
        <v>49277</v>
      </c>
      <c r="H18368" s="113" t="s">
        <v>133212</v>
      </c>
      <c r="I18368" s="113" t="s">
        <v>67289</v>
      </c>
    </row>
    <row r="18369" spans="5:9" ht="14.5" x14ac:dyDescent="0.35">
      <c r="E18369" s="113" t="s">
        <v>7370</v>
      </c>
      <c r="F18369" s="113" t="s">
        <v>124465</v>
      </c>
      <c r="G18369" s="113" t="s">
        <v>49276</v>
      </c>
      <c r="H18369" s="113" t="s">
        <v>139650</v>
      </c>
      <c r="I18369" s="113" t="s">
        <v>111407</v>
      </c>
    </row>
    <row r="18370" spans="5:9" ht="14.5" x14ac:dyDescent="0.35">
      <c r="E18370" s="113" t="s">
        <v>7369</v>
      </c>
      <c r="F18370" s="113" t="s">
        <v>31130</v>
      </c>
      <c r="G18370" s="113" t="s">
        <v>118418</v>
      </c>
      <c r="H18370" s="113" t="s">
        <v>133213</v>
      </c>
      <c r="I18370" s="113" t="s">
        <v>111406</v>
      </c>
    </row>
    <row r="18371" spans="5:9" ht="14.5" x14ac:dyDescent="0.35">
      <c r="E18371" s="113" t="s">
        <v>7368</v>
      </c>
      <c r="F18371" s="113" t="s">
        <v>124466</v>
      </c>
      <c r="G18371" s="113" t="s">
        <v>49275</v>
      </c>
      <c r="H18371" s="113" t="s">
        <v>133214</v>
      </c>
      <c r="I18371" s="113" t="s">
        <v>67288</v>
      </c>
    </row>
    <row r="18372" spans="5:9" ht="14.5" x14ac:dyDescent="0.35">
      <c r="E18372" s="113" t="s">
        <v>7367</v>
      </c>
      <c r="F18372" s="113" t="s">
        <v>31129</v>
      </c>
      <c r="G18372" s="113" t="s">
        <v>49274</v>
      </c>
      <c r="H18372" s="113" t="s">
        <v>139649</v>
      </c>
      <c r="I18372" s="113" t="s">
        <v>67287</v>
      </c>
    </row>
    <row r="18373" spans="5:9" ht="14.5" x14ac:dyDescent="0.35">
      <c r="E18373" s="113" t="s">
        <v>7366</v>
      </c>
      <c r="F18373" s="113" t="s">
        <v>124467</v>
      </c>
      <c r="G18373" s="113" t="s">
        <v>49273</v>
      </c>
      <c r="H18373" s="113" t="s">
        <v>133215</v>
      </c>
      <c r="I18373" s="113" t="s">
        <v>67286</v>
      </c>
    </row>
    <row r="18374" spans="5:9" ht="14.5" x14ac:dyDescent="0.35">
      <c r="E18374" s="113" t="s">
        <v>7365</v>
      </c>
      <c r="F18374" s="113" t="s">
        <v>31128</v>
      </c>
      <c r="G18374" s="113" t="s">
        <v>49476</v>
      </c>
      <c r="H18374" s="113" t="s">
        <v>133216</v>
      </c>
      <c r="I18374" s="113" t="s">
        <v>67285</v>
      </c>
    </row>
    <row r="18375" spans="5:9" ht="14.5" x14ac:dyDescent="0.35">
      <c r="E18375" s="113" t="s">
        <v>7364</v>
      </c>
      <c r="F18375" s="113" t="s">
        <v>31127</v>
      </c>
      <c r="G18375" s="113" t="s">
        <v>49272</v>
      </c>
      <c r="H18375" s="113" t="s">
        <v>133217</v>
      </c>
      <c r="I18375" s="113" t="s">
        <v>67284</v>
      </c>
    </row>
    <row r="18376" spans="5:9" ht="14.5" x14ac:dyDescent="0.35">
      <c r="E18376" s="113" t="s">
        <v>7363</v>
      </c>
      <c r="F18376" s="113" t="s">
        <v>31126</v>
      </c>
      <c r="G18376" s="113" t="s">
        <v>49271</v>
      </c>
      <c r="H18376" s="113" t="s">
        <v>139648</v>
      </c>
      <c r="I18376" s="113" t="s">
        <v>67283</v>
      </c>
    </row>
    <row r="18377" spans="5:9" ht="14.5" x14ac:dyDescent="0.35">
      <c r="E18377" s="113" t="s">
        <v>7362</v>
      </c>
      <c r="F18377" s="113" t="s">
        <v>31125</v>
      </c>
      <c r="G18377" s="113" t="s">
        <v>49270</v>
      </c>
      <c r="H18377" s="113" t="s">
        <v>133218</v>
      </c>
      <c r="I18377" s="113" t="s">
        <v>67282</v>
      </c>
    </row>
    <row r="18378" spans="5:9" ht="14.5" x14ac:dyDescent="0.35">
      <c r="E18378" s="113" t="s">
        <v>114283</v>
      </c>
      <c r="F18378" s="113" t="s">
        <v>31124</v>
      </c>
      <c r="G18378" s="113" t="s">
        <v>49269</v>
      </c>
      <c r="H18378" s="113" t="s">
        <v>133219</v>
      </c>
      <c r="I18378" s="113" t="s">
        <v>67281</v>
      </c>
    </row>
    <row r="18379" spans="5:9" ht="14.5" x14ac:dyDescent="0.35">
      <c r="E18379" s="113" t="s">
        <v>7361</v>
      </c>
      <c r="F18379" s="113" t="s">
        <v>31123</v>
      </c>
      <c r="G18379" s="113" t="s">
        <v>49268</v>
      </c>
      <c r="H18379" s="113" t="s">
        <v>133220</v>
      </c>
      <c r="I18379" s="113" t="s">
        <v>67280</v>
      </c>
    </row>
    <row r="18380" spans="5:9" ht="14.5" x14ac:dyDescent="0.35">
      <c r="E18380" s="113" t="s">
        <v>7360</v>
      </c>
      <c r="F18380" s="113" t="s">
        <v>31122</v>
      </c>
      <c r="G18380" s="113" t="s">
        <v>115483</v>
      </c>
      <c r="H18380" s="113" t="s">
        <v>133221</v>
      </c>
      <c r="I18380" s="113" t="s">
        <v>67279</v>
      </c>
    </row>
    <row r="18381" spans="5:9" ht="14.5" x14ac:dyDescent="0.35">
      <c r="E18381" s="113" t="s">
        <v>117258</v>
      </c>
      <c r="F18381" s="113" t="s">
        <v>31121</v>
      </c>
      <c r="G18381" s="113" t="s">
        <v>49267</v>
      </c>
      <c r="H18381" s="113" t="s">
        <v>133222</v>
      </c>
      <c r="I18381" s="113" t="s">
        <v>67278</v>
      </c>
    </row>
    <row r="18382" spans="5:9" ht="14.5" x14ac:dyDescent="0.35">
      <c r="E18382" s="113" t="s">
        <v>7359</v>
      </c>
      <c r="F18382" s="113" t="s">
        <v>31120</v>
      </c>
      <c r="G18382" s="113" t="s">
        <v>49266</v>
      </c>
      <c r="H18382" s="113" t="s">
        <v>133223</v>
      </c>
      <c r="I18382" s="113" t="s">
        <v>67277</v>
      </c>
    </row>
    <row r="18383" spans="5:9" ht="14.5" x14ac:dyDescent="0.35">
      <c r="E18383" s="113" t="s">
        <v>7358</v>
      </c>
      <c r="F18383" s="113" t="s">
        <v>31119</v>
      </c>
      <c r="G18383" s="113" t="s">
        <v>49265</v>
      </c>
      <c r="H18383" s="113" t="s">
        <v>139647</v>
      </c>
      <c r="I18383" s="113" t="s">
        <v>123124</v>
      </c>
    </row>
    <row r="18384" spans="5:9" ht="14.5" x14ac:dyDescent="0.35">
      <c r="E18384" s="113" t="s">
        <v>7357</v>
      </c>
      <c r="F18384" s="113" t="s">
        <v>31118</v>
      </c>
      <c r="G18384" s="113" t="s">
        <v>49264</v>
      </c>
      <c r="H18384" s="113" t="s">
        <v>133224</v>
      </c>
      <c r="I18384" s="113" t="s">
        <v>123123</v>
      </c>
    </row>
    <row r="18385" spans="5:9" ht="14.5" x14ac:dyDescent="0.35">
      <c r="E18385" s="113" t="s">
        <v>120339</v>
      </c>
      <c r="F18385" s="113" t="s">
        <v>31117</v>
      </c>
      <c r="G18385" s="113" t="s">
        <v>49263</v>
      </c>
      <c r="H18385" s="113" t="s">
        <v>139646</v>
      </c>
      <c r="I18385" s="113" t="s">
        <v>111405</v>
      </c>
    </row>
    <row r="18386" spans="5:9" ht="14.5" x14ac:dyDescent="0.35">
      <c r="E18386" s="113" t="s">
        <v>114282</v>
      </c>
      <c r="F18386" s="113" t="s">
        <v>31116</v>
      </c>
      <c r="G18386" s="113" t="s">
        <v>49262</v>
      </c>
      <c r="H18386" s="113" t="s">
        <v>139645</v>
      </c>
      <c r="I18386" s="113" t="s">
        <v>67276</v>
      </c>
    </row>
    <row r="18387" spans="5:9" ht="14.5" x14ac:dyDescent="0.35">
      <c r="E18387" s="113" t="s">
        <v>116063</v>
      </c>
      <c r="F18387" s="113" t="s">
        <v>31115</v>
      </c>
      <c r="G18387" s="113" t="s">
        <v>49261</v>
      </c>
      <c r="H18387" s="113" t="s">
        <v>139644</v>
      </c>
      <c r="I18387" s="113" t="s">
        <v>67275</v>
      </c>
    </row>
    <row r="18388" spans="5:9" ht="14.5" x14ac:dyDescent="0.35">
      <c r="E18388" s="113" t="s">
        <v>106849</v>
      </c>
      <c r="F18388" s="113" t="s">
        <v>31114</v>
      </c>
      <c r="G18388" s="113" t="s">
        <v>49260</v>
      </c>
      <c r="H18388" s="113" t="s">
        <v>133225</v>
      </c>
      <c r="I18388" s="113" t="s">
        <v>67274</v>
      </c>
    </row>
    <row r="18389" spans="5:9" ht="14.5" x14ac:dyDescent="0.35">
      <c r="E18389" s="113" t="s">
        <v>106848</v>
      </c>
      <c r="F18389" s="113" t="s">
        <v>31113</v>
      </c>
      <c r="G18389" s="113" t="s">
        <v>49259</v>
      </c>
      <c r="H18389" s="113" t="s">
        <v>133226</v>
      </c>
      <c r="I18389" s="113" t="s">
        <v>67273</v>
      </c>
    </row>
    <row r="18390" spans="5:9" ht="14.5" x14ac:dyDescent="0.35">
      <c r="E18390" s="113" t="s">
        <v>7356</v>
      </c>
      <c r="F18390" s="113" t="s">
        <v>31112</v>
      </c>
      <c r="G18390" s="113" t="s">
        <v>49258</v>
      </c>
      <c r="H18390" s="113" t="s">
        <v>133227</v>
      </c>
      <c r="I18390" s="113" t="s">
        <v>67272</v>
      </c>
    </row>
    <row r="18391" spans="5:9" ht="14.5" x14ac:dyDescent="0.35">
      <c r="E18391" s="113" t="s">
        <v>114281</v>
      </c>
      <c r="F18391" s="113" t="s">
        <v>31111</v>
      </c>
      <c r="G18391" s="113" t="s">
        <v>49475</v>
      </c>
      <c r="H18391" s="113" t="s">
        <v>133228</v>
      </c>
      <c r="I18391" s="113" t="s">
        <v>67271</v>
      </c>
    </row>
    <row r="18392" spans="5:9" ht="14.5" x14ac:dyDescent="0.35">
      <c r="E18392" s="113" t="s">
        <v>7355</v>
      </c>
      <c r="F18392" s="113" t="s">
        <v>31110</v>
      </c>
      <c r="G18392" s="113" t="s">
        <v>49257</v>
      </c>
      <c r="H18392" s="113" t="s">
        <v>133229</v>
      </c>
      <c r="I18392" s="113" t="s">
        <v>67270</v>
      </c>
    </row>
    <row r="18393" spans="5:9" ht="14.5" x14ac:dyDescent="0.35">
      <c r="E18393" s="113" t="s">
        <v>7354</v>
      </c>
      <c r="F18393" s="113" t="s">
        <v>108589</v>
      </c>
      <c r="G18393" s="113" t="s">
        <v>49256</v>
      </c>
      <c r="H18393" s="113" t="s">
        <v>133230</v>
      </c>
      <c r="I18393" s="113" t="s">
        <v>67269</v>
      </c>
    </row>
    <row r="18394" spans="5:9" ht="14.5" x14ac:dyDescent="0.35">
      <c r="E18394" s="113" t="s">
        <v>7353</v>
      </c>
      <c r="F18394" s="113" t="s">
        <v>30970</v>
      </c>
      <c r="G18394" s="113" t="s">
        <v>49255</v>
      </c>
      <c r="H18394" s="113" t="s">
        <v>133231</v>
      </c>
      <c r="I18394" s="113" t="s">
        <v>67268</v>
      </c>
    </row>
    <row r="18395" spans="5:9" ht="14.5" x14ac:dyDescent="0.35">
      <c r="E18395" s="113" t="s">
        <v>7352</v>
      </c>
      <c r="F18395" s="113" t="s">
        <v>30969</v>
      </c>
      <c r="G18395" s="113" t="s">
        <v>121086</v>
      </c>
      <c r="H18395" s="113" t="s">
        <v>133232</v>
      </c>
      <c r="I18395" s="113" t="s">
        <v>120036</v>
      </c>
    </row>
    <row r="18396" spans="5:9" ht="14.5" x14ac:dyDescent="0.35">
      <c r="E18396" s="113" t="s">
        <v>137447</v>
      </c>
      <c r="F18396" s="113" t="s">
        <v>30968</v>
      </c>
      <c r="G18396" s="113" t="s">
        <v>49254</v>
      </c>
      <c r="H18396" s="113" t="s">
        <v>139643</v>
      </c>
      <c r="I18396" s="113" t="s">
        <v>67267</v>
      </c>
    </row>
    <row r="18397" spans="5:9" ht="14.5" x14ac:dyDescent="0.35">
      <c r="E18397" s="113" t="s">
        <v>7351</v>
      </c>
      <c r="F18397" s="113" t="s">
        <v>30967</v>
      </c>
      <c r="G18397" s="113" t="s">
        <v>49253</v>
      </c>
      <c r="H18397" s="113" t="s">
        <v>133233</v>
      </c>
      <c r="I18397" s="113" t="s">
        <v>67266</v>
      </c>
    </row>
    <row r="18398" spans="5:9" ht="14.5" x14ac:dyDescent="0.35">
      <c r="E18398" s="113" t="s">
        <v>116062</v>
      </c>
      <c r="F18398" s="113" t="s">
        <v>30966</v>
      </c>
      <c r="G18398" s="113" t="s">
        <v>49252</v>
      </c>
      <c r="H18398" s="113" t="s">
        <v>133234</v>
      </c>
      <c r="I18398" s="113" t="s">
        <v>111404</v>
      </c>
    </row>
    <row r="18399" spans="5:9" ht="14.5" x14ac:dyDescent="0.35">
      <c r="E18399" s="113" t="s">
        <v>7350</v>
      </c>
      <c r="F18399" s="113" t="s">
        <v>30965</v>
      </c>
      <c r="G18399" s="113" t="s">
        <v>49251</v>
      </c>
      <c r="H18399" s="113" t="s">
        <v>133235</v>
      </c>
      <c r="I18399" s="113" t="s">
        <v>111403</v>
      </c>
    </row>
    <row r="18400" spans="5:9" ht="14.5" x14ac:dyDescent="0.35">
      <c r="E18400" s="113" t="s">
        <v>7349</v>
      </c>
      <c r="F18400" s="113" t="s">
        <v>30964</v>
      </c>
      <c r="G18400" s="113" t="s">
        <v>49250</v>
      </c>
      <c r="H18400" s="113" t="s">
        <v>133236</v>
      </c>
      <c r="I18400" s="113" t="s">
        <v>67265</v>
      </c>
    </row>
    <row r="18401" spans="5:9" ht="14.5" x14ac:dyDescent="0.35">
      <c r="E18401" s="113" t="s">
        <v>7348</v>
      </c>
      <c r="F18401" s="113" t="s">
        <v>30963</v>
      </c>
      <c r="G18401" s="113" t="s">
        <v>49249</v>
      </c>
      <c r="H18401" s="113" t="s">
        <v>133237</v>
      </c>
      <c r="I18401" s="113" t="s">
        <v>67264</v>
      </c>
    </row>
    <row r="18402" spans="5:9" ht="14.5" x14ac:dyDescent="0.35">
      <c r="E18402" s="113" t="s">
        <v>7347</v>
      </c>
      <c r="F18402" s="113" t="s">
        <v>30962</v>
      </c>
      <c r="G18402" s="113" t="s">
        <v>49248</v>
      </c>
      <c r="H18402" s="113" t="s">
        <v>133238</v>
      </c>
      <c r="I18402" s="113" t="s">
        <v>67263</v>
      </c>
    </row>
    <row r="18403" spans="5:9" ht="14.5" x14ac:dyDescent="0.35">
      <c r="E18403" s="113" t="s">
        <v>7346</v>
      </c>
      <c r="F18403" s="113" t="s">
        <v>30961</v>
      </c>
      <c r="G18403" s="113" t="s">
        <v>49247</v>
      </c>
      <c r="H18403" s="113" t="s">
        <v>133239</v>
      </c>
      <c r="I18403" s="113" t="s">
        <v>67262</v>
      </c>
    </row>
    <row r="18404" spans="5:9" ht="14.5" x14ac:dyDescent="0.35">
      <c r="E18404" s="113" t="s">
        <v>7345</v>
      </c>
      <c r="F18404" s="113" t="s">
        <v>30960</v>
      </c>
      <c r="G18404" s="113" t="s">
        <v>111684</v>
      </c>
      <c r="H18404" s="113" t="s">
        <v>139642</v>
      </c>
      <c r="I18404" s="113" t="s">
        <v>67261</v>
      </c>
    </row>
    <row r="18405" spans="5:9" ht="14.5" x14ac:dyDescent="0.35">
      <c r="E18405" s="113" t="s">
        <v>7344</v>
      </c>
      <c r="F18405" s="113" t="s">
        <v>49416</v>
      </c>
      <c r="G18405" s="113" t="s">
        <v>49246</v>
      </c>
      <c r="H18405" s="113" t="s">
        <v>139641</v>
      </c>
      <c r="I18405" s="113" t="s">
        <v>67260</v>
      </c>
    </row>
    <row r="18406" spans="5:9" ht="14.5" x14ac:dyDescent="0.35">
      <c r="E18406" s="113" t="s">
        <v>7343</v>
      </c>
      <c r="F18406" s="113" t="s">
        <v>31461</v>
      </c>
      <c r="G18406" s="113" t="s">
        <v>49245</v>
      </c>
      <c r="H18406" s="113" t="s">
        <v>133240</v>
      </c>
      <c r="I18406" s="113" t="s">
        <v>67259</v>
      </c>
    </row>
    <row r="18407" spans="5:9" ht="14.5" x14ac:dyDescent="0.35">
      <c r="E18407" s="113" t="s">
        <v>7342</v>
      </c>
      <c r="F18407" s="113" t="s">
        <v>31460</v>
      </c>
      <c r="G18407" s="113" t="s">
        <v>49244</v>
      </c>
      <c r="H18407" s="113" t="s">
        <v>133241</v>
      </c>
      <c r="I18407" s="113" t="s">
        <v>67258</v>
      </c>
    </row>
    <row r="18408" spans="5:9" ht="14.5" x14ac:dyDescent="0.35">
      <c r="E18408" s="113" t="s">
        <v>7341</v>
      </c>
      <c r="F18408" s="113" t="s">
        <v>31459</v>
      </c>
      <c r="G18408" s="113" t="s">
        <v>49243</v>
      </c>
      <c r="H18408" s="113" t="s">
        <v>133242</v>
      </c>
      <c r="I18408" s="113" t="s">
        <v>67257</v>
      </c>
    </row>
    <row r="18409" spans="5:9" ht="14.5" x14ac:dyDescent="0.35">
      <c r="E18409" s="113" t="s">
        <v>106847</v>
      </c>
      <c r="F18409" s="113" t="s">
        <v>31458</v>
      </c>
      <c r="G18409" s="113" t="s">
        <v>49474</v>
      </c>
      <c r="H18409" s="113" t="s">
        <v>133243</v>
      </c>
      <c r="I18409" s="113" t="s">
        <v>67256</v>
      </c>
    </row>
    <row r="18410" spans="5:9" ht="14.5" x14ac:dyDescent="0.35">
      <c r="E18410" s="113" t="s">
        <v>7340</v>
      </c>
      <c r="F18410" s="113" t="s">
        <v>31457</v>
      </c>
      <c r="G18410" s="113" t="s">
        <v>49242</v>
      </c>
      <c r="H18410" s="113" t="s">
        <v>133244</v>
      </c>
      <c r="I18410" s="113" t="s">
        <v>67255</v>
      </c>
    </row>
    <row r="18411" spans="5:9" ht="14.5" x14ac:dyDescent="0.35">
      <c r="E18411" s="113" t="s">
        <v>7339</v>
      </c>
      <c r="F18411" s="113" t="s">
        <v>31456</v>
      </c>
      <c r="G18411" s="113" t="s">
        <v>49241</v>
      </c>
      <c r="H18411" s="113" t="s">
        <v>133245</v>
      </c>
      <c r="I18411" s="113" t="s">
        <v>67254</v>
      </c>
    </row>
    <row r="18412" spans="5:9" ht="14.5" x14ac:dyDescent="0.35">
      <c r="E18412" s="113" t="s">
        <v>7338</v>
      </c>
      <c r="F18412" s="113" t="s">
        <v>31455</v>
      </c>
      <c r="G18412" s="113" t="s">
        <v>125173</v>
      </c>
      <c r="H18412" s="113" t="s">
        <v>133246</v>
      </c>
      <c r="I18412" s="113" t="s">
        <v>67253</v>
      </c>
    </row>
    <row r="18413" spans="5:9" ht="14.5" x14ac:dyDescent="0.35">
      <c r="E18413" s="113" t="s">
        <v>7337</v>
      </c>
      <c r="F18413" s="113" t="s">
        <v>31454</v>
      </c>
      <c r="G18413" s="113" t="s">
        <v>49240</v>
      </c>
      <c r="H18413" s="113" t="s">
        <v>133247</v>
      </c>
      <c r="I18413" s="113" t="s">
        <v>67252</v>
      </c>
    </row>
    <row r="18414" spans="5:9" ht="14.5" x14ac:dyDescent="0.35">
      <c r="E18414" s="113" t="s">
        <v>7336</v>
      </c>
      <c r="F18414" s="113" t="s">
        <v>31453</v>
      </c>
      <c r="G18414" s="113" t="s">
        <v>49239</v>
      </c>
      <c r="H18414" s="113" t="s">
        <v>133248</v>
      </c>
      <c r="I18414" s="113" t="s">
        <v>67251</v>
      </c>
    </row>
    <row r="18415" spans="5:9" ht="14.5" x14ac:dyDescent="0.35">
      <c r="E18415" s="113" t="s">
        <v>106846</v>
      </c>
      <c r="F18415" s="113" t="s">
        <v>31452</v>
      </c>
      <c r="G18415" s="113" t="s">
        <v>49238</v>
      </c>
      <c r="H18415" s="113" t="s">
        <v>133249</v>
      </c>
      <c r="I18415" s="113" t="s">
        <v>67250</v>
      </c>
    </row>
    <row r="18416" spans="5:9" ht="14.5" x14ac:dyDescent="0.35">
      <c r="E18416" s="113" t="s">
        <v>106845</v>
      </c>
      <c r="F18416" s="113" t="s">
        <v>31451</v>
      </c>
      <c r="G18416" s="113" t="s">
        <v>49237</v>
      </c>
      <c r="H18416" s="113" t="s">
        <v>133250</v>
      </c>
      <c r="I18416" s="113" t="s">
        <v>67249</v>
      </c>
    </row>
    <row r="18417" spans="5:9" ht="14.5" x14ac:dyDescent="0.35">
      <c r="E18417" s="113" t="s">
        <v>7335</v>
      </c>
      <c r="F18417" s="113" t="s">
        <v>31450</v>
      </c>
      <c r="G18417" s="113" t="s">
        <v>49236</v>
      </c>
      <c r="H18417" s="113" t="s">
        <v>133251</v>
      </c>
      <c r="I18417" s="113" t="s">
        <v>67248</v>
      </c>
    </row>
    <row r="18418" spans="5:9" ht="14.5" x14ac:dyDescent="0.35">
      <c r="E18418" s="113" t="s">
        <v>7334</v>
      </c>
      <c r="F18418" s="113" t="s">
        <v>31449</v>
      </c>
      <c r="G18418" s="113" t="s">
        <v>49235</v>
      </c>
      <c r="H18418" s="113" t="s">
        <v>133252</v>
      </c>
      <c r="I18418" s="113" t="s">
        <v>67247</v>
      </c>
    </row>
    <row r="18419" spans="5:9" ht="14.5" x14ac:dyDescent="0.35">
      <c r="E18419" s="113" t="s">
        <v>7333</v>
      </c>
      <c r="F18419" s="113" t="s">
        <v>31448</v>
      </c>
      <c r="G18419" s="113" t="s">
        <v>49234</v>
      </c>
      <c r="H18419" s="113" t="s">
        <v>133253</v>
      </c>
      <c r="I18419" s="113" t="s">
        <v>67246</v>
      </c>
    </row>
    <row r="18420" spans="5:9" ht="14.5" x14ac:dyDescent="0.35">
      <c r="E18420" s="113" t="s">
        <v>7332</v>
      </c>
      <c r="F18420" s="113" t="s">
        <v>31447</v>
      </c>
      <c r="G18420" s="113" t="s">
        <v>49233</v>
      </c>
      <c r="H18420" s="113" t="s">
        <v>133254</v>
      </c>
      <c r="I18420" s="113" t="s">
        <v>67245</v>
      </c>
    </row>
    <row r="18421" spans="5:9" ht="14.5" x14ac:dyDescent="0.35">
      <c r="E18421" s="113" t="s">
        <v>7331</v>
      </c>
      <c r="F18421" s="113" t="s">
        <v>31446</v>
      </c>
      <c r="G18421" s="113" t="s">
        <v>49232</v>
      </c>
      <c r="H18421" s="113" t="s">
        <v>133255</v>
      </c>
      <c r="I18421" s="113" t="s">
        <v>67244</v>
      </c>
    </row>
    <row r="18422" spans="5:9" ht="14.5" x14ac:dyDescent="0.35">
      <c r="E18422" s="113" t="s">
        <v>7330</v>
      </c>
      <c r="F18422" s="113" t="s">
        <v>31445</v>
      </c>
      <c r="G18422" s="113" t="s">
        <v>49231</v>
      </c>
      <c r="H18422" s="113" t="s">
        <v>133256</v>
      </c>
      <c r="I18422" s="113" t="s">
        <v>67243</v>
      </c>
    </row>
    <row r="18423" spans="5:9" ht="14.5" x14ac:dyDescent="0.35">
      <c r="E18423" s="113" t="s">
        <v>7329</v>
      </c>
      <c r="F18423" s="113" t="s">
        <v>31444</v>
      </c>
      <c r="G18423" s="113" t="s">
        <v>49230</v>
      </c>
      <c r="H18423" s="113" t="s">
        <v>133257</v>
      </c>
      <c r="I18423" s="113" t="s">
        <v>67242</v>
      </c>
    </row>
    <row r="18424" spans="5:9" ht="14.5" x14ac:dyDescent="0.35">
      <c r="E18424" s="113" t="s">
        <v>114280</v>
      </c>
      <c r="F18424" s="113" t="s">
        <v>31443</v>
      </c>
      <c r="G18424" s="113" t="s">
        <v>49229</v>
      </c>
      <c r="H18424" s="113" t="s">
        <v>133258</v>
      </c>
      <c r="I18424" s="113" t="s">
        <v>67241</v>
      </c>
    </row>
    <row r="18425" spans="5:9" ht="14.5" x14ac:dyDescent="0.35">
      <c r="E18425" s="113" t="s">
        <v>7328</v>
      </c>
      <c r="F18425" s="113" t="s">
        <v>31442</v>
      </c>
      <c r="G18425" s="113" t="s">
        <v>49228</v>
      </c>
      <c r="H18425" s="113" t="s">
        <v>133259</v>
      </c>
      <c r="I18425" s="113" t="s">
        <v>138709</v>
      </c>
    </row>
    <row r="18426" spans="5:9" ht="14.5" x14ac:dyDescent="0.35">
      <c r="E18426" s="113" t="s">
        <v>7327</v>
      </c>
      <c r="F18426" s="113" t="s">
        <v>31441</v>
      </c>
      <c r="G18426" s="113" t="s">
        <v>115482</v>
      </c>
      <c r="H18426" s="113" t="s">
        <v>133260</v>
      </c>
      <c r="I18426" s="113" t="s">
        <v>120035</v>
      </c>
    </row>
    <row r="18427" spans="5:9" ht="14.5" x14ac:dyDescent="0.35">
      <c r="E18427" s="113" t="s">
        <v>7326</v>
      </c>
      <c r="F18427" s="113" t="s">
        <v>31440</v>
      </c>
      <c r="G18427" s="113" t="s">
        <v>49227</v>
      </c>
      <c r="H18427" s="113" t="s">
        <v>133261</v>
      </c>
      <c r="I18427" s="113" t="s">
        <v>120034</v>
      </c>
    </row>
    <row r="18428" spans="5:9" ht="14.5" x14ac:dyDescent="0.35">
      <c r="E18428" s="113" t="s">
        <v>7325</v>
      </c>
      <c r="F18428" s="113" t="s">
        <v>31439</v>
      </c>
      <c r="G18428" s="113" t="s">
        <v>49226</v>
      </c>
      <c r="H18428" s="113" t="s">
        <v>133262</v>
      </c>
      <c r="I18428" s="113" t="s">
        <v>111402</v>
      </c>
    </row>
    <row r="18429" spans="5:9" ht="14.5" x14ac:dyDescent="0.35">
      <c r="E18429" s="113" t="s">
        <v>7324</v>
      </c>
      <c r="F18429" s="113" t="s">
        <v>31438</v>
      </c>
      <c r="G18429" s="113" t="s">
        <v>49225</v>
      </c>
      <c r="H18429" s="113" t="s">
        <v>133263</v>
      </c>
      <c r="I18429" s="113" t="s">
        <v>67240</v>
      </c>
    </row>
    <row r="18430" spans="5:9" ht="14.5" x14ac:dyDescent="0.35">
      <c r="E18430" s="113" t="s">
        <v>7323</v>
      </c>
      <c r="F18430" s="113" t="s">
        <v>31437</v>
      </c>
      <c r="G18430" s="113" t="s">
        <v>49224</v>
      </c>
      <c r="H18430" s="113" t="s">
        <v>133264</v>
      </c>
      <c r="I18430" s="113" t="s">
        <v>67239</v>
      </c>
    </row>
    <row r="18431" spans="5:9" ht="14.5" x14ac:dyDescent="0.35">
      <c r="E18431" s="113" t="s">
        <v>7322</v>
      </c>
      <c r="F18431" s="113" t="s">
        <v>31436</v>
      </c>
      <c r="G18431" s="113" t="s">
        <v>123214</v>
      </c>
      <c r="H18431" s="113" t="s">
        <v>133265</v>
      </c>
      <c r="I18431" s="113" t="s">
        <v>67238</v>
      </c>
    </row>
    <row r="18432" spans="5:9" ht="14.5" x14ac:dyDescent="0.35">
      <c r="E18432" s="113" t="s">
        <v>7321</v>
      </c>
      <c r="F18432" s="113" t="s">
        <v>31435</v>
      </c>
      <c r="G18432" s="113" t="s">
        <v>49223</v>
      </c>
      <c r="H18432" s="113" t="s">
        <v>133266</v>
      </c>
      <c r="I18432" s="113" t="s">
        <v>67237</v>
      </c>
    </row>
    <row r="18433" spans="5:9" ht="14.5" x14ac:dyDescent="0.35">
      <c r="E18433" s="113" t="s">
        <v>7320</v>
      </c>
      <c r="F18433" s="113" t="s">
        <v>31434</v>
      </c>
      <c r="G18433" s="113" t="s">
        <v>49222</v>
      </c>
      <c r="H18433" s="113" t="s">
        <v>133267</v>
      </c>
      <c r="I18433" s="113" t="s">
        <v>67236</v>
      </c>
    </row>
    <row r="18434" spans="5:9" ht="14.5" x14ac:dyDescent="0.35">
      <c r="E18434" s="113" t="s">
        <v>7319</v>
      </c>
      <c r="F18434" s="113" t="s">
        <v>31433</v>
      </c>
      <c r="G18434" s="113" t="s">
        <v>49221</v>
      </c>
      <c r="H18434" s="113" t="s">
        <v>139640</v>
      </c>
      <c r="I18434" s="113" t="s">
        <v>67235</v>
      </c>
    </row>
    <row r="18435" spans="5:9" ht="14.5" x14ac:dyDescent="0.35">
      <c r="E18435" s="113" t="s">
        <v>7318</v>
      </c>
      <c r="F18435" s="113" t="s">
        <v>31432</v>
      </c>
      <c r="G18435" s="113" t="s">
        <v>49220</v>
      </c>
      <c r="H18435" s="113" t="s">
        <v>139639</v>
      </c>
      <c r="I18435" s="113" t="s">
        <v>67234</v>
      </c>
    </row>
    <row r="18436" spans="5:9" ht="14.5" x14ac:dyDescent="0.35">
      <c r="E18436" s="113" t="s">
        <v>7317</v>
      </c>
      <c r="F18436" s="113" t="s">
        <v>31431</v>
      </c>
      <c r="G18436" s="113" t="s">
        <v>115481</v>
      </c>
      <c r="H18436" s="113" t="s">
        <v>133268</v>
      </c>
      <c r="I18436" s="113" t="s">
        <v>67233</v>
      </c>
    </row>
    <row r="18437" spans="5:9" ht="14.5" x14ac:dyDescent="0.35">
      <c r="E18437" s="113" t="s">
        <v>7316</v>
      </c>
      <c r="F18437" s="113" t="s">
        <v>31430</v>
      </c>
      <c r="G18437" s="113" t="s">
        <v>49219</v>
      </c>
      <c r="H18437" s="113" t="s">
        <v>133269</v>
      </c>
      <c r="I18437" s="113" t="s">
        <v>67232</v>
      </c>
    </row>
    <row r="18438" spans="5:9" ht="14.5" x14ac:dyDescent="0.35">
      <c r="E18438" s="113" t="s">
        <v>106844</v>
      </c>
      <c r="F18438" s="113" t="s">
        <v>31429</v>
      </c>
      <c r="G18438" s="113" t="s">
        <v>49218</v>
      </c>
      <c r="H18438" s="113" t="s">
        <v>133270</v>
      </c>
      <c r="I18438" s="113" t="s">
        <v>67231</v>
      </c>
    </row>
    <row r="18439" spans="5:9" ht="14.5" x14ac:dyDescent="0.35">
      <c r="E18439" s="113" t="s">
        <v>7315</v>
      </c>
      <c r="F18439" s="113" t="s">
        <v>31428</v>
      </c>
      <c r="G18439" s="113" t="s">
        <v>49217</v>
      </c>
      <c r="H18439" s="113" t="s">
        <v>133271</v>
      </c>
      <c r="I18439" s="113" t="s">
        <v>67230</v>
      </c>
    </row>
    <row r="18440" spans="5:9" ht="14.5" x14ac:dyDescent="0.35">
      <c r="E18440" s="113" t="s">
        <v>7314</v>
      </c>
      <c r="F18440" s="113" t="s">
        <v>31427</v>
      </c>
      <c r="G18440" s="113" t="s">
        <v>49216</v>
      </c>
      <c r="H18440" s="113" t="s">
        <v>133272</v>
      </c>
      <c r="I18440" s="113" t="s">
        <v>67229</v>
      </c>
    </row>
    <row r="18441" spans="5:9" ht="14.5" x14ac:dyDescent="0.35">
      <c r="E18441" s="113" t="s">
        <v>7313</v>
      </c>
      <c r="F18441" s="113" t="s">
        <v>31426</v>
      </c>
      <c r="G18441" s="113" t="s">
        <v>49215</v>
      </c>
      <c r="H18441" s="113" t="s">
        <v>133273</v>
      </c>
      <c r="I18441" s="113" t="s">
        <v>67228</v>
      </c>
    </row>
    <row r="18442" spans="5:9" ht="14.5" x14ac:dyDescent="0.35">
      <c r="E18442" s="113" t="s">
        <v>7312</v>
      </c>
      <c r="F18442" s="113" t="s">
        <v>31425</v>
      </c>
      <c r="G18442" s="113" t="s">
        <v>49214</v>
      </c>
      <c r="H18442" s="113" t="s">
        <v>133274</v>
      </c>
      <c r="I18442" s="113" t="s">
        <v>67227</v>
      </c>
    </row>
    <row r="18443" spans="5:9" ht="14.5" x14ac:dyDescent="0.35">
      <c r="E18443" s="113" t="s">
        <v>7311</v>
      </c>
      <c r="F18443" s="113" t="s">
        <v>31424</v>
      </c>
      <c r="G18443" s="113" t="s">
        <v>49213</v>
      </c>
      <c r="H18443" s="113" t="s">
        <v>133275</v>
      </c>
      <c r="I18443" s="113" t="s">
        <v>67226</v>
      </c>
    </row>
    <row r="18444" spans="5:9" ht="14.5" x14ac:dyDescent="0.35">
      <c r="E18444" s="113" t="s">
        <v>7310</v>
      </c>
      <c r="F18444" s="113" t="s">
        <v>31423</v>
      </c>
      <c r="G18444" s="113" t="s">
        <v>49212</v>
      </c>
      <c r="H18444" s="113" t="s">
        <v>133276</v>
      </c>
      <c r="I18444" s="113" t="s">
        <v>67225</v>
      </c>
    </row>
    <row r="18445" spans="5:9" ht="14.5" x14ac:dyDescent="0.35">
      <c r="E18445" s="113" t="s">
        <v>7309</v>
      </c>
      <c r="F18445" s="113" t="s">
        <v>31422</v>
      </c>
      <c r="G18445" s="113" t="s">
        <v>49211</v>
      </c>
      <c r="H18445" s="113" t="s">
        <v>133277</v>
      </c>
      <c r="I18445" s="113" t="s">
        <v>67224</v>
      </c>
    </row>
    <row r="18446" spans="5:9" ht="14.5" x14ac:dyDescent="0.35">
      <c r="E18446" s="113" t="s">
        <v>7308</v>
      </c>
      <c r="F18446" s="113" t="s">
        <v>31421</v>
      </c>
      <c r="G18446" s="113" t="s">
        <v>49210</v>
      </c>
      <c r="H18446" s="113" t="s">
        <v>133278</v>
      </c>
      <c r="I18446" s="113" t="s">
        <v>67223</v>
      </c>
    </row>
    <row r="18447" spans="5:9" ht="14.5" x14ac:dyDescent="0.35">
      <c r="E18447" s="113" t="s">
        <v>7307</v>
      </c>
      <c r="F18447" s="113" t="s">
        <v>31420</v>
      </c>
      <c r="G18447" s="113" t="s">
        <v>49209</v>
      </c>
      <c r="H18447" s="113" t="s">
        <v>133279</v>
      </c>
      <c r="I18447" s="113" t="s">
        <v>67222</v>
      </c>
    </row>
    <row r="18448" spans="5:9" ht="14.5" x14ac:dyDescent="0.35">
      <c r="E18448" s="113" t="s">
        <v>7306</v>
      </c>
      <c r="F18448" s="113" t="s">
        <v>31419</v>
      </c>
      <c r="G18448" s="113" t="s">
        <v>49208</v>
      </c>
      <c r="H18448" s="113" t="s">
        <v>139638</v>
      </c>
      <c r="I18448" s="113" t="s">
        <v>67221</v>
      </c>
    </row>
    <row r="18449" spans="5:9" ht="14.5" x14ac:dyDescent="0.35">
      <c r="E18449" s="113" t="s">
        <v>7305</v>
      </c>
      <c r="F18449" s="113" t="s">
        <v>31418</v>
      </c>
      <c r="G18449" s="113" t="s">
        <v>49207</v>
      </c>
      <c r="H18449" s="113" t="s">
        <v>133280</v>
      </c>
      <c r="I18449" s="113" t="s">
        <v>67220</v>
      </c>
    </row>
    <row r="18450" spans="5:9" ht="14.5" x14ac:dyDescent="0.35">
      <c r="E18450" s="113" t="s">
        <v>7304</v>
      </c>
      <c r="F18450" s="113" t="s">
        <v>31417</v>
      </c>
      <c r="G18450" s="113" t="s">
        <v>49206</v>
      </c>
      <c r="H18450" s="113" t="s">
        <v>133281</v>
      </c>
      <c r="I18450" s="113" t="s">
        <v>67219</v>
      </c>
    </row>
    <row r="18451" spans="5:9" ht="14.5" x14ac:dyDescent="0.35">
      <c r="E18451" s="113" t="s">
        <v>7303</v>
      </c>
      <c r="F18451" s="113" t="s">
        <v>31416</v>
      </c>
      <c r="G18451" s="113" t="s">
        <v>115480</v>
      </c>
      <c r="H18451" s="113" t="s">
        <v>139637</v>
      </c>
      <c r="I18451" s="113" t="s">
        <v>67218</v>
      </c>
    </row>
    <row r="18452" spans="5:9" ht="14.5" x14ac:dyDescent="0.35">
      <c r="E18452" s="113" t="s">
        <v>7302</v>
      </c>
      <c r="F18452" s="113" t="s">
        <v>31415</v>
      </c>
      <c r="G18452" s="113" t="s">
        <v>121085</v>
      </c>
      <c r="H18452" s="113" t="s">
        <v>133282</v>
      </c>
      <c r="I18452" s="113" t="s">
        <v>67217</v>
      </c>
    </row>
    <row r="18453" spans="5:9" ht="14.5" x14ac:dyDescent="0.35">
      <c r="E18453" s="113" t="s">
        <v>7301</v>
      </c>
      <c r="F18453" s="113" t="s">
        <v>31414</v>
      </c>
      <c r="G18453" s="113" t="s">
        <v>49205</v>
      </c>
      <c r="H18453" s="113" t="s">
        <v>133283</v>
      </c>
      <c r="I18453" s="113" t="s">
        <v>67216</v>
      </c>
    </row>
    <row r="18454" spans="5:9" ht="14.5" x14ac:dyDescent="0.35">
      <c r="E18454" s="113" t="s">
        <v>7300</v>
      </c>
      <c r="F18454" s="113" t="s">
        <v>31413</v>
      </c>
      <c r="G18454" s="113" t="s">
        <v>49204</v>
      </c>
      <c r="H18454" s="113" t="s">
        <v>133284</v>
      </c>
      <c r="I18454" s="113" t="s">
        <v>67215</v>
      </c>
    </row>
    <row r="18455" spans="5:9" ht="14.5" x14ac:dyDescent="0.35">
      <c r="E18455" s="113" t="s">
        <v>106843</v>
      </c>
      <c r="F18455" s="113" t="s">
        <v>31412</v>
      </c>
      <c r="G18455" s="113" t="s">
        <v>125174</v>
      </c>
      <c r="H18455" s="113" t="s">
        <v>133285</v>
      </c>
      <c r="I18455" s="113" t="s">
        <v>138710</v>
      </c>
    </row>
    <row r="18456" spans="5:9" ht="14.5" x14ac:dyDescent="0.35">
      <c r="E18456" s="113" t="s">
        <v>7299</v>
      </c>
      <c r="F18456" s="113" t="s">
        <v>31411</v>
      </c>
      <c r="G18456" s="113" t="s">
        <v>49203</v>
      </c>
      <c r="H18456" s="113" t="s">
        <v>133286</v>
      </c>
      <c r="I18456" s="113" t="s">
        <v>126216</v>
      </c>
    </row>
    <row r="18457" spans="5:9" ht="14.5" x14ac:dyDescent="0.35">
      <c r="E18457" s="113" t="s">
        <v>7298</v>
      </c>
      <c r="F18457" s="113" t="s">
        <v>31410</v>
      </c>
      <c r="G18457" s="113" t="s">
        <v>49202</v>
      </c>
      <c r="H18457" s="113" t="s">
        <v>133287</v>
      </c>
      <c r="I18457" s="113" t="s">
        <v>67214</v>
      </c>
    </row>
    <row r="18458" spans="5:9" ht="14.5" x14ac:dyDescent="0.35">
      <c r="E18458" s="113" t="s">
        <v>7297</v>
      </c>
      <c r="F18458" s="113" t="s">
        <v>31409</v>
      </c>
      <c r="G18458" s="113" t="s">
        <v>49201</v>
      </c>
      <c r="H18458" s="113" t="s">
        <v>133288</v>
      </c>
      <c r="I18458" s="113" t="s">
        <v>67213</v>
      </c>
    </row>
    <row r="18459" spans="5:9" ht="14.5" x14ac:dyDescent="0.35">
      <c r="E18459" s="113" t="s">
        <v>7296</v>
      </c>
      <c r="F18459" s="113" t="s">
        <v>31408</v>
      </c>
      <c r="G18459" s="113" t="s">
        <v>123213</v>
      </c>
      <c r="H18459" s="113" t="s">
        <v>133289</v>
      </c>
      <c r="I18459" s="113" t="s">
        <v>67212</v>
      </c>
    </row>
    <row r="18460" spans="5:9" ht="14.5" x14ac:dyDescent="0.35">
      <c r="E18460" s="113" t="s">
        <v>7295</v>
      </c>
      <c r="F18460" s="113" t="s">
        <v>31407</v>
      </c>
      <c r="G18460" s="113" t="s">
        <v>49200</v>
      </c>
      <c r="H18460" s="113" t="s">
        <v>133290</v>
      </c>
      <c r="I18460" s="113" t="s">
        <v>67211</v>
      </c>
    </row>
    <row r="18461" spans="5:9" ht="14.5" x14ac:dyDescent="0.35">
      <c r="E18461" s="113" t="s">
        <v>7294</v>
      </c>
      <c r="F18461" s="113" t="s">
        <v>31406</v>
      </c>
      <c r="G18461" s="113" t="s">
        <v>49199</v>
      </c>
      <c r="H18461" s="113" t="s">
        <v>133291</v>
      </c>
      <c r="I18461" s="113" t="s">
        <v>67210</v>
      </c>
    </row>
    <row r="18462" spans="5:9" ht="14.5" x14ac:dyDescent="0.35">
      <c r="E18462" s="113" t="s">
        <v>7293</v>
      </c>
      <c r="F18462" s="113" t="s">
        <v>31405</v>
      </c>
      <c r="G18462" s="113" t="s">
        <v>49198</v>
      </c>
      <c r="H18462" s="113" t="s">
        <v>133292</v>
      </c>
      <c r="I18462" s="113" t="s">
        <v>67209</v>
      </c>
    </row>
    <row r="18463" spans="5:9" ht="14.5" x14ac:dyDescent="0.35">
      <c r="E18463" s="113" t="s">
        <v>7292</v>
      </c>
      <c r="F18463" s="113" t="s">
        <v>31404</v>
      </c>
      <c r="G18463" s="113" t="s">
        <v>49197</v>
      </c>
      <c r="H18463" s="113" t="s">
        <v>133293</v>
      </c>
      <c r="I18463" s="113" t="s">
        <v>67208</v>
      </c>
    </row>
    <row r="18464" spans="5:9" ht="14.5" x14ac:dyDescent="0.35">
      <c r="E18464" s="113" t="s">
        <v>7291</v>
      </c>
      <c r="F18464" s="113" t="s">
        <v>31403</v>
      </c>
      <c r="G18464" s="113" t="s">
        <v>49196</v>
      </c>
      <c r="H18464" s="113" t="s">
        <v>133294</v>
      </c>
      <c r="I18464" s="113" t="s">
        <v>67207</v>
      </c>
    </row>
    <row r="18465" spans="5:9" ht="14.5" x14ac:dyDescent="0.35">
      <c r="E18465" s="113" t="s">
        <v>7290</v>
      </c>
      <c r="F18465" s="113" t="s">
        <v>31402</v>
      </c>
      <c r="G18465" s="113" t="s">
        <v>49195</v>
      </c>
      <c r="H18465" s="113" t="s">
        <v>133295</v>
      </c>
      <c r="I18465" s="113" t="s">
        <v>67206</v>
      </c>
    </row>
    <row r="18466" spans="5:9" ht="14.5" x14ac:dyDescent="0.35">
      <c r="E18466" s="113" t="s">
        <v>7289</v>
      </c>
      <c r="F18466" s="113" t="s">
        <v>31401</v>
      </c>
      <c r="G18466" s="113" t="s">
        <v>49194</v>
      </c>
      <c r="H18466" s="113" t="s">
        <v>133296</v>
      </c>
      <c r="I18466" s="113" t="s">
        <v>67205</v>
      </c>
    </row>
    <row r="18467" spans="5:9" ht="14.5" x14ac:dyDescent="0.35">
      <c r="E18467" s="113" t="s">
        <v>7288</v>
      </c>
      <c r="F18467" s="113" t="s">
        <v>31400</v>
      </c>
      <c r="G18467" s="113" t="s">
        <v>49193</v>
      </c>
      <c r="H18467" s="113" t="s">
        <v>133297</v>
      </c>
      <c r="I18467" s="113" t="s">
        <v>67204</v>
      </c>
    </row>
    <row r="18468" spans="5:9" ht="14.5" x14ac:dyDescent="0.35">
      <c r="E18468" s="113" t="s">
        <v>7287</v>
      </c>
      <c r="F18468" s="113" t="s">
        <v>31399</v>
      </c>
      <c r="G18468" s="113" t="s">
        <v>49192</v>
      </c>
      <c r="H18468" s="113" t="s">
        <v>133298</v>
      </c>
      <c r="I18468" s="113" t="s">
        <v>67203</v>
      </c>
    </row>
    <row r="18469" spans="5:9" ht="14.5" x14ac:dyDescent="0.35">
      <c r="E18469" s="113" t="s">
        <v>7286</v>
      </c>
      <c r="F18469" s="113" t="s">
        <v>31398</v>
      </c>
      <c r="G18469" s="113" t="s">
        <v>49191</v>
      </c>
      <c r="H18469" s="113" t="s">
        <v>133299</v>
      </c>
      <c r="I18469" s="113" t="s">
        <v>67202</v>
      </c>
    </row>
    <row r="18470" spans="5:9" ht="14.5" x14ac:dyDescent="0.35">
      <c r="E18470" s="113" t="s">
        <v>7285</v>
      </c>
      <c r="F18470" s="113" t="s">
        <v>31397</v>
      </c>
      <c r="G18470" s="113" t="s">
        <v>111683</v>
      </c>
      <c r="H18470" s="113" t="s">
        <v>133300</v>
      </c>
      <c r="I18470" s="113" t="s">
        <v>67201</v>
      </c>
    </row>
    <row r="18471" spans="5:9" ht="14.5" x14ac:dyDescent="0.35">
      <c r="E18471" s="113" t="s">
        <v>7284</v>
      </c>
      <c r="F18471" s="113" t="s">
        <v>31396</v>
      </c>
      <c r="G18471" s="113" t="s">
        <v>49190</v>
      </c>
      <c r="H18471" s="113" t="s">
        <v>139636</v>
      </c>
      <c r="I18471" s="113" t="s">
        <v>67200</v>
      </c>
    </row>
    <row r="18472" spans="5:9" ht="14.5" x14ac:dyDescent="0.35">
      <c r="E18472" s="113" t="s">
        <v>7283</v>
      </c>
      <c r="F18472" s="113" t="s">
        <v>31395</v>
      </c>
      <c r="G18472" s="113" t="s">
        <v>49189</v>
      </c>
      <c r="H18472" s="113" t="s">
        <v>133301</v>
      </c>
      <c r="I18472" s="113" t="s">
        <v>67199</v>
      </c>
    </row>
    <row r="18473" spans="5:9" ht="14.5" x14ac:dyDescent="0.35">
      <c r="E18473" s="113" t="s">
        <v>7282</v>
      </c>
      <c r="F18473" s="113" t="s">
        <v>31394</v>
      </c>
      <c r="G18473" s="113" t="s">
        <v>49188</v>
      </c>
      <c r="H18473" s="113" t="s">
        <v>133302</v>
      </c>
      <c r="I18473" s="113" t="s">
        <v>67198</v>
      </c>
    </row>
    <row r="18474" spans="5:9" ht="14.5" x14ac:dyDescent="0.35">
      <c r="E18474" s="113" t="s">
        <v>7281</v>
      </c>
      <c r="F18474" s="113" t="s">
        <v>31393</v>
      </c>
      <c r="G18474" s="113" t="s">
        <v>49187</v>
      </c>
      <c r="H18474" s="113" t="s">
        <v>139635</v>
      </c>
      <c r="I18474" s="113" t="s">
        <v>67197</v>
      </c>
    </row>
    <row r="18475" spans="5:9" ht="14.5" x14ac:dyDescent="0.35">
      <c r="E18475" s="113" t="s">
        <v>7280</v>
      </c>
      <c r="F18475" s="113" t="s">
        <v>31392</v>
      </c>
      <c r="G18475" s="113" t="s">
        <v>49186</v>
      </c>
      <c r="H18475" s="113" t="s">
        <v>133303</v>
      </c>
      <c r="I18475" s="113" t="s">
        <v>67196</v>
      </c>
    </row>
    <row r="18476" spans="5:9" ht="14.5" x14ac:dyDescent="0.35">
      <c r="E18476" s="113" t="s">
        <v>7279</v>
      </c>
      <c r="F18476" s="113" t="s">
        <v>31391</v>
      </c>
      <c r="G18476" s="113" t="s">
        <v>49185</v>
      </c>
      <c r="H18476" s="113" t="s">
        <v>133304</v>
      </c>
      <c r="I18476" s="113" t="s">
        <v>67195</v>
      </c>
    </row>
    <row r="18477" spans="5:9" ht="14.5" x14ac:dyDescent="0.35">
      <c r="E18477" s="113" t="s">
        <v>7278</v>
      </c>
      <c r="F18477" s="113" t="s">
        <v>31390</v>
      </c>
      <c r="G18477" s="113" t="s">
        <v>49184</v>
      </c>
      <c r="H18477" s="113" t="s">
        <v>133305</v>
      </c>
      <c r="I18477" s="113" t="s">
        <v>67194</v>
      </c>
    </row>
    <row r="18478" spans="5:9" ht="14.5" x14ac:dyDescent="0.35">
      <c r="E18478" s="113" t="s">
        <v>7277</v>
      </c>
      <c r="F18478" s="113" t="s">
        <v>31389</v>
      </c>
      <c r="G18478" s="113" t="s">
        <v>49183</v>
      </c>
      <c r="H18478" s="113" t="s">
        <v>133306</v>
      </c>
      <c r="I18478" s="113" t="s">
        <v>67193</v>
      </c>
    </row>
    <row r="18479" spans="5:9" ht="14.5" x14ac:dyDescent="0.35">
      <c r="E18479" s="113" t="s">
        <v>7276</v>
      </c>
      <c r="F18479" s="113" t="s">
        <v>31388</v>
      </c>
      <c r="G18479" s="113" t="s">
        <v>49182</v>
      </c>
      <c r="H18479" s="113" t="s">
        <v>139634</v>
      </c>
      <c r="I18479" s="113" t="s">
        <v>67192</v>
      </c>
    </row>
    <row r="18480" spans="5:9" ht="14.5" x14ac:dyDescent="0.35">
      <c r="E18480" s="113" t="s">
        <v>7275</v>
      </c>
      <c r="F18480" s="113" t="s">
        <v>31387</v>
      </c>
      <c r="G18480" s="113" t="s">
        <v>49181</v>
      </c>
      <c r="H18480" s="113" t="s">
        <v>133307</v>
      </c>
      <c r="I18480" s="113" t="s">
        <v>67191</v>
      </c>
    </row>
    <row r="18481" spans="5:9" ht="14.5" x14ac:dyDescent="0.35">
      <c r="E18481" s="113" t="s">
        <v>7274</v>
      </c>
      <c r="F18481" s="113" t="s">
        <v>31386</v>
      </c>
      <c r="G18481" s="113" t="s">
        <v>49180</v>
      </c>
      <c r="H18481" s="113" t="s">
        <v>133308</v>
      </c>
      <c r="I18481" s="113" t="s">
        <v>67190</v>
      </c>
    </row>
    <row r="18482" spans="5:9" ht="14.5" x14ac:dyDescent="0.35">
      <c r="E18482" s="113" t="s">
        <v>7273</v>
      </c>
      <c r="F18482" s="113" t="s">
        <v>31385</v>
      </c>
      <c r="G18482" s="113" t="s">
        <v>49179</v>
      </c>
      <c r="H18482" s="113" t="s">
        <v>133309</v>
      </c>
      <c r="I18482" s="113" t="s">
        <v>67189</v>
      </c>
    </row>
    <row r="18483" spans="5:9" ht="14.5" x14ac:dyDescent="0.35">
      <c r="E18483" s="113" t="s">
        <v>7272</v>
      </c>
      <c r="F18483" s="113" t="s">
        <v>31384</v>
      </c>
      <c r="G18483" s="113" t="s">
        <v>49178</v>
      </c>
      <c r="H18483" s="113" t="s">
        <v>133310</v>
      </c>
      <c r="I18483" s="113" t="s">
        <v>67188</v>
      </c>
    </row>
    <row r="18484" spans="5:9" ht="14.5" x14ac:dyDescent="0.35">
      <c r="E18484" s="113" t="s">
        <v>7271</v>
      </c>
      <c r="F18484" s="113" t="s">
        <v>31383</v>
      </c>
      <c r="G18484" s="113" t="s">
        <v>121084</v>
      </c>
      <c r="H18484" s="113" t="s">
        <v>133311</v>
      </c>
      <c r="I18484" s="113" t="s">
        <v>67187</v>
      </c>
    </row>
    <row r="18485" spans="5:9" ht="14.5" x14ac:dyDescent="0.35">
      <c r="E18485" s="113" t="s">
        <v>7270</v>
      </c>
      <c r="F18485" s="113" t="s">
        <v>31382</v>
      </c>
      <c r="G18485" s="113" t="s">
        <v>49177</v>
      </c>
      <c r="H18485" s="113" t="s">
        <v>133312</v>
      </c>
      <c r="I18485" s="113" t="s">
        <v>67186</v>
      </c>
    </row>
    <row r="18486" spans="5:9" ht="14.5" x14ac:dyDescent="0.35">
      <c r="E18486" s="113" t="s">
        <v>7269</v>
      </c>
      <c r="F18486" s="113" t="s">
        <v>31381</v>
      </c>
      <c r="G18486" s="113" t="s">
        <v>49176</v>
      </c>
      <c r="H18486" s="113" t="s">
        <v>133313</v>
      </c>
      <c r="I18486" s="113" t="s">
        <v>67185</v>
      </c>
    </row>
    <row r="18487" spans="5:9" ht="14.5" x14ac:dyDescent="0.35">
      <c r="E18487" s="113" t="s">
        <v>7268</v>
      </c>
      <c r="F18487" s="113" t="s">
        <v>31380</v>
      </c>
      <c r="G18487" s="113" t="s">
        <v>49175</v>
      </c>
      <c r="H18487" s="113" t="s">
        <v>133314</v>
      </c>
      <c r="I18487" s="113" t="s">
        <v>67184</v>
      </c>
    </row>
    <row r="18488" spans="5:9" ht="14.5" x14ac:dyDescent="0.35">
      <c r="E18488" s="113" t="s">
        <v>7267</v>
      </c>
      <c r="F18488" s="113" t="s">
        <v>31379</v>
      </c>
      <c r="G18488" s="113" t="s">
        <v>49174</v>
      </c>
      <c r="H18488" s="113" t="s">
        <v>133315</v>
      </c>
      <c r="I18488" s="113" t="s">
        <v>67183</v>
      </c>
    </row>
    <row r="18489" spans="5:9" ht="14.5" x14ac:dyDescent="0.35">
      <c r="E18489" s="113" t="s">
        <v>7266</v>
      </c>
      <c r="F18489" s="113" t="s">
        <v>31378</v>
      </c>
      <c r="G18489" s="113" t="s">
        <v>49173</v>
      </c>
      <c r="H18489" s="113" t="s">
        <v>133316</v>
      </c>
      <c r="I18489" s="113" t="s">
        <v>67182</v>
      </c>
    </row>
    <row r="18490" spans="5:9" ht="14.5" x14ac:dyDescent="0.35">
      <c r="E18490" s="113" t="s">
        <v>7265</v>
      </c>
      <c r="F18490" s="113" t="s">
        <v>31377</v>
      </c>
      <c r="G18490" s="113" t="s">
        <v>49172</v>
      </c>
      <c r="H18490" s="113" t="s">
        <v>133317</v>
      </c>
      <c r="I18490" s="113" t="s">
        <v>67181</v>
      </c>
    </row>
    <row r="18491" spans="5:9" ht="14.5" x14ac:dyDescent="0.35">
      <c r="E18491" s="113" t="s">
        <v>7264</v>
      </c>
      <c r="F18491" s="113" t="s">
        <v>31376</v>
      </c>
      <c r="G18491" s="113" t="s">
        <v>49171</v>
      </c>
      <c r="H18491" s="113" t="s">
        <v>133318</v>
      </c>
      <c r="I18491" s="113" t="s">
        <v>67180</v>
      </c>
    </row>
    <row r="18492" spans="5:9" ht="14.5" x14ac:dyDescent="0.35">
      <c r="E18492" s="113" t="s">
        <v>7263</v>
      </c>
      <c r="F18492" s="113" t="s">
        <v>31375</v>
      </c>
      <c r="G18492" s="113" t="s">
        <v>49170</v>
      </c>
      <c r="H18492" s="113" t="s">
        <v>133319</v>
      </c>
      <c r="I18492" s="113" t="s">
        <v>67179</v>
      </c>
    </row>
    <row r="18493" spans="5:9" ht="14.5" x14ac:dyDescent="0.35">
      <c r="E18493" s="113" t="s">
        <v>124156</v>
      </c>
      <c r="F18493" s="113" t="s">
        <v>31374</v>
      </c>
      <c r="G18493" s="113" t="s">
        <v>49169</v>
      </c>
      <c r="H18493" s="113" t="s">
        <v>133320</v>
      </c>
      <c r="I18493" s="113" t="s">
        <v>67178</v>
      </c>
    </row>
    <row r="18494" spans="5:9" ht="14.5" x14ac:dyDescent="0.35">
      <c r="E18494" s="113" t="s">
        <v>7262</v>
      </c>
      <c r="F18494" s="113" t="s">
        <v>31373</v>
      </c>
      <c r="G18494" s="113" t="s">
        <v>49168</v>
      </c>
      <c r="H18494" s="113" t="s">
        <v>133321</v>
      </c>
      <c r="I18494" s="113" t="s">
        <v>67177</v>
      </c>
    </row>
    <row r="18495" spans="5:9" ht="14.5" x14ac:dyDescent="0.35">
      <c r="E18495" s="113" t="s">
        <v>7261</v>
      </c>
      <c r="F18495" s="113" t="s">
        <v>31372</v>
      </c>
      <c r="G18495" s="113" t="s">
        <v>49167</v>
      </c>
      <c r="H18495" s="113" t="s">
        <v>133322</v>
      </c>
      <c r="I18495" s="113" t="s">
        <v>67176</v>
      </c>
    </row>
    <row r="18496" spans="5:9" ht="14.5" x14ac:dyDescent="0.35">
      <c r="E18496" s="113" t="s">
        <v>7260</v>
      </c>
      <c r="F18496" s="113" t="s">
        <v>31371</v>
      </c>
      <c r="G18496" s="113" t="s">
        <v>49166</v>
      </c>
      <c r="H18496" s="113" t="s">
        <v>133323</v>
      </c>
      <c r="I18496" s="113" t="s">
        <v>67175</v>
      </c>
    </row>
    <row r="18497" spans="5:9" ht="14.5" x14ac:dyDescent="0.35">
      <c r="E18497" s="113" t="s">
        <v>7259</v>
      </c>
      <c r="F18497" s="113" t="s">
        <v>31370</v>
      </c>
      <c r="G18497" s="113" t="s">
        <v>49165</v>
      </c>
      <c r="H18497" s="113" t="s">
        <v>133324</v>
      </c>
      <c r="I18497" s="113" t="s">
        <v>67174</v>
      </c>
    </row>
    <row r="18498" spans="5:9" ht="14.5" x14ac:dyDescent="0.35">
      <c r="E18498" s="113" t="s">
        <v>7258</v>
      </c>
      <c r="F18498" s="113" t="s">
        <v>31369</v>
      </c>
      <c r="G18498" s="113" t="s">
        <v>49164</v>
      </c>
      <c r="H18498" s="113" t="s">
        <v>133325</v>
      </c>
      <c r="I18498" s="113" t="s">
        <v>67173</v>
      </c>
    </row>
    <row r="18499" spans="5:9" ht="14.5" x14ac:dyDescent="0.35">
      <c r="E18499" s="113" t="s">
        <v>106842</v>
      </c>
      <c r="F18499" s="113" t="s">
        <v>31368</v>
      </c>
      <c r="G18499" s="113" t="s">
        <v>49163</v>
      </c>
      <c r="H18499" s="113" t="s">
        <v>133326</v>
      </c>
      <c r="I18499" s="113" t="s">
        <v>67172</v>
      </c>
    </row>
    <row r="18500" spans="5:9" ht="14.5" x14ac:dyDescent="0.35">
      <c r="E18500" s="113" t="s">
        <v>7257</v>
      </c>
      <c r="F18500" s="113" t="s">
        <v>31367</v>
      </c>
      <c r="G18500" s="113" t="s">
        <v>49162</v>
      </c>
      <c r="H18500" s="113" t="s">
        <v>133327</v>
      </c>
      <c r="I18500" s="113" t="s">
        <v>67171</v>
      </c>
    </row>
    <row r="18501" spans="5:9" ht="14.5" x14ac:dyDescent="0.35">
      <c r="E18501" s="113" t="s">
        <v>7256</v>
      </c>
      <c r="F18501" s="113" t="s">
        <v>31366</v>
      </c>
      <c r="G18501" s="113" t="s">
        <v>123212</v>
      </c>
      <c r="H18501" s="113" t="s">
        <v>133328</v>
      </c>
      <c r="I18501" s="113" t="s">
        <v>67170</v>
      </c>
    </row>
    <row r="18502" spans="5:9" ht="14.5" x14ac:dyDescent="0.35">
      <c r="E18502" s="113" t="s">
        <v>7255</v>
      </c>
      <c r="F18502" s="113" t="s">
        <v>31365</v>
      </c>
      <c r="G18502" s="113" t="s">
        <v>123211</v>
      </c>
      <c r="H18502" s="113" t="s">
        <v>133329</v>
      </c>
      <c r="I18502" s="113" t="s">
        <v>67169</v>
      </c>
    </row>
    <row r="18503" spans="5:9" ht="14.5" x14ac:dyDescent="0.35">
      <c r="E18503" s="113" t="s">
        <v>7254</v>
      </c>
      <c r="F18503" s="113" t="s">
        <v>31364</v>
      </c>
      <c r="G18503" s="113" t="s">
        <v>49161</v>
      </c>
      <c r="H18503" s="113" t="s">
        <v>133330</v>
      </c>
      <c r="I18503" s="113" t="s">
        <v>67168</v>
      </c>
    </row>
    <row r="18504" spans="5:9" ht="14.5" x14ac:dyDescent="0.35">
      <c r="E18504" s="113" t="s">
        <v>7253</v>
      </c>
      <c r="F18504" s="113" t="s">
        <v>31363</v>
      </c>
      <c r="G18504" s="113" t="s">
        <v>49160</v>
      </c>
      <c r="H18504" s="113" t="s">
        <v>133331</v>
      </c>
      <c r="I18504" s="113" t="s">
        <v>67167</v>
      </c>
    </row>
    <row r="18505" spans="5:9" ht="14.5" x14ac:dyDescent="0.35">
      <c r="E18505" s="113" t="s">
        <v>7252</v>
      </c>
      <c r="F18505" s="113" t="s">
        <v>31362</v>
      </c>
      <c r="G18505" s="113" t="s">
        <v>49159</v>
      </c>
      <c r="H18505" s="113" t="s">
        <v>133332</v>
      </c>
      <c r="I18505" s="113" t="s">
        <v>67166</v>
      </c>
    </row>
    <row r="18506" spans="5:9" ht="14.5" x14ac:dyDescent="0.35">
      <c r="E18506" s="113" t="s">
        <v>7251</v>
      </c>
      <c r="F18506" s="113" t="s">
        <v>31361</v>
      </c>
      <c r="G18506" s="113" t="s">
        <v>49158</v>
      </c>
      <c r="H18506" s="113" t="s">
        <v>133333</v>
      </c>
      <c r="I18506" s="113" t="s">
        <v>67165</v>
      </c>
    </row>
    <row r="18507" spans="5:9" ht="14.5" x14ac:dyDescent="0.35">
      <c r="E18507" s="113" t="s">
        <v>7250</v>
      </c>
      <c r="F18507" s="113" t="s">
        <v>31360</v>
      </c>
      <c r="G18507" s="113" t="s">
        <v>49157</v>
      </c>
      <c r="H18507" s="113" t="s">
        <v>133334</v>
      </c>
      <c r="I18507" s="113" t="s">
        <v>67164</v>
      </c>
    </row>
    <row r="18508" spans="5:9" ht="14.5" x14ac:dyDescent="0.35">
      <c r="E18508" s="113" t="s">
        <v>7249</v>
      </c>
      <c r="F18508" s="113" t="s">
        <v>31359</v>
      </c>
      <c r="G18508" s="113" t="s">
        <v>118417</v>
      </c>
      <c r="H18508" s="113" t="s">
        <v>133335</v>
      </c>
      <c r="I18508" s="113" t="s">
        <v>67163</v>
      </c>
    </row>
    <row r="18509" spans="5:9" ht="14.5" x14ac:dyDescent="0.35">
      <c r="E18509" s="113" t="s">
        <v>7248</v>
      </c>
      <c r="F18509" s="113" t="s">
        <v>31358</v>
      </c>
      <c r="G18509" s="113" t="s">
        <v>49156</v>
      </c>
      <c r="H18509" s="113" t="s">
        <v>133336</v>
      </c>
      <c r="I18509" s="113" t="s">
        <v>67162</v>
      </c>
    </row>
    <row r="18510" spans="5:9" ht="14.5" x14ac:dyDescent="0.35">
      <c r="E18510" s="113" t="s">
        <v>7247</v>
      </c>
      <c r="F18510" s="113" t="s">
        <v>31357</v>
      </c>
      <c r="G18510" s="113" t="s">
        <v>49155</v>
      </c>
      <c r="H18510" s="113" t="s">
        <v>133337</v>
      </c>
      <c r="I18510" s="113" t="s">
        <v>67161</v>
      </c>
    </row>
    <row r="18511" spans="5:9" ht="14.5" x14ac:dyDescent="0.35">
      <c r="E18511" s="113" t="s">
        <v>7246</v>
      </c>
      <c r="F18511" s="113" t="s">
        <v>31356</v>
      </c>
      <c r="G18511" s="113" t="s">
        <v>49154</v>
      </c>
      <c r="H18511" s="113" t="s">
        <v>133338</v>
      </c>
      <c r="I18511" s="113" t="s">
        <v>67160</v>
      </c>
    </row>
    <row r="18512" spans="5:9" ht="14.5" x14ac:dyDescent="0.35">
      <c r="E18512" s="113" t="s">
        <v>7245</v>
      </c>
      <c r="F18512" s="113" t="s">
        <v>31355</v>
      </c>
      <c r="G18512" s="113" t="s">
        <v>49153</v>
      </c>
      <c r="H18512" s="113" t="s">
        <v>133339</v>
      </c>
      <c r="I18512" s="113" t="s">
        <v>67159</v>
      </c>
    </row>
    <row r="18513" spans="5:9" ht="14.5" x14ac:dyDescent="0.35">
      <c r="E18513" s="113" t="s">
        <v>7244</v>
      </c>
      <c r="F18513" s="113" t="s">
        <v>31354</v>
      </c>
      <c r="G18513" s="113" t="s">
        <v>49152</v>
      </c>
      <c r="H18513" s="113" t="s">
        <v>133340</v>
      </c>
      <c r="I18513" s="113" t="s">
        <v>67158</v>
      </c>
    </row>
    <row r="18514" spans="5:9" ht="14.5" x14ac:dyDescent="0.35">
      <c r="E18514" s="113" t="s">
        <v>7243</v>
      </c>
      <c r="F18514" s="113" t="s">
        <v>31353</v>
      </c>
      <c r="G18514" s="113" t="s">
        <v>49151</v>
      </c>
      <c r="H18514" s="113" t="s">
        <v>133341</v>
      </c>
      <c r="I18514" s="113" t="s">
        <v>67157</v>
      </c>
    </row>
    <row r="18515" spans="5:9" ht="14.5" x14ac:dyDescent="0.35">
      <c r="E18515" s="113" t="s">
        <v>7242</v>
      </c>
      <c r="F18515" s="113" t="s">
        <v>31352</v>
      </c>
      <c r="G18515" s="113" t="s">
        <v>49150</v>
      </c>
      <c r="H18515" s="113" t="s">
        <v>133342</v>
      </c>
      <c r="I18515" s="113" t="s">
        <v>67156</v>
      </c>
    </row>
    <row r="18516" spans="5:9" ht="14.5" x14ac:dyDescent="0.35">
      <c r="E18516" s="113" t="s">
        <v>7241</v>
      </c>
      <c r="F18516" s="113" t="s">
        <v>31351</v>
      </c>
      <c r="G18516" s="113" t="s">
        <v>49149</v>
      </c>
      <c r="H18516" s="113" t="s">
        <v>133343</v>
      </c>
      <c r="I18516" s="113" t="s">
        <v>67155</v>
      </c>
    </row>
    <row r="18517" spans="5:9" ht="14.5" x14ac:dyDescent="0.35">
      <c r="E18517" s="113" t="s">
        <v>7240</v>
      </c>
      <c r="F18517" s="113" t="s">
        <v>31350</v>
      </c>
      <c r="G18517" s="113" t="s">
        <v>49148</v>
      </c>
      <c r="H18517" s="113" t="s">
        <v>133344</v>
      </c>
      <c r="I18517" s="113" t="s">
        <v>67154</v>
      </c>
    </row>
    <row r="18518" spans="5:9" ht="14.5" x14ac:dyDescent="0.35">
      <c r="E18518" s="113" t="s">
        <v>7239</v>
      </c>
      <c r="F18518" s="113" t="s">
        <v>31349</v>
      </c>
      <c r="G18518" s="113" t="s">
        <v>49147</v>
      </c>
      <c r="H18518" s="113" t="s">
        <v>133345</v>
      </c>
      <c r="I18518" s="113" t="s">
        <v>121303</v>
      </c>
    </row>
    <row r="18519" spans="5:9" ht="14.5" x14ac:dyDescent="0.35">
      <c r="E18519" s="113" t="s">
        <v>7238</v>
      </c>
      <c r="F18519" s="113" t="s">
        <v>31348</v>
      </c>
      <c r="G18519" s="113" t="s">
        <v>49146</v>
      </c>
      <c r="H18519" s="113" t="s">
        <v>133346</v>
      </c>
      <c r="I18519" s="113" t="s">
        <v>67153</v>
      </c>
    </row>
    <row r="18520" spans="5:9" ht="14.5" x14ac:dyDescent="0.35">
      <c r="E18520" s="113" t="s">
        <v>7237</v>
      </c>
      <c r="F18520" s="113" t="s">
        <v>31347</v>
      </c>
      <c r="G18520" s="113" t="s">
        <v>49145</v>
      </c>
      <c r="H18520" s="113" t="s">
        <v>133347</v>
      </c>
      <c r="I18520" s="113" t="s">
        <v>67152</v>
      </c>
    </row>
    <row r="18521" spans="5:9" ht="14.5" x14ac:dyDescent="0.35">
      <c r="E18521" s="113" t="s">
        <v>7236</v>
      </c>
      <c r="F18521" s="113" t="s">
        <v>31346</v>
      </c>
      <c r="G18521" s="113" t="s">
        <v>49144</v>
      </c>
      <c r="H18521" s="113" t="s">
        <v>133348</v>
      </c>
      <c r="I18521" s="113" t="s">
        <v>67151</v>
      </c>
    </row>
    <row r="18522" spans="5:9" ht="14.5" x14ac:dyDescent="0.35">
      <c r="E18522" s="113" t="s">
        <v>7235</v>
      </c>
      <c r="F18522" s="113" t="s">
        <v>31345</v>
      </c>
      <c r="G18522" s="113" t="s">
        <v>49143</v>
      </c>
      <c r="H18522" s="113" t="s">
        <v>133349</v>
      </c>
      <c r="I18522" s="113" t="s">
        <v>67150</v>
      </c>
    </row>
    <row r="18523" spans="5:9" ht="14.5" x14ac:dyDescent="0.35">
      <c r="E18523" s="113" t="s">
        <v>7234</v>
      </c>
      <c r="F18523" s="113" t="s">
        <v>31344</v>
      </c>
      <c r="G18523" s="113" t="s">
        <v>49142</v>
      </c>
      <c r="H18523" s="113" t="s">
        <v>133350</v>
      </c>
      <c r="I18523" s="113" t="s">
        <v>67149</v>
      </c>
    </row>
    <row r="18524" spans="5:9" ht="14.5" x14ac:dyDescent="0.35">
      <c r="E18524" s="113" t="s">
        <v>7233</v>
      </c>
      <c r="F18524" s="113" t="s">
        <v>31343</v>
      </c>
      <c r="G18524" s="113" t="s">
        <v>49141</v>
      </c>
      <c r="H18524" s="113" t="s">
        <v>133351</v>
      </c>
      <c r="I18524" s="113" t="s">
        <v>67148</v>
      </c>
    </row>
    <row r="18525" spans="5:9" ht="14.5" x14ac:dyDescent="0.35">
      <c r="E18525" s="113" t="s">
        <v>7232</v>
      </c>
      <c r="F18525" s="113" t="s">
        <v>31342</v>
      </c>
      <c r="G18525" s="113" t="s">
        <v>49140</v>
      </c>
      <c r="H18525" s="113" t="s">
        <v>133352</v>
      </c>
      <c r="I18525" s="113" t="s">
        <v>67147</v>
      </c>
    </row>
    <row r="18526" spans="5:9" ht="14.5" x14ac:dyDescent="0.35">
      <c r="E18526" s="113" t="s">
        <v>7231</v>
      </c>
      <c r="F18526" s="113" t="s">
        <v>31341</v>
      </c>
      <c r="G18526" s="113" t="s">
        <v>49139</v>
      </c>
      <c r="H18526" s="113" t="s">
        <v>133353</v>
      </c>
      <c r="I18526" s="113" t="s">
        <v>67146</v>
      </c>
    </row>
    <row r="18527" spans="5:9" ht="14.5" x14ac:dyDescent="0.35">
      <c r="E18527" s="113" t="s">
        <v>7230</v>
      </c>
      <c r="F18527" s="113" t="s">
        <v>31340</v>
      </c>
      <c r="G18527" s="113" t="s">
        <v>49138</v>
      </c>
      <c r="H18527" s="113" t="s">
        <v>133354</v>
      </c>
      <c r="I18527" s="113" t="s">
        <v>67145</v>
      </c>
    </row>
    <row r="18528" spans="5:9" ht="14.5" x14ac:dyDescent="0.35">
      <c r="E18528" s="113" t="s">
        <v>7229</v>
      </c>
      <c r="F18528" s="113" t="s">
        <v>124468</v>
      </c>
      <c r="G18528" s="113" t="s">
        <v>49137</v>
      </c>
      <c r="H18528" s="113" t="s">
        <v>133355</v>
      </c>
      <c r="I18528" s="113" t="s">
        <v>67144</v>
      </c>
    </row>
    <row r="18529" spans="5:9" ht="14.5" x14ac:dyDescent="0.35">
      <c r="E18529" s="113" t="s">
        <v>7228</v>
      </c>
      <c r="F18529" s="113" t="s">
        <v>31339</v>
      </c>
      <c r="G18529" s="113" t="s">
        <v>49136</v>
      </c>
      <c r="H18529" s="113" t="s">
        <v>133356</v>
      </c>
      <c r="I18529" s="113" t="s">
        <v>67143</v>
      </c>
    </row>
    <row r="18530" spans="5:9" ht="14.5" x14ac:dyDescent="0.35">
      <c r="E18530" s="113" t="s">
        <v>7227</v>
      </c>
      <c r="F18530" s="113" t="s">
        <v>31338</v>
      </c>
      <c r="G18530" s="113" t="s">
        <v>49135</v>
      </c>
      <c r="H18530" s="113" t="s">
        <v>133357</v>
      </c>
      <c r="I18530" s="113" t="s">
        <v>67142</v>
      </c>
    </row>
    <row r="18531" spans="5:9" ht="14.5" x14ac:dyDescent="0.35">
      <c r="E18531" s="113" t="s">
        <v>7226</v>
      </c>
      <c r="F18531" s="113" t="s">
        <v>31337</v>
      </c>
      <c r="G18531" s="113" t="s">
        <v>49134</v>
      </c>
      <c r="H18531" s="113" t="s">
        <v>139633</v>
      </c>
      <c r="I18531" s="113" t="s">
        <v>67141</v>
      </c>
    </row>
    <row r="18532" spans="5:9" ht="14.5" x14ac:dyDescent="0.35">
      <c r="E18532" s="113" t="s">
        <v>7225</v>
      </c>
      <c r="F18532" s="113" t="s">
        <v>31336</v>
      </c>
      <c r="G18532" s="113" t="s">
        <v>49133</v>
      </c>
      <c r="H18532" s="113" t="s">
        <v>133358</v>
      </c>
      <c r="I18532" s="113" t="s">
        <v>67140</v>
      </c>
    </row>
    <row r="18533" spans="5:9" ht="14.5" x14ac:dyDescent="0.35">
      <c r="E18533" s="113" t="s">
        <v>7224</v>
      </c>
      <c r="F18533" s="113" t="s">
        <v>31335</v>
      </c>
      <c r="G18533" s="113" t="s">
        <v>49132</v>
      </c>
      <c r="H18533" s="113" t="s">
        <v>133359</v>
      </c>
      <c r="I18533" s="113" t="s">
        <v>126217</v>
      </c>
    </row>
    <row r="18534" spans="5:9" ht="14.5" x14ac:dyDescent="0.35">
      <c r="E18534" s="113" t="s">
        <v>7223</v>
      </c>
      <c r="F18534" s="113" t="s">
        <v>31334</v>
      </c>
      <c r="G18534" s="113" t="s">
        <v>49131</v>
      </c>
      <c r="H18534" s="113" t="s">
        <v>133360</v>
      </c>
      <c r="I18534" s="113" t="s">
        <v>120033</v>
      </c>
    </row>
    <row r="18535" spans="5:9" ht="14.5" x14ac:dyDescent="0.35">
      <c r="E18535" s="113" t="s">
        <v>7222</v>
      </c>
      <c r="F18535" s="113" t="s">
        <v>31333</v>
      </c>
      <c r="G18535" s="113" t="s">
        <v>49130</v>
      </c>
      <c r="H18535" s="113" t="s">
        <v>133361</v>
      </c>
      <c r="I18535" s="113" t="s">
        <v>120032</v>
      </c>
    </row>
    <row r="18536" spans="5:9" ht="14.5" x14ac:dyDescent="0.35">
      <c r="E18536" s="113" t="s">
        <v>7221</v>
      </c>
      <c r="F18536" s="113" t="s">
        <v>31332</v>
      </c>
      <c r="G18536" s="113" t="s">
        <v>115479</v>
      </c>
      <c r="H18536" s="113" t="s">
        <v>133362</v>
      </c>
      <c r="I18536" s="113" t="s">
        <v>126218</v>
      </c>
    </row>
    <row r="18537" spans="5:9" ht="14.5" x14ac:dyDescent="0.35">
      <c r="E18537" s="113" t="s">
        <v>7220</v>
      </c>
      <c r="F18537" s="113" t="s">
        <v>31331</v>
      </c>
      <c r="G18537" s="113" t="s">
        <v>49129</v>
      </c>
      <c r="H18537" s="113" t="s">
        <v>133363</v>
      </c>
      <c r="I18537" s="113" t="s">
        <v>123122</v>
      </c>
    </row>
    <row r="18538" spans="5:9" ht="14.5" x14ac:dyDescent="0.35">
      <c r="E18538" s="113" t="s">
        <v>7219</v>
      </c>
      <c r="F18538" s="113" t="s">
        <v>31330</v>
      </c>
      <c r="G18538" s="113" t="s">
        <v>49128</v>
      </c>
      <c r="H18538" s="113" t="s">
        <v>133364</v>
      </c>
      <c r="I18538" s="113" t="s">
        <v>126219</v>
      </c>
    </row>
    <row r="18539" spans="5:9" ht="14.5" x14ac:dyDescent="0.35">
      <c r="E18539" s="113" t="s">
        <v>7218</v>
      </c>
      <c r="F18539" s="113" t="s">
        <v>31329</v>
      </c>
      <c r="G18539" s="113" t="s">
        <v>49127</v>
      </c>
      <c r="H18539" s="113" t="s">
        <v>133365</v>
      </c>
      <c r="I18539" s="113" t="s">
        <v>111401</v>
      </c>
    </row>
    <row r="18540" spans="5:9" ht="14.5" x14ac:dyDescent="0.35">
      <c r="E18540" s="113" t="s">
        <v>7217</v>
      </c>
      <c r="F18540" s="113" t="s">
        <v>31328</v>
      </c>
      <c r="G18540" s="113" t="s">
        <v>49126</v>
      </c>
      <c r="H18540" s="113" t="s">
        <v>133366</v>
      </c>
      <c r="I18540" s="113" t="s">
        <v>111400</v>
      </c>
    </row>
    <row r="18541" spans="5:9" ht="14.5" x14ac:dyDescent="0.35">
      <c r="E18541" s="113" t="s">
        <v>7216</v>
      </c>
      <c r="F18541" s="113" t="s">
        <v>31327</v>
      </c>
      <c r="G18541" s="113" t="s">
        <v>49125</v>
      </c>
      <c r="H18541" s="113" t="s">
        <v>133367</v>
      </c>
      <c r="I18541" s="113" t="s">
        <v>111399</v>
      </c>
    </row>
    <row r="18542" spans="5:9" ht="14.5" x14ac:dyDescent="0.35">
      <c r="E18542" s="113" t="s">
        <v>7215</v>
      </c>
      <c r="F18542" s="113" t="s">
        <v>31326</v>
      </c>
      <c r="G18542" s="113" t="s">
        <v>49124</v>
      </c>
      <c r="H18542" s="113" t="s">
        <v>133368</v>
      </c>
      <c r="I18542" s="113" t="s">
        <v>111398</v>
      </c>
    </row>
    <row r="18543" spans="5:9" ht="14.5" x14ac:dyDescent="0.35">
      <c r="E18543" s="113" t="s">
        <v>7214</v>
      </c>
      <c r="F18543" s="113" t="s">
        <v>31325</v>
      </c>
      <c r="G18543" s="113" t="s">
        <v>49123</v>
      </c>
      <c r="H18543" s="113" t="s">
        <v>133369</v>
      </c>
      <c r="I18543" s="113" t="s">
        <v>67139</v>
      </c>
    </row>
    <row r="18544" spans="5:9" ht="14.5" x14ac:dyDescent="0.35">
      <c r="E18544" s="113" t="s">
        <v>7213</v>
      </c>
      <c r="F18544" s="113" t="s">
        <v>31324</v>
      </c>
      <c r="G18544" s="113" t="s">
        <v>49122</v>
      </c>
      <c r="H18544" s="113" t="s">
        <v>133370</v>
      </c>
      <c r="I18544" s="113" t="s">
        <v>67138</v>
      </c>
    </row>
    <row r="18545" spans="5:9" ht="14.5" x14ac:dyDescent="0.35">
      <c r="E18545" s="113" t="s">
        <v>7212</v>
      </c>
      <c r="F18545" s="113" t="s">
        <v>49907</v>
      </c>
      <c r="G18545" s="113" t="s">
        <v>49121</v>
      </c>
      <c r="H18545" s="113" t="s">
        <v>133371</v>
      </c>
      <c r="I18545" s="113" t="s">
        <v>67137</v>
      </c>
    </row>
    <row r="18546" spans="5:9" ht="14.5" x14ac:dyDescent="0.35">
      <c r="E18546" s="113" t="s">
        <v>7211</v>
      </c>
      <c r="F18546" s="113" t="s">
        <v>31323</v>
      </c>
      <c r="G18546" s="113" t="s">
        <v>49120</v>
      </c>
      <c r="H18546" s="113" t="s">
        <v>133372</v>
      </c>
      <c r="I18546" s="113" t="s">
        <v>67136</v>
      </c>
    </row>
    <row r="18547" spans="5:9" ht="14.5" x14ac:dyDescent="0.35">
      <c r="E18547" s="113" t="s">
        <v>7210</v>
      </c>
      <c r="F18547" s="113" t="s">
        <v>31322</v>
      </c>
      <c r="G18547" s="113" t="s">
        <v>49119</v>
      </c>
      <c r="H18547" s="113" t="s">
        <v>133373</v>
      </c>
      <c r="I18547" s="113" t="s">
        <v>67135</v>
      </c>
    </row>
    <row r="18548" spans="5:9" ht="14.5" x14ac:dyDescent="0.35">
      <c r="E18548" s="113" t="s">
        <v>7209</v>
      </c>
      <c r="F18548" s="113" t="s">
        <v>31321</v>
      </c>
      <c r="G18548" s="113" t="s">
        <v>49118</v>
      </c>
      <c r="H18548" s="113" t="s">
        <v>133374</v>
      </c>
      <c r="I18548" s="113" t="s">
        <v>67134</v>
      </c>
    </row>
    <row r="18549" spans="5:9" ht="14.5" x14ac:dyDescent="0.35">
      <c r="E18549" s="113" t="s">
        <v>7208</v>
      </c>
      <c r="F18549" s="113" t="s">
        <v>31320</v>
      </c>
      <c r="G18549" s="113" t="s">
        <v>49117</v>
      </c>
      <c r="H18549" s="113" t="s">
        <v>133375</v>
      </c>
      <c r="I18549" s="113" t="s">
        <v>67133</v>
      </c>
    </row>
    <row r="18550" spans="5:9" ht="14.5" x14ac:dyDescent="0.35">
      <c r="E18550" s="113" t="s">
        <v>7207</v>
      </c>
      <c r="F18550" s="113" t="s">
        <v>31319</v>
      </c>
      <c r="G18550" s="113" t="s">
        <v>49116</v>
      </c>
      <c r="H18550" s="113" t="s">
        <v>133376</v>
      </c>
      <c r="I18550" s="113" t="s">
        <v>67132</v>
      </c>
    </row>
    <row r="18551" spans="5:9" ht="14.5" x14ac:dyDescent="0.35">
      <c r="E18551" s="113" t="s">
        <v>7206</v>
      </c>
      <c r="F18551" s="113" t="s">
        <v>31318</v>
      </c>
      <c r="G18551" s="113" t="s">
        <v>49115</v>
      </c>
      <c r="H18551" s="113" t="s">
        <v>139632</v>
      </c>
      <c r="I18551" s="113" t="s">
        <v>67131</v>
      </c>
    </row>
    <row r="18552" spans="5:9" ht="14.5" x14ac:dyDescent="0.35">
      <c r="E18552" s="113" t="s">
        <v>7205</v>
      </c>
      <c r="F18552" s="113" t="s">
        <v>31317</v>
      </c>
      <c r="G18552" s="113" t="s">
        <v>49114</v>
      </c>
      <c r="H18552" s="113" t="s">
        <v>133377</v>
      </c>
      <c r="I18552" s="113" t="s">
        <v>67130</v>
      </c>
    </row>
    <row r="18553" spans="5:9" ht="14.5" x14ac:dyDescent="0.35">
      <c r="E18553" s="113" t="s">
        <v>7204</v>
      </c>
      <c r="F18553" s="113" t="s">
        <v>31316</v>
      </c>
      <c r="G18553" s="113" t="s">
        <v>49113</v>
      </c>
      <c r="H18553" s="113" t="s">
        <v>133378</v>
      </c>
      <c r="I18553" s="113" t="s">
        <v>67129</v>
      </c>
    </row>
    <row r="18554" spans="5:9" ht="14.5" x14ac:dyDescent="0.35">
      <c r="E18554" s="113" t="s">
        <v>7203</v>
      </c>
      <c r="F18554" s="113" t="s">
        <v>31315</v>
      </c>
      <c r="G18554" s="113" t="s">
        <v>49112</v>
      </c>
      <c r="H18554" s="113" t="s">
        <v>133379</v>
      </c>
      <c r="I18554" s="113" t="s">
        <v>67128</v>
      </c>
    </row>
    <row r="18555" spans="5:9" ht="14.5" x14ac:dyDescent="0.35">
      <c r="E18555" s="113" t="s">
        <v>106841</v>
      </c>
      <c r="F18555" s="113" t="s">
        <v>31314</v>
      </c>
      <c r="G18555" s="113" t="s">
        <v>49111</v>
      </c>
      <c r="H18555" s="113" t="s">
        <v>133380</v>
      </c>
      <c r="I18555" s="113" t="s">
        <v>67127</v>
      </c>
    </row>
    <row r="18556" spans="5:9" ht="14.5" x14ac:dyDescent="0.35">
      <c r="E18556" s="113" t="s">
        <v>114279</v>
      </c>
      <c r="F18556" s="113" t="s">
        <v>31313</v>
      </c>
      <c r="G18556" s="113" t="s">
        <v>49110</v>
      </c>
      <c r="H18556" s="113" t="s">
        <v>133381</v>
      </c>
      <c r="I18556" s="113" t="s">
        <v>67126</v>
      </c>
    </row>
    <row r="18557" spans="5:9" ht="14.5" x14ac:dyDescent="0.35">
      <c r="E18557" s="113" t="s">
        <v>7202</v>
      </c>
      <c r="F18557" s="113" t="s">
        <v>31312</v>
      </c>
      <c r="G18557" s="113" t="s">
        <v>49109</v>
      </c>
      <c r="H18557" s="113" t="s">
        <v>133382</v>
      </c>
      <c r="I18557" s="113" t="s">
        <v>67125</v>
      </c>
    </row>
    <row r="18558" spans="5:9" ht="14.5" x14ac:dyDescent="0.35">
      <c r="E18558" s="113" t="s">
        <v>7201</v>
      </c>
      <c r="F18558" s="113" t="s">
        <v>31311</v>
      </c>
      <c r="G18558" s="113" t="s">
        <v>49108</v>
      </c>
      <c r="H18558" s="113" t="s">
        <v>133383</v>
      </c>
      <c r="I18558" s="113" t="s">
        <v>67124</v>
      </c>
    </row>
    <row r="18559" spans="5:9" ht="14.5" x14ac:dyDescent="0.35">
      <c r="E18559" s="113" t="s">
        <v>7200</v>
      </c>
      <c r="F18559" s="113" t="s">
        <v>31310</v>
      </c>
      <c r="G18559" s="113" t="s">
        <v>49107</v>
      </c>
      <c r="H18559" s="113" t="s">
        <v>133384</v>
      </c>
      <c r="I18559" s="113" t="s">
        <v>67123</v>
      </c>
    </row>
    <row r="18560" spans="5:9" ht="14.5" x14ac:dyDescent="0.35">
      <c r="E18560" s="113" t="s">
        <v>7199</v>
      </c>
      <c r="F18560" s="113" t="s">
        <v>31309</v>
      </c>
      <c r="G18560" s="113" t="s">
        <v>49106</v>
      </c>
      <c r="H18560" s="113" t="s">
        <v>133385</v>
      </c>
      <c r="I18560" s="113" t="s">
        <v>67122</v>
      </c>
    </row>
    <row r="18561" spans="5:9" ht="14.5" x14ac:dyDescent="0.35">
      <c r="E18561" s="113" t="s">
        <v>7198</v>
      </c>
      <c r="F18561" s="113" t="s">
        <v>31308</v>
      </c>
      <c r="G18561" s="113" t="s">
        <v>49105</v>
      </c>
      <c r="H18561" s="113" t="s">
        <v>133386</v>
      </c>
      <c r="I18561" s="113" t="s">
        <v>67121</v>
      </c>
    </row>
    <row r="18562" spans="5:9" ht="14.5" x14ac:dyDescent="0.35">
      <c r="E18562" s="113" t="s">
        <v>7197</v>
      </c>
      <c r="F18562" s="113" t="s">
        <v>31307</v>
      </c>
      <c r="G18562" s="113" t="s">
        <v>49104</v>
      </c>
      <c r="H18562" s="113" t="s">
        <v>133387</v>
      </c>
      <c r="I18562" s="113" t="s">
        <v>67120</v>
      </c>
    </row>
    <row r="18563" spans="5:9" ht="14.5" x14ac:dyDescent="0.35">
      <c r="E18563" s="113" t="s">
        <v>7196</v>
      </c>
      <c r="F18563" s="113" t="s">
        <v>31306</v>
      </c>
      <c r="G18563" s="113" t="s">
        <v>49103</v>
      </c>
      <c r="H18563" s="113" t="s">
        <v>133388</v>
      </c>
      <c r="I18563" s="113" t="s">
        <v>67119</v>
      </c>
    </row>
    <row r="18564" spans="5:9" ht="14.5" x14ac:dyDescent="0.35">
      <c r="E18564" s="113" t="s">
        <v>7195</v>
      </c>
      <c r="F18564" s="113" t="s">
        <v>31305</v>
      </c>
      <c r="G18564" s="113" t="s">
        <v>49102</v>
      </c>
      <c r="H18564" s="113" t="s">
        <v>133389</v>
      </c>
      <c r="I18564" s="113" t="s">
        <v>67118</v>
      </c>
    </row>
    <row r="18565" spans="5:9" ht="14.5" x14ac:dyDescent="0.35">
      <c r="E18565" s="113" t="s">
        <v>7194</v>
      </c>
      <c r="F18565" s="113" t="s">
        <v>31304</v>
      </c>
      <c r="G18565" s="113" t="s">
        <v>49101</v>
      </c>
      <c r="H18565" s="113" t="s">
        <v>133390</v>
      </c>
      <c r="I18565" s="113" t="s">
        <v>67117</v>
      </c>
    </row>
    <row r="18566" spans="5:9" ht="14.5" x14ac:dyDescent="0.35">
      <c r="E18566" s="113" t="s">
        <v>7193</v>
      </c>
      <c r="F18566" s="113" t="s">
        <v>31303</v>
      </c>
      <c r="G18566" s="113" t="s">
        <v>49100</v>
      </c>
      <c r="H18566" s="113" t="s">
        <v>133391</v>
      </c>
      <c r="I18566" s="113" t="s">
        <v>67116</v>
      </c>
    </row>
    <row r="18567" spans="5:9" ht="14.5" x14ac:dyDescent="0.35">
      <c r="E18567" s="113" t="s">
        <v>7192</v>
      </c>
      <c r="F18567" s="113" t="s">
        <v>31302</v>
      </c>
      <c r="G18567" s="113" t="s">
        <v>49099</v>
      </c>
      <c r="H18567" s="113" t="s">
        <v>133392</v>
      </c>
      <c r="I18567" s="113" t="s">
        <v>67115</v>
      </c>
    </row>
    <row r="18568" spans="5:9" ht="14.5" x14ac:dyDescent="0.35">
      <c r="E18568" s="113" t="s">
        <v>106840</v>
      </c>
      <c r="F18568" s="113" t="s">
        <v>31301</v>
      </c>
      <c r="G18568" s="113" t="s">
        <v>49098</v>
      </c>
      <c r="H18568" s="113" t="s">
        <v>133393</v>
      </c>
      <c r="I18568" s="113" t="s">
        <v>67114</v>
      </c>
    </row>
    <row r="18569" spans="5:9" ht="14.5" x14ac:dyDescent="0.35">
      <c r="E18569" s="113" t="s">
        <v>124157</v>
      </c>
      <c r="F18569" s="113" t="s">
        <v>31300</v>
      </c>
      <c r="G18569" s="113" t="s">
        <v>49097</v>
      </c>
      <c r="H18569" s="113" t="s">
        <v>133394</v>
      </c>
      <c r="I18569" s="113" t="s">
        <v>138711</v>
      </c>
    </row>
    <row r="18570" spans="5:9" ht="14.5" x14ac:dyDescent="0.35">
      <c r="E18570" s="113" t="s">
        <v>7191</v>
      </c>
      <c r="F18570" s="113" t="s">
        <v>31299</v>
      </c>
      <c r="G18570" s="113" t="s">
        <v>49096</v>
      </c>
      <c r="H18570" s="113" t="s">
        <v>133395</v>
      </c>
      <c r="I18570" s="113" t="s">
        <v>140965</v>
      </c>
    </row>
    <row r="18571" spans="5:9" ht="14.5" x14ac:dyDescent="0.35">
      <c r="E18571" s="113" t="s">
        <v>114278</v>
      </c>
      <c r="F18571" s="113" t="s">
        <v>31298</v>
      </c>
      <c r="G18571" s="113" t="s">
        <v>49095</v>
      </c>
      <c r="H18571" s="113" t="s">
        <v>133396</v>
      </c>
      <c r="I18571" s="113" t="s">
        <v>137642</v>
      </c>
    </row>
    <row r="18572" spans="5:9" ht="14.5" x14ac:dyDescent="0.35">
      <c r="E18572" s="113" t="s">
        <v>106839</v>
      </c>
      <c r="F18572" s="113" t="s">
        <v>31297</v>
      </c>
      <c r="G18572" s="113" t="s">
        <v>49094</v>
      </c>
      <c r="H18572" s="113" t="s">
        <v>133397</v>
      </c>
      <c r="I18572" s="113" t="s">
        <v>120031</v>
      </c>
    </row>
    <row r="18573" spans="5:9" ht="14.5" x14ac:dyDescent="0.35">
      <c r="E18573" s="113" t="s">
        <v>7190</v>
      </c>
      <c r="F18573" s="113" t="s">
        <v>31296</v>
      </c>
      <c r="G18573" s="113" t="s">
        <v>49093</v>
      </c>
      <c r="H18573" s="113" t="s">
        <v>133398</v>
      </c>
      <c r="I18573" s="113" t="s">
        <v>120030</v>
      </c>
    </row>
    <row r="18574" spans="5:9" ht="14.5" x14ac:dyDescent="0.35">
      <c r="E18574" s="113" t="s">
        <v>7189</v>
      </c>
      <c r="F18574" s="113" t="s">
        <v>31295</v>
      </c>
      <c r="G18574" s="113" t="s">
        <v>49092</v>
      </c>
      <c r="H18574" s="113" t="s">
        <v>133399</v>
      </c>
      <c r="I18574" s="113" t="s">
        <v>111397</v>
      </c>
    </row>
    <row r="18575" spans="5:9" ht="14.5" x14ac:dyDescent="0.35">
      <c r="E18575" s="113" t="s">
        <v>138049</v>
      </c>
      <c r="F18575" s="113" t="s">
        <v>31294</v>
      </c>
      <c r="G18575" s="113" t="s">
        <v>49091</v>
      </c>
      <c r="H18575" s="113" t="s">
        <v>133400</v>
      </c>
      <c r="I18575" s="113" t="s">
        <v>120029</v>
      </c>
    </row>
    <row r="18576" spans="5:9" ht="14.5" x14ac:dyDescent="0.35">
      <c r="E18576" s="113" t="s">
        <v>7188</v>
      </c>
      <c r="F18576" s="113" t="s">
        <v>31293</v>
      </c>
      <c r="G18576" s="113" t="s">
        <v>49090</v>
      </c>
      <c r="H18576" s="113" t="s">
        <v>133401</v>
      </c>
      <c r="I18576" s="113" t="s">
        <v>126220</v>
      </c>
    </row>
    <row r="18577" spans="5:9" ht="14.5" x14ac:dyDescent="0.35">
      <c r="E18577" s="113" t="s">
        <v>7187</v>
      </c>
      <c r="F18577" s="113" t="s">
        <v>31292</v>
      </c>
      <c r="G18577" s="113" t="s">
        <v>49089</v>
      </c>
      <c r="H18577" s="113" t="s">
        <v>133402</v>
      </c>
      <c r="I18577" s="113" t="s">
        <v>116464</v>
      </c>
    </row>
    <row r="18578" spans="5:9" ht="14.5" x14ac:dyDescent="0.35">
      <c r="E18578" s="113" t="s">
        <v>7186</v>
      </c>
      <c r="F18578" s="113" t="s">
        <v>31291</v>
      </c>
      <c r="G18578" s="113" t="s">
        <v>49088</v>
      </c>
      <c r="H18578" s="113" t="s">
        <v>133403</v>
      </c>
      <c r="I18578" s="113" t="s">
        <v>111396</v>
      </c>
    </row>
    <row r="18579" spans="5:9" ht="14.5" x14ac:dyDescent="0.35">
      <c r="E18579" s="113" t="s">
        <v>7185</v>
      </c>
      <c r="F18579" s="113" t="s">
        <v>31290</v>
      </c>
      <c r="G18579" s="113" t="s">
        <v>49087</v>
      </c>
      <c r="H18579" s="113" t="s">
        <v>133404</v>
      </c>
      <c r="I18579" s="113" t="s">
        <v>111395</v>
      </c>
    </row>
    <row r="18580" spans="5:9" ht="14.5" x14ac:dyDescent="0.35">
      <c r="E18580" s="113" t="s">
        <v>7184</v>
      </c>
      <c r="F18580" s="113" t="s">
        <v>31289</v>
      </c>
      <c r="G18580" s="113" t="s">
        <v>49086</v>
      </c>
      <c r="H18580" s="113" t="s">
        <v>133405</v>
      </c>
      <c r="I18580" s="113" t="s">
        <v>111394</v>
      </c>
    </row>
    <row r="18581" spans="5:9" ht="14.5" x14ac:dyDescent="0.35">
      <c r="E18581" s="113" t="s">
        <v>7183</v>
      </c>
      <c r="F18581" s="113" t="s">
        <v>31288</v>
      </c>
      <c r="G18581" s="113" t="s">
        <v>49085</v>
      </c>
      <c r="H18581" s="113" t="s">
        <v>133406</v>
      </c>
      <c r="I18581" s="113" t="s">
        <v>111393</v>
      </c>
    </row>
    <row r="18582" spans="5:9" ht="14.5" x14ac:dyDescent="0.35">
      <c r="E18582" s="113" t="s">
        <v>7182</v>
      </c>
      <c r="F18582" s="113" t="s">
        <v>31287</v>
      </c>
      <c r="G18582" s="113" t="s">
        <v>49084</v>
      </c>
      <c r="H18582" s="113" t="s">
        <v>133407</v>
      </c>
      <c r="I18582" s="113" t="s">
        <v>111392</v>
      </c>
    </row>
    <row r="18583" spans="5:9" ht="14.5" x14ac:dyDescent="0.35">
      <c r="E18583" s="113" t="s">
        <v>7181</v>
      </c>
      <c r="F18583" s="113" t="s">
        <v>31286</v>
      </c>
      <c r="G18583" s="113" t="s">
        <v>49083</v>
      </c>
      <c r="H18583" s="113" t="s">
        <v>133408</v>
      </c>
      <c r="I18583" s="113" t="s">
        <v>111391</v>
      </c>
    </row>
    <row r="18584" spans="5:9" ht="14.5" x14ac:dyDescent="0.35">
      <c r="E18584" s="113" t="s">
        <v>7180</v>
      </c>
      <c r="F18584" s="113" t="s">
        <v>31285</v>
      </c>
      <c r="G18584" s="113" t="s">
        <v>49082</v>
      </c>
      <c r="H18584" s="113" t="s">
        <v>133409</v>
      </c>
      <c r="I18584" s="113" t="s">
        <v>111390</v>
      </c>
    </row>
    <row r="18585" spans="5:9" ht="14.5" x14ac:dyDescent="0.35">
      <c r="E18585" s="113" t="s">
        <v>7179</v>
      </c>
      <c r="F18585" s="113" t="s">
        <v>31284</v>
      </c>
      <c r="G18585" s="113" t="s">
        <v>49081</v>
      </c>
      <c r="H18585" s="113" t="s">
        <v>133410</v>
      </c>
      <c r="I18585" s="113" t="s">
        <v>111389</v>
      </c>
    </row>
    <row r="18586" spans="5:9" ht="14.5" x14ac:dyDescent="0.35">
      <c r="E18586" s="113" t="s">
        <v>7178</v>
      </c>
      <c r="F18586" s="113" t="s">
        <v>31283</v>
      </c>
      <c r="G18586" s="113" t="s">
        <v>49080</v>
      </c>
      <c r="H18586" s="113" t="s">
        <v>133411</v>
      </c>
      <c r="I18586" s="113" t="s">
        <v>139997</v>
      </c>
    </row>
    <row r="18587" spans="5:9" ht="14.5" x14ac:dyDescent="0.35">
      <c r="E18587" s="113" t="s">
        <v>7177</v>
      </c>
      <c r="F18587" s="113" t="s">
        <v>31282</v>
      </c>
      <c r="G18587" s="113" t="s">
        <v>49079</v>
      </c>
      <c r="H18587" s="113" t="s">
        <v>133412</v>
      </c>
      <c r="I18587" s="113" t="s">
        <v>126221</v>
      </c>
    </row>
    <row r="18588" spans="5:9" ht="14.5" x14ac:dyDescent="0.35">
      <c r="E18588" s="113" t="s">
        <v>7176</v>
      </c>
      <c r="F18588" s="113" t="s">
        <v>31281</v>
      </c>
      <c r="G18588" s="113" t="s">
        <v>49078</v>
      </c>
      <c r="H18588" s="113" t="s">
        <v>133413</v>
      </c>
      <c r="I18588" s="113" t="s">
        <v>123121</v>
      </c>
    </row>
    <row r="18589" spans="5:9" ht="14.5" x14ac:dyDescent="0.35">
      <c r="E18589" s="113" t="s">
        <v>7175</v>
      </c>
      <c r="F18589" s="113" t="s">
        <v>31280</v>
      </c>
      <c r="G18589" s="113" t="s">
        <v>49077</v>
      </c>
      <c r="H18589" s="113" t="s">
        <v>133414</v>
      </c>
      <c r="I18589" s="113" t="s">
        <v>120028</v>
      </c>
    </row>
    <row r="18590" spans="5:9" ht="14.5" x14ac:dyDescent="0.35">
      <c r="E18590" s="113" t="s">
        <v>7174</v>
      </c>
      <c r="F18590" s="113" t="s">
        <v>31279</v>
      </c>
      <c r="G18590" s="113" t="s">
        <v>49076</v>
      </c>
      <c r="H18590" s="113" t="s">
        <v>133415</v>
      </c>
      <c r="I18590" s="113" t="s">
        <v>111388</v>
      </c>
    </row>
    <row r="18591" spans="5:9" ht="14.5" x14ac:dyDescent="0.35">
      <c r="E18591" s="113" t="s">
        <v>7173</v>
      </c>
      <c r="F18591" s="113" t="s">
        <v>31278</v>
      </c>
      <c r="G18591" s="113" t="s">
        <v>49075</v>
      </c>
      <c r="H18591" s="113" t="s">
        <v>133416</v>
      </c>
      <c r="I18591" s="113" t="s">
        <v>111387</v>
      </c>
    </row>
    <row r="18592" spans="5:9" ht="14.5" x14ac:dyDescent="0.35">
      <c r="E18592" s="113" t="s">
        <v>7172</v>
      </c>
      <c r="F18592" s="113" t="s">
        <v>31277</v>
      </c>
      <c r="G18592" s="113" t="s">
        <v>49074</v>
      </c>
      <c r="H18592" s="113" t="s">
        <v>133417</v>
      </c>
      <c r="I18592" s="113" t="s">
        <v>139996</v>
      </c>
    </row>
    <row r="18593" spans="5:9" ht="14.5" x14ac:dyDescent="0.35">
      <c r="E18593" s="113" t="s">
        <v>7171</v>
      </c>
      <c r="F18593" s="113" t="s">
        <v>31276</v>
      </c>
      <c r="G18593" s="113" t="s">
        <v>49073</v>
      </c>
      <c r="H18593" s="113" t="s">
        <v>133418</v>
      </c>
      <c r="I18593" s="113" t="s">
        <v>138712</v>
      </c>
    </row>
    <row r="18594" spans="5:9" ht="14.5" x14ac:dyDescent="0.35">
      <c r="E18594" s="113" t="s">
        <v>7170</v>
      </c>
      <c r="F18594" s="113" t="s">
        <v>31275</v>
      </c>
      <c r="G18594" s="113" t="s">
        <v>49072</v>
      </c>
      <c r="H18594" s="113" t="s">
        <v>133419</v>
      </c>
      <c r="I18594" s="113" t="s">
        <v>67113</v>
      </c>
    </row>
    <row r="18595" spans="5:9" ht="14.5" x14ac:dyDescent="0.35">
      <c r="E18595" s="113" t="s">
        <v>7169</v>
      </c>
      <c r="F18595" s="113" t="s">
        <v>31274</v>
      </c>
      <c r="G18595" s="113" t="s">
        <v>49071</v>
      </c>
      <c r="H18595" s="113" t="s">
        <v>133420</v>
      </c>
      <c r="I18595" s="113" t="s">
        <v>139995</v>
      </c>
    </row>
    <row r="18596" spans="5:9" ht="14.5" x14ac:dyDescent="0.35">
      <c r="E18596" s="113" t="s">
        <v>7168</v>
      </c>
      <c r="F18596" s="113" t="s">
        <v>31273</v>
      </c>
      <c r="G18596" s="113" t="s">
        <v>49070</v>
      </c>
      <c r="H18596" s="113" t="s">
        <v>133421</v>
      </c>
      <c r="I18596" s="113" t="s">
        <v>138713</v>
      </c>
    </row>
    <row r="18597" spans="5:9" ht="14.5" x14ac:dyDescent="0.35">
      <c r="E18597" s="113" t="s">
        <v>7167</v>
      </c>
      <c r="F18597" s="113" t="s">
        <v>31272</v>
      </c>
      <c r="G18597" s="113" t="s">
        <v>49069</v>
      </c>
      <c r="H18597" s="113" t="s">
        <v>133422</v>
      </c>
      <c r="I18597" s="113" t="s">
        <v>123120</v>
      </c>
    </row>
    <row r="18598" spans="5:9" ht="14.5" x14ac:dyDescent="0.35">
      <c r="E18598" s="113" t="s">
        <v>7166</v>
      </c>
      <c r="F18598" s="113" t="s">
        <v>31271</v>
      </c>
      <c r="G18598" s="113" t="s">
        <v>49068</v>
      </c>
      <c r="H18598" s="113" t="s">
        <v>133423</v>
      </c>
      <c r="I18598" s="113" t="s">
        <v>120027</v>
      </c>
    </row>
    <row r="18599" spans="5:9" ht="14.5" x14ac:dyDescent="0.35">
      <c r="E18599" s="113" t="s">
        <v>7165</v>
      </c>
      <c r="F18599" s="113" t="s">
        <v>31270</v>
      </c>
      <c r="G18599" s="113" t="s">
        <v>49067</v>
      </c>
      <c r="H18599" s="113" t="s">
        <v>133424</v>
      </c>
      <c r="I18599" s="113" t="s">
        <v>111386</v>
      </c>
    </row>
    <row r="18600" spans="5:9" ht="14.5" x14ac:dyDescent="0.35">
      <c r="E18600" s="113" t="s">
        <v>7164</v>
      </c>
      <c r="F18600" s="113" t="s">
        <v>31269</v>
      </c>
      <c r="G18600" s="113" t="s">
        <v>49066</v>
      </c>
      <c r="H18600" s="113" t="s">
        <v>133425</v>
      </c>
      <c r="I18600" s="113" t="s">
        <v>111385</v>
      </c>
    </row>
    <row r="18601" spans="5:9" ht="14.5" x14ac:dyDescent="0.35">
      <c r="E18601" s="113" t="s">
        <v>7163</v>
      </c>
      <c r="F18601" s="113" t="s">
        <v>31268</v>
      </c>
      <c r="G18601" s="113" t="s">
        <v>49065</v>
      </c>
      <c r="H18601" s="113" t="s">
        <v>133426</v>
      </c>
      <c r="I18601" s="113" t="s">
        <v>111384</v>
      </c>
    </row>
    <row r="18602" spans="5:9" ht="14.5" x14ac:dyDescent="0.35">
      <c r="E18602" s="113" t="s">
        <v>7162</v>
      </c>
      <c r="F18602" s="113" t="s">
        <v>31267</v>
      </c>
      <c r="G18602" s="113" t="s">
        <v>49064</v>
      </c>
      <c r="H18602" s="113" t="s">
        <v>133427</v>
      </c>
      <c r="I18602" s="113" t="s">
        <v>115929</v>
      </c>
    </row>
    <row r="18603" spans="5:9" ht="14.5" x14ac:dyDescent="0.35">
      <c r="E18603" s="113" t="s">
        <v>7161</v>
      </c>
      <c r="F18603" s="113" t="s">
        <v>31266</v>
      </c>
      <c r="G18603" s="113" t="s">
        <v>49063</v>
      </c>
      <c r="H18603" s="113" t="s">
        <v>133428</v>
      </c>
      <c r="I18603" s="113" t="s">
        <v>67112</v>
      </c>
    </row>
    <row r="18604" spans="5:9" ht="14.5" x14ac:dyDescent="0.35">
      <c r="E18604" s="113" t="s">
        <v>7160</v>
      </c>
      <c r="F18604" s="113" t="s">
        <v>31265</v>
      </c>
      <c r="G18604" s="113" t="s">
        <v>49062</v>
      </c>
      <c r="H18604" s="113" t="s">
        <v>133429</v>
      </c>
      <c r="I18604" s="113" t="s">
        <v>120026</v>
      </c>
    </row>
    <row r="18605" spans="5:9" ht="14.5" x14ac:dyDescent="0.35">
      <c r="E18605" s="113" t="s">
        <v>7159</v>
      </c>
      <c r="F18605" s="113" t="s">
        <v>31264</v>
      </c>
      <c r="G18605" s="113" t="s">
        <v>49061</v>
      </c>
      <c r="H18605" s="113" t="s">
        <v>139631</v>
      </c>
      <c r="I18605" s="113" t="s">
        <v>111383</v>
      </c>
    </row>
    <row r="18606" spans="5:9" ht="14.5" x14ac:dyDescent="0.35">
      <c r="E18606" s="113" t="s">
        <v>128379</v>
      </c>
      <c r="F18606" s="113" t="s">
        <v>31263</v>
      </c>
      <c r="G18606" s="113" t="s">
        <v>49060</v>
      </c>
      <c r="H18606" s="113" t="s">
        <v>133430</v>
      </c>
      <c r="I18606" s="113" t="s">
        <v>111382</v>
      </c>
    </row>
    <row r="18607" spans="5:9" ht="14.5" x14ac:dyDescent="0.35">
      <c r="E18607" s="113" t="s">
        <v>7158</v>
      </c>
      <c r="F18607" s="113" t="s">
        <v>31262</v>
      </c>
      <c r="G18607" s="113" t="s">
        <v>49059</v>
      </c>
      <c r="H18607" s="113" t="s">
        <v>133431</v>
      </c>
      <c r="I18607" s="113" t="s">
        <v>67111</v>
      </c>
    </row>
    <row r="18608" spans="5:9" ht="14.5" x14ac:dyDescent="0.35">
      <c r="E18608" s="113" t="s">
        <v>7157</v>
      </c>
      <c r="F18608" s="113" t="s">
        <v>31261</v>
      </c>
      <c r="G18608" s="113" t="s">
        <v>49058</v>
      </c>
      <c r="H18608" s="113" t="s">
        <v>133432</v>
      </c>
      <c r="I18608" s="113" t="s">
        <v>67110</v>
      </c>
    </row>
    <row r="18609" spans="5:9" ht="14.5" x14ac:dyDescent="0.35">
      <c r="E18609" s="113" t="s">
        <v>7156</v>
      </c>
      <c r="F18609" s="113" t="s">
        <v>31260</v>
      </c>
      <c r="G18609" s="113" t="s">
        <v>49057</v>
      </c>
      <c r="H18609" s="113" t="s">
        <v>139630</v>
      </c>
      <c r="I18609" s="113" t="s">
        <v>111381</v>
      </c>
    </row>
    <row r="18610" spans="5:9" ht="14.5" x14ac:dyDescent="0.35">
      <c r="E18610" s="113" t="s">
        <v>114277</v>
      </c>
      <c r="F18610" s="113" t="s">
        <v>31259</v>
      </c>
      <c r="G18610" s="113" t="s">
        <v>49056</v>
      </c>
      <c r="H18610" s="113" t="s">
        <v>133433</v>
      </c>
      <c r="I18610" s="113" t="s">
        <v>67109</v>
      </c>
    </row>
    <row r="18611" spans="5:9" ht="14.5" x14ac:dyDescent="0.35">
      <c r="E18611" s="113" t="s">
        <v>7155</v>
      </c>
      <c r="F18611" s="113" t="s">
        <v>31258</v>
      </c>
      <c r="G18611" s="113" t="s">
        <v>49055</v>
      </c>
      <c r="H18611" s="113" t="s">
        <v>133434</v>
      </c>
      <c r="I18611" s="113" t="s">
        <v>67108</v>
      </c>
    </row>
    <row r="18612" spans="5:9" ht="14.5" x14ac:dyDescent="0.35">
      <c r="E18612" s="113" t="s">
        <v>7154</v>
      </c>
      <c r="F18612" s="113" t="s">
        <v>31257</v>
      </c>
      <c r="G18612" s="113" t="s">
        <v>49054</v>
      </c>
      <c r="H18612" s="113" t="s">
        <v>133435</v>
      </c>
      <c r="I18612" s="113" t="s">
        <v>67107</v>
      </c>
    </row>
    <row r="18613" spans="5:9" ht="14.5" x14ac:dyDescent="0.35">
      <c r="E18613" s="113" t="s">
        <v>7153</v>
      </c>
      <c r="F18613" s="113" t="s">
        <v>31256</v>
      </c>
      <c r="G18613" s="113" t="s">
        <v>49053</v>
      </c>
      <c r="H18613" s="113" t="s">
        <v>133436</v>
      </c>
      <c r="I18613" s="113" t="s">
        <v>67106</v>
      </c>
    </row>
    <row r="18614" spans="5:9" ht="14.5" x14ac:dyDescent="0.35">
      <c r="E18614" s="113" t="s">
        <v>7152</v>
      </c>
      <c r="F18614" s="113" t="s">
        <v>31255</v>
      </c>
      <c r="G18614" s="113" t="s">
        <v>49052</v>
      </c>
      <c r="H18614" s="113" t="s">
        <v>133437</v>
      </c>
      <c r="I18614" s="113" t="s">
        <v>67105</v>
      </c>
    </row>
    <row r="18615" spans="5:9" ht="14.5" x14ac:dyDescent="0.35">
      <c r="E18615" s="113" t="s">
        <v>7151</v>
      </c>
      <c r="F18615" s="113" t="s">
        <v>31254</v>
      </c>
      <c r="G18615" s="113" t="s">
        <v>49051</v>
      </c>
      <c r="H18615" s="113" t="s">
        <v>133438</v>
      </c>
      <c r="I18615" s="113" t="s">
        <v>67104</v>
      </c>
    </row>
    <row r="18616" spans="5:9" ht="14.5" x14ac:dyDescent="0.35">
      <c r="E18616" s="113" t="s">
        <v>7150</v>
      </c>
      <c r="F18616" s="113" t="s">
        <v>31253</v>
      </c>
      <c r="G18616" s="113" t="s">
        <v>49050</v>
      </c>
      <c r="H18616" s="113" t="s">
        <v>133439</v>
      </c>
      <c r="I18616" s="113" t="s">
        <v>67103</v>
      </c>
    </row>
    <row r="18617" spans="5:9" ht="14.5" x14ac:dyDescent="0.35">
      <c r="E18617" s="113" t="s">
        <v>7149</v>
      </c>
      <c r="F18617" s="113" t="s">
        <v>31252</v>
      </c>
      <c r="G18617" s="113" t="s">
        <v>49049</v>
      </c>
      <c r="H18617" s="113" t="s">
        <v>133440</v>
      </c>
      <c r="I18617" s="113" t="s">
        <v>67102</v>
      </c>
    </row>
    <row r="18618" spans="5:9" ht="14.5" x14ac:dyDescent="0.35">
      <c r="E18618" s="113" t="s">
        <v>7148</v>
      </c>
      <c r="F18618" s="113" t="s">
        <v>31251</v>
      </c>
      <c r="G18618" s="113" t="s">
        <v>49048</v>
      </c>
      <c r="H18618" s="113" t="s">
        <v>133441</v>
      </c>
      <c r="I18618" s="113" t="s">
        <v>67101</v>
      </c>
    </row>
    <row r="18619" spans="5:9" ht="14.5" x14ac:dyDescent="0.35">
      <c r="E18619" s="113" t="s">
        <v>7147</v>
      </c>
      <c r="F18619" s="113" t="s">
        <v>31250</v>
      </c>
      <c r="G18619" s="113" t="s">
        <v>49047</v>
      </c>
      <c r="H18619" s="113" t="s">
        <v>133442</v>
      </c>
      <c r="I18619" s="113" t="s">
        <v>67100</v>
      </c>
    </row>
    <row r="18620" spans="5:9" ht="14.5" x14ac:dyDescent="0.35">
      <c r="E18620" s="113" t="s">
        <v>7146</v>
      </c>
      <c r="F18620" s="113" t="s">
        <v>31249</v>
      </c>
      <c r="G18620" s="113" t="s">
        <v>49473</v>
      </c>
      <c r="H18620" s="113" t="s">
        <v>133443</v>
      </c>
      <c r="I18620" s="113" t="s">
        <v>67099</v>
      </c>
    </row>
    <row r="18621" spans="5:9" ht="14.5" x14ac:dyDescent="0.35">
      <c r="E18621" s="113" t="s">
        <v>7145</v>
      </c>
      <c r="F18621" s="113" t="s">
        <v>31248</v>
      </c>
      <c r="G18621" s="113" t="s">
        <v>49046</v>
      </c>
      <c r="H18621" s="113" t="s">
        <v>133444</v>
      </c>
      <c r="I18621" s="113" t="s">
        <v>67098</v>
      </c>
    </row>
    <row r="18622" spans="5:9" ht="14.5" x14ac:dyDescent="0.35">
      <c r="E18622" s="113" t="s">
        <v>7144</v>
      </c>
      <c r="F18622" s="113" t="s">
        <v>31247</v>
      </c>
      <c r="G18622" s="113" t="s">
        <v>49045</v>
      </c>
      <c r="H18622" s="113" t="s">
        <v>133445</v>
      </c>
      <c r="I18622" s="113" t="s">
        <v>111380</v>
      </c>
    </row>
    <row r="18623" spans="5:9" ht="14.5" x14ac:dyDescent="0.35">
      <c r="E18623" s="113" t="s">
        <v>7143</v>
      </c>
      <c r="F18623" s="113" t="s">
        <v>31246</v>
      </c>
      <c r="G18623" s="113" t="s">
        <v>49044</v>
      </c>
      <c r="H18623" s="113" t="s">
        <v>133446</v>
      </c>
      <c r="I18623" s="113" t="s">
        <v>115928</v>
      </c>
    </row>
    <row r="18624" spans="5:9" ht="14.5" x14ac:dyDescent="0.35">
      <c r="E18624" s="113" t="s">
        <v>7142</v>
      </c>
      <c r="F18624" s="113" t="s">
        <v>31245</v>
      </c>
      <c r="G18624" s="113" t="s">
        <v>49043</v>
      </c>
      <c r="H18624" s="113" t="s">
        <v>133447</v>
      </c>
      <c r="I18624" s="113" t="s">
        <v>67097</v>
      </c>
    </row>
    <row r="18625" spans="5:9" ht="14.5" x14ac:dyDescent="0.35">
      <c r="E18625" s="113" t="s">
        <v>7141</v>
      </c>
      <c r="F18625" s="113" t="s">
        <v>31244</v>
      </c>
      <c r="G18625" s="113" t="s">
        <v>49042</v>
      </c>
      <c r="H18625" s="113" t="s">
        <v>133448</v>
      </c>
      <c r="I18625" s="113" t="s">
        <v>67096</v>
      </c>
    </row>
    <row r="18626" spans="5:9" ht="14.5" x14ac:dyDescent="0.35">
      <c r="E18626" s="113" t="s">
        <v>7140</v>
      </c>
      <c r="F18626" s="113" t="s">
        <v>31243</v>
      </c>
      <c r="G18626" s="113" t="s">
        <v>49041</v>
      </c>
      <c r="H18626" s="113" t="s">
        <v>133449</v>
      </c>
      <c r="I18626" s="113" t="s">
        <v>67095</v>
      </c>
    </row>
    <row r="18627" spans="5:9" ht="14.5" x14ac:dyDescent="0.35">
      <c r="E18627" s="113" t="s">
        <v>116061</v>
      </c>
      <c r="F18627" s="113" t="s">
        <v>31242</v>
      </c>
      <c r="G18627" s="113" t="s">
        <v>49040</v>
      </c>
      <c r="H18627" s="113" t="s">
        <v>133450</v>
      </c>
      <c r="I18627" s="113" t="s">
        <v>67094</v>
      </c>
    </row>
    <row r="18628" spans="5:9" ht="14.5" x14ac:dyDescent="0.35">
      <c r="E18628" s="113" t="s">
        <v>7139</v>
      </c>
      <c r="F18628" s="113" t="s">
        <v>31241</v>
      </c>
      <c r="G18628" s="113" t="s">
        <v>49039</v>
      </c>
      <c r="H18628" s="113" t="s">
        <v>133451</v>
      </c>
      <c r="I18628" s="113" t="s">
        <v>67093</v>
      </c>
    </row>
    <row r="18629" spans="5:9" ht="14.5" x14ac:dyDescent="0.35">
      <c r="E18629" s="113" t="s">
        <v>7138</v>
      </c>
      <c r="F18629" s="113" t="s">
        <v>31240</v>
      </c>
      <c r="G18629" s="113" t="s">
        <v>49038</v>
      </c>
      <c r="H18629" s="113" t="s">
        <v>133452</v>
      </c>
      <c r="I18629" s="113" t="s">
        <v>120025</v>
      </c>
    </row>
    <row r="18630" spans="5:9" ht="14.5" x14ac:dyDescent="0.35">
      <c r="E18630" s="113" t="s">
        <v>7137</v>
      </c>
      <c r="F18630" s="113" t="s">
        <v>31239</v>
      </c>
      <c r="G18630" s="113" t="s">
        <v>49037</v>
      </c>
      <c r="H18630" s="113" t="s">
        <v>133453</v>
      </c>
      <c r="I18630" s="113" t="s">
        <v>126222</v>
      </c>
    </row>
    <row r="18631" spans="5:9" ht="14.5" x14ac:dyDescent="0.35">
      <c r="E18631" s="113" t="s">
        <v>49412</v>
      </c>
      <c r="F18631" s="113" t="s">
        <v>31238</v>
      </c>
      <c r="G18631" s="113" t="s">
        <v>49036</v>
      </c>
      <c r="H18631" s="113" t="s">
        <v>133454</v>
      </c>
      <c r="I18631" s="113" t="s">
        <v>120024</v>
      </c>
    </row>
    <row r="18632" spans="5:9" ht="14.5" x14ac:dyDescent="0.35">
      <c r="E18632" s="113" t="s">
        <v>12040</v>
      </c>
      <c r="F18632" s="113" t="s">
        <v>31237</v>
      </c>
      <c r="G18632" s="113" t="s">
        <v>49035</v>
      </c>
      <c r="H18632" s="113" t="s">
        <v>139629</v>
      </c>
      <c r="I18632" s="113" t="s">
        <v>111379</v>
      </c>
    </row>
    <row r="18633" spans="5:9" ht="14.5" x14ac:dyDescent="0.35">
      <c r="E18633" s="113" t="s">
        <v>18203</v>
      </c>
      <c r="F18633" s="113" t="s">
        <v>31236</v>
      </c>
      <c r="G18633" s="113" t="s">
        <v>49034</v>
      </c>
      <c r="H18633" s="113" t="s">
        <v>133455</v>
      </c>
      <c r="I18633" s="113" t="s">
        <v>67092</v>
      </c>
    </row>
    <row r="18634" spans="5:9" ht="14.5" x14ac:dyDescent="0.35">
      <c r="E18634" s="113" t="s">
        <v>18202</v>
      </c>
      <c r="F18634" s="113" t="s">
        <v>31235</v>
      </c>
      <c r="G18634" s="113" t="s">
        <v>49033</v>
      </c>
      <c r="H18634" s="113" t="s">
        <v>133456</v>
      </c>
      <c r="I18634" s="113" t="s">
        <v>67091</v>
      </c>
    </row>
    <row r="18635" spans="5:9" ht="14.5" x14ac:dyDescent="0.35">
      <c r="E18635" s="113" t="s">
        <v>18201</v>
      </c>
      <c r="F18635" s="113" t="s">
        <v>31234</v>
      </c>
      <c r="G18635" s="113" t="s">
        <v>49032</v>
      </c>
      <c r="H18635" s="113" t="s">
        <v>133457</v>
      </c>
      <c r="I18635" s="113" t="s">
        <v>67090</v>
      </c>
    </row>
    <row r="18636" spans="5:9" ht="14.5" x14ac:dyDescent="0.35">
      <c r="E18636" s="113" t="s">
        <v>107282</v>
      </c>
      <c r="F18636" s="113" t="s">
        <v>31233</v>
      </c>
      <c r="G18636" s="113" t="s">
        <v>49031</v>
      </c>
      <c r="H18636" s="113" t="s">
        <v>133458</v>
      </c>
      <c r="I18636" s="113" t="s">
        <v>67089</v>
      </c>
    </row>
    <row r="18637" spans="5:9" ht="14.5" x14ac:dyDescent="0.35">
      <c r="E18637" s="113" t="s">
        <v>127093</v>
      </c>
      <c r="F18637" s="113" t="s">
        <v>31232</v>
      </c>
      <c r="G18637" s="113" t="s">
        <v>49030</v>
      </c>
      <c r="H18637" s="113" t="s">
        <v>133459</v>
      </c>
      <c r="I18637" s="113" t="s">
        <v>67088</v>
      </c>
    </row>
    <row r="18638" spans="5:9" ht="14.5" x14ac:dyDescent="0.35">
      <c r="E18638" s="113" t="s">
        <v>18200</v>
      </c>
      <c r="F18638" s="113" t="s">
        <v>31231</v>
      </c>
      <c r="G18638" s="113" t="s">
        <v>49029</v>
      </c>
      <c r="H18638" s="113" t="s">
        <v>133460</v>
      </c>
      <c r="I18638" s="113" t="s">
        <v>67087</v>
      </c>
    </row>
    <row r="18639" spans="5:9" ht="14.5" x14ac:dyDescent="0.35">
      <c r="E18639" s="113" t="s">
        <v>107281</v>
      </c>
      <c r="F18639" s="113" t="s">
        <v>31230</v>
      </c>
      <c r="G18639" s="113" t="s">
        <v>49028</v>
      </c>
      <c r="H18639" s="113" t="s">
        <v>133461</v>
      </c>
      <c r="I18639" s="113" t="s">
        <v>67086</v>
      </c>
    </row>
    <row r="18640" spans="5:9" ht="14.5" x14ac:dyDescent="0.35">
      <c r="E18640" s="113" t="s">
        <v>128380</v>
      </c>
      <c r="F18640" s="113" t="s">
        <v>31229</v>
      </c>
      <c r="G18640" s="113" t="s">
        <v>49027</v>
      </c>
      <c r="H18640" s="113" t="s">
        <v>133462</v>
      </c>
      <c r="I18640" s="113" t="s">
        <v>67085</v>
      </c>
    </row>
    <row r="18641" spans="5:9" ht="14.5" x14ac:dyDescent="0.35">
      <c r="E18641" s="113" t="s">
        <v>128381</v>
      </c>
      <c r="F18641" s="113" t="s">
        <v>31228</v>
      </c>
      <c r="G18641" s="113" t="s">
        <v>49026</v>
      </c>
      <c r="H18641" s="113" t="s">
        <v>133463</v>
      </c>
      <c r="I18641" s="113" t="s">
        <v>67084</v>
      </c>
    </row>
    <row r="18642" spans="5:9" ht="14.5" x14ac:dyDescent="0.35">
      <c r="E18642" s="113" t="s">
        <v>128382</v>
      </c>
      <c r="F18642" s="113" t="s">
        <v>31227</v>
      </c>
      <c r="G18642" s="113" t="s">
        <v>111682</v>
      </c>
      <c r="H18642" s="113" t="s">
        <v>133464</v>
      </c>
      <c r="I18642" s="113" t="s">
        <v>67083</v>
      </c>
    </row>
    <row r="18643" spans="5:9" ht="14.5" x14ac:dyDescent="0.35">
      <c r="E18643" s="113" t="s">
        <v>128383</v>
      </c>
      <c r="F18643" s="113" t="s">
        <v>31226</v>
      </c>
      <c r="G18643" s="113" t="s">
        <v>49025</v>
      </c>
      <c r="H18643" s="113" t="s">
        <v>133465</v>
      </c>
      <c r="I18643" s="113" t="s">
        <v>67082</v>
      </c>
    </row>
    <row r="18644" spans="5:9" ht="14.5" x14ac:dyDescent="0.35">
      <c r="E18644" s="113" t="s">
        <v>128384</v>
      </c>
      <c r="F18644" s="113" t="s">
        <v>31225</v>
      </c>
      <c r="G18644" s="113" t="s">
        <v>49024</v>
      </c>
      <c r="H18644" s="113" t="s">
        <v>139628</v>
      </c>
      <c r="I18644" s="113" t="s">
        <v>67081</v>
      </c>
    </row>
    <row r="18645" spans="5:9" ht="14.5" x14ac:dyDescent="0.35">
      <c r="E18645" s="113" t="s">
        <v>128385</v>
      </c>
      <c r="F18645" s="113" t="s">
        <v>31224</v>
      </c>
      <c r="G18645" s="113" t="s">
        <v>49023</v>
      </c>
      <c r="H18645" s="113" t="s">
        <v>139627</v>
      </c>
      <c r="I18645" s="113" t="s">
        <v>67080</v>
      </c>
    </row>
    <row r="18646" spans="5:9" ht="14.5" x14ac:dyDescent="0.35">
      <c r="E18646" s="113" t="s">
        <v>128386</v>
      </c>
      <c r="F18646" s="113" t="s">
        <v>31223</v>
      </c>
      <c r="G18646" s="113" t="s">
        <v>49022</v>
      </c>
      <c r="H18646" s="113" t="s">
        <v>133466</v>
      </c>
      <c r="I18646" s="113" t="s">
        <v>67079</v>
      </c>
    </row>
    <row r="18647" spans="5:9" ht="14.5" x14ac:dyDescent="0.35">
      <c r="E18647" s="113" t="s">
        <v>128387</v>
      </c>
      <c r="F18647" s="113" t="s">
        <v>31222</v>
      </c>
      <c r="G18647" s="113" t="s">
        <v>49467</v>
      </c>
      <c r="H18647" s="113" t="s">
        <v>133467</v>
      </c>
      <c r="I18647" s="113" t="s">
        <v>67078</v>
      </c>
    </row>
    <row r="18648" spans="5:9" ht="14.5" x14ac:dyDescent="0.35">
      <c r="E18648" s="113" t="s">
        <v>128388</v>
      </c>
      <c r="F18648" s="113" t="s">
        <v>31221</v>
      </c>
      <c r="G18648" s="113" t="s">
        <v>49021</v>
      </c>
      <c r="H18648" s="113" t="s">
        <v>133468</v>
      </c>
      <c r="I18648" s="113" t="s">
        <v>67077</v>
      </c>
    </row>
    <row r="18649" spans="5:9" ht="14.5" x14ac:dyDescent="0.35">
      <c r="E18649" s="113" t="s">
        <v>128389</v>
      </c>
      <c r="F18649" s="113" t="s">
        <v>31220</v>
      </c>
      <c r="G18649" s="113" t="s">
        <v>49020</v>
      </c>
      <c r="H18649" s="113" t="s">
        <v>133469</v>
      </c>
      <c r="I18649" s="113" t="s">
        <v>67076</v>
      </c>
    </row>
    <row r="18650" spans="5:9" ht="14.5" x14ac:dyDescent="0.35">
      <c r="E18650" s="113" t="s">
        <v>128390</v>
      </c>
      <c r="F18650" s="113" t="s">
        <v>31219</v>
      </c>
      <c r="G18650" s="113" t="s">
        <v>49019</v>
      </c>
      <c r="H18650" s="113" t="s">
        <v>133470</v>
      </c>
      <c r="I18650" s="113" t="s">
        <v>67075</v>
      </c>
    </row>
    <row r="18651" spans="5:9" ht="14.5" x14ac:dyDescent="0.35">
      <c r="E18651" s="113" t="s">
        <v>128391</v>
      </c>
      <c r="F18651" s="113" t="s">
        <v>31218</v>
      </c>
      <c r="G18651" s="113" t="s">
        <v>49018</v>
      </c>
      <c r="H18651" s="113" t="s">
        <v>133471</v>
      </c>
      <c r="I18651" s="113" t="s">
        <v>67074</v>
      </c>
    </row>
    <row r="18652" spans="5:9" ht="14.5" x14ac:dyDescent="0.35">
      <c r="E18652" s="113" t="s">
        <v>128392</v>
      </c>
      <c r="F18652" s="113" t="s">
        <v>31217</v>
      </c>
      <c r="G18652" s="113" t="s">
        <v>49017</v>
      </c>
      <c r="H18652" s="113" t="s">
        <v>133472</v>
      </c>
      <c r="I18652" s="113" t="s">
        <v>67073</v>
      </c>
    </row>
    <row r="18653" spans="5:9" ht="14.5" x14ac:dyDescent="0.35">
      <c r="E18653" s="113" t="s">
        <v>128393</v>
      </c>
      <c r="F18653" s="113" t="s">
        <v>31216</v>
      </c>
      <c r="G18653" s="113" t="s">
        <v>115478</v>
      </c>
      <c r="H18653" s="113" t="s">
        <v>133473</v>
      </c>
      <c r="I18653" s="113" t="s">
        <v>67072</v>
      </c>
    </row>
    <row r="18654" spans="5:9" ht="14.5" x14ac:dyDescent="0.35">
      <c r="E18654" s="113" t="s">
        <v>128394</v>
      </c>
      <c r="F18654" s="113" t="s">
        <v>31215</v>
      </c>
      <c r="G18654" s="113" t="s">
        <v>49016</v>
      </c>
      <c r="H18654" s="113" t="s">
        <v>133474</v>
      </c>
      <c r="I18654" s="113" t="s">
        <v>67071</v>
      </c>
    </row>
    <row r="18655" spans="5:9" ht="14.5" x14ac:dyDescent="0.35">
      <c r="E18655" s="113" t="s">
        <v>128395</v>
      </c>
      <c r="F18655" s="113" t="s">
        <v>31214</v>
      </c>
      <c r="G18655" s="113" t="s">
        <v>49472</v>
      </c>
      <c r="H18655" s="113" t="s">
        <v>133475</v>
      </c>
      <c r="I18655" s="113" t="s">
        <v>67070</v>
      </c>
    </row>
    <row r="18656" spans="5:9" ht="14.5" x14ac:dyDescent="0.35">
      <c r="E18656" s="113" t="s">
        <v>128396</v>
      </c>
      <c r="F18656" s="113" t="s">
        <v>31213</v>
      </c>
      <c r="G18656" s="113" t="s">
        <v>49015</v>
      </c>
      <c r="H18656" s="113" t="s">
        <v>133476</v>
      </c>
      <c r="I18656" s="113" t="s">
        <v>67069</v>
      </c>
    </row>
    <row r="18657" spans="5:9" ht="14.5" x14ac:dyDescent="0.35">
      <c r="E18657" s="113" t="s">
        <v>128397</v>
      </c>
      <c r="F18657" s="113" t="s">
        <v>31212</v>
      </c>
      <c r="G18657" s="113" t="s">
        <v>49014</v>
      </c>
      <c r="H18657" s="113" t="s">
        <v>133477</v>
      </c>
      <c r="I18657" s="113" t="s">
        <v>67068</v>
      </c>
    </row>
    <row r="18658" spans="5:9" ht="14.5" x14ac:dyDescent="0.35">
      <c r="E18658" s="113" t="s">
        <v>128398</v>
      </c>
      <c r="F18658" s="113" t="s">
        <v>31211</v>
      </c>
      <c r="G18658" s="113" t="s">
        <v>49013</v>
      </c>
      <c r="H18658" s="113" t="s">
        <v>133478</v>
      </c>
      <c r="I18658" s="113" t="s">
        <v>67067</v>
      </c>
    </row>
    <row r="18659" spans="5:9" ht="14.5" x14ac:dyDescent="0.35">
      <c r="E18659" s="113" t="s">
        <v>128399</v>
      </c>
      <c r="F18659" s="113" t="s">
        <v>31210</v>
      </c>
      <c r="G18659" s="113" t="s">
        <v>49012</v>
      </c>
      <c r="H18659" s="113" t="s">
        <v>133479</v>
      </c>
      <c r="I18659" s="113" t="s">
        <v>67066</v>
      </c>
    </row>
    <row r="18660" spans="5:9" ht="14.5" x14ac:dyDescent="0.35">
      <c r="E18660" s="113" t="s">
        <v>128400</v>
      </c>
      <c r="F18660" s="113" t="s">
        <v>31209</v>
      </c>
      <c r="G18660" s="113" t="s">
        <v>49011</v>
      </c>
      <c r="H18660" s="113" t="s">
        <v>133480</v>
      </c>
      <c r="I18660" s="113" t="s">
        <v>67065</v>
      </c>
    </row>
    <row r="18661" spans="5:9" ht="14.5" x14ac:dyDescent="0.35">
      <c r="E18661" s="113" t="s">
        <v>128401</v>
      </c>
      <c r="F18661" s="113" t="s">
        <v>31208</v>
      </c>
      <c r="G18661" s="113" t="s">
        <v>49010</v>
      </c>
      <c r="H18661" s="113" t="s">
        <v>133481</v>
      </c>
      <c r="I18661" s="113" t="s">
        <v>67064</v>
      </c>
    </row>
    <row r="18662" spans="5:9" ht="14.5" x14ac:dyDescent="0.35">
      <c r="E18662" s="113" t="s">
        <v>128402</v>
      </c>
      <c r="F18662" s="113" t="s">
        <v>31207</v>
      </c>
      <c r="G18662" s="113" t="s">
        <v>49009</v>
      </c>
      <c r="H18662" s="113" t="s">
        <v>133482</v>
      </c>
      <c r="I18662" s="113" t="s">
        <v>67063</v>
      </c>
    </row>
    <row r="18663" spans="5:9" ht="14.5" x14ac:dyDescent="0.35">
      <c r="E18663" s="113" t="s">
        <v>128403</v>
      </c>
      <c r="F18663" s="113" t="s">
        <v>31206</v>
      </c>
      <c r="G18663" s="113" t="s">
        <v>123210</v>
      </c>
      <c r="H18663" s="113" t="s">
        <v>133483</v>
      </c>
      <c r="I18663" s="113" t="s">
        <v>67062</v>
      </c>
    </row>
    <row r="18664" spans="5:9" ht="14.5" x14ac:dyDescent="0.35">
      <c r="E18664" s="113" t="s">
        <v>128404</v>
      </c>
      <c r="F18664" s="113" t="s">
        <v>31205</v>
      </c>
      <c r="G18664" s="113" t="s">
        <v>118416</v>
      </c>
      <c r="H18664" s="113" t="s">
        <v>133484</v>
      </c>
      <c r="I18664" s="113" t="s">
        <v>67061</v>
      </c>
    </row>
    <row r="18665" spans="5:9" ht="14.5" x14ac:dyDescent="0.35">
      <c r="E18665" s="113" t="s">
        <v>128405</v>
      </c>
      <c r="F18665" s="113" t="s">
        <v>31204</v>
      </c>
      <c r="G18665" s="113" t="s">
        <v>49008</v>
      </c>
      <c r="H18665" s="113" t="s">
        <v>133485</v>
      </c>
      <c r="I18665" s="113" t="s">
        <v>67060</v>
      </c>
    </row>
    <row r="18666" spans="5:9" ht="14.5" x14ac:dyDescent="0.35">
      <c r="E18666" s="113" t="s">
        <v>128406</v>
      </c>
      <c r="F18666" s="113" t="s">
        <v>31203</v>
      </c>
      <c r="G18666" s="113" t="s">
        <v>49007</v>
      </c>
      <c r="H18666" s="113" t="s">
        <v>133486</v>
      </c>
      <c r="I18666" s="113" t="s">
        <v>67059</v>
      </c>
    </row>
    <row r="18667" spans="5:9" ht="14.5" x14ac:dyDescent="0.35">
      <c r="E18667" s="113" t="s">
        <v>128407</v>
      </c>
      <c r="F18667" s="113" t="s">
        <v>31202</v>
      </c>
      <c r="G18667" s="113" t="s">
        <v>49006</v>
      </c>
      <c r="H18667" s="113" t="s">
        <v>133487</v>
      </c>
      <c r="I18667" s="113" t="s">
        <v>67058</v>
      </c>
    </row>
    <row r="18668" spans="5:9" ht="14.5" x14ac:dyDescent="0.35">
      <c r="E18668" s="113" t="s">
        <v>128408</v>
      </c>
      <c r="F18668" s="113" t="s">
        <v>31201</v>
      </c>
      <c r="G18668" s="113" t="s">
        <v>49005</v>
      </c>
      <c r="H18668" s="113" t="s">
        <v>133488</v>
      </c>
      <c r="I18668" s="113" t="s">
        <v>67057</v>
      </c>
    </row>
    <row r="18669" spans="5:9" ht="14.5" x14ac:dyDescent="0.35">
      <c r="E18669" s="113" t="s">
        <v>128409</v>
      </c>
      <c r="F18669" s="113" t="s">
        <v>31200</v>
      </c>
      <c r="G18669" s="113" t="s">
        <v>49004</v>
      </c>
      <c r="H18669" s="113" t="s">
        <v>133489</v>
      </c>
      <c r="I18669" s="113" t="s">
        <v>67056</v>
      </c>
    </row>
    <row r="18670" spans="5:9" ht="14.5" x14ac:dyDescent="0.35">
      <c r="E18670" s="113" t="s">
        <v>128410</v>
      </c>
      <c r="F18670" s="113" t="s">
        <v>31199</v>
      </c>
      <c r="G18670" s="113" t="s">
        <v>49003</v>
      </c>
      <c r="H18670" s="113" t="s">
        <v>133490</v>
      </c>
      <c r="I18670" s="113" t="s">
        <v>67055</v>
      </c>
    </row>
    <row r="18671" spans="5:9" ht="14.5" x14ac:dyDescent="0.35">
      <c r="E18671" s="113" t="s">
        <v>128411</v>
      </c>
      <c r="F18671" s="113" t="s">
        <v>31198</v>
      </c>
      <c r="G18671" s="113" t="s">
        <v>49002</v>
      </c>
      <c r="H18671" s="113" t="s">
        <v>133491</v>
      </c>
      <c r="I18671" s="113" t="s">
        <v>67054</v>
      </c>
    </row>
    <row r="18672" spans="5:9" ht="14.5" x14ac:dyDescent="0.35">
      <c r="E18672" s="113" t="s">
        <v>128412</v>
      </c>
      <c r="F18672" s="113" t="s">
        <v>31197</v>
      </c>
      <c r="G18672" s="113" t="s">
        <v>49001</v>
      </c>
      <c r="H18672" s="113" t="s">
        <v>133492</v>
      </c>
      <c r="I18672" s="113" t="s">
        <v>67053</v>
      </c>
    </row>
    <row r="18673" spans="5:9" ht="14.5" x14ac:dyDescent="0.35">
      <c r="E18673" s="113" t="s">
        <v>128413</v>
      </c>
      <c r="F18673" s="113" t="s">
        <v>31196</v>
      </c>
      <c r="G18673" s="113" t="s">
        <v>49000</v>
      </c>
      <c r="H18673" s="113" t="s">
        <v>133493</v>
      </c>
      <c r="I18673" s="113" t="s">
        <v>67052</v>
      </c>
    </row>
    <row r="18674" spans="5:9" ht="14.5" x14ac:dyDescent="0.35">
      <c r="E18674" s="113" t="s">
        <v>128414</v>
      </c>
      <c r="F18674" s="113" t="s">
        <v>31195</v>
      </c>
      <c r="G18674" s="113" t="s">
        <v>48999</v>
      </c>
      <c r="H18674" s="113" t="s">
        <v>133494</v>
      </c>
      <c r="I18674" s="113" t="s">
        <v>67051</v>
      </c>
    </row>
    <row r="18675" spans="5:9" ht="14.5" x14ac:dyDescent="0.35">
      <c r="E18675" s="113" t="s">
        <v>128415</v>
      </c>
      <c r="F18675" s="113" t="s">
        <v>31194</v>
      </c>
      <c r="G18675" s="113" t="s">
        <v>48998</v>
      </c>
      <c r="H18675" s="113" t="s">
        <v>133495</v>
      </c>
      <c r="I18675" s="113" t="s">
        <v>67050</v>
      </c>
    </row>
    <row r="18676" spans="5:9" ht="14.5" x14ac:dyDescent="0.35">
      <c r="E18676" s="113" t="s">
        <v>128416</v>
      </c>
      <c r="F18676" s="113" t="s">
        <v>31193</v>
      </c>
      <c r="G18676" s="113" t="s">
        <v>48997</v>
      </c>
      <c r="H18676" s="113" t="s">
        <v>133496</v>
      </c>
      <c r="I18676" s="113" t="s">
        <v>67049</v>
      </c>
    </row>
    <row r="18677" spans="5:9" ht="14.5" x14ac:dyDescent="0.35">
      <c r="E18677" s="113" t="s">
        <v>128417</v>
      </c>
      <c r="F18677" s="113" t="s">
        <v>31192</v>
      </c>
      <c r="G18677" s="113" t="s">
        <v>48996</v>
      </c>
      <c r="H18677" s="113" t="s">
        <v>133497</v>
      </c>
      <c r="I18677" s="113" t="s">
        <v>67048</v>
      </c>
    </row>
    <row r="18678" spans="5:9" ht="14.5" x14ac:dyDescent="0.35">
      <c r="E18678" s="113" t="s">
        <v>128418</v>
      </c>
      <c r="F18678" s="113" t="s">
        <v>31191</v>
      </c>
      <c r="G18678" s="113" t="s">
        <v>48995</v>
      </c>
      <c r="H18678" s="113" t="s">
        <v>133498</v>
      </c>
      <c r="I18678" s="113" t="s">
        <v>67047</v>
      </c>
    </row>
    <row r="18679" spans="5:9" ht="14.5" x14ac:dyDescent="0.35">
      <c r="E18679" s="113" t="s">
        <v>128419</v>
      </c>
      <c r="F18679" s="113" t="s">
        <v>31190</v>
      </c>
      <c r="G18679" s="113" t="s">
        <v>48994</v>
      </c>
      <c r="H18679" s="113" t="s">
        <v>133499</v>
      </c>
      <c r="I18679" s="113" t="s">
        <v>67046</v>
      </c>
    </row>
    <row r="18680" spans="5:9" ht="14.5" x14ac:dyDescent="0.35">
      <c r="E18680" s="113" t="s">
        <v>128420</v>
      </c>
      <c r="F18680" s="113" t="s">
        <v>31189</v>
      </c>
      <c r="G18680" s="113" t="s">
        <v>48993</v>
      </c>
      <c r="H18680" s="113" t="s">
        <v>133500</v>
      </c>
      <c r="I18680" s="113" t="s">
        <v>67045</v>
      </c>
    </row>
    <row r="18681" spans="5:9" ht="14.5" x14ac:dyDescent="0.35">
      <c r="E18681" s="113" t="s">
        <v>128421</v>
      </c>
      <c r="F18681" s="113" t="s">
        <v>31188</v>
      </c>
      <c r="G18681" s="113" t="s">
        <v>48992</v>
      </c>
      <c r="H18681" s="113" t="s">
        <v>133501</v>
      </c>
      <c r="I18681" s="113" t="s">
        <v>67044</v>
      </c>
    </row>
    <row r="18682" spans="5:9" ht="14.5" x14ac:dyDescent="0.35">
      <c r="E18682" s="113" t="s">
        <v>128422</v>
      </c>
      <c r="F18682" s="113" t="s">
        <v>31187</v>
      </c>
      <c r="G18682" s="113" t="s">
        <v>115477</v>
      </c>
      <c r="H18682" s="113" t="s">
        <v>139626</v>
      </c>
      <c r="I18682" s="113" t="s">
        <v>67043</v>
      </c>
    </row>
    <row r="18683" spans="5:9" ht="14.5" x14ac:dyDescent="0.35">
      <c r="E18683" s="113" t="s">
        <v>128423</v>
      </c>
      <c r="F18683" s="113" t="s">
        <v>31186</v>
      </c>
      <c r="G18683" s="113" t="s">
        <v>48991</v>
      </c>
      <c r="H18683" s="113" t="s">
        <v>133502</v>
      </c>
      <c r="I18683" s="113" t="s">
        <v>67042</v>
      </c>
    </row>
    <row r="18684" spans="5:9" ht="14.5" x14ac:dyDescent="0.35">
      <c r="E18684" s="113" t="s">
        <v>128424</v>
      </c>
      <c r="F18684" s="113" t="s">
        <v>31185</v>
      </c>
      <c r="G18684" s="113" t="s">
        <v>48990</v>
      </c>
      <c r="H18684" s="113" t="s">
        <v>133503</v>
      </c>
      <c r="I18684" s="113" t="s">
        <v>67041</v>
      </c>
    </row>
    <row r="18685" spans="5:9" ht="14.5" x14ac:dyDescent="0.35">
      <c r="E18685" s="113" t="s">
        <v>128425</v>
      </c>
      <c r="F18685" s="113" t="s">
        <v>31184</v>
      </c>
      <c r="G18685" s="113" t="s">
        <v>48989</v>
      </c>
      <c r="H18685" s="113" t="s">
        <v>133504</v>
      </c>
      <c r="I18685" s="113" t="s">
        <v>67040</v>
      </c>
    </row>
    <row r="18686" spans="5:9" ht="14.5" x14ac:dyDescent="0.35">
      <c r="E18686" s="113" t="s">
        <v>128426</v>
      </c>
      <c r="F18686" s="113" t="s">
        <v>31183</v>
      </c>
      <c r="G18686" s="113" t="s">
        <v>127695</v>
      </c>
      <c r="H18686" s="113" t="s">
        <v>133505</v>
      </c>
      <c r="I18686" s="113" t="s">
        <v>67039</v>
      </c>
    </row>
    <row r="18687" spans="5:9" ht="15.5" x14ac:dyDescent="0.35">
      <c r="E18687" s="113" t="s">
        <v>128427</v>
      </c>
      <c r="F18687" s="114" t="s">
        <v>31133</v>
      </c>
      <c r="G18687" s="113" t="s">
        <v>49471</v>
      </c>
      <c r="H18687" s="113" t="s">
        <v>133506</v>
      </c>
      <c r="I18687" s="113" t="s">
        <v>67038</v>
      </c>
    </row>
    <row r="18688" spans="5:9" ht="14.5" x14ac:dyDescent="0.35">
      <c r="E18688" s="113" t="s">
        <v>128428</v>
      </c>
      <c r="F18688" s="113" t="s">
        <v>140833</v>
      </c>
      <c r="G18688" s="113" t="s">
        <v>48988</v>
      </c>
      <c r="H18688" s="113" t="s">
        <v>133507</v>
      </c>
      <c r="I18688" s="113" t="s">
        <v>67037</v>
      </c>
    </row>
    <row r="18689" spans="5:9" ht="14.5" x14ac:dyDescent="0.35">
      <c r="E18689" s="113" t="s">
        <v>128429</v>
      </c>
      <c r="F18689" s="113" t="s">
        <v>140834</v>
      </c>
      <c r="G18689" s="113" t="s">
        <v>123209</v>
      </c>
      <c r="H18689" s="113" t="s">
        <v>133508</v>
      </c>
      <c r="I18689" s="113" t="s">
        <v>67036</v>
      </c>
    </row>
    <row r="18690" spans="5:9" ht="14.5" x14ac:dyDescent="0.35">
      <c r="E18690" s="113" t="s">
        <v>128430</v>
      </c>
      <c r="F18690" s="113" t="s">
        <v>140835</v>
      </c>
      <c r="G18690" s="113" t="s">
        <v>48987</v>
      </c>
      <c r="H18690" s="113" t="s">
        <v>133509</v>
      </c>
      <c r="I18690" s="113" t="s">
        <v>67035</v>
      </c>
    </row>
    <row r="18691" spans="5:9" ht="14.5" x14ac:dyDescent="0.35">
      <c r="E18691" s="113" t="s">
        <v>128431</v>
      </c>
      <c r="F18691" s="113" t="s">
        <v>140836</v>
      </c>
      <c r="G18691" s="113" t="s">
        <v>111681</v>
      </c>
      <c r="H18691" s="113" t="s">
        <v>133510</v>
      </c>
      <c r="I18691" s="113" t="s">
        <v>67034</v>
      </c>
    </row>
    <row r="18692" spans="5:9" ht="14.5" x14ac:dyDescent="0.35">
      <c r="E18692" s="113" t="s">
        <v>128432</v>
      </c>
      <c r="F18692" s="113" t="s">
        <v>140837</v>
      </c>
      <c r="G18692" s="113" t="s">
        <v>118415</v>
      </c>
      <c r="H18692" s="113" t="s">
        <v>133511</v>
      </c>
      <c r="I18692" s="113" t="s">
        <v>67033</v>
      </c>
    </row>
    <row r="18693" spans="5:9" ht="14.5" x14ac:dyDescent="0.35">
      <c r="E18693" s="113" t="s">
        <v>128433</v>
      </c>
      <c r="F18693" s="113" t="s">
        <v>140838</v>
      </c>
      <c r="G18693" s="113" t="s">
        <v>48986</v>
      </c>
      <c r="H18693" s="113" t="s">
        <v>133512</v>
      </c>
      <c r="I18693" s="113" t="s">
        <v>67032</v>
      </c>
    </row>
    <row r="18694" spans="5:9" ht="14.5" x14ac:dyDescent="0.35">
      <c r="E18694" s="113" t="s">
        <v>128434</v>
      </c>
      <c r="F18694" s="113" t="s">
        <v>140839</v>
      </c>
      <c r="G18694" s="113" t="s">
        <v>48985</v>
      </c>
      <c r="H18694" s="113" t="s">
        <v>133513</v>
      </c>
      <c r="I18694" s="113" t="s">
        <v>111378</v>
      </c>
    </row>
    <row r="18695" spans="5:9" ht="14.5" x14ac:dyDescent="0.35">
      <c r="E18695" s="113" t="s">
        <v>128435</v>
      </c>
      <c r="F18695" s="113" t="s">
        <v>140840</v>
      </c>
      <c r="G18695" s="113" t="s">
        <v>121083</v>
      </c>
      <c r="H18695" s="113" t="s">
        <v>133514</v>
      </c>
      <c r="I18695" s="113" t="s">
        <v>67031</v>
      </c>
    </row>
    <row r="18696" spans="5:9" ht="14.5" x14ac:dyDescent="0.35">
      <c r="E18696" s="113" t="s">
        <v>128436</v>
      </c>
      <c r="F18696" s="113" t="s">
        <v>140841</v>
      </c>
      <c r="G18696" s="113" t="s">
        <v>48984</v>
      </c>
      <c r="H18696" s="113" t="s">
        <v>133515</v>
      </c>
      <c r="I18696" s="113" t="s">
        <v>67030</v>
      </c>
    </row>
    <row r="18697" spans="5:9" ht="14.5" x14ac:dyDescent="0.35">
      <c r="E18697" s="113" t="s">
        <v>128437</v>
      </c>
      <c r="F18697" s="113" t="s">
        <v>140842</v>
      </c>
      <c r="G18697" s="113" t="s">
        <v>48983</v>
      </c>
      <c r="H18697" s="113" t="s">
        <v>133516</v>
      </c>
      <c r="I18697" s="113" t="s">
        <v>67029</v>
      </c>
    </row>
    <row r="18698" spans="5:9" ht="14.5" x14ac:dyDescent="0.35">
      <c r="E18698" s="113" t="s">
        <v>128438</v>
      </c>
      <c r="F18698" s="113" t="s">
        <v>140843</v>
      </c>
      <c r="G18698" s="113" t="s">
        <v>48982</v>
      </c>
      <c r="H18698" s="113" t="s">
        <v>133517</v>
      </c>
      <c r="I18698" s="113" t="s">
        <v>67028</v>
      </c>
    </row>
    <row r="18699" spans="5:9" ht="14.5" x14ac:dyDescent="0.35">
      <c r="E18699" s="113" t="s">
        <v>128439</v>
      </c>
      <c r="F18699" s="113" t="s">
        <v>140844</v>
      </c>
      <c r="G18699" s="113" t="s">
        <v>48981</v>
      </c>
      <c r="H18699" s="113" t="s">
        <v>133518</v>
      </c>
      <c r="I18699" s="113" t="s">
        <v>67027</v>
      </c>
    </row>
    <row r="18700" spans="5:9" ht="14.5" x14ac:dyDescent="0.35">
      <c r="E18700" s="113" t="s">
        <v>128440</v>
      </c>
      <c r="F18700" s="113" t="s">
        <v>140845</v>
      </c>
      <c r="G18700" s="113" t="s">
        <v>48980</v>
      </c>
      <c r="H18700" s="113" t="s">
        <v>133519</v>
      </c>
      <c r="I18700" s="113" t="s">
        <v>67026</v>
      </c>
    </row>
    <row r="18701" spans="5:9" ht="14.5" x14ac:dyDescent="0.35">
      <c r="E18701" s="113" t="s">
        <v>128441</v>
      </c>
      <c r="F18701" s="113" t="s">
        <v>140846</v>
      </c>
      <c r="G18701" s="113" t="s">
        <v>48979</v>
      </c>
      <c r="H18701" s="113" t="s">
        <v>133520</v>
      </c>
      <c r="I18701" s="113" t="s">
        <v>67025</v>
      </c>
    </row>
    <row r="18702" spans="5:9" ht="14.5" x14ac:dyDescent="0.35">
      <c r="E18702" s="113" t="s">
        <v>128442</v>
      </c>
      <c r="F18702" s="113" t="s">
        <v>140847</v>
      </c>
      <c r="G18702" s="113" t="s">
        <v>48978</v>
      </c>
      <c r="H18702" s="113" t="s">
        <v>133521</v>
      </c>
      <c r="I18702" s="113" t="s">
        <v>67024</v>
      </c>
    </row>
    <row r="18703" spans="5:9" ht="14.5" x14ac:dyDescent="0.35">
      <c r="E18703" s="113" t="s">
        <v>128443</v>
      </c>
      <c r="F18703" s="113" t="s">
        <v>140848</v>
      </c>
      <c r="G18703" s="113" t="s">
        <v>48977</v>
      </c>
      <c r="H18703" s="113" t="s">
        <v>133522</v>
      </c>
      <c r="I18703" s="113" t="s">
        <v>67023</v>
      </c>
    </row>
    <row r="18704" spans="5:9" ht="14.5" x14ac:dyDescent="0.35">
      <c r="E18704" s="113" t="s">
        <v>128444</v>
      </c>
      <c r="F18704" s="113" t="s">
        <v>140849</v>
      </c>
      <c r="G18704" s="113" t="s">
        <v>48976</v>
      </c>
      <c r="H18704" s="113" t="s">
        <v>133523</v>
      </c>
      <c r="I18704" s="113" t="s">
        <v>67022</v>
      </c>
    </row>
    <row r="18705" spans="5:9" ht="14.5" x14ac:dyDescent="0.35">
      <c r="E18705" s="113" t="s">
        <v>121758</v>
      </c>
      <c r="F18705" s="113" t="s">
        <v>140850</v>
      </c>
      <c r="G18705" s="113" t="s">
        <v>48975</v>
      </c>
      <c r="H18705" s="113" t="s">
        <v>133524</v>
      </c>
      <c r="I18705" s="113" t="s">
        <v>67021</v>
      </c>
    </row>
    <row r="18706" spans="5:9" ht="14.5" x14ac:dyDescent="0.35">
      <c r="E18706" s="113" t="s">
        <v>128445</v>
      </c>
      <c r="F18706" s="113" t="s">
        <v>140851</v>
      </c>
      <c r="G18706" s="113" t="s">
        <v>48974</v>
      </c>
      <c r="H18706" s="113" t="s">
        <v>139625</v>
      </c>
      <c r="I18706" s="113" t="s">
        <v>67020</v>
      </c>
    </row>
    <row r="18707" spans="5:9" ht="14.5" x14ac:dyDescent="0.35">
      <c r="E18707" s="113" t="s">
        <v>128446</v>
      </c>
      <c r="F18707" s="113" t="s">
        <v>140852</v>
      </c>
      <c r="G18707" s="113" t="s">
        <v>48973</v>
      </c>
      <c r="H18707" s="113" t="s">
        <v>133525</v>
      </c>
      <c r="I18707" s="113" t="s">
        <v>116463</v>
      </c>
    </row>
    <row r="18708" spans="5:9" ht="14.5" x14ac:dyDescent="0.35">
      <c r="E18708" s="113" t="s">
        <v>128447</v>
      </c>
      <c r="F18708" s="113" t="s">
        <v>140853</v>
      </c>
      <c r="G18708" s="113" t="s">
        <v>48972</v>
      </c>
      <c r="H18708" s="113" t="s">
        <v>133526</v>
      </c>
      <c r="I18708" s="113" t="s">
        <v>67019</v>
      </c>
    </row>
    <row r="18709" spans="5:9" ht="14.5" x14ac:dyDescent="0.35">
      <c r="E18709" s="113" t="s">
        <v>128448</v>
      </c>
      <c r="F18709" s="113" t="s">
        <v>140854</v>
      </c>
      <c r="G18709" s="113" t="s">
        <v>48971</v>
      </c>
      <c r="H18709" s="113" t="s">
        <v>133527</v>
      </c>
      <c r="I18709" s="113" t="s">
        <v>67018</v>
      </c>
    </row>
    <row r="18710" spans="5:9" ht="14.5" x14ac:dyDescent="0.35">
      <c r="E18710" s="113" t="s">
        <v>128449</v>
      </c>
      <c r="F18710" s="113" t="s">
        <v>140855</v>
      </c>
      <c r="G18710" s="113" t="s">
        <v>49466</v>
      </c>
      <c r="H18710" s="113" t="s">
        <v>133528</v>
      </c>
      <c r="I18710" s="113" t="s">
        <v>67017</v>
      </c>
    </row>
    <row r="18711" spans="5:9" ht="14.5" x14ac:dyDescent="0.35">
      <c r="E18711" s="113" t="s">
        <v>128450</v>
      </c>
      <c r="F18711" s="113" t="s">
        <v>140856</v>
      </c>
      <c r="G18711" s="113" t="s">
        <v>48970</v>
      </c>
      <c r="H18711" s="113" t="s">
        <v>139624</v>
      </c>
      <c r="I18711" s="113" t="s">
        <v>67016</v>
      </c>
    </row>
    <row r="18712" spans="5:9" ht="14.5" x14ac:dyDescent="0.35">
      <c r="E18712" s="113" t="s">
        <v>128451</v>
      </c>
      <c r="F18712" s="113" t="s">
        <v>116750</v>
      </c>
      <c r="G18712" s="113" t="s">
        <v>48969</v>
      </c>
      <c r="H18712" s="113" t="s">
        <v>133529</v>
      </c>
      <c r="I18712" s="113" t="s">
        <v>67015</v>
      </c>
    </row>
    <row r="18713" spans="5:9" ht="14.5" x14ac:dyDescent="0.35">
      <c r="E18713" s="113" t="s">
        <v>128452</v>
      </c>
      <c r="F18713" s="113" t="s">
        <v>116749</v>
      </c>
      <c r="G18713" s="113" t="s">
        <v>48968</v>
      </c>
      <c r="H18713" s="113" t="s">
        <v>133530</v>
      </c>
      <c r="I18713" s="113" t="s">
        <v>67014</v>
      </c>
    </row>
    <row r="18714" spans="5:9" ht="14.5" x14ac:dyDescent="0.35">
      <c r="E18714" s="113" t="s">
        <v>128453</v>
      </c>
      <c r="F18714" s="113" t="s">
        <v>115812</v>
      </c>
      <c r="G18714" s="113" t="s">
        <v>48967</v>
      </c>
      <c r="H18714" s="113" t="s">
        <v>133531</v>
      </c>
      <c r="I18714" s="113" t="s">
        <v>67013</v>
      </c>
    </row>
    <row r="18715" spans="5:9" ht="14.5" x14ac:dyDescent="0.35">
      <c r="E18715" s="113" t="s">
        <v>128454</v>
      </c>
      <c r="F18715" s="113" t="s">
        <v>137476</v>
      </c>
      <c r="G18715" s="113" t="s">
        <v>48966</v>
      </c>
      <c r="H18715" s="113" t="s">
        <v>133532</v>
      </c>
      <c r="I18715" s="113" t="s">
        <v>111377</v>
      </c>
    </row>
    <row r="18716" spans="5:9" ht="14.5" x14ac:dyDescent="0.35">
      <c r="E18716" s="113" t="s">
        <v>128455</v>
      </c>
      <c r="F18716" s="113" t="s">
        <v>140857</v>
      </c>
      <c r="G18716" s="113" t="s">
        <v>48965</v>
      </c>
      <c r="H18716" s="113" t="s">
        <v>133533</v>
      </c>
      <c r="I18716" s="113" t="s">
        <v>111376</v>
      </c>
    </row>
    <row r="18717" spans="5:9" ht="14.5" x14ac:dyDescent="0.35">
      <c r="E18717" s="113" t="s">
        <v>128456</v>
      </c>
      <c r="F18717" s="113" t="s">
        <v>140858</v>
      </c>
      <c r="G18717" s="113" t="s">
        <v>48964</v>
      </c>
      <c r="H18717" s="113" t="s">
        <v>133534</v>
      </c>
      <c r="I18717" s="113" t="s">
        <v>67012</v>
      </c>
    </row>
    <row r="18718" spans="5:9" ht="14.5" x14ac:dyDescent="0.35">
      <c r="E18718" s="113" t="s">
        <v>128457</v>
      </c>
      <c r="F18718" s="113" t="s">
        <v>140253</v>
      </c>
      <c r="G18718" s="113" t="s">
        <v>48963</v>
      </c>
      <c r="H18718" s="113" t="s">
        <v>133535</v>
      </c>
      <c r="I18718" s="113" t="s">
        <v>111375</v>
      </c>
    </row>
    <row r="18719" spans="5:9" ht="14.5" x14ac:dyDescent="0.35">
      <c r="E18719" s="113" t="s">
        <v>128458</v>
      </c>
      <c r="F18719" s="113" t="s">
        <v>140252</v>
      </c>
      <c r="G18719" s="113" t="s">
        <v>48962</v>
      </c>
      <c r="H18719" s="113" t="s">
        <v>133536</v>
      </c>
      <c r="I18719" s="113" t="s">
        <v>67011</v>
      </c>
    </row>
    <row r="18720" spans="5:9" ht="14.5" x14ac:dyDescent="0.35">
      <c r="E18720" s="113" t="s">
        <v>107280</v>
      </c>
      <c r="F18720" s="113" t="s">
        <v>124469</v>
      </c>
      <c r="G18720" s="113" t="s">
        <v>48961</v>
      </c>
      <c r="H18720" s="113" t="s">
        <v>133537</v>
      </c>
      <c r="I18720" s="113" t="s">
        <v>111374</v>
      </c>
    </row>
    <row r="18721" spans="5:9" ht="14.5" x14ac:dyDescent="0.35">
      <c r="E18721" s="113" t="s">
        <v>128459</v>
      </c>
      <c r="F18721" s="113" t="s">
        <v>124470</v>
      </c>
      <c r="G18721" s="113" t="s">
        <v>48960</v>
      </c>
      <c r="H18721" s="113" t="s">
        <v>133538</v>
      </c>
      <c r="I18721" s="113" t="s">
        <v>111373</v>
      </c>
    </row>
    <row r="18722" spans="5:9" ht="14.5" x14ac:dyDescent="0.35">
      <c r="E18722" s="113" t="s">
        <v>128460</v>
      </c>
      <c r="F18722" s="113" t="s">
        <v>124471</v>
      </c>
      <c r="G18722" s="113" t="s">
        <v>48959</v>
      </c>
      <c r="H18722" s="113" t="s">
        <v>133539</v>
      </c>
      <c r="I18722" s="113" t="s">
        <v>67010</v>
      </c>
    </row>
    <row r="18723" spans="5:9" ht="14.5" x14ac:dyDescent="0.35">
      <c r="E18723" s="113" t="s">
        <v>128461</v>
      </c>
      <c r="F18723" s="113" t="s">
        <v>124472</v>
      </c>
      <c r="G18723" s="113" t="s">
        <v>48958</v>
      </c>
      <c r="H18723" s="113" t="s">
        <v>133540</v>
      </c>
      <c r="I18723" s="113" t="s">
        <v>67009</v>
      </c>
    </row>
    <row r="18724" spans="5:9" ht="14.5" x14ac:dyDescent="0.35">
      <c r="E18724" s="113" t="s">
        <v>128462</v>
      </c>
      <c r="F18724" s="113" t="s">
        <v>124473</v>
      </c>
      <c r="G18724" s="113" t="s">
        <v>48957</v>
      </c>
      <c r="H18724" s="113" t="s">
        <v>133541</v>
      </c>
      <c r="I18724" s="113" t="s">
        <v>67008</v>
      </c>
    </row>
    <row r="18725" spans="5:9" ht="14.5" x14ac:dyDescent="0.35">
      <c r="E18725" s="113" t="s">
        <v>128463</v>
      </c>
      <c r="F18725" s="113" t="s">
        <v>108614</v>
      </c>
      <c r="G18725" s="113" t="s">
        <v>48956</v>
      </c>
      <c r="H18725" s="113" t="s">
        <v>133542</v>
      </c>
      <c r="I18725" s="113" t="s">
        <v>67007</v>
      </c>
    </row>
    <row r="18726" spans="5:9" ht="14.5" x14ac:dyDescent="0.35">
      <c r="E18726" s="113" t="s">
        <v>128464</v>
      </c>
      <c r="F18726" s="113" t="s">
        <v>31500</v>
      </c>
      <c r="G18726" s="113" t="s">
        <v>48955</v>
      </c>
      <c r="H18726" s="113" t="s">
        <v>133543</v>
      </c>
      <c r="I18726" s="113" t="s">
        <v>67006</v>
      </c>
    </row>
    <row r="18727" spans="5:9" ht="14.5" x14ac:dyDescent="0.35">
      <c r="E18727" s="113" t="s">
        <v>128465</v>
      </c>
      <c r="F18727" s="113" t="s">
        <v>31499</v>
      </c>
      <c r="G18727" s="113" t="s">
        <v>48954</v>
      </c>
      <c r="H18727" s="113" t="s">
        <v>133544</v>
      </c>
      <c r="I18727" s="113" t="s">
        <v>67005</v>
      </c>
    </row>
    <row r="18728" spans="5:9" ht="14.5" x14ac:dyDescent="0.35">
      <c r="E18728" s="113" t="s">
        <v>128466</v>
      </c>
      <c r="F18728" s="113" t="s">
        <v>31498</v>
      </c>
      <c r="G18728" s="113" t="s">
        <v>48953</v>
      </c>
      <c r="H18728" s="113" t="s">
        <v>133545</v>
      </c>
      <c r="I18728" s="113" t="s">
        <v>67004</v>
      </c>
    </row>
    <row r="18729" spans="5:9" ht="14.5" x14ac:dyDescent="0.35">
      <c r="E18729" s="113" t="s">
        <v>128467</v>
      </c>
      <c r="F18729" s="113" t="s">
        <v>31497</v>
      </c>
      <c r="G18729" s="113" t="s">
        <v>48952</v>
      </c>
      <c r="H18729" s="113" t="s">
        <v>133546</v>
      </c>
      <c r="I18729" s="113" t="s">
        <v>67003</v>
      </c>
    </row>
    <row r="18730" spans="5:9" ht="14.5" x14ac:dyDescent="0.35">
      <c r="E18730" s="113" t="s">
        <v>128468</v>
      </c>
      <c r="F18730" s="113" t="s">
        <v>31496</v>
      </c>
      <c r="G18730" s="113" t="s">
        <v>48951</v>
      </c>
      <c r="H18730" s="113" t="s">
        <v>133547</v>
      </c>
      <c r="I18730" s="113" t="s">
        <v>67002</v>
      </c>
    </row>
    <row r="18731" spans="5:9" ht="14.5" x14ac:dyDescent="0.35">
      <c r="E18731" s="113" t="s">
        <v>128469</v>
      </c>
      <c r="F18731" s="113" t="s">
        <v>31495</v>
      </c>
      <c r="G18731" s="113" t="s">
        <v>48950</v>
      </c>
      <c r="H18731" s="113" t="s">
        <v>133548</v>
      </c>
      <c r="I18731" s="113" t="s">
        <v>67001</v>
      </c>
    </row>
    <row r="18732" spans="5:9" ht="14.5" x14ac:dyDescent="0.35">
      <c r="E18732" s="113" t="s">
        <v>128470</v>
      </c>
      <c r="F18732" s="113" t="s">
        <v>31494</v>
      </c>
      <c r="G18732" s="113" t="s">
        <v>48949</v>
      </c>
      <c r="H18732" s="113" t="s">
        <v>133549</v>
      </c>
      <c r="I18732" s="113" t="s">
        <v>67000</v>
      </c>
    </row>
    <row r="18733" spans="5:9" ht="14.5" x14ac:dyDescent="0.35">
      <c r="E18733" s="113" t="s">
        <v>128471</v>
      </c>
      <c r="F18733" s="113" t="s">
        <v>31493</v>
      </c>
      <c r="G18733" s="113" t="s">
        <v>48948</v>
      </c>
      <c r="H18733" s="113" t="s">
        <v>133550</v>
      </c>
      <c r="I18733" s="113" t="s">
        <v>66999</v>
      </c>
    </row>
    <row r="18734" spans="5:9" ht="14.5" x14ac:dyDescent="0.35">
      <c r="E18734" s="113" t="s">
        <v>128472</v>
      </c>
      <c r="F18734" s="113" t="s">
        <v>31492</v>
      </c>
      <c r="G18734" s="113" t="s">
        <v>48947</v>
      </c>
      <c r="H18734" s="113" t="s">
        <v>133551</v>
      </c>
      <c r="I18734" s="113" t="s">
        <v>140966</v>
      </c>
    </row>
    <row r="18735" spans="5:9" ht="14.5" x14ac:dyDescent="0.35">
      <c r="E18735" s="113" t="s">
        <v>128473</v>
      </c>
      <c r="F18735" s="113" t="s">
        <v>31491</v>
      </c>
      <c r="G18735" s="113" t="s">
        <v>48946</v>
      </c>
      <c r="H18735" s="113" t="s">
        <v>133552</v>
      </c>
      <c r="I18735" s="113" t="s">
        <v>126223</v>
      </c>
    </row>
    <row r="18736" spans="5:9" ht="14.5" x14ac:dyDescent="0.35">
      <c r="E18736" s="113" t="s">
        <v>128474</v>
      </c>
      <c r="F18736" s="113" t="s">
        <v>31490</v>
      </c>
      <c r="G18736" s="113" t="s">
        <v>123208</v>
      </c>
      <c r="H18736" s="113" t="s">
        <v>133553</v>
      </c>
      <c r="I18736" s="113" t="s">
        <v>121302</v>
      </c>
    </row>
    <row r="18737" spans="5:9" ht="14.5" x14ac:dyDescent="0.35">
      <c r="E18737" s="113" t="s">
        <v>128475</v>
      </c>
      <c r="F18737" s="113" t="s">
        <v>31489</v>
      </c>
      <c r="G18737" s="113" t="s">
        <v>48945</v>
      </c>
      <c r="H18737" s="113" t="s">
        <v>133554</v>
      </c>
      <c r="I18737" s="113" t="s">
        <v>120023</v>
      </c>
    </row>
    <row r="18738" spans="5:9" ht="14.5" x14ac:dyDescent="0.35">
      <c r="E18738" s="113" t="s">
        <v>128476</v>
      </c>
      <c r="F18738" s="113" t="s">
        <v>31488</v>
      </c>
      <c r="G18738" s="113" t="s">
        <v>48944</v>
      </c>
      <c r="H18738" s="113" t="s">
        <v>133555</v>
      </c>
      <c r="I18738" s="113" t="s">
        <v>66998</v>
      </c>
    </row>
    <row r="18739" spans="5:9" ht="14.5" x14ac:dyDescent="0.35">
      <c r="E18739" s="113" t="s">
        <v>128477</v>
      </c>
      <c r="F18739" s="113" t="s">
        <v>31487</v>
      </c>
      <c r="G18739" s="113" t="s">
        <v>48943</v>
      </c>
      <c r="H18739" s="113" t="s">
        <v>133556</v>
      </c>
      <c r="I18739" s="113" t="s">
        <v>66997</v>
      </c>
    </row>
    <row r="18740" spans="5:9" ht="14.5" x14ac:dyDescent="0.35">
      <c r="E18740" s="113" t="s">
        <v>128478</v>
      </c>
      <c r="F18740" s="113" t="s">
        <v>31486</v>
      </c>
      <c r="G18740" s="113" t="s">
        <v>48942</v>
      </c>
      <c r="H18740" s="113" t="s">
        <v>133557</v>
      </c>
      <c r="I18740" s="113" t="s">
        <v>66996</v>
      </c>
    </row>
    <row r="18741" spans="5:9" ht="14.5" x14ac:dyDescent="0.35">
      <c r="E18741" s="113" t="s">
        <v>128479</v>
      </c>
      <c r="F18741" s="113" t="s">
        <v>31485</v>
      </c>
      <c r="G18741" s="113" t="s">
        <v>48941</v>
      </c>
      <c r="H18741" s="113" t="s">
        <v>133558</v>
      </c>
      <c r="I18741" s="113" t="s">
        <v>126224</v>
      </c>
    </row>
    <row r="18742" spans="5:9" ht="14.5" x14ac:dyDescent="0.35">
      <c r="E18742" s="113" t="s">
        <v>128480</v>
      </c>
      <c r="F18742" s="113" t="s">
        <v>140859</v>
      </c>
      <c r="G18742" s="113" t="s">
        <v>48940</v>
      </c>
      <c r="H18742" s="113" t="s">
        <v>133559</v>
      </c>
      <c r="I18742" s="113" t="s">
        <v>111372</v>
      </c>
    </row>
    <row r="18743" spans="5:9" ht="14.5" x14ac:dyDescent="0.35">
      <c r="E18743" s="113" t="s">
        <v>128481</v>
      </c>
      <c r="F18743" s="113" t="s">
        <v>138113</v>
      </c>
      <c r="G18743" s="113" t="s">
        <v>48939</v>
      </c>
      <c r="H18743" s="113" t="s">
        <v>133560</v>
      </c>
      <c r="I18743" s="113" t="s">
        <v>111371</v>
      </c>
    </row>
    <row r="18744" spans="5:9" ht="14.5" x14ac:dyDescent="0.35">
      <c r="E18744" s="113" t="s">
        <v>128482</v>
      </c>
      <c r="F18744" s="113" t="s">
        <v>138114</v>
      </c>
      <c r="G18744" s="113" t="s">
        <v>48938</v>
      </c>
      <c r="H18744" s="113" t="s">
        <v>133561</v>
      </c>
      <c r="I18744" s="113" t="s">
        <v>66995</v>
      </c>
    </row>
    <row r="18745" spans="5:9" ht="14.5" x14ac:dyDescent="0.35">
      <c r="E18745" s="113" t="s">
        <v>128483</v>
      </c>
      <c r="F18745" s="113" t="s">
        <v>138115</v>
      </c>
      <c r="G18745" s="113" t="s">
        <v>48937</v>
      </c>
      <c r="H18745" s="113" t="s">
        <v>133562</v>
      </c>
      <c r="I18745" s="113" t="s">
        <v>66994</v>
      </c>
    </row>
    <row r="18746" spans="5:9" ht="14.5" x14ac:dyDescent="0.35">
      <c r="E18746" s="113" t="s">
        <v>128484</v>
      </c>
      <c r="F18746" s="113" t="s">
        <v>128700</v>
      </c>
      <c r="G18746" s="113" t="s">
        <v>48936</v>
      </c>
      <c r="H18746" s="113" t="s">
        <v>133563</v>
      </c>
      <c r="I18746" s="113" t="s">
        <v>111370</v>
      </c>
    </row>
    <row r="18747" spans="5:9" ht="14.5" x14ac:dyDescent="0.35">
      <c r="E18747" s="113" t="s">
        <v>128485</v>
      </c>
      <c r="F18747" s="113" t="s">
        <v>124474</v>
      </c>
      <c r="G18747" s="113" t="s">
        <v>48935</v>
      </c>
      <c r="H18747" s="113" t="s">
        <v>139623</v>
      </c>
      <c r="I18747" s="113" t="s">
        <v>66993</v>
      </c>
    </row>
    <row r="18748" spans="5:9" ht="14.5" x14ac:dyDescent="0.35">
      <c r="E18748" s="113" t="s">
        <v>128486</v>
      </c>
      <c r="F18748" s="113" t="s">
        <v>124475</v>
      </c>
      <c r="G18748" s="113" t="s">
        <v>48934</v>
      </c>
      <c r="H18748" s="113" t="s">
        <v>133564</v>
      </c>
      <c r="I18748" s="113" t="s">
        <v>66992</v>
      </c>
    </row>
    <row r="18749" spans="5:9" ht="14.5" x14ac:dyDescent="0.35">
      <c r="E18749" s="113" t="s">
        <v>128487</v>
      </c>
      <c r="F18749" s="113" t="s">
        <v>117685</v>
      </c>
      <c r="G18749" s="113" t="s">
        <v>48933</v>
      </c>
      <c r="H18749" s="113" t="s">
        <v>133565</v>
      </c>
      <c r="I18749" s="113" t="s">
        <v>138714</v>
      </c>
    </row>
    <row r="18750" spans="5:9" ht="14.5" x14ac:dyDescent="0.35">
      <c r="E18750" s="113" t="s">
        <v>128488</v>
      </c>
      <c r="F18750" s="113" t="s">
        <v>127307</v>
      </c>
      <c r="G18750" s="113" t="s">
        <v>115476</v>
      </c>
      <c r="H18750" s="113" t="s">
        <v>133566</v>
      </c>
      <c r="I18750" s="113" t="s">
        <v>123119</v>
      </c>
    </row>
    <row r="18751" spans="5:9" ht="14.5" x14ac:dyDescent="0.35">
      <c r="E18751" s="113" t="s">
        <v>128489</v>
      </c>
      <c r="F18751" s="113" t="s">
        <v>114672</v>
      </c>
      <c r="G18751" s="113" t="s">
        <v>115475</v>
      </c>
      <c r="H18751" s="113" t="s">
        <v>133567</v>
      </c>
      <c r="I18751" s="113" t="s">
        <v>116462</v>
      </c>
    </row>
    <row r="18752" spans="5:9" ht="14.5" x14ac:dyDescent="0.35">
      <c r="E18752" s="113" t="s">
        <v>128490</v>
      </c>
      <c r="F18752" s="113" t="s">
        <v>114671</v>
      </c>
      <c r="G18752" s="113" t="s">
        <v>48932</v>
      </c>
      <c r="H18752" s="113" t="s">
        <v>133568</v>
      </c>
      <c r="I18752" s="113" t="s">
        <v>66991</v>
      </c>
    </row>
    <row r="18753" spans="5:9" ht="14.5" x14ac:dyDescent="0.35">
      <c r="E18753" s="113" t="s">
        <v>128491</v>
      </c>
      <c r="F18753" s="113" t="s">
        <v>114670</v>
      </c>
      <c r="G18753" s="113" t="s">
        <v>48931</v>
      </c>
      <c r="H18753" s="113" t="s">
        <v>133569</v>
      </c>
      <c r="I18753" s="113" t="s">
        <v>66990</v>
      </c>
    </row>
    <row r="18754" spans="5:9" ht="14.5" x14ac:dyDescent="0.35">
      <c r="E18754" s="113" t="s">
        <v>128492</v>
      </c>
      <c r="F18754" s="113" t="s">
        <v>108613</v>
      </c>
      <c r="G18754" s="113" t="s">
        <v>48930</v>
      </c>
      <c r="H18754" s="113" t="s">
        <v>133570</v>
      </c>
      <c r="I18754" s="113" t="s">
        <v>66989</v>
      </c>
    </row>
    <row r="18755" spans="5:9" ht="14.5" x14ac:dyDescent="0.35">
      <c r="E18755" s="113" t="s">
        <v>128493</v>
      </c>
      <c r="F18755" s="113" t="s">
        <v>108612</v>
      </c>
      <c r="G18755" s="113" t="s">
        <v>48929</v>
      </c>
      <c r="H18755" s="113" t="s">
        <v>133571</v>
      </c>
      <c r="I18755" s="113" t="s">
        <v>66988</v>
      </c>
    </row>
    <row r="18756" spans="5:9" ht="14.5" x14ac:dyDescent="0.35">
      <c r="E18756" s="113" t="s">
        <v>128494</v>
      </c>
      <c r="F18756" s="113" t="s">
        <v>108611</v>
      </c>
      <c r="G18756" s="113" t="s">
        <v>48928</v>
      </c>
      <c r="H18756" s="113" t="s">
        <v>133572</v>
      </c>
      <c r="I18756" s="113" t="s">
        <v>66987</v>
      </c>
    </row>
    <row r="18757" spans="5:9" ht="14.5" x14ac:dyDescent="0.35">
      <c r="E18757" s="113" t="s">
        <v>128495</v>
      </c>
      <c r="F18757" s="113" t="s">
        <v>108610</v>
      </c>
      <c r="G18757" s="113" t="s">
        <v>48927</v>
      </c>
      <c r="H18757" s="113" t="s">
        <v>133573</v>
      </c>
      <c r="I18757" s="113" t="s">
        <v>66986</v>
      </c>
    </row>
    <row r="18758" spans="5:9" ht="14.5" x14ac:dyDescent="0.35">
      <c r="E18758" s="113" t="s">
        <v>128496</v>
      </c>
      <c r="F18758" s="113" t="s">
        <v>31484</v>
      </c>
      <c r="G18758" s="113" t="s">
        <v>48926</v>
      </c>
      <c r="H18758" s="113" t="s">
        <v>133574</v>
      </c>
      <c r="I18758" s="113" t="s">
        <v>66985</v>
      </c>
    </row>
    <row r="18759" spans="5:9" ht="14.5" x14ac:dyDescent="0.35">
      <c r="E18759" s="113" t="s">
        <v>128497</v>
      </c>
      <c r="F18759" s="113" t="s">
        <v>31483</v>
      </c>
      <c r="G18759" s="113" t="s">
        <v>48925</v>
      </c>
      <c r="H18759" s="113" t="s">
        <v>133575</v>
      </c>
      <c r="I18759" s="113" t="s">
        <v>66984</v>
      </c>
    </row>
    <row r="18760" spans="5:9" ht="14.5" x14ac:dyDescent="0.35">
      <c r="E18760" s="113" t="s">
        <v>128498</v>
      </c>
      <c r="F18760" s="113" t="s">
        <v>31482</v>
      </c>
      <c r="G18760" s="113" t="s">
        <v>49470</v>
      </c>
      <c r="H18760" s="113" t="s">
        <v>133576</v>
      </c>
      <c r="I18760" s="113" t="s">
        <v>66983</v>
      </c>
    </row>
    <row r="18761" spans="5:9" ht="14.5" x14ac:dyDescent="0.35">
      <c r="E18761" s="113" t="s">
        <v>128499</v>
      </c>
      <c r="F18761" s="113" t="s">
        <v>31481</v>
      </c>
      <c r="G18761" s="113" t="s">
        <v>48924</v>
      </c>
      <c r="H18761" s="113" t="s">
        <v>133577</v>
      </c>
      <c r="I18761" s="113" t="s">
        <v>66982</v>
      </c>
    </row>
    <row r="18762" spans="5:9" ht="14.5" x14ac:dyDescent="0.35">
      <c r="E18762" s="113" t="s">
        <v>128500</v>
      </c>
      <c r="F18762" s="113" t="s">
        <v>31480</v>
      </c>
      <c r="G18762" s="113" t="s">
        <v>48923</v>
      </c>
      <c r="H18762" s="113" t="s">
        <v>133578</v>
      </c>
      <c r="I18762" s="113" t="s">
        <v>66981</v>
      </c>
    </row>
    <row r="18763" spans="5:9" ht="14.5" x14ac:dyDescent="0.35">
      <c r="E18763" s="113" t="s">
        <v>128501</v>
      </c>
      <c r="F18763" s="113" t="s">
        <v>31479</v>
      </c>
      <c r="G18763" s="113" t="s">
        <v>48922</v>
      </c>
      <c r="H18763" s="113" t="s">
        <v>139622</v>
      </c>
      <c r="I18763" s="113" t="s">
        <v>66980</v>
      </c>
    </row>
    <row r="18764" spans="5:9" ht="14.5" x14ac:dyDescent="0.35">
      <c r="E18764" s="113" t="s">
        <v>128502</v>
      </c>
      <c r="F18764" s="113" t="s">
        <v>31478</v>
      </c>
      <c r="G18764" s="113" t="s">
        <v>48921</v>
      </c>
      <c r="H18764" s="113" t="s">
        <v>133579</v>
      </c>
      <c r="I18764" s="113" t="s">
        <v>66979</v>
      </c>
    </row>
    <row r="18765" spans="5:9" ht="14.5" x14ac:dyDescent="0.35">
      <c r="E18765" s="113" t="s">
        <v>128503</v>
      </c>
      <c r="F18765" s="113" t="s">
        <v>31477</v>
      </c>
      <c r="G18765" s="113" t="s">
        <v>48920</v>
      </c>
      <c r="H18765" s="113" t="s">
        <v>133580</v>
      </c>
      <c r="I18765" s="113" t="s">
        <v>66978</v>
      </c>
    </row>
    <row r="18766" spans="5:9" ht="14.5" x14ac:dyDescent="0.35">
      <c r="E18766" s="113" t="s">
        <v>128504</v>
      </c>
      <c r="F18766" s="113" t="s">
        <v>31476</v>
      </c>
      <c r="G18766" s="113" t="s">
        <v>111680</v>
      </c>
      <c r="H18766" s="113" t="s">
        <v>133581</v>
      </c>
      <c r="I18766" s="113" t="s">
        <v>66977</v>
      </c>
    </row>
    <row r="18767" spans="5:9" ht="14.5" x14ac:dyDescent="0.35">
      <c r="E18767" s="113" t="s">
        <v>128505</v>
      </c>
      <c r="F18767" s="113" t="s">
        <v>31475</v>
      </c>
      <c r="G18767" s="113" t="s">
        <v>48919</v>
      </c>
      <c r="H18767" s="113" t="s">
        <v>133582</v>
      </c>
      <c r="I18767" s="113" t="s">
        <v>66976</v>
      </c>
    </row>
    <row r="18768" spans="5:9" ht="14.5" x14ac:dyDescent="0.35">
      <c r="E18768" s="113" t="s">
        <v>128506</v>
      </c>
      <c r="F18768" s="113" t="s">
        <v>31474</v>
      </c>
      <c r="G18768" s="113" t="s">
        <v>48918</v>
      </c>
      <c r="H18768" s="113" t="s">
        <v>133583</v>
      </c>
      <c r="I18768" s="113" t="s">
        <v>66975</v>
      </c>
    </row>
    <row r="18769" spans="5:9" ht="14.5" x14ac:dyDescent="0.35">
      <c r="E18769" s="113" t="s">
        <v>128507</v>
      </c>
      <c r="F18769" s="113" t="s">
        <v>31473</v>
      </c>
      <c r="G18769" s="113" t="s">
        <v>48917</v>
      </c>
      <c r="H18769" s="113" t="s">
        <v>133584</v>
      </c>
      <c r="I18769" s="113" t="s">
        <v>66974</v>
      </c>
    </row>
    <row r="18770" spans="5:9" ht="14.5" x14ac:dyDescent="0.35">
      <c r="E18770" s="113" t="s">
        <v>128508</v>
      </c>
      <c r="F18770" s="113" t="s">
        <v>31472</v>
      </c>
      <c r="G18770" s="113" t="s">
        <v>48916</v>
      </c>
      <c r="H18770" s="113" t="s">
        <v>133585</v>
      </c>
      <c r="I18770" s="113" t="s">
        <v>66973</v>
      </c>
    </row>
    <row r="18771" spans="5:9" ht="14.5" x14ac:dyDescent="0.35">
      <c r="E18771" s="113" t="s">
        <v>49985</v>
      </c>
      <c r="F18771" s="113" t="s">
        <v>31471</v>
      </c>
      <c r="G18771" s="113" t="s">
        <v>48915</v>
      </c>
      <c r="H18771" s="113" t="s">
        <v>133586</v>
      </c>
      <c r="I18771" s="113" t="s">
        <v>66972</v>
      </c>
    </row>
    <row r="18772" spans="5:9" ht="14.5" x14ac:dyDescent="0.35">
      <c r="E18772" s="113" t="s">
        <v>128509</v>
      </c>
      <c r="F18772" s="113" t="s">
        <v>31470</v>
      </c>
      <c r="G18772" s="113" t="s">
        <v>48914</v>
      </c>
      <c r="H18772" s="113" t="s">
        <v>133587</v>
      </c>
      <c r="I18772" s="113" t="s">
        <v>66971</v>
      </c>
    </row>
    <row r="18773" spans="5:9" ht="14.5" x14ac:dyDescent="0.35">
      <c r="E18773" s="113" t="s">
        <v>128510</v>
      </c>
      <c r="F18773" s="113" t="s">
        <v>31469</v>
      </c>
      <c r="G18773" s="113" t="s">
        <v>48913</v>
      </c>
      <c r="H18773" s="113" t="s">
        <v>133588</v>
      </c>
      <c r="I18773" s="113" t="s">
        <v>66970</v>
      </c>
    </row>
    <row r="18774" spans="5:9" ht="14.5" x14ac:dyDescent="0.35">
      <c r="E18774" s="113" t="s">
        <v>128511</v>
      </c>
      <c r="F18774" s="113" t="s">
        <v>31468</v>
      </c>
      <c r="G18774" s="113" t="s">
        <v>48912</v>
      </c>
      <c r="H18774" s="113" t="s">
        <v>133589</v>
      </c>
      <c r="I18774" s="113" t="s">
        <v>66969</v>
      </c>
    </row>
    <row r="18775" spans="5:9" ht="14.5" x14ac:dyDescent="0.35">
      <c r="E18775" s="113" t="s">
        <v>128512</v>
      </c>
      <c r="F18775" s="113" t="s">
        <v>31467</v>
      </c>
      <c r="G18775" s="113" t="s">
        <v>48911</v>
      </c>
      <c r="H18775" s="113" t="s">
        <v>133590</v>
      </c>
      <c r="I18775" s="113" t="s">
        <v>66968</v>
      </c>
    </row>
    <row r="18776" spans="5:9" ht="14.5" x14ac:dyDescent="0.35">
      <c r="E18776" s="113" t="s">
        <v>128513</v>
      </c>
      <c r="F18776" s="113" t="s">
        <v>31466</v>
      </c>
      <c r="G18776" s="113" t="s">
        <v>48910</v>
      </c>
      <c r="H18776" s="113" t="s">
        <v>133591</v>
      </c>
      <c r="I18776" s="113" t="s">
        <v>66967</v>
      </c>
    </row>
    <row r="18777" spans="5:9" ht="14.5" x14ac:dyDescent="0.35">
      <c r="E18777" s="113" t="s">
        <v>140860</v>
      </c>
      <c r="F18777" s="113" t="s">
        <v>31465</v>
      </c>
      <c r="G18777" s="113" t="s">
        <v>48909</v>
      </c>
      <c r="H18777" s="113" t="s">
        <v>133592</v>
      </c>
      <c r="I18777" s="113" t="s">
        <v>66966</v>
      </c>
    </row>
    <row r="18778" spans="5:9" ht="14.5" x14ac:dyDescent="0.35">
      <c r="E18778" s="113" t="s">
        <v>140861</v>
      </c>
      <c r="F18778" s="113" t="s">
        <v>31464</v>
      </c>
      <c r="G18778" s="113" t="s">
        <v>48908</v>
      </c>
      <c r="H18778" s="113" t="s">
        <v>133593</v>
      </c>
      <c r="I18778" s="113" t="s">
        <v>66965</v>
      </c>
    </row>
    <row r="18779" spans="5:9" ht="14.5" x14ac:dyDescent="0.35">
      <c r="E18779" s="113" t="s">
        <v>140862</v>
      </c>
      <c r="F18779" s="113" t="s">
        <v>31463</v>
      </c>
      <c r="G18779" s="113" t="s">
        <v>111679</v>
      </c>
      <c r="H18779" s="113" t="s">
        <v>133594</v>
      </c>
      <c r="I18779" s="113" t="s">
        <v>66964</v>
      </c>
    </row>
    <row r="18780" spans="5:9" ht="14.5" x14ac:dyDescent="0.35">
      <c r="E18780" s="113" t="s">
        <v>140863</v>
      </c>
      <c r="F18780" s="113" t="s">
        <v>31462</v>
      </c>
      <c r="G18780" s="113" t="s">
        <v>115474</v>
      </c>
      <c r="H18780" s="113" t="s">
        <v>139621</v>
      </c>
      <c r="I18780" s="113" t="s">
        <v>66963</v>
      </c>
    </row>
    <row r="18781" spans="5:9" ht="14.5" x14ac:dyDescent="0.35">
      <c r="E18781" s="113" t="s">
        <v>140864</v>
      </c>
      <c r="F18781" s="113" t="s">
        <v>140254</v>
      </c>
      <c r="G18781" s="113" t="s">
        <v>48907</v>
      </c>
      <c r="H18781" s="113" t="s">
        <v>133595</v>
      </c>
      <c r="I18781" s="113" t="s">
        <v>66962</v>
      </c>
    </row>
    <row r="18782" spans="5:9" ht="14.5" x14ac:dyDescent="0.35">
      <c r="E18782" s="113" t="s">
        <v>18199</v>
      </c>
      <c r="F18782" s="113" t="s">
        <v>140865</v>
      </c>
      <c r="G18782" s="113" t="s">
        <v>48906</v>
      </c>
      <c r="H18782" s="113" t="s">
        <v>133596</v>
      </c>
      <c r="I18782" s="113" t="s">
        <v>66961</v>
      </c>
    </row>
    <row r="18783" spans="5:9" ht="14.5" x14ac:dyDescent="0.35">
      <c r="E18783" s="113" t="s">
        <v>18198</v>
      </c>
      <c r="F18783" s="113" t="s">
        <v>140866</v>
      </c>
      <c r="G18783" s="113" t="s">
        <v>49469</v>
      </c>
      <c r="H18783" s="113" t="s">
        <v>133597</v>
      </c>
      <c r="I18783" s="113" t="s">
        <v>66960</v>
      </c>
    </row>
    <row r="18784" spans="5:9" ht="14.5" x14ac:dyDescent="0.35">
      <c r="E18784" s="113" t="s">
        <v>18197</v>
      </c>
      <c r="F18784" s="113" t="s">
        <v>140867</v>
      </c>
      <c r="G18784" s="113" t="s">
        <v>48905</v>
      </c>
      <c r="H18784" s="113" t="s">
        <v>133598</v>
      </c>
      <c r="I18784" s="113" t="s">
        <v>66959</v>
      </c>
    </row>
    <row r="18785" spans="5:9" ht="14.5" x14ac:dyDescent="0.35">
      <c r="E18785" s="113" t="s">
        <v>18196</v>
      </c>
      <c r="F18785" s="113" t="s">
        <v>140257</v>
      </c>
      <c r="G18785" s="113" t="s">
        <v>48904</v>
      </c>
      <c r="H18785" s="113" t="s">
        <v>133599</v>
      </c>
      <c r="I18785" s="113" t="s">
        <v>66958</v>
      </c>
    </row>
    <row r="18786" spans="5:9" ht="14.5" x14ac:dyDescent="0.35">
      <c r="E18786" s="113" t="s">
        <v>18195</v>
      </c>
      <c r="F18786" s="113" t="s">
        <v>140868</v>
      </c>
      <c r="G18786" s="113" t="s">
        <v>48903</v>
      </c>
      <c r="H18786" s="113" t="s">
        <v>133600</v>
      </c>
      <c r="I18786" s="113" t="s">
        <v>66957</v>
      </c>
    </row>
    <row r="18787" spans="5:9" ht="14.5" x14ac:dyDescent="0.35">
      <c r="E18787" s="113" t="s">
        <v>18194</v>
      </c>
      <c r="F18787" s="113" t="s">
        <v>140869</v>
      </c>
      <c r="G18787" s="113" t="s">
        <v>48902</v>
      </c>
      <c r="H18787" s="113" t="s">
        <v>133601</v>
      </c>
      <c r="I18787" s="113" t="s">
        <v>66956</v>
      </c>
    </row>
    <row r="18788" spans="5:9" ht="14.5" x14ac:dyDescent="0.35">
      <c r="E18788" s="113" t="s">
        <v>18193</v>
      </c>
      <c r="F18788" s="113" t="s">
        <v>140870</v>
      </c>
      <c r="G18788" s="113" t="s">
        <v>48901</v>
      </c>
      <c r="H18788" s="113" t="s">
        <v>133602</v>
      </c>
      <c r="I18788" s="113" t="s">
        <v>66955</v>
      </c>
    </row>
    <row r="18789" spans="5:9" ht="14.5" x14ac:dyDescent="0.35">
      <c r="E18789" s="113" t="s">
        <v>18192</v>
      </c>
      <c r="F18789" s="113" t="s">
        <v>140871</v>
      </c>
      <c r="G18789" s="113" t="s">
        <v>48900</v>
      </c>
      <c r="H18789" s="113" t="s">
        <v>133603</v>
      </c>
      <c r="I18789" s="113" t="s">
        <v>66954</v>
      </c>
    </row>
    <row r="18790" spans="5:9" ht="14.5" x14ac:dyDescent="0.35">
      <c r="E18790" s="113" t="s">
        <v>18191</v>
      </c>
      <c r="F18790" s="113" t="s">
        <v>140872</v>
      </c>
      <c r="G18790" s="113" t="s">
        <v>48899</v>
      </c>
      <c r="H18790" s="113" t="s">
        <v>133604</v>
      </c>
      <c r="I18790" s="113" t="s">
        <v>66953</v>
      </c>
    </row>
    <row r="18791" spans="5:9" ht="14.5" x14ac:dyDescent="0.35">
      <c r="E18791" s="113" t="s">
        <v>18190</v>
      </c>
      <c r="F18791" s="113" t="s">
        <v>140873</v>
      </c>
      <c r="G18791" s="113" t="s">
        <v>48898</v>
      </c>
      <c r="H18791" s="113" t="s">
        <v>133605</v>
      </c>
      <c r="I18791" s="113" t="s">
        <v>66952</v>
      </c>
    </row>
    <row r="18792" spans="5:9" ht="14.5" x14ac:dyDescent="0.35">
      <c r="E18792" s="113" t="s">
        <v>18189</v>
      </c>
      <c r="F18792" s="113" t="s">
        <v>140874</v>
      </c>
      <c r="G18792" s="113" t="s">
        <v>48897</v>
      </c>
      <c r="H18792" s="113" t="s">
        <v>133606</v>
      </c>
      <c r="I18792" s="113" t="s">
        <v>66951</v>
      </c>
    </row>
    <row r="18793" spans="5:9" ht="14.5" x14ac:dyDescent="0.35">
      <c r="E18793" s="113" t="s">
        <v>18188</v>
      </c>
      <c r="F18793" s="113" t="s">
        <v>140875</v>
      </c>
      <c r="G18793" s="113" t="s">
        <v>48896</v>
      </c>
      <c r="H18793" s="113" t="s">
        <v>133607</v>
      </c>
      <c r="I18793" s="113" t="s">
        <v>66950</v>
      </c>
    </row>
    <row r="18794" spans="5:9" ht="14.5" x14ac:dyDescent="0.35">
      <c r="E18794" s="113" t="s">
        <v>18187</v>
      </c>
      <c r="F18794" s="113" t="s">
        <v>140876</v>
      </c>
      <c r="G18794" s="113" t="s">
        <v>48895</v>
      </c>
      <c r="H18794" s="113" t="s">
        <v>133608</v>
      </c>
      <c r="I18794" s="113" t="s">
        <v>66949</v>
      </c>
    </row>
    <row r="18795" spans="5:9" ht="14.5" x14ac:dyDescent="0.35">
      <c r="E18795" s="113" t="s">
        <v>18186</v>
      </c>
      <c r="F18795" s="113" t="s">
        <v>140877</v>
      </c>
      <c r="G18795" s="113" t="s">
        <v>48894</v>
      </c>
      <c r="H18795" s="113" t="s">
        <v>133609</v>
      </c>
      <c r="I18795" s="113" t="s">
        <v>66948</v>
      </c>
    </row>
    <row r="18796" spans="5:9" ht="14.5" x14ac:dyDescent="0.35">
      <c r="E18796" s="113" t="s">
        <v>18185</v>
      </c>
      <c r="F18796" s="113" t="s">
        <v>140878</v>
      </c>
      <c r="G18796" s="113" t="s">
        <v>48893</v>
      </c>
      <c r="H18796" s="113" t="s">
        <v>133610</v>
      </c>
      <c r="I18796" s="113" t="s">
        <v>66947</v>
      </c>
    </row>
    <row r="18797" spans="5:9" ht="14.5" x14ac:dyDescent="0.35">
      <c r="E18797" s="113" t="s">
        <v>18184</v>
      </c>
      <c r="F18797" s="113" t="s">
        <v>138147</v>
      </c>
      <c r="G18797" s="113" t="s">
        <v>48892</v>
      </c>
      <c r="H18797" s="113" t="s">
        <v>133611</v>
      </c>
      <c r="I18797" s="113" t="s">
        <v>66946</v>
      </c>
    </row>
    <row r="18798" spans="5:9" ht="14.5" x14ac:dyDescent="0.35">
      <c r="E18798" s="113" t="s">
        <v>18183</v>
      </c>
      <c r="F18798" s="113" t="s">
        <v>138148</v>
      </c>
      <c r="G18798" s="113" t="s">
        <v>48891</v>
      </c>
      <c r="H18798" s="113" t="s">
        <v>133612</v>
      </c>
      <c r="I18798" s="113" t="s">
        <v>66945</v>
      </c>
    </row>
    <row r="18799" spans="5:9" ht="14.5" x14ac:dyDescent="0.35">
      <c r="E18799" s="113" t="s">
        <v>18182</v>
      </c>
      <c r="F18799" s="113" t="s">
        <v>138149</v>
      </c>
      <c r="G18799" s="113" t="s">
        <v>48890</v>
      </c>
      <c r="H18799" s="113" t="s">
        <v>133613</v>
      </c>
      <c r="I18799" s="113" t="s">
        <v>66944</v>
      </c>
    </row>
    <row r="18800" spans="5:9" ht="14.5" x14ac:dyDescent="0.35">
      <c r="E18800" s="113" t="s">
        <v>18181</v>
      </c>
      <c r="F18800" s="113" t="s">
        <v>138150</v>
      </c>
      <c r="G18800" s="113" t="s">
        <v>48889</v>
      </c>
      <c r="H18800" s="113" t="s">
        <v>133614</v>
      </c>
      <c r="I18800" s="113" t="s">
        <v>66943</v>
      </c>
    </row>
    <row r="18801" spans="5:9" ht="14.5" x14ac:dyDescent="0.35">
      <c r="E18801" s="113" t="s">
        <v>18180</v>
      </c>
      <c r="F18801" s="113" t="s">
        <v>138151</v>
      </c>
      <c r="G18801" s="113" t="s">
        <v>48888</v>
      </c>
      <c r="H18801" s="113" t="s">
        <v>133615</v>
      </c>
      <c r="I18801" s="113" t="s">
        <v>66942</v>
      </c>
    </row>
    <row r="18802" spans="5:9" ht="14.5" x14ac:dyDescent="0.35">
      <c r="E18802" s="113" t="s">
        <v>18179</v>
      </c>
      <c r="F18802" s="113" t="s">
        <v>138152</v>
      </c>
      <c r="G18802" s="113" t="s">
        <v>48887</v>
      </c>
      <c r="H18802" s="113" t="s">
        <v>133616</v>
      </c>
      <c r="I18802" s="113" t="s">
        <v>66941</v>
      </c>
    </row>
    <row r="18803" spans="5:9" ht="14.5" x14ac:dyDescent="0.35">
      <c r="E18803" s="113" t="s">
        <v>18178</v>
      </c>
      <c r="F18803" s="113" t="s">
        <v>138153</v>
      </c>
      <c r="G18803" s="113" t="s">
        <v>49468</v>
      </c>
      <c r="H18803" s="113" t="s">
        <v>133617</v>
      </c>
      <c r="I18803" s="113" t="s">
        <v>66940</v>
      </c>
    </row>
    <row r="18804" spans="5:9" ht="14.5" x14ac:dyDescent="0.35">
      <c r="E18804" s="113" t="s">
        <v>18177</v>
      </c>
      <c r="F18804" s="113" t="s">
        <v>138154</v>
      </c>
      <c r="G18804" s="113" t="s">
        <v>48886</v>
      </c>
      <c r="H18804" s="113" t="s">
        <v>133618</v>
      </c>
      <c r="I18804" s="113" t="s">
        <v>66939</v>
      </c>
    </row>
    <row r="18805" spans="5:9" ht="14.5" x14ac:dyDescent="0.35">
      <c r="E18805" s="113" t="s">
        <v>18176</v>
      </c>
      <c r="F18805" s="113" t="s">
        <v>138155</v>
      </c>
      <c r="G18805" s="113" t="s">
        <v>48885</v>
      </c>
      <c r="H18805" s="113" t="s">
        <v>139620</v>
      </c>
      <c r="I18805" s="113" t="s">
        <v>66938</v>
      </c>
    </row>
    <row r="18806" spans="5:9" ht="14.5" x14ac:dyDescent="0.35">
      <c r="E18806" s="113" t="s">
        <v>18175</v>
      </c>
      <c r="F18806" s="113" t="s">
        <v>138156</v>
      </c>
      <c r="G18806" s="113" t="s">
        <v>123207</v>
      </c>
      <c r="H18806" s="113" t="s">
        <v>133619</v>
      </c>
      <c r="I18806" s="113" t="s">
        <v>66937</v>
      </c>
    </row>
    <row r="18807" spans="5:9" ht="14.5" x14ac:dyDescent="0.35">
      <c r="E18807" s="113" t="s">
        <v>18174</v>
      </c>
      <c r="F18807" s="113" t="s">
        <v>138157</v>
      </c>
      <c r="G18807" s="113" t="s">
        <v>48884</v>
      </c>
      <c r="H18807" s="113" t="s">
        <v>133620</v>
      </c>
      <c r="I18807" s="113" t="s">
        <v>66936</v>
      </c>
    </row>
    <row r="18808" spans="5:9" ht="14.5" x14ac:dyDescent="0.35">
      <c r="E18808" s="113" t="s">
        <v>18173</v>
      </c>
      <c r="F18808" s="113" t="s">
        <v>138158</v>
      </c>
      <c r="G18808" s="113" t="s">
        <v>48883</v>
      </c>
      <c r="H18808" s="113" t="s">
        <v>133621</v>
      </c>
      <c r="I18808" s="113" t="s">
        <v>66935</v>
      </c>
    </row>
    <row r="18809" spans="5:9" ht="14.5" x14ac:dyDescent="0.35">
      <c r="E18809" s="113" t="s">
        <v>18172</v>
      </c>
      <c r="F18809" s="113" t="s">
        <v>138159</v>
      </c>
      <c r="G18809" s="113" t="s">
        <v>48882</v>
      </c>
      <c r="H18809" s="113" t="s">
        <v>133622</v>
      </c>
      <c r="I18809" s="113" t="s">
        <v>66934</v>
      </c>
    </row>
    <row r="18810" spans="5:9" ht="14.5" x14ac:dyDescent="0.35">
      <c r="E18810" s="113" t="s">
        <v>18171</v>
      </c>
      <c r="F18810" s="113" t="s">
        <v>138160</v>
      </c>
      <c r="G18810" s="113" t="s">
        <v>48881</v>
      </c>
      <c r="H18810" s="113" t="s">
        <v>133623</v>
      </c>
      <c r="I18810" s="113" t="s">
        <v>66933</v>
      </c>
    </row>
    <row r="18811" spans="5:9" ht="14.5" x14ac:dyDescent="0.35">
      <c r="E18811" s="113" t="s">
        <v>18170</v>
      </c>
      <c r="F18811" s="113" t="s">
        <v>138161</v>
      </c>
      <c r="G18811" s="113" t="s">
        <v>48880</v>
      </c>
      <c r="H18811" s="113" t="s">
        <v>133624</v>
      </c>
      <c r="I18811" s="113" t="s">
        <v>66932</v>
      </c>
    </row>
    <row r="18812" spans="5:9" ht="14.5" x14ac:dyDescent="0.35">
      <c r="E18812" s="113" t="s">
        <v>18169</v>
      </c>
      <c r="F18812" s="113" t="s">
        <v>138162</v>
      </c>
      <c r="G18812" s="113" t="s">
        <v>48879</v>
      </c>
      <c r="H18812" s="113" t="s">
        <v>133625</v>
      </c>
      <c r="I18812" s="113" t="s">
        <v>66931</v>
      </c>
    </row>
    <row r="18813" spans="5:9" ht="14.5" x14ac:dyDescent="0.35">
      <c r="E18813" s="113" t="s">
        <v>18168</v>
      </c>
      <c r="F18813" s="113" t="s">
        <v>138163</v>
      </c>
      <c r="G18813" s="113" t="s">
        <v>48878</v>
      </c>
      <c r="H18813" s="113" t="s">
        <v>133626</v>
      </c>
      <c r="I18813" s="113" t="s">
        <v>66930</v>
      </c>
    </row>
    <row r="18814" spans="5:9" ht="14.5" x14ac:dyDescent="0.35">
      <c r="E18814" s="113" t="s">
        <v>18167</v>
      </c>
      <c r="F18814" s="113" t="s">
        <v>138164</v>
      </c>
      <c r="G18814" s="113" t="s">
        <v>48877</v>
      </c>
      <c r="H18814" s="113" t="s">
        <v>133627</v>
      </c>
      <c r="I18814" s="113" t="s">
        <v>66929</v>
      </c>
    </row>
    <row r="18815" spans="5:9" ht="14.5" x14ac:dyDescent="0.35">
      <c r="E18815" s="113" t="s">
        <v>18166</v>
      </c>
      <c r="F18815" s="113" t="s">
        <v>138165</v>
      </c>
      <c r="G18815" s="113" t="s">
        <v>48876</v>
      </c>
      <c r="H18815" s="113" t="s">
        <v>133628</v>
      </c>
      <c r="I18815" s="113" t="s">
        <v>66928</v>
      </c>
    </row>
    <row r="18816" spans="5:9" ht="14.5" x14ac:dyDescent="0.35">
      <c r="E18816" s="113" t="s">
        <v>18165</v>
      </c>
      <c r="F18816" s="113" t="s">
        <v>138166</v>
      </c>
      <c r="G18816" s="113" t="s">
        <v>48875</v>
      </c>
      <c r="H18816" s="113" t="s">
        <v>133629</v>
      </c>
      <c r="I18816" s="113" t="s">
        <v>66927</v>
      </c>
    </row>
    <row r="18817" spans="5:9" ht="14.5" x14ac:dyDescent="0.35">
      <c r="E18817" s="113" t="s">
        <v>18164</v>
      </c>
      <c r="F18817" s="113" t="s">
        <v>138167</v>
      </c>
      <c r="G18817" s="113" t="s">
        <v>48874</v>
      </c>
      <c r="H18817" s="113" t="s">
        <v>133630</v>
      </c>
      <c r="I18817" s="113" t="s">
        <v>66926</v>
      </c>
    </row>
    <row r="18818" spans="5:9" ht="14.5" x14ac:dyDescent="0.35">
      <c r="E18818" s="113" t="s">
        <v>18163</v>
      </c>
      <c r="F18818" s="113" t="s">
        <v>138168</v>
      </c>
      <c r="G18818" s="113" t="s">
        <v>48873</v>
      </c>
      <c r="H18818" s="113" t="s">
        <v>133631</v>
      </c>
      <c r="I18818" s="113" t="s">
        <v>66925</v>
      </c>
    </row>
    <row r="18819" spans="5:9" ht="14.5" x14ac:dyDescent="0.35">
      <c r="E18819" s="113" t="s">
        <v>18162</v>
      </c>
      <c r="F18819" s="113" t="s">
        <v>138169</v>
      </c>
      <c r="G18819" s="113" t="s">
        <v>48872</v>
      </c>
      <c r="H18819" s="113" t="s">
        <v>133632</v>
      </c>
      <c r="I18819" s="113" t="s">
        <v>66924</v>
      </c>
    </row>
    <row r="18820" spans="5:9" ht="14.5" x14ac:dyDescent="0.35">
      <c r="E18820" s="113" t="s">
        <v>18161</v>
      </c>
      <c r="F18820" s="113" t="s">
        <v>138170</v>
      </c>
      <c r="G18820" s="113" t="s">
        <v>48871</v>
      </c>
      <c r="H18820" s="113" t="s">
        <v>133633</v>
      </c>
      <c r="I18820" s="113" t="s">
        <v>66923</v>
      </c>
    </row>
    <row r="18821" spans="5:9" ht="14.5" x14ac:dyDescent="0.35">
      <c r="E18821" s="113" t="s">
        <v>18160</v>
      </c>
      <c r="F18821" s="113" t="s">
        <v>138171</v>
      </c>
      <c r="G18821" s="113" t="s">
        <v>48870</v>
      </c>
      <c r="H18821" s="113" t="s">
        <v>133634</v>
      </c>
      <c r="I18821" s="113" t="s">
        <v>66922</v>
      </c>
    </row>
    <row r="18822" spans="5:9" ht="14.5" x14ac:dyDescent="0.35">
      <c r="E18822" s="113" t="s">
        <v>18159</v>
      </c>
      <c r="F18822" s="113" t="s">
        <v>138172</v>
      </c>
      <c r="G18822" s="113" t="s">
        <v>48869</v>
      </c>
      <c r="H18822" s="113" t="s">
        <v>133635</v>
      </c>
      <c r="I18822" s="113" t="s">
        <v>66921</v>
      </c>
    </row>
    <row r="18823" spans="5:9" ht="14.5" x14ac:dyDescent="0.35">
      <c r="E18823" s="113" t="s">
        <v>18158</v>
      </c>
      <c r="F18823" s="113" t="s">
        <v>138173</v>
      </c>
      <c r="G18823" s="113" t="s">
        <v>48868</v>
      </c>
      <c r="H18823" s="113" t="s">
        <v>133636</v>
      </c>
      <c r="I18823" s="113" t="s">
        <v>66920</v>
      </c>
    </row>
    <row r="18824" spans="5:9" ht="14.5" x14ac:dyDescent="0.35">
      <c r="E18824" s="113" t="s">
        <v>18157</v>
      </c>
      <c r="F18824" s="113" t="s">
        <v>138174</v>
      </c>
      <c r="G18824" s="113" t="s">
        <v>48867</v>
      </c>
      <c r="H18824" s="113" t="s">
        <v>133637</v>
      </c>
      <c r="I18824" s="113" t="s">
        <v>66919</v>
      </c>
    </row>
    <row r="18825" spans="5:9" ht="14.5" x14ac:dyDescent="0.35">
      <c r="E18825" s="113" t="s">
        <v>18156</v>
      </c>
      <c r="F18825" s="113" t="s">
        <v>138175</v>
      </c>
      <c r="G18825" s="113" t="s">
        <v>48866</v>
      </c>
      <c r="H18825" s="113" t="s">
        <v>133638</v>
      </c>
      <c r="I18825" s="113" t="s">
        <v>120022</v>
      </c>
    </row>
    <row r="18826" spans="5:9" ht="14.5" x14ac:dyDescent="0.35">
      <c r="E18826" s="113" t="s">
        <v>18155</v>
      </c>
      <c r="F18826" s="113" t="s">
        <v>138176</v>
      </c>
      <c r="G18826" s="113" t="s">
        <v>48865</v>
      </c>
      <c r="H18826" s="113" t="s">
        <v>133639</v>
      </c>
      <c r="I18826" s="113" t="s">
        <v>120021</v>
      </c>
    </row>
    <row r="18827" spans="5:9" ht="14.5" x14ac:dyDescent="0.35">
      <c r="E18827" s="113" t="s">
        <v>18154</v>
      </c>
      <c r="F18827" s="113" t="s">
        <v>138177</v>
      </c>
      <c r="G18827" s="113" t="s">
        <v>48864</v>
      </c>
      <c r="H18827" s="113" t="s">
        <v>133640</v>
      </c>
      <c r="I18827" s="113" t="s">
        <v>127970</v>
      </c>
    </row>
    <row r="18828" spans="5:9" ht="14.5" x14ac:dyDescent="0.35">
      <c r="E18828" s="113" t="s">
        <v>18153</v>
      </c>
      <c r="F18828" s="113" t="s">
        <v>138178</v>
      </c>
      <c r="G18828" s="113" t="s">
        <v>48863</v>
      </c>
      <c r="H18828" s="113" t="s">
        <v>133641</v>
      </c>
      <c r="I18828" s="113" t="s">
        <v>115927</v>
      </c>
    </row>
    <row r="18829" spans="5:9" ht="14.5" x14ac:dyDescent="0.35">
      <c r="E18829" s="113" t="s">
        <v>18152</v>
      </c>
      <c r="F18829" s="113" t="s">
        <v>138179</v>
      </c>
      <c r="G18829" s="113" t="s">
        <v>48862</v>
      </c>
      <c r="H18829" s="113" t="s">
        <v>133642</v>
      </c>
      <c r="I18829" s="113" t="s">
        <v>111369</v>
      </c>
    </row>
    <row r="18830" spans="5:9" ht="14.5" x14ac:dyDescent="0.35">
      <c r="E18830" s="113" t="s">
        <v>18151</v>
      </c>
      <c r="F18830" s="113" t="s">
        <v>138180</v>
      </c>
      <c r="G18830" s="113" t="s">
        <v>48861</v>
      </c>
      <c r="H18830" s="113" t="s">
        <v>133643</v>
      </c>
      <c r="I18830" s="113" t="s">
        <v>66918</v>
      </c>
    </row>
    <row r="18831" spans="5:9" ht="14.5" x14ac:dyDescent="0.35">
      <c r="E18831" s="113" t="s">
        <v>18150</v>
      </c>
      <c r="F18831" s="113" t="s">
        <v>138181</v>
      </c>
      <c r="G18831" s="113" t="s">
        <v>123206</v>
      </c>
      <c r="H18831" s="113" t="s">
        <v>133644</v>
      </c>
      <c r="I18831" s="113" t="s">
        <v>66917</v>
      </c>
    </row>
    <row r="18832" spans="5:9" ht="14.5" x14ac:dyDescent="0.35">
      <c r="E18832" s="113" t="s">
        <v>18149</v>
      </c>
      <c r="F18832" s="113" t="s">
        <v>130918</v>
      </c>
      <c r="G18832" s="113" t="s">
        <v>48860</v>
      </c>
      <c r="H18832" s="113" t="s">
        <v>133645</v>
      </c>
      <c r="I18832" s="113" t="s">
        <v>66916</v>
      </c>
    </row>
    <row r="18833" spans="5:9" ht="14.5" x14ac:dyDescent="0.35">
      <c r="E18833" s="113" t="s">
        <v>18148</v>
      </c>
      <c r="F18833" s="113" t="s">
        <v>130919</v>
      </c>
      <c r="G18833" s="113" t="s">
        <v>48859</v>
      </c>
      <c r="H18833" s="113" t="s">
        <v>133646</v>
      </c>
      <c r="I18833" s="113" t="s">
        <v>66915</v>
      </c>
    </row>
    <row r="18834" spans="5:9" ht="14.5" x14ac:dyDescent="0.35">
      <c r="E18834" s="113" t="s">
        <v>18147</v>
      </c>
      <c r="F18834" s="113" t="s">
        <v>130920</v>
      </c>
      <c r="G18834" s="113" t="s">
        <v>48858</v>
      </c>
      <c r="H18834" s="113" t="s">
        <v>133647</v>
      </c>
      <c r="I18834" s="113" t="s">
        <v>66914</v>
      </c>
    </row>
    <row r="18835" spans="5:9" ht="14.5" x14ac:dyDescent="0.35">
      <c r="E18835" s="113" t="s">
        <v>18146</v>
      </c>
      <c r="F18835" s="113" t="s">
        <v>130921</v>
      </c>
      <c r="G18835" s="113" t="s">
        <v>48857</v>
      </c>
      <c r="H18835" s="113" t="s">
        <v>133648</v>
      </c>
      <c r="I18835" s="113" t="s">
        <v>66913</v>
      </c>
    </row>
    <row r="18836" spans="5:9" ht="14.5" x14ac:dyDescent="0.35">
      <c r="E18836" s="113" t="s">
        <v>18145</v>
      </c>
      <c r="F18836" s="113" t="s">
        <v>130922</v>
      </c>
      <c r="G18836" s="113" t="s">
        <v>123205</v>
      </c>
      <c r="H18836" s="113" t="s">
        <v>133649</v>
      </c>
      <c r="I18836" s="113" t="s">
        <v>120020</v>
      </c>
    </row>
    <row r="18837" spans="5:9" ht="14.5" x14ac:dyDescent="0.35">
      <c r="E18837" s="113" t="s">
        <v>18144</v>
      </c>
      <c r="F18837" s="113" t="s">
        <v>130923</v>
      </c>
      <c r="G18837" s="113" t="s">
        <v>111678</v>
      </c>
      <c r="H18837" s="113" t="s">
        <v>133650</v>
      </c>
      <c r="I18837" s="113" t="s">
        <v>111368</v>
      </c>
    </row>
    <row r="18838" spans="5:9" ht="14.5" x14ac:dyDescent="0.35">
      <c r="E18838" s="113" t="s">
        <v>107279</v>
      </c>
      <c r="F18838" s="113" t="s">
        <v>130924</v>
      </c>
      <c r="G18838" s="113" t="s">
        <v>48856</v>
      </c>
      <c r="H18838" s="113" t="s">
        <v>133651</v>
      </c>
      <c r="I18838" s="113" t="s">
        <v>111367</v>
      </c>
    </row>
    <row r="18839" spans="5:9" ht="14.5" x14ac:dyDescent="0.35">
      <c r="E18839" s="113" t="s">
        <v>107278</v>
      </c>
      <c r="F18839" s="113" t="s">
        <v>130925</v>
      </c>
      <c r="G18839" s="113" t="s">
        <v>115473</v>
      </c>
      <c r="H18839" s="113" t="s">
        <v>133652</v>
      </c>
      <c r="I18839" s="113" t="s">
        <v>140967</v>
      </c>
    </row>
    <row r="18840" spans="5:9" ht="14.5" x14ac:dyDescent="0.35">
      <c r="E18840" s="113" t="s">
        <v>18143</v>
      </c>
      <c r="F18840" s="113" t="s">
        <v>130926</v>
      </c>
      <c r="G18840" s="113" t="s">
        <v>121082</v>
      </c>
      <c r="H18840" s="113" t="s">
        <v>133653</v>
      </c>
      <c r="I18840" s="113" t="s">
        <v>111366</v>
      </c>
    </row>
    <row r="18841" spans="5:9" ht="14.5" x14ac:dyDescent="0.35">
      <c r="E18841" s="113" t="s">
        <v>18142</v>
      </c>
      <c r="F18841" s="113" t="s">
        <v>130927</v>
      </c>
      <c r="G18841" s="113" t="s">
        <v>50443</v>
      </c>
      <c r="H18841" s="113" t="s">
        <v>133654</v>
      </c>
      <c r="I18841" s="113" t="s">
        <v>111365</v>
      </c>
    </row>
    <row r="18842" spans="5:9" ht="14.5" x14ac:dyDescent="0.35">
      <c r="E18842" s="113" t="s">
        <v>18141</v>
      </c>
      <c r="F18842" s="113" t="s">
        <v>130928</v>
      </c>
      <c r="G18842" s="113" t="s">
        <v>50442</v>
      </c>
      <c r="H18842" s="113" t="s">
        <v>133655</v>
      </c>
      <c r="I18842" s="113" t="s">
        <v>111364</v>
      </c>
    </row>
    <row r="18843" spans="5:9" ht="14.5" x14ac:dyDescent="0.35">
      <c r="E18843" s="113" t="s">
        <v>18140</v>
      </c>
      <c r="F18843" s="113" t="s">
        <v>130929</v>
      </c>
      <c r="G18843" s="113" t="s">
        <v>50441</v>
      </c>
      <c r="H18843" s="113" t="s">
        <v>133656</v>
      </c>
      <c r="I18843" s="113" t="s">
        <v>126225</v>
      </c>
    </row>
    <row r="18844" spans="5:9" ht="14.5" x14ac:dyDescent="0.35">
      <c r="E18844" s="113" t="s">
        <v>18139</v>
      </c>
      <c r="F18844" s="113" t="s">
        <v>130930</v>
      </c>
      <c r="G18844" s="113" t="s">
        <v>50440</v>
      </c>
      <c r="H18844" s="113" t="s">
        <v>133657</v>
      </c>
      <c r="I18844" s="113" t="s">
        <v>115926</v>
      </c>
    </row>
    <row r="18845" spans="5:9" ht="14.5" x14ac:dyDescent="0.35">
      <c r="E18845" s="113" t="s">
        <v>18138</v>
      </c>
      <c r="F18845" s="113" t="s">
        <v>130931</v>
      </c>
      <c r="G18845" s="113" t="s">
        <v>50439</v>
      </c>
      <c r="H18845" s="113" t="s">
        <v>133658</v>
      </c>
      <c r="I18845" s="113" t="s">
        <v>120019</v>
      </c>
    </row>
    <row r="18846" spans="5:9" ht="14.5" x14ac:dyDescent="0.35">
      <c r="E18846" s="113" t="s">
        <v>18137</v>
      </c>
      <c r="F18846" s="113" t="s">
        <v>130932</v>
      </c>
      <c r="G18846" s="113" t="s">
        <v>50438</v>
      </c>
      <c r="H18846" s="113" t="s">
        <v>133659</v>
      </c>
      <c r="I18846" s="113" t="s">
        <v>139994</v>
      </c>
    </row>
    <row r="18847" spans="5:9" ht="14.5" x14ac:dyDescent="0.35">
      <c r="E18847" s="113" t="s">
        <v>18136</v>
      </c>
      <c r="F18847" s="113" t="s">
        <v>130933</v>
      </c>
      <c r="G18847" s="113" t="s">
        <v>50437</v>
      </c>
      <c r="H18847" s="113" t="s">
        <v>133660</v>
      </c>
      <c r="I18847" s="113" t="s">
        <v>111363</v>
      </c>
    </row>
    <row r="18848" spans="5:9" ht="14.5" x14ac:dyDescent="0.35">
      <c r="E18848" s="113" t="s">
        <v>18135</v>
      </c>
      <c r="F18848" s="113" t="s">
        <v>130934</v>
      </c>
      <c r="G18848" s="113" t="s">
        <v>50436</v>
      </c>
      <c r="H18848" s="113" t="s">
        <v>133661</v>
      </c>
      <c r="I18848" s="113" t="s">
        <v>66912</v>
      </c>
    </row>
    <row r="18849" spans="5:9" ht="14.5" x14ac:dyDescent="0.35">
      <c r="E18849" s="113" t="s">
        <v>18134</v>
      </c>
      <c r="F18849" s="113" t="s">
        <v>130935</v>
      </c>
      <c r="G18849" s="113" t="s">
        <v>50435</v>
      </c>
      <c r="H18849" s="113" t="s">
        <v>133662</v>
      </c>
      <c r="I18849" s="113" t="s">
        <v>66911</v>
      </c>
    </row>
    <row r="18850" spans="5:9" ht="14.5" x14ac:dyDescent="0.35">
      <c r="E18850" s="113" t="s">
        <v>18133</v>
      </c>
      <c r="F18850" s="113" t="s">
        <v>130936</v>
      </c>
      <c r="G18850" s="113" t="s">
        <v>50434</v>
      </c>
      <c r="H18850" s="113" t="s">
        <v>133663</v>
      </c>
      <c r="I18850" s="113" t="s">
        <v>120018</v>
      </c>
    </row>
    <row r="18851" spans="5:9" ht="14.5" x14ac:dyDescent="0.35">
      <c r="E18851" s="113" t="s">
        <v>18132</v>
      </c>
      <c r="F18851" s="113" t="s">
        <v>130937</v>
      </c>
      <c r="G18851" s="113" t="s">
        <v>50433</v>
      </c>
      <c r="H18851" s="113" t="s">
        <v>133664</v>
      </c>
      <c r="I18851" s="113" t="s">
        <v>66910</v>
      </c>
    </row>
    <row r="18852" spans="5:9" ht="14.5" x14ac:dyDescent="0.35">
      <c r="E18852" s="113" t="s">
        <v>18131</v>
      </c>
      <c r="F18852" s="113" t="s">
        <v>130938</v>
      </c>
      <c r="G18852" s="113" t="s">
        <v>50432</v>
      </c>
      <c r="H18852" s="113" t="s">
        <v>133665</v>
      </c>
      <c r="I18852" s="113" t="s">
        <v>66909</v>
      </c>
    </row>
    <row r="18853" spans="5:9" ht="14.5" x14ac:dyDescent="0.35">
      <c r="E18853" s="113" t="s">
        <v>18130</v>
      </c>
      <c r="F18853" s="113" t="s">
        <v>130939</v>
      </c>
      <c r="G18853" s="113" t="s">
        <v>50431</v>
      </c>
      <c r="H18853" s="113" t="s">
        <v>133666</v>
      </c>
      <c r="I18853" s="113" t="s">
        <v>66908</v>
      </c>
    </row>
    <row r="18854" spans="5:9" ht="14.5" x14ac:dyDescent="0.35">
      <c r="E18854" s="113" t="s">
        <v>18129</v>
      </c>
      <c r="F18854" s="113" t="s">
        <v>130940</v>
      </c>
      <c r="G18854" s="113" t="s">
        <v>50430</v>
      </c>
      <c r="H18854" s="113" t="s">
        <v>133667</v>
      </c>
      <c r="I18854" s="113" t="s">
        <v>66907</v>
      </c>
    </row>
    <row r="18855" spans="5:9" ht="14.5" x14ac:dyDescent="0.35">
      <c r="E18855" s="113" t="s">
        <v>18128</v>
      </c>
      <c r="F18855" s="113" t="s">
        <v>130941</v>
      </c>
      <c r="G18855" s="113" t="s">
        <v>50429</v>
      </c>
      <c r="H18855" s="113" t="s">
        <v>133668</v>
      </c>
      <c r="I18855" s="113" t="s">
        <v>66906</v>
      </c>
    </row>
    <row r="18856" spans="5:9" ht="14.5" x14ac:dyDescent="0.35">
      <c r="E18856" s="113" t="s">
        <v>18127</v>
      </c>
      <c r="F18856" s="113" t="s">
        <v>130942</v>
      </c>
      <c r="G18856" s="113" t="s">
        <v>50428</v>
      </c>
      <c r="H18856" s="113" t="s">
        <v>133669</v>
      </c>
      <c r="I18856" s="113" t="s">
        <v>66905</v>
      </c>
    </row>
    <row r="18857" spans="5:9" ht="14.5" x14ac:dyDescent="0.35">
      <c r="E18857" s="113" t="s">
        <v>18126</v>
      </c>
      <c r="F18857" s="113" t="s">
        <v>130943</v>
      </c>
      <c r="G18857" s="113" t="s">
        <v>50427</v>
      </c>
      <c r="H18857" s="113" t="s">
        <v>133670</v>
      </c>
      <c r="I18857" s="113" t="s">
        <v>66904</v>
      </c>
    </row>
    <row r="18858" spans="5:9" ht="14.5" x14ac:dyDescent="0.35">
      <c r="E18858" s="113" t="s">
        <v>18125</v>
      </c>
      <c r="F18858" s="113" t="s">
        <v>130944</v>
      </c>
      <c r="G18858" s="113" t="s">
        <v>50426</v>
      </c>
      <c r="H18858" s="113" t="s">
        <v>133671</v>
      </c>
      <c r="I18858" s="113" t="s">
        <v>66903</v>
      </c>
    </row>
    <row r="18859" spans="5:9" ht="14.5" x14ac:dyDescent="0.35">
      <c r="E18859" s="113" t="s">
        <v>18124</v>
      </c>
      <c r="F18859" s="113" t="s">
        <v>130945</v>
      </c>
      <c r="G18859" s="113" t="s">
        <v>50425</v>
      </c>
      <c r="H18859" s="113" t="s">
        <v>133672</v>
      </c>
      <c r="I18859" s="113" t="s">
        <v>66902</v>
      </c>
    </row>
    <row r="18860" spans="5:9" ht="14.5" x14ac:dyDescent="0.35">
      <c r="E18860" s="113" t="s">
        <v>18123</v>
      </c>
      <c r="F18860" s="113" t="s">
        <v>130946</v>
      </c>
      <c r="G18860" s="113" t="s">
        <v>50424</v>
      </c>
      <c r="H18860" s="113" t="s">
        <v>133673</v>
      </c>
      <c r="I18860" s="113" t="s">
        <v>66901</v>
      </c>
    </row>
    <row r="18861" spans="5:9" ht="14.5" x14ac:dyDescent="0.35">
      <c r="E18861" s="113" t="s">
        <v>18122</v>
      </c>
      <c r="F18861" s="113" t="s">
        <v>130947</v>
      </c>
      <c r="G18861" s="113" t="s">
        <v>50423</v>
      </c>
      <c r="H18861" s="113" t="s">
        <v>133674</v>
      </c>
      <c r="I18861" s="113" t="s">
        <v>66900</v>
      </c>
    </row>
    <row r="18862" spans="5:9" ht="14.5" x14ac:dyDescent="0.35">
      <c r="E18862" s="113" t="s">
        <v>124158</v>
      </c>
      <c r="F18862" s="113" t="s">
        <v>130948</v>
      </c>
      <c r="G18862" s="113" t="s">
        <v>50422</v>
      </c>
      <c r="H18862" s="113" t="s">
        <v>133675</v>
      </c>
      <c r="I18862" s="113" t="s">
        <v>66899</v>
      </c>
    </row>
    <row r="18863" spans="5:9" ht="14.5" x14ac:dyDescent="0.35">
      <c r="E18863" s="113" t="s">
        <v>18121</v>
      </c>
      <c r="F18863" s="113" t="s">
        <v>130949</v>
      </c>
      <c r="G18863" s="113" t="s">
        <v>50421</v>
      </c>
      <c r="H18863" s="113" t="s">
        <v>133676</v>
      </c>
      <c r="I18863" s="113" t="s">
        <v>66898</v>
      </c>
    </row>
    <row r="18864" spans="5:9" ht="14.5" x14ac:dyDescent="0.35">
      <c r="E18864" s="113" t="s">
        <v>18120</v>
      </c>
      <c r="F18864" s="113" t="s">
        <v>130950</v>
      </c>
      <c r="G18864" s="113" t="s">
        <v>50420</v>
      </c>
      <c r="H18864" s="113" t="s">
        <v>133677</v>
      </c>
      <c r="I18864" s="113" t="s">
        <v>66897</v>
      </c>
    </row>
    <row r="18865" spans="5:9" ht="14.5" x14ac:dyDescent="0.35">
      <c r="E18865" s="113" t="s">
        <v>18119</v>
      </c>
      <c r="F18865" s="113" t="s">
        <v>130951</v>
      </c>
      <c r="G18865" s="113" t="s">
        <v>50419</v>
      </c>
      <c r="H18865" s="113" t="s">
        <v>133678</v>
      </c>
      <c r="I18865" s="113" t="s">
        <v>66896</v>
      </c>
    </row>
    <row r="18866" spans="5:9" ht="14.5" x14ac:dyDescent="0.35">
      <c r="E18866" s="113" t="s">
        <v>18118</v>
      </c>
      <c r="F18866" s="113" t="s">
        <v>130952</v>
      </c>
      <c r="G18866" s="113" t="s">
        <v>50418</v>
      </c>
      <c r="H18866" s="113" t="s">
        <v>133679</v>
      </c>
      <c r="I18866" s="113" t="s">
        <v>66895</v>
      </c>
    </row>
    <row r="18867" spans="5:9" ht="14.5" x14ac:dyDescent="0.35">
      <c r="E18867" s="113" t="s">
        <v>18117</v>
      </c>
      <c r="F18867" s="113" t="s">
        <v>130953</v>
      </c>
      <c r="G18867" s="113" t="s">
        <v>50355</v>
      </c>
      <c r="H18867" s="113" t="s">
        <v>133680</v>
      </c>
      <c r="I18867" s="113" t="s">
        <v>66894</v>
      </c>
    </row>
    <row r="18868" spans="5:9" ht="14.5" x14ac:dyDescent="0.35">
      <c r="E18868" s="113" t="s">
        <v>18116</v>
      </c>
      <c r="F18868" s="113" t="s">
        <v>130954</v>
      </c>
      <c r="G18868" s="113" t="s">
        <v>112658</v>
      </c>
      <c r="H18868" s="113" t="s">
        <v>133681</v>
      </c>
      <c r="I18868" s="113" t="s">
        <v>66893</v>
      </c>
    </row>
    <row r="18869" spans="5:9" ht="14.5" x14ac:dyDescent="0.35">
      <c r="E18869" s="113" t="s">
        <v>18115</v>
      </c>
      <c r="F18869" s="113" t="s">
        <v>130726</v>
      </c>
      <c r="G18869" s="113" t="s">
        <v>112657</v>
      </c>
      <c r="H18869" s="113" t="s">
        <v>133682</v>
      </c>
      <c r="I18869" s="113" t="s">
        <v>66892</v>
      </c>
    </row>
    <row r="18870" spans="5:9" ht="14.5" x14ac:dyDescent="0.35">
      <c r="E18870" s="113" t="s">
        <v>18114</v>
      </c>
      <c r="F18870" s="113" t="s">
        <v>130727</v>
      </c>
      <c r="G18870" s="113" t="s">
        <v>50354</v>
      </c>
      <c r="H18870" s="113" t="s">
        <v>133683</v>
      </c>
      <c r="I18870" s="113" t="s">
        <v>66891</v>
      </c>
    </row>
    <row r="18871" spans="5:9" ht="14.5" x14ac:dyDescent="0.35">
      <c r="E18871" s="113" t="s">
        <v>18113</v>
      </c>
      <c r="F18871" s="113" t="s">
        <v>130728</v>
      </c>
      <c r="G18871" s="113" t="s">
        <v>50353</v>
      </c>
      <c r="H18871" s="113" t="s">
        <v>133684</v>
      </c>
      <c r="I18871" s="113" t="s">
        <v>66890</v>
      </c>
    </row>
    <row r="18872" spans="5:9" ht="14.5" x14ac:dyDescent="0.35">
      <c r="E18872" s="113" t="s">
        <v>18112</v>
      </c>
      <c r="F18872" s="113" t="s">
        <v>137696</v>
      </c>
      <c r="G18872" s="113" t="s">
        <v>50352</v>
      </c>
      <c r="H18872" s="113" t="s">
        <v>133685</v>
      </c>
      <c r="I18872" s="113" t="s">
        <v>66889</v>
      </c>
    </row>
    <row r="18873" spans="5:9" ht="14.5" x14ac:dyDescent="0.35">
      <c r="E18873" s="113" t="s">
        <v>18111</v>
      </c>
      <c r="F18873" s="113" t="s">
        <v>124476</v>
      </c>
      <c r="G18873" s="113" t="s">
        <v>50351</v>
      </c>
      <c r="H18873" s="113" t="s">
        <v>133686</v>
      </c>
      <c r="I18873" s="113" t="s">
        <v>66888</v>
      </c>
    </row>
    <row r="18874" spans="5:9" ht="14.5" x14ac:dyDescent="0.35">
      <c r="E18874" s="113" t="s">
        <v>18110</v>
      </c>
      <c r="F18874" s="113" t="s">
        <v>124477</v>
      </c>
      <c r="G18874" s="113" t="s">
        <v>50350</v>
      </c>
      <c r="H18874" s="113" t="s">
        <v>133687</v>
      </c>
      <c r="I18874" s="113" t="s">
        <v>66887</v>
      </c>
    </row>
    <row r="18875" spans="5:9" ht="14.5" x14ac:dyDescent="0.35">
      <c r="E18875" s="113" t="s">
        <v>18109</v>
      </c>
      <c r="F18875" s="113" t="s">
        <v>124478</v>
      </c>
      <c r="G18875" s="113" t="s">
        <v>50349</v>
      </c>
      <c r="H18875" s="113" t="s">
        <v>133688</v>
      </c>
      <c r="I18875" s="113" t="s">
        <v>66886</v>
      </c>
    </row>
    <row r="18876" spans="5:9" ht="14.5" x14ac:dyDescent="0.35">
      <c r="E18876" s="113" t="s">
        <v>18108</v>
      </c>
      <c r="F18876" s="113" t="s">
        <v>124479</v>
      </c>
      <c r="G18876" s="113" t="s">
        <v>50348</v>
      </c>
      <c r="H18876" s="113" t="s">
        <v>133689</v>
      </c>
      <c r="I18876" s="113" t="s">
        <v>66885</v>
      </c>
    </row>
    <row r="18877" spans="5:9" ht="14.5" x14ac:dyDescent="0.35">
      <c r="E18877" s="113" t="s">
        <v>18107</v>
      </c>
      <c r="F18877" s="113" t="s">
        <v>124480</v>
      </c>
      <c r="G18877" s="113" t="s">
        <v>50347</v>
      </c>
      <c r="H18877" s="113" t="s">
        <v>133690</v>
      </c>
      <c r="I18877" s="113" t="s">
        <v>66884</v>
      </c>
    </row>
    <row r="18878" spans="5:9" ht="14.5" x14ac:dyDescent="0.35">
      <c r="E18878" s="113" t="s">
        <v>18106</v>
      </c>
      <c r="F18878" s="113" t="s">
        <v>124481</v>
      </c>
      <c r="G18878" s="113" t="s">
        <v>50346</v>
      </c>
      <c r="H18878" s="113" t="s">
        <v>133691</v>
      </c>
      <c r="I18878" s="113" t="s">
        <v>66883</v>
      </c>
    </row>
    <row r="18879" spans="5:9" ht="14.5" x14ac:dyDescent="0.35">
      <c r="E18879" s="113" t="s">
        <v>18105</v>
      </c>
      <c r="F18879" s="113" t="s">
        <v>124482</v>
      </c>
      <c r="G18879" s="113" t="s">
        <v>50345</v>
      </c>
      <c r="H18879" s="113" t="s">
        <v>133692</v>
      </c>
      <c r="I18879" s="113" t="s">
        <v>66882</v>
      </c>
    </row>
    <row r="18880" spans="5:9" ht="14.5" x14ac:dyDescent="0.35">
      <c r="E18880" s="113" t="s">
        <v>18104</v>
      </c>
      <c r="F18880" s="113" t="s">
        <v>130729</v>
      </c>
      <c r="G18880" s="113" t="s">
        <v>50344</v>
      </c>
      <c r="H18880" s="113" t="s">
        <v>133693</v>
      </c>
      <c r="I18880" s="113" t="s">
        <v>66881</v>
      </c>
    </row>
    <row r="18881" spans="5:9" ht="14.5" x14ac:dyDescent="0.35">
      <c r="E18881" s="113" t="s">
        <v>18103</v>
      </c>
      <c r="F18881" s="113" t="s">
        <v>124483</v>
      </c>
      <c r="G18881" s="113" t="s">
        <v>50343</v>
      </c>
      <c r="H18881" s="113" t="s">
        <v>133694</v>
      </c>
      <c r="I18881" s="113" t="s">
        <v>66880</v>
      </c>
    </row>
    <row r="18882" spans="5:9" ht="14.5" x14ac:dyDescent="0.35">
      <c r="E18882" s="113" t="s">
        <v>18102</v>
      </c>
      <c r="F18882" s="113" t="s">
        <v>124484</v>
      </c>
      <c r="G18882" s="113" t="s">
        <v>50342</v>
      </c>
      <c r="H18882" s="113" t="s">
        <v>133695</v>
      </c>
      <c r="I18882" s="113" t="s">
        <v>66879</v>
      </c>
    </row>
    <row r="18883" spans="5:9" ht="14.5" x14ac:dyDescent="0.35">
      <c r="E18883" s="113" t="s">
        <v>18101</v>
      </c>
      <c r="F18883" s="113" t="s">
        <v>124485</v>
      </c>
      <c r="G18883" s="113" t="s">
        <v>50341</v>
      </c>
      <c r="H18883" s="113" t="s">
        <v>133696</v>
      </c>
      <c r="I18883" s="113" t="s">
        <v>66878</v>
      </c>
    </row>
    <row r="18884" spans="5:9" ht="14.5" x14ac:dyDescent="0.35">
      <c r="E18884" s="113" t="s">
        <v>18100</v>
      </c>
      <c r="F18884" s="113" t="s">
        <v>137697</v>
      </c>
      <c r="G18884" s="113" t="s">
        <v>50340</v>
      </c>
      <c r="H18884" s="113" t="s">
        <v>133697</v>
      </c>
      <c r="I18884" s="113" t="s">
        <v>66877</v>
      </c>
    </row>
    <row r="18885" spans="5:9" ht="14.5" x14ac:dyDescent="0.35">
      <c r="E18885" s="113" t="s">
        <v>18099</v>
      </c>
      <c r="F18885" s="113" t="s">
        <v>137698</v>
      </c>
      <c r="G18885" s="113" t="s">
        <v>50339</v>
      </c>
      <c r="H18885" s="113" t="s">
        <v>133698</v>
      </c>
      <c r="I18885" s="113" t="s">
        <v>66876</v>
      </c>
    </row>
    <row r="18886" spans="5:9" ht="14.5" x14ac:dyDescent="0.35">
      <c r="E18886" s="113" t="s">
        <v>18098</v>
      </c>
      <c r="F18886" s="113" t="s">
        <v>130730</v>
      </c>
      <c r="G18886" s="113" t="s">
        <v>50338</v>
      </c>
      <c r="H18886" s="113" t="s">
        <v>133699</v>
      </c>
      <c r="I18886" s="113" t="s">
        <v>66875</v>
      </c>
    </row>
    <row r="18887" spans="5:9" ht="14.5" x14ac:dyDescent="0.35">
      <c r="E18887" s="113" t="s">
        <v>18097</v>
      </c>
      <c r="F18887" s="113" t="s">
        <v>130731</v>
      </c>
      <c r="G18887" s="113" t="s">
        <v>50337</v>
      </c>
      <c r="H18887" s="113" t="s">
        <v>133700</v>
      </c>
      <c r="I18887" s="113" t="s">
        <v>66874</v>
      </c>
    </row>
    <row r="18888" spans="5:9" ht="14.5" x14ac:dyDescent="0.35">
      <c r="E18888" s="113" t="s">
        <v>18096</v>
      </c>
      <c r="F18888" s="113" t="s">
        <v>130732</v>
      </c>
      <c r="G18888" s="113" t="s">
        <v>50336</v>
      </c>
      <c r="H18888" s="113" t="s">
        <v>133701</v>
      </c>
      <c r="I18888" s="113" t="s">
        <v>66873</v>
      </c>
    </row>
    <row r="18889" spans="5:9" ht="14.5" x14ac:dyDescent="0.35">
      <c r="E18889" s="113" t="s">
        <v>18095</v>
      </c>
      <c r="F18889" s="113" t="s">
        <v>130733</v>
      </c>
      <c r="G18889" s="113" t="s">
        <v>50335</v>
      </c>
      <c r="H18889" s="113" t="s">
        <v>133702</v>
      </c>
      <c r="I18889" s="113" t="s">
        <v>66872</v>
      </c>
    </row>
    <row r="18890" spans="5:9" ht="14.5" x14ac:dyDescent="0.35">
      <c r="E18890" s="113" t="s">
        <v>18094</v>
      </c>
      <c r="F18890" s="113" t="s">
        <v>130734</v>
      </c>
      <c r="G18890" s="113" t="s">
        <v>50334</v>
      </c>
      <c r="H18890" s="113" t="s">
        <v>133703</v>
      </c>
      <c r="I18890" s="113" t="s">
        <v>66871</v>
      </c>
    </row>
    <row r="18891" spans="5:9" ht="14.5" x14ac:dyDescent="0.35">
      <c r="E18891" s="113" t="s">
        <v>18093</v>
      </c>
      <c r="F18891" s="113" t="s">
        <v>130735</v>
      </c>
      <c r="G18891" s="113" t="s">
        <v>50333</v>
      </c>
      <c r="H18891" s="113" t="s">
        <v>133704</v>
      </c>
      <c r="I18891" s="113" t="s">
        <v>66870</v>
      </c>
    </row>
    <row r="18892" spans="5:9" ht="14.5" x14ac:dyDescent="0.35">
      <c r="E18892" s="113" t="s">
        <v>18092</v>
      </c>
      <c r="F18892" s="113" t="s">
        <v>130736</v>
      </c>
      <c r="G18892" s="113" t="s">
        <v>50332</v>
      </c>
      <c r="H18892" s="113" t="s">
        <v>133705</v>
      </c>
      <c r="I18892" s="113" t="s">
        <v>66869</v>
      </c>
    </row>
    <row r="18893" spans="5:9" ht="14.5" x14ac:dyDescent="0.35">
      <c r="E18893" s="113" t="s">
        <v>18091</v>
      </c>
      <c r="F18893" s="113" t="s">
        <v>130737</v>
      </c>
      <c r="G18893" s="113" t="s">
        <v>50331</v>
      </c>
      <c r="H18893" s="113" t="s">
        <v>133706</v>
      </c>
      <c r="I18893" s="113" t="s">
        <v>66868</v>
      </c>
    </row>
    <row r="18894" spans="5:9" ht="14.5" x14ac:dyDescent="0.35">
      <c r="E18894" s="113" t="s">
        <v>18090</v>
      </c>
      <c r="F18894" s="113" t="s">
        <v>130738</v>
      </c>
      <c r="G18894" s="113" t="s">
        <v>50330</v>
      </c>
      <c r="H18894" s="113" t="s">
        <v>133707</v>
      </c>
      <c r="I18894" s="113" t="s">
        <v>66867</v>
      </c>
    </row>
    <row r="18895" spans="5:9" ht="14.5" x14ac:dyDescent="0.35">
      <c r="E18895" s="113" t="s">
        <v>18089</v>
      </c>
      <c r="F18895" s="113" t="s">
        <v>130739</v>
      </c>
      <c r="G18895" s="113" t="s">
        <v>50329</v>
      </c>
      <c r="H18895" s="113" t="s">
        <v>133708</v>
      </c>
      <c r="I18895" s="113" t="s">
        <v>66866</v>
      </c>
    </row>
    <row r="18896" spans="5:9" ht="14.5" x14ac:dyDescent="0.35">
      <c r="E18896" s="113" t="s">
        <v>18088</v>
      </c>
      <c r="F18896" s="113" t="s">
        <v>124486</v>
      </c>
      <c r="G18896" s="113" t="s">
        <v>50328</v>
      </c>
      <c r="H18896" s="113" t="s">
        <v>133709</v>
      </c>
      <c r="I18896" s="113" t="s">
        <v>66865</v>
      </c>
    </row>
    <row r="18897" spans="5:9" ht="14.5" x14ac:dyDescent="0.35">
      <c r="E18897" s="113" t="s">
        <v>18087</v>
      </c>
      <c r="F18897" s="113" t="s">
        <v>124487</v>
      </c>
      <c r="G18897" s="113" t="s">
        <v>50327</v>
      </c>
      <c r="H18897" s="113" t="s">
        <v>133710</v>
      </c>
      <c r="I18897" s="113" t="s">
        <v>66864</v>
      </c>
    </row>
    <row r="18898" spans="5:9" ht="14.5" x14ac:dyDescent="0.35">
      <c r="E18898" s="113" t="s">
        <v>18086</v>
      </c>
      <c r="F18898" s="113" t="s">
        <v>130740</v>
      </c>
      <c r="G18898" s="113" t="s">
        <v>50326</v>
      </c>
      <c r="H18898" s="113" t="s">
        <v>133711</v>
      </c>
      <c r="I18898" s="113" t="s">
        <v>66863</v>
      </c>
    </row>
    <row r="18899" spans="5:9" ht="14.5" x14ac:dyDescent="0.35">
      <c r="E18899" s="113" t="s">
        <v>18085</v>
      </c>
      <c r="F18899" s="113" t="s">
        <v>130741</v>
      </c>
      <c r="G18899" s="113" t="s">
        <v>50325</v>
      </c>
      <c r="H18899" s="113" t="s">
        <v>133712</v>
      </c>
      <c r="I18899" s="113" t="s">
        <v>66862</v>
      </c>
    </row>
    <row r="18900" spans="5:9" ht="14.5" x14ac:dyDescent="0.35">
      <c r="E18900" s="113" t="s">
        <v>18084</v>
      </c>
      <c r="F18900" s="113" t="s">
        <v>124488</v>
      </c>
      <c r="G18900" s="113" t="s">
        <v>50324</v>
      </c>
      <c r="H18900" s="113" t="s">
        <v>133713</v>
      </c>
      <c r="I18900" s="113" t="s">
        <v>66861</v>
      </c>
    </row>
    <row r="18901" spans="5:9" ht="14.5" x14ac:dyDescent="0.35">
      <c r="E18901" s="113" t="s">
        <v>18083</v>
      </c>
      <c r="F18901" s="113" t="s">
        <v>124489</v>
      </c>
      <c r="G18901" s="113" t="s">
        <v>50323</v>
      </c>
      <c r="H18901" s="113" t="s">
        <v>133714</v>
      </c>
      <c r="I18901" s="113" t="s">
        <v>66860</v>
      </c>
    </row>
    <row r="18902" spans="5:9" ht="14.5" x14ac:dyDescent="0.35">
      <c r="E18902" s="113" t="s">
        <v>18082</v>
      </c>
      <c r="F18902" s="113" t="s">
        <v>124490</v>
      </c>
      <c r="G18902" s="113" t="s">
        <v>50322</v>
      </c>
      <c r="H18902" s="113" t="s">
        <v>133715</v>
      </c>
      <c r="I18902" s="113" t="s">
        <v>66859</v>
      </c>
    </row>
    <row r="18903" spans="5:9" ht="14.5" x14ac:dyDescent="0.35">
      <c r="E18903" s="113" t="s">
        <v>18081</v>
      </c>
      <c r="F18903" s="113" t="s">
        <v>124491</v>
      </c>
      <c r="G18903" s="113" t="s">
        <v>50321</v>
      </c>
      <c r="H18903" s="113" t="s">
        <v>133716</v>
      </c>
      <c r="I18903" s="113" t="s">
        <v>66858</v>
      </c>
    </row>
    <row r="18904" spans="5:9" ht="14.5" x14ac:dyDescent="0.35">
      <c r="E18904" s="113" t="s">
        <v>18080</v>
      </c>
      <c r="F18904" s="113" t="s">
        <v>124492</v>
      </c>
      <c r="G18904" s="113" t="s">
        <v>50320</v>
      </c>
      <c r="H18904" s="113" t="s">
        <v>133717</v>
      </c>
      <c r="I18904" s="113" t="s">
        <v>66857</v>
      </c>
    </row>
    <row r="18905" spans="5:9" ht="14.5" x14ac:dyDescent="0.35">
      <c r="E18905" s="113" t="s">
        <v>18079</v>
      </c>
      <c r="F18905" s="113" t="s">
        <v>124493</v>
      </c>
      <c r="G18905" s="113" t="s">
        <v>50319</v>
      </c>
      <c r="H18905" s="113" t="s">
        <v>133718</v>
      </c>
      <c r="I18905" s="113" t="s">
        <v>66856</v>
      </c>
    </row>
    <row r="18906" spans="5:9" ht="14.5" x14ac:dyDescent="0.35">
      <c r="E18906" s="113" t="s">
        <v>18078</v>
      </c>
      <c r="F18906" s="113" t="s">
        <v>124494</v>
      </c>
      <c r="G18906" s="113" t="s">
        <v>50318</v>
      </c>
      <c r="H18906" s="113" t="s">
        <v>133719</v>
      </c>
      <c r="I18906" s="113" t="s">
        <v>66855</v>
      </c>
    </row>
    <row r="18907" spans="5:9" ht="14.5" x14ac:dyDescent="0.35">
      <c r="E18907" s="113" t="s">
        <v>18077</v>
      </c>
      <c r="F18907" s="113" t="s">
        <v>124495</v>
      </c>
      <c r="G18907" s="113" t="s">
        <v>50317</v>
      </c>
      <c r="H18907" s="113" t="s">
        <v>133720</v>
      </c>
      <c r="I18907" s="113" t="s">
        <v>66854</v>
      </c>
    </row>
    <row r="18908" spans="5:9" ht="14.5" x14ac:dyDescent="0.35">
      <c r="E18908" s="113" t="s">
        <v>18076</v>
      </c>
      <c r="F18908" s="113" t="s">
        <v>124496</v>
      </c>
      <c r="G18908" s="113" t="s">
        <v>50316</v>
      </c>
      <c r="H18908" s="113" t="s">
        <v>133721</v>
      </c>
      <c r="I18908" s="113" t="s">
        <v>66853</v>
      </c>
    </row>
    <row r="18909" spans="5:9" ht="14.5" x14ac:dyDescent="0.35">
      <c r="E18909" s="113" t="s">
        <v>18075</v>
      </c>
      <c r="F18909" s="113" t="s">
        <v>124497</v>
      </c>
      <c r="G18909" s="113" t="s">
        <v>50315</v>
      </c>
      <c r="H18909" s="113" t="s">
        <v>133722</v>
      </c>
      <c r="I18909" s="113" t="s">
        <v>66852</v>
      </c>
    </row>
    <row r="18910" spans="5:9" ht="14.5" x14ac:dyDescent="0.35">
      <c r="E18910" s="113" t="s">
        <v>18074</v>
      </c>
      <c r="F18910" s="113" t="s">
        <v>124498</v>
      </c>
      <c r="G18910" s="113" t="s">
        <v>50314</v>
      </c>
      <c r="H18910" s="113" t="s">
        <v>133723</v>
      </c>
      <c r="I18910" s="113" t="s">
        <v>66851</v>
      </c>
    </row>
    <row r="18911" spans="5:9" ht="14.5" x14ac:dyDescent="0.35">
      <c r="E18911" s="113" t="s">
        <v>18073</v>
      </c>
      <c r="F18911" s="113" t="s">
        <v>124499</v>
      </c>
      <c r="G18911" s="113" t="s">
        <v>49418</v>
      </c>
      <c r="H18911" s="113" t="s">
        <v>133724</v>
      </c>
      <c r="I18911" s="113" t="s">
        <v>66850</v>
      </c>
    </row>
    <row r="18912" spans="5:9" ht="14.5" x14ac:dyDescent="0.35">
      <c r="E18912" s="113" t="s">
        <v>18072</v>
      </c>
      <c r="F18912" s="113" t="s">
        <v>124500</v>
      </c>
      <c r="G18912" s="113" t="s">
        <v>50490</v>
      </c>
      <c r="H18912" s="113" t="s">
        <v>133725</v>
      </c>
      <c r="I18912" s="113" t="s">
        <v>66849</v>
      </c>
    </row>
    <row r="18913" spans="5:9" ht="14.5" x14ac:dyDescent="0.35">
      <c r="E18913" s="113" t="s">
        <v>18071</v>
      </c>
      <c r="F18913" s="113" t="s">
        <v>124501</v>
      </c>
      <c r="G18913" s="113" t="s">
        <v>125175</v>
      </c>
      <c r="H18913" s="113" t="s">
        <v>133726</v>
      </c>
      <c r="I18913" s="113" t="s">
        <v>66848</v>
      </c>
    </row>
    <row r="18914" spans="5:9" ht="14.5" x14ac:dyDescent="0.35">
      <c r="E18914" s="113" t="s">
        <v>18070</v>
      </c>
      <c r="F18914" s="113" t="s">
        <v>124502</v>
      </c>
      <c r="G18914" s="113" t="s">
        <v>50489</v>
      </c>
      <c r="H18914" s="113" t="s">
        <v>133727</v>
      </c>
      <c r="I18914" s="113" t="s">
        <v>66847</v>
      </c>
    </row>
    <row r="18915" spans="5:9" ht="14.5" x14ac:dyDescent="0.35">
      <c r="E18915" s="113" t="s">
        <v>18069</v>
      </c>
      <c r="F18915" s="113" t="s">
        <v>124503</v>
      </c>
      <c r="G18915" s="113" t="s">
        <v>50488</v>
      </c>
      <c r="H18915" s="113" t="s">
        <v>133728</v>
      </c>
      <c r="I18915" s="113" t="s">
        <v>66846</v>
      </c>
    </row>
    <row r="18916" spans="5:9" ht="14.5" x14ac:dyDescent="0.35">
      <c r="E18916" s="113" t="s">
        <v>18068</v>
      </c>
      <c r="F18916" s="113" t="s">
        <v>137699</v>
      </c>
      <c r="G18916" s="113" t="s">
        <v>125176</v>
      </c>
      <c r="H18916" s="113" t="s">
        <v>133729</v>
      </c>
      <c r="I18916" s="113" t="s">
        <v>66845</v>
      </c>
    </row>
    <row r="18917" spans="5:9" ht="14.5" x14ac:dyDescent="0.35">
      <c r="E18917" s="113" t="s">
        <v>18067</v>
      </c>
      <c r="F18917" s="113" t="s">
        <v>130742</v>
      </c>
      <c r="G18917" s="113" t="s">
        <v>125177</v>
      </c>
      <c r="H18917" s="113" t="s">
        <v>133730</v>
      </c>
      <c r="I18917" s="113" t="s">
        <v>66844</v>
      </c>
    </row>
    <row r="18918" spans="5:9" ht="14.5" x14ac:dyDescent="0.35">
      <c r="E18918" s="113" t="s">
        <v>18066</v>
      </c>
      <c r="F18918" s="113" t="s">
        <v>130743</v>
      </c>
      <c r="G18918" s="113" t="s">
        <v>125178</v>
      </c>
      <c r="H18918" s="113" t="s">
        <v>133731</v>
      </c>
      <c r="I18918" s="113" t="s">
        <v>66843</v>
      </c>
    </row>
    <row r="18919" spans="5:9" ht="14.5" x14ac:dyDescent="0.35">
      <c r="E18919" s="113" t="s">
        <v>18065</v>
      </c>
      <c r="F18919" s="113" t="s">
        <v>130744</v>
      </c>
      <c r="G18919" s="113" t="s">
        <v>127696</v>
      </c>
      <c r="H18919" s="113" t="s">
        <v>133732</v>
      </c>
      <c r="I18919" s="113" t="s">
        <v>66842</v>
      </c>
    </row>
    <row r="18920" spans="5:9" ht="14.5" x14ac:dyDescent="0.35">
      <c r="E18920" s="113" t="s">
        <v>18064</v>
      </c>
      <c r="F18920" s="113" t="s">
        <v>130745</v>
      </c>
      <c r="G18920" s="113" t="s">
        <v>127697</v>
      </c>
      <c r="H18920" s="113" t="s">
        <v>133733</v>
      </c>
      <c r="I18920" s="113" t="s">
        <v>66841</v>
      </c>
    </row>
    <row r="18921" spans="5:9" ht="14.5" x14ac:dyDescent="0.35">
      <c r="E18921" s="113" t="s">
        <v>18063</v>
      </c>
      <c r="F18921" s="113" t="s">
        <v>130746</v>
      </c>
      <c r="G18921" s="113" t="s">
        <v>127698</v>
      </c>
      <c r="H18921" s="113" t="s">
        <v>133734</v>
      </c>
      <c r="I18921" s="113" t="s">
        <v>120017</v>
      </c>
    </row>
    <row r="18922" spans="5:9" ht="14.5" x14ac:dyDescent="0.35">
      <c r="E18922" s="113" t="s">
        <v>18062</v>
      </c>
      <c r="F18922" s="113" t="s">
        <v>130747</v>
      </c>
      <c r="G18922" s="113" t="s">
        <v>127699</v>
      </c>
      <c r="H18922" s="113" t="s">
        <v>133735</v>
      </c>
      <c r="I18922" s="113" t="s">
        <v>111362</v>
      </c>
    </row>
    <row r="18923" spans="5:9" ht="14.5" x14ac:dyDescent="0.35">
      <c r="E18923" s="113" t="s">
        <v>18061</v>
      </c>
      <c r="F18923" s="113" t="s">
        <v>124504</v>
      </c>
      <c r="G18923" s="113" t="s">
        <v>127700</v>
      </c>
      <c r="H18923" s="113" t="s">
        <v>133736</v>
      </c>
      <c r="I18923" s="113" t="s">
        <v>66840</v>
      </c>
    </row>
    <row r="18924" spans="5:9" ht="14.5" x14ac:dyDescent="0.35">
      <c r="E18924" s="113" t="s">
        <v>18060</v>
      </c>
      <c r="F18924" s="113" t="s">
        <v>137700</v>
      </c>
      <c r="G18924" s="113" t="s">
        <v>127701</v>
      </c>
      <c r="H18924" s="113" t="s">
        <v>133737</v>
      </c>
      <c r="I18924" s="113" t="s">
        <v>111361</v>
      </c>
    </row>
    <row r="18925" spans="5:9" ht="14.5" x14ac:dyDescent="0.35">
      <c r="E18925" s="113" t="s">
        <v>18059</v>
      </c>
      <c r="F18925" s="113" t="s">
        <v>137701</v>
      </c>
      <c r="G18925" s="113" t="s">
        <v>123560</v>
      </c>
      <c r="H18925" s="113" t="s">
        <v>133738</v>
      </c>
      <c r="I18925" s="113" t="s">
        <v>66839</v>
      </c>
    </row>
    <row r="18926" spans="5:9" ht="14.5" x14ac:dyDescent="0.35">
      <c r="E18926" s="113" t="s">
        <v>18058</v>
      </c>
      <c r="F18926" s="113" t="s">
        <v>130748</v>
      </c>
      <c r="G18926" s="113" t="s">
        <v>123559</v>
      </c>
      <c r="H18926" s="113" t="s">
        <v>133739</v>
      </c>
      <c r="I18926" s="113" t="s">
        <v>66838</v>
      </c>
    </row>
    <row r="18927" spans="5:9" ht="14.5" x14ac:dyDescent="0.35">
      <c r="E18927" s="113" t="s">
        <v>18057</v>
      </c>
      <c r="F18927" s="113" t="s">
        <v>130749</v>
      </c>
      <c r="G18927" s="113" t="s">
        <v>123558</v>
      </c>
      <c r="H18927" s="113" t="s">
        <v>133740</v>
      </c>
      <c r="I18927" s="113" t="s">
        <v>66837</v>
      </c>
    </row>
    <row r="18928" spans="5:9" ht="14.5" x14ac:dyDescent="0.35">
      <c r="E18928" s="113" t="s">
        <v>18056</v>
      </c>
      <c r="F18928" s="113" t="s">
        <v>130750</v>
      </c>
      <c r="G18928" s="113" t="s">
        <v>121106</v>
      </c>
      <c r="H18928" s="113" t="s">
        <v>133741</v>
      </c>
      <c r="I18928" s="113" t="s">
        <v>111360</v>
      </c>
    </row>
    <row r="18929" spans="5:9" ht="14.5" x14ac:dyDescent="0.35">
      <c r="E18929" s="113" t="s">
        <v>18055</v>
      </c>
      <c r="F18929" s="113" t="s">
        <v>130751</v>
      </c>
      <c r="G18929" s="113" t="s">
        <v>121105</v>
      </c>
      <c r="H18929" s="113" t="s">
        <v>133742</v>
      </c>
      <c r="I18929" s="113" t="s">
        <v>111359</v>
      </c>
    </row>
    <row r="18930" spans="5:9" ht="14.5" x14ac:dyDescent="0.35">
      <c r="E18930" s="113" t="s">
        <v>18054</v>
      </c>
      <c r="F18930" s="113" t="s">
        <v>130752</v>
      </c>
      <c r="G18930" s="113" t="s">
        <v>127702</v>
      </c>
      <c r="H18930" s="113" t="s">
        <v>133743</v>
      </c>
      <c r="I18930" s="113" t="s">
        <v>66836</v>
      </c>
    </row>
    <row r="18931" spans="5:9" ht="14.5" x14ac:dyDescent="0.35">
      <c r="E18931" s="113" t="s">
        <v>18053</v>
      </c>
      <c r="F18931" s="113" t="s">
        <v>130753</v>
      </c>
      <c r="G18931" s="113" t="s">
        <v>118486</v>
      </c>
      <c r="H18931" s="113" t="s">
        <v>133744</v>
      </c>
      <c r="I18931" s="113" t="s">
        <v>66835</v>
      </c>
    </row>
    <row r="18932" spans="5:9" ht="14.5" x14ac:dyDescent="0.35">
      <c r="E18932" s="113" t="s">
        <v>18052</v>
      </c>
      <c r="F18932" s="113" t="s">
        <v>130754</v>
      </c>
      <c r="G18932" s="113" t="s">
        <v>118485</v>
      </c>
      <c r="H18932" s="113" t="s">
        <v>133745</v>
      </c>
      <c r="I18932" s="113" t="s">
        <v>66834</v>
      </c>
    </row>
    <row r="18933" spans="5:9" ht="14.5" x14ac:dyDescent="0.35">
      <c r="E18933" s="113" t="s">
        <v>18051</v>
      </c>
      <c r="F18933" s="113" t="s">
        <v>130755</v>
      </c>
      <c r="G18933" s="113" t="s">
        <v>118484</v>
      </c>
      <c r="H18933" s="113" t="s">
        <v>133746</v>
      </c>
      <c r="I18933" s="113" t="s">
        <v>111358</v>
      </c>
    </row>
    <row r="18934" spans="5:9" ht="14.5" x14ac:dyDescent="0.35">
      <c r="E18934" s="113" t="s">
        <v>18050</v>
      </c>
      <c r="F18934" s="113" t="s">
        <v>130756</v>
      </c>
      <c r="G18934" s="113" t="s">
        <v>118483</v>
      </c>
      <c r="H18934" s="113" t="s">
        <v>133747</v>
      </c>
      <c r="I18934" s="113" t="s">
        <v>105825</v>
      </c>
    </row>
    <row r="18935" spans="5:9" ht="14.5" x14ac:dyDescent="0.35">
      <c r="E18935" s="113" t="s">
        <v>18049</v>
      </c>
      <c r="F18935" s="113" t="s">
        <v>130757</v>
      </c>
      <c r="G18935" s="113" t="s">
        <v>118482</v>
      </c>
      <c r="H18935" s="113" t="s">
        <v>133748</v>
      </c>
      <c r="I18935" s="113" t="s">
        <v>105824</v>
      </c>
    </row>
    <row r="18936" spans="5:9" ht="14.5" x14ac:dyDescent="0.35">
      <c r="E18936" s="113" t="s">
        <v>18048</v>
      </c>
      <c r="F18936" s="113" t="s">
        <v>130758</v>
      </c>
      <c r="G18936" s="113" t="s">
        <v>118481</v>
      </c>
      <c r="H18936" s="113" t="s">
        <v>133749</v>
      </c>
      <c r="I18936" s="113" t="s">
        <v>105823</v>
      </c>
    </row>
    <row r="18937" spans="5:9" ht="14.5" x14ac:dyDescent="0.35">
      <c r="E18937" s="113" t="s">
        <v>18047</v>
      </c>
      <c r="F18937" s="113" t="s">
        <v>130759</v>
      </c>
      <c r="G18937" s="113" t="s">
        <v>118480</v>
      </c>
      <c r="H18937" s="113" t="s">
        <v>133750</v>
      </c>
      <c r="I18937" s="113" t="s">
        <v>105822</v>
      </c>
    </row>
    <row r="18938" spans="5:9" ht="14.5" x14ac:dyDescent="0.35">
      <c r="E18938" s="113" t="s">
        <v>18046</v>
      </c>
      <c r="F18938" s="113" t="s">
        <v>130760</v>
      </c>
      <c r="G18938" s="113" t="s">
        <v>115735</v>
      </c>
      <c r="H18938" s="113" t="s">
        <v>133751</v>
      </c>
      <c r="I18938" s="113" t="s">
        <v>105821</v>
      </c>
    </row>
    <row r="18939" spans="5:9" ht="14.5" x14ac:dyDescent="0.35">
      <c r="E18939" s="113" t="s">
        <v>18045</v>
      </c>
      <c r="F18939" s="113" t="s">
        <v>124505</v>
      </c>
      <c r="G18939" s="113" t="s">
        <v>50487</v>
      </c>
      <c r="H18939" s="113" t="s">
        <v>133752</v>
      </c>
      <c r="I18939" s="113" t="s">
        <v>111357</v>
      </c>
    </row>
    <row r="18940" spans="5:9" ht="14.5" x14ac:dyDescent="0.35">
      <c r="E18940" s="113" t="s">
        <v>18044</v>
      </c>
      <c r="F18940" s="113" t="s">
        <v>124506</v>
      </c>
      <c r="G18940" s="113" t="s">
        <v>50486</v>
      </c>
      <c r="H18940" s="113" t="s">
        <v>133753</v>
      </c>
      <c r="I18940" s="113" t="s">
        <v>111356</v>
      </c>
    </row>
    <row r="18941" spans="5:9" ht="14.5" x14ac:dyDescent="0.35">
      <c r="E18941" s="113" t="s">
        <v>18043</v>
      </c>
      <c r="F18941" s="113" t="s">
        <v>124507</v>
      </c>
      <c r="G18941" s="113" t="s">
        <v>50485</v>
      </c>
      <c r="H18941" s="113" t="s">
        <v>133754</v>
      </c>
      <c r="I18941" s="113" t="s">
        <v>105820</v>
      </c>
    </row>
    <row r="18942" spans="5:9" ht="14.5" x14ac:dyDescent="0.35">
      <c r="E18942" s="113" t="s">
        <v>18042</v>
      </c>
      <c r="F18942" s="113" t="s">
        <v>124508</v>
      </c>
      <c r="G18942" s="113" t="s">
        <v>50484</v>
      </c>
      <c r="H18942" s="113" t="s">
        <v>133755</v>
      </c>
      <c r="I18942" s="113" t="s">
        <v>105819</v>
      </c>
    </row>
    <row r="18943" spans="5:9" ht="14.5" x14ac:dyDescent="0.35">
      <c r="E18943" s="113" t="s">
        <v>18041</v>
      </c>
      <c r="F18943" s="113" t="s">
        <v>124509</v>
      </c>
      <c r="G18943" s="113" t="s">
        <v>50483</v>
      </c>
      <c r="H18943" s="113" t="s">
        <v>133756</v>
      </c>
      <c r="I18943" s="113" t="s">
        <v>105818</v>
      </c>
    </row>
    <row r="18944" spans="5:9" ht="14.5" x14ac:dyDescent="0.35">
      <c r="E18944" s="113" t="s">
        <v>18040</v>
      </c>
      <c r="F18944" s="113" t="s">
        <v>124510</v>
      </c>
      <c r="G18944" s="113" t="s">
        <v>50482</v>
      </c>
      <c r="H18944" s="113" t="s">
        <v>133757</v>
      </c>
      <c r="I18944" s="113" t="s">
        <v>137643</v>
      </c>
    </row>
    <row r="18945" spans="5:9" ht="14.5" x14ac:dyDescent="0.35">
      <c r="E18945" s="113" t="s">
        <v>18039</v>
      </c>
      <c r="F18945" s="113" t="s">
        <v>130761</v>
      </c>
      <c r="G18945" s="113" t="s">
        <v>50481</v>
      </c>
      <c r="H18945" s="113" t="s">
        <v>133758</v>
      </c>
      <c r="I18945" s="113" t="s">
        <v>130432</v>
      </c>
    </row>
    <row r="18946" spans="5:9" ht="14.5" x14ac:dyDescent="0.35">
      <c r="E18946" s="113" t="s">
        <v>18038</v>
      </c>
      <c r="F18946" s="113" t="s">
        <v>124511</v>
      </c>
      <c r="G18946" s="113" t="s">
        <v>50480</v>
      </c>
      <c r="H18946" s="113" t="s">
        <v>133759</v>
      </c>
      <c r="I18946" s="113" t="s">
        <v>123118</v>
      </c>
    </row>
    <row r="18947" spans="5:9" ht="14.5" x14ac:dyDescent="0.35">
      <c r="E18947" s="113" t="s">
        <v>18037</v>
      </c>
      <c r="F18947" s="113" t="s">
        <v>124512</v>
      </c>
      <c r="G18947" s="113" t="s">
        <v>50479</v>
      </c>
      <c r="H18947" s="113" t="s">
        <v>133760</v>
      </c>
      <c r="I18947" s="113" t="s">
        <v>120016</v>
      </c>
    </row>
    <row r="18948" spans="5:9" ht="14.5" x14ac:dyDescent="0.35">
      <c r="E18948" s="113" t="s">
        <v>18036</v>
      </c>
      <c r="F18948" s="113" t="s">
        <v>124513</v>
      </c>
      <c r="G18948" s="113" t="s">
        <v>50478</v>
      </c>
      <c r="H18948" s="113" t="s">
        <v>133761</v>
      </c>
      <c r="I18948" s="113" t="s">
        <v>120015</v>
      </c>
    </row>
    <row r="18949" spans="5:9" ht="14.5" x14ac:dyDescent="0.35">
      <c r="E18949" s="113" t="s">
        <v>18035</v>
      </c>
      <c r="F18949" s="113" t="s">
        <v>124514</v>
      </c>
      <c r="G18949" s="113" t="s">
        <v>50477</v>
      </c>
      <c r="H18949" s="113" t="s">
        <v>133762</v>
      </c>
      <c r="I18949" s="113" t="s">
        <v>120014</v>
      </c>
    </row>
    <row r="18950" spans="5:9" ht="14.5" x14ac:dyDescent="0.35">
      <c r="E18950" s="113" t="s">
        <v>18034</v>
      </c>
      <c r="F18950" s="113" t="s">
        <v>130762</v>
      </c>
      <c r="G18950" s="113" t="s">
        <v>50476</v>
      </c>
      <c r="H18950" s="113" t="s">
        <v>133763</v>
      </c>
      <c r="I18950" s="113" t="s">
        <v>126226</v>
      </c>
    </row>
    <row r="18951" spans="5:9" ht="14.5" x14ac:dyDescent="0.35">
      <c r="E18951" s="113" t="s">
        <v>18033</v>
      </c>
      <c r="F18951" s="113" t="s">
        <v>130763</v>
      </c>
      <c r="G18951" s="113" t="s">
        <v>50475</v>
      </c>
      <c r="H18951" s="113" t="s">
        <v>133764</v>
      </c>
      <c r="I18951" s="113" t="s">
        <v>115925</v>
      </c>
    </row>
    <row r="18952" spans="5:9" ht="14.5" x14ac:dyDescent="0.35">
      <c r="E18952" s="113" t="s">
        <v>18032</v>
      </c>
      <c r="F18952" s="113" t="s">
        <v>130764</v>
      </c>
      <c r="G18952" s="113" t="s">
        <v>50474</v>
      </c>
      <c r="H18952" s="113" t="s">
        <v>133765</v>
      </c>
      <c r="I18952" s="113" t="s">
        <v>111355</v>
      </c>
    </row>
    <row r="18953" spans="5:9" ht="14.5" x14ac:dyDescent="0.35">
      <c r="E18953" s="113" t="s">
        <v>18031</v>
      </c>
      <c r="F18953" s="113" t="s">
        <v>124515</v>
      </c>
      <c r="G18953" s="113" t="s">
        <v>50473</v>
      </c>
      <c r="H18953" s="113" t="s">
        <v>133766</v>
      </c>
      <c r="I18953" s="113" t="s">
        <v>105817</v>
      </c>
    </row>
    <row r="18954" spans="5:9" ht="14.5" x14ac:dyDescent="0.35">
      <c r="E18954" s="113" t="s">
        <v>18030</v>
      </c>
      <c r="F18954" s="113" t="s">
        <v>124516</v>
      </c>
      <c r="G18954" s="113" t="s">
        <v>50472</v>
      </c>
      <c r="H18954" s="113" t="s">
        <v>133767</v>
      </c>
      <c r="I18954" s="113" t="s">
        <v>105816</v>
      </c>
    </row>
    <row r="18955" spans="5:9" ht="14.5" x14ac:dyDescent="0.35">
      <c r="E18955" s="113" t="s">
        <v>18029</v>
      </c>
      <c r="F18955" s="113" t="s">
        <v>124517</v>
      </c>
      <c r="G18955" s="113" t="s">
        <v>50471</v>
      </c>
      <c r="H18955" s="113" t="s">
        <v>133768</v>
      </c>
      <c r="I18955" s="113" t="s">
        <v>105815</v>
      </c>
    </row>
    <row r="18956" spans="5:9" ht="14.5" x14ac:dyDescent="0.35">
      <c r="E18956" s="113" t="s">
        <v>18028</v>
      </c>
      <c r="F18956" s="113" t="s">
        <v>124518</v>
      </c>
      <c r="G18956" s="113" t="s">
        <v>50470</v>
      </c>
      <c r="H18956" s="113" t="s">
        <v>133769</v>
      </c>
      <c r="I18956" s="113" t="s">
        <v>105814</v>
      </c>
    </row>
    <row r="18957" spans="5:9" ht="14.5" x14ac:dyDescent="0.35">
      <c r="E18957" s="113" t="s">
        <v>120378</v>
      </c>
      <c r="F18957" s="113" t="s">
        <v>124519</v>
      </c>
      <c r="G18957" s="113" t="s">
        <v>50469</v>
      </c>
      <c r="H18957" s="113" t="s">
        <v>133770</v>
      </c>
      <c r="I18957" s="113" t="s">
        <v>105813</v>
      </c>
    </row>
    <row r="18958" spans="5:9" ht="14.5" x14ac:dyDescent="0.35">
      <c r="E18958" s="113" t="s">
        <v>18027</v>
      </c>
      <c r="F18958" s="113" t="s">
        <v>138116</v>
      </c>
      <c r="G18958" s="113" t="s">
        <v>50468</v>
      </c>
      <c r="H18958" s="113" t="s">
        <v>133771</v>
      </c>
      <c r="I18958" s="113" t="s">
        <v>105812</v>
      </c>
    </row>
    <row r="18959" spans="5:9" ht="14.5" x14ac:dyDescent="0.35">
      <c r="E18959" s="113" t="s">
        <v>117388</v>
      </c>
      <c r="F18959" s="113" t="s">
        <v>138117</v>
      </c>
      <c r="G18959" s="113" t="s">
        <v>50467</v>
      </c>
      <c r="H18959" s="113" t="s">
        <v>133772</v>
      </c>
      <c r="I18959" s="113" t="s">
        <v>105811</v>
      </c>
    </row>
    <row r="18960" spans="5:9" ht="14.5" x14ac:dyDescent="0.35">
      <c r="E18960" s="113" t="s">
        <v>117387</v>
      </c>
      <c r="F18960" s="113" t="s">
        <v>138118</v>
      </c>
      <c r="G18960" s="113" t="s">
        <v>50466</v>
      </c>
      <c r="H18960" s="113" t="s">
        <v>133773</v>
      </c>
      <c r="I18960" s="113" t="s">
        <v>105810</v>
      </c>
    </row>
    <row r="18961" spans="5:9" ht="14.5" x14ac:dyDescent="0.35">
      <c r="E18961" s="113" t="s">
        <v>107277</v>
      </c>
      <c r="F18961" s="113" t="s">
        <v>138119</v>
      </c>
      <c r="G18961" s="113" t="s">
        <v>50465</v>
      </c>
      <c r="H18961" s="113" t="s">
        <v>133774</v>
      </c>
      <c r="I18961" s="113" t="s">
        <v>105809</v>
      </c>
    </row>
    <row r="18962" spans="5:9" ht="14.5" x14ac:dyDescent="0.35">
      <c r="E18962" s="113" t="s">
        <v>18026</v>
      </c>
      <c r="F18962" s="113" t="s">
        <v>138120</v>
      </c>
      <c r="G18962" s="113" t="s">
        <v>50464</v>
      </c>
      <c r="H18962" s="113" t="s">
        <v>133775</v>
      </c>
      <c r="I18962" s="113" t="s">
        <v>105808</v>
      </c>
    </row>
    <row r="18963" spans="5:9" ht="14.5" x14ac:dyDescent="0.35">
      <c r="E18963" s="113" t="s">
        <v>18025</v>
      </c>
      <c r="F18963" s="113" t="s">
        <v>138121</v>
      </c>
      <c r="G18963" s="113" t="s">
        <v>50463</v>
      </c>
      <c r="H18963" s="113" t="s">
        <v>133776</v>
      </c>
      <c r="I18963" s="113" t="s">
        <v>105807</v>
      </c>
    </row>
    <row r="18964" spans="5:9" ht="14.5" x14ac:dyDescent="0.35">
      <c r="E18964" s="113" t="s">
        <v>18024</v>
      </c>
      <c r="F18964" s="113" t="s">
        <v>138122</v>
      </c>
      <c r="G18964" s="113" t="s">
        <v>50462</v>
      </c>
      <c r="H18964" s="113" t="s">
        <v>133777</v>
      </c>
      <c r="I18964" s="113" t="s">
        <v>105806</v>
      </c>
    </row>
    <row r="18965" spans="5:9" ht="14.5" x14ac:dyDescent="0.35">
      <c r="E18965" s="113" t="s">
        <v>18023</v>
      </c>
      <c r="F18965" s="113" t="s">
        <v>138123</v>
      </c>
      <c r="G18965" s="113" t="s">
        <v>50461</v>
      </c>
      <c r="H18965" s="113" t="s">
        <v>133778</v>
      </c>
      <c r="I18965" s="113" t="s">
        <v>105805</v>
      </c>
    </row>
    <row r="18966" spans="5:9" ht="14.5" x14ac:dyDescent="0.35">
      <c r="E18966" s="113" t="s">
        <v>18022</v>
      </c>
      <c r="F18966" s="113" t="s">
        <v>138124</v>
      </c>
      <c r="G18966" s="113" t="s">
        <v>50460</v>
      </c>
      <c r="H18966" s="113" t="s">
        <v>133779</v>
      </c>
      <c r="I18966" s="113" t="s">
        <v>105804</v>
      </c>
    </row>
    <row r="18967" spans="5:9" ht="14.5" x14ac:dyDescent="0.35">
      <c r="E18967" s="113" t="s">
        <v>18021</v>
      </c>
      <c r="F18967" s="113" t="s">
        <v>137702</v>
      </c>
      <c r="G18967" s="113" t="s">
        <v>50459</v>
      </c>
      <c r="H18967" s="113" t="s">
        <v>139619</v>
      </c>
      <c r="I18967" s="113" t="s">
        <v>105803</v>
      </c>
    </row>
    <row r="18968" spans="5:9" ht="14.5" x14ac:dyDescent="0.35">
      <c r="E18968" s="113" t="s">
        <v>18020</v>
      </c>
      <c r="F18968" s="113" t="s">
        <v>138125</v>
      </c>
      <c r="G18968" s="113" t="s">
        <v>50458</v>
      </c>
      <c r="H18968" s="113" t="s">
        <v>133780</v>
      </c>
      <c r="I18968" s="113" t="s">
        <v>105802</v>
      </c>
    </row>
    <row r="18969" spans="5:9" ht="14.5" x14ac:dyDescent="0.35">
      <c r="E18969" s="113" t="s">
        <v>107276</v>
      </c>
      <c r="F18969" s="113" t="s">
        <v>138126</v>
      </c>
      <c r="G18969" s="113" t="s">
        <v>50457</v>
      </c>
      <c r="H18969" s="113" t="s">
        <v>133781</v>
      </c>
      <c r="I18969" s="113" t="s">
        <v>105801</v>
      </c>
    </row>
    <row r="18970" spans="5:9" ht="14.5" x14ac:dyDescent="0.35">
      <c r="E18970" s="113" t="s">
        <v>18019</v>
      </c>
      <c r="F18970" s="113" t="s">
        <v>137703</v>
      </c>
      <c r="G18970" s="113" t="s">
        <v>50456</v>
      </c>
      <c r="H18970" s="113" t="s">
        <v>133782</v>
      </c>
      <c r="I18970" s="113" t="s">
        <v>105800</v>
      </c>
    </row>
    <row r="18971" spans="5:9" ht="14.5" x14ac:dyDescent="0.35">
      <c r="E18971" s="113" t="s">
        <v>18018</v>
      </c>
      <c r="F18971" s="113" t="s">
        <v>138127</v>
      </c>
      <c r="G18971" s="113" t="s">
        <v>50455</v>
      </c>
      <c r="H18971" s="113" t="s">
        <v>133783</v>
      </c>
      <c r="I18971" s="113" t="s">
        <v>105799</v>
      </c>
    </row>
    <row r="18972" spans="5:9" ht="14.5" x14ac:dyDescent="0.35">
      <c r="E18972" s="113" t="s">
        <v>18017</v>
      </c>
      <c r="F18972" s="113" t="s">
        <v>137704</v>
      </c>
      <c r="G18972" s="113" t="s">
        <v>50454</v>
      </c>
      <c r="H18972" s="113" t="s">
        <v>133784</v>
      </c>
      <c r="I18972" s="113" t="s">
        <v>105798</v>
      </c>
    </row>
    <row r="18973" spans="5:9" ht="14.5" x14ac:dyDescent="0.35">
      <c r="E18973" s="113" t="s">
        <v>18016</v>
      </c>
      <c r="F18973" s="113" t="s">
        <v>130765</v>
      </c>
      <c r="G18973" s="113" t="s">
        <v>50453</v>
      </c>
      <c r="H18973" s="113" t="s">
        <v>133785</v>
      </c>
      <c r="I18973" s="113" t="s">
        <v>105797</v>
      </c>
    </row>
    <row r="18974" spans="5:9" ht="14.5" x14ac:dyDescent="0.35">
      <c r="E18974" s="113" t="s">
        <v>121757</v>
      </c>
      <c r="F18974" s="113" t="s">
        <v>137705</v>
      </c>
      <c r="G18974" s="113" t="s">
        <v>50452</v>
      </c>
      <c r="H18974" s="113" t="s">
        <v>133786</v>
      </c>
      <c r="I18974" s="113" t="s">
        <v>105796</v>
      </c>
    </row>
    <row r="18975" spans="5:9" ht="14.5" x14ac:dyDescent="0.35">
      <c r="E18975" s="113" t="s">
        <v>18015</v>
      </c>
      <c r="F18975" s="113" t="s">
        <v>130766</v>
      </c>
      <c r="G18975" s="113" t="s">
        <v>50451</v>
      </c>
      <c r="H18975" s="113" t="s">
        <v>133787</v>
      </c>
      <c r="I18975" s="113" t="s">
        <v>105795</v>
      </c>
    </row>
    <row r="18976" spans="5:9" ht="14.5" x14ac:dyDescent="0.35">
      <c r="E18976" s="113" t="s">
        <v>18014</v>
      </c>
      <c r="F18976" s="113" t="s">
        <v>137706</v>
      </c>
      <c r="G18976" s="113" t="s">
        <v>50450</v>
      </c>
      <c r="H18976" s="113" t="s">
        <v>133788</v>
      </c>
      <c r="I18976" s="113" t="s">
        <v>105794</v>
      </c>
    </row>
    <row r="18977" spans="5:9" ht="14.5" x14ac:dyDescent="0.35">
      <c r="E18977" s="113" t="s">
        <v>18013</v>
      </c>
      <c r="F18977" s="113" t="s">
        <v>130767</v>
      </c>
      <c r="G18977" s="113" t="s">
        <v>50449</v>
      </c>
      <c r="H18977" s="113" t="s">
        <v>139618</v>
      </c>
      <c r="I18977" s="113" t="s">
        <v>105793</v>
      </c>
    </row>
    <row r="18978" spans="5:9" ht="14.5" x14ac:dyDescent="0.35">
      <c r="E18978" s="113" t="s">
        <v>18012</v>
      </c>
      <c r="F18978" s="113" t="s">
        <v>130768</v>
      </c>
      <c r="G18978" s="113" t="s">
        <v>50448</v>
      </c>
      <c r="H18978" s="113" t="s">
        <v>133789</v>
      </c>
      <c r="I18978" s="113" t="s">
        <v>105792</v>
      </c>
    </row>
    <row r="18979" spans="5:9" ht="14.5" x14ac:dyDescent="0.35">
      <c r="E18979" s="113" t="s">
        <v>18011</v>
      </c>
      <c r="F18979" s="113" t="s">
        <v>130769</v>
      </c>
      <c r="G18979" s="113" t="s">
        <v>50447</v>
      </c>
      <c r="H18979" s="113" t="s">
        <v>133790</v>
      </c>
      <c r="I18979" s="113" t="s">
        <v>105791</v>
      </c>
    </row>
    <row r="18980" spans="5:9" ht="14.5" x14ac:dyDescent="0.35">
      <c r="E18980" s="113" t="s">
        <v>18010</v>
      </c>
      <c r="F18980" s="113" t="s">
        <v>130770</v>
      </c>
      <c r="G18980" s="113" t="s">
        <v>50446</v>
      </c>
      <c r="H18980" s="113" t="s">
        <v>133791</v>
      </c>
      <c r="I18980" s="113" t="s">
        <v>105790</v>
      </c>
    </row>
    <row r="18981" spans="5:9" ht="14.5" x14ac:dyDescent="0.35">
      <c r="E18981" s="113" t="s">
        <v>18009</v>
      </c>
      <c r="F18981" s="113" t="s">
        <v>130771</v>
      </c>
      <c r="G18981" s="113" t="s">
        <v>50445</v>
      </c>
      <c r="H18981" s="113" t="s">
        <v>133792</v>
      </c>
      <c r="I18981" s="113" t="s">
        <v>105789</v>
      </c>
    </row>
    <row r="18982" spans="5:9" ht="14.5" x14ac:dyDescent="0.35">
      <c r="E18982" s="113" t="s">
        <v>18008</v>
      </c>
      <c r="F18982" s="113" t="s">
        <v>130772</v>
      </c>
      <c r="G18982" s="113" t="s">
        <v>50444</v>
      </c>
      <c r="H18982" s="113" t="s">
        <v>133793</v>
      </c>
      <c r="I18982" s="113" t="s">
        <v>105788</v>
      </c>
    </row>
    <row r="18983" spans="5:9" ht="15.5" x14ac:dyDescent="0.35">
      <c r="E18983" s="113" t="s">
        <v>18007</v>
      </c>
      <c r="F18983" s="113" t="s">
        <v>130773</v>
      </c>
      <c r="G18983" s="114" t="s">
        <v>50418</v>
      </c>
      <c r="H18983" s="113" t="s">
        <v>133794</v>
      </c>
      <c r="I18983" s="113" t="s">
        <v>105787</v>
      </c>
    </row>
    <row r="18984" spans="5:9" ht="15.5" x14ac:dyDescent="0.35">
      <c r="E18984" s="113" t="s">
        <v>18006</v>
      </c>
      <c r="F18984" s="113" t="s">
        <v>130774</v>
      </c>
      <c r="G18984" s="114" t="s">
        <v>50419</v>
      </c>
      <c r="H18984" s="113" t="s">
        <v>133795</v>
      </c>
      <c r="I18984" s="113" t="s">
        <v>105786</v>
      </c>
    </row>
    <row r="18985" spans="5:9" ht="15.5" x14ac:dyDescent="0.35">
      <c r="E18985" s="113" t="s">
        <v>18005</v>
      </c>
      <c r="F18985" s="113" t="s">
        <v>137707</v>
      </c>
      <c r="G18985" s="114" t="s">
        <v>50420</v>
      </c>
      <c r="H18985" s="113" t="s">
        <v>139617</v>
      </c>
      <c r="I18985" s="113" t="s">
        <v>105785</v>
      </c>
    </row>
    <row r="18986" spans="5:9" ht="15.5" x14ac:dyDescent="0.35">
      <c r="E18986" s="113" t="s">
        <v>18004</v>
      </c>
      <c r="F18986" s="113" t="s">
        <v>138128</v>
      </c>
      <c r="G18986" s="114" t="s">
        <v>50421</v>
      </c>
      <c r="H18986" s="113" t="s">
        <v>133796</v>
      </c>
      <c r="I18986" s="113" t="s">
        <v>105784</v>
      </c>
    </row>
    <row r="18987" spans="5:9" ht="15.5" x14ac:dyDescent="0.35">
      <c r="E18987" s="113" t="s">
        <v>18003</v>
      </c>
      <c r="F18987" s="113" t="s">
        <v>130775</v>
      </c>
      <c r="G18987" s="114" t="s">
        <v>50422</v>
      </c>
      <c r="H18987" s="113" t="s">
        <v>139616</v>
      </c>
      <c r="I18987" s="113" t="s">
        <v>120013</v>
      </c>
    </row>
    <row r="18988" spans="5:9" ht="15.5" x14ac:dyDescent="0.35">
      <c r="E18988" s="113" t="s">
        <v>18002</v>
      </c>
      <c r="F18988" s="113" t="s">
        <v>137708</v>
      </c>
      <c r="G18988" s="114" t="s">
        <v>50423</v>
      </c>
      <c r="H18988" s="113" t="s">
        <v>133797</v>
      </c>
      <c r="I18988" s="113" t="s">
        <v>120012</v>
      </c>
    </row>
    <row r="18989" spans="5:9" ht="15.5" x14ac:dyDescent="0.35">
      <c r="E18989" s="113" t="s">
        <v>18001</v>
      </c>
      <c r="F18989" s="113" t="s">
        <v>130776</v>
      </c>
      <c r="G18989" s="114" t="s">
        <v>50424</v>
      </c>
      <c r="H18989" s="113" t="s">
        <v>133798</v>
      </c>
      <c r="I18989" s="113" t="s">
        <v>115924</v>
      </c>
    </row>
    <row r="18990" spans="5:9" ht="15.5" x14ac:dyDescent="0.35">
      <c r="E18990" s="113" t="s">
        <v>18000</v>
      </c>
      <c r="F18990" s="113" t="s">
        <v>130777</v>
      </c>
      <c r="G18990" s="114" t="s">
        <v>50425</v>
      </c>
      <c r="H18990" s="113" t="s">
        <v>133799</v>
      </c>
      <c r="I18990" s="113" t="s">
        <v>111354</v>
      </c>
    </row>
    <row r="18991" spans="5:9" ht="15.5" x14ac:dyDescent="0.35">
      <c r="E18991" s="113" t="s">
        <v>17999</v>
      </c>
      <c r="F18991" s="113" t="s">
        <v>137709</v>
      </c>
      <c r="G18991" s="114" t="s">
        <v>50426</v>
      </c>
      <c r="H18991" s="113" t="s">
        <v>133800</v>
      </c>
      <c r="I18991" s="113" t="s">
        <v>111353</v>
      </c>
    </row>
    <row r="18992" spans="5:9" ht="15.5" x14ac:dyDescent="0.35">
      <c r="E18992" s="113" t="s">
        <v>17998</v>
      </c>
      <c r="F18992" s="113" t="s">
        <v>130778</v>
      </c>
      <c r="G18992" s="114" t="s">
        <v>50427</v>
      </c>
      <c r="H18992" s="113" t="s">
        <v>133801</v>
      </c>
      <c r="I18992" s="113" t="s">
        <v>105783</v>
      </c>
    </row>
    <row r="18993" spans="5:9" ht="15.5" x14ac:dyDescent="0.35">
      <c r="E18993" s="113" t="s">
        <v>17997</v>
      </c>
      <c r="F18993" s="113" t="s">
        <v>137710</v>
      </c>
      <c r="G18993" s="114" t="s">
        <v>50428</v>
      </c>
      <c r="H18993" s="113" t="s">
        <v>133802</v>
      </c>
      <c r="I18993" s="113" t="s">
        <v>105782</v>
      </c>
    </row>
    <row r="18994" spans="5:9" ht="15.5" x14ac:dyDescent="0.35">
      <c r="E18994" s="113" t="s">
        <v>107275</v>
      </c>
      <c r="F18994" s="113" t="s">
        <v>137711</v>
      </c>
      <c r="G18994" s="114" t="s">
        <v>50429</v>
      </c>
      <c r="H18994" s="113" t="s">
        <v>139615</v>
      </c>
      <c r="I18994" s="113" t="s">
        <v>105781</v>
      </c>
    </row>
    <row r="18995" spans="5:9" ht="15.5" x14ac:dyDescent="0.35">
      <c r="E18995" s="113" t="s">
        <v>107274</v>
      </c>
      <c r="F18995" s="113" t="s">
        <v>137712</v>
      </c>
      <c r="G18995" s="114" t="s">
        <v>50430</v>
      </c>
      <c r="H18995" s="113" t="s">
        <v>139614</v>
      </c>
      <c r="I18995" s="113" t="s">
        <v>105780</v>
      </c>
    </row>
    <row r="18996" spans="5:9" ht="15.5" x14ac:dyDescent="0.35">
      <c r="E18996" s="113" t="s">
        <v>17996</v>
      </c>
      <c r="F18996" s="113" t="s">
        <v>137713</v>
      </c>
      <c r="G18996" s="114" t="s">
        <v>50431</v>
      </c>
      <c r="H18996" s="113" t="s">
        <v>139613</v>
      </c>
      <c r="I18996" s="113" t="s">
        <v>105779</v>
      </c>
    </row>
    <row r="18997" spans="5:9" ht="15.5" x14ac:dyDescent="0.35">
      <c r="E18997" s="113" t="s">
        <v>17995</v>
      </c>
      <c r="F18997" s="113" t="s">
        <v>137714</v>
      </c>
      <c r="G18997" s="114" t="s">
        <v>50432</v>
      </c>
      <c r="H18997" s="113" t="s">
        <v>139612</v>
      </c>
      <c r="I18997" s="113" t="s">
        <v>105778</v>
      </c>
    </row>
    <row r="18998" spans="5:9" ht="15.5" x14ac:dyDescent="0.35">
      <c r="E18998" s="113" t="s">
        <v>17994</v>
      </c>
      <c r="F18998" s="113" t="s">
        <v>130779</v>
      </c>
      <c r="G18998" s="114" t="s">
        <v>50433</v>
      </c>
      <c r="H18998" s="113" t="s">
        <v>139611</v>
      </c>
      <c r="I18998" s="113" t="s">
        <v>105777</v>
      </c>
    </row>
    <row r="18999" spans="5:9" ht="15.5" x14ac:dyDescent="0.35">
      <c r="E18999" s="113" t="s">
        <v>17993</v>
      </c>
      <c r="F18999" s="113" t="s">
        <v>124520</v>
      </c>
      <c r="G18999" s="114" t="s">
        <v>50434</v>
      </c>
      <c r="H18999" s="113" t="s">
        <v>139610</v>
      </c>
      <c r="I18999" s="113" t="s">
        <v>105776</v>
      </c>
    </row>
    <row r="19000" spans="5:9" ht="15.5" x14ac:dyDescent="0.35">
      <c r="E19000" s="113" t="s">
        <v>17992</v>
      </c>
      <c r="F19000" s="113" t="s">
        <v>130780</v>
      </c>
      <c r="G19000" s="114" t="s">
        <v>50435</v>
      </c>
      <c r="H19000" s="113" t="s">
        <v>139609</v>
      </c>
      <c r="I19000" s="113" t="s">
        <v>105775</v>
      </c>
    </row>
    <row r="19001" spans="5:9" ht="15.5" x14ac:dyDescent="0.35">
      <c r="E19001" s="113" t="s">
        <v>17991</v>
      </c>
      <c r="F19001" s="113" t="s">
        <v>130781</v>
      </c>
      <c r="G19001" s="114" t="s">
        <v>50436</v>
      </c>
      <c r="H19001" s="113" t="s">
        <v>130327</v>
      </c>
      <c r="I19001" s="113" t="s">
        <v>105774</v>
      </c>
    </row>
    <row r="19002" spans="5:9" ht="15.5" x14ac:dyDescent="0.35">
      <c r="E19002" s="113" t="s">
        <v>17990</v>
      </c>
      <c r="F19002" s="113" t="s">
        <v>124521</v>
      </c>
      <c r="G19002" s="114" t="s">
        <v>50437</v>
      </c>
      <c r="H19002" s="113" t="s">
        <v>130328</v>
      </c>
      <c r="I19002" s="113" t="s">
        <v>105773</v>
      </c>
    </row>
    <row r="19003" spans="5:9" ht="15.5" x14ac:dyDescent="0.35">
      <c r="E19003" s="113" t="s">
        <v>17989</v>
      </c>
      <c r="F19003" s="113" t="s">
        <v>124522</v>
      </c>
      <c r="G19003" s="114" t="s">
        <v>50438</v>
      </c>
      <c r="H19003" s="113" t="s">
        <v>139608</v>
      </c>
      <c r="I19003" s="113" t="s">
        <v>111352</v>
      </c>
    </row>
    <row r="19004" spans="5:9" ht="15.5" x14ac:dyDescent="0.35">
      <c r="E19004" s="113" t="s">
        <v>17988</v>
      </c>
      <c r="F19004" s="113" t="s">
        <v>124523</v>
      </c>
      <c r="G19004" s="114" t="s">
        <v>50439</v>
      </c>
      <c r="H19004" s="113" t="s">
        <v>139607</v>
      </c>
      <c r="I19004" s="113" t="s">
        <v>105772</v>
      </c>
    </row>
    <row r="19005" spans="5:9" ht="15.5" x14ac:dyDescent="0.35">
      <c r="E19005" s="113" t="s">
        <v>17987</v>
      </c>
      <c r="F19005" s="113" t="s">
        <v>124524</v>
      </c>
      <c r="G19005" s="114" t="s">
        <v>50440</v>
      </c>
      <c r="H19005" s="113" t="s">
        <v>139606</v>
      </c>
      <c r="I19005" s="113" t="s">
        <v>105771</v>
      </c>
    </row>
    <row r="19006" spans="5:9" ht="15.5" x14ac:dyDescent="0.35">
      <c r="E19006" s="113" t="s">
        <v>17986</v>
      </c>
      <c r="F19006" s="113" t="s">
        <v>124525</v>
      </c>
      <c r="G19006" s="114" t="s">
        <v>50441</v>
      </c>
      <c r="H19006" s="113" t="s">
        <v>139605</v>
      </c>
      <c r="I19006" s="113" t="s">
        <v>105770</v>
      </c>
    </row>
    <row r="19007" spans="5:9" ht="15.5" x14ac:dyDescent="0.35">
      <c r="E19007" s="113" t="s">
        <v>17985</v>
      </c>
      <c r="F19007" s="113" t="s">
        <v>130782</v>
      </c>
      <c r="G19007" s="114" t="s">
        <v>50442</v>
      </c>
      <c r="H19007" s="113" t="s">
        <v>139604</v>
      </c>
      <c r="I19007" s="113" t="s">
        <v>105769</v>
      </c>
    </row>
    <row r="19008" spans="5:9" ht="15.5" x14ac:dyDescent="0.35">
      <c r="E19008" s="113" t="s">
        <v>17984</v>
      </c>
      <c r="F19008" s="113" t="s">
        <v>130783</v>
      </c>
      <c r="G19008" s="114" t="s">
        <v>50443</v>
      </c>
      <c r="H19008" s="113" t="s">
        <v>139603</v>
      </c>
      <c r="I19008" s="113" t="s">
        <v>105768</v>
      </c>
    </row>
    <row r="19009" spans="5:9" ht="14.5" x14ac:dyDescent="0.35">
      <c r="E19009" s="113" t="s">
        <v>17983</v>
      </c>
      <c r="F19009" s="113" t="s">
        <v>124526</v>
      </c>
      <c r="G19009" s="113" t="s">
        <v>127703</v>
      </c>
      <c r="H19009" s="113" t="s">
        <v>139602</v>
      </c>
      <c r="I19009" s="113" t="s">
        <v>105767</v>
      </c>
    </row>
    <row r="19010" spans="5:9" ht="14.5" x14ac:dyDescent="0.35">
      <c r="E19010" s="113" t="s">
        <v>17982</v>
      </c>
      <c r="F19010" s="113" t="s">
        <v>124527</v>
      </c>
      <c r="G19010" s="113" t="s">
        <v>127704</v>
      </c>
      <c r="H19010" s="113" t="s">
        <v>139601</v>
      </c>
      <c r="I19010" s="113" t="s">
        <v>105766</v>
      </c>
    </row>
    <row r="19011" spans="5:9" ht="14.5" x14ac:dyDescent="0.35">
      <c r="E19011" s="113" t="s">
        <v>17981</v>
      </c>
      <c r="F19011" s="113" t="s">
        <v>124528</v>
      </c>
      <c r="G19011" s="113" t="s">
        <v>127705</v>
      </c>
      <c r="H19011" s="113" t="s">
        <v>139600</v>
      </c>
      <c r="I19011" s="113" t="s">
        <v>105765</v>
      </c>
    </row>
    <row r="19012" spans="5:9" ht="14.5" x14ac:dyDescent="0.35">
      <c r="E19012" s="113" t="s">
        <v>17980</v>
      </c>
      <c r="F19012" s="113" t="s">
        <v>124529</v>
      </c>
      <c r="G19012" s="113" t="s">
        <v>49580</v>
      </c>
      <c r="H19012" s="113" t="s">
        <v>139599</v>
      </c>
      <c r="I19012" s="113" t="s">
        <v>105764</v>
      </c>
    </row>
    <row r="19013" spans="5:9" ht="14.5" x14ac:dyDescent="0.35">
      <c r="E19013" s="113" t="s">
        <v>17979</v>
      </c>
      <c r="F19013" s="113" t="s">
        <v>124530</v>
      </c>
      <c r="G19013" s="113" t="s">
        <v>115736</v>
      </c>
      <c r="H19013" s="113" t="s">
        <v>130329</v>
      </c>
      <c r="I19013" s="113" t="s">
        <v>105763</v>
      </c>
    </row>
    <row r="19014" spans="5:9" ht="14.5" x14ac:dyDescent="0.35">
      <c r="E19014" s="113" t="s">
        <v>17978</v>
      </c>
      <c r="F19014" s="113" t="s">
        <v>124531</v>
      </c>
      <c r="G19014" s="113" t="s">
        <v>112496</v>
      </c>
      <c r="H19014" s="113" t="s">
        <v>130330</v>
      </c>
      <c r="I19014" s="113" t="s">
        <v>105762</v>
      </c>
    </row>
    <row r="19015" spans="5:9" ht="14.5" x14ac:dyDescent="0.35">
      <c r="E19015" s="113" t="s">
        <v>17977</v>
      </c>
      <c r="F19015" s="113" t="s">
        <v>124532</v>
      </c>
      <c r="G19015" s="113" t="s">
        <v>112495</v>
      </c>
      <c r="H19015" s="113" t="s">
        <v>130331</v>
      </c>
      <c r="I19015" s="113" t="s">
        <v>105761</v>
      </c>
    </row>
    <row r="19016" spans="5:9" ht="14.5" x14ac:dyDescent="0.35">
      <c r="E19016" s="113" t="s">
        <v>17976</v>
      </c>
      <c r="F19016" s="113" t="s">
        <v>130784</v>
      </c>
      <c r="G19016" s="113" t="s">
        <v>112494</v>
      </c>
      <c r="H19016" s="113" t="s">
        <v>139598</v>
      </c>
      <c r="I19016" s="113" t="s">
        <v>105760</v>
      </c>
    </row>
    <row r="19017" spans="5:9" ht="14.5" x14ac:dyDescent="0.35">
      <c r="E19017" s="113" t="s">
        <v>17975</v>
      </c>
      <c r="F19017" s="113" t="s">
        <v>124533</v>
      </c>
      <c r="G19017" s="113" t="s">
        <v>50723</v>
      </c>
      <c r="H19017" s="113" t="s">
        <v>130332</v>
      </c>
      <c r="I19017" s="113" t="s">
        <v>105759</v>
      </c>
    </row>
    <row r="19018" spans="5:9" ht="14.5" x14ac:dyDescent="0.35">
      <c r="E19018" s="113" t="s">
        <v>17974</v>
      </c>
      <c r="F19018" s="113" t="s">
        <v>124534</v>
      </c>
      <c r="G19018" s="113" t="s">
        <v>50722</v>
      </c>
      <c r="H19018" s="113" t="s">
        <v>130333</v>
      </c>
      <c r="I19018" s="113" t="s">
        <v>105758</v>
      </c>
    </row>
    <row r="19019" spans="5:9" ht="14.5" x14ac:dyDescent="0.35">
      <c r="E19019" s="113" t="s">
        <v>17973</v>
      </c>
      <c r="F19019" s="113" t="s">
        <v>138129</v>
      </c>
      <c r="G19019" s="113" t="s">
        <v>50721</v>
      </c>
      <c r="H19019" s="113" t="s">
        <v>130334</v>
      </c>
      <c r="I19019" s="113" t="s">
        <v>105757</v>
      </c>
    </row>
    <row r="19020" spans="5:9" ht="14.5" x14ac:dyDescent="0.35">
      <c r="E19020" s="113" t="s">
        <v>17972</v>
      </c>
      <c r="F19020" s="113" t="s">
        <v>138130</v>
      </c>
      <c r="G19020" s="113" t="s">
        <v>50720</v>
      </c>
      <c r="H19020" s="113" t="s">
        <v>130335</v>
      </c>
      <c r="I19020" s="113" t="s">
        <v>105756</v>
      </c>
    </row>
    <row r="19021" spans="5:9" ht="14.5" x14ac:dyDescent="0.35">
      <c r="E19021" s="113" t="s">
        <v>17971</v>
      </c>
      <c r="F19021" s="113" t="s">
        <v>138131</v>
      </c>
      <c r="G19021" s="113" t="s">
        <v>50719</v>
      </c>
      <c r="H19021" s="113" t="s">
        <v>130336</v>
      </c>
      <c r="I19021" s="113" t="s">
        <v>105755</v>
      </c>
    </row>
    <row r="19022" spans="5:9" ht="14.5" x14ac:dyDescent="0.35">
      <c r="E19022" s="113" t="s">
        <v>17970</v>
      </c>
      <c r="F19022" s="113" t="s">
        <v>138132</v>
      </c>
      <c r="G19022" s="113" t="s">
        <v>50718</v>
      </c>
      <c r="H19022" s="113" t="s">
        <v>130337</v>
      </c>
      <c r="I19022" s="113" t="s">
        <v>105754</v>
      </c>
    </row>
    <row r="19023" spans="5:9" ht="14.5" x14ac:dyDescent="0.35">
      <c r="E19023" s="113" t="s">
        <v>17969</v>
      </c>
      <c r="F19023" s="113" t="s">
        <v>137715</v>
      </c>
      <c r="G19023" s="113" t="s">
        <v>50717</v>
      </c>
      <c r="H19023" s="113" t="s">
        <v>130338</v>
      </c>
      <c r="I19023" s="113" t="s">
        <v>105753</v>
      </c>
    </row>
    <row r="19024" spans="5:9" ht="14.5" x14ac:dyDescent="0.35">
      <c r="E19024" s="113" t="s">
        <v>17968</v>
      </c>
      <c r="F19024" s="113" t="s">
        <v>130785</v>
      </c>
      <c r="G19024" s="113" t="s">
        <v>50716</v>
      </c>
      <c r="H19024" s="113" t="s">
        <v>130339</v>
      </c>
      <c r="I19024" s="113" t="s">
        <v>105752</v>
      </c>
    </row>
    <row r="19025" spans="5:9" ht="14.5" x14ac:dyDescent="0.35">
      <c r="E19025" s="113" t="s">
        <v>17967</v>
      </c>
      <c r="F19025" s="113" t="s">
        <v>130786</v>
      </c>
      <c r="G19025" s="113" t="s">
        <v>50715</v>
      </c>
      <c r="H19025" s="113" t="s">
        <v>130340</v>
      </c>
      <c r="I19025" s="113" t="s">
        <v>105751</v>
      </c>
    </row>
    <row r="19026" spans="5:9" ht="14.5" x14ac:dyDescent="0.35">
      <c r="E19026" s="113" t="s">
        <v>17966</v>
      </c>
      <c r="F19026" s="113" t="s">
        <v>130787</v>
      </c>
      <c r="G19026" s="113" t="s">
        <v>50714</v>
      </c>
      <c r="H19026" s="113" t="s">
        <v>130341</v>
      </c>
      <c r="I19026" s="113" t="s">
        <v>105750</v>
      </c>
    </row>
    <row r="19027" spans="5:9" ht="14.5" x14ac:dyDescent="0.35">
      <c r="E19027" s="113" t="s">
        <v>17965</v>
      </c>
      <c r="F19027" s="113" t="s">
        <v>130788</v>
      </c>
      <c r="G19027" s="113" t="s">
        <v>50713</v>
      </c>
      <c r="H19027" s="113" t="s">
        <v>130342</v>
      </c>
      <c r="I19027" s="113" t="s">
        <v>105749</v>
      </c>
    </row>
    <row r="19028" spans="5:9" ht="14.5" x14ac:dyDescent="0.35">
      <c r="E19028" s="113" t="s">
        <v>17964</v>
      </c>
      <c r="F19028" s="113" t="s">
        <v>130789</v>
      </c>
      <c r="G19028" s="113" t="s">
        <v>50712</v>
      </c>
      <c r="H19028" s="113" t="s">
        <v>130343</v>
      </c>
      <c r="I19028" s="113" t="s">
        <v>105748</v>
      </c>
    </row>
    <row r="19029" spans="5:9" ht="14.5" x14ac:dyDescent="0.35">
      <c r="E19029" s="113" t="s">
        <v>17963</v>
      </c>
      <c r="F19029" s="113" t="s">
        <v>124535</v>
      </c>
      <c r="G19029" s="113" t="s">
        <v>50711</v>
      </c>
      <c r="H19029" s="113" t="s">
        <v>130344</v>
      </c>
      <c r="I19029" s="113" t="s">
        <v>105747</v>
      </c>
    </row>
    <row r="19030" spans="5:9" ht="14.5" x14ac:dyDescent="0.35">
      <c r="E19030" s="113" t="s">
        <v>17962</v>
      </c>
      <c r="F19030" s="113" t="s">
        <v>130790</v>
      </c>
      <c r="G19030" s="113" t="s">
        <v>50710</v>
      </c>
      <c r="H19030" s="113" t="s">
        <v>130345</v>
      </c>
      <c r="I19030" s="113" t="s">
        <v>105746</v>
      </c>
    </row>
    <row r="19031" spans="5:9" ht="14.5" x14ac:dyDescent="0.35">
      <c r="E19031" s="113" t="s">
        <v>17961</v>
      </c>
      <c r="F19031" s="113" t="s">
        <v>124536</v>
      </c>
      <c r="G19031" s="113" t="s">
        <v>50709</v>
      </c>
      <c r="H19031" s="113" t="s">
        <v>130346</v>
      </c>
      <c r="I19031" s="113" t="s">
        <v>105745</v>
      </c>
    </row>
    <row r="19032" spans="5:9" ht="14.5" x14ac:dyDescent="0.35">
      <c r="E19032" s="113" t="s">
        <v>17960</v>
      </c>
      <c r="F19032" s="113" t="s">
        <v>130791</v>
      </c>
      <c r="G19032" s="113" t="s">
        <v>50708</v>
      </c>
      <c r="H19032" s="113" t="s">
        <v>130347</v>
      </c>
      <c r="I19032" s="113" t="s">
        <v>105744</v>
      </c>
    </row>
    <row r="19033" spans="5:9" ht="14.5" x14ac:dyDescent="0.35">
      <c r="E19033" s="113" t="s">
        <v>17959</v>
      </c>
      <c r="F19033" s="113" t="s">
        <v>130792</v>
      </c>
      <c r="G19033" s="113" t="s">
        <v>50707</v>
      </c>
      <c r="H19033" s="113" t="s">
        <v>130348</v>
      </c>
      <c r="I19033" s="113" t="s">
        <v>105743</v>
      </c>
    </row>
    <row r="19034" spans="5:9" ht="14.5" x14ac:dyDescent="0.35">
      <c r="E19034" s="113" t="s">
        <v>17958</v>
      </c>
      <c r="F19034" s="113" t="s">
        <v>130793</v>
      </c>
      <c r="G19034" s="113" t="s">
        <v>50706</v>
      </c>
      <c r="H19034" s="113" t="s">
        <v>130349</v>
      </c>
      <c r="I19034" s="113" t="s">
        <v>105742</v>
      </c>
    </row>
    <row r="19035" spans="5:9" ht="14.5" x14ac:dyDescent="0.35">
      <c r="E19035" s="113" t="s">
        <v>17957</v>
      </c>
      <c r="F19035" s="113" t="s">
        <v>130794</v>
      </c>
      <c r="G19035" s="113" t="s">
        <v>50705</v>
      </c>
      <c r="H19035" s="113" t="s">
        <v>130350</v>
      </c>
      <c r="I19035" s="113" t="s">
        <v>105741</v>
      </c>
    </row>
    <row r="19036" spans="5:9" ht="14.5" x14ac:dyDescent="0.35">
      <c r="E19036" s="113" t="s">
        <v>17956</v>
      </c>
      <c r="F19036" s="113" t="s">
        <v>130795</v>
      </c>
      <c r="G19036" s="113" t="s">
        <v>50704</v>
      </c>
      <c r="H19036" s="113" t="s">
        <v>130351</v>
      </c>
      <c r="I19036" s="113" t="s">
        <v>105740</v>
      </c>
    </row>
    <row r="19037" spans="5:9" ht="14.5" x14ac:dyDescent="0.35">
      <c r="E19037" s="113" t="s">
        <v>17955</v>
      </c>
      <c r="F19037" s="113" t="s">
        <v>124537</v>
      </c>
      <c r="G19037" s="113" t="s">
        <v>50703</v>
      </c>
      <c r="H19037" s="113" t="s">
        <v>130352</v>
      </c>
      <c r="I19037" s="113" t="s">
        <v>105739</v>
      </c>
    </row>
    <row r="19038" spans="5:9" ht="14.5" x14ac:dyDescent="0.35">
      <c r="E19038" s="113" t="s">
        <v>17954</v>
      </c>
      <c r="F19038" s="113" t="s">
        <v>124538</v>
      </c>
      <c r="G19038" s="113" t="s">
        <v>50702</v>
      </c>
      <c r="H19038" s="113" t="s">
        <v>130353</v>
      </c>
      <c r="I19038" s="113" t="s">
        <v>105738</v>
      </c>
    </row>
    <row r="19039" spans="5:9" ht="14.5" x14ac:dyDescent="0.35">
      <c r="E19039" s="113" t="s">
        <v>107273</v>
      </c>
      <c r="F19039" s="113" t="s">
        <v>124539</v>
      </c>
      <c r="G19039" s="113" t="s">
        <v>50701</v>
      </c>
      <c r="H19039" s="113" t="s">
        <v>139597</v>
      </c>
      <c r="I19039" s="113" t="s">
        <v>105737</v>
      </c>
    </row>
    <row r="19040" spans="5:9" ht="14.5" x14ac:dyDescent="0.35">
      <c r="E19040" s="113" t="s">
        <v>17953</v>
      </c>
      <c r="F19040" s="113" t="s">
        <v>124540</v>
      </c>
      <c r="G19040" s="113" t="s">
        <v>50700</v>
      </c>
      <c r="H19040" s="113" t="s">
        <v>139596</v>
      </c>
      <c r="I19040" s="113" t="s">
        <v>105736</v>
      </c>
    </row>
    <row r="19041" spans="5:9" ht="14.5" x14ac:dyDescent="0.35">
      <c r="E19041" s="113" t="s">
        <v>17952</v>
      </c>
      <c r="F19041" s="113" t="s">
        <v>124541</v>
      </c>
      <c r="G19041" s="113" t="s">
        <v>50699</v>
      </c>
      <c r="H19041" s="113" t="s">
        <v>139595</v>
      </c>
      <c r="I19041" s="113" t="s">
        <v>105735</v>
      </c>
    </row>
    <row r="19042" spans="5:9" ht="14.5" x14ac:dyDescent="0.35">
      <c r="E19042" s="113" t="s">
        <v>17951</v>
      </c>
      <c r="F19042" s="113" t="s">
        <v>124542</v>
      </c>
      <c r="G19042" s="113" t="s">
        <v>50698</v>
      </c>
      <c r="H19042" s="113" t="s">
        <v>130354</v>
      </c>
      <c r="I19042" s="113" t="s">
        <v>105734</v>
      </c>
    </row>
    <row r="19043" spans="5:9" ht="14.5" x14ac:dyDescent="0.35">
      <c r="E19043" s="113" t="s">
        <v>17950</v>
      </c>
      <c r="F19043" s="113" t="s">
        <v>124543</v>
      </c>
      <c r="G19043" s="113" t="s">
        <v>50697</v>
      </c>
      <c r="H19043" s="113" t="s">
        <v>139594</v>
      </c>
      <c r="I19043" s="113" t="s">
        <v>105733</v>
      </c>
    </row>
    <row r="19044" spans="5:9" ht="14.5" x14ac:dyDescent="0.35">
      <c r="E19044" s="113" t="s">
        <v>17949</v>
      </c>
      <c r="F19044" s="113" t="s">
        <v>130796</v>
      </c>
      <c r="G19044" s="113" t="s">
        <v>50696</v>
      </c>
      <c r="H19044" s="113" t="s">
        <v>139593</v>
      </c>
      <c r="I19044" s="113" t="s">
        <v>105732</v>
      </c>
    </row>
    <row r="19045" spans="5:9" ht="14.5" x14ac:dyDescent="0.35">
      <c r="E19045" s="113" t="s">
        <v>17948</v>
      </c>
      <c r="F19045" s="113" t="s">
        <v>130797</v>
      </c>
      <c r="G19045" s="113" t="s">
        <v>50695</v>
      </c>
      <c r="H19045" s="113" t="s">
        <v>139592</v>
      </c>
      <c r="I19045" s="113" t="s">
        <v>105731</v>
      </c>
    </row>
    <row r="19046" spans="5:9" ht="14.5" x14ac:dyDescent="0.35">
      <c r="E19046" s="113" t="s">
        <v>17947</v>
      </c>
      <c r="F19046" s="113" t="s">
        <v>124544</v>
      </c>
      <c r="G19046" s="113" t="s">
        <v>50694</v>
      </c>
      <c r="H19046" s="113" t="s">
        <v>130355</v>
      </c>
      <c r="I19046" s="113" t="s">
        <v>105730</v>
      </c>
    </row>
    <row r="19047" spans="5:9" ht="14.5" x14ac:dyDescent="0.35">
      <c r="E19047" s="113" t="s">
        <v>17946</v>
      </c>
      <c r="F19047" s="113" t="s">
        <v>124545</v>
      </c>
      <c r="G19047" s="113" t="s">
        <v>50693</v>
      </c>
      <c r="H19047" s="113" t="s">
        <v>139591</v>
      </c>
      <c r="I19047" s="113" t="s">
        <v>105729</v>
      </c>
    </row>
    <row r="19048" spans="5:9" ht="14.5" x14ac:dyDescent="0.35">
      <c r="E19048" s="113" t="s">
        <v>128514</v>
      </c>
      <c r="F19048" s="113" t="s">
        <v>124546</v>
      </c>
      <c r="G19048" s="113" t="s">
        <v>50692</v>
      </c>
      <c r="H19048" s="113" t="s">
        <v>139590</v>
      </c>
      <c r="I19048" s="113" t="s">
        <v>105728</v>
      </c>
    </row>
    <row r="19049" spans="5:9" ht="14.5" x14ac:dyDescent="0.35">
      <c r="E19049" s="113" t="s">
        <v>107272</v>
      </c>
      <c r="F19049" s="113" t="s">
        <v>130798</v>
      </c>
      <c r="G19049" s="113" t="s">
        <v>50691</v>
      </c>
      <c r="H19049" s="113" t="s">
        <v>139589</v>
      </c>
      <c r="I19049" s="113" t="s">
        <v>105727</v>
      </c>
    </row>
    <row r="19050" spans="5:9" ht="14.5" x14ac:dyDescent="0.35">
      <c r="E19050" s="113" t="s">
        <v>17945</v>
      </c>
      <c r="F19050" s="113" t="s">
        <v>124547</v>
      </c>
      <c r="G19050" s="113" t="s">
        <v>50690</v>
      </c>
      <c r="H19050" s="113" t="s">
        <v>139588</v>
      </c>
      <c r="I19050" s="113" t="s">
        <v>105726</v>
      </c>
    </row>
    <row r="19051" spans="5:9" ht="14.5" x14ac:dyDescent="0.35">
      <c r="E19051" s="113" t="s">
        <v>17944</v>
      </c>
      <c r="F19051" s="113" t="s">
        <v>137716</v>
      </c>
      <c r="G19051" s="113" t="s">
        <v>50689</v>
      </c>
      <c r="H19051" s="113" t="s">
        <v>139587</v>
      </c>
      <c r="I19051" s="113" t="s">
        <v>105725</v>
      </c>
    </row>
    <row r="19052" spans="5:9" ht="14.5" x14ac:dyDescent="0.35">
      <c r="E19052" s="113" t="s">
        <v>17943</v>
      </c>
      <c r="F19052" s="113" t="s">
        <v>124548</v>
      </c>
      <c r="G19052" s="113" t="s">
        <v>50688</v>
      </c>
      <c r="H19052" s="113" t="s">
        <v>130356</v>
      </c>
      <c r="I19052" s="113" t="s">
        <v>105724</v>
      </c>
    </row>
    <row r="19053" spans="5:9" ht="14.5" x14ac:dyDescent="0.35">
      <c r="E19053" s="113" t="s">
        <v>17942</v>
      </c>
      <c r="F19053" s="113" t="s">
        <v>124549</v>
      </c>
      <c r="G19053" s="113" t="s">
        <v>50687</v>
      </c>
      <c r="H19053" s="113" t="s">
        <v>130357</v>
      </c>
      <c r="I19053" s="113" t="s">
        <v>105723</v>
      </c>
    </row>
    <row r="19054" spans="5:9" ht="14.5" x14ac:dyDescent="0.35">
      <c r="E19054" s="113" t="s">
        <v>17941</v>
      </c>
      <c r="F19054" s="113" t="s">
        <v>124550</v>
      </c>
      <c r="G19054" s="113" t="s">
        <v>50686</v>
      </c>
      <c r="H19054" s="113" t="s">
        <v>139586</v>
      </c>
      <c r="I19054" s="113" t="s">
        <v>105722</v>
      </c>
    </row>
    <row r="19055" spans="5:9" ht="14.5" x14ac:dyDescent="0.35">
      <c r="E19055" s="113" t="s">
        <v>17940</v>
      </c>
      <c r="F19055" s="113" t="s">
        <v>124551</v>
      </c>
      <c r="G19055" s="113" t="s">
        <v>50685</v>
      </c>
      <c r="H19055" s="113" t="s">
        <v>130358</v>
      </c>
      <c r="I19055" s="113" t="s">
        <v>105721</v>
      </c>
    </row>
    <row r="19056" spans="5:9" ht="14.5" x14ac:dyDescent="0.35">
      <c r="E19056" s="113" t="s">
        <v>17939</v>
      </c>
      <c r="F19056" s="113" t="s">
        <v>130799</v>
      </c>
      <c r="G19056" s="113" t="s">
        <v>50684</v>
      </c>
      <c r="H19056" s="113" t="s">
        <v>130359</v>
      </c>
      <c r="I19056" s="113" t="s">
        <v>105720</v>
      </c>
    </row>
    <row r="19057" spans="5:9" ht="14.5" x14ac:dyDescent="0.35">
      <c r="E19057" s="113" t="s">
        <v>17938</v>
      </c>
      <c r="F19057" s="113" t="s">
        <v>130800</v>
      </c>
      <c r="G19057" s="113" t="s">
        <v>49864</v>
      </c>
      <c r="H19057" s="113" t="s">
        <v>130360</v>
      </c>
      <c r="I19057" s="113" t="s">
        <v>105719</v>
      </c>
    </row>
    <row r="19058" spans="5:9" ht="14.5" x14ac:dyDescent="0.35">
      <c r="E19058" s="113" t="s">
        <v>117386</v>
      </c>
      <c r="F19058" s="113" t="s">
        <v>130801</v>
      </c>
      <c r="G19058" s="113" t="s">
        <v>111734</v>
      </c>
      <c r="H19058" s="113" t="s">
        <v>130361</v>
      </c>
      <c r="I19058" s="113" t="s">
        <v>105718</v>
      </c>
    </row>
    <row r="19059" spans="5:9" ht="14.5" x14ac:dyDescent="0.35">
      <c r="E19059" s="113" t="s">
        <v>17937</v>
      </c>
      <c r="F19059" s="113" t="s">
        <v>130802</v>
      </c>
      <c r="G19059" s="113" t="s">
        <v>111733</v>
      </c>
      <c r="H19059" s="113" t="s">
        <v>139585</v>
      </c>
      <c r="I19059" s="113" t="s">
        <v>105717</v>
      </c>
    </row>
    <row r="19060" spans="5:9" ht="14.5" x14ac:dyDescent="0.35">
      <c r="E19060" s="113" t="s">
        <v>17936</v>
      </c>
      <c r="F19060" s="113" t="s">
        <v>130803</v>
      </c>
      <c r="G19060" s="113" t="s">
        <v>111732</v>
      </c>
      <c r="H19060" s="113" t="s">
        <v>139584</v>
      </c>
      <c r="I19060" s="113" t="s">
        <v>105716</v>
      </c>
    </row>
    <row r="19061" spans="5:9" ht="14.5" x14ac:dyDescent="0.35">
      <c r="E19061" s="113" t="s">
        <v>17935</v>
      </c>
      <c r="F19061" s="113" t="s">
        <v>130804</v>
      </c>
      <c r="G19061" s="113" t="s">
        <v>118431</v>
      </c>
      <c r="H19061" s="113" t="s">
        <v>139583</v>
      </c>
      <c r="I19061" s="113" t="s">
        <v>105715</v>
      </c>
    </row>
    <row r="19062" spans="5:9" ht="14.5" x14ac:dyDescent="0.35">
      <c r="E19062" s="113" t="s">
        <v>17934</v>
      </c>
      <c r="F19062" s="113" t="s">
        <v>130805</v>
      </c>
      <c r="G19062" s="113" t="s">
        <v>116481</v>
      </c>
      <c r="H19062" s="113" t="s">
        <v>139582</v>
      </c>
      <c r="I19062" s="113" t="s">
        <v>105714</v>
      </c>
    </row>
    <row r="19063" spans="5:9" ht="14.5" x14ac:dyDescent="0.35">
      <c r="E19063" s="113" t="s">
        <v>17933</v>
      </c>
      <c r="F19063" s="113" t="s">
        <v>130806</v>
      </c>
      <c r="G19063" s="113" t="s">
        <v>125179</v>
      </c>
      <c r="H19063" s="113" t="s">
        <v>139581</v>
      </c>
      <c r="I19063" s="113" t="s">
        <v>105713</v>
      </c>
    </row>
    <row r="19064" spans="5:9" ht="14.5" x14ac:dyDescent="0.35">
      <c r="E19064" s="113" t="s">
        <v>17932</v>
      </c>
      <c r="F19064" s="113" t="s">
        <v>130807</v>
      </c>
      <c r="G19064" s="113" t="s">
        <v>125180</v>
      </c>
      <c r="H19064" s="113" t="s">
        <v>139580</v>
      </c>
      <c r="I19064" s="113" t="s">
        <v>105712</v>
      </c>
    </row>
    <row r="19065" spans="5:9" ht="14.5" x14ac:dyDescent="0.35">
      <c r="E19065" s="113" t="s">
        <v>17931</v>
      </c>
      <c r="F19065" s="113" t="s">
        <v>130808</v>
      </c>
      <c r="G19065" s="113" t="s">
        <v>125181</v>
      </c>
      <c r="H19065" s="113" t="s">
        <v>139579</v>
      </c>
      <c r="I19065" s="113" t="s">
        <v>105711</v>
      </c>
    </row>
    <row r="19066" spans="5:9" ht="14.5" x14ac:dyDescent="0.35">
      <c r="E19066" s="113" t="s">
        <v>17930</v>
      </c>
      <c r="F19066" s="113" t="s">
        <v>130809</v>
      </c>
      <c r="G19066" s="113" t="s">
        <v>121091</v>
      </c>
      <c r="H19066" s="113" t="s">
        <v>130362</v>
      </c>
      <c r="I19066" s="113" t="s">
        <v>105710</v>
      </c>
    </row>
    <row r="19067" spans="5:9" ht="14.5" x14ac:dyDescent="0.35">
      <c r="E19067" s="113" t="s">
        <v>17929</v>
      </c>
      <c r="F19067" s="113" t="s">
        <v>130810</v>
      </c>
      <c r="G19067" s="113" t="s">
        <v>121090</v>
      </c>
      <c r="H19067" s="113" t="s">
        <v>139578</v>
      </c>
      <c r="I19067" s="113" t="s">
        <v>105709</v>
      </c>
    </row>
    <row r="19068" spans="5:9" ht="14.5" x14ac:dyDescent="0.35">
      <c r="E19068" s="113" t="s">
        <v>17928</v>
      </c>
      <c r="F19068" s="113" t="s">
        <v>130811</v>
      </c>
      <c r="G19068" s="113" t="s">
        <v>115494</v>
      </c>
      <c r="H19068" s="113" t="s">
        <v>139577</v>
      </c>
      <c r="I19068" s="113" t="s">
        <v>105708</v>
      </c>
    </row>
    <row r="19069" spans="5:9" ht="14.5" x14ac:dyDescent="0.35">
      <c r="E19069" s="113" t="s">
        <v>17927</v>
      </c>
      <c r="F19069" s="113" t="s">
        <v>124552</v>
      </c>
      <c r="G19069" s="113" t="s">
        <v>51445</v>
      </c>
      <c r="H19069" s="113" t="s">
        <v>139576</v>
      </c>
      <c r="I19069" s="113" t="s">
        <v>105707</v>
      </c>
    </row>
    <row r="19070" spans="5:9" ht="14.5" x14ac:dyDescent="0.35">
      <c r="E19070" s="113" t="s">
        <v>17926</v>
      </c>
      <c r="F19070" s="113" t="s">
        <v>130812</v>
      </c>
      <c r="G19070" s="113" t="s">
        <v>51444</v>
      </c>
      <c r="H19070" s="113" t="s">
        <v>139575</v>
      </c>
      <c r="I19070" s="113" t="s">
        <v>105706</v>
      </c>
    </row>
    <row r="19071" spans="5:9" ht="14.5" x14ac:dyDescent="0.35">
      <c r="E19071" s="113" t="s">
        <v>17925</v>
      </c>
      <c r="F19071" s="113" t="s">
        <v>124553</v>
      </c>
      <c r="G19071" s="113" t="s">
        <v>51443</v>
      </c>
      <c r="H19071" s="113" t="s">
        <v>130363</v>
      </c>
      <c r="I19071" s="113" t="s">
        <v>105705</v>
      </c>
    </row>
    <row r="19072" spans="5:9" ht="14.5" x14ac:dyDescent="0.35">
      <c r="E19072" s="113" t="s">
        <v>17924</v>
      </c>
      <c r="F19072" s="113" t="s">
        <v>124554</v>
      </c>
      <c r="G19072" s="113" t="s">
        <v>51442</v>
      </c>
      <c r="H19072" s="113" t="s">
        <v>139574</v>
      </c>
      <c r="I19072" s="113" t="s">
        <v>105704</v>
      </c>
    </row>
    <row r="19073" spans="5:9" ht="14.5" x14ac:dyDescent="0.35">
      <c r="E19073" s="113" t="s">
        <v>17923</v>
      </c>
      <c r="F19073" s="113" t="s">
        <v>124555</v>
      </c>
      <c r="G19073" s="113" t="s">
        <v>51441</v>
      </c>
      <c r="H19073" s="113" t="s">
        <v>130364</v>
      </c>
      <c r="I19073" s="113" t="s">
        <v>105703</v>
      </c>
    </row>
    <row r="19074" spans="5:9" ht="14.5" x14ac:dyDescent="0.35">
      <c r="E19074" s="113" t="s">
        <v>17922</v>
      </c>
      <c r="F19074" s="113" t="s">
        <v>130813</v>
      </c>
      <c r="G19074" s="113" t="s">
        <v>51440</v>
      </c>
      <c r="H19074" s="113" t="s">
        <v>139573</v>
      </c>
      <c r="I19074" s="113" t="s">
        <v>105702</v>
      </c>
    </row>
    <row r="19075" spans="5:9" ht="14.5" x14ac:dyDescent="0.35">
      <c r="E19075" s="113" t="s">
        <v>17921</v>
      </c>
      <c r="F19075" s="113" t="s">
        <v>124556</v>
      </c>
      <c r="G19075" s="113" t="s">
        <v>51439</v>
      </c>
      <c r="H19075" s="113" t="s">
        <v>139572</v>
      </c>
      <c r="I19075" s="113" t="s">
        <v>105701</v>
      </c>
    </row>
    <row r="19076" spans="5:9" ht="14.5" x14ac:dyDescent="0.35">
      <c r="E19076" s="113" t="s">
        <v>17920</v>
      </c>
      <c r="F19076" s="113" t="s">
        <v>124557</v>
      </c>
      <c r="G19076" s="113" t="s">
        <v>51438</v>
      </c>
      <c r="H19076" s="113" t="s">
        <v>130365</v>
      </c>
      <c r="I19076" s="113" t="s">
        <v>105700</v>
      </c>
    </row>
    <row r="19077" spans="5:9" ht="14.5" x14ac:dyDescent="0.35">
      <c r="E19077" s="113" t="s">
        <v>17919</v>
      </c>
      <c r="F19077" s="113" t="s">
        <v>124558</v>
      </c>
      <c r="G19077" s="113" t="s">
        <v>51437</v>
      </c>
      <c r="H19077" s="113" t="s">
        <v>139571</v>
      </c>
      <c r="I19077" s="113" t="s">
        <v>105699</v>
      </c>
    </row>
    <row r="19078" spans="5:9" ht="14.5" x14ac:dyDescent="0.35">
      <c r="E19078" s="113" t="s">
        <v>17918</v>
      </c>
      <c r="F19078" s="113" t="s">
        <v>124559</v>
      </c>
      <c r="G19078" s="113" t="s">
        <v>138450</v>
      </c>
      <c r="H19078" s="113" t="s">
        <v>130366</v>
      </c>
      <c r="I19078" s="113" t="s">
        <v>105698</v>
      </c>
    </row>
    <row r="19079" spans="5:9" ht="14.5" x14ac:dyDescent="0.35">
      <c r="E19079" s="113" t="s">
        <v>17917</v>
      </c>
      <c r="F19079" s="113" t="s">
        <v>130814</v>
      </c>
      <c r="G19079" s="113" t="s">
        <v>118430</v>
      </c>
      <c r="H19079" s="113" t="s">
        <v>139570</v>
      </c>
      <c r="I19079" s="113" t="s">
        <v>105697</v>
      </c>
    </row>
    <row r="19080" spans="5:9" ht="14.5" x14ac:dyDescent="0.35">
      <c r="E19080" s="113" t="s">
        <v>17916</v>
      </c>
      <c r="F19080" s="113" t="s">
        <v>124560</v>
      </c>
      <c r="G19080" s="113" t="s">
        <v>118429</v>
      </c>
      <c r="H19080" s="113" t="s">
        <v>139569</v>
      </c>
      <c r="I19080" s="113" t="s">
        <v>105696</v>
      </c>
    </row>
    <row r="19081" spans="5:9" ht="14.5" x14ac:dyDescent="0.35">
      <c r="E19081" s="113" t="s">
        <v>117385</v>
      </c>
      <c r="F19081" s="113" t="s">
        <v>124561</v>
      </c>
      <c r="G19081" s="113" t="s">
        <v>118428</v>
      </c>
      <c r="H19081" s="113" t="s">
        <v>139568</v>
      </c>
      <c r="I19081" s="113" t="s">
        <v>105695</v>
      </c>
    </row>
    <row r="19082" spans="5:9" ht="14.5" x14ac:dyDescent="0.35">
      <c r="E19082" s="113" t="s">
        <v>17915</v>
      </c>
      <c r="F19082" s="113" t="s">
        <v>124562</v>
      </c>
      <c r="G19082" s="113" t="s">
        <v>51436</v>
      </c>
      <c r="H19082" s="113" t="s">
        <v>139567</v>
      </c>
      <c r="I19082" s="113" t="s">
        <v>105694</v>
      </c>
    </row>
    <row r="19083" spans="5:9" ht="14.5" x14ac:dyDescent="0.35">
      <c r="E19083" s="113" t="s">
        <v>17914</v>
      </c>
      <c r="F19083" s="113" t="s">
        <v>124563</v>
      </c>
      <c r="G19083" s="113" t="s">
        <v>51435</v>
      </c>
      <c r="H19083" s="113" t="s">
        <v>139566</v>
      </c>
      <c r="I19083" s="113" t="s">
        <v>105693</v>
      </c>
    </row>
    <row r="19084" spans="5:9" ht="14.5" x14ac:dyDescent="0.35">
      <c r="E19084" s="113" t="s">
        <v>17913</v>
      </c>
      <c r="F19084" s="113" t="s">
        <v>124564</v>
      </c>
      <c r="G19084" s="113" t="s">
        <v>51434</v>
      </c>
      <c r="H19084" s="113" t="s">
        <v>139565</v>
      </c>
      <c r="I19084" s="113" t="s">
        <v>105692</v>
      </c>
    </row>
    <row r="19085" spans="5:9" ht="14.5" x14ac:dyDescent="0.35">
      <c r="E19085" s="113" t="s">
        <v>107271</v>
      </c>
      <c r="F19085" s="113" t="s">
        <v>124565</v>
      </c>
      <c r="G19085" s="113" t="s">
        <v>51433</v>
      </c>
      <c r="H19085" s="113" t="s">
        <v>130367</v>
      </c>
      <c r="I19085" s="113" t="s">
        <v>105691</v>
      </c>
    </row>
    <row r="19086" spans="5:9" ht="14.5" x14ac:dyDescent="0.35">
      <c r="E19086" s="113" t="s">
        <v>117384</v>
      </c>
      <c r="F19086" s="113" t="s">
        <v>124566</v>
      </c>
      <c r="G19086" s="113" t="s">
        <v>51432</v>
      </c>
      <c r="H19086" s="113" t="s">
        <v>139564</v>
      </c>
      <c r="I19086" s="113" t="s">
        <v>105690</v>
      </c>
    </row>
    <row r="19087" spans="5:9" ht="14.5" x14ac:dyDescent="0.35">
      <c r="E19087" s="113" t="s">
        <v>17912</v>
      </c>
      <c r="F19087" s="113" t="s">
        <v>124567</v>
      </c>
      <c r="G19087" s="113" t="s">
        <v>51431</v>
      </c>
      <c r="H19087" s="113" t="s">
        <v>130368</v>
      </c>
      <c r="I19087" s="113" t="s">
        <v>105689</v>
      </c>
    </row>
    <row r="19088" spans="5:9" ht="14.5" x14ac:dyDescent="0.35">
      <c r="E19088" s="113" t="s">
        <v>107270</v>
      </c>
      <c r="F19088" s="113" t="s">
        <v>124568</v>
      </c>
      <c r="G19088" s="113" t="s">
        <v>51430</v>
      </c>
      <c r="H19088" s="113" t="s">
        <v>139563</v>
      </c>
      <c r="I19088" s="113" t="s">
        <v>105688</v>
      </c>
    </row>
    <row r="19089" spans="5:9" ht="14.5" x14ac:dyDescent="0.35">
      <c r="E19089" s="113" t="s">
        <v>114432</v>
      </c>
      <c r="F19089" s="113" t="s">
        <v>124569</v>
      </c>
      <c r="G19089" s="113" t="s">
        <v>51429</v>
      </c>
      <c r="H19089" s="113" t="s">
        <v>130369</v>
      </c>
      <c r="I19089" s="113" t="s">
        <v>111351</v>
      </c>
    </row>
    <row r="19090" spans="5:9" ht="14.5" x14ac:dyDescent="0.35">
      <c r="E19090" s="113" t="s">
        <v>17911</v>
      </c>
      <c r="F19090" s="113" t="s">
        <v>124570</v>
      </c>
      <c r="G19090" s="113" t="s">
        <v>51428</v>
      </c>
      <c r="H19090" s="113" t="s">
        <v>130370</v>
      </c>
      <c r="I19090" s="113" t="s">
        <v>105687</v>
      </c>
    </row>
    <row r="19091" spans="5:9" ht="14.5" x14ac:dyDescent="0.35">
      <c r="E19091" s="113" t="s">
        <v>17910</v>
      </c>
      <c r="F19091" s="113" t="s">
        <v>124571</v>
      </c>
      <c r="G19091" s="113" t="s">
        <v>51427</v>
      </c>
      <c r="H19091" s="113" t="s">
        <v>139562</v>
      </c>
      <c r="I19091" s="113" t="s">
        <v>105686</v>
      </c>
    </row>
    <row r="19092" spans="5:9" ht="14.5" x14ac:dyDescent="0.35">
      <c r="E19092" s="113" t="s">
        <v>17909</v>
      </c>
      <c r="F19092" s="113" t="s">
        <v>138133</v>
      </c>
      <c r="G19092" s="113" t="s">
        <v>51426</v>
      </c>
      <c r="H19092" s="113" t="s">
        <v>139561</v>
      </c>
      <c r="I19092" s="113" t="s">
        <v>105685</v>
      </c>
    </row>
    <row r="19093" spans="5:9" ht="14.5" x14ac:dyDescent="0.35">
      <c r="E19093" s="113" t="s">
        <v>17908</v>
      </c>
      <c r="F19093" s="113" t="s">
        <v>138134</v>
      </c>
      <c r="G19093" s="113" t="s">
        <v>51425</v>
      </c>
      <c r="H19093" s="113" t="s">
        <v>139560</v>
      </c>
      <c r="I19093" s="113" t="s">
        <v>105684</v>
      </c>
    </row>
    <row r="19094" spans="5:9" ht="14.5" x14ac:dyDescent="0.35">
      <c r="E19094" s="113" t="s">
        <v>17907</v>
      </c>
      <c r="F19094" s="113" t="s">
        <v>138135</v>
      </c>
      <c r="G19094" s="113" t="s">
        <v>51424</v>
      </c>
      <c r="H19094" s="113" t="s">
        <v>139559</v>
      </c>
      <c r="I19094" s="113" t="s">
        <v>105683</v>
      </c>
    </row>
    <row r="19095" spans="5:9" ht="14.5" x14ac:dyDescent="0.35">
      <c r="E19095" s="113" t="s">
        <v>17906</v>
      </c>
      <c r="F19095" s="113" t="s">
        <v>138136</v>
      </c>
      <c r="G19095" s="113" t="s">
        <v>51423</v>
      </c>
      <c r="H19095" s="113" t="s">
        <v>139558</v>
      </c>
      <c r="I19095" s="113" t="s">
        <v>105682</v>
      </c>
    </row>
    <row r="19096" spans="5:9" ht="14.5" x14ac:dyDescent="0.35">
      <c r="E19096" s="113" t="s">
        <v>17905</v>
      </c>
      <c r="F19096" s="113" t="s">
        <v>138137</v>
      </c>
      <c r="G19096" s="113" t="s">
        <v>51422</v>
      </c>
      <c r="H19096" s="113" t="s">
        <v>139557</v>
      </c>
      <c r="I19096" s="113" t="s">
        <v>105681</v>
      </c>
    </row>
    <row r="19097" spans="5:9" ht="14.5" x14ac:dyDescent="0.35">
      <c r="E19097" s="113" t="s">
        <v>17904</v>
      </c>
      <c r="F19097" s="113" t="s">
        <v>138138</v>
      </c>
      <c r="G19097" s="113" t="s">
        <v>51421</v>
      </c>
      <c r="H19097" s="113" t="s">
        <v>139556</v>
      </c>
      <c r="I19097" s="113" t="s">
        <v>105680</v>
      </c>
    </row>
    <row r="19098" spans="5:9" ht="14.5" x14ac:dyDescent="0.35">
      <c r="E19098" s="113" t="s">
        <v>17903</v>
      </c>
      <c r="F19098" s="113" t="s">
        <v>138139</v>
      </c>
      <c r="G19098" s="113" t="s">
        <v>51420</v>
      </c>
      <c r="H19098" s="113" t="s">
        <v>139555</v>
      </c>
      <c r="I19098" s="113" t="s">
        <v>105679</v>
      </c>
    </row>
    <row r="19099" spans="5:9" ht="14.5" x14ac:dyDescent="0.35">
      <c r="E19099" s="113" t="s">
        <v>17902</v>
      </c>
      <c r="F19099" s="113" t="s">
        <v>138140</v>
      </c>
      <c r="G19099" s="113" t="s">
        <v>51419</v>
      </c>
      <c r="H19099" s="113" t="s">
        <v>139554</v>
      </c>
      <c r="I19099" s="113" t="s">
        <v>105678</v>
      </c>
    </row>
    <row r="19100" spans="5:9" ht="14.5" x14ac:dyDescent="0.35">
      <c r="E19100" s="113" t="s">
        <v>17901</v>
      </c>
      <c r="F19100" s="113" t="s">
        <v>138141</v>
      </c>
      <c r="G19100" s="113" t="s">
        <v>51418</v>
      </c>
      <c r="H19100" s="113" t="s">
        <v>133803</v>
      </c>
      <c r="I19100" s="113" t="s">
        <v>105677</v>
      </c>
    </row>
    <row r="19101" spans="5:9" ht="14.5" x14ac:dyDescent="0.35">
      <c r="E19101" s="113" t="s">
        <v>17900</v>
      </c>
      <c r="F19101" s="113" t="s">
        <v>138142</v>
      </c>
      <c r="G19101" s="113" t="s">
        <v>51417</v>
      </c>
      <c r="H19101" s="113" t="s">
        <v>133804</v>
      </c>
      <c r="I19101" s="113" t="s">
        <v>105676</v>
      </c>
    </row>
    <row r="19102" spans="5:9" ht="14.5" x14ac:dyDescent="0.35">
      <c r="E19102" s="113" t="s">
        <v>17899</v>
      </c>
      <c r="F19102" s="113" t="s">
        <v>137717</v>
      </c>
      <c r="G19102" s="113" t="s">
        <v>51416</v>
      </c>
      <c r="H19102" s="113" t="s">
        <v>133805</v>
      </c>
      <c r="I19102" s="113" t="s">
        <v>105675</v>
      </c>
    </row>
    <row r="19103" spans="5:9" ht="14.5" x14ac:dyDescent="0.35">
      <c r="E19103" s="113" t="s">
        <v>17898</v>
      </c>
      <c r="F19103" s="113" t="s">
        <v>137718</v>
      </c>
      <c r="G19103" s="113" t="s">
        <v>51415</v>
      </c>
      <c r="H19103" s="113" t="s">
        <v>133806</v>
      </c>
      <c r="I19103" s="113" t="s">
        <v>105674</v>
      </c>
    </row>
    <row r="19104" spans="5:9" ht="14.5" x14ac:dyDescent="0.35">
      <c r="E19104" s="113" t="s">
        <v>17897</v>
      </c>
      <c r="F19104" s="113" t="s">
        <v>138143</v>
      </c>
      <c r="G19104" s="113" t="s">
        <v>127706</v>
      </c>
      <c r="H19104" s="113" t="s">
        <v>133807</v>
      </c>
      <c r="I19104" s="113" t="s">
        <v>105673</v>
      </c>
    </row>
    <row r="19105" spans="5:9" ht="14.5" x14ac:dyDescent="0.35">
      <c r="E19105" s="113" t="s">
        <v>17896</v>
      </c>
      <c r="F19105" s="113" t="s">
        <v>138144</v>
      </c>
      <c r="G19105" s="113" t="s">
        <v>51414</v>
      </c>
      <c r="H19105" s="113" t="s">
        <v>133808</v>
      </c>
      <c r="I19105" s="113" t="s">
        <v>105672</v>
      </c>
    </row>
    <row r="19106" spans="5:9" ht="14.5" x14ac:dyDescent="0.35">
      <c r="E19106" s="113" t="s">
        <v>17895</v>
      </c>
      <c r="F19106" s="113" t="s">
        <v>137719</v>
      </c>
      <c r="G19106" s="113" t="s">
        <v>51413</v>
      </c>
      <c r="H19106" s="113" t="s">
        <v>133809</v>
      </c>
      <c r="I19106" s="113" t="s">
        <v>105671</v>
      </c>
    </row>
    <row r="19107" spans="5:9" ht="14.5" x14ac:dyDescent="0.35">
      <c r="E19107" s="113" t="s">
        <v>17894</v>
      </c>
      <c r="F19107" s="113" t="s">
        <v>137720</v>
      </c>
      <c r="G19107" s="113" t="s">
        <v>51412</v>
      </c>
      <c r="H19107" s="113" t="s">
        <v>133810</v>
      </c>
      <c r="I19107" s="113" t="s">
        <v>105670</v>
      </c>
    </row>
    <row r="19108" spans="5:9" ht="14.5" x14ac:dyDescent="0.35">
      <c r="E19108" s="113" t="s">
        <v>17893</v>
      </c>
      <c r="F19108" s="113" t="s">
        <v>138145</v>
      </c>
      <c r="G19108" s="113" t="s">
        <v>51411</v>
      </c>
      <c r="H19108" s="113" t="s">
        <v>139553</v>
      </c>
      <c r="I19108" s="113" t="s">
        <v>105669</v>
      </c>
    </row>
    <row r="19109" spans="5:9" ht="14.5" x14ac:dyDescent="0.35">
      <c r="E19109" s="113" t="s">
        <v>17892</v>
      </c>
      <c r="F19109" s="113" t="s">
        <v>130815</v>
      </c>
      <c r="G19109" s="113" t="s">
        <v>116480</v>
      </c>
      <c r="H19109" s="113" t="s">
        <v>133811</v>
      </c>
      <c r="I19109" s="113" t="s">
        <v>105668</v>
      </c>
    </row>
    <row r="19110" spans="5:9" ht="14.5" x14ac:dyDescent="0.35">
      <c r="E19110" s="113" t="s">
        <v>17891</v>
      </c>
      <c r="F19110" s="113" t="s">
        <v>138146</v>
      </c>
      <c r="G19110" s="113" t="s">
        <v>51410</v>
      </c>
      <c r="H19110" s="113" t="s">
        <v>139552</v>
      </c>
      <c r="I19110" s="113" t="s">
        <v>105667</v>
      </c>
    </row>
    <row r="19111" spans="5:9" ht="14.5" x14ac:dyDescent="0.35">
      <c r="E19111" s="113" t="s">
        <v>17890</v>
      </c>
      <c r="F19111" s="113" t="s">
        <v>130816</v>
      </c>
      <c r="G19111" s="113" t="s">
        <v>51409</v>
      </c>
      <c r="H19111" s="113" t="s">
        <v>133812</v>
      </c>
      <c r="I19111" s="113" t="s">
        <v>105666</v>
      </c>
    </row>
    <row r="19112" spans="5:9" ht="14.5" x14ac:dyDescent="0.35">
      <c r="E19112" s="113" t="s">
        <v>17889</v>
      </c>
      <c r="F19112" s="113" t="s">
        <v>130817</v>
      </c>
      <c r="G19112" s="113" t="s">
        <v>51408</v>
      </c>
      <c r="H19112" s="113" t="s">
        <v>139551</v>
      </c>
      <c r="I19112" s="113" t="s">
        <v>105665</v>
      </c>
    </row>
    <row r="19113" spans="5:9" ht="14.5" x14ac:dyDescent="0.35">
      <c r="E19113" s="113" t="s">
        <v>17888</v>
      </c>
      <c r="F19113" s="113" t="s">
        <v>130818</v>
      </c>
      <c r="G19113" s="113" t="s">
        <v>51407</v>
      </c>
      <c r="H19113" s="113" t="s">
        <v>133813</v>
      </c>
      <c r="I19113" s="113" t="s">
        <v>105664</v>
      </c>
    </row>
    <row r="19114" spans="5:9" ht="14.5" x14ac:dyDescent="0.35">
      <c r="E19114" s="113" t="s">
        <v>17887</v>
      </c>
      <c r="F19114" s="113" t="s">
        <v>130819</v>
      </c>
      <c r="G19114" s="113" t="s">
        <v>51406</v>
      </c>
      <c r="H19114" s="113" t="s">
        <v>133814</v>
      </c>
      <c r="I19114" s="113" t="s">
        <v>105663</v>
      </c>
    </row>
    <row r="19115" spans="5:9" ht="14.5" x14ac:dyDescent="0.35">
      <c r="E19115" s="113" t="s">
        <v>17886</v>
      </c>
      <c r="F19115" s="113" t="s">
        <v>130820</v>
      </c>
      <c r="G19115" s="113" t="s">
        <v>51405</v>
      </c>
      <c r="H19115" s="113" t="s">
        <v>133815</v>
      </c>
      <c r="I19115" s="113" t="s">
        <v>105662</v>
      </c>
    </row>
    <row r="19116" spans="5:9" ht="14.5" x14ac:dyDescent="0.35">
      <c r="E19116" s="113" t="s">
        <v>17885</v>
      </c>
      <c r="F19116" s="113" t="s">
        <v>130821</v>
      </c>
      <c r="G19116" s="113" t="s">
        <v>51404</v>
      </c>
      <c r="H19116" s="113" t="s">
        <v>139550</v>
      </c>
      <c r="I19116" s="113" t="s">
        <v>105661</v>
      </c>
    </row>
    <row r="19117" spans="5:9" ht="14.5" x14ac:dyDescent="0.35">
      <c r="E19117" s="113" t="s">
        <v>17884</v>
      </c>
      <c r="F19117" s="113" t="s">
        <v>130822</v>
      </c>
      <c r="G19117" s="113" t="s">
        <v>116479</v>
      </c>
      <c r="H19117" s="113" t="s">
        <v>133816</v>
      </c>
      <c r="I19117" s="113" t="s">
        <v>105660</v>
      </c>
    </row>
    <row r="19118" spans="5:9" ht="14.5" x14ac:dyDescent="0.35">
      <c r="E19118" s="113" t="s">
        <v>17883</v>
      </c>
      <c r="F19118" s="113" t="s">
        <v>130823</v>
      </c>
      <c r="G19118" s="113" t="s">
        <v>51403</v>
      </c>
      <c r="H19118" s="113" t="s">
        <v>133817</v>
      </c>
      <c r="I19118" s="113" t="s">
        <v>105659</v>
      </c>
    </row>
    <row r="19119" spans="5:9" ht="14.5" x14ac:dyDescent="0.35">
      <c r="E19119" s="113" t="s">
        <v>17882</v>
      </c>
      <c r="F19119" s="113" t="s">
        <v>130824</v>
      </c>
      <c r="G19119" s="113" t="s">
        <v>51402</v>
      </c>
      <c r="H19119" s="113" t="s">
        <v>139549</v>
      </c>
      <c r="I19119" s="113" t="s">
        <v>105658</v>
      </c>
    </row>
    <row r="19120" spans="5:9" ht="14.5" x14ac:dyDescent="0.35">
      <c r="E19120" s="113" t="s">
        <v>17881</v>
      </c>
      <c r="F19120" s="113" t="s">
        <v>130825</v>
      </c>
      <c r="G19120" s="113" t="s">
        <v>51401</v>
      </c>
      <c r="H19120" s="113" t="s">
        <v>133818</v>
      </c>
      <c r="I19120" s="113" t="s">
        <v>105657</v>
      </c>
    </row>
    <row r="19121" spans="5:9" ht="14.5" x14ac:dyDescent="0.35">
      <c r="E19121" s="113" t="s">
        <v>124159</v>
      </c>
      <c r="F19121" s="113" t="s">
        <v>130826</v>
      </c>
      <c r="G19121" s="113" t="s">
        <v>51400</v>
      </c>
      <c r="H19121" s="113" t="s">
        <v>133819</v>
      </c>
      <c r="I19121" s="113" t="s">
        <v>105656</v>
      </c>
    </row>
    <row r="19122" spans="5:9" ht="14.5" x14ac:dyDescent="0.35">
      <c r="E19122" s="113" t="s">
        <v>17880</v>
      </c>
      <c r="F19122" s="113" t="s">
        <v>130827</v>
      </c>
      <c r="G19122" s="113" t="s">
        <v>125182</v>
      </c>
      <c r="H19122" s="113" t="s">
        <v>133820</v>
      </c>
      <c r="I19122" s="113" t="s">
        <v>105655</v>
      </c>
    </row>
    <row r="19123" spans="5:9" ht="14.5" x14ac:dyDescent="0.35">
      <c r="E19123" s="113" t="s">
        <v>128515</v>
      </c>
      <c r="F19123" s="113" t="s">
        <v>130828</v>
      </c>
      <c r="G19123" s="113" t="s">
        <v>111689</v>
      </c>
      <c r="H19123" s="113" t="s">
        <v>133821</v>
      </c>
      <c r="I19123" s="113" t="s">
        <v>105654</v>
      </c>
    </row>
    <row r="19124" spans="5:9" ht="14.5" x14ac:dyDescent="0.35">
      <c r="E19124" s="113" t="s">
        <v>127094</v>
      </c>
      <c r="F19124" s="113" t="s">
        <v>130829</v>
      </c>
      <c r="G19124" s="113" t="s">
        <v>51399</v>
      </c>
      <c r="H19124" s="113" t="s">
        <v>133822</v>
      </c>
      <c r="I19124" s="113" t="s">
        <v>105653</v>
      </c>
    </row>
    <row r="19125" spans="5:9" ht="14.5" x14ac:dyDescent="0.35">
      <c r="E19125" s="113" t="s">
        <v>17879</v>
      </c>
      <c r="F19125" s="113" t="s">
        <v>124572</v>
      </c>
      <c r="G19125" s="113" t="s">
        <v>130444</v>
      </c>
      <c r="H19125" s="113" t="s">
        <v>133823</v>
      </c>
      <c r="I19125" s="113" t="s">
        <v>105652</v>
      </c>
    </row>
    <row r="19126" spans="5:9" ht="14.5" x14ac:dyDescent="0.35">
      <c r="E19126" s="113" t="s">
        <v>114431</v>
      </c>
      <c r="F19126" s="113" t="s">
        <v>130830</v>
      </c>
      <c r="G19126" s="113" t="s">
        <v>51398</v>
      </c>
      <c r="H19126" s="113" t="s">
        <v>133824</v>
      </c>
      <c r="I19126" s="113" t="s">
        <v>105651</v>
      </c>
    </row>
    <row r="19127" spans="5:9" ht="14.5" x14ac:dyDescent="0.35">
      <c r="E19127" s="113" t="s">
        <v>17878</v>
      </c>
      <c r="F19127" s="113" t="s">
        <v>124573</v>
      </c>
      <c r="G19127" s="113" t="s">
        <v>123231</v>
      </c>
      <c r="H19127" s="113" t="s">
        <v>133825</v>
      </c>
      <c r="I19127" s="113" t="s">
        <v>105650</v>
      </c>
    </row>
    <row r="19128" spans="5:9" ht="14.5" x14ac:dyDescent="0.35">
      <c r="E19128" s="113" t="s">
        <v>17877</v>
      </c>
      <c r="F19128" s="113" t="s">
        <v>124574</v>
      </c>
      <c r="G19128" s="113" t="s">
        <v>51397</v>
      </c>
      <c r="H19128" s="113" t="s">
        <v>133826</v>
      </c>
      <c r="I19128" s="113" t="s">
        <v>105649</v>
      </c>
    </row>
    <row r="19129" spans="5:9" ht="14.5" x14ac:dyDescent="0.35">
      <c r="E19129" s="113" t="s">
        <v>17876</v>
      </c>
      <c r="F19129" s="113" t="s">
        <v>130831</v>
      </c>
      <c r="G19129" s="113" t="s">
        <v>51396</v>
      </c>
      <c r="H19129" s="113" t="s">
        <v>133827</v>
      </c>
      <c r="I19129" s="113" t="s">
        <v>105648</v>
      </c>
    </row>
    <row r="19130" spans="5:9" ht="14.5" x14ac:dyDescent="0.35">
      <c r="E19130" s="113" t="s">
        <v>17875</v>
      </c>
      <c r="F19130" s="113" t="s">
        <v>124575</v>
      </c>
      <c r="G19130" s="113" t="s">
        <v>51395</v>
      </c>
      <c r="H19130" s="113" t="s">
        <v>133828</v>
      </c>
      <c r="I19130" s="113" t="s">
        <v>105647</v>
      </c>
    </row>
    <row r="19131" spans="5:9" ht="14.5" x14ac:dyDescent="0.35">
      <c r="E19131" s="113" t="s">
        <v>17874</v>
      </c>
      <c r="F19131" s="113" t="s">
        <v>130832</v>
      </c>
      <c r="G19131" s="113" t="s">
        <v>51394</v>
      </c>
      <c r="H19131" s="113" t="s">
        <v>133829</v>
      </c>
      <c r="I19131" s="113" t="s">
        <v>105646</v>
      </c>
    </row>
    <row r="19132" spans="5:9" ht="14.5" x14ac:dyDescent="0.35">
      <c r="E19132" s="113" t="s">
        <v>17873</v>
      </c>
      <c r="F19132" s="113" t="s">
        <v>130833</v>
      </c>
      <c r="G19132" s="113" t="s">
        <v>51393</v>
      </c>
      <c r="H19132" s="113" t="s">
        <v>133830</v>
      </c>
      <c r="I19132" s="113" t="s">
        <v>105645</v>
      </c>
    </row>
    <row r="19133" spans="5:9" ht="14.5" x14ac:dyDescent="0.35">
      <c r="E19133" s="113" t="s">
        <v>17872</v>
      </c>
      <c r="F19133" s="113" t="s">
        <v>124576</v>
      </c>
      <c r="G19133" s="113" t="s">
        <v>118427</v>
      </c>
      <c r="H19133" s="113" t="s">
        <v>133831</v>
      </c>
      <c r="I19133" s="113" t="s">
        <v>105644</v>
      </c>
    </row>
    <row r="19134" spans="5:9" ht="14.5" x14ac:dyDescent="0.35">
      <c r="E19134" s="113" t="s">
        <v>17871</v>
      </c>
      <c r="F19134" s="113" t="s">
        <v>124577</v>
      </c>
      <c r="G19134" s="113" t="s">
        <v>51392</v>
      </c>
      <c r="H19134" s="113" t="s">
        <v>133832</v>
      </c>
      <c r="I19134" s="113" t="s">
        <v>105643</v>
      </c>
    </row>
    <row r="19135" spans="5:9" ht="14.5" x14ac:dyDescent="0.35">
      <c r="E19135" s="113" t="s">
        <v>17870</v>
      </c>
      <c r="F19135" s="113" t="s">
        <v>130834</v>
      </c>
      <c r="G19135" s="113" t="s">
        <v>51391</v>
      </c>
      <c r="H19135" s="113" t="s">
        <v>133833</v>
      </c>
      <c r="I19135" s="113" t="s">
        <v>105642</v>
      </c>
    </row>
    <row r="19136" spans="5:9" ht="14.5" x14ac:dyDescent="0.35">
      <c r="E19136" s="113" t="s">
        <v>17869</v>
      </c>
      <c r="F19136" s="113" t="s">
        <v>124578</v>
      </c>
      <c r="G19136" s="113" t="s">
        <v>51390</v>
      </c>
      <c r="H19136" s="113" t="s">
        <v>133834</v>
      </c>
      <c r="I19136" s="113" t="s">
        <v>105641</v>
      </c>
    </row>
    <row r="19137" spans="5:9" ht="14.5" x14ac:dyDescent="0.35">
      <c r="E19137" s="113" t="s">
        <v>17868</v>
      </c>
      <c r="F19137" s="113" t="s">
        <v>130835</v>
      </c>
      <c r="G19137" s="113" t="s">
        <v>51389</v>
      </c>
      <c r="H19137" s="113" t="s">
        <v>133835</v>
      </c>
      <c r="I19137" s="113" t="s">
        <v>105640</v>
      </c>
    </row>
    <row r="19138" spans="5:9" ht="14.5" x14ac:dyDescent="0.35">
      <c r="E19138" s="113" t="s">
        <v>17867</v>
      </c>
      <c r="F19138" s="113" t="s">
        <v>124579</v>
      </c>
      <c r="G19138" s="113" t="s">
        <v>51388</v>
      </c>
      <c r="H19138" s="113" t="s">
        <v>133836</v>
      </c>
      <c r="I19138" s="113" t="s">
        <v>105639</v>
      </c>
    </row>
    <row r="19139" spans="5:9" ht="14.5" x14ac:dyDescent="0.35">
      <c r="E19139" s="113" t="s">
        <v>17866</v>
      </c>
      <c r="F19139" s="113" t="s">
        <v>130836</v>
      </c>
      <c r="G19139" s="113" t="s">
        <v>51387</v>
      </c>
      <c r="H19139" s="113" t="s">
        <v>133837</v>
      </c>
      <c r="I19139" s="113" t="s">
        <v>105638</v>
      </c>
    </row>
    <row r="19140" spans="5:9" ht="14.5" x14ac:dyDescent="0.35">
      <c r="E19140" s="113" t="s">
        <v>17865</v>
      </c>
      <c r="F19140" s="113" t="s">
        <v>124580</v>
      </c>
      <c r="G19140" s="113" t="s">
        <v>51386</v>
      </c>
      <c r="H19140" s="113" t="s">
        <v>133838</v>
      </c>
      <c r="I19140" s="113" t="s">
        <v>105637</v>
      </c>
    </row>
    <row r="19141" spans="5:9" ht="14.5" x14ac:dyDescent="0.35">
      <c r="E19141" s="113" t="s">
        <v>17864</v>
      </c>
      <c r="F19141" s="113" t="s">
        <v>130837</v>
      </c>
      <c r="G19141" s="113" t="s">
        <v>51385</v>
      </c>
      <c r="H19141" s="113" t="s">
        <v>133839</v>
      </c>
      <c r="I19141" s="113" t="s">
        <v>105636</v>
      </c>
    </row>
    <row r="19142" spans="5:9" ht="14.5" x14ac:dyDescent="0.35">
      <c r="E19142" s="113" t="s">
        <v>17863</v>
      </c>
      <c r="F19142" s="113" t="s">
        <v>124581</v>
      </c>
      <c r="G19142" s="113" t="s">
        <v>121089</v>
      </c>
      <c r="H19142" s="113" t="s">
        <v>133840</v>
      </c>
      <c r="I19142" s="113" t="s">
        <v>105635</v>
      </c>
    </row>
    <row r="19143" spans="5:9" ht="14.5" x14ac:dyDescent="0.35">
      <c r="E19143" s="113" t="s">
        <v>17862</v>
      </c>
      <c r="F19143" s="113" t="s">
        <v>124582</v>
      </c>
      <c r="G19143" s="113" t="s">
        <v>51384</v>
      </c>
      <c r="H19143" s="113" t="s">
        <v>133841</v>
      </c>
      <c r="I19143" s="113" t="s">
        <v>105634</v>
      </c>
    </row>
    <row r="19144" spans="5:9" ht="14.5" x14ac:dyDescent="0.35">
      <c r="E19144" s="113" t="s">
        <v>117383</v>
      </c>
      <c r="F19144" s="113" t="s">
        <v>130838</v>
      </c>
      <c r="G19144" s="113" t="s">
        <v>51383</v>
      </c>
      <c r="H19144" s="113" t="s">
        <v>133842</v>
      </c>
      <c r="I19144" s="113" t="s">
        <v>105633</v>
      </c>
    </row>
    <row r="19145" spans="5:9" ht="14.5" x14ac:dyDescent="0.35">
      <c r="E19145" s="113" t="s">
        <v>17861</v>
      </c>
      <c r="F19145" s="113" t="s">
        <v>124583</v>
      </c>
      <c r="G19145" s="113" t="s">
        <v>51382</v>
      </c>
      <c r="H19145" s="113" t="s">
        <v>139548</v>
      </c>
      <c r="I19145" s="113" t="s">
        <v>105632</v>
      </c>
    </row>
    <row r="19146" spans="5:9" ht="14.5" x14ac:dyDescent="0.35">
      <c r="E19146" s="113" t="s">
        <v>121756</v>
      </c>
      <c r="F19146" s="113" t="s">
        <v>124584</v>
      </c>
      <c r="G19146" s="113" t="s">
        <v>116478</v>
      </c>
      <c r="H19146" s="113" t="s">
        <v>139547</v>
      </c>
      <c r="I19146" s="113" t="s">
        <v>105631</v>
      </c>
    </row>
    <row r="19147" spans="5:9" ht="14.5" x14ac:dyDescent="0.35">
      <c r="E19147" s="113" t="s">
        <v>127095</v>
      </c>
      <c r="F19147" s="113" t="s">
        <v>124585</v>
      </c>
      <c r="G19147" s="113" t="s">
        <v>51381</v>
      </c>
      <c r="H19147" s="113" t="s">
        <v>133843</v>
      </c>
      <c r="I19147" s="113" t="s">
        <v>105630</v>
      </c>
    </row>
    <row r="19148" spans="5:9" ht="14.5" x14ac:dyDescent="0.35">
      <c r="E19148" s="113" t="s">
        <v>117382</v>
      </c>
      <c r="F19148" s="113" t="s">
        <v>124586</v>
      </c>
      <c r="G19148" s="113" t="s">
        <v>125183</v>
      </c>
      <c r="H19148" s="113" t="s">
        <v>133844</v>
      </c>
      <c r="I19148" s="113" t="s">
        <v>105629</v>
      </c>
    </row>
    <row r="19149" spans="5:9" ht="14.5" x14ac:dyDescent="0.35">
      <c r="E19149" s="113" t="s">
        <v>17860</v>
      </c>
      <c r="F19149" s="113" t="s">
        <v>130839</v>
      </c>
      <c r="G19149" s="113" t="s">
        <v>116477</v>
      </c>
      <c r="H19149" s="113" t="s">
        <v>133845</v>
      </c>
      <c r="I19149" s="113" t="s">
        <v>105628</v>
      </c>
    </row>
    <row r="19150" spans="5:9" ht="14.5" x14ac:dyDescent="0.35">
      <c r="E19150" s="113" t="s">
        <v>17859</v>
      </c>
      <c r="F19150" s="113" t="s">
        <v>130840</v>
      </c>
      <c r="G19150" s="113" t="s">
        <v>51380</v>
      </c>
      <c r="H19150" s="113" t="s">
        <v>133846</v>
      </c>
      <c r="I19150" s="113" t="s">
        <v>105627</v>
      </c>
    </row>
    <row r="19151" spans="5:9" ht="14.5" x14ac:dyDescent="0.35">
      <c r="E19151" s="113" t="s">
        <v>17858</v>
      </c>
      <c r="F19151" s="113" t="s">
        <v>130841</v>
      </c>
      <c r="G19151" s="113" t="s">
        <v>51379</v>
      </c>
      <c r="H19151" s="113" t="s">
        <v>133847</v>
      </c>
      <c r="I19151" s="113" t="s">
        <v>105626</v>
      </c>
    </row>
    <row r="19152" spans="5:9" ht="14.5" x14ac:dyDescent="0.35">
      <c r="E19152" s="113" t="s">
        <v>17857</v>
      </c>
      <c r="F19152" s="113" t="s">
        <v>130842</v>
      </c>
      <c r="G19152" s="113" t="s">
        <v>51378</v>
      </c>
      <c r="H19152" s="113" t="s">
        <v>133848</v>
      </c>
      <c r="I19152" s="113" t="s">
        <v>105625</v>
      </c>
    </row>
    <row r="19153" spans="5:9" ht="14.5" x14ac:dyDescent="0.35">
      <c r="E19153" s="113" t="s">
        <v>17856</v>
      </c>
      <c r="F19153" s="113" t="s">
        <v>130843</v>
      </c>
      <c r="G19153" s="113" t="s">
        <v>51377</v>
      </c>
      <c r="H19153" s="113" t="s">
        <v>133849</v>
      </c>
      <c r="I19153" s="113" t="s">
        <v>105624</v>
      </c>
    </row>
    <row r="19154" spans="5:9" ht="14.5" x14ac:dyDescent="0.35">
      <c r="E19154" s="113" t="s">
        <v>17855</v>
      </c>
      <c r="F19154" s="113" t="s">
        <v>124587</v>
      </c>
      <c r="G19154" s="113" t="s">
        <v>51376</v>
      </c>
      <c r="H19154" s="113" t="s">
        <v>133850</v>
      </c>
      <c r="I19154" s="113" t="s">
        <v>105623</v>
      </c>
    </row>
    <row r="19155" spans="5:9" ht="14.5" x14ac:dyDescent="0.35">
      <c r="E19155" s="113" t="s">
        <v>17854</v>
      </c>
      <c r="F19155" s="113" t="s">
        <v>130844</v>
      </c>
      <c r="G19155" s="113" t="s">
        <v>51375</v>
      </c>
      <c r="H19155" s="113" t="s">
        <v>133851</v>
      </c>
      <c r="I19155" s="113" t="s">
        <v>105622</v>
      </c>
    </row>
    <row r="19156" spans="5:9" ht="14.5" x14ac:dyDescent="0.35">
      <c r="E19156" s="113" t="s">
        <v>17853</v>
      </c>
      <c r="F19156" s="113" t="s">
        <v>130845</v>
      </c>
      <c r="G19156" s="113" t="s">
        <v>51374</v>
      </c>
      <c r="H19156" s="113" t="s">
        <v>139546</v>
      </c>
      <c r="I19156" s="113" t="s">
        <v>105621</v>
      </c>
    </row>
    <row r="19157" spans="5:9" ht="14.5" x14ac:dyDescent="0.35">
      <c r="E19157" s="113" t="s">
        <v>17852</v>
      </c>
      <c r="F19157" s="113" t="s">
        <v>124588</v>
      </c>
      <c r="G19157" s="113" t="s">
        <v>51373</v>
      </c>
      <c r="H19157" s="113" t="s">
        <v>133852</v>
      </c>
      <c r="I19157" s="113" t="s">
        <v>105620</v>
      </c>
    </row>
    <row r="19158" spans="5:9" ht="14.5" x14ac:dyDescent="0.35">
      <c r="E19158" s="113" t="s">
        <v>17851</v>
      </c>
      <c r="F19158" s="113" t="s">
        <v>124589</v>
      </c>
      <c r="G19158" s="113" t="s">
        <v>121088</v>
      </c>
      <c r="H19158" s="113" t="s">
        <v>133853</v>
      </c>
      <c r="I19158" s="113" t="s">
        <v>105619</v>
      </c>
    </row>
    <row r="19159" spans="5:9" ht="14.5" x14ac:dyDescent="0.35">
      <c r="E19159" s="113" t="s">
        <v>117381</v>
      </c>
      <c r="F19159" s="113" t="s">
        <v>124590</v>
      </c>
      <c r="G19159" s="113" t="s">
        <v>51372</v>
      </c>
      <c r="H19159" s="113" t="s">
        <v>139545</v>
      </c>
      <c r="I19159" s="113" t="s">
        <v>105618</v>
      </c>
    </row>
    <row r="19160" spans="5:9" ht="14.5" x14ac:dyDescent="0.35">
      <c r="E19160" s="113" t="s">
        <v>17850</v>
      </c>
      <c r="F19160" s="113" t="s">
        <v>124591</v>
      </c>
      <c r="G19160" s="113" t="s">
        <v>111688</v>
      </c>
      <c r="H19160" s="113" t="s">
        <v>139544</v>
      </c>
      <c r="I19160" s="113" t="s">
        <v>105617</v>
      </c>
    </row>
    <row r="19161" spans="5:9" ht="14.5" x14ac:dyDescent="0.35">
      <c r="E19161" s="113" t="s">
        <v>17849</v>
      </c>
      <c r="F19161" s="113" t="s">
        <v>124592</v>
      </c>
      <c r="G19161" s="113" t="s">
        <v>51371</v>
      </c>
      <c r="H19161" s="113" t="s">
        <v>139543</v>
      </c>
      <c r="I19161" s="113" t="s">
        <v>105616</v>
      </c>
    </row>
    <row r="19162" spans="5:9" ht="14.5" x14ac:dyDescent="0.35">
      <c r="E19162" s="113" t="s">
        <v>17848</v>
      </c>
      <c r="F19162" s="113" t="s">
        <v>124593</v>
      </c>
      <c r="G19162" s="113" t="s">
        <v>51370</v>
      </c>
      <c r="H19162" s="113" t="s">
        <v>133854</v>
      </c>
      <c r="I19162" s="113" t="s">
        <v>105615</v>
      </c>
    </row>
    <row r="19163" spans="5:9" ht="14.5" x14ac:dyDescent="0.35">
      <c r="E19163" s="113" t="s">
        <v>17847</v>
      </c>
      <c r="F19163" s="113" t="s">
        <v>124594</v>
      </c>
      <c r="G19163" s="113" t="s">
        <v>51369</v>
      </c>
      <c r="H19163" s="113" t="s">
        <v>133855</v>
      </c>
      <c r="I19163" s="113" t="s">
        <v>105614</v>
      </c>
    </row>
    <row r="19164" spans="5:9" ht="14.5" x14ac:dyDescent="0.35">
      <c r="E19164" s="113" t="s">
        <v>17846</v>
      </c>
      <c r="F19164" s="113" t="s">
        <v>124595</v>
      </c>
      <c r="G19164" s="113" t="s">
        <v>51368</v>
      </c>
      <c r="H19164" s="113" t="s">
        <v>133856</v>
      </c>
      <c r="I19164" s="113" t="s">
        <v>105613</v>
      </c>
    </row>
    <row r="19165" spans="5:9" ht="14.5" x14ac:dyDescent="0.35">
      <c r="E19165" s="113" t="s">
        <v>17845</v>
      </c>
      <c r="F19165" s="113" t="s">
        <v>130846</v>
      </c>
      <c r="G19165" s="113" t="s">
        <v>51367</v>
      </c>
      <c r="H19165" s="113" t="s">
        <v>139542</v>
      </c>
      <c r="I19165" s="113" t="s">
        <v>105612</v>
      </c>
    </row>
    <row r="19166" spans="5:9" ht="14.5" x14ac:dyDescent="0.35">
      <c r="E19166" s="113" t="s">
        <v>17844</v>
      </c>
      <c r="F19166" s="113" t="s">
        <v>130847</v>
      </c>
      <c r="G19166" s="113" t="s">
        <v>51366</v>
      </c>
      <c r="H19166" s="113" t="s">
        <v>133857</v>
      </c>
      <c r="I19166" s="113" t="s">
        <v>105611</v>
      </c>
    </row>
    <row r="19167" spans="5:9" ht="14.5" x14ac:dyDescent="0.35">
      <c r="E19167" s="113" t="s">
        <v>17843</v>
      </c>
      <c r="F19167" s="113" t="s">
        <v>124596</v>
      </c>
      <c r="G19167" s="113" t="s">
        <v>51365</v>
      </c>
      <c r="H19167" s="113" t="s">
        <v>133858</v>
      </c>
      <c r="I19167" s="113" t="s">
        <v>105610</v>
      </c>
    </row>
    <row r="19168" spans="5:9" ht="14.5" x14ac:dyDescent="0.35">
      <c r="E19168" s="113" t="s">
        <v>17842</v>
      </c>
      <c r="F19168" s="113" t="s">
        <v>124597</v>
      </c>
      <c r="G19168" s="113" t="s">
        <v>51364</v>
      </c>
      <c r="H19168" s="113" t="s">
        <v>133859</v>
      </c>
      <c r="I19168" s="113" t="s">
        <v>105609</v>
      </c>
    </row>
    <row r="19169" spans="5:9" ht="14.5" x14ac:dyDescent="0.35">
      <c r="E19169" s="113" t="s">
        <v>17841</v>
      </c>
      <c r="F19169" s="113" t="s">
        <v>124598</v>
      </c>
      <c r="G19169" s="113" t="s">
        <v>51363</v>
      </c>
      <c r="H19169" s="113" t="s">
        <v>139541</v>
      </c>
      <c r="I19169" s="113" t="s">
        <v>105608</v>
      </c>
    </row>
    <row r="19170" spans="5:9" ht="14.5" x14ac:dyDescent="0.35">
      <c r="E19170" s="113" t="s">
        <v>17840</v>
      </c>
      <c r="F19170" s="113" t="s">
        <v>124599</v>
      </c>
      <c r="G19170" s="113" t="s">
        <v>51362</v>
      </c>
      <c r="H19170" s="113" t="s">
        <v>133860</v>
      </c>
      <c r="I19170" s="113" t="s">
        <v>105607</v>
      </c>
    </row>
    <row r="19171" spans="5:9" ht="14.5" x14ac:dyDescent="0.35">
      <c r="E19171" s="113" t="s">
        <v>17839</v>
      </c>
      <c r="F19171" s="113" t="s">
        <v>124600</v>
      </c>
      <c r="G19171" s="113" t="s">
        <v>51361</v>
      </c>
      <c r="H19171" s="113" t="s">
        <v>139540</v>
      </c>
      <c r="I19171" s="113" t="s">
        <v>105606</v>
      </c>
    </row>
    <row r="19172" spans="5:9" ht="14.5" x14ac:dyDescent="0.35">
      <c r="E19172" s="113" t="s">
        <v>17838</v>
      </c>
      <c r="F19172" s="113" t="s">
        <v>124601</v>
      </c>
      <c r="G19172" s="113" t="s">
        <v>51360</v>
      </c>
      <c r="H19172" s="113" t="s">
        <v>133861</v>
      </c>
      <c r="I19172" s="113" t="s">
        <v>105605</v>
      </c>
    </row>
    <row r="19173" spans="5:9" ht="14.5" x14ac:dyDescent="0.35">
      <c r="E19173" s="113" t="s">
        <v>17837</v>
      </c>
      <c r="F19173" s="113" t="s">
        <v>124602</v>
      </c>
      <c r="G19173" s="113" t="s">
        <v>51359</v>
      </c>
      <c r="H19173" s="113" t="s">
        <v>133862</v>
      </c>
      <c r="I19173" s="113" t="s">
        <v>105604</v>
      </c>
    </row>
    <row r="19174" spans="5:9" ht="14.5" x14ac:dyDescent="0.35">
      <c r="E19174" s="113" t="s">
        <v>17836</v>
      </c>
      <c r="F19174" s="113" t="s">
        <v>124603</v>
      </c>
      <c r="G19174" s="113" t="s">
        <v>51358</v>
      </c>
      <c r="H19174" s="113" t="s">
        <v>133863</v>
      </c>
      <c r="I19174" s="113" t="s">
        <v>105603</v>
      </c>
    </row>
    <row r="19175" spans="5:9" ht="14.5" x14ac:dyDescent="0.35">
      <c r="E19175" s="113" t="s">
        <v>17835</v>
      </c>
      <c r="F19175" s="113" t="s">
        <v>130848</v>
      </c>
      <c r="G19175" s="113" t="s">
        <v>51357</v>
      </c>
      <c r="H19175" s="113" t="s">
        <v>133864</v>
      </c>
      <c r="I19175" s="113" t="s">
        <v>105602</v>
      </c>
    </row>
    <row r="19176" spans="5:9" ht="14.5" x14ac:dyDescent="0.35">
      <c r="E19176" s="113" t="s">
        <v>17834</v>
      </c>
      <c r="F19176" s="113" t="s">
        <v>124604</v>
      </c>
      <c r="G19176" s="113" t="s">
        <v>51356</v>
      </c>
      <c r="H19176" s="113" t="s">
        <v>133865</v>
      </c>
      <c r="I19176" s="113" t="s">
        <v>105601</v>
      </c>
    </row>
    <row r="19177" spans="5:9" ht="14.5" x14ac:dyDescent="0.35">
      <c r="E19177" s="113" t="s">
        <v>17833</v>
      </c>
      <c r="F19177" s="113" t="s">
        <v>124605</v>
      </c>
      <c r="G19177" s="113" t="s">
        <v>51355</v>
      </c>
      <c r="H19177" s="113" t="s">
        <v>133866</v>
      </c>
      <c r="I19177" s="113" t="s">
        <v>105600</v>
      </c>
    </row>
    <row r="19178" spans="5:9" ht="14.5" x14ac:dyDescent="0.35">
      <c r="E19178" s="113" t="s">
        <v>17832</v>
      </c>
      <c r="F19178" s="113" t="s">
        <v>124606</v>
      </c>
      <c r="G19178" s="113" t="s">
        <v>140879</v>
      </c>
      <c r="H19178" s="113" t="s">
        <v>133867</v>
      </c>
      <c r="I19178" s="113" t="s">
        <v>105599</v>
      </c>
    </row>
    <row r="19179" spans="5:9" ht="14.5" x14ac:dyDescent="0.35">
      <c r="E19179" s="113" t="s">
        <v>17831</v>
      </c>
      <c r="F19179" s="113" t="s">
        <v>130849</v>
      </c>
      <c r="G19179" s="113" t="s">
        <v>138451</v>
      </c>
      <c r="H19179" s="113" t="s">
        <v>133868</v>
      </c>
      <c r="I19179" s="113" t="s">
        <v>105598</v>
      </c>
    </row>
    <row r="19180" spans="5:9" ht="14.5" x14ac:dyDescent="0.35">
      <c r="E19180" s="113" t="s">
        <v>17830</v>
      </c>
      <c r="F19180" s="113" t="s">
        <v>124607</v>
      </c>
      <c r="G19180" s="113" t="s">
        <v>138452</v>
      </c>
      <c r="H19180" s="113" t="s">
        <v>133869</v>
      </c>
      <c r="I19180" s="113" t="s">
        <v>105597</v>
      </c>
    </row>
    <row r="19181" spans="5:9" ht="14.5" x14ac:dyDescent="0.35">
      <c r="E19181" s="113" t="s">
        <v>17829</v>
      </c>
      <c r="F19181" s="113" t="s">
        <v>124608</v>
      </c>
      <c r="G19181" s="113" t="s">
        <v>129060</v>
      </c>
      <c r="H19181" s="113" t="s">
        <v>133870</v>
      </c>
      <c r="I19181" s="113" t="s">
        <v>105596</v>
      </c>
    </row>
    <row r="19182" spans="5:9" ht="14.5" x14ac:dyDescent="0.35">
      <c r="E19182" s="113" t="s">
        <v>17828</v>
      </c>
      <c r="F19182" s="113" t="s">
        <v>124609</v>
      </c>
      <c r="G19182" s="113" t="s">
        <v>129061</v>
      </c>
      <c r="H19182" s="113" t="s">
        <v>133871</v>
      </c>
      <c r="I19182" s="113" t="s">
        <v>105595</v>
      </c>
    </row>
    <row r="19183" spans="5:9" ht="14.5" x14ac:dyDescent="0.35">
      <c r="E19183" s="113" t="s">
        <v>17827</v>
      </c>
      <c r="F19183" s="113" t="s">
        <v>124610</v>
      </c>
      <c r="G19183" s="113" t="s">
        <v>129062</v>
      </c>
      <c r="H19183" s="113" t="s">
        <v>139539</v>
      </c>
      <c r="I19183" s="113" t="s">
        <v>105594</v>
      </c>
    </row>
    <row r="19184" spans="5:9" ht="14.5" x14ac:dyDescent="0.35">
      <c r="E19184" s="113" t="s">
        <v>17826</v>
      </c>
      <c r="F19184" s="113" t="s">
        <v>124611</v>
      </c>
      <c r="G19184" s="113" t="s">
        <v>129063</v>
      </c>
      <c r="H19184" s="113" t="s">
        <v>133872</v>
      </c>
      <c r="I19184" s="113" t="s">
        <v>105593</v>
      </c>
    </row>
    <row r="19185" spans="5:9" ht="14.5" x14ac:dyDescent="0.35">
      <c r="E19185" s="113" t="s">
        <v>17825</v>
      </c>
      <c r="F19185" s="113" t="s">
        <v>124612</v>
      </c>
      <c r="G19185" s="113" t="s">
        <v>122451</v>
      </c>
      <c r="H19185" s="113" t="s">
        <v>133873</v>
      </c>
      <c r="I19185" s="113" t="s">
        <v>120011</v>
      </c>
    </row>
    <row r="19186" spans="5:9" ht="14.5" x14ac:dyDescent="0.35">
      <c r="E19186" s="113" t="s">
        <v>17824</v>
      </c>
      <c r="F19186" s="113" t="s">
        <v>124613</v>
      </c>
      <c r="G19186" s="113" t="s">
        <v>122450</v>
      </c>
      <c r="H19186" s="113" t="s">
        <v>133874</v>
      </c>
      <c r="I19186" s="113" t="s">
        <v>105592</v>
      </c>
    </row>
    <row r="19187" spans="5:9" ht="14.5" x14ac:dyDescent="0.35">
      <c r="E19187" s="113" t="s">
        <v>17823</v>
      </c>
      <c r="F19187" s="113" t="s">
        <v>124614</v>
      </c>
      <c r="G19187" s="113" t="s">
        <v>122449</v>
      </c>
      <c r="H19187" s="113" t="s">
        <v>133875</v>
      </c>
      <c r="I19187" s="113" t="s">
        <v>105591</v>
      </c>
    </row>
    <row r="19188" spans="5:9" ht="14.5" x14ac:dyDescent="0.35">
      <c r="E19188" s="113" t="s">
        <v>17822</v>
      </c>
      <c r="F19188" s="113" t="s">
        <v>124615</v>
      </c>
      <c r="G19188" s="113" t="s">
        <v>120767</v>
      </c>
      <c r="H19188" s="113" t="s">
        <v>139538</v>
      </c>
      <c r="I19188" s="113" t="s">
        <v>105590</v>
      </c>
    </row>
    <row r="19189" spans="5:9" ht="14.5" x14ac:dyDescent="0.35">
      <c r="E19189" s="113" t="s">
        <v>17821</v>
      </c>
      <c r="F19189" s="113" t="s">
        <v>124616</v>
      </c>
      <c r="G19189" s="113" t="s">
        <v>118295</v>
      </c>
      <c r="H19189" s="113" t="s">
        <v>133876</v>
      </c>
      <c r="I19189" s="113" t="s">
        <v>105589</v>
      </c>
    </row>
    <row r="19190" spans="5:9" ht="14.5" x14ac:dyDescent="0.35">
      <c r="E19190" s="113" t="s">
        <v>17820</v>
      </c>
      <c r="F19190" s="113" t="s">
        <v>124617</v>
      </c>
      <c r="G19190" s="113" t="s">
        <v>118294</v>
      </c>
      <c r="H19190" s="113" t="s">
        <v>133877</v>
      </c>
      <c r="I19190" s="113" t="s">
        <v>105588</v>
      </c>
    </row>
    <row r="19191" spans="5:9" ht="14.5" x14ac:dyDescent="0.35">
      <c r="E19191" s="113" t="s">
        <v>17819</v>
      </c>
      <c r="F19191" s="113" t="s">
        <v>124618</v>
      </c>
      <c r="G19191" s="113" t="s">
        <v>115234</v>
      </c>
      <c r="H19191" s="113" t="s">
        <v>139537</v>
      </c>
      <c r="I19191" s="113" t="s">
        <v>105587</v>
      </c>
    </row>
    <row r="19192" spans="5:9" ht="14.5" x14ac:dyDescent="0.35">
      <c r="E19192" s="113" t="s">
        <v>17818</v>
      </c>
      <c r="F19192" s="113" t="s">
        <v>124619</v>
      </c>
      <c r="G19192" s="113" t="s">
        <v>116347</v>
      </c>
      <c r="H19192" s="113" t="s">
        <v>133878</v>
      </c>
      <c r="I19192" s="113" t="s">
        <v>105586</v>
      </c>
    </row>
    <row r="19193" spans="5:9" ht="14.5" x14ac:dyDescent="0.35">
      <c r="E19193" s="113" t="s">
        <v>17817</v>
      </c>
      <c r="F19193" s="113" t="s">
        <v>124620</v>
      </c>
      <c r="G19193" s="113" t="s">
        <v>51354</v>
      </c>
      <c r="H19193" s="113" t="s">
        <v>133879</v>
      </c>
      <c r="I19193" s="113" t="s">
        <v>105585</v>
      </c>
    </row>
    <row r="19194" spans="5:9" ht="14.5" x14ac:dyDescent="0.35">
      <c r="E19194" s="113" t="s">
        <v>17816</v>
      </c>
      <c r="F19194" s="113" t="s">
        <v>130850</v>
      </c>
      <c r="G19194" s="113" t="s">
        <v>110385</v>
      </c>
      <c r="H19194" s="113" t="s">
        <v>133880</v>
      </c>
      <c r="I19194" s="113" t="s">
        <v>105584</v>
      </c>
    </row>
    <row r="19195" spans="5:9" ht="14.5" x14ac:dyDescent="0.35">
      <c r="E19195" s="113" t="s">
        <v>17815</v>
      </c>
      <c r="F19195" s="113" t="s">
        <v>124621</v>
      </c>
      <c r="G19195" s="113" t="s">
        <v>110384</v>
      </c>
      <c r="H19195" s="113" t="s">
        <v>133881</v>
      </c>
      <c r="I19195" s="113" t="s">
        <v>105583</v>
      </c>
    </row>
    <row r="19196" spans="5:9" ht="14.5" x14ac:dyDescent="0.35">
      <c r="E19196" s="113" t="s">
        <v>121755</v>
      </c>
      <c r="F19196" s="113" t="s">
        <v>130851</v>
      </c>
      <c r="G19196" s="113" t="s">
        <v>110383</v>
      </c>
      <c r="H19196" s="113" t="s">
        <v>133882</v>
      </c>
      <c r="I19196" s="113" t="s">
        <v>105582</v>
      </c>
    </row>
    <row r="19197" spans="5:9" ht="14.5" x14ac:dyDescent="0.35">
      <c r="E19197" s="113" t="s">
        <v>124160</v>
      </c>
      <c r="F19197" s="113" t="s">
        <v>130852</v>
      </c>
      <c r="G19197" s="113" t="s">
        <v>110382</v>
      </c>
      <c r="H19197" s="113" t="s">
        <v>133883</v>
      </c>
      <c r="I19197" s="113" t="s">
        <v>105581</v>
      </c>
    </row>
    <row r="19198" spans="5:9" ht="14.5" x14ac:dyDescent="0.35">
      <c r="E19198" s="113" t="s">
        <v>107269</v>
      </c>
      <c r="F19198" s="113" t="s">
        <v>130853</v>
      </c>
      <c r="G19198" s="113" t="s">
        <v>110381</v>
      </c>
      <c r="H19198" s="113" t="s">
        <v>133884</v>
      </c>
      <c r="I19198" s="113" t="s">
        <v>105580</v>
      </c>
    </row>
    <row r="19199" spans="5:9" ht="14.5" x14ac:dyDescent="0.35">
      <c r="E19199" s="113" t="s">
        <v>17814</v>
      </c>
      <c r="F19199" s="113" t="s">
        <v>124622</v>
      </c>
      <c r="G19199" s="113" t="s">
        <v>110380</v>
      </c>
      <c r="H19199" s="113" t="s">
        <v>133885</v>
      </c>
      <c r="I19199" s="113" t="s">
        <v>105579</v>
      </c>
    </row>
    <row r="19200" spans="5:9" ht="14.5" x14ac:dyDescent="0.35">
      <c r="E19200" s="113" t="s">
        <v>17813</v>
      </c>
      <c r="F19200" s="113" t="s">
        <v>130854</v>
      </c>
      <c r="G19200" s="113" t="s">
        <v>110379</v>
      </c>
      <c r="H19200" s="113" t="s">
        <v>133886</v>
      </c>
      <c r="I19200" s="113" t="s">
        <v>105578</v>
      </c>
    </row>
    <row r="19201" spans="5:9" ht="14.5" x14ac:dyDescent="0.35">
      <c r="E19201" s="113" t="s">
        <v>17812</v>
      </c>
      <c r="F19201" s="113" t="s">
        <v>124623</v>
      </c>
      <c r="G19201" s="113" t="s">
        <v>118293</v>
      </c>
      <c r="H19201" s="113" t="s">
        <v>133887</v>
      </c>
      <c r="I19201" s="113" t="s">
        <v>105577</v>
      </c>
    </row>
    <row r="19202" spans="5:9" ht="14.5" x14ac:dyDescent="0.35">
      <c r="E19202" s="113" t="s">
        <v>17811</v>
      </c>
      <c r="F19202" s="113" t="s">
        <v>130855</v>
      </c>
      <c r="G19202" s="113" t="s">
        <v>110378</v>
      </c>
      <c r="H19202" s="113" t="s">
        <v>133888</v>
      </c>
      <c r="I19202" s="113" t="s">
        <v>105576</v>
      </c>
    </row>
    <row r="19203" spans="5:9" ht="14.5" x14ac:dyDescent="0.35">
      <c r="E19203" s="113" t="s">
        <v>17810</v>
      </c>
      <c r="F19203" s="113" t="s">
        <v>130856</v>
      </c>
      <c r="G19203" s="113" t="s">
        <v>110377</v>
      </c>
      <c r="H19203" s="113" t="s">
        <v>133889</v>
      </c>
      <c r="I19203" s="113" t="s">
        <v>105575</v>
      </c>
    </row>
    <row r="19204" spans="5:9" ht="14.5" x14ac:dyDescent="0.35">
      <c r="E19204" s="113" t="s">
        <v>17809</v>
      </c>
      <c r="F19204" s="113" t="s">
        <v>124624</v>
      </c>
      <c r="G19204" s="113" t="s">
        <v>110376</v>
      </c>
      <c r="H19204" s="113" t="s">
        <v>133890</v>
      </c>
      <c r="I19204" s="113" t="s">
        <v>105574</v>
      </c>
    </row>
    <row r="19205" spans="5:9" ht="14.5" x14ac:dyDescent="0.35">
      <c r="E19205" s="113" t="s">
        <v>17808</v>
      </c>
      <c r="F19205" s="113" t="s">
        <v>124625</v>
      </c>
      <c r="G19205" s="113" t="s">
        <v>110375</v>
      </c>
      <c r="H19205" s="113" t="s">
        <v>133891</v>
      </c>
      <c r="I19205" s="113" t="s">
        <v>120010</v>
      </c>
    </row>
    <row r="19206" spans="5:9" ht="14.5" x14ac:dyDescent="0.35">
      <c r="E19206" s="113" t="s">
        <v>17807</v>
      </c>
      <c r="F19206" s="113" t="s">
        <v>124626</v>
      </c>
      <c r="G19206" s="113" t="s">
        <v>51353</v>
      </c>
      <c r="H19206" s="113" t="s">
        <v>133892</v>
      </c>
      <c r="I19206" s="113" t="s">
        <v>120009</v>
      </c>
    </row>
    <row r="19207" spans="5:9" ht="14.5" x14ac:dyDescent="0.35">
      <c r="E19207" s="113" t="s">
        <v>17806</v>
      </c>
      <c r="F19207" s="113" t="s">
        <v>130857</v>
      </c>
      <c r="G19207" s="113" t="s">
        <v>51352</v>
      </c>
      <c r="H19207" s="113" t="s">
        <v>133893</v>
      </c>
      <c r="I19207" s="113" t="s">
        <v>111350</v>
      </c>
    </row>
    <row r="19208" spans="5:9" ht="14.5" x14ac:dyDescent="0.35">
      <c r="E19208" s="113" t="s">
        <v>17805</v>
      </c>
      <c r="F19208" s="113" t="s">
        <v>130858</v>
      </c>
      <c r="G19208" s="113" t="s">
        <v>51351</v>
      </c>
      <c r="H19208" s="113" t="s">
        <v>133894</v>
      </c>
      <c r="I19208" s="113" t="s">
        <v>105573</v>
      </c>
    </row>
    <row r="19209" spans="5:9" ht="14.5" x14ac:dyDescent="0.35">
      <c r="E19209" s="113" t="s">
        <v>17804</v>
      </c>
      <c r="F19209" s="113" t="s">
        <v>124627</v>
      </c>
      <c r="G19209" s="113" t="s">
        <v>51350</v>
      </c>
      <c r="H19209" s="113" t="s">
        <v>139536</v>
      </c>
      <c r="I19209" s="113" t="s">
        <v>105572</v>
      </c>
    </row>
    <row r="19210" spans="5:9" ht="14.5" x14ac:dyDescent="0.35">
      <c r="E19210" s="113" t="s">
        <v>17803</v>
      </c>
      <c r="F19210" s="113" t="s">
        <v>124628</v>
      </c>
      <c r="G19210" s="113" t="s">
        <v>118292</v>
      </c>
      <c r="H19210" s="113" t="s">
        <v>133895</v>
      </c>
      <c r="I19210" s="113" t="s">
        <v>105571</v>
      </c>
    </row>
    <row r="19211" spans="5:9" ht="14.5" x14ac:dyDescent="0.35">
      <c r="E19211" s="113" t="s">
        <v>17802</v>
      </c>
      <c r="F19211" s="113" t="s">
        <v>130859</v>
      </c>
      <c r="G19211" s="113" t="s">
        <v>51349</v>
      </c>
      <c r="H19211" s="113" t="s">
        <v>133896</v>
      </c>
      <c r="I19211" s="113" t="s">
        <v>105570</v>
      </c>
    </row>
    <row r="19212" spans="5:9" ht="14.5" x14ac:dyDescent="0.35">
      <c r="E19212" s="113" t="s">
        <v>17801</v>
      </c>
      <c r="F19212" s="113" t="s">
        <v>124629</v>
      </c>
      <c r="G19212" s="113" t="s">
        <v>51348</v>
      </c>
      <c r="H19212" s="113" t="s">
        <v>133897</v>
      </c>
      <c r="I19212" s="113" t="s">
        <v>105569</v>
      </c>
    </row>
    <row r="19213" spans="5:9" ht="14.5" x14ac:dyDescent="0.35">
      <c r="E19213" s="113" t="s">
        <v>17800</v>
      </c>
      <c r="F19213" s="113" t="s">
        <v>124630</v>
      </c>
      <c r="G19213" s="113" t="s">
        <v>51347</v>
      </c>
      <c r="H19213" s="113" t="s">
        <v>133898</v>
      </c>
      <c r="I19213" s="113" t="s">
        <v>105568</v>
      </c>
    </row>
    <row r="19214" spans="5:9" ht="14.5" x14ac:dyDescent="0.35">
      <c r="E19214" s="113" t="s">
        <v>17799</v>
      </c>
      <c r="F19214" s="113" t="s">
        <v>124631</v>
      </c>
      <c r="G19214" s="113" t="s">
        <v>51346</v>
      </c>
      <c r="H19214" s="113" t="s">
        <v>133899</v>
      </c>
      <c r="I19214" s="113" t="s">
        <v>105567</v>
      </c>
    </row>
    <row r="19215" spans="5:9" ht="14.5" x14ac:dyDescent="0.35">
      <c r="E19215" s="113" t="s">
        <v>17798</v>
      </c>
      <c r="F19215" s="113" t="s">
        <v>124632</v>
      </c>
      <c r="G19215" s="113" t="s">
        <v>51345</v>
      </c>
      <c r="H19215" s="113" t="s">
        <v>133900</v>
      </c>
      <c r="I19215" s="113" t="s">
        <v>105566</v>
      </c>
    </row>
    <row r="19216" spans="5:9" ht="14.5" x14ac:dyDescent="0.35">
      <c r="E19216" s="113" t="s">
        <v>17797</v>
      </c>
      <c r="F19216" s="113" t="s">
        <v>124633</v>
      </c>
      <c r="G19216" s="113" t="s">
        <v>51344</v>
      </c>
      <c r="H19216" s="113" t="s">
        <v>133901</v>
      </c>
      <c r="I19216" s="113" t="s">
        <v>105565</v>
      </c>
    </row>
    <row r="19217" spans="5:9" ht="14.5" x14ac:dyDescent="0.35">
      <c r="E19217" s="113" t="s">
        <v>17796</v>
      </c>
      <c r="F19217" s="113" t="s">
        <v>124634</v>
      </c>
      <c r="G19217" s="113" t="s">
        <v>51343</v>
      </c>
      <c r="H19217" s="113" t="s">
        <v>133902</v>
      </c>
      <c r="I19217" s="113" t="s">
        <v>105564</v>
      </c>
    </row>
    <row r="19218" spans="5:9" ht="14.5" x14ac:dyDescent="0.35">
      <c r="E19218" s="113" t="s">
        <v>17795</v>
      </c>
      <c r="F19218" s="113" t="s">
        <v>124635</v>
      </c>
      <c r="G19218" s="113" t="s">
        <v>51342</v>
      </c>
      <c r="H19218" s="113" t="s">
        <v>133903</v>
      </c>
      <c r="I19218" s="113" t="s">
        <v>105563</v>
      </c>
    </row>
    <row r="19219" spans="5:9" ht="14.5" x14ac:dyDescent="0.35">
      <c r="E19219" s="113" t="s">
        <v>17794</v>
      </c>
      <c r="F19219" s="113" t="s">
        <v>124636</v>
      </c>
      <c r="G19219" s="113" t="s">
        <v>51341</v>
      </c>
      <c r="H19219" s="113" t="s">
        <v>133904</v>
      </c>
      <c r="I19219" s="113" t="s">
        <v>105562</v>
      </c>
    </row>
    <row r="19220" spans="5:9" ht="14.5" x14ac:dyDescent="0.35">
      <c r="E19220" s="113" t="s">
        <v>17793</v>
      </c>
      <c r="F19220" s="113" t="s">
        <v>124637</v>
      </c>
      <c r="G19220" s="113" t="s">
        <v>51340</v>
      </c>
      <c r="H19220" s="113" t="s">
        <v>133905</v>
      </c>
      <c r="I19220" s="113" t="s">
        <v>105561</v>
      </c>
    </row>
    <row r="19221" spans="5:9" ht="14.5" x14ac:dyDescent="0.35">
      <c r="E19221" s="113" t="s">
        <v>17792</v>
      </c>
      <c r="F19221" s="113" t="s">
        <v>124638</v>
      </c>
      <c r="G19221" s="113" t="s">
        <v>51339</v>
      </c>
      <c r="H19221" s="113" t="s">
        <v>133906</v>
      </c>
      <c r="I19221" s="113" t="s">
        <v>137644</v>
      </c>
    </row>
    <row r="19222" spans="5:9" ht="14.5" x14ac:dyDescent="0.35">
      <c r="E19222" s="113" t="s">
        <v>17791</v>
      </c>
      <c r="F19222" s="113" t="s">
        <v>130860</v>
      </c>
      <c r="G19222" s="113" t="s">
        <v>51338</v>
      </c>
      <c r="H19222" s="113" t="s">
        <v>133907</v>
      </c>
      <c r="I19222" s="113" t="s">
        <v>115923</v>
      </c>
    </row>
    <row r="19223" spans="5:9" ht="14.5" x14ac:dyDescent="0.35">
      <c r="E19223" s="113" t="s">
        <v>17790</v>
      </c>
      <c r="F19223" s="113" t="s">
        <v>124639</v>
      </c>
      <c r="G19223" s="113" t="s">
        <v>51337</v>
      </c>
      <c r="H19223" s="113" t="s">
        <v>133908</v>
      </c>
      <c r="I19223" s="113" t="s">
        <v>105560</v>
      </c>
    </row>
    <row r="19224" spans="5:9" ht="14.5" x14ac:dyDescent="0.35">
      <c r="E19224" s="113" t="s">
        <v>17789</v>
      </c>
      <c r="F19224" s="113" t="s">
        <v>124640</v>
      </c>
      <c r="G19224" s="113" t="s">
        <v>51336</v>
      </c>
      <c r="H19224" s="113" t="s">
        <v>139535</v>
      </c>
      <c r="I19224" s="113" t="s">
        <v>105559</v>
      </c>
    </row>
    <row r="19225" spans="5:9" ht="14.5" x14ac:dyDescent="0.35">
      <c r="E19225" s="113" t="s">
        <v>17788</v>
      </c>
      <c r="F19225" s="113" t="s">
        <v>124641</v>
      </c>
      <c r="G19225" s="113" t="s">
        <v>51335</v>
      </c>
      <c r="H19225" s="113" t="s">
        <v>133909</v>
      </c>
      <c r="I19225" s="113" t="s">
        <v>105558</v>
      </c>
    </row>
    <row r="19226" spans="5:9" ht="14.5" x14ac:dyDescent="0.35">
      <c r="E19226" s="113" t="s">
        <v>17787</v>
      </c>
      <c r="F19226" s="113" t="s">
        <v>130861</v>
      </c>
      <c r="G19226" s="113" t="s">
        <v>51334</v>
      </c>
      <c r="H19226" s="113" t="s">
        <v>133910</v>
      </c>
      <c r="I19226" s="113" t="s">
        <v>105557</v>
      </c>
    </row>
    <row r="19227" spans="5:9" ht="14.5" x14ac:dyDescent="0.35">
      <c r="E19227" s="113" t="s">
        <v>17786</v>
      </c>
      <c r="F19227" s="113" t="s">
        <v>124642</v>
      </c>
      <c r="G19227" s="113" t="s">
        <v>51333</v>
      </c>
      <c r="H19227" s="113" t="s">
        <v>133911</v>
      </c>
      <c r="I19227" s="113" t="s">
        <v>105556</v>
      </c>
    </row>
    <row r="19228" spans="5:9" ht="14.5" x14ac:dyDescent="0.35">
      <c r="E19228" s="113" t="s">
        <v>17785</v>
      </c>
      <c r="F19228" s="113" t="s">
        <v>124643</v>
      </c>
      <c r="G19228" s="113" t="s">
        <v>51332</v>
      </c>
      <c r="H19228" s="113" t="s">
        <v>133912</v>
      </c>
      <c r="I19228" s="113" t="s">
        <v>105555</v>
      </c>
    </row>
    <row r="19229" spans="5:9" ht="14.5" x14ac:dyDescent="0.35">
      <c r="E19229" s="113" t="s">
        <v>17784</v>
      </c>
      <c r="F19229" s="113" t="s">
        <v>124644</v>
      </c>
      <c r="G19229" s="113" t="s">
        <v>51331</v>
      </c>
      <c r="H19229" s="113" t="s">
        <v>133913</v>
      </c>
      <c r="I19229" s="113" t="s">
        <v>105554</v>
      </c>
    </row>
    <row r="19230" spans="5:9" ht="14.5" x14ac:dyDescent="0.35">
      <c r="E19230" s="113" t="s">
        <v>17783</v>
      </c>
      <c r="F19230" s="113" t="s">
        <v>124645</v>
      </c>
      <c r="G19230" s="113" t="s">
        <v>51330</v>
      </c>
      <c r="H19230" s="113" t="s">
        <v>133914</v>
      </c>
      <c r="I19230" s="113" t="s">
        <v>105553</v>
      </c>
    </row>
    <row r="19231" spans="5:9" ht="14.5" x14ac:dyDescent="0.35">
      <c r="E19231" s="113" t="s">
        <v>17782</v>
      </c>
      <c r="F19231" s="113" t="s">
        <v>124646</v>
      </c>
      <c r="G19231" s="113" t="s">
        <v>51329</v>
      </c>
      <c r="H19231" s="113" t="s">
        <v>133915</v>
      </c>
      <c r="I19231" s="113" t="s">
        <v>105552</v>
      </c>
    </row>
    <row r="19232" spans="5:9" ht="14.5" x14ac:dyDescent="0.35">
      <c r="E19232" s="113" t="s">
        <v>17781</v>
      </c>
      <c r="F19232" s="113" t="s">
        <v>124647</v>
      </c>
      <c r="G19232" s="113" t="s">
        <v>51328</v>
      </c>
      <c r="H19232" s="113" t="s">
        <v>133916</v>
      </c>
      <c r="I19232" s="113" t="s">
        <v>105551</v>
      </c>
    </row>
    <row r="19233" spans="5:9" ht="14.5" x14ac:dyDescent="0.35">
      <c r="E19233" s="113" t="s">
        <v>17780</v>
      </c>
      <c r="F19233" s="113" t="s">
        <v>124648</v>
      </c>
      <c r="G19233" s="113" t="s">
        <v>51327</v>
      </c>
      <c r="H19233" s="113" t="s">
        <v>133917</v>
      </c>
      <c r="I19233" s="113" t="s">
        <v>105550</v>
      </c>
    </row>
    <row r="19234" spans="5:9" ht="14.5" x14ac:dyDescent="0.35">
      <c r="E19234" s="113" t="s">
        <v>17779</v>
      </c>
      <c r="F19234" s="113" t="s">
        <v>124649</v>
      </c>
      <c r="G19234" s="113" t="s">
        <v>51326</v>
      </c>
      <c r="H19234" s="113" t="s">
        <v>133918</v>
      </c>
      <c r="I19234" s="113" t="s">
        <v>105549</v>
      </c>
    </row>
    <row r="19235" spans="5:9" ht="14.5" x14ac:dyDescent="0.35">
      <c r="E19235" s="113" t="s">
        <v>17778</v>
      </c>
      <c r="F19235" s="113" t="s">
        <v>124650</v>
      </c>
      <c r="G19235" s="113" t="s">
        <v>51325</v>
      </c>
      <c r="H19235" s="113" t="s">
        <v>133919</v>
      </c>
      <c r="I19235" s="113" t="s">
        <v>105548</v>
      </c>
    </row>
    <row r="19236" spans="5:9" ht="14.5" x14ac:dyDescent="0.35">
      <c r="E19236" s="113" t="s">
        <v>17777</v>
      </c>
      <c r="F19236" s="113" t="s">
        <v>124651</v>
      </c>
      <c r="G19236" s="113" t="s">
        <v>51324</v>
      </c>
      <c r="H19236" s="113" t="s">
        <v>133920</v>
      </c>
      <c r="I19236" s="113" t="s">
        <v>105547</v>
      </c>
    </row>
    <row r="19237" spans="5:9" ht="14.5" x14ac:dyDescent="0.35">
      <c r="E19237" s="113" t="s">
        <v>17776</v>
      </c>
      <c r="F19237" s="113" t="s">
        <v>124652</v>
      </c>
      <c r="G19237" s="113" t="s">
        <v>51323</v>
      </c>
      <c r="H19237" s="113" t="s">
        <v>139534</v>
      </c>
      <c r="I19237" s="113" t="s">
        <v>105546</v>
      </c>
    </row>
    <row r="19238" spans="5:9" ht="14.5" x14ac:dyDescent="0.35">
      <c r="E19238" s="113" t="s">
        <v>17775</v>
      </c>
      <c r="F19238" s="113" t="s">
        <v>124653</v>
      </c>
      <c r="G19238" s="113" t="s">
        <v>51322</v>
      </c>
      <c r="H19238" s="113" t="s">
        <v>133921</v>
      </c>
      <c r="I19238" s="113" t="s">
        <v>105545</v>
      </c>
    </row>
    <row r="19239" spans="5:9" ht="14.5" x14ac:dyDescent="0.35">
      <c r="E19239" s="113" t="s">
        <v>17774</v>
      </c>
      <c r="F19239" s="113" t="s">
        <v>124654</v>
      </c>
      <c r="G19239" s="113" t="s">
        <v>51321</v>
      </c>
      <c r="H19239" s="113" t="s">
        <v>133922</v>
      </c>
      <c r="I19239" s="113" t="s">
        <v>105544</v>
      </c>
    </row>
    <row r="19240" spans="5:9" ht="14.5" x14ac:dyDescent="0.35">
      <c r="E19240" s="113" t="s">
        <v>17773</v>
      </c>
      <c r="F19240" s="113" t="s">
        <v>124655</v>
      </c>
      <c r="G19240" s="113" t="s">
        <v>51320</v>
      </c>
      <c r="H19240" s="113" t="s">
        <v>133923</v>
      </c>
      <c r="I19240" s="113" t="s">
        <v>105543</v>
      </c>
    </row>
    <row r="19241" spans="5:9" ht="14.5" x14ac:dyDescent="0.35">
      <c r="E19241" s="113" t="s">
        <v>17772</v>
      </c>
      <c r="F19241" s="113" t="s">
        <v>124656</v>
      </c>
      <c r="G19241" s="113" t="s">
        <v>51319</v>
      </c>
      <c r="H19241" s="113" t="s">
        <v>133924</v>
      </c>
      <c r="I19241" s="113" t="s">
        <v>105542</v>
      </c>
    </row>
    <row r="19242" spans="5:9" ht="14.5" x14ac:dyDescent="0.35">
      <c r="E19242" s="113" t="s">
        <v>114430</v>
      </c>
      <c r="F19242" s="113" t="s">
        <v>124657</v>
      </c>
      <c r="G19242" s="113" t="s">
        <v>51318</v>
      </c>
      <c r="H19242" s="113" t="s">
        <v>133925</v>
      </c>
      <c r="I19242" s="113" t="s">
        <v>105541</v>
      </c>
    </row>
    <row r="19243" spans="5:9" ht="14.5" x14ac:dyDescent="0.35">
      <c r="E19243" s="113" t="s">
        <v>114429</v>
      </c>
      <c r="F19243" s="113" t="s">
        <v>124658</v>
      </c>
      <c r="G19243" s="113" t="s">
        <v>51317</v>
      </c>
      <c r="H19243" s="113" t="s">
        <v>139533</v>
      </c>
      <c r="I19243" s="113" t="s">
        <v>105540</v>
      </c>
    </row>
    <row r="19244" spans="5:9" ht="14.5" x14ac:dyDescent="0.35">
      <c r="E19244" s="113" t="s">
        <v>114428</v>
      </c>
      <c r="F19244" s="113" t="s">
        <v>124659</v>
      </c>
      <c r="G19244" s="113" t="s">
        <v>51316</v>
      </c>
      <c r="H19244" s="113" t="s">
        <v>133926</v>
      </c>
      <c r="I19244" s="113" t="s">
        <v>105539</v>
      </c>
    </row>
    <row r="19245" spans="5:9" ht="14.5" x14ac:dyDescent="0.35">
      <c r="E19245" s="113" t="s">
        <v>114427</v>
      </c>
      <c r="F19245" s="113" t="s">
        <v>124660</v>
      </c>
      <c r="G19245" s="113" t="s">
        <v>51315</v>
      </c>
      <c r="H19245" s="113" t="s">
        <v>133927</v>
      </c>
      <c r="I19245" s="113" t="s">
        <v>105538</v>
      </c>
    </row>
    <row r="19246" spans="5:9" ht="14.5" x14ac:dyDescent="0.35">
      <c r="E19246" s="113" t="s">
        <v>114426</v>
      </c>
      <c r="F19246" s="113" t="s">
        <v>123637</v>
      </c>
      <c r="G19246" s="113" t="s">
        <v>115233</v>
      </c>
      <c r="H19246" s="113" t="s">
        <v>133928</v>
      </c>
      <c r="I19246" s="113" t="s">
        <v>120008</v>
      </c>
    </row>
    <row r="19247" spans="5:9" ht="14.5" x14ac:dyDescent="0.35">
      <c r="E19247" s="113" t="s">
        <v>107268</v>
      </c>
      <c r="F19247" s="113" t="s">
        <v>32676</v>
      </c>
      <c r="G19247" s="113" t="s">
        <v>51314</v>
      </c>
      <c r="H19247" s="113" t="s">
        <v>133929</v>
      </c>
      <c r="I19247" s="113" t="s">
        <v>120007</v>
      </c>
    </row>
    <row r="19248" spans="5:9" ht="14.5" x14ac:dyDescent="0.35">
      <c r="E19248" s="113" t="s">
        <v>107267</v>
      </c>
      <c r="F19248" s="113" t="s">
        <v>124661</v>
      </c>
      <c r="G19248" s="113" t="s">
        <v>129064</v>
      </c>
      <c r="H19248" s="113" t="s">
        <v>133930</v>
      </c>
      <c r="I19248" s="113" t="s">
        <v>120006</v>
      </c>
    </row>
    <row r="19249" spans="5:9" ht="14.5" x14ac:dyDescent="0.35">
      <c r="E19249" s="113" t="s">
        <v>107266</v>
      </c>
      <c r="F19249" s="113" t="s">
        <v>121081</v>
      </c>
      <c r="G19249" s="113" t="s">
        <v>125184</v>
      </c>
      <c r="H19249" s="113" t="s">
        <v>133931</v>
      </c>
      <c r="I19249" s="113" t="s">
        <v>120005</v>
      </c>
    </row>
    <row r="19250" spans="5:9" ht="14.5" x14ac:dyDescent="0.35">
      <c r="E19250" s="113" t="s">
        <v>107265</v>
      </c>
      <c r="F19250" s="113" t="s">
        <v>118414</v>
      </c>
      <c r="G19250" s="113" t="s">
        <v>120766</v>
      </c>
      <c r="H19250" s="113" t="s">
        <v>133932</v>
      </c>
      <c r="I19250" s="113" t="s">
        <v>105537</v>
      </c>
    </row>
    <row r="19251" spans="5:9" ht="14.5" x14ac:dyDescent="0.35">
      <c r="E19251" s="113" t="s">
        <v>107264</v>
      </c>
      <c r="F19251" s="113" t="s">
        <v>130440</v>
      </c>
      <c r="G19251" s="113" t="s">
        <v>122448</v>
      </c>
      <c r="H19251" s="113" t="s">
        <v>133933</v>
      </c>
      <c r="I19251" s="113" t="s">
        <v>105536</v>
      </c>
    </row>
    <row r="19252" spans="5:9" ht="14.5" x14ac:dyDescent="0.35">
      <c r="E19252" s="113" t="s">
        <v>107263</v>
      </c>
      <c r="F19252" s="113" t="s">
        <v>49440</v>
      </c>
      <c r="G19252" s="113" t="s">
        <v>110374</v>
      </c>
      <c r="H19252" s="113" t="s">
        <v>133934</v>
      </c>
      <c r="I19252" s="113" t="s">
        <v>105535</v>
      </c>
    </row>
    <row r="19253" spans="5:9" ht="14.5" x14ac:dyDescent="0.35">
      <c r="E19253" s="113" t="s">
        <v>107262</v>
      </c>
      <c r="F19253" s="113" t="s">
        <v>32675</v>
      </c>
      <c r="G19253" s="113" t="s">
        <v>110373</v>
      </c>
      <c r="H19253" s="113" t="s">
        <v>133935</v>
      </c>
      <c r="I19253" s="113" t="s">
        <v>105534</v>
      </c>
    </row>
    <row r="19254" spans="5:9" ht="14.5" x14ac:dyDescent="0.35">
      <c r="E19254" s="113" t="s">
        <v>107261</v>
      </c>
      <c r="F19254" s="113" t="s">
        <v>32674</v>
      </c>
      <c r="G19254" s="113" t="s">
        <v>51313</v>
      </c>
      <c r="H19254" s="113" t="s">
        <v>139532</v>
      </c>
      <c r="I19254" s="113" t="s">
        <v>105533</v>
      </c>
    </row>
    <row r="19255" spans="5:9" ht="14.5" x14ac:dyDescent="0.35">
      <c r="E19255" s="113" t="s">
        <v>107260</v>
      </c>
      <c r="F19255" s="113" t="s">
        <v>32673</v>
      </c>
      <c r="G19255" s="113" t="s">
        <v>51312</v>
      </c>
      <c r="H19255" s="113" t="s">
        <v>133936</v>
      </c>
      <c r="I19255" s="113" t="s">
        <v>105532</v>
      </c>
    </row>
    <row r="19256" spans="5:9" ht="14.5" x14ac:dyDescent="0.35">
      <c r="E19256" s="113" t="s">
        <v>17771</v>
      </c>
      <c r="F19256" s="113" t="s">
        <v>32672</v>
      </c>
      <c r="G19256" s="113" t="s">
        <v>51311</v>
      </c>
      <c r="H19256" s="113" t="s">
        <v>133937</v>
      </c>
      <c r="I19256" s="113" t="s">
        <v>105531</v>
      </c>
    </row>
    <row r="19257" spans="5:9" ht="14.5" x14ac:dyDescent="0.35">
      <c r="E19257" s="113" t="s">
        <v>17770</v>
      </c>
      <c r="F19257" s="113" t="s">
        <v>32671</v>
      </c>
      <c r="G19257" s="113" t="s">
        <v>51310</v>
      </c>
      <c r="H19257" s="113" t="s">
        <v>133938</v>
      </c>
      <c r="I19257" s="113" t="s">
        <v>105530</v>
      </c>
    </row>
    <row r="19258" spans="5:9" ht="14.5" x14ac:dyDescent="0.35">
      <c r="E19258" s="113" t="s">
        <v>17769</v>
      </c>
      <c r="F19258" s="113" t="s">
        <v>32670</v>
      </c>
      <c r="G19258" s="113" t="s">
        <v>51309</v>
      </c>
      <c r="H19258" s="113" t="s">
        <v>133939</v>
      </c>
      <c r="I19258" s="113" t="s">
        <v>105529</v>
      </c>
    </row>
    <row r="19259" spans="5:9" ht="14.5" x14ac:dyDescent="0.35">
      <c r="E19259" s="113" t="s">
        <v>17768</v>
      </c>
      <c r="F19259" s="113" t="s">
        <v>32669</v>
      </c>
      <c r="G19259" s="113" t="s">
        <v>51308</v>
      </c>
      <c r="H19259" s="113" t="s">
        <v>133940</v>
      </c>
      <c r="I19259" s="113" t="s">
        <v>105528</v>
      </c>
    </row>
    <row r="19260" spans="5:9" ht="14.5" x14ac:dyDescent="0.35">
      <c r="E19260" s="113" t="s">
        <v>17767</v>
      </c>
      <c r="F19260" s="113" t="s">
        <v>32668</v>
      </c>
      <c r="G19260" s="113" t="s">
        <v>51307</v>
      </c>
      <c r="H19260" s="113" t="s">
        <v>133941</v>
      </c>
      <c r="I19260" s="113" t="s">
        <v>105527</v>
      </c>
    </row>
    <row r="19261" spans="5:9" ht="14.5" x14ac:dyDescent="0.35">
      <c r="E19261" s="113" t="s">
        <v>17766</v>
      </c>
      <c r="F19261" s="113" t="s">
        <v>49465</v>
      </c>
      <c r="G19261" s="113" t="s">
        <v>51306</v>
      </c>
      <c r="H19261" s="113" t="s">
        <v>139531</v>
      </c>
      <c r="I19261" s="113" t="s">
        <v>105526</v>
      </c>
    </row>
    <row r="19262" spans="5:9" ht="14.5" x14ac:dyDescent="0.35">
      <c r="E19262" s="113" t="s">
        <v>17765</v>
      </c>
      <c r="F19262" s="113" t="s">
        <v>111676</v>
      </c>
      <c r="G19262" s="113" t="s">
        <v>51305</v>
      </c>
      <c r="H19262" s="113" t="s">
        <v>133942</v>
      </c>
      <c r="I19262" s="113" t="s">
        <v>105525</v>
      </c>
    </row>
    <row r="19263" spans="5:9" ht="14.5" x14ac:dyDescent="0.35">
      <c r="E19263" s="113" t="s">
        <v>17764</v>
      </c>
      <c r="F19263" s="113" t="s">
        <v>32667</v>
      </c>
      <c r="G19263" s="113" t="s">
        <v>51304</v>
      </c>
      <c r="H19263" s="113" t="s">
        <v>133943</v>
      </c>
      <c r="I19263" s="113" t="s">
        <v>105524</v>
      </c>
    </row>
    <row r="19264" spans="5:9" ht="14.5" x14ac:dyDescent="0.35">
      <c r="E19264" s="113" t="s">
        <v>17763</v>
      </c>
      <c r="F19264" s="113" t="s">
        <v>32666</v>
      </c>
      <c r="G19264" s="113" t="s">
        <v>51303</v>
      </c>
      <c r="H19264" s="113" t="s">
        <v>133944</v>
      </c>
      <c r="I19264" s="113" t="s">
        <v>105523</v>
      </c>
    </row>
    <row r="19265" spans="5:9" ht="14.5" x14ac:dyDescent="0.35">
      <c r="E19265" s="113" t="s">
        <v>17762</v>
      </c>
      <c r="F19265" s="113" t="s">
        <v>111675</v>
      </c>
      <c r="G19265" s="113" t="s">
        <v>51302</v>
      </c>
      <c r="H19265" s="113" t="s">
        <v>139530</v>
      </c>
      <c r="I19265" s="113" t="s">
        <v>105522</v>
      </c>
    </row>
    <row r="19266" spans="5:9" ht="14.5" x14ac:dyDescent="0.35">
      <c r="E19266" s="113" t="s">
        <v>17761</v>
      </c>
      <c r="F19266" s="113" t="s">
        <v>32665</v>
      </c>
      <c r="G19266" s="113" t="s">
        <v>51301</v>
      </c>
      <c r="H19266" s="113" t="s">
        <v>139529</v>
      </c>
      <c r="I19266" s="113" t="s">
        <v>105521</v>
      </c>
    </row>
    <row r="19267" spans="5:9" ht="14.5" x14ac:dyDescent="0.35">
      <c r="E19267" s="113" t="s">
        <v>17760</v>
      </c>
      <c r="F19267" s="113" t="s">
        <v>32664</v>
      </c>
      <c r="G19267" s="113" t="s">
        <v>51300</v>
      </c>
      <c r="H19267" s="113" t="s">
        <v>139528</v>
      </c>
      <c r="I19267" s="113" t="s">
        <v>105520</v>
      </c>
    </row>
    <row r="19268" spans="5:9" ht="14.5" x14ac:dyDescent="0.35">
      <c r="E19268" s="113" t="s">
        <v>17759</v>
      </c>
      <c r="F19268" s="113" t="s">
        <v>124662</v>
      </c>
      <c r="G19268" s="113" t="s">
        <v>51299</v>
      </c>
      <c r="H19268" s="113" t="s">
        <v>133945</v>
      </c>
      <c r="I19268" s="113" t="s">
        <v>105519</v>
      </c>
    </row>
    <row r="19269" spans="5:9" ht="14.5" x14ac:dyDescent="0.35">
      <c r="E19269" s="113" t="s">
        <v>17758</v>
      </c>
      <c r="F19269" s="113" t="s">
        <v>140880</v>
      </c>
      <c r="G19269" s="113" t="s">
        <v>51298</v>
      </c>
      <c r="H19269" s="113" t="s">
        <v>133946</v>
      </c>
      <c r="I19269" s="113" t="s">
        <v>105518</v>
      </c>
    </row>
    <row r="19270" spans="5:9" ht="14.5" x14ac:dyDescent="0.35">
      <c r="E19270" s="113" t="s">
        <v>17757</v>
      </c>
      <c r="F19270" s="113" t="s">
        <v>140881</v>
      </c>
      <c r="G19270" s="113" t="s">
        <v>51297</v>
      </c>
      <c r="H19270" s="113" t="s">
        <v>133947</v>
      </c>
      <c r="I19270" s="113" t="s">
        <v>105517</v>
      </c>
    </row>
    <row r="19271" spans="5:9" ht="14.5" x14ac:dyDescent="0.35">
      <c r="E19271" s="113" t="s">
        <v>17756</v>
      </c>
      <c r="F19271" s="113" t="s">
        <v>130441</v>
      </c>
      <c r="G19271" s="113" t="s">
        <v>51296</v>
      </c>
      <c r="H19271" s="113" t="s">
        <v>133948</v>
      </c>
      <c r="I19271" s="113" t="s">
        <v>105516</v>
      </c>
    </row>
    <row r="19272" spans="5:9" ht="14.5" x14ac:dyDescent="0.35">
      <c r="E19272" s="113" t="s">
        <v>17755</v>
      </c>
      <c r="F19272" s="113" t="s">
        <v>130442</v>
      </c>
      <c r="G19272" s="113" t="s">
        <v>51295</v>
      </c>
      <c r="H19272" s="113" t="s">
        <v>133949</v>
      </c>
      <c r="I19272" s="113" t="s">
        <v>105515</v>
      </c>
    </row>
    <row r="19273" spans="5:9" ht="14.5" x14ac:dyDescent="0.35">
      <c r="E19273" s="113" t="s">
        <v>17754</v>
      </c>
      <c r="F19273" s="113" t="s">
        <v>127308</v>
      </c>
      <c r="G19273" s="113" t="s">
        <v>51294</v>
      </c>
      <c r="H19273" s="113" t="s">
        <v>133950</v>
      </c>
      <c r="I19273" s="113" t="s">
        <v>105514</v>
      </c>
    </row>
    <row r="19274" spans="5:9" ht="14.5" x14ac:dyDescent="0.35">
      <c r="E19274" s="113" t="s">
        <v>17753</v>
      </c>
      <c r="F19274" s="113" t="s">
        <v>124663</v>
      </c>
      <c r="G19274" s="113" t="s">
        <v>51293</v>
      </c>
      <c r="H19274" s="113" t="s">
        <v>133951</v>
      </c>
      <c r="I19274" s="113" t="s">
        <v>137645</v>
      </c>
    </row>
    <row r="19275" spans="5:9" ht="14.5" x14ac:dyDescent="0.35">
      <c r="E19275" s="113" t="s">
        <v>17752</v>
      </c>
      <c r="F19275" s="113" t="s">
        <v>124664</v>
      </c>
      <c r="G19275" s="113" t="s">
        <v>51292</v>
      </c>
      <c r="H19275" s="113" t="s">
        <v>133952</v>
      </c>
      <c r="I19275" s="113" t="s">
        <v>138715</v>
      </c>
    </row>
    <row r="19276" spans="5:9" ht="14.5" x14ac:dyDescent="0.35">
      <c r="E19276" s="113" t="s">
        <v>17751</v>
      </c>
      <c r="F19276" s="113" t="s">
        <v>123204</v>
      </c>
      <c r="G19276" s="113" t="s">
        <v>129065</v>
      </c>
      <c r="H19276" s="113" t="s">
        <v>133953</v>
      </c>
      <c r="I19276" s="113" t="s">
        <v>123117</v>
      </c>
    </row>
    <row r="19277" spans="5:9" ht="14.5" x14ac:dyDescent="0.35">
      <c r="E19277" s="113" t="s">
        <v>17750</v>
      </c>
      <c r="F19277" s="113" t="s">
        <v>130443</v>
      </c>
      <c r="G19277" s="113" t="s">
        <v>125185</v>
      </c>
      <c r="H19277" s="113" t="s">
        <v>133954</v>
      </c>
      <c r="I19277" s="113" t="s">
        <v>127971</v>
      </c>
    </row>
    <row r="19278" spans="5:9" ht="14.5" x14ac:dyDescent="0.35">
      <c r="E19278" s="113" t="s">
        <v>121754</v>
      </c>
      <c r="F19278" s="113" t="s">
        <v>127309</v>
      </c>
      <c r="G19278" s="113" t="s">
        <v>125186</v>
      </c>
      <c r="H19278" s="113" t="s">
        <v>133955</v>
      </c>
      <c r="I19278" s="113" t="s">
        <v>111349</v>
      </c>
    </row>
    <row r="19279" spans="5:9" ht="14.5" x14ac:dyDescent="0.35">
      <c r="E19279" s="113" t="s">
        <v>121753</v>
      </c>
      <c r="F19279" s="113" t="s">
        <v>115472</v>
      </c>
      <c r="G19279" s="113" t="s">
        <v>125187</v>
      </c>
      <c r="H19279" s="113" t="s">
        <v>133956</v>
      </c>
      <c r="I19279" s="113" t="s">
        <v>120004</v>
      </c>
    </row>
    <row r="19280" spans="5:9" ht="14.5" x14ac:dyDescent="0.35">
      <c r="E19280" s="113" t="s">
        <v>17749</v>
      </c>
      <c r="F19280" s="113" t="s">
        <v>124665</v>
      </c>
      <c r="G19280" s="113" t="s">
        <v>125188</v>
      </c>
      <c r="H19280" s="113" t="s">
        <v>133957</v>
      </c>
      <c r="I19280" s="113" t="s">
        <v>105513</v>
      </c>
    </row>
    <row r="19281" spans="5:9" ht="14.5" x14ac:dyDescent="0.35">
      <c r="E19281" s="113" t="s">
        <v>17748</v>
      </c>
      <c r="F19281" s="113" t="s">
        <v>118413</v>
      </c>
      <c r="G19281" s="113" t="s">
        <v>120765</v>
      </c>
      <c r="H19281" s="113" t="s">
        <v>133958</v>
      </c>
      <c r="I19281" s="113" t="s">
        <v>105512</v>
      </c>
    </row>
    <row r="19282" spans="5:9" ht="14.5" x14ac:dyDescent="0.35">
      <c r="E19282" s="113" t="s">
        <v>17747</v>
      </c>
      <c r="F19282" s="113" t="s">
        <v>121080</v>
      </c>
      <c r="G19282" s="113" t="s">
        <v>120764</v>
      </c>
      <c r="H19282" s="113" t="s">
        <v>133959</v>
      </c>
      <c r="I19282" s="113" t="s">
        <v>105511</v>
      </c>
    </row>
    <row r="19283" spans="5:9" ht="14.5" x14ac:dyDescent="0.35">
      <c r="E19283" s="113" t="s">
        <v>17746</v>
      </c>
      <c r="F19283" s="113" t="s">
        <v>118412</v>
      </c>
      <c r="G19283" s="113" t="s">
        <v>110372</v>
      </c>
      <c r="H19283" s="113" t="s">
        <v>133960</v>
      </c>
      <c r="I19283" s="113" t="s">
        <v>105510</v>
      </c>
    </row>
    <row r="19284" spans="5:9" ht="14.5" x14ac:dyDescent="0.35">
      <c r="E19284" s="113" t="s">
        <v>17745</v>
      </c>
      <c r="F19284" s="113" t="s">
        <v>118411</v>
      </c>
      <c r="G19284" s="113" t="s">
        <v>110371</v>
      </c>
      <c r="H19284" s="113" t="s">
        <v>133961</v>
      </c>
      <c r="I19284" s="113" t="s">
        <v>105509</v>
      </c>
    </row>
    <row r="19285" spans="5:9" ht="14.5" x14ac:dyDescent="0.35">
      <c r="E19285" s="113" t="s">
        <v>17744</v>
      </c>
      <c r="F19285" s="113" t="s">
        <v>118410</v>
      </c>
      <c r="G19285" s="113" t="s">
        <v>110370</v>
      </c>
      <c r="H19285" s="113" t="s">
        <v>139527</v>
      </c>
      <c r="I19285" s="113" t="s">
        <v>105508</v>
      </c>
    </row>
    <row r="19286" spans="5:9" ht="14.5" x14ac:dyDescent="0.35">
      <c r="E19286" s="113" t="s">
        <v>17743</v>
      </c>
      <c r="F19286" s="113" t="s">
        <v>123203</v>
      </c>
      <c r="G19286" s="113" t="s">
        <v>110369</v>
      </c>
      <c r="H19286" s="113" t="s">
        <v>133962</v>
      </c>
      <c r="I19286" s="113" t="s">
        <v>105507</v>
      </c>
    </row>
    <row r="19287" spans="5:9" ht="14.5" x14ac:dyDescent="0.35">
      <c r="E19287" s="113" t="s">
        <v>17742</v>
      </c>
      <c r="F19287" s="113" t="s">
        <v>127310</v>
      </c>
      <c r="G19287" s="113" t="s">
        <v>110368</v>
      </c>
      <c r="H19287" s="113" t="s">
        <v>133963</v>
      </c>
      <c r="I19287" s="113" t="s">
        <v>105506</v>
      </c>
    </row>
    <row r="19288" spans="5:9" ht="14.5" x14ac:dyDescent="0.35">
      <c r="E19288" s="113" t="s">
        <v>17741</v>
      </c>
      <c r="F19288" s="113" t="s">
        <v>118409</v>
      </c>
      <c r="G19288" s="113" t="s">
        <v>51291</v>
      </c>
      <c r="H19288" s="113" t="s">
        <v>133964</v>
      </c>
      <c r="I19288" s="113" t="s">
        <v>105505</v>
      </c>
    </row>
    <row r="19289" spans="5:9" ht="14.5" x14ac:dyDescent="0.35">
      <c r="E19289" s="113" t="s">
        <v>17740</v>
      </c>
      <c r="F19289" s="113" t="s">
        <v>118408</v>
      </c>
      <c r="G19289" s="113" t="s">
        <v>51290</v>
      </c>
      <c r="H19289" s="113" t="s">
        <v>133965</v>
      </c>
      <c r="I19289" s="113" t="s">
        <v>105504</v>
      </c>
    </row>
    <row r="19290" spans="5:9" ht="14.5" x14ac:dyDescent="0.35">
      <c r="E19290" s="113" t="s">
        <v>17739</v>
      </c>
      <c r="F19290" s="113" t="s">
        <v>118407</v>
      </c>
      <c r="G19290" s="113" t="s">
        <v>51289</v>
      </c>
      <c r="H19290" s="113" t="s">
        <v>133966</v>
      </c>
      <c r="I19290" s="113" t="s">
        <v>105503</v>
      </c>
    </row>
    <row r="19291" spans="5:9" ht="14.5" x14ac:dyDescent="0.35">
      <c r="E19291" s="113" t="s">
        <v>17738</v>
      </c>
      <c r="F19291" s="113" t="s">
        <v>118406</v>
      </c>
      <c r="G19291" s="113" t="s">
        <v>51288</v>
      </c>
      <c r="H19291" s="113" t="s">
        <v>133967</v>
      </c>
      <c r="I19291" s="113" t="s">
        <v>105502</v>
      </c>
    </row>
    <row r="19292" spans="5:9" ht="14.5" x14ac:dyDescent="0.35">
      <c r="E19292" s="113" t="s">
        <v>17737</v>
      </c>
      <c r="F19292" s="113" t="s">
        <v>118405</v>
      </c>
      <c r="G19292" s="113" t="s">
        <v>51287</v>
      </c>
      <c r="H19292" s="113" t="s">
        <v>139526</v>
      </c>
      <c r="I19292" s="113" t="s">
        <v>105501</v>
      </c>
    </row>
    <row r="19293" spans="5:9" ht="14.5" x14ac:dyDescent="0.35">
      <c r="E19293" s="113" t="s">
        <v>17736</v>
      </c>
      <c r="F19293" s="113" t="s">
        <v>115471</v>
      </c>
      <c r="G19293" s="113" t="s">
        <v>51286</v>
      </c>
      <c r="H19293" s="113" t="s">
        <v>133968</v>
      </c>
      <c r="I19293" s="113" t="s">
        <v>105500</v>
      </c>
    </row>
    <row r="19294" spans="5:9" ht="14.5" x14ac:dyDescent="0.35">
      <c r="E19294" s="113" t="s">
        <v>17735</v>
      </c>
      <c r="F19294" s="113" t="s">
        <v>115470</v>
      </c>
      <c r="G19294" s="113" t="s">
        <v>51285</v>
      </c>
      <c r="H19294" s="113" t="s">
        <v>133969</v>
      </c>
      <c r="I19294" s="113" t="s">
        <v>105499</v>
      </c>
    </row>
    <row r="19295" spans="5:9" ht="14.5" x14ac:dyDescent="0.35">
      <c r="E19295" s="113" t="s">
        <v>17734</v>
      </c>
      <c r="F19295" s="113" t="s">
        <v>115469</v>
      </c>
      <c r="G19295" s="113" t="s">
        <v>51284</v>
      </c>
      <c r="H19295" s="113" t="s">
        <v>139525</v>
      </c>
      <c r="I19295" s="113" t="s">
        <v>105498</v>
      </c>
    </row>
    <row r="19296" spans="5:9" ht="14.5" x14ac:dyDescent="0.35">
      <c r="E19296" s="113" t="s">
        <v>17733</v>
      </c>
      <c r="F19296" s="113" t="s">
        <v>115468</v>
      </c>
      <c r="G19296" s="113" t="s">
        <v>51283</v>
      </c>
      <c r="H19296" s="113" t="s">
        <v>133970</v>
      </c>
      <c r="I19296" s="113" t="s">
        <v>105497</v>
      </c>
    </row>
    <row r="19297" spans="5:9" ht="14.5" x14ac:dyDescent="0.35">
      <c r="E19297" s="113" t="s">
        <v>17732</v>
      </c>
      <c r="F19297" s="113" t="s">
        <v>118404</v>
      </c>
      <c r="G19297" s="113" t="s">
        <v>51282</v>
      </c>
      <c r="H19297" s="113" t="s">
        <v>133971</v>
      </c>
      <c r="I19297" s="113" t="s">
        <v>105496</v>
      </c>
    </row>
    <row r="19298" spans="5:9" ht="14.5" x14ac:dyDescent="0.35">
      <c r="E19298" s="113" t="s">
        <v>17731</v>
      </c>
      <c r="F19298" s="113" t="s">
        <v>115467</v>
      </c>
      <c r="G19298" s="113" t="s">
        <v>51281</v>
      </c>
      <c r="H19298" s="113" t="s">
        <v>139524</v>
      </c>
      <c r="I19298" s="113" t="s">
        <v>105495</v>
      </c>
    </row>
    <row r="19299" spans="5:9" ht="14.5" x14ac:dyDescent="0.35">
      <c r="E19299" s="113" t="s">
        <v>17730</v>
      </c>
      <c r="F19299" s="113" t="s">
        <v>116475</v>
      </c>
      <c r="G19299" s="113" t="s">
        <v>51280</v>
      </c>
      <c r="H19299" s="113" t="s">
        <v>133972</v>
      </c>
      <c r="I19299" s="113" t="s">
        <v>105494</v>
      </c>
    </row>
    <row r="19300" spans="5:9" ht="14.5" x14ac:dyDescent="0.35">
      <c r="E19300" s="113" t="s">
        <v>17729</v>
      </c>
      <c r="F19300" s="113" t="s">
        <v>116474</v>
      </c>
      <c r="G19300" s="113" t="s">
        <v>51279</v>
      </c>
      <c r="H19300" s="113" t="s">
        <v>133973</v>
      </c>
      <c r="I19300" s="113" t="s">
        <v>105493</v>
      </c>
    </row>
    <row r="19301" spans="5:9" ht="14.5" x14ac:dyDescent="0.35">
      <c r="E19301" s="113" t="s">
        <v>17728</v>
      </c>
      <c r="F19301" s="113" t="s">
        <v>118403</v>
      </c>
      <c r="G19301" s="113" t="s">
        <v>51278</v>
      </c>
      <c r="H19301" s="113" t="s">
        <v>133974</v>
      </c>
      <c r="I19301" s="113" t="s">
        <v>105492</v>
      </c>
    </row>
    <row r="19302" spans="5:9" ht="14.5" x14ac:dyDescent="0.35">
      <c r="E19302" s="113" t="s">
        <v>17727</v>
      </c>
      <c r="F19302" s="113" t="s">
        <v>111674</v>
      </c>
      <c r="G19302" s="113" t="s">
        <v>51277</v>
      </c>
      <c r="H19302" s="113" t="s">
        <v>133975</v>
      </c>
      <c r="I19302" s="113" t="s">
        <v>105491</v>
      </c>
    </row>
    <row r="19303" spans="5:9" ht="14.5" x14ac:dyDescent="0.35">
      <c r="E19303" s="113" t="s">
        <v>17726</v>
      </c>
      <c r="F19303" s="113" t="s">
        <v>115466</v>
      </c>
      <c r="G19303" s="113" t="s">
        <v>51276</v>
      </c>
      <c r="H19303" s="113" t="s">
        <v>133976</v>
      </c>
      <c r="I19303" s="113" t="s">
        <v>105490</v>
      </c>
    </row>
    <row r="19304" spans="5:9" ht="14.5" x14ac:dyDescent="0.35">
      <c r="E19304" s="113" t="s">
        <v>17725</v>
      </c>
      <c r="F19304" s="113" t="s">
        <v>111673</v>
      </c>
      <c r="G19304" s="113" t="s">
        <v>51275</v>
      </c>
      <c r="H19304" s="113" t="s">
        <v>133977</v>
      </c>
      <c r="I19304" s="113" t="s">
        <v>105489</v>
      </c>
    </row>
    <row r="19305" spans="5:9" ht="14.5" x14ac:dyDescent="0.35">
      <c r="E19305" s="113" t="s">
        <v>17724</v>
      </c>
      <c r="F19305" s="113" t="s">
        <v>111672</v>
      </c>
      <c r="G19305" s="113" t="s">
        <v>51274</v>
      </c>
      <c r="H19305" s="113" t="s">
        <v>133978</v>
      </c>
      <c r="I19305" s="113" t="s">
        <v>105488</v>
      </c>
    </row>
    <row r="19306" spans="5:9" ht="14.5" x14ac:dyDescent="0.35">
      <c r="E19306" s="113" t="s">
        <v>17723</v>
      </c>
      <c r="F19306" s="113" t="s">
        <v>111671</v>
      </c>
      <c r="G19306" s="113" t="s">
        <v>51273</v>
      </c>
      <c r="H19306" s="113" t="s">
        <v>133979</v>
      </c>
      <c r="I19306" s="113" t="s">
        <v>105487</v>
      </c>
    </row>
    <row r="19307" spans="5:9" ht="14.5" x14ac:dyDescent="0.35">
      <c r="E19307" s="113" t="s">
        <v>17722</v>
      </c>
      <c r="F19307" s="113" t="s">
        <v>111670</v>
      </c>
      <c r="G19307" s="113" t="s">
        <v>51272</v>
      </c>
      <c r="H19307" s="113" t="s">
        <v>133980</v>
      </c>
      <c r="I19307" s="113" t="s">
        <v>105486</v>
      </c>
    </row>
    <row r="19308" spans="5:9" ht="14.5" x14ac:dyDescent="0.35">
      <c r="E19308" s="113" t="s">
        <v>17721</v>
      </c>
      <c r="F19308" s="113" t="s">
        <v>111669</v>
      </c>
      <c r="G19308" s="113" t="s">
        <v>51271</v>
      </c>
      <c r="H19308" s="113" t="s">
        <v>139523</v>
      </c>
      <c r="I19308" s="113" t="s">
        <v>105485</v>
      </c>
    </row>
    <row r="19309" spans="5:9" ht="14.5" x14ac:dyDescent="0.35">
      <c r="E19309" s="113" t="s">
        <v>17720</v>
      </c>
      <c r="F19309" s="113" t="s">
        <v>111668</v>
      </c>
      <c r="G19309" s="113" t="s">
        <v>51270</v>
      </c>
      <c r="H19309" s="113" t="s">
        <v>139522</v>
      </c>
      <c r="I19309" s="113" t="s">
        <v>105484</v>
      </c>
    </row>
    <row r="19310" spans="5:9" ht="14.5" x14ac:dyDescent="0.35">
      <c r="E19310" s="113" t="s">
        <v>17719</v>
      </c>
      <c r="F19310" s="113" t="s">
        <v>111667</v>
      </c>
      <c r="G19310" s="113" t="s">
        <v>51269</v>
      </c>
      <c r="H19310" s="113" t="s">
        <v>133981</v>
      </c>
      <c r="I19310" s="113" t="s">
        <v>105483</v>
      </c>
    </row>
    <row r="19311" spans="5:9" ht="14.5" x14ac:dyDescent="0.35">
      <c r="E19311" s="113" t="s">
        <v>17718</v>
      </c>
      <c r="F19311" s="113" t="s">
        <v>111666</v>
      </c>
      <c r="G19311" s="113" t="s">
        <v>51268</v>
      </c>
      <c r="H19311" s="113" t="s">
        <v>139521</v>
      </c>
      <c r="I19311" s="113" t="s">
        <v>126227</v>
      </c>
    </row>
    <row r="19312" spans="5:9" ht="14.5" x14ac:dyDescent="0.35">
      <c r="E19312" s="113" t="s">
        <v>17717</v>
      </c>
      <c r="F19312" s="113" t="s">
        <v>111665</v>
      </c>
      <c r="G19312" s="113" t="s">
        <v>51267</v>
      </c>
      <c r="H19312" s="113" t="s">
        <v>133982</v>
      </c>
      <c r="I19312" s="113" t="s">
        <v>138716</v>
      </c>
    </row>
    <row r="19313" spans="5:9" ht="14.5" x14ac:dyDescent="0.35">
      <c r="E19313" s="113" t="s">
        <v>17716</v>
      </c>
      <c r="F19313" s="113" t="s">
        <v>111664</v>
      </c>
      <c r="G19313" s="113" t="s">
        <v>51266</v>
      </c>
      <c r="H19313" s="113" t="s">
        <v>133983</v>
      </c>
      <c r="I19313" s="113" t="s">
        <v>111348</v>
      </c>
    </row>
    <row r="19314" spans="5:9" ht="14.5" x14ac:dyDescent="0.35">
      <c r="E19314" s="113" t="s">
        <v>17715</v>
      </c>
      <c r="F19314" s="113" t="s">
        <v>111663</v>
      </c>
      <c r="G19314" s="113" t="s">
        <v>110367</v>
      </c>
      <c r="H19314" s="113" t="s">
        <v>139520</v>
      </c>
      <c r="I19314" s="113" t="s">
        <v>111347</v>
      </c>
    </row>
    <row r="19315" spans="5:9" ht="14.5" x14ac:dyDescent="0.35">
      <c r="E19315" s="113" t="s">
        <v>17714</v>
      </c>
      <c r="F19315" s="113" t="s">
        <v>111662</v>
      </c>
      <c r="G19315" s="113" t="s">
        <v>110366</v>
      </c>
      <c r="H19315" s="113" t="s">
        <v>133984</v>
      </c>
      <c r="I19315" s="113" t="s">
        <v>105482</v>
      </c>
    </row>
    <row r="19316" spans="5:9" ht="14.5" x14ac:dyDescent="0.35">
      <c r="E19316" s="113" t="s">
        <v>17713</v>
      </c>
      <c r="F19316" s="113" t="s">
        <v>111661</v>
      </c>
      <c r="G19316" s="113" t="s">
        <v>51265</v>
      </c>
      <c r="H19316" s="113" t="s">
        <v>133985</v>
      </c>
      <c r="I19316" s="113" t="s">
        <v>105481</v>
      </c>
    </row>
    <row r="19317" spans="5:9" ht="14.5" x14ac:dyDescent="0.35">
      <c r="E19317" s="113" t="s">
        <v>17712</v>
      </c>
      <c r="F19317" s="113" t="s">
        <v>111660</v>
      </c>
      <c r="G19317" s="113" t="s">
        <v>110365</v>
      </c>
      <c r="H19317" s="113" t="s">
        <v>133986</v>
      </c>
      <c r="I19317" s="113" t="s">
        <v>105480</v>
      </c>
    </row>
    <row r="19318" spans="5:9" ht="14.5" x14ac:dyDescent="0.35">
      <c r="E19318" s="113" t="s">
        <v>17711</v>
      </c>
      <c r="F19318" s="113" t="s">
        <v>111659</v>
      </c>
      <c r="G19318" s="113" t="s">
        <v>110364</v>
      </c>
      <c r="H19318" s="113" t="s">
        <v>133987</v>
      </c>
      <c r="I19318" s="113" t="s">
        <v>105479</v>
      </c>
    </row>
    <row r="19319" spans="5:9" ht="14.5" x14ac:dyDescent="0.35">
      <c r="E19319" s="113" t="s">
        <v>17710</v>
      </c>
      <c r="F19319" s="113" t="s">
        <v>111658</v>
      </c>
      <c r="G19319" s="113" t="s">
        <v>51264</v>
      </c>
      <c r="H19319" s="113" t="s">
        <v>133988</v>
      </c>
      <c r="I19319" s="113" t="s">
        <v>105478</v>
      </c>
    </row>
    <row r="19320" spans="5:9" ht="14.5" x14ac:dyDescent="0.35">
      <c r="E19320" s="113" t="s">
        <v>17709</v>
      </c>
      <c r="F19320" s="113" t="s">
        <v>111657</v>
      </c>
      <c r="G19320" s="113" t="s">
        <v>51263</v>
      </c>
      <c r="H19320" s="113" t="s">
        <v>133989</v>
      </c>
      <c r="I19320" s="113" t="s">
        <v>105477</v>
      </c>
    </row>
    <row r="19321" spans="5:9" ht="14.5" x14ac:dyDescent="0.35">
      <c r="E19321" s="113" t="s">
        <v>17708</v>
      </c>
      <c r="F19321" s="113" t="s">
        <v>111656</v>
      </c>
      <c r="G19321" s="113" t="s">
        <v>51262</v>
      </c>
      <c r="H19321" s="113" t="s">
        <v>133990</v>
      </c>
      <c r="I19321" s="113" t="s">
        <v>105476</v>
      </c>
    </row>
    <row r="19322" spans="5:9" ht="14.5" x14ac:dyDescent="0.35">
      <c r="E19322" s="113" t="s">
        <v>124161</v>
      </c>
      <c r="F19322" s="113" t="s">
        <v>111655</v>
      </c>
      <c r="G19322" s="113" t="s">
        <v>51261</v>
      </c>
      <c r="H19322" s="113" t="s">
        <v>139519</v>
      </c>
      <c r="I19322" s="113" t="s">
        <v>126228</v>
      </c>
    </row>
    <row r="19323" spans="5:9" ht="14.5" x14ac:dyDescent="0.35">
      <c r="E19323" s="113" t="s">
        <v>121752</v>
      </c>
      <c r="F19323" s="113" t="s">
        <v>111654</v>
      </c>
      <c r="G19323" s="113" t="s">
        <v>51260</v>
      </c>
      <c r="H19323" s="113" t="s">
        <v>133991</v>
      </c>
      <c r="I19323" s="113" t="s">
        <v>126229</v>
      </c>
    </row>
    <row r="19324" spans="5:9" ht="14.5" x14ac:dyDescent="0.35">
      <c r="E19324" s="113" t="s">
        <v>121751</v>
      </c>
      <c r="F19324" s="113" t="s">
        <v>111653</v>
      </c>
      <c r="G19324" s="113" t="s">
        <v>51259</v>
      </c>
      <c r="H19324" s="113" t="s">
        <v>139518</v>
      </c>
      <c r="I19324" s="113" t="s">
        <v>127972</v>
      </c>
    </row>
    <row r="19325" spans="5:9" ht="14.5" x14ac:dyDescent="0.35">
      <c r="E19325" s="113" t="s">
        <v>121750</v>
      </c>
      <c r="F19325" s="113" t="s">
        <v>111652</v>
      </c>
      <c r="G19325" s="113" t="s">
        <v>51258</v>
      </c>
      <c r="H19325" s="113" t="s">
        <v>133992</v>
      </c>
      <c r="I19325" s="113" t="s">
        <v>105475</v>
      </c>
    </row>
    <row r="19326" spans="5:9" ht="14.5" x14ac:dyDescent="0.35">
      <c r="E19326" s="113" t="s">
        <v>127096</v>
      </c>
      <c r="F19326" s="113" t="s">
        <v>111651</v>
      </c>
      <c r="G19326" s="113" t="s">
        <v>51257</v>
      </c>
      <c r="H19326" s="113" t="s">
        <v>133993</v>
      </c>
      <c r="I19326" s="113" t="s">
        <v>105474</v>
      </c>
    </row>
    <row r="19327" spans="5:9" ht="14.5" x14ac:dyDescent="0.35">
      <c r="E19327" s="113" t="s">
        <v>117380</v>
      </c>
      <c r="F19327" s="113" t="s">
        <v>111650</v>
      </c>
      <c r="G19327" s="113" t="s">
        <v>51256</v>
      </c>
      <c r="H19327" s="113" t="s">
        <v>133994</v>
      </c>
      <c r="I19327" s="113" t="s">
        <v>138717</v>
      </c>
    </row>
    <row r="19328" spans="5:9" ht="14.5" x14ac:dyDescent="0.35">
      <c r="E19328" s="113" t="s">
        <v>117379</v>
      </c>
      <c r="F19328" s="113" t="s">
        <v>111649</v>
      </c>
      <c r="G19328" s="113" t="s">
        <v>51255</v>
      </c>
      <c r="H19328" s="113" t="s">
        <v>133995</v>
      </c>
      <c r="I19328" s="113" t="s">
        <v>111346</v>
      </c>
    </row>
    <row r="19329" spans="5:9" ht="14.5" x14ac:dyDescent="0.35">
      <c r="E19329" s="113" t="s">
        <v>117378</v>
      </c>
      <c r="F19329" s="113" t="s">
        <v>111648</v>
      </c>
      <c r="G19329" s="113" t="s">
        <v>51254</v>
      </c>
      <c r="H19329" s="113" t="s">
        <v>133996</v>
      </c>
      <c r="I19329" s="113" t="s">
        <v>111345</v>
      </c>
    </row>
    <row r="19330" spans="5:9" ht="14.5" x14ac:dyDescent="0.35">
      <c r="E19330" s="113" t="s">
        <v>117377</v>
      </c>
      <c r="F19330" s="113" t="s">
        <v>49464</v>
      </c>
      <c r="G19330" s="113" t="s">
        <v>51253</v>
      </c>
      <c r="H19330" s="113" t="s">
        <v>133997</v>
      </c>
      <c r="I19330" s="113" t="s">
        <v>111344</v>
      </c>
    </row>
    <row r="19331" spans="5:9" ht="14.5" x14ac:dyDescent="0.35">
      <c r="E19331" s="113" t="s">
        <v>117376</v>
      </c>
      <c r="F19331" s="113" t="s">
        <v>49463</v>
      </c>
      <c r="G19331" s="113" t="s">
        <v>51252</v>
      </c>
      <c r="H19331" s="113" t="s">
        <v>133998</v>
      </c>
      <c r="I19331" s="113" t="s">
        <v>105473</v>
      </c>
    </row>
    <row r="19332" spans="5:9" ht="14.5" x14ac:dyDescent="0.35">
      <c r="E19332" s="113" t="s">
        <v>127097</v>
      </c>
      <c r="F19332" s="113" t="s">
        <v>111647</v>
      </c>
      <c r="G19332" s="113" t="s">
        <v>51251</v>
      </c>
      <c r="H19332" s="113" t="s">
        <v>133999</v>
      </c>
      <c r="I19332" s="113" t="s">
        <v>105472</v>
      </c>
    </row>
    <row r="19333" spans="5:9" ht="14.5" x14ac:dyDescent="0.35">
      <c r="E19333" s="113" t="s">
        <v>114425</v>
      </c>
      <c r="F19333" s="113" t="s">
        <v>32663</v>
      </c>
      <c r="G19333" s="113" t="s">
        <v>51250</v>
      </c>
      <c r="H19333" s="113" t="s">
        <v>134000</v>
      </c>
      <c r="I19333" s="113" t="s">
        <v>105471</v>
      </c>
    </row>
    <row r="19334" spans="5:9" ht="14.5" x14ac:dyDescent="0.35">
      <c r="E19334" s="113" t="s">
        <v>107259</v>
      </c>
      <c r="F19334" s="113" t="s">
        <v>49462</v>
      </c>
      <c r="G19334" s="113" t="s">
        <v>51249</v>
      </c>
      <c r="H19334" s="113" t="s">
        <v>134001</v>
      </c>
      <c r="I19334" s="113" t="s">
        <v>111343</v>
      </c>
    </row>
    <row r="19335" spans="5:9" ht="14.5" x14ac:dyDescent="0.35">
      <c r="E19335" s="113" t="s">
        <v>107258</v>
      </c>
      <c r="F19335" s="113" t="s">
        <v>49461</v>
      </c>
      <c r="G19335" s="113" t="s">
        <v>51248</v>
      </c>
      <c r="H19335" s="113" t="s">
        <v>134002</v>
      </c>
      <c r="I19335" s="113" t="s">
        <v>111342</v>
      </c>
    </row>
    <row r="19336" spans="5:9" ht="14.5" x14ac:dyDescent="0.35">
      <c r="E19336" s="113" t="s">
        <v>107257</v>
      </c>
      <c r="F19336" s="113" t="s">
        <v>49460</v>
      </c>
      <c r="G19336" s="113" t="s">
        <v>51247</v>
      </c>
      <c r="H19336" s="113" t="s">
        <v>134003</v>
      </c>
      <c r="I19336" s="113" t="s">
        <v>116461</v>
      </c>
    </row>
    <row r="19337" spans="5:9" ht="14.5" x14ac:dyDescent="0.35">
      <c r="E19337" s="113" t="s">
        <v>107256</v>
      </c>
      <c r="F19337" s="113" t="s">
        <v>49459</v>
      </c>
      <c r="G19337" s="113" t="s">
        <v>51246</v>
      </c>
      <c r="H19337" s="113" t="s">
        <v>134004</v>
      </c>
      <c r="I19337" s="113" t="s">
        <v>105470</v>
      </c>
    </row>
    <row r="19338" spans="5:9" ht="14.5" x14ac:dyDescent="0.35">
      <c r="E19338" s="113" t="s">
        <v>107255</v>
      </c>
      <c r="F19338" s="113" t="s">
        <v>49458</v>
      </c>
      <c r="G19338" s="113" t="s">
        <v>51245</v>
      </c>
      <c r="H19338" s="113" t="s">
        <v>134005</v>
      </c>
      <c r="I19338" s="113" t="s">
        <v>105469</v>
      </c>
    </row>
    <row r="19339" spans="5:9" ht="14.5" x14ac:dyDescent="0.35">
      <c r="E19339" s="113" t="s">
        <v>107254</v>
      </c>
      <c r="F19339" s="113" t="s">
        <v>49457</v>
      </c>
      <c r="G19339" s="113" t="s">
        <v>51244</v>
      </c>
      <c r="H19339" s="113" t="s">
        <v>134006</v>
      </c>
      <c r="I19339" s="113" t="s">
        <v>105468</v>
      </c>
    </row>
    <row r="19340" spans="5:9" ht="14.5" x14ac:dyDescent="0.35">
      <c r="E19340" s="113" t="s">
        <v>107253</v>
      </c>
      <c r="F19340" s="113" t="s">
        <v>49456</v>
      </c>
      <c r="G19340" s="113" t="s">
        <v>51243</v>
      </c>
      <c r="H19340" s="113" t="s">
        <v>134007</v>
      </c>
      <c r="I19340" s="113" t="s">
        <v>126230</v>
      </c>
    </row>
    <row r="19341" spans="5:9" ht="14.5" x14ac:dyDescent="0.35">
      <c r="E19341" s="113" t="s">
        <v>107252</v>
      </c>
      <c r="F19341" s="113" t="s">
        <v>49455</v>
      </c>
      <c r="G19341" s="113" t="s">
        <v>51242</v>
      </c>
      <c r="H19341" s="113" t="s">
        <v>134008</v>
      </c>
      <c r="I19341" s="113" t="s">
        <v>126231</v>
      </c>
    </row>
    <row r="19342" spans="5:9" ht="14.5" x14ac:dyDescent="0.35">
      <c r="E19342" s="113" t="s">
        <v>49984</v>
      </c>
      <c r="F19342" s="113" t="s">
        <v>49454</v>
      </c>
      <c r="G19342" s="113" t="s">
        <v>51241</v>
      </c>
      <c r="H19342" s="113" t="s">
        <v>134009</v>
      </c>
      <c r="I19342" s="113" t="s">
        <v>120003</v>
      </c>
    </row>
    <row r="19343" spans="5:9" ht="14.5" x14ac:dyDescent="0.35">
      <c r="E19343" s="113" t="s">
        <v>17707</v>
      </c>
      <c r="F19343" s="113" t="s">
        <v>49453</v>
      </c>
      <c r="G19343" s="113" t="s">
        <v>51240</v>
      </c>
      <c r="H19343" s="113" t="s">
        <v>139517</v>
      </c>
      <c r="I19343" s="113" t="s">
        <v>120002</v>
      </c>
    </row>
    <row r="19344" spans="5:9" ht="14.5" x14ac:dyDescent="0.35">
      <c r="E19344" s="113" t="s">
        <v>17706</v>
      </c>
      <c r="F19344" s="113" t="s">
        <v>49452</v>
      </c>
      <c r="G19344" s="113" t="s">
        <v>51239</v>
      </c>
      <c r="H19344" s="113" t="s">
        <v>134010</v>
      </c>
      <c r="I19344" s="113" t="s">
        <v>111341</v>
      </c>
    </row>
    <row r="19345" spans="5:9" ht="14.5" x14ac:dyDescent="0.35">
      <c r="E19345" s="113" t="s">
        <v>17705</v>
      </c>
      <c r="F19345" s="113" t="s">
        <v>49451</v>
      </c>
      <c r="G19345" s="113" t="s">
        <v>51238</v>
      </c>
      <c r="H19345" s="113" t="s">
        <v>134011</v>
      </c>
      <c r="I19345" s="113" t="s">
        <v>115922</v>
      </c>
    </row>
    <row r="19346" spans="5:9" ht="14.5" x14ac:dyDescent="0.35">
      <c r="E19346" s="113" t="s">
        <v>138050</v>
      </c>
      <c r="F19346" s="113" t="s">
        <v>49450</v>
      </c>
      <c r="G19346" s="113" t="s">
        <v>51237</v>
      </c>
      <c r="H19346" s="113" t="s">
        <v>134012</v>
      </c>
      <c r="I19346" s="113" t="s">
        <v>105467</v>
      </c>
    </row>
    <row r="19347" spans="5:9" ht="14.5" x14ac:dyDescent="0.35">
      <c r="E19347" s="113" t="s">
        <v>128516</v>
      </c>
      <c r="F19347" s="113" t="s">
        <v>49449</v>
      </c>
      <c r="G19347" s="113" t="s">
        <v>51236</v>
      </c>
      <c r="H19347" s="113" t="s">
        <v>134013</v>
      </c>
      <c r="I19347" s="113" t="s">
        <v>105466</v>
      </c>
    </row>
    <row r="19348" spans="5:9" ht="14.5" x14ac:dyDescent="0.35">
      <c r="E19348" s="113" t="s">
        <v>127098</v>
      </c>
      <c r="F19348" s="113" t="s">
        <v>49448</v>
      </c>
      <c r="G19348" s="113" t="s">
        <v>51235</v>
      </c>
      <c r="H19348" s="113" t="s">
        <v>134014</v>
      </c>
      <c r="I19348" s="113" t="s">
        <v>105465</v>
      </c>
    </row>
    <row r="19349" spans="5:9" ht="14.5" x14ac:dyDescent="0.35">
      <c r="E19349" s="113" t="s">
        <v>127099</v>
      </c>
      <c r="F19349" s="113" t="s">
        <v>49447</v>
      </c>
      <c r="G19349" s="113" t="s">
        <v>51234</v>
      </c>
      <c r="H19349" s="113" t="s">
        <v>134015</v>
      </c>
      <c r="I19349" s="113" t="s">
        <v>105464</v>
      </c>
    </row>
    <row r="19350" spans="5:9" ht="14.5" x14ac:dyDescent="0.35">
      <c r="E19350" s="113" t="s">
        <v>127100</v>
      </c>
      <c r="F19350" s="113" t="s">
        <v>115465</v>
      </c>
      <c r="G19350" s="113" t="s">
        <v>51233</v>
      </c>
      <c r="H19350" s="113" t="s">
        <v>134016</v>
      </c>
      <c r="I19350" s="113" t="s">
        <v>105463</v>
      </c>
    </row>
    <row r="19351" spans="5:9" ht="14.5" x14ac:dyDescent="0.35">
      <c r="E19351" s="113" t="s">
        <v>117375</v>
      </c>
      <c r="F19351" s="113" t="s">
        <v>115464</v>
      </c>
      <c r="G19351" s="113" t="s">
        <v>51232</v>
      </c>
      <c r="H19351" s="113" t="s">
        <v>139516</v>
      </c>
      <c r="I19351" s="113" t="s">
        <v>105462</v>
      </c>
    </row>
    <row r="19352" spans="5:9" ht="14.5" x14ac:dyDescent="0.35">
      <c r="E19352" s="113" t="s">
        <v>17704</v>
      </c>
      <c r="F19352" s="113" t="s">
        <v>116473</v>
      </c>
      <c r="G19352" s="113" t="s">
        <v>51231</v>
      </c>
      <c r="H19352" s="113" t="s">
        <v>134017</v>
      </c>
      <c r="I19352" s="113" t="s">
        <v>105461</v>
      </c>
    </row>
    <row r="19353" spans="5:9" ht="14.5" x14ac:dyDescent="0.35">
      <c r="E19353" s="113" t="s">
        <v>17703</v>
      </c>
      <c r="F19353" s="113" t="s">
        <v>49439</v>
      </c>
      <c r="G19353" s="113" t="s">
        <v>51230</v>
      </c>
      <c r="H19353" s="113" t="s">
        <v>134018</v>
      </c>
      <c r="I19353" s="113" t="s">
        <v>105460</v>
      </c>
    </row>
    <row r="19354" spans="5:9" ht="14.5" x14ac:dyDescent="0.35">
      <c r="E19354" s="113" t="s">
        <v>17702</v>
      </c>
      <c r="F19354" s="113" t="s">
        <v>49446</v>
      </c>
      <c r="G19354" s="113" t="s">
        <v>51229</v>
      </c>
      <c r="H19354" s="113" t="s">
        <v>134019</v>
      </c>
      <c r="I19354" s="113" t="s">
        <v>105459</v>
      </c>
    </row>
    <row r="19355" spans="5:9" ht="14.5" x14ac:dyDescent="0.35">
      <c r="E19355" s="113" t="s">
        <v>17701</v>
      </c>
      <c r="F19355" s="113" t="s">
        <v>111646</v>
      </c>
      <c r="G19355" s="113" t="s">
        <v>51228</v>
      </c>
      <c r="H19355" s="113" t="s">
        <v>134020</v>
      </c>
      <c r="I19355" s="113" t="s">
        <v>138718</v>
      </c>
    </row>
    <row r="19356" spans="5:9" ht="14.5" x14ac:dyDescent="0.35">
      <c r="E19356" s="113" t="s">
        <v>17700</v>
      </c>
      <c r="F19356" s="113" t="s">
        <v>115463</v>
      </c>
      <c r="G19356" s="113" t="s">
        <v>51227</v>
      </c>
      <c r="H19356" s="113" t="s">
        <v>139515</v>
      </c>
      <c r="I19356" s="113" t="s">
        <v>139993</v>
      </c>
    </row>
    <row r="19357" spans="5:9" ht="14.5" x14ac:dyDescent="0.35">
      <c r="E19357" s="113" t="s">
        <v>17699</v>
      </c>
      <c r="F19357" s="113" t="s">
        <v>49445</v>
      </c>
      <c r="G19357" s="113" t="s">
        <v>51226</v>
      </c>
      <c r="H19357" s="113" t="s">
        <v>134021</v>
      </c>
      <c r="I19357" s="113" t="s">
        <v>138719</v>
      </c>
    </row>
    <row r="19358" spans="5:9" ht="14.5" x14ac:dyDescent="0.35">
      <c r="E19358" s="113" t="s">
        <v>17698</v>
      </c>
      <c r="F19358" s="113" t="s">
        <v>111645</v>
      </c>
      <c r="G19358" s="113" t="s">
        <v>51225</v>
      </c>
      <c r="H19358" s="113" t="s">
        <v>134022</v>
      </c>
      <c r="I19358" s="113" t="s">
        <v>138720</v>
      </c>
    </row>
    <row r="19359" spans="5:9" ht="14.5" x14ac:dyDescent="0.35">
      <c r="E19359" s="113" t="s">
        <v>17697</v>
      </c>
      <c r="F19359" s="113" t="s">
        <v>111644</v>
      </c>
      <c r="G19359" s="113" t="s">
        <v>51224</v>
      </c>
      <c r="H19359" s="113" t="s">
        <v>134023</v>
      </c>
      <c r="I19359" s="113" t="s">
        <v>139992</v>
      </c>
    </row>
    <row r="19360" spans="5:9" ht="14.5" x14ac:dyDescent="0.35">
      <c r="E19360" s="113" t="s">
        <v>17696</v>
      </c>
      <c r="F19360" s="113" t="s">
        <v>111643</v>
      </c>
      <c r="G19360" s="113" t="s">
        <v>51223</v>
      </c>
      <c r="H19360" s="113" t="s">
        <v>134024</v>
      </c>
      <c r="I19360" s="113" t="s">
        <v>138721</v>
      </c>
    </row>
    <row r="19361" spans="5:9" ht="14.5" x14ac:dyDescent="0.35">
      <c r="E19361" s="113" t="s">
        <v>17695</v>
      </c>
      <c r="F19361" s="113" t="s">
        <v>32662</v>
      </c>
      <c r="G19361" s="113" t="s">
        <v>51222</v>
      </c>
      <c r="H19361" s="113" t="s">
        <v>134025</v>
      </c>
      <c r="I19361" s="113" t="s">
        <v>138722</v>
      </c>
    </row>
    <row r="19362" spans="5:9" ht="14.5" x14ac:dyDescent="0.35">
      <c r="E19362" s="113" t="s">
        <v>17694</v>
      </c>
      <c r="F19362" s="113" t="s">
        <v>49444</v>
      </c>
      <c r="G19362" s="113" t="s">
        <v>51221</v>
      </c>
      <c r="H19362" s="113" t="s">
        <v>134026</v>
      </c>
      <c r="I19362" s="113" t="s">
        <v>120001</v>
      </c>
    </row>
    <row r="19363" spans="5:9" ht="14.5" x14ac:dyDescent="0.35">
      <c r="E19363" s="113" t="s">
        <v>17693</v>
      </c>
      <c r="F19363" s="113" t="s">
        <v>49443</v>
      </c>
      <c r="G19363" s="113" t="s">
        <v>51220</v>
      </c>
      <c r="H19363" s="113" t="s">
        <v>134027</v>
      </c>
      <c r="I19363" s="113" t="s">
        <v>105458</v>
      </c>
    </row>
    <row r="19364" spans="5:9" ht="14.5" x14ac:dyDescent="0.35">
      <c r="E19364" s="113" t="s">
        <v>17692</v>
      </c>
      <c r="F19364" s="113" t="s">
        <v>111642</v>
      </c>
      <c r="G19364" s="113" t="s">
        <v>115232</v>
      </c>
      <c r="H19364" s="113" t="s">
        <v>134028</v>
      </c>
      <c r="I19364" s="113" t="s">
        <v>105457</v>
      </c>
    </row>
    <row r="19365" spans="5:9" ht="14.5" x14ac:dyDescent="0.35">
      <c r="E19365" s="113" t="s">
        <v>17691</v>
      </c>
      <c r="F19365" s="113" t="s">
        <v>111641</v>
      </c>
      <c r="G19365" s="113" t="s">
        <v>120763</v>
      </c>
      <c r="H19365" s="113" t="s">
        <v>134029</v>
      </c>
      <c r="I19365" s="113" t="s">
        <v>105456</v>
      </c>
    </row>
    <row r="19366" spans="5:9" ht="14.5" x14ac:dyDescent="0.35">
      <c r="E19366" s="113" t="s">
        <v>17690</v>
      </c>
      <c r="F19366" s="113" t="s">
        <v>111640</v>
      </c>
      <c r="G19366" s="113" t="s">
        <v>120762</v>
      </c>
      <c r="H19366" s="113" t="s">
        <v>134030</v>
      </c>
      <c r="I19366" s="113" t="s">
        <v>105455</v>
      </c>
    </row>
    <row r="19367" spans="5:9" ht="14.5" x14ac:dyDescent="0.35">
      <c r="E19367" s="113" t="s">
        <v>17689</v>
      </c>
      <c r="F19367" s="113" t="s">
        <v>49438</v>
      </c>
      <c r="G19367" s="113" t="s">
        <v>125189</v>
      </c>
      <c r="H19367" s="113" t="s">
        <v>139514</v>
      </c>
      <c r="I19367" s="113" t="s">
        <v>105454</v>
      </c>
    </row>
    <row r="19368" spans="5:9" ht="14.5" x14ac:dyDescent="0.35">
      <c r="E19368" s="113" t="s">
        <v>17688</v>
      </c>
      <c r="F19368" s="113" t="s">
        <v>111639</v>
      </c>
      <c r="G19368" s="113" t="s">
        <v>140882</v>
      </c>
      <c r="H19368" s="113" t="s">
        <v>134031</v>
      </c>
      <c r="I19368" s="113" t="s">
        <v>105453</v>
      </c>
    </row>
    <row r="19369" spans="5:9" ht="14.5" x14ac:dyDescent="0.35">
      <c r="E19369" s="113" t="s">
        <v>17687</v>
      </c>
      <c r="F19369" s="113" t="s">
        <v>49437</v>
      </c>
      <c r="G19369" s="113" t="s">
        <v>120761</v>
      </c>
      <c r="H19369" s="113" t="s">
        <v>134032</v>
      </c>
      <c r="I19369" s="113" t="s">
        <v>105452</v>
      </c>
    </row>
    <row r="19370" spans="5:9" ht="14.5" x14ac:dyDescent="0.35">
      <c r="E19370" s="113" t="s">
        <v>17686</v>
      </c>
      <c r="F19370" s="113" t="s">
        <v>49436</v>
      </c>
      <c r="G19370" s="113" t="s">
        <v>110363</v>
      </c>
      <c r="H19370" s="113" t="s">
        <v>134033</v>
      </c>
      <c r="I19370" s="113" t="s">
        <v>105451</v>
      </c>
    </row>
    <row r="19371" spans="5:9" ht="14.5" x14ac:dyDescent="0.35">
      <c r="E19371" s="113" t="s">
        <v>17685</v>
      </c>
      <c r="F19371" s="113" t="s">
        <v>49435</v>
      </c>
      <c r="G19371" s="113" t="s">
        <v>51219</v>
      </c>
      <c r="H19371" s="113" t="s">
        <v>140883</v>
      </c>
      <c r="I19371" s="113" t="s">
        <v>105450</v>
      </c>
    </row>
    <row r="19372" spans="5:9" ht="14.5" x14ac:dyDescent="0.35">
      <c r="E19372" s="113" t="s">
        <v>17684</v>
      </c>
      <c r="F19372" s="113" t="s">
        <v>32661</v>
      </c>
      <c r="G19372" s="113" t="s">
        <v>51218</v>
      </c>
      <c r="H19372" s="113" t="s">
        <v>134034</v>
      </c>
      <c r="I19372" s="113" t="s">
        <v>105449</v>
      </c>
    </row>
    <row r="19373" spans="5:9" ht="14.5" x14ac:dyDescent="0.35">
      <c r="E19373" s="113" t="s">
        <v>17683</v>
      </c>
      <c r="F19373" s="113" t="s">
        <v>32660</v>
      </c>
      <c r="G19373" s="113" t="s">
        <v>51217</v>
      </c>
      <c r="H19373" s="113" t="s">
        <v>139513</v>
      </c>
      <c r="I19373" s="113" t="s">
        <v>105448</v>
      </c>
    </row>
    <row r="19374" spans="5:9" ht="14.5" x14ac:dyDescent="0.35">
      <c r="E19374" s="113" t="s">
        <v>17682</v>
      </c>
      <c r="F19374" s="113" t="s">
        <v>111638</v>
      </c>
      <c r="G19374" s="113" t="s">
        <v>51216</v>
      </c>
      <c r="H19374" s="113" t="s">
        <v>134035</v>
      </c>
      <c r="I19374" s="113" t="s">
        <v>105447</v>
      </c>
    </row>
    <row r="19375" spans="5:9" ht="14.5" x14ac:dyDescent="0.35">
      <c r="E19375" s="113" t="s">
        <v>17681</v>
      </c>
      <c r="F19375" s="113" t="s">
        <v>115462</v>
      </c>
      <c r="G19375" s="113" t="s">
        <v>51215</v>
      </c>
      <c r="H19375" s="113" t="s">
        <v>134036</v>
      </c>
      <c r="I19375" s="113" t="s">
        <v>105446</v>
      </c>
    </row>
    <row r="19376" spans="5:9" ht="14.5" x14ac:dyDescent="0.35">
      <c r="E19376" s="113" t="s">
        <v>17680</v>
      </c>
      <c r="F19376" s="113" t="s">
        <v>118402</v>
      </c>
      <c r="G19376" s="113" t="s">
        <v>51214</v>
      </c>
      <c r="H19376" s="113" t="s">
        <v>139512</v>
      </c>
      <c r="I19376" s="113" t="s">
        <v>105445</v>
      </c>
    </row>
    <row r="19377" spans="5:9" ht="14.5" x14ac:dyDescent="0.35">
      <c r="E19377" s="113" t="s">
        <v>17679</v>
      </c>
      <c r="F19377" s="113" t="s">
        <v>49434</v>
      </c>
      <c r="G19377" s="113" t="s">
        <v>51213</v>
      </c>
      <c r="H19377" s="113" t="s">
        <v>139511</v>
      </c>
      <c r="I19377" s="113" t="s">
        <v>105444</v>
      </c>
    </row>
    <row r="19378" spans="5:9" ht="14.5" x14ac:dyDescent="0.35">
      <c r="E19378" s="113" t="s">
        <v>17678</v>
      </c>
      <c r="F19378" s="113" t="s">
        <v>32659</v>
      </c>
      <c r="G19378" s="113" t="s">
        <v>51212</v>
      </c>
      <c r="H19378" s="113" t="s">
        <v>134037</v>
      </c>
      <c r="I19378" s="113" t="s">
        <v>105443</v>
      </c>
    </row>
    <row r="19379" spans="5:9" ht="14.5" x14ac:dyDescent="0.35">
      <c r="E19379" s="113" t="s">
        <v>17677</v>
      </c>
      <c r="F19379" s="113" t="s">
        <v>111637</v>
      </c>
      <c r="G19379" s="113" t="s">
        <v>51211</v>
      </c>
      <c r="H19379" s="113" t="s">
        <v>134038</v>
      </c>
      <c r="I19379" s="113" t="s">
        <v>139991</v>
      </c>
    </row>
    <row r="19380" spans="5:9" ht="14.5" x14ac:dyDescent="0.35">
      <c r="E19380" s="113" t="s">
        <v>17676</v>
      </c>
      <c r="F19380" s="113" t="s">
        <v>32658</v>
      </c>
      <c r="G19380" s="113" t="s">
        <v>51210</v>
      </c>
      <c r="H19380" s="113" t="s">
        <v>139510</v>
      </c>
      <c r="I19380" s="113" t="s">
        <v>120000</v>
      </c>
    </row>
    <row r="19381" spans="5:9" ht="14.5" x14ac:dyDescent="0.35">
      <c r="E19381" s="113" t="s">
        <v>128517</v>
      </c>
      <c r="F19381" s="113" t="s">
        <v>32657</v>
      </c>
      <c r="G19381" s="113" t="s">
        <v>51209</v>
      </c>
      <c r="H19381" s="113" t="s">
        <v>134039</v>
      </c>
      <c r="I19381" s="113" t="s">
        <v>105442</v>
      </c>
    </row>
    <row r="19382" spans="5:9" ht="14.5" x14ac:dyDescent="0.35">
      <c r="E19382" s="113" t="s">
        <v>121749</v>
      </c>
      <c r="F19382" s="113" t="s">
        <v>32656</v>
      </c>
      <c r="G19382" s="113" t="s">
        <v>51208</v>
      </c>
      <c r="H19382" s="113" t="s">
        <v>139509</v>
      </c>
      <c r="I19382" s="113" t="s">
        <v>105441</v>
      </c>
    </row>
    <row r="19383" spans="5:9" ht="14.5" x14ac:dyDescent="0.35">
      <c r="E19383" s="113" t="s">
        <v>121748</v>
      </c>
      <c r="F19383" s="113" t="s">
        <v>32655</v>
      </c>
      <c r="G19383" s="113" t="s">
        <v>51207</v>
      </c>
      <c r="H19383" s="113" t="s">
        <v>134040</v>
      </c>
      <c r="I19383" s="113" t="s">
        <v>105440</v>
      </c>
    </row>
    <row r="19384" spans="5:9" ht="14.5" x14ac:dyDescent="0.35">
      <c r="E19384" s="113" t="s">
        <v>121747</v>
      </c>
      <c r="F19384" s="113" t="s">
        <v>32654</v>
      </c>
      <c r="G19384" s="113" t="s">
        <v>51206</v>
      </c>
      <c r="H19384" s="113" t="s">
        <v>134041</v>
      </c>
      <c r="I19384" s="113" t="s">
        <v>105439</v>
      </c>
    </row>
    <row r="19385" spans="5:9" ht="14.5" x14ac:dyDescent="0.35">
      <c r="E19385" s="113" t="s">
        <v>127101</v>
      </c>
      <c r="F19385" s="113" t="s">
        <v>32653</v>
      </c>
      <c r="G19385" s="113" t="s">
        <v>51205</v>
      </c>
      <c r="H19385" s="113" t="s">
        <v>134042</v>
      </c>
      <c r="I19385" s="113" t="s">
        <v>105438</v>
      </c>
    </row>
    <row r="19386" spans="5:9" ht="14.5" x14ac:dyDescent="0.35">
      <c r="E19386" s="113" t="s">
        <v>121746</v>
      </c>
      <c r="F19386" s="113" t="s">
        <v>32652</v>
      </c>
      <c r="G19386" s="113" t="s">
        <v>51204</v>
      </c>
      <c r="H19386" s="113" t="s">
        <v>134043</v>
      </c>
      <c r="I19386" s="113" t="s">
        <v>105437</v>
      </c>
    </row>
    <row r="19387" spans="5:9" ht="14.5" x14ac:dyDescent="0.35">
      <c r="E19387" s="113" t="s">
        <v>107251</v>
      </c>
      <c r="F19387" s="113" t="s">
        <v>32651</v>
      </c>
      <c r="G19387" s="113" t="s">
        <v>51203</v>
      </c>
      <c r="H19387" s="113" t="s">
        <v>134044</v>
      </c>
      <c r="I19387" s="113" t="s">
        <v>137646</v>
      </c>
    </row>
    <row r="19388" spans="5:9" ht="14.5" x14ac:dyDescent="0.35">
      <c r="E19388" s="113" t="s">
        <v>107250</v>
      </c>
      <c r="F19388" s="113" t="s">
        <v>32650</v>
      </c>
      <c r="G19388" s="113" t="s">
        <v>115231</v>
      </c>
      <c r="H19388" s="113" t="s">
        <v>134045</v>
      </c>
      <c r="I19388" s="113" t="s">
        <v>123116</v>
      </c>
    </row>
    <row r="19389" spans="5:9" ht="14.5" x14ac:dyDescent="0.35">
      <c r="E19389" s="113" t="s">
        <v>17675</v>
      </c>
      <c r="F19389" s="113" t="s">
        <v>32649</v>
      </c>
      <c r="G19389" s="113" t="s">
        <v>140884</v>
      </c>
      <c r="H19389" s="113" t="s">
        <v>134046</v>
      </c>
      <c r="I19389" s="113" t="s">
        <v>115921</v>
      </c>
    </row>
    <row r="19390" spans="5:9" ht="14.5" x14ac:dyDescent="0.35">
      <c r="E19390" s="113" t="s">
        <v>17674</v>
      </c>
      <c r="F19390" s="113" t="s">
        <v>32648</v>
      </c>
      <c r="G19390" s="113" t="s">
        <v>140262</v>
      </c>
      <c r="H19390" s="113" t="s">
        <v>134047</v>
      </c>
      <c r="I19390" s="113" t="s">
        <v>111340</v>
      </c>
    </row>
    <row r="19391" spans="5:9" ht="14.5" x14ac:dyDescent="0.35">
      <c r="E19391" s="113" t="s">
        <v>17673</v>
      </c>
      <c r="F19391" s="113" t="s">
        <v>32647</v>
      </c>
      <c r="G19391" s="113" t="s">
        <v>138453</v>
      </c>
      <c r="H19391" s="113" t="s">
        <v>134048</v>
      </c>
      <c r="I19391" s="113" t="s">
        <v>105436</v>
      </c>
    </row>
    <row r="19392" spans="5:9" ht="14.5" x14ac:dyDescent="0.35">
      <c r="E19392" s="113" t="s">
        <v>17672</v>
      </c>
      <c r="F19392" s="113" t="s">
        <v>111636</v>
      </c>
      <c r="G19392" s="113" t="s">
        <v>129066</v>
      </c>
      <c r="H19392" s="113" t="s">
        <v>134049</v>
      </c>
      <c r="I19392" s="113" t="s">
        <v>105435</v>
      </c>
    </row>
    <row r="19393" spans="5:9" ht="14.5" x14ac:dyDescent="0.35">
      <c r="E19393" s="113" t="s">
        <v>17671</v>
      </c>
      <c r="F19393" s="113" t="s">
        <v>32646</v>
      </c>
      <c r="G19393" s="113" t="s">
        <v>131505</v>
      </c>
      <c r="H19393" s="113" t="s">
        <v>134050</v>
      </c>
      <c r="I19393" s="113" t="s">
        <v>115920</v>
      </c>
    </row>
    <row r="19394" spans="5:9" ht="14.5" x14ac:dyDescent="0.35">
      <c r="E19394" s="113" t="s">
        <v>17670</v>
      </c>
      <c r="F19394" s="113" t="s">
        <v>32645</v>
      </c>
      <c r="G19394" s="113" t="s">
        <v>129067</v>
      </c>
      <c r="H19394" s="113" t="s">
        <v>134051</v>
      </c>
      <c r="I19394" s="113" t="s">
        <v>111339</v>
      </c>
    </row>
    <row r="19395" spans="5:9" ht="14.5" x14ac:dyDescent="0.35">
      <c r="E19395" s="113" t="s">
        <v>17669</v>
      </c>
      <c r="F19395" s="113" t="s">
        <v>32644</v>
      </c>
      <c r="G19395" s="113" t="s">
        <v>51202</v>
      </c>
      <c r="H19395" s="113" t="s">
        <v>134052</v>
      </c>
      <c r="I19395" s="113" t="s">
        <v>105434</v>
      </c>
    </row>
    <row r="19396" spans="5:9" ht="14.5" x14ac:dyDescent="0.35">
      <c r="E19396" s="113" t="s">
        <v>17668</v>
      </c>
      <c r="F19396" s="113" t="s">
        <v>49433</v>
      </c>
      <c r="G19396" s="113" t="s">
        <v>129068</v>
      </c>
      <c r="H19396" s="113" t="s">
        <v>139508</v>
      </c>
      <c r="I19396" s="113" t="s">
        <v>105433</v>
      </c>
    </row>
    <row r="19397" spans="5:9" ht="14.5" x14ac:dyDescent="0.35">
      <c r="E19397" s="113" t="s">
        <v>17667</v>
      </c>
      <c r="F19397" s="113" t="s">
        <v>111635</v>
      </c>
      <c r="G19397" s="113" t="s">
        <v>129069</v>
      </c>
      <c r="H19397" s="113" t="s">
        <v>134053</v>
      </c>
      <c r="I19397" s="113" t="s">
        <v>105432</v>
      </c>
    </row>
    <row r="19398" spans="5:9" ht="14.5" x14ac:dyDescent="0.35">
      <c r="E19398" s="113" t="s">
        <v>17666</v>
      </c>
      <c r="F19398" s="113" t="s">
        <v>111634</v>
      </c>
      <c r="G19398" s="113" t="s">
        <v>129070</v>
      </c>
      <c r="H19398" s="113" t="s">
        <v>139507</v>
      </c>
      <c r="I19398" s="113" t="s">
        <v>105431</v>
      </c>
    </row>
    <row r="19399" spans="5:9" ht="14.5" x14ac:dyDescent="0.35">
      <c r="E19399" s="113" t="s">
        <v>107249</v>
      </c>
      <c r="F19399" s="113" t="s">
        <v>32643</v>
      </c>
      <c r="G19399" s="113" t="s">
        <v>140261</v>
      </c>
      <c r="H19399" s="113" t="s">
        <v>139506</v>
      </c>
      <c r="I19399" s="113" t="s">
        <v>105430</v>
      </c>
    </row>
    <row r="19400" spans="5:9" ht="14.5" x14ac:dyDescent="0.35">
      <c r="E19400" s="113" t="s">
        <v>17665</v>
      </c>
      <c r="F19400" s="113" t="s">
        <v>49442</v>
      </c>
      <c r="G19400" s="113" t="s">
        <v>129071</v>
      </c>
      <c r="H19400" s="113" t="s">
        <v>134054</v>
      </c>
      <c r="I19400" s="113" t="s">
        <v>105429</v>
      </c>
    </row>
    <row r="19401" spans="5:9" ht="14.5" x14ac:dyDescent="0.35">
      <c r="E19401" s="113" t="s">
        <v>17664</v>
      </c>
      <c r="F19401" s="113" t="s">
        <v>49432</v>
      </c>
      <c r="G19401" s="113" t="s">
        <v>129072</v>
      </c>
      <c r="H19401" s="113" t="s">
        <v>134055</v>
      </c>
      <c r="I19401" s="113" t="s">
        <v>105428</v>
      </c>
    </row>
    <row r="19402" spans="5:9" ht="14.5" x14ac:dyDescent="0.35">
      <c r="E19402" s="113" t="s">
        <v>17663</v>
      </c>
      <c r="F19402" s="113" t="s">
        <v>32642</v>
      </c>
      <c r="G19402" s="113" t="s">
        <v>125190</v>
      </c>
      <c r="H19402" s="113" t="s">
        <v>139505</v>
      </c>
      <c r="I19402" s="113" t="s">
        <v>105427</v>
      </c>
    </row>
    <row r="19403" spans="5:9" ht="14.5" x14ac:dyDescent="0.35">
      <c r="E19403" s="113" t="s">
        <v>17662</v>
      </c>
      <c r="F19403" s="113" t="s">
        <v>49441</v>
      </c>
      <c r="G19403" s="113" t="s">
        <v>125191</v>
      </c>
      <c r="H19403" s="113" t="s">
        <v>134056</v>
      </c>
      <c r="I19403" s="113" t="s">
        <v>105426</v>
      </c>
    </row>
    <row r="19404" spans="5:9" ht="14.5" x14ac:dyDescent="0.35">
      <c r="E19404" s="113" t="s">
        <v>17661</v>
      </c>
      <c r="F19404" s="113" t="s">
        <v>32641</v>
      </c>
      <c r="G19404" s="113" t="s">
        <v>125192</v>
      </c>
      <c r="H19404" s="113" t="s">
        <v>134057</v>
      </c>
      <c r="I19404" s="113" t="s">
        <v>105425</v>
      </c>
    </row>
    <row r="19405" spans="5:9" ht="14.5" x14ac:dyDescent="0.35">
      <c r="E19405" s="113" t="s">
        <v>17660</v>
      </c>
      <c r="F19405" s="113" t="s">
        <v>32640</v>
      </c>
      <c r="G19405" s="113" t="s">
        <v>125193</v>
      </c>
      <c r="H19405" s="113" t="s">
        <v>134058</v>
      </c>
      <c r="I19405" s="113" t="s">
        <v>105424</v>
      </c>
    </row>
    <row r="19406" spans="5:9" ht="14.5" x14ac:dyDescent="0.35">
      <c r="E19406" s="113" t="s">
        <v>17659</v>
      </c>
      <c r="F19406" s="113" t="s">
        <v>32639</v>
      </c>
      <c r="G19406" s="113" t="s">
        <v>122447</v>
      </c>
      <c r="H19406" s="113" t="s">
        <v>134059</v>
      </c>
      <c r="I19406" s="113" t="s">
        <v>105423</v>
      </c>
    </row>
    <row r="19407" spans="5:9" ht="14.5" x14ac:dyDescent="0.35">
      <c r="E19407" s="113" t="s">
        <v>17658</v>
      </c>
      <c r="F19407" s="113" t="s">
        <v>32638</v>
      </c>
      <c r="G19407" s="113" t="s">
        <v>122446</v>
      </c>
      <c r="H19407" s="113" t="s">
        <v>134060</v>
      </c>
      <c r="I19407" s="113" t="s">
        <v>105422</v>
      </c>
    </row>
    <row r="19408" spans="5:9" ht="14.5" x14ac:dyDescent="0.35">
      <c r="E19408" s="113" t="s">
        <v>17657</v>
      </c>
      <c r="F19408" s="113" t="s">
        <v>32637</v>
      </c>
      <c r="G19408" s="113" t="s">
        <v>120760</v>
      </c>
      <c r="H19408" s="113" t="s">
        <v>134061</v>
      </c>
      <c r="I19408" s="113" t="s">
        <v>105421</v>
      </c>
    </row>
    <row r="19409" spans="5:9" ht="14.5" x14ac:dyDescent="0.35">
      <c r="E19409" s="113" t="s">
        <v>17656</v>
      </c>
      <c r="F19409" s="113" t="s">
        <v>32636</v>
      </c>
      <c r="G19409" s="113" t="s">
        <v>122445</v>
      </c>
      <c r="H19409" s="113" t="s">
        <v>134062</v>
      </c>
      <c r="I19409" s="113" t="s">
        <v>105420</v>
      </c>
    </row>
    <row r="19410" spans="5:9" ht="14.5" x14ac:dyDescent="0.35">
      <c r="E19410" s="113" t="s">
        <v>17655</v>
      </c>
      <c r="F19410" s="113" t="s">
        <v>32635</v>
      </c>
      <c r="G19410" s="113" t="s">
        <v>120759</v>
      </c>
      <c r="H19410" s="113" t="s">
        <v>139504</v>
      </c>
      <c r="I19410" s="113" t="s">
        <v>105419</v>
      </c>
    </row>
    <row r="19411" spans="5:9" ht="14.5" x14ac:dyDescent="0.35">
      <c r="E19411" s="113" t="s">
        <v>17654</v>
      </c>
      <c r="F19411" s="113" t="s">
        <v>32634</v>
      </c>
      <c r="G19411" s="113" t="s">
        <v>120758</v>
      </c>
      <c r="H19411" s="113" t="s">
        <v>134063</v>
      </c>
      <c r="I19411" s="113" t="s">
        <v>105418</v>
      </c>
    </row>
    <row r="19412" spans="5:9" ht="14.5" x14ac:dyDescent="0.35">
      <c r="E19412" s="113" t="s">
        <v>17653</v>
      </c>
      <c r="F19412" s="113" t="s">
        <v>32633</v>
      </c>
      <c r="G19412" s="113" t="s">
        <v>118291</v>
      </c>
      <c r="H19412" s="113" t="s">
        <v>134064</v>
      </c>
      <c r="I19412" s="113" t="s">
        <v>105417</v>
      </c>
    </row>
    <row r="19413" spans="5:9" ht="14.5" x14ac:dyDescent="0.35">
      <c r="E19413" s="113" t="s">
        <v>17652</v>
      </c>
      <c r="F19413" s="113" t="s">
        <v>32632</v>
      </c>
      <c r="G19413" s="113" t="s">
        <v>120757</v>
      </c>
      <c r="H19413" s="113" t="s">
        <v>134065</v>
      </c>
      <c r="I19413" s="113" t="s">
        <v>105416</v>
      </c>
    </row>
    <row r="19414" spans="5:9" ht="14.5" x14ac:dyDescent="0.35">
      <c r="E19414" s="113" t="s">
        <v>17651</v>
      </c>
      <c r="F19414" s="113" t="s">
        <v>32631</v>
      </c>
      <c r="G19414" s="113" t="s">
        <v>118290</v>
      </c>
      <c r="H19414" s="113" t="s">
        <v>134066</v>
      </c>
      <c r="I19414" s="113" t="s">
        <v>105415</v>
      </c>
    </row>
    <row r="19415" spans="5:9" ht="14.5" x14ac:dyDescent="0.35">
      <c r="E19415" s="113" t="s">
        <v>17650</v>
      </c>
      <c r="F19415" s="113" t="s">
        <v>32630</v>
      </c>
      <c r="G19415" s="113" t="s">
        <v>110362</v>
      </c>
      <c r="H19415" s="113" t="s">
        <v>134067</v>
      </c>
      <c r="I19415" s="113" t="s">
        <v>105414</v>
      </c>
    </row>
    <row r="19416" spans="5:9" ht="14.5" x14ac:dyDescent="0.35">
      <c r="E19416" s="113" t="s">
        <v>17649</v>
      </c>
      <c r="F19416" s="113" t="s">
        <v>32629</v>
      </c>
      <c r="G19416" s="113" t="s">
        <v>115230</v>
      </c>
      <c r="H19416" s="113" t="s">
        <v>134068</v>
      </c>
      <c r="I19416" s="113" t="s">
        <v>105413</v>
      </c>
    </row>
    <row r="19417" spans="5:9" ht="14.5" x14ac:dyDescent="0.35">
      <c r="E19417" s="113" t="s">
        <v>17648</v>
      </c>
      <c r="F19417" s="113" t="s">
        <v>32628</v>
      </c>
      <c r="G19417" s="113" t="s">
        <v>110361</v>
      </c>
      <c r="H19417" s="113" t="s">
        <v>134069</v>
      </c>
      <c r="I19417" s="113" t="s">
        <v>105412</v>
      </c>
    </row>
    <row r="19418" spans="5:9" ht="14.5" x14ac:dyDescent="0.35">
      <c r="E19418" s="113" t="s">
        <v>17647</v>
      </c>
      <c r="F19418" s="113" t="s">
        <v>32627</v>
      </c>
      <c r="G19418" s="113" t="s">
        <v>115229</v>
      </c>
      <c r="H19418" s="113" t="s">
        <v>134070</v>
      </c>
      <c r="I19418" s="113" t="s">
        <v>105411</v>
      </c>
    </row>
    <row r="19419" spans="5:9" ht="14.5" x14ac:dyDescent="0.35">
      <c r="E19419" s="113" t="s">
        <v>17646</v>
      </c>
      <c r="F19419" s="113" t="s">
        <v>32626</v>
      </c>
      <c r="G19419" s="113" t="s">
        <v>110360</v>
      </c>
      <c r="H19419" s="113" t="s">
        <v>134071</v>
      </c>
      <c r="I19419" s="113" t="s">
        <v>105410</v>
      </c>
    </row>
    <row r="19420" spans="5:9" ht="14.5" x14ac:dyDescent="0.35">
      <c r="E19420" s="113" t="s">
        <v>17645</v>
      </c>
      <c r="F19420" s="113" t="s">
        <v>32625</v>
      </c>
      <c r="G19420" s="113" t="s">
        <v>51201</v>
      </c>
      <c r="H19420" s="113" t="s">
        <v>139503</v>
      </c>
      <c r="I19420" s="113" t="s">
        <v>119999</v>
      </c>
    </row>
    <row r="19421" spans="5:9" ht="14.5" x14ac:dyDescent="0.35">
      <c r="E19421" s="113" t="s">
        <v>17644</v>
      </c>
      <c r="F19421" s="113" t="s">
        <v>32624</v>
      </c>
      <c r="G19421" s="113" t="s">
        <v>51200</v>
      </c>
      <c r="H19421" s="113" t="s">
        <v>139502</v>
      </c>
      <c r="I19421" s="113" t="s">
        <v>105409</v>
      </c>
    </row>
    <row r="19422" spans="5:9" ht="14.5" x14ac:dyDescent="0.35">
      <c r="E19422" s="113" t="s">
        <v>17643</v>
      </c>
      <c r="F19422" s="113" t="s">
        <v>111633</v>
      </c>
      <c r="G19422" s="113" t="s">
        <v>51199</v>
      </c>
      <c r="H19422" s="113" t="s">
        <v>134072</v>
      </c>
      <c r="I19422" s="113" t="s">
        <v>105408</v>
      </c>
    </row>
    <row r="19423" spans="5:9" ht="14.5" x14ac:dyDescent="0.35">
      <c r="E19423" s="113" t="s">
        <v>17642</v>
      </c>
      <c r="F19423" s="113" t="s">
        <v>32623</v>
      </c>
      <c r="G19423" s="113" t="s">
        <v>51198</v>
      </c>
      <c r="H19423" s="113" t="s">
        <v>134073</v>
      </c>
      <c r="I19423" s="113" t="s">
        <v>105407</v>
      </c>
    </row>
    <row r="19424" spans="5:9" ht="14.5" x14ac:dyDescent="0.35">
      <c r="E19424" s="113" t="s">
        <v>17641</v>
      </c>
      <c r="F19424" s="113" t="s">
        <v>32622</v>
      </c>
      <c r="G19424" s="113" t="s">
        <v>51197</v>
      </c>
      <c r="H19424" s="113" t="s">
        <v>134074</v>
      </c>
      <c r="I19424" s="113" t="s">
        <v>105406</v>
      </c>
    </row>
    <row r="19425" spans="5:9" ht="14.5" x14ac:dyDescent="0.35">
      <c r="E19425" s="113" t="s">
        <v>17640</v>
      </c>
      <c r="F19425" s="113" t="s">
        <v>32621</v>
      </c>
      <c r="G19425" s="113" t="s">
        <v>51196</v>
      </c>
      <c r="H19425" s="113" t="s">
        <v>134075</v>
      </c>
      <c r="I19425" s="113" t="s">
        <v>105405</v>
      </c>
    </row>
    <row r="19426" spans="5:9" ht="14.5" x14ac:dyDescent="0.35">
      <c r="E19426" s="113" t="s">
        <v>17639</v>
      </c>
      <c r="F19426" s="113" t="s">
        <v>32620</v>
      </c>
      <c r="G19426" s="113" t="s">
        <v>51195</v>
      </c>
      <c r="H19426" s="113" t="s">
        <v>139501</v>
      </c>
      <c r="I19426" s="113" t="s">
        <v>105404</v>
      </c>
    </row>
    <row r="19427" spans="5:9" ht="14.5" x14ac:dyDescent="0.35">
      <c r="E19427" s="113" t="s">
        <v>17638</v>
      </c>
      <c r="F19427" s="113" t="s">
        <v>49431</v>
      </c>
      <c r="G19427" s="113" t="s">
        <v>51194</v>
      </c>
      <c r="H19427" s="113" t="s">
        <v>134076</v>
      </c>
      <c r="I19427" s="113" t="s">
        <v>105403</v>
      </c>
    </row>
    <row r="19428" spans="5:9" ht="14.5" x14ac:dyDescent="0.35">
      <c r="E19428" s="113" t="s">
        <v>17637</v>
      </c>
      <c r="F19428" s="113" t="s">
        <v>32619</v>
      </c>
      <c r="G19428" s="113" t="s">
        <v>51193</v>
      </c>
      <c r="H19428" s="113" t="s">
        <v>134077</v>
      </c>
      <c r="I19428" s="113" t="s">
        <v>105402</v>
      </c>
    </row>
    <row r="19429" spans="5:9" ht="14.5" x14ac:dyDescent="0.35">
      <c r="E19429" s="113" t="s">
        <v>17636</v>
      </c>
      <c r="F19429" s="113" t="s">
        <v>32618</v>
      </c>
      <c r="G19429" s="113" t="s">
        <v>51192</v>
      </c>
      <c r="H19429" s="113" t="s">
        <v>134078</v>
      </c>
      <c r="I19429" s="113" t="s">
        <v>105401</v>
      </c>
    </row>
    <row r="19430" spans="5:9" ht="14.5" x14ac:dyDescent="0.35">
      <c r="E19430" s="113" t="s">
        <v>17635</v>
      </c>
      <c r="F19430" s="113" t="s">
        <v>32617</v>
      </c>
      <c r="G19430" s="113" t="s">
        <v>51191</v>
      </c>
      <c r="H19430" s="113" t="s">
        <v>134079</v>
      </c>
      <c r="I19430" s="113" t="s">
        <v>105400</v>
      </c>
    </row>
    <row r="19431" spans="5:9" ht="14.5" x14ac:dyDescent="0.35">
      <c r="E19431" s="113" t="s">
        <v>17634</v>
      </c>
      <c r="F19431" s="113" t="s">
        <v>32616</v>
      </c>
      <c r="G19431" s="113" t="s">
        <v>51190</v>
      </c>
      <c r="H19431" s="113" t="s">
        <v>139500</v>
      </c>
      <c r="I19431" s="113" t="s">
        <v>105399</v>
      </c>
    </row>
    <row r="19432" spans="5:9" ht="14.5" x14ac:dyDescent="0.35">
      <c r="E19432" s="113" t="s">
        <v>17633</v>
      </c>
      <c r="F19432" s="113" t="s">
        <v>111632</v>
      </c>
      <c r="G19432" s="113" t="s">
        <v>51189</v>
      </c>
      <c r="H19432" s="113" t="s">
        <v>139499</v>
      </c>
      <c r="I19432" s="113" t="s">
        <v>105398</v>
      </c>
    </row>
    <row r="19433" spans="5:9" ht="14.5" x14ac:dyDescent="0.35">
      <c r="E19433" s="113" t="s">
        <v>17632</v>
      </c>
      <c r="F19433" s="113" t="s">
        <v>32615</v>
      </c>
      <c r="G19433" s="113" t="s">
        <v>51188</v>
      </c>
      <c r="H19433" s="113" t="s">
        <v>139498</v>
      </c>
      <c r="I19433" s="113" t="s">
        <v>105397</v>
      </c>
    </row>
    <row r="19434" spans="5:9" ht="14.5" x14ac:dyDescent="0.35">
      <c r="E19434" s="113" t="s">
        <v>17631</v>
      </c>
      <c r="F19434" s="113" t="s">
        <v>111631</v>
      </c>
      <c r="G19434" s="113" t="s">
        <v>51187</v>
      </c>
      <c r="H19434" s="113" t="s">
        <v>134080</v>
      </c>
      <c r="I19434" s="113" t="s">
        <v>105396</v>
      </c>
    </row>
    <row r="19435" spans="5:9" ht="14.5" x14ac:dyDescent="0.35">
      <c r="E19435" s="113" t="s">
        <v>17630</v>
      </c>
      <c r="F19435" s="113" t="s">
        <v>111630</v>
      </c>
      <c r="G19435" s="113" t="s">
        <v>51186</v>
      </c>
      <c r="H19435" s="113" t="s">
        <v>134081</v>
      </c>
      <c r="I19435" s="113" t="s">
        <v>105395</v>
      </c>
    </row>
    <row r="19436" spans="5:9" ht="14.5" x14ac:dyDescent="0.35">
      <c r="E19436" s="113" t="s">
        <v>17629</v>
      </c>
      <c r="F19436" s="113" t="s">
        <v>32614</v>
      </c>
      <c r="G19436" s="113" t="s">
        <v>110359</v>
      </c>
      <c r="H19436" s="113" t="s">
        <v>139497</v>
      </c>
      <c r="I19436" s="113" t="s">
        <v>105394</v>
      </c>
    </row>
    <row r="19437" spans="5:9" ht="14.5" x14ac:dyDescent="0.35">
      <c r="E19437" s="113" t="s">
        <v>17628</v>
      </c>
      <c r="F19437" s="113" t="s">
        <v>32613</v>
      </c>
      <c r="G19437" s="113" t="s">
        <v>115228</v>
      </c>
      <c r="H19437" s="113" t="s">
        <v>134082</v>
      </c>
      <c r="I19437" s="113" t="s">
        <v>105393</v>
      </c>
    </row>
    <row r="19438" spans="5:9" ht="14.5" x14ac:dyDescent="0.35">
      <c r="E19438" s="113" t="s">
        <v>17627</v>
      </c>
      <c r="F19438" s="113" t="s">
        <v>32612</v>
      </c>
      <c r="G19438" s="113" t="s">
        <v>115227</v>
      </c>
      <c r="H19438" s="113" t="s">
        <v>134083</v>
      </c>
      <c r="I19438" s="113" t="s">
        <v>105392</v>
      </c>
    </row>
    <row r="19439" spans="5:9" ht="14.5" x14ac:dyDescent="0.35">
      <c r="E19439" s="113" t="s">
        <v>17626</v>
      </c>
      <c r="F19439" s="113" t="s">
        <v>32611</v>
      </c>
      <c r="G19439" s="113" t="s">
        <v>115226</v>
      </c>
      <c r="H19439" s="113" t="s">
        <v>134084</v>
      </c>
      <c r="I19439" s="113" t="s">
        <v>105391</v>
      </c>
    </row>
    <row r="19440" spans="5:9" ht="14.5" x14ac:dyDescent="0.35">
      <c r="E19440" s="113" t="s">
        <v>17625</v>
      </c>
      <c r="F19440" s="113" t="s">
        <v>32610</v>
      </c>
      <c r="G19440" s="113" t="s">
        <v>110358</v>
      </c>
      <c r="H19440" s="113" t="s">
        <v>134085</v>
      </c>
      <c r="I19440" s="113" t="s">
        <v>105390</v>
      </c>
    </row>
    <row r="19441" spans="5:9" ht="14.5" x14ac:dyDescent="0.35">
      <c r="E19441" s="113" t="s">
        <v>17624</v>
      </c>
      <c r="F19441" s="113" t="s">
        <v>32609</v>
      </c>
      <c r="G19441" s="113" t="s">
        <v>122444</v>
      </c>
      <c r="H19441" s="113" t="s">
        <v>134086</v>
      </c>
      <c r="I19441" s="113" t="s">
        <v>105389</v>
      </c>
    </row>
    <row r="19442" spans="5:9" ht="14.5" x14ac:dyDescent="0.35">
      <c r="E19442" s="113" t="s">
        <v>17623</v>
      </c>
      <c r="F19442" s="113" t="s">
        <v>32608</v>
      </c>
      <c r="G19442" s="113" t="s">
        <v>115225</v>
      </c>
      <c r="H19442" s="113" t="s">
        <v>134087</v>
      </c>
      <c r="I19442" s="113" t="s">
        <v>105388</v>
      </c>
    </row>
    <row r="19443" spans="5:9" ht="14.5" x14ac:dyDescent="0.35">
      <c r="E19443" s="113" t="s">
        <v>17622</v>
      </c>
      <c r="F19443" s="113" t="s">
        <v>32607</v>
      </c>
      <c r="G19443" s="113" t="s">
        <v>115224</v>
      </c>
      <c r="H19443" s="113" t="s">
        <v>134088</v>
      </c>
      <c r="I19443" s="113" t="s">
        <v>105387</v>
      </c>
    </row>
    <row r="19444" spans="5:9" ht="14.5" x14ac:dyDescent="0.35">
      <c r="E19444" s="113" t="s">
        <v>17621</v>
      </c>
      <c r="F19444" s="113" t="s">
        <v>111629</v>
      </c>
      <c r="G19444" s="113" t="s">
        <v>110357</v>
      </c>
      <c r="H19444" s="113" t="s">
        <v>134089</v>
      </c>
      <c r="I19444" s="113" t="s">
        <v>105386</v>
      </c>
    </row>
    <row r="19445" spans="5:9" ht="14.5" x14ac:dyDescent="0.35">
      <c r="E19445" s="113" t="s">
        <v>17620</v>
      </c>
      <c r="F19445" s="113" t="s">
        <v>32606</v>
      </c>
      <c r="G19445" s="113" t="s">
        <v>51185</v>
      </c>
      <c r="H19445" s="113" t="s">
        <v>139496</v>
      </c>
      <c r="I19445" s="113" t="s">
        <v>105385</v>
      </c>
    </row>
    <row r="19446" spans="5:9" ht="14.5" x14ac:dyDescent="0.35">
      <c r="E19446" s="113" t="s">
        <v>17619</v>
      </c>
      <c r="F19446" s="113" t="s">
        <v>32605</v>
      </c>
      <c r="G19446" s="113" t="s">
        <v>110356</v>
      </c>
      <c r="H19446" s="113" t="s">
        <v>134090</v>
      </c>
      <c r="I19446" s="113" t="s">
        <v>105384</v>
      </c>
    </row>
    <row r="19447" spans="5:9" ht="14.5" x14ac:dyDescent="0.35">
      <c r="E19447" s="113" t="s">
        <v>114424</v>
      </c>
      <c r="F19447" s="113" t="s">
        <v>32604</v>
      </c>
      <c r="G19447" s="113" t="s">
        <v>115223</v>
      </c>
      <c r="H19447" s="113" t="s">
        <v>134091</v>
      </c>
      <c r="I19447" s="113" t="s">
        <v>105383</v>
      </c>
    </row>
    <row r="19448" spans="5:9" ht="14.5" x14ac:dyDescent="0.35">
      <c r="E19448" s="113" t="s">
        <v>17618</v>
      </c>
      <c r="F19448" s="113" t="s">
        <v>32603</v>
      </c>
      <c r="G19448" s="113" t="s">
        <v>110355</v>
      </c>
      <c r="H19448" s="113" t="s">
        <v>134092</v>
      </c>
      <c r="I19448" s="113" t="s">
        <v>105382</v>
      </c>
    </row>
    <row r="19449" spans="5:9" ht="14.5" x14ac:dyDescent="0.35">
      <c r="E19449" s="113" t="s">
        <v>17617</v>
      </c>
      <c r="F19449" s="113" t="s">
        <v>32602</v>
      </c>
      <c r="G19449" s="113" t="s">
        <v>110354</v>
      </c>
      <c r="H19449" s="113" t="s">
        <v>134093</v>
      </c>
      <c r="I19449" s="113" t="s">
        <v>105381</v>
      </c>
    </row>
    <row r="19450" spans="5:9" ht="14.5" x14ac:dyDescent="0.35">
      <c r="E19450" s="113" t="s">
        <v>17616</v>
      </c>
      <c r="F19450" s="113" t="s">
        <v>32601</v>
      </c>
      <c r="G19450" s="113" t="s">
        <v>110353</v>
      </c>
      <c r="H19450" s="113" t="s">
        <v>134094</v>
      </c>
      <c r="I19450" s="113" t="s">
        <v>105380</v>
      </c>
    </row>
    <row r="19451" spans="5:9" ht="14.5" x14ac:dyDescent="0.35">
      <c r="E19451" s="113" t="s">
        <v>17615</v>
      </c>
      <c r="F19451" s="113" t="s">
        <v>32600</v>
      </c>
      <c r="G19451" s="113" t="s">
        <v>110352</v>
      </c>
      <c r="H19451" s="113" t="s">
        <v>134095</v>
      </c>
      <c r="I19451" s="113" t="s">
        <v>130433</v>
      </c>
    </row>
    <row r="19452" spans="5:9" ht="14.5" x14ac:dyDescent="0.35">
      <c r="E19452" s="113" t="s">
        <v>17614</v>
      </c>
      <c r="F19452" s="113" t="s">
        <v>32599</v>
      </c>
      <c r="G19452" s="113" t="s">
        <v>110351</v>
      </c>
      <c r="H19452" s="113" t="s">
        <v>134096</v>
      </c>
      <c r="I19452" s="113" t="s">
        <v>119998</v>
      </c>
    </row>
    <row r="19453" spans="5:9" ht="14.5" x14ac:dyDescent="0.35">
      <c r="E19453" s="113" t="s">
        <v>17613</v>
      </c>
      <c r="F19453" s="113" t="s">
        <v>32598</v>
      </c>
      <c r="G19453" s="113" t="s">
        <v>110350</v>
      </c>
      <c r="H19453" s="113" t="s">
        <v>134097</v>
      </c>
      <c r="I19453" s="113" t="s">
        <v>119997</v>
      </c>
    </row>
    <row r="19454" spans="5:9" ht="14.5" x14ac:dyDescent="0.35">
      <c r="E19454" s="113" t="s">
        <v>17612</v>
      </c>
      <c r="F19454" s="113" t="s">
        <v>32597</v>
      </c>
      <c r="G19454" s="113" t="s">
        <v>110349</v>
      </c>
      <c r="H19454" s="113" t="s">
        <v>139495</v>
      </c>
      <c r="I19454" s="113" t="s">
        <v>119996</v>
      </c>
    </row>
    <row r="19455" spans="5:9" ht="14.5" x14ac:dyDescent="0.35">
      <c r="E19455" s="113" t="s">
        <v>17611</v>
      </c>
      <c r="F19455" s="113" t="s">
        <v>32596</v>
      </c>
      <c r="G19455" s="113" t="s">
        <v>51184</v>
      </c>
      <c r="H19455" s="113" t="s">
        <v>134098</v>
      </c>
      <c r="I19455" s="113" t="s">
        <v>105379</v>
      </c>
    </row>
    <row r="19456" spans="5:9" ht="14.5" x14ac:dyDescent="0.35">
      <c r="E19456" s="113" t="s">
        <v>17610</v>
      </c>
      <c r="F19456" s="113" t="s">
        <v>32595</v>
      </c>
      <c r="G19456" s="113" t="s">
        <v>110348</v>
      </c>
      <c r="H19456" s="113" t="s">
        <v>139494</v>
      </c>
      <c r="I19456" s="113" t="s">
        <v>105378</v>
      </c>
    </row>
    <row r="19457" spans="5:9" ht="14.5" x14ac:dyDescent="0.35">
      <c r="E19457" s="113" t="s">
        <v>17609</v>
      </c>
      <c r="F19457" s="113" t="s">
        <v>32594</v>
      </c>
      <c r="G19457" s="113" t="s">
        <v>51183</v>
      </c>
      <c r="H19457" s="113" t="s">
        <v>134099</v>
      </c>
      <c r="I19457" s="113" t="s">
        <v>105377</v>
      </c>
    </row>
    <row r="19458" spans="5:9" ht="14.5" x14ac:dyDescent="0.35">
      <c r="E19458" s="113" t="s">
        <v>17608</v>
      </c>
      <c r="F19458" s="113" t="s">
        <v>32593</v>
      </c>
      <c r="G19458" s="113" t="s">
        <v>51182</v>
      </c>
      <c r="H19458" s="113" t="s">
        <v>134100</v>
      </c>
      <c r="I19458" s="113" t="s">
        <v>119995</v>
      </c>
    </row>
    <row r="19459" spans="5:9" ht="14.5" x14ac:dyDescent="0.35">
      <c r="E19459" s="113" t="s">
        <v>17607</v>
      </c>
      <c r="F19459" s="113" t="s">
        <v>32592</v>
      </c>
      <c r="G19459" s="113" t="s">
        <v>51181</v>
      </c>
      <c r="H19459" s="113" t="s">
        <v>134101</v>
      </c>
      <c r="I19459" s="113" t="s">
        <v>130434</v>
      </c>
    </row>
    <row r="19460" spans="5:9" ht="14.5" x14ac:dyDescent="0.35">
      <c r="E19460" s="113" t="s">
        <v>17606</v>
      </c>
      <c r="F19460" s="113" t="s">
        <v>32591</v>
      </c>
      <c r="G19460" s="113" t="s">
        <v>110347</v>
      </c>
      <c r="H19460" s="113" t="s">
        <v>134102</v>
      </c>
      <c r="I19460" s="113" t="s">
        <v>105376</v>
      </c>
    </row>
    <row r="19461" spans="5:9" ht="14.5" x14ac:dyDescent="0.35">
      <c r="E19461" s="113" t="s">
        <v>17605</v>
      </c>
      <c r="F19461" s="113" t="s">
        <v>32590</v>
      </c>
      <c r="G19461" s="113" t="s">
        <v>110346</v>
      </c>
      <c r="H19461" s="113" t="s">
        <v>139493</v>
      </c>
      <c r="I19461" s="113" t="s">
        <v>105375</v>
      </c>
    </row>
    <row r="19462" spans="5:9" ht="14.5" x14ac:dyDescent="0.35">
      <c r="E19462" s="113" t="s">
        <v>17604</v>
      </c>
      <c r="F19462" s="113" t="s">
        <v>32589</v>
      </c>
      <c r="G19462" s="113" t="s">
        <v>51180</v>
      </c>
      <c r="H19462" s="113" t="s">
        <v>134103</v>
      </c>
      <c r="I19462" s="113" t="s">
        <v>105374</v>
      </c>
    </row>
    <row r="19463" spans="5:9" ht="14.5" x14ac:dyDescent="0.35">
      <c r="E19463" s="113" t="s">
        <v>17603</v>
      </c>
      <c r="F19463" s="113" t="s">
        <v>32588</v>
      </c>
      <c r="G19463" s="113" t="s">
        <v>110345</v>
      </c>
      <c r="H19463" s="113" t="s">
        <v>134104</v>
      </c>
      <c r="I19463" s="113" t="s">
        <v>105373</v>
      </c>
    </row>
    <row r="19464" spans="5:9" ht="14.5" x14ac:dyDescent="0.35">
      <c r="E19464" s="113" t="s">
        <v>17602</v>
      </c>
      <c r="F19464" s="113" t="s">
        <v>32587</v>
      </c>
      <c r="G19464" s="113" t="s">
        <v>51179</v>
      </c>
      <c r="H19464" s="113" t="s">
        <v>134105</v>
      </c>
      <c r="I19464" s="113" t="s">
        <v>105372</v>
      </c>
    </row>
    <row r="19465" spans="5:9" ht="14.5" x14ac:dyDescent="0.35">
      <c r="E19465" s="113" t="s">
        <v>17601</v>
      </c>
      <c r="F19465" s="113" t="s">
        <v>32586</v>
      </c>
      <c r="G19465" s="113" t="s">
        <v>51178</v>
      </c>
      <c r="H19465" s="113" t="s">
        <v>134106</v>
      </c>
      <c r="I19465" s="113" t="s">
        <v>105371</v>
      </c>
    </row>
    <row r="19466" spans="5:9" ht="14.5" x14ac:dyDescent="0.35">
      <c r="E19466" s="113" t="s">
        <v>17600</v>
      </c>
      <c r="F19466" s="113" t="s">
        <v>32585</v>
      </c>
      <c r="G19466" s="113" t="s">
        <v>51177</v>
      </c>
      <c r="H19466" s="113" t="s">
        <v>134107</v>
      </c>
      <c r="I19466" s="113" t="s">
        <v>105370</v>
      </c>
    </row>
    <row r="19467" spans="5:9" ht="14.5" x14ac:dyDescent="0.35">
      <c r="E19467" s="113" t="s">
        <v>17599</v>
      </c>
      <c r="F19467" s="113" t="s">
        <v>32584</v>
      </c>
      <c r="G19467" s="113" t="s">
        <v>51176</v>
      </c>
      <c r="H19467" s="113" t="s">
        <v>134108</v>
      </c>
      <c r="I19467" s="113" t="s">
        <v>105369</v>
      </c>
    </row>
    <row r="19468" spans="5:9" ht="14.5" x14ac:dyDescent="0.35">
      <c r="E19468" s="113" t="s">
        <v>17598</v>
      </c>
      <c r="F19468" s="113" t="s">
        <v>32583</v>
      </c>
      <c r="G19468" s="113" t="s">
        <v>51175</v>
      </c>
      <c r="H19468" s="113" t="s">
        <v>139492</v>
      </c>
      <c r="I19468" s="113" t="s">
        <v>105368</v>
      </c>
    </row>
    <row r="19469" spans="5:9" ht="14.5" x14ac:dyDescent="0.35">
      <c r="E19469" s="113" t="s">
        <v>17597</v>
      </c>
      <c r="F19469" s="113" t="s">
        <v>32582</v>
      </c>
      <c r="G19469" s="113" t="s">
        <v>51174</v>
      </c>
      <c r="H19469" s="113" t="s">
        <v>134109</v>
      </c>
      <c r="I19469" s="113" t="s">
        <v>139990</v>
      </c>
    </row>
    <row r="19470" spans="5:9" ht="14.5" x14ac:dyDescent="0.35">
      <c r="E19470" s="113" t="s">
        <v>17596</v>
      </c>
      <c r="F19470" s="113" t="s">
        <v>32581</v>
      </c>
      <c r="G19470" s="113" t="s">
        <v>51173</v>
      </c>
      <c r="H19470" s="113" t="s">
        <v>134110</v>
      </c>
      <c r="I19470" s="113" t="s">
        <v>140968</v>
      </c>
    </row>
    <row r="19471" spans="5:9" ht="14.5" x14ac:dyDescent="0.35">
      <c r="E19471" s="113" t="s">
        <v>17595</v>
      </c>
      <c r="F19471" s="113" t="s">
        <v>32580</v>
      </c>
      <c r="G19471" s="113" t="s">
        <v>51172</v>
      </c>
      <c r="H19471" s="113" t="s">
        <v>134111</v>
      </c>
      <c r="I19471" s="113" t="s">
        <v>138723</v>
      </c>
    </row>
    <row r="19472" spans="5:9" ht="14.5" x14ac:dyDescent="0.35">
      <c r="E19472" s="113" t="s">
        <v>17594</v>
      </c>
      <c r="F19472" s="113" t="s">
        <v>32579</v>
      </c>
      <c r="G19472" s="113" t="s">
        <v>51171</v>
      </c>
      <c r="H19472" s="113" t="s">
        <v>134112</v>
      </c>
      <c r="I19472" s="113" t="s">
        <v>126232</v>
      </c>
    </row>
    <row r="19473" spans="5:9" ht="14.5" x14ac:dyDescent="0.35">
      <c r="E19473" s="113" t="s">
        <v>17593</v>
      </c>
      <c r="F19473" s="113" t="s">
        <v>32578</v>
      </c>
      <c r="G19473" s="113" t="s">
        <v>51170</v>
      </c>
      <c r="H19473" s="113" t="s">
        <v>134113</v>
      </c>
      <c r="I19473" s="113" t="s">
        <v>123115</v>
      </c>
    </row>
    <row r="19474" spans="5:9" ht="14.5" x14ac:dyDescent="0.35">
      <c r="E19474" s="113" t="s">
        <v>17592</v>
      </c>
      <c r="F19474" s="113" t="s">
        <v>32577</v>
      </c>
      <c r="G19474" s="113" t="s">
        <v>51169</v>
      </c>
      <c r="H19474" s="113" t="s">
        <v>134114</v>
      </c>
      <c r="I19474" s="113" t="s">
        <v>105367</v>
      </c>
    </row>
    <row r="19475" spans="5:9" ht="14.5" x14ac:dyDescent="0.35">
      <c r="E19475" s="113" t="s">
        <v>17591</v>
      </c>
      <c r="F19475" s="113" t="s">
        <v>32576</v>
      </c>
      <c r="G19475" s="113" t="s">
        <v>51168</v>
      </c>
      <c r="H19475" s="113" t="s">
        <v>134115</v>
      </c>
      <c r="I19475" s="113" t="s">
        <v>105366</v>
      </c>
    </row>
    <row r="19476" spans="5:9" ht="14.5" x14ac:dyDescent="0.35">
      <c r="E19476" s="113" t="s">
        <v>17590</v>
      </c>
      <c r="F19476" s="113" t="s">
        <v>32575</v>
      </c>
      <c r="G19476" s="113" t="s">
        <v>51167</v>
      </c>
      <c r="H19476" s="113" t="s">
        <v>134116</v>
      </c>
      <c r="I19476" s="113" t="s">
        <v>105365</v>
      </c>
    </row>
    <row r="19477" spans="5:9" ht="14.5" x14ac:dyDescent="0.35">
      <c r="E19477" s="113" t="s">
        <v>17589</v>
      </c>
      <c r="F19477" s="113" t="s">
        <v>32574</v>
      </c>
      <c r="G19477" s="113" t="s">
        <v>51166</v>
      </c>
      <c r="H19477" s="113" t="s">
        <v>134117</v>
      </c>
      <c r="I19477" s="113" t="s">
        <v>105364</v>
      </c>
    </row>
    <row r="19478" spans="5:9" ht="14.5" x14ac:dyDescent="0.35">
      <c r="E19478" s="113" t="s">
        <v>17588</v>
      </c>
      <c r="F19478" s="113" t="s">
        <v>32573</v>
      </c>
      <c r="G19478" s="113" t="s">
        <v>51165</v>
      </c>
      <c r="H19478" s="113" t="s">
        <v>134118</v>
      </c>
      <c r="I19478" s="113" t="s">
        <v>105363</v>
      </c>
    </row>
    <row r="19479" spans="5:9" ht="14.5" x14ac:dyDescent="0.35">
      <c r="E19479" s="113" t="s">
        <v>17587</v>
      </c>
      <c r="F19479" s="113" t="s">
        <v>32572</v>
      </c>
      <c r="G19479" s="113" t="s">
        <v>51164</v>
      </c>
      <c r="H19479" s="113" t="s">
        <v>134119</v>
      </c>
      <c r="I19479" s="113" t="s">
        <v>105362</v>
      </c>
    </row>
    <row r="19480" spans="5:9" ht="14.5" x14ac:dyDescent="0.35">
      <c r="E19480" s="113" t="s">
        <v>17586</v>
      </c>
      <c r="F19480" s="113" t="s">
        <v>32571</v>
      </c>
      <c r="G19480" s="113" t="s">
        <v>51163</v>
      </c>
      <c r="H19480" s="113" t="s">
        <v>134120</v>
      </c>
      <c r="I19480" s="113" t="s">
        <v>105361</v>
      </c>
    </row>
    <row r="19481" spans="5:9" ht="14.5" x14ac:dyDescent="0.35">
      <c r="E19481" s="113" t="s">
        <v>17585</v>
      </c>
      <c r="F19481" s="113" t="s">
        <v>32570</v>
      </c>
      <c r="G19481" s="113" t="s">
        <v>51162</v>
      </c>
      <c r="H19481" s="113" t="s">
        <v>134121</v>
      </c>
      <c r="I19481" s="113" t="s">
        <v>105360</v>
      </c>
    </row>
    <row r="19482" spans="5:9" ht="14.5" x14ac:dyDescent="0.35">
      <c r="E19482" s="113" t="s">
        <v>17584</v>
      </c>
      <c r="F19482" s="113" t="s">
        <v>32569</v>
      </c>
      <c r="G19482" s="113" t="s">
        <v>51161</v>
      </c>
      <c r="H19482" s="113" t="s">
        <v>134122</v>
      </c>
      <c r="I19482" s="113" t="s">
        <v>105359</v>
      </c>
    </row>
    <row r="19483" spans="5:9" ht="14.5" x14ac:dyDescent="0.35">
      <c r="E19483" s="113" t="s">
        <v>17583</v>
      </c>
      <c r="F19483" s="113" t="s">
        <v>32568</v>
      </c>
      <c r="G19483" s="113" t="s">
        <v>51160</v>
      </c>
      <c r="H19483" s="113" t="s">
        <v>134123</v>
      </c>
      <c r="I19483" s="113" t="s">
        <v>105358</v>
      </c>
    </row>
    <row r="19484" spans="5:9" ht="14.5" x14ac:dyDescent="0.35">
      <c r="E19484" s="113" t="s">
        <v>17582</v>
      </c>
      <c r="F19484" s="113" t="s">
        <v>32567</v>
      </c>
      <c r="G19484" s="113" t="s">
        <v>51159</v>
      </c>
      <c r="H19484" s="113" t="s">
        <v>134124</v>
      </c>
      <c r="I19484" s="113" t="s">
        <v>105357</v>
      </c>
    </row>
    <row r="19485" spans="5:9" ht="14.5" x14ac:dyDescent="0.35">
      <c r="E19485" s="113" t="s">
        <v>17581</v>
      </c>
      <c r="F19485" s="113" t="s">
        <v>32566</v>
      </c>
      <c r="G19485" s="113" t="s">
        <v>51158</v>
      </c>
      <c r="H19485" s="113" t="s">
        <v>134125</v>
      </c>
      <c r="I19485" s="113" t="s">
        <v>105356</v>
      </c>
    </row>
    <row r="19486" spans="5:9" ht="14.5" x14ac:dyDescent="0.35">
      <c r="E19486" s="113" t="s">
        <v>17580</v>
      </c>
      <c r="F19486" s="113" t="s">
        <v>32565</v>
      </c>
      <c r="G19486" s="113" t="s">
        <v>51157</v>
      </c>
      <c r="H19486" s="113" t="s">
        <v>134126</v>
      </c>
      <c r="I19486" s="113" t="s">
        <v>105355</v>
      </c>
    </row>
    <row r="19487" spans="5:9" ht="14.5" x14ac:dyDescent="0.35">
      <c r="E19487" s="113" t="s">
        <v>17579</v>
      </c>
      <c r="F19487" s="113" t="s">
        <v>32564</v>
      </c>
      <c r="G19487" s="113" t="s">
        <v>51156</v>
      </c>
      <c r="H19487" s="113" t="s">
        <v>134127</v>
      </c>
      <c r="I19487" s="113" t="s">
        <v>105354</v>
      </c>
    </row>
    <row r="19488" spans="5:9" ht="14.5" x14ac:dyDescent="0.35">
      <c r="E19488" s="113" t="s">
        <v>17578</v>
      </c>
      <c r="F19488" s="113" t="s">
        <v>32563</v>
      </c>
      <c r="G19488" s="113" t="s">
        <v>51155</v>
      </c>
      <c r="H19488" s="113" t="s">
        <v>134128</v>
      </c>
      <c r="I19488" s="113" t="s">
        <v>105353</v>
      </c>
    </row>
    <row r="19489" spans="5:9" ht="14.5" x14ac:dyDescent="0.35">
      <c r="E19489" s="113" t="s">
        <v>17577</v>
      </c>
      <c r="F19489" s="113" t="s">
        <v>32562</v>
      </c>
      <c r="G19489" s="113" t="s">
        <v>51154</v>
      </c>
      <c r="H19489" s="113" t="s">
        <v>134129</v>
      </c>
      <c r="I19489" s="113" t="s">
        <v>105352</v>
      </c>
    </row>
    <row r="19490" spans="5:9" ht="14.5" x14ac:dyDescent="0.35">
      <c r="E19490" s="113" t="s">
        <v>17576</v>
      </c>
      <c r="F19490" s="113" t="s">
        <v>32561</v>
      </c>
      <c r="G19490" s="113" t="s">
        <v>51153</v>
      </c>
      <c r="H19490" s="113" t="s">
        <v>134130</v>
      </c>
      <c r="I19490" s="113" t="s">
        <v>138724</v>
      </c>
    </row>
    <row r="19491" spans="5:9" ht="14.5" x14ac:dyDescent="0.35">
      <c r="E19491" s="113" t="s">
        <v>17575</v>
      </c>
      <c r="F19491" s="113" t="s">
        <v>32560</v>
      </c>
      <c r="G19491" s="113" t="s">
        <v>51152</v>
      </c>
      <c r="H19491" s="113" t="s">
        <v>134131</v>
      </c>
      <c r="I19491" s="113" t="s">
        <v>126233</v>
      </c>
    </row>
    <row r="19492" spans="5:9" ht="14.5" x14ac:dyDescent="0.35">
      <c r="E19492" s="113" t="s">
        <v>17574</v>
      </c>
      <c r="F19492" s="113" t="s">
        <v>32559</v>
      </c>
      <c r="G19492" s="113" t="s">
        <v>51151</v>
      </c>
      <c r="H19492" s="113" t="s">
        <v>134132</v>
      </c>
      <c r="I19492" s="113" t="s">
        <v>126234</v>
      </c>
    </row>
    <row r="19493" spans="5:9" ht="14.5" x14ac:dyDescent="0.35">
      <c r="E19493" s="113" t="s">
        <v>17573</v>
      </c>
      <c r="F19493" s="113" t="s">
        <v>32558</v>
      </c>
      <c r="G19493" s="113" t="s">
        <v>51150</v>
      </c>
      <c r="H19493" s="113" t="s">
        <v>134133</v>
      </c>
      <c r="I19493" s="113" t="s">
        <v>123114</v>
      </c>
    </row>
    <row r="19494" spans="5:9" ht="14.5" x14ac:dyDescent="0.35">
      <c r="E19494" s="113" t="s">
        <v>17572</v>
      </c>
      <c r="F19494" s="113" t="s">
        <v>32557</v>
      </c>
      <c r="G19494" s="113" t="s">
        <v>51149</v>
      </c>
      <c r="H19494" s="113" t="s">
        <v>134134</v>
      </c>
      <c r="I19494" s="113" t="s">
        <v>111338</v>
      </c>
    </row>
    <row r="19495" spans="5:9" ht="14.5" x14ac:dyDescent="0.35">
      <c r="E19495" s="113" t="s">
        <v>17571</v>
      </c>
      <c r="F19495" s="113" t="s">
        <v>32556</v>
      </c>
      <c r="G19495" s="113" t="s">
        <v>51148</v>
      </c>
      <c r="H19495" s="113" t="s">
        <v>134135</v>
      </c>
      <c r="I19495" s="113" t="s">
        <v>116460</v>
      </c>
    </row>
    <row r="19496" spans="5:9" ht="14.5" x14ac:dyDescent="0.35">
      <c r="E19496" s="113" t="s">
        <v>17570</v>
      </c>
      <c r="F19496" s="113" t="s">
        <v>118401</v>
      </c>
      <c r="G19496" s="113" t="s">
        <v>51147</v>
      </c>
      <c r="H19496" s="113" t="s">
        <v>134136</v>
      </c>
      <c r="I19496" s="113" t="s">
        <v>111337</v>
      </c>
    </row>
    <row r="19497" spans="5:9" ht="14.5" x14ac:dyDescent="0.35">
      <c r="E19497" s="113" t="s">
        <v>17569</v>
      </c>
      <c r="F19497" s="113" t="s">
        <v>32555</v>
      </c>
      <c r="G19497" s="113" t="s">
        <v>51146</v>
      </c>
      <c r="H19497" s="113" t="s">
        <v>134137</v>
      </c>
      <c r="I19497" s="113" t="s">
        <v>111336</v>
      </c>
    </row>
    <row r="19498" spans="5:9" ht="14.5" x14ac:dyDescent="0.35">
      <c r="E19498" s="113" t="s">
        <v>17568</v>
      </c>
      <c r="F19498" s="113" t="s">
        <v>32554</v>
      </c>
      <c r="G19498" s="113" t="s">
        <v>51145</v>
      </c>
      <c r="H19498" s="113" t="s">
        <v>134138</v>
      </c>
      <c r="I19498" s="113" t="s">
        <v>105351</v>
      </c>
    </row>
    <row r="19499" spans="5:9" ht="14.5" x14ac:dyDescent="0.35">
      <c r="E19499" s="113" t="s">
        <v>17567</v>
      </c>
      <c r="F19499" s="113" t="s">
        <v>32553</v>
      </c>
      <c r="G19499" s="113" t="s">
        <v>51144</v>
      </c>
      <c r="H19499" s="113" t="s">
        <v>134139</v>
      </c>
      <c r="I19499" s="113" t="s">
        <v>105350</v>
      </c>
    </row>
    <row r="19500" spans="5:9" ht="14.5" x14ac:dyDescent="0.35">
      <c r="E19500" s="113" t="s">
        <v>17566</v>
      </c>
      <c r="F19500" s="113" t="s">
        <v>32552</v>
      </c>
      <c r="G19500" s="113" t="s">
        <v>51143</v>
      </c>
      <c r="H19500" s="113" t="s">
        <v>134140</v>
      </c>
      <c r="I19500" s="113" t="s">
        <v>105349</v>
      </c>
    </row>
    <row r="19501" spans="5:9" ht="14.5" x14ac:dyDescent="0.35">
      <c r="E19501" s="113" t="s">
        <v>17565</v>
      </c>
      <c r="F19501" s="113" t="s">
        <v>32551</v>
      </c>
      <c r="G19501" s="113" t="s">
        <v>51142</v>
      </c>
      <c r="H19501" s="113" t="s">
        <v>134141</v>
      </c>
      <c r="I19501" s="113" t="s">
        <v>105348</v>
      </c>
    </row>
    <row r="19502" spans="5:9" ht="14.5" x14ac:dyDescent="0.35">
      <c r="E19502" s="113" t="s">
        <v>17564</v>
      </c>
      <c r="F19502" s="113" t="s">
        <v>32550</v>
      </c>
      <c r="G19502" s="113" t="s">
        <v>51141</v>
      </c>
      <c r="H19502" s="113" t="s">
        <v>134142</v>
      </c>
      <c r="I19502" s="113" t="s">
        <v>105347</v>
      </c>
    </row>
    <row r="19503" spans="5:9" ht="14.5" x14ac:dyDescent="0.35">
      <c r="E19503" s="113" t="s">
        <v>17563</v>
      </c>
      <c r="F19503" s="113" t="s">
        <v>32549</v>
      </c>
      <c r="G19503" s="113" t="s">
        <v>51140</v>
      </c>
      <c r="H19503" s="113" t="s">
        <v>134143</v>
      </c>
      <c r="I19503" s="113" t="s">
        <v>105346</v>
      </c>
    </row>
    <row r="19504" spans="5:9" ht="14.5" x14ac:dyDescent="0.35">
      <c r="E19504" s="113" t="s">
        <v>17562</v>
      </c>
      <c r="F19504" s="113" t="s">
        <v>32548</v>
      </c>
      <c r="G19504" s="113" t="s">
        <v>51139</v>
      </c>
      <c r="H19504" s="113" t="s">
        <v>134144</v>
      </c>
      <c r="I19504" s="113" t="s">
        <v>105345</v>
      </c>
    </row>
    <row r="19505" spans="5:9" ht="14.5" x14ac:dyDescent="0.35">
      <c r="E19505" s="113" t="s">
        <v>17561</v>
      </c>
      <c r="F19505" s="113" t="s">
        <v>32547</v>
      </c>
      <c r="G19505" s="113" t="s">
        <v>51138</v>
      </c>
      <c r="H19505" s="113" t="s">
        <v>134145</v>
      </c>
      <c r="I19505" s="113" t="s">
        <v>105344</v>
      </c>
    </row>
    <row r="19506" spans="5:9" ht="14.5" x14ac:dyDescent="0.35">
      <c r="E19506" s="113" t="s">
        <v>17560</v>
      </c>
      <c r="F19506" s="113" t="s">
        <v>111628</v>
      </c>
      <c r="G19506" s="113" t="s">
        <v>51137</v>
      </c>
      <c r="H19506" s="113" t="s">
        <v>134146</v>
      </c>
      <c r="I19506" s="113" t="s">
        <v>105343</v>
      </c>
    </row>
    <row r="19507" spans="5:9" ht="14.5" x14ac:dyDescent="0.35">
      <c r="E19507" s="113" t="s">
        <v>17559</v>
      </c>
      <c r="F19507" s="113" t="s">
        <v>32546</v>
      </c>
      <c r="G19507" s="113" t="s">
        <v>51136</v>
      </c>
      <c r="H19507" s="113" t="s">
        <v>134147</v>
      </c>
      <c r="I19507" s="113" t="s">
        <v>105342</v>
      </c>
    </row>
    <row r="19508" spans="5:9" ht="14.5" x14ac:dyDescent="0.35">
      <c r="E19508" s="113" t="s">
        <v>17558</v>
      </c>
      <c r="F19508" s="113" t="s">
        <v>32545</v>
      </c>
      <c r="G19508" s="113" t="s">
        <v>51135</v>
      </c>
      <c r="H19508" s="113" t="s">
        <v>134148</v>
      </c>
      <c r="I19508" s="113" t="s">
        <v>105341</v>
      </c>
    </row>
    <row r="19509" spans="5:9" ht="14.5" x14ac:dyDescent="0.35">
      <c r="E19509" s="113" t="s">
        <v>17557</v>
      </c>
      <c r="F19509" s="113" t="s">
        <v>32544</v>
      </c>
      <c r="G19509" s="113" t="s">
        <v>51134</v>
      </c>
      <c r="H19509" s="113" t="s">
        <v>134149</v>
      </c>
      <c r="I19509" s="113" t="s">
        <v>105340</v>
      </c>
    </row>
    <row r="19510" spans="5:9" ht="14.5" x14ac:dyDescent="0.35">
      <c r="E19510" s="113" t="s">
        <v>17556</v>
      </c>
      <c r="F19510" s="113" t="s">
        <v>32543</v>
      </c>
      <c r="G19510" s="113" t="s">
        <v>51133</v>
      </c>
      <c r="H19510" s="113" t="s">
        <v>134150</v>
      </c>
      <c r="I19510" s="113" t="s">
        <v>105339</v>
      </c>
    </row>
    <row r="19511" spans="5:9" ht="14.5" x14ac:dyDescent="0.35">
      <c r="E19511" s="113" t="s">
        <v>17555</v>
      </c>
      <c r="F19511" s="113" t="s">
        <v>124666</v>
      </c>
      <c r="G19511" s="113" t="s">
        <v>51132</v>
      </c>
      <c r="H19511" s="113" t="s">
        <v>134151</v>
      </c>
      <c r="I19511" s="113" t="s">
        <v>105338</v>
      </c>
    </row>
    <row r="19512" spans="5:9" ht="14.5" x14ac:dyDescent="0.35">
      <c r="E19512" s="113" t="s">
        <v>17554</v>
      </c>
      <c r="F19512" s="113" t="s">
        <v>32542</v>
      </c>
      <c r="G19512" s="113" t="s">
        <v>51131</v>
      </c>
      <c r="H19512" s="113" t="s">
        <v>134152</v>
      </c>
      <c r="I19512" s="113" t="s">
        <v>105337</v>
      </c>
    </row>
    <row r="19513" spans="5:9" ht="14.5" x14ac:dyDescent="0.35">
      <c r="E19513" s="113" t="s">
        <v>17553</v>
      </c>
      <c r="F19513" s="113" t="s">
        <v>32541</v>
      </c>
      <c r="G19513" s="113" t="s">
        <v>51130</v>
      </c>
      <c r="H19513" s="113" t="s">
        <v>134153</v>
      </c>
      <c r="I19513" s="113" t="s">
        <v>105336</v>
      </c>
    </row>
    <row r="19514" spans="5:9" ht="14.5" x14ac:dyDescent="0.35">
      <c r="E19514" s="113" t="s">
        <v>17552</v>
      </c>
      <c r="F19514" s="113" t="s">
        <v>32540</v>
      </c>
      <c r="G19514" s="113" t="s">
        <v>51129</v>
      </c>
      <c r="H19514" s="113" t="s">
        <v>134154</v>
      </c>
      <c r="I19514" s="113" t="s">
        <v>105335</v>
      </c>
    </row>
    <row r="19515" spans="5:9" ht="14.5" x14ac:dyDescent="0.35">
      <c r="E19515" s="113" t="s">
        <v>17551</v>
      </c>
      <c r="F19515" s="113" t="s">
        <v>32539</v>
      </c>
      <c r="G19515" s="113" t="s">
        <v>51128</v>
      </c>
      <c r="H19515" s="113" t="s">
        <v>134155</v>
      </c>
      <c r="I19515" s="113" t="s">
        <v>105334</v>
      </c>
    </row>
    <row r="19516" spans="5:9" ht="14.5" x14ac:dyDescent="0.35">
      <c r="E19516" s="113" t="s">
        <v>17550</v>
      </c>
      <c r="F19516" s="113" t="s">
        <v>32538</v>
      </c>
      <c r="G19516" s="113" t="s">
        <v>51127</v>
      </c>
      <c r="H19516" s="113" t="s">
        <v>134156</v>
      </c>
      <c r="I19516" s="113" t="s">
        <v>105333</v>
      </c>
    </row>
    <row r="19517" spans="5:9" ht="14.5" x14ac:dyDescent="0.35">
      <c r="E19517" s="113" t="s">
        <v>17549</v>
      </c>
      <c r="F19517" s="113" t="s">
        <v>32537</v>
      </c>
      <c r="G19517" s="113" t="s">
        <v>51126</v>
      </c>
      <c r="H19517" s="113" t="s">
        <v>134157</v>
      </c>
      <c r="I19517" s="113" t="s">
        <v>105332</v>
      </c>
    </row>
    <row r="19518" spans="5:9" ht="14.5" x14ac:dyDescent="0.35">
      <c r="E19518" s="113" t="s">
        <v>17548</v>
      </c>
      <c r="F19518" s="113" t="s">
        <v>32536</v>
      </c>
      <c r="G19518" s="113" t="s">
        <v>51125</v>
      </c>
      <c r="H19518" s="113" t="s">
        <v>134158</v>
      </c>
      <c r="I19518" s="113" t="s">
        <v>105331</v>
      </c>
    </row>
    <row r="19519" spans="5:9" ht="14.5" x14ac:dyDescent="0.35">
      <c r="E19519" s="113" t="s">
        <v>17547</v>
      </c>
      <c r="F19519" s="113" t="s">
        <v>32535</v>
      </c>
      <c r="G19519" s="113" t="s">
        <v>51124</v>
      </c>
      <c r="H19519" s="113" t="s">
        <v>134159</v>
      </c>
      <c r="I19519" s="113" t="s">
        <v>105330</v>
      </c>
    </row>
    <row r="19520" spans="5:9" ht="14.5" x14ac:dyDescent="0.35">
      <c r="E19520" s="113" t="s">
        <v>17546</v>
      </c>
      <c r="F19520" s="113" t="s">
        <v>32534</v>
      </c>
      <c r="G19520" s="113" t="s">
        <v>51123</v>
      </c>
      <c r="H19520" s="113" t="s">
        <v>134160</v>
      </c>
      <c r="I19520" s="113" t="s">
        <v>105329</v>
      </c>
    </row>
    <row r="19521" spans="5:9" ht="14.5" x14ac:dyDescent="0.35">
      <c r="E19521" s="113" t="s">
        <v>17545</v>
      </c>
      <c r="F19521" s="113" t="s">
        <v>32533</v>
      </c>
      <c r="G19521" s="113" t="s">
        <v>51122</v>
      </c>
      <c r="H19521" s="113" t="s">
        <v>134161</v>
      </c>
      <c r="I19521" s="113" t="s">
        <v>105328</v>
      </c>
    </row>
    <row r="19522" spans="5:9" ht="14.5" x14ac:dyDescent="0.35">
      <c r="E19522" s="113" t="s">
        <v>17544</v>
      </c>
      <c r="F19522" s="113" t="s">
        <v>32532</v>
      </c>
      <c r="G19522" s="113" t="s">
        <v>51121</v>
      </c>
      <c r="H19522" s="113" t="s">
        <v>134162</v>
      </c>
      <c r="I19522" s="113" t="s">
        <v>105327</v>
      </c>
    </row>
    <row r="19523" spans="5:9" ht="14.5" x14ac:dyDescent="0.35">
      <c r="E19523" s="113" t="s">
        <v>17543</v>
      </c>
      <c r="F19523" s="113" t="s">
        <v>32531</v>
      </c>
      <c r="G19523" s="113" t="s">
        <v>51120</v>
      </c>
      <c r="H19523" s="113" t="s">
        <v>134163</v>
      </c>
      <c r="I19523" s="113" t="s">
        <v>105326</v>
      </c>
    </row>
    <row r="19524" spans="5:9" ht="14.5" x14ac:dyDescent="0.35">
      <c r="E19524" s="113" t="s">
        <v>17542</v>
      </c>
      <c r="F19524" s="113" t="s">
        <v>32530</v>
      </c>
      <c r="G19524" s="113" t="s">
        <v>51119</v>
      </c>
      <c r="H19524" s="113" t="s">
        <v>134164</v>
      </c>
      <c r="I19524" s="113" t="s">
        <v>105325</v>
      </c>
    </row>
    <row r="19525" spans="5:9" ht="14.5" x14ac:dyDescent="0.35">
      <c r="E19525" s="113" t="s">
        <v>17541</v>
      </c>
      <c r="F19525" s="113" t="s">
        <v>32529</v>
      </c>
      <c r="G19525" s="113" t="s">
        <v>51118</v>
      </c>
      <c r="H19525" s="113" t="s">
        <v>134165</v>
      </c>
      <c r="I19525" s="113" t="s">
        <v>105324</v>
      </c>
    </row>
    <row r="19526" spans="5:9" ht="14.5" x14ac:dyDescent="0.35">
      <c r="E19526" s="113" t="s">
        <v>17540</v>
      </c>
      <c r="F19526" s="113" t="s">
        <v>32528</v>
      </c>
      <c r="G19526" s="113" t="s">
        <v>51117</v>
      </c>
      <c r="H19526" s="113" t="s">
        <v>134166</v>
      </c>
      <c r="I19526" s="113" t="s">
        <v>105323</v>
      </c>
    </row>
    <row r="19527" spans="5:9" ht="14.5" x14ac:dyDescent="0.35">
      <c r="E19527" s="113" t="s">
        <v>17539</v>
      </c>
      <c r="F19527" s="113" t="s">
        <v>32527</v>
      </c>
      <c r="G19527" s="113" t="s">
        <v>51116</v>
      </c>
      <c r="H19527" s="113" t="s">
        <v>134167</v>
      </c>
      <c r="I19527" s="113" t="s">
        <v>105322</v>
      </c>
    </row>
    <row r="19528" spans="5:9" ht="14.5" x14ac:dyDescent="0.35">
      <c r="E19528" s="113" t="s">
        <v>17538</v>
      </c>
      <c r="F19528" s="113" t="s">
        <v>32526</v>
      </c>
      <c r="G19528" s="113" t="s">
        <v>51115</v>
      </c>
      <c r="H19528" s="113" t="s">
        <v>134168</v>
      </c>
      <c r="I19528" s="113" t="s">
        <v>105321</v>
      </c>
    </row>
    <row r="19529" spans="5:9" ht="14.5" x14ac:dyDescent="0.35">
      <c r="E19529" s="113" t="s">
        <v>17537</v>
      </c>
      <c r="F19529" s="113" t="s">
        <v>32525</v>
      </c>
      <c r="G19529" s="113" t="s">
        <v>51114</v>
      </c>
      <c r="H19529" s="113" t="s">
        <v>134169</v>
      </c>
      <c r="I19529" s="113" t="s">
        <v>105320</v>
      </c>
    </row>
    <row r="19530" spans="5:9" ht="14.5" x14ac:dyDescent="0.35">
      <c r="E19530" s="113" t="s">
        <v>17536</v>
      </c>
      <c r="F19530" s="113" t="s">
        <v>32524</v>
      </c>
      <c r="G19530" s="113" t="s">
        <v>51113</v>
      </c>
      <c r="H19530" s="113" t="s">
        <v>134170</v>
      </c>
      <c r="I19530" s="113" t="s">
        <v>105319</v>
      </c>
    </row>
    <row r="19531" spans="5:9" ht="14.5" x14ac:dyDescent="0.35">
      <c r="E19531" s="113" t="s">
        <v>17535</v>
      </c>
      <c r="F19531" s="113" t="s">
        <v>32523</v>
      </c>
      <c r="G19531" s="113" t="s">
        <v>51112</v>
      </c>
      <c r="H19531" s="113" t="s">
        <v>134171</v>
      </c>
      <c r="I19531" s="113" t="s">
        <v>105318</v>
      </c>
    </row>
    <row r="19532" spans="5:9" ht="14.5" x14ac:dyDescent="0.35">
      <c r="E19532" s="113" t="s">
        <v>17534</v>
      </c>
      <c r="F19532" s="113" t="s">
        <v>32522</v>
      </c>
      <c r="G19532" s="113" t="s">
        <v>51111</v>
      </c>
      <c r="H19532" s="113" t="s">
        <v>134172</v>
      </c>
      <c r="I19532" s="113" t="s">
        <v>105317</v>
      </c>
    </row>
    <row r="19533" spans="5:9" ht="14.5" x14ac:dyDescent="0.35">
      <c r="E19533" s="113" t="s">
        <v>17533</v>
      </c>
      <c r="F19533" s="113" t="s">
        <v>111627</v>
      </c>
      <c r="G19533" s="113" t="s">
        <v>51110</v>
      </c>
      <c r="H19533" s="113" t="s">
        <v>134173</v>
      </c>
      <c r="I19533" s="113" t="s">
        <v>105316</v>
      </c>
    </row>
    <row r="19534" spans="5:9" ht="14.5" x14ac:dyDescent="0.35">
      <c r="E19534" s="113" t="s">
        <v>17532</v>
      </c>
      <c r="F19534" s="113" t="s">
        <v>32521</v>
      </c>
      <c r="G19534" s="113" t="s">
        <v>51109</v>
      </c>
      <c r="H19534" s="113" t="s">
        <v>134174</v>
      </c>
      <c r="I19534" s="113" t="s">
        <v>105315</v>
      </c>
    </row>
    <row r="19535" spans="5:9" ht="14.5" x14ac:dyDescent="0.35">
      <c r="E19535" s="113" t="s">
        <v>17531</v>
      </c>
      <c r="F19535" s="113" t="s">
        <v>32520</v>
      </c>
      <c r="G19535" s="113" t="s">
        <v>51108</v>
      </c>
      <c r="H19535" s="113" t="s">
        <v>134175</v>
      </c>
      <c r="I19535" s="113" t="s">
        <v>105314</v>
      </c>
    </row>
    <row r="19536" spans="5:9" ht="14.5" x14ac:dyDescent="0.35">
      <c r="E19536" s="113" t="s">
        <v>17530</v>
      </c>
      <c r="F19536" s="113" t="s">
        <v>32519</v>
      </c>
      <c r="G19536" s="113" t="s">
        <v>51107</v>
      </c>
      <c r="H19536" s="113" t="s">
        <v>134176</v>
      </c>
      <c r="I19536" s="113" t="s">
        <v>105313</v>
      </c>
    </row>
    <row r="19537" spans="5:9" ht="14.5" x14ac:dyDescent="0.35">
      <c r="E19537" s="113" t="s">
        <v>17529</v>
      </c>
      <c r="F19537" s="113" t="s">
        <v>32518</v>
      </c>
      <c r="G19537" s="113" t="s">
        <v>51106</v>
      </c>
      <c r="H19537" s="113" t="s">
        <v>134177</v>
      </c>
      <c r="I19537" s="113" t="s">
        <v>105312</v>
      </c>
    </row>
    <row r="19538" spans="5:9" ht="14.5" x14ac:dyDescent="0.35">
      <c r="E19538" s="113" t="s">
        <v>17528</v>
      </c>
      <c r="F19538" s="113" t="s">
        <v>32517</v>
      </c>
      <c r="G19538" s="113" t="s">
        <v>51105</v>
      </c>
      <c r="H19538" s="113" t="s">
        <v>134178</v>
      </c>
      <c r="I19538" s="113" t="s">
        <v>105311</v>
      </c>
    </row>
    <row r="19539" spans="5:9" ht="14.5" x14ac:dyDescent="0.35">
      <c r="E19539" s="113" t="s">
        <v>17527</v>
      </c>
      <c r="F19539" s="113" t="s">
        <v>32516</v>
      </c>
      <c r="G19539" s="113" t="s">
        <v>51104</v>
      </c>
      <c r="H19539" s="113" t="s">
        <v>134179</v>
      </c>
      <c r="I19539" s="113" t="s">
        <v>105310</v>
      </c>
    </row>
    <row r="19540" spans="5:9" ht="14.5" x14ac:dyDescent="0.35">
      <c r="E19540" s="113" t="s">
        <v>17526</v>
      </c>
      <c r="F19540" s="113" t="s">
        <v>32515</v>
      </c>
      <c r="G19540" s="113" t="s">
        <v>51103</v>
      </c>
      <c r="H19540" s="113" t="s">
        <v>134180</v>
      </c>
      <c r="I19540" s="113" t="s">
        <v>105309</v>
      </c>
    </row>
    <row r="19541" spans="5:9" ht="14.5" x14ac:dyDescent="0.35">
      <c r="E19541" s="113" t="s">
        <v>17525</v>
      </c>
      <c r="F19541" s="113" t="s">
        <v>32514</v>
      </c>
      <c r="G19541" s="113" t="s">
        <v>51102</v>
      </c>
      <c r="H19541" s="113" t="s">
        <v>134181</v>
      </c>
      <c r="I19541" s="113" t="s">
        <v>105308</v>
      </c>
    </row>
    <row r="19542" spans="5:9" ht="14.5" x14ac:dyDescent="0.35">
      <c r="E19542" s="113" t="s">
        <v>17524</v>
      </c>
      <c r="F19542" s="113" t="s">
        <v>32513</v>
      </c>
      <c r="G19542" s="113" t="s">
        <v>51101</v>
      </c>
      <c r="H19542" s="113" t="s">
        <v>134182</v>
      </c>
      <c r="I19542" s="113" t="s">
        <v>105307</v>
      </c>
    </row>
    <row r="19543" spans="5:9" ht="14.5" x14ac:dyDescent="0.35">
      <c r="E19543" s="113" t="s">
        <v>17523</v>
      </c>
      <c r="F19543" s="113" t="s">
        <v>32512</v>
      </c>
      <c r="G19543" s="113" t="s">
        <v>51100</v>
      </c>
      <c r="H19543" s="113" t="s">
        <v>134183</v>
      </c>
      <c r="I19543" s="113" t="s">
        <v>105306</v>
      </c>
    </row>
    <row r="19544" spans="5:9" ht="14.5" x14ac:dyDescent="0.35">
      <c r="E19544" s="113" t="s">
        <v>17522</v>
      </c>
      <c r="F19544" s="113" t="s">
        <v>32511</v>
      </c>
      <c r="G19544" s="113" t="s">
        <v>51099</v>
      </c>
      <c r="H19544" s="113" t="s">
        <v>134184</v>
      </c>
      <c r="I19544" s="113" t="s">
        <v>105305</v>
      </c>
    </row>
    <row r="19545" spans="5:9" ht="14.5" x14ac:dyDescent="0.35">
      <c r="E19545" s="113" t="s">
        <v>17521</v>
      </c>
      <c r="F19545" s="113" t="s">
        <v>111626</v>
      </c>
      <c r="G19545" s="113" t="s">
        <v>51098</v>
      </c>
      <c r="H19545" s="113" t="s">
        <v>134185</v>
      </c>
      <c r="I19545" s="113" t="s">
        <v>105304</v>
      </c>
    </row>
    <row r="19546" spans="5:9" ht="14.5" x14ac:dyDescent="0.35">
      <c r="E19546" s="113" t="s">
        <v>17520</v>
      </c>
      <c r="F19546" s="113" t="s">
        <v>32510</v>
      </c>
      <c r="G19546" s="113" t="s">
        <v>51097</v>
      </c>
      <c r="H19546" s="113" t="s">
        <v>134186</v>
      </c>
      <c r="I19546" s="113" t="s">
        <v>105303</v>
      </c>
    </row>
    <row r="19547" spans="5:9" ht="14.5" x14ac:dyDescent="0.35">
      <c r="E19547" s="113" t="s">
        <v>17519</v>
      </c>
      <c r="F19547" s="113" t="s">
        <v>32509</v>
      </c>
      <c r="G19547" s="113" t="s">
        <v>51096</v>
      </c>
      <c r="H19547" s="113" t="s">
        <v>134187</v>
      </c>
      <c r="I19547" s="113" t="s">
        <v>105302</v>
      </c>
    </row>
    <row r="19548" spans="5:9" ht="14.5" x14ac:dyDescent="0.35">
      <c r="E19548" s="113" t="s">
        <v>17518</v>
      </c>
      <c r="F19548" s="113" t="s">
        <v>32508</v>
      </c>
      <c r="G19548" s="113" t="s">
        <v>51095</v>
      </c>
      <c r="H19548" s="113" t="s">
        <v>134188</v>
      </c>
      <c r="I19548" s="113" t="s">
        <v>105301</v>
      </c>
    </row>
    <row r="19549" spans="5:9" ht="14.5" x14ac:dyDescent="0.35">
      <c r="E19549" s="113" t="s">
        <v>17517</v>
      </c>
      <c r="F19549" s="113" t="s">
        <v>32507</v>
      </c>
      <c r="G19549" s="113" t="s">
        <v>51094</v>
      </c>
      <c r="H19549" s="113" t="s">
        <v>134189</v>
      </c>
      <c r="I19549" s="113" t="s">
        <v>105300</v>
      </c>
    </row>
    <row r="19550" spans="5:9" ht="14.5" x14ac:dyDescent="0.35">
      <c r="E19550" s="113" t="s">
        <v>17516</v>
      </c>
      <c r="F19550" s="113" t="s">
        <v>32506</v>
      </c>
      <c r="G19550" s="113" t="s">
        <v>51093</v>
      </c>
      <c r="H19550" s="113" t="s">
        <v>134190</v>
      </c>
      <c r="I19550" s="113" t="s">
        <v>105299</v>
      </c>
    </row>
    <row r="19551" spans="5:9" ht="14.5" x14ac:dyDescent="0.35">
      <c r="E19551" s="113" t="s">
        <v>17515</v>
      </c>
      <c r="F19551" s="113" t="s">
        <v>32505</v>
      </c>
      <c r="G19551" s="113" t="s">
        <v>51092</v>
      </c>
      <c r="H19551" s="113" t="s">
        <v>134191</v>
      </c>
      <c r="I19551" s="113" t="s">
        <v>105298</v>
      </c>
    </row>
    <row r="19552" spans="5:9" ht="14.5" x14ac:dyDescent="0.35">
      <c r="E19552" s="113" t="s">
        <v>17514</v>
      </c>
      <c r="F19552" s="113" t="s">
        <v>32504</v>
      </c>
      <c r="G19552" s="113" t="s">
        <v>51091</v>
      </c>
      <c r="H19552" s="113" t="s">
        <v>134192</v>
      </c>
      <c r="I19552" s="113" t="s">
        <v>105297</v>
      </c>
    </row>
    <row r="19553" spans="5:9" ht="14.5" x14ac:dyDescent="0.35">
      <c r="E19553" s="113" t="s">
        <v>17513</v>
      </c>
      <c r="F19553" s="113" t="s">
        <v>32503</v>
      </c>
      <c r="G19553" s="113" t="s">
        <v>51090</v>
      </c>
      <c r="H19553" s="113" t="s">
        <v>134193</v>
      </c>
      <c r="I19553" s="113" t="s">
        <v>105296</v>
      </c>
    </row>
    <row r="19554" spans="5:9" ht="14.5" x14ac:dyDescent="0.35">
      <c r="E19554" s="113" t="s">
        <v>17512</v>
      </c>
      <c r="F19554" s="113" t="s">
        <v>32502</v>
      </c>
      <c r="G19554" s="113" t="s">
        <v>51089</v>
      </c>
      <c r="H19554" s="113" t="s">
        <v>134194</v>
      </c>
      <c r="I19554" s="113" t="s">
        <v>137647</v>
      </c>
    </row>
    <row r="19555" spans="5:9" ht="14.5" x14ac:dyDescent="0.35">
      <c r="E19555" s="113" t="s">
        <v>17511</v>
      </c>
      <c r="F19555" s="113" t="s">
        <v>32501</v>
      </c>
      <c r="G19555" s="113" t="s">
        <v>51088</v>
      </c>
      <c r="H19555" s="113" t="s">
        <v>134195</v>
      </c>
      <c r="I19555" s="113" t="s">
        <v>123113</v>
      </c>
    </row>
    <row r="19556" spans="5:9" ht="14.5" x14ac:dyDescent="0.35">
      <c r="E19556" s="113" t="s">
        <v>17510</v>
      </c>
      <c r="F19556" s="113" t="s">
        <v>32500</v>
      </c>
      <c r="G19556" s="113" t="s">
        <v>51087</v>
      </c>
      <c r="H19556" s="113" t="s">
        <v>134196</v>
      </c>
      <c r="I19556" s="113" t="s">
        <v>126235</v>
      </c>
    </row>
    <row r="19557" spans="5:9" ht="14.5" x14ac:dyDescent="0.35">
      <c r="E19557" s="113" t="s">
        <v>17509</v>
      </c>
      <c r="F19557" s="113" t="s">
        <v>32499</v>
      </c>
      <c r="G19557" s="113" t="s">
        <v>51086</v>
      </c>
      <c r="H19557" s="113" t="s">
        <v>134197</v>
      </c>
      <c r="I19557" s="113" t="s">
        <v>126236</v>
      </c>
    </row>
    <row r="19558" spans="5:9" ht="14.5" x14ac:dyDescent="0.35">
      <c r="E19558" s="113" t="s">
        <v>17508</v>
      </c>
      <c r="F19558" s="113" t="s">
        <v>32498</v>
      </c>
      <c r="G19558" s="113" t="s">
        <v>51085</v>
      </c>
      <c r="H19558" s="113" t="s">
        <v>134198</v>
      </c>
      <c r="I19558" s="113" t="s">
        <v>139989</v>
      </c>
    </row>
    <row r="19559" spans="5:9" ht="14.5" x14ac:dyDescent="0.35">
      <c r="E19559" s="113" t="s">
        <v>17507</v>
      </c>
      <c r="F19559" s="113" t="s">
        <v>32497</v>
      </c>
      <c r="G19559" s="113" t="s">
        <v>51084</v>
      </c>
      <c r="H19559" s="113" t="s">
        <v>134199</v>
      </c>
      <c r="I19559" s="113" t="s">
        <v>139988</v>
      </c>
    </row>
    <row r="19560" spans="5:9" ht="14.5" x14ac:dyDescent="0.35">
      <c r="E19560" s="113" t="s">
        <v>17506</v>
      </c>
      <c r="F19560" s="113" t="s">
        <v>32496</v>
      </c>
      <c r="G19560" s="113" t="s">
        <v>51083</v>
      </c>
      <c r="H19560" s="113" t="s">
        <v>134200</v>
      </c>
      <c r="I19560" s="113" t="s">
        <v>139987</v>
      </c>
    </row>
    <row r="19561" spans="5:9" ht="14.5" x14ac:dyDescent="0.35">
      <c r="E19561" s="113" t="s">
        <v>17505</v>
      </c>
      <c r="F19561" s="113" t="s">
        <v>32495</v>
      </c>
      <c r="G19561" s="113" t="s">
        <v>51082</v>
      </c>
      <c r="H19561" s="113" t="s">
        <v>134201</v>
      </c>
      <c r="I19561" s="113" t="s">
        <v>123112</v>
      </c>
    </row>
    <row r="19562" spans="5:9" ht="14.5" x14ac:dyDescent="0.35">
      <c r="E19562" s="113" t="s">
        <v>17504</v>
      </c>
      <c r="F19562" s="113" t="s">
        <v>32494</v>
      </c>
      <c r="G19562" s="113" t="s">
        <v>51081</v>
      </c>
      <c r="H19562" s="113" t="s">
        <v>134202</v>
      </c>
      <c r="I19562" s="113" t="s">
        <v>119994</v>
      </c>
    </row>
    <row r="19563" spans="5:9" ht="14.5" x14ac:dyDescent="0.35">
      <c r="E19563" s="113" t="s">
        <v>17503</v>
      </c>
      <c r="F19563" s="113" t="s">
        <v>32493</v>
      </c>
      <c r="G19563" s="113" t="s">
        <v>51080</v>
      </c>
      <c r="H19563" s="113" t="s">
        <v>134203</v>
      </c>
      <c r="I19563" s="113" t="s">
        <v>115919</v>
      </c>
    </row>
    <row r="19564" spans="5:9" ht="14.5" x14ac:dyDescent="0.35">
      <c r="E19564" s="113" t="s">
        <v>17502</v>
      </c>
      <c r="F19564" s="113" t="s">
        <v>32492</v>
      </c>
      <c r="G19564" s="113" t="s">
        <v>51079</v>
      </c>
      <c r="H19564" s="113" t="s">
        <v>134204</v>
      </c>
      <c r="I19564" s="113" t="s">
        <v>140969</v>
      </c>
    </row>
    <row r="19565" spans="5:9" ht="14.5" x14ac:dyDescent="0.35">
      <c r="E19565" s="113" t="s">
        <v>17501</v>
      </c>
      <c r="F19565" s="113" t="s">
        <v>32491</v>
      </c>
      <c r="G19565" s="113" t="s">
        <v>51078</v>
      </c>
      <c r="H19565" s="113" t="s">
        <v>134205</v>
      </c>
      <c r="I19565" s="113" t="s">
        <v>126237</v>
      </c>
    </row>
    <row r="19566" spans="5:9" ht="14.5" x14ac:dyDescent="0.35">
      <c r="E19566" s="113" t="s">
        <v>17500</v>
      </c>
      <c r="F19566" s="113" t="s">
        <v>32490</v>
      </c>
      <c r="G19566" s="113" t="s">
        <v>51077</v>
      </c>
      <c r="H19566" s="113" t="s">
        <v>134206</v>
      </c>
      <c r="I19566" s="113" t="s">
        <v>119993</v>
      </c>
    </row>
    <row r="19567" spans="5:9" ht="14.5" x14ac:dyDescent="0.35">
      <c r="E19567" s="113" t="s">
        <v>17499</v>
      </c>
      <c r="F19567" s="113" t="s">
        <v>32489</v>
      </c>
      <c r="G19567" s="113" t="s">
        <v>51076</v>
      </c>
      <c r="H19567" s="113" t="s">
        <v>134207</v>
      </c>
      <c r="I19567" s="113" t="s">
        <v>105295</v>
      </c>
    </row>
    <row r="19568" spans="5:9" ht="14.5" x14ac:dyDescent="0.35">
      <c r="E19568" s="113" t="s">
        <v>17498</v>
      </c>
      <c r="F19568" s="113" t="s">
        <v>32488</v>
      </c>
      <c r="G19568" s="113" t="s">
        <v>51075</v>
      </c>
      <c r="H19568" s="113" t="s">
        <v>134208</v>
      </c>
      <c r="I19568" s="113" t="s">
        <v>105294</v>
      </c>
    </row>
    <row r="19569" spans="5:9" ht="14.5" x14ac:dyDescent="0.35">
      <c r="E19569" s="113" t="s">
        <v>17497</v>
      </c>
      <c r="F19569" s="113" t="s">
        <v>32487</v>
      </c>
      <c r="G19569" s="113" t="s">
        <v>51074</v>
      </c>
      <c r="H19569" s="113" t="s">
        <v>134209</v>
      </c>
      <c r="I19569" s="113" t="s">
        <v>105293</v>
      </c>
    </row>
    <row r="19570" spans="5:9" ht="14.5" x14ac:dyDescent="0.35">
      <c r="E19570" s="113" t="s">
        <v>17496</v>
      </c>
      <c r="F19570" s="113" t="s">
        <v>32486</v>
      </c>
      <c r="G19570" s="113" t="s">
        <v>51073</v>
      </c>
      <c r="H19570" s="113" t="s">
        <v>134210</v>
      </c>
      <c r="I19570" s="113" t="s">
        <v>105292</v>
      </c>
    </row>
    <row r="19571" spans="5:9" ht="14.5" x14ac:dyDescent="0.35">
      <c r="E19571" s="113" t="s">
        <v>17495</v>
      </c>
      <c r="F19571" s="113" t="s">
        <v>32485</v>
      </c>
      <c r="G19571" s="113" t="s">
        <v>51072</v>
      </c>
      <c r="H19571" s="113" t="s">
        <v>134211</v>
      </c>
      <c r="I19571" s="113" t="s">
        <v>105291</v>
      </c>
    </row>
    <row r="19572" spans="5:9" ht="14.5" x14ac:dyDescent="0.35">
      <c r="E19572" s="113" t="s">
        <v>17494</v>
      </c>
      <c r="F19572" s="113" t="s">
        <v>32484</v>
      </c>
      <c r="G19572" s="113" t="s">
        <v>51071</v>
      </c>
      <c r="H19572" s="113" t="s">
        <v>134212</v>
      </c>
      <c r="I19572" s="113" t="s">
        <v>105290</v>
      </c>
    </row>
    <row r="19573" spans="5:9" ht="14.5" x14ac:dyDescent="0.35">
      <c r="E19573" s="113" t="s">
        <v>17493</v>
      </c>
      <c r="F19573" s="113" t="s">
        <v>32483</v>
      </c>
      <c r="G19573" s="113" t="s">
        <v>51070</v>
      </c>
      <c r="H19573" s="113" t="s">
        <v>134213</v>
      </c>
      <c r="I19573" s="113" t="s">
        <v>116459</v>
      </c>
    </row>
    <row r="19574" spans="5:9" ht="14.5" x14ac:dyDescent="0.35">
      <c r="E19574" s="113" t="s">
        <v>17492</v>
      </c>
      <c r="F19574" s="113" t="s">
        <v>32482</v>
      </c>
      <c r="G19574" s="113" t="s">
        <v>51069</v>
      </c>
      <c r="H19574" s="113" t="s">
        <v>134214</v>
      </c>
      <c r="I19574" s="113" t="s">
        <v>111335</v>
      </c>
    </row>
    <row r="19575" spans="5:9" ht="14.5" x14ac:dyDescent="0.35">
      <c r="E19575" s="113" t="s">
        <v>17491</v>
      </c>
      <c r="F19575" s="113" t="s">
        <v>32481</v>
      </c>
      <c r="G19575" s="113" t="s">
        <v>51068</v>
      </c>
      <c r="H19575" s="113" t="s">
        <v>134215</v>
      </c>
      <c r="I19575" s="113" t="s">
        <v>111334</v>
      </c>
    </row>
    <row r="19576" spans="5:9" ht="14.5" x14ac:dyDescent="0.35">
      <c r="E19576" s="113" t="s">
        <v>17490</v>
      </c>
      <c r="F19576" s="113" t="s">
        <v>32480</v>
      </c>
      <c r="G19576" s="113" t="s">
        <v>51067</v>
      </c>
      <c r="H19576" s="113" t="s">
        <v>134216</v>
      </c>
      <c r="I19576" s="113" t="s">
        <v>111333</v>
      </c>
    </row>
    <row r="19577" spans="5:9" ht="14.5" x14ac:dyDescent="0.35">
      <c r="E19577" s="113" t="s">
        <v>17489</v>
      </c>
      <c r="F19577" s="113" t="s">
        <v>32479</v>
      </c>
      <c r="G19577" s="113" t="s">
        <v>51066</v>
      </c>
      <c r="H19577" s="113" t="s">
        <v>134217</v>
      </c>
      <c r="I19577" s="113" t="s">
        <v>111332</v>
      </c>
    </row>
    <row r="19578" spans="5:9" ht="14.5" x14ac:dyDescent="0.35">
      <c r="E19578" s="113" t="s">
        <v>17488</v>
      </c>
      <c r="F19578" s="113" t="s">
        <v>111625</v>
      </c>
      <c r="G19578" s="113" t="s">
        <v>51065</v>
      </c>
      <c r="H19578" s="113" t="s">
        <v>134218</v>
      </c>
      <c r="I19578" s="113" t="s">
        <v>105289</v>
      </c>
    </row>
    <row r="19579" spans="5:9" ht="14.5" x14ac:dyDescent="0.35">
      <c r="E19579" s="113" t="s">
        <v>17487</v>
      </c>
      <c r="F19579" s="113" t="s">
        <v>124667</v>
      </c>
      <c r="G19579" s="113" t="s">
        <v>51064</v>
      </c>
      <c r="H19579" s="113" t="s">
        <v>134219</v>
      </c>
      <c r="I19579" s="113" t="s">
        <v>105288</v>
      </c>
    </row>
    <row r="19580" spans="5:9" ht="14.5" x14ac:dyDescent="0.35">
      <c r="E19580" s="113" t="s">
        <v>17486</v>
      </c>
      <c r="F19580" s="113" t="s">
        <v>32478</v>
      </c>
      <c r="G19580" s="113" t="s">
        <v>51063</v>
      </c>
      <c r="H19580" s="113" t="s">
        <v>134220</v>
      </c>
      <c r="I19580" s="113" t="s">
        <v>105287</v>
      </c>
    </row>
    <row r="19581" spans="5:9" ht="14.5" x14ac:dyDescent="0.35">
      <c r="E19581" s="113" t="s">
        <v>17485</v>
      </c>
      <c r="F19581" s="113" t="s">
        <v>32477</v>
      </c>
      <c r="G19581" s="113" t="s">
        <v>51062</v>
      </c>
      <c r="H19581" s="113" t="s">
        <v>134221</v>
      </c>
      <c r="I19581" s="113" t="s">
        <v>105286</v>
      </c>
    </row>
    <row r="19582" spans="5:9" ht="14.5" x14ac:dyDescent="0.35">
      <c r="E19582" s="113" t="s">
        <v>17484</v>
      </c>
      <c r="F19582" s="113" t="s">
        <v>32476</v>
      </c>
      <c r="G19582" s="113" t="s">
        <v>51061</v>
      </c>
      <c r="H19582" s="113" t="s">
        <v>134222</v>
      </c>
      <c r="I19582" s="113" t="s">
        <v>105285</v>
      </c>
    </row>
    <row r="19583" spans="5:9" ht="14.5" x14ac:dyDescent="0.35">
      <c r="E19583" s="113" t="s">
        <v>17483</v>
      </c>
      <c r="F19583" s="113" t="s">
        <v>32475</v>
      </c>
      <c r="G19583" s="113" t="s">
        <v>51060</v>
      </c>
      <c r="H19583" s="113" t="s">
        <v>134223</v>
      </c>
      <c r="I19583" s="113" t="s">
        <v>105284</v>
      </c>
    </row>
    <row r="19584" spans="5:9" ht="14.5" x14ac:dyDescent="0.35">
      <c r="E19584" s="113" t="s">
        <v>17482</v>
      </c>
      <c r="F19584" s="113" t="s">
        <v>32474</v>
      </c>
      <c r="G19584" s="113" t="s">
        <v>51059</v>
      </c>
      <c r="H19584" s="113" t="s">
        <v>134224</v>
      </c>
      <c r="I19584" s="113" t="s">
        <v>105283</v>
      </c>
    </row>
    <row r="19585" spans="5:9" ht="14.5" x14ac:dyDescent="0.35">
      <c r="E19585" s="113" t="s">
        <v>17481</v>
      </c>
      <c r="F19585" s="113" t="s">
        <v>32473</v>
      </c>
      <c r="G19585" s="113" t="s">
        <v>51058</v>
      </c>
      <c r="H19585" s="113" t="s">
        <v>134225</v>
      </c>
      <c r="I19585" s="113" t="s">
        <v>105282</v>
      </c>
    </row>
    <row r="19586" spans="5:9" ht="14.5" x14ac:dyDescent="0.35">
      <c r="E19586" s="113" t="s">
        <v>17480</v>
      </c>
      <c r="F19586" s="113" t="s">
        <v>32472</v>
      </c>
      <c r="G19586" s="113" t="s">
        <v>51057</v>
      </c>
      <c r="H19586" s="113" t="s">
        <v>139491</v>
      </c>
      <c r="I19586" s="113" t="s">
        <v>105281</v>
      </c>
    </row>
    <row r="19587" spans="5:9" ht="14.5" x14ac:dyDescent="0.35">
      <c r="E19587" s="113" t="s">
        <v>17479</v>
      </c>
      <c r="F19587" s="113" t="s">
        <v>32471</v>
      </c>
      <c r="G19587" s="113" t="s">
        <v>51056</v>
      </c>
      <c r="H19587" s="113" t="s">
        <v>134226</v>
      </c>
      <c r="I19587" s="113" t="s">
        <v>105280</v>
      </c>
    </row>
    <row r="19588" spans="5:9" ht="14.5" x14ac:dyDescent="0.35">
      <c r="E19588" s="113" t="s">
        <v>17478</v>
      </c>
      <c r="F19588" s="113" t="s">
        <v>32470</v>
      </c>
      <c r="G19588" s="113" t="s">
        <v>51055</v>
      </c>
      <c r="H19588" s="113" t="s">
        <v>134227</v>
      </c>
      <c r="I19588" s="113" t="s">
        <v>105279</v>
      </c>
    </row>
    <row r="19589" spans="5:9" ht="14.5" x14ac:dyDescent="0.35">
      <c r="E19589" s="113" t="s">
        <v>17477</v>
      </c>
      <c r="F19589" s="113" t="s">
        <v>32469</v>
      </c>
      <c r="G19589" s="113" t="s">
        <v>51054</v>
      </c>
      <c r="H19589" s="113" t="s">
        <v>134228</v>
      </c>
      <c r="I19589" s="113" t="s">
        <v>105278</v>
      </c>
    </row>
    <row r="19590" spans="5:9" ht="14.5" x14ac:dyDescent="0.35">
      <c r="E19590" s="113" t="s">
        <v>17476</v>
      </c>
      <c r="F19590" s="113" t="s">
        <v>32468</v>
      </c>
      <c r="G19590" s="113" t="s">
        <v>51053</v>
      </c>
      <c r="H19590" s="113" t="s">
        <v>134229</v>
      </c>
      <c r="I19590" s="113" t="s">
        <v>105277</v>
      </c>
    </row>
    <row r="19591" spans="5:9" ht="14.5" x14ac:dyDescent="0.35">
      <c r="E19591" s="113" t="s">
        <v>17475</v>
      </c>
      <c r="F19591" s="113" t="s">
        <v>32467</v>
      </c>
      <c r="G19591" s="113" t="s">
        <v>51052</v>
      </c>
      <c r="H19591" s="113" t="s">
        <v>134230</v>
      </c>
      <c r="I19591" s="113" t="s">
        <v>105276</v>
      </c>
    </row>
    <row r="19592" spans="5:9" ht="14.5" x14ac:dyDescent="0.35">
      <c r="E19592" s="113" t="s">
        <v>17474</v>
      </c>
      <c r="F19592" s="113" t="s">
        <v>32466</v>
      </c>
      <c r="G19592" s="113" t="s">
        <v>51051</v>
      </c>
      <c r="H19592" s="113" t="s">
        <v>134231</v>
      </c>
      <c r="I19592" s="113" t="s">
        <v>105275</v>
      </c>
    </row>
    <row r="19593" spans="5:9" ht="14.5" x14ac:dyDescent="0.35">
      <c r="E19593" s="113" t="s">
        <v>17473</v>
      </c>
      <c r="F19593" s="113" t="s">
        <v>32465</v>
      </c>
      <c r="G19593" s="113" t="s">
        <v>51050</v>
      </c>
      <c r="H19593" s="113" t="s">
        <v>134232</v>
      </c>
      <c r="I19593" s="113" t="s">
        <v>105274</v>
      </c>
    </row>
    <row r="19594" spans="5:9" ht="14.5" x14ac:dyDescent="0.35">
      <c r="E19594" s="113" t="s">
        <v>17472</v>
      </c>
      <c r="F19594" s="113" t="s">
        <v>32464</v>
      </c>
      <c r="G19594" s="113" t="s">
        <v>51049</v>
      </c>
      <c r="H19594" s="113" t="s">
        <v>134233</v>
      </c>
      <c r="I19594" s="113" t="s">
        <v>105273</v>
      </c>
    </row>
    <row r="19595" spans="5:9" ht="14.5" x14ac:dyDescent="0.35">
      <c r="E19595" s="113" t="s">
        <v>17471</v>
      </c>
      <c r="F19595" s="113" t="s">
        <v>32463</v>
      </c>
      <c r="G19595" s="113" t="s">
        <v>51048</v>
      </c>
      <c r="H19595" s="113" t="s">
        <v>134234</v>
      </c>
      <c r="I19595" s="113" t="s">
        <v>105272</v>
      </c>
    </row>
    <row r="19596" spans="5:9" ht="14.5" x14ac:dyDescent="0.35">
      <c r="E19596" s="113" t="s">
        <v>17470</v>
      </c>
      <c r="F19596" s="113" t="s">
        <v>32462</v>
      </c>
      <c r="G19596" s="113" t="s">
        <v>51047</v>
      </c>
      <c r="H19596" s="113" t="s">
        <v>134235</v>
      </c>
      <c r="I19596" s="113" t="s">
        <v>105271</v>
      </c>
    </row>
    <row r="19597" spans="5:9" ht="14.5" x14ac:dyDescent="0.35">
      <c r="E19597" s="113" t="s">
        <v>17469</v>
      </c>
      <c r="F19597" s="113" t="s">
        <v>32461</v>
      </c>
      <c r="G19597" s="113" t="s">
        <v>51046</v>
      </c>
      <c r="H19597" s="113" t="s">
        <v>134236</v>
      </c>
      <c r="I19597" s="113" t="s">
        <v>105270</v>
      </c>
    </row>
    <row r="19598" spans="5:9" ht="14.5" x14ac:dyDescent="0.35">
      <c r="E19598" s="113" t="s">
        <v>17468</v>
      </c>
      <c r="F19598" s="113" t="s">
        <v>32460</v>
      </c>
      <c r="G19598" s="113" t="s">
        <v>51045</v>
      </c>
      <c r="H19598" s="113" t="s">
        <v>134237</v>
      </c>
      <c r="I19598" s="113" t="s">
        <v>105269</v>
      </c>
    </row>
    <row r="19599" spans="5:9" ht="14.5" x14ac:dyDescent="0.35">
      <c r="E19599" s="113" t="s">
        <v>17467</v>
      </c>
      <c r="F19599" s="113" t="s">
        <v>32459</v>
      </c>
      <c r="G19599" s="113" t="s">
        <v>51044</v>
      </c>
      <c r="H19599" s="113" t="s">
        <v>134238</v>
      </c>
      <c r="I19599" s="113" t="s">
        <v>105268</v>
      </c>
    </row>
    <row r="19600" spans="5:9" ht="14.5" x14ac:dyDescent="0.35">
      <c r="E19600" s="113" t="s">
        <v>17466</v>
      </c>
      <c r="F19600" s="113" t="s">
        <v>32458</v>
      </c>
      <c r="G19600" s="113" t="s">
        <v>51043</v>
      </c>
      <c r="H19600" s="113" t="s">
        <v>134239</v>
      </c>
      <c r="I19600" s="113" t="s">
        <v>105267</v>
      </c>
    </row>
    <row r="19601" spans="5:9" ht="14.5" x14ac:dyDescent="0.35">
      <c r="E19601" s="113" t="s">
        <v>17465</v>
      </c>
      <c r="F19601" s="113" t="s">
        <v>32457</v>
      </c>
      <c r="G19601" s="113" t="s">
        <v>51042</v>
      </c>
      <c r="H19601" s="113" t="s">
        <v>134240</v>
      </c>
      <c r="I19601" s="113" t="s">
        <v>105266</v>
      </c>
    </row>
    <row r="19602" spans="5:9" ht="14.5" x14ac:dyDescent="0.35">
      <c r="E19602" s="113" t="s">
        <v>17464</v>
      </c>
      <c r="F19602" s="113" t="s">
        <v>32456</v>
      </c>
      <c r="G19602" s="113" t="s">
        <v>51041</v>
      </c>
      <c r="H19602" s="113" t="s">
        <v>134241</v>
      </c>
      <c r="I19602" s="113" t="s">
        <v>105265</v>
      </c>
    </row>
    <row r="19603" spans="5:9" ht="14.5" x14ac:dyDescent="0.35">
      <c r="E19603" s="113" t="s">
        <v>17463</v>
      </c>
      <c r="F19603" s="113" t="s">
        <v>32455</v>
      </c>
      <c r="G19603" s="113" t="s">
        <v>51040</v>
      </c>
      <c r="H19603" s="113" t="s">
        <v>139490</v>
      </c>
      <c r="I19603" s="113" t="s">
        <v>105264</v>
      </c>
    </row>
    <row r="19604" spans="5:9" ht="14.5" x14ac:dyDescent="0.35">
      <c r="E19604" s="113" t="s">
        <v>17462</v>
      </c>
      <c r="F19604" s="113" t="s">
        <v>32454</v>
      </c>
      <c r="G19604" s="113" t="s">
        <v>51039</v>
      </c>
      <c r="H19604" s="113" t="s">
        <v>139489</v>
      </c>
      <c r="I19604" s="113" t="s">
        <v>105263</v>
      </c>
    </row>
    <row r="19605" spans="5:9" ht="14.5" x14ac:dyDescent="0.35">
      <c r="E19605" s="113" t="s">
        <v>17461</v>
      </c>
      <c r="F19605" s="113" t="s">
        <v>32453</v>
      </c>
      <c r="G19605" s="113" t="s">
        <v>51038</v>
      </c>
      <c r="H19605" s="113" t="s">
        <v>134242</v>
      </c>
      <c r="I19605" s="113" t="s">
        <v>105262</v>
      </c>
    </row>
    <row r="19606" spans="5:9" ht="14.5" x14ac:dyDescent="0.35">
      <c r="E19606" s="113" t="s">
        <v>17460</v>
      </c>
      <c r="F19606" s="113" t="s">
        <v>32452</v>
      </c>
      <c r="G19606" s="113" t="s">
        <v>51037</v>
      </c>
      <c r="H19606" s="113" t="s">
        <v>134243</v>
      </c>
      <c r="I19606" s="113" t="s">
        <v>105261</v>
      </c>
    </row>
    <row r="19607" spans="5:9" ht="14.5" x14ac:dyDescent="0.35">
      <c r="E19607" s="113" t="s">
        <v>17459</v>
      </c>
      <c r="F19607" s="113" t="s">
        <v>32451</v>
      </c>
      <c r="G19607" s="113" t="s">
        <v>51036</v>
      </c>
      <c r="H19607" s="113" t="s">
        <v>134244</v>
      </c>
      <c r="I19607" s="113" t="s">
        <v>105260</v>
      </c>
    </row>
    <row r="19608" spans="5:9" ht="14.5" x14ac:dyDescent="0.35">
      <c r="E19608" s="113" t="s">
        <v>17458</v>
      </c>
      <c r="F19608" s="113" t="s">
        <v>32450</v>
      </c>
      <c r="G19608" s="113" t="s">
        <v>51035</v>
      </c>
      <c r="H19608" s="113" t="s">
        <v>134245</v>
      </c>
      <c r="I19608" s="113" t="s">
        <v>105259</v>
      </c>
    </row>
    <row r="19609" spans="5:9" ht="14.5" x14ac:dyDescent="0.35">
      <c r="E19609" s="113" t="s">
        <v>17457</v>
      </c>
      <c r="F19609" s="113" t="s">
        <v>32449</v>
      </c>
      <c r="G19609" s="113" t="s">
        <v>51034</v>
      </c>
      <c r="H19609" s="113" t="s">
        <v>134246</v>
      </c>
      <c r="I19609" s="113" t="s">
        <v>105258</v>
      </c>
    </row>
    <row r="19610" spans="5:9" ht="14.5" x14ac:dyDescent="0.35">
      <c r="E19610" s="113" t="s">
        <v>17456</v>
      </c>
      <c r="F19610" s="113" t="s">
        <v>32448</v>
      </c>
      <c r="G19610" s="113" t="s">
        <v>51033</v>
      </c>
      <c r="H19610" s="113" t="s">
        <v>134247</v>
      </c>
      <c r="I19610" s="113" t="s">
        <v>105257</v>
      </c>
    </row>
    <row r="19611" spans="5:9" ht="14.5" x14ac:dyDescent="0.35">
      <c r="E19611" s="113" t="s">
        <v>17455</v>
      </c>
      <c r="F19611" s="113" t="s">
        <v>32447</v>
      </c>
      <c r="G19611" s="113" t="s">
        <v>51032</v>
      </c>
      <c r="H19611" s="113" t="s">
        <v>134248</v>
      </c>
      <c r="I19611" s="113" t="s">
        <v>105256</v>
      </c>
    </row>
    <row r="19612" spans="5:9" ht="14.5" x14ac:dyDescent="0.35">
      <c r="E19612" s="113" t="s">
        <v>17454</v>
      </c>
      <c r="F19612" s="113" t="s">
        <v>32446</v>
      </c>
      <c r="G19612" s="113" t="s">
        <v>51031</v>
      </c>
      <c r="H19612" s="113" t="s">
        <v>140885</v>
      </c>
      <c r="I19612" s="113" t="s">
        <v>130435</v>
      </c>
    </row>
    <row r="19613" spans="5:9" ht="14.5" x14ac:dyDescent="0.35">
      <c r="E19613" s="113" t="s">
        <v>17453</v>
      </c>
      <c r="F19613" s="113" t="s">
        <v>32445</v>
      </c>
      <c r="G19613" s="113" t="s">
        <v>51030</v>
      </c>
      <c r="H19613" s="113" t="s">
        <v>138656</v>
      </c>
      <c r="I19613" s="113" t="s">
        <v>126238</v>
      </c>
    </row>
    <row r="19614" spans="5:9" ht="14.5" x14ac:dyDescent="0.35">
      <c r="E19614" s="113" t="s">
        <v>17452</v>
      </c>
      <c r="F19614" s="113" t="s">
        <v>32444</v>
      </c>
      <c r="G19614" s="113" t="s">
        <v>51029</v>
      </c>
      <c r="H19614" s="113" t="s">
        <v>134249</v>
      </c>
      <c r="I19614" s="113" t="s">
        <v>119992</v>
      </c>
    </row>
    <row r="19615" spans="5:9" ht="14.5" x14ac:dyDescent="0.35">
      <c r="E19615" s="113" t="s">
        <v>17451</v>
      </c>
      <c r="F19615" s="113" t="s">
        <v>32443</v>
      </c>
      <c r="G19615" s="113" t="s">
        <v>51028</v>
      </c>
      <c r="H19615" s="113" t="s">
        <v>134250</v>
      </c>
      <c r="I19615" s="113" t="s">
        <v>119991</v>
      </c>
    </row>
    <row r="19616" spans="5:9" ht="14.5" x14ac:dyDescent="0.35">
      <c r="E19616" s="113" t="s">
        <v>17450</v>
      </c>
      <c r="F19616" s="113" t="s">
        <v>32442</v>
      </c>
      <c r="G19616" s="113" t="s">
        <v>51027</v>
      </c>
      <c r="H19616" s="113" t="s">
        <v>134251</v>
      </c>
      <c r="I19616" s="113" t="s">
        <v>121301</v>
      </c>
    </row>
    <row r="19617" spans="5:9" ht="14.5" x14ac:dyDescent="0.35">
      <c r="E19617" s="113" t="s">
        <v>17449</v>
      </c>
      <c r="F19617" s="113" t="s">
        <v>32441</v>
      </c>
      <c r="G19617" s="113" t="s">
        <v>51026</v>
      </c>
      <c r="H19617" s="113" t="s">
        <v>134252</v>
      </c>
      <c r="I19617" s="113" t="s">
        <v>115918</v>
      </c>
    </row>
    <row r="19618" spans="5:9" ht="14.5" x14ac:dyDescent="0.35">
      <c r="E19618" s="113" t="s">
        <v>17448</v>
      </c>
      <c r="F19618" s="113" t="s">
        <v>32440</v>
      </c>
      <c r="G19618" s="113" t="s">
        <v>51025</v>
      </c>
      <c r="H19618" s="113" t="s">
        <v>134253</v>
      </c>
      <c r="I19618" s="113" t="s">
        <v>111331</v>
      </c>
    </row>
    <row r="19619" spans="5:9" ht="14.5" x14ac:dyDescent="0.35">
      <c r="E19619" s="113" t="s">
        <v>17447</v>
      </c>
      <c r="F19619" s="113" t="s">
        <v>32439</v>
      </c>
      <c r="G19619" s="113" t="s">
        <v>51024</v>
      </c>
      <c r="H19619" s="113" t="s">
        <v>134254</v>
      </c>
      <c r="I19619" s="113" t="s">
        <v>111330</v>
      </c>
    </row>
    <row r="19620" spans="5:9" ht="14.5" x14ac:dyDescent="0.35">
      <c r="E19620" s="113" t="s">
        <v>17446</v>
      </c>
      <c r="F19620" s="113" t="s">
        <v>32438</v>
      </c>
      <c r="G19620" s="113" t="s">
        <v>51023</v>
      </c>
      <c r="H19620" s="113" t="s">
        <v>134255</v>
      </c>
      <c r="I19620" s="113" t="s">
        <v>111329</v>
      </c>
    </row>
    <row r="19621" spans="5:9" ht="14.5" x14ac:dyDescent="0.35">
      <c r="E19621" s="113" t="s">
        <v>17445</v>
      </c>
      <c r="F19621" s="113" t="s">
        <v>32437</v>
      </c>
      <c r="G19621" s="113" t="s">
        <v>51022</v>
      </c>
      <c r="H19621" s="113" t="s">
        <v>134256</v>
      </c>
      <c r="I19621" s="113" t="s">
        <v>105255</v>
      </c>
    </row>
    <row r="19622" spans="5:9" ht="14.5" x14ac:dyDescent="0.35">
      <c r="E19622" s="113" t="s">
        <v>17444</v>
      </c>
      <c r="F19622" s="113" t="s">
        <v>32436</v>
      </c>
      <c r="G19622" s="113" t="s">
        <v>51021</v>
      </c>
      <c r="H19622" s="113" t="s">
        <v>134257</v>
      </c>
      <c r="I19622" s="113" t="s">
        <v>105254</v>
      </c>
    </row>
    <row r="19623" spans="5:9" ht="14.5" x14ac:dyDescent="0.35">
      <c r="E19623" s="113" t="s">
        <v>17443</v>
      </c>
      <c r="F19623" s="113" t="s">
        <v>32435</v>
      </c>
      <c r="G19623" s="113" t="s">
        <v>51020</v>
      </c>
      <c r="H19623" s="113" t="s">
        <v>134258</v>
      </c>
      <c r="I19623" s="113" t="s">
        <v>105253</v>
      </c>
    </row>
    <row r="19624" spans="5:9" ht="14.5" x14ac:dyDescent="0.35">
      <c r="E19624" s="113" t="s">
        <v>17442</v>
      </c>
      <c r="F19624" s="113" t="s">
        <v>32434</v>
      </c>
      <c r="G19624" s="113" t="s">
        <v>51019</v>
      </c>
      <c r="H19624" s="113" t="s">
        <v>134259</v>
      </c>
      <c r="I19624" s="113" t="s">
        <v>105252</v>
      </c>
    </row>
    <row r="19625" spans="5:9" ht="14.5" x14ac:dyDescent="0.35">
      <c r="E19625" s="113" t="s">
        <v>17441</v>
      </c>
      <c r="F19625" s="113" t="s">
        <v>32433</v>
      </c>
      <c r="G19625" s="113" t="s">
        <v>51018</v>
      </c>
      <c r="H19625" s="113" t="s">
        <v>134260</v>
      </c>
      <c r="I19625" s="113" t="s">
        <v>105251</v>
      </c>
    </row>
    <row r="19626" spans="5:9" ht="14.5" x14ac:dyDescent="0.35">
      <c r="E19626" s="113" t="s">
        <v>17440</v>
      </c>
      <c r="F19626" s="113" t="s">
        <v>32432</v>
      </c>
      <c r="G19626" s="113" t="s">
        <v>51017</v>
      </c>
      <c r="H19626" s="113" t="s">
        <v>134261</v>
      </c>
      <c r="I19626" s="113" t="s">
        <v>105250</v>
      </c>
    </row>
    <row r="19627" spans="5:9" ht="14.5" x14ac:dyDescent="0.35">
      <c r="E19627" s="113" t="s">
        <v>121745</v>
      </c>
      <c r="F19627" s="113" t="s">
        <v>32431</v>
      </c>
      <c r="G19627" s="113" t="s">
        <v>51016</v>
      </c>
      <c r="H19627" s="113" t="s">
        <v>134262</v>
      </c>
      <c r="I19627" s="113" t="s">
        <v>105249</v>
      </c>
    </row>
    <row r="19628" spans="5:9" ht="14.5" x14ac:dyDescent="0.35">
      <c r="E19628" s="113" t="s">
        <v>117374</v>
      </c>
      <c r="F19628" s="113" t="s">
        <v>32430</v>
      </c>
      <c r="G19628" s="113" t="s">
        <v>51015</v>
      </c>
      <c r="H19628" s="113" t="s">
        <v>134263</v>
      </c>
      <c r="I19628" s="113" t="s">
        <v>105248</v>
      </c>
    </row>
    <row r="19629" spans="5:9" ht="14.5" x14ac:dyDescent="0.35">
      <c r="E19629" s="113" t="s">
        <v>107248</v>
      </c>
      <c r="F19629" s="113" t="s">
        <v>32429</v>
      </c>
      <c r="G19629" s="113" t="s">
        <v>51014</v>
      </c>
      <c r="H19629" s="113" t="s">
        <v>134264</v>
      </c>
      <c r="I19629" s="113" t="s">
        <v>105247</v>
      </c>
    </row>
    <row r="19630" spans="5:9" ht="14.5" x14ac:dyDescent="0.35">
      <c r="E19630" s="113" t="s">
        <v>17439</v>
      </c>
      <c r="F19630" s="113" t="s">
        <v>32428</v>
      </c>
      <c r="G19630" s="113" t="s">
        <v>51013</v>
      </c>
      <c r="H19630" s="113" t="s">
        <v>134265</v>
      </c>
      <c r="I19630" s="113" t="s">
        <v>105246</v>
      </c>
    </row>
    <row r="19631" spans="5:9" ht="14.5" x14ac:dyDescent="0.35">
      <c r="E19631" s="113" t="s">
        <v>17438</v>
      </c>
      <c r="F19631" s="113" t="s">
        <v>32427</v>
      </c>
      <c r="G19631" s="113" t="s">
        <v>51012</v>
      </c>
      <c r="H19631" s="113" t="s">
        <v>134266</v>
      </c>
      <c r="I19631" s="113" t="s">
        <v>105245</v>
      </c>
    </row>
    <row r="19632" spans="5:9" ht="14.5" x14ac:dyDescent="0.35">
      <c r="E19632" s="113" t="s">
        <v>107247</v>
      </c>
      <c r="F19632" s="113" t="s">
        <v>32426</v>
      </c>
      <c r="G19632" s="113" t="s">
        <v>51011</v>
      </c>
      <c r="H19632" s="113" t="s">
        <v>134267</v>
      </c>
      <c r="I19632" s="113" t="s">
        <v>105244</v>
      </c>
    </row>
    <row r="19633" spans="5:9" ht="14.5" x14ac:dyDescent="0.35">
      <c r="E19633" s="113" t="s">
        <v>17437</v>
      </c>
      <c r="F19633" s="113" t="s">
        <v>32425</v>
      </c>
      <c r="G19633" s="113" t="s">
        <v>51010</v>
      </c>
      <c r="H19633" s="113" t="s">
        <v>134268</v>
      </c>
      <c r="I19633" s="113" t="s">
        <v>105243</v>
      </c>
    </row>
    <row r="19634" spans="5:9" ht="14.5" x14ac:dyDescent="0.35">
      <c r="E19634" s="113" t="s">
        <v>17436</v>
      </c>
      <c r="F19634" s="113" t="s">
        <v>32424</v>
      </c>
      <c r="G19634" s="113" t="s">
        <v>51009</v>
      </c>
      <c r="H19634" s="113" t="s">
        <v>134269</v>
      </c>
      <c r="I19634" s="113" t="s">
        <v>105242</v>
      </c>
    </row>
    <row r="19635" spans="5:9" ht="14.5" x14ac:dyDescent="0.35">
      <c r="E19635" s="113" t="s">
        <v>17435</v>
      </c>
      <c r="F19635" s="113" t="s">
        <v>32423</v>
      </c>
      <c r="G19635" s="113" t="s">
        <v>51008</v>
      </c>
      <c r="H19635" s="113" t="s">
        <v>134270</v>
      </c>
      <c r="I19635" s="113" t="s">
        <v>105241</v>
      </c>
    </row>
    <row r="19636" spans="5:9" ht="14.5" x14ac:dyDescent="0.35">
      <c r="E19636" s="113" t="s">
        <v>17434</v>
      </c>
      <c r="F19636" s="113" t="s">
        <v>32422</v>
      </c>
      <c r="G19636" s="113" t="s">
        <v>51007</v>
      </c>
      <c r="H19636" s="113" t="s">
        <v>134271</v>
      </c>
      <c r="I19636" s="113" t="s">
        <v>105240</v>
      </c>
    </row>
    <row r="19637" spans="5:9" ht="14.5" x14ac:dyDescent="0.35">
      <c r="E19637" s="113" t="s">
        <v>17433</v>
      </c>
      <c r="F19637" s="113" t="s">
        <v>32421</v>
      </c>
      <c r="G19637" s="113" t="s">
        <v>51006</v>
      </c>
      <c r="H19637" s="113" t="s">
        <v>134272</v>
      </c>
      <c r="I19637" s="113" t="s">
        <v>105239</v>
      </c>
    </row>
    <row r="19638" spans="5:9" ht="14.5" x14ac:dyDescent="0.35">
      <c r="E19638" s="113" t="s">
        <v>17432</v>
      </c>
      <c r="F19638" s="113" t="s">
        <v>32420</v>
      </c>
      <c r="G19638" s="113" t="s">
        <v>51005</v>
      </c>
      <c r="H19638" s="113" t="s">
        <v>134273</v>
      </c>
      <c r="I19638" s="113" t="s">
        <v>105238</v>
      </c>
    </row>
    <row r="19639" spans="5:9" ht="14.5" x14ac:dyDescent="0.35">
      <c r="E19639" s="113" t="s">
        <v>17431</v>
      </c>
      <c r="F19639" s="113" t="s">
        <v>32419</v>
      </c>
      <c r="G19639" s="113" t="s">
        <v>110344</v>
      </c>
      <c r="H19639" s="113" t="s">
        <v>134274</v>
      </c>
      <c r="I19639" s="113" t="s">
        <v>105237</v>
      </c>
    </row>
    <row r="19640" spans="5:9" ht="14.5" x14ac:dyDescent="0.35">
      <c r="E19640" s="113" t="s">
        <v>17430</v>
      </c>
      <c r="F19640" s="113" t="s">
        <v>32418</v>
      </c>
      <c r="G19640" s="113" t="s">
        <v>118289</v>
      </c>
      <c r="H19640" s="113" t="s">
        <v>134275</v>
      </c>
      <c r="I19640" s="113" t="s">
        <v>105236</v>
      </c>
    </row>
    <row r="19641" spans="5:9" ht="14.5" x14ac:dyDescent="0.35">
      <c r="E19641" s="113" t="s">
        <v>17429</v>
      </c>
      <c r="F19641" s="113" t="s">
        <v>32417</v>
      </c>
      <c r="G19641" s="113" t="s">
        <v>110343</v>
      </c>
      <c r="H19641" s="113" t="s">
        <v>134276</v>
      </c>
      <c r="I19641" s="113" t="s">
        <v>105235</v>
      </c>
    </row>
    <row r="19642" spans="5:9" ht="14.5" x14ac:dyDescent="0.35">
      <c r="E19642" s="113" t="s">
        <v>17428</v>
      </c>
      <c r="F19642" s="113" t="s">
        <v>32416</v>
      </c>
      <c r="G19642" s="113" t="s">
        <v>110342</v>
      </c>
      <c r="H19642" s="113" t="s">
        <v>134277</v>
      </c>
      <c r="I19642" s="113" t="s">
        <v>105234</v>
      </c>
    </row>
    <row r="19643" spans="5:9" ht="14.5" x14ac:dyDescent="0.35">
      <c r="E19643" s="113" t="s">
        <v>17427</v>
      </c>
      <c r="F19643" s="113" t="s">
        <v>32415</v>
      </c>
      <c r="G19643" s="113" t="s">
        <v>115222</v>
      </c>
      <c r="H19643" s="113" t="s">
        <v>134278</v>
      </c>
      <c r="I19643" s="113" t="s">
        <v>105233</v>
      </c>
    </row>
    <row r="19644" spans="5:9" ht="14.5" x14ac:dyDescent="0.35">
      <c r="E19644" s="113" t="s">
        <v>17426</v>
      </c>
      <c r="F19644" s="113" t="s">
        <v>32414</v>
      </c>
      <c r="G19644" s="113" t="s">
        <v>118288</v>
      </c>
      <c r="H19644" s="113" t="s">
        <v>134279</v>
      </c>
      <c r="I19644" s="113" t="s">
        <v>105232</v>
      </c>
    </row>
    <row r="19645" spans="5:9" ht="14.5" x14ac:dyDescent="0.35">
      <c r="E19645" s="113" t="s">
        <v>17425</v>
      </c>
      <c r="F19645" s="113" t="s">
        <v>32413</v>
      </c>
      <c r="G19645" s="113" t="s">
        <v>115221</v>
      </c>
      <c r="H19645" s="113" t="s">
        <v>134280</v>
      </c>
      <c r="I19645" s="113" t="s">
        <v>105231</v>
      </c>
    </row>
    <row r="19646" spans="5:9" ht="14.5" x14ac:dyDescent="0.35">
      <c r="E19646" s="113" t="s">
        <v>17424</v>
      </c>
      <c r="F19646" s="113" t="s">
        <v>32412</v>
      </c>
      <c r="G19646" s="113" t="s">
        <v>118287</v>
      </c>
      <c r="H19646" s="113" t="s">
        <v>134281</v>
      </c>
      <c r="I19646" s="113" t="s">
        <v>105230</v>
      </c>
    </row>
    <row r="19647" spans="5:9" ht="14.5" x14ac:dyDescent="0.35">
      <c r="E19647" s="113" t="s">
        <v>17423</v>
      </c>
      <c r="F19647" s="113" t="s">
        <v>32411</v>
      </c>
      <c r="G19647" s="113" t="s">
        <v>118286</v>
      </c>
      <c r="H19647" s="113" t="s">
        <v>134282</v>
      </c>
      <c r="I19647" s="113" t="s">
        <v>105229</v>
      </c>
    </row>
    <row r="19648" spans="5:9" ht="14.5" x14ac:dyDescent="0.35">
      <c r="E19648" s="113" t="s">
        <v>17422</v>
      </c>
      <c r="F19648" s="113" t="s">
        <v>32410</v>
      </c>
      <c r="G19648" s="113" t="s">
        <v>118285</v>
      </c>
      <c r="H19648" s="113" t="s">
        <v>134283</v>
      </c>
      <c r="I19648" s="113" t="s">
        <v>105228</v>
      </c>
    </row>
    <row r="19649" spans="5:9" ht="14.5" x14ac:dyDescent="0.35">
      <c r="E19649" s="113" t="s">
        <v>17421</v>
      </c>
      <c r="F19649" s="113" t="s">
        <v>32409</v>
      </c>
      <c r="G19649" s="113" t="s">
        <v>122443</v>
      </c>
      <c r="H19649" s="113" t="s">
        <v>134284</v>
      </c>
      <c r="I19649" s="113" t="s">
        <v>105227</v>
      </c>
    </row>
    <row r="19650" spans="5:9" ht="14.5" x14ac:dyDescent="0.35">
      <c r="E19650" s="113" t="s">
        <v>17420</v>
      </c>
      <c r="F19650" s="113" t="s">
        <v>32408</v>
      </c>
      <c r="G19650" s="113" t="s">
        <v>120756</v>
      </c>
      <c r="H19650" s="113" t="s">
        <v>134285</v>
      </c>
      <c r="I19650" s="113" t="s">
        <v>105226</v>
      </c>
    </row>
    <row r="19651" spans="5:9" ht="14.5" x14ac:dyDescent="0.35">
      <c r="E19651" s="113" t="s">
        <v>17419</v>
      </c>
      <c r="F19651" s="113" t="s">
        <v>32407</v>
      </c>
      <c r="G19651" s="113" t="s">
        <v>122442</v>
      </c>
      <c r="H19651" s="113" t="s">
        <v>134286</v>
      </c>
      <c r="I19651" s="113" t="s">
        <v>105225</v>
      </c>
    </row>
    <row r="19652" spans="5:9" ht="14.5" x14ac:dyDescent="0.35">
      <c r="E19652" s="113" t="s">
        <v>17418</v>
      </c>
      <c r="F19652" s="113" t="s">
        <v>32406</v>
      </c>
      <c r="G19652" s="113" t="s">
        <v>122441</v>
      </c>
      <c r="H19652" s="113" t="s">
        <v>134287</v>
      </c>
      <c r="I19652" s="113" t="s">
        <v>105224</v>
      </c>
    </row>
    <row r="19653" spans="5:9" ht="14.5" x14ac:dyDescent="0.35">
      <c r="E19653" s="113" t="s">
        <v>17417</v>
      </c>
      <c r="F19653" s="113" t="s">
        <v>32405</v>
      </c>
      <c r="G19653" s="113" t="s">
        <v>129073</v>
      </c>
      <c r="H19653" s="113" t="s">
        <v>134288</v>
      </c>
      <c r="I19653" s="113" t="s">
        <v>105223</v>
      </c>
    </row>
    <row r="19654" spans="5:9" ht="14.5" x14ac:dyDescent="0.35">
      <c r="E19654" s="113" t="s">
        <v>17416</v>
      </c>
      <c r="F19654" s="113" t="s">
        <v>32404</v>
      </c>
      <c r="G19654" s="113" t="s">
        <v>129074</v>
      </c>
      <c r="H19654" s="113" t="s">
        <v>139488</v>
      </c>
      <c r="I19654" s="113" t="s">
        <v>105222</v>
      </c>
    </row>
    <row r="19655" spans="5:9" ht="14.5" x14ac:dyDescent="0.35">
      <c r="E19655" s="113" t="s">
        <v>17415</v>
      </c>
      <c r="F19655" s="113" t="s">
        <v>32403</v>
      </c>
      <c r="G19655" s="113" t="s">
        <v>131506</v>
      </c>
      <c r="H19655" s="113" t="s">
        <v>134289</v>
      </c>
      <c r="I19655" s="113" t="s">
        <v>105221</v>
      </c>
    </row>
    <row r="19656" spans="5:9" ht="14.5" x14ac:dyDescent="0.35">
      <c r="E19656" s="113" t="s">
        <v>17414</v>
      </c>
      <c r="F19656" s="113" t="s">
        <v>32402</v>
      </c>
      <c r="G19656" s="113" t="s">
        <v>131507</v>
      </c>
      <c r="H19656" s="113" t="s">
        <v>134290</v>
      </c>
      <c r="I19656" s="113" t="s">
        <v>119990</v>
      </c>
    </row>
    <row r="19657" spans="5:9" ht="14.5" x14ac:dyDescent="0.35">
      <c r="E19657" s="113" t="s">
        <v>17413</v>
      </c>
      <c r="F19657" s="113" t="s">
        <v>32401</v>
      </c>
      <c r="G19657" s="113" t="s">
        <v>129075</v>
      </c>
      <c r="H19657" s="113" t="s">
        <v>134291</v>
      </c>
      <c r="I19657" s="113" t="s">
        <v>111328</v>
      </c>
    </row>
    <row r="19658" spans="5:9" ht="14.5" x14ac:dyDescent="0.35">
      <c r="E19658" s="113" t="s">
        <v>17412</v>
      </c>
      <c r="F19658" s="113" t="s">
        <v>32400</v>
      </c>
      <c r="G19658" s="113" t="s">
        <v>118284</v>
      </c>
      <c r="H19658" s="113" t="s">
        <v>134292</v>
      </c>
      <c r="I19658" s="113" t="s">
        <v>111327</v>
      </c>
    </row>
    <row r="19659" spans="5:9" ht="14.5" x14ac:dyDescent="0.35">
      <c r="E19659" s="113" t="s">
        <v>17411</v>
      </c>
      <c r="F19659" s="113" t="s">
        <v>32399</v>
      </c>
      <c r="G19659" s="113" t="s">
        <v>115220</v>
      </c>
      <c r="H19659" s="113" t="s">
        <v>134293</v>
      </c>
      <c r="I19659" s="113" t="s">
        <v>115917</v>
      </c>
    </row>
    <row r="19660" spans="5:9" ht="14.5" x14ac:dyDescent="0.35">
      <c r="E19660" s="113" t="s">
        <v>17410</v>
      </c>
      <c r="F19660" s="113" t="s">
        <v>32398</v>
      </c>
      <c r="G19660" s="113" t="s">
        <v>115219</v>
      </c>
      <c r="H19660" s="113" t="s">
        <v>134294</v>
      </c>
      <c r="I19660" s="113" t="s">
        <v>111326</v>
      </c>
    </row>
    <row r="19661" spans="5:9" ht="14.5" x14ac:dyDescent="0.35">
      <c r="E19661" s="113" t="s">
        <v>17409</v>
      </c>
      <c r="F19661" s="113" t="s">
        <v>32397</v>
      </c>
      <c r="G19661" s="113" t="s">
        <v>110341</v>
      </c>
      <c r="H19661" s="113" t="s">
        <v>134295</v>
      </c>
      <c r="I19661" s="113" t="s">
        <v>105220</v>
      </c>
    </row>
    <row r="19662" spans="5:9" ht="14.5" x14ac:dyDescent="0.35">
      <c r="E19662" s="113" t="s">
        <v>17408</v>
      </c>
      <c r="F19662" s="113" t="s">
        <v>32396</v>
      </c>
      <c r="G19662" s="113" t="s">
        <v>51004</v>
      </c>
      <c r="H19662" s="113" t="s">
        <v>134296</v>
      </c>
      <c r="I19662" s="113" t="s">
        <v>105219</v>
      </c>
    </row>
    <row r="19663" spans="5:9" ht="14.5" x14ac:dyDescent="0.35">
      <c r="E19663" s="113" t="s">
        <v>17407</v>
      </c>
      <c r="F19663" s="113" t="s">
        <v>32395</v>
      </c>
      <c r="G19663" s="113" t="s">
        <v>110340</v>
      </c>
      <c r="H19663" s="113" t="s">
        <v>134297</v>
      </c>
      <c r="I19663" s="113" t="s">
        <v>105218</v>
      </c>
    </row>
    <row r="19664" spans="5:9" ht="14.5" x14ac:dyDescent="0.35">
      <c r="E19664" s="113" t="s">
        <v>17406</v>
      </c>
      <c r="F19664" s="113" t="s">
        <v>32394</v>
      </c>
      <c r="G19664" s="113" t="s">
        <v>51003</v>
      </c>
      <c r="H19664" s="113" t="s">
        <v>134298</v>
      </c>
      <c r="I19664" s="113" t="s">
        <v>105217</v>
      </c>
    </row>
    <row r="19665" spans="5:9" ht="14.5" x14ac:dyDescent="0.35">
      <c r="E19665" s="113" t="s">
        <v>17405</v>
      </c>
      <c r="F19665" s="113" t="s">
        <v>32393</v>
      </c>
      <c r="G19665" s="113" t="s">
        <v>51002</v>
      </c>
      <c r="H19665" s="113" t="s">
        <v>134299</v>
      </c>
      <c r="I19665" s="113" t="s">
        <v>111325</v>
      </c>
    </row>
    <row r="19666" spans="5:9" ht="14.5" x14ac:dyDescent="0.35">
      <c r="E19666" s="113" t="s">
        <v>17404</v>
      </c>
      <c r="F19666" s="113" t="s">
        <v>32392</v>
      </c>
      <c r="G19666" s="113" t="s">
        <v>51001</v>
      </c>
      <c r="H19666" s="113" t="s">
        <v>134300</v>
      </c>
      <c r="I19666" s="113" t="s">
        <v>105216</v>
      </c>
    </row>
    <row r="19667" spans="5:9" ht="14.5" x14ac:dyDescent="0.35">
      <c r="E19667" s="113" t="s">
        <v>17403</v>
      </c>
      <c r="F19667" s="113" t="s">
        <v>32391</v>
      </c>
      <c r="G19667" s="113" t="s">
        <v>51000</v>
      </c>
      <c r="H19667" s="113" t="s">
        <v>134301</v>
      </c>
      <c r="I19667" s="113" t="s">
        <v>105215</v>
      </c>
    </row>
    <row r="19668" spans="5:9" ht="14.5" x14ac:dyDescent="0.35">
      <c r="E19668" s="113" t="s">
        <v>17402</v>
      </c>
      <c r="F19668" s="113" t="s">
        <v>32390</v>
      </c>
      <c r="G19668" s="113" t="s">
        <v>50999</v>
      </c>
      <c r="H19668" s="113" t="s">
        <v>134302</v>
      </c>
      <c r="I19668" s="113" t="s">
        <v>105214</v>
      </c>
    </row>
    <row r="19669" spans="5:9" ht="14.5" x14ac:dyDescent="0.35">
      <c r="E19669" s="113" t="s">
        <v>17401</v>
      </c>
      <c r="F19669" s="113" t="s">
        <v>32389</v>
      </c>
      <c r="G19669" s="113" t="s">
        <v>50998</v>
      </c>
      <c r="H19669" s="113" t="s">
        <v>134303</v>
      </c>
      <c r="I19669" s="113" t="s">
        <v>105213</v>
      </c>
    </row>
    <row r="19670" spans="5:9" ht="14.5" x14ac:dyDescent="0.35">
      <c r="E19670" s="113" t="s">
        <v>17400</v>
      </c>
      <c r="F19670" s="113" t="s">
        <v>32388</v>
      </c>
      <c r="G19670" s="113" t="s">
        <v>50997</v>
      </c>
      <c r="H19670" s="113" t="s">
        <v>134304</v>
      </c>
      <c r="I19670" s="113" t="s">
        <v>105212</v>
      </c>
    </row>
    <row r="19671" spans="5:9" ht="14.5" x14ac:dyDescent="0.35">
      <c r="E19671" s="113" t="s">
        <v>17399</v>
      </c>
      <c r="F19671" s="113" t="s">
        <v>32387</v>
      </c>
      <c r="G19671" s="113" t="s">
        <v>50996</v>
      </c>
      <c r="H19671" s="113" t="s">
        <v>134305</v>
      </c>
      <c r="I19671" s="113" t="s">
        <v>105211</v>
      </c>
    </row>
    <row r="19672" spans="5:9" ht="14.5" x14ac:dyDescent="0.35">
      <c r="E19672" s="113" t="s">
        <v>17398</v>
      </c>
      <c r="F19672" s="113" t="s">
        <v>32386</v>
      </c>
      <c r="G19672" s="113" t="s">
        <v>50995</v>
      </c>
      <c r="H19672" s="113" t="s">
        <v>134306</v>
      </c>
      <c r="I19672" s="113" t="s">
        <v>105210</v>
      </c>
    </row>
    <row r="19673" spans="5:9" ht="14.5" x14ac:dyDescent="0.35">
      <c r="E19673" s="113" t="s">
        <v>17397</v>
      </c>
      <c r="F19673" s="113" t="s">
        <v>32385</v>
      </c>
      <c r="G19673" s="113" t="s">
        <v>50994</v>
      </c>
      <c r="H19673" s="113" t="s">
        <v>134307</v>
      </c>
      <c r="I19673" s="113" t="s">
        <v>105209</v>
      </c>
    </row>
    <row r="19674" spans="5:9" ht="14.5" x14ac:dyDescent="0.35">
      <c r="E19674" s="113" t="s">
        <v>17396</v>
      </c>
      <c r="F19674" s="113" t="s">
        <v>32384</v>
      </c>
      <c r="G19674" s="113" t="s">
        <v>140886</v>
      </c>
      <c r="H19674" s="113" t="s">
        <v>134308</v>
      </c>
      <c r="I19674" s="113" t="s">
        <v>105208</v>
      </c>
    </row>
    <row r="19675" spans="5:9" ht="14.5" x14ac:dyDescent="0.35">
      <c r="E19675" s="113" t="s">
        <v>17395</v>
      </c>
      <c r="F19675" s="113" t="s">
        <v>32383</v>
      </c>
      <c r="G19675" s="113" t="s">
        <v>129076</v>
      </c>
      <c r="H19675" s="113" t="s">
        <v>134309</v>
      </c>
      <c r="I19675" s="113" t="s">
        <v>105207</v>
      </c>
    </row>
    <row r="19676" spans="5:9" ht="14.5" x14ac:dyDescent="0.35">
      <c r="E19676" s="113" t="s">
        <v>17394</v>
      </c>
      <c r="F19676" s="113" t="s">
        <v>32382</v>
      </c>
      <c r="G19676" s="113" t="s">
        <v>110339</v>
      </c>
      <c r="H19676" s="113" t="s">
        <v>134310</v>
      </c>
      <c r="I19676" s="113" t="s">
        <v>105206</v>
      </c>
    </row>
    <row r="19677" spans="5:9" ht="14.5" x14ac:dyDescent="0.35">
      <c r="E19677" s="113" t="s">
        <v>17393</v>
      </c>
      <c r="F19677" s="113" t="s">
        <v>32381</v>
      </c>
      <c r="G19677" s="113" t="s">
        <v>110338</v>
      </c>
      <c r="H19677" s="113" t="s">
        <v>134311</v>
      </c>
      <c r="I19677" s="113" t="s">
        <v>105205</v>
      </c>
    </row>
    <row r="19678" spans="5:9" ht="14.5" x14ac:dyDescent="0.35">
      <c r="E19678" s="113" t="s">
        <v>17392</v>
      </c>
      <c r="F19678" s="113" t="s">
        <v>32380</v>
      </c>
      <c r="G19678" s="113" t="s">
        <v>50993</v>
      </c>
      <c r="H19678" s="113" t="s">
        <v>134312</v>
      </c>
      <c r="I19678" s="113" t="s">
        <v>105204</v>
      </c>
    </row>
    <row r="19679" spans="5:9" ht="14.5" x14ac:dyDescent="0.35">
      <c r="E19679" s="113" t="s">
        <v>17391</v>
      </c>
      <c r="F19679" s="113" t="s">
        <v>32379</v>
      </c>
      <c r="G19679" s="113" t="s">
        <v>50992</v>
      </c>
      <c r="H19679" s="113" t="s">
        <v>134313</v>
      </c>
      <c r="I19679" s="113" t="s">
        <v>105203</v>
      </c>
    </row>
    <row r="19680" spans="5:9" ht="14.5" x14ac:dyDescent="0.35">
      <c r="E19680" s="113" t="s">
        <v>17390</v>
      </c>
      <c r="F19680" s="113" t="s">
        <v>32378</v>
      </c>
      <c r="G19680" s="113" t="s">
        <v>50991</v>
      </c>
      <c r="H19680" s="113" t="s">
        <v>134314</v>
      </c>
      <c r="I19680" s="113" t="s">
        <v>105202</v>
      </c>
    </row>
    <row r="19681" spans="5:9" ht="14.5" x14ac:dyDescent="0.35">
      <c r="E19681" s="113" t="s">
        <v>17389</v>
      </c>
      <c r="F19681" s="113" t="s">
        <v>32377</v>
      </c>
      <c r="G19681" s="113" t="s">
        <v>50990</v>
      </c>
      <c r="H19681" s="113" t="s">
        <v>134315</v>
      </c>
      <c r="I19681" s="113" t="s">
        <v>105201</v>
      </c>
    </row>
    <row r="19682" spans="5:9" ht="14.5" x14ac:dyDescent="0.35">
      <c r="E19682" s="113" t="s">
        <v>17388</v>
      </c>
      <c r="F19682" s="113" t="s">
        <v>32376</v>
      </c>
      <c r="G19682" s="113" t="s">
        <v>115218</v>
      </c>
      <c r="H19682" s="113" t="s">
        <v>134316</v>
      </c>
      <c r="I19682" s="113" t="s">
        <v>105200</v>
      </c>
    </row>
    <row r="19683" spans="5:9" ht="14.5" x14ac:dyDescent="0.35">
      <c r="E19683" s="113" t="s">
        <v>17387</v>
      </c>
      <c r="F19683" s="113" t="s">
        <v>32375</v>
      </c>
      <c r="G19683" s="113" t="s">
        <v>110337</v>
      </c>
      <c r="H19683" s="113" t="s">
        <v>134317</v>
      </c>
      <c r="I19683" s="113" t="s">
        <v>105199</v>
      </c>
    </row>
    <row r="19684" spans="5:9" ht="14.5" x14ac:dyDescent="0.35">
      <c r="E19684" s="113" t="s">
        <v>17386</v>
      </c>
      <c r="F19684" s="113" t="s">
        <v>32374</v>
      </c>
      <c r="G19684" s="113" t="s">
        <v>50989</v>
      </c>
      <c r="H19684" s="113" t="s">
        <v>134318</v>
      </c>
      <c r="I19684" s="113" t="s">
        <v>105198</v>
      </c>
    </row>
    <row r="19685" spans="5:9" ht="14.5" x14ac:dyDescent="0.35">
      <c r="E19685" s="113" t="s">
        <v>17385</v>
      </c>
      <c r="F19685" s="113" t="s">
        <v>32373</v>
      </c>
      <c r="G19685" s="113" t="s">
        <v>50988</v>
      </c>
      <c r="H19685" s="113" t="s">
        <v>134319</v>
      </c>
      <c r="I19685" s="113" t="s">
        <v>105197</v>
      </c>
    </row>
    <row r="19686" spans="5:9" ht="14.5" x14ac:dyDescent="0.35">
      <c r="E19686" s="113" t="s">
        <v>17384</v>
      </c>
      <c r="F19686" s="113" t="s">
        <v>32372</v>
      </c>
      <c r="G19686" s="113" t="s">
        <v>50987</v>
      </c>
      <c r="H19686" s="113" t="s">
        <v>134320</v>
      </c>
      <c r="I19686" s="113" t="s">
        <v>105196</v>
      </c>
    </row>
    <row r="19687" spans="5:9" ht="14.5" x14ac:dyDescent="0.35">
      <c r="E19687" s="113" t="s">
        <v>17383</v>
      </c>
      <c r="F19687" s="113" t="s">
        <v>32371</v>
      </c>
      <c r="G19687" s="113" t="s">
        <v>50986</v>
      </c>
      <c r="H19687" s="113" t="s">
        <v>139487</v>
      </c>
      <c r="I19687" s="113" t="s">
        <v>105195</v>
      </c>
    </row>
    <row r="19688" spans="5:9" ht="14.5" x14ac:dyDescent="0.35">
      <c r="E19688" s="113" t="s">
        <v>17382</v>
      </c>
      <c r="F19688" s="113" t="s">
        <v>32370</v>
      </c>
      <c r="G19688" s="113" t="s">
        <v>50985</v>
      </c>
      <c r="H19688" s="113" t="s">
        <v>134321</v>
      </c>
      <c r="I19688" s="113" t="s">
        <v>105194</v>
      </c>
    </row>
    <row r="19689" spans="5:9" ht="14.5" x14ac:dyDescent="0.35">
      <c r="E19689" s="113" t="s">
        <v>17381</v>
      </c>
      <c r="F19689" s="113" t="s">
        <v>32369</v>
      </c>
      <c r="G19689" s="113" t="s">
        <v>50984</v>
      </c>
      <c r="H19689" s="113" t="s">
        <v>139486</v>
      </c>
      <c r="I19689" s="113" t="s">
        <v>105193</v>
      </c>
    </row>
    <row r="19690" spans="5:9" ht="14.5" x14ac:dyDescent="0.35">
      <c r="E19690" s="113" t="s">
        <v>17380</v>
      </c>
      <c r="F19690" s="113" t="s">
        <v>32368</v>
      </c>
      <c r="G19690" s="113" t="s">
        <v>50983</v>
      </c>
      <c r="H19690" s="113" t="s">
        <v>134322</v>
      </c>
      <c r="I19690" s="113" t="s">
        <v>105192</v>
      </c>
    </row>
    <row r="19691" spans="5:9" ht="14.5" x14ac:dyDescent="0.35">
      <c r="E19691" s="113" t="s">
        <v>17379</v>
      </c>
      <c r="F19691" s="113" t="s">
        <v>32367</v>
      </c>
      <c r="G19691" s="113" t="s">
        <v>50982</v>
      </c>
      <c r="H19691" s="113" t="s">
        <v>134323</v>
      </c>
      <c r="I19691" s="113" t="s">
        <v>105191</v>
      </c>
    </row>
    <row r="19692" spans="5:9" ht="14.5" x14ac:dyDescent="0.35">
      <c r="E19692" s="113" t="s">
        <v>17378</v>
      </c>
      <c r="F19692" s="113" t="s">
        <v>32366</v>
      </c>
      <c r="G19692" s="113" t="s">
        <v>50981</v>
      </c>
      <c r="H19692" s="113" t="s">
        <v>134324</v>
      </c>
      <c r="I19692" s="113" t="s">
        <v>105190</v>
      </c>
    </row>
    <row r="19693" spans="5:9" ht="14.5" x14ac:dyDescent="0.35">
      <c r="E19693" s="113" t="s">
        <v>17377</v>
      </c>
      <c r="F19693" s="113" t="s">
        <v>32365</v>
      </c>
      <c r="G19693" s="113" t="s">
        <v>50980</v>
      </c>
      <c r="H19693" s="113" t="s">
        <v>134325</v>
      </c>
      <c r="I19693" s="113" t="s">
        <v>105189</v>
      </c>
    </row>
    <row r="19694" spans="5:9" ht="14.5" x14ac:dyDescent="0.35">
      <c r="E19694" s="113" t="s">
        <v>17376</v>
      </c>
      <c r="F19694" s="113" t="s">
        <v>32364</v>
      </c>
      <c r="G19694" s="113" t="s">
        <v>50979</v>
      </c>
      <c r="H19694" s="113" t="s">
        <v>139485</v>
      </c>
      <c r="I19694" s="113" t="s">
        <v>105188</v>
      </c>
    </row>
    <row r="19695" spans="5:9" ht="14.5" x14ac:dyDescent="0.35">
      <c r="E19695" s="113" t="s">
        <v>17375</v>
      </c>
      <c r="F19695" s="113" t="s">
        <v>32363</v>
      </c>
      <c r="G19695" s="113" t="s">
        <v>50978</v>
      </c>
      <c r="H19695" s="113" t="s">
        <v>134326</v>
      </c>
      <c r="I19695" s="113" t="s">
        <v>105187</v>
      </c>
    </row>
    <row r="19696" spans="5:9" ht="14.5" x14ac:dyDescent="0.35">
      <c r="E19696" s="113" t="s">
        <v>17374</v>
      </c>
      <c r="F19696" s="113" t="s">
        <v>32362</v>
      </c>
      <c r="G19696" s="113" t="s">
        <v>50977</v>
      </c>
      <c r="H19696" s="113" t="s">
        <v>134327</v>
      </c>
      <c r="I19696" s="113" t="s">
        <v>105186</v>
      </c>
    </row>
    <row r="19697" spans="5:9" ht="14.5" x14ac:dyDescent="0.35">
      <c r="E19697" s="113" t="s">
        <v>17373</v>
      </c>
      <c r="F19697" s="113" t="s">
        <v>32361</v>
      </c>
      <c r="G19697" s="113" t="s">
        <v>50976</v>
      </c>
      <c r="H19697" s="113" t="s">
        <v>134328</v>
      </c>
      <c r="I19697" s="113" t="s">
        <v>105185</v>
      </c>
    </row>
    <row r="19698" spans="5:9" ht="14.5" x14ac:dyDescent="0.35">
      <c r="E19698" s="113" t="s">
        <v>17372</v>
      </c>
      <c r="F19698" s="113" t="s">
        <v>32360</v>
      </c>
      <c r="G19698" s="113" t="s">
        <v>50975</v>
      </c>
      <c r="H19698" s="113" t="s">
        <v>134329</v>
      </c>
      <c r="I19698" s="113" t="s">
        <v>105184</v>
      </c>
    </row>
    <row r="19699" spans="5:9" ht="14.5" x14ac:dyDescent="0.35">
      <c r="E19699" s="113" t="s">
        <v>17371</v>
      </c>
      <c r="F19699" s="113" t="s">
        <v>32359</v>
      </c>
      <c r="G19699" s="113" t="s">
        <v>50974</v>
      </c>
      <c r="H19699" s="113" t="s">
        <v>134330</v>
      </c>
      <c r="I19699" s="113" t="s">
        <v>105183</v>
      </c>
    </row>
    <row r="19700" spans="5:9" ht="14.5" x14ac:dyDescent="0.35">
      <c r="E19700" s="113" t="s">
        <v>17370</v>
      </c>
      <c r="F19700" s="113" t="s">
        <v>32358</v>
      </c>
      <c r="G19700" s="113" t="s">
        <v>50973</v>
      </c>
      <c r="H19700" s="113" t="s">
        <v>134331</v>
      </c>
      <c r="I19700" s="113" t="s">
        <v>105182</v>
      </c>
    </row>
    <row r="19701" spans="5:9" ht="14.5" x14ac:dyDescent="0.35">
      <c r="E19701" s="113" t="s">
        <v>17369</v>
      </c>
      <c r="F19701" s="113" t="s">
        <v>32357</v>
      </c>
      <c r="G19701" s="113" t="s">
        <v>50972</v>
      </c>
      <c r="H19701" s="113" t="s">
        <v>134332</v>
      </c>
      <c r="I19701" s="113" t="s">
        <v>105181</v>
      </c>
    </row>
    <row r="19702" spans="5:9" ht="14.5" x14ac:dyDescent="0.35">
      <c r="E19702" s="113" t="s">
        <v>17368</v>
      </c>
      <c r="F19702" s="113" t="s">
        <v>32356</v>
      </c>
      <c r="G19702" s="113" t="s">
        <v>50971</v>
      </c>
      <c r="H19702" s="113" t="s">
        <v>134333</v>
      </c>
      <c r="I19702" s="113" t="s">
        <v>105180</v>
      </c>
    </row>
    <row r="19703" spans="5:9" ht="14.5" x14ac:dyDescent="0.35">
      <c r="E19703" s="113" t="s">
        <v>17367</v>
      </c>
      <c r="F19703" s="113" t="s">
        <v>32355</v>
      </c>
      <c r="G19703" s="113" t="s">
        <v>50970</v>
      </c>
      <c r="H19703" s="113" t="s">
        <v>134334</v>
      </c>
      <c r="I19703" s="113" t="s">
        <v>105179</v>
      </c>
    </row>
    <row r="19704" spans="5:9" ht="14.5" x14ac:dyDescent="0.35">
      <c r="E19704" s="113" t="s">
        <v>17366</v>
      </c>
      <c r="F19704" s="113" t="s">
        <v>32354</v>
      </c>
      <c r="G19704" s="113" t="s">
        <v>50969</v>
      </c>
      <c r="H19704" s="113" t="s">
        <v>134335</v>
      </c>
      <c r="I19704" s="113" t="s">
        <v>105178</v>
      </c>
    </row>
    <row r="19705" spans="5:9" ht="14.5" x14ac:dyDescent="0.35">
      <c r="E19705" s="113" t="s">
        <v>17365</v>
      </c>
      <c r="F19705" s="113" t="s">
        <v>32353</v>
      </c>
      <c r="G19705" s="113" t="s">
        <v>50968</v>
      </c>
      <c r="H19705" s="113" t="s">
        <v>134336</v>
      </c>
      <c r="I19705" s="113" t="s">
        <v>105177</v>
      </c>
    </row>
    <row r="19706" spans="5:9" ht="14.5" x14ac:dyDescent="0.35">
      <c r="E19706" s="113" t="s">
        <v>121744</v>
      </c>
      <c r="F19706" s="113" t="s">
        <v>32352</v>
      </c>
      <c r="G19706" s="113" t="s">
        <v>50967</v>
      </c>
      <c r="H19706" s="113" t="s">
        <v>134337</v>
      </c>
      <c r="I19706" s="113" t="s">
        <v>105176</v>
      </c>
    </row>
    <row r="19707" spans="5:9" ht="14.5" x14ac:dyDescent="0.35">
      <c r="E19707" s="113" t="s">
        <v>121743</v>
      </c>
      <c r="F19707" s="113" t="s">
        <v>32351</v>
      </c>
      <c r="G19707" s="113" t="s">
        <v>50966</v>
      </c>
      <c r="H19707" s="113" t="s">
        <v>134338</v>
      </c>
      <c r="I19707" s="113" t="s">
        <v>105175</v>
      </c>
    </row>
    <row r="19708" spans="5:9" ht="14.5" x14ac:dyDescent="0.35">
      <c r="E19708" s="113" t="s">
        <v>17364</v>
      </c>
      <c r="F19708" s="113" t="s">
        <v>32350</v>
      </c>
      <c r="G19708" s="113" t="s">
        <v>50965</v>
      </c>
      <c r="H19708" s="113" t="s">
        <v>134339</v>
      </c>
      <c r="I19708" s="113" t="s">
        <v>105174</v>
      </c>
    </row>
    <row r="19709" spans="5:9" ht="14.5" x14ac:dyDescent="0.35">
      <c r="E19709" s="113" t="s">
        <v>17363</v>
      </c>
      <c r="F19709" s="113" t="s">
        <v>32349</v>
      </c>
      <c r="G19709" s="113" t="s">
        <v>50964</v>
      </c>
      <c r="H19709" s="113" t="s">
        <v>134340</v>
      </c>
      <c r="I19709" s="113" t="s">
        <v>105173</v>
      </c>
    </row>
    <row r="19710" spans="5:9" ht="14.5" x14ac:dyDescent="0.35">
      <c r="E19710" s="113" t="s">
        <v>17362</v>
      </c>
      <c r="F19710" s="113" t="s">
        <v>32348</v>
      </c>
      <c r="G19710" s="113" t="s">
        <v>50963</v>
      </c>
      <c r="H19710" s="113" t="s">
        <v>134341</v>
      </c>
      <c r="I19710" s="113" t="s">
        <v>105172</v>
      </c>
    </row>
    <row r="19711" spans="5:9" ht="14.5" x14ac:dyDescent="0.35">
      <c r="E19711" s="113" t="s">
        <v>17361</v>
      </c>
      <c r="F19711" s="113" t="s">
        <v>32347</v>
      </c>
      <c r="G19711" s="113" t="s">
        <v>50962</v>
      </c>
      <c r="H19711" s="113" t="s">
        <v>134342</v>
      </c>
      <c r="I19711" s="113" t="s">
        <v>105171</v>
      </c>
    </row>
    <row r="19712" spans="5:9" ht="14.5" x14ac:dyDescent="0.35">
      <c r="E19712" s="113" t="s">
        <v>17360</v>
      </c>
      <c r="F19712" s="113" t="s">
        <v>32346</v>
      </c>
      <c r="G19712" s="113" t="s">
        <v>50961</v>
      </c>
      <c r="H19712" s="113" t="s">
        <v>134343</v>
      </c>
      <c r="I19712" s="113" t="s">
        <v>105170</v>
      </c>
    </row>
    <row r="19713" spans="5:9" ht="14.5" x14ac:dyDescent="0.35">
      <c r="E19713" s="113" t="s">
        <v>17359</v>
      </c>
      <c r="F19713" s="113" t="s">
        <v>32345</v>
      </c>
      <c r="G19713" s="113" t="s">
        <v>50960</v>
      </c>
      <c r="H19713" s="113" t="s">
        <v>134344</v>
      </c>
      <c r="I19713" s="113" t="s">
        <v>105169</v>
      </c>
    </row>
    <row r="19714" spans="5:9" ht="14.5" x14ac:dyDescent="0.35">
      <c r="E19714" s="113" t="s">
        <v>17358</v>
      </c>
      <c r="F19714" s="113" t="s">
        <v>32344</v>
      </c>
      <c r="G19714" s="113" t="s">
        <v>50959</v>
      </c>
      <c r="H19714" s="113" t="s">
        <v>134345</v>
      </c>
      <c r="I19714" s="113" t="s">
        <v>105168</v>
      </c>
    </row>
    <row r="19715" spans="5:9" ht="14.5" x14ac:dyDescent="0.35">
      <c r="E19715" s="113" t="s">
        <v>17357</v>
      </c>
      <c r="F19715" s="113" t="s">
        <v>32343</v>
      </c>
      <c r="G19715" s="113" t="s">
        <v>50958</v>
      </c>
      <c r="H19715" s="113" t="s">
        <v>139484</v>
      </c>
      <c r="I19715" s="113" t="s">
        <v>105167</v>
      </c>
    </row>
    <row r="19716" spans="5:9" ht="14.5" x14ac:dyDescent="0.35">
      <c r="E19716" s="113" t="s">
        <v>17356</v>
      </c>
      <c r="F19716" s="113" t="s">
        <v>32342</v>
      </c>
      <c r="G19716" s="113" t="s">
        <v>50957</v>
      </c>
      <c r="H19716" s="113" t="s">
        <v>134346</v>
      </c>
      <c r="I19716" s="113" t="s">
        <v>105166</v>
      </c>
    </row>
    <row r="19717" spans="5:9" ht="14.5" x14ac:dyDescent="0.35">
      <c r="E19717" s="113" t="s">
        <v>17355</v>
      </c>
      <c r="F19717" s="113" t="s">
        <v>32341</v>
      </c>
      <c r="G19717" s="113" t="s">
        <v>50956</v>
      </c>
      <c r="H19717" s="113" t="s">
        <v>139483</v>
      </c>
      <c r="I19717" s="113" t="s">
        <v>105165</v>
      </c>
    </row>
    <row r="19718" spans="5:9" ht="14.5" x14ac:dyDescent="0.35">
      <c r="E19718" s="113" t="s">
        <v>17354</v>
      </c>
      <c r="F19718" s="113" t="s">
        <v>32340</v>
      </c>
      <c r="G19718" s="113" t="s">
        <v>50955</v>
      </c>
      <c r="H19718" s="113" t="s">
        <v>134347</v>
      </c>
      <c r="I19718" s="113" t="s">
        <v>105164</v>
      </c>
    </row>
    <row r="19719" spans="5:9" ht="14.5" x14ac:dyDescent="0.35">
      <c r="E19719" s="113" t="s">
        <v>17353</v>
      </c>
      <c r="F19719" s="113" t="s">
        <v>32339</v>
      </c>
      <c r="G19719" s="113" t="s">
        <v>50954</v>
      </c>
      <c r="H19719" s="113" t="s">
        <v>134348</v>
      </c>
      <c r="I19719" s="113" t="s">
        <v>105163</v>
      </c>
    </row>
    <row r="19720" spans="5:9" ht="14.5" x14ac:dyDescent="0.35">
      <c r="E19720" s="113" t="s">
        <v>17352</v>
      </c>
      <c r="F19720" s="113" t="s">
        <v>32338</v>
      </c>
      <c r="G19720" s="113" t="s">
        <v>50953</v>
      </c>
      <c r="H19720" s="113" t="s">
        <v>134349</v>
      </c>
      <c r="I19720" s="113" t="s">
        <v>105162</v>
      </c>
    </row>
    <row r="19721" spans="5:9" ht="14.5" x14ac:dyDescent="0.35">
      <c r="E19721" s="113" t="s">
        <v>17351</v>
      </c>
      <c r="F19721" s="113" t="s">
        <v>32337</v>
      </c>
      <c r="G19721" s="113" t="s">
        <v>50952</v>
      </c>
      <c r="H19721" s="113" t="s">
        <v>134350</v>
      </c>
      <c r="I19721" s="113" t="s">
        <v>105161</v>
      </c>
    </row>
    <row r="19722" spans="5:9" ht="14.5" x14ac:dyDescent="0.35">
      <c r="E19722" s="113" t="s">
        <v>17350</v>
      </c>
      <c r="F19722" s="113" t="s">
        <v>32336</v>
      </c>
      <c r="G19722" s="113" t="s">
        <v>50951</v>
      </c>
      <c r="H19722" s="113" t="s">
        <v>139482</v>
      </c>
      <c r="I19722" s="113" t="s">
        <v>105160</v>
      </c>
    </row>
    <row r="19723" spans="5:9" ht="14.5" x14ac:dyDescent="0.35">
      <c r="E19723" s="113" t="s">
        <v>17349</v>
      </c>
      <c r="F19723" s="113" t="s">
        <v>32335</v>
      </c>
      <c r="G19723" s="113" t="s">
        <v>50950</v>
      </c>
      <c r="H19723" s="113" t="s">
        <v>134351</v>
      </c>
      <c r="I19723" s="113" t="s">
        <v>105159</v>
      </c>
    </row>
    <row r="19724" spans="5:9" ht="14.5" x14ac:dyDescent="0.35">
      <c r="E19724" s="113" t="s">
        <v>17348</v>
      </c>
      <c r="F19724" s="113" t="s">
        <v>32334</v>
      </c>
      <c r="G19724" s="113" t="s">
        <v>50949</v>
      </c>
      <c r="H19724" s="113" t="s">
        <v>134352</v>
      </c>
      <c r="I19724" s="113" t="s">
        <v>105158</v>
      </c>
    </row>
    <row r="19725" spans="5:9" ht="14.5" x14ac:dyDescent="0.35">
      <c r="E19725" s="113" t="s">
        <v>17347</v>
      </c>
      <c r="F19725" s="113" t="s">
        <v>32333</v>
      </c>
      <c r="G19725" s="113" t="s">
        <v>50948</v>
      </c>
      <c r="H19725" s="113" t="s">
        <v>134353</v>
      </c>
      <c r="I19725" s="113" t="s">
        <v>105157</v>
      </c>
    </row>
    <row r="19726" spans="5:9" ht="14.5" x14ac:dyDescent="0.35">
      <c r="E19726" s="113" t="s">
        <v>17346</v>
      </c>
      <c r="F19726" s="113" t="s">
        <v>32332</v>
      </c>
      <c r="G19726" s="113" t="s">
        <v>50947</v>
      </c>
      <c r="H19726" s="113" t="s">
        <v>139481</v>
      </c>
      <c r="I19726" s="113" t="s">
        <v>105156</v>
      </c>
    </row>
    <row r="19727" spans="5:9" ht="14.5" x14ac:dyDescent="0.35">
      <c r="E19727" s="113" t="s">
        <v>17345</v>
      </c>
      <c r="F19727" s="113" t="s">
        <v>32331</v>
      </c>
      <c r="G19727" s="113" t="s">
        <v>50946</v>
      </c>
      <c r="H19727" s="113" t="s">
        <v>134354</v>
      </c>
      <c r="I19727" s="113" t="s">
        <v>105155</v>
      </c>
    </row>
    <row r="19728" spans="5:9" ht="14.5" x14ac:dyDescent="0.35">
      <c r="E19728" s="113" t="s">
        <v>17344</v>
      </c>
      <c r="F19728" s="113" t="s">
        <v>32330</v>
      </c>
      <c r="G19728" s="113" t="s">
        <v>50945</v>
      </c>
      <c r="H19728" s="113" t="s">
        <v>134355</v>
      </c>
      <c r="I19728" s="113" t="s">
        <v>105154</v>
      </c>
    </row>
    <row r="19729" spans="5:9" ht="14.5" x14ac:dyDescent="0.35">
      <c r="E19729" s="113" t="s">
        <v>17343</v>
      </c>
      <c r="F19729" s="113" t="s">
        <v>32329</v>
      </c>
      <c r="G19729" s="113" t="s">
        <v>50944</v>
      </c>
      <c r="H19729" s="113" t="s">
        <v>134356</v>
      </c>
      <c r="I19729" s="113" t="s">
        <v>105153</v>
      </c>
    </row>
    <row r="19730" spans="5:9" ht="14.5" x14ac:dyDescent="0.35">
      <c r="E19730" s="113" t="s">
        <v>17342</v>
      </c>
      <c r="F19730" s="113" t="s">
        <v>32328</v>
      </c>
      <c r="G19730" s="113" t="s">
        <v>50943</v>
      </c>
      <c r="H19730" s="113" t="s">
        <v>134357</v>
      </c>
      <c r="I19730" s="113" t="s">
        <v>105152</v>
      </c>
    </row>
    <row r="19731" spans="5:9" ht="14.5" x14ac:dyDescent="0.35">
      <c r="E19731" s="113" t="s">
        <v>17341</v>
      </c>
      <c r="F19731" s="113" t="s">
        <v>32327</v>
      </c>
      <c r="G19731" s="113" t="s">
        <v>50942</v>
      </c>
      <c r="H19731" s="113" t="s">
        <v>134358</v>
      </c>
      <c r="I19731" s="113" t="s">
        <v>105151</v>
      </c>
    </row>
    <row r="19732" spans="5:9" ht="14.5" x14ac:dyDescent="0.35">
      <c r="E19732" s="113" t="s">
        <v>17340</v>
      </c>
      <c r="F19732" s="113" t="s">
        <v>32326</v>
      </c>
      <c r="G19732" s="113" t="s">
        <v>110336</v>
      </c>
      <c r="H19732" s="113" t="s">
        <v>134359</v>
      </c>
      <c r="I19732" s="113" t="s">
        <v>105150</v>
      </c>
    </row>
    <row r="19733" spans="5:9" ht="14.5" x14ac:dyDescent="0.35">
      <c r="E19733" s="113" t="s">
        <v>17339</v>
      </c>
      <c r="F19733" s="113" t="s">
        <v>32325</v>
      </c>
      <c r="G19733" s="113" t="s">
        <v>118283</v>
      </c>
      <c r="H19733" s="113" t="s">
        <v>134360</v>
      </c>
      <c r="I19733" s="113" t="s">
        <v>105149</v>
      </c>
    </row>
    <row r="19734" spans="5:9" ht="14.5" x14ac:dyDescent="0.35">
      <c r="E19734" s="113" t="s">
        <v>17338</v>
      </c>
      <c r="F19734" s="113" t="s">
        <v>32324</v>
      </c>
      <c r="G19734" s="113" t="s">
        <v>118282</v>
      </c>
      <c r="H19734" s="113" t="s">
        <v>134361</v>
      </c>
      <c r="I19734" s="113" t="s">
        <v>105148</v>
      </c>
    </row>
    <row r="19735" spans="5:9" ht="14.5" x14ac:dyDescent="0.35">
      <c r="E19735" s="113" t="s">
        <v>17337</v>
      </c>
      <c r="F19735" s="113" t="s">
        <v>32323</v>
      </c>
      <c r="G19735" s="113" t="s">
        <v>118281</v>
      </c>
      <c r="H19735" s="113" t="s">
        <v>134362</v>
      </c>
      <c r="I19735" s="113" t="s">
        <v>105147</v>
      </c>
    </row>
    <row r="19736" spans="5:9" ht="14.5" x14ac:dyDescent="0.35">
      <c r="E19736" s="113" t="s">
        <v>17336</v>
      </c>
      <c r="F19736" s="113" t="s">
        <v>32322</v>
      </c>
      <c r="G19736" s="113" t="s">
        <v>118280</v>
      </c>
      <c r="H19736" s="113" t="s">
        <v>134363</v>
      </c>
      <c r="I19736" s="113" t="s">
        <v>105146</v>
      </c>
    </row>
    <row r="19737" spans="5:9" ht="14.5" x14ac:dyDescent="0.35">
      <c r="E19737" s="113" t="s">
        <v>17335</v>
      </c>
      <c r="F19737" s="113" t="s">
        <v>32321</v>
      </c>
      <c r="G19737" s="113" t="s">
        <v>122440</v>
      </c>
      <c r="H19737" s="113" t="s">
        <v>134364</v>
      </c>
      <c r="I19737" s="113" t="s">
        <v>105145</v>
      </c>
    </row>
    <row r="19738" spans="5:9" ht="14.5" x14ac:dyDescent="0.35">
      <c r="E19738" s="113" t="s">
        <v>17334</v>
      </c>
      <c r="F19738" s="113" t="s">
        <v>32320</v>
      </c>
      <c r="G19738" s="113" t="s">
        <v>122439</v>
      </c>
      <c r="H19738" s="113" t="s">
        <v>134365</v>
      </c>
      <c r="I19738" s="113" t="s">
        <v>105144</v>
      </c>
    </row>
    <row r="19739" spans="5:9" ht="14.5" x14ac:dyDescent="0.35">
      <c r="E19739" s="113" t="s">
        <v>17333</v>
      </c>
      <c r="F19739" s="113" t="s">
        <v>32319</v>
      </c>
      <c r="G19739" s="113" t="s">
        <v>129077</v>
      </c>
      <c r="H19739" s="113" t="s">
        <v>134366</v>
      </c>
      <c r="I19739" s="113" t="s">
        <v>105143</v>
      </c>
    </row>
    <row r="19740" spans="5:9" ht="14.5" x14ac:dyDescent="0.35">
      <c r="E19740" s="113" t="s">
        <v>17332</v>
      </c>
      <c r="F19740" s="113" t="s">
        <v>32318</v>
      </c>
      <c r="G19740" s="113" t="s">
        <v>129078</v>
      </c>
      <c r="H19740" s="113" t="s">
        <v>134367</v>
      </c>
      <c r="I19740" s="113" t="s">
        <v>105142</v>
      </c>
    </row>
    <row r="19741" spans="5:9" ht="14.5" x14ac:dyDescent="0.35">
      <c r="E19741" s="113" t="s">
        <v>17331</v>
      </c>
      <c r="F19741" s="113" t="s">
        <v>32317</v>
      </c>
      <c r="G19741" s="113" t="s">
        <v>131508</v>
      </c>
      <c r="H19741" s="113" t="s">
        <v>139480</v>
      </c>
      <c r="I19741" s="113" t="s">
        <v>105141</v>
      </c>
    </row>
    <row r="19742" spans="5:9" ht="14.5" x14ac:dyDescent="0.35">
      <c r="E19742" s="113" t="s">
        <v>17330</v>
      </c>
      <c r="F19742" s="113" t="s">
        <v>32316</v>
      </c>
      <c r="G19742" s="113" t="s">
        <v>129079</v>
      </c>
      <c r="H19742" s="113" t="s">
        <v>134368</v>
      </c>
      <c r="I19742" s="113" t="s">
        <v>105140</v>
      </c>
    </row>
    <row r="19743" spans="5:9" ht="14.5" x14ac:dyDescent="0.35">
      <c r="E19743" s="113" t="s">
        <v>17329</v>
      </c>
      <c r="F19743" s="113" t="s">
        <v>32315</v>
      </c>
      <c r="G19743" s="113" t="s">
        <v>116346</v>
      </c>
      <c r="H19743" s="113" t="s">
        <v>134369</v>
      </c>
      <c r="I19743" s="113" t="s">
        <v>105139</v>
      </c>
    </row>
    <row r="19744" spans="5:9" ht="14.5" x14ac:dyDescent="0.35">
      <c r="E19744" s="113" t="s">
        <v>17328</v>
      </c>
      <c r="F19744" s="113" t="s">
        <v>32314</v>
      </c>
      <c r="G19744" s="113" t="s">
        <v>110335</v>
      </c>
      <c r="H19744" s="113" t="s">
        <v>134370</v>
      </c>
      <c r="I19744" s="113" t="s">
        <v>105138</v>
      </c>
    </row>
    <row r="19745" spans="5:9" ht="14.5" x14ac:dyDescent="0.35">
      <c r="E19745" s="113" t="s">
        <v>17327</v>
      </c>
      <c r="F19745" s="113" t="s">
        <v>32313</v>
      </c>
      <c r="G19745" s="113" t="s">
        <v>110334</v>
      </c>
      <c r="H19745" s="113" t="s">
        <v>134371</v>
      </c>
      <c r="I19745" s="113" t="s">
        <v>105137</v>
      </c>
    </row>
    <row r="19746" spans="5:9" ht="14.5" x14ac:dyDescent="0.35">
      <c r="E19746" s="113" t="s">
        <v>17326</v>
      </c>
      <c r="F19746" s="113" t="s">
        <v>32312</v>
      </c>
      <c r="G19746" s="113" t="s">
        <v>110333</v>
      </c>
      <c r="H19746" s="113" t="s">
        <v>134372</v>
      </c>
      <c r="I19746" s="113" t="s">
        <v>105136</v>
      </c>
    </row>
    <row r="19747" spans="5:9" ht="14.5" x14ac:dyDescent="0.35">
      <c r="E19747" s="113" t="s">
        <v>17325</v>
      </c>
      <c r="F19747" s="113" t="s">
        <v>32311</v>
      </c>
      <c r="G19747" s="113" t="s">
        <v>50941</v>
      </c>
      <c r="H19747" s="113" t="s">
        <v>134373</v>
      </c>
      <c r="I19747" s="113" t="s">
        <v>105135</v>
      </c>
    </row>
    <row r="19748" spans="5:9" ht="14.5" x14ac:dyDescent="0.35">
      <c r="E19748" s="113" t="s">
        <v>17324</v>
      </c>
      <c r="F19748" s="113" t="s">
        <v>32310</v>
      </c>
      <c r="G19748" s="113" t="s">
        <v>110332</v>
      </c>
      <c r="H19748" s="113" t="s">
        <v>134374</v>
      </c>
      <c r="I19748" s="113" t="s">
        <v>105134</v>
      </c>
    </row>
    <row r="19749" spans="5:9" ht="14.5" x14ac:dyDescent="0.35">
      <c r="E19749" s="113" t="s">
        <v>17323</v>
      </c>
      <c r="F19749" s="113" t="s">
        <v>32309</v>
      </c>
      <c r="G19749" s="113" t="s">
        <v>50940</v>
      </c>
      <c r="H19749" s="113" t="s">
        <v>134375</v>
      </c>
      <c r="I19749" s="113" t="s">
        <v>105133</v>
      </c>
    </row>
    <row r="19750" spans="5:9" ht="14.5" x14ac:dyDescent="0.35">
      <c r="E19750" s="113" t="s">
        <v>17322</v>
      </c>
      <c r="F19750" s="113" t="s">
        <v>32308</v>
      </c>
      <c r="G19750" s="113" t="s">
        <v>50939</v>
      </c>
      <c r="H19750" s="113" t="s">
        <v>139479</v>
      </c>
      <c r="I19750" s="113" t="s">
        <v>105132</v>
      </c>
    </row>
    <row r="19751" spans="5:9" ht="14.5" x14ac:dyDescent="0.35">
      <c r="E19751" s="113" t="s">
        <v>17321</v>
      </c>
      <c r="F19751" s="113" t="s">
        <v>32307</v>
      </c>
      <c r="G19751" s="113" t="s">
        <v>50938</v>
      </c>
      <c r="H19751" s="113" t="s">
        <v>134376</v>
      </c>
      <c r="I19751" s="113" t="s">
        <v>105131</v>
      </c>
    </row>
    <row r="19752" spans="5:9" ht="14.5" x14ac:dyDescent="0.35">
      <c r="E19752" s="113" t="s">
        <v>17320</v>
      </c>
      <c r="F19752" s="113" t="s">
        <v>32306</v>
      </c>
      <c r="G19752" s="113" t="s">
        <v>50937</v>
      </c>
      <c r="H19752" s="113" t="s">
        <v>134377</v>
      </c>
      <c r="I19752" s="113" t="s">
        <v>105130</v>
      </c>
    </row>
    <row r="19753" spans="5:9" ht="14.5" x14ac:dyDescent="0.35">
      <c r="E19753" s="113" t="s">
        <v>17319</v>
      </c>
      <c r="F19753" s="113" t="s">
        <v>32305</v>
      </c>
      <c r="G19753" s="113" t="s">
        <v>50936</v>
      </c>
      <c r="H19753" s="113" t="s">
        <v>134378</v>
      </c>
      <c r="I19753" s="113" t="s">
        <v>105129</v>
      </c>
    </row>
    <row r="19754" spans="5:9" ht="14.5" x14ac:dyDescent="0.35">
      <c r="E19754" s="113" t="s">
        <v>17318</v>
      </c>
      <c r="F19754" s="113" t="s">
        <v>32304</v>
      </c>
      <c r="G19754" s="113" t="s">
        <v>50935</v>
      </c>
      <c r="H19754" s="113" t="s">
        <v>134379</v>
      </c>
      <c r="I19754" s="113" t="s">
        <v>105128</v>
      </c>
    </row>
    <row r="19755" spans="5:9" ht="14.5" x14ac:dyDescent="0.35">
      <c r="E19755" s="113" t="s">
        <v>17317</v>
      </c>
      <c r="F19755" s="113" t="s">
        <v>32303</v>
      </c>
      <c r="G19755" s="113" t="s">
        <v>50934</v>
      </c>
      <c r="H19755" s="113" t="s">
        <v>134380</v>
      </c>
      <c r="I19755" s="113" t="s">
        <v>105127</v>
      </c>
    </row>
    <row r="19756" spans="5:9" ht="14.5" x14ac:dyDescent="0.35">
      <c r="E19756" s="113" t="s">
        <v>17316</v>
      </c>
      <c r="F19756" s="113" t="s">
        <v>32302</v>
      </c>
      <c r="G19756" s="113" t="s">
        <v>50933</v>
      </c>
      <c r="H19756" s="113" t="s">
        <v>134381</v>
      </c>
      <c r="I19756" s="113" t="s">
        <v>105126</v>
      </c>
    </row>
    <row r="19757" spans="5:9" ht="14.5" x14ac:dyDescent="0.35">
      <c r="E19757" s="113" t="s">
        <v>17315</v>
      </c>
      <c r="F19757" s="113" t="s">
        <v>32301</v>
      </c>
      <c r="G19757" s="113" t="s">
        <v>50932</v>
      </c>
      <c r="H19757" s="113" t="s">
        <v>134382</v>
      </c>
      <c r="I19757" s="113" t="s">
        <v>105125</v>
      </c>
    </row>
    <row r="19758" spans="5:9" ht="14.5" x14ac:dyDescent="0.35">
      <c r="E19758" s="113" t="s">
        <v>17314</v>
      </c>
      <c r="F19758" s="113" t="s">
        <v>32300</v>
      </c>
      <c r="G19758" s="113" t="s">
        <v>50931</v>
      </c>
      <c r="H19758" s="113" t="s">
        <v>134383</v>
      </c>
      <c r="I19758" s="113" t="s">
        <v>105124</v>
      </c>
    </row>
    <row r="19759" spans="5:9" ht="14.5" x14ac:dyDescent="0.35">
      <c r="E19759" s="113" t="s">
        <v>17313</v>
      </c>
      <c r="F19759" s="113" t="s">
        <v>32299</v>
      </c>
      <c r="G19759" s="113" t="s">
        <v>50930</v>
      </c>
      <c r="H19759" s="113" t="s">
        <v>134384</v>
      </c>
      <c r="I19759" s="113" t="s">
        <v>105123</v>
      </c>
    </row>
    <row r="19760" spans="5:9" ht="14.5" x14ac:dyDescent="0.35">
      <c r="E19760" s="113" t="s">
        <v>17312</v>
      </c>
      <c r="F19760" s="113" t="s">
        <v>32298</v>
      </c>
      <c r="G19760" s="113" t="s">
        <v>50929</v>
      </c>
      <c r="H19760" s="113" t="s">
        <v>134385</v>
      </c>
      <c r="I19760" s="113" t="s">
        <v>105122</v>
      </c>
    </row>
    <row r="19761" spans="5:9" ht="14.5" x14ac:dyDescent="0.35">
      <c r="E19761" s="113" t="s">
        <v>17311</v>
      </c>
      <c r="F19761" s="113" t="s">
        <v>32297</v>
      </c>
      <c r="G19761" s="113" t="s">
        <v>50928</v>
      </c>
      <c r="H19761" s="113" t="s">
        <v>134386</v>
      </c>
      <c r="I19761" s="113" t="s">
        <v>105121</v>
      </c>
    </row>
    <row r="19762" spans="5:9" ht="14.5" x14ac:dyDescent="0.35">
      <c r="E19762" s="113" t="s">
        <v>17310</v>
      </c>
      <c r="F19762" s="113" t="s">
        <v>32296</v>
      </c>
      <c r="G19762" s="113" t="s">
        <v>50927</v>
      </c>
      <c r="H19762" s="113" t="s">
        <v>134387</v>
      </c>
      <c r="I19762" s="113" t="s">
        <v>105120</v>
      </c>
    </row>
    <row r="19763" spans="5:9" ht="14.5" x14ac:dyDescent="0.35">
      <c r="E19763" s="113" t="s">
        <v>17309</v>
      </c>
      <c r="F19763" s="113" t="s">
        <v>32295</v>
      </c>
      <c r="G19763" s="113" t="s">
        <v>50926</v>
      </c>
      <c r="H19763" s="113" t="s">
        <v>134388</v>
      </c>
      <c r="I19763" s="113" t="s">
        <v>105119</v>
      </c>
    </row>
    <row r="19764" spans="5:9" ht="14.5" x14ac:dyDescent="0.35">
      <c r="E19764" s="113" t="s">
        <v>17308</v>
      </c>
      <c r="F19764" s="113" t="s">
        <v>32294</v>
      </c>
      <c r="G19764" s="113" t="s">
        <v>50925</v>
      </c>
      <c r="H19764" s="113" t="s">
        <v>134389</v>
      </c>
      <c r="I19764" s="113" t="s">
        <v>105118</v>
      </c>
    </row>
    <row r="19765" spans="5:9" ht="14.5" x14ac:dyDescent="0.35">
      <c r="E19765" s="113" t="s">
        <v>17307</v>
      </c>
      <c r="F19765" s="113" t="s">
        <v>32293</v>
      </c>
      <c r="G19765" s="113" t="s">
        <v>50924</v>
      </c>
      <c r="H19765" s="113" t="s">
        <v>134390</v>
      </c>
      <c r="I19765" s="113" t="s">
        <v>105117</v>
      </c>
    </row>
    <row r="19766" spans="5:9" ht="14.5" x14ac:dyDescent="0.35">
      <c r="E19766" s="113" t="s">
        <v>17306</v>
      </c>
      <c r="F19766" s="113" t="s">
        <v>32292</v>
      </c>
      <c r="G19766" s="113" t="s">
        <v>50923</v>
      </c>
      <c r="H19766" s="113" t="s">
        <v>134391</v>
      </c>
      <c r="I19766" s="113" t="s">
        <v>105116</v>
      </c>
    </row>
    <row r="19767" spans="5:9" ht="14.5" x14ac:dyDescent="0.35">
      <c r="E19767" s="113" t="s">
        <v>17305</v>
      </c>
      <c r="F19767" s="113" t="s">
        <v>32291</v>
      </c>
      <c r="G19767" s="113" t="s">
        <v>50922</v>
      </c>
      <c r="H19767" s="113" t="s">
        <v>134392</v>
      </c>
      <c r="I19767" s="113" t="s">
        <v>105115</v>
      </c>
    </row>
    <row r="19768" spans="5:9" ht="14.5" x14ac:dyDescent="0.35">
      <c r="E19768" s="113" t="s">
        <v>17304</v>
      </c>
      <c r="F19768" s="113" t="s">
        <v>32290</v>
      </c>
      <c r="G19768" s="113" t="s">
        <v>50921</v>
      </c>
      <c r="H19768" s="113" t="s">
        <v>134393</v>
      </c>
      <c r="I19768" s="113" t="s">
        <v>105114</v>
      </c>
    </row>
    <row r="19769" spans="5:9" ht="14.5" x14ac:dyDescent="0.35">
      <c r="E19769" s="113" t="s">
        <v>17303</v>
      </c>
      <c r="F19769" s="113" t="s">
        <v>32289</v>
      </c>
      <c r="G19769" s="113" t="s">
        <v>50920</v>
      </c>
      <c r="H19769" s="113" t="s">
        <v>134394</v>
      </c>
      <c r="I19769" s="113" t="s">
        <v>105113</v>
      </c>
    </row>
    <row r="19770" spans="5:9" ht="14.5" x14ac:dyDescent="0.35">
      <c r="E19770" s="113" t="s">
        <v>17302</v>
      </c>
      <c r="F19770" s="113" t="s">
        <v>32288</v>
      </c>
      <c r="G19770" s="113" t="s">
        <v>50919</v>
      </c>
      <c r="H19770" s="113" t="s">
        <v>134395</v>
      </c>
      <c r="I19770" s="113" t="s">
        <v>105112</v>
      </c>
    </row>
    <row r="19771" spans="5:9" ht="14.5" x14ac:dyDescent="0.35">
      <c r="E19771" s="113" t="s">
        <v>17301</v>
      </c>
      <c r="F19771" s="113" t="s">
        <v>32287</v>
      </c>
      <c r="G19771" s="113" t="s">
        <v>50918</v>
      </c>
      <c r="H19771" s="113" t="s">
        <v>134396</v>
      </c>
      <c r="I19771" s="113" t="s">
        <v>105111</v>
      </c>
    </row>
    <row r="19772" spans="5:9" ht="14.5" x14ac:dyDescent="0.35">
      <c r="E19772" s="113" t="s">
        <v>17300</v>
      </c>
      <c r="F19772" s="113" t="s">
        <v>32286</v>
      </c>
      <c r="G19772" s="113" t="s">
        <v>50917</v>
      </c>
      <c r="H19772" s="113" t="s">
        <v>134397</v>
      </c>
      <c r="I19772" s="113" t="s">
        <v>105110</v>
      </c>
    </row>
    <row r="19773" spans="5:9" ht="14.5" x14ac:dyDescent="0.35">
      <c r="E19773" s="113" t="s">
        <v>17299</v>
      </c>
      <c r="F19773" s="113" t="s">
        <v>32285</v>
      </c>
      <c r="G19773" s="113" t="s">
        <v>50916</v>
      </c>
      <c r="H19773" s="113" t="s">
        <v>134398</v>
      </c>
      <c r="I19773" s="113" t="s">
        <v>105109</v>
      </c>
    </row>
    <row r="19774" spans="5:9" ht="14.5" x14ac:dyDescent="0.35">
      <c r="E19774" s="113" t="s">
        <v>17298</v>
      </c>
      <c r="F19774" s="113" t="s">
        <v>32284</v>
      </c>
      <c r="G19774" s="113" t="s">
        <v>140887</v>
      </c>
      <c r="H19774" s="113" t="s">
        <v>134399</v>
      </c>
      <c r="I19774" s="113" t="s">
        <v>105108</v>
      </c>
    </row>
    <row r="19775" spans="5:9" ht="14.5" x14ac:dyDescent="0.35">
      <c r="E19775" s="113" t="s">
        <v>17297</v>
      </c>
      <c r="F19775" s="113" t="s">
        <v>32283</v>
      </c>
      <c r="G19775" s="113" t="s">
        <v>140888</v>
      </c>
      <c r="H19775" s="113" t="s">
        <v>134400</v>
      </c>
      <c r="I19775" s="113" t="s">
        <v>105107</v>
      </c>
    </row>
    <row r="19776" spans="5:9" ht="14.5" x14ac:dyDescent="0.35">
      <c r="E19776" s="113" t="s">
        <v>17296</v>
      </c>
      <c r="F19776" s="113" t="s">
        <v>32282</v>
      </c>
      <c r="G19776" s="113" t="s">
        <v>129080</v>
      </c>
      <c r="H19776" s="113" t="s">
        <v>134401</v>
      </c>
      <c r="I19776" s="113" t="s">
        <v>105106</v>
      </c>
    </row>
    <row r="19777" spans="5:9" ht="14.5" x14ac:dyDescent="0.35">
      <c r="E19777" s="113" t="s">
        <v>17295</v>
      </c>
      <c r="F19777" s="113" t="s">
        <v>32281</v>
      </c>
      <c r="G19777" s="113" t="s">
        <v>127707</v>
      </c>
      <c r="H19777" s="113" t="s">
        <v>134402</v>
      </c>
      <c r="I19777" s="113" t="s">
        <v>105105</v>
      </c>
    </row>
    <row r="19778" spans="5:9" ht="14.5" x14ac:dyDescent="0.35">
      <c r="E19778" s="113" t="s">
        <v>17294</v>
      </c>
      <c r="F19778" s="113" t="s">
        <v>32280</v>
      </c>
      <c r="G19778" s="113" t="s">
        <v>122438</v>
      </c>
      <c r="H19778" s="113" t="s">
        <v>134403</v>
      </c>
      <c r="I19778" s="113" t="s">
        <v>105104</v>
      </c>
    </row>
    <row r="19779" spans="5:9" ht="14.5" x14ac:dyDescent="0.35">
      <c r="E19779" s="113" t="s">
        <v>17293</v>
      </c>
      <c r="F19779" s="113" t="s">
        <v>32279</v>
      </c>
      <c r="G19779" s="113" t="s">
        <v>118279</v>
      </c>
      <c r="H19779" s="113" t="s">
        <v>134404</v>
      </c>
      <c r="I19779" s="113" t="s">
        <v>105103</v>
      </c>
    </row>
    <row r="19780" spans="5:9" ht="14.5" x14ac:dyDescent="0.35">
      <c r="E19780" s="113" t="s">
        <v>17292</v>
      </c>
      <c r="F19780" s="113" t="s">
        <v>32278</v>
      </c>
      <c r="G19780" s="113" t="s">
        <v>110331</v>
      </c>
      <c r="H19780" s="113" t="s">
        <v>134405</v>
      </c>
      <c r="I19780" s="113" t="s">
        <v>105102</v>
      </c>
    </row>
    <row r="19781" spans="5:9" ht="14.5" x14ac:dyDescent="0.35">
      <c r="E19781" s="113" t="s">
        <v>17291</v>
      </c>
      <c r="F19781" s="113" t="s">
        <v>32277</v>
      </c>
      <c r="G19781" s="113" t="s">
        <v>110330</v>
      </c>
      <c r="H19781" s="113" t="s">
        <v>134406</v>
      </c>
      <c r="I19781" s="113" t="s">
        <v>105101</v>
      </c>
    </row>
    <row r="19782" spans="5:9" ht="14.5" x14ac:dyDescent="0.35">
      <c r="E19782" s="113" t="s">
        <v>17290</v>
      </c>
      <c r="F19782" s="113" t="s">
        <v>32276</v>
      </c>
      <c r="G19782" s="113" t="s">
        <v>110329</v>
      </c>
      <c r="H19782" s="113" t="s">
        <v>134407</v>
      </c>
      <c r="I19782" s="113" t="s">
        <v>105100</v>
      </c>
    </row>
    <row r="19783" spans="5:9" ht="14.5" x14ac:dyDescent="0.35">
      <c r="E19783" s="113" t="s">
        <v>17289</v>
      </c>
      <c r="F19783" s="113" t="s">
        <v>32275</v>
      </c>
      <c r="G19783" s="113" t="s">
        <v>50915</v>
      </c>
      <c r="H19783" s="113" t="s">
        <v>134408</v>
      </c>
      <c r="I19783" s="113" t="s">
        <v>105099</v>
      </c>
    </row>
    <row r="19784" spans="5:9" ht="14.5" x14ac:dyDescent="0.35">
      <c r="E19784" s="113" t="s">
        <v>17288</v>
      </c>
      <c r="F19784" s="113" t="s">
        <v>32274</v>
      </c>
      <c r="G19784" s="113" t="s">
        <v>50914</v>
      </c>
      <c r="H19784" s="113" t="s">
        <v>134409</v>
      </c>
      <c r="I19784" s="113" t="s">
        <v>105098</v>
      </c>
    </row>
    <row r="19785" spans="5:9" ht="14.5" x14ac:dyDescent="0.35">
      <c r="E19785" s="113" t="s">
        <v>17287</v>
      </c>
      <c r="F19785" s="113" t="s">
        <v>32273</v>
      </c>
      <c r="G19785" s="113" t="s">
        <v>50913</v>
      </c>
      <c r="H19785" s="113" t="s">
        <v>134410</v>
      </c>
      <c r="I19785" s="113" t="s">
        <v>105097</v>
      </c>
    </row>
    <row r="19786" spans="5:9" ht="14.5" x14ac:dyDescent="0.35">
      <c r="E19786" s="113" t="s">
        <v>17286</v>
      </c>
      <c r="F19786" s="113" t="s">
        <v>32272</v>
      </c>
      <c r="G19786" s="113" t="s">
        <v>50912</v>
      </c>
      <c r="H19786" s="113" t="s">
        <v>134411</v>
      </c>
      <c r="I19786" s="113" t="s">
        <v>105096</v>
      </c>
    </row>
    <row r="19787" spans="5:9" ht="14.5" x14ac:dyDescent="0.35">
      <c r="E19787" s="113" t="s">
        <v>17285</v>
      </c>
      <c r="F19787" s="113" t="s">
        <v>32271</v>
      </c>
      <c r="G19787" s="113" t="s">
        <v>50911</v>
      </c>
      <c r="H19787" s="113" t="s">
        <v>134412</v>
      </c>
      <c r="I19787" s="113" t="s">
        <v>105095</v>
      </c>
    </row>
    <row r="19788" spans="5:9" ht="14.5" x14ac:dyDescent="0.35">
      <c r="E19788" s="113" t="s">
        <v>17284</v>
      </c>
      <c r="F19788" s="113" t="s">
        <v>32270</v>
      </c>
      <c r="G19788" s="113" t="s">
        <v>50910</v>
      </c>
      <c r="H19788" s="113" t="s">
        <v>134413</v>
      </c>
      <c r="I19788" s="113" t="s">
        <v>105094</v>
      </c>
    </row>
    <row r="19789" spans="5:9" ht="14.5" x14ac:dyDescent="0.35">
      <c r="E19789" s="113" t="s">
        <v>17283</v>
      </c>
      <c r="F19789" s="113" t="s">
        <v>32269</v>
      </c>
      <c r="G19789" s="113" t="s">
        <v>50909</v>
      </c>
      <c r="H19789" s="113" t="s">
        <v>134414</v>
      </c>
      <c r="I19789" s="113" t="s">
        <v>105093</v>
      </c>
    </row>
    <row r="19790" spans="5:9" ht="14.5" x14ac:dyDescent="0.35">
      <c r="E19790" s="113" t="s">
        <v>17282</v>
      </c>
      <c r="F19790" s="113" t="s">
        <v>32268</v>
      </c>
      <c r="G19790" s="113" t="s">
        <v>50908</v>
      </c>
      <c r="H19790" s="113" t="s">
        <v>134415</v>
      </c>
      <c r="I19790" s="113" t="s">
        <v>105092</v>
      </c>
    </row>
    <row r="19791" spans="5:9" ht="14.5" x14ac:dyDescent="0.35">
      <c r="E19791" s="113" t="s">
        <v>17281</v>
      </c>
      <c r="F19791" s="113" t="s">
        <v>32267</v>
      </c>
      <c r="G19791" s="113" t="s">
        <v>50907</v>
      </c>
      <c r="H19791" s="113" t="s">
        <v>134416</v>
      </c>
      <c r="I19791" s="113" t="s">
        <v>105091</v>
      </c>
    </row>
    <row r="19792" spans="5:9" ht="14.5" x14ac:dyDescent="0.35">
      <c r="E19792" s="113" t="s">
        <v>17280</v>
      </c>
      <c r="F19792" s="113" t="s">
        <v>32266</v>
      </c>
      <c r="G19792" s="113" t="s">
        <v>50906</v>
      </c>
      <c r="H19792" s="113" t="s">
        <v>134417</v>
      </c>
      <c r="I19792" s="113" t="s">
        <v>105090</v>
      </c>
    </row>
    <row r="19793" spans="5:9" ht="14.5" x14ac:dyDescent="0.35">
      <c r="E19793" s="113" t="s">
        <v>17279</v>
      </c>
      <c r="F19793" s="113" t="s">
        <v>32265</v>
      </c>
      <c r="G19793" s="113" t="s">
        <v>50905</v>
      </c>
      <c r="H19793" s="113" t="s">
        <v>134418</v>
      </c>
      <c r="I19793" s="113" t="s">
        <v>105089</v>
      </c>
    </row>
    <row r="19794" spans="5:9" ht="14.5" x14ac:dyDescent="0.35">
      <c r="E19794" s="113" t="s">
        <v>17278</v>
      </c>
      <c r="F19794" s="113" t="s">
        <v>32264</v>
      </c>
      <c r="G19794" s="113" t="s">
        <v>50904</v>
      </c>
      <c r="H19794" s="113" t="s">
        <v>139478</v>
      </c>
      <c r="I19794" s="113" t="s">
        <v>105088</v>
      </c>
    </row>
    <row r="19795" spans="5:9" ht="14.5" x14ac:dyDescent="0.35">
      <c r="E19795" s="113" t="s">
        <v>17277</v>
      </c>
      <c r="F19795" s="113" t="s">
        <v>32263</v>
      </c>
      <c r="G19795" s="113" t="s">
        <v>50903</v>
      </c>
      <c r="H19795" s="113" t="s">
        <v>134419</v>
      </c>
      <c r="I19795" s="113" t="s">
        <v>105087</v>
      </c>
    </row>
    <row r="19796" spans="5:9" ht="14.5" x14ac:dyDescent="0.35">
      <c r="E19796" s="113" t="s">
        <v>17276</v>
      </c>
      <c r="F19796" s="113" t="s">
        <v>32262</v>
      </c>
      <c r="G19796" s="113" t="s">
        <v>50902</v>
      </c>
      <c r="H19796" s="113" t="s">
        <v>134420</v>
      </c>
      <c r="I19796" s="113" t="s">
        <v>105086</v>
      </c>
    </row>
    <row r="19797" spans="5:9" ht="14.5" x14ac:dyDescent="0.35">
      <c r="E19797" s="113" t="s">
        <v>17275</v>
      </c>
      <c r="F19797" s="113" t="s">
        <v>32261</v>
      </c>
      <c r="G19797" s="113" t="s">
        <v>50901</v>
      </c>
      <c r="H19797" s="113" t="s">
        <v>134421</v>
      </c>
      <c r="I19797" s="113" t="s">
        <v>105085</v>
      </c>
    </row>
    <row r="19798" spans="5:9" ht="14.5" x14ac:dyDescent="0.35">
      <c r="E19798" s="113" t="s">
        <v>17274</v>
      </c>
      <c r="F19798" s="113" t="s">
        <v>32260</v>
      </c>
      <c r="G19798" s="113" t="s">
        <v>50900</v>
      </c>
      <c r="H19798" s="113" t="s">
        <v>134422</v>
      </c>
      <c r="I19798" s="113" t="s">
        <v>105084</v>
      </c>
    </row>
    <row r="19799" spans="5:9" ht="14.5" x14ac:dyDescent="0.35">
      <c r="E19799" s="113" t="s">
        <v>17273</v>
      </c>
      <c r="F19799" s="113" t="s">
        <v>32259</v>
      </c>
      <c r="G19799" s="113" t="s">
        <v>50899</v>
      </c>
      <c r="H19799" s="113" t="s">
        <v>139477</v>
      </c>
      <c r="I19799" s="113" t="s">
        <v>105083</v>
      </c>
    </row>
    <row r="19800" spans="5:9" ht="14.5" x14ac:dyDescent="0.35">
      <c r="E19800" s="113" t="s">
        <v>17272</v>
      </c>
      <c r="F19800" s="113" t="s">
        <v>32258</v>
      </c>
      <c r="G19800" s="113" t="s">
        <v>50898</v>
      </c>
      <c r="H19800" s="113" t="s">
        <v>139476</v>
      </c>
      <c r="I19800" s="113" t="s">
        <v>105082</v>
      </c>
    </row>
    <row r="19801" spans="5:9" ht="14.5" x14ac:dyDescent="0.35">
      <c r="E19801" s="113" t="s">
        <v>17271</v>
      </c>
      <c r="F19801" s="113" t="s">
        <v>32257</v>
      </c>
      <c r="G19801" s="113" t="s">
        <v>50897</v>
      </c>
      <c r="H19801" s="113" t="s">
        <v>134423</v>
      </c>
      <c r="I19801" s="113" t="s">
        <v>105081</v>
      </c>
    </row>
    <row r="19802" spans="5:9" ht="14.5" x14ac:dyDescent="0.35">
      <c r="E19802" s="113" t="s">
        <v>17270</v>
      </c>
      <c r="F19802" s="113" t="s">
        <v>32256</v>
      </c>
      <c r="G19802" s="113" t="s">
        <v>50896</v>
      </c>
      <c r="H19802" s="113" t="s">
        <v>134424</v>
      </c>
      <c r="I19802" s="113" t="s">
        <v>105080</v>
      </c>
    </row>
    <row r="19803" spans="5:9" ht="14.5" x14ac:dyDescent="0.35">
      <c r="E19803" s="113" t="s">
        <v>17269</v>
      </c>
      <c r="F19803" s="113" t="s">
        <v>32255</v>
      </c>
      <c r="G19803" s="113" t="s">
        <v>50895</v>
      </c>
      <c r="H19803" s="113" t="s">
        <v>134425</v>
      </c>
      <c r="I19803" s="113" t="s">
        <v>105079</v>
      </c>
    </row>
    <row r="19804" spans="5:9" ht="14.5" x14ac:dyDescent="0.35">
      <c r="E19804" s="113" t="s">
        <v>17268</v>
      </c>
      <c r="F19804" s="113" t="s">
        <v>32254</v>
      </c>
      <c r="G19804" s="113" t="s">
        <v>50894</v>
      </c>
      <c r="H19804" s="113" t="s">
        <v>134426</v>
      </c>
      <c r="I19804" s="113" t="s">
        <v>105078</v>
      </c>
    </row>
    <row r="19805" spans="5:9" ht="14.5" x14ac:dyDescent="0.35">
      <c r="E19805" s="113" t="s">
        <v>17267</v>
      </c>
      <c r="F19805" s="113" t="s">
        <v>32253</v>
      </c>
      <c r="G19805" s="113" t="s">
        <v>50893</v>
      </c>
      <c r="H19805" s="113" t="s">
        <v>134427</v>
      </c>
      <c r="I19805" s="113" t="s">
        <v>105077</v>
      </c>
    </row>
    <row r="19806" spans="5:9" ht="14.5" x14ac:dyDescent="0.35">
      <c r="E19806" s="113" t="s">
        <v>17266</v>
      </c>
      <c r="F19806" s="113" t="s">
        <v>32252</v>
      </c>
      <c r="G19806" s="113" t="s">
        <v>50892</v>
      </c>
      <c r="H19806" s="113" t="s">
        <v>134428</v>
      </c>
      <c r="I19806" s="113" t="s">
        <v>105076</v>
      </c>
    </row>
    <row r="19807" spans="5:9" ht="14.5" x14ac:dyDescent="0.35">
      <c r="E19807" s="113" t="s">
        <v>17265</v>
      </c>
      <c r="F19807" s="113" t="s">
        <v>32251</v>
      </c>
      <c r="G19807" s="113" t="s">
        <v>50891</v>
      </c>
      <c r="H19807" s="113" t="s">
        <v>134429</v>
      </c>
      <c r="I19807" s="113" t="s">
        <v>105075</v>
      </c>
    </row>
    <row r="19808" spans="5:9" ht="14.5" x14ac:dyDescent="0.35">
      <c r="E19808" s="113" t="s">
        <v>17264</v>
      </c>
      <c r="F19808" s="113" t="s">
        <v>32250</v>
      </c>
      <c r="G19808" s="113" t="s">
        <v>50890</v>
      </c>
      <c r="H19808" s="113" t="s">
        <v>134430</v>
      </c>
      <c r="I19808" s="113" t="s">
        <v>105074</v>
      </c>
    </row>
    <row r="19809" spans="5:9" ht="14.5" x14ac:dyDescent="0.35">
      <c r="E19809" s="113" t="s">
        <v>17263</v>
      </c>
      <c r="F19809" s="113" t="s">
        <v>32249</v>
      </c>
      <c r="G19809" s="113" t="s">
        <v>50889</v>
      </c>
      <c r="H19809" s="113" t="s">
        <v>139475</v>
      </c>
      <c r="I19809" s="113" t="s">
        <v>105073</v>
      </c>
    </row>
    <row r="19810" spans="5:9" ht="14.5" x14ac:dyDescent="0.35">
      <c r="E19810" s="113" t="s">
        <v>17262</v>
      </c>
      <c r="F19810" s="113" t="s">
        <v>32248</v>
      </c>
      <c r="G19810" s="113" t="s">
        <v>50888</v>
      </c>
      <c r="H19810" s="113" t="s">
        <v>134431</v>
      </c>
      <c r="I19810" s="113" t="s">
        <v>105072</v>
      </c>
    </row>
    <row r="19811" spans="5:9" ht="14.5" x14ac:dyDescent="0.35">
      <c r="E19811" s="113" t="s">
        <v>17261</v>
      </c>
      <c r="F19811" s="113" t="s">
        <v>32247</v>
      </c>
      <c r="G19811" s="113" t="s">
        <v>129081</v>
      </c>
      <c r="H19811" s="113" t="s">
        <v>134432</v>
      </c>
      <c r="I19811" s="113" t="s">
        <v>105071</v>
      </c>
    </row>
    <row r="19812" spans="5:9" ht="14.5" x14ac:dyDescent="0.35">
      <c r="E19812" s="113" t="s">
        <v>107246</v>
      </c>
      <c r="F19812" s="113" t="s">
        <v>32246</v>
      </c>
      <c r="G19812" s="113" t="s">
        <v>122437</v>
      </c>
      <c r="H19812" s="113" t="s">
        <v>134433</v>
      </c>
      <c r="I19812" s="113" t="s">
        <v>105070</v>
      </c>
    </row>
    <row r="19813" spans="5:9" ht="14.5" x14ac:dyDescent="0.35">
      <c r="E19813" s="113" t="s">
        <v>17260</v>
      </c>
      <c r="F19813" s="113" t="s">
        <v>32245</v>
      </c>
      <c r="G19813" s="113" t="s">
        <v>120755</v>
      </c>
      <c r="H19813" s="113" t="s">
        <v>139474</v>
      </c>
      <c r="I19813" s="113" t="s">
        <v>105069</v>
      </c>
    </row>
    <row r="19814" spans="5:9" ht="14.5" x14ac:dyDescent="0.35">
      <c r="E19814" s="113" t="s">
        <v>17259</v>
      </c>
      <c r="F19814" s="113" t="s">
        <v>32244</v>
      </c>
      <c r="G19814" s="113" t="s">
        <v>118278</v>
      </c>
      <c r="H19814" s="113" t="s">
        <v>134434</v>
      </c>
      <c r="I19814" s="113" t="s">
        <v>105068</v>
      </c>
    </row>
    <row r="19815" spans="5:9" ht="14.5" x14ac:dyDescent="0.35">
      <c r="E19815" s="113" t="s">
        <v>17258</v>
      </c>
      <c r="F19815" s="113" t="s">
        <v>32243</v>
      </c>
      <c r="G19815" s="113" t="s">
        <v>115217</v>
      </c>
      <c r="H19815" s="113" t="s">
        <v>134435</v>
      </c>
      <c r="I19815" s="113" t="s">
        <v>105067</v>
      </c>
    </row>
    <row r="19816" spans="5:9" ht="14.5" x14ac:dyDescent="0.35">
      <c r="E19816" s="113" t="s">
        <v>17257</v>
      </c>
      <c r="F19816" s="113" t="s">
        <v>32242</v>
      </c>
      <c r="G19816" s="113" t="s">
        <v>110328</v>
      </c>
      <c r="H19816" s="113" t="s">
        <v>134436</v>
      </c>
      <c r="I19816" s="113" t="s">
        <v>105066</v>
      </c>
    </row>
    <row r="19817" spans="5:9" ht="14.5" x14ac:dyDescent="0.35">
      <c r="E19817" s="113" t="s">
        <v>17256</v>
      </c>
      <c r="F19817" s="113" t="s">
        <v>32241</v>
      </c>
      <c r="G19817" s="113" t="s">
        <v>110327</v>
      </c>
      <c r="H19817" s="113" t="s">
        <v>134437</v>
      </c>
      <c r="I19817" s="113" t="s">
        <v>105065</v>
      </c>
    </row>
    <row r="19818" spans="5:9" ht="14.5" x14ac:dyDescent="0.35">
      <c r="E19818" s="113" t="s">
        <v>17255</v>
      </c>
      <c r="F19818" s="113" t="s">
        <v>32240</v>
      </c>
      <c r="G19818" s="113" t="s">
        <v>110326</v>
      </c>
      <c r="H19818" s="113" t="s">
        <v>134438</v>
      </c>
      <c r="I19818" s="113" t="s">
        <v>105064</v>
      </c>
    </row>
    <row r="19819" spans="5:9" ht="14.5" x14ac:dyDescent="0.35">
      <c r="E19819" s="113" t="s">
        <v>17254</v>
      </c>
      <c r="F19819" s="113" t="s">
        <v>32239</v>
      </c>
      <c r="G19819" s="113" t="s">
        <v>110325</v>
      </c>
      <c r="H19819" s="113" t="s">
        <v>134439</v>
      </c>
      <c r="I19819" s="113" t="s">
        <v>105063</v>
      </c>
    </row>
    <row r="19820" spans="5:9" ht="14.5" x14ac:dyDescent="0.35">
      <c r="E19820" s="113" t="s">
        <v>17253</v>
      </c>
      <c r="F19820" s="113" t="s">
        <v>32238</v>
      </c>
      <c r="G19820" s="113" t="s">
        <v>110324</v>
      </c>
      <c r="H19820" s="113" t="s">
        <v>139473</v>
      </c>
      <c r="I19820" s="113" t="s">
        <v>105062</v>
      </c>
    </row>
    <row r="19821" spans="5:9" ht="14.5" x14ac:dyDescent="0.35">
      <c r="E19821" s="113" t="s">
        <v>17252</v>
      </c>
      <c r="F19821" s="113" t="s">
        <v>32237</v>
      </c>
      <c r="G19821" s="113" t="s">
        <v>50887</v>
      </c>
      <c r="H19821" s="113" t="s">
        <v>134440</v>
      </c>
      <c r="I19821" s="113" t="s">
        <v>105061</v>
      </c>
    </row>
    <row r="19822" spans="5:9" ht="14.5" x14ac:dyDescent="0.35">
      <c r="E19822" s="113" t="s">
        <v>107245</v>
      </c>
      <c r="F19822" s="113" t="s">
        <v>32236</v>
      </c>
      <c r="G19822" s="113" t="s">
        <v>50886</v>
      </c>
      <c r="H19822" s="113" t="s">
        <v>134441</v>
      </c>
      <c r="I19822" s="113" t="s">
        <v>121300</v>
      </c>
    </row>
    <row r="19823" spans="5:9" ht="14.5" x14ac:dyDescent="0.35">
      <c r="E19823" s="113" t="s">
        <v>107244</v>
      </c>
      <c r="F19823" s="113" t="s">
        <v>32235</v>
      </c>
      <c r="G19823" s="113" t="s">
        <v>50885</v>
      </c>
      <c r="H19823" s="113" t="s">
        <v>134442</v>
      </c>
      <c r="I19823" s="113" t="s">
        <v>111324</v>
      </c>
    </row>
    <row r="19824" spans="5:9" ht="14.5" x14ac:dyDescent="0.35">
      <c r="E19824" s="113" t="s">
        <v>107243</v>
      </c>
      <c r="F19824" s="113" t="s">
        <v>32234</v>
      </c>
      <c r="G19824" s="113" t="s">
        <v>50884</v>
      </c>
      <c r="H19824" s="113" t="s">
        <v>134443</v>
      </c>
      <c r="I19824" s="113" t="s">
        <v>105060</v>
      </c>
    </row>
    <row r="19825" spans="5:9" ht="14.5" x14ac:dyDescent="0.35">
      <c r="E19825" s="113" t="s">
        <v>107242</v>
      </c>
      <c r="F19825" s="113" t="s">
        <v>32233</v>
      </c>
      <c r="G19825" s="113" t="s">
        <v>50883</v>
      </c>
      <c r="H19825" s="113" t="s">
        <v>134444</v>
      </c>
      <c r="I19825" s="113" t="s">
        <v>105059</v>
      </c>
    </row>
    <row r="19826" spans="5:9" ht="14.5" x14ac:dyDescent="0.35">
      <c r="E19826" s="113" t="s">
        <v>17251</v>
      </c>
      <c r="F19826" s="113" t="s">
        <v>32232</v>
      </c>
      <c r="G19826" s="113" t="s">
        <v>50882</v>
      </c>
      <c r="H19826" s="113" t="s">
        <v>134445</v>
      </c>
      <c r="I19826" s="113" t="s">
        <v>105058</v>
      </c>
    </row>
    <row r="19827" spans="5:9" ht="14.5" x14ac:dyDescent="0.35">
      <c r="E19827" s="113" t="s">
        <v>17250</v>
      </c>
      <c r="F19827" s="113" t="s">
        <v>32231</v>
      </c>
      <c r="G19827" s="113" t="s">
        <v>50881</v>
      </c>
      <c r="H19827" s="113" t="s">
        <v>134446</v>
      </c>
      <c r="I19827" s="113" t="s">
        <v>105057</v>
      </c>
    </row>
    <row r="19828" spans="5:9" ht="14.5" x14ac:dyDescent="0.35">
      <c r="E19828" s="113" t="s">
        <v>17249</v>
      </c>
      <c r="F19828" s="113" t="s">
        <v>32230</v>
      </c>
      <c r="G19828" s="113" t="s">
        <v>50880</v>
      </c>
      <c r="H19828" s="113" t="s">
        <v>134447</v>
      </c>
      <c r="I19828" s="113" t="s">
        <v>105056</v>
      </c>
    </row>
    <row r="19829" spans="5:9" ht="14.5" x14ac:dyDescent="0.35">
      <c r="E19829" s="113" t="s">
        <v>17248</v>
      </c>
      <c r="F19829" s="113" t="s">
        <v>32229</v>
      </c>
      <c r="G19829" s="113" t="s">
        <v>50879</v>
      </c>
      <c r="H19829" s="113" t="s">
        <v>134448</v>
      </c>
      <c r="I19829" s="113" t="s">
        <v>105055</v>
      </c>
    </row>
    <row r="19830" spans="5:9" ht="14.5" x14ac:dyDescent="0.35">
      <c r="E19830" s="113" t="s">
        <v>17247</v>
      </c>
      <c r="F19830" s="113" t="s">
        <v>32228</v>
      </c>
      <c r="G19830" s="113" t="s">
        <v>50878</v>
      </c>
      <c r="H19830" s="113" t="s">
        <v>134449</v>
      </c>
      <c r="I19830" s="113" t="s">
        <v>105054</v>
      </c>
    </row>
    <row r="19831" spans="5:9" ht="14.5" x14ac:dyDescent="0.35">
      <c r="E19831" s="113" t="s">
        <v>17246</v>
      </c>
      <c r="F19831" s="113" t="s">
        <v>32227</v>
      </c>
      <c r="G19831" s="113" t="s">
        <v>50877</v>
      </c>
      <c r="H19831" s="113" t="s">
        <v>134450</v>
      </c>
      <c r="I19831" s="113" t="s">
        <v>105053</v>
      </c>
    </row>
    <row r="19832" spans="5:9" ht="14.5" x14ac:dyDescent="0.35">
      <c r="E19832" s="113" t="s">
        <v>17245</v>
      </c>
      <c r="F19832" s="113" t="s">
        <v>32226</v>
      </c>
      <c r="G19832" s="113" t="s">
        <v>50876</v>
      </c>
      <c r="H19832" s="113" t="s">
        <v>134451</v>
      </c>
      <c r="I19832" s="113" t="s">
        <v>105052</v>
      </c>
    </row>
    <row r="19833" spans="5:9" ht="14.5" x14ac:dyDescent="0.35">
      <c r="E19833" s="113" t="s">
        <v>17244</v>
      </c>
      <c r="F19833" s="113" t="s">
        <v>32225</v>
      </c>
      <c r="G19833" s="113" t="s">
        <v>50875</v>
      </c>
      <c r="H19833" s="113" t="s">
        <v>134452</v>
      </c>
      <c r="I19833" s="113" t="s">
        <v>105051</v>
      </c>
    </row>
    <row r="19834" spans="5:9" ht="14.5" x14ac:dyDescent="0.35">
      <c r="E19834" s="113" t="s">
        <v>17243</v>
      </c>
      <c r="F19834" s="113" t="s">
        <v>32224</v>
      </c>
      <c r="G19834" s="113" t="s">
        <v>50874</v>
      </c>
      <c r="H19834" s="113" t="s">
        <v>134453</v>
      </c>
      <c r="I19834" s="113" t="s">
        <v>105050</v>
      </c>
    </row>
    <row r="19835" spans="5:9" ht="14.5" x14ac:dyDescent="0.35">
      <c r="E19835" s="113" t="s">
        <v>17242</v>
      </c>
      <c r="F19835" s="113" t="s">
        <v>32223</v>
      </c>
      <c r="G19835" s="113" t="s">
        <v>50873</v>
      </c>
      <c r="H19835" s="113" t="s">
        <v>134454</v>
      </c>
      <c r="I19835" s="113" t="s">
        <v>105049</v>
      </c>
    </row>
    <row r="19836" spans="5:9" ht="14.5" x14ac:dyDescent="0.35">
      <c r="E19836" s="113" t="s">
        <v>17241</v>
      </c>
      <c r="F19836" s="113" t="s">
        <v>32222</v>
      </c>
      <c r="G19836" s="113" t="s">
        <v>50872</v>
      </c>
      <c r="H19836" s="113" t="s">
        <v>134455</v>
      </c>
      <c r="I19836" s="113" t="s">
        <v>105048</v>
      </c>
    </row>
    <row r="19837" spans="5:9" ht="14.5" x14ac:dyDescent="0.35">
      <c r="E19837" s="113" t="s">
        <v>17240</v>
      </c>
      <c r="F19837" s="113" t="s">
        <v>32221</v>
      </c>
      <c r="G19837" s="113" t="s">
        <v>50871</v>
      </c>
      <c r="H19837" s="113" t="s">
        <v>134456</v>
      </c>
      <c r="I19837" s="113" t="s">
        <v>105047</v>
      </c>
    </row>
    <row r="19838" spans="5:9" ht="14.5" x14ac:dyDescent="0.35">
      <c r="E19838" s="113" t="s">
        <v>17239</v>
      </c>
      <c r="F19838" s="113" t="s">
        <v>32220</v>
      </c>
      <c r="G19838" s="113" t="s">
        <v>50870</v>
      </c>
      <c r="H19838" s="113" t="s">
        <v>134457</v>
      </c>
      <c r="I19838" s="113" t="s">
        <v>105046</v>
      </c>
    </row>
    <row r="19839" spans="5:9" ht="14.5" x14ac:dyDescent="0.35">
      <c r="E19839" s="113" t="s">
        <v>17238</v>
      </c>
      <c r="F19839" s="113" t="s">
        <v>32219</v>
      </c>
      <c r="G19839" s="113" t="s">
        <v>50869</v>
      </c>
      <c r="H19839" s="113" t="s">
        <v>134458</v>
      </c>
      <c r="I19839" s="113" t="s">
        <v>105045</v>
      </c>
    </row>
    <row r="19840" spans="5:9" ht="14.5" x14ac:dyDescent="0.35">
      <c r="E19840" s="113" t="s">
        <v>17237</v>
      </c>
      <c r="F19840" s="113" t="s">
        <v>32218</v>
      </c>
      <c r="G19840" s="113" t="s">
        <v>50868</v>
      </c>
      <c r="H19840" s="113" t="s">
        <v>134459</v>
      </c>
      <c r="I19840" s="113" t="s">
        <v>105044</v>
      </c>
    </row>
    <row r="19841" spans="5:9" ht="14.5" x14ac:dyDescent="0.35">
      <c r="E19841" s="113" t="s">
        <v>124162</v>
      </c>
      <c r="F19841" s="113" t="s">
        <v>32217</v>
      </c>
      <c r="G19841" s="113" t="s">
        <v>50867</v>
      </c>
      <c r="H19841" s="113" t="s">
        <v>134460</v>
      </c>
      <c r="I19841" s="113" t="s">
        <v>105043</v>
      </c>
    </row>
    <row r="19842" spans="5:9" ht="14.5" x14ac:dyDescent="0.35">
      <c r="E19842" s="113" t="s">
        <v>124163</v>
      </c>
      <c r="F19842" s="113" t="s">
        <v>32216</v>
      </c>
      <c r="G19842" s="113" t="s">
        <v>50866</v>
      </c>
      <c r="H19842" s="113" t="s">
        <v>134461</v>
      </c>
      <c r="I19842" s="113" t="s">
        <v>105042</v>
      </c>
    </row>
    <row r="19843" spans="5:9" ht="14.5" x14ac:dyDescent="0.35">
      <c r="E19843" s="113" t="s">
        <v>17236</v>
      </c>
      <c r="F19843" s="113" t="s">
        <v>32215</v>
      </c>
      <c r="G19843" s="113" t="s">
        <v>50865</v>
      </c>
      <c r="H19843" s="113" t="s">
        <v>139472</v>
      </c>
      <c r="I19843" s="113" t="s">
        <v>105041</v>
      </c>
    </row>
    <row r="19844" spans="5:9" ht="14.5" x14ac:dyDescent="0.35">
      <c r="E19844" s="113" t="s">
        <v>17235</v>
      </c>
      <c r="F19844" s="113" t="s">
        <v>32214</v>
      </c>
      <c r="G19844" s="113" t="s">
        <v>50864</v>
      </c>
      <c r="H19844" s="113" t="s">
        <v>134462</v>
      </c>
      <c r="I19844" s="113" t="s">
        <v>105040</v>
      </c>
    </row>
    <row r="19845" spans="5:9" ht="14.5" x14ac:dyDescent="0.35">
      <c r="E19845" s="113" t="s">
        <v>17234</v>
      </c>
      <c r="F19845" s="113" t="s">
        <v>32213</v>
      </c>
      <c r="G19845" s="113" t="s">
        <v>50863</v>
      </c>
      <c r="H19845" s="113" t="s">
        <v>134463</v>
      </c>
      <c r="I19845" s="113" t="s">
        <v>105039</v>
      </c>
    </row>
    <row r="19846" spans="5:9" ht="14.5" x14ac:dyDescent="0.35">
      <c r="E19846" s="113" t="s">
        <v>17233</v>
      </c>
      <c r="F19846" s="113" t="s">
        <v>32212</v>
      </c>
      <c r="G19846" s="113" t="s">
        <v>50862</v>
      </c>
      <c r="H19846" s="113" t="s">
        <v>139471</v>
      </c>
      <c r="I19846" s="113" t="s">
        <v>105038</v>
      </c>
    </row>
    <row r="19847" spans="5:9" ht="14.5" x14ac:dyDescent="0.35">
      <c r="E19847" s="113" t="s">
        <v>17232</v>
      </c>
      <c r="F19847" s="113" t="s">
        <v>32211</v>
      </c>
      <c r="G19847" s="113" t="s">
        <v>50861</v>
      </c>
      <c r="H19847" s="113" t="s">
        <v>134464</v>
      </c>
      <c r="I19847" s="113" t="s">
        <v>105037</v>
      </c>
    </row>
    <row r="19848" spans="5:9" ht="14.5" x14ac:dyDescent="0.35">
      <c r="E19848" s="113" t="s">
        <v>17231</v>
      </c>
      <c r="F19848" s="113" t="s">
        <v>32210</v>
      </c>
      <c r="G19848" s="113" t="s">
        <v>50860</v>
      </c>
      <c r="H19848" s="113" t="s">
        <v>134465</v>
      </c>
      <c r="I19848" s="113" t="s">
        <v>105036</v>
      </c>
    </row>
    <row r="19849" spans="5:9" ht="14.5" x14ac:dyDescent="0.35">
      <c r="E19849" s="113" t="s">
        <v>17230</v>
      </c>
      <c r="F19849" s="113" t="s">
        <v>32209</v>
      </c>
      <c r="G19849" s="113" t="s">
        <v>50859</v>
      </c>
      <c r="H19849" s="113" t="s">
        <v>134466</v>
      </c>
      <c r="I19849" s="113" t="s">
        <v>105035</v>
      </c>
    </row>
    <row r="19850" spans="5:9" ht="14.5" x14ac:dyDescent="0.35">
      <c r="E19850" s="113" t="s">
        <v>17229</v>
      </c>
      <c r="F19850" s="113" t="s">
        <v>32208</v>
      </c>
      <c r="G19850" s="113" t="s">
        <v>50858</v>
      </c>
      <c r="H19850" s="113" t="s">
        <v>134467</v>
      </c>
      <c r="I19850" s="113" t="s">
        <v>105034</v>
      </c>
    </row>
    <row r="19851" spans="5:9" ht="14.5" x14ac:dyDescent="0.35">
      <c r="E19851" s="113" t="s">
        <v>17228</v>
      </c>
      <c r="F19851" s="113" t="s">
        <v>32207</v>
      </c>
      <c r="G19851" s="113" t="s">
        <v>50857</v>
      </c>
      <c r="H19851" s="113" t="s">
        <v>134468</v>
      </c>
      <c r="I19851" s="113" t="s">
        <v>105033</v>
      </c>
    </row>
    <row r="19852" spans="5:9" ht="14.5" x14ac:dyDescent="0.35">
      <c r="E19852" s="113" t="s">
        <v>17227</v>
      </c>
      <c r="F19852" s="113" t="s">
        <v>32206</v>
      </c>
      <c r="G19852" s="113" t="s">
        <v>50856</v>
      </c>
      <c r="H19852" s="113" t="s">
        <v>134469</v>
      </c>
      <c r="I19852" s="113" t="s">
        <v>105032</v>
      </c>
    </row>
    <row r="19853" spans="5:9" ht="14.5" x14ac:dyDescent="0.35">
      <c r="E19853" s="113" t="s">
        <v>17226</v>
      </c>
      <c r="F19853" s="113" t="s">
        <v>32205</v>
      </c>
      <c r="G19853" s="113" t="s">
        <v>50855</v>
      </c>
      <c r="H19853" s="113" t="s">
        <v>134470</v>
      </c>
      <c r="I19853" s="113" t="s">
        <v>105031</v>
      </c>
    </row>
    <row r="19854" spans="5:9" ht="14.5" x14ac:dyDescent="0.35">
      <c r="E19854" s="113" t="s">
        <v>17225</v>
      </c>
      <c r="F19854" s="113" t="s">
        <v>32204</v>
      </c>
      <c r="G19854" s="113" t="s">
        <v>50854</v>
      </c>
      <c r="H19854" s="113" t="s">
        <v>134471</v>
      </c>
      <c r="I19854" s="113" t="s">
        <v>105030</v>
      </c>
    </row>
    <row r="19855" spans="5:9" ht="14.5" x14ac:dyDescent="0.35">
      <c r="E19855" s="113" t="s">
        <v>17224</v>
      </c>
      <c r="F19855" s="113" t="s">
        <v>32203</v>
      </c>
      <c r="G19855" s="113" t="s">
        <v>50853</v>
      </c>
      <c r="H19855" s="113" t="s">
        <v>134472</v>
      </c>
      <c r="I19855" s="113" t="s">
        <v>105029</v>
      </c>
    </row>
    <row r="19856" spans="5:9" ht="14.5" x14ac:dyDescent="0.35">
      <c r="E19856" s="113" t="s">
        <v>17223</v>
      </c>
      <c r="F19856" s="113" t="s">
        <v>32202</v>
      </c>
      <c r="G19856" s="113" t="s">
        <v>50852</v>
      </c>
      <c r="H19856" s="113" t="s">
        <v>134473</v>
      </c>
      <c r="I19856" s="113" t="s">
        <v>105028</v>
      </c>
    </row>
    <row r="19857" spans="5:9" ht="14.5" x14ac:dyDescent="0.35">
      <c r="E19857" s="113" t="s">
        <v>17222</v>
      </c>
      <c r="F19857" s="113" t="s">
        <v>32201</v>
      </c>
      <c r="G19857" s="113" t="s">
        <v>50851</v>
      </c>
      <c r="H19857" s="113" t="s">
        <v>134474</v>
      </c>
      <c r="I19857" s="113" t="s">
        <v>105027</v>
      </c>
    </row>
    <row r="19858" spans="5:9" ht="14.5" x14ac:dyDescent="0.35">
      <c r="E19858" s="113" t="s">
        <v>17221</v>
      </c>
      <c r="F19858" s="113" t="s">
        <v>32200</v>
      </c>
      <c r="G19858" s="113" t="s">
        <v>50850</v>
      </c>
      <c r="H19858" s="113" t="s">
        <v>134475</v>
      </c>
      <c r="I19858" s="113" t="s">
        <v>105026</v>
      </c>
    </row>
    <row r="19859" spans="5:9" ht="14.5" x14ac:dyDescent="0.35">
      <c r="E19859" s="113" t="s">
        <v>17220</v>
      </c>
      <c r="F19859" s="113" t="s">
        <v>32199</v>
      </c>
      <c r="G19859" s="113" t="s">
        <v>50849</v>
      </c>
      <c r="H19859" s="113" t="s">
        <v>134476</v>
      </c>
      <c r="I19859" s="113" t="s">
        <v>105025</v>
      </c>
    </row>
    <row r="19860" spans="5:9" ht="14.5" x14ac:dyDescent="0.35">
      <c r="E19860" s="113" t="s">
        <v>128518</v>
      </c>
      <c r="F19860" s="113" t="s">
        <v>32198</v>
      </c>
      <c r="G19860" s="113" t="s">
        <v>50848</v>
      </c>
      <c r="H19860" s="113" t="s">
        <v>134477</v>
      </c>
      <c r="I19860" s="113" t="s">
        <v>105024</v>
      </c>
    </row>
    <row r="19861" spans="5:9" ht="14.5" x14ac:dyDescent="0.35">
      <c r="E19861" s="113" t="s">
        <v>107241</v>
      </c>
      <c r="F19861" s="113" t="s">
        <v>32197</v>
      </c>
      <c r="G19861" s="113" t="s">
        <v>50847</v>
      </c>
      <c r="H19861" s="113" t="s">
        <v>134478</v>
      </c>
      <c r="I19861" s="113" t="s">
        <v>105023</v>
      </c>
    </row>
    <row r="19862" spans="5:9" ht="14.5" x14ac:dyDescent="0.35">
      <c r="E19862" s="113" t="s">
        <v>107240</v>
      </c>
      <c r="F19862" s="113" t="s">
        <v>32196</v>
      </c>
      <c r="G19862" s="113" t="s">
        <v>50846</v>
      </c>
      <c r="H19862" s="113" t="s">
        <v>134479</v>
      </c>
      <c r="I19862" s="113" t="s">
        <v>105022</v>
      </c>
    </row>
    <row r="19863" spans="5:9" ht="14.5" x14ac:dyDescent="0.35">
      <c r="E19863" s="113" t="s">
        <v>17219</v>
      </c>
      <c r="F19863" s="113" t="s">
        <v>32195</v>
      </c>
      <c r="G19863" s="113" t="s">
        <v>50845</v>
      </c>
      <c r="H19863" s="113" t="s">
        <v>134480</v>
      </c>
      <c r="I19863" s="113" t="s">
        <v>105021</v>
      </c>
    </row>
    <row r="19864" spans="5:9" ht="14.5" x14ac:dyDescent="0.35">
      <c r="E19864" s="113" t="s">
        <v>17218</v>
      </c>
      <c r="F19864" s="113" t="s">
        <v>32194</v>
      </c>
      <c r="G19864" s="113" t="s">
        <v>50844</v>
      </c>
      <c r="H19864" s="113" t="s">
        <v>134481</v>
      </c>
      <c r="I19864" s="113" t="s">
        <v>105020</v>
      </c>
    </row>
    <row r="19865" spans="5:9" ht="14.5" x14ac:dyDescent="0.35">
      <c r="E19865" s="113" t="s">
        <v>17217</v>
      </c>
      <c r="F19865" s="113" t="s">
        <v>32193</v>
      </c>
      <c r="G19865" s="113" t="s">
        <v>50843</v>
      </c>
      <c r="H19865" s="113" t="s">
        <v>134482</v>
      </c>
      <c r="I19865" s="113" t="s">
        <v>105019</v>
      </c>
    </row>
    <row r="19866" spans="5:9" ht="14.5" x14ac:dyDescent="0.35">
      <c r="E19866" s="113" t="s">
        <v>17216</v>
      </c>
      <c r="F19866" s="113" t="s">
        <v>32192</v>
      </c>
      <c r="G19866" s="113" t="s">
        <v>50842</v>
      </c>
      <c r="H19866" s="113" t="s">
        <v>134483</v>
      </c>
      <c r="I19866" s="113" t="s">
        <v>105018</v>
      </c>
    </row>
    <row r="19867" spans="5:9" ht="14.5" x14ac:dyDescent="0.35">
      <c r="E19867" s="113" t="s">
        <v>17215</v>
      </c>
      <c r="F19867" s="113" t="s">
        <v>32191</v>
      </c>
      <c r="G19867" s="113" t="s">
        <v>50841</v>
      </c>
      <c r="H19867" s="113" t="s">
        <v>134484</v>
      </c>
      <c r="I19867" s="113" t="s">
        <v>105017</v>
      </c>
    </row>
    <row r="19868" spans="5:9" ht="14.5" x14ac:dyDescent="0.35">
      <c r="E19868" s="113" t="s">
        <v>17214</v>
      </c>
      <c r="F19868" s="113" t="s">
        <v>32190</v>
      </c>
      <c r="G19868" s="113" t="s">
        <v>50840</v>
      </c>
      <c r="H19868" s="113" t="s">
        <v>134485</v>
      </c>
      <c r="I19868" s="113" t="s">
        <v>105016</v>
      </c>
    </row>
    <row r="19869" spans="5:9" ht="14.5" x14ac:dyDescent="0.35">
      <c r="E19869" s="113" t="s">
        <v>17213</v>
      </c>
      <c r="F19869" s="113" t="s">
        <v>32189</v>
      </c>
      <c r="G19869" s="113" t="s">
        <v>50839</v>
      </c>
      <c r="H19869" s="113" t="s">
        <v>134486</v>
      </c>
      <c r="I19869" s="113" t="s">
        <v>105015</v>
      </c>
    </row>
    <row r="19870" spans="5:9" ht="14.5" x14ac:dyDescent="0.35">
      <c r="E19870" s="113" t="s">
        <v>17212</v>
      </c>
      <c r="F19870" s="113" t="s">
        <v>32188</v>
      </c>
      <c r="G19870" s="113" t="s">
        <v>50838</v>
      </c>
      <c r="H19870" s="113" t="s">
        <v>134487</v>
      </c>
      <c r="I19870" s="113" t="s">
        <v>105014</v>
      </c>
    </row>
    <row r="19871" spans="5:9" ht="14.5" x14ac:dyDescent="0.35">
      <c r="E19871" s="113" t="s">
        <v>17211</v>
      </c>
      <c r="F19871" s="113" t="s">
        <v>32187</v>
      </c>
      <c r="G19871" s="113" t="s">
        <v>50837</v>
      </c>
      <c r="H19871" s="113" t="s">
        <v>134488</v>
      </c>
      <c r="I19871" s="113" t="s">
        <v>105013</v>
      </c>
    </row>
    <row r="19872" spans="5:9" ht="14.5" x14ac:dyDescent="0.35">
      <c r="E19872" s="113" t="s">
        <v>17210</v>
      </c>
      <c r="F19872" s="113" t="s">
        <v>32186</v>
      </c>
      <c r="G19872" s="113" t="s">
        <v>50836</v>
      </c>
      <c r="H19872" s="113" t="s">
        <v>134489</v>
      </c>
      <c r="I19872" s="113" t="s">
        <v>105012</v>
      </c>
    </row>
    <row r="19873" spans="5:9" ht="14.5" x14ac:dyDescent="0.35">
      <c r="E19873" s="113" t="s">
        <v>17209</v>
      </c>
      <c r="F19873" s="113" t="s">
        <v>32185</v>
      </c>
      <c r="G19873" s="113" t="s">
        <v>50835</v>
      </c>
      <c r="H19873" s="113" t="s">
        <v>134490</v>
      </c>
      <c r="I19873" s="113" t="s">
        <v>105011</v>
      </c>
    </row>
    <row r="19874" spans="5:9" ht="14.5" x14ac:dyDescent="0.35">
      <c r="E19874" s="113" t="s">
        <v>17208</v>
      </c>
      <c r="F19874" s="113" t="s">
        <v>32184</v>
      </c>
      <c r="G19874" s="113" t="s">
        <v>50834</v>
      </c>
      <c r="H19874" s="113" t="s">
        <v>134491</v>
      </c>
      <c r="I19874" s="113" t="s">
        <v>105010</v>
      </c>
    </row>
    <row r="19875" spans="5:9" ht="14.5" x14ac:dyDescent="0.35">
      <c r="E19875" s="113" t="s">
        <v>17207</v>
      </c>
      <c r="F19875" s="113" t="s">
        <v>32183</v>
      </c>
      <c r="G19875" s="113" t="s">
        <v>50833</v>
      </c>
      <c r="H19875" s="113" t="s">
        <v>134492</v>
      </c>
      <c r="I19875" s="113" t="s">
        <v>105009</v>
      </c>
    </row>
    <row r="19876" spans="5:9" ht="14.5" x14ac:dyDescent="0.35">
      <c r="E19876" s="113" t="s">
        <v>17206</v>
      </c>
      <c r="F19876" s="113" t="s">
        <v>32182</v>
      </c>
      <c r="G19876" s="113" t="s">
        <v>50832</v>
      </c>
      <c r="H19876" s="113" t="s">
        <v>134493</v>
      </c>
      <c r="I19876" s="113" t="s">
        <v>105008</v>
      </c>
    </row>
    <row r="19877" spans="5:9" ht="14.5" x14ac:dyDescent="0.35">
      <c r="E19877" s="113" t="s">
        <v>17205</v>
      </c>
      <c r="F19877" s="113" t="s">
        <v>32181</v>
      </c>
      <c r="G19877" s="113" t="s">
        <v>50831</v>
      </c>
      <c r="H19877" s="113" t="s">
        <v>134494</v>
      </c>
      <c r="I19877" s="113" t="s">
        <v>105007</v>
      </c>
    </row>
    <row r="19878" spans="5:9" ht="14.5" x14ac:dyDescent="0.35">
      <c r="E19878" s="113" t="s">
        <v>17204</v>
      </c>
      <c r="F19878" s="113" t="s">
        <v>32180</v>
      </c>
      <c r="G19878" s="113" t="s">
        <v>50830</v>
      </c>
      <c r="H19878" s="113" t="s">
        <v>134495</v>
      </c>
      <c r="I19878" s="113" t="s">
        <v>105006</v>
      </c>
    </row>
    <row r="19879" spans="5:9" ht="14.5" x14ac:dyDescent="0.35">
      <c r="E19879" s="113" t="s">
        <v>17203</v>
      </c>
      <c r="F19879" s="113" t="s">
        <v>32179</v>
      </c>
      <c r="G19879" s="113" t="s">
        <v>50829</v>
      </c>
      <c r="H19879" s="113" t="s">
        <v>134496</v>
      </c>
      <c r="I19879" s="113" t="s">
        <v>105005</v>
      </c>
    </row>
    <row r="19880" spans="5:9" ht="14.5" x14ac:dyDescent="0.35">
      <c r="E19880" s="113" t="s">
        <v>17202</v>
      </c>
      <c r="F19880" s="113" t="s">
        <v>32178</v>
      </c>
      <c r="G19880" s="113" t="s">
        <v>50828</v>
      </c>
      <c r="H19880" s="113" t="s">
        <v>134497</v>
      </c>
      <c r="I19880" s="113" t="s">
        <v>105004</v>
      </c>
    </row>
    <row r="19881" spans="5:9" ht="14.5" x14ac:dyDescent="0.35">
      <c r="E19881" s="113" t="s">
        <v>17201</v>
      </c>
      <c r="F19881" s="113" t="s">
        <v>32177</v>
      </c>
      <c r="G19881" s="113" t="s">
        <v>50827</v>
      </c>
      <c r="H19881" s="113" t="s">
        <v>134498</v>
      </c>
      <c r="I19881" s="113" t="s">
        <v>105003</v>
      </c>
    </row>
    <row r="19882" spans="5:9" ht="14.5" x14ac:dyDescent="0.35">
      <c r="E19882" s="113" t="s">
        <v>17200</v>
      </c>
      <c r="F19882" s="113" t="s">
        <v>32176</v>
      </c>
      <c r="G19882" s="113" t="s">
        <v>50826</v>
      </c>
      <c r="H19882" s="113" t="s">
        <v>139470</v>
      </c>
      <c r="I19882" s="113" t="s">
        <v>105002</v>
      </c>
    </row>
    <row r="19883" spans="5:9" ht="14.5" x14ac:dyDescent="0.35">
      <c r="E19883" s="113" t="s">
        <v>17199</v>
      </c>
      <c r="F19883" s="113" t="s">
        <v>32175</v>
      </c>
      <c r="G19883" s="113" t="s">
        <v>50825</v>
      </c>
      <c r="H19883" s="113" t="s">
        <v>134499</v>
      </c>
      <c r="I19883" s="113" t="s">
        <v>105001</v>
      </c>
    </row>
    <row r="19884" spans="5:9" ht="14.5" x14ac:dyDescent="0.35">
      <c r="E19884" s="113" t="s">
        <v>17198</v>
      </c>
      <c r="F19884" s="113" t="s">
        <v>32174</v>
      </c>
      <c r="G19884" s="113" t="s">
        <v>50824</v>
      </c>
      <c r="H19884" s="113" t="s">
        <v>134500</v>
      </c>
      <c r="I19884" s="113" t="s">
        <v>105000</v>
      </c>
    </row>
    <row r="19885" spans="5:9" ht="14.5" x14ac:dyDescent="0.35">
      <c r="E19885" s="113" t="s">
        <v>17197</v>
      </c>
      <c r="F19885" s="113" t="s">
        <v>32173</v>
      </c>
      <c r="G19885" s="113" t="s">
        <v>50823</v>
      </c>
      <c r="H19885" s="113" t="s">
        <v>134501</v>
      </c>
      <c r="I19885" s="113" t="s">
        <v>119989</v>
      </c>
    </row>
    <row r="19886" spans="5:9" ht="14.5" x14ac:dyDescent="0.35">
      <c r="E19886" s="113" t="s">
        <v>17196</v>
      </c>
      <c r="F19886" s="113" t="s">
        <v>32172</v>
      </c>
      <c r="G19886" s="113" t="s">
        <v>50822</v>
      </c>
      <c r="H19886" s="113" t="s">
        <v>134502</v>
      </c>
      <c r="I19886" s="113" t="s">
        <v>111323</v>
      </c>
    </row>
    <row r="19887" spans="5:9" ht="14.5" x14ac:dyDescent="0.35">
      <c r="E19887" s="113" t="s">
        <v>17195</v>
      </c>
      <c r="F19887" s="113" t="s">
        <v>32171</v>
      </c>
      <c r="G19887" s="113" t="s">
        <v>50821</v>
      </c>
      <c r="H19887" s="113" t="s">
        <v>134503</v>
      </c>
      <c r="I19887" s="113" t="s">
        <v>119988</v>
      </c>
    </row>
    <row r="19888" spans="5:9" ht="14.5" x14ac:dyDescent="0.35">
      <c r="E19888" s="113" t="s">
        <v>17194</v>
      </c>
      <c r="F19888" s="113" t="s">
        <v>32170</v>
      </c>
      <c r="G19888" s="113" t="s">
        <v>50820</v>
      </c>
      <c r="H19888" s="113" t="s">
        <v>134504</v>
      </c>
      <c r="I19888" s="113" t="s">
        <v>111322</v>
      </c>
    </row>
    <row r="19889" spans="5:9" ht="14.5" x14ac:dyDescent="0.35">
      <c r="E19889" s="113" t="s">
        <v>17193</v>
      </c>
      <c r="F19889" s="113" t="s">
        <v>32169</v>
      </c>
      <c r="G19889" s="113" t="s">
        <v>50819</v>
      </c>
      <c r="H19889" s="113" t="s">
        <v>134505</v>
      </c>
      <c r="I19889" s="113" t="s">
        <v>111321</v>
      </c>
    </row>
    <row r="19890" spans="5:9" ht="14.5" x14ac:dyDescent="0.35">
      <c r="E19890" s="113" t="s">
        <v>17192</v>
      </c>
      <c r="F19890" s="113" t="s">
        <v>32168</v>
      </c>
      <c r="G19890" s="113" t="s">
        <v>50818</v>
      </c>
      <c r="H19890" s="113" t="s">
        <v>134506</v>
      </c>
      <c r="I19890" s="113" t="s">
        <v>111320</v>
      </c>
    </row>
    <row r="19891" spans="5:9" ht="14.5" x14ac:dyDescent="0.35">
      <c r="E19891" s="113" t="s">
        <v>17191</v>
      </c>
      <c r="F19891" s="113" t="s">
        <v>32167</v>
      </c>
      <c r="G19891" s="113" t="s">
        <v>50817</v>
      </c>
      <c r="H19891" s="113" t="s">
        <v>134507</v>
      </c>
      <c r="I19891" s="113" t="s">
        <v>111319</v>
      </c>
    </row>
    <row r="19892" spans="5:9" ht="14.5" x14ac:dyDescent="0.35">
      <c r="E19892" s="113" t="s">
        <v>17190</v>
      </c>
      <c r="F19892" s="113" t="s">
        <v>32166</v>
      </c>
      <c r="G19892" s="113" t="s">
        <v>50816</v>
      </c>
      <c r="H19892" s="113" t="s">
        <v>134508</v>
      </c>
      <c r="I19892" s="113" t="s">
        <v>111318</v>
      </c>
    </row>
    <row r="19893" spans="5:9" ht="14.5" x14ac:dyDescent="0.35">
      <c r="E19893" s="113" t="s">
        <v>17189</v>
      </c>
      <c r="F19893" s="113" t="s">
        <v>32165</v>
      </c>
      <c r="G19893" s="113" t="s">
        <v>50815</v>
      </c>
      <c r="H19893" s="113" t="s">
        <v>134509</v>
      </c>
      <c r="I19893" s="113" t="s">
        <v>104999</v>
      </c>
    </row>
    <row r="19894" spans="5:9" ht="14.5" x14ac:dyDescent="0.35">
      <c r="E19894" s="113" t="s">
        <v>17188</v>
      </c>
      <c r="F19894" s="113" t="s">
        <v>32164</v>
      </c>
      <c r="G19894" s="113" t="s">
        <v>50814</v>
      </c>
      <c r="H19894" s="113" t="s">
        <v>134510</v>
      </c>
      <c r="I19894" s="113" t="s">
        <v>104998</v>
      </c>
    </row>
    <row r="19895" spans="5:9" ht="14.5" x14ac:dyDescent="0.35">
      <c r="E19895" s="113" t="s">
        <v>17187</v>
      </c>
      <c r="F19895" s="113" t="s">
        <v>32163</v>
      </c>
      <c r="G19895" s="113" t="s">
        <v>50813</v>
      </c>
      <c r="H19895" s="113" t="s">
        <v>134511</v>
      </c>
      <c r="I19895" s="113" t="s">
        <v>104997</v>
      </c>
    </row>
    <row r="19896" spans="5:9" ht="14.5" x14ac:dyDescent="0.35">
      <c r="E19896" s="113" t="s">
        <v>17186</v>
      </c>
      <c r="F19896" s="113" t="s">
        <v>32162</v>
      </c>
      <c r="G19896" s="113" t="s">
        <v>50812</v>
      </c>
      <c r="H19896" s="113" t="s">
        <v>134512</v>
      </c>
      <c r="I19896" s="113" t="s">
        <v>104996</v>
      </c>
    </row>
    <row r="19897" spans="5:9" ht="14.5" x14ac:dyDescent="0.35">
      <c r="E19897" s="113" t="s">
        <v>17185</v>
      </c>
      <c r="F19897" s="113" t="s">
        <v>32161</v>
      </c>
      <c r="G19897" s="113" t="s">
        <v>50811</v>
      </c>
      <c r="H19897" s="113" t="s">
        <v>134513</v>
      </c>
      <c r="I19897" s="113" t="s">
        <v>104995</v>
      </c>
    </row>
    <row r="19898" spans="5:9" ht="14.5" x14ac:dyDescent="0.35">
      <c r="E19898" s="113" t="s">
        <v>107239</v>
      </c>
      <c r="F19898" s="113" t="s">
        <v>32160</v>
      </c>
      <c r="G19898" s="113" t="s">
        <v>50810</v>
      </c>
      <c r="H19898" s="113" t="s">
        <v>134514</v>
      </c>
      <c r="I19898" s="113" t="s">
        <v>104994</v>
      </c>
    </row>
    <row r="19899" spans="5:9" ht="14.5" x14ac:dyDescent="0.35">
      <c r="E19899" s="113" t="s">
        <v>17184</v>
      </c>
      <c r="F19899" s="113" t="s">
        <v>32159</v>
      </c>
      <c r="G19899" s="113" t="s">
        <v>50809</v>
      </c>
      <c r="H19899" s="113" t="s">
        <v>134515</v>
      </c>
      <c r="I19899" s="113" t="s">
        <v>104993</v>
      </c>
    </row>
    <row r="19900" spans="5:9" ht="14.5" x14ac:dyDescent="0.35">
      <c r="E19900" s="113" t="s">
        <v>17183</v>
      </c>
      <c r="F19900" s="113" t="s">
        <v>32158</v>
      </c>
      <c r="G19900" s="113" t="s">
        <v>50808</v>
      </c>
      <c r="H19900" s="113" t="s">
        <v>134516</v>
      </c>
      <c r="I19900" s="113" t="s">
        <v>104992</v>
      </c>
    </row>
    <row r="19901" spans="5:9" ht="14.5" x14ac:dyDescent="0.35">
      <c r="E19901" s="113" t="s">
        <v>17182</v>
      </c>
      <c r="F19901" s="113" t="s">
        <v>32157</v>
      </c>
      <c r="G19901" s="113" t="s">
        <v>50807</v>
      </c>
      <c r="H19901" s="113" t="s">
        <v>139469</v>
      </c>
      <c r="I19901" s="113" t="s">
        <v>104991</v>
      </c>
    </row>
    <row r="19902" spans="5:9" ht="14.5" x14ac:dyDescent="0.35">
      <c r="E19902" s="113" t="s">
        <v>17181</v>
      </c>
      <c r="F19902" s="113" t="s">
        <v>32156</v>
      </c>
      <c r="G19902" s="113" t="s">
        <v>50806</v>
      </c>
      <c r="H19902" s="113" t="s">
        <v>134517</v>
      </c>
      <c r="I19902" s="113" t="s">
        <v>104990</v>
      </c>
    </row>
    <row r="19903" spans="5:9" ht="14.5" x14ac:dyDescent="0.35">
      <c r="E19903" s="113" t="s">
        <v>17180</v>
      </c>
      <c r="F19903" s="113" t="s">
        <v>32155</v>
      </c>
      <c r="G19903" s="113" t="s">
        <v>50805</v>
      </c>
      <c r="H19903" s="113" t="s">
        <v>134518</v>
      </c>
      <c r="I19903" s="113" t="s">
        <v>104989</v>
      </c>
    </row>
    <row r="19904" spans="5:9" ht="14.5" x14ac:dyDescent="0.35">
      <c r="E19904" s="113" t="s">
        <v>17179</v>
      </c>
      <c r="F19904" s="113" t="s">
        <v>32154</v>
      </c>
      <c r="G19904" s="113" t="s">
        <v>50804</v>
      </c>
      <c r="H19904" s="113" t="s">
        <v>134519</v>
      </c>
      <c r="I19904" s="113" t="s">
        <v>104988</v>
      </c>
    </row>
    <row r="19905" spans="5:9" ht="14.5" x14ac:dyDescent="0.35">
      <c r="E19905" s="113" t="s">
        <v>17178</v>
      </c>
      <c r="F19905" s="113" t="s">
        <v>32153</v>
      </c>
      <c r="G19905" s="113" t="s">
        <v>50803</v>
      </c>
      <c r="H19905" s="113" t="s">
        <v>134520</v>
      </c>
      <c r="I19905" s="113" t="s">
        <v>104987</v>
      </c>
    </row>
    <row r="19906" spans="5:9" ht="14.5" x14ac:dyDescent="0.35">
      <c r="E19906" s="113" t="s">
        <v>17177</v>
      </c>
      <c r="F19906" s="113" t="s">
        <v>32152</v>
      </c>
      <c r="G19906" s="113" t="s">
        <v>50802</v>
      </c>
      <c r="H19906" s="113" t="s">
        <v>134521</v>
      </c>
      <c r="I19906" s="113" t="s">
        <v>104986</v>
      </c>
    </row>
    <row r="19907" spans="5:9" ht="14.5" x14ac:dyDescent="0.35">
      <c r="E19907" s="113" t="s">
        <v>17176</v>
      </c>
      <c r="F19907" s="113" t="s">
        <v>32151</v>
      </c>
      <c r="G19907" s="113" t="s">
        <v>50801</v>
      </c>
      <c r="H19907" s="113" t="s">
        <v>134522</v>
      </c>
      <c r="I19907" s="113" t="s">
        <v>104985</v>
      </c>
    </row>
    <row r="19908" spans="5:9" ht="14.5" x14ac:dyDescent="0.35">
      <c r="E19908" s="113" t="s">
        <v>17175</v>
      </c>
      <c r="F19908" s="113" t="s">
        <v>32150</v>
      </c>
      <c r="G19908" s="113" t="s">
        <v>50800</v>
      </c>
      <c r="H19908" s="113" t="s">
        <v>134523</v>
      </c>
      <c r="I19908" s="113" t="s">
        <v>104984</v>
      </c>
    </row>
    <row r="19909" spans="5:9" ht="14.5" x14ac:dyDescent="0.35">
      <c r="E19909" s="113" t="s">
        <v>17174</v>
      </c>
      <c r="F19909" s="113" t="s">
        <v>32149</v>
      </c>
      <c r="G19909" s="113" t="s">
        <v>50799</v>
      </c>
      <c r="H19909" s="113" t="s">
        <v>134524</v>
      </c>
      <c r="I19909" s="113" t="s">
        <v>104983</v>
      </c>
    </row>
    <row r="19910" spans="5:9" ht="14.5" x14ac:dyDescent="0.35">
      <c r="E19910" s="113" t="s">
        <v>17173</v>
      </c>
      <c r="F19910" s="113" t="s">
        <v>32148</v>
      </c>
      <c r="G19910" s="113" t="s">
        <v>50798</v>
      </c>
      <c r="H19910" s="113" t="s">
        <v>134525</v>
      </c>
      <c r="I19910" s="113" t="s">
        <v>104982</v>
      </c>
    </row>
    <row r="19911" spans="5:9" ht="14.5" x14ac:dyDescent="0.35">
      <c r="E19911" s="113" t="s">
        <v>17172</v>
      </c>
      <c r="F19911" s="113" t="s">
        <v>32147</v>
      </c>
      <c r="G19911" s="113" t="s">
        <v>50797</v>
      </c>
      <c r="H19911" s="113" t="s">
        <v>134526</v>
      </c>
      <c r="I19911" s="113" t="s">
        <v>104981</v>
      </c>
    </row>
    <row r="19912" spans="5:9" ht="14.5" x14ac:dyDescent="0.35">
      <c r="E19912" s="113" t="s">
        <v>17171</v>
      </c>
      <c r="F19912" s="113" t="s">
        <v>32146</v>
      </c>
      <c r="G19912" s="113" t="s">
        <v>50796</v>
      </c>
      <c r="H19912" s="113" t="s">
        <v>134527</v>
      </c>
      <c r="I19912" s="113" t="s">
        <v>104980</v>
      </c>
    </row>
    <row r="19913" spans="5:9" ht="14.5" x14ac:dyDescent="0.35">
      <c r="E19913" s="113" t="s">
        <v>17170</v>
      </c>
      <c r="F19913" s="113" t="s">
        <v>32145</v>
      </c>
      <c r="G19913" s="113" t="s">
        <v>50795</v>
      </c>
      <c r="H19913" s="113" t="s">
        <v>134528</v>
      </c>
      <c r="I19913" s="113" t="s">
        <v>104979</v>
      </c>
    </row>
    <row r="19914" spans="5:9" ht="14.5" x14ac:dyDescent="0.35">
      <c r="E19914" s="113" t="s">
        <v>17169</v>
      </c>
      <c r="F19914" s="113" t="s">
        <v>32144</v>
      </c>
      <c r="G19914" s="113" t="s">
        <v>50794</v>
      </c>
      <c r="H19914" s="113" t="s">
        <v>134529</v>
      </c>
      <c r="I19914" s="113" t="s">
        <v>104978</v>
      </c>
    </row>
    <row r="19915" spans="5:9" ht="14.5" x14ac:dyDescent="0.35">
      <c r="E19915" s="113" t="s">
        <v>17168</v>
      </c>
      <c r="F19915" s="113" t="s">
        <v>32143</v>
      </c>
      <c r="G19915" s="113" t="s">
        <v>50793</v>
      </c>
      <c r="H19915" s="113" t="s">
        <v>134530</v>
      </c>
      <c r="I19915" s="113" t="s">
        <v>104977</v>
      </c>
    </row>
    <row r="19916" spans="5:9" ht="14.5" x14ac:dyDescent="0.35">
      <c r="E19916" s="113" t="s">
        <v>17167</v>
      </c>
      <c r="F19916" s="113" t="s">
        <v>32142</v>
      </c>
      <c r="G19916" s="113" t="s">
        <v>50792</v>
      </c>
      <c r="H19916" s="113" t="s">
        <v>134531</v>
      </c>
      <c r="I19916" s="113" t="s">
        <v>104976</v>
      </c>
    </row>
    <row r="19917" spans="5:9" ht="14.5" x14ac:dyDescent="0.35">
      <c r="E19917" s="113" t="s">
        <v>17166</v>
      </c>
      <c r="F19917" s="113" t="s">
        <v>32141</v>
      </c>
      <c r="G19917" s="113" t="s">
        <v>50791</v>
      </c>
      <c r="H19917" s="113" t="s">
        <v>134532</v>
      </c>
      <c r="I19917" s="113" t="s">
        <v>104975</v>
      </c>
    </row>
    <row r="19918" spans="5:9" ht="14.5" x14ac:dyDescent="0.35">
      <c r="E19918" s="113" t="s">
        <v>17165</v>
      </c>
      <c r="F19918" s="113" t="s">
        <v>32140</v>
      </c>
      <c r="G19918" s="113" t="s">
        <v>50790</v>
      </c>
      <c r="H19918" s="113" t="s">
        <v>134533</v>
      </c>
      <c r="I19918" s="113" t="s">
        <v>104974</v>
      </c>
    </row>
    <row r="19919" spans="5:9" ht="14.5" x14ac:dyDescent="0.35">
      <c r="E19919" s="113" t="s">
        <v>17164</v>
      </c>
      <c r="F19919" s="113" t="s">
        <v>32139</v>
      </c>
      <c r="G19919" s="113" t="s">
        <v>50789</v>
      </c>
      <c r="H19919" s="113" t="s">
        <v>139468</v>
      </c>
      <c r="I19919" s="113" t="s">
        <v>104973</v>
      </c>
    </row>
    <row r="19920" spans="5:9" ht="14.5" x14ac:dyDescent="0.35">
      <c r="E19920" s="113" t="s">
        <v>17163</v>
      </c>
      <c r="F19920" s="113" t="s">
        <v>32138</v>
      </c>
      <c r="G19920" s="113" t="s">
        <v>50788</v>
      </c>
      <c r="H19920" s="113" t="s">
        <v>134534</v>
      </c>
      <c r="I19920" s="113" t="s">
        <v>104972</v>
      </c>
    </row>
    <row r="19921" spans="5:9" ht="14.5" x14ac:dyDescent="0.35">
      <c r="E19921" s="113" t="s">
        <v>17162</v>
      </c>
      <c r="F19921" s="113" t="s">
        <v>32137</v>
      </c>
      <c r="G19921" s="113" t="s">
        <v>50787</v>
      </c>
      <c r="H19921" s="113" t="s">
        <v>134535</v>
      </c>
      <c r="I19921" s="113" t="s">
        <v>104971</v>
      </c>
    </row>
    <row r="19922" spans="5:9" ht="14.5" x14ac:dyDescent="0.35">
      <c r="E19922" s="113" t="s">
        <v>17161</v>
      </c>
      <c r="F19922" s="113" t="s">
        <v>32136</v>
      </c>
      <c r="G19922" s="113" t="s">
        <v>50786</v>
      </c>
      <c r="H19922" s="113" t="s">
        <v>134536</v>
      </c>
      <c r="I19922" s="113" t="s">
        <v>104970</v>
      </c>
    </row>
    <row r="19923" spans="5:9" ht="14.5" x14ac:dyDescent="0.35">
      <c r="E19923" s="113" t="s">
        <v>17160</v>
      </c>
      <c r="F19923" s="113" t="s">
        <v>32135</v>
      </c>
      <c r="G19923" s="113" t="s">
        <v>50785</v>
      </c>
      <c r="H19923" s="113" t="s">
        <v>134537</v>
      </c>
      <c r="I19923" s="113" t="s">
        <v>104969</v>
      </c>
    </row>
    <row r="19924" spans="5:9" ht="14.5" x14ac:dyDescent="0.35">
      <c r="E19924" s="113" t="s">
        <v>17159</v>
      </c>
      <c r="F19924" s="113" t="s">
        <v>32134</v>
      </c>
      <c r="G19924" s="113" t="s">
        <v>50784</v>
      </c>
      <c r="H19924" s="113" t="s">
        <v>134538</v>
      </c>
      <c r="I19924" s="113" t="s">
        <v>104968</v>
      </c>
    </row>
    <row r="19925" spans="5:9" ht="14.5" x14ac:dyDescent="0.35">
      <c r="E19925" s="113" t="s">
        <v>17158</v>
      </c>
      <c r="F19925" s="113" t="s">
        <v>32133</v>
      </c>
      <c r="G19925" s="113" t="s">
        <v>50783</v>
      </c>
      <c r="H19925" s="113" t="s">
        <v>134539</v>
      </c>
      <c r="I19925" s="113" t="s">
        <v>104967</v>
      </c>
    </row>
    <row r="19926" spans="5:9" ht="14.5" x14ac:dyDescent="0.35">
      <c r="E19926" s="113" t="s">
        <v>17157</v>
      </c>
      <c r="F19926" s="113" t="s">
        <v>32132</v>
      </c>
      <c r="G19926" s="113" t="s">
        <v>50782</v>
      </c>
      <c r="H19926" s="113" t="s">
        <v>134540</v>
      </c>
      <c r="I19926" s="113" t="s">
        <v>104966</v>
      </c>
    </row>
    <row r="19927" spans="5:9" ht="14.5" x14ac:dyDescent="0.35">
      <c r="E19927" s="113" t="s">
        <v>17156</v>
      </c>
      <c r="F19927" s="113" t="s">
        <v>32131</v>
      </c>
      <c r="G19927" s="113" t="s">
        <v>50781</v>
      </c>
      <c r="H19927" s="113" t="s">
        <v>134541</v>
      </c>
      <c r="I19927" s="113" t="s">
        <v>104965</v>
      </c>
    </row>
    <row r="19928" spans="5:9" ht="14.5" x14ac:dyDescent="0.35">
      <c r="E19928" s="113" t="s">
        <v>17155</v>
      </c>
      <c r="F19928" s="113" t="s">
        <v>32130</v>
      </c>
      <c r="G19928" s="113" t="s">
        <v>50780</v>
      </c>
      <c r="H19928" s="113" t="s">
        <v>134542</v>
      </c>
      <c r="I19928" s="113" t="s">
        <v>104964</v>
      </c>
    </row>
    <row r="19929" spans="5:9" ht="14.5" x14ac:dyDescent="0.35">
      <c r="E19929" s="113" t="s">
        <v>17154</v>
      </c>
      <c r="F19929" s="113" t="s">
        <v>32129</v>
      </c>
      <c r="G19929" s="113" t="s">
        <v>50779</v>
      </c>
      <c r="H19929" s="113" t="s">
        <v>134543</v>
      </c>
      <c r="I19929" s="113" t="s">
        <v>104963</v>
      </c>
    </row>
    <row r="19930" spans="5:9" ht="14.5" x14ac:dyDescent="0.35">
      <c r="E19930" s="113" t="s">
        <v>17153</v>
      </c>
      <c r="F19930" s="113" t="s">
        <v>32128</v>
      </c>
      <c r="G19930" s="113" t="s">
        <v>50778</v>
      </c>
      <c r="H19930" s="113" t="s">
        <v>134544</v>
      </c>
      <c r="I19930" s="113" t="s">
        <v>104962</v>
      </c>
    </row>
    <row r="19931" spans="5:9" ht="14.5" x14ac:dyDescent="0.35">
      <c r="E19931" s="113" t="s">
        <v>17152</v>
      </c>
      <c r="F19931" s="113" t="s">
        <v>32127</v>
      </c>
      <c r="G19931" s="113" t="s">
        <v>50777</v>
      </c>
      <c r="H19931" s="113" t="s">
        <v>134545</v>
      </c>
      <c r="I19931" s="113" t="s">
        <v>104961</v>
      </c>
    </row>
    <row r="19932" spans="5:9" ht="14.5" x14ac:dyDescent="0.35">
      <c r="E19932" s="113" t="s">
        <v>17151</v>
      </c>
      <c r="F19932" s="113" t="s">
        <v>32126</v>
      </c>
      <c r="G19932" s="113" t="s">
        <v>50776</v>
      </c>
      <c r="H19932" s="113" t="s">
        <v>134546</v>
      </c>
      <c r="I19932" s="113" t="s">
        <v>104960</v>
      </c>
    </row>
    <row r="19933" spans="5:9" ht="14.5" x14ac:dyDescent="0.35">
      <c r="E19933" s="113" t="s">
        <v>17150</v>
      </c>
      <c r="F19933" s="113" t="s">
        <v>32125</v>
      </c>
      <c r="G19933" s="113" t="s">
        <v>50775</v>
      </c>
      <c r="H19933" s="113" t="s">
        <v>134547</v>
      </c>
      <c r="I19933" s="113" t="s">
        <v>104959</v>
      </c>
    </row>
    <row r="19934" spans="5:9" ht="14.5" x14ac:dyDescent="0.35">
      <c r="E19934" s="113" t="s">
        <v>17149</v>
      </c>
      <c r="F19934" s="113" t="s">
        <v>32124</v>
      </c>
      <c r="G19934" s="113" t="s">
        <v>50774</v>
      </c>
      <c r="H19934" s="113" t="s">
        <v>134548</v>
      </c>
      <c r="I19934" s="113" t="s">
        <v>104958</v>
      </c>
    </row>
    <row r="19935" spans="5:9" ht="14.5" x14ac:dyDescent="0.35">
      <c r="E19935" s="113" t="s">
        <v>17148</v>
      </c>
      <c r="F19935" s="113" t="s">
        <v>32123</v>
      </c>
      <c r="G19935" s="113" t="s">
        <v>50773</v>
      </c>
      <c r="H19935" s="113" t="s">
        <v>134549</v>
      </c>
      <c r="I19935" s="113" t="s">
        <v>104957</v>
      </c>
    </row>
    <row r="19936" spans="5:9" ht="14.5" x14ac:dyDescent="0.35">
      <c r="E19936" s="113" t="s">
        <v>17147</v>
      </c>
      <c r="F19936" s="113" t="s">
        <v>32122</v>
      </c>
      <c r="G19936" s="113" t="s">
        <v>50772</v>
      </c>
      <c r="H19936" s="113" t="s">
        <v>134550</v>
      </c>
      <c r="I19936" s="113" t="s">
        <v>104956</v>
      </c>
    </row>
    <row r="19937" spans="5:9" ht="14.5" x14ac:dyDescent="0.35">
      <c r="E19937" s="113" t="s">
        <v>17146</v>
      </c>
      <c r="F19937" s="113" t="s">
        <v>32121</v>
      </c>
      <c r="G19937" s="113" t="s">
        <v>50771</v>
      </c>
      <c r="H19937" s="113" t="s">
        <v>134551</v>
      </c>
      <c r="I19937" s="113" t="s">
        <v>104955</v>
      </c>
    </row>
    <row r="19938" spans="5:9" ht="14.5" x14ac:dyDescent="0.35">
      <c r="E19938" s="113" t="s">
        <v>17145</v>
      </c>
      <c r="F19938" s="113" t="s">
        <v>32120</v>
      </c>
      <c r="G19938" s="113" t="s">
        <v>50770</v>
      </c>
      <c r="H19938" s="113" t="s">
        <v>134552</v>
      </c>
      <c r="I19938" s="113" t="s">
        <v>104954</v>
      </c>
    </row>
    <row r="19939" spans="5:9" ht="14.5" x14ac:dyDescent="0.35">
      <c r="E19939" s="113" t="s">
        <v>17144</v>
      </c>
      <c r="F19939" s="113" t="s">
        <v>32119</v>
      </c>
      <c r="G19939" s="113" t="s">
        <v>140889</v>
      </c>
      <c r="H19939" s="113" t="s">
        <v>139467</v>
      </c>
      <c r="I19939" s="113" t="s">
        <v>104953</v>
      </c>
    </row>
    <row r="19940" spans="5:9" ht="14.5" x14ac:dyDescent="0.35">
      <c r="E19940" s="113" t="s">
        <v>17143</v>
      </c>
      <c r="F19940" s="113" t="s">
        <v>32118</v>
      </c>
      <c r="G19940" s="113" t="s">
        <v>120754</v>
      </c>
      <c r="H19940" s="113" t="s">
        <v>134553</v>
      </c>
      <c r="I19940" s="113" t="s">
        <v>104952</v>
      </c>
    </row>
    <row r="19941" spans="5:9" ht="14.5" x14ac:dyDescent="0.35">
      <c r="E19941" s="113" t="s">
        <v>17142</v>
      </c>
      <c r="F19941" s="113" t="s">
        <v>32117</v>
      </c>
      <c r="G19941" s="113" t="s">
        <v>120753</v>
      </c>
      <c r="H19941" s="113" t="s">
        <v>134554</v>
      </c>
      <c r="I19941" s="113" t="s">
        <v>104951</v>
      </c>
    </row>
    <row r="19942" spans="5:9" ht="14.5" x14ac:dyDescent="0.35">
      <c r="E19942" s="113" t="s">
        <v>17141</v>
      </c>
      <c r="F19942" s="113" t="s">
        <v>32116</v>
      </c>
      <c r="G19942" s="113" t="s">
        <v>120752</v>
      </c>
      <c r="H19942" s="113" t="s">
        <v>134555</v>
      </c>
      <c r="I19942" s="113" t="s">
        <v>104950</v>
      </c>
    </row>
    <row r="19943" spans="5:9" ht="14.5" x14ac:dyDescent="0.35">
      <c r="E19943" s="113" t="s">
        <v>17140</v>
      </c>
      <c r="F19943" s="113" t="s">
        <v>32115</v>
      </c>
      <c r="G19943" s="113" t="s">
        <v>50769</v>
      </c>
      <c r="H19943" s="113" t="s">
        <v>134556</v>
      </c>
      <c r="I19943" s="113" t="s">
        <v>104949</v>
      </c>
    </row>
    <row r="19944" spans="5:9" ht="14.5" x14ac:dyDescent="0.35">
      <c r="E19944" s="113" t="s">
        <v>17139</v>
      </c>
      <c r="F19944" s="113" t="s">
        <v>32114</v>
      </c>
      <c r="G19944" s="113" t="s">
        <v>50768</v>
      </c>
      <c r="H19944" s="113" t="s">
        <v>134557</v>
      </c>
      <c r="I19944" s="113" t="s">
        <v>104948</v>
      </c>
    </row>
    <row r="19945" spans="5:9" ht="14.5" x14ac:dyDescent="0.35">
      <c r="E19945" s="113" t="s">
        <v>17138</v>
      </c>
      <c r="F19945" s="113" t="s">
        <v>32113</v>
      </c>
      <c r="G19945" s="113" t="s">
        <v>50767</v>
      </c>
      <c r="H19945" s="113" t="s">
        <v>134558</v>
      </c>
      <c r="I19945" s="113" t="s">
        <v>104947</v>
      </c>
    </row>
    <row r="19946" spans="5:9" ht="14.5" x14ac:dyDescent="0.35">
      <c r="E19946" s="113" t="s">
        <v>17137</v>
      </c>
      <c r="F19946" s="113" t="s">
        <v>32112</v>
      </c>
      <c r="G19946" s="113" t="s">
        <v>50766</v>
      </c>
      <c r="H19946" s="113" t="s">
        <v>134559</v>
      </c>
      <c r="I19946" s="113" t="s">
        <v>104946</v>
      </c>
    </row>
    <row r="19947" spans="5:9" ht="14.5" x14ac:dyDescent="0.35">
      <c r="E19947" s="113" t="s">
        <v>17136</v>
      </c>
      <c r="F19947" s="113" t="s">
        <v>32111</v>
      </c>
      <c r="G19947" s="113" t="s">
        <v>50765</v>
      </c>
      <c r="H19947" s="113" t="s">
        <v>134560</v>
      </c>
      <c r="I19947" s="113" t="s">
        <v>104945</v>
      </c>
    </row>
    <row r="19948" spans="5:9" ht="14.5" x14ac:dyDescent="0.35">
      <c r="E19948" s="113" t="s">
        <v>17135</v>
      </c>
      <c r="F19948" s="113" t="s">
        <v>32110</v>
      </c>
      <c r="G19948" s="113" t="s">
        <v>50764</v>
      </c>
      <c r="H19948" s="113" t="s">
        <v>134561</v>
      </c>
      <c r="I19948" s="113" t="s">
        <v>104944</v>
      </c>
    </row>
    <row r="19949" spans="5:9" ht="14.5" x14ac:dyDescent="0.35">
      <c r="E19949" s="113" t="s">
        <v>17134</v>
      </c>
      <c r="F19949" s="113" t="s">
        <v>32109</v>
      </c>
      <c r="G19949" s="113" t="s">
        <v>50763</v>
      </c>
      <c r="H19949" s="113" t="s">
        <v>134562</v>
      </c>
      <c r="I19949" s="113" t="s">
        <v>104943</v>
      </c>
    </row>
    <row r="19950" spans="5:9" ht="14.5" x14ac:dyDescent="0.35">
      <c r="E19950" s="113" t="s">
        <v>17133</v>
      </c>
      <c r="F19950" s="113" t="s">
        <v>32108</v>
      </c>
      <c r="G19950" s="113" t="s">
        <v>50762</v>
      </c>
      <c r="H19950" s="113" t="s">
        <v>134563</v>
      </c>
      <c r="I19950" s="113" t="s">
        <v>104942</v>
      </c>
    </row>
    <row r="19951" spans="5:9" ht="14.5" x14ac:dyDescent="0.35">
      <c r="E19951" s="113" t="s">
        <v>17132</v>
      </c>
      <c r="F19951" s="113" t="s">
        <v>32107</v>
      </c>
      <c r="G19951" s="113" t="s">
        <v>50761</v>
      </c>
      <c r="H19951" s="113" t="s">
        <v>134564</v>
      </c>
      <c r="I19951" s="113" t="s">
        <v>104941</v>
      </c>
    </row>
    <row r="19952" spans="5:9" ht="14.5" x14ac:dyDescent="0.35">
      <c r="E19952" s="113" t="s">
        <v>17131</v>
      </c>
      <c r="F19952" s="113" t="s">
        <v>32106</v>
      </c>
      <c r="G19952" s="113" t="s">
        <v>50760</v>
      </c>
      <c r="H19952" s="113" t="s">
        <v>134565</v>
      </c>
      <c r="I19952" s="113" t="s">
        <v>104940</v>
      </c>
    </row>
    <row r="19953" spans="5:9" ht="14.5" x14ac:dyDescent="0.35">
      <c r="E19953" s="113" t="s">
        <v>17130</v>
      </c>
      <c r="F19953" s="113" t="s">
        <v>32105</v>
      </c>
      <c r="G19953" s="113" t="s">
        <v>50759</v>
      </c>
      <c r="H19953" s="113" t="s">
        <v>134566</v>
      </c>
      <c r="I19953" s="113" t="s">
        <v>104939</v>
      </c>
    </row>
    <row r="19954" spans="5:9" ht="14.5" x14ac:dyDescent="0.35">
      <c r="E19954" s="113" t="s">
        <v>17129</v>
      </c>
      <c r="F19954" s="113" t="s">
        <v>32104</v>
      </c>
      <c r="G19954" s="113" t="s">
        <v>50758</v>
      </c>
      <c r="H19954" s="113" t="s">
        <v>134567</v>
      </c>
      <c r="I19954" s="113" t="s">
        <v>104938</v>
      </c>
    </row>
    <row r="19955" spans="5:9" ht="14.5" x14ac:dyDescent="0.35">
      <c r="E19955" s="113" t="s">
        <v>17128</v>
      </c>
      <c r="F19955" s="113" t="s">
        <v>32103</v>
      </c>
      <c r="G19955" s="113" t="s">
        <v>50757</v>
      </c>
      <c r="H19955" s="113" t="s">
        <v>134568</v>
      </c>
      <c r="I19955" s="113" t="s">
        <v>104937</v>
      </c>
    </row>
    <row r="19956" spans="5:9" ht="14.5" x14ac:dyDescent="0.35">
      <c r="E19956" s="113" t="s">
        <v>17127</v>
      </c>
      <c r="F19956" s="113" t="s">
        <v>32102</v>
      </c>
      <c r="G19956" s="113" t="s">
        <v>50756</v>
      </c>
      <c r="H19956" s="113" t="s">
        <v>134569</v>
      </c>
      <c r="I19956" s="113" t="s">
        <v>104936</v>
      </c>
    </row>
    <row r="19957" spans="5:9" ht="14.5" x14ac:dyDescent="0.35">
      <c r="E19957" s="113" t="s">
        <v>17126</v>
      </c>
      <c r="F19957" s="113" t="s">
        <v>32101</v>
      </c>
      <c r="G19957" s="113" t="s">
        <v>50755</v>
      </c>
      <c r="H19957" s="113" t="s">
        <v>134570</v>
      </c>
      <c r="I19957" s="113" t="s">
        <v>104935</v>
      </c>
    </row>
    <row r="19958" spans="5:9" ht="14.5" x14ac:dyDescent="0.35">
      <c r="E19958" s="113" t="s">
        <v>17125</v>
      </c>
      <c r="F19958" s="113" t="s">
        <v>32100</v>
      </c>
      <c r="G19958" s="113" t="s">
        <v>50754</v>
      </c>
      <c r="H19958" s="113" t="s">
        <v>134571</v>
      </c>
      <c r="I19958" s="113" t="s">
        <v>104934</v>
      </c>
    </row>
    <row r="19959" spans="5:9" ht="14.5" x14ac:dyDescent="0.35">
      <c r="E19959" s="113" t="s">
        <v>17124</v>
      </c>
      <c r="F19959" s="113" t="s">
        <v>32099</v>
      </c>
      <c r="G19959" s="113" t="s">
        <v>50753</v>
      </c>
      <c r="H19959" s="113" t="s">
        <v>134572</v>
      </c>
      <c r="I19959" s="113" t="s">
        <v>104933</v>
      </c>
    </row>
    <row r="19960" spans="5:9" ht="14.5" x14ac:dyDescent="0.35">
      <c r="E19960" s="113" t="s">
        <v>17123</v>
      </c>
      <c r="F19960" s="113" t="s">
        <v>32098</v>
      </c>
      <c r="G19960" s="113" t="s">
        <v>50752</v>
      </c>
      <c r="H19960" s="113" t="s">
        <v>134573</v>
      </c>
      <c r="I19960" s="113" t="s">
        <v>104932</v>
      </c>
    </row>
    <row r="19961" spans="5:9" ht="14.5" x14ac:dyDescent="0.35">
      <c r="E19961" s="113" t="s">
        <v>17122</v>
      </c>
      <c r="F19961" s="113" t="s">
        <v>32097</v>
      </c>
      <c r="G19961" s="113" t="s">
        <v>50751</v>
      </c>
      <c r="H19961" s="113" t="s">
        <v>134574</v>
      </c>
      <c r="I19961" s="113" t="s">
        <v>104931</v>
      </c>
    </row>
    <row r="19962" spans="5:9" ht="14.5" x14ac:dyDescent="0.35">
      <c r="E19962" s="113" t="s">
        <v>17121</v>
      </c>
      <c r="F19962" s="113" t="s">
        <v>32096</v>
      </c>
      <c r="G19962" s="113" t="s">
        <v>50750</v>
      </c>
      <c r="H19962" s="113" t="s">
        <v>134575</v>
      </c>
      <c r="I19962" s="113" t="s">
        <v>104930</v>
      </c>
    </row>
    <row r="19963" spans="5:9" ht="14.5" x14ac:dyDescent="0.35">
      <c r="E19963" s="113" t="s">
        <v>17120</v>
      </c>
      <c r="F19963" s="113" t="s">
        <v>32095</v>
      </c>
      <c r="G19963" s="113" t="s">
        <v>50749</v>
      </c>
      <c r="H19963" s="113" t="s">
        <v>134576</v>
      </c>
      <c r="I19963" s="113" t="s">
        <v>104929</v>
      </c>
    </row>
    <row r="19964" spans="5:9" ht="14.5" x14ac:dyDescent="0.35">
      <c r="E19964" s="113" t="s">
        <v>17119</v>
      </c>
      <c r="F19964" s="113" t="s">
        <v>32094</v>
      </c>
      <c r="G19964" s="113" t="s">
        <v>50748</v>
      </c>
      <c r="H19964" s="113" t="s">
        <v>134577</v>
      </c>
      <c r="I19964" s="113" t="s">
        <v>104928</v>
      </c>
    </row>
    <row r="19965" spans="5:9" ht="14.5" x14ac:dyDescent="0.35">
      <c r="E19965" s="113" t="s">
        <v>17118</v>
      </c>
      <c r="F19965" s="113" t="s">
        <v>32093</v>
      </c>
      <c r="G19965" s="113" t="s">
        <v>50747</v>
      </c>
      <c r="H19965" s="113" t="s">
        <v>134578</v>
      </c>
      <c r="I19965" s="113" t="s">
        <v>104927</v>
      </c>
    </row>
    <row r="19966" spans="5:9" ht="14.5" x14ac:dyDescent="0.35">
      <c r="E19966" s="113" t="s">
        <v>17117</v>
      </c>
      <c r="F19966" s="113" t="s">
        <v>32092</v>
      </c>
      <c r="G19966" s="113" t="s">
        <v>50746</v>
      </c>
      <c r="H19966" s="113" t="s">
        <v>134579</v>
      </c>
      <c r="I19966" s="113" t="s">
        <v>104926</v>
      </c>
    </row>
    <row r="19967" spans="5:9" ht="14.5" x14ac:dyDescent="0.35">
      <c r="E19967" s="113" t="s">
        <v>124164</v>
      </c>
      <c r="F19967" s="113" t="s">
        <v>32091</v>
      </c>
      <c r="G19967" s="113" t="s">
        <v>50745</v>
      </c>
      <c r="H19967" s="113" t="s">
        <v>134580</v>
      </c>
      <c r="I19967" s="113" t="s">
        <v>104925</v>
      </c>
    </row>
    <row r="19968" spans="5:9" ht="14.5" x14ac:dyDescent="0.35">
      <c r="E19968" s="113" t="s">
        <v>107238</v>
      </c>
      <c r="F19968" s="113" t="s">
        <v>32090</v>
      </c>
      <c r="G19968" s="113" t="s">
        <v>50744</v>
      </c>
      <c r="H19968" s="113" t="s">
        <v>134581</v>
      </c>
      <c r="I19968" s="113" t="s">
        <v>104924</v>
      </c>
    </row>
    <row r="19969" spans="5:9" ht="14.5" x14ac:dyDescent="0.35">
      <c r="E19969" s="113" t="s">
        <v>17116</v>
      </c>
      <c r="F19969" s="113" t="s">
        <v>32089</v>
      </c>
      <c r="G19969" s="113" t="s">
        <v>50743</v>
      </c>
      <c r="H19969" s="113" t="s">
        <v>134582</v>
      </c>
      <c r="I19969" s="113" t="s">
        <v>104923</v>
      </c>
    </row>
    <row r="19970" spans="5:9" ht="14.5" x14ac:dyDescent="0.35">
      <c r="E19970" s="113" t="s">
        <v>17115</v>
      </c>
      <c r="F19970" s="113" t="s">
        <v>32088</v>
      </c>
      <c r="G19970" s="113" t="s">
        <v>50742</v>
      </c>
      <c r="H19970" s="113" t="s">
        <v>134583</v>
      </c>
      <c r="I19970" s="113" t="s">
        <v>104922</v>
      </c>
    </row>
    <row r="19971" spans="5:9" ht="14.5" x14ac:dyDescent="0.35">
      <c r="E19971" s="113" t="s">
        <v>17114</v>
      </c>
      <c r="F19971" s="113" t="s">
        <v>32087</v>
      </c>
      <c r="G19971" s="113" t="s">
        <v>50741</v>
      </c>
      <c r="H19971" s="113" t="s">
        <v>134584</v>
      </c>
      <c r="I19971" s="113" t="s">
        <v>104921</v>
      </c>
    </row>
    <row r="19972" spans="5:9" ht="14.5" x14ac:dyDescent="0.35">
      <c r="E19972" s="113" t="s">
        <v>17113</v>
      </c>
      <c r="F19972" s="113" t="s">
        <v>32086</v>
      </c>
      <c r="G19972" s="113" t="s">
        <v>50740</v>
      </c>
      <c r="H19972" s="113" t="s">
        <v>139466</v>
      </c>
      <c r="I19972" s="113" t="s">
        <v>104920</v>
      </c>
    </row>
    <row r="19973" spans="5:9" ht="14.5" x14ac:dyDescent="0.35">
      <c r="E19973" s="113" t="s">
        <v>17112</v>
      </c>
      <c r="F19973" s="113" t="s">
        <v>32085</v>
      </c>
      <c r="G19973" s="113" t="s">
        <v>50739</v>
      </c>
      <c r="H19973" s="113" t="s">
        <v>134585</v>
      </c>
      <c r="I19973" s="113" t="s">
        <v>104919</v>
      </c>
    </row>
    <row r="19974" spans="5:9" ht="14.5" x14ac:dyDescent="0.35">
      <c r="E19974" s="113" t="s">
        <v>107237</v>
      </c>
      <c r="F19974" s="113" t="s">
        <v>32084</v>
      </c>
      <c r="G19974" s="113" t="s">
        <v>50738</v>
      </c>
      <c r="H19974" s="113" t="s">
        <v>134586</v>
      </c>
      <c r="I19974" s="113" t="s">
        <v>104918</v>
      </c>
    </row>
    <row r="19975" spans="5:9" ht="14.5" x14ac:dyDescent="0.35">
      <c r="E19975" s="113" t="s">
        <v>17111</v>
      </c>
      <c r="F19975" s="113" t="s">
        <v>32083</v>
      </c>
      <c r="G19975" s="113" t="s">
        <v>50737</v>
      </c>
      <c r="H19975" s="113" t="s">
        <v>134587</v>
      </c>
      <c r="I19975" s="113" t="s">
        <v>104917</v>
      </c>
    </row>
    <row r="19976" spans="5:9" ht="14.5" x14ac:dyDescent="0.35">
      <c r="E19976" s="113" t="s">
        <v>17110</v>
      </c>
      <c r="F19976" s="113" t="s">
        <v>32082</v>
      </c>
      <c r="G19976" s="113" t="s">
        <v>50736</v>
      </c>
      <c r="H19976" s="113" t="s">
        <v>134588</v>
      </c>
      <c r="I19976" s="113" t="s">
        <v>104916</v>
      </c>
    </row>
    <row r="19977" spans="5:9" ht="14.5" x14ac:dyDescent="0.35">
      <c r="E19977" s="113" t="s">
        <v>17109</v>
      </c>
      <c r="F19977" s="113" t="s">
        <v>32081</v>
      </c>
      <c r="G19977" s="113" t="s">
        <v>50735</v>
      </c>
      <c r="H19977" s="113" t="s">
        <v>134589</v>
      </c>
      <c r="I19977" s="113" t="s">
        <v>104915</v>
      </c>
    </row>
    <row r="19978" spans="5:9" ht="14.5" x14ac:dyDescent="0.35">
      <c r="E19978" s="113" t="s">
        <v>17108</v>
      </c>
      <c r="F19978" s="113" t="s">
        <v>32080</v>
      </c>
      <c r="G19978" s="113" t="s">
        <v>50734</v>
      </c>
      <c r="H19978" s="113" t="s">
        <v>139465</v>
      </c>
      <c r="I19978" s="113" t="s">
        <v>104914</v>
      </c>
    </row>
    <row r="19979" spans="5:9" ht="14.5" x14ac:dyDescent="0.35">
      <c r="E19979" s="113" t="s">
        <v>17107</v>
      </c>
      <c r="F19979" s="113" t="s">
        <v>32079</v>
      </c>
      <c r="G19979" s="113" t="s">
        <v>50733</v>
      </c>
      <c r="H19979" s="113" t="s">
        <v>134590</v>
      </c>
      <c r="I19979" s="113" t="s">
        <v>104913</v>
      </c>
    </row>
    <row r="19980" spans="5:9" ht="14.5" x14ac:dyDescent="0.35">
      <c r="E19980" s="113" t="s">
        <v>17106</v>
      </c>
      <c r="F19980" s="113" t="s">
        <v>32078</v>
      </c>
      <c r="G19980" s="113" t="s">
        <v>50732</v>
      </c>
      <c r="H19980" s="113" t="s">
        <v>134591</v>
      </c>
      <c r="I19980" s="113" t="s">
        <v>104912</v>
      </c>
    </row>
    <row r="19981" spans="5:9" ht="14.5" x14ac:dyDescent="0.35">
      <c r="E19981" s="113" t="s">
        <v>17105</v>
      </c>
      <c r="F19981" s="113" t="s">
        <v>32077</v>
      </c>
      <c r="G19981" s="113" t="s">
        <v>49863</v>
      </c>
      <c r="H19981" s="113" t="s">
        <v>134592</v>
      </c>
      <c r="I19981" s="113" t="s">
        <v>104911</v>
      </c>
    </row>
    <row r="19982" spans="5:9" ht="14.5" x14ac:dyDescent="0.35">
      <c r="E19982" s="113" t="s">
        <v>17104</v>
      </c>
      <c r="F19982" s="113" t="s">
        <v>32076</v>
      </c>
      <c r="G19982" s="113" t="s">
        <v>125194</v>
      </c>
      <c r="H19982" s="113" t="s">
        <v>134593</v>
      </c>
      <c r="I19982" s="113" t="s">
        <v>104910</v>
      </c>
    </row>
    <row r="19983" spans="5:9" ht="14.5" x14ac:dyDescent="0.35">
      <c r="E19983" s="113" t="s">
        <v>17103</v>
      </c>
      <c r="F19983" s="113" t="s">
        <v>32075</v>
      </c>
      <c r="G19983" s="113" t="s">
        <v>53515</v>
      </c>
      <c r="H19983" s="113" t="s">
        <v>134594</v>
      </c>
      <c r="I19983" s="113" t="s">
        <v>104909</v>
      </c>
    </row>
    <row r="19984" spans="5:9" ht="14.5" x14ac:dyDescent="0.35">
      <c r="E19984" s="113" t="s">
        <v>17102</v>
      </c>
      <c r="F19984" s="113" t="s">
        <v>32074</v>
      </c>
      <c r="G19984" s="113" t="s">
        <v>53514</v>
      </c>
      <c r="H19984" s="113" t="s">
        <v>134595</v>
      </c>
      <c r="I19984" s="113" t="s">
        <v>104908</v>
      </c>
    </row>
    <row r="19985" spans="5:9" ht="14.5" x14ac:dyDescent="0.35">
      <c r="E19985" s="113" t="s">
        <v>17101</v>
      </c>
      <c r="F19985" s="113" t="s">
        <v>32073</v>
      </c>
      <c r="G19985" s="113" t="s">
        <v>53513</v>
      </c>
      <c r="H19985" s="113" t="s">
        <v>134596</v>
      </c>
      <c r="I19985" s="113" t="s">
        <v>104907</v>
      </c>
    </row>
    <row r="19986" spans="5:9" ht="14.5" x14ac:dyDescent="0.35">
      <c r="E19986" s="113" t="s">
        <v>17100</v>
      </c>
      <c r="F19986" s="113" t="s">
        <v>32072</v>
      </c>
      <c r="G19986" s="113" t="s">
        <v>53512</v>
      </c>
      <c r="H19986" s="113" t="s">
        <v>134597</v>
      </c>
      <c r="I19986" s="113" t="s">
        <v>104906</v>
      </c>
    </row>
    <row r="19987" spans="5:9" ht="14.5" x14ac:dyDescent="0.35">
      <c r="E19987" s="113" t="s">
        <v>17099</v>
      </c>
      <c r="F19987" s="113" t="s">
        <v>32071</v>
      </c>
      <c r="G19987" s="113" t="s">
        <v>53511</v>
      </c>
      <c r="H19987" s="113" t="s">
        <v>134598</v>
      </c>
      <c r="I19987" s="113" t="s">
        <v>104905</v>
      </c>
    </row>
    <row r="19988" spans="5:9" ht="14.5" x14ac:dyDescent="0.35">
      <c r="E19988" s="113" t="s">
        <v>17098</v>
      </c>
      <c r="F19988" s="113" t="s">
        <v>32070</v>
      </c>
      <c r="G19988" s="113" t="s">
        <v>118495</v>
      </c>
      <c r="H19988" s="113" t="s">
        <v>134599</v>
      </c>
      <c r="I19988" s="113" t="s">
        <v>104904</v>
      </c>
    </row>
    <row r="19989" spans="5:9" ht="14.5" x14ac:dyDescent="0.35">
      <c r="E19989" s="113" t="s">
        <v>17097</v>
      </c>
      <c r="F19989" s="113" t="s">
        <v>32069</v>
      </c>
      <c r="G19989" s="113" t="s">
        <v>53510</v>
      </c>
      <c r="H19989" s="113" t="s">
        <v>139464</v>
      </c>
      <c r="I19989" s="113" t="s">
        <v>104903</v>
      </c>
    </row>
    <row r="19990" spans="5:9" ht="14.5" x14ac:dyDescent="0.35">
      <c r="E19990" s="113" t="s">
        <v>17096</v>
      </c>
      <c r="F19990" s="113" t="s">
        <v>32068</v>
      </c>
      <c r="G19990" s="113" t="s">
        <v>53509</v>
      </c>
      <c r="H19990" s="113" t="s">
        <v>139463</v>
      </c>
      <c r="I19990" s="113" t="s">
        <v>104902</v>
      </c>
    </row>
    <row r="19991" spans="5:9" ht="14.5" x14ac:dyDescent="0.35">
      <c r="E19991" s="113" t="s">
        <v>17095</v>
      </c>
      <c r="F19991" s="113" t="s">
        <v>32067</v>
      </c>
      <c r="G19991" s="113" t="s">
        <v>53508</v>
      </c>
      <c r="H19991" s="113" t="s">
        <v>134600</v>
      </c>
      <c r="I19991" s="113" t="s">
        <v>104901</v>
      </c>
    </row>
    <row r="19992" spans="5:9" ht="14.5" x14ac:dyDescent="0.35">
      <c r="E19992" s="113" t="s">
        <v>17094</v>
      </c>
      <c r="F19992" s="113" t="s">
        <v>32066</v>
      </c>
      <c r="G19992" s="113" t="s">
        <v>121112</v>
      </c>
      <c r="H19992" s="113" t="s">
        <v>134601</v>
      </c>
      <c r="I19992" s="113" t="s">
        <v>104900</v>
      </c>
    </row>
    <row r="19993" spans="5:9" ht="14.5" x14ac:dyDescent="0.35">
      <c r="E19993" s="113" t="s">
        <v>17093</v>
      </c>
      <c r="F19993" s="113" t="s">
        <v>32065</v>
      </c>
      <c r="G19993" s="113" t="s">
        <v>123577</v>
      </c>
      <c r="H19993" s="113" t="s">
        <v>134602</v>
      </c>
      <c r="I19993" s="113" t="s">
        <v>104899</v>
      </c>
    </row>
    <row r="19994" spans="5:9" ht="14.5" x14ac:dyDescent="0.35">
      <c r="E19994" s="113" t="s">
        <v>17092</v>
      </c>
      <c r="F19994" s="113" t="s">
        <v>32064</v>
      </c>
      <c r="G19994" s="113" t="s">
        <v>53507</v>
      </c>
      <c r="H19994" s="113" t="s">
        <v>134603</v>
      </c>
      <c r="I19994" s="113" t="s">
        <v>104898</v>
      </c>
    </row>
    <row r="19995" spans="5:9" ht="14.5" x14ac:dyDescent="0.35">
      <c r="E19995" s="113" t="s">
        <v>17091</v>
      </c>
      <c r="F19995" s="113" t="s">
        <v>32063</v>
      </c>
      <c r="G19995" s="113" t="s">
        <v>53506</v>
      </c>
      <c r="H19995" s="113" t="s">
        <v>134604</v>
      </c>
      <c r="I19995" s="113" t="s">
        <v>104897</v>
      </c>
    </row>
    <row r="19996" spans="5:9" ht="14.5" x14ac:dyDescent="0.35">
      <c r="E19996" s="113" t="s">
        <v>17090</v>
      </c>
      <c r="F19996" s="113" t="s">
        <v>32062</v>
      </c>
      <c r="G19996" s="113" t="s">
        <v>53505</v>
      </c>
      <c r="H19996" s="113" t="s">
        <v>134605</v>
      </c>
      <c r="I19996" s="113" t="s">
        <v>104896</v>
      </c>
    </row>
    <row r="19997" spans="5:9" ht="14.5" x14ac:dyDescent="0.35">
      <c r="E19997" s="113" t="s">
        <v>17089</v>
      </c>
      <c r="F19997" s="113" t="s">
        <v>32061</v>
      </c>
      <c r="G19997" s="113" t="s">
        <v>53504</v>
      </c>
      <c r="H19997" s="113" t="s">
        <v>134606</v>
      </c>
      <c r="I19997" s="113" t="s">
        <v>104895</v>
      </c>
    </row>
    <row r="19998" spans="5:9" ht="14.5" x14ac:dyDescent="0.35">
      <c r="E19998" s="113" t="s">
        <v>17088</v>
      </c>
      <c r="F19998" s="113" t="s">
        <v>32060</v>
      </c>
      <c r="G19998" s="113" t="s">
        <v>123576</v>
      </c>
      <c r="H19998" s="113" t="s">
        <v>134607</v>
      </c>
      <c r="I19998" s="113" t="s">
        <v>104894</v>
      </c>
    </row>
    <row r="19999" spans="5:9" ht="14.5" x14ac:dyDescent="0.35">
      <c r="E19999" s="113" t="s">
        <v>107236</v>
      </c>
      <c r="F19999" s="113" t="s">
        <v>32059</v>
      </c>
      <c r="G19999" s="113" t="s">
        <v>53503</v>
      </c>
      <c r="H19999" s="113" t="s">
        <v>134608</v>
      </c>
      <c r="I19999" s="113" t="s">
        <v>104893</v>
      </c>
    </row>
    <row r="20000" spans="5:9" ht="14.5" x14ac:dyDescent="0.35">
      <c r="E20000" s="113" t="s">
        <v>17087</v>
      </c>
      <c r="F20000" s="113" t="s">
        <v>32058</v>
      </c>
      <c r="G20000" s="113" t="s">
        <v>53502</v>
      </c>
      <c r="H20000" s="113" t="s">
        <v>134609</v>
      </c>
      <c r="I20000" s="113" t="s">
        <v>104892</v>
      </c>
    </row>
    <row r="20001" spans="5:9" ht="14.5" x14ac:dyDescent="0.35">
      <c r="E20001" s="113" t="s">
        <v>17086</v>
      </c>
      <c r="F20001" s="113" t="s">
        <v>32057</v>
      </c>
      <c r="G20001" s="113" t="s">
        <v>53501</v>
      </c>
      <c r="H20001" s="113" t="s">
        <v>134610</v>
      </c>
      <c r="I20001" s="113" t="s">
        <v>104891</v>
      </c>
    </row>
    <row r="20002" spans="5:9" ht="14.5" x14ac:dyDescent="0.35">
      <c r="E20002" s="113" t="s">
        <v>17085</v>
      </c>
      <c r="F20002" s="113" t="s">
        <v>32056</v>
      </c>
      <c r="G20002" s="113" t="s">
        <v>123575</v>
      </c>
      <c r="H20002" s="113" t="s">
        <v>134611</v>
      </c>
      <c r="I20002" s="113" t="s">
        <v>104890</v>
      </c>
    </row>
    <row r="20003" spans="5:9" ht="14.5" x14ac:dyDescent="0.35">
      <c r="E20003" s="113" t="s">
        <v>17084</v>
      </c>
      <c r="F20003" s="113" t="s">
        <v>32055</v>
      </c>
      <c r="G20003" s="113" t="s">
        <v>53500</v>
      </c>
      <c r="H20003" s="113" t="s">
        <v>134612</v>
      </c>
      <c r="I20003" s="113" t="s">
        <v>104889</v>
      </c>
    </row>
    <row r="20004" spans="5:9" ht="14.5" x14ac:dyDescent="0.35">
      <c r="E20004" s="113" t="s">
        <v>17083</v>
      </c>
      <c r="F20004" s="113" t="s">
        <v>32054</v>
      </c>
      <c r="G20004" s="113" t="s">
        <v>53499</v>
      </c>
      <c r="H20004" s="113" t="s">
        <v>139462</v>
      </c>
      <c r="I20004" s="113" t="s">
        <v>104888</v>
      </c>
    </row>
    <row r="20005" spans="5:9" ht="14.5" x14ac:dyDescent="0.35">
      <c r="E20005" s="113" t="s">
        <v>17082</v>
      </c>
      <c r="F20005" s="113" t="s">
        <v>32053</v>
      </c>
      <c r="G20005" s="113" t="s">
        <v>53498</v>
      </c>
      <c r="H20005" s="113" t="s">
        <v>134613</v>
      </c>
      <c r="I20005" s="113" t="s">
        <v>104887</v>
      </c>
    </row>
    <row r="20006" spans="5:9" ht="14.5" x14ac:dyDescent="0.35">
      <c r="E20006" s="113" t="s">
        <v>17081</v>
      </c>
      <c r="F20006" s="113" t="s">
        <v>32052</v>
      </c>
      <c r="G20006" s="113" t="s">
        <v>53497</v>
      </c>
      <c r="H20006" s="113" t="s">
        <v>134614</v>
      </c>
      <c r="I20006" s="113" t="s">
        <v>104886</v>
      </c>
    </row>
    <row r="20007" spans="5:9" ht="14.5" x14ac:dyDescent="0.35">
      <c r="E20007" s="113" t="s">
        <v>17080</v>
      </c>
      <c r="F20007" s="113" t="s">
        <v>32051</v>
      </c>
      <c r="G20007" s="113" t="s">
        <v>53496</v>
      </c>
      <c r="H20007" s="113" t="s">
        <v>134615</v>
      </c>
      <c r="I20007" s="113" t="s">
        <v>104885</v>
      </c>
    </row>
    <row r="20008" spans="5:9" ht="14.5" x14ac:dyDescent="0.35">
      <c r="E20008" s="113" t="s">
        <v>17079</v>
      </c>
      <c r="F20008" s="113" t="s">
        <v>32050</v>
      </c>
      <c r="G20008" s="113" t="s">
        <v>112593</v>
      </c>
      <c r="H20008" s="113" t="s">
        <v>134616</v>
      </c>
      <c r="I20008" s="113" t="s">
        <v>104884</v>
      </c>
    </row>
    <row r="20009" spans="5:9" ht="14.5" x14ac:dyDescent="0.35">
      <c r="E20009" s="113" t="s">
        <v>17078</v>
      </c>
      <c r="F20009" s="113" t="s">
        <v>32049</v>
      </c>
      <c r="G20009" s="113" t="s">
        <v>53495</v>
      </c>
      <c r="H20009" s="113" t="s">
        <v>134617</v>
      </c>
      <c r="I20009" s="113" t="s">
        <v>104883</v>
      </c>
    </row>
    <row r="20010" spans="5:9" ht="14.5" x14ac:dyDescent="0.35">
      <c r="E20010" s="113" t="s">
        <v>17077</v>
      </c>
      <c r="F20010" s="113" t="s">
        <v>32048</v>
      </c>
      <c r="G20010" s="113" t="s">
        <v>53494</v>
      </c>
      <c r="H20010" s="113" t="s">
        <v>134618</v>
      </c>
      <c r="I20010" s="113" t="s">
        <v>104882</v>
      </c>
    </row>
    <row r="20011" spans="5:9" ht="14.5" x14ac:dyDescent="0.35">
      <c r="E20011" s="113" t="s">
        <v>17076</v>
      </c>
      <c r="F20011" s="113" t="s">
        <v>32047</v>
      </c>
      <c r="G20011" s="113" t="s">
        <v>53493</v>
      </c>
      <c r="H20011" s="113" t="s">
        <v>134619</v>
      </c>
      <c r="I20011" s="113" t="s">
        <v>104881</v>
      </c>
    </row>
    <row r="20012" spans="5:9" ht="14.5" x14ac:dyDescent="0.35">
      <c r="E20012" s="113" t="s">
        <v>17075</v>
      </c>
      <c r="F20012" s="113" t="s">
        <v>32046</v>
      </c>
      <c r="G20012" s="113" t="s">
        <v>53492</v>
      </c>
      <c r="H20012" s="113" t="s">
        <v>134620</v>
      </c>
      <c r="I20012" s="113" t="s">
        <v>104880</v>
      </c>
    </row>
    <row r="20013" spans="5:9" ht="14.5" x14ac:dyDescent="0.35">
      <c r="E20013" s="113" t="s">
        <v>17074</v>
      </c>
      <c r="F20013" s="113" t="s">
        <v>32045</v>
      </c>
      <c r="G20013" s="113" t="s">
        <v>118494</v>
      </c>
      <c r="H20013" s="113" t="s">
        <v>134621</v>
      </c>
      <c r="I20013" s="113" t="s">
        <v>104879</v>
      </c>
    </row>
    <row r="20014" spans="5:9" ht="14.5" x14ac:dyDescent="0.35">
      <c r="E20014" s="113" t="s">
        <v>17073</v>
      </c>
      <c r="F20014" s="113" t="s">
        <v>32044</v>
      </c>
      <c r="G20014" s="113" t="s">
        <v>115771</v>
      </c>
      <c r="H20014" s="113" t="s">
        <v>134622</v>
      </c>
      <c r="I20014" s="113" t="s">
        <v>104878</v>
      </c>
    </row>
    <row r="20015" spans="5:9" ht="14.5" x14ac:dyDescent="0.35">
      <c r="E20015" s="113" t="s">
        <v>17072</v>
      </c>
      <c r="F20015" s="113" t="s">
        <v>32043</v>
      </c>
      <c r="G20015" s="113" t="s">
        <v>53491</v>
      </c>
      <c r="H20015" s="113" t="s">
        <v>134623</v>
      </c>
      <c r="I20015" s="113" t="s">
        <v>104877</v>
      </c>
    </row>
    <row r="20016" spans="5:9" ht="14.5" x14ac:dyDescent="0.35">
      <c r="E20016" s="113" t="s">
        <v>17071</v>
      </c>
      <c r="F20016" s="113" t="s">
        <v>32042</v>
      </c>
      <c r="G20016" s="113" t="s">
        <v>53490</v>
      </c>
      <c r="H20016" s="113" t="s">
        <v>134624</v>
      </c>
      <c r="I20016" s="113" t="s">
        <v>104876</v>
      </c>
    </row>
    <row r="20017" spans="5:9" ht="14.5" x14ac:dyDescent="0.35">
      <c r="E20017" s="113" t="s">
        <v>17070</v>
      </c>
      <c r="F20017" s="113" t="s">
        <v>32041</v>
      </c>
      <c r="G20017" s="113" t="s">
        <v>53489</v>
      </c>
      <c r="H20017" s="113" t="s">
        <v>134625</v>
      </c>
      <c r="I20017" s="113" t="s">
        <v>104875</v>
      </c>
    </row>
    <row r="20018" spans="5:9" ht="14.5" x14ac:dyDescent="0.35">
      <c r="E20018" s="113" t="s">
        <v>17069</v>
      </c>
      <c r="F20018" s="113" t="s">
        <v>32040</v>
      </c>
      <c r="G20018" s="113" t="s">
        <v>53488</v>
      </c>
      <c r="H20018" s="113" t="s">
        <v>134626</v>
      </c>
      <c r="I20018" s="113" t="s">
        <v>104874</v>
      </c>
    </row>
    <row r="20019" spans="5:9" ht="14.5" x14ac:dyDescent="0.35">
      <c r="E20019" s="113" t="s">
        <v>17068</v>
      </c>
      <c r="F20019" s="113" t="s">
        <v>32039</v>
      </c>
      <c r="G20019" s="113" t="s">
        <v>53487</v>
      </c>
      <c r="H20019" s="113" t="s">
        <v>134627</v>
      </c>
      <c r="I20019" s="113" t="s">
        <v>104873</v>
      </c>
    </row>
    <row r="20020" spans="5:9" ht="14.5" x14ac:dyDescent="0.35">
      <c r="E20020" s="113" t="s">
        <v>17067</v>
      </c>
      <c r="F20020" s="113" t="s">
        <v>32038</v>
      </c>
      <c r="G20020" s="113" t="s">
        <v>53486</v>
      </c>
      <c r="H20020" s="113" t="s">
        <v>134628</v>
      </c>
      <c r="I20020" s="113" t="s">
        <v>104872</v>
      </c>
    </row>
    <row r="20021" spans="5:9" ht="14.5" x14ac:dyDescent="0.35">
      <c r="E20021" s="113" t="s">
        <v>17066</v>
      </c>
      <c r="F20021" s="113" t="s">
        <v>32037</v>
      </c>
      <c r="G20021" s="113" t="s">
        <v>53485</v>
      </c>
      <c r="H20021" s="113" t="s">
        <v>134629</v>
      </c>
      <c r="I20021" s="113" t="s">
        <v>104871</v>
      </c>
    </row>
    <row r="20022" spans="5:9" ht="14.5" x14ac:dyDescent="0.35">
      <c r="E20022" s="113" t="s">
        <v>17065</v>
      </c>
      <c r="F20022" s="113" t="s">
        <v>32036</v>
      </c>
      <c r="G20022" s="113" t="s">
        <v>53484</v>
      </c>
      <c r="H20022" s="113" t="s">
        <v>134630</v>
      </c>
      <c r="I20022" s="113" t="s">
        <v>104870</v>
      </c>
    </row>
    <row r="20023" spans="5:9" ht="14.5" x14ac:dyDescent="0.35">
      <c r="E20023" s="113" t="s">
        <v>17064</v>
      </c>
      <c r="F20023" s="113" t="s">
        <v>32035</v>
      </c>
      <c r="G20023" s="113" t="s">
        <v>53483</v>
      </c>
      <c r="H20023" s="113" t="s">
        <v>134631</v>
      </c>
      <c r="I20023" s="113" t="s">
        <v>104869</v>
      </c>
    </row>
    <row r="20024" spans="5:9" ht="14.5" x14ac:dyDescent="0.35">
      <c r="E20024" s="113" t="s">
        <v>17063</v>
      </c>
      <c r="F20024" s="113" t="s">
        <v>32034</v>
      </c>
      <c r="G20024" s="113" t="s">
        <v>53482</v>
      </c>
      <c r="H20024" s="113" t="s">
        <v>139461</v>
      </c>
      <c r="I20024" s="113" t="s">
        <v>104868</v>
      </c>
    </row>
    <row r="20025" spans="5:9" ht="14.5" x14ac:dyDescent="0.35">
      <c r="E20025" s="113" t="s">
        <v>17062</v>
      </c>
      <c r="F20025" s="113" t="s">
        <v>32033</v>
      </c>
      <c r="G20025" s="113" t="s">
        <v>53481</v>
      </c>
      <c r="H20025" s="113" t="s">
        <v>134632</v>
      </c>
      <c r="I20025" s="113" t="s">
        <v>104867</v>
      </c>
    </row>
    <row r="20026" spans="5:9" ht="14.5" x14ac:dyDescent="0.35">
      <c r="E20026" s="113" t="s">
        <v>17061</v>
      </c>
      <c r="F20026" s="113" t="s">
        <v>32032</v>
      </c>
      <c r="G20026" s="113" t="s">
        <v>53480</v>
      </c>
      <c r="H20026" s="113" t="s">
        <v>134633</v>
      </c>
      <c r="I20026" s="113" t="s">
        <v>104866</v>
      </c>
    </row>
    <row r="20027" spans="5:9" ht="14.5" x14ac:dyDescent="0.35">
      <c r="E20027" s="113" t="s">
        <v>17060</v>
      </c>
      <c r="F20027" s="113" t="s">
        <v>32031</v>
      </c>
      <c r="G20027" s="113" t="s">
        <v>53479</v>
      </c>
      <c r="H20027" s="113" t="s">
        <v>134634</v>
      </c>
      <c r="I20027" s="113" t="s">
        <v>104865</v>
      </c>
    </row>
    <row r="20028" spans="5:9" ht="14.5" x14ac:dyDescent="0.35">
      <c r="E20028" s="113" t="s">
        <v>17059</v>
      </c>
      <c r="F20028" s="113" t="s">
        <v>32030</v>
      </c>
      <c r="G20028" s="113" t="s">
        <v>53478</v>
      </c>
      <c r="H20028" s="113" t="s">
        <v>134635</v>
      </c>
      <c r="I20028" s="113" t="s">
        <v>104864</v>
      </c>
    </row>
    <row r="20029" spans="5:9" ht="14.5" x14ac:dyDescent="0.35">
      <c r="E20029" s="113" t="s">
        <v>17058</v>
      </c>
      <c r="F20029" s="113" t="s">
        <v>32029</v>
      </c>
      <c r="G20029" s="113" t="s">
        <v>53477</v>
      </c>
      <c r="H20029" s="113" t="s">
        <v>134636</v>
      </c>
      <c r="I20029" s="113" t="s">
        <v>104863</v>
      </c>
    </row>
    <row r="20030" spans="5:9" ht="14.5" x14ac:dyDescent="0.35">
      <c r="E20030" s="113" t="s">
        <v>17057</v>
      </c>
      <c r="F20030" s="113" t="s">
        <v>32028</v>
      </c>
      <c r="G20030" s="113" t="s">
        <v>112592</v>
      </c>
      <c r="H20030" s="113" t="s">
        <v>134637</v>
      </c>
      <c r="I20030" s="113" t="s">
        <v>104862</v>
      </c>
    </row>
    <row r="20031" spans="5:9" ht="14.5" x14ac:dyDescent="0.35">
      <c r="E20031" s="113" t="s">
        <v>17056</v>
      </c>
      <c r="F20031" s="113" t="s">
        <v>32027</v>
      </c>
      <c r="G20031" s="113" t="s">
        <v>53476</v>
      </c>
      <c r="H20031" s="113" t="s">
        <v>134638</v>
      </c>
      <c r="I20031" s="113" t="s">
        <v>104861</v>
      </c>
    </row>
    <row r="20032" spans="5:9" ht="14.5" x14ac:dyDescent="0.35">
      <c r="E20032" s="113" t="s">
        <v>17055</v>
      </c>
      <c r="F20032" s="113" t="s">
        <v>32026</v>
      </c>
      <c r="G20032" s="113" t="s">
        <v>53475</v>
      </c>
      <c r="H20032" s="113" t="s">
        <v>134639</v>
      </c>
      <c r="I20032" s="113" t="s">
        <v>104860</v>
      </c>
    </row>
    <row r="20033" spans="5:9" ht="14.5" x14ac:dyDescent="0.35">
      <c r="E20033" s="113" t="s">
        <v>17054</v>
      </c>
      <c r="F20033" s="113" t="s">
        <v>32025</v>
      </c>
      <c r="G20033" s="113" t="s">
        <v>53474</v>
      </c>
      <c r="H20033" s="113" t="s">
        <v>134640</v>
      </c>
      <c r="I20033" s="113" t="s">
        <v>104859</v>
      </c>
    </row>
    <row r="20034" spans="5:9" ht="14.5" x14ac:dyDescent="0.35">
      <c r="E20034" s="113" t="s">
        <v>17053</v>
      </c>
      <c r="F20034" s="113" t="s">
        <v>32024</v>
      </c>
      <c r="G20034" s="113" t="s">
        <v>53473</v>
      </c>
      <c r="H20034" s="113" t="s">
        <v>134641</v>
      </c>
      <c r="I20034" s="113" t="s">
        <v>104858</v>
      </c>
    </row>
    <row r="20035" spans="5:9" ht="14.5" x14ac:dyDescent="0.35">
      <c r="E20035" s="113" t="s">
        <v>17052</v>
      </c>
      <c r="F20035" s="113" t="s">
        <v>32023</v>
      </c>
      <c r="G20035" s="113" t="s">
        <v>53472</v>
      </c>
      <c r="H20035" s="113" t="s">
        <v>134642</v>
      </c>
      <c r="I20035" s="113" t="s">
        <v>104857</v>
      </c>
    </row>
    <row r="20036" spans="5:9" ht="14.5" x14ac:dyDescent="0.35">
      <c r="E20036" s="113" t="s">
        <v>17051</v>
      </c>
      <c r="F20036" s="113" t="s">
        <v>32022</v>
      </c>
      <c r="G20036" s="113" t="s">
        <v>53471</v>
      </c>
      <c r="H20036" s="113" t="s">
        <v>139460</v>
      </c>
      <c r="I20036" s="113" t="s">
        <v>104856</v>
      </c>
    </row>
    <row r="20037" spans="5:9" ht="14.5" x14ac:dyDescent="0.35">
      <c r="E20037" s="113" t="s">
        <v>17050</v>
      </c>
      <c r="F20037" s="113" t="s">
        <v>32021</v>
      </c>
      <c r="G20037" s="113" t="s">
        <v>53470</v>
      </c>
      <c r="H20037" s="113" t="s">
        <v>134643</v>
      </c>
      <c r="I20037" s="113" t="s">
        <v>104855</v>
      </c>
    </row>
    <row r="20038" spans="5:9" ht="14.5" x14ac:dyDescent="0.35">
      <c r="E20038" s="113" t="s">
        <v>17049</v>
      </c>
      <c r="F20038" s="113" t="s">
        <v>32020</v>
      </c>
      <c r="G20038" s="113" t="s">
        <v>121111</v>
      </c>
      <c r="H20038" s="113" t="s">
        <v>134644</v>
      </c>
      <c r="I20038" s="113" t="s">
        <v>104854</v>
      </c>
    </row>
    <row r="20039" spans="5:9" ht="14.5" x14ac:dyDescent="0.35">
      <c r="E20039" s="113" t="s">
        <v>17048</v>
      </c>
      <c r="F20039" s="113" t="s">
        <v>32019</v>
      </c>
      <c r="G20039" s="113" t="s">
        <v>53469</v>
      </c>
      <c r="H20039" s="113" t="s">
        <v>134645</v>
      </c>
      <c r="I20039" s="113" t="s">
        <v>104853</v>
      </c>
    </row>
    <row r="20040" spans="5:9" ht="14.5" x14ac:dyDescent="0.35">
      <c r="E20040" s="113" t="s">
        <v>17047</v>
      </c>
      <c r="F20040" s="113" t="s">
        <v>32018</v>
      </c>
      <c r="G20040" s="113" t="s">
        <v>53468</v>
      </c>
      <c r="H20040" s="113" t="s">
        <v>134646</v>
      </c>
      <c r="I20040" s="113" t="s">
        <v>104852</v>
      </c>
    </row>
    <row r="20041" spans="5:9" ht="14.5" x14ac:dyDescent="0.35">
      <c r="E20041" s="113" t="s">
        <v>17046</v>
      </c>
      <c r="F20041" s="113" t="s">
        <v>32017</v>
      </c>
      <c r="G20041" s="113" t="s">
        <v>53467</v>
      </c>
      <c r="H20041" s="113" t="s">
        <v>134647</v>
      </c>
      <c r="I20041" s="113" t="s">
        <v>104851</v>
      </c>
    </row>
    <row r="20042" spans="5:9" ht="14.5" x14ac:dyDescent="0.35">
      <c r="E20042" s="113" t="s">
        <v>17045</v>
      </c>
      <c r="F20042" s="113" t="s">
        <v>32016</v>
      </c>
      <c r="G20042" s="113" t="s">
        <v>53466</v>
      </c>
      <c r="H20042" s="113" t="s">
        <v>134648</v>
      </c>
      <c r="I20042" s="113" t="s">
        <v>104850</v>
      </c>
    </row>
    <row r="20043" spans="5:9" ht="14.5" x14ac:dyDescent="0.35">
      <c r="E20043" s="113" t="s">
        <v>17044</v>
      </c>
      <c r="F20043" s="113" t="s">
        <v>32015</v>
      </c>
      <c r="G20043" s="113" t="s">
        <v>53465</v>
      </c>
      <c r="H20043" s="113" t="s">
        <v>134649</v>
      </c>
      <c r="I20043" s="113" t="s">
        <v>104849</v>
      </c>
    </row>
    <row r="20044" spans="5:9" ht="14.5" x14ac:dyDescent="0.35">
      <c r="E20044" s="113" t="s">
        <v>17043</v>
      </c>
      <c r="F20044" s="113" t="s">
        <v>32014</v>
      </c>
      <c r="G20044" s="113" t="s">
        <v>53464</v>
      </c>
      <c r="H20044" s="113" t="s">
        <v>134650</v>
      </c>
      <c r="I20044" s="113" t="s">
        <v>104848</v>
      </c>
    </row>
    <row r="20045" spans="5:9" ht="14.5" x14ac:dyDescent="0.35">
      <c r="E20045" s="113" t="s">
        <v>17042</v>
      </c>
      <c r="F20045" s="113" t="s">
        <v>32013</v>
      </c>
      <c r="G20045" s="113" t="s">
        <v>53463</v>
      </c>
      <c r="H20045" s="113" t="s">
        <v>134651</v>
      </c>
      <c r="I20045" s="113" t="s">
        <v>104847</v>
      </c>
    </row>
    <row r="20046" spans="5:9" ht="14.5" x14ac:dyDescent="0.35">
      <c r="E20046" s="113" t="s">
        <v>17041</v>
      </c>
      <c r="F20046" s="113" t="s">
        <v>32012</v>
      </c>
      <c r="G20046" s="113" t="s">
        <v>53462</v>
      </c>
      <c r="H20046" s="113" t="s">
        <v>134652</v>
      </c>
      <c r="I20046" s="113" t="s">
        <v>104846</v>
      </c>
    </row>
    <row r="20047" spans="5:9" ht="14.5" x14ac:dyDescent="0.35">
      <c r="E20047" s="113" t="s">
        <v>17040</v>
      </c>
      <c r="F20047" s="113" t="s">
        <v>32011</v>
      </c>
      <c r="G20047" s="113" t="s">
        <v>53461</v>
      </c>
      <c r="H20047" s="113" t="s">
        <v>134653</v>
      </c>
      <c r="I20047" s="113" t="s">
        <v>104845</v>
      </c>
    </row>
    <row r="20048" spans="5:9" ht="14.5" x14ac:dyDescent="0.35">
      <c r="E20048" s="113" t="s">
        <v>17039</v>
      </c>
      <c r="F20048" s="113" t="s">
        <v>32010</v>
      </c>
      <c r="G20048" s="113" t="s">
        <v>53460</v>
      </c>
      <c r="H20048" s="113" t="s">
        <v>134654</v>
      </c>
      <c r="I20048" s="113" t="s">
        <v>104844</v>
      </c>
    </row>
    <row r="20049" spans="5:9" ht="14.5" x14ac:dyDescent="0.35">
      <c r="E20049" s="113" t="s">
        <v>17038</v>
      </c>
      <c r="F20049" s="113" t="s">
        <v>32009</v>
      </c>
      <c r="G20049" s="113" t="s">
        <v>53459</v>
      </c>
      <c r="H20049" s="113" t="s">
        <v>134655</v>
      </c>
      <c r="I20049" s="113" t="s">
        <v>104843</v>
      </c>
    </row>
    <row r="20050" spans="5:9" ht="14.5" x14ac:dyDescent="0.35">
      <c r="E20050" s="113" t="s">
        <v>17037</v>
      </c>
      <c r="F20050" s="113" t="s">
        <v>32008</v>
      </c>
      <c r="G20050" s="113" t="s">
        <v>53458</v>
      </c>
      <c r="H20050" s="113" t="s">
        <v>134656</v>
      </c>
      <c r="I20050" s="113" t="s">
        <v>104842</v>
      </c>
    </row>
    <row r="20051" spans="5:9" ht="14.5" x14ac:dyDescent="0.35">
      <c r="E20051" s="113" t="s">
        <v>17036</v>
      </c>
      <c r="F20051" s="113" t="s">
        <v>32007</v>
      </c>
      <c r="G20051" s="113" t="s">
        <v>53457</v>
      </c>
      <c r="H20051" s="113" t="s">
        <v>134657</v>
      </c>
      <c r="I20051" s="113" t="s">
        <v>104841</v>
      </c>
    </row>
    <row r="20052" spans="5:9" ht="14.5" x14ac:dyDescent="0.35">
      <c r="E20052" s="113" t="s">
        <v>17035</v>
      </c>
      <c r="F20052" s="113" t="s">
        <v>32006</v>
      </c>
      <c r="G20052" s="113" t="s">
        <v>53456</v>
      </c>
      <c r="H20052" s="113" t="s">
        <v>134658</v>
      </c>
      <c r="I20052" s="113" t="s">
        <v>104840</v>
      </c>
    </row>
    <row r="20053" spans="5:9" ht="14.5" x14ac:dyDescent="0.35">
      <c r="E20053" s="113" t="s">
        <v>17034</v>
      </c>
      <c r="F20053" s="113" t="s">
        <v>32005</v>
      </c>
      <c r="G20053" s="113" t="s">
        <v>53455</v>
      </c>
      <c r="H20053" s="113" t="s">
        <v>134659</v>
      </c>
      <c r="I20053" s="113" t="s">
        <v>104839</v>
      </c>
    </row>
    <row r="20054" spans="5:9" ht="14.5" x14ac:dyDescent="0.35">
      <c r="E20054" s="113" t="s">
        <v>17033</v>
      </c>
      <c r="F20054" s="113" t="s">
        <v>32004</v>
      </c>
      <c r="G20054" s="113" t="s">
        <v>53454</v>
      </c>
      <c r="H20054" s="113" t="s">
        <v>139459</v>
      </c>
      <c r="I20054" s="113" t="s">
        <v>104838</v>
      </c>
    </row>
    <row r="20055" spans="5:9" ht="14.5" x14ac:dyDescent="0.35">
      <c r="E20055" s="113" t="s">
        <v>17032</v>
      </c>
      <c r="F20055" s="113" t="s">
        <v>32003</v>
      </c>
      <c r="G20055" s="113" t="s">
        <v>53453</v>
      </c>
      <c r="H20055" s="113" t="s">
        <v>134660</v>
      </c>
      <c r="I20055" s="113" t="s">
        <v>104837</v>
      </c>
    </row>
    <row r="20056" spans="5:9" ht="14.5" x14ac:dyDescent="0.35">
      <c r="E20056" s="113" t="s">
        <v>17031</v>
      </c>
      <c r="F20056" s="113" t="s">
        <v>32002</v>
      </c>
      <c r="G20056" s="113" t="s">
        <v>53452</v>
      </c>
      <c r="H20056" s="113" t="s">
        <v>134661</v>
      </c>
      <c r="I20056" s="113" t="s">
        <v>104836</v>
      </c>
    </row>
    <row r="20057" spans="5:9" ht="14.5" x14ac:dyDescent="0.35">
      <c r="E20057" s="113" t="s">
        <v>17030</v>
      </c>
      <c r="F20057" s="113" t="s">
        <v>32001</v>
      </c>
      <c r="G20057" s="113" t="s">
        <v>53451</v>
      </c>
      <c r="H20057" s="113" t="s">
        <v>134662</v>
      </c>
      <c r="I20057" s="113" t="s">
        <v>104835</v>
      </c>
    </row>
    <row r="20058" spans="5:9" ht="14.5" x14ac:dyDescent="0.35">
      <c r="E20058" s="113" t="s">
        <v>140890</v>
      </c>
      <c r="F20058" s="113" t="s">
        <v>32000</v>
      </c>
      <c r="G20058" s="113" t="s">
        <v>53450</v>
      </c>
      <c r="H20058" s="113" t="s">
        <v>134663</v>
      </c>
      <c r="I20058" s="113" t="s">
        <v>69851</v>
      </c>
    </row>
    <row r="20059" spans="5:9" ht="14.5" x14ac:dyDescent="0.35">
      <c r="E20059" s="113" t="s">
        <v>17029</v>
      </c>
      <c r="F20059" s="113" t="s">
        <v>31999</v>
      </c>
      <c r="G20059" s="113" t="s">
        <v>53449</v>
      </c>
      <c r="H20059" s="113" t="s">
        <v>139458</v>
      </c>
      <c r="I20059" s="113" t="s">
        <v>69850</v>
      </c>
    </row>
    <row r="20060" spans="5:9" ht="14.5" x14ac:dyDescent="0.35">
      <c r="E20060" s="113" t="s">
        <v>17028</v>
      </c>
      <c r="F20060" s="113" t="s">
        <v>31998</v>
      </c>
      <c r="G20060" s="113" t="s">
        <v>53448</v>
      </c>
      <c r="H20060" s="113" t="s">
        <v>134664</v>
      </c>
      <c r="I20060" s="113" t="s">
        <v>69849</v>
      </c>
    </row>
    <row r="20061" spans="5:9" ht="14.5" x14ac:dyDescent="0.35">
      <c r="E20061" s="113" t="s">
        <v>17027</v>
      </c>
      <c r="F20061" s="113" t="s">
        <v>31997</v>
      </c>
      <c r="G20061" s="113" t="s">
        <v>118493</v>
      </c>
      <c r="H20061" s="113" t="s">
        <v>134665</v>
      </c>
      <c r="I20061" s="113" t="s">
        <v>69848</v>
      </c>
    </row>
    <row r="20062" spans="5:9" ht="14.5" x14ac:dyDescent="0.35">
      <c r="E20062" s="113" t="s">
        <v>17026</v>
      </c>
      <c r="F20062" s="113" t="s">
        <v>31996</v>
      </c>
      <c r="G20062" s="113" t="s">
        <v>53447</v>
      </c>
      <c r="H20062" s="113" t="s">
        <v>134666</v>
      </c>
      <c r="I20062" s="113" t="s">
        <v>69847</v>
      </c>
    </row>
    <row r="20063" spans="5:9" ht="14.5" x14ac:dyDescent="0.35">
      <c r="E20063" s="113" t="s">
        <v>17025</v>
      </c>
      <c r="F20063" s="113" t="s">
        <v>31995</v>
      </c>
      <c r="G20063" s="113" t="s">
        <v>53446</v>
      </c>
      <c r="H20063" s="113" t="s">
        <v>134667</v>
      </c>
      <c r="I20063" s="113" t="s">
        <v>69846</v>
      </c>
    </row>
    <row r="20064" spans="5:9" ht="14.5" x14ac:dyDescent="0.35">
      <c r="E20064" s="113" t="s">
        <v>17024</v>
      </c>
      <c r="F20064" s="113" t="s">
        <v>31994</v>
      </c>
      <c r="G20064" s="113" t="s">
        <v>53445</v>
      </c>
      <c r="H20064" s="113" t="s">
        <v>134668</v>
      </c>
      <c r="I20064" s="113" t="s">
        <v>69845</v>
      </c>
    </row>
    <row r="20065" spans="5:9" ht="14.5" x14ac:dyDescent="0.35">
      <c r="E20065" s="113" t="s">
        <v>17023</v>
      </c>
      <c r="F20065" s="113" t="s">
        <v>31993</v>
      </c>
      <c r="G20065" s="113" t="s">
        <v>53444</v>
      </c>
      <c r="H20065" s="113" t="s">
        <v>134669</v>
      </c>
      <c r="I20065" s="113" t="s">
        <v>69844</v>
      </c>
    </row>
    <row r="20066" spans="5:9" ht="14.5" x14ac:dyDescent="0.35">
      <c r="E20066" s="113" t="s">
        <v>17022</v>
      </c>
      <c r="F20066" s="113" t="s">
        <v>31992</v>
      </c>
      <c r="G20066" s="113" t="s">
        <v>53443</v>
      </c>
      <c r="H20066" s="113" t="s">
        <v>134670</v>
      </c>
      <c r="I20066" s="113" t="s">
        <v>69843</v>
      </c>
    </row>
    <row r="20067" spans="5:9" ht="14.5" x14ac:dyDescent="0.35">
      <c r="E20067" s="113" t="s">
        <v>17021</v>
      </c>
      <c r="F20067" s="113" t="s">
        <v>31991</v>
      </c>
      <c r="G20067" s="113" t="s">
        <v>53442</v>
      </c>
      <c r="H20067" s="113" t="s">
        <v>134671</v>
      </c>
      <c r="I20067" s="113" t="s">
        <v>69842</v>
      </c>
    </row>
    <row r="20068" spans="5:9" ht="14.5" x14ac:dyDescent="0.35">
      <c r="E20068" s="113" t="s">
        <v>127102</v>
      </c>
      <c r="F20068" s="113" t="s">
        <v>31990</v>
      </c>
      <c r="G20068" s="113" t="s">
        <v>53441</v>
      </c>
      <c r="H20068" s="113" t="s">
        <v>134672</v>
      </c>
      <c r="I20068" s="113" t="s">
        <v>69841</v>
      </c>
    </row>
    <row r="20069" spans="5:9" ht="14.5" x14ac:dyDescent="0.35">
      <c r="E20069" s="113" t="s">
        <v>121742</v>
      </c>
      <c r="F20069" s="113" t="s">
        <v>31989</v>
      </c>
      <c r="G20069" s="113" t="s">
        <v>53440</v>
      </c>
      <c r="H20069" s="113" t="s">
        <v>134673</v>
      </c>
      <c r="I20069" s="113" t="s">
        <v>69840</v>
      </c>
    </row>
    <row r="20070" spans="5:9" ht="14.5" x14ac:dyDescent="0.35">
      <c r="E20070" s="113" t="s">
        <v>127103</v>
      </c>
      <c r="F20070" s="113" t="s">
        <v>31988</v>
      </c>
      <c r="G20070" s="113" t="s">
        <v>121110</v>
      </c>
      <c r="H20070" s="113" t="s">
        <v>134674</v>
      </c>
      <c r="I20070" s="113" t="s">
        <v>69839</v>
      </c>
    </row>
    <row r="20071" spans="5:9" ht="14.5" x14ac:dyDescent="0.35">
      <c r="E20071" s="113" t="s">
        <v>127104</v>
      </c>
      <c r="F20071" s="113" t="s">
        <v>31987</v>
      </c>
      <c r="G20071" s="113" t="s">
        <v>49862</v>
      </c>
      <c r="H20071" s="113" t="s">
        <v>134675</v>
      </c>
      <c r="I20071" s="113" t="s">
        <v>138725</v>
      </c>
    </row>
    <row r="20072" spans="5:9" ht="14.5" x14ac:dyDescent="0.35">
      <c r="E20072" s="113" t="s">
        <v>124165</v>
      </c>
      <c r="F20072" s="113" t="s">
        <v>31986</v>
      </c>
      <c r="G20072" s="113" t="s">
        <v>53439</v>
      </c>
      <c r="H20072" s="113" t="s">
        <v>134676</v>
      </c>
      <c r="I20072" s="113" t="s">
        <v>138726</v>
      </c>
    </row>
    <row r="20073" spans="5:9" ht="14.5" x14ac:dyDescent="0.35">
      <c r="E20073" s="113" t="s">
        <v>127105</v>
      </c>
      <c r="F20073" s="113" t="s">
        <v>31985</v>
      </c>
      <c r="G20073" s="113" t="s">
        <v>53438</v>
      </c>
      <c r="H20073" s="113" t="s">
        <v>134677</v>
      </c>
      <c r="I20073" s="113" t="s">
        <v>137648</v>
      </c>
    </row>
    <row r="20074" spans="5:9" ht="14.5" x14ac:dyDescent="0.35">
      <c r="E20074" s="113" t="s">
        <v>17020</v>
      </c>
      <c r="F20074" s="113" t="s">
        <v>31984</v>
      </c>
      <c r="G20074" s="113" t="s">
        <v>53437</v>
      </c>
      <c r="H20074" s="113" t="s">
        <v>134678</v>
      </c>
      <c r="I20074" s="113" t="s">
        <v>137649</v>
      </c>
    </row>
    <row r="20075" spans="5:9" ht="14.5" x14ac:dyDescent="0.35">
      <c r="E20075" s="113" t="s">
        <v>17019</v>
      </c>
      <c r="F20075" s="113" t="s">
        <v>31983</v>
      </c>
      <c r="G20075" s="113" t="s">
        <v>53436</v>
      </c>
      <c r="H20075" s="113" t="s">
        <v>134679</v>
      </c>
      <c r="I20075" s="113" t="s">
        <v>130436</v>
      </c>
    </row>
    <row r="20076" spans="5:9" ht="14.5" x14ac:dyDescent="0.35">
      <c r="E20076" s="113" t="s">
        <v>17018</v>
      </c>
      <c r="F20076" s="113" t="s">
        <v>31982</v>
      </c>
      <c r="G20076" s="113" t="s">
        <v>53435</v>
      </c>
      <c r="H20076" s="113" t="s">
        <v>134680</v>
      </c>
      <c r="I20076" s="113" t="s">
        <v>130437</v>
      </c>
    </row>
    <row r="20077" spans="5:9" ht="14.5" x14ac:dyDescent="0.35">
      <c r="E20077" s="113" t="s">
        <v>17017</v>
      </c>
      <c r="F20077" s="113" t="s">
        <v>31981</v>
      </c>
      <c r="G20077" s="113" t="s">
        <v>53434</v>
      </c>
      <c r="H20077" s="113" t="s">
        <v>134681</v>
      </c>
      <c r="I20077" s="113" t="s">
        <v>130438</v>
      </c>
    </row>
    <row r="20078" spans="5:9" ht="14.5" x14ac:dyDescent="0.35">
      <c r="E20078" s="113" t="s">
        <v>17016</v>
      </c>
      <c r="F20078" s="113" t="s">
        <v>31980</v>
      </c>
      <c r="G20078" s="113" t="s">
        <v>53433</v>
      </c>
      <c r="H20078" s="113" t="s">
        <v>134682</v>
      </c>
      <c r="I20078" s="113" t="s">
        <v>130439</v>
      </c>
    </row>
    <row r="20079" spans="5:9" ht="14.5" x14ac:dyDescent="0.35">
      <c r="E20079" s="113" t="s">
        <v>17015</v>
      </c>
      <c r="F20079" s="113" t="s">
        <v>31979</v>
      </c>
      <c r="G20079" s="113" t="s">
        <v>53432</v>
      </c>
      <c r="H20079" s="113" t="s">
        <v>134683</v>
      </c>
      <c r="I20079" s="113" t="s">
        <v>126239</v>
      </c>
    </row>
    <row r="20080" spans="5:9" ht="14.5" x14ac:dyDescent="0.35">
      <c r="E20080" s="113" t="s">
        <v>17014</v>
      </c>
      <c r="F20080" s="113" t="s">
        <v>31978</v>
      </c>
      <c r="G20080" s="113" t="s">
        <v>53431</v>
      </c>
      <c r="H20080" s="113" t="s">
        <v>134684</v>
      </c>
      <c r="I20080" s="113" t="s">
        <v>126240</v>
      </c>
    </row>
    <row r="20081" spans="5:9" ht="14.5" x14ac:dyDescent="0.35">
      <c r="E20081" s="113" t="s">
        <v>17013</v>
      </c>
      <c r="F20081" s="113" t="s">
        <v>31977</v>
      </c>
      <c r="G20081" s="113" t="s">
        <v>53430</v>
      </c>
      <c r="H20081" s="113" t="s">
        <v>134685</v>
      </c>
      <c r="I20081" s="113" t="s">
        <v>126241</v>
      </c>
    </row>
    <row r="20082" spans="5:9" ht="14.5" x14ac:dyDescent="0.35">
      <c r="E20082" s="113" t="s">
        <v>17012</v>
      </c>
      <c r="F20082" s="113" t="s">
        <v>31976</v>
      </c>
      <c r="G20082" s="113" t="s">
        <v>53429</v>
      </c>
      <c r="H20082" s="113" t="s">
        <v>134686</v>
      </c>
      <c r="I20082" s="113" t="s">
        <v>126242</v>
      </c>
    </row>
    <row r="20083" spans="5:9" ht="14.5" x14ac:dyDescent="0.35">
      <c r="E20083" s="113" t="s">
        <v>17011</v>
      </c>
      <c r="F20083" s="113" t="s">
        <v>31975</v>
      </c>
      <c r="G20083" s="113" t="s">
        <v>53428</v>
      </c>
      <c r="H20083" s="113" t="s">
        <v>134687</v>
      </c>
      <c r="I20083" s="113" t="s">
        <v>126243</v>
      </c>
    </row>
    <row r="20084" spans="5:9" ht="14.5" x14ac:dyDescent="0.35">
      <c r="E20084" s="113" t="s">
        <v>17010</v>
      </c>
      <c r="F20084" s="113" t="s">
        <v>31974</v>
      </c>
      <c r="G20084" s="113" t="s">
        <v>53427</v>
      </c>
      <c r="H20084" s="113" t="s">
        <v>134688</v>
      </c>
      <c r="I20084" s="113" t="s">
        <v>126244</v>
      </c>
    </row>
    <row r="20085" spans="5:9" ht="14.5" x14ac:dyDescent="0.35">
      <c r="E20085" s="113" t="s">
        <v>17009</v>
      </c>
      <c r="F20085" s="113" t="s">
        <v>31973</v>
      </c>
      <c r="G20085" s="113" t="s">
        <v>130638</v>
      </c>
      <c r="H20085" s="113" t="s">
        <v>139457</v>
      </c>
      <c r="I20085" s="113" t="s">
        <v>126245</v>
      </c>
    </row>
    <row r="20086" spans="5:9" ht="14.5" x14ac:dyDescent="0.35">
      <c r="E20086" s="113" t="s">
        <v>17008</v>
      </c>
      <c r="F20086" s="113" t="s">
        <v>31972</v>
      </c>
      <c r="G20086" s="113" t="s">
        <v>115770</v>
      </c>
      <c r="H20086" s="113" t="s">
        <v>134689</v>
      </c>
      <c r="I20086" s="113" t="s">
        <v>126246</v>
      </c>
    </row>
    <row r="20087" spans="5:9" ht="14.5" x14ac:dyDescent="0.35">
      <c r="E20087" s="113" t="s">
        <v>17007</v>
      </c>
      <c r="F20087" s="113" t="s">
        <v>31971</v>
      </c>
      <c r="G20087" s="113" t="s">
        <v>53426</v>
      </c>
      <c r="H20087" s="113" t="s">
        <v>134690</v>
      </c>
      <c r="I20087" s="113" t="s">
        <v>126247</v>
      </c>
    </row>
    <row r="20088" spans="5:9" ht="14.5" x14ac:dyDescent="0.35">
      <c r="E20088" s="113" t="s">
        <v>17006</v>
      </c>
      <c r="F20088" s="113" t="s">
        <v>31970</v>
      </c>
      <c r="G20088" s="113" t="s">
        <v>53425</v>
      </c>
      <c r="H20088" s="113" t="s">
        <v>134691</v>
      </c>
      <c r="I20088" s="113" t="s">
        <v>126248</v>
      </c>
    </row>
    <row r="20089" spans="5:9" ht="14.5" x14ac:dyDescent="0.35">
      <c r="E20089" s="113" t="s">
        <v>17005</v>
      </c>
      <c r="F20089" s="113" t="s">
        <v>31969</v>
      </c>
      <c r="G20089" s="113" t="s">
        <v>53424</v>
      </c>
      <c r="H20089" s="113" t="s">
        <v>134692</v>
      </c>
      <c r="I20089" s="113" t="s">
        <v>126249</v>
      </c>
    </row>
    <row r="20090" spans="5:9" ht="14.5" x14ac:dyDescent="0.35">
      <c r="E20090" s="113" t="s">
        <v>17004</v>
      </c>
      <c r="F20090" s="113" t="s">
        <v>31968</v>
      </c>
      <c r="G20090" s="113" t="s">
        <v>53423</v>
      </c>
      <c r="H20090" s="113" t="s">
        <v>134693</v>
      </c>
      <c r="I20090" s="113" t="s">
        <v>126250</v>
      </c>
    </row>
    <row r="20091" spans="5:9" ht="14.5" x14ac:dyDescent="0.35">
      <c r="E20091" s="113" t="s">
        <v>17003</v>
      </c>
      <c r="F20091" s="113" t="s">
        <v>31967</v>
      </c>
      <c r="G20091" s="113" t="s">
        <v>53422</v>
      </c>
      <c r="H20091" s="113" t="s">
        <v>134694</v>
      </c>
      <c r="I20091" s="113" t="s">
        <v>126251</v>
      </c>
    </row>
    <row r="20092" spans="5:9" ht="14.5" x14ac:dyDescent="0.35">
      <c r="E20092" s="113" t="s">
        <v>17002</v>
      </c>
      <c r="F20092" s="113" t="s">
        <v>31966</v>
      </c>
      <c r="G20092" s="113" t="s">
        <v>53421</v>
      </c>
      <c r="H20092" s="113" t="s">
        <v>134695</v>
      </c>
      <c r="I20092" s="113" t="s">
        <v>127973</v>
      </c>
    </row>
    <row r="20093" spans="5:9" ht="14.5" x14ac:dyDescent="0.35">
      <c r="E20093" s="113" t="s">
        <v>17001</v>
      </c>
      <c r="F20093" s="113" t="s">
        <v>31965</v>
      </c>
      <c r="G20093" s="113" t="s">
        <v>53420</v>
      </c>
      <c r="H20093" s="113" t="s">
        <v>134696</v>
      </c>
      <c r="I20093" s="113" t="s">
        <v>123198</v>
      </c>
    </row>
    <row r="20094" spans="5:9" ht="14.5" x14ac:dyDescent="0.35">
      <c r="E20094" s="113" t="s">
        <v>17000</v>
      </c>
      <c r="F20094" s="113" t="s">
        <v>31964</v>
      </c>
      <c r="G20094" s="113" t="s">
        <v>53419</v>
      </c>
      <c r="H20094" s="113" t="s">
        <v>134697</v>
      </c>
      <c r="I20094" s="113" t="s">
        <v>123197</v>
      </c>
    </row>
    <row r="20095" spans="5:9" ht="14.5" x14ac:dyDescent="0.35">
      <c r="E20095" s="113" t="s">
        <v>16999</v>
      </c>
      <c r="F20095" s="113" t="s">
        <v>31963</v>
      </c>
      <c r="G20095" s="113" t="s">
        <v>53418</v>
      </c>
      <c r="H20095" s="113" t="s">
        <v>134698</v>
      </c>
      <c r="I20095" s="113" t="s">
        <v>123196</v>
      </c>
    </row>
    <row r="20096" spans="5:9" ht="14.5" x14ac:dyDescent="0.35">
      <c r="E20096" s="113" t="s">
        <v>16998</v>
      </c>
      <c r="F20096" s="113" t="s">
        <v>31962</v>
      </c>
      <c r="G20096" s="113" t="s">
        <v>53417</v>
      </c>
      <c r="H20096" s="113" t="s">
        <v>134699</v>
      </c>
      <c r="I20096" s="113" t="s">
        <v>123195</v>
      </c>
    </row>
    <row r="20097" spans="5:9" ht="14.5" x14ac:dyDescent="0.35">
      <c r="E20097" s="113" t="s">
        <v>16997</v>
      </c>
      <c r="F20097" s="113" t="s">
        <v>31961</v>
      </c>
      <c r="G20097" s="113" t="s">
        <v>123574</v>
      </c>
      <c r="H20097" s="113" t="s">
        <v>134700</v>
      </c>
      <c r="I20097" s="113" t="s">
        <v>123194</v>
      </c>
    </row>
    <row r="20098" spans="5:9" ht="14.5" x14ac:dyDescent="0.35">
      <c r="E20098" s="113" t="s">
        <v>16996</v>
      </c>
      <c r="F20098" s="113" t="s">
        <v>31960</v>
      </c>
      <c r="G20098" s="113" t="s">
        <v>118492</v>
      </c>
      <c r="H20098" s="113" t="s">
        <v>134701</v>
      </c>
      <c r="I20098" s="113" t="s">
        <v>123193</v>
      </c>
    </row>
    <row r="20099" spans="5:9" ht="14.5" x14ac:dyDescent="0.35">
      <c r="E20099" s="113" t="s">
        <v>16995</v>
      </c>
      <c r="F20099" s="113" t="s">
        <v>31959</v>
      </c>
      <c r="G20099" s="113" t="s">
        <v>53416</v>
      </c>
      <c r="H20099" s="113" t="s">
        <v>134702</v>
      </c>
      <c r="I20099" s="113" t="s">
        <v>123192</v>
      </c>
    </row>
    <row r="20100" spans="5:9" ht="14.5" x14ac:dyDescent="0.35">
      <c r="E20100" s="113" t="s">
        <v>16994</v>
      </c>
      <c r="F20100" s="113" t="s">
        <v>31958</v>
      </c>
      <c r="G20100" s="113" t="s">
        <v>53415</v>
      </c>
      <c r="H20100" s="113" t="s">
        <v>134703</v>
      </c>
      <c r="I20100" s="113" t="s">
        <v>123191</v>
      </c>
    </row>
    <row r="20101" spans="5:9" ht="14.5" x14ac:dyDescent="0.35">
      <c r="E20101" s="113" t="s">
        <v>16993</v>
      </c>
      <c r="F20101" s="113" t="s">
        <v>31957</v>
      </c>
      <c r="G20101" s="113" t="s">
        <v>53414</v>
      </c>
      <c r="H20101" s="113" t="s">
        <v>134704</v>
      </c>
      <c r="I20101" s="113" t="s">
        <v>123190</v>
      </c>
    </row>
    <row r="20102" spans="5:9" ht="14.5" x14ac:dyDescent="0.35">
      <c r="E20102" s="113" t="s">
        <v>16992</v>
      </c>
      <c r="F20102" s="113" t="s">
        <v>31956</v>
      </c>
      <c r="G20102" s="113" t="s">
        <v>53413</v>
      </c>
      <c r="H20102" s="113" t="s">
        <v>139456</v>
      </c>
      <c r="I20102" s="113" t="s">
        <v>123189</v>
      </c>
    </row>
    <row r="20103" spans="5:9" ht="14.5" x14ac:dyDescent="0.35">
      <c r="E20103" s="113" t="s">
        <v>16991</v>
      </c>
      <c r="F20103" s="113" t="s">
        <v>31955</v>
      </c>
      <c r="G20103" s="113" t="s">
        <v>53412</v>
      </c>
      <c r="H20103" s="113" t="s">
        <v>134705</v>
      </c>
      <c r="I20103" s="113" t="s">
        <v>123188</v>
      </c>
    </row>
    <row r="20104" spans="5:9" ht="14.5" x14ac:dyDescent="0.35">
      <c r="E20104" s="113" t="s">
        <v>16990</v>
      </c>
      <c r="F20104" s="113" t="s">
        <v>31954</v>
      </c>
      <c r="G20104" s="113" t="s">
        <v>53411</v>
      </c>
      <c r="H20104" s="113" t="s">
        <v>134706</v>
      </c>
      <c r="I20104" s="113" t="s">
        <v>123187</v>
      </c>
    </row>
    <row r="20105" spans="5:9" ht="14.5" x14ac:dyDescent="0.35">
      <c r="E20105" s="113" t="s">
        <v>16989</v>
      </c>
      <c r="F20105" s="113" t="s">
        <v>31953</v>
      </c>
      <c r="G20105" s="113" t="s">
        <v>53410</v>
      </c>
      <c r="H20105" s="113" t="s">
        <v>134707</v>
      </c>
      <c r="I20105" s="113" t="s">
        <v>123186</v>
      </c>
    </row>
    <row r="20106" spans="5:9" ht="14.5" x14ac:dyDescent="0.35">
      <c r="E20106" s="113" t="s">
        <v>16988</v>
      </c>
      <c r="F20106" s="113" t="s">
        <v>31952</v>
      </c>
      <c r="G20106" s="113" t="s">
        <v>53409</v>
      </c>
      <c r="H20106" s="113" t="s">
        <v>134708</v>
      </c>
      <c r="I20106" s="113" t="s">
        <v>123185</v>
      </c>
    </row>
    <row r="20107" spans="5:9" ht="14.5" x14ac:dyDescent="0.35">
      <c r="E20107" s="113" t="s">
        <v>16987</v>
      </c>
      <c r="F20107" s="113" t="s">
        <v>31951</v>
      </c>
      <c r="G20107" s="113" t="s">
        <v>53408</v>
      </c>
      <c r="H20107" s="113" t="s">
        <v>134709</v>
      </c>
      <c r="I20107" s="113" t="s">
        <v>123184</v>
      </c>
    </row>
    <row r="20108" spans="5:9" ht="14.5" x14ac:dyDescent="0.35">
      <c r="E20108" s="113" t="s">
        <v>16986</v>
      </c>
      <c r="F20108" s="113" t="s">
        <v>31950</v>
      </c>
      <c r="G20108" s="113" t="s">
        <v>53407</v>
      </c>
      <c r="H20108" s="113" t="s">
        <v>134710</v>
      </c>
      <c r="I20108" s="113" t="s">
        <v>123183</v>
      </c>
    </row>
    <row r="20109" spans="5:9" ht="14.5" x14ac:dyDescent="0.35">
      <c r="E20109" s="113" t="s">
        <v>16985</v>
      </c>
      <c r="F20109" s="113" t="s">
        <v>31949</v>
      </c>
      <c r="G20109" s="113" t="s">
        <v>53406</v>
      </c>
      <c r="H20109" s="113" t="s">
        <v>134711</v>
      </c>
      <c r="I20109" s="113" t="s">
        <v>123182</v>
      </c>
    </row>
    <row r="20110" spans="5:9" ht="14.5" x14ac:dyDescent="0.35">
      <c r="E20110" s="113" t="s">
        <v>16984</v>
      </c>
      <c r="F20110" s="113" t="s">
        <v>31948</v>
      </c>
      <c r="G20110" s="113" t="s">
        <v>53405</v>
      </c>
      <c r="H20110" s="113" t="s">
        <v>134712</v>
      </c>
      <c r="I20110" s="113" t="s">
        <v>123181</v>
      </c>
    </row>
    <row r="20111" spans="5:9" ht="14.5" x14ac:dyDescent="0.35">
      <c r="E20111" s="113" t="s">
        <v>16983</v>
      </c>
      <c r="F20111" s="113" t="s">
        <v>31947</v>
      </c>
      <c r="G20111" s="113" t="s">
        <v>53404</v>
      </c>
      <c r="H20111" s="113" t="s">
        <v>134713</v>
      </c>
      <c r="I20111" s="113" t="s">
        <v>123180</v>
      </c>
    </row>
    <row r="20112" spans="5:9" ht="14.5" x14ac:dyDescent="0.35">
      <c r="E20112" s="113" t="s">
        <v>16982</v>
      </c>
      <c r="F20112" s="113" t="s">
        <v>31946</v>
      </c>
      <c r="G20112" s="113" t="s">
        <v>53403</v>
      </c>
      <c r="H20112" s="113" t="s">
        <v>134714</v>
      </c>
      <c r="I20112" s="113" t="s">
        <v>123179</v>
      </c>
    </row>
    <row r="20113" spans="5:9" ht="14.5" x14ac:dyDescent="0.35">
      <c r="E20113" s="113" t="s">
        <v>16981</v>
      </c>
      <c r="F20113" s="113" t="s">
        <v>31945</v>
      </c>
      <c r="G20113" s="113" t="s">
        <v>53402</v>
      </c>
      <c r="H20113" s="113" t="s">
        <v>134715</v>
      </c>
      <c r="I20113" s="113" t="s">
        <v>123178</v>
      </c>
    </row>
    <row r="20114" spans="5:9" ht="14.5" x14ac:dyDescent="0.35">
      <c r="E20114" s="113" t="s">
        <v>16980</v>
      </c>
      <c r="F20114" s="113" t="s">
        <v>31944</v>
      </c>
      <c r="G20114" s="113" t="s">
        <v>140891</v>
      </c>
      <c r="H20114" s="113" t="s">
        <v>134716</v>
      </c>
      <c r="I20114" s="113" t="s">
        <v>123177</v>
      </c>
    </row>
    <row r="20115" spans="5:9" ht="14.5" x14ac:dyDescent="0.35">
      <c r="E20115" s="113" t="s">
        <v>16979</v>
      </c>
      <c r="F20115" s="113" t="s">
        <v>31943</v>
      </c>
      <c r="G20115" s="113" t="s">
        <v>115769</v>
      </c>
      <c r="H20115" s="113" t="s">
        <v>134717</v>
      </c>
      <c r="I20115" s="113" t="s">
        <v>123176</v>
      </c>
    </row>
    <row r="20116" spans="5:9" ht="14.5" x14ac:dyDescent="0.35">
      <c r="E20116" s="113" t="s">
        <v>16978</v>
      </c>
      <c r="F20116" s="113" t="s">
        <v>31942</v>
      </c>
      <c r="G20116" s="113" t="s">
        <v>53401</v>
      </c>
      <c r="H20116" s="113" t="s">
        <v>134718</v>
      </c>
      <c r="I20116" s="113" t="s">
        <v>123175</v>
      </c>
    </row>
    <row r="20117" spans="5:9" ht="14.5" x14ac:dyDescent="0.35">
      <c r="E20117" s="113" t="s">
        <v>16977</v>
      </c>
      <c r="F20117" s="113" t="s">
        <v>31941</v>
      </c>
      <c r="G20117" s="113" t="s">
        <v>53400</v>
      </c>
      <c r="H20117" s="113" t="s">
        <v>134719</v>
      </c>
      <c r="I20117" s="113" t="s">
        <v>123174</v>
      </c>
    </row>
    <row r="20118" spans="5:9" ht="14.5" x14ac:dyDescent="0.35">
      <c r="E20118" s="113" t="s">
        <v>16976</v>
      </c>
      <c r="F20118" s="113" t="s">
        <v>31940</v>
      </c>
      <c r="G20118" s="113" t="s">
        <v>53399</v>
      </c>
      <c r="H20118" s="113" t="s">
        <v>134720</v>
      </c>
      <c r="I20118" s="113" t="s">
        <v>123173</v>
      </c>
    </row>
    <row r="20119" spans="5:9" ht="14.5" x14ac:dyDescent="0.35">
      <c r="E20119" s="113" t="s">
        <v>16975</v>
      </c>
      <c r="F20119" s="113" t="s">
        <v>31939</v>
      </c>
      <c r="G20119" s="113" t="s">
        <v>53398</v>
      </c>
      <c r="H20119" s="113" t="s">
        <v>134721</v>
      </c>
      <c r="I20119" s="113" t="s">
        <v>123172</v>
      </c>
    </row>
    <row r="20120" spans="5:9" ht="14.5" x14ac:dyDescent="0.35">
      <c r="E20120" s="113" t="s">
        <v>16974</v>
      </c>
      <c r="F20120" s="113" t="s">
        <v>31938</v>
      </c>
      <c r="G20120" s="113" t="s">
        <v>53397</v>
      </c>
      <c r="H20120" s="113" t="s">
        <v>134722</v>
      </c>
      <c r="I20120" s="113" t="s">
        <v>123171</v>
      </c>
    </row>
    <row r="20121" spans="5:9" ht="14.5" x14ac:dyDescent="0.35">
      <c r="E20121" s="113" t="s">
        <v>16973</v>
      </c>
      <c r="F20121" s="113" t="s">
        <v>31937</v>
      </c>
      <c r="G20121" s="113" t="s">
        <v>53396</v>
      </c>
      <c r="H20121" s="113" t="s">
        <v>134723</v>
      </c>
      <c r="I20121" s="113" t="s">
        <v>123170</v>
      </c>
    </row>
    <row r="20122" spans="5:9" ht="14.5" x14ac:dyDescent="0.35">
      <c r="E20122" s="113" t="s">
        <v>16972</v>
      </c>
      <c r="F20122" s="113" t="s">
        <v>31936</v>
      </c>
      <c r="G20122" s="113" t="s">
        <v>53395</v>
      </c>
      <c r="H20122" s="113" t="s">
        <v>134724</v>
      </c>
      <c r="I20122" s="113" t="s">
        <v>123169</v>
      </c>
    </row>
    <row r="20123" spans="5:9" ht="14.5" x14ac:dyDescent="0.35">
      <c r="E20123" s="113" t="s">
        <v>16971</v>
      </c>
      <c r="F20123" s="113" t="s">
        <v>31935</v>
      </c>
      <c r="G20123" s="113" t="s">
        <v>53394</v>
      </c>
      <c r="H20123" s="113" t="s">
        <v>134725</v>
      </c>
      <c r="I20123" s="113" t="s">
        <v>121336</v>
      </c>
    </row>
    <row r="20124" spans="5:9" ht="14.5" x14ac:dyDescent="0.35">
      <c r="E20124" s="113" t="s">
        <v>16970</v>
      </c>
      <c r="F20124" s="113" t="s">
        <v>31934</v>
      </c>
      <c r="G20124" s="113" t="s">
        <v>53393</v>
      </c>
      <c r="H20124" s="113" t="s">
        <v>134726</v>
      </c>
      <c r="I20124" s="113" t="s">
        <v>121335</v>
      </c>
    </row>
    <row r="20125" spans="5:9" ht="14.5" x14ac:dyDescent="0.35">
      <c r="E20125" s="113" t="s">
        <v>16969</v>
      </c>
      <c r="F20125" s="113" t="s">
        <v>31933</v>
      </c>
      <c r="G20125" s="113" t="s">
        <v>53392</v>
      </c>
      <c r="H20125" s="113" t="s">
        <v>134727</v>
      </c>
      <c r="I20125" s="113" t="s">
        <v>121334</v>
      </c>
    </row>
    <row r="20126" spans="5:9" ht="14.5" x14ac:dyDescent="0.35">
      <c r="E20126" s="113" t="s">
        <v>16968</v>
      </c>
      <c r="F20126" s="113" t="s">
        <v>31932</v>
      </c>
      <c r="G20126" s="113" t="s">
        <v>53391</v>
      </c>
      <c r="H20126" s="113" t="s">
        <v>134728</v>
      </c>
      <c r="I20126" s="113" t="s">
        <v>121333</v>
      </c>
    </row>
    <row r="20127" spans="5:9" ht="14.5" x14ac:dyDescent="0.35">
      <c r="E20127" s="113" t="s">
        <v>16967</v>
      </c>
      <c r="F20127" s="113" t="s">
        <v>31931</v>
      </c>
      <c r="G20127" s="113" t="s">
        <v>53390</v>
      </c>
      <c r="H20127" s="113" t="s">
        <v>134729</v>
      </c>
      <c r="I20127" s="113" t="s">
        <v>121332</v>
      </c>
    </row>
    <row r="20128" spans="5:9" ht="14.5" x14ac:dyDescent="0.35">
      <c r="E20128" s="113" t="s">
        <v>16966</v>
      </c>
      <c r="F20128" s="113" t="s">
        <v>31930</v>
      </c>
      <c r="G20128" s="113" t="s">
        <v>53389</v>
      </c>
      <c r="H20128" s="113" t="s">
        <v>134730</v>
      </c>
      <c r="I20128" s="113" t="s">
        <v>120174</v>
      </c>
    </row>
    <row r="20129" spans="5:9" ht="14.5" x14ac:dyDescent="0.35">
      <c r="E20129" s="113" t="s">
        <v>16965</v>
      </c>
      <c r="F20129" s="113" t="s">
        <v>31929</v>
      </c>
      <c r="G20129" s="113" t="s">
        <v>53388</v>
      </c>
      <c r="H20129" s="113" t="s">
        <v>134731</v>
      </c>
      <c r="I20129" s="113" t="s">
        <v>120173</v>
      </c>
    </row>
    <row r="20130" spans="5:9" ht="14.5" x14ac:dyDescent="0.35">
      <c r="E20130" s="113" t="s">
        <v>16964</v>
      </c>
      <c r="F20130" s="113" t="s">
        <v>31928</v>
      </c>
      <c r="G20130" s="113" t="s">
        <v>53387</v>
      </c>
      <c r="H20130" s="113" t="s">
        <v>139455</v>
      </c>
      <c r="I20130" s="113" t="s">
        <v>120172</v>
      </c>
    </row>
    <row r="20131" spans="5:9" ht="14.5" x14ac:dyDescent="0.35">
      <c r="E20131" s="113" t="s">
        <v>16963</v>
      </c>
      <c r="F20131" s="113" t="s">
        <v>31927</v>
      </c>
      <c r="G20131" s="113" t="s">
        <v>53386</v>
      </c>
      <c r="H20131" s="113" t="s">
        <v>134732</v>
      </c>
      <c r="I20131" s="113" t="s">
        <v>120171</v>
      </c>
    </row>
    <row r="20132" spans="5:9" ht="14.5" x14ac:dyDescent="0.35">
      <c r="E20132" s="113" t="s">
        <v>16962</v>
      </c>
      <c r="F20132" s="113" t="s">
        <v>31926</v>
      </c>
      <c r="G20132" s="113" t="s">
        <v>53385</v>
      </c>
      <c r="H20132" s="113" t="s">
        <v>134733</v>
      </c>
      <c r="I20132" s="113" t="s">
        <v>120170</v>
      </c>
    </row>
    <row r="20133" spans="5:9" ht="14.5" x14ac:dyDescent="0.35">
      <c r="E20133" s="113" t="s">
        <v>16961</v>
      </c>
      <c r="F20133" s="113" t="s">
        <v>31925</v>
      </c>
      <c r="G20133" s="113" t="s">
        <v>53384</v>
      </c>
      <c r="H20133" s="113" t="s">
        <v>134734</v>
      </c>
      <c r="I20133" s="113" t="s">
        <v>120169</v>
      </c>
    </row>
    <row r="20134" spans="5:9" ht="14.5" x14ac:dyDescent="0.35">
      <c r="E20134" s="113" t="s">
        <v>16960</v>
      </c>
      <c r="F20134" s="113" t="s">
        <v>31924</v>
      </c>
      <c r="G20134" s="113" t="s">
        <v>53383</v>
      </c>
      <c r="H20134" s="113" t="s">
        <v>134735</v>
      </c>
      <c r="I20134" s="113" t="s">
        <v>120168</v>
      </c>
    </row>
    <row r="20135" spans="5:9" ht="14.5" x14ac:dyDescent="0.35">
      <c r="E20135" s="113" t="s">
        <v>16959</v>
      </c>
      <c r="F20135" s="113" t="s">
        <v>31923</v>
      </c>
      <c r="G20135" s="113" t="s">
        <v>53382</v>
      </c>
      <c r="H20135" s="113" t="s">
        <v>134736</v>
      </c>
      <c r="I20135" s="113" t="s">
        <v>120167</v>
      </c>
    </row>
    <row r="20136" spans="5:9" ht="14.5" x14ac:dyDescent="0.35">
      <c r="E20136" s="113" t="s">
        <v>16958</v>
      </c>
      <c r="F20136" s="113" t="s">
        <v>31922</v>
      </c>
      <c r="G20136" s="113" t="s">
        <v>53381</v>
      </c>
      <c r="H20136" s="113" t="s">
        <v>134737</v>
      </c>
      <c r="I20136" s="113" t="s">
        <v>120166</v>
      </c>
    </row>
    <row r="20137" spans="5:9" ht="14.5" x14ac:dyDescent="0.35">
      <c r="E20137" s="113" t="s">
        <v>16957</v>
      </c>
      <c r="F20137" s="113" t="s">
        <v>31921</v>
      </c>
      <c r="G20137" s="113" t="s">
        <v>53380</v>
      </c>
      <c r="H20137" s="113" t="s">
        <v>134738</v>
      </c>
      <c r="I20137" s="113" t="s">
        <v>120165</v>
      </c>
    </row>
    <row r="20138" spans="5:9" ht="14.5" x14ac:dyDescent="0.35">
      <c r="E20138" s="113" t="s">
        <v>16956</v>
      </c>
      <c r="F20138" s="113" t="s">
        <v>31920</v>
      </c>
      <c r="G20138" s="113" t="s">
        <v>53379</v>
      </c>
      <c r="H20138" s="113" t="s">
        <v>134739</v>
      </c>
      <c r="I20138" s="113" t="s">
        <v>120164</v>
      </c>
    </row>
    <row r="20139" spans="5:9" ht="14.5" x14ac:dyDescent="0.35">
      <c r="E20139" s="113" t="s">
        <v>127106</v>
      </c>
      <c r="F20139" s="113" t="s">
        <v>31919</v>
      </c>
      <c r="G20139" s="113" t="s">
        <v>53378</v>
      </c>
      <c r="H20139" s="113" t="s">
        <v>134740</v>
      </c>
      <c r="I20139" s="113" t="s">
        <v>120163</v>
      </c>
    </row>
    <row r="20140" spans="5:9" ht="14.5" x14ac:dyDescent="0.35">
      <c r="E20140" s="113" t="s">
        <v>124166</v>
      </c>
      <c r="F20140" s="113" t="s">
        <v>31918</v>
      </c>
      <c r="G20140" s="113" t="s">
        <v>53377</v>
      </c>
      <c r="H20140" s="113" t="s">
        <v>134741</v>
      </c>
      <c r="I20140" s="113" t="s">
        <v>120162</v>
      </c>
    </row>
    <row r="20141" spans="5:9" ht="14.5" x14ac:dyDescent="0.35">
      <c r="E20141" s="113" t="s">
        <v>121741</v>
      </c>
      <c r="F20141" s="113" t="s">
        <v>31917</v>
      </c>
      <c r="G20141" s="113" t="s">
        <v>53376</v>
      </c>
      <c r="H20141" s="113" t="s">
        <v>134742</v>
      </c>
      <c r="I20141" s="113" t="s">
        <v>120161</v>
      </c>
    </row>
    <row r="20142" spans="5:9" ht="14.5" x14ac:dyDescent="0.35">
      <c r="E20142" s="113" t="s">
        <v>16955</v>
      </c>
      <c r="F20142" s="113" t="s">
        <v>31916</v>
      </c>
      <c r="G20142" s="113" t="s">
        <v>53375</v>
      </c>
      <c r="H20142" s="113" t="s">
        <v>134743</v>
      </c>
      <c r="I20142" s="113" t="s">
        <v>120160</v>
      </c>
    </row>
    <row r="20143" spans="5:9" ht="14.5" x14ac:dyDescent="0.35">
      <c r="E20143" s="113" t="s">
        <v>16954</v>
      </c>
      <c r="F20143" s="113" t="s">
        <v>31915</v>
      </c>
      <c r="G20143" s="113" t="s">
        <v>53374</v>
      </c>
      <c r="H20143" s="113" t="s">
        <v>134744</v>
      </c>
      <c r="I20143" s="113" t="s">
        <v>120159</v>
      </c>
    </row>
    <row r="20144" spans="5:9" ht="14.5" x14ac:dyDescent="0.35">
      <c r="E20144" s="113" t="s">
        <v>16953</v>
      </c>
      <c r="F20144" s="113" t="s">
        <v>31914</v>
      </c>
      <c r="G20144" s="113" t="s">
        <v>116716</v>
      </c>
      <c r="H20144" s="113" t="s">
        <v>134745</v>
      </c>
      <c r="I20144" s="113" t="s">
        <v>120158</v>
      </c>
    </row>
    <row r="20145" spans="5:9" ht="14.5" x14ac:dyDescent="0.35">
      <c r="E20145" s="113" t="s">
        <v>117373</v>
      </c>
      <c r="F20145" s="113" t="s">
        <v>31913</v>
      </c>
      <c r="G20145" s="113" t="s">
        <v>53373</v>
      </c>
      <c r="H20145" s="113" t="s">
        <v>134746</v>
      </c>
      <c r="I20145" s="113" t="s">
        <v>120157</v>
      </c>
    </row>
    <row r="20146" spans="5:9" ht="14.5" x14ac:dyDescent="0.35">
      <c r="E20146" s="113" t="s">
        <v>117372</v>
      </c>
      <c r="F20146" s="113" t="s">
        <v>31912</v>
      </c>
      <c r="G20146" s="113" t="s">
        <v>53372</v>
      </c>
      <c r="H20146" s="113" t="s">
        <v>134747</v>
      </c>
      <c r="I20146" s="113" t="s">
        <v>120156</v>
      </c>
    </row>
    <row r="20147" spans="5:9" ht="14.5" x14ac:dyDescent="0.35">
      <c r="E20147" s="113" t="s">
        <v>114423</v>
      </c>
      <c r="F20147" s="113" t="s">
        <v>31911</v>
      </c>
      <c r="G20147" s="113" t="s">
        <v>53371</v>
      </c>
      <c r="H20147" s="113" t="s">
        <v>134748</v>
      </c>
      <c r="I20147" s="113" t="s">
        <v>120155</v>
      </c>
    </row>
    <row r="20148" spans="5:9" ht="14.5" x14ac:dyDescent="0.35">
      <c r="E20148" s="113" t="s">
        <v>107235</v>
      </c>
      <c r="F20148" s="113" t="s">
        <v>31910</v>
      </c>
      <c r="G20148" s="113" t="s">
        <v>53370</v>
      </c>
      <c r="H20148" s="113" t="s">
        <v>134749</v>
      </c>
      <c r="I20148" s="113" t="s">
        <v>116470</v>
      </c>
    </row>
    <row r="20149" spans="5:9" ht="14.5" x14ac:dyDescent="0.35">
      <c r="E20149" s="113" t="s">
        <v>107234</v>
      </c>
      <c r="F20149" s="113" t="s">
        <v>31909</v>
      </c>
      <c r="G20149" s="113" t="s">
        <v>53369</v>
      </c>
      <c r="H20149" s="113" t="s">
        <v>134750</v>
      </c>
      <c r="I20149" s="113" t="s">
        <v>115457</v>
      </c>
    </row>
    <row r="20150" spans="5:9" ht="14.5" x14ac:dyDescent="0.35">
      <c r="E20150" s="113" t="s">
        <v>16952</v>
      </c>
      <c r="F20150" s="113" t="s">
        <v>31908</v>
      </c>
      <c r="G20150" s="113" t="s">
        <v>53368</v>
      </c>
      <c r="H20150" s="113" t="s">
        <v>139454</v>
      </c>
      <c r="I20150" s="113" t="s">
        <v>115996</v>
      </c>
    </row>
    <row r="20151" spans="5:9" ht="14.5" x14ac:dyDescent="0.35">
      <c r="E20151" s="113" t="s">
        <v>16951</v>
      </c>
      <c r="F20151" s="113" t="s">
        <v>31907</v>
      </c>
      <c r="G20151" s="113" t="s">
        <v>53367</v>
      </c>
      <c r="H20151" s="113" t="s">
        <v>134751</v>
      </c>
      <c r="I20151" s="113" t="s">
        <v>115995</v>
      </c>
    </row>
    <row r="20152" spans="5:9" ht="14.5" x14ac:dyDescent="0.35">
      <c r="E20152" s="113" t="s">
        <v>16950</v>
      </c>
      <c r="F20152" s="113" t="s">
        <v>31906</v>
      </c>
      <c r="G20152" s="113" t="s">
        <v>53366</v>
      </c>
      <c r="H20152" s="113" t="s">
        <v>134752</v>
      </c>
      <c r="I20152" s="113" t="s">
        <v>115994</v>
      </c>
    </row>
    <row r="20153" spans="5:9" ht="14.5" x14ac:dyDescent="0.35">
      <c r="E20153" s="113" t="s">
        <v>16949</v>
      </c>
      <c r="F20153" s="113" t="s">
        <v>31905</v>
      </c>
      <c r="G20153" s="113" t="s">
        <v>53365</v>
      </c>
      <c r="H20153" s="113" t="s">
        <v>139453</v>
      </c>
      <c r="I20153" s="113" t="s">
        <v>115993</v>
      </c>
    </row>
    <row r="20154" spans="5:9" ht="14.5" x14ac:dyDescent="0.35">
      <c r="E20154" s="113" t="s">
        <v>16948</v>
      </c>
      <c r="F20154" s="113" t="s">
        <v>31904</v>
      </c>
      <c r="G20154" s="113" t="s">
        <v>53364</v>
      </c>
      <c r="H20154" s="113" t="s">
        <v>134753</v>
      </c>
      <c r="I20154" s="113" t="s">
        <v>115992</v>
      </c>
    </row>
    <row r="20155" spans="5:9" ht="14.5" x14ac:dyDescent="0.35">
      <c r="E20155" s="113" t="s">
        <v>138051</v>
      </c>
      <c r="F20155" s="113" t="s">
        <v>31903</v>
      </c>
      <c r="G20155" s="113" t="s">
        <v>53363</v>
      </c>
      <c r="H20155" s="113" t="s">
        <v>139452</v>
      </c>
      <c r="I20155" s="113" t="s">
        <v>115991</v>
      </c>
    </row>
    <row r="20156" spans="5:9" ht="14.5" x14ac:dyDescent="0.35">
      <c r="E20156" s="113" t="s">
        <v>127107</v>
      </c>
      <c r="F20156" s="113" t="s">
        <v>31902</v>
      </c>
      <c r="G20156" s="113" t="s">
        <v>53362</v>
      </c>
      <c r="H20156" s="113" t="s">
        <v>134754</v>
      </c>
      <c r="I20156" s="113" t="s">
        <v>115990</v>
      </c>
    </row>
    <row r="20157" spans="5:9" ht="14.5" x14ac:dyDescent="0.35">
      <c r="E20157" s="113" t="s">
        <v>117371</v>
      </c>
      <c r="F20157" s="113" t="s">
        <v>31901</v>
      </c>
      <c r="G20157" s="113" t="s">
        <v>53361</v>
      </c>
      <c r="H20157" s="113" t="s">
        <v>134755</v>
      </c>
      <c r="I20157" s="113" t="s">
        <v>115989</v>
      </c>
    </row>
    <row r="20158" spans="5:9" ht="14.5" x14ac:dyDescent="0.35">
      <c r="E20158" s="113" t="s">
        <v>117370</v>
      </c>
      <c r="F20158" s="113" t="s">
        <v>31900</v>
      </c>
      <c r="G20158" s="113" t="s">
        <v>53360</v>
      </c>
      <c r="H20158" s="113" t="s">
        <v>139451</v>
      </c>
      <c r="I20158" s="113" t="s">
        <v>115988</v>
      </c>
    </row>
    <row r="20159" spans="5:9" ht="14.5" x14ac:dyDescent="0.35">
      <c r="E20159" s="113" t="s">
        <v>117369</v>
      </c>
      <c r="F20159" s="113" t="s">
        <v>31899</v>
      </c>
      <c r="G20159" s="113" t="s">
        <v>53359</v>
      </c>
      <c r="H20159" s="113" t="s">
        <v>134756</v>
      </c>
      <c r="I20159" s="113" t="s">
        <v>115987</v>
      </c>
    </row>
    <row r="20160" spans="5:9" ht="14.5" x14ac:dyDescent="0.35">
      <c r="E20160" s="113" t="s">
        <v>117368</v>
      </c>
      <c r="F20160" s="113" t="s">
        <v>31898</v>
      </c>
      <c r="G20160" s="113" t="s">
        <v>53358</v>
      </c>
      <c r="H20160" s="113" t="s">
        <v>139450</v>
      </c>
      <c r="I20160" s="113" t="s">
        <v>115986</v>
      </c>
    </row>
    <row r="20161" spans="5:9" ht="14.5" x14ac:dyDescent="0.35">
      <c r="E20161" s="113" t="s">
        <v>117367</v>
      </c>
      <c r="F20161" s="113" t="s">
        <v>31897</v>
      </c>
      <c r="G20161" s="113" t="s">
        <v>53357</v>
      </c>
      <c r="H20161" s="113" t="s">
        <v>134757</v>
      </c>
      <c r="I20161" s="113" t="s">
        <v>115985</v>
      </c>
    </row>
    <row r="20162" spans="5:9" ht="14.5" x14ac:dyDescent="0.35">
      <c r="E20162" s="113" t="s">
        <v>117366</v>
      </c>
      <c r="F20162" s="113" t="s">
        <v>31896</v>
      </c>
      <c r="G20162" s="113" t="s">
        <v>53356</v>
      </c>
      <c r="H20162" s="113" t="s">
        <v>134758</v>
      </c>
      <c r="I20162" s="113" t="s">
        <v>115984</v>
      </c>
    </row>
    <row r="20163" spans="5:9" ht="14.5" x14ac:dyDescent="0.35">
      <c r="E20163" s="113" t="s">
        <v>114422</v>
      </c>
      <c r="F20163" s="113" t="s">
        <v>31895</v>
      </c>
      <c r="G20163" s="113" t="s">
        <v>53355</v>
      </c>
      <c r="H20163" s="113" t="s">
        <v>134759</v>
      </c>
      <c r="I20163" s="113" t="s">
        <v>115983</v>
      </c>
    </row>
    <row r="20164" spans="5:9" ht="14.5" x14ac:dyDescent="0.35">
      <c r="E20164" s="113" t="s">
        <v>107233</v>
      </c>
      <c r="F20164" s="113" t="s">
        <v>31894</v>
      </c>
      <c r="G20164" s="113" t="s">
        <v>53354</v>
      </c>
      <c r="H20164" s="113" t="s">
        <v>134760</v>
      </c>
      <c r="I20164" s="113" t="s">
        <v>115982</v>
      </c>
    </row>
    <row r="20165" spans="5:9" ht="14.5" x14ac:dyDescent="0.35">
      <c r="E20165" s="113" t="s">
        <v>16947</v>
      </c>
      <c r="F20165" s="113" t="s">
        <v>31893</v>
      </c>
      <c r="G20165" s="113" t="s">
        <v>53353</v>
      </c>
      <c r="H20165" s="113" t="s">
        <v>134761</v>
      </c>
      <c r="I20165" s="113" t="s">
        <v>115981</v>
      </c>
    </row>
    <row r="20166" spans="5:9" ht="14.5" x14ac:dyDescent="0.35">
      <c r="E20166" s="113" t="s">
        <v>114421</v>
      </c>
      <c r="F20166" s="113" t="s">
        <v>31892</v>
      </c>
      <c r="G20166" s="113" t="s">
        <v>118491</v>
      </c>
      <c r="H20166" s="113" t="s">
        <v>134762</v>
      </c>
      <c r="I20166" s="113" t="s">
        <v>115980</v>
      </c>
    </row>
    <row r="20167" spans="5:9" ht="14.5" x14ac:dyDescent="0.35">
      <c r="E20167" s="113" t="s">
        <v>16946</v>
      </c>
      <c r="F20167" s="113" t="s">
        <v>31891</v>
      </c>
      <c r="G20167" s="113" t="s">
        <v>53352</v>
      </c>
      <c r="H20167" s="113" t="s">
        <v>134763</v>
      </c>
      <c r="I20167" s="113" t="s">
        <v>115979</v>
      </c>
    </row>
    <row r="20168" spans="5:9" ht="14.5" x14ac:dyDescent="0.35">
      <c r="E20168" s="113" t="s">
        <v>16945</v>
      </c>
      <c r="F20168" s="113" t="s">
        <v>31890</v>
      </c>
      <c r="G20168" s="113" t="s">
        <v>53351</v>
      </c>
      <c r="H20168" s="113" t="s">
        <v>134764</v>
      </c>
      <c r="I20168" s="113" t="s">
        <v>115978</v>
      </c>
    </row>
    <row r="20169" spans="5:9" ht="14.5" x14ac:dyDescent="0.35">
      <c r="E20169" s="113" t="s">
        <v>16944</v>
      </c>
      <c r="F20169" s="113" t="s">
        <v>31889</v>
      </c>
      <c r="G20169" s="113" t="s">
        <v>53350</v>
      </c>
      <c r="H20169" s="113" t="s">
        <v>134765</v>
      </c>
      <c r="I20169" s="113" t="s">
        <v>115977</v>
      </c>
    </row>
    <row r="20170" spans="5:9" ht="14.5" x14ac:dyDescent="0.35">
      <c r="E20170" s="113" t="s">
        <v>16943</v>
      </c>
      <c r="F20170" s="113" t="s">
        <v>31888</v>
      </c>
      <c r="G20170" s="113" t="s">
        <v>53349</v>
      </c>
      <c r="H20170" s="113" t="s">
        <v>134766</v>
      </c>
      <c r="I20170" s="113" t="s">
        <v>115976</v>
      </c>
    </row>
    <row r="20171" spans="5:9" ht="14.5" x14ac:dyDescent="0.35">
      <c r="E20171" s="113" t="s">
        <v>16942</v>
      </c>
      <c r="F20171" s="113" t="s">
        <v>31887</v>
      </c>
      <c r="G20171" s="113" t="s">
        <v>53348</v>
      </c>
      <c r="H20171" s="113" t="s">
        <v>134767</v>
      </c>
      <c r="I20171" s="113" t="s">
        <v>115975</v>
      </c>
    </row>
    <row r="20172" spans="5:9" ht="14.5" x14ac:dyDescent="0.35">
      <c r="E20172" s="113" t="s">
        <v>16941</v>
      </c>
      <c r="F20172" s="113" t="s">
        <v>31886</v>
      </c>
      <c r="G20172" s="113" t="s">
        <v>53347</v>
      </c>
      <c r="H20172" s="113" t="s">
        <v>134768</v>
      </c>
      <c r="I20172" s="113" t="s">
        <v>115974</v>
      </c>
    </row>
    <row r="20173" spans="5:9" ht="14.5" x14ac:dyDescent="0.35">
      <c r="E20173" s="113" t="s">
        <v>16940</v>
      </c>
      <c r="F20173" s="113" t="s">
        <v>31885</v>
      </c>
      <c r="G20173" s="113" t="s">
        <v>53346</v>
      </c>
      <c r="H20173" s="113" t="s">
        <v>134769</v>
      </c>
      <c r="I20173" s="113" t="s">
        <v>111600</v>
      </c>
    </row>
    <row r="20174" spans="5:9" ht="14.5" x14ac:dyDescent="0.35">
      <c r="E20174" s="113" t="s">
        <v>16939</v>
      </c>
      <c r="F20174" s="113" t="s">
        <v>31884</v>
      </c>
      <c r="G20174" s="113" t="s">
        <v>53345</v>
      </c>
      <c r="H20174" s="113" t="s">
        <v>134770</v>
      </c>
      <c r="I20174" s="113" t="s">
        <v>111599</v>
      </c>
    </row>
    <row r="20175" spans="5:9" ht="14.5" x14ac:dyDescent="0.35">
      <c r="E20175" s="113" t="s">
        <v>16938</v>
      </c>
      <c r="F20175" s="113" t="s">
        <v>31883</v>
      </c>
      <c r="G20175" s="113" t="s">
        <v>53344</v>
      </c>
      <c r="H20175" s="113" t="s">
        <v>134771</v>
      </c>
      <c r="I20175" s="113" t="s">
        <v>111598</v>
      </c>
    </row>
    <row r="20176" spans="5:9" ht="14.5" x14ac:dyDescent="0.35">
      <c r="E20176" s="113" t="s">
        <v>16937</v>
      </c>
      <c r="F20176" s="113" t="s">
        <v>31882</v>
      </c>
      <c r="G20176" s="113" t="s">
        <v>53343</v>
      </c>
      <c r="H20176" s="113" t="s">
        <v>134772</v>
      </c>
      <c r="I20176" s="113" t="s">
        <v>111597</v>
      </c>
    </row>
    <row r="20177" spans="5:9" ht="14.5" x14ac:dyDescent="0.35">
      <c r="E20177" s="113" t="s">
        <v>16936</v>
      </c>
      <c r="F20177" s="113" t="s">
        <v>31881</v>
      </c>
      <c r="G20177" s="113" t="s">
        <v>130639</v>
      </c>
      <c r="H20177" s="113" t="s">
        <v>134773</v>
      </c>
      <c r="I20177" s="113" t="s">
        <v>111596</v>
      </c>
    </row>
    <row r="20178" spans="5:9" ht="14.5" x14ac:dyDescent="0.35">
      <c r="E20178" s="113" t="s">
        <v>16935</v>
      </c>
      <c r="F20178" s="113" t="s">
        <v>31880</v>
      </c>
      <c r="G20178" s="113" t="s">
        <v>123573</v>
      </c>
      <c r="H20178" s="113" t="s">
        <v>134774</v>
      </c>
      <c r="I20178" s="113" t="s">
        <v>111595</v>
      </c>
    </row>
    <row r="20179" spans="5:9" ht="14.5" x14ac:dyDescent="0.35">
      <c r="E20179" s="113" t="s">
        <v>16934</v>
      </c>
      <c r="F20179" s="113" t="s">
        <v>31879</v>
      </c>
      <c r="G20179" s="113" t="s">
        <v>123572</v>
      </c>
      <c r="H20179" s="113" t="s">
        <v>134775</v>
      </c>
      <c r="I20179" s="113" t="s">
        <v>111594</v>
      </c>
    </row>
    <row r="20180" spans="5:9" ht="14.5" x14ac:dyDescent="0.35">
      <c r="E20180" s="113" t="s">
        <v>16933</v>
      </c>
      <c r="F20180" s="113" t="s">
        <v>31878</v>
      </c>
      <c r="G20180" s="113" t="s">
        <v>115768</v>
      </c>
      <c r="H20180" s="113" t="s">
        <v>134776</v>
      </c>
      <c r="I20180" s="113" t="s">
        <v>111593</v>
      </c>
    </row>
    <row r="20181" spans="5:9" ht="14.5" x14ac:dyDescent="0.35">
      <c r="E20181" s="113" t="s">
        <v>16932</v>
      </c>
      <c r="F20181" s="113" t="s">
        <v>31877</v>
      </c>
      <c r="G20181" s="113" t="s">
        <v>115767</v>
      </c>
      <c r="H20181" s="113" t="s">
        <v>134777</v>
      </c>
      <c r="I20181" s="113" t="s">
        <v>111592</v>
      </c>
    </row>
    <row r="20182" spans="5:9" ht="14.5" x14ac:dyDescent="0.35">
      <c r="E20182" s="113" t="s">
        <v>16931</v>
      </c>
      <c r="F20182" s="113" t="s">
        <v>31876</v>
      </c>
      <c r="G20182" s="113" t="s">
        <v>53342</v>
      </c>
      <c r="H20182" s="113" t="s">
        <v>134778</v>
      </c>
      <c r="I20182" s="113" t="s">
        <v>111591</v>
      </c>
    </row>
    <row r="20183" spans="5:9" ht="14.5" x14ac:dyDescent="0.35">
      <c r="E20183" s="113" t="s">
        <v>16930</v>
      </c>
      <c r="F20183" s="113" t="s">
        <v>31875</v>
      </c>
      <c r="G20183" s="113" t="s">
        <v>53341</v>
      </c>
      <c r="H20183" s="113" t="s">
        <v>134779</v>
      </c>
      <c r="I20183" s="113" t="s">
        <v>111590</v>
      </c>
    </row>
    <row r="20184" spans="5:9" ht="14.5" x14ac:dyDescent="0.35">
      <c r="E20184" s="113" t="s">
        <v>16929</v>
      </c>
      <c r="F20184" s="113" t="s">
        <v>31874</v>
      </c>
      <c r="G20184" s="113" t="s">
        <v>53340</v>
      </c>
      <c r="H20184" s="113" t="s">
        <v>134780</v>
      </c>
      <c r="I20184" s="113" t="s">
        <v>111589</v>
      </c>
    </row>
    <row r="20185" spans="5:9" ht="14.5" x14ac:dyDescent="0.35">
      <c r="E20185" s="113" t="s">
        <v>16928</v>
      </c>
      <c r="F20185" s="113" t="s">
        <v>31873</v>
      </c>
      <c r="G20185" s="113" t="s">
        <v>53339</v>
      </c>
      <c r="H20185" s="113" t="s">
        <v>134781</v>
      </c>
      <c r="I20185" s="113" t="s">
        <v>111588</v>
      </c>
    </row>
    <row r="20186" spans="5:9" ht="14.5" x14ac:dyDescent="0.35">
      <c r="E20186" s="113" t="s">
        <v>16927</v>
      </c>
      <c r="F20186" s="113" t="s">
        <v>31872</v>
      </c>
      <c r="G20186" s="113" t="s">
        <v>53338</v>
      </c>
      <c r="H20186" s="113" t="s">
        <v>134782</v>
      </c>
      <c r="I20186" s="113" t="s">
        <v>111587</v>
      </c>
    </row>
    <row r="20187" spans="5:9" ht="14.5" x14ac:dyDescent="0.35">
      <c r="E20187" s="113" t="s">
        <v>16926</v>
      </c>
      <c r="F20187" s="113" t="s">
        <v>31871</v>
      </c>
      <c r="G20187" s="113" t="s">
        <v>53337</v>
      </c>
      <c r="H20187" s="113" t="s">
        <v>134783</v>
      </c>
      <c r="I20187" s="113" t="s">
        <v>111586</v>
      </c>
    </row>
    <row r="20188" spans="5:9" ht="14.5" x14ac:dyDescent="0.35">
      <c r="E20188" s="113" t="s">
        <v>16925</v>
      </c>
      <c r="F20188" s="113" t="s">
        <v>31870</v>
      </c>
      <c r="G20188" s="113" t="s">
        <v>53336</v>
      </c>
      <c r="H20188" s="113" t="s">
        <v>134784</v>
      </c>
      <c r="I20188" s="113" t="s">
        <v>111585</v>
      </c>
    </row>
    <row r="20189" spans="5:9" ht="14.5" x14ac:dyDescent="0.35">
      <c r="E20189" s="113" t="s">
        <v>16924</v>
      </c>
      <c r="F20189" s="113" t="s">
        <v>31869</v>
      </c>
      <c r="G20189" s="113" t="s">
        <v>53335</v>
      </c>
      <c r="H20189" s="113" t="s">
        <v>134785</v>
      </c>
      <c r="I20189" s="113" t="s">
        <v>111584</v>
      </c>
    </row>
    <row r="20190" spans="5:9" ht="14.5" x14ac:dyDescent="0.35">
      <c r="E20190" s="113" t="s">
        <v>121740</v>
      </c>
      <c r="F20190" s="113" t="s">
        <v>31868</v>
      </c>
      <c r="G20190" s="113" t="s">
        <v>53334</v>
      </c>
      <c r="H20190" s="113" t="s">
        <v>134786</v>
      </c>
      <c r="I20190" s="113" t="s">
        <v>111583</v>
      </c>
    </row>
    <row r="20191" spans="5:9" ht="14.5" x14ac:dyDescent="0.35">
      <c r="E20191" s="113" t="s">
        <v>117365</v>
      </c>
      <c r="F20191" s="113" t="s">
        <v>31867</v>
      </c>
      <c r="G20191" s="113" t="s">
        <v>53333</v>
      </c>
      <c r="H20191" s="113" t="s">
        <v>134787</v>
      </c>
      <c r="I20191" s="113" t="s">
        <v>111582</v>
      </c>
    </row>
    <row r="20192" spans="5:9" ht="14.5" x14ac:dyDescent="0.35">
      <c r="E20192" s="113" t="s">
        <v>117364</v>
      </c>
      <c r="F20192" s="113" t="s">
        <v>31866</v>
      </c>
      <c r="G20192" s="113" t="s">
        <v>53332</v>
      </c>
      <c r="H20192" s="113" t="s">
        <v>134788</v>
      </c>
      <c r="I20192" s="113" t="s">
        <v>111581</v>
      </c>
    </row>
    <row r="20193" spans="5:9" ht="14.5" x14ac:dyDescent="0.35">
      <c r="E20193" s="113" t="s">
        <v>117363</v>
      </c>
      <c r="F20193" s="113" t="s">
        <v>31865</v>
      </c>
      <c r="G20193" s="113" t="s">
        <v>53331</v>
      </c>
      <c r="H20193" s="113" t="s">
        <v>134789</v>
      </c>
      <c r="I20193" s="113" t="s">
        <v>111580</v>
      </c>
    </row>
    <row r="20194" spans="5:9" ht="14.5" x14ac:dyDescent="0.35">
      <c r="E20194" s="113" t="s">
        <v>117362</v>
      </c>
      <c r="F20194" s="113" t="s">
        <v>31864</v>
      </c>
      <c r="G20194" s="113" t="s">
        <v>53330</v>
      </c>
      <c r="H20194" s="113" t="s">
        <v>134790</v>
      </c>
      <c r="I20194" s="113" t="s">
        <v>111579</v>
      </c>
    </row>
    <row r="20195" spans="5:9" ht="14.5" x14ac:dyDescent="0.35">
      <c r="E20195" s="113" t="s">
        <v>114420</v>
      </c>
      <c r="F20195" s="113" t="s">
        <v>31863</v>
      </c>
      <c r="G20195" s="113" t="s">
        <v>53329</v>
      </c>
      <c r="H20195" s="113" t="s">
        <v>134791</v>
      </c>
      <c r="I20195" s="113" t="s">
        <v>111578</v>
      </c>
    </row>
    <row r="20196" spans="5:9" ht="14.5" x14ac:dyDescent="0.35">
      <c r="E20196" s="113" t="s">
        <v>114419</v>
      </c>
      <c r="F20196" s="113" t="s">
        <v>31862</v>
      </c>
      <c r="G20196" s="113" t="s">
        <v>53328</v>
      </c>
      <c r="H20196" s="113" t="s">
        <v>134792</v>
      </c>
      <c r="I20196" s="113" t="s">
        <v>111577</v>
      </c>
    </row>
    <row r="20197" spans="5:9" ht="14.5" x14ac:dyDescent="0.35">
      <c r="E20197" s="113" t="s">
        <v>114418</v>
      </c>
      <c r="F20197" s="113" t="s">
        <v>31861</v>
      </c>
      <c r="G20197" s="113" t="s">
        <v>53327</v>
      </c>
      <c r="H20197" s="113" t="s">
        <v>134793</v>
      </c>
      <c r="I20197" s="113" t="s">
        <v>111576</v>
      </c>
    </row>
    <row r="20198" spans="5:9" ht="14.5" x14ac:dyDescent="0.35">
      <c r="E20198" s="113" t="s">
        <v>114417</v>
      </c>
      <c r="F20198" s="113" t="s">
        <v>31860</v>
      </c>
      <c r="G20198" s="113" t="s">
        <v>53326</v>
      </c>
      <c r="H20198" s="113" t="s">
        <v>134794</v>
      </c>
      <c r="I20198" s="113" t="s">
        <v>111575</v>
      </c>
    </row>
    <row r="20199" spans="5:9" ht="14.5" x14ac:dyDescent="0.35">
      <c r="E20199" s="113" t="s">
        <v>114416</v>
      </c>
      <c r="F20199" s="113" t="s">
        <v>31859</v>
      </c>
      <c r="G20199" s="113" t="s">
        <v>53325</v>
      </c>
      <c r="H20199" s="113" t="s">
        <v>134795</v>
      </c>
      <c r="I20199" s="113" t="s">
        <v>111574</v>
      </c>
    </row>
    <row r="20200" spans="5:9" ht="14.5" x14ac:dyDescent="0.35">
      <c r="E20200" s="113" t="s">
        <v>121739</v>
      </c>
      <c r="F20200" s="113" t="s">
        <v>31858</v>
      </c>
      <c r="G20200" s="113" t="s">
        <v>53324</v>
      </c>
      <c r="H20200" s="113" t="s">
        <v>134796</v>
      </c>
      <c r="I20200" s="113" t="s">
        <v>111573</v>
      </c>
    </row>
    <row r="20201" spans="5:9" ht="14.5" x14ac:dyDescent="0.35">
      <c r="E20201" s="113" t="s">
        <v>114415</v>
      </c>
      <c r="F20201" s="113" t="s">
        <v>31857</v>
      </c>
      <c r="G20201" s="113" t="s">
        <v>53323</v>
      </c>
      <c r="H20201" s="113" t="s">
        <v>134797</v>
      </c>
      <c r="I20201" s="113" t="s">
        <v>111572</v>
      </c>
    </row>
    <row r="20202" spans="5:9" ht="14.5" x14ac:dyDescent="0.35">
      <c r="E20202" s="113" t="s">
        <v>107232</v>
      </c>
      <c r="F20202" s="113" t="s">
        <v>31856</v>
      </c>
      <c r="G20202" s="113" t="s">
        <v>53322</v>
      </c>
      <c r="H20202" s="113" t="s">
        <v>134798</v>
      </c>
      <c r="I20202" s="113" t="s">
        <v>111571</v>
      </c>
    </row>
    <row r="20203" spans="5:9" ht="14.5" x14ac:dyDescent="0.35">
      <c r="E20203" s="113" t="s">
        <v>107231</v>
      </c>
      <c r="F20203" s="113" t="s">
        <v>31855</v>
      </c>
      <c r="G20203" s="113" t="s">
        <v>53321</v>
      </c>
      <c r="H20203" s="113" t="s">
        <v>134799</v>
      </c>
      <c r="I20203" s="113" t="s">
        <v>111570</v>
      </c>
    </row>
    <row r="20204" spans="5:9" ht="14.5" x14ac:dyDescent="0.35">
      <c r="E20204" s="113" t="s">
        <v>107230</v>
      </c>
      <c r="F20204" s="113" t="s">
        <v>31854</v>
      </c>
      <c r="G20204" s="113" t="s">
        <v>53320</v>
      </c>
      <c r="H20204" s="113" t="s">
        <v>134800</v>
      </c>
      <c r="I20204" s="113" t="s">
        <v>111569</v>
      </c>
    </row>
    <row r="20205" spans="5:9" ht="14.5" x14ac:dyDescent="0.35">
      <c r="E20205" s="113" t="s">
        <v>114414</v>
      </c>
      <c r="F20205" s="113" t="s">
        <v>31853</v>
      </c>
      <c r="G20205" s="113" t="s">
        <v>53319</v>
      </c>
      <c r="H20205" s="113" t="s">
        <v>134801</v>
      </c>
      <c r="I20205" s="113" t="s">
        <v>111568</v>
      </c>
    </row>
    <row r="20206" spans="5:9" ht="14.5" x14ac:dyDescent="0.35">
      <c r="E20206" s="113" t="s">
        <v>107229</v>
      </c>
      <c r="F20206" s="113" t="s">
        <v>31852</v>
      </c>
      <c r="G20206" s="113" t="s">
        <v>53318</v>
      </c>
      <c r="H20206" s="113" t="s">
        <v>134802</v>
      </c>
      <c r="I20206" s="113" t="s">
        <v>111567</v>
      </c>
    </row>
    <row r="20207" spans="5:9" ht="14.5" x14ac:dyDescent="0.35">
      <c r="E20207" s="113" t="s">
        <v>107228</v>
      </c>
      <c r="F20207" s="113" t="s">
        <v>31851</v>
      </c>
      <c r="G20207" s="113" t="s">
        <v>53317</v>
      </c>
      <c r="H20207" s="113" t="s">
        <v>134803</v>
      </c>
      <c r="I20207" s="113" t="s">
        <v>49643</v>
      </c>
    </row>
    <row r="20208" spans="5:9" ht="14.5" x14ac:dyDescent="0.35">
      <c r="E20208" s="113" t="s">
        <v>107227</v>
      </c>
      <c r="F20208" s="113" t="s">
        <v>31850</v>
      </c>
      <c r="G20208" s="113" t="s">
        <v>53316</v>
      </c>
      <c r="H20208" s="113" t="s">
        <v>134804</v>
      </c>
      <c r="I20208" s="113" t="s">
        <v>69838</v>
      </c>
    </row>
    <row r="20209" spans="5:9" ht="14.5" x14ac:dyDescent="0.35">
      <c r="E20209" s="113" t="s">
        <v>16923</v>
      </c>
      <c r="F20209" s="113" t="s">
        <v>31849</v>
      </c>
      <c r="G20209" s="113" t="s">
        <v>53315</v>
      </c>
      <c r="H20209" s="113" t="s">
        <v>134805</v>
      </c>
      <c r="I20209" s="113" t="s">
        <v>69837</v>
      </c>
    </row>
    <row r="20210" spans="5:9" ht="14.5" x14ac:dyDescent="0.35">
      <c r="E20210" s="113" t="s">
        <v>16922</v>
      </c>
      <c r="F20210" s="113" t="s">
        <v>31848</v>
      </c>
      <c r="G20210" s="113" t="s">
        <v>53314</v>
      </c>
      <c r="H20210" s="113" t="s">
        <v>134806</v>
      </c>
      <c r="I20210" s="113" t="s">
        <v>69836</v>
      </c>
    </row>
    <row r="20211" spans="5:9" ht="14.5" x14ac:dyDescent="0.35">
      <c r="E20211" s="113" t="s">
        <v>16921</v>
      </c>
      <c r="F20211" s="113" t="s">
        <v>31847</v>
      </c>
      <c r="G20211" s="113" t="s">
        <v>53313</v>
      </c>
      <c r="H20211" s="113" t="s">
        <v>134807</v>
      </c>
      <c r="I20211" s="113" t="s">
        <v>69835</v>
      </c>
    </row>
    <row r="20212" spans="5:9" ht="14.5" x14ac:dyDescent="0.35">
      <c r="E20212" s="113" t="s">
        <v>16920</v>
      </c>
      <c r="F20212" s="113" t="s">
        <v>31846</v>
      </c>
      <c r="G20212" s="113" t="s">
        <v>53312</v>
      </c>
      <c r="H20212" s="113" t="s">
        <v>134808</v>
      </c>
      <c r="I20212" s="113" t="s">
        <v>69834</v>
      </c>
    </row>
    <row r="20213" spans="5:9" ht="14.5" x14ac:dyDescent="0.35">
      <c r="E20213" s="113" t="s">
        <v>16919</v>
      </c>
      <c r="F20213" s="113" t="s">
        <v>31845</v>
      </c>
      <c r="G20213" s="113" t="s">
        <v>53311</v>
      </c>
      <c r="H20213" s="113" t="s">
        <v>134809</v>
      </c>
      <c r="I20213" s="113" t="s">
        <v>69833</v>
      </c>
    </row>
    <row r="20214" spans="5:9" ht="14.5" x14ac:dyDescent="0.35">
      <c r="E20214" s="113" t="s">
        <v>16918</v>
      </c>
      <c r="F20214" s="113" t="s">
        <v>31844</v>
      </c>
      <c r="G20214" s="113" t="s">
        <v>53310</v>
      </c>
      <c r="H20214" s="113" t="s">
        <v>134810</v>
      </c>
      <c r="I20214" s="113" t="s">
        <v>69832</v>
      </c>
    </row>
    <row r="20215" spans="5:9" ht="14.5" x14ac:dyDescent="0.35">
      <c r="E20215" s="113" t="s">
        <v>16917</v>
      </c>
      <c r="F20215" s="113" t="s">
        <v>31843</v>
      </c>
      <c r="G20215" s="113" t="s">
        <v>53309</v>
      </c>
      <c r="H20215" s="113" t="s">
        <v>134811</v>
      </c>
      <c r="I20215" s="113" t="s">
        <v>69831</v>
      </c>
    </row>
    <row r="20216" spans="5:9" ht="14.5" x14ac:dyDescent="0.35">
      <c r="E20216" s="113" t="s">
        <v>16916</v>
      </c>
      <c r="F20216" s="113" t="s">
        <v>31842</v>
      </c>
      <c r="G20216" s="113" t="s">
        <v>53308</v>
      </c>
      <c r="H20216" s="113" t="s">
        <v>134812</v>
      </c>
      <c r="I20216" s="113" t="s">
        <v>69830</v>
      </c>
    </row>
    <row r="20217" spans="5:9" ht="14.5" x14ac:dyDescent="0.35">
      <c r="E20217" s="113" t="s">
        <v>16915</v>
      </c>
      <c r="F20217" s="113" t="s">
        <v>31841</v>
      </c>
      <c r="G20217" s="113" t="s">
        <v>118490</v>
      </c>
      <c r="H20217" s="113" t="s">
        <v>134813</v>
      </c>
      <c r="I20217" s="113" t="s">
        <v>69829</v>
      </c>
    </row>
    <row r="20218" spans="5:9" ht="14.5" x14ac:dyDescent="0.35">
      <c r="E20218" s="113" t="s">
        <v>16914</v>
      </c>
      <c r="F20218" s="113" t="s">
        <v>31840</v>
      </c>
      <c r="G20218" s="113" t="s">
        <v>53307</v>
      </c>
      <c r="H20218" s="113" t="s">
        <v>134814</v>
      </c>
      <c r="I20218" s="113" t="s">
        <v>69828</v>
      </c>
    </row>
    <row r="20219" spans="5:9" ht="14.5" x14ac:dyDescent="0.35">
      <c r="E20219" s="113" t="s">
        <v>16913</v>
      </c>
      <c r="F20219" s="113" t="s">
        <v>31839</v>
      </c>
      <c r="G20219" s="113" t="s">
        <v>53306</v>
      </c>
      <c r="H20219" s="113" t="s">
        <v>134815</v>
      </c>
      <c r="I20219" s="113" t="s">
        <v>69827</v>
      </c>
    </row>
    <row r="20220" spans="5:9" ht="14.5" x14ac:dyDescent="0.35">
      <c r="E20220" s="113" t="s">
        <v>16912</v>
      </c>
      <c r="F20220" s="113" t="s">
        <v>31838</v>
      </c>
      <c r="G20220" s="113" t="s">
        <v>53305</v>
      </c>
      <c r="H20220" s="113" t="s">
        <v>134816</v>
      </c>
      <c r="I20220" s="113" t="s">
        <v>69826</v>
      </c>
    </row>
    <row r="20221" spans="5:9" ht="14.5" x14ac:dyDescent="0.35">
      <c r="E20221" s="113" t="s">
        <v>16911</v>
      </c>
      <c r="F20221" s="113" t="s">
        <v>31837</v>
      </c>
      <c r="G20221" s="113" t="s">
        <v>53304</v>
      </c>
      <c r="H20221" s="113" t="s">
        <v>134817</v>
      </c>
      <c r="I20221" s="113" t="s">
        <v>69825</v>
      </c>
    </row>
    <row r="20222" spans="5:9" ht="14.5" x14ac:dyDescent="0.35">
      <c r="E20222" s="113" t="s">
        <v>16910</v>
      </c>
      <c r="F20222" s="113" t="s">
        <v>31836</v>
      </c>
      <c r="G20222" s="113" t="s">
        <v>53303</v>
      </c>
      <c r="H20222" s="113" t="s">
        <v>134818</v>
      </c>
      <c r="I20222" s="113" t="s">
        <v>69824</v>
      </c>
    </row>
    <row r="20223" spans="5:9" ht="14.5" x14ac:dyDescent="0.35">
      <c r="E20223" s="113" t="s">
        <v>16909</v>
      </c>
      <c r="F20223" s="113" t="s">
        <v>31835</v>
      </c>
      <c r="G20223" s="113" t="s">
        <v>127708</v>
      </c>
      <c r="H20223" s="113" t="s">
        <v>134819</v>
      </c>
      <c r="I20223" s="113" t="s">
        <v>69823</v>
      </c>
    </row>
    <row r="20224" spans="5:9" ht="14.5" x14ac:dyDescent="0.35">
      <c r="E20224" s="113" t="s">
        <v>16908</v>
      </c>
      <c r="F20224" s="113" t="s">
        <v>31834</v>
      </c>
      <c r="G20224" s="113" t="s">
        <v>53302</v>
      </c>
      <c r="H20224" s="113" t="s">
        <v>134820</v>
      </c>
      <c r="I20224" s="113" t="s">
        <v>69822</v>
      </c>
    </row>
    <row r="20225" spans="5:9" ht="14.5" x14ac:dyDescent="0.35">
      <c r="E20225" s="113" t="s">
        <v>16907</v>
      </c>
      <c r="F20225" s="113" t="s">
        <v>31833</v>
      </c>
      <c r="G20225" s="113" t="s">
        <v>53301</v>
      </c>
      <c r="H20225" s="113" t="s">
        <v>134821</v>
      </c>
      <c r="I20225" s="113" t="s">
        <v>69821</v>
      </c>
    </row>
    <row r="20226" spans="5:9" ht="14.5" x14ac:dyDescent="0.35">
      <c r="E20226" s="113" t="s">
        <v>16906</v>
      </c>
      <c r="F20226" s="113" t="s">
        <v>31832</v>
      </c>
      <c r="G20226" s="113" t="s">
        <v>53300</v>
      </c>
      <c r="H20226" s="113" t="s">
        <v>134822</v>
      </c>
      <c r="I20226" s="113" t="s">
        <v>69820</v>
      </c>
    </row>
    <row r="20227" spans="5:9" ht="14.5" x14ac:dyDescent="0.35">
      <c r="E20227" s="113" t="s">
        <v>16905</v>
      </c>
      <c r="F20227" s="113" t="s">
        <v>31831</v>
      </c>
      <c r="G20227" s="113" t="s">
        <v>53299</v>
      </c>
      <c r="H20227" s="113" t="s">
        <v>134823</v>
      </c>
      <c r="I20227" s="113" t="s">
        <v>69819</v>
      </c>
    </row>
    <row r="20228" spans="5:9" ht="14.5" x14ac:dyDescent="0.35">
      <c r="E20228" s="113" t="s">
        <v>16904</v>
      </c>
      <c r="F20228" s="113" t="s">
        <v>31830</v>
      </c>
      <c r="G20228" s="113" t="s">
        <v>53298</v>
      </c>
      <c r="H20228" s="113" t="s">
        <v>134824</v>
      </c>
      <c r="I20228" s="113" t="s">
        <v>69818</v>
      </c>
    </row>
    <row r="20229" spans="5:9" ht="14.5" x14ac:dyDescent="0.35">
      <c r="E20229" s="113" t="s">
        <v>16903</v>
      </c>
      <c r="F20229" s="113" t="s">
        <v>31829</v>
      </c>
      <c r="G20229" s="113" t="s">
        <v>53297</v>
      </c>
      <c r="H20229" s="113" t="s">
        <v>134825</v>
      </c>
      <c r="I20229" s="113" t="s">
        <v>69817</v>
      </c>
    </row>
    <row r="20230" spans="5:9" ht="14.5" x14ac:dyDescent="0.35">
      <c r="E20230" s="113" t="s">
        <v>16902</v>
      </c>
      <c r="F20230" s="113" t="s">
        <v>31828</v>
      </c>
      <c r="G20230" s="113" t="s">
        <v>53296</v>
      </c>
      <c r="H20230" s="113" t="s">
        <v>134826</v>
      </c>
      <c r="I20230" s="113" t="s">
        <v>69816</v>
      </c>
    </row>
    <row r="20231" spans="5:9" ht="14.5" x14ac:dyDescent="0.35">
      <c r="E20231" s="113" t="s">
        <v>16901</v>
      </c>
      <c r="F20231" s="113" t="s">
        <v>31827</v>
      </c>
      <c r="G20231" s="113" t="s">
        <v>53295</v>
      </c>
      <c r="H20231" s="113" t="s">
        <v>134827</v>
      </c>
      <c r="I20231" s="113" t="s">
        <v>69815</v>
      </c>
    </row>
    <row r="20232" spans="5:9" ht="14.5" x14ac:dyDescent="0.35">
      <c r="E20232" s="113" t="s">
        <v>16900</v>
      </c>
      <c r="F20232" s="113" t="s">
        <v>31826</v>
      </c>
      <c r="G20232" s="113" t="s">
        <v>53294</v>
      </c>
      <c r="H20232" s="113" t="s">
        <v>134828</v>
      </c>
      <c r="I20232" s="113" t="s">
        <v>69814</v>
      </c>
    </row>
    <row r="20233" spans="5:9" ht="14.5" x14ac:dyDescent="0.35">
      <c r="E20233" s="113" t="s">
        <v>16899</v>
      </c>
      <c r="F20233" s="113" t="s">
        <v>31825</v>
      </c>
      <c r="G20233" s="113" t="s">
        <v>140892</v>
      </c>
      <c r="H20233" s="113" t="s">
        <v>134829</v>
      </c>
      <c r="I20233" s="113" t="s">
        <v>69813</v>
      </c>
    </row>
    <row r="20234" spans="5:9" ht="14.5" x14ac:dyDescent="0.35">
      <c r="E20234" s="113" t="s">
        <v>16898</v>
      </c>
      <c r="F20234" s="113" t="s">
        <v>31824</v>
      </c>
      <c r="G20234" s="113" t="s">
        <v>115766</v>
      </c>
      <c r="H20234" s="113" t="s">
        <v>134830</v>
      </c>
      <c r="I20234" s="113" t="s">
        <v>69812</v>
      </c>
    </row>
    <row r="20235" spans="5:9" ht="14.5" x14ac:dyDescent="0.35">
      <c r="E20235" s="113" t="s">
        <v>16897</v>
      </c>
      <c r="F20235" s="113" t="s">
        <v>31823</v>
      </c>
      <c r="G20235" s="113" t="s">
        <v>121109</v>
      </c>
      <c r="H20235" s="113" t="s">
        <v>134831</v>
      </c>
      <c r="I20235" s="113" t="s">
        <v>69811</v>
      </c>
    </row>
    <row r="20236" spans="5:9" ht="14.5" x14ac:dyDescent="0.35">
      <c r="E20236" s="113" t="s">
        <v>16896</v>
      </c>
      <c r="F20236" s="113" t="s">
        <v>31822</v>
      </c>
      <c r="G20236" s="113" t="s">
        <v>53293</v>
      </c>
      <c r="H20236" s="113" t="s">
        <v>134832</v>
      </c>
      <c r="I20236" s="113" t="s">
        <v>69810</v>
      </c>
    </row>
    <row r="20237" spans="5:9" ht="14.5" x14ac:dyDescent="0.35">
      <c r="E20237" s="113" t="s">
        <v>16895</v>
      </c>
      <c r="F20237" s="113" t="s">
        <v>31821</v>
      </c>
      <c r="G20237" s="113" t="s">
        <v>53292</v>
      </c>
      <c r="H20237" s="113" t="s">
        <v>134833</v>
      </c>
      <c r="I20237" s="113" t="s">
        <v>69809</v>
      </c>
    </row>
    <row r="20238" spans="5:9" ht="14.5" x14ac:dyDescent="0.35">
      <c r="E20238" s="113" t="s">
        <v>16894</v>
      </c>
      <c r="F20238" s="113" t="s">
        <v>31820</v>
      </c>
      <c r="G20238" s="113" t="s">
        <v>53291</v>
      </c>
      <c r="H20238" s="113" t="s">
        <v>134834</v>
      </c>
      <c r="I20238" s="113" t="s">
        <v>69808</v>
      </c>
    </row>
    <row r="20239" spans="5:9" ht="14.5" x14ac:dyDescent="0.35">
      <c r="E20239" s="113" t="s">
        <v>16893</v>
      </c>
      <c r="F20239" s="113" t="s">
        <v>31819</v>
      </c>
      <c r="G20239" s="113" t="s">
        <v>53290</v>
      </c>
      <c r="H20239" s="113" t="s">
        <v>134835</v>
      </c>
      <c r="I20239" s="113" t="s">
        <v>69807</v>
      </c>
    </row>
    <row r="20240" spans="5:9" ht="14.5" x14ac:dyDescent="0.35">
      <c r="E20240" s="113" t="s">
        <v>16892</v>
      </c>
      <c r="F20240" s="113" t="s">
        <v>31818</v>
      </c>
      <c r="G20240" s="113" t="s">
        <v>53289</v>
      </c>
      <c r="H20240" s="113" t="s">
        <v>134836</v>
      </c>
      <c r="I20240" s="113" t="s">
        <v>69806</v>
      </c>
    </row>
    <row r="20241" spans="5:9" ht="14.5" x14ac:dyDescent="0.35">
      <c r="E20241" s="113" t="s">
        <v>16891</v>
      </c>
      <c r="F20241" s="113" t="s">
        <v>31817</v>
      </c>
      <c r="G20241" s="113" t="s">
        <v>53288</v>
      </c>
      <c r="H20241" s="113" t="s">
        <v>134837</v>
      </c>
      <c r="I20241" s="113" t="s">
        <v>69805</v>
      </c>
    </row>
    <row r="20242" spans="5:9" ht="14.5" x14ac:dyDescent="0.35">
      <c r="E20242" s="113" t="s">
        <v>16890</v>
      </c>
      <c r="F20242" s="113" t="s">
        <v>31816</v>
      </c>
      <c r="G20242" s="113" t="s">
        <v>115765</v>
      </c>
      <c r="H20242" s="113" t="s">
        <v>134838</v>
      </c>
      <c r="I20242" s="113" t="s">
        <v>69804</v>
      </c>
    </row>
    <row r="20243" spans="5:9" ht="14.5" x14ac:dyDescent="0.35">
      <c r="E20243" s="113" t="s">
        <v>16889</v>
      </c>
      <c r="F20243" s="113" t="s">
        <v>31815</v>
      </c>
      <c r="G20243" s="113" t="s">
        <v>53287</v>
      </c>
      <c r="H20243" s="113" t="s">
        <v>134839</v>
      </c>
      <c r="I20243" s="113" t="s">
        <v>69803</v>
      </c>
    </row>
    <row r="20244" spans="5:9" ht="14.5" x14ac:dyDescent="0.35">
      <c r="E20244" s="113" t="s">
        <v>16888</v>
      </c>
      <c r="F20244" s="113" t="s">
        <v>31814</v>
      </c>
      <c r="G20244" s="113" t="s">
        <v>53286</v>
      </c>
      <c r="H20244" s="113" t="s">
        <v>134840</v>
      </c>
      <c r="I20244" s="113" t="s">
        <v>69802</v>
      </c>
    </row>
    <row r="20245" spans="5:9" ht="14.5" x14ac:dyDescent="0.35">
      <c r="E20245" s="113" t="s">
        <v>16887</v>
      </c>
      <c r="F20245" s="113" t="s">
        <v>31813</v>
      </c>
      <c r="G20245" s="113" t="s">
        <v>53285</v>
      </c>
      <c r="H20245" s="113" t="s">
        <v>134841</v>
      </c>
      <c r="I20245" s="113" t="s">
        <v>69801</v>
      </c>
    </row>
    <row r="20246" spans="5:9" ht="14.5" x14ac:dyDescent="0.35">
      <c r="E20246" s="113" t="s">
        <v>16886</v>
      </c>
      <c r="F20246" s="113" t="s">
        <v>31812</v>
      </c>
      <c r="G20246" s="113" t="s">
        <v>53284</v>
      </c>
      <c r="H20246" s="113" t="s">
        <v>134842</v>
      </c>
      <c r="I20246" s="113" t="s">
        <v>69800</v>
      </c>
    </row>
    <row r="20247" spans="5:9" ht="14.5" x14ac:dyDescent="0.35">
      <c r="E20247" s="113" t="s">
        <v>16885</v>
      </c>
      <c r="F20247" s="113" t="s">
        <v>31811</v>
      </c>
      <c r="G20247" s="113" t="s">
        <v>53283</v>
      </c>
      <c r="H20247" s="113" t="s">
        <v>134843</v>
      </c>
      <c r="I20247" s="113" t="s">
        <v>69799</v>
      </c>
    </row>
    <row r="20248" spans="5:9" ht="14.5" x14ac:dyDescent="0.35">
      <c r="E20248" s="113" t="s">
        <v>16884</v>
      </c>
      <c r="F20248" s="113" t="s">
        <v>31810</v>
      </c>
      <c r="G20248" s="113" t="s">
        <v>53282</v>
      </c>
      <c r="H20248" s="113" t="s">
        <v>134844</v>
      </c>
      <c r="I20248" s="113" t="s">
        <v>69798</v>
      </c>
    </row>
    <row r="20249" spans="5:9" ht="14.5" x14ac:dyDescent="0.35">
      <c r="E20249" s="113" t="s">
        <v>16883</v>
      </c>
      <c r="F20249" s="113" t="s">
        <v>31809</v>
      </c>
      <c r="G20249" s="113" t="s">
        <v>53281</v>
      </c>
      <c r="H20249" s="113" t="s">
        <v>134845</v>
      </c>
      <c r="I20249" s="113" t="s">
        <v>69797</v>
      </c>
    </row>
    <row r="20250" spans="5:9" ht="14.5" x14ac:dyDescent="0.35">
      <c r="E20250" s="113" t="s">
        <v>16882</v>
      </c>
      <c r="F20250" s="113" t="s">
        <v>31808</v>
      </c>
      <c r="G20250" s="113" t="s">
        <v>53280</v>
      </c>
      <c r="H20250" s="113" t="s">
        <v>134846</v>
      </c>
      <c r="I20250" s="113" t="s">
        <v>69796</v>
      </c>
    </row>
    <row r="20251" spans="5:9" ht="14.5" x14ac:dyDescent="0.35">
      <c r="E20251" s="113" t="s">
        <v>16881</v>
      </c>
      <c r="F20251" s="113" t="s">
        <v>31807</v>
      </c>
      <c r="G20251" s="113" t="s">
        <v>53279</v>
      </c>
      <c r="H20251" s="113" t="s">
        <v>134847</v>
      </c>
      <c r="I20251" s="113" t="s">
        <v>69795</v>
      </c>
    </row>
    <row r="20252" spans="5:9" ht="14.5" x14ac:dyDescent="0.35">
      <c r="E20252" s="113" t="s">
        <v>16880</v>
      </c>
      <c r="F20252" s="113" t="s">
        <v>31806</v>
      </c>
      <c r="G20252" s="113" t="s">
        <v>53278</v>
      </c>
      <c r="H20252" s="113" t="s">
        <v>134848</v>
      </c>
      <c r="I20252" s="113" t="s">
        <v>69794</v>
      </c>
    </row>
    <row r="20253" spans="5:9" ht="14.5" x14ac:dyDescent="0.35">
      <c r="E20253" s="113" t="s">
        <v>16879</v>
      </c>
      <c r="F20253" s="113" t="s">
        <v>31805</v>
      </c>
      <c r="G20253" s="113" t="s">
        <v>53277</v>
      </c>
      <c r="H20253" s="113" t="s">
        <v>134849</v>
      </c>
      <c r="I20253" s="113" t="s">
        <v>69793</v>
      </c>
    </row>
    <row r="20254" spans="5:9" ht="14.5" x14ac:dyDescent="0.35">
      <c r="E20254" s="113" t="s">
        <v>16878</v>
      </c>
      <c r="F20254" s="113" t="s">
        <v>31804</v>
      </c>
      <c r="G20254" s="113" t="s">
        <v>53276</v>
      </c>
      <c r="H20254" s="113" t="s">
        <v>134850</v>
      </c>
      <c r="I20254" s="113" t="s">
        <v>69792</v>
      </c>
    </row>
    <row r="20255" spans="5:9" ht="14.5" x14ac:dyDescent="0.35">
      <c r="E20255" s="113" t="s">
        <v>16877</v>
      </c>
      <c r="F20255" s="113" t="s">
        <v>31803</v>
      </c>
      <c r="G20255" s="113" t="s">
        <v>53275</v>
      </c>
      <c r="H20255" s="113" t="s">
        <v>134851</v>
      </c>
      <c r="I20255" s="113" t="s">
        <v>69791</v>
      </c>
    </row>
    <row r="20256" spans="5:9" ht="14.5" x14ac:dyDescent="0.35">
      <c r="E20256" s="113" t="s">
        <v>16876</v>
      </c>
      <c r="F20256" s="113" t="s">
        <v>31802</v>
      </c>
      <c r="G20256" s="113" t="s">
        <v>53274</v>
      </c>
      <c r="H20256" s="113" t="s">
        <v>134852</v>
      </c>
      <c r="I20256" s="113" t="s">
        <v>69790</v>
      </c>
    </row>
    <row r="20257" spans="5:9" ht="14.5" x14ac:dyDescent="0.35">
      <c r="E20257" s="113" t="s">
        <v>124167</v>
      </c>
      <c r="F20257" s="113" t="s">
        <v>31801</v>
      </c>
      <c r="G20257" s="113" t="s">
        <v>53273</v>
      </c>
      <c r="H20257" s="113" t="s">
        <v>134853</v>
      </c>
      <c r="I20257" s="113" t="s">
        <v>69789</v>
      </c>
    </row>
    <row r="20258" spans="5:9" ht="14.5" x14ac:dyDescent="0.35">
      <c r="E20258" s="113" t="s">
        <v>124168</v>
      </c>
      <c r="F20258" s="113" t="s">
        <v>31800</v>
      </c>
      <c r="G20258" s="113" t="s">
        <v>53272</v>
      </c>
      <c r="H20258" s="113" t="s">
        <v>134854</v>
      </c>
      <c r="I20258" s="113" t="s">
        <v>69788</v>
      </c>
    </row>
    <row r="20259" spans="5:9" ht="14.5" x14ac:dyDescent="0.35">
      <c r="E20259" s="113" t="s">
        <v>117361</v>
      </c>
      <c r="F20259" s="113" t="s">
        <v>31799</v>
      </c>
      <c r="G20259" s="113" t="s">
        <v>53271</v>
      </c>
      <c r="H20259" s="113" t="s">
        <v>134855</v>
      </c>
      <c r="I20259" s="113" t="s">
        <v>69787</v>
      </c>
    </row>
    <row r="20260" spans="5:9" ht="14.5" x14ac:dyDescent="0.35">
      <c r="E20260" s="113" t="s">
        <v>117360</v>
      </c>
      <c r="F20260" s="113" t="s">
        <v>31798</v>
      </c>
      <c r="G20260" s="113" t="s">
        <v>53270</v>
      </c>
      <c r="H20260" s="113" t="s">
        <v>134856</v>
      </c>
      <c r="I20260" s="113" t="s">
        <v>69786</v>
      </c>
    </row>
    <row r="20261" spans="5:9" ht="14.5" x14ac:dyDescent="0.35">
      <c r="E20261" s="113" t="s">
        <v>117359</v>
      </c>
      <c r="F20261" s="113" t="s">
        <v>31797</v>
      </c>
      <c r="G20261" s="113" t="s">
        <v>53269</v>
      </c>
      <c r="H20261" s="113" t="s">
        <v>134857</v>
      </c>
      <c r="I20261" s="113" t="s">
        <v>69785</v>
      </c>
    </row>
    <row r="20262" spans="5:9" ht="14.5" x14ac:dyDescent="0.35">
      <c r="E20262" s="113" t="s">
        <v>114413</v>
      </c>
      <c r="F20262" s="113" t="s">
        <v>31796</v>
      </c>
      <c r="G20262" s="113" t="s">
        <v>53268</v>
      </c>
      <c r="H20262" s="113" t="s">
        <v>134858</v>
      </c>
      <c r="I20262" s="113" t="s">
        <v>69784</v>
      </c>
    </row>
    <row r="20263" spans="5:9" ht="14.5" x14ac:dyDescent="0.35">
      <c r="E20263" s="113" t="s">
        <v>107226</v>
      </c>
      <c r="F20263" s="113" t="s">
        <v>31795</v>
      </c>
      <c r="G20263" s="113" t="s">
        <v>53267</v>
      </c>
      <c r="H20263" s="113" t="s">
        <v>134859</v>
      </c>
      <c r="I20263" s="113" t="s">
        <v>69783</v>
      </c>
    </row>
    <row r="20264" spans="5:9" ht="14.5" x14ac:dyDescent="0.35">
      <c r="E20264" s="113" t="s">
        <v>107225</v>
      </c>
      <c r="F20264" s="113" t="s">
        <v>31794</v>
      </c>
      <c r="G20264" s="113" t="s">
        <v>53266</v>
      </c>
      <c r="H20264" s="113" t="s">
        <v>134860</v>
      </c>
      <c r="I20264" s="113" t="s">
        <v>69782</v>
      </c>
    </row>
    <row r="20265" spans="5:9" ht="14.5" x14ac:dyDescent="0.35">
      <c r="E20265" s="113" t="s">
        <v>107224</v>
      </c>
      <c r="F20265" s="113" t="s">
        <v>31793</v>
      </c>
      <c r="G20265" s="113" t="s">
        <v>53265</v>
      </c>
      <c r="H20265" s="113" t="s">
        <v>134861</v>
      </c>
      <c r="I20265" s="113" t="s">
        <v>69781</v>
      </c>
    </row>
    <row r="20266" spans="5:9" ht="14.5" x14ac:dyDescent="0.35">
      <c r="E20266" s="113" t="s">
        <v>107223</v>
      </c>
      <c r="F20266" s="113" t="s">
        <v>31792</v>
      </c>
      <c r="G20266" s="113" t="s">
        <v>53264</v>
      </c>
      <c r="H20266" s="113" t="s">
        <v>134862</v>
      </c>
      <c r="I20266" s="113" t="s">
        <v>69780</v>
      </c>
    </row>
    <row r="20267" spans="5:9" ht="14.5" x14ac:dyDescent="0.35">
      <c r="E20267" s="113" t="s">
        <v>107222</v>
      </c>
      <c r="F20267" s="113" t="s">
        <v>31791</v>
      </c>
      <c r="G20267" s="113" t="s">
        <v>53263</v>
      </c>
      <c r="H20267" s="113" t="s">
        <v>134863</v>
      </c>
      <c r="I20267" s="113" t="s">
        <v>69779</v>
      </c>
    </row>
    <row r="20268" spans="5:9" ht="14.5" x14ac:dyDescent="0.35">
      <c r="E20268" s="113" t="s">
        <v>107221</v>
      </c>
      <c r="F20268" s="113" t="s">
        <v>31790</v>
      </c>
      <c r="G20268" s="113" t="s">
        <v>53262</v>
      </c>
      <c r="H20268" s="113" t="s">
        <v>134864</v>
      </c>
      <c r="I20268" s="113" t="s">
        <v>69778</v>
      </c>
    </row>
    <row r="20269" spans="5:9" ht="14.5" x14ac:dyDescent="0.35">
      <c r="E20269" s="113" t="s">
        <v>16875</v>
      </c>
      <c r="F20269" s="113" t="s">
        <v>31789</v>
      </c>
      <c r="G20269" s="113" t="s">
        <v>53261</v>
      </c>
      <c r="H20269" s="113" t="s">
        <v>134865</v>
      </c>
      <c r="I20269" s="113" t="s">
        <v>69777</v>
      </c>
    </row>
    <row r="20270" spans="5:9" ht="14.5" x14ac:dyDescent="0.35">
      <c r="E20270" s="113" t="s">
        <v>16874</v>
      </c>
      <c r="F20270" s="113" t="s">
        <v>31788</v>
      </c>
      <c r="G20270" s="113" t="s">
        <v>53260</v>
      </c>
      <c r="H20270" s="113" t="s">
        <v>134866</v>
      </c>
      <c r="I20270" s="113" t="s">
        <v>69776</v>
      </c>
    </row>
    <row r="20271" spans="5:9" ht="14.5" x14ac:dyDescent="0.35">
      <c r="E20271" s="113" t="s">
        <v>16873</v>
      </c>
      <c r="F20271" s="113" t="s">
        <v>31787</v>
      </c>
      <c r="G20271" s="113" t="s">
        <v>53259</v>
      </c>
      <c r="H20271" s="113" t="s">
        <v>134867</v>
      </c>
      <c r="I20271" s="113" t="s">
        <v>69775</v>
      </c>
    </row>
    <row r="20272" spans="5:9" ht="14.5" x14ac:dyDescent="0.35">
      <c r="E20272" s="113" t="s">
        <v>107220</v>
      </c>
      <c r="F20272" s="113" t="s">
        <v>31786</v>
      </c>
      <c r="G20272" s="113" t="s">
        <v>121108</v>
      </c>
      <c r="H20272" s="113" t="s">
        <v>134868</v>
      </c>
      <c r="I20272" s="113" t="s">
        <v>69774</v>
      </c>
    </row>
    <row r="20273" spans="5:9" ht="14.5" x14ac:dyDescent="0.35">
      <c r="E20273" s="113" t="s">
        <v>16872</v>
      </c>
      <c r="F20273" s="113" t="s">
        <v>31785</v>
      </c>
      <c r="G20273" s="113" t="s">
        <v>112591</v>
      </c>
      <c r="H20273" s="113" t="s">
        <v>134869</v>
      </c>
      <c r="I20273" s="113" t="s">
        <v>69773</v>
      </c>
    </row>
    <row r="20274" spans="5:9" ht="14.5" x14ac:dyDescent="0.35">
      <c r="E20274" s="113" t="s">
        <v>16871</v>
      </c>
      <c r="F20274" s="113" t="s">
        <v>31784</v>
      </c>
      <c r="G20274" s="113" t="s">
        <v>112590</v>
      </c>
      <c r="H20274" s="113" t="s">
        <v>134870</v>
      </c>
      <c r="I20274" s="113" t="s">
        <v>69772</v>
      </c>
    </row>
    <row r="20275" spans="5:9" ht="14.5" x14ac:dyDescent="0.35">
      <c r="E20275" s="113" t="s">
        <v>16870</v>
      </c>
      <c r="F20275" s="113" t="s">
        <v>31783</v>
      </c>
      <c r="G20275" s="113" t="s">
        <v>53258</v>
      </c>
      <c r="H20275" s="113" t="s">
        <v>134871</v>
      </c>
      <c r="I20275" s="113" t="s">
        <v>69771</v>
      </c>
    </row>
    <row r="20276" spans="5:9" ht="14.5" x14ac:dyDescent="0.35">
      <c r="E20276" s="113" t="s">
        <v>16869</v>
      </c>
      <c r="F20276" s="113" t="s">
        <v>31782</v>
      </c>
      <c r="G20276" s="113" t="s">
        <v>53257</v>
      </c>
      <c r="H20276" s="113" t="s">
        <v>134872</v>
      </c>
      <c r="I20276" s="113" t="s">
        <v>69770</v>
      </c>
    </row>
    <row r="20277" spans="5:9" ht="14.5" x14ac:dyDescent="0.35">
      <c r="E20277" s="113" t="s">
        <v>16868</v>
      </c>
      <c r="F20277" s="113" t="s">
        <v>31781</v>
      </c>
      <c r="G20277" s="113" t="s">
        <v>53256</v>
      </c>
      <c r="H20277" s="113" t="s">
        <v>134873</v>
      </c>
      <c r="I20277" s="113" t="s">
        <v>69769</v>
      </c>
    </row>
    <row r="20278" spans="5:9" ht="14.5" x14ac:dyDescent="0.35">
      <c r="E20278" s="113" t="s">
        <v>16867</v>
      </c>
      <c r="F20278" s="113" t="s">
        <v>31780</v>
      </c>
      <c r="G20278" s="113" t="s">
        <v>53255</v>
      </c>
      <c r="H20278" s="113" t="s">
        <v>134874</v>
      </c>
      <c r="I20278" s="113" t="s">
        <v>69768</v>
      </c>
    </row>
    <row r="20279" spans="5:9" ht="14.5" x14ac:dyDescent="0.35">
      <c r="E20279" s="113" t="s">
        <v>16866</v>
      </c>
      <c r="F20279" s="113" t="s">
        <v>31779</v>
      </c>
      <c r="G20279" s="113" t="s">
        <v>53254</v>
      </c>
      <c r="H20279" s="113" t="s">
        <v>134875</v>
      </c>
      <c r="I20279" s="113" t="s">
        <v>69767</v>
      </c>
    </row>
    <row r="20280" spans="5:9" ht="14.5" x14ac:dyDescent="0.35">
      <c r="E20280" s="113" t="s">
        <v>16865</v>
      </c>
      <c r="F20280" s="113" t="s">
        <v>31778</v>
      </c>
      <c r="G20280" s="113" t="s">
        <v>53253</v>
      </c>
      <c r="H20280" s="113" t="s">
        <v>134876</v>
      </c>
      <c r="I20280" s="113" t="s">
        <v>69766</v>
      </c>
    </row>
    <row r="20281" spans="5:9" ht="14.5" x14ac:dyDescent="0.35">
      <c r="E20281" s="113" t="s">
        <v>16864</v>
      </c>
      <c r="F20281" s="113" t="s">
        <v>31777</v>
      </c>
      <c r="G20281" s="113" t="s">
        <v>53252</v>
      </c>
      <c r="H20281" s="113" t="s">
        <v>134877</v>
      </c>
      <c r="I20281" s="113" t="s">
        <v>69765</v>
      </c>
    </row>
    <row r="20282" spans="5:9" ht="14.5" x14ac:dyDescent="0.35">
      <c r="E20282" s="113" t="s">
        <v>16863</v>
      </c>
      <c r="F20282" s="113" t="s">
        <v>31776</v>
      </c>
      <c r="G20282" s="113" t="s">
        <v>53251</v>
      </c>
      <c r="H20282" s="113" t="s">
        <v>134878</v>
      </c>
      <c r="I20282" s="113" t="s">
        <v>69764</v>
      </c>
    </row>
    <row r="20283" spans="5:9" ht="14.5" x14ac:dyDescent="0.35">
      <c r="E20283" s="113" t="s">
        <v>16862</v>
      </c>
      <c r="F20283" s="113" t="s">
        <v>31775</v>
      </c>
      <c r="G20283" s="113" t="s">
        <v>53250</v>
      </c>
      <c r="H20283" s="113" t="s">
        <v>134879</v>
      </c>
      <c r="I20283" s="113" t="s">
        <v>69763</v>
      </c>
    </row>
    <row r="20284" spans="5:9" ht="14.5" x14ac:dyDescent="0.35">
      <c r="E20284" s="113" t="s">
        <v>16861</v>
      </c>
      <c r="F20284" s="113" t="s">
        <v>31774</v>
      </c>
      <c r="G20284" s="113" t="s">
        <v>53249</v>
      </c>
      <c r="H20284" s="113" t="s">
        <v>134880</v>
      </c>
      <c r="I20284" s="113" t="s">
        <v>69762</v>
      </c>
    </row>
    <row r="20285" spans="5:9" ht="14.5" x14ac:dyDescent="0.35">
      <c r="E20285" s="113" t="s">
        <v>16860</v>
      </c>
      <c r="F20285" s="113" t="s">
        <v>31773</v>
      </c>
      <c r="G20285" s="113" t="s">
        <v>53248</v>
      </c>
      <c r="H20285" s="113" t="s">
        <v>134881</v>
      </c>
      <c r="I20285" s="113" t="s">
        <v>69761</v>
      </c>
    </row>
    <row r="20286" spans="5:9" ht="14.5" x14ac:dyDescent="0.35">
      <c r="E20286" s="113" t="s">
        <v>16859</v>
      </c>
      <c r="F20286" s="113" t="s">
        <v>31772</v>
      </c>
      <c r="G20286" s="113" t="s">
        <v>53247</v>
      </c>
      <c r="H20286" s="113" t="s">
        <v>134882</v>
      </c>
      <c r="I20286" s="113" t="s">
        <v>69760</v>
      </c>
    </row>
    <row r="20287" spans="5:9" ht="14.5" x14ac:dyDescent="0.35">
      <c r="E20287" s="113" t="s">
        <v>16858</v>
      </c>
      <c r="F20287" s="113" t="s">
        <v>31771</v>
      </c>
      <c r="G20287" s="113" t="s">
        <v>53246</v>
      </c>
      <c r="H20287" s="113" t="s">
        <v>134883</v>
      </c>
      <c r="I20287" s="113" t="s">
        <v>69759</v>
      </c>
    </row>
    <row r="20288" spans="5:9" ht="14.5" x14ac:dyDescent="0.35">
      <c r="E20288" s="113" t="s">
        <v>16857</v>
      </c>
      <c r="F20288" s="113" t="s">
        <v>31770</v>
      </c>
      <c r="G20288" s="113" t="s">
        <v>53245</v>
      </c>
      <c r="H20288" s="113" t="s">
        <v>134884</v>
      </c>
      <c r="I20288" s="113" t="s">
        <v>69758</v>
      </c>
    </row>
    <row r="20289" spans="5:9" ht="14.5" x14ac:dyDescent="0.35">
      <c r="E20289" s="113" t="s">
        <v>16856</v>
      </c>
      <c r="F20289" s="113" t="s">
        <v>31769</v>
      </c>
      <c r="G20289" s="113" t="s">
        <v>53244</v>
      </c>
      <c r="H20289" s="113" t="s">
        <v>134885</v>
      </c>
      <c r="I20289" s="113" t="s">
        <v>69757</v>
      </c>
    </row>
    <row r="20290" spans="5:9" ht="14.5" x14ac:dyDescent="0.35">
      <c r="E20290" s="113" t="s">
        <v>16855</v>
      </c>
      <c r="F20290" s="113" t="s">
        <v>31768</v>
      </c>
      <c r="G20290" s="113" t="s">
        <v>53243</v>
      </c>
      <c r="H20290" s="113" t="s">
        <v>134886</v>
      </c>
      <c r="I20290" s="113" t="s">
        <v>69756</v>
      </c>
    </row>
    <row r="20291" spans="5:9" ht="14.5" x14ac:dyDescent="0.35">
      <c r="E20291" s="113" t="s">
        <v>16854</v>
      </c>
      <c r="F20291" s="113" t="s">
        <v>31767</v>
      </c>
      <c r="G20291" s="113" t="s">
        <v>53242</v>
      </c>
      <c r="H20291" s="113" t="s">
        <v>134887</v>
      </c>
      <c r="I20291" s="113" t="s">
        <v>69755</v>
      </c>
    </row>
    <row r="20292" spans="5:9" ht="14.5" x14ac:dyDescent="0.35">
      <c r="E20292" s="113" t="s">
        <v>16853</v>
      </c>
      <c r="F20292" s="113" t="s">
        <v>31766</v>
      </c>
      <c r="G20292" s="113" t="s">
        <v>53241</v>
      </c>
      <c r="H20292" s="113" t="s">
        <v>134888</v>
      </c>
      <c r="I20292" s="113" t="s">
        <v>69754</v>
      </c>
    </row>
    <row r="20293" spans="5:9" ht="14.5" x14ac:dyDescent="0.35">
      <c r="E20293" s="113" t="s">
        <v>16852</v>
      </c>
      <c r="F20293" s="113" t="s">
        <v>31765</v>
      </c>
      <c r="G20293" s="113" t="s">
        <v>53240</v>
      </c>
      <c r="H20293" s="113" t="s">
        <v>134889</v>
      </c>
      <c r="I20293" s="113" t="s">
        <v>69753</v>
      </c>
    </row>
    <row r="20294" spans="5:9" ht="14.5" x14ac:dyDescent="0.35">
      <c r="E20294" s="113" t="s">
        <v>16851</v>
      </c>
      <c r="F20294" s="113" t="s">
        <v>31764</v>
      </c>
      <c r="G20294" s="113" t="s">
        <v>53239</v>
      </c>
      <c r="H20294" s="113" t="s">
        <v>134890</v>
      </c>
      <c r="I20294" s="113" t="s">
        <v>69752</v>
      </c>
    </row>
    <row r="20295" spans="5:9" ht="14.5" x14ac:dyDescent="0.35">
      <c r="E20295" s="113" t="s">
        <v>16850</v>
      </c>
      <c r="F20295" s="113" t="s">
        <v>31763</v>
      </c>
      <c r="G20295" s="113" t="s">
        <v>53238</v>
      </c>
      <c r="H20295" s="113" t="s">
        <v>134891</v>
      </c>
      <c r="I20295" s="113" t="s">
        <v>69751</v>
      </c>
    </row>
    <row r="20296" spans="5:9" ht="14.5" x14ac:dyDescent="0.35">
      <c r="E20296" s="113" t="s">
        <v>128519</v>
      </c>
      <c r="F20296" s="113" t="s">
        <v>31762</v>
      </c>
      <c r="G20296" s="113" t="s">
        <v>53237</v>
      </c>
      <c r="H20296" s="113" t="s">
        <v>134892</v>
      </c>
      <c r="I20296" s="113" t="s">
        <v>69750</v>
      </c>
    </row>
    <row r="20297" spans="5:9" ht="14.5" x14ac:dyDescent="0.35">
      <c r="E20297" s="113" t="s">
        <v>128520</v>
      </c>
      <c r="F20297" s="113" t="s">
        <v>31761</v>
      </c>
      <c r="G20297" s="113" t="s">
        <v>53236</v>
      </c>
      <c r="H20297" s="113" t="s">
        <v>134893</v>
      </c>
      <c r="I20297" s="113" t="s">
        <v>69749</v>
      </c>
    </row>
    <row r="20298" spans="5:9" ht="14.5" x14ac:dyDescent="0.35">
      <c r="E20298" s="113" t="s">
        <v>124169</v>
      </c>
      <c r="F20298" s="113" t="s">
        <v>31760</v>
      </c>
      <c r="G20298" s="113" t="s">
        <v>53235</v>
      </c>
      <c r="H20298" s="113" t="s">
        <v>134894</v>
      </c>
      <c r="I20298" s="113" t="s">
        <v>69748</v>
      </c>
    </row>
    <row r="20299" spans="5:9" ht="14.5" x14ac:dyDescent="0.35">
      <c r="E20299" s="113" t="s">
        <v>16849</v>
      </c>
      <c r="F20299" s="113" t="s">
        <v>31759</v>
      </c>
      <c r="G20299" s="113" t="s">
        <v>53234</v>
      </c>
      <c r="H20299" s="113" t="s">
        <v>134895</v>
      </c>
      <c r="I20299" s="113" t="s">
        <v>69747</v>
      </c>
    </row>
    <row r="20300" spans="5:9" ht="14.5" x14ac:dyDescent="0.35">
      <c r="E20300" s="113" t="s">
        <v>16848</v>
      </c>
      <c r="F20300" s="113" t="s">
        <v>31758</v>
      </c>
      <c r="G20300" s="113" t="s">
        <v>53233</v>
      </c>
      <c r="H20300" s="113" t="s">
        <v>134896</v>
      </c>
      <c r="I20300" s="113" t="s">
        <v>69746</v>
      </c>
    </row>
    <row r="20301" spans="5:9" ht="14.5" x14ac:dyDescent="0.35">
      <c r="E20301" s="113" t="s">
        <v>16847</v>
      </c>
      <c r="F20301" s="113" t="s">
        <v>31757</v>
      </c>
      <c r="G20301" s="113" t="s">
        <v>140893</v>
      </c>
      <c r="H20301" s="113" t="s">
        <v>134897</v>
      </c>
      <c r="I20301" s="113" t="s">
        <v>69745</v>
      </c>
    </row>
    <row r="20302" spans="5:9" ht="14.5" x14ac:dyDescent="0.35">
      <c r="E20302" s="113" t="s">
        <v>16846</v>
      </c>
      <c r="F20302" s="113" t="s">
        <v>31756</v>
      </c>
      <c r="G20302" s="113" t="s">
        <v>118489</v>
      </c>
      <c r="H20302" s="113" t="s">
        <v>134898</v>
      </c>
      <c r="I20302" s="113" t="s">
        <v>69744</v>
      </c>
    </row>
    <row r="20303" spans="5:9" ht="14.5" x14ac:dyDescent="0.35">
      <c r="E20303" s="113" t="s">
        <v>16845</v>
      </c>
      <c r="F20303" s="113" t="s">
        <v>31755</v>
      </c>
      <c r="G20303" s="113" t="s">
        <v>116715</v>
      </c>
      <c r="H20303" s="113" t="s">
        <v>134899</v>
      </c>
      <c r="I20303" s="113" t="s">
        <v>69743</v>
      </c>
    </row>
    <row r="20304" spans="5:9" ht="14.5" x14ac:dyDescent="0.35">
      <c r="E20304" s="113" t="s">
        <v>16844</v>
      </c>
      <c r="F20304" s="113" t="s">
        <v>31754</v>
      </c>
      <c r="G20304" s="113" t="s">
        <v>115764</v>
      </c>
      <c r="H20304" s="113" t="s">
        <v>134900</v>
      </c>
      <c r="I20304" s="113" t="s">
        <v>69742</v>
      </c>
    </row>
    <row r="20305" spans="5:9" ht="14.5" x14ac:dyDescent="0.35">
      <c r="E20305" s="113" t="s">
        <v>16843</v>
      </c>
      <c r="F20305" s="113" t="s">
        <v>31753</v>
      </c>
      <c r="G20305" s="113" t="s">
        <v>53232</v>
      </c>
      <c r="H20305" s="113" t="s">
        <v>134901</v>
      </c>
      <c r="I20305" s="113" t="s">
        <v>69741</v>
      </c>
    </row>
    <row r="20306" spans="5:9" ht="14.5" x14ac:dyDescent="0.35">
      <c r="E20306" s="113" t="s">
        <v>16842</v>
      </c>
      <c r="F20306" s="113" t="s">
        <v>31752</v>
      </c>
      <c r="G20306" s="113" t="s">
        <v>53231</v>
      </c>
      <c r="H20306" s="113" t="s">
        <v>134902</v>
      </c>
      <c r="I20306" s="113" t="s">
        <v>69740</v>
      </c>
    </row>
    <row r="20307" spans="5:9" ht="14.5" x14ac:dyDescent="0.35">
      <c r="E20307" s="113" t="s">
        <v>16841</v>
      </c>
      <c r="F20307" s="113" t="s">
        <v>31751</v>
      </c>
      <c r="G20307" s="113" t="s">
        <v>53230</v>
      </c>
      <c r="H20307" s="113" t="s">
        <v>134903</v>
      </c>
      <c r="I20307" s="113" t="s">
        <v>69739</v>
      </c>
    </row>
    <row r="20308" spans="5:9" ht="14.5" x14ac:dyDescent="0.35">
      <c r="E20308" s="113" t="s">
        <v>16840</v>
      </c>
      <c r="F20308" s="113" t="s">
        <v>31750</v>
      </c>
      <c r="G20308" s="113" t="s">
        <v>53229</v>
      </c>
      <c r="H20308" s="113" t="s">
        <v>134904</v>
      </c>
      <c r="I20308" s="113" t="s">
        <v>69738</v>
      </c>
    </row>
    <row r="20309" spans="5:9" ht="14.5" x14ac:dyDescent="0.35">
      <c r="E20309" s="113" t="s">
        <v>16839</v>
      </c>
      <c r="F20309" s="113" t="s">
        <v>31749</v>
      </c>
      <c r="G20309" s="113" t="s">
        <v>53228</v>
      </c>
      <c r="H20309" s="113" t="s">
        <v>134905</v>
      </c>
      <c r="I20309" s="113" t="s">
        <v>69737</v>
      </c>
    </row>
    <row r="20310" spans="5:9" ht="14.5" x14ac:dyDescent="0.35">
      <c r="E20310" s="113" t="s">
        <v>16838</v>
      </c>
      <c r="F20310" s="113" t="s">
        <v>31748</v>
      </c>
      <c r="G20310" s="113" t="s">
        <v>53227</v>
      </c>
      <c r="H20310" s="113" t="s">
        <v>134906</v>
      </c>
      <c r="I20310" s="113" t="s">
        <v>69736</v>
      </c>
    </row>
    <row r="20311" spans="5:9" ht="14.5" x14ac:dyDescent="0.35">
      <c r="E20311" s="113" t="s">
        <v>16837</v>
      </c>
      <c r="F20311" s="113" t="s">
        <v>31747</v>
      </c>
      <c r="G20311" s="113" t="s">
        <v>53226</v>
      </c>
      <c r="H20311" s="113" t="s">
        <v>134907</v>
      </c>
      <c r="I20311" s="113" t="s">
        <v>69735</v>
      </c>
    </row>
    <row r="20312" spans="5:9" ht="14.5" x14ac:dyDescent="0.35">
      <c r="E20312" s="113" t="s">
        <v>16836</v>
      </c>
      <c r="F20312" s="113" t="s">
        <v>31746</v>
      </c>
      <c r="G20312" s="113" t="s">
        <v>53225</v>
      </c>
      <c r="H20312" s="113" t="s">
        <v>134908</v>
      </c>
      <c r="I20312" s="113" t="s">
        <v>69734</v>
      </c>
    </row>
    <row r="20313" spans="5:9" ht="14.5" x14ac:dyDescent="0.35">
      <c r="E20313" s="113" t="s">
        <v>16835</v>
      </c>
      <c r="F20313" s="113" t="s">
        <v>31745</v>
      </c>
      <c r="G20313" s="113" t="s">
        <v>53224</v>
      </c>
      <c r="H20313" s="113" t="s">
        <v>134909</v>
      </c>
      <c r="I20313" s="113" t="s">
        <v>69733</v>
      </c>
    </row>
    <row r="20314" spans="5:9" ht="14.5" x14ac:dyDescent="0.35">
      <c r="E20314" s="113" t="s">
        <v>16834</v>
      </c>
      <c r="F20314" s="113" t="s">
        <v>31744</v>
      </c>
      <c r="G20314" s="113" t="s">
        <v>53223</v>
      </c>
      <c r="H20314" s="113" t="s">
        <v>134910</v>
      </c>
      <c r="I20314" s="113" t="s">
        <v>69732</v>
      </c>
    </row>
    <row r="20315" spans="5:9" ht="14.5" x14ac:dyDescent="0.35">
      <c r="E20315" s="113" t="s">
        <v>16833</v>
      </c>
      <c r="F20315" s="113" t="s">
        <v>31743</v>
      </c>
      <c r="G20315" s="113" t="s">
        <v>53222</v>
      </c>
      <c r="H20315" s="113" t="s">
        <v>134911</v>
      </c>
      <c r="I20315" s="113" t="s">
        <v>69731</v>
      </c>
    </row>
    <row r="20316" spans="5:9" ht="14.5" x14ac:dyDescent="0.35">
      <c r="E20316" s="113" t="s">
        <v>16832</v>
      </c>
      <c r="F20316" s="113" t="s">
        <v>31742</v>
      </c>
      <c r="G20316" s="113" t="s">
        <v>53221</v>
      </c>
      <c r="H20316" s="113" t="s">
        <v>134912</v>
      </c>
      <c r="I20316" s="113" t="s">
        <v>69730</v>
      </c>
    </row>
    <row r="20317" spans="5:9" ht="14.5" x14ac:dyDescent="0.35">
      <c r="E20317" s="113" t="s">
        <v>16831</v>
      </c>
      <c r="F20317" s="113" t="s">
        <v>31741</v>
      </c>
      <c r="G20317" s="113" t="s">
        <v>53220</v>
      </c>
      <c r="H20317" s="113" t="s">
        <v>134913</v>
      </c>
      <c r="I20317" s="113" t="s">
        <v>69729</v>
      </c>
    </row>
    <row r="20318" spans="5:9" ht="14.5" x14ac:dyDescent="0.35">
      <c r="E20318" s="113" t="s">
        <v>16830</v>
      </c>
      <c r="F20318" s="113" t="s">
        <v>31740</v>
      </c>
      <c r="G20318" s="113" t="s">
        <v>53219</v>
      </c>
      <c r="H20318" s="113" t="s">
        <v>134914</v>
      </c>
      <c r="I20318" s="113" t="s">
        <v>69728</v>
      </c>
    </row>
    <row r="20319" spans="5:9" ht="14.5" x14ac:dyDescent="0.35">
      <c r="E20319" s="113" t="s">
        <v>16829</v>
      </c>
      <c r="F20319" s="113" t="s">
        <v>31739</v>
      </c>
      <c r="G20319" s="113" t="s">
        <v>53218</v>
      </c>
      <c r="H20319" s="113" t="s">
        <v>134915</v>
      </c>
      <c r="I20319" s="113" t="s">
        <v>69727</v>
      </c>
    </row>
    <row r="20320" spans="5:9" ht="14.5" x14ac:dyDescent="0.35">
      <c r="E20320" s="113" t="s">
        <v>16828</v>
      </c>
      <c r="F20320" s="113" t="s">
        <v>31738</v>
      </c>
      <c r="G20320" s="113" t="s">
        <v>53217</v>
      </c>
      <c r="H20320" s="113" t="s">
        <v>134916</v>
      </c>
      <c r="I20320" s="113" t="s">
        <v>69726</v>
      </c>
    </row>
    <row r="20321" spans="5:9" ht="14.5" x14ac:dyDescent="0.35">
      <c r="E20321" s="113" t="s">
        <v>16827</v>
      </c>
      <c r="F20321" s="113" t="s">
        <v>31737</v>
      </c>
      <c r="G20321" s="113" t="s">
        <v>53216</v>
      </c>
      <c r="H20321" s="113" t="s">
        <v>134917</v>
      </c>
      <c r="I20321" s="113" t="s">
        <v>69725</v>
      </c>
    </row>
    <row r="20322" spans="5:9" ht="14.5" x14ac:dyDescent="0.35">
      <c r="E20322" s="113" t="s">
        <v>16826</v>
      </c>
      <c r="F20322" s="113" t="s">
        <v>31736</v>
      </c>
      <c r="G20322" s="113" t="s">
        <v>53215</v>
      </c>
      <c r="H20322" s="113" t="s">
        <v>134918</v>
      </c>
      <c r="I20322" s="113" t="s">
        <v>69724</v>
      </c>
    </row>
    <row r="20323" spans="5:9" ht="14.5" x14ac:dyDescent="0.35">
      <c r="E20323" s="113" t="s">
        <v>16825</v>
      </c>
      <c r="F20323" s="113" t="s">
        <v>31735</v>
      </c>
      <c r="G20323" s="113" t="s">
        <v>53214</v>
      </c>
      <c r="H20323" s="113" t="s">
        <v>134919</v>
      </c>
      <c r="I20323" s="113" t="s">
        <v>69723</v>
      </c>
    </row>
    <row r="20324" spans="5:9" ht="14.5" x14ac:dyDescent="0.35">
      <c r="E20324" s="113" t="s">
        <v>16824</v>
      </c>
      <c r="F20324" s="113" t="s">
        <v>31734</v>
      </c>
      <c r="G20324" s="113" t="s">
        <v>53213</v>
      </c>
      <c r="H20324" s="113" t="s">
        <v>134920</v>
      </c>
      <c r="I20324" s="113" t="s">
        <v>69722</v>
      </c>
    </row>
    <row r="20325" spans="5:9" ht="14.5" x14ac:dyDescent="0.35">
      <c r="E20325" s="113" t="s">
        <v>16823</v>
      </c>
      <c r="F20325" s="113" t="s">
        <v>31733</v>
      </c>
      <c r="G20325" s="113" t="s">
        <v>116714</v>
      </c>
      <c r="H20325" s="113" t="s">
        <v>134921</v>
      </c>
      <c r="I20325" s="113" t="s">
        <v>69721</v>
      </c>
    </row>
    <row r="20326" spans="5:9" ht="14.5" x14ac:dyDescent="0.35">
      <c r="E20326" s="113" t="s">
        <v>16822</v>
      </c>
      <c r="F20326" s="113" t="s">
        <v>31732</v>
      </c>
      <c r="G20326" s="113" t="s">
        <v>53212</v>
      </c>
      <c r="H20326" s="113" t="s">
        <v>134922</v>
      </c>
      <c r="I20326" s="113" t="s">
        <v>69720</v>
      </c>
    </row>
    <row r="20327" spans="5:9" ht="14.5" x14ac:dyDescent="0.35">
      <c r="E20327" s="113" t="s">
        <v>16821</v>
      </c>
      <c r="F20327" s="113" t="s">
        <v>31731</v>
      </c>
      <c r="G20327" s="113" t="s">
        <v>53211</v>
      </c>
      <c r="H20327" s="113" t="s">
        <v>134923</v>
      </c>
      <c r="I20327" s="113" t="s">
        <v>69719</v>
      </c>
    </row>
    <row r="20328" spans="5:9" ht="14.5" x14ac:dyDescent="0.35">
      <c r="E20328" s="113" t="s">
        <v>16820</v>
      </c>
      <c r="F20328" s="113" t="s">
        <v>31730</v>
      </c>
      <c r="G20328" s="113" t="s">
        <v>53210</v>
      </c>
      <c r="H20328" s="113" t="s">
        <v>134924</v>
      </c>
      <c r="I20328" s="113" t="s">
        <v>69718</v>
      </c>
    </row>
    <row r="20329" spans="5:9" ht="14.5" x14ac:dyDescent="0.35">
      <c r="E20329" s="113" t="s">
        <v>16819</v>
      </c>
      <c r="F20329" s="113" t="s">
        <v>31729</v>
      </c>
      <c r="G20329" s="113" t="s">
        <v>53209</v>
      </c>
      <c r="H20329" s="113" t="s">
        <v>134925</v>
      </c>
      <c r="I20329" s="113" t="s">
        <v>69717</v>
      </c>
    </row>
    <row r="20330" spans="5:9" ht="14.5" x14ac:dyDescent="0.35">
      <c r="E20330" s="113" t="s">
        <v>16818</v>
      </c>
      <c r="F20330" s="113" t="s">
        <v>31728</v>
      </c>
      <c r="G20330" s="113" t="s">
        <v>53208</v>
      </c>
      <c r="H20330" s="113" t="s">
        <v>134926</v>
      </c>
      <c r="I20330" s="113" t="s">
        <v>69716</v>
      </c>
    </row>
    <row r="20331" spans="5:9" ht="14.5" x14ac:dyDescent="0.35">
      <c r="E20331" s="113" t="s">
        <v>16817</v>
      </c>
      <c r="F20331" s="113" t="s">
        <v>31727</v>
      </c>
      <c r="G20331" s="113" t="s">
        <v>140894</v>
      </c>
      <c r="H20331" s="113" t="s">
        <v>134927</v>
      </c>
      <c r="I20331" s="113" t="s">
        <v>69715</v>
      </c>
    </row>
    <row r="20332" spans="5:9" ht="14.5" x14ac:dyDescent="0.35">
      <c r="E20332" s="113" t="s">
        <v>16816</v>
      </c>
      <c r="F20332" s="113" t="s">
        <v>31726</v>
      </c>
      <c r="G20332" s="113" t="s">
        <v>123571</v>
      </c>
      <c r="H20332" s="113" t="s">
        <v>134928</v>
      </c>
      <c r="I20332" s="113" t="s">
        <v>69714</v>
      </c>
    </row>
    <row r="20333" spans="5:9" ht="14.5" x14ac:dyDescent="0.35">
      <c r="E20333" s="113" t="s">
        <v>16815</v>
      </c>
      <c r="F20333" s="113" t="s">
        <v>31725</v>
      </c>
      <c r="G20333" s="113" t="s">
        <v>53207</v>
      </c>
      <c r="H20333" s="113" t="s">
        <v>134929</v>
      </c>
      <c r="I20333" s="113" t="s">
        <v>69713</v>
      </c>
    </row>
    <row r="20334" spans="5:9" ht="14.5" x14ac:dyDescent="0.35">
      <c r="E20334" s="113" t="s">
        <v>16814</v>
      </c>
      <c r="F20334" s="113" t="s">
        <v>31724</v>
      </c>
      <c r="G20334" s="113" t="s">
        <v>53206</v>
      </c>
      <c r="H20334" s="113" t="s">
        <v>134930</v>
      </c>
      <c r="I20334" s="113" t="s">
        <v>69712</v>
      </c>
    </row>
    <row r="20335" spans="5:9" ht="14.5" x14ac:dyDescent="0.35">
      <c r="E20335" s="113" t="s">
        <v>16813</v>
      </c>
      <c r="F20335" s="113" t="s">
        <v>31723</v>
      </c>
      <c r="G20335" s="113" t="s">
        <v>53205</v>
      </c>
      <c r="H20335" s="113" t="s">
        <v>134931</v>
      </c>
      <c r="I20335" s="113" t="s">
        <v>69711</v>
      </c>
    </row>
    <row r="20336" spans="5:9" ht="14.5" x14ac:dyDescent="0.35">
      <c r="E20336" s="113" t="s">
        <v>16812</v>
      </c>
      <c r="F20336" s="113" t="s">
        <v>31722</v>
      </c>
      <c r="G20336" s="113" t="s">
        <v>53204</v>
      </c>
      <c r="H20336" s="113" t="s">
        <v>134932</v>
      </c>
      <c r="I20336" s="113" t="s">
        <v>69710</v>
      </c>
    </row>
    <row r="20337" spans="5:9" ht="14.5" x14ac:dyDescent="0.35">
      <c r="E20337" s="113" t="s">
        <v>16811</v>
      </c>
      <c r="F20337" s="113" t="s">
        <v>31721</v>
      </c>
      <c r="G20337" s="113" t="s">
        <v>53203</v>
      </c>
      <c r="H20337" s="113" t="s">
        <v>134933</v>
      </c>
      <c r="I20337" s="113" t="s">
        <v>69709</v>
      </c>
    </row>
    <row r="20338" spans="5:9" ht="14.5" x14ac:dyDescent="0.35">
      <c r="E20338" s="113" t="s">
        <v>124170</v>
      </c>
      <c r="F20338" s="113" t="s">
        <v>31720</v>
      </c>
      <c r="G20338" s="113" t="s">
        <v>53202</v>
      </c>
      <c r="H20338" s="113" t="s">
        <v>134934</v>
      </c>
      <c r="I20338" s="113" t="s">
        <v>69708</v>
      </c>
    </row>
    <row r="20339" spans="5:9" ht="14.5" x14ac:dyDescent="0.35">
      <c r="E20339" s="113" t="s">
        <v>124171</v>
      </c>
      <c r="F20339" s="113" t="s">
        <v>31719</v>
      </c>
      <c r="G20339" s="113" t="s">
        <v>53201</v>
      </c>
      <c r="H20339" s="113" t="s">
        <v>134935</v>
      </c>
      <c r="I20339" s="113" t="s">
        <v>69707</v>
      </c>
    </row>
    <row r="20340" spans="5:9" ht="14.5" x14ac:dyDescent="0.35">
      <c r="E20340" s="113" t="s">
        <v>124172</v>
      </c>
      <c r="F20340" s="113" t="s">
        <v>31718</v>
      </c>
      <c r="G20340" s="113" t="s">
        <v>53200</v>
      </c>
      <c r="H20340" s="113" t="s">
        <v>134936</v>
      </c>
      <c r="I20340" s="113" t="s">
        <v>69706</v>
      </c>
    </row>
    <row r="20341" spans="5:9" ht="14.5" x14ac:dyDescent="0.35">
      <c r="E20341" s="113" t="s">
        <v>121738</v>
      </c>
      <c r="F20341" s="113" t="s">
        <v>31717</v>
      </c>
      <c r="G20341" s="113" t="s">
        <v>53199</v>
      </c>
      <c r="H20341" s="113" t="s">
        <v>134937</v>
      </c>
      <c r="I20341" s="113" t="s">
        <v>69705</v>
      </c>
    </row>
    <row r="20342" spans="5:9" ht="14.5" x14ac:dyDescent="0.35">
      <c r="E20342" s="113" t="s">
        <v>117358</v>
      </c>
      <c r="F20342" s="113" t="s">
        <v>31716</v>
      </c>
      <c r="G20342" s="113" t="s">
        <v>53198</v>
      </c>
      <c r="H20342" s="113" t="s">
        <v>134938</v>
      </c>
      <c r="I20342" s="113" t="s">
        <v>69704</v>
      </c>
    </row>
    <row r="20343" spans="5:9" ht="14.5" x14ac:dyDescent="0.35">
      <c r="E20343" s="113" t="s">
        <v>16810</v>
      </c>
      <c r="F20343" s="113" t="s">
        <v>31715</v>
      </c>
      <c r="G20343" s="113" t="s">
        <v>125195</v>
      </c>
      <c r="H20343" s="113" t="s">
        <v>134939</v>
      </c>
      <c r="I20343" s="113" t="s">
        <v>69703</v>
      </c>
    </row>
    <row r="20344" spans="5:9" ht="14.5" x14ac:dyDescent="0.35">
      <c r="E20344" s="113" t="s">
        <v>107219</v>
      </c>
      <c r="F20344" s="113" t="s">
        <v>31714</v>
      </c>
      <c r="G20344" s="113" t="s">
        <v>115763</v>
      </c>
      <c r="H20344" s="113" t="s">
        <v>134940</v>
      </c>
      <c r="I20344" s="113" t="s">
        <v>69702</v>
      </c>
    </row>
    <row r="20345" spans="5:9" ht="14.5" x14ac:dyDescent="0.35">
      <c r="E20345" s="113" t="s">
        <v>107218</v>
      </c>
      <c r="F20345" s="113" t="s">
        <v>31713</v>
      </c>
      <c r="G20345" s="113" t="s">
        <v>53197</v>
      </c>
      <c r="H20345" s="113" t="s">
        <v>134941</v>
      </c>
      <c r="I20345" s="113" t="s">
        <v>69701</v>
      </c>
    </row>
    <row r="20346" spans="5:9" ht="14.5" x14ac:dyDescent="0.35">
      <c r="E20346" s="113" t="s">
        <v>16809</v>
      </c>
      <c r="F20346" s="113" t="s">
        <v>31712</v>
      </c>
      <c r="G20346" s="113" t="s">
        <v>53196</v>
      </c>
      <c r="H20346" s="113" t="s">
        <v>134942</v>
      </c>
      <c r="I20346" s="113" t="s">
        <v>69700</v>
      </c>
    </row>
    <row r="20347" spans="5:9" ht="14.5" x14ac:dyDescent="0.35">
      <c r="E20347" s="113" t="s">
        <v>107217</v>
      </c>
      <c r="F20347" s="113" t="s">
        <v>31711</v>
      </c>
      <c r="G20347" s="113" t="s">
        <v>53195</v>
      </c>
      <c r="H20347" s="113" t="s">
        <v>134943</v>
      </c>
      <c r="I20347" s="113" t="s">
        <v>69699</v>
      </c>
    </row>
    <row r="20348" spans="5:9" ht="14.5" x14ac:dyDescent="0.35">
      <c r="E20348" s="113" t="s">
        <v>16808</v>
      </c>
      <c r="F20348" s="113" t="s">
        <v>31710</v>
      </c>
      <c r="G20348" s="113" t="s">
        <v>53194</v>
      </c>
      <c r="H20348" s="113" t="s">
        <v>134944</v>
      </c>
      <c r="I20348" s="113" t="s">
        <v>69698</v>
      </c>
    </row>
    <row r="20349" spans="5:9" ht="14.5" x14ac:dyDescent="0.35">
      <c r="E20349" s="113" t="s">
        <v>16807</v>
      </c>
      <c r="F20349" s="113" t="s">
        <v>31709</v>
      </c>
      <c r="G20349" s="113" t="s">
        <v>53193</v>
      </c>
      <c r="H20349" s="113" t="s">
        <v>134945</v>
      </c>
      <c r="I20349" s="113" t="s">
        <v>69697</v>
      </c>
    </row>
    <row r="20350" spans="5:9" ht="14.5" x14ac:dyDescent="0.35">
      <c r="E20350" s="113" t="s">
        <v>16806</v>
      </c>
      <c r="F20350" s="113" t="s">
        <v>31708</v>
      </c>
      <c r="G20350" s="113" t="s">
        <v>53192</v>
      </c>
      <c r="H20350" s="113" t="s">
        <v>134946</v>
      </c>
      <c r="I20350" s="113" t="s">
        <v>69696</v>
      </c>
    </row>
    <row r="20351" spans="5:9" ht="14.5" x14ac:dyDescent="0.35">
      <c r="E20351" s="113" t="s">
        <v>16805</v>
      </c>
      <c r="F20351" s="113" t="s">
        <v>31707</v>
      </c>
      <c r="G20351" s="113" t="s">
        <v>53191</v>
      </c>
      <c r="H20351" s="113" t="s">
        <v>134947</v>
      </c>
      <c r="I20351" s="113" t="s">
        <v>69695</v>
      </c>
    </row>
    <row r="20352" spans="5:9" ht="14.5" x14ac:dyDescent="0.35">
      <c r="E20352" s="113" t="s">
        <v>16804</v>
      </c>
      <c r="F20352" s="113" t="s">
        <v>31706</v>
      </c>
      <c r="G20352" s="113" t="s">
        <v>53190</v>
      </c>
      <c r="H20352" s="113" t="s">
        <v>134948</v>
      </c>
      <c r="I20352" s="113" t="s">
        <v>69694</v>
      </c>
    </row>
    <row r="20353" spans="5:9" ht="14.5" x14ac:dyDescent="0.35">
      <c r="E20353" s="113" t="s">
        <v>16803</v>
      </c>
      <c r="F20353" s="113" t="s">
        <v>31705</v>
      </c>
      <c r="G20353" s="113" t="s">
        <v>53189</v>
      </c>
      <c r="H20353" s="113" t="s">
        <v>134949</v>
      </c>
      <c r="I20353" s="113" t="s">
        <v>69693</v>
      </c>
    </row>
    <row r="20354" spans="5:9" ht="14.5" x14ac:dyDescent="0.35">
      <c r="E20354" s="113" t="s">
        <v>16802</v>
      </c>
      <c r="F20354" s="113" t="s">
        <v>31704</v>
      </c>
      <c r="G20354" s="113" t="s">
        <v>53188</v>
      </c>
      <c r="H20354" s="113" t="s">
        <v>134950</v>
      </c>
      <c r="I20354" s="113" t="s">
        <v>69692</v>
      </c>
    </row>
    <row r="20355" spans="5:9" ht="14.5" x14ac:dyDescent="0.35">
      <c r="E20355" s="113" t="s">
        <v>16801</v>
      </c>
      <c r="F20355" s="113" t="s">
        <v>31703</v>
      </c>
      <c r="G20355" s="113" t="s">
        <v>53187</v>
      </c>
      <c r="H20355" s="113" t="s">
        <v>134951</v>
      </c>
      <c r="I20355" s="113" t="s">
        <v>69691</v>
      </c>
    </row>
    <row r="20356" spans="5:9" ht="14.5" x14ac:dyDescent="0.35">
      <c r="E20356" s="113" t="s">
        <v>16800</v>
      </c>
      <c r="F20356" s="113" t="s">
        <v>31702</v>
      </c>
      <c r="G20356" s="113" t="s">
        <v>53186</v>
      </c>
      <c r="H20356" s="113" t="s">
        <v>134952</v>
      </c>
      <c r="I20356" s="113" t="s">
        <v>69690</v>
      </c>
    </row>
    <row r="20357" spans="5:9" ht="14.5" x14ac:dyDescent="0.35">
      <c r="E20357" s="113" t="s">
        <v>16799</v>
      </c>
      <c r="F20357" s="113" t="s">
        <v>31701</v>
      </c>
      <c r="G20357" s="113" t="s">
        <v>53185</v>
      </c>
      <c r="H20357" s="113" t="s">
        <v>134953</v>
      </c>
      <c r="I20357" s="113" t="s">
        <v>69689</v>
      </c>
    </row>
    <row r="20358" spans="5:9" ht="14.5" x14ac:dyDescent="0.35">
      <c r="E20358" s="113" t="s">
        <v>16798</v>
      </c>
      <c r="F20358" s="113" t="s">
        <v>31700</v>
      </c>
      <c r="G20358" s="113" t="s">
        <v>53184</v>
      </c>
      <c r="H20358" s="113" t="s">
        <v>134954</v>
      </c>
      <c r="I20358" s="113" t="s">
        <v>69688</v>
      </c>
    </row>
    <row r="20359" spans="5:9" ht="14.5" x14ac:dyDescent="0.35">
      <c r="E20359" s="113" t="s">
        <v>16797</v>
      </c>
      <c r="F20359" s="113" t="s">
        <v>31699</v>
      </c>
      <c r="G20359" s="113" t="s">
        <v>53183</v>
      </c>
      <c r="H20359" s="113" t="s">
        <v>134955</v>
      </c>
      <c r="I20359" s="113" t="s">
        <v>69687</v>
      </c>
    </row>
    <row r="20360" spans="5:9" ht="14.5" x14ac:dyDescent="0.35">
      <c r="E20360" s="113" t="s">
        <v>16796</v>
      </c>
      <c r="F20360" s="113" t="s">
        <v>31698</v>
      </c>
      <c r="G20360" s="113" t="s">
        <v>53182</v>
      </c>
      <c r="H20360" s="113" t="s">
        <v>134956</v>
      </c>
      <c r="I20360" s="113" t="s">
        <v>69686</v>
      </c>
    </row>
    <row r="20361" spans="5:9" ht="14.5" x14ac:dyDescent="0.35">
      <c r="E20361" s="113" t="s">
        <v>16795</v>
      </c>
      <c r="F20361" s="113" t="s">
        <v>31697</v>
      </c>
      <c r="G20361" s="113" t="s">
        <v>53181</v>
      </c>
      <c r="H20361" s="113" t="s">
        <v>134957</v>
      </c>
      <c r="I20361" s="113" t="s">
        <v>69685</v>
      </c>
    </row>
    <row r="20362" spans="5:9" ht="14.5" x14ac:dyDescent="0.35">
      <c r="E20362" s="113" t="s">
        <v>16794</v>
      </c>
      <c r="F20362" s="113" t="s">
        <v>31696</v>
      </c>
      <c r="G20362" s="113" t="s">
        <v>53180</v>
      </c>
      <c r="H20362" s="113" t="s">
        <v>134958</v>
      </c>
      <c r="I20362" s="113" t="s">
        <v>69684</v>
      </c>
    </row>
    <row r="20363" spans="5:9" ht="14.5" x14ac:dyDescent="0.35">
      <c r="E20363" s="113" t="s">
        <v>16793</v>
      </c>
      <c r="F20363" s="113" t="s">
        <v>31695</v>
      </c>
      <c r="G20363" s="113" t="s">
        <v>53179</v>
      </c>
      <c r="H20363" s="113" t="s">
        <v>134959</v>
      </c>
      <c r="I20363" s="113" t="s">
        <v>69683</v>
      </c>
    </row>
    <row r="20364" spans="5:9" ht="14.5" x14ac:dyDescent="0.35">
      <c r="E20364" s="113" t="s">
        <v>16792</v>
      </c>
      <c r="F20364" s="113" t="s">
        <v>31694</v>
      </c>
      <c r="G20364" s="113" t="s">
        <v>53178</v>
      </c>
      <c r="H20364" s="113" t="s">
        <v>134960</v>
      </c>
      <c r="I20364" s="113" t="s">
        <v>69682</v>
      </c>
    </row>
    <row r="20365" spans="5:9" ht="14.5" x14ac:dyDescent="0.35">
      <c r="E20365" s="113" t="s">
        <v>16791</v>
      </c>
      <c r="F20365" s="113" t="s">
        <v>31693</v>
      </c>
      <c r="G20365" s="113" t="s">
        <v>53177</v>
      </c>
      <c r="H20365" s="113" t="s">
        <v>134961</v>
      </c>
      <c r="I20365" s="113" t="s">
        <v>69681</v>
      </c>
    </row>
    <row r="20366" spans="5:9" ht="14.5" x14ac:dyDescent="0.35">
      <c r="E20366" s="113" t="s">
        <v>16790</v>
      </c>
      <c r="F20366" s="113" t="s">
        <v>31692</v>
      </c>
      <c r="G20366" s="113" t="s">
        <v>53176</v>
      </c>
      <c r="H20366" s="113" t="s">
        <v>134962</v>
      </c>
      <c r="I20366" s="113" t="s">
        <v>69680</v>
      </c>
    </row>
    <row r="20367" spans="5:9" ht="14.5" x14ac:dyDescent="0.35">
      <c r="E20367" s="113" t="s">
        <v>16789</v>
      </c>
      <c r="F20367" s="113" t="s">
        <v>31691</v>
      </c>
      <c r="G20367" s="113" t="s">
        <v>53175</v>
      </c>
      <c r="H20367" s="113" t="s">
        <v>134963</v>
      </c>
      <c r="I20367" s="113" t="s">
        <v>69679</v>
      </c>
    </row>
    <row r="20368" spans="5:9" ht="14.5" x14ac:dyDescent="0.35">
      <c r="E20368" s="113" t="s">
        <v>16788</v>
      </c>
      <c r="F20368" s="113" t="s">
        <v>31690</v>
      </c>
      <c r="G20368" s="113" t="s">
        <v>53174</v>
      </c>
      <c r="H20368" s="113" t="s">
        <v>134964</v>
      </c>
      <c r="I20368" s="113" t="s">
        <v>69678</v>
      </c>
    </row>
    <row r="20369" spans="5:9" ht="14.5" x14ac:dyDescent="0.35">
      <c r="E20369" s="113" t="s">
        <v>16787</v>
      </c>
      <c r="F20369" s="113" t="s">
        <v>31689</v>
      </c>
      <c r="G20369" s="113" t="s">
        <v>53173</v>
      </c>
      <c r="H20369" s="113" t="s">
        <v>134965</v>
      </c>
      <c r="I20369" s="113" t="s">
        <v>69677</v>
      </c>
    </row>
    <row r="20370" spans="5:9" ht="14.5" x14ac:dyDescent="0.35">
      <c r="E20370" s="113" t="s">
        <v>16786</v>
      </c>
      <c r="F20370" s="113" t="s">
        <v>31688</v>
      </c>
      <c r="G20370" s="113" t="s">
        <v>53172</v>
      </c>
      <c r="H20370" s="113" t="s">
        <v>134966</v>
      </c>
      <c r="I20370" s="113" t="s">
        <v>69676</v>
      </c>
    </row>
    <row r="20371" spans="5:9" ht="14.5" x14ac:dyDescent="0.35">
      <c r="E20371" s="113" t="s">
        <v>16785</v>
      </c>
      <c r="F20371" s="113" t="s">
        <v>31687</v>
      </c>
      <c r="G20371" s="113" t="s">
        <v>53171</v>
      </c>
      <c r="H20371" s="113" t="s">
        <v>134967</v>
      </c>
      <c r="I20371" s="113" t="s">
        <v>69675</v>
      </c>
    </row>
    <row r="20372" spans="5:9" ht="14.5" x14ac:dyDescent="0.35">
      <c r="E20372" s="113" t="s">
        <v>16784</v>
      </c>
      <c r="F20372" s="113" t="s">
        <v>31686</v>
      </c>
      <c r="G20372" s="113" t="s">
        <v>53170</v>
      </c>
      <c r="H20372" s="113" t="s">
        <v>134968</v>
      </c>
      <c r="I20372" s="113" t="s">
        <v>69674</v>
      </c>
    </row>
    <row r="20373" spans="5:9" ht="14.5" x14ac:dyDescent="0.35">
      <c r="E20373" s="113" t="s">
        <v>16783</v>
      </c>
      <c r="F20373" s="113" t="s">
        <v>31685</v>
      </c>
      <c r="G20373" s="113" t="s">
        <v>53169</v>
      </c>
      <c r="H20373" s="113" t="s">
        <v>134969</v>
      </c>
      <c r="I20373" s="113" t="s">
        <v>69673</v>
      </c>
    </row>
    <row r="20374" spans="5:9" ht="14.5" x14ac:dyDescent="0.35">
      <c r="E20374" s="113" t="s">
        <v>16782</v>
      </c>
      <c r="F20374" s="113" t="s">
        <v>31684</v>
      </c>
      <c r="G20374" s="113" t="s">
        <v>53168</v>
      </c>
      <c r="H20374" s="113" t="s">
        <v>134970</v>
      </c>
      <c r="I20374" s="113" t="s">
        <v>69672</v>
      </c>
    </row>
    <row r="20375" spans="5:9" ht="14.5" x14ac:dyDescent="0.35">
      <c r="E20375" s="113" t="s">
        <v>16781</v>
      </c>
      <c r="F20375" s="113" t="s">
        <v>31683</v>
      </c>
      <c r="G20375" s="113" t="s">
        <v>53167</v>
      </c>
      <c r="H20375" s="113" t="s">
        <v>134971</v>
      </c>
      <c r="I20375" s="113" t="s">
        <v>69671</v>
      </c>
    </row>
    <row r="20376" spans="5:9" ht="14.5" x14ac:dyDescent="0.35">
      <c r="E20376" s="113" t="s">
        <v>16780</v>
      </c>
      <c r="F20376" s="113" t="s">
        <v>31682</v>
      </c>
      <c r="G20376" s="113" t="s">
        <v>53166</v>
      </c>
      <c r="H20376" s="113" t="s">
        <v>134972</v>
      </c>
      <c r="I20376" s="113" t="s">
        <v>69670</v>
      </c>
    </row>
    <row r="20377" spans="5:9" ht="14.5" x14ac:dyDescent="0.35">
      <c r="E20377" s="113" t="s">
        <v>16779</v>
      </c>
      <c r="F20377" s="113" t="s">
        <v>31681</v>
      </c>
      <c r="G20377" s="113" t="s">
        <v>115762</v>
      </c>
      <c r="H20377" s="113" t="s">
        <v>134973</v>
      </c>
      <c r="I20377" s="113" t="s">
        <v>69669</v>
      </c>
    </row>
    <row r="20378" spans="5:9" ht="14.5" x14ac:dyDescent="0.35">
      <c r="E20378" s="113" t="s">
        <v>16778</v>
      </c>
      <c r="F20378" s="113" t="s">
        <v>31680</v>
      </c>
      <c r="G20378" s="113" t="s">
        <v>115761</v>
      </c>
      <c r="H20378" s="113" t="s">
        <v>134974</v>
      </c>
      <c r="I20378" s="113" t="s">
        <v>69668</v>
      </c>
    </row>
    <row r="20379" spans="5:9" ht="14.5" x14ac:dyDescent="0.35">
      <c r="E20379" s="113" t="s">
        <v>16777</v>
      </c>
      <c r="F20379" s="113" t="s">
        <v>31679</v>
      </c>
      <c r="G20379" s="113" t="s">
        <v>53165</v>
      </c>
      <c r="H20379" s="113" t="s">
        <v>134975</v>
      </c>
      <c r="I20379" s="113" t="s">
        <v>69667</v>
      </c>
    </row>
    <row r="20380" spans="5:9" ht="14.5" x14ac:dyDescent="0.35">
      <c r="E20380" s="113" t="s">
        <v>16776</v>
      </c>
      <c r="F20380" s="113" t="s">
        <v>31678</v>
      </c>
      <c r="G20380" s="113" t="s">
        <v>53164</v>
      </c>
      <c r="H20380" s="113" t="s">
        <v>134976</v>
      </c>
      <c r="I20380" s="113" t="s">
        <v>69666</v>
      </c>
    </row>
    <row r="20381" spans="5:9" ht="14.5" x14ac:dyDescent="0.35">
      <c r="E20381" s="113" t="s">
        <v>16775</v>
      </c>
      <c r="F20381" s="113" t="s">
        <v>31677</v>
      </c>
      <c r="G20381" s="113" t="s">
        <v>53163</v>
      </c>
      <c r="H20381" s="113" t="s">
        <v>134977</v>
      </c>
      <c r="I20381" s="113" t="s">
        <v>69665</v>
      </c>
    </row>
    <row r="20382" spans="5:9" ht="14.5" x14ac:dyDescent="0.35">
      <c r="E20382" s="113" t="s">
        <v>16774</v>
      </c>
      <c r="F20382" s="113" t="s">
        <v>31676</v>
      </c>
      <c r="G20382" s="113" t="s">
        <v>53162</v>
      </c>
      <c r="H20382" s="113" t="s">
        <v>134978</v>
      </c>
      <c r="I20382" s="113" t="s">
        <v>69664</v>
      </c>
    </row>
    <row r="20383" spans="5:9" ht="14.5" x14ac:dyDescent="0.35">
      <c r="E20383" s="113" t="s">
        <v>16773</v>
      </c>
      <c r="F20383" s="113" t="s">
        <v>31675</v>
      </c>
      <c r="G20383" s="113" t="s">
        <v>53161</v>
      </c>
      <c r="H20383" s="113" t="s">
        <v>134979</v>
      </c>
      <c r="I20383" s="113" t="s">
        <v>69663</v>
      </c>
    </row>
    <row r="20384" spans="5:9" ht="14.5" x14ac:dyDescent="0.35">
      <c r="E20384" s="113" t="s">
        <v>16772</v>
      </c>
      <c r="F20384" s="113" t="s">
        <v>31674</v>
      </c>
      <c r="G20384" s="113" t="s">
        <v>53160</v>
      </c>
      <c r="H20384" s="113" t="s">
        <v>134980</v>
      </c>
      <c r="I20384" s="113" t="s">
        <v>69662</v>
      </c>
    </row>
    <row r="20385" spans="5:9" ht="14.5" x14ac:dyDescent="0.35">
      <c r="E20385" s="113" t="s">
        <v>16771</v>
      </c>
      <c r="F20385" s="113" t="s">
        <v>31673</v>
      </c>
      <c r="G20385" s="113" t="s">
        <v>53159</v>
      </c>
      <c r="H20385" s="113" t="s">
        <v>134981</v>
      </c>
      <c r="I20385" s="113" t="s">
        <v>69661</v>
      </c>
    </row>
    <row r="20386" spans="5:9" ht="14.5" x14ac:dyDescent="0.35">
      <c r="E20386" s="113" t="s">
        <v>16770</v>
      </c>
      <c r="F20386" s="113" t="s">
        <v>31672</v>
      </c>
      <c r="G20386" s="113" t="s">
        <v>53158</v>
      </c>
      <c r="H20386" s="113" t="s">
        <v>134982</v>
      </c>
      <c r="I20386" s="113" t="s">
        <v>69660</v>
      </c>
    </row>
    <row r="20387" spans="5:9" ht="14.5" x14ac:dyDescent="0.35">
      <c r="E20387" s="113" t="s">
        <v>16769</v>
      </c>
      <c r="F20387" s="113" t="s">
        <v>31671</v>
      </c>
      <c r="G20387" s="113" t="s">
        <v>53157</v>
      </c>
      <c r="H20387" s="113" t="s">
        <v>134983</v>
      </c>
      <c r="I20387" s="113" t="s">
        <v>69659</v>
      </c>
    </row>
    <row r="20388" spans="5:9" ht="14.5" x14ac:dyDescent="0.35">
      <c r="E20388" s="113" t="s">
        <v>16768</v>
      </c>
      <c r="F20388" s="113" t="s">
        <v>31670</v>
      </c>
      <c r="G20388" s="113" t="s">
        <v>53156</v>
      </c>
      <c r="H20388" s="113" t="s">
        <v>134984</v>
      </c>
      <c r="I20388" s="113" t="s">
        <v>69658</v>
      </c>
    </row>
    <row r="20389" spans="5:9" ht="14.5" x14ac:dyDescent="0.35">
      <c r="E20389" s="113" t="s">
        <v>16767</v>
      </c>
      <c r="F20389" s="113" t="s">
        <v>31669</v>
      </c>
      <c r="G20389" s="113" t="s">
        <v>53155</v>
      </c>
      <c r="H20389" s="113" t="s">
        <v>134985</v>
      </c>
      <c r="I20389" s="113" t="s">
        <v>69657</v>
      </c>
    </row>
    <row r="20390" spans="5:9" ht="14.5" x14ac:dyDescent="0.35">
      <c r="E20390" s="113" t="s">
        <v>16766</v>
      </c>
      <c r="F20390" s="113" t="s">
        <v>31668</v>
      </c>
      <c r="G20390" s="113" t="s">
        <v>53154</v>
      </c>
      <c r="H20390" s="113" t="s">
        <v>134986</v>
      </c>
      <c r="I20390" s="113" t="s">
        <v>69656</v>
      </c>
    </row>
    <row r="20391" spans="5:9" ht="14.5" x14ac:dyDescent="0.35">
      <c r="E20391" s="113" t="s">
        <v>16765</v>
      </c>
      <c r="F20391" s="113" t="s">
        <v>31667</v>
      </c>
      <c r="G20391" s="113" t="s">
        <v>53153</v>
      </c>
      <c r="H20391" s="113" t="s">
        <v>134987</v>
      </c>
      <c r="I20391" s="113" t="s">
        <v>69655</v>
      </c>
    </row>
    <row r="20392" spans="5:9" ht="14.5" x14ac:dyDescent="0.35">
      <c r="E20392" s="113" t="s">
        <v>16764</v>
      </c>
      <c r="F20392" s="113" t="s">
        <v>31666</v>
      </c>
      <c r="G20392" s="113" t="s">
        <v>53152</v>
      </c>
      <c r="H20392" s="113" t="s">
        <v>134988</v>
      </c>
      <c r="I20392" s="113" t="s">
        <v>69654</v>
      </c>
    </row>
    <row r="20393" spans="5:9" ht="14.5" x14ac:dyDescent="0.35">
      <c r="E20393" s="113" t="s">
        <v>16763</v>
      </c>
      <c r="F20393" s="113" t="s">
        <v>31665</v>
      </c>
      <c r="G20393" s="113" t="s">
        <v>125196</v>
      </c>
      <c r="H20393" s="113" t="s">
        <v>134989</v>
      </c>
      <c r="I20393" s="113" t="s">
        <v>69653</v>
      </c>
    </row>
    <row r="20394" spans="5:9" ht="14.5" x14ac:dyDescent="0.35">
      <c r="E20394" s="113" t="s">
        <v>16762</v>
      </c>
      <c r="F20394" s="113" t="s">
        <v>31664</v>
      </c>
      <c r="G20394" s="113" t="s">
        <v>118488</v>
      </c>
      <c r="H20394" s="113" t="s">
        <v>134990</v>
      </c>
      <c r="I20394" s="113" t="s">
        <v>69652</v>
      </c>
    </row>
    <row r="20395" spans="5:9" ht="14.5" x14ac:dyDescent="0.35">
      <c r="E20395" s="113" t="s">
        <v>16761</v>
      </c>
      <c r="F20395" s="113" t="s">
        <v>31663</v>
      </c>
      <c r="G20395" s="113" t="s">
        <v>53151</v>
      </c>
      <c r="H20395" s="113" t="s">
        <v>134991</v>
      </c>
      <c r="I20395" s="113" t="s">
        <v>69651</v>
      </c>
    </row>
    <row r="20396" spans="5:9" ht="14.5" x14ac:dyDescent="0.35">
      <c r="E20396" s="113" t="s">
        <v>16760</v>
      </c>
      <c r="F20396" s="113" t="s">
        <v>31662</v>
      </c>
      <c r="G20396" s="113" t="s">
        <v>53150</v>
      </c>
      <c r="H20396" s="113" t="s">
        <v>134992</v>
      </c>
      <c r="I20396" s="113" t="s">
        <v>69650</v>
      </c>
    </row>
    <row r="20397" spans="5:9" ht="14.5" x14ac:dyDescent="0.35">
      <c r="E20397" s="113" t="s">
        <v>16759</v>
      </c>
      <c r="F20397" s="113" t="s">
        <v>31661</v>
      </c>
      <c r="G20397" s="113" t="s">
        <v>53149</v>
      </c>
      <c r="H20397" s="113" t="s">
        <v>134993</v>
      </c>
      <c r="I20397" s="113" t="s">
        <v>69649</v>
      </c>
    </row>
    <row r="20398" spans="5:9" ht="14.5" x14ac:dyDescent="0.35">
      <c r="E20398" s="113" t="s">
        <v>16758</v>
      </c>
      <c r="F20398" s="113" t="s">
        <v>31660</v>
      </c>
      <c r="G20398" s="113" t="s">
        <v>53148</v>
      </c>
      <c r="H20398" s="113" t="s">
        <v>134994</v>
      </c>
      <c r="I20398" s="113" t="s">
        <v>69648</v>
      </c>
    </row>
    <row r="20399" spans="5:9" ht="14.5" x14ac:dyDescent="0.35">
      <c r="E20399" s="113" t="s">
        <v>16757</v>
      </c>
      <c r="F20399" s="113" t="s">
        <v>31659</v>
      </c>
      <c r="G20399" s="113" t="s">
        <v>53147</v>
      </c>
      <c r="H20399" s="113" t="s">
        <v>134995</v>
      </c>
      <c r="I20399" s="113" t="s">
        <v>69647</v>
      </c>
    </row>
    <row r="20400" spans="5:9" ht="14.5" x14ac:dyDescent="0.35">
      <c r="E20400" s="113" t="s">
        <v>16756</v>
      </c>
      <c r="F20400" s="113" t="s">
        <v>31658</v>
      </c>
      <c r="G20400" s="113" t="s">
        <v>53146</v>
      </c>
      <c r="H20400" s="113" t="s">
        <v>134996</v>
      </c>
      <c r="I20400" s="113" t="s">
        <v>69646</v>
      </c>
    </row>
    <row r="20401" spans="5:9" ht="14.5" x14ac:dyDescent="0.35">
      <c r="E20401" s="113" t="s">
        <v>16755</v>
      </c>
      <c r="F20401" s="113" t="s">
        <v>31657</v>
      </c>
      <c r="G20401" s="113" t="s">
        <v>53145</v>
      </c>
      <c r="H20401" s="113" t="s">
        <v>134997</v>
      </c>
      <c r="I20401" s="113" t="s">
        <v>69645</v>
      </c>
    </row>
    <row r="20402" spans="5:9" ht="14.5" x14ac:dyDescent="0.35">
      <c r="E20402" s="113" t="s">
        <v>16754</v>
      </c>
      <c r="F20402" s="113" t="s">
        <v>31656</v>
      </c>
      <c r="G20402" s="113" t="s">
        <v>130640</v>
      </c>
      <c r="H20402" s="113" t="s">
        <v>134998</v>
      </c>
      <c r="I20402" s="113" t="s">
        <v>69644</v>
      </c>
    </row>
    <row r="20403" spans="5:9" ht="14.5" x14ac:dyDescent="0.35">
      <c r="E20403" s="113" t="s">
        <v>16753</v>
      </c>
      <c r="F20403" s="113" t="s">
        <v>31655</v>
      </c>
      <c r="G20403" s="113" t="s">
        <v>127709</v>
      </c>
      <c r="H20403" s="113" t="s">
        <v>134999</v>
      </c>
      <c r="I20403" s="113" t="s">
        <v>69643</v>
      </c>
    </row>
    <row r="20404" spans="5:9" ht="14.5" x14ac:dyDescent="0.35">
      <c r="E20404" s="113" t="s">
        <v>16752</v>
      </c>
      <c r="F20404" s="113" t="s">
        <v>31654</v>
      </c>
      <c r="G20404" s="113" t="s">
        <v>53144</v>
      </c>
      <c r="H20404" s="113" t="s">
        <v>135000</v>
      </c>
      <c r="I20404" s="113" t="s">
        <v>69642</v>
      </c>
    </row>
    <row r="20405" spans="5:9" ht="14.5" x14ac:dyDescent="0.35">
      <c r="E20405" s="113" t="s">
        <v>16751</v>
      </c>
      <c r="F20405" s="113" t="s">
        <v>31653</v>
      </c>
      <c r="G20405" s="113" t="s">
        <v>53143</v>
      </c>
      <c r="H20405" s="113" t="s">
        <v>135001</v>
      </c>
      <c r="I20405" s="113" t="s">
        <v>69641</v>
      </c>
    </row>
    <row r="20406" spans="5:9" ht="14.5" x14ac:dyDescent="0.35">
      <c r="E20406" s="113" t="s">
        <v>16750</v>
      </c>
      <c r="F20406" s="113" t="s">
        <v>31652</v>
      </c>
      <c r="G20406" s="113" t="s">
        <v>53142</v>
      </c>
      <c r="H20406" s="113" t="s">
        <v>135002</v>
      </c>
      <c r="I20406" s="113" t="s">
        <v>69640</v>
      </c>
    </row>
    <row r="20407" spans="5:9" ht="14.5" x14ac:dyDescent="0.35">
      <c r="E20407" s="113" t="s">
        <v>16749</v>
      </c>
      <c r="F20407" s="113" t="s">
        <v>31651</v>
      </c>
      <c r="G20407" s="113" t="s">
        <v>53141</v>
      </c>
      <c r="H20407" s="113" t="s">
        <v>135003</v>
      </c>
      <c r="I20407" s="113" t="s">
        <v>69639</v>
      </c>
    </row>
    <row r="20408" spans="5:9" ht="14.5" x14ac:dyDescent="0.35">
      <c r="E20408" s="113" t="s">
        <v>16748</v>
      </c>
      <c r="F20408" s="113" t="s">
        <v>31650</v>
      </c>
      <c r="G20408" s="113" t="s">
        <v>53140</v>
      </c>
      <c r="H20408" s="113" t="s">
        <v>135004</v>
      </c>
      <c r="I20408" s="113" t="s">
        <v>69638</v>
      </c>
    </row>
    <row r="20409" spans="5:9" ht="14.5" x14ac:dyDescent="0.35">
      <c r="E20409" s="113" t="s">
        <v>16747</v>
      </c>
      <c r="F20409" s="113" t="s">
        <v>31649</v>
      </c>
      <c r="G20409" s="113" t="s">
        <v>53139</v>
      </c>
      <c r="H20409" s="113" t="s">
        <v>135005</v>
      </c>
      <c r="I20409" s="113" t="s">
        <v>69637</v>
      </c>
    </row>
    <row r="20410" spans="5:9" ht="14.5" x14ac:dyDescent="0.35">
      <c r="E20410" s="113" t="s">
        <v>16746</v>
      </c>
      <c r="F20410" s="113" t="s">
        <v>31648</v>
      </c>
      <c r="G20410" s="113" t="s">
        <v>53138</v>
      </c>
      <c r="H20410" s="113" t="s">
        <v>135006</v>
      </c>
      <c r="I20410" s="113" t="s">
        <v>69636</v>
      </c>
    </row>
    <row r="20411" spans="5:9" ht="14.5" x14ac:dyDescent="0.35">
      <c r="E20411" s="113" t="s">
        <v>16745</v>
      </c>
      <c r="F20411" s="113" t="s">
        <v>31647</v>
      </c>
      <c r="G20411" s="113" t="s">
        <v>53137</v>
      </c>
      <c r="H20411" s="113" t="s">
        <v>135007</v>
      </c>
      <c r="I20411" s="113" t="s">
        <v>69635</v>
      </c>
    </row>
    <row r="20412" spans="5:9" ht="14.5" x14ac:dyDescent="0.35">
      <c r="E20412" s="113" t="s">
        <v>16744</v>
      </c>
      <c r="F20412" s="113" t="s">
        <v>31646</v>
      </c>
      <c r="G20412" s="113" t="s">
        <v>53136</v>
      </c>
      <c r="H20412" s="113" t="s">
        <v>135008</v>
      </c>
      <c r="I20412" s="113" t="s">
        <v>69634</v>
      </c>
    </row>
    <row r="20413" spans="5:9" ht="14.5" x14ac:dyDescent="0.35">
      <c r="E20413" s="113" t="s">
        <v>16743</v>
      </c>
      <c r="F20413" s="113" t="s">
        <v>31645</v>
      </c>
      <c r="G20413" s="113" t="s">
        <v>53135</v>
      </c>
      <c r="H20413" s="113" t="s">
        <v>135009</v>
      </c>
      <c r="I20413" s="113" t="s">
        <v>69633</v>
      </c>
    </row>
    <row r="20414" spans="5:9" ht="14.5" x14ac:dyDescent="0.35">
      <c r="E20414" s="113" t="s">
        <v>16742</v>
      </c>
      <c r="F20414" s="113" t="s">
        <v>31644</v>
      </c>
      <c r="G20414" s="113" t="s">
        <v>53134</v>
      </c>
      <c r="H20414" s="113" t="s">
        <v>135010</v>
      </c>
      <c r="I20414" s="113" t="s">
        <v>69632</v>
      </c>
    </row>
    <row r="20415" spans="5:9" ht="14.5" x14ac:dyDescent="0.35">
      <c r="E20415" s="113" t="s">
        <v>16741</v>
      </c>
      <c r="F20415" s="113" t="s">
        <v>31643</v>
      </c>
      <c r="G20415" s="113" t="s">
        <v>53133</v>
      </c>
      <c r="H20415" s="113" t="s">
        <v>135011</v>
      </c>
      <c r="I20415" s="113" t="s">
        <v>69631</v>
      </c>
    </row>
    <row r="20416" spans="5:9" ht="14.5" x14ac:dyDescent="0.35">
      <c r="E20416" s="113" t="s">
        <v>16740</v>
      </c>
      <c r="F20416" s="113" t="s">
        <v>31642</v>
      </c>
      <c r="G20416" s="113" t="s">
        <v>53132</v>
      </c>
      <c r="H20416" s="113" t="s">
        <v>135012</v>
      </c>
      <c r="I20416" s="113" t="s">
        <v>69630</v>
      </c>
    </row>
    <row r="20417" spans="5:9" ht="14.5" x14ac:dyDescent="0.35">
      <c r="E20417" s="113" t="s">
        <v>16739</v>
      </c>
      <c r="F20417" s="113" t="s">
        <v>31641</v>
      </c>
      <c r="G20417" s="113" t="s">
        <v>53131</v>
      </c>
      <c r="H20417" s="113" t="s">
        <v>135013</v>
      </c>
      <c r="I20417" s="113" t="s">
        <v>69629</v>
      </c>
    </row>
    <row r="20418" spans="5:9" ht="14.5" x14ac:dyDescent="0.35">
      <c r="E20418" s="113" t="s">
        <v>16738</v>
      </c>
      <c r="F20418" s="113" t="s">
        <v>31640</v>
      </c>
      <c r="G20418" s="113" t="s">
        <v>53130</v>
      </c>
      <c r="H20418" s="113" t="s">
        <v>135014</v>
      </c>
      <c r="I20418" s="113" t="s">
        <v>69628</v>
      </c>
    </row>
    <row r="20419" spans="5:9" ht="14.5" x14ac:dyDescent="0.35">
      <c r="E20419" s="113" t="s">
        <v>16737</v>
      </c>
      <c r="F20419" s="113" t="s">
        <v>31639</v>
      </c>
      <c r="G20419" s="113" t="s">
        <v>53129</v>
      </c>
      <c r="H20419" s="113" t="s">
        <v>135015</v>
      </c>
      <c r="I20419" s="113" t="s">
        <v>69627</v>
      </c>
    </row>
    <row r="20420" spans="5:9" ht="14.5" x14ac:dyDescent="0.35">
      <c r="E20420" s="113" t="s">
        <v>16736</v>
      </c>
      <c r="F20420" s="113" t="s">
        <v>31638</v>
      </c>
      <c r="G20420" s="113" t="s">
        <v>53128</v>
      </c>
      <c r="H20420" s="113" t="s">
        <v>135016</v>
      </c>
      <c r="I20420" s="113" t="s">
        <v>69626</v>
      </c>
    </row>
    <row r="20421" spans="5:9" ht="14.5" x14ac:dyDescent="0.35">
      <c r="E20421" s="113" t="s">
        <v>16735</v>
      </c>
      <c r="F20421" s="113" t="s">
        <v>31637</v>
      </c>
      <c r="G20421" s="113" t="s">
        <v>53127</v>
      </c>
      <c r="H20421" s="113" t="s">
        <v>139449</v>
      </c>
      <c r="I20421" s="113" t="s">
        <v>69625</v>
      </c>
    </row>
    <row r="20422" spans="5:9" ht="14.5" x14ac:dyDescent="0.35">
      <c r="E20422" s="113" t="s">
        <v>16734</v>
      </c>
      <c r="F20422" s="113" t="s">
        <v>31636</v>
      </c>
      <c r="G20422" s="113" t="s">
        <v>53126</v>
      </c>
      <c r="H20422" s="113" t="s">
        <v>135017</v>
      </c>
      <c r="I20422" s="113" t="s">
        <v>69624</v>
      </c>
    </row>
    <row r="20423" spans="5:9" ht="14.5" x14ac:dyDescent="0.35">
      <c r="E20423" s="113" t="s">
        <v>124173</v>
      </c>
      <c r="F20423" s="113" t="s">
        <v>31635</v>
      </c>
      <c r="G20423" s="113" t="s">
        <v>53125</v>
      </c>
      <c r="H20423" s="113" t="s">
        <v>135018</v>
      </c>
      <c r="I20423" s="113" t="s">
        <v>69623</v>
      </c>
    </row>
    <row r="20424" spans="5:9" ht="14.5" x14ac:dyDescent="0.35">
      <c r="E20424" s="113" t="s">
        <v>124174</v>
      </c>
      <c r="F20424" s="113" t="s">
        <v>31634</v>
      </c>
      <c r="G20424" s="113" t="s">
        <v>53124</v>
      </c>
      <c r="H20424" s="113" t="s">
        <v>135019</v>
      </c>
      <c r="I20424" s="113" t="s">
        <v>69622</v>
      </c>
    </row>
    <row r="20425" spans="5:9" ht="14.5" x14ac:dyDescent="0.35">
      <c r="E20425" s="113" t="s">
        <v>107216</v>
      </c>
      <c r="F20425" s="113" t="s">
        <v>31633</v>
      </c>
      <c r="G20425" s="113" t="s">
        <v>53123</v>
      </c>
      <c r="H20425" s="113" t="s">
        <v>135020</v>
      </c>
      <c r="I20425" s="113" t="s">
        <v>69621</v>
      </c>
    </row>
    <row r="20426" spans="5:9" ht="14.5" x14ac:dyDescent="0.35">
      <c r="E20426" s="113" t="s">
        <v>16733</v>
      </c>
      <c r="F20426" s="113" t="s">
        <v>31632</v>
      </c>
      <c r="G20426" s="113" t="s">
        <v>53122</v>
      </c>
      <c r="H20426" s="113" t="s">
        <v>135021</v>
      </c>
      <c r="I20426" s="113" t="s">
        <v>69620</v>
      </c>
    </row>
    <row r="20427" spans="5:9" ht="14.5" x14ac:dyDescent="0.35">
      <c r="E20427" s="113" t="s">
        <v>124175</v>
      </c>
      <c r="F20427" s="113" t="s">
        <v>31631</v>
      </c>
      <c r="G20427" s="113" t="s">
        <v>53121</v>
      </c>
      <c r="H20427" s="113" t="s">
        <v>139448</v>
      </c>
      <c r="I20427" s="113" t="s">
        <v>69619</v>
      </c>
    </row>
    <row r="20428" spans="5:9" ht="14.5" x14ac:dyDescent="0.35">
      <c r="E20428" s="113" t="s">
        <v>121737</v>
      </c>
      <c r="F20428" s="113" t="s">
        <v>31630</v>
      </c>
      <c r="G20428" s="113" t="s">
        <v>115760</v>
      </c>
      <c r="H20428" s="113" t="s">
        <v>135022</v>
      </c>
      <c r="I20428" s="113" t="s">
        <v>69618</v>
      </c>
    </row>
    <row r="20429" spans="5:9" ht="14.5" x14ac:dyDescent="0.35">
      <c r="E20429" s="113" t="s">
        <v>121736</v>
      </c>
      <c r="F20429" s="113" t="s">
        <v>31629</v>
      </c>
      <c r="G20429" s="113" t="s">
        <v>115759</v>
      </c>
      <c r="H20429" s="113" t="s">
        <v>139447</v>
      </c>
      <c r="I20429" s="113" t="s">
        <v>69617</v>
      </c>
    </row>
    <row r="20430" spans="5:9" ht="14.5" x14ac:dyDescent="0.35">
      <c r="E20430" s="113" t="s">
        <v>117357</v>
      </c>
      <c r="F20430" s="113" t="s">
        <v>31628</v>
      </c>
      <c r="G20430" s="113" t="s">
        <v>53120</v>
      </c>
      <c r="H20430" s="113" t="s">
        <v>102666</v>
      </c>
      <c r="I20430" s="113" t="s">
        <v>69616</v>
      </c>
    </row>
    <row r="20431" spans="5:9" ht="14.5" x14ac:dyDescent="0.35">
      <c r="E20431" s="113" t="s">
        <v>117356</v>
      </c>
      <c r="F20431" s="113" t="s">
        <v>31627</v>
      </c>
      <c r="G20431" s="113" t="s">
        <v>53119</v>
      </c>
      <c r="H20431" s="113" t="s">
        <v>102665</v>
      </c>
      <c r="I20431" s="113" t="s">
        <v>69615</v>
      </c>
    </row>
    <row r="20432" spans="5:9" ht="14.5" x14ac:dyDescent="0.35">
      <c r="E20432" s="113" t="s">
        <v>117355</v>
      </c>
      <c r="F20432" s="113" t="s">
        <v>31626</v>
      </c>
      <c r="G20432" s="113" t="s">
        <v>53118</v>
      </c>
      <c r="H20432" s="113" t="s">
        <v>102664</v>
      </c>
      <c r="I20432" s="113" t="s">
        <v>69614</v>
      </c>
    </row>
    <row r="20433" spans="5:9" ht="14.5" x14ac:dyDescent="0.35">
      <c r="E20433" s="113" t="s">
        <v>117354</v>
      </c>
      <c r="F20433" s="113" t="s">
        <v>31625</v>
      </c>
      <c r="G20433" s="113" t="s">
        <v>53117</v>
      </c>
      <c r="H20433" s="113" t="s">
        <v>102663</v>
      </c>
      <c r="I20433" s="113" t="s">
        <v>69613</v>
      </c>
    </row>
    <row r="20434" spans="5:9" ht="14.5" x14ac:dyDescent="0.35">
      <c r="E20434" s="113" t="s">
        <v>16732</v>
      </c>
      <c r="F20434" s="113" t="s">
        <v>31624</v>
      </c>
      <c r="G20434" s="113" t="s">
        <v>53116</v>
      </c>
      <c r="H20434" s="113" t="s">
        <v>102662</v>
      </c>
      <c r="I20434" s="113" t="s">
        <v>69612</v>
      </c>
    </row>
    <row r="20435" spans="5:9" ht="14.5" x14ac:dyDescent="0.35">
      <c r="E20435" s="113" t="s">
        <v>16731</v>
      </c>
      <c r="F20435" s="113" t="s">
        <v>31623</v>
      </c>
      <c r="G20435" s="113" t="s">
        <v>53115</v>
      </c>
      <c r="H20435" s="113" t="s">
        <v>102661</v>
      </c>
      <c r="I20435" s="113" t="s">
        <v>69611</v>
      </c>
    </row>
    <row r="20436" spans="5:9" ht="14.5" x14ac:dyDescent="0.35">
      <c r="E20436" s="113" t="s">
        <v>16730</v>
      </c>
      <c r="F20436" s="113" t="s">
        <v>31622</v>
      </c>
      <c r="G20436" s="113" t="s">
        <v>53114</v>
      </c>
      <c r="H20436" s="113" t="s">
        <v>102660</v>
      </c>
      <c r="I20436" s="113" t="s">
        <v>69610</v>
      </c>
    </row>
    <row r="20437" spans="5:9" ht="14.5" x14ac:dyDescent="0.35">
      <c r="E20437" s="113" t="s">
        <v>16729</v>
      </c>
      <c r="F20437" s="113" t="s">
        <v>31621</v>
      </c>
      <c r="G20437" s="113" t="s">
        <v>53113</v>
      </c>
      <c r="H20437" s="113" t="s">
        <v>102659</v>
      </c>
      <c r="I20437" s="113" t="s">
        <v>69609</v>
      </c>
    </row>
    <row r="20438" spans="5:9" ht="14.5" x14ac:dyDescent="0.35">
      <c r="E20438" s="113" t="s">
        <v>16728</v>
      </c>
      <c r="F20438" s="113" t="s">
        <v>31620</v>
      </c>
      <c r="G20438" s="113" t="s">
        <v>53112</v>
      </c>
      <c r="H20438" s="113" t="s">
        <v>102658</v>
      </c>
      <c r="I20438" s="113" t="s">
        <v>69608</v>
      </c>
    </row>
    <row r="20439" spans="5:9" ht="14.5" x14ac:dyDescent="0.35">
      <c r="E20439" s="113" t="s">
        <v>16727</v>
      </c>
      <c r="F20439" s="113" t="s">
        <v>31619</v>
      </c>
      <c r="G20439" s="113" t="s">
        <v>53111</v>
      </c>
      <c r="H20439" s="113" t="s">
        <v>102657</v>
      </c>
      <c r="I20439" s="113" t="s">
        <v>69607</v>
      </c>
    </row>
    <row r="20440" spans="5:9" ht="14.5" x14ac:dyDescent="0.35">
      <c r="E20440" s="113" t="s">
        <v>16726</v>
      </c>
      <c r="F20440" s="113" t="s">
        <v>31618</v>
      </c>
      <c r="G20440" s="113" t="s">
        <v>53110</v>
      </c>
      <c r="H20440" s="113" t="s">
        <v>102656</v>
      </c>
      <c r="I20440" s="113" t="s">
        <v>69606</v>
      </c>
    </row>
    <row r="20441" spans="5:9" ht="14.5" x14ac:dyDescent="0.35">
      <c r="E20441" s="113" t="s">
        <v>16725</v>
      </c>
      <c r="F20441" s="113" t="s">
        <v>31617</v>
      </c>
      <c r="G20441" s="113" t="s">
        <v>53109</v>
      </c>
      <c r="H20441" s="113" t="s">
        <v>102655</v>
      </c>
      <c r="I20441" s="113" t="s">
        <v>69605</v>
      </c>
    </row>
    <row r="20442" spans="5:9" ht="14.5" x14ac:dyDescent="0.35">
      <c r="E20442" s="113" t="s">
        <v>16724</v>
      </c>
      <c r="F20442" s="113" t="s">
        <v>31616</v>
      </c>
      <c r="G20442" s="113" t="s">
        <v>138454</v>
      </c>
      <c r="H20442" s="113" t="s">
        <v>102654</v>
      </c>
      <c r="I20442" s="113" t="s">
        <v>69604</v>
      </c>
    </row>
    <row r="20443" spans="5:9" ht="14.5" x14ac:dyDescent="0.35">
      <c r="E20443" s="113" t="s">
        <v>16723</v>
      </c>
      <c r="F20443" s="113" t="s">
        <v>31615</v>
      </c>
      <c r="G20443" s="113" t="s">
        <v>125197</v>
      </c>
      <c r="H20443" s="113" t="s">
        <v>102653</v>
      </c>
      <c r="I20443" s="113" t="s">
        <v>69603</v>
      </c>
    </row>
    <row r="20444" spans="5:9" ht="14.5" x14ac:dyDescent="0.35">
      <c r="E20444" s="113" t="s">
        <v>16722</v>
      </c>
      <c r="F20444" s="113" t="s">
        <v>31614</v>
      </c>
      <c r="G20444" s="113" t="s">
        <v>123570</v>
      </c>
      <c r="H20444" s="113" t="s">
        <v>102652</v>
      </c>
      <c r="I20444" s="113" t="s">
        <v>69602</v>
      </c>
    </row>
    <row r="20445" spans="5:9" ht="14.5" x14ac:dyDescent="0.35">
      <c r="E20445" s="113" t="s">
        <v>16721</v>
      </c>
      <c r="F20445" s="113" t="s">
        <v>31613</v>
      </c>
      <c r="G20445" s="113" t="s">
        <v>115758</v>
      </c>
      <c r="H20445" s="113" t="s">
        <v>102651</v>
      </c>
      <c r="I20445" s="113" t="s">
        <v>69601</v>
      </c>
    </row>
    <row r="20446" spans="5:9" ht="14.5" x14ac:dyDescent="0.35">
      <c r="E20446" s="113" t="s">
        <v>16720</v>
      </c>
      <c r="F20446" s="113" t="s">
        <v>31612</v>
      </c>
      <c r="G20446" s="113" t="s">
        <v>53108</v>
      </c>
      <c r="H20446" s="113" t="s">
        <v>102650</v>
      </c>
      <c r="I20446" s="113" t="s">
        <v>69600</v>
      </c>
    </row>
    <row r="20447" spans="5:9" ht="14.5" x14ac:dyDescent="0.35">
      <c r="E20447" s="113" t="s">
        <v>16719</v>
      </c>
      <c r="F20447" s="113" t="s">
        <v>31611</v>
      </c>
      <c r="G20447" s="113" t="s">
        <v>53107</v>
      </c>
      <c r="H20447" s="113" t="s">
        <v>102649</v>
      </c>
      <c r="I20447" s="113" t="s">
        <v>69599</v>
      </c>
    </row>
    <row r="20448" spans="5:9" ht="14.5" x14ac:dyDescent="0.35">
      <c r="E20448" s="113" t="s">
        <v>16718</v>
      </c>
      <c r="F20448" s="113" t="s">
        <v>31610</v>
      </c>
      <c r="G20448" s="113" t="s">
        <v>53106</v>
      </c>
      <c r="H20448" s="113" t="s">
        <v>102648</v>
      </c>
      <c r="I20448" s="113" t="s">
        <v>69598</v>
      </c>
    </row>
    <row r="20449" spans="5:9" ht="14.5" x14ac:dyDescent="0.35">
      <c r="E20449" s="113" t="s">
        <v>16717</v>
      </c>
      <c r="F20449" s="113" t="s">
        <v>31609</v>
      </c>
      <c r="G20449" s="113" t="s">
        <v>53105</v>
      </c>
      <c r="H20449" s="113" t="s">
        <v>102647</v>
      </c>
      <c r="I20449" s="113" t="s">
        <v>69597</v>
      </c>
    </row>
    <row r="20450" spans="5:9" ht="14.5" x14ac:dyDescent="0.35">
      <c r="E20450" s="113" t="s">
        <v>16716</v>
      </c>
      <c r="F20450" s="113" t="s">
        <v>31608</v>
      </c>
      <c r="G20450" s="113" t="s">
        <v>53104</v>
      </c>
      <c r="H20450" s="113" t="s">
        <v>102646</v>
      </c>
      <c r="I20450" s="113" t="s">
        <v>69596</v>
      </c>
    </row>
    <row r="20451" spans="5:9" ht="14.5" x14ac:dyDescent="0.35">
      <c r="E20451" s="113" t="s">
        <v>16715</v>
      </c>
      <c r="F20451" s="113" t="s">
        <v>31607</v>
      </c>
      <c r="G20451" s="113" t="s">
        <v>53103</v>
      </c>
      <c r="H20451" s="113" t="s">
        <v>102645</v>
      </c>
      <c r="I20451" s="113" t="s">
        <v>69595</v>
      </c>
    </row>
    <row r="20452" spans="5:9" ht="14.5" x14ac:dyDescent="0.35">
      <c r="E20452" s="113" t="s">
        <v>16714</v>
      </c>
      <c r="F20452" s="113" t="s">
        <v>31606</v>
      </c>
      <c r="G20452" s="113" t="s">
        <v>53102</v>
      </c>
      <c r="H20452" s="113" t="s">
        <v>102644</v>
      </c>
      <c r="I20452" s="113" t="s">
        <v>69594</v>
      </c>
    </row>
    <row r="20453" spans="5:9" ht="14.5" x14ac:dyDescent="0.35">
      <c r="E20453" s="113" t="s">
        <v>16713</v>
      </c>
      <c r="F20453" s="113" t="s">
        <v>31605</v>
      </c>
      <c r="G20453" s="113" t="s">
        <v>53101</v>
      </c>
      <c r="H20453" s="113" t="s">
        <v>102643</v>
      </c>
      <c r="I20453" s="113" t="s">
        <v>69593</v>
      </c>
    </row>
    <row r="20454" spans="5:9" ht="14.5" x14ac:dyDescent="0.35">
      <c r="E20454" s="113" t="s">
        <v>16712</v>
      </c>
      <c r="F20454" s="113" t="s">
        <v>31604</v>
      </c>
      <c r="G20454" s="113" t="s">
        <v>53100</v>
      </c>
      <c r="H20454" s="113" t="s">
        <v>102642</v>
      </c>
      <c r="I20454" s="113" t="s">
        <v>69592</v>
      </c>
    </row>
    <row r="20455" spans="5:9" ht="14.5" x14ac:dyDescent="0.35">
      <c r="E20455" s="113" t="s">
        <v>16711</v>
      </c>
      <c r="F20455" s="113" t="s">
        <v>31603</v>
      </c>
      <c r="G20455" s="113" t="s">
        <v>53099</v>
      </c>
      <c r="H20455" s="113" t="s">
        <v>102641</v>
      </c>
      <c r="I20455" s="113" t="s">
        <v>69591</v>
      </c>
    </row>
    <row r="20456" spans="5:9" ht="14.5" x14ac:dyDescent="0.35">
      <c r="E20456" s="113" t="s">
        <v>16710</v>
      </c>
      <c r="F20456" s="113" t="s">
        <v>31602</v>
      </c>
      <c r="G20456" s="113" t="s">
        <v>53098</v>
      </c>
      <c r="H20456" s="113" t="s">
        <v>102640</v>
      </c>
      <c r="I20456" s="113" t="s">
        <v>69590</v>
      </c>
    </row>
    <row r="20457" spans="5:9" ht="14.5" x14ac:dyDescent="0.35">
      <c r="E20457" s="113" t="s">
        <v>16709</v>
      </c>
      <c r="F20457" s="113" t="s">
        <v>31601</v>
      </c>
      <c r="G20457" s="113" t="s">
        <v>53097</v>
      </c>
      <c r="H20457" s="113" t="s">
        <v>102639</v>
      </c>
      <c r="I20457" s="113" t="s">
        <v>69589</v>
      </c>
    </row>
    <row r="20458" spans="5:9" ht="14.5" x14ac:dyDescent="0.35">
      <c r="E20458" s="113" t="s">
        <v>16708</v>
      </c>
      <c r="F20458" s="113" t="s">
        <v>31600</v>
      </c>
      <c r="G20458" s="113" t="s">
        <v>53096</v>
      </c>
      <c r="H20458" s="113" t="s">
        <v>102638</v>
      </c>
      <c r="I20458" s="113" t="s">
        <v>69588</v>
      </c>
    </row>
    <row r="20459" spans="5:9" ht="14.5" x14ac:dyDescent="0.35">
      <c r="E20459" s="113" t="s">
        <v>16707</v>
      </c>
      <c r="F20459" s="113" t="s">
        <v>31599</v>
      </c>
      <c r="G20459" s="113" t="s">
        <v>53095</v>
      </c>
      <c r="H20459" s="113" t="s">
        <v>102637</v>
      </c>
      <c r="I20459" s="113" t="s">
        <v>69587</v>
      </c>
    </row>
    <row r="20460" spans="5:9" ht="14.5" x14ac:dyDescent="0.35">
      <c r="E20460" s="113" t="s">
        <v>16706</v>
      </c>
      <c r="F20460" s="113" t="s">
        <v>31598</v>
      </c>
      <c r="G20460" s="113" t="s">
        <v>130641</v>
      </c>
      <c r="H20460" s="113" t="s">
        <v>102636</v>
      </c>
      <c r="I20460" s="113" t="s">
        <v>69586</v>
      </c>
    </row>
    <row r="20461" spans="5:9" ht="14.5" x14ac:dyDescent="0.35">
      <c r="E20461" s="113" t="s">
        <v>16705</v>
      </c>
      <c r="F20461" s="113" t="s">
        <v>31597</v>
      </c>
      <c r="G20461" s="113" t="s">
        <v>123569</v>
      </c>
      <c r="H20461" s="113" t="s">
        <v>102635</v>
      </c>
      <c r="I20461" s="113" t="s">
        <v>69585</v>
      </c>
    </row>
    <row r="20462" spans="5:9" ht="14.5" x14ac:dyDescent="0.35">
      <c r="E20462" s="113" t="s">
        <v>16704</v>
      </c>
      <c r="F20462" s="113" t="s">
        <v>31596</v>
      </c>
      <c r="G20462" s="113" t="s">
        <v>115757</v>
      </c>
      <c r="H20462" s="113" t="s">
        <v>102634</v>
      </c>
      <c r="I20462" s="113" t="s">
        <v>69584</v>
      </c>
    </row>
    <row r="20463" spans="5:9" ht="14.5" x14ac:dyDescent="0.35">
      <c r="E20463" s="113" t="s">
        <v>16703</v>
      </c>
      <c r="F20463" s="113" t="s">
        <v>31595</v>
      </c>
      <c r="G20463" s="113" t="s">
        <v>115756</v>
      </c>
      <c r="H20463" s="113" t="s">
        <v>102633</v>
      </c>
      <c r="I20463" s="113" t="s">
        <v>69583</v>
      </c>
    </row>
    <row r="20464" spans="5:9" ht="14.5" x14ac:dyDescent="0.35">
      <c r="E20464" s="113" t="s">
        <v>16702</v>
      </c>
      <c r="F20464" s="113" t="s">
        <v>31594</v>
      </c>
      <c r="G20464" s="113" t="s">
        <v>53094</v>
      </c>
      <c r="H20464" s="113" t="s">
        <v>102632</v>
      </c>
      <c r="I20464" s="113" t="s">
        <v>69582</v>
      </c>
    </row>
    <row r="20465" spans="5:9" ht="14.5" x14ac:dyDescent="0.35">
      <c r="E20465" s="113" t="s">
        <v>16701</v>
      </c>
      <c r="F20465" s="113" t="s">
        <v>31593</v>
      </c>
      <c r="G20465" s="113" t="s">
        <v>115755</v>
      </c>
      <c r="H20465" s="113" t="s">
        <v>102631</v>
      </c>
      <c r="I20465" s="113" t="s">
        <v>69581</v>
      </c>
    </row>
    <row r="20466" spans="5:9" ht="14.5" x14ac:dyDescent="0.35">
      <c r="E20466" s="113" t="s">
        <v>16700</v>
      </c>
      <c r="F20466" s="113" t="s">
        <v>31592</v>
      </c>
      <c r="G20466" s="113" t="s">
        <v>53093</v>
      </c>
      <c r="H20466" s="113" t="s">
        <v>102630</v>
      </c>
      <c r="I20466" s="113" t="s">
        <v>69580</v>
      </c>
    </row>
    <row r="20467" spans="5:9" ht="14.5" x14ac:dyDescent="0.35">
      <c r="E20467" s="113" t="s">
        <v>16699</v>
      </c>
      <c r="F20467" s="113" t="s">
        <v>31591</v>
      </c>
      <c r="G20467" s="113" t="s">
        <v>53092</v>
      </c>
      <c r="H20467" s="113" t="s">
        <v>139446</v>
      </c>
      <c r="I20467" s="113" t="s">
        <v>69579</v>
      </c>
    </row>
    <row r="20468" spans="5:9" ht="14.5" x14ac:dyDescent="0.35">
      <c r="E20468" s="113" t="s">
        <v>16698</v>
      </c>
      <c r="F20468" s="113" t="s">
        <v>31590</v>
      </c>
      <c r="G20468" s="113" t="s">
        <v>53091</v>
      </c>
      <c r="H20468" s="113" t="s">
        <v>102629</v>
      </c>
      <c r="I20468" s="113" t="s">
        <v>69578</v>
      </c>
    </row>
    <row r="20469" spans="5:9" ht="14.5" x14ac:dyDescent="0.35">
      <c r="E20469" s="113" t="s">
        <v>16697</v>
      </c>
      <c r="F20469" s="113" t="s">
        <v>31589</v>
      </c>
      <c r="G20469" s="113" t="s">
        <v>53090</v>
      </c>
      <c r="H20469" s="113" t="s">
        <v>102628</v>
      </c>
      <c r="I20469" s="113" t="s">
        <v>69577</v>
      </c>
    </row>
    <row r="20470" spans="5:9" ht="14.5" x14ac:dyDescent="0.35">
      <c r="E20470" s="113" t="s">
        <v>16696</v>
      </c>
      <c r="F20470" s="113" t="s">
        <v>31588</v>
      </c>
      <c r="G20470" s="113" t="s">
        <v>53089</v>
      </c>
      <c r="H20470" s="113" t="s">
        <v>102627</v>
      </c>
      <c r="I20470" s="113" t="s">
        <v>69576</v>
      </c>
    </row>
    <row r="20471" spans="5:9" ht="14.5" x14ac:dyDescent="0.35">
      <c r="E20471" s="113" t="s">
        <v>16695</v>
      </c>
      <c r="F20471" s="113" t="s">
        <v>31587</v>
      </c>
      <c r="G20471" s="113" t="s">
        <v>53088</v>
      </c>
      <c r="H20471" s="113" t="s">
        <v>102626</v>
      </c>
      <c r="I20471" s="113" t="s">
        <v>69575</v>
      </c>
    </row>
    <row r="20472" spans="5:9" ht="14.5" x14ac:dyDescent="0.35">
      <c r="E20472" s="113" t="s">
        <v>16694</v>
      </c>
      <c r="F20472" s="113" t="s">
        <v>31586</v>
      </c>
      <c r="G20472" s="113" t="s">
        <v>53087</v>
      </c>
      <c r="H20472" s="113" t="s">
        <v>102625</v>
      </c>
      <c r="I20472" s="113" t="s">
        <v>69574</v>
      </c>
    </row>
    <row r="20473" spans="5:9" ht="14.5" x14ac:dyDescent="0.35">
      <c r="E20473" s="113" t="s">
        <v>16693</v>
      </c>
      <c r="F20473" s="113" t="s">
        <v>31585</v>
      </c>
      <c r="G20473" s="113" t="s">
        <v>53086</v>
      </c>
      <c r="H20473" s="113" t="s">
        <v>102624</v>
      </c>
      <c r="I20473" s="113" t="s">
        <v>69573</v>
      </c>
    </row>
    <row r="20474" spans="5:9" ht="14.5" x14ac:dyDescent="0.35">
      <c r="E20474" s="113" t="s">
        <v>16692</v>
      </c>
      <c r="F20474" s="113" t="s">
        <v>31584</v>
      </c>
      <c r="G20474" s="113" t="s">
        <v>53085</v>
      </c>
      <c r="H20474" s="113" t="s">
        <v>102623</v>
      </c>
      <c r="I20474" s="113" t="s">
        <v>69572</v>
      </c>
    </row>
    <row r="20475" spans="5:9" ht="14.5" x14ac:dyDescent="0.35">
      <c r="E20475" s="113" t="s">
        <v>16691</v>
      </c>
      <c r="F20475" s="113" t="s">
        <v>31583</v>
      </c>
      <c r="G20475" s="113" t="s">
        <v>53084</v>
      </c>
      <c r="H20475" s="113" t="s">
        <v>102622</v>
      </c>
      <c r="I20475" s="113" t="s">
        <v>69571</v>
      </c>
    </row>
    <row r="20476" spans="5:9" ht="14.5" x14ac:dyDescent="0.35">
      <c r="E20476" s="113" t="s">
        <v>16690</v>
      </c>
      <c r="F20476" s="113" t="s">
        <v>31582</v>
      </c>
      <c r="G20476" s="113" t="s">
        <v>53083</v>
      </c>
      <c r="H20476" s="113" t="s">
        <v>102621</v>
      </c>
      <c r="I20476" s="113" t="s">
        <v>69570</v>
      </c>
    </row>
    <row r="20477" spans="5:9" ht="14.5" x14ac:dyDescent="0.35">
      <c r="E20477" s="113" t="s">
        <v>16689</v>
      </c>
      <c r="F20477" s="113" t="s">
        <v>31581</v>
      </c>
      <c r="G20477" s="113" t="s">
        <v>53082</v>
      </c>
      <c r="H20477" s="113" t="s">
        <v>102620</v>
      </c>
      <c r="I20477" s="113" t="s">
        <v>69569</v>
      </c>
    </row>
    <row r="20478" spans="5:9" ht="14.5" x14ac:dyDescent="0.35">
      <c r="E20478" s="113" t="s">
        <v>16688</v>
      </c>
      <c r="F20478" s="113" t="s">
        <v>31580</v>
      </c>
      <c r="G20478" s="113" t="s">
        <v>53081</v>
      </c>
      <c r="H20478" s="113" t="s">
        <v>102619</v>
      </c>
      <c r="I20478" s="113" t="s">
        <v>69568</v>
      </c>
    </row>
    <row r="20479" spans="5:9" ht="14.5" x14ac:dyDescent="0.35">
      <c r="E20479" s="113" t="s">
        <v>16687</v>
      </c>
      <c r="F20479" s="113" t="s">
        <v>31579</v>
      </c>
      <c r="G20479" s="113" t="s">
        <v>53080</v>
      </c>
      <c r="H20479" s="113" t="s">
        <v>102618</v>
      </c>
      <c r="I20479" s="113" t="s">
        <v>69567</v>
      </c>
    </row>
    <row r="20480" spans="5:9" ht="14.5" x14ac:dyDescent="0.35">
      <c r="E20480" s="113" t="s">
        <v>16686</v>
      </c>
      <c r="F20480" s="113" t="s">
        <v>31578</v>
      </c>
      <c r="G20480" s="113" t="s">
        <v>53079</v>
      </c>
      <c r="H20480" s="113" t="s">
        <v>102617</v>
      </c>
      <c r="I20480" s="113" t="s">
        <v>69566</v>
      </c>
    </row>
    <row r="20481" spans="5:9" ht="14.5" x14ac:dyDescent="0.35">
      <c r="E20481" s="113" t="s">
        <v>16685</v>
      </c>
      <c r="F20481" s="113" t="s">
        <v>31577</v>
      </c>
      <c r="G20481" s="113" t="s">
        <v>53078</v>
      </c>
      <c r="H20481" s="113" t="s">
        <v>102616</v>
      </c>
      <c r="I20481" s="113" t="s">
        <v>69565</v>
      </c>
    </row>
    <row r="20482" spans="5:9" ht="14.5" x14ac:dyDescent="0.35">
      <c r="E20482" s="113" t="s">
        <v>16684</v>
      </c>
      <c r="F20482" s="113" t="s">
        <v>31576</v>
      </c>
      <c r="G20482" s="113" t="s">
        <v>53077</v>
      </c>
      <c r="H20482" s="113" t="s">
        <v>102615</v>
      </c>
      <c r="I20482" s="113" t="s">
        <v>69564</v>
      </c>
    </row>
    <row r="20483" spans="5:9" ht="14.5" x14ac:dyDescent="0.35">
      <c r="E20483" s="113" t="s">
        <v>16683</v>
      </c>
      <c r="F20483" s="113" t="s">
        <v>31575</v>
      </c>
      <c r="G20483" s="113" t="s">
        <v>53076</v>
      </c>
      <c r="H20483" s="113" t="s">
        <v>102614</v>
      </c>
      <c r="I20483" s="113" t="s">
        <v>69563</v>
      </c>
    </row>
    <row r="20484" spans="5:9" ht="14.5" x14ac:dyDescent="0.35">
      <c r="E20484" s="113" t="s">
        <v>16682</v>
      </c>
      <c r="F20484" s="113" t="s">
        <v>31574</v>
      </c>
      <c r="G20484" s="113" t="s">
        <v>53075</v>
      </c>
      <c r="H20484" s="113" t="s">
        <v>102613</v>
      </c>
      <c r="I20484" s="113" t="s">
        <v>69562</v>
      </c>
    </row>
    <row r="20485" spans="5:9" ht="14.5" x14ac:dyDescent="0.35">
      <c r="E20485" s="113" t="s">
        <v>16681</v>
      </c>
      <c r="F20485" s="113" t="s">
        <v>31573</v>
      </c>
      <c r="G20485" s="113" t="s">
        <v>53074</v>
      </c>
      <c r="H20485" s="113" t="s">
        <v>102612</v>
      </c>
      <c r="I20485" s="113" t="s">
        <v>69561</v>
      </c>
    </row>
    <row r="20486" spans="5:9" ht="14.5" x14ac:dyDescent="0.35">
      <c r="E20486" s="113" t="s">
        <v>16680</v>
      </c>
      <c r="F20486" s="113" t="s">
        <v>31572</v>
      </c>
      <c r="G20486" s="113" t="s">
        <v>127710</v>
      </c>
      <c r="H20486" s="113" t="s">
        <v>102611</v>
      </c>
      <c r="I20486" s="113" t="s">
        <v>69560</v>
      </c>
    </row>
    <row r="20487" spans="5:9" ht="14.5" x14ac:dyDescent="0.35">
      <c r="E20487" s="113" t="s">
        <v>16679</v>
      </c>
      <c r="F20487" s="113" t="s">
        <v>31571</v>
      </c>
      <c r="G20487" s="113" t="s">
        <v>123568</v>
      </c>
      <c r="H20487" s="113" t="s">
        <v>102610</v>
      </c>
      <c r="I20487" s="113" t="s">
        <v>69559</v>
      </c>
    </row>
    <row r="20488" spans="5:9" ht="14.5" x14ac:dyDescent="0.35">
      <c r="E20488" s="113" t="s">
        <v>16678</v>
      </c>
      <c r="F20488" s="113" t="s">
        <v>31570</v>
      </c>
      <c r="G20488" s="113" t="s">
        <v>115754</v>
      </c>
      <c r="H20488" s="113" t="s">
        <v>102609</v>
      </c>
      <c r="I20488" s="113" t="s">
        <v>69558</v>
      </c>
    </row>
    <row r="20489" spans="5:9" ht="14.5" x14ac:dyDescent="0.35">
      <c r="E20489" s="113" t="s">
        <v>16677</v>
      </c>
      <c r="F20489" s="113" t="s">
        <v>31569</v>
      </c>
      <c r="G20489" s="113" t="s">
        <v>115753</v>
      </c>
      <c r="H20489" s="113" t="s">
        <v>102608</v>
      </c>
      <c r="I20489" s="113" t="s">
        <v>69557</v>
      </c>
    </row>
    <row r="20490" spans="5:9" ht="14.5" x14ac:dyDescent="0.35">
      <c r="E20490" s="113" t="s">
        <v>16676</v>
      </c>
      <c r="F20490" s="113" t="s">
        <v>31568</v>
      </c>
      <c r="G20490" s="113" t="s">
        <v>116713</v>
      </c>
      <c r="H20490" s="113" t="s">
        <v>102607</v>
      </c>
      <c r="I20490" s="113" t="s">
        <v>69556</v>
      </c>
    </row>
    <row r="20491" spans="5:9" ht="14.5" x14ac:dyDescent="0.35">
      <c r="E20491" s="113" t="s">
        <v>16675</v>
      </c>
      <c r="F20491" s="113" t="s">
        <v>31567</v>
      </c>
      <c r="G20491" s="113" t="s">
        <v>115752</v>
      </c>
      <c r="H20491" s="113" t="s">
        <v>102606</v>
      </c>
      <c r="I20491" s="113" t="s">
        <v>69555</v>
      </c>
    </row>
    <row r="20492" spans="5:9" ht="14.5" x14ac:dyDescent="0.35">
      <c r="E20492" s="113" t="s">
        <v>16674</v>
      </c>
      <c r="F20492" s="113" t="s">
        <v>31566</v>
      </c>
      <c r="G20492" s="113" t="s">
        <v>53073</v>
      </c>
      <c r="H20492" s="113" t="s">
        <v>102605</v>
      </c>
      <c r="I20492" s="113" t="s">
        <v>69554</v>
      </c>
    </row>
    <row r="20493" spans="5:9" ht="14.5" x14ac:dyDescent="0.35">
      <c r="E20493" s="113" t="s">
        <v>16673</v>
      </c>
      <c r="F20493" s="113" t="s">
        <v>31565</v>
      </c>
      <c r="G20493" s="113" t="s">
        <v>53072</v>
      </c>
      <c r="H20493" s="113" t="s">
        <v>102604</v>
      </c>
      <c r="I20493" s="113" t="s">
        <v>69553</v>
      </c>
    </row>
    <row r="20494" spans="5:9" ht="14.5" x14ac:dyDescent="0.35">
      <c r="E20494" s="113" t="s">
        <v>16672</v>
      </c>
      <c r="F20494" s="113" t="s">
        <v>31564</v>
      </c>
      <c r="G20494" s="113" t="s">
        <v>53071</v>
      </c>
      <c r="H20494" s="113" t="s">
        <v>102603</v>
      </c>
      <c r="I20494" s="113" t="s">
        <v>69552</v>
      </c>
    </row>
    <row r="20495" spans="5:9" ht="14.5" x14ac:dyDescent="0.35">
      <c r="E20495" s="113" t="s">
        <v>16671</v>
      </c>
      <c r="F20495" s="113" t="s">
        <v>31563</v>
      </c>
      <c r="G20495" s="113" t="s">
        <v>53070</v>
      </c>
      <c r="H20495" s="113" t="s">
        <v>102602</v>
      </c>
      <c r="I20495" s="113" t="s">
        <v>69551</v>
      </c>
    </row>
    <row r="20496" spans="5:9" ht="14.5" x14ac:dyDescent="0.35">
      <c r="E20496" s="113" t="s">
        <v>16670</v>
      </c>
      <c r="F20496" s="113" t="s">
        <v>31562</v>
      </c>
      <c r="G20496" s="113" t="s">
        <v>53069</v>
      </c>
      <c r="H20496" s="113" t="s">
        <v>102601</v>
      </c>
      <c r="I20496" s="113" t="s">
        <v>69550</v>
      </c>
    </row>
    <row r="20497" spans="5:9" ht="14.5" x14ac:dyDescent="0.35">
      <c r="E20497" s="113" t="s">
        <v>16669</v>
      </c>
      <c r="F20497" s="113" t="s">
        <v>31561</v>
      </c>
      <c r="G20497" s="113" t="s">
        <v>53068</v>
      </c>
      <c r="H20497" s="113" t="s">
        <v>102600</v>
      </c>
      <c r="I20497" s="113" t="s">
        <v>69549</v>
      </c>
    </row>
    <row r="20498" spans="5:9" ht="14.5" x14ac:dyDescent="0.35">
      <c r="E20498" s="113" t="s">
        <v>16668</v>
      </c>
      <c r="F20498" s="113" t="s">
        <v>31560</v>
      </c>
      <c r="G20498" s="113" t="s">
        <v>53067</v>
      </c>
      <c r="H20498" s="113" t="s">
        <v>102599</v>
      </c>
      <c r="I20498" s="113" t="s">
        <v>69548</v>
      </c>
    </row>
    <row r="20499" spans="5:9" ht="14.5" x14ac:dyDescent="0.35">
      <c r="E20499" s="113" t="s">
        <v>16667</v>
      </c>
      <c r="F20499" s="113" t="s">
        <v>31559</v>
      </c>
      <c r="G20499" s="113" t="s">
        <v>53066</v>
      </c>
      <c r="H20499" s="113" t="s">
        <v>102598</v>
      </c>
      <c r="I20499" s="113" t="s">
        <v>69547</v>
      </c>
    </row>
    <row r="20500" spans="5:9" ht="14.5" x14ac:dyDescent="0.35">
      <c r="E20500" s="113" t="s">
        <v>16666</v>
      </c>
      <c r="F20500" s="113" t="s">
        <v>31558</v>
      </c>
      <c r="G20500" s="113" t="s">
        <v>53065</v>
      </c>
      <c r="H20500" s="113" t="s">
        <v>102597</v>
      </c>
      <c r="I20500" s="113" t="s">
        <v>69546</v>
      </c>
    </row>
    <row r="20501" spans="5:9" ht="14.5" x14ac:dyDescent="0.35">
      <c r="E20501" s="113" t="s">
        <v>16665</v>
      </c>
      <c r="F20501" s="113" t="s">
        <v>31557</v>
      </c>
      <c r="G20501" s="113" t="s">
        <v>53064</v>
      </c>
      <c r="H20501" s="113" t="s">
        <v>102596</v>
      </c>
      <c r="I20501" s="113" t="s">
        <v>69545</v>
      </c>
    </row>
    <row r="20502" spans="5:9" ht="14.5" x14ac:dyDescent="0.35">
      <c r="E20502" s="113" t="s">
        <v>121735</v>
      </c>
      <c r="F20502" s="113" t="s">
        <v>31556</v>
      </c>
      <c r="G20502" s="113" t="s">
        <v>53063</v>
      </c>
      <c r="H20502" s="113" t="s">
        <v>102595</v>
      </c>
      <c r="I20502" s="113" t="s">
        <v>69544</v>
      </c>
    </row>
    <row r="20503" spans="5:9" ht="14.5" x14ac:dyDescent="0.35">
      <c r="E20503" s="113" t="s">
        <v>117353</v>
      </c>
      <c r="F20503" s="113" t="s">
        <v>31555</v>
      </c>
      <c r="G20503" s="113" t="s">
        <v>53062</v>
      </c>
      <c r="H20503" s="113" t="s">
        <v>102594</v>
      </c>
      <c r="I20503" s="113" t="s">
        <v>69543</v>
      </c>
    </row>
    <row r="20504" spans="5:9" ht="14.5" x14ac:dyDescent="0.35">
      <c r="E20504" s="113" t="s">
        <v>107215</v>
      </c>
      <c r="F20504" s="113" t="s">
        <v>31554</v>
      </c>
      <c r="G20504" s="113" t="s">
        <v>53061</v>
      </c>
      <c r="H20504" s="113" t="s">
        <v>102593</v>
      </c>
      <c r="I20504" s="113" t="s">
        <v>69542</v>
      </c>
    </row>
    <row r="20505" spans="5:9" ht="14.5" x14ac:dyDescent="0.35">
      <c r="E20505" s="113" t="s">
        <v>107214</v>
      </c>
      <c r="F20505" s="113" t="s">
        <v>31553</v>
      </c>
      <c r="G20505" s="113" t="s">
        <v>53060</v>
      </c>
      <c r="H20505" s="113" t="s">
        <v>102592</v>
      </c>
      <c r="I20505" s="113" t="s">
        <v>69541</v>
      </c>
    </row>
    <row r="20506" spans="5:9" ht="14.5" x14ac:dyDescent="0.35">
      <c r="E20506" s="113" t="s">
        <v>107213</v>
      </c>
      <c r="F20506" s="113" t="s">
        <v>31552</v>
      </c>
      <c r="G20506" s="113" t="s">
        <v>53059</v>
      </c>
      <c r="H20506" s="113" t="s">
        <v>102591</v>
      </c>
      <c r="I20506" s="113" t="s">
        <v>69540</v>
      </c>
    </row>
    <row r="20507" spans="5:9" ht="14.5" x14ac:dyDescent="0.35">
      <c r="E20507" s="113" t="s">
        <v>16664</v>
      </c>
      <c r="F20507" s="113" t="s">
        <v>31551</v>
      </c>
      <c r="G20507" s="113" t="s">
        <v>53058</v>
      </c>
      <c r="H20507" s="113" t="s">
        <v>102590</v>
      </c>
      <c r="I20507" s="113" t="s">
        <v>69539</v>
      </c>
    </row>
    <row r="20508" spans="5:9" ht="14.5" x14ac:dyDescent="0.35">
      <c r="E20508" s="113" t="s">
        <v>16663</v>
      </c>
      <c r="F20508" s="113" t="s">
        <v>31550</v>
      </c>
      <c r="G20508" s="113" t="s">
        <v>53057</v>
      </c>
      <c r="H20508" s="113" t="s">
        <v>102589</v>
      </c>
      <c r="I20508" s="113" t="s">
        <v>69538</v>
      </c>
    </row>
    <row r="20509" spans="5:9" ht="14.5" x14ac:dyDescent="0.35">
      <c r="E20509" s="113" t="s">
        <v>16662</v>
      </c>
      <c r="F20509" s="113" t="s">
        <v>31549</v>
      </c>
      <c r="G20509" s="113" t="s">
        <v>53056</v>
      </c>
      <c r="H20509" s="113" t="s">
        <v>102588</v>
      </c>
      <c r="I20509" s="113" t="s">
        <v>69537</v>
      </c>
    </row>
    <row r="20510" spans="5:9" ht="14.5" x14ac:dyDescent="0.35">
      <c r="E20510" s="113" t="s">
        <v>16661</v>
      </c>
      <c r="F20510" s="113" t="s">
        <v>31548</v>
      </c>
      <c r="G20510" s="113" t="s">
        <v>53055</v>
      </c>
      <c r="H20510" s="113" t="s">
        <v>102587</v>
      </c>
      <c r="I20510" s="113" t="s">
        <v>69536</v>
      </c>
    </row>
    <row r="20511" spans="5:9" ht="14.5" x14ac:dyDescent="0.35">
      <c r="E20511" s="113" t="s">
        <v>16660</v>
      </c>
      <c r="F20511" s="113" t="s">
        <v>31547</v>
      </c>
      <c r="G20511" s="113" t="s">
        <v>53054</v>
      </c>
      <c r="H20511" s="113" t="s">
        <v>102586</v>
      </c>
      <c r="I20511" s="113" t="s">
        <v>69535</v>
      </c>
    </row>
    <row r="20512" spans="5:9" ht="14.5" x14ac:dyDescent="0.35">
      <c r="E20512" s="113" t="s">
        <v>16659</v>
      </c>
      <c r="F20512" s="113" t="s">
        <v>31546</v>
      </c>
      <c r="G20512" s="113" t="s">
        <v>53053</v>
      </c>
      <c r="H20512" s="113" t="s">
        <v>102585</v>
      </c>
      <c r="I20512" s="113" t="s">
        <v>69534</v>
      </c>
    </row>
    <row r="20513" spans="5:9" ht="14.5" x14ac:dyDescent="0.35">
      <c r="E20513" s="113" t="s">
        <v>16658</v>
      </c>
      <c r="F20513" s="113" t="s">
        <v>31545</v>
      </c>
      <c r="G20513" s="113" t="s">
        <v>140895</v>
      </c>
      <c r="H20513" s="113" t="s">
        <v>102584</v>
      </c>
      <c r="I20513" s="113" t="s">
        <v>69533</v>
      </c>
    </row>
    <row r="20514" spans="5:9" ht="14.5" x14ac:dyDescent="0.35">
      <c r="E20514" s="113" t="s">
        <v>16657</v>
      </c>
      <c r="F20514" s="113" t="s">
        <v>31544</v>
      </c>
      <c r="G20514" s="113" t="s">
        <v>112589</v>
      </c>
      <c r="H20514" s="113" t="s">
        <v>102583</v>
      </c>
      <c r="I20514" s="113" t="s">
        <v>69532</v>
      </c>
    </row>
    <row r="20515" spans="5:9" ht="14.5" x14ac:dyDescent="0.35">
      <c r="E20515" s="113" t="s">
        <v>16656</v>
      </c>
      <c r="F20515" s="113" t="s">
        <v>31543</v>
      </c>
      <c r="G20515" s="113" t="s">
        <v>53052</v>
      </c>
      <c r="H20515" s="113" t="s">
        <v>102582</v>
      </c>
      <c r="I20515" s="113" t="s">
        <v>69531</v>
      </c>
    </row>
    <row r="20516" spans="5:9" ht="14.5" x14ac:dyDescent="0.35">
      <c r="E20516" s="113" t="s">
        <v>16655</v>
      </c>
      <c r="F20516" s="113" t="s">
        <v>31542</v>
      </c>
      <c r="G20516" s="113" t="s">
        <v>53051</v>
      </c>
      <c r="H20516" s="113" t="s">
        <v>102581</v>
      </c>
      <c r="I20516" s="113" t="s">
        <v>69530</v>
      </c>
    </row>
    <row r="20517" spans="5:9" ht="14.5" x14ac:dyDescent="0.35">
      <c r="E20517" s="113" t="s">
        <v>16654</v>
      </c>
      <c r="F20517" s="113" t="s">
        <v>31541</v>
      </c>
      <c r="G20517" s="113" t="s">
        <v>53050</v>
      </c>
      <c r="H20517" s="113" t="s">
        <v>102580</v>
      </c>
      <c r="I20517" s="113" t="s">
        <v>69529</v>
      </c>
    </row>
    <row r="20518" spans="5:9" ht="14.5" x14ac:dyDescent="0.35">
      <c r="E20518" s="113" t="s">
        <v>107212</v>
      </c>
      <c r="F20518" s="113" t="s">
        <v>31540</v>
      </c>
      <c r="G20518" s="113" t="s">
        <v>53049</v>
      </c>
      <c r="H20518" s="113" t="s">
        <v>102579</v>
      </c>
      <c r="I20518" s="113" t="s">
        <v>69528</v>
      </c>
    </row>
    <row r="20519" spans="5:9" ht="14.5" x14ac:dyDescent="0.35">
      <c r="E20519" s="113" t="s">
        <v>107211</v>
      </c>
      <c r="F20519" s="113" t="s">
        <v>31539</v>
      </c>
      <c r="G20519" s="113" t="s">
        <v>53048</v>
      </c>
      <c r="H20519" s="113" t="s">
        <v>102578</v>
      </c>
      <c r="I20519" s="113" t="s">
        <v>69527</v>
      </c>
    </row>
    <row r="20520" spans="5:9" ht="14.5" x14ac:dyDescent="0.35">
      <c r="E20520" s="113" t="s">
        <v>16653</v>
      </c>
      <c r="F20520" s="113" t="s">
        <v>31538</v>
      </c>
      <c r="G20520" s="113" t="s">
        <v>53047</v>
      </c>
      <c r="H20520" s="113" t="s">
        <v>102577</v>
      </c>
      <c r="I20520" s="113" t="s">
        <v>69526</v>
      </c>
    </row>
    <row r="20521" spans="5:9" ht="14.5" x14ac:dyDescent="0.35">
      <c r="E20521" s="113" t="s">
        <v>16652</v>
      </c>
      <c r="F20521" s="113" t="s">
        <v>31537</v>
      </c>
      <c r="G20521" s="113" t="s">
        <v>53046</v>
      </c>
      <c r="H20521" s="113" t="s">
        <v>102576</v>
      </c>
      <c r="I20521" s="113" t="s">
        <v>69525</v>
      </c>
    </row>
    <row r="20522" spans="5:9" ht="14.5" x14ac:dyDescent="0.35">
      <c r="E20522" s="113" t="s">
        <v>16651</v>
      </c>
      <c r="F20522" s="113" t="s">
        <v>31536</v>
      </c>
      <c r="G20522" s="113" t="s">
        <v>53045</v>
      </c>
      <c r="H20522" s="113" t="s">
        <v>102575</v>
      </c>
      <c r="I20522" s="113" t="s">
        <v>69524</v>
      </c>
    </row>
    <row r="20523" spans="5:9" ht="14.5" x14ac:dyDescent="0.35">
      <c r="E20523" s="113" t="s">
        <v>16650</v>
      </c>
      <c r="F20523" s="113" t="s">
        <v>31535</v>
      </c>
      <c r="G20523" s="113" t="s">
        <v>53044</v>
      </c>
      <c r="H20523" s="113" t="s">
        <v>102574</v>
      </c>
      <c r="I20523" s="113" t="s">
        <v>69523</v>
      </c>
    </row>
    <row r="20524" spans="5:9" ht="14.5" x14ac:dyDescent="0.35">
      <c r="E20524" s="113" t="s">
        <v>16649</v>
      </c>
      <c r="F20524" s="113" t="s">
        <v>31534</v>
      </c>
      <c r="G20524" s="113" t="s">
        <v>53043</v>
      </c>
      <c r="H20524" s="113" t="s">
        <v>102573</v>
      </c>
      <c r="I20524" s="113" t="s">
        <v>69522</v>
      </c>
    </row>
    <row r="20525" spans="5:9" ht="14.5" x14ac:dyDescent="0.35">
      <c r="E20525" s="113" t="s">
        <v>16648</v>
      </c>
      <c r="F20525" s="113" t="s">
        <v>31533</v>
      </c>
      <c r="G20525" s="113" t="s">
        <v>53042</v>
      </c>
      <c r="H20525" s="113" t="s">
        <v>102572</v>
      </c>
      <c r="I20525" s="113" t="s">
        <v>69521</v>
      </c>
    </row>
    <row r="20526" spans="5:9" ht="14.5" x14ac:dyDescent="0.35">
      <c r="E20526" s="113" t="s">
        <v>16647</v>
      </c>
      <c r="F20526" s="113" t="s">
        <v>31532</v>
      </c>
      <c r="G20526" s="113" t="s">
        <v>53041</v>
      </c>
      <c r="H20526" s="113" t="s">
        <v>102571</v>
      </c>
      <c r="I20526" s="113" t="s">
        <v>69520</v>
      </c>
    </row>
    <row r="20527" spans="5:9" ht="14.5" x14ac:dyDescent="0.35">
      <c r="E20527" s="113" t="s">
        <v>16646</v>
      </c>
      <c r="F20527" s="113" t="s">
        <v>31531</v>
      </c>
      <c r="G20527" s="113" t="s">
        <v>53040</v>
      </c>
      <c r="H20527" s="113" t="s">
        <v>102570</v>
      </c>
      <c r="I20527" s="113" t="s">
        <v>69519</v>
      </c>
    </row>
    <row r="20528" spans="5:9" ht="14.5" x14ac:dyDescent="0.35">
      <c r="E20528" s="113" t="s">
        <v>16645</v>
      </c>
      <c r="F20528" s="113" t="s">
        <v>31530</v>
      </c>
      <c r="G20528" s="113" t="s">
        <v>53039</v>
      </c>
      <c r="H20528" s="113" t="s">
        <v>102569</v>
      </c>
      <c r="I20528" s="113" t="s">
        <v>69518</v>
      </c>
    </row>
    <row r="20529" spans="5:9" ht="14.5" x14ac:dyDescent="0.35">
      <c r="E20529" s="113" t="s">
        <v>16644</v>
      </c>
      <c r="F20529" s="113" t="s">
        <v>31529</v>
      </c>
      <c r="G20529" s="113" t="s">
        <v>125198</v>
      </c>
      <c r="H20529" s="113" t="s">
        <v>102568</v>
      </c>
      <c r="I20529" s="113" t="s">
        <v>69517</v>
      </c>
    </row>
    <row r="20530" spans="5:9" ht="14.5" x14ac:dyDescent="0.35">
      <c r="E20530" s="113" t="s">
        <v>16643</v>
      </c>
      <c r="F20530" s="113" t="s">
        <v>31528</v>
      </c>
      <c r="G20530" s="113" t="s">
        <v>116712</v>
      </c>
      <c r="H20530" s="113" t="s">
        <v>102567</v>
      </c>
      <c r="I20530" s="113" t="s">
        <v>69516</v>
      </c>
    </row>
    <row r="20531" spans="5:9" ht="14.5" x14ac:dyDescent="0.35">
      <c r="E20531" s="113" t="s">
        <v>16642</v>
      </c>
      <c r="F20531" s="113" t="s">
        <v>31527</v>
      </c>
      <c r="G20531" s="113" t="s">
        <v>115751</v>
      </c>
      <c r="H20531" s="113" t="s">
        <v>102566</v>
      </c>
      <c r="I20531" s="113" t="s">
        <v>69515</v>
      </c>
    </row>
    <row r="20532" spans="5:9" ht="14.5" x14ac:dyDescent="0.35">
      <c r="E20532" s="113" t="s">
        <v>16641</v>
      </c>
      <c r="F20532" s="113" t="s">
        <v>31526</v>
      </c>
      <c r="G20532" s="113" t="s">
        <v>53038</v>
      </c>
      <c r="H20532" s="113" t="s">
        <v>102565</v>
      </c>
      <c r="I20532" s="113" t="s">
        <v>69514</v>
      </c>
    </row>
    <row r="20533" spans="5:9" ht="14.5" x14ac:dyDescent="0.35">
      <c r="E20533" s="113" t="s">
        <v>16640</v>
      </c>
      <c r="F20533" s="113" t="s">
        <v>31525</v>
      </c>
      <c r="G20533" s="113" t="s">
        <v>53037</v>
      </c>
      <c r="H20533" s="113" t="s">
        <v>102564</v>
      </c>
      <c r="I20533" s="113" t="s">
        <v>69513</v>
      </c>
    </row>
    <row r="20534" spans="5:9" ht="14.5" x14ac:dyDescent="0.35">
      <c r="E20534" s="113" t="s">
        <v>16639</v>
      </c>
      <c r="F20534" s="113" t="s">
        <v>31524</v>
      </c>
      <c r="G20534" s="113" t="s">
        <v>53036</v>
      </c>
      <c r="H20534" s="113" t="s">
        <v>102563</v>
      </c>
      <c r="I20534" s="113" t="s">
        <v>69512</v>
      </c>
    </row>
    <row r="20535" spans="5:9" ht="14.5" x14ac:dyDescent="0.35">
      <c r="E20535" s="113" t="s">
        <v>16638</v>
      </c>
      <c r="F20535" s="113" t="s">
        <v>31523</v>
      </c>
      <c r="G20535" s="113" t="s">
        <v>53035</v>
      </c>
      <c r="H20535" s="113" t="s">
        <v>102562</v>
      </c>
      <c r="I20535" s="113" t="s">
        <v>69511</v>
      </c>
    </row>
    <row r="20536" spans="5:9" ht="14.5" x14ac:dyDescent="0.35">
      <c r="E20536" s="113" t="s">
        <v>16637</v>
      </c>
      <c r="F20536" s="113" t="s">
        <v>31522</v>
      </c>
      <c r="G20536" s="113" t="s">
        <v>53034</v>
      </c>
      <c r="H20536" s="113" t="s">
        <v>102561</v>
      </c>
      <c r="I20536" s="113" t="s">
        <v>69510</v>
      </c>
    </row>
    <row r="20537" spans="5:9" ht="14.5" x14ac:dyDescent="0.35">
      <c r="E20537" s="113" t="s">
        <v>16636</v>
      </c>
      <c r="F20537" s="113" t="s">
        <v>31521</v>
      </c>
      <c r="G20537" s="113" t="s">
        <v>53033</v>
      </c>
      <c r="H20537" s="113" t="s">
        <v>102560</v>
      </c>
      <c r="I20537" s="113" t="s">
        <v>69509</v>
      </c>
    </row>
    <row r="20538" spans="5:9" ht="14.5" x14ac:dyDescent="0.35">
      <c r="E20538" s="113" t="s">
        <v>16635</v>
      </c>
      <c r="F20538" s="113" t="s">
        <v>31520</v>
      </c>
      <c r="G20538" s="113" t="s">
        <v>53032</v>
      </c>
      <c r="H20538" s="113" t="s">
        <v>139445</v>
      </c>
      <c r="I20538" s="113" t="s">
        <v>69508</v>
      </c>
    </row>
    <row r="20539" spans="5:9" ht="14.5" x14ac:dyDescent="0.35">
      <c r="E20539" s="113" t="s">
        <v>16634</v>
      </c>
      <c r="F20539" s="113" t="s">
        <v>31519</v>
      </c>
      <c r="G20539" s="113" t="s">
        <v>53031</v>
      </c>
      <c r="H20539" s="113" t="s">
        <v>102559</v>
      </c>
      <c r="I20539" s="113" t="s">
        <v>69507</v>
      </c>
    </row>
    <row r="20540" spans="5:9" ht="14.5" x14ac:dyDescent="0.35">
      <c r="E20540" s="113" t="s">
        <v>16633</v>
      </c>
      <c r="F20540" s="113" t="s">
        <v>31518</v>
      </c>
      <c r="G20540" s="113" t="s">
        <v>53030</v>
      </c>
      <c r="H20540" s="113" t="s">
        <v>102558</v>
      </c>
      <c r="I20540" s="113" t="s">
        <v>69506</v>
      </c>
    </row>
    <row r="20541" spans="5:9" ht="14.5" x14ac:dyDescent="0.35">
      <c r="E20541" s="113" t="s">
        <v>16632</v>
      </c>
      <c r="F20541" s="113" t="s">
        <v>31517</v>
      </c>
      <c r="G20541" s="113" t="s">
        <v>53029</v>
      </c>
      <c r="H20541" s="113" t="s">
        <v>102557</v>
      </c>
      <c r="I20541" s="113" t="s">
        <v>69505</v>
      </c>
    </row>
    <row r="20542" spans="5:9" ht="14.5" x14ac:dyDescent="0.35">
      <c r="E20542" s="113" t="s">
        <v>16631</v>
      </c>
      <c r="F20542" s="113" t="s">
        <v>31516</v>
      </c>
      <c r="G20542" s="113" t="s">
        <v>53028</v>
      </c>
      <c r="H20542" s="113" t="s">
        <v>102556</v>
      </c>
      <c r="I20542" s="113" t="s">
        <v>69504</v>
      </c>
    </row>
    <row r="20543" spans="5:9" ht="14.5" x14ac:dyDescent="0.35">
      <c r="E20543" s="113" t="s">
        <v>16630</v>
      </c>
      <c r="F20543" s="113" t="s">
        <v>31515</v>
      </c>
      <c r="G20543" s="113" t="s">
        <v>53027</v>
      </c>
      <c r="H20543" s="113" t="s">
        <v>102555</v>
      </c>
      <c r="I20543" s="113" t="s">
        <v>69503</v>
      </c>
    </row>
    <row r="20544" spans="5:9" ht="14.5" x14ac:dyDescent="0.35">
      <c r="E20544" s="113" t="s">
        <v>16629</v>
      </c>
      <c r="F20544" s="113" t="s">
        <v>111624</v>
      </c>
      <c r="G20544" s="113" t="s">
        <v>53026</v>
      </c>
      <c r="H20544" s="113" t="s">
        <v>102554</v>
      </c>
      <c r="I20544" s="113" t="s">
        <v>69502</v>
      </c>
    </row>
    <row r="20545" spans="5:9" ht="14.5" x14ac:dyDescent="0.35">
      <c r="E20545" s="113" t="s">
        <v>16628</v>
      </c>
      <c r="F20545" s="113" t="s">
        <v>123202</v>
      </c>
      <c r="G20545" s="113" t="s">
        <v>53025</v>
      </c>
      <c r="H20545" s="113" t="s">
        <v>102553</v>
      </c>
      <c r="I20545" s="113" t="s">
        <v>69501</v>
      </c>
    </row>
    <row r="20546" spans="5:9" ht="14.5" x14ac:dyDescent="0.35">
      <c r="E20546" s="113" t="s">
        <v>16627</v>
      </c>
      <c r="F20546" s="113" t="s">
        <v>31514</v>
      </c>
      <c r="G20546" s="113" t="s">
        <v>53024</v>
      </c>
      <c r="H20546" s="113" t="s">
        <v>102552</v>
      </c>
      <c r="I20546" s="113" t="s">
        <v>69500</v>
      </c>
    </row>
    <row r="20547" spans="5:9" ht="14.5" x14ac:dyDescent="0.35">
      <c r="E20547" s="113" t="s">
        <v>16626</v>
      </c>
      <c r="F20547" s="113" t="s">
        <v>115461</v>
      </c>
      <c r="G20547" s="113" t="s">
        <v>118487</v>
      </c>
      <c r="H20547" s="113" t="s">
        <v>102551</v>
      </c>
      <c r="I20547" s="113" t="s">
        <v>69499</v>
      </c>
    </row>
    <row r="20548" spans="5:9" ht="14.5" x14ac:dyDescent="0.35">
      <c r="E20548" s="113" t="s">
        <v>16625</v>
      </c>
      <c r="F20548" s="113" t="s">
        <v>131341</v>
      </c>
      <c r="G20548" s="113" t="s">
        <v>53023</v>
      </c>
      <c r="H20548" s="113" t="s">
        <v>102550</v>
      </c>
      <c r="I20548" s="113" t="s">
        <v>69498</v>
      </c>
    </row>
    <row r="20549" spans="5:9" ht="14.5" x14ac:dyDescent="0.35">
      <c r="E20549" s="113" t="s">
        <v>16624</v>
      </c>
      <c r="F20549" s="113" t="s">
        <v>111623</v>
      </c>
      <c r="G20549" s="113" t="s">
        <v>53022</v>
      </c>
      <c r="H20549" s="113" t="s">
        <v>139444</v>
      </c>
      <c r="I20549" s="113" t="s">
        <v>69497</v>
      </c>
    </row>
    <row r="20550" spans="5:9" ht="14.5" x14ac:dyDescent="0.35">
      <c r="E20550" s="113" t="s">
        <v>16623</v>
      </c>
      <c r="F20550" s="113" t="s">
        <v>31513</v>
      </c>
      <c r="G20550" s="113" t="s">
        <v>53021</v>
      </c>
      <c r="H20550" s="113" t="s">
        <v>102549</v>
      </c>
      <c r="I20550" s="113" t="s">
        <v>69496</v>
      </c>
    </row>
    <row r="20551" spans="5:9" ht="14.5" x14ac:dyDescent="0.35">
      <c r="E20551" s="113" t="s">
        <v>16622</v>
      </c>
      <c r="F20551" s="113" t="s">
        <v>111622</v>
      </c>
      <c r="G20551" s="113" t="s">
        <v>53020</v>
      </c>
      <c r="H20551" s="113" t="s">
        <v>102548</v>
      </c>
      <c r="I20551" s="113" t="s">
        <v>69495</v>
      </c>
    </row>
    <row r="20552" spans="5:9" ht="14.5" x14ac:dyDescent="0.35">
      <c r="E20552" s="113" t="s">
        <v>16621</v>
      </c>
      <c r="F20552" s="113" t="s">
        <v>31512</v>
      </c>
      <c r="G20552" s="113" t="s">
        <v>53019</v>
      </c>
      <c r="H20552" s="113" t="s">
        <v>102547</v>
      </c>
      <c r="I20552" s="113" t="s">
        <v>69494</v>
      </c>
    </row>
    <row r="20553" spans="5:9" ht="14.5" x14ac:dyDescent="0.35">
      <c r="E20553" s="113" t="s">
        <v>16620</v>
      </c>
      <c r="F20553" s="113" t="s">
        <v>31511</v>
      </c>
      <c r="G20553" s="113" t="s">
        <v>53018</v>
      </c>
      <c r="H20553" s="113" t="s">
        <v>102546</v>
      </c>
      <c r="I20553" s="113" t="s">
        <v>69493</v>
      </c>
    </row>
    <row r="20554" spans="5:9" ht="14.5" x14ac:dyDescent="0.35">
      <c r="E20554" s="113" t="s">
        <v>16619</v>
      </c>
      <c r="F20554" s="113" t="s">
        <v>31510</v>
      </c>
      <c r="G20554" s="113" t="s">
        <v>53017</v>
      </c>
      <c r="H20554" s="113" t="s">
        <v>102545</v>
      </c>
      <c r="I20554" s="113" t="s">
        <v>69492</v>
      </c>
    </row>
    <row r="20555" spans="5:9" ht="14.5" x14ac:dyDescent="0.35">
      <c r="E20555" s="113" t="s">
        <v>16618</v>
      </c>
      <c r="F20555" s="113" t="s">
        <v>31509</v>
      </c>
      <c r="G20555" s="113" t="s">
        <v>53016</v>
      </c>
      <c r="H20555" s="113" t="s">
        <v>102544</v>
      </c>
      <c r="I20555" s="113" t="s">
        <v>69491</v>
      </c>
    </row>
    <row r="20556" spans="5:9" ht="14.5" x14ac:dyDescent="0.35">
      <c r="E20556" s="113" t="s">
        <v>16617</v>
      </c>
      <c r="F20556" s="113" t="s">
        <v>31508</v>
      </c>
      <c r="G20556" s="113" t="s">
        <v>53015</v>
      </c>
      <c r="H20556" s="113" t="s">
        <v>139443</v>
      </c>
      <c r="I20556" s="113" t="s">
        <v>69490</v>
      </c>
    </row>
    <row r="20557" spans="5:9" ht="14.5" x14ac:dyDescent="0.35">
      <c r="E20557" s="113" t="s">
        <v>16616</v>
      </c>
      <c r="F20557" s="113" t="s">
        <v>31507</v>
      </c>
      <c r="G20557" s="113" t="s">
        <v>53014</v>
      </c>
      <c r="H20557" s="113" t="s">
        <v>102543</v>
      </c>
      <c r="I20557" s="113" t="s">
        <v>69489</v>
      </c>
    </row>
    <row r="20558" spans="5:9" ht="14.5" x14ac:dyDescent="0.35">
      <c r="E20558" s="113" t="s">
        <v>16615</v>
      </c>
      <c r="F20558" s="113" t="s">
        <v>31506</v>
      </c>
      <c r="G20558" s="113" t="s">
        <v>53013</v>
      </c>
      <c r="H20558" s="113" t="s">
        <v>102542</v>
      </c>
      <c r="I20558" s="113" t="s">
        <v>69488</v>
      </c>
    </row>
    <row r="20559" spans="5:9" ht="14.5" x14ac:dyDescent="0.35">
      <c r="E20559" s="113" t="s">
        <v>16614</v>
      </c>
      <c r="F20559" s="113" t="s">
        <v>31505</v>
      </c>
      <c r="G20559" s="113" t="s">
        <v>53012</v>
      </c>
      <c r="H20559" s="113" t="s">
        <v>139442</v>
      </c>
      <c r="I20559" s="113" t="s">
        <v>69487</v>
      </c>
    </row>
    <row r="20560" spans="5:9" ht="14.5" x14ac:dyDescent="0.35">
      <c r="E20560" s="113" t="s">
        <v>16613</v>
      </c>
      <c r="F20560" s="113" t="s">
        <v>31504</v>
      </c>
      <c r="G20560" s="113" t="s">
        <v>53011</v>
      </c>
      <c r="H20560" s="113" t="s">
        <v>102541</v>
      </c>
      <c r="I20560" s="113" t="s">
        <v>69486</v>
      </c>
    </row>
    <row r="20561" spans="5:9" ht="14.5" x14ac:dyDescent="0.35">
      <c r="E20561" s="113" t="s">
        <v>16612</v>
      </c>
      <c r="F20561" s="113" t="s">
        <v>31503</v>
      </c>
      <c r="G20561" s="113" t="s">
        <v>53010</v>
      </c>
      <c r="H20561" s="113" t="s">
        <v>139441</v>
      </c>
      <c r="I20561" s="113" t="s">
        <v>69485</v>
      </c>
    </row>
    <row r="20562" spans="5:9" ht="14.5" x14ac:dyDescent="0.35">
      <c r="E20562" s="113" t="s">
        <v>16611</v>
      </c>
      <c r="F20562" s="113" t="s">
        <v>31502</v>
      </c>
      <c r="G20562" s="113" t="s">
        <v>53009</v>
      </c>
      <c r="H20562" s="113" t="s">
        <v>102540</v>
      </c>
      <c r="I20562" s="113" t="s">
        <v>69484</v>
      </c>
    </row>
    <row r="20563" spans="5:9" ht="14.5" x14ac:dyDescent="0.35">
      <c r="E20563" s="113" t="s">
        <v>16610</v>
      </c>
      <c r="F20563" s="113" t="s">
        <v>31501</v>
      </c>
      <c r="G20563" s="113" t="s">
        <v>53008</v>
      </c>
      <c r="H20563" s="113" t="s">
        <v>102539</v>
      </c>
      <c r="I20563" s="113" t="s">
        <v>69483</v>
      </c>
    </row>
    <row r="20564" spans="5:9" ht="14.5" x14ac:dyDescent="0.35">
      <c r="E20564" s="113" t="s">
        <v>16609</v>
      </c>
      <c r="F20564" s="113" t="s">
        <v>138182</v>
      </c>
      <c r="G20564" s="113" t="s">
        <v>53007</v>
      </c>
      <c r="H20564" s="113" t="s">
        <v>102538</v>
      </c>
      <c r="I20564" s="113" t="s">
        <v>69482</v>
      </c>
    </row>
    <row r="20565" spans="5:9" ht="14.5" x14ac:dyDescent="0.35">
      <c r="E20565" s="113" t="s">
        <v>16608</v>
      </c>
      <c r="F20565" s="113" t="s">
        <v>137750</v>
      </c>
      <c r="G20565" s="113" t="s">
        <v>53006</v>
      </c>
      <c r="H20565" s="113" t="s">
        <v>102537</v>
      </c>
      <c r="I20565" s="113" t="s">
        <v>69481</v>
      </c>
    </row>
    <row r="20566" spans="5:9" ht="14.5" x14ac:dyDescent="0.35">
      <c r="E20566" s="113" t="s">
        <v>16607</v>
      </c>
      <c r="F20566" s="113" t="s">
        <v>137751</v>
      </c>
      <c r="G20566" s="113" t="s">
        <v>53005</v>
      </c>
      <c r="H20566" s="113" t="s">
        <v>102536</v>
      </c>
      <c r="I20566" s="113" t="s">
        <v>69480</v>
      </c>
    </row>
    <row r="20567" spans="5:9" ht="14.5" x14ac:dyDescent="0.35">
      <c r="E20567" s="113" t="s">
        <v>16606</v>
      </c>
      <c r="F20567" s="113" t="s">
        <v>137752</v>
      </c>
      <c r="G20567" s="113" t="s">
        <v>53004</v>
      </c>
      <c r="H20567" s="113" t="s">
        <v>102535</v>
      </c>
      <c r="I20567" s="113" t="s">
        <v>69479</v>
      </c>
    </row>
    <row r="20568" spans="5:9" ht="14.5" x14ac:dyDescent="0.35">
      <c r="E20568" s="113" t="s">
        <v>16605</v>
      </c>
      <c r="F20568" s="113" t="s">
        <v>137753</v>
      </c>
      <c r="G20568" s="113" t="s">
        <v>53003</v>
      </c>
      <c r="H20568" s="113" t="s">
        <v>102534</v>
      </c>
      <c r="I20568" s="113" t="s">
        <v>69478</v>
      </c>
    </row>
    <row r="20569" spans="5:9" ht="14.5" x14ac:dyDescent="0.35">
      <c r="E20569" s="113" t="s">
        <v>16604</v>
      </c>
      <c r="F20569" s="113" t="s">
        <v>137754</v>
      </c>
      <c r="G20569" s="113" t="s">
        <v>53002</v>
      </c>
      <c r="H20569" s="113" t="s">
        <v>102533</v>
      </c>
      <c r="I20569" s="113" t="s">
        <v>69477</v>
      </c>
    </row>
    <row r="20570" spans="5:9" ht="14.5" x14ac:dyDescent="0.35">
      <c r="E20570" s="113" t="s">
        <v>16603</v>
      </c>
      <c r="F20570" s="113" t="s">
        <v>137755</v>
      </c>
      <c r="G20570" s="113" t="s">
        <v>53001</v>
      </c>
      <c r="H20570" s="113" t="s">
        <v>102532</v>
      </c>
      <c r="I20570" s="113" t="s">
        <v>69476</v>
      </c>
    </row>
    <row r="20571" spans="5:9" ht="14.5" x14ac:dyDescent="0.35">
      <c r="E20571" s="113" t="s">
        <v>16602</v>
      </c>
      <c r="F20571" s="113" t="s">
        <v>137756</v>
      </c>
      <c r="G20571" s="113" t="s">
        <v>53000</v>
      </c>
      <c r="H20571" s="113" t="s">
        <v>102531</v>
      </c>
      <c r="I20571" s="113" t="s">
        <v>69475</v>
      </c>
    </row>
    <row r="20572" spans="5:9" ht="14.5" x14ac:dyDescent="0.35">
      <c r="E20572" s="113" t="s">
        <v>16601</v>
      </c>
      <c r="F20572" s="113" t="s">
        <v>137757</v>
      </c>
      <c r="G20572" s="113" t="s">
        <v>52999</v>
      </c>
      <c r="H20572" s="113" t="s">
        <v>102530</v>
      </c>
      <c r="I20572" s="113" t="s">
        <v>69474</v>
      </c>
    </row>
    <row r="20573" spans="5:9" ht="14.5" x14ac:dyDescent="0.35">
      <c r="E20573" s="113" t="s">
        <v>16600</v>
      </c>
      <c r="F20573" s="113" t="s">
        <v>137758</v>
      </c>
      <c r="G20573" s="113" t="s">
        <v>52998</v>
      </c>
      <c r="H20573" s="113" t="s">
        <v>102529</v>
      </c>
      <c r="I20573" s="113" t="s">
        <v>69473</v>
      </c>
    </row>
    <row r="20574" spans="5:9" ht="14.5" x14ac:dyDescent="0.35">
      <c r="E20574" s="113" t="s">
        <v>16599</v>
      </c>
      <c r="F20574" s="113" t="s">
        <v>137759</v>
      </c>
      <c r="G20574" s="113" t="s">
        <v>52997</v>
      </c>
      <c r="H20574" s="113" t="s">
        <v>102528</v>
      </c>
      <c r="I20574" s="113" t="s">
        <v>69472</v>
      </c>
    </row>
    <row r="20575" spans="5:9" ht="14.5" x14ac:dyDescent="0.35">
      <c r="E20575" s="113" t="s">
        <v>16598</v>
      </c>
      <c r="F20575" s="113" t="s">
        <v>137760</v>
      </c>
      <c r="G20575" s="113" t="s">
        <v>52996</v>
      </c>
      <c r="H20575" s="113" t="s">
        <v>102527</v>
      </c>
      <c r="I20575" s="113" t="s">
        <v>69471</v>
      </c>
    </row>
    <row r="20576" spans="5:9" ht="14.5" x14ac:dyDescent="0.35">
      <c r="E20576" s="113" t="s">
        <v>16597</v>
      </c>
      <c r="F20576" s="113" t="s">
        <v>137761</v>
      </c>
      <c r="G20576" s="113" t="s">
        <v>52995</v>
      </c>
      <c r="H20576" s="113" t="s">
        <v>102526</v>
      </c>
      <c r="I20576" s="113" t="s">
        <v>69470</v>
      </c>
    </row>
    <row r="20577" spans="5:9" ht="14.5" x14ac:dyDescent="0.35">
      <c r="E20577" s="113" t="s">
        <v>16596</v>
      </c>
      <c r="F20577" s="113" t="s">
        <v>137762</v>
      </c>
      <c r="G20577" s="113" t="s">
        <v>52994</v>
      </c>
      <c r="H20577" s="113" t="s">
        <v>102525</v>
      </c>
      <c r="I20577" s="113" t="s">
        <v>69469</v>
      </c>
    </row>
    <row r="20578" spans="5:9" ht="14.5" x14ac:dyDescent="0.35">
      <c r="E20578" s="113" t="s">
        <v>16595</v>
      </c>
      <c r="F20578" s="113" t="s">
        <v>137763</v>
      </c>
      <c r="G20578" s="113" t="s">
        <v>52993</v>
      </c>
      <c r="H20578" s="113" t="s">
        <v>102524</v>
      </c>
      <c r="I20578" s="113" t="s">
        <v>69468</v>
      </c>
    </row>
    <row r="20579" spans="5:9" ht="14.5" x14ac:dyDescent="0.35">
      <c r="E20579" s="113" t="s">
        <v>16594</v>
      </c>
      <c r="F20579" s="113" t="s">
        <v>137764</v>
      </c>
      <c r="G20579" s="113" t="s">
        <v>123567</v>
      </c>
      <c r="H20579" s="113" t="s">
        <v>102523</v>
      </c>
      <c r="I20579" s="113" t="s">
        <v>69467</v>
      </c>
    </row>
    <row r="20580" spans="5:9" ht="14.5" x14ac:dyDescent="0.35">
      <c r="E20580" s="113" t="s">
        <v>16593</v>
      </c>
      <c r="F20580" s="113" t="s">
        <v>137765</v>
      </c>
      <c r="G20580" s="113" t="s">
        <v>123566</v>
      </c>
      <c r="H20580" s="113" t="s">
        <v>102522</v>
      </c>
      <c r="I20580" s="113" t="s">
        <v>69466</v>
      </c>
    </row>
    <row r="20581" spans="5:9" ht="14.5" x14ac:dyDescent="0.35">
      <c r="E20581" s="113" t="s">
        <v>16592</v>
      </c>
      <c r="F20581" s="113" t="s">
        <v>137766</v>
      </c>
      <c r="G20581" s="113" t="s">
        <v>52992</v>
      </c>
      <c r="H20581" s="113" t="s">
        <v>102521</v>
      </c>
      <c r="I20581" s="113" t="s">
        <v>136757</v>
      </c>
    </row>
    <row r="20582" spans="5:9" ht="14.5" x14ac:dyDescent="0.35">
      <c r="E20582" s="113" t="s">
        <v>16591</v>
      </c>
      <c r="F20582" s="113" t="s">
        <v>137767</v>
      </c>
      <c r="G20582" s="113" t="s">
        <v>52991</v>
      </c>
      <c r="H20582" s="113" t="s">
        <v>102520</v>
      </c>
      <c r="I20582" s="113" t="s">
        <v>136758</v>
      </c>
    </row>
    <row r="20583" spans="5:9" ht="14.5" x14ac:dyDescent="0.35">
      <c r="E20583" s="113" t="s">
        <v>16590</v>
      </c>
      <c r="F20583" s="113" t="s">
        <v>137768</v>
      </c>
      <c r="G20583" s="113" t="s">
        <v>52990</v>
      </c>
      <c r="H20583" s="113" t="s">
        <v>102519</v>
      </c>
      <c r="I20583" s="113" t="s">
        <v>136759</v>
      </c>
    </row>
    <row r="20584" spans="5:9" ht="14.5" x14ac:dyDescent="0.35">
      <c r="E20584" s="113" t="s">
        <v>16589</v>
      </c>
      <c r="F20584" s="113" t="s">
        <v>137769</v>
      </c>
      <c r="G20584" s="113" t="s">
        <v>52989</v>
      </c>
      <c r="H20584" s="113" t="s">
        <v>102518</v>
      </c>
      <c r="I20584" s="113" t="s">
        <v>136760</v>
      </c>
    </row>
    <row r="20585" spans="5:9" ht="14.5" x14ac:dyDescent="0.35">
      <c r="E20585" s="113" t="s">
        <v>16588</v>
      </c>
      <c r="F20585" s="113" t="s">
        <v>137770</v>
      </c>
      <c r="G20585" s="113" t="s">
        <v>52988</v>
      </c>
      <c r="H20585" s="113" t="s">
        <v>102517</v>
      </c>
      <c r="I20585" s="113" t="s">
        <v>136761</v>
      </c>
    </row>
    <row r="20586" spans="5:9" ht="14.5" x14ac:dyDescent="0.35">
      <c r="E20586" s="113" t="s">
        <v>16587</v>
      </c>
      <c r="F20586" s="113" t="s">
        <v>137771</v>
      </c>
      <c r="G20586" s="113" t="s">
        <v>52987</v>
      </c>
      <c r="H20586" s="113" t="s">
        <v>102516</v>
      </c>
      <c r="I20586" s="113" t="s">
        <v>136762</v>
      </c>
    </row>
    <row r="20587" spans="5:9" ht="14.5" x14ac:dyDescent="0.35">
      <c r="E20587" s="113" t="s">
        <v>16586</v>
      </c>
      <c r="F20587" s="113" t="s">
        <v>137772</v>
      </c>
      <c r="G20587" s="113" t="s">
        <v>52986</v>
      </c>
      <c r="H20587" s="113" t="s">
        <v>102515</v>
      </c>
      <c r="I20587" s="113" t="s">
        <v>136763</v>
      </c>
    </row>
    <row r="20588" spans="5:9" ht="14.5" x14ac:dyDescent="0.35">
      <c r="E20588" s="113" t="s">
        <v>16585</v>
      </c>
      <c r="F20588" s="113" t="s">
        <v>137773</v>
      </c>
      <c r="G20588" s="113" t="s">
        <v>52985</v>
      </c>
      <c r="H20588" s="113" t="s">
        <v>102514</v>
      </c>
      <c r="I20588" s="113" t="s">
        <v>136764</v>
      </c>
    </row>
    <row r="20589" spans="5:9" ht="14.5" x14ac:dyDescent="0.35">
      <c r="E20589" s="113" t="s">
        <v>16584</v>
      </c>
      <c r="F20589" s="113" t="s">
        <v>137774</v>
      </c>
      <c r="G20589" s="113" t="s">
        <v>52984</v>
      </c>
      <c r="H20589" s="113" t="s">
        <v>102513</v>
      </c>
      <c r="I20589" s="113" t="s">
        <v>136765</v>
      </c>
    </row>
    <row r="20590" spans="5:9" ht="14.5" x14ac:dyDescent="0.35">
      <c r="E20590" s="113" t="s">
        <v>16583</v>
      </c>
      <c r="F20590" s="113" t="s">
        <v>137775</v>
      </c>
      <c r="G20590" s="113" t="s">
        <v>52983</v>
      </c>
      <c r="H20590" s="113" t="s">
        <v>102512</v>
      </c>
      <c r="I20590" s="113" t="s">
        <v>136766</v>
      </c>
    </row>
    <row r="20591" spans="5:9" ht="14.5" x14ac:dyDescent="0.35">
      <c r="E20591" s="113" t="s">
        <v>16582</v>
      </c>
      <c r="F20591" s="113" t="s">
        <v>137776</v>
      </c>
      <c r="G20591" s="113" t="s">
        <v>123565</v>
      </c>
      <c r="H20591" s="113" t="s">
        <v>102511</v>
      </c>
      <c r="I20591" s="113" t="s">
        <v>136767</v>
      </c>
    </row>
    <row r="20592" spans="5:9" ht="14.5" x14ac:dyDescent="0.35">
      <c r="E20592" s="113" t="s">
        <v>16581</v>
      </c>
      <c r="F20592" s="113" t="s">
        <v>137777</v>
      </c>
      <c r="G20592" s="113" t="s">
        <v>52982</v>
      </c>
      <c r="H20592" s="113" t="s">
        <v>102510</v>
      </c>
      <c r="I20592" s="113" t="s">
        <v>136768</v>
      </c>
    </row>
    <row r="20593" spans="5:9" ht="14.5" x14ac:dyDescent="0.35">
      <c r="E20593" s="113" t="s">
        <v>16580</v>
      </c>
      <c r="F20593" s="113" t="s">
        <v>137778</v>
      </c>
      <c r="G20593" s="113" t="s">
        <v>52981</v>
      </c>
      <c r="H20593" s="113" t="s">
        <v>139440</v>
      </c>
      <c r="I20593" s="113" t="s">
        <v>136769</v>
      </c>
    </row>
    <row r="20594" spans="5:9" ht="14.5" x14ac:dyDescent="0.35">
      <c r="E20594" s="113" t="s">
        <v>16579</v>
      </c>
      <c r="F20594" s="113" t="s">
        <v>137779</v>
      </c>
      <c r="G20594" s="113" t="s">
        <v>52980</v>
      </c>
      <c r="H20594" s="113" t="s">
        <v>102509</v>
      </c>
      <c r="I20594" s="113" t="s">
        <v>136770</v>
      </c>
    </row>
    <row r="20595" spans="5:9" ht="14.5" x14ac:dyDescent="0.35">
      <c r="E20595" s="113" t="s">
        <v>16578</v>
      </c>
      <c r="F20595" s="113" t="s">
        <v>137780</v>
      </c>
      <c r="G20595" s="113" t="s">
        <v>52979</v>
      </c>
      <c r="H20595" s="113" t="s">
        <v>102508</v>
      </c>
      <c r="I20595" s="113" t="s">
        <v>136771</v>
      </c>
    </row>
    <row r="20596" spans="5:9" ht="14.5" x14ac:dyDescent="0.35">
      <c r="E20596" s="113" t="s">
        <v>16577</v>
      </c>
      <c r="F20596" s="113" t="s">
        <v>137781</v>
      </c>
      <c r="G20596" s="113" t="s">
        <v>52978</v>
      </c>
      <c r="H20596" s="113" t="s">
        <v>102507</v>
      </c>
      <c r="I20596" s="113" t="s">
        <v>136772</v>
      </c>
    </row>
    <row r="20597" spans="5:9" ht="14.5" x14ac:dyDescent="0.35">
      <c r="E20597" s="113" t="s">
        <v>16576</v>
      </c>
      <c r="F20597" s="113" t="s">
        <v>137782</v>
      </c>
      <c r="G20597" s="113" t="s">
        <v>52977</v>
      </c>
      <c r="H20597" s="113" t="s">
        <v>102506</v>
      </c>
      <c r="I20597" s="113" t="s">
        <v>136773</v>
      </c>
    </row>
    <row r="20598" spans="5:9" ht="14.5" x14ac:dyDescent="0.35">
      <c r="E20598" s="113" t="s">
        <v>16575</v>
      </c>
      <c r="F20598" s="113" t="s">
        <v>137783</v>
      </c>
      <c r="G20598" s="113" t="s">
        <v>115750</v>
      </c>
      <c r="H20598" s="113" t="s">
        <v>102505</v>
      </c>
      <c r="I20598" s="113" t="s">
        <v>136774</v>
      </c>
    </row>
    <row r="20599" spans="5:9" ht="14.5" x14ac:dyDescent="0.35">
      <c r="E20599" s="113" t="s">
        <v>16574</v>
      </c>
      <c r="F20599" s="113" t="s">
        <v>137784</v>
      </c>
      <c r="G20599" s="113" t="s">
        <v>115749</v>
      </c>
      <c r="H20599" s="113" t="s">
        <v>102504</v>
      </c>
      <c r="I20599" s="113" t="s">
        <v>136775</v>
      </c>
    </row>
    <row r="20600" spans="5:9" ht="14.5" x14ac:dyDescent="0.35">
      <c r="E20600" s="113" t="s">
        <v>16573</v>
      </c>
      <c r="F20600" s="113" t="s">
        <v>137785</v>
      </c>
      <c r="G20600" s="113" t="s">
        <v>52976</v>
      </c>
      <c r="H20600" s="113" t="s">
        <v>102503</v>
      </c>
      <c r="I20600" s="113" t="s">
        <v>136776</v>
      </c>
    </row>
    <row r="20601" spans="5:9" ht="14.5" x14ac:dyDescent="0.35">
      <c r="E20601" s="113" t="s">
        <v>16572</v>
      </c>
      <c r="F20601" s="113" t="s">
        <v>137786</v>
      </c>
      <c r="G20601" s="113" t="s">
        <v>52975</v>
      </c>
      <c r="H20601" s="113" t="s">
        <v>102502</v>
      </c>
      <c r="I20601" s="113" t="s">
        <v>136777</v>
      </c>
    </row>
    <row r="20602" spans="5:9" ht="14.5" x14ac:dyDescent="0.35">
      <c r="E20602" s="113" t="s">
        <v>16571</v>
      </c>
      <c r="F20602" s="113" t="s">
        <v>137787</v>
      </c>
      <c r="G20602" s="113" t="s">
        <v>52974</v>
      </c>
      <c r="H20602" s="113" t="s">
        <v>102501</v>
      </c>
      <c r="I20602" s="113" t="s">
        <v>136778</v>
      </c>
    </row>
    <row r="20603" spans="5:9" ht="14.5" x14ac:dyDescent="0.35">
      <c r="E20603" s="113" t="s">
        <v>16570</v>
      </c>
      <c r="F20603" s="113" t="s">
        <v>137788</v>
      </c>
      <c r="G20603" s="113" t="s">
        <v>52973</v>
      </c>
      <c r="H20603" s="113" t="s">
        <v>102500</v>
      </c>
      <c r="I20603" s="113" t="s">
        <v>136779</v>
      </c>
    </row>
    <row r="20604" spans="5:9" ht="14.5" x14ac:dyDescent="0.35">
      <c r="E20604" s="113" t="s">
        <v>16569</v>
      </c>
      <c r="F20604" s="113" t="s">
        <v>137789</v>
      </c>
      <c r="G20604" s="113" t="s">
        <v>52972</v>
      </c>
      <c r="H20604" s="113" t="s">
        <v>102499</v>
      </c>
      <c r="I20604" s="113" t="s">
        <v>136780</v>
      </c>
    </row>
    <row r="20605" spans="5:9" ht="14.5" x14ac:dyDescent="0.35">
      <c r="E20605" s="113" t="s">
        <v>16568</v>
      </c>
      <c r="F20605" s="113" t="s">
        <v>137790</v>
      </c>
      <c r="G20605" s="113" t="s">
        <v>52971</v>
      </c>
      <c r="H20605" s="113" t="s">
        <v>102498</v>
      </c>
      <c r="I20605" s="113" t="s">
        <v>136781</v>
      </c>
    </row>
    <row r="20606" spans="5:9" ht="14.5" x14ac:dyDescent="0.35">
      <c r="E20606" s="113" t="s">
        <v>16567</v>
      </c>
      <c r="F20606" s="113" t="s">
        <v>137791</v>
      </c>
      <c r="G20606" s="113" t="s">
        <v>52970</v>
      </c>
      <c r="H20606" s="113" t="s">
        <v>102497</v>
      </c>
      <c r="I20606" s="113" t="s">
        <v>136782</v>
      </c>
    </row>
    <row r="20607" spans="5:9" ht="14.5" x14ac:dyDescent="0.35">
      <c r="E20607" s="113" t="s">
        <v>16566</v>
      </c>
      <c r="F20607" s="113" t="s">
        <v>137792</v>
      </c>
      <c r="G20607" s="113" t="s">
        <v>52969</v>
      </c>
      <c r="H20607" s="113" t="s">
        <v>102496</v>
      </c>
      <c r="I20607" s="113" t="s">
        <v>136783</v>
      </c>
    </row>
    <row r="20608" spans="5:9" ht="14.5" x14ac:dyDescent="0.35">
      <c r="E20608" s="113" t="s">
        <v>16565</v>
      </c>
      <c r="F20608" s="113" t="s">
        <v>137793</v>
      </c>
      <c r="G20608" s="113" t="s">
        <v>52968</v>
      </c>
      <c r="H20608" s="113" t="s">
        <v>102495</v>
      </c>
      <c r="I20608" s="113" t="s">
        <v>136784</v>
      </c>
    </row>
    <row r="20609" spans="5:9" ht="14.5" x14ac:dyDescent="0.35">
      <c r="E20609" s="113" t="s">
        <v>16564</v>
      </c>
      <c r="F20609" s="113" t="s">
        <v>137794</v>
      </c>
      <c r="G20609" s="113" t="s">
        <v>52967</v>
      </c>
      <c r="H20609" s="113" t="s">
        <v>102494</v>
      </c>
      <c r="I20609" s="113" t="s">
        <v>136785</v>
      </c>
    </row>
    <row r="20610" spans="5:9" ht="14.5" x14ac:dyDescent="0.35">
      <c r="E20610" s="113" t="s">
        <v>16563</v>
      </c>
      <c r="F20610" s="113" t="s">
        <v>137795</v>
      </c>
      <c r="G20610" s="113" t="s">
        <v>121107</v>
      </c>
      <c r="H20610" s="113" t="s">
        <v>102493</v>
      </c>
      <c r="I20610" s="113" t="s">
        <v>136786</v>
      </c>
    </row>
    <row r="20611" spans="5:9" ht="14.5" x14ac:dyDescent="0.35">
      <c r="E20611" s="113" t="s">
        <v>16562</v>
      </c>
      <c r="F20611" s="113" t="s">
        <v>137796</v>
      </c>
      <c r="G20611" s="113" t="s">
        <v>115748</v>
      </c>
      <c r="H20611" s="113" t="s">
        <v>102492</v>
      </c>
      <c r="I20611" s="113" t="s">
        <v>140033</v>
      </c>
    </row>
    <row r="20612" spans="5:9" ht="14.5" x14ac:dyDescent="0.35">
      <c r="E20612" s="113" t="s">
        <v>16561</v>
      </c>
      <c r="F20612" s="113" t="s">
        <v>137797</v>
      </c>
      <c r="G20612" s="113" t="s">
        <v>52966</v>
      </c>
      <c r="H20612" s="113" t="s">
        <v>102491</v>
      </c>
      <c r="I20612" s="113" t="s">
        <v>140032</v>
      </c>
    </row>
    <row r="20613" spans="5:9" ht="14.5" x14ac:dyDescent="0.35">
      <c r="E20613" s="113" t="s">
        <v>16560</v>
      </c>
      <c r="F20613" s="113" t="s">
        <v>137798</v>
      </c>
      <c r="G20613" s="113" t="s">
        <v>52965</v>
      </c>
      <c r="H20613" s="113" t="s">
        <v>102490</v>
      </c>
      <c r="I20613" s="113" t="s">
        <v>140031</v>
      </c>
    </row>
    <row r="20614" spans="5:9" ht="14.5" x14ac:dyDescent="0.35">
      <c r="E20614" s="113" t="s">
        <v>16559</v>
      </c>
      <c r="F20614" s="113" t="s">
        <v>137799</v>
      </c>
      <c r="G20614" s="113" t="s">
        <v>52964</v>
      </c>
      <c r="H20614" s="113" t="s">
        <v>102489</v>
      </c>
      <c r="I20614" s="113" t="s">
        <v>140030</v>
      </c>
    </row>
    <row r="20615" spans="5:9" ht="14.5" x14ac:dyDescent="0.35">
      <c r="E20615" s="113" t="s">
        <v>16558</v>
      </c>
      <c r="F20615" s="113" t="s">
        <v>137800</v>
      </c>
      <c r="G20615" s="113" t="s">
        <v>52963</v>
      </c>
      <c r="H20615" s="113" t="s">
        <v>102488</v>
      </c>
      <c r="I20615" s="113" t="s">
        <v>140029</v>
      </c>
    </row>
    <row r="20616" spans="5:9" ht="14.5" x14ac:dyDescent="0.35">
      <c r="E20616" s="113" t="s">
        <v>16557</v>
      </c>
      <c r="F20616" s="113" t="s">
        <v>137801</v>
      </c>
      <c r="G20616" s="113" t="s">
        <v>52962</v>
      </c>
      <c r="H20616" s="113" t="s">
        <v>102487</v>
      </c>
      <c r="I20616" s="113" t="s">
        <v>140028</v>
      </c>
    </row>
    <row r="20617" spans="5:9" ht="14.5" x14ac:dyDescent="0.35">
      <c r="E20617" s="113" t="s">
        <v>16556</v>
      </c>
      <c r="F20617" s="113" t="s">
        <v>137802</v>
      </c>
      <c r="G20617" s="113" t="s">
        <v>52961</v>
      </c>
      <c r="H20617" s="113" t="s">
        <v>102486</v>
      </c>
      <c r="I20617" s="113" t="s">
        <v>140027</v>
      </c>
    </row>
    <row r="20618" spans="5:9" ht="14.5" x14ac:dyDescent="0.35">
      <c r="E20618" s="113" t="s">
        <v>16555</v>
      </c>
      <c r="F20618" s="113" t="s">
        <v>137803</v>
      </c>
      <c r="G20618" s="113" t="s">
        <v>52960</v>
      </c>
      <c r="H20618" s="113" t="s">
        <v>102485</v>
      </c>
      <c r="I20618" s="113" t="s">
        <v>140026</v>
      </c>
    </row>
    <row r="20619" spans="5:9" ht="14.5" x14ac:dyDescent="0.35">
      <c r="E20619" s="113" t="s">
        <v>16554</v>
      </c>
      <c r="F20619" s="113" t="s">
        <v>137804</v>
      </c>
      <c r="G20619" s="113" t="s">
        <v>52959</v>
      </c>
      <c r="H20619" s="113" t="s">
        <v>102484</v>
      </c>
      <c r="I20619" s="113" t="s">
        <v>136787</v>
      </c>
    </row>
    <row r="20620" spans="5:9" ht="14.5" x14ac:dyDescent="0.35">
      <c r="E20620" s="113" t="s">
        <v>16553</v>
      </c>
      <c r="F20620" s="113" t="s">
        <v>137805</v>
      </c>
      <c r="G20620" s="113" t="s">
        <v>52958</v>
      </c>
      <c r="H20620" s="113" t="s">
        <v>102483</v>
      </c>
      <c r="I20620" s="113" t="s">
        <v>136788</v>
      </c>
    </row>
    <row r="20621" spans="5:9" ht="14.5" x14ac:dyDescent="0.35">
      <c r="E20621" s="113" t="s">
        <v>16552</v>
      </c>
      <c r="F20621" s="113" t="s">
        <v>138183</v>
      </c>
      <c r="G20621" s="113" t="s">
        <v>52957</v>
      </c>
      <c r="H20621" s="113" t="s">
        <v>102482</v>
      </c>
      <c r="I20621" s="113" t="s">
        <v>136789</v>
      </c>
    </row>
    <row r="20622" spans="5:9" ht="14.5" x14ac:dyDescent="0.35">
      <c r="E20622" s="113" t="s">
        <v>16551</v>
      </c>
      <c r="F20622" s="113" t="s">
        <v>137806</v>
      </c>
      <c r="G20622" s="113" t="s">
        <v>49861</v>
      </c>
      <c r="H20622" s="113" t="s">
        <v>102481</v>
      </c>
      <c r="I20622" s="113" t="s">
        <v>136790</v>
      </c>
    </row>
    <row r="20623" spans="5:9" ht="14.5" x14ac:dyDescent="0.35">
      <c r="E20623" s="113" t="s">
        <v>16550</v>
      </c>
      <c r="F20623" s="113" t="s">
        <v>137807</v>
      </c>
      <c r="G20623" s="113" t="s">
        <v>52956</v>
      </c>
      <c r="H20623" s="113" t="s">
        <v>102480</v>
      </c>
      <c r="I20623" s="113" t="s">
        <v>136791</v>
      </c>
    </row>
    <row r="20624" spans="5:9" ht="14.5" x14ac:dyDescent="0.35">
      <c r="E20624" s="113" t="s">
        <v>16549</v>
      </c>
      <c r="F20624" s="113" t="s">
        <v>137808</v>
      </c>
      <c r="G20624" s="113" t="s">
        <v>52955</v>
      </c>
      <c r="H20624" s="113" t="s">
        <v>102479</v>
      </c>
      <c r="I20624" s="113" t="s">
        <v>136792</v>
      </c>
    </row>
    <row r="20625" spans="5:9" ht="14.5" x14ac:dyDescent="0.35">
      <c r="E20625" s="113" t="s">
        <v>16548</v>
      </c>
      <c r="F20625" s="113" t="s">
        <v>137809</v>
      </c>
      <c r="G20625" s="113" t="s">
        <v>140896</v>
      </c>
      <c r="H20625" s="113" t="s">
        <v>102478</v>
      </c>
      <c r="I20625" s="113" t="s">
        <v>136793</v>
      </c>
    </row>
    <row r="20626" spans="5:9" ht="14.5" x14ac:dyDescent="0.35">
      <c r="E20626" s="113" t="s">
        <v>16547</v>
      </c>
      <c r="F20626" s="113" t="s">
        <v>137810</v>
      </c>
      <c r="G20626" s="113" t="s">
        <v>140897</v>
      </c>
      <c r="H20626" s="113" t="s">
        <v>102477</v>
      </c>
      <c r="I20626" s="113" t="s">
        <v>136794</v>
      </c>
    </row>
    <row r="20627" spans="5:9" ht="14.5" x14ac:dyDescent="0.35">
      <c r="E20627" s="113" t="s">
        <v>16546</v>
      </c>
      <c r="F20627" s="113" t="s">
        <v>137811</v>
      </c>
      <c r="G20627" s="113" t="s">
        <v>140898</v>
      </c>
      <c r="H20627" s="113" t="s">
        <v>102476</v>
      </c>
      <c r="I20627" s="113" t="s">
        <v>136795</v>
      </c>
    </row>
    <row r="20628" spans="5:9" ht="14.5" x14ac:dyDescent="0.35">
      <c r="E20628" s="113" t="s">
        <v>16545</v>
      </c>
      <c r="F20628" s="113" t="s">
        <v>137812</v>
      </c>
      <c r="G20628" s="113" t="s">
        <v>140899</v>
      </c>
      <c r="H20628" s="113" t="s">
        <v>102475</v>
      </c>
      <c r="I20628" s="113" t="s">
        <v>136796</v>
      </c>
    </row>
    <row r="20629" spans="5:9" ht="14.5" x14ac:dyDescent="0.35">
      <c r="E20629" s="113" t="s">
        <v>16544</v>
      </c>
      <c r="F20629" s="113" t="s">
        <v>137813</v>
      </c>
      <c r="G20629" s="113" t="s">
        <v>138455</v>
      </c>
      <c r="H20629" s="113" t="s">
        <v>102474</v>
      </c>
      <c r="I20629" s="113" t="s">
        <v>136797</v>
      </c>
    </row>
    <row r="20630" spans="5:9" ht="14.5" x14ac:dyDescent="0.35">
      <c r="E20630" s="113" t="s">
        <v>16543</v>
      </c>
      <c r="F20630" s="113" t="s">
        <v>137814</v>
      </c>
      <c r="G20630" s="113" t="s">
        <v>140900</v>
      </c>
      <c r="H20630" s="113" t="s">
        <v>102473</v>
      </c>
      <c r="I20630" s="113" t="s">
        <v>136798</v>
      </c>
    </row>
    <row r="20631" spans="5:9" ht="14.5" x14ac:dyDescent="0.35">
      <c r="E20631" s="113" t="s">
        <v>16542</v>
      </c>
      <c r="F20631" s="113" t="s">
        <v>137815</v>
      </c>
      <c r="G20631" s="113" t="s">
        <v>140352</v>
      </c>
      <c r="H20631" s="113" t="s">
        <v>102472</v>
      </c>
      <c r="I20631" s="113" t="s">
        <v>136799</v>
      </c>
    </row>
    <row r="20632" spans="5:9" ht="14.5" x14ac:dyDescent="0.35">
      <c r="E20632" s="113" t="s">
        <v>16541</v>
      </c>
      <c r="F20632" s="113" t="s">
        <v>137816</v>
      </c>
      <c r="G20632" s="113" t="s">
        <v>138456</v>
      </c>
      <c r="H20632" s="113" t="s">
        <v>102471</v>
      </c>
      <c r="I20632" s="113" t="s">
        <v>136800</v>
      </c>
    </row>
    <row r="20633" spans="5:9" ht="14.5" x14ac:dyDescent="0.35">
      <c r="E20633" s="113" t="s">
        <v>16540</v>
      </c>
      <c r="F20633" s="113" t="s">
        <v>137817</v>
      </c>
      <c r="G20633" s="113" t="s">
        <v>138457</v>
      </c>
      <c r="H20633" s="113" t="s">
        <v>102470</v>
      </c>
      <c r="I20633" s="113" t="s">
        <v>136801</v>
      </c>
    </row>
    <row r="20634" spans="5:9" ht="14.5" x14ac:dyDescent="0.35">
      <c r="E20634" s="113" t="s">
        <v>16539</v>
      </c>
      <c r="F20634" s="113" t="s">
        <v>137818</v>
      </c>
      <c r="G20634" s="113" t="s">
        <v>140351</v>
      </c>
      <c r="H20634" s="113" t="s">
        <v>102469</v>
      </c>
      <c r="I20634" s="113" t="s">
        <v>136802</v>
      </c>
    </row>
    <row r="20635" spans="5:9" ht="14.5" x14ac:dyDescent="0.35">
      <c r="E20635" s="113" t="s">
        <v>16538</v>
      </c>
      <c r="F20635" s="113" t="s">
        <v>137819</v>
      </c>
      <c r="G20635" s="113" t="s">
        <v>138458</v>
      </c>
      <c r="H20635" s="113" t="s">
        <v>102468</v>
      </c>
      <c r="I20635" s="113" t="s">
        <v>136803</v>
      </c>
    </row>
    <row r="20636" spans="5:9" ht="14.5" x14ac:dyDescent="0.35">
      <c r="E20636" s="113" t="s">
        <v>16537</v>
      </c>
      <c r="F20636" s="113" t="s">
        <v>137820</v>
      </c>
      <c r="G20636" s="113" t="s">
        <v>138459</v>
      </c>
      <c r="H20636" s="113" t="s">
        <v>102467</v>
      </c>
      <c r="I20636" s="113" t="s">
        <v>136804</v>
      </c>
    </row>
    <row r="20637" spans="5:9" ht="14.5" x14ac:dyDescent="0.35">
      <c r="E20637" s="113" t="s">
        <v>16536</v>
      </c>
      <c r="F20637" s="113" t="s">
        <v>137821</v>
      </c>
      <c r="G20637" s="113" t="s">
        <v>138460</v>
      </c>
      <c r="H20637" s="113" t="s">
        <v>102466</v>
      </c>
      <c r="I20637" s="113" t="s">
        <v>136805</v>
      </c>
    </row>
    <row r="20638" spans="5:9" ht="14.5" x14ac:dyDescent="0.35">
      <c r="E20638" s="113" t="s">
        <v>16535</v>
      </c>
      <c r="F20638" s="113" t="s">
        <v>137822</v>
      </c>
      <c r="G20638" s="113" t="s">
        <v>138461</v>
      </c>
      <c r="H20638" s="113" t="s">
        <v>102465</v>
      </c>
      <c r="I20638" s="113" t="s">
        <v>136806</v>
      </c>
    </row>
    <row r="20639" spans="5:9" ht="14.5" x14ac:dyDescent="0.35">
      <c r="E20639" s="113" t="s">
        <v>16534</v>
      </c>
      <c r="F20639" s="113" t="s">
        <v>137823</v>
      </c>
      <c r="G20639" s="113" t="s">
        <v>137576</v>
      </c>
      <c r="H20639" s="113" t="s">
        <v>102464</v>
      </c>
      <c r="I20639" s="113" t="s">
        <v>136807</v>
      </c>
    </row>
    <row r="20640" spans="5:9" ht="14.5" x14ac:dyDescent="0.35">
      <c r="E20640" s="113" t="s">
        <v>16533</v>
      </c>
      <c r="F20640" s="113" t="s">
        <v>137824</v>
      </c>
      <c r="G20640" s="113" t="s">
        <v>137577</v>
      </c>
      <c r="H20640" s="113" t="s">
        <v>102463</v>
      </c>
      <c r="I20640" s="113" t="s">
        <v>136808</v>
      </c>
    </row>
    <row r="20641" spans="5:9" ht="14.5" x14ac:dyDescent="0.35">
      <c r="E20641" s="113" t="s">
        <v>16532</v>
      </c>
      <c r="F20641" s="113" t="s">
        <v>137825</v>
      </c>
      <c r="G20641" s="113" t="s">
        <v>137578</v>
      </c>
      <c r="H20641" s="113" t="s">
        <v>102462</v>
      </c>
      <c r="I20641" s="113" t="s">
        <v>136809</v>
      </c>
    </row>
    <row r="20642" spans="5:9" ht="14.5" x14ac:dyDescent="0.35">
      <c r="E20642" s="113" t="s">
        <v>16531</v>
      </c>
      <c r="F20642" s="113" t="s">
        <v>137826</v>
      </c>
      <c r="G20642" s="113" t="s">
        <v>131509</v>
      </c>
      <c r="H20642" s="113" t="s">
        <v>102461</v>
      </c>
      <c r="I20642" s="113" t="s">
        <v>136810</v>
      </c>
    </row>
    <row r="20643" spans="5:9" ht="14.5" x14ac:dyDescent="0.35">
      <c r="E20643" s="113" t="s">
        <v>16530</v>
      </c>
      <c r="F20643" s="113" t="s">
        <v>137827</v>
      </c>
      <c r="G20643" s="113" t="s">
        <v>125199</v>
      </c>
      <c r="H20643" s="113" t="s">
        <v>139439</v>
      </c>
      <c r="I20643" s="113" t="s">
        <v>136811</v>
      </c>
    </row>
    <row r="20644" spans="5:9" ht="14.5" x14ac:dyDescent="0.35">
      <c r="E20644" s="113" t="s">
        <v>16529</v>
      </c>
      <c r="F20644" s="113" t="s">
        <v>137828</v>
      </c>
      <c r="G20644" s="113" t="s">
        <v>125200</v>
      </c>
      <c r="H20644" s="113" t="s">
        <v>102460</v>
      </c>
      <c r="I20644" s="113" t="s">
        <v>136812</v>
      </c>
    </row>
    <row r="20645" spans="5:9" ht="14.5" x14ac:dyDescent="0.35">
      <c r="E20645" s="113" t="s">
        <v>16528</v>
      </c>
      <c r="F20645" s="113" t="s">
        <v>137829</v>
      </c>
      <c r="G20645" s="113" t="s">
        <v>125201</v>
      </c>
      <c r="H20645" s="113" t="s">
        <v>102459</v>
      </c>
      <c r="I20645" s="113" t="s">
        <v>136813</v>
      </c>
    </row>
    <row r="20646" spans="5:9" ht="14.5" x14ac:dyDescent="0.35">
      <c r="E20646" s="113" t="s">
        <v>16527</v>
      </c>
      <c r="F20646" s="113" t="s">
        <v>137830</v>
      </c>
      <c r="G20646" s="113" t="s">
        <v>125202</v>
      </c>
      <c r="H20646" s="113" t="s">
        <v>102458</v>
      </c>
      <c r="I20646" s="113" t="s">
        <v>136814</v>
      </c>
    </row>
    <row r="20647" spans="5:9" ht="14.5" x14ac:dyDescent="0.35">
      <c r="E20647" s="113" t="s">
        <v>16526</v>
      </c>
      <c r="F20647" s="113" t="s">
        <v>137831</v>
      </c>
      <c r="G20647" s="113" t="s">
        <v>125203</v>
      </c>
      <c r="H20647" s="113" t="s">
        <v>102457</v>
      </c>
      <c r="I20647" s="113" t="s">
        <v>136815</v>
      </c>
    </row>
    <row r="20648" spans="5:9" ht="14.5" x14ac:dyDescent="0.35">
      <c r="E20648" s="113" t="s">
        <v>16525</v>
      </c>
      <c r="F20648" s="113" t="s">
        <v>137832</v>
      </c>
      <c r="G20648" s="113" t="s">
        <v>125204</v>
      </c>
      <c r="H20648" s="113" t="s">
        <v>102456</v>
      </c>
      <c r="I20648" s="113" t="s">
        <v>136816</v>
      </c>
    </row>
    <row r="20649" spans="5:9" ht="14.5" x14ac:dyDescent="0.35">
      <c r="E20649" s="113" t="s">
        <v>16524</v>
      </c>
      <c r="F20649" s="113" t="s">
        <v>137833</v>
      </c>
      <c r="G20649" s="113" t="s">
        <v>125205</v>
      </c>
      <c r="H20649" s="113" t="s">
        <v>139438</v>
      </c>
      <c r="I20649" s="113" t="s">
        <v>136817</v>
      </c>
    </row>
    <row r="20650" spans="5:9" ht="14.5" x14ac:dyDescent="0.35">
      <c r="E20650" s="113" t="s">
        <v>16523</v>
      </c>
      <c r="F20650" s="113" t="s">
        <v>137834</v>
      </c>
      <c r="G20650" s="113" t="s">
        <v>127711</v>
      </c>
      <c r="H20650" s="113" t="s">
        <v>139437</v>
      </c>
      <c r="I20650" s="113" t="s">
        <v>136818</v>
      </c>
    </row>
    <row r="20651" spans="5:9" ht="14.5" x14ac:dyDescent="0.35">
      <c r="E20651" s="113" t="s">
        <v>16522</v>
      </c>
      <c r="F20651" s="113" t="s">
        <v>137835</v>
      </c>
      <c r="G20651" s="113" t="s">
        <v>127712</v>
      </c>
      <c r="H20651" s="113" t="s">
        <v>102455</v>
      </c>
      <c r="I20651" s="113" t="s">
        <v>136819</v>
      </c>
    </row>
    <row r="20652" spans="5:9" ht="14.5" x14ac:dyDescent="0.35">
      <c r="E20652" s="113" t="s">
        <v>16521</v>
      </c>
      <c r="F20652" s="113" t="s">
        <v>137836</v>
      </c>
      <c r="G20652" s="113" t="s">
        <v>127713</v>
      </c>
      <c r="H20652" s="113" t="s">
        <v>102454</v>
      </c>
      <c r="I20652" s="113" t="s">
        <v>136820</v>
      </c>
    </row>
    <row r="20653" spans="5:9" ht="14.5" x14ac:dyDescent="0.35">
      <c r="E20653" s="113" t="s">
        <v>16520</v>
      </c>
      <c r="F20653" s="113" t="s">
        <v>137837</v>
      </c>
      <c r="G20653" s="113" t="s">
        <v>127714</v>
      </c>
      <c r="H20653" s="113" t="s">
        <v>102453</v>
      </c>
      <c r="I20653" s="113" t="s">
        <v>136821</v>
      </c>
    </row>
    <row r="20654" spans="5:9" ht="14.5" x14ac:dyDescent="0.35">
      <c r="E20654" s="113" t="s">
        <v>16519</v>
      </c>
      <c r="F20654" s="113" t="s">
        <v>137838</v>
      </c>
      <c r="G20654" s="113" t="s">
        <v>122458</v>
      </c>
      <c r="H20654" s="113" t="s">
        <v>102452</v>
      </c>
      <c r="I20654" s="113" t="s">
        <v>136822</v>
      </c>
    </row>
    <row r="20655" spans="5:9" ht="14.5" x14ac:dyDescent="0.35">
      <c r="E20655" s="113" t="s">
        <v>16518</v>
      </c>
      <c r="F20655" s="113" t="s">
        <v>137839</v>
      </c>
      <c r="G20655" s="113" t="s">
        <v>122457</v>
      </c>
      <c r="H20655" s="113" t="s">
        <v>102451</v>
      </c>
      <c r="I20655" s="113" t="s">
        <v>136823</v>
      </c>
    </row>
    <row r="20656" spans="5:9" ht="14.5" x14ac:dyDescent="0.35">
      <c r="E20656" s="113" t="s">
        <v>16517</v>
      </c>
      <c r="F20656" s="113" t="s">
        <v>137840</v>
      </c>
      <c r="G20656" s="113" t="s">
        <v>122456</v>
      </c>
      <c r="H20656" s="113" t="s">
        <v>102450</v>
      </c>
      <c r="I20656" s="113" t="s">
        <v>136824</v>
      </c>
    </row>
    <row r="20657" spans="5:9" ht="14.5" x14ac:dyDescent="0.35">
      <c r="E20657" s="113" t="s">
        <v>16516</v>
      </c>
      <c r="F20657" s="113" t="s">
        <v>137841</v>
      </c>
      <c r="G20657" s="113" t="s">
        <v>120775</v>
      </c>
      <c r="H20657" s="113" t="s">
        <v>102449</v>
      </c>
      <c r="I20657" s="113" t="s">
        <v>136825</v>
      </c>
    </row>
    <row r="20658" spans="5:9" ht="14.5" x14ac:dyDescent="0.35">
      <c r="E20658" s="113" t="s">
        <v>16515</v>
      </c>
      <c r="F20658" s="113" t="s">
        <v>137842</v>
      </c>
      <c r="G20658" s="113" t="s">
        <v>120774</v>
      </c>
      <c r="H20658" s="113" t="s">
        <v>102448</v>
      </c>
      <c r="I20658" s="113" t="s">
        <v>136826</v>
      </c>
    </row>
    <row r="20659" spans="5:9" ht="14.5" x14ac:dyDescent="0.35">
      <c r="E20659" s="113" t="s">
        <v>16514</v>
      </c>
      <c r="F20659" s="113" t="s">
        <v>137843</v>
      </c>
      <c r="G20659" s="113" t="s">
        <v>118302</v>
      </c>
      <c r="H20659" s="113" t="s">
        <v>102447</v>
      </c>
      <c r="I20659" s="113" t="s">
        <v>136827</v>
      </c>
    </row>
    <row r="20660" spans="5:9" ht="14.5" x14ac:dyDescent="0.35">
      <c r="E20660" s="113" t="s">
        <v>16513</v>
      </c>
      <c r="F20660" s="113" t="s">
        <v>137844</v>
      </c>
      <c r="G20660" s="113" t="s">
        <v>118301</v>
      </c>
      <c r="H20660" s="113" t="s">
        <v>102446</v>
      </c>
      <c r="I20660" s="113" t="s">
        <v>136828</v>
      </c>
    </row>
    <row r="20661" spans="5:9" ht="14.5" x14ac:dyDescent="0.35">
      <c r="E20661" s="113" t="s">
        <v>16512</v>
      </c>
      <c r="F20661" s="113" t="s">
        <v>137845</v>
      </c>
      <c r="G20661" s="113" t="s">
        <v>118300</v>
      </c>
      <c r="H20661" s="113" t="s">
        <v>102445</v>
      </c>
      <c r="I20661" s="113" t="s">
        <v>136829</v>
      </c>
    </row>
    <row r="20662" spans="5:9" ht="14.5" x14ac:dyDescent="0.35">
      <c r="E20662" s="113" t="s">
        <v>16511</v>
      </c>
      <c r="F20662" s="113" t="s">
        <v>137846</v>
      </c>
      <c r="G20662" s="113" t="s">
        <v>116363</v>
      </c>
      <c r="H20662" s="113" t="s">
        <v>102444</v>
      </c>
      <c r="I20662" s="113" t="s">
        <v>136830</v>
      </c>
    </row>
    <row r="20663" spans="5:9" ht="14.5" x14ac:dyDescent="0.35">
      <c r="E20663" s="113" t="s">
        <v>16510</v>
      </c>
      <c r="F20663" s="113" t="s">
        <v>137847</v>
      </c>
      <c r="G20663" s="113" t="s">
        <v>116362</v>
      </c>
      <c r="H20663" s="113" t="s">
        <v>102443</v>
      </c>
      <c r="I20663" s="113" t="s">
        <v>136831</v>
      </c>
    </row>
    <row r="20664" spans="5:9" ht="14.5" x14ac:dyDescent="0.35">
      <c r="E20664" s="113" t="s">
        <v>16509</v>
      </c>
      <c r="F20664" s="113" t="s">
        <v>137848</v>
      </c>
      <c r="G20664" s="113" t="s">
        <v>116361</v>
      </c>
      <c r="H20664" s="113" t="s">
        <v>102442</v>
      </c>
      <c r="I20664" s="113" t="s">
        <v>136832</v>
      </c>
    </row>
    <row r="20665" spans="5:9" ht="14.5" x14ac:dyDescent="0.35">
      <c r="E20665" s="113" t="s">
        <v>16508</v>
      </c>
      <c r="F20665" s="113" t="s">
        <v>137849</v>
      </c>
      <c r="G20665" s="113" t="s">
        <v>116360</v>
      </c>
      <c r="H20665" s="113" t="s">
        <v>102441</v>
      </c>
      <c r="I20665" s="113" t="s">
        <v>136833</v>
      </c>
    </row>
    <row r="20666" spans="5:9" ht="14.5" x14ac:dyDescent="0.35">
      <c r="E20666" s="113" t="s">
        <v>16507</v>
      </c>
      <c r="F20666" s="113" t="s">
        <v>137850</v>
      </c>
      <c r="G20666" s="113" t="s">
        <v>115251</v>
      </c>
      <c r="H20666" s="113" t="s">
        <v>102440</v>
      </c>
      <c r="I20666" s="113" t="s">
        <v>136834</v>
      </c>
    </row>
    <row r="20667" spans="5:9" ht="14.5" x14ac:dyDescent="0.35">
      <c r="E20667" s="113" t="s">
        <v>16506</v>
      </c>
      <c r="F20667" s="113" t="s">
        <v>137851</v>
      </c>
      <c r="G20667" s="113" t="s">
        <v>110424</v>
      </c>
      <c r="H20667" s="113" t="s">
        <v>102439</v>
      </c>
      <c r="I20667" s="113" t="s">
        <v>136835</v>
      </c>
    </row>
    <row r="20668" spans="5:9" ht="14.5" x14ac:dyDescent="0.35">
      <c r="E20668" s="113" t="s">
        <v>16505</v>
      </c>
      <c r="F20668" s="113" t="s">
        <v>137852</v>
      </c>
      <c r="G20668" s="113" t="s">
        <v>110423</v>
      </c>
      <c r="H20668" s="113" t="s">
        <v>102438</v>
      </c>
      <c r="I20668" s="113" t="s">
        <v>136836</v>
      </c>
    </row>
    <row r="20669" spans="5:9" ht="14.5" x14ac:dyDescent="0.35">
      <c r="E20669" s="113" t="s">
        <v>16504</v>
      </c>
      <c r="F20669" s="113" t="s">
        <v>137853</v>
      </c>
      <c r="G20669" s="113" t="s">
        <v>110422</v>
      </c>
      <c r="H20669" s="113" t="s">
        <v>102437</v>
      </c>
      <c r="I20669" s="113" t="s">
        <v>136837</v>
      </c>
    </row>
    <row r="20670" spans="5:9" ht="14.5" x14ac:dyDescent="0.35">
      <c r="E20670" s="113" t="s">
        <v>16503</v>
      </c>
      <c r="F20670" s="113" t="s">
        <v>137854</v>
      </c>
      <c r="G20670" s="113" t="s">
        <v>110421</v>
      </c>
      <c r="H20670" s="113" t="s">
        <v>102436</v>
      </c>
      <c r="I20670" s="113" t="s">
        <v>136838</v>
      </c>
    </row>
    <row r="20671" spans="5:9" ht="14.5" x14ac:dyDescent="0.35">
      <c r="E20671" s="113" t="s">
        <v>16502</v>
      </c>
      <c r="F20671" s="113" t="s">
        <v>137855</v>
      </c>
      <c r="G20671" s="113" t="s">
        <v>52954</v>
      </c>
      <c r="H20671" s="113" t="s">
        <v>102435</v>
      </c>
      <c r="I20671" s="113" t="s">
        <v>136839</v>
      </c>
    </row>
    <row r="20672" spans="5:9" ht="14.5" x14ac:dyDescent="0.35">
      <c r="E20672" s="113" t="s">
        <v>16501</v>
      </c>
      <c r="F20672" s="113" t="s">
        <v>137856</v>
      </c>
      <c r="G20672" s="113" t="s">
        <v>110420</v>
      </c>
      <c r="H20672" s="113" t="s">
        <v>102434</v>
      </c>
      <c r="I20672" s="113" t="s">
        <v>136840</v>
      </c>
    </row>
    <row r="20673" spans="5:9" ht="14.5" x14ac:dyDescent="0.35">
      <c r="E20673" s="113" t="s">
        <v>16500</v>
      </c>
      <c r="F20673" s="113" t="s">
        <v>137857</v>
      </c>
      <c r="G20673" s="113" t="s">
        <v>110419</v>
      </c>
      <c r="H20673" s="113" t="s">
        <v>102433</v>
      </c>
      <c r="I20673" s="113" t="s">
        <v>136841</v>
      </c>
    </row>
    <row r="20674" spans="5:9" ht="14.5" x14ac:dyDescent="0.35">
      <c r="E20674" s="113" t="s">
        <v>16499</v>
      </c>
      <c r="F20674" s="113" t="s">
        <v>137858</v>
      </c>
      <c r="G20674" s="113" t="s">
        <v>52953</v>
      </c>
      <c r="H20674" s="113" t="s">
        <v>102432</v>
      </c>
      <c r="I20674" s="113" t="s">
        <v>136842</v>
      </c>
    </row>
    <row r="20675" spans="5:9" ht="14.5" x14ac:dyDescent="0.35">
      <c r="E20675" s="113" t="s">
        <v>16498</v>
      </c>
      <c r="F20675" s="113" t="s">
        <v>137859</v>
      </c>
      <c r="G20675" s="113" t="s">
        <v>52952</v>
      </c>
      <c r="H20675" s="113" t="s">
        <v>102431</v>
      </c>
      <c r="I20675" s="113" t="s">
        <v>136843</v>
      </c>
    </row>
    <row r="20676" spans="5:9" ht="14.5" x14ac:dyDescent="0.35">
      <c r="E20676" s="113" t="s">
        <v>16497</v>
      </c>
      <c r="F20676" s="113" t="s">
        <v>137860</v>
      </c>
      <c r="G20676" s="113" t="s">
        <v>52951</v>
      </c>
      <c r="H20676" s="113" t="s">
        <v>102430</v>
      </c>
      <c r="I20676" s="113" t="s">
        <v>136844</v>
      </c>
    </row>
    <row r="20677" spans="5:9" ht="14.5" x14ac:dyDescent="0.35">
      <c r="E20677" s="113" t="s">
        <v>16496</v>
      </c>
      <c r="F20677" s="113" t="s">
        <v>137861</v>
      </c>
      <c r="G20677" s="113" t="s">
        <v>52950</v>
      </c>
      <c r="H20677" s="113" t="s">
        <v>102429</v>
      </c>
      <c r="I20677" s="113" t="s">
        <v>136845</v>
      </c>
    </row>
    <row r="20678" spans="5:9" ht="14.5" x14ac:dyDescent="0.35">
      <c r="E20678" s="113" t="s">
        <v>16495</v>
      </c>
      <c r="F20678" s="113" t="s">
        <v>137862</v>
      </c>
      <c r="G20678" s="113" t="s">
        <v>52949</v>
      </c>
      <c r="H20678" s="113" t="s">
        <v>102428</v>
      </c>
      <c r="I20678" s="113" t="s">
        <v>140970</v>
      </c>
    </row>
    <row r="20679" spans="5:9" ht="14.5" x14ac:dyDescent="0.35">
      <c r="E20679" s="113" t="s">
        <v>16494</v>
      </c>
      <c r="F20679" s="113" t="s">
        <v>137863</v>
      </c>
      <c r="G20679" s="113" t="s">
        <v>52948</v>
      </c>
      <c r="H20679" s="113" t="s">
        <v>102427</v>
      </c>
      <c r="I20679" s="113" t="s">
        <v>140971</v>
      </c>
    </row>
    <row r="20680" spans="5:9" ht="14.5" x14ac:dyDescent="0.35">
      <c r="E20680" s="113" t="s">
        <v>16493</v>
      </c>
      <c r="F20680" s="113" t="s">
        <v>137864</v>
      </c>
      <c r="G20680" s="113" t="s">
        <v>52947</v>
      </c>
      <c r="H20680" s="113" t="s">
        <v>102426</v>
      </c>
      <c r="I20680" s="113" t="s">
        <v>140972</v>
      </c>
    </row>
    <row r="20681" spans="5:9" ht="14.5" x14ac:dyDescent="0.35">
      <c r="E20681" s="113" t="s">
        <v>16492</v>
      </c>
      <c r="F20681" s="113" t="s">
        <v>137865</v>
      </c>
      <c r="G20681" s="113" t="s">
        <v>52946</v>
      </c>
      <c r="H20681" s="113" t="s">
        <v>102425</v>
      </c>
      <c r="I20681" s="113" t="s">
        <v>140973</v>
      </c>
    </row>
    <row r="20682" spans="5:9" ht="14.5" x14ac:dyDescent="0.35">
      <c r="E20682" s="113" t="s">
        <v>16491</v>
      </c>
      <c r="F20682" s="113" t="s">
        <v>137866</v>
      </c>
      <c r="G20682" s="113" t="s">
        <v>52945</v>
      </c>
      <c r="H20682" s="113" t="s">
        <v>102424</v>
      </c>
      <c r="I20682" s="113" t="s">
        <v>140974</v>
      </c>
    </row>
    <row r="20683" spans="5:9" ht="14.5" x14ac:dyDescent="0.35">
      <c r="E20683" s="113" t="s">
        <v>128521</v>
      </c>
      <c r="F20683" s="113" t="s">
        <v>137867</v>
      </c>
      <c r="G20683" s="113" t="s">
        <v>52944</v>
      </c>
      <c r="H20683" s="113" t="s">
        <v>102423</v>
      </c>
      <c r="I20683" s="113" t="s">
        <v>140025</v>
      </c>
    </row>
    <row r="20684" spans="5:9" ht="14.5" x14ac:dyDescent="0.35">
      <c r="E20684" s="113" t="s">
        <v>120377</v>
      </c>
      <c r="F20684" s="113" t="s">
        <v>137868</v>
      </c>
      <c r="G20684" s="113" t="s">
        <v>52943</v>
      </c>
      <c r="H20684" s="113" t="s">
        <v>102422</v>
      </c>
      <c r="I20684" s="113" t="s">
        <v>140024</v>
      </c>
    </row>
    <row r="20685" spans="5:9" ht="14.5" x14ac:dyDescent="0.35">
      <c r="E20685" s="113" t="s">
        <v>114412</v>
      </c>
      <c r="F20685" s="113" t="s">
        <v>137869</v>
      </c>
      <c r="G20685" s="113" t="s">
        <v>52942</v>
      </c>
      <c r="H20685" s="113" t="s">
        <v>102421</v>
      </c>
      <c r="I20685" s="113" t="s">
        <v>136846</v>
      </c>
    </row>
    <row r="20686" spans="5:9" ht="14.5" x14ac:dyDescent="0.35">
      <c r="E20686" s="113" t="s">
        <v>114411</v>
      </c>
      <c r="F20686" s="113" t="s">
        <v>137870</v>
      </c>
      <c r="G20686" s="113" t="s">
        <v>52941</v>
      </c>
      <c r="H20686" s="113" t="s">
        <v>102420</v>
      </c>
      <c r="I20686" s="113" t="s">
        <v>136847</v>
      </c>
    </row>
    <row r="20687" spans="5:9" ht="14.5" x14ac:dyDescent="0.35">
      <c r="E20687" s="113" t="s">
        <v>16490</v>
      </c>
      <c r="F20687" s="113" t="s">
        <v>137871</v>
      </c>
      <c r="G20687" s="113" t="s">
        <v>52940</v>
      </c>
      <c r="H20687" s="113" t="s">
        <v>102419</v>
      </c>
      <c r="I20687" s="113" t="s">
        <v>136848</v>
      </c>
    </row>
    <row r="20688" spans="5:9" ht="14.5" x14ac:dyDescent="0.35">
      <c r="E20688" s="113" t="s">
        <v>16489</v>
      </c>
      <c r="F20688" s="113" t="s">
        <v>137872</v>
      </c>
      <c r="G20688" s="113" t="s">
        <v>52939</v>
      </c>
      <c r="H20688" s="113" t="s">
        <v>102418</v>
      </c>
      <c r="I20688" s="113" t="s">
        <v>136849</v>
      </c>
    </row>
    <row r="20689" spans="5:9" ht="14.5" x14ac:dyDescent="0.35">
      <c r="E20689" s="113" t="s">
        <v>16488</v>
      </c>
      <c r="F20689" s="113" t="s">
        <v>137873</v>
      </c>
      <c r="G20689" s="113" t="s">
        <v>52938</v>
      </c>
      <c r="H20689" s="113" t="s">
        <v>102417</v>
      </c>
      <c r="I20689" s="113" t="s">
        <v>136850</v>
      </c>
    </row>
    <row r="20690" spans="5:9" ht="14.5" x14ac:dyDescent="0.35">
      <c r="E20690" s="113" t="s">
        <v>16487</v>
      </c>
      <c r="F20690" s="113" t="s">
        <v>137874</v>
      </c>
      <c r="G20690" s="113" t="s">
        <v>52937</v>
      </c>
      <c r="H20690" s="113" t="s">
        <v>102416</v>
      </c>
      <c r="I20690" s="113" t="s">
        <v>136851</v>
      </c>
    </row>
    <row r="20691" spans="5:9" ht="14.5" x14ac:dyDescent="0.35">
      <c r="E20691" s="113" t="s">
        <v>16486</v>
      </c>
      <c r="F20691" s="113" t="s">
        <v>49417</v>
      </c>
      <c r="G20691" s="113" t="s">
        <v>52936</v>
      </c>
      <c r="H20691" s="113" t="s">
        <v>102415</v>
      </c>
      <c r="I20691" s="113" t="s">
        <v>136852</v>
      </c>
    </row>
    <row r="20692" spans="5:9" ht="14.5" x14ac:dyDescent="0.35">
      <c r="E20692" s="113" t="s">
        <v>16485</v>
      </c>
      <c r="F20692" s="113" t="s">
        <v>119162</v>
      </c>
      <c r="G20692" s="113" t="s">
        <v>52935</v>
      </c>
      <c r="H20692" s="113" t="s">
        <v>102414</v>
      </c>
      <c r="I20692" s="113" t="s">
        <v>136853</v>
      </c>
    </row>
    <row r="20693" spans="5:9" ht="14.5" x14ac:dyDescent="0.35">
      <c r="E20693" s="113" t="s">
        <v>16484</v>
      </c>
      <c r="F20693" s="113" t="s">
        <v>140901</v>
      </c>
      <c r="G20693" s="113" t="s">
        <v>52934</v>
      </c>
      <c r="H20693" s="113" t="s">
        <v>102413</v>
      </c>
      <c r="I20693" s="113" t="s">
        <v>136854</v>
      </c>
    </row>
    <row r="20694" spans="5:9" ht="14.5" x14ac:dyDescent="0.35">
      <c r="E20694" s="113" t="s">
        <v>16483</v>
      </c>
      <c r="F20694" s="113" t="s">
        <v>140902</v>
      </c>
      <c r="G20694" s="113" t="s">
        <v>52933</v>
      </c>
      <c r="H20694" s="113" t="s">
        <v>102412</v>
      </c>
      <c r="I20694" s="113" t="s">
        <v>136855</v>
      </c>
    </row>
    <row r="20695" spans="5:9" ht="14.5" x14ac:dyDescent="0.35">
      <c r="E20695" s="113" t="s">
        <v>16482</v>
      </c>
      <c r="F20695" s="113" t="s">
        <v>122768</v>
      </c>
      <c r="G20695" s="113" t="s">
        <v>52932</v>
      </c>
      <c r="H20695" s="113" t="s">
        <v>102411</v>
      </c>
      <c r="I20695" s="113" t="s">
        <v>136856</v>
      </c>
    </row>
    <row r="20696" spans="5:9" ht="14.5" x14ac:dyDescent="0.35">
      <c r="E20696" s="113" t="s">
        <v>16481</v>
      </c>
      <c r="F20696" s="113" t="s">
        <v>122767</v>
      </c>
      <c r="G20696" s="113" t="s">
        <v>52931</v>
      </c>
      <c r="H20696" s="113" t="s">
        <v>102410</v>
      </c>
      <c r="I20696" s="113" t="s">
        <v>136857</v>
      </c>
    </row>
    <row r="20697" spans="5:9" ht="14.5" x14ac:dyDescent="0.35">
      <c r="E20697" s="113" t="s">
        <v>16480</v>
      </c>
      <c r="F20697" s="113" t="s">
        <v>129113</v>
      </c>
      <c r="G20697" s="113" t="s">
        <v>52930</v>
      </c>
      <c r="H20697" s="113" t="s">
        <v>102409</v>
      </c>
      <c r="I20697" s="113" t="s">
        <v>136858</v>
      </c>
    </row>
    <row r="20698" spans="5:9" ht="14.5" x14ac:dyDescent="0.35">
      <c r="E20698" s="113" t="s">
        <v>16479</v>
      </c>
      <c r="F20698" s="113" t="s">
        <v>122766</v>
      </c>
      <c r="G20698" s="113" t="s">
        <v>52929</v>
      </c>
      <c r="H20698" s="113" t="s">
        <v>102408</v>
      </c>
      <c r="I20698" s="113" t="s">
        <v>136859</v>
      </c>
    </row>
    <row r="20699" spans="5:9" ht="14.5" x14ac:dyDescent="0.35">
      <c r="E20699" s="113" t="s">
        <v>16478</v>
      </c>
      <c r="F20699" s="113" t="s">
        <v>58773</v>
      </c>
      <c r="G20699" s="113" t="s">
        <v>52928</v>
      </c>
      <c r="H20699" s="113" t="s">
        <v>102407</v>
      </c>
      <c r="I20699" s="113" t="s">
        <v>136860</v>
      </c>
    </row>
    <row r="20700" spans="5:9" ht="14.5" x14ac:dyDescent="0.35">
      <c r="E20700" s="113" t="s">
        <v>16477</v>
      </c>
      <c r="F20700" s="113" t="s">
        <v>58772</v>
      </c>
      <c r="G20700" s="113" t="s">
        <v>52927</v>
      </c>
      <c r="H20700" s="113" t="s">
        <v>102406</v>
      </c>
      <c r="I20700" s="113" t="s">
        <v>136861</v>
      </c>
    </row>
    <row r="20701" spans="5:9" ht="14.5" x14ac:dyDescent="0.35">
      <c r="E20701" s="113" t="s">
        <v>16476</v>
      </c>
      <c r="F20701" s="113" t="s">
        <v>140903</v>
      </c>
      <c r="G20701" s="113" t="s">
        <v>52926</v>
      </c>
      <c r="H20701" s="113" t="s">
        <v>102405</v>
      </c>
      <c r="I20701" s="113" t="s">
        <v>136862</v>
      </c>
    </row>
    <row r="20702" spans="5:9" ht="14.5" x14ac:dyDescent="0.35">
      <c r="E20702" s="113" t="s">
        <v>16475</v>
      </c>
      <c r="F20702" s="113" t="s">
        <v>140904</v>
      </c>
      <c r="G20702" s="113" t="s">
        <v>52925</v>
      </c>
      <c r="H20702" s="113" t="s">
        <v>102404</v>
      </c>
      <c r="I20702" s="113" t="s">
        <v>136863</v>
      </c>
    </row>
    <row r="20703" spans="5:9" ht="14.5" x14ac:dyDescent="0.35">
      <c r="E20703" s="113" t="s">
        <v>16474</v>
      </c>
      <c r="F20703" s="113" t="s">
        <v>140905</v>
      </c>
      <c r="G20703" s="113" t="s">
        <v>52924</v>
      </c>
      <c r="H20703" s="113" t="s">
        <v>102403</v>
      </c>
      <c r="I20703" s="113" t="s">
        <v>136864</v>
      </c>
    </row>
    <row r="20704" spans="5:9" ht="14.5" x14ac:dyDescent="0.35">
      <c r="E20704" s="113" t="s">
        <v>16473</v>
      </c>
      <c r="F20704" s="113" t="s">
        <v>140906</v>
      </c>
      <c r="G20704" s="113" t="s">
        <v>52923</v>
      </c>
      <c r="H20704" s="113" t="s">
        <v>102402</v>
      </c>
      <c r="I20704" s="113" t="s">
        <v>136865</v>
      </c>
    </row>
    <row r="20705" spans="5:9" ht="14.5" x14ac:dyDescent="0.35">
      <c r="E20705" s="113" t="s">
        <v>16472</v>
      </c>
      <c r="F20705" s="113" t="s">
        <v>129114</v>
      </c>
      <c r="G20705" s="113" t="s">
        <v>52922</v>
      </c>
      <c r="H20705" s="113" t="s">
        <v>102401</v>
      </c>
      <c r="I20705" s="113" t="s">
        <v>136866</v>
      </c>
    </row>
    <row r="20706" spans="5:9" ht="14.5" x14ac:dyDescent="0.35">
      <c r="E20706" s="113" t="s">
        <v>16471</v>
      </c>
      <c r="F20706" s="113" t="s">
        <v>129115</v>
      </c>
      <c r="G20706" s="113" t="s">
        <v>52921</v>
      </c>
      <c r="H20706" s="113" t="s">
        <v>102400</v>
      </c>
      <c r="I20706" s="113" t="s">
        <v>136867</v>
      </c>
    </row>
    <row r="20707" spans="5:9" ht="14.5" x14ac:dyDescent="0.35">
      <c r="E20707" s="113" t="s">
        <v>16470</v>
      </c>
      <c r="F20707" s="113" t="s">
        <v>129116</v>
      </c>
      <c r="G20707" s="113" t="s">
        <v>52920</v>
      </c>
      <c r="H20707" s="113" t="s">
        <v>102399</v>
      </c>
      <c r="I20707" s="113" t="s">
        <v>136868</v>
      </c>
    </row>
    <row r="20708" spans="5:9" ht="14.5" x14ac:dyDescent="0.35">
      <c r="E20708" s="113" t="s">
        <v>16469</v>
      </c>
      <c r="F20708" s="113" t="s">
        <v>129117</v>
      </c>
      <c r="G20708" s="113" t="s">
        <v>52919</v>
      </c>
      <c r="H20708" s="113" t="s">
        <v>102398</v>
      </c>
      <c r="I20708" s="113" t="s">
        <v>136869</v>
      </c>
    </row>
    <row r="20709" spans="5:9" ht="14.5" x14ac:dyDescent="0.35">
      <c r="E20709" s="113" t="s">
        <v>16468</v>
      </c>
      <c r="F20709" s="113" t="s">
        <v>129118</v>
      </c>
      <c r="G20709" s="113" t="s">
        <v>52918</v>
      </c>
      <c r="H20709" s="113" t="s">
        <v>102397</v>
      </c>
      <c r="I20709" s="113" t="s">
        <v>136870</v>
      </c>
    </row>
    <row r="20710" spans="5:9" ht="14.5" x14ac:dyDescent="0.35">
      <c r="E20710" s="113" t="s">
        <v>16467</v>
      </c>
      <c r="F20710" s="113" t="s">
        <v>129119</v>
      </c>
      <c r="G20710" s="113" t="s">
        <v>52917</v>
      </c>
      <c r="H20710" s="113" t="s">
        <v>102396</v>
      </c>
      <c r="I20710" s="113" t="s">
        <v>136871</v>
      </c>
    </row>
    <row r="20711" spans="5:9" ht="14.5" x14ac:dyDescent="0.35">
      <c r="E20711" s="113" t="s">
        <v>16466</v>
      </c>
      <c r="F20711" s="113" t="s">
        <v>129120</v>
      </c>
      <c r="G20711" s="113" t="s">
        <v>52916</v>
      </c>
      <c r="H20711" s="113" t="s">
        <v>102395</v>
      </c>
      <c r="I20711" s="113" t="s">
        <v>136872</v>
      </c>
    </row>
    <row r="20712" spans="5:9" ht="14.5" x14ac:dyDescent="0.35">
      <c r="E20712" s="113" t="s">
        <v>16465</v>
      </c>
      <c r="F20712" s="113" t="s">
        <v>129121</v>
      </c>
      <c r="G20712" s="113" t="s">
        <v>52915</v>
      </c>
      <c r="H20712" s="113" t="s">
        <v>102394</v>
      </c>
      <c r="I20712" s="113" t="s">
        <v>136873</v>
      </c>
    </row>
    <row r="20713" spans="5:9" ht="14.5" x14ac:dyDescent="0.35">
      <c r="E20713" s="113" t="s">
        <v>107210</v>
      </c>
      <c r="F20713" s="113" t="s">
        <v>129122</v>
      </c>
      <c r="G20713" s="113" t="s">
        <v>52914</v>
      </c>
      <c r="H20713" s="113" t="s">
        <v>102393</v>
      </c>
      <c r="I20713" s="113" t="s">
        <v>136874</v>
      </c>
    </row>
    <row r="20714" spans="5:9" ht="14.5" x14ac:dyDescent="0.35">
      <c r="E20714" s="113" t="s">
        <v>107209</v>
      </c>
      <c r="F20714" s="113" t="s">
        <v>122765</v>
      </c>
      <c r="G20714" s="113" t="s">
        <v>52913</v>
      </c>
      <c r="H20714" s="113" t="s">
        <v>102392</v>
      </c>
      <c r="I20714" s="113" t="s">
        <v>136875</v>
      </c>
    </row>
    <row r="20715" spans="5:9" ht="14.5" x14ac:dyDescent="0.35">
      <c r="E20715" s="113" t="s">
        <v>107208</v>
      </c>
      <c r="F20715" s="113" t="s">
        <v>122764</v>
      </c>
      <c r="G20715" s="113" t="s">
        <v>52912</v>
      </c>
      <c r="H20715" s="113" t="s">
        <v>102391</v>
      </c>
      <c r="I20715" s="113" t="s">
        <v>136876</v>
      </c>
    </row>
    <row r="20716" spans="5:9" ht="14.5" x14ac:dyDescent="0.35">
      <c r="E20716" s="113" t="s">
        <v>16464</v>
      </c>
      <c r="F20716" s="113" t="s">
        <v>122763</v>
      </c>
      <c r="G20716" s="113" t="s">
        <v>52911</v>
      </c>
      <c r="H20716" s="113" t="s">
        <v>102390</v>
      </c>
      <c r="I20716" s="113" t="s">
        <v>136877</v>
      </c>
    </row>
    <row r="20717" spans="5:9" ht="14.5" x14ac:dyDescent="0.35">
      <c r="E20717" s="113" t="s">
        <v>16463</v>
      </c>
      <c r="F20717" s="113" t="s">
        <v>122762</v>
      </c>
      <c r="G20717" s="113" t="s">
        <v>115250</v>
      </c>
      <c r="H20717" s="113" t="s">
        <v>102389</v>
      </c>
      <c r="I20717" s="113" t="s">
        <v>136878</v>
      </c>
    </row>
    <row r="20718" spans="5:9" ht="14.5" x14ac:dyDescent="0.35">
      <c r="E20718" s="113" t="s">
        <v>16462</v>
      </c>
      <c r="F20718" s="113" t="s">
        <v>122761</v>
      </c>
      <c r="G20718" s="113" t="s">
        <v>52910</v>
      </c>
      <c r="H20718" s="113" t="s">
        <v>102388</v>
      </c>
      <c r="I20718" s="113" t="s">
        <v>136879</v>
      </c>
    </row>
    <row r="20719" spans="5:9" ht="14.5" x14ac:dyDescent="0.35">
      <c r="E20719" s="113" t="s">
        <v>16461</v>
      </c>
      <c r="F20719" s="113" t="s">
        <v>122760</v>
      </c>
      <c r="G20719" s="113" t="s">
        <v>52909</v>
      </c>
      <c r="H20719" s="113" t="s">
        <v>102387</v>
      </c>
      <c r="I20719" s="113" t="s">
        <v>136880</v>
      </c>
    </row>
    <row r="20720" spans="5:9" ht="14.5" x14ac:dyDescent="0.35">
      <c r="E20720" s="113" t="s">
        <v>16460</v>
      </c>
      <c r="F20720" s="113" t="s">
        <v>122759</v>
      </c>
      <c r="G20720" s="113" t="s">
        <v>52908</v>
      </c>
      <c r="H20720" s="113" t="s">
        <v>102386</v>
      </c>
      <c r="I20720" s="113" t="s">
        <v>136881</v>
      </c>
    </row>
    <row r="20721" spans="5:9" ht="14.5" x14ac:dyDescent="0.35">
      <c r="E20721" s="113" t="s">
        <v>16459</v>
      </c>
      <c r="F20721" s="113" t="s">
        <v>122758</v>
      </c>
      <c r="G20721" s="113" t="s">
        <v>52907</v>
      </c>
      <c r="H20721" s="113" t="s">
        <v>102385</v>
      </c>
      <c r="I20721" s="113" t="s">
        <v>136882</v>
      </c>
    </row>
    <row r="20722" spans="5:9" ht="14.5" x14ac:dyDescent="0.35">
      <c r="E20722" s="113" t="s">
        <v>16458</v>
      </c>
      <c r="F20722" s="113" t="s">
        <v>118383</v>
      </c>
      <c r="G20722" s="113" t="s">
        <v>52906</v>
      </c>
      <c r="H20722" s="113" t="s">
        <v>102384</v>
      </c>
      <c r="I20722" s="113" t="s">
        <v>136883</v>
      </c>
    </row>
    <row r="20723" spans="5:9" ht="14.5" x14ac:dyDescent="0.35">
      <c r="E20723" s="113" t="s">
        <v>16457</v>
      </c>
      <c r="F20723" s="113" t="s">
        <v>118382</v>
      </c>
      <c r="G20723" s="113" t="s">
        <v>52905</v>
      </c>
      <c r="H20723" s="113" t="s">
        <v>102383</v>
      </c>
      <c r="I20723" s="113" t="s">
        <v>136884</v>
      </c>
    </row>
    <row r="20724" spans="5:9" ht="14.5" x14ac:dyDescent="0.35">
      <c r="E20724" s="113" t="s">
        <v>16456</v>
      </c>
      <c r="F20724" s="113" t="s">
        <v>118381</v>
      </c>
      <c r="G20724" s="113" t="s">
        <v>52904</v>
      </c>
      <c r="H20724" s="113" t="s">
        <v>102382</v>
      </c>
      <c r="I20724" s="113" t="s">
        <v>136885</v>
      </c>
    </row>
    <row r="20725" spans="5:9" ht="14.5" x14ac:dyDescent="0.35">
      <c r="E20725" s="113" t="s">
        <v>16455</v>
      </c>
      <c r="F20725" s="113" t="s">
        <v>118380</v>
      </c>
      <c r="G20725" s="113" t="s">
        <v>52903</v>
      </c>
      <c r="H20725" s="113" t="s">
        <v>102381</v>
      </c>
      <c r="I20725" s="113" t="s">
        <v>136886</v>
      </c>
    </row>
    <row r="20726" spans="5:9" ht="14.5" x14ac:dyDescent="0.35">
      <c r="E20726" s="113" t="s">
        <v>16454</v>
      </c>
      <c r="F20726" s="113" t="s">
        <v>118379</v>
      </c>
      <c r="G20726" s="113" t="s">
        <v>52902</v>
      </c>
      <c r="H20726" s="113" t="s">
        <v>102380</v>
      </c>
      <c r="I20726" s="113" t="s">
        <v>136887</v>
      </c>
    </row>
    <row r="20727" spans="5:9" ht="14.5" x14ac:dyDescent="0.35">
      <c r="E20727" s="113" t="s">
        <v>16453</v>
      </c>
      <c r="F20727" s="113" t="s">
        <v>118378</v>
      </c>
      <c r="G20727" s="113" t="s">
        <v>52901</v>
      </c>
      <c r="H20727" s="113" t="s">
        <v>102379</v>
      </c>
      <c r="I20727" s="113" t="s">
        <v>136888</v>
      </c>
    </row>
    <row r="20728" spans="5:9" ht="14.5" x14ac:dyDescent="0.35">
      <c r="E20728" s="113" t="s">
        <v>16452</v>
      </c>
      <c r="F20728" s="113" t="s">
        <v>58771</v>
      </c>
      <c r="G20728" s="113" t="s">
        <v>52900</v>
      </c>
      <c r="H20728" s="113" t="s">
        <v>102378</v>
      </c>
      <c r="I20728" s="113" t="s">
        <v>136889</v>
      </c>
    </row>
    <row r="20729" spans="5:9" ht="14.5" x14ac:dyDescent="0.35">
      <c r="E20729" s="113" t="s">
        <v>16451</v>
      </c>
      <c r="F20729" s="113" t="s">
        <v>58770</v>
      </c>
      <c r="G20729" s="113" t="s">
        <v>52899</v>
      </c>
      <c r="H20729" s="113" t="s">
        <v>102377</v>
      </c>
      <c r="I20729" s="113" t="s">
        <v>136890</v>
      </c>
    </row>
    <row r="20730" spans="5:9" ht="14.5" x14ac:dyDescent="0.35">
      <c r="E20730" s="113" t="s">
        <v>16450</v>
      </c>
      <c r="F20730" s="113" t="s">
        <v>58769</v>
      </c>
      <c r="G20730" s="113" t="s">
        <v>52898</v>
      </c>
      <c r="H20730" s="113" t="s">
        <v>102376</v>
      </c>
      <c r="I20730" s="113" t="s">
        <v>136891</v>
      </c>
    </row>
    <row r="20731" spans="5:9" ht="14.5" x14ac:dyDescent="0.35">
      <c r="E20731" s="113" t="s">
        <v>16449</v>
      </c>
      <c r="F20731" s="113" t="s">
        <v>58768</v>
      </c>
      <c r="G20731" s="113" t="s">
        <v>52897</v>
      </c>
      <c r="H20731" s="113" t="s">
        <v>102375</v>
      </c>
      <c r="I20731" s="113" t="s">
        <v>136892</v>
      </c>
    </row>
    <row r="20732" spans="5:9" ht="14.5" x14ac:dyDescent="0.35">
      <c r="E20732" s="113" t="s">
        <v>16448</v>
      </c>
      <c r="F20732" s="113" t="s">
        <v>58767</v>
      </c>
      <c r="G20732" s="113" t="s">
        <v>52896</v>
      </c>
      <c r="H20732" s="113" t="s">
        <v>102374</v>
      </c>
      <c r="I20732" s="113" t="s">
        <v>136893</v>
      </c>
    </row>
    <row r="20733" spans="5:9" ht="14.5" x14ac:dyDescent="0.35">
      <c r="E20733" s="113" t="s">
        <v>16447</v>
      </c>
      <c r="F20733" s="113" t="s">
        <v>118377</v>
      </c>
      <c r="G20733" s="113" t="s">
        <v>137579</v>
      </c>
      <c r="H20733" s="113" t="s">
        <v>102373</v>
      </c>
      <c r="I20733" s="113" t="s">
        <v>136894</v>
      </c>
    </row>
    <row r="20734" spans="5:9" ht="14.5" x14ac:dyDescent="0.35">
      <c r="E20734" s="113" t="s">
        <v>16446</v>
      </c>
      <c r="F20734" s="113" t="s">
        <v>118376</v>
      </c>
      <c r="G20734" s="113" t="s">
        <v>138462</v>
      </c>
      <c r="H20734" s="113" t="s">
        <v>102372</v>
      </c>
      <c r="I20734" s="113" t="s">
        <v>136895</v>
      </c>
    </row>
    <row r="20735" spans="5:9" ht="14.5" x14ac:dyDescent="0.35">
      <c r="E20735" s="113" t="s">
        <v>16445</v>
      </c>
      <c r="F20735" s="113" t="s">
        <v>118375</v>
      </c>
      <c r="G20735" s="113" t="s">
        <v>138463</v>
      </c>
      <c r="H20735" s="113" t="s">
        <v>102371</v>
      </c>
      <c r="I20735" s="113" t="s">
        <v>136896</v>
      </c>
    </row>
    <row r="20736" spans="5:9" ht="14.5" x14ac:dyDescent="0.35">
      <c r="E20736" s="113" t="s">
        <v>16444</v>
      </c>
      <c r="F20736" s="113" t="s">
        <v>115268</v>
      </c>
      <c r="G20736" s="113" t="s">
        <v>52895</v>
      </c>
      <c r="H20736" s="113" t="s">
        <v>102370</v>
      </c>
      <c r="I20736" s="113" t="s">
        <v>136897</v>
      </c>
    </row>
    <row r="20737" spans="5:9" ht="14.5" x14ac:dyDescent="0.35">
      <c r="E20737" s="113" t="s">
        <v>16443</v>
      </c>
      <c r="F20737" s="113" t="s">
        <v>115267</v>
      </c>
      <c r="G20737" s="113" t="s">
        <v>52894</v>
      </c>
      <c r="H20737" s="113" t="s">
        <v>102369</v>
      </c>
      <c r="I20737" s="113" t="s">
        <v>136898</v>
      </c>
    </row>
    <row r="20738" spans="5:9" ht="14.5" x14ac:dyDescent="0.35">
      <c r="E20738" s="113" t="s">
        <v>16442</v>
      </c>
      <c r="F20738" s="113" t="s">
        <v>115266</v>
      </c>
      <c r="G20738" s="113" t="s">
        <v>52893</v>
      </c>
      <c r="H20738" s="113" t="s">
        <v>102368</v>
      </c>
      <c r="I20738" s="113" t="s">
        <v>136899</v>
      </c>
    </row>
    <row r="20739" spans="5:9" ht="14.5" x14ac:dyDescent="0.35">
      <c r="E20739" s="113" t="s">
        <v>16441</v>
      </c>
      <c r="F20739" s="113" t="s">
        <v>115265</v>
      </c>
      <c r="G20739" s="113" t="s">
        <v>52892</v>
      </c>
      <c r="H20739" s="113" t="s">
        <v>102367</v>
      </c>
      <c r="I20739" s="113" t="s">
        <v>136900</v>
      </c>
    </row>
    <row r="20740" spans="5:9" ht="14.5" x14ac:dyDescent="0.35">
      <c r="E20740" s="113" t="s">
        <v>16440</v>
      </c>
      <c r="F20740" s="113" t="s">
        <v>115264</v>
      </c>
      <c r="G20740" s="113" t="s">
        <v>52891</v>
      </c>
      <c r="H20740" s="113" t="s">
        <v>102366</v>
      </c>
      <c r="I20740" s="113" t="s">
        <v>136901</v>
      </c>
    </row>
    <row r="20741" spans="5:9" ht="14.5" x14ac:dyDescent="0.35">
      <c r="E20741" s="113" t="s">
        <v>16439</v>
      </c>
      <c r="F20741" s="113" t="s">
        <v>58766</v>
      </c>
      <c r="G20741" s="113" t="s">
        <v>115249</v>
      </c>
      <c r="H20741" s="113" t="s">
        <v>102365</v>
      </c>
      <c r="I20741" s="113" t="s">
        <v>136902</v>
      </c>
    </row>
    <row r="20742" spans="5:9" ht="14.5" x14ac:dyDescent="0.35">
      <c r="E20742" s="113" t="s">
        <v>16438</v>
      </c>
      <c r="F20742" s="113" t="s">
        <v>58765</v>
      </c>
      <c r="G20742" s="113" t="s">
        <v>115248</v>
      </c>
      <c r="H20742" s="113" t="s">
        <v>102364</v>
      </c>
      <c r="I20742" s="113" t="s">
        <v>136903</v>
      </c>
    </row>
    <row r="20743" spans="5:9" ht="14.5" x14ac:dyDescent="0.35">
      <c r="E20743" s="113" t="s">
        <v>16437</v>
      </c>
      <c r="F20743" s="113" t="s">
        <v>58764</v>
      </c>
      <c r="G20743" s="113" t="s">
        <v>52890</v>
      </c>
      <c r="H20743" s="113" t="s">
        <v>102363</v>
      </c>
      <c r="I20743" s="113" t="s">
        <v>136904</v>
      </c>
    </row>
    <row r="20744" spans="5:9" ht="14.5" x14ac:dyDescent="0.35">
      <c r="E20744" s="113" t="s">
        <v>16436</v>
      </c>
      <c r="F20744" s="113" t="s">
        <v>58763</v>
      </c>
      <c r="G20744" s="113" t="s">
        <v>52889</v>
      </c>
      <c r="H20744" s="113" t="s">
        <v>102362</v>
      </c>
      <c r="I20744" s="113" t="s">
        <v>136905</v>
      </c>
    </row>
    <row r="20745" spans="5:9" ht="14.5" x14ac:dyDescent="0.35">
      <c r="E20745" s="113" t="s">
        <v>16435</v>
      </c>
      <c r="F20745" s="113" t="s">
        <v>58762</v>
      </c>
      <c r="G20745" s="113" t="s">
        <v>52888</v>
      </c>
      <c r="H20745" s="113" t="s">
        <v>102361</v>
      </c>
      <c r="I20745" s="113" t="s">
        <v>136906</v>
      </c>
    </row>
    <row r="20746" spans="5:9" ht="14.5" x14ac:dyDescent="0.35">
      <c r="E20746" s="113" t="s">
        <v>16434</v>
      </c>
      <c r="F20746" s="113" t="s">
        <v>58761</v>
      </c>
      <c r="G20746" s="113" t="s">
        <v>52887</v>
      </c>
      <c r="H20746" s="113" t="s">
        <v>102360</v>
      </c>
      <c r="I20746" s="113" t="s">
        <v>136907</v>
      </c>
    </row>
    <row r="20747" spans="5:9" ht="14.5" x14ac:dyDescent="0.35">
      <c r="E20747" s="113" t="s">
        <v>16433</v>
      </c>
      <c r="F20747" s="113" t="s">
        <v>58760</v>
      </c>
      <c r="G20747" s="113" t="s">
        <v>52886</v>
      </c>
      <c r="H20747" s="113" t="s">
        <v>102359</v>
      </c>
      <c r="I20747" s="113" t="s">
        <v>136908</v>
      </c>
    </row>
    <row r="20748" spans="5:9" ht="14.5" x14ac:dyDescent="0.35">
      <c r="E20748" s="113" t="s">
        <v>16432</v>
      </c>
      <c r="F20748" s="113" t="s">
        <v>58759</v>
      </c>
      <c r="G20748" s="113" t="s">
        <v>52885</v>
      </c>
      <c r="H20748" s="113" t="s">
        <v>102358</v>
      </c>
      <c r="I20748" s="113" t="s">
        <v>136909</v>
      </c>
    </row>
    <row r="20749" spans="5:9" ht="14.5" x14ac:dyDescent="0.35">
      <c r="E20749" s="113" t="s">
        <v>16431</v>
      </c>
      <c r="F20749" s="113" t="s">
        <v>58758</v>
      </c>
      <c r="G20749" s="113" t="s">
        <v>52884</v>
      </c>
      <c r="H20749" s="113" t="s">
        <v>102357</v>
      </c>
      <c r="I20749" s="113" t="s">
        <v>136910</v>
      </c>
    </row>
    <row r="20750" spans="5:9" ht="14.5" x14ac:dyDescent="0.35">
      <c r="E20750" s="113" t="s">
        <v>16430</v>
      </c>
      <c r="F20750" s="113" t="s">
        <v>58757</v>
      </c>
      <c r="G20750" s="113" t="s">
        <v>52883</v>
      </c>
      <c r="H20750" s="113" t="s">
        <v>102356</v>
      </c>
      <c r="I20750" s="113" t="s">
        <v>136911</v>
      </c>
    </row>
    <row r="20751" spans="5:9" ht="14.5" x14ac:dyDescent="0.35">
      <c r="E20751" s="113" t="s">
        <v>16429</v>
      </c>
      <c r="F20751" s="113" t="s">
        <v>58756</v>
      </c>
      <c r="G20751" s="113" t="s">
        <v>52882</v>
      </c>
      <c r="H20751" s="113" t="s">
        <v>102355</v>
      </c>
      <c r="I20751" s="113" t="s">
        <v>136912</v>
      </c>
    </row>
    <row r="20752" spans="5:9" ht="14.5" x14ac:dyDescent="0.35">
      <c r="E20752" s="113" t="s">
        <v>16428</v>
      </c>
      <c r="F20752" s="113" t="s">
        <v>58755</v>
      </c>
      <c r="G20752" s="113" t="s">
        <v>52881</v>
      </c>
      <c r="H20752" s="113" t="s">
        <v>102354</v>
      </c>
      <c r="I20752" s="113" t="s">
        <v>136913</v>
      </c>
    </row>
    <row r="20753" spans="5:9" ht="14.5" x14ac:dyDescent="0.35">
      <c r="E20753" s="113" t="s">
        <v>16427</v>
      </c>
      <c r="F20753" s="113" t="s">
        <v>58754</v>
      </c>
      <c r="G20753" s="113" t="s">
        <v>52880</v>
      </c>
      <c r="H20753" s="113" t="s">
        <v>102353</v>
      </c>
      <c r="I20753" s="113" t="s">
        <v>136914</v>
      </c>
    </row>
    <row r="20754" spans="5:9" ht="14.5" x14ac:dyDescent="0.35">
      <c r="E20754" s="113" t="s">
        <v>16426</v>
      </c>
      <c r="F20754" s="113" t="s">
        <v>58753</v>
      </c>
      <c r="G20754" s="113" t="s">
        <v>52879</v>
      </c>
      <c r="H20754" s="113" t="s">
        <v>102352</v>
      </c>
      <c r="I20754" s="113" t="s">
        <v>136915</v>
      </c>
    </row>
    <row r="20755" spans="5:9" ht="14.5" x14ac:dyDescent="0.35">
      <c r="E20755" s="113" t="s">
        <v>16425</v>
      </c>
      <c r="F20755" s="113" t="s">
        <v>58752</v>
      </c>
      <c r="G20755" s="113" t="s">
        <v>52878</v>
      </c>
      <c r="H20755" s="113" t="s">
        <v>102351</v>
      </c>
      <c r="I20755" s="113" t="s">
        <v>136916</v>
      </c>
    </row>
    <row r="20756" spans="5:9" ht="14.5" x14ac:dyDescent="0.35">
      <c r="E20756" s="113" t="s">
        <v>16424</v>
      </c>
      <c r="F20756" s="113" t="s">
        <v>58751</v>
      </c>
      <c r="G20756" s="113" t="s">
        <v>52877</v>
      </c>
      <c r="H20756" s="113" t="s">
        <v>102350</v>
      </c>
      <c r="I20756" s="113" t="s">
        <v>136917</v>
      </c>
    </row>
    <row r="20757" spans="5:9" ht="14.5" x14ac:dyDescent="0.35">
      <c r="E20757" s="113" t="s">
        <v>16423</v>
      </c>
      <c r="F20757" s="113" t="s">
        <v>58750</v>
      </c>
      <c r="G20757" s="113" t="s">
        <v>52876</v>
      </c>
      <c r="H20757" s="113" t="s">
        <v>102349</v>
      </c>
      <c r="I20757" s="113" t="s">
        <v>136918</v>
      </c>
    </row>
    <row r="20758" spans="5:9" ht="14.5" x14ac:dyDescent="0.35">
      <c r="E20758" s="113" t="s">
        <v>16422</v>
      </c>
      <c r="F20758" s="113" t="s">
        <v>58749</v>
      </c>
      <c r="G20758" s="113" t="s">
        <v>52875</v>
      </c>
      <c r="H20758" s="113" t="s">
        <v>102348</v>
      </c>
      <c r="I20758" s="113" t="s">
        <v>136919</v>
      </c>
    </row>
    <row r="20759" spans="5:9" ht="14.5" x14ac:dyDescent="0.35">
      <c r="E20759" s="113" t="s">
        <v>16421</v>
      </c>
      <c r="F20759" s="113" t="s">
        <v>58748</v>
      </c>
      <c r="G20759" s="113" t="s">
        <v>52874</v>
      </c>
      <c r="H20759" s="113" t="s">
        <v>102347</v>
      </c>
      <c r="I20759" s="113" t="s">
        <v>136920</v>
      </c>
    </row>
    <row r="20760" spans="5:9" ht="14.5" x14ac:dyDescent="0.35">
      <c r="E20760" s="113" t="s">
        <v>16420</v>
      </c>
      <c r="F20760" s="113" t="s">
        <v>58747</v>
      </c>
      <c r="G20760" s="113" t="s">
        <v>52873</v>
      </c>
      <c r="H20760" s="113" t="s">
        <v>102346</v>
      </c>
      <c r="I20760" s="113" t="s">
        <v>136921</v>
      </c>
    </row>
    <row r="20761" spans="5:9" ht="14.5" x14ac:dyDescent="0.35">
      <c r="E20761" s="113" t="s">
        <v>16419</v>
      </c>
      <c r="F20761" s="113" t="s">
        <v>58746</v>
      </c>
      <c r="G20761" s="113" t="s">
        <v>52872</v>
      </c>
      <c r="H20761" s="113" t="s">
        <v>102345</v>
      </c>
      <c r="I20761" s="113" t="s">
        <v>136922</v>
      </c>
    </row>
    <row r="20762" spans="5:9" ht="14.5" x14ac:dyDescent="0.35">
      <c r="E20762" s="113" t="s">
        <v>16418</v>
      </c>
      <c r="F20762" s="113" t="s">
        <v>58745</v>
      </c>
      <c r="G20762" s="113" t="s">
        <v>52871</v>
      </c>
      <c r="H20762" s="113" t="s">
        <v>102344</v>
      </c>
      <c r="I20762" s="113" t="s">
        <v>136923</v>
      </c>
    </row>
    <row r="20763" spans="5:9" ht="14.5" x14ac:dyDescent="0.35">
      <c r="E20763" s="113" t="s">
        <v>16417</v>
      </c>
      <c r="F20763" s="113" t="s">
        <v>58744</v>
      </c>
      <c r="G20763" s="113" t="s">
        <v>122455</v>
      </c>
      <c r="H20763" s="113" t="s">
        <v>102343</v>
      </c>
      <c r="I20763" s="113" t="s">
        <v>136924</v>
      </c>
    </row>
    <row r="20764" spans="5:9" ht="14.5" x14ac:dyDescent="0.35">
      <c r="E20764" s="113" t="s">
        <v>16416</v>
      </c>
      <c r="F20764" s="113" t="s">
        <v>58743</v>
      </c>
      <c r="G20764" s="113" t="s">
        <v>115247</v>
      </c>
      <c r="H20764" s="113" t="s">
        <v>102342</v>
      </c>
      <c r="I20764" s="113" t="s">
        <v>138727</v>
      </c>
    </row>
    <row r="20765" spans="5:9" ht="14.5" x14ac:dyDescent="0.35">
      <c r="E20765" s="113" t="s">
        <v>16415</v>
      </c>
      <c r="F20765" s="113" t="s">
        <v>58742</v>
      </c>
      <c r="G20765" s="113" t="s">
        <v>52870</v>
      </c>
      <c r="H20765" s="113" t="s">
        <v>102341</v>
      </c>
      <c r="I20765" s="113" t="s">
        <v>138728</v>
      </c>
    </row>
    <row r="20766" spans="5:9" ht="14.5" x14ac:dyDescent="0.35">
      <c r="E20766" s="113" t="s">
        <v>16414</v>
      </c>
      <c r="F20766" s="113" t="s">
        <v>58741</v>
      </c>
      <c r="G20766" s="113" t="s">
        <v>52869</v>
      </c>
      <c r="H20766" s="113" t="s">
        <v>102340</v>
      </c>
      <c r="I20766" s="113" t="s">
        <v>138729</v>
      </c>
    </row>
    <row r="20767" spans="5:9" ht="14.5" x14ac:dyDescent="0.35">
      <c r="E20767" s="113" t="s">
        <v>16413</v>
      </c>
      <c r="F20767" s="113" t="s">
        <v>58740</v>
      </c>
      <c r="G20767" s="113" t="s">
        <v>52868</v>
      </c>
      <c r="H20767" s="113" t="s">
        <v>102339</v>
      </c>
      <c r="I20767" s="113" t="s">
        <v>138730</v>
      </c>
    </row>
    <row r="20768" spans="5:9" ht="14.5" x14ac:dyDescent="0.35">
      <c r="E20768" s="113" t="s">
        <v>16412</v>
      </c>
      <c r="F20768" s="113" t="s">
        <v>58739</v>
      </c>
      <c r="G20768" s="113" t="s">
        <v>52867</v>
      </c>
      <c r="H20768" s="113" t="s">
        <v>102338</v>
      </c>
      <c r="I20768" s="113" t="s">
        <v>138731</v>
      </c>
    </row>
    <row r="20769" spans="5:9" ht="14.5" x14ac:dyDescent="0.35">
      <c r="E20769" s="113" t="s">
        <v>16411</v>
      </c>
      <c r="F20769" s="113" t="s">
        <v>58738</v>
      </c>
      <c r="G20769" s="113" t="s">
        <v>52866</v>
      </c>
      <c r="H20769" s="113" t="s">
        <v>102337</v>
      </c>
      <c r="I20769" s="113" t="s">
        <v>138732</v>
      </c>
    </row>
    <row r="20770" spans="5:9" ht="14.5" x14ac:dyDescent="0.35">
      <c r="E20770" s="113" t="s">
        <v>16410</v>
      </c>
      <c r="F20770" s="113" t="s">
        <v>58737</v>
      </c>
      <c r="G20770" s="113" t="s">
        <v>52865</v>
      </c>
      <c r="H20770" s="113" t="s">
        <v>102336</v>
      </c>
      <c r="I20770" s="113" t="s">
        <v>138733</v>
      </c>
    </row>
    <row r="20771" spans="5:9" ht="14.5" x14ac:dyDescent="0.35">
      <c r="E20771" s="113" t="s">
        <v>16409</v>
      </c>
      <c r="F20771" s="113" t="s">
        <v>58736</v>
      </c>
      <c r="G20771" s="113" t="s">
        <v>52864</v>
      </c>
      <c r="H20771" s="113" t="s">
        <v>102335</v>
      </c>
      <c r="I20771" s="113" t="s">
        <v>136925</v>
      </c>
    </row>
    <row r="20772" spans="5:9" ht="14.5" x14ac:dyDescent="0.35">
      <c r="E20772" s="113" t="s">
        <v>16408</v>
      </c>
      <c r="F20772" s="113" t="s">
        <v>58735</v>
      </c>
      <c r="G20772" s="113" t="s">
        <v>52863</v>
      </c>
      <c r="H20772" s="113" t="s">
        <v>102334</v>
      </c>
      <c r="I20772" s="113" t="s">
        <v>136926</v>
      </c>
    </row>
    <row r="20773" spans="5:9" ht="14.5" x14ac:dyDescent="0.35">
      <c r="E20773" s="113" t="s">
        <v>16407</v>
      </c>
      <c r="F20773" s="113" t="s">
        <v>58734</v>
      </c>
      <c r="G20773" s="113" t="s">
        <v>52862</v>
      </c>
      <c r="H20773" s="113" t="s">
        <v>102333</v>
      </c>
      <c r="I20773" s="113" t="s">
        <v>136927</v>
      </c>
    </row>
    <row r="20774" spans="5:9" ht="14.5" x14ac:dyDescent="0.35">
      <c r="E20774" s="113" t="s">
        <v>16406</v>
      </c>
      <c r="F20774" s="113" t="s">
        <v>58733</v>
      </c>
      <c r="G20774" s="113" t="s">
        <v>52861</v>
      </c>
      <c r="H20774" s="113" t="s">
        <v>102332</v>
      </c>
      <c r="I20774" s="113" t="s">
        <v>136928</v>
      </c>
    </row>
    <row r="20775" spans="5:9" ht="14.5" x14ac:dyDescent="0.35">
      <c r="E20775" s="113" t="s">
        <v>16405</v>
      </c>
      <c r="F20775" s="113" t="s">
        <v>58732</v>
      </c>
      <c r="G20775" s="113" t="s">
        <v>52860</v>
      </c>
      <c r="H20775" s="113" t="s">
        <v>102331</v>
      </c>
      <c r="I20775" s="113" t="s">
        <v>136929</v>
      </c>
    </row>
    <row r="20776" spans="5:9" ht="14.5" x14ac:dyDescent="0.35">
      <c r="E20776" s="113" t="s">
        <v>16404</v>
      </c>
      <c r="F20776" s="113" t="s">
        <v>58731</v>
      </c>
      <c r="G20776" s="113" t="s">
        <v>52859</v>
      </c>
      <c r="H20776" s="113" t="s">
        <v>102330</v>
      </c>
      <c r="I20776" s="113" t="s">
        <v>136930</v>
      </c>
    </row>
    <row r="20777" spans="5:9" ht="14.5" x14ac:dyDescent="0.35">
      <c r="E20777" s="113" t="s">
        <v>16403</v>
      </c>
      <c r="F20777" s="113" t="s">
        <v>58730</v>
      </c>
      <c r="G20777" s="113" t="s">
        <v>52858</v>
      </c>
      <c r="H20777" s="113" t="s">
        <v>102329</v>
      </c>
      <c r="I20777" s="113" t="s">
        <v>136931</v>
      </c>
    </row>
    <row r="20778" spans="5:9" ht="14.5" x14ac:dyDescent="0.35">
      <c r="E20778" s="113" t="s">
        <v>16402</v>
      </c>
      <c r="F20778" s="113" t="s">
        <v>58729</v>
      </c>
      <c r="G20778" s="113" t="s">
        <v>52857</v>
      </c>
      <c r="H20778" s="113" t="s">
        <v>102328</v>
      </c>
      <c r="I20778" s="113" t="s">
        <v>136932</v>
      </c>
    </row>
    <row r="20779" spans="5:9" ht="14.5" x14ac:dyDescent="0.35">
      <c r="E20779" s="113" t="s">
        <v>16401</v>
      </c>
      <c r="F20779" s="113" t="s">
        <v>58728</v>
      </c>
      <c r="G20779" s="113" t="s">
        <v>52856</v>
      </c>
      <c r="H20779" s="113" t="s">
        <v>102327</v>
      </c>
      <c r="I20779" s="113" t="s">
        <v>136933</v>
      </c>
    </row>
    <row r="20780" spans="5:9" ht="14.5" x14ac:dyDescent="0.35">
      <c r="E20780" s="113" t="s">
        <v>16400</v>
      </c>
      <c r="F20780" s="115" t="s">
        <v>49569</v>
      </c>
      <c r="G20780" s="113" t="s">
        <v>52855</v>
      </c>
      <c r="H20780" s="113" t="s">
        <v>102326</v>
      </c>
      <c r="I20780" s="113" t="s">
        <v>136934</v>
      </c>
    </row>
    <row r="20781" spans="5:9" ht="14.5" x14ac:dyDescent="0.35">
      <c r="E20781" s="113" t="s">
        <v>16399</v>
      </c>
      <c r="F20781" s="115" t="s">
        <v>32699</v>
      </c>
      <c r="G20781" s="113" t="s">
        <v>125206</v>
      </c>
      <c r="H20781" s="113" t="s">
        <v>102325</v>
      </c>
      <c r="I20781" s="113" t="s">
        <v>136935</v>
      </c>
    </row>
    <row r="20782" spans="5:9" ht="14.5" x14ac:dyDescent="0.35">
      <c r="E20782" s="113" t="s">
        <v>16398</v>
      </c>
      <c r="F20782" s="115" t="s">
        <v>32700</v>
      </c>
      <c r="G20782" s="113" t="s">
        <v>52854</v>
      </c>
      <c r="H20782" s="113" t="s">
        <v>102324</v>
      </c>
      <c r="I20782" s="113" t="s">
        <v>136936</v>
      </c>
    </row>
    <row r="20783" spans="5:9" ht="14.5" x14ac:dyDescent="0.35">
      <c r="E20783" s="113" t="s">
        <v>16397</v>
      </c>
      <c r="F20783" s="115" t="s">
        <v>32701</v>
      </c>
      <c r="G20783" s="113" t="s">
        <v>52853</v>
      </c>
      <c r="H20783" s="113" t="s">
        <v>102323</v>
      </c>
      <c r="I20783" s="113" t="s">
        <v>136937</v>
      </c>
    </row>
    <row r="20784" spans="5:9" ht="14.5" x14ac:dyDescent="0.35">
      <c r="E20784" s="113" t="s">
        <v>16396</v>
      </c>
      <c r="F20784" s="115" t="s">
        <v>32702</v>
      </c>
      <c r="G20784" s="113" t="s">
        <v>52852</v>
      </c>
      <c r="H20784" s="113" t="s">
        <v>102322</v>
      </c>
      <c r="I20784" s="113" t="s">
        <v>136938</v>
      </c>
    </row>
    <row r="20785" spans="5:9" ht="14.5" x14ac:dyDescent="0.35">
      <c r="E20785" s="113" t="s">
        <v>16395</v>
      </c>
      <c r="F20785" s="115" t="s">
        <v>32703</v>
      </c>
      <c r="G20785" s="113" t="s">
        <v>140907</v>
      </c>
      <c r="H20785" s="113" t="s">
        <v>102321</v>
      </c>
      <c r="I20785" s="113" t="s">
        <v>136939</v>
      </c>
    </row>
    <row r="20786" spans="5:9" ht="14.5" x14ac:dyDescent="0.35">
      <c r="E20786" s="113" t="s">
        <v>16394</v>
      </c>
      <c r="F20786" s="115" t="s">
        <v>32704</v>
      </c>
      <c r="G20786" s="113" t="s">
        <v>52851</v>
      </c>
      <c r="H20786" s="113" t="s">
        <v>102320</v>
      </c>
      <c r="I20786" s="113" t="s">
        <v>136940</v>
      </c>
    </row>
    <row r="20787" spans="5:9" ht="14.5" x14ac:dyDescent="0.35">
      <c r="E20787" s="113" t="s">
        <v>16393</v>
      </c>
      <c r="F20787" s="115" t="s">
        <v>32705</v>
      </c>
      <c r="G20787" s="113" t="s">
        <v>52850</v>
      </c>
      <c r="H20787" s="113" t="s">
        <v>102319</v>
      </c>
      <c r="I20787" s="113" t="s">
        <v>136941</v>
      </c>
    </row>
    <row r="20788" spans="5:9" ht="14.5" x14ac:dyDescent="0.35">
      <c r="E20788" s="113" t="s">
        <v>16392</v>
      </c>
      <c r="F20788" s="115" t="s">
        <v>32706</v>
      </c>
      <c r="G20788" s="113" t="s">
        <v>52849</v>
      </c>
      <c r="H20788" s="113" t="s">
        <v>102318</v>
      </c>
      <c r="I20788" s="113" t="s">
        <v>136942</v>
      </c>
    </row>
    <row r="20789" spans="5:9" ht="14.5" x14ac:dyDescent="0.35">
      <c r="E20789" s="113" t="s">
        <v>16391</v>
      </c>
      <c r="F20789" s="115" t="s">
        <v>32707</v>
      </c>
      <c r="G20789" s="113" t="s">
        <v>52848</v>
      </c>
      <c r="H20789" s="113" t="s">
        <v>102317</v>
      </c>
      <c r="I20789" s="113" t="s">
        <v>136943</v>
      </c>
    </row>
    <row r="20790" spans="5:9" ht="14.5" x14ac:dyDescent="0.35">
      <c r="E20790" s="113" t="s">
        <v>16390</v>
      </c>
      <c r="F20790" s="115" t="s">
        <v>32708</v>
      </c>
      <c r="G20790" s="113" t="s">
        <v>52847</v>
      </c>
      <c r="H20790" s="113" t="s">
        <v>102316</v>
      </c>
      <c r="I20790" s="113" t="s">
        <v>136944</v>
      </c>
    </row>
    <row r="20791" spans="5:9" ht="14.5" x14ac:dyDescent="0.35">
      <c r="E20791" s="113" t="s">
        <v>16389</v>
      </c>
      <c r="F20791" s="115" t="s">
        <v>32709</v>
      </c>
      <c r="G20791" s="113" t="s">
        <v>52846</v>
      </c>
      <c r="H20791" s="113" t="s">
        <v>102315</v>
      </c>
      <c r="I20791" s="113" t="s">
        <v>136945</v>
      </c>
    </row>
    <row r="20792" spans="5:9" ht="14.5" x14ac:dyDescent="0.35">
      <c r="E20792" s="113" t="s">
        <v>16388</v>
      </c>
      <c r="F20792" s="115" t="s">
        <v>32710</v>
      </c>
      <c r="G20792" s="113" t="s">
        <v>52845</v>
      </c>
      <c r="H20792" s="113" t="s">
        <v>102314</v>
      </c>
      <c r="I20792" s="113" t="s">
        <v>136946</v>
      </c>
    </row>
    <row r="20793" spans="5:9" ht="14.5" x14ac:dyDescent="0.35">
      <c r="E20793" s="113" t="s">
        <v>16387</v>
      </c>
      <c r="F20793" s="115" t="s">
        <v>32711</v>
      </c>
      <c r="G20793" s="113" t="s">
        <v>52844</v>
      </c>
      <c r="H20793" s="113" t="s">
        <v>102313</v>
      </c>
      <c r="I20793" s="113" t="s">
        <v>136947</v>
      </c>
    </row>
    <row r="20794" spans="5:9" ht="14.5" x14ac:dyDescent="0.35">
      <c r="E20794" s="113" t="s">
        <v>16386</v>
      </c>
      <c r="F20794" s="115" t="s">
        <v>32712</v>
      </c>
      <c r="G20794" s="113" t="s">
        <v>52843</v>
      </c>
      <c r="H20794" s="113" t="s">
        <v>102312</v>
      </c>
      <c r="I20794" s="113" t="s">
        <v>136948</v>
      </c>
    </row>
    <row r="20795" spans="5:9" ht="14.5" x14ac:dyDescent="0.35">
      <c r="E20795" s="113" t="s">
        <v>16385</v>
      </c>
      <c r="F20795" s="115" t="s">
        <v>32713</v>
      </c>
      <c r="G20795" s="113" t="s">
        <v>52842</v>
      </c>
      <c r="H20795" s="113" t="s">
        <v>102311</v>
      </c>
      <c r="I20795" s="113" t="s">
        <v>136949</v>
      </c>
    </row>
    <row r="20796" spans="5:9" ht="14.5" x14ac:dyDescent="0.35">
      <c r="E20796" s="113" t="s">
        <v>16384</v>
      </c>
      <c r="F20796" s="115" t="s">
        <v>32714</v>
      </c>
      <c r="G20796" s="113" t="s">
        <v>52841</v>
      </c>
      <c r="H20796" s="113" t="s">
        <v>102310</v>
      </c>
      <c r="I20796" s="113" t="s">
        <v>136950</v>
      </c>
    </row>
    <row r="20797" spans="5:9" ht="14.5" x14ac:dyDescent="0.35">
      <c r="E20797" s="113" t="s">
        <v>16383</v>
      </c>
      <c r="F20797" s="115" t="s">
        <v>32715</v>
      </c>
      <c r="G20797" s="113" t="s">
        <v>52840</v>
      </c>
      <c r="H20797" s="113" t="s">
        <v>102309</v>
      </c>
      <c r="I20797" s="113" t="s">
        <v>136951</v>
      </c>
    </row>
    <row r="20798" spans="5:9" ht="14.5" x14ac:dyDescent="0.35">
      <c r="E20798" s="113" t="s">
        <v>16382</v>
      </c>
      <c r="F20798" s="115" t="s">
        <v>32716</v>
      </c>
      <c r="G20798" s="113" t="s">
        <v>52839</v>
      </c>
      <c r="H20798" s="113" t="s">
        <v>102308</v>
      </c>
      <c r="I20798" s="113" t="s">
        <v>136952</v>
      </c>
    </row>
    <row r="20799" spans="5:9" ht="14.5" x14ac:dyDescent="0.35">
      <c r="E20799" s="113" t="s">
        <v>16381</v>
      </c>
      <c r="F20799" s="115" t="s">
        <v>32717</v>
      </c>
      <c r="G20799" s="113" t="s">
        <v>52838</v>
      </c>
      <c r="H20799" s="113" t="s">
        <v>102307</v>
      </c>
      <c r="I20799" s="113" t="s">
        <v>136953</v>
      </c>
    </row>
    <row r="20800" spans="5:9" ht="14.5" x14ac:dyDescent="0.35">
      <c r="E20800" s="113" t="s">
        <v>16380</v>
      </c>
      <c r="F20800" s="115" t="s">
        <v>32718</v>
      </c>
      <c r="G20800" s="113" t="s">
        <v>52837</v>
      </c>
      <c r="H20800" s="113" t="s">
        <v>102306</v>
      </c>
      <c r="I20800" s="113" t="s">
        <v>136954</v>
      </c>
    </row>
    <row r="20801" spans="5:9" ht="14.5" x14ac:dyDescent="0.35">
      <c r="E20801" s="113" t="s">
        <v>16379</v>
      </c>
      <c r="F20801" s="115" t="s">
        <v>32719</v>
      </c>
      <c r="G20801" s="113" t="s">
        <v>52836</v>
      </c>
      <c r="H20801" s="113" t="s">
        <v>102305</v>
      </c>
      <c r="I20801" s="113" t="s">
        <v>136955</v>
      </c>
    </row>
    <row r="20802" spans="5:9" ht="14.5" x14ac:dyDescent="0.35">
      <c r="E20802" s="113" t="s">
        <v>16378</v>
      </c>
      <c r="F20802" s="115" t="s">
        <v>32720</v>
      </c>
      <c r="G20802" s="113" t="s">
        <v>52835</v>
      </c>
      <c r="H20802" s="113" t="s">
        <v>102304</v>
      </c>
      <c r="I20802" s="113" t="s">
        <v>136956</v>
      </c>
    </row>
    <row r="20803" spans="5:9" ht="14.5" x14ac:dyDescent="0.35">
      <c r="E20803" s="113" t="s">
        <v>16377</v>
      </c>
      <c r="F20803" s="115" t="s">
        <v>32721</v>
      </c>
      <c r="G20803" s="113" t="s">
        <v>52834</v>
      </c>
      <c r="H20803" s="113" t="s">
        <v>102303</v>
      </c>
      <c r="I20803" s="113" t="s">
        <v>136957</v>
      </c>
    </row>
    <row r="20804" spans="5:9" ht="14.5" x14ac:dyDescent="0.35">
      <c r="E20804" s="113" t="s">
        <v>16376</v>
      </c>
      <c r="F20804" s="115" t="s">
        <v>32722</v>
      </c>
      <c r="G20804" s="113" t="s">
        <v>125207</v>
      </c>
      <c r="H20804" s="113" t="s">
        <v>102302</v>
      </c>
      <c r="I20804" s="113" t="s">
        <v>136958</v>
      </c>
    </row>
    <row r="20805" spans="5:9" ht="14.5" x14ac:dyDescent="0.35">
      <c r="E20805" s="113" t="s">
        <v>16375</v>
      </c>
      <c r="F20805" s="115" t="s">
        <v>32723</v>
      </c>
      <c r="G20805" s="113" t="s">
        <v>52833</v>
      </c>
      <c r="H20805" s="113" t="s">
        <v>102301</v>
      </c>
      <c r="I20805" s="113" t="s">
        <v>136959</v>
      </c>
    </row>
    <row r="20806" spans="5:9" ht="14.5" x14ac:dyDescent="0.35">
      <c r="E20806" s="113" t="s">
        <v>16374</v>
      </c>
      <c r="F20806" s="115" t="s">
        <v>32724</v>
      </c>
      <c r="G20806" s="113" t="s">
        <v>52832</v>
      </c>
      <c r="H20806" s="113" t="s">
        <v>139436</v>
      </c>
      <c r="I20806" s="113" t="s">
        <v>136960</v>
      </c>
    </row>
    <row r="20807" spans="5:9" ht="14.5" x14ac:dyDescent="0.35">
      <c r="E20807" s="113" t="s">
        <v>16373</v>
      </c>
      <c r="F20807" s="115" t="s">
        <v>32725</v>
      </c>
      <c r="G20807" s="113" t="s">
        <v>52831</v>
      </c>
      <c r="H20807" s="113" t="s">
        <v>102300</v>
      </c>
      <c r="I20807" s="113" t="s">
        <v>136961</v>
      </c>
    </row>
    <row r="20808" spans="5:9" ht="14.5" x14ac:dyDescent="0.35">
      <c r="E20808" s="113" t="s">
        <v>16372</v>
      </c>
      <c r="F20808" s="115" t="s">
        <v>32726</v>
      </c>
      <c r="G20808" s="113" t="s">
        <v>52830</v>
      </c>
      <c r="H20808" s="113" t="s">
        <v>139435</v>
      </c>
      <c r="I20808" s="113" t="s">
        <v>136962</v>
      </c>
    </row>
    <row r="20809" spans="5:9" ht="14.5" x14ac:dyDescent="0.35">
      <c r="E20809" s="113" t="s">
        <v>16371</v>
      </c>
      <c r="F20809" s="115" t="s">
        <v>32727</v>
      </c>
      <c r="G20809" s="113" t="s">
        <v>52829</v>
      </c>
      <c r="H20809" s="113" t="s">
        <v>102299</v>
      </c>
      <c r="I20809" s="113" t="s">
        <v>136963</v>
      </c>
    </row>
    <row r="20810" spans="5:9" ht="14.5" x14ac:dyDescent="0.35">
      <c r="E20810" s="113" t="s">
        <v>16370</v>
      </c>
      <c r="F20810" s="115" t="s">
        <v>32728</v>
      </c>
      <c r="G20810" s="113" t="s">
        <v>52828</v>
      </c>
      <c r="H20810" s="113" t="s">
        <v>102298</v>
      </c>
      <c r="I20810" s="113" t="s">
        <v>136964</v>
      </c>
    </row>
    <row r="20811" spans="5:9" ht="14.5" x14ac:dyDescent="0.35">
      <c r="E20811" s="113" t="s">
        <v>16369</v>
      </c>
      <c r="F20811" s="115" t="s">
        <v>32729</v>
      </c>
      <c r="G20811" s="113" t="s">
        <v>52827</v>
      </c>
      <c r="H20811" s="113" t="s">
        <v>102297</v>
      </c>
      <c r="I20811" s="113" t="s">
        <v>136965</v>
      </c>
    </row>
    <row r="20812" spans="5:9" ht="14.5" x14ac:dyDescent="0.35">
      <c r="E20812" s="113" t="s">
        <v>16368</v>
      </c>
      <c r="F20812" s="115" t="s">
        <v>32730</v>
      </c>
      <c r="G20812" s="113" t="s">
        <v>52826</v>
      </c>
      <c r="H20812" s="113" t="s">
        <v>102296</v>
      </c>
      <c r="I20812" s="113" t="s">
        <v>136966</v>
      </c>
    </row>
    <row r="20813" spans="5:9" ht="14.5" x14ac:dyDescent="0.35">
      <c r="E20813" s="113" t="s">
        <v>16367</v>
      </c>
      <c r="F20813" s="115" t="s">
        <v>32731</v>
      </c>
      <c r="G20813" s="113" t="s">
        <v>52825</v>
      </c>
      <c r="H20813" s="113" t="s">
        <v>102295</v>
      </c>
      <c r="I20813" s="113" t="s">
        <v>136967</v>
      </c>
    </row>
    <row r="20814" spans="5:9" ht="14.5" x14ac:dyDescent="0.35">
      <c r="E20814" s="113" t="s">
        <v>16366</v>
      </c>
      <c r="F20814" s="115" t="s">
        <v>32732</v>
      </c>
      <c r="G20814" s="113" t="s">
        <v>52824</v>
      </c>
      <c r="H20814" s="113" t="s">
        <v>102294</v>
      </c>
      <c r="I20814" s="113" t="s">
        <v>136968</v>
      </c>
    </row>
    <row r="20815" spans="5:9" ht="14.5" x14ac:dyDescent="0.35">
      <c r="E20815" s="113" t="s">
        <v>16365</v>
      </c>
      <c r="F20815" s="115" t="s">
        <v>32733</v>
      </c>
      <c r="G20815" s="113" t="s">
        <v>52823</v>
      </c>
      <c r="H20815" s="113" t="s">
        <v>102293</v>
      </c>
      <c r="I20815" s="113" t="s">
        <v>136969</v>
      </c>
    </row>
    <row r="20816" spans="5:9" ht="14.5" x14ac:dyDescent="0.35">
      <c r="E20816" s="113" t="s">
        <v>16364</v>
      </c>
      <c r="F20816" s="115" t="s">
        <v>32734</v>
      </c>
      <c r="G20816" s="113" t="s">
        <v>52822</v>
      </c>
      <c r="H20816" s="113" t="s">
        <v>102292</v>
      </c>
      <c r="I20816" s="113" t="s">
        <v>136970</v>
      </c>
    </row>
    <row r="20817" spans="5:9" ht="14.5" x14ac:dyDescent="0.35">
      <c r="E20817" s="113" t="s">
        <v>16363</v>
      </c>
      <c r="F20817" s="115" t="s">
        <v>32735</v>
      </c>
      <c r="G20817" s="113" t="s">
        <v>52821</v>
      </c>
      <c r="H20817" s="113" t="s">
        <v>102291</v>
      </c>
      <c r="I20817" s="113" t="s">
        <v>136971</v>
      </c>
    </row>
    <row r="20818" spans="5:9" ht="14.5" x14ac:dyDescent="0.35">
      <c r="E20818" s="113" t="s">
        <v>16362</v>
      </c>
      <c r="F20818" s="115" t="s">
        <v>32736</v>
      </c>
      <c r="G20818" s="113" t="s">
        <v>52820</v>
      </c>
      <c r="H20818" s="113" t="s">
        <v>102290</v>
      </c>
      <c r="I20818" s="113" t="s">
        <v>136972</v>
      </c>
    </row>
    <row r="20819" spans="5:9" ht="14.5" x14ac:dyDescent="0.35">
      <c r="E20819" s="113" t="s">
        <v>16361</v>
      </c>
      <c r="F20819" s="115" t="s">
        <v>32737</v>
      </c>
      <c r="G20819" s="113" t="s">
        <v>52819</v>
      </c>
      <c r="H20819" s="113" t="s">
        <v>102289</v>
      </c>
      <c r="I20819" s="113" t="s">
        <v>136973</v>
      </c>
    </row>
    <row r="20820" spans="5:9" ht="14.5" x14ac:dyDescent="0.35">
      <c r="E20820" s="113" t="s">
        <v>16360</v>
      </c>
      <c r="F20820" s="115" t="s">
        <v>32738</v>
      </c>
      <c r="G20820" s="113" t="s">
        <v>52818</v>
      </c>
      <c r="H20820" s="113" t="s">
        <v>102288</v>
      </c>
      <c r="I20820" s="113" t="s">
        <v>136974</v>
      </c>
    </row>
    <row r="20821" spans="5:9" ht="14.5" x14ac:dyDescent="0.35">
      <c r="E20821" s="113" t="s">
        <v>16359</v>
      </c>
      <c r="F20821" s="115" t="s">
        <v>32739</v>
      </c>
      <c r="G20821" s="113" t="s">
        <v>52817</v>
      </c>
      <c r="H20821" s="113" t="s">
        <v>102287</v>
      </c>
      <c r="I20821" s="113" t="s">
        <v>136975</v>
      </c>
    </row>
    <row r="20822" spans="5:9" ht="14.5" x14ac:dyDescent="0.35">
      <c r="E20822" s="113" t="s">
        <v>16358</v>
      </c>
      <c r="F20822" s="115" t="s">
        <v>32740</v>
      </c>
      <c r="G20822" s="113" t="s">
        <v>52816</v>
      </c>
      <c r="H20822" s="113" t="s">
        <v>102286</v>
      </c>
      <c r="I20822" s="113" t="s">
        <v>136976</v>
      </c>
    </row>
    <row r="20823" spans="5:9" ht="14.5" x14ac:dyDescent="0.35">
      <c r="E20823" s="113" t="s">
        <v>16357</v>
      </c>
      <c r="F20823" s="115" t="s">
        <v>32741</v>
      </c>
      <c r="G20823" s="113" t="s">
        <v>52815</v>
      </c>
      <c r="H20823" s="113" t="s">
        <v>102285</v>
      </c>
      <c r="I20823" s="113" t="s">
        <v>136977</v>
      </c>
    </row>
    <row r="20824" spans="5:9" ht="14.5" x14ac:dyDescent="0.35">
      <c r="E20824" s="113" t="s">
        <v>16356</v>
      </c>
      <c r="F20824" s="115" t="s">
        <v>32742</v>
      </c>
      <c r="G20824" s="113" t="s">
        <v>52814</v>
      </c>
      <c r="H20824" s="113" t="s">
        <v>102284</v>
      </c>
      <c r="I20824" s="113" t="s">
        <v>136978</v>
      </c>
    </row>
    <row r="20825" spans="5:9" ht="14.5" x14ac:dyDescent="0.35">
      <c r="E20825" s="113" t="s">
        <v>16355</v>
      </c>
      <c r="F20825" s="115" t="s">
        <v>32743</v>
      </c>
      <c r="G20825" s="113" t="s">
        <v>52813</v>
      </c>
      <c r="H20825" s="113" t="s">
        <v>102283</v>
      </c>
      <c r="I20825" s="113" t="s">
        <v>136979</v>
      </c>
    </row>
    <row r="20826" spans="5:9" ht="14.5" x14ac:dyDescent="0.35">
      <c r="E20826" s="113" t="s">
        <v>16354</v>
      </c>
      <c r="F20826" s="115" t="s">
        <v>32744</v>
      </c>
      <c r="G20826" s="113" t="s">
        <v>52812</v>
      </c>
      <c r="H20826" s="113" t="s">
        <v>102282</v>
      </c>
      <c r="I20826" s="113" t="s">
        <v>136980</v>
      </c>
    </row>
    <row r="20827" spans="5:9" ht="14.5" x14ac:dyDescent="0.35">
      <c r="E20827" s="113" t="s">
        <v>16353</v>
      </c>
      <c r="F20827" s="115" t="s">
        <v>32745</v>
      </c>
      <c r="G20827" s="113" t="s">
        <v>52811</v>
      </c>
      <c r="H20827" s="113" t="s">
        <v>102281</v>
      </c>
      <c r="I20827" s="113" t="s">
        <v>136981</v>
      </c>
    </row>
    <row r="20828" spans="5:9" ht="14.5" x14ac:dyDescent="0.35">
      <c r="E20828" s="113" t="s">
        <v>16352</v>
      </c>
      <c r="F20828" s="115" t="s">
        <v>32746</v>
      </c>
      <c r="G20828" s="113" t="s">
        <v>52810</v>
      </c>
      <c r="H20828" s="113" t="s">
        <v>102280</v>
      </c>
      <c r="I20828" s="113" t="s">
        <v>136982</v>
      </c>
    </row>
    <row r="20829" spans="5:9" ht="14.5" x14ac:dyDescent="0.35">
      <c r="E20829" s="113" t="s">
        <v>16351</v>
      </c>
      <c r="F20829" s="115" t="s">
        <v>32747</v>
      </c>
      <c r="G20829" s="113" t="s">
        <v>52809</v>
      </c>
      <c r="H20829" s="113" t="s">
        <v>102279</v>
      </c>
      <c r="I20829" s="113" t="s">
        <v>136983</v>
      </c>
    </row>
    <row r="20830" spans="5:9" ht="14.5" x14ac:dyDescent="0.35">
      <c r="E20830" s="113" t="s">
        <v>16350</v>
      </c>
      <c r="F20830" s="115" t="s">
        <v>32748</v>
      </c>
      <c r="G20830" s="113" t="s">
        <v>52808</v>
      </c>
      <c r="H20830" s="113" t="s">
        <v>102278</v>
      </c>
      <c r="I20830" s="113" t="s">
        <v>136984</v>
      </c>
    </row>
    <row r="20831" spans="5:9" ht="14.5" x14ac:dyDescent="0.35">
      <c r="E20831" s="113" t="s">
        <v>16349</v>
      </c>
      <c r="F20831" s="115" t="s">
        <v>32749</v>
      </c>
      <c r="G20831" s="113" t="s">
        <v>52807</v>
      </c>
      <c r="H20831" s="113" t="s">
        <v>102277</v>
      </c>
      <c r="I20831" s="113" t="s">
        <v>136985</v>
      </c>
    </row>
    <row r="20832" spans="5:9" ht="14.5" x14ac:dyDescent="0.35">
      <c r="E20832" s="113" t="s">
        <v>16348</v>
      </c>
      <c r="F20832" s="115" t="s">
        <v>32750</v>
      </c>
      <c r="G20832" s="113" t="s">
        <v>52806</v>
      </c>
      <c r="H20832" s="113" t="s">
        <v>102276</v>
      </c>
      <c r="I20832" s="113" t="s">
        <v>136986</v>
      </c>
    </row>
    <row r="20833" spans="5:9" ht="14.5" x14ac:dyDescent="0.35">
      <c r="E20833" s="113" t="s">
        <v>16347</v>
      </c>
      <c r="F20833" s="115" t="s">
        <v>32751</v>
      </c>
      <c r="G20833" s="113" t="s">
        <v>140908</v>
      </c>
      <c r="H20833" s="113" t="s">
        <v>102275</v>
      </c>
      <c r="I20833" s="113" t="s">
        <v>136987</v>
      </c>
    </row>
    <row r="20834" spans="5:9" ht="14.5" x14ac:dyDescent="0.35">
      <c r="E20834" s="113" t="s">
        <v>16346</v>
      </c>
      <c r="F20834" s="115" t="s">
        <v>32752</v>
      </c>
      <c r="G20834" s="113" t="s">
        <v>140909</v>
      </c>
      <c r="H20834" s="113" t="s">
        <v>102274</v>
      </c>
      <c r="I20834" s="113" t="s">
        <v>136988</v>
      </c>
    </row>
    <row r="20835" spans="5:9" ht="14.5" x14ac:dyDescent="0.35">
      <c r="E20835" s="113" t="s">
        <v>16345</v>
      </c>
      <c r="F20835" s="115" t="s">
        <v>32753</v>
      </c>
      <c r="G20835" s="113" t="s">
        <v>140910</v>
      </c>
      <c r="H20835" s="113" t="s">
        <v>102273</v>
      </c>
      <c r="I20835" s="113" t="s">
        <v>136989</v>
      </c>
    </row>
    <row r="20836" spans="5:9" ht="14.5" x14ac:dyDescent="0.35">
      <c r="E20836" s="113" t="s">
        <v>16344</v>
      </c>
      <c r="F20836" s="115" t="s">
        <v>32754</v>
      </c>
      <c r="G20836" s="113" t="s">
        <v>140911</v>
      </c>
      <c r="H20836" s="113" t="s">
        <v>102272</v>
      </c>
      <c r="I20836" s="113" t="s">
        <v>136990</v>
      </c>
    </row>
    <row r="20837" spans="5:9" ht="14.5" x14ac:dyDescent="0.35">
      <c r="E20837" s="113" t="s">
        <v>16343</v>
      </c>
      <c r="F20837" s="115" t="s">
        <v>32755</v>
      </c>
      <c r="G20837" s="113" t="s">
        <v>140912</v>
      </c>
      <c r="H20837" s="113" t="s">
        <v>102271</v>
      </c>
      <c r="I20837" s="113" t="s">
        <v>136991</v>
      </c>
    </row>
    <row r="20838" spans="5:9" ht="14.5" x14ac:dyDescent="0.35">
      <c r="E20838" s="113" t="s">
        <v>16342</v>
      </c>
      <c r="F20838" s="115" t="s">
        <v>32756</v>
      </c>
      <c r="G20838" s="113" t="s">
        <v>138464</v>
      </c>
      <c r="H20838" s="113" t="s">
        <v>102270</v>
      </c>
      <c r="I20838" s="113" t="s">
        <v>136992</v>
      </c>
    </row>
    <row r="20839" spans="5:9" ht="14.5" x14ac:dyDescent="0.35">
      <c r="E20839" s="113" t="s">
        <v>16341</v>
      </c>
      <c r="F20839" s="115" t="s">
        <v>32757</v>
      </c>
      <c r="G20839" s="113" t="s">
        <v>140913</v>
      </c>
      <c r="H20839" s="113" t="s">
        <v>102269</v>
      </c>
      <c r="I20839" s="113" t="s">
        <v>136993</v>
      </c>
    </row>
    <row r="20840" spans="5:9" ht="14.5" x14ac:dyDescent="0.35">
      <c r="E20840" s="113" t="s">
        <v>16340</v>
      </c>
      <c r="F20840" s="115" t="s">
        <v>32758</v>
      </c>
      <c r="G20840" s="113" t="s">
        <v>140914</v>
      </c>
      <c r="H20840" s="113" t="s">
        <v>102268</v>
      </c>
      <c r="I20840" s="113" t="s">
        <v>136994</v>
      </c>
    </row>
    <row r="20841" spans="5:9" ht="14.5" x14ac:dyDescent="0.35">
      <c r="E20841" s="113" t="s">
        <v>107207</v>
      </c>
      <c r="F20841" s="115" t="s">
        <v>32759</v>
      </c>
      <c r="G20841" s="113" t="s">
        <v>140915</v>
      </c>
      <c r="H20841" s="113" t="s">
        <v>102267</v>
      </c>
      <c r="I20841" s="113" t="s">
        <v>136995</v>
      </c>
    </row>
    <row r="20842" spans="5:9" ht="14.5" x14ac:dyDescent="0.35">
      <c r="E20842" s="113" t="s">
        <v>16339</v>
      </c>
      <c r="F20842" s="115" t="s">
        <v>32760</v>
      </c>
      <c r="G20842" s="113" t="s">
        <v>140916</v>
      </c>
      <c r="H20842" s="113" t="s">
        <v>102266</v>
      </c>
      <c r="I20842" s="113" t="s">
        <v>136996</v>
      </c>
    </row>
    <row r="20843" spans="5:9" ht="14.5" x14ac:dyDescent="0.35">
      <c r="E20843" s="113" t="s">
        <v>16338</v>
      </c>
      <c r="F20843" s="115" t="s">
        <v>32761</v>
      </c>
      <c r="G20843" s="113" t="s">
        <v>140917</v>
      </c>
      <c r="H20843" s="113" t="s">
        <v>102265</v>
      </c>
      <c r="I20843" s="113" t="s">
        <v>136997</v>
      </c>
    </row>
    <row r="20844" spans="5:9" ht="14.5" x14ac:dyDescent="0.35">
      <c r="E20844" s="113" t="s">
        <v>16337</v>
      </c>
      <c r="F20844" s="115" t="s">
        <v>32762</v>
      </c>
      <c r="G20844" s="113" t="s">
        <v>140918</v>
      </c>
      <c r="H20844" s="113" t="s">
        <v>102264</v>
      </c>
      <c r="I20844" s="113" t="s">
        <v>136998</v>
      </c>
    </row>
    <row r="20845" spans="5:9" ht="14.5" x14ac:dyDescent="0.35">
      <c r="E20845" s="113" t="s">
        <v>16336</v>
      </c>
      <c r="F20845" s="115" t="s">
        <v>32763</v>
      </c>
      <c r="G20845" s="113" t="s">
        <v>138465</v>
      </c>
      <c r="H20845" s="113" t="s">
        <v>102263</v>
      </c>
      <c r="I20845" s="113" t="s">
        <v>136999</v>
      </c>
    </row>
    <row r="20846" spans="5:9" ht="14.5" x14ac:dyDescent="0.35">
      <c r="E20846" s="113" t="s">
        <v>16335</v>
      </c>
      <c r="F20846" s="115" t="s">
        <v>32764</v>
      </c>
      <c r="G20846" s="113" t="s">
        <v>140346</v>
      </c>
      <c r="H20846" s="113" t="s">
        <v>102262</v>
      </c>
      <c r="I20846" s="113" t="s">
        <v>137000</v>
      </c>
    </row>
    <row r="20847" spans="5:9" ht="14.5" x14ac:dyDescent="0.35">
      <c r="E20847" s="113" t="s">
        <v>16334</v>
      </c>
      <c r="F20847" s="115" t="s">
        <v>32765</v>
      </c>
      <c r="G20847" s="113" t="s">
        <v>138466</v>
      </c>
      <c r="H20847" s="113" t="s">
        <v>102261</v>
      </c>
      <c r="I20847" s="113" t="s">
        <v>137001</v>
      </c>
    </row>
    <row r="20848" spans="5:9" ht="14.5" x14ac:dyDescent="0.35">
      <c r="E20848" s="113" t="s">
        <v>127108</v>
      </c>
      <c r="F20848" s="115" t="s">
        <v>32766</v>
      </c>
      <c r="G20848" s="113" t="s">
        <v>140919</v>
      </c>
      <c r="H20848" s="113" t="s">
        <v>102260</v>
      </c>
      <c r="I20848" s="113" t="s">
        <v>137002</v>
      </c>
    </row>
    <row r="20849" spans="5:9" ht="14.5" x14ac:dyDescent="0.35">
      <c r="E20849" s="113" t="s">
        <v>16333</v>
      </c>
      <c r="F20849" s="115" t="s">
        <v>32767</v>
      </c>
      <c r="G20849" s="113" t="s">
        <v>138467</v>
      </c>
      <c r="H20849" s="113" t="s">
        <v>102259</v>
      </c>
      <c r="I20849" s="113" t="s">
        <v>137003</v>
      </c>
    </row>
    <row r="20850" spans="5:9" ht="14.5" x14ac:dyDescent="0.35">
      <c r="E20850" s="113" t="s">
        <v>121734</v>
      </c>
      <c r="F20850" s="115" t="s">
        <v>32768</v>
      </c>
      <c r="G20850" s="113" t="s">
        <v>138468</v>
      </c>
      <c r="H20850" s="113" t="s">
        <v>102258</v>
      </c>
      <c r="I20850" s="113" t="s">
        <v>137004</v>
      </c>
    </row>
    <row r="20851" spans="5:9" ht="14.5" x14ac:dyDescent="0.35">
      <c r="E20851" s="113" t="s">
        <v>114410</v>
      </c>
      <c r="F20851" s="115" t="s">
        <v>32769</v>
      </c>
      <c r="G20851" s="113" t="s">
        <v>138469</v>
      </c>
      <c r="H20851" s="113" t="s">
        <v>102257</v>
      </c>
      <c r="I20851" s="113" t="s">
        <v>137005</v>
      </c>
    </row>
    <row r="20852" spans="5:9" ht="14.5" x14ac:dyDescent="0.35">
      <c r="E20852" s="113" t="s">
        <v>107206</v>
      </c>
      <c r="F20852" s="115" t="s">
        <v>32770</v>
      </c>
      <c r="G20852" s="113" t="s">
        <v>138470</v>
      </c>
      <c r="H20852" s="113" t="s">
        <v>102256</v>
      </c>
      <c r="I20852" s="113" t="s">
        <v>137006</v>
      </c>
    </row>
    <row r="20853" spans="5:9" ht="14.5" x14ac:dyDescent="0.35">
      <c r="E20853" s="113" t="s">
        <v>16332</v>
      </c>
      <c r="F20853" s="115" t="s">
        <v>32771</v>
      </c>
      <c r="G20853" s="113" t="s">
        <v>138471</v>
      </c>
      <c r="H20853" s="113" t="s">
        <v>102255</v>
      </c>
      <c r="I20853" s="113" t="s">
        <v>137007</v>
      </c>
    </row>
    <row r="20854" spans="5:9" ht="14.5" x14ac:dyDescent="0.35">
      <c r="E20854" s="113" t="s">
        <v>16331</v>
      </c>
      <c r="F20854" s="115" t="s">
        <v>32772</v>
      </c>
      <c r="G20854" s="113" t="s">
        <v>138472</v>
      </c>
      <c r="H20854" s="113" t="s">
        <v>102254</v>
      </c>
      <c r="I20854" s="113" t="s">
        <v>137008</v>
      </c>
    </row>
    <row r="20855" spans="5:9" ht="14.5" x14ac:dyDescent="0.35">
      <c r="E20855" s="113" t="s">
        <v>16330</v>
      </c>
      <c r="F20855" s="115" t="s">
        <v>32773</v>
      </c>
      <c r="G20855" s="113" t="s">
        <v>140920</v>
      </c>
      <c r="H20855" s="113" t="s">
        <v>102253</v>
      </c>
      <c r="I20855" s="113" t="s">
        <v>137009</v>
      </c>
    </row>
    <row r="20856" spans="5:9" ht="14.5" x14ac:dyDescent="0.35">
      <c r="E20856" s="113" t="s">
        <v>16329</v>
      </c>
      <c r="F20856" s="115" t="s">
        <v>32774</v>
      </c>
      <c r="G20856" s="113" t="s">
        <v>138473</v>
      </c>
      <c r="H20856" s="113" t="s">
        <v>102252</v>
      </c>
      <c r="I20856" s="113" t="s">
        <v>137010</v>
      </c>
    </row>
    <row r="20857" spans="5:9" ht="14.5" x14ac:dyDescent="0.35">
      <c r="E20857" s="113" t="s">
        <v>16328</v>
      </c>
      <c r="F20857" s="115" t="s">
        <v>32775</v>
      </c>
      <c r="G20857" s="113" t="s">
        <v>138474</v>
      </c>
      <c r="H20857" s="113" t="s">
        <v>102251</v>
      </c>
      <c r="I20857" s="113" t="s">
        <v>137011</v>
      </c>
    </row>
    <row r="20858" spans="5:9" ht="14.5" x14ac:dyDescent="0.35">
      <c r="E20858" s="113" t="s">
        <v>16327</v>
      </c>
      <c r="F20858" s="115" t="s">
        <v>32776</v>
      </c>
      <c r="G20858" s="113" t="s">
        <v>138475</v>
      </c>
      <c r="H20858" s="113" t="s">
        <v>102250</v>
      </c>
      <c r="I20858" s="113" t="s">
        <v>137012</v>
      </c>
    </row>
    <row r="20859" spans="5:9" ht="14.5" x14ac:dyDescent="0.35">
      <c r="E20859" s="113" t="s">
        <v>16326</v>
      </c>
      <c r="F20859" s="115" t="s">
        <v>32777</v>
      </c>
      <c r="G20859" s="113" t="s">
        <v>138476</v>
      </c>
      <c r="H20859" s="113" t="s">
        <v>102249</v>
      </c>
      <c r="I20859" s="113" t="s">
        <v>137013</v>
      </c>
    </row>
    <row r="20860" spans="5:9" ht="14.5" x14ac:dyDescent="0.35">
      <c r="E20860" s="113" t="s">
        <v>16325</v>
      </c>
      <c r="F20860" s="115" t="s">
        <v>32778</v>
      </c>
      <c r="G20860" s="113" t="s">
        <v>140921</v>
      </c>
      <c r="H20860" s="113" t="s">
        <v>102248</v>
      </c>
      <c r="I20860" s="113" t="s">
        <v>137014</v>
      </c>
    </row>
    <row r="20861" spans="5:9" ht="14.5" x14ac:dyDescent="0.35">
      <c r="E20861" s="113" t="s">
        <v>16324</v>
      </c>
      <c r="F20861" s="115" t="s">
        <v>32779</v>
      </c>
      <c r="G20861" s="113" t="s">
        <v>138477</v>
      </c>
      <c r="H20861" s="113" t="s">
        <v>102247</v>
      </c>
      <c r="I20861" s="113" t="s">
        <v>137015</v>
      </c>
    </row>
    <row r="20862" spans="5:9" ht="14.5" x14ac:dyDescent="0.35">
      <c r="E20862" s="113" t="s">
        <v>16323</v>
      </c>
      <c r="F20862" s="115" t="s">
        <v>32780</v>
      </c>
      <c r="G20862" s="113" t="s">
        <v>138478</v>
      </c>
      <c r="H20862" s="113" t="s">
        <v>102246</v>
      </c>
      <c r="I20862" s="113" t="s">
        <v>137016</v>
      </c>
    </row>
    <row r="20863" spans="5:9" ht="14.5" x14ac:dyDescent="0.35">
      <c r="E20863" s="113" t="s">
        <v>16322</v>
      </c>
      <c r="F20863" s="115" t="s">
        <v>32781</v>
      </c>
      <c r="G20863" s="113" t="s">
        <v>138479</v>
      </c>
      <c r="H20863" s="113" t="s">
        <v>102245</v>
      </c>
      <c r="I20863" s="113" t="s">
        <v>137017</v>
      </c>
    </row>
    <row r="20864" spans="5:9" ht="14.5" x14ac:dyDescent="0.35">
      <c r="E20864" s="113" t="s">
        <v>16321</v>
      </c>
      <c r="F20864" s="115" t="s">
        <v>32782</v>
      </c>
      <c r="G20864" s="113" t="s">
        <v>137580</v>
      </c>
      <c r="H20864" s="113" t="s">
        <v>102244</v>
      </c>
      <c r="I20864" s="113" t="s">
        <v>137018</v>
      </c>
    </row>
    <row r="20865" spans="5:9" ht="14.5" x14ac:dyDescent="0.35">
      <c r="E20865" s="113" t="s">
        <v>16320</v>
      </c>
      <c r="F20865" s="115" t="s">
        <v>32783</v>
      </c>
      <c r="G20865" s="113" t="s">
        <v>137581</v>
      </c>
      <c r="H20865" s="113" t="s">
        <v>102243</v>
      </c>
      <c r="I20865" s="113" t="s">
        <v>137019</v>
      </c>
    </row>
    <row r="20866" spans="5:9" ht="14.5" x14ac:dyDescent="0.35">
      <c r="E20866" s="113" t="s">
        <v>16319</v>
      </c>
      <c r="F20866" s="115" t="s">
        <v>32784</v>
      </c>
      <c r="G20866" s="113" t="s">
        <v>137582</v>
      </c>
      <c r="H20866" s="113" t="s">
        <v>102242</v>
      </c>
      <c r="I20866" s="113" t="s">
        <v>137020</v>
      </c>
    </row>
    <row r="20867" spans="5:9" ht="14.5" x14ac:dyDescent="0.35">
      <c r="E20867" s="113" t="s">
        <v>16318</v>
      </c>
      <c r="F20867" s="115" t="s">
        <v>32785</v>
      </c>
      <c r="G20867" s="113" t="s">
        <v>131510</v>
      </c>
      <c r="H20867" s="113" t="s">
        <v>102241</v>
      </c>
      <c r="I20867" s="113" t="s">
        <v>137021</v>
      </c>
    </row>
    <row r="20868" spans="5:9" ht="14.5" x14ac:dyDescent="0.35">
      <c r="E20868" s="113" t="s">
        <v>16317</v>
      </c>
      <c r="F20868" s="115" t="s">
        <v>32786</v>
      </c>
      <c r="G20868" s="113" t="s">
        <v>131511</v>
      </c>
      <c r="H20868" s="113" t="s">
        <v>102240</v>
      </c>
      <c r="I20868" s="113" t="s">
        <v>137022</v>
      </c>
    </row>
    <row r="20869" spans="5:9" ht="14.5" x14ac:dyDescent="0.35">
      <c r="E20869" s="113" t="s">
        <v>16316</v>
      </c>
      <c r="F20869" s="115" t="s">
        <v>32787</v>
      </c>
      <c r="G20869" s="113" t="s">
        <v>138480</v>
      </c>
      <c r="H20869" s="113" t="s">
        <v>102239</v>
      </c>
      <c r="I20869" s="113" t="s">
        <v>137023</v>
      </c>
    </row>
    <row r="20870" spans="5:9" ht="14.5" x14ac:dyDescent="0.35">
      <c r="E20870" s="113" t="s">
        <v>16315</v>
      </c>
      <c r="F20870" s="115" t="s">
        <v>32788</v>
      </c>
      <c r="G20870" s="113" t="s">
        <v>137583</v>
      </c>
      <c r="H20870" s="113" t="s">
        <v>102238</v>
      </c>
      <c r="I20870" s="113" t="s">
        <v>137024</v>
      </c>
    </row>
    <row r="20871" spans="5:9" ht="14.5" x14ac:dyDescent="0.35">
      <c r="E20871" s="113" t="s">
        <v>16314</v>
      </c>
      <c r="F20871" s="115" t="s">
        <v>32789</v>
      </c>
      <c r="G20871" s="113" t="s">
        <v>129082</v>
      </c>
      <c r="H20871" s="113" t="s">
        <v>102237</v>
      </c>
      <c r="I20871" s="113" t="s">
        <v>137025</v>
      </c>
    </row>
    <row r="20872" spans="5:9" ht="14.5" x14ac:dyDescent="0.35">
      <c r="E20872" s="113" t="s">
        <v>16313</v>
      </c>
      <c r="F20872" s="115" t="s">
        <v>32790</v>
      </c>
      <c r="G20872" s="113" t="s">
        <v>129083</v>
      </c>
      <c r="H20872" s="113" t="s">
        <v>102236</v>
      </c>
      <c r="I20872" s="113" t="s">
        <v>137026</v>
      </c>
    </row>
    <row r="20873" spans="5:9" ht="14.5" x14ac:dyDescent="0.35">
      <c r="E20873" s="113" t="s">
        <v>16312</v>
      </c>
      <c r="F20873" s="115" t="s">
        <v>32791</v>
      </c>
      <c r="G20873" s="113" t="s">
        <v>129084</v>
      </c>
      <c r="H20873" s="113" t="s">
        <v>102235</v>
      </c>
      <c r="I20873" s="113" t="s">
        <v>137027</v>
      </c>
    </row>
    <row r="20874" spans="5:9" ht="14.5" x14ac:dyDescent="0.35">
      <c r="E20874" s="113" t="s">
        <v>16311</v>
      </c>
      <c r="F20874" s="115" t="s">
        <v>32792</v>
      </c>
      <c r="G20874" s="113" t="s">
        <v>125208</v>
      </c>
      <c r="H20874" s="113" t="s">
        <v>102234</v>
      </c>
      <c r="I20874" s="113" t="s">
        <v>137028</v>
      </c>
    </row>
    <row r="20875" spans="5:9" ht="14.5" x14ac:dyDescent="0.35">
      <c r="E20875" s="113" t="s">
        <v>16310</v>
      </c>
      <c r="F20875" s="115" t="s">
        <v>32793</v>
      </c>
      <c r="G20875" s="113" t="s">
        <v>125209</v>
      </c>
      <c r="H20875" s="113" t="s">
        <v>102233</v>
      </c>
      <c r="I20875" s="113" t="s">
        <v>137029</v>
      </c>
    </row>
    <row r="20876" spans="5:9" ht="14.5" x14ac:dyDescent="0.35">
      <c r="E20876" s="113" t="s">
        <v>16309</v>
      </c>
      <c r="F20876" s="115" t="s">
        <v>32794</v>
      </c>
      <c r="G20876" s="113" t="s">
        <v>125210</v>
      </c>
      <c r="H20876" s="113" t="s">
        <v>102232</v>
      </c>
      <c r="I20876" s="113" t="s">
        <v>137030</v>
      </c>
    </row>
    <row r="20877" spans="5:9" ht="14.5" x14ac:dyDescent="0.35">
      <c r="E20877" s="113" t="s">
        <v>16308</v>
      </c>
      <c r="F20877" s="115" t="s">
        <v>32795</v>
      </c>
      <c r="G20877" s="113" t="s">
        <v>125211</v>
      </c>
      <c r="H20877" s="113" t="s">
        <v>102231</v>
      </c>
      <c r="I20877" s="113" t="s">
        <v>137031</v>
      </c>
    </row>
    <row r="20878" spans="5:9" ht="14.5" x14ac:dyDescent="0.35">
      <c r="E20878" s="113" t="s">
        <v>16307</v>
      </c>
      <c r="F20878" s="115" t="s">
        <v>32796</v>
      </c>
      <c r="G20878" s="113" t="s">
        <v>125212</v>
      </c>
      <c r="H20878" s="113" t="s">
        <v>102230</v>
      </c>
      <c r="I20878" s="113" t="s">
        <v>137032</v>
      </c>
    </row>
    <row r="20879" spans="5:9" ht="14.5" x14ac:dyDescent="0.35">
      <c r="E20879" s="113" t="s">
        <v>16306</v>
      </c>
      <c r="F20879" s="115" t="s">
        <v>32797</v>
      </c>
      <c r="G20879" s="113" t="s">
        <v>125213</v>
      </c>
      <c r="H20879" s="113" t="s">
        <v>102229</v>
      </c>
      <c r="I20879" s="113" t="s">
        <v>137033</v>
      </c>
    </row>
    <row r="20880" spans="5:9" ht="14.5" x14ac:dyDescent="0.35">
      <c r="E20880" s="113" t="s">
        <v>16305</v>
      </c>
      <c r="F20880" s="115" t="s">
        <v>32798</v>
      </c>
      <c r="G20880" s="113" t="s">
        <v>125214</v>
      </c>
      <c r="H20880" s="113" t="s">
        <v>102228</v>
      </c>
      <c r="I20880" s="113" t="s">
        <v>137034</v>
      </c>
    </row>
    <row r="20881" spans="5:9" ht="14.5" x14ac:dyDescent="0.35">
      <c r="E20881" s="113" t="s">
        <v>16304</v>
      </c>
      <c r="F20881" s="115" t="s">
        <v>32799</v>
      </c>
      <c r="G20881" s="113" t="s">
        <v>125215</v>
      </c>
      <c r="H20881" s="113" t="s">
        <v>102227</v>
      </c>
      <c r="I20881" s="113" t="s">
        <v>137035</v>
      </c>
    </row>
    <row r="20882" spans="5:9" ht="14.5" x14ac:dyDescent="0.35">
      <c r="E20882" s="113" t="s">
        <v>16303</v>
      </c>
      <c r="F20882" s="115" t="s">
        <v>32800</v>
      </c>
      <c r="G20882" s="113" t="s">
        <v>125216</v>
      </c>
      <c r="H20882" s="113" t="s">
        <v>102226</v>
      </c>
      <c r="I20882" s="113" t="s">
        <v>137036</v>
      </c>
    </row>
    <row r="20883" spans="5:9" ht="14.5" x14ac:dyDescent="0.35">
      <c r="E20883" s="113" t="s">
        <v>16302</v>
      </c>
      <c r="F20883" s="115" t="s">
        <v>32801</v>
      </c>
      <c r="G20883" s="113" t="s">
        <v>125217</v>
      </c>
      <c r="H20883" s="113" t="s">
        <v>102225</v>
      </c>
      <c r="I20883" s="113" t="s">
        <v>137037</v>
      </c>
    </row>
    <row r="20884" spans="5:9" ht="14.5" x14ac:dyDescent="0.35">
      <c r="E20884" s="113" t="s">
        <v>16301</v>
      </c>
      <c r="F20884" s="115" t="s">
        <v>32802</v>
      </c>
      <c r="G20884" s="113" t="s">
        <v>125218</v>
      </c>
      <c r="H20884" s="113" t="s">
        <v>102224</v>
      </c>
      <c r="I20884" s="113" t="s">
        <v>137038</v>
      </c>
    </row>
    <row r="20885" spans="5:9" ht="14.5" x14ac:dyDescent="0.35">
      <c r="E20885" s="113" t="s">
        <v>16300</v>
      </c>
      <c r="F20885" s="115" t="s">
        <v>32803</v>
      </c>
      <c r="G20885" s="113" t="s">
        <v>125219</v>
      </c>
      <c r="H20885" s="113" t="s">
        <v>102223</v>
      </c>
      <c r="I20885" s="113" t="s">
        <v>137039</v>
      </c>
    </row>
    <row r="20886" spans="5:9" ht="14.5" x14ac:dyDescent="0.35">
      <c r="E20886" s="113" t="s">
        <v>16299</v>
      </c>
      <c r="F20886" s="115" t="s">
        <v>32804</v>
      </c>
      <c r="G20886" s="113" t="s">
        <v>125220</v>
      </c>
      <c r="H20886" s="113" t="s">
        <v>102222</v>
      </c>
      <c r="I20886" s="113" t="s">
        <v>137040</v>
      </c>
    </row>
    <row r="20887" spans="5:9" ht="14.5" x14ac:dyDescent="0.35">
      <c r="E20887" s="113" t="s">
        <v>16298</v>
      </c>
      <c r="F20887" s="115" t="s">
        <v>32805</v>
      </c>
      <c r="G20887" s="113" t="s">
        <v>127715</v>
      </c>
      <c r="H20887" s="113" t="s">
        <v>102221</v>
      </c>
      <c r="I20887" s="113" t="s">
        <v>137041</v>
      </c>
    </row>
    <row r="20888" spans="5:9" ht="14.5" x14ac:dyDescent="0.35">
      <c r="E20888" s="113" t="s">
        <v>16297</v>
      </c>
      <c r="F20888" s="115" t="s">
        <v>32806</v>
      </c>
      <c r="G20888" s="113" t="s">
        <v>127716</v>
      </c>
      <c r="H20888" s="113" t="s">
        <v>102220</v>
      </c>
      <c r="I20888" s="113" t="s">
        <v>137042</v>
      </c>
    </row>
    <row r="20889" spans="5:9" ht="14.5" x14ac:dyDescent="0.35">
      <c r="E20889" s="113" t="s">
        <v>16296</v>
      </c>
      <c r="F20889" s="115" t="s">
        <v>32807</v>
      </c>
      <c r="G20889" s="113" t="s">
        <v>127717</v>
      </c>
      <c r="H20889" s="113" t="s">
        <v>102219</v>
      </c>
      <c r="I20889" s="113" t="s">
        <v>137043</v>
      </c>
    </row>
    <row r="20890" spans="5:9" ht="14.5" x14ac:dyDescent="0.35">
      <c r="E20890" s="113" t="s">
        <v>16295</v>
      </c>
      <c r="F20890" s="115" t="s">
        <v>32808</v>
      </c>
      <c r="G20890" s="113" t="s">
        <v>127718</v>
      </c>
      <c r="H20890" s="113" t="s">
        <v>102218</v>
      </c>
      <c r="I20890" s="113" t="s">
        <v>137044</v>
      </c>
    </row>
    <row r="20891" spans="5:9" ht="14.5" x14ac:dyDescent="0.35">
      <c r="E20891" s="113" t="s">
        <v>16294</v>
      </c>
      <c r="F20891" s="115" t="s">
        <v>32809</v>
      </c>
      <c r="G20891" s="113" t="s">
        <v>127719</v>
      </c>
      <c r="H20891" s="113" t="s">
        <v>102217</v>
      </c>
      <c r="I20891" s="113" t="s">
        <v>137045</v>
      </c>
    </row>
    <row r="20892" spans="5:9" ht="14.5" x14ac:dyDescent="0.35">
      <c r="E20892" s="113" t="s">
        <v>16293</v>
      </c>
      <c r="F20892" s="115" t="s">
        <v>32810</v>
      </c>
      <c r="G20892" s="113" t="s">
        <v>127720</v>
      </c>
      <c r="H20892" s="113" t="s">
        <v>102216</v>
      </c>
      <c r="I20892" s="113" t="s">
        <v>137046</v>
      </c>
    </row>
    <row r="20893" spans="5:9" ht="14.5" x14ac:dyDescent="0.35">
      <c r="E20893" s="113" t="s">
        <v>16292</v>
      </c>
      <c r="F20893" s="115" t="s">
        <v>32811</v>
      </c>
      <c r="G20893" s="113" t="s">
        <v>127721</v>
      </c>
      <c r="H20893" s="113" t="s">
        <v>102215</v>
      </c>
      <c r="I20893" s="113" t="s">
        <v>137047</v>
      </c>
    </row>
    <row r="20894" spans="5:9" ht="14.5" x14ac:dyDescent="0.35">
      <c r="E20894" s="113" t="s">
        <v>16291</v>
      </c>
      <c r="F20894" s="115" t="s">
        <v>32812</v>
      </c>
      <c r="G20894" s="113" t="s">
        <v>122454</v>
      </c>
      <c r="H20894" s="113" t="s">
        <v>102214</v>
      </c>
      <c r="I20894" s="113" t="s">
        <v>137048</v>
      </c>
    </row>
    <row r="20895" spans="5:9" ht="14.5" x14ac:dyDescent="0.35">
      <c r="E20895" s="113" t="s">
        <v>16290</v>
      </c>
      <c r="F20895" s="115" t="s">
        <v>32813</v>
      </c>
      <c r="G20895" s="113" t="s">
        <v>122453</v>
      </c>
      <c r="H20895" s="113" t="s">
        <v>102213</v>
      </c>
      <c r="I20895" s="113" t="s">
        <v>137049</v>
      </c>
    </row>
    <row r="20896" spans="5:9" ht="14.5" x14ac:dyDescent="0.35">
      <c r="E20896" s="113" t="s">
        <v>16289</v>
      </c>
      <c r="F20896" s="115" t="s">
        <v>32814</v>
      </c>
      <c r="G20896" s="113" t="s">
        <v>122452</v>
      </c>
      <c r="H20896" s="113" t="s">
        <v>102212</v>
      </c>
      <c r="I20896" s="113" t="s">
        <v>137050</v>
      </c>
    </row>
    <row r="20897" spans="5:9" ht="14.5" x14ac:dyDescent="0.35">
      <c r="E20897" s="113" t="s">
        <v>16288</v>
      </c>
      <c r="F20897" s="115" t="s">
        <v>32815</v>
      </c>
      <c r="G20897" s="113" t="s">
        <v>120773</v>
      </c>
      <c r="H20897" s="113" t="s">
        <v>102211</v>
      </c>
      <c r="I20897" s="113" t="s">
        <v>137051</v>
      </c>
    </row>
    <row r="20898" spans="5:9" ht="14.5" x14ac:dyDescent="0.35">
      <c r="E20898" s="113" t="s">
        <v>16287</v>
      </c>
      <c r="F20898" s="115" t="s">
        <v>32816</v>
      </c>
      <c r="G20898" s="113" t="s">
        <v>120772</v>
      </c>
      <c r="H20898" s="113" t="s">
        <v>102210</v>
      </c>
      <c r="I20898" s="113" t="s">
        <v>137052</v>
      </c>
    </row>
    <row r="20899" spans="5:9" ht="14.5" x14ac:dyDescent="0.35">
      <c r="E20899" s="113" t="s">
        <v>16286</v>
      </c>
      <c r="F20899" s="115" t="s">
        <v>32817</v>
      </c>
      <c r="G20899" s="113" t="s">
        <v>118299</v>
      </c>
      <c r="H20899" s="113" t="s">
        <v>102209</v>
      </c>
      <c r="I20899" s="113" t="s">
        <v>137053</v>
      </c>
    </row>
    <row r="20900" spans="5:9" ht="14.5" x14ac:dyDescent="0.35">
      <c r="E20900" s="113" t="s">
        <v>16285</v>
      </c>
      <c r="F20900" s="115" t="s">
        <v>32818</v>
      </c>
      <c r="G20900" s="113" t="s">
        <v>118298</v>
      </c>
      <c r="H20900" s="113" t="s">
        <v>102208</v>
      </c>
      <c r="I20900" s="113" t="s">
        <v>137054</v>
      </c>
    </row>
    <row r="20901" spans="5:9" ht="14.5" x14ac:dyDescent="0.35">
      <c r="E20901" s="113" t="s">
        <v>16284</v>
      </c>
      <c r="F20901" s="115" t="s">
        <v>32819</v>
      </c>
      <c r="G20901" s="113" t="s">
        <v>118297</v>
      </c>
      <c r="H20901" s="113" t="s">
        <v>102207</v>
      </c>
      <c r="I20901" s="113" t="s">
        <v>137055</v>
      </c>
    </row>
    <row r="20902" spans="5:9" ht="14.5" x14ac:dyDescent="0.35">
      <c r="E20902" s="113" t="s">
        <v>16283</v>
      </c>
      <c r="F20902" s="115" t="s">
        <v>32820</v>
      </c>
      <c r="G20902" s="113" t="s">
        <v>116359</v>
      </c>
      <c r="H20902" s="113" t="s">
        <v>102206</v>
      </c>
      <c r="I20902" s="113" t="s">
        <v>137056</v>
      </c>
    </row>
    <row r="20903" spans="5:9" ht="14.5" x14ac:dyDescent="0.35">
      <c r="E20903" s="113" t="s">
        <v>16282</v>
      </c>
      <c r="F20903" s="115" t="s">
        <v>32821</v>
      </c>
      <c r="G20903" s="113" t="s">
        <v>116358</v>
      </c>
      <c r="H20903" s="113" t="s">
        <v>102205</v>
      </c>
      <c r="I20903" s="113" t="s">
        <v>137057</v>
      </c>
    </row>
    <row r="20904" spans="5:9" ht="14.5" x14ac:dyDescent="0.35">
      <c r="E20904" s="113" t="s">
        <v>16281</v>
      </c>
      <c r="F20904" s="115" t="s">
        <v>32822</v>
      </c>
      <c r="G20904" s="113" t="s">
        <v>116357</v>
      </c>
      <c r="H20904" s="113" t="s">
        <v>102204</v>
      </c>
      <c r="I20904" s="113" t="s">
        <v>137058</v>
      </c>
    </row>
    <row r="20905" spans="5:9" ht="14.5" x14ac:dyDescent="0.35">
      <c r="E20905" s="113" t="s">
        <v>16280</v>
      </c>
      <c r="F20905" s="115" t="s">
        <v>32823</v>
      </c>
      <c r="G20905" s="113" t="s">
        <v>116356</v>
      </c>
      <c r="H20905" s="113" t="s">
        <v>102203</v>
      </c>
      <c r="I20905" s="113" t="s">
        <v>137059</v>
      </c>
    </row>
    <row r="20906" spans="5:9" ht="14.5" x14ac:dyDescent="0.35">
      <c r="E20906" s="113" t="s">
        <v>16279</v>
      </c>
      <c r="F20906" s="115" t="s">
        <v>32824</v>
      </c>
      <c r="G20906" s="113" t="s">
        <v>116355</v>
      </c>
      <c r="H20906" s="113" t="s">
        <v>102202</v>
      </c>
      <c r="I20906" s="113" t="s">
        <v>137060</v>
      </c>
    </row>
    <row r="20907" spans="5:9" ht="14.5" x14ac:dyDescent="0.35">
      <c r="E20907" s="113" t="s">
        <v>16278</v>
      </c>
      <c r="F20907" s="115" t="s">
        <v>32825</v>
      </c>
      <c r="G20907" s="113" t="s">
        <v>116354</v>
      </c>
      <c r="H20907" s="113" t="s">
        <v>102201</v>
      </c>
      <c r="I20907" s="113" t="s">
        <v>137061</v>
      </c>
    </row>
    <row r="20908" spans="5:9" ht="14.5" x14ac:dyDescent="0.35">
      <c r="E20908" s="113" t="s">
        <v>16277</v>
      </c>
      <c r="F20908" s="115" t="s">
        <v>32826</v>
      </c>
      <c r="G20908" s="113" t="s">
        <v>116353</v>
      </c>
      <c r="H20908" s="113" t="s">
        <v>102200</v>
      </c>
      <c r="I20908" s="113" t="s">
        <v>137062</v>
      </c>
    </row>
    <row r="20909" spans="5:9" ht="14.5" x14ac:dyDescent="0.35">
      <c r="E20909" s="113" t="s">
        <v>16276</v>
      </c>
      <c r="F20909" s="115" t="s">
        <v>32827</v>
      </c>
      <c r="G20909" s="113" t="s">
        <v>116352</v>
      </c>
      <c r="H20909" s="113" t="s">
        <v>102199</v>
      </c>
      <c r="I20909" s="113" t="s">
        <v>140975</v>
      </c>
    </row>
    <row r="20910" spans="5:9" ht="14.5" x14ac:dyDescent="0.35">
      <c r="E20910" s="113" t="s">
        <v>16275</v>
      </c>
      <c r="F20910" s="115" t="s">
        <v>32828</v>
      </c>
      <c r="G20910" s="113" t="s">
        <v>116351</v>
      </c>
      <c r="H20910" s="113" t="s">
        <v>102198</v>
      </c>
      <c r="I20910" s="113" t="s">
        <v>137721</v>
      </c>
    </row>
    <row r="20911" spans="5:9" ht="14.5" x14ac:dyDescent="0.35">
      <c r="E20911" s="113" t="s">
        <v>16274</v>
      </c>
      <c r="F20911" s="115" t="s">
        <v>32829</v>
      </c>
      <c r="G20911" s="113" t="s">
        <v>116350</v>
      </c>
      <c r="H20911" s="113" t="s">
        <v>102197</v>
      </c>
      <c r="I20911" s="113" t="s">
        <v>137722</v>
      </c>
    </row>
    <row r="20912" spans="5:9" ht="14.5" x14ac:dyDescent="0.35">
      <c r="E20912" s="113" t="s">
        <v>16273</v>
      </c>
      <c r="F20912" s="115" t="s">
        <v>32830</v>
      </c>
      <c r="G20912" s="113" t="s">
        <v>115246</v>
      </c>
      <c r="H20912" s="113" t="s">
        <v>102196</v>
      </c>
      <c r="I20912" s="113" t="s">
        <v>137723</v>
      </c>
    </row>
    <row r="20913" spans="5:9" ht="14.5" x14ac:dyDescent="0.35">
      <c r="E20913" s="113" t="s">
        <v>16272</v>
      </c>
      <c r="F20913" s="115" t="s">
        <v>32831</v>
      </c>
      <c r="G20913" s="113" t="s">
        <v>115245</v>
      </c>
      <c r="H20913" s="113" t="s">
        <v>102195</v>
      </c>
      <c r="I20913" s="113" t="s">
        <v>130862</v>
      </c>
    </row>
    <row r="20914" spans="5:9" ht="14.5" x14ac:dyDescent="0.35">
      <c r="E20914" s="113" t="s">
        <v>16271</v>
      </c>
      <c r="F20914" s="115" t="s">
        <v>32832</v>
      </c>
      <c r="G20914" s="113" t="s">
        <v>115244</v>
      </c>
      <c r="H20914" s="113" t="s">
        <v>135023</v>
      </c>
      <c r="I20914" s="113" t="s">
        <v>130863</v>
      </c>
    </row>
    <row r="20915" spans="5:9" ht="14.5" x14ac:dyDescent="0.35">
      <c r="E20915" s="113" t="s">
        <v>16270</v>
      </c>
      <c r="F20915" s="115" t="s">
        <v>32833</v>
      </c>
      <c r="G20915" s="113" t="s">
        <v>115243</v>
      </c>
      <c r="H20915" s="113" t="s">
        <v>137611</v>
      </c>
      <c r="I20915" s="113" t="s">
        <v>130864</v>
      </c>
    </row>
    <row r="20916" spans="5:9" ht="14.5" x14ac:dyDescent="0.35">
      <c r="E20916" s="113" t="s">
        <v>16269</v>
      </c>
      <c r="F20916" s="115" t="s">
        <v>32834</v>
      </c>
      <c r="G20916" s="113" t="s">
        <v>115242</v>
      </c>
      <c r="H20916" s="113" t="s">
        <v>135024</v>
      </c>
      <c r="I20916" s="113" t="s">
        <v>126252</v>
      </c>
    </row>
    <row r="20917" spans="5:9" ht="14.5" x14ac:dyDescent="0.35">
      <c r="E20917" s="113" t="s">
        <v>107205</v>
      </c>
      <c r="F20917" s="115" t="s">
        <v>32835</v>
      </c>
      <c r="G20917" s="113" t="s">
        <v>115241</v>
      </c>
      <c r="H20917" s="113" t="s">
        <v>139434</v>
      </c>
      <c r="I20917" s="113" t="s">
        <v>126253</v>
      </c>
    </row>
    <row r="20918" spans="5:9" ht="14.5" x14ac:dyDescent="0.35">
      <c r="E20918" s="113" t="s">
        <v>107204</v>
      </c>
      <c r="F20918" s="115" t="s">
        <v>32836</v>
      </c>
      <c r="G20918" s="113" t="s">
        <v>115240</v>
      </c>
      <c r="H20918" s="113" t="s">
        <v>135025</v>
      </c>
      <c r="I20918" s="113" t="s">
        <v>126254</v>
      </c>
    </row>
    <row r="20919" spans="5:9" ht="14.5" x14ac:dyDescent="0.35">
      <c r="E20919" s="113" t="s">
        <v>16268</v>
      </c>
      <c r="F20919" s="115" t="s">
        <v>32837</v>
      </c>
      <c r="G20919" s="113" t="s">
        <v>115239</v>
      </c>
      <c r="H20919" s="113" t="s">
        <v>135026</v>
      </c>
      <c r="I20919" s="113" t="s">
        <v>126255</v>
      </c>
    </row>
    <row r="20920" spans="5:9" ht="14.5" x14ac:dyDescent="0.35">
      <c r="E20920" s="113" t="s">
        <v>16267</v>
      </c>
      <c r="F20920" s="115" t="s">
        <v>32838</v>
      </c>
      <c r="G20920" s="113" t="s">
        <v>115238</v>
      </c>
      <c r="H20920" s="113" t="s">
        <v>135027</v>
      </c>
      <c r="I20920" s="113" t="s">
        <v>126256</v>
      </c>
    </row>
    <row r="20921" spans="5:9" ht="14.5" x14ac:dyDescent="0.35">
      <c r="E20921" s="113" t="s">
        <v>16266</v>
      </c>
      <c r="F20921" s="115" t="s">
        <v>32839</v>
      </c>
      <c r="G20921" s="113" t="s">
        <v>115237</v>
      </c>
      <c r="H20921" s="113" t="s">
        <v>135028</v>
      </c>
      <c r="I20921" s="113" t="s">
        <v>126257</v>
      </c>
    </row>
    <row r="20922" spans="5:9" ht="14.5" x14ac:dyDescent="0.35">
      <c r="E20922" s="113" t="s">
        <v>16265</v>
      </c>
      <c r="F20922" s="115" t="s">
        <v>32840</v>
      </c>
      <c r="G20922" s="113" t="s">
        <v>110418</v>
      </c>
      <c r="H20922" s="113" t="s">
        <v>139433</v>
      </c>
      <c r="I20922" s="113" t="s">
        <v>126258</v>
      </c>
    </row>
    <row r="20923" spans="5:9" ht="14.5" x14ac:dyDescent="0.35">
      <c r="E20923" s="113" t="s">
        <v>16264</v>
      </c>
      <c r="F20923" s="115" t="s">
        <v>32841</v>
      </c>
      <c r="G20923" s="113" t="s">
        <v>110417</v>
      </c>
      <c r="H20923" s="113" t="s">
        <v>135029</v>
      </c>
      <c r="I20923" s="113" t="s">
        <v>126259</v>
      </c>
    </row>
    <row r="20924" spans="5:9" ht="14.5" x14ac:dyDescent="0.35">
      <c r="E20924" s="113" t="s">
        <v>16263</v>
      </c>
      <c r="F20924" s="115" t="s">
        <v>32842</v>
      </c>
      <c r="G20924" s="113" t="s">
        <v>110416</v>
      </c>
      <c r="H20924" s="113" t="s">
        <v>135030</v>
      </c>
      <c r="I20924" s="113" t="s">
        <v>126260</v>
      </c>
    </row>
    <row r="20925" spans="5:9" ht="14.5" x14ac:dyDescent="0.35">
      <c r="E20925" s="113" t="s">
        <v>16262</v>
      </c>
      <c r="F20925" s="115" t="s">
        <v>32843</v>
      </c>
      <c r="G20925" s="113" t="s">
        <v>110415</v>
      </c>
      <c r="H20925" s="113" t="s">
        <v>135031</v>
      </c>
      <c r="I20925" s="113" t="s">
        <v>126261</v>
      </c>
    </row>
    <row r="20926" spans="5:9" ht="14.5" x14ac:dyDescent="0.35">
      <c r="E20926" s="113" t="s">
        <v>16261</v>
      </c>
      <c r="F20926" s="115" t="s">
        <v>32844</v>
      </c>
      <c r="G20926" s="113" t="s">
        <v>110414</v>
      </c>
      <c r="H20926" s="113" t="s">
        <v>135032</v>
      </c>
      <c r="I20926" s="113" t="s">
        <v>126262</v>
      </c>
    </row>
    <row r="20927" spans="5:9" ht="14.5" x14ac:dyDescent="0.35">
      <c r="E20927" s="113" t="s">
        <v>16260</v>
      </c>
      <c r="F20927" s="115" t="s">
        <v>32845</v>
      </c>
      <c r="G20927" s="113" t="s">
        <v>110413</v>
      </c>
      <c r="H20927" s="113" t="s">
        <v>135033</v>
      </c>
      <c r="I20927" s="113" t="s">
        <v>126263</v>
      </c>
    </row>
    <row r="20928" spans="5:9" ht="14.5" x14ac:dyDescent="0.35">
      <c r="E20928" s="113" t="s">
        <v>16259</v>
      </c>
      <c r="F20928" s="115" t="s">
        <v>32846</v>
      </c>
      <c r="G20928" s="113" t="s">
        <v>110412</v>
      </c>
      <c r="H20928" s="113" t="s">
        <v>139432</v>
      </c>
      <c r="I20928" s="113" t="s">
        <v>126264</v>
      </c>
    </row>
    <row r="20929" spans="5:9" ht="14.5" x14ac:dyDescent="0.35">
      <c r="E20929" s="113" t="s">
        <v>16258</v>
      </c>
      <c r="F20929" s="115" t="s">
        <v>32847</v>
      </c>
      <c r="G20929" s="113" t="s">
        <v>110411</v>
      </c>
      <c r="H20929" s="113" t="s">
        <v>135034</v>
      </c>
      <c r="I20929" s="113" t="s">
        <v>126265</v>
      </c>
    </row>
    <row r="20930" spans="5:9" ht="14.5" x14ac:dyDescent="0.35">
      <c r="E20930" s="113" t="s">
        <v>16257</v>
      </c>
      <c r="F20930" s="115" t="s">
        <v>32848</v>
      </c>
      <c r="G20930" s="113" t="s">
        <v>110410</v>
      </c>
      <c r="H20930" s="113" t="s">
        <v>135035</v>
      </c>
      <c r="I20930" s="113" t="s">
        <v>126266</v>
      </c>
    </row>
    <row r="20931" spans="5:9" ht="14.5" x14ac:dyDescent="0.35">
      <c r="E20931" s="113" t="s">
        <v>16256</v>
      </c>
      <c r="F20931" s="115" t="s">
        <v>32849</v>
      </c>
      <c r="G20931" s="113" t="s">
        <v>110409</v>
      </c>
      <c r="H20931" s="113" t="s">
        <v>139431</v>
      </c>
      <c r="I20931" s="113" t="s">
        <v>126267</v>
      </c>
    </row>
    <row r="20932" spans="5:9" ht="14.5" x14ac:dyDescent="0.35">
      <c r="E20932" s="113" t="s">
        <v>16255</v>
      </c>
      <c r="F20932" s="115" t="s">
        <v>32850</v>
      </c>
      <c r="G20932" s="113" t="s">
        <v>110408</v>
      </c>
      <c r="H20932" s="113" t="s">
        <v>139430</v>
      </c>
      <c r="I20932" s="113" t="s">
        <v>126268</v>
      </c>
    </row>
    <row r="20933" spans="5:9" ht="14.5" x14ac:dyDescent="0.35">
      <c r="E20933" s="113" t="s">
        <v>16254</v>
      </c>
      <c r="F20933" s="115" t="s">
        <v>32851</v>
      </c>
      <c r="G20933" s="113" t="s">
        <v>110407</v>
      </c>
      <c r="H20933" s="113" t="s">
        <v>139429</v>
      </c>
      <c r="I20933" s="113" t="s">
        <v>126269</v>
      </c>
    </row>
    <row r="20934" spans="5:9" ht="14.5" x14ac:dyDescent="0.35">
      <c r="E20934" s="113" t="s">
        <v>16253</v>
      </c>
      <c r="F20934" s="115" t="s">
        <v>32852</v>
      </c>
      <c r="G20934" s="113" t="s">
        <v>110406</v>
      </c>
      <c r="H20934" s="113" t="s">
        <v>139428</v>
      </c>
      <c r="I20934" s="113" t="s">
        <v>126270</v>
      </c>
    </row>
    <row r="20935" spans="5:9" ht="14.5" x14ac:dyDescent="0.35">
      <c r="E20935" s="113" t="s">
        <v>16252</v>
      </c>
      <c r="F20935" s="115" t="s">
        <v>32853</v>
      </c>
      <c r="G20935" s="113" t="s">
        <v>110405</v>
      </c>
      <c r="H20935" s="113" t="s">
        <v>135036</v>
      </c>
      <c r="I20935" s="113" t="s">
        <v>126271</v>
      </c>
    </row>
    <row r="20936" spans="5:9" ht="14.5" x14ac:dyDescent="0.35">
      <c r="E20936" s="113" t="s">
        <v>16251</v>
      </c>
      <c r="F20936" s="115" t="s">
        <v>32854</v>
      </c>
      <c r="G20936" s="113" t="s">
        <v>110404</v>
      </c>
      <c r="H20936" s="113" t="s">
        <v>139427</v>
      </c>
      <c r="I20936" s="113" t="s">
        <v>126272</v>
      </c>
    </row>
    <row r="20937" spans="5:9" ht="14.5" x14ac:dyDescent="0.35">
      <c r="E20937" s="113" t="s">
        <v>16250</v>
      </c>
      <c r="F20937" s="115" t="s">
        <v>32855</v>
      </c>
      <c r="G20937" s="113" t="s">
        <v>110403</v>
      </c>
      <c r="H20937" s="113" t="s">
        <v>135037</v>
      </c>
      <c r="I20937" s="113" t="s">
        <v>126273</v>
      </c>
    </row>
    <row r="20938" spans="5:9" ht="14.5" x14ac:dyDescent="0.35">
      <c r="E20938" s="113" t="s">
        <v>16249</v>
      </c>
      <c r="F20938" s="115" t="s">
        <v>32856</v>
      </c>
      <c r="G20938" s="113" t="s">
        <v>110402</v>
      </c>
      <c r="H20938" s="113" t="s">
        <v>135038</v>
      </c>
      <c r="I20938" s="113" t="s">
        <v>126274</v>
      </c>
    </row>
    <row r="20939" spans="5:9" ht="14.5" x14ac:dyDescent="0.35">
      <c r="E20939" s="113" t="s">
        <v>16248</v>
      </c>
      <c r="F20939" s="115" t="s">
        <v>32857</v>
      </c>
      <c r="G20939" s="113" t="s">
        <v>110401</v>
      </c>
      <c r="H20939" s="113" t="s">
        <v>135039</v>
      </c>
      <c r="I20939" s="113" t="s">
        <v>126275</v>
      </c>
    </row>
    <row r="20940" spans="5:9" ht="14.5" x14ac:dyDescent="0.35">
      <c r="E20940" s="113" t="s">
        <v>16247</v>
      </c>
      <c r="F20940" s="115" t="s">
        <v>32858</v>
      </c>
      <c r="G20940" s="113" t="s">
        <v>110400</v>
      </c>
      <c r="H20940" s="113" t="s">
        <v>135040</v>
      </c>
      <c r="I20940" s="113" t="s">
        <v>126276</v>
      </c>
    </row>
    <row r="20941" spans="5:9" ht="14.5" x14ac:dyDescent="0.35">
      <c r="E20941" s="113" t="s">
        <v>16246</v>
      </c>
      <c r="F20941" s="115" t="s">
        <v>32859</v>
      </c>
      <c r="G20941" s="113" t="s">
        <v>110399</v>
      </c>
      <c r="H20941" s="113" t="s">
        <v>135041</v>
      </c>
      <c r="I20941" s="113" t="s">
        <v>126277</v>
      </c>
    </row>
    <row r="20942" spans="5:9" ht="14.5" x14ac:dyDescent="0.35">
      <c r="E20942" s="113" t="s">
        <v>16245</v>
      </c>
      <c r="F20942" s="115" t="s">
        <v>32860</v>
      </c>
      <c r="G20942" s="113" t="s">
        <v>110398</v>
      </c>
      <c r="H20942" s="113" t="s">
        <v>139426</v>
      </c>
      <c r="I20942" s="113" t="s">
        <v>126278</v>
      </c>
    </row>
    <row r="20943" spans="5:9" ht="14.5" x14ac:dyDescent="0.35">
      <c r="E20943" s="113" t="s">
        <v>16244</v>
      </c>
      <c r="F20943" s="115" t="s">
        <v>32861</v>
      </c>
      <c r="G20943" s="113" t="s">
        <v>110397</v>
      </c>
      <c r="H20943" s="113" t="s">
        <v>135042</v>
      </c>
      <c r="I20943" s="113" t="s">
        <v>126279</v>
      </c>
    </row>
    <row r="20944" spans="5:9" ht="14.5" x14ac:dyDescent="0.35">
      <c r="E20944" s="113" t="s">
        <v>16243</v>
      </c>
      <c r="F20944" s="115" t="s">
        <v>32862</v>
      </c>
      <c r="G20944" s="113" t="s">
        <v>110396</v>
      </c>
      <c r="H20944" s="113" t="s">
        <v>139425</v>
      </c>
      <c r="I20944" s="113" t="s">
        <v>126280</v>
      </c>
    </row>
    <row r="20945" spans="5:9" ht="14.5" x14ac:dyDescent="0.35">
      <c r="E20945" s="113" t="s">
        <v>16242</v>
      </c>
      <c r="F20945" s="115" t="s">
        <v>32863</v>
      </c>
      <c r="G20945" s="113" t="s">
        <v>110395</v>
      </c>
      <c r="H20945" s="113" t="s">
        <v>135043</v>
      </c>
      <c r="I20945" s="113" t="s">
        <v>126281</v>
      </c>
    </row>
    <row r="20946" spans="5:9" ht="14.5" x14ac:dyDescent="0.35">
      <c r="E20946" s="113" t="s">
        <v>16241</v>
      </c>
      <c r="F20946" s="115" t="s">
        <v>32864</v>
      </c>
      <c r="G20946" s="113" t="s">
        <v>110394</v>
      </c>
      <c r="H20946" s="113" t="s">
        <v>135044</v>
      </c>
      <c r="I20946" s="113" t="s">
        <v>126282</v>
      </c>
    </row>
    <row r="20947" spans="5:9" ht="14.5" x14ac:dyDescent="0.35">
      <c r="E20947" s="113" t="s">
        <v>16240</v>
      </c>
      <c r="F20947" s="115" t="s">
        <v>32865</v>
      </c>
      <c r="G20947" s="113" t="s">
        <v>110393</v>
      </c>
      <c r="H20947" s="113" t="s">
        <v>135045</v>
      </c>
      <c r="I20947" s="113" t="s">
        <v>126283</v>
      </c>
    </row>
    <row r="20948" spans="5:9" ht="14.5" x14ac:dyDescent="0.35">
      <c r="E20948" s="113" t="s">
        <v>16239</v>
      </c>
      <c r="F20948" s="115" t="s">
        <v>32866</v>
      </c>
      <c r="G20948" s="113" t="s">
        <v>52805</v>
      </c>
      <c r="H20948" s="113" t="s">
        <v>135046</v>
      </c>
      <c r="I20948" s="113" t="s">
        <v>126284</v>
      </c>
    </row>
    <row r="20949" spans="5:9" ht="14.5" x14ac:dyDescent="0.35">
      <c r="E20949" s="113" t="s">
        <v>16238</v>
      </c>
      <c r="F20949" s="115" t="s">
        <v>32867</v>
      </c>
      <c r="G20949" s="113" t="s">
        <v>52804</v>
      </c>
      <c r="H20949" s="113" t="s">
        <v>139424</v>
      </c>
      <c r="I20949" s="113" t="s">
        <v>126285</v>
      </c>
    </row>
    <row r="20950" spans="5:9" ht="14.5" x14ac:dyDescent="0.35">
      <c r="E20950" s="113" t="s">
        <v>16237</v>
      </c>
      <c r="F20950" s="115" t="s">
        <v>32868</v>
      </c>
      <c r="G20950" s="113" t="s">
        <v>110392</v>
      </c>
      <c r="H20950" s="113" t="s">
        <v>135047</v>
      </c>
      <c r="I20950" s="113" t="s">
        <v>126286</v>
      </c>
    </row>
    <row r="20951" spans="5:9" ht="14.5" x14ac:dyDescent="0.35">
      <c r="E20951" s="113" t="s">
        <v>16236</v>
      </c>
      <c r="F20951" s="115" t="s">
        <v>32869</v>
      </c>
      <c r="G20951" s="113" t="s">
        <v>52803</v>
      </c>
      <c r="H20951" s="113" t="s">
        <v>135048</v>
      </c>
      <c r="I20951" s="113" t="s">
        <v>120180</v>
      </c>
    </row>
    <row r="20952" spans="5:9" ht="14.5" x14ac:dyDescent="0.35">
      <c r="E20952" s="113" t="s">
        <v>16235</v>
      </c>
      <c r="F20952" s="115" t="s">
        <v>32870</v>
      </c>
      <c r="G20952" s="113" t="s">
        <v>52802</v>
      </c>
      <c r="H20952" s="113" t="s">
        <v>135049</v>
      </c>
      <c r="I20952" s="113" t="s">
        <v>6994</v>
      </c>
    </row>
    <row r="20953" spans="5:9" ht="14.5" x14ac:dyDescent="0.35">
      <c r="E20953" s="113" t="s">
        <v>16234</v>
      </c>
      <c r="F20953" s="115" t="s">
        <v>32871</v>
      </c>
      <c r="G20953" s="113" t="s">
        <v>52801</v>
      </c>
      <c r="H20953" s="113" t="s">
        <v>139423</v>
      </c>
      <c r="I20953" s="113" t="s">
        <v>6993</v>
      </c>
    </row>
    <row r="20954" spans="5:9" ht="14.5" x14ac:dyDescent="0.35">
      <c r="E20954" s="113" t="s">
        <v>16233</v>
      </c>
      <c r="F20954" s="115" t="s">
        <v>32872</v>
      </c>
      <c r="G20954" s="113" t="s">
        <v>52800</v>
      </c>
      <c r="H20954" s="113" t="s">
        <v>135050</v>
      </c>
      <c r="I20954" s="113" t="s">
        <v>6992</v>
      </c>
    </row>
    <row r="20955" spans="5:9" ht="14.5" x14ac:dyDescent="0.35">
      <c r="E20955" s="113" t="s">
        <v>16232</v>
      </c>
      <c r="F20955" s="115" t="s">
        <v>32873</v>
      </c>
      <c r="G20955" s="113" t="s">
        <v>110391</v>
      </c>
      <c r="H20955" s="113" t="s">
        <v>135051</v>
      </c>
      <c r="I20955" s="113" t="s">
        <v>6991</v>
      </c>
    </row>
    <row r="20956" spans="5:9" ht="14.5" x14ac:dyDescent="0.35">
      <c r="E20956" s="113" t="s">
        <v>16231</v>
      </c>
      <c r="F20956" s="115" t="s">
        <v>32874</v>
      </c>
      <c r="G20956" s="113" t="s">
        <v>52799</v>
      </c>
      <c r="H20956" s="113" t="s">
        <v>135052</v>
      </c>
      <c r="I20956" s="113" t="s">
        <v>6990</v>
      </c>
    </row>
    <row r="20957" spans="5:9" ht="14.5" x14ac:dyDescent="0.35">
      <c r="E20957" s="113" t="s">
        <v>16230</v>
      </c>
      <c r="F20957" s="115" t="s">
        <v>32875</v>
      </c>
      <c r="G20957" s="113" t="s">
        <v>52798</v>
      </c>
      <c r="H20957" s="113" t="s">
        <v>139422</v>
      </c>
      <c r="I20957" s="113" t="s">
        <v>6989</v>
      </c>
    </row>
    <row r="20958" spans="5:9" ht="14.5" x14ac:dyDescent="0.35">
      <c r="E20958" s="113" t="s">
        <v>16229</v>
      </c>
      <c r="F20958" s="115" t="s">
        <v>32876</v>
      </c>
      <c r="G20958" s="113" t="s">
        <v>52797</v>
      </c>
      <c r="H20958" s="113" t="s">
        <v>135053</v>
      </c>
      <c r="I20958" s="113" t="s">
        <v>6988</v>
      </c>
    </row>
    <row r="20959" spans="5:9" ht="14.5" x14ac:dyDescent="0.35">
      <c r="E20959" s="113" t="s">
        <v>16228</v>
      </c>
      <c r="F20959" s="115" t="s">
        <v>32877</v>
      </c>
      <c r="G20959" s="113" t="s">
        <v>52796</v>
      </c>
      <c r="H20959" s="113" t="s">
        <v>139421</v>
      </c>
      <c r="I20959" s="113" t="s">
        <v>6987</v>
      </c>
    </row>
    <row r="20960" spans="5:9" ht="14.5" x14ac:dyDescent="0.35">
      <c r="E20960" s="113" t="s">
        <v>16227</v>
      </c>
      <c r="F20960" s="115" t="s">
        <v>32878</v>
      </c>
      <c r="G20960" s="113" t="s">
        <v>52795</v>
      </c>
      <c r="H20960" s="113" t="s">
        <v>135054</v>
      </c>
      <c r="I20960" s="113" t="s">
        <v>126287</v>
      </c>
    </row>
    <row r="20961" spans="5:9" ht="14.5" x14ac:dyDescent="0.35">
      <c r="E20961" s="113" t="s">
        <v>16226</v>
      </c>
      <c r="F20961" s="115" t="s">
        <v>32879</v>
      </c>
      <c r="G20961" s="113" t="s">
        <v>52794</v>
      </c>
      <c r="H20961" s="113" t="s">
        <v>139420</v>
      </c>
      <c r="I20961" s="113" t="s">
        <v>120179</v>
      </c>
    </row>
    <row r="20962" spans="5:9" ht="14.5" x14ac:dyDescent="0.35">
      <c r="E20962" s="113" t="s">
        <v>16225</v>
      </c>
      <c r="F20962" s="115" t="s">
        <v>32880</v>
      </c>
      <c r="G20962" s="113" t="s">
        <v>52793</v>
      </c>
      <c r="H20962" s="113" t="s">
        <v>135055</v>
      </c>
      <c r="I20962" s="113" t="s">
        <v>120178</v>
      </c>
    </row>
    <row r="20963" spans="5:9" ht="14.5" x14ac:dyDescent="0.35">
      <c r="E20963" s="113" t="s">
        <v>16224</v>
      </c>
      <c r="F20963" s="115" t="s">
        <v>32881</v>
      </c>
      <c r="G20963" s="113" t="s">
        <v>52792</v>
      </c>
      <c r="H20963" s="113" t="s">
        <v>135056</v>
      </c>
      <c r="I20963" s="113" t="s">
        <v>6986</v>
      </c>
    </row>
    <row r="20964" spans="5:9" ht="14.5" x14ac:dyDescent="0.35">
      <c r="E20964" s="113" t="s">
        <v>16223</v>
      </c>
      <c r="F20964" s="115" t="s">
        <v>32882</v>
      </c>
      <c r="G20964" s="113" t="s">
        <v>52791</v>
      </c>
      <c r="H20964" s="113" t="s">
        <v>135057</v>
      </c>
      <c r="I20964" s="113" t="s">
        <v>6985</v>
      </c>
    </row>
    <row r="20965" spans="5:9" ht="14.5" x14ac:dyDescent="0.35">
      <c r="E20965" s="113" t="s">
        <v>16222</v>
      </c>
      <c r="F20965" s="115" t="s">
        <v>32883</v>
      </c>
      <c r="G20965" s="113" t="s">
        <v>52790</v>
      </c>
      <c r="H20965" s="113" t="s">
        <v>135058</v>
      </c>
      <c r="I20965" s="113" t="s">
        <v>6984</v>
      </c>
    </row>
    <row r="20966" spans="5:9" ht="14.5" x14ac:dyDescent="0.35">
      <c r="E20966" s="113" t="s">
        <v>16221</v>
      </c>
      <c r="F20966" s="115" t="s">
        <v>32884</v>
      </c>
      <c r="G20966" s="113" t="s">
        <v>52789</v>
      </c>
      <c r="H20966" s="113" t="s">
        <v>139419</v>
      </c>
      <c r="I20966" s="113" t="s">
        <v>6983</v>
      </c>
    </row>
    <row r="20967" spans="5:9" ht="14.5" x14ac:dyDescent="0.35">
      <c r="E20967" s="113" t="s">
        <v>16220</v>
      </c>
      <c r="F20967" s="115" t="s">
        <v>32885</v>
      </c>
      <c r="G20967" s="113" t="s">
        <v>52788</v>
      </c>
      <c r="H20967" s="113" t="s">
        <v>139418</v>
      </c>
      <c r="I20967" s="113" t="s">
        <v>6982</v>
      </c>
    </row>
    <row r="20968" spans="5:9" ht="14.5" x14ac:dyDescent="0.35">
      <c r="E20968" s="113" t="s">
        <v>16219</v>
      </c>
      <c r="F20968" s="115" t="s">
        <v>32886</v>
      </c>
      <c r="G20968" s="113" t="s">
        <v>52787</v>
      </c>
      <c r="H20968" s="113" t="s">
        <v>139417</v>
      </c>
      <c r="I20968" s="113" t="s">
        <v>6981</v>
      </c>
    </row>
    <row r="20969" spans="5:9" ht="14.5" x14ac:dyDescent="0.35">
      <c r="E20969" s="113" t="s">
        <v>121733</v>
      </c>
      <c r="F20969" s="115" t="s">
        <v>32887</v>
      </c>
      <c r="G20969" s="113" t="s">
        <v>52786</v>
      </c>
      <c r="H20969" s="113" t="s">
        <v>135059</v>
      </c>
      <c r="I20969" s="113" t="s">
        <v>6980</v>
      </c>
    </row>
    <row r="20970" spans="5:9" ht="14.5" x14ac:dyDescent="0.35">
      <c r="E20970" s="113" t="s">
        <v>117352</v>
      </c>
      <c r="F20970" s="115" t="s">
        <v>32888</v>
      </c>
      <c r="G20970" s="113" t="s">
        <v>52785</v>
      </c>
      <c r="H20970" s="113" t="s">
        <v>135060</v>
      </c>
      <c r="I20970" s="113" t="s">
        <v>6979</v>
      </c>
    </row>
    <row r="20971" spans="5:9" ht="14.5" x14ac:dyDescent="0.35">
      <c r="E20971" s="113" t="s">
        <v>117351</v>
      </c>
      <c r="F20971" s="115" t="s">
        <v>32889</v>
      </c>
      <c r="G20971" s="113" t="s">
        <v>52784</v>
      </c>
      <c r="H20971" s="113" t="s">
        <v>139416</v>
      </c>
      <c r="I20971" s="113" t="s">
        <v>6978</v>
      </c>
    </row>
    <row r="20972" spans="5:9" ht="14.5" x14ac:dyDescent="0.35">
      <c r="E20972" s="113" t="s">
        <v>117350</v>
      </c>
      <c r="F20972" s="115" t="s">
        <v>32890</v>
      </c>
      <c r="G20972" s="113" t="s">
        <v>52783</v>
      </c>
      <c r="H20972" s="113" t="s">
        <v>135061</v>
      </c>
      <c r="I20972" s="113" t="s">
        <v>6977</v>
      </c>
    </row>
    <row r="20973" spans="5:9" ht="14.5" x14ac:dyDescent="0.35">
      <c r="E20973" s="113" t="s">
        <v>117349</v>
      </c>
      <c r="F20973" s="115" t="s">
        <v>32891</v>
      </c>
      <c r="G20973" s="113" t="s">
        <v>52782</v>
      </c>
      <c r="H20973" s="113" t="s">
        <v>135062</v>
      </c>
      <c r="I20973" s="113" t="s">
        <v>6976</v>
      </c>
    </row>
    <row r="20974" spans="5:9" ht="14.5" x14ac:dyDescent="0.35">
      <c r="E20974" s="113" t="s">
        <v>114409</v>
      </c>
      <c r="F20974" s="115" t="s">
        <v>32892</v>
      </c>
      <c r="G20974" s="113" t="s">
        <v>52781</v>
      </c>
      <c r="H20974" s="113" t="s">
        <v>135063</v>
      </c>
      <c r="I20974" s="113" t="s">
        <v>6975</v>
      </c>
    </row>
    <row r="20975" spans="5:9" ht="14.5" x14ac:dyDescent="0.35">
      <c r="E20975" s="113" t="s">
        <v>114408</v>
      </c>
      <c r="F20975" s="115" t="s">
        <v>32893</v>
      </c>
      <c r="G20975" s="113" t="s">
        <v>52780</v>
      </c>
      <c r="H20975" s="113" t="s">
        <v>135064</v>
      </c>
      <c r="I20975" s="113" t="s">
        <v>6974</v>
      </c>
    </row>
    <row r="20976" spans="5:9" ht="14.5" x14ac:dyDescent="0.35">
      <c r="E20976" s="113" t="s">
        <v>16218</v>
      </c>
      <c r="F20976" s="115" t="s">
        <v>32894</v>
      </c>
      <c r="G20976" s="113" t="s">
        <v>52779</v>
      </c>
      <c r="H20976" s="113" t="s">
        <v>135065</v>
      </c>
      <c r="I20976" s="113" t="s">
        <v>6973</v>
      </c>
    </row>
    <row r="20977" spans="5:9" ht="14.5" x14ac:dyDescent="0.35">
      <c r="E20977" s="113" t="s">
        <v>16217</v>
      </c>
      <c r="F20977" s="115" t="s">
        <v>32895</v>
      </c>
      <c r="G20977" s="113" t="s">
        <v>52778</v>
      </c>
      <c r="H20977" s="113" t="s">
        <v>135066</v>
      </c>
      <c r="I20977" s="113" t="s">
        <v>6972</v>
      </c>
    </row>
    <row r="20978" spans="5:9" ht="14.5" x14ac:dyDescent="0.35">
      <c r="E20978" s="113" t="s">
        <v>16216</v>
      </c>
      <c r="F20978" s="115" t="s">
        <v>32896</v>
      </c>
      <c r="G20978" s="113" t="s">
        <v>52777</v>
      </c>
      <c r="H20978" s="113" t="s">
        <v>135067</v>
      </c>
      <c r="I20978" s="113" t="s">
        <v>6971</v>
      </c>
    </row>
    <row r="20979" spans="5:9" ht="14.5" x14ac:dyDescent="0.35">
      <c r="E20979" s="113" t="s">
        <v>16215</v>
      </c>
      <c r="F20979" s="115" t="s">
        <v>32897</v>
      </c>
      <c r="G20979" s="113" t="s">
        <v>52776</v>
      </c>
      <c r="H20979" s="113" t="s">
        <v>135068</v>
      </c>
      <c r="I20979" s="113" t="s">
        <v>6970</v>
      </c>
    </row>
    <row r="20980" spans="5:9" ht="14.5" x14ac:dyDescent="0.35">
      <c r="E20980" s="113" t="s">
        <v>16214</v>
      </c>
      <c r="F20980" s="115" t="s">
        <v>32898</v>
      </c>
      <c r="G20980" s="113" t="s">
        <v>52775</v>
      </c>
      <c r="H20980" s="113" t="s">
        <v>135069</v>
      </c>
      <c r="I20980" s="113" t="s">
        <v>6969</v>
      </c>
    </row>
    <row r="20981" spans="5:9" ht="14.5" x14ac:dyDescent="0.35">
      <c r="E20981" s="113" t="s">
        <v>16213</v>
      </c>
      <c r="F20981" s="115" t="s">
        <v>32899</v>
      </c>
      <c r="G20981" s="113" t="s">
        <v>52774</v>
      </c>
      <c r="H20981" s="113" t="s">
        <v>139415</v>
      </c>
      <c r="I20981" s="113" t="s">
        <v>6968</v>
      </c>
    </row>
    <row r="20982" spans="5:9" ht="14.5" x14ac:dyDescent="0.35">
      <c r="E20982" s="113" t="s">
        <v>107203</v>
      </c>
      <c r="F20982" s="115" t="s">
        <v>32900</v>
      </c>
      <c r="G20982" s="113" t="s">
        <v>52773</v>
      </c>
      <c r="H20982" s="113" t="s">
        <v>135070</v>
      </c>
      <c r="I20982" s="113" t="s">
        <v>6967</v>
      </c>
    </row>
    <row r="20983" spans="5:9" ht="14.5" x14ac:dyDescent="0.35">
      <c r="E20983" s="113" t="s">
        <v>107202</v>
      </c>
      <c r="F20983" s="115" t="s">
        <v>32901</v>
      </c>
      <c r="G20983" s="113" t="s">
        <v>52772</v>
      </c>
      <c r="H20983" s="113" t="s">
        <v>135071</v>
      </c>
      <c r="I20983" s="113" t="s">
        <v>6966</v>
      </c>
    </row>
    <row r="20984" spans="5:9" ht="14.5" x14ac:dyDescent="0.35">
      <c r="E20984" s="113" t="s">
        <v>107201</v>
      </c>
      <c r="F20984" s="115" t="s">
        <v>32902</v>
      </c>
      <c r="G20984" s="113" t="s">
        <v>52771</v>
      </c>
      <c r="H20984" s="113" t="s">
        <v>138657</v>
      </c>
      <c r="I20984" s="113" t="s">
        <v>6965</v>
      </c>
    </row>
    <row r="20985" spans="5:9" ht="14.5" x14ac:dyDescent="0.35">
      <c r="E20985" s="113" t="s">
        <v>107200</v>
      </c>
      <c r="F20985" s="115" t="s">
        <v>32903</v>
      </c>
      <c r="G20985" s="113" t="s">
        <v>52770</v>
      </c>
      <c r="H20985" s="113" t="s">
        <v>135072</v>
      </c>
      <c r="I20985" s="113" t="s">
        <v>6964</v>
      </c>
    </row>
    <row r="20986" spans="5:9" ht="14.5" x14ac:dyDescent="0.35">
      <c r="E20986" s="113" t="s">
        <v>16212</v>
      </c>
      <c r="F20986" s="115" t="s">
        <v>32904</v>
      </c>
      <c r="G20986" s="113" t="s">
        <v>52769</v>
      </c>
      <c r="H20986" s="113" t="s">
        <v>135073</v>
      </c>
      <c r="I20986" s="113" t="s">
        <v>6963</v>
      </c>
    </row>
    <row r="20987" spans="5:9" ht="14.5" x14ac:dyDescent="0.35">
      <c r="E20987" s="113" t="s">
        <v>16211</v>
      </c>
      <c r="F20987" s="115" t="s">
        <v>32905</v>
      </c>
      <c r="G20987" s="113" t="s">
        <v>52768</v>
      </c>
      <c r="H20987" s="113" t="s">
        <v>139414</v>
      </c>
      <c r="I20987" s="113" t="s">
        <v>6962</v>
      </c>
    </row>
    <row r="20988" spans="5:9" ht="14.5" x14ac:dyDescent="0.35">
      <c r="E20988" s="113" t="s">
        <v>16210</v>
      </c>
      <c r="F20988" s="115" t="s">
        <v>32906</v>
      </c>
      <c r="G20988" s="113" t="s">
        <v>52767</v>
      </c>
      <c r="H20988" s="113" t="s">
        <v>135074</v>
      </c>
      <c r="I20988" s="113" t="s">
        <v>6961</v>
      </c>
    </row>
    <row r="20989" spans="5:9" ht="14.5" x14ac:dyDescent="0.35">
      <c r="E20989" s="113" t="s">
        <v>16209</v>
      </c>
      <c r="F20989" s="115" t="s">
        <v>32907</v>
      </c>
      <c r="G20989" s="113" t="s">
        <v>52766</v>
      </c>
      <c r="H20989" s="113" t="s">
        <v>139413</v>
      </c>
      <c r="I20989" s="113" t="s">
        <v>6960</v>
      </c>
    </row>
    <row r="20990" spans="5:9" ht="14.5" x14ac:dyDescent="0.35">
      <c r="E20990" s="113" t="s">
        <v>16208</v>
      </c>
      <c r="F20990" s="115" t="s">
        <v>32908</v>
      </c>
      <c r="G20990" s="113" t="s">
        <v>52765</v>
      </c>
      <c r="H20990" s="113" t="s">
        <v>139412</v>
      </c>
      <c r="I20990" s="113" t="s">
        <v>6959</v>
      </c>
    </row>
    <row r="20991" spans="5:9" ht="14.5" x14ac:dyDescent="0.35">
      <c r="E20991" s="113" t="s">
        <v>16207</v>
      </c>
      <c r="F20991" s="115" t="s">
        <v>32923</v>
      </c>
      <c r="G20991" s="113" t="s">
        <v>52764</v>
      </c>
      <c r="H20991" s="113" t="s">
        <v>139411</v>
      </c>
      <c r="I20991" s="113" t="s">
        <v>6958</v>
      </c>
    </row>
    <row r="20992" spans="5:9" ht="14.5" x14ac:dyDescent="0.35">
      <c r="E20992" s="113" t="s">
        <v>16206</v>
      </c>
      <c r="F20992" s="115" t="s">
        <v>32929</v>
      </c>
      <c r="G20992" s="113" t="s">
        <v>52763</v>
      </c>
      <c r="H20992" s="113" t="s">
        <v>135075</v>
      </c>
      <c r="I20992" s="113" t="s">
        <v>6957</v>
      </c>
    </row>
    <row r="20993" spans="5:9" ht="14.5" x14ac:dyDescent="0.35">
      <c r="E20993" s="113" t="s">
        <v>16205</v>
      </c>
      <c r="F20993" s="115" t="s">
        <v>32909</v>
      </c>
      <c r="G20993" s="113" t="s">
        <v>52762</v>
      </c>
      <c r="H20993" s="113" t="s">
        <v>139410</v>
      </c>
      <c r="I20993" s="113" t="s">
        <v>6956</v>
      </c>
    </row>
    <row r="20994" spans="5:9" ht="14.5" x14ac:dyDescent="0.35">
      <c r="E20994" s="113" t="s">
        <v>16204</v>
      </c>
      <c r="F20994" s="115" t="s">
        <v>32910</v>
      </c>
      <c r="G20994" s="113" t="s">
        <v>52761</v>
      </c>
      <c r="H20994" s="113" t="s">
        <v>135076</v>
      </c>
      <c r="I20994" s="113" t="s">
        <v>130987</v>
      </c>
    </row>
    <row r="20995" spans="5:9" ht="14.5" x14ac:dyDescent="0.35">
      <c r="E20995" s="113" t="s">
        <v>16203</v>
      </c>
      <c r="F20995" s="115" t="s">
        <v>32911</v>
      </c>
      <c r="G20995" s="113" t="s">
        <v>52760</v>
      </c>
      <c r="H20995" s="113" t="s">
        <v>135077</v>
      </c>
      <c r="I20995" s="113" t="s">
        <v>130988</v>
      </c>
    </row>
    <row r="20996" spans="5:9" ht="14.5" x14ac:dyDescent="0.35">
      <c r="E20996" s="113" t="s">
        <v>16202</v>
      </c>
      <c r="F20996" s="115" t="s">
        <v>32912</v>
      </c>
      <c r="G20996" s="113" t="s">
        <v>52759</v>
      </c>
      <c r="H20996" s="113" t="s">
        <v>135078</v>
      </c>
      <c r="I20996" s="113" t="s">
        <v>130989</v>
      </c>
    </row>
    <row r="20997" spans="5:9" ht="14.5" x14ac:dyDescent="0.35">
      <c r="E20997" s="113" t="s">
        <v>16201</v>
      </c>
      <c r="F20997" s="115" t="s">
        <v>32913</v>
      </c>
      <c r="G20997" s="113" t="s">
        <v>52758</v>
      </c>
      <c r="H20997" s="113" t="s">
        <v>135079</v>
      </c>
      <c r="I20997" s="113" t="s">
        <v>130990</v>
      </c>
    </row>
    <row r="20998" spans="5:9" ht="14.5" x14ac:dyDescent="0.35">
      <c r="E20998" s="113" t="s">
        <v>16200</v>
      </c>
      <c r="F20998" s="115" t="s">
        <v>32914</v>
      </c>
      <c r="G20998" s="113" t="s">
        <v>52757</v>
      </c>
      <c r="H20998" s="113" t="s">
        <v>135080</v>
      </c>
      <c r="I20998" s="113" t="s">
        <v>130991</v>
      </c>
    </row>
    <row r="20999" spans="5:9" ht="14.5" x14ac:dyDescent="0.35">
      <c r="E20999" s="113" t="s">
        <v>16199</v>
      </c>
      <c r="F20999" s="115" t="s">
        <v>32915</v>
      </c>
      <c r="G20999" s="113" t="s">
        <v>52756</v>
      </c>
      <c r="H20999" s="113" t="s">
        <v>135081</v>
      </c>
      <c r="I20999" s="113" t="s">
        <v>112482</v>
      </c>
    </row>
    <row r="21000" spans="5:9" ht="14.5" x14ac:dyDescent="0.35">
      <c r="E21000" s="113" t="s">
        <v>16198</v>
      </c>
      <c r="F21000" s="115" t="s">
        <v>32916</v>
      </c>
      <c r="G21000" s="113" t="s">
        <v>52755</v>
      </c>
      <c r="H21000" s="113" t="s">
        <v>135082</v>
      </c>
      <c r="I21000" s="113" t="s">
        <v>112481</v>
      </c>
    </row>
    <row r="21001" spans="5:9" ht="14.5" x14ac:dyDescent="0.35">
      <c r="E21001" s="113" t="s">
        <v>16197</v>
      </c>
      <c r="F21001" s="115" t="s">
        <v>32917</v>
      </c>
      <c r="G21001" s="113" t="s">
        <v>52754</v>
      </c>
      <c r="H21001" s="113" t="s">
        <v>135083</v>
      </c>
      <c r="I21001" s="113" t="s">
        <v>6505</v>
      </c>
    </row>
    <row r="21002" spans="5:9" ht="14.5" x14ac:dyDescent="0.35">
      <c r="E21002" s="113" t="s">
        <v>16196</v>
      </c>
      <c r="F21002" s="115" t="s">
        <v>32918</v>
      </c>
      <c r="G21002" s="113" t="s">
        <v>52753</v>
      </c>
      <c r="H21002" s="113" t="s">
        <v>135084</v>
      </c>
      <c r="I21002" s="113" t="s">
        <v>6504</v>
      </c>
    </row>
    <row r="21003" spans="5:9" ht="14.5" x14ac:dyDescent="0.35">
      <c r="E21003" s="113" t="s">
        <v>16195</v>
      </c>
      <c r="F21003" s="115" t="s">
        <v>32919</v>
      </c>
      <c r="G21003" s="113" t="s">
        <v>52752</v>
      </c>
      <c r="H21003" s="113" t="s">
        <v>139409</v>
      </c>
      <c r="I21003" s="113" t="s">
        <v>6503</v>
      </c>
    </row>
    <row r="21004" spans="5:9" ht="14.5" x14ac:dyDescent="0.35">
      <c r="E21004" s="113" t="s">
        <v>16194</v>
      </c>
      <c r="F21004" s="115" t="s">
        <v>32920</v>
      </c>
      <c r="G21004" s="113" t="s">
        <v>52751</v>
      </c>
      <c r="H21004" s="113" t="s">
        <v>135085</v>
      </c>
      <c r="I21004" s="113" t="s">
        <v>6502</v>
      </c>
    </row>
    <row r="21005" spans="5:9" ht="14.5" x14ac:dyDescent="0.35">
      <c r="E21005" s="113" t="s">
        <v>16193</v>
      </c>
      <c r="F21005" s="115" t="s">
        <v>32921</v>
      </c>
      <c r="G21005" s="113" t="s">
        <v>52750</v>
      </c>
      <c r="H21005" s="113" t="s">
        <v>135086</v>
      </c>
      <c r="I21005" s="113" t="s">
        <v>6501</v>
      </c>
    </row>
    <row r="21006" spans="5:9" ht="14.5" x14ac:dyDescent="0.35">
      <c r="E21006" s="113" t="s">
        <v>16192</v>
      </c>
      <c r="F21006" s="115" t="s">
        <v>32922</v>
      </c>
      <c r="G21006" s="113" t="s">
        <v>52749</v>
      </c>
      <c r="H21006" s="113" t="s">
        <v>135087</v>
      </c>
      <c r="I21006" s="113" t="s">
        <v>6500</v>
      </c>
    </row>
    <row r="21007" spans="5:9" ht="14.5" x14ac:dyDescent="0.35">
      <c r="E21007" s="113" t="s">
        <v>124176</v>
      </c>
      <c r="F21007" s="115" t="s">
        <v>32924</v>
      </c>
      <c r="G21007" s="113" t="s">
        <v>52748</v>
      </c>
      <c r="H21007" s="113" t="s">
        <v>135088</v>
      </c>
      <c r="I21007" s="113" t="s">
        <v>6499</v>
      </c>
    </row>
    <row r="21008" spans="5:9" ht="14.5" x14ac:dyDescent="0.35">
      <c r="E21008" s="113" t="s">
        <v>124177</v>
      </c>
      <c r="F21008" s="115" t="s">
        <v>32925</v>
      </c>
      <c r="G21008" s="113" t="s">
        <v>52747</v>
      </c>
      <c r="H21008" s="113" t="s">
        <v>135089</v>
      </c>
      <c r="I21008" s="113" t="s">
        <v>6498</v>
      </c>
    </row>
    <row r="21009" spans="5:9" ht="14.5" x14ac:dyDescent="0.35">
      <c r="E21009" s="113" t="s">
        <v>124178</v>
      </c>
      <c r="F21009" s="115" t="s">
        <v>32926</v>
      </c>
      <c r="G21009" s="113" t="s">
        <v>52746</v>
      </c>
      <c r="H21009" s="113" t="s">
        <v>139408</v>
      </c>
      <c r="I21009" s="113" t="s">
        <v>6497</v>
      </c>
    </row>
    <row r="21010" spans="5:9" ht="14.5" x14ac:dyDescent="0.35">
      <c r="E21010" s="113" t="s">
        <v>128522</v>
      </c>
      <c r="F21010" s="115" t="s">
        <v>32927</v>
      </c>
      <c r="G21010" s="113" t="s">
        <v>52745</v>
      </c>
      <c r="H21010" s="113" t="s">
        <v>135090</v>
      </c>
      <c r="I21010" s="113" t="s">
        <v>6496</v>
      </c>
    </row>
    <row r="21011" spans="5:9" ht="14.5" x14ac:dyDescent="0.35">
      <c r="E21011" s="113" t="s">
        <v>128523</v>
      </c>
      <c r="F21011" s="115" t="s">
        <v>32928</v>
      </c>
      <c r="G21011" s="113" t="s">
        <v>52744</v>
      </c>
      <c r="H21011" s="113" t="s">
        <v>135091</v>
      </c>
      <c r="I21011" s="113" t="s">
        <v>6495</v>
      </c>
    </row>
    <row r="21012" spans="5:9" ht="14.5" x14ac:dyDescent="0.35">
      <c r="E21012" s="113" t="s">
        <v>128524</v>
      </c>
      <c r="F21012" s="115" t="s">
        <v>32930</v>
      </c>
      <c r="G21012" s="113" t="s">
        <v>52743</v>
      </c>
      <c r="H21012" s="113" t="s">
        <v>135092</v>
      </c>
      <c r="I21012" s="113" t="s">
        <v>6494</v>
      </c>
    </row>
    <row r="21013" spans="5:9" ht="14.5" x14ac:dyDescent="0.35">
      <c r="E21013" s="113" t="s">
        <v>128525</v>
      </c>
      <c r="F21013" s="115" t="s">
        <v>32931</v>
      </c>
      <c r="G21013" s="113" t="s">
        <v>52742</v>
      </c>
      <c r="H21013" s="113" t="s">
        <v>135093</v>
      </c>
      <c r="I21013" s="113" t="s">
        <v>6493</v>
      </c>
    </row>
    <row r="21014" spans="5:9" ht="14.5" x14ac:dyDescent="0.35">
      <c r="E21014" s="113" t="s">
        <v>128526</v>
      </c>
      <c r="F21014" s="115" t="s">
        <v>32932</v>
      </c>
      <c r="G21014" s="113" t="s">
        <v>52741</v>
      </c>
      <c r="H21014" s="113" t="s">
        <v>135094</v>
      </c>
      <c r="I21014" s="113" t="s">
        <v>6492</v>
      </c>
    </row>
    <row r="21015" spans="5:9" ht="14.5" x14ac:dyDescent="0.35">
      <c r="E21015" s="113" t="s">
        <v>117348</v>
      </c>
      <c r="F21015" s="115" t="s">
        <v>32933</v>
      </c>
      <c r="G21015" s="113" t="s">
        <v>52740</v>
      </c>
      <c r="H21015" s="113" t="s">
        <v>135095</v>
      </c>
      <c r="I21015" s="113" t="s">
        <v>6491</v>
      </c>
    </row>
    <row r="21016" spans="5:9" ht="14.5" x14ac:dyDescent="0.35">
      <c r="E21016" s="113" t="s">
        <v>117347</v>
      </c>
      <c r="F21016" s="115" t="s">
        <v>32934</v>
      </c>
      <c r="G21016" s="113" t="s">
        <v>52739</v>
      </c>
      <c r="H21016" s="113" t="s">
        <v>135096</v>
      </c>
      <c r="I21016" s="113" t="s">
        <v>6490</v>
      </c>
    </row>
    <row r="21017" spans="5:9" ht="14.5" x14ac:dyDescent="0.35">
      <c r="E21017" s="113" t="s">
        <v>107199</v>
      </c>
      <c r="F21017" s="113" t="s">
        <v>37141</v>
      </c>
      <c r="G21017" s="113" t="s">
        <v>52738</v>
      </c>
      <c r="H21017" s="113" t="s">
        <v>135097</v>
      </c>
      <c r="I21017" s="113" t="s">
        <v>6489</v>
      </c>
    </row>
    <row r="21018" spans="5:9" ht="14.5" x14ac:dyDescent="0.35">
      <c r="E21018" s="113" t="s">
        <v>107198</v>
      </c>
      <c r="F21018" s="113" t="s">
        <v>37140</v>
      </c>
      <c r="G21018" s="113" t="s">
        <v>52737</v>
      </c>
      <c r="H21018" s="113" t="s">
        <v>139407</v>
      </c>
      <c r="I21018" s="113" t="s">
        <v>6488</v>
      </c>
    </row>
    <row r="21019" spans="5:9" ht="14.5" x14ac:dyDescent="0.35">
      <c r="E21019" s="113" t="s">
        <v>107197</v>
      </c>
      <c r="F21019" s="113" t="s">
        <v>37139</v>
      </c>
      <c r="G21019" s="113" t="s">
        <v>52736</v>
      </c>
      <c r="H21019" s="113" t="s">
        <v>135098</v>
      </c>
      <c r="I21019" s="113" t="s">
        <v>6487</v>
      </c>
    </row>
    <row r="21020" spans="5:9" ht="14.5" x14ac:dyDescent="0.35">
      <c r="E21020" s="113" t="s">
        <v>107196</v>
      </c>
      <c r="F21020" s="113" t="s">
        <v>37138</v>
      </c>
      <c r="G21020" s="113" t="s">
        <v>52735</v>
      </c>
      <c r="H21020" s="113" t="s">
        <v>135099</v>
      </c>
      <c r="I21020" s="113" t="s">
        <v>6486</v>
      </c>
    </row>
    <row r="21021" spans="5:9" ht="14.5" x14ac:dyDescent="0.35">
      <c r="E21021" s="113" t="s">
        <v>16191</v>
      </c>
      <c r="F21021" s="113" t="s">
        <v>37137</v>
      </c>
      <c r="G21021" s="113" t="s">
        <v>52734</v>
      </c>
      <c r="H21021" s="113" t="s">
        <v>139406</v>
      </c>
      <c r="I21021" s="113" t="s">
        <v>6485</v>
      </c>
    </row>
    <row r="21022" spans="5:9" ht="14.5" x14ac:dyDescent="0.35">
      <c r="E21022" s="113" t="s">
        <v>16190</v>
      </c>
      <c r="F21022" s="113" t="s">
        <v>37136</v>
      </c>
      <c r="G21022" s="113" t="s">
        <v>52733</v>
      </c>
      <c r="H21022" s="113" t="s">
        <v>135100</v>
      </c>
      <c r="I21022" s="113" t="s">
        <v>6484</v>
      </c>
    </row>
    <row r="21023" spans="5:9" ht="14.5" x14ac:dyDescent="0.35">
      <c r="E21023" s="113" t="s">
        <v>16189</v>
      </c>
      <c r="F21023" s="113" t="s">
        <v>37135</v>
      </c>
      <c r="G21023" s="113" t="s">
        <v>52732</v>
      </c>
      <c r="H21023" s="113" t="s">
        <v>139405</v>
      </c>
      <c r="I21023" s="113" t="s">
        <v>6483</v>
      </c>
    </row>
    <row r="21024" spans="5:9" ht="14.5" x14ac:dyDescent="0.35">
      <c r="E21024" s="113" t="s">
        <v>16188</v>
      </c>
      <c r="F21024" s="113" t="s">
        <v>128701</v>
      </c>
      <c r="G21024" s="113" t="s">
        <v>52731</v>
      </c>
      <c r="H21024" s="113" t="s">
        <v>135101</v>
      </c>
      <c r="I21024" s="113" t="s">
        <v>6482</v>
      </c>
    </row>
    <row r="21025" spans="5:9" ht="14.5" x14ac:dyDescent="0.35">
      <c r="E21025" s="113" t="s">
        <v>16187</v>
      </c>
      <c r="F21025" s="113" t="s">
        <v>128702</v>
      </c>
      <c r="G21025" s="113" t="s">
        <v>52730</v>
      </c>
      <c r="H21025" s="113" t="s">
        <v>135102</v>
      </c>
      <c r="I21025" s="113" t="s">
        <v>6481</v>
      </c>
    </row>
    <row r="21026" spans="5:9" ht="14.5" x14ac:dyDescent="0.35">
      <c r="E21026" s="113" t="s">
        <v>16186</v>
      </c>
      <c r="F21026" s="113" t="s">
        <v>128703</v>
      </c>
      <c r="G21026" s="113" t="s">
        <v>52729</v>
      </c>
      <c r="H21026" s="113" t="s">
        <v>135103</v>
      </c>
      <c r="I21026" s="113" t="s">
        <v>6480</v>
      </c>
    </row>
    <row r="21027" spans="5:9" ht="14.5" x14ac:dyDescent="0.35">
      <c r="E21027" s="113" t="s">
        <v>16185</v>
      </c>
      <c r="F21027" s="113" t="s">
        <v>128704</v>
      </c>
      <c r="G21027" s="113" t="s">
        <v>52728</v>
      </c>
      <c r="H21027" s="113" t="s">
        <v>135104</v>
      </c>
      <c r="I21027" s="113" t="s">
        <v>6479</v>
      </c>
    </row>
    <row r="21028" spans="5:9" ht="14.5" x14ac:dyDescent="0.35">
      <c r="E21028" s="113" t="s">
        <v>16184</v>
      </c>
      <c r="F21028" s="113" t="s">
        <v>128705</v>
      </c>
      <c r="G21028" s="113" t="s">
        <v>52727</v>
      </c>
      <c r="H21028" s="113" t="s">
        <v>135105</v>
      </c>
      <c r="I21028" s="113" t="s">
        <v>6478</v>
      </c>
    </row>
    <row r="21029" spans="5:9" ht="14.5" x14ac:dyDescent="0.35">
      <c r="E21029" s="113" t="s">
        <v>16183</v>
      </c>
      <c r="F21029" s="113" t="s">
        <v>128706</v>
      </c>
      <c r="G21029" s="113" t="s">
        <v>52726</v>
      </c>
      <c r="H21029" s="113" t="s">
        <v>135106</v>
      </c>
      <c r="I21029" s="113" t="s">
        <v>6477</v>
      </c>
    </row>
    <row r="21030" spans="5:9" ht="14.5" x14ac:dyDescent="0.35">
      <c r="E21030" s="113" t="s">
        <v>16182</v>
      </c>
      <c r="F21030" s="113" t="s">
        <v>37134</v>
      </c>
      <c r="G21030" s="113" t="s">
        <v>52725</v>
      </c>
      <c r="H21030" s="113" t="s">
        <v>135107</v>
      </c>
      <c r="I21030" s="113" t="s">
        <v>6476</v>
      </c>
    </row>
    <row r="21031" spans="5:9" ht="14.5" x14ac:dyDescent="0.35">
      <c r="E21031" s="113" t="s">
        <v>127109</v>
      </c>
      <c r="F21031" s="113" t="s">
        <v>37133</v>
      </c>
      <c r="G21031" s="113" t="s">
        <v>52724</v>
      </c>
      <c r="H21031" s="113" t="s">
        <v>139404</v>
      </c>
      <c r="I21031" s="113" t="s">
        <v>6475</v>
      </c>
    </row>
    <row r="21032" spans="5:9" ht="14.5" x14ac:dyDescent="0.35">
      <c r="E21032" s="113" t="s">
        <v>128527</v>
      </c>
      <c r="F21032" s="113" t="s">
        <v>37132</v>
      </c>
      <c r="G21032" s="113" t="s">
        <v>52723</v>
      </c>
      <c r="H21032" s="113" t="s">
        <v>135108</v>
      </c>
      <c r="I21032" s="113" t="s">
        <v>6474</v>
      </c>
    </row>
    <row r="21033" spans="5:9" ht="14.5" x14ac:dyDescent="0.35">
      <c r="E21033" s="113" t="s">
        <v>117346</v>
      </c>
      <c r="F21033" s="113" t="s">
        <v>117838</v>
      </c>
      <c r="G21033" s="113" t="s">
        <v>52722</v>
      </c>
      <c r="H21033" s="113" t="s">
        <v>135109</v>
      </c>
      <c r="I21033" s="113" t="s">
        <v>6473</v>
      </c>
    </row>
    <row r="21034" spans="5:9" ht="14.5" x14ac:dyDescent="0.35">
      <c r="E21034" s="113" t="s">
        <v>127110</v>
      </c>
      <c r="F21034" s="113" t="s">
        <v>37131</v>
      </c>
      <c r="G21034" s="113" t="s">
        <v>52721</v>
      </c>
      <c r="H21034" s="113" t="s">
        <v>135110</v>
      </c>
      <c r="I21034" s="113" t="s">
        <v>6472</v>
      </c>
    </row>
    <row r="21035" spans="5:9" ht="14.5" x14ac:dyDescent="0.35">
      <c r="E21035" s="113" t="s">
        <v>117345</v>
      </c>
      <c r="F21035" s="113" t="s">
        <v>37130</v>
      </c>
      <c r="G21035" s="113" t="s">
        <v>52720</v>
      </c>
      <c r="H21035" s="113" t="s">
        <v>139403</v>
      </c>
      <c r="I21035" s="113" t="s">
        <v>6471</v>
      </c>
    </row>
    <row r="21036" spans="5:9" ht="14.5" x14ac:dyDescent="0.35">
      <c r="E21036" s="113" t="s">
        <v>117344</v>
      </c>
      <c r="F21036" s="113" t="s">
        <v>37129</v>
      </c>
      <c r="G21036" s="113" t="s">
        <v>52719</v>
      </c>
      <c r="H21036" s="113" t="s">
        <v>135111</v>
      </c>
      <c r="I21036" s="113" t="s">
        <v>6470</v>
      </c>
    </row>
    <row r="21037" spans="5:9" ht="14.5" x14ac:dyDescent="0.35">
      <c r="E21037" s="113" t="s">
        <v>117343</v>
      </c>
      <c r="F21037" s="113" t="s">
        <v>37128</v>
      </c>
      <c r="G21037" s="113" t="s">
        <v>52718</v>
      </c>
      <c r="H21037" s="113" t="s">
        <v>135112</v>
      </c>
      <c r="I21037" s="113" t="s">
        <v>6469</v>
      </c>
    </row>
    <row r="21038" spans="5:9" ht="14.5" x14ac:dyDescent="0.35">
      <c r="E21038" s="113" t="s">
        <v>117342</v>
      </c>
      <c r="F21038" s="113" t="s">
        <v>124671</v>
      </c>
      <c r="G21038" s="113" t="s">
        <v>52717</v>
      </c>
      <c r="H21038" s="113" t="s">
        <v>135113</v>
      </c>
      <c r="I21038" s="113" t="s">
        <v>6468</v>
      </c>
    </row>
    <row r="21039" spans="5:9" ht="14.5" x14ac:dyDescent="0.35">
      <c r="E21039" s="113" t="s">
        <v>107195</v>
      </c>
      <c r="F21039" s="113" t="s">
        <v>37127</v>
      </c>
      <c r="G21039" s="113" t="s">
        <v>52716</v>
      </c>
      <c r="H21039" s="113" t="s">
        <v>139402</v>
      </c>
      <c r="I21039" s="113" t="s">
        <v>6467</v>
      </c>
    </row>
    <row r="21040" spans="5:9" ht="14.5" x14ac:dyDescent="0.35">
      <c r="E21040" s="113" t="s">
        <v>16181</v>
      </c>
      <c r="F21040" s="113" t="s">
        <v>117837</v>
      </c>
      <c r="G21040" s="113" t="s">
        <v>52715</v>
      </c>
      <c r="H21040" s="113" t="s">
        <v>139401</v>
      </c>
      <c r="I21040" s="113" t="s">
        <v>6466</v>
      </c>
    </row>
    <row r="21041" spans="5:9" ht="14.5" x14ac:dyDescent="0.35">
      <c r="E21041" s="113" t="s">
        <v>117341</v>
      </c>
      <c r="F21041" s="113" t="s">
        <v>109055</v>
      </c>
      <c r="G21041" s="113" t="s">
        <v>52714</v>
      </c>
      <c r="H21041" s="113" t="s">
        <v>135114</v>
      </c>
      <c r="I21041" s="113" t="s">
        <v>6465</v>
      </c>
    </row>
    <row r="21042" spans="5:9" ht="14.5" x14ac:dyDescent="0.35">
      <c r="E21042" s="113" t="s">
        <v>114407</v>
      </c>
      <c r="F21042" s="113" t="s">
        <v>37126</v>
      </c>
      <c r="G21042" s="113" t="s">
        <v>52713</v>
      </c>
      <c r="H21042" s="113" t="s">
        <v>135115</v>
      </c>
      <c r="I21042" s="113" t="s">
        <v>6464</v>
      </c>
    </row>
    <row r="21043" spans="5:9" ht="14.5" x14ac:dyDescent="0.35">
      <c r="E21043" s="113" t="s">
        <v>114406</v>
      </c>
      <c r="F21043" s="113" t="s">
        <v>127507</v>
      </c>
      <c r="G21043" s="113" t="s">
        <v>52712</v>
      </c>
      <c r="H21043" s="113" t="s">
        <v>139400</v>
      </c>
      <c r="I21043" s="113" t="s">
        <v>6463</v>
      </c>
    </row>
    <row r="21044" spans="5:9" ht="14.5" x14ac:dyDescent="0.35">
      <c r="E21044" s="113" t="s">
        <v>107194</v>
      </c>
      <c r="F21044" s="113" t="s">
        <v>37125</v>
      </c>
      <c r="G21044" s="113" t="s">
        <v>52711</v>
      </c>
      <c r="H21044" s="113" t="s">
        <v>135116</v>
      </c>
      <c r="I21044" s="113" t="s">
        <v>6462</v>
      </c>
    </row>
    <row r="21045" spans="5:9" ht="14.5" x14ac:dyDescent="0.35">
      <c r="E21045" s="113" t="s">
        <v>107193</v>
      </c>
      <c r="F21045" s="113" t="s">
        <v>109054</v>
      </c>
      <c r="G21045" s="113" t="s">
        <v>52710</v>
      </c>
      <c r="H21045" s="113" t="s">
        <v>135117</v>
      </c>
      <c r="I21045" s="113" t="s">
        <v>6461</v>
      </c>
    </row>
    <row r="21046" spans="5:9" ht="14.5" x14ac:dyDescent="0.35">
      <c r="E21046" s="113" t="s">
        <v>107192</v>
      </c>
      <c r="F21046" s="113" t="s">
        <v>109053</v>
      </c>
      <c r="G21046" s="113" t="s">
        <v>52709</v>
      </c>
      <c r="H21046" s="113" t="s">
        <v>135118</v>
      </c>
      <c r="I21046" s="113" t="s">
        <v>6460</v>
      </c>
    </row>
    <row r="21047" spans="5:9" ht="14.5" x14ac:dyDescent="0.35">
      <c r="E21047" s="113" t="s">
        <v>16180</v>
      </c>
      <c r="F21047" s="113" t="s">
        <v>109052</v>
      </c>
      <c r="G21047" s="113" t="s">
        <v>52708</v>
      </c>
      <c r="H21047" s="113" t="s">
        <v>139399</v>
      </c>
      <c r="I21047" s="113" t="s">
        <v>6459</v>
      </c>
    </row>
    <row r="21048" spans="5:9" ht="14.5" x14ac:dyDescent="0.35">
      <c r="E21048" s="113" t="s">
        <v>16179</v>
      </c>
      <c r="F21048" s="113" t="s">
        <v>109051</v>
      </c>
      <c r="G21048" s="113" t="s">
        <v>52707</v>
      </c>
      <c r="H21048" s="113" t="s">
        <v>135119</v>
      </c>
      <c r="I21048" s="113" t="s">
        <v>6458</v>
      </c>
    </row>
    <row r="21049" spans="5:9" ht="14.5" x14ac:dyDescent="0.35">
      <c r="E21049" s="113" t="s">
        <v>16178</v>
      </c>
      <c r="F21049" s="113" t="s">
        <v>109050</v>
      </c>
      <c r="G21049" s="113" t="s">
        <v>52706</v>
      </c>
      <c r="H21049" s="113" t="s">
        <v>135120</v>
      </c>
      <c r="I21049" s="113" t="s">
        <v>6457</v>
      </c>
    </row>
    <row r="21050" spans="5:9" ht="14.5" x14ac:dyDescent="0.35">
      <c r="E21050" s="113" t="s">
        <v>16177</v>
      </c>
      <c r="F21050" s="113" t="s">
        <v>37124</v>
      </c>
      <c r="G21050" s="113" t="s">
        <v>52705</v>
      </c>
      <c r="H21050" s="113" t="s">
        <v>135121</v>
      </c>
      <c r="I21050" s="113" t="s">
        <v>6456</v>
      </c>
    </row>
    <row r="21051" spans="5:9" ht="14.5" x14ac:dyDescent="0.35">
      <c r="E21051" s="113" t="s">
        <v>16176</v>
      </c>
      <c r="F21051" s="113" t="s">
        <v>37123</v>
      </c>
      <c r="G21051" s="113" t="s">
        <v>52704</v>
      </c>
      <c r="H21051" s="113" t="s">
        <v>135122</v>
      </c>
      <c r="I21051" s="113" t="s">
        <v>6455</v>
      </c>
    </row>
    <row r="21052" spans="5:9" ht="14.5" x14ac:dyDescent="0.35">
      <c r="E21052" s="113" t="s">
        <v>16175</v>
      </c>
      <c r="F21052" s="113" t="s">
        <v>138184</v>
      </c>
      <c r="G21052" s="113" t="s">
        <v>52703</v>
      </c>
      <c r="H21052" s="113" t="s">
        <v>135123</v>
      </c>
      <c r="I21052" s="113" t="s">
        <v>6454</v>
      </c>
    </row>
    <row r="21053" spans="5:9" ht="14.5" x14ac:dyDescent="0.35">
      <c r="E21053" s="113" t="s">
        <v>16174</v>
      </c>
      <c r="F21053" s="113" t="s">
        <v>138185</v>
      </c>
      <c r="G21053" s="113" t="s">
        <v>52702</v>
      </c>
      <c r="H21053" s="113" t="s">
        <v>135124</v>
      </c>
      <c r="I21053" s="113" t="s">
        <v>6453</v>
      </c>
    </row>
    <row r="21054" spans="5:9" ht="14.5" x14ac:dyDescent="0.35">
      <c r="E21054" s="113" t="s">
        <v>16173</v>
      </c>
      <c r="F21054" s="113" t="s">
        <v>37122</v>
      </c>
      <c r="G21054" s="113" t="s">
        <v>52701</v>
      </c>
      <c r="H21054" s="113" t="s">
        <v>135125</v>
      </c>
      <c r="I21054" s="113" t="s">
        <v>6452</v>
      </c>
    </row>
    <row r="21055" spans="5:9" ht="14.5" x14ac:dyDescent="0.35">
      <c r="E21055" s="113" t="s">
        <v>16172</v>
      </c>
      <c r="F21055" s="113" t="s">
        <v>37121</v>
      </c>
      <c r="G21055" s="113" t="s">
        <v>52700</v>
      </c>
      <c r="H21055" s="113" t="s">
        <v>139398</v>
      </c>
      <c r="I21055" s="113" t="s">
        <v>6451</v>
      </c>
    </row>
    <row r="21056" spans="5:9" ht="14.5" x14ac:dyDescent="0.35">
      <c r="E21056" s="113" t="s">
        <v>16171</v>
      </c>
      <c r="F21056" s="113" t="s">
        <v>37120</v>
      </c>
      <c r="G21056" s="113" t="s">
        <v>52699</v>
      </c>
      <c r="H21056" s="113" t="s">
        <v>135126</v>
      </c>
      <c r="I21056" s="113" t="s">
        <v>6450</v>
      </c>
    </row>
    <row r="21057" spans="5:9" ht="14.5" x14ac:dyDescent="0.35">
      <c r="E21057" s="113" t="s">
        <v>16170</v>
      </c>
      <c r="F21057" s="113" t="s">
        <v>122087</v>
      </c>
      <c r="G21057" s="113" t="s">
        <v>52698</v>
      </c>
      <c r="H21057" s="113" t="s">
        <v>135127</v>
      </c>
      <c r="I21057" s="113" t="s">
        <v>6449</v>
      </c>
    </row>
    <row r="21058" spans="5:9" ht="14.5" x14ac:dyDescent="0.35">
      <c r="E21058" s="113" t="s">
        <v>16169</v>
      </c>
      <c r="F21058" s="113" t="s">
        <v>124672</v>
      </c>
      <c r="G21058" s="113" t="s">
        <v>52697</v>
      </c>
      <c r="H21058" s="113" t="s">
        <v>135128</v>
      </c>
      <c r="I21058" s="113" t="s">
        <v>6448</v>
      </c>
    </row>
    <row r="21059" spans="5:9" ht="14.5" x14ac:dyDescent="0.35">
      <c r="E21059" s="113" t="s">
        <v>16168</v>
      </c>
      <c r="F21059" s="113" t="s">
        <v>109049</v>
      </c>
      <c r="G21059" s="113" t="s">
        <v>52696</v>
      </c>
      <c r="H21059" s="113" t="s">
        <v>135129</v>
      </c>
      <c r="I21059" s="113" t="s">
        <v>6447</v>
      </c>
    </row>
    <row r="21060" spans="5:9" ht="14.5" x14ac:dyDescent="0.35">
      <c r="E21060" s="113" t="s">
        <v>16167</v>
      </c>
      <c r="F21060" s="113" t="s">
        <v>37119</v>
      </c>
      <c r="G21060" s="113" t="s">
        <v>52695</v>
      </c>
      <c r="H21060" s="113" t="s">
        <v>135130</v>
      </c>
      <c r="I21060" s="113" t="s">
        <v>6446</v>
      </c>
    </row>
    <row r="21061" spans="5:9" ht="14.5" x14ac:dyDescent="0.35">
      <c r="E21061" s="113" t="s">
        <v>16166</v>
      </c>
      <c r="F21061" s="113" t="s">
        <v>37118</v>
      </c>
      <c r="G21061" s="113" t="s">
        <v>52694</v>
      </c>
      <c r="H21061" s="113" t="s">
        <v>135131</v>
      </c>
      <c r="I21061" s="113" t="s">
        <v>6445</v>
      </c>
    </row>
    <row r="21062" spans="5:9" ht="14.5" x14ac:dyDescent="0.35">
      <c r="E21062" s="113" t="s">
        <v>16165</v>
      </c>
      <c r="F21062" s="113" t="s">
        <v>37117</v>
      </c>
      <c r="G21062" s="113" t="s">
        <v>52693</v>
      </c>
      <c r="H21062" s="113" t="s">
        <v>135132</v>
      </c>
      <c r="I21062" s="113" t="s">
        <v>6444</v>
      </c>
    </row>
    <row r="21063" spans="5:9" ht="14.5" x14ac:dyDescent="0.35">
      <c r="E21063" s="113" t="s">
        <v>16164</v>
      </c>
      <c r="F21063" s="113" t="s">
        <v>37116</v>
      </c>
      <c r="G21063" s="113" t="s">
        <v>52692</v>
      </c>
      <c r="H21063" s="113" t="s">
        <v>135133</v>
      </c>
      <c r="I21063" s="113" t="s">
        <v>6443</v>
      </c>
    </row>
    <row r="21064" spans="5:9" ht="14.5" x14ac:dyDescent="0.35">
      <c r="E21064" s="113" t="s">
        <v>16163</v>
      </c>
      <c r="F21064" s="113" t="s">
        <v>37115</v>
      </c>
      <c r="G21064" s="113" t="s">
        <v>52691</v>
      </c>
      <c r="H21064" s="113" t="s">
        <v>135134</v>
      </c>
      <c r="I21064" s="113" t="s">
        <v>6442</v>
      </c>
    </row>
    <row r="21065" spans="5:9" ht="14.5" x14ac:dyDescent="0.35">
      <c r="E21065" s="113" t="s">
        <v>16162</v>
      </c>
      <c r="F21065" s="113" t="s">
        <v>37114</v>
      </c>
      <c r="G21065" s="113" t="s">
        <v>52690</v>
      </c>
      <c r="H21065" s="113" t="s">
        <v>135135</v>
      </c>
      <c r="I21065" s="113" t="s">
        <v>6441</v>
      </c>
    </row>
    <row r="21066" spans="5:9" ht="14.5" x14ac:dyDescent="0.35">
      <c r="E21066" s="113" t="s">
        <v>16161</v>
      </c>
      <c r="F21066" s="113" t="s">
        <v>37113</v>
      </c>
      <c r="G21066" s="113" t="s">
        <v>52689</v>
      </c>
      <c r="H21066" s="113" t="s">
        <v>135136</v>
      </c>
      <c r="I21066" s="113" t="s">
        <v>6440</v>
      </c>
    </row>
    <row r="21067" spans="5:9" ht="14.5" x14ac:dyDescent="0.35">
      <c r="E21067" s="113" t="s">
        <v>16160</v>
      </c>
      <c r="F21067" s="113" t="s">
        <v>37112</v>
      </c>
      <c r="G21067" s="113" t="s">
        <v>52688</v>
      </c>
      <c r="H21067" s="113" t="s">
        <v>135137</v>
      </c>
      <c r="I21067" s="113" t="s">
        <v>6439</v>
      </c>
    </row>
    <row r="21068" spans="5:9" ht="14.5" x14ac:dyDescent="0.35">
      <c r="E21068" s="113" t="s">
        <v>16159</v>
      </c>
      <c r="F21068" s="113" t="s">
        <v>37111</v>
      </c>
      <c r="G21068" s="113" t="s">
        <v>52687</v>
      </c>
      <c r="H21068" s="113" t="s">
        <v>135138</v>
      </c>
      <c r="I21068" s="113" t="s">
        <v>6438</v>
      </c>
    </row>
    <row r="21069" spans="5:9" ht="14.5" x14ac:dyDescent="0.35">
      <c r="E21069" s="113" t="s">
        <v>16158</v>
      </c>
      <c r="F21069" s="113" t="s">
        <v>37110</v>
      </c>
      <c r="G21069" s="113" t="s">
        <v>52686</v>
      </c>
      <c r="H21069" s="113" t="s">
        <v>135139</v>
      </c>
      <c r="I21069" s="113" t="s">
        <v>6437</v>
      </c>
    </row>
    <row r="21070" spans="5:9" ht="14.5" x14ac:dyDescent="0.35">
      <c r="E21070" s="113" t="s">
        <v>16157</v>
      </c>
      <c r="F21070" s="113" t="s">
        <v>37109</v>
      </c>
      <c r="G21070" s="113" t="s">
        <v>52685</v>
      </c>
      <c r="H21070" s="113" t="s">
        <v>135140</v>
      </c>
      <c r="I21070" s="113" t="s">
        <v>6436</v>
      </c>
    </row>
    <row r="21071" spans="5:9" ht="14.5" x14ac:dyDescent="0.35">
      <c r="E21071" s="113" t="s">
        <v>16156</v>
      </c>
      <c r="F21071" s="113" t="s">
        <v>37108</v>
      </c>
      <c r="G21071" s="113" t="s">
        <v>52684</v>
      </c>
      <c r="H21071" s="113" t="s">
        <v>139397</v>
      </c>
      <c r="I21071" s="113" t="s">
        <v>6435</v>
      </c>
    </row>
    <row r="21072" spans="5:9" ht="14.5" x14ac:dyDescent="0.35">
      <c r="E21072" s="113" t="s">
        <v>16155</v>
      </c>
      <c r="F21072" s="113" t="s">
        <v>37107</v>
      </c>
      <c r="G21072" s="113" t="s">
        <v>52683</v>
      </c>
      <c r="H21072" s="113" t="s">
        <v>135141</v>
      </c>
      <c r="I21072" s="113" t="s">
        <v>6434</v>
      </c>
    </row>
    <row r="21073" spans="5:9" ht="14.5" x14ac:dyDescent="0.35">
      <c r="E21073" s="113" t="s">
        <v>16154</v>
      </c>
      <c r="F21073" s="113" t="s">
        <v>37106</v>
      </c>
      <c r="G21073" s="113" t="s">
        <v>52682</v>
      </c>
      <c r="H21073" s="113" t="s">
        <v>135142</v>
      </c>
      <c r="I21073" s="113" t="s">
        <v>6433</v>
      </c>
    </row>
    <row r="21074" spans="5:9" ht="14.5" x14ac:dyDescent="0.35">
      <c r="E21074" s="113" t="s">
        <v>16153</v>
      </c>
      <c r="F21074" s="113" t="s">
        <v>37105</v>
      </c>
      <c r="G21074" s="113" t="s">
        <v>52681</v>
      </c>
      <c r="H21074" s="113" t="s">
        <v>139396</v>
      </c>
      <c r="I21074" s="113" t="s">
        <v>6432</v>
      </c>
    </row>
    <row r="21075" spans="5:9" ht="14.5" x14ac:dyDescent="0.35">
      <c r="E21075" s="113" t="s">
        <v>16152</v>
      </c>
      <c r="F21075" s="113" t="s">
        <v>37104</v>
      </c>
      <c r="G21075" s="113" t="s">
        <v>52680</v>
      </c>
      <c r="H21075" s="113" t="s">
        <v>135143</v>
      </c>
      <c r="I21075" s="113" t="s">
        <v>6431</v>
      </c>
    </row>
    <row r="21076" spans="5:9" ht="14.5" x14ac:dyDescent="0.35">
      <c r="E21076" s="113" t="s">
        <v>16151</v>
      </c>
      <c r="F21076" s="113" t="s">
        <v>37103</v>
      </c>
      <c r="G21076" s="113" t="s">
        <v>52679</v>
      </c>
      <c r="H21076" s="113" t="s">
        <v>135144</v>
      </c>
      <c r="I21076" s="113" t="s">
        <v>6430</v>
      </c>
    </row>
    <row r="21077" spans="5:9" ht="14.5" x14ac:dyDescent="0.35">
      <c r="E21077" s="113" t="s">
        <v>16150</v>
      </c>
      <c r="F21077" s="113" t="s">
        <v>37102</v>
      </c>
      <c r="G21077" s="113" t="s">
        <v>52678</v>
      </c>
      <c r="H21077" s="113" t="s">
        <v>135145</v>
      </c>
      <c r="I21077" s="113" t="s">
        <v>6429</v>
      </c>
    </row>
    <row r="21078" spans="5:9" ht="14.5" x14ac:dyDescent="0.35">
      <c r="E21078" s="113" t="s">
        <v>16149</v>
      </c>
      <c r="F21078" s="113" t="s">
        <v>37101</v>
      </c>
      <c r="G21078" s="113" t="s">
        <v>52677</v>
      </c>
      <c r="H21078" s="113" t="s">
        <v>135146</v>
      </c>
      <c r="I21078" s="113" t="s">
        <v>6428</v>
      </c>
    </row>
    <row r="21079" spans="5:9" ht="14.5" x14ac:dyDescent="0.35">
      <c r="E21079" s="113" t="s">
        <v>16148</v>
      </c>
      <c r="F21079" s="113" t="s">
        <v>37100</v>
      </c>
      <c r="G21079" s="113" t="s">
        <v>52676</v>
      </c>
      <c r="H21079" s="113" t="s">
        <v>135147</v>
      </c>
      <c r="I21079" s="113" t="s">
        <v>6427</v>
      </c>
    </row>
    <row r="21080" spans="5:9" ht="14.5" x14ac:dyDescent="0.35">
      <c r="E21080" s="113" t="s">
        <v>16147</v>
      </c>
      <c r="F21080" s="113" t="s">
        <v>37099</v>
      </c>
      <c r="G21080" s="113" t="s">
        <v>52675</v>
      </c>
      <c r="H21080" s="113" t="s">
        <v>139395</v>
      </c>
      <c r="I21080" s="113" t="s">
        <v>6426</v>
      </c>
    </row>
    <row r="21081" spans="5:9" ht="14.5" x14ac:dyDescent="0.35">
      <c r="E21081" s="113" t="s">
        <v>16146</v>
      </c>
      <c r="F21081" s="113" t="s">
        <v>37098</v>
      </c>
      <c r="G21081" s="113" t="s">
        <v>52674</v>
      </c>
      <c r="H21081" s="113" t="s">
        <v>135148</v>
      </c>
      <c r="I21081" s="113" t="s">
        <v>6425</v>
      </c>
    </row>
    <row r="21082" spans="5:9" ht="14.5" x14ac:dyDescent="0.35">
      <c r="E21082" s="113" t="s">
        <v>16145</v>
      </c>
      <c r="F21082" s="113" t="s">
        <v>37097</v>
      </c>
      <c r="G21082" s="113" t="s">
        <v>52673</v>
      </c>
      <c r="H21082" s="113" t="s">
        <v>135149</v>
      </c>
      <c r="I21082" s="113" t="s">
        <v>6424</v>
      </c>
    </row>
    <row r="21083" spans="5:9" ht="14.5" x14ac:dyDescent="0.35">
      <c r="E21083" s="113" t="s">
        <v>16144</v>
      </c>
      <c r="F21083" s="113" t="s">
        <v>37096</v>
      </c>
      <c r="G21083" s="113" t="s">
        <v>52672</v>
      </c>
      <c r="H21083" s="113" t="s">
        <v>135150</v>
      </c>
      <c r="I21083" s="113" t="s">
        <v>6423</v>
      </c>
    </row>
    <row r="21084" spans="5:9" ht="14.5" x14ac:dyDescent="0.35">
      <c r="E21084" s="113" t="s">
        <v>16143</v>
      </c>
      <c r="F21084" s="113" t="s">
        <v>37095</v>
      </c>
      <c r="G21084" s="113" t="s">
        <v>52671</v>
      </c>
      <c r="H21084" s="113" t="s">
        <v>135151</v>
      </c>
      <c r="I21084" s="113" t="s">
        <v>6422</v>
      </c>
    </row>
    <row r="21085" spans="5:9" ht="14.5" x14ac:dyDescent="0.35">
      <c r="E21085" s="113" t="s">
        <v>16142</v>
      </c>
      <c r="F21085" s="113" t="s">
        <v>37094</v>
      </c>
      <c r="G21085" s="113" t="s">
        <v>52670</v>
      </c>
      <c r="H21085" s="113" t="s">
        <v>139394</v>
      </c>
      <c r="I21085" s="113" t="s">
        <v>6421</v>
      </c>
    </row>
    <row r="21086" spans="5:9" ht="14.5" x14ac:dyDescent="0.35">
      <c r="E21086" s="113" t="s">
        <v>16141</v>
      </c>
      <c r="F21086" s="113" t="s">
        <v>37093</v>
      </c>
      <c r="G21086" s="113" t="s">
        <v>52669</v>
      </c>
      <c r="H21086" s="113" t="s">
        <v>139393</v>
      </c>
      <c r="I21086" s="113" t="s">
        <v>6420</v>
      </c>
    </row>
    <row r="21087" spans="5:9" ht="14.5" x14ac:dyDescent="0.35">
      <c r="E21087" s="113" t="s">
        <v>16140</v>
      </c>
      <c r="F21087" s="113" t="s">
        <v>37092</v>
      </c>
      <c r="G21087" s="113" t="s">
        <v>52668</v>
      </c>
      <c r="H21087" s="113" t="s">
        <v>135152</v>
      </c>
      <c r="I21087" s="113" t="s">
        <v>6419</v>
      </c>
    </row>
    <row r="21088" spans="5:9" ht="14.5" x14ac:dyDescent="0.35">
      <c r="E21088" s="113" t="s">
        <v>16139</v>
      </c>
      <c r="F21088" s="113" t="s">
        <v>117836</v>
      </c>
      <c r="G21088" s="113" t="s">
        <v>52667</v>
      </c>
      <c r="H21088" s="113" t="s">
        <v>135153</v>
      </c>
      <c r="I21088" s="113" t="s">
        <v>6418</v>
      </c>
    </row>
    <row r="21089" spans="5:9" ht="14.5" x14ac:dyDescent="0.35">
      <c r="E21089" s="113" t="s">
        <v>16138</v>
      </c>
      <c r="F21089" s="113" t="s">
        <v>37091</v>
      </c>
      <c r="G21089" s="113" t="s">
        <v>52666</v>
      </c>
      <c r="H21089" s="113" t="s">
        <v>139392</v>
      </c>
      <c r="I21089" s="113" t="s">
        <v>6417</v>
      </c>
    </row>
    <row r="21090" spans="5:9" ht="14.5" x14ac:dyDescent="0.35">
      <c r="E21090" s="113" t="s">
        <v>16137</v>
      </c>
      <c r="F21090" s="113" t="s">
        <v>37090</v>
      </c>
      <c r="G21090" s="113" t="s">
        <v>52665</v>
      </c>
      <c r="H21090" s="113" t="s">
        <v>135154</v>
      </c>
      <c r="I21090" s="113" t="s">
        <v>6416</v>
      </c>
    </row>
    <row r="21091" spans="5:9" ht="14.5" x14ac:dyDescent="0.35">
      <c r="E21091" s="113" t="s">
        <v>16136</v>
      </c>
      <c r="F21091" s="113" t="s">
        <v>37089</v>
      </c>
      <c r="G21091" s="113" t="s">
        <v>52664</v>
      </c>
      <c r="H21091" s="113" t="s">
        <v>135155</v>
      </c>
      <c r="I21091" s="113" t="s">
        <v>6415</v>
      </c>
    </row>
    <row r="21092" spans="5:9" ht="14.5" x14ac:dyDescent="0.35">
      <c r="E21092" s="113" t="s">
        <v>16135</v>
      </c>
      <c r="F21092" s="113" t="s">
        <v>37088</v>
      </c>
      <c r="G21092" s="113" t="s">
        <v>52663</v>
      </c>
      <c r="H21092" s="113" t="s">
        <v>135156</v>
      </c>
      <c r="I21092" s="113" t="s">
        <v>6414</v>
      </c>
    </row>
    <row r="21093" spans="5:9" ht="14.5" x14ac:dyDescent="0.35">
      <c r="E21093" s="113" t="s">
        <v>16134</v>
      </c>
      <c r="F21093" s="113" t="s">
        <v>37087</v>
      </c>
      <c r="G21093" s="113" t="s">
        <v>52662</v>
      </c>
      <c r="H21093" s="113" t="s">
        <v>139391</v>
      </c>
      <c r="I21093" s="113" t="s">
        <v>6413</v>
      </c>
    </row>
    <row r="21094" spans="5:9" ht="14.5" x14ac:dyDescent="0.35">
      <c r="E21094" s="113" t="s">
        <v>16133</v>
      </c>
      <c r="F21094" s="113" t="s">
        <v>37086</v>
      </c>
      <c r="G21094" s="113" t="s">
        <v>52661</v>
      </c>
      <c r="H21094" s="113" t="s">
        <v>139390</v>
      </c>
      <c r="I21094" s="113" t="s">
        <v>6412</v>
      </c>
    </row>
    <row r="21095" spans="5:9" ht="14.5" x14ac:dyDescent="0.35">
      <c r="E21095" s="113" t="s">
        <v>16132</v>
      </c>
      <c r="F21095" s="113" t="s">
        <v>37085</v>
      </c>
      <c r="G21095" s="113" t="s">
        <v>52660</v>
      </c>
      <c r="H21095" s="113" t="s">
        <v>135157</v>
      </c>
      <c r="I21095" s="113" t="s">
        <v>6411</v>
      </c>
    </row>
    <row r="21096" spans="5:9" ht="14.5" x14ac:dyDescent="0.35">
      <c r="E21096" s="113" t="s">
        <v>16131</v>
      </c>
      <c r="F21096" s="113" t="s">
        <v>37084</v>
      </c>
      <c r="G21096" s="113" t="s">
        <v>52659</v>
      </c>
      <c r="H21096" s="113" t="s">
        <v>139389</v>
      </c>
      <c r="I21096" s="113" t="s">
        <v>6410</v>
      </c>
    </row>
    <row r="21097" spans="5:9" ht="14.5" x14ac:dyDescent="0.35">
      <c r="E21097" s="113" t="s">
        <v>16130</v>
      </c>
      <c r="F21097" s="113" t="s">
        <v>37083</v>
      </c>
      <c r="G21097" s="113" t="s">
        <v>52658</v>
      </c>
      <c r="H21097" s="113" t="s">
        <v>139388</v>
      </c>
      <c r="I21097" s="113" t="s">
        <v>6409</v>
      </c>
    </row>
    <row r="21098" spans="5:9" ht="14.5" x14ac:dyDescent="0.35">
      <c r="E21098" s="113" t="s">
        <v>16129</v>
      </c>
      <c r="F21098" s="113" t="s">
        <v>37082</v>
      </c>
      <c r="G21098" s="113" t="s">
        <v>52657</v>
      </c>
      <c r="H21098" s="113" t="s">
        <v>135158</v>
      </c>
      <c r="I21098" s="113" t="s">
        <v>6408</v>
      </c>
    </row>
    <row r="21099" spans="5:9" ht="14.5" x14ac:dyDescent="0.35">
      <c r="E21099" s="113" t="s">
        <v>16128</v>
      </c>
      <c r="F21099" s="113" t="s">
        <v>37081</v>
      </c>
      <c r="G21099" s="113" t="s">
        <v>52656</v>
      </c>
      <c r="H21099" s="113" t="s">
        <v>135159</v>
      </c>
      <c r="I21099" s="113" t="s">
        <v>6407</v>
      </c>
    </row>
    <row r="21100" spans="5:9" ht="14.5" x14ac:dyDescent="0.35">
      <c r="E21100" s="113" t="s">
        <v>16127</v>
      </c>
      <c r="F21100" s="113" t="s">
        <v>37080</v>
      </c>
      <c r="G21100" s="113" t="s">
        <v>52655</v>
      </c>
      <c r="H21100" s="113" t="s">
        <v>139387</v>
      </c>
      <c r="I21100" s="113" t="s">
        <v>6406</v>
      </c>
    </row>
    <row r="21101" spans="5:9" ht="14.5" x14ac:dyDescent="0.35">
      <c r="E21101" s="113" t="s">
        <v>16126</v>
      </c>
      <c r="F21101" s="113" t="s">
        <v>37079</v>
      </c>
      <c r="G21101" s="113" t="s">
        <v>52654</v>
      </c>
      <c r="H21101" s="113" t="s">
        <v>139386</v>
      </c>
      <c r="I21101" s="113" t="s">
        <v>6405</v>
      </c>
    </row>
    <row r="21102" spans="5:9" ht="14.5" x14ac:dyDescent="0.35">
      <c r="E21102" s="113" t="s">
        <v>16125</v>
      </c>
      <c r="F21102" s="113" t="s">
        <v>37078</v>
      </c>
      <c r="G21102" s="113" t="s">
        <v>52653</v>
      </c>
      <c r="H21102" s="113" t="s">
        <v>135160</v>
      </c>
      <c r="I21102" s="113" t="s">
        <v>6404</v>
      </c>
    </row>
    <row r="21103" spans="5:9" ht="14.5" x14ac:dyDescent="0.35">
      <c r="E21103" s="113" t="s">
        <v>16124</v>
      </c>
      <c r="F21103" s="113" t="s">
        <v>37077</v>
      </c>
      <c r="G21103" s="113" t="s">
        <v>52652</v>
      </c>
      <c r="H21103" s="113" t="s">
        <v>135161</v>
      </c>
      <c r="I21103" s="113" t="s">
        <v>6403</v>
      </c>
    </row>
    <row r="21104" spans="5:9" ht="14.5" x14ac:dyDescent="0.35">
      <c r="E21104" s="113" t="s">
        <v>16123</v>
      </c>
      <c r="F21104" s="113" t="s">
        <v>37076</v>
      </c>
      <c r="G21104" s="113" t="s">
        <v>52651</v>
      </c>
      <c r="H21104" s="113" t="s">
        <v>139385</v>
      </c>
      <c r="I21104" s="113" t="s">
        <v>115732</v>
      </c>
    </row>
    <row r="21105" spans="5:9" ht="14.5" x14ac:dyDescent="0.35">
      <c r="E21105" s="113" t="s">
        <v>16122</v>
      </c>
      <c r="F21105" s="113" t="s">
        <v>37075</v>
      </c>
      <c r="G21105" s="113" t="s">
        <v>52650</v>
      </c>
      <c r="H21105" s="113" t="s">
        <v>135162</v>
      </c>
      <c r="I21105" s="113" t="s">
        <v>115731</v>
      </c>
    </row>
    <row r="21106" spans="5:9" ht="14.5" x14ac:dyDescent="0.35">
      <c r="E21106" s="113" t="s">
        <v>16121</v>
      </c>
      <c r="F21106" s="113" t="s">
        <v>37074</v>
      </c>
      <c r="G21106" s="113" t="s">
        <v>52649</v>
      </c>
      <c r="H21106" s="113" t="s">
        <v>139384</v>
      </c>
      <c r="I21106" s="113" t="s">
        <v>112480</v>
      </c>
    </row>
    <row r="21107" spans="5:9" ht="14.5" x14ac:dyDescent="0.35">
      <c r="E21107" s="113" t="s">
        <v>16120</v>
      </c>
      <c r="F21107" s="113" t="s">
        <v>37073</v>
      </c>
      <c r="G21107" s="113" t="s">
        <v>140922</v>
      </c>
      <c r="H21107" s="113" t="s">
        <v>135163</v>
      </c>
      <c r="I21107" s="113" t="s">
        <v>6402</v>
      </c>
    </row>
    <row r="21108" spans="5:9" ht="14.5" x14ac:dyDescent="0.35">
      <c r="E21108" s="113" t="s">
        <v>16119</v>
      </c>
      <c r="F21108" s="113" t="s">
        <v>37072</v>
      </c>
      <c r="G21108" s="113" t="s">
        <v>138481</v>
      </c>
      <c r="H21108" s="113" t="s">
        <v>135164</v>
      </c>
      <c r="I21108" s="113" t="s">
        <v>6401</v>
      </c>
    </row>
    <row r="21109" spans="5:9" ht="14.5" x14ac:dyDescent="0.35">
      <c r="E21109" s="113" t="s">
        <v>16118</v>
      </c>
      <c r="F21109" s="113" t="s">
        <v>37071</v>
      </c>
      <c r="G21109" s="113" t="s">
        <v>138482</v>
      </c>
      <c r="H21109" s="113" t="s">
        <v>135165</v>
      </c>
      <c r="I21109" s="113" t="s">
        <v>6400</v>
      </c>
    </row>
    <row r="21110" spans="5:9" ht="14.5" x14ac:dyDescent="0.35">
      <c r="E21110" s="113" t="s">
        <v>16117</v>
      </c>
      <c r="F21110" s="113" t="s">
        <v>140923</v>
      </c>
      <c r="G21110" s="113" t="s">
        <v>125221</v>
      </c>
      <c r="H21110" s="113" t="s">
        <v>135166</v>
      </c>
      <c r="I21110" s="113" t="s">
        <v>6399</v>
      </c>
    </row>
    <row r="21111" spans="5:9" ht="14.5" x14ac:dyDescent="0.35">
      <c r="E21111" s="113" t="s">
        <v>16116</v>
      </c>
      <c r="F21111" s="113" t="s">
        <v>138186</v>
      </c>
      <c r="G21111" s="113" t="s">
        <v>120771</v>
      </c>
      <c r="H21111" s="113" t="s">
        <v>139383</v>
      </c>
      <c r="I21111" s="113" t="s">
        <v>6398</v>
      </c>
    </row>
    <row r="21112" spans="5:9" ht="14.5" x14ac:dyDescent="0.35">
      <c r="E21112" s="113" t="s">
        <v>16115</v>
      </c>
      <c r="F21112" s="113" t="s">
        <v>114959</v>
      </c>
      <c r="G21112" s="113" t="s">
        <v>110390</v>
      </c>
      <c r="H21112" s="113" t="s">
        <v>135167</v>
      </c>
      <c r="I21112" s="113" t="s">
        <v>6397</v>
      </c>
    </row>
    <row r="21113" spans="5:9" ht="14.5" x14ac:dyDescent="0.35">
      <c r="E21113" s="113" t="s">
        <v>16114</v>
      </c>
      <c r="F21113" s="113" t="s">
        <v>37070</v>
      </c>
      <c r="G21113" s="113" t="s">
        <v>52648</v>
      </c>
      <c r="H21113" s="113" t="s">
        <v>135168</v>
      </c>
      <c r="I21113" s="113" t="s">
        <v>6396</v>
      </c>
    </row>
    <row r="21114" spans="5:9" ht="14.5" x14ac:dyDescent="0.35">
      <c r="E21114" s="113" t="s">
        <v>16113</v>
      </c>
      <c r="F21114" s="113" t="s">
        <v>37069</v>
      </c>
      <c r="G21114" s="113" t="s">
        <v>52647</v>
      </c>
      <c r="H21114" s="113" t="s">
        <v>135169</v>
      </c>
      <c r="I21114" s="113" t="s">
        <v>6395</v>
      </c>
    </row>
    <row r="21115" spans="5:9" ht="14.5" x14ac:dyDescent="0.35">
      <c r="E21115" s="113" t="s">
        <v>16112</v>
      </c>
      <c r="F21115" s="113" t="s">
        <v>37068</v>
      </c>
      <c r="G21115" s="113" t="s">
        <v>52646</v>
      </c>
      <c r="H21115" s="113" t="s">
        <v>135170</v>
      </c>
      <c r="I21115" s="113" t="s">
        <v>6394</v>
      </c>
    </row>
    <row r="21116" spans="5:9" ht="14.5" x14ac:dyDescent="0.35">
      <c r="E21116" s="113" t="s">
        <v>16111</v>
      </c>
      <c r="F21116" s="113" t="s">
        <v>37067</v>
      </c>
      <c r="G21116" s="113" t="s">
        <v>52645</v>
      </c>
      <c r="H21116" s="113" t="s">
        <v>135171</v>
      </c>
      <c r="I21116" s="113" t="s">
        <v>6393</v>
      </c>
    </row>
    <row r="21117" spans="5:9" ht="14.5" x14ac:dyDescent="0.35">
      <c r="E21117" s="113" t="s">
        <v>16110</v>
      </c>
      <c r="F21117" s="113" t="s">
        <v>138187</v>
      </c>
      <c r="G21117" s="113" t="s">
        <v>52644</v>
      </c>
      <c r="H21117" s="113" t="s">
        <v>139382</v>
      </c>
      <c r="I21117" s="113" t="s">
        <v>6392</v>
      </c>
    </row>
    <row r="21118" spans="5:9" ht="14.5" x14ac:dyDescent="0.35">
      <c r="E21118" s="113" t="s">
        <v>16109</v>
      </c>
      <c r="F21118" s="113" t="s">
        <v>37066</v>
      </c>
      <c r="G21118" s="113" t="s">
        <v>52643</v>
      </c>
      <c r="H21118" s="113" t="s">
        <v>135172</v>
      </c>
      <c r="I21118" s="113" t="s">
        <v>6391</v>
      </c>
    </row>
    <row r="21119" spans="5:9" ht="14.5" x14ac:dyDescent="0.35">
      <c r="E21119" s="113" t="s">
        <v>16108</v>
      </c>
      <c r="F21119" s="113" t="s">
        <v>37065</v>
      </c>
      <c r="G21119" s="113" t="s">
        <v>52642</v>
      </c>
      <c r="H21119" s="113" t="s">
        <v>139381</v>
      </c>
      <c r="I21119" s="113" t="s">
        <v>6390</v>
      </c>
    </row>
    <row r="21120" spans="5:9" ht="14.5" x14ac:dyDescent="0.35">
      <c r="E21120" s="113" t="s">
        <v>16107</v>
      </c>
      <c r="F21120" s="113" t="s">
        <v>120578</v>
      </c>
      <c r="G21120" s="113" t="s">
        <v>52641</v>
      </c>
      <c r="H21120" s="113" t="s">
        <v>139380</v>
      </c>
      <c r="I21120" s="113" t="s">
        <v>6389</v>
      </c>
    </row>
    <row r="21121" spans="5:9" ht="14.5" x14ac:dyDescent="0.35">
      <c r="E21121" s="113" t="s">
        <v>16106</v>
      </c>
      <c r="F21121" s="113" t="s">
        <v>116225</v>
      </c>
      <c r="G21121" s="113" t="s">
        <v>52640</v>
      </c>
      <c r="H21121" s="113" t="s">
        <v>135173</v>
      </c>
      <c r="I21121" s="113" t="s">
        <v>6388</v>
      </c>
    </row>
    <row r="21122" spans="5:9" ht="14.5" x14ac:dyDescent="0.35">
      <c r="E21122" s="113" t="s">
        <v>16105</v>
      </c>
      <c r="F21122" s="113" t="s">
        <v>116224</v>
      </c>
      <c r="G21122" s="113" t="s">
        <v>52639</v>
      </c>
      <c r="H21122" s="113" t="s">
        <v>135174</v>
      </c>
      <c r="I21122" s="113" t="s">
        <v>6387</v>
      </c>
    </row>
    <row r="21123" spans="5:9" ht="14.5" x14ac:dyDescent="0.35">
      <c r="E21123" s="113" t="s">
        <v>16104</v>
      </c>
      <c r="F21123" s="113" t="s">
        <v>116223</v>
      </c>
      <c r="G21123" s="113" t="s">
        <v>52638</v>
      </c>
      <c r="H21123" s="113" t="s">
        <v>135175</v>
      </c>
      <c r="I21123" s="113" t="s">
        <v>6386</v>
      </c>
    </row>
    <row r="21124" spans="5:9" ht="14.5" x14ac:dyDescent="0.35">
      <c r="E21124" s="113" t="s">
        <v>16103</v>
      </c>
      <c r="F21124" s="113" t="s">
        <v>116222</v>
      </c>
      <c r="G21124" s="113" t="s">
        <v>52637</v>
      </c>
      <c r="H21124" s="113" t="s">
        <v>135176</v>
      </c>
      <c r="I21124" s="113" t="s">
        <v>6385</v>
      </c>
    </row>
    <row r="21125" spans="5:9" ht="14.5" x14ac:dyDescent="0.35">
      <c r="E21125" s="113" t="s">
        <v>16102</v>
      </c>
      <c r="F21125" s="113" t="s">
        <v>49906</v>
      </c>
      <c r="G21125" s="113" t="s">
        <v>52636</v>
      </c>
      <c r="H21125" s="113" t="s">
        <v>135177</v>
      </c>
      <c r="I21125" s="113" t="s">
        <v>6384</v>
      </c>
    </row>
    <row r="21126" spans="5:9" ht="14.5" x14ac:dyDescent="0.35">
      <c r="E21126" s="113" t="s">
        <v>16101</v>
      </c>
      <c r="F21126" s="113" t="s">
        <v>37064</v>
      </c>
      <c r="G21126" s="113" t="s">
        <v>52635</v>
      </c>
      <c r="H21126" s="113" t="s">
        <v>135178</v>
      </c>
      <c r="I21126" s="113" t="s">
        <v>6383</v>
      </c>
    </row>
    <row r="21127" spans="5:9" ht="14.5" x14ac:dyDescent="0.35">
      <c r="E21127" s="113" t="s">
        <v>16100</v>
      </c>
      <c r="F21127" s="113" t="s">
        <v>37063</v>
      </c>
      <c r="G21127" s="113" t="s">
        <v>52634</v>
      </c>
      <c r="H21127" s="113" t="s">
        <v>139379</v>
      </c>
      <c r="I21127" s="113" t="s">
        <v>6382</v>
      </c>
    </row>
    <row r="21128" spans="5:9" ht="14.5" x14ac:dyDescent="0.35">
      <c r="E21128" s="113" t="s">
        <v>16099</v>
      </c>
      <c r="F21128" s="113" t="s">
        <v>37062</v>
      </c>
      <c r="G21128" s="113" t="s">
        <v>52633</v>
      </c>
      <c r="H21128" s="113" t="s">
        <v>135179</v>
      </c>
      <c r="I21128" s="113" t="s">
        <v>6381</v>
      </c>
    </row>
    <row r="21129" spans="5:9" ht="14.5" x14ac:dyDescent="0.35">
      <c r="E21129" s="113" t="s">
        <v>16098</v>
      </c>
      <c r="F21129" s="113" t="s">
        <v>37061</v>
      </c>
      <c r="G21129" s="113" t="s">
        <v>52632</v>
      </c>
      <c r="H21129" s="113" t="s">
        <v>135180</v>
      </c>
      <c r="I21129" s="113" t="s">
        <v>6380</v>
      </c>
    </row>
    <row r="21130" spans="5:9" ht="14.5" x14ac:dyDescent="0.35">
      <c r="E21130" s="113" t="s">
        <v>16097</v>
      </c>
      <c r="F21130" s="113" t="s">
        <v>37060</v>
      </c>
      <c r="G21130" s="113" t="s">
        <v>52631</v>
      </c>
      <c r="H21130" s="113" t="s">
        <v>135181</v>
      </c>
      <c r="I21130" s="113" t="s">
        <v>6379</v>
      </c>
    </row>
    <row r="21131" spans="5:9" ht="14.5" x14ac:dyDescent="0.35">
      <c r="E21131" s="113" t="s">
        <v>16096</v>
      </c>
      <c r="F21131" s="113" t="s">
        <v>37059</v>
      </c>
      <c r="G21131" s="113" t="s">
        <v>52630</v>
      </c>
      <c r="H21131" s="113" t="s">
        <v>139378</v>
      </c>
      <c r="I21131" s="113" t="s">
        <v>6378</v>
      </c>
    </row>
    <row r="21132" spans="5:9" ht="14.5" x14ac:dyDescent="0.35">
      <c r="E21132" s="113" t="s">
        <v>16095</v>
      </c>
      <c r="F21132" s="113" t="s">
        <v>37058</v>
      </c>
      <c r="G21132" s="113" t="s">
        <v>52629</v>
      </c>
      <c r="H21132" s="113" t="s">
        <v>139377</v>
      </c>
      <c r="I21132" s="113" t="s">
        <v>6377</v>
      </c>
    </row>
    <row r="21133" spans="5:9" ht="14.5" x14ac:dyDescent="0.35">
      <c r="E21133" s="113" t="s">
        <v>16094</v>
      </c>
      <c r="F21133" s="113" t="s">
        <v>37057</v>
      </c>
      <c r="G21133" s="113" t="s">
        <v>52628</v>
      </c>
      <c r="H21133" s="113" t="s">
        <v>135182</v>
      </c>
      <c r="I21133" s="113" t="s">
        <v>6376</v>
      </c>
    </row>
    <row r="21134" spans="5:9" ht="14.5" x14ac:dyDescent="0.35">
      <c r="E21134" s="113" t="s">
        <v>16093</v>
      </c>
      <c r="F21134" s="113" t="s">
        <v>37056</v>
      </c>
      <c r="G21134" s="113" t="s">
        <v>52627</v>
      </c>
      <c r="H21134" s="113" t="s">
        <v>139376</v>
      </c>
      <c r="I21134" s="113" t="s">
        <v>6375</v>
      </c>
    </row>
    <row r="21135" spans="5:9" ht="14.5" x14ac:dyDescent="0.35">
      <c r="E21135" s="113" t="s">
        <v>16092</v>
      </c>
      <c r="F21135" s="113" t="s">
        <v>37055</v>
      </c>
      <c r="G21135" s="113" t="s">
        <v>52626</v>
      </c>
      <c r="H21135" s="113" t="s">
        <v>135183</v>
      </c>
      <c r="I21135" s="113" t="s">
        <v>6374</v>
      </c>
    </row>
    <row r="21136" spans="5:9" ht="14.5" x14ac:dyDescent="0.35">
      <c r="E21136" s="113" t="s">
        <v>16091</v>
      </c>
      <c r="F21136" s="113" t="s">
        <v>37054</v>
      </c>
      <c r="G21136" s="113" t="s">
        <v>52625</v>
      </c>
      <c r="H21136" s="113" t="s">
        <v>135184</v>
      </c>
      <c r="I21136" s="113" t="s">
        <v>6373</v>
      </c>
    </row>
    <row r="21137" spans="5:9" ht="14.5" x14ac:dyDescent="0.35">
      <c r="E21137" s="113" t="s">
        <v>16090</v>
      </c>
      <c r="F21137" s="113" t="s">
        <v>37053</v>
      </c>
      <c r="G21137" s="113" t="s">
        <v>52624</v>
      </c>
      <c r="H21137" s="113" t="s">
        <v>135185</v>
      </c>
      <c r="I21137" s="113" t="s">
        <v>6372</v>
      </c>
    </row>
    <row r="21138" spans="5:9" ht="14.5" x14ac:dyDescent="0.35">
      <c r="E21138" s="113" t="s">
        <v>16089</v>
      </c>
      <c r="F21138" s="113" t="s">
        <v>37052</v>
      </c>
      <c r="G21138" s="113" t="s">
        <v>52623</v>
      </c>
      <c r="H21138" s="113" t="s">
        <v>135186</v>
      </c>
      <c r="I21138" s="113" t="s">
        <v>6371</v>
      </c>
    </row>
    <row r="21139" spans="5:9" ht="14.5" x14ac:dyDescent="0.35">
      <c r="E21139" s="113" t="s">
        <v>16088</v>
      </c>
      <c r="F21139" s="113" t="s">
        <v>37051</v>
      </c>
      <c r="G21139" s="113" t="s">
        <v>52622</v>
      </c>
      <c r="H21139" s="113" t="s">
        <v>135187</v>
      </c>
      <c r="I21139" s="113" t="s">
        <v>6370</v>
      </c>
    </row>
    <row r="21140" spans="5:9" ht="14.5" x14ac:dyDescent="0.35">
      <c r="E21140" s="113" t="s">
        <v>16087</v>
      </c>
      <c r="F21140" s="113" t="s">
        <v>37050</v>
      </c>
      <c r="G21140" s="113" t="s">
        <v>52621</v>
      </c>
      <c r="H21140" s="113" t="s">
        <v>139375</v>
      </c>
      <c r="I21140" s="113" t="s">
        <v>6369</v>
      </c>
    </row>
    <row r="21141" spans="5:9" ht="14.5" x14ac:dyDescent="0.35">
      <c r="E21141" s="113" t="s">
        <v>16086</v>
      </c>
      <c r="F21141" s="113" t="s">
        <v>37049</v>
      </c>
      <c r="G21141" s="113" t="s">
        <v>52620</v>
      </c>
      <c r="H21141" s="113" t="s">
        <v>139374</v>
      </c>
      <c r="I21141" s="113" t="s">
        <v>6368</v>
      </c>
    </row>
    <row r="21142" spans="5:9" ht="14.5" x14ac:dyDescent="0.35">
      <c r="E21142" s="113" t="s">
        <v>16085</v>
      </c>
      <c r="F21142" s="113" t="s">
        <v>37048</v>
      </c>
      <c r="G21142" s="113" t="s">
        <v>52619</v>
      </c>
      <c r="H21142" s="113" t="s">
        <v>139373</v>
      </c>
      <c r="I21142" s="113" t="s">
        <v>6367</v>
      </c>
    </row>
    <row r="21143" spans="5:9" ht="14.5" x14ac:dyDescent="0.35">
      <c r="E21143" s="113" t="s">
        <v>16084</v>
      </c>
      <c r="F21143" s="113" t="s">
        <v>37047</v>
      </c>
      <c r="G21143" s="113" t="s">
        <v>52618</v>
      </c>
      <c r="H21143" s="113" t="s">
        <v>135188</v>
      </c>
      <c r="I21143" s="113" t="s">
        <v>6366</v>
      </c>
    </row>
    <row r="21144" spans="5:9" ht="14.5" x14ac:dyDescent="0.35">
      <c r="E21144" s="113" t="s">
        <v>107191</v>
      </c>
      <c r="F21144" s="113" t="s">
        <v>37046</v>
      </c>
      <c r="G21144" s="113" t="s">
        <v>52617</v>
      </c>
      <c r="H21144" s="113" t="s">
        <v>135189</v>
      </c>
      <c r="I21144" s="113" t="s">
        <v>6365</v>
      </c>
    </row>
    <row r="21145" spans="5:9" ht="14.5" x14ac:dyDescent="0.35">
      <c r="E21145" s="113" t="s">
        <v>107190</v>
      </c>
      <c r="F21145" s="113" t="s">
        <v>37045</v>
      </c>
      <c r="G21145" s="113" t="s">
        <v>52616</v>
      </c>
      <c r="H21145" s="113" t="s">
        <v>135190</v>
      </c>
      <c r="I21145" s="113" t="s">
        <v>6364</v>
      </c>
    </row>
    <row r="21146" spans="5:9" ht="14.5" x14ac:dyDescent="0.35">
      <c r="E21146" s="113" t="s">
        <v>107189</v>
      </c>
      <c r="F21146" s="113" t="s">
        <v>37044</v>
      </c>
      <c r="G21146" s="113" t="s">
        <v>52615</v>
      </c>
      <c r="H21146" s="113" t="s">
        <v>139372</v>
      </c>
      <c r="I21146" s="113" t="s">
        <v>6363</v>
      </c>
    </row>
    <row r="21147" spans="5:9" ht="14.5" x14ac:dyDescent="0.35">
      <c r="E21147" s="113" t="s">
        <v>107188</v>
      </c>
      <c r="F21147" s="113" t="s">
        <v>37043</v>
      </c>
      <c r="G21147" s="113" t="s">
        <v>52614</v>
      </c>
      <c r="H21147" s="113" t="s">
        <v>135191</v>
      </c>
      <c r="I21147" s="113" t="s">
        <v>6362</v>
      </c>
    </row>
    <row r="21148" spans="5:9" ht="14.5" x14ac:dyDescent="0.35">
      <c r="E21148" s="113" t="s">
        <v>107187</v>
      </c>
      <c r="F21148" s="113" t="s">
        <v>127508</v>
      </c>
      <c r="G21148" s="113" t="s">
        <v>52613</v>
      </c>
      <c r="H21148" s="113" t="s">
        <v>135192</v>
      </c>
      <c r="I21148" s="113" t="s">
        <v>6361</v>
      </c>
    </row>
    <row r="21149" spans="5:9" ht="14.5" x14ac:dyDescent="0.35">
      <c r="E21149" s="113" t="s">
        <v>107186</v>
      </c>
      <c r="F21149" s="113" t="s">
        <v>37042</v>
      </c>
      <c r="G21149" s="113" t="s">
        <v>52612</v>
      </c>
      <c r="H21149" s="113" t="s">
        <v>135193</v>
      </c>
      <c r="I21149" s="113" t="s">
        <v>6360</v>
      </c>
    </row>
    <row r="21150" spans="5:9" ht="14.5" x14ac:dyDescent="0.35">
      <c r="E21150" s="113" t="s">
        <v>16083</v>
      </c>
      <c r="F21150" s="113" t="s">
        <v>138188</v>
      </c>
      <c r="G21150" s="113" t="s">
        <v>52611</v>
      </c>
      <c r="H21150" s="113" t="s">
        <v>139371</v>
      </c>
      <c r="I21150" s="113" t="s">
        <v>6359</v>
      </c>
    </row>
    <row r="21151" spans="5:9" ht="14.5" x14ac:dyDescent="0.35">
      <c r="E21151" s="113" t="s">
        <v>16082</v>
      </c>
      <c r="F21151" s="113" t="s">
        <v>131342</v>
      </c>
      <c r="G21151" s="113" t="s">
        <v>52610</v>
      </c>
      <c r="H21151" s="113" t="s">
        <v>135194</v>
      </c>
      <c r="I21151" s="113" t="s">
        <v>6358</v>
      </c>
    </row>
    <row r="21152" spans="5:9" ht="14.5" x14ac:dyDescent="0.35">
      <c r="E21152" s="113" t="s">
        <v>16081</v>
      </c>
      <c r="F21152" s="113" t="s">
        <v>37041</v>
      </c>
      <c r="G21152" s="113" t="s">
        <v>52609</v>
      </c>
      <c r="H21152" s="113" t="s">
        <v>135195</v>
      </c>
      <c r="I21152" s="113" t="s">
        <v>6357</v>
      </c>
    </row>
    <row r="21153" spans="5:9" ht="14.5" x14ac:dyDescent="0.35">
      <c r="E21153" s="113" t="s">
        <v>131334</v>
      </c>
      <c r="F21153" s="113" t="s">
        <v>37040</v>
      </c>
      <c r="G21153" s="113" t="s">
        <v>52608</v>
      </c>
      <c r="H21153" s="113" t="s">
        <v>139370</v>
      </c>
      <c r="I21153" s="113" t="s">
        <v>123530</v>
      </c>
    </row>
    <row r="21154" spans="5:9" ht="14.5" x14ac:dyDescent="0.35">
      <c r="E21154" s="113" t="s">
        <v>117340</v>
      </c>
      <c r="F21154" s="113" t="s">
        <v>37039</v>
      </c>
      <c r="G21154" s="113" t="s">
        <v>52607</v>
      </c>
      <c r="H21154" s="113" t="s">
        <v>135196</v>
      </c>
      <c r="I21154" s="113" t="s">
        <v>123529</v>
      </c>
    </row>
    <row r="21155" spans="5:9" ht="14.5" x14ac:dyDescent="0.35">
      <c r="E21155" s="113" t="s">
        <v>120376</v>
      </c>
      <c r="F21155" s="113" t="s">
        <v>37038</v>
      </c>
      <c r="G21155" s="113" t="s">
        <v>52606</v>
      </c>
      <c r="H21155" s="113" t="s">
        <v>135197</v>
      </c>
      <c r="I21155" s="113" t="s">
        <v>121466</v>
      </c>
    </row>
    <row r="21156" spans="5:9" ht="14.5" x14ac:dyDescent="0.35">
      <c r="E21156" s="113" t="s">
        <v>117339</v>
      </c>
      <c r="F21156" s="113" t="s">
        <v>37037</v>
      </c>
      <c r="G21156" s="113" t="s">
        <v>52605</v>
      </c>
      <c r="H21156" s="113" t="s">
        <v>135198</v>
      </c>
      <c r="I21156" s="113" t="s">
        <v>6356</v>
      </c>
    </row>
    <row r="21157" spans="5:9" ht="14.5" x14ac:dyDescent="0.35">
      <c r="E21157" s="113" t="s">
        <v>120375</v>
      </c>
      <c r="F21157" s="113" t="s">
        <v>117835</v>
      </c>
      <c r="G21157" s="113" t="s">
        <v>52604</v>
      </c>
      <c r="H21157" s="113" t="s">
        <v>139369</v>
      </c>
      <c r="I21157" s="113" t="s">
        <v>6355</v>
      </c>
    </row>
    <row r="21158" spans="5:9" ht="14.5" x14ac:dyDescent="0.35">
      <c r="E21158" s="113" t="s">
        <v>117338</v>
      </c>
      <c r="F21158" s="113" t="s">
        <v>37036</v>
      </c>
      <c r="G21158" s="113" t="s">
        <v>52603</v>
      </c>
      <c r="H21158" s="113" t="s">
        <v>139368</v>
      </c>
      <c r="I21158" s="113" t="s">
        <v>6354</v>
      </c>
    </row>
    <row r="21159" spans="5:9" ht="14.5" x14ac:dyDescent="0.35">
      <c r="E21159" s="113" t="s">
        <v>117337</v>
      </c>
      <c r="F21159" s="113" t="s">
        <v>37035</v>
      </c>
      <c r="G21159" s="113" t="s">
        <v>52602</v>
      </c>
      <c r="H21159" s="113" t="s">
        <v>135199</v>
      </c>
      <c r="I21159" s="113" t="s">
        <v>6353</v>
      </c>
    </row>
    <row r="21160" spans="5:9" ht="14.5" x14ac:dyDescent="0.35">
      <c r="E21160" s="113" t="s">
        <v>117336</v>
      </c>
      <c r="F21160" s="113" t="s">
        <v>138189</v>
      </c>
      <c r="G21160" s="113" t="s">
        <v>52601</v>
      </c>
      <c r="H21160" s="113" t="s">
        <v>135200</v>
      </c>
      <c r="I21160" s="113" t="s">
        <v>6352</v>
      </c>
    </row>
    <row r="21161" spans="5:9" ht="14.5" x14ac:dyDescent="0.35">
      <c r="E21161" s="113" t="s">
        <v>16080</v>
      </c>
      <c r="F21161" s="113" t="s">
        <v>37034</v>
      </c>
      <c r="G21161" s="113" t="s">
        <v>52600</v>
      </c>
      <c r="H21161" s="113" t="s">
        <v>139367</v>
      </c>
      <c r="I21161" s="113" t="s">
        <v>6351</v>
      </c>
    </row>
    <row r="21162" spans="5:9" ht="14.5" x14ac:dyDescent="0.35">
      <c r="E21162" s="113" t="s">
        <v>127111</v>
      </c>
      <c r="F21162" s="113" t="s">
        <v>37033</v>
      </c>
      <c r="G21162" s="113" t="s">
        <v>52599</v>
      </c>
      <c r="H21162" s="113" t="s">
        <v>135201</v>
      </c>
      <c r="I21162" s="113" t="s">
        <v>6350</v>
      </c>
    </row>
    <row r="21163" spans="5:9" ht="14.5" x14ac:dyDescent="0.35">
      <c r="E21163" s="113" t="s">
        <v>127112</v>
      </c>
      <c r="F21163" s="113" t="s">
        <v>114958</v>
      </c>
      <c r="G21163" s="113" t="s">
        <v>52598</v>
      </c>
      <c r="H21163" s="113" t="s">
        <v>135202</v>
      </c>
      <c r="I21163" s="113" t="s">
        <v>6349</v>
      </c>
    </row>
    <row r="21164" spans="5:9" ht="14.5" x14ac:dyDescent="0.35">
      <c r="E21164" s="113" t="s">
        <v>121732</v>
      </c>
      <c r="F21164" s="113" t="s">
        <v>109048</v>
      </c>
      <c r="G21164" s="113" t="s">
        <v>52597</v>
      </c>
      <c r="H21164" s="113" t="s">
        <v>135203</v>
      </c>
      <c r="I21164" s="113" t="s">
        <v>6348</v>
      </c>
    </row>
    <row r="21165" spans="5:9" ht="14.5" x14ac:dyDescent="0.35">
      <c r="E21165" s="113" t="s">
        <v>121731</v>
      </c>
      <c r="F21165" s="113" t="s">
        <v>37032</v>
      </c>
      <c r="G21165" s="113" t="s">
        <v>52596</v>
      </c>
      <c r="H21165" s="113" t="s">
        <v>135204</v>
      </c>
      <c r="I21165" s="113" t="s">
        <v>6347</v>
      </c>
    </row>
    <row r="21166" spans="5:9" ht="14.5" x14ac:dyDescent="0.35">
      <c r="E21166" s="113" t="s">
        <v>117335</v>
      </c>
      <c r="F21166" s="113" t="s">
        <v>37031</v>
      </c>
      <c r="G21166" s="113" t="s">
        <v>52595</v>
      </c>
      <c r="H21166" s="113" t="s">
        <v>139366</v>
      </c>
      <c r="I21166" s="113" t="s">
        <v>6346</v>
      </c>
    </row>
    <row r="21167" spans="5:9" ht="14.5" x14ac:dyDescent="0.35">
      <c r="E21167" s="113" t="s">
        <v>107185</v>
      </c>
      <c r="F21167" s="113" t="s">
        <v>37030</v>
      </c>
      <c r="G21167" s="113" t="s">
        <v>52594</v>
      </c>
      <c r="H21167" s="113" t="s">
        <v>135205</v>
      </c>
      <c r="I21167" s="113" t="s">
        <v>6345</v>
      </c>
    </row>
    <row r="21168" spans="5:9" ht="14.5" x14ac:dyDescent="0.35">
      <c r="E21168" s="113" t="s">
        <v>107184</v>
      </c>
      <c r="F21168" s="113" t="s">
        <v>137477</v>
      </c>
      <c r="G21168" s="113" t="s">
        <v>52593</v>
      </c>
      <c r="H21168" s="113" t="s">
        <v>135206</v>
      </c>
      <c r="I21168" s="113" t="s">
        <v>6344</v>
      </c>
    </row>
    <row r="21169" spans="5:9" ht="14.5" x14ac:dyDescent="0.35">
      <c r="E21169" s="113" t="s">
        <v>107183</v>
      </c>
      <c r="F21169" s="113" t="s">
        <v>137478</v>
      </c>
      <c r="G21169" s="113" t="s">
        <v>52592</v>
      </c>
      <c r="H21169" s="113" t="s">
        <v>135207</v>
      </c>
      <c r="I21169" s="113" t="s">
        <v>6343</v>
      </c>
    </row>
    <row r="21170" spans="5:9" ht="14.5" x14ac:dyDescent="0.35">
      <c r="E21170" s="113" t="s">
        <v>16079</v>
      </c>
      <c r="F21170" s="113" t="s">
        <v>127509</v>
      </c>
      <c r="G21170" s="113" t="s">
        <v>52591</v>
      </c>
      <c r="H21170" s="113" t="s">
        <v>135208</v>
      </c>
      <c r="I21170" s="113" t="s">
        <v>6342</v>
      </c>
    </row>
    <row r="21171" spans="5:9" ht="14.5" x14ac:dyDescent="0.35">
      <c r="E21171" s="113" t="s">
        <v>16078</v>
      </c>
      <c r="F21171" s="113" t="s">
        <v>127510</v>
      </c>
      <c r="G21171" s="113" t="s">
        <v>52590</v>
      </c>
      <c r="H21171" s="113" t="s">
        <v>139365</v>
      </c>
      <c r="I21171" s="113" t="s">
        <v>6341</v>
      </c>
    </row>
    <row r="21172" spans="5:9" ht="14.5" x14ac:dyDescent="0.35">
      <c r="E21172" s="113" t="s">
        <v>16077</v>
      </c>
      <c r="F21172" s="113" t="s">
        <v>127511</v>
      </c>
      <c r="G21172" s="113" t="s">
        <v>52589</v>
      </c>
      <c r="H21172" s="113" t="s">
        <v>135209</v>
      </c>
      <c r="I21172" s="113" t="s">
        <v>6340</v>
      </c>
    </row>
    <row r="21173" spans="5:9" ht="14.5" x14ac:dyDescent="0.35">
      <c r="E21173" s="113" t="s">
        <v>16076</v>
      </c>
      <c r="F21173" s="113" t="s">
        <v>127512</v>
      </c>
      <c r="G21173" s="113" t="s">
        <v>127722</v>
      </c>
      <c r="H21173" s="113" t="s">
        <v>135210</v>
      </c>
      <c r="I21173" s="113" t="s">
        <v>6339</v>
      </c>
    </row>
    <row r="21174" spans="5:9" ht="14.5" x14ac:dyDescent="0.35">
      <c r="E21174" s="113" t="s">
        <v>16075</v>
      </c>
      <c r="F21174" s="113" t="s">
        <v>127513</v>
      </c>
      <c r="G21174" s="113" t="s">
        <v>52588</v>
      </c>
      <c r="H21174" s="113" t="s">
        <v>135211</v>
      </c>
      <c r="I21174" s="113" t="s">
        <v>6338</v>
      </c>
    </row>
    <row r="21175" spans="5:9" ht="14.5" x14ac:dyDescent="0.35">
      <c r="E21175" s="113" t="s">
        <v>16074</v>
      </c>
      <c r="F21175" s="113" t="s">
        <v>127514</v>
      </c>
      <c r="G21175" s="113" t="s">
        <v>52587</v>
      </c>
      <c r="H21175" s="113" t="s">
        <v>135212</v>
      </c>
      <c r="I21175" s="113" t="s">
        <v>6337</v>
      </c>
    </row>
    <row r="21176" spans="5:9" ht="14.5" x14ac:dyDescent="0.35">
      <c r="E21176" s="113" t="s">
        <v>16073</v>
      </c>
      <c r="F21176" s="113" t="s">
        <v>127515</v>
      </c>
      <c r="G21176" s="113" t="s">
        <v>52586</v>
      </c>
      <c r="H21176" s="113" t="s">
        <v>135213</v>
      </c>
      <c r="I21176" s="113" t="s">
        <v>6336</v>
      </c>
    </row>
    <row r="21177" spans="5:9" ht="14.5" x14ac:dyDescent="0.35">
      <c r="E21177" s="113" t="s">
        <v>16072</v>
      </c>
      <c r="F21177" s="113" t="s">
        <v>127516</v>
      </c>
      <c r="G21177" s="113" t="s">
        <v>52585</v>
      </c>
      <c r="H21177" s="113" t="s">
        <v>135214</v>
      </c>
      <c r="I21177" s="113" t="s">
        <v>6335</v>
      </c>
    </row>
    <row r="21178" spans="5:9" ht="14.5" x14ac:dyDescent="0.35">
      <c r="E21178" s="113" t="s">
        <v>16071</v>
      </c>
      <c r="F21178" s="113" t="s">
        <v>127517</v>
      </c>
      <c r="G21178" s="113" t="s">
        <v>52584</v>
      </c>
      <c r="H21178" s="113" t="s">
        <v>135215</v>
      </c>
      <c r="I21178" s="113" t="s">
        <v>6334</v>
      </c>
    </row>
    <row r="21179" spans="5:9" ht="14.5" x14ac:dyDescent="0.35">
      <c r="E21179" s="113" t="s">
        <v>16070</v>
      </c>
      <c r="F21179" s="113" t="s">
        <v>127518</v>
      </c>
      <c r="G21179" s="113" t="s">
        <v>52583</v>
      </c>
      <c r="H21179" s="113" t="s">
        <v>135216</v>
      </c>
      <c r="I21179" s="113" t="s">
        <v>6333</v>
      </c>
    </row>
    <row r="21180" spans="5:9" ht="14.5" x14ac:dyDescent="0.35">
      <c r="E21180" s="113" t="s">
        <v>16069</v>
      </c>
      <c r="F21180" s="113" t="s">
        <v>37029</v>
      </c>
      <c r="G21180" s="113" t="s">
        <v>52582</v>
      </c>
      <c r="H21180" s="113" t="s">
        <v>135217</v>
      </c>
      <c r="I21180" s="113" t="s">
        <v>6332</v>
      </c>
    </row>
    <row r="21181" spans="5:9" ht="14.5" x14ac:dyDescent="0.35">
      <c r="E21181" s="113" t="s">
        <v>16068</v>
      </c>
      <c r="F21181" s="113" t="s">
        <v>37028</v>
      </c>
      <c r="G21181" s="113" t="s">
        <v>52581</v>
      </c>
      <c r="H21181" s="113" t="s">
        <v>139364</v>
      </c>
      <c r="I21181" s="113" t="s">
        <v>6331</v>
      </c>
    </row>
    <row r="21182" spans="5:9" ht="14.5" x14ac:dyDescent="0.35">
      <c r="E21182" s="113" t="s">
        <v>16067</v>
      </c>
      <c r="F21182" s="113" t="s">
        <v>37027</v>
      </c>
      <c r="G21182" s="113" t="s">
        <v>52580</v>
      </c>
      <c r="H21182" s="113" t="s">
        <v>135218</v>
      </c>
      <c r="I21182" s="113" t="s">
        <v>6330</v>
      </c>
    </row>
    <row r="21183" spans="5:9" ht="14.5" x14ac:dyDescent="0.35">
      <c r="E21183" s="113" t="s">
        <v>16066</v>
      </c>
      <c r="F21183" s="113" t="s">
        <v>37026</v>
      </c>
      <c r="G21183" s="113" t="s">
        <v>52579</v>
      </c>
      <c r="H21183" s="113" t="s">
        <v>135219</v>
      </c>
      <c r="I21183" s="113" t="s">
        <v>6329</v>
      </c>
    </row>
    <row r="21184" spans="5:9" ht="14.5" x14ac:dyDescent="0.35">
      <c r="E21184" s="113" t="s">
        <v>16065</v>
      </c>
      <c r="F21184" s="113" t="s">
        <v>37025</v>
      </c>
      <c r="G21184" s="113" t="s">
        <v>52578</v>
      </c>
      <c r="H21184" s="113" t="s">
        <v>135220</v>
      </c>
      <c r="I21184" s="113" t="s">
        <v>6328</v>
      </c>
    </row>
    <row r="21185" spans="5:9" ht="14.5" x14ac:dyDescent="0.35">
      <c r="E21185" s="113" t="s">
        <v>16064</v>
      </c>
      <c r="F21185" s="113" t="s">
        <v>37024</v>
      </c>
      <c r="G21185" s="113" t="s">
        <v>52577</v>
      </c>
      <c r="H21185" s="113" t="s">
        <v>135221</v>
      </c>
      <c r="I21185" s="113" t="s">
        <v>6327</v>
      </c>
    </row>
    <row r="21186" spans="5:9" ht="14.5" x14ac:dyDescent="0.35">
      <c r="E21186" s="113" t="s">
        <v>16063</v>
      </c>
      <c r="F21186" s="113" t="s">
        <v>37023</v>
      </c>
      <c r="G21186" s="113" t="s">
        <v>52576</v>
      </c>
      <c r="H21186" s="113" t="s">
        <v>135222</v>
      </c>
      <c r="I21186" s="113" t="s">
        <v>6326</v>
      </c>
    </row>
    <row r="21187" spans="5:9" ht="14.5" x14ac:dyDescent="0.35">
      <c r="E21187" s="113" t="s">
        <v>16062</v>
      </c>
      <c r="F21187" s="113" t="s">
        <v>37022</v>
      </c>
      <c r="G21187" s="113" t="s">
        <v>52575</v>
      </c>
      <c r="H21187" s="113" t="s">
        <v>135223</v>
      </c>
      <c r="I21187" s="113" t="s">
        <v>6325</v>
      </c>
    </row>
    <row r="21188" spans="5:9" ht="14.5" x14ac:dyDescent="0.35">
      <c r="E21188" s="113" t="s">
        <v>16061</v>
      </c>
      <c r="F21188" s="113" t="s">
        <v>37021</v>
      </c>
      <c r="G21188" s="113" t="s">
        <v>52574</v>
      </c>
      <c r="H21188" s="113" t="s">
        <v>135224</v>
      </c>
      <c r="I21188" s="113" t="s">
        <v>6324</v>
      </c>
    </row>
    <row r="21189" spans="5:9" ht="14.5" x14ac:dyDescent="0.35">
      <c r="E21189" s="113" t="s">
        <v>16060</v>
      </c>
      <c r="F21189" s="113" t="s">
        <v>37020</v>
      </c>
      <c r="G21189" s="113" t="s">
        <v>52573</v>
      </c>
      <c r="H21189" s="113" t="s">
        <v>135225</v>
      </c>
      <c r="I21189" s="113" t="s">
        <v>6323</v>
      </c>
    </row>
    <row r="21190" spans="5:9" ht="14.5" x14ac:dyDescent="0.35">
      <c r="E21190" s="113" t="s">
        <v>16059</v>
      </c>
      <c r="F21190" s="113" t="s">
        <v>124673</v>
      </c>
      <c r="G21190" s="113" t="s">
        <v>52572</v>
      </c>
      <c r="H21190" s="113" t="s">
        <v>135226</v>
      </c>
      <c r="I21190" s="113" t="s">
        <v>137063</v>
      </c>
    </row>
    <row r="21191" spans="5:9" ht="14.5" x14ac:dyDescent="0.35">
      <c r="E21191" s="113" t="s">
        <v>16058</v>
      </c>
      <c r="F21191" s="113" t="s">
        <v>37019</v>
      </c>
      <c r="G21191" s="113" t="s">
        <v>52571</v>
      </c>
      <c r="H21191" s="113" t="s">
        <v>139363</v>
      </c>
      <c r="I21191" s="113" t="s">
        <v>126290</v>
      </c>
    </row>
    <row r="21192" spans="5:9" ht="14.5" x14ac:dyDescent="0.35">
      <c r="E21192" s="113" t="s">
        <v>16057</v>
      </c>
      <c r="F21192" s="113" t="s">
        <v>37018</v>
      </c>
      <c r="G21192" s="113" t="s">
        <v>52570</v>
      </c>
      <c r="H21192" s="113" t="s">
        <v>135227</v>
      </c>
      <c r="I21192" s="113" t="s">
        <v>126291</v>
      </c>
    </row>
    <row r="21193" spans="5:9" ht="14.5" x14ac:dyDescent="0.35">
      <c r="E21193" s="113" t="s">
        <v>16056</v>
      </c>
      <c r="F21193" s="113" t="s">
        <v>37017</v>
      </c>
      <c r="G21193" s="113" t="s">
        <v>52569</v>
      </c>
      <c r="H21193" s="113" t="s">
        <v>135228</v>
      </c>
      <c r="I21193" s="113" t="s">
        <v>121465</v>
      </c>
    </row>
    <row r="21194" spans="5:9" ht="14.5" x14ac:dyDescent="0.35">
      <c r="E21194" s="113" t="s">
        <v>16055</v>
      </c>
      <c r="F21194" s="113" t="s">
        <v>37016</v>
      </c>
      <c r="G21194" s="113" t="s">
        <v>52568</v>
      </c>
      <c r="H21194" s="113" t="s">
        <v>135229</v>
      </c>
      <c r="I21194" s="113" t="s">
        <v>6322</v>
      </c>
    </row>
    <row r="21195" spans="5:9" ht="14.5" x14ac:dyDescent="0.35">
      <c r="E21195" s="113" t="s">
        <v>16054</v>
      </c>
      <c r="F21195" s="113" t="s">
        <v>140377</v>
      </c>
      <c r="G21195" s="113" t="s">
        <v>52567</v>
      </c>
      <c r="H21195" s="113" t="s">
        <v>135230</v>
      </c>
      <c r="I21195" s="113" t="s">
        <v>6321</v>
      </c>
    </row>
    <row r="21196" spans="5:9" ht="14.5" x14ac:dyDescent="0.35">
      <c r="E21196" s="113" t="s">
        <v>107182</v>
      </c>
      <c r="F21196" s="113" t="s">
        <v>37015</v>
      </c>
      <c r="G21196" s="113" t="s">
        <v>52566</v>
      </c>
      <c r="H21196" s="113" t="s">
        <v>135231</v>
      </c>
      <c r="I21196" s="113" t="s">
        <v>6320</v>
      </c>
    </row>
    <row r="21197" spans="5:9" ht="14.5" x14ac:dyDescent="0.35">
      <c r="E21197" s="113" t="s">
        <v>107181</v>
      </c>
      <c r="F21197" s="113" t="s">
        <v>37014</v>
      </c>
      <c r="G21197" s="113" t="s">
        <v>52565</v>
      </c>
      <c r="H21197" s="113" t="s">
        <v>135232</v>
      </c>
      <c r="I21197" s="113" t="s">
        <v>6319</v>
      </c>
    </row>
    <row r="21198" spans="5:9" ht="14.5" x14ac:dyDescent="0.35">
      <c r="E21198" s="113" t="s">
        <v>107180</v>
      </c>
      <c r="F21198" s="113" t="s">
        <v>37013</v>
      </c>
      <c r="G21198" s="113" t="s">
        <v>52564</v>
      </c>
      <c r="H21198" s="113" t="s">
        <v>135233</v>
      </c>
      <c r="I21198" s="113" t="s">
        <v>6318</v>
      </c>
    </row>
    <row r="21199" spans="5:9" ht="14.5" x14ac:dyDescent="0.35">
      <c r="E21199" s="113" t="s">
        <v>107179</v>
      </c>
      <c r="F21199" s="113" t="s">
        <v>37012</v>
      </c>
      <c r="G21199" s="113" t="s">
        <v>52563</v>
      </c>
      <c r="H21199" s="113" t="s">
        <v>139362</v>
      </c>
      <c r="I21199" s="113" t="s">
        <v>6317</v>
      </c>
    </row>
    <row r="21200" spans="5:9" ht="14.5" x14ac:dyDescent="0.35">
      <c r="E21200" s="113" t="s">
        <v>107178</v>
      </c>
      <c r="F21200" s="113" t="s">
        <v>37011</v>
      </c>
      <c r="G21200" s="113" t="s">
        <v>52562</v>
      </c>
      <c r="H21200" s="113" t="s">
        <v>135234</v>
      </c>
      <c r="I21200" s="113" t="s">
        <v>6316</v>
      </c>
    </row>
    <row r="21201" spans="5:9" ht="14.5" x14ac:dyDescent="0.35">
      <c r="E21201" s="113" t="s">
        <v>127113</v>
      </c>
      <c r="F21201" s="113" t="s">
        <v>37010</v>
      </c>
      <c r="G21201" s="113" t="s">
        <v>52561</v>
      </c>
      <c r="H21201" s="113" t="s">
        <v>135235</v>
      </c>
      <c r="I21201" s="113" t="s">
        <v>6315</v>
      </c>
    </row>
    <row r="21202" spans="5:9" ht="14.5" x14ac:dyDescent="0.35">
      <c r="E21202" s="113" t="s">
        <v>117334</v>
      </c>
      <c r="F21202" s="113" t="s">
        <v>37009</v>
      </c>
      <c r="G21202" s="113" t="s">
        <v>52560</v>
      </c>
      <c r="H21202" s="113" t="s">
        <v>135236</v>
      </c>
      <c r="I21202" s="113" t="s">
        <v>6314</v>
      </c>
    </row>
    <row r="21203" spans="5:9" ht="14.5" x14ac:dyDescent="0.35">
      <c r="E21203" s="113" t="s">
        <v>117333</v>
      </c>
      <c r="F21203" s="113" t="s">
        <v>37008</v>
      </c>
      <c r="G21203" s="113" t="s">
        <v>52559</v>
      </c>
      <c r="H21203" s="113" t="s">
        <v>135237</v>
      </c>
      <c r="I21203" s="113" t="s">
        <v>6313</v>
      </c>
    </row>
    <row r="21204" spans="5:9" ht="14.5" x14ac:dyDescent="0.35">
      <c r="E21204" s="113" t="s">
        <v>114405</v>
      </c>
      <c r="F21204" s="113" t="s">
        <v>138190</v>
      </c>
      <c r="G21204" s="113" t="s">
        <v>52558</v>
      </c>
      <c r="H21204" s="113" t="s">
        <v>135238</v>
      </c>
      <c r="I21204" s="113" t="s">
        <v>6312</v>
      </c>
    </row>
    <row r="21205" spans="5:9" ht="14.5" x14ac:dyDescent="0.35">
      <c r="E21205" s="113" t="s">
        <v>107177</v>
      </c>
      <c r="F21205" s="113" t="s">
        <v>37007</v>
      </c>
      <c r="G21205" s="113" t="s">
        <v>52557</v>
      </c>
      <c r="H21205" s="113" t="s">
        <v>139361</v>
      </c>
      <c r="I21205" s="113" t="s">
        <v>6311</v>
      </c>
    </row>
    <row r="21206" spans="5:9" ht="14.5" x14ac:dyDescent="0.35">
      <c r="E21206" s="113" t="s">
        <v>107176</v>
      </c>
      <c r="F21206" s="113" t="s">
        <v>37006</v>
      </c>
      <c r="G21206" s="113" t="s">
        <v>52556</v>
      </c>
      <c r="H21206" s="113" t="s">
        <v>135239</v>
      </c>
      <c r="I21206" s="113" t="s">
        <v>6310</v>
      </c>
    </row>
    <row r="21207" spans="5:9" ht="14.5" x14ac:dyDescent="0.35">
      <c r="E21207" s="113" t="s">
        <v>107175</v>
      </c>
      <c r="F21207" s="113" t="s">
        <v>37005</v>
      </c>
      <c r="G21207" s="113" t="s">
        <v>52555</v>
      </c>
      <c r="H21207" s="113" t="s">
        <v>135240</v>
      </c>
      <c r="I21207" s="113" t="s">
        <v>6309</v>
      </c>
    </row>
    <row r="21208" spans="5:9" ht="14.5" x14ac:dyDescent="0.35">
      <c r="E21208" s="113" t="s">
        <v>16053</v>
      </c>
      <c r="F21208" s="113" t="s">
        <v>37004</v>
      </c>
      <c r="G21208" s="113" t="s">
        <v>52554</v>
      </c>
      <c r="H21208" s="113" t="s">
        <v>135241</v>
      </c>
      <c r="I21208" s="113" t="s">
        <v>6308</v>
      </c>
    </row>
    <row r="21209" spans="5:9" ht="14.5" x14ac:dyDescent="0.35">
      <c r="E21209" s="113" t="s">
        <v>16052</v>
      </c>
      <c r="F21209" s="113" t="s">
        <v>37003</v>
      </c>
      <c r="G21209" s="113" t="s">
        <v>52553</v>
      </c>
      <c r="H21209" s="113" t="s">
        <v>139360</v>
      </c>
      <c r="I21209" s="113" t="s">
        <v>6307</v>
      </c>
    </row>
    <row r="21210" spans="5:9" ht="14.5" x14ac:dyDescent="0.35">
      <c r="E21210" s="113" t="s">
        <v>16051</v>
      </c>
      <c r="F21210" s="113" t="s">
        <v>37002</v>
      </c>
      <c r="G21210" s="113" t="s">
        <v>52552</v>
      </c>
      <c r="H21210" s="113" t="s">
        <v>135242</v>
      </c>
      <c r="I21210" s="113" t="s">
        <v>6306</v>
      </c>
    </row>
    <row r="21211" spans="5:9" ht="14.5" x14ac:dyDescent="0.35">
      <c r="E21211" s="113" t="s">
        <v>16050</v>
      </c>
      <c r="F21211" s="113" t="s">
        <v>37001</v>
      </c>
      <c r="G21211" s="113" t="s">
        <v>52551</v>
      </c>
      <c r="H21211" s="113" t="s">
        <v>135243</v>
      </c>
      <c r="I21211" s="113" t="s">
        <v>6305</v>
      </c>
    </row>
    <row r="21212" spans="5:9" ht="14.5" x14ac:dyDescent="0.35">
      <c r="E21212" s="113" t="s">
        <v>16049</v>
      </c>
      <c r="F21212" s="113" t="s">
        <v>37000</v>
      </c>
      <c r="G21212" s="113" t="s">
        <v>52550</v>
      </c>
      <c r="H21212" s="113" t="s">
        <v>135244</v>
      </c>
      <c r="I21212" s="113" t="s">
        <v>6304</v>
      </c>
    </row>
    <row r="21213" spans="5:9" ht="14.5" x14ac:dyDescent="0.35">
      <c r="E21213" s="113" t="s">
        <v>16048</v>
      </c>
      <c r="F21213" s="113" t="s">
        <v>120577</v>
      </c>
      <c r="G21213" s="113" t="s">
        <v>52549</v>
      </c>
      <c r="H21213" s="113" t="s">
        <v>135245</v>
      </c>
      <c r="I21213" s="113" t="s">
        <v>6303</v>
      </c>
    </row>
    <row r="21214" spans="5:9" ht="14.5" x14ac:dyDescent="0.35">
      <c r="E21214" s="113" t="s">
        <v>16047</v>
      </c>
      <c r="F21214" s="113" t="s">
        <v>120576</v>
      </c>
      <c r="G21214" s="113" t="s">
        <v>52548</v>
      </c>
      <c r="H21214" s="113" t="s">
        <v>135246</v>
      </c>
      <c r="I21214" s="113" t="s">
        <v>6302</v>
      </c>
    </row>
    <row r="21215" spans="5:9" ht="14.5" x14ac:dyDescent="0.35">
      <c r="E21215" s="113" t="s">
        <v>16046</v>
      </c>
      <c r="F21215" s="113" t="s">
        <v>120575</v>
      </c>
      <c r="G21215" s="113" t="s">
        <v>52547</v>
      </c>
      <c r="H21215" s="113" t="s">
        <v>135247</v>
      </c>
      <c r="I21215" s="113" t="s">
        <v>6301</v>
      </c>
    </row>
    <row r="21216" spans="5:9" ht="14.5" x14ac:dyDescent="0.35">
      <c r="E21216" s="113" t="s">
        <v>16045</v>
      </c>
      <c r="F21216" s="113" t="s">
        <v>120574</v>
      </c>
      <c r="G21216" s="113" t="s">
        <v>52546</v>
      </c>
      <c r="H21216" s="113" t="s">
        <v>139359</v>
      </c>
      <c r="I21216" s="113" t="s">
        <v>6300</v>
      </c>
    </row>
    <row r="21217" spans="5:9" ht="14.5" x14ac:dyDescent="0.35">
      <c r="E21217" s="113" t="s">
        <v>16044</v>
      </c>
      <c r="F21217" s="113" t="s">
        <v>120573</v>
      </c>
      <c r="G21217" s="113" t="s">
        <v>52545</v>
      </c>
      <c r="H21217" s="113" t="s">
        <v>139358</v>
      </c>
      <c r="I21217" s="113" t="s">
        <v>6299</v>
      </c>
    </row>
    <row r="21218" spans="5:9" ht="14.5" x14ac:dyDescent="0.35">
      <c r="E21218" s="113" t="s">
        <v>16043</v>
      </c>
      <c r="F21218" s="113" t="s">
        <v>120572</v>
      </c>
      <c r="G21218" s="113" t="s">
        <v>52544</v>
      </c>
      <c r="H21218" s="113" t="s">
        <v>139357</v>
      </c>
      <c r="I21218" s="113" t="s">
        <v>6298</v>
      </c>
    </row>
    <row r="21219" spans="5:9" ht="14.5" x14ac:dyDescent="0.35">
      <c r="E21219" s="113" t="s">
        <v>16042</v>
      </c>
      <c r="F21219" s="113" t="s">
        <v>36999</v>
      </c>
      <c r="G21219" s="113" t="s">
        <v>52543</v>
      </c>
      <c r="H21219" s="113" t="s">
        <v>135248</v>
      </c>
      <c r="I21219" s="113" t="s">
        <v>6297</v>
      </c>
    </row>
    <row r="21220" spans="5:9" ht="14.5" x14ac:dyDescent="0.35">
      <c r="E21220" s="113" t="s">
        <v>16041</v>
      </c>
      <c r="F21220" s="113" t="s">
        <v>116221</v>
      </c>
      <c r="G21220" s="113" t="s">
        <v>52542</v>
      </c>
      <c r="H21220" s="113" t="s">
        <v>135249</v>
      </c>
      <c r="I21220" s="113" t="s">
        <v>6296</v>
      </c>
    </row>
    <row r="21221" spans="5:9" ht="14.5" x14ac:dyDescent="0.35">
      <c r="E21221" s="113" t="s">
        <v>16040</v>
      </c>
      <c r="F21221" s="113" t="s">
        <v>109047</v>
      </c>
      <c r="G21221" s="113" t="s">
        <v>52541</v>
      </c>
      <c r="H21221" s="113" t="s">
        <v>139356</v>
      </c>
      <c r="I21221" s="113" t="s">
        <v>6295</v>
      </c>
    </row>
    <row r="21222" spans="5:9" ht="14.5" x14ac:dyDescent="0.35">
      <c r="E21222" s="113" t="s">
        <v>16039</v>
      </c>
      <c r="F21222" s="113" t="s">
        <v>36998</v>
      </c>
      <c r="G21222" s="113" t="s">
        <v>52540</v>
      </c>
      <c r="H21222" s="113" t="s">
        <v>135250</v>
      </c>
      <c r="I21222" s="113" t="s">
        <v>6294</v>
      </c>
    </row>
    <row r="21223" spans="5:9" ht="14.5" x14ac:dyDescent="0.35">
      <c r="E21223" s="113" t="s">
        <v>16038</v>
      </c>
      <c r="F21223" s="113" t="s">
        <v>36997</v>
      </c>
      <c r="G21223" s="113" t="s">
        <v>52539</v>
      </c>
      <c r="H21223" s="113" t="s">
        <v>135251</v>
      </c>
      <c r="I21223" s="113" t="s">
        <v>6293</v>
      </c>
    </row>
    <row r="21224" spans="5:9" ht="14.5" x14ac:dyDescent="0.35">
      <c r="E21224" s="113" t="s">
        <v>16037</v>
      </c>
      <c r="F21224" s="113" t="s">
        <v>36996</v>
      </c>
      <c r="G21224" s="113" t="s">
        <v>52538</v>
      </c>
      <c r="H21224" s="113" t="s">
        <v>135252</v>
      </c>
      <c r="I21224" s="113" t="s">
        <v>6292</v>
      </c>
    </row>
    <row r="21225" spans="5:9" ht="14.5" x14ac:dyDescent="0.35">
      <c r="E21225" s="113" t="s">
        <v>16036</v>
      </c>
      <c r="F21225" s="113" t="s">
        <v>120571</v>
      </c>
      <c r="G21225" s="113" t="s">
        <v>140924</v>
      </c>
      <c r="H21225" s="113" t="s">
        <v>140925</v>
      </c>
      <c r="I21225" s="113" t="s">
        <v>6291</v>
      </c>
    </row>
    <row r="21226" spans="5:9" ht="14.5" x14ac:dyDescent="0.35">
      <c r="E21226" s="113" t="s">
        <v>16035</v>
      </c>
      <c r="F21226" s="113" t="s">
        <v>36995</v>
      </c>
      <c r="G21226" s="113" t="s">
        <v>138483</v>
      </c>
      <c r="H21226" s="113" t="s">
        <v>135253</v>
      </c>
      <c r="I21226" s="113" t="s">
        <v>6290</v>
      </c>
    </row>
    <row r="21227" spans="5:9" ht="14.5" x14ac:dyDescent="0.35">
      <c r="E21227" s="113" t="s">
        <v>16034</v>
      </c>
      <c r="F21227" s="113" t="s">
        <v>109046</v>
      </c>
      <c r="G21227" s="113" t="s">
        <v>138484</v>
      </c>
      <c r="H21227" s="113" t="s">
        <v>135254</v>
      </c>
      <c r="I21227" s="113" t="s">
        <v>6289</v>
      </c>
    </row>
    <row r="21228" spans="5:9" ht="14.5" x14ac:dyDescent="0.35">
      <c r="E21228" s="113" t="s">
        <v>16033</v>
      </c>
      <c r="F21228" s="113" t="s">
        <v>36994</v>
      </c>
      <c r="G21228" s="113" t="s">
        <v>127723</v>
      </c>
      <c r="H21228" s="113" t="s">
        <v>135255</v>
      </c>
      <c r="I21228" s="113" t="s">
        <v>6288</v>
      </c>
    </row>
    <row r="21229" spans="5:9" ht="14.5" x14ac:dyDescent="0.35">
      <c r="E21229" s="113" t="s">
        <v>16032</v>
      </c>
      <c r="F21229" s="113" t="s">
        <v>120570</v>
      </c>
      <c r="G21229" s="113" t="s">
        <v>127724</v>
      </c>
      <c r="H21229" s="113" t="s">
        <v>135256</v>
      </c>
      <c r="I21229" s="113" t="s">
        <v>6287</v>
      </c>
    </row>
    <row r="21230" spans="5:9" ht="14.5" x14ac:dyDescent="0.35">
      <c r="E21230" s="113" t="s">
        <v>16031</v>
      </c>
      <c r="F21230" s="113" t="s">
        <v>36993</v>
      </c>
      <c r="G21230" s="113" t="s">
        <v>120770</v>
      </c>
      <c r="H21230" s="113" t="s">
        <v>139355</v>
      </c>
      <c r="I21230" s="113" t="s">
        <v>6286</v>
      </c>
    </row>
    <row r="21231" spans="5:9" ht="14.5" x14ac:dyDescent="0.35">
      <c r="E21231" s="113" t="s">
        <v>16030</v>
      </c>
      <c r="F21231" s="113" t="s">
        <v>36992</v>
      </c>
      <c r="G21231" s="113" t="s">
        <v>120769</v>
      </c>
      <c r="H21231" s="113" t="s">
        <v>135257</v>
      </c>
      <c r="I21231" s="113" t="s">
        <v>6285</v>
      </c>
    </row>
    <row r="21232" spans="5:9" ht="14.5" x14ac:dyDescent="0.35">
      <c r="E21232" s="113" t="s">
        <v>107174</v>
      </c>
      <c r="F21232" s="113" t="s">
        <v>109045</v>
      </c>
      <c r="G21232" s="113" t="s">
        <v>120768</v>
      </c>
      <c r="H21232" s="113" t="s">
        <v>139354</v>
      </c>
      <c r="I21232" s="113" t="s">
        <v>6284</v>
      </c>
    </row>
    <row r="21233" spans="5:9" ht="14.5" x14ac:dyDescent="0.35">
      <c r="E21233" s="113" t="s">
        <v>16029</v>
      </c>
      <c r="F21233" s="113" t="s">
        <v>116220</v>
      </c>
      <c r="G21233" s="113" t="s">
        <v>118296</v>
      </c>
      <c r="H21233" s="113" t="s">
        <v>135258</v>
      </c>
      <c r="I21233" s="113" t="s">
        <v>6283</v>
      </c>
    </row>
    <row r="21234" spans="5:9" ht="14.5" x14ac:dyDescent="0.35">
      <c r="E21234" s="113" t="s">
        <v>16028</v>
      </c>
      <c r="F21234" s="113" t="s">
        <v>36991</v>
      </c>
      <c r="G21234" s="113" t="s">
        <v>116349</v>
      </c>
      <c r="H21234" s="113" t="s">
        <v>139353</v>
      </c>
      <c r="I21234" s="113" t="s">
        <v>6282</v>
      </c>
    </row>
    <row r="21235" spans="5:9" ht="14.5" x14ac:dyDescent="0.35">
      <c r="E21235" s="113" t="s">
        <v>16027</v>
      </c>
      <c r="F21235" s="113" t="s">
        <v>36990</v>
      </c>
      <c r="G21235" s="113" t="s">
        <v>115236</v>
      </c>
      <c r="H21235" s="113" t="s">
        <v>135259</v>
      </c>
      <c r="I21235" s="113" t="s">
        <v>6281</v>
      </c>
    </row>
    <row r="21236" spans="5:9" ht="14.5" x14ac:dyDescent="0.35">
      <c r="E21236" s="113" t="s">
        <v>16026</v>
      </c>
      <c r="F21236" s="113" t="s">
        <v>36989</v>
      </c>
      <c r="G21236" s="113" t="s">
        <v>116348</v>
      </c>
      <c r="H21236" s="113" t="s">
        <v>135260</v>
      </c>
      <c r="I21236" s="113" t="s">
        <v>6280</v>
      </c>
    </row>
    <row r="21237" spans="5:9" ht="14.5" x14ac:dyDescent="0.35">
      <c r="E21237" s="113" t="s">
        <v>16025</v>
      </c>
      <c r="F21237" s="113" t="s">
        <v>36988</v>
      </c>
      <c r="G21237" s="113" t="s">
        <v>115235</v>
      </c>
      <c r="H21237" s="113" t="s">
        <v>135261</v>
      </c>
      <c r="I21237" s="113" t="s">
        <v>6279</v>
      </c>
    </row>
    <row r="21238" spans="5:9" ht="14.5" x14ac:dyDescent="0.35">
      <c r="E21238" s="113" t="s">
        <v>16024</v>
      </c>
      <c r="F21238" s="113" t="s">
        <v>36987</v>
      </c>
      <c r="G21238" s="113" t="s">
        <v>110389</v>
      </c>
      <c r="H21238" s="113" t="s">
        <v>135262</v>
      </c>
      <c r="I21238" s="113" t="s">
        <v>6278</v>
      </c>
    </row>
    <row r="21239" spans="5:9" ht="14.5" x14ac:dyDescent="0.35">
      <c r="E21239" s="113" t="s">
        <v>16023</v>
      </c>
      <c r="F21239" s="113" t="s">
        <v>36986</v>
      </c>
      <c r="G21239" s="113" t="s">
        <v>110388</v>
      </c>
      <c r="H21239" s="113" t="s">
        <v>135263</v>
      </c>
      <c r="I21239" s="113" t="s">
        <v>6277</v>
      </c>
    </row>
    <row r="21240" spans="5:9" ht="14.5" x14ac:dyDescent="0.35">
      <c r="E21240" s="113" t="s">
        <v>16022</v>
      </c>
      <c r="F21240" s="113" t="s">
        <v>36985</v>
      </c>
      <c r="G21240" s="113" t="s">
        <v>52537</v>
      </c>
      <c r="H21240" s="113" t="s">
        <v>139352</v>
      </c>
      <c r="I21240" s="113" t="s">
        <v>6276</v>
      </c>
    </row>
    <row r="21241" spans="5:9" ht="14.5" x14ac:dyDescent="0.35">
      <c r="E21241" s="113" t="s">
        <v>16021</v>
      </c>
      <c r="F21241" s="113" t="s">
        <v>36984</v>
      </c>
      <c r="G21241" s="113" t="s">
        <v>52536</v>
      </c>
      <c r="H21241" s="113" t="s">
        <v>135264</v>
      </c>
      <c r="I21241" s="113" t="s">
        <v>6275</v>
      </c>
    </row>
    <row r="21242" spans="5:9" ht="14.5" x14ac:dyDescent="0.35">
      <c r="E21242" s="113" t="s">
        <v>16020</v>
      </c>
      <c r="F21242" s="113" t="s">
        <v>36983</v>
      </c>
      <c r="G21242" s="113" t="s">
        <v>52535</v>
      </c>
      <c r="H21242" s="113" t="s">
        <v>139351</v>
      </c>
      <c r="I21242" s="113" t="s">
        <v>6274</v>
      </c>
    </row>
    <row r="21243" spans="5:9" ht="14.5" x14ac:dyDescent="0.35">
      <c r="E21243" s="113" t="s">
        <v>16019</v>
      </c>
      <c r="F21243" s="113" t="s">
        <v>36982</v>
      </c>
      <c r="G21243" s="113" t="s">
        <v>52534</v>
      </c>
      <c r="H21243" s="113" t="s">
        <v>135265</v>
      </c>
      <c r="I21243" s="113" t="s">
        <v>6273</v>
      </c>
    </row>
    <row r="21244" spans="5:9" ht="14.5" x14ac:dyDescent="0.35">
      <c r="E21244" s="113" t="s">
        <v>16018</v>
      </c>
      <c r="F21244" s="113" t="s">
        <v>127519</v>
      </c>
      <c r="G21244" s="113" t="s">
        <v>52533</v>
      </c>
      <c r="H21244" s="113" t="s">
        <v>135266</v>
      </c>
      <c r="I21244" s="113" t="s">
        <v>6272</v>
      </c>
    </row>
    <row r="21245" spans="5:9" ht="14.5" x14ac:dyDescent="0.35">
      <c r="E21245" s="113" t="s">
        <v>16017</v>
      </c>
      <c r="F21245" s="113" t="s">
        <v>120569</v>
      </c>
      <c r="G21245" s="113" t="s">
        <v>52532</v>
      </c>
      <c r="H21245" s="113" t="s">
        <v>135267</v>
      </c>
      <c r="I21245" s="113" t="s">
        <v>6271</v>
      </c>
    </row>
    <row r="21246" spans="5:9" ht="14.5" x14ac:dyDescent="0.35">
      <c r="E21246" s="113" t="s">
        <v>16016</v>
      </c>
      <c r="F21246" s="113" t="s">
        <v>36981</v>
      </c>
      <c r="G21246" s="113" t="s">
        <v>52531</v>
      </c>
      <c r="H21246" s="113" t="s">
        <v>139350</v>
      </c>
      <c r="I21246" s="113" t="s">
        <v>6270</v>
      </c>
    </row>
    <row r="21247" spans="5:9" ht="14.5" x14ac:dyDescent="0.35">
      <c r="E21247" s="113" t="s">
        <v>16015</v>
      </c>
      <c r="F21247" s="113" t="s">
        <v>36980</v>
      </c>
      <c r="G21247" s="113" t="s">
        <v>52530</v>
      </c>
      <c r="H21247" s="113" t="s">
        <v>139349</v>
      </c>
      <c r="I21247" s="113" t="s">
        <v>6269</v>
      </c>
    </row>
    <row r="21248" spans="5:9" ht="14.5" x14ac:dyDescent="0.35">
      <c r="E21248" s="113" t="s">
        <v>16014</v>
      </c>
      <c r="F21248" s="113" t="s">
        <v>36979</v>
      </c>
      <c r="G21248" s="113" t="s">
        <v>52529</v>
      </c>
      <c r="H21248" s="113" t="s">
        <v>139348</v>
      </c>
      <c r="I21248" s="113" t="s">
        <v>6268</v>
      </c>
    </row>
    <row r="21249" spans="5:9" ht="14.5" x14ac:dyDescent="0.35">
      <c r="E21249" s="113" t="s">
        <v>16013</v>
      </c>
      <c r="F21249" s="113" t="s">
        <v>36978</v>
      </c>
      <c r="G21249" s="113" t="s">
        <v>52528</v>
      </c>
      <c r="H21249" s="113" t="s">
        <v>139347</v>
      </c>
      <c r="I21249" s="113" t="s">
        <v>6267</v>
      </c>
    </row>
    <row r="21250" spans="5:9" ht="14.5" x14ac:dyDescent="0.35">
      <c r="E21250" s="113" t="s">
        <v>16012</v>
      </c>
      <c r="F21250" s="113" t="s">
        <v>36977</v>
      </c>
      <c r="G21250" s="113" t="s">
        <v>52527</v>
      </c>
      <c r="H21250" s="113" t="s">
        <v>135268</v>
      </c>
      <c r="I21250" s="113" t="s">
        <v>6266</v>
      </c>
    </row>
    <row r="21251" spans="5:9" ht="14.5" x14ac:dyDescent="0.35">
      <c r="E21251" s="113" t="s">
        <v>16011</v>
      </c>
      <c r="F21251" s="113" t="s">
        <v>36976</v>
      </c>
      <c r="G21251" s="113" t="s">
        <v>52526</v>
      </c>
      <c r="H21251" s="113" t="s">
        <v>139346</v>
      </c>
      <c r="I21251" s="113" t="s">
        <v>6265</v>
      </c>
    </row>
    <row r="21252" spans="5:9" ht="14.5" x14ac:dyDescent="0.35">
      <c r="E21252" s="113" t="s">
        <v>16010</v>
      </c>
      <c r="F21252" s="113" t="s">
        <v>36975</v>
      </c>
      <c r="G21252" s="113" t="s">
        <v>52525</v>
      </c>
      <c r="H21252" s="113" t="s">
        <v>139345</v>
      </c>
      <c r="I21252" s="113" t="s">
        <v>6264</v>
      </c>
    </row>
    <row r="21253" spans="5:9" ht="14.5" x14ac:dyDescent="0.35">
      <c r="E21253" s="113" t="s">
        <v>16009</v>
      </c>
      <c r="F21253" s="113" t="s">
        <v>36974</v>
      </c>
      <c r="G21253" s="113" t="s">
        <v>52524</v>
      </c>
      <c r="H21253" s="113" t="s">
        <v>139344</v>
      </c>
      <c r="I21253" s="113" t="s">
        <v>6263</v>
      </c>
    </row>
    <row r="21254" spans="5:9" ht="14.5" x14ac:dyDescent="0.35">
      <c r="E21254" s="113" t="s">
        <v>16008</v>
      </c>
      <c r="F21254" s="113" t="s">
        <v>36973</v>
      </c>
      <c r="G21254" s="113" t="s">
        <v>52523</v>
      </c>
      <c r="H21254" s="113" t="s">
        <v>135269</v>
      </c>
      <c r="I21254" s="113" t="s">
        <v>6262</v>
      </c>
    </row>
    <row r="21255" spans="5:9" ht="14.5" x14ac:dyDescent="0.35">
      <c r="E21255" s="113" t="s">
        <v>16007</v>
      </c>
      <c r="F21255" s="113" t="s">
        <v>36972</v>
      </c>
      <c r="G21255" s="113" t="s">
        <v>52522</v>
      </c>
      <c r="H21255" s="113" t="s">
        <v>135270</v>
      </c>
      <c r="I21255" s="113" t="s">
        <v>6261</v>
      </c>
    </row>
    <row r="21256" spans="5:9" ht="14.5" x14ac:dyDescent="0.35">
      <c r="E21256" s="113" t="s">
        <v>16006</v>
      </c>
      <c r="F21256" s="113" t="s">
        <v>36971</v>
      </c>
      <c r="G21256" s="113" t="s">
        <v>52521</v>
      </c>
      <c r="H21256" s="113" t="s">
        <v>135271</v>
      </c>
      <c r="I21256" s="113" t="s">
        <v>6260</v>
      </c>
    </row>
    <row r="21257" spans="5:9" ht="14.5" x14ac:dyDescent="0.35">
      <c r="E21257" s="113" t="s">
        <v>16005</v>
      </c>
      <c r="F21257" s="113" t="s">
        <v>36970</v>
      </c>
      <c r="G21257" s="113" t="s">
        <v>52520</v>
      </c>
      <c r="H21257" s="113" t="s">
        <v>135272</v>
      </c>
      <c r="I21257" s="113" t="s">
        <v>6259</v>
      </c>
    </row>
    <row r="21258" spans="5:9" ht="14.5" x14ac:dyDescent="0.35">
      <c r="E21258" s="113" t="s">
        <v>16004</v>
      </c>
      <c r="F21258" s="113" t="s">
        <v>36969</v>
      </c>
      <c r="G21258" s="113" t="s">
        <v>52519</v>
      </c>
      <c r="H21258" s="113" t="s">
        <v>135273</v>
      </c>
      <c r="I21258" s="113" t="s">
        <v>6258</v>
      </c>
    </row>
    <row r="21259" spans="5:9" ht="14.5" x14ac:dyDescent="0.35">
      <c r="E21259" s="113" t="s">
        <v>16003</v>
      </c>
      <c r="F21259" s="113" t="s">
        <v>36968</v>
      </c>
      <c r="G21259" s="113" t="s">
        <v>52518</v>
      </c>
      <c r="H21259" s="113" t="s">
        <v>135274</v>
      </c>
      <c r="I21259" s="113" t="s">
        <v>6257</v>
      </c>
    </row>
    <row r="21260" spans="5:9" ht="14.5" x14ac:dyDescent="0.35">
      <c r="E21260" s="113" t="s">
        <v>16002</v>
      </c>
      <c r="F21260" s="113" t="s">
        <v>36967</v>
      </c>
      <c r="G21260" s="113" t="s">
        <v>52517</v>
      </c>
      <c r="H21260" s="113" t="s">
        <v>139343</v>
      </c>
      <c r="I21260" s="113" t="s">
        <v>6256</v>
      </c>
    </row>
    <row r="21261" spans="5:9" ht="14.5" x14ac:dyDescent="0.35">
      <c r="E21261" s="113" t="s">
        <v>16001</v>
      </c>
      <c r="F21261" s="113" t="s">
        <v>36966</v>
      </c>
      <c r="G21261" s="113" t="s">
        <v>52516</v>
      </c>
      <c r="H21261" s="113" t="s">
        <v>135275</v>
      </c>
      <c r="I21261" s="113" t="s">
        <v>6255</v>
      </c>
    </row>
    <row r="21262" spans="5:9" ht="14.5" x14ac:dyDescent="0.35">
      <c r="E21262" s="113" t="s">
        <v>16000</v>
      </c>
      <c r="F21262" s="113" t="s">
        <v>36965</v>
      </c>
      <c r="G21262" s="113" t="s">
        <v>52515</v>
      </c>
      <c r="H21262" s="113" t="s">
        <v>139342</v>
      </c>
      <c r="I21262" s="113" t="s">
        <v>6254</v>
      </c>
    </row>
    <row r="21263" spans="5:9" ht="14.5" x14ac:dyDescent="0.35">
      <c r="E21263" s="113" t="s">
        <v>15999</v>
      </c>
      <c r="F21263" s="113" t="s">
        <v>36964</v>
      </c>
      <c r="G21263" s="113" t="s">
        <v>52514</v>
      </c>
      <c r="H21263" s="113" t="s">
        <v>139341</v>
      </c>
      <c r="I21263" s="113" t="s">
        <v>6253</v>
      </c>
    </row>
    <row r="21264" spans="5:9" ht="14.5" x14ac:dyDescent="0.35">
      <c r="E21264" s="113" t="s">
        <v>15998</v>
      </c>
      <c r="F21264" s="113" t="s">
        <v>36963</v>
      </c>
      <c r="G21264" s="113" t="s">
        <v>52513</v>
      </c>
      <c r="H21264" s="113" t="s">
        <v>135276</v>
      </c>
      <c r="I21264" s="113" t="s">
        <v>6252</v>
      </c>
    </row>
    <row r="21265" spans="5:9" ht="14.5" x14ac:dyDescent="0.35">
      <c r="E21265" s="113" t="s">
        <v>15997</v>
      </c>
      <c r="F21265" s="113" t="s">
        <v>36962</v>
      </c>
      <c r="G21265" s="113" t="s">
        <v>52512</v>
      </c>
      <c r="H21265" s="113" t="s">
        <v>135277</v>
      </c>
      <c r="I21265" s="113" t="s">
        <v>6251</v>
      </c>
    </row>
    <row r="21266" spans="5:9" ht="14.5" x14ac:dyDescent="0.35">
      <c r="E21266" s="113" t="s">
        <v>15996</v>
      </c>
      <c r="F21266" s="113" t="s">
        <v>36961</v>
      </c>
      <c r="G21266" s="113" t="s">
        <v>52511</v>
      </c>
      <c r="H21266" s="113" t="s">
        <v>139340</v>
      </c>
      <c r="I21266" s="113" t="s">
        <v>6250</v>
      </c>
    </row>
    <row r="21267" spans="5:9" ht="14.5" x14ac:dyDescent="0.35">
      <c r="E21267" s="113" t="s">
        <v>15995</v>
      </c>
      <c r="F21267" s="113" t="s">
        <v>36960</v>
      </c>
      <c r="G21267" s="113" t="s">
        <v>52510</v>
      </c>
      <c r="H21267" s="113" t="s">
        <v>139339</v>
      </c>
      <c r="I21267" s="113" t="s">
        <v>6249</v>
      </c>
    </row>
    <row r="21268" spans="5:9" ht="14.5" x14ac:dyDescent="0.35">
      <c r="E21268" s="113" t="s">
        <v>15994</v>
      </c>
      <c r="F21268" s="113" t="s">
        <v>36959</v>
      </c>
      <c r="G21268" s="113" t="s">
        <v>52509</v>
      </c>
      <c r="H21268" s="113" t="s">
        <v>135278</v>
      </c>
      <c r="I21268" s="113" t="s">
        <v>6248</v>
      </c>
    </row>
    <row r="21269" spans="5:9" ht="14.5" x14ac:dyDescent="0.35">
      <c r="E21269" s="113" t="s">
        <v>15993</v>
      </c>
      <c r="F21269" s="113" t="s">
        <v>36958</v>
      </c>
      <c r="G21269" s="113" t="s">
        <v>52508</v>
      </c>
      <c r="H21269" s="113" t="s">
        <v>135279</v>
      </c>
      <c r="I21269" s="113" t="s">
        <v>6247</v>
      </c>
    </row>
    <row r="21270" spans="5:9" ht="14.5" x14ac:dyDescent="0.35">
      <c r="E21270" s="113" t="s">
        <v>15992</v>
      </c>
      <c r="F21270" s="113" t="s">
        <v>36957</v>
      </c>
      <c r="G21270" s="113" t="s">
        <v>52507</v>
      </c>
      <c r="H21270" s="113" t="s">
        <v>135280</v>
      </c>
      <c r="I21270" s="113" t="s">
        <v>6246</v>
      </c>
    </row>
    <row r="21271" spans="5:9" ht="14.5" x14ac:dyDescent="0.35">
      <c r="E21271" s="113" t="s">
        <v>15991</v>
      </c>
      <c r="F21271" s="113" t="s">
        <v>36956</v>
      </c>
      <c r="G21271" s="113" t="s">
        <v>52506</v>
      </c>
      <c r="H21271" s="113" t="s">
        <v>135281</v>
      </c>
      <c r="I21271" s="113" t="s">
        <v>6245</v>
      </c>
    </row>
    <row r="21272" spans="5:9" ht="14.5" x14ac:dyDescent="0.35">
      <c r="E21272" s="113" t="s">
        <v>15990</v>
      </c>
      <c r="F21272" s="113" t="s">
        <v>36955</v>
      </c>
      <c r="G21272" s="113" t="s">
        <v>52505</v>
      </c>
      <c r="H21272" s="113" t="s">
        <v>139338</v>
      </c>
      <c r="I21272" s="113" t="s">
        <v>6244</v>
      </c>
    </row>
    <row r="21273" spans="5:9" ht="14.5" x14ac:dyDescent="0.35">
      <c r="E21273" s="113" t="s">
        <v>15989</v>
      </c>
      <c r="F21273" s="113" t="s">
        <v>36954</v>
      </c>
      <c r="G21273" s="113" t="s">
        <v>52504</v>
      </c>
      <c r="H21273" s="113" t="s">
        <v>135282</v>
      </c>
      <c r="I21273" s="113" t="s">
        <v>6243</v>
      </c>
    </row>
    <row r="21274" spans="5:9" ht="14.5" x14ac:dyDescent="0.35">
      <c r="E21274" s="113" t="s">
        <v>15988</v>
      </c>
      <c r="F21274" s="113" t="s">
        <v>36953</v>
      </c>
      <c r="G21274" s="113" t="s">
        <v>52503</v>
      </c>
      <c r="H21274" s="113" t="s">
        <v>135283</v>
      </c>
      <c r="I21274" s="113" t="s">
        <v>6242</v>
      </c>
    </row>
    <row r="21275" spans="5:9" ht="14.5" x14ac:dyDescent="0.35">
      <c r="E21275" s="113" t="s">
        <v>15987</v>
      </c>
      <c r="F21275" s="113" t="s">
        <v>117834</v>
      </c>
      <c r="G21275" s="113" t="s">
        <v>52502</v>
      </c>
      <c r="H21275" s="113" t="s">
        <v>139337</v>
      </c>
      <c r="I21275" s="113" t="s">
        <v>6241</v>
      </c>
    </row>
    <row r="21276" spans="5:9" ht="14.5" x14ac:dyDescent="0.35">
      <c r="E21276" s="113" t="s">
        <v>15986</v>
      </c>
      <c r="F21276" s="113" t="s">
        <v>117833</v>
      </c>
      <c r="G21276" s="113" t="s">
        <v>52501</v>
      </c>
      <c r="H21276" s="113" t="s">
        <v>139336</v>
      </c>
      <c r="I21276" s="113" t="s">
        <v>6240</v>
      </c>
    </row>
    <row r="21277" spans="5:9" ht="14.5" x14ac:dyDescent="0.35">
      <c r="E21277" s="113" t="s">
        <v>15985</v>
      </c>
      <c r="F21277" s="113" t="s">
        <v>117832</v>
      </c>
      <c r="G21277" s="113" t="s">
        <v>52500</v>
      </c>
      <c r="H21277" s="113" t="s">
        <v>135284</v>
      </c>
      <c r="I21277" s="113" t="s">
        <v>6239</v>
      </c>
    </row>
    <row r="21278" spans="5:9" ht="14.5" x14ac:dyDescent="0.35">
      <c r="E21278" s="113" t="s">
        <v>15984</v>
      </c>
      <c r="F21278" s="113" t="s">
        <v>117831</v>
      </c>
      <c r="G21278" s="113" t="s">
        <v>52499</v>
      </c>
      <c r="H21278" s="113" t="s">
        <v>135285</v>
      </c>
      <c r="I21278" s="113" t="s">
        <v>6238</v>
      </c>
    </row>
    <row r="21279" spans="5:9" ht="14.5" x14ac:dyDescent="0.35">
      <c r="E21279" s="113" t="s">
        <v>15983</v>
      </c>
      <c r="F21279" s="113" t="s">
        <v>117830</v>
      </c>
      <c r="G21279" s="113" t="s">
        <v>52498</v>
      </c>
      <c r="H21279" s="113" t="s">
        <v>139335</v>
      </c>
      <c r="I21279" s="113" t="s">
        <v>126292</v>
      </c>
    </row>
    <row r="21280" spans="5:9" ht="14.5" x14ac:dyDescent="0.35">
      <c r="E21280" s="113" t="s">
        <v>15982</v>
      </c>
      <c r="F21280" s="113" t="s">
        <v>117829</v>
      </c>
      <c r="G21280" s="113" t="s">
        <v>52497</v>
      </c>
      <c r="H21280" s="113" t="s">
        <v>135286</v>
      </c>
      <c r="I21280" s="113" t="s">
        <v>120177</v>
      </c>
    </row>
    <row r="21281" spans="5:9" ht="14.5" x14ac:dyDescent="0.35">
      <c r="E21281" s="113" t="s">
        <v>15981</v>
      </c>
      <c r="F21281" s="113" t="s">
        <v>117828</v>
      </c>
      <c r="G21281" s="113" t="s">
        <v>52496</v>
      </c>
      <c r="H21281" s="113" t="s">
        <v>135287</v>
      </c>
      <c r="I21281" s="113" t="s">
        <v>120176</v>
      </c>
    </row>
    <row r="21282" spans="5:9" ht="14.5" x14ac:dyDescent="0.35">
      <c r="E21282" s="113" t="s">
        <v>15980</v>
      </c>
      <c r="F21282" s="113" t="s">
        <v>117827</v>
      </c>
      <c r="G21282" s="113" t="s">
        <v>52495</v>
      </c>
      <c r="H21282" s="113" t="s">
        <v>135288</v>
      </c>
      <c r="I21282" s="113" t="s">
        <v>120175</v>
      </c>
    </row>
    <row r="21283" spans="5:9" ht="14.5" x14ac:dyDescent="0.35">
      <c r="E21283" s="113" t="s">
        <v>15979</v>
      </c>
      <c r="F21283" s="113" t="s">
        <v>117826</v>
      </c>
      <c r="G21283" s="113" t="s">
        <v>52494</v>
      </c>
      <c r="H21283" s="113" t="s">
        <v>135289</v>
      </c>
      <c r="I21283" s="113" t="s">
        <v>6237</v>
      </c>
    </row>
    <row r="21284" spans="5:9" ht="14.5" x14ac:dyDescent="0.35">
      <c r="E21284" s="113" t="s">
        <v>15978</v>
      </c>
      <c r="F21284" s="113" t="s">
        <v>117825</v>
      </c>
      <c r="G21284" s="113" t="s">
        <v>52493</v>
      </c>
      <c r="H21284" s="113" t="s">
        <v>139334</v>
      </c>
      <c r="I21284" s="113" t="s">
        <v>6236</v>
      </c>
    </row>
    <row r="21285" spans="5:9" ht="14.5" x14ac:dyDescent="0.35">
      <c r="E21285" s="113" t="s">
        <v>15977</v>
      </c>
      <c r="F21285" s="113" t="s">
        <v>36952</v>
      </c>
      <c r="G21285" s="113" t="s">
        <v>52492</v>
      </c>
      <c r="H21285" s="113" t="s">
        <v>135290</v>
      </c>
      <c r="I21285" s="113" t="s">
        <v>6235</v>
      </c>
    </row>
    <row r="21286" spans="5:9" ht="14.5" x14ac:dyDescent="0.35">
      <c r="E21286" s="113" t="s">
        <v>15976</v>
      </c>
      <c r="F21286" s="113" t="s">
        <v>36951</v>
      </c>
      <c r="G21286" s="113" t="s">
        <v>52491</v>
      </c>
      <c r="H21286" s="113" t="s">
        <v>138658</v>
      </c>
      <c r="I21286" s="113" t="s">
        <v>6234</v>
      </c>
    </row>
    <row r="21287" spans="5:9" ht="14.5" x14ac:dyDescent="0.35">
      <c r="E21287" s="113" t="s">
        <v>15975</v>
      </c>
      <c r="F21287" s="113" t="s">
        <v>36950</v>
      </c>
      <c r="G21287" s="113" t="s">
        <v>110387</v>
      </c>
      <c r="H21287" s="113" t="s">
        <v>138659</v>
      </c>
      <c r="I21287" s="113" t="s">
        <v>6233</v>
      </c>
    </row>
    <row r="21288" spans="5:9" ht="14.5" x14ac:dyDescent="0.35">
      <c r="E21288" s="113" t="s">
        <v>15974</v>
      </c>
      <c r="F21288" s="113" t="s">
        <v>36949</v>
      </c>
      <c r="G21288" s="113" t="s">
        <v>52490</v>
      </c>
      <c r="H21288" s="113" t="s">
        <v>138660</v>
      </c>
      <c r="I21288" s="113" t="s">
        <v>6232</v>
      </c>
    </row>
    <row r="21289" spans="5:9" ht="14.5" x14ac:dyDescent="0.35">
      <c r="E21289" s="113" t="s">
        <v>15973</v>
      </c>
      <c r="F21289" s="113" t="s">
        <v>36948</v>
      </c>
      <c r="G21289" s="113" t="s">
        <v>52489</v>
      </c>
      <c r="H21289" s="113" t="s">
        <v>138661</v>
      </c>
      <c r="I21289" s="113" t="s">
        <v>6231</v>
      </c>
    </row>
    <row r="21290" spans="5:9" ht="14.5" x14ac:dyDescent="0.35">
      <c r="E21290" s="113" t="s">
        <v>15972</v>
      </c>
      <c r="F21290" s="113" t="s">
        <v>36947</v>
      </c>
      <c r="G21290" s="113" t="s">
        <v>52488</v>
      </c>
      <c r="H21290" s="113" t="s">
        <v>139333</v>
      </c>
      <c r="I21290" s="113" t="s">
        <v>6230</v>
      </c>
    </row>
    <row r="21291" spans="5:9" ht="14.5" x14ac:dyDescent="0.35">
      <c r="E21291" s="113" t="s">
        <v>15971</v>
      </c>
      <c r="F21291" s="113" t="s">
        <v>36946</v>
      </c>
      <c r="G21291" s="113" t="s">
        <v>52487</v>
      </c>
      <c r="H21291" s="113" t="s">
        <v>135291</v>
      </c>
      <c r="I21291" s="113" t="s">
        <v>6229</v>
      </c>
    </row>
    <row r="21292" spans="5:9" ht="14.5" x14ac:dyDescent="0.35">
      <c r="E21292" s="113" t="s">
        <v>15970</v>
      </c>
      <c r="F21292" s="113" t="s">
        <v>36945</v>
      </c>
      <c r="G21292" s="113" t="s">
        <v>52486</v>
      </c>
      <c r="H21292" s="113" t="s">
        <v>135292</v>
      </c>
      <c r="I21292" s="113" t="s">
        <v>6228</v>
      </c>
    </row>
    <row r="21293" spans="5:9" ht="14.5" x14ac:dyDescent="0.35">
      <c r="E21293" s="113" t="s">
        <v>15969</v>
      </c>
      <c r="F21293" s="113" t="s">
        <v>109044</v>
      </c>
      <c r="G21293" s="113" t="s">
        <v>52485</v>
      </c>
      <c r="H21293" s="113" t="s">
        <v>135293</v>
      </c>
      <c r="I21293" s="113" t="s">
        <v>6227</v>
      </c>
    </row>
    <row r="21294" spans="5:9" ht="14.5" x14ac:dyDescent="0.35">
      <c r="E21294" s="113" t="s">
        <v>15968</v>
      </c>
      <c r="F21294" s="113" t="s">
        <v>36944</v>
      </c>
      <c r="G21294" s="113" t="s">
        <v>52484</v>
      </c>
      <c r="H21294" s="113" t="s">
        <v>139332</v>
      </c>
      <c r="I21294" s="113" t="s">
        <v>6226</v>
      </c>
    </row>
    <row r="21295" spans="5:9" ht="14.5" x14ac:dyDescent="0.35">
      <c r="E21295" s="113" t="s">
        <v>15967</v>
      </c>
      <c r="F21295" s="113" t="s">
        <v>36943</v>
      </c>
      <c r="G21295" s="113" t="s">
        <v>52483</v>
      </c>
      <c r="H21295" s="113" t="s">
        <v>139331</v>
      </c>
      <c r="I21295" s="113" t="s">
        <v>6225</v>
      </c>
    </row>
    <row r="21296" spans="5:9" ht="14.5" x14ac:dyDescent="0.35">
      <c r="E21296" s="113" t="s">
        <v>15966</v>
      </c>
      <c r="F21296" s="113" t="s">
        <v>36942</v>
      </c>
      <c r="G21296" s="113" t="s">
        <v>52482</v>
      </c>
      <c r="H21296" s="113" t="s">
        <v>135294</v>
      </c>
      <c r="I21296" s="113" t="s">
        <v>6224</v>
      </c>
    </row>
    <row r="21297" spans="5:9" ht="14.5" x14ac:dyDescent="0.35">
      <c r="E21297" s="113" t="s">
        <v>15965</v>
      </c>
      <c r="F21297" s="113" t="s">
        <v>36941</v>
      </c>
      <c r="G21297" s="113" t="s">
        <v>52481</v>
      </c>
      <c r="H21297" s="113" t="s">
        <v>139330</v>
      </c>
      <c r="I21297" s="113" t="s">
        <v>6223</v>
      </c>
    </row>
    <row r="21298" spans="5:9" ht="14.5" x14ac:dyDescent="0.35">
      <c r="E21298" s="113" t="s">
        <v>15964</v>
      </c>
      <c r="F21298" s="113" t="s">
        <v>36940</v>
      </c>
      <c r="G21298" s="113" t="s">
        <v>52480</v>
      </c>
      <c r="H21298" s="113" t="s">
        <v>135295</v>
      </c>
      <c r="I21298" s="113" t="s">
        <v>6222</v>
      </c>
    </row>
    <row r="21299" spans="5:9" ht="14.5" x14ac:dyDescent="0.35">
      <c r="E21299" s="113" t="s">
        <v>15963</v>
      </c>
      <c r="F21299" s="113" t="s">
        <v>109043</v>
      </c>
      <c r="G21299" s="113" t="s">
        <v>52479</v>
      </c>
      <c r="H21299" s="113" t="s">
        <v>139329</v>
      </c>
      <c r="I21299" s="113" t="s">
        <v>6221</v>
      </c>
    </row>
    <row r="21300" spans="5:9" ht="14.5" x14ac:dyDescent="0.35">
      <c r="E21300" s="113" t="s">
        <v>15962</v>
      </c>
      <c r="F21300" s="113" t="s">
        <v>137479</v>
      </c>
      <c r="G21300" s="113" t="s">
        <v>52478</v>
      </c>
      <c r="H21300" s="113" t="s">
        <v>135296</v>
      </c>
      <c r="I21300" s="113" t="s">
        <v>6220</v>
      </c>
    </row>
    <row r="21301" spans="5:9" ht="14.5" x14ac:dyDescent="0.35">
      <c r="E21301" s="113" t="s">
        <v>107173</v>
      </c>
      <c r="F21301" s="113" t="s">
        <v>137480</v>
      </c>
      <c r="G21301" s="113" t="s">
        <v>52477</v>
      </c>
      <c r="H21301" s="113" t="s">
        <v>135297</v>
      </c>
      <c r="I21301" s="113" t="s">
        <v>6219</v>
      </c>
    </row>
    <row r="21302" spans="5:9" ht="14.5" x14ac:dyDescent="0.35">
      <c r="E21302" s="113" t="s">
        <v>107172</v>
      </c>
      <c r="F21302" s="113" t="s">
        <v>137481</v>
      </c>
      <c r="G21302" s="113" t="s">
        <v>52476</v>
      </c>
      <c r="H21302" s="113" t="s">
        <v>135298</v>
      </c>
      <c r="I21302" s="113" t="s">
        <v>6218</v>
      </c>
    </row>
    <row r="21303" spans="5:9" ht="14.5" x14ac:dyDescent="0.35">
      <c r="E21303" s="113" t="s">
        <v>107171</v>
      </c>
      <c r="F21303" s="113" t="s">
        <v>137482</v>
      </c>
      <c r="G21303" s="113" t="s">
        <v>52475</v>
      </c>
      <c r="H21303" s="113" t="s">
        <v>139328</v>
      </c>
      <c r="I21303" s="113" t="s">
        <v>6217</v>
      </c>
    </row>
    <row r="21304" spans="5:9" ht="14.5" x14ac:dyDescent="0.35">
      <c r="E21304" s="113" t="s">
        <v>107170</v>
      </c>
      <c r="F21304" s="113" t="s">
        <v>137483</v>
      </c>
      <c r="G21304" s="113" t="s">
        <v>52474</v>
      </c>
      <c r="H21304" s="113" t="s">
        <v>139327</v>
      </c>
      <c r="I21304" s="113" t="s">
        <v>6216</v>
      </c>
    </row>
    <row r="21305" spans="5:9" ht="14.5" x14ac:dyDescent="0.35">
      <c r="E21305" s="113" t="s">
        <v>107169</v>
      </c>
      <c r="F21305" s="113" t="s">
        <v>137484</v>
      </c>
      <c r="G21305" s="113" t="s">
        <v>52473</v>
      </c>
      <c r="H21305" s="113" t="s">
        <v>135299</v>
      </c>
      <c r="I21305" s="113" t="s">
        <v>6215</v>
      </c>
    </row>
    <row r="21306" spans="5:9" ht="14.5" x14ac:dyDescent="0.35">
      <c r="E21306" s="113" t="s">
        <v>107168</v>
      </c>
      <c r="F21306" s="113" t="s">
        <v>137485</v>
      </c>
      <c r="G21306" s="113" t="s">
        <v>52472</v>
      </c>
      <c r="H21306" s="113" t="s">
        <v>135300</v>
      </c>
      <c r="I21306" s="113" t="s">
        <v>6214</v>
      </c>
    </row>
    <row r="21307" spans="5:9" ht="14.5" x14ac:dyDescent="0.35">
      <c r="E21307" s="113" t="s">
        <v>107167</v>
      </c>
      <c r="F21307" s="113" t="s">
        <v>122086</v>
      </c>
      <c r="G21307" s="113" t="s">
        <v>52471</v>
      </c>
      <c r="H21307" s="113" t="s">
        <v>135301</v>
      </c>
      <c r="I21307" s="113" t="s">
        <v>6213</v>
      </c>
    </row>
    <row r="21308" spans="5:9" ht="14.5" x14ac:dyDescent="0.35">
      <c r="E21308" s="113" t="s">
        <v>107166</v>
      </c>
      <c r="F21308" s="113" t="s">
        <v>36939</v>
      </c>
      <c r="G21308" s="113" t="s">
        <v>52470</v>
      </c>
      <c r="H21308" s="113" t="s">
        <v>135302</v>
      </c>
      <c r="I21308" s="113" t="s">
        <v>6212</v>
      </c>
    </row>
    <row r="21309" spans="5:9" ht="14.5" x14ac:dyDescent="0.35">
      <c r="E21309" s="113" t="s">
        <v>15961</v>
      </c>
      <c r="F21309" s="113" t="s">
        <v>124674</v>
      </c>
      <c r="G21309" s="113" t="s">
        <v>52469</v>
      </c>
      <c r="H21309" s="113" t="s">
        <v>135303</v>
      </c>
      <c r="I21309" s="113" t="s">
        <v>6211</v>
      </c>
    </row>
    <row r="21310" spans="5:9" ht="14.5" x14ac:dyDescent="0.35">
      <c r="E21310" s="113" t="s">
        <v>15960</v>
      </c>
      <c r="F21310" s="113" t="s">
        <v>124675</v>
      </c>
      <c r="G21310" s="113" t="s">
        <v>52468</v>
      </c>
      <c r="H21310" s="113" t="s">
        <v>135304</v>
      </c>
      <c r="I21310" s="113" t="s">
        <v>6210</v>
      </c>
    </row>
    <row r="21311" spans="5:9" ht="14.5" x14ac:dyDescent="0.35">
      <c r="E21311" s="113" t="s">
        <v>15959</v>
      </c>
      <c r="F21311" s="113" t="s">
        <v>124676</v>
      </c>
      <c r="G21311" s="113" t="s">
        <v>52467</v>
      </c>
      <c r="H21311" s="113" t="s">
        <v>135305</v>
      </c>
      <c r="I21311" s="113" t="s">
        <v>6209</v>
      </c>
    </row>
    <row r="21312" spans="5:9" ht="14.5" x14ac:dyDescent="0.35">
      <c r="E21312" s="113" t="s">
        <v>15958</v>
      </c>
      <c r="F21312" s="113" t="s">
        <v>124677</v>
      </c>
      <c r="G21312" s="113" t="s">
        <v>52466</v>
      </c>
      <c r="H21312" s="113" t="s">
        <v>135306</v>
      </c>
      <c r="I21312" s="113" t="s">
        <v>6208</v>
      </c>
    </row>
    <row r="21313" spans="5:9" ht="14.5" x14ac:dyDescent="0.35">
      <c r="E21313" s="113" t="s">
        <v>124179</v>
      </c>
      <c r="F21313" s="113" t="s">
        <v>124678</v>
      </c>
      <c r="G21313" s="113" t="s">
        <v>52465</v>
      </c>
      <c r="H21313" s="113" t="s">
        <v>135307</v>
      </c>
      <c r="I21313" s="113" t="s">
        <v>6207</v>
      </c>
    </row>
    <row r="21314" spans="5:9" ht="14.5" x14ac:dyDescent="0.35">
      <c r="E21314" s="113" t="s">
        <v>107165</v>
      </c>
      <c r="F21314" s="113" t="s">
        <v>124679</v>
      </c>
      <c r="G21314" s="113" t="s">
        <v>52464</v>
      </c>
      <c r="H21314" s="113" t="s">
        <v>139326</v>
      </c>
      <c r="I21314" s="113" t="s">
        <v>6206</v>
      </c>
    </row>
    <row r="21315" spans="5:9" ht="14.5" x14ac:dyDescent="0.35">
      <c r="E21315" s="113" t="s">
        <v>15957</v>
      </c>
      <c r="F21315" s="113" t="s">
        <v>124680</v>
      </c>
      <c r="G21315" s="113" t="s">
        <v>52463</v>
      </c>
      <c r="H21315" s="113" t="s">
        <v>135308</v>
      </c>
      <c r="I21315" s="113" t="s">
        <v>6205</v>
      </c>
    </row>
    <row r="21316" spans="5:9" ht="14.5" x14ac:dyDescent="0.35">
      <c r="E21316" s="113" t="s">
        <v>15956</v>
      </c>
      <c r="F21316" s="113" t="s">
        <v>124681</v>
      </c>
      <c r="G21316" s="113" t="s">
        <v>52462</v>
      </c>
      <c r="H21316" s="113" t="s">
        <v>135309</v>
      </c>
      <c r="I21316" s="113" t="s">
        <v>6204</v>
      </c>
    </row>
    <row r="21317" spans="5:9" ht="14.5" x14ac:dyDescent="0.35">
      <c r="E21317" s="113" t="s">
        <v>15955</v>
      </c>
      <c r="F21317" s="113" t="s">
        <v>124682</v>
      </c>
      <c r="G21317" s="113" t="s">
        <v>52461</v>
      </c>
      <c r="H21317" s="113" t="s">
        <v>135310</v>
      </c>
      <c r="I21317" s="113" t="s">
        <v>6203</v>
      </c>
    </row>
    <row r="21318" spans="5:9" ht="14.5" x14ac:dyDescent="0.35">
      <c r="E21318" s="113" t="s">
        <v>107164</v>
      </c>
      <c r="F21318" s="113" t="s">
        <v>124683</v>
      </c>
      <c r="G21318" s="113" t="s">
        <v>52460</v>
      </c>
      <c r="H21318" s="113" t="s">
        <v>135311</v>
      </c>
      <c r="I21318" s="113" t="s">
        <v>6202</v>
      </c>
    </row>
    <row r="21319" spans="5:9" ht="14.5" x14ac:dyDescent="0.35">
      <c r="E21319" s="113" t="s">
        <v>15954</v>
      </c>
      <c r="F21319" s="113" t="s">
        <v>36938</v>
      </c>
      <c r="G21319" s="113" t="s">
        <v>52459</v>
      </c>
      <c r="H21319" s="113" t="s">
        <v>135312</v>
      </c>
      <c r="I21319" s="113" t="s">
        <v>6201</v>
      </c>
    </row>
    <row r="21320" spans="5:9" ht="14.5" x14ac:dyDescent="0.35">
      <c r="E21320" s="113" t="s">
        <v>15953</v>
      </c>
      <c r="F21320" s="113" t="s">
        <v>36937</v>
      </c>
      <c r="G21320" s="113" t="s">
        <v>52458</v>
      </c>
      <c r="H21320" s="113" t="s">
        <v>135313</v>
      </c>
      <c r="I21320" s="113" t="s">
        <v>6200</v>
      </c>
    </row>
    <row r="21321" spans="5:9" ht="14.5" x14ac:dyDescent="0.35">
      <c r="E21321" s="113" t="s">
        <v>15952</v>
      </c>
      <c r="F21321" s="113" t="s">
        <v>36936</v>
      </c>
      <c r="G21321" s="113" t="s">
        <v>52457</v>
      </c>
      <c r="H21321" s="113" t="s">
        <v>135314</v>
      </c>
      <c r="I21321" s="113" t="s">
        <v>6199</v>
      </c>
    </row>
    <row r="21322" spans="5:9" ht="14.5" x14ac:dyDescent="0.35">
      <c r="E21322" s="113" t="s">
        <v>15951</v>
      </c>
      <c r="F21322" s="113" t="s">
        <v>36935</v>
      </c>
      <c r="G21322" s="113" t="s">
        <v>52456</v>
      </c>
      <c r="H21322" s="113" t="s">
        <v>135315</v>
      </c>
      <c r="I21322" s="113" t="s">
        <v>6198</v>
      </c>
    </row>
    <row r="21323" spans="5:9" ht="14.5" x14ac:dyDescent="0.35">
      <c r="E21323" s="113" t="s">
        <v>15950</v>
      </c>
      <c r="F21323" s="113" t="s">
        <v>36934</v>
      </c>
      <c r="G21323" s="113" t="s">
        <v>52455</v>
      </c>
      <c r="H21323" s="113" t="s">
        <v>135316</v>
      </c>
      <c r="I21323" s="113" t="s">
        <v>6197</v>
      </c>
    </row>
    <row r="21324" spans="5:9" ht="14.5" x14ac:dyDescent="0.35">
      <c r="E21324" s="113" t="s">
        <v>15949</v>
      </c>
      <c r="F21324" s="113" t="s">
        <v>36933</v>
      </c>
      <c r="G21324" s="113" t="s">
        <v>52454</v>
      </c>
      <c r="H21324" s="113" t="s">
        <v>139325</v>
      </c>
      <c r="I21324" s="113" t="s">
        <v>6196</v>
      </c>
    </row>
    <row r="21325" spans="5:9" ht="14.5" x14ac:dyDescent="0.35">
      <c r="E21325" s="113" t="s">
        <v>15948</v>
      </c>
      <c r="F21325" s="113" t="s">
        <v>36932</v>
      </c>
      <c r="G21325" s="113" t="s">
        <v>52453</v>
      </c>
      <c r="H21325" s="113" t="s">
        <v>135317</v>
      </c>
      <c r="I21325" s="113" t="s">
        <v>6195</v>
      </c>
    </row>
    <row r="21326" spans="5:9" ht="14.5" x14ac:dyDescent="0.35">
      <c r="E21326" s="113" t="s">
        <v>15947</v>
      </c>
      <c r="F21326" s="113" t="s">
        <v>36931</v>
      </c>
      <c r="G21326" s="113" t="s">
        <v>52452</v>
      </c>
      <c r="H21326" s="113" t="s">
        <v>135318</v>
      </c>
      <c r="I21326" s="113" t="s">
        <v>6194</v>
      </c>
    </row>
    <row r="21327" spans="5:9" ht="14.5" x14ac:dyDescent="0.35">
      <c r="E21327" s="113" t="s">
        <v>15946</v>
      </c>
      <c r="F21327" s="113" t="s">
        <v>36930</v>
      </c>
      <c r="G21327" s="113" t="s">
        <v>52451</v>
      </c>
      <c r="H21327" s="113" t="s">
        <v>135319</v>
      </c>
      <c r="I21327" s="113" t="s">
        <v>6193</v>
      </c>
    </row>
    <row r="21328" spans="5:9" ht="14.5" x14ac:dyDescent="0.35">
      <c r="E21328" s="113" t="s">
        <v>15945</v>
      </c>
      <c r="F21328" s="113" t="s">
        <v>36929</v>
      </c>
      <c r="G21328" s="113" t="s">
        <v>52450</v>
      </c>
      <c r="H21328" s="113" t="s">
        <v>135320</v>
      </c>
      <c r="I21328" s="113" t="s">
        <v>6192</v>
      </c>
    </row>
    <row r="21329" spans="5:9" ht="14.5" x14ac:dyDescent="0.35">
      <c r="E21329" s="113" t="s">
        <v>15944</v>
      </c>
      <c r="F21329" s="113" t="s">
        <v>36928</v>
      </c>
      <c r="G21329" s="113" t="s">
        <v>52449</v>
      </c>
      <c r="H21329" s="113" t="s">
        <v>135321</v>
      </c>
      <c r="I21329" s="113" t="s">
        <v>6191</v>
      </c>
    </row>
    <row r="21330" spans="5:9" ht="14.5" x14ac:dyDescent="0.35">
      <c r="E21330" s="113" t="s">
        <v>15943</v>
      </c>
      <c r="F21330" s="113" t="s">
        <v>36927</v>
      </c>
      <c r="G21330" s="113" t="s">
        <v>52448</v>
      </c>
      <c r="H21330" s="113" t="s">
        <v>135322</v>
      </c>
      <c r="I21330" s="113" t="s">
        <v>6190</v>
      </c>
    </row>
    <row r="21331" spans="5:9" ht="14.5" x14ac:dyDescent="0.35">
      <c r="E21331" s="113" t="s">
        <v>15942</v>
      </c>
      <c r="F21331" s="113" t="s">
        <v>36926</v>
      </c>
      <c r="G21331" s="113" t="s">
        <v>52447</v>
      </c>
      <c r="H21331" s="113" t="s">
        <v>135323</v>
      </c>
      <c r="I21331" s="113" t="s">
        <v>6189</v>
      </c>
    </row>
    <row r="21332" spans="5:9" ht="14.5" x14ac:dyDescent="0.35">
      <c r="E21332" s="113" t="s">
        <v>15941</v>
      </c>
      <c r="F21332" s="113" t="s">
        <v>36925</v>
      </c>
      <c r="G21332" s="113" t="s">
        <v>52446</v>
      </c>
      <c r="H21332" s="113" t="s">
        <v>135324</v>
      </c>
      <c r="I21332" s="113" t="s">
        <v>6188</v>
      </c>
    </row>
    <row r="21333" spans="5:9" ht="14.5" x14ac:dyDescent="0.35">
      <c r="E21333" s="113" t="s">
        <v>15940</v>
      </c>
      <c r="F21333" s="113" t="s">
        <v>36924</v>
      </c>
      <c r="G21333" s="113" t="s">
        <v>52445</v>
      </c>
      <c r="H21333" s="113" t="s">
        <v>135325</v>
      </c>
      <c r="I21333" s="113" t="s">
        <v>6187</v>
      </c>
    </row>
    <row r="21334" spans="5:9" ht="14.5" x14ac:dyDescent="0.35">
      <c r="E21334" s="113" t="s">
        <v>15939</v>
      </c>
      <c r="F21334" s="113" t="s">
        <v>36923</v>
      </c>
      <c r="G21334" s="113" t="s">
        <v>52444</v>
      </c>
      <c r="H21334" s="113" t="s">
        <v>135326</v>
      </c>
      <c r="I21334" s="113" t="s">
        <v>6186</v>
      </c>
    </row>
    <row r="21335" spans="5:9" ht="14.5" x14ac:dyDescent="0.35">
      <c r="E21335" s="113" t="s">
        <v>15938</v>
      </c>
      <c r="F21335" s="113" t="s">
        <v>36922</v>
      </c>
      <c r="G21335" s="113" t="s">
        <v>52443</v>
      </c>
      <c r="H21335" s="113" t="s">
        <v>135327</v>
      </c>
      <c r="I21335" s="113" t="s">
        <v>6185</v>
      </c>
    </row>
    <row r="21336" spans="5:9" ht="14.5" x14ac:dyDescent="0.35">
      <c r="E21336" s="113" t="s">
        <v>15937</v>
      </c>
      <c r="F21336" s="113" t="s">
        <v>122085</v>
      </c>
      <c r="G21336" s="113" t="s">
        <v>52442</v>
      </c>
      <c r="H21336" s="113" t="s">
        <v>135328</v>
      </c>
      <c r="I21336" s="113" t="s">
        <v>6184</v>
      </c>
    </row>
    <row r="21337" spans="5:9" ht="14.5" x14ac:dyDescent="0.35">
      <c r="E21337" s="113" t="s">
        <v>15936</v>
      </c>
      <c r="F21337" s="113" t="s">
        <v>124684</v>
      </c>
      <c r="G21337" s="113" t="s">
        <v>52441</v>
      </c>
      <c r="H21337" s="113" t="s">
        <v>139324</v>
      </c>
      <c r="I21337" s="113" t="s">
        <v>6183</v>
      </c>
    </row>
    <row r="21338" spans="5:9" ht="14.5" x14ac:dyDescent="0.35">
      <c r="E21338" s="113" t="s">
        <v>15935</v>
      </c>
      <c r="F21338" s="113" t="s">
        <v>36921</v>
      </c>
      <c r="G21338" s="113" t="s">
        <v>52440</v>
      </c>
      <c r="H21338" s="113" t="s">
        <v>135329</v>
      </c>
      <c r="I21338" s="113" t="s">
        <v>6182</v>
      </c>
    </row>
    <row r="21339" spans="5:9" ht="14.5" x14ac:dyDescent="0.35">
      <c r="E21339" s="113" t="s">
        <v>15934</v>
      </c>
      <c r="F21339" s="113" t="s">
        <v>109042</v>
      </c>
      <c r="G21339" s="113" t="s">
        <v>52439</v>
      </c>
      <c r="H21339" s="113" t="s">
        <v>135330</v>
      </c>
      <c r="I21339" s="113" t="s">
        <v>6181</v>
      </c>
    </row>
    <row r="21340" spans="5:9" ht="14.5" x14ac:dyDescent="0.35">
      <c r="E21340" s="113" t="s">
        <v>15933</v>
      </c>
      <c r="F21340" s="113" t="s">
        <v>109041</v>
      </c>
      <c r="G21340" s="113" t="s">
        <v>52438</v>
      </c>
      <c r="H21340" s="113" t="s">
        <v>135331</v>
      </c>
      <c r="I21340" s="113" t="s">
        <v>6180</v>
      </c>
    </row>
    <row r="21341" spans="5:9" ht="14.5" x14ac:dyDescent="0.35">
      <c r="E21341" s="113" t="s">
        <v>15932</v>
      </c>
      <c r="F21341" s="113" t="s">
        <v>109040</v>
      </c>
      <c r="G21341" s="113" t="s">
        <v>52437</v>
      </c>
      <c r="H21341" s="113" t="s">
        <v>135332</v>
      </c>
      <c r="I21341" s="113" t="s">
        <v>6179</v>
      </c>
    </row>
    <row r="21342" spans="5:9" ht="14.5" x14ac:dyDescent="0.35">
      <c r="E21342" s="113" t="s">
        <v>15931</v>
      </c>
      <c r="F21342" s="113" t="s">
        <v>36920</v>
      </c>
      <c r="G21342" s="113" t="s">
        <v>52436</v>
      </c>
      <c r="H21342" s="113" t="s">
        <v>135333</v>
      </c>
      <c r="I21342" s="113" t="s">
        <v>6178</v>
      </c>
    </row>
    <row r="21343" spans="5:9" ht="14.5" x14ac:dyDescent="0.35">
      <c r="E21343" s="113" t="s">
        <v>15930</v>
      </c>
      <c r="F21343" s="113" t="s">
        <v>36919</v>
      </c>
      <c r="G21343" s="113" t="s">
        <v>52435</v>
      </c>
      <c r="H21343" s="113" t="s">
        <v>135334</v>
      </c>
      <c r="I21343" s="113" t="s">
        <v>6177</v>
      </c>
    </row>
    <row r="21344" spans="5:9" ht="14.5" x14ac:dyDescent="0.35">
      <c r="E21344" s="113" t="s">
        <v>15929</v>
      </c>
      <c r="F21344" s="113" t="s">
        <v>36918</v>
      </c>
      <c r="G21344" s="113" t="s">
        <v>52434</v>
      </c>
      <c r="H21344" s="113" t="s">
        <v>135335</v>
      </c>
      <c r="I21344" s="113" t="s">
        <v>6176</v>
      </c>
    </row>
    <row r="21345" spans="5:9" ht="14.5" x14ac:dyDescent="0.35">
      <c r="E21345" s="113" t="s">
        <v>15928</v>
      </c>
      <c r="F21345" s="113" t="s">
        <v>36917</v>
      </c>
      <c r="G21345" s="113" t="s">
        <v>52433</v>
      </c>
      <c r="H21345" s="113" t="s">
        <v>135336</v>
      </c>
      <c r="I21345" s="113" t="s">
        <v>6175</v>
      </c>
    </row>
    <row r="21346" spans="5:9" ht="14.5" x14ac:dyDescent="0.35">
      <c r="E21346" s="113" t="s">
        <v>15927</v>
      </c>
      <c r="F21346" s="113" t="s">
        <v>36916</v>
      </c>
      <c r="G21346" s="113" t="s">
        <v>52432</v>
      </c>
      <c r="H21346" s="113" t="s">
        <v>135337</v>
      </c>
      <c r="I21346" s="113" t="s">
        <v>6174</v>
      </c>
    </row>
    <row r="21347" spans="5:9" ht="14.5" x14ac:dyDescent="0.35">
      <c r="E21347" s="113" t="s">
        <v>15926</v>
      </c>
      <c r="F21347" s="113" t="s">
        <v>36915</v>
      </c>
      <c r="G21347" s="113" t="s">
        <v>52431</v>
      </c>
      <c r="H21347" s="113" t="s">
        <v>135338</v>
      </c>
      <c r="I21347" s="113" t="s">
        <v>6173</v>
      </c>
    </row>
    <row r="21348" spans="5:9" ht="14.5" x14ac:dyDescent="0.35">
      <c r="E21348" s="113" t="s">
        <v>15925</v>
      </c>
      <c r="F21348" s="113" t="s">
        <v>36914</v>
      </c>
      <c r="G21348" s="113" t="s">
        <v>52430</v>
      </c>
      <c r="H21348" s="113" t="s">
        <v>139323</v>
      </c>
      <c r="I21348" s="113" t="s">
        <v>6172</v>
      </c>
    </row>
    <row r="21349" spans="5:9" ht="14.5" x14ac:dyDescent="0.35">
      <c r="E21349" s="113" t="s">
        <v>15924</v>
      </c>
      <c r="F21349" s="113" t="s">
        <v>36913</v>
      </c>
      <c r="G21349" s="113" t="s">
        <v>52429</v>
      </c>
      <c r="H21349" s="113" t="s">
        <v>135339</v>
      </c>
      <c r="I21349" s="113" t="s">
        <v>6171</v>
      </c>
    </row>
    <row r="21350" spans="5:9" ht="14.5" x14ac:dyDescent="0.35">
      <c r="E21350" s="113" t="s">
        <v>15923</v>
      </c>
      <c r="F21350" s="113" t="s">
        <v>36912</v>
      </c>
      <c r="G21350" s="113" t="s">
        <v>52428</v>
      </c>
      <c r="H21350" s="113" t="s">
        <v>135340</v>
      </c>
      <c r="I21350" s="113" t="s">
        <v>6170</v>
      </c>
    </row>
    <row r="21351" spans="5:9" ht="14.5" x14ac:dyDescent="0.35">
      <c r="E21351" s="113" t="s">
        <v>15922</v>
      </c>
      <c r="F21351" s="113" t="s">
        <v>36911</v>
      </c>
      <c r="G21351" s="113" t="s">
        <v>52427</v>
      </c>
      <c r="H21351" s="113" t="s">
        <v>135341</v>
      </c>
      <c r="I21351" s="113" t="s">
        <v>6169</v>
      </c>
    </row>
    <row r="21352" spans="5:9" ht="14.5" x14ac:dyDescent="0.35">
      <c r="E21352" s="113" t="s">
        <v>15921</v>
      </c>
      <c r="F21352" s="113" t="s">
        <v>36910</v>
      </c>
      <c r="G21352" s="113" t="s">
        <v>52426</v>
      </c>
      <c r="H21352" s="113" t="s">
        <v>135342</v>
      </c>
      <c r="I21352" s="113" t="s">
        <v>6168</v>
      </c>
    </row>
    <row r="21353" spans="5:9" ht="14.5" x14ac:dyDescent="0.35">
      <c r="E21353" s="113" t="s">
        <v>15920</v>
      </c>
      <c r="F21353" s="113" t="s">
        <v>36909</v>
      </c>
      <c r="G21353" s="113" t="s">
        <v>52425</v>
      </c>
      <c r="H21353" s="113" t="s">
        <v>135343</v>
      </c>
      <c r="I21353" s="113" t="s">
        <v>6167</v>
      </c>
    </row>
    <row r="21354" spans="5:9" ht="14.5" x14ac:dyDescent="0.35">
      <c r="E21354" s="113" t="s">
        <v>15919</v>
      </c>
      <c r="F21354" s="113" t="s">
        <v>36908</v>
      </c>
      <c r="G21354" s="113" t="s">
        <v>52424</v>
      </c>
      <c r="H21354" s="113" t="s">
        <v>135344</v>
      </c>
      <c r="I21354" s="113" t="s">
        <v>6166</v>
      </c>
    </row>
    <row r="21355" spans="5:9" ht="14.5" x14ac:dyDescent="0.35">
      <c r="E21355" s="113" t="s">
        <v>15918</v>
      </c>
      <c r="F21355" s="113" t="s">
        <v>36907</v>
      </c>
      <c r="G21355" s="113" t="s">
        <v>52423</v>
      </c>
      <c r="H21355" s="113" t="s">
        <v>135345</v>
      </c>
      <c r="I21355" s="113" t="s">
        <v>6165</v>
      </c>
    </row>
    <row r="21356" spans="5:9" ht="14.5" x14ac:dyDescent="0.35">
      <c r="E21356" s="113" t="s">
        <v>15917</v>
      </c>
      <c r="F21356" s="113" t="s">
        <v>36906</v>
      </c>
      <c r="G21356" s="113" t="s">
        <v>52422</v>
      </c>
      <c r="H21356" s="113" t="s">
        <v>135346</v>
      </c>
      <c r="I21356" s="113" t="s">
        <v>6164</v>
      </c>
    </row>
    <row r="21357" spans="5:9" ht="14.5" x14ac:dyDescent="0.35">
      <c r="E21357" s="113" t="s">
        <v>15916</v>
      </c>
      <c r="F21357" s="113" t="s">
        <v>36905</v>
      </c>
      <c r="G21357" s="113" t="s">
        <v>52421</v>
      </c>
      <c r="H21357" s="113" t="s">
        <v>135347</v>
      </c>
      <c r="I21357" s="113" t="s">
        <v>6163</v>
      </c>
    </row>
    <row r="21358" spans="5:9" ht="14.5" x14ac:dyDescent="0.35">
      <c r="E21358" s="113" t="s">
        <v>15915</v>
      </c>
      <c r="F21358" s="113" t="s">
        <v>36904</v>
      </c>
      <c r="G21358" s="113" t="s">
        <v>52420</v>
      </c>
      <c r="H21358" s="113" t="s">
        <v>135348</v>
      </c>
      <c r="I21358" s="113" t="s">
        <v>6162</v>
      </c>
    </row>
    <row r="21359" spans="5:9" ht="14.5" x14ac:dyDescent="0.35">
      <c r="E21359" s="113" t="s">
        <v>15914</v>
      </c>
      <c r="F21359" s="113" t="s">
        <v>36903</v>
      </c>
      <c r="G21359" s="113" t="s">
        <v>52419</v>
      </c>
      <c r="H21359" s="113" t="s">
        <v>135349</v>
      </c>
      <c r="I21359" s="113" t="s">
        <v>6161</v>
      </c>
    </row>
    <row r="21360" spans="5:9" ht="14.5" x14ac:dyDescent="0.35">
      <c r="E21360" s="113" t="s">
        <v>15913</v>
      </c>
      <c r="F21360" s="113" t="s">
        <v>36902</v>
      </c>
      <c r="G21360" s="113" t="s">
        <v>52418</v>
      </c>
      <c r="H21360" s="113" t="s">
        <v>139322</v>
      </c>
      <c r="I21360" s="113" t="s">
        <v>6160</v>
      </c>
    </row>
    <row r="21361" spans="5:9" ht="14.5" x14ac:dyDescent="0.35">
      <c r="E21361" s="113" t="s">
        <v>15912</v>
      </c>
      <c r="F21361" s="113" t="s">
        <v>36901</v>
      </c>
      <c r="G21361" s="113" t="s">
        <v>52417</v>
      </c>
      <c r="H21361" s="113" t="s">
        <v>135350</v>
      </c>
      <c r="I21361" s="113" t="s">
        <v>6159</v>
      </c>
    </row>
    <row r="21362" spans="5:9" ht="14.5" x14ac:dyDescent="0.35">
      <c r="E21362" s="113" t="s">
        <v>15911</v>
      </c>
      <c r="F21362" s="113" t="s">
        <v>36900</v>
      </c>
      <c r="G21362" s="113" t="s">
        <v>52416</v>
      </c>
      <c r="H21362" s="113" t="s">
        <v>135351</v>
      </c>
      <c r="I21362" s="113" t="s">
        <v>6158</v>
      </c>
    </row>
    <row r="21363" spans="5:9" ht="14.5" x14ac:dyDescent="0.35">
      <c r="E21363" s="113" t="s">
        <v>15910</v>
      </c>
      <c r="F21363" s="113" t="s">
        <v>36899</v>
      </c>
      <c r="G21363" s="113" t="s">
        <v>52415</v>
      </c>
      <c r="H21363" s="113" t="s">
        <v>135352</v>
      </c>
      <c r="I21363" s="113" t="s">
        <v>6157</v>
      </c>
    </row>
    <row r="21364" spans="5:9" ht="14.5" x14ac:dyDescent="0.35">
      <c r="E21364" s="113" t="s">
        <v>15909</v>
      </c>
      <c r="F21364" s="113" t="s">
        <v>109039</v>
      </c>
      <c r="G21364" s="113" t="s">
        <v>52414</v>
      </c>
      <c r="H21364" s="113" t="s">
        <v>135353</v>
      </c>
      <c r="I21364" s="113" t="s">
        <v>6156</v>
      </c>
    </row>
    <row r="21365" spans="5:9" ht="14.5" x14ac:dyDescent="0.35">
      <c r="E21365" s="113" t="s">
        <v>15908</v>
      </c>
      <c r="F21365" s="113" t="s">
        <v>127520</v>
      </c>
      <c r="G21365" s="113" t="s">
        <v>52413</v>
      </c>
      <c r="H21365" s="113" t="s">
        <v>135354</v>
      </c>
      <c r="I21365" s="113" t="s">
        <v>6155</v>
      </c>
    </row>
    <row r="21366" spans="5:9" ht="14.5" x14ac:dyDescent="0.35">
      <c r="E21366" s="113" t="s">
        <v>107163</v>
      </c>
      <c r="F21366" s="113" t="s">
        <v>36898</v>
      </c>
      <c r="G21366" s="113" t="s">
        <v>110386</v>
      </c>
      <c r="H21366" s="113" t="s">
        <v>135355</v>
      </c>
      <c r="I21366" s="113" t="s">
        <v>6154</v>
      </c>
    </row>
    <row r="21367" spans="5:9" ht="14.5" x14ac:dyDescent="0.35">
      <c r="E21367" s="113" t="s">
        <v>107162</v>
      </c>
      <c r="F21367" s="113" t="s">
        <v>36897</v>
      </c>
      <c r="G21367" s="113" t="s">
        <v>52412</v>
      </c>
      <c r="H21367" s="113" t="s">
        <v>135356</v>
      </c>
      <c r="I21367" s="113" t="s">
        <v>6153</v>
      </c>
    </row>
    <row r="21368" spans="5:9" ht="14.5" x14ac:dyDescent="0.35">
      <c r="E21368" s="113" t="s">
        <v>107161</v>
      </c>
      <c r="F21368" s="113" t="s">
        <v>36896</v>
      </c>
      <c r="G21368" s="113" t="s">
        <v>52411</v>
      </c>
      <c r="H21368" s="113" t="s">
        <v>135357</v>
      </c>
      <c r="I21368" s="113" t="s">
        <v>6152</v>
      </c>
    </row>
    <row r="21369" spans="5:9" ht="14.5" x14ac:dyDescent="0.35">
      <c r="E21369" s="113" t="s">
        <v>107160</v>
      </c>
      <c r="F21369" s="113" t="s">
        <v>36895</v>
      </c>
      <c r="G21369" s="113" t="s">
        <v>52410</v>
      </c>
      <c r="H21369" s="113" t="s">
        <v>135358</v>
      </c>
      <c r="I21369" s="113" t="s">
        <v>6151</v>
      </c>
    </row>
    <row r="21370" spans="5:9" ht="14.5" x14ac:dyDescent="0.35">
      <c r="E21370" s="113" t="s">
        <v>107159</v>
      </c>
      <c r="F21370" s="113" t="s">
        <v>36894</v>
      </c>
      <c r="G21370" s="113" t="s">
        <v>52409</v>
      </c>
      <c r="H21370" s="113" t="s">
        <v>135359</v>
      </c>
      <c r="I21370" s="113" t="s">
        <v>6150</v>
      </c>
    </row>
    <row r="21371" spans="5:9" ht="14.5" x14ac:dyDescent="0.35">
      <c r="E21371" s="113" t="s">
        <v>107158</v>
      </c>
      <c r="F21371" s="113" t="s">
        <v>36893</v>
      </c>
      <c r="G21371" s="113" t="s">
        <v>52408</v>
      </c>
      <c r="H21371" s="113" t="s">
        <v>139321</v>
      </c>
      <c r="I21371" s="113" t="s">
        <v>6149</v>
      </c>
    </row>
    <row r="21372" spans="5:9" ht="14.5" x14ac:dyDescent="0.35">
      <c r="E21372" s="113" t="s">
        <v>107157</v>
      </c>
      <c r="F21372" s="113" t="s">
        <v>36892</v>
      </c>
      <c r="G21372" s="113" t="s">
        <v>52407</v>
      </c>
      <c r="H21372" s="113" t="s">
        <v>135360</v>
      </c>
      <c r="I21372" s="113" t="s">
        <v>6148</v>
      </c>
    </row>
    <row r="21373" spans="5:9" ht="14.5" x14ac:dyDescent="0.35">
      <c r="E21373" s="113" t="s">
        <v>107156</v>
      </c>
      <c r="F21373" s="113" t="s">
        <v>36891</v>
      </c>
      <c r="G21373" s="113" t="s">
        <v>52406</v>
      </c>
      <c r="H21373" s="113" t="s">
        <v>135361</v>
      </c>
      <c r="I21373" s="113" t="s">
        <v>6147</v>
      </c>
    </row>
    <row r="21374" spans="5:9" ht="14.5" x14ac:dyDescent="0.35">
      <c r="E21374" s="113" t="s">
        <v>107155</v>
      </c>
      <c r="F21374" s="113" t="s">
        <v>36890</v>
      </c>
      <c r="G21374" s="113" t="s">
        <v>52405</v>
      </c>
      <c r="H21374" s="113" t="s">
        <v>135362</v>
      </c>
      <c r="I21374" s="113" t="s">
        <v>6146</v>
      </c>
    </row>
    <row r="21375" spans="5:9" ht="14.5" x14ac:dyDescent="0.35">
      <c r="E21375" s="113" t="s">
        <v>107154</v>
      </c>
      <c r="F21375" s="113" t="s">
        <v>36889</v>
      </c>
      <c r="G21375" s="113" t="s">
        <v>52404</v>
      </c>
      <c r="H21375" s="113" t="s">
        <v>135363</v>
      </c>
      <c r="I21375" s="113" t="s">
        <v>130622</v>
      </c>
    </row>
    <row r="21376" spans="5:9" ht="14.5" x14ac:dyDescent="0.35">
      <c r="E21376" s="113" t="s">
        <v>107153</v>
      </c>
      <c r="F21376" s="113" t="s">
        <v>36888</v>
      </c>
      <c r="G21376" s="113" t="s">
        <v>52403</v>
      </c>
      <c r="H21376" s="113" t="s">
        <v>135364</v>
      </c>
      <c r="I21376" s="113" t="s">
        <v>130623</v>
      </c>
    </row>
    <row r="21377" spans="5:9" ht="14.5" x14ac:dyDescent="0.35">
      <c r="E21377" s="113" t="s">
        <v>121730</v>
      </c>
      <c r="F21377" s="113" t="s">
        <v>137486</v>
      </c>
      <c r="G21377" s="113" t="s">
        <v>52402</v>
      </c>
      <c r="H21377" s="113" t="s">
        <v>135365</v>
      </c>
      <c r="I21377" s="113" t="s">
        <v>130624</v>
      </c>
    </row>
    <row r="21378" spans="5:9" ht="14.5" x14ac:dyDescent="0.35">
      <c r="E21378" s="113" t="s">
        <v>121729</v>
      </c>
      <c r="F21378" s="113" t="s">
        <v>36887</v>
      </c>
      <c r="G21378" s="113" t="s">
        <v>52401</v>
      </c>
      <c r="H21378" s="113" t="s">
        <v>135366</v>
      </c>
      <c r="I21378" s="113" t="s">
        <v>126293</v>
      </c>
    </row>
    <row r="21379" spans="5:9" ht="14.5" x14ac:dyDescent="0.35">
      <c r="E21379" s="113" t="s">
        <v>120374</v>
      </c>
      <c r="F21379" s="113" t="s">
        <v>116219</v>
      </c>
      <c r="G21379" s="113" t="s">
        <v>52400</v>
      </c>
      <c r="H21379" s="113" t="s">
        <v>135367</v>
      </c>
      <c r="I21379" s="113" t="s">
        <v>112479</v>
      </c>
    </row>
    <row r="21380" spans="5:9" ht="14.5" x14ac:dyDescent="0.35">
      <c r="E21380" s="113" t="s">
        <v>117332</v>
      </c>
      <c r="F21380" s="113" t="s">
        <v>36886</v>
      </c>
      <c r="G21380" s="113" t="s">
        <v>52399</v>
      </c>
      <c r="H21380" s="113" t="s">
        <v>135368</v>
      </c>
      <c r="I21380" s="113" t="s">
        <v>49642</v>
      </c>
    </row>
    <row r="21381" spans="5:9" ht="14.5" x14ac:dyDescent="0.35">
      <c r="E21381" s="113" t="s">
        <v>117331</v>
      </c>
      <c r="F21381" s="113" t="s">
        <v>36885</v>
      </c>
      <c r="G21381" s="113" t="s">
        <v>52398</v>
      </c>
      <c r="H21381" s="113" t="s">
        <v>135369</v>
      </c>
      <c r="I21381" s="113" t="s">
        <v>6145</v>
      </c>
    </row>
    <row r="21382" spans="5:9" ht="14.5" x14ac:dyDescent="0.35">
      <c r="E21382" s="113" t="s">
        <v>114404</v>
      </c>
      <c r="F21382" s="113" t="s">
        <v>36884</v>
      </c>
      <c r="G21382" s="113" t="s">
        <v>52397</v>
      </c>
      <c r="H21382" s="113" t="s">
        <v>135370</v>
      </c>
      <c r="I21382" s="113" t="s">
        <v>6144</v>
      </c>
    </row>
    <row r="21383" spans="5:9" ht="14.5" x14ac:dyDescent="0.35">
      <c r="E21383" s="113" t="s">
        <v>114403</v>
      </c>
      <c r="F21383" s="113" t="s">
        <v>36883</v>
      </c>
      <c r="G21383" s="113" t="s">
        <v>52396</v>
      </c>
      <c r="H21383" s="113" t="s">
        <v>135371</v>
      </c>
      <c r="I21383" s="113" t="s">
        <v>6143</v>
      </c>
    </row>
    <row r="21384" spans="5:9" ht="14.5" x14ac:dyDescent="0.35">
      <c r="E21384" s="113" t="s">
        <v>114402</v>
      </c>
      <c r="F21384" s="113" t="s">
        <v>36882</v>
      </c>
      <c r="G21384" s="113" t="s">
        <v>52395</v>
      </c>
      <c r="H21384" s="113" t="s">
        <v>135372</v>
      </c>
      <c r="I21384" s="113" t="s">
        <v>6142</v>
      </c>
    </row>
    <row r="21385" spans="5:9" ht="14.5" x14ac:dyDescent="0.35">
      <c r="E21385" s="113" t="s">
        <v>107152</v>
      </c>
      <c r="F21385" s="113" t="s">
        <v>36881</v>
      </c>
      <c r="G21385" s="113" t="s">
        <v>52394</v>
      </c>
      <c r="H21385" s="113" t="s">
        <v>135373</v>
      </c>
      <c r="I21385" s="113" t="s">
        <v>6141</v>
      </c>
    </row>
    <row r="21386" spans="5:9" ht="14.5" x14ac:dyDescent="0.35">
      <c r="E21386" s="113" t="s">
        <v>107151</v>
      </c>
      <c r="F21386" s="113" t="s">
        <v>36880</v>
      </c>
      <c r="G21386" s="113" t="s">
        <v>52393</v>
      </c>
      <c r="H21386" s="113" t="s">
        <v>135374</v>
      </c>
      <c r="I21386" s="113" t="s">
        <v>6140</v>
      </c>
    </row>
    <row r="21387" spans="5:9" ht="14.5" x14ac:dyDescent="0.35">
      <c r="E21387" s="113" t="s">
        <v>107150</v>
      </c>
      <c r="F21387" s="113" t="s">
        <v>36879</v>
      </c>
      <c r="G21387" s="113" t="s">
        <v>52392</v>
      </c>
      <c r="H21387" s="113" t="s">
        <v>135375</v>
      </c>
      <c r="I21387" s="113" t="s">
        <v>6139</v>
      </c>
    </row>
    <row r="21388" spans="5:9" ht="14.5" x14ac:dyDescent="0.35">
      <c r="E21388" s="113" t="s">
        <v>107149</v>
      </c>
      <c r="F21388" s="113" t="s">
        <v>36878</v>
      </c>
      <c r="G21388" s="113" t="s">
        <v>52391</v>
      </c>
      <c r="H21388" s="113" t="s">
        <v>135376</v>
      </c>
      <c r="I21388" s="113" t="s">
        <v>6138</v>
      </c>
    </row>
    <row r="21389" spans="5:9" ht="14.5" x14ac:dyDescent="0.35">
      <c r="E21389" s="113" t="s">
        <v>107148</v>
      </c>
      <c r="F21389" s="113" t="s">
        <v>36877</v>
      </c>
      <c r="G21389" s="113" t="s">
        <v>52390</v>
      </c>
      <c r="H21389" s="113" t="s">
        <v>135377</v>
      </c>
      <c r="I21389" s="113" t="s">
        <v>6137</v>
      </c>
    </row>
    <row r="21390" spans="5:9" ht="14.5" x14ac:dyDescent="0.35">
      <c r="E21390" s="113" t="s">
        <v>107147</v>
      </c>
      <c r="F21390" s="113" t="s">
        <v>36876</v>
      </c>
      <c r="G21390" s="113" t="s">
        <v>52389</v>
      </c>
      <c r="H21390" s="113" t="s">
        <v>135378</v>
      </c>
      <c r="I21390" s="113" t="s">
        <v>6136</v>
      </c>
    </row>
    <row r="21391" spans="5:9" ht="14.5" x14ac:dyDescent="0.35">
      <c r="E21391" s="113" t="s">
        <v>107146</v>
      </c>
      <c r="F21391" s="113" t="s">
        <v>36875</v>
      </c>
      <c r="G21391" s="113" t="s">
        <v>52388</v>
      </c>
      <c r="H21391" s="113" t="s">
        <v>139320</v>
      </c>
      <c r="I21391" s="113" t="s">
        <v>6135</v>
      </c>
    </row>
    <row r="21392" spans="5:9" ht="14.5" x14ac:dyDescent="0.35">
      <c r="E21392" s="113" t="s">
        <v>107145</v>
      </c>
      <c r="F21392" s="113" t="s">
        <v>36874</v>
      </c>
      <c r="G21392" s="113" t="s">
        <v>52387</v>
      </c>
      <c r="H21392" s="113" t="s">
        <v>135379</v>
      </c>
      <c r="I21392" s="113" t="s">
        <v>6134</v>
      </c>
    </row>
    <row r="21393" spans="5:9" ht="14.5" x14ac:dyDescent="0.35">
      <c r="E21393" s="113" t="s">
        <v>107144</v>
      </c>
      <c r="F21393" s="113" t="s">
        <v>36873</v>
      </c>
      <c r="G21393" s="113" t="s">
        <v>52386</v>
      </c>
      <c r="H21393" s="113" t="s">
        <v>135380</v>
      </c>
      <c r="I21393" s="113" t="s">
        <v>6133</v>
      </c>
    </row>
    <row r="21394" spans="5:9" ht="14.5" x14ac:dyDescent="0.35">
      <c r="E21394" s="113" t="s">
        <v>15907</v>
      </c>
      <c r="F21394" s="113" t="s">
        <v>138191</v>
      </c>
      <c r="G21394" s="113" t="s">
        <v>52385</v>
      </c>
      <c r="H21394" s="113" t="s">
        <v>135381</v>
      </c>
      <c r="I21394" s="113" t="s">
        <v>6132</v>
      </c>
    </row>
    <row r="21395" spans="5:9" ht="14.5" x14ac:dyDescent="0.35">
      <c r="E21395" s="113" t="s">
        <v>15906</v>
      </c>
      <c r="F21395" s="113" t="s">
        <v>36872</v>
      </c>
      <c r="G21395" s="113" t="s">
        <v>52384</v>
      </c>
      <c r="H21395" s="113" t="s">
        <v>135382</v>
      </c>
      <c r="I21395" s="113" t="s">
        <v>6131</v>
      </c>
    </row>
    <row r="21396" spans="5:9" ht="14.5" x14ac:dyDescent="0.35">
      <c r="E21396" s="113" t="s">
        <v>15905</v>
      </c>
      <c r="F21396" s="113" t="s">
        <v>36871</v>
      </c>
      <c r="G21396" s="113" t="s">
        <v>52383</v>
      </c>
      <c r="H21396" s="113" t="s">
        <v>135383</v>
      </c>
      <c r="I21396" s="113" t="s">
        <v>6130</v>
      </c>
    </row>
    <row r="21397" spans="5:9" ht="14.5" x14ac:dyDescent="0.35">
      <c r="E21397" s="113" t="s">
        <v>15904</v>
      </c>
      <c r="F21397" s="113" t="s">
        <v>36870</v>
      </c>
      <c r="G21397" s="113" t="s">
        <v>52382</v>
      </c>
      <c r="H21397" s="113" t="s">
        <v>135384</v>
      </c>
      <c r="I21397" s="113" t="s">
        <v>130625</v>
      </c>
    </row>
    <row r="21398" spans="5:9" ht="14.5" x14ac:dyDescent="0.35">
      <c r="E21398" s="113" t="s">
        <v>15903</v>
      </c>
      <c r="F21398" s="113" t="s">
        <v>36869</v>
      </c>
      <c r="G21398" s="113" t="s">
        <v>52381</v>
      </c>
      <c r="H21398" s="113" t="s">
        <v>135385</v>
      </c>
      <c r="I21398" s="113" t="s">
        <v>130626</v>
      </c>
    </row>
    <row r="21399" spans="5:9" ht="14.5" x14ac:dyDescent="0.35">
      <c r="E21399" s="113" t="s">
        <v>15902</v>
      </c>
      <c r="F21399" s="113" t="s">
        <v>36868</v>
      </c>
      <c r="G21399" s="113" t="s">
        <v>52380</v>
      </c>
      <c r="H21399" s="113" t="s">
        <v>135386</v>
      </c>
      <c r="I21399" s="113" t="s">
        <v>130627</v>
      </c>
    </row>
    <row r="21400" spans="5:9" ht="14.5" x14ac:dyDescent="0.35">
      <c r="E21400" s="113" t="s">
        <v>15901</v>
      </c>
      <c r="F21400" s="113" t="s">
        <v>36867</v>
      </c>
      <c r="G21400" s="113" t="s">
        <v>52379</v>
      </c>
      <c r="H21400" s="113" t="s">
        <v>135387</v>
      </c>
      <c r="I21400" s="113" t="s">
        <v>130628</v>
      </c>
    </row>
    <row r="21401" spans="5:9" ht="14.5" x14ac:dyDescent="0.35">
      <c r="E21401" s="113" t="s">
        <v>15900</v>
      </c>
      <c r="F21401" s="113" t="s">
        <v>36866</v>
      </c>
      <c r="G21401" s="113" t="s">
        <v>52378</v>
      </c>
      <c r="H21401" s="113" t="s">
        <v>135388</v>
      </c>
      <c r="I21401" s="113" t="s">
        <v>126294</v>
      </c>
    </row>
    <row r="21402" spans="5:9" ht="14.5" x14ac:dyDescent="0.35">
      <c r="E21402" s="113" t="s">
        <v>15899</v>
      </c>
      <c r="F21402" s="113" t="s">
        <v>36865</v>
      </c>
      <c r="G21402" s="113" t="s">
        <v>52377</v>
      </c>
      <c r="H21402" s="113" t="s">
        <v>135389</v>
      </c>
      <c r="I21402" s="113" t="s">
        <v>126295</v>
      </c>
    </row>
    <row r="21403" spans="5:9" ht="14.5" x14ac:dyDescent="0.35">
      <c r="E21403" s="113" t="s">
        <v>15898</v>
      </c>
      <c r="F21403" s="113" t="s">
        <v>36864</v>
      </c>
      <c r="G21403" s="113" t="s">
        <v>52376</v>
      </c>
      <c r="H21403" s="113" t="s">
        <v>135390</v>
      </c>
      <c r="I21403" s="113" t="s">
        <v>126296</v>
      </c>
    </row>
    <row r="21404" spans="5:9" ht="14.5" x14ac:dyDescent="0.35">
      <c r="E21404" s="113" t="s">
        <v>15897</v>
      </c>
      <c r="F21404" s="113" t="s">
        <v>36863</v>
      </c>
      <c r="G21404" s="113" t="s">
        <v>52375</v>
      </c>
      <c r="H21404" s="113" t="s">
        <v>135391</v>
      </c>
      <c r="I21404" s="113" t="s">
        <v>123528</v>
      </c>
    </row>
    <row r="21405" spans="5:9" ht="14.5" x14ac:dyDescent="0.35">
      <c r="E21405" s="113" t="s">
        <v>15896</v>
      </c>
      <c r="F21405" s="113" t="s">
        <v>36862</v>
      </c>
      <c r="G21405" s="113" t="s">
        <v>52374</v>
      </c>
      <c r="H21405" s="113" t="s">
        <v>135392</v>
      </c>
      <c r="I21405" s="113" t="s">
        <v>123527</v>
      </c>
    </row>
    <row r="21406" spans="5:9" ht="14.5" x14ac:dyDescent="0.35">
      <c r="E21406" s="113" t="s">
        <v>15895</v>
      </c>
      <c r="F21406" s="113" t="s">
        <v>36861</v>
      </c>
      <c r="G21406" s="113" t="s">
        <v>52373</v>
      </c>
      <c r="H21406" s="113" t="s">
        <v>135393</v>
      </c>
      <c r="I21406" s="113" t="s">
        <v>121464</v>
      </c>
    </row>
    <row r="21407" spans="5:9" ht="14.5" x14ac:dyDescent="0.35">
      <c r="E21407" s="113" t="s">
        <v>15894</v>
      </c>
      <c r="F21407" s="113" t="s">
        <v>117824</v>
      </c>
      <c r="G21407" s="113" t="s">
        <v>52372</v>
      </c>
      <c r="H21407" s="113" t="s">
        <v>135394</v>
      </c>
      <c r="I21407" s="113" t="s">
        <v>121463</v>
      </c>
    </row>
    <row r="21408" spans="5:9" ht="14.5" x14ac:dyDescent="0.35">
      <c r="E21408" s="113" t="s">
        <v>15893</v>
      </c>
      <c r="F21408" s="113" t="s">
        <v>116218</v>
      </c>
      <c r="G21408" s="113" t="s">
        <v>52371</v>
      </c>
      <c r="H21408" s="113" t="s">
        <v>135395</v>
      </c>
      <c r="I21408" s="113" t="s">
        <v>121462</v>
      </c>
    </row>
    <row r="21409" spans="5:9" ht="14.5" x14ac:dyDescent="0.35">
      <c r="E21409" s="113" t="s">
        <v>15892</v>
      </c>
      <c r="F21409" s="113" t="s">
        <v>36860</v>
      </c>
      <c r="G21409" s="113" t="s">
        <v>52370</v>
      </c>
      <c r="H21409" s="113" t="s">
        <v>135396</v>
      </c>
      <c r="I21409" s="113" t="s">
        <v>121461</v>
      </c>
    </row>
    <row r="21410" spans="5:9" ht="14.5" x14ac:dyDescent="0.35">
      <c r="E21410" s="113" t="s">
        <v>114401</v>
      </c>
      <c r="F21410" s="113" t="s">
        <v>36859</v>
      </c>
      <c r="G21410" s="113" t="s">
        <v>52369</v>
      </c>
      <c r="H21410" s="113" t="s">
        <v>135397</v>
      </c>
      <c r="I21410" s="113" t="s">
        <v>49641</v>
      </c>
    </row>
    <row r="21411" spans="5:9" ht="14.5" x14ac:dyDescent="0.35">
      <c r="E21411" s="113" t="s">
        <v>107143</v>
      </c>
      <c r="F21411" s="113" t="s">
        <v>36858</v>
      </c>
      <c r="G21411" s="113" t="s">
        <v>52368</v>
      </c>
      <c r="H21411" s="113" t="s">
        <v>135398</v>
      </c>
      <c r="I21411" s="113" t="s">
        <v>126288</v>
      </c>
    </row>
    <row r="21412" spans="5:9" ht="14.5" x14ac:dyDescent="0.35">
      <c r="E21412" s="113" t="s">
        <v>15891</v>
      </c>
      <c r="F21412" s="113" t="s">
        <v>36857</v>
      </c>
      <c r="G21412" s="113" t="s">
        <v>52367</v>
      </c>
      <c r="H21412" s="113" t="s">
        <v>135399</v>
      </c>
      <c r="I21412" s="113" t="s">
        <v>126289</v>
      </c>
    </row>
    <row r="21413" spans="5:9" ht="14.5" x14ac:dyDescent="0.35">
      <c r="E21413" s="113" t="s">
        <v>15890</v>
      </c>
      <c r="F21413" s="113" t="s">
        <v>36856</v>
      </c>
      <c r="G21413" s="113" t="s">
        <v>52366</v>
      </c>
      <c r="H21413" s="113" t="s">
        <v>135400</v>
      </c>
      <c r="I21413" s="113" t="s">
        <v>120182</v>
      </c>
    </row>
    <row r="21414" spans="5:9" ht="14.5" x14ac:dyDescent="0.35">
      <c r="E21414" s="113" t="s">
        <v>15889</v>
      </c>
      <c r="F21414" s="113" t="s">
        <v>109038</v>
      </c>
      <c r="G21414" s="113" t="s">
        <v>52365</v>
      </c>
      <c r="H21414" s="113" t="s">
        <v>135401</v>
      </c>
      <c r="I21414" s="113" t="s">
        <v>120181</v>
      </c>
    </row>
    <row r="21415" spans="5:9" ht="14.5" x14ac:dyDescent="0.35">
      <c r="E21415" s="113" t="s">
        <v>15888</v>
      </c>
      <c r="F21415" s="113" t="s">
        <v>109037</v>
      </c>
      <c r="G21415" s="113" t="s">
        <v>52364</v>
      </c>
      <c r="H21415" s="113" t="s">
        <v>135402</v>
      </c>
      <c r="I21415" s="113" t="s">
        <v>112656</v>
      </c>
    </row>
    <row r="21416" spans="5:9" ht="14.5" x14ac:dyDescent="0.35">
      <c r="E21416" s="113" t="s">
        <v>15887</v>
      </c>
      <c r="F21416" s="113" t="s">
        <v>109036</v>
      </c>
      <c r="G21416" s="113" t="s">
        <v>52363</v>
      </c>
      <c r="H21416" s="113" t="s">
        <v>139319</v>
      </c>
      <c r="I21416" s="113" t="s">
        <v>525</v>
      </c>
    </row>
    <row r="21417" spans="5:9" ht="14.5" x14ac:dyDescent="0.35">
      <c r="E21417" s="113" t="s">
        <v>15886</v>
      </c>
      <c r="F21417" s="113" t="s">
        <v>109035</v>
      </c>
      <c r="G21417" s="113" t="s">
        <v>52362</v>
      </c>
      <c r="H21417" s="113" t="s">
        <v>135403</v>
      </c>
      <c r="I21417" s="113" t="s">
        <v>112655</v>
      </c>
    </row>
    <row r="21418" spans="5:9" ht="14.5" x14ac:dyDescent="0.35">
      <c r="E21418" s="113" t="s">
        <v>114400</v>
      </c>
      <c r="F21418" s="113" t="s">
        <v>109034</v>
      </c>
      <c r="G21418" s="113" t="s">
        <v>52361</v>
      </c>
      <c r="H21418" s="113" t="s">
        <v>135404</v>
      </c>
      <c r="I21418" s="113" t="s">
        <v>112654</v>
      </c>
    </row>
    <row r="21419" spans="5:9" ht="14.5" x14ac:dyDescent="0.35">
      <c r="E21419" s="113" t="s">
        <v>114399</v>
      </c>
      <c r="F21419" s="113" t="s">
        <v>109033</v>
      </c>
      <c r="G21419" s="113" t="s">
        <v>52360</v>
      </c>
      <c r="H21419" s="113" t="s">
        <v>135405</v>
      </c>
      <c r="I21419" s="113" t="s">
        <v>112653</v>
      </c>
    </row>
    <row r="21420" spans="5:9" ht="14.5" x14ac:dyDescent="0.35">
      <c r="E21420" s="113" t="s">
        <v>107142</v>
      </c>
      <c r="F21420" s="113" t="s">
        <v>109032</v>
      </c>
      <c r="G21420" s="113" t="s">
        <v>52359</v>
      </c>
      <c r="H21420" s="113" t="s">
        <v>135406</v>
      </c>
      <c r="I21420" s="113" t="s">
        <v>524</v>
      </c>
    </row>
    <row r="21421" spans="5:9" ht="14.5" x14ac:dyDescent="0.35">
      <c r="E21421" s="113" t="s">
        <v>107141</v>
      </c>
      <c r="F21421" s="113" t="s">
        <v>109031</v>
      </c>
      <c r="G21421" s="113" t="s">
        <v>52358</v>
      </c>
      <c r="H21421" s="113" t="s">
        <v>135407</v>
      </c>
      <c r="I21421" s="113" t="s">
        <v>523</v>
      </c>
    </row>
    <row r="21422" spans="5:9" ht="14.5" x14ac:dyDescent="0.35">
      <c r="E21422" s="113" t="s">
        <v>15885</v>
      </c>
      <c r="F21422" s="113" t="s">
        <v>109030</v>
      </c>
      <c r="G21422" s="113" t="s">
        <v>52357</v>
      </c>
      <c r="H21422" s="113" t="s">
        <v>135408</v>
      </c>
      <c r="I21422" s="113" t="s">
        <v>522</v>
      </c>
    </row>
    <row r="21423" spans="5:9" ht="14.5" x14ac:dyDescent="0.35">
      <c r="E21423" s="113" t="s">
        <v>15884</v>
      </c>
      <c r="F21423" s="113" t="s">
        <v>109029</v>
      </c>
      <c r="G21423" s="113" t="s">
        <v>52356</v>
      </c>
      <c r="H21423" s="113" t="s">
        <v>135409</v>
      </c>
      <c r="I21423" s="113" t="s">
        <v>521</v>
      </c>
    </row>
    <row r="21424" spans="5:9" ht="14.5" x14ac:dyDescent="0.35">
      <c r="E21424" s="113" t="s">
        <v>15883</v>
      </c>
      <c r="F21424" s="113" t="s">
        <v>109028</v>
      </c>
      <c r="G21424" s="113" t="s">
        <v>52355</v>
      </c>
      <c r="H21424" s="113" t="s">
        <v>135410</v>
      </c>
      <c r="I21424" s="113" t="s">
        <v>520</v>
      </c>
    </row>
    <row r="21425" spans="5:9" ht="14.5" x14ac:dyDescent="0.35">
      <c r="E21425" s="113" t="s">
        <v>15882</v>
      </c>
      <c r="F21425" s="113" t="s">
        <v>109027</v>
      </c>
      <c r="G21425" s="113" t="s">
        <v>52354</v>
      </c>
      <c r="H21425" s="113" t="s">
        <v>135411</v>
      </c>
      <c r="I21425" s="113" t="s">
        <v>519</v>
      </c>
    </row>
    <row r="21426" spans="5:9" ht="14.5" x14ac:dyDescent="0.35">
      <c r="E21426" s="113" t="s">
        <v>107140</v>
      </c>
      <c r="F21426" s="113" t="s">
        <v>109026</v>
      </c>
      <c r="G21426" s="113" t="s">
        <v>52353</v>
      </c>
      <c r="H21426" s="113" t="s">
        <v>135412</v>
      </c>
      <c r="I21426" s="113" t="s">
        <v>518</v>
      </c>
    </row>
    <row r="21427" spans="5:9" ht="14.5" x14ac:dyDescent="0.35">
      <c r="E21427" s="113" t="s">
        <v>15881</v>
      </c>
      <c r="F21427" s="113" t="s">
        <v>109025</v>
      </c>
      <c r="G21427" s="113" t="s">
        <v>52352</v>
      </c>
      <c r="H21427" s="113" t="s">
        <v>135413</v>
      </c>
      <c r="I21427" s="113" t="s">
        <v>517</v>
      </c>
    </row>
    <row r="21428" spans="5:9" ht="14.5" x14ac:dyDescent="0.35">
      <c r="E21428" s="113" t="s">
        <v>15880</v>
      </c>
      <c r="F21428" s="113" t="s">
        <v>109024</v>
      </c>
      <c r="G21428" s="113" t="s">
        <v>52351</v>
      </c>
      <c r="H21428" s="113" t="s">
        <v>135414</v>
      </c>
      <c r="I21428" s="113" t="s">
        <v>516</v>
      </c>
    </row>
    <row r="21429" spans="5:9" ht="14.5" x14ac:dyDescent="0.35">
      <c r="E21429" s="113" t="s">
        <v>15879</v>
      </c>
      <c r="F21429" s="113" t="s">
        <v>109023</v>
      </c>
      <c r="G21429" s="113" t="s">
        <v>52350</v>
      </c>
      <c r="H21429" s="113" t="s">
        <v>135415</v>
      </c>
      <c r="I21429" s="113" t="s">
        <v>515</v>
      </c>
    </row>
    <row r="21430" spans="5:9" ht="14.5" x14ac:dyDescent="0.35">
      <c r="E21430" s="113" t="s">
        <v>15878</v>
      </c>
      <c r="F21430" s="113" t="s">
        <v>109022</v>
      </c>
      <c r="G21430" s="113" t="s">
        <v>52349</v>
      </c>
      <c r="H21430" s="113" t="s">
        <v>135416</v>
      </c>
      <c r="I21430" s="113" t="s">
        <v>514</v>
      </c>
    </row>
    <row r="21431" spans="5:9" ht="14.5" x14ac:dyDescent="0.35">
      <c r="E21431" s="113" t="s">
        <v>15877</v>
      </c>
      <c r="F21431" s="113" t="s">
        <v>109021</v>
      </c>
      <c r="G21431" s="113" t="s">
        <v>52348</v>
      </c>
      <c r="H21431" s="113" t="s">
        <v>135417</v>
      </c>
      <c r="I21431" s="113" t="s">
        <v>513</v>
      </c>
    </row>
    <row r="21432" spans="5:9" ht="14.5" x14ac:dyDescent="0.35">
      <c r="E21432" s="113" t="s">
        <v>15876</v>
      </c>
      <c r="F21432" s="113" t="s">
        <v>109020</v>
      </c>
      <c r="G21432" s="113" t="s">
        <v>52347</v>
      </c>
      <c r="H21432" s="113" t="s">
        <v>135418</v>
      </c>
      <c r="I21432" s="113" t="s">
        <v>512</v>
      </c>
    </row>
    <row r="21433" spans="5:9" ht="14.5" x14ac:dyDescent="0.35">
      <c r="E21433" s="113" t="s">
        <v>15875</v>
      </c>
      <c r="F21433" s="113" t="s">
        <v>109019</v>
      </c>
      <c r="G21433" s="113" t="s">
        <v>52346</v>
      </c>
      <c r="H21433" s="113" t="s">
        <v>135419</v>
      </c>
      <c r="I21433" s="113" t="s">
        <v>511</v>
      </c>
    </row>
    <row r="21434" spans="5:9" ht="14.5" x14ac:dyDescent="0.35">
      <c r="E21434" s="113" t="s">
        <v>15874</v>
      </c>
      <c r="F21434" s="113" t="s">
        <v>36855</v>
      </c>
      <c r="G21434" s="113" t="s">
        <v>52345</v>
      </c>
      <c r="H21434" s="113" t="s">
        <v>135420</v>
      </c>
      <c r="I21434" s="113" t="s">
        <v>510</v>
      </c>
    </row>
    <row r="21435" spans="5:9" ht="14.5" x14ac:dyDescent="0.35">
      <c r="E21435" s="113" t="s">
        <v>15873</v>
      </c>
      <c r="F21435" s="113" t="s">
        <v>36854</v>
      </c>
      <c r="G21435" s="113" t="s">
        <v>52344</v>
      </c>
      <c r="H21435" s="113" t="s">
        <v>135421</v>
      </c>
      <c r="I21435" s="113" t="s">
        <v>509</v>
      </c>
    </row>
    <row r="21436" spans="5:9" ht="14.5" x14ac:dyDescent="0.35">
      <c r="E21436" s="113" t="s">
        <v>121728</v>
      </c>
      <c r="F21436" s="113" t="s">
        <v>36853</v>
      </c>
      <c r="G21436" s="113" t="s">
        <v>52343</v>
      </c>
      <c r="H21436" s="113" t="s">
        <v>135422</v>
      </c>
      <c r="I21436" s="113" t="s">
        <v>508</v>
      </c>
    </row>
    <row r="21437" spans="5:9" ht="14.5" x14ac:dyDescent="0.35">
      <c r="E21437" s="113" t="s">
        <v>114398</v>
      </c>
      <c r="F21437" s="113" t="s">
        <v>36852</v>
      </c>
      <c r="G21437" s="113" t="s">
        <v>52342</v>
      </c>
      <c r="H21437" s="113" t="s">
        <v>135423</v>
      </c>
      <c r="I21437" s="113" t="s">
        <v>507</v>
      </c>
    </row>
    <row r="21438" spans="5:9" ht="14.5" x14ac:dyDescent="0.35">
      <c r="E21438" s="113" t="s">
        <v>107139</v>
      </c>
      <c r="F21438" s="113" t="s">
        <v>124685</v>
      </c>
      <c r="G21438" s="113" t="s">
        <v>52341</v>
      </c>
      <c r="H21438" s="113" t="s">
        <v>135424</v>
      </c>
      <c r="I21438" s="113" t="s">
        <v>506</v>
      </c>
    </row>
    <row r="21439" spans="5:9" ht="14.5" x14ac:dyDescent="0.35">
      <c r="E21439" s="113" t="s">
        <v>107138</v>
      </c>
      <c r="F21439" s="113" t="s">
        <v>36851</v>
      </c>
      <c r="G21439" s="113" t="s">
        <v>52340</v>
      </c>
      <c r="H21439" s="113" t="s">
        <v>135425</v>
      </c>
      <c r="I21439" s="113" t="s">
        <v>505</v>
      </c>
    </row>
    <row r="21440" spans="5:9" ht="14.5" x14ac:dyDescent="0.35">
      <c r="E21440" s="113" t="s">
        <v>15872</v>
      </c>
      <c r="F21440" s="113" t="s">
        <v>36850</v>
      </c>
      <c r="G21440" s="113" t="s">
        <v>52339</v>
      </c>
      <c r="H21440" s="113" t="s">
        <v>135426</v>
      </c>
      <c r="I21440" s="113" t="s">
        <v>504</v>
      </c>
    </row>
    <row r="21441" spans="5:9" ht="14.5" x14ac:dyDescent="0.35">
      <c r="E21441" s="113" t="s">
        <v>15871</v>
      </c>
      <c r="F21441" s="113" t="s">
        <v>36849</v>
      </c>
      <c r="G21441" s="113" t="s">
        <v>52338</v>
      </c>
      <c r="H21441" s="113" t="s">
        <v>135427</v>
      </c>
      <c r="I21441" s="113" t="s">
        <v>503</v>
      </c>
    </row>
    <row r="21442" spans="5:9" ht="14.5" x14ac:dyDescent="0.35">
      <c r="E21442" s="113" t="s">
        <v>15870</v>
      </c>
      <c r="F21442" s="113" t="s">
        <v>36848</v>
      </c>
      <c r="G21442" s="113" t="s">
        <v>52337</v>
      </c>
      <c r="H21442" s="113" t="s">
        <v>135428</v>
      </c>
      <c r="I21442" s="113" t="s">
        <v>502</v>
      </c>
    </row>
    <row r="21443" spans="5:9" ht="14.5" x14ac:dyDescent="0.35">
      <c r="E21443" s="113" t="s">
        <v>15869</v>
      </c>
      <c r="F21443" s="113" t="s">
        <v>36847</v>
      </c>
      <c r="G21443" s="113" t="s">
        <v>52336</v>
      </c>
      <c r="H21443" s="113" t="s">
        <v>135429</v>
      </c>
      <c r="I21443" s="113" t="s">
        <v>501</v>
      </c>
    </row>
    <row r="21444" spans="5:9" ht="14.5" x14ac:dyDescent="0.35">
      <c r="E21444" s="113" t="s">
        <v>15868</v>
      </c>
      <c r="F21444" s="113" t="s">
        <v>36846</v>
      </c>
      <c r="G21444" s="113" t="s">
        <v>52335</v>
      </c>
      <c r="H21444" s="113" t="s">
        <v>135430</v>
      </c>
      <c r="I21444" s="113" t="s">
        <v>500</v>
      </c>
    </row>
    <row r="21445" spans="5:9" ht="14.5" x14ac:dyDescent="0.35">
      <c r="E21445" s="113" t="s">
        <v>15867</v>
      </c>
      <c r="F21445" s="113" t="s">
        <v>36845</v>
      </c>
      <c r="G21445" s="113" t="s">
        <v>52334</v>
      </c>
      <c r="H21445" s="113" t="s">
        <v>135431</v>
      </c>
      <c r="I21445" s="113" t="s">
        <v>499</v>
      </c>
    </row>
    <row r="21446" spans="5:9" ht="14.5" x14ac:dyDescent="0.35">
      <c r="E21446" s="113" t="s">
        <v>15866</v>
      </c>
      <c r="F21446" s="113" t="s">
        <v>36844</v>
      </c>
      <c r="G21446" s="113" t="s">
        <v>52333</v>
      </c>
      <c r="H21446" s="113" t="s">
        <v>139318</v>
      </c>
      <c r="I21446" s="113" t="s">
        <v>498</v>
      </c>
    </row>
    <row r="21447" spans="5:9" ht="14.5" x14ac:dyDescent="0.35">
      <c r="E21447" s="113" t="s">
        <v>15865</v>
      </c>
      <c r="F21447" s="113" t="s">
        <v>36843</v>
      </c>
      <c r="G21447" s="113" t="s">
        <v>52332</v>
      </c>
      <c r="H21447" s="113" t="s">
        <v>135432</v>
      </c>
      <c r="I21447" s="113" t="s">
        <v>497</v>
      </c>
    </row>
    <row r="21448" spans="5:9" ht="14.5" x14ac:dyDescent="0.35">
      <c r="E21448" s="113" t="s">
        <v>107137</v>
      </c>
      <c r="F21448" s="113" t="s">
        <v>36842</v>
      </c>
      <c r="G21448" s="113" t="s">
        <v>52331</v>
      </c>
      <c r="H21448" s="113" t="s">
        <v>135433</v>
      </c>
      <c r="I21448" s="113" t="s">
        <v>496</v>
      </c>
    </row>
    <row r="21449" spans="5:9" ht="14.5" x14ac:dyDescent="0.35">
      <c r="E21449" s="113" t="s">
        <v>107136</v>
      </c>
      <c r="F21449" s="113" t="s">
        <v>36841</v>
      </c>
      <c r="G21449" s="113" t="s">
        <v>52330</v>
      </c>
      <c r="H21449" s="113" t="s">
        <v>135434</v>
      </c>
      <c r="I21449" s="113" t="s">
        <v>495</v>
      </c>
    </row>
    <row r="21450" spans="5:9" ht="14.5" x14ac:dyDescent="0.35">
      <c r="E21450" s="113" t="s">
        <v>15864</v>
      </c>
      <c r="F21450" s="113" t="s">
        <v>36840</v>
      </c>
      <c r="G21450" s="113" t="s">
        <v>52329</v>
      </c>
      <c r="H21450" s="113" t="s">
        <v>135435</v>
      </c>
      <c r="I21450" s="113" t="s">
        <v>494</v>
      </c>
    </row>
    <row r="21451" spans="5:9" ht="14.5" x14ac:dyDescent="0.35">
      <c r="E21451" s="113" t="s">
        <v>15863</v>
      </c>
      <c r="F21451" s="113" t="s">
        <v>36839</v>
      </c>
      <c r="G21451" s="113" t="s">
        <v>52328</v>
      </c>
      <c r="H21451" s="113" t="s">
        <v>135436</v>
      </c>
      <c r="I21451" s="113" t="s">
        <v>493</v>
      </c>
    </row>
    <row r="21452" spans="5:9" ht="14.5" x14ac:dyDescent="0.35">
      <c r="E21452" s="113" t="s">
        <v>15862</v>
      </c>
      <c r="F21452" s="113" t="s">
        <v>36838</v>
      </c>
      <c r="G21452" s="113" t="s">
        <v>52327</v>
      </c>
      <c r="H21452" s="113" t="s">
        <v>135437</v>
      </c>
      <c r="I21452" s="113" t="s">
        <v>492</v>
      </c>
    </row>
    <row r="21453" spans="5:9" ht="14.5" x14ac:dyDescent="0.35">
      <c r="E21453" s="113" t="s">
        <v>15861</v>
      </c>
      <c r="F21453" s="113" t="s">
        <v>36837</v>
      </c>
      <c r="G21453" s="113" t="s">
        <v>52326</v>
      </c>
      <c r="H21453" s="113" t="s">
        <v>135438</v>
      </c>
      <c r="I21453" s="113" t="s">
        <v>491</v>
      </c>
    </row>
    <row r="21454" spans="5:9" ht="14.5" x14ac:dyDescent="0.35">
      <c r="E21454" s="113" t="s">
        <v>15860</v>
      </c>
      <c r="F21454" s="113" t="s">
        <v>36836</v>
      </c>
      <c r="G21454" s="113" t="s">
        <v>52325</v>
      </c>
      <c r="H21454" s="113" t="s">
        <v>135439</v>
      </c>
      <c r="I21454" s="113" t="s">
        <v>490</v>
      </c>
    </row>
    <row r="21455" spans="5:9" ht="14.5" x14ac:dyDescent="0.35">
      <c r="E21455" s="113" t="s">
        <v>15859</v>
      </c>
      <c r="F21455" s="113" t="s">
        <v>36835</v>
      </c>
      <c r="G21455" s="113" t="s">
        <v>52324</v>
      </c>
      <c r="H21455" s="113" t="s">
        <v>135440</v>
      </c>
      <c r="I21455" s="113" t="s">
        <v>489</v>
      </c>
    </row>
    <row r="21456" spans="5:9" ht="14.5" x14ac:dyDescent="0.35">
      <c r="E21456" s="113" t="s">
        <v>15858</v>
      </c>
      <c r="F21456" s="113" t="s">
        <v>36834</v>
      </c>
      <c r="G21456" s="113" t="s">
        <v>52323</v>
      </c>
      <c r="H21456" s="113" t="s">
        <v>135441</v>
      </c>
      <c r="I21456" s="113" t="s">
        <v>488</v>
      </c>
    </row>
    <row r="21457" spans="5:9" ht="14.5" x14ac:dyDescent="0.35">
      <c r="E21457" s="113" t="s">
        <v>15857</v>
      </c>
      <c r="F21457" s="113" t="s">
        <v>36833</v>
      </c>
      <c r="G21457" s="113" t="s">
        <v>52322</v>
      </c>
      <c r="H21457" s="113" t="s">
        <v>135442</v>
      </c>
      <c r="I21457" s="113" t="s">
        <v>487</v>
      </c>
    </row>
    <row r="21458" spans="5:9" ht="14.5" x14ac:dyDescent="0.35">
      <c r="E21458" s="113" t="s">
        <v>15856</v>
      </c>
      <c r="F21458" s="113" t="s">
        <v>36832</v>
      </c>
      <c r="G21458" s="113" t="s">
        <v>52321</v>
      </c>
      <c r="H21458" s="113" t="s">
        <v>139317</v>
      </c>
      <c r="I21458" s="113" t="s">
        <v>486</v>
      </c>
    </row>
    <row r="21459" spans="5:9" ht="14.5" x14ac:dyDescent="0.35">
      <c r="E21459" s="113" t="s">
        <v>15855</v>
      </c>
      <c r="F21459" s="113" t="s">
        <v>36831</v>
      </c>
      <c r="G21459" s="113" t="s">
        <v>52320</v>
      </c>
      <c r="H21459" s="113" t="s">
        <v>135443</v>
      </c>
      <c r="I21459" s="113" t="s">
        <v>485</v>
      </c>
    </row>
    <row r="21460" spans="5:9" ht="14.5" x14ac:dyDescent="0.35">
      <c r="E21460" s="113" t="s">
        <v>15854</v>
      </c>
      <c r="F21460" s="113" t="s">
        <v>36830</v>
      </c>
      <c r="G21460" s="113" t="s">
        <v>52319</v>
      </c>
      <c r="H21460" s="113" t="s">
        <v>135444</v>
      </c>
      <c r="I21460" s="113" t="s">
        <v>484</v>
      </c>
    </row>
    <row r="21461" spans="5:9" ht="14.5" x14ac:dyDescent="0.35">
      <c r="E21461" s="113" t="s">
        <v>15853</v>
      </c>
      <c r="F21461" s="113" t="s">
        <v>36829</v>
      </c>
      <c r="G21461" s="113" t="s">
        <v>52318</v>
      </c>
      <c r="H21461" s="113" t="s">
        <v>135445</v>
      </c>
      <c r="I21461" s="113" t="s">
        <v>483</v>
      </c>
    </row>
    <row r="21462" spans="5:9" ht="14.5" x14ac:dyDescent="0.35">
      <c r="E21462" s="113" t="s">
        <v>15852</v>
      </c>
      <c r="F21462" s="113" t="s">
        <v>36828</v>
      </c>
      <c r="G21462" s="113" t="s">
        <v>52317</v>
      </c>
      <c r="H21462" s="113" t="s">
        <v>135446</v>
      </c>
      <c r="I21462" s="113" t="s">
        <v>482</v>
      </c>
    </row>
    <row r="21463" spans="5:9" ht="14.5" x14ac:dyDescent="0.35">
      <c r="E21463" s="113" t="s">
        <v>15851</v>
      </c>
      <c r="F21463" s="113" t="s">
        <v>128707</v>
      </c>
      <c r="G21463" s="113" t="s">
        <v>52316</v>
      </c>
      <c r="H21463" s="113" t="s">
        <v>135447</v>
      </c>
      <c r="I21463" s="113" t="s">
        <v>481</v>
      </c>
    </row>
    <row r="21464" spans="5:9" ht="14.5" x14ac:dyDescent="0.35">
      <c r="E21464" s="113" t="s">
        <v>15850</v>
      </c>
      <c r="F21464" s="113" t="s">
        <v>109018</v>
      </c>
      <c r="G21464" s="113" t="s">
        <v>52315</v>
      </c>
      <c r="H21464" s="113" t="s">
        <v>135448</v>
      </c>
      <c r="I21464" s="113" t="s">
        <v>480</v>
      </c>
    </row>
    <row r="21465" spans="5:9" ht="14.5" x14ac:dyDescent="0.35">
      <c r="E21465" s="113" t="s">
        <v>15849</v>
      </c>
      <c r="F21465" s="113" t="s">
        <v>109017</v>
      </c>
      <c r="G21465" s="113" t="s">
        <v>52314</v>
      </c>
      <c r="H21465" s="113" t="s">
        <v>135449</v>
      </c>
      <c r="I21465" s="113" t="s">
        <v>479</v>
      </c>
    </row>
    <row r="21466" spans="5:9" ht="14.5" x14ac:dyDescent="0.35">
      <c r="E21466" s="113" t="s">
        <v>15848</v>
      </c>
      <c r="F21466" s="113" t="s">
        <v>109016</v>
      </c>
      <c r="G21466" s="113" t="s">
        <v>121148</v>
      </c>
      <c r="H21466" s="113" t="s">
        <v>135450</v>
      </c>
      <c r="I21466" s="113" t="s">
        <v>478</v>
      </c>
    </row>
    <row r="21467" spans="5:9" ht="14.5" x14ac:dyDescent="0.35">
      <c r="E21467" s="113" t="s">
        <v>15847</v>
      </c>
      <c r="F21467" s="113" t="s">
        <v>36827</v>
      </c>
      <c r="G21467" s="113" t="s">
        <v>137685</v>
      </c>
      <c r="H21467" s="113" t="s">
        <v>135451</v>
      </c>
      <c r="I21467" s="113" t="s">
        <v>477</v>
      </c>
    </row>
    <row r="21468" spans="5:9" ht="14.5" x14ac:dyDescent="0.35">
      <c r="E21468" s="113" t="s">
        <v>15846</v>
      </c>
      <c r="F21468" s="113" t="s">
        <v>36826</v>
      </c>
      <c r="G21468" s="113" t="s">
        <v>138485</v>
      </c>
      <c r="H21468" s="113" t="s">
        <v>135452</v>
      </c>
      <c r="I21468" s="113" t="s">
        <v>476</v>
      </c>
    </row>
    <row r="21469" spans="5:9" ht="14.5" x14ac:dyDescent="0.35">
      <c r="E21469" s="113" t="s">
        <v>15845</v>
      </c>
      <c r="F21469" s="113" t="s">
        <v>36825</v>
      </c>
      <c r="G21469" s="113" t="s">
        <v>138486</v>
      </c>
      <c r="H21469" s="113" t="s">
        <v>135453</v>
      </c>
      <c r="I21469" s="113" t="s">
        <v>475</v>
      </c>
    </row>
    <row r="21470" spans="5:9" ht="14.5" x14ac:dyDescent="0.35">
      <c r="E21470" s="113" t="s">
        <v>15844</v>
      </c>
      <c r="F21470" s="113" t="s">
        <v>36824</v>
      </c>
      <c r="G21470" s="113" t="s">
        <v>130667</v>
      </c>
      <c r="H21470" s="113" t="s">
        <v>135454</v>
      </c>
      <c r="I21470" s="113" t="s">
        <v>474</v>
      </c>
    </row>
    <row r="21471" spans="5:9" ht="14.5" x14ac:dyDescent="0.35">
      <c r="E21471" s="113" t="s">
        <v>15843</v>
      </c>
      <c r="F21471" s="113" t="s">
        <v>36823</v>
      </c>
      <c r="G21471" s="113" t="s">
        <v>138487</v>
      </c>
      <c r="H21471" s="113" t="s">
        <v>135455</v>
      </c>
      <c r="I21471" s="113" t="s">
        <v>473</v>
      </c>
    </row>
    <row r="21472" spans="5:9" ht="14.5" x14ac:dyDescent="0.35">
      <c r="E21472" s="113" t="s">
        <v>15842</v>
      </c>
      <c r="F21472" s="113" t="s">
        <v>36822</v>
      </c>
      <c r="G21472" s="113" t="s">
        <v>138488</v>
      </c>
      <c r="H21472" s="113" t="s">
        <v>135456</v>
      </c>
      <c r="I21472" s="113" t="s">
        <v>472</v>
      </c>
    </row>
    <row r="21473" spans="5:9" ht="14.5" x14ac:dyDescent="0.35">
      <c r="E21473" s="113" t="s">
        <v>15841</v>
      </c>
      <c r="F21473" s="113" t="s">
        <v>36821</v>
      </c>
      <c r="G21473" s="113" t="s">
        <v>138489</v>
      </c>
      <c r="H21473" s="113" t="s">
        <v>135457</v>
      </c>
      <c r="I21473" s="113" t="s">
        <v>471</v>
      </c>
    </row>
    <row r="21474" spans="5:9" ht="14.5" x14ac:dyDescent="0.35">
      <c r="E21474" s="113" t="s">
        <v>15840</v>
      </c>
      <c r="F21474" s="113" t="s">
        <v>120568</v>
      </c>
      <c r="G21474" s="113" t="s">
        <v>137686</v>
      </c>
      <c r="H21474" s="113" t="s">
        <v>135458</v>
      </c>
      <c r="I21474" s="113" t="s">
        <v>470</v>
      </c>
    </row>
    <row r="21475" spans="5:9" ht="14.5" x14ac:dyDescent="0.35">
      <c r="E21475" s="113" t="s">
        <v>15839</v>
      </c>
      <c r="F21475" s="113" t="s">
        <v>124686</v>
      </c>
      <c r="G21475" s="113" t="s">
        <v>130668</v>
      </c>
      <c r="H21475" s="113" t="s">
        <v>135459</v>
      </c>
      <c r="I21475" s="113" t="s">
        <v>469</v>
      </c>
    </row>
    <row r="21476" spans="5:9" ht="14.5" x14ac:dyDescent="0.35">
      <c r="E21476" s="113" t="s">
        <v>15838</v>
      </c>
      <c r="F21476" s="113" t="s">
        <v>36820</v>
      </c>
      <c r="G21476" s="113" t="s">
        <v>130669</v>
      </c>
      <c r="H21476" s="113" t="s">
        <v>135460</v>
      </c>
      <c r="I21476" s="113" t="s">
        <v>468</v>
      </c>
    </row>
    <row r="21477" spans="5:9" ht="14.5" x14ac:dyDescent="0.35">
      <c r="E21477" s="113" t="s">
        <v>15837</v>
      </c>
      <c r="F21477" s="113" t="s">
        <v>36819</v>
      </c>
      <c r="G21477" s="113" t="s">
        <v>130670</v>
      </c>
      <c r="H21477" s="113" t="s">
        <v>139316</v>
      </c>
      <c r="I21477" s="113" t="s">
        <v>467</v>
      </c>
    </row>
    <row r="21478" spans="5:9" ht="14.5" x14ac:dyDescent="0.35">
      <c r="E21478" s="113" t="s">
        <v>15836</v>
      </c>
      <c r="F21478" s="113" t="s">
        <v>36818</v>
      </c>
      <c r="G21478" s="113" t="s">
        <v>130671</v>
      </c>
      <c r="H21478" s="113" t="s">
        <v>135461</v>
      </c>
      <c r="I21478" s="113" t="s">
        <v>466</v>
      </c>
    </row>
    <row r="21479" spans="5:9" ht="14.5" x14ac:dyDescent="0.35">
      <c r="E21479" s="113" t="s">
        <v>15835</v>
      </c>
      <c r="F21479" s="113" t="s">
        <v>36817</v>
      </c>
      <c r="G21479" s="113" t="s">
        <v>125222</v>
      </c>
      <c r="H21479" s="113" t="s">
        <v>135462</v>
      </c>
      <c r="I21479" s="113" t="s">
        <v>465</v>
      </c>
    </row>
    <row r="21480" spans="5:9" ht="14.5" x14ac:dyDescent="0.35">
      <c r="E21480" s="113" t="s">
        <v>15834</v>
      </c>
      <c r="F21480" s="113" t="s">
        <v>36816</v>
      </c>
      <c r="G21480" s="113" t="s">
        <v>130672</v>
      </c>
      <c r="H21480" s="113" t="s">
        <v>135463</v>
      </c>
      <c r="I21480" s="113" t="s">
        <v>464</v>
      </c>
    </row>
    <row r="21481" spans="5:9" ht="14.5" x14ac:dyDescent="0.35">
      <c r="E21481" s="113" t="s">
        <v>15833</v>
      </c>
      <c r="F21481" s="113" t="s">
        <v>36815</v>
      </c>
      <c r="G21481" s="113" t="s">
        <v>125223</v>
      </c>
      <c r="H21481" s="113" t="s">
        <v>135464</v>
      </c>
      <c r="I21481" s="113" t="s">
        <v>463</v>
      </c>
    </row>
    <row r="21482" spans="5:9" ht="14.5" x14ac:dyDescent="0.35">
      <c r="E21482" s="113" t="s">
        <v>15832</v>
      </c>
      <c r="F21482" s="113" t="s">
        <v>36814</v>
      </c>
      <c r="G21482" s="113" t="s">
        <v>127725</v>
      </c>
      <c r="H21482" s="113" t="s">
        <v>135465</v>
      </c>
      <c r="I21482" s="113" t="s">
        <v>462</v>
      </c>
    </row>
    <row r="21483" spans="5:9" ht="14.5" x14ac:dyDescent="0.35">
      <c r="E21483" s="113" t="s">
        <v>15831</v>
      </c>
      <c r="F21483" s="113" t="s">
        <v>36813</v>
      </c>
      <c r="G21483" s="113" t="s">
        <v>127726</v>
      </c>
      <c r="H21483" s="113" t="s">
        <v>135466</v>
      </c>
      <c r="I21483" s="113" t="s">
        <v>461</v>
      </c>
    </row>
    <row r="21484" spans="5:9" ht="14.5" x14ac:dyDescent="0.35">
      <c r="E21484" s="113" t="s">
        <v>15830</v>
      </c>
      <c r="F21484" s="113" t="s">
        <v>36812</v>
      </c>
      <c r="G21484" s="113" t="s">
        <v>123635</v>
      </c>
      <c r="H21484" s="113" t="s">
        <v>135467</v>
      </c>
      <c r="I21484" s="113" t="s">
        <v>460</v>
      </c>
    </row>
    <row r="21485" spans="5:9" ht="14.5" x14ac:dyDescent="0.35">
      <c r="E21485" s="113" t="s">
        <v>15829</v>
      </c>
      <c r="F21485" s="113" t="s">
        <v>36811</v>
      </c>
      <c r="G21485" s="113" t="s">
        <v>123634</v>
      </c>
      <c r="H21485" s="113" t="s">
        <v>139315</v>
      </c>
      <c r="I21485" s="113" t="s">
        <v>459</v>
      </c>
    </row>
    <row r="21486" spans="5:9" ht="14.5" x14ac:dyDescent="0.35">
      <c r="E21486" s="113" t="s">
        <v>15828</v>
      </c>
      <c r="F21486" s="113" t="s">
        <v>117823</v>
      </c>
      <c r="G21486" s="113" t="s">
        <v>123633</v>
      </c>
      <c r="H21486" s="113" t="s">
        <v>135468</v>
      </c>
      <c r="I21486" s="113" t="s">
        <v>458</v>
      </c>
    </row>
    <row r="21487" spans="5:9" ht="14.5" x14ac:dyDescent="0.35">
      <c r="E21487" s="113" t="s">
        <v>15827</v>
      </c>
      <c r="F21487" s="113" t="s">
        <v>36810</v>
      </c>
      <c r="G21487" s="113" t="s">
        <v>123632</v>
      </c>
      <c r="H21487" s="113" t="s">
        <v>135469</v>
      </c>
      <c r="I21487" s="113" t="s">
        <v>457</v>
      </c>
    </row>
    <row r="21488" spans="5:9" ht="14.5" x14ac:dyDescent="0.35">
      <c r="E21488" s="113" t="s">
        <v>15826</v>
      </c>
      <c r="F21488" s="113" t="s">
        <v>36809</v>
      </c>
      <c r="G21488" s="113" t="s">
        <v>123631</v>
      </c>
      <c r="H21488" s="113" t="s">
        <v>135470</v>
      </c>
      <c r="I21488" s="113" t="s">
        <v>456</v>
      </c>
    </row>
    <row r="21489" spans="5:9" ht="14.5" x14ac:dyDescent="0.35">
      <c r="E21489" s="113" t="s">
        <v>15825</v>
      </c>
      <c r="F21489" s="113" t="s">
        <v>36808</v>
      </c>
      <c r="G21489" s="113" t="s">
        <v>123630</v>
      </c>
      <c r="H21489" s="113" t="s">
        <v>135471</v>
      </c>
      <c r="I21489" s="113" t="s">
        <v>455</v>
      </c>
    </row>
    <row r="21490" spans="5:9" ht="14.5" x14ac:dyDescent="0.35">
      <c r="E21490" s="113" t="s">
        <v>15824</v>
      </c>
      <c r="F21490" s="113" t="s">
        <v>36807</v>
      </c>
      <c r="G21490" s="113" t="s">
        <v>123629</v>
      </c>
      <c r="H21490" s="113" t="s">
        <v>135472</v>
      </c>
      <c r="I21490" s="113" t="s">
        <v>454</v>
      </c>
    </row>
    <row r="21491" spans="5:9" ht="14.5" x14ac:dyDescent="0.35">
      <c r="E21491" s="113" t="s">
        <v>15823</v>
      </c>
      <c r="F21491" s="113" t="s">
        <v>138192</v>
      </c>
      <c r="G21491" s="113" t="s">
        <v>123628</v>
      </c>
      <c r="H21491" s="113" t="s">
        <v>139314</v>
      </c>
      <c r="I21491" s="113" t="s">
        <v>453</v>
      </c>
    </row>
    <row r="21492" spans="5:9" ht="14.5" x14ac:dyDescent="0.35">
      <c r="E21492" s="113" t="s">
        <v>15822</v>
      </c>
      <c r="F21492" s="113" t="s">
        <v>36806</v>
      </c>
      <c r="G21492" s="113" t="s">
        <v>123627</v>
      </c>
      <c r="H21492" s="113" t="s">
        <v>135473</v>
      </c>
      <c r="I21492" s="113" t="s">
        <v>452</v>
      </c>
    </row>
    <row r="21493" spans="5:9" ht="14.5" x14ac:dyDescent="0.35">
      <c r="E21493" s="113" t="s">
        <v>15821</v>
      </c>
      <c r="F21493" s="113" t="s">
        <v>36805</v>
      </c>
      <c r="G21493" s="113" t="s">
        <v>123626</v>
      </c>
      <c r="H21493" s="113" t="s">
        <v>135474</v>
      </c>
      <c r="I21493" s="113" t="s">
        <v>451</v>
      </c>
    </row>
    <row r="21494" spans="5:9" ht="14.5" x14ac:dyDescent="0.35">
      <c r="E21494" s="113" t="s">
        <v>15820</v>
      </c>
      <c r="F21494" s="113" t="s">
        <v>36804</v>
      </c>
      <c r="G21494" s="113" t="s">
        <v>130673</v>
      </c>
      <c r="H21494" s="113" t="s">
        <v>135475</v>
      </c>
      <c r="I21494" s="113" t="s">
        <v>450</v>
      </c>
    </row>
    <row r="21495" spans="5:9" ht="14.5" x14ac:dyDescent="0.35">
      <c r="E21495" s="113" t="s">
        <v>15819</v>
      </c>
      <c r="F21495" s="113" t="s">
        <v>138193</v>
      </c>
      <c r="G21495" s="113" t="s">
        <v>121120</v>
      </c>
      <c r="H21495" s="113" t="s">
        <v>135476</v>
      </c>
      <c r="I21495" s="113" t="s">
        <v>449</v>
      </c>
    </row>
    <row r="21496" spans="5:9" ht="14.5" x14ac:dyDescent="0.35">
      <c r="E21496" s="113" t="s">
        <v>15818</v>
      </c>
      <c r="F21496" s="113" t="s">
        <v>36803</v>
      </c>
      <c r="G21496" s="113" t="s">
        <v>121119</v>
      </c>
      <c r="H21496" s="113" t="s">
        <v>135477</v>
      </c>
      <c r="I21496" s="113" t="s">
        <v>448</v>
      </c>
    </row>
    <row r="21497" spans="5:9" ht="14.5" x14ac:dyDescent="0.35">
      <c r="E21497" s="113" t="s">
        <v>15817</v>
      </c>
      <c r="F21497" s="113" t="s">
        <v>36802</v>
      </c>
      <c r="G21497" s="113" t="s">
        <v>121118</v>
      </c>
      <c r="H21497" s="113" t="s">
        <v>139313</v>
      </c>
      <c r="I21497" s="113" t="s">
        <v>447</v>
      </c>
    </row>
    <row r="21498" spans="5:9" ht="14.5" x14ac:dyDescent="0.35">
      <c r="E21498" s="113" t="s">
        <v>15816</v>
      </c>
      <c r="F21498" s="113" t="s">
        <v>36801</v>
      </c>
      <c r="G21498" s="113" t="s">
        <v>118520</v>
      </c>
      <c r="H21498" s="113" t="s">
        <v>135478</v>
      </c>
      <c r="I21498" s="113" t="s">
        <v>446</v>
      </c>
    </row>
    <row r="21499" spans="5:9" ht="14.5" x14ac:dyDescent="0.35">
      <c r="E21499" s="113" t="s">
        <v>15815</v>
      </c>
      <c r="F21499" s="113" t="s">
        <v>36800</v>
      </c>
      <c r="G21499" s="113" t="s">
        <v>123625</v>
      </c>
      <c r="H21499" s="113" t="s">
        <v>139312</v>
      </c>
      <c r="I21499" s="113" t="s">
        <v>445</v>
      </c>
    </row>
    <row r="21500" spans="5:9" ht="14.5" x14ac:dyDescent="0.35">
      <c r="E21500" s="113" t="s">
        <v>15814</v>
      </c>
      <c r="F21500" s="113" t="s">
        <v>36799</v>
      </c>
      <c r="G21500" s="113" t="s">
        <v>127727</v>
      </c>
      <c r="H21500" s="113" t="s">
        <v>135479</v>
      </c>
      <c r="I21500" s="113" t="s">
        <v>444</v>
      </c>
    </row>
    <row r="21501" spans="5:9" ht="14.5" x14ac:dyDescent="0.35">
      <c r="E21501" s="113" t="s">
        <v>15813</v>
      </c>
      <c r="F21501" s="113" t="s">
        <v>36798</v>
      </c>
      <c r="G21501" s="113" t="s">
        <v>118519</v>
      </c>
      <c r="H21501" s="113" t="s">
        <v>135480</v>
      </c>
      <c r="I21501" s="113" t="s">
        <v>443</v>
      </c>
    </row>
    <row r="21502" spans="5:9" ht="14.5" x14ac:dyDescent="0.35">
      <c r="E21502" s="113" t="s">
        <v>15812</v>
      </c>
      <c r="F21502" s="113" t="s">
        <v>36797</v>
      </c>
      <c r="G21502" s="113" t="s">
        <v>118518</v>
      </c>
      <c r="H21502" s="113" t="s">
        <v>135481</v>
      </c>
      <c r="I21502" s="113" t="s">
        <v>442</v>
      </c>
    </row>
    <row r="21503" spans="5:9" ht="14.5" x14ac:dyDescent="0.35">
      <c r="E21503" s="113" t="s">
        <v>15811</v>
      </c>
      <c r="F21503" s="113" t="s">
        <v>36796</v>
      </c>
      <c r="G21503" s="113" t="s">
        <v>118517</v>
      </c>
      <c r="H21503" s="113" t="s">
        <v>135482</v>
      </c>
      <c r="I21503" s="113" t="s">
        <v>441</v>
      </c>
    </row>
    <row r="21504" spans="5:9" ht="14.5" x14ac:dyDescent="0.35">
      <c r="E21504" s="113" t="s">
        <v>138052</v>
      </c>
      <c r="F21504" s="113" t="s">
        <v>36795</v>
      </c>
      <c r="G21504" s="113" t="s">
        <v>118516</v>
      </c>
      <c r="H21504" s="113" t="s">
        <v>135483</v>
      </c>
      <c r="I21504" s="113" t="s">
        <v>440</v>
      </c>
    </row>
    <row r="21505" spans="5:9" ht="14.5" x14ac:dyDescent="0.35">
      <c r="E21505" s="113" t="s">
        <v>15810</v>
      </c>
      <c r="F21505" s="113" t="s">
        <v>36794</v>
      </c>
      <c r="G21505" s="113" t="s">
        <v>123624</v>
      </c>
      <c r="H21505" s="113" t="s">
        <v>135484</v>
      </c>
      <c r="I21505" s="113" t="s">
        <v>439</v>
      </c>
    </row>
    <row r="21506" spans="5:9" ht="14.5" x14ac:dyDescent="0.35">
      <c r="E21506" s="113" t="s">
        <v>121727</v>
      </c>
      <c r="F21506" s="113" t="s">
        <v>36793</v>
      </c>
      <c r="G21506" s="113" t="s">
        <v>118515</v>
      </c>
      <c r="H21506" s="113" t="s">
        <v>135485</v>
      </c>
      <c r="I21506" s="113" t="s">
        <v>438</v>
      </c>
    </row>
    <row r="21507" spans="5:9" ht="14.5" x14ac:dyDescent="0.35">
      <c r="E21507" s="113" t="s">
        <v>15809</v>
      </c>
      <c r="F21507" s="113" t="s">
        <v>36792</v>
      </c>
      <c r="G21507" s="113" t="s">
        <v>118514</v>
      </c>
      <c r="H21507" s="113" t="s">
        <v>135486</v>
      </c>
      <c r="I21507" s="113" t="s">
        <v>437</v>
      </c>
    </row>
    <row r="21508" spans="5:9" ht="14.5" x14ac:dyDescent="0.35">
      <c r="E21508" s="113" t="s">
        <v>15808</v>
      </c>
      <c r="F21508" s="113" t="s">
        <v>36791</v>
      </c>
      <c r="G21508" s="113" t="s">
        <v>118513</v>
      </c>
      <c r="H21508" s="113" t="s">
        <v>135487</v>
      </c>
      <c r="I21508" s="113" t="s">
        <v>436</v>
      </c>
    </row>
    <row r="21509" spans="5:9" ht="14.5" x14ac:dyDescent="0.35">
      <c r="E21509" s="113" t="s">
        <v>15807</v>
      </c>
      <c r="F21509" s="113" t="s">
        <v>36790</v>
      </c>
      <c r="G21509" s="113" t="s">
        <v>118512</v>
      </c>
      <c r="H21509" s="113" t="s">
        <v>135488</v>
      </c>
      <c r="I21509" s="113" t="s">
        <v>435</v>
      </c>
    </row>
    <row r="21510" spans="5:9" ht="14.5" x14ac:dyDescent="0.35">
      <c r="E21510" s="113" t="s">
        <v>15806</v>
      </c>
      <c r="F21510" s="113" t="s">
        <v>36789</v>
      </c>
      <c r="G21510" s="113" t="s">
        <v>118511</v>
      </c>
      <c r="H21510" s="113" t="s">
        <v>135489</v>
      </c>
      <c r="I21510" s="113" t="s">
        <v>434</v>
      </c>
    </row>
    <row r="21511" spans="5:9" ht="14.5" x14ac:dyDescent="0.35">
      <c r="E21511" s="113" t="s">
        <v>15805</v>
      </c>
      <c r="F21511" s="113" t="s">
        <v>36788</v>
      </c>
      <c r="G21511" s="113" t="s">
        <v>118510</v>
      </c>
      <c r="H21511" s="113" t="s">
        <v>139311</v>
      </c>
      <c r="I21511" s="113" t="s">
        <v>433</v>
      </c>
    </row>
    <row r="21512" spans="5:9" ht="14.5" x14ac:dyDescent="0.35">
      <c r="E21512" s="113" t="s">
        <v>15804</v>
      </c>
      <c r="F21512" s="113" t="s">
        <v>109015</v>
      </c>
      <c r="G21512" s="113" t="s">
        <v>118509</v>
      </c>
      <c r="H21512" s="113" t="s">
        <v>135490</v>
      </c>
      <c r="I21512" s="113" t="s">
        <v>432</v>
      </c>
    </row>
    <row r="21513" spans="5:9" ht="14.5" x14ac:dyDescent="0.35">
      <c r="E21513" s="113" t="s">
        <v>15803</v>
      </c>
      <c r="F21513" s="113" t="s">
        <v>109014</v>
      </c>
      <c r="G21513" s="113" t="s">
        <v>118508</v>
      </c>
      <c r="H21513" s="113" t="s">
        <v>135491</v>
      </c>
      <c r="I21513" s="113" t="s">
        <v>431</v>
      </c>
    </row>
    <row r="21514" spans="5:9" ht="14.5" x14ac:dyDescent="0.35">
      <c r="E21514" s="113" t="s">
        <v>15802</v>
      </c>
      <c r="F21514" s="113" t="s">
        <v>109013</v>
      </c>
      <c r="G21514" s="113" t="s">
        <v>123623</v>
      </c>
      <c r="H21514" s="113" t="s">
        <v>135492</v>
      </c>
      <c r="I21514" s="113" t="s">
        <v>430</v>
      </c>
    </row>
    <row r="21515" spans="5:9" ht="14.5" x14ac:dyDescent="0.35">
      <c r="E21515" s="113" t="s">
        <v>15801</v>
      </c>
      <c r="F21515" s="113" t="s">
        <v>109012</v>
      </c>
      <c r="G21515" s="113" t="s">
        <v>118507</v>
      </c>
      <c r="H21515" s="113" t="s">
        <v>135493</v>
      </c>
      <c r="I21515" s="113" t="s">
        <v>429</v>
      </c>
    </row>
    <row r="21516" spans="5:9" ht="14.5" x14ac:dyDescent="0.35">
      <c r="E21516" s="113" t="s">
        <v>15800</v>
      </c>
      <c r="F21516" s="113" t="s">
        <v>109011</v>
      </c>
      <c r="G21516" s="113" t="s">
        <v>116748</v>
      </c>
      <c r="H21516" s="113" t="s">
        <v>135494</v>
      </c>
      <c r="I21516" s="113" t="s">
        <v>428</v>
      </c>
    </row>
    <row r="21517" spans="5:9" ht="14.5" x14ac:dyDescent="0.35">
      <c r="E21517" s="113" t="s">
        <v>15799</v>
      </c>
      <c r="F21517" s="113" t="s">
        <v>109010</v>
      </c>
      <c r="G21517" s="113" t="s">
        <v>115796</v>
      </c>
      <c r="H21517" s="113" t="s">
        <v>135495</v>
      </c>
      <c r="I21517" s="113" t="s">
        <v>427</v>
      </c>
    </row>
    <row r="21518" spans="5:9" ht="14.5" x14ac:dyDescent="0.35">
      <c r="E21518" s="113" t="s">
        <v>15798</v>
      </c>
      <c r="F21518" s="113" t="s">
        <v>109009</v>
      </c>
      <c r="G21518" s="113" t="s">
        <v>115795</v>
      </c>
      <c r="H21518" s="113" t="s">
        <v>135496</v>
      </c>
      <c r="I21518" s="113" t="s">
        <v>426</v>
      </c>
    </row>
    <row r="21519" spans="5:9" ht="14.5" x14ac:dyDescent="0.35">
      <c r="E21519" s="113" t="s">
        <v>15797</v>
      </c>
      <c r="F21519" s="113" t="s">
        <v>109008</v>
      </c>
      <c r="G21519" s="113" t="s">
        <v>115794</v>
      </c>
      <c r="H21519" s="113" t="s">
        <v>135497</v>
      </c>
      <c r="I21519" s="113" t="s">
        <v>425</v>
      </c>
    </row>
    <row r="21520" spans="5:9" ht="14.5" x14ac:dyDescent="0.35">
      <c r="E21520" s="113" t="s">
        <v>15796</v>
      </c>
      <c r="F21520" s="113" t="s">
        <v>109007</v>
      </c>
      <c r="G21520" s="113" t="s">
        <v>115793</v>
      </c>
      <c r="H21520" s="113" t="s">
        <v>135498</v>
      </c>
      <c r="I21520" s="113" t="s">
        <v>424</v>
      </c>
    </row>
    <row r="21521" spans="5:9" ht="14.5" x14ac:dyDescent="0.35">
      <c r="E21521" s="113" t="s">
        <v>15795</v>
      </c>
      <c r="F21521" s="113" t="s">
        <v>36787</v>
      </c>
      <c r="G21521" s="113" t="s">
        <v>115792</v>
      </c>
      <c r="H21521" s="113" t="s">
        <v>139310</v>
      </c>
      <c r="I21521" s="113" t="s">
        <v>423</v>
      </c>
    </row>
    <row r="21522" spans="5:9" ht="14.5" x14ac:dyDescent="0.35">
      <c r="E21522" s="113" t="s">
        <v>15794</v>
      </c>
      <c r="F21522" s="113" t="s">
        <v>36786</v>
      </c>
      <c r="G21522" s="113" t="s">
        <v>115791</v>
      </c>
      <c r="H21522" s="113" t="s">
        <v>135499</v>
      </c>
      <c r="I21522" s="113" t="s">
        <v>422</v>
      </c>
    </row>
    <row r="21523" spans="5:9" ht="14.5" x14ac:dyDescent="0.35">
      <c r="E21523" s="113" t="s">
        <v>15793</v>
      </c>
      <c r="F21523" s="113" t="s">
        <v>36785</v>
      </c>
      <c r="G21523" s="113" t="s">
        <v>115790</v>
      </c>
      <c r="H21523" s="113" t="s">
        <v>139309</v>
      </c>
      <c r="I21523" s="113" t="s">
        <v>49402</v>
      </c>
    </row>
    <row r="21524" spans="5:9" ht="14.5" x14ac:dyDescent="0.35">
      <c r="E21524" s="113" t="s">
        <v>15792</v>
      </c>
      <c r="F21524" s="113" t="s">
        <v>36784</v>
      </c>
      <c r="G21524" s="113" t="s">
        <v>115789</v>
      </c>
      <c r="H21524" s="113" t="s">
        <v>135500</v>
      </c>
      <c r="I21524" s="113" t="s">
        <v>49430</v>
      </c>
    </row>
    <row r="21525" spans="5:9" ht="14.5" x14ac:dyDescent="0.35">
      <c r="E21525" s="113" t="s">
        <v>15791</v>
      </c>
      <c r="F21525" s="113" t="s">
        <v>36783</v>
      </c>
      <c r="G21525" s="113" t="s">
        <v>115788</v>
      </c>
      <c r="H21525" s="113" t="s">
        <v>135501</v>
      </c>
      <c r="I21525" s="113" t="s">
        <v>56424</v>
      </c>
    </row>
    <row r="21526" spans="5:9" ht="14.5" x14ac:dyDescent="0.35">
      <c r="E21526" s="113" t="s">
        <v>15790</v>
      </c>
      <c r="F21526" s="113" t="s">
        <v>36782</v>
      </c>
      <c r="G21526" s="113" t="s">
        <v>115787</v>
      </c>
      <c r="H21526" s="113" t="s">
        <v>139308</v>
      </c>
      <c r="I21526" s="113" t="s">
        <v>30488</v>
      </c>
    </row>
    <row r="21527" spans="5:9" ht="14.5" x14ac:dyDescent="0.35">
      <c r="E21527" s="113" t="s">
        <v>15789</v>
      </c>
      <c r="F21527" s="113" t="s">
        <v>36781</v>
      </c>
      <c r="G21527" s="113" t="s">
        <v>115786</v>
      </c>
      <c r="H21527" s="113" t="s">
        <v>135502</v>
      </c>
      <c r="I21527" s="113" t="s">
        <v>30487</v>
      </c>
    </row>
    <row r="21528" spans="5:9" ht="14.5" x14ac:dyDescent="0.35">
      <c r="E21528" s="113" t="s">
        <v>15788</v>
      </c>
      <c r="F21528" s="113" t="s">
        <v>36780</v>
      </c>
      <c r="G21528" s="113" t="s">
        <v>115785</v>
      </c>
      <c r="H21528" s="113" t="s">
        <v>135503</v>
      </c>
      <c r="I21528" s="113" t="s">
        <v>30486</v>
      </c>
    </row>
    <row r="21529" spans="5:9" ht="14.5" x14ac:dyDescent="0.35">
      <c r="E21529" s="113" t="s">
        <v>15787</v>
      </c>
      <c r="F21529" s="113" t="s">
        <v>124687</v>
      </c>
      <c r="G21529" s="113" t="s">
        <v>115784</v>
      </c>
      <c r="H21529" s="113" t="s">
        <v>135504</v>
      </c>
      <c r="I21529" s="113" t="s">
        <v>30485</v>
      </c>
    </row>
    <row r="21530" spans="5:9" ht="14.5" x14ac:dyDescent="0.35">
      <c r="E21530" s="113" t="s">
        <v>15786</v>
      </c>
      <c r="F21530" s="113" t="s">
        <v>120567</v>
      </c>
      <c r="G21530" s="113" t="s">
        <v>115783</v>
      </c>
      <c r="H21530" s="113" t="s">
        <v>135505</v>
      </c>
      <c r="I21530" s="113" t="s">
        <v>30484</v>
      </c>
    </row>
    <row r="21531" spans="5:9" ht="14.5" x14ac:dyDescent="0.35">
      <c r="E21531" s="113" t="s">
        <v>15785</v>
      </c>
      <c r="F21531" s="113" t="s">
        <v>120566</v>
      </c>
      <c r="G21531" s="113" t="s">
        <v>115782</v>
      </c>
      <c r="H21531" s="113" t="s">
        <v>135506</v>
      </c>
      <c r="I21531" s="113" t="s">
        <v>30483</v>
      </c>
    </row>
    <row r="21532" spans="5:9" ht="14.5" x14ac:dyDescent="0.35">
      <c r="E21532" s="113" t="s">
        <v>15784</v>
      </c>
      <c r="F21532" s="113" t="s">
        <v>36779</v>
      </c>
      <c r="G21532" s="113" t="s">
        <v>115781</v>
      </c>
      <c r="H21532" s="113" t="s">
        <v>135507</v>
      </c>
      <c r="I21532" s="113" t="s">
        <v>30482</v>
      </c>
    </row>
    <row r="21533" spans="5:9" ht="14.5" x14ac:dyDescent="0.35">
      <c r="E21533" s="113" t="s">
        <v>15783</v>
      </c>
      <c r="F21533" s="113" t="s">
        <v>140369</v>
      </c>
      <c r="G21533" s="113" t="s">
        <v>115780</v>
      </c>
      <c r="H21533" s="113" t="s">
        <v>135508</v>
      </c>
      <c r="I21533" s="113" t="s">
        <v>30481</v>
      </c>
    </row>
    <row r="21534" spans="5:9" ht="14.5" x14ac:dyDescent="0.35">
      <c r="E21534" s="113" t="s">
        <v>15782</v>
      </c>
      <c r="F21534" s="113" t="s">
        <v>36778</v>
      </c>
      <c r="G21534" s="113" t="s">
        <v>113280</v>
      </c>
      <c r="H21534" s="113" t="s">
        <v>135509</v>
      </c>
      <c r="I21534" s="113" t="s">
        <v>30480</v>
      </c>
    </row>
    <row r="21535" spans="5:9" ht="14.5" x14ac:dyDescent="0.35">
      <c r="E21535" s="113" t="s">
        <v>15781</v>
      </c>
      <c r="F21535" s="113" t="s">
        <v>36777</v>
      </c>
      <c r="G21535" s="113" t="s">
        <v>113279</v>
      </c>
      <c r="H21535" s="113" t="s">
        <v>135510</v>
      </c>
      <c r="I21535" s="113" t="s">
        <v>30479</v>
      </c>
    </row>
    <row r="21536" spans="5:9" ht="14.5" x14ac:dyDescent="0.35">
      <c r="E21536" s="113" t="s">
        <v>15780</v>
      </c>
      <c r="F21536" s="113" t="s">
        <v>36776</v>
      </c>
      <c r="G21536" s="113" t="s">
        <v>113278</v>
      </c>
      <c r="H21536" s="113" t="s">
        <v>135511</v>
      </c>
      <c r="I21536" s="113" t="s">
        <v>30478</v>
      </c>
    </row>
    <row r="21537" spans="5:9" ht="14.5" x14ac:dyDescent="0.35">
      <c r="E21537" s="113" t="s">
        <v>15779</v>
      </c>
      <c r="F21537" s="113" t="s">
        <v>36775</v>
      </c>
      <c r="G21537" s="113" t="s">
        <v>113277</v>
      </c>
      <c r="H21537" s="113" t="s">
        <v>139307</v>
      </c>
      <c r="I21537" s="113" t="s">
        <v>30477</v>
      </c>
    </row>
    <row r="21538" spans="5:9" ht="14.5" x14ac:dyDescent="0.35">
      <c r="E21538" s="113" t="s">
        <v>15778</v>
      </c>
      <c r="F21538" s="113" t="s">
        <v>36774</v>
      </c>
      <c r="G21538" s="113" t="s">
        <v>113276</v>
      </c>
      <c r="H21538" s="113" t="s">
        <v>135512</v>
      </c>
      <c r="I21538" s="113" t="s">
        <v>30476</v>
      </c>
    </row>
    <row r="21539" spans="5:9" ht="14.5" x14ac:dyDescent="0.35">
      <c r="E21539" s="113" t="s">
        <v>15777</v>
      </c>
      <c r="F21539" s="113" t="s">
        <v>36773</v>
      </c>
      <c r="G21539" s="113" t="s">
        <v>113275</v>
      </c>
      <c r="H21539" s="113" t="s">
        <v>135513</v>
      </c>
      <c r="I21539" s="113" t="s">
        <v>30475</v>
      </c>
    </row>
    <row r="21540" spans="5:9" ht="14.5" x14ac:dyDescent="0.35">
      <c r="E21540" s="113" t="s">
        <v>15776</v>
      </c>
      <c r="F21540" s="113" t="s">
        <v>36772</v>
      </c>
      <c r="G21540" s="113" t="s">
        <v>113274</v>
      </c>
      <c r="H21540" s="113" t="s">
        <v>135514</v>
      </c>
      <c r="I21540" s="113" t="s">
        <v>30474</v>
      </c>
    </row>
    <row r="21541" spans="5:9" ht="14.5" x14ac:dyDescent="0.35">
      <c r="E21541" s="113" t="s">
        <v>15775</v>
      </c>
      <c r="F21541" s="113" t="s">
        <v>36771</v>
      </c>
      <c r="G21541" s="113" t="s">
        <v>113273</v>
      </c>
      <c r="H21541" s="113" t="s">
        <v>135515</v>
      </c>
      <c r="I21541" s="113" t="s">
        <v>30473</v>
      </c>
    </row>
    <row r="21542" spans="5:9" ht="14.5" x14ac:dyDescent="0.35">
      <c r="E21542" s="113" t="s">
        <v>15774</v>
      </c>
      <c r="F21542" s="113" t="s">
        <v>36770</v>
      </c>
      <c r="G21542" s="113" t="s">
        <v>113272</v>
      </c>
      <c r="H21542" s="113" t="s">
        <v>135516</v>
      </c>
      <c r="I21542" s="113" t="s">
        <v>30472</v>
      </c>
    </row>
    <row r="21543" spans="5:9" ht="14.5" x14ac:dyDescent="0.35">
      <c r="E21543" s="113" t="s">
        <v>15773</v>
      </c>
      <c r="F21543" s="113" t="s">
        <v>36769</v>
      </c>
      <c r="G21543" s="113" t="s">
        <v>113271</v>
      </c>
      <c r="H21543" s="113" t="s">
        <v>135517</v>
      </c>
      <c r="I21543" s="113" t="s">
        <v>30471</v>
      </c>
    </row>
    <row r="21544" spans="5:9" ht="14.5" x14ac:dyDescent="0.35">
      <c r="E21544" s="113" t="s">
        <v>15772</v>
      </c>
      <c r="F21544" s="113" t="s">
        <v>36768</v>
      </c>
      <c r="G21544" s="113" t="s">
        <v>113270</v>
      </c>
      <c r="H21544" s="113" t="s">
        <v>135518</v>
      </c>
      <c r="I21544" s="113" t="s">
        <v>30470</v>
      </c>
    </row>
    <row r="21545" spans="5:9" ht="14.5" x14ac:dyDescent="0.35">
      <c r="E21545" s="113" t="s">
        <v>15771</v>
      </c>
      <c r="F21545" s="113" t="s">
        <v>36767</v>
      </c>
      <c r="G21545" s="113" t="s">
        <v>113269</v>
      </c>
      <c r="H21545" s="113" t="s">
        <v>135519</v>
      </c>
      <c r="I21545" s="113" t="s">
        <v>30469</v>
      </c>
    </row>
    <row r="21546" spans="5:9" ht="14.5" x14ac:dyDescent="0.35">
      <c r="E21546" s="113" t="s">
        <v>15770</v>
      </c>
      <c r="F21546" s="113" t="s">
        <v>36766</v>
      </c>
      <c r="G21546" s="113" t="s">
        <v>113268</v>
      </c>
      <c r="H21546" s="113" t="s">
        <v>135520</v>
      </c>
      <c r="I21546" s="113" t="s">
        <v>111621</v>
      </c>
    </row>
    <row r="21547" spans="5:9" ht="14.5" x14ac:dyDescent="0.35">
      <c r="E21547" s="113" t="s">
        <v>15769</v>
      </c>
      <c r="F21547" s="113" t="s">
        <v>36765</v>
      </c>
      <c r="G21547" s="113" t="s">
        <v>113267</v>
      </c>
      <c r="H21547" s="113" t="s">
        <v>135521</v>
      </c>
      <c r="I21547" s="113" t="s">
        <v>111620</v>
      </c>
    </row>
    <row r="21548" spans="5:9" ht="14.5" x14ac:dyDescent="0.35">
      <c r="E21548" s="113" t="s">
        <v>15768</v>
      </c>
      <c r="F21548" s="113" t="s">
        <v>36764</v>
      </c>
      <c r="G21548" s="113" t="s">
        <v>113266</v>
      </c>
      <c r="H21548" s="113" t="s">
        <v>139306</v>
      </c>
      <c r="I21548" s="113" t="s">
        <v>111619</v>
      </c>
    </row>
    <row r="21549" spans="5:9" ht="14.5" x14ac:dyDescent="0.35">
      <c r="E21549" s="113" t="s">
        <v>15767</v>
      </c>
      <c r="F21549" s="113" t="s">
        <v>36763</v>
      </c>
      <c r="G21549" s="113" t="s">
        <v>113265</v>
      </c>
      <c r="H21549" s="113" t="s">
        <v>135522</v>
      </c>
      <c r="I21549" s="113" t="s">
        <v>111618</v>
      </c>
    </row>
    <row r="21550" spans="5:9" ht="14.5" x14ac:dyDescent="0.35">
      <c r="E21550" s="113" t="s">
        <v>15766</v>
      </c>
      <c r="F21550" s="113" t="s">
        <v>36762</v>
      </c>
      <c r="G21550" s="113" t="s">
        <v>113264</v>
      </c>
      <c r="H21550" s="113" t="s">
        <v>135523</v>
      </c>
      <c r="I21550" s="113" t="s">
        <v>111617</v>
      </c>
    </row>
    <row r="21551" spans="5:9" ht="14.5" x14ac:dyDescent="0.35">
      <c r="E21551" s="113" t="s">
        <v>15765</v>
      </c>
      <c r="F21551" s="113" t="s">
        <v>36761</v>
      </c>
      <c r="G21551" s="113" t="s">
        <v>113263</v>
      </c>
      <c r="H21551" s="113" t="s">
        <v>135524</v>
      </c>
      <c r="I21551" s="113" t="s">
        <v>111616</v>
      </c>
    </row>
    <row r="21552" spans="5:9" ht="14.5" x14ac:dyDescent="0.35">
      <c r="E21552" s="113" t="s">
        <v>15764</v>
      </c>
      <c r="F21552" s="113" t="s">
        <v>36760</v>
      </c>
      <c r="G21552" s="113" t="s">
        <v>113262</v>
      </c>
      <c r="H21552" s="113" t="s">
        <v>135525</v>
      </c>
      <c r="I21552" s="113" t="s">
        <v>30468</v>
      </c>
    </row>
    <row r="21553" spans="5:9" ht="14.5" x14ac:dyDescent="0.35">
      <c r="E21553" s="113" t="s">
        <v>15763</v>
      </c>
      <c r="F21553" s="113" t="s">
        <v>36759</v>
      </c>
      <c r="G21553" s="113" t="s">
        <v>113261</v>
      </c>
      <c r="H21553" s="113" t="s">
        <v>135526</v>
      </c>
      <c r="I21553" s="113" t="s">
        <v>30467</v>
      </c>
    </row>
    <row r="21554" spans="5:9" ht="14.5" x14ac:dyDescent="0.35">
      <c r="E21554" s="113" t="s">
        <v>124180</v>
      </c>
      <c r="F21554" s="113" t="s">
        <v>36758</v>
      </c>
      <c r="G21554" s="113" t="s">
        <v>113260</v>
      </c>
      <c r="H21554" s="113" t="s">
        <v>135527</v>
      </c>
      <c r="I21554" s="113" t="s">
        <v>30466</v>
      </c>
    </row>
    <row r="21555" spans="5:9" ht="14.5" x14ac:dyDescent="0.35">
      <c r="E21555" s="113" t="s">
        <v>131335</v>
      </c>
      <c r="F21555" s="113" t="s">
        <v>36757</v>
      </c>
      <c r="G21555" s="113" t="s">
        <v>113259</v>
      </c>
      <c r="H21555" s="113" t="s">
        <v>135528</v>
      </c>
      <c r="I21555" s="113" t="s">
        <v>30465</v>
      </c>
    </row>
    <row r="21556" spans="5:9" ht="14.5" x14ac:dyDescent="0.35">
      <c r="E21556" s="113" t="s">
        <v>121726</v>
      </c>
      <c r="F21556" s="113" t="s">
        <v>36756</v>
      </c>
      <c r="G21556" s="113" t="s">
        <v>113258</v>
      </c>
      <c r="H21556" s="113" t="s">
        <v>135529</v>
      </c>
      <c r="I21556" s="113" t="s">
        <v>30464</v>
      </c>
    </row>
    <row r="21557" spans="5:9" ht="14.5" x14ac:dyDescent="0.35">
      <c r="E21557" s="113" t="s">
        <v>121725</v>
      </c>
      <c r="F21557" s="113" t="s">
        <v>36755</v>
      </c>
      <c r="G21557" s="113" t="s">
        <v>113257</v>
      </c>
      <c r="H21557" s="113" t="s">
        <v>135530</v>
      </c>
      <c r="I21557" s="113" t="s">
        <v>30463</v>
      </c>
    </row>
    <row r="21558" spans="5:9" ht="14.5" x14ac:dyDescent="0.35">
      <c r="E21558" s="113" t="s">
        <v>15762</v>
      </c>
      <c r="F21558" s="113" t="s">
        <v>36754</v>
      </c>
      <c r="G21558" s="113" t="s">
        <v>113256</v>
      </c>
      <c r="H21558" s="113" t="s">
        <v>139305</v>
      </c>
      <c r="I21558" s="113" t="s">
        <v>30462</v>
      </c>
    </row>
    <row r="21559" spans="5:9" ht="14.5" x14ac:dyDescent="0.35">
      <c r="E21559" s="113" t="s">
        <v>15761</v>
      </c>
      <c r="F21559" s="113" t="s">
        <v>36753</v>
      </c>
      <c r="G21559" s="113" t="s">
        <v>113255</v>
      </c>
      <c r="H21559" s="113" t="s">
        <v>139304</v>
      </c>
      <c r="I21559" s="113" t="s">
        <v>30461</v>
      </c>
    </row>
    <row r="21560" spans="5:9" ht="14.5" x14ac:dyDescent="0.35">
      <c r="E21560" s="113" t="s">
        <v>15760</v>
      </c>
      <c r="F21560" s="113" t="s">
        <v>36752</v>
      </c>
      <c r="G21560" s="113" t="s">
        <v>113254</v>
      </c>
      <c r="H21560" s="113" t="s">
        <v>139303</v>
      </c>
      <c r="I21560" s="113" t="s">
        <v>30460</v>
      </c>
    </row>
    <row r="21561" spans="5:9" ht="14.5" x14ac:dyDescent="0.35">
      <c r="E21561" s="113" t="s">
        <v>15759</v>
      </c>
      <c r="F21561" s="113" t="s">
        <v>36751</v>
      </c>
      <c r="G21561" s="113" t="s">
        <v>113253</v>
      </c>
      <c r="H21561" s="113" t="s">
        <v>135531</v>
      </c>
      <c r="I21561" s="113" t="s">
        <v>30459</v>
      </c>
    </row>
    <row r="21562" spans="5:9" ht="14.5" x14ac:dyDescent="0.35">
      <c r="E21562" s="113" t="s">
        <v>15758</v>
      </c>
      <c r="F21562" s="113" t="s">
        <v>36750</v>
      </c>
      <c r="G21562" s="113" t="s">
        <v>113252</v>
      </c>
      <c r="H21562" s="113" t="s">
        <v>135532</v>
      </c>
      <c r="I21562" s="113" t="s">
        <v>30458</v>
      </c>
    </row>
    <row r="21563" spans="5:9" ht="14.5" x14ac:dyDescent="0.35">
      <c r="E21563" s="113" t="s">
        <v>15757</v>
      </c>
      <c r="F21563" s="113" t="s">
        <v>36749</v>
      </c>
      <c r="G21563" s="113" t="s">
        <v>113251</v>
      </c>
      <c r="H21563" s="113" t="s">
        <v>135533</v>
      </c>
      <c r="I21563" s="113" t="s">
        <v>30457</v>
      </c>
    </row>
    <row r="21564" spans="5:9" ht="14.5" x14ac:dyDescent="0.35">
      <c r="E21564" s="113" t="s">
        <v>15756</v>
      </c>
      <c r="F21564" s="113" t="s">
        <v>36748</v>
      </c>
      <c r="G21564" s="113" t="s">
        <v>113250</v>
      </c>
      <c r="H21564" s="113" t="s">
        <v>135534</v>
      </c>
      <c r="I21564" s="113" t="s">
        <v>30456</v>
      </c>
    </row>
    <row r="21565" spans="5:9" ht="14.5" x14ac:dyDescent="0.35">
      <c r="E21565" s="113" t="s">
        <v>15755</v>
      </c>
      <c r="F21565" s="113" t="s">
        <v>36747</v>
      </c>
      <c r="G21565" s="113" t="s">
        <v>113249</v>
      </c>
      <c r="H21565" s="113" t="s">
        <v>135535</v>
      </c>
      <c r="I21565" s="113" t="s">
        <v>30455</v>
      </c>
    </row>
    <row r="21566" spans="5:9" ht="14.5" x14ac:dyDescent="0.35">
      <c r="E21566" s="113" t="s">
        <v>15754</v>
      </c>
      <c r="F21566" s="113" t="s">
        <v>36746</v>
      </c>
      <c r="G21566" s="113" t="s">
        <v>113248</v>
      </c>
      <c r="H21566" s="113" t="s">
        <v>135536</v>
      </c>
      <c r="I21566" s="113" t="s">
        <v>30454</v>
      </c>
    </row>
    <row r="21567" spans="5:9" ht="14.5" x14ac:dyDescent="0.35">
      <c r="E21567" s="113" t="s">
        <v>15753</v>
      </c>
      <c r="F21567" s="113" t="s">
        <v>36745</v>
      </c>
      <c r="G21567" s="113" t="s">
        <v>113247</v>
      </c>
      <c r="H21567" s="113" t="s">
        <v>135537</v>
      </c>
      <c r="I21567" s="113" t="s">
        <v>30453</v>
      </c>
    </row>
    <row r="21568" spans="5:9" ht="14.5" x14ac:dyDescent="0.35">
      <c r="E21568" s="113" t="s">
        <v>15752</v>
      </c>
      <c r="F21568" s="113" t="s">
        <v>120565</v>
      </c>
      <c r="G21568" s="113" t="s">
        <v>113246</v>
      </c>
      <c r="H21568" s="113" t="s">
        <v>139302</v>
      </c>
      <c r="I21568" s="113" t="s">
        <v>30452</v>
      </c>
    </row>
    <row r="21569" spans="5:9" ht="14.5" x14ac:dyDescent="0.35">
      <c r="E21569" s="113" t="s">
        <v>15751</v>
      </c>
      <c r="F21569" s="113" t="s">
        <v>36744</v>
      </c>
      <c r="G21569" s="113" t="s">
        <v>113245</v>
      </c>
      <c r="H21569" s="113" t="s">
        <v>139301</v>
      </c>
      <c r="I21569" s="113" t="s">
        <v>30451</v>
      </c>
    </row>
    <row r="21570" spans="5:9" ht="14.5" x14ac:dyDescent="0.35">
      <c r="E21570" s="113" t="s">
        <v>15750</v>
      </c>
      <c r="F21570" s="113" t="s">
        <v>36743</v>
      </c>
      <c r="G21570" s="113" t="s">
        <v>113244</v>
      </c>
      <c r="H21570" s="113" t="s">
        <v>135538</v>
      </c>
      <c r="I21570" s="113" t="s">
        <v>30450</v>
      </c>
    </row>
    <row r="21571" spans="5:9" ht="14.5" x14ac:dyDescent="0.35">
      <c r="E21571" s="113" t="s">
        <v>15749</v>
      </c>
      <c r="F21571" s="113" t="s">
        <v>36742</v>
      </c>
      <c r="G21571" s="113" t="s">
        <v>113243</v>
      </c>
      <c r="H21571" s="113" t="s">
        <v>135539</v>
      </c>
      <c r="I21571" s="113" t="s">
        <v>30449</v>
      </c>
    </row>
    <row r="21572" spans="5:9" ht="14.5" x14ac:dyDescent="0.35">
      <c r="E21572" s="113" t="s">
        <v>15748</v>
      </c>
      <c r="F21572" s="113" t="s">
        <v>137487</v>
      </c>
      <c r="G21572" s="113" t="s">
        <v>113242</v>
      </c>
      <c r="H21572" s="113" t="s">
        <v>135540</v>
      </c>
      <c r="I21572" s="113" t="s">
        <v>30448</v>
      </c>
    </row>
    <row r="21573" spans="5:9" ht="14.5" x14ac:dyDescent="0.35">
      <c r="E21573" s="113" t="s">
        <v>121724</v>
      </c>
      <c r="F21573" s="113" t="s">
        <v>36741</v>
      </c>
      <c r="G21573" s="113" t="s">
        <v>113241</v>
      </c>
      <c r="H21573" s="113" t="s">
        <v>135541</v>
      </c>
      <c r="I21573" s="113" t="s">
        <v>30447</v>
      </c>
    </row>
    <row r="21574" spans="5:9" ht="14.5" x14ac:dyDescent="0.35">
      <c r="E21574" s="113" t="s">
        <v>121723</v>
      </c>
      <c r="F21574" s="113" t="s">
        <v>36740</v>
      </c>
      <c r="G21574" s="113" t="s">
        <v>113240</v>
      </c>
      <c r="H21574" s="113" t="s">
        <v>139300</v>
      </c>
      <c r="I21574" s="113" t="s">
        <v>30446</v>
      </c>
    </row>
    <row r="21575" spans="5:9" ht="14.5" x14ac:dyDescent="0.35">
      <c r="E21575" s="113" t="s">
        <v>127114</v>
      </c>
      <c r="F21575" s="113" t="s">
        <v>109006</v>
      </c>
      <c r="G21575" s="113" t="s">
        <v>113239</v>
      </c>
      <c r="H21575" s="113" t="s">
        <v>135542</v>
      </c>
      <c r="I21575" s="113" t="s">
        <v>30445</v>
      </c>
    </row>
    <row r="21576" spans="5:9" ht="14.5" x14ac:dyDescent="0.35">
      <c r="E21576" s="113" t="s">
        <v>121722</v>
      </c>
      <c r="F21576" s="113" t="s">
        <v>109005</v>
      </c>
      <c r="G21576" s="113" t="s">
        <v>113238</v>
      </c>
      <c r="H21576" s="113" t="s">
        <v>135543</v>
      </c>
      <c r="I21576" s="113" t="s">
        <v>30444</v>
      </c>
    </row>
    <row r="21577" spans="5:9" ht="14.5" x14ac:dyDescent="0.35">
      <c r="E21577" s="113" t="s">
        <v>117330</v>
      </c>
      <c r="F21577" s="113" t="s">
        <v>109004</v>
      </c>
      <c r="G21577" s="113" t="s">
        <v>113237</v>
      </c>
      <c r="H21577" s="113" t="s">
        <v>135544</v>
      </c>
      <c r="I21577" s="113" t="s">
        <v>30443</v>
      </c>
    </row>
    <row r="21578" spans="5:9" ht="14.5" x14ac:dyDescent="0.35">
      <c r="E21578" s="113" t="s">
        <v>117329</v>
      </c>
      <c r="F21578" s="113" t="s">
        <v>109003</v>
      </c>
      <c r="G21578" s="113" t="s">
        <v>113236</v>
      </c>
      <c r="H21578" s="113" t="s">
        <v>135545</v>
      </c>
      <c r="I21578" s="113" t="s">
        <v>30442</v>
      </c>
    </row>
    <row r="21579" spans="5:9" ht="14.5" x14ac:dyDescent="0.35">
      <c r="E21579" s="113" t="s">
        <v>117328</v>
      </c>
      <c r="F21579" s="113" t="s">
        <v>109002</v>
      </c>
      <c r="G21579" s="113" t="s">
        <v>113235</v>
      </c>
      <c r="H21579" s="113" t="s">
        <v>135546</v>
      </c>
      <c r="I21579" s="113" t="s">
        <v>30441</v>
      </c>
    </row>
    <row r="21580" spans="5:9" ht="14.5" x14ac:dyDescent="0.35">
      <c r="E21580" s="113" t="s">
        <v>117327</v>
      </c>
      <c r="F21580" s="113" t="s">
        <v>36739</v>
      </c>
      <c r="G21580" s="113" t="s">
        <v>113234</v>
      </c>
      <c r="H21580" s="113" t="s">
        <v>135547</v>
      </c>
      <c r="I21580" s="113" t="s">
        <v>30440</v>
      </c>
    </row>
    <row r="21581" spans="5:9" ht="14.5" x14ac:dyDescent="0.35">
      <c r="E21581" s="113" t="s">
        <v>117326</v>
      </c>
      <c r="F21581" s="113" t="s">
        <v>36738</v>
      </c>
      <c r="G21581" s="113" t="s">
        <v>113233</v>
      </c>
      <c r="H21581" s="113" t="s">
        <v>135548</v>
      </c>
      <c r="I21581" s="113" t="s">
        <v>30439</v>
      </c>
    </row>
    <row r="21582" spans="5:9" ht="14.5" x14ac:dyDescent="0.35">
      <c r="E21582" s="113" t="s">
        <v>107135</v>
      </c>
      <c r="F21582" s="113" t="s">
        <v>36737</v>
      </c>
      <c r="G21582" s="113" t="s">
        <v>113232</v>
      </c>
      <c r="H21582" s="113" t="s">
        <v>135549</v>
      </c>
      <c r="I21582" s="113" t="s">
        <v>30438</v>
      </c>
    </row>
    <row r="21583" spans="5:9" ht="14.5" x14ac:dyDescent="0.35">
      <c r="E21583" s="113" t="s">
        <v>15747</v>
      </c>
      <c r="F21583" s="113" t="s">
        <v>36736</v>
      </c>
      <c r="G21583" s="113" t="s">
        <v>113231</v>
      </c>
      <c r="H21583" s="113" t="s">
        <v>135550</v>
      </c>
      <c r="I21583" s="113" t="s">
        <v>30437</v>
      </c>
    </row>
    <row r="21584" spans="5:9" ht="14.5" x14ac:dyDescent="0.35">
      <c r="E21584" s="113" t="s">
        <v>15746</v>
      </c>
      <c r="F21584" s="113" t="s">
        <v>36735</v>
      </c>
      <c r="G21584" s="113" t="s">
        <v>113230</v>
      </c>
      <c r="H21584" s="113" t="s">
        <v>135551</v>
      </c>
      <c r="I21584" s="113" t="s">
        <v>30436</v>
      </c>
    </row>
    <row r="21585" spans="5:9" ht="14.5" x14ac:dyDescent="0.35">
      <c r="E21585" s="113" t="s">
        <v>15745</v>
      </c>
      <c r="F21585" s="113" t="s">
        <v>36734</v>
      </c>
      <c r="G21585" s="113" t="s">
        <v>113229</v>
      </c>
      <c r="H21585" s="113" t="s">
        <v>135552</v>
      </c>
      <c r="I21585" s="113" t="s">
        <v>30435</v>
      </c>
    </row>
    <row r="21586" spans="5:9" ht="14.5" x14ac:dyDescent="0.35">
      <c r="E21586" s="113" t="s">
        <v>15744</v>
      </c>
      <c r="F21586" s="113" t="s">
        <v>36733</v>
      </c>
      <c r="G21586" s="113" t="s">
        <v>113228</v>
      </c>
      <c r="H21586" s="113" t="s">
        <v>135553</v>
      </c>
      <c r="I21586" s="113" t="s">
        <v>30434</v>
      </c>
    </row>
    <row r="21587" spans="5:9" ht="14.5" x14ac:dyDescent="0.35">
      <c r="E21587" s="113" t="s">
        <v>15743</v>
      </c>
      <c r="F21587" s="113" t="s">
        <v>36732</v>
      </c>
      <c r="G21587" s="113" t="s">
        <v>113227</v>
      </c>
      <c r="H21587" s="113" t="s">
        <v>135554</v>
      </c>
      <c r="I21587" s="113" t="s">
        <v>30433</v>
      </c>
    </row>
    <row r="21588" spans="5:9" ht="14.5" x14ac:dyDescent="0.35">
      <c r="E21588" s="113" t="s">
        <v>15742</v>
      </c>
      <c r="F21588" s="113" t="s">
        <v>140368</v>
      </c>
      <c r="G21588" s="113" t="s">
        <v>113226</v>
      </c>
      <c r="H21588" s="113" t="s">
        <v>135555</v>
      </c>
      <c r="I21588" s="113" t="s">
        <v>30432</v>
      </c>
    </row>
    <row r="21589" spans="5:9" ht="14.5" x14ac:dyDescent="0.35">
      <c r="E21589" s="113" t="s">
        <v>15741</v>
      </c>
      <c r="F21589" s="113" t="s">
        <v>140367</v>
      </c>
      <c r="G21589" s="113" t="s">
        <v>113225</v>
      </c>
      <c r="H21589" s="113" t="s">
        <v>135556</v>
      </c>
      <c r="I21589" s="113" t="s">
        <v>30431</v>
      </c>
    </row>
    <row r="21590" spans="5:9" ht="14.5" x14ac:dyDescent="0.35">
      <c r="E21590" s="113" t="s">
        <v>15740</v>
      </c>
      <c r="F21590" s="113" t="s">
        <v>117822</v>
      </c>
      <c r="G21590" s="113" t="s">
        <v>113224</v>
      </c>
      <c r="H21590" s="113" t="s">
        <v>135557</v>
      </c>
      <c r="I21590" s="113" t="s">
        <v>30430</v>
      </c>
    </row>
    <row r="21591" spans="5:9" ht="14.5" x14ac:dyDescent="0.35">
      <c r="E21591" s="113" t="s">
        <v>15739</v>
      </c>
      <c r="F21591" s="113" t="s">
        <v>36731</v>
      </c>
      <c r="G21591" s="113" t="s">
        <v>113223</v>
      </c>
      <c r="H21591" s="113" t="s">
        <v>135558</v>
      </c>
      <c r="I21591" s="113" t="s">
        <v>30429</v>
      </c>
    </row>
    <row r="21592" spans="5:9" ht="14.5" x14ac:dyDescent="0.35">
      <c r="E21592" s="113" t="s">
        <v>15738</v>
      </c>
      <c r="F21592" s="113" t="s">
        <v>124688</v>
      </c>
      <c r="G21592" s="113" t="s">
        <v>113222</v>
      </c>
      <c r="H21592" s="113" t="s">
        <v>135559</v>
      </c>
      <c r="I21592" s="113" t="s">
        <v>30428</v>
      </c>
    </row>
    <row r="21593" spans="5:9" ht="14.5" x14ac:dyDescent="0.35">
      <c r="E21593" s="113" t="s">
        <v>15737</v>
      </c>
      <c r="F21593" s="113" t="s">
        <v>109001</v>
      </c>
      <c r="G21593" s="113" t="s">
        <v>113221</v>
      </c>
      <c r="H21593" s="113" t="s">
        <v>135560</v>
      </c>
      <c r="I21593" s="113" t="s">
        <v>30427</v>
      </c>
    </row>
    <row r="21594" spans="5:9" ht="14.5" x14ac:dyDescent="0.35">
      <c r="E21594" s="113" t="s">
        <v>15736</v>
      </c>
      <c r="F21594" s="113" t="s">
        <v>109000</v>
      </c>
      <c r="G21594" s="113" t="s">
        <v>113220</v>
      </c>
      <c r="H21594" s="113" t="s">
        <v>135561</v>
      </c>
      <c r="I21594" s="113" t="s">
        <v>30426</v>
      </c>
    </row>
    <row r="21595" spans="5:9" ht="14.5" x14ac:dyDescent="0.35">
      <c r="E21595" s="113" t="s">
        <v>15735</v>
      </c>
      <c r="F21595" s="113" t="s">
        <v>108999</v>
      </c>
      <c r="G21595" s="113" t="s">
        <v>113219</v>
      </c>
      <c r="H21595" s="113" t="s">
        <v>135562</v>
      </c>
      <c r="I21595" s="113" t="s">
        <v>30425</v>
      </c>
    </row>
    <row r="21596" spans="5:9" ht="14.5" x14ac:dyDescent="0.35">
      <c r="E21596" s="113" t="s">
        <v>15734</v>
      </c>
      <c r="F21596" s="113" t="s">
        <v>108998</v>
      </c>
      <c r="G21596" s="113" t="s">
        <v>113218</v>
      </c>
      <c r="H21596" s="113" t="s">
        <v>135563</v>
      </c>
      <c r="I21596" s="113" t="s">
        <v>30424</v>
      </c>
    </row>
    <row r="21597" spans="5:9" ht="14.5" x14ac:dyDescent="0.35">
      <c r="E21597" s="113" t="s">
        <v>15733</v>
      </c>
      <c r="F21597" s="113" t="s">
        <v>108997</v>
      </c>
      <c r="G21597" s="113" t="s">
        <v>113217</v>
      </c>
      <c r="H21597" s="113" t="s">
        <v>135564</v>
      </c>
      <c r="I21597" s="113" t="s">
        <v>30423</v>
      </c>
    </row>
    <row r="21598" spans="5:9" ht="14.5" x14ac:dyDescent="0.35">
      <c r="E21598" s="113" t="s">
        <v>15732</v>
      </c>
      <c r="F21598" s="113" t="s">
        <v>108996</v>
      </c>
      <c r="G21598" s="113" t="s">
        <v>113216</v>
      </c>
      <c r="H21598" s="113" t="s">
        <v>135565</v>
      </c>
      <c r="I21598" s="113" t="s">
        <v>30422</v>
      </c>
    </row>
    <row r="21599" spans="5:9" ht="14.5" x14ac:dyDescent="0.35">
      <c r="E21599" s="113" t="s">
        <v>15731</v>
      </c>
      <c r="F21599" s="113" t="s">
        <v>108995</v>
      </c>
      <c r="G21599" s="113" t="s">
        <v>113215</v>
      </c>
      <c r="H21599" s="113" t="s">
        <v>139299</v>
      </c>
      <c r="I21599" s="113" t="s">
        <v>30421</v>
      </c>
    </row>
    <row r="21600" spans="5:9" ht="14.5" x14ac:dyDescent="0.35">
      <c r="E21600" s="113" t="s">
        <v>15730</v>
      </c>
      <c r="F21600" s="113" t="s">
        <v>108994</v>
      </c>
      <c r="G21600" s="113" t="s">
        <v>113214</v>
      </c>
      <c r="H21600" s="113" t="s">
        <v>135566</v>
      </c>
      <c r="I21600" s="113" t="s">
        <v>30420</v>
      </c>
    </row>
    <row r="21601" spans="5:9" ht="14.5" x14ac:dyDescent="0.35">
      <c r="E21601" s="113" t="s">
        <v>15729</v>
      </c>
      <c r="F21601" s="113" t="s">
        <v>108993</v>
      </c>
      <c r="G21601" s="113" t="s">
        <v>113213</v>
      </c>
      <c r="H21601" s="113" t="s">
        <v>135567</v>
      </c>
      <c r="I21601" s="113" t="s">
        <v>30419</v>
      </c>
    </row>
    <row r="21602" spans="5:9" ht="14.5" x14ac:dyDescent="0.35">
      <c r="E21602" s="113" t="s">
        <v>15728</v>
      </c>
      <c r="F21602" s="113" t="s">
        <v>108992</v>
      </c>
      <c r="G21602" s="113" t="s">
        <v>113212</v>
      </c>
      <c r="H21602" s="113" t="s">
        <v>135568</v>
      </c>
      <c r="I21602" s="113" t="s">
        <v>30418</v>
      </c>
    </row>
    <row r="21603" spans="5:9" ht="14.5" x14ac:dyDescent="0.35">
      <c r="E21603" s="113" t="s">
        <v>15727</v>
      </c>
      <c r="F21603" s="113" t="s">
        <v>108991</v>
      </c>
      <c r="G21603" s="113" t="s">
        <v>113211</v>
      </c>
      <c r="H21603" s="113" t="s">
        <v>135569</v>
      </c>
      <c r="I21603" s="113" t="s">
        <v>30417</v>
      </c>
    </row>
    <row r="21604" spans="5:9" ht="14.5" x14ac:dyDescent="0.35">
      <c r="E21604" s="113" t="s">
        <v>15726</v>
      </c>
      <c r="F21604" s="113" t="s">
        <v>108990</v>
      </c>
      <c r="G21604" s="113" t="s">
        <v>113210</v>
      </c>
      <c r="H21604" s="113" t="s">
        <v>135570</v>
      </c>
      <c r="I21604" s="113" t="s">
        <v>30416</v>
      </c>
    </row>
    <row r="21605" spans="5:9" ht="14.5" x14ac:dyDescent="0.35">
      <c r="E21605" s="113" t="s">
        <v>15725</v>
      </c>
      <c r="F21605" s="113" t="s">
        <v>108989</v>
      </c>
      <c r="G21605" s="113" t="s">
        <v>113209</v>
      </c>
      <c r="H21605" s="113" t="s">
        <v>135571</v>
      </c>
      <c r="I21605" s="113" t="s">
        <v>30415</v>
      </c>
    </row>
    <row r="21606" spans="5:9" ht="14.5" x14ac:dyDescent="0.35">
      <c r="E21606" s="113" t="s">
        <v>15724</v>
      </c>
      <c r="F21606" s="113" t="s">
        <v>108988</v>
      </c>
      <c r="G21606" s="113" t="s">
        <v>113208</v>
      </c>
      <c r="H21606" s="113" t="s">
        <v>135572</v>
      </c>
      <c r="I21606" s="113" t="s">
        <v>30414</v>
      </c>
    </row>
    <row r="21607" spans="5:9" ht="14.5" x14ac:dyDescent="0.35">
      <c r="E21607" s="113" t="s">
        <v>15723</v>
      </c>
      <c r="F21607" s="113" t="s">
        <v>108987</v>
      </c>
      <c r="G21607" s="113" t="s">
        <v>113207</v>
      </c>
      <c r="H21607" s="113" t="s">
        <v>139298</v>
      </c>
      <c r="I21607" s="113" t="s">
        <v>30413</v>
      </c>
    </row>
    <row r="21608" spans="5:9" ht="14.5" x14ac:dyDescent="0.35">
      <c r="E21608" s="113" t="s">
        <v>15722</v>
      </c>
      <c r="F21608" s="113" t="s">
        <v>108986</v>
      </c>
      <c r="G21608" s="113" t="s">
        <v>113206</v>
      </c>
      <c r="H21608" s="113" t="s">
        <v>135573</v>
      </c>
      <c r="I21608" s="113" t="s">
        <v>30412</v>
      </c>
    </row>
    <row r="21609" spans="5:9" ht="14.5" x14ac:dyDescent="0.35">
      <c r="E21609" s="113" t="s">
        <v>15721</v>
      </c>
      <c r="F21609" s="113" t="s">
        <v>108985</v>
      </c>
      <c r="G21609" s="113" t="s">
        <v>113205</v>
      </c>
      <c r="H21609" s="113" t="s">
        <v>139297</v>
      </c>
      <c r="I21609" s="113" t="s">
        <v>30411</v>
      </c>
    </row>
    <row r="21610" spans="5:9" ht="14.5" x14ac:dyDescent="0.35">
      <c r="E21610" s="113" t="s">
        <v>15720</v>
      </c>
      <c r="F21610" s="113" t="s">
        <v>108984</v>
      </c>
      <c r="G21610" s="113" t="s">
        <v>113204</v>
      </c>
      <c r="H21610" s="113" t="s">
        <v>139296</v>
      </c>
      <c r="I21610" s="113" t="s">
        <v>30410</v>
      </c>
    </row>
    <row r="21611" spans="5:9" ht="14.5" x14ac:dyDescent="0.35">
      <c r="E21611" s="113" t="s">
        <v>15719</v>
      </c>
      <c r="F21611" s="113" t="s">
        <v>108983</v>
      </c>
      <c r="G21611" s="113" t="s">
        <v>113203</v>
      </c>
      <c r="H21611" s="113" t="s">
        <v>135574</v>
      </c>
      <c r="I21611" s="113" t="s">
        <v>30409</v>
      </c>
    </row>
    <row r="21612" spans="5:9" ht="14.5" x14ac:dyDescent="0.35">
      <c r="E21612" s="113" t="s">
        <v>15718</v>
      </c>
      <c r="F21612" s="113" t="s">
        <v>108982</v>
      </c>
      <c r="G21612" s="113" t="s">
        <v>113202</v>
      </c>
      <c r="H21612" s="113" t="s">
        <v>135575</v>
      </c>
      <c r="I21612" s="113" t="s">
        <v>30408</v>
      </c>
    </row>
    <row r="21613" spans="5:9" ht="14.5" x14ac:dyDescent="0.35">
      <c r="E21613" s="113" t="s">
        <v>15717</v>
      </c>
      <c r="F21613" s="113" t="s">
        <v>108981</v>
      </c>
      <c r="G21613" s="113" t="s">
        <v>113201</v>
      </c>
      <c r="H21613" s="113" t="s">
        <v>135576</v>
      </c>
      <c r="I21613" s="113" t="s">
        <v>30407</v>
      </c>
    </row>
    <row r="21614" spans="5:9" ht="14.5" x14ac:dyDescent="0.35">
      <c r="E21614" s="113" t="s">
        <v>15716</v>
      </c>
      <c r="F21614" s="113" t="s">
        <v>108980</v>
      </c>
      <c r="G21614" s="113" t="s">
        <v>113200</v>
      </c>
      <c r="H21614" s="113" t="s">
        <v>139295</v>
      </c>
      <c r="I21614" s="113" t="s">
        <v>30406</v>
      </c>
    </row>
    <row r="21615" spans="5:9" ht="14.5" x14ac:dyDescent="0.35">
      <c r="E21615" s="113" t="s">
        <v>15715</v>
      </c>
      <c r="F21615" s="113" t="s">
        <v>108979</v>
      </c>
      <c r="G21615" s="113" t="s">
        <v>113199</v>
      </c>
      <c r="H21615" s="113" t="s">
        <v>135577</v>
      </c>
      <c r="I21615" s="113" t="s">
        <v>30405</v>
      </c>
    </row>
    <row r="21616" spans="5:9" ht="14.5" x14ac:dyDescent="0.35">
      <c r="E21616" s="113" t="s">
        <v>15714</v>
      </c>
      <c r="F21616" s="113" t="s">
        <v>108978</v>
      </c>
      <c r="G21616" s="113" t="s">
        <v>113198</v>
      </c>
      <c r="H21616" s="113" t="s">
        <v>135578</v>
      </c>
      <c r="I21616" s="113" t="s">
        <v>30404</v>
      </c>
    </row>
    <row r="21617" spans="5:9" ht="14.5" x14ac:dyDescent="0.35">
      <c r="E21617" s="113" t="s">
        <v>15713</v>
      </c>
      <c r="F21617" s="113" t="s">
        <v>108977</v>
      </c>
      <c r="G21617" s="113" t="s">
        <v>113197</v>
      </c>
      <c r="H21617" s="113" t="s">
        <v>139294</v>
      </c>
      <c r="I21617" s="113" t="s">
        <v>30403</v>
      </c>
    </row>
    <row r="21618" spans="5:9" ht="14.5" x14ac:dyDescent="0.35">
      <c r="E21618" s="113" t="s">
        <v>15712</v>
      </c>
      <c r="F21618" s="113" t="s">
        <v>108976</v>
      </c>
      <c r="G21618" s="113" t="s">
        <v>113196</v>
      </c>
      <c r="H21618" s="113" t="s">
        <v>135579</v>
      </c>
      <c r="I21618" s="113" t="s">
        <v>30402</v>
      </c>
    </row>
    <row r="21619" spans="5:9" ht="14.5" x14ac:dyDescent="0.35">
      <c r="E21619" s="113" t="s">
        <v>15711</v>
      </c>
      <c r="F21619" s="113" t="s">
        <v>108975</v>
      </c>
      <c r="G21619" s="113" t="s">
        <v>113195</v>
      </c>
      <c r="H21619" s="113" t="s">
        <v>135580</v>
      </c>
      <c r="I21619" s="113" t="s">
        <v>30401</v>
      </c>
    </row>
    <row r="21620" spans="5:9" ht="14.5" x14ac:dyDescent="0.35">
      <c r="E21620" s="113" t="s">
        <v>15710</v>
      </c>
      <c r="F21620" s="113" t="s">
        <v>108974</v>
      </c>
      <c r="G21620" s="113" t="s">
        <v>113194</v>
      </c>
      <c r="H21620" s="113" t="s">
        <v>135581</v>
      </c>
      <c r="I21620" s="113" t="s">
        <v>30400</v>
      </c>
    </row>
    <row r="21621" spans="5:9" ht="14.5" x14ac:dyDescent="0.35">
      <c r="E21621" s="113" t="s">
        <v>15709</v>
      </c>
      <c r="F21621" s="113" t="s">
        <v>108973</v>
      </c>
      <c r="G21621" s="113" t="s">
        <v>113193</v>
      </c>
      <c r="H21621" s="113" t="s">
        <v>139293</v>
      </c>
      <c r="I21621" s="113" t="s">
        <v>30399</v>
      </c>
    </row>
    <row r="21622" spans="5:9" ht="14.5" x14ac:dyDescent="0.35">
      <c r="E21622" s="113" t="s">
        <v>15708</v>
      </c>
      <c r="F21622" s="113" t="s">
        <v>108972</v>
      </c>
      <c r="G21622" s="113" t="s">
        <v>113192</v>
      </c>
      <c r="H21622" s="113" t="s">
        <v>135582</v>
      </c>
      <c r="I21622" s="113" t="s">
        <v>30398</v>
      </c>
    </row>
    <row r="21623" spans="5:9" ht="14.5" x14ac:dyDescent="0.35">
      <c r="E21623" s="113" t="s">
        <v>15707</v>
      </c>
      <c r="F21623" s="113" t="s">
        <v>108971</v>
      </c>
      <c r="G21623" s="113" t="s">
        <v>113191</v>
      </c>
      <c r="H21623" s="113" t="s">
        <v>139292</v>
      </c>
      <c r="I21623" s="113" t="s">
        <v>30397</v>
      </c>
    </row>
    <row r="21624" spans="5:9" ht="14.5" x14ac:dyDescent="0.35">
      <c r="E21624" s="113" t="s">
        <v>15706</v>
      </c>
      <c r="F21624" s="113" t="s">
        <v>108970</v>
      </c>
      <c r="G21624" s="113" t="s">
        <v>113190</v>
      </c>
      <c r="H21624" s="113" t="s">
        <v>135583</v>
      </c>
      <c r="I21624" s="113" t="s">
        <v>30396</v>
      </c>
    </row>
    <row r="21625" spans="5:9" ht="14.5" x14ac:dyDescent="0.35">
      <c r="E21625" s="113" t="s">
        <v>15705</v>
      </c>
      <c r="F21625" s="113" t="s">
        <v>108969</v>
      </c>
      <c r="G21625" s="113" t="s">
        <v>113189</v>
      </c>
      <c r="H21625" s="113" t="s">
        <v>139291</v>
      </c>
      <c r="I21625" s="113" t="s">
        <v>30395</v>
      </c>
    </row>
    <row r="21626" spans="5:9" ht="14.5" x14ac:dyDescent="0.35">
      <c r="E21626" s="113" t="s">
        <v>15704</v>
      </c>
      <c r="F21626" s="113" t="s">
        <v>108968</v>
      </c>
      <c r="G21626" s="113" t="s">
        <v>113188</v>
      </c>
      <c r="H21626" s="113" t="s">
        <v>135584</v>
      </c>
      <c r="I21626" s="113" t="s">
        <v>30394</v>
      </c>
    </row>
    <row r="21627" spans="5:9" ht="14.5" x14ac:dyDescent="0.35">
      <c r="E21627" s="113" t="s">
        <v>15703</v>
      </c>
      <c r="F21627" s="113" t="s">
        <v>108967</v>
      </c>
      <c r="G21627" s="113" t="s">
        <v>113187</v>
      </c>
      <c r="H21627" s="113" t="s">
        <v>135585</v>
      </c>
      <c r="I21627" s="113" t="s">
        <v>30393</v>
      </c>
    </row>
    <row r="21628" spans="5:9" ht="14.5" x14ac:dyDescent="0.35">
      <c r="E21628" s="113" t="s">
        <v>15702</v>
      </c>
      <c r="F21628" s="113" t="s">
        <v>36730</v>
      </c>
      <c r="G21628" s="113" t="s">
        <v>113186</v>
      </c>
      <c r="H21628" s="113" t="s">
        <v>139290</v>
      </c>
      <c r="I21628" s="113" t="s">
        <v>30392</v>
      </c>
    </row>
    <row r="21629" spans="5:9" ht="14.5" x14ac:dyDescent="0.35">
      <c r="E21629" s="113" t="s">
        <v>15701</v>
      </c>
      <c r="F21629" s="113" t="s">
        <v>36729</v>
      </c>
      <c r="G21629" s="113" t="s">
        <v>113185</v>
      </c>
      <c r="H21629" s="113" t="s">
        <v>135586</v>
      </c>
      <c r="I21629" s="113" t="s">
        <v>30391</v>
      </c>
    </row>
    <row r="21630" spans="5:9" ht="14.5" x14ac:dyDescent="0.35">
      <c r="E21630" s="113" t="s">
        <v>15700</v>
      </c>
      <c r="F21630" s="113" t="s">
        <v>36728</v>
      </c>
      <c r="G21630" s="113" t="s">
        <v>113184</v>
      </c>
      <c r="H21630" s="113" t="s">
        <v>135587</v>
      </c>
      <c r="I21630" s="113" t="s">
        <v>30390</v>
      </c>
    </row>
    <row r="21631" spans="5:9" ht="14.5" x14ac:dyDescent="0.35">
      <c r="E21631" s="113" t="s">
        <v>15699</v>
      </c>
      <c r="F21631" s="113" t="s">
        <v>36727</v>
      </c>
      <c r="G21631" s="113" t="s">
        <v>113183</v>
      </c>
      <c r="H21631" s="113" t="s">
        <v>139289</v>
      </c>
      <c r="I21631" s="113" t="s">
        <v>30389</v>
      </c>
    </row>
    <row r="21632" spans="5:9" ht="14.5" x14ac:dyDescent="0.35">
      <c r="E21632" s="113" t="s">
        <v>15698</v>
      </c>
      <c r="F21632" s="113" t="s">
        <v>36726</v>
      </c>
      <c r="G21632" s="113" t="s">
        <v>113182</v>
      </c>
      <c r="H21632" s="113" t="s">
        <v>135588</v>
      </c>
      <c r="I21632" s="113" t="s">
        <v>30388</v>
      </c>
    </row>
    <row r="21633" spans="5:9" ht="14.5" x14ac:dyDescent="0.35">
      <c r="E21633" s="113" t="s">
        <v>15697</v>
      </c>
      <c r="F21633" s="113" t="s">
        <v>36725</v>
      </c>
      <c r="G21633" s="113" t="s">
        <v>113181</v>
      </c>
      <c r="H21633" s="113" t="s">
        <v>135589</v>
      </c>
      <c r="I21633" s="113" t="s">
        <v>30387</v>
      </c>
    </row>
    <row r="21634" spans="5:9" ht="14.5" x14ac:dyDescent="0.35">
      <c r="E21634" s="113" t="s">
        <v>15696</v>
      </c>
      <c r="F21634" s="113" t="s">
        <v>36724</v>
      </c>
      <c r="G21634" s="113" t="s">
        <v>113180</v>
      </c>
      <c r="H21634" s="113" t="s">
        <v>135590</v>
      </c>
      <c r="I21634" s="113" t="s">
        <v>30386</v>
      </c>
    </row>
    <row r="21635" spans="5:9" ht="14.5" x14ac:dyDescent="0.35">
      <c r="E21635" s="113" t="s">
        <v>15695</v>
      </c>
      <c r="F21635" s="113" t="s">
        <v>108966</v>
      </c>
      <c r="G21635" s="113" t="s">
        <v>113179</v>
      </c>
      <c r="H21635" s="113" t="s">
        <v>135591</v>
      </c>
      <c r="I21635" s="113" t="s">
        <v>30385</v>
      </c>
    </row>
    <row r="21636" spans="5:9" ht="14.5" x14ac:dyDescent="0.35">
      <c r="E21636" s="113" t="s">
        <v>15694</v>
      </c>
      <c r="F21636" s="113" t="s">
        <v>36723</v>
      </c>
      <c r="G21636" s="113" t="s">
        <v>113178</v>
      </c>
      <c r="H21636" s="113" t="s">
        <v>135592</v>
      </c>
      <c r="I21636" s="113" t="s">
        <v>30384</v>
      </c>
    </row>
    <row r="21637" spans="5:9" ht="14.5" x14ac:dyDescent="0.35">
      <c r="E21637" s="113" t="s">
        <v>15693</v>
      </c>
      <c r="F21637" s="113" t="s">
        <v>36722</v>
      </c>
      <c r="G21637" s="113" t="s">
        <v>113177</v>
      </c>
      <c r="H21637" s="113" t="s">
        <v>135593</v>
      </c>
      <c r="I21637" s="113" t="s">
        <v>30383</v>
      </c>
    </row>
    <row r="21638" spans="5:9" ht="14.5" x14ac:dyDescent="0.35">
      <c r="E21638" s="113" t="s">
        <v>15692</v>
      </c>
      <c r="F21638" s="113" t="s">
        <v>36721</v>
      </c>
      <c r="G21638" s="113" t="s">
        <v>113176</v>
      </c>
      <c r="H21638" s="113" t="s">
        <v>135594</v>
      </c>
      <c r="I21638" s="113" t="s">
        <v>30382</v>
      </c>
    </row>
    <row r="21639" spans="5:9" ht="14.5" x14ac:dyDescent="0.35">
      <c r="E21639" s="113" t="s">
        <v>15691</v>
      </c>
      <c r="F21639" s="113" t="s">
        <v>36720</v>
      </c>
      <c r="G21639" s="113" t="s">
        <v>113175</v>
      </c>
      <c r="H21639" s="113" t="s">
        <v>139288</v>
      </c>
      <c r="I21639" s="113" t="s">
        <v>30381</v>
      </c>
    </row>
    <row r="21640" spans="5:9" ht="14.5" x14ac:dyDescent="0.35">
      <c r="E21640" s="113" t="s">
        <v>15690</v>
      </c>
      <c r="F21640" s="113" t="s">
        <v>36719</v>
      </c>
      <c r="G21640" s="113" t="s">
        <v>113174</v>
      </c>
      <c r="H21640" s="113" t="s">
        <v>135595</v>
      </c>
      <c r="I21640" s="113" t="s">
        <v>30380</v>
      </c>
    </row>
    <row r="21641" spans="5:9" ht="14.5" x14ac:dyDescent="0.35">
      <c r="E21641" s="113" t="s">
        <v>15689</v>
      </c>
      <c r="F21641" s="113" t="s">
        <v>36718</v>
      </c>
      <c r="G21641" s="113" t="s">
        <v>113173</v>
      </c>
      <c r="H21641" s="113" t="s">
        <v>135596</v>
      </c>
      <c r="I21641" s="113" t="s">
        <v>30379</v>
      </c>
    </row>
    <row r="21642" spans="5:9" ht="14.5" x14ac:dyDescent="0.35">
      <c r="E21642" s="113" t="s">
        <v>15688</v>
      </c>
      <c r="F21642" s="113" t="s">
        <v>36717</v>
      </c>
      <c r="G21642" s="113" t="s">
        <v>113172</v>
      </c>
      <c r="H21642" s="113" t="s">
        <v>135597</v>
      </c>
      <c r="I21642" s="113" t="s">
        <v>30378</v>
      </c>
    </row>
    <row r="21643" spans="5:9" ht="14.5" x14ac:dyDescent="0.35">
      <c r="E21643" s="113" t="s">
        <v>15687</v>
      </c>
      <c r="F21643" s="113" t="s">
        <v>36716</v>
      </c>
      <c r="G21643" s="113" t="s">
        <v>113171</v>
      </c>
      <c r="H21643" s="113" t="s">
        <v>135598</v>
      </c>
      <c r="I21643" s="113" t="s">
        <v>30377</v>
      </c>
    </row>
    <row r="21644" spans="5:9" ht="14.5" x14ac:dyDescent="0.35">
      <c r="E21644" s="113" t="s">
        <v>15686</v>
      </c>
      <c r="F21644" s="113" t="s">
        <v>36715</v>
      </c>
      <c r="G21644" s="113" t="s">
        <v>113170</v>
      </c>
      <c r="H21644" s="113" t="s">
        <v>135599</v>
      </c>
      <c r="I21644" s="113" t="s">
        <v>30376</v>
      </c>
    </row>
    <row r="21645" spans="5:9" ht="14.5" x14ac:dyDescent="0.35">
      <c r="E21645" s="113" t="s">
        <v>15685</v>
      </c>
      <c r="F21645" s="113" t="s">
        <v>36714</v>
      </c>
      <c r="G21645" s="113" t="s">
        <v>113169</v>
      </c>
      <c r="H21645" s="113" t="s">
        <v>135600</v>
      </c>
      <c r="I21645" s="113" t="s">
        <v>30375</v>
      </c>
    </row>
    <row r="21646" spans="5:9" ht="14.5" x14ac:dyDescent="0.35">
      <c r="E21646" s="113" t="s">
        <v>15684</v>
      </c>
      <c r="F21646" s="113" t="s">
        <v>36713</v>
      </c>
      <c r="G21646" s="113" t="s">
        <v>113168</v>
      </c>
      <c r="H21646" s="113" t="s">
        <v>135601</v>
      </c>
      <c r="I21646" s="113" t="s">
        <v>30374</v>
      </c>
    </row>
    <row r="21647" spans="5:9" ht="14.5" x14ac:dyDescent="0.35">
      <c r="E21647" s="113" t="s">
        <v>15683</v>
      </c>
      <c r="F21647" s="113" t="s">
        <v>36712</v>
      </c>
      <c r="G21647" s="113" t="s">
        <v>113167</v>
      </c>
      <c r="H21647" s="113" t="s">
        <v>139287</v>
      </c>
      <c r="I21647" s="113" t="s">
        <v>30373</v>
      </c>
    </row>
    <row r="21648" spans="5:9" ht="14.5" x14ac:dyDescent="0.35">
      <c r="E21648" s="113" t="s">
        <v>15682</v>
      </c>
      <c r="F21648" s="113" t="s">
        <v>138194</v>
      </c>
      <c r="G21648" s="113" t="s">
        <v>113166</v>
      </c>
      <c r="H21648" s="113" t="s">
        <v>135602</v>
      </c>
      <c r="I21648" s="113" t="s">
        <v>30372</v>
      </c>
    </row>
    <row r="21649" spans="5:9" ht="14.5" x14ac:dyDescent="0.35">
      <c r="E21649" s="113" t="s">
        <v>15681</v>
      </c>
      <c r="F21649" s="113" t="s">
        <v>36711</v>
      </c>
      <c r="G21649" s="113" t="s">
        <v>113165</v>
      </c>
      <c r="H21649" s="113" t="s">
        <v>135603</v>
      </c>
      <c r="I21649" s="113" t="s">
        <v>30371</v>
      </c>
    </row>
    <row r="21650" spans="5:9" ht="14.5" x14ac:dyDescent="0.35">
      <c r="E21650" s="113" t="s">
        <v>15680</v>
      </c>
      <c r="F21650" s="113" t="s">
        <v>36710</v>
      </c>
      <c r="G21650" s="113" t="s">
        <v>113164</v>
      </c>
      <c r="H21650" s="113" t="s">
        <v>135604</v>
      </c>
      <c r="I21650" s="113" t="s">
        <v>30370</v>
      </c>
    </row>
    <row r="21651" spans="5:9" ht="14.5" x14ac:dyDescent="0.35">
      <c r="E21651" s="113" t="s">
        <v>15679</v>
      </c>
      <c r="F21651" s="113" t="s">
        <v>36709</v>
      </c>
      <c r="G21651" s="113" t="s">
        <v>113163</v>
      </c>
      <c r="H21651" s="113" t="s">
        <v>135605</v>
      </c>
      <c r="I21651" s="113" t="s">
        <v>30369</v>
      </c>
    </row>
    <row r="21652" spans="5:9" ht="14.5" x14ac:dyDescent="0.35">
      <c r="E21652" s="113" t="s">
        <v>15678</v>
      </c>
      <c r="F21652" s="113" t="s">
        <v>36708</v>
      </c>
      <c r="G21652" s="113" t="s">
        <v>113162</v>
      </c>
      <c r="H21652" s="113" t="s">
        <v>135606</v>
      </c>
      <c r="I21652" s="113" t="s">
        <v>30368</v>
      </c>
    </row>
    <row r="21653" spans="5:9" ht="14.5" x14ac:dyDescent="0.35">
      <c r="E21653" s="113" t="s">
        <v>15677</v>
      </c>
      <c r="F21653" s="113" t="s">
        <v>36707</v>
      </c>
      <c r="G21653" s="113" t="s">
        <v>113161</v>
      </c>
      <c r="H21653" s="113" t="s">
        <v>135607</v>
      </c>
      <c r="I21653" s="113" t="s">
        <v>30367</v>
      </c>
    </row>
    <row r="21654" spans="5:9" ht="14.5" x14ac:dyDescent="0.35">
      <c r="E21654" s="113" t="s">
        <v>15676</v>
      </c>
      <c r="F21654" s="113" t="s">
        <v>36706</v>
      </c>
      <c r="G21654" s="113" t="s">
        <v>113160</v>
      </c>
      <c r="H21654" s="113" t="s">
        <v>135608</v>
      </c>
      <c r="I21654" s="113" t="s">
        <v>30366</v>
      </c>
    </row>
    <row r="21655" spans="5:9" ht="14.5" x14ac:dyDescent="0.35">
      <c r="E21655" s="113" t="s">
        <v>15675</v>
      </c>
      <c r="F21655" s="113" t="s">
        <v>36705</v>
      </c>
      <c r="G21655" s="113" t="s">
        <v>113159</v>
      </c>
      <c r="H21655" s="113" t="s">
        <v>139286</v>
      </c>
      <c r="I21655" s="113" t="s">
        <v>30365</v>
      </c>
    </row>
    <row r="21656" spans="5:9" ht="14.5" x14ac:dyDescent="0.35">
      <c r="E21656" s="113" t="s">
        <v>15674</v>
      </c>
      <c r="F21656" s="113" t="s">
        <v>36704</v>
      </c>
      <c r="G21656" s="113" t="s">
        <v>113158</v>
      </c>
      <c r="H21656" s="113" t="s">
        <v>135609</v>
      </c>
      <c r="I21656" s="113" t="s">
        <v>30364</v>
      </c>
    </row>
    <row r="21657" spans="5:9" ht="14.5" x14ac:dyDescent="0.35">
      <c r="E21657" s="113" t="s">
        <v>15673</v>
      </c>
      <c r="F21657" s="113" t="s">
        <v>36703</v>
      </c>
      <c r="G21657" s="113" t="s">
        <v>113157</v>
      </c>
      <c r="H21657" s="113" t="s">
        <v>135610</v>
      </c>
      <c r="I21657" s="113" t="s">
        <v>30363</v>
      </c>
    </row>
    <row r="21658" spans="5:9" ht="14.5" x14ac:dyDescent="0.35">
      <c r="E21658" s="113" t="s">
        <v>15672</v>
      </c>
      <c r="F21658" s="113" t="s">
        <v>36702</v>
      </c>
      <c r="G21658" s="113" t="s">
        <v>113156</v>
      </c>
      <c r="H21658" s="113" t="s">
        <v>135611</v>
      </c>
      <c r="I21658" s="113" t="s">
        <v>30362</v>
      </c>
    </row>
    <row r="21659" spans="5:9" ht="14.5" x14ac:dyDescent="0.35">
      <c r="E21659" s="113" t="s">
        <v>15671</v>
      </c>
      <c r="F21659" s="113" t="s">
        <v>36701</v>
      </c>
      <c r="G21659" s="113" t="s">
        <v>113155</v>
      </c>
      <c r="H21659" s="113" t="s">
        <v>135612</v>
      </c>
      <c r="I21659" s="113" t="s">
        <v>30361</v>
      </c>
    </row>
    <row r="21660" spans="5:9" ht="14.5" x14ac:dyDescent="0.35">
      <c r="E21660" s="113" t="s">
        <v>15670</v>
      </c>
      <c r="F21660" s="113" t="s">
        <v>36700</v>
      </c>
      <c r="G21660" s="113" t="s">
        <v>113154</v>
      </c>
      <c r="H21660" s="113" t="s">
        <v>135613</v>
      </c>
      <c r="I21660" s="113" t="s">
        <v>30360</v>
      </c>
    </row>
    <row r="21661" spans="5:9" ht="14.5" x14ac:dyDescent="0.35">
      <c r="E21661" s="113" t="s">
        <v>15669</v>
      </c>
      <c r="F21661" s="113" t="s">
        <v>36699</v>
      </c>
      <c r="G21661" s="113" t="s">
        <v>113153</v>
      </c>
      <c r="H21661" s="113" t="s">
        <v>139285</v>
      </c>
      <c r="I21661" s="113" t="s">
        <v>30359</v>
      </c>
    </row>
    <row r="21662" spans="5:9" ht="14.5" x14ac:dyDescent="0.35">
      <c r="E21662" s="113" t="s">
        <v>15668</v>
      </c>
      <c r="F21662" s="113" t="s">
        <v>36698</v>
      </c>
      <c r="G21662" s="113" t="s">
        <v>113152</v>
      </c>
      <c r="H21662" s="113" t="s">
        <v>135614</v>
      </c>
      <c r="I21662" s="113" t="s">
        <v>30358</v>
      </c>
    </row>
    <row r="21663" spans="5:9" ht="14.5" x14ac:dyDescent="0.35">
      <c r="E21663" s="113" t="s">
        <v>15667</v>
      </c>
      <c r="F21663" s="113" t="s">
        <v>36697</v>
      </c>
      <c r="G21663" s="113" t="s">
        <v>113151</v>
      </c>
      <c r="H21663" s="113" t="s">
        <v>135615</v>
      </c>
      <c r="I21663" s="113" t="s">
        <v>30357</v>
      </c>
    </row>
    <row r="21664" spans="5:9" ht="14.5" x14ac:dyDescent="0.35">
      <c r="E21664" s="113" t="s">
        <v>15666</v>
      </c>
      <c r="F21664" s="113" t="s">
        <v>108965</v>
      </c>
      <c r="G21664" s="113" t="s">
        <v>113150</v>
      </c>
      <c r="H21664" s="113" t="s">
        <v>135616</v>
      </c>
      <c r="I21664" s="113" t="s">
        <v>30356</v>
      </c>
    </row>
    <row r="21665" spans="5:9" ht="14.5" x14ac:dyDescent="0.35">
      <c r="E21665" s="113" t="s">
        <v>15665</v>
      </c>
      <c r="F21665" s="113" t="s">
        <v>116217</v>
      </c>
      <c r="G21665" s="113" t="s">
        <v>113149</v>
      </c>
      <c r="H21665" s="113" t="s">
        <v>135617</v>
      </c>
      <c r="I21665" s="113" t="s">
        <v>30355</v>
      </c>
    </row>
    <row r="21666" spans="5:9" ht="14.5" x14ac:dyDescent="0.35">
      <c r="E21666" s="113" t="s">
        <v>15664</v>
      </c>
      <c r="F21666" s="113" t="s">
        <v>108964</v>
      </c>
      <c r="G21666" s="113" t="s">
        <v>113148</v>
      </c>
      <c r="H21666" s="113" t="s">
        <v>139284</v>
      </c>
      <c r="I21666" s="113" t="s">
        <v>30354</v>
      </c>
    </row>
    <row r="21667" spans="5:9" ht="14.5" x14ac:dyDescent="0.35">
      <c r="E21667" s="113" t="s">
        <v>15663</v>
      </c>
      <c r="F21667" s="113" t="s">
        <v>36696</v>
      </c>
      <c r="G21667" s="113" t="s">
        <v>113147</v>
      </c>
      <c r="H21667" s="113" t="s">
        <v>135618</v>
      </c>
      <c r="I21667" s="113" t="s">
        <v>30353</v>
      </c>
    </row>
    <row r="21668" spans="5:9" ht="14.5" x14ac:dyDescent="0.35">
      <c r="E21668" s="113" t="s">
        <v>15662</v>
      </c>
      <c r="F21668" s="113" t="s">
        <v>36695</v>
      </c>
      <c r="G21668" s="113" t="s">
        <v>113146</v>
      </c>
      <c r="H21668" s="113" t="s">
        <v>135619</v>
      </c>
      <c r="I21668" s="113" t="s">
        <v>130881</v>
      </c>
    </row>
    <row r="21669" spans="5:9" ht="14.5" x14ac:dyDescent="0.35">
      <c r="E21669" s="113" t="s">
        <v>15661</v>
      </c>
      <c r="F21669" s="113" t="s">
        <v>36694</v>
      </c>
      <c r="G21669" s="113" t="s">
        <v>113145</v>
      </c>
      <c r="H21669" s="113" t="s">
        <v>139283</v>
      </c>
      <c r="I21669" s="113" t="s">
        <v>130882</v>
      </c>
    </row>
    <row r="21670" spans="5:9" ht="14.5" x14ac:dyDescent="0.35">
      <c r="E21670" s="113" t="s">
        <v>15660</v>
      </c>
      <c r="F21670" s="113" t="s">
        <v>128708</v>
      </c>
      <c r="G21670" s="113" t="s">
        <v>113144</v>
      </c>
      <c r="H21670" s="113" t="s">
        <v>135620</v>
      </c>
      <c r="I21670" s="113" t="s">
        <v>130883</v>
      </c>
    </row>
    <row r="21671" spans="5:9" ht="14.5" x14ac:dyDescent="0.35">
      <c r="E21671" s="113" t="s">
        <v>15659</v>
      </c>
      <c r="F21671" s="113" t="s">
        <v>36693</v>
      </c>
      <c r="G21671" s="113" t="s">
        <v>113143</v>
      </c>
      <c r="H21671" s="113" t="s">
        <v>135621</v>
      </c>
      <c r="I21671" s="113" t="s">
        <v>130884</v>
      </c>
    </row>
    <row r="21672" spans="5:9" ht="14.5" x14ac:dyDescent="0.35">
      <c r="E21672" s="113" t="s">
        <v>15658</v>
      </c>
      <c r="F21672" s="113" t="s">
        <v>36692</v>
      </c>
      <c r="G21672" s="113" t="s">
        <v>113142</v>
      </c>
      <c r="H21672" s="113" t="s">
        <v>139282</v>
      </c>
      <c r="I21672" s="113" t="s">
        <v>130885</v>
      </c>
    </row>
    <row r="21673" spans="5:9" ht="14.5" x14ac:dyDescent="0.35">
      <c r="E21673" s="113" t="s">
        <v>15657</v>
      </c>
      <c r="F21673" s="113" t="s">
        <v>36691</v>
      </c>
      <c r="G21673" s="113" t="s">
        <v>113141</v>
      </c>
      <c r="H21673" s="113" t="s">
        <v>135622</v>
      </c>
      <c r="I21673" s="113" t="s">
        <v>130886</v>
      </c>
    </row>
    <row r="21674" spans="5:9" ht="14.5" x14ac:dyDescent="0.35">
      <c r="E21674" s="113" t="s">
        <v>15656</v>
      </c>
      <c r="F21674" s="113" t="s">
        <v>36690</v>
      </c>
      <c r="G21674" s="113" t="s">
        <v>113140</v>
      </c>
      <c r="H21674" s="113" t="s">
        <v>135623</v>
      </c>
      <c r="I21674" s="113" t="s">
        <v>130887</v>
      </c>
    </row>
    <row r="21675" spans="5:9" ht="14.5" x14ac:dyDescent="0.35">
      <c r="E21675" s="113" t="s">
        <v>15655</v>
      </c>
      <c r="F21675" s="113" t="s">
        <v>36689</v>
      </c>
      <c r="G21675" s="113" t="s">
        <v>113139</v>
      </c>
      <c r="H21675" s="113" t="s">
        <v>135624</v>
      </c>
      <c r="I21675" s="113" t="s">
        <v>130888</v>
      </c>
    </row>
    <row r="21676" spans="5:9" ht="14.5" x14ac:dyDescent="0.35">
      <c r="E21676" s="113" t="s">
        <v>15654</v>
      </c>
      <c r="F21676" s="113" t="s">
        <v>36688</v>
      </c>
      <c r="G21676" s="113" t="s">
        <v>113138</v>
      </c>
      <c r="H21676" s="113" t="s">
        <v>135625</v>
      </c>
      <c r="I21676" s="113" t="s">
        <v>130889</v>
      </c>
    </row>
    <row r="21677" spans="5:9" ht="14.5" x14ac:dyDescent="0.35">
      <c r="E21677" s="113" t="s">
        <v>124181</v>
      </c>
      <c r="F21677" s="113" t="s">
        <v>36687</v>
      </c>
      <c r="G21677" s="113" t="s">
        <v>113137</v>
      </c>
      <c r="H21677" s="113" t="s">
        <v>135626</v>
      </c>
      <c r="I21677" s="113" t="s">
        <v>130890</v>
      </c>
    </row>
    <row r="21678" spans="5:9" ht="14.5" x14ac:dyDescent="0.35">
      <c r="E21678" s="113" t="s">
        <v>127115</v>
      </c>
      <c r="F21678" s="113" t="s">
        <v>36686</v>
      </c>
      <c r="G21678" s="113" t="s">
        <v>113136</v>
      </c>
      <c r="H21678" s="113" t="s">
        <v>135627</v>
      </c>
      <c r="I21678" s="113" t="s">
        <v>130891</v>
      </c>
    </row>
    <row r="21679" spans="5:9" ht="14.5" x14ac:dyDescent="0.35">
      <c r="E21679" s="113" t="s">
        <v>127116</v>
      </c>
      <c r="F21679" s="113" t="s">
        <v>36685</v>
      </c>
      <c r="G21679" s="113" t="s">
        <v>113135</v>
      </c>
      <c r="H21679" s="113" t="s">
        <v>139281</v>
      </c>
      <c r="I21679" s="113" t="s">
        <v>130892</v>
      </c>
    </row>
    <row r="21680" spans="5:9" ht="14.5" x14ac:dyDescent="0.35">
      <c r="E21680" s="113" t="s">
        <v>117325</v>
      </c>
      <c r="F21680" s="113" t="s">
        <v>36684</v>
      </c>
      <c r="G21680" s="113" t="s">
        <v>113134</v>
      </c>
      <c r="H21680" s="113" t="s">
        <v>135628</v>
      </c>
      <c r="I21680" s="113" t="s">
        <v>130893</v>
      </c>
    </row>
    <row r="21681" spans="5:9" ht="14.5" x14ac:dyDescent="0.35">
      <c r="E21681" s="113" t="s">
        <v>114397</v>
      </c>
      <c r="F21681" s="113" t="s">
        <v>36683</v>
      </c>
      <c r="G21681" s="113" t="s">
        <v>113133</v>
      </c>
      <c r="H21681" s="113" t="s">
        <v>135629</v>
      </c>
      <c r="I21681" s="113" t="s">
        <v>130894</v>
      </c>
    </row>
    <row r="21682" spans="5:9" ht="14.5" x14ac:dyDescent="0.35">
      <c r="E21682" s="113" t="s">
        <v>114396</v>
      </c>
      <c r="F21682" s="113" t="s">
        <v>36682</v>
      </c>
      <c r="G21682" s="113" t="s">
        <v>113132</v>
      </c>
      <c r="H21682" s="113" t="s">
        <v>135630</v>
      </c>
      <c r="I21682" s="113" t="s">
        <v>130895</v>
      </c>
    </row>
    <row r="21683" spans="5:9" ht="14.5" x14ac:dyDescent="0.35">
      <c r="E21683" s="113" t="s">
        <v>107134</v>
      </c>
      <c r="F21683" s="113" t="s">
        <v>36681</v>
      </c>
      <c r="G21683" s="113" t="s">
        <v>113131</v>
      </c>
      <c r="H21683" s="113" t="s">
        <v>135631</v>
      </c>
      <c r="I21683" s="113" t="s">
        <v>130896</v>
      </c>
    </row>
    <row r="21684" spans="5:9" ht="14.5" x14ac:dyDescent="0.35">
      <c r="E21684" s="113" t="s">
        <v>114395</v>
      </c>
      <c r="F21684" s="113" t="s">
        <v>36680</v>
      </c>
      <c r="G21684" s="113" t="s">
        <v>113130</v>
      </c>
      <c r="H21684" s="113" t="s">
        <v>139280</v>
      </c>
      <c r="I21684" s="113" t="s">
        <v>130897</v>
      </c>
    </row>
    <row r="21685" spans="5:9" ht="14.5" x14ac:dyDescent="0.35">
      <c r="E21685" s="113" t="s">
        <v>15653</v>
      </c>
      <c r="F21685" s="113" t="s">
        <v>108963</v>
      </c>
      <c r="G21685" s="113" t="s">
        <v>113129</v>
      </c>
      <c r="H21685" s="113" t="s">
        <v>135632</v>
      </c>
      <c r="I21685" s="113" t="s">
        <v>130898</v>
      </c>
    </row>
    <row r="21686" spans="5:9" ht="14.5" x14ac:dyDescent="0.35">
      <c r="E21686" s="113" t="s">
        <v>15652</v>
      </c>
      <c r="F21686" s="113" t="s">
        <v>108962</v>
      </c>
      <c r="G21686" s="113" t="s">
        <v>113128</v>
      </c>
      <c r="H21686" s="113" t="s">
        <v>139279</v>
      </c>
      <c r="I21686" s="113" t="s">
        <v>130899</v>
      </c>
    </row>
    <row r="21687" spans="5:9" ht="14.5" x14ac:dyDescent="0.35">
      <c r="E21687" s="113" t="s">
        <v>15651</v>
      </c>
      <c r="F21687" s="113" t="s">
        <v>108961</v>
      </c>
      <c r="G21687" s="113" t="s">
        <v>113127</v>
      </c>
      <c r="H21687" s="113" t="s">
        <v>139278</v>
      </c>
      <c r="I21687" s="113" t="s">
        <v>130900</v>
      </c>
    </row>
    <row r="21688" spans="5:9" ht="14.5" x14ac:dyDescent="0.35">
      <c r="E21688" s="113" t="s">
        <v>15650</v>
      </c>
      <c r="F21688" s="113" t="s">
        <v>36679</v>
      </c>
      <c r="G21688" s="113" t="s">
        <v>113126</v>
      </c>
      <c r="H21688" s="113" t="s">
        <v>135633</v>
      </c>
      <c r="I21688" s="113" t="s">
        <v>130901</v>
      </c>
    </row>
    <row r="21689" spans="5:9" ht="14.5" x14ac:dyDescent="0.35">
      <c r="E21689" s="113" t="s">
        <v>15649</v>
      </c>
      <c r="F21689" s="113" t="s">
        <v>36678</v>
      </c>
      <c r="G21689" s="113" t="s">
        <v>113125</v>
      </c>
      <c r="H21689" s="113" t="s">
        <v>135634</v>
      </c>
      <c r="I21689" s="113" t="s">
        <v>130902</v>
      </c>
    </row>
    <row r="21690" spans="5:9" ht="14.5" x14ac:dyDescent="0.35">
      <c r="E21690" s="113" t="s">
        <v>15648</v>
      </c>
      <c r="F21690" s="113" t="s">
        <v>36677</v>
      </c>
      <c r="G21690" s="113" t="s">
        <v>113124</v>
      </c>
      <c r="H21690" s="113" t="s">
        <v>135635</v>
      </c>
      <c r="I21690" s="113" t="s">
        <v>130903</v>
      </c>
    </row>
    <row r="21691" spans="5:9" ht="14.5" x14ac:dyDescent="0.35">
      <c r="E21691" s="113" t="s">
        <v>15647</v>
      </c>
      <c r="F21691" s="113" t="s">
        <v>36676</v>
      </c>
      <c r="G21691" s="113" t="s">
        <v>113123</v>
      </c>
      <c r="H21691" s="113" t="s">
        <v>139277</v>
      </c>
      <c r="I21691" s="113" t="s">
        <v>130904</v>
      </c>
    </row>
    <row r="21692" spans="5:9" ht="14.5" x14ac:dyDescent="0.35">
      <c r="E21692" s="113" t="s">
        <v>15646</v>
      </c>
      <c r="F21692" s="113" t="s">
        <v>36675</v>
      </c>
      <c r="G21692" s="113" t="s">
        <v>113122</v>
      </c>
      <c r="H21692" s="113" t="s">
        <v>135636</v>
      </c>
      <c r="I21692" s="113" t="s">
        <v>130905</v>
      </c>
    </row>
    <row r="21693" spans="5:9" ht="14.5" x14ac:dyDescent="0.35">
      <c r="E21693" s="113" t="s">
        <v>15645</v>
      </c>
      <c r="F21693" s="113" t="s">
        <v>36674</v>
      </c>
      <c r="G21693" s="113" t="s">
        <v>113121</v>
      </c>
      <c r="H21693" s="113" t="s">
        <v>135637</v>
      </c>
      <c r="I21693" s="113" t="s">
        <v>130906</v>
      </c>
    </row>
    <row r="21694" spans="5:9" ht="14.5" x14ac:dyDescent="0.35">
      <c r="E21694" s="113" t="s">
        <v>15644</v>
      </c>
      <c r="F21694" s="113" t="s">
        <v>36673</v>
      </c>
      <c r="G21694" s="113" t="s">
        <v>113120</v>
      </c>
      <c r="H21694" s="113" t="s">
        <v>135638</v>
      </c>
      <c r="I21694" s="113" t="s">
        <v>130907</v>
      </c>
    </row>
    <row r="21695" spans="5:9" ht="14.5" x14ac:dyDescent="0.35">
      <c r="E21695" s="113" t="s">
        <v>15643</v>
      </c>
      <c r="F21695" s="113" t="s">
        <v>36672</v>
      </c>
      <c r="G21695" s="113" t="s">
        <v>113119</v>
      </c>
      <c r="H21695" s="113" t="s">
        <v>139276</v>
      </c>
      <c r="I21695" s="113" t="s">
        <v>130908</v>
      </c>
    </row>
    <row r="21696" spans="5:9" ht="14.5" x14ac:dyDescent="0.35">
      <c r="E21696" s="113" t="s">
        <v>15642</v>
      </c>
      <c r="F21696" s="113" t="s">
        <v>36671</v>
      </c>
      <c r="G21696" s="113" t="s">
        <v>113118</v>
      </c>
      <c r="H21696" s="113" t="s">
        <v>135639</v>
      </c>
      <c r="I21696" s="113" t="s">
        <v>130909</v>
      </c>
    </row>
    <row r="21697" spans="5:9" ht="14.5" x14ac:dyDescent="0.35">
      <c r="E21697" s="113" t="s">
        <v>137448</v>
      </c>
      <c r="F21697" s="113" t="s">
        <v>36670</v>
      </c>
      <c r="G21697" s="113" t="s">
        <v>113117</v>
      </c>
      <c r="H21697" s="113" t="s">
        <v>135640</v>
      </c>
      <c r="I21697" s="113" t="s">
        <v>130910</v>
      </c>
    </row>
    <row r="21698" spans="5:9" ht="14.5" x14ac:dyDescent="0.35">
      <c r="E21698" s="113" t="s">
        <v>128528</v>
      </c>
      <c r="F21698" s="113" t="s">
        <v>36669</v>
      </c>
      <c r="G21698" s="113" t="s">
        <v>113116</v>
      </c>
      <c r="H21698" s="113" t="s">
        <v>135641</v>
      </c>
      <c r="I21698" s="113" t="s">
        <v>130911</v>
      </c>
    </row>
    <row r="21699" spans="5:9" ht="14.5" x14ac:dyDescent="0.35">
      <c r="E21699" s="113" t="s">
        <v>124182</v>
      </c>
      <c r="F21699" s="113" t="s">
        <v>36668</v>
      </c>
      <c r="G21699" s="113" t="s">
        <v>113115</v>
      </c>
      <c r="H21699" s="113" t="s">
        <v>135642</v>
      </c>
      <c r="I21699" s="113" t="s">
        <v>130912</v>
      </c>
    </row>
    <row r="21700" spans="5:9" ht="14.5" x14ac:dyDescent="0.35">
      <c r="E21700" s="113" t="s">
        <v>124183</v>
      </c>
      <c r="F21700" s="113" t="s">
        <v>36667</v>
      </c>
      <c r="G21700" s="113" t="s">
        <v>113114</v>
      </c>
      <c r="H21700" s="113" t="s">
        <v>135643</v>
      </c>
      <c r="I21700" s="113" t="s">
        <v>130913</v>
      </c>
    </row>
    <row r="21701" spans="5:9" ht="14.5" x14ac:dyDescent="0.35">
      <c r="E21701" s="113" t="s">
        <v>15641</v>
      </c>
      <c r="F21701" s="113" t="s">
        <v>36666</v>
      </c>
      <c r="G21701" s="113" t="s">
        <v>113113</v>
      </c>
      <c r="H21701" s="113" t="s">
        <v>135644</v>
      </c>
      <c r="I21701" s="113" t="s">
        <v>130914</v>
      </c>
    </row>
    <row r="21702" spans="5:9" ht="14.5" x14ac:dyDescent="0.35">
      <c r="E21702" s="113" t="s">
        <v>121721</v>
      </c>
      <c r="F21702" s="113" t="s">
        <v>138195</v>
      </c>
      <c r="G21702" s="113" t="s">
        <v>113112</v>
      </c>
      <c r="H21702" s="113" t="s">
        <v>135645</v>
      </c>
      <c r="I21702" s="113" t="s">
        <v>130915</v>
      </c>
    </row>
    <row r="21703" spans="5:9" ht="14.5" x14ac:dyDescent="0.35">
      <c r="E21703" s="113" t="s">
        <v>121720</v>
      </c>
      <c r="F21703" s="113" t="s">
        <v>36665</v>
      </c>
      <c r="G21703" s="113" t="s">
        <v>113111</v>
      </c>
      <c r="H21703" s="113" t="s">
        <v>135646</v>
      </c>
      <c r="I21703" s="113" t="s">
        <v>130916</v>
      </c>
    </row>
    <row r="21704" spans="5:9" ht="14.5" x14ac:dyDescent="0.35">
      <c r="E21704" s="113" t="s">
        <v>124184</v>
      </c>
      <c r="F21704" s="113" t="s">
        <v>36664</v>
      </c>
      <c r="G21704" s="113" t="s">
        <v>113110</v>
      </c>
      <c r="H21704" s="113" t="s">
        <v>135647</v>
      </c>
      <c r="I21704" s="113" t="s">
        <v>130917</v>
      </c>
    </row>
    <row r="21705" spans="5:9" ht="14.5" x14ac:dyDescent="0.35">
      <c r="E21705" s="113" t="s">
        <v>127117</v>
      </c>
      <c r="F21705" s="113" t="s">
        <v>36663</v>
      </c>
      <c r="G21705" s="113" t="s">
        <v>113109</v>
      </c>
      <c r="H21705" s="113" t="s">
        <v>135648</v>
      </c>
      <c r="I21705" s="113" t="s">
        <v>31182</v>
      </c>
    </row>
    <row r="21706" spans="5:9" ht="14.5" x14ac:dyDescent="0.35">
      <c r="E21706" s="113" t="s">
        <v>121719</v>
      </c>
      <c r="F21706" s="113" t="s">
        <v>36662</v>
      </c>
      <c r="G21706" s="113" t="s">
        <v>113108</v>
      </c>
      <c r="H21706" s="113" t="s">
        <v>135649</v>
      </c>
      <c r="I21706" s="113" t="s">
        <v>31181</v>
      </c>
    </row>
    <row r="21707" spans="5:9" ht="14.5" x14ac:dyDescent="0.35">
      <c r="E21707" s="113" t="s">
        <v>121718</v>
      </c>
      <c r="F21707" s="113" t="s">
        <v>116216</v>
      </c>
      <c r="G21707" s="113" t="s">
        <v>113107</v>
      </c>
      <c r="H21707" s="113" t="s">
        <v>135650</v>
      </c>
      <c r="I21707" s="113" t="s">
        <v>31180</v>
      </c>
    </row>
    <row r="21708" spans="5:9" ht="14.5" x14ac:dyDescent="0.35">
      <c r="E21708" s="113" t="s">
        <v>121717</v>
      </c>
      <c r="F21708" s="113" t="s">
        <v>116215</v>
      </c>
      <c r="G21708" s="113" t="s">
        <v>113106</v>
      </c>
      <c r="H21708" s="113" t="s">
        <v>135651</v>
      </c>
      <c r="I21708" s="113" t="s">
        <v>31179</v>
      </c>
    </row>
    <row r="21709" spans="5:9" ht="14.5" x14ac:dyDescent="0.35">
      <c r="E21709" s="113" t="s">
        <v>117324</v>
      </c>
      <c r="F21709" s="113" t="s">
        <v>116214</v>
      </c>
      <c r="G21709" s="113" t="s">
        <v>113105</v>
      </c>
      <c r="H21709" s="113" t="s">
        <v>135652</v>
      </c>
      <c r="I21709" s="113" t="s">
        <v>31178</v>
      </c>
    </row>
    <row r="21710" spans="5:9" ht="14.5" x14ac:dyDescent="0.35">
      <c r="E21710" s="113" t="s">
        <v>117323</v>
      </c>
      <c r="F21710" s="113" t="s">
        <v>116213</v>
      </c>
      <c r="G21710" s="113" t="s">
        <v>113104</v>
      </c>
      <c r="H21710" s="113" t="s">
        <v>139275</v>
      </c>
      <c r="I21710" s="113" t="s">
        <v>31177</v>
      </c>
    </row>
    <row r="21711" spans="5:9" ht="14.5" x14ac:dyDescent="0.35">
      <c r="E21711" s="113" t="s">
        <v>117322</v>
      </c>
      <c r="F21711" s="113" t="s">
        <v>116212</v>
      </c>
      <c r="G21711" s="113" t="s">
        <v>113103</v>
      </c>
      <c r="H21711" s="113" t="s">
        <v>139274</v>
      </c>
      <c r="I21711" s="113" t="s">
        <v>31176</v>
      </c>
    </row>
    <row r="21712" spans="5:9" ht="14.5" x14ac:dyDescent="0.35">
      <c r="E21712" s="113" t="s">
        <v>117321</v>
      </c>
      <c r="F21712" s="113" t="s">
        <v>116211</v>
      </c>
      <c r="G21712" s="113" t="s">
        <v>113102</v>
      </c>
      <c r="H21712" s="113" t="s">
        <v>135653</v>
      </c>
      <c r="I21712" s="113" t="s">
        <v>31175</v>
      </c>
    </row>
    <row r="21713" spans="5:9" ht="14.5" x14ac:dyDescent="0.35">
      <c r="E21713" s="113" t="s">
        <v>15640</v>
      </c>
      <c r="F21713" s="113" t="s">
        <v>116210</v>
      </c>
      <c r="G21713" s="113" t="s">
        <v>113101</v>
      </c>
      <c r="H21713" s="113" t="s">
        <v>135654</v>
      </c>
      <c r="I21713" s="113" t="s">
        <v>31174</v>
      </c>
    </row>
    <row r="21714" spans="5:9" ht="14.5" x14ac:dyDescent="0.35">
      <c r="E21714" s="113" t="s">
        <v>15639</v>
      </c>
      <c r="F21714" s="113" t="s">
        <v>116209</v>
      </c>
      <c r="G21714" s="113" t="s">
        <v>113100</v>
      </c>
      <c r="H21714" s="113" t="s">
        <v>135655</v>
      </c>
      <c r="I21714" s="113" t="s">
        <v>31173</v>
      </c>
    </row>
    <row r="21715" spans="5:9" ht="14.5" x14ac:dyDescent="0.35">
      <c r="E21715" s="113" t="s">
        <v>15638</v>
      </c>
      <c r="F21715" s="113" t="s">
        <v>36661</v>
      </c>
      <c r="G21715" s="113" t="s">
        <v>113099</v>
      </c>
      <c r="H21715" s="113" t="s">
        <v>135656</v>
      </c>
      <c r="I21715" s="113" t="s">
        <v>31172</v>
      </c>
    </row>
    <row r="21716" spans="5:9" ht="14.5" x14ac:dyDescent="0.35">
      <c r="E21716" s="113" t="s">
        <v>15637</v>
      </c>
      <c r="F21716" s="113" t="s">
        <v>117821</v>
      </c>
      <c r="G21716" s="113" t="s">
        <v>113098</v>
      </c>
      <c r="H21716" s="113" t="s">
        <v>135657</v>
      </c>
      <c r="I21716" s="113" t="s">
        <v>31171</v>
      </c>
    </row>
    <row r="21717" spans="5:9" ht="14.5" x14ac:dyDescent="0.35">
      <c r="E21717" s="113" t="s">
        <v>15636</v>
      </c>
      <c r="F21717" s="113" t="s">
        <v>36660</v>
      </c>
      <c r="G21717" s="113" t="s">
        <v>113097</v>
      </c>
      <c r="H21717" s="113" t="s">
        <v>135658</v>
      </c>
      <c r="I21717" s="113" t="s">
        <v>31170</v>
      </c>
    </row>
    <row r="21718" spans="5:9" ht="14.5" x14ac:dyDescent="0.35">
      <c r="E21718" s="113" t="s">
        <v>15635</v>
      </c>
      <c r="F21718" s="113" t="s">
        <v>36659</v>
      </c>
      <c r="G21718" s="113" t="s">
        <v>113096</v>
      </c>
      <c r="H21718" s="113" t="s">
        <v>139273</v>
      </c>
      <c r="I21718" s="113" t="s">
        <v>31169</v>
      </c>
    </row>
    <row r="21719" spans="5:9" ht="14.5" x14ac:dyDescent="0.35">
      <c r="E21719" s="113" t="s">
        <v>15634</v>
      </c>
      <c r="F21719" s="113" t="s">
        <v>36658</v>
      </c>
      <c r="G21719" s="113" t="s">
        <v>113095</v>
      </c>
      <c r="H21719" s="113" t="s">
        <v>135659</v>
      </c>
      <c r="I21719" s="113" t="s">
        <v>31168</v>
      </c>
    </row>
    <row r="21720" spans="5:9" ht="14.5" x14ac:dyDescent="0.35">
      <c r="E21720" s="113" t="s">
        <v>15633</v>
      </c>
      <c r="F21720" s="113" t="s">
        <v>36657</v>
      </c>
      <c r="G21720" s="113" t="s">
        <v>113094</v>
      </c>
      <c r="H21720" s="113" t="s">
        <v>135660</v>
      </c>
      <c r="I21720" s="113" t="s">
        <v>31167</v>
      </c>
    </row>
    <row r="21721" spans="5:9" ht="14.5" x14ac:dyDescent="0.35">
      <c r="E21721" s="113" t="s">
        <v>15632</v>
      </c>
      <c r="F21721" s="113" t="s">
        <v>114957</v>
      </c>
      <c r="G21721" s="113" t="s">
        <v>113093</v>
      </c>
      <c r="H21721" s="113" t="s">
        <v>135661</v>
      </c>
      <c r="I21721" s="113" t="s">
        <v>31166</v>
      </c>
    </row>
    <row r="21722" spans="5:9" ht="14.5" x14ac:dyDescent="0.35">
      <c r="E21722" s="113" t="s">
        <v>107133</v>
      </c>
      <c r="F21722" s="113" t="s">
        <v>108960</v>
      </c>
      <c r="G21722" s="113" t="s">
        <v>113092</v>
      </c>
      <c r="H21722" s="113" t="s">
        <v>139272</v>
      </c>
      <c r="I21722" s="113" t="s">
        <v>31165</v>
      </c>
    </row>
    <row r="21723" spans="5:9" ht="14.5" x14ac:dyDescent="0.35">
      <c r="E21723" s="113" t="s">
        <v>107132</v>
      </c>
      <c r="F21723" s="113" t="s">
        <v>36656</v>
      </c>
      <c r="G21723" s="113" t="s">
        <v>113091</v>
      </c>
      <c r="H21723" s="113" t="s">
        <v>135662</v>
      </c>
      <c r="I21723" s="113" t="s">
        <v>31164</v>
      </c>
    </row>
    <row r="21724" spans="5:9" ht="14.5" x14ac:dyDescent="0.35">
      <c r="E21724" s="113" t="s">
        <v>107131</v>
      </c>
      <c r="F21724" s="113" t="s">
        <v>127521</v>
      </c>
      <c r="G21724" s="113" t="s">
        <v>113090</v>
      </c>
      <c r="H21724" s="113" t="s">
        <v>135663</v>
      </c>
      <c r="I21724" s="113" t="s">
        <v>31163</v>
      </c>
    </row>
    <row r="21725" spans="5:9" ht="14.5" x14ac:dyDescent="0.35">
      <c r="E21725" s="113" t="s">
        <v>107130</v>
      </c>
      <c r="F21725" s="113" t="s">
        <v>36655</v>
      </c>
      <c r="G21725" s="113" t="s">
        <v>113089</v>
      </c>
      <c r="H21725" s="113" t="s">
        <v>135664</v>
      </c>
      <c r="I21725" s="113" t="s">
        <v>31162</v>
      </c>
    </row>
    <row r="21726" spans="5:9" ht="14.5" x14ac:dyDescent="0.35">
      <c r="E21726" s="113" t="s">
        <v>15631</v>
      </c>
      <c r="F21726" s="113" t="s">
        <v>36654</v>
      </c>
      <c r="G21726" s="113" t="s">
        <v>113088</v>
      </c>
      <c r="H21726" s="113" t="s">
        <v>135665</v>
      </c>
      <c r="I21726" s="113" t="s">
        <v>31161</v>
      </c>
    </row>
    <row r="21727" spans="5:9" ht="14.5" x14ac:dyDescent="0.35">
      <c r="E21727" s="113" t="s">
        <v>15630</v>
      </c>
      <c r="F21727" s="113" t="s">
        <v>36653</v>
      </c>
      <c r="G21727" s="113" t="s">
        <v>113087</v>
      </c>
      <c r="H21727" s="113" t="s">
        <v>135666</v>
      </c>
      <c r="I21727" s="113" t="s">
        <v>31160</v>
      </c>
    </row>
    <row r="21728" spans="5:9" ht="14.5" x14ac:dyDescent="0.35">
      <c r="E21728" s="113" t="s">
        <v>15629</v>
      </c>
      <c r="F21728" s="113" t="s">
        <v>138196</v>
      </c>
      <c r="G21728" s="113" t="s">
        <v>113086</v>
      </c>
      <c r="H21728" s="113" t="s">
        <v>135667</v>
      </c>
      <c r="I21728" s="113" t="s">
        <v>31159</v>
      </c>
    </row>
    <row r="21729" spans="5:9" ht="14.5" x14ac:dyDescent="0.35">
      <c r="E21729" s="113" t="s">
        <v>107129</v>
      </c>
      <c r="F21729" s="113" t="s">
        <v>36652</v>
      </c>
      <c r="G21729" s="113" t="s">
        <v>113085</v>
      </c>
      <c r="H21729" s="113" t="s">
        <v>135668</v>
      </c>
      <c r="I21729" s="113" t="s">
        <v>31158</v>
      </c>
    </row>
    <row r="21730" spans="5:9" ht="14.5" x14ac:dyDescent="0.35">
      <c r="E21730" s="113" t="s">
        <v>107128</v>
      </c>
      <c r="F21730" s="113" t="s">
        <v>108959</v>
      </c>
      <c r="G21730" s="113" t="s">
        <v>113084</v>
      </c>
      <c r="H21730" s="113" t="s">
        <v>135669</v>
      </c>
      <c r="I21730" s="113" t="s">
        <v>31157</v>
      </c>
    </row>
    <row r="21731" spans="5:9" ht="14.5" x14ac:dyDescent="0.35">
      <c r="E21731" s="113" t="s">
        <v>107127</v>
      </c>
      <c r="F21731" s="113" t="s">
        <v>124689</v>
      </c>
      <c r="G21731" s="113" t="s">
        <v>113083</v>
      </c>
      <c r="H21731" s="113" t="s">
        <v>135670</v>
      </c>
      <c r="I21731" s="113" t="s">
        <v>31156</v>
      </c>
    </row>
    <row r="21732" spans="5:9" ht="14.5" x14ac:dyDescent="0.35">
      <c r="E21732" s="113" t="s">
        <v>107126</v>
      </c>
      <c r="F21732" s="113" t="s">
        <v>36651</v>
      </c>
      <c r="G21732" s="113" t="s">
        <v>113082</v>
      </c>
      <c r="H21732" s="113" t="s">
        <v>135671</v>
      </c>
      <c r="I21732" s="113" t="s">
        <v>31155</v>
      </c>
    </row>
    <row r="21733" spans="5:9" ht="14.5" x14ac:dyDescent="0.35">
      <c r="E21733" s="113" t="s">
        <v>107125</v>
      </c>
      <c r="F21733" s="113" t="s">
        <v>36650</v>
      </c>
      <c r="G21733" s="113" t="s">
        <v>113081</v>
      </c>
      <c r="H21733" s="113" t="s">
        <v>135672</v>
      </c>
      <c r="I21733" s="113" t="s">
        <v>31154</v>
      </c>
    </row>
    <row r="21734" spans="5:9" ht="14.5" x14ac:dyDescent="0.35">
      <c r="E21734" s="113" t="s">
        <v>107124</v>
      </c>
      <c r="F21734" s="113" t="s">
        <v>36649</v>
      </c>
      <c r="G21734" s="113" t="s">
        <v>113080</v>
      </c>
      <c r="H21734" s="113" t="s">
        <v>135673</v>
      </c>
      <c r="I21734" s="113" t="s">
        <v>31153</v>
      </c>
    </row>
    <row r="21735" spans="5:9" ht="14.5" x14ac:dyDescent="0.35">
      <c r="E21735" s="113" t="s">
        <v>107123</v>
      </c>
      <c r="F21735" s="113" t="s">
        <v>36648</v>
      </c>
      <c r="G21735" s="113" t="s">
        <v>113079</v>
      </c>
      <c r="H21735" s="113" t="s">
        <v>135674</v>
      </c>
      <c r="I21735" s="113" t="s">
        <v>31152</v>
      </c>
    </row>
    <row r="21736" spans="5:9" ht="14.5" x14ac:dyDescent="0.35">
      <c r="E21736" s="113" t="s">
        <v>107122</v>
      </c>
      <c r="F21736" s="113" t="s">
        <v>36647</v>
      </c>
      <c r="G21736" s="113" t="s">
        <v>113078</v>
      </c>
      <c r="H21736" s="113" t="s">
        <v>135675</v>
      </c>
      <c r="I21736" s="113" t="s">
        <v>31151</v>
      </c>
    </row>
    <row r="21737" spans="5:9" ht="14.5" x14ac:dyDescent="0.35">
      <c r="E21737" s="113" t="s">
        <v>107121</v>
      </c>
      <c r="F21737" s="113" t="s">
        <v>36646</v>
      </c>
      <c r="G21737" s="113" t="s">
        <v>113077</v>
      </c>
      <c r="H21737" s="113" t="s">
        <v>135676</v>
      </c>
      <c r="I21737" s="113" t="s">
        <v>31150</v>
      </c>
    </row>
    <row r="21738" spans="5:9" ht="14.5" x14ac:dyDescent="0.35">
      <c r="E21738" s="113" t="s">
        <v>107120</v>
      </c>
      <c r="F21738" s="113" t="s">
        <v>36645</v>
      </c>
      <c r="G21738" s="113" t="s">
        <v>113076</v>
      </c>
      <c r="H21738" s="113" t="s">
        <v>135677</v>
      </c>
      <c r="I21738" s="113" t="s">
        <v>31149</v>
      </c>
    </row>
    <row r="21739" spans="5:9" ht="14.5" x14ac:dyDescent="0.35">
      <c r="E21739" s="113" t="s">
        <v>107119</v>
      </c>
      <c r="F21739" s="113" t="s">
        <v>36644</v>
      </c>
      <c r="G21739" s="113" t="s">
        <v>113075</v>
      </c>
      <c r="H21739" s="113" t="s">
        <v>135678</v>
      </c>
      <c r="I21739" s="113" t="s">
        <v>31148</v>
      </c>
    </row>
    <row r="21740" spans="5:9" ht="14.5" x14ac:dyDescent="0.35">
      <c r="E21740" s="113" t="s">
        <v>107118</v>
      </c>
      <c r="F21740" s="113" t="s">
        <v>36643</v>
      </c>
      <c r="G21740" s="113" t="s">
        <v>113074</v>
      </c>
      <c r="H21740" s="113" t="s">
        <v>135679</v>
      </c>
      <c r="I21740" s="113" t="s">
        <v>31147</v>
      </c>
    </row>
    <row r="21741" spans="5:9" ht="14.5" x14ac:dyDescent="0.35">
      <c r="E21741" s="113" t="s">
        <v>15628</v>
      </c>
      <c r="F21741" s="113" t="s">
        <v>36642</v>
      </c>
      <c r="G21741" s="113" t="s">
        <v>113073</v>
      </c>
      <c r="H21741" s="113" t="s">
        <v>135680</v>
      </c>
      <c r="I21741" s="113" t="s">
        <v>31146</v>
      </c>
    </row>
    <row r="21742" spans="5:9" ht="14.5" x14ac:dyDescent="0.35">
      <c r="E21742" s="113" t="s">
        <v>15627</v>
      </c>
      <c r="F21742" s="113" t="s">
        <v>36641</v>
      </c>
      <c r="G21742" s="113" t="s">
        <v>113072</v>
      </c>
      <c r="H21742" s="113" t="s">
        <v>135681</v>
      </c>
      <c r="I21742" s="113" t="s">
        <v>31145</v>
      </c>
    </row>
    <row r="21743" spans="5:9" ht="14.5" x14ac:dyDescent="0.35">
      <c r="E21743" s="113" t="s">
        <v>15626</v>
      </c>
      <c r="F21743" s="113" t="s">
        <v>36640</v>
      </c>
      <c r="G21743" s="113" t="s">
        <v>113071</v>
      </c>
      <c r="H21743" s="113" t="s">
        <v>135682</v>
      </c>
      <c r="I21743" s="113" t="s">
        <v>31144</v>
      </c>
    </row>
    <row r="21744" spans="5:9" ht="14.5" x14ac:dyDescent="0.35">
      <c r="E21744" s="113" t="s">
        <v>15625</v>
      </c>
      <c r="F21744" s="113" t="s">
        <v>36639</v>
      </c>
      <c r="G21744" s="113" t="s">
        <v>113070</v>
      </c>
      <c r="H21744" s="113" t="s">
        <v>135683</v>
      </c>
      <c r="I21744" s="113" t="s">
        <v>31143</v>
      </c>
    </row>
    <row r="21745" spans="5:9" ht="14.5" x14ac:dyDescent="0.35">
      <c r="E21745" s="113" t="s">
        <v>15624</v>
      </c>
      <c r="F21745" s="113" t="s">
        <v>36638</v>
      </c>
      <c r="G21745" s="113" t="s">
        <v>113069</v>
      </c>
      <c r="H21745" s="113" t="s">
        <v>135684</v>
      </c>
      <c r="I21745" s="113" t="s">
        <v>31142</v>
      </c>
    </row>
    <row r="21746" spans="5:9" ht="14.5" x14ac:dyDescent="0.35">
      <c r="E21746" s="113" t="s">
        <v>15623</v>
      </c>
      <c r="F21746" s="113" t="s">
        <v>36637</v>
      </c>
      <c r="G21746" s="113" t="s">
        <v>113068</v>
      </c>
      <c r="H21746" s="113" t="s">
        <v>135685</v>
      </c>
      <c r="I21746" s="113" t="s">
        <v>31141</v>
      </c>
    </row>
    <row r="21747" spans="5:9" ht="14.5" x14ac:dyDescent="0.35">
      <c r="E21747" s="113" t="s">
        <v>15622</v>
      </c>
      <c r="F21747" s="113" t="s">
        <v>108958</v>
      </c>
      <c r="G21747" s="113" t="s">
        <v>113067</v>
      </c>
      <c r="H21747" s="113" t="s">
        <v>135686</v>
      </c>
      <c r="I21747" s="113" t="s">
        <v>31140</v>
      </c>
    </row>
    <row r="21748" spans="5:9" ht="14.5" x14ac:dyDescent="0.35">
      <c r="E21748" s="113" t="s">
        <v>15621</v>
      </c>
      <c r="F21748" s="113" t="s">
        <v>36636</v>
      </c>
      <c r="G21748" s="113" t="s">
        <v>113066</v>
      </c>
      <c r="H21748" s="113" t="s">
        <v>139271</v>
      </c>
      <c r="I21748" s="113" t="s">
        <v>31139</v>
      </c>
    </row>
    <row r="21749" spans="5:9" ht="14.5" x14ac:dyDescent="0.35">
      <c r="E21749" s="113" t="s">
        <v>15620</v>
      </c>
      <c r="F21749" s="113" t="s">
        <v>36635</v>
      </c>
      <c r="G21749" s="113" t="s">
        <v>113065</v>
      </c>
      <c r="H21749" s="113" t="s">
        <v>139270</v>
      </c>
      <c r="I21749" s="113" t="s">
        <v>31138</v>
      </c>
    </row>
    <row r="21750" spans="5:9" ht="14.5" x14ac:dyDescent="0.35">
      <c r="E21750" s="113" t="s">
        <v>15619</v>
      </c>
      <c r="F21750" s="113" t="s">
        <v>36634</v>
      </c>
      <c r="G21750" s="113" t="s">
        <v>113064</v>
      </c>
      <c r="H21750" s="113" t="s">
        <v>135687</v>
      </c>
      <c r="I21750" s="113" t="s">
        <v>31137</v>
      </c>
    </row>
    <row r="21751" spans="5:9" ht="14.5" x14ac:dyDescent="0.35">
      <c r="E21751" s="113" t="s">
        <v>15618</v>
      </c>
      <c r="F21751" s="113" t="s">
        <v>36633</v>
      </c>
      <c r="G21751" s="113" t="s">
        <v>113063</v>
      </c>
      <c r="H21751" s="113" t="s">
        <v>135688</v>
      </c>
      <c r="I21751" s="113" t="s">
        <v>31136</v>
      </c>
    </row>
    <row r="21752" spans="5:9" ht="14.5" x14ac:dyDescent="0.35">
      <c r="E21752" s="113" t="s">
        <v>15617</v>
      </c>
      <c r="F21752" s="113" t="s">
        <v>36632</v>
      </c>
      <c r="G21752" s="113" t="s">
        <v>113062</v>
      </c>
      <c r="H21752" s="113" t="s">
        <v>135689</v>
      </c>
      <c r="I21752" s="113" t="s">
        <v>31135</v>
      </c>
    </row>
    <row r="21753" spans="5:9" ht="14.5" x14ac:dyDescent="0.35">
      <c r="E21753" s="113" t="s">
        <v>15616</v>
      </c>
      <c r="F21753" s="113" t="s">
        <v>36631</v>
      </c>
      <c r="G21753" s="113" t="s">
        <v>113061</v>
      </c>
      <c r="H21753" s="113" t="s">
        <v>135690</v>
      </c>
      <c r="I21753" s="113" t="s">
        <v>31134</v>
      </c>
    </row>
    <row r="21754" spans="5:9" ht="14.5" x14ac:dyDescent="0.35">
      <c r="E21754" s="113" t="s">
        <v>15615</v>
      </c>
      <c r="F21754" s="113" t="s">
        <v>36630</v>
      </c>
      <c r="G21754" s="113" t="s">
        <v>113060</v>
      </c>
      <c r="H21754" s="113" t="s">
        <v>135691</v>
      </c>
      <c r="I21754" s="113" t="s">
        <v>112659</v>
      </c>
    </row>
    <row r="21755" spans="5:9" ht="14.5" x14ac:dyDescent="0.35">
      <c r="E21755" s="113" t="s">
        <v>15614</v>
      </c>
      <c r="F21755" s="113" t="s">
        <v>36629</v>
      </c>
      <c r="G21755" s="113" t="s">
        <v>113059</v>
      </c>
      <c r="H21755" s="113" t="s">
        <v>135692</v>
      </c>
      <c r="I21755" s="113" t="s">
        <v>32698</v>
      </c>
    </row>
    <row r="21756" spans="5:9" ht="14.5" x14ac:dyDescent="0.35">
      <c r="E21756" s="113" t="s">
        <v>15613</v>
      </c>
      <c r="F21756" s="113" t="s">
        <v>36628</v>
      </c>
      <c r="G21756" s="113" t="s">
        <v>113058</v>
      </c>
      <c r="H21756" s="113" t="s">
        <v>139269</v>
      </c>
      <c r="I21756" s="113" t="s">
        <v>32697</v>
      </c>
    </row>
    <row r="21757" spans="5:9" ht="14.5" x14ac:dyDescent="0.35">
      <c r="E21757" s="113" t="s">
        <v>15612</v>
      </c>
      <c r="F21757" s="113" t="s">
        <v>36627</v>
      </c>
      <c r="G21757" s="113" t="s">
        <v>113057</v>
      </c>
      <c r="H21757" s="113" t="s">
        <v>139268</v>
      </c>
      <c r="I21757" s="113" t="s">
        <v>32696</v>
      </c>
    </row>
    <row r="21758" spans="5:9" ht="14.5" x14ac:dyDescent="0.35">
      <c r="E21758" s="113" t="s">
        <v>15611</v>
      </c>
      <c r="F21758" s="113" t="s">
        <v>36626</v>
      </c>
      <c r="G21758" s="113" t="s">
        <v>113056</v>
      </c>
      <c r="H21758" s="113" t="s">
        <v>135693</v>
      </c>
      <c r="I21758" s="113" t="s">
        <v>32695</v>
      </c>
    </row>
    <row r="21759" spans="5:9" ht="14.5" x14ac:dyDescent="0.35">
      <c r="E21759" s="113" t="s">
        <v>15610</v>
      </c>
      <c r="F21759" s="113" t="s">
        <v>36625</v>
      </c>
      <c r="G21759" s="113" t="s">
        <v>113055</v>
      </c>
      <c r="H21759" s="113" t="s">
        <v>135694</v>
      </c>
      <c r="I21759" s="113" t="s">
        <v>32694</v>
      </c>
    </row>
    <row r="21760" spans="5:9" ht="14.5" x14ac:dyDescent="0.35">
      <c r="E21760" s="113" t="s">
        <v>15609</v>
      </c>
      <c r="F21760" s="113" t="s">
        <v>36624</v>
      </c>
      <c r="G21760" s="113" t="s">
        <v>113054</v>
      </c>
      <c r="H21760" s="113" t="s">
        <v>135695</v>
      </c>
      <c r="I21760" s="113" t="s">
        <v>32693</v>
      </c>
    </row>
    <row r="21761" spans="5:9" ht="14.5" x14ac:dyDescent="0.35">
      <c r="E21761" s="113" t="s">
        <v>15608</v>
      </c>
      <c r="F21761" s="113" t="s">
        <v>36623</v>
      </c>
      <c r="G21761" s="113" t="s">
        <v>113053</v>
      </c>
      <c r="H21761" s="113" t="s">
        <v>139267</v>
      </c>
      <c r="I21761" s="113" t="s">
        <v>32692</v>
      </c>
    </row>
    <row r="21762" spans="5:9" ht="14.5" x14ac:dyDescent="0.35">
      <c r="E21762" s="113" t="s">
        <v>15607</v>
      </c>
      <c r="F21762" s="113" t="s">
        <v>36622</v>
      </c>
      <c r="G21762" s="113" t="s">
        <v>113052</v>
      </c>
      <c r="H21762" s="113" t="s">
        <v>135696</v>
      </c>
      <c r="I21762" s="113" t="s">
        <v>32691</v>
      </c>
    </row>
    <row r="21763" spans="5:9" ht="14.5" x14ac:dyDescent="0.35">
      <c r="E21763" s="113" t="s">
        <v>15606</v>
      </c>
      <c r="F21763" s="113" t="s">
        <v>36621</v>
      </c>
      <c r="G21763" s="113" t="s">
        <v>113051</v>
      </c>
      <c r="H21763" s="113" t="s">
        <v>135697</v>
      </c>
      <c r="I21763" s="113" t="s">
        <v>32690</v>
      </c>
    </row>
    <row r="21764" spans="5:9" ht="14.5" x14ac:dyDescent="0.35">
      <c r="E21764" s="113" t="s">
        <v>15605</v>
      </c>
      <c r="F21764" s="113" t="s">
        <v>36620</v>
      </c>
      <c r="G21764" s="113" t="s">
        <v>113050</v>
      </c>
      <c r="H21764" s="113" t="s">
        <v>135698</v>
      </c>
      <c r="I21764" s="113" t="s">
        <v>32689</v>
      </c>
    </row>
    <row r="21765" spans="5:9" ht="14.5" x14ac:dyDescent="0.35">
      <c r="E21765" s="113" t="s">
        <v>15604</v>
      </c>
      <c r="F21765" s="113" t="s">
        <v>36619</v>
      </c>
      <c r="G21765" s="113" t="s">
        <v>113049</v>
      </c>
      <c r="H21765" s="113" t="s">
        <v>135699</v>
      </c>
      <c r="I21765" s="113" t="s">
        <v>32688</v>
      </c>
    </row>
    <row r="21766" spans="5:9" ht="14.5" x14ac:dyDescent="0.35">
      <c r="E21766" s="113" t="s">
        <v>15603</v>
      </c>
      <c r="F21766" s="113" t="s">
        <v>36618</v>
      </c>
      <c r="G21766" s="113" t="s">
        <v>113048</v>
      </c>
      <c r="H21766" s="113" t="s">
        <v>139266</v>
      </c>
      <c r="I21766" s="113" t="s">
        <v>32687</v>
      </c>
    </row>
    <row r="21767" spans="5:9" ht="14.5" x14ac:dyDescent="0.35">
      <c r="E21767" s="113" t="s">
        <v>15602</v>
      </c>
      <c r="F21767" s="113" t="s">
        <v>36617</v>
      </c>
      <c r="G21767" s="113" t="s">
        <v>113047</v>
      </c>
      <c r="H21767" s="113" t="s">
        <v>135700</v>
      </c>
      <c r="I21767" s="113" t="s">
        <v>32686</v>
      </c>
    </row>
    <row r="21768" spans="5:9" ht="14.5" x14ac:dyDescent="0.35">
      <c r="E21768" s="113" t="s">
        <v>128529</v>
      </c>
      <c r="F21768" s="113" t="s">
        <v>36616</v>
      </c>
      <c r="G21768" s="113" t="s">
        <v>113046</v>
      </c>
      <c r="H21768" s="113" t="s">
        <v>135701</v>
      </c>
      <c r="I21768" s="113" t="s">
        <v>32685</v>
      </c>
    </row>
    <row r="21769" spans="5:9" ht="14.5" x14ac:dyDescent="0.35">
      <c r="E21769" s="113" t="s">
        <v>114394</v>
      </c>
      <c r="F21769" s="113" t="s">
        <v>36615</v>
      </c>
      <c r="G21769" s="113" t="s">
        <v>113045</v>
      </c>
      <c r="H21769" s="113" t="s">
        <v>135702</v>
      </c>
      <c r="I21769" s="113" t="s">
        <v>32684</v>
      </c>
    </row>
    <row r="21770" spans="5:9" ht="14.5" x14ac:dyDescent="0.35">
      <c r="E21770" s="113" t="s">
        <v>114393</v>
      </c>
      <c r="F21770" s="113" t="s">
        <v>36614</v>
      </c>
      <c r="G21770" s="113" t="s">
        <v>113044</v>
      </c>
      <c r="H21770" s="113" t="s">
        <v>135703</v>
      </c>
      <c r="I21770" s="113" t="s">
        <v>32683</v>
      </c>
    </row>
    <row r="21771" spans="5:9" ht="14.5" x14ac:dyDescent="0.35">
      <c r="E21771" s="113" t="s">
        <v>107117</v>
      </c>
      <c r="F21771" s="113" t="s">
        <v>36613</v>
      </c>
      <c r="G21771" s="113" t="s">
        <v>113043</v>
      </c>
      <c r="H21771" s="113" t="s">
        <v>135704</v>
      </c>
      <c r="I21771" s="113" t="s">
        <v>32682</v>
      </c>
    </row>
    <row r="21772" spans="5:9" ht="14.5" x14ac:dyDescent="0.35">
      <c r="E21772" s="113" t="s">
        <v>107116</v>
      </c>
      <c r="F21772" s="113" t="s">
        <v>36612</v>
      </c>
      <c r="G21772" s="113" t="s">
        <v>113042</v>
      </c>
      <c r="H21772" s="113" t="s">
        <v>135705</v>
      </c>
      <c r="I21772" s="113" t="s">
        <v>32681</v>
      </c>
    </row>
    <row r="21773" spans="5:9" ht="14.5" x14ac:dyDescent="0.35">
      <c r="E21773" s="113" t="s">
        <v>15601</v>
      </c>
      <c r="F21773" s="113" t="s">
        <v>36611</v>
      </c>
      <c r="G21773" s="113" t="s">
        <v>113041</v>
      </c>
      <c r="H21773" s="113" t="s">
        <v>139265</v>
      </c>
      <c r="I21773" s="113" t="s">
        <v>32680</v>
      </c>
    </row>
    <row r="21774" spans="5:9" ht="14.5" x14ac:dyDescent="0.35">
      <c r="E21774" s="113" t="s">
        <v>131336</v>
      </c>
      <c r="F21774" s="113" t="s">
        <v>36610</v>
      </c>
      <c r="G21774" s="113" t="s">
        <v>113040</v>
      </c>
      <c r="H21774" s="113" t="s">
        <v>135706</v>
      </c>
      <c r="I21774" s="113" t="s">
        <v>32679</v>
      </c>
    </row>
    <row r="21775" spans="5:9" ht="14.5" x14ac:dyDescent="0.35">
      <c r="E21775" s="113" t="s">
        <v>128530</v>
      </c>
      <c r="F21775" s="113" t="s">
        <v>36609</v>
      </c>
      <c r="G21775" s="113" t="s">
        <v>113039</v>
      </c>
      <c r="H21775" s="113" t="s">
        <v>139264</v>
      </c>
      <c r="I21775" s="113" t="s">
        <v>32678</v>
      </c>
    </row>
    <row r="21776" spans="5:9" ht="14.5" x14ac:dyDescent="0.35">
      <c r="E21776" s="113" t="s">
        <v>124185</v>
      </c>
      <c r="F21776" s="113" t="s">
        <v>36608</v>
      </c>
      <c r="G21776" s="113" t="s">
        <v>113038</v>
      </c>
      <c r="H21776" s="113" t="s">
        <v>135707</v>
      </c>
      <c r="I21776" s="113" t="s">
        <v>32677</v>
      </c>
    </row>
    <row r="21777" spans="5:9" ht="14.5" x14ac:dyDescent="0.35">
      <c r="E21777" s="113" t="s">
        <v>121716</v>
      </c>
      <c r="F21777" s="113" t="s">
        <v>36607</v>
      </c>
      <c r="G21777" s="113" t="s">
        <v>113037</v>
      </c>
      <c r="H21777" s="113" t="s">
        <v>135708</v>
      </c>
      <c r="I21777" s="113" t="s">
        <v>111677</v>
      </c>
    </row>
    <row r="21778" spans="5:9" ht="14.5" x14ac:dyDescent="0.35">
      <c r="E21778" s="113" t="s">
        <v>114392</v>
      </c>
      <c r="F21778" s="113" t="s">
        <v>36606</v>
      </c>
      <c r="G21778" s="113" t="s">
        <v>113036</v>
      </c>
      <c r="H21778" s="113" t="s">
        <v>135709</v>
      </c>
      <c r="I21778" s="113" t="s">
        <v>49581</v>
      </c>
    </row>
    <row r="21779" spans="5:9" ht="14.5" x14ac:dyDescent="0.35">
      <c r="E21779" s="113" t="s">
        <v>107115</v>
      </c>
      <c r="F21779" s="113" t="s">
        <v>116208</v>
      </c>
      <c r="G21779" s="113" t="s">
        <v>113035</v>
      </c>
      <c r="H21779" s="113" t="s">
        <v>135710</v>
      </c>
      <c r="I21779" s="113" t="s">
        <v>49640</v>
      </c>
    </row>
    <row r="21780" spans="5:9" ht="14.5" x14ac:dyDescent="0.35">
      <c r="E21780" s="113" t="s">
        <v>15600</v>
      </c>
      <c r="F21780" s="113" t="s">
        <v>36605</v>
      </c>
      <c r="G21780" s="113" t="s">
        <v>113034</v>
      </c>
      <c r="H21780" s="113" t="s">
        <v>139263</v>
      </c>
      <c r="I21780" s="113" t="s">
        <v>112588</v>
      </c>
    </row>
    <row r="21781" spans="5:9" ht="14.5" x14ac:dyDescent="0.35">
      <c r="E21781" s="113" t="s">
        <v>15599</v>
      </c>
      <c r="F21781" s="113" t="s">
        <v>36604</v>
      </c>
      <c r="G21781" s="113" t="s">
        <v>113033</v>
      </c>
      <c r="H21781" s="113" t="s">
        <v>135711</v>
      </c>
      <c r="I21781" s="113" t="s">
        <v>112587</v>
      </c>
    </row>
    <row r="21782" spans="5:9" ht="14.5" x14ac:dyDescent="0.35">
      <c r="E21782" s="113" t="s">
        <v>15598</v>
      </c>
      <c r="F21782" s="113" t="s">
        <v>36603</v>
      </c>
      <c r="G21782" s="113" t="s">
        <v>113032</v>
      </c>
      <c r="H21782" s="113" t="s">
        <v>139262</v>
      </c>
      <c r="I21782" s="113" t="s">
        <v>115747</v>
      </c>
    </row>
    <row r="21783" spans="5:9" ht="14.5" x14ac:dyDescent="0.35">
      <c r="E21783" s="113" t="s">
        <v>15597</v>
      </c>
      <c r="F21783" s="113" t="s">
        <v>36602</v>
      </c>
      <c r="G21783" s="113" t="s">
        <v>113031</v>
      </c>
      <c r="H21783" s="113" t="s">
        <v>135712</v>
      </c>
      <c r="I21783" s="113" t="s">
        <v>116711</v>
      </c>
    </row>
    <row r="21784" spans="5:9" ht="14.5" x14ac:dyDescent="0.35">
      <c r="E21784" s="113" t="s">
        <v>15596</v>
      </c>
      <c r="F21784" s="113" t="s">
        <v>36601</v>
      </c>
      <c r="G21784" s="113" t="s">
        <v>113030</v>
      </c>
      <c r="H21784" s="113" t="s">
        <v>135713</v>
      </c>
      <c r="I21784" s="113" t="s">
        <v>119568</v>
      </c>
    </row>
    <row r="21785" spans="5:9" ht="14.5" x14ac:dyDescent="0.35">
      <c r="E21785" s="113" t="s">
        <v>15595</v>
      </c>
      <c r="F21785" s="113" t="s">
        <v>36600</v>
      </c>
      <c r="G21785" s="113" t="s">
        <v>113029</v>
      </c>
      <c r="H21785" s="113" t="s">
        <v>135714</v>
      </c>
      <c r="I21785" s="113" t="s">
        <v>137678</v>
      </c>
    </row>
    <row r="21786" spans="5:9" ht="14.5" x14ac:dyDescent="0.35">
      <c r="E21786" s="113" t="s">
        <v>15594</v>
      </c>
      <c r="F21786" s="113" t="s">
        <v>138197</v>
      </c>
      <c r="G21786" s="113" t="s">
        <v>113028</v>
      </c>
      <c r="H21786" s="113" t="s">
        <v>135715</v>
      </c>
      <c r="I21786" s="113" t="s">
        <v>112586</v>
      </c>
    </row>
    <row r="21787" spans="5:9" ht="14.5" x14ac:dyDescent="0.35">
      <c r="E21787" s="113" t="s">
        <v>15593</v>
      </c>
      <c r="F21787" s="113" t="s">
        <v>138198</v>
      </c>
      <c r="G21787" s="113" t="s">
        <v>113027</v>
      </c>
      <c r="H21787" s="113" t="s">
        <v>135716</v>
      </c>
      <c r="I21787" s="113" t="s">
        <v>112585</v>
      </c>
    </row>
    <row r="21788" spans="5:9" ht="14.5" x14ac:dyDescent="0.35">
      <c r="E21788" s="113" t="s">
        <v>15592</v>
      </c>
      <c r="F21788" s="113" t="s">
        <v>138199</v>
      </c>
      <c r="G21788" s="113" t="s">
        <v>113026</v>
      </c>
      <c r="H21788" s="113" t="s">
        <v>135717</v>
      </c>
      <c r="I21788" s="113" t="s">
        <v>121470</v>
      </c>
    </row>
    <row r="21789" spans="5:9" ht="14.5" x14ac:dyDescent="0.35">
      <c r="E21789" s="113" t="s">
        <v>15591</v>
      </c>
      <c r="F21789" s="113" t="s">
        <v>138200</v>
      </c>
      <c r="G21789" s="113" t="s">
        <v>113025</v>
      </c>
      <c r="H21789" s="113" t="s">
        <v>135718</v>
      </c>
      <c r="I21789" s="113" t="s">
        <v>137064</v>
      </c>
    </row>
    <row r="21790" spans="5:9" ht="14.5" x14ac:dyDescent="0.35">
      <c r="E21790" s="113" t="s">
        <v>15590</v>
      </c>
      <c r="F21790" s="113" t="s">
        <v>138201</v>
      </c>
      <c r="G21790" s="113" t="s">
        <v>113024</v>
      </c>
      <c r="H21790" s="113" t="s">
        <v>135719</v>
      </c>
      <c r="I21790" s="113" t="s">
        <v>112584</v>
      </c>
    </row>
    <row r="21791" spans="5:9" ht="14.5" x14ac:dyDescent="0.35">
      <c r="E21791" s="113" t="s">
        <v>15589</v>
      </c>
      <c r="F21791" s="113" t="s">
        <v>138202</v>
      </c>
      <c r="G21791" s="113" t="s">
        <v>113023</v>
      </c>
      <c r="H21791" s="113" t="s">
        <v>135720</v>
      </c>
      <c r="I21791" s="113" t="s">
        <v>112583</v>
      </c>
    </row>
    <row r="21792" spans="5:9" ht="14.5" x14ac:dyDescent="0.35">
      <c r="E21792" s="113" t="s">
        <v>15588</v>
      </c>
      <c r="F21792" s="113" t="s">
        <v>138203</v>
      </c>
      <c r="G21792" s="113" t="s">
        <v>113022</v>
      </c>
      <c r="H21792" s="113" t="s">
        <v>135721</v>
      </c>
      <c r="I21792" s="113" t="s">
        <v>112582</v>
      </c>
    </row>
    <row r="21793" spans="5:9" ht="14.5" x14ac:dyDescent="0.35">
      <c r="E21793" s="113" t="s">
        <v>15587</v>
      </c>
      <c r="F21793" s="113" t="s">
        <v>117820</v>
      </c>
      <c r="G21793" s="113" t="s">
        <v>113021</v>
      </c>
      <c r="H21793" s="113" t="s">
        <v>135722</v>
      </c>
      <c r="I21793" s="113" t="s">
        <v>112581</v>
      </c>
    </row>
    <row r="21794" spans="5:9" ht="14.5" x14ac:dyDescent="0.35">
      <c r="E21794" s="113" t="s">
        <v>15586</v>
      </c>
      <c r="F21794" s="113" t="s">
        <v>117819</v>
      </c>
      <c r="G21794" s="113" t="s">
        <v>113020</v>
      </c>
      <c r="H21794" s="113" t="s">
        <v>135723</v>
      </c>
      <c r="I21794" s="113" t="s">
        <v>115746</v>
      </c>
    </row>
    <row r="21795" spans="5:9" ht="14.5" x14ac:dyDescent="0.35">
      <c r="E21795" s="113" t="s">
        <v>15585</v>
      </c>
      <c r="F21795" s="113" t="s">
        <v>138204</v>
      </c>
      <c r="G21795" s="113" t="s">
        <v>113019</v>
      </c>
      <c r="H21795" s="113" t="s">
        <v>135724</v>
      </c>
      <c r="I21795" s="113" t="s">
        <v>112580</v>
      </c>
    </row>
    <row r="21796" spans="5:9" ht="14.5" x14ac:dyDescent="0.35">
      <c r="E21796" s="113" t="s">
        <v>15584</v>
      </c>
      <c r="F21796" s="113" t="s">
        <v>138205</v>
      </c>
      <c r="G21796" s="113" t="s">
        <v>113018</v>
      </c>
      <c r="H21796" s="113" t="s">
        <v>135725</v>
      </c>
      <c r="I21796" s="113" t="s">
        <v>112579</v>
      </c>
    </row>
    <row r="21797" spans="5:9" ht="14.5" x14ac:dyDescent="0.35">
      <c r="E21797" s="113" t="s">
        <v>15583</v>
      </c>
      <c r="F21797" s="113" t="s">
        <v>36599</v>
      </c>
      <c r="G21797" s="113" t="s">
        <v>113017</v>
      </c>
      <c r="H21797" s="113" t="s">
        <v>135726</v>
      </c>
      <c r="I21797" s="113" t="s">
        <v>112578</v>
      </c>
    </row>
    <row r="21798" spans="5:9" ht="14.5" x14ac:dyDescent="0.35">
      <c r="E21798" s="113" t="s">
        <v>15582</v>
      </c>
      <c r="F21798" s="113" t="s">
        <v>36598</v>
      </c>
      <c r="G21798" s="113" t="s">
        <v>113016</v>
      </c>
      <c r="H21798" s="113" t="s">
        <v>135727</v>
      </c>
      <c r="I21798" s="113" t="s">
        <v>112577</v>
      </c>
    </row>
    <row r="21799" spans="5:9" ht="14.5" x14ac:dyDescent="0.35">
      <c r="E21799" s="113" t="s">
        <v>15581</v>
      </c>
      <c r="F21799" s="113" t="s">
        <v>36597</v>
      </c>
      <c r="G21799" s="113" t="s">
        <v>113015</v>
      </c>
      <c r="H21799" s="113" t="s">
        <v>135728</v>
      </c>
      <c r="I21799" s="113" t="s">
        <v>115745</v>
      </c>
    </row>
    <row r="21800" spans="5:9" ht="14.5" x14ac:dyDescent="0.35">
      <c r="E21800" s="113" t="s">
        <v>15580</v>
      </c>
      <c r="F21800" s="113" t="s">
        <v>36596</v>
      </c>
      <c r="G21800" s="113" t="s">
        <v>113014</v>
      </c>
      <c r="H21800" s="113" t="s">
        <v>135729</v>
      </c>
      <c r="I21800" s="113" t="s">
        <v>112576</v>
      </c>
    </row>
    <row r="21801" spans="5:9" ht="14.5" x14ac:dyDescent="0.35">
      <c r="E21801" s="113" t="s">
        <v>15579</v>
      </c>
      <c r="F21801" s="113" t="s">
        <v>36595</v>
      </c>
      <c r="G21801" s="113" t="s">
        <v>113013</v>
      </c>
      <c r="H21801" s="113" t="s">
        <v>135730</v>
      </c>
      <c r="I21801" s="113" t="s">
        <v>115744</v>
      </c>
    </row>
    <row r="21802" spans="5:9" ht="14.5" x14ac:dyDescent="0.35">
      <c r="E21802" s="113" t="s">
        <v>15578</v>
      </c>
      <c r="F21802" s="113" t="s">
        <v>36594</v>
      </c>
      <c r="G21802" s="113" t="s">
        <v>113012</v>
      </c>
      <c r="H21802" s="113" t="s">
        <v>135731</v>
      </c>
      <c r="I21802" s="113" t="s">
        <v>112575</v>
      </c>
    </row>
    <row r="21803" spans="5:9" ht="14.5" x14ac:dyDescent="0.35">
      <c r="E21803" s="113" t="s">
        <v>15577</v>
      </c>
      <c r="F21803" s="113" t="s">
        <v>36593</v>
      </c>
      <c r="G21803" s="113" t="s">
        <v>113011</v>
      </c>
      <c r="H21803" s="113" t="s">
        <v>139261</v>
      </c>
      <c r="I21803" s="113" t="s">
        <v>112574</v>
      </c>
    </row>
    <row r="21804" spans="5:9" ht="14.5" x14ac:dyDescent="0.35">
      <c r="E21804" s="113" t="s">
        <v>15576</v>
      </c>
      <c r="F21804" s="113" t="s">
        <v>36592</v>
      </c>
      <c r="G21804" s="113" t="s">
        <v>113010</v>
      </c>
      <c r="H21804" s="113" t="s">
        <v>135732</v>
      </c>
      <c r="I21804" s="113" t="s">
        <v>112573</v>
      </c>
    </row>
    <row r="21805" spans="5:9" ht="14.5" x14ac:dyDescent="0.35">
      <c r="E21805" s="113" t="s">
        <v>15575</v>
      </c>
      <c r="F21805" s="113" t="s">
        <v>124690</v>
      </c>
      <c r="G21805" s="113" t="s">
        <v>113009</v>
      </c>
      <c r="H21805" s="113" t="s">
        <v>135733</v>
      </c>
      <c r="I21805" s="113" t="s">
        <v>115743</v>
      </c>
    </row>
    <row r="21806" spans="5:9" ht="14.5" x14ac:dyDescent="0.35">
      <c r="E21806" s="113" t="s">
        <v>15574</v>
      </c>
      <c r="F21806" s="113" t="s">
        <v>36591</v>
      </c>
      <c r="G21806" s="113" t="s">
        <v>113008</v>
      </c>
      <c r="H21806" s="113" t="s">
        <v>135734</v>
      </c>
      <c r="I21806" s="113" t="s">
        <v>112572</v>
      </c>
    </row>
    <row r="21807" spans="5:9" ht="14.5" x14ac:dyDescent="0.35">
      <c r="E21807" s="113" t="s">
        <v>15573</v>
      </c>
      <c r="F21807" s="113" t="s">
        <v>36590</v>
      </c>
      <c r="G21807" s="113" t="s">
        <v>113007</v>
      </c>
      <c r="H21807" s="113" t="s">
        <v>135735</v>
      </c>
      <c r="I21807" s="113" t="s">
        <v>112571</v>
      </c>
    </row>
    <row r="21808" spans="5:9" ht="14.5" x14ac:dyDescent="0.35">
      <c r="E21808" s="113" t="s">
        <v>15572</v>
      </c>
      <c r="F21808" s="113" t="s">
        <v>36589</v>
      </c>
      <c r="G21808" s="113" t="s">
        <v>113006</v>
      </c>
      <c r="H21808" s="113" t="s">
        <v>135736</v>
      </c>
      <c r="I21808" s="113" t="s">
        <v>112570</v>
      </c>
    </row>
    <row r="21809" spans="5:9" ht="14.5" x14ac:dyDescent="0.35">
      <c r="E21809" s="113" t="s">
        <v>15571</v>
      </c>
      <c r="F21809" s="113" t="s">
        <v>36588</v>
      </c>
      <c r="G21809" s="113" t="s">
        <v>113005</v>
      </c>
      <c r="H21809" s="113" t="s">
        <v>135737</v>
      </c>
      <c r="I21809" s="113" t="s">
        <v>112569</v>
      </c>
    </row>
    <row r="21810" spans="5:9" ht="14.5" x14ac:dyDescent="0.35">
      <c r="E21810" s="113" t="s">
        <v>15570</v>
      </c>
      <c r="F21810" s="113" t="s">
        <v>138206</v>
      </c>
      <c r="G21810" s="113" t="s">
        <v>113004</v>
      </c>
      <c r="H21810" s="113" t="s">
        <v>135738</v>
      </c>
      <c r="I21810" s="113" t="s">
        <v>112568</v>
      </c>
    </row>
    <row r="21811" spans="5:9" ht="14.5" x14ac:dyDescent="0.35">
      <c r="E21811" s="113" t="s">
        <v>15569</v>
      </c>
      <c r="F21811" s="113" t="s">
        <v>36587</v>
      </c>
      <c r="G21811" s="113" t="s">
        <v>113003</v>
      </c>
      <c r="H21811" s="113" t="s">
        <v>135739</v>
      </c>
      <c r="I21811" s="113" t="s">
        <v>112567</v>
      </c>
    </row>
    <row r="21812" spans="5:9" ht="14.5" x14ac:dyDescent="0.35">
      <c r="E21812" s="113" t="s">
        <v>15568</v>
      </c>
      <c r="F21812" s="113" t="s">
        <v>36586</v>
      </c>
      <c r="G21812" s="113" t="s">
        <v>113002</v>
      </c>
      <c r="H21812" s="113" t="s">
        <v>135740</v>
      </c>
      <c r="I21812" s="113" t="s">
        <v>121469</v>
      </c>
    </row>
    <row r="21813" spans="5:9" ht="14.5" x14ac:dyDescent="0.35">
      <c r="E21813" s="113" t="s">
        <v>15567</v>
      </c>
      <c r="F21813" s="113" t="s">
        <v>36585</v>
      </c>
      <c r="G21813" s="113" t="s">
        <v>113001</v>
      </c>
      <c r="H21813" s="113" t="s">
        <v>135741</v>
      </c>
      <c r="I21813" s="113" t="s">
        <v>112566</v>
      </c>
    </row>
    <row r="21814" spans="5:9" ht="14.5" x14ac:dyDescent="0.35">
      <c r="E21814" s="113" t="s">
        <v>15566</v>
      </c>
      <c r="F21814" s="113" t="s">
        <v>114956</v>
      </c>
      <c r="G21814" s="113" t="s">
        <v>113000</v>
      </c>
      <c r="H21814" s="113" t="s">
        <v>139260</v>
      </c>
      <c r="I21814" s="113" t="s">
        <v>119567</v>
      </c>
    </row>
    <row r="21815" spans="5:9" ht="14.5" x14ac:dyDescent="0.35">
      <c r="E21815" s="113" t="s">
        <v>15565</v>
      </c>
      <c r="F21815" s="113" t="s">
        <v>36584</v>
      </c>
      <c r="G21815" s="113" t="s">
        <v>112999</v>
      </c>
      <c r="H21815" s="113" t="s">
        <v>139259</v>
      </c>
      <c r="I21815" s="113" t="s">
        <v>115742</v>
      </c>
    </row>
    <row r="21816" spans="5:9" ht="14.5" x14ac:dyDescent="0.35">
      <c r="E21816" s="113" t="s">
        <v>15564</v>
      </c>
      <c r="F21816" s="113" t="s">
        <v>36583</v>
      </c>
      <c r="G21816" s="113" t="s">
        <v>112998</v>
      </c>
      <c r="H21816" s="113" t="s">
        <v>135742</v>
      </c>
      <c r="I21816" s="113" t="s">
        <v>116710</v>
      </c>
    </row>
    <row r="21817" spans="5:9" ht="14.5" x14ac:dyDescent="0.35">
      <c r="E21817" s="113" t="s">
        <v>15563</v>
      </c>
      <c r="F21817" s="113" t="s">
        <v>108957</v>
      </c>
      <c r="G21817" s="113" t="s">
        <v>112997</v>
      </c>
      <c r="H21817" s="113" t="s">
        <v>135743</v>
      </c>
      <c r="I21817" s="113" t="s">
        <v>115741</v>
      </c>
    </row>
    <row r="21818" spans="5:9" ht="14.5" x14ac:dyDescent="0.35">
      <c r="E21818" s="113" t="s">
        <v>15562</v>
      </c>
      <c r="F21818" s="113" t="s">
        <v>36582</v>
      </c>
      <c r="G21818" s="113" t="s">
        <v>112996</v>
      </c>
      <c r="H21818" s="113" t="s">
        <v>139258</v>
      </c>
      <c r="I21818" s="113" t="s">
        <v>119566</v>
      </c>
    </row>
    <row r="21819" spans="5:9" ht="14.5" x14ac:dyDescent="0.35">
      <c r="E21819" s="113" t="s">
        <v>15561</v>
      </c>
      <c r="F21819" s="113" t="s">
        <v>140926</v>
      </c>
      <c r="G21819" s="113" t="s">
        <v>112995</v>
      </c>
      <c r="H21819" s="113" t="s">
        <v>135744</v>
      </c>
      <c r="I21819" s="113" t="s">
        <v>112565</v>
      </c>
    </row>
    <row r="21820" spans="5:9" ht="14.5" x14ac:dyDescent="0.35">
      <c r="E21820" s="113" t="s">
        <v>15560</v>
      </c>
      <c r="F21820" s="113" t="s">
        <v>140927</v>
      </c>
      <c r="G21820" s="113" t="s">
        <v>112994</v>
      </c>
      <c r="H21820" s="113" t="s">
        <v>135745</v>
      </c>
      <c r="I21820" s="113" t="s">
        <v>121468</v>
      </c>
    </row>
    <row r="21821" spans="5:9" ht="14.5" x14ac:dyDescent="0.35">
      <c r="E21821" s="113" t="s">
        <v>15559</v>
      </c>
      <c r="F21821" s="113" t="s">
        <v>140364</v>
      </c>
      <c r="G21821" s="113" t="s">
        <v>112993</v>
      </c>
      <c r="H21821" s="113" t="s">
        <v>135746</v>
      </c>
      <c r="I21821" s="113" t="s">
        <v>130636</v>
      </c>
    </row>
    <row r="21822" spans="5:9" ht="14.5" x14ac:dyDescent="0.35">
      <c r="E21822" s="113" t="s">
        <v>15558</v>
      </c>
      <c r="F21822" s="113" t="s">
        <v>138207</v>
      </c>
      <c r="G21822" s="113" t="s">
        <v>112992</v>
      </c>
      <c r="H21822" s="113" t="s">
        <v>135747</v>
      </c>
      <c r="I21822" s="113" t="s">
        <v>137679</v>
      </c>
    </row>
    <row r="21823" spans="5:9" ht="14.5" x14ac:dyDescent="0.35">
      <c r="E21823" s="113" t="s">
        <v>15557</v>
      </c>
      <c r="F21823" s="113" t="s">
        <v>131343</v>
      </c>
      <c r="G21823" s="113" t="s">
        <v>112991</v>
      </c>
      <c r="H21823" s="113" t="s">
        <v>135748</v>
      </c>
      <c r="I21823" s="113" t="s">
        <v>112564</v>
      </c>
    </row>
    <row r="21824" spans="5:9" ht="14.5" x14ac:dyDescent="0.35">
      <c r="E21824" s="113" t="s">
        <v>15556</v>
      </c>
      <c r="F21824" s="113" t="s">
        <v>124691</v>
      </c>
      <c r="G21824" s="113" t="s">
        <v>112990</v>
      </c>
      <c r="H21824" s="113" t="s">
        <v>135749</v>
      </c>
      <c r="I21824" s="113" t="s">
        <v>115740</v>
      </c>
    </row>
    <row r="21825" spans="5:9" ht="14.5" x14ac:dyDescent="0.35">
      <c r="E21825" s="113" t="s">
        <v>15555</v>
      </c>
      <c r="F21825" s="113" t="s">
        <v>124692</v>
      </c>
      <c r="G21825" s="113" t="s">
        <v>112989</v>
      </c>
      <c r="H21825" s="113" t="s">
        <v>135750</v>
      </c>
      <c r="I21825" s="113" t="s">
        <v>137065</v>
      </c>
    </row>
    <row r="21826" spans="5:9" ht="14.5" x14ac:dyDescent="0.35">
      <c r="E21826" s="113" t="s">
        <v>15554</v>
      </c>
      <c r="F21826" s="113" t="s">
        <v>124693</v>
      </c>
      <c r="G21826" s="113" t="s">
        <v>112988</v>
      </c>
      <c r="H21826" s="113" t="s">
        <v>135751</v>
      </c>
      <c r="I21826" s="113" t="s">
        <v>119565</v>
      </c>
    </row>
    <row r="21827" spans="5:9" ht="14.5" x14ac:dyDescent="0.35">
      <c r="E21827" s="113" t="s">
        <v>15553</v>
      </c>
      <c r="F21827" s="113" t="s">
        <v>120564</v>
      </c>
      <c r="G21827" s="113" t="s">
        <v>112987</v>
      </c>
      <c r="H21827" s="113" t="s">
        <v>135752</v>
      </c>
      <c r="I21827" s="113" t="s">
        <v>137680</v>
      </c>
    </row>
    <row r="21828" spans="5:9" ht="14.5" x14ac:dyDescent="0.35">
      <c r="E21828" s="113" t="s">
        <v>15552</v>
      </c>
      <c r="F21828" s="113" t="s">
        <v>120563</v>
      </c>
      <c r="G21828" s="113" t="s">
        <v>112986</v>
      </c>
      <c r="H21828" s="113" t="s">
        <v>135753</v>
      </c>
      <c r="I21828" s="113" t="s">
        <v>112563</v>
      </c>
    </row>
    <row r="21829" spans="5:9" ht="14.5" x14ac:dyDescent="0.35">
      <c r="E21829" s="113" t="s">
        <v>15551</v>
      </c>
      <c r="F21829" s="113" t="s">
        <v>120562</v>
      </c>
      <c r="G21829" s="113" t="s">
        <v>112985</v>
      </c>
      <c r="H21829" s="113" t="s">
        <v>135754</v>
      </c>
      <c r="I21829" s="113" t="s">
        <v>112562</v>
      </c>
    </row>
    <row r="21830" spans="5:9" ht="14.5" x14ac:dyDescent="0.35">
      <c r="E21830" s="113" t="s">
        <v>15550</v>
      </c>
      <c r="F21830" s="113" t="s">
        <v>36581</v>
      </c>
      <c r="G21830" s="113" t="s">
        <v>112984</v>
      </c>
      <c r="H21830" s="113" t="s">
        <v>135755</v>
      </c>
      <c r="I21830" s="113" t="s">
        <v>112561</v>
      </c>
    </row>
    <row r="21831" spans="5:9" ht="14.5" x14ac:dyDescent="0.35">
      <c r="E21831" s="113" t="s">
        <v>15549</v>
      </c>
      <c r="F21831" s="113" t="s">
        <v>36580</v>
      </c>
      <c r="G21831" s="113" t="s">
        <v>112983</v>
      </c>
      <c r="H21831" s="113" t="s">
        <v>135756</v>
      </c>
      <c r="I21831" s="113" t="s">
        <v>116709</v>
      </c>
    </row>
    <row r="21832" spans="5:9" ht="14.5" x14ac:dyDescent="0.35">
      <c r="E21832" s="113" t="s">
        <v>15548</v>
      </c>
      <c r="F21832" s="113" t="s">
        <v>36579</v>
      </c>
      <c r="G21832" s="113" t="s">
        <v>112982</v>
      </c>
      <c r="H21832" s="113" t="s">
        <v>139257</v>
      </c>
      <c r="I21832" s="113" t="s">
        <v>112560</v>
      </c>
    </row>
    <row r="21833" spans="5:9" ht="14.5" x14ac:dyDescent="0.35">
      <c r="E21833" s="113" t="s">
        <v>15547</v>
      </c>
      <c r="F21833" s="113" t="s">
        <v>36578</v>
      </c>
      <c r="G21833" s="113" t="s">
        <v>112981</v>
      </c>
      <c r="H21833" s="113" t="s">
        <v>135757</v>
      </c>
      <c r="I21833" s="113" t="s">
        <v>112559</v>
      </c>
    </row>
    <row r="21834" spans="5:9" ht="14.5" x14ac:dyDescent="0.35">
      <c r="E21834" s="113" t="s">
        <v>15546</v>
      </c>
      <c r="F21834" s="113" t="s">
        <v>36577</v>
      </c>
      <c r="G21834" s="113" t="s">
        <v>112980</v>
      </c>
      <c r="H21834" s="113" t="s">
        <v>139256</v>
      </c>
      <c r="I21834" s="113" t="s">
        <v>116708</v>
      </c>
    </row>
    <row r="21835" spans="5:9" ht="14.5" x14ac:dyDescent="0.35">
      <c r="E21835" s="113" t="s">
        <v>15545</v>
      </c>
      <c r="F21835" s="113" t="s">
        <v>36576</v>
      </c>
      <c r="G21835" s="113" t="s">
        <v>112979</v>
      </c>
      <c r="H21835" s="113" t="s">
        <v>135758</v>
      </c>
      <c r="I21835" s="113" t="s">
        <v>137681</v>
      </c>
    </row>
    <row r="21836" spans="5:9" ht="14.5" x14ac:dyDescent="0.35">
      <c r="E21836" s="113" t="s">
        <v>15544</v>
      </c>
      <c r="F21836" s="113" t="s">
        <v>36575</v>
      </c>
      <c r="G21836" s="113" t="s">
        <v>112978</v>
      </c>
      <c r="H21836" s="113" t="s">
        <v>135759</v>
      </c>
      <c r="I21836" s="113" t="s">
        <v>112558</v>
      </c>
    </row>
    <row r="21837" spans="5:9" ht="14.5" x14ac:dyDescent="0.35">
      <c r="E21837" s="113" t="s">
        <v>15543</v>
      </c>
      <c r="F21837" s="113" t="s">
        <v>36574</v>
      </c>
      <c r="G21837" s="113" t="s">
        <v>112977</v>
      </c>
      <c r="H21837" s="113" t="s">
        <v>135760</v>
      </c>
      <c r="I21837" s="113" t="s">
        <v>112557</v>
      </c>
    </row>
    <row r="21838" spans="5:9" ht="14.5" x14ac:dyDescent="0.35">
      <c r="E21838" s="113" t="s">
        <v>15542</v>
      </c>
      <c r="F21838" s="113" t="s">
        <v>36573</v>
      </c>
      <c r="G21838" s="113" t="s">
        <v>112976</v>
      </c>
      <c r="H21838" s="113" t="s">
        <v>138662</v>
      </c>
      <c r="I21838" s="113" t="s">
        <v>123564</v>
      </c>
    </row>
    <row r="21839" spans="5:9" ht="14.5" x14ac:dyDescent="0.35">
      <c r="E21839" s="113" t="s">
        <v>15541</v>
      </c>
      <c r="F21839" s="113" t="s">
        <v>36572</v>
      </c>
      <c r="G21839" s="113" t="s">
        <v>112975</v>
      </c>
      <c r="H21839" s="113" t="s">
        <v>135761</v>
      </c>
      <c r="I21839" s="113" t="s">
        <v>138734</v>
      </c>
    </row>
    <row r="21840" spans="5:9" ht="14.5" x14ac:dyDescent="0.35">
      <c r="E21840" s="113" t="s">
        <v>15540</v>
      </c>
      <c r="F21840" s="113" t="s">
        <v>36571</v>
      </c>
      <c r="G21840" s="113" t="s">
        <v>112974</v>
      </c>
      <c r="H21840" s="113" t="s">
        <v>135762</v>
      </c>
      <c r="I21840" s="113" t="s">
        <v>112556</v>
      </c>
    </row>
    <row r="21841" spans="5:9" ht="14.5" x14ac:dyDescent="0.35">
      <c r="E21841" s="113" t="s">
        <v>15539</v>
      </c>
      <c r="F21841" s="113" t="s">
        <v>36570</v>
      </c>
      <c r="G21841" s="113" t="s">
        <v>112973</v>
      </c>
      <c r="H21841" s="113" t="s">
        <v>135763</v>
      </c>
      <c r="I21841" s="113" t="s">
        <v>112555</v>
      </c>
    </row>
    <row r="21842" spans="5:9" ht="14.5" x14ac:dyDescent="0.35">
      <c r="E21842" s="113" t="s">
        <v>15538</v>
      </c>
      <c r="F21842" s="113" t="s">
        <v>36569</v>
      </c>
      <c r="G21842" s="113" t="s">
        <v>112972</v>
      </c>
      <c r="H21842" s="113" t="s">
        <v>135764</v>
      </c>
      <c r="I21842" s="113" t="s">
        <v>112554</v>
      </c>
    </row>
    <row r="21843" spans="5:9" ht="14.5" x14ac:dyDescent="0.35">
      <c r="E21843" s="113" t="s">
        <v>15537</v>
      </c>
      <c r="F21843" s="113" t="s">
        <v>36568</v>
      </c>
      <c r="G21843" s="113" t="s">
        <v>112971</v>
      </c>
      <c r="H21843" s="113" t="s">
        <v>138663</v>
      </c>
      <c r="I21843" s="113" t="s">
        <v>130637</v>
      </c>
    </row>
    <row r="21844" spans="5:9" ht="14.5" x14ac:dyDescent="0.35">
      <c r="E21844" s="113" t="s">
        <v>15536</v>
      </c>
      <c r="F21844" s="113" t="s">
        <v>36567</v>
      </c>
      <c r="G21844" s="113" t="s">
        <v>112970</v>
      </c>
      <c r="H21844" s="113" t="s">
        <v>135765</v>
      </c>
      <c r="I21844" s="113" t="s">
        <v>140976</v>
      </c>
    </row>
    <row r="21845" spans="5:9" ht="14.5" x14ac:dyDescent="0.35">
      <c r="E21845" s="113" t="s">
        <v>15535</v>
      </c>
      <c r="F21845" s="113" t="s">
        <v>36566</v>
      </c>
      <c r="G21845" s="113" t="s">
        <v>112969</v>
      </c>
      <c r="H21845" s="113" t="s">
        <v>135766</v>
      </c>
      <c r="I21845" s="113" t="s">
        <v>140977</v>
      </c>
    </row>
    <row r="21846" spans="5:9" ht="14.5" x14ac:dyDescent="0.35">
      <c r="E21846" s="113" t="s">
        <v>15534</v>
      </c>
      <c r="F21846" s="113" t="s">
        <v>36565</v>
      </c>
      <c r="G21846" s="113" t="s">
        <v>112968</v>
      </c>
      <c r="H21846" s="113" t="s">
        <v>135767</v>
      </c>
      <c r="I21846" s="113" t="s">
        <v>112553</v>
      </c>
    </row>
    <row r="21847" spans="5:9" ht="14.5" x14ac:dyDescent="0.35">
      <c r="E21847" s="113" t="s">
        <v>15533</v>
      </c>
      <c r="F21847" s="113" t="s">
        <v>36564</v>
      </c>
      <c r="G21847" s="113" t="s">
        <v>112967</v>
      </c>
      <c r="H21847" s="113" t="s">
        <v>139255</v>
      </c>
      <c r="I21847" s="113" t="s">
        <v>119564</v>
      </c>
    </row>
    <row r="21848" spans="5:9" ht="14.5" x14ac:dyDescent="0.35">
      <c r="E21848" s="113" t="s">
        <v>15532</v>
      </c>
      <c r="F21848" s="113" t="s">
        <v>36563</v>
      </c>
      <c r="G21848" s="113" t="s">
        <v>112966</v>
      </c>
      <c r="H21848" s="113" t="s">
        <v>135768</v>
      </c>
      <c r="I21848" s="113" t="s">
        <v>137682</v>
      </c>
    </row>
    <row r="21849" spans="5:9" ht="14.5" x14ac:dyDescent="0.35">
      <c r="E21849" s="113" t="s">
        <v>15531</v>
      </c>
      <c r="F21849" s="113" t="s">
        <v>36562</v>
      </c>
      <c r="G21849" s="113" t="s">
        <v>112965</v>
      </c>
      <c r="H21849" s="113" t="s">
        <v>139254</v>
      </c>
      <c r="I21849" s="113" t="s">
        <v>123563</v>
      </c>
    </row>
    <row r="21850" spans="5:9" ht="14.5" x14ac:dyDescent="0.35">
      <c r="E21850" s="113" t="s">
        <v>15530</v>
      </c>
      <c r="F21850" s="113" t="s">
        <v>36561</v>
      </c>
      <c r="G21850" s="113" t="s">
        <v>112964</v>
      </c>
      <c r="H21850" s="113" t="s">
        <v>135769</v>
      </c>
      <c r="I21850" s="113" t="s">
        <v>137066</v>
      </c>
    </row>
    <row r="21851" spans="5:9" ht="14.5" x14ac:dyDescent="0.35">
      <c r="E21851" s="113" t="s">
        <v>15529</v>
      </c>
      <c r="F21851" s="113" t="s">
        <v>36560</v>
      </c>
      <c r="G21851" s="113" t="s">
        <v>112963</v>
      </c>
      <c r="H21851" s="113" t="s">
        <v>135770</v>
      </c>
      <c r="I21851" s="113" t="s">
        <v>121467</v>
      </c>
    </row>
    <row r="21852" spans="5:9" ht="14.5" x14ac:dyDescent="0.35">
      <c r="E21852" s="113" t="s">
        <v>15528</v>
      </c>
      <c r="F21852" s="113" t="s">
        <v>36559</v>
      </c>
      <c r="G21852" s="113" t="s">
        <v>112962</v>
      </c>
      <c r="H21852" s="113" t="s">
        <v>135771</v>
      </c>
      <c r="I21852" s="113" t="s">
        <v>115739</v>
      </c>
    </row>
    <row r="21853" spans="5:9" ht="14.5" x14ac:dyDescent="0.35">
      <c r="E21853" s="113" t="s">
        <v>15527</v>
      </c>
      <c r="F21853" s="113" t="s">
        <v>36558</v>
      </c>
      <c r="G21853" s="113" t="s">
        <v>112961</v>
      </c>
      <c r="H21853" s="113" t="s">
        <v>135772</v>
      </c>
      <c r="I21853" s="113" t="s">
        <v>115738</v>
      </c>
    </row>
    <row r="21854" spans="5:9" ht="14.5" x14ac:dyDescent="0.35">
      <c r="E21854" s="113" t="s">
        <v>15526</v>
      </c>
      <c r="F21854" s="113" t="s">
        <v>36557</v>
      </c>
      <c r="G21854" s="113" t="s">
        <v>112960</v>
      </c>
      <c r="H21854" s="113" t="s">
        <v>135773</v>
      </c>
      <c r="I21854" s="113" t="s">
        <v>112552</v>
      </c>
    </row>
    <row r="21855" spans="5:9" ht="14.5" x14ac:dyDescent="0.35">
      <c r="E21855" s="113" t="s">
        <v>15525</v>
      </c>
      <c r="F21855" s="113" t="s">
        <v>36556</v>
      </c>
      <c r="G21855" s="113" t="s">
        <v>112959</v>
      </c>
      <c r="H21855" s="113" t="s">
        <v>139253</v>
      </c>
      <c r="I21855" s="113" t="s">
        <v>126297</v>
      </c>
    </row>
    <row r="21856" spans="5:9" ht="14.5" x14ac:dyDescent="0.35">
      <c r="E21856" s="113" t="s">
        <v>15524</v>
      </c>
      <c r="F21856" s="113" t="s">
        <v>36555</v>
      </c>
      <c r="G21856" s="113" t="s">
        <v>112958</v>
      </c>
      <c r="H21856" s="113" t="s">
        <v>135774</v>
      </c>
      <c r="I21856" s="113" t="s">
        <v>112551</v>
      </c>
    </row>
    <row r="21857" spans="5:9" ht="14.5" x14ac:dyDescent="0.35">
      <c r="E21857" s="113" t="s">
        <v>15523</v>
      </c>
      <c r="F21857" s="113" t="s">
        <v>36554</v>
      </c>
      <c r="G21857" s="113" t="s">
        <v>112957</v>
      </c>
      <c r="H21857" s="113" t="s">
        <v>135775</v>
      </c>
      <c r="I21857" s="113" t="s">
        <v>112550</v>
      </c>
    </row>
    <row r="21858" spans="5:9" ht="14.5" x14ac:dyDescent="0.35">
      <c r="E21858" s="113" t="s">
        <v>15522</v>
      </c>
      <c r="F21858" s="113" t="s">
        <v>36553</v>
      </c>
      <c r="G21858" s="113" t="s">
        <v>112956</v>
      </c>
      <c r="H21858" s="113" t="s">
        <v>135776</v>
      </c>
      <c r="I21858" s="113" t="s">
        <v>112549</v>
      </c>
    </row>
    <row r="21859" spans="5:9" ht="14.5" x14ac:dyDescent="0.35">
      <c r="E21859" s="113" t="s">
        <v>15521</v>
      </c>
      <c r="F21859" s="113" t="s">
        <v>36552</v>
      </c>
      <c r="G21859" s="113" t="s">
        <v>112955</v>
      </c>
      <c r="H21859" s="113" t="s">
        <v>139252</v>
      </c>
      <c r="I21859" s="113" t="s">
        <v>123562</v>
      </c>
    </row>
    <row r="21860" spans="5:9" ht="14.5" x14ac:dyDescent="0.35">
      <c r="E21860" s="113" t="s">
        <v>15520</v>
      </c>
      <c r="F21860" s="113" t="s">
        <v>36551</v>
      </c>
      <c r="G21860" s="113" t="s">
        <v>112954</v>
      </c>
      <c r="H21860" s="113" t="s">
        <v>135777</v>
      </c>
      <c r="I21860" s="113" t="s">
        <v>138735</v>
      </c>
    </row>
    <row r="21861" spans="5:9" ht="14.5" x14ac:dyDescent="0.35">
      <c r="E21861" s="113" t="s">
        <v>15519</v>
      </c>
      <c r="F21861" s="113" t="s">
        <v>36550</v>
      </c>
      <c r="G21861" s="113" t="s">
        <v>112953</v>
      </c>
      <c r="H21861" s="113" t="s">
        <v>135778</v>
      </c>
      <c r="I21861" s="113" t="s">
        <v>112548</v>
      </c>
    </row>
    <row r="21862" spans="5:9" ht="14.5" x14ac:dyDescent="0.35">
      <c r="E21862" s="113" t="s">
        <v>15518</v>
      </c>
      <c r="F21862" s="113" t="s">
        <v>36549</v>
      </c>
      <c r="G21862" s="113" t="s">
        <v>112952</v>
      </c>
      <c r="H21862" s="113" t="s">
        <v>135779</v>
      </c>
      <c r="I21862" s="113" t="s">
        <v>112547</v>
      </c>
    </row>
    <row r="21863" spans="5:9" ht="14.5" x14ac:dyDescent="0.35">
      <c r="E21863" s="113" t="s">
        <v>15517</v>
      </c>
      <c r="F21863" s="113" t="s">
        <v>36548</v>
      </c>
      <c r="G21863" s="113" t="s">
        <v>112951</v>
      </c>
      <c r="H21863" s="113" t="s">
        <v>135780</v>
      </c>
      <c r="I21863" s="113" t="s">
        <v>126298</v>
      </c>
    </row>
    <row r="21864" spans="5:9" ht="14.5" x14ac:dyDescent="0.35">
      <c r="E21864" s="113" t="s">
        <v>15516</v>
      </c>
      <c r="F21864" s="113" t="s">
        <v>36547</v>
      </c>
      <c r="G21864" s="113" t="s">
        <v>112950</v>
      </c>
      <c r="H21864" s="113" t="s">
        <v>135781</v>
      </c>
      <c r="I21864" s="113" t="s">
        <v>116707</v>
      </c>
    </row>
    <row r="21865" spans="5:9" ht="14.5" x14ac:dyDescent="0.35">
      <c r="E21865" s="113" t="s">
        <v>15515</v>
      </c>
      <c r="F21865" s="113" t="s">
        <v>36546</v>
      </c>
      <c r="G21865" s="113" t="s">
        <v>112949</v>
      </c>
      <c r="H21865" s="113" t="s">
        <v>139251</v>
      </c>
      <c r="I21865" s="113" t="s">
        <v>112546</v>
      </c>
    </row>
    <row r="21866" spans="5:9" ht="14.5" x14ac:dyDescent="0.35">
      <c r="E21866" s="113" t="s">
        <v>15514</v>
      </c>
      <c r="F21866" s="113" t="s">
        <v>36545</v>
      </c>
      <c r="G21866" s="113" t="s">
        <v>112948</v>
      </c>
      <c r="H21866" s="113" t="s">
        <v>135782</v>
      </c>
      <c r="I21866" s="113" t="s">
        <v>137067</v>
      </c>
    </row>
    <row r="21867" spans="5:9" ht="14.5" x14ac:dyDescent="0.35">
      <c r="E21867" s="113" t="s">
        <v>15513</v>
      </c>
      <c r="F21867" s="113" t="s">
        <v>36544</v>
      </c>
      <c r="G21867" s="113" t="s">
        <v>112947</v>
      </c>
      <c r="H21867" s="113" t="s">
        <v>135783</v>
      </c>
      <c r="I21867" s="113" t="s">
        <v>112545</v>
      </c>
    </row>
    <row r="21868" spans="5:9" ht="14.5" x14ac:dyDescent="0.35">
      <c r="E21868" s="113" t="s">
        <v>15512</v>
      </c>
      <c r="F21868" s="113" t="s">
        <v>36543</v>
      </c>
      <c r="G21868" s="113" t="s">
        <v>112946</v>
      </c>
      <c r="H21868" s="113" t="s">
        <v>135784</v>
      </c>
      <c r="I21868" s="113" t="s">
        <v>115737</v>
      </c>
    </row>
    <row r="21869" spans="5:9" ht="14.5" x14ac:dyDescent="0.35">
      <c r="E21869" s="113" t="s">
        <v>15511</v>
      </c>
      <c r="F21869" s="113" t="s">
        <v>36542</v>
      </c>
      <c r="G21869" s="113" t="s">
        <v>112945</v>
      </c>
      <c r="H21869" s="113" t="s">
        <v>135785</v>
      </c>
      <c r="I21869" s="113" t="s">
        <v>123561</v>
      </c>
    </row>
    <row r="21870" spans="5:9" ht="14.5" x14ac:dyDescent="0.35">
      <c r="E21870" s="113" t="s">
        <v>15510</v>
      </c>
      <c r="F21870" s="113" t="s">
        <v>36541</v>
      </c>
      <c r="G21870" s="113" t="s">
        <v>112944</v>
      </c>
      <c r="H21870" s="113" t="s">
        <v>135786</v>
      </c>
      <c r="I21870" s="113" t="s">
        <v>127974</v>
      </c>
    </row>
    <row r="21871" spans="5:9" ht="14.5" x14ac:dyDescent="0.35">
      <c r="E21871" s="113" t="s">
        <v>15509</v>
      </c>
      <c r="F21871" s="113" t="s">
        <v>36540</v>
      </c>
      <c r="G21871" s="113" t="s">
        <v>112943</v>
      </c>
      <c r="H21871" s="113" t="s">
        <v>135787</v>
      </c>
      <c r="I21871" s="113" t="s">
        <v>138736</v>
      </c>
    </row>
    <row r="21872" spans="5:9" ht="14.5" x14ac:dyDescent="0.35">
      <c r="E21872" s="113" t="s">
        <v>15508</v>
      </c>
      <c r="F21872" s="113" t="s">
        <v>36539</v>
      </c>
      <c r="G21872" s="113" t="s">
        <v>112942</v>
      </c>
      <c r="H21872" s="113" t="s">
        <v>135788</v>
      </c>
      <c r="I21872" s="113" t="s">
        <v>49639</v>
      </c>
    </row>
    <row r="21873" spans="5:9" ht="14.5" x14ac:dyDescent="0.35">
      <c r="E21873" s="113" t="s">
        <v>15507</v>
      </c>
      <c r="F21873" s="113" t="s">
        <v>36538</v>
      </c>
      <c r="G21873" s="113" t="s">
        <v>112941</v>
      </c>
      <c r="H21873" s="113" t="s">
        <v>135789</v>
      </c>
      <c r="I21873" s="113" t="s">
        <v>49638</v>
      </c>
    </row>
    <row r="21874" spans="5:9" ht="14.5" x14ac:dyDescent="0.35">
      <c r="E21874" s="113" t="s">
        <v>15506</v>
      </c>
      <c r="F21874" s="113" t="s">
        <v>36537</v>
      </c>
      <c r="G21874" s="113" t="s">
        <v>112940</v>
      </c>
      <c r="H21874" s="113" t="s">
        <v>135790</v>
      </c>
      <c r="I21874" s="113" t="s">
        <v>49637</v>
      </c>
    </row>
    <row r="21875" spans="5:9" ht="14.5" x14ac:dyDescent="0.35">
      <c r="E21875" s="113" t="s">
        <v>15505</v>
      </c>
      <c r="F21875" s="113" t="s">
        <v>108956</v>
      </c>
      <c r="G21875" s="113" t="s">
        <v>112939</v>
      </c>
      <c r="H21875" s="113" t="s">
        <v>139250</v>
      </c>
      <c r="I21875" s="113" t="s">
        <v>49636</v>
      </c>
    </row>
    <row r="21876" spans="5:9" ht="14.5" x14ac:dyDescent="0.35">
      <c r="E21876" s="113" t="s">
        <v>15504</v>
      </c>
      <c r="F21876" s="113" t="s">
        <v>36536</v>
      </c>
      <c r="G21876" s="113" t="s">
        <v>112938</v>
      </c>
      <c r="H21876" s="113" t="s">
        <v>135791</v>
      </c>
      <c r="I21876" s="113" t="s">
        <v>49635</v>
      </c>
    </row>
    <row r="21877" spans="5:9" ht="14.5" x14ac:dyDescent="0.35">
      <c r="E21877" s="113" t="s">
        <v>15503</v>
      </c>
      <c r="F21877" s="113" t="s">
        <v>36535</v>
      </c>
      <c r="G21877" s="113" t="s">
        <v>112937</v>
      </c>
      <c r="H21877" s="113" t="s">
        <v>135792</v>
      </c>
      <c r="I21877" s="113" t="s">
        <v>49634</v>
      </c>
    </row>
    <row r="21878" spans="5:9" ht="14.5" x14ac:dyDescent="0.35">
      <c r="E21878" s="113" t="s">
        <v>15502</v>
      </c>
      <c r="F21878" s="113" t="s">
        <v>36534</v>
      </c>
      <c r="G21878" s="113" t="s">
        <v>112936</v>
      </c>
      <c r="H21878" s="113" t="s">
        <v>135793</v>
      </c>
      <c r="I21878" s="113" t="s">
        <v>49633</v>
      </c>
    </row>
    <row r="21879" spans="5:9" ht="14.5" x14ac:dyDescent="0.35">
      <c r="E21879" s="113" t="s">
        <v>15501</v>
      </c>
      <c r="F21879" s="113" t="s">
        <v>36533</v>
      </c>
      <c r="G21879" s="113" t="s">
        <v>112935</v>
      </c>
      <c r="H21879" s="113" t="s">
        <v>139249</v>
      </c>
      <c r="I21879" s="113" t="s">
        <v>49632</v>
      </c>
    </row>
    <row r="21880" spans="5:9" ht="14.5" x14ac:dyDescent="0.35">
      <c r="E21880" s="113" t="s">
        <v>15500</v>
      </c>
      <c r="F21880" s="113" t="s">
        <v>36532</v>
      </c>
      <c r="G21880" s="113" t="s">
        <v>112934</v>
      </c>
      <c r="H21880" s="113" t="s">
        <v>135794</v>
      </c>
      <c r="I21880" s="113" t="s">
        <v>49631</v>
      </c>
    </row>
    <row r="21881" spans="5:9" ht="14.5" x14ac:dyDescent="0.35">
      <c r="E21881" s="113" t="s">
        <v>15499</v>
      </c>
      <c r="F21881" s="113" t="s">
        <v>36531</v>
      </c>
      <c r="G21881" s="113" t="s">
        <v>112933</v>
      </c>
      <c r="H21881" s="113" t="s">
        <v>139248</v>
      </c>
      <c r="I21881" s="113" t="s">
        <v>112544</v>
      </c>
    </row>
    <row r="21882" spans="5:9" ht="14.5" x14ac:dyDescent="0.35">
      <c r="E21882" s="113" t="s">
        <v>15498</v>
      </c>
      <c r="F21882" s="113" t="s">
        <v>36530</v>
      </c>
      <c r="G21882" s="113" t="s">
        <v>112932</v>
      </c>
      <c r="H21882" s="113" t="s">
        <v>139247</v>
      </c>
      <c r="I21882" s="113" t="s">
        <v>49630</v>
      </c>
    </row>
    <row r="21883" spans="5:9" ht="14.5" x14ac:dyDescent="0.35">
      <c r="E21883" s="113" t="s">
        <v>15497</v>
      </c>
      <c r="F21883" s="113" t="s">
        <v>36529</v>
      </c>
      <c r="G21883" s="113" t="s">
        <v>112931</v>
      </c>
      <c r="H21883" s="113" t="s">
        <v>139246</v>
      </c>
      <c r="I21883" s="113" t="s">
        <v>49629</v>
      </c>
    </row>
    <row r="21884" spans="5:9" ht="14.5" x14ac:dyDescent="0.35">
      <c r="E21884" s="113" t="s">
        <v>15496</v>
      </c>
      <c r="F21884" s="113" t="s">
        <v>36528</v>
      </c>
      <c r="G21884" s="113" t="s">
        <v>112930</v>
      </c>
      <c r="H21884" s="113" t="s">
        <v>135795</v>
      </c>
      <c r="I21884" s="113" t="s">
        <v>49628</v>
      </c>
    </row>
    <row r="21885" spans="5:9" ht="14.5" x14ac:dyDescent="0.35">
      <c r="E21885" s="113" t="s">
        <v>15495</v>
      </c>
      <c r="F21885" s="113" t="s">
        <v>36527</v>
      </c>
      <c r="G21885" s="113" t="s">
        <v>112929</v>
      </c>
      <c r="H21885" s="113" t="s">
        <v>135796</v>
      </c>
      <c r="I21885" s="113" t="s">
        <v>49627</v>
      </c>
    </row>
    <row r="21886" spans="5:9" ht="14.5" x14ac:dyDescent="0.35">
      <c r="E21886" s="113" t="s">
        <v>15494</v>
      </c>
      <c r="F21886" s="113" t="s">
        <v>36526</v>
      </c>
      <c r="G21886" s="113" t="s">
        <v>112928</v>
      </c>
      <c r="H21886" s="113" t="s">
        <v>135797</v>
      </c>
      <c r="I21886" s="113" t="s">
        <v>49626</v>
      </c>
    </row>
    <row r="21887" spans="5:9" ht="14.5" x14ac:dyDescent="0.35">
      <c r="E21887" s="113" t="s">
        <v>15493</v>
      </c>
      <c r="F21887" s="113" t="s">
        <v>36525</v>
      </c>
      <c r="G21887" s="113" t="s">
        <v>112927</v>
      </c>
      <c r="H21887" s="113" t="s">
        <v>135798</v>
      </c>
      <c r="I21887" s="113" t="s">
        <v>49625</v>
      </c>
    </row>
    <row r="21888" spans="5:9" ht="14.5" x14ac:dyDescent="0.35">
      <c r="E21888" s="113" t="s">
        <v>15492</v>
      </c>
      <c r="F21888" s="113" t="s">
        <v>36524</v>
      </c>
      <c r="G21888" s="113" t="s">
        <v>112926</v>
      </c>
      <c r="H21888" s="113" t="s">
        <v>135799</v>
      </c>
      <c r="I21888" s="113" t="s">
        <v>112543</v>
      </c>
    </row>
    <row r="21889" spans="5:9" ht="14.5" x14ac:dyDescent="0.35">
      <c r="E21889" s="113" t="s">
        <v>15491</v>
      </c>
      <c r="F21889" s="113" t="s">
        <v>36523</v>
      </c>
      <c r="G21889" s="113" t="s">
        <v>112925</v>
      </c>
      <c r="H21889" s="113" t="s">
        <v>135800</v>
      </c>
      <c r="I21889" s="113" t="s">
        <v>126299</v>
      </c>
    </row>
    <row r="21890" spans="5:9" ht="14.5" x14ac:dyDescent="0.35">
      <c r="E21890" s="113" t="s">
        <v>15490</v>
      </c>
      <c r="F21890" s="113" t="s">
        <v>49905</v>
      </c>
      <c r="G21890" s="113" t="s">
        <v>112924</v>
      </c>
      <c r="H21890" s="113" t="s">
        <v>135801</v>
      </c>
      <c r="I21890" s="113" t="s">
        <v>126300</v>
      </c>
    </row>
    <row r="21891" spans="5:9" ht="14.5" x14ac:dyDescent="0.35">
      <c r="E21891" s="113" t="s">
        <v>15489</v>
      </c>
      <c r="F21891" s="113" t="s">
        <v>36522</v>
      </c>
      <c r="G21891" s="113" t="s">
        <v>112923</v>
      </c>
      <c r="H21891" s="113" t="s">
        <v>135802</v>
      </c>
      <c r="I21891" s="113" t="s">
        <v>123622</v>
      </c>
    </row>
    <row r="21892" spans="5:9" ht="14.5" x14ac:dyDescent="0.35">
      <c r="E21892" s="113" t="s">
        <v>15488</v>
      </c>
      <c r="F21892" s="113" t="s">
        <v>36521</v>
      </c>
      <c r="G21892" s="113" t="s">
        <v>112922</v>
      </c>
      <c r="H21892" s="113" t="s">
        <v>139245</v>
      </c>
      <c r="I21892" s="113" t="s">
        <v>123621</v>
      </c>
    </row>
    <row r="21893" spans="5:9" ht="14.5" x14ac:dyDescent="0.35">
      <c r="E21893" s="113" t="s">
        <v>15487</v>
      </c>
      <c r="F21893" s="113" t="s">
        <v>36520</v>
      </c>
      <c r="G21893" s="113" t="s">
        <v>112921</v>
      </c>
      <c r="H21893" s="113" t="s">
        <v>139244</v>
      </c>
      <c r="I21893" s="113" t="s">
        <v>123620</v>
      </c>
    </row>
    <row r="21894" spans="5:9" ht="14.5" x14ac:dyDescent="0.35">
      <c r="E21894" s="113" t="s">
        <v>15486</v>
      </c>
      <c r="F21894" s="113" t="s">
        <v>36519</v>
      </c>
      <c r="G21894" s="113" t="s">
        <v>112920</v>
      </c>
      <c r="H21894" s="113" t="s">
        <v>135803</v>
      </c>
      <c r="I21894" s="113" t="s">
        <v>121496</v>
      </c>
    </row>
    <row r="21895" spans="5:9" ht="14.5" x14ac:dyDescent="0.35">
      <c r="E21895" s="113" t="s">
        <v>15485</v>
      </c>
      <c r="F21895" s="113" t="s">
        <v>36518</v>
      </c>
      <c r="G21895" s="113" t="s">
        <v>112919</v>
      </c>
      <c r="H21895" s="113" t="s">
        <v>135804</v>
      </c>
      <c r="I21895" s="113" t="s">
        <v>116747</v>
      </c>
    </row>
    <row r="21896" spans="5:9" ht="14.5" x14ac:dyDescent="0.35">
      <c r="E21896" s="113" t="s">
        <v>15484</v>
      </c>
      <c r="F21896" s="113" t="s">
        <v>36517</v>
      </c>
      <c r="G21896" s="113" t="s">
        <v>112918</v>
      </c>
      <c r="H21896" s="113" t="s">
        <v>135805</v>
      </c>
      <c r="I21896" s="113" t="s">
        <v>116746</v>
      </c>
    </row>
    <row r="21897" spans="5:9" ht="14.5" x14ac:dyDescent="0.35">
      <c r="E21897" s="113" t="s">
        <v>15483</v>
      </c>
      <c r="F21897" s="113" t="s">
        <v>36516</v>
      </c>
      <c r="G21897" s="113" t="s">
        <v>112917</v>
      </c>
      <c r="H21897" s="113" t="s">
        <v>135806</v>
      </c>
      <c r="I21897" s="113" t="s">
        <v>116745</v>
      </c>
    </row>
    <row r="21898" spans="5:9" ht="14.5" x14ac:dyDescent="0.35">
      <c r="E21898" s="113" t="s">
        <v>15482</v>
      </c>
      <c r="F21898" s="113" t="s">
        <v>36515</v>
      </c>
      <c r="G21898" s="113" t="s">
        <v>112916</v>
      </c>
      <c r="H21898" s="113" t="s">
        <v>135807</v>
      </c>
      <c r="I21898" s="113" t="s">
        <v>116744</v>
      </c>
    </row>
    <row r="21899" spans="5:9" ht="14.5" x14ac:dyDescent="0.35">
      <c r="E21899" s="113" t="s">
        <v>15481</v>
      </c>
      <c r="F21899" s="113" t="s">
        <v>36514</v>
      </c>
      <c r="G21899" s="113" t="s">
        <v>112915</v>
      </c>
      <c r="H21899" s="113" t="s">
        <v>135808</v>
      </c>
      <c r="I21899" s="113" t="s">
        <v>116743</v>
      </c>
    </row>
    <row r="21900" spans="5:9" ht="14.5" x14ac:dyDescent="0.35">
      <c r="E21900" s="113" t="s">
        <v>15480</v>
      </c>
      <c r="F21900" s="113" t="s">
        <v>36513</v>
      </c>
      <c r="G21900" s="113" t="s">
        <v>112914</v>
      </c>
      <c r="H21900" s="113" t="s">
        <v>135809</v>
      </c>
      <c r="I21900" s="113" t="s">
        <v>116742</v>
      </c>
    </row>
    <row r="21901" spans="5:9" ht="14.5" x14ac:dyDescent="0.35">
      <c r="E21901" s="113" t="s">
        <v>15479</v>
      </c>
      <c r="F21901" s="113" t="s">
        <v>36512</v>
      </c>
      <c r="G21901" s="113" t="s">
        <v>112913</v>
      </c>
      <c r="H21901" s="113" t="s">
        <v>135810</v>
      </c>
      <c r="I21901" s="113" t="s">
        <v>116741</v>
      </c>
    </row>
    <row r="21902" spans="5:9" ht="14.5" x14ac:dyDescent="0.35">
      <c r="E21902" s="113" t="s">
        <v>15478</v>
      </c>
      <c r="F21902" s="113" t="s">
        <v>36511</v>
      </c>
      <c r="G21902" s="113" t="s">
        <v>112912</v>
      </c>
      <c r="H21902" s="113" t="s">
        <v>135811</v>
      </c>
      <c r="I21902" s="113" t="s">
        <v>116740</v>
      </c>
    </row>
    <row r="21903" spans="5:9" ht="14.5" x14ac:dyDescent="0.35">
      <c r="E21903" s="113" t="s">
        <v>15477</v>
      </c>
      <c r="F21903" s="113" t="s">
        <v>36510</v>
      </c>
      <c r="G21903" s="113" t="s">
        <v>112911</v>
      </c>
      <c r="H21903" s="113" t="s">
        <v>135812</v>
      </c>
      <c r="I21903" s="113" t="s">
        <v>116739</v>
      </c>
    </row>
    <row r="21904" spans="5:9" ht="14.5" x14ac:dyDescent="0.35">
      <c r="E21904" s="113" t="s">
        <v>15476</v>
      </c>
      <c r="F21904" s="113" t="s">
        <v>36509</v>
      </c>
      <c r="G21904" s="113" t="s">
        <v>112910</v>
      </c>
      <c r="H21904" s="113" t="s">
        <v>135813</v>
      </c>
      <c r="I21904" s="113" t="s">
        <v>116738</v>
      </c>
    </row>
    <row r="21905" spans="5:9" ht="14.5" x14ac:dyDescent="0.35">
      <c r="E21905" s="113" t="s">
        <v>15475</v>
      </c>
      <c r="F21905" s="113" t="s">
        <v>36508</v>
      </c>
      <c r="G21905" s="113" t="s">
        <v>112909</v>
      </c>
      <c r="H21905" s="113" t="s">
        <v>135814</v>
      </c>
      <c r="I21905" s="113" t="s">
        <v>116737</v>
      </c>
    </row>
    <row r="21906" spans="5:9" ht="14.5" x14ac:dyDescent="0.35">
      <c r="E21906" s="113" t="s">
        <v>15474</v>
      </c>
      <c r="F21906" s="113" t="s">
        <v>36507</v>
      </c>
      <c r="G21906" s="113" t="s">
        <v>112908</v>
      </c>
      <c r="H21906" s="113" t="s">
        <v>135815</v>
      </c>
      <c r="I21906" s="113" t="s">
        <v>116736</v>
      </c>
    </row>
    <row r="21907" spans="5:9" ht="14.5" x14ac:dyDescent="0.35">
      <c r="E21907" s="113" t="s">
        <v>15473</v>
      </c>
      <c r="F21907" s="113" t="s">
        <v>36506</v>
      </c>
      <c r="G21907" s="113" t="s">
        <v>112907</v>
      </c>
      <c r="H21907" s="113" t="s">
        <v>139243</v>
      </c>
      <c r="I21907" s="113" t="s">
        <v>116735</v>
      </c>
    </row>
    <row r="21908" spans="5:9" ht="14.5" x14ac:dyDescent="0.35">
      <c r="E21908" s="113" t="s">
        <v>15472</v>
      </c>
      <c r="F21908" s="113" t="s">
        <v>36505</v>
      </c>
      <c r="G21908" s="113" t="s">
        <v>112906</v>
      </c>
      <c r="H21908" s="113" t="s">
        <v>135816</v>
      </c>
      <c r="I21908" s="113" t="s">
        <v>116734</v>
      </c>
    </row>
    <row r="21909" spans="5:9" ht="14.5" x14ac:dyDescent="0.35">
      <c r="E21909" s="113" t="s">
        <v>15471</v>
      </c>
      <c r="F21909" s="113" t="s">
        <v>36504</v>
      </c>
      <c r="G21909" s="113" t="s">
        <v>112905</v>
      </c>
      <c r="H21909" s="113" t="s">
        <v>135817</v>
      </c>
      <c r="I21909" s="113" t="s">
        <v>116733</v>
      </c>
    </row>
    <row r="21910" spans="5:9" ht="14.5" x14ac:dyDescent="0.35">
      <c r="E21910" s="113" t="s">
        <v>15470</v>
      </c>
      <c r="F21910" s="113" t="s">
        <v>36503</v>
      </c>
      <c r="G21910" s="113" t="s">
        <v>112904</v>
      </c>
      <c r="H21910" s="113" t="s">
        <v>135818</v>
      </c>
      <c r="I21910" s="113" t="s">
        <v>138737</v>
      </c>
    </row>
    <row r="21911" spans="5:9" ht="14.5" x14ac:dyDescent="0.35">
      <c r="E21911" s="113" t="s">
        <v>15469</v>
      </c>
      <c r="F21911" s="113" t="s">
        <v>36502</v>
      </c>
      <c r="G21911" s="113" t="s">
        <v>112903</v>
      </c>
      <c r="H21911" s="113" t="s">
        <v>135819</v>
      </c>
      <c r="I21911" s="113" t="s">
        <v>137683</v>
      </c>
    </row>
    <row r="21912" spans="5:9" ht="14.5" x14ac:dyDescent="0.35">
      <c r="E21912" s="113" t="s">
        <v>15468</v>
      </c>
      <c r="F21912" s="113" t="s">
        <v>36501</v>
      </c>
      <c r="G21912" s="113" t="s">
        <v>112902</v>
      </c>
      <c r="H21912" s="113" t="s">
        <v>135820</v>
      </c>
      <c r="I21912" s="113" t="s">
        <v>130642</v>
      </c>
    </row>
    <row r="21913" spans="5:9" ht="14.5" x14ac:dyDescent="0.35">
      <c r="E21913" s="113" t="s">
        <v>15467</v>
      </c>
      <c r="F21913" s="113" t="s">
        <v>36500</v>
      </c>
      <c r="G21913" s="113" t="s">
        <v>112901</v>
      </c>
      <c r="H21913" s="113" t="s">
        <v>135821</v>
      </c>
      <c r="I21913" s="113" t="s">
        <v>130643</v>
      </c>
    </row>
    <row r="21914" spans="5:9" ht="14.5" x14ac:dyDescent="0.35">
      <c r="E21914" s="113" t="s">
        <v>15466</v>
      </c>
      <c r="F21914" s="113" t="s">
        <v>36499</v>
      </c>
      <c r="G21914" s="113" t="s">
        <v>112900</v>
      </c>
      <c r="H21914" s="113" t="s">
        <v>135822</v>
      </c>
      <c r="I21914" s="113" t="s">
        <v>126305</v>
      </c>
    </row>
    <row r="21915" spans="5:9" ht="14.5" x14ac:dyDescent="0.35">
      <c r="E21915" s="113" t="s">
        <v>15465</v>
      </c>
      <c r="F21915" s="113" t="s">
        <v>36498</v>
      </c>
      <c r="G21915" s="113" t="s">
        <v>112899</v>
      </c>
      <c r="H21915" s="113" t="s">
        <v>135823</v>
      </c>
      <c r="I21915" s="113" t="s">
        <v>126306</v>
      </c>
    </row>
    <row r="21916" spans="5:9" ht="14.5" x14ac:dyDescent="0.35">
      <c r="E21916" s="113" t="s">
        <v>15464</v>
      </c>
      <c r="F21916" s="113" t="s">
        <v>36497</v>
      </c>
      <c r="G21916" s="113" t="s">
        <v>112898</v>
      </c>
      <c r="H21916" s="113" t="s">
        <v>135824</v>
      </c>
      <c r="I21916" s="113" t="s">
        <v>126307</v>
      </c>
    </row>
    <row r="21917" spans="5:9" ht="14.5" x14ac:dyDescent="0.35">
      <c r="E21917" s="113" t="s">
        <v>15463</v>
      </c>
      <c r="F21917" s="113" t="s">
        <v>36496</v>
      </c>
      <c r="G21917" s="113" t="s">
        <v>112897</v>
      </c>
      <c r="H21917" s="113" t="s">
        <v>135825</v>
      </c>
      <c r="I21917" s="113" t="s">
        <v>127975</v>
      </c>
    </row>
    <row r="21918" spans="5:9" ht="14.5" x14ac:dyDescent="0.35">
      <c r="E21918" s="113" t="s">
        <v>15462</v>
      </c>
      <c r="F21918" s="113" t="s">
        <v>36495</v>
      </c>
      <c r="G21918" s="113" t="s">
        <v>112896</v>
      </c>
      <c r="H21918" s="113" t="s">
        <v>135826</v>
      </c>
      <c r="I21918" s="113" t="s">
        <v>127976</v>
      </c>
    </row>
    <row r="21919" spans="5:9" ht="14.5" x14ac:dyDescent="0.35">
      <c r="E21919" s="113" t="s">
        <v>15461</v>
      </c>
      <c r="F21919" s="113" t="s">
        <v>36494</v>
      </c>
      <c r="G21919" s="113" t="s">
        <v>112895</v>
      </c>
      <c r="H21919" s="113" t="s">
        <v>139242</v>
      </c>
      <c r="I21919" s="113" t="s">
        <v>127977</v>
      </c>
    </row>
    <row r="21920" spans="5:9" ht="14.5" x14ac:dyDescent="0.35">
      <c r="E21920" s="113" t="s">
        <v>15460</v>
      </c>
      <c r="F21920" s="113" t="s">
        <v>36493</v>
      </c>
      <c r="G21920" s="113" t="s">
        <v>112894</v>
      </c>
      <c r="H21920" s="113" t="s">
        <v>140928</v>
      </c>
      <c r="I21920" s="113" t="s">
        <v>127978</v>
      </c>
    </row>
    <row r="21921" spans="5:9" ht="14.5" x14ac:dyDescent="0.35">
      <c r="E21921" s="113" t="s">
        <v>15459</v>
      </c>
      <c r="F21921" s="113" t="s">
        <v>36492</v>
      </c>
      <c r="G21921" s="113" t="s">
        <v>112893</v>
      </c>
      <c r="H21921" s="113" t="s">
        <v>139241</v>
      </c>
      <c r="I21921" s="113" t="s">
        <v>127979</v>
      </c>
    </row>
    <row r="21922" spans="5:9" ht="14.5" x14ac:dyDescent="0.35">
      <c r="E21922" s="113" t="s">
        <v>15458</v>
      </c>
      <c r="F21922" s="113" t="s">
        <v>36491</v>
      </c>
      <c r="G21922" s="113" t="s">
        <v>112892</v>
      </c>
      <c r="H21922" s="113" t="s">
        <v>135827</v>
      </c>
      <c r="I21922" s="113" t="s">
        <v>127980</v>
      </c>
    </row>
    <row r="21923" spans="5:9" ht="14.5" x14ac:dyDescent="0.35">
      <c r="E21923" s="113" t="s">
        <v>15457</v>
      </c>
      <c r="F21923" s="113" t="s">
        <v>36490</v>
      </c>
      <c r="G21923" s="113" t="s">
        <v>112891</v>
      </c>
      <c r="H21923" s="113" t="s">
        <v>135828</v>
      </c>
      <c r="I21923" s="113" t="s">
        <v>123578</v>
      </c>
    </row>
    <row r="21924" spans="5:9" ht="14.5" x14ac:dyDescent="0.35">
      <c r="E21924" s="113" t="s">
        <v>15456</v>
      </c>
      <c r="F21924" s="113" t="s">
        <v>36489</v>
      </c>
      <c r="G21924" s="113" t="s">
        <v>112890</v>
      </c>
      <c r="H21924" s="113" t="s">
        <v>139240</v>
      </c>
      <c r="I21924" s="113" t="s">
        <v>119579</v>
      </c>
    </row>
    <row r="21925" spans="5:9" ht="14.5" x14ac:dyDescent="0.35">
      <c r="E21925" s="113" t="s">
        <v>15455</v>
      </c>
      <c r="F21925" s="113" t="s">
        <v>36488</v>
      </c>
      <c r="G21925" s="113" t="s">
        <v>112889</v>
      </c>
      <c r="H21925" s="113" t="s">
        <v>135829</v>
      </c>
      <c r="I21925" s="113" t="s">
        <v>119578</v>
      </c>
    </row>
    <row r="21926" spans="5:9" ht="14.5" x14ac:dyDescent="0.35">
      <c r="E21926" s="113" t="s">
        <v>15454</v>
      </c>
      <c r="F21926" s="113" t="s">
        <v>36487</v>
      </c>
      <c r="G21926" s="113" t="s">
        <v>112888</v>
      </c>
      <c r="H21926" s="113" t="s">
        <v>135830</v>
      </c>
      <c r="I21926" s="113" t="s">
        <v>119577</v>
      </c>
    </row>
    <row r="21927" spans="5:9" ht="14.5" x14ac:dyDescent="0.35">
      <c r="E21927" s="113" t="s">
        <v>15453</v>
      </c>
      <c r="F21927" s="113" t="s">
        <v>36486</v>
      </c>
      <c r="G21927" s="113" t="s">
        <v>112887</v>
      </c>
      <c r="H21927" s="113" t="s">
        <v>135831</v>
      </c>
      <c r="I21927" s="113" t="s">
        <v>119576</v>
      </c>
    </row>
    <row r="21928" spans="5:9" ht="14.5" x14ac:dyDescent="0.35">
      <c r="E21928" s="113" t="s">
        <v>15452</v>
      </c>
      <c r="F21928" s="113" t="s">
        <v>36485</v>
      </c>
      <c r="G21928" s="113" t="s">
        <v>112886</v>
      </c>
      <c r="H21928" s="113" t="s">
        <v>135832</v>
      </c>
      <c r="I21928" s="113" t="s">
        <v>116718</v>
      </c>
    </row>
    <row r="21929" spans="5:9" ht="14.5" x14ac:dyDescent="0.35">
      <c r="E21929" s="113" t="s">
        <v>15451</v>
      </c>
      <c r="F21929" s="113" t="s">
        <v>36484</v>
      </c>
      <c r="G21929" s="113" t="s">
        <v>112885</v>
      </c>
      <c r="H21929" s="113" t="s">
        <v>135833</v>
      </c>
      <c r="I21929" s="113" t="s">
        <v>116717</v>
      </c>
    </row>
    <row r="21930" spans="5:9" ht="14.5" x14ac:dyDescent="0.35">
      <c r="E21930" s="113" t="s">
        <v>15450</v>
      </c>
      <c r="F21930" s="113" t="s">
        <v>36483</v>
      </c>
      <c r="G21930" s="113" t="s">
        <v>112884</v>
      </c>
      <c r="H21930" s="113" t="s">
        <v>135834</v>
      </c>
      <c r="I21930" s="113" t="s">
        <v>112603</v>
      </c>
    </row>
    <row r="21931" spans="5:9" ht="14.5" x14ac:dyDescent="0.35">
      <c r="E21931" s="113" t="s">
        <v>15449</v>
      </c>
      <c r="F21931" s="113" t="s">
        <v>36482</v>
      </c>
      <c r="G21931" s="113" t="s">
        <v>112883</v>
      </c>
      <c r="H21931" s="113" t="s">
        <v>135835</v>
      </c>
      <c r="I21931" s="113" t="s">
        <v>112602</v>
      </c>
    </row>
    <row r="21932" spans="5:9" ht="14.5" x14ac:dyDescent="0.35">
      <c r="E21932" s="113" t="s">
        <v>15448</v>
      </c>
      <c r="F21932" s="113" t="s">
        <v>36481</v>
      </c>
      <c r="G21932" s="113" t="s">
        <v>112882</v>
      </c>
      <c r="H21932" s="113" t="s">
        <v>139239</v>
      </c>
      <c r="I21932" s="113" t="s">
        <v>112601</v>
      </c>
    </row>
    <row r="21933" spans="5:9" ht="14.5" x14ac:dyDescent="0.35">
      <c r="E21933" s="113" t="s">
        <v>15447</v>
      </c>
      <c r="F21933" s="113" t="s">
        <v>36480</v>
      </c>
      <c r="G21933" s="113" t="s">
        <v>112881</v>
      </c>
      <c r="H21933" s="113" t="s">
        <v>139238</v>
      </c>
      <c r="I21933" s="113" t="s">
        <v>112600</v>
      </c>
    </row>
    <row r="21934" spans="5:9" ht="14.5" x14ac:dyDescent="0.35">
      <c r="E21934" s="113" t="s">
        <v>15446</v>
      </c>
      <c r="F21934" s="113" t="s">
        <v>36479</v>
      </c>
      <c r="G21934" s="113" t="s">
        <v>112880</v>
      </c>
      <c r="H21934" s="113" t="s">
        <v>135836</v>
      </c>
      <c r="I21934" s="113" t="s">
        <v>50683</v>
      </c>
    </row>
    <row r="21935" spans="5:9" ht="14.5" x14ac:dyDescent="0.35">
      <c r="E21935" s="113" t="s">
        <v>15445</v>
      </c>
      <c r="F21935" s="113" t="s">
        <v>36478</v>
      </c>
      <c r="G21935" s="113" t="s">
        <v>112879</v>
      </c>
      <c r="H21935" s="113" t="s">
        <v>135837</v>
      </c>
      <c r="I21935" s="113" t="s">
        <v>50682</v>
      </c>
    </row>
    <row r="21936" spans="5:9" ht="14.5" x14ac:dyDescent="0.35">
      <c r="E21936" s="113" t="s">
        <v>15444</v>
      </c>
      <c r="F21936" s="113" t="s">
        <v>36477</v>
      </c>
      <c r="G21936" s="113" t="s">
        <v>112878</v>
      </c>
      <c r="H21936" s="113" t="s">
        <v>135838</v>
      </c>
      <c r="I21936" s="113" t="s">
        <v>50681</v>
      </c>
    </row>
    <row r="21937" spans="5:9" ht="14.5" x14ac:dyDescent="0.35">
      <c r="E21937" s="113" t="s">
        <v>15443</v>
      </c>
      <c r="F21937" s="113" t="s">
        <v>36476</v>
      </c>
      <c r="G21937" s="113" t="s">
        <v>112877</v>
      </c>
      <c r="H21937" s="113" t="s">
        <v>135839</v>
      </c>
      <c r="I21937" s="113" t="s">
        <v>50680</v>
      </c>
    </row>
    <row r="21938" spans="5:9" ht="14.5" x14ac:dyDescent="0.35">
      <c r="E21938" s="113" t="s">
        <v>15442</v>
      </c>
      <c r="F21938" s="113" t="s">
        <v>36475</v>
      </c>
      <c r="G21938" s="113" t="s">
        <v>112876</v>
      </c>
      <c r="H21938" s="113" t="s">
        <v>135840</v>
      </c>
      <c r="I21938" s="113" t="s">
        <v>50679</v>
      </c>
    </row>
    <row r="21939" spans="5:9" ht="14.5" x14ac:dyDescent="0.35">
      <c r="E21939" s="113" t="s">
        <v>15441</v>
      </c>
      <c r="F21939" s="113" t="s">
        <v>36474</v>
      </c>
      <c r="G21939" s="113" t="s">
        <v>112875</v>
      </c>
      <c r="H21939" s="113" t="s">
        <v>135841</v>
      </c>
      <c r="I21939" s="113" t="s">
        <v>50678</v>
      </c>
    </row>
    <row r="21940" spans="5:9" ht="14.5" x14ac:dyDescent="0.35">
      <c r="E21940" s="113" t="s">
        <v>15440</v>
      </c>
      <c r="F21940" s="113" t="s">
        <v>36473</v>
      </c>
      <c r="G21940" s="113" t="s">
        <v>112874</v>
      </c>
      <c r="H21940" s="113" t="s">
        <v>139237</v>
      </c>
      <c r="I21940" s="113" t="s">
        <v>50677</v>
      </c>
    </row>
    <row r="21941" spans="5:9" ht="14.5" x14ac:dyDescent="0.35">
      <c r="E21941" s="113" t="s">
        <v>15439</v>
      </c>
      <c r="F21941" s="113" t="s">
        <v>36472</v>
      </c>
      <c r="G21941" s="113" t="s">
        <v>112873</v>
      </c>
      <c r="H21941" s="113" t="s">
        <v>135842</v>
      </c>
      <c r="I21941" s="113" t="s">
        <v>50676</v>
      </c>
    </row>
    <row r="21942" spans="5:9" ht="14.5" x14ac:dyDescent="0.35">
      <c r="E21942" s="113" t="s">
        <v>15438</v>
      </c>
      <c r="F21942" s="113" t="s">
        <v>36471</v>
      </c>
      <c r="G21942" s="113" t="s">
        <v>112872</v>
      </c>
      <c r="H21942" s="113" t="s">
        <v>139236</v>
      </c>
      <c r="I21942" s="113" t="s">
        <v>50675</v>
      </c>
    </row>
    <row r="21943" spans="5:9" ht="14.5" x14ac:dyDescent="0.35">
      <c r="E21943" s="113" t="s">
        <v>15437</v>
      </c>
      <c r="F21943" s="113" t="s">
        <v>36470</v>
      </c>
      <c r="G21943" s="113" t="s">
        <v>112871</v>
      </c>
      <c r="H21943" s="113" t="s">
        <v>135843</v>
      </c>
      <c r="I21943" s="113" t="s">
        <v>50674</v>
      </c>
    </row>
    <row r="21944" spans="5:9" ht="14.5" x14ac:dyDescent="0.35">
      <c r="E21944" s="113" t="s">
        <v>15436</v>
      </c>
      <c r="F21944" s="113" t="s">
        <v>36469</v>
      </c>
      <c r="G21944" s="113" t="s">
        <v>112870</v>
      </c>
      <c r="H21944" s="113" t="s">
        <v>139235</v>
      </c>
      <c r="I21944" s="113" t="s">
        <v>50673</v>
      </c>
    </row>
    <row r="21945" spans="5:9" ht="14.5" x14ac:dyDescent="0.35">
      <c r="E21945" s="113" t="s">
        <v>15435</v>
      </c>
      <c r="F21945" s="113" t="s">
        <v>116207</v>
      </c>
      <c r="G21945" s="113" t="s">
        <v>112869</v>
      </c>
      <c r="H21945" s="113" t="s">
        <v>135844</v>
      </c>
      <c r="I21945" s="113" t="s">
        <v>50672</v>
      </c>
    </row>
    <row r="21946" spans="5:9" ht="14.5" x14ac:dyDescent="0.35">
      <c r="E21946" s="113" t="s">
        <v>15434</v>
      </c>
      <c r="F21946" s="113" t="s">
        <v>36468</v>
      </c>
      <c r="G21946" s="113" t="s">
        <v>112868</v>
      </c>
      <c r="H21946" s="113" t="s">
        <v>135845</v>
      </c>
      <c r="I21946" s="113" t="s">
        <v>50671</v>
      </c>
    </row>
    <row r="21947" spans="5:9" ht="14.5" x14ac:dyDescent="0.35">
      <c r="E21947" s="113" t="s">
        <v>15433</v>
      </c>
      <c r="F21947" s="113" t="s">
        <v>36467</v>
      </c>
      <c r="G21947" s="113" t="s">
        <v>112867</v>
      </c>
      <c r="H21947" s="113" t="s">
        <v>135846</v>
      </c>
      <c r="I21947" s="113" t="s">
        <v>50670</v>
      </c>
    </row>
    <row r="21948" spans="5:9" ht="14.5" x14ac:dyDescent="0.35">
      <c r="E21948" s="113" t="s">
        <v>15432</v>
      </c>
      <c r="F21948" s="113" t="s">
        <v>36466</v>
      </c>
      <c r="G21948" s="113" t="s">
        <v>112866</v>
      </c>
      <c r="H21948" s="113" t="s">
        <v>135847</v>
      </c>
      <c r="I21948" s="113" t="s">
        <v>50669</v>
      </c>
    </row>
    <row r="21949" spans="5:9" ht="14.5" x14ac:dyDescent="0.35">
      <c r="E21949" s="113" t="s">
        <v>15431</v>
      </c>
      <c r="F21949" s="113" t="s">
        <v>36465</v>
      </c>
      <c r="G21949" s="113" t="s">
        <v>112865</v>
      </c>
      <c r="H21949" s="113" t="s">
        <v>135848</v>
      </c>
      <c r="I21949" s="113" t="s">
        <v>50668</v>
      </c>
    </row>
    <row r="21950" spans="5:9" ht="14.5" x14ac:dyDescent="0.35">
      <c r="E21950" s="113" t="s">
        <v>15430</v>
      </c>
      <c r="F21950" s="113" t="s">
        <v>36464</v>
      </c>
      <c r="G21950" s="113" t="s">
        <v>112864</v>
      </c>
      <c r="H21950" s="113" t="s">
        <v>135849</v>
      </c>
      <c r="I21950" s="113" t="s">
        <v>50667</v>
      </c>
    </row>
    <row r="21951" spans="5:9" ht="14.5" x14ac:dyDescent="0.35">
      <c r="E21951" s="113" t="s">
        <v>15429</v>
      </c>
      <c r="F21951" s="113" t="s">
        <v>140363</v>
      </c>
      <c r="G21951" s="113" t="s">
        <v>112863</v>
      </c>
      <c r="H21951" s="113" t="s">
        <v>135850</v>
      </c>
      <c r="I21951" s="113" t="s">
        <v>50666</v>
      </c>
    </row>
    <row r="21952" spans="5:9" ht="14.5" x14ac:dyDescent="0.35">
      <c r="E21952" s="113" t="s">
        <v>15428</v>
      </c>
      <c r="F21952" s="113" t="s">
        <v>36463</v>
      </c>
      <c r="G21952" s="113" t="s">
        <v>112862</v>
      </c>
      <c r="H21952" s="113" t="s">
        <v>135851</v>
      </c>
      <c r="I21952" s="113" t="s">
        <v>50665</v>
      </c>
    </row>
    <row r="21953" spans="5:9" ht="14.5" x14ac:dyDescent="0.35">
      <c r="E21953" s="113" t="s">
        <v>15427</v>
      </c>
      <c r="F21953" s="113" t="s">
        <v>138208</v>
      </c>
      <c r="G21953" s="113" t="s">
        <v>112861</v>
      </c>
      <c r="H21953" s="113" t="s">
        <v>135852</v>
      </c>
      <c r="I21953" s="113" t="s">
        <v>50664</v>
      </c>
    </row>
    <row r="21954" spans="5:9" ht="14.5" x14ac:dyDescent="0.35">
      <c r="E21954" s="113" t="s">
        <v>15426</v>
      </c>
      <c r="F21954" s="113" t="s">
        <v>36462</v>
      </c>
      <c r="G21954" s="113" t="s">
        <v>112860</v>
      </c>
      <c r="H21954" s="113" t="s">
        <v>135853</v>
      </c>
      <c r="I21954" s="113" t="s">
        <v>50663</v>
      </c>
    </row>
    <row r="21955" spans="5:9" ht="14.5" x14ac:dyDescent="0.35">
      <c r="E21955" s="113" t="s">
        <v>15425</v>
      </c>
      <c r="F21955" s="113" t="s">
        <v>140362</v>
      </c>
      <c r="G21955" s="113" t="s">
        <v>112859</v>
      </c>
      <c r="H21955" s="113" t="s">
        <v>135854</v>
      </c>
      <c r="I21955" s="113" t="s">
        <v>50662</v>
      </c>
    </row>
    <row r="21956" spans="5:9" ht="14.5" x14ac:dyDescent="0.35">
      <c r="E21956" s="113" t="s">
        <v>15424</v>
      </c>
      <c r="F21956" s="113" t="s">
        <v>36461</v>
      </c>
      <c r="G21956" s="113" t="s">
        <v>112858</v>
      </c>
      <c r="H21956" s="113" t="s">
        <v>135855</v>
      </c>
      <c r="I21956" s="113" t="s">
        <v>50661</v>
      </c>
    </row>
    <row r="21957" spans="5:9" ht="14.5" x14ac:dyDescent="0.35">
      <c r="E21957" s="113" t="s">
        <v>15423</v>
      </c>
      <c r="F21957" s="113" t="s">
        <v>36460</v>
      </c>
      <c r="G21957" s="113" t="s">
        <v>112857</v>
      </c>
      <c r="H21957" s="113" t="s">
        <v>135856</v>
      </c>
      <c r="I21957" s="113" t="s">
        <v>50660</v>
      </c>
    </row>
    <row r="21958" spans="5:9" ht="14.5" x14ac:dyDescent="0.35">
      <c r="E21958" s="113" t="s">
        <v>15422</v>
      </c>
      <c r="F21958" s="113" t="s">
        <v>36459</v>
      </c>
      <c r="G21958" s="113" t="s">
        <v>112856</v>
      </c>
      <c r="H21958" s="113" t="s">
        <v>135857</v>
      </c>
      <c r="I21958" s="113" t="s">
        <v>50659</v>
      </c>
    </row>
    <row r="21959" spans="5:9" ht="14.5" x14ac:dyDescent="0.35">
      <c r="E21959" s="113" t="s">
        <v>15421</v>
      </c>
      <c r="F21959" s="113" t="s">
        <v>36458</v>
      </c>
      <c r="G21959" s="113" t="s">
        <v>112855</v>
      </c>
      <c r="H21959" s="113" t="s">
        <v>135858</v>
      </c>
      <c r="I21959" s="113" t="s">
        <v>50658</v>
      </c>
    </row>
    <row r="21960" spans="5:9" ht="14.5" x14ac:dyDescent="0.35">
      <c r="E21960" s="113" t="s">
        <v>15420</v>
      </c>
      <c r="F21960" s="113" t="s">
        <v>36457</v>
      </c>
      <c r="G21960" s="113" t="s">
        <v>112854</v>
      </c>
      <c r="H21960" s="113" t="s">
        <v>135859</v>
      </c>
      <c r="I21960" s="113" t="s">
        <v>50657</v>
      </c>
    </row>
    <row r="21961" spans="5:9" ht="14.5" x14ac:dyDescent="0.35">
      <c r="E21961" s="113" t="s">
        <v>15419</v>
      </c>
      <c r="F21961" s="113" t="s">
        <v>140361</v>
      </c>
      <c r="G21961" s="113" t="s">
        <v>112853</v>
      </c>
      <c r="H21961" s="113" t="s">
        <v>135860</v>
      </c>
      <c r="I21961" s="113" t="s">
        <v>50656</v>
      </c>
    </row>
    <row r="21962" spans="5:9" ht="14.5" x14ac:dyDescent="0.35">
      <c r="E21962" s="113" t="s">
        <v>15418</v>
      </c>
      <c r="F21962" s="113" t="s">
        <v>36456</v>
      </c>
      <c r="G21962" s="113" t="s">
        <v>112852</v>
      </c>
      <c r="H21962" s="113" t="s">
        <v>135861</v>
      </c>
      <c r="I21962" s="113" t="s">
        <v>50655</v>
      </c>
    </row>
    <row r="21963" spans="5:9" ht="14.5" x14ac:dyDescent="0.35">
      <c r="E21963" s="113" t="s">
        <v>15417</v>
      </c>
      <c r="F21963" s="113" t="s">
        <v>36455</v>
      </c>
      <c r="G21963" s="113" t="s">
        <v>112851</v>
      </c>
      <c r="H21963" s="113" t="s">
        <v>135862</v>
      </c>
      <c r="I21963" s="113" t="s">
        <v>50654</v>
      </c>
    </row>
    <row r="21964" spans="5:9" ht="14.5" x14ac:dyDescent="0.35">
      <c r="E21964" s="113" t="s">
        <v>15416</v>
      </c>
      <c r="F21964" s="113" t="s">
        <v>116206</v>
      </c>
      <c r="G21964" s="113" t="s">
        <v>112850</v>
      </c>
      <c r="H21964" s="113" t="s">
        <v>135863</v>
      </c>
      <c r="I21964" s="113" t="s">
        <v>50653</v>
      </c>
    </row>
    <row r="21965" spans="5:9" ht="14.5" x14ac:dyDescent="0.35">
      <c r="E21965" s="113" t="s">
        <v>15415</v>
      </c>
      <c r="F21965" s="113" t="s">
        <v>36454</v>
      </c>
      <c r="G21965" s="113" t="s">
        <v>112849</v>
      </c>
      <c r="H21965" s="113" t="s">
        <v>135864</v>
      </c>
      <c r="I21965" s="113" t="s">
        <v>50652</v>
      </c>
    </row>
    <row r="21966" spans="5:9" ht="14.5" x14ac:dyDescent="0.35">
      <c r="E21966" s="113" t="s">
        <v>15414</v>
      </c>
      <c r="F21966" s="113" t="s">
        <v>36453</v>
      </c>
      <c r="G21966" s="113" t="s">
        <v>112848</v>
      </c>
      <c r="H21966" s="113" t="s">
        <v>135865</v>
      </c>
      <c r="I21966" s="113" t="s">
        <v>50651</v>
      </c>
    </row>
    <row r="21967" spans="5:9" ht="14.5" x14ac:dyDescent="0.35">
      <c r="E21967" s="113" t="s">
        <v>15413</v>
      </c>
      <c r="F21967" s="113" t="s">
        <v>36452</v>
      </c>
      <c r="G21967" s="113" t="s">
        <v>112847</v>
      </c>
      <c r="H21967" s="113" t="s">
        <v>139234</v>
      </c>
      <c r="I21967" s="113" t="s">
        <v>50650</v>
      </c>
    </row>
    <row r="21968" spans="5:9" ht="14.5" x14ac:dyDescent="0.35">
      <c r="E21968" s="113" t="s">
        <v>15412</v>
      </c>
      <c r="F21968" s="113" t="s">
        <v>108955</v>
      </c>
      <c r="G21968" s="113" t="s">
        <v>112846</v>
      </c>
      <c r="H21968" s="113" t="s">
        <v>135866</v>
      </c>
      <c r="I21968" s="113" t="s">
        <v>50649</v>
      </c>
    </row>
    <row r="21969" spans="5:9" ht="14.5" x14ac:dyDescent="0.35">
      <c r="E21969" s="113" t="s">
        <v>15411</v>
      </c>
      <c r="F21969" s="113" t="s">
        <v>36451</v>
      </c>
      <c r="G21969" s="113" t="s">
        <v>112845</v>
      </c>
      <c r="H21969" s="113" t="s">
        <v>139233</v>
      </c>
      <c r="I21969" s="113" t="s">
        <v>50648</v>
      </c>
    </row>
    <row r="21970" spans="5:9" ht="14.5" x14ac:dyDescent="0.35">
      <c r="E21970" s="113" t="s">
        <v>15410</v>
      </c>
      <c r="F21970" s="113" t="s">
        <v>36450</v>
      </c>
      <c r="G21970" s="113" t="s">
        <v>112844</v>
      </c>
      <c r="H21970" s="113" t="s">
        <v>135867</v>
      </c>
      <c r="I21970" s="113" t="s">
        <v>50647</v>
      </c>
    </row>
    <row r="21971" spans="5:9" ht="14.5" x14ac:dyDescent="0.35">
      <c r="E21971" s="113" t="s">
        <v>15409</v>
      </c>
      <c r="F21971" s="113" t="s">
        <v>36449</v>
      </c>
      <c r="G21971" s="113" t="s">
        <v>112843</v>
      </c>
      <c r="H21971" s="113" t="s">
        <v>135868</v>
      </c>
      <c r="I21971" s="113" t="s">
        <v>50646</v>
      </c>
    </row>
    <row r="21972" spans="5:9" ht="14.5" x14ac:dyDescent="0.35">
      <c r="E21972" s="113" t="s">
        <v>15408</v>
      </c>
      <c r="F21972" s="113" t="s">
        <v>36448</v>
      </c>
      <c r="G21972" s="113" t="s">
        <v>112842</v>
      </c>
      <c r="H21972" s="113" t="s">
        <v>135869</v>
      </c>
      <c r="I21972" s="113" t="s">
        <v>50645</v>
      </c>
    </row>
    <row r="21973" spans="5:9" ht="14.5" x14ac:dyDescent="0.35">
      <c r="E21973" s="113" t="s">
        <v>15407</v>
      </c>
      <c r="F21973" s="113" t="s">
        <v>124694</v>
      </c>
      <c r="G21973" s="113" t="s">
        <v>112841</v>
      </c>
      <c r="H21973" s="113" t="s">
        <v>135870</v>
      </c>
      <c r="I21973" s="113" t="s">
        <v>50644</v>
      </c>
    </row>
    <row r="21974" spans="5:9" ht="14.5" x14ac:dyDescent="0.35">
      <c r="E21974" s="113" t="s">
        <v>15406</v>
      </c>
      <c r="F21974" s="113" t="s">
        <v>36447</v>
      </c>
      <c r="G21974" s="113" t="s">
        <v>112840</v>
      </c>
      <c r="H21974" s="113" t="s">
        <v>135871</v>
      </c>
      <c r="I21974" s="113" t="s">
        <v>50643</v>
      </c>
    </row>
    <row r="21975" spans="5:9" ht="14.5" x14ac:dyDescent="0.35">
      <c r="E21975" s="113" t="s">
        <v>15405</v>
      </c>
      <c r="F21975" s="113" t="s">
        <v>36446</v>
      </c>
      <c r="G21975" s="113" t="s">
        <v>112839</v>
      </c>
      <c r="H21975" s="113" t="s">
        <v>135872</v>
      </c>
      <c r="I21975" s="113" t="s">
        <v>50642</v>
      </c>
    </row>
    <row r="21976" spans="5:9" ht="14.5" x14ac:dyDescent="0.35">
      <c r="E21976" s="113" t="s">
        <v>15404</v>
      </c>
      <c r="F21976" s="113" t="s">
        <v>36445</v>
      </c>
      <c r="G21976" s="113" t="s">
        <v>112838</v>
      </c>
      <c r="H21976" s="113" t="s">
        <v>135873</v>
      </c>
      <c r="I21976" s="113" t="s">
        <v>50641</v>
      </c>
    </row>
    <row r="21977" spans="5:9" ht="14.5" x14ac:dyDescent="0.35">
      <c r="E21977" s="113" t="s">
        <v>15403</v>
      </c>
      <c r="F21977" s="113" t="s">
        <v>128709</v>
      </c>
      <c r="G21977" s="113" t="s">
        <v>112837</v>
      </c>
      <c r="H21977" s="113" t="s">
        <v>135874</v>
      </c>
      <c r="I21977" s="113" t="s">
        <v>50640</v>
      </c>
    </row>
    <row r="21978" spans="5:9" ht="14.5" x14ac:dyDescent="0.35">
      <c r="E21978" s="113" t="s">
        <v>15402</v>
      </c>
      <c r="F21978" s="113" t="s">
        <v>36444</v>
      </c>
      <c r="G21978" s="113" t="s">
        <v>112836</v>
      </c>
      <c r="H21978" s="113" t="s">
        <v>135875</v>
      </c>
      <c r="I21978" s="113" t="s">
        <v>50639</v>
      </c>
    </row>
    <row r="21979" spans="5:9" ht="14.5" x14ac:dyDescent="0.35">
      <c r="E21979" s="113" t="s">
        <v>15401</v>
      </c>
      <c r="F21979" s="113" t="s">
        <v>36443</v>
      </c>
      <c r="G21979" s="113" t="s">
        <v>112835</v>
      </c>
      <c r="H21979" s="113" t="s">
        <v>135876</v>
      </c>
      <c r="I21979" s="113" t="s">
        <v>50638</v>
      </c>
    </row>
    <row r="21980" spans="5:9" ht="14.5" x14ac:dyDescent="0.35">
      <c r="E21980" s="113" t="s">
        <v>15400</v>
      </c>
      <c r="F21980" s="113" t="s">
        <v>36442</v>
      </c>
      <c r="G21980" s="113" t="s">
        <v>112834</v>
      </c>
      <c r="H21980" s="113" t="s">
        <v>135877</v>
      </c>
      <c r="I21980" s="113" t="s">
        <v>50637</v>
      </c>
    </row>
    <row r="21981" spans="5:9" ht="14.5" x14ac:dyDescent="0.35">
      <c r="E21981" s="113" t="s">
        <v>15399</v>
      </c>
      <c r="F21981" s="113" t="s">
        <v>36441</v>
      </c>
      <c r="G21981" s="113" t="s">
        <v>112833</v>
      </c>
      <c r="H21981" s="113" t="s">
        <v>135878</v>
      </c>
      <c r="I21981" s="113" t="s">
        <v>50636</v>
      </c>
    </row>
    <row r="21982" spans="5:9" ht="14.5" x14ac:dyDescent="0.35">
      <c r="E21982" s="113" t="s">
        <v>15398</v>
      </c>
      <c r="F21982" s="113" t="s">
        <v>36440</v>
      </c>
      <c r="G21982" s="113" t="s">
        <v>112832</v>
      </c>
      <c r="H21982" s="113" t="s">
        <v>135879</v>
      </c>
      <c r="I21982" s="113" t="s">
        <v>50635</v>
      </c>
    </row>
    <row r="21983" spans="5:9" ht="14.5" x14ac:dyDescent="0.35">
      <c r="E21983" s="113" t="s">
        <v>15397</v>
      </c>
      <c r="F21983" s="113" t="s">
        <v>36439</v>
      </c>
      <c r="G21983" s="113" t="s">
        <v>112831</v>
      </c>
      <c r="H21983" s="113" t="s">
        <v>135880</v>
      </c>
      <c r="I21983" s="113" t="s">
        <v>50634</v>
      </c>
    </row>
    <row r="21984" spans="5:9" ht="14.5" x14ac:dyDescent="0.35">
      <c r="E21984" s="113" t="s">
        <v>15396</v>
      </c>
      <c r="F21984" s="113" t="s">
        <v>36438</v>
      </c>
      <c r="G21984" s="113" t="s">
        <v>112830</v>
      </c>
      <c r="H21984" s="113" t="s">
        <v>135881</v>
      </c>
      <c r="I21984" s="113" t="s">
        <v>50633</v>
      </c>
    </row>
    <row r="21985" spans="5:9" ht="14.5" x14ac:dyDescent="0.35">
      <c r="E21985" s="113" t="s">
        <v>15395</v>
      </c>
      <c r="F21985" s="113" t="s">
        <v>36437</v>
      </c>
      <c r="G21985" s="113" t="s">
        <v>112829</v>
      </c>
      <c r="H21985" s="113" t="s">
        <v>135882</v>
      </c>
      <c r="I21985" s="113" t="s">
        <v>50632</v>
      </c>
    </row>
    <row r="21986" spans="5:9" ht="14.5" x14ac:dyDescent="0.35">
      <c r="E21986" s="113" t="s">
        <v>15394</v>
      </c>
      <c r="F21986" s="113" t="s">
        <v>36436</v>
      </c>
      <c r="G21986" s="113" t="s">
        <v>112828</v>
      </c>
      <c r="H21986" s="113" t="s">
        <v>135883</v>
      </c>
      <c r="I21986" s="113" t="s">
        <v>50631</v>
      </c>
    </row>
    <row r="21987" spans="5:9" ht="14.5" x14ac:dyDescent="0.35">
      <c r="E21987" s="113" t="s">
        <v>15393</v>
      </c>
      <c r="F21987" s="113" t="s">
        <v>36435</v>
      </c>
      <c r="G21987" s="113" t="s">
        <v>112827</v>
      </c>
      <c r="H21987" s="113" t="s">
        <v>135884</v>
      </c>
      <c r="I21987" s="113" t="s">
        <v>50630</v>
      </c>
    </row>
    <row r="21988" spans="5:9" ht="14.5" x14ac:dyDescent="0.35">
      <c r="E21988" s="113" t="s">
        <v>15392</v>
      </c>
      <c r="F21988" s="113" t="s">
        <v>108954</v>
      </c>
      <c r="G21988" s="113" t="s">
        <v>112826</v>
      </c>
      <c r="H21988" s="113" t="s">
        <v>135885</v>
      </c>
      <c r="I21988" s="113" t="s">
        <v>50629</v>
      </c>
    </row>
    <row r="21989" spans="5:9" ht="14.5" x14ac:dyDescent="0.35">
      <c r="E21989" s="113" t="s">
        <v>15391</v>
      </c>
      <c r="F21989" s="113" t="s">
        <v>128710</v>
      </c>
      <c r="G21989" s="113" t="s">
        <v>112825</v>
      </c>
      <c r="H21989" s="113" t="s">
        <v>135886</v>
      </c>
      <c r="I21989" s="113" t="s">
        <v>50628</v>
      </c>
    </row>
    <row r="21990" spans="5:9" ht="14.5" x14ac:dyDescent="0.35">
      <c r="E21990" s="113" t="s">
        <v>15390</v>
      </c>
      <c r="F21990" s="113" t="s">
        <v>140929</v>
      </c>
      <c r="G21990" s="113" t="s">
        <v>112824</v>
      </c>
      <c r="H21990" s="113" t="s">
        <v>135887</v>
      </c>
      <c r="I21990" s="113" t="s">
        <v>50627</v>
      </c>
    </row>
    <row r="21991" spans="5:9" ht="14.5" x14ac:dyDescent="0.35">
      <c r="E21991" s="113" t="s">
        <v>15389</v>
      </c>
      <c r="F21991" s="113" t="s">
        <v>140930</v>
      </c>
      <c r="G21991" s="113" t="s">
        <v>112823</v>
      </c>
      <c r="H21991" s="113" t="s">
        <v>139232</v>
      </c>
      <c r="I21991" s="113" t="s">
        <v>50626</v>
      </c>
    </row>
    <row r="21992" spans="5:9" ht="14.5" x14ac:dyDescent="0.35">
      <c r="E21992" s="113" t="s">
        <v>15388</v>
      </c>
      <c r="F21992" s="113" t="s">
        <v>140931</v>
      </c>
      <c r="G21992" s="113" t="s">
        <v>112822</v>
      </c>
      <c r="H21992" s="113" t="s">
        <v>135888</v>
      </c>
      <c r="I21992" s="113" t="s">
        <v>50625</v>
      </c>
    </row>
    <row r="21993" spans="5:9" ht="14.5" x14ac:dyDescent="0.35">
      <c r="E21993" s="113" t="s">
        <v>15387</v>
      </c>
      <c r="F21993" s="113" t="s">
        <v>140932</v>
      </c>
      <c r="G21993" s="113" t="s">
        <v>112821</v>
      </c>
      <c r="H21993" s="113" t="s">
        <v>135889</v>
      </c>
      <c r="I21993" s="113" t="s">
        <v>50624</v>
      </c>
    </row>
    <row r="21994" spans="5:9" ht="14.5" x14ac:dyDescent="0.35">
      <c r="E21994" s="113" t="s">
        <v>15386</v>
      </c>
      <c r="F21994" s="113" t="s">
        <v>140359</v>
      </c>
      <c r="G21994" s="113" t="s">
        <v>112820</v>
      </c>
      <c r="H21994" s="113" t="s">
        <v>135890</v>
      </c>
      <c r="I21994" s="113" t="s">
        <v>50623</v>
      </c>
    </row>
    <row r="21995" spans="5:9" ht="14.5" x14ac:dyDescent="0.35">
      <c r="E21995" s="113" t="s">
        <v>15385</v>
      </c>
      <c r="F21995" s="113" t="s">
        <v>140933</v>
      </c>
      <c r="G21995" s="113" t="s">
        <v>112819</v>
      </c>
      <c r="H21995" s="113" t="s">
        <v>135891</v>
      </c>
      <c r="I21995" s="113" t="s">
        <v>50622</v>
      </c>
    </row>
    <row r="21996" spans="5:9" ht="14.5" x14ac:dyDescent="0.35">
      <c r="E21996" s="113" t="s">
        <v>15384</v>
      </c>
      <c r="F21996" s="113" t="s">
        <v>138209</v>
      </c>
      <c r="G21996" s="113" t="s">
        <v>112818</v>
      </c>
      <c r="H21996" s="113" t="s">
        <v>135892</v>
      </c>
      <c r="I21996" s="113" t="s">
        <v>50621</v>
      </c>
    </row>
    <row r="21997" spans="5:9" ht="14.5" x14ac:dyDescent="0.35">
      <c r="E21997" s="113" t="s">
        <v>15383</v>
      </c>
      <c r="F21997" s="113" t="s">
        <v>138210</v>
      </c>
      <c r="G21997" s="113" t="s">
        <v>112817</v>
      </c>
      <c r="H21997" s="113" t="s">
        <v>135893</v>
      </c>
      <c r="I21997" s="113" t="s">
        <v>50620</v>
      </c>
    </row>
    <row r="21998" spans="5:9" ht="14.5" x14ac:dyDescent="0.35">
      <c r="E21998" s="113" t="s">
        <v>15382</v>
      </c>
      <c r="F21998" s="113" t="s">
        <v>138211</v>
      </c>
      <c r="G21998" s="113" t="s">
        <v>112816</v>
      </c>
      <c r="H21998" s="113" t="s">
        <v>135894</v>
      </c>
      <c r="I21998" s="113" t="s">
        <v>50619</v>
      </c>
    </row>
    <row r="21999" spans="5:9" ht="14.5" x14ac:dyDescent="0.35">
      <c r="E21999" s="113" t="s">
        <v>15381</v>
      </c>
      <c r="F21999" s="113" t="s">
        <v>128711</v>
      </c>
      <c r="G21999" s="113" t="s">
        <v>112815</v>
      </c>
      <c r="H21999" s="113" t="s">
        <v>135895</v>
      </c>
      <c r="I21999" s="113" t="s">
        <v>50618</v>
      </c>
    </row>
    <row r="22000" spans="5:9" ht="14.5" x14ac:dyDescent="0.35">
      <c r="E22000" s="113" t="s">
        <v>15380</v>
      </c>
      <c r="F22000" s="113" t="s">
        <v>128712</v>
      </c>
      <c r="G22000" s="113" t="s">
        <v>112814</v>
      </c>
      <c r="H22000" s="113" t="s">
        <v>135896</v>
      </c>
      <c r="I22000" s="113" t="s">
        <v>50617</v>
      </c>
    </row>
    <row r="22001" spans="5:9" ht="14.5" x14ac:dyDescent="0.35">
      <c r="E22001" s="113" t="s">
        <v>15379</v>
      </c>
      <c r="F22001" s="113" t="s">
        <v>128713</v>
      </c>
      <c r="G22001" s="113" t="s">
        <v>112813</v>
      </c>
      <c r="H22001" s="113" t="s">
        <v>135897</v>
      </c>
      <c r="I22001" s="113" t="s">
        <v>50616</v>
      </c>
    </row>
    <row r="22002" spans="5:9" ht="14.5" x14ac:dyDescent="0.35">
      <c r="E22002" s="113" t="s">
        <v>15378</v>
      </c>
      <c r="F22002" s="113" t="s">
        <v>128714</v>
      </c>
      <c r="G22002" s="113" t="s">
        <v>112812</v>
      </c>
      <c r="H22002" s="113" t="s">
        <v>135898</v>
      </c>
      <c r="I22002" s="113" t="s">
        <v>50615</v>
      </c>
    </row>
    <row r="22003" spans="5:9" ht="14.5" x14ac:dyDescent="0.35">
      <c r="E22003" s="113" t="s">
        <v>15377</v>
      </c>
      <c r="F22003" s="113" t="s">
        <v>128715</v>
      </c>
      <c r="G22003" s="113" t="s">
        <v>112811</v>
      </c>
      <c r="H22003" s="113" t="s">
        <v>135899</v>
      </c>
      <c r="I22003" s="113" t="s">
        <v>50614</v>
      </c>
    </row>
    <row r="22004" spans="5:9" ht="14.5" x14ac:dyDescent="0.35">
      <c r="E22004" s="113" t="s">
        <v>15376</v>
      </c>
      <c r="F22004" s="113" t="s">
        <v>128716</v>
      </c>
      <c r="G22004" s="113" t="s">
        <v>112810</v>
      </c>
      <c r="H22004" s="113" t="s">
        <v>135900</v>
      </c>
      <c r="I22004" s="113" t="s">
        <v>50613</v>
      </c>
    </row>
    <row r="22005" spans="5:9" ht="14.5" x14ac:dyDescent="0.35">
      <c r="E22005" s="113" t="s">
        <v>15375</v>
      </c>
      <c r="F22005" s="113" t="s">
        <v>128717</v>
      </c>
      <c r="G22005" s="113" t="s">
        <v>112809</v>
      </c>
      <c r="H22005" s="113" t="s">
        <v>135901</v>
      </c>
      <c r="I22005" s="113" t="s">
        <v>50612</v>
      </c>
    </row>
    <row r="22006" spans="5:9" ht="14.5" x14ac:dyDescent="0.35">
      <c r="E22006" s="113" t="s">
        <v>15374</v>
      </c>
      <c r="F22006" s="113" t="s">
        <v>128718</v>
      </c>
      <c r="G22006" s="113" t="s">
        <v>112808</v>
      </c>
      <c r="H22006" s="113" t="s">
        <v>135902</v>
      </c>
      <c r="I22006" s="113" t="s">
        <v>50611</v>
      </c>
    </row>
    <row r="22007" spans="5:9" ht="14.5" x14ac:dyDescent="0.35">
      <c r="E22007" s="113" t="s">
        <v>15373</v>
      </c>
      <c r="F22007" s="113" t="s">
        <v>128719</v>
      </c>
      <c r="G22007" s="113" t="s">
        <v>112807</v>
      </c>
      <c r="H22007" s="113" t="s">
        <v>135903</v>
      </c>
      <c r="I22007" s="113" t="s">
        <v>50610</v>
      </c>
    </row>
    <row r="22008" spans="5:9" ht="14.5" x14ac:dyDescent="0.35">
      <c r="E22008" s="113" t="s">
        <v>15372</v>
      </c>
      <c r="F22008" s="113" t="s">
        <v>128720</v>
      </c>
      <c r="G22008" s="113" t="s">
        <v>112806</v>
      </c>
      <c r="H22008" s="113" t="s">
        <v>135904</v>
      </c>
      <c r="I22008" s="113" t="s">
        <v>50609</v>
      </c>
    </row>
    <row r="22009" spans="5:9" ht="14.5" x14ac:dyDescent="0.35">
      <c r="E22009" s="113" t="s">
        <v>15371</v>
      </c>
      <c r="F22009" s="113" t="s">
        <v>128721</v>
      </c>
      <c r="G22009" s="113" t="s">
        <v>112805</v>
      </c>
      <c r="H22009" s="113" t="s">
        <v>135905</v>
      </c>
      <c r="I22009" s="113" t="s">
        <v>50608</v>
      </c>
    </row>
    <row r="22010" spans="5:9" ht="14.5" x14ac:dyDescent="0.35">
      <c r="E22010" s="113" t="s">
        <v>15370</v>
      </c>
      <c r="F22010" s="113" t="s">
        <v>128722</v>
      </c>
      <c r="G22010" s="113" t="s">
        <v>112804</v>
      </c>
      <c r="H22010" s="113" t="s">
        <v>135906</v>
      </c>
      <c r="I22010" s="113" t="s">
        <v>50607</v>
      </c>
    </row>
    <row r="22011" spans="5:9" ht="14.5" x14ac:dyDescent="0.35">
      <c r="E22011" s="113" t="s">
        <v>15369</v>
      </c>
      <c r="F22011" s="113" t="s">
        <v>128723</v>
      </c>
      <c r="G22011" s="113" t="s">
        <v>112803</v>
      </c>
      <c r="H22011" s="113" t="s">
        <v>135907</v>
      </c>
      <c r="I22011" s="113" t="s">
        <v>50606</v>
      </c>
    </row>
    <row r="22012" spans="5:9" ht="14.5" x14ac:dyDescent="0.35">
      <c r="E22012" s="113" t="s">
        <v>15368</v>
      </c>
      <c r="F22012" s="113" t="s">
        <v>128724</v>
      </c>
      <c r="G22012" s="113" t="s">
        <v>112802</v>
      </c>
      <c r="H22012" s="113" t="s">
        <v>135908</v>
      </c>
      <c r="I22012" s="113" t="s">
        <v>50605</v>
      </c>
    </row>
    <row r="22013" spans="5:9" ht="14.5" x14ac:dyDescent="0.35">
      <c r="E22013" s="113" t="s">
        <v>15367</v>
      </c>
      <c r="F22013" s="113" t="s">
        <v>128725</v>
      </c>
      <c r="G22013" s="113" t="s">
        <v>112801</v>
      </c>
      <c r="H22013" s="113" t="s">
        <v>135909</v>
      </c>
      <c r="I22013" s="113" t="s">
        <v>50604</v>
      </c>
    </row>
    <row r="22014" spans="5:9" ht="14.5" x14ac:dyDescent="0.35">
      <c r="E22014" s="113" t="s">
        <v>15366</v>
      </c>
      <c r="F22014" s="113" t="s">
        <v>128726</v>
      </c>
      <c r="G22014" s="113" t="s">
        <v>112800</v>
      </c>
      <c r="H22014" s="113" t="s">
        <v>135910</v>
      </c>
      <c r="I22014" s="113" t="s">
        <v>50603</v>
      </c>
    </row>
    <row r="22015" spans="5:9" ht="14.5" x14ac:dyDescent="0.35">
      <c r="E22015" s="113" t="s">
        <v>15365</v>
      </c>
      <c r="F22015" s="113" t="s">
        <v>128727</v>
      </c>
      <c r="G22015" s="113" t="s">
        <v>112799</v>
      </c>
      <c r="H22015" s="113" t="s">
        <v>135911</v>
      </c>
      <c r="I22015" s="113" t="s">
        <v>50602</v>
      </c>
    </row>
    <row r="22016" spans="5:9" ht="14.5" x14ac:dyDescent="0.35">
      <c r="E22016" s="113" t="s">
        <v>15364</v>
      </c>
      <c r="F22016" s="113" t="s">
        <v>128728</v>
      </c>
      <c r="G22016" s="113" t="s">
        <v>112798</v>
      </c>
      <c r="H22016" s="113" t="s">
        <v>135912</v>
      </c>
      <c r="I22016" s="113" t="s">
        <v>50601</v>
      </c>
    </row>
    <row r="22017" spans="5:9" ht="14.5" x14ac:dyDescent="0.35">
      <c r="E22017" s="113" t="s">
        <v>15363</v>
      </c>
      <c r="F22017" s="113" t="s">
        <v>128729</v>
      </c>
      <c r="G22017" s="113" t="s">
        <v>112797</v>
      </c>
      <c r="H22017" s="113" t="s">
        <v>135913</v>
      </c>
      <c r="I22017" s="113" t="s">
        <v>50600</v>
      </c>
    </row>
    <row r="22018" spans="5:9" ht="14.5" x14ac:dyDescent="0.35">
      <c r="E22018" s="113" t="s">
        <v>15362</v>
      </c>
      <c r="F22018" s="113" t="s">
        <v>128730</v>
      </c>
      <c r="G22018" s="113" t="s">
        <v>112796</v>
      </c>
      <c r="H22018" s="113" t="s">
        <v>135914</v>
      </c>
      <c r="I22018" s="113" t="s">
        <v>50599</v>
      </c>
    </row>
    <row r="22019" spans="5:9" ht="14.5" x14ac:dyDescent="0.35">
      <c r="E22019" s="113" t="s">
        <v>15361</v>
      </c>
      <c r="F22019" s="113" t="s">
        <v>128731</v>
      </c>
      <c r="G22019" s="113" t="s">
        <v>112795</v>
      </c>
      <c r="H22019" s="113" t="s">
        <v>135915</v>
      </c>
      <c r="I22019" s="113" t="s">
        <v>50598</v>
      </c>
    </row>
    <row r="22020" spans="5:9" ht="14.5" x14ac:dyDescent="0.35">
      <c r="E22020" s="113" t="s">
        <v>15360</v>
      </c>
      <c r="F22020" s="113" t="s">
        <v>128732</v>
      </c>
      <c r="G22020" s="113" t="s">
        <v>112794</v>
      </c>
      <c r="H22020" s="113" t="s">
        <v>135916</v>
      </c>
      <c r="I22020" s="113" t="s">
        <v>50597</v>
      </c>
    </row>
    <row r="22021" spans="5:9" ht="14.5" x14ac:dyDescent="0.35">
      <c r="E22021" s="113" t="s">
        <v>15359</v>
      </c>
      <c r="F22021" s="113" t="s">
        <v>128733</v>
      </c>
      <c r="G22021" s="113" t="s">
        <v>112793</v>
      </c>
      <c r="H22021" s="113" t="s">
        <v>135917</v>
      </c>
      <c r="I22021" s="113" t="s">
        <v>50596</v>
      </c>
    </row>
    <row r="22022" spans="5:9" ht="14.5" x14ac:dyDescent="0.35">
      <c r="E22022" s="113" t="s">
        <v>15358</v>
      </c>
      <c r="F22022" s="113" t="s">
        <v>128734</v>
      </c>
      <c r="G22022" s="113" t="s">
        <v>112792</v>
      </c>
      <c r="H22022" s="113" t="s">
        <v>135918</v>
      </c>
      <c r="I22022" s="113" t="s">
        <v>50595</v>
      </c>
    </row>
    <row r="22023" spans="5:9" ht="14.5" x14ac:dyDescent="0.35">
      <c r="E22023" s="113" t="s">
        <v>15357</v>
      </c>
      <c r="F22023" s="113" t="s">
        <v>128735</v>
      </c>
      <c r="G22023" s="113" t="s">
        <v>112791</v>
      </c>
      <c r="H22023" s="113" t="s">
        <v>135919</v>
      </c>
      <c r="I22023" s="113" t="s">
        <v>50594</v>
      </c>
    </row>
    <row r="22024" spans="5:9" ht="14.5" x14ac:dyDescent="0.35">
      <c r="E22024" s="113" t="s">
        <v>15356</v>
      </c>
      <c r="F22024" s="113" t="s">
        <v>128736</v>
      </c>
      <c r="G22024" s="113" t="s">
        <v>112790</v>
      </c>
      <c r="H22024" s="113" t="s">
        <v>135920</v>
      </c>
      <c r="I22024" s="113" t="s">
        <v>50593</v>
      </c>
    </row>
    <row r="22025" spans="5:9" ht="14.5" x14ac:dyDescent="0.35">
      <c r="E22025" s="113" t="s">
        <v>15355</v>
      </c>
      <c r="F22025" s="113" t="s">
        <v>128737</v>
      </c>
      <c r="G22025" s="113" t="s">
        <v>112789</v>
      </c>
      <c r="H22025" s="113" t="s">
        <v>135921</v>
      </c>
      <c r="I22025" s="113" t="s">
        <v>50592</v>
      </c>
    </row>
    <row r="22026" spans="5:9" ht="14.5" x14ac:dyDescent="0.35">
      <c r="E22026" s="113" t="s">
        <v>15354</v>
      </c>
      <c r="F22026" s="113" t="s">
        <v>128738</v>
      </c>
      <c r="G22026" s="113" t="s">
        <v>112788</v>
      </c>
      <c r="H22026" s="113" t="s">
        <v>135922</v>
      </c>
      <c r="I22026" s="113" t="s">
        <v>50591</v>
      </c>
    </row>
    <row r="22027" spans="5:9" ht="14.5" x14ac:dyDescent="0.35">
      <c r="E22027" s="113" t="s">
        <v>15353</v>
      </c>
      <c r="F22027" s="113" t="s">
        <v>128739</v>
      </c>
      <c r="G22027" s="113" t="s">
        <v>112787</v>
      </c>
      <c r="H22027" s="113" t="s">
        <v>135923</v>
      </c>
      <c r="I22027" s="113" t="s">
        <v>50590</v>
      </c>
    </row>
    <row r="22028" spans="5:9" ht="14.5" x14ac:dyDescent="0.35">
      <c r="E22028" s="113" t="s">
        <v>15352</v>
      </c>
      <c r="F22028" s="113" t="s">
        <v>128740</v>
      </c>
      <c r="G22028" s="113" t="s">
        <v>112786</v>
      </c>
      <c r="H22028" s="113" t="s">
        <v>135924</v>
      </c>
      <c r="I22028" s="113" t="s">
        <v>50589</v>
      </c>
    </row>
    <row r="22029" spans="5:9" ht="14.5" x14ac:dyDescent="0.35">
      <c r="E22029" s="113" t="s">
        <v>15351</v>
      </c>
      <c r="F22029" s="113" t="s">
        <v>128741</v>
      </c>
      <c r="G22029" s="113" t="s">
        <v>112785</v>
      </c>
      <c r="H22029" s="113" t="s">
        <v>135925</v>
      </c>
      <c r="I22029" s="113" t="s">
        <v>50588</v>
      </c>
    </row>
    <row r="22030" spans="5:9" ht="14.5" x14ac:dyDescent="0.35">
      <c r="E22030" s="113" t="s">
        <v>15350</v>
      </c>
      <c r="F22030" s="113" t="s">
        <v>128742</v>
      </c>
      <c r="G22030" s="113" t="s">
        <v>112784</v>
      </c>
      <c r="H22030" s="113" t="s">
        <v>139231</v>
      </c>
      <c r="I22030" s="113" t="s">
        <v>50587</v>
      </c>
    </row>
    <row r="22031" spans="5:9" ht="14.5" x14ac:dyDescent="0.35">
      <c r="E22031" s="113" t="s">
        <v>15349</v>
      </c>
      <c r="F22031" s="113" t="s">
        <v>124695</v>
      </c>
      <c r="G22031" s="113" t="s">
        <v>112783</v>
      </c>
      <c r="H22031" s="113" t="s">
        <v>135926</v>
      </c>
      <c r="I22031" s="113" t="s">
        <v>50586</v>
      </c>
    </row>
    <row r="22032" spans="5:9" ht="14.5" x14ac:dyDescent="0.35">
      <c r="E22032" s="113" t="s">
        <v>15348</v>
      </c>
      <c r="F22032" s="113" t="s">
        <v>128743</v>
      </c>
      <c r="G22032" s="113" t="s">
        <v>112782</v>
      </c>
      <c r="H22032" s="113" t="s">
        <v>135927</v>
      </c>
      <c r="I22032" s="113" t="s">
        <v>50585</v>
      </c>
    </row>
    <row r="22033" spans="5:9" ht="14.5" x14ac:dyDescent="0.35">
      <c r="E22033" s="113" t="s">
        <v>15347</v>
      </c>
      <c r="F22033" s="113" t="s">
        <v>128744</v>
      </c>
      <c r="G22033" s="113" t="s">
        <v>112781</v>
      </c>
      <c r="H22033" s="113" t="s">
        <v>135928</v>
      </c>
      <c r="I22033" s="113" t="s">
        <v>50584</v>
      </c>
    </row>
    <row r="22034" spans="5:9" ht="14.5" x14ac:dyDescent="0.35">
      <c r="E22034" s="113" t="s">
        <v>15346</v>
      </c>
      <c r="F22034" s="113" t="s">
        <v>128745</v>
      </c>
      <c r="G22034" s="113" t="s">
        <v>112780</v>
      </c>
      <c r="H22034" s="113" t="s">
        <v>135929</v>
      </c>
      <c r="I22034" s="113" t="s">
        <v>50583</v>
      </c>
    </row>
    <row r="22035" spans="5:9" ht="14.5" x14ac:dyDescent="0.35">
      <c r="E22035" s="113" t="s">
        <v>15345</v>
      </c>
      <c r="F22035" s="113" t="s">
        <v>128746</v>
      </c>
      <c r="G22035" s="113" t="s">
        <v>112779</v>
      </c>
      <c r="H22035" s="113" t="s">
        <v>135930</v>
      </c>
      <c r="I22035" s="113" t="s">
        <v>50582</v>
      </c>
    </row>
    <row r="22036" spans="5:9" ht="14.5" x14ac:dyDescent="0.35">
      <c r="E22036" s="113" t="s">
        <v>15344</v>
      </c>
      <c r="F22036" s="113" t="s">
        <v>128747</v>
      </c>
      <c r="G22036" s="113" t="s">
        <v>112778</v>
      </c>
      <c r="H22036" s="113" t="s">
        <v>135931</v>
      </c>
      <c r="I22036" s="113" t="s">
        <v>50581</v>
      </c>
    </row>
    <row r="22037" spans="5:9" ht="14.5" x14ac:dyDescent="0.35">
      <c r="E22037" s="113" t="s">
        <v>15343</v>
      </c>
      <c r="F22037" s="113" t="s">
        <v>128748</v>
      </c>
      <c r="G22037" s="113" t="s">
        <v>112777</v>
      </c>
      <c r="H22037" s="113" t="s">
        <v>135932</v>
      </c>
      <c r="I22037" s="113" t="s">
        <v>50580</v>
      </c>
    </row>
    <row r="22038" spans="5:9" ht="14.5" x14ac:dyDescent="0.35">
      <c r="E22038" s="113" t="s">
        <v>15342</v>
      </c>
      <c r="F22038" s="113" t="s">
        <v>128749</v>
      </c>
      <c r="G22038" s="113" t="s">
        <v>112776</v>
      </c>
      <c r="H22038" s="113" t="s">
        <v>135933</v>
      </c>
      <c r="I22038" s="113" t="s">
        <v>50579</v>
      </c>
    </row>
    <row r="22039" spans="5:9" ht="14.5" x14ac:dyDescent="0.35">
      <c r="E22039" s="113" t="s">
        <v>15341</v>
      </c>
      <c r="F22039" s="113" t="s">
        <v>128750</v>
      </c>
      <c r="G22039" s="113" t="s">
        <v>112775</v>
      </c>
      <c r="H22039" s="113" t="s">
        <v>135934</v>
      </c>
      <c r="I22039" s="113" t="s">
        <v>50578</v>
      </c>
    </row>
    <row r="22040" spans="5:9" ht="14.5" x14ac:dyDescent="0.35">
      <c r="E22040" s="113" t="s">
        <v>15340</v>
      </c>
      <c r="F22040" s="113" t="s">
        <v>128751</v>
      </c>
      <c r="G22040" s="113" t="s">
        <v>112774</v>
      </c>
      <c r="H22040" s="113" t="s">
        <v>135935</v>
      </c>
      <c r="I22040" s="113" t="s">
        <v>50577</v>
      </c>
    </row>
    <row r="22041" spans="5:9" ht="14.5" x14ac:dyDescent="0.35">
      <c r="E22041" s="113" t="s">
        <v>15339</v>
      </c>
      <c r="F22041" s="113" t="s">
        <v>128752</v>
      </c>
      <c r="G22041" s="113" t="s">
        <v>112773</v>
      </c>
      <c r="H22041" s="113" t="s">
        <v>135936</v>
      </c>
      <c r="I22041" s="113" t="s">
        <v>50576</v>
      </c>
    </row>
    <row r="22042" spans="5:9" ht="14.5" x14ac:dyDescent="0.35">
      <c r="E22042" s="113" t="s">
        <v>15338</v>
      </c>
      <c r="F22042" s="113" t="s">
        <v>128753</v>
      </c>
      <c r="G22042" s="113" t="s">
        <v>112772</v>
      </c>
      <c r="H22042" s="113" t="s">
        <v>135937</v>
      </c>
      <c r="I22042" s="113" t="s">
        <v>50575</v>
      </c>
    </row>
    <row r="22043" spans="5:9" ht="14.5" x14ac:dyDescent="0.35">
      <c r="E22043" s="113" t="s">
        <v>15337</v>
      </c>
      <c r="F22043" s="113" t="s">
        <v>128754</v>
      </c>
      <c r="G22043" s="113" t="s">
        <v>112771</v>
      </c>
      <c r="H22043" s="113" t="s">
        <v>135938</v>
      </c>
      <c r="I22043" s="113" t="s">
        <v>50574</v>
      </c>
    </row>
    <row r="22044" spans="5:9" ht="14.5" x14ac:dyDescent="0.35">
      <c r="E22044" s="113" t="s">
        <v>15336</v>
      </c>
      <c r="F22044" s="113" t="s">
        <v>128755</v>
      </c>
      <c r="G22044" s="113" t="s">
        <v>112770</v>
      </c>
      <c r="H22044" s="113" t="s">
        <v>135939</v>
      </c>
      <c r="I22044" s="113" t="s">
        <v>50573</v>
      </c>
    </row>
    <row r="22045" spans="5:9" ht="14.5" x14ac:dyDescent="0.35">
      <c r="E22045" s="113" t="s">
        <v>15335</v>
      </c>
      <c r="F22045" s="113" t="s">
        <v>128756</v>
      </c>
      <c r="G22045" s="113" t="s">
        <v>112769</v>
      </c>
      <c r="H22045" s="113" t="s">
        <v>139230</v>
      </c>
      <c r="I22045" s="113" t="s">
        <v>50572</v>
      </c>
    </row>
    <row r="22046" spans="5:9" ht="14.5" x14ac:dyDescent="0.35">
      <c r="E22046" s="113" t="s">
        <v>15334</v>
      </c>
      <c r="F22046" s="113" t="s">
        <v>124696</v>
      </c>
      <c r="G22046" s="113" t="s">
        <v>112768</v>
      </c>
      <c r="H22046" s="113" t="s">
        <v>135940</v>
      </c>
      <c r="I22046" s="113" t="s">
        <v>50571</v>
      </c>
    </row>
    <row r="22047" spans="5:9" ht="14.5" x14ac:dyDescent="0.35">
      <c r="E22047" s="113" t="s">
        <v>15333</v>
      </c>
      <c r="F22047" s="113" t="s">
        <v>128757</v>
      </c>
      <c r="G22047" s="113" t="s">
        <v>112767</v>
      </c>
      <c r="H22047" s="113" t="s">
        <v>135941</v>
      </c>
      <c r="I22047" s="113" t="s">
        <v>50570</v>
      </c>
    </row>
    <row r="22048" spans="5:9" ht="14.5" x14ac:dyDescent="0.35">
      <c r="E22048" s="113" t="s">
        <v>15332</v>
      </c>
      <c r="F22048" s="113" t="s">
        <v>128758</v>
      </c>
      <c r="G22048" s="113" t="s">
        <v>112766</v>
      </c>
      <c r="H22048" s="113" t="s">
        <v>135942</v>
      </c>
      <c r="I22048" s="113" t="s">
        <v>50569</v>
      </c>
    </row>
    <row r="22049" spans="5:9" ht="14.5" x14ac:dyDescent="0.35">
      <c r="E22049" s="113" t="s">
        <v>15331</v>
      </c>
      <c r="F22049" s="113" t="s">
        <v>128759</v>
      </c>
      <c r="G22049" s="113" t="s">
        <v>112765</v>
      </c>
      <c r="H22049" s="113" t="s">
        <v>135943</v>
      </c>
      <c r="I22049" s="113" t="s">
        <v>50568</v>
      </c>
    </row>
    <row r="22050" spans="5:9" ht="14.5" x14ac:dyDescent="0.35">
      <c r="E22050" s="113" t="s">
        <v>15330</v>
      </c>
      <c r="F22050" s="113" t="s">
        <v>128760</v>
      </c>
      <c r="G22050" s="113" t="s">
        <v>112764</v>
      </c>
      <c r="H22050" s="113" t="s">
        <v>135944</v>
      </c>
      <c r="I22050" s="113" t="s">
        <v>50567</v>
      </c>
    </row>
    <row r="22051" spans="5:9" ht="14.5" x14ac:dyDescent="0.35">
      <c r="E22051" s="113" t="s">
        <v>15329</v>
      </c>
      <c r="F22051" s="113" t="s">
        <v>124697</v>
      </c>
      <c r="G22051" s="113" t="s">
        <v>112763</v>
      </c>
      <c r="H22051" s="113" t="s">
        <v>135945</v>
      </c>
      <c r="I22051" s="113" t="s">
        <v>50566</v>
      </c>
    </row>
    <row r="22052" spans="5:9" ht="14.5" x14ac:dyDescent="0.35">
      <c r="E22052" s="113" t="s">
        <v>15328</v>
      </c>
      <c r="F22052" s="113" t="s">
        <v>128761</v>
      </c>
      <c r="G22052" s="113" t="s">
        <v>112762</v>
      </c>
      <c r="H22052" s="113" t="s">
        <v>135946</v>
      </c>
      <c r="I22052" s="113" t="s">
        <v>50565</v>
      </c>
    </row>
    <row r="22053" spans="5:9" ht="14.5" x14ac:dyDescent="0.35">
      <c r="E22053" s="113" t="s">
        <v>15327</v>
      </c>
      <c r="F22053" s="113" t="s">
        <v>128762</v>
      </c>
      <c r="G22053" s="113" t="s">
        <v>112761</v>
      </c>
      <c r="H22053" s="113" t="s">
        <v>135947</v>
      </c>
      <c r="I22053" s="113" t="s">
        <v>50564</v>
      </c>
    </row>
    <row r="22054" spans="5:9" ht="14.5" x14ac:dyDescent="0.35">
      <c r="E22054" s="113" t="s">
        <v>15326</v>
      </c>
      <c r="F22054" s="113" t="s">
        <v>128763</v>
      </c>
      <c r="G22054" s="113" t="s">
        <v>112760</v>
      </c>
      <c r="H22054" s="113" t="s">
        <v>135948</v>
      </c>
      <c r="I22054" s="113" t="s">
        <v>50563</v>
      </c>
    </row>
    <row r="22055" spans="5:9" ht="14.5" x14ac:dyDescent="0.35">
      <c r="E22055" s="113" t="s">
        <v>15325</v>
      </c>
      <c r="F22055" s="113" t="s">
        <v>128764</v>
      </c>
      <c r="G22055" s="113" t="s">
        <v>112759</v>
      </c>
      <c r="H22055" s="113" t="s">
        <v>135949</v>
      </c>
      <c r="I22055" s="113" t="s">
        <v>50562</v>
      </c>
    </row>
    <row r="22056" spans="5:9" ht="14.5" x14ac:dyDescent="0.35">
      <c r="E22056" s="113" t="s">
        <v>15324</v>
      </c>
      <c r="F22056" s="113" t="s">
        <v>128765</v>
      </c>
      <c r="G22056" s="113" t="s">
        <v>112758</v>
      </c>
      <c r="H22056" s="113" t="s">
        <v>135950</v>
      </c>
      <c r="I22056" s="113" t="s">
        <v>50561</v>
      </c>
    </row>
    <row r="22057" spans="5:9" ht="14.5" x14ac:dyDescent="0.35">
      <c r="E22057" s="113" t="s">
        <v>15323</v>
      </c>
      <c r="F22057" s="113" t="s">
        <v>128766</v>
      </c>
      <c r="G22057" s="113" t="s">
        <v>112757</v>
      </c>
      <c r="H22057" s="113" t="s">
        <v>135951</v>
      </c>
      <c r="I22057" s="113" t="s">
        <v>50560</v>
      </c>
    </row>
    <row r="22058" spans="5:9" ht="14.5" x14ac:dyDescent="0.35">
      <c r="E22058" s="113" t="s">
        <v>15322</v>
      </c>
      <c r="F22058" s="113" t="s">
        <v>128767</v>
      </c>
      <c r="G22058" s="113" t="s">
        <v>112756</v>
      </c>
      <c r="H22058" s="113" t="s">
        <v>135952</v>
      </c>
      <c r="I22058" s="113" t="s">
        <v>50559</v>
      </c>
    </row>
    <row r="22059" spans="5:9" ht="14.5" x14ac:dyDescent="0.35">
      <c r="E22059" s="113" t="s">
        <v>15321</v>
      </c>
      <c r="F22059" s="113" t="s">
        <v>128768</v>
      </c>
      <c r="G22059" s="113" t="s">
        <v>112755</v>
      </c>
      <c r="H22059" s="113" t="s">
        <v>139229</v>
      </c>
      <c r="I22059" s="113" t="s">
        <v>50558</v>
      </c>
    </row>
    <row r="22060" spans="5:9" ht="14.5" x14ac:dyDescent="0.35">
      <c r="E22060" s="113" t="s">
        <v>15320</v>
      </c>
      <c r="F22060" s="113" t="s">
        <v>128769</v>
      </c>
      <c r="G22060" s="113" t="s">
        <v>112754</v>
      </c>
      <c r="H22060" s="113" t="s">
        <v>135953</v>
      </c>
      <c r="I22060" s="113" t="s">
        <v>50557</v>
      </c>
    </row>
    <row r="22061" spans="5:9" ht="14.5" x14ac:dyDescent="0.35">
      <c r="E22061" s="113" t="s">
        <v>15319</v>
      </c>
      <c r="F22061" s="113" t="s">
        <v>138212</v>
      </c>
      <c r="G22061" s="113" t="s">
        <v>112753</v>
      </c>
      <c r="H22061" s="113" t="s">
        <v>135954</v>
      </c>
      <c r="I22061" s="113" t="s">
        <v>50556</v>
      </c>
    </row>
    <row r="22062" spans="5:9" ht="14.5" x14ac:dyDescent="0.35">
      <c r="E22062" s="113" t="s">
        <v>15318</v>
      </c>
      <c r="F22062" s="113" t="s">
        <v>128770</v>
      </c>
      <c r="G22062" s="113" t="s">
        <v>112752</v>
      </c>
      <c r="H22062" s="113" t="s">
        <v>139228</v>
      </c>
      <c r="I22062" s="113" t="s">
        <v>50555</v>
      </c>
    </row>
    <row r="22063" spans="5:9" ht="14.5" x14ac:dyDescent="0.35">
      <c r="E22063" s="113" t="s">
        <v>15317</v>
      </c>
      <c r="F22063" s="113" t="s">
        <v>128771</v>
      </c>
      <c r="G22063" s="113" t="s">
        <v>112751</v>
      </c>
      <c r="H22063" s="113" t="s">
        <v>135955</v>
      </c>
      <c r="I22063" s="113" t="s">
        <v>50554</v>
      </c>
    </row>
    <row r="22064" spans="5:9" ht="14.5" x14ac:dyDescent="0.35">
      <c r="E22064" s="113" t="s">
        <v>15316</v>
      </c>
      <c r="F22064" s="113" t="s">
        <v>128772</v>
      </c>
      <c r="G22064" s="113" t="s">
        <v>112750</v>
      </c>
      <c r="H22064" s="113" t="s">
        <v>135956</v>
      </c>
      <c r="I22064" s="113" t="s">
        <v>50553</v>
      </c>
    </row>
    <row r="22065" spans="5:9" ht="14.5" x14ac:dyDescent="0.35">
      <c r="E22065" s="113" t="s">
        <v>15315</v>
      </c>
      <c r="F22065" s="113" t="s">
        <v>128773</v>
      </c>
      <c r="G22065" s="113" t="s">
        <v>112749</v>
      </c>
      <c r="H22065" s="113" t="s">
        <v>135957</v>
      </c>
      <c r="I22065" s="113" t="s">
        <v>50552</v>
      </c>
    </row>
    <row r="22066" spans="5:9" ht="14.5" x14ac:dyDescent="0.35">
      <c r="E22066" s="113" t="s">
        <v>15314</v>
      </c>
      <c r="F22066" s="113" t="s">
        <v>128774</v>
      </c>
      <c r="G22066" s="113" t="s">
        <v>112748</v>
      </c>
      <c r="H22066" s="113" t="s">
        <v>135958</v>
      </c>
      <c r="I22066" s="113" t="s">
        <v>50551</v>
      </c>
    </row>
    <row r="22067" spans="5:9" ht="14.5" x14ac:dyDescent="0.35">
      <c r="E22067" s="113" t="s">
        <v>15313</v>
      </c>
      <c r="F22067" s="113" t="s">
        <v>128775</v>
      </c>
      <c r="G22067" s="113" t="s">
        <v>112747</v>
      </c>
      <c r="H22067" s="113" t="s">
        <v>135959</v>
      </c>
      <c r="I22067" s="113" t="s">
        <v>50550</v>
      </c>
    </row>
    <row r="22068" spans="5:9" ht="14.5" x14ac:dyDescent="0.35">
      <c r="E22068" s="113" t="s">
        <v>15312</v>
      </c>
      <c r="F22068" s="113" t="s">
        <v>128776</v>
      </c>
      <c r="G22068" s="113" t="s">
        <v>112746</v>
      </c>
      <c r="H22068" s="113" t="s">
        <v>139227</v>
      </c>
      <c r="I22068" s="113" t="s">
        <v>50549</v>
      </c>
    </row>
    <row r="22069" spans="5:9" ht="14.5" x14ac:dyDescent="0.35">
      <c r="E22069" s="113" t="s">
        <v>15311</v>
      </c>
      <c r="F22069" s="113" t="s">
        <v>124698</v>
      </c>
      <c r="G22069" s="113" t="s">
        <v>112745</v>
      </c>
      <c r="H22069" s="113" t="s">
        <v>139226</v>
      </c>
      <c r="I22069" s="113" t="s">
        <v>50548</v>
      </c>
    </row>
    <row r="22070" spans="5:9" ht="14.5" x14ac:dyDescent="0.35">
      <c r="E22070" s="113" t="s">
        <v>15310</v>
      </c>
      <c r="F22070" s="113" t="s">
        <v>128777</v>
      </c>
      <c r="G22070" s="113" t="s">
        <v>112744</v>
      </c>
      <c r="H22070" s="113" t="s">
        <v>139225</v>
      </c>
      <c r="I22070" s="113" t="s">
        <v>50547</v>
      </c>
    </row>
    <row r="22071" spans="5:9" ht="14.5" x14ac:dyDescent="0.35">
      <c r="E22071" s="113" t="s">
        <v>15309</v>
      </c>
      <c r="F22071" s="113" t="s">
        <v>128778</v>
      </c>
      <c r="G22071" s="113" t="s">
        <v>112743</v>
      </c>
      <c r="H22071" s="113" t="s">
        <v>135960</v>
      </c>
      <c r="I22071" s="113" t="s">
        <v>50546</v>
      </c>
    </row>
    <row r="22072" spans="5:9" ht="14.5" x14ac:dyDescent="0.35">
      <c r="E22072" s="113" t="s">
        <v>15308</v>
      </c>
      <c r="F22072" s="113" t="s">
        <v>124699</v>
      </c>
      <c r="G22072" s="113" t="s">
        <v>112742</v>
      </c>
      <c r="H22072" s="113" t="s">
        <v>135961</v>
      </c>
      <c r="I22072" s="113" t="s">
        <v>50545</v>
      </c>
    </row>
    <row r="22073" spans="5:9" ht="14.5" x14ac:dyDescent="0.35">
      <c r="E22073" s="113" t="s">
        <v>15307</v>
      </c>
      <c r="F22073" s="113" t="s">
        <v>128779</v>
      </c>
      <c r="G22073" s="113" t="s">
        <v>112741</v>
      </c>
      <c r="H22073" s="113" t="s">
        <v>135962</v>
      </c>
      <c r="I22073" s="113" t="s">
        <v>50544</v>
      </c>
    </row>
    <row r="22074" spans="5:9" ht="14.5" x14ac:dyDescent="0.35">
      <c r="E22074" s="113" t="s">
        <v>15306</v>
      </c>
      <c r="F22074" s="113" t="s">
        <v>128780</v>
      </c>
      <c r="G22074" s="113" t="s">
        <v>112740</v>
      </c>
      <c r="H22074" s="113" t="s">
        <v>135963</v>
      </c>
      <c r="I22074" s="113" t="s">
        <v>50543</v>
      </c>
    </row>
    <row r="22075" spans="5:9" ht="14.5" x14ac:dyDescent="0.35">
      <c r="E22075" s="113" t="s">
        <v>15305</v>
      </c>
      <c r="F22075" s="113" t="s">
        <v>124700</v>
      </c>
      <c r="G22075" s="113" t="s">
        <v>112739</v>
      </c>
      <c r="H22075" s="113" t="s">
        <v>139224</v>
      </c>
      <c r="I22075" s="113" t="s">
        <v>50542</v>
      </c>
    </row>
    <row r="22076" spans="5:9" ht="14.5" x14ac:dyDescent="0.35">
      <c r="E22076" s="113" t="s">
        <v>15304</v>
      </c>
      <c r="F22076" s="113" t="s">
        <v>128781</v>
      </c>
      <c r="G22076" s="113" t="s">
        <v>112738</v>
      </c>
      <c r="H22076" s="113" t="s">
        <v>135964</v>
      </c>
      <c r="I22076" s="113" t="s">
        <v>50541</v>
      </c>
    </row>
    <row r="22077" spans="5:9" ht="14.5" x14ac:dyDescent="0.35">
      <c r="E22077" s="113" t="s">
        <v>15303</v>
      </c>
      <c r="F22077" s="113" t="s">
        <v>128782</v>
      </c>
      <c r="G22077" s="113" t="s">
        <v>112737</v>
      </c>
      <c r="H22077" s="113" t="s">
        <v>135965</v>
      </c>
      <c r="I22077" s="113" t="s">
        <v>50540</v>
      </c>
    </row>
    <row r="22078" spans="5:9" ht="14.5" x14ac:dyDescent="0.35">
      <c r="E22078" s="113" t="s">
        <v>15302</v>
      </c>
      <c r="F22078" s="113" t="s">
        <v>128783</v>
      </c>
      <c r="G22078" s="113" t="s">
        <v>112736</v>
      </c>
      <c r="H22078" s="113" t="s">
        <v>139223</v>
      </c>
      <c r="I22078" s="113" t="s">
        <v>50539</v>
      </c>
    </row>
    <row r="22079" spans="5:9" ht="14.5" x14ac:dyDescent="0.35">
      <c r="E22079" s="113" t="s">
        <v>15301</v>
      </c>
      <c r="F22079" s="113" t="s">
        <v>128784</v>
      </c>
      <c r="G22079" s="113" t="s">
        <v>112735</v>
      </c>
      <c r="H22079" s="113" t="s">
        <v>135966</v>
      </c>
      <c r="I22079" s="113" t="s">
        <v>50538</v>
      </c>
    </row>
    <row r="22080" spans="5:9" ht="14.5" x14ac:dyDescent="0.35">
      <c r="E22080" s="113" t="s">
        <v>15300</v>
      </c>
      <c r="F22080" s="113" t="s">
        <v>128785</v>
      </c>
      <c r="G22080" s="113" t="s">
        <v>112734</v>
      </c>
      <c r="H22080" s="113" t="s">
        <v>135967</v>
      </c>
      <c r="I22080" s="113" t="s">
        <v>50537</v>
      </c>
    </row>
    <row r="22081" spans="5:9" ht="14.5" x14ac:dyDescent="0.35">
      <c r="E22081" s="113" t="s">
        <v>15299</v>
      </c>
      <c r="F22081" s="113" t="s">
        <v>128786</v>
      </c>
      <c r="G22081" s="113" t="s">
        <v>112733</v>
      </c>
      <c r="H22081" s="113" t="s">
        <v>135968</v>
      </c>
      <c r="I22081" s="113" t="s">
        <v>50536</v>
      </c>
    </row>
    <row r="22082" spans="5:9" ht="14.5" x14ac:dyDescent="0.35">
      <c r="E22082" s="113" t="s">
        <v>15298</v>
      </c>
      <c r="F22082" s="113" t="s">
        <v>128787</v>
      </c>
      <c r="G22082" s="113" t="s">
        <v>112732</v>
      </c>
      <c r="H22082" s="113" t="s">
        <v>139222</v>
      </c>
      <c r="I22082" s="113" t="s">
        <v>50535</v>
      </c>
    </row>
    <row r="22083" spans="5:9" ht="14.5" x14ac:dyDescent="0.35">
      <c r="E22083" s="113" t="s">
        <v>15297</v>
      </c>
      <c r="F22083" s="113" t="s">
        <v>124701</v>
      </c>
      <c r="G22083" s="113" t="s">
        <v>112731</v>
      </c>
      <c r="H22083" s="113" t="s">
        <v>135969</v>
      </c>
      <c r="I22083" s="113" t="s">
        <v>50534</v>
      </c>
    </row>
    <row r="22084" spans="5:9" ht="14.5" x14ac:dyDescent="0.35">
      <c r="E22084" s="113" t="s">
        <v>15296</v>
      </c>
      <c r="F22084" s="113" t="s">
        <v>124702</v>
      </c>
      <c r="G22084" s="113" t="s">
        <v>112730</v>
      </c>
      <c r="H22084" s="113" t="s">
        <v>135970</v>
      </c>
      <c r="I22084" s="113" t="s">
        <v>50533</v>
      </c>
    </row>
    <row r="22085" spans="5:9" ht="14.5" x14ac:dyDescent="0.35">
      <c r="E22085" s="113" t="s">
        <v>15295</v>
      </c>
      <c r="F22085" s="113" t="s">
        <v>124703</v>
      </c>
      <c r="G22085" s="113" t="s">
        <v>112729</v>
      </c>
      <c r="H22085" s="113" t="s">
        <v>135971</v>
      </c>
      <c r="I22085" s="113" t="s">
        <v>50532</v>
      </c>
    </row>
    <row r="22086" spans="5:9" ht="14.5" x14ac:dyDescent="0.35">
      <c r="E22086" s="113" t="s">
        <v>15294</v>
      </c>
      <c r="F22086" s="113" t="s">
        <v>124704</v>
      </c>
      <c r="G22086" s="113" t="s">
        <v>112728</v>
      </c>
      <c r="H22086" s="113" t="s">
        <v>135972</v>
      </c>
      <c r="I22086" s="113" t="s">
        <v>50531</v>
      </c>
    </row>
    <row r="22087" spans="5:9" ht="14.5" x14ac:dyDescent="0.35">
      <c r="E22087" s="113" t="s">
        <v>15293</v>
      </c>
      <c r="F22087" s="113" t="s">
        <v>128788</v>
      </c>
      <c r="G22087" s="113" t="s">
        <v>112727</v>
      </c>
      <c r="H22087" s="113" t="s">
        <v>135973</v>
      </c>
      <c r="I22087" s="113" t="s">
        <v>50530</v>
      </c>
    </row>
    <row r="22088" spans="5:9" ht="14.5" x14ac:dyDescent="0.35">
      <c r="E22088" s="113" t="s">
        <v>15292</v>
      </c>
      <c r="F22088" s="113" t="s">
        <v>128789</v>
      </c>
      <c r="G22088" s="113" t="s">
        <v>112726</v>
      </c>
      <c r="H22088" s="113" t="s">
        <v>135974</v>
      </c>
      <c r="I22088" s="113" t="s">
        <v>50529</v>
      </c>
    </row>
    <row r="22089" spans="5:9" ht="14.5" x14ac:dyDescent="0.35">
      <c r="E22089" s="113" t="s">
        <v>15291</v>
      </c>
      <c r="F22089" s="113" t="s">
        <v>124705</v>
      </c>
      <c r="G22089" s="113" t="s">
        <v>112725</v>
      </c>
      <c r="H22089" s="113" t="s">
        <v>139221</v>
      </c>
      <c r="I22089" s="113" t="s">
        <v>50528</v>
      </c>
    </row>
    <row r="22090" spans="5:9" ht="14.5" x14ac:dyDescent="0.35">
      <c r="E22090" s="113" t="s">
        <v>15290</v>
      </c>
      <c r="F22090" s="113" t="s">
        <v>128790</v>
      </c>
      <c r="G22090" s="113" t="s">
        <v>112724</v>
      </c>
      <c r="H22090" s="113" t="s">
        <v>135975</v>
      </c>
      <c r="I22090" s="113" t="s">
        <v>50527</v>
      </c>
    </row>
    <row r="22091" spans="5:9" ht="14.5" x14ac:dyDescent="0.35">
      <c r="E22091" s="113" t="s">
        <v>15289</v>
      </c>
      <c r="F22091" s="113" t="s">
        <v>128791</v>
      </c>
      <c r="G22091" s="113" t="s">
        <v>112723</v>
      </c>
      <c r="H22091" s="113" t="s">
        <v>135976</v>
      </c>
      <c r="I22091" s="113" t="s">
        <v>50526</v>
      </c>
    </row>
    <row r="22092" spans="5:9" ht="14.5" x14ac:dyDescent="0.35">
      <c r="E22092" s="113" t="s">
        <v>15288</v>
      </c>
      <c r="F22092" s="113" t="s">
        <v>128792</v>
      </c>
      <c r="G22092" s="113" t="s">
        <v>112722</v>
      </c>
      <c r="H22092" s="113" t="s">
        <v>135977</v>
      </c>
      <c r="I22092" s="113" t="s">
        <v>50525</v>
      </c>
    </row>
    <row r="22093" spans="5:9" ht="14.5" x14ac:dyDescent="0.35">
      <c r="E22093" s="113" t="s">
        <v>15287</v>
      </c>
      <c r="F22093" s="113" t="s">
        <v>124706</v>
      </c>
      <c r="G22093" s="113" t="s">
        <v>112721</v>
      </c>
      <c r="H22093" s="113" t="s">
        <v>135978</v>
      </c>
      <c r="I22093" s="113" t="s">
        <v>50524</v>
      </c>
    </row>
    <row r="22094" spans="5:9" ht="14.5" x14ac:dyDescent="0.35">
      <c r="E22094" s="113" t="s">
        <v>15286</v>
      </c>
      <c r="F22094" s="113" t="s">
        <v>124707</v>
      </c>
      <c r="G22094" s="113" t="s">
        <v>112720</v>
      </c>
      <c r="H22094" s="113" t="s">
        <v>135979</v>
      </c>
      <c r="I22094" s="113" t="s">
        <v>50523</v>
      </c>
    </row>
    <row r="22095" spans="5:9" ht="14.5" x14ac:dyDescent="0.35">
      <c r="E22095" s="113" t="s">
        <v>15285</v>
      </c>
      <c r="F22095" s="113" t="s">
        <v>124708</v>
      </c>
      <c r="G22095" s="113" t="s">
        <v>112719</v>
      </c>
      <c r="H22095" s="113" t="s">
        <v>135980</v>
      </c>
      <c r="I22095" s="113" t="s">
        <v>50522</v>
      </c>
    </row>
    <row r="22096" spans="5:9" ht="14.5" x14ac:dyDescent="0.35">
      <c r="E22096" s="113" t="s">
        <v>15284</v>
      </c>
      <c r="F22096" s="113" t="s">
        <v>124709</v>
      </c>
      <c r="G22096" s="113" t="s">
        <v>112718</v>
      </c>
      <c r="H22096" s="113" t="s">
        <v>139220</v>
      </c>
      <c r="I22096" s="113" t="s">
        <v>50521</v>
      </c>
    </row>
    <row r="22097" spans="5:9" ht="14.5" x14ac:dyDescent="0.35">
      <c r="E22097" s="113" t="s">
        <v>15283</v>
      </c>
      <c r="F22097" s="113" t="s">
        <v>128793</v>
      </c>
      <c r="G22097" s="113" t="s">
        <v>52219</v>
      </c>
      <c r="H22097" s="113" t="s">
        <v>139219</v>
      </c>
      <c r="I22097" s="113" t="s">
        <v>50520</v>
      </c>
    </row>
    <row r="22098" spans="5:9" ht="14.5" x14ac:dyDescent="0.35">
      <c r="E22098" s="113" t="s">
        <v>15282</v>
      </c>
      <c r="F22098" s="113" t="s">
        <v>128794</v>
      </c>
      <c r="G22098" s="113" t="s">
        <v>52218</v>
      </c>
      <c r="H22098" s="113" t="s">
        <v>135981</v>
      </c>
      <c r="I22098" s="113" t="s">
        <v>50519</v>
      </c>
    </row>
    <row r="22099" spans="5:9" ht="14.5" x14ac:dyDescent="0.35">
      <c r="E22099" s="113" t="s">
        <v>15281</v>
      </c>
      <c r="F22099" s="113" t="s">
        <v>140934</v>
      </c>
      <c r="G22099" s="113" t="s">
        <v>110501</v>
      </c>
      <c r="H22099" s="113" t="s">
        <v>135982</v>
      </c>
      <c r="I22099" s="113" t="s">
        <v>50518</v>
      </c>
    </row>
    <row r="22100" spans="5:9" ht="14.5" x14ac:dyDescent="0.35">
      <c r="E22100" s="113" t="s">
        <v>15280</v>
      </c>
      <c r="F22100" s="113" t="s">
        <v>128795</v>
      </c>
      <c r="G22100" s="113" t="s">
        <v>52217</v>
      </c>
      <c r="H22100" s="113" t="s">
        <v>135983</v>
      </c>
      <c r="I22100" s="113" t="s">
        <v>50517</v>
      </c>
    </row>
    <row r="22101" spans="5:9" ht="14.5" x14ac:dyDescent="0.35">
      <c r="E22101" s="113" t="s">
        <v>15279</v>
      </c>
      <c r="F22101" s="113" t="s">
        <v>124710</v>
      </c>
      <c r="G22101" s="113" t="s">
        <v>52216</v>
      </c>
      <c r="H22101" s="113" t="s">
        <v>135984</v>
      </c>
      <c r="I22101" s="113" t="s">
        <v>50516</v>
      </c>
    </row>
    <row r="22102" spans="5:9" ht="14.5" x14ac:dyDescent="0.35">
      <c r="E22102" s="113" t="s">
        <v>15278</v>
      </c>
      <c r="F22102" s="113" t="s">
        <v>124711</v>
      </c>
      <c r="G22102" s="113" t="s">
        <v>52215</v>
      </c>
      <c r="H22102" s="113" t="s">
        <v>135985</v>
      </c>
      <c r="I22102" s="113" t="s">
        <v>50515</v>
      </c>
    </row>
    <row r="22103" spans="5:9" ht="14.5" x14ac:dyDescent="0.35">
      <c r="E22103" s="113" t="s">
        <v>15277</v>
      </c>
      <c r="F22103" s="113" t="s">
        <v>128796</v>
      </c>
      <c r="G22103" s="113" t="s">
        <v>52214</v>
      </c>
      <c r="H22103" s="113" t="s">
        <v>135986</v>
      </c>
      <c r="I22103" s="113" t="s">
        <v>50514</v>
      </c>
    </row>
    <row r="22104" spans="5:9" ht="14.5" x14ac:dyDescent="0.35">
      <c r="E22104" s="113" t="s">
        <v>15276</v>
      </c>
      <c r="F22104" s="113" t="s">
        <v>124712</v>
      </c>
      <c r="G22104" s="113" t="s">
        <v>52213</v>
      </c>
      <c r="H22104" s="113" t="s">
        <v>139218</v>
      </c>
      <c r="I22104" s="113" t="s">
        <v>50513</v>
      </c>
    </row>
    <row r="22105" spans="5:9" ht="14.5" x14ac:dyDescent="0.35">
      <c r="E22105" s="113" t="s">
        <v>15275</v>
      </c>
      <c r="F22105" s="113" t="s">
        <v>124713</v>
      </c>
      <c r="G22105" s="113" t="s">
        <v>52212</v>
      </c>
      <c r="H22105" s="113" t="s">
        <v>135987</v>
      </c>
      <c r="I22105" s="113" t="s">
        <v>50512</v>
      </c>
    </row>
    <row r="22106" spans="5:9" ht="14.5" x14ac:dyDescent="0.35">
      <c r="E22106" s="113" t="s">
        <v>15274</v>
      </c>
      <c r="F22106" s="113" t="s">
        <v>124714</v>
      </c>
      <c r="G22106" s="113" t="s">
        <v>52211</v>
      </c>
      <c r="H22106" s="113" t="s">
        <v>135988</v>
      </c>
      <c r="I22106" s="113" t="s">
        <v>50511</v>
      </c>
    </row>
    <row r="22107" spans="5:9" ht="14.5" x14ac:dyDescent="0.35">
      <c r="E22107" s="113" t="s">
        <v>15273</v>
      </c>
      <c r="F22107" s="113" t="s">
        <v>124715</v>
      </c>
      <c r="G22107" s="113" t="s">
        <v>52210</v>
      </c>
      <c r="H22107" s="113" t="s">
        <v>139217</v>
      </c>
      <c r="I22107" s="113" t="s">
        <v>50510</v>
      </c>
    </row>
    <row r="22108" spans="5:9" ht="14.5" x14ac:dyDescent="0.35">
      <c r="E22108" s="113" t="s">
        <v>15272</v>
      </c>
      <c r="F22108" s="113" t="s">
        <v>128797</v>
      </c>
      <c r="G22108" s="113" t="s">
        <v>52209</v>
      </c>
      <c r="H22108" s="113" t="s">
        <v>135989</v>
      </c>
      <c r="I22108" s="113" t="s">
        <v>50509</v>
      </c>
    </row>
    <row r="22109" spans="5:9" ht="14.5" x14ac:dyDescent="0.35">
      <c r="E22109" s="113" t="s">
        <v>15271</v>
      </c>
      <c r="F22109" s="113" t="s">
        <v>128798</v>
      </c>
      <c r="G22109" s="113" t="s">
        <v>52208</v>
      </c>
      <c r="H22109" s="113" t="s">
        <v>135990</v>
      </c>
      <c r="I22109" s="113" t="s">
        <v>50508</v>
      </c>
    </row>
    <row r="22110" spans="5:9" ht="14.5" x14ac:dyDescent="0.35">
      <c r="E22110" s="113" t="s">
        <v>15270</v>
      </c>
      <c r="F22110" s="113" t="s">
        <v>124716</v>
      </c>
      <c r="G22110" s="113" t="s">
        <v>52207</v>
      </c>
      <c r="H22110" s="113" t="s">
        <v>135991</v>
      </c>
      <c r="I22110" s="113" t="s">
        <v>50507</v>
      </c>
    </row>
    <row r="22111" spans="5:9" ht="14.5" x14ac:dyDescent="0.35">
      <c r="E22111" s="113" t="s">
        <v>15269</v>
      </c>
      <c r="F22111" s="113" t="s">
        <v>124717</v>
      </c>
      <c r="G22111" s="113" t="s">
        <v>52206</v>
      </c>
      <c r="H22111" s="113" t="s">
        <v>135992</v>
      </c>
      <c r="I22111" s="113" t="s">
        <v>50506</v>
      </c>
    </row>
    <row r="22112" spans="5:9" ht="14.5" x14ac:dyDescent="0.35">
      <c r="E22112" s="113" t="s">
        <v>15268</v>
      </c>
      <c r="F22112" s="113" t="s">
        <v>124718</v>
      </c>
      <c r="G22112" s="113" t="s">
        <v>52205</v>
      </c>
      <c r="H22112" s="113" t="s">
        <v>135993</v>
      </c>
      <c r="I22112" s="113" t="s">
        <v>50505</v>
      </c>
    </row>
    <row r="22113" spans="5:9" ht="14.5" x14ac:dyDescent="0.35">
      <c r="E22113" s="113" t="s">
        <v>15267</v>
      </c>
      <c r="F22113" s="113" t="s">
        <v>128799</v>
      </c>
      <c r="G22113" s="113" t="s">
        <v>52204</v>
      </c>
      <c r="H22113" s="113" t="s">
        <v>135994</v>
      </c>
      <c r="I22113" s="113" t="s">
        <v>50504</v>
      </c>
    </row>
    <row r="22114" spans="5:9" ht="14.5" x14ac:dyDescent="0.35">
      <c r="E22114" s="113" t="s">
        <v>15266</v>
      </c>
      <c r="F22114" s="113" t="s">
        <v>124719</v>
      </c>
      <c r="G22114" s="113" t="s">
        <v>52203</v>
      </c>
      <c r="H22114" s="113" t="s">
        <v>139216</v>
      </c>
      <c r="I22114" s="113" t="s">
        <v>50503</v>
      </c>
    </row>
    <row r="22115" spans="5:9" ht="14.5" x14ac:dyDescent="0.35">
      <c r="E22115" s="113" t="s">
        <v>15265</v>
      </c>
      <c r="F22115" s="113" t="s">
        <v>128800</v>
      </c>
      <c r="G22115" s="113" t="s">
        <v>129085</v>
      </c>
      <c r="H22115" s="113" t="s">
        <v>135995</v>
      </c>
      <c r="I22115" s="113" t="s">
        <v>50502</v>
      </c>
    </row>
    <row r="22116" spans="5:9" ht="14.5" x14ac:dyDescent="0.35">
      <c r="E22116" s="113" t="s">
        <v>15264</v>
      </c>
      <c r="F22116" s="113" t="s">
        <v>124720</v>
      </c>
      <c r="G22116" s="113" t="s">
        <v>118367</v>
      </c>
      <c r="H22116" s="113" t="s">
        <v>135996</v>
      </c>
      <c r="I22116" s="113" t="s">
        <v>50501</v>
      </c>
    </row>
    <row r="22117" spans="5:9" ht="14.5" x14ac:dyDescent="0.35">
      <c r="E22117" s="113" t="s">
        <v>15263</v>
      </c>
      <c r="F22117" s="113" t="s">
        <v>124721</v>
      </c>
      <c r="G22117" s="113" t="s">
        <v>118366</v>
      </c>
      <c r="H22117" s="113" t="s">
        <v>135997</v>
      </c>
      <c r="I22117" s="113" t="s">
        <v>50500</v>
      </c>
    </row>
    <row r="22118" spans="5:9" ht="14.5" x14ac:dyDescent="0.35">
      <c r="E22118" s="113" t="s">
        <v>15262</v>
      </c>
      <c r="F22118" s="113" t="s">
        <v>128801</v>
      </c>
      <c r="G22118" s="113" t="s">
        <v>110500</v>
      </c>
      <c r="H22118" s="113" t="s">
        <v>135998</v>
      </c>
      <c r="I22118" s="113" t="s">
        <v>50499</v>
      </c>
    </row>
    <row r="22119" spans="5:9" ht="14.5" x14ac:dyDescent="0.35">
      <c r="E22119" s="113" t="s">
        <v>15261</v>
      </c>
      <c r="F22119" s="113" t="s">
        <v>128802</v>
      </c>
      <c r="G22119" s="113" t="s">
        <v>118365</v>
      </c>
      <c r="H22119" s="113" t="s">
        <v>135999</v>
      </c>
      <c r="I22119" s="113" t="s">
        <v>50498</v>
      </c>
    </row>
    <row r="22120" spans="5:9" ht="14.5" x14ac:dyDescent="0.35">
      <c r="E22120" s="113" t="s">
        <v>15260</v>
      </c>
      <c r="F22120" s="113" t="s">
        <v>124722</v>
      </c>
      <c r="G22120" s="113" t="s">
        <v>118364</v>
      </c>
      <c r="H22120" s="113" t="s">
        <v>136000</v>
      </c>
      <c r="I22120" s="113" t="s">
        <v>50497</v>
      </c>
    </row>
    <row r="22121" spans="5:9" ht="14.5" x14ac:dyDescent="0.35">
      <c r="E22121" s="113" t="s">
        <v>15259</v>
      </c>
      <c r="F22121" s="113" t="s">
        <v>124723</v>
      </c>
      <c r="G22121" s="113" t="s">
        <v>118363</v>
      </c>
      <c r="H22121" s="113" t="s">
        <v>136001</v>
      </c>
      <c r="I22121" s="113" t="s">
        <v>50496</v>
      </c>
    </row>
    <row r="22122" spans="5:9" ht="14.5" x14ac:dyDescent="0.35">
      <c r="E22122" s="113" t="s">
        <v>15258</v>
      </c>
      <c r="F22122" s="113" t="s">
        <v>128803</v>
      </c>
      <c r="G22122" s="113" t="s">
        <v>52202</v>
      </c>
      <c r="H22122" s="113" t="s">
        <v>136002</v>
      </c>
      <c r="I22122" s="113" t="s">
        <v>50495</v>
      </c>
    </row>
    <row r="22123" spans="5:9" ht="14.5" x14ac:dyDescent="0.35">
      <c r="E22123" s="113" t="s">
        <v>15257</v>
      </c>
      <c r="F22123" s="113" t="s">
        <v>124724</v>
      </c>
      <c r="G22123" s="113" t="s">
        <v>52201</v>
      </c>
      <c r="H22123" s="113" t="s">
        <v>136003</v>
      </c>
      <c r="I22123" s="113" t="s">
        <v>50494</v>
      </c>
    </row>
    <row r="22124" spans="5:9" ht="14.5" x14ac:dyDescent="0.35">
      <c r="E22124" s="113" t="s">
        <v>15256</v>
      </c>
      <c r="F22124" s="113" t="s">
        <v>124725</v>
      </c>
      <c r="G22124" s="113" t="s">
        <v>52200</v>
      </c>
      <c r="H22124" s="113" t="s">
        <v>136004</v>
      </c>
      <c r="I22124" s="113" t="s">
        <v>50493</v>
      </c>
    </row>
    <row r="22125" spans="5:9" ht="14.5" x14ac:dyDescent="0.35">
      <c r="E22125" s="113" t="s">
        <v>15255</v>
      </c>
      <c r="F22125" s="113" t="s">
        <v>124726</v>
      </c>
      <c r="G22125" s="113" t="s">
        <v>52199</v>
      </c>
      <c r="H22125" s="113" t="s">
        <v>136005</v>
      </c>
      <c r="I22125" s="113" t="s">
        <v>50492</v>
      </c>
    </row>
    <row r="22126" spans="5:9" ht="14.5" x14ac:dyDescent="0.35">
      <c r="E22126" s="113" t="s">
        <v>15254</v>
      </c>
      <c r="F22126" s="113" t="s">
        <v>124727</v>
      </c>
      <c r="G22126" s="113" t="s">
        <v>52198</v>
      </c>
      <c r="H22126" s="113" t="s">
        <v>139215</v>
      </c>
      <c r="I22126" s="113" t="s">
        <v>50491</v>
      </c>
    </row>
    <row r="22127" spans="5:9" ht="14.5" x14ac:dyDescent="0.35">
      <c r="E22127" s="113" t="s">
        <v>15253</v>
      </c>
      <c r="F22127" s="113" t="s">
        <v>124728</v>
      </c>
      <c r="G22127" s="113" t="s">
        <v>52197</v>
      </c>
      <c r="H22127" s="113" t="s">
        <v>136006</v>
      </c>
      <c r="I22127" s="113" t="s">
        <v>49540</v>
      </c>
    </row>
    <row r="22128" spans="5:9" ht="14.5" x14ac:dyDescent="0.35">
      <c r="E22128" s="113" t="s">
        <v>15252</v>
      </c>
      <c r="F22128" s="113" t="s">
        <v>124729</v>
      </c>
      <c r="G22128" s="113" t="s">
        <v>52196</v>
      </c>
      <c r="H22128" s="113" t="s">
        <v>136007</v>
      </c>
      <c r="I22128" s="113" t="s">
        <v>126301</v>
      </c>
    </row>
    <row r="22129" spans="5:9" ht="14.5" x14ac:dyDescent="0.35">
      <c r="E22129" s="113" t="s">
        <v>15251</v>
      </c>
      <c r="F22129" s="113" t="s">
        <v>128804</v>
      </c>
      <c r="G22129" s="113" t="s">
        <v>52195</v>
      </c>
      <c r="H22129" s="113" t="s">
        <v>136008</v>
      </c>
      <c r="I22129" s="113" t="s">
        <v>126302</v>
      </c>
    </row>
    <row r="22130" spans="5:9" ht="14.5" x14ac:dyDescent="0.35">
      <c r="E22130" s="113" t="s">
        <v>15250</v>
      </c>
      <c r="F22130" s="113" t="s">
        <v>128805</v>
      </c>
      <c r="G22130" s="113" t="s">
        <v>52194</v>
      </c>
      <c r="H22130" s="113" t="s">
        <v>136009</v>
      </c>
      <c r="I22130" s="113" t="s">
        <v>126303</v>
      </c>
    </row>
    <row r="22131" spans="5:9" ht="14.5" x14ac:dyDescent="0.35">
      <c r="E22131" s="113" t="s">
        <v>15249</v>
      </c>
      <c r="F22131" s="113" t="s">
        <v>124730</v>
      </c>
      <c r="G22131" s="113" t="s">
        <v>52193</v>
      </c>
      <c r="H22131" s="113" t="s">
        <v>136010</v>
      </c>
      <c r="I22131" s="113" t="s">
        <v>126304</v>
      </c>
    </row>
    <row r="22132" spans="5:9" ht="14.5" x14ac:dyDescent="0.35">
      <c r="E22132" s="113" t="s">
        <v>15248</v>
      </c>
      <c r="F22132" s="113" t="s">
        <v>124731</v>
      </c>
      <c r="G22132" s="113" t="s">
        <v>52192</v>
      </c>
      <c r="H22132" s="113" t="s">
        <v>136011</v>
      </c>
      <c r="I22132" s="113" t="s">
        <v>119575</v>
      </c>
    </row>
    <row r="22133" spans="5:9" ht="14.5" x14ac:dyDescent="0.35">
      <c r="E22133" s="113" t="s">
        <v>15247</v>
      </c>
      <c r="F22133" s="113" t="s">
        <v>127522</v>
      </c>
      <c r="G22133" s="113" t="s">
        <v>52191</v>
      </c>
      <c r="H22133" s="113" t="s">
        <v>136012</v>
      </c>
      <c r="I22133" s="113" t="s">
        <v>119574</v>
      </c>
    </row>
    <row r="22134" spans="5:9" ht="14.5" x14ac:dyDescent="0.35">
      <c r="E22134" s="113" t="s">
        <v>15246</v>
      </c>
      <c r="F22134" s="113" t="s">
        <v>127523</v>
      </c>
      <c r="G22134" s="113" t="s">
        <v>52190</v>
      </c>
      <c r="H22134" s="113" t="s">
        <v>136013</v>
      </c>
      <c r="I22134" s="113" t="s">
        <v>119573</v>
      </c>
    </row>
    <row r="22135" spans="5:9" ht="14.5" x14ac:dyDescent="0.35">
      <c r="E22135" s="113" t="s">
        <v>15245</v>
      </c>
      <c r="F22135" s="113" t="s">
        <v>122084</v>
      </c>
      <c r="G22135" s="113" t="s">
        <v>116365</v>
      </c>
      <c r="H22135" s="113" t="s">
        <v>136014</v>
      </c>
      <c r="I22135" s="113" t="s">
        <v>119572</v>
      </c>
    </row>
    <row r="22136" spans="5:9" ht="14.5" x14ac:dyDescent="0.35">
      <c r="E22136" s="113" t="s">
        <v>15244</v>
      </c>
      <c r="F22136" s="113" t="s">
        <v>124732</v>
      </c>
      <c r="G22136" s="113" t="s">
        <v>138490</v>
      </c>
      <c r="H22136" s="113" t="s">
        <v>139214</v>
      </c>
      <c r="I22136" s="113" t="s">
        <v>119571</v>
      </c>
    </row>
    <row r="22137" spans="5:9" ht="14.5" x14ac:dyDescent="0.35">
      <c r="E22137" s="113" t="s">
        <v>15243</v>
      </c>
      <c r="F22137" s="113" t="s">
        <v>122083</v>
      </c>
      <c r="G22137" s="113" t="s">
        <v>118362</v>
      </c>
      <c r="H22137" s="113" t="s">
        <v>136015</v>
      </c>
      <c r="I22137" s="113" t="s">
        <v>119570</v>
      </c>
    </row>
    <row r="22138" spans="5:9" ht="14.5" x14ac:dyDescent="0.35">
      <c r="E22138" s="113" t="s">
        <v>15242</v>
      </c>
      <c r="F22138" s="113" t="s">
        <v>122082</v>
      </c>
      <c r="G22138" s="113" t="s">
        <v>110499</v>
      </c>
      <c r="H22138" s="113" t="s">
        <v>136016</v>
      </c>
      <c r="I22138" s="113" t="s">
        <v>119569</v>
      </c>
    </row>
    <row r="22139" spans="5:9" ht="14.5" x14ac:dyDescent="0.35">
      <c r="E22139" s="113" t="s">
        <v>15241</v>
      </c>
      <c r="F22139" s="113" t="s">
        <v>122081</v>
      </c>
      <c r="G22139" s="113" t="s">
        <v>52189</v>
      </c>
      <c r="H22139" s="113" t="s">
        <v>136017</v>
      </c>
      <c r="I22139" s="113" t="s">
        <v>50417</v>
      </c>
    </row>
    <row r="22140" spans="5:9" ht="14.5" x14ac:dyDescent="0.35">
      <c r="E22140" s="113" t="s">
        <v>15240</v>
      </c>
      <c r="F22140" s="113" t="s">
        <v>122080</v>
      </c>
      <c r="G22140" s="113" t="s">
        <v>52188</v>
      </c>
      <c r="H22140" s="113" t="s">
        <v>139213</v>
      </c>
      <c r="I22140" s="113" t="s">
        <v>50416</v>
      </c>
    </row>
    <row r="22141" spans="5:9" ht="14.5" x14ac:dyDescent="0.35">
      <c r="E22141" s="113" t="s">
        <v>15239</v>
      </c>
      <c r="F22141" s="113" t="s">
        <v>122079</v>
      </c>
      <c r="G22141" s="113" t="s">
        <v>52187</v>
      </c>
      <c r="H22141" s="113" t="s">
        <v>136018</v>
      </c>
      <c r="I22141" s="113" t="s">
        <v>50415</v>
      </c>
    </row>
    <row r="22142" spans="5:9" ht="14.5" x14ac:dyDescent="0.35">
      <c r="E22142" s="113" t="s">
        <v>15238</v>
      </c>
      <c r="F22142" s="113" t="s">
        <v>122078</v>
      </c>
      <c r="G22142" s="113" t="s">
        <v>52186</v>
      </c>
      <c r="H22142" s="113" t="s">
        <v>136019</v>
      </c>
      <c r="I22142" s="113" t="s">
        <v>50414</v>
      </c>
    </row>
    <row r="22143" spans="5:9" ht="14.5" x14ac:dyDescent="0.35">
      <c r="E22143" s="113" t="s">
        <v>15237</v>
      </c>
      <c r="F22143" s="113" t="s">
        <v>127524</v>
      </c>
      <c r="G22143" s="113" t="s">
        <v>52185</v>
      </c>
      <c r="H22143" s="113" t="s">
        <v>136020</v>
      </c>
      <c r="I22143" s="113" t="s">
        <v>50413</v>
      </c>
    </row>
    <row r="22144" spans="5:9" ht="14.5" x14ac:dyDescent="0.35">
      <c r="E22144" s="113" t="s">
        <v>15236</v>
      </c>
      <c r="F22144" s="113" t="s">
        <v>122077</v>
      </c>
      <c r="G22144" s="113" t="s">
        <v>52184</v>
      </c>
      <c r="H22144" s="113" t="s">
        <v>136021</v>
      </c>
      <c r="I22144" s="113" t="s">
        <v>50412</v>
      </c>
    </row>
    <row r="22145" spans="5:9" ht="14.5" x14ac:dyDescent="0.35">
      <c r="E22145" s="113" t="s">
        <v>15235</v>
      </c>
      <c r="F22145" s="113" t="s">
        <v>122076</v>
      </c>
      <c r="G22145" s="113" t="s">
        <v>52183</v>
      </c>
      <c r="H22145" s="113" t="s">
        <v>136022</v>
      </c>
      <c r="I22145" s="113" t="s">
        <v>50411</v>
      </c>
    </row>
    <row r="22146" spans="5:9" ht="14.5" x14ac:dyDescent="0.35">
      <c r="E22146" s="113" t="s">
        <v>15234</v>
      </c>
      <c r="F22146" s="113" t="s">
        <v>122075</v>
      </c>
      <c r="G22146" s="113" t="s">
        <v>52182</v>
      </c>
      <c r="H22146" s="113" t="s">
        <v>136023</v>
      </c>
      <c r="I22146" s="113" t="s">
        <v>50410</v>
      </c>
    </row>
    <row r="22147" spans="5:9" ht="14.5" x14ac:dyDescent="0.35">
      <c r="E22147" s="113" t="s">
        <v>15233</v>
      </c>
      <c r="F22147" s="113" t="s">
        <v>122074</v>
      </c>
      <c r="G22147" s="113" t="s">
        <v>116364</v>
      </c>
      <c r="H22147" s="113" t="s">
        <v>136024</v>
      </c>
      <c r="I22147" s="113" t="s">
        <v>50409</v>
      </c>
    </row>
    <row r="22148" spans="5:9" ht="14.5" x14ac:dyDescent="0.35">
      <c r="E22148" s="113" t="s">
        <v>15232</v>
      </c>
      <c r="F22148" s="113" t="s">
        <v>120561</v>
      </c>
      <c r="G22148" s="113" t="s">
        <v>52181</v>
      </c>
      <c r="H22148" s="113" t="s">
        <v>136025</v>
      </c>
      <c r="I22148" s="113" t="s">
        <v>50408</v>
      </c>
    </row>
    <row r="22149" spans="5:9" ht="14.5" x14ac:dyDescent="0.35">
      <c r="E22149" s="113" t="s">
        <v>15231</v>
      </c>
      <c r="F22149" s="113" t="s">
        <v>122073</v>
      </c>
      <c r="G22149" s="113" t="s">
        <v>52180</v>
      </c>
      <c r="H22149" s="113" t="s">
        <v>136026</v>
      </c>
      <c r="I22149" s="113" t="s">
        <v>50407</v>
      </c>
    </row>
    <row r="22150" spans="5:9" ht="14.5" x14ac:dyDescent="0.35">
      <c r="E22150" s="113" t="s">
        <v>15230</v>
      </c>
      <c r="F22150" s="113" t="s">
        <v>122072</v>
      </c>
      <c r="G22150" s="113" t="s">
        <v>52179</v>
      </c>
      <c r="H22150" s="113" t="s">
        <v>136027</v>
      </c>
      <c r="I22150" s="113" t="s">
        <v>50406</v>
      </c>
    </row>
    <row r="22151" spans="5:9" ht="14.5" x14ac:dyDescent="0.35">
      <c r="E22151" s="113" t="s">
        <v>15229</v>
      </c>
      <c r="F22151" s="113" t="s">
        <v>122071</v>
      </c>
      <c r="G22151" s="113" t="s">
        <v>52178</v>
      </c>
      <c r="H22151" s="113" t="s">
        <v>136028</v>
      </c>
      <c r="I22151" s="113" t="s">
        <v>50405</v>
      </c>
    </row>
    <row r="22152" spans="5:9" ht="14.5" x14ac:dyDescent="0.35">
      <c r="E22152" s="113" t="s">
        <v>15228</v>
      </c>
      <c r="F22152" s="113" t="s">
        <v>127525</v>
      </c>
      <c r="G22152" s="113" t="s">
        <v>52177</v>
      </c>
      <c r="H22152" s="113" t="s">
        <v>136029</v>
      </c>
      <c r="I22152" s="113" t="s">
        <v>50404</v>
      </c>
    </row>
    <row r="22153" spans="5:9" ht="14.5" x14ac:dyDescent="0.35">
      <c r="E22153" s="113" t="s">
        <v>15227</v>
      </c>
      <c r="F22153" s="113" t="s">
        <v>122070</v>
      </c>
      <c r="G22153" s="113" t="s">
        <v>52176</v>
      </c>
      <c r="H22153" s="113" t="s">
        <v>136030</v>
      </c>
      <c r="I22153" s="113" t="s">
        <v>50403</v>
      </c>
    </row>
    <row r="22154" spans="5:9" ht="14.5" x14ac:dyDescent="0.35">
      <c r="E22154" s="113" t="s">
        <v>15226</v>
      </c>
      <c r="F22154" s="113" t="s">
        <v>122069</v>
      </c>
      <c r="G22154" s="113" t="s">
        <v>52175</v>
      </c>
      <c r="H22154" s="113" t="s">
        <v>136031</v>
      </c>
      <c r="I22154" s="113" t="s">
        <v>50402</v>
      </c>
    </row>
    <row r="22155" spans="5:9" ht="14.5" x14ac:dyDescent="0.35">
      <c r="E22155" s="113" t="s">
        <v>15225</v>
      </c>
      <c r="F22155" s="113" t="s">
        <v>122068</v>
      </c>
      <c r="G22155" s="113" t="s">
        <v>52174</v>
      </c>
      <c r="H22155" s="113" t="s">
        <v>136032</v>
      </c>
      <c r="I22155" s="113" t="s">
        <v>50401</v>
      </c>
    </row>
    <row r="22156" spans="5:9" ht="14.5" x14ac:dyDescent="0.35">
      <c r="E22156" s="113" t="s">
        <v>15224</v>
      </c>
      <c r="F22156" s="113" t="s">
        <v>122067</v>
      </c>
      <c r="G22156" s="113" t="s">
        <v>140935</v>
      </c>
      <c r="H22156" s="113" t="s">
        <v>139212</v>
      </c>
      <c r="I22156" s="113" t="s">
        <v>50400</v>
      </c>
    </row>
    <row r="22157" spans="5:9" ht="14.5" x14ac:dyDescent="0.35">
      <c r="E22157" s="113" t="s">
        <v>15223</v>
      </c>
      <c r="F22157" s="113" t="s">
        <v>122066</v>
      </c>
      <c r="G22157" s="113" t="s">
        <v>125224</v>
      </c>
      <c r="H22157" s="113" t="s">
        <v>136033</v>
      </c>
      <c r="I22157" s="113" t="s">
        <v>50399</v>
      </c>
    </row>
    <row r="22158" spans="5:9" ht="14.5" x14ac:dyDescent="0.35">
      <c r="E22158" s="113" t="s">
        <v>15222</v>
      </c>
      <c r="F22158" s="113" t="s">
        <v>122065</v>
      </c>
      <c r="G22158" s="113" t="s">
        <v>122751</v>
      </c>
      <c r="H22158" s="113" t="s">
        <v>136034</v>
      </c>
      <c r="I22158" s="113" t="s">
        <v>50398</v>
      </c>
    </row>
    <row r="22159" spans="5:9" ht="14.5" x14ac:dyDescent="0.35">
      <c r="E22159" s="113" t="s">
        <v>15221</v>
      </c>
      <c r="F22159" s="113" t="s">
        <v>122064</v>
      </c>
      <c r="G22159" s="113" t="s">
        <v>122750</v>
      </c>
      <c r="H22159" s="113" t="s">
        <v>139211</v>
      </c>
      <c r="I22159" s="113" t="s">
        <v>50397</v>
      </c>
    </row>
    <row r="22160" spans="5:9" ht="14.5" x14ac:dyDescent="0.35">
      <c r="E22160" s="113" t="s">
        <v>15220</v>
      </c>
      <c r="F22160" s="113" t="s">
        <v>122063</v>
      </c>
      <c r="G22160" s="113" t="s">
        <v>122749</v>
      </c>
      <c r="H22160" s="113" t="s">
        <v>136035</v>
      </c>
      <c r="I22160" s="113" t="s">
        <v>50396</v>
      </c>
    </row>
    <row r="22161" spans="5:9" ht="14.5" x14ac:dyDescent="0.35">
      <c r="E22161" s="113" t="s">
        <v>15219</v>
      </c>
      <c r="F22161" s="113" t="s">
        <v>122062</v>
      </c>
      <c r="G22161" s="113" t="s">
        <v>52173</v>
      </c>
      <c r="H22161" s="113" t="s">
        <v>136036</v>
      </c>
      <c r="I22161" s="113" t="s">
        <v>50395</v>
      </c>
    </row>
    <row r="22162" spans="5:9" ht="14.5" x14ac:dyDescent="0.35">
      <c r="E22162" s="113" t="s">
        <v>15218</v>
      </c>
      <c r="F22162" s="113" t="s">
        <v>122061</v>
      </c>
      <c r="G22162" s="113" t="s">
        <v>52172</v>
      </c>
      <c r="H22162" s="113" t="s">
        <v>136037</v>
      </c>
      <c r="I22162" s="113" t="s">
        <v>50394</v>
      </c>
    </row>
    <row r="22163" spans="5:9" ht="14.5" x14ac:dyDescent="0.35">
      <c r="E22163" s="113" t="s">
        <v>15217</v>
      </c>
      <c r="F22163" s="113" t="s">
        <v>122060</v>
      </c>
      <c r="G22163" s="113" t="s">
        <v>52171</v>
      </c>
      <c r="H22163" s="113" t="s">
        <v>136038</v>
      </c>
      <c r="I22163" s="113" t="s">
        <v>50393</v>
      </c>
    </row>
    <row r="22164" spans="5:9" ht="14.5" x14ac:dyDescent="0.35">
      <c r="E22164" s="113" t="s">
        <v>15216</v>
      </c>
      <c r="F22164" s="113" t="s">
        <v>122059</v>
      </c>
      <c r="G22164" s="113" t="s">
        <v>52170</v>
      </c>
      <c r="H22164" s="113" t="s">
        <v>136039</v>
      </c>
      <c r="I22164" s="113" t="s">
        <v>50392</v>
      </c>
    </row>
    <row r="22165" spans="5:9" ht="14.5" x14ac:dyDescent="0.35">
      <c r="E22165" s="113" t="s">
        <v>15215</v>
      </c>
      <c r="F22165" s="113" t="s">
        <v>120560</v>
      </c>
      <c r="G22165" s="113" t="s">
        <v>52169</v>
      </c>
      <c r="H22165" s="113" t="s">
        <v>136040</v>
      </c>
      <c r="I22165" s="113" t="s">
        <v>50391</v>
      </c>
    </row>
    <row r="22166" spans="5:9" ht="14.5" x14ac:dyDescent="0.35">
      <c r="E22166" s="113" t="s">
        <v>15214</v>
      </c>
      <c r="F22166" s="113" t="s">
        <v>122058</v>
      </c>
      <c r="G22166" s="113" t="s">
        <v>52168</v>
      </c>
      <c r="H22166" s="113" t="s">
        <v>136041</v>
      </c>
      <c r="I22166" s="113" t="s">
        <v>50390</v>
      </c>
    </row>
    <row r="22167" spans="5:9" ht="14.5" x14ac:dyDescent="0.35">
      <c r="E22167" s="113" t="s">
        <v>15213</v>
      </c>
      <c r="F22167" s="113" t="s">
        <v>122057</v>
      </c>
      <c r="G22167" s="113" t="s">
        <v>110498</v>
      </c>
      <c r="H22167" s="113" t="s">
        <v>136042</v>
      </c>
      <c r="I22167" s="113" t="s">
        <v>49595</v>
      </c>
    </row>
    <row r="22168" spans="5:9" ht="14.5" x14ac:dyDescent="0.35">
      <c r="E22168" s="113" t="s">
        <v>15212</v>
      </c>
      <c r="F22168" s="113" t="s">
        <v>122056</v>
      </c>
      <c r="G22168" s="113" t="s">
        <v>110497</v>
      </c>
      <c r="H22168" s="113" t="s">
        <v>136043</v>
      </c>
      <c r="I22168" s="113" t="s">
        <v>137068</v>
      </c>
    </row>
    <row r="22169" spans="5:9" ht="14.5" x14ac:dyDescent="0.35">
      <c r="E22169" s="113" t="s">
        <v>15211</v>
      </c>
      <c r="F22169" s="113" t="s">
        <v>120559</v>
      </c>
      <c r="G22169" s="113" t="s">
        <v>52167</v>
      </c>
      <c r="H22169" s="113" t="s">
        <v>136044</v>
      </c>
      <c r="I22169" s="113" t="s">
        <v>137069</v>
      </c>
    </row>
    <row r="22170" spans="5:9" ht="14.5" x14ac:dyDescent="0.35">
      <c r="E22170" s="113" t="s">
        <v>15210</v>
      </c>
      <c r="F22170" s="113" t="s">
        <v>122055</v>
      </c>
      <c r="G22170" s="113" t="s">
        <v>52166</v>
      </c>
      <c r="H22170" s="113" t="s">
        <v>136045</v>
      </c>
      <c r="I22170" s="113" t="s">
        <v>137070</v>
      </c>
    </row>
    <row r="22171" spans="5:9" ht="14.5" x14ac:dyDescent="0.35">
      <c r="E22171" s="113" t="s">
        <v>15209</v>
      </c>
      <c r="F22171" s="113" t="s">
        <v>122054</v>
      </c>
      <c r="G22171" s="113" t="s">
        <v>140338</v>
      </c>
      <c r="H22171" s="113" t="s">
        <v>136046</v>
      </c>
      <c r="I22171" s="113" t="s">
        <v>137071</v>
      </c>
    </row>
    <row r="22172" spans="5:9" ht="14.5" x14ac:dyDescent="0.35">
      <c r="E22172" s="113" t="s">
        <v>15208</v>
      </c>
      <c r="F22172" s="113" t="s">
        <v>122053</v>
      </c>
      <c r="G22172" s="113" t="s">
        <v>52165</v>
      </c>
      <c r="H22172" s="113" t="s">
        <v>136047</v>
      </c>
      <c r="I22172" s="113" t="s">
        <v>137072</v>
      </c>
    </row>
    <row r="22173" spans="5:9" ht="14.5" x14ac:dyDescent="0.35">
      <c r="E22173" s="113" t="s">
        <v>15207</v>
      </c>
      <c r="F22173" s="113" t="s">
        <v>122052</v>
      </c>
      <c r="G22173" s="113" t="s">
        <v>52164</v>
      </c>
      <c r="H22173" s="113" t="s">
        <v>136048</v>
      </c>
      <c r="I22173" s="113" t="s">
        <v>137073</v>
      </c>
    </row>
    <row r="22174" spans="5:9" ht="14.5" x14ac:dyDescent="0.35">
      <c r="E22174" s="113" t="s">
        <v>15206</v>
      </c>
      <c r="F22174" s="113" t="s">
        <v>122051</v>
      </c>
      <c r="G22174" s="113" t="s">
        <v>118361</v>
      </c>
      <c r="H22174" s="113" t="s">
        <v>139210</v>
      </c>
      <c r="I22174" s="113" t="s">
        <v>137074</v>
      </c>
    </row>
    <row r="22175" spans="5:9" ht="14.5" x14ac:dyDescent="0.35">
      <c r="E22175" s="113" t="s">
        <v>15205</v>
      </c>
      <c r="F22175" s="113" t="s">
        <v>122050</v>
      </c>
      <c r="G22175" s="113" t="s">
        <v>52163</v>
      </c>
      <c r="H22175" s="113" t="s">
        <v>136049</v>
      </c>
      <c r="I22175" s="113" t="s">
        <v>137075</v>
      </c>
    </row>
    <row r="22176" spans="5:9" ht="14.5" x14ac:dyDescent="0.35">
      <c r="E22176" s="113" t="s">
        <v>15204</v>
      </c>
      <c r="F22176" s="113" t="s">
        <v>122049</v>
      </c>
      <c r="G22176" s="113" t="s">
        <v>52162</v>
      </c>
      <c r="H22176" s="113" t="s">
        <v>136050</v>
      </c>
      <c r="I22176" s="113" t="s">
        <v>137076</v>
      </c>
    </row>
    <row r="22177" spans="5:9" ht="14.5" x14ac:dyDescent="0.35">
      <c r="E22177" s="113" t="s">
        <v>15203</v>
      </c>
      <c r="F22177" s="113" t="s">
        <v>120558</v>
      </c>
      <c r="G22177" s="113" t="s">
        <v>52161</v>
      </c>
      <c r="H22177" s="113" t="s">
        <v>136051</v>
      </c>
      <c r="I22177" s="113" t="s">
        <v>137077</v>
      </c>
    </row>
    <row r="22178" spans="5:9" ht="14.5" x14ac:dyDescent="0.35">
      <c r="E22178" s="113" t="s">
        <v>15202</v>
      </c>
      <c r="F22178" s="113" t="s">
        <v>120557</v>
      </c>
      <c r="G22178" s="113" t="s">
        <v>52160</v>
      </c>
      <c r="H22178" s="113" t="s">
        <v>136052</v>
      </c>
      <c r="I22178" s="113" t="s">
        <v>137078</v>
      </c>
    </row>
    <row r="22179" spans="5:9" ht="14.5" x14ac:dyDescent="0.35">
      <c r="E22179" s="113" t="s">
        <v>15201</v>
      </c>
      <c r="F22179" s="113" t="s">
        <v>122048</v>
      </c>
      <c r="G22179" s="113" t="s">
        <v>52159</v>
      </c>
      <c r="H22179" s="113" t="s">
        <v>139209</v>
      </c>
      <c r="I22179" s="113" t="s">
        <v>137079</v>
      </c>
    </row>
    <row r="22180" spans="5:9" ht="14.5" x14ac:dyDescent="0.35">
      <c r="E22180" s="113" t="s">
        <v>15200</v>
      </c>
      <c r="F22180" s="113" t="s">
        <v>122047</v>
      </c>
      <c r="G22180" s="113" t="s">
        <v>52158</v>
      </c>
      <c r="H22180" s="113" t="s">
        <v>136053</v>
      </c>
      <c r="I22180" s="113" t="s">
        <v>137080</v>
      </c>
    </row>
    <row r="22181" spans="5:9" ht="14.5" x14ac:dyDescent="0.35">
      <c r="E22181" s="113" t="s">
        <v>15199</v>
      </c>
      <c r="F22181" s="113" t="s">
        <v>122046</v>
      </c>
      <c r="G22181" s="113" t="s">
        <v>110496</v>
      </c>
      <c r="H22181" s="113" t="s">
        <v>136054</v>
      </c>
      <c r="I22181" s="113" t="s">
        <v>137081</v>
      </c>
    </row>
    <row r="22182" spans="5:9" ht="14.5" x14ac:dyDescent="0.35">
      <c r="E22182" s="113" t="s">
        <v>15198</v>
      </c>
      <c r="F22182" s="113" t="s">
        <v>122045</v>
      </c>
      <c r="G22182" s="113" t="s">
        <v>52157</v>
      </c>
      <c r="H22182" s="113" t="s">
        <v>136055</v>
      </c>
      <c r="I22182" s="113" t="s">
        <v>52313</v>
      </c>
    </row>
    <row r="22183" spans="5:9" ht="14.5" x14ac:dyDescent="0.35">
      <c r="E22183" s="113" t="s">
        <v>15197</v>
      </c>
      <c r="F22183" s="113" t="s">
        <v>122044</v>
      </c>
      <c r="G22183" s="113" t="s">
        <v>110495</v>
      </c>
      <c r="H22183" s="113" t="s">
        <v>136056</v>
      </c>
      <c r="I22183" s="113" t="s">
        <v>52312</v>
      </c>
    </row>
    <row r="22184" spans="5:9" ht="14.5" x14ac:dyDescent="0.35">
      <c r="E22184" s="113" t="s">
        <v>15196</v>
      </c>
      <c r="F22184" s="113" t="s">
        <v>120556</v>
      </c>
      <c r="G22184" s="113" t="s">
        <v>125225</v>
      </c>
      <c r="H22184" s="113" t="s">
        <v>136057</v>
      </c>
      <c r="I22184" s="113" t="s">
        <v>52311</v>
      </c>
    </row>
    <row r="22185" spans="5:9" ht="14.5" x14ac:dyDescent="0.35">
      <c r="E22185" s="113" t="s">
        <v>15195</v>
      </c>
      <c r="F22185" s="113" t="s">
        <v>122043</v>
      </c>
      <c r="G22185" s="113" t="s">
        <v>52156</v>
      </c>
      <c r="H22185" s="113" t="s">
        <v>139208</v>
      </c>
      <c r="I22185" s="113" t="s">
        <v>52310</v>
      </c>
    </row>
    <row r="22186" spans="5:9" ht="14.5" x14ac:dyDescent="0.35">
      <c r="E22186" s="113" t="s">
        <v>15194</v>
      </c>
      <c r="F22186" s="113" t="s">
        <v>122042</v>
      </c>
      <c r="G22186" s="113" t="s">
        <v>52155</v>
      </c>
      <c r="H22186" s="113" t="s">
        <v>136058</v>
      </c>
      <c r="I22186" s="113" t="s">
        <v>52309</v>
      </c>
    </row>
    <row r="22187" spans="5:9" ht="14.5" x14ac:dyDescent="0.35">
      <c r="E22187" s="113" t="s">
        <v>15193</v>
      </c>
      <c r="F22187" s="113" t="s">
        <v>122041</v>
      </c>
      <c r="G22187" s="113" t="s">
        <v>52154</v>
      </c>
      <c r="H22187" s="113" t="s">
        <v>136059</v>
      </c>
      <c r="I22187" s="113" t="s">
        <v>52308</v>
      </c>
    </row>
    <row r="22188" spans="5:9" ht="14.5" x14ac:dyDescent="0.35">
      <c r="E22188" s="113" t="s">
        <v>15192</v>
      </c>
      <c r="F22188" s="113" t="s">
        <v>122040</v>
      </c>
      <c r="G22188" s="113" t="s">
        <v>52153</v>
      </c>
      <c r="H22188" s="113" t="s">
        <v>136060</v>
      </c>
      <c r="I22188" s="113" t="s">
        <v>52307</v>
      </c>
    </row>
    <row r="22189" spans="5:9" ht="14.5" x14ac:dyDescent="0.35">
      <c r="E22189" s="113" t="s">
        <v>15191</v>
      </c>
      <c r="F22189" s="113" t="s">
        <v>122039</v>
      </c>
      <c r="G22189" s="113" t="s">
        <v>52152</v>
      </c>
      <c r="H22189" s="113" t="s">
        <v>136061</v>
      </c>
      <c r="I22189" s="113" t="s">
        <v>52306</v>
      </c>
    </row>
    <row r="22190" spans="5:9" ht="14.5" x14ac:dyDescent="0.35">
      <c r="E22190" s="113" t="s">
        <v>15190</v>
      </c>
      <c r="F22190" s="113" t="s">
        <v>122038</v>
      </c>
      <c r="G22190" s="113" t="s">
        <v>52151</v>
      </c>
      <c r="H22190" s="113" t="s">
        <v>136062</v>
      </c>
      <c r="I22190" s="113" t="s">
        <v>52305</v>
      </c>
    </row>
    <row r="22191" spans="5:9" ht="14.5" x14ac:dyDescent="0.35">
      <c r="E22191" s="113" t="s">
        <v>15189</v>
      </c>
      <c r="F22191" s="113" t="s">
        <v>124733</v>
      </c>
      <c r="G22191" s="113" t="s">
        <v>52150</v>
      </c>
      <c r="H22191" s="113" t="s">
        <v>136063</v>
      </c>
      <c r="I22191" s="113" t="s">
        <v>52304</v>
      </c>
    </row>
    <row r="22192" spans="5:9" ht="14.5" x14ac:dyDescent="0.35">
      <c r="E22192" s="113" t="s">
        <v>15188</v>
      </c>
      <c r="F22192" s="113" t="s">
        <v>122037</v>
      </c>
      <c r="G22192" s="113" t="s">
        <v>52149</v>
      </c>
      <c r="H22192" s="113" t="s">
        <v>136064</v>
      </c>
      <c r="I22192" s="113" t="s">
        <v>52303</v>
      </c>
    </row>
    <row r="22193" spans="5:9" ht="14.5" x14ac:dyDescent="0.35">
      <c r="E22193" s="113" t="s">
        <v>15187</v>
      </c>
      <c r="F22193" s="113" t="s">
        <v>122036</v>
      </c>
      <c r="G22193" s="113" t="s">
        <v>52148</v>
      </c>
      <c r="H22193" s="113" t="s">
        <v>136065</v>
      </c>
      <c r="I22193" s="113" t="s">
        <v>52302</v>
      </c>
    </row>
    <row r="22194" spans="5:9" ht="14.5" x14ac:dyDescent="0.35">
      <c r="E22194" s="113" t="s">
        <v>15186</v>
      </c>
      <c r="F22194" s="113" t="s">
        <v>122035</v>
      </c>
      <c r="G22194" s="113" t="s">
        <v>52147</v>
      </c>
      <c r="H22194" s="113" t="s">
        <v>136066</v>
      </c>
      <c r="I22194" s="113" t="s">
        <v>52301</v>
      </c>
    </row>
    <row r="22195" spans="5:9" ht="14.5" x14ac:dyDescent="0.35">
      <c r="E22195" s="113" t="s">
        <v>15185</v>
      </c>
      <c r="F22195" s="113" t="s">
        <v>120555</v>
      </c>
      <c r="G22195" s="113" t="s">
        <v>52146</v>
      </c>
      <c r="H22195" s="113" t="s">
        <v>136067</v>
      </c>
      <c r="I22195" s="113" t="s">
        <v>49512</v>
      </c>
    </row>
    <row r="22196" spans="5:9" ht="14.5" x14ac:dyDescent="0.35">
      <c r="E22196" s="113" t="s">
        <v>15184</v>
      </c>
      <c r="F22196" s="113" t="s">
        <v>120554</v>
      </c>
      <c r="G22196" s="113" t="s">
        <v>52145</v>
      </c>
      <c r="H22196" s="113" t="s">
        <v>136068</v>
      </c>
      <c r="I22196" s="113" t="s">
        <v>52300</v>
      </c>
    </row>
    <row r="22197" spans="5:9" ht="14.5" x14ac:dyDescent="0.35">
      <c r="E22197" s="113" t="s">
        <v>15183</v>
      </c>
      <c r="F22197" s="113" t="s">
        <v>124734</v>
      </c>
      <c r="G22197" s="113" t="s">
        <v>52144</v>
      </c>
      <c r="H22197" s="113" t="s">
        <v>136069</v>
      </c>
      <c r="I22197" s="113" t="s">
        <v>52299</v>
      </c>
    </row>
    <row r="22198" spans="5:9" ht="14.5" x14ac:dyDescent="0.35">
      <c r="E22198" s="113" t="s">
        <v>15182</v>
      </c>
      <c r="F22198" s="113" t="s">
        <v>122034</v>
      </c>
      <c r="G22198" s="113" t="s">
        <v>110494</v>
      </c>
      <c r="H22198" s="113" t="s">
        <v>136070</v>
      </c>
      <c r="I22198" s="113" t="s">
        <v>52298</v>
      </c>
    </row>
    <row r="22199" spans="5:9" ht="14.5" x14ac:dyDescent="0.35">
      <c r="E22199" s="113" t="s">
        <v>15181</v>
      </c>
      <c r="F22199" s="113" t="s">
        <v>124735</v>
      </c>
      <c r="G22199" s="113" t="s">
        <v>52143</v>
      </c>
      <c r="H22199" s="113" t="s">
        <v>136071</v>
      </c>
      <c r="I22199" s="113" t="s">
        <v>52297</v>
      </c>
    </row>
    <row r="22200" spans="5:9" ht="14.5" x14ac:dyDescent="0.35">
      <c r="E22200" s="113" t="s">
        <v>15180</v>
      </c>
      <c r="F22200" s="113" t="s">
        <v>120553</v>
      </c>
      <c r="G22200" s="113" t="s">
        <v>125226</v>
      </c>
      <c r="H22200" s="113" t="s">
        <v>136072</v>
      </c>
      <c r="I22200" s="113" t="s">
        <v>52296</v>
      </c>
    </row>
    <row r="22201" spans="5:9" ht="14.5" x14ac:dyDescent="0.35">
      <c r="E22201" s="113" t="s">
        <v>15179</v>
      </c>
      <c r="F22201" s="113" t="s">
        <v>120552</v>
      </c>
      <c r="G22201" s="113" t="s">
        <v>125227</v>
      </c>
      <c r="H22201" s="113" t="s">
        <v>136073</v>
      </c>
      <c r="I22201" s="113" t="s">
        <v>52295</v>
      </c>
    </row>
    <row r="22202" spans="5:9" ht="14.5" x14ac:dyDescent="0.35">
      <c r="E22202" s="113" t="s">
        <v>15178</v>
      </c>
      <c r="F22202" s="113" t="s">
        <v>122033</v>
      </c>
      <c r="G22202" s="113" t="s">
        <v>125228</v>
      </c>
      <c r="H22202" s="113" t="s">
        <v>136074</v>
      </c>
      <c r="I22202" s="113" t="s">
        <v>52294</v>
      </c>
    </row>
    <row r="22203" spans="5:9" ht="14.5" x14ac:dyDescent="0.35">
      <c r="E22203" s="113" t="s">
        <v>15177</v>
      </c>
      <c r="F22203" s="113" t="s">
        <v>122032</v>
      </c>
      <c r="G22203" s="113" t="s">
        <v>125229</v>
      </c>
      <c r="H22203" s="113" t="s">
        <v>136075</v>
      </c>
      <c r="I22203" s="113" t="s">
        <v>52293</v>
      </c>
    </row>
    <row r="22204" spans="5:9" ht="14.5" x14ac:dyDescent="0.35">
      <c r="E22204" s="113" t="s">
        <v>15176</v>
      </c>
      <c r="F22204" s="113" t="s">
        <v>124736</v>
      </c>
      <c r="G22204" s="113" t="s">
        <v>125230</v>
      </c>
      <c r="H22204" s="113" t="s">
        <v>136076</v>
      </c>
      <c r="I22204" s="113" t="s">
        <v>52292</v>
      </c>
    </row>
    <row r="22205" spans="5:9" ht="14.5" x14ac:dyDescent="0.35">
      <c r="E22205" s="113" t="s">
        <v>15175</v>
      </c>
      <c r="F22205" s="113" t="s">
        <v>120551</v>
      </c>
      <c r="G22205" s="113" t="s">
        <v>125231</v>
      </c>
      <c r="H22205" s="113" t="s">
        <v>136077</v>
      </c>
      <c r="I22205" s="113" t="s">
        <v>52291</v>
      </c>
    </row>
    <row r="22206" spans="5:9" ht="14.5" x14ac:dyDescent="0.35">
      <c r="E22206" s="113" t="s">
        <v>15174</v>
      </c>
      <c r="F22206" s="113" t="s">
        <v>122031</v>
      </c>
      <c r="G22206" s="113" t="s">
        <v>115253</v>
      </c>
      <c r="H22206" s="113" t="s">
        <v>136078</v>
      </c>
      <c r="I22206" s="113" t="s">
        <v>52290</v>
      </c>
    </row>
    <row r="22207" spans="5:9" ht="14.5" x14ac:dyDescent="0.35">
      <c r="E22207" s="113" t="s">
        <v>15173</v>
      </c>
      <c r="F22207" s="113" t="s">
        <v>122030</v>
      </c>
      <c r="G22207" s="113" t="s">
        <v>52142</v>
      </c>
      <c r="H22207" s="113" t="s">
        <v>136079</v>
      </c>
      <c r="I22207" s="113" t="s">
        <v>52289</v>
      </c>
    </row>
    <row r="22208" spans="5:9" ht="14.5" x14ac:dyDescent="0.35">
      <c r="E22208" s="113" t="s">
        <v>15172</v>
      </c>
      <c r="F22208" s="113" t="s">
        <v>120550</v>
      </c>
      <c r="G22208" s="113" t="s">
        <v>52141</v>
      </c>
      <c r="H22208" s="113" t="s">
        <v>136080</v>
      </c>
      <c r="I22208" s="113" t="s">
        <v>52288</v>
      </c>
    </row>
    <row r="22209" spans="5:9" ht="14.5" x14ac:dyDescent="0.35">
      <c r="E22209" s="113" t="s">
        <v>15171</v>
      </c>
      <c r="F22209" s="113" t="s">
        <v>122029</v>
      </c>
      <c r="G22209" s="113" t="s">
        <v>52140</v>
      </c>
      <c r="H22209" s="113" t="s">
        <v>136081</v>
      </c>
      <c r="I22209" s="113" t="s">
        <v>52287</v>
      </c>
    </row>
    <row r="22210" spans="5:9" ht="14.5" x14ac:dyDescent="0.35">
      <c r="E22210" s="113" t="s">
        <v>15170</v>
      </c>
      <c r="F22210" s="113" t="s">
        <v>122028</v>
      </c>
      <c r="G22210" s="113" t="s">
        <v>52139</v>
      </c>
      <c r="H22210" s="113" t="s">
        <v>139207</v>
      </c>
      <c r="I22210" s="113" t="s">
        <v>52286</v>
      </c>
    </row>
    <row r="22211" spans="5:9" ht="14.5" x14ac:dyDescent="0.35">
      <c r="E22211" s="113" t="s">
        <v>15169</v>
      </c>
      <c r="F22211" s="113" t="s">
        <v>122027</v>
      </c>
      <c r="G22211" s="113" t="s">
        <v>118360</v>
      </c>
      <c r="H22211" s="113" t="s">
        <v>136082</v>
      </c>
      <c r="I22211" s="113" t="s">
        <v>52285</v>
      </c>
    </row>
    <row r="22212" spans="5:9" ht="14.5" x14ac:dyDescent="0.35">
      <c r="E22212" s="113" t="s">
        <v>15168</v>
      </c>
      <c r="F22212" s="113" t="s">
        <v>120549</v>
      </c>
      <c r="G22212" s="113" t="s">
        <v>118359</v>
      </c>
      <c r="H22212" s="113" t="s">
        <v>136083</v>
      </c>
      <c r="I22212" s="113" t="s">
        <v>52284</v>
      </c>
    </row>
    <row r="22213" spans="5:9" ht="14.5" x14ac:dyDescent="0.35">
      <c r="E22213" s="113" t="s">
        <v>15167</v>
      </c>
      <c r="F22213" s="113" t="s">
        <v>120548</v>
      </c>
      <c r="G22213" s="113" t="s">
        <v>118358</v>
      </c>
      <c r="H22213" s="113" t="s">
        <v>136084</v>
      </c>
      <c r="I22213" s="113" t="s">
        <v>52283</v>
      </c>
    </row>
    <row r="22214" spans="5:9" ht="14.5" x14ac:dyDescent="0.35">
      <c r="E22214" s="113" t="s">
        <v>15166</v>
      </c>
      <c r="F22214" s="113" t="s">
        <v>120547</v>
      </c>
      <c r="G22214" s="113" t="s">
        <v>118357</v>
      </c>
      <c r="H22214" s="113" t="s">
        <v>136085</v>
      </c>
      <c r="I22214" s="113" t="s">
        <v>52282</v>
      </c>
    </row>
    <row r="22215" spans="5:9" ht="14.5" x14ac:dyDescent="0.35">
      <c r="E22215" s="113" t="s">
        <v>15165</v>
      </c>
      <c r="F22215" s="113" t="s">
        <v>120546</v>
      </c>
      <c r="G22215" s="113" t="s">
        <v>52138</v>
      </c>
      <c r="H22215" s="113" t="s">
        <v>136086</v>
      </c>
      <c r="I22215" s="113" t="s">
        <v>52281</v>
      </c>
    </row>
    <row r="22216" spans="5:9" ht="14.5" x14ac:dyDescent="0.35">
      <c r="E22216" s="113" t="s">
        <v>15164</v>
      </c>
      <c r="F22216" s="113" t="s">
        <v>122026</v>
      </c>
      <c r="G22216" s="113" t="s">
        <v>52137</v>
      </c>
      <c r="H22216" s="113" t="s">
        <v>136087</v>
      </c>
      <c r="I22216" s="113" t="s">
        <v>52280</v>
      </c>
    </row>
    <row r="22217" spans="5:9" ht="14.5" x14ac:dyDescent="0.35">
      <c r="E22217" s="113" t="s">
        <v>15163</v>
      </c>
      <c r="F22217" s="113" t="s">
        <v>124737</v>
      </c>
      <c r="G22217" s="113" t="s">
        <v>52136</v>
      </c>
      <c r="H22217" s="113" t="s">
        <v>136088</v>
      </c>
      <c r="I22217" s="113" t="s">
        <v>52279</v>
      </c>
    </row>
    <row r="22218" spans="5:9" ht="14.5" x14ac:dyDescent="0.35">
      <c r="E22218" s="113" t="s">
        <v>15162</v>
      </c>
      <c r="F22218" s="113" t="s">
        <v>124738</v>
      </c>
      <c r="G22218" s="113" t="s">
        <v>52135</v>
      </c>
      <c r="H22218" s="113" t="s">
        <v>136089</v>
      </c>
      <c r="I22218" s="113" t="s">
        <v>52278</v>
      </c>
    </row>
    <row r="22219" spans="5:9" ht="14.5" x14ac:dyDescent="0.35">
      <c r="E22219" s="113" t="s">
        <v>15161</v>
      </c>
      <c r="F22219" s="113" t="s">
        <v>120545</v>
      </c>
      <c r="G22219" s="113" t="s">
        <v>52134</v>
      </c>
      <c r="H22219" s="113" t="s">
        <v>136090</v>
      </c>
      <c r="I22219" s="113" t="s">
        <v>52277</v>
      </c>
    </row>
    <row r="22220" spans="5:9" ht="14.5" x14ac:dyDescent="0.35">
      <c r="E22220" s="113" t="s">
        <v>15160</v>
      </c>
      <c r="F22220" s="113" t="s">
        <v>124739</v>
      </c>
      <c r="G22220" s="113" t="s">
        <v>52133</v>
      </c>
      <c r="H22220" s="113" t="s">
        <v>136091</v>
      </c>
      <c r="I22220" s="113" t="s">
        <v>52276</v>
      </c>
    </row>
    <row r="22221" spans="5:9" ht="14.5" x14ac:dyDescent="0.35">
      <c r="E22221" s="113" t="s">
        <v>15159</v>
      </c>
      <c r="F22221" s="113" t="s">
        <v>124740</v>
      </c>
      <c r="G22221" s="113" t="s">
        <v>52132</v>
      </c>
      <c r="H22221" s="113" t="s">
        <v>136092</v>
      </c>
      <c r="I22221" s="113" t="s">
        <v>52275</v>
      </c>
    </row>
    <row r="22222" spans="5:9" ht="14.5" x14ac:dyDescent="0.35">
      <c r="E22222" s="113" t="s">
        <v>15158</v>
      </c>
      <c r="F22222" s="113" t="s">
        <v>122025</v>
      </c>
      <c r="G22222" s="113" t="s">
        <v>52131</v>
      </c>
      <c r="H22222" s="113" t="s">
        <v>136093</v>
      </c>
      <c r="I22222" s="113" t="s">
        <v>52274</v>
      </c>
    </row>
    <row r="22223" spans="5:9" ht="14.5" x14ac:dyDescent="0.35">
      <c r="E22223" s="113" t="s">
        <v>15157</v>
      </c>
      <c r="F22223" s="113" t="s">
        <v>120544</v>
      </c>
      <c r="G22223" s="113" t="s">
        <v>52130</v>
      </c>
      <c r="H22223" s="113" t="s">
        <v>139206</v>
      </c>
      <c r="I22223" s="113" t="s">
        <v>52273</v>
      </c>
    </row>
    <row r="22224" spans="5:9" ht="14.5" x14ac:dyDescent="0.35">
      <c r="E22224" s="113" t="s">
        <v>15156</v>
      </c>
      <c r="F22224" s="113" t="s">
        <v>117818</v>
      </c>
      <c r="G22224" s="113" t="s">
        <v>52129</v>
      </c>
      <c r="H22224" s="113" t="s">
        <v>136094</v>
      </c>
      <c r="I22224" s="113" t="s">
        <v>52272</v>
      </c>
    </row>
    <row r="22225" spans="5:9" ht="14.5" x14ac:dyDescent="0.35">
      <c r="E22225" s="113" t="s">
        <v>15155</v>
      </c>
      <c r="F22225" s="113" t="s">
        <v>122024</v>
      </c>
      <c r="G22225" s="113" t="s">
        <v>127728</v>
      </c>
      <c r="H22225" s="113" t="s">
        <v>136095</v>
      </c>
      <c r="I22225" s="113" t="s">
        <v>52271</v>
      </c>
    </row>
    <row r="22226" spans="5:9" ht="14.5" x14ac:dyDescent="0.35">
      <c r="E22226" s="113" t="s">
        <v>15154</v>
      </c>
      <c r="F22226" s="113" t="s">
        <v>122023</v>
      </c>
      <c r="G22226" s="113" t="s">
        <v>52128</v>
      </c>
      <c r="H22226" s="113" t="s">
        <v>136096</v>
      </c>
      <c r="I22226" s="113" t="s">
        <v>52270</v>
      </c>
    </row>
    <row r="22227" spans="5:9" ht="14.5" x14ac:dyDescent="0.35">
      <c r="E22227" s="113" t="s">
        <v>15153</v>
      </c>
      <c r="F22227" s="113" t="s">
        <v>128806</v>
      </c>
      <c r="G22227" s="113" t="s">
        <v>52127</v>
      </c>
      <c r="H22227" s="113" t="s">
        <v>136097</v>
      </c>
      <c r="I22227" s="113" t="s">
        <v>52269</v>
      </c>
    </row>
    <row r="22228" spans="5:9" ht="14.5" x14ac:dyDescent="0.35">
      <c r="E22228" s="113" t="s">
        <v>15152</v>
      </c>
      <c r="F22228" s="113" t="s">
        <v>122022</v>
      </c>
      <c r="G22228" s="113" t="s">
        <v>52126</v>
      </c>
      <c r="H22228" s="113" t="s">
        <v>136098</v>
      </c>
      <c r="I22228" s="113" t="s">
        <v>52268</v>
      </c>
    </row>
    <row r="22229" spans="5:9" ht="14.5" x14ac:dyDescent="0.35">
      <c r="E22229" s="113" t="s">
        <v>15151</v>
      </c>
      <c r="F22229" s="113" t="s">
        <v>120543</v>
      </c>
      <c r="G22229" s="113" t="s">
        <v>52125</v>
      </c>
      <c r="H22229" s="113" t="s">
        <v>136099</v>
      </c>
      <c r="I22229" s="113" t="s">
        <v>52267</v>
      </c>
    </row>
    <row r="22230" spans="5:9" ht="14.5" x14ac:dyDescent="0.35">
      <c r="E22230" s="113" t="s">
        <v>15150</v>
      </c>
      <c r="F22230" s="113" t="s">
        <v>120542</v>
      </c>
      <c r="G22230" s="113" t="s">
        <v>52124</v>
      </c>
      <c r="H22230" s="113" t="s">
        <v>136100</v>
      </c>
      <c r="I22230" s="113" t="s">
        <v>52266</v>
      </c>
    </row>
    <row r="22231" spans="5:9" ht="14.5" x14ac:dyDescent="0.35">
      <c r="E22231" s="113" t="s">
        <v>15149</v>
      </c>
      <c r="F22231" s="113" t="s">
        <v>122021</v>
      </c>
      <c r="G22231" s="113" t="s">
        <v>52123</v>
      </c>
      <c r="H22231" s="113" t="s">
        <v>136101</v>
      </c>
      <c r="I22231" s="113" t="s">
        <v>138738</v>
      </c>
    </row>
    <row r="22232" spans="5:9" ht="14.5" x14ac:dyDescent="0.35">
      <c r="E22232" s="113" t="s">
        <v>15148</v>
      </c>
      <c r="F22232" s="113" t="s">
        <v>122020</v>
      </c>
      <c r="G22232" s="113" t="s">
        <v>52122</v>
      </c>
      <c r="H22232" s="113" t="s">
        <v>139205</v>
      </c>
      <c r="I22232" s="113" t="s">
        <v>50731</v>
      </c>
    </row>
    <row r="22233" spans="5:9" ht="14.5" x14ac:dyDescent="0.35">
      <c r="E22233" s="113" t="s">
        <v>15147</v>
      </c>
      <c r="F22233" s="113" t="s">
        <v>128807</v>
      </c>
      <c r="G22233" s="113" t="s">
        <v>52121</v>
      </c>
      <c r="H22233" s="113" t="s">
        <v>136102</v>
      </c>
      <c r="I22233" s="113" t="s">
        <v>50730</v>
      </c>
    </row>
    <row r="22234" spans="5:9" ht="14.5" x14ac:dyDescent="0.35">
      <c r="E22234" s="113" t="s">
        <v>15146</v>
      </c>
      <c r="F22234" s="113" t="s">
        <v>122019</v>
      </c>
      <c r="G22234" s="113" t="s">
        <v>52120</v>
      </c>
      <c r="H22234" s="113" t="s">
        <v>136103</v>
      </c>
      <c r="I22234" s="113" t="s">
        <v>50729</v>
      </c>
    </row>
    <row r="22235" spans="5:9" ht="14.5" x14ac:dyDescent="0.35">
      <c r="E22235" s="113" t="s">
        <v>15145</v>
      </c>
      <c r="F22235" s="113" t="s">
        <v>120541</v>
      </c>
      <c r="G22235" s="113" t="s">
        <v>52119</v>
      </c>
      <c r="H22235" s="113" t="s">
        <v>136104</v>
      </c>
      <c r="I22235" s="113" t="s">
        <v>50728</v>
      </c>
    </row>
    <row r="22236" spans="5:9" ht="14.5" x14ac:dyDescent="0.35">
      <c r="E22236" s="113" t="s">
        <v>15144</v>
      </c>
      <c r="F22236" s="113" t="s">
        <v>120540</v>
      </c>
      <c r="G22236" s="113" t="s">
        <v>49423</v>
      </c>
      <c r="H22236" s="113" t="s">
        <v>136105</v>
      </c>
      <c r="I22236" s="113" t="s">
        <v>50727</v>
      </c>
    </row>
    <row r="22237" spans="5:9" ht="14.5" x14ac:dyDescent="0.35">
      <c r="E22237" s="113" t="s">
        <v>15143</v>
      </c>
      <c r="F22237" s="113" t="s">
        <v>120539</v>
      </c>
      <c r="G22237" s="113" t="s">
        <v>131512</v>
      </c>
      <c r="H22237" s="113" t="s">
        <v>136106</v>
      </c>
      <c r="I22237" s="113" t="s">
        <v>50726</v>
      </c>
    </row>
    <row r="22238" spans="5:9" ht="14.5" x14ac:dyDescent="0.35">
      <c r="E22238" s="113" t="s">
        <v>15142</v>
      </c>
      <c r="F22238" s="113" t="s">
        <v>122018</v>
      </c>
      <c r="G22238" s="113" t="s">
        <v>52118</v>
      </c>
      <c r="H22238" s="113" t="s">
        <v>136107</v>
      </c>
      <c r="I22238" s="113" t="s">
        <v>50725</v>
      </c>
    </row>
    <row r="22239" spans="5:9" ht="14.5" x14ac:dyDescent="0.35">
      <c r="E22239" s="113" t="s">
        <v>15141</v>
      </c>
      <c r="F22239" s="113" t="s">
        <v>122017</v>
      </c>
      <c r="G22239" s="113" t="s">
        <v>52117</v>
      </c>
      <c r="H22239" s="113" t="s">
        <v>136108</v>
      </c>
      <c r="I22239" s="113" t="s">
        <v>50724</v>
      </c>
    </row>
    <row r="22240" spans="5:9" ht="14.5" x14ac:dyDescent="0.35">
      <c r="E22240" s="113" t="s">
        <v>15140</v>
      </c>
      <c r="F22240" s="113" t="s">
        <v>122016</v>
      </c>
      <c r="G22240" s="113" t="s">
        <v>52116</v>
      </c>
      <c r="H22240" s="113" t="s">
        <v>136109</v>
      </c>
      <c r="I22240" s="113" t="s">
        <v>112695</v>
      </c>
    </row>
    <row r="22241" spans="5:9" ht="14.5" x14ac:dyDescent="0.35">
      <c r="E22241" s="113" t="s">
        <v>15139</v>
      </c>
      <c r="F22241" s="113" t="s">
        <v>122015</v>
      </c>
      <c r="G22241" s="113" t="s">
        <v>52115</v>
      </c>
      <c r="H22241" s="113" t="s">
        <v>136110</v>
      </c>
      <c r="I22241" s="113" t="s">
        <v>52265</v>
      </c>
    </row>
    <row r="22242" spans="5:9" ht="14.5" x14ac:dyDescent="0.35">
      <c r="E22242" s="113" t="s">
        <v>15138</v>
      </c>
      <c r="F22242" s="113" t="s">
        <v>122014</v>
      </c>
      <c r="G22242" s="113" t="s">
        <v>52114</v>
      </c>
      <c r="H22242" s="113" t="s">
        <v>136111</v>
      </c>
      <c r="I22242" s="113" t="s">
        <v>52264</v>
      </c>
    </row>
    <row r="22243" spans="5:9" ht="14.5" x14ac:dyDescent="0.35">
      <c r="E22243" s="113" t="s">
        <v>15137</v>
      </c>
      <c r="F22243" s="113" t="s">
        <v>124741</v>
      </c>
      <c r="G22243" s="113" t="s">
        <v>52113</v>
      </c>
      <c r="H22243" s="113" t="s">
        <v>136112</v>
      </c>
      <c r="I22243" s="113" t="s">
        <v>126308</v>
      </c>
    </row>
    <row r="22244" spans="5:9" ht="14.5" x14ac:dyDescent="0.35">
      <c r="E22244" s="113" t="s">
        <v>15136</v>
      </c>
      <c r="F22244" s="113" t="s">
        <v>122013</v>
      </c>
      <c r="G22244" s="113" t="s">
        <v>52112</v>
      </c>
      <c r="H22244" s="113" t="s">
        <v>136113</v>
      </c>
      <c r="I22244" s="113" t="s">
        <v>111731</v>
      </c>
    </row>
    <row r="22245" spans="5:9" ht="14.5" x14ac:dyDescent="0.35">
      <c r="E22245" s="113" t="s">
        <v>15135</v>
      </c>
      <c r="F22245" s="113" t="s">
        <v>117817</v>
      </c>
      <c r="G22245" s="113" t="s">
        <v>52111</v>
      </c>
      <c r="H22245" s="113" t="s">
        <v>136114</v>
      </c>
      <c r="I22245" s="113" t="s">
        <v>52263</v>
      </c>
    </row>
    <row r="22246" spans="5:9" ht="14.5" x14ac:dyDescent="0.35">
      <c r="E22246" s="113" t="s">
        <v>15134</v>
      </c>
      <c r="F22246" s="113" t="s">
        <v>120538</v>
      </c>
      <c r="G22246" s="113" t="s">
        <v>52110</v>
      </c>
      <c r="H22246" s="113" t="s">
        <v>136115</v>
      </c>
      <c r="I22246" s="113" t="s">
        <v>52262</v>
      </c>
    </row>
    <row r="22247" spans="5:9" ht="14.5" x14ac:dyDescent="0.35">
      <c r="E22247" s="113" t="s">
        <v>15133</v>
      </c>
      <c r="F22247" s="113" t="s">
        <v>117816</v>
      </c>
      <c r="G22247" s="113" t="s">
        <v>52109</v>
      </c>
      <c r="H22247" s="113" t="s">
        <v>136116</v>
      </c>
      <c r="I22247" s="113" t="s">
        <v>52261</v>
      </c>
    </row>
    <row r="22248" spans="5:9" ht="14.5" x14ac:dyDescent="0.35">
      <c r="E22248" s="113" t="s">
        <v>15132</v>
      </c>
      <c r="F22248" s="113" t="s">
        <v>124742</v>
      </c>
      <c r="G22248" s="113" t="s">
        <v>52108</v>
      </c>
      <c r="H22248" s="113" t="s">
        <v>136117</v>
      </c>
      <c r="I22248" s="113" t="s">
        <v>52260</v>
      </c>
    </row>
    <row r="22249" spans="5:9" ht="14.5" x14ac:dyDescent="0.35">
      <c r="E22249" s="113" t="s">
        <v>15131</v>
      </c>
      <c r="F22249" s="113" t="s">
        <v>117815</v>
      </c>
      <c r="G22249" s="113" t="s">
        <v>52107</v>
      </c>
      <c r="H22249" s="113" t="s">
        <v>136118</v>
      </c>
      <c r="I22249" s="113" t="s">
        <v>52259</v>
      </c>
    </row>
    <row r="22250" spans="5:9" ht="14.5" x14ac:dyDescent="0.35">
      <c r="E22250" s="113" t="s">
        <v>15130</v>
      </c>
      <c r="F22250" s="113" t="s">
        <v>122012</v>
      </c>
      <c r="G22250" s="113" t="s">
        <v>52106</v>
      </c>
      <c r="H22250" s="113" t="s">
        <v>136119</v>
      </c>
      <c r="I22250" s="113" t="s">
        <v>52258</v>
      </c>
    </row>
    <row r="22251" spans="5:9" ht="14.5" x14ac:dyDescent="0.35">
      <c r="E22251" s="113" t="s">
        <v>15129</v>
      </c>
      <c r="F22251" s="113" t="s">
        <v>122011</v>
      </c>
      <c r="G22251" s="113" t="s">
        <v>52105</v>
      </c>
      <c r="H22251" s="113" t="s">
        <v>136120</v>
      </c>
      <c r="I22251" s="113" t="s">
        <v>52257</v>
      </c>
    </row>
    <row r="22252" spans="5:9" ht="14.5" x14ac:dyDescent="0.35">
      <c r="E22252" s="113" t="s">
        <v>15128</v>
      </c>
      <c r="F22252" s="113" t="s">
        <v>122010</v>
      </c>
      <c r="G22252" s="113" t="s">
        <v>52104</v>
      </c>
      <c r="H22252" s="113" t="s">
        <v>136121</v>
      </c>
      <c r="I22252" s="113" t="s">
        <v>52256</v>
      </c>
    </row>
    <row r="22253" spans="5:9" ht="14.5" x14ac:dyDescent="0.35">
      <c r="E22253" s="113" t="s">
        <v>15127</v>
      </c>
      <c r="F22253" s="113" t="s">
        <v>120537</v>
      </c>
      <c r="G22253" s="113" t="s">
        <v>52103</v>
      </c>
      <c r="H22253" s="113" t="s">
        <v>136122</v>
      </c>
      <c r="I22253" s="113" t="s">
        <v>130445</v>
      </c>
    </row>
    <row r="22254" spans="5:9" ht="14.5" x14ac:dyDescent="0.35">
      <c r="E22254" s="113" t="s">
        <v>15126</v>
      </c>
      <c r="F22254" s="113" t="s">
        <v>36434</v>
      </c>
      <c r="G22254" s="113" t="s">
        <v>52102</v>
      </c>
      <c r="H22254" s="113" t="s">
        <v>136123</v>
      </c>
      <c r="I22254" s="113" t="s">
        <v>130446</v>
      </c>
    </row>
    <row r="22255" spans="5:9" ht="14.5" x14ac:dyDescent="0.35">
      <c r="E22255" s="113" t="s">
        <v>15125</v>
      </c>
      <c r="F22255" s="113" t="s">
        <v>36433</v>
      </c>
      <c r="G22255" s="113" t="s">
        <v>52101</v>
      </c>
      <c r="H22255" s="113" t="s">
        <v>136124</v>
      </c>
      <c r="I22255" s="113" t="s">
        <v>130447</v>
      </c>
    </row>
    <row r="22256" spans="5:9" ht="14.5" x14ac:dyDescent="0.35">
      <c r="E22256" s="113" t="s">
        <v>15124</v>
      </c>
      <c r="F22256" s="113" t="s">
        <v>122009</v>
      </c>
      <c r="G22256" s="113" t="s">
        <v>52100</v>
      </c>
      <c r="H22256" s="113" t="s">
        <v>136125</v>
      </c>
      <c r="I22256" s="113" t="s">
        <v>130448</v>
      </c>
    </row>
    <row r="22257" spans="5:9" ht="14.5" x14ac:dyDescent="0.35">
      <c r="E22257" s="113" t="s">
        <v>15123</v>
      </c>
      <c r="F22257" s="113" t="s">
        <v>120536</v>
      </c>
      <c r="G22257" s="113" t="s">
        <v>52099</v>
      </c>
      <c r="H22257" s="113" t="s">
        <v>136126</v>
      </c>
      <c r="I22257" s="113" t="s">
        <v>130449</v>
      </c>
    </row>
    <row r="22258" spans="5:9" ht="14.5" x14ac:dyDescent="0.35">
      <c r="E22258" s="113" t="s">
        <v>15122</v>
      </c>
      <c r="F22258" s="113" t="s">
        <v>122008</v>
      </c>
      <c r="G22258" s="113" t="s">
        <v>52098</v>
      </c>
      <c r="H22258" s="113" t="s">
        <v>136127</v>
      </c>
      <c r="I22258" s="113" t="s">
        <v>130450</v>
      </c>
    </row>
    <row r="22259" spans="5:9" ht="14.5" x14ac:dyDescent="0.35">
      <c r="E22259" s="113" t="s">
        <v>15121</v>
      </c>
      <c r="F22259" s="113" t="s">
        <v>122007</v>
      </c>
      <c r="G22259" s="113" t="s">
        <v>52097</v>
      </c>
      <c r="H22259" s="113" t="s">
        <v>136128</v>
      </c>
      <c r="I22259" s="113" t="s">
        <v>130451</v>
      </c>
    </row>
    <row r="22260" spans="5:9" ht="14.5" x14ac:dyDescent="0.35">
      <c r="E22260" s="113" t="s">
        <v>15120</v>
      </c>
      <c r="F22260" s="113" t="s">
        <v>122006</v>
      </c>
      <c r="G22260" s="113" t="s">
        <v>52096</v>
      </c>
      <c r="H22260" s="113" t="s">
        <v>136129</v>
      </c>
      <c r="I22260" s="113" t="s">
        <v>130452</v>
      </c>
    </row>
    <row r="22261" spans="5:9" ht="14.5" x14ac:dyDescent="0.35">
      <c r="E22261" s="113" t="s">
        <v>15119</v>
      </c>
      <c r="F22261" s="113" t="s">
        <v>122005</v>
      </c>
      <c r="G22261" s="113" t="s">
        <v>52095</v>
      </c>
      <c r="H22261" s="113" t="s">
        <v>136130</v>
      </c>
      <c r="I22261" s="113" t="s">
        <v>130453</v>
      </c>
    </row>
    <row r="22262" spans="5:9" ht="14.5" x14ac:dyDescent="0.35">
      <c r="E22262" s="113" t="s">
        <v>15118</v>
      </c>
      <c r="F22262" s="113" t="s">
        <v>124743</v>
      </c>
      <c r="G22262" s="113" t="s">
        <v>52094</v>
      </c>
      <c r="H22262" s="113" t="s">
        <v>136131</v>
      </c>
      <c r="I22262" s="113" t="s">
        <v>130454</v>
      </c>
    </row>
    <row r="22263" spans="5:9" ht="14.5" x14ac:dyDescent="0.35">
      <c r="E22263" s="113" t="s">
        <v>15117</v>
      </c>
      <c r="F22263" s="113" t="s">
        <v>122004</v>
      </c>
      <c r="G22263" s="113" t="s">
        <v>52093</v>
      </c>
      <c r="H22263" s="113" t="s">
        <v>139204</v>
      </c>
      <c r="I22263" s="113" t="s">
        <v>130455</v>
      </c>
    </row>
    <row r="22264" spans="5:9" ht="14.5" x14ac:dyDescent="0.35">
      <c r="E22264" s="113" t="s">
        <v>15116</v>
      </c>
      <c r="F22264" s="113" t="s">
        <v>122003</v>
      </c>
      <c r="G22264" s="113" t="s">
        <v>121078</v>
      </c>
      <c r="H22264" s="113" t="s">
        <v>136132</v>
      </c>
      <c r="I22264" s="113" t="s">
        <v>130456</v>
      </c>
    </row>
    <row r="22265" spans="5:9" ht="14.5" x14ac:dyDescent="0.35">
      <c r="E22265" s="113" t="s">
        <v>15115</v>
      </c>
      <c r="F22265" s="113" t="s">
        <v>122002</v>
      </c>
      <c r="G22265" s="113" t="s">
        <v>121077</v>
      </c>
      <c r="H22265" s="113" t="s">
        <v>136133</v>
      </c>
      <c r="I22265" s="113" t="s">
        <v>130457</v>
      </c>
    </row>
    <row r="22266" spans="5:9" ht="14.5" x14ac:dyDescent="0.35">
      <c r="E22266" s="113" t="s">
        <v>15114</v>
      </c>
      <c r="F22266" s="113" t="s">
        <v>124744</v>
      </c>
      <c r="G22266" s="113" t="s">
        <v>52092</v>
      </c>
      <c r="H22266" s="113" t="s">
        <v>136134</v>
      </c>
      <c r="I22266" s="113" t="s">
        <v>130458</v>
      </c>
    </row>
    <row r="22267" spans="5:9" ht="14.5" x14ac:dyDescent="0.35">
      <c r="E22267" s="113" t="s">
        <v>15113</v>
      </c>
      <c r="F22267" s="113" t="s">
        <v>122001</v>
      </c>
      <c r="G22267" s="113" t="s">
        <v>52091</v>
      </c>
      <c r="H22267" s="113" t="s">
        <v>139203</v>
      </c>
      <c r="I22267" s="113" t="s">
        <v>130459</v>
      </c>
    </row>
    <row r="22268" spans="5:9" ht="14.5" x14ac:dyDescent="0.35">
      <c r="E22268" s="113" t="s">
        <v>15112</v>
      </c>
      <c r="F22268" s="113" t="s">
        <v>122000</v>
      </c>
      <c r="G22268" s="113" t="s">
        <v>52090</v>
      </c>
      <c r="H22268" s="113" t="s">
        <v>136135</v>
      </c>
      <c r="I22268" s="113" t="s">
        <v>130460</v>
      </c>
    </row>
    <row r="22269" spans="5:9" ht="14.5" x14ac:dyDescent="0.35">
      <c r="E22269" s="113" t="s">
        <v>15111</v>
      </c>
      <c r="F22269" s="113" t="s">
        <v>120535</v>
      </c>
      <c r="G22269" s="113" t="s">
        <v>52089</v>
      </c>
      <c r="H22269" s="113" t="s">
        <v>136136</v>
      </c>
      <c r="I22269" s="113" t="s">
        <v>130461</v>
      </c>
    </row>
    <row r="22270" spans="5:9" ht="14.5" x14ac:dyDescent="0.35">
      <c r="E22270" s="113" t="s">
        <v>15110</v>
      </c>
      <c r="F22270" s="113" t="s">
        <v>121999</v>
      </c>
      <c r="G22270" s="113" t="s">
        <v>52088</v>
      </c>
      <c r="H22270" s="113" t="s">
        <v>136137</v>
      </c>
      <c r="I22270" s="113" t="s">
        <v>130462</v>
      </c>
    </row>
    <row r="22271" spans="5:9" ht="14.5" x14ac:dyDescent="0.35">
      <c r="E22271" s="113" t="s">
        <v>15109</v>
      </c>
      <c r="F22271" s="113" t="s">
        <v>124745</v>
      </c>
      <c r="G22271" s="113" t="s">
        <v>138491</v>
      </c>
      <c r="H22271" s="113" t="s">
        <v>136138</v>
      </c>
      <c r="I22271" s="113" t="s">
        <v>130463</v>
      </c>
    </row>
    <row r="22272" spans="5:9" ht="14.5" x14ac:dyDescent="0.35">
      <c r="E22272" s="113" t="s">
        <v>15108</v>
      </c>
      <c r="F22272" s="113" t="s">
        <v>120534</v>
      </c>
      <c r="G22272" s="113" t="s">
        <v>138492</v>
      </c>
      <c r="H22272" s="113" t="s">
        <v>136139</v>
      </c>
      <c r="I22272" s="113" t="s">
        <v>130464</v>
      </c>
    </row>
    <row r="22273" spans="5:9" ht="14.5" x14ac:dyDescent="0.35">
      <c r="E22273" s="113" t="s">
        <v>15107</v>
      </c>
      <c r="F22273" s="113" t="s">
        <v>124746</v>
      </c>
      <c r="G22273" s="113" t="s">
        <v>138493</v>
      </c>
      <c r="H22273" s="113" t="s">
        <v>136140</v>
      </c>
      <c r="I22273" s="113" t="s">
        <v>130465</v>
      </c>
    </row>
    <row r="22274" spans="5:9" ht="14.5" x14ac:dyDescent="0.35">
      <c r="E22274" s="113" t="s">
        <v>15106</v>
      </c>
      <c r="F22274" s="113" t="s">
        <v>124747</v>
      </c>
      <c r="G22274" s="113" t="s">
        <v>52087</v>
      </c>
      <c r="H22274" s="113" t="s">
        <v>136141</v>
      </c>
      <c r="I22274" s="113" t="s">
        <v>130466</v>
      </c>
    </row>
    <row r="22275" spans="5:9" ht="14.5" x14ac:dyDescent="0.35">
      <c r="E22275" s="113" t="s">
        <v>15105</v>
      </c>
      <c r="F22275" s="113" t="s">
        <v>124748</v>
      </c>
      <c r="G22275" s="113" t="s">
        <v>52086</v>
      </c>
      <c r="H22275" s="113" t="s">
        <v>136142</v>
      </c>
      <c r="I22275" s="113" t="s">
        <v>130467</v>
      </c>
    </row>
    <row r="22276" spans="5:9" ht="14.5" x14ac:dyDescent="0.35">
      <c r="E22276" s="113" t="s">
        <v>15104</v>
      </c>
      <c r="F22276" s="113" t="s">
        <v>121998</v>
      </c>
      <c r="G22276" s="113" t="s">
        <v>52085</v>
      </c>
      <c r="H22276" s="113" t="s">
        <v>136143</v>
      </c>
      <c r="I22276" s="113" t="s">
        <v>130468</v>
      </c>
    </row>
    <row r="22277" spans="5:9" ht="14.5" x14ac:dyDescent="0.35">
      <c r="E22277" s="113" t="s">
        <v>15103</v>
      </c>
      <c r="F22277" s="113" t="s">
        <v>121997</v>
      </c>
      <c r="G22277" s="113" t="s">
        <v>52084</v>
      </c>
      <c r="H22277" s="113" t="s">
        <v>136144</v>
      </c>
      <c r="I22277" s="113" t="s">
        <v>130469</v>
      </c>
    </row>
    <row r="22278" spans="5:9" ht="14.5" x14ac:dyDescent="0.35">
      <c r="E22278" s="113" t="s">
        <v>15102</v>
      </c>
      <c r="F22278" s="113" t="s">
        <v>120533</v>
      </c>
      <c r="G22278" s="113" t="s">
        <v>52083</v>
      </c>
      <c r="H22278" s="113" t="s">
        <v>136145</v>
      </c>
      <c r="I22278" s="113" t="s">
        <v>130470</v>
      </c>
    </row>
    <row r="22279" spans="5:9" ht="14.5" x14ac:dyDescent="0.35">
      <c r="E22279" s="113" t="s">
        <v>15101</v>
      </c>
      <c r="F22279" s="113" t="s">
        <v>121996</v>
      </c>
      <c r="G22279" s="113" t="s">
        <v>52082</v>
      </c>
      <c r="H22279" s="113" t="s">
        <v>136146</v>
      </c>
      <c r="I22279" s="113" t="s">
        <v>52255</v>
      </c>
    </row>
    <row r="22280" spans="5:9" ht="14.5" x14ac:dyDescent="0.35">
      <c r="E22280" s="113" t="s">
        <v>15100</v>
      </c>
      <c r="F22280" s="113" t="s">
        <v>121995</v>
      </c>
      <c r="G22280" s="113" t="s">
        <v>52081</v>
      </c>
      <c r="H22280" s="113" t="s">
        <v>136147</v>
      </c>
      <c r="I22280" s="113" t="s">
        <v>52254</v>
      </c>
    </row>
    <row r="22281" spans="5:9" ht="14.5" x14ac:dyDescent="0.35">
      <c r="E22281" s="113" t="s">
        <v>15099</v>
      </c>
      <c r="F22281" s="113" t="s">
        <v>121994</v>
      </c>
      <c r="G22281" s="113" t="s">
        <v>52080</v>
      </c>
      <c r="H22281" s="113" t="s">
        <v>136148</v>
      </c>
      <c r="I22281" s="113" t="s">
        <v>52253</v>
      </c>
    </row>
    <row r="22282" spans="5:9" ht="14.5" x14ac:dyDescent="0.35">
      <c r="E22282" s="113" t="s">
        <v>15098</v>
      </c>
      <c r="F22282" s="113" t="s">
        <v>120532</v>
      </c>
      <c r="G22282" s="113" t="s">
        <v>52079</v>
      </c>
      <c r="H22282" s="113" t="s">
        <v>136149</v>
      </c>
      <c r="I22282" s="113" t="s">
        <v>52252</v>
      </c>
    </row>
    <row r="22283" spans="5:9" ht="14.5" x14ac:dyDescent="0.35">
      <c r="E22283" s="113" t="s">
        <v>15097</v>
      </c>
      <c r="F22283" s="113" t="s">
        <v>120531</v>
      </c>
      <c r="G22283" s="113" t="s">
        <v>110493</v>
      </c>
      <c r="H22283" s="113" t="s">
        <v>136150</v>
      </c>
      <c r="I22283" s="113" t="s">
        <v>52251</v>
      </c>
    </row>
    <row r="22284" spans="5:9" ht="14.5" x14ac:dyDescent="0.35">
      <c r="E22284" s="113" t="s">
        <v>15096</v>
      </c>
      <c r="F22284" s="113" t="s">
        <v>117814</v>
      </c>
      <c r="G22284" s="113" t="s">
        <v>52078</v>
      </c>
      <c r="H22284" s="113" t="s">
        <v>136151</v>
      </c>
      <c r="I22284" s="113" t="s">
        <v>111730</v>
      </c>
    </row>
    <row r="22285" spans="5:9" ht="14.5" x14ac:dyDescent="0.35">
      <c r="E22285" s="113" t="s">
        <v>15095</v>
      </c>
      <c r="F22285" s="113" t="s">
        <v>128808</v>
      </c>
      <c r="G22285" s="113" t="s">
        <v>52077</v>
      </c>
      <c r="H22285" s="113" t="s">
        <v>136152</v>
      </c>
      <c r="I22285" s="113" t="s">
        <v>111729</v>
      </c>
    </row>
    <row r="22286" spans="5:9" ht="14.5" x14ac:dyDescent="0.35">
      <c r="E22286" s="113" t="s">
        <v>15094</v>
      </c>
      <c r="F22286" s="113" t="s">
        <v>117813</v>
      </c>
      <c r="G22286" s="113" t="s">
        <v>125232</v>
      </c>
      <c r="H22286" s="113" t="s">
        <v>136153</v>
      </c>
      <c r="I22286" s="113" t="s">
        <v>111728</v>
      </c>
    </row>
    <row r="22287" spans="5:9" ht="14.5" x14ac:dyDescent="0.35">
      <c r="E22287" s="113" t="s">
        <v>15093</v>
      </c>
      <c r="F22287" s="113" t="s">
        <v>121993</v>
      </c>
      <c r="G22287" s="113" t="s">
        <v>52076</v>
      </c>
      <c r="H22287" s="113" t="s">
        <v>136154</v>
      </c>
      <c r="I22287" s="113" t="s">
        <v>111727</v>
      </c>
    </row>
    <row r="22288" spans="5:9" ht="14.5" x14ac:dyDescent="0.35">
      <c r="E22288" s="113" t="s">
        <v>15092</v>
      </c>
      <c r="F22288" s="113" t="s">
        <v>121992</v>
      </c>
      <c r="G22288" s="113" t="s">
        <v>52075</v>
      </c>
      <c r="H22288" s="113" t="s">
        <v>136155</v>
      </c>
      <c r="I22288" s="113" t="s">
        <v>111726</v>
      </c>
    </row>
    <row r="22289" spans="5:9" ht="14.5" x14ac:dyDescent="0.35">
      <c r="E22289" s="113" t="s">
        <v>15091</v>
      </c>
      <c r="F22289" s="113" t="s">
        <v>117812</v>
      </c>
      <c r="G22289" s="113" t="s">
        <v>52074</v>
      </c>
      <c r="H22289" s="113" t="s">
        <v>136156</v>
      </c>
      <c r="I22289" s="113" t="s">
        <v>111725</v>
      </c>
    </row>
    <row r="22290" spans="5:9" ht="14.5" x14ac:dyDescent="0.35">
      <c r="E22290" s="113" t="s">
        <v>15090</v>
      </c>
      <c r="F22290" s="113" t="s">
        <v>117811</v>
      </c>
      <c r="G22290" s="113" t="s">
        <v>52073</v>
      </c>
      <c r="H22290" s="113" t="s">
        <v>136157</v>
      </c>
      <c r="I22290" s="113" t="s">
        <v>111724</v>
      </c>
    </row>
    <row r="22291" spans="5:9" ht="14.5" x14ac:dyDescent="0.35">
      <c r="E22291" s="113" t="s">
        <v>15089</v>
      </c>
      <c r="F22291" s="113" t="s">
        <v>124749</v>
      </c>
      <c r="G22291" s="113" t="s">
        <v>52072</v>
      </c>
      <c r="H22291" s="113" t="s">
        <v>136158</v>
      </c>
      <c r="I22291" s="113" t="s">
        <v>111723</v>
      </c>
    </row>
    <row r="22292" spans="5:9" ht="14.5" x14ac:dyDescent="0.35">
      <c r="E22292" s="113" t="s">
        <v>15088</v>
      </c>
      <c r="F22292" s="113" t="s">
        <v>117810</v>
      </c>
      <c r="G22292" s="113" t="s">
        <v>118356</v>
      </c>
      <c r="H22292" s="113" t="s">
        <v>136159</v>
      </c>
      <c r="I22292" s="113" t="s">
        <v>111722</v>
      </c>
    </row>
    <row r="22293" spans="5:9" ht="14.5" x14ac:dyDescent="0.35">
      <c r="E22293" s="113" t="s">
        <v>15087</v>
      </c>
      <c r="F22293" s="113" t="s">
        <v>120530</v>
      </c>
      <c r="G22293" s="113" t="s">
        <v>52071</v>
      </c>
      <c r="H22293" s="113" t="s">
        <v>136160</v>
      </c>
      <c r="I22293" s="113" t="s">
        <v>111721</v>
      </c>
    </row>
    <row r="22294" spans="5:9" ht="14.5" x14ac:dyDescent="0.35">
      <c r="E22294" s="113" t="s">
        <v>15086</v>
      </c>
      <c r="F22294" s="113" t="s">
        <v>121991</v>
      </c>
      <c r="G22294" s="113" t="s">
        <v>52070</v>
      </c>
      <c r="H22294" s="113" t="s">
        <v>136161</v>
      </c>
      <c r="I22294" s="113" t="s">
        <v>111720</v>
      </c>
    </row>
    <row r="22295" spans="5:9" ht="14.5" x14ac:dyDescent="0.35">
      <c r="E22295" s="113" t="s">
        <v>15085</v>
      </c>
      <c r="F22295" s="113" t="s">
        <v>121990</v>
      </c>
      <c r="G22295" s="113" t="s">
        <v>52069</v>
      </c>
      <c r="H22295" s="113" t="s">
        <v>136162</v>
      </c>
      <c r="I22295" s="113" t="s">
        <v>111719</v>
      </c>
    </row>
    <row r="22296" spans="5:9" ht="14.5" x14ac:dyDescent="0.35">
      <c r="E22296" s="113" t="s">
        <v>15084</v>
      </c>
      <c r="F22296" s="113" t="s">
        <v>121989</v>
      </c>
      <c r="G22296" s="113" t="s">
        <v>52068</v>
      </c>
      <c r="H22296" s="113" t="s">
        <v>136163</v>
      </c>
      <c r="I22296" s="113" t="s">
        <v>111718</v>
      </c>
    </row>
    <row r="22297" spans="5:9" ht="14.5" x14ac:dyDescent="0.35">
      <c r="E22297" s="113" t="s">
        <v>15083</v>
      </c>
      <c r="F22297" s="113" t="s">
        <v>121988</v>
      </c>
      <c r="G22297" s="113" t="s">
        <v>52067</v>
      </c>
      <c r="H22297" s="113" t="s">
        <v>136164</v>
      </c>
      <c r="I22297" s="113" t="s">
        <v>111717</v>
      </c>
    </row>
    <row r="22298" spans="5:9" ht="14.5" x14ac:dyDescent="0.35">
      <c r="E22298" s="113" t="s">
        <v>15082</v>
      </c>
      <c r="F22298" s="113" t="s">
        <v>124750</v>
      </c>
      <c r="G22298" s="113" t="s">
        <v>52066</v>
      </c>
      <c r="H22298" s="113" t="s">
        <v>136165</v>
      </c>
      <c r="I22298" s="113" t="s">
        <v>111716</v>
      </c>
    </row>
    <row r="22299" spans="5:9" ht="14.5" x14ac:dyDescent="0.35">
      <c r="E22299" s="113" t="s">
        <v>15081</v>
      </c>
      <c r="F22299" s="113" t="s">
        <v>124751</v>
      </c>
      <c r="G22299" s="113" t="s">
        <v>52065</v>
      </c>
      <c r="H22299" s="113" t="s">
        <v>136166</v>
      </c>
      <c r="I22299" s="113" t="s">
        <v>111715</v>
      </c>
    </row>
    <row r="22300" spans="5:9" ht="14.5" x14ac:dyDescent="0.35">
      <c r="E22300" s="113" t="s">
        <v>15080</v>
      </c>
      <c r="F22300" s="113" t="s">
        <v>121987</v>
      </c>
      <c r="G22300" s="113" t="s">
        <v>52064</v>
      </c>
      <c r="H22300" s="113" t="s">
        <v>136167</v>
      </c>
      <c r="I22300" s="113" t="s">
        <v>111714</v>
      </c>
    </row>
    <row r="22301" spans="5:9" ht="14.5" x14ac:dyDescent="0.35">
      <c r="E22301" s="113" t="s">
        <v>15079</v>
      </c>
      <c r="F22301" s="113" t="s">
        <v>120529</v>
      </c>
      <c r="G22301" s="113" t="s">
        <v>52063</v>
      </c>
      <c r="H22301" s="113" t="s">
        <v>136168</v>
      </c>
      <c r="I22301" s="113" t="s">
        <v>111713</v>
      </c>
    </row>
    <row r="22302" spans="5:9" ht="14.5" x14ac:dyDescent="0.35">
      <c r="E22302" s="113" t="s">
        <v>15078</v>
      </c>
      <c r="F22302" s="113" t="s">
        <v>127526</v>
      </c>
      <c r="G22302" s="113" t="s">
        <v>52062</v>
      </c>
      <c r="H22302" s="113" t="s">
        <v>136169</v>
      </c>
      <c r="I22302" s="113" t="s">
        <v>111712</v>
      </c>
    </row>
    <row r="22303" spans="5:9" ht="14.5" x14ac:dyDescent="0.35">
      <c r="E22303" s="113" t="s">
        <v>15077</v>
      </c>
      <c r="F22303" s="113" t="s">
        <v>120528</v>
      </c>
      <c r="G22303" s="113" t="s">
        <v>129086</v>
      </c>
      <c r="H22303" s="113" t="s">
        <v>136170</v>
      </c>
      <c r="I22303" s="113" t="s">
        <v>111711</v>
      </c>
    </row>
    <row r="22304" spans="5:9" ht="14.5" x14ac:dyDescent="0.35">
      <c r="E22304" s="113" t="s">
        <v>15076</v>
      </c>
      <c r="F22304" s="113" t="s">
        <v>120527</v>
      </c>
      <c r="G22304" s="113" t="s">
        <v>52061</v>
      </c>
      <c r="H22304" s="113" t="s">
        <v>136171</v>
      </c>
      <c r="I22304" s="113" t="s">
        <v>111710</v>
      </c>
    </row>
    <row r="22305" spans="5:9" ht="14.5" x14ac:dyDescent="0.35">
      <c r="E22305" s="113" t="s">
        <v>15075</v>
      </c>
      <c r="F22305" s="113" t="s">
        <v>121986</v>
      </c>
      <c r="G22305" s="113" t="s">
        <v>52060</v>
      </c>
      <c r="H22305" s="113" t="s">
        <v>136172</v>
      </c>
      <c r="I22305" s="113" t="s">
        <v>111709</v>
      </c>
    </row>
    <row r="22306" spans="5:9" ht="14.5" x14ac:dyDescent="0.35">
      <c r="E22306" s="113" t="s">
        <v>15074</v>
      </c>
      <c r="F22306" s="113" t="s">
        <v>120526</v>
      </c>
      <c r="G22306" s="113" t="s">
        <v>140334</v>
      </c>
      <c r="H22306" s="113" t="s">
        <v>136173</v>
      </c>
      <c r="I22306" s="113" t="s">
        <v>111708</v>
      </c>
    </row>
    <row r="22307" spans="5:9" ht="14.5" x14ac:dyDescent="0.35">
      <c r="E22307" s="113" t="s">
        <v>15073</v>
      </c>
      <c r="F22307" s="113" t="s">
        <v>121985</v>
      </c>
      <c r="G22307" s="113" t="s">
        <v>140936</v>
      </c>
      <c r="H22307" s="113" t="s">
        <v>136174</v>
      </c>
      <c r="I22307" s="113" t="s">
        <v>111707</v>
      </c>
    </row>
    <row r="22308" spans="5:9" ht="14.5" x14ac:dyDescent="0.35">
      <c r="E22308" s="113" t="s">
        <v>15072</v>
      </c>
      <c r="F22308" s="113" t="s">
        <v>120525</v>
      </c>
      <c r="G22308" s="113" t="s">
        <v>52059</v>
      </c>
      <c r="H22308" s="113" t="s">
        <v>136175</v>
      </c>
      <c r="I22308" s="113" t="s">
        <v>111706</v>
      </c>
    </row>
    <row r="22309" spans="5:9" ht="14.5" x14ac:dyDescent="0.35">
      <c r="E22309" s="113" t="s">
        <v>15071</v>
      </c>
      <c r="F22309" s="113" t="s">
        <v>117809</v>
      </c>
      <c r="G22309" s="113" t="s">
        <v>52058</v>
      </c>
      <c r="H22309" s="113" t="s">
        <v>136176</v>
      </c>
      <c r="I22309" s="113" t="s">
        <v>111705</v>
      </c>
    </row>
    <row r="22310" spans="5:9" ht="14.5" x14ac:dyDescent="0.35">
      <c r="E22310" s="113" t="s">
        <v>15070</v>
      </c>
      <c r="F22310" s="113" t="s">
        <v>117808</v>
      </c>
      <c r="G22310" s="113" t="s">
        <v>122748</v>
      </c>
      <c r="H22310" s="113" t="s">
        <v>136177</v>
      </c>
      <c r="I22310" s="113" t="s">
        <v>111704</v>
      </c>
    </row>
    <row r="22311" spans="5:9" ht="14.5" x14ac:dyDescent="0.35">
      <c r="E22311" s="113" t="s">
        <v>15069</v>
      </c>
      <c r="F22311" s="113" t="s">
        <v>120524</v>
      </c>
      <c r="G22311" s="113" t="s">
        <v>121076</v>
      </c>
      <c r="H22311" s="113" t="s">
        <v>136178</v>
      </c>
      <c r="I22311" s="113" t="s">
        <v>111703</v>
      </c>
    </row>
    <row r="22312" spans="5:9" ht="14.5" x14ac:dyDescent="0.35">
      <c r="E22312" s="113" t="s">
        <v>15068</v>
      </c>
      <c r="F22312" s="113" t="s">
        <v>120523</v>
      </c>
      <c r="G22312" s="113" t="s">
        <v>121075</v>
      </c>
      <c r="H22312" s="113" t="s">
        <v>136179</v>
      </c>
      <c r="I22312" s="113" t="s">
        <v>111702</v>
      </c>
    </row>
    <row r="22313" spans="5:9" ht="14.5" x14ac:dyDescent="0.35">
      <c r="E22313" s="113" t="s">
        <v>15067</v>
      </c>
      <c r="F22313" s="113" t="s">
        <v>120522</v>
      </c>
      <c r="G22313" s="113" t="s">
        <v>122747</v>
      </c>
      <c r="H22313" s="113" t="s">
        <v>136180</v>
      </c>
      <c r="I22313" s="113" t="s">
        <v>111701</v>
      </c>
    </row>
    <row r="22314" spans="5:9" ht="14.5" x14ac:dyDescent="0.35">
      <c r="E22314" s="113" t="s">
        <v>15066</v>
      </c>
      <c r="F22314" s="113" t="s">
        <v>121984</v>
      </c>
      <c r="G22314" s="113" t="s">
        <v>121074</v>
      </c>
      <c r="H22314" s="113" t="s">
        <v>136181</v>
      </c>
      <c r="I22314" s="113" t="s">
        <v>111700</v>
      </c>
    </row>
    <row r="22315" spans="5:9" ht="14.5" x14ac:dyDescent="0.35">
      <c r="E22315" s="113" t="s">
        <v>15065</v>
      </c>
      <c r="F22315" s="113" t="s">
        <v>121983</v>
      </c>
      <c r="G22315" s="113" t="s">
        <v>122746</v>
      </c>
      <c r="H22315" s="113" t="s">
        <v>136182</v>
      </c>
      <c r="I22315" s="113" t="s">
        <v>111699</v>
      </c>
    </row>
    <row r="22316" spans="5:9" ht="14.5" x14ac:dyDescent="0.35">
      <c r="E22316" s="113" t="s">
        <v>15064</v>
      </c>
      <c r="F22316" s="113" t="s">
        <v>121982</v>
      </c>
      <c r="G22316" s="113" t="s">
        <v>121073</v>
      </c>
      <c r="H22316" s="113" t="s">
        <v>136183</v>
      </c>
      <c r="I22316" s="113" t="s">
        <v>111698</v>
      </c>
    </row>
    <row r="22317" spans="5:9" ht="14.5" x14ac:dyDescent="0.35">
      <c r="E22317" s="113" t="s">
        <v>15063</v>
      </c>
      <c r="F22317" s="113" t="s">
        <v>121981</v>
      </c>
      <c r="G22317" s="113" t="s">
        <v>121072</v>
      </c>
      <c r="H22317" s="113" t="s">
        <v>136184</v>
      </c>
      <c r="I22317" s="113" t="s">
        <v>111697</v>
      </c>
    </row>
    <row r="22318" spans="5:9" ht="14.5" x14ac:dyDescent="0.35">
      <c r="E22318" s="113" t="s">
        <v>15062</v>
      </c>
      <c r="F22318" s="113" t="s">
        <v>124752</v>
      </c>
      <c r="G22318" s="113" t="s">
        <v>121071</v>
      </c>
      <c r="H22318" s="113" t="s">
        <v>136185</v>
      </c>
      <c r="I22318" s="113" t="s">
        <v>111696</v>
      </c>
    </row>
    <row r="22319" spans="5:9" ht="14.5" x14ac:dyDescent="0.35">
      <c r="E22319" s="113" t="s">
        <v>15061</v>
      </c>
      <c r="F22319" s="113" t="s">
        <v>121980</v>
      </c>
      <c r="G22319" s="113" t="s">
        <v>121070</v>
      </c>
      <c r="H22319" s="113" t="s">
        <v>136186</v>
      </c>
      <c r="I22319" s="113" t="s">
        <v>111695</v>
      </c>
    </row>
    <row r="22320" spans="5:9" ht="14.5" x14ac:dyDescent="0.35">
      <c r="E22320" s="113" t="s">
        <v>15060</v>
      </c>
      <c r="F22320" s="113" t="s">
        <v>117807</v>
      </c>
      <c r="G22320" s="113" t="s">
        <v>121069</v>
      </c>
      <c r="H22320" s="113" t="s">
        <v>136187</v>
      </c>
      <c r="I22320" s="113" t="s">
        <v>111694</v>
      </c>
    </row>
    <row r="22321" spans="5:9" ht="14.5" x14ac:dyDescent="0.35">
      <c r="E22321" s="113" t="s">
        <v>15059</v>
      </c>
      <c r="F22321" s="113" t="s">
        <v>117806</v>
      </c>
      <c r="G22321" s="113" t="s">
        <v>122745</v>
      </c>
      <c r="H22321" s="113" t="s">
        <v>136188</v>
      </c>
      <c r="I22321" s="113" t="s">
        <v>111693</v>
      </c>
    </row>
    <row r="22322" spans="5:9" ht="14.5" x14ac:dyDescent="0.35">
      <c r="E22322" s="113" t="s">
        <v>15058</v>
      </c>
      <c r="F22322" s="113" t="s">
        <v>121979</v>
      </c>
      <c r="G22322" s="113" t="s">
        <v>122744</v>
      </c>
      <c r="H22322" s="113" t="s">
        <v>136189</v>
      </c>
      <c r="I22322" s="113" t="s">
        <v>111692</v>
      </c>
    </row>
    <row r="22323" spans="5:9" ht="14.5" x14ac:dyDescent="0.35">
      <c r="E22323" s="113" t="s">
        <v>15057</v>
      </c>
      <c r="F22323" s="113" t="s">
        <v>120521</v>
      </c>
      <c r="G22323" s="113" t="s">
        <v>122743</v>
      </c>
      <c r="H22323" s="113" t="s">
        <v>136190</v>
      </c>
      <c r="I22323" s="113" t="s">
        <v>111691</v>
      </c>
    </row>
    <row r="22324" spans="5:9" ht="14.5" x14ac:dyDescent="0.35">
      <c r="E22324" s="113" t="s">
        <v>15056</v>
      </c>
      <c r="F22324" s="113" t="s">
        <v>121978</v>
      </c>
      <c r="G22324" s="113" t="s">
        <v>121068</v>
      </c>
      <c r="H22324" s="113" t="s">
        <v>136191</v>
      </c>
      <c r="I22324" s="113" t="s">
        <v>111690</v>
      </c>
    </row>
    <row r="22325" spans="5:9" ht="14.5" x14ac:dyDescent="0.35">
      <c r="E22325" s="113" t="s">
        <v>15055</v>
      </c>
      <c r="F22325" s="113" t="s">
        <v>121977</v>
      </c>
      <c r="G22325" s="113" t="s">
        <v>122742</v>
      </c>
      <c r="H22325" s="113" t="s">
        <v>136192</v>
      </c>
      <c r="I22325" s="113" t="s">
        <v>49482</v>
      </c>
    </row>
    <row r="22326" spans="5:9" ht="14.5" x14ac:dyDescent="0.35">
      <c r="E22326" s="113" t="s">
        <v>15054</v>
      </c>
      <c r="F22326" s="113" t="s">
        <v>121976</v>
      </c>
      <c r="G22326" s="113" t="s">
        <v>121067</v>
      </c>
      <c r="H22326" s="113" t="s">
        <v>136193</v>
      </c>
      <c r="I22326" s="113" t="s">
        <v>49594</v>
      </c>
    </row>
    <row r="22327" spans="5:9" ht="14.5" x14ac:dyDescent="0.35">
      <c r="E22327" s="113" t="s">
        <v>15053</v>
      </c>
      <c r="F22327" s="113" t="s">
        <v>121975</v>
      </c>
      <c r="G22327" s="113" t="s">
        <v>121066</v>
      </c>
      <c r="H22327" s="113" t="s">
        <v>139202</v>
      </c>
      <c r="I22327" s="113" t="s">
        <v>49593</v>
      </c>
    </row>
    <row r="22328" spans="5:9" ht="14.5" x14ac:dyDescent="0.35">
      <c r="E22328" s="113" t="s">
        <v>15052</v>
      </c>
      <c r="F22328" s="113" t="s">
        <v>120520</v>
      </c>
      <c r="G22328" s="113" t="s">
        <v>121065</v>
      </c>
      <c r="H22328" s="113" t="s">
        <v>136194</v>
      </c>
      <c r="I22328" s="113" t="s">
        <v>49592</v>
      </c>
    </row>
    <row r="22329" spans="5:9" ht="14.5" x14ac:dyDescent="0.35">
      <c r="E22329" s="113" t="s">
        <v>15051</v>
      </c>
      <c r="F22329" s="113" t="s">
        <v>120519</v>
      </c>
      <c r="G22329" s="113" t="s">
        <v>122741</v>
      </c>
      <c r="H22329" s="113" t="s">
        <v>136195</v>
      </c>
      <c r="I22329" s="113" t="s">
        <v>49591</v>
      </c>
    </row>
    <row r="22330" spans="5:9" ht="14.5" x14ac:dyDescent="0.35">
      <c r="E22330" s="113" t="s">
        <v>15050</v>
      </c>
      <c r="F22330" s="113" t="s">
        <v>121974</v>
      </c>
      <c r="G22330" s="113" t="s">
        <v>52057</v>
      </c>
      <c r="H22330" s="113" t="s">
        <v>136196</v>
      </c>
      <c r="I22330" s="113" t="s">
        <v>49590</v>
      </c>
    </row>
    <row r="22331" spans="5:9" ht="14.5" x14ac:dyDescent="0.35">
      <c r="E22331" s="113" t="s">
        <v>15049</v>
      </c>
      <c r="F22331" s="113" t="s">
        <v>124753</v>
      </c>
      <c r="G22331" s="113" t="s">
        <v>52056</v>
      </c>
      <c r="H22331" s="113" t="s">
        <v>136197</v>
      </c>
      <c r="I22331" s="113" t="s">
        <v>49589</v>
      </c>
    </row>
    <row r="22332" spans="5:9" ht="14.5" x14ac:dyDescent="0.35">
      <c r="E22332" s="113" t="s">
        <v>15048</v>
      </c>
      <c r="F22332" s="113" t="s">
        <v>120518</v>
      </c>
      <c r="G22332" s="113" t="s">
        <v>52055</v>
      </c>
      <c r="H22332" s="113" t="s">
        <v>136198</v>
      </c>
      <c r="I22332" s="113" t="s">
        <v>49588</v>
      </c>
    </row>
    <row r="22333" spans="5:9" ht="14.5" x14ac:dyDescent="0.35">
      <c r="E22333" s="113" t="s">
        <v>15047</v>
      </c>
      <c r="F22333" s="113" t="s">
        <v>117805</v>
      </c>
      <c r="G22333" s="113" t="s">
        <v>122740</v>
      </c>
      <c r="H22333" s="113" t="s">
        <v>136199</v>
      </c>
      <c r="I22333" s="113" t="s">
        <v>49587</v>
      </c>
    </row>
    <row r="22334" spans="5:9" ht="14.5" x14ac:dyDescent="0.35">
      <c r="E22334" s="113" t="s">
        <v>15046</v>
      </c>
      <c r="F22334" s="113" t="s">
        <v>120517</v>
      </c>
      <c r="G22334" s="113" t="s">
        <v>138494</v>
      </c>
      <c r="H22334" s="113" t="s">
        <v>136200</v>
      </c>
      <c r="I22334" s="113" t="s">
        <v>49586</v>
      </c>
    </row>
    <row r="22335" spans="5:9" ht="14.5" x14ac:dyDescent="0.35">
      <c r="E22335" s="113" t="s">
        <v>15045</v>
      </c>
      <c r="F22335" s="113" t="s">
        <v>124754</v>
      </c>
      <c r="G22335" s="113" t="s">
        <v>122739</v>
      </c>
      <c r="H22335" s="113" t="s">
        <v>136201</v>
      </c>
      <c r="I22335" s="113" t="s">
        <v>49585</v>
      </c>
    </row>
    <row r="22336" spans="5:9" ht="14.5" x14ac:dyDescent="0.35">
      <c r="E22336" s="113" t="s">
        <v>15044</v>
      </c>
      <c r="F22336" s="113" t="s">
        <v>117804</v>
      </c>
      <c r="G22336" s="113" t="s">
        <v>122738</v>
      </c>
      <c r="H22336" s="113" t="s">
        <v>136202</v>
      </c>
      <c r="I22336" s="113" t="s">
        <v>49584</v>
      </c>
    </row>
    <row r="22337" spans="5:9" ht="14.5" x14ac:dyDescent="0.35">
      <c r="E22337" s="113" t="s">
        <v>15043</v>
      </c>
      <c r="F22337" s="113" t="s">
        <v>120516</v>
      </c>
      <c r="G22337" s="113" t="s">
        <v>122737</v>
      </c>
      <c r="H22337" s="113" t="s">
        <v>136203</v>
      </c>
      <c r="I22337" s="113" t="s">
        <v>49583</v>
      </c>
    </row>
    <row r="22338" spans="5:9" ht="14.5" x14ac:dyDescent="0.35">
      <c r="E22338" s="113" t="s">
        <v>15042</v>
      </c>
      <c r="F22338" s="113" t="s">
        <v>120515</v>
      </c>
      <c r="G22338" s="113" t="s">
        <v>122736</v>
      </c>
      <c r="H22338" s="113" t="s">
        <v>136204</v>
      </c>
      <c r="I22338" s="113" t="s">
        <v>52250</v>
      </c>
    </row>
    <row r="22339" spans="5:9" ht="14.5" x14ac:dyDescent="0.35">
      <c r="E22339" s="113" t="s">
        <v>15041</v>
      </c>
      <c r="F22339" s="113" t="s">
        <v>120514</v>
      </c>
      <c r="G22339" s="113" t="s">
        <v>122735</v>
      </c>
      <c r="H22339" s="113" t="s">
        <v>136205</v>
      </c>
      <c r="I22339" s="113" t="s">
        <v>52249</v>
      </c>
    </row>
    <row r="22340" spans="5:9" ht="14.5" x14ac:dyDescent="0.35">
      <c r="E22340" s="113" t="s">
        <v>15040</v>
      </c>
      <c r="F22340" s="113" t="s">
        <v>121973</v>
      </c>
      <c r="G22340" s="113" t="s">
        <v>121064</v>
      </c>
      <c r="H22340" s="113" t="s">
        <v>136206</v>
      </c>
      <c r="I22340" s="113" t="s">
        <v>52248</v>
      </c>
    </row>
    <row r="22341" spans="5:9" ht="14.5" x14ac:dyDescent="0.35">
      <c r="E22341" s="113" t="s">
        <v>15039</v>
      </c>
      <c r="F22341" s="113" t="s">
        <v>120513</v>
      </c>
      <c r="G22341" s="113" t="s">
        <v>122734</v>
      </c>
      <c r="H22341" s="113" t="s">
        <v>136207</v>
      </c>
      <c r="I22341" s="113" t="s">
        <v>52247</v>
      </c>
    </row>
    <row r="22342" spans="5:9" ht="14.5" x14ac:dyDescent="0.35">
      <c r="E22342" s="113" t="s">
        <v>15038</v>
      </c>
      <c r="F22342" s="113" t="s">
        <v>121972</v>
      </c>
      <c r="G22342" s="113" t="s">
        <v>122733</v>
      </c>
      <c r="H22342" s="113" t="s">
        <v>136208</v>
      </c>
      <c r="I22342" s="113" t="s">
        <v>52246</v>
      </c>
    </row>
    <row r="22343" spans="5:9" ht="14.5" x14ac:dyDescent="0.35">
      <c r="E22343" s="113" t="s">
        <v>15037</v>
      </c>
      <c r="F22343" s="113" t="s">
        <v>117803</v>
      </c>
      <c r="G22343" s="113" t="s">
        <v>122732</v>
      </c>
      <c r="H22343" s="113" t="s">
        <v>136209</v>
      </c>
      <c r="I22343" s="113" t="s">
        <v>52245</v>
      </c>
    </row>
    <row r="22344" spans="5:9" ht="14.5" x14ac:dyDescent="0.35">
      <c r="E22344" s="113" t="s">
        <v>15036</v>
      </c>
      <c r="F22344" s="113" t="s">
        <v>117802</v>
      </c>
      <c r="G22344" s="113" t="s">
        <v>121063</v>
      </c>
      <c r="H22344" s="113" t="s">
        <v>136210</v>
      </c>
      <c r="I22344" s="113" t="s">
        <v>52244</v>
      </c>
    </row>
    <row r="22345" spans="5:9" ht="14.5" x14ac:dyDescent="0.35">
      <c r="E22345" s="113" t="s">
        <v>15035</v>
      </c>
      <c r="F22345" s="113" t="s">
        <v>117801</v>
      </c>
      <c r="G22345" s="113" t="s">
        <v>122731</v>
      </c>
      <c r="H22345" s="113" t="s">
        <v>136211</v>
      </c>
      <c r="I22345" s="113" t="s">
        <v>52243</v>
      </c>
    </row>
    <row r="22346" spans="5:9" ht="14.5" x14ac:dyDescent="0.35">
      <c r="E22346" s="113" t="s">
        <v>15034</v>
      </c>
      <c r="F22346" s="113" t="s">
        <v>117800</v>
      </c>
      <c r="G22346" s="113" t="s">
        <v>121062</v>
      </c>
      <c r="H22346" s="113" t="s">
        <v>136212</v>
      </c>
      <c r="I22346" s="113" t="s">
        <v>52242</v>
      </c>
    </row>
    <row r="22347" spans="5:9" ht="14.5" x14ac:dyDescent="0.35">
      <c r="E22347" s="113" t="s">
        <v>15033</v>
      </c>
      <c r="F22347" s="113" t="s">
        <v>117799</v>
      </c>
      <c r="G22347" s="113" t="s">
        <v>129087</v>
      </c>
      <c r="H22347" s="113" t="s">
        <v>136213</v>
      </c>
      <c r="I22347" s="113" t="s">
        <v>52241</v>
      </c>
    </row>
    <row r="22348" spans="5:9" ht="14.5" x14ac:dyDescent="0.35">
      <c r="E22348" s="113" t="s">
        <v>15032</v>
      </c>
      <c r="F22348" s="113" t="s">
        <v>121971</v>
      </c>
      <c r="G22348" s="113" t="s">
        <v>122730</v>
      </c>
      <c r="H22348" s="113" t="s">
        <v>136214</v>
      </c>
      <c r="I22348" s="113" t="s">
        <v>52240</v>
      </c>
    </row>
    <row r="22349" spans="5:9" ht="14.5" x14ac:dyDescent="0.35">
      <c r="E22349" s="113" t="s">
        <v>15031</v>
      </c>
      <c r="F22349" s="113" t="s">
        <v>117798</v>
      </c>
      <c r="G22349" s="113" t="s">
        <v>122729</v>
      </c>
      <c r="H22349" s="113" t="s">
        <v>136215</v>
      </c>
      <c r="I22349" s="113" t="s">
        <v>52239</v>
      </c>
    </row>
    <row r="22350" spans="5:9" ht="14.5" x14ac:dyDescent="0.35">
      <c r="E22350" s="113" t="s">
        <v>15030</v>
      </c>
      <c r="F22350" s="113" t="s">
        <v>117797</v>
      </c>
      <c r="G22350" s="113" t="s">
        <v>121061</v>
      </c>
      <c r="H22350" s="113" t="s">
        <v>136216</v>
      </c>
      <c r="I22350" s="113" t="s">
        <v>52238</v>
      </c>
    </row>
    <row r="22351" spans="5:9" ht="14.5" x14ac:dyDescent="0.35">
      <c r="E22351" s="113" t="s">
        <v>15029</v>
      </c>
      <c r="F22351" s="113" t="s">
        <v>120512</v>
      </c>
      <c r="G22351" s="113" t="s">
        <v>121060</v>
      </c>
      <c r="H22351" s="113" t="s">
        <v>136217</v>
      </c>
      <c r="I22351" s="113" t="s">
        <v>52237</v>
      </c>
    </row>
    <row r="22352" spans="5:9" ht="14.5" x14ac:dyDescent="0.35">
      <c r="E22352" s="113" t="s">
        <v>15028</v>
      </c>
      <c r="F22352" s="113" t="s">
        <v>120511</v>
      </c>
      <c r="G22352" s="113" t="s">
        <v>121059</v>
      </c>
      <c r="H22352" s="113" t="s">
        <v>136218</v>
      </c>
      <c r="I22352" s="113" t="s">
        <v>52236</v>
      </c>
    </row>
    <row r="22353" spans="5:9" ht="14.5" x14ac:dyDescent="0.35">
      <c r="E22353" s="113" t="s">
        <v>15027</v>
      </c>
      <c r="F22353" s="113" t="s">
        <v>117796</v>
      </c>
      <c r="G22353" s="113" t="s">
        <v>121058</v>
      </c>
      <c r="H22353" s="113" t="s">
        <v>136219</v>
      </c>
      <c r="I22353" s="113" t="s">
        <v>52235</v>
      </c>
    </row>
    <row r="22354" spans="5:9" ht="14.5" x14ac:dyDescent="0.35">
      <c r="E22354" s="113" t="s">
        <v>15026</v>
      </c>
      <c r="F22354" s="113" t="s">
        <v>117795</v>
      </c>
      <c r="G22354" s="113" t="s">
        <v>121057</v>
      </c>
      <c r="H22354" s="113" t="s">
        <v>136220</v>
      </c>
      <c r="I22354" s="113" t="s">
        <v>52234</v>
      </c>
    </row>
    <row r="22355" spans="5:9" ht="14.5" x14ac:dyDescent="0.35">
      <c r="E22355" s="113" t="s">
        <v>15025</v>
      </c>
      <c r="F22355" s="113" t="s">
        <v>117794</v>
      </c>
      <c r="G22355" s="113" t="s">
        <v>121056</v>
      </c>
      <c r="H22355" s="113" t="s">
        <v>136221</v>
      </c>
      <c r="I22355" s="113" t="s">
        <v>52233</v>
      </c>
    </row>
    <row r="22356" spans="5:9" ht="14.5" x14ac:dyDescent="0.35">
      <c r="E22356" s="113" t="s">
        <v>15024</v>
      </c>
      <c r="F22356" s="113" t="s">
        <v>117793</v>
      </c>
      <c r="G22356" s="113" t="s">
        <v>121055</v>
      </c>
      <c r="H22356" s="113" t="s">
        <v>136222</v>
      </c>
      <c r="I22356" s="113" t="s">
        <v>52232</v>
      </c>
    </row>
    <row r="22357" spans="5:9" ht="14.5" x14ac:dyDescent="0.35">
      <c r="E22357" s="113" t="s">
        <v>15023</v>
      </c>
      <c r="F22357" s="113" t="s">
        <v>117792</v>
      </c>
      <c r="G22357" s="113" t="s">
        <v>121054</v>
      </c>
      <c r="H22357" s="113" t="s">
        <v>136223</v>
      </c>
      <c r="I22357" s="113" t="s">
        <v>52231</v>
      </c>
    </row>
    <row r="22358" spans="5:9" ht="14.5" x14ac:dyDescent="0.35">
      <c r="E22358" s="113" t="s">
        <v>15022</v>
      </c>
      <c r="F22358" s="113" t="s">
        <v>117791</v>
      </c>
      <c r="G22358" s="113" t="s">
        <v>121053</v>
      </c>
      <c r="H22358" s="113" t="s">
        <v>136224</v>
      </c>
      <c r="I22358" s="113" t="s">
        <v>52230</v>
      </c>
    </row>
    <row r="22359" spans="5:9" ht="14.5" x14ac:dyDescent="0.35">
      <c r="E22359" s="113" t="s">
        <v>15021</v>
      </c>
      <c r="F22359" s="113" t="s">
        <v>117790</v>
      </c>
      <c r="G22359" s="113" t="s">
        <v>52054</v>
      </c>
      <c r="H22359" s="113" t="s">
        <v>136225</v>
      </c>
      <c r="I22359" s="113" t="s">
        <v>52229</v>
      </c>
    </row>
    <row r="22360" spans="5:9" ht="14.5" x14ac:dyDescent="0.35">
      <c r="E22360" s="113" t="s">
        <v>15020</v>
      </c>
      <c r="F22360" s="113" t="s">
        <v>117789</v>
      </c>
      <c r="G22360" s="113" t="s">
        <v>52053</v>
      </c>
      <c r="H22360" s="113" t="s">
        <v>136226</v>
      </c>
      <c r="I22360" s="113" t="s">
        <v>52228</v>
      </c>
    </row>
    <row r="22361" spans="5:9" ht="14.5" x14ac:dyDescent="0.35">
      <c r="E22361" s="113" t="s">
        <v>15019</v>
      </c>
      <c r="F22361" s="113" t="s">
        <v>117788</v>
      </c>
      <c r="G22361" s="113" t="s">
        <v>52052</v>
      </c>
      <c r="H22361" s="113" t="s">
        <v>136227</v>
      </c>
      <c r="I22361" s="113" t="s">
        <v>52227</v>
      </c>
    </row>
    <row r="22362" spans="5:9" ht="14.5" x14ac:dyDescent="0.35">
      <c r="E22362" s="113" t="s">
        <v>15018</v>
      </c>
      <c r="F22362" s="113" t="s">
        <v>117787</v>
      </c>
      <c r="G22362" s="113" t="s">
        <v>52051</v>
      </c>
      <c r="H22362" s="113" t="s">
        <v>139201</v>
      </c>
      <c r="I22362" s="113" t="s">
        <v>52226</v>
      </c>
    </row>
    <row r="22363" spans="5:9" ht="14.5" x14ac:dyDescent="0.35">
      <c r="E22363" s="113" t="s">
        <v>15017</v>
      </c>
      <c r="F22363" s="113" t="s">
        <v>117786</v>
      </c>
      <c r="G22363" s="113" t="s">
        <v>52050</v>
      </c>
      <c r="H22363" s="113" t="s">
        <v>136228</v>
      </c>
      <c r="I22363" s="113" t="s">
        <v>52225</v>
      </c>
    </row>
    <row r="22364" spans="5:9" ht="14.5" x14ac:dyDescent="0.35">
      <c r="E22364" s="113" t="s">
        <v>15016</v>
      </c>
      <c r="F22364" s="113" t="s">
        <v>117785</v>
      </c>
      <c r="G22364" s="113" t="s">
        <v>52049</v>
      </c>
      <c r="H22364" s="113" t="s">
        <v>136229</v>
      </c>
      <c r="I22364" s="113" t="s">
        <v>52224</v>
      </c>
    </row>
    <row r="22365" spans="5:9" ht="14.5" x14ac:dyDescent="0.35">
      <c r="E22365" s="113" t="s">
        <v>15015</v>
      </c>
      <c r="F22365" s="113" t="s">
        <v>117784</v>
      </c>
      <c r="G22365" s="113" t="s">
        <v>52048</v>
      </c>
      <c r="H22365" s="113" t="s">
        <v>136230</v>
      </c>
      <c r="I22365" s="113" t="s">
        <v>52223</v>
      </c>
    </row>
    <row r="22366" spans="5:9" ht="14.5" x14ac:dyDescent="0.35">
      <c r="E22366" s="113" t="s">
        <v>15014</v>
      </c>
      <c r="F22366" s="113" t="s">
        <v>117783</v>
      </c>
      <c r="G22366" s="113" t="s">
        <v>52047</v>
      </c>
      <c r="H22366" s="113" t="s">
        <v>136231</v>
      </c>
      <c r="I22366" s="113" t="s">
        <v>52222</v>
      </c>
    </row>
    <row r="22367" spans="5:9" ht="14.5" x14ac:dyDescent="0.35">
      <c r="E22367" s="113" t="s">
        <v>15013</v>
      </c>
      <c r="F22367" s="113" t="s">
        <v>124755</v>
      </c>
      <c r="G22367" s="113" t="s">
        <v>122728</v>
      </c>
      <c r="H22367" s="113" t="s">
        <v>136232</v>
      </c>
      <c r="I22367" s="113" t="s">
        <v>52221</v>
      </c>
    </row>
    <row r="22368" spans="5:9" ht="14.5" x14ac:dyDescent="0.35">
      <c r="E22368" s="113" t="s">
        <v>15012</v>
      </c>
      <c r="F22368" s="113" t="s">
        <v>124756</v>
      </c>
      <c r="G22368" s="113" t="s">
        <v>122727</v>
      </c>
      <c r="H22368" s="113" t="s">
        <v>136233</v>
      </c>
      <c r="I22368" s="113" t="s">
        <v>52220</v>
      </c>
    </row>
    <row r="22369" spans="5:9" ht="14.5" x14ac:dyDescent="0.35">
      <c r="E22369" s="113" t="s">
        <v>15011</v>
      </c>
      <c r="F22369" s="113" t="s">
        <v>114955</v>
      </c>
      <c r="G22369" s="113" t="s">
        <v>122726</v>
      </c>
      <c r="H22369" s="113" t="s">
        <v>136234</v>
      </c>
      <c r="I22369" s="113" t="s">
        <v>49582</v>
      </c>
    </row>
    <row r="22370" spans="5:9" ht="14.5" x14ac:dyDescent="0.35">
      <c r="E22370" s="113" t="s">
        <v>15010</v>
      </c>
      <c r="F22370" s="113" t="s">
        <v>117782</v>
      </c>
      <c r="G22370" s="113" t="s">
        <v>122725</v>
      </c>
      <c r="H22370" s="113" t="s">
        <v>136235</v>
      </c>
      <c r="I22370" s="113" t="s">
        <v>140397</v>
      </c>
    </row>
    <row r="22371" spans="5:9" ht="14.5" x14ac:dyDescent="0.35">
      <c r="E22371" s="113" t="s">
        <v>15009</v>
      </c>
      <c r="F22371" s="113" t="s">
        <v>117781</v>
      </c>
      <c r="G22371" s="113" t="s">
        <v>110492</v>
      </c>
      <c r="H22371" s="113" t="s">
        <v>136236</v>
      </c>
      <c r="I22371" s="113" t="s">
        <v>126309</v>
      </c>
    </row>
    <row r="22372" spans="5:9" ht="14.5" x14ac:dyDescent="0.35">
      <c r="E22372" s="113" t="s">
        <v>15008</v>
      </c>
      <c r="F22372" s="113" t="s">
        <v>121970</v>
      </c>
      <c r="G22372" s="113" t="s">
        <v>52046</v>
      </c>
      <c r="H22372" s="113" t="s">
        <v>136237</v>
      </c>
      <c r="I22372" s="113" t="s">
        <v>126310</v>
      </c>
    </row>
    <row r="22373" spans="5:9" ht="14.5" x14ac:dyDescent="0.35">
      <c r="E22373" s="113" t="s">
        <v>15007</v>
      </c>
      <c r="F22373" s="113" t="s">
        <v>124757</v>
      </c>
      <c r="G22373" s="113" t="s">
        <v>140332</v>
      </c>
      <c r="H22373" s="113" t="s">
        <v>136238</v>
      </c>
      <c r="I22373" s="113" t="s">
        <v>126311</v>
      </c>
    </row>
    <row r="22374" spans="5:9" ht="14.5" x14ac:dyDescent="0.35">
      <c r="E22374" s="113" t="s">
        <v>15006</v>
      </c>
      <c r="F22374" s="113" t="s">
        <v>117780</v>
      </c>
      <c r="G22374" s="113" t="s">
        <v>125233</v>
      </c>
      <c r="H22374" s="113" t="s">
        <v>136239</v>
      </c>
      <c r="I22374" s="113" t="s">
        <v>127981</v>
      </c>
    </row>
    <row r="22375" spans="5:9" ht="14.5" x14ac:dyDescent="0.35">
      <c r="E22375" s="113" t="s">
        <v>15005</v>
      </c>
      <c r="F22375" s="113" t="s">
        <v>120510</v>
      </c>
      <c r="G22375" s="113" t="s">
        <v>137584</v>
      </c>
      <c r="H22375" s="113" t="s">
        <v>136240</v>
      </c>
      <c r="I22375" s="113" t="s">
        <v>123244</v>
      </c>
    </row>
    <row r="22376" spans="5:9" ht="14.5" x14ac:dyDescent="0.35">
      <c r="E22376" s="113" t="s">
        <v>15004</v>
      </c>
      <c r="F22376" s="113" t="s">
        <v>117779</v>
      </c>
      <c r="G22376" s="113" t="s">
        <v>118355</v>
      </c>
      <c r="H22376" s="113" t="s">
        <v>136241</v>
      </c>
      <c r="I22376" s="113" t="s">
        <v>123243</v>
      </c>
    </row>
    <row r="22377" spans="5:9" ht="14.5" x14ac:dyDescent="0.35">
      <c r="E22377" s="113" t="s">
        <v>15003</v>
      </c>
      <c r="F22377" s="113" t="s">
        <v>117778</v>
      </c>
      <c r="G22377" s="113" t="s">
        <v>122724</v>
      </c>
      <c r="H22377" s="113" t="s">
        <v>136242</v>
      </c>
      <c r="I22377" s="113" t="s">
        <v>121337</v>
      </c>
    </row>
    <row r="22378" spans="5:9" ht="14.5" x14ac:dyDescent="0.35">
      <c r="E22378" s="113" t="s">
        <v>15002</v>
      </c>
      <c r="F22378" s="113" t="s">
        <v>117777</v>
      </c>
      <c r="G22378" s="113" t="s">
        <v>122723</v>
      </c>
      <c r="H22378" s="113" t="s">
        <v>136243</v>
      </c>
      <c r="I22378" s="113" t="s">
        <v>119581</v>
      </c>
    </row>
    <row r="22379" spans="5:9" ht="14.5" x14ac:dyDescent="0.35">
      <c r="E22379" s="113" t="s">
        <v>15001</v>
      </c>
      <c r="F22379" s="113" t="s">
        <v>117776</v>
      </c>
      <c r="G22379" s="113" t="s">
        <v>122722</v>
      </c>
      <c r="H22379" s="113" t="s">
        <v>139200</v>
      </c>
      <c r="I22379" s="113" t="s">
        <v>119580</v>
      </c>
    </row>
    <row r="22380" spans="5:9" ht="14.5" x14ac:dyDescent="0.35">
      <c r="E22380" s="113" t="s">
        <v>15000</v>
      </c>
      <c r="F22380" s="113" t="s">
        <v>116205</v>
      </c>
      <c r="G22380" s="113" t="s">
        <v>122721</v>
      </c>
      <c r="H22380" s="113" t="s">
        <v>136244</v>
      </c>
      <c r="I22380" s="113" t="s">
        <v>111775</v>
      </c>
    </row>
    <row r="22381" spans="5:9" ht="14.5" x14ac:dyDescent="0.35">
      <c r="E22381" s="113" t="s">
        <v>14999</v>
      </c>
      <c r="F22381" s="113" t="s">
        <v>117775</v>
      </c>
      <c r="G22381" s="113" t="s">
        <v>122720</v>
      </c>
      <c r="H22381" s="113" t="s">
        <v>136245</v>
      </c>
      <c r="I22381" s="113" t="s">
        <v>111774</v>
      </c>
    </row>
    <row r="22382" spans="5:9" ht="14.5" x14ac:dyDescent="0.35">
      <c r="E22382" s="113" t="s">
        <v>14998</v>
      </c>
      <c r="F22382" s="113" t="s">
        <v>117774</v>
      </c>
      <c r="G22382" s="113" t="s">
        <v>122719</v>
      </c>
      <c r="H22382" s="113" t="s">
        <v>136246</v>
      </c>
      <c r="I22382" s="113" t="s">
        <v>111773</v>
      </c>
    </row>
    <row r="22383" spans="5:9" ht="14.5" x14ac:dyDescent="0.35">
      <c r="E22383" s="113" t="s">
        <v>14997</v>
      </c>
      <c r="F22383" s="113" t="s">
        <v>117773</v>
      </c>
      <c r="G22383" s="113" t="s">
        <v>122718</v>
      </c>
      <c r="H22383" s="113" t="s">
        <v>136247</v>
      </c>
      <c r="I22383" s="113" t="s">
        <v>55940</v>
      </c>
    </row>
    <row r="22384" spans="5:9" ht="14.5" x14ac:dyDescent="0.35">
      <c r="E22384" s="113" t="s">
        <v>14996</v>
      </c>
      <c r="F22384" s="113" t="s">
        <v>117772</v>
      </c>
      <c r="G22384" s="113" t="s">
        <v>122717</v>
      </c>
      <c r="H22384" s="113" t="s">
        <v>136248</v>
      </c>
      <c r="I22384" s="113" t="s">
        <v>55939</v>
      </c>
    </row>
    <row r="22385" spans="5:9" ht="14.5" x14ac:dyDescent="0.35">
      <c r="E22385" s="113" t="s">
        <v>14995</v>
      </c>
      <c r="F22385" s="113" t="s">
        <v>117771</v>
      </c>
      <c r="G22385" s="113" t="s">
        <v>122716</v>
      </c>
      <c r="H22385" s="113" t="s">
        <v>136249</v>
      </c>
      <c r="I22385" s="113" t="s">
        <v>55938</v>
      </c>
    </row>
    <row r="22386" spans="5:9" ht="14.5" x14ac:dyDescent="0.35">
      <c r="E22386" s="113" t="s">
        <v>14994</v>
      </c>
      <c r="F22386" s="113" t="s">
        <v>116204</v>
      </c>
      <c r="G22386" s="113" t="s">
        <v>122715</v>
      </c>
      <c r="H22386" s="113" t="s">
        <v>136250</v>
      </c>
      <c r="I22386" s="113" t="s">
        <v>55937</v>
      </c>
    </row>
    <row r="22387" spans="5:9" ht="14.5" x14ac:dyDescent="0.35">
      <c r="E22387" s="113" t="s">
        <v>14993</v>
      </c>
      <c r="F22387" s="113" t="s">
        <v>117770</v>
      </c>
      <c r="G22387" s="113" t="s">
        <v>122714</v>
      </c>
      <c r="H22387" s="113" t="s">
        <v>136251</v>
      </c>
      <c r="I22387" s="113" t="s">
        <v>55936</v>
      </c>
    </row>
    <row r="22388" spans="5:9" ht="14.5" x14ac:dyDescent="0.35">
      <c r="E22388" s="113" t="s">
        <v>14992</v>
      </c>
      <c r="F22388" s="113" t="s">
        <v>117769</v>
      </c>
      <c r="G22388" s="113" t="s">
        <v>122713</v>
      </c>
      <c r="H22388" s="113" t="s">
        <v>136252</v>
      </c>
      <c r="I22388" s="113" t="s">
        <v>55935</v>
      </c>
    </row>
    <row r="22389" spans="5:9" ht="14.5" x14ac:dyDescent="0.35">
      <c r="E22389" s="113" t="s">
        <v>14991</v>
      </c>
      <c r="F22389" s="113" t="s">
        <v>117768</v>
      </c>
      <c r="G22389" s="113" t="s">
        <v>122712</v>
      </c>
      <c r="H22389" s="113" t="s">
        <v>136253</v>
      </c>
      <c r="I22389" s="113" t="s">
        <v>55934</v>
      </c>
    </row>
    <row r="22390" spans="5:9" ht="14.5" x14ac:dyDescent="0.35">
      <c r="E22390" s="113" t="s">
        <v>14990</v>
      </c>
      <c r="F22390" s="113" t="s">
        <v>120509</v>
      </c>
      <c r="G22390" s="113" t="s">
        <v>122711</v>
      </c>
      <c r="H22390" s="113" t="s">
        <v>136254</v>
      </c>
      <c r="I22390" s="113" t="s">
        <v>55933</v>
      </c>
    </row>
    <row r="22391" spans="5:9" ht="14.5" x14ac:dyDescent="0.35">
      <c r="E22391" s="113" t="s">
        <v>14989</v>
      </c>
      <c r="F22391" s="113" t="s">
        <v>116203</v>
      </c>
      <c r="G22391" s="113" t="s">
        <v>110491</v>
      </c>
      <c r="H22391" s="113" t="s">
        <v>136255</v>
      </c>
      <c r="I22391" s="113" t="s">
        <v>55932</v>
      </c>
    </row>
    <row r="22392" spans="5:9" ht="14.5" x14ac:dyDescent="0.35">
      <c r="E22392" s="113" t="s">
        <v>14988</v>
      </c>
      <c r="F22392" s="113" t="s">
        <v>117767</v>
      </c>
      <c r="G22392" s="113" t="s">
        <v>52045</v>
      </c>
      <c r="H22392" s="113" t="s">
        <v>136256</v>
      </c>
      <c r="I22392" s="113" t="s">
        <v>55931</v>
      </c>
    </row>
    <row r="22393" spans="5:9" ht="14.5" x14ac:dyDescent="0.35">
      <c r="E22393" s="113" t="s">
        <v>14987</v>
      </c>
      <c r="F22393" s="113" t="s">
        <v>117766</v>
      </c>
      <c r="G22393" s="113" t="s">
        <v>52044</v>
      </c>
      <c r="H22393" s="113" t="s">
        <v>136257</v>
      </c>
      <c r="I22393" s="113" t="s">
        <v>55930</v>
      </c>
    </row>
    <row r="22394" spans="5:9" ht="14.5" x14ac:dyDescent="0.35">
      <c r="E22394" s="113" t="s">
        <v>14986</v>
      </c>
      <c r="F22394" s="113" t="s">
        <v>120508</v>
      </c>
      <c r="G22394" s="113" t="s">
        <v>52043</v>
      </c>
      <c r="H22394" s="113" t="s">
        <v>136258</v>
      </c>
      <c r="I22394" s="113" t="s">
        <v>55929</v>
      </c>
    </row>
    <row r="22395" spans="5:9" ht="14.5" x14ac:dyDescent="0.35">
      <c r="E22395" s="113" t="s">
        <v>14985</v>
      </c>
      <c r="F22395" s="113" t="s">
        <v>116202</v>
      </c>
      <c r="G22395" s="113" t="s">
        <v>52042</v>
      </c>
      <c r="H22395" s="113" t="s">
        <v>136259</v>
      </c>
      <c r="I22395" s="113" t="s">
        <v>55928</v>
      </c>
    </row>
    <row r="22396" spans="5:9" ht="14.5" x14ac:dyDescent="0.35">
      <c r="E22396" s="113" t="s">
        <v>14984</v>
      </c>
      <c r="F22396" s="113" t="s">
        <v>116201</v>
      </c>
      <c r="G22396" s="113" t="s">
        <v>52041</v>
      </c>
      <c r="H22396" s="113" t="s">
        <v>136260</v>
      </c>
      <c r="I22396" s="113" t="s">
        <v>55927</v>
      </c>
    </row>
    <row r="22397" spans="5:9" ht="14.5" x14ac:dyDescent="0.35">
      <c r="E22397" s="113" t="s">
        <v>14983</v>
      </c>
      <c r="F22397" s="113" t="s">
        <v>117765</v>
      </c>
      <c r="G22397" s="113" t="s">
        <v>52040</v>
      </c>
      <c r="H22397" s="113" t="s">
        <v>136261</v>
      </c>
      <c r="I22397" s="113" t="s">
        <v>55926</v>
      </c>
    </row>
    <row r="22398" spans="5:9" ht="14.5" x14ac:dyDescent="0.35">
      <c r="E22398" s="113" t="s">
        <v>14982</v>
      </c>
      <c r="F22398" s="113" t="s">
        <v>117764</v>
      </c>
      <c r="G22398" s="113" t="s">
        <v>121052</v>
      </c>
      <c r="H22398" s="113" t="s">
        <v>136262</v>
      </c>
      <c r="I22398" s="113" t="s">
        <v>55925</v>
      </c>
    </row>
    <row r="22399" spans="5:9" ht="14.5" x14ac:dyDescent="0.35">
      <c r="E22399" s="113" t="s">
        <v>14981</v>
      </c>
      <c r="F22399" s="113" t="s">
        <v>124758</v>
      </c>
      <c r="G22399" s="113" t="s">
        <v>121051</v>
      </c>
      <c r="H22399" s="113" t="s">
        <v>136263</v>
      </c>
      <c r="I22399" s="113" t="s">
        <v>55924</v>
      </c>
    </row>
    <row r="22400" spans="5:9" ht="14.5" x14ac:dyDescent="0.35">
      <c r="E22400" s="113" t="s">
        <v>14980</v>
      </c>
      <c r="F22400" s="113" t="s">
        <v>117763</v>
      </c>
      <c r="G22400" s="113" t="s">
        <v>121050</v>
      </c>
      <c r="H22400" s="113" t="s">
        <v>136264</v>
      </c>
      <c r="I22400" s="113" t="s">
        <v>55923</v>
      </c>
    </row>
    <row r="22401" spans="5:9" ht="14.5" x14ac:dyDescent="0.35">
      <c r="E22401" s="113" t="s">
        <v>14979</v>
      </c>
      <c r="F22401" s="113" t="s">
        <v>114954</v>
      </c>
      <c r="G22401" s="113" t="s">
        <v>121049</v>
      </c>
      <c r="H22401" s="113" t="s">
        <v>136265</v>
      </c>
      <c r="I22401" s="113" t="s">
        <v>55922</v>
      </c>
    </row>
    <row r="22402" spans="5:9" ht="14.5" x14ac:dyDescent="0.35">
      <c r="E22402" s="113" t="s">
        <v>14978</v>
      </c>
      <c r="F22402" s="113" t="s">
        <v>117762</v>
      </c>
      <c r="G22402" s="113" t="s">
        <v>121048</v>
      </c>
      <c r="H22402" s="113" t="s">
        <v>136266</v>
      </c>
      <c r="I22402" s="113" t="s">
        <v>55921</v>
      </c>
    </row>
    <row r="22403" spans="5:9" ht="14.5" x14ac:dyDescent="0.35">
      <c r="E22403" s="113" t="s">
        <v>14977</v>
      </c>
      <c r="F22403" s="113" t="s">
        <v>124759</v>
      </c>
      <c r="G22403" s="113" t="s">
        <v>121047</v>
      </c>
      <c r="H22403" s="113" t="s">
        <v>136267</v>
      </c>
      <c r="I22403" s="113" t="s">
        <v>55920</v>
      </c>
    </row>
    <row r="22404" spans="5:9" ht="14.5" x14ac:dyDescent="0.35">
      <c r="E22404" s="113" t="s">
        <v>14976</v>
      </c>
      <c r="F22404" s="113" t="s">
        <v>114953</v>
      </c>
      <c r="G22404" s="113" t="s">
        <v>121046</v>
      </c>
      <c r="H22404" s="113" t="s">
        <v>136268</v>
      </c>
      <c r="I22404" s="113" t="s">
        <v>55919</v>
      </c>
    </row>
    <row r="22405" spans="5:9" ht="14.5" x14ac:dyDescent="0.35">
      <c r="E22405" s="113" t="s">
        <v>14975</v>
      </c>
      <c r="F22405" s="113" t="s">
        <v>117761</v>
      </c>
      <c r="G22405" s="113" t="s">
        <v>121045</v>
      </c>
      <c r="H22405" s="113" t="s">
        <v>136269</v>
      </c>
      <c r="I22405" s="113" t="s">
        <v>55918</v>
      </c>
    </row>
    <row r="22406" spans="5:9" ht="14.5" x14ac:dyDescent="0.35">
      <c r="E22406" s="113" t="s">
        <v>14974</v>
      </c>
      <c r="F22406" s="113" t="s">
        <v>117760</v>
      </c>
      <c r="G22406" s="113" t="s">
        <v>121044</v>
      </c>
      <c r="H22406" s="113" t="s">
        <v>136270</v>
      </c>
      <c r="I22406" s="113" t="s">
        <v>55917</v>
      </c>
    </row>
    <row r="22407" spans="5:9" ht="14.5" x14ac:dyDescent="0.35">
      <c r="E22407" s="113" t="s">
        <v>14973</v>
      </c>
      <c r="F22407" s="113" t="s">
        <v>114952</v>
      </c>
      <c r="G22407" s="113" t="s">
        <v>121043</v>
      </c>
      <c r="H22407" s="113" t="s">
        <v>136271</v>
      </c>
      <c r="I22407" s="113" t="s">
        <v>55916</v>
      </c>
    </row>
    <row r="22408" spans="5:9" ht="14.5" x14ac:dyDescent="0.35">
      <c r="E22408" s="113" t="s">
        <v>14972</v>
      </c>
      <c r="F22408" s="113" t="s">
        <v>117759</v>
      </c>
      <c r="G22408" s="113" t="s">
        <v>121042</v>
      </c>
      <c r="H22408" s="113" t="s">
        <v>136272</v>
      </c>
      <c r="I22408" s="113" t="s">
        <v>55915</v>
      </c>
    </row>
    <row r="22409" spans="5:9" ht="14.5" x14ac:dyDescent="0.35">
      <c r="E22409" s="113" t="s">
        <v>14971</v>
      </c>
      <c r="F22409" s="113" t="s">
        <v>116200</v>
      </c>
      <c r="G22409" s="113" t="s">
        <v>121041</v>
      </c>
      <c r="H22409" s="113" t="s">
        <v>136273</v>
      </c>
      <c r="I22409" s="113" t="s">
        <v>55914</v>
      </c>
    </row>
    <row r="22410" spans="5:9" ht="14.5" x14ac:dyDescent="0.35">
      <c r="E22410" s="113" t="s">
        <v>14970</v>
      </c>
      <c r="F22410" s="113" t="s">
        <v>114951</v>
      </c>
      <c r="G22410" s="113" t="s">
        <v>121040</v>
      </c>
      <c r="H22410" s="113" t="s">
        <v>136274</v>
      </c>
      <c r="I22410" s="113" t="s">
        <v>55913</v>
      </c>
    </row>
    <row r="22411" spans="5:9" ht="14.5" x14ac:dyDescent="0.35">
      <c r="E22411" s="113" t="s">
        <v>14969</v>
      </c>
      <c r="F22411" s="113" t="s">
        <v>117758</v>
      </c>
      <c r="G22411" s="113" t="s">
        <v>121039</v>
      </c>
      <c r="H22411" s="113" t="s">
        <v>136275</v>
      </c>
      <c r="I22411" s="113" t="s">
        <v>55912</v>
      </c>
    </row>
    <row r="22412" spans="5:9" ht="14.5" x14ac:dyDescent="0.35">
      <c r="E22412" s="113" t="s">
        <v>14968</v>
      </c>
      <c r="F22412" s="113" t="s">
        <v>116199</v>
      </c>
      <c r="G22412" s="113" t="s">
        <v>121038</v>
      </c>
      <c r="H22412" s="113" t="s">
        <v>136276</v>
      </c>
      <c r="I22412" s="113" t="s">
        <v>55911</v>
      </c>
    </row>
    <row r="22413" spans="5:9" ht="14.5" x14ac:dyDescent="0.35">
      <c r="E22413" s="113" t="s">
        <v>14967</v>
      </c>
      <c r="F22413" s="113" t="s">
        <v>116198</v>
      </c>
      <c r="G22413" s="113" t="s">
        <v>121037</v>
      </c>
      <c r="H22413" s="113" t="s">
        <v>136277</v>
      </c>
      <c r="I22413" s="113" t="s">
        <v>55910</v>
      </c>
    </row>
    <row r="22414" spans="5:9" ht="14.5" x14ac:dyDescent="0.35">
      <c r="E22414" s="113" t="s">
        <v>14966</v>
      </c>
      <c r="F22414" s="113" t="s">
        <v>117757</v>
      </c>
      <c r="G22414" s="113" t="s">
        <v>121036</v>
      </c>
      <c r="H22414" s="113" t="s">
        <v>136278</v>
      </c>
      <c r="I22414" s="113" t="s">
        <v>55909</v>
      </c>
    </row>
    <row r="22415" spans="5:9" ht="14.5" x14ac:dyDescent="0.35">
      <c r="E22415" s="113" t="s">
        <v>14965</v>
      </c>
      <c r="F22415" s="113" t="s">
        <v>117756</v>
      </c>
      <c r="G22415" s="113" t="s">
        <v>121035</v>
      </c>
      <c r="H22415" s="113" t="s">
        <v>136279</v>
      </c>
      <c r="I22415" s="113" t="s">
        <v>55908</v>
      </c>
    </row>
    <row r="22416" spans="5:9" ht="14.5" x14ac:dyDescent="0.35">
      <c r="E22416" s="113" t="s">
        <v>14964</v>
      </c>
      <c r="F22416" s="113" t="s">
        <v>121969</v>
      </c>
      <c r="G22416" s="113" t="s">
        <v>121034</v>
      </c>
      <c r="H22416" s="113" t="s">
        <v>136280</v>
      </c>
      <c r="I22416" s="113" t="s">
        <v>55907</v>
      </c>
    </row>
    <row r="22417" spans="5:9" ht="14.5" x14ac:dyDescent="0.35">
      <c r="E22417" s="113" t="s">
        <v>14963</v>
      </c>
      <c r="F22417" s="113" t="s">
        <v>120507</v>
      </c>
      <c r="G22417" s="113" t="s">
        <v>121033</v>
      </c>
      <c r="H22417" s="113" t="s">
        <v>136281</v>
      </c>
      <c r="I22417" s="113" t="s">
        <v>55906</v>
      </c>
    </row>
    <row r="22418" spans="5:9" ht="14.5" x14ac:dyDescent="0.35">
      <c r="E22418" s="113" t="s">
        <v>14962</v>
      </c>
      <c r="F22418" s="113" t="s">
        <v>114950</v>
      </c>
      <c r="G22418" s="113" t="s">
        <v>121032</v>
      </c>
      <c r="H22418" s="113" t="s">
        <v>136282</v>
      </c>
      <c r="I22418" s="113" t="s">
        <v>55905</v>
      </c>
    </row>
    <row r="22419" spans="5:9" ht="14.5" x14ac:dyDescent="0.35">
      <c r="E22419" s="113" t="s">
        <v>14961</v>
      </c>
      <c r="F22419" s="113" t="s">
        <v>116197</v>
      </c>
      <c r="G22419" s="113" t="s">
        <v>121031</v>
      </c>
      <c r="H22419" s="113" t="s">
        <v>136283</v>
      </c>
      <c r="I22419" s="113" t="s">
        <v>55904</v>
      </c>
    </row>
    <row r="22420" spans="5:9" ht="14.5" x14ac:dyDescent="0.35">
      <c r="E22420" s="113" t="s">
        <v>14960</v>
      </c>
      <c r="F22420" s="113" t="s">
        <v>114949</v>
      </c>
      <c r="G22420" s="113" t="s">
        <v>121030</v>
      </c>
      <c r="H22420" s="113" t="s">
        <v>136284</v>
      </c>
      <c r="I22420" s="113" t="s">
        <v>55903</v>
      </c>
    </row>
    <row r="22421" spans="5:9" ht="14.5" x14ac:dyDescent="0.35">
      <c r="E22421" s="113" t="s">
        <v>14959</v>
      </c>
      <c r="F22421" s="113" t="s">
        <v>117755</v>
      </c>
      <c r="G22421" s="113" t="s">
        <v>121029</v>
      </c>
      <c r="H22421" s="113" t="s">
        <v>136285</v>
      </c>
      <c r="I22421" s="113" t="s">
        <v>55902</v>
      </c>
    </row>
    <row r="22422" spans="5:9" ht="14.5" x14ac:dyDescent="0.35">
      <c r="E22422" s="113" t="s">
        <v>14958</v>
      </c>
      <c r="F22422" s="113" t="s">
        <v>117754</v>
      </c>
      <c r="G22422" s="113" t="s">
        <v>121028</v>
      </c>
      <c r="H22422" s="113" t="s">
        <v>136286</v>
      </c>
      <c r="I22422" s="113" t="s">
        <v>49483</v>
      </c>
    </row>
    <row r="22423" spans="5:9" ht="14.5" x14ac:dyDescent="0.35">
      <c r="E22423" s="113" t="s">
        <v>14957</v>
      </c>
      <c r="F22423" s="113" t="s">
        <v>117753</v>
      </c>
      <c r="G22423" s="113" t="s">
        <v>121027</v>
      </c>
      <c r="H22423" s="113" t="s">
        <v>136287</v>
      </c>
      <c r="I22423" s="113" t="s">
        <v>127982</v>
      </c>
    </row>
    <row r="22424" spans="5:9" ht="14.5" x14ac:dyDescent="0.35">
      <c r="E22424" s="113" t="s">
        <v>14956</v>
      </c>
      <c r="F22424" s="113" t="s">
        <v>116196</v>
      </c>
      <c r="G22424" s="113" t="s">
        <v>121026</v>
      </c>
      <c r="H22424" s="113" t="s">
        <v>136288</v>
      </c>
      <c r="I22424" s="113" t="s">
        <v>49532</v>
      </c>
    </row>
    <row r="22425" spans="5:9" ht="14.5" x14ac:dyDescent="0.35">
      <c r="E22425" s="113" t="s">
        <v>14955</v>
      </c>
      <c r="F22425" s="113" t="s">
        <v>120506</v>
      </c>
      <c r="G22425" s="113" t="s">
        <v>121025</v>
      </c>
      <c r="H22425" s="113" t="s">
        <v>136289</v>
      </c>
      <c r="I22425" s="113" t="s">
        <v>49531</v>
      </c>
    </row>
    <row r="22426" spans="5:9" ht="14.5" x14ac:dyDescent="0.35">
      <c r="E22426" s="113" t="s">
        <v>14954</v>
      </c>
      <c r="F22426" s="113" t="s">
        <v>124760</v>
      </c>
      <c r="G22426" s="113" t="s">
        <v>121024</v>
      </c>
      <c r="H22426" s="113" t="s">
        <v>136290</v>
      </c>
      <c r="I22426" s="113" t="s">
        <v>55856</v>
      </c>
    </row>
    <row r="22427" spans="5:9" ht="14.5" x14ac:dyDescent="0.35">
      <c r="E22427" s="113" t="s">
        <v>14953</v>
      </c>
      <c r="F22427" s="113" t="s">
        <v>116195</v>
      </c>
      <c r="G22427" s="113" t="s">
        <v>121023</v>
      </c>
      <c r="H22427" s="113" t="s">
        <v>136291</v>
      </c>
      <c r="I22427" s="113" t="s">
        <v>49530</v>
      </c>
    </row>
    <row r="22428" spans="5:9" ht="14.5" x14ac:dyDescent="0.35">
      <c r="E22428" s="113" t="s">
        <v>14952</v>
      </c>
      <c r="F22428" s="113" t="s">
        <v>117752</v>
      </c>
      <c r="G22428" s="113" t="s">
        <v>125234</v>
      </c>
      <c r="H22428" s="113" t="s">
        <v>136292</v>
      </c>
      <c r="I22428" s="113" t="s">
        <v>49529</v>
      </c>
    </row>
    <row r="22429" spans="5:9" ht="14.5" x14ac:dyDescent="0.35">
      <c r="E22429" s="113" t="s">
        <v>14951</v>
      </c>
      <c r="F22429" s="113" t="s">
        <v>116194</v>
      </c>
      <c r="G22429" s="113" t="s">
        <v>137585</v>
      </c>
      <c r="H22429" s="113" t="s">
        <v>136293</v>
      </c>
      <c r="I22429" s="113" t="s">
        <v>49528</v>
      </c>
    </row>
    <row r="22430" spans="5:9" ht="14.5" x14ac:dyDescent="0.35">
      <c r="E22430" s="113" t="s">
        <v>14950</v>
      </c>
      <c r="F22430" s="113" t="s">
        <v>117751</v>
      </c>
      <c r="G22430" s="113" t="s">
        <v>121022</v>
      </c>
      <c r="H22430" s="113" t="s">
        <v>136294</v>
      </c>
      <c r="I22430" s="113" t="s">
        <v>49527</v>
      </c>
    </row>
    <row r="22431" spans="5:9" ht="14.5" x14ac:dyDescent="0.35">
      <c r="E22431" s="113" t="s">
        <v>14949</v>
      </c>
      <c r="F22431" s="113" t="s">
        <v>117750</v>
      </c>
      <c r="G22431" s="113" t="s">
        <v>121021</v>
      </c>
      <c r="H22431" s="113" t="s">
        <v>136295</v>
      </c>
      <c r="I22431" s="113" t="s">
        <v>49537</v>
      </c>
    </row>
    <row r="22432" spans="5:9" ht="14.5" x14ac:dyDescent="0.35">
      <c r="E22432" s="113" t="s">
        <v>14948</v>
      </c>
      <c r="F22432" s="113" t="s">
        <v>120505</v>
      </c>
      <c r="G22432" s="113" t="s">
        <v>121020</v>
      </c>
      <c r="H22432" s="113" t="s">
        <v>136296</v>
      </c>
      <c r="I22432" s="113" t="s">
        <v>49536</v>
      </c>
    </row>
    <row r="22433" spans="5:9" ht="14.5" x14ac:dyDescent="0.35">
      <c r="E22433" s="113" t="s">
        <v>14947</v>
      </c>
      <c r="F22433" s="113" t="s">
        <v>117749</v>
      </c>
      <c r="G22433" s="113" t="s">
        <v>121019</v>
      </c>
      <c r="H22433" s="113" t="s">
        <v>136297</v>
      </c>
      <c r="I22433" s="113" t="s">
        <v>49526</v>
      </c>
    </row>
    <row r="22434" spans="5:9" ht="14.5" x14ac:dyDescent="0.35">
      <c r="E22434" s="113" t="s">
        <v>14946</v>
      </c>
      <c r="F22434" s="113" t="s">
        <v>117748</v>
      </c>
      <c r="G22434" s="113" t="s">
        <v>121018</v>
      </c>
      <c r="H22434" s="113" t="s">
        <v>136298</v>
      </c>
      <c r="I22434" s="113" t="s">
        <v>55855</v>
      </c>
    </row>
    <row r="22435" spans="5:9" ht="14.5" x14ac:dyDescent="0.35">
      <c r="E22435" s="113" t="s">
        <v>14945</v>
      </c>
      <c r="F22435" s="113" t="s">
        <v>124761</v>
      </c>
      <c r="G22435" s="113" t="s">
        <v>121017</v>
      </c>
      <c r="H22435" s="113" t="s">
        <v>136299</v>
      </c>
      <c r="I22435" s="113" t="s">
        <v>49535</v>
      </c>
    </row>
    <row r="22436" spans="5:9" ht="14.5" x14ac:dyDescent="0.35">
      <c r="E22436" s="113" t="s">
        <v>14944</v>
      </c>
      <c r="F22436" s="113" t="s">
        <v>114948</v>
      </c>
      <c r="G22436" s="113" t="s">
        <v>121016</v>
      </c>
      <c r="H22436" s="113" t="s">
        <v>136300</v>
      </c>
      <c r="I22436" s="113" t="s">
        <v>49525</v>
      </c>
    </row>
    <row r="22437" spans="5:9" ht="14.5" x14ac:dyDescent="0.35">
      <c r="E22437" s="113" t="s">
        <v>14943</v>
      </c>
      <c r="F22437" s="113" t="s">
        <v>114947</v>
      </c>
      <c r="G22437" s="113" t="s">
        <v>121015</v>
      </c>
      <c r="H22437" s="113" t="s">
        <v>136301</v>
      </c>
      <c r="I22437" s="113" t="s">
        <v>49524</v>
      </c>
    </row>
    <row r="22438" spans="5:9" ht="14.5" x14ac:dyDescent="0.35">
      <c r="E22438" s="113" t="s">
        <v>14942</v>
      </c>
      <c r="F22438" s="113" t="s">
        <v>114946</v>
      </c>
      <c r="G22438" s="113" t="s">
        <v>121014</v>
      </c>
      <c r="H22438" s="113" t="s">
        <v>136302</v>
      </c>
      <c r="I22438" s="113" t="s">
        <v>49523</v>
      </c>
    </row>
    <row r="22439" spans="5:9" ht="14.5" x14ac:dyDescent="0.35">
      <c r="E22439" s="113" t="s">
        <v>14941</v>
      </c>
      <c r="F22439" s="113" t="s">
        <v>120504</v>
      </c>
      <c r="G22439" s="113" t="s">
        <v>121013</v>
      </c>
      <c r="H22439" s="113" t="s">
        <v>136303</v>
      </c>
      <c r="I22439" s="113" t="s">
        <v>49534</v>
      </c>
    </row>
    <row r="22440" spans="5:9" ht="14.5" x14ac:dyDescent="0.35">
      <c r="E22440" s="113" t="s">
        <v>14940</v>
      </c>
      <c r="F22440" s="113" t="s">
        <v>114945</v>
      </c>
      <c r="G22440" s="113" t="s">
        <v>121012</v>
      </c>
      <c r="H22440" s="113" t="s">
        <v>136304</v>
      </c>
      <c r="I22440" s="113" t="s">
        <v>49522</v>
      </c>
    </row>
    <row r="22441" spans="5:9" ht="14.5" x14ac:dyDescent="0.35">
      <c r="E22441" s="113" t="s">
        <v>14939</v>
      </c>
      <c r="F22441" s="113" t="s">
        <v>116193</v>
      </c>
      <c r="G22441" s="113" t="s">
        <v>121011</v>
      </c>
      <c r="H22441" s="113" t="s">
        <v>136305</v>
      </c>
      <c r="I22441" s="113" t="s">
        <v>49521</v>
      </c>
    </row>
    <row r="22442" spans="5:9" ht="14.5" x14ac:dyDescent="0.35">
      <c r="E22442" s="113" t="s">
        <v>14938</v>
      </c>
      <c r="F22442" s="113" t="s">
        <v>120503</v>
      </c>
      <c r="G22442" s="113" t="s">
        <v>121010</v>
      </c>
      <c r="H22442" s="113" t="s">
        <v>136306</v>
      </c>
      <c r="I22442" s="113" t="s">
        <v>49520</v>
      </c>
    </row>
    <row r="22443" spans="5:9" ht="14.5" x14ac:dyDescent="0.35">
      <c r="E22443" s="113" t="s">
        <v>14937</v>
      </c>
      <c r="F22443" s="113" t="s">
        <v>121968</v>
      </c>
      <c r="G22443" s="113" t="s">
        <v>121009</v>
      </c>
      <c r="H22443" s="113" t="s">
        <v>136307</v>
      </c>
      <c r="I22443" s="113" t="s">
        <v>49519</v>
      </c>
    </row>
    <row r="22444" spans="5:9" ht="14.5" x14ac:dyDescent="0.35">
      <c r="E22444" s="113" t="s">
        <v>14936</v>
      </c>
      <c r="F22444" s="113" t="s">
        <v>120502</v>
      </c>
      <c r="G22444" s="113" t="s">
        <v>121008</v>
      </c>
      <c r="H22444" s="113" t="s">
        <v>136308</v>
      </c>
      <c r="I22444" s="113" t="s">
        <v>49518</v>
      </c>
    </row>
    <row r="22445" spans="5:9" ht="14.5" x14ac:dyDescent="0.35">
      <c r="E22445" s="113" t="s">
        <v>14935</v>
      </c>
      <c r="F22445" s="113" t="s">
        <v>121967</v>
      </c>
      <c r="G22445" s="113" t="s">
        <v>121007</v>
      </c>
      <c r="H22445" s="113" t="s">
        <v>136309</v>
      </c>
      <c r="I22445" s="113" t="s">
        <v>49517</v>
      </c>
    </row>
    <row r="22446" spans="5:9" ht="14.5" x14ac:dyDescent="0.35">
      <c r="E22446" s="113" t="s">
        <v>14934</v>
      </c>
      <c r="F22446" s="113" t="s">
        <v>121966</v>
      </c>
      <c r="G22446" s="113" t="s">
        <v>121006</v>
      </c>
      <c r="H22446" s="113" t="s">
        <v>136310</v>
      </c>
      <c r="I22446" s="113" t="s">
        <v>55854</v>
      </c>
    </row>
    <row r="22447" spans="5:9" ht="14.5" x14ac:dyDescent="0.35">
      <c r="E22447" s="113" t="s">
        <v>14933</v>
      </c>
      <c r="F22447" s="113" t="s">
        <v>120501</v>
      </c>
      <c r="G22447" s="113" t="s">
        <v>121005</v>
      </c>
      <c r="H22447" s="113" t="s">
        <v>136311</v>
      </c>
      <c r="I22447" s="113" t="s">
        <v>49516</v>
      </c>
    </row>
    <row r="22448" spans="5:9" ht="14.5" x14ac:dyDescent="0.35">
      <c r="E22448" s="113" t="s">
        <v>14932</v>
      </c>
      <c r="F22448" s="113" t="s">
        <v>124762</v>
      </c>
      <c r="G22448" s="113" t="s">
        <v>121004</v>
      </c>
      <c r="H22448" s="113" t="s">
        <v>136312</v>
      </c>
      <c r="I22448" s="113" t="s">
        <v>55853</v>
      </c>
    </row>
    <row r="22449" spans="5:9" ht="14.5" x14ac:dyDescent="0.35">
      <c r="E22449" s="113" t="s">
        <v>14931</v>
      </c>
      <c r="F22449" s="113" t="s">
        <v>120500</v>
      </c>
      <c r="G22449" s="113" t="s">
        <v>121003</v>
      </c>
      <c r="H22449" s="113" t="s">
        <v>136313</v>
      </c>
      <c r="I22449" s="113" t="s">
        <v>55852</v>
      </c>
    </row>
    <row r="22450" spans="5:9" ht="14.5" x14ac:dyDescent="0.35">
      <c r="E22450" s="113" t="s">
        <v>14930</v>
      </c>
      <c r="F22450" s="113" t="s">
        <v>121965</v>
      </c>
      <c r="G22450" s="113" t="s">
        <v>121002</v>
      </c>
      <c r="H22450" s="113" t="s">
        <v>136314</v>
      </c>
      <c r="I22450" s="113" t="s">
        <v>55851</v>
      </c>
    </row>
    <row r="22451" spans="5:9" ht="14.5" x14ac:dyDescent="0.35">
      <c r="E22451" s="113" t="s">
        <v>14929</v>
      </c>
      <c r="F22451" s="113" t="s">
        <v>120499</v>
      </c>
      <c r="G22451" s="113" t="s">
        <v>121001</v>
      </c>
      <c r="H22451" s="113" t="s">
        <v>136315</v>
      </c>
      <c r="I22451" s="113" t="s">
        <v>49533</v>
      </c>
    </row>
    <row r="22452" spans="5:9" ht="14.5" x14ac:dyDescent="0.35">
      <c r="E22452" s="113" t="s">
        <v>14928</v>
      </c>
      <c r="F22452" s="113" t="s">
        <v>121964</v>
      </c>
      <c r="G22452" s="113" t="s">
        <v>121000</v>
      </c>
      <c r="H22452" s="113" t="s">
        <v>136316</v>
      </c>
      <c r="I22452" s="113" t="s">
        <v>112541</v>
      </c>
    </row>
    <row r="22453" spans="5:9" ht="14.5" x14ac:dyDescent="0.35">
      <c r="E22453" s="113" t="s">
        <v>14927</v>
      </c>
      <c r="F22453" s="113" t="s">
        <v>120498</v>
      </c>
      <c r="G22453" s="113" t="s">
        <v>122710</v>
      </c>
      <c r="H22453" s="113" t="s">
        <v>136317</v>
      </c>
      <c r="I22453" s="113" t="s">
        <v>112540</v>
      </c>
    </row>
    <row r="22454" spans="5:9" ht="14.5" x14ac:dyDescent="0.35">
      <c r="E22454" s="113" t="s">
        <v>14926</v>
      </c>
      <c r="F22454" s="113" t="s">
        <v>120497</v>
      </c>
      <c r="G22454" s="113" t="s">
        <v>122709</v>
      </c>
      <c r="H22454" s="113" t="s">
        <v>136318</v>
      </c>
      <c r="I22454" s="113" t="s">
        <v>55850</v>
      </c>
    </row>
    <row r="22455" spans="5:9" ht="14.5" x14ac:dyDescent="0.35">
      <c r="E22455" s="113" t="s">
        <v>14925</v>
      </c>
      <c r="F22455" s="113" t="s">
        <v>121963</v>
      </c>
      <c r="G22455" s="113" t="s">
        <v>122708</v>
      </c>
      <c r="H22455" s="113" t="s">
        <v>136319</v>
      </c>
      <c r="I22455" s="113" t="s">
        <v>55849</v>
      </c>
    </row>
    <row r="22456" spans="5:9" ht="14.5" x14ac:dyDescent="0.35">
      <c r="E22456" s="113" t="s">
        <v>14924</v>
      </c>
      <c r="F22456" s="113" t="s">
        <v>120496</v>
      </c>
      <c r="G22456" s="113" t="s">
        <v>120999</v>
      </c>
      <c r="H22456" s="113" t="s">
        <v>136320</v>
      </c>
      <c r="I22456" s="113" t="s">
        <v>55848</v>
      </c>
    </row>
    <row r="22457" spans="5:9" ht="14.5" x14ac:dyDescent="0.35">
      <c r="E22457" s="113" t="s">
        <v>14923</v>
      </c>
      <c r="F22457" s="113" t="s">
        <v>120495</v>
      </c>
      <c r="G22457" s="113" t="s">
        <v>122707</v>
      </c>
      <c r="H22457" s="113" t="s">
        <v>136321</v>
      </c>
      <c r="I22457" s="113" t="s">
        <v>55847</v>
      </c>
    </row>
    <row r="22458" spans="5:9" ht="14.5" x14ac:dyDescent="0.35">
      <c r="E22458" s="113" t="s">
        <v>14922</v>
      </c>
      <c r="F22458" s="113" t="s">
        <v>120494</v>
      </c>
      <c r="G22458" s="113" t="s">
        <v>120998</v>
      </c>
      <c r="H22458" s="113" t="s">
        <v>136322</v>
      </c>
      <c r="I22458" s="113" t="s">
        <v>55846</v>
      </c>
    </row>
    <row r="22459" spans="5:9" ht="14.5" x14ac:dyDescent="0.35">
      <c r="E22459" s="113" t="s">
        <v>14921</v>
      </c>
      <c r="F22459" s="113" t="s">
        <v>117747</v>
      </c>
      <c r="G22459" s="113" t="s">
        <v>120997</v>
      </c>
      <c r="H22459" s="113" t="s">
        <v>136323</v>
      </c>
      <c r="I22459" s="113" t="s">
        <v>55845</v>
      </c>
    </row>
    <row r="22460" spans="5:9" ht="14.5" x14ac:dyDescent="0.35">
      <c r="E22460" s="113" t="s">
        <v>14920</v>
      </c>
      <c r="F22460" s="113" t="s">
        <v>121962</v>
      </c>
      <c r="G22460" s="113" t="s">
        <v>120996</v>
      </c>
      <c r="H22460" s="113" t="s">
        <v>136324</v>
      </c>
      <c r="I22460" s="113" t="s">
        <v>55844</v>
      </c>
    </row>
    <row r="22461" spans="5:9" ht="14.5" x14ac:dyDescent="0.35">
      <c r="E22461" s="113" t="s">
        <v>14919</v>
      </c>
      <c r="F22461" s="113" t="s">
        <v>121961</v>
      </c>
      <c r="G22461" s="113" t="s">
        <v>120995</v>
      </c>
      <c r="H22461" s="113" t="s">
        <v>136325</v>
      </c>
      <c r="I22461" s="113" t="s">
        <v>55843</v>
      </c>
    </row>
    <row r="22462" spans="5:9" ht="14.5" x14ac:dyDescent="0.35">
      <c r="E22462" s="113" t="s">
        <v>14918</v>
      </c>
      <c r="F22462" s="113" t="s">
        <v>120493</v>
      </c>
      <c r="G22462" s="113" t="s">
        <v>120994</v>
      </c>
      <c r="H22462" s="113" t="s">
        <v>136326</v>
      </c>
      <c r="I22462" s="113" t="s">
        <v>112539</v>
      </c>
    </row>
    <row r="22463" spans="5:9" ht="14.5" x14ac:dyDescent="0.35">
      <c r="E22463" s="113" t="s">
        <v>14917</v>
      </c>
      <c r="F22463" s="113" t="s">
        <v>121960</v>
      </c>
      <c r="G22463" s="113" t="s">
        <v>120993</v>
      </c>
      <c r="H22463" s="113" t="s">
        <v>136327</v>
      </c>
      <c r="I22463" s="113" t="s">
        <v>112538</v>
      </c>
    </row>
    <row r="22464" spans="5:9" ht="14.5" x14ac:dyDescent="0.35">
      <c r="E22464" s="113" t="s">
        <v>14916</v>
      </c>
      <c r="F22464" s="113" t="s">
        <v>124763</v>
      </c>
      <c r="G22464" s="113" t="s">
        <v>120992</v>
      </c>
      <c r="H22464" s="113" t="s">
        <v>136328</v>
      </c>
      <c r="I22464" s="113" t="s">
        <v>112537</v>
      </c>
    </row>
    <row r="22465" spans="5:9" ht="14.5" x14ac:dyDescent="0.35">
      <c r="E22465" s="113" t="s">
        <v>14915</v>
      </c>
      <c r="F22465" s="113" t="s">
        <v>120492</v>
      </c>
      <c r="G22465" s="113" t="s">
        <v>120991</v>
      </c>
      <c r="H22465" s="113" t="s">
        <v>136329</v>
      </c>
      <c r="I22465" s="113" t="s">
        <v>112536</v>
      </c>
    </row>
    <row r="22466" spans="5:9" ht="14.5" x14ac:dyDescent="0.35">
      <c r="E22466" s="113" t="s">
        <v>14914</v>
      </c>
      <c r="F22466" s="113" t="s">
        <v>124764</v>
      </c>
      <c r="G22466" s="113" t="s">
        <v>120990</v>
      </c>
      <c r="H22466" s="113" t="s">
        <v>136330</v>
      </c>
      <c r="I22466" s="113" t="s">
        <v>112535</v>
      </c>
    </row>
    <row r="22467" spans="5:9" ht="14.5" x14ac:dyDescent="0.35">
      <c r="E22467" s="113" t="s">
        <v>14913</v>
      </c>
      <c r="F22467" s="113" t="s">
        <v>120491</v>
      </c>
      <c r="G22467" s="113" t="s">
        <v>120989</v>
      </c>
      <c r="H22467" s="113" t="s">
        <v>136331</v>
      </c>
      <c r="I22467" s="113" t="s">
        <v>112534</v>
      </c>
    </row>
    <row r="22468" spans="5:9" ht="14.5" x14ac:dyDescent="0.35">
      <c r="E22468" s="113" t="s">
        <v>14912</v>
      </c>
      <c r="F22468" s="113" t="s">
        <v>120490</v>
      </c>
      <c r="G22468" s="113" t="s">
        <v>120988</v>
      </c>
      <c r="H22468" s="113" t="s">
        <v>136332</v>
      </c>
      <c r="I22468" s="113" t="s">
        <v>112533</v>
      </c>
    </row>
    <row r="22469" spans="5:9" ht="14.5" x14ac:dyDescent="0.35">
      <c r="E22469" s="113" t="s">
        <v>14911</v>
      </c>
      <c r="F22469" s="113" t="s">
        <v>117746</v>
      </c>
      <c r="G22469" s="113" t="s">
        <v>120987</v>
      </c>
      <c r="H22469" s="113" t="s">
        <v>136333</v>
      </c>
      <c r="I22469" s="113" t="s">
        <v>112532</v>
      </c>
    </row>
    <row r="22470" spans="5:9" ht="14.5" x14ac:dyDescent="0.35">
      <c r="E22470" s="113" t="s">
        <v>14910</v>
      </c>
      <c r="F22470" s="113" t="s">
        <v>120489</v>
      </c>
      <c r="G22470" s="113" t="s">
        <v>120986</v>
      </c>
      <c r="H22470" s="113" t="s">
        <v>136334</v>
      </c>
      <c r="I22470" s="113" t="s">
        <v>112531</v>
      </c>
    </row>
    <row r="22471" spans="5:9" ht="14.5" x14ac:dyDescent="0.35">
      <c r="E22471" s="113" t="s">
        <v>14909</v>
      </c>
      <c r="F22471" s="113" t="s">
        <v>120488</v>
      </c>
      <c r="G22471" s="113" t="s">
        <v>120985</v>
      </c>
      <c r="H22471" s="113" t="s">
        <v>136335</v>
      </c>
      <c r="I22471" s="113" t="s">
        <v>112530</v>
      </c>
    </row>
    <row r="22472" spans="5:9" ht="14.5" x14ac:dyDescent="0.35">
      <c r="E22472" s="113" t="s">
        <v>14908</v>
      </c>
      <c r="F22472" s="113" t="s">
        <v>120487</v>
      </c>
      <c r="G22472" s="113" t="s">
        <v>120984</v>
      </c>
      <c r="H22472" s="113" t="s">
        <v>136336</v>
      </c>
      <c r="I22472" s="113" t="s">
        <v>112529</v>
      </c>
    </row>
    <row r="22473" spans="5:9" ht="14.5" x14ac:dyDescent="0.35">
      <c r="E22473" s="113" t="s">
        <v>14907</v>
      </c>
      <c r="F22473" s="113" t="s">
        <v>120486</v>
      </c>
      <c r="G22473" s="113" t="s">
        <v>120983</v>
      </c>
      <c r="H22473" s="113" t="s">
        <v>136337</v>
      </c>
      <c r="I22473" s="113" t="s">
        <v>112528</v>
      </c>
    </row>
    <row r="22474" spans="5:9" ht="14.5" x14ac:dyDescent="0.35">
      <c r="E22474" s="113" t="s">
        <v>14906</v>
      </c>
      <c r="F22474" s="113" t="s">
        <v>120485</v>
      </c>
      <c r="G22474" s="113" t="s">
        <v>120982</v>
      </c>
      <c r="H22474" s="113" t="s">
        <v>136338</v>
      </c>
      <c r="I22474" s="113" t="s">
        <v>112527</v>
      </c>
    </row>
    <row r="22475" spans="5:9" ht="14.5" x14ac:dyDescent="0.35">
      <c r="E22475" s="113" t="s">
        <v>14905</v>
      </c>
      <c r="F22475" s="113" t="s">
        <v>120484</v>
      </c>
      <c r="G22475" s="113" t="s">
        <v>120981</v>
      </c>
      <c r="H22475" s="113" t="s">
        <v>136339</v>
      </c>
      <c r="I22475" s="113" t="s">
        <v>112526</v>
      </c>
    </row>
    <row r="22476" spans="5:9" ht="14.5" x14ac:dyDescent="0.35">
      <c r="E22476" s="113" t="s">
        <v>14904</v>
      </c>
      <c r="F22476" s="113" t="s">
        <v>128809</v>
      </c>
      <c r="G22476" s="113" t="s">
        <v>120980</v>
      </c>
      <c r="H22476" s="113" t="s">
        <v>136340</v>
      </c>
      <c r="I22476" s="113" t="s">
        <v>112525</v>
      </c>
    </row>
    <row r="22477" spans="5:9" ht="14.5" x14ac:dyDescent="0.35">
      <c r="E22477" s="113" t="s">
        <v>14903</v>
      </c>
      <c r="F22477" s="113" t="s">
        <v>120483</v>
      </c>
      <c r="G22477" s="113" t="s">
        <v>129088</v>
      </c>
      <c r="H22477" s="113" t="s">
        <v>136341</v>
      </c>
      <c r="I22477" s="113" t="s">
        <v>112524</v>
      </c>
    </row>
    <row r="22478" spans="5:9" ht="14.5" x14ac:dyDescent="0.35">
      <c r="E22478" s="113" t="s">
        <v>14902</v>
      </c>
      <c r="F22478" s="113" t="s">
        <v>120482</v>
      </c>
      <c r="G22478" s="113" t="s">
        <v>120979</v>
      </c>
      <c r="H22478" s="113" t="s">
        <v>139199</v>
      </c>
      <c r="I22478" s="113" t="s">
        <v>112523</v>
      </c>
    </row>
    <row r="22479" spans="5:9" ht="14.5" x14ac:dyDescent="0.35">
      <c r="E22479" s="113" t="s">
        <v>14901</v>
      </c>
      <c r="F22479" s="113" t="s">
        <v>117745</v>
      </c>
      <c r="G22479" s="113" t="s">
        <v>120978</v>
      </c>
      <c r="H22479" s="113" t="s">
        <v>136342</v>
      </c>
      <c r="I22479" s="113" t="s">
        <v>112522</v>
      </c>
    </row>
    <row r="22480" spans="5:9" ht="14.5" x14ac:dyDescent="0.35">
      <c r="E22480" s="113" t="s">
        <v>14900</v>
      </c>
      <c r="F22480" s="113" t="s">
        <v>117744</v>
      </c>
      <c r="G22480" s="113" t="s">
        <v>120977</v>
      </c>
      <c r="H22480" s="113" t="s">
        <v>136343</v>
      </c>
      <c r="I22480" s="113" t="s">
        <v>112521</v>
      </c>
    </row>
    <row r="22481" spans="5:9" ht="14.5" x14ac:dyDescent="0.35">
      <c r="E22481" s="113" t="s">
        <v>14899</v>
      </c>
      <c r="F22481" s="113" t="s">
        <v>117743</v>
      </c>
      <c r="G22481" s="113" t="s">
        <v>120976</v>
      </c>
      <c r="H22481" s="113" t="s">
        <v>136344</v>
      </c>
      <c r="I22481" s="113" t="s">
        <v>112520</v>
      </c>
    </row>
    <row r="22482" spans="5:9" ht="14.5" x14ac:dyDescent="0.35">
      <c r="E22482" s="113" t="s">
        <v>14898</v>
      </c>
      <c r="F22482" s="113" t="s">
        <v>36432</v>
      </c>
      <c r="G22482" s="113" t="s">
        <v>120975</v>
      </c>
      <c r="H22482" s="113" t="s">
        <v>136345</v>
      </c>
      <c r="I22482" s="113" t="s">
        <v>112519</v>
      </c>
    </row>
    <row r="22483" spans="5:9" ht="14.5" x14ac:dyDescent="0.35">
      <c r="E22483" s="113" t="s">
        <v>14897</v>
      </c>
      <c r="F22483" s="113" t="s">
        <v>114944</v>
      </c>
      <c r="G22483" s="113" t="s">
        <v>120974</v>
      </c>
      <c r="H22483" s="113" t="s">
        <v>139198</v>
      </c>
      <c r="I22483" s="113" t="s">
        <v>112518</v>
      </c>
    </row>
    <row r="22484" spans="5:9" ht="14.5" x14ac:dyDescent="0.35">
      <c r="E22484" s="113" t="s">
        <v>14896</v>
      </c>
      <c r="F22484" s="113" t="s">
        <v>117742</v>
      </c>
      <c r="G22484" s="113" t="s">
        <v>120973</v>
      </c>
      <c r="H22484" s="113" t="s">
        <v>136346</v>
      </c>
      <c r="I22484" s="113" t="s">
        <v>112517</v>
      </c>
    </row>
    <row r="22485" spans="5:9" ht="14.5" x14ac:dyDescent="0.35">
      <c r="E22485" s="113" t="s">
        <v>14895</v>
      </c>
      <c r="F22485" s="113" t="s">
        <v>114943</v>
      </c>
      <c r="G22485" s="113" t="s">
        <v>120972</v>
      </c>
      <c r="H22485" s="113" t="s">
        <v>136347</v>
      </c>
      <c r="I22485" s="113" t="s">
        <v>112516</v>
      </c>
    </row>
    <row r="22486" spans="5:9" ht="14.5" x14ac:dyDescent="0.35">
      <c r="E22486" s="113" t="s">
        <v>14894</v>
      </c>
      <c r="F22486" s="113" t="s">
        <v>114942</v>
      </c>
      <c r="G22486" s="113" t="s">
        <v>120971</v>
      </c>
      <c r="H22486" s="113" t="s">
        <v>136348</v>
      </c>
      <c r="I22486" s="113" t="s">
        <v>112515</v>
      </c>
    </row>
    <row r="22487" spans="5:9" ht="14.5" x14ac:dyDescent="0.35">
      <c r="E22487" s="113" t="s">
        <v>14893</v>
      </c>
      <c r="F22487" s="113" t="s">
        <v>117741</v>
      </c>
      <c r="G22487" s="113" t="s">
        <v>120970</v>
      </c>
      <c r="H22487" s="113" t="s">
        <v>136349</v>
      </c>
      <c r="I22487" s="113" t="s">
        <v>112514</v>
      </c>
    </row>
    <row r="22488" spans="5:9" ht="14.5" x14ac:dyDescent="0.35">
      <c r="E22488" s="113" t="s">
        <v>14892</v>
      </c>
      <c r="F22488" s="113" t="s">
        <v>120481</v>
      </c>
      <c r="G22488" s="113" t="s">
        <v>120969</v>
      </c>
      <c r="H22488" s="113" t="s">
        <v>136350</v>
      </c>
      <c r="I22488" s="113" t="s">
        <v>112513</v>
      </c>
    </row>
    <row r="22489" spans="5:9" ht="14.5" x14ac:dyDescent="0.35">
      <c r="E22489" s="113" t="s">
        <v>14891</v>
      </c>
      <c r="F22489" s="113" t="s">
        <v>117740</v>
      </c>
      <c r="G22489" s="113" t="s">
        <v>120968</v>
      </c>
      <c r="H22489" s="113" t="s">
        <v>136351</v>
      </c>
      <c r="I22489" s="113" t="s">
        <v>112512</v>
      </c>
    </row>
    <row r="22490" spans="5:9" ht="14.5" x14ac:dyDescent="0.35">
      <c r="E22490" s="113" t="s">
        <v>14890</v>
      </c>
      <c r="F22490" s="113" t="s">
        <v>117739</v>
      </c>
      <c r="G22490" s="113" t="s">
        <v>120967</v>
      </c>
      <c r="H22490" s="113" t="s">
        <v>136352</v>
      </c>
      <c r="I22490" s="113" t="s">
        <v>112511</v>
      </c>
    </row>
    <row r="22491" spans="5:9" ht="14.5" x14ac:dyDescent="0.35">
      <c r="E22491" s="113" t="s">
        <v>14889</v>
      </c>
      <c r="F22491" s="113" t="s">
        <v>114941</v>
      </c>
      <c r="G22491" s="113" t="s">
        <v>120966</v>
      </c>
      <c r="H22491" s="113" t="s">
        <v>136353</v>
      </c>
      <c r="I22491" s="113" t="s">
        <v>112510</v>
      </c>
    </row>
    <row r="22492" spans="5:9" ht="14.5" x14ac:dyDescent="0.35">
      <c r="E22492" s="113" t="s">
        <v>14888</v>
      </c>
      <c r="F22492" s="113" t="s">
        <v>117738</v>
      </c>
      <c r="G22492" s="113" t="s">
        <v>120965</v>
      </c>
      <c r="H22492" s="113" t="s">
        <v>136354</v>
      </c>
      <c r="I22492" s="113" t="s">
        <v>112509</v>
      </c>
    </row>
    <row r="22493" spans="5:9" ht="14.5" x14ac:dyDescent="0.35">
      <c r="E22493" s="113" t="s">
        <v>14887</v>
      </c>
      <c r="F22493" s="113" t="s">
        <v>114940</v>
      </c>
      <c r="G22493" s="113" t="s">
        <v>120964</v>
      </c>
      <c r="H22493" s="113" t="s">
        <v>136355</v>
      </c>
      <c r="I22493" s="113" t="s">
        <v>112508</v>
      </c>
    </row>
    <row r="22494" spans="5:9" ht="14.5" x14ac:dyDescent="0.35">
      <c r="E22494" s="113" t="s">
        <v>14886</v>
      </c>
      <c r="F22494" s="113" t="s">
        <v>114939</v>
      </c>
      <c r="G22494" s="113" t="s">
        <v>120963</v>
      </c>
      <c r="H22494" s="113" t="s">
        <v>136356</v>
      </c>
      <c r="I22494" s="113" t="s">
        <v>112507</v>
      </c>
    </row>
    <row r="22495" spans="5:9" ht="14.5" x14ac:dyDescent="0.35">
      <c r="E22495" s="113" t="s">
        <v>14885</v>
      </c>
      <c r="F22495" s="113" t="s">
        <v>117737</v>
      </c>
      <c r="G22495" s="113" t="s">
        <v>120962</v>
      </c>
      <c r="H22495" s="113" t="s">
        <v>136357</v>
      </c>
      <c r="I22495" s="113" t="s">
        <v>112506</v>
      </c>
    </row>
    <row r="22496" spans="5:9" ht="14.5" x14ac:dyDescent="0.35">
      <c r="E22496" s="113" t="s">
        <v>14884</v>
      </c>
      <c r="F22496" s="113" t="s">
        <v>121959</v>
      </c>
      <c r="G22496" s="113" t="s">
        <v>120961</v>
      </c>
      <c r="H22496" s="113" t="s">
        <v>136358</v>
      </c>
      <c r="I22496" s="113" t="s">
        <v>112505</v>
      </c>
    </row>
    <row r="22497" spans="5:9" ht="14.5" x14ac:dyDescent="0.35">
      <c r="E22497" s="113" t="s">
        <v>14883</v>
      </c>
      <c r="F22497" s="113" t="s">
        <v>114938</v>
      </c>
      <c r="G22497" s="113" t="s">
        <v>120960</v>
      </c>
      <c r="H22497" s="113" t="s">
        <v>136359</v>
      </c>
      <c r="I22497" s="113" t="s">
        <v>112504</v>
      </c>
    </row>
    <row r="22498" spans="5:9" ht="14.5" x14ac:dyDescent="0.35">
      <c r="E22498" s="113" t="s">
        <v>14882</v>
      </c>
      <c r="F22498" s="113" t="s">
        <v>124765</v>
      </c>
      <c r="G22498" s="113" t="s">
        <v>120959</v>
      </c>
      <c r="H22498" s="113" t="s">
        <v>136360</v>
      </c>
      <c r="I22498" s="113" t="s">
        <v>112503</v>
      </c>
    </row>
    <row r="22499" spans="5:9" ht="14.5" x14ac:dyDescent="0.35">
      <c r="E22499" s="113" t="s">
        <v>14881</v>
      </c>
      <c r="F22499" s="113" t="s">
        <v>116192</v>
      </c>
      <c r="G22499" s="113" t="s">
        <v>120958</v>
      </c>
      <c r="H22499" s="113" t="s">
        <v>136361</v>
      </c>
      <c r="I22499" s="113" t="s">
        <v>112502</v>
      </c>
    </row>
    <row r="22500" spans="5:9" ht="14.5" x14ac:dyDescent="0.35">
      <c r="E22500" s="113" t="s">
        <v>14880</v>
      </c>
      <c r="F22500" s="113" t="s">
        <v>114937</v>
      </c>
      <c r="G22500" s="113" t="s">
        <v>120957</v>
      </c>
      <c r="H22500" s="113" t="s">
        <v>136362</v>
      </c>
      <c r="I22500" s="113" t="s">
        <v>112501</v>
      </c>
    </row>
    <row r="22501" spans="5:9" ht="14.5" x14ac:dyDescent="0.35">
      <c r="E22501" s="113" t="s">
        <v>14879</v>
      </c>
      <c r="F22501" s="113" t="s">
        <v>114936</v>
      </c>
      <c r="G22501" s="113" t="s">
        <v>120956</v>
      </c>
      <c r="H22501" s="113" t="s">
        <v>136363</v>
      </c>
      <c r="I22501" s="113" t="s">
        <v>112500</v>
      </c>
    </row>
    <row r="22502" spans="5:9" ht="14.5" x14ac:dyDescent="0.35">
      <c r="E22502" s="113" t="s">
        <v>14878</v>
      </c>
      <c r="F22502" s="113" t="s">
        <v>114935</v>
      </c>
      <c r="G22502" s="113" t="s">
        <v>120955</v>
      </c>
      <c r="H22502" s="113" t="s">
        <v>136364</v>
      </c>
      <c r="I22502" s="113" t="s">
        <v>112499</v>
      </c>
    </row>
    <row r="22503" spans="5:9" ht="14.5" x14ac:dyDescent="0.35">
      <c r="E22503" s="113" t="s">
        <v>14877</v>
      </c>
      <c r="F22503" s="113" t="s">
        <v>117736</v>
      </c>
      <c r="G22503" s="113" t="s">
        <v>120954</v>
      </c>
      <c r="H22503" s="113" t="s">
        <v>136365</v>
      </c>
      <c r="I22503" s="113" t="s">
        <v>112498</v>
      </c>
    </row>
    <row r="22504" spans="5:9" ht="14.5" x14ac:dyDescent="0.35">
      <c r="E22504" s="113" t="s">
        <v>14876</v>
      </c>
      <c r="F22504" s="113" t="s">
        <v>116191</v>
      </c>
      <c r="G22504" s="113" t="s">
        <v>120953</v>
      </c>
      <c r="H22504" s="113" t="s">
        <v>136366</v>
      </c>
      <c r="I22504" s="113" t="s">
        <v>112497</v>
      </c>
    </row>
    <row r="22505" spans="5:9" ht="14.5" x14ac:dyDescent="0.35">
      <c r="E22505" s="113" t="s">
        <v>14875</v>
      </c>
      <c r="F22505" s="113" t="s">
        <v>117735</v>
      </c>
      <c r="G22505" s="113" t="s">
        <v>120952</v>
      </c>
      <c r="H22505" s="113" t="s">
        <v>136367</v>
      </c>
      <c r="I22505" s="113" t="s">
        <v>49515</v>
      </c>
    </row>
    <row r="22506" spans="5:9" ht="14.5" x14ac:dyDescent="0.35">
      <c r="E22506" s="113" t="s">
        <v>14874</v>
      </c>
      <c r="F22506" s="113" t="s">
        <v>114934</v>
      </c>
      <c r="G22506" s="113" t="s">
        <v>129089</v>
      </c>
      <c r="H22506" s="113" t="s">
        <v>136368</v>
      </c>
      <c r="I22506" s="113" t="s">
        <v>55961</v>
      </c>
    </row>
    <row r="22507" spans="5:9" ht="14.5" x14ac:dyDescent="0.35">
      <c r="E22507" s="113" t="s">
        <v>14873</v>
      </c>
      <c r="F22507" s="113" t="s">
        <v>116190</v>
      </c>
      <c r="G22507" s="113" t="s">
        <v>120951</v>
      </c>
      <c r="H22507" s="113" t="s">
        <v>136369</v>
      </c>
      <c r="I22507" s="113" t="s">
        <v>55960</v>
      </c>
    </row>
    <row r="22508" spans="5:9" ht="14.5" x14ac:dyDescent="0.35">
      <c r="E22508" s="113" t="s">
        <v>14872</v>
      </c>
      <c r="F22508" s="113" t="s">
        <v>121958</v>
      </c>
      <c r="G22508" s="113" t="s">
        <v>122706</v>
      </c>
      <c r="H22508" s="113" t="s">
        <v>136370</v>
      </c>
      <c r="I22508" s="113" t="s">
        <v>55959</v>
      </c>
    </row>
    <row r="22509" spans="5:9" ht="14.5" x14ac:dyDescent="0.35">
      <c r="E22509" s="113" t="s">
        <v>14871</v>
      </c>
      <c r="F22509" s="113" t="s">
        <v>116189</v>
      </c>
      <c r="G22509" s="113" t="s">
        <v>129090</v>
      </c>
      <c r="H22509" s="113" t="s">
        <v>139197</v>
      </c>
      <c r="I22509" s="113" t="s">
        <v>55958</v>
      </c>
    </row>
    <row r="22510" spans="5:9" ht="14.5" x14ac:dyDescent="0.35">
      <c r="E22510" s="113" t="s">
        <v>14870</v>
      </c>
      <c r="F22510" s="113" t="s">
        <v>117734</v>
      </c>
      <c r="G22510" s="113" t="s">
        <v>120950</v>
      </c>
      <c r="H22510" s="113" t="s">
        <v>136371</v>
      </c>
      <c r="I22510" s="113" t="s">
        <v>55957</v>
      </c>
    </row>
    <row r="22511" spans="5:9" ht="14.5" x14ac:dyDescent="0.35">
      <c r="E22511" s="113" t="s">
        <v>14869</v>
      </c>
      <c r="F22511" s="113" t="s">
        <v>121957</v>
      </c>
      <c r="G22511" s="113" t="s">
        <v>120949</v>
      </c>
      <c r="H22511" s="113" t="s">
        <v>136372</v>
      </c>
      <c r="I22511" s="113" t="s">
        <v>55956</v>
      </c>
    </row>
    <row r="22512" spans="5:9" ht="14.5" x14ac:dyDescent="0.35">
      <c r="E22512" s="113" t="s">
        <v>14868</v>
      </c>
      <c r="F22512" s="113" t="s">
        <v>116188</v>
      </c>
      <c r="G22512" s="113" t="s">
        <v>120948</v>
      </c>
      <c r="H22512" s="113" t="s">
        <v>136373</v>
      </c>
      <c r="I22512" s="113" t="s">
        <v>55955</v>
      </c>
    </row>
    <row r="22513" spans="5:9" ht="14.5" x14ac:dyDescent="0.35">
      <c r="E22513" s="113" t="s">
        <v>14867</v>
      </c>
      <c r="F22513" s="113" t="s">
        <v>116187</v>
      </c>
      <c r="G22513" s="113" t="s">
        <v>120947</v>
      </c>
      <c r="H22513" s="113" t="s">
        <v>136374</v>
      </c>
      <c r="I22513" s="113" t="s">
        <v>55954</v>
      </c>
    </row>
    <row r="22514" spans="5:9" ht="14.5" x14ac:dyDescent="0.35">
      <c r="E22514" s="113" t="s">
        <v>14866</v>
      </c>
      <c r="F22514" s="113" t="s">
        <v>116186</v>
      </c>
      <c r="G22514" s="113" t="s">
        <v>52039</v>
      </c>
      <c r="H22514" s="113" t="s">
        <v>136375</v>
      </c>
      <c r="I22514" s="113" t="s">
        <v>55953</v>
      </c>
    </row>
    <row r="22515" spans="5:9" ht="14.5" x14ac:dyDescent="0.35">
      <c r="E22515" s="113" t="s">
        <v>14865</v>
      </c>
      <c r="F22515" s="113" t="s">
        <v>114933</v>
      </c>
      <c r="G22515" s="113" t="s">
        <v>52038</v>
      </c>
      <c r="H22515" s="113" t="s">
        <v>136376</v>
      </c>
      <c r="I22515" s="113" t="s">
        <v>55952</v>
      </c>
    </row>
    <row r="22516" spans="5:9" ht="14.5" x14ac:dyDescent="0.35">
      <c r="E22516" s="113" t="s">
        <v>14864</v>
      </c>
      <c r="F22516" s="113" t="s">
        <v>114932</v>
      </c>
      <c r="G22516" s="113" t="s">
        <v>52037</v>
      </c>
      <c r="H22516" s="113" t="s">
        <v>136377</v>
      </c>
      <c r="I22516" s="113" t="s">
        <v>55951</v>
      </c>
    </row>
    <row r="22517" spans="5:9" ht="14.5" x14ac:dyDescent="0.35">
      <c r="E22517" s="113" t="s">
        <v>14863</v>
      </c>
      <c r="F22517" s="113" t="s">
        <v>114931</v>
      </c>
      <c r="G22517" s="113" t="s">
        <v>122705</v>
      </c>
      <c r="H22517" s="113" t="s">
        <v>136378</v>
      </c>
      <c r="I22517" s="113" t="s">
        <v>55950</v>
      </c>
    </row>
    <row r="22518" spans="5:9" ht="14.5" x14ac:dyDescent="0.35">
      <c r="E22518" s="113" t="s">
        <v>14862</v>
      </c>
      <c r="F22518" s="113" t="s">
        <v>114930</v>
      </c>
      <c r="G22518" s="113" t="s">
        <v>120946</v>
      </c>
      <c r="H22518" s="113" t="s">
        <v>136379</v>
      </c>
      <c r="I22518" s="113" t="s">
        <v>55949</v>
      </c>
    </row>
    <row r="22519" spans="5:9" ht="14.5" x14ac:dyDescent="0.35">
      <c r="E22519" s="113" t="s">
        <v>14861</v>
      </c>
      <c r="F22519" s="113" t="s">
        <v>116185</v>
      </c>
      <c r="G22519" s="113" t="s">
        <v>122704</v>
      </c>
      <c r="H22519" s="113" t="s">
        <v>136380</v>
      </c>
      <c r="I22519" s="113" t="s">
        <v>55948</v>
      </c>
    </row>
    <row r="22520" spans="5:9" ht="14.5" x14ac:dyDescent="0.35">
      <c r="E22520" s="113" t="s">
        <v>14860</v>
      </c>
      <c r="F22520" s="113" t="s">
        <v>117733</v>
      </c>
      <c r="G22520" s="113" t="s">
        <v>138495</v>
      </c>
      <c r="H22520" s="113" t="s">
        <v>136381</v>
      </c>
      <c r="I22520" s="113" t="s">
        <v>55947</v>
      </c>
    </row>
    <row r="22521" spans="5:9" ht="14.5" x14ac:dyDescent="0.35">
      <c r="E22521" s="113" t="s">
        <v>14859</v>
      </c>
      <c r="F22521" s="113" t="s">
        <v>114929</v>
      </c>
      <c r="G22521" s="113" t="s">
        <v>138496</v>
      </c>
      <c r="H22521" s="113" t="s">
        <v>136382</v>
      </c>
      <c r="I22521" s="113" t="s">
        <v>55946</v>
      </c>
    </row>
    <row r="22522" spans="5:9" ht="14.5" x14ac:dyDescent="0.35">
      <c r="E22522" s="113" t="s">
        <v>14858</v>
      </c>
      <c r="F22522" s="113" t="s">
        <v>114928</v>
      </c>
      <c r="G22522" s="113" t="s">
        <v>125235</v>
      </c>
      <c r="H22522" s="113" t="s">
        <v>136383</v>
      </c>
      <c r="I22522" s="113" t="s">
        <v>55945</v>
      </c>
    </row>
    <row r="22523" spans="5:9" ht="14.5" x14ac:dyDescent="0.35">
      <c r="E22523" s="113" t="s">
        <v>14857</v>
      </c>
      <c r="F22523" s="113" t="s">
        <v>117732</v>
      </c>
      <c r="G22523" s="113" t="s">
        <v>137586</v>
      </c>
      <c r="H22523" s="113" t="s">
        <v>136384</v>
      </c>
      <c r="I22523" s="113" t="s">
        <v>55944</v>
      </c>
    </row>
    <row r="22524" spans="5:9" ht="14.5" x14ac:dyDescent="0.35">
      <c r="E22524" s="113" t="s">
        <v>14856</v>
      </c>
      <c r="F22524" s="113" t="s">
        <v>117731</v>
      </c>
      <c r="G22524" s="113" t="s">
        <v>122703</v>
      </c>
      <c r="H22524" s="113" t="s">
        <v>136385</v>
      </c>
      <c r="I22524" s="113" t="s">
        <v>55943</v>
      </c>
    </row>
    <row r="22525" spans="5:9" ht="14.5" x14ac:dyDescent="0.35">
      <c r="E22525" s="113" t="s">
        <v>14855</v>
      </c>
      <c r="F22525" s="113" t="s">
        <v>116184</v>
      </c>
      <c r="G22525" s="113" t="s">
        <v>122702</v>
      </c>
      <c r="H22525" s="113" t="s">
        <v>136386</v>
      </c>
      <c r="I22525" s="113" t="s">
        <v>55942</v>
      </c>
    </row>
    <row r="22526" spans="5:9" ht="14.5" x14ac:dyDescent="0.35">
      <c r="E22526" s="113" t="s">
        <v>14854</v>
      </c>
      <c r="F22526" s="113" t="s">
        <v>116183</v>
      </c>
      <c r="G22526" s="113" t="s">
        <v>122701</v>
      </c>
      <c r="H22526" s="113" t="s">
        <v>136387</v>
      </c>
      <c r="I22526" s="113" t="s">
        <v>55941</v>
      </c>
    </row>
    <row r="22527" spans="5:9" ht="14.5" x14ac:dyDescent="0.35">
      <c r="E22527" s="113" t="s">
        <v>14853</v>
      </c>
      <c r="F22527" s="113" t="s">
        <v>116182</v>
      </c>
      <c r="G22527" s="113" t="s">
        <v>122700</v>
      </c>
      <c r="H22527" s="113" t="s">
        <v>136388</v>
      </c>
      <c r="I22527" s="113" t="s">
        <v>49603</v>
      </c>
    </row>
    <row r="22528" spans="5:9" ht="14.5" x14ac:dyDescent="0.35">
      <c r="E22528" s="113" t="s">
        <v>14852</v>
      </c>
      <c r="F22528" s="113" t="s">
        <v>121956</v>
      </c>
      <c r="G22528" s="113" t="s">
        <v>122699</v>
      </c>
      <c r="H22528" s="113" t="s">
        <v>136389</v>
      </c>
      <c r="I22528" s="113" t="s">
        <v>56539</v>
      </c>
    </row>
    <row r="22529" spans="5:9" ht="14.5" x14ac:dyDescent="0.35">
      <c r="E22529" s="113" t="s">
        <v>14851</v>
      </c>
      <c r="F22529" s="113" t="s">
        <v>114927</v>
      </c>
      <c r="G22529" s="113" t="s">
        <v>122698</v>
      </c>
      <c r="H22529" s="113" t="s">
        <v>136390</v>
      </c>
      <c r="I22529" s="113" t="s">
        <v>115496</v>
      </c>
    </row>
    <row r="22530" spans="5:9" ht="14.5" x14ac:dyDescent="0.35">
      <c r="E22530" s="113" t="s">
        <v>14850</v>
      </c>
      <c r="F22530" s="113" t="s">
        <v>114926</v>
      </c>
      <c r="G22530" s="113" t="s">
        <v>122697</v>
      </c>
      <c r="H22530" s="113" t="s">
        <v>136391</v>
      </c>
      <c r="I22530" s="113" t="s">
        <v>56538</v>
      </c>
    </row>
    <row r="22531" spans="5:9" ht="14.5" x14ac:dyDescent="0.35">
      <c r="E22531" s="113" t="s">
        <v>14849</v>
      </c>
      <c r="F22531" s="113" t="s">
        <v>114925</v>
      </c>
      <c r="G22531" s="113" t="s">
        <v>122696</v>
      </c>
      <c r="H22531" s="113" t="s">
        <v>136392</v>
      </c>
      <c r="I22531" s="113" t="s">
        <v>56537</v>
      </c>
    </row>
    <row r="22532" spans="5:9" ht="14.5" x14ac:dyDescent="0.35">
      <c r="E22532" s="113" t="s">
        <v>14848</v>
      </c>
      <c r="F22532" s="113" t="s">
        <v>117730</v>
      </c>
      <c r="G22532" s="113" t="s">
        <v>122695</v>
      </c>
      <c r="H22532" s="113" t="s">
        <v>136393</v>
      </c>
      <c r="I22532" s="113" t="s">
        <v>56536</v>
      </c>
    </row>
    <row r="22533" spans="5:9" ht="14.5" x14ac:dyDescent="0.35">
      <c r="E22533" s="113" t="s">
        <v>14847</v>
      </c>
      <c r="F22533" s="113" t="s">
        <v>116181</v>
      </c>
      <c r="G22533" s="113" t="s">
        <v>122694</v>
      </c>
      <c r="H22533" s="113" t="s">
        <v>136394</v>
      </c>
      <c r="I22533" s="113" t="s">
        <v>56535</v>
      </c>
    </row>
    <row r="22534" spans="5:9" ht="14.5" x14ac:dyDescent="0.35">
      <c r="E22534" s="113" t="s">
        <v>14846</v>
      </c>
      <c r="F22534" s="113" t="s">
        <v>116180</v>
      </c>
      <c r="G22534" s="113" t="s">
        <v>122693</v>
      </c>
      <c r="H22534" s="113" t="s">
        <v>136395</v>
      </c>
      <c r="I22534" s="113" t="s">
        <v>56534</v>
      </c>
    </row>
    <row r="22535" spans="5:9" ht="14.5" x14ac:dyDescent="0.35">
      <c r="E22535" s="113" t="s">
        <v>14845</v>
      </c>
      <c r="F22535" s="113" t="s">
        <v>117729</v>
      </c>
      <c r="G22535" s="113" t="s">
        <v>122692</v>
      </c>
      <c r="H22535" s="113" t="s">
        <v>136396</v>
      </c>
      <c r="I22535" s="113" t="s">
        <v>56533</v>
      </c>
    </row>
    <row r="22536" spans="5:9" ht="14.5" x14ac:dyDescent="0.35">
      <c r="E22536" s="113" t="s">
        <v>14844</v>
      </c>
      <c r="F22536" s="113" t="s">
        <v>117728</v>
      </c>
      <c r="G22536" s="113" t="s">
        <v>122691</v>
      </c>
      <c r="H22536" s="113" t="s">
        <v>136397</v>
      </c>
      <c r="I22536" s="113" t="s">
        <v>56532</v>
      </c>
    </row>
    <row r="22537" spans="5:9" ht="14.5" x14ac:dyDescent="0.35">
      <c r="E22537" s="113" t="s">
        <v>14843</v>
      </c>
      <c r="F22537" s="113" t="s">
        <v>117727</v>
      </c>
      <c r="G22537" s="113" t="s">
        <v>122690</v>
      </c>
      <c r="H22537" s="113" t="s">
        <v>136398</v>
      </c>
      <c r="I22537" s="113" t="s">
        <v>130498</v>
      </c>
    </row>
    <row r="22538" spans="5:9" ht="14.5" x14ac:dyDescent="0.35">
      <c r="E22538" s="113" t="s">
        <v>14842</v>
      </c>
      <c r="F22538" s="113" t="s">
        <v>114924</v>
      </c>
      <c r="G22538" s="113" t="s">
        <v>122689</v>
      </c>
      <c r="H22538" s="113" t="s">
        <v>136399</v>
      </c>
      <c r="I22538" s="113" t="s">
        <v>56531</v>
      </c>
    </row>
    <row r="22539" spans="5:9" ht="14.5" x14ac:dyDescent="0.35">
      <c r="E22539" s="113" t="s">
        <v>14841</v>
      </c>
      <c r="F22539" s="113" t="s">
        <v>117726</v>
      </c>
      <c r="G22539" s="113" t="s">
        <v>122688</v>
      </c>
      <c r="H22539" s="113" t="s">
        <v>136400</v>
      </c>
      <c r="I22539" s="113" t="s">
        <v>56530</v>
      </c>
    </row>
    <row r="22540" spans="5:9" ht="14.5" x14ac:dyDescent="0.35">
      <c r="E22540" s="113" t="s">
        <v>14840</v>
      </c>
      <c r="F22540" s="113" t="s">
        <v>116179</v>
      </c>
      <c r="G22540" s="113" t="s">
        <v>122687</v>
      </c>
      <c r="H22540" s="113" t="s">
        <v>136401</v>
      </c>
      <c r="I22540" s="113" t="s">
        <v>56529</v>
      </c>
    </row>
    <row r="22541" spans="5:9" ht="14.5" x14ac:dyDescent="0.35">
      <c r="E22541" s="113" t="s">
        <v>14839</v>
      </c>
      <c r="F22541" s="113" t="s">
        <v>117725</v>
      </c>
      <c r="G22541" s="113" t="s">
        <v>122686</v>
      </c>
      <c r="H22541" s="113" t="s">
        <v>136402</v>
      </c>
      <c r="I22541" s="113" t="s">
        <v>56528</v>
      </c>
    </row>
    <row r="22542" spans="5:9" ht="14.5" x14ac:dyDescent="0.35">
      <c r="E22542" s="113" t="s">
        <v>14838</v>
      </c>
      <c r="F22542" s="113" t="s">
        <v>116178</v>
      </c>
      <c r="G22542" s="113" t="s">
        <v>122685</v>
      </c>
      <c r="H22542" s="113" t="s">
        <v>136403</v>
      </c>
      <c r="I22542" s="113" t="s">
        <v>56527</v>
      </c>
    </row>
    <row r="22543" spans="5:9" ht="14.5" x14ac:dyDescent="0.35">
      <c r="E22543" s="113" t="s">
        <v>14837</v>
      </c>
      <c r="F22543" s="113" t="s">
        <v>114923</v>
      </c>
      <c r="G22543" s="113" t="s">
        <v>122684</v>
      </c>
      <c r="H22543" s="113" t="s">
        <v>136404</v>
      </c>
      <c r="I22543" s="113" t="s">
        <v>56526</v>
      </c>
    </row>
    <row r="22544" spans="5:9" ht="14.5" x14ac:dyDescent="0.35">
      <c r="E22544" s="113" t="s">
        <v>14836</v>
      </c>
      <c r="F22544" s="113" t="s">
        <v>114922</v>
      </c>
      <c r="G22544" s="113" t="s">
        <v>122683</v>
      </c>
      <c r="H22544" s="113" t="s">
        <v>136405</v>
      </c>
      <c r="I22544" s="113" t="s">
        <v>56525</v>
      </c>
    </row>
    <row r="22545" spans="5:9" ht="14.5" x14ac:dyDescent="0.35">
      <c r="E22545" s="113" t="s">
        <v>14835</v>
      </c>
      <c r="F22545" s="113" t="s">
        <v>117724</v>
      </c>
      <c r="G22545" s="113" t="s">
        <v>122682</v>
      </c>
      <c r="H22545" s="113" t="s">
        <v>139196</v>
      </c>
      <c r="I22545" s="113" t="s">
        <v>56524</v>
      </c>
    </row>
    <row r="22546" spans="5:9" ht="14.5" x14ac:dyDescent="0.35">
      <c r="E22546" s="113" t="s">
        <v>14834</v>
      </c>
      <c r="F22546" s="113" t="s">
        <v>116177</v>
      </c>
      <c r="G22546" s="113" t="s">
        <v>122681</v>
      </c>
      <c r="H22546" s="113" t="s">
        <v>136406</v>
      </c>
      <c r="I22546" s="113" t="s">
        <v>56523</v>
      </c>
    </row>
    <row r="22547" spans="5:9" ht="14.5" x14ac:dyDescent="0.35">
      <c r="E22547" s="113" t="s">
        <v>14833</v>
      </c>
      <c r="F22547" s="113" t="s">
        <v>121955</v>
      </c>
      <c r="G22547" s="113" t="s">
        <v>122680</v>
      </c>
      <c r="H22547" s="113" t="s">
        <v>136407</v>
      </c>
      <c r="I22547" s="113" t="s">
        <v>126312</v>
      </c>
    </row>
    <row r="22548" spans="5:9" ht="14.5" x14ac:dyDescent="0.35">
      <c r="E22548" s="113" t="s">
        <v>14832</v>
      </c>
      <c r="F22548" s="113" t="s">
        <v>114921</v>
      </c>
      <c r="G22548" s="113" t="s">
        <v>122679</v>
      </c>
      <c r="H22548" s="113" t="s">
        <v>136408</v>
      </c>
      <c r="I22548" s="113" t="s">
        <v>56522</v>
      </c>
    </row>
    <row r="22549" spans="5:9" ht="14.5" x14ac:dyDescent="0.35">
      <c r="E22549" s="113" t="s">
        <v>14831</v>
      </c>
      <c r="F22549" s="113" t="s">
        <v>116176</v>
      </c>
      <c r="G22549" s="113" t="s">
        <v>122678</v>
      </c>
      <c r="H22549" s="113" t="s">
        <v>136409</v>
      </c>
      <c r="I22549" s="113" t="s">
        <v>56521</v>
      </c>
    </row>
    <row r="22550" spans="5:9" ht="14.5" x14ac:dyDescent="0.35">
      <c r="E22550" s="113" t="s">
        <v>14830</v>
      </c>
      <c r="F22550" s="113" t="s">
        <v>117723</v>
      </c>
      <c r="G22550" s="113" t="s">
        <v>122677</v>
      </c>
      <c r="H22550" s="113" t="s">
        <v>136410</v>
      </c>
      <c r="I22550" s="113" t="s">
        <v>56520</v>
      </c>
    </row>
    <row r="22551" spans="5:9" ht="14.5" x14ac:dyDescent="0.35">
      <c r="E22551" s="113" t="s">
        <v>14829</v>
      </c>
      <c r="F22551" s="113" t="s">
        <v>120480</v>
      </c>
      <c r="G22551" s="113" t="s">
        <v>122676</v>
      </c>
      <c r="H22551" s="113" t="s">
        <v>136411</v>
      </c>
      <c r="I22551" s="113" t="s">
        <v>56519</v>
      </c>
    </row>
    <row r="22552" spans="5:9" ht="14.5" x14ac:dyDescent="0.35">
      <c r="E22552" s="113" t="s">
        <v>14828</v>
      </c>
      <c r="F22552" s="113" t="s">
        <v>114920</v>
      </c>
      <c r="G22552" s="113" t="s">
        <v>122675</v>
      </c>
      <c r="H22552" s="113" t="s">
        <v>136412</v>
      </c>
      <c r="I22552" s="113" t="s">
        <v>56518</v>
      </c>
    </row>
    <row r="22553" spans="5:9" ht="14.5" x14ac:dyDescent="0.35">
      <c r="E22553" s="113" t="s">
        <v>14827</v>
      </c>
      <c r="F22553" s="113" t="s">
        <v>114919</v>
      </c>
      <c r="G22553" s="113" t="s">
        <v>122674</v>
      </c>
      <c r="H22553" s="113" t="s">
        <v>136413</v>
      </c>
      <c r="I22553" s="113" t="s">
        <v>56517</v>
      </c>
    </row>
    <row r="22554" spans="5:9" ht="14.5" x14ac:dyDescent="0.35">
      <c r="E22554" s="113" t="s">
        <v>14826</v>
      </c>
      <c r="F22554" s="113" t="s">
        <v>114918</v>
      </c>
      <c r="G22554" s="113" t="s">
        <v>122673</v>
      </c>
      <c r="H22554" s="113" t="s">
        <v>136414</v>
      </c>
      <c r="I22554" s="113" t="s">
        <v>111779</v>
      </c>
    </row>
    <row r="22555" spans="5:9" ht="14.5" x14ac:dyDescent="0.35">
      <c r="E22555" s="113" t="s">
        <v>14825</v>
      </c>
      <c r="F22555" s="113" t="s">
        <v>117722</v>
      </c>
      <c r="G22555" s="113" t="s">
        <v>122672</v>
      </c>
      <c r="H22555" s="113" t="s">
        <v>136415</v>
      </c>
      <c r="I22555" s="113" t="s">
        <v>56516</v>
      </c>
    </row>
    <row r="22556" spans="5:9" ht="14.5" x14ac:dyDescent="0.35">
      <c r="E22556" s="113" t="s">
        <v>14824</v>
      </c>
      <c r="F22556" s="113" t="s">
        <v>117721</v>
      </c>
      <c r="G22556" s="113" t="s">
        <v>122671</v>
      </c>
      <c r="H22556" s="113" t="s">
        <v>136416</v>
      </c>
      <c r="I22556" s="113" t="s">
        <v>56515</v>
      </c>
    </row>
    <row r="22557" spans="5:9" ht="14.5" x14ac:dyDescent="0.35">
      <c r="E22557" s="113" t="s">
        <v>14823</v>
      </c>
      <c r="F22557" s="113" t="s">
        <v>114917</v>
      </c>
      <c r="G22557" s="113" t="s">
        <v>122670</v>
      </c>
      <c r="H22557" s="113" t="s">
        <v>136417</v>
      </c>
      <c r="I22557" s="113" t="s">
        <v>56514</v>
      </c>
    </row>
    <row r="22558" spans="5:9" ht="14.5" x14ac:dyDescent="0.35">
      <c r="E22558" s="113" t="s">
        <v>14822</v>
      </c>
      <c r="F22558" s="113" t="s">
        <v>116175</v>
      </c>
      <c r="G22558" s="113" t="s">
        <v>122669</v>
      </c>
      <c r="H22558" s="113" t="s">
        <v>136418</v>
      </c>
      <c r="I22558" s="113" t="s">
        <v>56513</v>
      </c>
    </row>
    <row r="22559" spans="5:9" ht="14.5" x14ac:dyDescent="0.35">
      <c r="E22559" s="113" t="s">
        <v>14821</v>
      </c>
      <c r="F22559" s="113" t="s">
        <v>121954</v>
      </c>
      <c r="G22559" s="113" t="s">
        <v>122668</v>
      </c>
      <c r="H22559" s="113" t="s">
        <v>139195</v>
      </c>
      <c r="I22559" s="113" t="s">
        <v>115495</v>
      </c>
    </row>
    <row r="22560" spans="5:9" ht="14.5" x14ac:dyDescent="0.35">
      <c r="E22560" s="113" t="s">
        <v>14820</v>
      </c>
      <c r="F22560" s="113" t="s">
        <v>114916</v>
      </c>
      <c r="G22560" s="113" t="s">
        <v>122667</v>
      </c>
      <c r="H22560" s="113" t="s">
        <v>136419</v>
      </c>
      <c r="I22560" s="113" t="s">
        <v>56512</v>
      </c>
    </row>
    <row r="22561" spans="5:9" ht="14.5" x14ac:dyDescent="0.35">
      <c r="E22561" s="113" t="s">
        <v>14819</v>
      </c>
      <c r="F22561" s="113" t="s">
        <v>114915</v>
      </c>
      <c r="G22561" s="113" t="s">
        <v>110490</v>
      </c>
      <c r="H22561" s="113" t="s">
        <v>136420</v>
      </c>
      <c r="I22561" s="113" t="s">
        <v>56511</v>
      </c>
    </row>
    <row r="22562" spans="5:9" ht="14.5" x14ac:dyDescent="0.35">
      <c r="E22562" s="113" t="s">
        <v>14818</v>
      </c>
      <c r="F22562" s="113" t="s">
        <v>117720</v>
      </c>
      <c r="G22562" s="113" t="s">
        <v>110489</v>
      </c>
      <c r="H22562" s="113" t="s">
        <v>136421</v>
      </c>
      <c r="I22562" s="113" t="s">
        <v>130499</v>
      </c>
    </row>
    <row r="22563" spans="5:9" ht="14.5" x14ac:dyDescent="0.35">
      <c r="E22563" s="113" t="s">
        <v>14817</v>
      </c>
      <c r="F22563" s="113" t="s">
        <v>116174</v>
      </c>
      <c r="G22563" s="113" t="s">
        <v>110488</v>
      </c>
      <c r="H22563" s="113" t="s">
        <v>136422</v>
      </c>
      <c r="I22563" s="113" t="s">
        <v>56510</v>
      </c>
    </row>
    <row r="22564" spans="5:9" ht="14.5" x14ac:dyDescent="0.35">
      <c r="E22564" s="113" t="s">
        <v>14816</v>
      </c>
      <c r="F22564" s="113" t="s">
        <v>117719</v>
      </c>
      <c r="G22564" s="113" t="s">
        <v>110487</v>
      </c>
      <c r="H22564" s="113" t="s">
        <v>136423</v>
      </c>
      <c r="I22564" s="113" t="s">
        <v>56509</v>
      </c>
    </row>
    <row r="22565" spans="5:9" ht="14.5" x14ac:dyDescent="0.35">
      <c r="E22565" s="113" t="s">
        <v>14815</v>
      </c>
      <c r="F22565" s="113" t="s">
        <v>117718</v>
      </c>
      <c r="G22565" s="113" t="s">
        <v>110486</v>
      </c>
      <c r="H22565" s="113" t="s">
        <v>136424</v>
      </c>
      <c r="I22565" s="113" t="s">
        <v>56508</v>
      </c>
    </row>
    <row r="22566" spans="5:9" ht="14.5" x14ac:dyDescent="0.35">
      <c r="E22566" s="113" t="s">
        <v>14814</v>
      </c>
      <c r="F22566" s="113" t="s">
        <v>117717</v>
      </c>
      <c r="G22566" s="113" t="s">
        <v>52036</v>
      </c>
      <c r="H22566" s="113" t="s">
        <v>136425</v>
      </c>
      <c r="I22566" s="113" t="s">
        <v>126313</v>
      </c>
    </row>
    <row r="22567" spans="5:9" ht="14.5" x14ac:dyDescent="0.35">
      <c r="E22567" s="113" t="s">
        <v>14813</v>
      </c>
      <c r="F22567" s="113" t="s">
        <v>117716</v>
      </c>
      <c r="G22567" s="113" t="s">
        <v>52035</v>
      </c>
      <c r="H22567" s="113" t="s">
        <v>136426</v>
      </c>
      <c r="I22567" s="113" t="s">
        <v>56507</v>
      </c>
    </row>
    <row r="22568" spans="5:9" ht="14.5" x14ac:dyDescent="0.35">
      <c r="E22568" s="113" t="s">
        <v>14812</v>
      </c>
      <c r="F22568" s="113" t="s">
        <v>114914</v>
      </c>
      <c r="G22568" s="113" t="s">
        <v>52034</v>
      </c>
      <c r="H22568" s="113" t="s">
        <v>136427</v>
      </c>
      <c r="I22568" s="113" t="s">
        <v>56506</v>
      </c>
    </row>
    <row r="22569" spans="5:9" ht="14.5" x14ac:dyDescent="0.35">
      <c r="E22569" s="113" t="s">
        <v>14811</v>
      </c>
      <c r="F22569" s="113" t="s">
        <v>117715</v>
      </c>
      <c r="G22569" s="113" t="s">
        <v>52033</v>
      </c>
      <c r="H22569" s="113" t="s">
        <v>136428</v>
      </c>
      <c r="I22569" s="113" t="s">
        <v>56505</v>
      </c>
    </row>
    <row r="22570" spans="5:9" ht="14.5" x14ac:dyDescent="0.35">
      <c r="E22570" s="113" t="s">
        <v>14810</v>
      </c>
      <c r="F22570" s="113" t="s">
        <v>114913</v>
      </c>
      <c r="G22570" s="113" t="s">
        <v>52032</v>
      </c>
      <c r="H22570" s="113" t="s">
        <v>136429</v>
      </c>
      <c r="I22570" s="113" t="s">
        <v>56504</v>
      </c>
    </row>
    <row r="22571" spans="5:9" ht="14.5" x14ac:dyDescent="0.35">
      <c r="E22571" s="113" t="s">
        <v>14809</v>
      </c>
      <c r="F22571" s="113" t="s">
        <v>116173</v>
      </c>
      <c r="G22571" s="113" t="s">
        <v>122666</v>
      </c>
      <c r="H22571" s="113" t="s">
        <v>136430</v>
      </c>
      <c r="I22571" s="113" t="s">
        <v>56503</v>
      </c>
    </row>
    <row r="22572" spans="5:9" ht="14.5" x14ac:dyDescent="0.35">
      <c r="E22572" s="113" t="s">
        <v>14808</v>
      </c>
      <c r="F22572" s="113" t="s">
        <v>117714</v>
      </c>
      <c r="G22572" s="113" t="s">
        <v>120945</v>
      </c>
      <c r="H22572" s="113" t="s">
        <v>136431</v>
      </c>
      <c r="I22572" s="113" t="s">
        <v>56502</v>
      </c>
    </row>
    <row r="22573" spans="5:9" ht="14.5" x14ac:dyDescent="0.35">
      <c r="E22573" s="113" t="s">
        <v>14807</v>
      </c>
      <c r="F22573" s="113" t="s">
        <v>116172</v>
      </c>
      <c r="G22573" s="113" t="s">
        <v>120944</v>
      </c>
      <c r="H22573" s="113" t="s">
        <v>136432</v>
      </c>
      <c r="I22573" s="113" t="s">
        <v>56501</v>
      </c>
    </row>
    <row r="22574" spans="5:9" ht="14.5" x14ac:dyDescent="0.35">
      <c r="E22574" s="113" t="s">
        <v>14806</v>
      </c>
      <c r="F22574" s="113" t="s">
        <v>116171</v>
      </c>
      <c r="G22574" s="113" t="s">
        <v>120943</v>
      </c>
      <c r="H22574" s="113" t="s">
        <v>136433</v>
      </c>
      <c r="I22574" s="113" t="s">
        <v>56500</v>
      </c>
    </row>
    <row r="22575" spans="5:9" ht="14.5" x14ac:dyDescent="0.35">
      <c r="E22575" s="113" t="s">
        <v>14805</v>
      </c>
      <c r="F22575" s="113" t="s">
        <v>114912</v>
      </c>
      <c r="G22575" s="113" t="s">
        <v>120942</v>
      </c>
      <c r="H22575" s="113" t="s">
        <v>136434</v>
      </c>
      <c r="I22575" s="113" t="s">
        <v>56499</v>
      </c>
    </row>
    <row r="22576" spans="5:9" ht="14.5" x14ac:dyDescent="0.35">
      <c r="E22576" s="113" t="s">
        <v>14804</v>
      </c>
      <c r="F22576" s="113" t="s">
        <v>114911</v>
      </c>
      <c r="G22576" s="113" t="s">
        <v>120941</v>
      </c>
      <c r="H22576" s="113" t="s">
        <v>136435</v>
      </c>
      <c r="I22576" s="113" t="s">
        <v>56498</v>
      </c>
    </row>
    <row r="22577" spans="5:9" ht="14.5" x14ac:dyDescent="0.35">
      <c r="E22577" s="113" t="s">
        <v>14803</v>
      </c>
      <c r="F22577" s="113" t="s">
        <v>114910</v>
      </c>
      <c r="G22577" s="113" t="s">
        <v>120940</v>
      </c>
      <c r="H22577" s="113" t="s">
        <v>139194</v>
      </c>
      <c r="I22577" s="113" t="s">
        <v>56497</v>
      </c>
    </row>
    <row r="22578" spans="5:9" ht="14.5" x14ac:dyDescent="0.35">
      <c r="E22578" s="113" t="s">
        <v>14802</v>
      </c>
      <c r="F22578" s="113" t="s">
        <v>114909</v>
      </c>
      <c r="G22578" s="113" t="s">
        <v>120939</v>
      </c>
      <c r="H22578" s="113" t="s">
        <v>136436</v>
      </c>
      <c r="I22578" s="113" t="s">
        <v>56496</v>
      </c>
    </row>
    <row r="22579" spans="5:9" ht="14.5" x14ac:dyDescent="0.35">
      <c r="E22579" s="113" t="s">
        <v>14801</v>
      </c>
      <c r="F22579" s="113" t="s">
        <v>114908</v>
      </c>
      <c r="G22579" s="113" t="s">
        <v>120938</v>
      </c>
      <c r="H22579" s="113" t="s">
        <v>136437</v>
      </c>
      <c r="I22579" s="113" t="s">
        <v>56495</v>
      </c>
    </row>
    <row r="22580" spans="5:9" ht="14.5" x14ac:dyDescent="0.35">
      <c r="E22580" s="113" t="s">
        <v>14800</v>
      </c>
      <c r="F22580" s="113" t="s">
        <v>114907</v>
      </c>
      <c r="G22580" s="113" t="s">
        <v>120937</v>
      </c>
      <c r="H22580" s="113" t="s">
        <v>136438</v>
      </c>
      <c r="I22580" s="113" t="s">
        <v>56494</v>
      </c>
    </row>
    <row r="22581" spans="5:9" ht="14.5" x14ac:dyDescent="0.35">
      <c r="E22581" s="113" t="s">
        <v>14799</v>
      </c>
      <c r="F22581" s="113" t="s">
        <v>128810</v>
      </c>
      <c r="G22581" s="113" t="s">
        <v>120936</v>
      </c>
      <c r="H22581" s="113" t="s">
        <v>136439</v>
      </c>
      <c r="I22581" s="113" t="s">
        <v>126314</v>
      </c>
    </row>
    <row r="22582" spans="5:9" ht="14.5" x14ac:dyDescent="0.35">
      <c r="E22582" s="113" t="s">
        <v>14798</v>
      </c>
      <c r="F22582" s="113" t="s">
        <v>116170</v>
      </c>
      <c r="G22582" s="113" t="s">
        <v>120935</v>
      </c>
      <c r="H22582" s="113" t="s">
        <v>136440</v>
      </c>
      <c r="I22582" s="113" t="s">
        <v>56493</v>
      </c>
    </row>
    <row r="22583" spans="5:9" ht="14.5" x14ac:dyDescent="0.35">
      <c r="E22583" s="113" t="s">
        <v>14797</v>
      </c>
      <c r="F22583" s="113" t="s">
        <v>114906</v>
      </c>
      <c r="G22583" s="113" t="s">
        <v>120934</v>
      </c>
      <c r="H22583" s="113" t="s">
        <v>136441</v>
      </c>
      <c r="I22583" s="113" t="s">
        <v>56492</v>
      </c>
    </row>
    <row r="22584" spans="5:9" ht="14.5" x14ac:dyDescent="0.35">
      <c r="E22584" s="113" t="s">
        <v>14796</v>
      </c>
      <c r="F22584" s="113" t="s">
        <v>116169</v>
      </c>
      <c r="G22584" s="113" t="s">
        <v>120933</v>
      </c>
      <c r="H22584" s="113" t="s">
        <v>136442</v>
      </c>
      <c r="I22584" s="113" t="s">
        <v>56491</v>
      </c>
    </row>
    <row r="22585" spans="5:9" ht="14.5" x14ac:dyDescent="0.35">
      <c r="E22585" s="113" t="s">
        <v>14795</v>
      </c>
      <c r="F22585" s="113" t="s">
        <v>114905</v>
      </c>
      <c r="G22585" s="113" t="s">
        <v>120932</v>
      </c>
      <c r="H22585" s="113" t="s">
        <v>136443</v>
      </c>
      <c r="I22585" s="113" t="s">
        <v>56490</v>
      </c>
    </row>
    <row r="22586" spans="5:9" ht="14.5" x14ac:dyDescent="0.35">
      <c r="E22586" s="113" t="s">
        <v>14794</v>
      </c>
      <c r="F22586" s="113" t="s">
        <v>114904</v>
      </c>
      <c r="G22586" s="113" t="s">
        <v>120931</v>
      </c>
      <c r="H22586" s="113" t="s">
        <v>136444</v>
      </c>
      <c r="I22586" s="113" t="s">
        <v>126315</v>
      </c>
    </row>
    <row r="22587" spans="5:9" ht="14.5" x14ac:dyDescent="0.35">
      <c r="E22587" s="113" t="s">
        <v>14793</v>
      </c>
      <c r="F22587" s="113" t="s">
        <v>114903</v>
      </c>
      <c r="G22587" s="113" t="s">
        <v>120930</v>
      </c>
      <c r="H22587" s="113" t="s">
        <v>136445</v>
      </c>
      <c r="I22587" s="113" t="s">
        <v>56489</v>
      </c>
    </row>
    <row r="22588" spans="5:9" ht="14.5" x14ac:dyDescent="0.35">
      <c r="E22588" s="113" t="s">
        <v>14792</v>
      </c>
      <c r="F22588" s="113" t="s">
        <v>114902</v>
      </c>
      <c r="G22588" s="113" t="s">
        <v>120929</v>
      </c>
      <c r="H22588" s="113" t="s">
        <v>136446</v>
      </c>
      <c r="I22588" s="113" t="s">
        <v>56488</v>
      </c>
    </row>
    <row r="22589" spans="5:9" ht="14.5" x14ac:dyDescent="0.35">
      <c r="E22589" s="113" t="s">
        <v>14791</v>
      </c>
      <c r="F22589" s="113" t="s">
        <v>114901</v>
      </c>
      <c r="G22589" s="113" t="s">
        <v>120928</v>
      </c>
      <c r="H22589" s="113" t="s">
        <v>139193</v>
      </c>
      <c r="I22589" s="113" t="s">
        <v>56487</v>
      </c>
    </row>
    <row r="22590" spans="5:9" ht="14.5" x14ac:dyDescent="0.35">
      <c r="E22590" s="113" t="s">
        <v>14790</v>
      </c>
      <c r="F22590" s="113" t="s">
        <v>114900</v>
      </c>
      <c r="G22590" s="113" t="s">
        <v>120927</v>
      </c>
      <c r="H22590" s="113" t="s">
        <v>136447</v>
      </c>
      <c r="I22590" s="113" t="s">
        <v>56486</v>
      </c>
    </row>
    <row r="22591" spans="5:9" ht="14.5" x14ac:dyDescent="0.35">
      <c r="E22591" s="113" t="s">
        <v>14789</v>
      </c>
      <c r="F22591" s="113" t="s">
        <v>114899</v>
      </c>
      <c r="G22591" s="113" t="s">
        <v>120926</v>
      </c>
      <c r="H22591" s="113" t="s">
        <v>136448</v>
      </c>
      <c r="I22591" s="113" t="s">
        <v>127983</v>
      </c>
    </row>
    <row r="22592" spans="5:9" ht="14.5" x14ac:dyDescent="0.35">
      <c r="E22592" s="113" t="s">
        <v>14788</v>
      </c>
      <c r="F22592" s="113" t="s">
        <v>114898</v>
      </c>
      <c r="G22592" s="113" t="s">
        <v>120925</v>
      </c>
      <c r="H22592" s="113" t="s">
        <v>136449</v>
      </c>
      <c r="I22592" s="113" t="s">
        <v>56485</v>
      </c>
    </row>
    <row r="22593" spans="5:9" ht="14.5" x14ac:dyDescent="0.35">
      <c r="E22593" s="113" t="s">
        <v>14787</v>
      </c>
      <c r="F22593" s="113" t="s">
        <v>114897</v>
      </c>
      <c r="G22593" s="113" t="s">
        <v>120924</v>
      </c>
      <c r="H22593" s="113" t="s">
        <v>136450</v>
      </c>
      <c r="I22593" s="113" t="s">
        <v>56484</v>
      </c>
    </row>
    <row r="22594" spans="5:9" ht="14.5" x14ac:dyDescent="0.35">
      <c r="E22594" s="113" t="s">
        <v>14786</v>
      </c>
      <c r="F22594" s="113" t="s">
        <v>117713</v>
      </c>
      <c r="G22594" s="113" t="s">
        <v>120923</v>
      </c>
      <c r="H22594" s="113" t="s">
        <v>136451</v>
      </c>
      <c r="I22594" s="113" t="s">
        <v>56483</v>
      </c>
    </row>
    <row r="22595" spans="5:9" ht="14.5" x14ac:dyDescent="0.35">
      <c r="E22595" s="113" t="s">
        <v>14785</v>
      </c>
      <c r="F22595" s="113" t="s">
        <v>114896</v>
      </c>
      <c r="G22595" s="113" t="s">
        <v>120922</v>
      </c>
      <c r="H22595" s="113" t="s">
        <v>136452</v>
      </c>
      <c r="I22595" s="113" t="s">
        <v>121338</v>
      </c>
    </row>
    <row r="22596" spans="5:9" ht="14.5" x14ac:dyDescent="0.35">
      <c r="E22596" s="113" t="s">
        <v>14784</v>
      </c>
      <c r="F22596" s="113" t="s">
        <v>117712</v>
      </c>
      <c r="G22596" s="113" t="s">
        <v>120921</v>
      </c>
      <c r="H22596" s="113" t="s">
        <v>136453</v>
      </c>
      <c r="I22596" s="113" t="s">
        <v>111778</v>
      </c>
    </row>
    <row r="22597" spans="5:9" ht="14.5" x14ac:dyDescent="0.35">
      <c r="E22597" s="113" t="s">
        <v>14783</v>
      </c>
      <c r="F22597" s="113" t="s">
        <v>114895</v>
      </c>
      <c r="G22597" s="113" t="s">
        <v>120920</v>
      </c>
      <c r="H22597" s="113" t="s">
        <v>136454</v>
      </c>
      <c r="I22597" s="113" t="s">
        <v>56482</v>
      </c>
    </row>
    <row r="22598" spans="5:9" ht="14.5" x14ac:dyDescent="0.35">
      <c r="E22598" s="113" t="s">
        <v>14782</v>
      </c>
      <c r="F22598" s="113" t="s">
        <v>114894</v>
      </c>
      <c r="G22598" s="113" t="s">
        <v>120919</v>
      </c>
      <c r="H22598" s="113" t="s">
        <v>139192</v>
      </c>
      <c r="I22598" s="113" t="s">
        <v>56481</v>
      </c>
    </row>
    <row r="22599" spans="5:9" ht="14.5" x14ac:dyDescent="0.35">
      <c r="E22599" s="113" t="s">
        <v>14781</v>
      </c>
      <c r="F22599" s="113" t="s">
        <v>114893</v>
      </c>
      <c r="G22599" s="113" t="s">
        <v>120918</v>
      </c>
      <c r="H22599" s="113" t="s">
        <v>136455</v>
      </c>
      <c r="I22599" s="113" t="s">
        <v>56480</v>
      </c>
    </row>
    <row r="22600" spans="5:9" ht="14.5" x14ac:dyDescent="0.35">
      <c r="E22600" s="113" t="s">
        <v>14780</v>
      </c>
      <c r="F22600" s="113" t="s">
        <v>117711</v>
      </c>
      <c r="G22600" s="113" t="s">
        <v>120917</v>
      </c>
      <c r="H22600" s="113" t="s">
        <v>136456</v>
      </c>
      <c r="I22600" s="113" t="s">
        <v>56479</v>
      </c>
    </row>
    <row r="22601" spans="5:9" ht="14.5" x14ac:dyDescent="0.35">
      <c r="E22601" s="113" t="s">
        <v>14779</v>
      </c>
      <c r="F22601" s="113" t="s">
        <v>114892</v>
      </c>
      <c r="G22601" s="113" t="s">
        <v>120916</v>
      </c>
      <c r="H22601" s="113" t="s">
        <v>136457</v>
      </c>
      <c r="I22601" s="113" t="s">
        <v>56478</v>
      </c>
    </row>
    <row r="22602" spans="5:9" ht="14.5" x14ac:dyDescent="0.35">
      <c r="E22602" s="113" t="s">
        <v>14778</v>
      </c>
      <c r="F22602" s="113" t="s">
        <v>114891</v>
      </c>
      <c r="G22602" s="113" t="s">
        <v>120915</v>
      </c>
      <c r="H22602" s="113" t="s">
        <v>136458</v>
      </c>
      <c r="I22602" s="113" t="s">
        <v>56477</v>
      </c>
    </row>
    <row r="22603" spans="5:9" ht="14.5" x14ac:dyDescent="0.35">
      <c r="E22603" s="113" t="s">
        <v>14777</v>
      </c>
      <c r="F22603" s="113" t="s">
        <v>114890</v>
      </c>
      <c r="G22603" s="113" t="s">
        <v>120914</v>
      </c>
      <c r="H22603" s="113" t="s">
        <v>136459</v>
      </c>
      <c r="I22603" s="113" t="s">
        <v>56476</v>
      </c>
    </row>
    <row r="22604" spans="5:9" ht="14.5" x14ac:dyDescent="0.35">
      <c r="E22604" s="113" t="s">
        <v>14776</v>
      </c>
      <c r="F22604" s="113" t="s">
        <v>117710</v>
      </c>
      <c r="G22604" s="113" t="s">
        <v>120913</v>
      </c>
      <c r="H22604" s="113" t="s">
        <v>136460</v>
      </c>
      <c r="I22604" s="113" t="s">
        <v>130500</v>
      </c>
    </row>
    <row r="22605" spans="5:9" ht="14.5" x14ac:dyDescent="0.35">
      <c r="E22605" s="113" t="s">
        <v>14775</v>
      </c>
      <c r="F22605" s="113" t="s">
        <v>114889</v>
      </c>
      <c r="G22605" s="113" t="s">
        <v>120912</v>
      </c>
      <c r="H22605" s="113" t="s">
        <v>139191</v>
      </c>
      <c r="I22605" s="113" t="s">
        <v>56475</v>
      </c>
    </row>
    <row r="22606" spans="5:9" ht="14.5" x14ac:dyDescent="0.35">
      <c r="E22606" s="113" t="s">
        <v>14774</v>
      </c>
      <c r="F22606" s="113" t="s">
        <v>114888</v>
      </c>
      <c r="G22606" s="113" t="s">
        <v>120911</v>
      </c>
      <c r="H22606" s="113" t="s">
        <v>136461</v>
      </c>
      <c r="I22606" s="113" t="s">
        <v>127984</v>
      </c>
    </row>
    <row r="22607" spans="5:9" ht="14.5" x14ac:dyDescent="0.35">
      <c r="E22607" s="113" t="s">
        <v>14773</v>
      </c>
      <c r="F22607" s="113" t="s">
        <v>116168</v>
      </c>
      <c r="G22607" s="113" t="s">
        <v>120910</v>
      </c>
      <c r="H22607" s="113" t="s">
        <v>136462</v>
      </c>
      <c r="I22607" s="113" t="s">
        <v>56474</v>
      </c>
    </row>
    <row r="22608" spans="5:9" ht="14.5" x14ac:dyDescent="0.35">
      <c r="E22608" s="113" t="s">
        <v>14772</v>
      </c>
      <c r="F22608" s="113" t="s">
        <v>114887</v>
      </c>
      <c r="G22608" s="113" t="s">
        <v>120909</v>
      </c>
      <c r="H22608" s="113" t="s">
        <v>136463</v>
      </c>
      <c r="I22608" s="113" t="s">
        <v>56473</v>
      </c>
    </row>
    <row r="22609" spans="5:9" ht="14.5" x14ac:dyDescent="0.35">
      <c r="E22609" s="113" t="s">
        <v>14771</v>
      </c>
      <c r="F22609" s="113" t="s">
        <v>116167</v>
      </c>
      <c r="G22609" s="113" t="s">
        <v>120908</v>
      </c>
      <c r="H22609" s="113" t="s">
        <v>136464</v>
      </c>
      <c r="I22609" s="113" t="s">
        <v>56472</v>
      </c>
    </row>
    <row r="22610" spans="5:9" ht="14.5" x14ac:dyDescent="0.35">
      <c r="E22610" s="113" t="s">
        <v>14770</v>
      </c>
      <c r="F22610" s="113" t="s">
        <v>128811</v>
      </c>
      <c r="G22610" s="113" t="s">
        <v>120907</v>
      </c>
      <c r="H22610" s="113" t="s">
        <v>136465</v>
      </c>
      <c r="I22610" s="113" t="s">
        <v>56471</v>
      </c>
    </row>
    <row r="22611" spans="5:9" ht="14.5" x14ac:dyDescent="0.35">
      <c r="E22611" s="113" t="s">
        <v>14769</v>
      </c>
      <c r="F22611" s="113" t="s">
        <v>108953</v>
      </c>
      <c r="G22611" s="113" t="s">
        <v>120906</v>
      </c>
      <c r="H22611" s="113" t="s">
        <v>136466</v>
      </c>
      <c r="I22611" s="113" t="s">
        <v>56470</v>
      </c>
    </row>
    <row r="22612" spans="5:9" ht="14.5" x14ac:dyDescent="0.35">
      <c r="E22612" s="113" t="s">
        <v>14768</v>
      </c>
      <c r="F22612" s="113" t="s">
        <v>114886</v>
      </c>
      <c r="G22612" s="113" t="s">
        <v>120905</v>
      </c>
      <c r="H22612" s="113" t="s">
        <v>136467</v>
      </c>
      <c r="I22612" s="113" t="s">
        <v>56469</v>
      </c>
    </row>
    <row r="22613" spans="5:9" ht="14.5" x14ac:dyDescent="0.35">
      <c r="E22613" s="113" t="s">
        <v>14767</v>
      </c>
      <c r="F22613" s="113" t="s">
        <v>114885</v>
      </c>
      <c r="G22613" s="113" t="s">
        <v>120904</v>
      </c>
      <c r="H22613" s="113" t="s">
        <v>136468</v>
      </c>
      <c r="I22613" s="113" t="s">
        <v>56468</v>
      </c>
    </row>
    <row r="22614" spans="5:9" ht="14.5" x14ac:dyDescent="0.35">
      <c r="E22614" s="113" t="s">
        <v>14766</v>
      </c>
      <c r="F22614" s="113" t="s">
        <v>116166</v>
      </c>
      <c r="G22614" s="113" t="s">
        <v>120903</v>
      </c>
      <c r="H22614" s="113" t="s">
        <v>136469</v>
      </c>
      <c r="I22614" s="113" t="s">
        <v>119582</v>
      </c>
    </row>
    <row r="22615" spans="5:9" ht="14.5" x14ac:dyDescent="0.35">
      <c r="E22615" s="113" t="s">
        <v>14765</v>
      </c>
      <c r="F22615" s="113" t="s">
        <v>116165</v>
      </c>
      <c r="G22615" s="113" t="s">
        <v>120902</v>
      </c>
      <c r="H22615" s="113" t="s">
        <v>136470</v>
      </c>
      <c r="I22615" s="113" t="s">
        <v>56467</v>
      </c>
    </row>
    <row r="22616" spans="5:9" ht="14.5" x14ac:dyDescent="0.35">
      <c r="E22616" s="113" t="s">
        <v>14764</v>
      </c>
      <c r="F22616" s="113" t="s">
        <v>117709</v>
      </c>
      <c r="G22616" s="113" t="s">
        <v>120901</v>
      </c>
      <c r="H22616" s="113" t="s">
        <v>136471</v>
      </c>
      <c r="I22616" s="113" t="s">
        <v>56466</v>
      </c>
    </row>
    <row r="22617" spans="5:9" ht="14.5" x14ac:dyDescent="0.35">
      <c r="E22617" s="113" t="s">
        <v>14763</v>
      </c>
      <c r="F22617" s="113" t="s">
        <v>114884</v>
      </c>
      <c r="G22617" s="113" t="s">
        <v>120900</v>
      </c>
      <c r="H22617" s="113" t="s">
        <v>136472</v>
      </c>
      <c r="I22617" s="113" t="s">
        <v>56465</v>
      </c>
    </row>
    <row r="22618" spans="5:9" ht="14.5" x14ac:dyDescent="0.35">
      <c r="E22618" s="113" t="s">
        <v>14762</v>
      </c>
      <c r="F22618" s="113" t="s">
        <v>114883</v>
      </c>
      <c r="G22618" s="113" t="s">
        <v>120899</v>
      </c>
      <c r="H22618" s="113" t="s">
        <v>136473</v>
      </c>
      <c r="I22618" s="113" t="s">
        <v>56464</v>
      </c>
    </row>
    <row r="22619" spans="5:9" ht="14.5" x14ac:dyDescent="0.35">
      <c r="E22619" s="113" t="s">
        <v>14761</v>
      </c>
      <c r="F22619" s="113" t="s">
        <v>114882</v>
      </c>
      <c r="G22619" s="113" t="s">
        <v>120898</v>
      </c>
      <c r="H22619" s="113" t="s">
        <v>136474</v>
      </c>
      <c r="I22619" s="113" t="s">
        <v>56463</v>
      </c>
    </row>
    <row r="22620" spans="5:9" ht="14.5" x14ac:dyDescent="0.35">
      <c r="E22620" s="113" t="s">
        <v>14760</v>
      </c>
      <c r="F22620" s="113" t="s">
        <v>114881</v>
      </c>
      <c r="G22620" s="113" t="s">
        <v>120897</v>
      </c>
      <c r="H22620" s="113" t="s">
        <v>136475</v>
      </c>
      <c r="I22620" s="113" t="s">
        <v>49484</v>
      </c>
    </row>
    <row r="22621" spans="5:9" ht="14.5" x14ac:dyDescent="0.35">
      <c r="E22621" s="113" t="s">
        <v>14759</v>
      </c>
      <c r="F22621" s="113" t="s">
        <v>114880</v>
      </c>
      <c r="G22621" s="113" t="s">
        <v>120896</v>
      </c>
      <c r="H22621" s="113" t="s">
        <v>136476</v>
      </c>
      <c r="I22621" s="113" t="s">
        <v>56462</v>
      </c>
    </row>
    <row r="22622" spans="5:9" ht="14.5" x14ac:dyDescent="0.35">
      <c r="E22622" s="113" t="s">
        <v>14758</v>
      </c>
      <c r="F22622" s="113" t="s">
        <v>114879</v>
      </c>
      <c r="G22622" s="113" t="s">
        <v>120895</v>
      </c>
      <c r="H22622" s="113" t="s">
        <v>136477</v>
      </c>
      <c r="I22622" s="113" t="s">
        <v>56461</v>
      </c>
    </row>
    <row r="22623" spans="5:9" ht="14.5" x14ac:dyDescent="0.35">
      <c r="E22623" s="113" t="s">
        <v>14757</v>
      </c>
      <c r="F22623" s="113" t="s">
        <v>117708</v>
      </c>
      <c r="G22623" s="113" t="s">
        <v>120894</v>
      </c>
      <c r="H22623" s="113" t="s">
        <v>139190</v>
      </c>
      <c r="I22623" s="113" t="s">
        <v>56460</v>
      </c>
    </row>
    <row r="22624" spans="5:9" ht="14.5" x14ac:dyDescent="0.35">
      <c r="E22624" s="113" t="s">
        <v>14756</v>
      </c>
      <c r="F22624" s="113" t="s">
        <v>114878</v>
      </c>
      <c r="G22624" s="113" t="s">
        <v>120893</v>
      </c>
      <c r="H22624" s="113" t="s">
        <v>139189</v>
      </c>
      <c r="I22624" s="113" t="s">
        <v>56459</v>
      </c>
    </row>
    <row r="22625" spans="5:9" ht="14.5" x14ac:dyDescent="0.35">
      <c r="E22625" s="113" t="s">
        <v>14755</v>
      </c>
      <c r="F22625" s="113" t="s">
        <v>114877</v>
      </c>
      <c r="G22625" s="113" t="s">
        <v>120892</v>
      </c>
      <c r="H22625" s="113" t="s">
        <v>136478</v>
      </c>
      <c r="I22625" s="113" t="s">
        <v>56458</v>
      </c>
    </row>
    <row r="22626" spans="5:9" ht="14.5" x14ac:dyDescent="0.35">
      <c r="E22626" s="113" t="s">
        <v>14754</v>
      </c>
      <c r="F22626" s="113" t="s">
        <v>108952</v>
      </c>
      <c r="G22626" s="113" t="s">
        <v>120891</v>
      </c>
      <c r="H22626" s="113" t="s">
        <v>136479</v>
      </c>
      <c r="I22626" s="113" t="s">
        <v>56457</v>
      </c>
    </row>
    <row r="22627" spans="5:9" ht="14.5" x14ac:dyDescent="0.35">
      <c r="E22627" s="113" t="s">
        <v>117320</v>
      </c>
      <c r="F22627" s="113" t="s">
        <v>114876</v>
      </c>
      <c r="G22627" s="113" t="s">
        <v>120890</v>
      </c>
      <c r="H22627" s="113" t="s">
        <v>136480</v>
      </c>
      <c r="I22627" s="113" t="s">
        <v>56456</v>
      </c>
    </row>
    <row r="22628" spans="5:9" ht="14.5" x14ac:dyDescent="0.35">
      <c r="E22628" s="113" t="s">
        <v>107114</v>
      </c>
      <c r="F22628" s="113" t="s">
        <v>114875</v>
      </c>
      <c r="G22628" s="113" t="s">
        <v>120889</v>
      </c>
      <c r="H22628" s="113" t="s">
        <v>136481</v>
      </c>
      <c r="I22628" s="113" t="s">
        <v>56455</v>
      </c>
    </row>
    <row r="22629" spans="5:9" ht="14.5" x14ac:dyDescent="0.35">
      <c r="E22629" s="113" t="s">
        <v>107113</v>
      </c>
      <c r="F22629" s="113" t="s">
        <v>114874</v>
      </c>
      <c r="G22629" s="113" t="s">
        <v>120888</v>
      </c>
      <c r="H22629" s="113" t="s">
        <v>136482</v>
      </c>
      <c r="I22629" s="113" t="s">
        <v>56454</v>
      </c>
    </row>
    <row r="22630" spans="5:9" ht="14.5" x14ac:dyDescent="0.35">
      <c r="E22630" s="113" t="s">
        <v>14753</v>
      </c>
      <c r="F22630" s="113" t="s">
        <v>114873</v>
      </c>
      <c r="G22630" s="113" t="s">
        <v>120887</v>
      </c>
      <c r="H22630" s="113" t="s">
        <v>136483</v>
      </c>
      <c r="I22630" s="113" t="s">
        <v>56453</v>
      </c>
    </row>
    <row r="22631" spans="5:9" ht="14.5" x14ac:dyDescent="0.35">
      <c r="E22631" s="113" t="s">
        <v>14752</v>
      </c>
      <c r="F22631" s="113" t="s">
        <v>114872</v>
      </c>
      <c r="G22631" s="113" t="s">
        <v>120886</v>
      </c>
      <c r="H22631" s="113" t="s">
        <v>136484</v>
      </c>
      <c r="I22631" s="113" t="s">
        <v>56452</v>
      </c>
    </row>
    <row r="22632" spans="5:9" ht="14.5" x14ac:dyDescent="0.35">
      <c r="E22632" s="113" t="s">
        <v>14751</v>
      </c>
      <c r="F22632" s="113" t="s">
        <v>114871</v>
      </c>
      <c r="G22632" s="113" t="s">
        <v>120885</v>
      </c>
      <c r="H22632" s="113" t="s">
        <v>136485</v>
      </c>
      <c r="I22632" s="113" t="s">
        <v>56451</v>
      </c>
    </row>
    <row r="22633" spans="5:9" ht="14.5" x14ac:dyDescent="0.35">
      <c r="E22633" s="113" t="s">
        <v>14750</v>
      </c>
      <c r="F22633" s="113" t="s">
        <v>114870</v>
      </c>
      <c r="G22633" s="113" t="s">
        <v>120884</v>
      </c>
      <c r="H22633" s="113" t="s">
        <v>136486</v>
      </c>
      <c r="I22633" s="113" t="s">
        <v>111777</v>
      </c>
    </row>
    <row r="22634" spans="5:9" ht="14.5" x14ac:dyDescent="0.35">
      <c r="E22634" s="113" t="s">
        <v>14749</v>
      </c>
      <c r="F22634" s="113" t="s">
        <v>114869</v>
      </c>
      <c r="G22634" s="113" t="s">
        <v>120883</v>
      </c>
      <c r="H22634" s="113" t="s">
        <v>136487</v>
      </c>
      <c r="I22634" s="113" t="s">
        <v>56450</v>
      </c>
    </row>
    <row r="22635" spans="5:9" ht="14.5" x14ac:dyDescent="0.35">
      <c r="E22635" s="113" t="s">
        <v>14748</v>
      </c>
      <c r="F22635" s="113" t="s">
        <v>114868</v>
      </c>
      <c r="G22635" s="113" t="s">
        <v>120882</v>
      </c>
      <c r="H22635" s="113" t="s">
        <v>136488</v>
      </c>
      <c r="I22635" s="113" t="s">
        <v>56449</v>
      </c>
    </row>
    <row r="22636" spans="5:9" ht="14.5" x14ac:dyDescent="0.35">
      <c r="E22636" s="113" t="s">
        <v>14747</v>
      </c>
      <c r="F22636" s="113" t="s">
        <v>117707</v>
      </c>
      <c r="G22636" s="113" t="s">
        <v>120881</v>
      </c>
      <c r="H22636" s="113" t="s">
        <v>136489</v>
      </c>
      <c r="I22636" s="113" t="s">
        <v>56448</v>
      </c>
    </row>
    <row r="22637" spans="5:9" ht="14.5" x14ac:dyDescent="0.35">
      <c r="E22637" s="113" t="s">
        <v>14746</v>
      </c>
      <c r="F22637" s="113" t="s">
        <v>114867</v>
      </c>
      <c r="G22637" s="113" t="s">
        <v>120880</v>
      </c>
      <c r="H22637" s="113" t="s">
        <v>136490</v>
      </c>
      <c r="I22637" s="113" t="s">
        <v>56447</v>
      </c>
    </row>
    <row r="22638" spans="5:9" ht="14.5" x14ac:dyDescent="0.35">
      <c r="E22638" s="113" t="s">
        <v>14745</v>
      </c>
      <c r="F22638" s="113" t="s">
        <v>108951</v>
      </c>
      <c r="G22638" s="113" t="s">
        <v>120879</v>
      </c>
      <c r="H22638" s="113" t="s">
        <v>136491</v>
      </c>
      <c r="I22638" s="113" t="s">
        <v>56446</v>
      </c>
    </row>
    <row r="22639" spans="5:9" ht="14.5" x14ac:dyDescent="0.35">
      <c r="E22639" s="113" t="s">
        <v>14744</v>
      </c>
      <c r="F22639" s="113" t="s">
        <v>117706</v>
      </c>
      <c r="G22639" s="113" t="s">
        <v>120878</v>
      </c>
      <c r="H22639" s="113" t="s">
        <v>136492</v>
      </c>
      <c r="I22639" s="113" t="s">
        <v>56445</v>
      </c>
    </row>
    <row r="22640" spans="5:9" ht="14.5" x14ac:dyDescent="0.35">
      <c r="E22640" s="113" t="s">
        <v>14743</v>
      </c>
      <c r="F22640" s="113" t="s">
        <v>114866</v>
      </c>
      <c r="G22640" s="113" t="s">
        <v>120877</v>
      </c>
      <c r="H22640" s="113" t="s">
        <v>136493</v>
      </c>
      <c r="I22640" s="113" t="s">
        <v>56444</v>
      </c>
    </row>
    <row r="22641" spans="5:9" ht="14.5" x14ac:dyDescent="0.35">
      <c r="E22641" s="113" t="s">
        <v>14742</v>
      </c>
      <c r="F22641" s="113" t="s">
        <v>108950</v>
      </c>
      <c r="G22641" s="113" t="s">
        <v>120876</v>
      </c>
      <c r="H22641" s="113" t="s">
        <v>136494</v>
      </c>
      <c r="I22641" s="113" t="s">
        <v>56443</v>
      </c>
    </row>
    <row r="22642" spans="5:9" ht="14.5" x14ac:dyDescent="0.35">
      <c r="E22642" s="113" t="s">
        <v>14741</v>
      </c>
      <c r="F22642" s="113" t="s">
        <v>114865</v>
      </c>
      <c r="G22642" s="113" t="s">
        <v>120875</v>
      </c>
      <c r="H22642" s="113" t="s">
        <v>136495</v>
      </c>
      <c r="I22642" s="113" t="s">
        <v>111776</v>
      </c>
    </row>
    <row r="22643" spans="5:9" ht="14.5" x14ac:dyDescent="0.35">
      <c r="E22643" s="113" t="s">
        <v>14740</v>
      </c>
      <c r="F22643" s="113" t="s">
        <v>114864</v>
      </c>
      <c r="G22643" s="113" t="s">
        <v>120874</v>
      </c>
      <c r="H22643" s="113" t="s">
        <v>136496</v>
      </c>
      <c r="I22643" s="113" t="s">
        <v>56442</v>
      </c>
    </row>
    <row r="22644" spans="5:9" ht="14.5" x14ac:dyDescent="0.35">
      <c r="E22644" s="113" t="s">
        <v>14739</v>
      </c>
      <c r="F22644" s="113" t="s">
        <v>114863</v>
      </c>
      <c r="G22644" s="113" t="s">
        <v>120873</v>
      </c>
      <c r="H22644" s="113" t="s">
        <v>136497</v>
      </c>
      <c r="I22644" s="113" t="s">
        <v>56441</v>
      </c>
    </row>
    <row r="22645" spans="5:9" ht="14.5" x14ac:dyDescent="0.35">
      <c r="E22645" s="113" t="s">
        <v>124186</v>
      </c>
      <c r="F22645" s="113" t="s">
        <v>116164</v>
      </c>
      <c r="G22645" s="113" t="s">
        <v>120872</v>
      </c>
      <c r="H22645" s="113" t="s">
        <v>136498</v>
      </c>
      <c r="I22645" s="113" t="s">
        <v>56440</v>
      </c>
    </row>
    <row r="22646" spans="5:9" ht="14.5" x14ac:dyDescent="0.35">
      <c r="E22646" s="113" t="s">
        <v>121715</v>
      </c>
      <c r="F22646" s="113" t="s">
        <v>117705</v>
      </c>
      <c r="G22646" s="113" t="s">
        <v>120871</v>
      </c>
      <c r="H22646" s="113" t="s">
        <v>136499</v>
      </c>
      <c r="I22646" s="113" t="s">
        <v>56439</v>
      </c>
    </row>
    <row r="22647" spans="5:9" ht="14.5" x14ac:dyDescent="0.35">
      <c r="E22647" s="113" t="s">
        <v>128531</v>
      </c>
      <c r="F22647" s="113" t="s">
        <v>114862</v>
      </c>
      <c r="G22647" s="113" t="s">
        <v>120870</v>
      </c>
      <c r="H22647" s="113" t="s">
        <v>136500</v>
      </c>
      <c r="I22647" s="113" t="s">
        <v>137653</v>
      </c>
    </row>
    <row r="22648" spans="5:9" ht="14.5" x14ac:dyDescent="0.35">
      <c r="E22648" s="113" t="s">
        <v>121714</v>
      </c>
      <c r="F22648" s="113" t="s">
        <v>114861</v>
      </c>
      <c r="G22648" s="113" t="s">
        <v>120869</v>
      </c>
      <c r="H22648" s="113" t="s">
        <v>136501</v>
      </c>
      <c r="I22648" s="113" t="s">
        <v>56438</v>
      </c>
    </row>
    <row r="22649" spans="5:9" ht="14.5" x14ac:dyDescent="0.35">
      <c r="E22649" s="113" t="s">
        <v>121713</v>
      </c>
      <c r="F22649" s="113" t="s">
        <v>114860</v>
      </c>
      <c r="G22649" s="113" t="s">
        <v>120868</v>
      </c>
      <c r="H22649" s="113" t="s">
        <v>136502</v>
      </c>
      <c r="I22649" s="113" t="s">
        <v>56437</v>
      </c>
    </row>
    <row r="22650" spans="5:9" ht="14.5" x14ac:dyDescent="0.35">
      <c r="E22650" s="113" t="s">
        <v>121712</v>
      </c>
      <c r="F22650" s="113" t="s">
        <v>108949</v>
      </c>
      <c r="G22650" s="113" t="s">
        <v>120867</v>
      </c>
      <c r="H22650" s="113" t="s">
        <v>139188</v>
      </c>
      <c r="I22650" s="113" t="s">
        <v>56436</v>
      </c>
    </row>
    <row r="22651" spans="5:9" ht="14.5" x14ac:dyDescent="0.35">
      <c r="E22651" s="113" t="s">
        <v>114391</v>
      </c>
      <c r="F22651" s="113" t="s">
        <v>114859</v>
      </c>
      <c r="G22651" s="113" t="s">
        <v>120866</v>
      </c>
      <c r="H22651" s="113" t="s">
        <v>136503</v>
      </c>
      <c r="I22651" s="113" t="s">
        <v>56435</v>
      </c>
    </row>
    <row r="22652" spans="5:9" ht="14.5" x14ac:dyDescent="0.35">
      <c r="E22652" s="113" t="s">
        <v>114390</v>
      </c>
      <c r="F22652" s="113" t="s">
        <v>114858</v>
      </c>
      <c r="G22652" s="113" t="s">
        <v>120865</v>
      </c>
      <c r="H22652" s="113" t="s">
        <v>136504</v>
      </c>
      <c r="I22652" s="113" t="s">
        <v>56434</v>
      </c>
    </row>
    <row r="22653" spans="5:9" ht="14.5" x14ac:dyDescent="0.35">
      <c r="E22653" s="113" t="s">
        <v>107112</v>
      </c>
      <c r="F22653" s="113" t="s">
        <v>120479</v>
      </c>
      <c r="G22653" s="113" t="s">
        <v>129091</v>
      </c>
      <c r="H22653" s="113" t="s">
        <v>136505</v>
      </c>
      <c r="I22653" s="113" t="s">
        <v>56433</v>
      </c>
    </row>
    <row r="22654" spans="5:9" ht="14.5" x14ac:dyDescent="0.35">
      <c r="E22654" s="113" t="s">
        <v>107111</v>
      </c>
      <c r="F22654" s="113" t="s">
        <v>114857</v>
      </c>
      <c r="G22654" s="113" t="s">
        <v>120864</v>
      </c>
      <c r="H22654" s="113" t="s">
        <v>136506</v>
      </c>
      <c r="I22654" s="113" t="s">
        <v>126316</v>
      </c>
    </row>
    <row r="22655" spans="5:9" ht="14.5" x14ac:dyDescent="0.35">
      <c r="E22655" s="113" t="s">
        <v>107110</v>
      </c>
      <c r="F22655" s="113" t="s">
        <v>114856</v>
      </c>
      <c r="G22655" s="113" t="s">
        <v>120863</v>
      </c>
      <c r="H22655" s="113" t="s">
        <v>136507</v>
      </c>
      <c r="I22655" s="113" t="s">
        <v>56432</v>
      </c>
    </row>
    <row r="22656" spans="5:9" ht="14.5" x14ac:dyDescent="0.35">
      <c r="E22656" s="113" t="s">
        <v>14738</v>
      </c>
      <c r="F22656" s="113" t="s">
        <v>114855</v>
      </c>
      <c r="G22656" s="113" t="s">
        <v>52031</v>
      </c>
      <c r="H22656" s="113" t="s">
        <v>136508</v>
      </c>
      <c r="I22656" s="113" t="s">
        <v>130501</v>
      </c>
    </row>
    <row r="22657" spans="5:9" ht="14.5" x14ac:dyDescent="0.35">
      <c r="E22657" s="113" t="s">
        <v>14737</v>
      </c>
      <c r="F22657" s="113" t="s">
        <v>120478</v>
      </c>
      <c r="G22657" s="113" t="s">
        <v>52030</v>
      </c>
      <c r="H22657" s="113" t="s">
        <v>136509</v>
      </c>
      <c r="I22657" s="113" t="s">
        <v>56431</v>
      </c>
    </row>
    <row r="22658" spans="5:9" ht="14.5" x14ac:dyDescent="0.35">
      <c r="E22658" s="113" t="s">
        <v>14736</v>
      </c>
      <c r="F22658" s="113" t="s">
        <v>114854</v>
      </c>
      <c r="G22658" s="113" t="s">
        <v>52029</v>
      </c>
      <c r="H22658" s="113" t="s">
        <v>136510</v>
      </c>
      <c r="I22658" s="113" t="s">
        <v>56430</v>
      </c>
    </row>
    <row r="22659" spans="5:9" ht="14.5" x14ac:dyDescent="0.35">
      <c r="E22659" s="113" t="s">
        <v>14735</v>
      </c>
      <c r="F22659" s="113" t="s">
        <v>114853</v>
      </c>
      <c r="G22659" s="113" t="s">
        <v>52028</v>
      </c>
      <c r="H22659" s="113" t="s">
        <v>136511</v>
      </c>
      <c r="I22659" s="113" t="s">
        <v>56429</v>
      </c>
    </row>
    <row r="22660" spans="5:9" ht="14.5" x14ac:dyDescent="0.35">
      <c r="E22660" s="113" t="s">
        <v>14734</v>
      </c>
      <c r="F22660" s="113" t="s">
        <v>114852</v>
      </c>
      <c r="G22660" s="113" t="s">
        <v>52027</v>
      </c>
      <c r="H22660" s="113" t="s">
        <v>136512</v>
      </c>
      <c r="I22660" s="113" t="s">
        <v>56428</v>
      </c>
    </row>
    <row r="22661" spans="5:9" ht="14.5" x14ac:dyDescent="0.35">
      <c r="E22661" s="113" t="s">
        <v>14733</v>
      </c>
      <c r="F22661" s="113" t="s">
        <v>114851</v>
      </c>
      <c r="G22661" s="113" t="s">
        <v>52026</v>
      </c>
      <c r="H22661" s="113" t="s">
        <v>136513</v>
      </c>
      <c r="I22661" s="113" t="s">
        <v>56427</v>
      </c>
    </row>
    <row r="22662" spans="5:9" ht="14.5" x14ac:dyDescent="0.35">
      <c r="E22662" s="113" t="s">
        <v>14732</v>
      </c>
      <c r="F22662" s="113" t="s">
        <v>114850</v>
      </c>
      <c r="G22662" s="113" t="s">
        <v>52025</v>
      </c>
      <c r="H22662" s="113" t="s">
        <v>136514</v>
      </c>
      <c r="I22662" s="113" t="s">
        <v>56426</v>
      </c>
    </row>
    <row r="22663" spans="5:9" ht="14.5" x14ac:dyDescent="0.35">
      <c r="E22663" s="113" t="s">
        <v>14731</v>
      </c>
      <c r="F22663" s="113" t="s">
        <v>114849</v>
      </c>
      <c r="G22663" s="113" t="s">
        <v>52024</v>
      </c>
      <c r="H22663" s="113" t="s">
        <v>136515</v>
      </c>
      <c r="I22663" s="113" t="s">
        <v>56425</v>
      </c>
    </row>
    <row r="22664" spans="5:9" ht="14.5" x14ac:dyDescent="0.35">
      <c r="E22664" s="113" t="s">
        <v>14730</v>
      </c>
      <c r="F22664" s="113" t="s">
        <v>108948</v>
      </c>
      <c r="G22664" s="113" t="s">
        <v>120862</v>
      </c>
      <c r="H22664" s="113" t="s">
        <v>136516</v>
      </c>
      <c r="I22664" s="113" t="s">
        <v>56180</v>
      </c>
    </row>
    <row r="22665" spans="5:9" ht="14.5" x14ac:dyDescent="0.35">
      <c r="E22665" s="113" t="s">
        <v>14729</v>
      </c>
      <c r="F22665" s="113" t="s">
        <v>114848</v>
      </c>
      <c r="G22665" s="113" t="s">
        <v>120861</v>
      </c>
      <c r="H22665" s="113" t="s">
        <v>136517</v>
      </c>
      <c r="I22665" s="113" t="s">
        <v>56179</v>
      </c>
    </row>
    <row r="22666" spans="5:9" ht="14.5" x14ac:dyDescent="0.35">
      <c r="E22666" s="113" t="s">
        <v>14728</v>
      </c>
      <c r="F22666" s="113" t="s">
        <v>114847</v>
      </c>
      <c r="G22666" s="113" t="s">
        <v>120860</v>
      </c>
      <c r="H22666" s="113" t="s">
        <v>136518</v>
      </c>
      <c r="I22666" s="113" t="s">
        <v>56178</v>
      </c>
    </row>
    <row r="22667" spans="5:9" ht="14.5" x14ac:dyDescent="0.35">
      <c r="E22667" s="113" t="s">
        <v>14727</v>
      </c>
      <c r="F22667" s="113" t="s">
        <v>108947</v>
      </c>
      <c r="G22667" s="113" t="s">
        <v>137587</v>
      </c>
      <c r="H22667" s="113" t="s">
        <v>136519</v>
      </c>
      <c r="I22667" s="113" t="s">
        <v>56177</v>
      </c>
    </row>
    <row r="22668" spans="5:9" ht="14.5" x14ac:dyDescent="0.35">
      <c r="E22668" s="113" t="s">
        <v>49983</v>
      </c>
      <c r="F22668" s="113" t="s">
        <v>108946</v>
      </c>
      <c r="G22668" s="113" t="s">
        <v>122665</v>
      </c>
      <c r="H22668" s="113" t="s">
        <v>136520</v>
      </c>
      <c r="I22668" s="113" t="s">
        <v>56176</v>
      </c>
    </row>
    <row r="22669" spans="5:9" ht="14.5" x14ac:dyDescent="0.35">
      <c r="E22669" s="113" t="s">
        <v>14726</v>
      </c>
      <c r="F22669" s="113" t="s">
        <v>116163</v>
      </c>
      <c r="G22669" s="113" t="s">
        <v>122664</v>
      </c>
      <c r="H22669" s="113" t="s">
        <v>136521</v>
      </c>
      <c r="I22669" s="113" t="s">
        <v>56175</v>
      </c>
    </row>
    <row r="22670" spans="5:9" ht="14.5" x14ac:dyDescent="0.35">
      <c r="E22670" s="113" t="s">
        <v>14725</v>
      </c>
      <c r="F22670" s="113" t="s">
        <v>116162</v>
      </c>
      <c r="G22670" s="113" t="s">
        <v>122663</v>
      </c>
      <c r="H22670" s="113" t="s">
        <v>136522</v>
      </c>
      <c r="I22670" s="113" t="s">
        <v>56174</v>
      </c>
    </row>
    <row r="22671" spans="5:9" ht="14.5" x14ac:dyDescent="0.35">
      <c r="E22671" s="113" t="s">
        <v>14724</v>
      </c>
      <c r="F22671" s="113" t="s">
        <v>114846</v>
      </c>
      <c r="G22671" s="113" t="s">
        <v>122662</v>
      </c>
      <c r="H22671" s="113" t="s">
        <v>136523</v>
      </c>
      <c r="I22671" s="113" t="s">
        <v>56173</v>
      </c>
    </row>
    <row r="22672" spans="5:9" ht="14.5" x14ac:dyDescent="0.35">
      <c r="E22672" s="113" t="s">
        <v>14723</v>
      </c>
      <c r="F22672" s="113" t="s">
        <v>114845</v>
      </c>
      <c r="G22672" s="113" t="s">
        <v>122661</v>
      </c>
      <c r="H22672" s="113" t="s">
        <v>136524</v>
      </c>
      <c r="I22672" s="113" t="s">
        <v>56172</v>
      </c>
    </row>
    <row r="22673" spans="5:9" ht="14.5" x14ac:dyDescent="0.35">
      <c r="E22673" s="113" t="s">
        <v>14722</v>
      </c>
      <c r="F22673" s="113" t="s">
        <v>114844</v>
      </c>
      <c r="G22673" s="113" t="s">
        <v>122660</v>
      </c>
      <c r="H22673" s="113" t="s">
        <v>136525</v>
      </c>
      <c r="I22673" s="113" t="s">
        <v>56171</v>
      </c>
    </row>
    <row r="22674" spans="5:9" ht="14.5" x14ac:dyDescent="0.35">
      <c r="E22674" s="113" t="s">
        <v>14721</v>
      </c>
      <c r="F22674" s="113" t="s">
        <v>114843</v>
      </c>
      <c r="G22674" s="113" t="s">
        <v>122659</v>
      </c>
      <c r="H22674" s="113" t="s">
        <v>136526</v>
      </c>
      <c r="I22674" s="113" t="s">
        <v>56170</v>
      </c>
    </row>
    <row r="22675" spans="5:9" ht="14.5" x14ac:dyDescent="0.35">
      <c r="E22675" s="113" t="s">
        <v>14720</v>
      </c>
      <c r="F22675" s="113" t="s">
        <v>114842</v>
      </c>
      <c r="G22675" s="113" t="s">
        <v>122658</v>
      </c>
      <c r="H22675" s="113" t="s">
        <v>136527</v>
      </c>
      <c r="I22675" s="113" t="s">
        <v>56169</v>
      </c>
    </row>
    <row r="22676" spans="5:9" ht="14.5" x14ac:dyDescent="0.35">
      <c r="E22676" s="113" t="s">
        <v>14719</v>
      </c>
      <c r="F22676" s="113" t="s">
        <v>114841</v>
      </c>
      <c r="G22676" s="113" t="s">
        <v>122657</v>
      </c>
      <c r="H22676" s="113" t="s">
        <v>136528</v>
      </c>
      <c r="I22676" s="113" t="s">
        <v>56168</v>
      </c>
    </row>
    <row r="22677" spans="5:9" ht="14.5" x14ac:dyDescent="0.35">
      <c r="E22677" s="113" t="s">
        <v>14718</v>
      </c>
      <c r="F22677" s="113" t="s">
        <v>117704</v>
      </c>
      <c r="G22677" s="113" t="s">
        <v>122656</v>
      </c>
      <c r="H22677" s="113" t="s">
        <v>136529</v>
      </c>
      <c r="I22677" s="113" t="s">
        <v>56167</v>
      </c>
    </row>
    <row r="22678" spans="5:9" ht="14.5" x14ac:dyDescent="0.35">
      <c r="E22678" s="113" t="s">
        <v>14717</v>
      </c>
      <c r="F22678" s="113" t="s">
        <v>116161</v>
      </c>
      <c r="G22678" s="113" t="s">
        <v>122655</v>
      </c>
      <c r="H22678" s="113" t="s">
        <v>136530</v>
      </c>
      <c r="I22678" s="113" t="s">
        <v>56166</v>
      </c>
    </row>
    <row r="22679" spans="5:9" ht="14.5" x14ac:dyDescent="0.35">
      <c r="E22679" s="113" t="s">
        <v>14716</v>
      </c>
      <c r="F22679" s="113" t="s">
        <v>114840</v>
      </c>
      <c r="G22679" s="113" t="s">
        <v>122654</v>
      </c>
      <c r="H22679" s="113" t="s">
        <v>136531</v>
      </c>
      <c r="I22679" s="113" t="s">
        <v>56165</v>
      </c>
    </row>
    <row r="22680" spans="5:9" ht="14.5" x14ac:dyDescent="0.35">
      <c r="E22680" s="113" t="s">
        <v>14715</v>
      </c>
      <c r="F22680" s="113" t="s">
        <v>114839</v>
      </c>
      <c r="G22680" s="113" t="s">
        <v>120859</v>
      </c>
      <c r="H22680" s="113" t="s">
        <v>136532</v>
      </c>
      <c r="I22680" s="113" t="s">
        <v>56164</v>
      </c>
    </row>
    <row r="22681" spans="5:9" ht="14.5" x14ac:dyDescent="0.35">
      <c r="E22681" s="113" t="s">
        <v>14714</v>
      </c>
      <c r="F22681" s="113" t="s">
        <v>114838</v>
      </c>
      <c r="G22681" s="113" t="s">
        <v>122653</v>
      </c>
      <c r="H22681" s="113" t="s">
        <v>136533</v>
      </c>
      <c r="I22681" s="113" t="s">
        <v>56163</v>
      </c>
    </row>
    <row r="22682" spans="5:9" ht="14.5" x14ac:dyDescent="0.35">
      <c r="E22682" s="113" t="s">
        <v>14713</v>
      </c>
      <c r="F22682" s="113" t="s">
        <v>114837</v>
      </c>
      <c r="G22682" s="113" t="s">
        <v>137588</v>
      </c>
      <c r="H22682" s="113" t="s">
        <v>136534</v>
      </c>
      <c r="I22682" s="113" t="s">
        <v>56162</v>
      </c>
    </row>
    <row r="22683" spans="5:9" ht="14.5" x14ac:dyDescent="0.35">
      <c r="E22683" s="113" t="s">
        <v>14712</v>
      </c>
      <c r="F22683" s="113" t="s">
        <v>114836</v>
      </c>
      <c r="G22683" s="113" t="s">
        <v>122652</v>
      </c>
      <c r="H22683" s="113" t="s">
        <v>136535</v>
      </c>
      <c r="I22683" s="113" t="s">
        <v>56161</v>
      </c>
    </row>
    <row r="22684" spans="5:9" ht="14.5" x14ac:dyDescent="0.35">
      <c r="E22684" s="113" t="s">
        <v>14711</v>
      </c>
      <c r="F22684" s="113" t="s">
        <v>114835</v>
      </c>
      <c r="G22684" s="113" t="s">
        <v>122651</v>
      </c>
      <c r="H22684" s="113" t="s">
        <v>136536</v>
      </c>
      <c r="I22684" s="113" t="s">
        <v>56160</v>
      </c>
    </row>
    <row r="22685" spans="5:9" ht="14.5" x14ac:dyDescent="0.35">
      <c r="E22685" s="113" t="s">
        <v>14710</v>
      </c>
      <c r="F22685" s="113" t="s">
        <v>108945</v>
      </c>
      <c r="G22685" s="113" t="s">
        <v>122650</v>
      </c>
      <c r="H22685" s="113" t="s">
        <v>136537</v>
      </c>
      <c r="I22685" s="113" t="s">
        <v>56159</v>
      </c>
    </row>
    <row r="22686" spans="5:9" ht="14.5" x14ac:dyDescent="0.35">
      <c r="E22686" s="113" t="s">
        <v>14709</v>
      </c>
      <c r="F22686" s="113" t="s">
        <v>114834</v>
      </c>
      <c r="G22686" s="113" t="s">
        <v>122649</v>
      </c>
      <c r="H22686" s="113" t="s">
        <v>136538</v>
      </c>
      <c r="I22686" s="113" t="s">
        <v>56158</v>
      </c>
    </row>
    <row r="22687" spans="5:9" ht="14.5" x14ac:dyDescent="0.35">
      <c r="E22687" s="113" t="s">
        <v>14708</v>
      </c>
      <c r="F22687" s="113" t="s">
        <v>114833</v>
      </c>
      <c r="G22687" s="113" t="s">
        <v>122648</v>
      </c>
      <c r="H22687" s="113" t="s">
        <v>136539</v>
      </c>
      <c r="I22687" s="113" t="s">
        <v>56157</v>
      </c>
    </row>
    <row r="22688" spans="5:9" ht="14.5" x14ac:dyDescent="0.35">
      <c r="E22688" s="113" t="s">
        <v>14707</v>
      </c>
      <c r="F22688" s="113" t="s">
        <v>114832</v>
      </c>
      <c r="G22688" s="113" t="s">
        <v>122647</v>
      </c>
      <c r="H22688" s="113" t="s">
        <v>136540</v>
      </c>
      <c r="I22688" s="113" t="s">
        <v>56156</v>
      </c>
    </row>
    <row r="22689" spans="5:9" ht="14.5" x14ac:dyDescent="0.35">
      <c r="E22689" s="113" t="s">
        <v>14706</v>
      </c>
      <c r="F22689" s="113" t="s">
        <v>116160</v>
      </c>
      <c r="G22689" s="113" t="s">
        <v>122646</v>
      </c>
      <c r="H22689" s="113" t="s">
        <v>136541</v>
      </c>
      <c r="I22689" s="113" t="s">
        <v>56155</v>
      </c>
    </row>
    <row r="22690" spans="5:9" ht="14.5" x14ac:dyDescent="0.35">
      <c r="E22690" s="113" t="s">
        <v>14705</v>
      </c>
      <c r="F22690" s="113" t="s">
        <v>116159</v>
      </c>
      <c r="G22690" s="113" t="s">
        <v>122645</v>
      </c>
      <c r="H22690" s="113" t="s">
        <v>136542</v>
      </c>
      <c r="I22690" s="113" t="s">
        <v>56154</v>
      </c>
    </row>
    <row r="22691" spans="5:9" ht="14.5" x14ac:dyDescent="0.35">
      <c r="E22691" s="113" t="s">
        <v>14704</v>
      </c>
      <c r="F22691" s="113" t="s">
        <v>114831</v>
      </c>
      <c r="G22691" s="113" t="s">
        <v>110485</v>
      </c>
      <c r="H22691" s="113" t="s">
        <v>136543</v>
      </c>
      <c r="I22691" s="113" t="s">
        <v>56153</v>
      </c>
    </row>
    <row r="22692" spans="5:9" ht="14.5" x14ac:dyDescent="0.35">
      <c r="E22692" s="113" t="s">
        <v>14703</v>
      </c>
      <c r="F22692" s="113" t="s">
        <v>114830</v>
      </c>
      <c r="G22692" s="113" t="s">
        <v>140937</v>
      </c>
      <c r="H22692" s="113" t="s">
        <v>136544</v>
      </c>
      <c r="I22692" s="113" t="s">
        <v>56152</v>
      </c>
    </row>
    <row r="22693" spans="5:9" ht="14.5" x14ac:dyDescent="0.35">
      <c r="E22693" s="113" t="s">
        <v>107109</v>
      </c>
      <c r="F22693" s="113" t="s">
        <v>114829</v>
      </c>
      <c r="G22693" s="113" t="s">
        <v>140329</v>
      </c>
      <c r="H22693" s="113" t="s">
        <v>136545</v>
      </c>
      <c r="I22693" s="113" t="s">
        <v>56151</v>
      </c>
    </row>
    <row r="22694" spans="5:9" ht="14.5" x14ac:dyDescent="0.35">
      <c r="E22694" s="113" t="s">
        <v>107108</v>
      </c>
      <c r="F22694" s="113" t="s">
        <v>114828</v>
      </c>
      <c r="G22694" s="113" t="s">
        <v>140938</v>
      </c>
      <c r="H22694" s="113" t="s">
        <v>136546</v>
      </c>
      <c r="I22694" s="113" t="s">
        <v>56150</v>
      </c>
    </row>
    <row r="22695" spans="5:9" ht="14.5" x14ac:dyDescent="0.35">
      <c r="E22695" s="113" t="s">
        <v>107107</v>
      </c>
      <c r="F22695" s="113" t="s">
        <v>116158</v>
      </c>
      <c r="G22695" s="113" t="s">
        <v>137589</v>
      </c>
      <c r="H22695" s="113" t="s">
        <v>136547</v>
      </c>
      <c r="I22695" s="113" t="s">
        <v>56149</v>
      </c>
    </row>
    <row r="22696" spans="5:9" ht="14.5" x14ac:dyDescent="0.35">
      <c r="E22696" s="113" t="s">
        <v>107106</v>
      </c>
      <c r="F22696" s="113" t="s">
        <v>114827</v>
      </c>
      <c r="G22696" s="113" t="s">
        <v>122644</v>
      </c>
      <c r="H22696" s="113" t="s">
        <v>136548</v>
      </c>
      <c r="I22696" s="113" t="s">
        <v>56148</v>
      </c>
    </row>
    <row r="22697" spans="5:9" ht="14.5" x14ac:dyDescent="0.35">
      <c r="E22697" s="113" t="s">
        <v>14702</v>
      </c>
      <c r="F22697" s="113" t="s">
        <v>114826</v>
      </c>
      <c r="G22697" s="113" t="s">
        <v>122643</v>
      </c>
      <c r="H22697" s="113" t="s">
        <v>136549</v>
      </c>
      <c r="I22697" s="113" t="s">
        <v>56147</v>
      </c>
    </row>
    <row r="22698" spans="5:9" ht="14.5" x14ac:dyDescent="0.35">
      <c r="E22698" s="113" t="s">
        <v>14701</v>
      </c>
      <c r="F22698" s="113" t="s">
        <v>114825</v>
      </c>
      <c r="G22698" s="113" t="s">
        <v>122642</v>
      </c>
      <c r="H22698" s="113" t="s">
        <v>136550</v>
      </c>
      <c r="I22698" s="113" t="s">
        <v>56146</v>
      </c>
    </row>
    <row r="22699" spans="5:9" ht="14.5" x14ac:dyDescent="0.35">
      <c r="E22699" s="113" t="s">
        <v>14700</v>
      </c>
      <c r="F22699" s="113" t="s">
        <v>114824</v>
      </c>
      <c r="G22699" s="113" t="s">
        <v>122641</v>
      </c>
      <c r="H22699" s="113" t="s">
        <v>136551</v>
      </c>
      <c r="I22699" s="113" t="s">
        <v>56145</v>
      </c>
    </row>
    <row r="22700" spans="5:9" ht="14.5" x14ac:dyDescent="0.35">
      <c r="E22700" s="113" t="s">
        <v>14699</v>
      </c>
      <c r="F22700" s="113" t="s">
        <v>108944</v>
      </c>
      <c r="G22700" s="113" t="s">
        <v>122640</v>
      </c>
      <c r="H22700" s="113" t="s">
        <v>136552</v>
      </c>
      <c r="I22700" s="113" t="s">
        <v>56144</v>
      </c>
    </row>
    <row r="22701" spans="5:9" ht="14.5" x14ac:dyDescent="0.35">
      <c r="E22701" s="113" t="s">
        <v>14698</v>
      </c>
      <c r="F22701" s="113" t="s">
        <v>114823</v>
      </c>
      <c r="G22701" s="113" t="s">
        <v>122639</v>
      </c>
      <c r="H22701" s="113" t="s">
        <v>136553</v>
      </c>
      <c r="I22701" s="113" t="s">
        <v>56143</v>
      </c>
    </row>
    <row r="22702" spans="5:9" ht="14.5" x14ac:dyDescent="0.35">
      <c r="E22702" s="113" t="s">
        <v>14697</v>
      </c>
      <c r="F22702" s="113" t="s">
        <v>114822</v>
      </c>
      <c r="G22702" s="113" t="s">
        <v>122638</v>
      </c>
      <c r="H22702" s="113" t="s">
        <v>136554</v>
      </c>
      <c r="I22702" s="113" t="s">
        <v>56142</v>
      </c>
    </row>
    <row r="22703" spans="5:9" ht="14.5" x14ac:dyDescent="0.35">
      <c r="E22703" s="113" t="s">
        <v>14696</v>
      </c>
      <c r="F22703" s="113" t="s">
        <v>117703</v>
      </c>
      <c r="G22703" s="113" t="s">
        <v>122637</v>
      </c>
      <c r="H22703" s="113" t="s">
        <v>136555</v>
      </c>
      <c r="I22703" s="113" t="s">
        <v>56141</v>
      </c>
    </row>
    <row r="22704" spans="5:9" ht="14.5" x14ac:dyDescent="0.35">
      <c r="E22704" s="113" t="s">
        <v>14695</v>
      </c>
      <c r="F22704" s="113" t="s">
        <v>114821</v>
      </c>
      <c r="G22704" s="113" t="s">
        <v>122636</v>
      </c>
      <c r="H22704" s="113" t="s">
        <v>136556</v>
      </c>
      <c r="I22704" s="113" t="s">
        <v>56140</v>
      </c>
    </row>
    <row r="22705" spans="5:9" ht="14.5" x14ac:dyDescent="0.35">
      <c r="E22705" s="113" t="s">
        <v>14694</v>
      </c>
      <c r="F22705" s="113" t="s">
        <v>114820</v>
      </c>
      <c r="G22705" s="113" t="s">
        <v>122635</v>
      </c>
      <c r="H22705" s="113" t="s">
        <v>136557</v>
      </c>
      <c r="I22705" s="113" t="s">
        <v>56139</v>
      </c>
    </row>
    <row r="22706" spans="5:9" ht="14.5" x14ac:dyDescent="0.35">
      <c r="E22706" s="113" t="s">
        <v>14693</v>
      </c>
      <c r="F22706" s="113" t="s">
        <v>114819</v>
      </c>
      <c r="G22706" s="113" t="s">
        <v>122634</v>
      </c>
      <c r="H22706" s="113" t="s">
        <v>136558</v>
      </c>
      <c r="I22706" s="113" t="s">
        <v>56138</v>
      </c>
    </row>
    <row r="22707" spans="5:9" ht="14.5" x14ac:dyDescent="0.35">
      <c r="E22707" s="113" t="s">
        <v>14692</v>
      </c>
      <c r="F22707" s="113" t="s">
        <v>108943</v>
      </c>
      <c r="G22707" s="113" t="s">
        <v>122633</v>
      </c>
      <c r="H22707" s="113" t="s">
        <v>136559</v>
      </c>
      <c r="I22707" s="113" t="s">
        <v>56137</v>
      </c>
    </row>
    <row r="22708" spans="5:9" ht="14.5" x14ac:dyDescent="0.35">
      <c r="E22708" s="113" t="s">
        <v>14691</v>
      </c>
      <c r="F22708" s="113" t="s">
        <v>114818</v>
      </c>
      <c r="G22708" s="113" t="s">
        <v>122632</v>
      </c>
      <c r="H22708" s="113" t="s">
        <v>136560</v>
      </c>
      <c r="I22708" s="113" t="s">
        <v>56136</v>
      </c>
    </row>
    <row r="22709" spans="5:9" ht="14.5" x14ac:dyDescent="0.35">
      <c r="E22709" s="113" t="s">
        <v>14690</v>
      </c>
      <c r="F22709" s="113" t="s">
        <v>117702</v>
      </c>
      <c r="G22709" s="113" t="s">
        <v>122631</v>
      </c>
      <c r="H22709" s="113" t="s">
        <v>136561</v>
      </c>
      <c r="I22709" s="113" t="s">
        <v>56135</v>
      </c>
    </row>
    <row r="22710" spans="5:9" ht="14.5" x14ac:dyDescent="0.35">
      <c r="E22710" s="113" t="s">
        <v>14689</v>
      </c>
      <c r="F22710" s="113" t="s">
        <v>108942</v>
      </c>
      <c r="G22710" s="113" t="s">
        <v>122630</v>
      </c>
      <c r="H22710" s="113" t="s">
        <v>136562</v>
      </c>
      <c r="I22710" s="113" t="s">
        <v>56134</v>
      </c>
    </row>
    <row r="22711" spans="5:9" ht="14.5" x14ac:dyDescent="0.35">
      <c r="E22711" s="113" t="s">
        <v>14688</v>
      </c>
      <c r="F22711" s="113" t="s">
        <v>108941</v>
      </c>
      <c r="G22711" s="113" t="s">
        <v>122629</v>
      </c>
      <c r="H22711" s="113" t="s">
        <v>136563</v>
      </c>
      <c r="I22711" s="113" t="s">
        <v>56133</v>
      </c>
    </row>
    <row r="22712" spans="5:9" ht="14.5" x14ac:dyDescent="0.35">
      <c r="E22712" s="113" t="s">
        <v>14687</v>
      </c>
      <c r="F22712" s="113" t="s">
        <v>114817</v>
      </c>
      <c r="G22712" s="113" t="s">
        <v>122628</v>
      </c>
      <c r="H22712" s="113" t="s">
        <v>136564</v>
      </c>
      <c r="I22712" s="113" t="s">
        <v>56132</v>
      </c>
    </row>
    <row r="22713" spans="5:9" ht="14.5" x14ac:dyDescent="0.35">
      <c r="E22713" s="113" t="s">
        <v>14686</v>
      </c>
      <c r="F22713" s="113" t="s">
        <v>108940</v>
      </c>
      <c r="G22713" s="113" t="s">
        <v>122627</v>
      </c>
      <c r="H22713" s="113" t="s">
        <v>136565</v>
      </c>
      <c r="I22713" s="113" t="s">
        <v>56131</v>
      </c>
    </row>
    <row r="22714" spans="5:9" ht="14.5" x14ac:dyDescent="0.35">
      <c r="E22714" s="113" t="s">
        <v>14685</v>
      </c>
      <c r="F22714" s="113" t="s">
        <v>114816</v>
      </c>
      <c r="G22714" s="113" t="s">
        <v>122626</v>
      </c>
      <c r="H22714" s="113" t="s">
        <v>136566</v>
      </c>
      <c r="I22714" s="113" t="s">
        <v>56130</v>
      </c>
    </row>
    <row r="22715" spans="5:9" ht="14.5" x14ac:dyDescent="0.35">
      <c r="E22715" s="113" t="s">
        <v>14684</v>
      </c>
      <c r="F22715" s="113" t="s">
        <v>108939</v>
      </c>
      <c r="G22715" s="113" t="s">
        <v>122625</v>
      </c>
      <c r="H22715" s="113" t="s">
        <v>136567</v>
      </c>
      <c r="I22715" s="113" t="s">
        <v>56129</v>
      </c>
    </row>
    <row r="22716" spans="5:9" ht="14.5" x14ac:dyDescent="0.35">
      <c r="E22716" s="113" t="s">
        <v>14683</v>
      </c>
      <c r="F22716" s="113" t="s">
        <v>114815</v>
      </c>
      <c r="G22716" s="113" t="s">
        <v>122624</v>
      </c>
      <c r="H22716" s="113" t="s">
        <v>136568</v>
      </c>
      <c r="I22716" s="113" t="s">
        <v>56128</v>
      </c>
    </row>
    <row r="22717" spans="5:9" ht="14.5" x14ac:dyDescent="0.35">
      <c r="E22717" s="113" t="s">
        <v>14682</v>
      </c>
      <c r="F22717" s="113" t="s">
        <v>117701</v>
      </c>
      <c r="G22717" s="113" t="s">
        <v>122623</v>
      </c>
      <c r="H22717" s="113" t="s">
        <v>136569</v>
      </c>
      <c r="I22717" s="113" t="s">
        <v>56127</v>
      </c>
    </row>
    <row r="22718" spans="5:9" ht="14.5" x14ac:dyDescent="0.35">
      <c r="E22718" s="113" t="s">
        <v>107105</v>
      </c>
      <c r="F22718" s="113" t="s">
        <v>114814</v>
      </c>
      <c r="G22718" s="113" t="s">
        <v>122622</v>
      </c>
      <c r="H22718" s="113" t="s">
        <v>136570</v>
      </c>
      <c r="I22718" s="113" t="s">
        <v>56126</v>
      </c>
    </row>
    <row r="22719" spans="5:9" ht="14.5" x14ac:dyDescent="0.35">
      <c r="E22719" s="113" t="s">
        <v>14681</v>
      </c>
      <c r="F22719" s="113" t="s">
        <v>114813</v>
      </c>
      <c r="G22719" s="113" t="s">
        <v>122621</v>
      </c>
      <c r="H22719" s="113" t="s">
        <v>136571</v>
      </c>
      <c r="I22719" s="113" t="s">
        <v>56125</v>
      </c>
    </row>
    <row r="22720" spans="5:9" ht="14.5" x14ac:dyDescent="0.35">
      <c r="E22720" s="113" t="s">
        <v>14680</v>
      </c>
      <c r="F22720" s="113" t="s">
        <v>114812</v>
      </c>
      <c r="G22720" s="113" t="s">
        <v>122620</v>
      </c>
      <c r="H22720" s="113" t="s">
        <v>136572</v>
      </c>
      <c r="I22720" s="113" t="s">
        <v>56124</v>
      </c>
    </row>
    <row r="22721" spans="5:9" ht="14.5" x14ac:dyDescent="0.35">
      <c r="E22721" s="113" t="s">
        <v>14679</v>
      </c>
      <c r="F22721" s="113" t="s">
        <v>114811</v>
      </c>
      <c r="G22721" s="113" t="s">
        <v>122619</v>
      </c>
      <c r="H22721" s="113" t="s">
        <v>136573</v>
      </c>
      <c r="I22721" s="113" t="s">
        <v>56123</v>
      </c>
    </row>
    <row r="22722" spans="5:9" ht="14.5" x14ac:dyDescent="0.35">
      <c r="E22722" s="113" t="s">
        <v>14678</v>
      </c>
      <c r="F22722" s="113" t="s">
        <v>114810</v>
      </c>
      <c r="G22722" s="113" t="s">
        <v>122618</v>
      </c>
      <c r="H22722" s="113" t="s">
        <v>136574</v>
      </c>
      <c r="I22722" s="113" t="s">
        <v>56122</v>
      </c>
    </row>
    <row r="22723" spans="5:9" ht="14.5" x14ac:dyDescent="0.35">
      <c r="E22723" s="113" t="s">
        <v>14677</v>
      </c>
      <c r="F22723" s="113" t="s">
        <v>116157</v>
      </c>
      <c r="G22723" s="113" t="s">
        <v>122617</v>
      </c>
      <c r="H22723" s="113" t="s">
        <v>136575</v>
      </c>
      <c r="I22723" s="113" t="s">
        <v>56121</v>
      </c>
    </row>
    <row r="22724" spans="5:9" ht="14.5" x14ac:dyDescent="0.35">
      <c r="E22724" s="113" t="s">
        <v>14676</v>
      </c>
      <c r="F22724" s="113" t="s">
        <v>114809</v>
      </c>
      <c r="G22724" s="113" t="s">
        <v>122616</v>
      </c>
      <c r="H22724" s="113" t="s">
        <v>136576</v>
      </c>
      <c r="I22724" s="113" t="s">
        <v>56120</v>
      </c>
    </row>
    <row r="22725" spans="5:9" ht="14.5" x14ac:dyDescent="0.35">
      <c r="E22725" s="113" t="s">
        <v>14675</v>
      </c>
      <c r="F22725" s="113" t="s">
        <v>114808</v>
      </c>
      <c r="G22725" s="113" t="s">
        <v>52023</v>
      </c>
      <c r="H22725" s="113" t="s">
        <v>136577</v>
      </c>
      <c r="I22725" s="113" t="s">
        <v>56119</v>
      </c>
    </row>
    <row r="22726" spans="5:9" ht="14.5" x14ac:dyDescent="0.35">
      <c r="E22726" s="113" t="s">
        <v>14674</v>
      </c>
      <c r="F22726" s="113" t="s">
        <v>114807</v>
      </c>
      <c r="G22726" s="113" t="s">
        <v>140939</v>
      </c>
      <c r="H22726" s="113" t="s">
        <v>136578</v>
      </c>
      <c r="I22726" s="113" t="s">
        <v>56118</v>
      </c>
    </row>
    <row r="22727" spans="5:9" ht="14.5" x14ac:dyDescent="0.35">
      <c r="E22727" s="113" t="s">
        <v>14673</v>
      </c>
      <c r="F22727" s="113" t="s">
        <v>108938</v>
      </c>
      <c r="G22727" s="113" t="s">
        <v>120858</v>
      </c>
      <c r="H22727" s="113" t="s">
        <v>136579</v>
      </c>
      <c r="I22727" s="113" t="s">
        <v>56117</v>
      </c>
    </row>
    <row r="22728" spans="5:9" ht="14.5" x14ac:dyDescent="0.35">
      <c r="E22728" s="113" t="s">
        <v>14672</v>
      </c>
      <c r="F22728" s="113" t="s">
        <v>114806</v>
      </c>
      <c r="G22728" s="113" t="s">
        <v>122615</v>
      </c>
      <c r="H22728" s="113" t="s">
        <v>136580</v>
      </c>
      <c r="I22728" s="113" t="s">
        <v>56116</v>
      </c>
    </row>
    <row r="22729" spans="5:9" ht="14.5" x14ac:dyDescent="0.35">
      <c r="E22729" s="113" t="s">
        <v>14671</v>
      </c>
      <c r="F22729" s="113" t="s">
        <v>114805</v>
      </c>
      <c r="G22729" s="113" t="s">
        <v>122614</v>
      </c>
      <c r="H22729" s="113" t="s">
        <v>136581</v>
      </c>
      <c r="I22729" s="113" t="s">
        <v>56115</v>
      </c>
    </row>
    <row r="22730" spans="5:9" ht="14.5" x14ac:dyDescent="0.35">
      <c r="E22730" s="113" t="s">
        <v>14670</v>
      </c>
      <c r="F22730" s="113" t="s">
        <v>114804</v>
      </c>
      <c r="G22730" s="113" t="s">
        <v>120857</v>
      </c>
      <c r="H22730" s="113" t="s">
        <v>136582</v>
      </c>
      <c r="I22730" s="113" t="s">
        <v>56114</v>
      </c>
    </row>
    <row r="22731" spans="5:9" ht="14.5" x14ac:dyDescent="0.35">
      <c r="E22731" s="113" t="s">
        <v>14669</v>
      </c>
      <c r="F22731" s="113" t="s">
        <v>114803</v>
      </c>
      <c r="G22731" s="113" t="s">
        <v>122613</v>
      </c>
      <c r="H22731" s="113" t="s">
        <v>136583</v>
      </c>
      <c r="I22731" s="113" t="s">
        <v>56113</v>
      </c>
    </row>
    <row r="22732" spans="5:9" ht="14.5" x14ac:dyDescent="0.35">
      <c r="E22732" s="113" t="s">
        <v>14668</v>
      </c>
      <c r="F22732" s="113" t="s">
        <v>114802</v>
      </c>
      <c r="G22732" s="113" t="s">
        <v>52022</v>
      </c>
      <c r="H22732" s="113" t="s">
        <v>136584</v>
      </c>
      <c r="I22732" s="113" t="s">
        <v>56112</v>
      </c>
    </row>
    <row r="22733" spans="5:9" ht="14.5" x14ac:dyDescent="0.35">
      <c r="E22733" s="113" t="s">
        <v>14667</v>
      </c>
      <c r="F22733" s="113" t="s">
        <v>114801</v>
      </c>
      <c r="G22733" s="113" t="s">
        <v>52021</v>
      </c>
      <c r="H22733" s="113" t="s">
        <v>136585</v>
      </c>
      <c r="I22733" s="113" t="s">
        <v>56111</v>
      </c>
    </row>
    <row r="22734" spans="5:9" ht="14.5" x14ac:dyDescent="0.35">
      <c r="E22734" s="113" t="s">
        <v>14666</v>
      </c>
      <c r="F22734" s="113" t="s">
        <v>114800</v>
      </c>
      <c r="G22734" s="113" t="s">
        <v>52020</v>
      </c>
      <c r="H22734" s="113" t="s">
        <v>136586</v>
      </c>
      <c r="I22734" s="113" t="s">
        <v>56110</v>
      </c>
    </row>
    <row r="22735" spans="5:9" ht="14.5" x14ac:dyDescent="0.35">
      <c r="E22735" s="113" t="s">
        <v>14665</v>
      </c>
      <c r="F22735" s="113" t="s">
        <v>108937</v>
      </c>
      <c r="G22735" s="113" t="s">
        <v>122612</v>
      </c>
      <c r="H22735" s="113" t="s">
        <v>136587</v>
      </c>
      <c r="I22735" s="113" t="s">
        <v>56109</v>
      </c>
    </row>
    <row r="22736" spans="5:9" ht="14.5" x14ac:dyDescent="0.35">
      <c r="E22736" s="113" t="s">
        <v>14664</v>
      </c>
      <c r="F22736" s="113" t="s">
        <v>114799</v>
      </c>
      <c r="G22736" s="113" t="s">
        <v>125236</v>
      </c>
      <c r="H22736" s="113" t="s">
        <v>136588</v>
      </c>
      <c r="I22736" s="113" t="s">
        <v>56108</v>
      </c>
    </row>
    <row r="22737" spans="5:9" ht="14.5" x14ac:dyDescent="0.35">
      <c r="E22737" s="113" t="s">
        <v>14663</v>
      </c>
      <c r="F22737" s="113" t="s">
        <v>114798</v>
      </c>
      <c r="G22737" s="113" t="s">
        <v>118354</v>
      </c>
      <c r="H22737" s="113" t="s">
        <v>136589</v>
      </c>
      <c r="I22737" s="113" t="s">
        <v>56107</v>
      </c>
    </row>
    <row r="22738" spans="5:9" ht="14.5" x14ac:dyDescent="0.35">
      <c r="E22738" s="113" t="s">
        <v>14662</v>
      </c>
      <c r="F22738" s="113" t="s">
        <v>114797</v>
      </c>
      <c r="G22738" s="113" t="s">
        <v>122611</v>
      </c>
      <c r="H22738" s="113" t="s">
        <v>136590</v>
      </c>
      <c r="I22738" s="113" t="s">
        <v>56106</v>
      </c>
    </row>
    <row r="22739" spans="5:9" ht="14.5" x14ac:dyDescent="0.35">
      <c r="E22739" s="113" t="s">
        <v>14661</v>
      </c>
      <c r="F22739" s="113" t="s">
        <v>114796</v>
      </c>
      <c r="G22739" s="113" t="s">
        <v>122610</v>
      </c>
      <c r="H22739" s="113" t="s">
        <v>136591</v>
      </c>
      <c r="I22739" s="113" t="s">
        <v>56105</v>
      </c>
    </row>
    <row r="22740" spans="5:9" ht="14.5" x14ac:dyDescent="0.35">
      <c r="E22740" s="113" t="s">
        <v>14660</v>
      </c>
      <c r="F22740" s="113" t="s">
        <v>114795</v>
      </c>
      <c r="G22740" s="113" t="s">
        <v>122609</v>
      </c>
      <c r="H22740" s="113" t="s">
        <v>136592</v>
      </c>
      <c r="I22740" s="113" t="s">
        <v>56104</v>
      </c>
    </row>
    <row r="22741" spans="5:9" ht="14.5" x14ac:dyDescent="0.35">
      <c r="E22741" s="113" t="s">
        <v>14659</v>
      </c>
      <c r="F22741" s="113" t="s">
        <v>108936</v>
      </c>
      <c r="G22741" s="113" t="s">
        <v>120856</v>
      </c>
      <c r="H22741" s="113" t="s">
        <v>136593</v>
      </c>
      <c r="I22741" s="113" t="s">
        <v>56103</v>
      </c>
    </row>
    <row r="22742" spans="5:9" ht="14.5" x14ac:dyDescent="0.35">
      <c r="E22742" s="113" t="s">
        <v>14658</v>
      </c>
      <c r="F22742" s="113" t="s">
        <v>114794</v>
      </c>
      <c r="G22742" s="113" t="s">
        <v>122608</v>
      </c>
      <c r="H22742" s="113" t="s">
        <v>136594</v>
      </c>
      <c r="I22742" s="113" t="s">
        <v>56102</v>
      </c>
    </row>
    <row r="22743" spans="5:9" ht="14.5" x14ac:dyDescent="0.35">
      <c r="E22743" s="113" t="s">
        <v>14657</v>
      </c>
      <c r="F22743" s="113" t="s">
        <v>108935</v>
      </c>
      <c r="G22743" s="113" t="s">
        <v>120855</v>
      </c>
      <c r="H22743" s="113" t="s">
        <v>136595</v>
      </c>
      <c r="I22743" s="113" t="s">
        <v>56101</v>
      </c>
    </row>
    <row r="22744" spans="5:9" ht="14.5" x14ac:dyDescent="0.35">
      <c r="E22744" s="113" t="s">
        <v>14656</v>
      </c>
      <c r="F22744" s="113" t="s">
        <v>114793</v>
      </c>
      <c r="G22744" s="113" t="s">
        <v>52019</v>
      </c>
      <c r="H22744" s="113" t="s">
        <v>136596</v>
      </c>
      <c r="I22744" s="113" t="s">
        <v>140171</v>
      </c>
    </row>
    <row r="22745" spans="5:9" ht="14.5" x14ac:dyDescent="0.35">
      <c r="E22745" s="113" t="s">
        <v>14655</v>
      </c>
      <c r="F22745" s="113" t="s">
        <v>116156</v>
      </c>
      <c r="G22745" s="113" t="s">
        <v>52018</v>
      </c>
      <c r="H22745" s="113" t="s">
        <v>136597</v>
      </c>
      <c r="I22745" s="113" t="s">
        <v>140978</v>
      </c>
    </row>
    <row r="22746" spans="5:9" ht="14.5" x14ac:dyDescent="0.35">
      <c r="E22746" s="113" t="s">
        <v>14654</v>
      </c>
      <c r="F22746" s="113" t="s">
        <v>114792</v>
      </c>
      <c r="G22746" s="113" t="s">
        <v>137590</v>
      </c>
      <c r="H22746" s="113" t="s">
        <v>136598</v>
      </c>
      <c r="I22746" s="113" t="s">
        <v>140170</v>
      </c>
    </row>
    <row r="22747" spans="5:9" ht="14.5" x14ac:dyDescent="0.35">
      <c r="E22747" s="113" t="s">
        <v>14653</v>
      </c>
      <c r="F22747" s="113" t="s">
        <v>114791</v>
      </c>
      <c r="G22747" s="113" t="s">
        <v>129092</v>
      </c>
      <c r="H22747" s="113" t="s">
        <v>136599</v>
      </c>
      <c r="I22747" s="113" t="s">
        <v>140979</v>
      </c>
    </row>
    <row r="22748" spans="5:9" ht="14.5" x14ac:dyDescent="0.35">
      <c r="E22748" s="113" t="s">
        <v>14652</v>
      </c>
      <c r="F22748" s="113" t="s">
        <v>114790</v>
      </c>
      <c r="G22748" s="113" t="s">
        <v>137591</v>
      </c>
      <c r="H22748" s="113" t="s">
        <v>136600</v>
      </c>
      <c r="I22748" s="113" t="s">
        <v>138741</v>
      </c>
    </row>
    <row r="22749" spans="5:9" ht="14.5" x14ac:dyDescent="0.35">
      <c r="E22749" s="113" t="s">
        <v>14651</v>
      </c>
      <c r="F22749" s="113" t="s">
        <v>108934</v>
      </c>
      <c r="G22749" s="113" t="s">
        <v>115252</v>
      </c>
      <c r="H22749" s="113" t="s">
        <v>136601</v>
      </c>
      <c r="I22749" s="113" t="s">
        <v>138742</v>
      </c>
    </row>
    <row r="22750" spans="5:9" ht="14.5" x14ac:dyDescent="0.35">
      <c r="E22750" s="113" t="s">
        <v>14650</v>
      </c>
      <c r="F22750" s="113" t="s">
        <v>114789</v>
      </c>
      <c r="G22750" s="113" t="s">
        <v>110484</v>
      </c>
      <c r="H22750" s="113" t="s">
        <v>136602</v>
      </c>
      <c r="I22750" s="113" t="s">
        <v>138743</v>
      </c>
    </row>
    <row r="22751" spans="5:9" ht="14.5" x14ac:dyDescent="0.35">
      <c r="E22751" s="113" t="s">
        <v>14649</v>
      </c>
      <c r="F22751" s="113" t="s">
        <v>114788</v>
      </c>
      <c r="G22751" s="113" t="s">
        <v>110483</v>
      </c>
      <c r="H22751" s="113" t="s">
        <v>136603</v>
      </c>
      <c r="I22751" s="113" t="s">
        <v>121517</v>
      </c>
    </row>
    <row r="22752" spans="5:9" ht="14.5" x14ac:dyDescent="0.35">
      <c r="E22752" s="113" t="s">
        <v>14648</v>
      </c>
      <c r="F22752" s="113" t="s">
        <v>114787</v>
      </c>
      <c r="G22752" s="113" t="s">
        <v>118353</v>
      </c>
      <c r="H22752" s="113" t="s">
        <v>136604</v>
      </c>
      <c r="I22752" s="113" t="s">
        <v>121516</v>
      </c>
    </row>
    <row r="22753" spans="5:9" ht="14.5" x14ac:dyDescent="0.35">
      <c r="E22753" s="113" t="s">
        <v>14647</v>
      </c>
      <c r="F22753" s="113" t="s">
        <v>114786</v>
      </c>
      <c r="G22753" s="113" t="s">
        <v>122607</v>
      </c>
      <c r="H22753" s="113" t="s">
        <v>136605</v>
      </c>
      <c r="I22753" s="113" t="s">
        <v>121515</v>
      </c>
    </row>
    <row r="22754" spans="5:9" ht="14.5" x14ac:dyDescent="0.35">
      <c r="E22754" s="113" t="s">
        <v>14646</v>
      </c>
      <c r="F22754" s="113" t="s">
        <v>108933</v>
      </c>
      <c r="G22754" s="113" t="s">
        <v>122606</v>
      </c>
      <c r="H22754" s="113" t="s">
        <v>136606</v>
      </c>
      <c r="I22754" s="113" t="s">
        <v>121514</v>
      </c>
    </row>
    <row r="22755" spans="5:9" ht="14.5" x14ac:dyDescent="0.35">
      <c r="E22755" s="113" t="s">
        <v>14645</v>
      </c>
      <c r="F22755" s="113" t="s">
        <v>117700</v>
      </c>
      <c r="G22755" s="113" t="s">
        <v>122605</v>
      </c>
      <c r="H22755" s="113" t="s">
        <v>136607</v>
      </c>
      <c r="I22755" s="113" t="s">
        <v>121513</v>
      </c>
    </row>
    <row r="22756" spans="5:9" ht="14.5" x14ac:dyDescent="0.35">
      <c r="E22756" s="113" t="s">
        <v>14644</v>
      </c>
      <c r="F22756" s="113" t="s">
        <v>114785</v>
      </c>
      <c r="G22756" s="113" t="s">
        <v>122604</v>
      </c>
      <c r="H22756" s="113" t="s">
        <v>136608</v>
      </c>
      <c r="I22756" s="113" t="s">
        <v>121512</v>
      </c>
    </row>
    <row r="22757" spans="5:9" ht="14.5" x14ac:dyDescent="0.35">
      <c r="E22757" s="113" t="s">
        <v>14643</v>
      </c>
      <c r="F22757" s="113" t="s">
        <v>114784</v>
      </c>
      <c r="G22757" s="113" t="s">
        <v>122603</v>
      </c>
      <c r="H22757" s="113" t="s">
        <v>136609</v>
      </c>
      <c r="I22757" s="113" t="s">
        <v>121511</v>
      </c>
    </row>
    <row r="22758" spans="5:9" ht="14.5" x14ac:dyDescent="0.35">
      <c r="E22758" s="113" t="s">
        <v>14642</v>
      </c>
      <c r="F22758" s="113" t="s">
        <v>114783</v>
      </c>
      <c r="G22758" s="113" t="s">
        <v>122602</v>
      </c>
      <c r="H22758" s="113" t="s">
        <v>136610</v>
      </c>
      <c r="I22758" s="113" t="s">
        <v>121510</v>
      </c>
    </row>
    <row r="22759" spans="5:9" ht="14.5" x14ac:dyDescent="0.35">
      <c r="E22759" s="113" t="s">
        <v>14641</v>
      </c>
      <c r="F22759" s="113" t="s">
        <v>108932</v>
      </c>
      <c r="G22759" s="113" t="s">
        <v>122601</v>
      </c>
      <c r="H22759" s="113" t="s">
        <v>136611</v>
      </c>
      <c r="I22759" s="113" t="s">
        <v>121509</v>
      </c>
    </row>
    <row r="22760" spans="5:9" ht="14.5" x14ac:dyDescent="0.35">
      <c r="E22760" s="113" t="s">
        <v>14640</v>
      </c>
      <c r="F22760" s="113" t="s">
        <v>114782</v>
      </c>
      <c r="G22760" s="113" t="s">
        <v>122600</v>
      </c>
      <c r="H22760" s="113" t="s">
        <v>136612</v>
      </c>
      <c r="I22760" s="113" t="s">
        <v>121508</v>
      </c>
    </row>
    <row r="22761" spans="5:9" ht="14.5" x14ac:dyDescent="0.35">
      <c r="E22761" s="113" t="s">
        <v>14639</v>
      </c>
      <c r="F22761" s="113" t="s">
        <v>114781</v>
      </c>
      <c r="G22761" s="113" t="s">
        <v>122599</v>
      </c>
      <c r="H22761" s="113" t="s">
        <v>136613</v>
      </c>
      <c r="I22761" s="113" t="s">
        <v>121507</v>
      </c>
    </row>
    <row r="22762" spans="5:9" ht="14.5" x14ac:dyDescent="0.35">
      <c r="E22762" s="113" t="s">
        <v>14638</v>
      </c>
      <c r="F22762" s="113" t="s">
        <v>114780</v>
      </c>
      <c r="G22762" s="113" t="s">
        <v>122598</v>
      </c>
      <c r="H22762" s="113" t="s">
        <v>136614</v>
      </c>
      <c r="I22762" s="113" t="s">
        <v>121506</v>
      </c>
    </row>
    <row r="22763" spans="5:9" ht="14.5" x14ac:dyDescent="0.35">
      <c r="E22763" s="113" t="s">
        <v>14637</v>
      </c>
      <c r="F22763" s="113" t="s">
        <v>114779</v>
      </c>
      <c r="G22763" s="113" t="s">
        <v>110482</v>
      </c>
      <c r="H22763" s="113" t="s">
        <v>136615</v>
      </c>
      <c r="I22763" s="113" t="s">
        <v>121505</v>
      </c>
    </row>
    <row r="22764" spans="5:9" ht="14.5" x14ac:dyDescent="0.35">
      <c r="E22764" s="113" t="s">
        <v>14636</v>
      </c>
      <c r="F22764" s="113" t="s">
        <v>108931</v>
      </c>
      <c r="G22764" s="113" t="s">
        <v>52017</v>
      </c>
      <c r="H22764" s="113" t="s">
        <v>136616</v>
      </c>
      <c r="I22764" s="113" t="s">
        <v>121504</v>
      </c>
    </row>
    <row r="22765" spans="5:9" ht="14.5" x14ac:dyDescent="0.35">
      <c r="E22765" s="113" t="s">
        <v>14635</v>
      </c>
      <c r="F22765" s="113" t="s">
        <v>114778</v>
      </c>
      <c r="G22765" s="113" t="s">
        <v>52016</v>
      </c>
      <c r="H22765" s="113" t="s">
        <v>136617</v>
      </c>
      <c r="I22765" s="113" t="s">
        <v>121503</v>
      </c>
    </row>
    <row r="22766" spans="5:9" ht="14.5" x14ac:dyDescent="0.35">
      <c r="E22766" s="113" t="s">
        <v>14634</v>
      </c>
      <c r="F22766" s="113" t="s">
        <v>116155</v>
      </c>
      <c r="G22766" s="113" t="s">
        <v>52015</v>
      </c>
      <c r="H22766" s="113" t="s">
        <v>136618</v>
      </c>
      <c r="I22766" s="113" t="s">
        <v>121502</v>
      </c>
    </row>
    <row r="22767" spans="5:9" ht="14.5" x14ac:dyDescent="0.35">
      <c r="E22767" s="113" t="s">
        <v>14633</v>
      </c>
      <c r="F22767" s="113" t="s">
        <v>114777</v>
      </c>
      <c r="G22767" s="113" t="s">
        <v>52014</v>
      </c>
      <c r="H22767" s="113" t="s">
        <v>136619</v>
      </c>
      <c r="I22767" s="113" t="s">
        <v>121501</v>
      </c>
    </row>
    <row r="22768" spans="5:9" ht="14.5" x14ac:dyDescent="0.35">
      <c r="E22768" s="113" t="s">
        <v>14632</v>
      </c>
      <c r="F22768" s="113" t="s">
        <v>108930</v>
      </c>
      <c r="G22768" s="113" t="s">
        <v>52013</v>
      </c>
      <c r="H22768" s="113" t="s">
        <v>136620</v>
      </c>
      <c r="I22768" s="113" t="s">
        <v>121500</v>
      </c>
    </row>
    <row r="22769" spans="5:9" ht="14.5" x14ac:dyDescent="0.35">
      <c r="E22769" s="113" t="s">
        <v>14631</v>
      </c>
      <c r="F22769" s="113" t="s">
        <v>108929</v>
      </c>
      <c r="G22769" s="113" t="s">
        <v>120854</v>
      </c>
      <c r="H22769" s="113" t="s">
        <v>136621</v>
      </c>
      <c r="I22769" s="113" t="s">
        <v>121499</v>
      </c>
    </row>
    <row r="22770" spans="5:9" ht="14.5" x14ac:dyDescent="0.35">
      <c r="E22770" s="113" t="s">
        <v>14630</v>
      </c>
      <c r="F22770" s="113" t="s">
        <v>114776</v>
      </c>
      <c r="G22770" s="113" t="s">
        <v>120853</v>
      </c>
      <c r="H22770" s="113" t="s">
        <v>136622</v>
      </c>
      <c r="I22770" s="113" t="s">
        <v>138739</v>
      </c>
    </row>
    <row r="22771" spans="5:9" ht="14.5" x14ac:dyDescent="0.35">
      <c r="E22771" s="113" t="s">
        <v>14629</v>
      </c>
      <c r="F22771" s="113" t="s">
        <v>108928</v>
      </c>
      <c r="G22771" s="113" t="s">
        <v>122597</v>
      </c>
      <c r="H22771" s="113" t="s">
        <v>136623</v>
      </c>
      <c r="I22771" s="113" t="s">
        <v>138740</v>
      </c>
    </row>
    <row r="22772" spans="5:9" ht="14.5" x14ac:dyDescent="0.35">
      <c r="E22772" s="113" t="s">
        <v>14628</v>
      </c>
      <c r="F22772" s="113" t="s">
        <v>108927</v>
      </c>
      <c r="G22772" s="113" t="s">
        <v>122596</v>
      </c>
      <c r="H22772" s="113" t="s">
        <v>136624</v>
      </c>
      <c r="I22772" s="113" t="s">
        <v>126317</v>
      </c>
    </row>
    <row r="22773" spans="5:9" ht="14.5" x14ac:dyDescent="0.35">
      <c r="E22773" s="113" t="s">
        <v>14627</v>
      </c>
      <c r="F22773" s="113" t="s">
        <v>114775</v>
      </c>
      <c r="G22773" s="113" t="s">
        <v>52012</v>
      </c>
      <c r="H22773" s="113" t="s">
        <v>136625</v>
      </c>
      <c r="I22773" s="113" t="s">
        <v>126318</v>
      </c>
    </row>
    <row r="22774" spans="5:9" ht="14.5" x14ac:dyDescent="0.35">
      <c r="E22774" s="113" t="s">
        <v>14626</v>
      </c>
      <c r="F22774" s="113" t="s">
        <v>114774</v>
      </c>
      <c r="G22774" s="113" t="s">
        <v>52011</v>
      </c>
      <c r="H22774" s="113" t="s">
        <v>136626</v>
      </c>
      <c r="I22774" s="113" t="s">
        <v>126319</v>
      </c>
    </row>
    <row r="22775" spans="5:9" ht="14.5" x14ac:dyDescent="0.35">
      <c r="E22775" s="113" t="s">
        <v>14625</v>
      </c>
      <c r="F22775" s="113" t="s">
        <v>114773</v>
      </c>
      <c r="G22775" s="113" t="s">
        <v>52010</v>
      </c>
      <c r="H22775" s="113" t="s">
        <v>136627</v>
      </c>
      <c r="I22775" s="113" t="s">
        <v>126320</v>
      </c>
    </row>
    <row r="22776" spans="5:9" ht="14.5" x14ac:dyDescent="0.35">
      <c r="E22776" s="113" t="s">
        <v>14624</v>
      </c>
      <c r="F22776" s="113" t="s">
        <v>116154</v>
      </c>
      <c r="G22776" s="113" t="s">
        <v>52009</v>
      </c>
      <c r="H22776" s="113" t="s">
        <v>136628</v>
      </c>
      <c r="I22776" s="113" t="s">
        <v>126321</v>
      </c>
    </row>
    <row r="22777" spans="5:9" ht="14.5" x14ac:dyDescent="0.35">
      <c r="E22777" s="113" t="s">
        <v>14623</v>
      </c>
      <c r="F22777" s="113" t="s">
        <v>114772</v>
      </c>
      <c r="G22777" s="113" t="s">
        <v>52008</v>
      </c>
      <c r="H22777" s="113" t="s">
        <v>136629</v>
      </c>
      <c r="I22777" s="113" t="s">
        <v>126322</v>
      </c>
    </row>
    <row r="22778" spans="5:9" ht="14.5" x14ac:dyDescent="0.35">
      <c r="E22778" s="113" t="s">
        <v>14622</v>
      </c>
      <c r="F22778" s="113" t="s">
        <v>108926</v>
      </c>
      <c r="G22778" s="113" t="s">
        <v>125237</v>
      </c>
      <c r="H22778" s="113" t="s">
        <v>136630</v>
      </c>
      <c r="I22778" s="113" t="s">
        <v>126323</v>
      </c>
    </row>
    <row r="22779" spans="5:9" ht="14.5" x14ac:dyDescent="0.35">
      <c r="E22779" s="113" t="s">
        <v>14621</v>
      </c>
      <c r="F22779" s="113" t="s">
        <v>114771</v>
      </c>
      <c r="G22779" s="113" t="s">
        <v>118352</v>
      </c>
      <c r="H22779" s="113" t="s">
        <v>136631</v>
      </c>
      <c r="I22779" s="113" t="s">
        <v>126324</v>
      </c>
    </row>
    <row r="22780" spans="5:9" ht="14.5" x14ac:dyDescent="0.35">
      <c r="E22780" s="113" t="s">
        <v>14620</v>
      </c>
      <c r="F22780" s="113" t="s">
        <v>108925</v>
      </c>
      <c r="G22780" s="113" t="s">
        <v>122595</v>
      </c>
      <c r="H22780" s="113" t="s">
        <v>136632</v>
      </c>
      <c r="I22780" s="113" t="s">
        <v>126325</v>
      </c>
    </row>
    <row r="22781" spans="5:9" ht="14.5" x14ac:dyDescent="0.35">
      <c r="E22781" s="113" t="s">
        <v>14619</v>
      </c>
      <c r="F22781" s="113" t="s">
        <v>108924</v>
      </c>
      <c r="G22781" s="113" t="s">
        <v>110481</v>
      </c>
      <c r="H22781" s="113" t="s">
        <v>136633</v>
      </c>
      <c r="I22781" s="113" t="s">
        <v>126326</v>
      </c>
    </row>
    <row r="22782" spans="5:9" ht="14.5" x14ac:dyDescent="0.35">
      <c r="E22782" s="113" t="s">
        <v>14618</v>
      </c>
      <c r="F22782" s="113" t="s">
        <v>108923</v>
      </c>
      <c r="G22782" s="113" t="s">
        <v>52007</v>
      </c>
      <c r="H22782" s="113" t="s">
        <v>136634</v>
      </c>
      <c r="I22782" s="113" t="s">
        <v>126327</v>
      </c>
    </row>
    <row r="22783" spans="5:9" ht="14.5" x14ac:dyDescent="0.35">
      <c r="E22783" s="113" t="s">
        <v>14617</v>
      </c>
      <c r="F22783" s="113" t="s">
        <v>108922</v>
      </c>
      <c r="G22783" s="113" t="s">
        <v>125238</v>
      </c>
      <c r="H22783" s="113" t="s">
        <v>136635</v>
      </c>
      <c r="I22783" s="113" t="s">
        <v>126328</v>
      </c>
    </row>
    <row r="22784" spans="5:9" ht="14.5" x14ac:dyDescent="0.35">
      <c r="E22784" s="113" t="s">
        <v>14616</v>
      </c>
      <c r="F22784" s="113" t="s">
        <v>114770</v>
      </c>
      <c r="G22784" s="113" t="s">
        <v>125239</v>
      </c>
      <c r="H22784" s="113" t="s">
        <v>136636</v>
      </c>
      <c r="I22784" s="113" t="s">
        <v>420</v>
      </c>
    </row>
    <row r="22785" spans="5:9" ht="14.5" x14ac:dyDescent="0.35">
      <c r="E22785" s="113" t="s">
        <v>14615</v>
      </c>
      <c r="F22785" s="113" t="s">
        <v>114769</v>
      </c>
      <c r="G22785" s="113" t="s">
        <v>120852</v>
      </c>
      <c r="H22785" s="113" t="s">
        <v>136637</v>
      </c>
      <c r="I22785" s="113" t="s">
        <v>419</v>
      </c>
    </row>
    <row r="22786" spans="5:9" ht="14.5" x14ac:dyDescent="0.35">
      <c r="E22786" s="113" t="s">
        <v>14614</v>
      </c>
      <c r="F22786" s="113" t="s">
        <v>114768</v>
      </c>
      <c r="G22786" s="113" t="s">
        <v>120851</v>
      </c>
      <c r="H22786" s="113" t="s">
        <v>136638</v>
      </c>
      <c r="I22786" s="113" t="s">
        <v>418</v>
      </c>
    </row>
    <row r="22787" spans="5:9" ht="14.5" x14ac:dyDescent="0.35">
      <c r="E22787" s="113" t="s">
        <v>14613</v>
      </c>
      <c r="F22787" s="113" t="s">
        <v>108921</v>
      </c>
      <c r="G22787" s="113" t="s">
        <v>118351</v>
      </c>
      <c r="H22787" s="113" t="s">
        <v>136639</v>
      </c>
      <c r="I22787" s="113" t="s">
        <v>417</v>
      </c>
    </row>
    <row r="22788" spans="5:9" ht="14.5" x14ac:dyDescent="0.35">
      <c r="E22788" s="113" t="s">
        <v>128532</v>
      </c>
      <c r="F22788" s="113" t="s">
        <v>124766</v>
      </c>
      <c r="G22788" s="113" t="s">
        <v>118350</v>
      </c>
      <c r="H22788" s="113" t="s">
        <v>136640</v>
      </c>
      <c r="I22788" s="113" t="s">
        <v>111786</v>
      </c>
    </row>
    <row r="22789" spans="5:9" ht="14.5" x14ac:dyDescent="0.35">
      <c r="E22789" s="113" t="s">
        <v>128533</v>
      </c>
      <c r="F22789" s="113" t="s">
        <v>108920</v>
      </c>
      <c r="G22789" s="113" t="s">
        <v>118349</v>
      </c>
      <c r="H22789" s="113" t="s">
        <v>136641</v>
      </c>
      <c r="I22789" s="113" t="s">
        <v>86003</v>
      </c>
    </row>
    <row r="22790" spans="5:9" ht="14.5" x14ac:dyDescent="0.35">
      <c r="E22790" s="113" t="s">
        <v>121711</v>
      </c>
      <c r="F22790" s="113" t="s">
        <v>108919</v>
      </c>
      <c r="G22790" s="113" t="s">
        <v>118348</v>
      </c>
      <c r="H22790" s="113" t="s">
        <v>136642</v>
      </c>
      <c r="I22790" s="113" t="s">
        <v>86002</v>
      </c>
    </row>
    <row r="22791" spans="5:9" ht="14.5" x14ac:dyDescent="0.35">
      <c r="E22791" s="113" t="s">
        <v>117319</v>
      </c>
      <c r="F22791" s="113" t="s">
        <v>114767</v>
      </c>
      <c r="G22791" s="113" t="s">
        <v>118347</v>
      </c>
      <c r="H22791" s="113" t="s">
        <v>136643</v>
      </c>
      <c r="I22791" s="113" t="s">
        <v>86001</v>
      </c>
    </row>
    <row r="22792" spans="5:9" ht="14.5" x14ac:dyDescent="0.35">
      <c r="E22792" s="113" t="s">
        <v>117318</v>
      </c>
      <c r="F22792" s="113" t="s">
        <v>108918</v>
      </c>
      <c r="G22792" s="113" t="s">
        <v>122594</v>
      </c>
      <c r="H22792" s="113" t="s">
        <v>136644</v>
      </c>
      <c r="I22792" s="113" t="s">
        <v>86000</v>
      </c>
    </row>
    <row r="22793" spans="5:9" ht="14.5" x14ac:dyDescent="0.35">
      <c r="E22793" s="113" t="s">
        <v>117317</v>
      </c>
      <c r="F22793" s="113" t="s">
        <v>108917</v>
      </c>
      <c r="G22793" s="113" t="s">
        <v>110480</v>
      </c>
      <c r="H22793" s="113" t="s">
        <v>136645</v>
      </c>
      <c r="I22793" s="113" t="s">
        <v>85999</v>
      </c>
    </row>
    <row r="22794" spans="5:9" ht="14.5" x14ac:dyDescent="0.35">
      <c r="E22794" s="113" t="s">
        <v>117316</v>
      </c>
      <c r="F22794" s="113" t="s">
        <v>114766</v>
      </c>
      <c r="G22794" s="113" t="s">
        <v>120850</v>
      </c>
      <c r="H22794" s="113" t="s">
        <v>136646</v>
      </c>
      <c r="I22794" s="113" t="s">
        <v>85998</v>
      </c>
    </row>
    <row r="22795" spans="5:9" ht="14.5" x14ac:dyDescent="0.35">
      <c r="E22795" s="113" t="s">
        <v>14612</v>
      </c>
      <c r="F22795" s="113" t="s">
        <v>114765</v>
      </c>
      <c r="G22795" s="113" t="s">
        <v>120849</v>
      </c>
      <c r="H22795" s="113" t="s">
        <v>136647</v>
      </c>
      <c r="I22795" s="113" t="s">
        <v>85997</v>
      </c>
    </row>
    <row r="22796" spans="5:9" ht="14.5" x14ac:dyDescent="0.35">
      <c r="E22796" s="113" t="s">
        <v>14611</v>
      </c>
      <c r="F22796" s="113" t="s">
        <v>108916</v>
      </c>
      <c r="G22796" s="113" t="s">
        <v>122593</v>
      </c>
      <c r="H22796" s="113" t="s">
        <v>136648</v>
      </c>
      <c r="I22796" s="113" t="s">
        <v>85996</v>
      </c>
    </row>
    <row r="22797" spans="5:9" ht="14.5" x14ac:dyDescent="0.35">
      <c r="E22797" s="113" t="s">
        <v>14610</v>
      </c>
      <c r="F22797" s="113" t="s">
        <v>114764</v>
      </c>
      <c r="G22797" s="113" t="s">
        <v>110479</v>
      </c>
      <c r="H22797" s="113" t="s">
        <v>136649</v>
      </c>
      <c r="I22797" s="113" t="s">
        <v>85995</v>
      </c>
    </row>
    <row r="22798" spans="5:9" ht="14.5" x14ac:dyDescent="0.35">
      <c r="E22798" s="113" t="s">
        <v>14609</v>
      </c>
      <c r="F22798" s="113" t="s">
        <v>108915</v>
      </c>
      <c r="G22798" s="113" t="s">
        <v>110478</v>
      </c>
      <c r="H22798" s="113" t="s">
        <v>136650</v>
      </c>
      <c r="I22798" s="113" t="s">
        <v>85994</v>
      </c>
    </row>
    <row r="22799" spans="5:9" ht="14.5" x14ac:dyDescent="0.35">
      <c r="E22799" s="113" t="s">
        <v>14608</v>
      </c>
      <c r="F22799" s="113" t="s">
        <v>108914</v>
      </c>
      <c r="G22799" s="113" t="s">
        <v>110477</v>
      </c>
      <c r="H22799" s="113" t="s">
        <v>136651</v>
      </c>
      <c r="I22799" s="113" t="s">
        <v>85993</v>
      </c>
    </row>
    <row r="22800" spans="5:9" ht="14.5" x14ac:dyDescent="0.35">
      <c r="E22800" s="113" t="s">
        <v>14607</v>
      </c>
      <c r="F22800" s="113" t="s">
        <v>114763</v>
      </c>
      <c r="G22800" s="113" t="s">
        <v>52006</v>
      </c>
      <c r="H22800" s="113" t="s">
        <v>136652</v>
      </c>
      <c r="I22800" s="113" t="s">
        <v>85992</v>
      </c>
    </row>
    <row r="22801" spans="5:9" ht="14.5" x14ac:dyDescent="0.35">
      <c r="E22801" s="113" t="s">
        <v>14606</v>
      </c>
      <c r="F22801" s="113" t="s">
        <v>114762</v>
      </c>
      <c r="G22801" s="113" t="s">
        <v>52005</v>
      </c>
      <c r="H22801" s="113" t="s">
        <v>136653</v>
      </c>
      <c r="I22801" s="113" t="s">
        <v>85991</v>
      </c>
    </row>
    <row r="22802" spans="5:9" ht="14.5" x14ac:dyDescent="0.35">
      <c r="E22802" s="113" t="s">
        <v>14605</v>
      </c>
      <c r="F22802" s="113" t="s">
        <v>114761</v>
      </c>
      <c r="G22802" s="113" t="s">
        <v>52004</v>
      </c>
      <c r="H22802" s="113" t="s">
        <v>136654</v>
      </c>
      <c r="I22802" s="113" t="s">
        <v>85990</v>
      </c>
    </row>
    <row r="22803" spans="5:9" ht="14.5" x14ac:dyDescent="0.35">
      <c r="E22803" s="113" t="s">
        <v>14604</v>
      </c>
      <c r="F22803" s="113" t="s">
        <v>114760</v>
      </c>
      <c r="G22803" s="113" t="s">
        <v>52003</v>
      </c>
      <c r="H22803" s="113" t="s">
        <v>136655</v>
      </c>
      <c r="I22803" s="113" t="s">
        <v>85989</v>
      </c>
    </row>
    <row r="22804" spans="5:9" ht="14.5" x14ac:dyDescent="0.35">
      <c r="E22804" s="113" t="s">
        <v>14603</v>
      </c>
      <c r="F22804" s="113" t="s">
        <v>114759</v>
      </c>
      <c r="G22804" s="113" t="s">
        <v>52002</v>
      </c>
      <c r="H22804" s="113" t="s">
        <v>136656</v>
      </c>
      <c r="I22804" s="113" t="s">
        <v>85988</v>
      </c>
    </row>
    <row r="22805" spans="5:9" ht="14.5" x14ac:dyDescent="0.35">
      <c r="E22805" s="113" t="s">
        <v>14602</v>
      </c>
      <c r="F22805" s="113" t="s">
        <v>114758</v>
      </c>
      <c r="G22805" s="113" t="s">
        <v>52001</v>
      </c>
      <c r="H22805" s="113" t="s">
        <v>136657</v>
      </c>
      <c r="I22805" s="113" t="s">
        <v>85987</v>
      </c>
    </row>
    <row r="22806" spans="5:9" ht="14.5" x14ac:dyDescent="0.35">
      <c r="E22806" s="113" t="s">
        <v>14601</v>
      </c>
      <c r="F22806" s="113" t="s">
        <v>108913</v>
      </c>
      <c r="G22806" s="113" t="s">
        <v>52000</v>
      </c>
      <c r="H22806" s="113" t="s">
        <v>136658</v>
      </c>
      <c r="I22806" s="113" t="s">
        <v>85986</v>
      </c>
    </row>
    <row r="22807" spans="5:9" ht="14.5" x14ac:dyDescent="0.35">
      <c r="E22807" s="113" t="s">
        <v>14600</v>
      </c>
      <c r="F22807" s="113" t="s">
        <v>114757</v>
      </c>
      <c r="G22807" s="113" t="s">
        <v>51999</v>
      </c>
      <c r="H22807" s="113" t="s">
        <v>136659</v>
      </c>
      <c r="I22807" s="113" t="s">
        <v>85985</v>
      </c>
    </row>
    <row r="22808" spans="5:9" ht="14.5" x14ac:dyDescent="0.35">
      <c r="E22808" s="113" t="s">
        <v>14599</v>
      </c>
      <c r="F22808" s="113" t="s">
        <v>108912</v>
      </c>
      <c r="G22808" s="113" t="s">
        <v>51998</v>
      </c>
      <c r="H22808" s="113" t="s">
        <v>136660</v>
      </c>
      <c r="I22808" s="113" t="s">
        <v>85984</v>
      </c>
    </row>
    <row r="22809" spans="5:9" ht="14.5" x14ac:dyDescent="0.35">
      <c r="E22809" s="113" t="s">
        <v>14598</v>
      </c>
      <c r="F22809" s="113" t="s">
        <v>114756</v>
      </c>
      <c r="G22809" s="113" t="s">
        <v>51997</v>
      </c>
      <c r="H22809" s="113" t="s">
        <v>136661</v>
      </c>
      <c r="I22809" s="113" t="s">
        <v>85983</v>
      </c>
    </row>
    <row r="22810" spans="5:9" ht="14.5" x14ac:dyDescent="0.35">
      <c r="E22810" s="113" t="s">
        <v>14597</v>
      </c>
      <c r="F22810" s="113" t="s">
        <v>114755</v>
      </c>
      <c r="G22810" s="113" t="s">
        <v>51996</v>
      </c>
      <c r="H22810" s="113" t="s">
        <v>136662</v>
      </c>
      <c r="I22810" s="113" t="s">
        <v>85982</v>
      </c>
    </row>
    <row r="22811" spans="5:9" ht="14.5" x14ac:dyDescent="0.35">
      <c r="E22811" s="113" t="s">
        <v>14596</v>
      </c>
      <c r="F22811" s="113" t="s">
        <v>108911</v>
      </c>
      <c r="G22811" s="113" t="s">
        <v>51995</v>
      </c>
      <c r="H22811" s="113" t="s">
        <v>136663</v>
      </c>
      <c r="I22811" s="113" t="s">
        <v>85981</v>
      </c>
    </row>
    <row r="22812" spans="5:9" ht="14.5" x14ac:dyDescent="0.35">
      <c r="E22812" s="113" t="s">
        <v>14595</v>
      </c>
      <c r="F22812" s="113" t="s">
        <v>108910</v>
      </c>
      <c r="G22812" s="113" t="s">
        <v>51994</v>
      </c>
      <c r="H22812" s="113" t="s">
        <v>136664</v>
      </c>
      <c r="I22812" s="113" t="s">
        <v>85980</v>
      </c>
    </row>
    <row r="22813" spans="5:9" ht="14.5" x14ac:dyDescent="0.35">
      <c r="E22813" s="113" t="s">
        <v>14594</v>
      </c>
      <c r="F22813" s="113" t="s">
        <v>108909</v>
      </c>
      <c r="G22813" s="113" t="s">
        <v>51993</v>
      </c>
      <c r="H22813" s="113" t="s">
        <v>136665</v>
      </c>
      <c r="I22813" s="113" t="s">
        <v>85979</v>
      </c>
    </row>
    <row r="22814" spans="5:9" ht="14.5" x14ac:dyDescent="0.35">
      <c r="E22814" s="113" t="s">
        <v>14593</v>
      </c>
      <c r="F22814" s="113" t="s">
        <v>114754</v>
      </c>
      <c r="G22814" s="113" t="s">
        <v>51992</v>
      </c>
      <c r="H22814" s="113" t="s">
        <v>136666</v>
      </c>
      <c r="I22814" s="113" t="s">
        <v>85978</v>
      </c>
    </row>
    <row r="22815" spans="5:9" ht="14.5" x14ac:dyDescent="0.35">
      <c r="E22815" s="113" t="s">
        <v>14592</v>
      </c>
      <c r="F22815" s="113" t="s">
        <v>108908</v>
      </c>
      <c r="G22815" s="113" t="s">
        <v>118346</v>
      </c>
      <c r="H22815" s="113" t="s">
        <v>136667</v>
      </c>
      <c r="I22815" s="113" t="s">
        <v>85977</v>
      </c>
    </row>
    <row r="22816" spans="5:9" ht="14.5" x14ac:dyDescent="0.35">
      <c r="E22816" s="113" t="s">
        <v>14591</v>
      </c>
      <c r="F22816" s="113" t="s">
        <v>108907</v>
      </c>
      <c r="G22816" s="113" t="s">
        <v>122592</v>
      </c>
      <c r="H22816" s="113" t="s">
        <v>136668</v>
      </c>
      <c r="I22816" s="113" t="s">
        <v>85976</v>
      </c>
    </row>
    <row r="22817" spans="5:9" ht="14.5" x14ac:dyDescent="0.35">
      <c r="E22817" s="113" t="s">
        <v>14590</v>
      </c>
      <c r="F22817" s="113" t="s">
        <v>114753</v>
      </c>
      <c r="G22817" s="113" t="s">
        <v>110476</v>
      </c>
      <c r="H22817" s="113" t="s">
        <v>136669</v>
      </c>
      <c r="I22817" s="113" t="s">
        <v>121473</v>
      </c>
    </row>
    <row r="22818" spans="5:9" ht="14.5" x14ac:dyDescent="0.35">
      <c r="E22818" s="113" t="s">
        <v>14589</v>
      </c>
      <c r="F22818" s="113" t="s">
        <v>108906</v>
      </c>
      <c r="G22818" s="113" t="s">
        <v>140327</v>
      </c>
      <c r="H22818" s="113" t="s">
        <v>136670</v>
      </c>
      <c r="I22818" s="113" t="s">
        <v>85975</v>
      </c>
    </row>
    <row r="22819" spans="5:9" ht="14.5" x14ac:dyDescent="0.35">
      <c r="E22819" s="113" t="s">
        <v>14588</v>
      </c>
      <c r="F22819" s="113" t="s">
        <v>114752</v>
      </c>
      <c r="G22819" s="113" t="s">
        <v>140326</v>
      </c>
      <c r="H22819" s="113" t="s">
        <v>136671</v>
      </c>
      <c r="I22819" s="113" t="s">
        <v>85974</v>
      </c>
    </row>
    <row r="22820" spans="5:9" ht="14.5" x14ac:dyDescent="0.35">
      <c r="E22820" s="113" t="s">
        <v>14587</v>
      </c>
      <c r="F22820" s="113" t="s">
        <v>114751</v>
      </c>
      <c r="G22820" s="113" t="s">
        <v>140940</v>
      </c>
      <c r="H22820" s="113" t="s">
        <v>136672</v>
      </c>
      <c r="I22820" s="113" t="s">
        <v>85973</v>
      </c>
    </row>
    <row r="22821" spans="5:9" ht="14.5" x14ac:dyDescent="0.35">
      <c r="E22821" s="113" t="s">
        <v>140941</v>
      </c>
      <c r="F22821" s="113" t="s">
        <v>114750</v>
      </c>
      <c r="G22821" s="113" t="s">
        <v>122591</v>
      </c>
      <c r="H22821" s="113" t="s">
        <v>136673</v>
      </c>
      <c r="I22821" s="113" t="s">
        <v>85972</v>
      </c>
    </row>
    <row r="22822" spans="5:9" ht="14.5" x14ac:dyDescent="0.35">
      <c r="E22822" s="113" t="s">
        <v>14586</v>
      </c>
      <c r="F22822" s="113" t="s">
        <v>108905</v>
      </c>
      <c r="G22822" s="113" t="s">
        <v>140325</v>
      </c>
      <c r="H22822" s="113" t="s">
        <v>136674</v>
      </c>
      <c r="I22822" s="113" t="s">
        <v>85971</v>
      </c>
    </row>
    <row r="22823" spans="5:9" ht="14.5" x14ac:dyDescent="0.35">
      <c r="E22823" s="113" t="s">
        <v>14585</v>
      </c>
      <c r="F22823" s="113" t="s">
        <v>108904</v>
      </c>
      <c r="G22823" s="113" t="s">
        <v>129093</v>
      </c>
      <c r="H22823" s="113" t="s">
        <v>136675</v>
      </c>
      <c r="I22823" s="113" t="s">
        <v>85970</v>
      </c>
    </row>
    <row r="22824" spans="5:9" ht="14.5" x14ac:dyDescent="0.35">
      <c r="E22824" s="113" t="s">
        <v>14584</v>
      </c>
      <c r="F22824" s="113" t="s">
        <v>108903</v>
      </c>
      <c r="G22824" s="113" t="s">
        <v>125240</v>
      </c>
      <c r="H22824" s="113" t="s">
        <v>136676</v>
      </c>
      <c r="I22824" s="113" t="s">
        <v>85969</v>
      </c>
    </row>
    <row r="22825" spans="5:9" ht="14.5" x14ac:dyDescent="0.35">
      <c r="E22825" s="113" t="s">
        <v>14583</v>
      </c>
      <c r="F22825" s="113" t="s">
        <v>108902</v>
      </c>
      <c r="G22825" s="113" t="s">
        <v>122590</v>
      </c>
      <c r="H22825" s="113" t="s">
        <v>136677</v>
      </c>
      <c r="I22825" s="113" t="s">
        <v>85968</v>
      </c>
    </row>
    <row r="22826" spans="5:9" ht="14.5" x14ac:dyDescent="0.35">
      <c r="E22826" s="113" t="s">
        <v>14582</v>
      </c>
      <c r="F22826" s="113" t="s">
        <v>114749</v>
      </c>
      <c r="G22826" s="113" t="s">
        <v>120848</v>
      </c>
      <c r="H22826" s="113" t="s">
        <v>136678</v>
      </c>
      <c r="I22826" s="113" t="s">
        <v>85967</v>
      </c>
    </row>
    <row r="22827" spans="5:9" ht="14.5" x14ac:dyDescent="0.35">
      <c r="E22827" s="113" t="s">
        <v>14581</v>
      </c>
      <c r="F22827" s="113" t="s">
        <v>114748</v>
      </c>
      <c r="G22827" s="113" t="s">
        <v>118345</v>
      </c>
      <c r="H22827" s="113" t="s">
        <v>136679</v>
      </c>
      <c r="I22827" s="113" t="s">
        <v>85966</v>
      </c>
    </row>
    <row r="22828" spans="5:9" ht="14.5" x14ac:dyDescent="0.35">
      <c r="E22828" s="113" t="s">
        <v>14580</v>
      </c>
      <c r="F22828" s="113" t="s">
        <v>116153</v>
      </c>
      <c r="G22828" s="113" t="s">
        <v>122589</v>
      </c>
      <c r="H22828" s="113" t="s">
        <v>136680</v>
      </c>
      <c r="I22828" s="113" t="s">
        <v>85965</v>
      </c>
    </row>
    <row r="22829" spans="5:9" ht="14.5" x14ac:dyDescent="0.35">
      <c r="E22829" s="113" t="s">
        <v>14579</v>
      </c>
      <c r="F22829" s="113" t="s">
        <v>114747</v>
      </c>
      <c r="G22829" s="113" t="s">
        <v>51991</v>
      </c>
      <c r="H22829" s="113" t="s">
        <v>136681</v>
      </c>
      <c r="I22829" s="113" t="s">
        <v>85964</v>
      </c>
    </row>
    <row r="22830" spans="5:9" ht="14.5" x14ac:dyDescent="0.35">
      <c r="E22830" s="113" t="s">
        <v>14578</v>
      </c>
      <c r="F22830" s="113" t="s">
        <v>121953</v>
      </c>
      <c r="G22830" s="113" t="s">
        <v>51990</v>
      </c>
      <c r="H22830" s="113" t="s">
        <v>136682</v>
      </c>
      <c r="I22830" s="113" t="s">
        <v>85963</v>
      </c>
    </row>
    <row r="22831" spans="5:9" ht="14.5" x14ac:dyDescent="0.35">
      <c r="E22831" s="113" t="s">
        <v>14577</v>
      </c>
      <c r="F22831" s="113" t="s">
        <v>108901</v>
      </c>
      <c r="G22831" s="113" t="s">
        <v>125241</v>
      </c>
      <c r="H22831" s="113" t="s">
        <v>136683</v>
      </c>
      <c r="I22831" s="113" t="s">
        <v>85962</v>
      </c>
    </row>
    <row r="22832" spans="5:9" ht="14.5" x14ac:dyDescent="0.35">
      <c r="E22832" s="113" t="s">
        <v>14576</v>
      </c>
      <c r="F22832" s="113" t="s">
        <v>114746</v>
      </c>
      <c r="G22832" s="113" t="s">
        <v>120847</v>
      </c>
      <c r="H22832" s="113" t="s">
        <v>136684</v>
      </c>
      <c r="I22832" s="113" t="s">
        <v>85961</v>
      </c>
    </row>
    <row r="22833" spans="5:9" ht="14.5" x14ac:dyDescent="0.35">
      <c r="E22833" s="113" t="s">
        <v>14575</v>
      </c>
      <c r="F22833" s="113" t="s">
        <v>108900</v>
      </c>
      <c r="G22833" s="113" t="s">
        <v>122588</v>
      </c>
      <c r="H22833" s="113" t="s">
        <v>136685</v>
      </c>
      <c r="I22833" s="113" t="s">
        <v>85960</v>
      </c>
    </row>
    <row r="22834" spans="5:9" ht="14.5" x14ac:dyDescent="0.35">
      <c r="E22834" s="113" t="s">
        <v>14574</v>
      </c>
      <c r="F22834" s="113" t="s">
        <v>108899</v>
      </c>
      <c r="G22834" s="113" t="s">
        <v>110475</v>
      </c>
      <c r="H22834" s="113" t="s">
        <v>136686</v>
      </c>
      <c r="I22834" s="113" t="s">
        <v>85959</v>
      </c>
    </row>
    <row r="22835" spans="5:9" ht="14.5" x14ac:dyDescent="0.35">
      <c r="E22835" s="113" t="s">
        <v>14573</v>
      </c>
      <c r="F22835" s="113" t="s">
        <v>114745</v>
      </c>
      <c r="G22835" s="113" t="s">
        <v>51989</v>
      </c>
      <c r="H22835" s="113" t="s">
        <v>136687</v>
      </c>
      <c r="I22835" s="113" t="s">
        <v>85958</v>
      </c>
    </row>
    <row r="22836" spans="5:9" ht="14.5" x14ac:dyDescent="0.35">
      <c r="E22836" s="113" t="s">
        <v>14572</v>
      </c>
      <c r="F22836" s="113" t="s">
        <v>114744</v>
      </c>
      <c r="G22836" s="113" t="s">
        <v>51988</v>
      </c>
      <c r="H22836" s="113" t="s">
        <v>136688</v>
      </c>
      <c r="I22836" s="113" t="s">
        <v>116724</v>
      </c>
    </row>
    <row r="22837" spans="5:9" ht="14.5" x14ac:dyDescent="0.35">
      <c r="E22837" s="113" t="s">
        <v>14571</v>
      </c>
      <c r="F22837" s="113" t="s">
        <v>114743</v>
      </c>
      <c r="G22837" s="113" t="s">
        <v>51987</v>
      </c>
      <c r="H22837" s="113" t="s">
        <v>136689</v>
      </c>
      <c r="I22837" s="113" t="s">
        <v>116723</v>
      </c>
    </row>
    <row r="22838" spans="5:9" ht="14.5" x14ac:dyDescent="0.35">
      <c r="E22838" s="113" t="s">
        <v>14570</v>
      </c>
      <c r="F22838" s="113" t="s">
        <v>114742</v>
      </c>
      <c r="G22838" s="113" t="s">
        <v>120846</v>
      </c>
      <c r="H22838" s="113" t="s">
        <v>136690</v>
      </c>
      <c r="I22838" s="113" t="s">
        <v>112609</v>
      </c>
    </row>
    <row r="22839" spans="5:9" ht="14.5" x14ac:dyDescent="0.35">
      <c r="E22839" s="113" t="s">
        <v>14569</v>
      </c>
      <c r="F22839" s="113" t="s">
        <v>114741</v>
      </c>
      <c r="G22839" s="113" t="s">
        <v>120845</v>
      </c>
      <c r="H22839" s="113" t="s">
        <v>136691</v>
      </c>
      <c r="I22839" s="113" t="s">
        <v>85957</v>
      </c>
    </row>
    <row r="22840" spans="5:9" ht="14.5" x14ac:dyDescent="0.35">
      <c r="E22840" s="113" t="s">
        <v>14568</v>
      </c>
      <c r="F22840" s="113" t="s">
        <v>108898</v>
      </c>
      <c r="G22840" s="113" t="s">
        <v>122587</v>
      </c>
      <c r="H22840" s="113" t="s">
        <v>136692</v>
      </c>
      <c r="I22840" s="113" t="s">
        <v>85956</v>
      </c>
    </row>
    <row r="22841" spans="5:9" ht="14.5" x14ac:dyDescent="0.35">
      <c r="E22841" s="113" t="s">
        <v>14567</v>
      </c>
      <c r="F22841" s="113" t="s">
        <v>108897</v>
      </c>
      <c r="G22841" s="113" t="s">
        <v>51986</v>
      </c>
      <c r="H22841" s="113" t="s">
        <v>136693</v>
      </c>
      <c r="I22841" s="113" t="s">
        <v>85955</v>
      </c>
    </row>
    <row r="22842" spans="5:9" ht="14.5" x14ac:dyDescent="0.35">
      <c r="E22842" s="113" t="s">
        <v>14566</v>
      </c>
      <c r="F22842" s="113" t="s">
        <v>114740</v>
      </c>
      <c r="G22842" s="113" t="s">
        <v>140942</v>
      </c>
      <c r="H22842" s="113" t="s">
        <v>136694</v>
      </c>
      <c r="I22842" s="113" t="s">
        <v>85954</v>
      </c>
    </row>
    <row r="22843" spans="5:9" ht="14.5" x14ac:dyDescent="0.35">
      <c r="E22843" s="113" t="s">
        <v>14565</v>
      </c>
      <c r="F22843" s="113" t="s">
        <v>114739</v>
      </c>
      <c r="G22843" s="113" t="s">
        <v>140943</v>
      </c>
      <c r="H22843" s="113" t="s">
        <v>136695</v>
      </c>
      <c r="I22843" s="113" t="s">
        <v>85953</v>
      </c>
    </row>
    <row r="22844" spans="5:9" ht="14.5" x14ac:dyDescent="0.35">
      <c r="E22844" s="113" t="s">
        <v>121710</v>
      </c>
      <c r="F22844" s="113" t="s">
        <v>108896</v>
      </c>
      <c r="G22844" s="113" t="s">
        <v>140324</v>
      </c>
      <c r="H22844" s="113" t="s">
        <v>136696</v>
      </c>
      <c r="I22844" s="113" t="s">
        <v>85952</v>
      </c>
    </row>
    <row r="22845" spans="5:9" ht="14.5" x14ac:dyDescent="0.35">
      <c r="E22845" s="113" t="s">
        <v>14564</v>
      </c>
      <c r="F22845" s="113" t="s">
        <v>114738</v>
      </c>
      <c r="G22845" s="113" t="s">
        <v>120844</v>
      </c>
      <c r="H22845" s="113" t="s">
        <v>136697</v>
      </c>
      <c r="I22845" s="113" t="s">
        <v>85951</v>
      </c>
    </row>
    <row r="22846" spans="5:9" ht="14.5" x14ac:dyDescent="0.35">
      <c r="E22846" s="113" t="s">
        <v>14563</v>
      </c>
      <c r="F22846" s="113" t="s">
        <v>114737</v>
      </c>
      <c r="G22846" s="113" t="s">
        <v>120843</v>
      </c>
      <c r="H22846" s="113" t="s">
        <v>136698</v>
      </c>
      <c r="I22846" s="113" t="s">
        <v>85950</v>
      </c>
    </row>
    <row r="22847" spans="5:9" ht="14.5" x14ac:dyDescent="0.35">
      <c r="E22847" s="113" t="s">
        <v>14562</v>
      </c>
      <c r="F22847" s="113" t="s">
        <v>114736</v>
      </c>
      <c r="G22847" s="113" t="s">
        <v>118344</v>
      </c>
      <c r="H22847" s="113" t="s">
        <v>136699</v>
      </c>
      <c r="I22847" s="113" t="s">
        <v>85949</v>
      </c>
    </row>
    <row r="22848" spans="5:9" ht="14.5" x14ac:dyDescent="0.35">
      <c r="E22848" s="113" t="s">
        <v>117315</v>
      </c>
      <c r="F22848" s="113" t="s">
        <v>114735</v>
      </c>
      <c r="G22848" s="113" t="s">
        <v>118343</v>
      </c>
      <c r="H22848" s="113" t="s">
        <v>136700</v>
      </c>
      <c r="I22848" s="113" t="s">
        <v>85948</v>
      </c>
    </row>
    <row r="22849" spans="5:9" ht="14.5" x14ac:dyDescent="0.35">
      <c r="E22849" s="113" t="s">
        <v>114389</v>
      </c>
      <c r="F22849" s="113" t="s">
        <v>114734</v>
      </c>
      <c r="G22849" s="113" t="s">
        <v>118342</v>
      </c>
      <c r="H22849" s="113" t="s">
        <v>136701</v>
      </c>
      <c r="I22849" s="113" t="s">
        <v>85947</v>
      </c>
    </row>
    <row r="22850" spans="5:9" ht="14.5" x14ac:dyDescent="0.35">
      <c r="E22850" s="113" t="s">
        <v>107104</v>
      </c>
      <c r="F22850" s="113" t="s">
        <v>114733</v>
      </c>
      <c r="G22850" s="113" t="s">
        <v>118341</v>
      </c>
      <c r="H22850" s="113" t="s">
        <v>136702</v>
      </c>
      <c r="I22850" s="113" t="s">
        <v>85946</v>
      </c>
    </row>
    <row r="22851" spans="5:9" ht="14.5" x14ac:dyDescent="0.35">
      <c r="E22851" s="113" t="s">
        <v>14561</v>
      </c>
      <c r="F22851" s="113" t="s">
        <v>116152</v>
      </c>
      <c r="G22851" s="113" t="s">
        <v>118340</v>
      </c>
      <c r="H22851" s="113" t="s">
        <v>136703</v>
      </c>
      <c r="I22851" s="113" t="s">
        <v>85945</v>
      </c>
    </row>
    <row r="22852" spans="5:9" ht="14.5" x14ac:dyDescent="0.35">
      <c r="E22852" s="113" t="s">
        <v>14560</v>
      </c>
      <c r="F22852" s="113" t="s">
        <v>108895</v>
      </c>
      <c r="G22852" s="113" t="s">
        <v>118339</v>
      </c>
      <c r="H22852" s="113" t="s">
        <v>136704</v>
      </c>
      <c r="I22852" s="113" t="s">
        <v>85944</v>
      </c>
    </row>
    <row r="22853" spans="5:9" ht="14.5" x14ac:dyDescent="0.35">
      <c r="E22853" s="113" t="s">
        <v>14559</v>
      </c>
      <c r="F22853" s="113" t="s">
        <v>108894</v>
      </c>
      <c r="G22853" s="113" t="s">
        <v>118338</v>
      </c>
      <c r="H22853" s="113" t="s">
        <v>136705</v>
      </c>
      <c r="I22853" s="113" t="s">
        <v>85943</v>
      </c>
    </row>
    <row r="22854" spans="5:9" ht="14.5" x14ac:dyDescent="0.35">
      <c r="E22854" s="113" t="s">
        <v>14558</v>
      </c>
      <c r="F22854" s="113" t="s">
        <v>108893</v>
      </c>
      <c r="G22854" s="113" t="s">
        <v>118337</v>
      </c>
      <c r="H22854" s="113" t="s">
        <v>136706</v>
      </c>
      <c r="I22854" s="113" t="s">
        <v>85942</v>
      </c>
    </row>
    <row r="22855" spans="5:9" ht="14.5" x14ac:dyDescent="0.35">
      <c r="E22855" s="113" t="s">
        <v>14557</v>
      </c>
      <c r="F22855" s="113" t="s">
        <v>108892</v>
      </c>
      <c r="G22855" s="113" t="s">
        <v>122586</v>
      </c>
      <c r="H22855" s="113" t="s">
        <v>136707</v>
      </c>
      <c r="I22855" s="113" t="s">
        <v>85941</v>
      </c>
    </row>
    <row r="22856" spans="5:9" ht="14.5" x14ac:dyDescent="0.35">
      <c r="E22856" s="113" t="s">
        <v>14556</v>
      </c>
      <c r="F22856" s="113" t="s">
        <v>108891</v>
      </c>
      <c r="G22856" s="113" t="s">
        <v>122585</v>
      </c>
      <c r="H22856" s="113" t="s">
        <v>136708</v>
      </c>
      <c r="I22856" s="113" t="s">
        <v>85940</v>
      </c>
    </row>
    <row r="22857" spans="5:9" ht="14.5" x14ac:dyDescent="0.35">
      <c r="E22857" s="113" t="s">
        <v>14555</v>
      </c>
      <c r="F22857" s="113" t="s">
        <v>114732</v>
      </c>
      <c r="G22857" s="113" t="s">
        <v>120842</v>
      </c>
      <c r="H22857" s="113" t="s">
        <v>136709</v>
      </c>
      <c r="I22857" s="113" t="s">
        <v>85939</v>
      </c>
    </row>
    <row r="22858" spans="5:9" ht="14.5" x14ac:dyDescent="0.35">
      <c r="E22858" s="113" t="s">
        <v>14554</v>
      </c>
      <c r="F22858" s="113" t="s">
        <v>108890</v>
      </c>
      <c r="G22858" s="113" t="s">
        <v>120841</v>
      </c>
      <c r="H22858" s="113" t="s">
        <v>136710</v>
      </c>
      <c r="I22858" s="113" t="s">
        <v>85938</v>
      </c>
    </row>
    <row r="22859" spans="5:9" ht="14.5" x14ac:dyDescent="0.35">
      <c r="E22859" s="113" t="s">
        <v>14553</v>
      </c>
      <c r="F22859" s="113" t="s">
        <v>114731</v>
      </c>
      <c r="G22859" s="113" t="s">
        <v>120840</v>
      </c>
      <c r="H22859" s="113" t="s">
        <v>136711</v>
      </c>
      <c r="I22859" s="113" t="s">
        <v>85937</v>
      </c>
    </row>
    <row r="22860" spans="5:9" ht="14.5" x14ac:dyDescent="0.35">
      <c r="E22860" s="113" t="s">
        <v>14552</v>
      </c>
      <c r="F22860" s="113" t="s">
        <v>108889</v>
      </c>
      <c r="G22860" s="113" t="s">
        <v>122584</v>
      </c>
      <c r="H22860" s="113" t="s">
        <v>136712</v>
      </c>
      <c r="I22860" s="113" t="s">
        <v>85936</v>
      </c>
    </row>
    <row r="22861" spans="5:9" ht="14.5" x14ac:dyDescent="0.35">
      <c r="E22861" s="113" t="s">
        <v>14551</v>
      </c>
      <c r="F22861" s="113" t="s">
        <v>114730</v>
      </c>
      <c r="G22861" s="113" t="s">
        <v>122583</v>
      </c>
      <c r="H22861" s="113" t="s">
        <v>136713</v>
      </c>
      <c r="I22861" s="113" t="s">
        <v>85935</v>
      </c>
    </row>
    <row r="22862" spans="5:9" ht="14.5" x14ac:dyDescent="0.35">
      <c r="E22862" s="113" t="s">
        <v>14550</v>
      </c>
      <c r="F22862" s="113" t="s">
        <v>108888</v>
      </c>
      <c r="G22862" s="113" t="s">
        <v>120839</v>
      </c>
      <c r="H22862" s="113" t="s">
        <v>136714</v>
      </c>
      <c r="I22862" s="113" t="s">
        <v>85934</v>
      </c>
    </row>
    <row r="22863" spans="5:9" ht="14.5" x14ac:dyDescent="0.35">
      <c r="E22863" s="113" t="s">
        <v>14549</v>
      </c>
      <c r="F22863" s="113" t="s">
        <v>114729</v>
      </c>
      <c r="G22863" s="113" t="s">
        <v>122582</v>
      </c>
      <c r="H22863" s="113" t="s">
        <v>136715</v>
      </c>
      <c r="I22863" s="113" t="s">
        <v>85933</v>
      </c>
    </row>
    <row r="22864" spans="5:9" ht="14.5" x14ac:dyDescent="0.35">
      <c r="E22864" s="113" t="s">
        <v>14548</v>
      </c>
      <c r="F22864" s="113" t="s">
        <v>114728</v>
      </c>
      <c r="G22864" s="113" t="s">
        <v>122581</v>
      </c>
      <c r="H22864" s="113" t="s">
        <v>136716</v>
      </c>
      <c r="I22864" s="113" t="s">
        <v>85932</v>
      </c>
    </row>
    <row r="22865" spans="5:9" ht="14.5" x14ac:dyDescent="0.35">
      <c r="E22865" s="113" t="s">
        <v>14547</v>
      </c>
      <c r="F22865" s="113" t="s">
        <v>114727</v>
      </c>
      <c r="G22865" s="113" t="s">
        <v>122580</v>
      </c>
      <c r="H22865" s="113" t="s">
        <v>136717</v>
      </c>
      <c r="I22865" s="113" t="s">
        <v>85931</v>
      </c>
    </row>
    <row r="22866" spans="5:9" ht="14.5" x14ac:dyDescent="0.35">
      <c r="E22866" s="113" t="s">
        <v>14546</v>
      </c>
      <c r="F22866" s="113" t="s">
        <v>108887</v>
      </c>
      <c r="G22866" s="113" t="s">
        <v>122579</v>
      </c>
      <c r="H22866" s="113" t="s">
        <v>136718</v>
      </c>
      <c r="I22866" s="113" t="s">
        <v>85930</v>
      </c>
    </row>
    <row r="22867" spans="5:9" ht="14.5" x14ac:dyDescent="0.35">
      <c r="E22867" s="113" t="s">
        <v>14545</v>
      </c>
      <c r="F22867" s="113" t="s">
        <v>120477</v>
      </c>
      <c r="G22867" s="113" t="s">
        <v>120838</v>
      </c>
      <c r="H22867" s="113" t="s">
        <v>136719</v>
      </c>
      <c r="I22867" s="113" t="s">
        <v>85929</v>
      </c>
    </row>
    <row r="22868" spans="5:9" ht="14.5" x14ac:dyDescent="0.35">
      <c r="E22868" s="113" t="s">
        <v>14544</v>
      </c>
      <c r="F22868" s="113" t="s">
        <v>114726</v>
      </c>
      <c r="G22868" s="113" t="s">
        <v>122578</v>
      </c>
      <c r="H22868" s="113" t="s">
        <v>136720</v>
      </c>
      <c r="I22868" s="113" t="s">
        <v>126329</v>
      </c>
    </row>
    <row r="22869" spans="5:9" ht="14.5" x14ac:dyDescent="0.35">
      <c r="E22869" s="113" t="s">
        <v>14543</v>
      </c>
      <c r="F22869" s="113" t="s">
        <v>114725</v>
      </c>
      <c r="G22869" s="113" t="s">
        <v>110474</v>
      </c>
      <c r="H22869" s="113" t="s">
        <v>136721</v>
      </c>
      <c r="I22869" s="113" t="s">
        <v>126330</v>
      </c>
    </row>
    <row r="22870" spans="5:9" ht="14.5" x14ac:dyDescent="0.35">
      <c r="E22870" s="113" t="s">
        <v>14542</v>
      </c>
      <c r="F22870" s="113" t="s">
        <v>114724</v>
      </c>
      <c r="G22870" s="113" t="s">
        <v>51985</v>
      </c>
      <c r="H22870" s="113" t="s">
        <v>136722</v>
      </c>
      <c r="I22870" s="113" t="s">
        <v>85928</v>
      </c>
    </row>
    <row r="22871" spans="5:9" ht="14.5" x14ac:dyDescent="0.35">
      <c r="E22871" s="113" t="s">
        <v>14541</v>
      </c>
      <c r="F22871" s="113" t="s">
        <v>114723</v>
      </c>
      <c r="G22871" s="113" t="s">
        <v>51984</v>
      </c>
      <c r="H22871" s="113" t="s">
        <v>136723</v>
      </c>
      <c r="I22871" s="113" t="s">
        <v>85927</v>
      </c>
    </row>
    <row r="22872" spans="5:9" ht="14.5" x14ac:dyDescent="0.35">
      <c r="E22872" s="113" t="s">
        <v>14540</v>
      </c>
      <c r="F22872" s="113" t="s">
        <v>114722</v>
      </c>
      <c r="G22872" s="113" t="s">
        <v>51983</v>
      </c>
      <c r="H22872" s="113" t="s">
        <v>136724</v>
      </c>
      <c r="I22872" s="113" t="s">
        <v>85926</v>
      </c>
    </row>
    <row r="22873" spans="5:9" ht="14.5" x14ac:dyDescent="0.35">
      <c r="E22873" s="113" t="s">
        <v>14539</v>
      </c>
      <c r="F22873" s="113" t="s">
        <v>108886</v>
      </c>
      <c r="G22873" s="113" t="s">
        <v>125242</v>
      </c>
      <c r="H22873" s="113" t="s">
        <v>136725</v>
      </c>
      <c r="I22873" s="113" t="s">
        <v>85925</v>
      </c>
    </row>
    <row r="22874" spans="5:9" ht="14.5" x14ac:dyDescent="0.35">
      <c r="E22874" s="113" t="s">
        <v>14538</v>
      </c>
      <c r="F22874" s="113" t="s">
        <v>114721</v>
      </c>
      <c r="G22874" s="113" t="s">
        <v>120837</v>
      </c>
      <c r="H22874" s="113" t="s">
        <v>136726</v>
      </c>
      <c r="I22874" s="113" t="s">
        <v>85924</v>
      </c>
    </row>
    <row r="22875" spans="5:9" ht="14.5" x14ac:dyDescent="0.35">
      <c r="E22875" s="113" t="s">
        <v>14537</v>
      </c>
      <c r="F22875" s="113" t="s">
        <v>108885</v>
      </c>
      <c r="G22875" s="113" t="s">
        <v>122577</v>
      </c>
      <c r="H22875" s="113" t="s">
        <v>136727</v>
      </c>
      <c r="I22875" s="113" t="s">
        <v>85923</v>
      </c>
    </row>
    <row r="22876" spans="5:9" ht="14.5" x14ac:dyDescent="0.35">
      <c r="E22876" s="113" t="s">
        <v>14536</v>
      </c>
      <c r="F22876" s="113" t="s">
        <v>114720</v>
      </c>
      <c r="G22876" s="113" t="s">
        <v>122576</v>
      </c>
      <c r="H22876" s="113" t="s">
        <v>136728</v>
      </c>
      <c r="I22876" s="113" t="s">
        <v>85922</v>
      </c>
    </row>
    <row r="22877" spans="5:9" ht="14.5" x14ac:dyDescent="0.35">
      <c r="E22877" s="113" t="s">
        <v>14535</v>
      </c>
      <c r="F22877" s="113" t="s">
        <v>108884</v>
      </c>
      <c r="G22877" s="113" t="s">
        <v>122575</v>
      </c>
      <c r="H22877" s="113" t="s">
        <v>136729</v>
      </c>
      <c r="I22877" s="113" t="s">
        <v>85921</v>
      </c>
    </row>
    <row r="22878" spans="5:9" ht="14.5" x14ac:dyDescent="0.35">
      <c r="E22878" s="113" t="s">
        <v>14534</v>
      </c>
      <c r="F22878" s="113" t="s">
        <v>114719</v>
      </c>
      <c r="G22878" s="113" t="s">
        <v>110473</v>
      </c>
      <c r="H22878" s="113" t="s">
        <v>136730</v>
      </c>
      <c r="I22878" s="113" t="s">
        <v>85920</v>
      </c>
    </row>
    <row r="22879" spans="5:9" ht="14.5" x14ac:dyDescent="0.35">
      <c r="E22879" s="113" t="s">
        <v>14533</v>
      </c>
      <c r="F22879" s="113" t="s">
        <v>114718</v>
      </c>
      <c r="G22879" s="113" t="s">
        <v>49422</v>
      </c>
      <c r="H22879" s="113" t="s">
        <v>136731</v>
      </c>
      <c r="I22879" s="113" t="s">
        <v>85919</v>
      </c>
    </row>
    <row r="22880" spans="5:9" ht="14.5" x14ac:dyDescent="0.35">
      <c r="E22880" s="113" t="s">
        <v>14532</v>
      </c>
      <c r="F22880" s="113" t="s">
        <v>108883</v>
      </c>
      <c r="G22880" s="113" t="s">
        <v>51982</v>
      </c>
      <c r="H22880" s="113" t="s">
        <v>136732</v>
      </c>
      <c r="I22880" s="113" t="s">
        <v>85918</v>
      </c>
    </row>
    <row r="22881" spans="5:9" ht="14.5" x14ac:dyDescent="0.35">
      <c r="E22881" s="113" t="s">
        <v>14531</v>
      </c>
      <c r="F22881" s="113" t="s">
        <v>114717</v>
      </c>
      <c r="G22881" s="113" t="s">
        <v>140322</v>
      </c>
      <c r="H22881" s="113" t="s">
        <v>136733</v>
      </c>
      <c r="I22881" s="113" t="s">
        <v>85917</v>
      </c>
    </row>
    <row r="22882" spans="5:9" ht="14.5" x14ac:dyDescent="0.35">
      <c r="E22882" s="113" t="s">
        <v>14530</v>
      </c>
      <c r="F22882" s="113" t="s">
        <v>108882</v>
      </c>
      <c r="G22882" s="113" t="s">
        <v>122574</v>
      </c>
      <c r="H22882" s="113" t="s">
        <v>136734</v>
      </c>
      <c r="I22882" s="113" t="s">
        <v>85916</v>
      </c>
    </row>
    <row r="22883" spans="5:9" ht="14.5" x14ac:dyDescent="0.35">
      <c r="E22883" s="113" t="s">
        <v>14529</v>
      </c>
      <c r="F22883" s="113" t="s">
        <v>114716</v>
      </c>
      <c r="G22883" s="113" t="s">
        <v>122573</v>
      </c>
      <c r="H22883" s="113" t="s">
        <v>136735</v>
      </c>
      <c r="I22883" s="113" t="s">
        <v>85915</v>
      </c>
    </row>
    <row r="22884" spans="5:9" ht="14.5" x14ac:dyDescent="0.35">
      <c r="E22884" s="113" t="s">
        <v>14528</v>
      </c>
      <c r="F22884" s="113" t="s">
        <v>114715</v>
      </c>
      <c r="G22884" s="113" t="s">
        <v>140944</v>
      </c>
      <c r="H22884" s="113" t="s">
        <v>136736</v>
      </c>
      <c r="I22884" s="113" t="s">
        <v>85914</v>
      </c>
    </row>
    <row r="22885" spans="5:9" ht="14.5" x14ac:dyDescent="0.35">
      <c r="E22885" s="113" t="s">
        <v>14527</v>
      </c>
      <c r="F22885" s="113" t="s">
        <v>114714</v>
      </c>
      <c r="G22885" s="113" t="s">
        <v>129094</v>
      </c>
      <c r="H22885" s="113" t="s">
        <v>136737</v>
      </c>
      <c r="I22885" s="113" t="s">
        <v>85913</v>
      </c>
    </row>
    <row r="22886" spans="5:9" ht="14.5" x14ac:dyDescent="0.35">
      <c r="E22886" s="113" t="s">
        <v>14526</v>
      </c>
      <c r="F22886" s="113" t="s">
        <v>114713</v>
      </c>
      <c r="G22886" s="113" t="s">
        <v>118336</v>
      </c>
      <c r="H22886" s="113" t="s">
        <v>136738</v>
      </c>
      <c r="I22886" s="113" t="s">
        <v>85912</v>
      </c>
    </row>
    <row r="22887" spans="5:9" ht="14.5" x14ac:dyDescent="0.35">
      <c r="E22887" s="113" t="s">
        <v>14525</v>
      </c>
      <c r="F22887" s="113" t="s">
        <v>108881</v>
      </c>
      <c r="G22887" s="113" t="s">
        <v>122572</v>
      </c>
      <c r="H22887" s="113" t="s">
        <v>136739</v>
      </c>
      <c r="I22887" s="113" t="s">
        <v>85911</v>
      </c>
    </row>
    <row r="22888" spans="5:9" ht="14.5" x14ac:dyDescent="0.35">
      <c r="E22888" s="113" t="s">
        <v>14524</v>
      </c>
      <c r="F22888" s="113" t="s">
        <v>108880</v>
      </c>
      <c r="G22888" s="113" t="s">
        <v>110472</v>
      </c>
      <c r="H22888" s="113" t="s">
        <v>139187</v>
      </c>
      <c r="I22888" s="113" t="s">
        <v>85910</v>
      </c>
    </row>
    <row r="22889" spans="5:9" ht="14.5" x14ac:dyDescent="0.35">
      <c r="E22889" s="113" t="s">
        <v>14523</v>
      </c>
      <c r="F22889" s="113" t="s">
        <v>117699</v>
      </c>
      <c r="G22889" s="113" t="s">
        <v>122571</v>
      </c>
      <c r="H22889" s="113" t="s">
        <v>136740</v>
      </c>
      <c r="I22889" s="113" t="s">
        <v>85909</v>
      </c>
    </row>
    <row r="22890" spans="5:9" ht="14.5" x14ac:dyDescent="0.35">
      <c r="E22890" s="113" t="s">
        <v>14522</v>
      </c>
      <c r="F22890" s="113" t="s">
        <v>108879</v>
      </c>
      <c r="G22890" s="113" t="s">
        <v>110471</v>
      </c>
      <c r="H22890" s="113" t="s">
        <v>136741</v>
      </c>
      <c r="I22890" s="113" t="s">
        <v>85908</v>
      </c>
    </row>
    <row r="22891" spans="5:9" ht="14.5" x14ac:dyDescent="0.35">
      <c r="E22891" s="113" t="s">
        <v>14521</v>
      </c>
      <c r="F22891" s="113" t="s">
        <v>108878</v>
      </c>
      <c r="G22891" s="113" t="s">
        <v>122570</v>
      </c>
      <c r="H22891" s="113" t="s">
        <v>136742</v>
      </c>
      <c r="I22891" s="113" t="s">
        <v>85907</v>
      </c>
    </row>
    <row r="22892" spans="5:9" ht="14.5" x14ac:dyDescent="0.35">
      <c r="E22892" s="113" t="s">
        <v>14520</v>
      </c>
      <c r="F22892" s="113" t="s">
        <v>108877</v>
      </c>
      <c r="G22892" s="113" t="s">
        <v>122569</v>
      </c>
      <c r="H22892" s="113" t="s">
        <v>136743</v>
      </c>
      <c r="I22892" s="113" t="s">
        <v>85906</v>
      </c>
    </row>
    <row r="22893" spans="5:9" ht="14.5" x14ac:dyDescent="0.35">
      <c r="E22893" s="113" t="s">
        <v>14519</v>
      </c>
      <c r="F22893" s="113" t="s">
        <v>114712</v>
      </c>
      <c r="G22893" s="113" t="s">
        <v>110470</v>
      </c>
      <c r="H22893" s="113" t="s">
        <v>136744</v>
      </c>
      <c r="I22893" s="113" t="s">
        <v>126331</v>
      </c>
    </row>
    <row r="22894" spans="5:9" ht="14.5" x14ac:dyDescent="0.35">
      <c r="E22894" s="113" t="s">
        <v>14518</v>
      </c>
      <c r="F22894" s="113" t="s">
        <v>108876</v>
      </c>
      <c r="G22894" s="113" t="s">
        <v>110469</v>
      </c>
      <c r="H22894" s="113" t="s">
        <v>136745</v>
      </c>
      <c r="I22894" s="113" t="s">
        <v>85905</v>
      </c>
    </row>
    <row r="22895" spans="5:9" ht="14.5" x14ac:dyDescent="0.35">
      <c r="E22895" s="113" t="s">
        <v>14517</v>
      </c>
      <c r="F22895" s="113" t="s">
        <v>108875</v>
      </c>
      <c r="G22895" s="113" t="s">
        <v>51981</v>
      </c>
      <c r="H22895" s="113" t="s">
        <v>139186</v>
      </c>
      <c r="I22895" s="113" t="s">
        <v>85904</v>
      </c>
    </row>
    <row r="22896" spans="5:9" ht="14.5" x14ac:dyDescent="0.35">
      <c r="E22896" s="113" t="s">
        <v>14516</v>
      </c>
      <c r="F22896" s="113" t="s">
        <v>114711</v>
      </c>
      <c r="G22896" s="113" t="s">
        <v>51980</v>
      </c>
      <c r="H22896" s="113" t="s">
        <v>136746</v>
      </c>
      <c r="I22896" s="113" t="s">
        <v>85903</v>
      </c>
    </row>
    <row r="22897" spans="5:9" ht="14.5" x14ac:dyDescent="0.35">
      <c r="E22897" s="113" t="s">
        <v>14515</v>
      </c>
      <c r="F22897" s="113" t="s">
        <v>108874</v>
      </c>
      <c r="G22897" s="113" t="s">
        <v>122568</v>
      </c>
      <c r="H22897" s="113" t="s">
        <v>139185</v>
      </c>
      <c r="I22897" s="113" t="s">
        <v>85902</v>
      </c>
    </row>
    <row r="22898" spans="5:9" ht="14.5" x14ac:dyDescent="0.35">
      <c r="E22898" s="113" t="s">
        <v>14514</v>
      </c>
      <c r="F22898" s="113" t="s">
        <v>114710</v>
      </c>
      <c r="G22898" s="113" t="s">
        <v>118335</v>
      </c>
      <c r="H22898" s="113" t="s">
        <v>139184</v>
      </c>
      <c r="I22898" s="113" t="s">
        <v>85901</v>
      </c>
    </row>
    <row r="22899" spans="5:9" ht="14.5" x14ac:dyDescent="0.35">
      <c r="E22899" s="113" t="s">
        <v>14513</v>
      </c>
      <c r="F22899" s="113" t="s">
        <v>108873</v>
      </c>
      <c r="G22899" s="113" t="s">
        <v>118334</v>
      </c>
      <c r="H22899" s="113" t="s">
        <v>139183</v>
      </c>
      <c r="I22899" s="113" t="s">
        <v>85900</v>
      </c>
    </row>
    <row r="22900" spans="5:9" ht="14.5" x14ac:dyDescent="0.35">
      <c r="E22900" s="113" t="s">
        <v>14512</v>
      </c>
      <c r="F22900" s="113" t="s">
        <v>108872</v>
      </c>
      <c r="G22900" s="113" t="s">
        <v>118333</v>
      </c>
      <c r="H22900" s="113" t="s">
        <v>139182</v>
      </c>
      <c r="I22900" s="113" t="s">
        <v>85899</v>
      </c>
    </row>
    <row r="22901" spans="5:9" ht="14.5" x14ac:dyDescent="0.35">
      <c r="E22901" s="113" t="s">
        <v>14511</v>
      </c>
      <c r="F22901" s="113" t="s">
        <v>114709</v>
      </c>
      <c r="G22901" s="113" t="s">
        <v>118332</v>
      </c>
      <c r="H22901" s="113" t="s">
        <v>130371</v>
      </c>
      <c r="I22901" s="113" t="s">
        <v>85898</v>
      </c>
    </row>
    <row r="22902" spans="5:9" ht="14.5" x14ac:dyDescent="0.35">
      <c r="E22902" s="113" t="s">
        <v>14510</v>
      </c>
      <c r="F22902" s="113" t="s">
        <v>114708</v>
      </c>
      <c r="G22902" s="113" t="s">
        <v>122567</v>
      </c>
      <c r="H22902" s="113" t="s">
        <v>138664</v>
      </c>
      <c r="I22902" s="113" t="s">
        <v>85897</v>
      </c>
    </row>
    <row r="22903" spans="5:9" ht="14.5" x14ac:dyDescent="0.35">
      <c r="E22903" s="113" t="s">
        <v>14509</v>
      </c>
      <c r="F22903" s="113" t="s">
        <v>108871</v>
      </c>
      <c r="G22903" s="113" t="s">
        <v>122566</v>
      </c>
      <c r="H22903" s="113" t="s">
        <v>130372</v>
      </c>
      <c r="I22903" s="113" t="s">
        <v>85896</v>
      </c>
    </row>
    <row r="22904" spans="5:9" ht="14.5" x14ac:dyDescent="0.35">
      <c r="E22904" s="113" t="s">
        <v>14508</v>
      </c>
      <c r="F22904" s="113" t="s">
        <v>108870</v>
      </c>
      <c r="G22904" s="113" t="s">
        <v>122565</v>
      </c>
      <c r="H22904" s="113" t="s">
        <v>130373</v>
      </c>
      <c r="I22904" s="113" t="s">
        <v>85895</v>
      </c>
    </row>
    <row r="22905" spans="5:9" ht="14.5" x14ac:dyDescent="0.35">
      <c r="E22905" s="113" t="s">
        <v>14507</v>
      </c>
      <c r="F22905" s="113" t="s">
        <v>117698</v>
      </c>
      <c r="G22905" s="113" t="s">
        <v>122564</v>
      </c>
      <c r="H22905" s="113" t="s">
        <v>130374</v>
      </c>
      <c r="I22905" s="113" t="s">
        <v>85894</v>
      </c>
    </row>
    <row r="22906" spans="5:9" ht="14.5" x14ac:dyDescent="0.35">
      <c r="E22906" s="113" t="s">
        <v>14506</v>
      </c>
      <c r="F22906" s="113" t="s">
        <v>114707</v>
      </c>
      <c r="G22906" s="113" t="s">
        <v>122563</v>
      </c>
      <c r="H22906" s="113" t="s">
        <v>130375</v>
      </c>
      <c r="I22906" s="113" t="s">
        <v>85893</v>
      </c>
    </row>
    <row r="22907" spans="5:9" ht="14.5" x14ac:dyDescent="0.35">
      <c r="E22907" s="113" t="s">
        <v>14505</v>
      </c>
      <c r="F22907" s="113" t="s">
        <v>108869</v>
      </c>
      <c r="G22907" s="113" t="s">
        <v>122562</v>
      </c>
      <c r="H22907" s="113" t="s">
        <v>125850</v>
      </c>
      <c r="I22907" s="113" t="s">
        <v>85892</v>
      </c>
    </row>
    <row r="22908" spans="5:9" ht="14.5" x14ac:dyDescent="0.35">
      <c r="E22908" s="113" t="s">
        <v>14504</v>
      </c>
      <c r="F22908" s="113" t="s">
        <v>114706</v>
      </c>
      <c r="G22908" s="113" t="s">
        <v>122561</v>
      </c>
      <c r="H22908" s="113" t="s">
        <v>125851</v>
      </c>
      <c r="I22908" s="113" t="s">
        <v>85891</v>
      </c>
    </row>
    <row r="22909" spans="5:9" ht="14.5" x14ac:dyDescent="0.35">
      <c r="E22909" s="113" t="s">
        <v>14503</v>
      </c>
      <c r="F22909" s="113" t="s">
        <v>108868</v>
      </c>
      <c r="G22909" s="113" t="s">
        <v>122560</v>
      </c>
      <c r="H22909" s="113" t="s">
        <v>125852</v>
      </c>
      <c r="I22909" s="113" t="s">
        <v>85890</v>
      </c>
    </row>
    <row r="22910" spans="5:9" ht="14.5" x14ac:dyDescent="0.35">
      <c r="E22910" s="113" t="s">
        <v>14502</v>
      </c>
      <c r="F22910" s="113" t="s">
        <v>114705</v>
      </c>
      <c r="G22910" s="113" t="s">
        <v>122559</v>
      </c>
      <c r="H22910" s="113" t="s">
        <v>125853</v>
      </c>
      <c r="I22910" s="113" t="s">
        <v>85889</v>
      </c>
    </row>
    <row r="22911" spans="5:9" ht="14.5" x14ac:dyDescent="0.35">
      <c r="E22911" s="113" t="s">
        <v>14501</v>
      </c>
      <c r="F22911" s="113" t="s">
        <v>108867</v>
      </c>
      <c r="G22911" s="113" t="s">
        <v>122558</v>
      </c>
      <c r="H22911" s="113" t="s">
        <v>125854</v>
      </c>
      <c r="I22911" s="113" t="s">
        <v>85888</v>
      </c>
    </row>
    <row r="22912" spans="5:9" ht="14.5" x14ac:dyDescent="0.35">
      <c r="E22912" s="113" t="s">
        <v>14500</v>
      </c>
      <c r="F22912" s="113" t="s">
        <v>114704</v>
      </c>
      <c r="G22912" s="113" t="s">
        <v>122557</v>
      </c>
      <c r="H22912" s="113" t="s">
        <v>125855</v>
      </c>
      <c r="I22912" s="113" t="s">
        <v>85887</v>
      </c>
    </row>
    <row r="22913" spans="5:9" ht="14.5" x14ac:dyDescent="0.35">
      <c r="E22913" s="113" t="s">
        <v>14499</v>
      </c>
      <c r="F22913" s="113" t="s">
        <v>114703</v>
      </c>
      <c r="G22913" s="113" t="s">
        <v>122556</v>
      </c>
      <c r="H22913" s="113" t="s">
        <v>139181</v>
      </c>
      <c r="I22913" s="113" t="s">
        <v>85886</v>
      </c>
    </row>
    <row r="22914" spans="5:9" ht="14.5" x14ac:dyDescent="0.35">
      <c r="E22914" s="113" t="s">
        <v>14498</v>
      </c>
      <c r="F22914" s="113" t="s">
        <v>114702</v>
      </c>
      <c r="G22914" s="113" t="s">
        <v>122555</v>
      </c>
      <c r="H22914" s="113" t="s">
        <v>125856</v>
      </c>
      <c r="I22914" s="113" t="s">
        <v>85885</v>
      </c>
    </row>
    <row r="22915" spans="5:9" ht="14.5" x14ac:dyDescent="0.35">
      <c r="E22915" s="113" t="s">
        <v>14497</v>
      </c>
      <c r="F22915" s="113" t="s">
        <v>114701</v>
      </c>
      <c r="G22915" s="113" t="s">
        <v>122554</v>
      </c>
      <c r="H22915" s="113" t="s">
        <v>130376</v>
      </c>
      <c r="I22915" s="113" t="s">
        <v>85884</v>
      </c>
    </row>
    <row r="22916" spans="5:9" ht="14.5" x14ac:dyDescent="0.35">
      <c r="E22916" s="113" t="s">
        <v>14496</v>
      </c>
      <c r="F22916" s="113" t="s">
        <v>114700</v>
      </c>
      <c r="G22916" s="113" t="s">
        <v>122553</v>
      </c>
      <c r="H22916" s="113" t="s">
        <v>125857</v>
      </c>
      <c r="I22916" s="113" t="s">
        <v>85883</v>
      </c>
    </row>
    <row r="22917" spans="5:9" ht="14.5" x14ac:dyDescent="0.35">
      <c r="E22917" s="113" t="s">
        <v>14495</v>
      </c>
      <c r="F22917" s="113" t="s">
        <v>108866</v>
      </c>
      <c r="G22917" s="113" t="s">
        <v>122552</v>
      </c>
      <c r="H22917" s="113" t="s">
        <v>125858</v>
      </c>
      <c r="I22917" s="113" t="s">
        <v>85882</v>
      </c>
    </row>
    <row r="22918" spans="5:9" ht="14.5" x14ac:dyDescent="0.35">
      <c r="E22918" s="113" t="s">
        <v>14494</v>
      </c>
      <c r="F22918" s="113" t="s">
        <v>108865</v>
      </c>
      <c r="G22918" s="113" t="s">
        <v>122551</v>
      </c>
      <c r="H22918" s="113" t="s">
        <v>125859</v>
      </c>
      <c r="I22918" s="113" t="s">
        <v>85881</v>
      </c>
    </row>
    <row r="22919" spans="5:9" ht="14.5" x14ac:dyDescent="0.35">
      <c r="E22919" s="113" t="s">
        <v>120373</v>
      </c>
      <c r="F22919" s="113" t="s">
        <v>108864</v>
      </c>
      <c r="G22919" s="113" t="s">
        <v>122550</v>
      </c>
      <c r="H22919" s="113" t="s">
        <v>138665</v>
      </c>
      <c r="I22919" s="113" t="s">
        <v>85880</v>
      </c>
    </row>
    <row r="22920" spans="5:9" ht="14.5" x14ac:dyDescent="0.35">
      <c r="E22920" s="113" t="s">
        <v>127118</v>
      </c>
      <c r="F22920" s="113" t="s">
        <v>117697</v>
      </c>
      <c r="G22920" s="113" t="s">
        <v>122549</v>
      </c>
      <c r="H22920" s="113" t="s">
        <v>125860</v>
      </c>
      <c r="I22920" s="113" t="s">
        <v>85879</v>
      </c>
    </row>
    <row r="22921" spans="5:9" ht="14.5" x14ac:dyDescent="0.35">
      <c r="E22921" s="113" t="s">
        <v>121709</v>
      </c>
      <c r="F22921" s="113" t="s">
        <v>114699</v>
      </c>
      <c r="G22921" s="113" t="s">
        <v>122548</v>
      </c>
      <c r="H22921" s="113" t="s">
        <v>125861</v>
      </c>
      <c r="I22921" s="113" t="s">
        <v>85878</v>
      </c>
    </row>
    <row r="22922" spans="5:9" ht="14.5" x14ac:dyDescent="0.35">
      <c r="E22922" s="113" t="s">
        <v>121708</v>
      </c>
      <c r="F22922" s="113" t="s">
        <v>108863</v>
      </c>
      <c r="G22922" s="113" t="s">
        <v>122547</v>
      </c>
      <c r="H22922" s="113" t="s">
        <v>125862</v>
      </c>
      <c r="I22922" s="113" t="s">
        <v>85877</v>
      </c>
    </row>
    <row r="22923" spans="5:9" ht="14.5" x14ac:dyDescent="0.35">
      <c r="E22923" s="113" t="s">
        <v>117314</v>
      </c>
      <c r="F22923" s="113" t="s">
        <v>108862</v>
      </c>
      <c r="G22923" s="113" t="s">
        <v>122546</v>
      </c>
      <c r="H22923" s="113" t="s">
        <v>125863</v>
      </c>
      <c r="I22923" s="113" t="s">
        <v>85876</v>
      </c>
    </row>
    <row r="22924" spans="5:9" ht="14.5" x14ac:dyDescent="0.35">
      <c r="E22924" s="113" t="s">
        <v>107103</v>
      </c>
      <c r="F22924" s="113" t="s">
        <v>114698</v>
      </c>
      <c r="G22924" s="113" t="s">
        <v>122545</v>
      </c>
      <c r="H22924" s="113" t="s">
        <v>125864</v>
      </c>
      <c r="I22924" s="113" t="s">
        <v>85875</v>
      </c>
    </row>
    <row r="22925" spans="5:9" ht="14.5" x14ac:dyDescent="0.35">
      <c r="E22925" s="113" t="s">
        <v>107102</v>
      </c>
      <c r="F22925" s="113" t="s">
        <v>108861</v>
      </c>
      <c r="G22925" s="113" t="s">
        <v>122544</v>
      </c>
      <c r="H22925" s="113" t="s">
        <v>125865</v>
      </c>
      <c r="I22925" s="113" t="s">
        <v>85874</v>
      </c>
    </row>
    <row r="22926" spans="5:9" ht="14.5" x14ac:dyDescent="0.35">
      <c r="E22926" s="113" t="s">
        <v>14493</v>
      </c>
      <c r="F22926" s="113" t="s">
        <v>108860</v>
      </c>
      <c r="G22926" s="113" t="s">
        <v>110468</v>
      </c>
      <c r="H22926" s="113" t="s">
        <v>125866</v>
      </c>
      <c r="I22926" s="113" t="s">
        <v>85873</v>
      </c>
    </row>
    <row r="22927" spans="5:9" ht="14.5" x14ac:dyDescent="0.35">
      <c r="E22927" s="113" t="s">
        <v>14492</v>
      </c>
      <c r="F22927" s="113" t="s">
        <v>114697</v>
      </c>
      <c r="G22927" s="113" t="s">
        <v>110467</v>
      </c>
      <c r="H22927" s="113" t="s">
        <v>125867</v>
      </c>
      <c r="I22927" s="113" t="s">
        <v>85872</v>
      </c>
    </row>
    <row r="22928" spans="5:9" ht="14.5" x14ac:dyDescent="0.35">
      <c r="E22928" s="113" t="s">
        <v>14491</v>
      </c>
      <c r="F22928" s="113" t="s">
        <v>108859</v>
      </c>
      <c r="G22928" s="113" t="s">
        <v>110466</v>
      </c>
      <c r="H22928" s="113" t="s">
        <v>125868</v>
      </c>
      <c r="I22928" s="113" t="s">
        <v>85871</v>
      </c>
    </row>
    <row r="22929" spans="5:9" ht="14.5" x14ac:dyDescent="0.35">
      <c r="E22929" s="113" t="s">
        <v>117313</v>
      </c>
      <c r="F22929" s="113" t="s">
        <v>114696</v>
      </c>
      <c r="G22929" s="113" t="s">
        <v>110465</v>
      </c>
      <c r="H22929" s="113" t="s">
        <v>125869</v>
      </c>
      <c r="I22929" s="113" t="s">
        <v>85870</v>
      </c>
    </row>
    <row r="22930" spans="5:9" ht="14.5" x14ac:dyDescent="0.35">
      <c r="E22930" s="113" t="s">
        <v>14490</v>
      </c>
      <c r="F22930" s="113" t="s">
        <v>121952</v>
      </c>
      <c r="G22930" s="113" t="s">
        <v>110464</v>
      </c>
      <c r="H22930" s="113" t="s">
        <v>125870</v>
      </c>
      <c r="I22930" s="113" t="s">
        <v>85869</v>
      </c>
    </row>
    <row r="22931" spans="5:9" ht="14.5" x14ac:dyDescent="0.35">
      <c r="E22931" s="113" t="s">
        <v>14489</v>
      </c>
      <c r="F22931" s="113" t="s">
        <v>108858</v>
      </c>
      <c r="G22931" s="113" t="s">
        <v>49421</v>
      </c>
      <c r="H22931" s="113" t="s">
        <v>125871</v>
      </c>
      <c r="I22931" s="113" t="s">
        <v>85868</v>
      </c>
    </row>
    <row r="22932" spans="5:9" ht="14.5" x14ac:dyDescent="0.35">
      <c r="E22932" s="113" t="s">
        <v>14488</v>
      </c>
      <c r="F22932" s="113" t="s">
        <v>108857</v>
      </c>
      <c r="G22932" s="113" t="s">
        <v>51979</v>
      </c>
      <c r="H22932" s="113" t="s">
        <v>125872</v>
      </c>
      <c r="I22932" s="113" t="s">
        <v>85867</v>
      </c>
    </row>
    <row r="22933" spans="5:9" ht="14.5" x14ac:dyDescent="0.35">
      <c r="E22933" s="113" t="s">
        <v>14487</v>
      </c>
      <c r="F22933" s="113" t="s">
        <v>108856</v>
      </c>
      <c r="G22933" s="113" t="s">
        <v>51978</v>
      </c>
      <c r="H22933" s="113" t="s">
        <v>125873</v>
      </c>
      <c r="I22933" s="113" t="s">
        <v>85866</v>
      </c>
    </row>
    <row r="22934" spans="5:9" ht="14.5" x14ac:dyDescent="0.35">
      <c r="E22934" s="113" t="s">
        <v>14486</v>
      </c>
      <c r="F22934" s="113" t="s">
        <v>108855</v>
      </c>
      <c r="G22934" s="113" t="s">
        <v>51977</v>
      </c>
      <c r="H22934" s="113" t="s">
        <v>125874</v>
      </c>
      <c r="I22934" s="113" t="s">
        <v>85865</v>
      </c>
    </row>
    <row r="22935" spans="5:9" ht="14.5" x14ac:dyDescent="0.35">
      <c r="E22935" s="113" t="s">
        <v>14485</v>
      </c>
      <c r="F22935" s="113" t="s">
        <v>114695</v>
      </c>
      <c r="G22935" s="113" t="s">
        <v>51976</v>
      </c>
      <c r="H22935" s="113" t="s">
        <v>125875</v>
      </c>
      <c r="I22935" s="113" t="s">
        <v>85864</v>
      </c>
    </row>
    <row r="22936" spans="5:9" ht="14.5" x14ac:dyDescent="0.35">
      <c r="E22936" s="113" t="s">
        <v>14484</v>
      </c>
      <c r="F22936" s="113" t="s">
        <v>108854</v>
      </c>
      <c r="G22936" s="113" t="s">
        <v>51975</v>
      </c>
      <c r="H22936" s="113" t="s">
        <v>125876</v>
      </c>
      <c r="I22936" s="113" t="s">
        <v>85863</v>
      </c>
    </row>
    <row r="22937" spans="5:9" ht="14.5" x14ac:dyDescent="0.35">
      <c r="E22937" s="113" t="s">
        <v>14483</v>
      </c>
      <c r="F22937" s="113" t="s">
        <v>108853</v>
      </c>
      <c r="G22937" s="113" t="s">
        <v>51974</v>
      </c>
      <c r="H22937" s="113" t="s">
        <v>130377</v>
      </c>
      <c r="I22937" s="113" t="s">
        <v>85862</v>
      </c>
    </row>
    <row r="22938" spans="5:9" ht="14.5" x14ac:dyDescent="0.35">
      <c r="E22938" s="113" t="s">
        <v>14482</v>
      </c>
      <c r="F22938" s="113" t="s">
        <v>117696</v>
      </c>
      <c r="G22938" s="113" t="s">
        <v>51973</v>
      </c>
      <c r="H22938" s="113" t="s">
        <v>127818</v>
      </c>
      <c r="I22938" s="113" t="s">
        <v>85861</v>
      </c>
    </row>
    <row r="22939" spans="5:9" ht="14.5" x14ac:dyDescent="0.35">
      <c r="E22939" s="113" t="s">
        <v>14481</v>
      </c>
      <c r="F22939" s="113" t="s">
        <v>108852</v>
      </c>
      <c r="G22939" s="113" t="s">
        <v>51972</v>
      </c>
      <c r="H22939" s="113" t="s">
        <v>125877</v>
      </c>
      <c r="I22939" s="113" t="s">
        <v>85860</v>
      </c>
    </row>
    <row r="22940" spans="5:9" ht="14.5" x14ac:dyDescent="0.35">
      <c r="E22940" s="113" t="s">
        <v>14480</v>
      </c>
      <c r="F22940" s="113" t="s">
        <v>114694</v>
      </c>
      <c r="G22940" s="113" t="s">
        <v>51971</v>
      </c>
      <c r="H22940" s="113" t="s">
        <v>125878</v>
      </c>
      <c r="I22940" s="113" t="s">
        <v>85859</v>
      </c>
    </row>
    <row r="22941" spans="5:9" ht="14.5" x14ac:dyDescent="0.35">
      <c r="E22941" s="113" t="s">
        <v>14479</v>
      </c>
      <c r="F22941" s="113" t="s">
        <v>114693</v>
      </c>
      <c r="G22941" s="113" t="s">
        <v>51970</v>
      </c>
      <c r="H22941" s="113" t="s">
        <v>125879</v>
      </c>
      <c r="I22941" s="113" t="s">
        <v>85858</v>
      </c>
    </row>
    <row r="22942" spans="5:9" ht="14.5" x14ac:dyDescent="0.35">
      <c r="E22942" s="113" t="s">
        <v>14478</v>
      </c>
      <c r="F22942" s="113" t="s">
        <v>117695</v>
      </c>
      <c r="G22942" s="113" t="s">
        <v>51969</v>
      </c>
      <c r="H22942" s="113" t="s">
        <v>125880</v>
      </c>
      <c r="I22942" s="113" t="s">
        <v>85857</v>
      </c>
    </row>
    <row r="22943" spans="5:9" ht="14.5" x14ac:dyDescent="0.35">
      <c r="E22943" s="113" t="s">
        <v>14477</v>
      </c>
      <c r="F22943" s="113" t="s">
        <v>114692</v>
      </c>
      <c r="G22943" s="113" t="s">
        <v>51968</v>
      </c>
      <c r="H22943" s="113" t="s">
        <v>125881</v>
      </c>
      <c r="I22943" s="113" t="s">
        <v>85856</v>
      </c>
    </row>
    <row r="22944" spans="5:9" ht="14.5" x14ac:dyDescent="0.35">
      <c r="E22944" s="113" t="s">
        <v>14476</v>
      </c>
      <c r="F22944" s="113" t="s">
        <v>114691</v>
      </c>
      <c r="G22944" s="113" t="s">
        <v>51967</v>
      </c>
      <c r="H22944" s="113" t="s">
        <v>125882</v>
      </c>
      <c r="I22944" s="113" t="s">
        <v>85855</v>
      </c>
    </row>
    <row r="22945" spans="5:9" ht="14.5" x14ac:dyDescent="0.35">
      <c r="E22945" s="113" t="s">
        <v>14475</v>
      </c>
      <c r="F22945" s="113" t="s">
        <v>108851</v>
      </c>
      <c r="G22945" s="113" t="s">
        <v>51966</v>
      </c>
      <c r="H22945" s="113" t="s">
        <v>127819</v>
      </c>
      <c r="I22945" s="113" t="s">
        <v>85854</v>
      </c>
    </row>
    <row r="22946" spans="5:9" ht="14.5" x14ac:dyDescent="0.35">
      <c r="E22946" s="113" t="s">
        <v>14474</v>
      </c>
      <c r="F22946" s="113" t="s">
        <v>108850</v>
      </c>
      <c r="G22946" s="113" t="s">
        <v>51965</v>
      </c>
      <c r="H22946" s="113" t="s">
        <v>125883</v>
      </c>
      <c r="I22946" s="113" t="s">
        <v>85853</v>
      </c>
    </row>
    <row r="22947" spans="5:9" ht="14.5" x14ac:dyDescent="0.35">
      <c r="E22947" s="113" t="s">
        <v>14473</v>
      </c>
      <c r="F22947" s="113" t="s">
        <v>108849</v>
      </c>
      <c r="G22947" s="113" t="s">
        <v>51964</v>
      </c>
      <c r="H22947" s="113" t="s">
        <v>125884</v>
      </c>
      <c r="I22947" s="113" t="s">
        <v>85852</v>
      </c>
    </row>
    <row r="22948" spans="5:9" ht="14.5" x14ac:dyDescent="0.35">
      <c r="E22948" s="113" t="s">
        <v>14472</v>
      </c>
      <c r="F22948" s="113" t="s">
        <v>108848</v>
      </c>
      <c r="G22948" s="113" t="s">
        <v>51963</v>
      </c>
      <c r="H22948" s="113" t="s">
        <v>127820</v>
      </c>
      <c r="I22948" s="113" t="s">
        <v>85851</v>
      </c>
    </row>
    <row r="22949" spans="5:9" ht="14.5" x14ac:dyDescent="0.35">
      <c r="E22949" s="113" t="s">
        <v>14471</v>
      </c>
      <c r="F22949" s="113" t="s">
        <v>108847</v>
      </c>
      <c r="G22949" s="113" t="s">
        <v>51962</v>
      </c>
      <c r="H22949" s="113" t="s">
        <v>127821</v>
      </c>
      <c r="I22949" s="113" t="s">
        <v>85850</v>
      </c>
    </row>
    <row r="22950" spans="5:9" ht="14.5" x14ac:dyDescent="0.35">
      <c r="E22950" s="113" t="s">
        <v>14470</v>
      </c>
      <c r="F22950" s="113" t="s">
        <v>108846</v>
      </c>
      <c r="G22950" s="113" t="s">
        <v>51961</v>
      </c>
      <c r="H22950" s="113" t="s">
        <v>125885</v>
      </c>
      <c r="I22950" s="113" t="s">
        <v>85849</v>
      </c>
    </row>
    <row r="22951" spans="5:9" ht="14.5" x14ac:dyDescent="0.35">
      <c r="E22951" s="113" t="s">
        <v>14469</v>
      </c>
      <c r="F22951" s="113" t="s">
        <v>108845</v>
      </c>
      <c r="G22951" s="113" t="s">
        <v>51960</v>
      </c>
      <c r="H22951" s="113" t="s">
        <v>125886</v>
      </c>
      <c r="I22951" s="113" t="s">
        <v>85848</v>
      </c>
    </row>
    <row r="22952" spans="5:9" ht="14.5" x14ac:dyDescent="0.35">
      <c r="E22952" s="113" t="s">
        <v>14468</v>
      </c>
      <c r="F22952" s="113" t="s">
        <v>114690</v>
      </c>
      <c r="G22952" s="113" t="s">
        <v>140321</v>
      </c>
      <c r="H22952" s="113" t="s">
        <v>125887</v>
      </c>
      <c r="I22952" s="113" t="s">
        <v>85847</v>
      </c>
    </row>
    <row r="22953" spans="5:9" ht="14.5" x14ac:dyDescent="0.35">
      <c r="E22953" s="113" t="s">
        <v>14467</v>
      </c>
      <c r="F22953" s="113" t="s">
        <v>108844</v>
      </c>
      <c r="G22953" s="113" t="s">
        <v>122543</v>
      </c>
      <c r="H22953" s="113" t="s">
        <v>127822</v>
      </c>
      <c r="I22953" s="113" t="s">
        <v>85846</v>
      </c>
    </row>
    <row r="22954" spans="5:9" ht="14.5" x14ac:dyDescent="0.35">
      <c r="E22954" s="113" t="s">
        <v>14466</v>
      </c>
      <c r="F22954" s="113" t="s">
        <v>108843</v>
      </c>
      <c r="G22954" s="113" t="s">
        <v>140945</v>
      </c>
      <c r="H22954" s="113" t="s">
        <v>127823</v>
      </c>
      <c r="I22954" s="113" t="s">
        <v>85845</v>
      </c>
    </row>
    <row r="22955" spans="5:9" ht="14.5" x14ac:dyDescent="0.35">
      <c r="E22955" s="113" t="s">
        <v>14465</v>
      </c>
      <c r="F22955" s="113" t="s">
        <v>114689</v>
      </c>
      <c r="G22955" s="113" t="s">
        <v>120836</v>
      </c>
      <c r="H22955" s="113" t="s">
        <v>125888</v>
      </c>
      <c r="I22955" s="113" t="s">
        <v>85844</v>
      </c>
    </row>
    <row r="22956" spans="5:9" ht="14.5" x14ac:dyDescent="0.35">
      <c r="E22956" s="113" t="s">
        <v>14464</v>
      </c>
      <c r="F22956" s="113" t="s">
        <v>117694</v>
      </c>
      <c r="G22956" s="113" t="s">
        <v>120835</v>
      </c>
      <c r="H22956" s="113" t="s">
        <v>127824</v>
      </c>
      <c r="I22956" s="113" t="s">
        <v>85843</v>
      </c>
    </row>
    <row r="22957" spans="5:9" ht="14.5" x14ac:dyDescent="0.35">
      <c r="E22957" s="113" t="s">
        <v>14463</v>
      </c>
      <c r="F22957" s="113" t="s">
        <v>108842</v>
      </c>
      <c r="G22957" s="113" t="s">
        <v>140946</v>
      </c>
      <c r="H22957" s="113" t="s">
        <v>125889</v>
      </c>
      <c r="I22957" s="113" t="s">
        <v>85842</v>
      </c>
    </row>
    <row r="22958" spans="5:9" ht="14.5" x14ac:dyDescent="0.35">
      <c r="E22958" s="113" t="s">
        <v>14462</v>
      </c>
      <c r="F22958" s="113" t="s">
        <v>108841</v>
      </c>
      <c r="G22958" s="113" t="s">
        <v>140320</v>
      </c>
      <c r="H22958" s="113" t="s">
        <v>125890</v>
      </c>
      <c r="I22958" s="113" t="s">
        <v>85841</v>
      </c>
    </row>
    <row r="22959" spans="5:9" ht="14.5" x14ac:dyDescent="0.35">
      <c r="E22959" s="113" t="s">
        <v>14461</v>
      </c>
      <c r="F22959" s="113" t="s">
        <v>108840</v>
      </c>
      <c r="G22959" s="113" t="s">
        <v>140319</v>
      </c>
      <c r="H22959" s="113" t="s">
        <v>125891</v>
      </c>
      <c r="I22959" s="113" t="s">
        <v>85840</v>
      </c>
    </row>
    <row r="22960" spans="5:9" ht="14.5" x14ac:dyDescent="0.35">
      <c r="E22960" s="113" t="s">
        <v>14460</v>
      </c>
      <c r="F22960" s="113" t="s">
        <v>108839</v>
      </c>
      <c r="G22960" s="113" t="s">
        <v>125243</v>
      </c>
      <c r="H22960" s="113" t="s">
        <v>127825</v>
      </c>
      <c r="I22960" s="113" t="s">
        <v>85839</v>
      </c>
    </row>
    <row r="22961" spans="5:9" ht="14.5" x14ac:dyDescent="0.35">
      <c r="E22961" s="113" t="s">
        <v>14459</v>
      </c>
      <c r="F22961" s="113" t="s">
        <v>108838</v>
      </c>
      <c r="G22961" s="113" t="s">
        <v>125244</v>
      </c>
      <c r="H22961" s="113" t="s">
        <v>127826</v>
      </c>
      <c r="I22961" s="113" t="s">
        <v>85838</v>
      </c>
    </row>
    <row r="22962" spans="5:9" ht="14.5" x14ac:dyDescent="0.35">
      <c r="E22962" s="113" t="s">
        <v>14458</v>
      </c>
      <c r="F22962" s="113" t="s">
        <v>117693</v>
      </c>
      <c r="G22962" s="113" t="s">
        <v>125245</v>
      </c>
      <c r="H22962" s="113" t="s">
        <v>127827</v>
      </c>
      <c r="I22962" s="113" t="s">
        <v>85837</v>
      </c>
    </row>
    <row r="22963" spans="5:9" ht="14.5" x14ac:dyDescent="0.35">
      <c r="E22963" s="113" t="s">
        <v>14457</v>
      </c>
      <c r="F22963" s="113" t="s">
        <v>108837</v>
      </c>
      <c r="G22963" s="113" t="s">
        <v>120834</v>
      </c>
      <c r="H22963" s="113" t="s">
        <v>127828</v>
      </c>
      <c r="I22963" s="113" t="s">
        <v>85836</v>
      </c>
    </row>
    <row r="22964" spans="5:9" ht="14.5" x14ac:dyDescent="0.35">
      <c r="E22964" s="113" t="s">
        <v>14456</v>
      </c>
      <c r="F22964" s="113" t="s">
        <v>114688</v>
      </c>
      <c r="G22964" s="113" t="s">
        <v>120833</v>
      </c>
      <c r="H22964" s="113" t="s">
        <v>127829</v>
      </c>
      <c r="I22964" s="113" t="s">
        <v>85835</v>
      </c>
    </row>
    <row r="22965" spans="5:9" ht="14.5" x14ac:dyDescent="0.35">
      <c r="E22965" s="113" t="s">
        <v>14455</v>
      </c>
      <c r="F22965" s="113" t="s">
        <v>114687</v>
      </c>
      <c r="G22965" s="113" t="s">
        <v>120832</v>
      </c>
      <c r="H22965" s="113" t="s">
        <v>127830</v>
      </c>
      <c r="I22965" s="113" t="s">
        <v>85834</v>
      </c>
    </row>
    <row r="22966" spans="5:9" ht="14.5" x14ac:dyDescent="0.35">
      <c r="E22966" s="113" t="s">
        <v>14454</v>
      </c>
      <c r="F22966" s="113" t="s">
        <v>108836</v>
      </c>
      <c r="G22966" s="113" t="s">
        <v>120831</v>
      </c>
      <c r="H22966" s="113" t="s">
        <v>127831</v>
      </c>
      <c r="I22966" s="113" t="s">
        <v>85833</v>
      </c>
    </row>
    <row r="22967" spans="5:9" ht="14.5" x14ac:dyDescent="0.35">
      <c r="E22967" s="113" t="s">
        <v>14453</v>
      </c>
      <c r="F22967" s="113" t="s">
        <v>108835</v>
      </c>
      <c r="G22967" s="113" t="s">
        <v>118331</v>
      </c>
      <c r="H22967" s="113" t="s">
        <v>127832</v>
      </c>
      <c r="I22967" s="113" t="s">
        <v>85832</v>
      </c>
    </row>
    <row r="22968" spans="5:9" ht="14.5" x14ac:dyDescent="0.35">
      <c r="E22968" s="113" t="s">
        <v>14452</v>
      </c>
      <c r="F22968" s="113" t="s">
        <v>108834</v>
      </c>
      <c r="G22968" s="113" t="s">
        <v>118330</v>
      </c>
      <c r="H22968" s="113" t="s">
        <v>127833</v>
      </c>
      <c r="I22968" s="113" t="s">
        <v>85831</v>
      </c>
    </row>
    <row r="22969" spans="5:9" ht="14.5" x14ac:dyDescent="0.35">
      <c r="E22969" s="113" t="s">
        <v>14451</v>
      </c>
      <c r="F22969" s="113" t="s">
        <v>108833</v>
      </c>
      <c r="G22969" s="113" t="s">
        <v>120830</v>
      </c>
      <c r="H22969" s="113" t="s">
        <v>127834</v>
      </c>
      <c r="I22969" s="113" t="s">
        <v>85830</v>
      </c>
    </row>
    <row r="22970" spans="5:9" ht="14.5" x14ac:dyDescent="0.35">
      <c r="E22970" s="113" t="s">
        <v>14450</v>
      </c>
      <c r="F22970" s="113" t="s">
        <v>108832</v>
      </c>
      <c r="G22970" s="113" t="s">
        <v>122542</v>
      </c>
      <c r="H22970" s="113" t="s">
        <v>127835</v>
      </c>
      <c r="I22970" s="113" t="s">
        <v>85829</v>
      </c>
    </row>
    <row r="22971" spans="5:9" ht="14.5" x14ac:dyDescent="0.35">
      <c r="E22971" s="113" t="s">
        <v>107101</v>
      </c>
      <c r="F22971" s="113" t="s">
        <v>108831</v>
      </c>
      <c r="G22971" s="113" t="s">
        <v>120829</v>
      </c>
      <c r="H22971" s="113" t="s">
        <v>127836</v>
      </c>
      <c r="I22971" s="113" t="s">
        <v>85828</v>
      </c>
    </row>
    <row r="22972" spans="5:9" ht="14.5" x14ac:dyDescent="0.35">
      <c r="E22972" s="113" t="s">
        <v>14449</v>
      </c>
      <c r="F22972" s="113" t="s">
        <v>116151</v>
      </c>
      <c r="G22972" s="113" t="s">
        <v>122541</v>
      </c>
      <c r="H22972" s="113" t="s">
        <v>127837</v>
      </c>
      <c r="I22972" s="113" t="s">
        <v>85827</v>
      </c>
    </row>
    <row r="22973" spans="5:9" ht="14.5" x14ac:dyDescent="0.35">
      <c r="E22973" s="113" t="s">
        <v>14448</v>
      </c>
      <c r="F22973" s="113" t="s">
        <v>108830</v>
      </c>
      <c r="G22973" s="113" t="s">
        <v>120828</v>
      </c>
      <c r="H22973" s="113" t="s">
        <v>127838</v>
      </c>
      <c r="I22973" s="113" t="s">
        <v>85826</v>
      </c>
    </row>
    <row r="22974" spans="5:9" ht="14.5" x14ac:dyDescent="0.35">
      <c r="E22974" s="113" t="s">
        <v>14447</v>
      </c>
      <c r="F22974" s="113" t="s">
        <v>108829</v>
      </c>
      <c r="G22974" s="113" t="s">
        <v>110463</v>
      </c>
      <c r="H22974" s="113" t="s">
        <v>127839</v>
      </c>
      <c r="I22974" s="113" t="s">
        <v>126332</v>
      </c>
    </row>
    <row r="22975" spans="5:9" ht="14.5" x14ac:dyDescent="0.35">
      <c r="E22975" s="113" t="s">
        <v>14446</v>
      </c>
      <c r="F22975" s="113" t="s">
        <v>108828</v>
      </c>
      <c r="G22975" s="113" t="s">
        <v>51959</v>
      </c>
      <c r="H22975" s="113" t="s">
        <v>125892</v>
      </c>
      <c r="I22975" s="113" t="s">
        <v>127985</v>
      </c>
    </row>
    <row r="22976" spans="5:9" ht="14.5" x14ac:dyDescent="0.35">
      <c r="E22976" s="113" t="s">
        <v>14445</v>
      </c>
      <c r="F22976" s="113" t="s">
        <v>108827</v>
      </c>
      <c r="G22976" s="113" t="s">
        <v>51958</v>
      </c>
      <c r="H22976" s="113" t="s">
        <v>127840</v>
      </c>
      <c r="I22976" s="113" t="s">
        <v>116722</v>
      </c>
    </row>
    <row r="22977" spans="5:9" ht="14.5" x14ac:dyDescent="0.35">
      <c r="E22977" s="113" t="s">
        <v>14444</v>
      </c>
      <c r="F22977" s="113" t="s">
        <v>108826</v>
      </c>
      <c r="G22977" s="113" t="s">
        <v>51957</v>
      </c>
      <c r="H22977" s="113" t="s">
        <v>127841</v>
      </c>
      <c r="I22977" s="113" t="s">
        <v>85825</v>
      </c>
    </row>
    <row r="22978" spans="5:9" ht="14.5" x14ac:dyDescent="0.35">
      <c r="E22978" s="113" t="s">
        <v>14443</v>
      </c>
      <c r="F22978" s="113" t="s">
        <v>108825</v>
      </c>
      <c r="G22978" s="113" t="s">
        <v>51956</v>
      </c>
      <c r="H22978" s="113" t="s">
        <v>127842</v>
      </c>
      <c r="I22978" s="113" t="s">
        <v>85824</v>
      </c>
    </row>
    <row r="22979" spans="5:9" ht="14.5" x14ac:dyDescent="0.35">
      <c r="E22979" s="113" t="s">
        <v>14442</v>
      </c>
      <c r="F22979" s="113" t="s">
        <v>114686</v>
      </c>
      <c r="G22979" s="113" t="s">
        <v>140318</v>
      </c>
      <c r="H22979" s="113" t="s">
        <v>127843</v>
      </c>
      <c r="I22979" s="113" t="s">
        <v>85823</v>
      </c>
    </row>
    <row r="22980" spans="5:9" ht="14.5" x14ac:dyDescent="0.35">
      <c r="E22980" s="113" t="s">
        <v>14441</v>
      </c>
      <c r="F22980" s="113" t="s">
        <v>108824</v>
      </c>
      <c r="G22980" s="113" t="s">
        <v>140317</v>
      </c>
      <c r="H22980" s="113" t="s">
        <v>127844</v>
      </c>
      <c r="I22980" s="113" t="s">
        <v>85822</v>
      </c>
    </row>
    <row r="22981" spans="5:9" ht="14.5" x14ac:dyDescent="0.35">
      <c r="E22981" s="113" t="s">
        <v>14440</v>
      </c>
      <c r="F22981" s="113" t="s">
        <v>108823</v>
      </c>
      <c r="G22981" s="113" t="s">
        <v>122540</v>
      </c>
      <c r="H22981" s="113" t="s">
        <v>127845</v>
      </c>
      <c r="I22981" s="113" t="s">
        <v>85821</v>
      </c>
    </row>
    <row r="22982" spans="5:9" ht="14.5" x14ac:dyDescent="0.35">
      <c r="E22982" s="113" t="s">
        <v>14439</v>
      </c>
      <c r="F22982" s="113" t="s">
        <v>108822</v>
      </c>
      <c r="G22982" s="113" t="s">
        <v>122539</v>
      </c>
      <c r="H22982" s="113" t="s">
        <v>127846</v>
      </c>
      <c r="I22982" s="113" t="s">
        <v>85820</v>
      </c>
    </row>
    <row r="22983" spans="5:9" ht="14.5" x14ac:dyDescent="0.35">
      <c r="E22983" s="113" t="s">
        <v>14438</v>
      </c>
      <c r="F22983" s="113" t="s">
        <v>108821</v>
      </c>
      <c r="G22983" s="113" t="s">
        <v>122538</v>
      </c>
      <c r="H22983" s="113" t="s">
        <v>127847</v>
      </c>
      <c r="I22983" s="113" t="s">
        <v>85819</v>
      </c>
    </row>
    <row r="22984" spans="5:9" ht="14.5" x14ac:dyDescent="0.35">
      <c r="E22984" s="113" t="s">
        <v>14437</v>
      </c>
      <c r="F22984" s="113" t="s">
        <v>108820</v>
      </c>
      <c r="G22984" s="113" t="s">
        <v>110462</v>
      </c>
      <c r="H22984" s="113" t="s">
        <v>127848</v>
      </c>
      <c r="I22984" s="113" t="s">
        <v>85818</v>
      </c>
    </row>
    <row r="22985" spans="5:9" ht="14.5" x14ac:dyDescent="0.35">
      <c r="E22985" s="113" t="s">
        <v>14436</v>
      </c>
      <c r="F22985" s="113" t="s">
        <v>108819</v>
      </c>
      <c r="G22985" s="113" t="s">
        <v>110461</v>
      </c>
      <c r="H22985" s="113" t="s">
        <v>127849</v>
      </c>
      <c r="I22985" s="113" t="s">
        <v>85817</v>
      </c>
    </row>
    <row r="22986" spans="5:9" ht="14.5" x14ac:dyDescent="0.35">
      <c r="E22986" s="113" t="s">
        <v>14435</v>
      </c>
      <c r="F22986" s="113" t="s">
        <v>108818</v>
      </c>
      <c r="G22986" s="113" t="s">
        <v>51955</v>
      </c>
      <c r="H22986" s="113" t="s">
        <v>127850</v>
      </c>
      <c r="I22986" s="113" t="s">
        <v>85816</v>
      </c>
    </row>
    <row r="22987" spans="5:9" ht="14.5" x14ac:dyDescent="0.35">
      <c r="E22987" s="113" t="s">
        <v>14434</v>
      </c>
      <c r="F22987" s="113" t="s">
        <v>108817</v>
      </c>
      <c r="G22987" s="113" t="s">
        <v>51954</v>
      </c>
      <c r="H22987" s="113" t="s">
        <v>127851</v>
      </c>
      <c r="I22987" s="113" t="s">
        <v>85815</v>
      </c>
    </row>
    <row r="22988" spans="5:9" ht="14.5" x14ac:dyDescent="0.35">
      <c r="E22988" s="113" t="s">
        <v>14433</v>
      </c>
      <c r="F22988" s="113" t="s">
        <v>108816</v>
      </c>
      <c r="G22988" s="113" t="s">
        <v>51953</v>
      </c>
      <c r="H22988" s="113" t="s">
        <v>127852</v>
      </c>
      <c r="I22988" s="113" t="s">
        <v>85814</v>
      </c>
    </row>
    <row r="22989" spans="5:9" ht="14.5" x14ac:dyDescent="0.35">
      <c r="E22989" s="113" t="s">
        <v>14432</v>
      </c>
      <c r="F22989" s="113" t="s">
        <v>108815</v>
      </c>
      <c r="G22989" s="113" t="s">
        <v>51952</v>
      </c>
      <c r="H22989" s="113" t="s">
        <v>127853</v>
      </c>
      <c r="I22989" s="113" t="s">
        <v>85813</v>
      </c>
    </row>
    <row r="22990" spans="5:9" ht="14.5" x14ac:dyDescent="0.35">
      <c r="E22990" s="113" t="s">
        <v>14431</v>
      </c>
      <c r="F22990" s="113" t="s">
        <v>108814</v>
      </c>
      <c r="G22990" s="113" t="s">
        <v>51951</v>
      </c>
      <c r="H22990" s="113" t="s">
        <v>127854</v>
      </c>
      <c r="I22990" s="113" t="s">
        <v>85812</v>
      </c>
    </row>
    <row r="22991" spans="5:9" ht="14.5" x14ac:dyDescent="0.35">
      <c r="E22991" s="113" t="s">
        <v>14430</v>
      </c>
      <c r="F22991" s="113" t="s">
        <v>108813</v>
      </c>
      <c r="G22991" s="113" t="s">
        <v>125246</v>
      </c>
      <c r="H22991" s="113" t="s">
        <v>127855</v>
      </c>
      <c r="I22991" s="113" t="s">
        <v>85811</v>
      </c>
    </row>
    <row r="22992" spans="5:9" ht="14.5" x14ac:dyDescent="0.35">
      <c r="E22992" s="113" t="s">
        <v>14429</v>
      </c>
      <c r="F22992" s="113" t="s">
        <v>108812</v>
      </c>
      <c r="G22992" s="113" t="s">
        <v>122537</v>
      </c>
      <c r="H22992" s="113" t="s">
        <v>125893</v>
      </c>
      <c r="I22992" s="113" t="s">
        <v>85810</v>
      </c>
    </row>
    <row r="22993" spans="5:9" ht="14.5" x14ac:dyDescent="0.35">
      <c r="E22993" s="113" t="s">
        <v>14428</v>
      </c>
      <c r="F22993" s="113" t="s">
        <v>108811</v>
      </c>
      <c r="G22993" s="113" t="s">
        <v>122536</v>
      </c>
      <c r="H22993" s="113" t="s">
        <v>127856</v>
      </c>
      <c r="I22993" s="113" t="s">
        <v>85809</v>
      </c>
    </row>
    <row r="22994" spans="5:9" ht="14.5" x14ac:dyDescent="0.35">
      <c r="E22994" s="113" t="s">
        <v>14427</v>
      </c>
      <c r="F22994" s="113" t="s">
        <v>108810</v>
      </c>
      <c r="G22994" s="113" t="s">
        <v>122535</v>
      </c>
      <c r="H22994" s="113" t="s">
        <v>127857</v>
      </c>
      <c r="I22994" s="113" t="s">
        <v>85808</v>
      </c>
    </row>
    <row r="22995" spans="5:9" ht="14.5" x14ac:dyDescent="0.35">
      <c r="E22995" s="113" t="s">
        <v>14426</v>
      </c>
      <c r="F22995" s="113" t="s">
        <v>108809</v>
      </c>
      <c r="G22995" s="113" t="s">
        <v>51950</v>
      </c>
      <c r="H22995" s="113" t="s">
        <v>127858</v>
      </c>
      <c r="I22995" s="113" t="s">
        <v>85807</v>
      </c>
    </row>
    <row r="22996" spans="5:9" ht="14.5" x14ac:dyDescent="0.35">
      <c r="E22996" s="113" t="s">
        <v>14425</v>
      </c>
      <c r="F22996" s="113" t="s">
        <v>114685</v>
      </c>
      <c r="G22996" s="113" t="s">
        <v>140316</v>
      </c>
      <c r="H22996" s="113" t="s">
        <v>123111</v>
      </c>
      <c r="I22996" s="113" t="s">
        <v>85806</v>
      </c>
    </row>
    <row r="22997" spans="5:9" ht="14.5" x14ac:dyDescent="0.35">
      <c r="E22997" s="113" t="s">
        <v>14424</v>
      </c>
      <c r="F22997" s="113" t="s">
        <v>114684</v>
      </c>
      <c r="G22997" s="113" t="s">
        <v>140315</v>
      </c>
      <c r="H22997" s="113" t="s">
        <v>125894</v>
      </c>
      <c r="I22997" s="113" t="s">
        <v>85805</v>
      </c>
    </row>
    <row r="22998" spans="5:9" ht="14.5" x14ac:dyDescent="0.35">
      <c r="E22998" s="113" t="s">
        <v>14423</v>
      </c>
      <c r="F22998" s="113" t="s">
        <v>108808</v>
      </c>
      <c r="G22998" s="113" t="s">
        <v>129095</v>
      </c>
      <c r="H22998" s="113" t="s">
        <v>127859</v>
      </c>
      <c r="I22998" s="113" t="s">
        <v>85804</v>
      </c>
    </row>
    <row r="22999" spans="5:9" ht="14.5" x14ac:dyDescent="0.35">
      <c r="E22999" s="113" t="s">
        <v>14422</v>
      </c>
      <c r="F22999" s="113" t="s">
        <v>108807</v>
      </c>
      <c r="G22999" s="113" t="s">
        <v>125247</v>
      </c>
      <c r="H22999" s="113" t="s">
        <v>123110</v>
      </c>
      <c r="I22999" s="113" t="s">
        <v>85803</v>
      </c>
    </row>
    <row r="23000" spans="5:9" ht="14.5" x14ac:dyDescent="0.35">
      <c r="E23000" s="113" t="s">
        <v>14421</v>
      </c>
      <c r="F23000" s="113" t="s">
        <v>117692</v>
      </c>
      <c r="G23000" s="113" t="s">
        <v>125248</v>
      </c>
      <c r="H23000" s="113" t="s">
        <v>123109</v>
      </c>
      <c r="I23000" s="113" t="s">
        <v>85802</v>
      </c>
    </row>
    <row r="23001" spans="5:9" ht="14.5" x14ac:dyDescent="0.35">
      <c r="E23001" s="113" t="s">
        <v>14420</v>
      </c>
      <c r="F23001" s="113" t="s">
        <v>114683</v>
      </c>
      <c r="G23001" s="113" t="s">
        <v>120827</v>
      </c>
      <c r="H23001" s="113" t="s">
        <v>125895</v>
      </c>
      <c r="I23001" s="113" t="s">
        <v>85801</v>
      </c>
    </row>
    <row r="23002" spans="5:9" ht="14.5" x14ac:dyDescent="0.35">
      <c r="E23002" s="113" t="s">
        <v>14419</v>
      </c>
      <c r="F23002" s="113" t="s">
        <v>108806</v>
      </c>
      <c r="G23002" s="113" t="s">
        <v>118329</v>
      </c>
      <c r="H23002" s="113" t="s">
        <v>123108</v>
      </c>
      <c r="I23002" s="113" t="s">
        <v>85800</v>
      </c>
    </row>
    <row r="23003" spans="5:9" ht="14.5" x14ac:dyDescent="0.35">
      <c r="E23003" s="113" t="s">
        <v>14418</v>
      </c>
      <c r="F23003" s="113" t="s">
        <v>114682</v>
      </c>
      <c r="G23003" s="113" t="s">
        <v>120826</v>
      </c>
      <c r="H23003" s="113" t="s">
        <v>123107</v>
      </c>
      <c r="I23003" s="113" t="s">
        <v>85799</v>
      </c>
    </row>
    <row r="23004" spans="5:9" ht="14.5" x14ac:dyDescent="0.35">
      <c r="E23004" s="113" t="s">
        <v>14417</v>
      </c>
      <c r="F23004" s="113" t="s">
        <v>114681</v>
      </c>
      <c r="G23004" s="113" t="s">
        <v>120825</v>
      </c>
      <c r="H23004" s="113" t="s">
        <v>123106</v>
      </c>
      <c r="I23004" s="113" t="s">
        <v>85798</v>
      </c>
    </row>
    <row r="23005" spans="5:9" ht="14.5" x14ac:dyDescent="0.35">
      <c r="E23005" s="113" t="s">
        <v>14416</v>
      </c>
      <c r="F23005" s="113" t="s">
        <v>114680</v>
      </c>
      <c r="G23005" s="113" t="s">
        <v>120824</v>
      </c>
      <c r="H23005" s="113" t="s">
        <v>127860</v>
      </c>
      <c r="I23005" s="113" t="s">
        <v>112608</v>
      </c>
    </row>
    <row r="23006" spans="5:9" ht="14.5" x14ac:dyDescent="0.35">
      <c r="E23006" s="113" t="s">
        <v>14415</v>
      </c>
      <c r="F23006" s="113" t="s">
        <v>108805</v>
      </c>
      <c r="G23006" s="113" t="s">
        <v>120823</v>
      </c>
      <c r="H23006" s="113" t="s">
        <v>123105</v>
      </c>
      <c r="I23006" s="113" t="s">
        <v>85797</v>
      </c>
    </row>
    <row r="23007" spans="5:9" ht="14.5" x14ac:dyDescent="0.35">
      <c r="E23007" s="113" t="s">
        <v>14414</v>
      </c>
      <c r="F23007" s="113" t="s">
        <v>108804</v>
      </c>
      <c r="G23007" s="113" t="s">
        <v>120822</v>
      </c>
      <c r="H23007" s="113" t="s">
        <v>127861</v>
      </c>
      <c r="I23007" s="113" t="s">
        <v>85796</v>
      </c>
    </row>
    <row r="23008" spans="5:9" ht="14.5" x14ac:dyDescent="0.35">
      <c r="E23008" s="113" t="s">
        <v>14413</v>
      </c>
      <c r="F23008" s="113" t="s">
        <v>108803</v>
      </c>
      <c r="G23008" s="113" t="s">
        <v>120821</v>
      </c>
      <c r="H23008" s="113" t="s">
        <v>123104</v>
      </c>
      <c r="I23008" s="113" t="s">
        <v>85795</v>
      </c>
    </row>
    <row r="23009" spans="5:9" ht="14.5" x14ac:dyDescent="0.35">
      <c r="E23009" s="113" t="s">
        <v>14412</v>
      </c>
      <c r="F23009" s="113" t="s">
        <v>114679</v>
      </c>
      <c r="G23009" s="113" t="s">
        <v>120820</v>
      </c>
      <c r="H23009" s="113" t="s">
        <v>123103</v>
      </c>
      <c r="I23009" s="113" t="s">
        <v>85794</v>
      </c>
    </row>
    <row r="23010" spans="5:9" ht="14.5" x14ac:dyDescent="0.35">
      <c r="E23010" s="113" t="s">
        <v>14411</v>
      </c>
      <c r="F23010" s="113" t="s">
        <v>108802</v>
      </c>
      <c r="G23010" s="113" t="s">
        <v>120819</v>
      </c>
      <c r="H23010" s="113" t="s">
        <v>123102</v>
      </c>
      <c r="I23010" s="113" t="s">
        <v>85793</v>
      </c>
    </row>
    <row r="23011" spans="5:9" ht="14.5" x14ac:dyDescent="0.35">
      <c r="E23011" s="113" t="s">
        <v>14410</v>
      </c>
      <c r="F23011" s="113" t="s">
        <v>108801</v>
      </c>
      <c r="G23011" s="113" t="s">
        <v>122534</v>
      </c>
      <c r="H23011" s="113" t="s">
        <v>123101</v>
      </c>
      <c r="I23011" s="113" t="s">
        <v>85792</v>
      </c>
    </row>
    <row r="23012" spans="5:9" ht="14.5" x14ac:dyDescent="0.35">
      <c r="E23012" s="113" t="s">
        <v>14409</v>
      </c>
      <c r="F23012" s="113" t="s">
        <v>108800</v>
      </c>
      <c r="G23012" s="113" t="s">
        <v>120818</v>
      </c>
      <c r="H23012" s="113" t="s">
        <v>123100</v>
      </c>
      <c r="I23012" s="113" t="s">
        <v>85791</v>
      </c>
    </row>
    <row r="23013" spans="5:9" ht="14.5" x14ac:dyDescent="0.35">
      <c r="E23013" s="113" t="s">
        <v>14408</v>
      </c>
      <c r="F23013" s="113" t="s">
        <v>117691</v>
      </c>
      <c r="G23013" s="113" t="s">
        <v>120817</v>
      </c>
      <c r="H23013" s="113" t="s">
        <v>123099</v>
      </c>
      <c r="I23013" s="113" t="s">
        <v>85790</v>
      </c>
    </row>
    <row r="23014" spans="5:9" ht="14.5" x14ac:dyDescent="0.35">
      <c r="E23014" s="113" t="s">
        <v>14407</v>
      </c>
      <c r="F23014" s="113" t="s">
        <v>108799</v>
      </c>
      <c r="G23014" s="113" t="s">
        <v>120816</v>
      </c>
      <c r="H23014" s="113" t="s">
        <v>123098</v>
      </c>
      <c r="I23014" s="113" t="s">
        <v>85789</v>
      </c>
    </row>
    <row r="23015" spans="5:9" ht="14.5" x14ac:dyDescent="0.35">
      <c r="E23015" s="113" t="s">
        <v>14406</v>
      </c>
      <c r="F23015" s="113" t="s">
        <v>108798</v>
      </c>
      <c r="G23015" s="113" t="s">
        <v>120815</v>
      </c>
      <c r="H23015" s="113" t="s">
        <v>123097</v>
      </c>
      <c r="I23015" s="113" t="s">
        <v>85788</v>
      </c>
    </row>
    <row r="23016" spans="5:9" ht="14.5" x14ac:dyDescent="0.35">
      <c r="E23016" s="113" t="s">
        <v>14405</v>
      </c>
      <c r="F23016" s="113" t="s">
        <v>116150</v>
      </c>
      <c r="G23016" s="113" t="s">
        <v>120814</v>
      </c>
      <c r="H23016" s="113" t="s">
        <v>123096</v>
      </c>
      <c r="I23016" s="113" t="s">
        <v>85787</v>
      </c>
    </row>
    <row r="23017" spans="5:9" ht="14.5" x14ac:dyDescent="0.35">
      <c r="E23017" s="113" t="s">
        <v>14404</v>
      </c>
      <c r="F23017" s="113" t="s">
        <v>120476</v>
      </c>
      <c r="G23017" s="113" t="s">
        <v>120813</v>
      </c>
      <c r="H23017" s="113" t="s">
        <v>123095</v>
      </c>
      <c r="I23017" s="113" t="s">
        <v>85786</v>
      </c>
    </row>
    <row r="23018" spans="5:9" ht="14.5" x14ac:dyDescent="0.35">
      <c r="E23018" s="113" t="s">
        <v>14403</v>
      </c>
      <c r="F23018" s="113" t="s">
        <v>117690</v>
      </c>
      <c r="G23018" s="113" t="s">
        <v>122533</v>
      </c>
      <c r="H23018" s="113" t="s">
        <v>123094</v>
      </c>
      <c r="I23018" s="113" t="s">
        <v>85785</v>
      </c>
    </row>
    <row r="23019" spans="5:9" ht="14.5" x14ac:dyDescent="0.35">
      <c r="E23019" s="113" t="s">
        <v>14402</v>
      </c>
      <c r="F23019" s="113" t="s">
        <v>108797</v>
      </c>
      <c r="G23019" s="113" t="s">
        <v>120812</v>
      </c>
      <c r="H23019" s="113" t="s">
        <v>123093</v>
      </c>
      <c r="I23019" s="113" t="s">
        <v>85784</v>
      </c>
    </row>
    <row r="23020" spans="5:9" ht="14.5" x14ac:dyDescent="0.35">
      <c r="E23020" s="113" t="s">
        <v>14401</v>
      </c>
      <c r="F23020" s="113" t="s">
        <v>108796</v>
      </c>
      <c r="G23020" s="113" t="s">
        <v>120811</v>
      </c>
      <c r="H23020" s="113" t="s">
        <v>123092</v>
      </c>
      <c r="I23020" s="113" t="s">
        <v>85783</v>
      </c>
    </row>
    <row r="23021" spans="5:9" ht="14.5" x14ac:dyDescent="0.35">
      <c r="E23021" s="113" t="s">
        <v>14400</v>
      </c>
      <c r="F23021" s="113" t="s">
        <v>108795</v>
      </c>
      <c r="G23021" s="113" t="s">
        <v>120810</v>
      </c>
      <c r="H23021" s="113" t="s">
        <v>123091</v>
      </c>
      <c r="I23021" s="113" t="s">
        <v>85782</v>
      </c>
    </row>
    <row r="23022" spans="5:9" ht="14.5" x14ac:dyDescent="0.35">
      <c r="E23022" s="113" t="s">
        <v>14399</v>
      </c>
      <c r="F23022" s="113" t="s">
        <v>120475</v>
      </c>
      <c r="G23022" s="113" t="s">
        <v>120809</v>
      </c>
      <c r="H23022" s="113" t="s">
        <v>125896</v>
      </c>
      <c r="I23022" s="113" t="s">
        <v>85781</v>
      </c>
    </row>
    <row r="23023" spans="5:9" ht="14.5" x14ac:dyDescent="0.35">
      <c r="E23023" s="113" t="s">
        <v>14398</v>
      </c>
      <c r="F23023" s="113" t="s">
        <v>108794</v>
      </c>
      <c r="G23023" s="113" t="s">
        <v>120808</v>
      </c>
      <c r="H23023" s="113" t="s">
        <v>123090</v>
      </c>
      <c r="I23023" s="113" t="s">
        <v>85780</v>
      </c>
    </row>
    <row r="23024" spans="5:9" ht="14.5" x14ac:dyDescent="0.35">
      <c r="E23024" s="113" t="s">
        <v>14397</v>
      </c>
      <c r="F23024" s="113" t="s">
        <v>108793</v>
      </c>
      <c r="G23024" s="113" t="s">
        <v>120807</v>
      </c>
      <c r="H23024" s="113" t="s">
        <v>125897</v>
      </c>
      <c r="I23024" s="113" t="s">
        <v>112607</v>
      </c>
    </row>
    <row r="23025" spans="5:9" ht="14.5" x14ac:dyDescent="0.35">
      <c r="E23025" s="113" t="s">
        <v>14396</v>
      </c>
      <c r="F23025" s="113" t="s">
        <v>108792</v>
      </c>
      <c r="G23025" s="113" t="s">
        <v>120806</v>
      </c>
      <c r="H23025" s="113" t="s">
        <v>127862</v>
      </c>
      <c r="I23025" s="113" t="s">
        <v>112606</v>
      </c>
    </row>
    <row r="23026" spans="5:9" ht="14.5" x14ac:dyDescent="0.35">
      <c r="E23026" s="113" t="s">
        <v>14395</v>
      </c>
      <c r="F23026" s="113" t="s">
        <v>120474</v>
      </c>
      <c r="G23026" s="113" t="s">
        <v>120805</v>
      </c>
      <c r="H23026" s="113" t="s">
        <v>125898</v>
      </c>
      <c r="I23026" s="113" t="s">
        <v>85779</v>
      </c>
    </row>
    <row r="23027" spans="5:9" ht="14.5" x14ac:dyDescent="0.35">
      <c r="E23027" s="113" t="s">
        <v>14394</v>
      </c>
      <c r="F23027" s="113" t="s">
        <v>108791</v>
      </c>
      <c r="G23027" s="113" t="s">
        <v>120804</v>
      </c>
      <c r="H23027" s="113" t="s">
        <v>125899</v>
      </c>
      <c r="I23027" s="113" t="s">
        <v>85778</v>
      </c>
    </row>
    <row r="23028" spans="5:9" ht="14.5" x14ac:dyDescent="0.35">
      <c r="E23028" s="113" t="s">
        <v>14393</v>
      </c>
      <c r="F23028" s="113" t="s">
        <v>108790</v>
      </c>
      <c r="G23028" s="113" t="s">
        <v>120803</v>
      </c>
      <c r="H23028" s="113" t="s">
        <v>123089</v>
      </c>
      <c r="I23028" s="113" t="s">
        <v>85777</v>
      </c>
    </row>
    <row r="23029" spans="5:9" ht="14.5" x14ac:dyDescent="0.35">
      <c r="E23029" s="113" t="s">
        <v>14392</v>
      </c>
      <c r="F23029" s="113" t="s">
        <v>108789</v>
      </c>
      <c r="G23029" s="113" t="s">
        <v>120802</v>
      </c>
      <c r="H23029" s="113" t="s">
        <v>123088</v>
      </c>
      <c r="I23029" s="113" t="s">
        <v>85776</v>
      </c>
    </row>
    <row r="23030" spans="5:9" ht="14.5" x14ac:dyDescent="0.35">
      <c r="E23030" s="113" t="s">
        <v>14391</v>
      </c>
      <c r="F23030" s="113" t="s">
        <v>121951</v>
      </c>
      <c r="G23030" s="113" t="s">
        <v>120801</v>
      </c>
      <c r="H23030" s="113" t="s">
        <v>123087</v>
      </c>
      <c r="I23030" s="113" t="s">
        <v>85775</v>
      </c>
    </row>
    <row r="23031" spans="5:9" ht="14.5" x14ac:dyDescent="0.35">
      <c r="E23031" s="113" t="s">
        <v>14390</v>
      </c>
      <c r="F23031" s="113" t="s">
        <v>124767</v>
      </c>
      <c r="G23031" s="113" t="s">
        <v>120800</v>
      </c>
      <c r="H23031" s="113" t="s">
        <v>123086</v>
      </c>
      <c r="I23031" s="113" t="s">
        <v>85774</v>
      </c>
    </row>
    <row r="23032" spans="5:9" ht="14.5" x14ac:dyDescent="0.35">
      <c r="E23032" s="113" t="s">
        <v>14389</v>
      </c>
      <c r="F23032" s="113" t="s">
        <v>121950</v>
      </c>
      <c r="G23032" s="113" t="s">
        <v>120799</v>
      </c>
      <c r="H23032" s="113" t="s">
        <v>123085</v>
      </c>
      <c r="I23032" s="113" t="s">
        <v>85773</v>
      </c>
    </row>
    <row r="23033" spans="5:9" ht="14.5" x14ac:dyDescent="0.35">
      <c r="E23033" s="113" t="s">
        <v>14388</v>
      </c>
      <c r="F23033" s="113" t="s">
        <v>108788</v>
      </c>
      <c r="G23033" s="113" t="s">
        <v>120798</v>
      </c>
      <c r="H23033" s="113" t="s">
        <v>123084</v>
      </c>
      <c r="I23033" s="113" t="s">
        <v>85772</v>
      </c>
    </row>
    <row r="23034" spans="5:9" ht="14.5" x14ac:dyDescent="0.35">
      <c r="E23034" s="113" t="s">
        <v>14387</v>
      </c>
      <c r="F23034" s="113" t="s">
        <v>121949</v>
      </c>
      <c r="G23034" s="113" t="s">
        <v>120797</v>
      </c>
      <c r="H23034" s="113" t="s">
        <v>125900</v>
      </c>
      <c r="I23034" s="113" t="s">
        <v>85771</v>
      </c>
    </row>
    <row r="23035" spans="5:9" ht="14.5" x14ac:dyDescent="0.35">
      <c r="E23035" s="113" t="s">
        <v>14386</v>
      </c>
      <c r="F23035" s="113" t="s">
        <v>108787</v>
      </c>
      <c r="G23035" s="113" t="s">
        <v>120796</v>
      </c>
      <c r="H23035" s="113" t="s">
        <v>130378</v>
      </c>
      <c r="I23035" s="113" t="s">
        <v>85770</v>
      </c>
    </row>
    <row r="23036" spans="5:9" ht="14.5" x14ac:dyDescent="0.35">
      <c r="E23036" s="113" t="s">
        <v>14385</v>
      </c>
      <c r="F23036" s="113" t="s">
        <v>121948</v>
      </c>
      <c r="G23036" s="113" t="s">
        <v>120795</v>
      </c>
      <c r="H23036" s="113" t="s">
        <v>125901</v>
      </c>
      <c r="I23036" s="113" t="s">
        <v>85769</v>
      </c>
    </row>
    <row r="23037" spans="5:9" ht="14.5" x14ac:dyDescent="0.35">
      <c r="E23037" s="113" t="s">
        <v>14384</v>
      </c>
      <c r="F23037" s="113" t="s">
        <v>120473</v>
      </c>
      <c r="G23037" s="113" t="s">
        <v>120794</v>
      </c>
      <c r="H23037" s="113" t="s">
        <v>125902</v>
      </c>
      <c r="I23037" s="113" t="s">
        <v>85768</v>
      </c>
    </row>
    <row r="23038" spans="5:9" ht="14.5" x14ac:dyDescent="0.35">
      <c r="E23038" s="113" t="s">
        <v>14383</v>
      </c>
      <c r="F23038" s="113" t="s">
        <v>108786</v>
      </c>
      <c r="G23038" s="113" t="s">
        <v>120793</v>
      </c>
      <c r="H23038" s="113" t="s">
        <v>125903</v>
      </c>
      <c r="I23038" s="113" t="s">
        <v>85767</v>
      </c>
    </row>
    <row r="23039" spans="5:9" ht="14.5" x14ac:dyDescent="0.35">
      <c r="E23039" s="113" t="s">
        <v>14382</v>
      </c>
      <c r="F23039" s="113" t="s">
        <v>121947</v>
      </c>
      <c r="G23039" s="113" t="s">
        <v>120792</v>
      </c>
      <c r="H23039" s="113" t="s">
        <v>123083</v>
      </c>
      <c r="I23039" s="113" t="s">
        <v>85766</v>
      </c>
    </row>
    <row r="23040" spans="5:9" ht="14.5" x14ac:dyDescent="0.35">
      <c r="E23040" s="113" t="s">
        <v>14381</v>
      </c>
      <c r="F23040" s="113" t="s">
        <v>108785</v>
      </c>
      <c r="G23040" s="113" t="s">
        <v>120791</v>
      </c>
      <c r="H23040" s="113" t="s">
        <v>138666</v>
      </c>
      <c r="I23040" s="113" t="s">
        <v>127986</v>
      </c>
    </row>
    <row r="23041" spans="5:9" ht="14.5" x14ac:dyDescent="0.35">
      <c r="E23041" s="113" t="s">
        <v>14380</v>
      </c>
      <c r="F23041" s="113" t="s">
        <v>108784</v>
      </c>
      <c r="G23041" s="113" t="s">
        <v>120790</v>
      </c>
      <c r="H23041" s="113" t="s">
        <v>125904</v>
      </c>
      <c r="I23041" s="113" t="s">
        <v>85765</v>
      </c>
    </row>
    <row r="23042" spans="5:9" ht="14.5" x14ac:dyDescent="0.35">
      <c r="E23042" s="113" t="s">
        <v>14379</v>
      </c>
      <c r="F23042" s="113" t="s">
        <v>108783</v>
      </c>
      <c r="G23042" s="113" t="s">
        <v>51949</v>
      </c>
      <c r="H23042" s="113" t="s">
        <v>123082</v>
      </c>
      <c r="I23042" s="113" t="s">
        <v>85764</v>
      </c>
    </row>
    <row r="23043" spans="5:9" ht="14.5" x14ac:dyDescent="0.35">
      <c r="E23043" s="113" t="s">
        <v>14378</v>
      </c>
      <c r="F23043" s="113" t="s">
        <v>108782</v>
      </c>
      <c r="G23043" s="113" t="s">
        <v>51948</v>
      </c>
      <c r="H23043" s="113" t="s">
        <v>123081</v>
      </c>
      <c r="I23043" s="113" t="s">
        <v>85763</v>
      </c>
    </row>
    <row r="23044" spans="5:9" ht="14.5" x14ac:dyDescent="0.35">
      <c r="E23044" s="113" t="s">
        <v>14377</v>
      </c>
      <c r="F23044" s="113" t="s">
        <v>108781</v>
      </c>
      <c r="G23044" s="113" t="s">
        <v>51947</v>
      </c>
      <c r="H23044" s="113" t="s">
        <v>123080</v>
      </c>
      <c r="I23044" s="113" t="s">
        <v>85762</v>
      </c>
    </row>
    <row r="23045" spans="5:9" ht="14.5" x14ac:dyDescent="0.35">
      <c r="E23045" s="113" t="s">
        <v>14376</v>
      </c>
      <c r="F23045" s="113" t="s">
        <v>108780</v>
      </c>
      <c r="G23045" s="113" t="s">
        <v>140313</v>
      </c>
      <c r="H23045" s="113" t="s">
        <v>123079</v>
      </c>
      <c r="I23045" s="113" t="s">
        <v>85761</v>
      </c>
    </row>
    <row r="23046" spans="5:9" ht="14.5" x14ac:dyDescent="0.35">
      <c r="E23046" s="113" t="s">
        <v>14375</v>
      </c>
      <c r="F23046" s="113" t="s">
        <v>108779</v>
      </c>
      <c r="G23046" s="113" t="s">
        <v>125249</v>
      </c>
      <c r="H23046" s="113" t="s">
        <v>121299</v>
      </c>
      <c r="I23046" s="113" t="s">
        <v>85760</v>
      </c>
    </row>
    <row r="23047" spans="5:9" ht="14.5" x14ac:dyDescent="0.35">
      <c r="E23047" s="113" t="s">
        <v>14374</v>
      </c>
      <c r="F23047" s="113" t="s">
        <v>108778</v>
      </c>
      <c r="G23047" s="113" t="s">
        <v>122532</v>
      </c>
      <c r="H23047" s="113" t="s">
        <v>121298</v>
      </c>
      <c r="I23047" s="113" t="s">
        <v>85759</v>
      </c>
    </row>
    <row r="23048" spans="5:9" ht="14.5" x14ac:dyDescent="0.35">
      <c r="E23048" s="113" t="s">
        <v>14373</v>
      </c>
      <c r="F23048" s="113" t="s">
        <v>108777</v>
      </c>
      <c r="G23048" s="113" t="s">
        <v>122531</v>
      </c>
      <c r="H23048" s="113" t="s">
        <v>123078</v>
      </c>
      <c r="I23048" s="113" t="s">
        <v>85758</v>
      </c>
    </row>
    <row r="23049" spans="5:9" ht="14.5" x14ac:dyDescent="0.35">
      <c r="E23049" s="113" t="s">
        <v>14372</v>
      </c>
      <c r="F23049" s="113" t="s">
        <v>108776</v>
      </c>
      <c r="G23049" s="113" t="s">
        <v>140312</v>
      </c>
      <c r="H23049" s="113" t="s">
        <v>123077</v>
      </c>
      <c r="I23049" s="113" t="s">
        <v>85757</v>
      </c>
    </row>
    <row r="23050" spans="5:9" ht="14.5" x14ac:dyDescent="0.35">
      <c r="E23050" s="113" t="s">
        <v>14371</v>
      </c>
      <c r="F23050" s="113" t="s">
        <v>108775</v>
      </c>
      <c r="G23050" s="113" t="s">
        <v>118328</v>
      </c>
      <c r="H23050" s="113" t="s">
        <v>123076</v>
      </c>
      <c r="I23050" s="113" t="s">
        <v>85756</v>
      </c>
    </row>
    <row r="23051" spans="5:9" ht="14.5" x14ac:dyDescent="0.35">
      <c r="E23051" s="113" t="s">
        <v>14370</v>
      </c>
      <c r="F23051" s="113" t="s">
        <v>108774</v>
      </c>
      <c r="G23051" s="113" t="s">
        <v>120789</v>
      </c>
      <c r="H23051" s="113" t="s">
        <v>127863</v>
      </c>
      <c r="I23051" s="113" t="s">
        <v>85755</v>
      </c>
    </row>
    <row r="23052" spans="5:9" ht="14.5" x14ac:dyDescent="0.35">
      <c r="E23052" s="113" t="s">
        <v>14369</v>
      </c>
      <c r="F23052" s="113" t="s">
        <v>108773</v>
      </c>
      <c r="G23052" s="113" t="s">
        <v>122530</v>
      </c>
      <c r="H23052" s="113" t="s">
        <v>123075</v>
      </c>
      <c r="I23052" s="113" t="s">
        <v>85754</v>
      </c>
    </row>
    <row r="23053" spans="5:9" ht="14.5" x14ac:dyDescent="0.35">
      <c r="E23053" s="113" t="s">
        <v>14368</v>
      </c>
      <c r="F23053" s="113" t="s">
        <v>108772</v>
      </c>
      <c r="G23053" s="113" t="s">
        <v>51946</v>
      </c>
      <c r="H23053" s="113" t="s">
        <v>123074</v>
      </c>
      <c r="I23053" s="113" t="s">
        <v>85753</v>
      </c>
    </row>
    <row r="23054" spans="5:9" ht="14.5" x14ac:dyDescent="0.35">
      <c r="E23054" s="113" t="s">
        <v>14367</v>
      </c>
      <c r="F23054" s="113" t="s">
        <v>108771</v>
      </c>
      <c r="G23054" s="113" t="s">
        <v>125250</v>
      </c>
      <c r="H23054" s="113" t="s">
        <v>123073</v>
      </c>
      <c r="I23054" s="113" t="s">
        <v>85752</v>
      </c>
    </row>
    <row r="23055" spans="5:9" ht="14.5" x14ac:dyDescent="0.35">
      <c r="E23055" s="113" t="s">
        <v>14366</v>
      </c>
      <c r="F23055" s="113" t="s">
        <v>108770</v>
      </c>
      <c r="G23055" s="113" t="s">
        <v>120788</v>
      </c>
      <c r="H23055" s="113" t="s">
        <v>125905</v>
      </c>
      <c r="I23055" s="113" t="s">
        <v>85751</v>
      </c>
    </row>
    <row r="23056" spans="5:9" ht="14.5" x14ac:dyDescent="0.35">
      <c r="E23056" s="113" t="s">
        <v>14365</v>
      </c>
      <c r="F23056" s="113" t="s">
        <v>108769</v>
      </c>
      <c r="G23056" s="113" t="s">
        <v>118327</v>
      </c>
      <c r="H23056" s="113" t="s">
        <v>123072</v>
      </c>
      <c r="I23056" s="113" t="s">
        <v>85750</v>
      </c>
    </row>
    <row r="23057" spans="5:9" ht="14.5" x14ac:dyDescent="0.35">
      <c r="E23057" s="113" t="s">
        <v>14364</v>
      </c>
      <c r="F23057" s="113" t="s">
        <v>108768</v>
      </c>
      <c r="G23057" s="113" t="s">
        <v>120787</v>
      </c>
      <c r="H23057" s="113" t="s">
        <v>123071</v>
      </c>
      <c r="I23057" s="113" t="s">
        <v>85749</v>
      </c>
    </row>
    <row r="23058" spans="5:9" ht="14.5" x14ac:dyDescent="0.35">
      <c r="E23058" s="113" t="s">
        <v>14363</v>
      </c>
      <c r="F23058" s="113" t="s">
        <v>121946</v>
      </c>
      <c r="G23058" s="113" t="s">
        <v>122529</v>
      </c>
      <c r="H23058" s="113" t="s">
        <v>123070</v>
      </c>
      <c r="I23058" s="113" t="s">
        <v>85748</v>
      </c>
    </row>
    <row r="23059" spans="5:9" ht="14.5" x14ac:dyDescent="0.35">
      <c r="E23059" s="113" t="s">
        <v>14362</v>
      </c>
      <c r="F23059" s="113" t="s">
        <v>108767</v>
      </c>
      <c r="G23059" s="113" t="s">
        <v>120786</v>
      </c>
      <c r="H23059" s="113" t="s">
        <v>123069</v>
      </c>
      <c r="I23059" s="113" t="s">
        <v>85747</v>
      </c>
    </row>
    <row r="23060" spans="5:9" ht="14.5" x14ac:dyDescent="0.35">
      <c r="E23060" s="113" t="s">
        <v>14361</v>
      </c>
      <c r="F23060" s="113" t="s">
        <v>108766</v>
      </c>
      <c r="G23060" s="113" t="s">
        <v>110460</v>
      </c>
      <c r="H23060" s="113" t="s">
        <v>127864</v>
      </c>
      <c r="I23060" s="113" t="s">
        <v>85746</v>
      </c>
    </row>
    <row r="23061" spans="5:9" ht="14.5" x14ac:dyDescent="0.35">
      <c r="E23061" s="113" t="s">
        <v>14360</v>
      </c>
      <c r="F23061" s="113" t="s">
        <v>117689</v>
      </c>
      <c r="G23061" s="113" t="s">
        <v>51945</v>
      </c>
      <c r="H23061" s="113" t="s">
        <v>123068</v>
      </c>
      <c r="I23061" s="113" t="s">
        <v>85745</v>
      </c>
    </row>
    <row r="23062" spans="5:9" ht="14.5" x14ac:dyDescent="0.35">
      <c r="E23062" s="113" t="s">
        <v>14359</v>
      </c>
      <c r="F23062" s="113" t="s">
        <v>108765</v>
      </c>
      <c r="G23062" s="113" t="s">
        <v>51944</v>
      </c>
      <c r="H23062" s="113" t="s">
        <v>123067</v>
      </c>
      <c r="I23062" s="113" t="s">
        <v>85744</v>
      </c>
    </row>
    <row r="23063" spans="5:9" ht="14.5" x14ac:dyDescent="0.35">
      <c r="E23063" s="113" t="s">
        <v>14358</v>
      </c>
      <c r="F23063" s="113" t="s">
        <v>114678</v>
      </c>
      <c r="G23063" s="113" t="s">
        <v>51943</v>
      </c>
      <c r="H23063" s="113" t="s">
        <v>123066</v>
      </c>
      <c r="I23063" s="113" t="s">
        <v>85743</v>
      </c>
    </row>
    <row r="23064" spans="5:9" ht="14.5" x14ac:dyDescent="0.35">
      <c r="E23064" s="113" t="s">
        <v>14357</v>
      </c>
      <c r="F23064" s="113" t="s">
        <v>108764</v>
      </c>
      <c r="G23064" s="113" t="s">
        <v>51942</v>
      </c>
      <c r="H23064" s="113" t="s">
        <v>123065</v>
      </c>
      <c r="I23064" s="113" t="s">
        <v>85742</v>
      </c>
    </row>
    <row r="23065" spans="5:9" ht="14.5" x14ac:dyDescent="0.35">
      <c r="E23065" s="113" t="s">
        <v>14356</v>
      </c>
      <c r="F23065" s="113" t="s">
        <v>108763</v>
      </c>
      <c r="G23065" s="113" t="s">
        <v>51941</v>
      </c>
      <c r="H23065" s="113" t="s">
        <v>123064</v>
      </c>
      <c r="I23065" s="113" t="s">
        <v>85741</v>
      </c>
    </row>
    <row r="23066" spans="5:9" ht="14.5" x14ac:dyDescent="0.35">
      <c r="E23066" s="113" t="s">
        <v>14355</v>
      </c>
      <c r="F23066" s="113" t="s">
        <v>108762</v>
      </c>
      <c r="G23066" s="113" t="s">
        <v>51940</v>
      </c>
      <c r="H23066" s="113" t="s">
        <v>121297</v>
      </c>
      <c r="I23066" s="113" t="s">
        <v>85740</v>
      </c>
    </row>
    <row r="23067" spans="5:9" ht="14.5" x14ac:dyDescent="0.35">
      <c r="E23067" s="113" t="s">
        <v>14354</v>
      </c>
      <c r="F23067" s="113" t="s">
        <v>108761</v>
      </c>
      <c r="G23067" s="113" t="s">
        <v>51939</v>
      </c>
      <c r="H23067" s="113" t="s">
        <v>123063</v>
      </c>
      <c r="I23067" s="113" t="s">
        <v>85739</v>
      </c>
    </row>
    <row r="23068" spans="5:9" ht="14.5" x14ac:dyDescent="0.35">
      <c r="E23068" s="113" t="s">
        <v>14353</v>
      </c>
      <c r="F23068" s="113" t="s">
        <v>108760</v>
      </c>
      <c r="G23068" s="113" t="s">
        <v>51938</v>
      </c>
      <c r="H23068" s="113" t="s">
        <v>127865</v>
      </c>
      <c r="I23068" s="113" t="s">
        <v>49566</v>
      </c>
    </row>
    <row r="23069" spans="5:9" ht="14.5" x14ac:dyDescent="0.35">
      <c r="E23069" s="113" t="s">
        <v>14352</v>
      </c>
      <c r="F23069" s="113" t="s">
        <v>108759</v>
      </c>
      <c r="G23069" s="113" t="s">
        <v>51937</v>
      </c>
      <c r="H23069" s="113" t="s">
        <v>123062</v>
      </c>
      <c r="I23069" s="113" t="s">
        <v>119584</v>
      </c>
    </row>
    <row r="23070" spans="5:9" ht="14.5" x14ac:dyDescent="0.35">
      <c r="E23070" s="113" t="s">
        <v>14351</v>
      </c>
      <c r="F23070" s="113" t="s">
        <v>108758</v>
      </c>
      <c r="G23070" s="113" t="s">
        <v>51936</v>
      </c>
      <c r="H23070" s="113" t="s">
        <v>123061</v>
      </c>
      <c r="I23070" s="113" t="s">
        <v>49565</v>
      </c>
    </row>
    <row r="23071" spans="5:9" ht="14.5" x14ac:dyDescent="0.35">
      <c r="E23071" s="113" t="s">
        <v>14350</v>
      </c>
      <c r="F23071" s="113" t="s">
        <v>108757</v>
      </c>
      <c r="G23071" s="113" t="s">
        <v>51935</v>
      </c>
      <c r="H23071" s="113" t="s">
        <v>121296</v>
      </c>
      <c r="I23071" s="113" t="s">
        <v>49564</v>
      </c>
    </row>
    <row r="23072" spans="5:9" ht="14.5" x14ac:dyDescent="0.35">
      <c r="E23072" s="113" t="s">
        <v>14349</v>
      </c>
      <c r="F23072" s="113" t="s">
        <v>108756</v>
      </c>
      <c r="G23072" s="113" t="s">
        <v>51934</v>
      </c>
      <c r="H23072" s="113" t="s">
        <v>121295</v>
      </c>
      <c r="I23072" s="113" t="s">
        <v>49563</v>
      </c>
    </row>
    <row r="23073" spans="5:9" ht="14.5" x14ac:dyDescent="0.35">
      <c r="E23073" s="113" t="s">
        <v>14348</v>
      </c>
      <c r="F23073" s="113" t="s">
        <v>108755</v>
      </c>
      <c r="G23073" s="113" t="s">
        <v>51933</v>
      </c>
      <c r="H23073" s="113" t="s">
        <v>123060</v>
      </c>
      <c r="I23073" s="113" t="s">
        <v>49562</v>
      </c>
    </row>
    <row r="23074" spans="5:9" ht="14.5" x14ac:dyDescent="0.35">
      <c r="E23074" s="113" t="s">
        <v>14347</v>
      </c>
      <c r="F23074" s="113" t="s">
        <v>108754</v>
      </c>
      <c r="G23074" s="113" t="s">
        <v>51932</v>
      </c>
      <c r="H23074" s="113" t="s">
        <v>123059</v>
      </c>
      <c r="I23074" s="113" t="s">
        <v>49561</v>
      </c>
    </row>
    <row r="23075" spans="5:9" ht="14.5" x14ac:dyDescent="0.35">
      <c r="E23075" s="113" t="s">
        <v>14346</v>
      </c>
      <c r="F23075" s="113" t="s">
        <v>108753</v>
      </c>
      <c r="G23075" s="113" t="s">
        <v>51931</v>
      </c>
      <c r="H23075" s="113" t="s">
        <v>121294</v>
      </c>
      <c r="I23075" s="113" t="s">
        <v>49560</v>
      </c>
    </row>
    <row r="23076" spans="5:9" ht="14.5" x14ac:dyDescent="0.35">
      <c r="E23076" s="113" t="s">
        <v>14345</v>
      </c>
      <c r="F23076" s="113" t="s">
        <v>108752</v>
      </c>
      <c r="G23076" s="113" t="s">
        <v>51930</v>
      </c>
      <c r="H23076" s="113" t="s">
        <v>123058</v>
      </c>
      <c r="I23076" s="113" t="s">
        <v>49559</v>
      </c>
    </row>
    <row r="23077" spans="5:9" ht="14.5" x14ac:dyDescent="0.35">
      <c r="E23077" s="113" t="s">
        <v>14344</v>
      </c>
      <c r="F23077" s="113" t="s">
        <v>108751</v>
      </c>
      <c r="G23077" s="113" t="s">
        <v>51929</v>
      </c>
      <c r="H23077" s="113" t="s">
        <v>121293</v>
      </c>
      <c r="I23077" s="113" t="s">
        <v>49558</v>
      </c>
    </row>
    <row r="23078" spans="5:9" ht="14.5" x14ac:dyDescent="0.35">
      <c r="E23078" s="113" t="s">
        <v>14343</v>
      </c>
      <c r="F23078" s="113" t="s">
        <v>108750</v>
      </c>
      <c r="G23078" s="113" t="s">
        <v>140311</v>
      </c>
      <c r="H23078" s="113" t="s">
        <v>123057</v>
      </c>
      <c r="I23078" s="113" t="s">
        <v>49557</v>
      </c>
    </row>
    <row r="23079" spans="5:9" ht="14.5" x14ac:dyDescent="0.35">
      <c r="E23079" s="113" t="s">
        <v>14342</v>
      </c>
      <c r="F23079" s="113" t="s">
        <v>121945</v>
      </c>
      <c r="G23079" s="113" t="s">
        <v>118326</v>
      </c>
      <c r="H23079" s="113" t="s">
        <v>123056</v>
      </c>
      <c r="I23079" s="113" t="s">
        <v>49556</v>
      </c>
    </row>
    <row r="23080" spans="5:9" ht="14.5" x14ac:dyDescent="0.35">
      <c r="E23080" s="113" t="s">
        <v>14341</v>
      </c>
      <c r="F23080" s="113" t="s">
        <v>108749</v>
      </c>
      <c r="G23080" s="113" t="s">
        <v>122528</v>
      </c>
      <c r="H23080" s="113" t="s">
        <v>125906</v>
      </c>
      <c r="I23080" s="113" t="s">
        <v>49555</v>
      </c>
    </row>
    <row r="23081" spans="5:9" ht="14.5" x14ac:dyDescent="0.35">
      <c r="E23081" s="113" t="s">
        <v>14340</v>
      </c>
      <c r="F23081" s="113" t="s">
        <v>108748</v>
      </c>
      <c r="G23081" s="113" t="s">
        <v>120785</v>
      </c>
      <c r="H23081" s="113" t="s">
        <v>123055</v>
      </c>
      <c r="I23081" s="113" t="s">
        <v>49554</v>
      </c>
    </row>
    <row r="23082" spans="5:9" ht="14.5" x14ac:dyDescent="0.35">
      <c r="E23082" s="113" t="s">
        <v>14339</v>
      </c>
      <c r="F23082" s="113" t="s">
        <v>36431</v>
      </c>
      <c r="G23082" s="113" t="s">
        <v>122527</v>
      </c>
      <c r="H23082" s="113" t="s">
        <v>123054</v>
      </c>
      <c r="I23082" s="113" t="s">
        <v>49553</v>
      </c>
    </row>
    <row r="23083" spans="5:9" ht="14.5" x14ac:dyDescent="0.35">
      <c r="E23083" s="113" t="s">
        <v>14338</v>
      </c>
      <c r="F23083" s="113" t="s">
        <v>120472</v>
      </c>
      <c r="G23083" s="113" t="s">
        <v>51928</v>
      </c>
      <c r="H23083" s="113" t="s">
        <v>121292</v>
      </c>
      <c r="I23083" s="113" t="s">
        <v>49552</v>
      </c>
    </row>
    <row r="23084" spans="5:9" ht="14.5" x14ac:dyDescent="0.35">
      <c r="E23084" s="113" t="s">
        <v>14337</v>
      </c>
      <c r="F23084" s="113" t="s">
        <v>108747</v>
      </c>
      <c r="G23084" s="113" t="s">
        <v>140310</v>
      </c>
      <c r="H23084" s="113" t="s">
        <v>123053</v>
      </c>
      <c r="I23084" s="113" t="s">
        <v>49551</v>
      </c>
    </row>
    <row r="23085" spans="5:9" ht="14.5" x14ac:dyDescent="0.35">
      <c r="E23085" s="113" t="s">
        <v>121707</v>
      </c>
      <c r="F23085" s="113" t="s">
        <v>49904</v>
      </c>
      <c r="G23085" s="113" t="s">
        <v>125251</v>
      </c>
      <c r="H23085" s="113" t="s">
        <v>123052</v>
      </c>
      <c r="I23085" s="113" t="s">
        <v>49550</v>
      </c>
    </row>
    <row r="23086" spans="5:9" ht="14.5" x14ac:dyDescent="0.35">
      <c r="E23086" s="113" t="s">
        <v>117312</v>
      </c>
      <c r="F23086" s="113" t="s">
        <v>108746</v>
      </c>
      <c r="G23086" s="113" t="s">
        <v>122526</v>
      </c>
      <c r="H23086" s="113" t="s">
        <v>121291</v>
      </c>
      <c r="I23086" s="113" t="s">
        <v>49549</v>
      </c>
    </row>
    <row r="23087" spans="5:9" ht="14.5" x14ac:dyDescent="0.35">
      <c r="E23087" s="113" t="s">
        <v>117311</v>
      </c>
      <c r="F23087" s="113" t="s">
        <v>108745</v>
      </c>
      <c r="G23087" s="113" t="s">
        <v>120784</v>
      </c>
      <c r="H23087" s="113" t="s">
        <v>121290</v>
      </c>
      <c r="I23087" s="113" t="s">
        <v>49548</v>
      </c>
    </row>
    <row r="23088" spans="5:9" ht="14.5" x14ac:dyDescent="0.35">
      <c r="E23088" s="113" t="s">
        <v>114388</v>
      </c>
      <c r="F23088" s="113" t="s">
        <v>49903</v>
      </c>
      <c r="G23088" s="113" t="s">
        <v>118325</v>
      </c>
      <c r="H23088" s="113" t="s">
        <v>123051</v>
      </c>
      <c r="I23088" s="113" t="s">
        <v>49547</v>
      </c>
    </row>
    <row r="23089" spans="5:9" ht="14.5" x14ac:dyDescent="0.35">
      <c r="E23089" s="113" t="s">
        <v>14336</v>
      </c>
      <c r="F23089" s="113" t="s">
        <v>49902</v>
      </c>
      <c r="G23089" s="113" t="s">
        <v>122525</v>
      </c>
      <c r="H23089" s="113" t="s">
        <v>123050</v>
      </c>
      <c r="I23089" s="113" t="s">
        <v>49546</v>
      </c>
    </row>
    <row r="23090" spans="5:9" ht="14.5" x14ac:dyDescent="0.35">
      <c r="E23090" s="113" t="s">
        <v>14335</v>
      </c>
      <c r="F23090" s="113" t="s">
        <v>108744</v>
      </c>
      <c r="G23090" s="113" t="s">
        <v>110459</v>
      </c>
      <c r="H23090" s="113" t="s">
        <v>125907</v>
      </c>
      <c r="I23090" s="113" t="s">
        <v>49545</v>
      </c>
    </row>
    <row r="23091" spans="5:9" ht="14.5" x14ac:dyDescent="0.35">
      <c r="E23091" s="113" t="s">
        <v>14334</v>
      </c>
      <c r="F23091" s="113" t="s">
        <v>108743</v>
      </c>
      <c r="G23091" s="113" t="s">
        <v>110458</v>
      </c>
      <c r="H23091" s="113" t="s">
        <v>127866</v>
      </c>
      <c r="I23091" s="113" t="s">
        <v>49544</v>
      </c>
    </row>
    <row r="23092" spans="5:9" ht="14.5" x14ac:dyDescent="0.35">
      <c r="E23092" s="113" t="s">
        <v>14333</v>
      </c>
      <c r="F23092" s="113" t="s">
        <v>114677</v>
      </c>
      <c r="G23092" s="113" t="s">
        <v>51927</v>
      </c>
      <c r="H23092" s="113" t="s">
        <v>123049</v>
      </c>
      <c r="I23092" s="113" t="s">
        <v>49543</v>
      </c>
    </row>
    <row r="23093" spans="5:9" ht="14.5" x14ac:dyDescent="0.35">
      <c r="E23093" s="113" t="s">
        <v>14332</v>
      </c>
      <c r="F23093" s="113" t="s">
        <v>108742</v>
      </c>
      <c r="G23093" s="113" t="s">
        <v>51926</v>
      </c>
      <c r="H23093" s="113" t="s">
        <v>125908</v>
      </c>
      <c r="I23093" s="113" t="s">
        <v>49542</v>
      </c>
    </row>
    <row r="23094" spans="5:9" ht="14.5" x14ac:dyDescent="0.35">
      <c r="E23094" s="113" t="s">
        <v>14331</v>
      </c>
      <c r="F23094" s="113" t="s">
        <v>36430</v>
      </c>
      <c r="G23094" s="113" t="s">
        <v>51925</v>
      </c>
      <c r="H23094" s="113" t="s">
        <v>127867</v>
      </c>
      <c r="I23094" s="113" t="s">
        <v>85738</v>
      </c>
    </row>
    <row r="23095" spans="5:9" ht="14.5" x14ac:dyDescent="0.35">
      <c r="E23095" s="113" t="s">
        <v>14330</v>
      </c>
      <c r="F23095" s="113" t="s">
        <v>108741</v>
      </c>
      <c r="G23095" s="113" t="s">
        <v>51924</v>
      </c>
      <c r="H23095" s="113" t="s">
        <v>121289</v>
      </c>
      <c r="I23095" s="113" t="s">
        <v>85737</v>
      </c>
    </row>
    <row r="23096" spans="5:9" ht="14.5" x14ac:dyDescent="0.35">
      <c r="E23096" s="113" t="s">
        <v>14329</v>
      </c>
      <c r="F23096" s="113" t="s">
        <v>108740</v>
      </c>
      <c r="G23096" s="113" t="s">
        <v>125252</v>
      </c>
      <c r="H23096" s="113" t="s">
        <v>121288</v>
      </c>
      <c r="I23096" s="113" t="s">
        <v>85736</v>
      </c>
    </row>
    <row r="23097" spans="5:9" ht="14.5" x14ac:dyDescent="0.35">
      <c r="E23097" s="113" t="s">
        <v>14328</v>
      </c>
      <c r="F23097" s="113" t="s">
        <v>49901</v>
      </c>
      <c r="G23097" s="113" t="s">
        <v>122524</v>
      </c>
      <c r="H23097" s="113" t="s">
        <v>123048</v>
      </c>
      <c r="I23097" s="113" t="s">
        <v>85735</v>
      </c>
    </row>
    <row r="23098" spans="5:9" ht="14.5" x14ac:dyDescent="0.35">
      <c r="E23098" s="113" t="s">
        <v>14327</v>
      </c>
      <c r="F23098" s="113" t="s">
        <v>121944</v>
      </c>
      <c r="G23098" s="113" t="s">
        <v>122523</v>
      </c>
      <c r="H23098" s="113" t="s">
        <v>123047</v>
      </c>
      <c r="I23098" s="113" t="s">
        <v>85734</v>
      </c>
    </row>
    <row r="23099" spans="5:9" ht="14.5" x14ac:dyDescent="0.35">
      <c r="E23099" s="113" t="s">
        <v>14326</v>
      </c>
      <c r="F23099" s="113" t="s">
        <v>36429</v>
      </c>
      <c r="G23099" s="113" t="s">
        <v>122522</v>
      </c>
      <c r="H23099" s="113" t="s">
        <v>123046</v>
      </c>
      <c r="I23099" s="113" t="s">
        <v>85733</v>
      </c>
    </row>
    <row r="23100" spans="5:9" ht="14.5" x14ac:dyDescent="0.35">
      <c r="E23100" s="113" t="s">
        <v>14325</v>
      </c>
      <c r="F23100" s="113" t="s">
        <v>36428</v>
      </c>
      <c r="G23100" s="113" t="s">
        <v>120783</v>
      </c>
      <c r="H23100" s="113" t="s">
        <v>123045</v>
      </c>
      <c r="I23100" s="113" t="s">
        <v>85732</v>
      </c>
    </row>
    <row r="23101" spans="5:9" ht="14.5" x14ac:dyDescent="0.35">
      <c r="E23101" s="113" t="s">
        <v>14324</v>
      </c>
      <c r="F23101" s="113" t="s">
        <v>108739</v>
      </c>
      <c r="G23101" s="113" t="s">
        <v>122521</v>
      </c>
      <c r="H23101" s="113" t="s">
        <v>121287</v>
      </c>
      <c r="I23101" s="113" t="s">
        <v>85731</v>
      </c>
    </row>
    <row r="23102" spans="5:9" ht="14.5" x14ac:dyDescent="0.35">
      <c r="E23102" s="113" t="s">
        <v>14323</v>
      </c>
      <c r="F23102" s="113" t="s">
        <v>108738</v>
      </c>
      <c r="G23102" s="113" t="s">
        <v>122520</v>
      </c>
      <c r="H23102" s="113" t="s">
        <v>121286</v>
      </c>
      <c r="I23102" s="113" t="s">
        <v>85730</v>
      </c>
    </row>
    <row r="23103" spans="5:9" ht="14.5" x14ac:dyDescent="0.35">
      <c r="E23103" s="113" t="s">
        <v>14322</v>
      </c>
      <c r="F23103" s="113" t="s">
        <v>120471</v>
      </c>
      <c r="G23103" s="113" t="s">
        <v>122519</v>
      </c>
      <c r="H23103" s="113" t="s">
        <v>121285</v>
      </c>
      <c r="I23103" s="113" t="s">
        <v>85729</v>
      </c>
    </row>
    <row r="23104" spans="5:9" ht="14.5" x14ac:dyDescent="0.35">
      <c r="E23104" s="113" t="s">
        <v>14321</v>
      </c>
      <c r="F23104" s="113" t="s">
        <v>36427</v>
      </c>
      <c r="G23104" s="113" t="s">
        <v>122518</v>
      </c>
      <c r="H23104" s="113" t="s">
        <v>123044</v>
      </c>
      <c r="I23104" s="113" t="s">
        <v>85728</v>
      </c>
    </row>
    <row r="23105" spans="5:9" ht="14.5" x14ac:dyDescent="0.35">
      <c r="E23105" s="113" t="s">
        <v>14320</v>
      </c>
      <c r="F23105" s="113" t="s">
        <v>108737</v>
      </c>
      <c r="G23105" s="113" t="s">
        <v>110457</v>
      </c>
      <c r="H23105" s="113" t="s">
        <v>121284</v>
      </c>
      <c r="I23105" s="113" t="s">
        <v>116721</v>
      </c>
    </row>
    <row r="23106" spans="5:9" ht="14.5" x14ac:dyDescent="0.35">
      <c r="E23106" s="113" t="s">
        <v>14319</v>
      </c>
      <c r="F23106" s="113" t="s">
        <v>108736</v>
      </c>
      <c r="G23106" s="113" t="s">
        <v>110456</v>
      </c>
      <c r="H23106" s="113" t="s">
        <v>121283</v>
      </c>
      <c r="I23106" s="113" t="s">
        <v>85727</v>
      </c>
    </row>
    <row r="23107" spans="5:9" ht="14.5" x14ac:dyDescent="0.35">
      <c r="E23107" s="113" t="s">
        <v>14318</v>
      </c>
      <c r="F23107" s="113" t="s">
        <v>108735</v>
      </c>
      <c r="G23107" s="113" t="s">
        <v>51923</v>
      </c>
      <c r="H23107" s="113" t="s">
        <v>123043</v>
      </c>
      <c r="I23107" s="113" t="s">
        <v>85726</v>
      </c>
    </row>
    <row r="23108" spans="5:9" ht="14.5" x14ac:dyDescent="0.35">
      <c r="E23108" s="113" t="s">
        <v>14317</v>
      </c>
      <c r="F23108" s="113" t="s">
        <v>49900</v>
      </c>
      <c r="G23108" s="113" t="s">
        <v>51922</v>
      </c>
      <c r="H23108" s="113" t="s">
        <v>123042</v>
      </c>
      <c r="I23108" s="113" t="s">
        <v>85725</v>
      </c>
    </row>
    <row r="23109" spans="5:9" ht="14.5" x14ac:dyDescent="0.35">
      <c r="E23109" s="113" t="s">
        <v>14316</v>
      </c>
      <c r="F23109" s="113" t="s">
        <v>108734</v>
      </c>
      <c r="G23109" s="113" t="s">
        <v>51921</v>
      </c>
      <c r="H23109" s="113" t="s">
        <v>127868</v>
      </c>
      <c r="I23109" s="113" t="s">
        <v>85724</v>
      </c>
    </row>
    <row r="23110" spans="5:9" ht="14.5" x14ac:dyDescent="0.35">
      <c r="E23110" s="113" t="s">
        <v>14315</v>
      </c>
      <c r="F23110" s="113" t="s">
        <v>108733</v>
      </c>
      <c r="G23110" s="113" t="s">
        <v>51920</v>
      </c>
      <c r="H23110" s="113" t="s">
        <v>127869</v>
      </c>
      <c r="I23110" s="113" t="s">
        <v>85723</v>
      </c>
    </row>
    <row r="23111" spans="5:9" ht="14.5" x14ac:dyDescent="0.35">
      <c r="E23111" s="113" t="s">
        <v>14314</v>
      </c>
      <c r="F23111" s="113" t="s">
        <v>36426</v>
      </c>
      <c r="G23111" s="113" t="s">
        <v>51919</v>
      </c>
      <c r="H23111" s="113" t="s">
        <v>121282</v>
      </c>
      <c r="I23111" s="113" t="s">
        <v>85722</v>
      </c>
    </row>
    <row r="23112" spans="5:9" ht="14.5" x14ac:dyDescent="0.35">
      <c r="E23112" s="113" t="s">
        <v>14313</v>
      </c>
      <c r="F23112" s="113" t="s">
        <v>36425</v>
      </c>
      <c r="G23112" s="113" t="s">
        <v>51918</v>
      </c>
      <c r="H23112" s="113" t="s">
        <v>121281</v>
      </c>
      <c r="I23112" s="113" t="s">
        <v>85721</v>
      </c>
    </row>
    <row r="23113" spans="5:9" ht="14.5" x14ac:dyDescent="0.35">
      <c r="E23113" s="113" t="s">
        <v>14312</v>
      </c>
      <c r="F23113" s="113" t="s">
        <v>36424</v>
      </c>
      <c r="G23113" s="113" t="s">
        <v>122517</v>
      </c>
      <c r="H23113" s="113" t="s">
        <v>123041</v>
      </c>
      <c r="I23113" s="113" t="s">
        <v>85720</v>
      </c>
    </row>
    <row r="23114" spans="5:9" ht="14.5" x14ac:dyDescent="0.35">
      <c r="E23114" s="113" t="s">
        <v>14311</v>
      </c>
      <c r="F23114" s="113" t="s">
        <v>36423</v>
      </c>
      <c r="G23114" s="113" t="s">
        <v>110455</v>
      </c>
      <c r="H23114" s="113" t="s">
        <v>123040</v>
      </c>
      <c r="I23114" s="113" t="s">
        <v>85719</v>
      </c>
    </row>
    <row r="23115" spans="5:9" ht="14.5" x14ac:dyDescent="0.35">
      <c r="E23115" s="113" t="s">
        <v>14310</v>
      </c>
      <c r="F23115" s="113" t="s">
        <v>114676</v>
      </c>
      <c r="G23115" s="113" t="s">
        <v>140309</v>
      </c>
      <c r="H23115" s="113" t="s">
        <v>121280</v>
      </c>
      <c r="I23115" s="113" t="s">
        <v>85718</v>
      </c>
    </row>
    <row r="23116" spans="5:9" ht="14.5" x14ac:dyDescent="0.35">
      <c r="E23116" s="113" t="s">
        <v>117310</v>
      </c>
      <c r="F23116" s="113" t="s">
        <v>108732</v>
      </c>
      <c r="G23116" s="113" t="s">
        <v>125253</v>
      </c>
      <c r="H23116" s="113" t="s">
        <v>121279</v>
      </c>
      <c r="I23116" s="113" t="s">
        <v>126333</v>
      </c>
    </row>
    <row r="23117" spans="5:9" ht="14.5" x14ac:dyDescent="0.35">
      <c r="E23117" s="113" t="s">
        <v>107100</v>
      </c>
      <c r="F23117" s="113" t="s">
        <v>108731</v>
      </c>
      <c r="G23117" s="113" t="s">
        <v>125254</v>
      </c>
      <c r="H23117" s="113" t="s">
        <v>121278</v>
      </c>
      <c r="I23117" s="113" t="s">
        <v>85717</v>
      </c>
    </row>
    <row r="23118" spans="5:9" ht="14.5" x14ac:dyDescent="0.35">
      <c r="E23118" s="113" t="s">
        <v>107099</v>
      </c>
      <c r="F23118" s="113" t="s">
        <v>108730</v>
      </c>
      <c r="G23118" s="113" t="s">
        <v>118324</v>
      </c>
      <c r="H23118" s="113" t="s">
        <v>121277</v>
      </c>
      <c r="I23118" s="113" t="s">
        <v>85716</v>
      </c>
    </row>
    <row r="23119" spans="5:9" ht="14.5" x14ac:dyDescent="0.35">
      <c r="E23119" s="113" t="s">
        <v>14309</v>
      </c>
      <c r="F23119" s="113" t="s">
        <v>108729</v>
      </c>
      <c r="G23119" s="113" t="s">
        <v>118323</v>
      </c>
      <c r="H23119" s="113" t="s">
        <v>121276</v>
      </c>
      <c r="I23119" s="113" t="s">
        <v>85715</v>
      </c>
    </row>
    <row r="23120" spans="5:9" ht="14.5" x14ac:dyDescent="0.35">
      <c r="E23120" s="113" t="s">
        <v>14308</v>
      </c>
      <c r="F23120" s="113" t="s">
        <v>121943</v>
      </c>
      <c r="G23120" s="113" t="s">
        <v>122516</v>
      </c>
      <c r="H23120" s="113" t="s">
        <v>123039</v>
      </c>
      <c r="I23120" s="113" t="s">
        <v>85714</v>
      </c>
    </row>
    <row r="23121" spans="5:9" ht="14.5" x14ac:dyDescent="0.35">
      <c r="E23121" s="113" t="s">
        <v>14307</v>
      </c>
      <c r="F23121" s="113" t="s">
        <v>108728</v>
      </c>
      <c r="G23121" s="113" t="s">
        <v>122515</v>
      </c>
      <c r="H23121" s="113" t="s">
        <v>123038</v>
      </c>
      <c r="I23121" s="113" t="s">
        <v>85713</v>
      </c>
    </row>
    <row r="23122" spans="5:9" ht="14.5" x14ac:dyDescent="0.35">
      <c r="E23122" s="113" t="s">
        <v>14306</v>
      </c>
      <c r="F23122" s="113" t="s">
        <v>117688</v>
      </c>
      <c r="G23122" s="113" t="s">
        <v>122514</v>
      </c>
      <c r="H23122" s="113" t="s">
        <v>123037</v>
      </c>
      <c r="I23122" s="113" t="s">
        <v>85712</v>
      </c>
    </row>
    <row r="23123" spans="5:9" ht="14.5" x14ac:dyDescent="0.35">
      <c r="E23123" s="113" t="s">
        <v>14305</v>
      </c>
      <c r="F23123" s="113" t="s">
        <v>36422</v>
      </c>
      <c r="G23123" s="113" t="s">
        <v>118322</v>
      </c>
      <c r="H23123" s="113" t="s">
        <v>123036</v>
      </c>
      <c r="I23123" s="113" t="s">
        <v>85711</v>
      </c>
    </row>
    <row r="23124" spans="5:9" ht="14.5" x14ac:dyDescent="0.35">
      <c r="E23124" s="113" t="s">
        <v>14304</v>
      </c>
      <c r="F23124" s="113" t="s">
        <v>108727</v>
      </c>
      <c r="G23124" s="113" t="s">
        <v>110454</v>
      </c>
      <c r="H23124" s="113" t="s">
        <v>121275</v>
      </c>
      <c r="I23124" s="113" t="s">
        <v>85710</v>
      </c>
    </row>
    <row r="23125" spans="5:9" ht="14.5" x14ac:dyDescent="0.35">
      <c r="E23125" s="113" t="s">
        <v>14303</v>
      </c>
      <c r="F23125" s="113" t="s">
        <v>108726</v>
      </c>
      <c r="G23125" s="113" t="s">
        <v>110453</v>
      </c>
      <c r="H23125" s="113" t="s">
        <v>121274</v>
      </c>
      <c r="I23125" s="113" t="s">
        <v>85709</v>
      </c>
    </row>
    <row r="23126" spans="5:9" ht="14.5" x14ac:dyDescent="0.35">
      <c r="E23126" s="113" t="s">
        <v>14302</v>
      </c>
      <c r="F23126" s="113" t="s">
        <v>108725</v>
      </c>
      <c r="G23126" s="113" t="s">
        <v>51917</v>
      </c>
      <c r="H23126" s="113" t="s">
        <v>123035</v>
      </c>
      <c r="I23126" s="113" t="s">
        <v>85708</v>
      </c>
    </row>
    <row r="23127" spans="5:9" ht="14.5" x14ac:dyDescent="0.35">
      <c r="E23127" s="113" t="s">
        <v>14301</v>
      </c>
      <c r="F23127" s="113" t="s">
        <v>121942</v>
      </c>
      <c r="G23127" s="113" t="s">
        <v>51916</v>
      </c>
      <c r="H23127" s="113" t="s">
        <v>123034</v>
      </c>
      <c r="I23127" s="113" t="s">
        <v>85707</v>
      </c>
    </row>
    <row r="23128" spans="5:9" ht="14.5" x14ac:dyDescent="0.35">
      <c r="E23128" s="113" t="s">
        <v>14300</v>
      </c>
      <c r="F23128" s="113" t="s">
        <v>108724</v>
      </c>
      <c r="G23128" s="113" t="s">
        <v>140947</v>
      </c>
      <c r="H23128" s="113" t="s">
        <v>123033</v>
      </c>
      <c r="I23128" s="113" t="s">
        <v>85706</v>
      </c>
    </row>
    <row r="23129" spans="5:9" ht="14.5" x14ac:dyDescent="0.35">
      <c r="E23129" s="113" t="s">
        <v>14299</v>
      </c>
      <c r="F23129" s="113" t="s">
        <v>108723</v>
      </c>
      <c r="G23129" s="113" t="s">
        <v>125255</v>
      </c>
      <c r="H23129" s="113" t="s">
        <v>123032</v>
      </c>
      <c r="I23129" s="113" t="s">
        <v>85705</v>
      </c>
    </row>
    <row r="23130" spans="5:9" ht="14.5" x14ac:dyDescent="0.35">
      <c r="E23130" s="113" t="s">
        <v>14298</v>
      </c>
      <c r="F23130" s="113" t="s">
        <v>108722</v>
      </c>
      <c r="G23130" s="113" t="s">
        <v>118321</v>
      </c>
      <c r="H23130" s="113" t="s">
        <v>121273</v>
      </c>
      <c r="I23130" s="113" t="s">
        <v>85704</v>
      </c>
    </row>
    <row r="23131" spans="5:9" ht="14.5" x14ac:dyDescent="0.35">
      <c r="E23131" s="113" t="s">
        <v>14297</v>
      </c>
      <c r="F23131" s="113" t="s">
        <v>108721</v>
      </c>
      <c r="G23131" s="113" t="s">
        <v>122513</v>
      </c>
      <c r="H23131" s="113" t="s">
        <v>121272</v>
      </c>
      <c r="I23131" s="113" t="s">
        <v>85703</v>
      </c>
    </row>
    <row r="23132" spans="5:9" ht="14.5" x14ac:dyDescent="0.35">
      <c r="E23132" s="113" t="s">
        <v>14296</v>
      </c>
      <c r="F23132" s="113" t="s">
        <v>108720</v>
      </c>
      <c r="G23132" s="113" t="s">
        <v>110452</v>
      </c>
      <c r="H23132" s="113" t="s">
        <v>121271</v>
      </c>
      <c r="I23132" s="113" t="s">
        <v>85702</v>
      </c>
    </row>
    <row r="23133" spans="5:9" ht="14.5" x14ac:dyDescent="0.35">
      <c r="E23133" s="113" t="s">
        <v>14295</v>
      </c>
      <c r="F23133" s="113" t="s">
        <v>108719</v>
      </c>
      <c r="G23133" s="113" t="s">
        <v>110451</v>
      </c>
      <c r="H23133" s="113" t="s">
        <v>121270</v>
      </c>
      <c r="I23133" s="113" t="s">
        <v>85701</v>
      </c>
    </row>
    <row r="23134" spans="5:9" ht="14.5" x14ac:dyDescent="0.35">
      <c r="E23134" s="113" t="s">
        <v>14294</v>
      </c>
      <c r="F23134" s="113" t="s">
        <v>36421</v>
      </c>
      <c r="G23134" s="113" t="s">
        <v>49420</v>
      </c>
      <c r="H23134" s="113" t="s">
        <v>121269</v>
      </c>
      <c r="I23134" s="113" t="s">
        <v>85700</v>
      </c>
    </row>
    <row r="23135" spans="5:9" ht="14.5" x14ac:dyDescent="0.35">
      <c r="E23135" s="113" t="s">
        <v>14293</v>
      </c>
      <c r="F23135" s="113" t="s">
        <v>36420</v>
      </c>
      <c r="G23135" s="113" t="s">
        <v>51915</v>
      </c>
      <c r="H23135" s="113" t="s">
        <v>123031</v>
      </c>
      <c r="I23135" s="113" t="s">
        <v>85699</v>
      </c>
    </row>
    <row r="23136" spans="5:9" ht="14.5" x14ac:dyDescent="0.35">
      <c r="E23136" s="113" t="s">
        <v>14292</v>
      </c>
      <c r="F23136" s="113" t="s">
        <v>108718</v>
      </c>
      <c r="G23136" s="113" t="s">
        <v>51914</v>
      </c>
      <c r="H23136" s="113" t="s">
        <v>123030</v>
      </c>
      <c r="I23136" s="113" t="s">
        <v>85698</v>
      </c>
    </row>
    <row r="23137" spans="5:9" ht="14.5" x14ac:dyDescent="0.35">
      <c r="E23137" s="113" t="s">
        <v>14291</v>
      </c>
      <c r="F23137" s="113" t="s">
        <v>108717</v>
      </c>
      <c r="G23137" s="113" t="s">
        <v>51913</v>
      </c>
      <c r="H23137" s="113" t="s">
        <v>119563</v>
      </c>
      <c r="I23137" s="113" t="s">
        <v>85697</v>
      </c>
    </row>
    <row r="23138" spans="5:9" ht="14.5" x14ac:dyDescent="0.35">
      <c r="E23138" s="113" t="s">
        <v>14290</v>
      </c>
      <c r="F23138" s="113" t="s">
        <v>108716</v>
      </c>
      <c r="G23138" s="113" t="s">
        <v>51912</v>
      </c>
      <c r="H23138" s="113" t="s">
        <v>123029</v>
      </c>
      <c r="I23138" s="113" t="s">
        <v>85696</v>
      </c>
    </row>
    <row r="23139" spans="5:9" ht="14.5" x14ac:dyDescent="0.35">
      <c r="E23139" s="113" t="s">
        <v>14289</v>
      </c>
      <c r="F23139" s="113" t="s">
        <v>108715</v>
      </c>
      <c r="G23139" s="113" t="s">
        <v>125256</v>
      </c>
      <c r="H23139" s="113" t="s">
        <v>123028</v>
      </c>
      <c r="I23139" s="113" t="s">
        <v>85695</v>
      </c>
    </row>
    <row r="23140" spans="5:9" ht="14.5" x14ac:dyDescent="0.35">
      <c r="E23140" s="113" t="s">
        <v>14288</v>
      </c>
      <c r="F23140" s="113" t="s">
        <v>108714</v>
      </c>
      <c r="G23140" s="113" t="s">
        <v>118320</v>
      </c>
      <c r="H23140" s="113" t="s">
        <v>121268</v>
      </c>
      <c r="I23140" s="113" t="s">
        <v>85694</v>
      </c>
    </row>
    <row r="23141" spans="5:9" ht="14.5" x14ac:dyDescent="0.35">
      <c r="E23141" s="113" t="s">
        <v>14287</v>
      </c>
      <c r="F23141" s="113" t="s">
        <v>108713</v>
      </c>
      <c r="G23141" s="113" t="s">
        <v>118319</v>
      </c>
      <c r="H23141" s="113" t="s">
        <v>121267</v>
      </c>
      <c r="I23141" s="113" t="s">
        <v>85693</v>
      </c>
    </row>
    <row r="23142" spans="5:9" ht="14.5" x14ac:dyDescent="0.35">
      <c r="E23142" s="113" t="s">
        <v>14286</v>
      </c>
      <c r="F23142" s="113" t="s">
        <v>49899</v>
      </c>
      <c r="G23142" s="113" t="s">
        <v>110450</v>
      </c>
      <c r="H23142" s="113" t="s">
        <v>121266</v>
      </c>
      <c r="I23142" s="113" t="s">
        <v>85692</v>
      </c>
    </row>
    <row r="23143" spans="5:9" ht="14.5" x14ac:dyDescent="0.35">
      <c r="E23143" s="113" t="s">
        <v>14285</v>
      </c>
      <c r="F23143" s="113" t="s">
        <v>36419</v>
      </c>
      <c r="G23143" s="113" t="s">
        <v>110449</v>
      </c>
      <c r="H23143" s="113" t="s">
        <v>119562</v>
      </c>
      <c r="I23143" s="113" t="s">
        <v>85691</v>
      </c>
    </row>
    <row r="23144" spans="5:9" ht="14.5" x14ac:dyDescent="0.35">
      <c r="E23144" s="113" t="s">
        <v>14284</v>
      </c>
      <c r="F23144" s="113" t="s">
        <v>108712</v>
      </c>
      <c r="G23144" s="113" t="s">
        <v>51911</v>
      </c>
      <c r="H23144" s="113" t="s">
        <v>119561</v>
      </c>
      <c r="I23144" s="113" t="s">
        <v>85690</v>
      </c>
    </row>
    <row r="23145" spans="5:9" ht="14.5" x14ac:dyDescent="0.35">
      <c r="E23145" s="113" t="s">
        <v>14283</v>
      </c>
      <c r="F23145" s="113" t="s">
        <v>36418</v>
      </c>
      <c r="G23145" s="113" t="s">
        <v>51910</v>
      </c>
      <c r="H23145" s="113" t="s">
        <v>121265</v>
      </c>
      <c r="I23145" s="113" t="s">
        <v>85689</v>
      </c>
    </row>
    <row r="23146" spans="5:9" ht="14.5" x14ac:dyDescent="0.35">
      <c r="E23146" s="113" t="s">
        <v>14282</v>
      </c>
      <c r="F23146" s="113" t="s">
        <v>108711</v>
      </c>
      <c r="G23146" s="113" t="s">
        <v>51909</v>
      </c>
      <c r="H23146" s="113" t="s">
        <v>121264</v>
      </c>
      <c r="I23146" s="113" t="s">
        <v>85688</v>
      </c>
    </row>
    <row r="23147" spans="5:9" ht="14.5" x14ac:dyDescent="0.35">
      <c r="E23147" s="113" t="s">
        <v>14281</v>
      </c>
      <c r="F23147" s="113" t="s">
        <v>108710</v>
      </c>
      <c r="G23147" s="113" t="s">
        <v>120782</v>
      </c>
      <c r="H23147" s="113" t="s">
        <v>119560</v>
      </c>
      <c r="I23147" s="113" t="s">
        <v>121472</v>
      </c>
    </row>
    <row r="23148" spans="5:9" ht="14.5" x14ac:dyDescent="0.35">
      <c r="E23148" s="113" t="s">
        <v>14280</v>
      </c>
      <c r="F23148" s="113" t="s">
        <v>108709</v>
      </c>
      <c r="G23148" s="113" t="s">
        <v>118318</v>
      </c>
      <c r="H23148" s="113" t="s">
        <v>119559</v>
      </c>
      <c r="I23148" s="113" t="s">
        <v>121471</v>
      </c>
    </row>
    <row r="23149" spans="5:9" ht="14.5" x14ac:dyDescent="0.35">
      <c r="E23149" s="113" t="s">
        <v>14279</v>
      </c>
      <c r="F23149" s="113" t="s">
        <v>36417</v>
      </c>
      <c r="G23149" s="113" t="s">
        <v>118317</v>
      </c>
      <c r="H23149" s="113" t="s">
        <v>119558</v>
      </c>
      <c r="I23149" s="113" t="s">
        <v>85687</v>
      </c>
    </row>
    <row r="23150" spans="5:9" ht="14.5" x14ac:dyDescent="0.35">
      <c r="E23150" s="113" t="s">
        <v>14278</v>
      </c>
      <c r="F23150" s="113" t="s">
        <v>108708</v>
      </c>
      <c r="G23150" s="113" t="s">
        <v>118316</v>
      </c>
      <c r="H23150" s="113" t="s">
        <v>119557</v>
      </c>
      <c r="I23150" s="113" t="s">
        <v>85686</v>
      </c>
    </row>
    <row r="23151" spans="5:9" ht="14.5" x14ac:dyDescent="0.35">
      <c r="E23151" s="113" t="s">
        <v>14277</v>
      </c>
      <c r="F23151" s="113" t="s">
        <v>108707</v>
      </c>
      <c r="G23151" s="113" t="s">
        <v>118315</v>
      </c>
      <c r="H23151" s="113" t="s">
        <v>119556</v>
      </c>
      <c r="I23151" s="113" t="s">
        <v>85685</v>
      </c>
    </row>
    <row r="23152" spans="5:9" ht="14.5" x14ac:dyDescent="0.35">
      <c r="E23152" s="113" t="s">
        <v>14276</v>
      </c>
      <c r="F23152" s="113" t="s">
        <v>108706</v>
      </c>
      <c r="G23152" s="113" t="s">
        <v>110448</v>
      </c>
      <c r="H23152" s="113" t="s">
        <v>115916</v>
      </c>
      <c r="I23152" s="113" t="s">
        <v>85684</v>
      </c>
    </row>
    <row r="23153" spans="5:9" ht="14.5" x14ac:dyDescent="0.35">
      <c r="E23153" s="113" t="s">
        <v>14275</v>
      </c>
      <c r="F23153" s="113" t="s">
        <v>108705</v>
      </c>
      <c r="G23153" s="113" t="s">
        <v>122512</v>
      </c>
      <c r="H23153" s="113" t="s">
        <v>115915</v>
      </c>
      <c r="I23153" s="113" t="s">
        <v>85683</v>
      </c>
    </row>
    <row r="23154" spans="5:9" ht="14.5" x14ac:dyDescent="0.35">
      <c r="E23154" s="113" t="s">
        <v>14274</v>
      </c>
      <c r="F23154" s="113" t="s">
        <v>120470</v>
      </c>
      <c r="G23154" s="113" t="s">
        <v>122511</v>
      </c>
      <c r="H23154" s="113" t="s">
        <v>115914</v>
      </c>
      <c r="I23154" s="113" t="s">
        <v>85682</v>
      </c>
    </row>
    <row r="23155" spans="5:9" ht="14.5" x14ac:dyDescent="0.35">
      <c r="E23155" s="113" t="s">
        <v>14273</v>
      </c>
      <c r="F23155" s="113" t="s">
        <v>49898</v>
      </c>
      <c r="G23155" s="113" t="s">
        <v>122510</v>
      </c>
      <c r="H23155" s="113" t="s">
        <v>116458</v>
      </c>
      <c r="I23155" s="113" t="s">
        <v>85681</v>
      </c>
    </row>
    <row r="23156" spans="5:9" ht="14.5" x14ac:dyDescent="0.35">
      <c r="E23156" s="113" t="s">
        <v>14272</v>
      </c>
      <c r="F23156" s="113" t="s">
        <v>49897</v>
      </c>
      <c r="G23156" s="113" t="s">
        <v>122509</v>
      </c>
      <c r="H23156" s="113" t="s">
        <v>111317</v>
      </c>
      <c r="I23156" s="113" t="s">
        <v>85680</v>
      </c>
    </row>
    <row r="23157" spans="5:9" ht="14.5" x14ac:dyDescent="0.35">
      <c r="E23157" s="113" t="s">
        <v>14271</v>
      </c>
      <c r="F23157" s="113" t="s">
        <v>121941</v>
      </c>
      <c r="G23157" s="113" t="s">
        <v>110447</v>
      </c>
      <c r="H23157" s="113" t="s">
        <v>111316</v>
      </c>
      <c r="I23157" s="113" t="s">
        <v>85679</v>
      </c>
    </row>
    <row r="23158" spans="5:9" ht="14.5" x14ac:dyDescent="0.35">
      <c r="E23158" s="113" t="s">
        <v>14270</v>
      </c>
      <c r="F23158" s="113" t="s">
        <v>108704</v>
      </c>
      <c r="G23158" s="113" t="s">
        <v>110446</v>
      </c>
      <c r="H23158" s="113" t="s">
        <v>111315</v>
      </c>
      <c r="I23158" s="113" t="s">
        <v>85678</v>
      </c>
    </row>
    <row r="23159" spans="5:9" ht="14.5" x14ac:dyDescent="0.35">
      <c r="E23159" s="113" t="s">
        <v>14269</v>
      </c>
      <c r="F23159" s="113" t="s">
        <v>108703</v>
      </c>
      <c r="G23159" s="113" t="s">
        <v>110445</v>
      </c>
      <c r="H23159" s="113" t="s">
        <v>111314</v>
      </c>
      <c r="I23159" s="113" t="s">
        <v>85677</v>
      </c>
    </row>
    <row r="23160" spans="5:9" ht="14.5" x14ac:dyDescent="0.35">
      <c r="E23160" s="113" t="s">
        <v>14268</v>
      </c>
      <c r="F23160" s="113" t="s">
        <v>49896</v>
      </c>
      <c r="G23160" s="113" t="s">
        <v>49419</v>
      </c>
      <c r="H23160" s="113" t="s">
        <v>111313</v>
      </c>
      <c r="I23160" s="113" t="s">
        <v>85676</v>
      </c>
    </row>
    <row r="23161" spans="5:9" ht="14.5" x14ac:dyDescent="0.35">
      <c r="E23161" s="113" t="s">
        <v>14267</v>
      </c>
      <c r="F23161" s="113" t="s">
        <v>108702</v>
      </c>
      <c r="G23161" s="113" t="s">
        <v>51908</v>
      </c>
      <c r="H23161" s="113" t="s">
        <v>111312</v>
      </c>
      <c r="I23161" s="113" t="s">
        <v>85675</v>
      </c>
    </row>
    <row r="23162" spans="5:9" ht="14.5" x14ac:dyDescent="0.35">
      <c r="E23162" s="113" t="s">
        <v>14266</v>
      </c>
      <c r="F23162" s="113" t="s">
        <v>36416</v>
      </c>
      <c r="G23162" s="113" t="s">
        <v>51907</v>
      </c>
      <c r="H23162" s="113" t="s">
        <v>111311</v>
      </c>
      <c r="I23162" s="113" t="s">
        <v>85674</v>
      </c>
    </row>
    <row r="23163" spans="5:9" ht="14.5" x14ac:dyDescent="0.35">
      <c r="E23163" s="113" t="s">
        <v>14265</v>
      </c>
      <c r="F23163" s="113" t="s">
        <v>108701</v>
      </c>
      <c r="G23163" s="113" t="s">
        <v>51906</v>
      </c>
      <c r="H23163" s="113" t="s">
        <v>139180</v>
      </c>
      <c r="I23163" s="113" t="s">
        <v>85673</v>
      </c>
    </row>
    <row r="23164" spans="5:9" ht="14.5" x14ac:dyDescent="0.35">
      <c r="E23164" s="113" t="s">
        <v>14264</v>
      </c>
      <c r="F23164" s="113" t="s">
        <v>108700</v>
      </c>
      <c r="G23164" s="113" t="s">
        <v>51905</v>
      </c>
      <c r="H23164" s="113" t="s">
        <v>130379</v>
      </c>
      <c r="I23164" s="113" t="s">
        <v>85672</v>
      </c>
    </row>
    <row r="23165" spans="5:9" ht="14.5" x14ac:dyDescent="0.35">
      <c r="E23165" s="113" t="s">
        <v>14263</v>
      </c>
      <c r="F23165" s="113" t="s">
        <v>108699</v>
      </c>
      <c r="G23165" s="113" t="s">
        <v>51904</v>
      </c>
      <c r="H23165" s="113" t="s">
        <v>138667</v>
      </c>
      <c r="I23165" s="113" t="s">
        <v>85671</v>
      </c>
    </row>
    <row r="23166" spans="5:9" ht="14.5" x14ac:dyDescent="0.35">
      <c r="E23166" s="113" t="s">
        <v>14262</v>
      </c>
      <c r="F23166" s="113" t="s">
        <v>108698</v>
      </c>
      <c r="G23166" s="113" t="s">
        <v>51903</v>
      </c>
      <c r="H23166" s="113" t="s">
        <v>138668</v>
      </c>
      <c r="I23166" s="113" t="s">
        <v>85670</v>
      </c>
    </row>
    <row r="23167" spans="5:9" ht="14.5" x14ac:dyDescent="0.35">
      <c r="E23167" s="113" t="s">
        <v>14261</v>
      </c>
      <c r="F23167" s="113" t="s">
        <v>36415</v>
      </c>
      <c r="G23167" s="113" t="s">
        <v>51902</v>
      </c>
      <c r="H23167" s="113" t="s">
        <v>136747</v>
      </c>
      <c r="I23167" s="113" t="s">
        <v>85669</v>
      </c>
    </row>
    <row r="23168" spans="5:9" ht="14.5" x14ac:dyDescent="0.35">
      <c r="E23168" s="113" t="s">
        <v>14260</v>
      </c>
      <c r="F23168" s="113" t="s">
        <v>108697</v>
      </c>
      <c r="G23168" s="113" t="s">
        <v>51901</v>
      </c>
      <c r="H23168" s="113" t="s">
        <v>136748</v>
      </c>
      <c r="I23168" s="113" t="s">
        <v>85668</v>
      </c>
    </row>
    <row r="23169" spans="5:9" ht="14.5" x14ac:dyDescent="0.35">
      <c r="E23169" s="113" t="s">
        <v>14259</v>
      </c>
      <c r="F23169" s="113" t="s">
        <v>36414</v>
      </c>
      <c r="G23169" s="113" t="s">
        <v>51900</v>
      </c>
      <c r="H23169" s="113" t="s">
        <v>138669</v>
      </c>
      <c r="I23169" s="113" t="s">
        <v>85667</v>
      </c>
    </row>
    <row r="23170" spans="5:9" ht="14.5" x14ac:dyDescent="0.35">
      <c r="E23170" s="113" t="s">
        <v>14258</v>
      </c>
      <c r="F23170" s="113" t="s">
        <v>36413</v>
      </c>
      <c r="G23170" s="113" t="s">
        <v>51899</v>
      </c>
      <c r="H23170" s="113" t="s">
        <v>130380</v>
      </c>
      <c r="I23170" s="113" t="s">
        <v>85666</v>
      </c>
    </row>
    <row r="23171" spans="5:9" ht="14.5" x14ac:dyDescent="0.35">
      <c r="E23171" s="113" t="s">
        <v>14257</v>
      </c>
      <c r="F23171" s="113" t="s">
        <v>108696</v>
      </c>
      <c r="G23171" s="113" t="s">
        <v>51898</v>
      </c>
      <c r="H23171" s="113" t="s">
        <v>130381</v>
      </c>
      <c r="I23171" s="113" t="s">
        <v>85665</v>
      </c>
    </row>
    <row r="23172" spans="5:9" ht="14.5" x14ac:dyDescent="0.35">
      <c r="E23172" s="113" t="s">
        <v>14256</v>
      </c>
      <c r="F23172" s="113" t="s">
        <v>121940</v>
      </c>
      <c r="G23172" s="113" t="s">
        <v>51897</v>
      </c>
      <c r="H23172" s="113" t="s">
        <v>138670</v>
      </c>
      <c r="I23172" s="113" t="s">
        <v>85664</v>
      </c>
    </row>
    <row r="23173" spans="5:9" ht="14.5" x14ac:dyDescent="0.35">
      <c r="E23173" s="113" t="s">
        <v>14255</v>
      </c>
      <c r="F23173" s="113" t="s">
        <v>108695</v>
      </c>
      <c r="G23173" s="113" t="s">
        <v>51896</v>
      </c>
      <c r="H23173" s="113" t="s">
        <v>130382</v>
      </c>
      <c r="I23173" s="113" t="s">
        <v>85663</v>
      </c>
    </row>
    <row r="23174" spans="5:9" ht="14.5" x14ac:dyDescent="0.35">
      <c r="E23174" s="113" t="s">
        <v>14254</v>
      </c>
      <c r="F23174" s="113" t="s">
        <v>108694</v>
      </c>
      <c r="G23174" s="113" t="s">
        <v>51895</v>
      </c>
      <c r="H23174" s="113" t="s">
        <v>125909</v>
      </c>
      <c r="I23174" s="113" t="s">
        <v>85662</v>
      </c>
    </row>
    <row r="23175" spans="5:9" ht="14.5" x14ac:dyDescent="0.35">
      <c r="E23175" s="113" t="s">
        <v>14253</v>
      </c>
      <c r="F23175" s="113" t="s">
        <v>108693</v>
      </c>
      <c r="G23175" s="113" t="s">
        <v>122508</v>
      </c>
      <c r="H23175" s="113" t="s">
        <v>136749</v>
      </c>
      <c r="I23175" s="113" t="s">
        <v>85661</v>
      </c>
    </row>
    <row r="23176" spans="5:9" ht="14.5" x14ac:dyDescent="0.35">
      <c r="E23176" s="113" t="s">
        <v>14252</v>
      </c>
      <c r="F23176" s="113" t="s">
        <v>108692</v>
      </c>
      <c r="G23176" s="113" t="s">
        <v>120781</v>
      </c>
      <c r="H23176" s="113" t="s">
        <v>125910</v>
      </c>
      <c r="I23176" s="113" t="s">
        <v>85660</v>
      </c>
    </row>
    <row r="23177" spans="5:9" ht="14.5" x14ac:dyDescent="0.35">
      <c r="E23177" s="113" t="s">
        <v>14251</v>
      </c>
      <c r="F23177" s="113" t="s">
        <v>108691</v>
      </c>
      <c r="G23177" s="113" t="s">
        <v>51894</v>
      </c>
      <c r="H23177" s="113" t="s">
        <v>138671</v>
      </c>
      <c r="I23177" s="113" t="s">
        <v>85659</v>
      </c>
    </row>
    <row r="23178" spans="5:9" ht="14.5" x14ac:dyDescent="0.35">
      <c r="E23178" s="113" t="s">
        <v>14250</v>
      </c>
      <c r="F23178" s="113" t="s">
        <v>108690</v>
      </c>
      <c r="G23178" s="113" t="s">
        <v>122507</v>
      </c>
      <c r="H23178" s="113" t="s">
        <v>125911</v>
      </c>
      <c r="I23178" s="113" t="s">
        <v>85658</v>
      </c>
    </row>
    <row r="23179" spans="5:9" ht="14.5" x14ac:dyDescent="0.35">
      <c r="E23179" s="113" t="s">
        <v>14249</v>
      </c>
      <c r="F23179" s="113" t="s">
        <v>108689</v>
      </c>
      <c r="G23179" s="113" t="s">
        <v>140948</v>
      </c>
      <c r="H23179" s="113" t="s">
        <v>130383</v>
      </c>
      <c r="I23179" s="113" t="s">
        <v>112605</v>
      </c>
    </row>
    <row r="23180" spans="5:9" ht="14.5" x14ac:dyDescent="0.35">
      <c r="E23180" s="113" t="s">
        <v>14248</v>
      </c>
      <c r="F23180" s="113" t="s">
        <v>49895</v>
      </c>
      <c r="G23180" s="113" t="s">
        <v>140949</v>
      </c>
      <c r="H23180" s="113" t="s">
        <v>130384</v>
      </c>
      <c r="I23180" s="113" t="s">
        <v>85657</v>
      </c>
    </row>
    <row r="23181" spans="5:9" ht="14.5" x14ac:dyDescent="0.35">
      <c r="E23181" s="113" t="s">
        <v>14247</v>
      </c>
      <c r="F23181" s="113" t="s">
        <v>108688</v>
      </c>
      <c r="G23181" s="113" t="s">
        <v>137592</v>
      </c>
      <c r="H23181" s="113" t="s">
        <v>125912</v>
      </c>
      <c r="I23181" s="113" t="s">
        <v>85656</v>
      </c>
    </row>
    <row r="23182" spans="5:9" ht="14.5" x14ac:dyDescent="0.35">
      <c r="E23182" s="113" t="s">
        <v>14246</v>
      </c>
      <c r="F23182" s="113" t="s">
        <v>49894</v>
      </c>
      <c r="G23182" s="113" t="s">
        <v>125257</v>
      </c>
      <c r="H23182" s="113" t="s">
        <v>130385</v>
      </c>
      <c r="I23182" s="113" t="s">
        <v>85655</v>
      </c>
    </row>
    <row r="23183" spans="5:9" ht="14.5" x14ac:dyDescent="0.35">
      <c r="E23183" s="113" t="s">
        <v>14245</v>
      </c>
      <c r="F23183" s="113" t="s">
        <v>121939</v>
      </c>
      <c r="G23183" s="113" t="s">
        <v>118314</v>
      </c>
      <c r="H23183" s="113" t="s">
        <v>125913</v>
      </c>
      <c r="I23183" s="113" t="s">
        <v>85654</v>
      </c>
    </row>
    <row r="23184" spans="5:9" ht="14.5" x14ac:dyDescent="0.35">
      <c r="E23184" s="113" t="s">
        <v>14244</v>
      </c>
      <c r="F23184" s="113" t="s">
        <v>36412</v>
      </c>
      <c r="G23184" s="113" t="s">
        <v>120780</v>
      </c>
      <c r="H23184" s="113" t="s">
        <v>125914</v>
      </c>
      <c r="I23184" s="113" t="s">
        <v>85653</v>
      </c>
    </row>
    <row r="23185" spans="5:9" ht="14.5" x14ac:dyDescent="0.35">
      <c r="E23185" s="113" t="s">
        <v>14243</v>
      </c>
      <c r="F23185" s="113" t="s">
        <v>108687</v>
      </c>
      <c r="G23185" s="113" t="s">
        <v>122506</v>
      </c>
      <c r="H23185" s="113" t="s">
        <v>136750</v>
      </c>
      <c r="I23185" s="113" t="s">
        <v>85652</v>
      </c>
    </row>
    <row r="23186" spans="5:9" ht="14.5" x14ac:dyDescent="0.35">
      <c r="E23186" s="113" t="s">
        <v>14242</v>
      </c>
      <c r="F23186" s="113" t="s">
        <v>36411</v>
      </c>
      <c r="G23186" s="113" t="s">
        <v>120779</v>
      </c>
      <c r="H23186" s="113" t="s">
        <v>125915</v>
      </c>
      <c r="I23186" s="113" t="s">
        <v>85651</v>
      </c>
    </row>
    <row r="23187" spans="5:9" ht="14.5" x14ac:dyDescent="0.35">
      <c r="E23187" s="113" t="s">
        <v>14241</v>
      </c>
      <c r="F23187" s="113" t="s">
        <v>49893</v>
      </c>
      <c r="G23187" s="113" t="s">
        <v>120778</v>
      </c>
      <c r="H23187" s="113" t="s">
        <v>125916</v>
      </c>
      <c r="I23187" s="113" t="s">
        <v>85650</v>
      </c>
    </row>
    <row r="23188" spans="5:9" ht="14.5" x14ac:dyDescent="0.35">
      <c r="E23188" s="113" t="s">
        <v>14240</v>
      </c>
      <c r="F23188" s="113" t="s">
        <v>36410</v>
      </c>
      <c r="G23188" s="113" t="s">
        <v>120777</v>
      </c>
      <c r="H23188" s="113" t="s">
        <v>125917</v>
      </c>
      <c r="I23188" s="113" t="s">
        <v>85649</v>
      </c>
    </row>
    <row r="23189" spans="5:9" ht="14.5" x14ac:dyDescent="0.35">
      <c r="E23189" s="113" t="s">
        <v>14239</v>
      </c>
      <c r="F23189" s="113" t="s">
        <v>36409</v>
      </c>
      <c r="G23189" s="113" t="s">
        <v>122505</v>
      </c>
      <c r="H23189" s="113" t="s">
        <v>125918</v>
      </c>
      <c r="I23189" s="113" t="s">
        <v>85648</v>
      </c>
    </row>
    <row r="23190" spans="5:9" ht="14.5" x14ac:dyDescent="0.35">
      <c r="E23190" s="113" t="s">
        <v>14238</v>
      </c>
      <c r="F23190" s="113" t="s">
        <v>121938</v>
      </c>
      <c r="G23190" s="113" t="s">
        <v>110444</v>
      </c>
      <c r="H23190" s="113" t="s">
        <v>125919</v>
      </c>
      <c r="I23190" s="113" t="s">
        <v>85647</v>
      </c>
    </row>
    <row r="23191" spans="5:9" ht="14.5" x14ac:dyDescent="0.35">
      <c r="E23191" s="113" t="s">
        <v>14237</v>
      </c>
      <c r="F23191" s="113" t="s">
        <v>36408</v>
      </c>
      <c r="G23191" s="113" t="s">
        <v>110443</v>
      </c>
      <c r="H23191" s="113" t="s">
        <v>125920</v>
      </c>
      <c r="I23191" s="113" t="s">
        <v>85646</v>
      </c>
    </row>
    <row r="23192" spans="5:9" ht="14.5" x14ac:dyDescent="0.35">
      <c r="E23192" s="113" t="s">
        <v>14236</v>
      </c>
      <c r="F23192" s="113" t="s">
        <v>36407</v>
      </c>
      <c r="G23192" s="113" t="s">
        <v>110442</v>
      </c>
      <c r="H23192" s="113" t="s">
        <v>139179</v>
      </c>
      <c r="I23192" s="113" t="s">
        <v>85645</v>
      </c>
    </row>
    <row r="23193" spans="5:9" ht="14.5" x14ac:dyDescent="0.35">
      <c r="E23193" s="113" t="s">
        <v>14235</v>
      </c>
      <c r="F23193" s="113" t="s">
        <v>36406</v>
      </c>
      <c r="G23193" s="113" t="s">
        <v>110441</v>
      </c>
      <c r="H23193" s="113" t="s">
        <v>130386</v>
      </c>
      <c r="I23193" s="113" t="s">
        <v>85644</v>
      </c>
    </row>
    <row r="23194" spans="5:9" ht="14.5" x14ac:dyDescent="0.35">
      <c r="E23194" s="113" t="s">
        <v>14234</v>
      </c>
      <c r="F23194" s="113" t="s">
        <v>36405</v>
      </c>
      <c r="G23194" s="113" t="s">
        <v>110440</v>
      </c>
      <c r="H23194" s="113" t="s">
        <v>125921</v>
      </c>
      <c r="I23194" s="113" t="s">
        <v>85643</v>
      </c>
    </row>
    <row r="23195" spans="5:9" ht="14.5" x14ac:dyDescent="0.35">
      <c r="E23195" s="113" t="s">
        <v>14233</v>
      </c>
      <c r="F23195" s="113" t="s">
        <v>36404</v>
      </c>
      <c r="G23195" s="113" t="s">
        <v>51893</v>
      </c>
      <c r="H23195" s="113" t="s">
        <v>125922</v>
      </c>
      <c r="I23195" s="113" t="s">
        <v>85642</v>
      </c>
    </row>
    <row r="23196" spans="5:9" ht="14.5" x14ac:dyDescent="0.35">
      <c r="E23196" s="113" t="s">
        <v>14232</v>
      </c>
      <c r="F23196" s="113" t="s">
        <v>120469</v>
      </c>
      <c r="G23196" s="113" t="s">
        <v>51892</v>
      </c>
      <c r="H23196" s="113" t="s">
        <v>139178</v>
      </c>
      <c r="I23196" s="113" t="s">
        <v>127987</v>
      </c>
    </row>
    <row r="23197" spans="5:9" ht="14.5" x14ac:dyDescent="0.35">
      <c r="E23197" s="113" t="s">
        <v>14231</v>
      </c>
      <c r="F23197" s="113" t="s">
        <v>36403</v>
      </c>
      <c r="G23197" s="113" t="s">
        <v>51891</v>
      </c>
      <c r="H23197" s="113" t="s">
        <v>138672</v>
      </c>
      <c r="I23197" s="113" t="s">
        <v>112604</v>
      </c>
    </row>
    <row r="23198" spans="5:9" ht="14.5" x14ac:dyDescent="0.35">
      <c r="E23198" s="113" t="s">
        <v>14230</v>
      </c>
      <c r="F23198" s="113" t="s">
        <v>108686</v>
      </c>
      <c r="G23198" s="113" t="s">
        <v>51890</v>
      </c>
      <c r="H23198" s="113" t="s">
        <v>138673</v>
      </c>
      <c r="I23198" s="113" t="s">
        <v>85641</v>
      </c>
    </row>
    <row r="23199" spans="5:9" ht="14.5" x14ac:dyDescent="0.35">
      <c r="E23199" s="113" t="s">
        <v>14229</v>
      </c>
      <c r="F23199" s="113" t="s">
        <v>108685</v>
      </c>
      <c r="G23199" s="113" t="s">
        <v>51889</v>
      </c>
      <c r="H23199" s="113" t="s">
        <v>138674</v>
      </c>
      <c r="I23199" s="113" t="s">
        <v>85640</v>
      </c>
    </row>
    <row r="23200" spans="5:9" ht="14.5" x14ac:dyDescent="0.35">
      <c r="E23200" s="113" t="s">
        <v>14228</v>
      </c>
      <c r="F23200" s="113" t="s">
        <v>108684</v>
      </c>
      <c r="G23200" s="113" t="s">
        <v>51888</v>
      </c>
      <c r="H23200" s="113" t="s">
        <v>125923</v>
      </c>
      <c r="I23200" s="113" t="s">
        <v>85639</v>
      </c>
    </row>
    <row r="23201" spans="5:9" ht="14.5" x14ac:dyDescent="0.35">
      <c r="E23201" s="113" t="s">
        <v>14227</v>
      </c>
      <c r="F23201" s="113" t="s">
        <v>36402</v>
      </c>
      <c r="G23201" s="113" t="s">
        <v>51887</v>
      </c>
      <c r="H23201" s="113" t="s">
        <v>130387</v>
      </c>
      <c r="I23201" s="113" t="s">
        <v>85638</v>
      </c>
    </row>
    <row r="23202" spans="5:9" ht="14.5" x14ac:dyDescent="0.35">
      <c r="E23202" s="113" t="s">
        <v>14226</v>
      </c>
      <c r="F23202" s="113" t="s">
        <v>36401</v>
      </c>
      <c r="G23202" s="113" t="s">
        <v>51886</v>
      </c>
      <c r="H23202" s="113" t="s">
        <v>125924</v>
      </c>
      <c r="I23202" s="113" t="s">
        <v>85637</v>
      </c>
    </row>
    <row r="23203" spans="5:9" ht="14.5" x14ac:dyDescent="0.35">
      <c r="E23203" s="113" t="s">
        <v>14225</v>
      </c>
      <c r="F23203" s="113" t="s">
        <v>36400</v>
      </c>
      <c r="G23203" s="113" t="s">
        <v>51885</v>
      </c>
      <c r="H23203" s="113" t="s">
        <v>138675</v>
      </c>
      <c r="I23203" s="113" t="s">
        <v>85636</v>
      </c>
    </row>
    <row r="23204" spans="5:9" ht="14.5" x14ac:dyDescent="0.35">
      <c r="E23204" s="113" t="s">
        <v>14224</v>
      </c>
      <c r="F23204" s="113" t="s">
        <v>36399</v>
      </c>
      <c r="G23204" s="113" t="s">
        <v>51884</v>
      </c>
      <c r="H23204" s="113" t="s">
        <v>125925</v>
      </c>
      <c r="I23204" s="113" t="s">
        <v>85635</v>
      </c>
    </row>
    <row r="23205" spans="5:9" ht="14.5" x14ac:dyDescent="0.35">
      <c r="E23205" s="113" t="s">
        <v>14223</v>
      </c>
      <c r="F23205" s="113" t="s">
        <v>36398</v>
      </c>
      <c r="G23205" s="113" t="s">
        <v>51883</v>
      </c>
      <c r="H23205" s="113" t="s">
        <v>125926</v>
      </c>
      <c r="I23205" s="113" t="s">
        <v>85634</v>
      </c>
    </row>
    <row r="23206" spans="5:9" ht="14.5" x14ac:dyDescent="0.35">
      <c r="E23206" s="113" t="s">
        <v>14222</v>
      </c>
      <c r="F23206" s="113" t="s">
        <v>36397</v>
      </c>
      <c r="G23206" s="113" t="s">
        <v>51882</v>
      </c>
      <c r="H23206" s="113" t="s">
        <v>125927</v>
      </c>
      <c r="I23206" s="113" t="s">
        <v>85633</v>
      </c>
    </row>
    <row r="23207" spans="5:9" ht="14.5" x14ac:dyDescent="0.35">
      <c r="E23207" s="113" t="s">
        <v>14221</v>
      </c>
      <c r="F23207" s="113" t="s">
        <v>36396</v>
      </c>
      <c r="G23207" s="113" t="s">
        <v>51881</v>
      </c>
      <c r="H23207" s="113" t="s">
        <v>136751</v>
      </c>
      <c r="I23207" s="113" t="s">
        <v>85632</v>
      </c>
    </row>
    <row r="23208" spans="5:9" ht="14.5" x14ac:dyDescent="0.35">
      <c r="E23208" s="113" t="s">
        <v>14220</v>
      </c>
      <c r="F23208" s="113" t="s">
        <v>108683</v>
      </c>
      <c r="G23208" s="113" t="s">
        <v>51880</v>
      </c>
      <c r="H23208" s="113" t="s">
        <v>125928</v>
      </c>
      <c r="I23208" s="113" t="s">
        <v>85631</v>
      </c>
    </row>
    <row r="23209" spans="5:9" ht="14.5" x14ac:dyDescent="0.35">
      <c r="E23209" s="113" t="s">
        <v>14219</v>
      </c>
      <c r="F23209" s="113" t="s">
        <v>108682</v>
      </c>
      <c r="G23209" s="113" t="s">
        <v>51879</v>
      </c>
      <c r="H23209" s="113" t="s">
        <v>130388</v>
      </c>
      <c r="I23209" s="113" t="s">
        <v>85630</v>
      </c>
    </row>
    <row r="23210" spans="5:9" ht="14.5" x14ac:dyDescent="0.35">
      <c r="E23210" s="113" t="s">
        <v>14218</v>
      </c>
      <c r="F23210" s="113" t="s">
        <v>108681</v>
      </c>
      <c r="G23210" s="113" t="s">
        <v>51878</v>
      </c>
      <c r="H23210" s="113" t="s">
        <v>138676</v>
      </c>
      <c r="I23210" s="113" t="s">
        <v>85629</v>
      </c>
    </row>
    <row r="23211" spans="5:9" ht="14.5" x14ac:dyDescent="0.35">
      <c r="E23211" s="113" t="s">
        <v>14217</v>
      </c>
      <c r="F23211" s="113" t="s">
        <v>108680</v>
      </c>
      <c r="G23211" s="113" t="s">
        <v>51877</v>
      </c>
      <c r="H23211" s="113" t="s">
        <v>125929</v>
      </c>
      <c r="I23211" s="113" t="s">
        <v>85628</v>
      </c>
    </row>
    <row r="23212" spans="5:9" ht="14.5" x14ac:dyDescent="0.35">
      <c r="E23212" s="113" t="s">
        <v>14216</v>
      </c>
      <c r="F23212" s="113" t="s">
        <v>108679</v>
      </c>
      <c r="G23212" s="113" t="s">
        <v>51876</v>
      </c>
      <c r="H23212" s="113" t="s">
        <v>125930</v>
      </c>
      <c r="I23212" s="113" t="s">
        <v>85627</v>
      </c>
    </row>
    <row r="23213" spans="5:9" ht="14.5" x14ac:dyDescent="0.35">
      <c r="E23213" s="113" t="s">
        <v>14215</v>
      </c>
      <c r="F23213" s="113" t="s">
        <v>49892</v>
      </c>
      <c r="G23213" s="113" t="s">
        <v>51875</v>
      </c>
      <c r="H23213" s="113" t="s">
        <v>138677</v>
      </c>
      <c r="I23213" s="113" t="s">
        <v>85626</v>
      </c>
    </row>
    <row r="23214" spans="5:9" ht="14.5" x14ac:dyDescent="0.35">
      <c r="E23214" s="113" t="s">
        <v>14214</v>
      </c>
      <c r="F23214" s="113" t="s">
        <v>108678</v>
      </c>
      <c r="G23214" s="113" t="s">
        <v>51874</v>
      </c>
      <c r="H23214" s="113" t="s">
        <v>125931</v>
      </c>
      <c r="I23214" s="113" t="s">
        <v>85625</v>
      </c>
    </row>
    <row r="23215" spans="5:9" ht="14.5" x14ac:dyDescent="0.35">
      <c r="E23215" s="113" t="s">
        <v>14213</v>
      </c>
      <c r="F23215" s="113" t="s">
        <v>108677</v>
      </c>
      <c r="G23215" s="113" t="s">
        <v>51873</v>
      </c>
      <c r="H23215" s="113" t="s">
        <v>125932</v>
      </c>
      <c r="I23215" s="113" t="s">
        <v>85624</v>
      </c>
    </row>
    <row r="23216" spans="5:9" ht="14.5" x14ac:dyDescent="0.35">
      <c r="E23216" s="113" t="s">
        <v>14212</v>
      </c>
      <c r="F23216" s="113" t="s">
        <v>36395</v>
      </c>
      <c r="G23216" s="113" t="s">
        <v>51872</v>
      </c>
      <c r="H23216" s="113" t="s">
        <v>125933</v>
      </c>
      <c r="I23216" s="113" t="s">
        <v>85623</v>
      </c>
    </row>
    <row r="23217" spans="5:9" ht="14.5" x14ac:dyDescent="0.35">
      <c r="E23217" s="113" t="s">
        <v>14211</v>
      </c>
      <c r="F23217" s="113" t="s">
        <v>108676</v>
      </c>
      <c r="G23217" s="113" t="s">
        <v>51871</v>
      </c>
      <c r="H23217" s="113" t="s">
        <v>138678</v>
      </c>
      <c r="I23217" s="113" t="s">
        <v>85622</v>
      </c>
    </row>
    <row r="23218" spans="5:9" ht="14.5" x14ac:dyDescent="0.35">
      <c r="E23218" s="113" t="s">
        <v>14210</v>
      </c>
      <c r="F23218" s="113" t="s">
        <v>121937</v>
      </c>
      <c r="G23218" s="113" t="s">
        <v>51870</v>
      </c>
      <c r="H23218" s="113" t="s">
        <v>138679</v>
      </c>
      <c r="I23218" s="113" t="s">
        <v>85621</v>
      </c>
    </row>
    <row r="23219" spans="5:9" ht="14.5" x14ac:dyDescent="0.35">
      <c r="E23219" s="113" t="s">
        <v>14209</v>
      </c>
      <c r="F23219" s="113" t="s">
        <v>108675</v>
      </c>
      <c r="G23219" s="113" t="s">
        <v>51869</v>
      </c>
      <c r="H23219" s="113" t="s">
        <v>139177</v>
      </c>
      <c r="I23219" s="113" t="s">
        <v>85620</v>
      </c>
    </row>
    <row r="23220" spans="5:9" ht="14.5" x14ac:dyDescent="0.35">
      <c r="E23220" s="113" t="s">
        <v>14208</v>
      </c>
      <c r="F23220" s="113" t="s">
        <v>108674</v>
      </c>
      <c r="G23220" s="113" t="s">
        <v>51868</v>
      </c>
      <c r="H23220" s="113" t="s">
        <v>139176</v>
      </c>
      <c r="I23220" s="113" t="s">
        <v>85619</v>
      </c>
    </row>
    <row r="23221" spans="5:9" ht="14.5" x14ac:dyDescent="0.35">
      <c r="E23221" s="113" t="s">
        <v>14207</v>
      </c>
      <c r="F23221" s="113" t="s">
        <v>108673</v>
      </c>
      <c r="G23221" s="113" t="s">
        <v>51867</v>
      </c>
      <c r="H23221" s="113" t="s">
        <v>125934</v>
      </c>
      <c r="I23221" s="113" t="s">
        <v>85618</v>
      </c>
    </row>
    <row r="23222" spans="5:9" ht="14.5" x14ac:dyDescent="0.35">
      <c r="E23222" s="113" t="s">
        <v>14206</v>
      </c>
      <c r="F23222" s="113" t="s">
        <v>108672</v>
      </c>
      <c r="G23222" s="113" t="s">
        <v>51866</v>
      </c>
      <c r="H23222" s="113" t="s">
        <v>130389</v>
      </c>
      <c r="I23222" s="113" t="s">
        <v>116720</v>
      </c>
    </row>
    <row r="23223" spans="5:9" ht="14.5" x14ac:dyDescent="0.35">
      <c r="E23223" s="113" t="s">
        <v>14205</v>
      </c>
      <c r="F23223" s="113" t="s">
        <v>108671</v>
      </c>
      <c r="G23223" s="113" t="s">
        <v>51865</v>
      </c>
      <c r="H23223" s="113" t="s">
        <v>125935</v>
      </c>
      <c r="I23223" s="113" t="s">
        <v>116719</v>
      </c>
    </row>
    <row r="23224" spans="5:9" ht="14.5" x14ac:dyDescent="0.35">
      <c r="E23224" s="113" t="s">
        <v>14204</v>
      </c>
      <c r="F23224" s="113" t="s">
        <v>36394</v>
      </c>
      <c r="G23224" s="113" t="s">
        <v>51864</v>
      </c>
      <c r="H23224" s="113" t="s">
        <v>125936</v>
      </c>
      <c r="I23224" s="113" t="s">
        <v>85617</v>
      </c>
    </row>
    <row r="23225" spans="5:9" ht="14.5" x14ac:dyDescent="0.35">
      <c r="E23225" s="113" t="s">
        <v>14203</v>
      </c>
      <c r="F23225" s="113" t="s">
        <v>36393</v>
      </c>
      <c r="G23225" s="113" t="s">
        <v>51863</v>
      </c>
      <c r="H23225" s="113" t="s">
        <v>125937</v>
      </c>
      <c r="I23225" s="113" t="s">
        <v>85616</v>
      </c>
    </row>
    <row r="23226" spans="5:9" ht="14.5" x14ac:dyDescent="0.35">
      <c r="E23226" s="113" t="s">
        <v>14202</v>
      </c>
      <c r="F23226" s="113" t="s">
        <v>49891</v>
      </c>
      <c r="G23226" s="113" t="s">
        <v>51862</v>
      </c>
      <c r="H23226" s="113" t="s">
        <v>125938</v>
      </c>
      <c r="I23226" s="113" t="s">
        <v>85615</v>
      </c>
    </row>
    <row r="23227" spans="5:9" ht="14.5" x14ac:dyDescent="0.35">
      <c r="E23227" s="113" t="s">
        <v>14201</v>
      </c>
      <c r="F23227" s="113" t="s">
        <v>36392</v>
      </c>
      <c r="G23227" s="113" t="s">
        <v>51861</v>
      </c>
      <c r="H23227" s="113" t="s">
        <v>125939</v>
      </c>
      <c r="I23227" s="113" t="s">
        <v>85614</v>
      </c>
    </row>
    <row r="23228" spans="5:9" ht="14.5" x14ac:dyDescent="0.35">
      <c r="E23228" s="113" t="s">
        <v>14200</v>
      </c>
      <c r="F23228" s="113" t="s">
        <v>36391</v>
      </c>
      <c r="G23228" s="113" t="s">
        <v>51860</v>
      </c>
      <c r="H23228" s="113" t="s">
        <v>125940</v>
      </c>
      <c r="I23228" s="113" t="s">
        <v>85613</v>
      </c>
    </row>
    <row r="23229" spans="5:9" ht="14.5" x14ac:dyDescent="0.35">
      <c r="E23229" s="113" t="s">
        <v>14199</v>
      </c>
      <c r="F23229" s="113" t="s">
        <v>121936</v>
      </c>
      <c r="G23229" s="113" t="s">
        <v>51859</v>
      </c>
      <c r="H23229" s="113" t="s">
        <v>139175</v>
      </c>
      <c r="I23229" s="113" t="s">
        <v>85612</v>
      </c>
    </row>
    <row r="23230" spans="5:9" ht="14.5" x14ac:dyDescent="0.35">
      <c r="E23230" s="113" t="s">
        <v>14198</v>
      </c>
      <c r="F23230" s="113" t="s">
        <v>108670</v>
      </c>
      <c r="G23230" s="113" t="s">
        <v>51858</v>
      </c>
      <c r="H23230" s="113" t="s">
        <v>125941</v>
      </c>
      <c r="I23230" s="113" t="s">
        <v>85611</v>
      </c>
    </row>
    <row r="23231" spans="5:9" ht="14.5" x14ac:dyDescent="0.35">
      <c r="E23231" s="113" t="s">
        <v>14197</v>
      </c>
      <c r="F23231" s="113" t="s">
        <v>36390</v>
      </c>
      <c r="G23231" s="113" t="s">
        <v>51857</v>
      </c>
      <c r="H23231" s="113" t="s">
        <v>125942</v>
      </c>
      <c r="I23231" s="113" t="s">
        <v>85610</v>
      </c>
    </row>
    <row r="23232" spans="5:9" ht="14.5" x14ac:dyDescent="0.35">
      <c r="E23232" s="113" t="s">
        <v>14196</v>
      </c>
      <c r="F23232" s="113" t="s">
        <v>108669</v>
      </c>
      <c r="G23232" s="113" t="s">
        <v>51856</v>
      </c>
      <c r="H23232" s="113" t="s">
        <v>125943</v>
      </c>
      <c r="I23232" s="113" t="s">
        <v>85609</v>
      </c>
    </row>
    <row r="23233" spans="5:9" ht="14.5" x14ac:dyDescent="0.35">
      <c r="E23233" s="113" t="s">
        <v>14195</v>
      </c>
      <c r="F23233" s="113" t="s">
        <v>108668</v>
      </c>
      <c r="G23233" s="113" t="s">
        <v>51855</v>
      </c>
      <c r="H23233" s="113" t="s">
        <v>130390</v>
      </c>
      <c r="I23233" s="113" t="s">
        <v>85608</v>
      </c>
    </row>
    <row r="23234" spans="5:9" ht="14.5" x14ac:dyDescent="0.35">
      <c r="E23234" s="113" t="s">
        <v>14194</v>
      </c>
      <c r="F23234" s="113" t="s">
        <v>49890</v>
      </c>
      <c r="G23234" s="113" t="s">
        <v>51854</v>
      </c>
      <c r="H23234" s="113" t="s">
        <v>125944</v>
      </c>
      <c r="I23234" s="113" t="s">
        <v>138744</v>
      </c>
    </row>
    <row r="23235" spans="5:9" ht="14.5" x14ac:dyDescent="0.35">
      <c r="E23235" s="113" t="s">
        <v>121706</v>
      </c>
      <c r="F23235" s="113" t="s">
        <v>108667</v>
      </c>
      <c r="G23235" s="113" t="s">
        <v>51853</v>
      </c>
      <c r="H23235" s="113" t="s">
        <v>125945</v>
      </c>
      <c r="I23235" s="113" t="s">
        <v>119583</v>
      </c>
    </row>
    <row r="23236" spans="5:9" ht="14.5" x14ac:dyDescent="0.35">
      <c r="E23236" s="113" t="s">
        <v>120372</v>
      </c>
      <c r="F23236" s="113" t="s">
        <v>108666</v>
      </c>
      <c r="G23236" s="113" t="s">
        <v>51852</v>
      </c>
      <c r="H23236" s="113" t="s">
        <v>125946</v>
      </c>
      <c r="I23236" s="113" t="s">
        <v>85607</v>
      </c>
    </row>
    <row r="23237" spans="5:9" ht="14.5" x14ac:dyDescent="0.35">
      <c r="E23237" s="113" t="s">
        <v>117309</v>
      </c>
      <c r="F23237" s="113" t="s">
        <v>108665</v>
      </c>
      <c r="G23237" s="113" t="s">
        <v>51851</v>
      </c>
      <c r="H23237" s="113" t="s">
        <v>125947</v>
      </c>
      <c r="I23237" s="113" t="s">
        <v>85606</v>
      </c>
    </row>
    <row r="23238" spans="5:9" ht="14.5" x14ac:dyDescent="0.35">
      <c r="E23238" s="113" t="s">
        <v>107098</v>
      </c>
      <c r="F23238" s="113" t="s">
        <v>108664</v>
      </c>
      <c r="G23238" s="113" t="s">
        <v>51850</v>
      </c>
      <c r="H23238" s="113" t="s">
        <v>125948</v>
      </c>
      <c r="I23238" s="113" t="s">
        <v>85605</v>
      </c>
    </row>
    <row r="23239" spans="5:9" ht="14.5" x14ac:dyDescent="0.35">
      <c r="E23239" s="113" t="s">
        <v>14193</v>
      </c>
      <c r="F23239" s="113" t="s">
        <v>108663</v>
      </c>
      <c r="G23239" s="113" t="s">
        <v>122504</v>
      </c>
      <c r="H23239" s="113" t="s">
        <v>125949</v>
      </c>
      <c r="I23239" s="113" t="s">
        <v>85604</v>
      </c>
    </row>
    <row r="23240" spans="5:9" ht="14.5" x14ac:dyDescent="0.35">
      <c r="E23240" s="113" t="s">
        <v>14192</v>
      </c>
      <c r="F23240" s="113" t="s">
        <v>108662</v>
      </c>
      <c r="G23240" s="113" t="s">
        <v>122503</v>
      </c>
      <c r="H23240" s="113" t="s">
        <v>125950</v>
      </c>
      <c r="I23240" s="113" t="s">
        <v>85603</v>
      </c>
    </row>
    <row r="23241" spans="5:9" ht="14.5" x14ac:dyDescent="0.35">
      <c r="E23241" s="113" t="s">
        <v>14191</v>
      </c>
      <c r="F23241" s="113" t="s">
        <v>36389</v>
      </c>
      <c r="G23241" s="113" t="s">
        <v>51849</v>
      </c>
      <c r="H23241" s="113" t="s">
        <v>125951</v>
      </c>
      <c r="I23241" s="113" t="s">
        <v>85602</v>
      </c>
    </row>
    <row r="23242" spans="5:9" ht="14.5" x14ac:dyDescent="0.35">
      <c r="E23242" s="113" t="s">
        <v>114387</v>
      </c>
      <c r="F23242" s="113" t="s">
        <v>36388</v>
      </c>
      <c r="G23242" s="113" t="s">
        <v>51848</v>
      </c>
      <c r="H23242" s="113" t="s">
        <v>125952</v>
      </c>
      <c r="I23242" s="113" t="s">
        <v>85601</v>
      </c>
    </row>
    <row r="23243" spans="5:9" ht="14.5" x14ac:dyDescent="0.35">
      <c r="E23243" s="113" t="s">
        <v>114386</v>
      </c>
      <c r="F23243" s="113" t="s">
        <v>49889</v>
      </c>
      <c r="G23243" s="113" t="s">
        <v>51847</v>
      </c>
      <c r="H23243" s="113" t="s">
        <v>125953</v>
      </c>
      <c r="I23243" s="113" t="s">
        <v>85600</v>
      </c>
    </row>
    <row r="23244" spans="5:9" ht="14.5" x14ac:dyDescent="0.35">
      <c r="E23244" s="113" t="s">
        <v>107097</v>
      </c>
      <c r="F23244" s="113" t="s">
        <v>108661</v>
      </c>
      <c r="G23244" s="113" t="s">
        <v>51846</v>
      </c>
      <c r="H23244" s="113" t="s">
        <v>125954</v>
      </c>
      <c r="I23244" s="113" t="s">
        <v>85599</v>
      </c>
    </row>
    <row r="23245" spans="5:9" ht="14.5" x14ac:dyDescent="0.35">
      <c r="E23245" s="113" t="s">
        <v>14190</v>
      </c>
      <c r="F23245" s="113" t="s">
        <v>108660</v>
      </c>
      <c r="G23245" s="113" t="s">
        <v>51845</v>
      </c>
      <c r="H23245" s="113" t="s">
        <v>125955</v>
      </c>
      <c r="I23245" s="113" t="s">
        <v>85598</v>
      </c>
    </row>
    <row r="23246" spans="5:9" ht="14.5" x14ac:dyDescent="0.35">
      <c r="E23246" s="113" t="s">
        <v>14189</v>
      </c>
      <c r="F23246" s="113" t="s">
        <v>108659</v>
      </c>
      <c r="G23246" s="113" t="s">
        <v>125258</v>
      </c>
      <c r="H23246" s="113" t="s">
        <v>125956</v>
      </c>
      <c r="I23246" s="113" t="s">
        <v>85597</v>
      </c>
    </row>
    <row r="23247" spans="5:9" ht="14.5" x14ac:dyDescent="0.35">
      <c r="E23247" s="113" t="s">
        <v>14188</v>
      </c>
      <c r="F23247" s="113" t="s">
        <v>108658</v>
      </c>
      <c r="G23247" s="113" t="s">
        <v>118313</v>
      </c>
      <c r="H23247" s="113" t="s">
        <v>125957</v>
      </c>
      <c r="I23247" s="113" t="s">
        <v>85596</v>
      </c>
    </row>
    <row r="23248" spans="5:9" ht="14.5" x14ac:dyDescent="0.35">
      <c r="E23248" s="113" t="s">
        <v>14187</v>
      </c>
      <c r="F23248" s="113" t="s">
        <v>114675</v>
      </c>
      <c r="G23248" s="113" t="s">
        <v>122502</v>
      </c>
      <c r="H23248" s="113" t="s">
        <v>125958</v>
      </c>
      <c r="I23248" s="113" t="s">
        <v>85595</v>
      </c>
    </row>
    <row r="23249" spans="5:9" ht="14.5" x14ac:dyDescent="0.35">
      <c r="E23249" s="113" t="s">
        <v>14186</v>
      </c>
      <c r="F23249" s="113" t="s">
        <v>108657</v>
      </c>
      <c r="G23249" s="113" t="s">
        <v>110439</v>
      </c>
      <c r="H23249" s="113" t="s">
        <v>125959</v>
      </c>
      <c r="I23249" s="113" t="s">
        <v>85594</v>
      </c>
    </row>
    <row r="23250" spans="5:9" ht="14.5" x14ac:dyDescent="0.35">
      <c r="E23250" s="113" t="s">
        <v>14185</v>
      </c>
      <c r="F23250" s="113" t="s">
        <v>36387</v>
      </c>
      <c r="G23250" s="113" t="s">
        <v>51844</v>
      </c>
      <c r="H23250" s="113" t="s">
        <v>125960</v>
      </c>
      <c r="I23250" s="113" t="s">
        <v>85593</v>
      </c>
    </row>
    <row r="23251" spans="5:9" ht="14.5" x14ac:dyDescent="0.35">
      <c r="E23251" s="113" t="s">
        <v>14184</v>
      </c>
      <c r="F23251" s="113" t="s">
        <v>108656</v>
      </c>
      <c r="G23251" s="113" t="s">
        <v>51843</v>
      </c>
      <c r="H23251" s="113" t="s">
        <v>130391</v>
      </c>
      <c r="I23251" s="113" t="s">
        <v>85592</v>
      </c>
    </row>
    <row r="23252" spans="5:9" ht="14.5" x14ac:dyDescent="0.35">
      <c r="E23252" s="113" t="s">
        <v>14183</v>
      </c>
      <c r="F23252" s="113" t="s">
        <v>114674</v>
      </c>
      <c r="G23252" s="113" t="s">
        <v>51842</v>
      </c>
      <c r="H23252" s="113" t="s">
        <v>125961</v>
      </c>
      <c r="I23252" s="113" t="s">
        <v>85591</v>
      </c>
    </row>
    <row r="23253" spans="5:9" ht="14.5" x14ac:dyDescent="0.35">
      <c r="E23253" s="113" t="s">
        <v>14182</v>
      </c>
      <c r="F23253" s="113" t="s">
        <v>49888</v>
      </c>
      <c r="G23253" s="113" t="s">
        <v>51841</v>
      </c>
      <c r="H23253" s="113" t="s">
        <v>125962</v>
      </c>
      <c r="I23253" s="113" t="s">
        <v>85590</v>
      </c>
    </row>
    <row r="23254" spans="5:9" ht="14.5" x14ac:dyDescent="0.35">
      <c r="E23254" s="113" t="s">
        <v>14181</v>
      </c>
      <c r="F23254" s="113" t="s">
        <v>36386</v>
      </c>
      <c r="G23254" s="113" t="s">
        <v>51840</v>
      </c>
      <c r="H23254" s="113" t="s">
        <v>125963</v>
      </c>
      <c r="I23254" s="113" t="s">
        <v>85589</v>
      </c>
    </row>
    <row r="23255" spans="5:9" ht="14.5" x14ac:dyDescent="0.35">
      <c r="E23255" s="113" t="s">
        <v>14180</v>
      </c>
      <c r="F23255" s="113" t="s">
        <v>36385</v>
      </c>
      <c r="G23255" s="113" t="s">
        <v>51839</v>
      </c>
      <c r="H23255" s="113" t="s">
        <v>125964</v>
      </c>
      <c r="I23255" s="113" t="s">
        <v>85588</v>
      </c>
    </row>
    <row r="23256" spans="5:9" ht="14.5" x14ac:dyDescent="0.35">
      <c r="E23256" s="113" t="s">
        <v>14179</v>
      </c>
      <c r="F23256" s="113" t="s">
        <v>36384</v>
      </c>
      <c r="G23256" s="113" t="s">
        <v>51838</v>
      </c>
      <c r="H23256" s="113" t="s">
        <v>130392</v>
      </c>
      <c r="I23256" s="113" t="s">
        <v>85587</v>
      </c>
    </row>
    <row r="23257" spans="5:9" ht="14.5" x14ac:dyDescent="0.35">
      <c r="E23257" s="113" t="s">
        <v>14178</v>
      </c>
      <c r="F23257" s="113" t="s">
        <v>49887</v>
      </c>
      <c r="G23257" s="113" t="s">
        <v>51837</v>
      </c>
      <c r="H23257" s="113" t="s">
        <v>125965</v>
      </c>
      <c r="I23257" s="113" t="s">
        <v>85586</v>
      </c>
    </row>
    <row r="23258" spans="5:9" ht="14.5" x14ac:dyDescent="0.35">
      <c r="E23258" s="113" t="s">
        <v>14177</v>
      </c>
      <c r="F23258" s="113" t="s">
        <v>49886</v>
      </c>
      <c r="G23258" s="113" t="s">
        <v>51836</v>
      </c>
      <c r="H23258" s="113" t="s">
        <v>125966</v>
      </c>
      <c r="I23258" s="113" t="s">
        <v>85585</v>
      </c>
    </row>
    <row r="23259" spans="5:9" ht="14.5" x14ac:dyDescent="0.35">
      <c r="E23259" s="113" t="s">
        <v>14176</v>
      </c>
      <c r="F23259" s="113" t="s">
        <v>36383</v>
      </c>
      <c r="G23259" s="113" t="s">
        <v>51835</v>
      </c>
      <c r="H23259" s="113" t="s">
        <v>125967</v>
      </c>
      <c r="I23259" s="113" t="s">
        <v>85584</v>
      </c>
    </row>
    <row r="23260" spans="5:9" ht="14.5" x14ac:dyDescent="0.35">
      <c r="E23260" s="113" t="s">
        <v>14175</v>
      </c>
      <c r="F23260" s="113" t="s">
        <v>36382</v>
      </c>
      <c r="G23260" s="113" t="s">
        <v>51834</v>
      </c>
      <c r="H23260" s="113" t="s">
        <v>125968</v>
      </c>
      <c r="I23260" s="113" t="s">
        <v>85583</v>
      </c>
    </row>
    <row r="23261" spans="5:9" ht="14.5" x14ac:dyDescent="0.35">
      <c r="E23261" s="113" t="s">
        <v>14174</v>
      </c>
      <c r="F23261" s="113" t="s">
        <v>108655</v>
      </c>
      <c r="G23261" s="113" t="s">
        <v>51833</v>
      </c>
      <c r="H23261" s="113" t="s">
        <v>125969</v>
      </c>
      <c r="I23261" s="113" t="s">
        <v>85582</v>
      </c>
    </row>
    <row r="23262" spans="5:9" ht="14.5" x14ac:dyDescent="0.35">
      <c r="E23262" s="113" t="s">
        <v>14173</v>
      </c>
      <c r="F23262" s="113" t="s">
        <v>108654</v>
      </c>
      <c r="G23262" s="113" t="s">
        <v>51832</v>
      </c>
      <c r="H23262" s="113" t="s">
        <v>125970</v>
      </c>
      <c r="I23262" s="113" t="s">
        <v>85581</v>
      </c>
    </row>
    <row r="23263" spans="5:9" ht="14.5" x14ac:dyDescent="0.35">
      <c r="E23263" s="113" t="s">
        <v>14172</v>
      </c>
      <c r="F23263" s="113" t="s">
        <v>108653</v>
      </c>
      <c r="G23263" s="113" t="s">
        <v>51831</v>
      </c>
      <c r="H23263" s="113" t="s">
        <v>125971</v>
      </c>
      <c r="I23263" s="113" t="s">
        <v>85580</v>
      </c>
    </row>
    <row r="23264" spans="5:9" ht="14.5" x14ac:dyDescent="0.35">
      <c r="E23264" s="113" t="s">
        <v>14171</v>
      </c>
      <c r="F23264" s="113" t="s">
        <v>36381</v>
      </c>
      <c r="G23264" s="113" t="s">
        <v>51830</v>
      </c>
      <c r="H23264" s="113" t="s">
        <v>125972</v>
      </c>
      <c r="I23264" s="113" t="s">
        <v>85579</v>
      </c>
    </row>
    <row r="23265" spans="5:9" ht="14.5" x14ac:dyDescent="0.35">
      <c r="E23265" s="113" t="s">
        <v>14170</v>
      </c>
      <c r="F23265" s="113" t="s">
        <v>49885</v>
      </c>
      <c r="G23265" s="113" t="s">
        <v>51829</v>
      </c>
      <c r="H23265" s="113" t="s">
        <v>125973</v>
      </c>
      <c r="I23265" s="113" t="s">
        <v>85578</v>
      </c>
    </row>
    <row r="23266" spans="5:9" ht="14.5" x14ac:dyDescent="0.35">
      <c r="E23266" s="113" t="s">
        <v>14169</v>
      </c>
      <c r="F23266" s="113" t="s">
        <v>108652</v>
      </c>
      <c r="G23266" s="113" t="s">
        <v>51828</v>
      </c>
      <c r="H23266" s="113" t="s">
        <v>125974</v>
      </c>
      <c r="I23266" s="113" t="s">
        <v>85577</v>
      </c>
    </row>
    <row r="23267" spans="5:9" ht="14.5" x14ac:dyDescent="0.35">
      <c r="E23267" s="113" t="s">
        <v>14168</v>
      </c>
      <c r="F23267" s="113" t="s">
        <v>108651</v>
      </c>
      <c r="G23267" s="113" t="s">
        <v>51827</v>
      </c>
      <c r="H23267" s="113" t="s">
        <v>125975</v>
      </c>
      <c r="I23267" s="113" t="s">
        <v>85576</v>
      </c>
    </row>
    <row r="23268" spans="5:9" ht="14.5" x14ac:dyDescent="0.35">
      <c r="E23268" s="113" t="s">
        <v>14167</v>
      </c>
      <c r="F23268" s="113" t="s">
        <v>36380</v>
      </c>
      <c r="G23268" s="113" t="s">
        <v>51826</v>
      </c>
      <c r="H23268" s="113" t="s">
        <v>125976</v>
      </c>
      <c r="I23268" s="113" t="s">
        <v>85575</v>
      </c>
    </row>
    <row r="23269" spans="5:9" ht="14.5" x14ac:dyDescent="0.35">
      <c r="E23269" s="113" t="s">
        <v>14166</v>
      </c>
      <c r="F23269" s="113" t="s">
        <v>108650</v>
      </c>
      <c r="G23269" s="113" t="s">
        <v>51825</v>
      </c>
      <c r="H23269" s="113" t="s">
        <v>125977</v>
      </c>
      <c r="I23269" s="113" t="s">
        <v>85574</v>
      </c>
    </row>
    <row r="23270" spans="5:9" ht="14.5" x14ac:dyDescent="0.35">
      <c r="E23270" s="113" t="s">
        <v>14165</v>
      </c>
      <c r="F23270" s="113" t="s">
        <v>36379</v>
      </c>
      <c r="G23270" s="113" t="s">
        <v>51824</v>
      </c>
      <c r="H23270" s="113" t="s">
        <v>125978</v>
      </c>
      <c r="I23270" s="113" t="s">
        <v>85573</v>
      </c>
    </row>
    <row r="23271" spans="5:9" ht="14.5" x14ac:dyDescent="0.35">
      <c r="E23271" s="113" t="s">
        <v>14164</v>
      </c>
      <c r="F23271" s="113" t="s">
        <v>108649</v>
      </c>
      <c r="G23271" s="113" t="s">
        <v>51823</v>
      </c>
      <c r="H23271" s="113" t="s">
        <v>125979</v>
      </c>
      <c r="I23271" s="113" t="s">
        <v>85572</v>
      </c>
    </row>
    <row r="23272" spans="5:9" ht="14.5" x14ac:dyDescent="0.35">
      <c r="E23272" s="113" t="s">
        <v>14163</v>
      </c>
      <c r="F23272" s="113" t="s">
        <v>36378</v>
      </c>
      <c r="G23272" s="113" t="s">
        <v>51822</v>
      </c>
      <c r="H23272" s="113" t="s">
        <v>125980</v>
      </c>
      <c r="I23272" s="113" t="s">
        <v>85571</v>
      </c>
    </row>
    <row r="23273" spans="5:9" ht="14.5" x14ac:dyDescent="0.35">
      <c r="E23273" s="113" t="s">
        <v>14162</v>
      </c>
      <c r="F23273" s="113" t="s">
        <v>36377</v>
      </c>
      <c r="G23273" s="113" t="s">
        <v>51821</v>
      </c>
      <c r="H23273" s="113" t="s">
        <v>125981</v>
      </c>
      <c r="I23273" s="113" t="s">
        <v>85570</v>
      </c>
    </row>
    <row r="23274" spans="5:9" ht="14.5" x14ac:dyDescent="0.35">
      <c r="E23274" s="113" t="s">
        <v>14161</v>
      </c>
      <c r="F23274" s="113" t="s">
        <v>108648</v>
      </c>
      <c r="G23274" s="113" t="s">
        <v>51820</v>
      </c>
      <c r="H23274" s="113" t="s">
        <v>125982</v>
      </c>
      <c r="I23274" s="113" t="s">
        <v>85569</v>
      </c>
    </row>
    <row r="23275" spans="5:9" ht="14.5" x14ac:dyDescent="0.35">
      <c r="E23275" s="113" t="s">
        <v>14160</v>
      </c>
      <c r="F23275" s="113" t="s">
        <v>108647</v>
      </c>
      <c r="G23275" s="113" t="s">
        <v>51819</v>
      </c>
      <c r="H23275" s="113" t="s">
        <v>125983</v>
      </c>
      <c r="I23275" s="113" t="s">
        <v>85568</v>
      </c>
    </row>
    <row r="23276" spans="5:9" ht="14.5" x14ac:dyDescent="0.35">
      <c r="E23276" s="113" t="s">
        <v>14159</v>
      </c>
      <c r="F23276" s="113" t="s">
        <v>108646</v>
      </c>
      <c r="G23276" s="113" t="s">
        <v>51818</v>
      </c>
      <c r="H23276" s="113" t="s">
        <v>125984</v>
      </c>
      <c r="I23276" s="113" t="s">
        <v>85567</v>
      </c>
    </row>
    <row r="23277" spans="5:9" ht="14.5" x14ac:dyDescent="0.35">
      <c r="E23277" s="113" t="s">
        <v>14158</v>
      </c>
      <c r="F23277" s="113" t="s">
        <v>36376</v>
      </c>
      <c r="G23277" s="113" t="s">
        <v>51817</v>
      </c>
      <c r="H23277" s="113" t="s">
        <v>125985</v>
      </c>
      <c r="I23277" s="113" t="s">
        <v>85566</v>
      </c>
    </row>
    <row r="23278" spans="5:9" ht="14.5" x14ac:dyDescent="0.35">
      <c r="E23278" s="113" t="s">
        <v>14157</v>
      </c>
      <c r="F23278" s="113" t="s">
        <v>108645</v>
      </c>
      <c r="G23278" s="113" t="s">
        <v>51816</v>
      </c>
      <c r="H23278" s="113" t="s">
        <v>125986</v>
      </c>
      <c r="I23278" s="113" t="s">
        <v>85565</v>
      </c>
    </row>
    <row r="23279" spans="5:9" ht="14.5" x14ac:dyDescent="0.35">
      <c r="E23279" s="113" t="s">
        <v>14156</v>
      </c>
      <c r="F23279" s="113" t="s">
        <v>108644</v>
      </c>
      <c r="G23279" s="113" t="s">
        <v>51815</v>
      </c>
      <c r="H23279" s="113" t="s">
        <v>125987</v>
      </c>
      <c r="I23279" s="113" t="s">
        <v>85564</v>
      </c>
    </row>
    <row r="23280" spans="5:9" ht="14.5" x14ac:dyDescent="0.35">
      <c r="E23280" s="113" t="s">
        <v>14155</v>
      </c>
      <c r="F23280" s="113" t="s">
        <v>108643</v>
      </c>
      <c r="G23280" s="113" t="s">
        <v>51814</v>
      </c>
      <c r="H23280" s="113" t="s">
        <v>125988</v>
      </c>
      <c r="I23280" s="113" t="s">
        <v>85563</v>
      </c>
    </row>
    <row r="23281" spans="5:9" ht="14.5" x14ac:dyDescent="0.35">
      <c r="E23281" s="113" t="s">
        <v>14154</v>
      </c>
      <c r="F23281" s="113" t="s">
        <v>108642</v>
      </c>
      <c r="G23281" s="113" t="s">
        <v>140307</v>
      </c>
      <c r="H23281" s="113" t="s">
        <v>125989</v>
      </c>
      <c r="I23281" s="113" t="s">
        <v>85562</v>
      </c>
    </row>
    <row r="23282" spans="5:9" ht="14.5" x14ac:dyDescent="0.35">
      <c r="E23282" s="113" t="s">
        <v>14153</v>
      </c>
      <c r="F23282" s="113" t="s">
        <v>36375</v>
      </c>
      <c r="G23282" s="113" t="s">
        <v>140306</v>
      </c>
      <c r="H23282" s="113" t="s">
        <v>125990</v>
      </c>
      <c r="I23282" s="113" t="s">
        <v>49541</v>
      </c>
    </row>
    <row r="23283" spans="5:9" ht="14.5" x14ac:dyDescent="0.35">
      <c r="E23283" s="113" t="s">
        <v>14152</v>
      </c>
      <c r="F23283" s="113" t="s">
        <v>108641</v>
      </c>
      <c r="G23283" s="113" t="s">
        <v>125259</v>
      </c>
      <c r="H23283" s="113" t="s">
        <v>125991</v>
      </c>
      <c r="I23283" s="113" t="s">
        <v>49624</v>
      </c>
    </row>
    <row r="23284" spans="5:9" ht="14.5" x14ac:dyDescent="0.35">
      <c r="E23284" s="113" t="s">
        <v>14151</v>
      </c>
      <c r="F23284" s="113" t="s">
        <v>108640</v>
      </c>
      <c r="G23284" s="113" t="s">
        <v>118312</v>
      </c>
      <c r="H23284" s="113" t="s">
        <v>130393</v>
      </c>
      <c r="I23284" s="113" t="s">
        <v>138745</v>
      </c>
    </row>
    <row r="23285" spans="5:9" ht="14.5" x14ac:dyDescent="0.35">
      <c r="E23285" s="113" t="s">
        <v>14150</v>
      </c>
      <c r="F23285" s="113" t="s">
        <v>108639</v>
      </c>
      <c r="G23285" s="113" t="s">
        <v>122501</v>
      </c>
      <c r="H23285" s="113" t="s">
        <v>125992</v>
      </c>
      <c r="I23285" s="113" t="s">
        <v>140980</v>
      </c>
    </row>
    <row r="23286" spans="5:9" ht="14.5" x14ac:dyDescent="0.35">
      <c r="E23286" s="113" t="s">
        <v>14149</v>
      </c>
      <c r="F23286" s="113" t="s">
        <v>108638</v>
      </c>
      <c r="G23286" s="113" t="s">
        <v>122500</v>
      </c>
      <c r="H23286" s="113" t="s">
        <v>125993</v>
      </c>
      <c r="I23286" s="113" t="s">
        <v>138746</v>
      </c>
    </row>
    <row r="23287" spans="5:9" ht="14.5" x14ac:dyDescent="0.35">
      <c r="E23287" s="113" t="s">
        <v>14148</v>
      </c>
      <c r="F23287" s="113" t="s">
        <v>108637</v>
      </c>
      <c r="G23287" s="113" t="s">
        <v>51813</v>
      </c>
      <c r="H23287" s="113" t="s">
        <v>125994</v>
      </c>
      <c r="I23287" s="113" t="s">
        <v>138747</v>
      </c>
    </row>
    <row r="23288" spans="5:9" ht="14.5" x14ac:dyDescent="0.35">
      <c r="E23288" s="113" t="s">
        <v>14147</v>
      </c>
      <c r="F23288" s="113" t="s">
        <v>108636</v>
      </c>
      <c r="G23288" s="113" t="s">
        <v>51812</v>
      </c>
      <c r="H23288" s="113" t="s">
        <v>125995</v>
      </c>
      <c r="I23288" s="113" t="s">
        <v>138748</v>
      </c>
    </row>
    <row r="23289" spans="5:9" ht="14.5" x14ac:dyDescent="0.35">
      <c r="E23289" s="113" t="s">
        <v>14146</v>
      </c>
      <c r="F23289" s="113" t="s">
        <v>108635</v>
      </c>
      <c r="G23289" s="113" t="s">
        <v>51811</v>
      </c>
      <c r="H23289" s="113" t="s">
        <v>125996</v>
      </c>
      <c r="I23289" s="113" t="s">
        <v>138749</v>
      </c>
    </row>
    <row r="23290" spans="5:9" ht="14.5" x14ac:dyDescent="0.35">
      <c r="E23290" s="113" t="s">
        <v>14145</v>
      </c>
      <c r="F23290" s="113" t="s">
        <v>49884</v>
      </c>
      <c r="G23290" s="113" t="s">
        <v>140305</v>
      </c>
      <c r="H23290" s="113" t="s">
        <v>125997</v>
      </c>
      <c r="I23290" s="113" t="s">
        <v>138750</v>
      </c>
    </row>
    <row r="23291" spans="5:9" ht="14.5" x14ac:dyDescent="0.35">
      <c r="E23291" s="113" t="s">
        <v>14144</v>
      </c>
      <c r="F23291" s="113" t="s">
        <v>36374</v>
      </c>
      <c r="G23291" s="113" t="s">
        <v>125260</v>
      </c>
      <c r="H23291" s="113" t="s">
        <v>125998</v>
      </c>
      <c r="I23291" s="113" t="s">
        <v>138751</v>
      </c>
    </row>
    <row r="23292" spans="5:9" ht="14.5" x14ac:dyDescent="0.35">
      <c r="E23292" s="113" t="s">
        <v>14143</v>
      </c>
      <c r="F23292" s="113" t="s">
        <v>36373</v>
      </c>
      <c r="G23292" s="113" t="s">
        <v>125261</v>
      </c>
      <c r="H23292" s="113" t="s">
        <v>125999</v>
      </c>
      <c r="I23292" s="113" t="s">
        <v>137082</v>
      </c>
    </row>
    <row r="23293" spans="5:9" ht="14.5" x14ac:dyDescent="0.35">
      <c r="E23293" s="113" t="s">
        <v>14142</v>
      </c>
      <c r="F23293" s="113" t="s">
        <v>36372</v>
      </c>
      <c r="G23293" s="113" t="s">
        <v>125262</v>
      </c>
      <c r="H23293" s="113" t="s">
        <v>126000</v>
      </c>
      <c r="I23293" s="113" t="s">
        <v>137083</v>
      </c>
    </row>
    <row r="23294" spans="5:9" ht="14.5" x14ac:dyDescent="0.35">
      <c r="E23294" s="113" t="s">
        <v>14141</v>
      </c>
      <c r="F23294" s="113" t="s">
        <v>108634</v>
      </c>
      <c r="G23294" s="113" t="s">
        <v>122499</v>
      </c>
      <c r="H23294" s="113" t="s">
        <v>126001</v>
      </c>
      <c r="I23294" s="113" t="s">
        <v>137084</v>
      </c>
    </row>
    <row r="23295" spans="5:9" ht="14.5" x14ac:dyDescent="0.35">
      <c r="E23295" s="113" t="s">
        <v>14140</v>
      </c>
      <c r="F23295" s="113" t="s">
        <v>108633</v>
      </c>
      <c r="G23295" s="113" t="s">
        <v>118311</v>
      </c>
      <c r="H23295" s="113" t="s">
        <v>126002</v>
      </c>
      <c r="I23295" s="113" t="s">
        <v>137085</v>
      </c>
    </row>
    <row r="23296" spans="5:9" ht="14.5" x14ac:dyDescent="0.35">
      <c r="E23296" s="113" t="s">
        <v>14139</v>
      </c>
      <c r="F23296" s="113" t="s">
        <v>108632</v>
      </c>
      <c r="G23296" s="113" t="s">
        <v>118310</v>
      </c>
      <c r="H23296" s="113" t="s">
        <v>126003</v>
      </c>
      <c r="I23296" s="113" t="s">
        <v>137086</v>
      </c>
    </row>
    <row r="23297" spans="5:9" ht="14.5" x14ac:dyDescent="0.35">
      <c r="E23297" s="113" t="s">
        <v>14138</v>
      </c>
      <c r="F23297" s="113" t="s">
        <v>36371</v>
      </c>
      <c r="G23297" s="113" t="s">
        <v>118309</v>
      </c>
      <c r="H23297" s="113" t="s">
        <v>126004</v>
      </c>
      <c r="I23297" s="113" t="s">
        <v>137654</v>
      </c>
    </row>
    <row r="23298" spans="5:9" ht="14.5" x14ac:dyDescent="0.35">
      <c r="E23298" s="113" t="s">
        <v>14137</v>
      </c>
      <c r="F23298" s="113" t="s">
        <v>108631</v>
      </c>
      <c r="G23298" s="113" t="s">
        <v>122498</v>
      </c>
      <c r="H23298" s="113" t="s">
        <v>126005</v>
      </c>
      <c r="I23298" s="113" t="s">
        <v>137087</v>
      </c>
    </row>
    <row r="23299" spans="5:9" ht="14.5" x14ac:dyDescent="0.35">
      <c r="E23299" s="113" t="s">
        <v>14136</v>
      </c>
      <c r="F23299" s="113" t="s">
        <v>36370</v>
      </c>
      <c r="G23299" s="113" t="s">
        <v>122497</v>
      </c>
      <c r="H23299" s="113" t="s">
        <v>139174</v>
      </c>
      <c r="I23299" s="113" t="s">
        <v>137088</v>
      </c>
    </row>
    <row r="23300" spans="5:9" ht="14.5" x14ac:dyDescent="0.35">
      <c r="E23300" s="113" t="s">
        <v>14135</v>
      </c>
      <c r="F23300" s="113" t="s">
        <v>36369</v>
      </c>
      <c r="G23300" s="113" t="s">
        <v>122496</v>
      </c>
      <c r="H23300" s="113" t="s">
        <v>126006</v>
      </c>
      <c r="I23300" s="113" t="s">
        <v>126334</v>
      </c>
    </row>
    <row r="23301" spans="5:9" ht="14.5" x14ac:dyDescent="0.35">
      <c r="E23301" s="113" t="s">
        <v>14134</v>
      </c>
      <c r="F23301" s="113" t="s">
        <v>36368</v>
      </c>
      <c r="G23301" s="113" t="s">
        <v>122495</v>
      </c>
      <c r="H23301" s="113" t="s">
        <v>126007</v>
      </c>
      <c r="I23301" s="113" t="s">
        <v>126335</v>
      </c>
    </row>
    <row r="23302" spans="5:9" ht="14.5" x14ac:dyDescent="0.35">
      <c r="E23302" s="113" t="s">
        <v>14133</v>
      </c>
      <c r="F23302" s="113" t="s">
        <v>36367</v>
      </c>
      <c r="G23302" s="113" t="s">
        <v>122494</v>
      </c>
      <c r="H23302" s="113" t="s">
        <v>126008</v>
      </c>
      <c r="I23302" s="113" t="s">
        <v>123296</v>
      </c>
    </row>
    <row r="23303" spans="5:9" ht="14.5" x14ac:dyDescent="0.35">
      <c r="E23303" s="113" t="s">
        <v>14132</v>
      </c>
      <c r="F23303" s="113" t="s">
        <v>36366</v>
      </c>
      <c r="G23303" s="113" t="s">
        <v>110438</v>
      </c>
      <c r="H23303" s="113" t="s">
        <v>126009</v>
      </c>
      <c r="I23303" s="113" t="s">
        <v>123295</v>
      </c>
    </row>
    <row r="23304" spans="5:9" ht="14.5" x14ac:dyDescent="0.35">
      <c r="E23304" s="113" t="s">
        <v>14131</v>
      </c>
      <c r="F23304" s="113" t="s">
        <v>49883</v>
      </c>
      <c r="G23304" s="113" t="s">
        <v>110437</v>
      </c>
      <c r="H23304" s="113" t="s">
        <v>126010</v>
      </c>
      <c r="I23304" s="113" t="s">
        <v>123294</v>
      </c>
    </row>
    <row r="23305" spans="5:9" ht="14.5" x14ac:dyDescent="0.35">
      <c r="E23305" s="113" t="s">
        <v>14130</v>
      </c>
      <c r="F23305" s="113" t="s">
        <v>36365</v>
      </c>
      <c r="G23305" s="113" t="s">
        <v>110436</v>
      </c>
      <c r="H23305" s="113" t="s">
        <v>126011</v>
      </c>
      <c r="I23305" s="113" t="s">
        <v>123293</v>
      </c>
    </row>
    <row r="23306" spans="5:9" ht="14.5" x14ac:dyDescent="0.35">
      <c r="E23306" s="113" t="s">
        <v>14129</v>
      </c>
      <c r="F23306" s="113" t="s">
        <v>108630</v>
      </c>
      <c r="G23306" s="113" t="s">
        <v>110435</v>
      </c>
      <c r="H23306" s="113" t="s">
        <v>126012</v>
      </c>
      <c r="I23306" s="113" t="s">
        <v>123292</v>
      </c>
    </row>
    <row r="23307" spans="5:9" ht="14.5" x14ac:dyDescent="0.35">
      <c r="E23307" s="113" t="s">
        <v>14128</v>
      </c>
      <c r="F23307" s="113" t="s">
        <v>114673</v>
      </c>
      <c r="G23307" s="113" t="s">
        <v>110434</v>
      </c>
      <c r="H23307" s="113" t="s">
        <v>126013</v>
      </c>
      <c r="I23307" s="113" t="s">
        <v>123291</v>
      </c>
    </row>
    <row r="23308" spans="5:9" ht="14.5" x14ac:dyDescent="0.35">
      <c r="E23308" s="113" t="s">
        <v>14127</v>
      </c>
      <c r="F23308" s="113" t="s">
        <v>36364</v>
      </c>
      <c r="G23308" s="113" t="s">
        <v>110433</v>
      </c>
      <c r="H23308" s="113" t="s">
        <v>126014</v>
      </c>
      <c r="I23308" s="113" t="s">
        <v>138752</v>
      </c>
    </row>
    <row r="23309" spans="5:9" ht="14.5" x14ac:dyDescent="0.35">
      <c r="E23309" s="113" t="s">
        <v>14126</v>
      </c>
      <c r="F23309" s="113" t="s">
        <v>108629</v>
      </c>
      <c r="G23309" s="113" t="s">
        <v>110432</v>
      </c>
      <c r="H23309" s="113" t="s">
        <v>126015</v>
      </c>
      <c r="I23309" s="113" t="s">
        <v>119611</v>
      </c>
    </row>
    <row r="23310" spans="5:9" ht="14.5" x14ac:dyDescent="0.35">
      <c r="E23310" s="113" t="s">
        <v>14125</v>
      </c>
      <c r="F23310" s="113" t="s">
        <v>108628</v>
      </c>
      <c r="G23310" s="113" t="s">
        <v>51810</v>
      </c>
      <c r="H23310" s="113" t="s">
        <v>126016</v>
      </c>
      <c r="I23310" s="113" t="s">
        <v>119610</v>
      </c>
    </row>
    <row r="23311" spans="5:9" ht="14.5" x14ac:dyDescent="0.35">
      <c r="E23311" s="113" t="s">
        <v>14124</v>
      </c>
      <c r="F23311" s="113" t="s">
        <v>36363</v>
      </c>
      <c r="G23311" s="113" t="s">
        <v>51809</v>
      </c>
      <c r="H23311" s="113" t="s">
        <v>126017</v>
      </c>
      <c r="I23311" s="113" t="s">
        <v>119609</v>
      </c>
    </row>
    <row r="23312" spans="5:9" ht="14.5" x14ac:dyDescent="0.35">
      <c r="E23312" s="113" t="s">
        <v>14123</v>
      </c>
      <c r="F23312" s="113" t="s">
        <v>108627</v>
      </c>
      <c r="G23312" s="113" t="s">
        <v>51808</v>
      </c>
      <c r="H23312" s="113" t="s">
        <v>126018</v>
      </c>
      <c r="I23312" s="113" t="s">
        <v>126336</v>
      </c>
    </row>
    <row r="23313" spans="5:9" ht="14.5" x14ac:dyDescent="0.35">
      <c r="E23313" s="113" t="s">
        <v>14122</v>
      </c>
      <c r="F23313" s="113" t="s">
        <v>108626</v>
      </c>
      <c r="G23313" s="113" t="s">
        <v>51807</v>
      </c>
      <c r="H23313" s="113" t="s">
        <v>126019</v>
      </c>
      <c r="I23313" s="113" t="s">
        <v>119608</v>
      </c>
    </row>
    <row r="23314" spans="5:9" ht="14.5" x14ac:dyDescent="0.35">
      <c r="E23314" s="113" t="s">
        <v>14121</v>
      </c>
      <c r="F23314" s="113" t="s">
        <v>108625</v>
      </c>
      <c r="G23314" s="113" t="s">
        <v>51806</v>
      </c>
      <c r="H23314" s="113" t="s">
        <v>126020</v>
      </c>
      <c r="I23314" s="113" t="s">
        <v>119607</v>
      </c>
    </row>
    <row r="23315" spans="5:9" ht="14.5" x14ac:dyDescent="0.35">
      <c r="E23315" s="113" t="s">
        <v>14120</v>
      </c>
      <c r="F23315" s="113" t="s">
        <v>108624</v>
      </c>
      <c r="G23315" s="113" t="s">
        <v>51805</v>
      </c>
      <c r="H23315" s="113" t="s">
        <v>126021</v>
      </c>
      <c r="I23315" s="113" t="s">
        <v>119606</v>
      </c>
    </row>
    <row r="23316" spans="5:9" ht="14.5" x14ac:dyDescent="0.35">
      <c r="E23316" s="113" t="s">
        <v>14119</v>
      </c>
      <c r="F23316" s="113" t="s">
        <v>36362</v>
      </c>
      <c r="G23316" s="113" t="s">
        <v>51804</v>
      </c>
      <c r="H23316" s="113" t="s">
        <v>126022</v>
      </c>
      <c r="I23316" s="113" t="s">
        <v>119605</v>
      </c>
    </row>
    <row r="23317" spans="5:9" ht="14.5" x14ac:dyDescent="0.35">
      <c r="E23317" s="113" t="s">
        <v>14118</v>
      </c>
      <c r="F23317" s="113" t="s">
        <v>36361</v>
      </c>
      <c r="G23317" s="113" t="s">
        <v>51803</v>
      </c>
      <c r="H23317" s="113" t="s">
        <v>126023</v>
      </c>
      <c r="I23317" s="113" t="s">
        <v>119604</v>
      </c>
    </row>
    <row r="23318" spans="5:9" ht="14.5" x14ac:dyDescent="0.35">
      <c r="E23318" s="113" t="s">
        <v>14117</v>
      </c>
      <c r="F23318" s="113" t="s">
        <v>36360</v>
      </c>
      <c r="G23318" s="113" t="s">
        <v>51802</v>
      </c>
      <c r="H23318" s="113" t="s">
        <v>126024</v>
      </c>
      <c r="I23318" s="113" t="s">
        <v>119603</v>
      </c>
    </row>
    <row r="23319" spans="5:9" ht="14.5" x14ac:dyDescent="0.35">
      <c r="E23319" s="113" t="s">
        <v>14116</v>
      </c>
      <c r="F23319" s="113" t="s">
        <v>108623</v>
      </c>
      <c r="G23319" s="113" t="s">
        <v>51801</v>
      </c>
      <c r="H23319" s="113" t="s">
        <v>126025</v>
      </c>
      <c r="I23319" s="113" t="s">
        <v>116496</v>
      </c>
    </row>
    <row r="23320" spans="5:9" ht="14.5" x14ac:dyDescent="0.35">
      <c r="E23320" s="113" t="s">
        <v>14115</v>
      </c>
      <c r="F23320" s="113" t="s">
        <v>108622</v>
      </c>
      <c r="G23320" s="113" t="s">
        <v>140950</v>
      </c>
      <c r="H23320" s="113" t="s">
        <v>126026</v>
      </c>
      <c r="I23320" s="113" t="s">
        <v>115534</v>
      </c>
    </row>
    <row r="23321" spans="5:9" ht="14.5" x14ac:dyDescent="0.35">
      <c r="E23321" s="113" t="s">
        <v>14114</v>
      </c>
      <c r="F23321" s="113" t="s">
        <v>108621</v>
      </c>
      <c r="G23321" s="113" t="s">
        <v>120776</v>
      </c>
      <c r="H23321" s="113" t="s">
        <v>138680</v>
      </c>
      <c r="I23321" s="113" t="s">
        <v>115533</v>
      </c>
    </row>
    <row r="23322" spans="5:9" ht="14.5" x14ac:dyDescent="0.35">
      <c r="E23322" s="113" t="s">
        <v>14113</v>
      </c>
      <c r="F23322" s="113" t="s">
        <v>36359</v>
      </c>
      <c r="G23322" s="113" t="s">
        <v>118308</v>
      </c>
      <c r="H23322" s="113" t="s">
        <v>126027</v>
      </c>
      <c r="I23322" s="113" t="s">
        <v>115532</v>
      </c>
    </row>
    <row r="23323" spans="5:9" ht="14.5" x14ac:dyDescent="0.35">
      <c r="E23323" s="113" t="s">
        <v>14112</v>
      </c>
      <c r="F23323" s="113" t="s">
        <v>49882</v>
      </c>
      <c r="G23323" s="113" t="s">
        <v>118307</v>
      </c>
      <c r="H23323" s="113" t="s">
        <v>126028</v>
      </c>
      <c r="I23323" s="113" t="s">
        <v>116495</v>
      </c>
    </row>
    <row r="23324" spans="5:9" ht="14.5" x14ac:dyDescent="0.35">
      <c r="E23324" s="113" t="s">
        <v>14111</v>
      </c>
      <c r="F23324" s="113" t="s">
        <v>108620</v>
      </c>
      <c r="G23324" s="113" t="s">
        <v>118306</v>
      </c>
      <c r="H23324" s="113" t="s">
        <v>126029</v>
      </c>
      <c r="I23324" s="113" t="s">
        <v>116494</v>
      </c>
    </row>
    <row r="23325" spans="5:9" ht="14.5" x14ac:dyDescent="0.35">
      <c r="E23325" s="113" t="s">
        <v>14110</v>
      </c>
      <c r="F23325" s="113" t="s">
        <v>121935</v>
      </c>
      <c r="G23325" s="113" t="s">
        <v>118305</v>
      </c>
      <c r="H23325" s="113" t="s">
        <v>138681</v>
      </c>
      <c r="I23325" s="113" t="s">
        <v>116493</v>
      </c>
    </row>
    <row r="23326" spans="5:9" ht="14.5" x14ac:dyDescent="0.35">
      <c r="E23326" s="113" t="s">
        <v>14109</v>
      </c>
      <c r="F23326" s="113" t="s">
        <v>120468</v>
      </c>
      <c r="G23326" s="113" t="s">
        <v>110431</v>
      </c>
      <c r="H23326" s="113" t="s">
        <v>126030</v>
      </c>
      <c r="I23326" s="113" t="s">
        <v>116492</v>
      </c>
    </row>
    <row r="23327" spans="5:9" ht="14.5" x14ac:dyDescent="0.35">
      <c r="E23327" s="113" t="s">
        <v>14108</v>
      </c>
      <c r="F23327" s="113" t="s">
        <v>108619</v>
      </c>
      <c r="G23327" s="113" t="s">
        <v>118304</v>
      </c>
      <c r="H23327" s="113" t="s">
        <v>126031</v>
      </c>
      <c r="I23327" s="113" t="s">
        <v>116491</v>
      </c>
    </row>
    <row r="23328" spans="5:9" ht="14.5" x14ac:dyDescent="0.35">
      <c r="E23328" s="113" t="s">
        <v>114385</v>
      </c>
      <c r="F23328" s="113" t="s">
        <v>36358</v>
      </c>
      <c r="G23328" s="113" t="s">
        <v>122493</v>
      </c>
      <c r="H23328" s="113" t="s">
        <v>126032</v>
      </c>
      <c r="I23328" s="113" t="s">
        <v>111870</v>
      </c>
    </row>
    <row r="23329" spans="5:9" ht="14.5" x14ac:dyDescent="0.35">
      <c r="E23329" s="113" t="s">
        <v>114384</v>
      </c>
      <c r="F23329" s="113" t="s">
        <v>36357</v>
      </c>
      <c r="G23329" s="113" t="s">
        <v>122492</v>
      </c>
      <c r="H23329" s="113" t="s">
        <v>126033</v>
      </c>
      <c r="I23329" s="113" t="s">
        <v>111869</v>
      </c>
    </row>
    <row r="23330" spans="5:9" ht="14.5" x14ac:dyDescent="0.35">
      <c r="E23330" s="113" t="s">
        <v>14107</v>
      </c>
      <c r="F23330" s="113" t="s">
        <v>36356</v>
      </c>
      <c r="G23330" s="113" t="s">
        <v>122491</v>
      </c>
      <c r="H23330" s="113" t="s">
        <v>126034</v>
      </c>
      <c r="I23330" s="113" t="s">
        <v>111868</v>
      </c>
    </row>
    <row r="23331" spans="5:9" ht="14.5" x14ac:dyDescent="0.35">
      <c r="E23331" s="113" t="s">
        <v>14106</v>
      </c>
      <c r="F23331" s="113" t="s">
        <v>36355</v>
      </c>
      <c r="G23331" s="113" t="s">
        <v>122490</v>
      </c>
      <c r="H23331" s="113" t="s">
        <v>126035</v>
      </c>
      <c r="I23331" s="113" t="s">
        <v>111867</v>
      </c>
    </row>
    <row r="23332" spans="5:9" ht="14.5" x14ac:dyDescent="0.35">
      <c r="E23332" s="113" t="s">
        <v>14105</v>
      </c>
      <c r="F23332" s="113" t="s">
        <v>36354</v>
      </c>
      <c r="G23332" s="113" t="s">
        <v>122489</v>
      </c>
      <c r="H23332" s="113" t="s">
        <v>126036</v>
      </c>
      <c r="I23332" s="113" t="s">
        <v>127988</v>
      </c>
    </row>
    <row r="23333" spans="5:9" ht="14.5" x14ac:dyDescent="0.35">
      <c r="E23333" s="113" t="s">
        <v>14104</v>
      </c>
      <c r="F23333" s="113" t="s">
        <v>124768</v>
      </c>
      <c r="G23333" s="113" t="s">
        <v>122488</v>
      </c>
      <c r="H23333" s="113" t="s">
        <v>126037</v>
      </c>
      <c r="I23333" s="113" t="s">
        <v>111866</v>
      </c>
    </row>
    <row r="23334" spans="5:9" ht="14.5" x14ac:dyDescent="0.35">
      <c r="E23334" s="113" t="s">
        <v>14103</v>
      </c>
      <c r="F23334" s="113" t="s">
        <v>36353</v>
      </c>
      <c r="G23334" s="113" t="s">
        <v>122487</v>
      </c>
      <c r="H23334" s="113" t="s">
        <v>126038</v>
      </c>
      <c r="I23334" s="113" t="s">
        <v>111865</v>
      </c>
    </row>
    <row r="23335" spans="5:9" ht="14.5" x14ac:dyDescent="0.35">
      <c r="E23335" s="113" t="s">
        <v>14102</v>
      </c>
      <c r="F23335" s="113" t="s">
        <v>36352</v>
      </c>
      <c r="G23335" s="113" t="s">
        <v>122486</v>
      </c>
      <c r="H23335" s="113" t="s">
        <v>126039</v>
      </c>
      <c r="I23335" s="113" t="s">
        <v>111864</v>
      </c>
    </row>
    <row r="23336" spans="5:9" ht="14.5" x14ac:dyDescent="0.35">
      <c r="E23336" s="113" t="s">
        <v>14101</v>
      </c>
      <c r="F23336" s="113" t="s">
        <v>36351</v>
      </c>
      <c r="G23336" s="113" t="s">
        <v>122485</v>
      </c>
      <c r="H23336" s="113" t="s">
        <v>126040</v>
      </c>
      <c r="I23336" s="113" t="s">
        <v>111863</v>
      </c>
    </row>
    <row r="23337" spans="5:9" ht="14.5" x14ac:dyDescent="0.35">
      <c r="E23337" s="113" t="s">
        <v>14100</v>
      </c>
      <c r="F23337" s="113" t="s">
        <v>36350</v>
      </c>
      <c r="G23337" s="113" t="s">
        <v>122484</v>
      </c>
      <c r="H23337" s="113" t="s">
        <v>126041</v>
      </c>
      <c r="I23337" s="113" t="s">
        <v>111862</v>
      </c>
    </row>
    <row r="23338" spans="5:9" ht="14.5" x14ac:dyDescent="0.35">
      <c r="E23338" s="113" t="s">
        <v>14099</v>
      </c>
      <c r="F23338" s="113" t="s">
        <v>36349</v>
      </c>
      <c r="G23338" s="113" t="s">
        <v>122483</v>
      </c>
      <c r="H23338" s="113" t="s">
        <v>126042</v>
      </c>
      <c r="I23338" s="113" t="s">
        <v>111861</v>
      </c>
    </row>
    <row r="23339" spans="5:9" ht="14.5" x14ac:dyDescent="0.35">
      <c r="E23339" s="113" t="s">
        <v>14098</v>
      </c>
      <c r="F23339" s="113" t="s">
        <v>36348</v>
      </c>
      <c r="G23339" s="113" t="s">
        <v>122482</v>
      </c>
      <c r="H23339" s="113" t="s">
        <v>136752</v>
      </c>
      <c r="I23339" s="113" t="s">
        <v>111860</v>
      </c>
    </row>
    <row r="23340" spans="5:9" ht="14.5" x14ac:dyDescent="0.35">
      <c r="E23340" s="113" t="s">
        <v>14097</v>
      </c>
      <c r="F23340" s="113" t="s">
        <v>36347</v>
      </c>
      <c r="G23340" s="113" t="s">
        <v>122481</v>
      </c>
      <c r="H23340" s="113" t="s">
        <v>130394</v>
      </c>
      <c r="I23340" s="113" t="s">
        <v>111859</v>
      </c>
    </row>
    <row r="23341" spans="5:9" ht="14.5" x14ac:dyDescent="0.35">
      <c r="E23341" s="113" t="s">
        <v>14096</v>
      </c>
      <c r="F23341" s="113" t="s">
        <v>36346</v>
      </c>
      <c r="G23341" s="113" t="s">
        <v>122480</v>
      </c>
      <c r="H23341" s="113" t="s">
        <v>126043</v>
      </c>
      <c r="I23341" s="113" t="s">
        <v>111858</v>
      </c>
    </row>
    <row r="23342" spans="5:9" ht="14.5" x14ac:dyDescent="0.35">
      <c r="E23342" s="113" t="s">
        <v>14095</v>
      </c>
      <c r="F23342" s="113" t="s">
        <v>36345</v>
      </c>
      <c r="G23342" s="113" t="s">
        <v>122479</v>
      </c>
      <c r="H23342" s="113" t="s">
        <v>126044</v>
      </c>
      <c r="I23342" s="113" t="s">
        <v>111857</v>
      </c>
    </row>
    <row r="23343" spans="5:9" ht="14.5" x14ac:dyDescent="0.35">
      <c r="E23343" s="113" t="s">
        <v>14094</v>
      </c>
      <c r="F23343" s="113" t="s">
        <v>36344</v>
      </c>
      <c r="G23343" s="113" t="s">
        <v>122478</v>
      </c>
      <c r="H23343" s="113" t="s">
        <v>126045</v>
      </c>
      <c r="I23343" s="113" t="s">
        <v>111856</v>
      </c>
    </row>
    <row r="23344" spans="5:9" ht="14.5" x14ac:dyDescent="0.35">
      <c r="E23344" s="113" t="s">
        <v>14093</v>
      </c>
      <c r="F23344" s="113" t="s">
        <v>36343</v>
      </c>
      <c r="G23344" s="113" t="s">
        <v>122477</v>
      </c>
      <c r="H23344" s="113" t="s">
        <v>136753</v>
      </c>
      <c r="I23344" s="113" t="s">
        <v>126337</v>
      </c>
    </row>
    <row r="23345" spans="5:9" ht="14.5" x14ac:dyDescent="0.35">
      <c r="E23345" s="113" t="s">
        <v>14092</v>
      </c>
      <c r="F23345" s="113" t="s">
        <v>108618</v>
      </c>
      <c r="G23345" s="113" t="s">
        <v>122476</v>
      </c>
      <c r="H23345" s="113" t="s">
        <v>126046</v>
      </c>
      <c r="I23345" s="113" t="s">
        <v>111855</v>
      </c>
    </row>
    <row r="23346" spans="5:9" ht="14.5" x14ac:dyDescent="0.35">
      <c r="E23346" s="113" t="s">
        <v>14091</v>
      </c>
      <c r="F23346" s="113" t="s">
        <v>36342</v>
      </c>
      <c r="G23346" s="113" t="s">
        <v>122475</v>
      </c>
      <c r="H23346" s="113" t="s">
        <v>126047</v>
      </c>
      <c r="I23346" s="113" t="s">
        <v>126338</v>
      </c>
    </row>
    <row r="23347" spans="5:9" ht="14.5" x14ac:dyDescent="0.35">
      <c r="E23347" s="113" t="s">
        <v>14090</v>
      </c>
      <c r="F23347" s="113" t="s">
        <v>36341</v>
      </c>
      <c r="G23347" s="113" t="s">
        <v>122474</v>
      </c>
      <c r="H23347" s="113" t="s">
        <v>126048</v>
      </c>
      <c r="I23347" s="113" t="s">
        <v>111854</v>
      </c>
    </row>
    <row r="23348" spans="5:9" ht="14.5" x14ac:dyDescent="0.35">
      <c r="E23348" s="113" t="s">
        <v>14089</v>
      </c>
      <c r="F23348" s="113" t="s">
        <v>36340</v>
      </c>
      <c r="G23348" s="113" t="s">
        <v>122473</v>
      </c>
      <c r="H23348" s="113" t="s">
        <v>126049</v>
      </c>
      <c r="I23348" s="113" t="s">
        <v>111853</v>
      </c>
    </row>
    <row r="23349" spans="5:9" ht="14.5" x14ac:dyDescent="0.35">
      <c r="E23349" s="113" t="s">
        <v>121705</v>
      </c>
      <c r="F23349" s="113" t="s">
        <v>36339</v>
      </c>
      <c r="G23349" s="113" t="s">
        <v>122472</v>
      </c>
      <c r="H23349" s="113" t="s">
        <v>126050</v>
      </c>
      <c r="I23349" s="113" t="s">
        <v>111852</v>
      </c>
    </row>
    <row r="23350" spans="5:9" ht="14.5" x14ac:dyDescent="0.35">
      <c r="E23350" s="113" t="s">
        <v>114383</v>
      </c>
      <c r="F23350" s="113" t="s">
        <v>36338</v>
      </c>
      <c r="G23350" s="113" t="s">
        <v>122471</v>
      </c>
      <c r="H23350" s="113" t="s">
        <v>126051</v>
      </c>
      <c r="I23350" s="113" t="s">
        <v>111851</v>
      </c>
    </row>
    <row r="23351" spans="5:9" ht="14.5" x14ac:dyDescent="0.35">
      <c r="E23351" s="113" t="s">
        <v>14088</v>
      </c>
      <c r="F23351" s="113" t="s">
        <v>36337</v>
      </c>
      <c r="G23351" s="113" t="s">
        <v>122470</v>
      </c>
      <c r="H23351" s="113" t="s">
        <v>126052</v>
      </c>
      <c r="I23351" s="113" t="s">
        <v>111850</v>
      </c>
    </row>
    <row r="23352" spans="5:9" ht="14.5" x14ac:dyDescent="0.35">
      <c r="E23352" s="113" t="s">
        <v>14087</v>
      </c>
      <c r="F23352" s="113" t="s">
        <v>36336</v>
      </c>
      <c r="G23352" s="113" t="s">
        <v>122469</v>
      </c>
      <c r="H23352" s="113" t="s">
        <v>126053</v>
      </c>
      <c r="I23352" s="113" t="s">
        <v>111849</v>
      </c>
    </row>
    <row r="23353" spans="5:9" ht="14.5" x14ac:dyDescent="0.35">
      <c r="E23353" s="113" t="s">
        <v>114382</v>
      </c>
      <c r="F23353" s="113" t="s">
        <v>36335</v>
      </c>
      <c r="G23353" s="113" t="s">
        <v>122468</v>
      </c>
      <c r="H23353" s="113" t="s">
        <v>126054</v>
      </c>
      <c r="I23353" s="113" t="s">
        <v>111848</v>
      </c>
    </row>
    <row r="23354" spans="5:9" ht="14.5" x14ac:dyDescent="0.35">
      <c r="E23354" s="113" t="s">
        <v>14086</v>
      </c>
      <c r="F23354" s="113" t="s">
        <v>36334</v>
      </c>
      <c r="G23354" s="113" t="s">
        <v>122467</v>
      </c>
      <c r="H23354" s="113" t="s">
        <v>126055</v>
      </c>
      <c r="I23354" s="113" t="s">
        <v>111847</v>
      </c>
    </row>
    <row r="23355" spans="5:9" ht="14.5" x14ac:dyDescent="0.35">
      <c r="E23355" s="113" t="s">
        <v>14085</v>
      </c>
      <c r="F23355" s="113" t="s">
        <v>36333</v>
      </c>
      <c r="G23355" s="113" t="s">
        <v>122466</v>
      </c>
      <c r="H23355" s="113" t="s">
        <v>126056</v>
      </c>
      <c r="I23355" s="113" t="s">
        <v>111846</v>
      </c>
    </row>
    <row r="23356" spans="5:9" ht="14.5" x14ac:dyDescent="0.35">
      <c r="E23356" s="113" t="s">
        <v>14084</v>
      </c>
      <c r="F23356" s="113" t="s">
        <v>36332</v>
      </c>
      <c r="G23356" s="113" t="s">
        <v>122465</v>
      </c>
      <c r="H23356" s="113" t="s">
        <v>126057</v>
      </c>
      <c r="I23356" s="113" t="s">
        <v>111845</v>
      </c>
    </row>
    <row r="23357" spans="5:9" ht="14.5" x14ac:dyDescent="0.35">
      <c r="E23357" s="113" t="s">
        <v>14083</v>
      </c>
      <c r="F23357" s="113" t="s">
        <v>36331</v>
      </c>
      <c r="G23357" s="113" t="s">
        <v>122464</v>
      </c>
      <c r="H23357" s="113" t="s">
        <v>126058</v>
      </c>
      <c r="I23357" s="113" t="s">
        <v>111844</v>
      </c>
    </row>
    <row r="23358" spans="5:9" ht="14.5" x14ac:dyDescent="0.35">
      <c r="E23358" s="113" t="s">
        <v>14082</v>
      </c>
      <c r="F23358" s="113" t="s">
        <v>36330</v>
      </c>
      <c r="G23358" s="113" t="s">
        <v>122463</v>
      </c>
      <c r="H23358" s="113" t="s">
        <v>126059</v>
      </c>
      <c r="I23358" s="113" t="s">
        <v>111843</v>
      </c>
    </row>
    <row r="23359" spans="5:9" ht="14.5" x14ac:dyDescent="0.35">
      <c r="E23359" s="113" t="s">
        <v>14081</v>
      </c>
      <c r="F23359" s="113" t="s">
        <v>36329</v>
      </c>
      <c r="G23359" s="113" t="s">
        <v>122462</v>
      </c>
      <c r="H23359" s="113" t="s">
        <v>126060</v>
      </c>
      <c r="I23359" s="113" t="s">
        <v>111842</v>
      </c>
    </row>
    <row r="23360" spans="5:9" ht="14.5" x14ac:dyDescent="0.35">
      <c r="E23360" s="113" t="s">
        <v>14080</v>
      </c>
      <c r="F23360" s="113" t="s">
        <v>117687</v>
      </c>
      <c r="G23360" s="113" t="s">
        <v>122461</v>
      </c>
      <c r="H23360" s="113" t="s">
        <v>126061</v>
      </c>
      <c r="I23360" s="113" t="s">
        <v>111841</v>
      </c>
    </row>
    <row r="23361" spans="5:9" ht="14.5" x14ac:dyDescent="0.35">
      <c r="E23361" s="113" t="s">
        <v>14079</v>
      </c>
      <c r="F23361" s="113" t="s">
        <v>36328</v>
      </c>
      <c r="G23361" s="113" t="s">
        <v>122460</v>
      </c>
      <c r="H23361" s="113" t="s">
        <v>138682</v>
      </c>
      <c r="I23361" s="113" t="s">
        <v>111840</v>
      </c>
    </row>
    <row r="23362" spans="5:9" ht="14.5" x14ac:dyDescent="0.35">
      <c r="E23362" s="113" t="s">
        <v>14078</v>
      </c>
      <c r="F23362" s="113" t="s">
        <v>36327</v>
      </c>
      <c r="G23362" s="113" t="s">
        <v>122459</v>
      </c>
      <c r="H23362" s="113" t="s">
        <v>126062</v>
      </c>
      <c r="I23362" s="113" t="s">
        <v>104834</v>
      </c>
    </row>
    <row r="23363" spans="5:9" ht="14.5" x14ac:dyDescent="0.35">
      <c r="E23363" s="113" t="s">
        <v>14077</v>
      </c>
      <c r="F23363" s="113" t="s">
        <v>36326</v>
      </c>
      <c r="G23363" s="113" t="s">
        <v>110430</v>
      </c>
      <c r="H23363" s="113" t="s">
        <v>130395</v>
      </c>
      <c r="I23363" s="113" t="s">
        <v>104833</v>
      </c>
    </row>
    <row r="23364" spans="5:9" ht="14.5" x14ac:dyDescent="0.35">
      <c r="E23364" s="113" t="s">
        <v>14076</v>
      </c>
      <c r="F23364" s="113" t="s">
        <v>36325</v>
      </c>
      <c r="G23364" s="113" t="s">
        <v>110429</v>
      </c>
      <c r="H23364" s="113" t="s">
        <v>138683</v>
      </c>
      <c r="I23364" s="113" t="s">
        <v>104832</v>
      </c>
    </row>
    <row r="23365" spans="5:9" ht="14.5" x14ac:dyDescent="0.35">
      <c r="E23365" s="113" t="s">
        <v>14075</v>
      </c>
      <c r="F23365" s="113" t="s">
        <v>36324</v>
      </c>
      <c r="G23365" s="113" t="s">
        <v>110428</v>
      </c>
      <c r="H23365" s="113" t="s">
        <v>139173</v>
      </c>
      <c r="I23365" s="113" t="s">
        <v>104831</v>
      </c>
    </row>
    <row r="23366" spans="5:9" ht="14.5" x14ac:dyDescent="0.35">
      <c r="E23366" s="113" t="s">
        <v>14074</v>
      </c>
      <c r="F23366" s="113" t="s">
        <v>36323</v>
      </c>
      <c r="G23366" s="113" t="s">
        <v>110427</v>
      </c>
      <c r="H23366" s="113" t="s">
        <v>126063</v>
      </c>
      <c r="I23366" s="113" t="s">
        <v>104830</v>
      </c>
    </row>
    <row r="23367" spans="5:9" ht="14.5" x14ac:dyDescent="0.35">
      <c r="E23367" s="113" t="s">
        <v>14073</v>
      </c>
      <c r="F23367" s="113" t="s">
        <v>36322</v>
      </c>
      <c r="G23367" s="113" t="s">
        <v>110426</v>
      </c>
      <c r="H23367" s="113" t="s">
        <v>126064</v>
      </c>
      <c r="I23367" s="113" t="s">
        <v>104829</v>
      </c>
    </row>
    <row r="23368" spans="5:9" ht="14.5" x14ac:dyDescent="0.35">
      <c r="E23368" s="113" t="s">
        <v>14072</v>
      </c>
      <c r="F23368" s="113" t="s">
        <v>36321</v>
      </c>
      <c r="G23368" s="113" t="s">
        <v>110425</v>
      </c>
      <c r="H23368" s="113" t="s">
        <v>126065</v>
      </c>
      <c r="I23368" s="113" t="s">
        <v>104828</v>
      </c>
    </row>
    <row r="23369" spans="5:9" ht="14.5" x14ac:dyDescent="0.35">
      <c r="E23369" s="113" t="s">
        <v>14071</v>
      </c>
      <c r="F23369" s="113" t="s">
        <v>36320</v>
      </c>
      <c r="G23369" s="113" t="s">
        <v>51800</v>
      </c>
      <c r="H23369" s="113" t="s">
        <v>126066</v>
      </c>
      <c r="I23369" s="113" t="s">
        <v>126339</v>
      </c>
    </row>
    <row r="23370" spans="5:9" ht="14.5" x14ac:dyDescent="0.35">
      <c r="E23370" s="113" t="s">
        <v>14070</v>
      </c>
      <c r="F23370" s="113" t="s">
        <v>36319</v>
      </c>
      <c r="G23370" s="113" t="s">
        <v>51799</v>
      </c>
      <c r="H23370" s="113" t="s">
        <v>126067</v>
      </c>
      <c r="I23370" s="113" t="s">
        <v>115531</v>
      </c>
    </row>
    <row r="23371" spans="5:9" ht="14.5" x14ac:dyDescent="0.35">
      <c r="E23371" s="113" t="s">
        <v>14069</v>
      </c>
      <c r="F23371" s="113" t="s">
        <v>36318</v>
      </c>
      <c r="G23371" s="113" t="s">
        <v>51798</v>
      </c>
      <c r="H23371" s="113" t="s">
        <v>126068</v>
      </c>
      <c r="I23371" s="113" t="s">
        <v>111839</v>
      </c>
    </row>
    <row r="23372" spans="5:9" ht="14.5" x14ac:dyDescent="0.35">
      <c r="E23372" s="113" t="s">
        <v>14068</v>
      </c>
      <c r="F23372" s="113" t="s">
        <v>36317</v>
      </c>
      <c r="G23372" s="113" t="s">
        <v>51797</v>
      </c>
      <c r="H23372" s="113" t="s">
        <v>126069</v>
      </c>
      <c r="I23372" s="113" t="s">
        <v>104827</v>
      </c>
    </row>
    <row r="23373" spans="5:9" ht="14.5" x14ac:dyDescent="0.35">
      <c r="E23373" s="113" t="s">
        <v>14067</v>
      </c>
      <c r="F23373" s="113" t="s">
        <v>36316</v>
      </c>
      <c r="G23373" s="113" t="s">
        <v>51796</v>
      </c>
      <c r="H23373" s="113" t="s">
        <v>126070</v>
      </c>
      <c r="I23373" s="113" t="s">
        <v>104826</v>
      </c>
    </row>
    <row r="23374" spans="5:9" ht="14.5" x14ac:dyDescent="0.35">
      <c r="E23374" s="113" t="s">
        <v>14066</v>
      </c>
      <c r="F23374" s="113" t="s">
        <v>36315</v>
      </c>
      <c r="G23374" s="113" t="s">
        <v>51795</v>
      </c>
      <c r="H23374" s="113" t="s">
        <v>126071</v>
      </c>
      <c r="I23374" s="113" t="s">
        <v>104825</v>
      </c>
    </row>
    <row r="23375" spans="5:9" ht="14.5" x14ac:dyDescent="0.35">
      <c r="E23375" s="113" t="s">
        <v>14065</v>
      </c>
      <c r="F23375" s="113" t="s">
        <v>117686</v>
      </c>
      <c r="G23375" s="113" t="s">
        <v>51794</v>
      </c>
      <c r="H23375" s="113" t="s">
        <v>126072</v>
      </c>
      <c r="I23375" s="113" t="s">
        <v>104824</v>
      </c>
    </row>
    <row r="23376" spans="5:9" ht="14.5" x14ac:dyDescent="0.35">
      <c r="E23376" s="113" t="s">
        <v>14064</v>
      </c>
      <c r="F23376" s="113" t="s">
        <v>36314</v>
      </c>
      <c r="G23376" s="113" t="s">
        <v>51793</v>
      </c>
      <c r="H23376" s="113" t="s">
        <v>126073</v>
      </c>
      <c r="I23376" s="113" t="s">
        <v>104823</v>
      </c>
    </row>
    <row r="23377" spans="5:9" ht="14.5" x14ac:dyDescent="0.35">
      <c r="E23377" s="113" t="s">
        <v>14063</v>
      </c>
      <c r="F23377" s="113" t="s">
        <v>36313</v>
      </c>
      <c r="G23377" s="113" t="s">
        <v>51792</v>
      </c>
      <c r="H23377" s="113" t="s">
        <v>126074</v>
      </c>
      <c r="I23377" s="113" t="s">
        <v>104822</v>
      </c>
    </row>
    <row r="23378" spans="5:9" ht="14.5" x14ac:dyDescent="0.35">
      <c r="E23378" s="113" t="s">
        <v>14062</v>
      </c>
      <c r="F23378" s="113" t="s">
        <v>36312</v>
      </c>
      <c r="G23378" s="113" t="s">
        <v>51791</v>
      </c>
      <c r="H23378" s="113" t="s">
        <v>126075</v>
      </c>
      <c r="I23378" s="113" t="s">
        <v>104821</v>
      </c>
    </row>
    <row r="23379" spans="5:9" ht="14.5" x14ac:dyDescent="0.35">
      <c r="E23379" s="113" t="s">
        <v>14061</v>
      </c>
      <c r="F23379" s="113" t="s">
        <v>36311</v>
      </c>
      <c r="G23379" s="113" t="s">
        <v>51790</v>
      </c>
      <c r="H23379" s="113" t="s">
        <v>126076</v>
      </c>
      <c r="I23379" s="113" t="s">
        <v>104820</v>
      </c>
    </row>
    <row r="23380" spans="5:9" ht="14.5" x14ac:dyDescent="0.35">
      <c r="E23380" s="113" t="s">
        <v>14060</v>
      </c>
      <c r="F23380" s="113" t="s">
        <v>36310</v>
      </c>
      <c r="G23380" s="113" t="s">
        <v>51789</v>
      </c>
      <c r="H23380" s="113" t="s">
        <v>126077</v>
      </c>
      <c r="I23380" s="113" t="s">
        <v>104819</v>
      </c>
    </row>
    <row r="23381" spans="5:9" ht="14.5" x14ac:dyDescent="0.35">
      <c r="E23381" s="113" t="s">
        <v>14059</v>
      </c>
      <c r="F23381" s="113" t="s">
        <v>36309</v>
      </c>
      <c r="G23381" s="113" t="s">
        <v>51788</v>
      </c>
      <c r="H23381" s="113" t="s">
        <v>126078</v>
      </c>
      <c r="I23381" s="113" t="s">
        <v>104818</v>
      </c>
    </row>
    <row r="23382" spans="5:9" ht="14.5" x14ac:dyDescent="0.35">
      <c r="E23382" s="113" t="s">
        <v>14058</v>
      </c>
      <c r="F23382" s="113" t="s">
        <v>36308</v>
      </c>
      <c r="G23382" s="113" t="s">
        <v>51787</v>
      </c>
      <c r="H23382" s="113" t="s">
        <v>138684</v>
      </c>
      <c r="I23382" s="113" t="s">
        <v>104817</v>
      </c>
    </row>
    <row r="23383" spans="5:9" ht="14.5" x14ac:dyDescent="0.35">
      <c r="E23383" s="113" t="s">
        <v>14057</v>
      </c>
      <c r="F23383" s="113" t="s">
        <v>36307</v>
      </c>
      <c r="G23383" s="113" t="s">
        <v>51786</v>
      </c>
      <c r="H23383" s="113" t="s">
        <v>126079</v>
      </c>
      <c r="I23383" s="113" t="s">
        <v>104816</v>
      </c>
    </row>
    <row r="23384" spans="5:9" ht="14.5" x14ac:dyDescent="0.35">
      <c r="E23384" s="113" t="s">
        <v>14056</v>
      </c>
      <c r="F23384" s="113" t="s">
        <v>36306</v>
      </c>
      <c r="G23384" s="113" t="s">
        <v>51785</v>
      </c>
      <c r="H23384" s="113" t="s">
        <v>126080</v>
      </c>
      <c r="I23384" s="113" t="s">
        <v>126340</v>
      </c>
    </row>
    <row r="23385" spans="5:9" ht="14.5" x14ac:dyDescent="0.35">
      <c r="E23385" s="113" t="s">
        <v>14055</v>
      </c>
      <c r="F23385" s="113" t="s">
        <v>124769</v>
      </c>
      <c r="G23385" s="113" t="s">
        <v>51784</v>
      </c>
      <c r="H23385" s="113" t="s">
        <v>126081</v>
      </c>
      <c r="I23385" s="113" t="s">
        <v>104815</v>
      </c>
    </row>
    <row r="23386" spans="5:9" ht="14.5" x14ac:dyDescent="0.35">
      <c r="E23386" s="113" t="s">
        <v>14054</v>
      </c>
      <c r="F23386" s="113" t="s">
        <v>36305</v>
      </c>
      <c r="G23386" s="113" t="s">
        <v>51783</v>
      </c>
      <c r="H23386" s="113" t="s">
        <v>126082</v>
      </c>
      <c r="I23386" s="113" t="s">
        <v>104814</v>
      </c>
    </row>
    <row r="23387" spans="5:9" ht="14.5" x14ac:dyDescent="0.35">
      <c r="E23387" s="113" t="s">
        <v>14053</v>
      </c>
      <c r="F23387" s="113" t="s">
        <v>36304</v>
      </c>
      <c r="G23387" s="113" t="s">
        <v>51782</v>
      </c>
      <c r="H23387" s="113" t="s">
        <v>127870</v>
      </c>
      <c r="I23387" s="113" t="s">
        <v>126341</v>
      </c>
    </row>
    <row r="23388" spans="5:9" ht="14.5" x14ac:dyDescent="0.35">
      <c r="E23388" s="113" t="s">
        <v>14052</v>
      </c>
      <c r="F23388" s="113" t="s">
        <v>36303</v>
      </c>
      <c r="G23388" s="113" t="s">
        <v>51781</v>
      </c>
      <c r="H23388" s="113" t="s">
        <v>126083</v>
      </c>
      <c r="I23388" s="113" t="s">
        <v>104813</v>
      </c>
    </row>
    <row r="23389" spans="5:9" ht="14.5" x14ac:dyDescent="0.35">
      <c r="E23389" s="113" t="s">
        <v>14051</v>
      </c>
      <c r="F23389" s="113" t="s">
        <v>36302</v>
      </c>
      <c r="G23389" s="113" t="s">
        <v>51780</v>
      </c>
      <c r="H23389" s="113" t="s">
        <v>126084</v>
      </c>
      <c r="I23389" s="113" t="s">
        <v>104812</v>
      </c>
    </row>
    <row r="23390" spans="5:9" ht="14.5" x14ac:dyDescent="0.35">
      <c r="E23390" s="113" t="s">
        <v>14050</v>
      </c>
      <c r="F23390" s="113" t="s">
        <v>36301</v>
      </c>
      <c r="G23390" s="113" t="s">
        <v>51779</v>
      </c>
      <c r="H23390" s="113" t="s">
        <v>126085</v>
      </c>
      <c r="I23390" s="113" t="s">
        <v>104811</v>
      </c>
    </row>
    <row r="23391" spans="5:9" ht="14.5" x14ac:dyDescent="0.35">
      <c r="E23391" s="113" t="s">
        <v>14049</v>
      </c>
      <c r="F23391" s="113" t="s">
        <v>36300</v>
      </c>
      <c r="G23391" s="113" t="s">
        <v>51778</v>
      </c>
      <c r="H23391" s="113" t="s">
        <v>127871</v>
      </c>
      <c r="I23391" s="113" t="s">
        <v>104810</v>
      </c>
    </row>
    <row r="23392" spans="5:9" ht="14.5" x14ac:dyDescent="0.35">
      <c r="E23392" s="113" t="s">
        <v>14048</v>
      </c>
      <c r="F23392" s="113" t="s">
        <v>36299</v>
      </c>
      <c r="G23392" s="113" t="s">
        <v>51777</v>
      </c>
      <c r="H23392" s="113" t="s">
        <v>137612</v>
      </c>
      <c r="I23392" s="113" t="s">
        <v>104809</v>
      </c>
    </row>
    <row r="23393" spans="5:9" ht="14.5" x14ac:dyDescent="0.35">
      <c r="E23393" s="113" t="s">
        <v>14047</v>
      </c>
      <c r="F23393" s="113" t="s">
        <v>36298</v>
      </c>
      <c r="G23393" s="113" t="s">
        <v>51776</v>
      </c>
      <c r="H23393" s="113" t="s">
        <v>126086</v>
      </c>
      <c r="I23393" s="113" t="s">
        <v>104808</v>
      </c>
    </row>
    <row r="23394" spans="5:9" ht="14.5" x14ac:dyDescent="0.35">
      <c r="E23394" s="113" t="s">
        <v>14046</v>
      </c>
      <c r="F23394" s="113" t="s">
        <v>36297</v>
      </c>
      <c r="G23394" s="113" t="s">
        <v>51775</v>
      </c>
      <c r="H23394" s="113" t="s">
        <v>126087</v>
      </c>
      <c r="I23394" s="113" t="s">
        <v>104807</v>
      </c>
    </row>
    <row r="23395" spans="5:9" ht="14.5" x14ac:dyDescent="0.35">
      <c r="E23395" s="113" t="s">
        <v>14045</v>
      </c>
      <c r="F23395" s="113" t="s">
        <v>36296</v>
      </c>
      <c r="G23395" s="113" t="s">
        <v>51774</v>
      </c>
      <c r="H23395" s="113" t="s">
        <v>126088</v>
      </c>
      <c r="I23395" s="113" t="s">
        <v>104806</v>
      </c>
    </row>
    <row r="23396" spans="5:9" ht="14.5" x14ac:dyDescent="0.35">
      <c r="E23396" s="113" t="s">
        <v>14044</v>
      </c>
      <c r="F23396" s="113" t="s">
        <v>36295</v>
      </c>
      <c r="G23396" s="113" t="s">
        <v>51773</v>
      </c>
      <c r="H23396" s="113" t="s">
        <v>126089</v>
      </c>
      <c r="I23396" s="113" t="s">
        <v>126342</v>
      </c>
    </row>
    <row r="23397" spans="5:9" ht="14.5" x14ac:dyDescent="0.35">
      <c r="E23397" s="113" t="s">
        <v>14043</v>
      </c>
      <c r="F23397" s="113" t="s">
        <v>36294</v>
      </c>
      <c r="G23397" s="113" t="s">
        <v>51772</v>
      </c>
      <c r="H23397" s="113" t="s">
        <v>127872</v>
      </c>
      <c r="I23397" s="113" t="s">
        <v>123290</v>
      </c>
    </row>
    <row r="23398" spans="5:9" ht="14.5" x14ac:dyDescent="0.35">
      <c r="E23398" s="113" t="s">
        <v>14042</v>
      </c>
      <c r="F23398" s="113" t="s">
        <v>49881</v>
      </c>
      <c r="G23398" s="113" t="s">
        <v>51771</v>
      </c>
      <c r="H23398" s="113" t="s">
        <v>126090</v>
      </c>
      <c r="I23398" s="113" t="s">
        <v>119602</v>
      </c>
    </row>
    <row r="23399" spans="5:9" ht="14.5" x14ac:dyDescent="0.35">
      <c r="E23399" s="113" t="s">
        <v>14041</v>
      </c>
      <c r="F23399" s="113" t="s">
        <v>36293</v>
      </c>
      <c r="G23399" s="113" t="s">
        <v>51770</v>
      </c>
      <c r="H23399" s="113" t="s">
        <v>126091</v>
      </c>
      <c r="I23399" s="113" t="s">
        <v>119601</v>
      </c>
    </row>
    <row r="23400" spans="5:9" ht="14.5" x14ac:dyDescent="0.35">
      <c r="E23400" s="113" t="s">
        <v>14040</v>
      </c>
      <c r="F23400" s="113" t="s">
        <v>36292</v>
      </c>
      <c r="G23400" s="113" t="s">
        <v>51769</v>
      </c>
      <c r="H23400" s="113" t="s">
        <v>126092</v>
      </c>
      <c r="I23400" s="113" t="s">
        <v>119600</v>
      </c>
    </row>
    <row r="23401" spans="5:9" ht="14.5" x14ac:dyDescent="0.35">
      <c r="E23401" s="113" t="s">
        <v>14039</v>
      </c>
      <c r="F23401" s="113" t="s">
        <v>36291</v>
      </c>
      <c r="G23401" s="113" t="s">
        <v>51768</v>
      </c>
      <c r="H23401" s="113" t="s">
        <v>126093</v>
      </c>
      <c r="I23401" s="113" t="s">
        <v>119599</v>
      </c>
    </row>
    <row r="23402" spans="5:9" ht="14.5" x14ac:dyDescent="0.35">
      <c r="E23402" s="113" t="s">
        <v>14038</v>
      </c>
      <c r="F23402" s="113" t="s">
        <v>36290</v>
      </c>
      <c r="G23402" s="113" t="s">
        <v>51767</v>
      </c>
      <c r="H23402" s="113" t="s">
        <v>130396</v>
      </c>
      <c r="I23402" s="113" t="s">
        <v>104805</v>
      </c>
    </row>
    <row r="23403" spans="5:9" ht="14.5" x14ac:dyDescent="0.35">
      <c r="E23403" s="113" t="s">
        <v>14037</v>
      </c>
      <c r="F23403" s="113" t="s">
        <v>36289</v>
      </c>
      <c r="G23403" s="113" t="s">
        <v>51766</v>
      </c>
      <c r="H23403" s="113" t="s">
        <v>126094</v>
      </c>
      <c r="I23403" s="113" t="s">
        <v>104804</v>
      </c>
    </row>
    <row r="23404" spans="5:9" ht="14.5" x14ac:dyDescent="0.35">
      <c r="E23404" s="113" t="s">
        <v>14036</v>
      </c>
      <c r="F23404" s="113" t="s">
        <v>36288</v>
      </c>
      <c r="G23404" s="113" t="s">
        <v>118303</v>
      </c>
      <c r="H23404" s="113" t="s">
        <v>127873</v>
      </c>
      <c r="I23404" s="113" t="s">
        <v>104803</v>
      </c>
    </row>
    <row r="23405" spans="5:9" ht="14.5" x14ac:dyDescent="0.35">
      <c r="E23405" s="113" t="s">
        <v>14035</v>
      </c>
      <c r="F23405" s="113" t="s">
        <v>36287</v>
      </c>
      <c r="G23405" s="113" t="s">
        <v>137593</v>
      </c>
      <c r="H23405" s="113" t="s">
        <v>127874</v>
      </c>
      <c r="I23405" s="113" t="s">
        <v>104802</v>
      </c>
    </row>
    <row r="23406" spans="5:9" ht="14.5" x14ac:dyDescent="0.35">
      <c r="E23406" s="113" t="s">
        <v>14034</v>
      </c>
      <c r="F23406" s="113" t="s">
        <v>36286</v>
      </c>
      <c r="G23406" s="113" t="s">
        <v>51765</v>
      </c>
      <c r="H23406" s="113" t="s">
        <v>126095</v>
      </c>
      <c r="I23406" s="113" t="s">
        <v>104801</v>
      </c>
    </row>
    <row r="23407" spans="5:9" ht="14.5" x14ac:dyDescent="0.35">
      <c r="E23407" s="113" t="s">
        <v>14033</v>
      </c>
      <c r="F23407" s="113" t="s">
        <v>36285</v>
      </c>
      <c r="G23407" s="113" t="s">
        <v>51764</v>
      </c>
      <c r="H23407" s="113" t="s">
        <v>126096</v>
      </c>
      <c r="I23407" s="113" t="s">
        <v>104800</v>
      </c>
    </row>
    <row r="23408" spans="5:9" ht="14.5" x14ac:dyDescent="0.35">
      <c r="E23408" s="113" t="s">
        <v>14032</v>
      </c>
      <c r="F23408" s="113" t="s">
        <v>36284</v>
      </c>
      <c r="G23408" s="113" t="s">
        <v>51763</v>
      </c>
      <c r="H23408" s="113" t="s">
        <v>126097</v>
      </c>
      <c r="I23408" s="113" t="s">
        <v>119598</v>
      </c>
    </row>
    <row r="23409" spans="5:9" ht="14.5" x14ac:dyDescent="0.35">
      <c r="E23409" s="113" t="s">
        <v>14031</v>
      </c>
      <c r="F23409" s="113" t="s">
        <v>36283</v>
      </c>
      <c r="G23409" s="113" t="s">
        <v>51762</v>
      </c>
      <c r="H23409" s="113" t="s">
        <v>123027</v>
      </c>
      <c r="I23409" s="113" t="s">
        <v>111838</v>
      </c>
    </row>
    <row r="23410" spans="5:9" ht="14.5" x14ac:dyDescent="0.35">
      <c r="E23410" s="113" t="s">
        <v>14030</v>
      </c>
      <c r="F23410" s="113" t="s">
        <v>36282</v>
      </c>
      <c r="G23410" s="113" t="s">
        <v>51761</v>
      </c>
      <c r="H23410" s="113" t="s">
        <v>123026</v>
      </c>
      <c r="I23410" s="113" t="s">
        <v>104799</v>
      </c>
    </row>
    <row r="23411" spans="5:9" ht="14.5" x14ac:dyDescent="0.35">
      <c r="E23411" s="113" t="s">
        <v>14029</v>
      </c>
      <c r="F23411" s="113" t="s">
        <v>36281</v>
      </c>
      <c r="G23411" s="113" t="s">
        <v>51760</v>
      </c>
      <c r="H23411" s="113" t="s">
        <v>136754</v>
      </c>
      <c r="I23411" s="113" t="s">
        <v>104798</v>
      </c>
    </row>
    <row r="23412" spans="5:9" ht="14.5" x14ac:dyDescent="0.35">
      <c r="E23412" s="113" t="s">
        <v>14028</v>
      </c>
      <c r="F23412" s="113" t="s">
        <v>36280</v>
      </c>
      <c r="G23412" s="113" t="s">
        <v>51759</v>
      </c>
      <c r="H23412" s="113" t="s">
        <v>137613</v>
      </c>
      <c r="I23412" s="113" t="s">
        <v>104797</v>
      </c>
    </row>
    <row r="23413" spans="5:9" ht="14.5" x14ac:dyDescent="0.35">
      <c r="E23413" s="113" t="s">
        <v>14027</v>
      </c>
      <c r="F23413" s="113" t="s">
        <v>36279</v>
      </c>
      <c r="G23413" s="113" t="s">
        <v>51758</v>
      </c>
      <c r="H23413" s="113" t="s">
        <v>136755</v>
      </c>
      <c r="I23413" s="113" t="s">
        <v>104796</v>
      </c>
    </row>
    <row r="23414" spans="5:9" ht="14.5" x14ac:dyDescent="0.35">
      <c r="E23414" s="113" t="s">
        <v>14026</v>
      </c>
      <c r="F23414" s="113" t="s">
        <v>36278</v>
      </c>
      <c r="G23414" s="113" t="s">
        <v>51757</v>
      </c>
      <c r="H23414" s="113" t="s">
        <v>126098</v>
      </c>
      <c r="I23414" s="113" t="s">
        <v>127989</v>
      </c>
    </row>
    <row r="23415" spans="5:9" ht="14.5" x14ac:dyDescent="0.35">
      <c r="E23415" s="113" t="s">
        <v>14025</v>
      </c>
      <c r="F23415" s="113" t="s">
        <v>36277</v>
      </c>
      <c r="G23415" s="113" t="s">
        <v>51756</v>
      </c>
      <c r="H23415" s="113" t="s">
        <v>127875</v>
      </c>
      <c r="I23415" s="113" t="s">
        <v>111837</v>
      </c>
    </row>
    <row r="23416" spans="5:9" ht="14.5" x14ac:dyDescent="0.35">
      <c r="E23416" s="113" t="s">
        <v>14024</v>
      </c>
      <c r="F23416" s="113" t="s">
        <v>36276</v>
      </c>
      <c r="G23416" s="113" t="s">
        <v>51755</v>
      </c>
      <c r="H23416" s="113" t="s">
        <v>126099</v>
      </c>
      <c r="I23416" s="113" t="s">
        <v>104795</v>
      </c>
    </row>
    <row r="23417" spans="5:9" ht="14.5" x14ac:dyDescent="0.35">
      <c r="E23417" s="113" t="s">
        <v>14023</v>
      </c>
      <c r="F23417" s="113" t="s">
        <v>36275</v>
      </c>
      <c r="G23417" s="113" t="s">
        <v>51754</v>
      </c>
      <c r="H23417" s="113" t="s">
        <v>123025</v>
      </c>
      <c r="I23417" s="113" t="s">
        <v>104794</v>
      </c>
    </row>
    <row r="23418" spans="5:9" ht="14.5" x14ac:dyDescent="0.35">
      <c r="E23418" s="113" t="s">
        <v>14022</v>
      </c>
      <c r="F23418" s="113" t="s">
        <v>36274</v>
      </c>
      <c r="G23418" s="113" t="s">
        <v>51753</v>
      </c>
      <c r="H23418" s="113" t="s">
        <v>123024</v>
      </c>
      <c r="I23418" s="113" t="s">
        <v>104793</v>
      </c>
    </row>
    <row r="23419" spans="5:9" ht="14.5" x14ac:dyDescent="0.35">
      <c r="E23419" s="113" t="s">
        <v>14021</v>
      </c>
      <c r="F23419" s="113" t="s">
        <v>36273</v>
      </c>
      <c r="G23419" s="113" t="s">
        <v>51752</v>
      </c>
      <c r="H23419" s="113" t="s">
        <v>127876</v>
      </c>
      <c r="I23419" s="113" t="s">
        <v>104792</v>
      </c>
    </row>
    <row r="23420" spans="5:9" ht="14.5" x14ac:dyDescent="0.35">
      <c r="E23420" s="113" t="s">
        <v>14020</v>
      </c>
      <c r="F23420" s="113" t="s">
        <v>36272</v>
      </c>
      <c r="G23420" s="113" t="s">
        <v>51751</v>
      </c>
      <c r="H23420" s="113" t="s">
        <v>126100</v>
      </c>
      <c r="I23420" s="113" t="s">
        <v>104791</v>
      </c>
    </row>
    <row r="23421" spans="5:9" ht="14.5" x14ac:dyDescent="0.35">
      <c r="E23421" s="113" t="s">
        <v>14019</v>
      </c>
      <c r="F23421" s="113" t="s">
        <v>36271</v>
      </c>
      <c r="G23421" s="113" t="s">
        <v>51750</v>
      </c>
      <c r="H23421" s="113" t="s">
        <v>126101</v>
      </c>
      <c r="I23421" s="113" t="s">
        <v>104790</v>
      </c>
    </row>
    <row r="23422" spans="5:9" ht="14.5" x14ac:dyDescent="0.35">
      <c r="E23422" s="113" t="s">
        <v>14018</v>
      </c>
      <c r="F23422" s="113" t="s">
        <v>36270</v>
      </c>
      <c r="G23422" s="113" t="s">
        <v>51749</v>
      </c>
      <c r="H23422" s="113" t="s">
        <v>123023</v>
      </c>
      <c r="I23422" s="113" t="s">
        <v>104789</v>
      </c>
    </row>
    <row r="23423" spans="5:9" ht="14.5" x14ac:dyDescent="0.35">
      <c r="E23423" s="113" t="s">
        <v>14017</v>
      </c>
      <c r="F23423" s="113" t="s">
        <v>36269</v>
      </c>
      <c r="G23423" s="113" t="s">
        <v>51748</v>
      </c>
      <c r="H23423" s="113" t="s">
        <v>127877</v>
      </c>
      <c r="I23423" s="113" t="s">
        <v>104788</v>
      </c>
    </row>
    <row r="23424" spans="5:9" ht="14.5" x14ac:dyDescent="0.35">
      <c r="E23424" s="113" t="s">
        <v>14016</v>
      </c>
      <c r="F23424" s="113" t="s">
        <v>36268</v>
      </c>
      <c r="G23424" s="113" t="s">
        <v>51747</v>
      </c>
      <c r="H23424" s="113" t="s">
        <v>123022</v>
      </c>
      <c r="I23424" s="113" t="s">
        <v>104787</v>
      </c>
    </row>
    <row r="23425" spans="5:9" ht="14.5" x14ac:dyDescent="0.35">
      <c r="E23425" s="113" t="s">
        <v>127119</v>
      </c>
      <c r="F23425" s="113" t="s">
        <v>36267</v>
      </c>
      <c r="G23425" s="113" t="s">
        <v>51746</v>
      </c>
      <c r="H23425" s="113" t="s">
        <v>127878</v>
      </c>
      <c r="I23425" s="113" t="s">
        <v>104786</v>
      </c>
    </row>
    <row r="23426" spans="5:9" ht="14.5" x14ac:dyDescent="0.35">
      <c r="E23426" s="113" t="s">
        <v>114381</v>
      </c>
      <c r="F23426" s="113" t="s">
        <v>36266</v>
      </c>
      <c r="G23426" s="113" t="s">
        <v>51745</v>
      </c>
      <c r="H23426" s="113" t="s">
        <v>123021</v>
      </c>
      <c r="I23426" s="113" t="s">
        <v>140981</v>
      </c>
    </row>
    <row r="23427" spans="5:9" ht="14.5" x14ac:dyDescent="0.35">
      <c r="E23427" s="113" t="s">
        <v>114380</v>
      </c>
      <c r="F23427" s="113" t="s">
        <v>36265</v>
      </c>
      <c r="G23427" s="113" t="s">
        <v>51744</v>
      </c>
      <c r="H23427" s="113" t="s">
        <v>123020</v>
      </c>
      <c r="I23427" s="113" t="s">
        <v>140982</v>
      </c>
    </row>
    <row r="23428" spans="5:9" ht="14.5" x14ac:dyDescent="0.35">
      <c r="E23428" s="113" t="s">
        <v>107096</v>
      </c>
      <c r="F23428" s="113" t="s">
        <v>36264</v>
      </c>
      <c r="G23428" s="113" t="s">
        <v>51743</v>
      </c>
      <c r="H23428" s="113" t="s">
        <v>123019</v>
      </c>
      <c r="I23428" s="113" t="s">
        <v>130524</v>
      </c>
    </row>
    <row r="23429" spans="5:9" ht="14.5" x14ac:dyDescent="0.35">
      <c r="E23429" s="113" t="s">
        <v>14015</v>
      </c>
      <c r="F23429" s="113" t="s">
        <v>36263</v>
      </c>
      <c r="G23429" s="113" t="s">
        <v>51742</v>
      </c>
      <c r="H23429" s="113" t="s">
        <v>123018</v>
      </c>
      <c r="I23429" s="113" t="s">
        <v>121357</v>
      </c>
    </row>
    <row r="23430" spans="5:9" ht="14.5" x14ac:dyDescent="0.35">
      <c r="E23430" s="113" t="s">
        <v>107095</v>
      </c>
      <c r="F23430" s="113" t="s">
        <v>36262</v>
      </c>
      <c r="G23430" s="113" t="s">
        <v>51741</v>
      </c>
      <c r="H23430" s="113" t="s">
        <v>127879</v>
      </c>
      <c r="I23430" s="113" t="s">
        <v>119597</v>
      </c>
    </row>
    <row r="23431" spans="5:9" ht="14.5" x14ac:dyDescent="0.35">
      <c r="E23431" s="113" t="s">
        <v>14014</v>
      </c>
      <c r="F23431" s="113" t="s">
        <v>36261</v>
      </c>
      <c r="G23431" s="113" t="s">
        <v>51740</v>
      </c>
      <c r="H23431" s="113" t="s">
        <v>126102</v>
      </c>
      <c r="I23431" s="113" t="s">
        <v>116490</v>
      </c>
    </row>
    <row r="23432" spans="5:9" ht="14.5" x14ac:dyDescent="0.35">
      <c r="E23432" s="113" t="s">
        <v>14013</v>
      </c>
      <c r="F23432" s="113" t="s">
        <v>36260</v>
      </c>
      <c r="G23432" s="113" t="s">
        <v>51739</v>
      </c>
      <c r="H23432" s="113" t="s">
        <v>126103</v>
      </c>
      <c r="I23432" s="113" t="s">
        <v>115530</v>
      </c>
    </row>
    <row r="23433" spans="5:9" ht="14.5" x14ac:dyDescent="0.35">
      <c r="E23433" s="113" t="s">
        <v>14012</v>
      </c>
      <c r="F23433" s="113" t="s">
        <v>36259</v>
      </c>
      <c r="G23433" s="113" t="s">
        <v>51738</v>
      </c>
      <c r="H23433" s="113" t="s">
        <v>123017</v>
      </c>
      <c r="I23433" s="113" t="s">
        <v>115529</v>
      </c>
    </row>
    <row r="23434" spans="5:9" ht="14.5" x14ac:dyDescent="0.35">
      <c r="E23434" s="113" t="s">
        <v>14011</v>
      </c>
      <c r="F23434" s="113" t="s">
        <v>36258</v>
      </c>
      <c r="G23434" s="113" t="s">
        <v>51737</v>
      </c>
      <c r="H23434" s="113" t="s">
        <v>127880</v>
      </c>
      <c r="I23434" s="113" t="s">
        <v>104785</v>
      </c>
    </row>
    <row r="23435" spans="5:9" ht="14.5" x14ac:dyDescent="0.35">
      <c r="E23435" s="113" t="s">
        <v>14010</v>
      </c>
      <c r="F23435" s="113" t="s">
        <v>36257</v>
      </c>
      <c r="G23435" s="113" t="s">
        <v>51736</v>
      </c>
      <c r="H23435" s="113" t="s">
        <v>123016</v>
      </c>
      <c r="I23435" s="113" t="s">
        <v>104784</v>
      </c>
    </row>
    <row r="23436" spans="5:9" ht="14.5" x14ac:dyDescent="0.35">
      <c r="E23436" s="113" t="s">
        <v>14009</v>
      </c>
      <c r="F23436" s="113" t="s">
        <v>36256</v>
      </c>
      <c r="G23436" s="113" t="s">
        <v>51735</v>
      </c>
      <c r="H23436" s="113" t="s">
        <v>127881</v>
      </c>
      <c r="I23436" s="113" t="s">
        <v>104783</v>
      </c>
    </row>
    <row r="23437" spans="5:9" ht="14.5" x14ac:dyDescent="0.35">
      <c r="E23437" s="113" t="s">
        <v>14008</v>
      </c>
      <c r="F23437" s="113" t="s">
        <v>36255</v>
      </c>
      <c r="G23437" s="113" t="s">
        <v>51734</v>
      </c>
      <c r="H23437" s="113" t="s">
        <v>123015</v>
      </c>
      <c r="I23437" s="113" t="s">
        <v>104782</v>
      </c>
    </row>
    <row r="23438" spans="5:9" ht="14.5" x14ac:dyDescent="0.35">
      <c r="E23438" s="113" t="s">
        <v>14007</v>
      </c>
      <c r="F23438" s="113" t="s">
        <v>36254</v>
      </c>
      <c r="G23438" s="113" t="s">
        <v>51733</v>
      </c>
      <c r="H23438" s="113" t="s">
        <v>123014</v>
      </c>
      <c r="I23438" s="113" t="s">
        <v>104781</v>
      </c>
    </row>
    <row r="23439" spans="5:9" ht="14.5" x14ac:dyDescent="0.35">
      <c r="E23439" s="113" t="s">
        <v>14006</v>
      </c>
      <c r="F23439" s="113" t="s">
        <v>36253</v>
      </c>
      <c r="G23439" s="113" t="s">
        <v>51732</v>
      </c>
      <c r="H23439" s="113" t="s">
        <v>127882</v>
      </c>
      <c r="I23439" s="113" t="s">
        <v>104780</v>
      </c>
    </row>
    <row r="23440" spans="5:9" ht="14.5" x14ac:dyDescent="0.35">
      <c r="E23440" s="113" t="s">
        <v>14005</v>
      </c>
      <c r="F23440" s="113" t="s">
        <v>36252</v>
      </c>
      <c r="G23440" s="113" t="s">
        <v>51731</v>
      </c>
      <c r="H23440" s="113" t="s">
        <v>126104</v>
      </c>
      <c r="I23440" s="113" t="s">
        <v>104779</v>
      </c>
    </row>
    <row r="23441" spans="5:9" ht="14.5" x14ac:dyDescent="0.35">
      <c r="E23441" s="113" t="s">
        <v>14004</v>
      </c>
      <c r="F23441" s="113" t="s">
        <v>36251</v>
      </c>
      <c r="G23441" s="113" t="s">
        <v>51730</v>
      </c>
      <c r="H23441" s="113" t="s">
        <v>123013</v>
      </c>
      <c r="I23441" s="113" t="s">
        <v>104778</v>
      </c>
    </row>
    <row r="23442" spans="5:9" ht="14.5" x14ac:dyDescent="0.35">
      <c r="E23442" s="113" t="s">
        <v>14003</v>
      </c>
      <c r="F23442" s="113" t="s">
        <v>36250</v>
      </c>
      <c r="G23442" s="113" t="s">
        <v>51729</v>
      </c>
      <c r="H23442" s="113" t="s">
        <v>127883</v>
      </c>
      <c r="I23442" s="113" t="s">
        <v>104777</v>
      </c>
    </row>
    <row r="23443" spans="5:9" ht="14.5" x14ac:dyDescent="0.35">
      <c r="E23443" s="113" t="s">
        <v>14002</v>
      </c>
      <c r="F23443" s="113" t="s">
        <v>36249</v>
      </c>
      <c r="G23443" s="113" t="s">
        <v>51728</v>
      </c>
      <c r="H23443" s="113" t="s">
        <v>126105</v>
      </c>
      <c r="I23443" s="113" t="s">
        <v>104776</v>
      </c>
    </row>
    <row r="23444" spans="5:9" ht="14.5" x14ac:dyDescent="0.35">
      <c r="E23444" s="113" t="s">
        <v>14001</v>
      </c>
      <c r="F23444" s="113" t="s">
        <v>36248</v>
      </c>
      <c r="G23444" s="113" t="s">
        <v>51727</v>
      </c>
      <c r="H23444" s="113" t="s">
        <v>123012</v>
      </c>
      <c r="I23444" s="113" t="s">
        <v>104775</v>
      </c>
    </row>
    <row r="23445" spans="5:9" ht="14.5" x14ac:dyDescent="0.35">
      <c r="E23445" s="113" t="s">
        <v>14000</v>
      </c>
      <c r="F23445" s="113" t="s">
        <v>36247</v>
      </c>
      <c r="G23445" s="113" t="s">
        <v>51726</v>
      </c>
      <c r="H23445" s="113" t="s">
        <v>127884</v>
      </c>
      <c r="I23445" s="113" t="s">
        <v>104774</v>
      </c>
    </row>
    <row r="23446" spans="5:9" ht="14.5" x14ac:dyDescent="0.35">
      <c r="E23446" s="113" t="s">
        <v>13999</v>
      </c>
      <c r="F23446" s="113" t="s">
        <v>36246</v>
      </c>
      <c r="G23446" s="113" t="s">
        <v>51725</v>
      </c>
      <c r="H23446" s="113" t="s">
        <v>123011</v>
      </c>
      <c r="I23446" s="113" t="s">
        <v>104773</v>
      </c>
    </row>
    <row r="23447" spans="5:9" ht="14.5" x14ac:dyDescent="0.35">
      <c r="E23447" s="113" t="s">
        <v>13998</v>
      </c>
      <c r="F23447" s="113" t="s">
        <v>36245</v>
      </c>
      <c r="G23447" s="113" t="s">
        <v>51724</v>
      </c>
      <c r="H23447" s="113" t="s">
        <v>127885</v>
      </c>
      <c r="I23447" s="113" t="s">
        <v>104772</v>
      </c>
    </row>
    <row r="23448" spans="5:9" ht="14.5" x14ac:dyDescent="0.35">
      <c r="E23448" s="113" t="s">
        <v>13997</v>
      </c>
      <c r="F23448" s="113" t="s">
        <v>36244</v>
      </c>
      <c r="G23448" s="113" t="s">
        <v>51723</v>
      </c>
      <c r="H23448" s="113" t="s">
        <v>123010</v>
      </c>
      <c r="I23448" s="113" t="s">
        <v>104771</v>
      </c>
    </row>
    <row r="23449" spans="5:9" ht="14.5" x14ac:dyDescent="0.35">
      <c r="E23449" s="113" t="s">
        <v>13996</v>
      </c>
      <c r="F23449" s="113" t="s">
        <v>36243</v>
      </c>
      <c r="G23449" s="113" t="s">
        <v>51722</v>
      </c>
      <c r="H23449" s="113" t="s">
        <v>123009</v>
      </c>
      <c r="I23449" s="113" t="s">
        <v>104770</v>
      </c>
    </row>
    <row r="23450" spans="5:9" ht="14.5" x14ac:dyDescent="0.35">
      <c r="E23450" s="113" t="s">
        <v>13995</v>
      </c>
      <c r="F23450" s="113" t="s">
        <v>36242</v>
      </c>
      <c r="G23450" s="113" t="s">
        <v>51721</v>
      </c>
      <c r="H23450" s="113" t="s">
        <v>123008</v>
      </c>
      <c r="I23450" s="113" t="s">
        <v>104769</v>
      </c>
    </row>
    <row r="23451" spans="5:9" ht="14.5" x14ac:dyDescent="0.35">
      <c r="E23451" s="113" t="s">
        <v>13994</v>
      </c>
      <c r="F23451" s="113" t="s">
        <v>36241</v>
      </c>
      <c r="G23451" s="113" t="s">
        <v>51720</v>
      </c>
      <c r="H23451" s="113" t="s">
        <v>123007</v>
      </c>
      <c r="I23451" s="113" t="s">
        <v>111836</v>
      </c>
    </row>
    <row r="23452" spans="5:9" ht="14.5" x14ac:dyDescent="0.35">
      <c r="E23452" s="113" t="s">
        <v>13993</v>
      </c>
      <c r="F23452" s="113" t="s">
        <v>36240</v>
      </c>
      <c r="G23452" s="113" t="s">
        <v>51719</v>
      </c>
      <c r="H23452" s="113" t="s">
        <v>123006</v>
      </c>
      <c r="I23452" s="113" t="s">
        <v>111835</v>
      </c>
    </row>
    <row r="23453" spans="5:9" ht="14.5" x14ac:dyDescent="0.35">
      <c r="E23453" s="113" t="s">
        <v>13992</v>
      </c>
      <c r="F23453" s="113" t="s">
        <v>36239</v>
      </c>
      <c r="G23453" s="113" t="s">
        <v>51718</v>
      </c>
      <c r="H23453" s="113" t="s">
        <v>127886</v>
      </c>
      <c r="I23453" s="113" t="s">
        <v>111834</v>
      </c>
    </row>
    <row r="23454" spans="5:9" ht="14.5" x14ac:dyDescent="0.35">
      <c r="E23454" s="113" t="s">
        <v>13991</v>
      </c>
      <c r="F23454" s="113" t="s">
        <v>36238</v>
      </c>
      <c r="G23454" s="113" t="s">
        <v>51717</v>
      </c>
      <c r="H23454" s="113" t="s">
        <v>123005</v>
      </c>
      <c r="I23454" s="113" t="s">
        <v>111833</v>
      </c>
    </row>
    <row r="23455" spans="5:9" ht="14.5" x14ac:dyDescent="0.35">
      <c r="E23455" s="113" t="s">
        <v>13990</v>
      </c>
      <c r="F23455" s="113" t="s">
        <v>36237</v>
      </c>
      <c r="G23455" s="113" t="s">
        <v>51716</v>
      </c>
      <c r="H23455" s="113" t="s">
        <v>123004</v>
      </c>
      <c r="I23455" s="113" t="s">
        <v>111832</v>
      </c>
    </row>
    <row r="23456" spans="5:9" ht="14.5" x14ac:dyDescent="0.35">
      <c r="E23456" s="113" t="s">
        <v>13989</v>
      </c>
      <c r="F23456" s="113" t="s">
        <v>36236</v>
      </c>
      <c r="G23456" s="113" t="s">
        <v>51715</v>
      </c>
      <c r="H23456" s="113" t="s">
        <v>123003</v>
      </c>
      <c r="I23456" s="113" t="s">
        <v>104768</v>
      </c>
    </row>
    <row r="23457" spans="5:9" ht="14.5" x14ac:dyDescent="0.35">
      <c r="E23457" s="113" t="s">
        <v>13988</v>
      </c>
      <c r="F23457" s="113" t="s">
        <v>36235</v>
      </c>
      <c r="G23457" s="113" t="s">
        <v>51714</v>
      </c>
      <c r="H23457" s="113" t="s">
        <v>123002</v>
      </c>
      <c r="I23457" s="113" t="s">
        <v>104767</v>
      </c>
    </row>
    <row r="23458" spans="5:9" ht="14.5" x14ac:dyDescent="0.35">
      <c r="E23458" s="113" t="s">
        <v>13987</v>
      </c>
      <c r="F23458" s="113" t="s">
        <v>36234</v>
      </c>
      <c r="G23458" s="113" t="s">
        <v>51713</v>
      </c>
      <c r="H23458" s="113" t="s">
        <v>126106</v>
      </c>
      <c r="I23458" s="113" t="s">
        <v>104766</v>
      </c>
    </row>
    <row r="23459" spans="5:9" ht="14.5" x14ac:dyDescent="0.35">
      <c r="E23459" s="113" t="s">
        <v>13986</v>
      </c>
      <c r="F23459" s="113" t="s">
        <v>36233</v>
      </c>
      <c r="G23459" s="113" t="s">
        <v>51712</v>
      </c>
      <c r="H23459" s="113" t="s">
        <v>123001</v>
      </c>
      <c r="I23459" s="113" t="s">
        <v>104765</v>
      </c>
    </row>
    <row r="23460" spans="5:9" ht="14.5" x14ac:dyDescent="0.35">
      <c r="E23460" s="113" t="s">
        <v>13985</v>
      </c>
      <c r="F23460" s="113" t="s">
        <v>36232</v>
      </c>
      <c r="G23460" s="113" t="s">
        <v>51711</v>
      </c>
      <c r="H23460" s="113" t="s">
        <v>123000</v>
      </c>
      <c r="I23460" s="113" t="s">
        <v>119596</v>
      </c>
    </row>
    <row r="23461" spans="5:9" ht="14.5" x14ac:dyDescent="0.35">
      <c r="E23461" s="113" t="s">
        <v>13984</v>
      </c>
      <c r="F23461" s="113" t="s">
        <v>36231</v>
      </c>
      <c r="G23461" s="113" t="s">
        <v>51710</v>
      </c>
      <c r="H23461" s="113" t="s">
        <v>127887</v>
      </c>
      <c r="I23461" s="113" t="s">
        <v>104764</v>
      </c>
    </row>
    <row r="23462" spans="5:9" ht="14.5" x14ac:dyDescent="0.35">
      <c r="E23462" s="113" t="s">
        <v>13983</v>
      </c>
      <c r="F23462" s="113" t="s">
        <v>36230</v>
      </c>
      <c r="G23462" s="113" t="s">
        <v>51709</v>
      </c>
      <c r="H23462" s="113" t="s">
        <v>122999</v>
      </c>
      <c r="I23462" s="113" t="s">
        <v>104763</v>
      </c>
    </row>
    <row r="23463" spans="5:9" ht="14.5" x14ac:dyDescent="0.35">
      <c r="E23463" s="113" t="s">
        <v>13982</v>
      </c>
      <c r="F23463" s="113" t="s">
        <v>36229</v>
      </c>
      <c r="G23463" s="113" t="s">
        <v>51708</v>
      </c>
      <c r="H23463" s="113" t="s">
        <v>122998</v>
      </c>
      <c r="I23463" s="113" t="s">
        <v>104762</v>
      </c>
    </row>
    <row r="23464" spans="5:9" ht="14.5" x14ac:dyDescent="0.35">
      <c r="E23464" s="113" t="s">
        <v>13981</v>
      </c>
      <c r="F23464" s="113" t="s">
        <v>36228</v>
      </c>
      <c r="G23464" s="113" t="s">
        <v>51707</v>
      </c>
      <c r="H23464" s="113" t="s">
        <v>122997</v>
      </c>
      <c r="I23464" s="113" t="s">
        <v>104761</v>
      </c>
    </row>
    <row r="23465" spans="5:9" ht="14.5" x14ac:dyDescent="0.35">
      <c r="E23465" s="113" t="s">
        <v>13980</v>
      </c>
      <c r="F23465" s="113" t="s">
        <v>36227</v>
      </c>
      <c r="G23465" s="113" t="s">
        <v>51706</v>
      </c>
      <c r="H23465" s="113" t="s">
        <v>122996</v>
      </c>
      <c r="I23465" s="113" t="s">
        <v>104760</v>
      </c>
    </row>
    <row r="23466" spans="5:9" ht="14.5" x14ac:dyDescent="0.35">
      <c r="E23466" s="113" t="s">
        <v>13979</v>
      </c>
      <c r="F23466" s="113" t="s">
        <v>36226</v>
      </c>
      <c r="G23466" s="113" t="s">
        <v>51705</v>
      </c>
      <c r="H23466" s="113" t="s">
        <v>126107</v>
      </c>
      <c r="I23466" s="113" t="s">
        <v>104759</v>
      </c>
    </row>
    <row r="23467" spans="5:9" ht="14.5" x14ac:dyDescent="0.35">
      <c r="E23467" s="113" t="s">
        <v>13978</v>
      </c>
      <c r="F23467" s="113" t="s">
        <v>36225</v>
      </c>
      <c r="G23467" s="113" t="s">
        <v>51704</v>
      </c>
      <c r="H23467" s="113" t="s">
        <v>127888</v>
      </c>
      <c r="I23467" s="113" t="s">
        <v>104758</v>
      </c>
    </row>
    <row r="23468" spans="5:9" ht="14.5" x14ac:dyDescent="0.35">
      <c r="E23468" s="113" t="s">
        <v>13977</v>
      </c>
      <c r="F23468" s="113" t="s">
        <v>36224</v>
      </c>
      <c r="G23468" s="113" t="s">
        <v>51703</v>
      </c>
      <c r="H23468" s="113" t="s">
        <v>126108</v>
      </c>
      <c r="I23468" s="113" t="s">
        <v>104757</v>
      </c>
    </row>
    <row r="23469" spans="5:9" ht="14.5" x14ac:dyDescent="0.35">
      <c r="E23469" s="113" t="s">
        <v>13976</v>
      </c>
      <c r="F23469" s="113" t="s">
        <v>36223</v>
      </c>
      <c r="G23469" s="113" t="s">
        <v>51702</v>
      </c>
      <c r="H23469" s="113" t="s">
        <v>122995</v>
      </c>
      <c r="I23469" s="113" t="s">
        <v>138753</v>
      </c>
    </row>
    <row r="23470" spans="5:9" ht="14.5" x14ac:dyDescent="0.35">
      <c r="E23470" s="113" t="s">
        <v>13975</v>
      </c>
      <c r="F23470" s="113" t="s">
        <v>36222</v>
      </c>
      <c r="G23470" s="113" t="s">
        <v>51701</v>
      </c>
      <c r="H23470" s="113" t="s">
        <v>127889</v>
      </c>
      <c r="I23470" s="113" t="s">
        <v>126343</v>
      </c>
    </row>
    <row r="23471" spans="5:9" ht="14.5" x14ac:dyDescent="0.35">
      <c r="E23471" s="113" t="s">
        <v>13974</v>
      </c>
      <c r="F23471" s="113" t="s">
        <v>36221</v>
      </c>
      <c r="G23471" s="113" t="s">
        <v>51700</v>
      </c>
      <c r="H23471" s="113" t="s">
        <v>126109</v>
      </c>
      <c r="I23471" s="113" t="s">
        <v>115528</v>
      </c>
    </row>
    <row r="23472" spans="5:9" ht="14.5" x14ac:dyDescent="0.35">
      <c r="E23472" s="113" t="s">
        <v>13973</v>
      </c>
      <c r="F23472" s="113" t="s">
        <v>36220</v>
      </c>
      <c r="G23472" s="113" t="s">
        <v>51699</v>
      </c>
      <c r="H23472" s="113" t="s">
        <v>122994</v>
      </c>
      <c r="I23472" s="113" t="s">
        <v>115527</v>
      </c>
    </row>
    <row r="23473" spans="5:9" ht="14.5" x14ac:dyDescent="0.35">
      <c r="E23473" s="113" t="s">
        <v>13972</v>
      </c>
      <c r="F23473" s="113" t="s">
        <v>36219</v>
      </c>
      <c r="G23473" s="113" t="s">
        <v>51698</v>
      </c>
      <c r="H23473" s="113" t="s">
        <v>126110</v>
      </c>
      <c r="I23473" s="113" t="s">
        <v>104756</v>
      </c>
    </row>
    <row r="23474" spans="5:9" ht="14.5" x14ac:dyDescent="0.35">
      <c r="E23474" s="113" t="s">
        <v>13971</v>
      </c>
      <c r="F23474" s="113" t="s">
        <v>36218</v>
      </c>
      <c r="G23474" s="113" t="s">
        <v>51697</v>
      </c>
      <c r="H23474" s="113" t="s">
        <v>122993</v>
      </c>
      <c r="I23474" s="113" t="s">
        <v>104755</v>
      </c>
    </row>
    <row r="23475" spans="5:9" ht="14.5" x14ac:dyDescent="0.35">
      <c r="E23475" s="113" t="s">
        <v>13970</v>
      </c>
      <c r="F23475" s="113" t="s">
        <v>36217</v>
      </c>
      <c r="G23475" s="113" t="s">
        <v>51696</v>
      </c>
      <c r="H23475" s="113" t="s">
        <v>127890</v>
      </c>
      <c r="I23475" s="113" t="s">
        <v>111831</v>
      </c>
    </row>
    <row r="23476" spans="5:9" ht="14.5" x14ac:dyDescent="0.35">
      <c r="E23476" s="113" t="s">
        <v>13969</v>
      </c>
      <c r="F23476" s="113" t="s">
        <v>36216</v>
      </c>
      <c r="G23476" s="113" t="s">
        <v>51695</v>
      </c>
      <c r="H23476" s="113" t="s">
        <v>127891</v>
      </c>
      <c r="I23476" s="113" t="s">
        <v>126344</v>
      </c>
    </row>
    <row r="23477" spans="5:9" ht="14.5" x14ac:dyDescent="0.35">
      <c r="E23477" s="113" t="s">
        <v>124187</v>
      </c>
      <c r="F23477" s="113" t="s">
        <v>36215</v>
      </c>
      <c r="G23477" s="113" t="s">
        <v>51694</v>
      </c>
      <c r="H23477" s="113" t="s">
        <v>127892</v>
      </c>
      <c r="I23477" s="113" t="s">
        <v>126345</v>
      </c>
    </row>
    <row r="23478" spans="5:9" ht="14.5" x14ac:dyDescent="0.35">
      <c r="E23478" s="113" t="s">
        <v>107094</v>
      </c>
      <c r="F23478" s="113" t="s">
        <v>36214</v>
      </c>
      <c r="G23478" s="113" t="s">
        <v>51693</v>
      </c>
      <c r="H23478" s="113" t="s">
        <v>122992</v>
      </c>
      <c r="I23478" s="113" t="s">
        <v>127990</v>
      </c>
    </row>
    <row r="23479" spans="5:9" ht="14.5" x14ac:dyDescent="0.35">
      <c r="E23479" s="113" t="s">
        <v>107093</v>
      </c>
      <c r="F23479" s="113" t="s">
        <v>120467</v>
      </c>
      <c r="G23479" s="113" t="s">
        <v>51692</v>
      </c>
      <c r="H23479" s="113" t="s">
        <v>126111</v>
      </c>
      <c r="I23479" s="113" t="s">
        <v>126346</v>
      </c>
    </row>
    <row r="23480" spans="5:9" ht="14.5" x14ac:dyDescent="0.35">
      <c r="E23480" s="113" t="s">
        <v>13968</v>
      </c>
      <c r="F23480" s="113" t="s">
        <v>36213</v>
      </c>
      <c r="G23480" s="113" t="s">
        <v>51691</v>
      </c>
      <c r="H23480" s="113" t="s">
        <v>122991</v>
      </c>
      <c r="I23480" s="113" t="s">
        <v>104754</v>
      </c>
    </row>
    <row r="23481" spans="5:9" ht="14.5" x14ac:dyDescent="0.35">
      <c r="E23481" s="113" t="s">
        <v>13967</v>
      </c>
      <c r="F23481" s="113" t="s">
        <v>36212</v>
      </c>
      <c r="G23481" s="113" t="s">
        <v>51690</v>
      </c>
      <c r="H23481" s="113" t="s">
        <v>126112</v>
      </c>
      <c r="I23481" s="113" t="s">
        <v>104753</v>
      </c>
    </row>
    <row r="23482" spans="5:9" ht="14.5" x14ac:dyDescent="0.35">
      <c r="E23482" s="113" t="s">
        <v>117308</v>
      </c>
      <c r="F23482" s="113" t="s">
        <v>36211</v>
      </c>
      <c r="G23482" s="113" t="s">
        <v>51689</v>
      </c>
      <c r="H23482" s="113" t="s">
        <v>122990</v>
      </c>
      <c r="I23482" s="113" t="s">
        <v>104752</v>
      </c>
    </row>
    <row r="23483" spans="5:9" ht="14.5" x14ac:dyDescent="0.35">
      <c r="E23483" s="113" t="s">
        <v>13966</v>
      </c>
      <c r="F23483" s="113" t="s">
        <v>36210</v>
      </c>
      <c r="G23483" s="113" t="s">
        <v>51688</v>
      </c>
      <c r="H23483" s="113" t="s">
        <v>122989</v>
      </c>
      <c r="I23483" s="113" t="s">
        <v>104751</v>
      </c>
    </row>
    <row r="23484" spans="5:9" ht="14.5" x14ac:dyDescent="0.35">
      <c r="E23484" s="113" t="s">
        <v>13965</v>
      </c>
      <c r="F23484" s="113" t="s">
        <v>36209</v>
      </c>
      <c r="G23484" s="113" t="s">
        <v>51687</v>
      </c>
      <c r="H23484" s="113" t="s">
        <v>122988</v>
      </c>
      <c r="I23484" s="113" t="s">
        <v>104750</v>
      </c>
    </row>
    <row r="23485" spans="5:9" ht="14.5" x14ac:dyDescent="0.35">
      <c r="E23485" s="113" t="s">
        <v>13964</v>
      </c>
      <c r="F23485" s="113" t="s">
        <v>36208</v>
      </c>
      <c r="G23485" s="113" t="s">
        <v>51686</v>
      </c>
      <c r="H23485" s="113" t="s">
        <v>122987</v>
      </c>
      <c r="I23485" s="113" t="s">
        <v>104749</v>
      </c>
    </row>
    <row r="23486" spans="5:9" ht="14.5" x14ac:dyDescent="0.35">
      <c r="E23486" s="113" t="s">
        <v>13963</v>
      </c>
      <c r="F23486" s="113" t="s">
        <v>36207</v>
      </c>
      <c r="G23486" s="113" t="s">
        <v>51685</v>
      </c>
      <c r="H23486" s="113" t="s">
        <v>127893</v>
      </c>
      <c r="I23486" s="113" t="s">
        <v>104748</v>
      </c>
    </row>
    <row r="23487" spans="5:9" ht="14.5" x14ac:dyDescent="0.35">
      <c r="E23487" s="113" t="s">
        <v>13962</v>
      </c>
      <c r="F23487" s="113" t="s">
        <v>36206</v>
      </c>
      <c r="G23487" s="113" t="s">
        <v>51684</v>
      </c>
      <c r="H23487" s="113" t="s">
        <v>127894</v>
      </c>
      <c r="I23487" s="113" t="s">
        <v>104747</v>
      </c>
    </row>
    <row r="23488" spans="5:9" ht="14.5" x14ac:dyDescent="0.35">
      <c r="E23488" s="113" t="s">
        <v>13961</v>
      </c>
      <c r="F23488" s="113" t="s">
        <v>36205</v>
      </c>
      <c r="G23488" s="113" t="s">
        <v>51683</v>
      </c>
      <c r="H23488" s="113" t="s">
        <v>127895</v>
      </c>
      <c r="I23488" s="113" t="s">
        <v>104746</v>
      </c>
    </row>
    <row r="23489" spans="5:9" ht="14.5" x14ac:dyDescent="0.35">
      <c r="E23489" s="113" t="s">
        <v>13960</v>
      </c>
      <c r="F23489" s="113" t="s">
        <v>36204</v>
      </c>
      <c r="G23489" s="113" t="s">
        <v>51682</v>
      </c>
      <c r="H23489" s="113" t="s">
        <v>122986</v>
      </c>
      <c r="I23489" s="113" t="s">
        <v>104745</v>
      </c>
    </row>
    <row r="23490" spans="5:9" ht="14.5" x14ac:dyDescent="0.35">
      <c r="E23490" s="113" t="s">
        <v>13959</v>
      </c>
      <c r="F23490" s="113" t="s">
        <v>36203</v>
      </c>
      <c r="G23490" s="113" t="s">
        <v>51681</v>
      </c>
      <c r="H23490" s="113" t="s">
        <v>122985</v>
      </c>
      <c r="I23490" s="113" t="s">
        <v>104744</v>
      </c>
    </row>
    <row r="23491" spans="5:9" ht="14.5" x14ac:dyDescent="0.35">
      <c r="E23491" s="113" t="s">
        <v>13958</v>
      </c>
      <c r="F23491" s="113" t="s">
        <v>36202</v>
      </c>
      <c r="G23491" s="113" t="s">
        <v>51680</v>
      </c>
      <c r="H23491" s="113" t="s">
        <v>122984</v>
      </c>
      <c r="I23491" s="113" t="s">
        <v>104743</v>
      </c>
    </row>
    <row r="23492" spans="5:9" ht="14.5" x14ac:dyDescent="0.35">
      <c r="E23492" s="113" t="s">
        <v>13957</v>
      </c>
      <c r="F23492" s="113" t="s">
        <v>36201</v>
      </c>
      <c r="G23492" s="113" t="s">
        <v>51679</v>
      </c>
      <c r="H23492" s="113" t="s">
        <v>126113</v>
      </c>
      <c r="I23492" s="113" t="s">
        <v>104742</v>
      </c>
    </row>
    <row r="23493" spans="5:9" ht="14.5" x14ac:dyDescent="0.35">
      <c r="E23493" s="113" t="s">
        <v>13956</v>
      </c>
      <c r="F23493" s="113" t="s">
        <v>36200</v>
      </c>
      <c r="G23493" s="113" t="s">
        <v>51678</v>
      </c>
      <c r="H23493" s="113" t="s">
        <v>122983</v>
      </c>
      <c r="I23493" s="113" t="s">
        <v>104741</v>
      </c>
    </row>
    <row r="23494" spans="5:9" ht="14.5" x14ac:dyDescent="0.35">
      <c r="E23494" s="113" t="s">
        <v>13955</v>
      </c>
      <c r="F23494" s="113" t="s">
        <v>36199</v>
      </c>
      <c r="G23494" s="113" t="s">
        <v>51677</v>
      </c>
      <c r="H23494" s="113" t="s">
        <v>122982</v>
      </c>
      <c r="I23494" s="113" t="s">
        <v>104740</v>
      </c>
    </row>
    <row r="23495" spans="5:9" ht="14.5" x14ac:dyDescent="0.35">
      <c r="E23495" s="113" t="s">
        <v>13954</v>
      </c>
      <c r="F23495" s="113" t="s">
        <v>36198</v>
      </c>
      <c r="G23495" s="113" t="s">
        <v>51676</v>
      </c>
      <c r="H23495" s="113" t="s">
        <v>121263</v>
      </c>
      <c r="I23495" s="113" t="s">
        <v>104739</v>
      </c>
    </row>
    <row r="23496" spans="5:9" ht="14.5" x14ac:dyDescent="0.35">
      <c r="E23496" s="113" t="s">
        <v>13953</v>
      </c>
      <c r="F23496" s="113" t="s">
        <v>36197</v>
      </c>
      <c r="G23496" s="113" t="s">
        <v>51675</v>
      </c>
      <c r="H23496" s="113" t="s">
        <v>121262</v>
      </c>
      <c r="I23496" s="113" t="s">
        <v>104738</v>
      </c>
    </row>
    <row r="23497" spans="5:9" ht="14.5" x14ac:dyDescent="0.35">
      <c r="E23497" s="113" t="s">
        <v>13952</v>
      </c>
      <c r="F23497" s="113" t="s">
        <v>108617</v>
      </c>
      <c r="G23497" s="113" t="s">
        <v>51674</v>
      </c>
      <c r="H23497" s="113" t="s">
        <v>127896</v>
      </c>
      <c r="I23497" s="113" t="s">
        <v>104737</v>
      </c>
    </row>
    <row r="23498" spans="5:9" ht="14.5" x14ac:dyDescent="0.35">
      <c r="E23498" s="113" t="s">
        <v>13951</v>
      </c>
      <c r="F23498" s="113" t="s">
        <v>108616</v>
      </c>
      <c r="G23498" s="113" t="s">
        <v>51673</v>
      </c>
      <c r="H23498" s="113" t="s">
        <v>127897</v>
      </c>
      <c r="I23498" s="113" t="s">
        <v>104736</v>
      </c>
    </row>
    <row r="23499" spans="5:9" ht="14.5" x14ac:dyDescent="0.35">
      <c r="E23499" s="113" t="s">
        <v>13950</v>
      </c>
      <c r="F23499" s="113" t="s">
        <v>36196</v>
      </c>
      <c r="G23499" s="113" t="s">
        <v>51672</v>
      </c>
      <c r="H23499" s="113" t="s">
        <v>122981</v>
      </c>
      <c r="I23499" s="113" t="s">
        <v>127991</v>
      </c>
    </row>
    <row r="23500" spans="5:9" ht="14.5" x14ac:dyDescent="0.35">
      <c r="E23500" s="113" t="s">
        <v>13949</v>
      </c>
      <c r="F23500" s="113" t="s">
        <v>36195</v>
      </c>
      <c r="G23500" s="113" t="s">
        <v>51671</v>
      </c>
      <c r="H23500" s="113" t="s">
        <v>127898</v>
      </c>
      <c r="I23500" s="113" t="s">
        <v>127992</v>
      </c>
    </row>
    <row r="23501" spans="5:9" ht="14.5" x14ac:dyDescent="0.35">
      <c r="E23501" s="113" t="s">
        <v>13948</v>
      </c>
      <c r="F23501" s="113" t="s">
        <v>36194</v>
      </c>
      <c r="G23501" s="113" t="s">
        <v>51670</v>
      </c>
      <c r="H23501" s="113" t="s">
        <v>122980</v>
      </c>
      <c r="I23501" s="113" t="s">
        <v>104735</v>
      </c>
    </row>
    <row r="23502" spans="5:9" ht="14.5" x14ac:dyDescent="0.35">
      <c r="E23502" s="113" t="s">
        <v>13947</v>
      </c>
      <c r="F23502" s="113" t="s">
        <v>36193</v>
      </c>
      <c r="G23502" s="113" t="s">
        <v>51669</v>
      </c>
      <c r="H23502" s="113" t="s">
        <v>122979</v>
      </c>
      <c r="I23502" s="113" t="s">
        <v>104734</v>
      </c>
    </row>
    <row r="23503" spans="5:9" ht="14.5" x14ac:dyDescent="0.35">
      <c r="E23503" s="113" t="s">
        <v>13946</v>
      </c>
      <c r="F23503" s="113" t="s">
        <v>36192</v>
      </c>
      <c r="G23503" s="113" t="s">
        <v>51668</v>
      </c>
      <c r="H23503" s="113" t="s">
        <v>127899</v>
      </c>
      <c r="I23503" s="113" t="s">
        <v>104733</v>
      </c>
    </row>
    <row r="23504" spans="5:9" ht="14.5" x14ac:dyDescent="0.35">
      <c r="E23504" s="113" t="s">
        <v>13945</v>
      </c>
      <c r="F23504" s="113" t="s">
        <v>36191</v>
      </c>
      <c r="G23504" s="113" t="s">
        <v>51667</v>
      </c>
      <c r="H23504" s="113" t="s">
        <v>121261</v>
      </c>
      <c r="I23504" s="113" t="s">
        <v>104732</v>
      </c>
    </row>
    <row r="23505" spans="5:9" ht="14.5" x14ac:dyDescent="0.35">
      <c r="E23505" s="113" t="s">
        <v>13944</v>
      </c>
      <c r="F23505" s="113" t="s">
        <v>36190</v>
      </c>
      <c r="G23505" s="113" t="s">
        <v>51666</v>
      </c>
      <c r="H23505" s="113" t="s">
        <v>121260</v>
      </c>
      <c r="I23505" s="113" t="s">
        <v>104731</v>
      </c>
    </row>
    <row r="23506" spans="5:9" ht="14.5" x14ac:dyDescent="0.35">
      <c r="E23506" s="113" t="s">
        <v>13943</v>
      </c>
      <c r="F23506" s="113" t="s">
        <v>36189</v>
      </c>
      <c r="G23506" s="113" t="s">
        <v>51665</v>
      </c>
      <c r="H23506" s="113" t="s">
        <v>122978</v>
      </c>
      <c r="I23506" s="113" t="s">
        <v>104730</v>
      </c>
    </row>
    <row r="23507" spans="5:9" ht="14.5" x14ac:dyDescent="0.35">
      <c r="E23507" s="113" t="s">
        <v>13942</v>
      </c>
      <c r="F23507" s="113" t="s">
        <v>36188</v>
      </c>
      <c r="G23507" s="113" t="s">
        <v>51664</v>
      </c>
      <c r="H23507" s="113" t="s">
        <v>122977</v>
      </c>
      <c r="I23507" s="113" t="s">
        <v>104729</v>
      </c>
    </row>
    <row r="23508" spans="5:9" ht="14.5" x14ac:dyDescent="0.35">
      <c r="E23508" s="113" t="s">
        <v>13941</v>
      </c>
      <c r="F23508" s="113" t="s">
        <v>36187</v>
      </c>
      <c r="G23508" s="113" t="s">
        <v>51663</v>
      </c>
      <c r="H23508" s="113" t="s">
        <v>127900</v>
      </c>
      <c r="I23508" s="113" t="s">
        <v>104728</v>
      </c>
    </row>
    <row r="23509" spans="5:9" ht="14.5" x14ac:dyDescent="0.35">
      <c r="E23509" s="113" t="s">
        <v>13940</v>
      </c>
      <c r="F23509" s="113" t="s">
        <v>36186</v>
      </c>
      <c r="G23509" s="113" t="s">
        <v>51662</v>
      </c>
      <c r="H23509" s="113" t="s">
        <v>122976</v>
      </c>
      <c r="I23509" s="113" t="s">
        <v>104727</v>
      </c>
    </row>
    <row r="23510" spans="5:9" ht="14.5" x14ac:dyDescent="0.35">
      <c r="E23510" s="113" t="s">
        <v>13939</v>
      </c>
      <c r="F23510" s="113" t="s">
        <v>36185</v>
      </c>
      <c r="G23510" s="113" t="s">
        <v>51661</v>
      </c>
      <c r="H23510" s="113" t="s">
        <v>121259</v>
      </c>
      <c r="I23510" s="113" t="s">
        <v>104726</v>
      </c>
    </row>
    <row r="23511" spans="5:9" ht="14.5" x14ac:dyDescent="0.35">
      <c r="E23511" s="113" t="s">
        <v>13938</v>
      </c>
      <c r="F23511" s="113" t="s">
        <v>36184</v>
      </c>
      <c r="G23511" s="113" t="s">
        <v>51660</v>
      </c>
      <c r="H23511" s="113" t="s">
        <v>126114</v>
      </c>
      <c r="I23511" s="113" t="s">
        <v>104725</v>
      </c>
    </row>
    <row r="23512" spans="5:9" ht="14.5" x14ac:dyDescent="0.35">
      <c r="E23512" s="113" t="s">
        <v>13937</v>
      </c>
      <c r="F23512" s="113" t="s">
        <v>36183</v>
      </c>
      <c r="G23512" s="113" t="s">
        <v>51659</v>
      </c>
      <c r="H23512" s="113" t="s">
        <v>122975</v>
      </c>
      <c r="I23512" s="113" t="s">
        <v>104724</v>
      </c>
    </row>
    <row r="23513" spans="5:9" ht="14.5" x14ac:dyDescent="0.35">
      <c r="E23513" s="113" t="s">
        <v>13936</v>
      </c>
      <c r="F23513" s="113" t="s">
        <v>36182</v>
      </c>
      <c r="G23513" s="113" t="s">
        <v>51658</v>
      </c>
      <c r="H23513" s="113" t="s">
        <v>126115</v>
      </c>
      <c r="I23513" s="113" t="s">
        <v>104723</v>
      </c>
    </row>
    <row r="23514" spans="5:9" ht="14.5" x14ac:dyDescent="0.35">
      <c r="E23514" s="113" t="s">
        <v>13935</v>
      </c>
      <c r="F23514" s="113" t="s">
        <v>36181</v>
      </c>
      <c r="G23514" s="113" t="s">
        <v>51657</v>
      </c>
      <c r="H23514" s="113" t="s">
        <v>122974</v>
      </c>
      <c r="I23514" s="113" t="s">
        <v>104722</v>
      </c>
    </row>
    <row r="23515" spans="5:9" ht="14.5" x14ac:dyDescent="0.35">
      <c r="E23515" s="113" t="s">
        <v>13934</v>
      </c>
      <c r="F23515" s="113" t="s">
        <v>36180</v>
      </c>
      <c r="G23515" s="113" t="s">
        <v>51656</v>
      </c>
      <c r="H23515" s="113" t="s">
        <v>121258</v>
      </c>
      <c r="I23515" s="113" t="s">
        <v>104721</v>
      </c>
    </row>
    <row r="23516" spans="5:9" ht="14.5" x14ac:dyDescent="0.35">
      <c r="E23516" s="113" t="s">
        <v>13933</v>
      </c>
      <c r="F23516" s="113" t="s">
        <v>36179</v>
      </c>
      <c r="G23516" s="113" t="s">
        <v>51655</v>
      </c>
      <c r="H23516" s="113" t="s">
        <v>126116</v>
      </c>
      <c r="I23516" s="113" t="s">
        <v>104720</v>
      </c>
    </row>
    <row r="23517" spans="5:9" ht="14.5" x14ac:dyDescent="0.35">
      <c r="E23517" s="113" t="s">
        <v>13932</v>
      </c>
      <c r="F23517" s="113" t="s">
        <v>36178</v>
      </c>
      <c r="G23517" s="113" t="s">
        <v>51654</v>
      </c>
      <c r="H23517" s="113" t="s">
        <v>122973</v>
      </c>
      <c r="I23517" s="113" t="s">
        <v>104719</v>
      </c>
    </row>
    <row r="23518" spans="5:9" ht="14.5" x14ac:dyDescent="0.35">
      <c r="E23518" s="113" t="s">
        <v>13931</v>
      </c>
      <c r="F23518" s="113" t="s">
        <v>36177</v>
      </c>
      <c r="G23518" s="113" t="s">
        <v>51653</v>
      </c>
      <c r="H23518" s="113" t="s">
        <v>126117</v>
      </c>
      <c r="I23518" s="113" t="s">
        <v>104718</v>
      </c>
    </row>
    <row r="23519" spans="5:9" ht="14.5" x14ac:dyDescent="0.35">
      <c r="E23519" s="113" t="s">
        <v>13930</v>
      </c>
      <c r="F23519" s="113" t="s">
        <v>36176</v>
      </c>
      <c r="G23519" s="113" t="s">
        <v>51652</v>
      </c>
      <c r="H23519" s="113" t="s">
        <v>122972</v>
      </c>
      <c r="I23519" s="113" t="s">
        <v>104717</v>
      </c>
    </row>
    <row r="23520" spans="5:9" ht="14.5" x14ac:dyDescent="0.35">
      <c r="E23520" s="113" t="s">
        <v>13929</v>
      </c>
      <c r="F23520" s="113" t="s">
        <v>36175</v>
      </c>
      <c r="G23520" s="113" t="s">
        <v>51651</v>
      </c>
      <c r="H23520" s="113" t="s">
        <v>127901</v>
      </c>
      <c r="I23520" s="113" t="s">
        <v>104716</v>
      </c>
    </row>
    <row r="23521" spans="5:9" ht="14.5" x14ac:dyDescent="0.35">
      <c r="E23521" s="113" t="s">
        <v>13928</v>
      </c>
      <c r="F23521" s="113" t="s">
        <v>36174</v>
      </c>
      <c r="G23521" s="113" t="s">
        <v>51650</v>
      </c>
      <c r="H23521" s="113" t="s">
        <v>126118</v>
      </c>
      <c r="I23521" s="113" t="s">
        <v>104715</v>
      </c>
    </row>
    <row r="23522" spans="5:9" ht="14.5" x14ac:dyDescent="0.35">
      <c r="E23522" s="113" t="s">
        <v>13927</v>
      </c>
      <c r="F23522" s="113" t="s">
        <v>36173</v>
      </c>
      <c r="G23522" s="113" t="s">
        <v>51649</v>
      </c>
      <c r="H23522" s="113" t="s">
        <v>122971</v>
      </c>
      <c r="I23522" s="113" t="s">
        <v>104714</v>
      </c>
    </row>
    <row r="23523" spans="5:9" ht="14.5" x14ac:dyDescent="0.35">
      <c r="E23523" s="113" t="s">
        <v>13926</v>
      </c>
      <c r="F23523" s="113" t="s">
        <v>36172</v>
      </c>
      <c r="G23523" s="113" t="s">
        <v>51648</v>
      </c>
      <c r="H23523" s="113" t="s">
        <v>127902</v>
      </c>
      <c r="I23523" s="113" t="s">
        <v>104713</v>
      </c>
    </row>
    <row r="23524" spans="5:9" ht="14.5" x14ac:dyDescent="0.35">
      <c r="E23524" s="113" t="s">
        <v>13925</v>
      </c>
      <c r="F23524" s="113" t="s">
        <v>36171</v>
      </c>
      <c r="G23524" s="113" t="s">
        <v>51647</v>
      </c>
      <c r="H23524" s="113" t="s">
        <v>121257</v>
      </c>
      <c r="I23524" s="113" t="s">
        <v>104712</v>
      </c>
    </row>
    <row r="23525" spans="5:9" ht="14.5" x14ac:dyDescent="0.35">
      <c r="E23525" s="113" t="s">
        <v>128534</v>
      </c>
      <c r="F23525" s="113" t="s">
        <v>36170</v>
      </c>
      <c r="G23525" s="113" t="s">
        <v>51646</v>
      </c>
      <c r="H23525" s="113" t="s">
        <v>130397</v>
      </c>
      <c r="I23525" s="113" t="s">
        <v>104711</v>
      </c>
    </row>
    <row r="23526" spans="5:9" ht="14.5" x14ac:dyDescent="0.35">
      <c r="E23526" s="113" t="s">
        <v>127120</v>
      </c>
      <c r="F23526" s="113" t="s">
        <v>36169</v>
      </c>
      <c r="G23526" s="113" t="s">
        <v>51645</v>
      </c>
      <c r="H23526" s="113" t="s">
        <v>126119</v>
      </c>
      <c r="I23526" s="113" t="s">
        <v>104710</v>
      </c>
    </row>
    <row r="23527" spans="5:9" ht="14.5" x14ac:dyDescent="0.35">
      <c r="E23527" s="113" t="s">
        <v>120371</v>
      </c>
      <c r="F23527" s="113" t="s">
        <v>36168</v>
      </c>
      <c r="G23527" s="113" t="s">
        <v>51644</v>
      </c>
      <c r="H23527" s="113" t="s">
        <v>126120</v>
      </c>
      <c r="I23527" s="113" t="s">
        <v>126347</v>
      </c>
    </row>
    <row r="23528" spans="5:9" ht="14.5" x14ac:dyDescent="0.35">
      <c r="E23528" s="113" t="s">
        <v>120370</v>
      </c>
      <c r="F23528" s="113" t="s">
        <v>36167</v>
      </c>
      <c r="G23528" s="113" t="s">
        <v>51643</v>
      </c>
      <c r="H23528" s="113" t="s">
        <v>122970</v>
      </c>
      <c r="I23528" s="113" t="s">
        <v>126348</v>
      </c>
    </row>
    <row r="23529" spans="5:9" ht="14.5" x14ac:dyDescent="0.35">
      <c r="E23529" s="113" t="s">
        <v>13924</v>
      </c>
      <c r="F23529" s="113" t="s">
        <v>36166</v>
      </c>
      <c r="G23529" s="113" t="s">
        <v>51642</v>
      </c>
      <c r="H23529" s="113" t="s">
        <v>122969</v>
      </c>
      <c r="I23529" s="113" t="s">
        <v>127993</v>
      </c>
    </row>
    <row r="23530" spans="5:9" ht="14.5" x14ac:dyDescent="0.35">
      <c r="E23530" s="113" t="s">
        <v>13923</v>
      </c>
      <c r="F23530" s="113" t="s">
        <v>36165</v>
      </c>
      <c r="G23530" s="113" t="s">
        <v>51641</v>
      </c>
      <c r="H23530" s="113" t="s">
        <v>126121</v>
      </c>
      <c r="I23530" s="113" t="s">
        <v>121356</v>
      </c>
    </row>
    <row r="23531" spans="5:9" ht="14.5" x14ac:dyDescent="0.35">
      <c r="E23531" s="113" t="s">
        <v>107092</v>
      </c>
      <c r="F23531" s="113" t="s">
        <v>36164</v>
      </c>
      <c r="G23531" s="113" t="s">
        <v>51640</v>
      </c>
      <c r="H23531" s="113" t="s">
        <v>122968</v>
      </c>
      <c r="I23531" s="113" t="s">
        <v>104709</v>
      </c>
    </row>
    <row r="23532" spans="5:9" ht="14.5" x14ac:dyDescent="0.35">
      <c r="E23532" s="113" t="s">
        <v>13922</v>
      </c>
      <c r="F23532" s="113" t="s">
        <v>36163</v>
      </c>
      <c r="G23532" s="113" t="s">
        <v>51639</v>
      </c>
      <c r="H23532" s="113" t="s">
        <v>122967</v>
      </c>
      <c r="I23532" s="113" t="s">
        <v>104708</v>
      </c>
    </row>
    <row r="23533" spans="5:9" ht="14.5" x14ac:dyDescent="0.35">
      <c r="E23533" s="113" t="s">
        <v>13921</v>
      </c>
      <c r="F23533" s="113" t="s">
        <v>36162</v>
      </c>
      <c r="G23533" s="113" t="s">
        <v>51638</v>
      </c>
      <c r="H23533" s="113" t="s">
        <v>121256</v>
      </c>
      <c r="I23533" s="113" t="s">
        <v>104707</v>
      </c>
    </row>
    <row r="23534" spans="5:9" ht="14.5" x14ac:dyDescent="0.35">
      <c r="E23534" s="113" t="s">
        <v>13920</v>
      </c>
      <c r="F23534" s="113" t="s">
        <v>36161</v>
      </c>
      <c r="G23534" s="113" t="s">
        <v>51637</v>
      </c>
      <c r="H23534" s="113" t="s">
        <v>122966</v>
      </c>
      <c r="I23534" s="113" t="s">
        <v>104706</v>
      </c>
    </row>
    <row r="23535" spans="5:9" ht="14.5" x14ac:dyDescent="0.35">
      <c r="E23535" s="113" t="s">
        <v>13919</v>
      </c>
      <c r="F23535" s="113" t="s">
        <v>36160</v>
      </c>
      <c r="G23535" s="113" t="s">
        <v>51636</v>
      </c>
      <c r="H23535" s="113" t="s">
        <v>122965</v>
      </c>
      <c r="I23535" s="113" t="s">
        <v>104705</v>
      </c>
    </row>
    <row r="23536" spans="5:9" ht="14.5" x14ac:dyDescent="0.35">
      <c r="E23536" s="113" t="s">
        <v>13918</v>
      </c>
      <c r="F23536" s="113" t="s">
        <v>120466</v>
      </c>
      <c r="G23536" s="113" t="s">
        <v>51635</v>
      </c>
      <c r="H23536" s="113" t="s">
        <v>122964</v>
      </c>
      <c r="I23536" s="113" t="s">
        <v>104704</v>
      </c>
    </row>
    <row r="23537" spans="5:9" ht="14.5" x14ac:dyDescent="0.35">
      <c r="E23537" s="113" t="s">
        <v>13917</v>
      </c>
      <c r="F23537" s="113" t="s">
        <v>36159</v>
      </c>
      <c r="G23537" s="113" t="s">
        <v>51634</v>
      </c>
      <c r="H23537" s="113" t="s">
        <v>121255</v>
      </c>
      <c r="I23537" s="113" t="s">
        <v>104703</v>
      </c>
    </row>
    <row r="23538" spans="5:9" ht="14.5" x14ac:dyDescent="0.35">
      <c r="E23538" s="113" t="s">
        <v>13916</v>
      </c>
      <c r="F23538" s="113" t="s">
        <v>36158</v>
      </c>
      <c r="G23538" s="113" t="s">
        <v>51633</v>
      </c>
      <c r="H23538" s="113" t="s">
        <v>122963</v>
      </c>
      <c r="I23538" s="113" t="s">
        <v>104702</v>
      </c>
    </row>
    <row r="23539" spans="5:9" ht="14.5" x14ac:dyDescent="0.35">
      <c r="E23539" s="113" t="s">
        <v>13915</v>
      </c>
      <c r="F23539" s="113" t="s">
        <v>36157</v>
      </c>
      <c r="G23539" s="113" t="s">
        <v>51632</v>
      </c>
      <c r="H23539" s="113" t="s">
        <v>122962</v>
      </c>
      <c r="I23539" s="113" t="s">
        <v>104701</v>
      </c>
    </row>
    <row r="23540" spans="5:9" ht="14.5" x14ac:dyDescent="0.35">
      <c r="E23540" s="113" t="s">
        <v>13914</v>
      </c>
      <c r="F23540" s="113" t="s">
        <v>36156</v>
      </c>
      <c r="G23540" s="113" t="s">
        <v>51631</v>
      </c>
      <c r="H23540" s="113" t="s">
        <v>122961</v>
      </c>
      <c r="I23540" s="113" t="s">
        <v>104700</v>
      </c>
    </row>
    <row r="23541" spans="5:9" ht="14.5" x14ac:dyDescent="0.35">
      <c r="E23541" s="113" t="s">
        <v>13913</v>
      </c>
      <c r="F23541" s="113" t="s">
        <v>36155</v>
      </c>
      <c r="G23541" s="113" t="s">
        <v>51630</v>
      </c>
      <c r="H23541" s="113" t="s">
        <v>121254</v>
      </c>
      <c r="I23541" s="113" t="s">
        <v>104699</v>
      </c>
    </row>
    <row r="23542" spans="5:9" ht="14.5" x14ac:dyDescent="0.35">
      <c r="E23542" s="113" t="s">
        <v>13912</v>
      </c>
      <c r="F23542" s="113" t="s">
        <v>36154</v>
      </c>
      <c r="G23542" s="113" t="s">
        <v>51629</v>
      </c>
      <c r="H23542" s="113" t="s">
        <v>122960</v>
      </c>
      <c r="I23542" s="113" t="s">
        <v>104698</v>
      </c>
    </row>
    <row r="23543" spans="5:9" ht="14.5" x14ac:dyDescent="0.35">
      <c r="E23543" s="113" t="s">
        <v>13911</v>
      </c>
      <c r="F23543" s="113" t="s">
        <v>36153</v>
      </c>
      <c r="G23543" s="113" t="s">
        <v>51628</v>
      </c>
      <c r="H23543" s="113" t="s">
        <v>122959</v>
      </c>
      <c r="I23543" s="113" t="s">
        <v>104697</v>
      </c>
    </row>
    <row r="23544" spans="5:9" ht="14.5" x14ac:dyDescent="0.35">
      <c r="E23544" s="113" t="s">
        <v>13910</v>
      </c>
      <c r="F23544" s="113" t="s">
        <v>36152</v>
      </c>
      <c r="G23544" s="113" t="s">
        <v>51627</v>
      </c>
      <c r="H23544" s="113" t="s">
        <v>122958</v>
      </c>
      <c r="I23544" s="113" t="s">
        <v>104696</v>
      </c>
    </row>
    <row r="23545" spans="5:9" ht="14.5" x14ac:dyDescent="0.35">
      <c r="E23545" s="113" t="s">
        <v>13909</v>
      </c>
      <c r="F23545" s="113" t="s">
        <v>36151</v>
      </c>
      <c r="G23545" s="113" t="s">
        <v>51626</v>
      </c>
      <c r="H23545" s="113" t="s">
        <v>122957</v>
      </c>
      <c r="I23545" s="113" t="s">
        <v>104695</v>
      </c>
    </row>
    <row r="23546" spans="5:9" ht="14.5" x14ac:dyDescent="0.35">
      <c r="E23546" s="113" t="s">
        <v>13908</v>
      </c>
      <c r="F23546" s="113" t="s">
        <v>36150</v>
      </c>
      <c r="G23546" s="113" t="s">
        <v>51625</v>
      </c>
      <c r="H23546" s="113" t="s">
        <v>122956</v>
      </c>
      <c r="I23546" s="113" t="s">
        <v>104694</v>
      </c>
    </row>
    <row r="23547" spans="5:9" ht="14.5" x14ac:dyDescent="0.35">
      <c r="E23547" s="113" t="s">
        <v>13907</v>
      </c>
      <c r="F23547" s="113" t="s">
        <v>36149</v>
      </c>
      <c r="G23547" s="113" t="s">
        <v>51624</v>
      </c>
      <c r="H23547" s="113" t="s">
        <v>126122</v>
      </c>
      <c r="I23547" s="113" t="s">
        <v>104693</v>
      </c>
    </row>
    <row r="23548" spans="5:9" ht="14.5" x14ac:dyDescent="0.35">
      <c r="E23548" s="113" t="s">
        <v>13906</v>
      </c>
      <c r="F23548" s="113" t="s">
        <v>36148</v>
      </c>
      <c r="G23548" s="113" t="s">
        <v>51623</v>
      </c>
      <c r="H23548" s="113" t="s">
        <v>121253</v>
      </c>
      <c r="I23548" s="113" t="s">
        <v>121355</v>
      </c>
    </row>
    <row r="23549" spans="5:9" ht="14.5" x14ac:dyDescent="0.35">
      <c r="E23549" s="113" t="s">
        <v>13905</v>
      </c>
      <c r="F23549" s="113" t="s">
        <v>36147</v>
      </c>
      <c r="G23549" s="113" t="s">
        <v>51622</v>
      </c>
      <c r="H23549" s="113" t="s">
        <v>121252</v>
      </c>
      <c r="I23549" s="113" t="s">
        <v>121354</v>
      </c>
    </row>
    <row r="23550" spans="5:9" ht="14.5" x14ac:dyDescent="0.35">
      <c r="E23550" s="113" t="s">
        <v>13904</v>
      </c>
      <c r="F23550" s="113" t="s">
        <v>36146</v>
      </c>
      <c r="G23550" s="113" t="s">
        <v>51621</v>
      </c>
      <c r="H23550" s="113" t="s">
        <v>122955</v>
      </c>
      <c r="I23550" s="113" t="s">
        <v>104692</v>
      </c>
    </row>
    <row r="23551" spans="5:9" ht="14.5" x14ac:dyDescent="0.35">
      <c r="E23551" s="113" t="s">
        <v>13903</v>
      </c>
      <c r="F23551" s="113" t="s">
        <v>36145</v>
      </c>
      <c r="G23551" s="113" t="s">
        <v>51620</v>
      </c>
      <c r="H23551" s="113" t="s">
        <v>122954</v>
      </c>
      <c r="I23551" s="113" t="s">
        <v>104691</v>
      </c>
    </row>
    <row r="23552" spans="5:9" ht="14.5" x14ac:dyDescent="0.35">
      <c r="E23552" s="113" t="s">
        <v>13902</v>
      </c>
      <c r="F23552" s="113" t="s">
        <v>36144</v>
      </c>
      <c r="G23552" s="113" t="s">
        <v>51619</v>
      </c>
      <c r="H23552" s="113" t="s">
        <v>122953</v>
      </c>
      <c r="I23552" s="113" t="s">
        <v>104690</v>
      </c>
    </row>
    <row r="23553" spans="5:9" ht="14.5" x14ac:dyDescent="0.35">
      <c r="E23553" s="113" t="s">
        <v>13901</v>
      </c>
      <c r="F23553" s="113" t="s">
        <v>36143</v>
      </c>
      <c r="G23553" s="113" t="s">
        <v>51618</v>
      </c>
      <c r="H23553" s="113" t="s">
        <v>122952</v>
      </c>
      <c r="I23553" s="113" t="s">
        <v>104689</v>
      </c>
    </row>
    <row r="23554" spans="5:9" ht="14.5" x14ac:dyDescent="0.35">
      <c r="E23554" s="113" t="s">
        <v>13900</v>
      </c>
      <c r="F23554" s="113" t="s">
        <v>36142</v>
      </c>
      <c r="G23554" s="113" t="s">
        <v>51617</v>
      </c>
      <c r="H23554" s="113" t="s">
        <v>122951</v>
      </c>
      <c r="I23554" s="113" t="s">
        <v>104688</v>
      </c>
    </row>
    <row r="23555" spans="5:9" ht="14.5" x14ac:dyDescent="0.35">
      <c r="E23555" s="113" t="s">
        <v>13899</v>
      </c>
      <c r="F23555" s="113" t="s">
        <v>36141</v>
      </c>
      <c r="G23555" s="113" t="s">
        <v>51616</v>
      </c>
      <c r="H23555" s="113" t="s">
        <v>127903</v>
      </c>
      <c r="I23555" s="113" t="s">
        <v>104687</v>
      </c>
    </row>
    <row r="23556" spans="5:9" ht="14.5" x14ac:dyDescent="0.35">
      <c r="E23556" s="113" t="s">
        <v>13898</v>
      </c>
      <c r="F23556" s="113" t="s">
        <v>36140</v>
      </c>
      <c r="G23556" s="113" t="s">
        <v>51615</v>
      </c>
      <c r="H23556" s="113" t="s">
        <v>127904</v>
      </c>
      <c r="I23556" s="113" t="s">
        <v>104686</v>
      </c>
    </row>
    <row r="23557" spans="5:9" ht="14.5" x14ac:dyDescent="0.35">
      <c r="E23557" s="113" t="s">
        <v>114379</v>
      </c>
      <c r="F23557" s="113" t="s">
        <v>36139</v>
      </c>
      <c r="G23557" s="113" t="s">
        <v>51614</v>
      </c>
      <c r="H23557" s="113" t="s">
        <v>127905</v>
      </c>
      <c r="I23557" s="113" t="s">
        <v>104685</v>
      </c>
    </row>
    <row r="23558" spans="5:9" ht="14.5" x14ac:dyDescent="0.35">
      <c r="E23558" s="113" t="s">
        <v>107091</v>
      </c>
      <c r="F23558" s="113" t="s">
        <v>36138</v>
      </c>
      <c r="G23558" s="113" t="s">
        <v>51613</v>
      </c>
      <c r="H23558" s="113" t="s">
        <v>127906</v>
      </c>
      <c r="I23558" s="113" t="s">
        <v>104684</v>
      </c>
    </row>
    <row r="23559" spans="5:9" ht="14.5" x14ac:dyDescent="0.35">
      <c r="E23559" s="113" t="s">
        <v>13897</v>
      </c>
      <c r="F23559" s="113" t="s">
        <v>36137</v>
      </c>
      <c r="G23559" s="113" t="s">
        <v>51612</v>
      </c>
      <c r="H23559" s="113" t="s">
        <v>127907</v>
      </c>
      <c r="I23559" s="113" t="s">
        <v>104683</v>
      </c>
    </row>
    <row r="23560" spans="5:9" ht="14.5" x14ac:dyDescent="0.35">
      <c r="E23560" s="113" t="s">
        <v>13896</v>
      </c>
      <c r="F23560" s="113" t="s">
        <v>36136</v>
      </c>
      <c r="G23560" s="113" t="s">
        <v>51611</v>
      </c>
      <c r="H23560" s="113" t="s">
        <v>126123</v>
      </c>
      <c r="I23560" s="113" t="s">
        <v>104682</v>
      </c>
    </row>
    <row r="23561" spans="5:9" ht="14.5" x14ac:dyDescent="0.35">
      <c r="E23561" s="113" t="s">
        <v>13895</v>
      </c>
      <c r="F23561" s="113" t="s">
        <v>36135</v>
      </c>
      <c r="G23561" s="113" t="s">
        <v>51610</v>
      </c>
      <c r="H23561" s="113" t="s">
        <v>127908</v>
      </c>
      <c r="I23561" s="113" t="s">
        <v>104681</v>
      </c>
    </row>
    <row r="23562" spans="5:9" ht="14.5" x14ac:dyDescent="0.35">
      <c r="E23562" s="113" t="s">
        <v>13894</v>
      </c>
      <c r="F23562" s="113" t="s">
        <v>36134</v>
      </c>
      <c r="G23562" s="113" t="s">
        <v>51609</v>
      </c>
      <c r="H23562" s="113" t="s">
        <v>127909</v>
      </c>
      <c r="I23562" s="113" t="s">
        <v>104680</v>
      </c>
    </row>
    <row r="23563" spans="5:9" ht="14.5" x14ac:dyDescent="0.35">
      <c r="E23563" s="113" t="s">
        <v>13893</v>
      </c>
      <c r="F23563" s="113" t="s">
        <v>36133</v>
      </c>
      <c r="G23563" s="113" t="s">
        <v>51608</v>
      </c>
      <c r="H23563" s="113" t="s">
        <v>121251</v>
      </c>
      <c r="I23563" s="113" t="s">
        <v>104679</v>
      </c>
    </row>
    <row r="23564" spans="5:9" ht="14.5" x14ac:dyDescent="0.35">
      <c r="E23564" s="113" t="s">
        <v>13892</v>
      </c>
      <c r="F23564" s="113" t="s">
        <v>36132</v>
      </c>
      <c r="G23564" s="113" t="s">
        <v>51607</v>
      </c>
      <c r="H23564" s="113" t="s">
        <v>122950</v>
      </c>
      <c r="I23564" s="113" t="s">
        <v>104678</v>
      </c>
    </row>
    <row r="23565" spans="5:9" ht="14.5" x14ac:dyDescent="0.35">
      <c r="E23565" s="113" t="s">
        <v>114378</v>
      </c>
      <c r="F23565" s="113" t="s">
        <v>36131</v>
      </c>
      <c r="G23565" s="113" t="s">
        <v>51606</v>
      </c>
      <c r="H23565" s="113" t="s">
        <v>127910</v>
      </c>
      <c r="I23565" s="113" t="s">
        <v>138754</v>
      </c>
    </row>
    <row r="23566" spans="5:9" ht="14.5" x14ac:dyDescent="0.35">
      <c r="E23566" s="113" t="s">
        <v>107090</v>
      </c>
      <c r="F23566" s="113" t="s">
        <v>36130</v>
      </c>
      <c r="G23566" s="113" t="s">
        <v>51605</v>
      </c>
      <c r="H23566" s="113" t="s">
        <v>121250</v>
      </c>
      <c r="I23566" s="113" t="s">
        <v>126349</v>
      </c>
    </row>
    <row r="23567" spans="5:9" ht="14.5" x14ac:dyDescent="0.35">
      <c r="E23567" s="113" t="s">
        <v>13891</v>
      </c>
      <c r="F23567" s="113" t="s">
        <v>36129</v>
      </c>
      <c r="G23567" s="113" t="s">
        <v>51604</v>
      </c>
      <c r="H23567" s="113" t="s">
        <v>122949</v>
      </c>
      <c r="I23567" s="113" t="s">
        <v>123289</v>
      </c>
    </row>
    <row r="23568" spans="5:9" ht="14.5" x14ac:dyDescent="0.35">
      <c r="E23568" s="113" t="s">
        <v>13890</v>
      </c>
      <c r="F23568" s="113" t="s">
        <v>36128</v>
      </c>
      <c r="G23568" s="113" t="s">
        <v>51603</v>
      </c>
      <c r="H23568" s="113" t="s">
        <v>126124</v>
      </c>
      <c r="I23568" s="113" t="s">
        <v>123288</v>
      </c>
    </row>
    <row r="23569" spans="5:9" ht="14.5" x14ac:dyDescent="0.35">
      <c r="E23569" s="113" t="s">
        <v>13889</v>
      </c>
      <c r="F23569" s="113" t="s">
        <v>36127</v>
      </c>
      <c r="G23569" s="113" t="s">
        <v>51602</v>
      </c>
      <c r="H23569" s="113" t="s">
        <v>126125</v>
      </c>
      <c r="I23569" s="113" t="s">
        <v>115526</v>
      </c>
    </row>
    <row r="23570" spans="5:9" ht="14.5" x14ac:dyDescent="0.35">
      <c r="E23570" s="113" t="s">
        <v>13888</v>
      </c>
      <c r="F23570" s="113" t="s">
        <v>36126</v>
      </c>
      <c r="G23570" s="113" t="s">
        <v>51601</v>
      </c>
      <c r="H23570" s="113" t="s">
        <v>122948</v>
      </c>
      <c r="I23570" s="113" t="s">
        <v>104677</v>
      </c>
    </row>
    <row r="23571" spans="5:9" ht="14.5" x14ac:dyDescent="0.35">
      <c r="E23571" s="113" t="s">
        <v>13887</v>
      </c>
      <c r="F23571" s="113" t="s">
        <v>36125</v>
      </c>
      <c r="G23571" s="113" t="s">
        <v>51600</v>
      </c>
      <c r="H23571" s="113" t="s">
        <v>122947</v>
      </c>
      <c r="I23571" s="113" t="s">
        <v>104676</v>
      </c>
    </row>
    <row r="23572" spans="5:9" ht="14.5" x14ac:dyDescent="0.35">
      <c r="E23572" s="113" t="s">
        <v>13886</v>
      </c>
      <c r="F23572" s="113" t="s">
        <v>36124</v>
      </c>
      <c r="G23572" s="113" t="s">
        <v>51599</v>
      </c>
      <c r="H23572" s="113" t="s">
        <v>127911</v>
      </c>
      <c r="I23572" s="113" t="s">
        <v>104675</v>
      </c>
    </row>
    <row r="23573" spans="5:9" ht="14.5" x14ac:dyDescent="0.35">
      <c r="E23573" s="113" t="s">
        <v>13885</v>
      </c>
      <c r="F23573" s="113" t="s">
        <v>36123</v>
      </c>
      <c r="G23573" s="113" t="s">
        <v>51598</v>
      </c>
      <c r="H23573" s="113" t="s">
        <v>127912</v>
      </c>
      <c r="I23573" s="113" t="s">
        <v>104674</v>
      </c>
    </row>
    <row r="23574" spans="5:9" ht="14.5" x14ac:dyDescent="0.35">
      <c r="E23574" s="113" t="s">
        <v>13884</v>
      </c>
      <c r="F23574" s="113" t="s">
        <v>36122</v>
      </c>
      <c r="G23574" s="113" t="s">
        <v>51597</v>
      </c>
      <c r="H23574" s="113" t="s">
        <v>121249</v>
      </c>
      <c r="I23574" s="113" t="s">
        <v>104673</v>
      </c>
    </row>
    <row r="23575" spans="5:9" ht="14.5" x14ac:dyDescent="0.35">
      <c r="E23575" s="113" t="s">
        <v>13883</v>
      </c>
      <c r="F23575" s="113" t="s">
        <v>36121</v>
      </c>
      <c r="G23575" s="113" t="s">
        <v>51596</v>
      </c>
      <c r="H23575" s="113" t="s">
        <v>121248</v>
      </c>
      <c r="I23575" s="113" t="s">
        <v>104672</v>
      </c>
    </row>
    <row r="23576" spans="5:9" ht="14.5" x14ac:dyDescent="0.35">
      <c r="E23576" s="113" t="s">
        <v>13882</v>
      </c>
      <c r="F23576" s="113" t="s">
        <v>36120</v>
      </c>
      <c r="G23576" s="113" t="s">
        <v>51595</v>
      </c>
      <c r="H23576" s="113" t="s">
        <v>122946</v>
      </c>
      <c r="I23576" s="113" t="s">
        <v>104671</v>
      </c>
    </row>
    <row r="23577" spans="5:9" ht="14.5" x14ac:dyDescent="0.35">
      <c r="E23577" s="113" t="s">
        <v>13881</v>
      </c>
      <c r="F23577" s="113" t="s">
        <v>36119</v>
      </c>
      <c r="G23577" s="113" t="s">
        <v>51594</v>
      </c>
      <c r="H23577" s="113" t="s">
        <v>121247</v>
      </c>
      <c r="I23577" s="113" t="s">
        <v>104670</v>
      </c>
    </row>
    <row r="23578" spans="5:9" ht="14.5" x14ac:dyDescent="0.35">
      <c r="E23578" s="113" t="s">
        <v>13880</v>
      </c>
      <c r="F23578" s="113" t="s">
        <v>36118</v>
      </c>
      <c r="G23578" s="113" t="s">
        <v>51593</v>
      </c>
      <c r="H23578" s="113" t="s">
        <v>122945</v>
      </c>
      <c r="I23578" s="113" t="s">
        <v>104669</v>
      </c>
    </row>
    <row r="23579" spans="5:9" ht="14.5" x14ac:dyDescent="0.35">
      <c r="E23579" s="113" t="s">
        <v>13879</v>
      </c>
      <c r="F23579" s="113" t="s">
        <v>36117</v>
      </c>
      <c r="G23579" s="113" t="s">
        <v>51592</v>
      </c>
      <c r="H23579" s="113" t="s">
        <v>122944</v>
      </c>
      <c r="I23579" s="113" t="s">
        <v>104668</v>
      </c>
    </row>
    <row r="23580" spans="5:9" ht="14.5" x14ac:dyDescent="0.35">
      <c r="E23580" s="113" t="s">
        <v>13878</v>
      </c>
      <c r="F23580" s="113" t="s">
        <v>36116</v>
      </c>
      <c r="G23580" s="113" t="s">
        <v>51591</v>
      </c>
      <c r="H23580" s="113" t="s">
        <v>127913</v>
      </c>
      <c r="I23580" s="113" t="s">
        <v>104667</v>
      </c>
    </row>
    <row r="23581" spans="5:9" ht="14.5" x14ac:dyDescent="0.35">
      <c r="E23581" s="113" t="s">
        <v>13877</v>
      </c>
      <c r="F23581" s="113" t="s">
        <v>36115</v>
      </c>
      <c r="G23581" s="113" t="s">
        <v>51590</v>
      </c>
      <c r="H23581" s="113" t="s">
        <v>122943</v>
      </c>
      <c r="I23581" s="113" t="s">
        <v>104666</v>
      </c>
    </row>
    <row r="23582" spans="5:9" ht="14.5" x14ac:dyDescent="0.35">
      <c r="E23582" s="113" t="s">
        <v>13876</v>
      </c>
      <c r="F23582" s="113" t="s">
        <v>36114</v>
      </c>
      <c r="G23582" s="113" t="s">
        <v>51589</v>
      </c>
      <c r="H23582" s="113" t="s">
        <v>126126</v>
      </c>
      <c r="I23582" s="113" t="s">
        <v>104665</v>
      </c>
    </row>
    <row r="23583" spans="5:9" ht="14.5" x14ac:dyDescent="0.35">
      <c r="E23583" s="113" t="s">
        <v>13875</v>
      </c>
      <c r="F23583" s="113" t="s">
        <v>36113</v>
      </c>
      <c r="G23583" s="113" t="s">
        <v>51588</v>
      </c>
      <c r="H23583" s="113" t="s">
        <v>127914</v>
      </c>
      <c r="I23583" s="113" t="s">
        <v>104664</v>
      </c>
    </row>
    <row r="23584" spans="5:9" ht="14.5" x14ac:dyDescent="0.35">
      <c r="E23584" s="113" t="s">
        <v>13874</v>
      </c>
      <c r="F23584" s="113" t="s">
        <v>36112</v>
      </c>
      <c r="G23584" s="113" t="s">
        <v>51587</v>
      </c>
      <c r="H23584" s="113" t="s">
        <v>127915</v>
      </c>
      <c r="I23584" s="113" t="s">
        <v>104663</v>
      </c>
    </row>
    <row r="23585" spans="5:9" ht="14.5" x14ac:dyDescent="0.35">
      <c r="E23585" s="113" t="s">
        <v>13873</v>
      </c>
      <c r="F23585" s="113" t="s">
        <v>36111</v>
      </c>
      <c r="G23585" s="113" t="s">
        <v>51586</v>
      </c>
      <c r="H23585" s="113" t="s">
        <v>127916</v>
      </c>
      <c r="I23585" s="113" t="s">
        <v>104662</v>
      </c>
    </row>
    <row r="23586" spans="5:9" ht="14.5" x14ac:dyDescent="0.35">
      <c r="E23586" s="113" t="s">
        <v>13872</v>
      </c>
      <c r="F23586" s="113" t="s">
        <v>36110</v>
      </c>
      <c r="G23586" s="113" t="s">
        <v>51585</v>
      </c>
      <c r="H23586" s="113" t="s">
        <v>122942</v>
      </c>
      <c r="I23586" s="113" t="s">
        <v>104661</v>
      </c>
    </row>
    <row r="23587" spans="5:9" ht="14.5" x14ac:dyDescent="0.35">
      <c r="E23587" s="113" t="s">
        <v>13871</v>
      </c>
      <c r="F23587" s="113" t="s">
        <v>36109</v>
      </c>
      <c r="G23587" s="113" t="s">
        <v>51584</v>
      </c>
      <c r="H23587" s="113" t="s">
        <v>121246</v>
      </c>
      <c r="I23587" s="113" t="s">
        <v>104660</v>
      </c>
    </row>
    <row r="23588" spans="5:9" ht="14.5" x14ac:dyDescent="0.35">
      <c r="E23588" s="113" t="s">
        <v>13870</v>
      </c>
      <c r="F23588" s="113" t="s">
        <v>36108</v>
      </c>
      <c r="G23588" s="113" t="s">
        <v>51583</v>
      </c>
      <c r="H23588" s="113" t="s">
        <v>119555</v>
      </c>
      <c r="I23588" s="113" t="s">
        <v>104659</v>
      </c>
    </row>
    <row r="23589" spans="5:9" ht="14.5" x14ac:dyDescent="0.35">
      <c r="E23589" s="113" t="s">
        <v>13869</v>
      </c>
      <c r="F23589" s="113" t="s">
        <v>36107</v>
      </c>
      <c r="G23589" s="113" t="s">
        <v>51582</v>
      </c>
      <c r="H23589" s="113" t="s">
        <v>121245</v>
      </c>
      <c r="I23589" s="113" t="s">
        <v>104658</v>
      </c>
    </row>
    <row r="23590" spans="5:9" ht="14.5" x14ac:dyDescent="0.35">
      <c r="E23590" s="113" t="s">
        <v>13868</v>
      </c>
      <c r="F23590" s="113" t="s">
        <v>36106</v>
      </c>
      <c r="G23590" s="113" t="s">
        <v>51581</v>
      </c>
      <c r="H23590" s="113" t="s">
        <v>119554</v>
      </c>
      <c r="I23590" s="113" t="s">
        <v>104657</v>
      </c>
    </row>
    <row r="23591" spans="5:9" ht="14.5" x14ac:dyDescent="0.35">
      <c r="E23591" s="113" t="s">
        <v>13867</v>
      </c>
      <c r="F23591" s="113" t="s">
        <v>36105</v>
      </c>
      <c r="G23591" s="113" t="s">
        <v>51580</v>
      </c>
      <c r="H23591" s="113" t="s">
        <v>119553</v>
      </c>
      <c r="I23591" s="113" t="s">
        <v>104656</v>
      </c>
    </row>
    <row r="23592" spans="5:9" ht="14.5" x14ac:dyDescent="0.35">
      <c r="E23592" s="113" t="s">
        <v>13866</v>
      </c>
      <c r="F23592" s="113" t="s">
        <v>36104</v>
      </c>
      <c r="G23592" s="113" t="s">
        <v>51579</v>
      </c>
      <c r="H23592" s="113" t="s">
        <v>126127</v>
      </c>
      <c r="I23592" s="113" t="s">
        <v>104655</v>
      </c>
    </row>
    <row r="23593" spans="5:9" ht="14.5" x14ac:dyDescent="0.35">
      <c r="E23593" s="113" t="s">
        <v>13865</v>
      </c>
      <c r="F23593" s="113" t="s">
        <v>36103</v>
      </c>
      <c r="G23593" s="113" t="s">
        <v>51578</v>
      </c>
      <c r="H23593" s="113" t="s">
        <v>127917</v>
      </c>
      <c r="I23593" s="113" t="s">
        <v>104654</v>
      </c>
    </row>
    <row r="23594" spans="5:9" ht="14.5" x14ac:dyDescent="0.35">
      <c r="E23594" s="113" t="s">
        <v>13864</v>
      </c>
      <c r="F23594" s="113" t="s">
        <v>36102</v>
      </c>
      <c r="G23594" s="113" t="s">
        <v>51577</v>
      </c>
      <c r="H23594" s="113" t="s">
        <v>122941</v>
      </c>
      <c r="I23594" s="113" t="s">
        <v>104653</v>
      </c>
    </row>
    <row r="23595" spans="5:9" ht="14.5" x14ac:dyDescent="0.35">
      <c r="E23595" s="113" t="s">
        <v>13863</v>
      </c>
      <c r="F23595" s="113" t="s">
        <v>36101</v>
      </c>
      <c r="G23595" s="113" t="s">
        <v>51576</v>
      </c>
      <c r="H23595" s="113" t="s">
        <v>122940</v>
      </c>
      <c r="I23595" s="113" t="s">
        <v>140983</v>
      </c>
    </row>
    <row r="23596" spans="5:9" ht="14.5" x14ac:dyDescent="0.35">
      <c r="E23596" s="113" t="s">
        <v>13862</v>
      </c>
      <c r="F23596" s="113" t="s">
        <v>36100</v>
      </c>
      <c r="G23596" s="113" t="s">
        <v>51575</v>
      </c>
      <c r="H23596" s="113" t="s">
        <v>122939</v>
      </c>
      <c r="I23596" s="113" t="s">
        <v>138755</v>
      </c>
    </row>
    <row r="23597" spans="5:9" ht="14.5" x14ac:dyDescent="0.35">
      <c r="E23597" s="113" t="s">
        <v>13861</v>
      </c>
      <c r="F23597" s="113" t="s">
        <v>36099</v>
      </c>
      <c r="G23597" s="113" t="s">
        <v>51574</v>
      </c>
      <c r="H23597" s="113" t="s">
        <v>121244</v>
      </c>
      <c r="I23597" s="113" t="s">
        <v>126350</v>
      </c>
    </row>
    <row r="23598" spans="5:9" ht="14.5" x14ac:dyDescent="0.35">
      <c r="E23598" s="113" t="s">
        <v>13860</v>
      </c>
      <c r="F23598" s="113" t="s">
        <v>36098</v>
      </c>
      <c r="G23598" s="113" t="s">
        <v>51573</v>
      </c>
      <c r="H23598" s="113" t="s">
        <v>121243</v>
      </c>
      <c r="I23598" s="113" t="s">
        <v>115525</v>
      </c>
    </row>
    <row r="23599" spans="5:9" ht="14.5" x14ac:dyDescent="0.35">
      <c r="E23599" s="113" t="s">
        <v>13859</v>
      </c>
      <c r="F23599" s="113" t="s">
        <v>36097</v>
      </c>
      <c r="G23599" s="113" t="s">
        <v>51572</v>
      </c>
      <c r="H23599" s="113" t="s">
        <v>121242</v>
      </c>
      <c r="I23599" s="113" t="s">
        <v>111830</v>
      </c>
    </row>
    <row r="23600" spans="5:9" ht="14.5" x14ac:dyDescent="0.35">
      <c r="E23600" s="113" t="s">
        <v>13858</v>
      </c>
      <c r="F23600" s="113" t="s">
        <v>36096</v>
      </c>
      <c r="G23600" s="113" t="s">
        <v>51571</v>
      </c>
      <c r="H23600" s="113" t="s">
        <v>119552</v>
      </c>
      <c r="I23600" s="113" t="s">
        <v>104652</v>
      </c>
    </row>
    <row r="23601" spans="5:9" ht="14.5" x14ac:dyDescent="0.35">
      <c r="E23601" s="113" t="s">
        <v>13857</v>
      </c>
      <c r="F23601" s="113" t="s">
        <v>36095</v>
      </c>
      <c r="G23601" s="113" t="s">
        <v>51570</v>
      </c>
      <c r="H23601" s="113" t="s">
        <v>122938</v>
      </c>
      <c r="I23601" s="113" t="s">
        <v>104651</v>
      </c>
    </row>
    <row r="23602" spans="5:9" ht="14.5" x14ac:dyDescent="0.35">
      <c r="E23602" s="113" t="s">
        <v>13856</v>
      </c>
      <c r="F23602" s="113" t="s">
        <v>36094</v>
      </c>
      <c r="G23602" s="113" t="s">
        <v>51569</v>
      </c>
      <c r="H23602" s="113" t="s">
        <v>121241</v>
      </c>
      <c r="I23602" s="113" t="s">
        <v>104650</v>
      </c>
    </row>
    <row r="23603" spans="5:9" ht="14.5" x14ac:dyDescent="0.35">
      <c r="E23603" s="113" t="s">
        <v>13855</v>
      </c>
      <c r="F23603" s="113" t="s">
        <v>36093</v>
      </c>
      <c r="G23603" s="113" t="s">
        <v>51568</v>
      </c>
      <c r="H23603" s="113" t="s">
        <v>121240</v>
      </c>
      <c r="I23603" s="113" t="s">
        <v>104649</v>
      </c>
    </row>
    <row r="23604" spans="5:9" ht="14.5" x14ac:dyDescent="0.35">
      <c r="E23604" s="113" t="s">
        <v>13854</v>
      </c>
      <c r="F23604" s="113" t="s">
        <v>36092</v>
      </c>
      <c r="G23604" s="113" t="s">
        <v>51567</v>
      </c>
      <c r="H23604" s="113" t="s">
        <v>121239</v>
      </c>
      <c r="I23604" s="113" t="s">
        <v>104648</v>
      </c>
    </row>
    <row r="23605" spans="5:9" ht="14.5" x14ac:dyDescent="0.35">
      <c r="E23605" s="113" t="s">
        <v>13853</v>
      </c>
      <c r="F23605" s="113" t="s">
        <v>36091</v>
      </c>
      <c r="G23605" s="113" t="s">
        <v>51566</v>
      </c>
      <c r="H23605" s="113" t="s">
        <v>119551</v>
      </c>
      <c r="I23605" s="113" t="s">
        <v>111829</v>
      </c>
    </row>
    <row r="23606" spans="5:9" ht="14.5" x14ac:dyDescent="0.35">
      <c r="E23606" s="113" t="s">
        <v>13852</v>
      </c>
      <c r="F23606" s="113" t="s">
        <v>36090</v>
      </c>
      <c r="G23606" s="113" t="s">
        <v>51565</v>
      </c>
      <c r="H23606" s="113" t="s">
        <v>127918</v>
      </c>
      <c r="I23606" s="113" t="s">
        <v>111828</v>
      </c>
    </row>
    <row r="23607" spans="5:9" ht="14.5" x14ac:dyDescent="0.35">
      <c r="E23607" s="113" t="s">
        <v>13851</v>
      </c>
      <c r="F23607" s="113" t="s">
        <v>36089</v>
      </c>
      <c r="G23607" s="113" t="s">
        <v>51564</v>
      </c>
      <c r="H23607" s="113" t="s">
        <v>122937</v>
      </c>
      <c r="I23607" s="113" t="s">
        <v>104647</v>
      </c>
    </row>
    <row r="23608" spans="5:9" ht="14.5" x14ac:dyDescent="0.35">
      <c r="E23608" s="113" t="s">
        <v>13850</v>
      </c>
      <c r="F23608" s="113" t="s">
        <v>36088</v>
      </c>
      <c r="G23608" s="113" t="s">
        <v>51563</v>
      </c>
      <c r="H23608" s="113" t="s">
        <v>127919</v>
      </c>
      <c r="I23608" s="113" t="s">
        <v>104646</v>
      </c>
    </row>
    <row r="23609" spans="5:9" ht="14.5" x14ac:dyDescent="0.35">
      <c r="E23609" s="113" t="s">
        <v>13849</v>
      </c>
      <c r="F23609" s="113" t="s">
        <v>36087</v>
      </c>
      <c r="G23609" s="113" t="s">
        <v>51562</v>
      </c>
      <c r="H23609" s="113" t="s">
        <v>121238</v>
      </c>
      <c r="I23609" s="113" t="s">
        <v>104645</v>
      </c>
    </row>
    <row r="23610" spans="5:9" ht="14.5" x14ac:dyDescent="0.35">
      <c r="E23610" s="113" t="s">
        <v>13848</v>
      </c>
      <c r="F23610" s="113" t="s">
        <v>36086</v>
      </c>
      <c r="G23610" s="113" t="s">
        <v>51561</v>
      </c>
      <c r="H23610" s="113" t="s">
        <v>122936</v>
      </c>
      <c r="I23610" s="113" t="s">
        <v>104644</v>
      </c>
    </row>
    <row r="23611" spans="5:9" ht="14.5" x14ac:dyDescent="0.35">
      <c r="E23611" s="113" t="s">
        <v>13847</v>
      </c>
      <c r="F23611" s="113" t="s">
        <v>36085</v>
      </c>
      <c r="G23611" s="113" t="s">
        <v>51560</v>
      </c>
      <c r="H23611" s="113" t="s">
        <v>122935</v>
      </c>
      <c r="I23611" s="113" t="s">
        <v>104643</v>
      </c>
    </row>
    <row r="23612" spans="5:9" ht="14.5" x14ac:dyDescent="0.35">
      <c r="E23612" s="113" t="s">
        <v>13846</v>
      </c>
      <c r="F23612" s="113" t="s">
        <v>36084</v>
      </c>
      <c r="G23612" s="113" t="s">
        <v>51559</v>
      </c>
      <c r="H23612" s="113" t="s">
        <v>122934</v>
      </c>
      <c r="I23612" s="113" t="s">
        <v>104642</v>
      </c>
    </row>
    <row r="23613" spans="5:9" ht="14.5" x14ac:dyDescent="0.35">
      <c r="E23613" s="113" t="s">
        <v>13845</v>
      </c>
      <c r="F23613" s="113" t="s">
        <v>36083</v>
      </c>
      <c r="G23613" s="113" t="s">
        <v>51558</v>
      </c>
      <c r="H23613" s="113" t="s">
        <v>122933</v>
      </c>
      <c r="I23613" s="113" t="s">
        <v>104641</v>
      </c>
    </row>
    <row r="23614" spans="5:9" ht="14.5" x14ac:dyDescent="0.35">
      <c r="E23614" s="113" t="s">
        <v>13844</v>
      </c>
      <c r="F23614" s="113" t="s">
        <v>36082</v>
      </c>
      <c r="G23614" s="113" t="s">
        <v>51557</v>
      </c>
      <c r="H23614" s="113" t="s">
        <v>119550</v>
      </c>
      <c r="I23614" s="113" t="s">
        <v>104640</v>
      </c>
    </row>
    <row r="23615" spans="5:9" ht="14.5" x14ac:dyDescent="0.35">
      <c r="E23615" s="113" t="s">
        <v>13843</v>
      </c>
      <c r="F23615" s="113" t="s">
        <v>36081</v>
      </c>
      <c r="G23615" s="113" t="s">
        <v>51556</v>
      </c>
      <c r="H23615" s="113" t="s">
        <v>119549</v>
      </c>
      <c r="I23615" s="113" t="s">
        <v>104639</v>
      </c>
    </row>
    <row r="23616" spans="5:9" ht="14.5" x14ac:dyDescent="0.35">
      <c r="E23616" s="113" t="s">
        <v>13842</v>
      </c>
      <c r="F23616" s="113" t="s">
        <v>36080</v>
      </c>
      <c r="G23616" s="113" t="s">
        <v>51555</v>
      </c>
      <c r="H23616" s="113" t="s">
        <v>119548</v>
      </c>
      <c r="I23616" s="113" t="s">
        <v>104638</v>
      </c>
    </row>
    <row r="23617" spans="5:9" ht="14.5" x14ac:dyDescent="0.35">
      <c r="E23617" s="113" t="s">
        <v>13841</v>
      </c>
      <c r="F23617" s="113" t="s">
        <v>36079</v>
      </c>
      <c r="G23617" s="113" t="s">
        <v>51554</v>
      </c>
      <c r="H23617" s="113" t="s">
        <v>122932</v>
      </c>
      <c r="I23617" s="113" t="s">
        <v>104637</v>
      </c>
    </row>
    <row r="23618" spans="5:9" ht="14.5" x14ac:dyDescent="0.35">
      <c r="E23618" s="113" t="s">
        <v>13840</v>
      </c>
      <c r="F23618" s="113" t="s">
        <v>36078</v>
      </c>
      <c r="G23618" s="113" t="s">
        <v>51553</v>
      </c>
      <c r="H23618" s="113" t="s">
        <v>127920</v>
      </c>
      <c r="I23618" s="113" t="s">
        <v>104636</v>
      </c>
    </row>
    <row r="23619" spans="5:9" ht="14.5" x14ac:dyDescent="0.35">
      <c r="E23619" s="113" t="s">
        <v>13839</v>
      </c>
      <c r="F23619" s="113" t="s">
        <v>36077</v>
      </c>
      <c r="G23619" s="113" t="s">
        <v>51552</v>
      </c>
      <c r="H23619" s="113" t="s">
        <v>122931</v>
      </c>
      <c r="I23619" s="113" t="s">
        <v>121353</v>
      </c>
    </row>
    <row r="23620" spans="5:9" ht="14.5" x14ac:dyDescent="0.35">
      <c r="E23620" s="113" t="s">
        <v>13838</v>
      </c>
      <c r="F23620" s="113" t="s">
        <v>36076</v>
      </c>
      <c r="G23620" s="113" t="s">
        <v>51551</v>
      </c>
      <c r="H23620" s="113" t="s">
        <v>119547</v>
      </c>
      <c r="I23620" s="113" t="s">
        <v>121352</v>
      </c>
    </row>
    <row r="23621" spans="5:9" ht="14.5" x14ac:dyDescent="0.35">
      <c r="E23621" s="113" t="s">
        <v>13837</v>
      </c>
      <c r="F23621" s="113" t="s">
        <v>36075</v>
      </c>
      <c r="G23621" s="113" t="s">
        <v>51550</v>
      </c>
      <c r="H23621" s="113" t="s">
        <v>122930</v>
      </c>
      <c r="I23621" s="113" t="s">
        <v>104635</v>
      </c>
    </row>
    <row r="23622" spans="5:9" ht="14.5" x14ac:dyDescent="0.35">
      <c r="E23622" s="113" t="s">
        <v>13836</v>
      </c>
      <c r="F23622" s="113" t="s">
        <v>36074</v>
      </c>
      <c r="G23622" s="113" t="s">
        <v>51549</v>
      </c>
      <c r="H23622" s="113" t="s">
        <v>121237</v>
      </c>
      <c r="I23622" s="113" t="s">
        <v>104634</v>
      </c>
    </row>
    <row r="23623" spans="5:9" ht="14.5" x14ac:dyDescent="0.35">
      <c r="E23623" s="113" t="s">
        <v>13835</v>
      </c>
      <c r="F23623" s="113" t="s">
        <v>36073</v>
      </c>
      <c r="G23623" s="113" t="s">
        <v>51548</v>
      </c>
      <c r="H23623" s="113" t="s">
        <v>119546</v>
      </c>
      <c r="I23623" s="113" t="s">
        <v>104633</v>
      </c>
    </row>
    <row r="23624" spans="5:9" ht="14.5" x14ac:dyDescent="0.35">
      <c r="E23624" s="113" t="s">
        <v>13834</v>
      </c>
      <c r="F23624" s="113" t="s">
        <v>36072</v>
      </c>
      <c r="G23624" s="113" t="s">
        <v>51547</v>
      </c>
      <c r="H23624" s="113" t="s">
        <v>122929</v>
      </c>
      <c r="I23624" s="113" t="s">
        <v>140984</v>
      </c>
    </row>
    <row r="23625" spans="5:9" ht="14.5" x14ac:dyDescent="0.35">
      <c r="E23625" s="113" t="s">
        <v>13833</v>
      </c>
      <c r="F23625" s="113" t="s">
        <v>36071</v>
      </c>
      <c r="G23625" s="113" t="s">
        <v>51546</v>
      </c>
      <c r="H23625" s="113" t="s">
        <v>122928</v>
      </c>
      <c r="I23625" s="113" t="s">
        <v>126351</v>
      </c>
    </row>
    <row r="23626" spans="5:9" ht="14.5" x14ac:dyDescent="0.35">
      <c r="E23626" s="113" t="s">
        <v>13832</v>
      </c>
      <c r="F23626" s="113" t="s">
        <v>36070</v>
      </c>
      <c r="G23626" s="113" t="s">
        <v>51545</v>
      </c>
      <c r="H23626" s="113" t="s">
        <v>122927</v>
      </c>
      <c r="I23626" s="113" t="s">
        <v>126352</v>
      </c>
    </row>
    <row r="23627" spans="5:9" ht="14.5" x14ac:dyDescent="0.35">
      <c r="E23627" s="113" t="s">
        <v>13831</v>
      </c>
      <c r="F23627" s="113" t="s">
        <v>36069</v>
      </c>
      <c r="G23627" s="113" t="s">
        <v>51544</v>
      </c>
      <c r="H23627" s="113" t="s">
        <v>122926</v>
      </c>
      <c r="I23627" s="113" t="s">
        <v>126353</v>
      </c>
    </row>
    <row r="23628" spans="5:9" ht="14.5" x14ac:dyDescent="0.35">
      <c r="E23628" s="113" t="s">
        <v>13830</v>
      </c>
      <c r="F23628" s="113" t="s">
        <v>36068</v>
      </c>
      <c r="G23628" s="113" t="s">
        <v>51543</v>
      </c>
      <c r="H23628" s="113" t="s">
        <v>122925</v>
      </c>
      <c r="I23628" s="113" t="s">
        <v>126354</v>
      </c>
    </row>
    <row r="23629" spans="5:9" ht="14.5" x14ac:dyDescent="0.35">
      <c r="E23629" s="113" t="s">
        <v>13829</v>
      </c>
      <c r="F23629" s="113" t="s">
        <v>36067</v>
      </c>
      <c r="G23629" s="113" t="s">
        <v>51542</v>
      </c>
      <c r="H23629" s="113" t="s">
        <v>121236</v>
      </c>
      <c r="I23629" s="113" t="s">
        <v>126355</v>
      </c>
    </row>
    <row r="23630" spans="5:9" ht="14.5" x14ac:dyDescent="0.35">
      <c r="E23630" s="113" t="s">
        <v>13828</v>
      </c>
      <c r="F23630" s="113" t="s">
        <v>36066</v>
      </c>
      <c r="G23630" s="113" t="s">
        <v>51541</v>
      </c>
      <c r="H23630" s="113" t="s">
        <v>126128</v>
      </c>
      <c r="I23630" s="113" t="s">
        <v>126356</v>
      </c>
    </row>
    <row r="23631" spans="5:9" ht="14.5" x14ac:dyDescent="0.35">
      <c r="E23631" s="113" t="s">
        <v>13827</v>
      </c>
      <c r="F23631" s="113" t="s">
        <v>36065</v>
      </c>
      <c r="G23631" s="113" t="s">
        <v>51540</v>
      </c>
      <c r="H23631" s="113" t="s">
        <v>122924</v>
      </c>
      <c r="I23631" s="113" t="s">
        <v>111827</v>
      </c>
    </row>
    <row r="23632" spans="5:9" ht="14.5" x14ac:dyDescent="0.35">
      <c r="E23632" s="113" t="s">
        <v>13826</v>
      </c>
      <c r="F23632" s="113" t="s">
        <v>36064</v>
      </c>
      <c r="G23632" s="113" t="s">
        <v>51539</v>
      </c>
      <c r="H23632" s="113" t="s">
        <v>122923</v>
      </c>
      <c r="I23632" s="113" t="s">
        <v>111826</v>
      </c>
    </row>
    <row r="23633" spans="5:9" ht="14.5" x14ac:dyDescent="0.35">
      <c r="E23633" s="113" t="s">
        <v>13825</v>
      </c>
      <c r="F23633" s="113" t="s">
        <v>36063</v>
      </c>
      <c r="G23633" s="113" t="s">
        <v>51538</v>
      </c>
      <c r="H23633" s="113" t="s">
        <v>126129</v>
      </c>
      <c r="I23633" s="113" t="s">
        <v>104632</v>
      </c>
    </row>
    <row r="23634" spans="5:9" ht="14.5" x14ac:dyDescent="0.35">
      <c r="E23634" s="113" t="s">
        <v>13824</v>
      </c>
      <c r="F23634" s="113" t="s">
        <v>36062</v>
      </c>
      <c r="G23634" s="113" t="s">
        <v>51537</v>
      </c>
      <c r="H23634" s="113" t="s">
        <v>126130</v>
      </c>
      <c r="I23634" s="113" t="s">
        <v>104631</v>
      </c>
    </row>
    <row r="23635" spans="5:9" ht="14.5" x14ac:dyDescent="0.35">
      <c r="E23635" s="113" t="s">
        <v>13823</v>
      </c>
      <c r="F23635" s="113" t="s">
        <v>36061</v>
      </c>
      <c r="G23635" s="113" t="s">
        <v>51536</v>
      </c>
      <c r="H23635" s="113" t="s">
        <v>121235</v>
      </c>
      <c r="I23635" s="113" t="s">
        <v>104630</v>
      </c>
    </row>
    <row r="23636" spans="5:9" ht="14.5" x14ac:dyDescent="0.35">
      <c r="E23636" s="113" t="s">
        <v>13822</v>
      </c>
      <c r="F23636" s="113" t="s">
        <v>36060</v>
      </c>
      <c r="G23636" s="113" t="s">
        <v>51535</v>
      </c>
      <c r="H23636" s="113" t="s">
        <v>122922</v>
      </c>
      <c r="I23636" s="113" t="s">
        <v>104629</v>
      </c>
    </row>
    <row r="23637" spans="5:9" ht="14.5" x14ac:dyDescent="0.35">
      <c r="E23637" s="113" t="s">
        <v>13821</v>
      </c>
      <c r="F23637" s="113" t="s">
        <v>36059</v>
      </c>
      <c r="G23637" s="113" t="s">
        <v>51534</v>
      </c>
      <c r="H23637" s="113" t="s">
        <v>122921</v>
      </c>
      <c r="I23637" s="113" t="s">
        <v>104628</v>
      </c>
    </row>
    <row r="23638" spans="5:9" ht="14.5" x14ac:dyDescent="0.35">
      <c r="E23638" s="113" t="s">
        <v>13820</v>
      </c>
      <c r="F23638" s="113" t="s">
        <v>36058</v>
      </c>
      <c r="G23638" s="113" t="s">
        <v>51533</v>
      </c>
      <c r="H23638" s="113" t="s">
        <v>122920</v>
      </c>
      <c r="I23638" s="113" t="s">
        <v>104627</v>
      </c>
    </row>
    <row r="23639" spans="5:9" ht="14.5" x14ac:dyDescent="0.35">
      <c r="E23639" s="113" t="s">
        <v>13819</v>
      </c>
      <c r="F23639" s="113" t="s">
        <v>36057</v>
      </c>
      <c r="G23639" s="113" t="s">
        <v>51532</v>
      </c>
      <c r="H23639" s="113" t="s">
        <v>121234</v>
      </c>
      <c r="I23639" s="113" t="s">
        <v>104626</v>
      </c>
    </row>
    <row r="23640" spans="5:9" ht="14.5" x14ac:dyDescent="0.35">
      <c r="E23640" s="113" t="s">
        <v>13818</v>
      </c>
      <c r="F23640" s="113" t="s">
        <v>36056</v>
      </c>
      <c r="G23640" s="113" t="s">
        <v>51531</v>
      </c>
      <c r="H23640" s="113" t="s">
        <v>122919</v>
      </c>
      <c r="I23640" s="113" t="s">
        <v>104625</v>
      </c>
    </row>
    <row r="23641" spans="5:9" ht="14.5" x14ac:dyDescent="0.35">
      <c r="E23641" s="113" t="s">
        <v>13817</v>
      </c>
      <c r="F23641" s="113" t="s">
        <v>36055</v>
      </c>
      <c r="G23641" s="113" t="s">
        <v>51530</v>
      </c>
      <c r="H23641" s="113" t="s">
        <v>122918</v>
      </c>
      <c r="I23641" s="113" t="s">
        <v>104624</v>
      </c>
    </row>
    <row r="23642" spans="5:9" ht="14.5" x14ac:dyDescent="0.35">
      <c r="E23642" s="113" t="s">
        <v>13816</v>
      </c>
      <c r="F23642" s="113" t="s">
        <v>36054</v>
      </c>
      <c r="G23642" s="113" t="s">
        <v>51529</v>
      </c>
      <c r="H23642" s="113" t="s">
        <v>121233</v>
      </c>
      <c r="I23642" s="113" t="s">
        <v>104623</v>
      </c>
    </row>
    <row r="23643" spans="5:9" ht="14.5" x14ac:dyDescent="0.35">
      <c r="E23643" s="113" t="s">
        <v>13815</v>
      </c>
      <c r="F23643" s="113" t="s">
        <v>36053</v>
      </c>
      <c r="G23643" s="113" t="s">
        <v>51528</v>
      </c>
      <c r="H23643" s="113" t="s">
        <v>127921</v>
      </c>
      <c r="I23643" s="113" t="s">
        <v>104622</v>
      </c>
    </row>
    <row r="23644" spans="5:9" ht="14.5" x14ac:dyDescent="0.35">
      <c r="E23644" s="113" t="s">
        <v>13814</v>
      </c>
      <c r="F23644" s="113" t="s">
        <v>36052</v>
      </c>
      <c r="G23644" s="113" t="s">
        <v>51527</v>
      </c>
      <c r="H23644" s="113" t="s">
        <v>127922</v>
      </c>
      <c r="I23644" s="113" t="s">
        <v>104621</v>
      </c>
    </row>
    <row r="23645" spans="5:9" ht="14.5" x14ac:dyDescent="0.35">
      <c r="E23645" s="113" t="s">
        <v>13813</v>
      </c>
      <c r="F23645" s="113" t="s">
        <v>36051</v>
      </c>
      <c r="G23645" s="113" t="s">
        <v>51526</v>
      </c>
      <c r="H23645" s="113" t="s">
        <v>127923</v>
      </c>
      <c r="I23645" s="113" t="s">
        <v>104620</v>
      </c>
    </row>
    <row r="23646" spans="5:9" ht="14.5" x14ac:dyDescent="0.35">
      <c r="E23646" s="113" t="s">
        <v>13812</v>
      </c>
      <c r="F23646" s="113" t="s">
        <v>36050</v>
      </c>
      <c r="G23646" s="113" t="s">
        <v>51525</v>
      </c>
      <c r="H23646" s="113" t="s">
        <v>121232</v>
      </c>
      <c r="I23646" s="113" t="s">
        <v>104619</v>
      </c>
    </row>
    <row r="23647" spans="5:9" ht="14.5" x14ac:dyDescent="0.35">
      <c r="E23647" s="113" t="s">
        <v>13811</v>
      </c>
      <c r="F23647" s="113" t="s">
        <v>36049</v>
      </c>
      <c r="G23647" s="113" t="s">
        <v>51524</v>
      </c>
      <c r="H23647" s="113" t="s">
        <v>121231</v>
      </c>
      <c r="I23647" s="113" t="s">
        <v>104618</v>
      </c>
    </row>
    <row r="23648" spans="5:9" ht="14.5" x14ac:dyDescent="0.35">
      <c r="E23648" s="113" t="s">
        <v>13810</v>
      </c>
      <c r="F23648" s="113" t="s">
        <v>36048</v>
      </c>
      <c r="G23648" s="113" t="s">
        <v>51523</v>
      </c>
      <c r="H23648" s="113" t="s">
        <v>126131</v>
      </c>
      <c r="I23648" s="113" t="s">
        <v>104617</v>
      </c>
    </row>
    <row r="23649" spans="5:9" ht="14.5" x14ac:dyDescent="0.35">
      <c r="E23649" s="113" t="s">
        <v>127121</v>
      </c>
      <c r="F23649" s="113" t="s">
        <v>36047</v>
      </c>
      <c r="G23649" s="113" t="s">
        <v>51522</v>
      </c>
      <c r="H23649" s="113" t="s">
        <v>127924</v>
      </c>
      <c r="I23649" s="113" t="s">
        <v>104616</v>
      </c>
    </row>
    <row r="23650" spans="5:9" ht="14.5" x14ac:dyDescent="0.35">
      <c r="E23650" s="113" t="s">
        <v>121704</v>
      </c>
      <c r="F23650" s="113" t="s">
        <v>36046</v>
      </c>
      <c r="G23650" s="113" t="s">
        <v>51521</v>
      </c>
      <c r="H23650" s="113" t="s">
        <v>127925</v>
      </c>
      <c r="I23650" s="113" t="s">
        <v>126357</v>
      </c>
    </row>
    <row r="23651" spans="5:9" ht="14.5" x14ac:dyDescent="0.35">
      <c r="E23651" s="113" t="s">
        <v>13809</v>
      </c>
      <c r="F23651" s="113" t="s">
        <v>36045</v>
      </c>
      <c r="G23651" s="113" t="s">
        <v>51520</v>
      </c>
      <c r="H23651" s="113" t="s">
        <v>121230</v>
      </c>
      <c r="I23651" s="113" t="s">
        <v>111825</v>
      </c>
    </row>
    <row r="23652" spans="5:9" ht="14.5" x14ac:dyDescent="0.35">
      <c r="E23652" s="113" t="s">
        <v>13808</v>
      </c>
      <c r="F23652" s="113" t="s">
        <v>36044</v>
      </c>
      <c r="G23652" s="113" t="s">
        <v>51519</v>
      </c>
      <c r="H23652" s="113" t="s">
        <v>126132</v>
      </c>
      <c r="I23652" s="113" t="s">
        <v>104615</v>
      </c>
    </row>
    <row r="23653" spans="5:9" ht="14.5" x14ac:dyDescent="0.35">
      <c r="E23653" s="113" t="s">
        <v>13807</v>
      </c>
      <c r="F23653" s="113" t="s">
        <v>36043</v>
      </c>
      <c r="G23653" s="113" t="s">
        <v>51518</v>
      </c>
      <c r="H23653" s="113" t="s">
        <v>127926</v>
      </c>
      <c r="I23653" s="113" t="s">
        <v>115524</v>
      </c>
    </row>
    <row r="23654" spans="5:9" ht="14.5" x14ac:dyDescent="0.35">
      <c r="E23654" s="113" t="s">
        <v>13806</v>
      </c>
      <c r="F23654" s="113" t="s">
        <v>36042</v>
      </c>
      <c r="G23654" s="113" t="s">
        <v>51517</v>
      </c>
      <c r="H23654" s="113" t="s">
        <v>127927</v>
      </c>
      <c r="I23654" s="113" t="s">
        <v>104614</v>
      </c>
    </row>
    <row r="23655" spans="5:9" ht="14.5" x14ac:dyDescent="0.35">
      <c r="E23655" s="113" t="s">
        <v>13805</v>
      </c>
      <c r="F23655" s="113" t="s">
        <v>36041</v>
      </c>
      <c r="G23655" s="113" t="s">
        <v>51516</v>
      </c>
      <c r="H23655" s="113" t="s">
        <v>127928</v>
      </c>
      <c r="I23655" s="113" t="s">
        <v>104613</v>
      </c>
    </row>
    <row r="23656" spans="5:9" ht="14.5" x14ac:dyDescent="0.35">
      <c r="E23656" s="113" t="s">
        <v>13804</v>
      </c>
      <c r="F23656" s="113" t="s">
        <v>36040</v>
      </c>
      <c r="G23656" s="113" t="s">
        <v>51515</v>
      </c>
      <c r="H23656" s="113" t="s">
        <v>127929</v>
      </c>
      <c r="I23656" s="113" t="s">
        <v>104612</v>
      </c>
    </row>
    <row r="23657" spans="5:9" ht="14.5" x14ac:dyDescent="0.35">
      <c r="E23657" s="113" t="s">
        <v>13803</v>
      </c>
      <c r="F23657" s="113" t="s">
        <v>36039</v>
      </c>
      <c r="G23657" s="113" t="s">
        <v>137594</v>
      </c>
      <c r="H23657" s="113" t="s">
        <v>122917</v>
      </c>
      <c r="I23657" s="113" t="s">
        <v>127994</v>
      </c>
    </row>
    <row r="23658" spans="5:9" ht="14.5" x14ac:dyDescent="0.35">
      <c r="E23658" s="113" t="s">
        <v>13802</v>
      </c>
      <c r="F23658" s="113" t="s">
        <v>36038</v>
      </c>
      <c r="G23658" s="113" t="s">
        <v>51514</v>
      </c>
      <c r="H23658" s="113" t="s">
        <v>122916</v>
      </c>
      <c r="I23658" s="113" t="s">
        <v>104611</v>
      </c>
    </row>
    <row r="23659" spans="5:9" ht="14.5" x14ac:dyDescent="0.35">
      <c r="E23659" s="113" t="s">
        <v>13801</v>
      </c>
      <c r="F23659" s="113" t="s">
        <v>36037</v>
      </c>
      <c r="G23659" s="113" t="s">
        <v>51513</v>
      </c>
      <c r="H23659" s="113" t="s">
        <v>126133</v>
      </c>
      <c r="I23659" s="113" t="s">
        <v>104610</v>
      </c>
    </row>
    <row r="23660" spans="5:9" ht="14.5" x14ac:dyDescent="0.35">
      <c r="E23660" s="113" t="s">
        <v>13800</v>
      </c>
      <c r="F23660" s="113" t="s">
        <v>36036</v>
      </c>
      <c r="G23660" s="113" t="s">
        <v>51512</v>
      </c>
      <c r="H23660" s="113" t="s">
        <v>121229</v>
      </c>
      <c r="I23660" s="113" t="s">
        <v>104609</v>
      </c>
    </row>
    <row r="23661" spans="5:9" ht="14.5" x14ac:dyDescent="0.35">
      <c r="E23661" s="113" t="s">
        <v>13799</v>
      </c>
      <c r="F23661" s="113" t="s">
        <v>36035</v>
      </c>
      <c r="G23661" s="113" t="s">
        <v>51511</v>
      </c>
      <c r="H23661" s="113" t="s">
        <v>126134</v>
      </c>
      <c r="I23661" s="113" t="s">
        <v>104608</v>
      </c>
    </row>
    <row r="23662" spans="5:9" ht="14.5" x14ac:dyDescent="0.35">
      <c r="E23662" s="113" t="s">
        <v>13798</v>
      </c>
      <c r="F23662" s="113" t="s">
        <v>36034</v>
      </c>
      <c r="G23662" s="113" t="s">
        <v>51510</v>
      </c>
      <c r="H23662" s="113" t="s">
        <v>127930</v>
      </c>
      <c r="I23662" s="113" t="s">
        <v>104607</v>
      </c>
    </row>
    <row r="23663" spans="5:9" ht="14.5" x14ac:dyDescent="0.35">
      <c r="E23663" s="113" t="s">
        <v>13797</v>
      </c>
      <c r="F23663" s="113" t="s">
        <v>36033</v>
      </c>
      <c r="G23663" s="113" t="s">
        <v>51509</v>
      </c>
      <c r="H23663" s="113" t="s">
        <v>127931</v>
      </c>
      <c r="I23663" s="113" t="s">
        <v>104606</v>
      </c>
    </row>
    <row r="23664" spans="5:9" ht="14.5" x14ac:dyDescent="0.35">
      <c r="E23664" s="113" t="s">
        <v>13796</v>
      </c>
      <c r="F23664" s="113" t="s">
        <v>36032</v>
      </c>
      <c r="G23664" s="113" t="s">
        <v>51508</v>
      </c>
      <c r="H23664" s="113" t="s">
        <v>127932</v>
      </c>
      <c r="I23664" s="113" t="s">
        <v>104605</v>
      </c>
    </row>
    <row r="23665" spans="5:9" ht="14.5" x14ac:dyDescent="0.35">
      <c r="E23665" s="113" t="s">
        <v>13795</v>
      </c>
      <c r="F23665" s="113" t="s">
        <v>36031</v>
      </c>
      <c r="G23665" s="113" t="s">
        <v>51507</v>
      </c>
      <c r="H23665" s="113" t="s">
        <v>121228</v>
      </c>
      <c r="I23665" s="113" t="s">
        <v>123287</v>
      </c>
    </row>
    <row r="23666" spans="5:9" ht="14.5" x14ac:dyDescent="0.35">
      <c r="E23666" s="113" t="s">
        <v>13794</v>
      </c>
      <c r="F23666" s="113" t="s">
        <v>36030</v>
      </c>
      <c r="G23666" s="113" t="s">
        <v>51506</v>
      </c>
      <c r="H23666" s="113" t="s">
        <v>121227</v>
      </c>
      <c r="I23666" s="113" t="s">
        <v>119595</v>
      </c>
    </row>
    <row r="23667" spans="5:9" ht="14.5" x14ac:dyDescent="0.35">
      <c r="E23667" s="113" t="s">
        <v>13793</v>
      </c>
      <c r="F23667" s="113" t="s">
        <v>36029</v>
      </c>
      <c r="G23667" s="113" t="s">
        <v>51505</v>
      </c>
      <c r="H23667" s="113" t="s">
        <v>127933</v>
      </c>
      <c r="I23667" s="113" t="s">
        <v>119594</v>
      </c>
    </row>
    <row r="23668" spans="5:9" ht="14.5" x14ac:dyDescent="0.35">
      <c r="E23668" s="113" t="s">
        <v>13792</v>
      </c>
      <c r="F23668" s="113" t="s">
        <v>36028</v>
      </c>
      <c r="G23668" s="113" t="s">
        <v>51504</v>
      </c>
      <c r="H23668" s="113" t="s">
        <v>127934</v>
      </c>
      <c r="I23668" s="113" t="s">
        <v>126358</v>
      </c>
    </row>
    <row r="23669" spans="5:9" ht="14.5" x14ac:dyDescent="0.35">
      <c r="E23669" s="113" t="s">
        <v>13791</v>
      </c>
      <c r="F23669" s="113" t="s">
        <v>36027</v>
      </c>
      <c r="G23669" s="113" t="s">
        <v>51503</v>
      </c>
      <c r="H23669" s="113" t="s">
        <v>122915</v>
      </c>
      <c r="I23669" s="113" t="s">
        <v>126359</v>
      </c>
    </row>
    <row r="23670" spans="5:9" ht="14.5" x14ac:dyDescent="0.35">
      <c r="E23670" s="113" t="s">
        <v>13790</v>
      </c>
      <c r="F23670" s="113" t="s">
        <v>36026</v>
      </c>
      <c r="G23670" s="113" t="s">
        <v>51502</v>
      </c>
      <c r="H23670" s="113" t="s">
        <v>126135</v>
      </c>
      <c r="I23670" s="113" t="s">
        <v>126360</v>
      </c>
    </row>
    <row r="23671" spans="5:9" ht="14.5" x14ac:dyDescent="0.35">
      <c r="E23671" s="113" t="s">
        <v>13789</v>
      </c>
      <c r="F23671" s="113" t="s">
        <v>36025</v>
      </c>
      <c r="G23671" s="113" t="s">
        <v>51501</v>
      </c>
      <c r="H23671" s="113" t="s">
        <v>122914</v>
      </c>
      <c r="I23671" s="113" t="s">
        <v>119593</v>
      </c>
    </row>
    <row r="23672" spans="5:9" ht="14.5" x14ac:dyDescent="0.35">
      <c r="E23672" s="113" t="s">
        <v>13788</v>
      </c>
      <c r="F23672" s="113" t="s">
        <v>36024</v>
      </c>
      <c r="G23672" s="113" t="s">
        <v>51500</v>
      </c>
      <c r="H23672" s="113" t="s">
        <v>127935</v>
      </c>
      <c r="I23672" s="113" t="s">
        <v>119592</v>
      </c>
    </row>
    <row r="23673" spans="5:9" ht="14.5" x14ac:dyDescent="0.35">
      <c r="E23673" s="113" t="s">
        <v>13787</v>
      </c>
      <c r="F23673" s="113" t="s">
        <v>36023</v>
      </c>
      <c r="G23673" s="113" t="s">
        <v>51499</v>
      </c>
      <c r="H23673" s="113" t="s">
        <v>127936</v>
      </c>
      <c r="I23673" s="113" t="s">
        <v>119591</v>
      </c>
    </row>
    <row r="23674" spans="5:9" ht="14.5" x14ac:dyDescent="0.35">
      <c r="E23674" s="113" t="s">
        <v>13786</v>
      </c>
      <c r="F23674" s="113" t="s">
        <v>36022</v>
      </c>
      <c r="G23674" s="113" t="s">
        <v>51498</v>
      </c>
      <c r="H23674" s="113" t="s">
        <v>122913</v>
      </c>
      <c r="I23674" s="113" t="s">
        <v>119590</v>
      </c>
    </row>
    <row r="23675" spans="5:9" ht="14.5" x14ac:dyDescent="0.35">
      <c r="E23675" s="113" t="s">
        <v>107089</v>
      </c>
      <c r="F23675" s="113" t="s">
        <v>36021</v>
      </c>
      <c r="G23675" s="113" t="s">
        <v>51497</v>
      </c>
      <c r="H23675" s="113" t="s">
        <v>126136</v>
      </c>
      <c r="I23675" s="113" t="s">
        <v>119589</v>
      </c>
    </row>
    <row r="23676" spans="5:9" ht="14.5" x14ac:dyDescent="0.35">
      <c r="E23676" s="113" t="s">
        <v>13785</v>
      </c>
      <c r="F23676" s="113" t="s">
        <v>36020</v>
      </c>
      <c r="G23676" s="113" t="s">
        <v>51496</v>
      </c>
      <c r="H23676" s="113" t="s">
        <v>126137</v>
      </c>
      <c r="I23676" s="113" t="s">
        <v>104604</v>
      </c>
    </row>
    <row r="23677" spans="5:9" ht="14.5" x14ac:dyDescent="0.35">
      <c r="E23677" s="113" t="s">
        <v>13784</v>
      </c>
      <c r="F23677" s="113" t="s">
        <v>36019</v>
      </c>
      <c r="G23677" s="113" t="s">
        <v>51495</v>
      </c>
      <c r="H23677" s="113" t="s">
        <v>127937</v>
      </c>
      <c r="I23677" s="113" t="s">
        <v>104603</v>
      </c>
    </row>
    <row r="23678" spans="5:9" ht="14.5" x14ac:dyDescent="0.35">
      <c r="E23678" s="113" t="s">
        <v>13783</v>
      </c>
      <c r="F23678" s="113" t="s">
        <v>36018</v>
      </c>
      <c r="G23678" s="113" t="s">
        <v>51494</v>
      </c>
      <c r="H23678" s="113" t="s">
        <v>127938</v>
      </c>
      <c r="I23678" s="113" t="s">
        <v>104602</v>
      </c>
    </row>
    <row r="23679" spans="5:9" ht="14.5" x14ac:dyDescent="0.35">
      <c r="E23679" s="113" t="s">
        <v>13782</v>
      </c>
      <c r="F23679" s="113" t="s">
        <v>36017</v>
      </c>
      <c r="G23679" s="113" t="s">
        <v>51493</v>
      </c>
      <c r="H23679" s="113" t="s">
        <v>126138</v>
      </c>
      <c r="I23679" s="113" t="s">
        <v>119588</v>
      </c>
    </row>
    <row r="23680" spans="5:9" ht="14.5" x14ac:dyDescent="0.35">
      <c r="E23680" s="113" t="s">
        <v>13781</v>
      </c>
      <c r="F23680" s="113" t="s">
        <v>36016</v>
      </c>
      <c r="G23680" s="113" t="s">
        <v>51492</v>
      </c>
      <c r="H23680" s="113" t="s">
        <v>136756</v>
      </c>
      <c r="I23680" s="113" t="s">
        <v>119587</v>
      </c>
    </row>
    <row r="23681" spans="5:9" ht="14.5" x14ac:dyDescent="0.35">
      <c r="E23681" s="113" t="s">
        <v>13780</v>
      </c>
      <c r="F23681" s="113" t="s">
        <v>36015</v>
      </c>
      <c r="G23681" s="113" t="s">
        <v>51491</v>
      </c>
      <c r="H23681" s="113" t="s">
        <v>122912</v>
      </c>
      <c r="I23681" s="113" t="s">
        <v>115523</v>
      </c>
    </row>
    <row r="23682" spans="5:9" ht="14.5" x14ac:dyDescent="0.35">
      <c r="E23682" s="113" t="s">
        <v>13779</v>
      </c>
      <c r="F23682" s="113" t="s">
        <v>36014</v>
      </c>
      <c r="G23682" s="113" t="s">
        <v>51490</v>
      </c>
      <c r="H23682" s="113" t="s">
        <v>127939</v>
      </c>
      <c r="I23682" s="113" t="s">
        <v>111824</v>
      </c>
    </row>
    <row r="23683" spans="5:9" ht="14.5" x14ac:dyDescent="0.35">
      <c r="E23683" s="113" t="s">
        <v>13778</v>
      </c>
      <c r="F23683" s="113" t="s">
        <v>36013</v>
      </c>
      <c r="G23683" s="113" t="s">
        <v>51489</v>
      </c>
      <c r="H23683" s="113" t="s">
        <v>122911</v>
      </c>
      <c r="I23683" s="113" t="s">
        <v>111823</v>
      </c>
    </row>
    <row r="23684" spans="5:9" ht="14.5" x14ac:dyDescent="0.35">
      <c r="E23684" s="113" t="s">
        <v>13777</v>
      </c>
      <c r="F23684" s="113" t="s">
        <v>36012</v>
      </c>
      <c r="G23684" s="113" t="s">
        <v>51488</v>
      </c>
      <c r="H23684" s="113" t="s">
        <v>122910</v>
      </c>
      <c r="I23684" s="113" t="s">
        <v>119586</v>
      </c>
    </row>
    <row r="23685" spans="5:9" ht="14.5" x14ac:dyDescent="0.35">
      <c r="E23685" s="113" t="s">
        <v>13776</v>
      </c>
      <c r="F23685" s="113" t="s">
        <v>36011</v>
      </c>
      <c r="G23685" s="113" t="s">
        <v>51487</v>
      </c>
      <c r="H23685" s="113" t="s">
        <v>122909</v>
      </c>
      <c r="I23685" s="113" t="s">
        <v>111822</v>
      </c>
    </row>
    <row r="23686" spans="5:9" ht="14.5" x14ac:dyDescent="0.35">
      <c r="E23686" s="113" t="s">
        <v>13775</v>
      </c>
      <c r="F23686" s="113" t="s">
        <v>36010</v>
      </c>
      <c r="G23686" s="113" t="s">
        <v>51486</v>
      </c>
      <c r="H23686" s="113" t="s">
        <v>122908</v>
      </c>
      <c r="I23686" s="113" t="s">
        <v>111821</v>
      </c>
    </row>
    <row r="23687" spans="5:9" ht="14.5" x14ac:dyDescent="0.35">
      <c r="E23687" s="113" t="s">
        <v>13774</v>
      </c>
      <c r="F23687" s="113" t="s">
        <v>36009</v>
      </c>
      <c r="G23687" s="113" t="s">
        <v>51485</v>
      </c>
      <c r="H23687" s="113" t="s">
        <v>121226</v>
      </c>
      <c r="I23687" s="113" t="s">
        <v>104601</v>
      </c>
    </row>
    <row r="23688" spans="5:9" ht="14.5" x14ac:dyDescent="0.35">
      <c r="E23688" s="113" t="s">
        <v>13773</v>
      </c>
      <c r="F23688" s="113" t="s">
        <v>36008</v>
      </c>
      <c r="G23688" s="113" t="s">
        <v>51484</v>
      </c>
      <c r="H23688" s="113" t="s">
        <v>122907</v>
      </c>
      <c r="I23688" s="113" t="s">
        <v>104600</v>
      </c>
    </row>
    <row r="23689" spans="5:9" ht="14.5" x14ac:dyDescent="0.35">
      <c r="E23689" s="113" t="s">
        <v>13772</v>
      </c>
      <c r="F23689" s="113" t="s">
        <v>36007</v>
      </c>
      <c r="G23689" s="113" t="s">
        <v>51483</v>
      </c>
      <c r="H23689" s="113" t="s">
        <v>121225</v>
      </c>
      <c r="I23689" s="113" t="s">
        <v>104599</v>
      </c>
    </row>
    <row r="23690" spans="5:9" ht="14.5" x14ac:dyDescent="0.35">
      <c r="E23690" s="113" t="s">
        <v>13771</v>
      </c>
      <c r="F23690" s="113" t="s">
        <v>36006</v>
      </c>
      <c r="G23690" s="113" t="s">
        <v>51482</v>
      </c>
      <c r="H23690" s="113" t="s">
        <v>121224</v>
      </c>
      <c r="I23690" s="113" t="s">
        <v>104598</v>
      </c>
    </row>
    <row r="23691" spans="5:9" ht="14.5" x14ac:dyDescent="0.35">
      <c r="E23691" s="113" t="s">
        <v>13770</v>
      </c>
      <c r="F23691" s="113" t="s">
        <v>36005</v>
      </c>
      <c r="G23691" s="113" t="s">
        <v>51481</v>
      </c>
      <c r="H23691" s="113" t="s">
        <v>121223</v>
      </c>
      <c r="I23691" s="113" t="s">
        <v>111820</v>
      </c>
    </row>
    <row r="23692" spans="5:9" ht="14.5" x14ac:dyDescent="0.35">
      <c r="E23692" s="113" t="s">
        <v>13769</v>
      </c>
      <c r="F23692" s="113" t="s">
        <v>36004</v>
      </c>
      <c r="G23692" s="113" t="s">
        <v>51480</v>
      </c>
      <c r="H23692" s="113" t="s">
        <v>121222</v>
      </c>
      <c r="I23692" s="113" t="s">
        <v>104597</v>
      </c>
    </row>
    <row r="23693" spans="5:9" ht="14.5" x14ac:dyDescent="0.35">
      <c r="E23693" s="113" t="s">
        <v>13768</v>
      </c>
      <c r="F23693" s="113" t="s">
        <v>36003</v>
      </c>
      <c r="G23693" s="113" t="s">
        <v>51479</v>
      </c>
      <c r="H23693" s="113" t="s">
        <v>121221</v>
      </c>
      <c r="I23693" s="113" t="s">
        <v>104596</v>
      </c>
    </row>
    <row r="23694" spans="5:9" ht="14.5" x14ac:dyDescent="0.35">
      <c r="E23694" s="113" t="s">
        <v>13767</v>
      </c>
      <c r="F23694" s="113" t="s">
        <v>36002</v>
      </c>
      <c r="G23694" s="113" t="s">
        <v>51478</v>
      </c>
      <c r="H23694" s="113" t="s">
        <v>121220</v>
      </c>
      <c r="I23694" s="113" t="s">
        <v>104595</v>
      </c>
    </row>
    <row r="23695" spans="5:9" ht="14.5" x14ac:dyDescent="0.35">
      <c r="E23695" s="113" t="s">
        <v>13766</v>
      </c>
      <c r="F23695" s="113" t="s">
        <v>36001</v>
      </c>
      <c r="G23695" s="113" t="s">
        <v>51477</v>
      </c>
      <c r="H23695" s="113" t="s">
        <v>121219</v>
      </c>
      <c r="I23695" s="113" t="s">
        <v>104594</v>
      </c>
    </row>
    <row r="23696" spans="5:9" ht="14.5" x14ac:dyDescent="0.35">
      <c r="E23696" s="113" t="s">
        <v>13765</v>
      </c>
      <c r="F23696" s="113" t="s">
        <v>36000</v>
      </c>
      <c r="G23696" s="113" t="s">
        <v>51476</v>
      </c>
      <c r="H23696" s="113" t="s">
        <v>122906</v>
      </c>
      <c r="I23696" s="113" t="s">
        <v>104593</v>
      </c>
    </row>
    <row r="23697" spans="5:9" ht="14.5" x14ac:dyDescent="0.35">
      <c r="E23697" s="113" t="s">
        <v>13764</v>
      </c>
      <c r="F23697" s="113" t="s">
        <v>35999</v>
      </c>
      <c r="G23697" s="113" t="s">
        <v>51475</v>
      </c>
      <c r="H23697" s="113" t="s">
        <v>126139</v>
      </c>
      <c r="I23697" s="113" t="s">
        <v>104592</v>
      </c>
    </row>
    <row r="23698" spans="5:9" ht="14.5" x14ac:dyDescent="0.35">
      <c r="E23698" s="113" t="s">
        <v>13763</v>
      </c>
      <c r="F23698" s="113" t="s">
        <v>35998</v>
      </c>
      <c r="G23698" s="113" t="s">
        <v>51474</v>
      </c>
      <c r="H23698" s="113" t="s">
        <v>122905</v>
      </c>
      <c r="I23698" s="113" t="s">
        <v>104591</v>
      </c>
    </row>
    <row r="23699" spans="5:9" ht="14.5" x14ac:dyDescent="0.35">
      <c r="E23699" s="113" t="s">
        <v>13762</v>
      </c>
      <c r="F23699" s="113" t="s">
        <v>35997</v>
      </c>
      <c r="G23699" s="113" t="s">
        <v>51473</v>
      </c>
      <c r="H23699" s="113" t="s">
        <v>121218</v>
      </c>
      <c r="I23699" s="113" t="s">
        <v>104590</v>
      </c>
    </row>
    <row r="23700" spans="5:9" ht="14.5" x14ac:dyDescent="0.35">
      <c r="E23700" s="113" t="s">
        <v>13761</v>
      </c>
      <c r="F23700" s="113" t="s">
        <v>35996</v>
      </c>
      <c r="G23700" s="113" t="s">
        <v>51472</v>
      </c>
      <c r="H23700" s="113" t="s">
        <v>139172</v>
      </c>
      <c r="I23700" s="113" t="s">
        <v>104589</v>
      </c>
    </row>
    <row r="23701" spans="5:9" ht="14.5" x14ac:dyDescent="0.35">
      <c r="E23701" s="113" t="s">
        <v>13760</v>
      </c>
      <c r="F23701" s="113" t="s">
        <v>35995</v>
      </c>
      <c r="G23701" s="113" t="s">
        <v>51471</v>
      </c>
      <c r="H23701" s="113" t="s">
        <v>122904</v>
      </c>
      <c r="I23701" s="113" t="s">
        <v>104588</v>
      </c>
    </row>
    <row r="23702" spans="5:9" ht="14.5" x14ac:dyDescent="0.35">
      <c r="E23702" s="113" t="s">
        <v>13759</v>
      </c>
      <c r="F23702" s="113" t="s">
        <v>35994</v>
      </c>
      <c r="G23702" s="113" t="s">
        <v>51470</v>
      </c>
      <c r="H23702" s="113" t="s">
        <v>119545</v>
      </c>
      <c r="I23702" s="113" t="s">
        <v>104587</v>
      </c>
    </row>
    <row r="23703" spans="5:9" ht="14.5" x14ac:dyDescent="0.35">
      <c r="E23703" s="113" t="s">
        <v>13758</v>
      </c>
      <c r="F23703" s="113" t="s">
        <v>35993</v>
      </c>
      <c r="G23703" s="113" t="s">
        <v>51469</v>
      </c>
      <c r="H23703" s="113" t="s">
        <v>119544</v>
      </c>
      <c r="I23703" s="113" t="s">
        <v>104586</v>
      </c>
    </row>
    <row r="23704" spans="5:9" ht="14.5" x14ac:dyDescent="0.35">
      <c r="E23704" s="113" t="s">
        <v>13757</v>
      </c>
      <c r="F23704" s="113" t="s">
        <v>35992</v>
      </c>
      <c r="G23704" s="113" t="s">
        <v>51468</v>
      </c>
      <c r="H23704" s="113" t="s">
        <v>119543</v>
      </c>
      <c r="I23704" s="113" t="s">
        <v>104585</v>
      </c>
    </row>
    <row r="23705" spans="5:9" ht="14.5" x14ac:dyDescent="0.35">
      <c r="E23705" s="113" t="s">
        <v>13756</v>
      </c>
      <c r="F23705" s="113" t="s">
        <v>35991</v>
      </c>
      <c r="G23705" s="113" t="s">
        <v>51467</v>
      </c>
      <c r="H23705" s="113" t="s">
        <v>126140</v>
      </c>
      <c r="I23705" s="113" t="s">
        <v>104584</v>
      </c>
    </row>
    <row r="23706" spans="5:9" ht="14.5" x14ac:dyDescent="0.35">
      <c r="E23706" s="113" t="s">
        <v>13755</v>
      </c>
      <c r="F23706" s="113" t="s">
        <v>35990</v>
      </c>
      <c r="G23706" s="113" t="s">
        <v>51466</v>
      </c>
      <c r="H23706" s="113" t="s">
        <v>121217</v>
      </c>
      <c r="I23706" s="113" t="s">
        <v>104583</v>
      </c>
    </row>
    <row r="23707" spans="5:9" ht="14.5" x14ac:dyDescent="0.35">
      <c r="E23707" s="113" t="s">
        <v>13754</v>
      </c>
      <c r="F23707" s="113" t="s">
        <v>35989</v>
      </c>
      <c r="G23707" s="113" t="s">
        <v>51465</v>
      </c>
      <c r="H23707" s="113" t="s">
        <v>121216</v>
      </c>
      <c r="I23707" s="113" t="s">
        <v>104582</v>
      </c>
    </row>
    <row r="23708" spans="5:9" ht="14.5" x14ac:dyDescent="0.35">
      <c r="E23708" s="113" t="s">
        <v>13753</v>
      </c>
      <c r="F23708" s="113" t="s">
        <v>35988</v>
      </c>
      <c r="G23708" s="113" t="s">
        <v>51464</v>
      </c>
      <c r="H23708" s="113" t="s">
        <v>122903</v>
      </c>
      <c r="I23708" s="113" t="s">
        <v>104581</v>
      </c>
    </row>
    <row r="23709" spans="5:9" ht="14.5" x14ac:dyDescent="0.35">
      <c r="E23709" s="113" t="s">
        <v>13752</v>
      </c>
      <c r="F23709" s="113" t="s">
        <v>35987</v>
      </c>
      <c r="G23709" s="113" t="s">
        <v>51463</v>
      </c>
      <c r="H23709" s="113" t="s">
        <v>119542</v>
      </c>
      <c r="I23709" s="113" t="s">
        <v>104580</v>
      </c>
    </row>
    <row r="23710" spans="5:9" ht="14.5" x14ac:dyDescent="0.35">
      <c r="E23710" s="113" t="s">
        <v>13751</v>
      </c>
      <c r="F23710" s="113" t="s">
        <v>35986</v>
      </c>
      <c r="G23710" s="113" t="s">
        <v>51462</v>
      </c>
      <c r="H23710" s="113" t="s">
        <v>119541</v>
      </c>
      <c r="I23710" s="113" t="s">
        <v>111819</v>
      </c>
    </row>
    <row r="23711" spans="5:9" ht="14.5" x14ac:dyDescent="0.35">
      <c r="E23711" s="113" t="s">
        <v>13750</v>
      </c>
      <c r="F23711" s="113" t="s">
        <v>35985</v>
      </c>
      <c r="G23711" s="113" t="s">
        <v>51461</v>
      </c>
      <c r="H23711" s="113" t="s">
        <v>119540</v>
      </c>
      <c r="I23711" s="113" t="s">
        <v>111818</v>
      </c>
    </row>
    <row r="23712" spans="5:9" ht="14.5" x14ac:dyDescent="0.35">
      <c r="E23712" s="113" t="s">
        <v>13749</v>
      </c>
      <c r="F23712" s="113" t="s">
        <v>35984</v>
      </c>
      <c r="G23712" s="113" t="s">
        <v>51460</v>
      </c>
      <c r="H23712" s="113" t="s">
        <v>119539</v>
      </c>
      <c r="I23712" s="113" t="s">
        <v>115522</v>
      </c>
    </row>
    <row r="23713" spans="5:9" ht="14.5" x14ac:dyDescent="0.35">
      <c r="E23713" s="113" t="s">
        <v>13748</v>
      </c>
      <c r="F23713" s="113" t="s">
        <v>35983</v>
      </c>
      <c r="G23713" s="113" t="s">
        <v>51459</v>
      </c>
      <c r="H23713" s="113" t="s">
        <v>121215</v>
      </c>
      <c r="I23713" s="113" t="s">
        <v>111817</v>
      </c>
    </row>
    <row r="23714" spans="5:9" ht="14.5" x14ac:dyDescent="0.35">
      <c r="E23714" s="113" t="s">
        <v>13747</v>
      </c>
      <c r="F23714" s="113" t="s">
        <v>35982</v>
      </c>
      <c r="G23714" s="113" t="s">
        <v>51458</v>
      </c>
      <c r="H23714" s="113" t="s">
        <v>119538</v>
      </c>
      <c r="I23714" s="113" t="s">
        <v>111816</v>
      </c>
    </row>
    <row r="23715" spans="5:9" ht="14.5" x14ac:dyDescent="0.35">
      <c r="E23715" s="113" t="s">
        <v>13746</v>
      </c>
      <c r="F23715" s="113" t="s">
        <v>35981</v>
      </c>
      <c r="G23715" s="113" t="s">
        <v>51457</v>
      </c>
      <c r="H23715" s="113" t="s">
        <v>127940</v>
      </c>
      <c r="I23715" s="113" t="s">
        <v>111815</v>
      </c>
    </row>
    <row r="23716" spans="5:9" ht="14.5" x14ac:dyDescent="0.35">
      <c r="E23716" s="113" t="s">
        <v>13745</v>
      </c>
      <c r="F23716" s="113" t="s">
        <v>35980</v>
      </c>
      <c r="G23716" s="113" t="s">
        <v>51456</v>
      </c>
      <c r="H23716" s="113" t="s">
        <v>126141</v>
      </c>
      <c r="I23716" s="113" t="s">
        <v>111814</v>
      </c>
    </row>
    <row r="23717" spans="5:9" ht="14.5" x14ac:dyDescent="0.35">
      <c r="E23717" s="113" t="s">
        <v>13744</v>
      </c>
      <c r="F23717" s="113" t="s">
        <v>35979</v>
      </c>
      <c r="G23717" s="113" t="s">
        <v>51455</v>
      </c>
      <c r="H23717" s="113" t="s">
        <v>126142</v>
      </c>
      <c r="I23717" s="113" t="s">
        <v>104579</v>
      </c>
    </row>
    <row r="23718" spans="5:9" ht="14.5" x14ac:dyDescent="0.35">
      <c r="E23718" s="113" t="s">
        <v>13743</v>
      </c>
      <c r="F23718" s="113" t="s">
        <v>35978</v>
      </c>
      <c r="G23718" s="113" t="s">
        <v>51454</v>
      </c>
      <c r="H23718" s="113" t="s">
        <v>122902</v>
      </c>
      <c r="I23718" s="113" t="s">
        <v>119585</v>
      </c>
    </row>
    <row r="23719" spans="5:9" ht="14.5" x14ac:dyDescent="0.35">
      <c r="E23719" s="113" t="s">
        <v>13742</v>
      </c>
      <c r="F23719" s="113" t="s">
        <v>35977</v>
      </c>
      <c r="G23719" s="113" t="s">
        <v>51453</v>
      </c>
      <c r="H23719" s="113" t="s">
        <v>119537</v>
      </c>
      <c r="I23719" s="113" t="s">
        <v>115521</v>
      </c>
    </row>
    <row r="23720" spans="5:9" ht="14.5" x14ac:dyDescent="0.35">
      <c r="E23720" s="113" t="s">
        <v>13741</v>
      </c>
      <c r="F23720" s="113" t="s">
        <v>35976</v>
      </c>
      <c r="G23720" s="113" t="s">
        <v>51452</v>
      </c>
      <c r="H23720" s="113" t="s">
        <v>119536</v>
      </c>
      <c r="I23720" s="113" t="s">
        <v>116489</v>
      </c>
    </row>
    <row r="23721" spans="5:9" ht="14.5" x14ac:dyDescent="0.35">
      <c r="E23721" s="113" t="s">
        <v>13740</v>
      </c>
      <c r="F23721" s="113" t="s">
        <v>35975</v>
      </c>
      <c r="G23721" s="113" t="s">
        <v>51451</v>
      </c>
      <c r="H23721" s="113" t="s">
        <v>119535</v>
      </c>
      <c r="I23721" s="113" t="s">
        <v>104578</v>
      </c>
    </row>
    <row r="23722" spans="5:9" ht="14.5" x14ac:dyDescent="0.35">
      <c r="E23722" s="113" t="s">
        <v>13739</v>
      </c>
      <c r="F23722" s="113" t="s">
        <v>35974</v>
      </c>
      <c r="G23722" s="113" t="s">
        <v>51450</v>
      </c>
      <c r="H23722" s="113" t="s">
        <v>127941</v>
      </c>
      <c r="I23722" s="113" t="s">
        <v>104577</v>
      </c>
    </row>
    <row r="23723" spans="5:9" ht="14.5" x14ac:dyDescent="0.35">
      <c r="E23723" s="113" t="s">
        <v>13738</v>
      </c>
      <c r="F23723" s="113" t="s">
        <v>35973</v>
      </c>
      <c r="G23723" s="113" t="s">
        <v>51449</v>
      </c>
      <c r="H23723" s="113" t="s">
        <v>119534</v>
      </c>
      <c r="I23723" s="113" t="s">
        <v>104576</v>
      </c>
    </row>
    <row r="23724" spans="5:9" ht="14.5" x14ac:dyDescent="0.35">
      <c r="E23724" s="113" t="s">
        <v>13737</v>
      </c>
      <c r="F23724" s="113" t="s">
        <v>35972</v>
      </c>
      <c r="G23724" s="113" t="s">
        <v>51448</v>
      </c>
      <c r="H23724" s="113" t="s">
        <v>121214</v>
      </c>
      <c r="I23724" s="113" t="s">
        <v>104575</v>
      </c>
    </row>
    <row r="23725" spans="5:9" ht="14.5" x14ac:dyDescent="0.35">
      <c r="E23725" s="113" t="s">
        <v>13736</v>
      </c>
      <c r="F23725" s="113" t="s">
        <v>35971</v>
      </c>
      <c r="G23725" s="113" t="s">
        <v>51447</v>
      </c>
      <c r="H23725" s="113" t="s">
        <v>119533</v>
      </c>
      <c r="I23725" s="113" t="s">
        <v>104574</v>
      </c>
    </row>
    <row r="23726" spans="5:9" ht="14.5" x14ac:dyDescent="0.35">
      <c r="E23726" s="113" t="s">
        <v>13735</v>
      </c>
      <c r="F23726" s="113" t="s">
        <v>35970</v>
      </c>
      <c r="G23726" s="113" t="s">
        <v>51446</v>
      </c>
      <c r="H23726" s="113" t="s">
        <v>121213</v>
      </c>
      <c r="I23726" s="113" t="s">
        <v>104573</v>
      </c>
    </row>
    <row r="23727" spans="5:9" ht="14.5" x14ac:dyDescent="0.35">
      <c r="E23727" s="113" t="s">
        <v>13734</v>
      </c>
      <c r="F23727" s="113" t="s">
        <v>35969</v>
      </c>
      <c r="G23727" s="113" t="s">
        <v>138497</v>
      </c>
      <c r="H23727" s="113" t="s">
        <v>122901</v>
      </c>
      <c r="I23727" s="113" t="s">
        <v>116488</v>
      </c>
    </row>
    <row r="23728" spans="5:9" ht="14.5" x14ac:dyDescent="0.35">
      <c r="E23728" s="113" t="s">
        <v>13733</v>
      </c>
      <c r="F23728" s="113" t="s">
        <v>35968</v>
      </c>
      <c r="G23728" s="113" t="s">
        <v>138498</v>
      </c>
      <c r="H23728" s="113" t="s">
        <v>126143</v>
      </c>
      <c r="I23728" s="113" t="s">
        <v>115520</v>
      </c>
    </row>
    <row r="23729" spans="5:9" ht="14.5" x14ac:dyDescent="0.35">
      <c r="E23729" s="113" t="s">
        <v>13732</v>
      </c>
      <c r="F23729" s="113" t="s">
        <v>35967</v>
      </c>
      <c r="G23729" s="113" t="s">
        <v>138499</v>
      </c>
      <c r="H23729" s="113" t="s">
        <v>119532</v>
      </c>
      <c r="I23729" s="113" t="s">
        <v>115519</v>
      </c>
    </row>
    <row r="23730" spans="5:9" ht="14.5" x14ac:dyDescent="0.35">
      <c r="E23730" s="113" t="s">
        <v>13731</v>
      </c>
      <c r="F23730" s="113" t="s">
        <v>35966</v>
      </c>
      <c r="G23730" s="113" t="s">
        <v>138500</v>
      </c>
      <c r="H23730" s="113" t="s">
        <v>122900</v>
      </c>
      <c r="I23730" s="113" t="s">
        <v>115518</v>
      </c>
    </row>
    <row r="23731" spans="5:9" ht="14.5" x14ac:dyDescent="0.35">
      <c r="E23731" s="113" t="s">
        <v>13730</v>
      </c>
      <c r="F23731" s="113" t="s">
        <v>35965</v>
      </c>
      <c r="G23731" s="113" t="s">
        <v>138501</v>
      </c>
      <c r="H23731" s="113" t="s">
        <v>119531</v>
      </c>
      <c r="I23731" s="113" t="s">
        <v>104572</v>
      </c>
    </row>
    <row r="23732" spans="5:9" ht="14.5" x14ac:dyDescent="0.35">
      <c r="E23732" s="113" t="s">
        <v>13729</v>
      </c>
      <c r="F23732" s="113" t="s">
        <v>35964</v>
      </c>
      <c r="G23732" s="113" t="s">
        <v>138502</v>
      </c>
      <c r="H23732" s="113" t="s">
        <v>121212</v>
      </c>
      <c r="I23732" s="113" t="s">
        <v>104571</v>
      </c>
    </row>
    <row r="23733" spans="5:9" ht="14.5" x14ac:dyDescent="0.35">
      <c r="E23733" s="113" t="s">
        <v>13728</v>
      </c>
      <c r="F23733" s="113" t="s">
        <v>35963</v>
      </c>
      <c r="G23733" s="113" t="s">
        <v>138503</v>
      </c>
      <c r="H23733" s="113" t="s">
        <v>119530</v>
      </c>
      <c r="I23733" s="113" t="s">
        <v>104570</v>
      </c>
    </row>
    <row r="23734" spans="5:9" ht="14.5" x14ac:dyDescent="0.35">
      <c r="E23734" s="113" t="s">
        <v>13727</v>
      </c>
      <c r="F23734" s="113" t="s">
        <v>35962</v>
      </c>
      <c r="G23734" s="113" t="s">
        <v>138504</v>
      </c>
      <c r="H23734" s="113" t="s">
        <v>119529</v>
      </c>
      <c r="I23734" s="113" t="s">
        <v>111813</v>
      </c>
    </row>
    <row r="23735" spans="5:9" ht="14.5" x14ac:dyDescent="0.35">
      <c r="E23735" s="113" t="s">
        <v>13726</v>
      </c>
      <c r="F23735" s="113" t="s">
        <v>35961</v>
      </c>
      <c r="G23735" s="113" t="s">
        <v>138505</v>
      </c>
      <c r="H23735" s="113" t="s">
        <v>119528</v>
      </c>
      <c r="I23735" s="113" t="s">
        <v>111812</v>
      </c>
    </row>
    <row r="23736" spans="5:9" ht="14.5" x14ac:dyDescent="0.35">
      <c r="E23736" s="113" t="s">
        <v>13725</v>
      </c>
      <c r="F23736" s="113" t="s">
        <v>35960</v>
      </c>
      <c r="G23736" s="113" t="s">
        <v>138506</v>
      </c>
      <c r="H23736" s="113" t="s">
        <v>126144</v>
      </c>
      <c r="I23736" s="113" t="s">
        <v>104569</v>
      </c>
    </row>
    <row r="23737" spans="5:9" ht="14.5" x14ac:dyDescent="0.35">
      <c r="E23737" s="113" t="s">
        <v>13724</v>
      </c>
      <c r="F23737" s="113" t="s">
        <v>35959</v>
      </c>
      <c r="G23737" s="113" t="s">
        <v>138507</v>
      </c>
      <c r="H23737" s="113" t="s">
        <v>126145</v>
      </c>
      <c r="I23737" s="113" t="s">
        <v>104568</v>
      </c>
    </row>
    <row r="23738" spans="5:9" ht="14.5" x14ac:dyDescent="0.35">
      <c r="E23738" s="113" t="s">
        <v>13723</v>
      </c>
      <c r="F23738" s="113" t="s">
        <v>35958</v>
      </c>
      <c r="G23738" s="113" t="s">
        <v>138508</v>
      </c>
      <c r="H23738" s="113" t="s">
        <v>119527</v>
      </c>
      <c r="I23738" s="113" t="s">
        <v>104567</v>
      </c>
    </row>
    <row r="23739" spans="5:9" ht="14.5" x14ac:dyDescent="0.35">
      <c r="E23739" s="113" t="s">
        <v>13722</v>
      </c>
      <c r="F23739" s="113" t="s">
        <v>35957</v>
      </c>
      <c r="G23739" s="113" t="s">
        <v>138509</v>
      </c>
      <c r="H23739" s="113" t="s">
        <v>119526</v>
      </c>
      <c r="I23739" s="113" t="s">
        <v>104566</v>
      </c>
    </row>
    <row r="23740" spans="5:9" ht="14.5" x14ac:dyDescent="0.35">
      <c r="E23740" s="113" t="s">
        <v>13721</v>
      </c>
      <c r="F23740" s="113" t="s">
        <v>35956</v>
      </c>
      <c r="G23740" s="113" t="s">
        <v>138510</v>
      </c>
      <c r="H23740" s="113" t="s">
        <v>122899</v>
      </c>
      <c r="I23740" s="113" t="s">
        <v>104565</v>
      </c>
    </row>
    <row r="23741" spans="5:9" ht="14.5" x14ac:dyDescent="0.35">
      <c r="E23741" s="113" t="s">
        <v>13720</v>
      </c>
      <c r="F23741" s="113" t="s">
        <v>35955</v>
      </c>
      <c r="G23741" s="113" t="s">
        <v>138511</v>
      </c>
      <c r="H23741" s="113" t="s">
        <v>119525</v>
      </c>
      <c r="I23741" s="113" t="s">
        <v>104564</v>
      </c>
    </row>
    <row r="23742" spans="5:9" ht="14.5" x14ac:dyDescent="0.35">
      <c r="E23742" s="113" t="s">
        <v>13719</v>
      </c>
      <c r="F23742" s="113" t="s">
        <v>35954</v>
      </c>
      <c r="G23742" s="113" t="s">
        <v>138512</v>
      </c>
      <c r="H23742" s="113" t="s">
        <v>122898</v>
      </c>
      <c r="I23742" s="113" t="s">
        <v>104563</v>
      </c>
    </row>
    <row r="23743" spans="5:9" ht="14.5" x14ac:dyDescent="0.35">
      <c r="E23743" s="113" t="s">
        <v>13718</v>
      </c>
      <c r="F23743" s="113" t="s">
        <v>35953</v>
      </c>
      <c r="G23743" s="113" t="s">
        <v>138513</v>
      </c>
      <c r="H23743" s="113" t="s">
        <v>122897</v>
      </c>
      <c r="I23743" s="113" t="s">
        <v>104562</v>
      </c>
    </row>
    <row r="23744" spans="5:9" ht="14.5" x14ac:dyDescent="0.35">
      <c r="E23744" s="113" t="s">
        <v>13717</v>
      </c>
      <c r="F23744" s="113" t="s">
        <v>35952</v>
      </c>
      <c r="G23744" s="113" t="s">
        <v>138514</v>
      </c>
      <c r="H23744" s="113" t="s">
        <v>119524</v>
      </c>
      <c r="I23744" s="113" t="s">
        <v>104561</v>
      </c>
    </row>
    <row r="23745" spans="5:9" ht="14.5" x14ac:dyDescent="0.35">
      <c r="E23745" s="113" t="s">
        <v>13716</v>
      </c>
      <c r="F23745" s="113" t="s">
        <v>35951</v>
      </c>
      <c r="G23745" s="113" t="s">
        <v>138515</v>
      </c>
      <c r="H23745" s="113" t="s">
        <v>119523</v>
      </c>
      <c r="I23745" s="113" t="s">
        <v>104560</v>
      </c>
    </row>
    <row r="23746" spans="5:9" ht="14.5" x14ac:dyDescent="0.35">
      <c r="E23746" s="113" t="s">
        <v>13715</v>
      </c>
      <c r="F23746" s="113" t="s">
        <v>35950</v>
      </c>
      <c r="G23746" s="113" t="s">
        <v>138516</v>
      </c>
      <c r="H23746" s="113" t="s">
        <v>122896</v>
      </c>
      <c r="I23746" s="113" t="s">
        <v>104559</v>
      </c>
    </row>
    <row r="23747" spans="5:9" ht="14.5" x14ac:dyDescent="0.35">
      <c r="E23747" s="113" t="s">
        <v>13714</v>
      </c>
      <c r="F23747" s="113" t="s">
        <v>35949</v>
      </c>
      <c r="G23747" s="113" t="s">
        <v>138517</v>
      </c>
      <c r="H23747" s="113" t="s">
        <v>122895</v>
      </c>
      <c r="I23747" s="113" t="s">
        <v>104558</v>
      </c>
    </row>
    <row r="23748" spans="5:9" ht="14.5" x14ac:dyDescent="0.35">
      <c r="E23748" s="113" t="s">
        <v>13713</v>
      </c>
      <c r="F23748" s="113" t="s">
        <v>35948</v>
      </c>
      <c r="G23748" s="113" t="s">
        <v>138518</v>
      </c>
      <c r="H23748" s="113" t="s">
        <v>121211</v>
      </c>
      <c r="I23748" s="113" t="s">
        <v>104557</v>
      </c>
    </row>
    <row r="23749" spans="5:9" ht="14.5" x14ac:dyDescent="0.35">
      <c r="E23749" s="113" t="s">
        <v>13712</v>
      </c>
      <c r="F23749" s="113" t="s">
        <v>35947</v>
      </c>
      <c r="G23749" s="113" t="s">
        <v>138519</v>
      </c>
      <c r="H23749" s="113" t="s">
        <v>119522</v>
      </c>
      <c r="I23749" s="113" t="s">
        <v>104556</v>
      </c>
    </row>
    <row r="23750" spans="5:9" ht="14.5" x14ac:dyDescent="0.35">
      <c r="E23750" s="113" t="s">
        <v>13711</v>
      </c>
      <c r="F23750" s="113" t="s">
        <v>35946</v>
      </c>
      <c r="G23750" s="113" t="s">
        <v>138520</v>
      </c>
      <c r="H23750" s="113" t="s">
        <v>119521</v>
      </c>
      <c r="I23750" s="113" t="s">
        <v>104555</v>
      </c>
    </row>
    <row r="23751" spans="5:9" ht="14.5" x14ac:dyDescent="0.35">
      <c r="E23751" s="113" t="s">
        <v>127122</v>
      </c>
      <c r="F23751" s="113" t="s">
        <v>35945</v>
      </c>
      <c r="G23751" s="113" t="s">
        <v>138521</v>
      </c>
      <c r="H23751" s="113" t="s">
        <v>119520</v>
      </c>
      <c r="I23751" s="113" t="s">
        <v>104554</v>
      </c>
    </row>
    <row r="23752" spans="5:9" ht="14.5" x14ac:dyDescent="0.35">
      <c r="E23752" s="113" t="s">
        <v>121703</v>
      </c>
      <c r="F23752" s="113" t="s">
        <v>35944</v>
      </c>
      <c r="G23752" s="113" t="s">
        <v>138522</v>
      </c>
      <c r="H23752" s="113" t="s">
        <v>119519</v>
      </c>
      <c r="I23752" s="113" t="s">
        <v>104553</v>
      </c>
    </row>
    <row r="23753" spans="5:9" ht="14.5" x14ac:dyDescent="0.35">
      <c r="E23753" s="113" t="s">
        <v>117307</v>
      </c>
      <c r="F23753" s="113" t="s">
        <v>35943</v>
      </c>
      <c r="G23753" s="113" t="s">
        <v>138523</v>
      </c>
      <c r="H23753" s="113" t="s">
        <v>119518</v>
      </c>
      <c r="I23753" s="113" t="s">
        <v>104552</v>
      </c>
    </row>
    <row r="23754" spans="5:9" ht="14.5" x14ac:dyDescent="0.35">
      <c r="E23754" s="113" t="s">
        <v>117306</v>
      </c>
      <c r="F23754" s="113" t="s">
        <v>35942</v>
      </c>
      <c r="G23754" s="113" t="s">
        <v>138524</v>
      </c>
      <c r="H23754" s="113" t="s">
        <v>119517</v>
      </c>
      <c r="I23754" s="113" t="s">
        <v>104551</v>
      </c>
    </row>
    <row r="23755" spans="5:9" ht="14.5" x14ac:dyDescent="0.35">
      <c r="E23755" s="113" t="s">
        <v>124188</v>
      </c>
      <c r="F23755" s="113" t="s">
        <v>35941</v>
      </c>
      <c r="G23755" s="113" t="s">
        <v>138525</v>
      </c>
      <c r="H23755" s="113" t="s">
        <v>119516</v>
      </c>
      <c r="I23755" s="113" t="s">
        <v>104550</v>
      </c>
    </row>
    <row r="23756" spans="5:9" ht="14.5" x14ac:dyDescent="0.35">
      <c r="E23756" s="113" t="s">
        <v>107088</v>
      </c>
      <c r="F23756" s="113" t="s">
        <v>35940</v>
      </c>
      <c r="G23756" s="113" t="s">
        <v>138526</v>
      </c>
      <c r="H23756" s="113" t="s">
        <v>119515</v>
      </c>
      <c r="I23756" s="113" t="s">
        <v>104549</v>
      </c>
    </row>
    <row r="23757" spans="5:9" ht="14.5" x14ac:dyDescent="0.35">
      <c r="E23757" s="113" t="s">
        <v>114377</v>
      </c>
      <c r="F23757" s="113" t="s">
        <v>35939</v>
      </c>
      <c r="G23757" s="113" t="s">
        <v>138527</v>
      </c>
      <c r="H23757" s="113" t="s">
        <v>121210</v>
      </c>
      <c r="I23757" s="113" t="s">
        <v>104548</v>
      </c>
    </row>
    <row r="23758" spans="5:9" ht="14.5" x14ac:dyDescent="0.35">
      <c r="E23758" s="113" t="s">
        <v>107087</v>
      </c>
      <c r="F23758" s="113" t="s">
        <v>35938</v>
      </c>
      <c r="G23758" s="113" t="s">
        <v>138528</v>
      </c>
      <c r="H23758" s="113" t="s">
        <v>119514</v>
      </c>
      <c r="I23758" s="113" t="s">
        <v>104547</v>
      </c>
    </row>
    <row r="23759" spans="5:9" ht="14.5" x14ac:dyDescent="0.35">
      <c r="E23759" s="113" t="s">
        <v>107086</v>
      </c>
      <c r="F23759" s="113" t="s">
        <v>35937</v>
      </c>
      <c r="G23759" s="113" t="s">
        <v>138529</v>
      </c>
      <c r="H23759" s="113" t="s">
        <v>138685</v>
      </c>
      <c r="I23759" s="113" t="s">
        <v>104546</v>
      </c>
    </row>
    <row r="23760" spans="5:9" ht="14.5" x14ac:dyDescent="0.35">
      <c r="E23760" s="113" t="s">
        <v>13710</v>
      </c>
      <c r="F23760" s="113" t="s">
        <v>35936</v>
      </c>
      <c r="G23760" s="113" t="s">
        <v>138530</v>
      </c>
      <c r="H23760" s="113" t="s">
        <v>119513</v>
      </c>
      <c r="I23760" s="113" t="s">
        <v>104545</v>
      </c>
    </row>
    <row r="23761" spans="5:9" ht="14.5" x14ac:dyDescent="0.35">
      <c r="E23761" s="113" t="s">
        <v>13709</v>
      </c>
      <c r="F23761" s="113" t="s">
        <v>35935</v>
      </c>
      <c r="G23761" s="113" t="s">
        <v>138531</v>
      </c>
      <c r="H23761" s="113" t="s">
        <v>119512</v>
      </c>
      <c r="I23761" s="113" t="s">
        <v>104544</v>
      </c>
    </row>
    <row r="23762" spans="5:9" ht="14.5" x14ac:dyDescent="0.35">
      <c r="E23762" s="113" t="s">
        <v>13708</v>
      </c>
      <c r="F23762" s="113" t="s">
        <v>35934</v>
      </c>
      <c r="G23762" s="113" t="s">
        <v>138532</v>
      </c>
      <c r="H23762" s="113" t="s">
        <v>122894</v>
      </c>
      <c r="I23762" s="113" t="s">
        <v>104543</v>
      </c>
    </row>
    <row r="23763" spans="5:9" ht="14.5" x14ac:dyDescent="0.35">
      <c r="E23763" s="113" t="s">
        <v>13707</v>
      </c>
      <c r="F23763" s="113" t="s">
        <v>35933</v>
      </c>
      <c r="G23763" s="113" t="s">
        <v>138533</v>
      </c>
      <c r="H23763" s="113" t="s">
        <v>119511</v>
      </c>
      <c r="I23763" s="113" t="s">
        <v>116487</v>
      </c>
    </row>
    <row r="23764" spans="5:9" ht="14.5" x14ac:dyDescent="0.35">
      <c r="E23764" s="113" t="s">
        <v>13706</v>
      </c>
      <c r="F23764" s="113" t="s">
        <v>35932</v>
      </c>
      <c r="G23764" s="113" t="s">
        <v>138534</v>
      </c>
      <c r="H23764" s="113" t="s">
        <v>121209</v>
      </c>
      <c r="I23764" s="113" t="s">
        <v>104542</v>
      </c>
    </row>
    <row r="23765" spans="5:9" ht="14.5" x14ac:dyDescent="0.35">
      <c r="E23765" s="113" t="s">
        <v>13705</v>
      </c>
      <c r="F23765" s="113" t="s">
        <v>35931</v>
      </c>
      <c r="G23765" s="113" t="s">
        <v>138535</v>
      </c>
      <c r="H23765" s="113" t="s">
        <v>116457</v>
      </c>
      <c r="I23765" s="113" t="s">
        <v>104541</v>
      </c>
    </row>
    <row r="23766" spans="5:9" ht="14.5" x14ac:dyDescent="0.35">
      <c r="E23766" s="113" t="s">
        <v>13704</v>
      </c>
      <c r="F23766" s="113" t="s">
        <v>108615</v>
      </c>
      <c r="G23766" s="113" t="s">
        <v>138536</v>
      </c>
      <c r="H23766" s="113" t="s">
        <v>119510</v>
      </c>
      <c r="I23766" s="113" t="s">
        <v>104540</v>
      </c>
    </row>
    <row r="23767" spans="5:9" ht="14.5" x14ac:dyDescent="0.35">
      <c r="E23767" s="113" t="s">
        <v>13703</v>
      </c>
      <c r="F23767" s="113" t="s">
        <v>35930</v>
      </c>
      <c r="G23767" s="113" t="s">
        <v>138537</v>
      </c>
      <c r="H23767" s="113" t="s">
        <v>122893</v>
      </c>
      <c r="I23767" s="113" t="s">
        <v>104539</v>
      </c>
    </row>
    <row r="23768" spans="5:9" ht="14.5" x14ac:dyDescent="0.35">
      <c r="E23768" s="113" t="s">
        <v>13702</v>
      </c>
      <c r="F23768" s="113" t="s">
        <v>35929</v>
      </c>
      <c r="G23768" s="113" t="s">
        <v>138538</v>
      </c>
      <c r="H23768" s="113" t="s">
        <v>121208</v>
      </c>
      <c r="I23768" s="113" t="s">
        <v>104538</v>
      </c>
    </row>
    <row r="23769" spans="5:9" ht="14.5" x14ac:dyDescent="0.35">
      <c r="E23769" s="113" t="s">
        <v>13701</v>
      </c>
      <c r="F23769" s="113" t="s">
        <v>35928</v>
      </c>
      <c r="G23769" s="113" t="s">
        <v>138539</v>
      </c>
      <c r="H23769" s="113" t="s">
        <v>119509</v>
      </c>
      <c r="I23769" s="113" t="s">
        <v>104537</v>
      </c>
    </row>
    <row r="23770" spans="5:9" ht="14.5" x14ac:dyDescent="0.35">
      <c r="E23770" s="113" t="s">
        <v>13700</v>
      </c>
      <c r="F23770" s="113" t="s">
        <v>35927</v>
      </c>
      <c r="G23770" s="113" t="s">
        <v>138540</v>
      </c>
      <c r="H23770" s="113" t="s">
        <v>119508</v>
      </c>
      <c r="I23770" s="113" t="s">
        <v>104536</v>
      </c>
    </row>
    <row r="23771" spans="5:9" ht="14.5" x14ac:dyDescent="0.35">
      <c r="E23771" s="113" t="s">
        <v>13699</v>
      </c>
      <c r="F23771" s="113" t="s">
        <v>35926</v>
      </c>
      <c r="G23771" s="113" t="s">
        <v>138541</v>
      </c>
      <c r="H23771" s="113" t="s">
        <v>116456</v>
      </c>
      <c r="I23771" s="113" t="s">
        <v>104535</v>
      </c>
    </row>
    <row r="23772" spans="5:9" ht="14.5" x14ac:dyDescent="0.35">
      <c r="E23772" s="113" t="s">
        <v>13698</v>
      </c>
      <c r="F23772" s="113" t="s">
        <v>35925</v>
      </c>
      <c r="G23772" s="113" t="s">
        <v>138542</v>
      </c>
      <c r="H23772" s="113" t="s">
        <v>139171</v>
      </c>
      <c r="I23772" s="113" t="s">
        <v>104534</v>
      </c>
    </row>
    <row r="23773" spans="5:9" ht="14.5" x14ac:dyDescent="0.35">
      <c r="E23773" s="113" t="s">
        <v>13697</v>
      </c>
      <c r="F23773" s="113" t="s">
        <v>35924</v>
      </c>
      <c r="G23773" s="113" t="s">
        <v>138543</v>
      </c>
      <c r="H23773" s="113" t="s">
        <v>119507</v>
      </c>
      <c r="I23773" s="113" t="s">
        <v>104533</v>
      </c>
    </row>
    <row r="23774" spans="5:9" ht="14.5" x14ac:dyDescent="0.35">
      <c r="E23774" s="113" t="s">
        <v>13696</v>
      </c>
      <c r="F23774" s="113" t="s">
        <v>35923</v>
      </c>
      <c r="G23774" s="113" t="s">
        <v>138544</v>
      </c>
      <c r="H23774" s="113" t="s">
        <v>139170</v>
      </c>
      <c r="I23774" s="113" t="s">
        <v>104532</v>
      </c>
    </row>
    <row r="23775" spans="5:9" ht="14.5" x14ac:dyDescent="0.35">
      <c r="E23775" s="113" t="s">
        <v>13695</v>
      </c>
      <c r="F23775" s="113" t="s">
        <v>35922</v>
      </c>
      <c r="G23775" s="113" t="s">
        <v>138545</v>
      </c>
      <c r="H23775" s="113" t="s">
        <v>139169</v>
      </c>
      <c r="I23775" s="113" t="s">
        <v>104531</v>
      </c>
    </row>
    <row r="23776" spans="5:9" ht="14.5" x14ac:dyDescent="0.35">
      <c r="E23776" s="113" t="s">
        <v>13694</v>
      </c>
      <c r="F23776" s="113" t="s">
        <v>35921</v>
      </c>
      <c r="G23776" s="113" t="s">
        <v>138546</v>
      </c>
      <c r="H23776" s="113" t="s">
        <v>119506</v>
      </c>
      <c r="I23776" s="113" t="s">
        <v>104530</v>
      </c>
    </row>
    <row r="23777" spans="5:9" ht="14.5" x14ac:dyDescent="0.35">
      <c r="E23777" s="113" t="s">
        <v>13693</v>
      </c>
      <c r="F23777" s="113" t="s">
        <v>35920</v>
      </c>
      <c r="G23777" s="113" t="s">
        <v>138547</v>
      </c>
      <c r="H23777" s="113" t="s">
        <v>116455</v>
      </c>
      <c r="I23777" s="113" t="s">
        <v>104529</v>
      </c>
    </row>
    <row r="23778" spans="5:9" ht="14.5" x14ac:dyDescent="0.35">
      <c r="E23778" s="113" t="s">
        <v>13692</v>
      </c>
      <c r="F23778" s="113" t="s">
        <v>35919</v>
      </c>
      <c r="G23778" s="113" t="s">
        <v>138548</v>
      </c>
      <c r="H23778" s="113" t="s">
        <v>139168</v>
      </c>
      <c r="I23778" s="113" t="s">
        <v>104528</v>
      </c>
    </row>
    <row r="23779" spans="5:9" ht="14.5" x14ac:dyDescent="0.35">
      <c r="E23779" s="113" t="s">
        <v>13691</v>
      </c>
      <c r="F23779" s="113" t="s">
        <v>35918</v>
      </c>
      <c r="G23779" s="113" t="s">
        <v>138549</v>
      </c>
      <c r="H23779" s="113" t="s">
        <v>116454</v>
      </c>
      <c r="I23779" s="113" t="s">
        <v>104527</v>
      </c>
    </row>
    <row r="23780" spans="5:9" ht="14.5" x14ac:dyDescent="0.35">
      <c r="E23780" s="113" t="s">
        <v>13690</v>
      </c>
      <c r="F23780" s="113" t="s">
        <v>35917</v>
      </c>
      <c r="G23780" s="113" t="s">
        <v>138550</v>
      </c>
      <c r="H23780" s="113" t="s">
        <v>119505</v>
      </c>
      <c r="I23780" s="113" t="s">
        <v>104526</v>
      </c>
    </row>
    <row r="23781" spans="5:9" ht="14.5" x14ac:dyDescent="0.35">
      <c r="E23781" s="113" t="s">
        <v>13689</v>
      </c>
      <c r="F23781" s="113" t="s">
        <v>35916</v>
      </c>
      <c r="G23781" s="113" t="s">
        <v>138551</v>
      </c>
      <c r="H23781" s="113" t="s">
        <v>116453</v>
      </c>
      <c r="I23781" s="113" t="s">
        <v>104525</v>
      </c>
    </row>
    <row r="23782" spans="5:9" ht="14.5" x14ac:dyDescent="0.35">
      <c r="E23782" s="113" t="s">
        <v>13688</v>
      </c>
      <c r="F23782" s="113" t="s">
        <v>35915</v>
      </c>
      <c r="G23782" s="113" t="s">
        <v>138552</v>
      </c>
      <c r="H23782" s="113" t="s">
        <v>122892</v>
      </c>
      <c r="I23782" s="113" t="s">
        <v>104524</v>
      </c>
    </row>
    <row r="23783" spans="5:9" ht="14.5" x14ac:dyDescent="0.35">
      <c r="E23783" s="113" t="s">
        <v>13687</v>
      </c>
      <c r="F23783" s="113" t="s">
        <v>35914</v>
      </c>
      <c r="G23783" s="113" t="s">
        <v>138553</v>
      </c>
      <c r="H23783" s="113" t="s">
        <v>119504</v>
      </c>
      <c r="I23783" s="113" t="s">
        <v>104523</v>
      </c>
    </row>
    <row r="23784" spans="5:9" ht="14.5" x14ac:dyDescent="0.35">
      <c r="E23784" s="113" t="s">
        <v>13686</v>
      </c>
      <c r="F23784" s="113" t="s">
        <v>35913</v>
      </c>
      <c r="G23784" s="113" t="s">
        <v>138554</v>
      </c>
      <c r="H23784" s="113" t="s">
        <v>116452</v>
      </c>
      <c r="I23784" s="113" t="s">
        <v>104522</v>
      </c>
    </row>
    <row r="23785" spans="5:9" ht="14.5" x14ac:dyDescent="0.35">
      <c r="E23785" s="113" t="s">
        <v>13685</v>
      </c>
      <c r="F23785" s="113" t="s">
        <v>35912</v>
      </c>
      <c r="G23785" s="113" t="s">
        <v>138555</v>
      </c>
      <c r="H23785" s="113" t="s">
        <v>119503</v>
      </c>
      <c r="I23785" s="113" t="s">
        <v>104521</v>
      </c>
    </row>
    <row r="23786" spans="5:9" ht="14.5" x14ac:dyDescent="0.35">
      <c r="E23786" s="113" t="s">
        <v>13684</v>
      </c>
      <c r="F23786" s="113" t="s">
        <v>35911</v>
      </c>
      <c r="G23786" s="113" t="s">
        <v>138556</v>
      </c>
      <c r="H23786" s="113" t="s">
        <v>119502</v>
      </c>
      <c r="I23786" s="113" t="s">
        <v>104520</v>
      </c>
    </row>
    <row r="23787" spans="5:9" ht="14.5" x14ac:dyDescent="0.35">
      <c r="E23787" s="113" t="s">
        <v>13683</v>
      </c>
      <c r="F23787" s="113" t="s">
        <v>35910</v>
      </c>
      <c r="G23787" s="113" t="s">
        <v>138557</v>
      </c>
      <c r="H23787" s="113" t="s">
        <v>122891</v>
      </c>
      <c r="I23787" s="113" t="s">
        <v>104519</v>
      </c>
    </row>
    <row r="23788" spans="5:9" ht="14.5" x14ac:dyDescent="0.35">
      <c r="E23788" s="113" t="s">
        <v>13682</v>
      </c>
      <c r="F23788" s="113" t="s">
        <v>35909</v>
      </c>
      <c r="G23788" s="113" t="s">
        <v>138558</v>
      </c>
      <c r="H23788" s="113" t="s">
        <v>139167</v>
      </c>
      <c r="I23788" s="113" t="s">
        <v>104518</v>
      </c>
    </row>
    <row r="23789" spans="5:9" ht="14.5" x14ac:dyDescent="0.35">
      <c r="E23789" s="113" t="s">
        <v>128535</v>
      </c>
      <c r="F23789" s="113" t="s">
        <v>35908</v>
      </c>
      <c r="G23789" s="113" t="s">
        <v>138559</v>
      </c>
      <c r="H23789" s="113" t="s">
        <v>121207</v>
      </c>
      <c r="I23789" s="113" t="s">
        <v>104517</v>
      </c>
    </row>
    <row r="23790" spans="5:9" ht="14.5" x14ac:dyDescent="0.35">
      <c r="E23790" s="113" t="s">
        <v>13681</v>
      </c>
      <c r="F23790" s="113" t="s">
        <v>35907</v>
      </c>
      <c r="G23790" s="113" t="s">
        <v>138560</v>
      </c>
      <c r="H23790" s="113" t="s">
        <v>116451</v>
      </c>
      <c r="I23790" s="113" t="s">
        <v>104516</v>
      </c>
    </row>
    <row r="23791" spans="5:9" ht="14.5" x14ac:dyDescent="0.35">
      <c r="E23791" s="113" t="s">
        <v>13680</v>
      </c>
      <c r="F23791" s="113" t="s">
        <v>35906</v>
      </c>
      <c r="G23791" s="113" t="s">
        <v>53904</v>
      </c>
      <c r="H23791" s="113" t="s">
        <v>139166</v>
      </c>
      <c r="I23791" s="113" t="s">
        <v>104515</v>
      </c>
    </row>
    <row r="23792" spans="5:9" ht="14.5" x14ac:dyDescent="0.35">
      <c r="E23792" s="113" t="s">
        <v>13679</v>
      </c>
      <c r="F23792" s="113" t="s">
        <v>35905</v>
      </c>
      <c r="G23792" s="113" t="s">
        <v>53903</v>
      </c>
      <c r="H23792" s="113" t="s">
        <v>116450</v>
      </c>
      <c r="I23792" s="113" t="s">
        <v>104514</v>
      </c>
    </row>
    <row r="23793" spans="5:9" ht="14.5" x14ac:dyDescent="0.35">
      <c r="E23793" s="113" t="s">
        <v>13678</v>
      </c>
      <c r="F23793" s="113" t="s">
        <v>35904</v>
      </c>
      <c r="G23793" s="113" t="s">
        <v>138561</v>
      </c>
      <c r="H23793" s="113" t="s">
        <v>116449</v>
      </c>
      <c r="I23793" s="113" t="s">
        <v>104513</v>
      </c>
    </row>
    <row r="23794" spans="5:9" ht="14.5" x14ac:dyDescent="0.35">
      <c r="E23794" s="113" t="s">
        <v>13677</v>
      </c>
      <c r="F23794" s="113" t="s">
        <v>35903</v>
      </c>
      <c r="G23794" s="113" t="s">
        <v>138562</v>
      </c>
      <c r="H23794" s="113" t="s">
        <v>122890</v>
      </c>
      <c r="I23794" s="113" t="s">
        <v>104512</v>
      </c>
    </row>
    <row r="23795" spans="5:9" ht="14.5" x14ac:dyDescent="0.35">
      <c r="E23795" s="113" t="s">
        <v>13676</v>
      </c>
      <c r="F23795" s="113" t="s">
        <v>35902</v>
      </c>
      <c r="G23795" s="113" t="s">
        <v>138563</v>
      </c>
      <c r="H23795" s="113" t="s">
        <v>116448</v>
      </c>
      <c r="I23795" s="113" t="s">
        <v>104511</v>
      </c>
    </row>
    <row r="23796" spans="5:9" ht="14.5" x14ac:dyDescent="0.35">
      <c r="E23796" s="113" t="s">
        <v>13675</v>
      </c>
      <c r="F23796" s="113" t="s">
        <v>35901</v>
      </c>
      <c r="G23796" s="113" t="s">
        <v>140951</v>
      </c>
      <c r="H23796" s="113" t="s">
        <v>116447</v>
      </c>
      <c r="I23796" s="113" t="s">
        <v>104510</v>
      </c>
    </row>
    <row r="23797" spans="5:9" ht="14.5" x14ac:dyDescent="0.35">
      <c r="E23797" s="113" t="s">
        <v>13674</v>
      </c>
      <c r="F23797" s="113" t="s">
        <v>35900</v>
      </c>
      <c r="G23797" s="113" t="s">
        <v>140952</v>
      </c>
      <c r="H23797" s="113" t="s">
        <v>116446</v>
      </c>
      <c r="I23797" s="113" t="s">
        <v>104509</v>
      </c>
    </row>
    <row r="23798" spans="5:9" ht="14.5" x14ac:dyDescent="0.35">
      <c r="E23798" s="113" t="s">
        <v>13673</v>
      </c>
      <c r="F23798" s="113" t="s">
        <v>35899</v>
      </c>
      <c r="G23798" s="113" t="s">
        <v>140953</v>
      </c>
      <c r="H23798" s="113" t="s">
        <v>116445</v>
      </c>
      <c r="I23798" s="113" t="s">
        <v>104508</v>
      </c>
    </row>
    <row r="23799" spans="5:9" ht="14.5" x14ac:dyDescent="0.35">
      <c r="E23799" s="113" t="s">
        <v>13672</v>
      </c>
      <c r="F23799" s="113" t="s">
        <v>35898</v>
      </c>
      <c r="G23799" s="113" t="s">
        <v>140954</v>
      </c>
      <c r="H23799" s="113" t="s">
        <v>116444</v>
      </c>
      <c r="I23799" s="113" t="s">
        <v>104507</v>
      </c>
    </row>
    <row r="23800" spans="5:9" ht="14.5" x14ac:dyDescent="0.35">
      <c r="E23800" s="113" t="s">
        <v>13671</v>
      </c>
      <c r="F23800" s="113" t="s">
        <v>35897</v>
      </c>
      <c r="G23800" s="113" t="s">
        <v>140955</v>
      </c>
      <c r="H23800" s="113" t="s">
        <v>119501</v>
      </c>
      <c r="I23800" s="113" t="s">
        <v>104506</v>
      </c>
    </row>
    <row r="23801" spans="5:9" ht="14.5" x14ac:dyDescent="0.35">
      <c r="E23801" s="113" t="s">
        <v>13670</v>
      </c>
      <c r="F23801" s="113" t="s">
        <v>35896</v>
      </c>
      <c r="G23801" s="113" t="s">
        <v>140956</v>
      </c>
      <c r="H23801" s="113" t="s">
        <v>119500</v>
      </c>
      <c r="I23801" s="113" t="s">
        <v>104505</v>
      </c>
    </row>
    <row r="23802" spans="5:9" ht="14.5" x14ac:dyDescent="0.35">
      <c r="E23802" s="113" t="s">
        <v>13669</v>
      </c>
      <c r="F23802" s="113" t="s">
        <v>35895</v>
      </c>
      <c r="G23802" s="113" t="s">
        <v>130471</v>
      </c>
      <c r="H23802" s="113" t="s">
        <v>116443</v>
      </c>
      <c r="I23802" s="113" t="s">
        <v>104504</v>
      </c>
    </row>
    <row r="23803" spans="5:9" ht="14.5" x14ac:dyDescent="0.35">
      <c r="E23803" s="113" t="s">
        <v>13668</v>
      </c>
      <c r="F23803" s="113" t="s">
        <v>35894</v>
      </c>
      <c r="G23803" s="113" t="s">
        <v>130472</v>
      </c>
      <c r="H23803" s="113" t="s">
        <v>119499</v>
      </c>
      <c r="I23803" s="113" t="s">
        <v>104503</v>
      </c>
    </row>
    <row r="23804" spans="5:9" ht="14.5" x14ac:dyDescent="0.35">
      <c r="E23804" s="113" t="s">
        <v>13667</v>
      </c>
      <c r="F23804" s="113" t="s">
        <v>35893</v>
      </c>
      <c r="G23804" s="113" t="s">
        <v>138564</v>
      </c>
      <c r="H23804" s="113" t="s">
        <v>119498</v>
      </c>
      <c r="I23804" s="113" t="s">
        <v>104502</v>
      </c>
    </row>
    <row r="23805" spans="5:9" ht="14.5" x14ac:dyDescent="0.35">
      <c r="E23805" s="113" t="s">
        <v>13666</v>
      </c>
      <c r="F23805" s="113" t="s">
        <v>35892</v>
      </c>
      <c r="G23805" s="113" t="s">
        <v>125263</v>
      </c>
      <c r="H23805" s="113" t="s">
        <v>115913</v>
      </c>
      <c r="I23805" s="113" t="s">
        <v>104501</v>
      </c>
    </row>
    <row r="23806" spans="5:9" ht="14.5" x14ac:dyDescent="0.35">
      <c r="E23806" s="113" t="s">
        <v>13665</v>
      </c>
      <c r="F23806" s="113" t="s">
        <v>35891</v>
      </c>
      <c r="G23806" s="113" t="s">
        <v>130473</v>
      </c>
      <c r="H23806" s="113" t="s">
        <v>116442</v>
      </c>
      <c r="I23806" s="113" t="s">
        <v>104500</v>
      </c>
    </row>
    <row r="23807" spans="5:9" ht="14.5" x14ac:dyDescent="0.35">
      <c r="E23807" s="113" t="s">
        <v>13664</v>
      </c>
      <c r="F23807" s="113" t="s">
        <v>35890</v>
      </c>
      <c r="G23807" s="113" t="s">
        <v>130474</v>
      </c>
      <c r="H23807" s="113" t="s">
        <v>116441</v>
      </c>
      <c r="I23807" s="113" t="s">
        <v>104499</v>
      </c>
    </row>
    <row r="23808" spans="5:9" ht="14.5" x14ac:dyDescent="0.35">
      <c r="E23808" s="113" t="s">
        <v>13663</v>
      </c>
      <c r="F23808" s="113" t="s">
        <v>35889</v>
      </c>
      <c r="G23808" s="113" t="s">
        <v>137650</v>
      </c>
      <c r="H23808" s="113" t="s">
        <v>115912</v>
      </c>
      <c r="I23808" s="113" t="s">
        <v>104498</v>
      </c>
    </row>
    <row r="23809" spans="5:9" ht="14.5" x14ac:dyDescent="0.35">
      <c r="E23809" s="113" t="s">
        <v>13662</v>
      </c>
      <c r="F23809" s="113" t="s">
        <v>35888</v>
      </c>
      <c r="G23809" s="113" t="s">
        <v>137651</v>
      </c>
      <c r="H23809" s="113" t="s">
        <v>115911</v>
      </c>
      <c r="I23809" s="113" t="s">
        <v>104497</v>
      </c>
    </row>
    <row r="23810" spans="5:9" ht="14.5" x14ac:dyDescent="0.35">
      <c r="E23810" s="113" t="s">
        <v>13661</v>
      </c>
      <c r="F23810" s="113" t="s">
        <v>35887</v>
      </c>
      <c r="G23810" s="113" t="s">
        <v>140957</v>
      </c>
      <c r="H23810" s="113" t="s">
        <v>119497</v>
      </c>
      <c r="I23810" s="113" t="s">
        <v>104496</v>
      </c>
    </row>
    <row r="23811" spans="5:9" ht="14.5" x14ac:dyDescent="0.35">
      <c r="E23811" s="113" t="s">
        <v>13660</v>
      </c>
      <c r="F23811" s="113" t="s">
        <v>35886</v>
      </c>
      <c r="G23811" s="113" t="s">
        <v>140958</v>
      </c>
      <c r="H23811" s="113" t="s">
        <v>139165</v>
      </c>
      <c r="I23811" s="113" t="s">
        <v>104495</v>
      </c>
    </row>
    <row r="23812" spans="5:9" ht="14.5" x14ac:dyDescent="0.35">
      <c r="E23812" s="113" t="s">
        <v>13659</v>
      </c>
      <c r="F23812" s="113" t="s">
        <v>35885</v>
      </c>
      <c r="G23812" s="113" t="s">
        <v>53902</v>
      </c>
      <c r="H23812" s="113" t="s">
        <v>119496</v>
      </c>
      <c r="I23812" s="113" t="s">
        <v>104494</v>
      </c>
    </row>
    <row r="23813" spans="5:9" ht="14.5" x14ac:dyDescent="0.35">
      <c r="E23813" s="113" t="s">
        <v>13658</v>
      </c>
      <c r="F23813" s="113" t="s">
        <v>35884</v>
      </c>
      <c r="G23813" s="113" t="s">
        <v>53901</v>
      </c>
      <c r="H23813" s="113" t="s">
        <v>119495</v>
      </c>
      <c r="I23813" s="113" t="s">
        <v>104493</v>
      </c>
    </row>
    <row r="23814" spans="5:9" ht="14.5" x14ac:dyDescent="0.35">
      <c r="E23814" s="113" t="s">
        <v>13657</v>
      </c>
      <c r="F23814" s="113" t="s">
        <v>35883</v>
      </c>
      <c r="G23814" s="113" t="s">
        <v>53900</v>
      </c>
      <c r="H23814" s="113" t="s">
        <v>119494</v>
      </c>
      <c r="I23814" s="113" t="s">
        <v>104492</v>
      </c>
    </row>
    <row r="23815" spans="5:9" ht="14.5" x14ac:dyDescent="0.35">
      <c r="E23815" s="113" t="s">
        <v>13656</v>
      </c>
      <c r="F23815" s="113" t="s">
        <v>35882</v>
      </c>
      <c r="G23815" s="113" t="s">
        <v>53899</v>
      </c>
      <c r="H23815" s="113" t="s">
        <v>115910</v>
      </c>
      <c r="I23815" s="113" t="s">
        <v>104491</v>
      </c>
    </row>
    <row r="23816" spans="5:9" ht="14.5" x14ac:dyDescent="0.35">
      <c r="E23816" s="113" t="s">
        <v>13655</v>
      </c>
      <c r="F23816" s="113" t="s">
        <v>35881</v>
      </c>
      <c r="G23816" s="113" t="s">
        <v>53898</v>
      </c>
      <c r="H23816" s="113" t="s">
        <v>115909</v>
      </c>
      <c r="I23816" s="113" t="s">
        <v>104490</v>
      </c>
    </row>
    <row r="23817" spans="5:9" ht="14.5" x14ac:dyDescent="0.35">
      <c r="E23817" s="113" t="s">
        <v>13654</v>
      </c>
      <c r="F23817" s="113" t="s">
        <v>35880</v>
      </c>
      <c r="G23817" s="113" t="s">
        <v>53897</v>
      </c>
      <c r="H23817" s="113" t="s">
        <v>116440</v>
      </c>
      <c r="I23817" s="113" t="s">
        <v>104489</v>
      </c>
    </row>
    <row r="23818" spans="5:9" ht="14.5" x14ac:dyDescent="0.35">
      <c r="E23818" s="113" t="s">
        <v>13653</v>
      </c>
      <c r="F23818" s="113" t="s">
        <v>35879</v>
      </c>
      <c r="G23818" s="113" t="s">
        <v>53896</v>
      </c>
      <c r="H23818" s="113" t="s">
        <v>115908</v>
      </c>
      <c r="I23818" s="113" t="s">
        <v>104488</v>
      </c>
    </row>
    <row r="23819" spans="5:9" ht="14.5" x14ac:dyDescent="0.35">
      <c r="E23819" s="113" t="s">
        <v>13652</v>
      </c>
      <c r="F23819" s="113" t="s">
        <v>35878</v>
      </c>
      <c r="G23819" s="113" t="s">
        <v>53895</v>
      </c>
      <c r="H23819" s="113" t="s">
        <v>119493</v>
      </c>
      <c r="I23819" s="113" t="s">
        <v>104487</v>
      </c>
    </row>
    <row r="23820" spans="5:9" ht="14.5" x14ac:dyDescent="0.35">
      <c r="E23820" s="113" t="s">
        <v>13651</v>
      </c>
      <c r="F23820" s="113" t="s">
        <v>35877</v>
      </c>
      <c r="G23820" s="113" t="s">
        <v>53894</v>
      </c>
      <c r="H23820" s="113" t="s">
        <v>115907</v>
      </c>
      <c r="I23820" s="113" t="s">
        <v>104486</v>
      </c>
    </row>
    <row r="23821" spans="5:9" ht="14.5" x14ac:dyDescent="0.35">
      <c r="E23821" s="113" t="s">
        <v>13650</v>
      </c>
      <c r="F23821" s="113" t="s">
        <v>35876</v>
      </c>
      <c r="G23821" s="113" t="s">
        <v>53893</v>
      </c>
      <c r="H23821" s="113" t="s">
        <v>115906</v>
      </c>
      <c r="I23821" s="113" t="s">
        <v>104485</v>
      </c>
    </row>
    <row r="23822" spans="5:9" ht="14.5" x14ac:dyDescent="0.35">
      <c r="E23822" s="113" t="s">
        <v>13649</v>
      </c>
      <c r="F23822" s="113" t="s">
        <v>35875</v>
      </c>
      <c r="G23822" s="113" t="s">
        <v>111772</v>
      </c>
      <c r="H23822" s="113" t="s">
        <v>115905</v>
      </c>
      <c r="I23822" s="113" t="s">
        <v>104484</v>
      </c>
    </row>
    <row r="23823" spans="5:9" ht="14.5" x14ac:dyDescent="0.35">
      <c r="E23823" s="113" t="s">
        <v>13648</v>
      </c>
      <c r="F23823" s="113" t="s">
        <v>35874</v>
      </c>
      <c r="G23823" s="113" t="s">
        <v>53892</v>
      </c>
      <c r="H23823" s="113" t="s">
        <v>116439</v>
      </c>
      <c r="I23823" s="113" t="s">
        <v>104483</v>
      </c>
    </row>
    <row r="23824" spans="5:9" ht="14.5" x14ac:dyDescent="0.35">
      <c r="E23824" s="113" t="s">
        <v>13647</v>
      </c>
      <c r="F23824" s="113" t="s">
        <v>35873</v>
      </c>
      <c r="G23824" s="113" t="s">
        <v>121101</v>
      </c>
      <c r="H23824" s="113" t="s">
        <v>119492</v>
      </c>
      <c r="I23824" s="113" t="s">
        <v>104482</v>
      </c>
    </row>
    <row r="23825" spans="5:9" ht="14.5" x14ac:dyDescent="0.35">
      <c r="E23825" s="113" t="s">
        <v>13646</v>
      </c>
      <c r="F23825" s="113" t="s">
        <v>35872</v>
      </c>
      <c r="G23825" s="113" t="s">
        <v>130475</v>
      </c>
      <c r="H23825" s="113" t="s">
        <v>116438</v>
      </c>
      <c r="I23825" s="113" t="s">
        <v>104481</v>
      </c>
    </row>
    <row r="23826" spans="5:9" ht="14.5" x14ac:dyDescent="0.35">
      <c r="E23826" s="113" t="s">
        <v>13645</v>
      </c>
      <c r="F23826" s="113" t="s">
        <v>35871</v>
      </c>
      <c r="G23826" s="113" t="s">
        <v>53891</v>
      </c>
      <c r="H23826" s="113" t="s">
        <v>115904</v>
      </c>
      <c r="I23826" s="113" t="s">
        <v>104480</v>
      </c>
    </row>
    <row r="23827" spans="5:9" ht="14.5" x14ac:dyDescent="0.35">
      <c r="E23827" s="113" t="s">
        <v>13644</v>
      </c>
      <c r="F23827" s="113" t="s">
        <v>35870</v>
      </c>
      <c r="G23827" s="113" t="s">
        <v>53890</v>
      </c>
      <c r="H23827" s="113" t="s">
        <v>116437</v>
      </c>
      <c r="I23827" s="113" t="s">
        <v>104479</v>
      </c>
    </row>
    <row r="23828" spans="5:9" ht="14.5" x14ac:dyDescent="0.35">
      <c r="E23828" s="113" t="s">
        <v>13643</v>
      </c>
      <c r="F23828" s="113" t="s">
        <v>35869</v>
      </c>
      <c r="G23828" s="113" t="s">
        <v>53889</v>
      </c>
      <c r="H23828" s="113" t="s">
        <v>119491</v>
      </c>
      <c r="I23828" s="113" t="s">
        <v>104478</v>
      </c>
    </row>
    <row r="23829" spans="5:9" ht="14.5" x14ac:dyDescent="0.35">
      <c r="E23829" s="113" t="s">
        <v>13642</v>
      </c>
      <c r="F23829" s="113" t="s">
        <v>35868</v>
      </c>
      <c r="G23829" s="113" t="s">
        <v>53888</v>
      </c>
      <c r="H23829" s="113" t="s">
        <v>121206</v>
      </c>
      <c r="I23829" s="113" t="s">
        <v>104477</v>
      </c>
    </row>
    <row r="23830" spans="5:9" ht="14.5" x14ac:dyDescent="0.35">
      <c r="E23830" s="113" t="s">
        <v>13641</v>
      </c>
      <c r="F23830" s="113" t="s">
        <v>35867</v>
      </c>
      <c r="G23830" s="113" t="s">
        <v>130476</v>
      </c>
      <c r="H23830" s="113" t="s">
        <v>121205</v>
      </c>
      <c r="I23830" s="113" t="s">
        <v>104476</v>
      </c>
    </row>
    <row r="23831" spans="5:9" ht="14.5" x14ac:dyDescent="0.35">
      <c r="E23831" s="113" t="s">
        <v>13640</v>
      </c>
      <c r="F23831" s="113" t="s">
        <v>35866</v>
      </c>
      <c r="G23831" s="113" t="s">
        <v>125264</v>
      </c>
      <c r="H23831" s="113" t="s">
        <v>121204</v>
      </c>
      <c r="I23831" s="113" t="s">
        <v>104475</v>
      </c>
    </row>
    <row r="23832" spans="5:9" ht="14.5" x14ac:dyDescent="0.35">
      <c r="E23832" s="113" t="s">
        <v>13639</v>
      </c>
      <c r="F23832" s="113" t="s">
        <v>35865</v>
      </c>
      <c r="G23832" s="113" t="s">
        <v>123242</v>
      </c>
      <c r="H23832" s="113" t="s">
        <v>121203</v>
      </c>
      <c r="I23832" s="113" t="s">
        <v>104474</v>
      </c>
    </row>
    <row r="23833" spans="5:9" ht="14.5" x14ac:dyDescent="0.35">
      <c r="E23833" s="113" t="s">
        <v>13638</v>
      </c>
      <c r="F23833" s="113" t="s">
        <v>35864</v>
      </c>
      <c r="G23833" s="113" t="s">
        <v>118469</v>
      </c>
      <c r="H23833" s="113" t="s">
        <v>116436</v>
      </c>
      <c r="I23833" s="113" t="s">
        <v>104473</v>
      </c>
    </row>
    <row r="23834" spans="5:9" ht="14.5" x14ac:dyDescent="0.35">
      <c r="E23834" s="113" t="s">
        <v>13637</v>
      </c>
      <c r="F23834" s="113" t="s">
        <v>35863</v>
      </c>
      <c r="G23834" s="113" t="s">
        <v>118468</v>
      </c>
      <c r="H23834" s="113" t="s">
        <v>116435</v>
      </c>
      <c r="I23834" s="113" t="s">
        <v>104472</v>
      </c>
    </row>
    <row r="23835" spans="5:9" ht="14.5" x14ac:dyDescent="0.35">
      <c r="E23835" s="113" t="s">
        <v>13636</v>
      </c>
      <c r="F23835" s="113" t="s">
        <v>35862</v>
      </c>
      <c r="G23835" s="113" t="s">
        <v>53887</v>
      </c>
      <c r="H23835" s="113" t="s">
        <v>119490</v>
      </c>
      <c r="I23835" s="113" t="s">
        <v>104471</v>
      </c>
    </row>
    <row r="23836" spans="5:9" ht="14.5" x14ac:dyDescent="0.35">
      <c r="E23836" s="113" t="s">
        <v>13635</v>
      </c>
      <c r="F23836" s="113" t="s">
        <v>35861</v>
      </c>
      <c r="G23836" s="113" t="s">
        <v>123241</v>
      </c>
      <c r="H23836" s="113" t="s">
        <v>115903</v>
      </c>
      <c r="I23836" s="113" t="s">
        <v>104470</v>
      </c>
    </row>
    <row r="23837" spans="5:9" ht="14.5" x14ac:dyDescent="0.35">
      <c r="E23837" s="113" t="s">
        <v>13634</v>
      </c>
      <c r="F23837" s="113" t="s">
        <v>35860</v>
      </c>
      <c r="G23837" s="113" t="s">
        <v>118467</v>
      </c>
      <c r="H23837" s="113" t="s">
        <v>115902</v>
      </c>
      <c r="I23837" s="113" t="s">
        <v>104469</v>
      </c>
    </row>
    <row r="23838" spans="5:9" ht="14.5" x14ac:dyDescent="0.35">
      <c r="E23838" s="113" t="s">
        <v>13633</v>
      </c>
      <c r="F23838" s="113" t="s">
        <v>35859</v>
      </c>
      <c r="G23838" s="113" t="s">
        <v>118466</v>
      </c>
      <c r="H23838" s="113" t="s">
        <v>115901</v>
      </c>
      <c r="I23838" s="113" t="s">
        <v>104468</v>
      </c>
    </row>
    <row r="23839" spans="5:9" ht="14.5" x14ac:dyDescent="0.35">
      <c r="E23839" s="113" t="s">
        <v>13632</v>
      </c>
      <c r="F23839" s="113" t="s">
        <v>35858</v>
      </c>
      <c r="G23839" s="113" t="s">
        <v>111771</v>
      </c>
      <c r="H23839" s="113" t="s">
        <v>115900</v>
      </c>
      <c r="I23839" s="113" t="s">
        <v>104467</v>
      </c>
    </row>
    <row r="23840" spans="5:9" ht="14.5" x14ac:dyDescent="0.35">
      <c r="E23840" s="113" t="s">
        <v>13631</v>
      </c>
      <c r="F23840" s="113" t="s">
        <v>35857</v>
      </c>
      <c r="G23840" s="113" t="s">
        <v>53886</v>
      </c>
      <c r="H23840" s="113" t="s">
        <v>119489</v>
      </c>
      <c r="I23840" s="113" t="s">
        <v>104466</v>
      </c>
    </row>
    <row r="23841" spans="5:9" ht="14.5" x14ac:dyDescent="0.35">
      <c r="E23841" s="113" t="s">
        <v>13630</v>
      </c>
      <c r="F23841" s="113" t="s">
        <v>35856</v>
      </c>
      <c r="G23841" s="113" t="s">
        <v>111770</v>
      </c>
      <c r="H23841" s="113" t="s">
        <v>119488</v>
      </c>
      <c r="I23841" s="113" t="s">
        <v>104465</v>
      </c>
    </row>
    <row r="23842" spans="5:9" ht="14.5" x14ac:dyDescent="0.35">
      <c r="E23842" s="113" t="s">
        <v>13629</v>
      </c>
      <c r="F23842" s="113" t="s">
        <v>35855</v>
      </c>
      <c r="G23842" s="113" t="s">
        <v>111769</v>
      </c>
      <c r="H23842" s="113" t="s">
        <v>115899</v>
      </c>
      <c r="I23842" s="113" t="s">
        <v>104464</v>
      </c>
    </row>
    <row r="23843" spans="5:9" ht="14.5" x14ac:dyDescent="0.35">
      <c r="E23843" s="113" t="s">
        <v>13628</v>
      </c>
      <c r="F23843" s="113" t="s">
        <v>35854</v>
      </c>
      <c r="G23843" s="113" t="s">
        <v>53885</v>
      </c>
      <c r="H23843" s="113" t="s">
        <v>115898</v>
      </c>
      <c r="I23843" s="113" t="s">
        <v>104463</v>
      </c>
    </row>
    <row r="23844" spans="5:9" ht="14.5" x14ac:dyDescent="0.35">
      <c r="E23844" s="113" t="s">
        <v>13627</v>
      </c>
      <c r="F23844" s="113" t="s">
        <v>35853</v>
      </c>
      <c r="G23844" s="113" t="s">
        <v>53884</v>
      </c>
      <c r="H23844" s="113" t="s">
        <v>121202</v>
      </c>
      <c r="I23844" s="113" t="s">
        <v>104462</v>
      </c>
    </row>
    <row r="23845" spans="5:9" ht="14.5" x14ac:dyDescent="0.35">
      <c r="E23845" s="113" t="s">
        <v>13626</v>
      </c>
      <c r="F23845" s="113" t="s">
        <v>35852</v>
      </c>
      <c r="G23845" s="113" t="s">
        <v>53883</v>
      </c>
      <c r="H23845" s="113" t="s">
        <v>119487</v>
      </c>
      <c r="I23845" s="113" t="s">
        <v>104461</v>
      </c>
    </row>
    <row r="23846" spans="5:9" ht="14.5" x14ac:dyDescent="0.35">
      <c r="E23846" s="113" t="s">
        <v>13625</v>
      </c>
      <c r="F23846" s="113" t="s">
        <v>35851</v>
      </c>
      <c r="G23846" s="113" t="s">
        <v>53882</v>
      </c>
      <c r="H23846" s="113" t="s">
        <v>115897</v>
      </c>
      <c r="I23846" s="113" t="s">
        <v>104460</v>
      </c>
    </row>
    <row r="23847" spans="5:9" ht="14.5" x14ac:dyDescent="0.35">
      <c r="E23847" s="113" t="s">
        <v>13624</v>
      </c>
      <c r="F23847" s="113" t="s">
        <v>35850</v>
      </c>
      <c r="G23847" s="113" t="s">
        <v>53881</v>
      </c>
      <c r="H23847" s="113" t="s">
        <v>119486</v>
      </c>
      <c r="I23847" s="113" t="s">
        <v>104459</v>
      </c>
    </row>
    <row r="23848" spans="5:9" ht="14.5" x14ac:dyDescent="0.35">
      <c r="E23848" s="113" t="s">
        <v>13623</v>
      </c>
      <c r="F23848" s="113" t="s">
        <v>35849</v>
      </c>
      <c r="G23848" s="113" t="s">
        <v>53880</v>
      </c>
      <c r="H23848" s="113" t="s">
        <v>119485</v>
      </c>
      <c r="I23848" s="113" t="s">
        <v>49487</v>
      </c>
    </row>
    <row r="23849" spans="5:9" ht="14.5" x14ac:dyDescent="0.35">
      <c r="E23849" s="113" t="s">
        <v>13622</v>
      </c>
      <c r="F23849" s="113" t="s">
        <v>35848</v>
      </c>
      <c r="G23849" s="113" t="s">
        <v>53879</v>
      </c>
      <c r="H23849" s="113" t="s">
        <v>119484</v>
      </c>
      <c r="I23849" s="113" t="s">
        <v>103280</v>
      </c>
    </row>
    <row r="23850" spans="5:9" ht="14.5" x14ac:dyDescent="0.35">
      <c r="E23850" s="113" t="s">
        <v>13621</v>
      </c>
      <c r="F23850" s="113" t="s">
        <v>35847</v>
      </c>
      <c r="G23850" s="113" t="s">
        <v>53878</v>
      </c>
      <c r="H23850" s="113" t="s">
        <v>116434</v>
      </c>
      <c r="I23850" s="113" t="s">
        <v>140985</v>
      </c>
    </row>
    <row r="23851" spans="5:9" ht="14.5" x14ac:dyDescent="0.35">
      <c r="E23851" s="113" t="s">
        <v>13620</v>
      </c>
      <c r="F23851" s="113" t="s">
        <v>35846</v>
      </c>
      <c r="G23851" s="113" t="s">
        <v>53877</v>
      </c>
      <c r="H23851" s="113" t="s">
        <v>122889</v>
      </c>
      <c r="I23851" s="113" t="s">
        <v>140986</v>
      </c>
    </row>
    <row r="23852" spans="5:9" ht="14.5" x14ac:dyDescent="0.35">
      <c r="E23852" s="113" t="s">
        <v>13619</v>
      </c>
      <c r="F23852" s="113" t="s">
        <v>35845</v>
      </c>
      <c r="G23852" s="113" t="s">
        <v>53876</v>
      </c>
      <c r="H23852" s="113" t="s">
        <v>116433</v>
      </c>
      <c r="I23852" s="113" t="s">
        <v>140987</v>
      </c>
    </row>
    <row r="23853" spans="5:9" ht="14.5" x14ac:dyDescent="0.35">
      <c r="E23853" s="113" t="s">
        <v>13618</v>
      </c>
      <c r="F23853" s="113" t="s">
        <v>35844</v>
      </c>
      <c r="G23853" s="113" t="s">
        <v>53875</v>
      </c>
      <c r="H23853" s="113" t="s">
        <v>115896</v>
      </c>
      <c r="I23853" s="113" t="s">
        <v>140988</v>
      </c>
    </row>
    <row r="23854" spans="5:9" ht="14.5" x14ac:dyDescent="0.35">
      <c r="E23854" s="113" t="s">
        <v>13617</v>
      </c>
      <c r="F23854" s="113" t="s">
        <v>35843</v>
      </c>
      <c r="G23854" s="113" t="s">
        <v>53874</v>
      </c>
      <c r="H23854" s="113" t="s">
        <v>116432</v>
      </c>
      <c r="I23854" s="113" t="s">
        <v>140989</v>
      </c>
    </row>
    <row r="23855" spans="5:9" ht="14.5" x14ac:dyDescent="0.35">
      <c r="E23855" s="113" t="s">
        <v>13616</v>
      </c>
      <c r="F23855" s="113" t="s">
        <v>35842</v>
      </c>
      <c r="G23855" s="113" t="s">
        <v>53873</v>
      </c>
      <c r="H23855" s="113" t="s">
        <v>115895</v>
      </c>
      <c r="I23855" s="113" t="s">
        <v>140990</v>
      </c>
    </row>
    <row r="23856" spans="5:9" ht="14.5" x14ac:dyDescent="0.35">
      <c r="E23856" s="113" t="s">
        <v>13615</v>
      </c>
      <c r="F23856" s="113" t="s">
        <v>35841</v>
      </c>
      <c r="G23856" s="113" t="s">
        <v>53872</v>
      </c>
      <c r="H23856" s="113" t="s">
        <v>116431</v>
      </c>
      <c r="I23856" s="113" t="s">
        <v>139979</v>
      </c>
    </row>
    <row r="23857" spans="5:9" ht="14.5" x14ac:dyDescent="0.35">
      <c r="E23857" s="113" t="s">
        <v>13614</v>
      </c>
      <c r="F23857" s="113" t="s">
        <v>35840</v>
      </c>
      <c r="G23857" s="113" t="s">
        <v>53871</v>
      </c>
      <c r="H23857" s="113" t="s">
        <v>115894</v>
      </c>
      <c r="I23857" s="113" t="s">
        <v>139978</v>
      </c>
    </row>
    <row r="23858" spans="5:9" ht="14.5" x14ac:dyDescent="0.35">
      <c r="E23858" s="113" t="s">
        <v>13613</v>
      </c>
      <c r="F23858" s="113" t="s">
        <v>35839</v>
      </c>
      <c r="G23858" s="113" t="s">
        <v>53870</v>
      </c>
      <c r="H23858" s="113" t="s">
        <v>116430</v>
      </c>
      <c r="I23858" s="113" t="s">
        <v>139977</v>
      </c>
    </row>
    <row r="23859" spans="5:9" ht="14.5" x14ac:dyDescent="0.35">
      <c r="E23859" s="113" t="s">
        <v>13612</v>
      </c>
      <c r="F23859" s="113" t="s">
        <v>35838</v>
      </c>
      <c r="G23859" s="113" t="s">
        <v>53869</v>
      </c>
      <c r="H23859" s="113" t="s">
        <v>119483</v>
      </c>
      <c r="I23859" s="113" t="s">
        <v>139976</v>
      </c>
    </row>
    <row r="23860" spans="5:9" ht="14.5" x14ac:dyDescent="0.35">
      <c r="E23860" s="113" t="s">
        <v>13611</v>
      </c>
      <c r="F23860" s="113" t="s">
        <v>35837</v>
      </c>
      <c r="G23860" s="113" t="s">
        <v>53868</v>
      </c>
      <c r="H23860" s="113" t="s">
        <v>115893</v>
      </c>
      <c r="I23860" s="113" t="s">
        <v>138756</v>
      </c>
    </row>
    <row r="23861" spans="5:9" ht="14.5" x14ac:dyDescent="0.35">
      <c r="E23861" s="113" t="s">
        <v>13610</v>
      </c>
      <c r="F23861" s="113" t="s">
        <v>35836</v>
      </c>
      <c r="G23861" s="113" t="s">
        <v>53867</v>
      </c>
      <c r="H23861" s="113" t="s">
        <v>115892</v>
      </c>
      <c r="I23861" s="113" t="s">
        <v>138757</v>
      </c>
    </row>
    <row r="23862" spans="5:9" ht="14.5" x14ac:dyDescent="0.35">
      <c r="E23862" s="113" t="s">
        <v>13609</v>
      </c>
      <c r="F23862" s="113" t="s">
        <v>35835</v>
      </c>
      <c r="G23862" s="113" t="s">
        <v>53866</v>
      </c>
      <c r="H23862" s="113" t="s">
        <v>115891</v>
      </c>
      <c r="I23862" s="113" t="s">
        <v>138758</v>
      </c>
    </row>
    <row r="23863" spans="5:9" ht="14.5" x14ac:dyDescent="0.35">
      <c r="E23863" s="113" t="s">
        <v>13608</v>
      </c>
      <c r="F23863" s="113" t="s">
        <v>35834</v>
      </c>
      <c r="G23863" s="113" t="s">
        <v>53865</v>
      </c>
      <c r="H23863" s="113" t="s">
        <v>115890</v>
      </c>
      <c r="I23863" s="113" t="s">
        <v>138759</v>
      </c>
    </row>
    <row r="23864" spans="5:9" ht="14.5" x14ac:dyDescent="0.35">
      <c r="E23864" s="113" t="s">
        <v>13607</v>
      </c>
      <c r="F23864" s="113" t="s">
        <v>35833</v>
      </c>
      <c r="G23864" s="113" t="s">
        <v>53864</v>
      </c>
      <c r="H23864" s="113" t="s">
        <v>119482</v>
      </c>
      <c r="I23864" s="113" t="s">
        <v>138760</v>
      </c>
    </row>
    <row r="23865" spans="5:9" ht="14.5" x14ac:dyDescent="0.35">
      <c r="E23865" s="113" t="s">
        <v>13606</v>
      </c>
      <c r="F23865" s="113" t="s">
        <v>35832</v>
      </c>
      <c r="G23865" s="113" t="s">
        <v>53863</v>
      </c>
      <c r="H23865" s="113" t="s">
        <v>111310</v>
      </c>
      <c r="I23865" s="113" t="s">
        <v>138761</v>
      </c>
    </row>
    <row r="23866" spans="5:9" ht="14.5" x14ac:dyDescent="0.35">
      <c r="E23866" s="113" t="s">
        <v>13605</v>
      </c>
      <c r="F23866" s="113" t="s">
        <v>35831</v>
      </c>
      <c r="G23866" s="113" t="s">
        <v>53862</v>
      </c>
      <c r="H23866" s="113" t="s">
        <v>115889</v>
      </c>
      <c r="I23866" s="113" t="s">
        <v>138762</v>
      </c>
    </row>
    <row r="23867" spans="5:9" ht="14.5" x14ac:dyDescent="0.35">
      <c r="E23867" s="113" t="s">
        <v>13604</v>
      </c>
      <c r="F23867" s="113" t="s">
        <v>35830</v>
      </c>
      <c r="G23867" s="113" t="s">
        <v>53861</v>
      </c>
      <c r="H23867" s="113" t="s">
        <v>116429</v>
      </c>
      <c r="I23867" s="113" t="s">
        <v>138763</v>
      </c>
    </row>
    <row r="23868" spans="5:9" ht="14.5" x14ac:dyDescent="0.35">
      <c r="E23868" s="113" t="s">
        <v>13603</v>
      </c>
      <c r="F23868" s="113" t="s">
        <v>35829</v>
      </c>
      <c r="G23868" s="113" t="s">
        <v>53860</v>
      </c>
      <c r="H23868" s="113" t="s">
        <v>116428</v>
      </c>
      <c r="I23868" s="113" t="s">
        <v>138764</v>
      </c>
    </row>
    <row r="23869" spans="5:9" ht="14.5" x14ac:dyDescent="0.35">
      <c r="E23869" s="113" t="s">
        <v>13602</v>
      </c>
      <c r="F23869" s="113" t="s">
        <v>35828</v>
      </c>
      <c r="G23869" s="113" t="s">
        <v>111768</v>
      </c>
      <c r="H23869" s="113" t="s">
        <v>126146</v>
      </c>
      <c r="I23869" s="113" t="s">
        <v>116725</v>
      </c>
    </row>
    <row r="23870" spans="5:9" ht="14.5" x14ac:dyDescent="0.35">
      <c r="E23870" s="113" t="s">
        <v>13601</v>
      </c>
      <c r="F23870" s="113" t="s">
        <v>35827</v>
      </c>
      <c r="G23870" s="113" t="s">
        <v>118465</v>
      </c>
      <c r="H23870" s="113" t="s">
        <v>121201</v>
      </c>
      <c r="I23870" s="113" t="s">
        <v>115772</v>
      </c>
    </row>
    <row r="23871" spans="5:9" ht="14.5" x14ac:dyDescent="0.35">
      <c r="E23871" s="113" t="s">
        <v>13600</v>
      </c>
      <c r="F23871" s="113" t="s">
        <v>35826</v>
      </c>
      <c r="G23871" s="113" t="s">
        <v>111767</v>
      </c>
      <c r="H23871" s="113" t="s">
        <v>122888</v>
      </c>
      <c r="I23871" s="113" t="s">
        <v>112612</v>
      </c>
    </row>
    <row r="23872" spans="5:9" ht="14.5" x14ac:dyDescent="0.35">
      <c r="E23872" s="113" t="s">
        <v>13599</v>
      </c>
      <c r="F23872" s="113" t="s">
        <v>35825</v>
      </c>
      <c r="G23872" s="113" t="s">
        <v>111766</v>
      </c>
      <c r="H23872" s="113" t="s">
        <v>115888</v>
      </c>
      <c r="I23872" s="113" t="s">
        <v>112611</v>
      </c>
    </row>
    <row r="23873" spans="5:9" ht="14.5" x14ac:dyDescent="0.35">
      <c r="E23873" s="113" t="s">
        <v>13598</v>
      </c>
      <c r="F23873" s="113" t="s">
        <v>35824</v>
      </c>
      <c r="G23873" s="113" t="s">
        <v>53859</v>
      </c>
      <c r="H23873" s="113" t="s">
        <v>115887</v>
      </c>
      <c r="I23873" s="113" t="s">
        <v>49567</v>
      </c>
    </row>
    <row r="23874" spans="5:9" ht="14.5" x14ac:dyDescent="0.35">
      <c r="E23874" s="113" t="s">
        <v>13597</v>
      </c>
      <c r="F23874" s="113" t="s">
        <v>35823</v>
      </c>
      <c r="G23874" s="113" t="s">
        <v>53858</v>
      </c>
      <c r="H23874" s="113" t="s">
        <v>115886</v>
      </c>
      <c r="I23874" s="113" t="s">
        <v>103279</v>
      </c>
    </row>
    <row r="23875" spans="5:9" ht="14.5" x14ac:dyDescent="0.35">
      <c r="E23875" s="113" t="s">
        <v>13596</v>
      </c>
      <c r="F23875" s="113" t="s">
        <v>35822</v>
      </c>
      <c r="G23875" s="113" t="s">
        <v>53857</v>
      </c>
      <c r="H23875" s="113" t="s">
        <v>115885</v>
      </c>
      <c r="I23875" s="113" t="s">
        <v>103278</v>
      </c>
    </row>
    <row r="23876" spans="5:9" ht="14.5" x14ac:dyDescent="0.35">
      <c r="E23876" s="113" t="s">
        <v>13595</v>
      </c>
      <c r="F23876" s="113" t="s">
        <v>35821</v>
      </c>
      <c r="G23876" s="113" t="s">
        <v>53856</v>
      </c>
      <c r="H23876" s="113" t="s">
        <v>115884</v>
      </c>
      <c r="I23876" s="113" t="s">
        <v>103277</v>
      </c>
    </row>
    <row r="23877" spans="5:9" ht="14.5" x14ac:dyDescent="0.35">
      <c r="E23877" s="113" t="s">
        <v>13594</v>
      </c>
      <c r="F23877" s="113" t="s">
        <v>35820</v>
      </c>
      <c r="G23877" s="113" t="s">
        <v>53855</v>
      </c>
      <c r="H23877" s="113" t="s">
        <v>115883</v>
      </c>
      <c r="I23877" s="113" t="s">
        <v>103276</v>
      </c>
    </row>
    <row r="23878" spans="5:9" ht="14.5" x14ac:dyDescent="0.35">
      <c r="E23878" s="113" t="s">
        <v>13593</v>
      </c>
      <c r="F23878" s="113" t="s">
        <v>35819</v>
      </c>
      <c r="G23878" s="113" t="s">
        <v>53854</v>
      </c>
      <c r="H23878" s="113" t="s">
        <v>115882</v>
      </c>
      <c r="I23878" s="113" t="s">
        <v>103275</v>
      </c>
    </row>
    <row r="23879" spans="5:9" ht="14.5" x14ac:dyDescent="0.35">
      <c r="E23879" s="113" t="s">
        <v>13592</v>
      </c>
      <c r="F23879" s="113" t="s">
        <v>35818</v>
      </c>
      <c r="G23879" s="113" t="s">
        <v>53853</v>
      </c>
      <c r="H23879" s="113" t="s">
        <v>115881</v>
      </c>
      <c r="I23879" s="113" t="s">
        <v>103274</v>
      </c>
    </row>
    <row r="23880" spans="5:9" ht="14.5" x14ac:dyDescent="0.35">
      <c r="E23880" s="113" t="s">
        <v>13591</v>
      </c>
      <c r="F23880" s="113" t="s">
        <v>35817</v>
      </c>
      <c r="G23880" s="113" t="s">
        <v>53852</v>
      </c>
      <c r="H23880" s="113" t="s">
        <v>115880</v>
      </c>
      <c r="I23880" s="113" t="s">
        <v>103273</v>
      </c>
    </row>
    <row r="23881" spans="5:9" ht="14.5" x14ac:dyDescent="0.35">
      <c r="E23881" s="113" t="s">
        <v>13590</v>
      </c>
      <c r="F23881" s="113" t="s">
        <v>35816</v>
      </c>
      <c r="G23881" s="113" t="s">
        <v>53851</v>
      </c>
      <c r="H23881" s="113" t="s">
        <v>121200</v>
      </c>
      <c r="I23881" s="113" t="s">
        <v>103272</v>
      </c>
    </row>
    <row r="23882" spans="5:9" ht="14.5" x14ac:dyDescent="0.35">
      <c r="E23882" s="113" t="s">
        <v>13589</v>
      </c>
      <c r="F23882" s="113" t="s">
        <v>35815</v>
      </c>
      <c r="G23882" s="113" t="s">
        <v>53850</v>
      </c>
      <c r="H23882" s="113" t="s">
        <v>115879</v>
      </c>
      <c r="I23882" s="113" t="s">
        <v>103271</v>
      </c>
    </row>
    <row r="23883" spans="5:9" ht="14.5" x14ac:dyDescent="0.35">
      <c r="E23883" s="113" t="s">
        <v>13588</v>
      </c>
      <c r="F23883" s="113" t="s">
        <v>35814</v>
      </c>
      <c r="G23883" s="113" t="s">
        <v>53849</v>
      </c>
      <c r="H23883" s="113" t="s">
        <v>111309</v>
      </c>
      <c r="I23883" s="113" t="s">
        <v>103270</v>
      </c>
    </row>
    <row r="23884" spans="5:9" ht="14.5" x14ac:dyDescent="0.35">
      <c r="E23884" s="113" t="s">
        <v>13587</v>
      </c>
      <c r="F23884" s="113" t="s">
        <v>35813</v>
      </c>
      <c r="G23884" s="113" t="s">
        <v>53848</v>
      </c>
      <c r="H23884" s="113" t="s">
        <v>111308</v>
      </c>
      <c r="I23884" s="113" t="s">
        <v>103269</v>
      </c>
    </row>
    <row r="23885" spans="5:9" ht="14.5" x14ac:dyDescent="0.35">
      <c r="E23885" s="113" t="s">
        <v>13586</v>
      </c>
      <c r="F23885" s="113" t="s">
        <v>35812</v>
      </c>
      <c r="G23885" s="113" t="s">
        <v>53847</v>
      </c>
      <c r="H23885" s="113" t="s">
        <v>111307</v>
      </c>
      <c r="I23885" s="113" t="s">
        <v>103268</v>
      </c>
    </row>
    <row r="23886" spans="5:9" ht="14.5" x14ac:dyDescent="0.35">
      <c r="E23886" s="113" t="s">
        <v>13585</v>
      </c>
      <c r="F23886" s="113" t="s">
        <v>35811</v>
      </c>
      <c r="G23886" s="113" t="s">
        <v>53846</v>
      </c>
      <c r="H23886" s="113" t="s">
        <v>111306</v>
      </c>
      <c r="I23886" s="113" t="s">
        <v>103267</v>
      </c>
    </row>
    <row r="23887" spans="5:9" ht="14.5" x14ac:dyDescent="0.35">
      <c r="E23887" s="113" t="s">
        <v>13584</v>
      </c>
      <c r="F23887" s="113" t="s">
        <v>35810</v>
      </c>
      <c r="G23887" s="113" t="s">
        <v>53845</v>
      </c>
      <c r="H23887" s="113" t="s">
        <v>115878</v>
      </c>
      <c r="I23887" s="113" t="s">
        <v>103266</v>
      </c>
    </row>
    <row r="23888" spans="5:9" ht="14.5" x14ac:dyDescent="0.35">
      <c r="E23888" s="113" t="s">
        <v>13583</v>
      </c>
      <c r="F23888" s="113" t="s">
        <v>35809</v>
      </c>
      <c r="G23888" s="113" t="s">
        <v>53844</v>
      </c>
      <c r="H23888" s="113" t="s">
        <v>115877</v>
      </c>
      <c r="I23888" s="113" t="s">
        <v>103265</v>
      </c>
    </row>
    <row r="23889" spans="5:9" ht="14.5" x14ac:dyDescent="0.35">
      <c r="E23889" s="113" t="s">
        <v>13582</v>
      </c>
      <c r="F23889" s="113" t="s">
        <v>35808</v>
      </c>
      <c r="G23889" s="113" t="s">
        <v>53843</v>
      </c>
      <c r="H23889" s="113" t="s">
        <v>115876</v>
      </c>
      <c r="I23889" s="113" t="s">
        <v>103264</v>
      </c>
    </row>
    <row r="23890" spans="5:9" ht="14.5" x14ac:dyDescent="0.35">
      <c r="E23890" s="113" t="s">
        <v>13581</v>
      </c>
      <c r="F23890" s="113" t="s">
        <v>35807</v>
      </c>
      <c r="G23890" s="113" t="s">
        <v>53842</v>
      </c>
      <c r="H23890" s="113" t="s">
        <v>111305</v>
      </c>
      <c r="I23890" s="113" t="s">
        <v>103263</v>
      </c>
    </row>
    <row r="23891" spans="5:9" ht="14.5" x14ac:dyDescent="0.35">
      <c r="E23891" s="113" t="s">
        <v>13580</v>
      </c>
      <c r="F23891" s="113" t="s">
        <v>35806</v>
      </c>
      <c r="G23891" s="113" t="s">
        <v>53841</v>
      </c>
      <c r="H23891" s="113" t="s">
        <v>111304</v>
      </c>
      <c r="I23891" s="113" t="s">
        <v>103262</v>
      </c>
    </row>
    <row r="23892" spans="5:9" ht="14.5" x14ac:dyDescent="0.35">
      <c r="E23892" s="113" t="s">
        <v>13579</v>
      </c>
      <c r="F23892" s="113" t="s">
        <v>35805</v>
      </c>
      <c r="G23892" s="113" t="s">
        <v>53840</v>
      </c>
      <c r="H23892" s="113" t="s">
        <v>115875</v>
      </c>
      <c r="I23892" s="113" t="s">
        <v>103261</v>
      </c>
    </row>
    <row r="23893" spans="5:9" ht="14.5" x14ac:dyDescent="0.35">
      <c r="E23893" s="113" t="s">
        <v>13578</v>
      </c>
      <c r="F23893" s="113" t="s">
        <v>35804</v>
      </c>
      <c r="G23893" s="113" t="s">
        <v>53839</v>
      </c>
      <c r="H23893" s="113" t="s">
        <v>115874</v>
      </c>
      <c r="I23893" s="113" t="s">
        <v>103260</v>
      </c>
    </row>
    <row r="23894" spans="5:9" ht="14.5" x14ac:dyDescent="0.35">
      <c r="E23894" s="113" t="s">
        <v>13577</v>
      </c>
      <c r="F23894" s="113" t="s">
        <v>35803</v>
      </c>
      <c r="G23894" s="113" t="s">
        <v>53838</v>
      </c>
      <c r="H23894" s="113" t="s">
        <v>122887</v>
      </c>
      <c r="I23894" s="113" t="s">
        <v>103259</v>
      </c>
    </row>
    <row r="23895" spans="5:9" ht="14.5" x14ac:dyDescent="0.35">
      <c r="E23895" s="113" t="s">
        <v>13576</v>
      </c>
      <c r="F23895" s="113" t="s">
        <v>35802</v>
      </c>
      <c r="G23895" s="113" t="s">
        <v>53837</v>
      </c>
      <c r="H23895" s="113" t="s">
        <v>111303</v>
      </c>
      <c r="I23895" s="113" t="s">
        <v>103258</v>
      </c>
    </row>
    <row r="23896" spans="5:9" ht="14.5" x14ac:dyDescent="0.35">
      <c r="E23896" s="113" t="s">
        <v>13575</v>
      </c>
      <c r="F23896" s="113" t="s">
        <v>35801</v>
      </c>
      <c r="G23896" s="113" t="s">
        <v>53836</v>
      </c>
      <c r="H23896" s="113" t="s">
        <v>115873</v>
      </c>
      <c r="I23896" s="113" t="s">
        <v>103257</v>
      </c>
    </row>
    <row r="23897" spans="5:9" ht="14.5" x14ac:dyDescent="0.35">
      <c r="E23897" s="113" t="s">
        <v>13574</v>
      </c>
      <c r="F23897" s="113" t="s">
        <v>35800</v>
      </c>
      <c r="G23897" s="113" t="s">
        <v>53835</v>
      </c>
      <c r="H23897" s="113" t="s">
        <v>111302</v>
      </c>
      <c r="I23897" s="113" t="s">
        <v>103256</v>
      </c>
    </row>
    <row r="23898" spans="5:9" ht="14.5" x14ac:dyDescent="0.35">
      <c r="E23898" s="113" t="s">
        <v>13573</v>
      </c>
      <c r="F23898" s="113" t="s">
        <v>35799</v>
      </c>
      <c r="G23898" s="113" t="s">
        <v>53834</v>
      </c>
      <c r="H23898" s="113" t="s">
        <v>111301</v>
      </c>
      <c r="I23898" s="113" t="s">
        <v>103255</v>
      </c>
    </row>
    <row r="23899" spans="5:9" ht="14.5" x14ac:dyDescent="0.35">
      <c r="E23899" s="113" t="s">
        <v>13572</v>
      </c>
      <c r="F23899" s="113" t="s">
        <v>35798</v>
      </c>
      <c r="G23899" s="113" t="s">
        <v>53833</v>
      </c>
      <c r="H23899" s="113" t="s">
        <v>116427</v>
      </c>
      <c r="I23899" s="113" t="s">
        <v>103254</v>
      </c>
    </row>
    <row r="23900" spans="5:9" ht="14.5" x14ac:dyDescent="0.35">
      <c r="E23900" s="113" t="s">
        <v>13571</v>
      </c>
      <c r="F23900" s="113" t="s">
        <v>35797</v>
      </c>
      <c r="G23900" s="113" t="s">
        <v>53832</v>
      </c>
      <c r="H23900" s="113" t="s">
        <v>116426</v>
      </c>
      <c r="I23900" s="113" t="s">
        <v>103253</v>
      </c>
    </row>
    <row r="23901" spans="5:9" ht="14.5" x14ac:dyDescent="0.35">
      <c r="E23901" s="113" t="s">
        <v>13570</v>
      </c>
      <c r="F23901" s="113" t="s">
        <v>35796</v>
      </c>
      <c r="G23901" s="113" t="s">
        <v>53831</v>
      </c>
      <c r="H23901" s="113" t="s">
        <v>115872</v>
      </c>
      <c r="I23901" s="113" t="s">
        <v>103252</v>
      </c>
    </row>
    <row r="23902" spans="5:9" ht="14.5" x14ac:dyDescent="0.35">
      <c r="E23902" s="113" t="s">
        <v>13569</v>
      </c>
      <c r="F23902" s="113" t="s">
        <v>35795</v>
      </c>
      <c r="G23902" s="113" t="s">
        <v>123240</v>
      </c>
      <c r="H23902" s="113" t="s">
        <v>111300</v>
      </c>
      <c r="I23902" s="113" t="s">
        <v>103251</v>
      </c>
    </row>
    <row r="23903" spans="5:9" ht="14.5" x14ac:dyDescent="0.35">
      <c r="E23903" s="113" t="s">
        <v>13568</v>
      </c>
      <c r="F23903" s="113" t="s">
        <v>35794</v>
      </c>
      <c r="G23903" s="113" t="s">
        <v>118464</v>
      </c>
      <c r="H23903" s="113" t="s">
        <v>111299</v>
      </c>
      <c r="I23903" s="113" t="s">
        <v>103250</v>
      </c>
    </row>
    <row r="23904" spans="5:9" ht="14.5" x14ac:dyDescent="0.35">
      <c r="E23904" s="113" t="s">
        <v>13567</v>
      </c>
      <c r="F23904" s="113" t="s">
        <v>35793</v>
      </c>
      <c r="G23904" s="113" t="s">
        <v>53830</v>
      </c>
      <c r="H23904" s="113" t="s">
        <v>116425</v>
      </c>
      <c r="I23904" s="113" t="s">
        <v>103249</v>
      </c>
    </row>
    <row r="23905" spans="5:9" ht="14.5" x14ac:dyDescent="0.35">
      <c r="E23905" s="113" t="s">
        <v>13566</v>
      </c>
      <c r="F23905" s="113" t="s">
        <v>35792</v>
      </c>
      <c r="G23905" s="113" t="s">
        <v>53829</v>
      </c>
      <c r="H23905" s="113" t="s">
        <v>115871</v>
      </c>
      <c r="I23905" s="113" t="s">
        <v>103248</v>
      </c>
    </row>
    <row r="23906" spans="5:9" ht="14.5" x14ac:dyDescent="0.35">
      <c r="E23906" s="113" t="s">
        <v>13565</v>
      </c>
      <c r="F23906" s="113" t="s">
        <v>35791</v>
      </c>
      <c r="G23906" s="113" t="s">
        <v>53828</v>
      </c>
      <c r="H23906" s="113" t="s">
        <v>119481</v>
      </c>
      <c r="I23906" s="113" t="s">
        <v>103247</v>
      </c>
    </row>
    <row r="23907" spans="5:9" ht="14.5" x14ac:dyDescent="0.35">
      <c r="E23907" s="113" t="s">
        <v>13564</v>
      </c>
      <c r="F23907" s="113" t="s">
        <v>35790</v>
      </c>
      <c r="G23907" s="113" t="s">
        <v>53827</v>
      </c>
      <c r="H23907" s="113" t="s">
        <v>115870</v>
      </c>
      <c r="I23907" s="113" t="s">
        <v>103246</v>
      </c>
    </row>
    <row r="23908" spans="5:9" ht="14.5" x14ac:dyDescent="0.35">
      <c r="E23908" s="113" t="s">
        <v>13563</v>
      </c>
      <c r="F23908" s="113" t="s">
        <v>35789</v>
      </c>
      <c r="G23908" s="113" t="s">
        <v>53826</v>
      </c>
      <c r="H23908" s="113" t="s">
        <v>115869</v>
      </c>
      <c r="I23908" s="113" t="s">
        <v>103245</v>
      </c>
    </row>
    <row r="23909" spans="5:9" ht="14.5" x14ac:dyDescent="0.35">
      <c r="E23909" s="113" t="s">
        <v>13562</v>
      </c>
      <c r="F23909" s="113" t="s">
        <v>35788</v>
      </c>
      <c r="G23909" s="113" t="s">
        <v>53825</v>
      </c>
      <c r="H23909" s="113" t="s">
        <v>111298</v>
      </c>
      <c r="I23909" s="113" t="s">
        <v>103244</v>
      </c>
    </row>
    <row r="23910" spans="5:9" ht="14.5" x14ac:dyDescent="0.35">
      <c r="E23910" s="113" t="s">
        <v>13561</v>
      </c>
      <c r="F23910" s="113" t="s">
        <v>35787</v>
      </c>
      <c r="G23910" s="113" t="s">
        <v>53824</v>
      </c>
      <c r="H23910" s="113" t="s">
        <v>111297</v>
      </c>
      <c r="I23910" s="113" t="s">
        <v>103243</v>
      </c>
    </row>
    <row r="23911" spans="5:9" ht="14.5" x14ac:dyDescent="0.35">
      <c r="E23911" s="113" t="s">
        <v>13560</v>
      </c>
      <c r="F23911" s="113" t="s">
        <v>35786</v>
      </c>
      <c r="G23911" s="113" t="s">
        <v>111765</v>
      </c>
      <c r="H23911" s="113" t="s">
        <v>115868</v>
      </c>
      <c r="I23911" s="113" t="s">
        <v>103242</v>
      </c>
    </row>
    <row r="23912" spans="5:9" ht="14.5" x14ac:dyDescent="0.35">
      <c r="E23912" s="113" t="s">
        <v>13559</v>
      </c>
      <c r="F23912" s="113" t="s">
        <v>35785</v>
      </c>
      <c r="G23912" s="113" t="s">
        <v>118463</v>
      </c>
      <c r="H23912" s="113" t="s">
        <v>121199</v>
      </c>
      <c r="I23912" s="113" t="s">
        <v>103241</v>
      </c>
    </row>
    <row r="23913" spans="5:9" ht="14.5" x14ac:dyDescent="0.35">
      <c r="E23913" s="113" t="s">
        <v>13558</v>
      </c>
      <c r="F23913" s="113" t="s">
        <v>35784</v>
      </c>
      <c r="G23913" s="113" t="s">
        <v>130477</v>
      </c>
      <c r="H23913" s="113" t="s">
        <v>119480</v>
      </c>
      <c r="I23913" s="113" t="s">
        <v>103240</v>
      </c>
    </row>
    <row r="23914" spans="5:9" ht="14.5" x14ac:dyDescent="0.35">
      <c r="E23914" s="113" t="s">
        <v>13557</v>
      </c>
      <c r="F23914" s="113" t="s">
        <v>35783</v>
      </c>
      <c r="G23914" s="113" t="s">
        <v>130478</v>
      </c>
      <c r="H23914" s="113" t="s">
        <v>111296</v>
      </c>
      <c r="I23914" s="113" t="s">
        <v>103239</v>
      </c>
    </row>
    <row r="23915" spans="5:9" ht="14.5" x14ac:dyDescent="0.35">
      <c r="E23915" s="113" t="s">
        <v>13556</v>
      </c>
      <c r="F23915" s="113" t="s">
        <v>35782</v>
      </c>
      <c r="G23915" s="113" t="s">
        <v>140959</v>
      </c>
      <c r="H23915" s="113" t="s">
        <v>111295</v>
      </c>
      <c r="I23915" s="113" t="s">
        <v>103238</v>
      </c>
    </row>
    <row r="23916" spans="5:9" ht="14.5" x14ac:dyDescent="0.35">
      <c r="E23916" s="113" t="s">
        <v>13555</v>
      </c>
      <c r="F23916" s="113" t="s">
        <v>35781</v>
      </c>
      <c r="G23916" s="113" t="s">
        <v>130479</v>
      </c>
      <c r="H23916" s="113" t="s">
        <v>116424</v>
      </c>
      <c r="I23916" s="113" t="s">
        <v>103237</v>
      </c>
    </row>
    <row r="23917" spans="5:9" ht="14.5" x14ac:dyDescent="0.35">
      <c r="E23917" s="113" t="s">
        <v>13554</v>
      </c>
      <c r="F23917" s="113" t="s">
        <v>35780</v>
      </c>
      <c r="G23917" s="113" t="s">
        <v>130480</v>
      </c>
      <c r="H23917" s="113" t="s">
        <v>115867</v>
      </c>
      <c r="I23917" s="113" t="s">
        <v>103236</v>
      </c>
    </row>
    <row r="23918" spans="5:9" ht="14.5" x14ac:dyDescent="0.35">
      <c r="E23918" s="113" t="s">
        <v>13553</v>
      </c>
      <c r="F23918" s="113" t="s">
        <v>35779</v>
      </c>
      <c r="G23918" s="113" t="s">
        <v>125265</v>
      </c>
      <c r="H23918" s="113" t="s">
        <v>111294</v>
      </c>
      <c r="I23918" s="113" t="s">
        <v>103235</v>
      </c>
    </row>
    <row r="23919" spans="5:9" ht="14.5" x14ac:dyDescent="0.35">
      <c r="E23919" s="113" t="s">
        <v>13552</v>
      </c>
      <c r="F23919" s="113" t="s">
        <v>35778</v>
      </c>
      <c r="G23919" s="113" t="s">
        <v>123239</v>
      </c>
      <c r="H23919" s="113" t="s">
        <v>111293</v>
      </c>
      <c r="I23919" s="113" t="s">
        <v>103234</v>
      </c>
    </row>
    <row r="23920" spans="5:9" ht="14.5" x14ac:dyDescent="0.35">
      <c r="E23920" s="113" t="s">
        <v>13551</v>
      </c>
      <c r="F23920" s="113" t="s">
        <v>35777</v>
      </c>
      <c r="G23920" s="113" t="s">
        <v>118462</v>
      </c>
      <c r="H23920" s="113" t="s">
        <v>139164</v>
      </c>
      <c r="I23920" s="113" t="s">
        <v>103233</v>
      </c>
    </row>
    <row r="23921" spans="5:9" ht="14.5" x14ac:dyDescent="0.35">
      <c r="E23921" s="113" t="s">
        <v>13550</v>
      </c>
      <c r="F23921" s="113" t="s">
        <v>35776</v>
      </c>
      <c r="G23921" s="113" t="s">
        <v>118461</v>
      </c>
      <c r="H23921" s="113" t="s">
        <v>119479</v>
      </c>
      <c r="I23921" s="113" t="s">
        <v>103232</v>
      </c>
    </row>
    <row r="23922" spans="5:9" ht="14.5" x14ac:dyDescent="0.35">
      <c r="E23922" s="113" t="s">
        <v>13549</v>
      </c>
      <c r="F23922" s="113" t="s">
        <v>35775</v>
      </c>
      <c r="G23922" s="113" t="s">
        <v>118460</v>
      </c>
      <c r="H23922" s="113" t="s">
        <v>111292</v>
      </c>
      <c r="I23922" s="113" t="s">
        <v>103231</v>
      </c>
    </row>
    <row r="23923" spans="5:9" ht="14.5" x14ac:dyDescent="0.35">
      <c r="E23923" s="113" t="s">
        <v>13548</v>
      </c>
      <c r="F23923" s="113" t="s">
        <v>35774</v>
      </c>
      <c r="G23923" s="113" t="s">
        <v>53823</v>
      </c>
      <c r="H23923" s="113" t="s">
        <v>115866</v>
      </c>
      <c r="I23923" s="113" t="s">
        <v>103230</v>
      </c>
    </row>
    <row r="23924" spans="5:9" ht="14.5" x14ac:dyDescent="0.35">
      <c r="E23924" s="113" t="s">
        <v>13547</v>
      </c>
      <c r="F23924" s="113" t="s">
        <v>35773</v>
      </c>
      <c r="G23924" s="113" t="s">
        <v>53822</v>
      </c>
      <c r="H23924" s="113" t="s">
        <v>111291</v>
      </c>
      <c r="I23924" s="113" t="s">
        <v>103229</v>
      </c>
    </row>
    <row r="23925" spans="5:9" ht="14.5" x14ac:dyDescent="0.35">
      <c r="E23925" s="113" t="s">
        <v>13546</v>
      </c>
      <c r="F23925" s="113" t="s">
        <v>35772</v>
      </c>
      <c r="G23925" s="113" t="s">
        <v>53821</v>
      </c>
      <c r="H23925" s="113" t="s">
        <v>111290</v>
      </c>
      <c r="I23925" s="113" t="s">
        <v>103228</v>
      </c>
    </row>
    <row r="23926" spans="5:9" ht="14.5" x14ac:dyDescent="0.35">
      <c r="E23926" s="113" t="s">
        <v>53905</v>
      </c>
      <c r="F23926" s="113" t="s">
        <v>35771</v>
      </c>
      <c r="G23926" s="113" t="s">
        <v>53820</v>
      </c>
      <c r="H23926" s="113" t="s">
        <v>111289</v>
      </c>
      <c r="I23926" s="113" t="s">
        <v>103227</v>
      </c>
    </row>
    <row r="23927" spans="5:9" ht="14.5" x14ac:dyDescent="0.35">
      <c r="E23927" s="113" t="s">
        <v>53906</v>
      </c>
      <c r="F23927" s="113" t="s">
        <v>35770</v>
      </c>
      <c r="G23927" s="113" t="s">
        <v>53819</v>
      </c>
      <c r="H23927" s="113" t="s">
        <v>111288</v>
      </c>
      <c r="I23927" s="113" t="s">
        <v>103226</v>
      </c>
    </row>
    <row r="23928" spans="5:9" ht="14.5" x14ac:dyDescent="0.35">
      <c r="E23928" s="113" t="s">
        <v>53907</v>
      </c>
      <c r="F23928" s="113" t="s">
        <v>35769</v>
      </c>
      <c r="G23928" s="113" t="s">
        <v>53818</v>
      </c>
      <c r="H23928" s="113" t="s">
        <v>111287</v>
      </c>
      <c r="I23928" s="113" t="s">
        <v>103225</v>
      </c>
    </row>
    <row r="23929" spans="5:9" ht="14.5" x14ac:dyDescent="0.35">
      <c r="E23929" s="113" t="s">
        <v>53908</v>
      </c>
      <c r="F23929" s="113" t="s">
        <v>35768</v>
      </c>
      <c r="G23929" s="113" t="s">
        <v>53817</v>
      </c>
      <c r="H23929" s="113" t="s">
        <v>115865</v>
      </c>
      <c r="I23929" s="113" t="s">
        <v>103224</v>
      </c>
    </row>
    <row r="23930" spans="5:9" ht="14.5" x14ac:dyDescent="0.35">
      <c r="E23930" s="113" t="s">
        <v>53909</v>
      </c>
      <c r="F23930" s="113" t="s">
        <v>35767</v>
      </c>
      <c r="G23930" s="113" t="s">
        <v>53816</v>
      </c>
      <c r="H23930" s="113" t="s">
        <v>139163</v>
      </c>
      <c r="I23930" s="113" t="s">
        <v>103223</v>
      </c>
    </row>
    <row r="23931" spans="5:9" ht="14.5" x14ac:dyDescent="0.35">
      <c r="E23931" s="113" t="s">
        <v>53910</v>
      </c>
      <c r="F23931" s="113" t="s">
        <v>35766</v>
      </c>
      <c r="G23931" s="113" t="s">
        <v>53815</v>
      </c>
      <c r="H23931" s="113" t="s">
        <v>119478</v>
      </c>
      <c r="I23931" s="113" t="s">
        <v>103222</v>
      </c>
    </row>
    <row r="23932" spans="5:9" ht="14.5" x14ac:dyDescent="0.35">
      <c r="E23932" s="113" t="s">
        <v>53911</v>
      </c>
      <c r="F23932" s="113" t="s">
        <v>35765</v>
      </c>
      <c r="G23932" s="113" t="s">
        <v>53814</v>
      </c>
      <c r="H23932" s="113" t="s">
        <v>139162</v>
      </c>
      <c r="I23932" s="113" t="s">
        <v>103221</v>
      </c>
    </row>
    <row r="23933" spans="5:9" ht="14.5" x14ac:dyDescent="0.35">
      <c r="E23933" s="113" t="s">
        <v>53912</v>
      </c>
      <c r="F23933" s="113" t="s">
        <v>35764</v>
      </c>
      <c r="G23933" s="113" t="s">
        <v>53813</v>
      </c>
      <c r="H23933" s="113" t="s">
        <v>116423</v>
      </c>
      <c r="I23933" s="113" t="s">
        <v>103220</v>
      </c>
    </row>
    <row r="23934" spans="5:9" ht="14.5" x14ac:dyDescent="0.35">
      <c r="E23934" s="113" t="s">
        <v>53913</v>
      </c>
      <c r="F23934" s="113" t="s">
        <v>35763</v>
      </c>
      <c r="G23934" s="113" t="s">
        <v>53812</v>
      </c>
      <c r="H23934" s="113" t="s">
        <v>115864</v>
      </c>
      <c r="I23934" s="113" t="s">
        <v>103219</v>
      </c>
    </row>
    <row r="23935" spans="5:9" ht="14.5" x14ac:dyDescent="0.35">
      <c r="E23935" s="113" t="s">
        <v>53914</v>
      </c>
      <c r="F23935" s="113" t="s">
        <v>35762</v>
      </c>
      <c r="G23935" s="113" t="s">
        <v>53811</v>
      </c>
      <c r="H23935" s="113" t="s">
        <v>115863</v>
      </c>
      <c r="I23935" s="113" t="s">
        <v>112610</v>
      </c>
    </row>
    <row r="23936" spans="5:9" ht="14.5" x14ac:dyDescent="0.35">
      <c r="E23936" s="113" t="s">
        <v>53915</v>
      </c>
      <c r="F23936" s="113" t="s">
        <v>35761</v>
      </c>
      <c r="G23936" s="113" t="s">
        <v>53810</v>
      </c>
      <c r="H23936" s="113" t="s">
        <v>115862</v>
      </c>
      <c r="I23936" s="113" t="s">
        <v>137089</v>
      </c>
    </row>
    <row r="23937" spans="5:9" ht="14.5" x14ac:dyDescent="0.35">
      <c r="E23937" s="113" t="s">
        <v>53916</v>
      </c>
      <c r="F23937" s="113" t="s">
        <v>35760</v>
      </c>
      <c r="G23937" s="113" t="s">
        <v>53809</v>
      </c>
      <c r="H23937" s="113" t="s">
        <v>116422</v>
      </c>
      <c r="I23937" s="113" t="s">
        <v>137090</v>
      </c>
    </row>
    <row r="23938" spans="5:9" ht="14.5" x14ac:dyDescent="0.35">
      <c r="E23938" s="113" t="s">
        <v>53917</v>
      </c>
      <c r="F23938" s="113" t="s">
        <v>35759</v>
      </c>
      <c r="G23938" s="113" t="s">
        <v>53808</v>
      </c>
      <c r="H23938" s="113" t="s">
        <v>115861</v>
      </c>
      <c r="I23938" s="113" t="s">
        <v>137091</v>
      </c>
    </row>
    <row r="23939" spans="5:9" ht="14.5" x14ac:dyDescent="0.35">
      <c r="E23939" s="113" t="s">
        <v>53918</v>
      </c>
      <c r="F23939" s="113" t="s">
        <v>35758</v>
      </c>
      <c r="G23939" s="113" t="s">
        <v>53807</v>
      </c>
      <c r="H23939" s="113" t="s">
        <v>115860</v>
      </c>
      <c r="I23939" s="113" t="s">
        <v>137092</v>
      </c>
    </row>
    <row r="23940" spans="5:9" ht="14.5" x14ac:dyDescent="0.35">
      <c r="E23940" s="113" t="s">
        <v>53919</v>
      </c>
      <c r="F23940" s="113" t="s">
        <v>35757</v>
      </c>
      <c r="G23940" s="113" t="s">
        <v>53806</v>
      </c>
      <c r="H23940" s="113" t="s">
        <v>116421</v>
      </c>
      <c r="I23940" s="113" t="s">
        <v>137093</v>
      </c>
    </row>
    <row r="23941" spans="5:9" ht="14.5" x14ac:dyDescent="0.35">
      <c r="E23941" s="113" t="s">
        <v>53920</v>
      </c>
      <c r="F23941" s="113" t="s">
        <v>35756</v>
      </c>
      <c r="G23941" s="113" t="s">
        <v>53805</v>
      </c>
      <c r="H23941" s="113" t="s">
        <v>111286</v>
      </c>
      <c r="I23941" s="113" t="s">
        <v>137094</v>
      </c>
    </row>
    <row r="23942" spans="5:9" ht="14.5" x14ac:dyDescent="0.35">
      <c r="E23942" s="113" t="s">
        <v>53921</v>
      </c>
      <c r="F23942" s="113" t="s">
        <v>35755</v>
      </c>
      <c r="G23942" s="113" t="s">
        <v>53804</v>
      </c>
      <c r="H23942" s="113" t="s">
        <v>111285</v>
      </c>
      <c r="I23942" s="113" t="s">
        <v>137095</v>
      </c>
    </row>
    <row r="23943" spans="5:9" ht="14.5" x14ac:dyDescent="0.35">
      <c r="E23943" s="113" t="s">
        <v>53922</v>
      </c>
      <c r="F23943" s="113" t="s">
        <v>35754</v>
      </c>
      <c r="G23943" s="113" t="s">
        <v>53803</v>
      </c>
      <c r="H23943" s="113" t="s">
        <v>115859</v>
      </c>
      <c r="I23943" s="113" t="s">
        <v>137096</v>
      </c>
    </row>
    <row r="23944" spans="5:9" ht="14.5" x14ac:dyDescent="0.35">
      <c r="E23944" s="113" t="s">
        <v>53923</v>
      </c>
      <c r="F23944" s="113" t="s">
        <v>35753</v>
      </c>
      <c r="G23944" s="113" t="s">
        <v>53802</v>
      </c>
      <c r="H23944" s="113" t="s">
        <v>111284</v>
      </c>
      <c r="I23944" s="113" t="s">
        <v>137097</v>
      </c>
    </row>
    <row r="23945" spans="5:9" ht="14.5" x14ac:dyDescent="0.35">
      <c r="E23945" s="113" t="s">
        <v>53924</v>
      </c>
      <c r="F23945" s="113" t="s">
        <v>35752</v>
      </c>
      <c r="G23945" s="113" t="s">
        <v>53801</v>
      </c>
      <c r="H23945" s="113" t="s">
        <v>116420</v>
      </c>
      <c r="I23945" s="113" t="s">
        <v>137098</v>
      </c>
    </row>
    <row r="23946" spans="5:9" ht="14.5" x14ac:dyDescent="0.35">
      <c r="E23946" s="113" t="s">
        <v>53925</v>
      </c>
      <c r="F23946" s="113" t="s">
        <v>35751</v>
      </c>
      <c r="G23946" s="113" t="s">
        <v>53800</v>
      </c>
      <c r="H23946" s="113" t="s">
        <v>115858</v>
      </c>
      <c r="I23946" s="113" t="s">
        <v>137099</v>
      </c>
    </row>
    <row r="23947" spans="5:9" ht="14.5" x14ac:dyDescent="0.35">
      <c r="E23947" s="113" t="s">
        <v>53926</v>
      </c>
      <c r="F23947" s="113" t="s">
        <v>35750</v>
      </c>
      <c r="G23947" s="113" t="s">
        <v>53799</v>
      </c>
      <c r="H23947" s="113" t="s">
        <v>111283</v>
      </c>
      <c r="I23947" s="113" t="s">
        <v>137100</v>
      </c>
    </row>
    <row r="23948" spans="5:9" ht="14.5" x14ac:dyDescent="0.35">
      <c r="E23948" s="113" t="s">
        <v>53927</v>
      </c>
      <c r="F23948" s="113" t="s">
        <v>35749</v>
      </c>
      <c r="G23948" s="113" t="s">
        <v>53798</v>
      </c>
      <c r="H23948" s="113" t="s">
        <v>111282</v>
      </c>
      <c r="I23948" s="113" t="s">
        <v>137101</v>
      </c>
    </row>
    <row r="23949" spans="5:9" ht="14.5" x14ac:dyDescent="0.35">
      <c r="E23949" s="113" t="s">
        <v>53928</v>
      </c>
      <c r="F23949" s="113" t="s">
        <v>35748</v>
      </c>
      <c r="G23949" s="113" t="s">
        <v>53797</v>
      </c>
      <c r="H23949" s="113" t="s">
        <v>111281</v>
      </c>
      <c r="I23949" s="113" t="s">
        <v>137102</v>
      </c>
    </row>
    <row r="23950" spans="5:9" ht="14.5" x14ac:dyDescent="0.35">
      <c r="E23950" s="113" t="s">
        <v>53929</v>
      </c>
      <c r="F23950" s="113" t="s">
        <v>35747</v>
      </c>
      <c r="G23950" s="113" t="s">
        <v>53796</v>
      </c>
      <c r="H23950" s="113" t="s">
        <v>115857</v>
      </c>
      <c r="I23950" s="113" t="s">
        <v>137103</v>
      </c>
    </row>
    <row r="23951" spans="5:9" ht="14.5" x14ac:dyDescent="0.35">
      <c r="E23951" s="113" t="s">
        <v>53930</v>
      </c>
      <c r="F23951" s="113" t="s">
        <v>35746</v>
      </c>
      <c r="G23951" s="113" t="s">
        <v>125266</v>
      </c>
      <c r="H23951" s="113" t="s">
        <v>111280</v>
      </c>
      <c r="I23951" s="113" t="s">
        <v>137104</v>
      </c>
    </row>
    <row r="23952" spans="5:9" ht="14.5" x14ac:dyDescent="0.35">
      <c r="E23952" s="113" t="s">
        <v>53931</v>
      </c>
      <c r="F23952" s="113" t="s">
        <v>35745</v>
      </c>
      <c r="G23952" s="113" t="s">
        <v>118459</v>
      </c>
      <c r="H23952" s="113" t="s">
        <v>111279</v>
      </c>
      <c r="I23952" s="113" t="s">
        <v>137105</v>
      </c>
    </row>
    <row r="23953" spans="5:9" ht="14.5" x14ac:dyDescent="0.35">
      <c r="E23953" s="113" t="s">
        <v>53932</v>
      </c>
      <c r="F23953" s="113" t="s">
        <v>35744</v>
      </c>
      <c r="G23953" s="113" t="s">
        <v>121100</v>
      </c>
      <c r="H23953" s="113" t="s">
        <v>115856</v>
      </c>
      <c r="I23953" s="113" t="s">
        <v>137106</v>
      </c>
    </row>
    <row r="23954" spans="5:9" ht="14.5" x14ac:dyDescent="0.35">
      <c r="E23954" s="113" t="s">
        <v>53933</v>
      </c>
      <c r="F23954" s="113" t="s">
        <v>35743</v>
      </c>
      <c r="G23954" s="113" t="s">
        <v>53795</v>
      </c>
      <c r="H23954" s="113" t="s">
        <v>122886</v>
      </c>
      <c r="I23954" s="113" t="s">
        <v>137107</v>
      </c>
    </row>
    <row r="23955" spans="5:9" ht="14.5" x14ac:dyDescent="0.35">
      <c r="E23955" s="113" t="s">
        <v>53934</v>
      </c>
      <c r="F23955" s="113" t="s">
        <v>35742</v>
      </c>
      <c r="G23955" s="113" t="s">
        <v>53794</v>
      </c>
      <c r="H23955" s="113" t="s">
        <v>115855</v>
      </c>
      <c r="I23955" s="113" t="s">
        <v>137108</v>
      </c>
    </row>
    <row r="23956" spans="5:9" ht="14.5" x14ac:dyDescent="0.35">
      <c r="E23956" s="113" t="s">
        <v>53935</v>
      </c>
      <c r="F23956" s="113" t="s">
        <v>35741</v>
      </c>
      <c r="G23956" s="113" t="s">
        <v>53793</v>
      </c>
      <c r="H23956" s="113" t="s">
        <v>122885</v>
      </c>
      <c r="I23956" s="113" t="s">
        <v>137109</v>
      </c>
    </row>
    <row r="23957" spans="5:9" ht="14.5" x14ac:dyDescent="0.35">
      <c r="E23957" s="113" t="s">
        <v>53936</v>
      </c>
      <c r="F23957" s="113" t="s">
        <v>35740</v>
      </c>
      <c r="G23957" s="113" t="s">
        <v>53792</v>
      </c>
      <c r="H23957" s="113" t="s">
        <v>119477</v>
      </c>
      <c r="I23957" s="113" t="s">
        <v>137110</v>
      </c>
    </row>
    <row r="23958" spans="5:9" ht="14.5" x14ac:dyDescent="0.35">
      <c r="E23958" s="113" t="s">
        <v>53937</v>
      </c>
      <c r="F23958" s="113" t="s">
        <v>35739</v>
      </c>
      <c r="G23958" s="113" t="s">
        <v>53791</v>
      </c>
      <c r="H23958" s="113" t="s">
        <v>115854</v>
      </c>
      <c r="I23958" s="113" t="s">
        <v>137111</v>
      </c>
    </row>
    <row r="23959" spans="5:9" ht="14.5" x14ac:dyDescent="0.35">
      <c r="E23959" s="113" t="s">
        <v>53938</v>
      </c>
      <c r="F23959" s="113" t="s">
        <v>35738</v>
      </c>
      <c r="G23959" s="113" t="s">
        <v>53790</v>
      </c>
      <c r="H23959" s="113" t="s">
        <v>115853</v>
      </c>
      <c r="I23959" s="113" t="s">
        <v>137112</v>
      </c>
    </row>
    <row r="23960" spans="5:9" ht="14.5" x14ac:dyDescent="0.35">
      <c r="E23960" s="113" t="s">
        <v>53939</v>
      </c>
      <c r="F23960" s="113" t="s">
        <v>35737</v>
      </c>
      <c r="G23960" s="113" t="s">
        <v>53789</v>
      </c>
      <c r="H23960" s="113" t="s">
        <v>122884</v>
      </c>
      <c r="I23960" s="113" t="s">
        <v>137113</v>
      </c>
    </row>
    <row r="23961" spans="5:9" ht="14.5" x14ac:dyDescent="0.35">
      <c r="E23961" s="113" t="s">
        <v>53940</v>
      </c>
      <c r="F23961" s="113" t="s">
        <v>35736</v>
      </c>
      <c r="G23961" s="113" t="s">
        <v>53788</v>
      </c>
      <c r="H23961" s="113" t="s">
        <v>122883</v>
      </c>
      <c r="I23961" s="113" t="s">
        <v>137114</v>
      </c>
    </row>
    <row r="23962" spans="5:9" ht="14.5" x14ac:dyDescent="0.35">
      <c r="E23962" s="113" t="s">
        <v>53941</v>
      </c>
      <c r="F23962" s="113" t="s">
        <v>35735</v>
      </c>
      <c r="G23962" s="113" t="s">
        <v>53787</v>
      </c>
      <c r="H23962" s="113" t="s">
        <v>115852</v>
      </c>
      <c r="I23962" s="113" t="s">
        <v>137115</v>
      </c>
    </row>
    <row r="23963" spans="5:9" ht="14.5" x14ac:dyDescent="0.35">
      <c r="E23963" s="113" t="s">
        <v>53942</v>
      </c>
      <c r="F23963" s="113" t="s">
        <v>35734</v>
      </c>
      <c r="G23963" s="113" t="s">
        <v>53786</v>
      </c>
      <c r="H23963" s="113" t="s">
        <v>115851</v>
      </c>
      <c r="I23963" s="113" t="s">
        <v>137116</v>
      </c>
    </row>
    <row r="23964" spans="5:9" ht="14.5" x14ac:dyDescent="0.35">
      <c r="E23964" s="113" t="s">
        <v>53943</v>
      </c>
      <c r="F23964" s="113" t="s">
        <v>35733</v>
      </c>
      <c r="G23964" s="113" t="s">
        <v>53785</v>
      </c>
      <c r="H23964" s="113" t="s">
        <v>121198</v>
      </c>
      <c r="I23964" s="113" t="s">
        <v>137117</v>
      </c>
    </row>
    <row r="23965" spans="5:9" ht="14.5" x14ac:dyDescent="0.35">
      <c r="E23965" s="113" t="s">
        <v>53944</v>
      </c>
      <c r="F23965" s="113" t="s">
        <v>35732</v>
      </c>
      <c r="G23965" s="113" t="s">
        <v>53784</v>
      </c>
      <c r="H23965" s="113" t="s">
        <v>115850</v>
      </c>
      <c r="I23965" s="113" t="s">
        <v>137118</v>
      </c>
    </row>
    <row r="23966" spans="5:9" ht="14.5" x14ac:dyDescent="0.35">
      <c r="E23966" s="113" t="s">
        <v>53945</v>
      </c>
      <c r="F23966" s="113" t="s">
        <v>35731</v>
      </c>
      <c r="G23966" s="113" t="s">
        <v>53783</v>
      </c>
      <c r="H23966" s="113" t="s">
        <v>122882</v>
      </c>
      <c r="I23966" s="113" t="s">
        <v>137119</v>
      </c>
    </row>
    <row r="23967" spans="5:9" ht="14.5" x14ac:dyDescent="0.35">
      <c r="E23967" s="113" t="s">
        <v>53946</v>
      </c>
      <c r="F23967" s="113" t="s">
        <v>35730</v>
      </c>
      <c r="G23967" s="113" t="s">
        <v>53782</v>
      </c>
      <c r="H23967" s="113" t="s">
        <v>111278</v>
      </c>
      <c r="I23967" s="113" t="s">
        <v>137120</v>
      </c>
    </row>
    <row r="23968" spans="5:9" ht="14.5" x14ac:dyDescent="0.35">
      <c r="E23968" s="113" t="s">
        <v>53947</v>
      </c>
      <c r="F23968" s="113" t="s">
        <v>35729</v>
      </c>
      <c r="G23968" s="113" t="s">
        <v>140960</v>
      </c>
      <c r="H23968" s="113" t="s">
        <v>111277</v>
      </c>
      <c r="I23968" s="113" t="s">
        <v>137121</v>
      </c>
    </row>
    <row r="23969" spans="5:9" ht="14.5" x14ac:dyDescent="0.35">
      <c r="E23969" s="113" t="s">
        <v>53948</v>
      </c>
      <c r="F23969" s="113" t="s">
        <v>35728</v>
      </c>
      <c r="G23969" s="113" t="s">
        <v>137652</v>
      </c>
      <c r="H23969" s="113" t="s">
        <v>139161</v>
      </c>
      <c r="I23969" s="113" t="s">
        <v>137122</v>
      </c>
    </row>
    <row r="23970" spans="5:9" ht="14.5" x14ac:dyDescent="0.35">
      <c r="E23970" s="113" t="s">
        <v>53949</v>
      </c>
      <c r="F23970" s="113" t="s">
        <v>35727</v>
      </c>
      <c r="G23970" s="113" t="s">
        <v>130481</v>
      </c>
      <c r="H23970" s="113" t="s">
        <v>111276</v>
      </c>
      <c r="I23970" s="113" t="s">
        <v>137123</v>
      </c>
    </row>
    <row r="23971" spans="5:9" ht="14.5" x14ac:dyDescent="0.35">
      <c r="E23971" s="113" t="s">
        <v>53950</v>
      </c>
      <c r="F23971" s="113" t="s">
        <v>35726</v>
      </c>
      <c r="G23971" s="113" t="s">
        <v>130482</v>
      </c>
      <c r="H23971" s="113" t="s">
        <v>111275</v>
      </c>
      <c r="I23971" s="113" t="s">
        <v>137124</v>
      </c>
    </row>
    <row r="23972" spans="5:9" ht="14.5" x14ac:dyDescent="0.35">
      <c r="E23972" s="113" t="s">
        <v>53951</v>
      </c>
      <c r="F23972" s="113" t="s">
        <v>35725</v>
      </c>
      <c r="G23972" s="113" t="s">
        <v>130483</v>
      </c>
      <c r="H23972" s="113" t="s">
        <v>116419</v>
      </c>
      <c r="I23972" s="113" t="s">
        <v>137125</v>
      </c>
    </row>
    <row r="23973" spans="5:9" ht="14.5" x14ac:dyDescent="0.35">
      <c r="E23973" s="113" t="s">
        <v>53952</v>
      </c>
      <c r="F23973" s="113" t="s">
        <v>35724</v>
      </c>
      <c r="G23973" s="113" t="s">
        <v>121099</v>
      </c>
      <c r="H23973" s="113" t="s">
        <v>111274</v>
      </c>
      <c r="I23973" s="113" t="s">
        <v>137126</v>
      </c>
    </row>
    <row r="23974" spans="5:9" ht="14.5" x14ac:dyDescent="0.35">
      <c r="E23974" s="113" t="s">
        <v>53953</v>
      </c>
      <c r="F23974" s="113" t="s">
        <v>35723</v>
      </c>
      <c r="G23974" s="113" t="s">
        <v>121098</v>
      </c>
      <c r="H23974" s="113" t="s">
        <v>122881</v>
      </c>
      <c r="I23974" s="113" t="s">
        <v>137127</v>
      </c>
    </row>
    <row r="23975" spans="5:9" ht="14.5" x14ac:dyDescent="0.35">
      <c r="E23975" s="113" t="s">
        <v>53954</v>
      </c>
      <c r="F23975" s="113" t="s">
        <v>35722</v>
      </c>
      <c r="G23975" s="113" t="s">
        <v>116482</v>
      </c>
      <c r="H23975" s="113" t="s">
        <v>111273</v>
      </c>
      <c r="I23975" s="113" t="s">
        <v>137128</v>
      </c>
    </row>
    <row r="23976" spans="5:9" ht="14.5" x14ac:dyDescent="0.35">
      <c r="E23976" s="113" t="s">
        <v>53955</v>
      </c>
      <c r="F23976" s="113" t="s">
        <v>35721</v>
      </c>
      <c r="G23976" s="113" t="s">
        <v>118458</v>
      </c>
      <c r="H23976" s="113" t="s">
        <v>111272</v>
      </c>
      <c r="I23976" s="113" t="s">
        <v>137129</v>
      </c>
    </row>
    <row r="23977" spans="5:9" ht="14.5" x14ac:dyDescent="0.35">
      <c r="E23977" s="113" t="s">
        <v>53956</v>
      </c>
      <c r="F23977" s="113" t="s">
        <v>35720</v>
      </c>
      <c r="G23977" s="113" t="s">
        <v>111764</v>
      </c>
      <c r="H23977" s="113" t="s">
        <v>122880</v>
      </c>
      <c r="I23977" s="113" t="s">
        <v>137130</v>
      </c>
    </row>
    <row r="23978" spans="5:9" ht="14.5" x14ac:dyDescent="0.35">
      <c r="E23978" s="113" t="s">
        <v>53957</v>
      </c>
      <c r="F23978" s="113" t="s">
        <v>35719</v>
      </c>
      <c r="G23978" s="113" t="s">
        <v>111763</v>
      </c>
      <c r="H23978" s="113" t="s">
        <v>111271</v>
      </c>
      <c r="I23978" s="113" t="s">
        <v>137131</v>
      </c>
    </row>
    <row r="23979" spans="5:9" ht="14.5" x14ac:dyDescent="0.35">
      <c r="E23979" s="113" t="s">
        <v>53958</v>
      </c>
      <c r="F23979" s="113" t="s">
        <v>35718</v>
      </c>
      <c r="G23979" s="113" t="s">
        <v>53781</v>
      </c>
      <c r="H23979" s="113" t="s">
        <v>111270</v>
      </c>
      <c r="I23979" s="113" t="s">
        <v>137132</v>
      </c>
    </row>
    <row r="23980" spans="5:9" ht="14.5" x14ac:dyDescent="0.35">
      <c r="E23980" s="113" t="s">
        <v>53959</v>
      </c>
      <c r="F23980" s="113" t="s">
        <v>35717</v>
      </c>
      <c r="G23980" s="113" t="s">
        <v>53780</v>
      </c>
      <c r="H23980" s="113" t="s">
        <v>111269</v>
      </c>
      <c r="I23980" s="113" t="s">
        <v>137133</v>
      </c>
    </row>
    <row r="23981" spans="5:9" ht="14.5" x14ac:dyDescent="0.35">
      <c r="E23981" s="113" t="s">
        <v>53960</v>
      </c>
      <c r="F23981" s="113" t="s">
        <v>35716</v>
      </c>
      <c r="G23981" s="113" t="s">
        <v>53779</v>
      </c>
      <c r="H23981" s="113" t="s">
        <v>111268</v>
      </c>
      <c r="I23981" s="113" t="s">
        <v>137134</v>
      </c>
    </row>
    <row r="23982" spans="5:9" ht="14.5" x14ac:dyDescent="0.35">
      <c r="E23982" s="113" t="s">
        <v>53961</v>
      </c>
      <c r="F23982" s="113" t="s">
        <v>35715</v>
      </c>
      <c r="G23982" s="113" t="s">
        <v>53778</v>
      </c>
      <c r="H23982" s="113" t="s">
        <v>121197</v>
      </c>
      <c r="I23982" s="113" t="s">
        <v>137135</v>
      </c>
    </row>
    <row r="23983" spans="5:9" ht="14.5" x14ac:dyDescent="0.35">
      <c r="E23983" s="113" t="s">
        <v>53962</v>
      </c>
      <c r="F23983" s="113" t="s">
        <v>35714</v>
      </c>
      <c r="G23983" s="113" t="s">
        <v>53777</v>
      </c>
      <c r="H23983" s="113" t="s">
        <v>111267</v>
      </c>
      <c r="I23983" s="113" t="s">
        <v>137136</v>
      </c>
    </row>
    <row r="23984" spans="5:9" ht="14.5" x14ac:dyDescent="0.35">
      <c r="E23984" s="113" t="s">
        <v>53963</v>
      </c>
      <c r="F23984" s="113" t="s">
        <v>35713</v>
      </c>
      <c r="G23984" s="113" t="s">
        <v>53776</v>
      </c>
      <c r="H23984" s="113" t="s">
        <v>111266</v>
      </c>
      <c r="I23984" s="113" t="s">
        <v>137137</v>
      </c>
    </row>
    <row r="23985" spans="5:9" ht="14.5" x14ac:dyDescent="0.35">
      <c r="E23985" s="113" t="s">
        <v>53964</v>
      </c>
      <c r="F23985" s="113" t="s">
        <v>35712</v>
      </c>
      <c r="G23985" s="113" t="s">
        <v>53775</v>
      </c>
      <c r="H23985" s="113" t="s">
        <v>111265</v>
      </c>
      <c r="I23985" s="113" t="s">
        <v>137138</v>
      </c>
    </row>
    <row r="23986" spans="5:9" ht="14.5" x14ac:dyDescent="0.35">
      <c r="E23986" s="113" t="s">
        <v>53965</v>
      </c>
      <c r="F23986" s="113" t="s">
        <v>35711</v>
      </c>
      <c r="G23986" s="113" t="s">
        <v>53774</v>
      </c>
      <c r="H23986" s="113" t="s">
        <v>111264</v>
      </c>
      <c r="I23986" s="113" t="s">
        <v>137139</v>
      </c>
    </row>
    <row r="23987" spans="5:9" ht="14.5" x14ac:dyDescent="0.35">
      <c r="E23987" s="113" t="s">
        <v>53966</v>
      </c>
      <c r="F23987" s="113" t="s">
        <v>35710</v>
      </c>
      <c r="G23987" s="113" t="s">
        <v>53773</v>
      </c>
      <c r="H23987" s="113" t="s">
        <v>111263</v>
      </c>
      <c r="I23987" s="113" t="s">
        <v>137140</v>
      </c>
    </row>
    <row r="23988" spans="5:9" ht="14.5" x14ac:dyDescent="0.35">
      <c r="E23988" s="113" t="s">
        <v>53967</v>
      </c>
      <c r="F23988" s="113" t="s">
        <v>35709</v>
      </c>
      <c r="G23988" s="113" t="s">
        <v>53772</v>
      </c>
      <c r="H23988" s="113" t="s">
        <v>111262</v>
      </c>
      <c r="I23988" s="113" t="s">
        <v>137141</v>
      </c>
    </row>
    <row r="23989" spans="5:9" ht="14.5" x14ac:dyDescent="0.35">
      <c r="E23989" s="113" t="s">
        <v>53968</v>
      </c>
      <c r="F23989" s="113" t="s">
        <v>35708</v>
      </c>
      <c r="G23989" s="113" t="s">
        <v>53771</v>
      </c>
      <c r="H23989" s="113" t="s">
        <v>111261</v>
      </c>
      <c r="I23989" s="113" t="s">
        <v>137142</v>
      </c>
    </row>
    <row r="23990" spans="5:9" ht="14.5" x14ac:dyDescent="0.35">
      <c r="E23990" s="113" t="s">
        <v>53969</v>
      </c>
      <c r="F23990" s="113" t="s">
        <v>35707</v>
      </c>
      <c r="G23990" s="113" t="s">
        <v>53770</v>
      </c>
      <c r="H23990" s="113" t="s">
        <v>111260</v>
      </c>
      <c r="I23990" s="113" t="s">
        <v>137143</v>
      </c>
    </row>
    <row r="23991" spans="5:9" ht="14.5" x14ac:dyDescent="0.35">
      <c r="E23991" s="113" t="s">
        <v>53970</v>
      </c>
      <c r="F23991" s="113" t="s">
        <v>35706</v>
      </c>
      <c r="G23991" s="113" t="s">
        <v>53769</v>
      </c>
      <c r="H23991" s="113" t="s">
        <v>111259</v>
      </c>
      <c r="I23991" s="113" t="s">
        <v>137144</v>
      </c>
    </row>
    <row r="23992" spans="5:9" ht="14.5" x14ac:dyDescent="0.35">
      <c r="E23992" s="113" t="s">
        <v>53971</v>
      </c>
      <c r="F23992" s="113" t="s">
        <v>35705</v>
      </c>
      <c r="G23992" s="113" t="s">
        <v>53768</v>
      </c>
      <c r="H23992" s="113" t="s">
        <v>116418</v>
      </c>
      <c r="I23992" s="113" t="s">
        <v>137145</v>
      </c>
    </row>
    <row r="23993" spans="5:9" ht="14.5" x14ac:dyDescent="0.35">
      <c r="E23993" s="113" t="s">
        <v>53972</v>
      </c>
      <c r="F23993" s="113" t="s">
        <v>35704</v>
      </c>
      <c r="G23993" s="113" t="s">
        <v>53767</v>
      </c>
      <c r="H23993" s="113" t="s">
        <v>115849</v>
      </c>
      <c r="I23993" s="113" t="s">
        <v>137146</v>
      </c>
    </row>
    <row r="23994" spans="5:9" ht="14.5" x14ac:dyDescent="0.35">
      <c r="E23994" s="113" t="s">
        <v>53973</v>
      </c>
      <c r="F23994" s="113" t="s">
        <v>35703</v>
      </c>
      <c r="G23994" s="113" t="s">
        <v>53766</v>
      </c>
      <c r="H23994" s="113" t="s">
        <v>111258</v>
      </c>
      <c r="I23994" s="113" t="s">
        <v>137147</v>
      </c>
    </row>
    <row r="23995" spans="5:9" ht="14.5" x14ac:dyDescent="0.35">
      <c r="E23995" s="113" t="s">
        <v>53974</v>
      </c>
      <c r="F23995" s="113" t="s">
        <v>35702</v>
      </c>
      <c r="G23995" s="113" t="s">
        <v>53765</v>
      </c>
      <c r="H23995" s="113" t="s">
        <v>111257</v>
      </c>
      <c r="I23995" s="113" t="s">
        <v>137148</v>
      </c>
    </row>
    <row r="23996" spans="5:9" ht="14.5" x14ac:dyDescent="0.35">
      <c r="E23996" s="113" t="s">
        <v>53975</v>
      </c>
      <c r="F23996" s="113" t="s">
        <v>35701</v>
      </c>
      <c r="G23996" s="113" t="s">
        <v>53764</v>
      </c>
      <c r="H23996" s="113" t="s">
        <v>119476</v>
      </c>
      <c r="I23996" s="113" t="s">
        <v>137149</v>
      </c>
    </row>
    <row r="23997" spans="5:9" ht="14.5" x14ac:dyDescent="0.35">
      <c r="E23997" s="113" t="s">
        <v>53976</v>
      </c>
      <c r="F23997" s="113" t="s">
        <v>35700</v>
      </c>
      <c r="G23997" s="113" t="s">
        <v>53763</v>
      </c>
      <c r="H23997" s="113" t="s">
        <v>111256</v>
      </c>
      <c r="I23997" s="113" t="s">
        <v>137150</v>
      </c>
    </row>
    <row r="23998" spans="5:9" ht="14.5" x14ac:dyDescent="0.35">
      <c r="E23998" s="113" t="s">
        <v>53977</v>
      </c>
      <c r="F23998" s="113" t="s">
        <v>35699</v>
      </c>
      <c r="G23998" s="113" t="s">
        <v>53762</v>
      </c>
      <c r="H23998" s="113" t="s">
        <v>111255</v>
      </c>
      <c r="I23998" s="113" t="s">
        <v>137151</v>
      </c>
    </row>
    <row r="23999" spans="5:9" ht="14.5" x14ac:dyDescent="0.35">
      <c r="E23999" s="113" t="s">
        <v>53978</v>
      </c>
      <c r="F23999" s="113" t="s">
        <v>35698</v>
      </c>
      <c r="G23999" s="113" t="s">
        <v>53761</v>
      </c>
      <c r="H23999" s="113" t="s">
        <v>111254</v>
      </c>
      <c r="I23999" s="113" t="s">
        <v>137152</v>
      </c>
    </row>
    <row r="24000" spans="5:9" ht="14.5" x14ac:dyDescent="0.35">
      <c r="E24000" s="113" t="s">
        <v>53979</v>
      </c>
      <c r="F24000" s="113" t="s">
        <v>35697</v>
      </c>
      <c r="G24000" s="113" t="s">
        <v>53760</v>
      </c>
      <c r="H24000" s="113" t="s">
        <v>111253</v>
      </c>
      <c r="I24000" s="113" t="s">
        <v>137153</v>
      </c>
    </row>
    <row r="24001" spans="5:9" ht="14.5" x14ac:dyDescent="0.35">
      <c r="E24001" s="113" t="s">
        <v>53980</v>
      </c>
      <c r="F24001" s="113" t="s">
        <v>35696</v>
      </c>
      <c r="G24001" s="113" t="s">
        <v>53759</v>
      </c>
      <c r="H24001" s="113" t="s">
        <v>111252</v>
      </c>
      <c r="I24001" s="113" t="s">
        <v>137154</v>
      </c>
    </row>
    <row r="24002" spans="5:9" ht="14.5" x14ac:dyDescent="0.35">
      <c r="E24002" s="113" t="s">
        <v>53981</v>
      </c>
      <c r="F24002" s="113" t="s">
        <v>35695</v>
      </c>
      <c r="G24002" s="113" t="s">
        <v>53758</v>
      </c>
      <c r="H24002" s="113" t="s">
        <v>111251</v>
      </c>
      <c r="I24002" s="113" t="s">
        <v>137155</v>
      </c>
    </row>
    <row r="24003" spans="5:9" ht="14.5" x14ac:dyDescent="0.35">
      <c r="E24003" s="113" t="s">
        <v>53982</v>
      </c>
      <c r="F24003" s="113" t="s">
        <v>35694</v>
      </c>
      <c r="G24003" s="113" t="s">
        <v>53757</v>
      </c>
      <c r="H24003" s="113" t="s">
        <v>116417</v>
      </c>
      <c r="I24003" s="113" t="s">
        <v>137156</v>
      </c>
    </row>
    <row r="24004" spans="5:9" ht="14.5" x14ac:dyDescent="0.35">
      <c r="E24004" s="113" t="s">
        <v>53983</v>
      </c>
      <c r="F24004" s="113" t="s">
        <v>35693</v>
      </c>
      <c r="G24004" s="113" t="s">
        <v>53756</v>
      </c>
      <c r="H24004" s="113" t="s">
        <v>111250</v>
      </c>
      <c r="I24004" s="113" t="s">
        <v>137157</v>
      </c>
    </row>
    <row r="24005" spans="5:9" ht="14.5" x14ac:dyDescent="0.35">
      <c r="E24005" s="113" t="s">
        <v>53984</v>
      </c>
      <c r="F24005" s="113" t="s">
        <v>35692</v>
      </c>
      <c r="G24005" s="113" t="s">
        <v>53755</v>
      </c>
      <c r="H24005" s="113" t="s">
        <v>111249</v>
      </c>
      <c r="I24005" s="113" t="s">
        <v>137158</v>
      </c>
    </row>
    <row r="24006" spans="5:9" ht="14.5" x14ac:dyDescent="0.35">
      <c r="E24006" s="113" t="s">
        <v>53985</v>
      </c>
      <c r="F24006" s="113" t="s">
        <v>35691</v>
      </c>
      <c r="G24006" s="113" t="s">
        <v>53754</v>
      </c>
      <c r="H24006" s="113" t="s">
        <v>116416</v>
      </c>
      <c r="I24006" s="113" t="s">
        <v>137159</v>
      </c>
    </row>
    <row r="24007" spans="5:9" ht="14.5" x14ac:dyDescent="0.35">
      <c r="E24007" s="113" t="s">
        <v>53986</v>
      </c>
      <c r="F24007" s="113" t="s">
        <v>35690</v>
      </c>
      <c r="G24007" s="113" t="s">
        <v>53753</v>
      </c>
      <c r="H24007" s="113" t="s">
        <v>111248</v>
      </c>
      <c r="I24007" s="113" t="s">
        <v>137160</v>
      </c>
    </row>
    <row r="24008" spans="5:9" ht="14.5" x14ac:dyDescent="0.35">
      <c r="E24008" s="113" t="s">
        <v>53987</v>
      </c>
      <c r="F24008" s="113" t="s">
        <v>35689</v>
      </c>
      <c r="G24008" s="113" t="s">
        <v>53752</v>
      </c>
      <c r="H24008" s="113" t="s">
        <v>111247</v>
      </c>
      <c r="I24008" s="113" t="s">
        <v>137161</v>
      </c>
    </row>
    <row r="24009" spans="5:9" ht="14.5" x14ac:dyDescent="0.35">
      <c r="E24009" s="113" t="s">
        <v>53988</v>
      </c>
      <c r="F24009" s="113" t="s">
        <v>35688</v>
      </c>
      <c r="G24009" s="113" t="s">
        <v>130484</v>
      </c>
      <c r="H24009" s="113" t="s">
        <v>115848</v>
      </c>
      <c r="I24009" s="113" t="s">
        <v>137162</v>
      </c>
    </row>
    <row r="24010" spans="5:9" ht="14.5" x14ac:dyDescent="0.35">
      <c r="E24010" s="113" t="s">
        <v>53989</v>
      </c>
      <c r="F24010" s="113" t="s">
        <v>35687</v>
      </c>
      <c r="G24010" s="113" t="s">
        <v>53751</v>
      </c>
      <c r="H24010" s="113" t="s">
        <v>111246</v>
      </c>
      <c r="I24010" s="113" t="s">
        <v>137163</v>
      </c>
    </row>
    <row r="24011" spans="5:9" ht="14.5" x14ac:dyDescent="0.35">
      <c r="E24011" s="113" t="s">
        <v>53990</v>
      </c>
      <c r="F24011" s="113" t="s">
        <v>35686</v>
      </c>
      <c r="G24011" s="113" t="s">
        <v>53750</v>
      </c>
      <c r="H24011" s="113" t="s">
        <v>111245</v>
      </c>
      <c r="I24011" s="113" t="s">
        <v>137164</v>
      </c>
    </row>
    <row r="24012" spans="5:9" ht="14.5" x14ac:dyDescent="0.35">
      <c r="E24012" s="113" t="s">
        <v>53991</v>
      </c>
      <c r="F24012" s="113" t="s">
        <v>35685</v>
      </c>
      <c r="G24012" s="113" t="s">
        <v>53749</v>
      </c>
      <c r="H24012" s="113" t="s">
        <v>111244</v>
      </c>
      <c r="I24012" s="113" t="s">
        <v>137165</v>
      </c>
    </row>
    <row r="24013" spans="5:9" ht="14.5" x14ac:dyDescent="0.35">
      <c r="E24013" s="113" t="s">
        <v>53992</v>
      </c>
      <c r="F24013" s="113" t="s">
        <v>35684</v>
      </c>
      <c r="G24013" s="113" t="s">
        <v>53748</v>
      </c>
      <c r="H24013" s="113" t="s">
        <v>111243</v>
      </c>
      <c r="I24013" s="113" t="s">
        <v>137166</v>
      </c>
    </row>
    <row r="24014" spans="5:9" ht="14.5" x14ac:dyDescent="0.35">
      <c r="E24014" s="113" t="s">
        <v>53993</v>
      </c>
      <c r="F24014" s="113" t="s">
        <v>35683</v>
      </c>
      <c r="G24014" s="113" t="s">
        <v>53747</v>
      </c>
      <c r="H24014" s="113" t="s">
        <v>111242</v>
      </c>
      <c r="I24014" s="113" t="s">
        <v>137167</v>
      </c>
    </row>
    <row r="24015" spans="5:9" ht="14.5" x14ac:dyDescent="0.35">
      <c r="E24015" s="113" t="s">
        <v>53994</v>
      </c>
      <c r="F24015" s="113" t="s">
        <v>35682</v>
      </c>
      <c r="G24015" s="113" t="s">
        <v>53746</v>
      </c>
      <c r="H24015" s="113" t="s">
        <v>115847</v>
      </c>
      <c r="I24015" s="113" t="s">
        <v>137168</v>
      </c>
    </row>
    <row r="24016" spans="5:9" ht="14.5" x14ac:dyDescent="0.35">
      <c r="E24016" s="113" t="s">
        <v>53995</v>
      </c>
      <c r="F24016" s="113" t="s">
        <v>35681</v>
      </c>
      <c r="G24016" s="113" t="s">
        <v>53745</v>
      </c>
      <c r="H24016" s="113" t="s">
        <v>116415</v>
      </c>
      <c r="I24016" s="113" t="s">
        <v>137169</v>
      </c>
    </row>
    <row r="24017" spans="5:9" ht="14.5" x14ac:dyDescent="0.35">
      <c r="E24017" s="113" t="s">
        <v>53996</v>
      </c>
      <c r="F24017" s="113" t="s">
        <v>35680</v>
      </c>
      <c r="G24017" s="113" t="s">
        <v>53744</v>
      </c>
      <c r="H24017" s="113" t="s">
        <v>111241</v>
      </c>
      <c r="I24017" s="113" t="s">
        <v>137170</v>
      </c>
    </row>
    <row r="24018" spans="5:9" ht="14.5" x14ac:dyDescent="0.35">
      <c r="E24018" s="113" t="s">
        <v>53997</v>
      </c>
      <c r="F24018" s="113" t="s">
        <v>35679</v>
      </c>
      <c r="G24018" s="113" t="s">
        <v>53743</v>
      </c>
      <c r="H24018" s="113" t="s">
        <v>119475</v>
      </c>
      <c r="I24018" s="113" t="s">
        <v>137171</v>
      </c>
    </row>
    <row r="24019" spans="5:9" ht="14.5" x14ac:dyDescent="0.35">
      <c r="E24019" s="113" t="s">
        <v>53998</v>
      </c>
      <c r="F24019" s="113" t="s">
        <v>35678</v>
      </c>
      <c r="G24019" s="113" t="s">
        <v>130485</v>
      </c>
      <c r="H24019" s="113" t="s">
        <v>111240</v>
      </c>
      <c r="I24019" s="113" t="s">
        <v>137172</v>
      </c>
    </row>
    <row r="24020" spans="5:9" ht="14.5" x14ac:dyDescent="0.35">
      <c r="E24020" s="113" t="s">
        <v>53999</v>
      </c>
      <c r="F24020" s="113" t="s">
        <v>35677</v>
      </c>
      <c r="G24020" s="113" t="s">
        <v>121097</v>
      </c>
      <c r="H24020" s="113" t="s">
        <v>111239</v>
      </c>
      <c r="I24020" s="113" t="s">
        <v>137173</v>
      </c>
    </row>
    <row r="24021" spans="5:9" ht="14.5" x14ac:dyDescent="0.35">
      <c r="E24021" s="113" t="s">
        <v>54000</v>
      </c>
      <c r="F24021" s="113" t="s">
        <v>35676</v>
      </c>
      <c r="G24021" s="113" t="s">
        <v>118457</v>
      </c>
      <c r="H24021" s="113" t="s">
        <v>111238</v>
      </c>
      <c r="I24021" s="113" t="s">
        <v>137174</v>
      </c>
    </row>
    <row r="24022" spans="5:9" ht="14.5" x14ac:dyDescent="0.35">
      <c r="E24022" s="113" t="s">
        <v>54001</v>
      </c>
      <c r="F24022" s="113" t="s">
        <v>35675</v>
      </c>
      <c r="G24022" s="113" t="s">
        <v>53742</v>
      </c>
      <c r="H24022" s="113" t="s">
        <v>111237</v>
      </c>
      <c r="I24022" s="113" t="s">
        <v>137175</v>
      </c>
    </row>
    <row r="24023" spans="5:9" ht="14.5" x14ac:dyDescent="0.35">
      <c r="E24023" s="113" t="s">
        <v>54002</v>
      </c>
      <c r="F24023" s="113" t="s">
        <v>35674</v>
      </c>
      <c r="G24023" s="113" t="s">
        <v>53741</v>
      </c>
      <c r="H24023" s="113" t="s">
        <v>111236</v>
      </c>
      <c r="I24023" s="113" t="s">
        <v>137176</v>
      </c>
    </row>
    <row r="24024" spans="5:9" ht="14.5" x14ac:dyDescent="0.35">
      <c r="E24024" s="113" t="s">
        <v>54003</v>
      </c>
      <c r="F24024" s="113" t="s">
        <v>35673</v>
      </c>
      <c r="G24024" s="113" t="s">
        <v>53740</v>
      </c>
      <c r="H24024" s="113" t="s">
        <v>111235</v>
      </c>
      <c r="I24024" s="113" t="s">
        <v>137177</v>
      </c>
    </row>
    <row r="24025" spans="5:9" ht="14.5" x14ac:dyDescent="0.35">
      <c r="E24025" s="113" t="s">
        <v>54004</v>
      </c>
      <c r="F24025" s="113" t="s">
        <v>35672</v>
      </c>
      <c r="G24025" s="113" t="s">
        <v>53739</v>
      </c>
      <c r="H24025" s="113" t="s">
        <v>111234</v>
      </c>
      <c r="I24025" s="113" t="s">
        <v>137178</v>
      </c>
    </row>
    <row r="24026" spans="5:9" ht="14.5" x14ac:dyDescent="0.35">
      <c r="E24026" s="113" t="s">
        <v>54005</v>
      </c>
      <c r="F24026" s="113" t="s">
        <v>35671</v>
      </c>
      <c r="G24026" s="113" t="s">
        <v>53738</v>
      </c>
      <c r="H24026" s="113" t="s">
        <v>111233</v>
      </c>
      <c r="I24026" s="113" t="s">
        <v>137179</v>
      </c>
    </row>
    <row r="24027" spans="5:9" ht="14.5" x14ac:dyDescent="0.35">
      <c r="E24027" s="113" t="s">
        <v>54006</v>
      </c>
      <c r="F24027" s="113" t="s">
        <v>35670</v>
      </c>
      <c r="G24027" s="113" t="s">
        <v>53737</v>
      </c>
      <c r="H24027" s="113" t="s">
        <v>115846</v>
      </c>
      <c r="I24027" s="113" t="s">
        <v>137180</v>
      </c>
    </row>
    <row r="24028" spans="5:9" ht="14.5" x14ac:dyDescent="0.35">
      <c r="E24028" s="113" t="s">
        <v>54007</v>
      </c>
      <c r="F24028" s="113" t="s">
        <v>35669</v>
      </c>
      <c r="G24028" s="113" t="s">
        <v>53736</v>
      </c>
      <c r="H24028" s="113" t="s">
        <v>111232</v>
      </c>
      <c r="I24028" s="113" t="s">
        <v>137181</v>
      </c>
    </row>
    <row r="24029" spans="5:9" ht="14.5" x14ac:dyDescent="0.35">
      <c r="E24029" s="113" t="s">
        <v>54008</v>
      </c>
      <c r="F24029" s="113" t="s">
        <v>35668</v>
      </c>
      <c r="G24029" s="113" t="s">
        <v>53735</v>
      </c>
      <c r="H24029" s="113" t="s">
        <v>111231</v>
      </c>
      <c r="I24029" s="113" t="s">
        <v>137182</v>
      </c>
    </row>
    <row r="24030" spans="5:9" ht="14.5" x14ac:dyDescent="0.35">
      <c r="E24030" s="113" t="s">
        <v>54009</v>
      </c>
      <c r="F24030" s="113" t="s">
        <v>35667</v>
      </c>
      <c r="G24030" s="113" t="s">
        <v>53734</v>
      </c>
      <c r="H24030" s="113" t="s">
        <v>111230</v>
      </c>
      <c r="I24030" s="113" t="s">
        <v>137183</v>
      </c>
    </row>
    <row r="24031" spans="5:9" ht="14.5" x14ac:dyDescent="0.35">
      <c r="E24031" s="113" t="s">
        <v>54010</v>
      </c>
      <c r="F24031" s="113" t="s">
        <v>35666</v>
      </c>
      <c r="G24031" s="113" t="s">
        <v>53733</v>
      </c>
      <c r="H24031" s="113" t="s">
        <v>119474</v>
      </c>
      <c r="I24031" s="113" t="s">
        <v>137184</v>
      </c>
    </row>
    <row r="24032" spans="5:9" ht="14.5" x14ac:dyDescent="0.35">
      <c r="E24032" s="113" t="s">
        <v>54011</v>
      </c>
      <c r="F24032" s="113" t="s">
        <v>35665</v>
      </c>
      <c r="G24032" s="113" t="s">
        <v>53732</v>
      </c>
      <c r="H24032" s="113" t="s">
        <v>119473</v>
      </c>
      <c r="I24032" s="113" t="s">
        <v>137185</v>
      </c>
    </row>
    <row r="24033" spans="5:9" ht="14.5" x14ac:dyDescent="0.35">
      <c r="E24033" s="113" t="s">
        <v>54012</v>
      </c>
      <c r="F24033" s="113" t="s">
        <v>35664</v>
      </c>
      <c r="G24033" s="113" t="s">
        <v>53731</v>
      </c>
      <c r="H24033" s="113" t="s">
        <v>111229</v>
      </c>
      <c r="I24033" s="113" t="s">
        <v>137186</v>
      </c>
    </row>
    <row r="24034" spans="5:9" ht="14.5" x14ac:dyDescent="0.35">
      <c r="E24034" s="113" t="s">
        <v>54013</v>
      </c>
      <c r="F24034" s="113" t="s">
        <v>35663</v>
      </c>
      <c r="G24034" s="113" t="s">
        <v>111762</v>
      </c>
      <c r="H24034" s="113" t="s">
        <v>111228</v>
      </c>
      <c r="I24034" s="113" t="s">
        <v>126361</v>
      </c>
    </row>
    <row r="24035" spans="5:9" ht="14.5" x14ac:dyDescent="0.35">
      <c r="E24035" s="113" t="s">
        <v>54014</v>
      </c>
      <c r="F24035" s="113" t="s">
        <v>35662</v>
      </c>
      <c r="G24035" s="113" t="s">
        <v>118456</v>
      </c>
      <c r="H24035" s="113" t="s">
        <v>111227</v>
      </c>
      <c r="I24035" s="113" t="s">
        <v>126362</v>
      </c>
    </row>
    <row r="24036" spans="5:9" ht="14.5" x14ac:dyDescent="0.35">
      <c r="E24036" s="113" t="s">
        <v>54015</v>
      </c>
      <c r="F24036" s="113" t="s">
        <v>35661</v>
      </c>
      <c r="G24036" s="113" t="s">
        <v>118455</v>
      </c>
      <c r="H24036" s="113" t="s">
        <v>115845</v>
      </c>
      <c r="I24036" s="113" t="s">
        <v>126363</v>
      </c>
    </row>
    <row r="24037" spans="5:9" ht="14.5" x14ac:dyDescent="0.35">
      <c r="E24037" s="113" t="s">
        <v>54016</v>
      </c>
      <c r="F24037" s="113" t="s">
        <v>35660</v>
      </c>
      <c r="G24037" s="113" t="s">
        <v>123238</v>
      </c>
      <c r="H24037" s="113" t="s">
        <v>111226</v>
      </c>
      <c r="I24037" s="113" t="s">
        <v>126364</v>
      </c>
    </row>
    <row r="24038" spans="5:9" ht="14.5" x14ac:dyDescent="0.35">
      <c r="E24038" s="113" t="s">
        <v>54017</v>
      </c>
      <c r="F24038" s="113" t="s">
        <v>35659</v>
      </c>
      <c r="G24038" s="113" t="s">
        <v>118454</v>
      </c>
      <c r="H24038" s="113" t="s">
        <v>111225</v>
      </c>
      <c r="I24038" s="113" t="s">
        <v>115535</v>
      </c>
    </row>
    <row r="24039" spans="5:9" ht="14.5" x14ac:dyDescent="0.35">
      <c r="E24039" s="113" t="s">
        <v>54018</v>
      </c>
      <c r="F24039" s="113" t="s">
        <v>35658</v>
      </c>
      <c r="G24039" s="113" t="s">
        <v>111761</v>
      </c>
      <c r="H24039" s="113" t="s">
        <v>111224</v>
      </c>
      <c r="I24039" s="113" t="s">
        <v>111871</v>
      </c>
    </row>
    <row r="24040" spans="5:9" ht="14.5" x14ac:dyDescent="0.35">
      <c r="E24040" s="113" t="s">
        <v>54019</v>
      </c>
      <c r="F24040" s="113" t="s">
        <v>35657</v>
      </c>
      <c r="G24040" s="113" t="s">
        <v>111760</v>
      </c>
      <c r="H24040" s="113" t="s">
        <v>111223</v>
      </c>
      <c r="I24040" s="113" t="s">
        <v>104151</v>
      </c>
    </row>
    <row r="24041" spans="5:9" ht="14.5" x14ac:dyDescent="0.35">
      <c r="E24041" s="113" t="s">
        <v>54020</v>
      </c>
      <c r="F24041" s="113" t="s">
        <v>35656</v>
      </c>
      <c r="G24041" s="113" t="s">
        <v>111759</v>
      </c>
      <c r="H24041" s="113" t="s">
        <v>115844</v>
      </c>
      <c r="I24041" s="113" t="s">
        <v>104150</v>
      </c>
    </row>
    <row r="24042" spans="5:9" ht="14.5" x14ac:dyDescent="0.35">
      <c r="E24042" s="113" t="s">
        <v>54021</v>
      </c>
      <c r="F24042" s="113" t="s">
        <v>35655</v>
      </c>
      <c r="G24042" s="113" t="s">
        <v>53730</v>
      </c>
      <c r="H24042" s="113" t="s">
        <v>119472</v>
      </c>
      <c r="I24042" s="113" t="s">
        <v>104149</v>
      </c>
    </row>
    <row r="24043" spans="5:9" ht="14.5" x14ac:dyDescent="0.35">
      <c r="E24043" s="113" t="s">
        <v>54022</v>
      </c>
      <c r="F24043" s="113" t="s">
        <v>35654</v>
      </c>
      <c r="G24043" s="113" t="s">
        <v>53729</v>
      </c>
      <c r="H24043" s="113" t="s">
        <v>111222</v>
      </c>
      <c r="I24043" s="113" t="s">
        <v>104148</v>
      </c>
    </row>
    <row r="24044" spans="5:9" ht="14.5" x14ac:dyDescent="0.35">
      <c r="E24044" s="113" t="s">
        <v>54023</v>
      </c>
      <c r="F24044" s="113" t="s">
        <v>35653</v>
      </c>
      <c r="G24044" s="113" t="s">
        <v>53728</v>
      </c>
      <c r="H24044" s="113" t="s">
        <v>111221</v>
      </c>
      <c r="I24044" s="113" t="s">
        <v>104147</v>
      </c>
    </row>
    <row r="24045" spans="5:9" ht="14.5" x14ac:dyDescent="0.35">
      <c r="E24045" s="113" t="s">
        <v>54024</v>
      </c>
      <c r="F24045" s="113" t="s">
        <v>35652</v>
      </c>
      <c r="G24045" s="113" t="s">
        <v>53727</v>
      </c>
      <c r="H24045" s="113" t="s">
        <v>111220</v>
      </c>
      <c r="I24045" s="113" t="s">
        <v>104146</v>
      </c>
    </row>
    <row r="24046" spans="5:9" ht="14.5" x14ac:dyDescent="0.35">
      <c r="E24046" s="113" t="s">
        <v>54025</v>
      </c>
      <c r="F24046" s="113" t="s">
        <v>35651</v>
      </c>
      <c r="G24046" s="113" t="s">
        <v>53726</v>
      </c>
      <c r="H24046" s="113" t="s">
        <v>111219</v>
      </c>
      <c r="I24046" s="113" t="s">
        <v>104145</v>
      </c>
    </row>
    <row r="24047" spans="5:9" ht="14.5" x14ac:dyDescent="0.35">
      <c r="E24047" s="113" t="s">
        <v>54026</v>
      </c>
      <c r="F24047" s="113" t="s">
        <v>35650</v>
      </c>
      <c r="G24047" s="113" t="s">
        <v>53725</v>
      </c>
      <c r="H24047" s="113" t="s">
        <v>111218</v>
      </c>
      <c r="I24047" s="113" t="s">
        <v>104144</v>
      </c>
    </row>
    <row r="24048" spans="5:9" ht="14.5" x14ac:dyDescent="0.35">
      <c r="E24048" s="113" t="s">
        <v>54027</v>
      </c>
      <c r="F24048" s="113" t="s">
        <v>35649</v>
      </c>
      <c r="G24048" s="113" t="s">
        <v>53724</v>
      </c>
      <c r="H24048" s="113" t="s">
        <v>111217</v>
      </c>
      <c r="I24048" s="113" t="s">
        <v>104143</v>
      </c>
    </row>
    <row r="24049" spans="5:9" ht="14.5" x14ac:dyDescent="0.35">
      <c r="E24049" s="113" t="s">
        <v>54028</v>
      </c>
      <c r="F24049" s="113" t="s">
        <v>35648</v>
      </c>
      <c r="G24049" s="113" t="s">
        <v>53723</v>
      </c>
      <c r="H24049" s="113" t="s">
        <v>111216</v>
      </c>
      <c r="I24049" s="113" t="s">
        <v>104142</v>
      </c>
    </row>
    <row r="24050" spans="5:9" ht="14.5" x14ac:dyDescent="0.35">
      <c r="E24050" s="113" t="s">
        <v>54029</v>
      </c>
      <c r="F24050" s="113" t="s">
        <v>35647</v>
      </c>
      <c r="G24050" s="113" t="s">
        <v>53722</v>
      </c>
      <c r="H24050" s="113" t="s">
        <v>111215</v>
      </c>
      <c r="I24050" s="113" t="s">
        <v>104141</v>
      </c>
    </row>
    <row r="24051" spans="5:9" ht="14.5" x14ac:dyDescent="0.35">
      <c r="E24051" s="113" t="s">
        <v>54030</v>
      </c>
      <c r="F24051" s="113" t="s">
        <v>35646</v>
      </c>
      <c r="G24051" s="113" t="s">
        <v>53721</v>
      </c>
      <c r="H24051" s="113" t="s">
        <v>111214</v>
      </c>
      <c r="I24051" s="113" t="s">
        <v>104140</v>
      </c>
    </row>
    <row r="24052" spans="5:9" ht="14.5" x14ac:dyDescent="0.35">
      <c r="E24052" s="113" t="s">
        <v>54031</v>
      </c>
      <c r="F24052" s="113" t="s">
        <v>35645</v>
      </c>
      <c r="G24052" s="113" t="s">
        <v>53720</v>
      </c>
      <c r="H24052" s="113" t="s">
        <v>115843</v>
      </c>
      <c r="I24052" s="113" t="s">
        <v>104139</v>
      </c>
    </row>
    <row r="24053" spans="5:9" ht="14.5" x14ac:dyDescent="0.35">
      <c r="E24053" s="113" t="s">
        <v>54032</v>
      </c>
      <c r="F24053" s="113" t="s">
        <v>35644</v>
      </c>
      <c r="G24053" s="113" t="s">
        <v>53719</v>
      </c>
      <c r="H24053" s="113" t="s">
        <v>111213</v>
      </c>
      <c r="I24053" s="113" t="s">
        <v>104138</v>
      </c>
    </row>
    <row r="24054" spans="5:9" ht="14.5" x14ac:dyDescent="0.35">
      <c r="E24054" s="113" t="s">
        <v>54033</v>
      </c>
      <c r="F24054" s="113" t="s">
        <v>35643</v>
      </c>
      <c r="G24054" s="113" t="s">
        <v>53718</v>
      </c>
      <c r="H24054" s="113" t="s">
        <v>111212</v>
      </c>
      <c r="I24054" s="113" t="s">
        <v>104137</v>
      </c>
    </row>
    <row r="24055" spans="5:9" ht="14.5" x14ac:dyDescent="0.35">
      <c r="E24055" s="113" t="s">
        <v>54034</v>
      </c>
      <c r="F24055" s="113" t="s">
        <v>35642</v>
      </c>
      <c r="G24055" s="113" t="s">
        <v>53717</v>
      </c>
      <c r="H24055" s="113" t="s">
        <v>115842</v>
      </c>
      <c r="I24055" s="113" t="s">
        <v>104136</v>
      </c>
    </row>
    <row r="24056" spans="5:9" ht="14.5" x14ac:dyDescent="0.35">
      <c r="E24056" s="113" t="s">
        <v>54035</v>
      </c>
      <c r="F24056" s="113" t="s">
        <v>35641</v>
      </c>
      <c r="G24056" s="113" t="s">
        <v>53716</v>
      </c>
      <c r="H24056" s="113" t="s">
        <v>111211</v>
      </c>
      <c r="I24056" s="113" t="s">
        <v>104135</v>
      </c>
    </row>
    <row r="24057" spans="5:9" ht="14.5" x14ac:dyDescent="0.35">
      <c r="E24057" s="113" t="s">
        <v>54036</v>
      </c>
      <c r="F24057" s="113" t="s">
        <v>35640</v>
      </c>
      <c r="G24057" s="113" t="s">
        <v>53715</v>
      </c>
      <c r="H24057" s="113" t="s">
        <v>111210</v>
      </c>
      <c r="I24057" s="113" t="s">
        <v>104134</v>
      </c>
    </row>
    <row r="24058" spans="5:9" ht="14.5" x14ac:dyDescent="0.35">
      <c r="E24058" s="113" t="s">
        <v>54037</v>
      </c>
      <c r="F24058" s="113" t="s">
        <v>35639</v>
      </c>
      <c r="G24058" s="113" t="s">
        <v>53714</v>
      </c>
      <c r="H24058" s="113" t="s">
        <v>111209</v>
      </c>
      <c r="I24058" s="113" t="s">
        <v>104133</v>
      </c>
    </row>
    <row r="24059" spans="5:9" ht="14.5" x14ac:dyDescent="0.35">
      <c r="E24059" s="113" t="s">
        <v>54038</v>
      </c>
      <c r="F24059" s="113" t="s">
        <v>35638</v>
      </c>
      <c r="G24059" s="113" t="s">
        <v>53713</v>
      </c>
      <c r="H24059" s="113" t="s">
        <v>111208</v>
      </c>
      <c r="I24059" s="113" t="s">
        <v>104132</v>
      </c>
    </row>
    <row r="24060" spans="5:9" ht="14.5" x14ac:dyDescent="0.35">
      <c r="E24060" s="113" t="s">
        <v>54039</v>
      </c>
      <c r="F24060" s="113" t="s">
        <v>35637</v>
      </c>
      <c r="G24060" s="113" t="s">
        <v>53712</v>
      </c>
      <c r="H24060" s="113" t="s">
        <v>111207</v>
      </c>
      <c r="I24060" s="113" t="s">
        <v>104131</v>
      </c>
    </row>
    <row r="24061" spans="5:9" ht="14.5" x14ac:dyDescent="0.35">
      <c r="E24061" s="113" t="s">
        <v>54040</v>
      </c>
      <c r="F24061" s="113" t="s">
        <v>35636</v>
      </c>
      <c r="G24061" s="113" t="s">
        <v>53711</v>
      </c>
      <c r="H24061" s="113" t="s">
        <v>111206</v>
      </c>
      <c r="I24061" s="113" t="s">
        <v>104130</v>
      </c>
    </row>
    <row r="24062" spans="5:9" ht="14.5" x14ac:dyDescent="0.35">
      <c r="E24062" s="113" t="s">
        <v>54041</v>
      </c>
      <c r="F24062" s="113" t="s">
        <v>35635</v>
      </c>
      <c r="G24062" s="113" t="s">
        <v>53710</v>
      </c>
      <c r="H24062" s="113" t="s">
        <v>111205</v>
      </c>
      <c r="I24062" s="113" t="s">
        <v>104129</v>
      </c>
    </row>
    <row r="24063" spans="5:9" ht="14.5" x14ac:dyDescent="0.35">
      <c r="E24063" s="113" t="s">
        <v>54042</v>
      </c>
      <c r="F24063" s="113" t="s">
        <v>35634</v>
      </c>
      <c r="G24063" s="113" t="s">
        <v>53709</v>
      </c>
      <c r="H24063" s="113" t="s">
        <v>111204</v>
      </c>
      <c r="I24063" s="113" t="s">
        <v>115560</v>
      </c>
    </row>
    <row r="24064" spans="5:9" ht="14.5" x14ac:dyDescent="0.35">
      <c r="E24064" s="113" t="s">
        <v>54043</v>
      </c>
      <c r="F24064" s="113" t="s">
        <v>35633</v>
      </c>
      <c r="G24064" s="113" t="s">
        <v>53708</v>
      </c>
      <c r="H24064" s="113" t="s">
        <v>111203</v>
      </c>
      <c r="I24064" s="113" t="s">
        <v>115559</v>
      </c>
    </row>
    <row r="24065" spans="5:9" ht="14.5" x14ac:dyDescent="0.35">
      <c r="E24065" s="113" t="s">
        <v>54044</v>
      </c>
      <c r="F24065" s="113" t="s">
        <v>35632</v>
      </c>
      <c r="G24065" s="113" t="s">
        <v>53707</v>
      </c>
      <c r="H24065" s="113" t="s">
        <v>111202</v>
      </c>
      <c r="I24065" s="113" t="s">
        <v>116497</v>
      </c>
    </row>
    <row r="24066" spans="5:9" ht="14.5" x14ac:dyDescent="0.35">
      <c r="E24066" s="113" t="s">
        <v>54045</v>
      </c>
      <c r="F24066" s="113" t="s">
        <v>35631</v>
      </c>
      <c r="G24066" s="113" t="s">
        <v>53706</v>
      </c>
      <c r="H24066" s="113" t="s">
        <v>111201</v>
      </c>
      <c r="I24066" s="113" t="s">
        <v>115558</v>
      </c>
    </row>
    <row r="24067" spans="5:9" ht="14.5" x14ac:dyDescent="0.35">
      <c r="E24067" s="113" t="s">
        <v>54046</v>
      </c>
      <c r="F24067" s="113" t="s">
        <v>35630</v>
      </c>
      <c r="G24067" s="113" t="s">
        <v>53705</v>
      </c>
      <c r="H24067" s="113" t="s">
        <v>111200</v>
      </c>
      <c r="I24067" s="113" t="s">
        <v>115557</v>
      </c>
    </row>
    <row r="24068" spans="5:9" ht="14.5" x14ac:dyDescent="0.35">
      <c r="E24068" s="113" t="s">
        <v>54047</v>
      </c>
      <c r="F24068" s="113" t="s">
        <v>35629</v>
      </c>
      <c r="G24068" s="113" t="s">
        <v>53704</v>
      </c>
      <c r="H24068" s="113" t="s">
        <v>111199</v>
      </c>
      <c r="I24068" s="113" t="s">
        <v>115556</v>
      </c>
    </row>
    <row r="24069" spans="5:9" ht="14.5" x14ac:dyDescent="0.35">
      <c r="E24069" s="113" t="s">
        <v>54048</v>
      </c>
      <c r="F24069" s="113" t="s">
        <v>35628</v>
      </c>
      <c r="G24069" s="113" t="s">
        <v>53703</v>
      </c>
      <c r="H24069" s="113" t="s">
        <v>111198</v>
      </c>
      <c r="I24069" s="113" t="s">
        <v>115555</v>
      </c>
    </row>
    <row r="24070" spans="5:9" ht="14.5" x14ac:dyDescent="0.35">
      <c r="E24070" s="113" t="s">
        <v>54049</v>
      </c>
      <c r="F24070" s="113" t="s">
        <v>35627</v>
      </c>
      <c r="G24070" s="113" t="s">
        <v>53702</v>
      </c>
      <c r="H24070" s="113" t="s">
        <v>111197</v>
      </c>
      <c r="I24070" s="113" t="s">
        <v>115554</v>
      </c>
    </row>
    <row r="24071" spans="5:9" ht="14.5" x14ac:dyDescent="0.35">
      <c r="E24071" s="113" t="s">
        <v>54050</v>
      </c>
      <c r="F24071" s="113" t="s">
        <v>35626</v>
      </c>
      <c r="G24071" s="113" t="s">
        <v>53701</v>
      </c>
      <c r="H24071" s="113" t="s">
        <v>111196</v>
      </c>
      <c r="I24071" s="113" t="s">
        <v>115553</v>
      </c>
    </row>
    <row r="24072" spans="5:9" ht="14.5" x14ac:dyDescent="0.35">
      <c r="E24072" s="113" t="s">
        <v>54051</v>
      </c>
      <c r="F24072" s="113" t="s">
        <v>35625</v>
      </c>
      <c r="G24072" s="113" t="s">
        <v>53700</v>
      </c>
      <c r="H24072" s="113" t="s">
        <v>115841</v>
      </c>
      <c r="I24072" s="113" t="s">
        <v>115552</v>
      </c>
    </row>
    <row r="24073" spans="5:9" ht="14.5" x14ac:dyDescent="0.35">
      <c r="E24073" s="113" t="s">
        <v>54052</v>
      </c>
      <c r="F24073" s="113" t="s">
        <v>35624</v>
      </c>
      <c r="G24073" s="113" t="s">
        <v>53699</v>
      </c>
      <c r="H24073" s="113" t="s">
        <v>119471</v>
      </c>
      <c r="I24073" s="113" t="s">
        <v>115551</v>
      </c>
    </row>
    <row r="24074" spans="5:9" ht="14.5" x14ac:dyDescent="0.35">
      <c r="E24074" s="113" t="s">
        <v>54053</v>
      </c>
      <c r="F24074" s="113" t="s">
        <v>35623</v>
      </c>
      <c r="G24074" s="113" t="s">
        <v>53698</v>
      </c>
      <c r="H24074" s="113" t="s">
        <v>111195</v>
      </c>
      <c r="I24074" s="113" t="s">
        <v>115550</v>
      </c>
    </row>
    <row r="24075" spans="5:9" ht="14.5" x14ac:dyDescent="0.35">
      <c r="E24075" s="113" t="s">
        <v>54054</v>
      </c>
      <c r="F24075" s="113" t="s">
        <v>35622</v>
      </c>
      <c r="G24075" s="113" t="s">
        <v>53697</v>
      </c>
      <c r="H24075" s="113" t="s">
        <v>111194</v>
      </c>
      <c r="I24075" s="113" t="s">
        <v>115549</v>
      </c>
    </row>
    <row r="24076" spans="5:9" ht="14.5" x14ac:dyDescent="0.35">
      <c r="E24076" s="113" t="s">
        <v>54055</v>
      </c>
      <c r="F24076" s="113" t="s">
        <v>35621</v>
      </c>
      <c r="G24076" s="113" t="s">
        <v>53696</v>
      </c>
      <c r="H24076" s="113" t="s">
        <v>111193</v>
      </c>
      <c r="I24076" s="113" t="s">
        <v>115548</v>
      </c>
    </row>
    <row r="24077" spans="5:9" ht="14.5" x14ac:dyDescent="0.35">
      <c r="E24077" s="113" t="s">
        <v>54056</v>
      </c>
      <c r="F24077" s="113" t="s">
        <v>35620</v>
      </c>
      <c r="G24077" s="113" t="s">
        <v>53695</v>
      </c>
      <c r="H24077" s="113" t="s">
        <v>111192</v>
      </c>
      <c r="I24077" s="113" t="s">
        <v>115547</v>
      </c>
    </row>
    <row r="24078" spans="5:9" ht="14.5" x14ac:dyDescent="0.35">
      <c r="E24078" s="113" t="s">
        <v>54057</v>
      </c>
      <c r="F24078" s="113" t="s">
        <v>35619</v>
      </c>
      <c r="G24078" s="113" t="s">
        <v>53694</v>
      </c>
      <c r="H24078" s="113" t="s">
        <v>111191</v>
      </c>
      <c r="I24078" s="113" t="s">
        <v>115546</v>
      </c>
    </row>
    <row r="24079" spans="5:9" ht="14.5" x14ac:dyDescent="0.35">
      <c r="E24079" s="113" t="s">
        <v>54058</v>
      </c>
      <c r="F24079" s="113" t="s">
        <v>35618</v>
      </c>
      <c r="G24079" s="113" t="s">
        <v>53693</v>
      </c>
      <c r="H24079" s="113" t="s">
        <v>111190</v>
      </c>
      <c r="I24079" s="113" t="s">
        <v>115545</v>
      </c>
    </row>
    <row r="24080" spans="5:9" ht="14.5" x14ac:dyDescent="0.35">
      <c r="E24080" s="113" t="s">
        <v>54059</v>
      </c>
      <c r="F24080" s="113" t="s">
        <v>35617</v>
      </c>
      <c r="G24080" s="113" t="s">
        <v>53692</v>
      </c>
      <c r="H24080" s="113" t="s">
        <v>111189</v>
      </c>
      <c r="I24080" s="113" t="s">
        <v>115544</v>
      </c>
    </row>
    <row r="24081" spans="5:9" ht="14.5" x14ac:dyDescent="0.35">
      <c r="E24081" s="113" t="s">
        <v>54060</v>
      </c>
      <c r="F24081" s="113" t="s">
        <v>35616</v>
      </c>
      <c r="G24081" s="113" t="s">
        <v>53691</v>
      </c>
      <c r="H24081" s="113" t="s">
        <v>111188</v>
      </c>
      <c r="I24081" s="113" t="s">
        <v>115543</v>
      </c>
    </row>
    <row r="24082" spans="5:9" ht="14.5" x14ac:dyDescent="0.35">
      <c r="E24082" s="113" t="s">
        <v>54061</v>
      </c>
      <c r="F24082" s="113" t="s">
        <v>35615</v>
      </c>
      <c r="G24082" s="113" t="s">
        <v>53690</v>
      </c>
      <c r="H24082" s="113" t="s">
        <v>111187</v>
      </c>
      <c r="I24082" s="113" t="s">
        <v>115542</v>
      </c>
    </row>
    <row r="24083" spans="5:9" ht="14.5" x14ac:dyDescent="0.35">
      <c r="E24083" s="113" t="s">
        <v>54062</v>
      </c>
      <c r="F24083" s="113" t="s">
        <v>35614</v>
      </c>
      <c r="G24083" s="113" t="s">
        <v>53689</v>
      </c>
      <c r="H24083" s="113" t="s">
        <v>111186</v>
      </c>
      <c r="I24083" s="113" t="s">
        <v>115541</v>
      </c>
    </row>
    <row r="24084" spans="5:9" ht="14.5" x14ac:dyDescent="0.35">
      <c r="E24084" s="113" t="s">
        <v>54063</v>
      </c>
      <c r="F24084" s="113" t="s">
        <v>35613</v>
      </c>
      <c r="G24084" s="113" t="s">
        <v>53688</v>
      </c>
      <c r="H24084" s="113" t="s">
        <v>111185</v>
      </c>
      <c r="I24084" s="113" t="s">
        <v>115540</v>
      </c>
    </row>
    <row r="24085" spans="5:9" ht="14.5" x14ac:dyDescent="0.35">
      <c r="E24085" s="113" t="s">
        <v>54064</v>
      </c>
      <c r="F24085" s="113" t="s">
        <v>35612</v>
      </c>
      <c r="G24085" s="113" t="s">
        <v>53687</v>
      </c>
      <c r="H24085" s="113" t="s">
        <v>111184</v>
      </c>
      <c r="I24085" s="113" t="s">
        <v>115539</v>
      </c>
    </row>
    <row r="24086" spans="5:9" ht="14.5" x14ac:dyDescent="0.35">
      <c r="E24086" s="113" t="s">
        <v>54065</v>
      </c>
      <c r="F24086" s="113" t="s">
        <v>35611</v>
      </c>
      <c r="G24086" s="113" t="s">
        <v>53686</v>
      </c>
      <c r="H24086" s="113" t="s">
        <v>111183</v>
      </c>
      <c r="I24086" s="113" t="s">
        <v>115538</v>
      </c>
    </row>
    <row r="24087" spans="5:9" ht="14.5" x14ac:dyDescent="0.35">
      <c r="E24087" s="113" t="s">
        <v>54066</v>
      </c>
      <c r="F24087" s="113" t="s">
        <v>35610</v>
      </c>
      <c r="G24087" s="113" t="s">
        <v>53685</v>
      </c>
      <c r="H24087" s="113" t="s">
        <v>111182</v>
      </c>
      <c r="I24087" s="113" t="s">
        <v>115537</v>
      </c>
    </row>
    <row r="24088" spans="5:9" ht="14.5" x14ac:dyDescent="0.35">
      <c r="E24088" s="113" t="s">
        <v>54067</v>
      </c>
      <c r="F24088" s="113" t="s">
        <v>35609</v>
      </c>
      <c r="G24088" s="113" t="s">
        <v>53684</v>
      </c>
      <c r="H24088" s="113" t="s">
        <v>111181</v>
      </c>
      <c r="I24088" s="113" t="s">
        <v>115536</v>
      </c>
    </row>
    <row r="24089" spans="5:9" ht="14.5" x14ac:dyDescent="0.35">
      <c r="E24089" s="113" t="s">
        <v>54068</v>
      </c>
      <c r="F24089" s="113" t="s">
        <v>35608</v>
      </c>
      <c r="G24089" s="113" t="s">
        <v>53683</v>
      </c>
      <c r="H24089" s="113" t="s">
        <v>111180</v>
      </c>
      <c r="I24089" s="113" t="s">
        <v>69852</v>
      </c>
    </row>
    <row r="24090" spans="5:9" ht="14.5" x14ac:dyDescent="0.35">
      <c r="E24090" s="113" t="s">
        <v>54069</v>
      </c>
      <c r="F24090" s="113" t="s">
        <v>35607</v>
      </c>
      <c r="G24090" s="113" t="s">
        <v>53682</v>
      </c>
      <c r="H24090" s="113" t="s">
        <v>111179</v>
      </c>
      <c r="I24090" s="113" t="s">
        <v>130633</v>
      </c>
    </row>
    <row r="24091" spans="5:9" ht="14.5" x14ac:dyDescent="0.35">
      <c r="E24091" s="113" t="s">
        <v>54070</v>
      </c>
      <c r="F24091" s="113" t="s">
        <v>35606</v>
      </c>
      <c r="G24091" s="113" t="s">
        <v>53681</v>
      </c>
      <c r="H24091" s="113" t="s">
        <v>111178</v>
      </c>
      <c r="I24091" s="113" t="s">
        <v>130634</v>
      </c>
    </row>
    <row r="24092" spans="5:9" ht="14.5" x14ac:dyDescent="0.35">
      <c r="E24092" s="113" t="s">
        <v>54071</v>
      </c>
      <c r="F24092" s="113" t="s">
        <v>35605</v>
      </c>
      <c r="G24092" s="113" t="s">
        <v>53680</v>
      </c>
      <c r="H24092" s="113" t="s">
        <v>111177</v>
      </c>
      <c r="I24092" s="113" t="s">
        <v>130635</v>
      </c>
    </row>
    <row r="24093" spans="5:9" ht="14.5" x14ac:dyDescent="0.35">
      <c r="E24093" s="113" t="s">
        <v>54072</v>
      </c>
      <c r="F24093" s="113" t="s">
        <v>35604</v>
      </c>
      <c r="G24093" s="113" t="s">
        <v>53679</v>
      </c>
      <c r="H24093" s="113" t="s">
        <v>111176</v>
      </c>
      <c r="I24093" s="113" t="s">
        <v>116706</v>
      </c>
    </row>
    <row r="24094" spans="5:9" ht="14.5" x14ac:dyDescent="0.35">
      <c r="E24094" s="113" t="s">
        <v>54073</v>
      </c>
      <c r="F24094" s="113" t="s">
        <v>35603</v>
      </c>
      <c r="G24094" s="113" t="s">
        <v>111758</v>
      </c>
      <c r="H24094" s="113" t="s">
        <v>111175</v>
      </c>
      <c r="I24094" s="113" t="s">
        <v>116705</v>
      </c>
    </row>
    <row r="24095" spans="5:9" ht="14.5" x14ac:dyDescent="0.35">
      <c r="E24095" s="113" t="s">
        <v>54074</v>
      </c>
      <c r="F24095" s="113" t="s">
        <v>35602</v>
      </c>
      <c r="G24095" s="113" t="s">
        <v>111757</v>
      </c>
      <c r="H24095" s="113" t="s">
        <v>111174</v>
      </c>
      <c r="I24095" s="113" t="s">
        <v>69252</v>
      </c>
    </row>
    <row r="24096" spans="5:9" ht="14.5" x14ac:dyDescent="0.35">
      <c r="E24096" s="113" t="s">
        <v>54075</v>
      </c>
      <c r="F24096" s="113" t="s">
        <v>35601</v>
      </c>
      <c r="G24096" s="113" t="s">
        <v>118453</v>
      </c>
      <c r="H24096" s="113" t="s">
        <v>111173</v>
      </c>
      <c r="I24096" s="113" t="s">
        <v>69251</v>
      </c>
    </row>
    <row r="24097" spans="5:9" ht="14.5" x14ac:dyDescent="0.35">
      <c r="E24097" s="113" t="s">
        <v>54076</v>
      </c>
      <c r="F24097" s="113" t="s">
        <v>35600</v>
      </c>
      <c r="G24097" s="113" t="s">
        <v>118452</v>
      </c>
      <c r="H24097" s="113" t="s">
        <v>111172</v>
      </c>
      <c r="I24097" s="113" t="s">
        <v>69250</v>
      </c>
    </row>
    <row r="24098" spans="5:9" ht="14.5" x14ac:dyDescent="0.35">
      <c r="E24098" s="113" t="s">
        <v>54077</v>
      </c>
      <c r="F24098" s="113" t="s">
        <v>35599</v>
      </c>
      <c r="G24098" s="113" t="s">
        <v>118451</v>
      </c>
      <c r="H24098" s="113" t="s">
        <v>111171</v>
      </c>
      <c r="I24098" s="113" t="s">
        <v>69249</v>
      </c>
    </row>
    <row r="24099" spans="5:9" ht="14.5" x14ac:dyDescent="0.35">
      <c r="E24099" s="113" t="s">
        <v>54078</v>
      </c>
      <c r="F24099" s="113" t="s">
        <v>35598</v>
      </c>
      <c r="G24099" s="113" t="s">
        <v>118450</v>
      </c>
      <c r="H24099" s="113" t="s">
        <v>111170</v>
      </c>
      <c r="I24099" s="113" t="s">
        <v>69248</v>
      </c>
    </row>
    <row r="24100" spans="5:9" ht="14.5" x14ac:dyDescent="0.35">
      <c r="E24100" s="113" t="s">
        <v>54079</v>
      </c>
      <c r="F24100" s="113" t="s">
        <v>35597</v>
      </c>
      <c r="G24100" s="113" t="s">
        <v>118449</v>
      </c>
      <c r="H24100" s="113" t="s">
        <v>111169</v>
      </c>
      <c r="I24100" s="113" t="s">
        <v>69247</v>
      </c>
    </row>
    <row r="24101" spans="5:9" ht="14.5" x14ac:dyDescent="0.35">
      <c r="E24101" s="113" t="s">
        <v>54080</v>
      </c>
      <c r="F24101" s="113" t="s">
        <v>35596</v>
      </c>
      <c r="G24101" s="113" t="s">
        <v>123237</v>
      </c>
      <c r="H24101" s="113" t="s">
        <v>111168</v>
      </c>
      <c r="I24101" s="113" t="s">
        <v>69246</v>
      </c>
    </row>
    <row r="24102" spans="5:9" ht="14.5" x14ac:dyDescent="0.35">
      <c r="E24102" s="113" t="s">
        <v>54081</v>
      </c>
      <c r="F24102" s="113" t="s">
        <v>35595</v>
      </c>
      <c r="G24102" s="113" t="s">
        <v>125267</v>
      </c>
      <c r="H24102" s="113" t="s">
        <v>111167</v>
      </c>
      <c r="I24102" s="113" t="s">
        <v>69245</v>
      </c>
    </row>
    <row r="24103" spans="5:9" ht="14.5" x14ac:dyDescent="0.35">
      <c r="E24103" s="113" t="s">
        <v>54082</v>
      </c>
      <c r="F24103" s="113" t="s">
        <v>35594</v>
      </c>
      <c r="G24103" s="113" t="s">
        <v>125268</v>
      </c>
      <c r="H24103" s="113" t="s">
        <v>111166</v>
      </c>
      <c r="I24103" s="113" t="s">
        <v>69244</v>
      </c>
    </row>
    <row r="24104" spans="5:9" ht="14.5" x14ac:dyDescent="0.35">
      <c r="E24104" s="113" t="s">
        <v>54083</v>
      </c>
      <c r="F24104" s="113" t="s">
        <v>35593</v>
      </c>
      <c r="G24104" s="113" t="s">
        <v>125269</v>
      </c>
      <c r="H24104" s="113" t="s">
        <v>111165</v>
      </c>
      <c r="I24104" s="113" t="s">
        <v>69243</v>
      </c>
    </row>
    <row r="24105" spans="5:9" ht="14.5" x14ac:dyDescent="0.35">
      <c r="E24105" s="113" t="s">
        <v>54084</v>
      </c>
      <c r="F24105" s="113" t="s">
        <v>35592</v>
      </c>
      <c r="G24105" s="113" t="s">
        <v>118448</v>
      </c>
      <c r="H24105" s="113" t="s">
        <v>111164</v>
      </c>
      <c r="I24105" s="113" t="s">
        <v>69242</v>
      </c>
    </row>
    <row r="24106" spans="5:9" ht="14.5" x14ac:dyDescent="0.35">
      <c r="E24106" s="113" t="s">
        <v>54085</v>
      </c>
      <c r="F24106" s="113" t="s">
        <v>35591</v>
      </c>
      <c r="G24106" s="113" t="s">
        <v>111756</v>
      </c>
      <c r="H24106" s="113" t="s">
        <v>111163</v>
      </c>
      <c r="I24106" s="113" t="s">
        <v>69241</v>
      </c>
    </row>
    <row r="24107" spans="5:9" ht="14.5" x14ac:dyDescent="0.35">
      <c r="E24107" s="113" t="s">
        <v>54086</v>
      </c>
      <c r="F24107" s="113" t="s">
        <v>35590</v>
      </c>
      <c r="G24107" s="113" t="s">
        <v>53678</v>
      </c>
      <c r="H24107" s="113" t="s">
        <v>111162</v>
      </c>
      <c r="I24107" s="113" t="s">
        <v>69240</v>
      </c>
    </row>
    <row r="24108" spans="5:9" ht="14.5" x14ac:dyDescent="0.35">
      <c r="E24108" s="113" t="s">
        <v>54087</v>
      </c>
      <c r="F24108" s="113" t="s">
        <v>35589</v>
      </c>
      <c r="G24108" s="113" t="s">
        <v>53677</v>
      </c>
      <c r="H24108" s="113" t="s">
        <v>111161</v>
      </c>
      <c r="I24108" s="113" t="s">
        <v>69239</v>
      </c>
    </row>
    <row r="24109" spans="5:9" ht="14.5" x14ac:dyDescent="0.35">
      <c r="E24109" s="113" t="s">
        <v>54088</v>
      </c>
      <c r="F24109" s="113" t="s">
        <v>35588</v>
      </c>
      <c r="G24109" s="113" t="s">
        <v>53676</v>
      </c>
      <c r="H24109" s="113" t="s">
        <v>111160</v>
      </c>
      <c r="I24109" s="113" t="s">
        <v>69238</v>
      </c>
    </row>
    <row r="24110" spans="5:9" ht="14.5" x14ac:dyDescent="0.35">
      <c r="E24110" s="113" t="s">
        <v>54089</v>
      </c>
      <c r="F24110" s="113" t="s">
        <v>35587</v>
      </c>
      <c r="G24110" s="113" t="s">
        <v>125270</v>
      </c>
      <c r="H24110" s="113" t="s">
        <v>111159</v>
      </c>
      <c r="I24110" s="113" t="s">
        <v>69237</v>
      </c>
    </row>
    <row r="24111" spans="5:9" ht="14.5" x14ac:dyDescent="0.35">
      <c r="E24111" s="113" t="s">
        <v>54090</v>
      </c>
      <c r="F24111" s="113" t="s">
        <v>35586</v>
      </c>
      <c r="G24111" s="113" t="s">
        <v>125271</v>
      </c>
      <c r="H24111" s="113" t="s">
        <v>111158</v>
      </c>
      <c r="I24111" s="113" t="s">
        <v>69236</v>
      </c>
    </row>
    <row r="24112" spans="5:9" ht="14.5" x14ac:dyDescent="0.35">
      <c r="E24112" s="113" t="s">
        <v>54091</v>
      </c>
      <c r="F24112" s="113" t="s">
        <v>35585</v>
      </c>
      <c r="G24112" s="113" t="s">
        <v>125272</v>
      </c>
      <c r="H24112" s="113" t="s">
        <v>111157</v>
      </c>
      <c r="I24112" s="113" t="s">
        <v>69235</v>
      </c>
    </row>
    <row r="24113" spans="5:9" ht="14.5" x14ac:dyDescent="0.35">
      <c r="E24113" s="113" t="s">
        <v>54092</v>
      </c>
      <c r="F24113" s="113" t="s">
        <v>35584</v>
      </c>
      <c r="G24113" s="113" t="s">
        <v>123236</v>
      </c>
      <c r="H24113" s="113" t="s">
        <v>111156</v>
      </c>
      <c r="I24113" s="113" t="s">
        <v>69234</v>
      </c>
    </row>
    <row r="24114" spans="5:9" ht="14.5" x14ac:dyDescent="0.35">
      <c r="E24114" s="113" t="s">
        <v>54093</v>
      </c>
      <c r="F24114" s="113" t="s">
        <v>35583</v>
      </c>
      <c r="G24114" s="113" t="s">
        <v>118447</v>
      </c>
      <c r="H24114" s="113" t="s">
        <v>111155</v>
      </c>
      <c r="I24114" s="113" t="s">
        <v>69233</v>
      </c>
    </row>
    <row r="24115" spans="5:9" ht="14.5" x14ac:dyDescent="0.35">
      <c r="E24115" s="113" t="s">
        <v>54094</v>
      </c>
      <c r="F24115" s="113" t="s">
        <v>35582</v>
      </c>
      <c r="G24115" s="113" t="s">
        <v>118446</v>
      </c>
      <c r="H24115" s="113" t="s">
        <v>111154</v>
      </c>
      <c r="I24115" s="113" t="s">
        <v>69232</v>
      </c>
    </row>
    <row r="24116" spans="5:9" ht="14.5" x14ac:dyDescent="0.35">
      <c r="E24116" s="113" t="s">
        <v>54095</v>
      </c>
      <c r="F24116" s="113" t="s">
        <v>35581</v>
      </c>
      <c r="G24116" s="113" t="s">
        <v>118445</v>
      </c>
      <c r="H24116" s="113" t="s">
        <v>111153</v>
      </c>
      <c r="I24116" s="113" t="s">
        <v>69231</v>
      </c>
    </row>
    <row r="24117" spans="5:9" ht="14.5" x14ac:dyDescent="0.35">
      <c r="E24117" s="113" t="s">
        <v>54096</v>
      </c>
      <c r="F24117" s="113" t="s">
        <v>35580</v>
      </c>
      <c r="G24117" s="113" t="s">
        <v>111755</v>
      </c>
      <c r="H24117" s="113" t="s">
        <v>111152</v>
      </c>
      <c r="I24117" s="113" t="s">
        <v>112542</v>
      </c>
    </row>
    <row r="24118" spans="5:9" ht="14.5" x14ac:dyDescent="0.35">
      <c r="E24118" s="113" t="s">
        <v>54097</v>
      </c>
      <c r="F24118" s="113" t="s">
        <v>35579</v>
      </c>
      <c r="G24118" s="113" t="s">
        <v>111754</v>
      </c>
      <c r="H24118" s="113" t="s">
        <v>111151</v>
      </c>
      <c r="I24118" s="113" t="s">
        <v>138767</v>
      </c>
    </row>
    <row r="24119" spans="5:9" ht="14.5" x14ac:dyDescent="0.35">
      <c r="E24119" s="113" t="s">
        <v>54098</v>
      </c>
      <c r="F24119" s="113" t="s">
        <v>35578</v>
      </c>
      <c r="G24119" s="113" t="s">
        <v>111753</v>
      </c>
      <c r="H24119" s="113" t="s">
        <v>139160</v>
      </c>
      <c r="I24119" s="113" t="s">
        <v>126381</v>
      </c>
    </row>
    <row r="24120" spans="5:9" ht="14.5" x14ac:dyDescent="0.35">
      <c r="E24120" s="113" t="s">
        <v>54099</v>
      </c>
      <c r="F24120" s="113" t="s">
        <v>35577</v>
      </c>
      <c r="G24120" s="113" t="s">
        <v>53675</v>
      </c>
      <c r="H24120" s="113" t="s">
        <v>111150</v>
      </c>
      <c r="I24120" s="113" t="s">
        <v>126382</v>
      </c>
    </row>
    <row r="24121" spans="5:9" ht="14.5" x14ac:dyDescent="0.35">
      <c r="E24121" s="113" t="s">
        <v>54100</v>
      </c>
      <c r="F24121" s="113" t="s">
        <v>35576</v>
      </c>
      <c r="G24121" s="113" t="s">
        <v>53674</v>
      </c>
      <c r="H24121" s="113" t="s">
        <v>111149</v>
      </c>
      <c r="I24121" s="113" t="s">
        <v>126383</v>
      </c>
    </row>
    <row r="24122" spans="5:9" ht="14.5" x14ac:dyDescent="0.35">
      <c r="E24122" s="113" t="s">
        <v>54101</v>
      </c>
      <c r="F24122" s="113" t="s">
        <v>35575</v>
      </c>
      <c r="G24122" s="113" t="s">
        <v>53673</v>
      </c>
      <c r="H24122" s="113" t="s">
        <v>111148</v>
      </c>
      <c r="I24122" s="113" t="s">
        <v>126384</v>
      </c>
    </row>
    <row r="24123" spans="5:9" ht="14.5" x14ac:dyDescent="0.35">
      <c r="E24123" s="113" t="s">
        <v>54102</v>
      </c>
      <c r="F24123" s="113" t="s">
        <v>35574</v>
      </c>
      <c r="G24123" s="113" t="s">
        <v>53672</v>
      </c>
      <c r="H24123" s="113" t="s">
        <v>111147</v>
      </c>
      <c r="I24123" s="113" t="s">
        <v>127998</v>
      </c>
    </row>
    <row r="24124" spans="5:9" ht="14.5" x14ac:dyDescent="0.35">
      <c r="E24124" s="113" t="s">
        <v>54103</v>
      </c>
      <c r="F24124" s="113" t="s">
        <v>35573</v>
      </c>
      <c r="G24124" s="113" t="s">
        <v>53671</v>
      </c>
      <c r="H24124" s="113" t="s">
        <v>111146</v>
      </c>
      <c r="I24124" s="113" t="s">
        <v>127999</v>
      </c>
    </row>
    <row r="24125" spans="5:9" ht="14.5" x14ac:dyDescent="0.35">
      <c r="E24125" s="113" t="s">
        <v>54104</v>
      </c>
      <c r="F24125" s="113" t="s">
        <v>35572</v>
      </c>
      <c r="G24125" s="113" t="s">
        <v>53670</v>
      </c>
      <c r="H24125" s="113" t="s">
        <v>111145</v>
      </c>
      <c r="I24125" s="113" t="s">
        <v>128000</v>
      </c>
    </row>
    <row r="24126" spans="5:9" ht="14.5" x14ac:dyDescent="0.35">
      <c r="E24126" s="113" t="s">
        <v>54105</v>
      </c>
      <c r="F24126" s="113" t="s">
        <v>35571</v>
      </c>
      <c r="G24126" s="113" t="s">
        <v>53669</v>
      </c>
      <c r="H24126" s="113" t="s">
        <v>111144</v>
      </c>
      <c r="I24126" s="113" t="s">
        <v>128001</v>
      </c>
    </row>
    <row r="24127" spans="5:9" ht="14.5" x14ac:dyDescent="0.35">
      <c r="E24127" s="113" t="s">
        <v>54106</v>
      </c>
      <c r="F24127" s="113" t="s">
        <v>35570</v>
      </c>
      <c r="G24127" s="113" t="s">
        <v>53668</v>
      </c>
      <c r="H24127" s="113" t="s">
        <v>122879</v>
      </c>
      <c r="I24127" s="113" t="s">
        <v>123644</v>
      </c>
    </row>
    <row r="24128" spans="5:9" ht="14.5" x14ac:dyDescent="0.35">
      <c r="E24128" s="113" t="s">
        <v>54107</v>
      </c>
      <c r="F24128" s="113" t="s">
        <v>35569</v>
      </c>
      <c r="G24128" s="113" t="s">
        <v>53667</v>
      </c>
      <c r="H24128" s="113" t="s">
        <v>111143</v>
      </c>
      <c r="I24128" s="113" t="s">
        <v>123643</v>
      </c>
    </row>
    <row r="24129" spans="5:9" ht="14.5" x14ac:dyDescent="0.35">
      <c r="E24129" s="113" t="s">
        <v>54108</v>
      </c>
      <c r="F24129" s="113" t="s">
        <v>35568</v>
      </c>
      <c r="G24129" s="113" t="s">
        <v>53666</v>
      </c>
      <c r="H24129" s="113" t="s">
        <v>111142</v>
      </c>
      <c r="I24129" s="113" t="s">
        <v>128002</v>
      </c>
    </row>
    <row r="24130" spans="5:9" ht="14.5" x14ac:dyDescent="0.35">
      <c r="E24130" s="113" t="s">
        <v>54109</v>
      </c>
      <c r="F24130" s="113" t="s">
        <v>35567</v>
      </c>
      <c r="G24130" s="113" t="s">
        <v>53665</v>
      </c>
      <c r="H24130" s="113" t="s">
        <v>111141</v>
      </c>
      <c r="I24130" s="113" t="s">
        <v>128003</v>
      </c>
    </row>
    <row r="24131" spans="5:9" ht="14.5" x14ac:dyDescent="0.35">
      <c r="E24131" s="113" t="s">
        <v>54110</v>
      </c>
      <c r="F24131" s="113" t="s">
        <v>35566</v>
      </c>
      <c r="G24131" s="113" t="s">
        <v>53664</v>
      </c>
      <c r="H24131" s="113" t="s">
        <v>115840</v>
      </c>
      <c r="I24131" s="113" t="s">
        <v>123642</v>
      </c>
    </row>
    <row r="24132" spans="5:9" ht="14.5" x14ac:dyDescent="0.35">
      <c r="E24132" s="113" t="s">
        <v>54111</v>
      </c>
      <c r="F24132" s="113" t="s">
        <v>35565</v>
      </c>
      <c r="G24132" s="113" t="s">
        <v>53663</v>
      </c>
      <c r="H24132" s="113" t="s">
        <v>111140</v>
      </c>
      <c r="I24132" s="113" t="s">
        <v>123641</v>
      </c>
    </row>
    <row r="24133" spans="5:9" ht="14.5" x14ac:dyDescent="0.35">
      <c r="E24133" s="113" t="s">
        <v>54112</v>
      </c>
      <c r="F24133" s="113" t="s">
        <v>35564</v>
      </c>
      <c r="G24133" s="113" t="s">
        <v>53662</v>
      </c>
      <c r="H24133" s="113" t="s">
        <v>139159</v>
      </c>
      <c r="I24133" s="113" t="s">
        <v>123640</v>
      </c>
    </row>
    <row r="24134" spans="5:9" ht="14.5" x14ac:dyDescent="0.35">
      <c r="E24134" s="113" t="s">
        <v>54113</v>
      </c>
      <c r="F24134" s="113" t="s">
        <v>35563</v>
      </c>
      <c r="G24134" s="113" t="s">
        <v>53661</v>
      </c>
      <c r="H24134" s="113" t="s">
        <v>49661</v>
      </c>
      <c r="I24134" s="113" t="s">
        <v>123639</v>
      </c>
    </row>
    <row r="24135" spans="5:9" ht="14.5" x14ac:dyDescent="0.35">
      <c r="E24135" s="113" t="s">
        <v>54114</v>
      </c>
      <c r="F24135" s="113" t="s">
        <v>35562</v>
      </c>
      <c r="G24135" s="113" t="s">
        <v>53660</v>
      </c>
      <c r="H24135" s="113" t="s">
        <v>111139</v>
      </c>
      <c r="I24135" s="113" t="s">
        <v>123638</v>
      </c>
    </row>
    <row r="24136" spans="5:9" ht="14.5" x14ac:dyDescent="0.35">
      <c r="E24136" s="113" t="s">
        <v>54115</v>
      </c>
      <c r="F24136" s="113" t="s">
        <v>35561</v>
      </c>
      <c r="G24136" s="113" t="s">
        <v>53659</v>
      </c>
      <c r="H24136" s="113" t="s">
        <v>111138</v>
      </c>
      <c r="I24136" s="113" t="s">
        <v>115814</v>
      </c>
    </row>
    <row r="24137" spans="5:9" ht="14.5" x14ac:dyDescent="0.35">
      <c r="E24137" s="113" t="s">
        <v>54116</v>
      </c>
      <c r="F24137" s="113" t="s">
        <v>35560</v>
      </c>
      <c r="G24137" s="113" t="s">
        <v>53658</v>
      </c>
      <c r="H24137" s="113" t="s">
        <v>111137</v>
      </c>
      <c r="I24137" s="113" t="s">
        <v>115813</v>
      </c>
    </row>
    <row r="24138" spans="5:9" ht="14.5" x14ac:dyDescent="0.35">
      <c r="E24138" s="113" t="s">
        <v>54117</v>
      </c>
      <c r="F24138" s="113" t="s">
        <v>35559</v>
      </c>
      <c r="G24138" s="113" t="s">
        <v>53657</v>
      </c>
      <c r="H24138" s="113" t="s">
        <v>126147</v>
      </c>
      <c r="I24138" s="113" t="s">
        <v>115566</v>
      </c>
    </row>
    <row r="24139" spans="5:9" ht="14.5" x14ac:dyDescent="0.35">
      <c r="E24139" s="113" t="s">
        <v>54118</v>
      </c>
      <c r="F24139" s="113" t="s">
        <v>35558</v>
      </c>
      <c r="G24139" s="113" t="s">
        <v>53656</v>
      </c>
      <c r="H24139" s="113" t="s">
        <v>111136</v>
      </c>
      <c r="I24139" s="113" t="s">
        <v>115565</v>
      </c>
    </row>
    <row r="24140" spans="5:9" ht="14.5" x14ac:dyDescent="0.35">
      <c r="E24140" s="113" t="s">
        <v>54119</v>
      </c>
      <c r="F24140" s="113" t="s">
        <v>35557</v>
      </c>
      <c r="G24140" s="113" t="s">
        <v>53655</v>
      </c>
      <c r="H24140" s="113" t="s">
        <v>111135</v>
      </c>
      <c r="I24140" s="113" t="s">
        <v>115564</v>
      </c>
    </row>
    <row r="24141" spans="5:9" ht="14.5" x14ac:dyDescent="0.35">
      <c r="E24141" s="113" t="s">
        <v>54120</v>
      </c>
      <c r="F24141" s="113" t="s">
        <v>35556</v>
      </c>
      <c r="G24141" s="113" t="s">
        <v>53654</v>
      </c>
      <c r="H24141" s="113" t="s">
        <v>139158</v>
      </c>
      <c r="I24141" s="113" t="s">
        <v>115563</v>
      </c>
    </row>
    <row r="24142" spans="5:9" ht="14.5" x14ac:dyDescent="0.35">
      <c r="E24142" s="113" t="s">
        <v>54121</v>
      </c>
      <c r="F24142" s="113" t="s">
        <v>35555</v>
      </c>
      <c r="G24142" s="113" t="s">
        <v>53653</v>
      </c>
      <c r="H24142" s="113" t="s">
        <v>111134</v>
      </c>
      <c r="I24142" s="113" t="s">
        <v>115562</v>
      </c>
    </row>
    <row r="24143" spans="5:9" ht="14.5" x14ac:dyDescent="0.35">
      <c r="E24143" s="113" t="s">
        <v>54122</v>
      </c>
      <c r="F24143" s="113" t="s">
        <v>35554</v>
      </c>
      <c r="G24143" s="113" t="s">
        <v>53652</v>
      </c>
      <c r="H24143" s="113" t="s">
        <v>111133</v>
      </c>
      <c r="I24143" s="113" t="s">
        <v>111882</v>
      </c>
    </row>
    <row r="24144" spans="5:9" ht="14.5" x14ac:dyDescent="0.35">
      <c r="E24144" s="113" t="s">
        <v>54123</v>
      </c>
      <c r="F24144" s="113" t="s">
        <v>35553</v>
      </c>
      <c r="G24144" s="113" t="s">
        <v>53651</v>
      </c>
      <c r="H24144" s="113" t="s">
        <v>111132</v>
      </c>
      <c r="I24144" s="113" t="s">
        <v>111881</v>
      </c>
    </row>
    <row r="24145" spans="5:9" ht="14.5" x14ac:dyDescent="0.35">
      <c r="E24145" s="113" t="s">
        <v>54124</v>
      </c>
      <c r="F24145" s="113" t="s">
        <v>35552</v>
      </c>
      <c r="G24145" s="113" t="s">
        <v>53650</v>
      </c>
      <c r="H24145" s="113" t="s">
        <v>111131</v>
      </c>
      <c r="I24145" s="113" t="s">
        <v>111880</v>
      </c>
    </row>
    <row r="24146" spans="5:9" ht="14.5" x14ac:dyDescent="0.35">
      <c r="E24146" s="113" t="s">
        <v>54125</v>
      </c>
      <c r="F24146" s="113" t="s">
        <v>35551</v>
      </c>
      <c r="G24146" s="113" t="s">
        <v>53649</v>
      </c>
      <c r="H24146" s="113" t="s">
        <v>49660</v>
      </c>
      <c r="I24146" s="113" t="s">
        <v>111879</v>
      </c>
    </row>
    <row r="24147" spans="5:9" ht="14.5" x14ac:dyDescent="0.35">
      <c r="E24147" s="113" t="s">
        <v>54126</v>
      </c>
      <c r="F24147" s="113" t="s">
        <v>35550</v>
      </c>
      <c r="G24147" s="113" t="s">
        <v>53648</v>
      </c>
      <c r="H24147" s="113" t="s">
        <v>111130</v>
      </c>
      <c r="I24147" s="113" t="s">
        <v>115561</v>
      </c>
    </row>
    <row r="24148" spans="5:9" ht="14.5" x14ac:dyDescent="0.35">
      <c r="E24148" s="113" t="s">
        <v>54127</v>
      </c>
      <c r="F24148" s="113" t="s">
        <v>35549</v>
      </c>
      <c r="G24148" s="113" t="s">
        <v>53647</v>
      </c>
      <c r="H24148" s="113" t="s">
        <v>111129</v>
      </c>
      <c r="I24148" s="113" t="s">
        <v>111878</v>
      </c>
    </row>
    <row r="24149" spans="5:9" ht="14.5" x14ac:dyDescent="0.35">
      <c r="E24149" s="113" t="s">
        <v>54128</v>
      </c>
      <c r="F24149" s="113" t="s">
        <v>35548</v>
      </c>
      <c r="G24149" s="113" t="s">
        <v>53646</v>
      </c>
      <c r="H24149" s="113" t="s">
        <v>111128</v>
      </c>
      <c r="I24149" s="113" t="s">
        <v>111877</v>
      </c>
    </row>
    <row r="24150" spans="5:9" ht="14.5" x14ac:dyDescent="0.35">
      <c r="E24150" s="113" t="s">
        <v>54129</v>
      </c>
      <c r="F24150" s="113" t="s">
        <v>35547</v>
      </c>
      <c r="G24150" s="113" t="s">
        <v>53645</v>
      </c>
      <c r="H24150" s="113" t="s">
        <v>111127</v>
      </c>
      <c r="I24150" s="113" t="s">
        <v>111876</v>
      </c>
    </row>
    <row r="24151" spans="5:9" ht="14.5" x14ac:dyDescent="0.35">
      <c r="E24151" s="113" t="s">
        <v>54130</v>
      </c>
      <c r="F24151" s="113" t="s">
        <v>35546</v>
      </c>
      <c r="G24151" s="113" t="s">
        <v>53644</v>
      </c>
      <c r="H24151" s="113" t="s">
        <v>111126</v>
      </c>
      <c r="I24151" s="113" t="s">
        <v>111875</v>
      </c>
    </row>
    <row r="24152" spans="5:9" ht="14.5" x14ac:dyDescent="0.35">
      <c r="E24152" s="113" t="s">
        <v>54131</v>
      </c>
      <c r="F24152" s="113" t="s">
        <v>35545</v>
      </c>
      <c r="G24152" s="113" t="s">
        <v>53643</v>
      </c>
      <c r="H24152" s="113" t="s">
        <v>49659</v>
      </c>
      <c r="I24152" s="113" t="s">
        <v>111874</v>
      </c>
    </row>
    <row r="24153" spans="5:9" ht="14.5" x14ac:dyDescent="0.35">
      <c r="E24153" s="113" t="s">
        <v>54132</v>
      </c>
      <c r="F24153" s="113" t="s">
        <v>35544</v>
      </c>
      <c r="G24153" s="113" t="s">
        <v>53642</v>
      </c>
      <c r="H24153" s="113" t="s">
        <v>111125</v>
      </c>
      <c r="I24153" s="113" t="s">
        <v>111873</v>
      </c>
    </row>
    <row r="24154" spans="5:9" ht="14.5" x14ac:dyDescent="0.35">
      <c r="E24154" s="113" t="s">
        <v>54133</v>
      </c>
      <c r="F24154" s="113" t="s">
        <v>35543</v>
      </c>
      <c r="G24154" s="113" t="s">
        <v>53641</v>
      </c>
      <c r="H24154" s="113" t="s">
        <v>111124</v>
      </c>
      <c r="I24154" s="113" t="s">
        <v>111872</v>
      </c>
    </row>
    <row r="24155" spans="5:9" ht="14.5" x14ac:dyDescent="0.35">
      <c r="E24155" s="113" t="s">
        <v>54134</v>
      </c>
      <c r="F24155" s="113" t="s">
        <v>35542</v>
      </c>
      <c r="G24155" s="113" t="s">
        <v>53640</v>
      </c>
      <c r="H24155" s="113" t="s">
        <v>111123</v>
      </c>
      <c r="I24155" s="113" t="s">
        <v>49489</v>
      </c>
    </row>
    <row r="24156" spans="5:9" ht="14.5" x14ac:dyDescent="0.35">
      <c r="E24156" s="113" t="s">
        <v>54135</v>
      </c>
      <c r="F24156" s="113" t="s">
        <v>35541</v>
      </c>
      <c r="G24156" s="113" t="s">
        <v>53639</v>
      </c>
      <c r="H24156" s="113" t="s">
        <v>102194</v>
      </c>
      <c r="I24156" s="113" t="s">
        <v>69465</v>
      </c>
    </row>
    <row r="24157" spans="5:9" ht="14.5" x14ac:dyDescent="0.35">
      <c r="E24157" s="113" t="s">
        <v>54136</v>
      </c>
      <c r="F24157" s="113" t="s">
        <v>35540</v>
      </c>
      <c r="G24157" s="113" t="s">
        <v>53638</v>
      </c>
      <c r="H24157" s="113" t="s">
        <v>111122</v>
      </c>
      <c r="I24157" s="113" t="s">
        <v>69464</v>
      </c>
    </row>
    <row r="24158" spans="5:9" ht="14.5" x14ac:dyDescent="0.35">
      <c r="E24158" s="113" t="s">
        <v>54137</v>
      </c>
      <c r="F24158" s="113" t="s">
        <v>35539</v>
      </c>
      <c r="G24158" s="113" t="s">
        <v>53637</v>
      </c>
      <c r="H24158" s="113" t="s">
        <v>111121</v>
      </c>
      <c r="I24158" s="113" t="s">
        <v>69463</v>
      </c>
    </row>
    <row r="24159" spans="5:9" ht="14.5" x14ac:dyDescent="0.35">
      <c r="E24159" s="113" t="s">
        <v>54138</v>
      </c>
      <c r="F24159" s="113" t="s">
        <v>35538</v>
      </c>
      <c r="G24159" s="113" t="s">
        <v>53636</v>
      </c>
      <c r="H24159" s="113" t="s">
        <v>111120</v>
      </c>
      <c r="I24159" s="113" t="s">
        <v>69462</v>
      </c>
    </row>
    <row r="24160" spans="5:9" ht="14.5" x14ac:dyDescent="0.35">
      <c r="E24160" s="113" t="s">
        <v>54139</v>
      </c>
      <c r="F24160" s="113" t="s">
        <v>35537</v>
      </c>
      <c r="G24160" s="113" t="s">
        <v>53635</v>
      </c>
      <c r="H24160" s="113" t="s">
        <v>111119</v>
      </c>
      <c r="I24160" s="113" t="s">
        <v>69461</v>
      </c>
    </row>
    <row r="24161" spans="5:9" ht="14.5" x14ac:dyDescent="0.35">
      <c r="E24161" s="113" t="s">
        <v>54140</v>
      </c>
      <c r="F24161" s="113" t="s">
        <v>35536</v>
      </c>
      <c r="G24161" s="113" t="s">
        <v>53634</v>
      </c>
      <c r="H24161" s="113" t="s">
        <v>111118</v>
      </c>
      <c r="I24161" s="113" t="s">
        <v>69460</v>
      </c>
    </row>
    <row r="24162" spans="5:9" ht="14.5" x14ac:dyDescent="0.35">
      <c r="E24162" s="113" t="s">
        <v>54141</v>
      </c>
      <c r="F24162" s="113" t="s">
        <v>35535</v>
      </c>
      <c r="G24162" s="113" t="s">
        <v>53633</v>
      </c>
      <c r="H24162" s="113" t="s">
        <v>111117</v>
      </c>
      <c r="I24162" s="113" t="s">
        <v>69459</v>
      </c>
    </row>
    <row r="24163" spans="5:9" ht="14.5" x14ac:dyDescent="0.35">
      <c r="E24163" s="113" t="s">
        <v>54142</v>
      </c>
      <c r="F24163" s="113" t="s">
        <v>35534</v>
      </c>
      <c r="G24163" s="113" t="s">
        <v>53632</v>
      </c>
      <c r="H24163" s="113" t="s">
        <v>111116</v>
      </c>
      <c r="I24163" s="113" t="s">
        <v>69458</v>
      </c>
    </row>
    <row r="24164" spans="5:9" ht="14.5" x14ac:dyDescent="0.35">
      <c r="E24164" s="113" t="s">
        <v>54143</v>
      </c>
      <c r="F24164" s="113" t="s">
        <v>35533</v>
      </c>
      <c r="G24164" s="113" t="s">
        <v>111752</v>
      </c>
      <c r="H24164" s="113" t="s">
        <v>111115</v>
      </c>
      <c r="I24164" s="113" t="s">
        <v>69457</v>
      </c>
    </row>
    <row r="24165" spans="5:9" ht="14.5" x14ac:dyDescent="0.35">
      <c r="E24165" s="113" t="s">
        <v>54144</v>
      </c>
      <c r="F24165" s="113" t="s">
        <v>35532</v>
      </c>
      <c r="G24165" s="113" t="s">
        <v>53631</v>
      </c>
      <c r="H24165" s="113" t="s">
        <v>102193</v>
      </c>
      <c r="I24165" s="113" t="s">
        <v>69456</v>
      </c>
    </row>
    <row r="24166" spans="5:9" ht="14.5" x14ac:dyDescent="0.35">
      <c r="E24166" s="113" t="s">
        <v>54145</v>
      </c>
      <c r="F24166" s="113" t="s">
        <v>35531</v>
      </c>
      <c r="G24166" s="113" t="s">
        <v>53630</v>
      </c>
      <c r="H24166" s="113" t="s">
        <v>111114</v>
      </c>
      <c r="I24166" s="113" t="s">
        <v>69455</v>
      </c>
    </row>
    <row r="24167" spans="5:9" ht="14.5" x14ac:dyDescent="0.35">
      <c r="E24167" s="113" t="s">
        <v>54146</v>
      </c>
      <c r="F24167" s="113" t="s">
        <v>35530</v>
      </c>
      <c r="G24167" s="113" t="s">
        <v>123235</v>
      </c>
      <c r="H24167" s="113" t="s">
        <v>111113</v>
      </c>
      <c r="I24167" s="113" t="s">
        <v>69454</v>
      </c>
    </row>
    <row r="24168" spans="5:9" ht="14.5" x14ac:dyDescent="0.35">
      <c r="E24168" s="113" t="s">
        <v>54147</v>
      </c>
      <c r="F24168" s="113" t="s">
        <v>35529</v>
      </c>
      <c r="G24168" s="113" t="s">
        <v>121096</v>
      </c>
      <c r="H24168" s="113" t="s">
        <v>111112</v>
      </c>
      <c r="I24168" s="113" t="s">
        <v>69453</v>
      </c>
    </row>
    <row r="24169" spans="5:9" ht="14.5" x14ac:dyDescent="0.35">
      <c r="E24169" s="113" t="s">
        <v>54148</v>
      </c>
      <c r="F24169" s="113" t="s">
        <v>35528</v>
      </c>
      <c r="G24169" s="113" t="s">
        <v>123234</v>
      </c>
      <c r="H24169" s="113" t="s">
        <v>102192</v>
      </c>
      <c r="I24169" s="113" t="s">
        <v>69452</v>
      </c>
    </row>
    <row r="24170" spans="5:9" ht="14.5" x14ac:dyDescent="0.35">
      <c r="E24170" s="113" t="s">
        <v>54149</v>
      </c>
      <c r="F24170" s="113" t="s">
        <v>35527</v>
      </c>
      <c r="G24170" s="113" t="s">
        <v>118444</v>
      </c>
      <c r="H24170" s="113" t="s">
        <v>111111</v>
      </c>
      <c r="I24170" s="113" t="s">
        <v>69451</v>
      </c>
    </row>
    <row r="24171" spans="5:9" ht="14.5" x14ac:dyDescent="0.35">
      <c r="E24171" s="113" t="s">
        <v>54150</v>
      </c>
      <c r="F24171" s="113" t="s">
        <v>35526</v>
      </c>
      <c r="G24171" s="113" t="s">
        <v>118443</v>
      </c>
      <c r="H24171" s="113" t="s">
        <v>102191</v>
      </c>
      <c r="I24171" s="113" t="s">
        <v>69450</v>
      </c>
    </row>
    <row r="24172" spans="5:9" ht="14.5" x14ac:dyDescent="0.35">
      <c r="E24172" s="113" t="s">
        <v>54151</v>
      </c>
      <c r="F24172" s="113" t="s">
        <v>35525</v>
      </c>
      <c r="G24172" s="113" t="s">
        <v>111751</v>
      </c>
      <c r="H24172" s="113" t="s">
        <v>111110</v>
      </c>
      <c r="I24172" s="113" t="s">
        <v>69449</v>
      </c>
    </row>
    <row r="24173" spans="5:9" ht="14.5" x14ac:dyDescent="0.35">
      <c r="E24173" s="113" t="s">
        <v>54152</v>
      </c>
      <c r="F24173" s="113" t="s">
        <v>35524</v>
      </c>
      <c r="G24173" s="113" t="s">
        <v>111750</v>
      </c>
      <c r="H24173" s="113" t="s">
        <v>102190</v>
      </c>
      <c r="I24173" s="113" t="s">
        <v>69448</v>
      </c>
    </row>
    <row r="24174" spans="5:9" ht="14.5" x14ac:dyDescent="0.35">
      <c r="E24174" s="113" t="s">
        <v>54153</v>
      </c>
      <c r="F24174" s="113" t="s">
        <v>35523</v>
      </c>
      <c r="G24174" s="113" t="s">
        <v>111749</v>
      </c>
      <c r="H24174" s="113" t="s">
        <v>102189</v>
      </c>
      <c r="I24174" s="113" t="s">
        <v>69447</v>
      </c>
    </row>
    <row r="24175" spans="5:9" ht="14.5" x14ac:dyDescent="0.35">
      <c r="E24175" s="113" t="s">
        <v>54154</v>
      </c>
      <c r="F24175" s="113" t="s">
        <v>35522</v>
      </c>
      <c r="G24175" s="113" t="s">
        <v>53629</v>
      </c>
      <c r="H24175" s="113" t="s">
        <v>102188</v>
      </c>
      <c r="I24175" s="113" t="s">
        <v>69446</v>
      </c>
    </row>
    <row r="24176" spans="5:9" ht="14.5" x14ac:dyDescent="0.35">
      <c r="E24176" s="113" t="s">
        <v>54155</v>
      </c>
      <c r="F24176" s="113" t="s">
        <v>35521</v>
      </c>
      <c r="G24176" s="113" t="s">
        <v>53628</v>
      </c>
      <c r="H24176" s="113" t="s">
        <v>111109</v>
      </c>
      <c r="I24176" s="113" t="s">
        <v>69445</v>
      </c>
    </row>
    <row r="24177" spans="5:9" ht="14.5" x14ac:dyDescent="0.35">
      <c r="E24177" s="113" t="s">
        <v>54156</v>
      </c>
      <c r="F24177" s="113" t="s">
        <v>35520</v>
      </c>
      <c r="G24177" s="113" t="s">
        <v>53627</v>
      </c>
      <c r="H24177" s="113" t="s">
        <v>102187</v>
      </c>
      <c r="I24177" s="113" t="s">
        <v>69444</v>
      </c>
    </row>
    <row r="24178" spans="5:9" ht="14.5" x14ac:dyDescent="0.35">
      <c r="E24178" s="113" t="s">
        <v>54157</v>
      </c>
      <c r="F24178" s="113" t="s">
        <v>35519</v>
      </c>
      <c r="G24178" s="113" t="s">
        <v>130486</v>
      </c>
      <c r="H24178" s="113" t="s">
        <v>102186</v>
      </c>
      <c r="I24178" s="113" t="s">
        <v>69443</v>
      </c>
    </row>
    <row r="24179" spans="5:9" ht="14.5" x14ac:dyDescent="0.35">
      <c r="E24179" s="113" t="s">
        <v>54158</v>
      </c>
      <c r="F24179" s="113" t="s">
        <v>35518</v>
      </c>
      <c r="G24179" s="113" t="s">
        <v>130487</v>
      </c>
      <c r="H24179" s="113" t="s">
        <v>102185</v>
      </c>
      <c r="I24179" s="113" t="s">
        <v>69442</v>
      </c>
    </row>
    <row r="24180" spans="5:9" ht="14.5" x14ac:dyDescent="0.35">
      <c r="E24180" s="113" t="s">
        <v>54159</v>
      </c>
      <c r="F24180" s="113" t="s">
        <v>35517</v>
      </c>
      <c r="G24180" s="113" t="s">
        <v>130488</v>
      </c>
      <c r="H24180" s="113" t="s">
        <v>102184</v>
      </c>
      <c r="I24180" s="113" t="s">
        <v>69441</v>
      </c>
    </row>
    <row r="24181" spans="5:9" ht="14.5" x14ac:dyDescent="0.35">
      <c r="E24181" s="113" t="s">
        <v>54160</v>
      </c>
      <c r="F24181" s="113" t="s">
        <v>35516</v>
      </c>
      <c r="G24181" s="113" t="s">
        <v>130489</v>
      </c>
      <c r="H24181" s="113" t="s">
        <v>102183</v>
      </c>
      <c r="I24181" s="113" t="s">
        <v>69440</v>
      </c>
    </row>
    <row r="24182" spans="5:9" ht="14.5" x14ac:dyDescent="0.35">
      <c r="E24182" s="113" t="s">
        <v>54161</v>
      </c>
      <c r="F24182" s="113" t="s">
        <v>35515</v>
      </c>
      <c r="G24182" s="113" t="s">
        <v>130490</v>
      </c>
      <c r="H24182" s="113" t="s">
        <v>102182</v>
      </c>
      <c r="I24182" s="113" t="s">
        <v>69439</v>
      </c>
    </row>
    <row r="24183" spans="5:9" ht="14.5" x14ac:dyDescent="0.35">
      <c r="E24183" s="113" t="s">
        <v>54162</v>
      </c>
      <c r="F24183" s="113" t="s">
        <v>35514</v>
      </c>
      <c r="G24183" s="113" t="s">
        <v>138565</v>
      </c>
      <c r="H24183" s="113" t="s">
        <v>102181</v>
      </c>
      <c r="I24183" s="113" t="s">
        <v>69438</v>
      </c>
    </row>
    <row r="24184" spans="5:9" ht="14.5" x14ac:dyDescent="0.35">
      <c r="E24184" s="113" t="s">
        <v>54163</v>
      </c>
      <c r="F24184" s="113" t="s">
        <v>35513</v>
      </c>
      <c r="G24184" s="113" t="s">
        <v>138566</v>
      </c>
      <c r="H24184" s="113" t="s">
        <v>102180</v>
      </c>
      <c r="I24184" s="113" t="s">
        <v>69437</v>
      </c>
    </row>
    <row r="24185" spans="5:9" ht="14.5" x14ac:dyDescent="0.35">
      <c r="E24185" s="113" t="s">
        <v>54164</v>
      </c>
      <c r="F24185" s="113" t="s">
        <v>35512</v>
      </c>
      <c r="G24185" s="113" t="s">
        <v>138567</v>
      </c>
      <c r="H24185" s="113" t="s">
        <v>102179</v>
      </c>
      <c r="I24185" s="113" t="s">
        <v>69436</v>
      </c>
    </row>
    <row r="24186" spans="5:9" ht="14.5" x14ac:dyDescent="0.35">
      <c r="E24186" s="113" t="s">
        <v>54165</v>
      </c>
      <c r="F24186" s="113" t="s">
        <v>35511</v>
      </c>
      <c r="G24186" s="113" t="s">
        <v>53626</v>
      </c>
      <c r="H24186" s="113" t="s">
        <v>102178</v>
      </c>
      <c r="I24186" s="113" t="s">
        <v>69435</v>
      </c>
    </row>
    <row r="24187" spans="5:9" ht="14.5" x14ac:dyDescent="0.35">
      <c r="E24187" s="113" t="s">
        <v>54166</v>
      </c>
      <c r="F24187" s="113" t="s">
        <v>35510</v>
      </c>
      <c r="G24187" s="113" t="s">
        <v>53625</v>
      </c>
      <c r="H24187" s="113" t="s">
        <v>102177</v>
      </c>
      <c r="I24187" s="113" t="s">
        <v>69434</v>
      </c>
    </row>
    <row r="24188" spans="5:9" ht="14.5" x14ac:dyDescent="0.35">
      <c r="E24188" s="113" t="s">
        <v>54167</v>
      </c>
      <c r="F24188" s="113" t="s">
        <v>35509</v>
      </c>
      <c r="G24188" s="113" t="s">
        <v>53624</v>
      </c>
      <c r="H24188" s="113" t="s">
        <v>139157</v>
      </c>
      <c r="I24188" s="113" t="s">
        <v>69433</v>
      </c>
    </row>
    <row r="24189" spans="5:9" ht="14.5" x14ac:dyDescent="0.35">
      <c r="E24189" s="113" t="s">
        <v>54168</v>
      </c>
      <c r="F24189" s="113" t="s">
        <v>35508</v>
      </c>
      <c r="G24189" s="113" t="s">
        <v>118442</v>
      </c>
      <c r="H24189" s="113" t="s">
        <v>102176</v>
      </c>
      <c r="I24189" s="113" t="s">
        <v>69432</v>
      </c>
    </row>
    <row r="24190" spans="5:9" ht="14.5" x14ac:dyDescent="0.35">
      <c r="E24190" s="113" t="s">
        <v>54169</v>
      </c>
      <c r="F24190" s="113" t="s">
        <v>35507</v>
      </c>
      <c r="G24190" s="113" t="s">
        <v>53623</v>
      </c>
      <c r="H24190" s="113" t="s">
        <v>139156</v>
      </c>
      <c r="I24190" s="113" t="s">
        <v>69431</v>
      </c>
    </row>
    <row r="24191" spans="5:9" ht="14.5" x14ac:dyDescent="0.35">
      <c r="E24191" s="113" t="s">
        <v>54170</v>
      </c>
      <c r="F24191" s="113" t="s">
        <v>35506</v>
      </c>
      <c r="G24191" s="113" t="s">
        <v>53622</v>
      </c>
      <c r="H24191" s="113" t="s">
        <v>102175</v>
      </c>
      <c r="I24191" s="113" t="s">
        <v>69430</v>
      </c>
    </row>
    <row r="24192" spans="5:9" ht="14.5" x14ac:dyDescent="0.35">
      <c r="E24192" s="113" t="s">
        <v>54171</v>
      </c>
      <c r="F24192" s="113" t="s">
        <v>35505</v>
      </c>
      <c r="G24192" s="113" t="s">
        <v>53621</v>
      </c>
      <c r="H24192" s="113" t="s">
        <v>102174</v>
      </c>
      <c r="I24192" s="113" t="s">
        <v>69429</v>
      </c>
    </row>
    <row r="24193" spans="5:9" ht="14.5" x14ac:dyDescent="0.35">
      <c r="E24193" s="113" t="s">
        <v>54172</v>
      </c>
      <c r="F24193" s="113" t="s">
        <v>35504</v>
      </c>
      <c r="G24193" s="113" t="s">
        <v>53620</v>
      </c>
      <c r="H24193" s="113" t="s">
        <v>102173</v>
      </c>
      <c r="I24193" s="113" t="s">
        <v>69428</v>
      </c>
    </row>
    <row r="24194" spans="5:9" ht="14.5" x14ac:dyDescent="0.35">
      <c r="E24194" s="113" t="s">
        <v>54173</v>
      </c>
      <c r="F24194" s="113" t="s">
        <v>35503</v>
      </c>
      <c r="G24194" s="113" t="s">
        <v>53619</v>
      </c>
      <c r="H24194" s="113" t="s">
        <v>102172</v>
      </c>
      <c r="I24194" s="113" t="s">
        <v>69427</v>
      </c>
    </row>
    <row r="24195" spans="5:9" ht="14.5" x14ac:dyDescent="0.35">
      <c r="E24195" s="113" t="s">
        <v>54174</v>
      </c>
      <c r="F24195" s="113" t="s">
        <v>35502</v>
      </c>
      <c r="G24195" s="113" t="s">
        <v>53618</v>
      </c>
      <c r="H24195" s="113" t="s">
        <v>102171</v>
      </c>
      <c r="I24195" s="113" t="s">
        <v>69426</v>
      </c>
    </row>
    <row r="24196" spans="5:9" ht="14.5" x14ac:dyDescent="0.35">
      <c r="E24196" s="113" t="s">
        <v>54175</v>
      </c>
      <c r="F24196" s="113" t="s">
        <v>35501</v>
      </c>
      <c r="G24196" s="113" t="s">
        <v>53617</v>
      </c>
      <c r="H24196" s="113" t="s">
        <v>102170</v>
      </c>
      <c r="I24196" s="113" t="s">
        <v>69425</v>
      </c>
    </row>
    <row r="24197" spans="5:9" ht="14.5" x14ac:dyDescent="0.35">
      <c r="E24197" s="113" t="s">
        <v>54176</v>
      </c>
      <c r="F24197" s="113" t="s">
        <v>35500</v>
      </c>
      <c r="G24197" s="113" t="s">
        <v>53616</v>
      </c>
      <c r="H24197" s="113" t="s">
        <v>102169</v>
      </c>
      <c r="I24197" s="113" t="s">
        <v>69424</v>
      </c>
    </row>
    <row r="24198" spans="5:9" ht="14.5" x14ac:dyDescent="0.35">
      <c r="E24198" s="113" t="s">
        <v>54177</v>
      </c>
      <c r="F24198" s="113" t="s">
        <v>35499</v>
      </c>
      <c r="G24198" s="113" t="s">
        <v>130491</v>
      </c>
      <c r="H24198" s="113" t="s">
        <v>102168</v>
      </c>
      <c r="I24198" s="113" t="s">
        <v>69423</v>
      </c>
    </row>
    <row r="24199" spans="5:9" ht="14.5" x14ac:dyDescent="0.35">
      <c r="E24199" s="113" t="s">
        <v>54178</v>
      </c>
      <c r="F24199" s="113" t="s">
        <v>35498</v>
      </c>
      <c r="G24199" s="113" t="s">
        <v>121095</v>
      </c>
      <c r="H24199" s="113" t="s">
        <v>102167</v>
      </c>
      <c r="I24199" s="113" t="s">
        <v>69422</v>
      </c>
    </row>
    <row r="24200" spans="5:9" ht="14.5" x14ac:dyDescent="0.35">
      <c r="E24200" s="113" t="s">
        <v>54179</v>
      </c>
      <c r="F24200" s="113" t="s">
        <v>35497</v>
      </c>
      <c r="G24200" s="113" t="s">
        <v>111748</v>
      </c>
      <c r="H24200" s="113" t="s">
        <v>102166</v>
      </c>
      <c r="I24200" s="113" t="s">
        <v>69421</v>
      </c>
    </row>
    <row r="24201" spans="5:9" ht="14.5" x14ac:dyDescent="0.35">
      <c r="E24201" s="113" t="s">
        <v>54180</v>
      </c>
      <c r="F24201" s="113" t="s">
        <v>35496</v>
      </c>
      <c r="G24201" s="113" t="s">
        <v>53615</v>
      </c>
      <c r="H24201" s="113" t="s">
        <v>102165</v>
      </c>
      <c r="I24201" s="113" t="s">
        <v>69420</v>
      </c>
    </row>
    <row r="24202" spans="5:9" ht="14.5" x14ac:dyDescent="0.35">
      <c r="E24202" s="113" t="s">
        <v>54181</v>
      </c>
      <c r="F24202" s="113" t="s">
        <v>35495</v>
      </c>
      <c r="G24202" s="113" t="s">
        <v>53614</v>
      </c>
      <c r="H24202" s="113" t="s">
        <v>102164</v>
      </c>
      <c r="I24202" s="113" t="s">
        <v>69419</v>
      </c>
    </row>
    <row r="24203" spans="5:9" ht="14.5" x14ac:dyDescent="0.35">
      <c r="E24203" s="113" t="s">
        <v>54182</v>
      </c>
      <c r="F24203" s="113" t="s">
        <v>35494</v>
      </c>
      <c r="G24203" s="113" t="s">
        <v>53613</v>
      </c>
      <c r="H24203" s="113" t="s">
        <v>102163</v>
      </c>
      <c r="I24203" s="113" t="s">
        <v>69418</v>
      </c>
    </row>
    <row r="24204" spans="5:9" ht="14.5" x14ac:dyDescent="0.35">
      <c r="E24204" s="113" t="s">
        <v>54183</v>
      </c>
      <c r="F24204" s="113" t="s">
        <v>35493</v>
      </c>
      <c r="G24204" s="113" t="s">
        <v>53612</v>
      </c>
      <c r="H24204" s="113" t="s">
        <v>111108</v>
      </c>
      <c r="I24204" s="113" t="s">
        <v>69417</v>
      </c>
    </row>
    <row r="24205" spans="5:9" ht="14.5" x14ac:dyDescent="0.35">
      <c r="E24205" s="113" t="s">
        <v>54184</v>
      </c>
      <c r="F24205" s="113" t="s">
        <v>35492</v>
      </c>
      <c r="G24205" s="113" t="s">
        <v>53611</v>
      </c>
      <c r="H24205" s="113" t="s">
        <v>139155</v>
      </c>
      <c r="I24205" s="113" t="s">
        <v>69416</v>
      </c>
    </row>
    <row r="24206" spans="5:9" ht="14.5" x14ac:dyDescent="0.35">
      <c r="E24206" s="113" t="s">
        <v>54185</v>
      </c>
      <c r="F24206" s="113" t="s">
        <v>35491</v>
      </c>
      <c r="G24206" s="113" t="s">
        <v>53610</v>
      </c>
      <c r="H24206" s="113" t="s">
        <v>102162</v>
      </c>
      <c r="I24206" s="113" t="s">
        <v>69415</v>
      </c>
    </row>
    <row r="24207" spans="5:9" ht="14.5" x14ac:dyDescent="0.35">
      <c r="E24207" s="113" t="s">
        <v>54186</v>
      </c>
      <c r="F24207" s="113" t="s">
        <v>35490</v>
      </c>
      <c r="G24207" s="113" t="s">
        <v>53609</v>
      </c>
      <c r="H24207" s="113" t="s">
        <v>121196</v>
      </c>
      <c r="I24207" s="113" t="s">
        <v>69414</v>
      </c>
    </row>
    <row r="24208" spans="5:9" ht="14.5" x14ac:dyDescent="0.35">
      <c r="E24208" s="113" t="s">
        <v>54187</v>
      </c>
      <c r="F24208" s="113" t="s">
        <v>35489</v>
      </c>
      <c r="G24208" s="113" t="s">
        <v>53608</v>
      </c>
      <c r="H24208" s="113" t="s">
        <v>102161</v>
      </c>
      <c r="I24208" s="113" t="s">
        <v>69413</v>
      </c>
    </row>
    <row r="24209" spans="5:9" ht="14.5" x14ac:dyDescent="0.35">
      <c r="E24209" s="113" t="s">
        <v>54188</v>
      </c>
      <c r="F24209" s="113" t="s">
        <v>35488</v>
      </c>
      <c r="G24209" s="113" t="s">
        <v>53607</v>
      </c>
      <c r="H24209" s="113" t="s">
        <v>111107</v>
      </c>
      <c r="I24209" s="113" t="s">
        <v>69412</v>
      </c>
    </row>
    <row r="24210" spans="5:9" ht="14.5" x14ac:dyDescent="0.35">
      <c r="E24210" s="113" t="s">
        <v>54189</v>
      </c>
      <c r="F24210" s="113" t="s">
        <v>35487</v>
      </c>
      <c r="G24210" s="113" t="s">
        <v>53606</v>
      </c>
      <c r="H24210" s="113" t="s">
        <v>111106</v>
      </c>
      <c r="I24210" s="113" t="s">
        <v>69411</v>
      </c>
    </row>
    <row r="24211" spans="5:9" ht="14.5" x14ac:dyDescent="0.35">
      <c r="E24211" s="113" t="s">
        <v>54190</v>
      </c>
      <c r="F24211" s="113" t="s">
        <v>35486</v>
      </c>
      <c r="G24211" s="113" t="s">
        <v>53605</v>
      </c>
      <c r="H24211" s="113" t="s">
        <v>111105</v>
      </c>
      <c r="I24211" s="113" t="s">
        <v>69410</v>
      </c>
    </row>
    <row r="24212" spans="5:9" ht="14.5" x14ac:dyDescent="0.35">
      <c r="E24212" s="113" t="s">
        <v>54191</v>
      </c>
      <c r="F24212" s="113" t="s">
        <v>35485</v>
      </c>
      <c r="G24212" s="113" t="s">
        <v>53604</v>
      </c>
      <c r="H24212" s="113" t="s">
        <v>111104</v>
      </c>
      <c r="I24212" s="113" t="s">
        <v>69409</v>
      </c>
    </row>
    <row r="24213" spans="5:9" ht="14.5" x14ac:dyDescent="0.35">
      <c r="E24213" s="113" t="s">
        <v>54192</v>
      </c>
      <c r="F24213" s="113" t="s">
        <v>35484</v>
      </c>
      <c r="G24213" s="113" t="s">
        <v>53603</v>
      </c>
      <c r="H24213" s="113" t="s">
        <v>102160</v>
      </c>
      <c r="I24213" s="113" t="s">
        <v>69408</v>
      </c>
    </row>
    <row r="24214" spans="5:9" ht="14.5" x14ac:dyDescent="0.35">
      <c r="E24214" s="113" t="s">
        <v>54193</v>
      </c>
      <c r="F24214" s="113" t="s">
        <v>35483</v>
      </c>
      <c r="G24214" s="113" t="s">
        <v>53602</v>
      </c>
      <c r="H24214" s="113" t="s">
        <v>111103</v>
      </c>
      <c r="I24214" s="113" t="s">
        <v>69407</v>
      </c>
    </row>
    <row r="24215" spans="5:9" ht="14.5" x14ac:dyDescent="0.35">
      <c r="E24215" s="113" t="s">
        <v>54194</v>
      </c>
      <c r="F24215" s="113" t="s">
        <v>35482</v>
      </c>
      <c r="G24215" s="113" t="s">
        <v>53601</v>
      </c>
      <c r="H24215" s="113" t="s">
        <v>111102</v>
      </c>
      <c r="I24215" s="113" t="s">
        <v>69406</v>
      </c>
    </row>
    <row r="24216" spans="5:9" ht="14.5" x14ac:dyDescent="0.35">
      <c r="E24216" s="113" t="s">
        <v>54195</v>
      </c>
      <c r="F24216" s="113" t="s">
        <v>35481</v>
      </c>
      <c r="G24216" s="113" t="s">
        <v>53600</v>
      </c>
      <c r="H24216" s="113" t="s">
        <v>102159</v>
      </c>
      <c r="I24216" s="113" t="s">
        <v>69405</v>
      </c>
    </row>
    <row r="24217" spans="5:9" ht="14.5" x14ac:dyDescent="0.35">
      <c r="E24217" s="113" t="s">
        <v>54196</v>
      </c>
      <c r="F24217" s="113" t="s">
        <v>35480</v>
      </c>
      <c r="G24217" s="113" t="s">
        <v>53599</v>
      </c>
      <c r="H24217" s="113" t="s">
        <v>111101</v>
      </c>
      <c r="I24217" s="113" t="s">
        <v>69404</v>
      </c>
    </row>
    <row r="24218" spans="5:9" ht="14.5" x14ac:dyDescent="0.35">
      <c r="E24218" s="113" t="s">
        <v>54197</v>
      </c>
      <c r="F24218" s="113" t="s">
        <v>35479</v>
      </c>
      <c r="G24218" s="113" t="s">
        <v>118441</v>
      </c>
      <c r="H24218" s="113" t="s">
        <v>102158</v>
      </c>
      <c r="I24218" s="113" t="s">
        <v>69403</v>
      </c>
    </row>
    <row r="24219" spans="5:9" ht="14.5" x14ac:dyDescent="0.35">
      <c r="E24219" s="113" t="s">
        <v>54198</v>
      </c>
      <c r="F24219" s="113" t="s">
        <v>35478</v>
      </c>
      <c r="G24219" s="113" t="s">
        <v>130492</v>
      </c>
      <c r="H24219" s="113" t="s">
        <v>111100</v>
      </c>
      <c r="I24219" s="113" t="s">
        <v>69402</v>
      </c>
    </row>
    <row r="24220" spans="5:9" ht="14.5" x14ac:dyDescent="0.35">
      <c r="E24220" s="113" t="s">
        <v>54199</v>
      </c>
      <c r="F24220" s="113" t="s">
        <v>35477</v>
      </c>
      <c r="G24220" s="113" t="s">
        <v>118440</v>
      </c>
      <c r="H24220" s="113" t="s">
        <v>111099</v>
      </c>
      <c r="I24220" s="113" t="s">
        <v>69401</v>
      </c>
    </row>
    <row r="24221" spans="5:9" ht="14.5" x14ac:dyDescent="0.35">
      <c r="E24221" s="113" t="s">
        <v>54200</v>
      </c>
      <c r="F24221" s="113" t="s">
        <v>35476</v>
      </c>
      <c r="G24221" s="113" t="s">
        <v>118439</v>
      </c>
      <c r="H24221" s="113" t="s">
        <v>102157</v>
      </c>
      <c r="I24221" s="113" t="s">
        <v>69400</v>
      </c>
    </row>
    <row r="24222" spans="5:9" ht="14.5" x14ac:dyDescent="0.35">
      <c r="E24222" s="113" t="s">
        <v>54201</v>
      </c>
      <c r="F24222" s="113" t="s">
        <v>35475</v>
      </c>
      <c r="G24222" s="113" t="s">
        <v>111747</v>
      </c>
      <c r="H24222" s="113" t="s">
        <v>102156</v>
      </c>
      <c r="I24222" s="113" t="s">
        <v>69399</v>
      </c>
    </row>
    <row r="24223" spans="5:9" ht="14.5" x14ac:dyDescent="0.35">
      <c r="E24223" s="113" t="s">
        <v>54202</v>
      </c>
      <c r="F24223" s="113" t="s">
        <v>35474</v>
      </c>
      <c r="G24223" s="113" t="s">
        <v>53598</v>
      </c>
      <c r="H24223" s="113" t="s">
        <v>111098</v>
      </c>
      <c r="I24223" s="113" t="s">
        <v>69398</v>
      </c>
    </row>
    <row r="24224" spans="5:9" ht="14.5" x14ac:dyDescent="0.35">
      <c r="E24224" s="113" t="s">
        <v>54203</v>
      </c>
      <c r="F24224" s="113" t="s">
        <v>35473</v>
      </c>
      <c r="G24224" s="113" t="s">
        <v>53597</v>
      </c>
      <c r="H24224" s="113" t="s">
        <v>111097</v>
      </c>
      <c r="I24224" s="113" t="s">
        <v>69397</v>
      </c>
    </row>
    <row r="24225" spans="5:9" ht="14.5" x14ac:dyDescent="0.35">
      <c r="E24225" s="113" t="s">
        <v>54204</v>
      </c>
      <c r="F24225" s="113" t="s">
        <v>35472</v>
      </c>
      <c r="G24225" s="113" t="s">
        <v>53596</v>
      </c>
      <c r="H24225" s="113" t="s">
        <v>111096</v>
      </c>
      <c r="I24225" s="113" t="s">
        <v>69396</v>
      </c>
    </row>
    <row r="24226" spans="5:9" ht="14.5" x14ac:dyDescent="0.35">
      <c r="E24226" s="113" t="s">
        <v>54205</v>
      </c>
      <c r="F24226" s="113" t="s">
        <v>35471</v>
      </c>
      <c r="G24226" s="113" t="s">
        <v>53595</v>
      </c>
      <c r="H24226" s="113" t="s">
        <v>111095</v>
      </c>
      <c r="I24226" s="113" t="s">
        <v>69395</v>
      </c>
    </row>
    <row r="24227" spans="5:9" ht="14.5" x14ac:dyDescent="0.35">
      <c r="E24227" s="113" t="s">
        <v>54206</v>
      </c>
      <c r="F24227" s="113" t="s">
        <v>35470</v>
      </c>
      <c r="G24227" s="113" t="s">
        <v>53594</v>
      </c>
      <c r="H24227" s="113" t="s">
        <v>119470</v>
      </c>
      <c r="I24227" s="113" t="s">
        <v>69394</v>
      </c>
    </row>
    <row r="24228" spans="5:9" ht="14.5" x14ac:dyDescent="0.35">
      <c r="E24228" s="113" t="s">
        <v>54207</v>
      </c>
      <c r="F24228" s="113" t="s">
        <v>35469</v>
      </c>
      <c r="G24228" s="113" t="s">
        <v>53593</v>
      </c>
      <c r="H24228" s="113" t="s">
        <v>102155</v>
      </c>
      <c r="I24228" s="113" t="s">
        <v>69393</v>
      </c>
    </row>
    <row r="24229" spans="5:9" ht="14.5" x14ac:dyDescent="0.35">
      <c r="E24229" s="113" t="s">
        <v>54208</v>
      </c>
      <c r="F24229" s="113" t="s">
        <v>35468</v>
      </c>
      <c r="G24229" s="113" t="s">
        <v>111746</v>
      </c>
      <c r="H24229" s="113" t="s">
        <v>122878</v>
      </c>
      <c r="I24229" s="113" t="s">
        <v>69392</v>
      </c>
    </row>
    <row r="24230" spans="5:9" ht="14.5" x14ac:dyDescent="0.35">
      <c r="E24230" s="113" t="s">
        <v>54209</v>
      </c>
      <c r="F24230" s="113" t="s">
        <v>35467</v>
      </c>
      <c r="G24230" s="113" t="s">
        <v>130493</v>
      </c>
      <c r="H24230" s="113" t="s">
        <v>139154</v>
      </c>
      <c r="I24230" s="113" t="s">
        <v>69391</v>
      </c>
    </row>
    <row r="24231" spans="5:9" ht="14.5" x14ac:dyDescent="0.35">
      <c r="E24231" s="113" t="s">
        <v>54210</v>
      </c>
      <c r="F24231" s="113" t="s">
        <v>35466</v>
      </c>
      <c r="G24231" s="113" t="s">
        <v>130494</v>
      </c>
      <c r="H24231" s="113" t="s">
        <v>111094</v>
      </c>
      <c r="I24231" s="113" t="s">
        <v>69390</v>
      </c>
    </row>
    <row r="24232" spans="5:9" ht="14.5" x14ac:dyDescent="0.35">
      <c r="E24232" s="113" t="s">
        <v>54211</v>
      </c>
      <c r="F24232" s="113" t="s">
        <v>35465</v>
      </c>
      <c r="G24232" s="113" t="s">
        <v>123233</v>
      </c>
      <c r="H24232" s="113" t="s">
        <v>111093</v>
      </c>
      <c r="I24232" s="113" t="s">
        <v>69389</v>
      </c>
    </row>
    <row r="24233" spans="5:9" ht="14.5" x14ac:dyDescent="0.35">
      <c r="E24233" s="113" t="s">
        <v>54212</v>
      </c>
      <c r="F24233" s="113" t="s">
        <v>35464</v>
      </c>
      <c r="G24233" s="113" t="s">
        <v>118438</v>
      </c>
      <c r="H24233" s="113" t="s">
        <v>102154</v>
      </c>
      <c r="I24233" s="113" t="s">
        <v>69388</v>
      </c>
    </row>
    <row r="24234" spans="5:9" ht="14.5" x14ac:dyDescent="0.35">
      <c r="E24234" s="113" t="s">
        <v>54213</v>
      </c>
      <c r="F24234" s="113" t="s">
        <v>35463</v>
      </c>
      <c r="G24234" s="113" t="s">
        <v>111745</v>
      </c>
      <c r="H24234" s="113" t="s">
        <v>111092</v>
      </c>
      <c r="I24234" s="113" t="s">
        <v>69387</v>
      </c>
    </row>
    <row r="24235" spans="5:9" ht="14.5" x14ac:dyDescent="0.35">
      <c r="E24235" s="113" t="s">
        <v>54214</v>
      </c>
      <c r="F24235" s="113" t="s">
        <v>35462</v>
      </c>
      <c r="G24235" s="113" t="s">
        <v>111744</v>
      </c>
      <c r="H24235" s="113" t="s">
        <v>111091</v>
      </c>
      <c r="I24235" s="113" t="s">
        <v>69386</v>
      </c>
    </row>
    <row r="24236" spans="5:9" ht="14.5" x14ac:dyDescent="0.35">
      <c r="E24236" s="113" t="s">
        <v>54215</v>
      </c>
      <c r="F24236" s="113" t="s">
        <v>35461</v>
      </c>
      <c r="G24236" s="113" t="s">
        <v>53592</v>
      </c>
      <c r="H24236" s="113" t="s">
        <v>111090</v>
      </c>
      <c r="I24236" s="113" t="s">
        <v>69385</v>
      </c>
    </row>
    <row r="24237" spans="5:9" ht="14.5" x14ac:dyDescent="0.35">
      <c r="E24237" s="113" t="s">
        <v>54216</v>
      </c>
      <c r="F24237" s="113" t="s">
        <v>35460</v>
      </c>
      <c r="G24237" s="113" t="s">
        <v>53591</v>
      </c>
      <c r="H24237" s="113" t="s">
        <v>102153</v>
      </c>
      <c r="I24237" s="113" t="s">
        <v>69384</v>
      </c>
    </row>
    <row r="24238" spans="5:9" ht="14.5" x14ac:dyDescent="0.35">
      <c r="E24238" s="113" t="s">
        <v>54217</v>
      </c>
      <c r="F24238" s="113" t="s">
        <v>35459</v>
      </c>
      <c r="G24238" s="113" t="s">
        <v>53590</v>
      </c>
      <c r="H24238" s="113" t="s">
        <v>102152</v>
      </c>
      <c r="I24238" s="113" t="s">
        <v>69383</v>
      </c>
    </row>
    <row r="24239" spans="5:9" ht="14.5" x14ac:dyDescent="0.35">
      <c r="E24239" s="113" t="s">
        <v>54218</v>
      </c>
      <c r="F24239" s="113" t="s">
        <v>35458</v>
      </c>
      <c r="G24239" s="113" t="s">
        <v>53589</v>
      </c>
      <c r="H24239" s="113" t="s">
        <v>102151</v>
      </c>
      <c r="I24239" s="113" t="s">
        <v>69382</v>
      </c>
    </row>
    <row r="24240" spans="5:9" ht="14.5" x14ac:dyDescent="0.35">
      <c r="E24240" s="113" t="s">
        <v>54219</v>
      </c>
      <c r="F24240" s="113" t="s">
        <v>35457</v>
      </c>
      <c r="G24240" s="113" t="s">
        <v>53588</v>
      </c>
      <c r="H24240" s="113" t="s">
        <v>102150</v>
      </c>
      <c r="I24240" s="113" t="s">
        <v>69381</v>
      </c>
    </row>
    <row r="24241" spans="5:9" ht="14.5" x14ac:dyDescent="0.35">
      <c r="E24241" s="113" t="s">
        <v>54220</v>
      </c>
      <c r="F24241" s="113" t="s">
        <v>35456</v>
      </c>
      <c r="G24241" s="113" t="s">
        <v>53587</v>
      </c>
      <c r="H24241" s="113" t="s">
        <v>102149</v>
      </c>
      <c r="I24241" s="113" t="s">
        <v>69380</v>
      </c>
    </row>
    <row r="24242" spans="5:9" ht="14.5" x14ac:dyDescent="0.35">
      <c r="E24242" s="113" t="s">
        <v>54221</v>
      </c>
      <c r="F24242" s="113" t="s">
        <v>35455</v>
      </c>
      <c r="G24242" s="113" t="s">
        <v>53586</v>
      </c>
      <c r="H24242" s="113" t="s">
        <v>102148</v>
      </c>
      <c r="I24242" s="113" t="s">
        <v>69379</v>
      </c>
    </row>
    <row r="24243" spans="5:9" ht="14.5" x14ac:dyDescent="0.35">
      <c r="E24243" s="113" t="s">
        <v>54222</v>
      </c>
      <c r="F24243" s="113" t="s">
        <v>35454</v>
      </c>
      <c r="G24243" s="113" t="s">
        <v>53585</v>
      </c>
      <c r="H24243" s="113" t="s">
        <v>102147</v>
      </c>
      <c r="I24243" s="113" t="s">
        <v>69378</v>
      </c>
    </row>
    <row r="24244" spans="5:9" ht="14.5" x14ac:dyDescent="0.35">
      <c r="E24244" s="113" t="s">
        <v>54223</v>
      </c>
      <c r="F24244" s="113" t="s">
        <v>35453</v>
      </c>
      <c r="G24244" s="113" t="s">
        <v>53584</v>
      </c>
      <c r="H24244" s="113" t="s">
        <v>102146</v>
      </c>
      <c r="I24244" s="113" t="s">
        <v>69377</v>
      </c>
    </row>
    <row r="24245" spans="5:9" ht="14.5" x14ac:dyDescent="0.35">
      <c r="E24245" s="113" t="s">
        <v>54224</v>
      </c>
      <c r="F24245" s="113" t="s">
        <v>35452</v>
      </c>
      <c r="G24245" s="113" t="s">
        <v>53583</v>
      </c>
      <c r="H24245" s="113" t="s">
        <v>102145</v>
      </c>
      <c r="I24245" s="113" t="s">
        <v>69376</v>
      </c>
    </row>
    <row r="24246" spans="5:9" ht="14.5" x14ac:dyDescent="0.35">
      <c r="E24246" s="113" t="s">
        <v>54225</v>
      </c>
      <c r="F24246" s="113" t="s">
        <v>35451</v>
      </c>
      <c r="G24246" s="113" t="s">
        <v>53582</v>
      </c>
      <c r="H24246" s="113" t="s">
        <v>102144</v>
      </c>
      <c r="I24246" s="113" t="s">
        <v>69375</v>
      </c>
    </row>
    <row r="24247" spans="5:9" ht="14.5" x14ac:dyDescent="0.35">
      <c r="E24247" s="113" t="s">
        <v>54226</v>
      </c>
      <c r="F24247" s="113" t="s">
        <v>35450</v>
      </c>
      <c r="G24247" s="113" t="s">
        <v>53581</v>
      </c>
      <c r="H24247" s="113" t="s">
        <v>102143</v>
      </c>
      <c r="I24247" s="113" t="s">
        <v>69374</v>
      </c>
    </row>
    <row r="24248" spans="5:9" ht="14.5" x14ac:dyDescent="0.35">
      <c r="E24248" s="113" t="s">
        <v>54227</v>
      </c>
      <c r="F24248" s="113" t="s">
        <v>35449</v>
      </c>
      <c r="G24248" s="113" t="s">
        <v>53580</v>
      </c>
      <c r="H24248" s="113" t="s">
        <v>102142</v>
      </c>
      <c r="I24248" s="113" t="s">
        <v>49488</v>
      </c>
    </row>
    <row r="24249" spans="5:9" ht="14.5" x14ac:dyDescent="0.35">
      <c r="E24249" s="113" t="s">
        <v>54228</v>
      </c>
      <c r="F24249" s="113" t="s">
        <v>35448</v>
      </c>
      <c r="G24249" s="113" t="s">
        <v>53579</v>
      </c>
      <c r="H24249" s="113" t="s">
        <v>102141</v>
      </c>
      <c r="I24249" s="113" t="s">
        <v>69353</v>
      </c>
    </row>
    <row r="24250" spans="5:9" ht="14.5" x14ac:dyDescent="0.35">
      <c r="E24250" s="113" t="s">
        <v>54229</v>
      </c>
      <c r="F24250" s="113" t="s">
        <v>35447</v>
      </c>
      <c r="G24250" s="113" t="s">
        <v>53578</v>
      </c>
      <c r="H24250" s="113" t="s">
        <v>102140</v>
      </c>
      <c r="I24250" s="113" t="s">
        <v>69352</v>
      </c>
    </row>
    <row r="24251" spans="5:9" ht="14.5" x14ac:dyDescent="0.35">
      <c r="E24251" s="113" t="s">
        <v>54230</v>
      </c>
      <c r="F24251" s="113" t="s">
        <v>35446</v>
      </c>
      <c r="G24251" s="113" t="s">
        <v>53577</v>
      </c>
      <c r="H24251" s="113" t="s">
        <v>102139</v>
      </c>
      <c r="I24251" s="113" t="s">
        <v>69351</v>
      </c>
    </row>
    <row r="24252" spans="5:9" ht="14.5" x14ac:dyDescent="0.35">
      <c r="E24252" s="113" t="s">
        <v>54231</v>
      </c>
      <c r="F24252" s="113" t="s">
        <v>35445</v>
      </c>
      <c r="G24252" s="113" t="s">
        <v>53576</v>
      </c>
      <c r="H24252" s="113" t="s">
        <v>102138</v>
      </c>
      <c r="I24252" s="113" t="s">
        <v>69350</v>
      </c>
    </row>
    <row r="24253" spans="5:9" ht="14.5" x14ac:dyDescent="0.35">
      <c r="E24253" s="113" t="s">
        <v>54232</v>
      </c>
      <c r="F24253" s="113" t="s">
        <v>35444</v>
      </c>
      <c r="G24253" s="113" t="s">
        <v>53575</v>
      </c>
      <c r="H24253" s="113" t="s">
        <v>102137</v>
      </c>
      <c r="I24253" s="113" t="s">
        <v>69349</v>
      </c>
    </row>
    <row r="24254" spans="5:9" ht="14.5" x14ac:dyDescent="0.35">
      <c r="E24254" s="113" t="s">
        <v>54233</v>
      </c>
      <c r="F24254" s="113" t="s">
        <v>35443</v>
      </c>
      <c r="G24254" s="113" t="s">
        <v>53574</v>
      </c>
      <c r="H24254" s="113" t="s">
        <v>102136</v>
      </c>
      <c r="I24254" s="113" t="s">
        <v>69348</v>
      </c>
    </row>
    <row r="24255" spans="5:9" ht="14.5" x14ac:dyDescent="0.35">
      <c r="E24255" s="113" t="s">
        <v>54234</v>
      </c>
      <c r="F24255" s="113" t="s">
        <v>35442</v>
      </c>
      <c r="G24255" s="113" t="s">
        <v>53573</v>
      </c>
      <c r="H24255" s="113" t="s">
        <v>102135</v>
      </c>
      <c r="I24255" s="113" t="s">
        <v>69347</v>
      </c>
    </row>
    <row r="24256" spans="5:9" ht="14.5" x14ac:dyDescent="0.35">
      <c r="E24256" s="113" t="s">
        <v>54235</v>
      </c>
      <c r="F24256" s="113" t="s">
        <v>35441</v>
      </c>
      <c r="G24256" s="113" t="s">
        <v>53572</v>
      </c>
      <c r="H24256" s="113" t="s">
        <v>102134</v>
      </c>
      <c r="I24256" s="113" t="s">
        <v>69346</v>
      </c>
    </row>
    <row r="24257" spans="5:9" ht="14.5" x14ac:dyDescent="0.35">
      <c r="E24257" s="113" t="s">
        <v>54236</v>
      </c>
      <c r="F24257" s="113" t="s">
        <v>35440</v>
      </c>
      <c r="G24257" s="113" t="s">
        <v>53571</v>
      </c>
      <c r="H24257" s="113" t="s">
        <v>102133</v>
      </c>
      <c r="I24257" s="113" t="s">
        <v>69345</v>
      </c>
    </row>
    <row r="24258" spans="5:9" ht="14.5" x14ac:dyDescent="0.35">
      <c r="E24258" s="113" t="s">
        <v>54237</v>
      </c>
      <c r="F24258" s="113" t="s">
        <v>35439</v>
      </c>
      <c r="G24258" s="113" t="s">
        <v>53570</v>
      </c>
      <c r="H24258" s="113" t="s">
        <v>102132</v>
      </c>
      <c r="I24258" s="113" t="s">
        <v>69344</v>
      </c>
    </row>
    <row r="24259" spans="5:9" ht="14.5" x14ac:dyDescent="0.35">
      <c r="E24259" s="113" t="s">
        <v>54238</v>
      </c>
      <c r="F24259" s="113" t="s">
        <v>35438</v>
      </c>
      <c r="G24259" s="113" t="s">
        <v>53569</v>
      </c>
      <c r="H24259" s="113" t="s">
        <v>102131</v>
      </c>
      <c r="I24259" s="113" t="s">
        <v>69343</v>
      </c>
    </row>
    <row r="24260" spans="5:9" ht="14.5" x14ac:dyDescent="0.35">
      <c r="E24260" s="113" t="s">
        <v>54239</v>
      </c>
      <c r="F24260" s="113" t="s">
        <v>35437</v>
      </c>
      <c r="G24260" s="113" t="s">
        <v>53568</v>
      </c>
      <c r="H24260" s="113" t="s">
        <v>102130</v>
      </c>
      <c r="I24260" s="113" t="s">
        <v>69342</v>
      </c>
    </row>
    <row r="24261" spans="5:9" ht="14.5" x14ac:dyDescent="0.35">
      <c r="E24261" s="113" t="s">
        <v>54240</v>
      </c>
      <c r="F24261" s="113" t="s">
        <v>35436</v>
      </c>
      <c r="G24261" s="113" t="s">
        <v>53567</v>
      </c>
      <c r="H24261" s="113" t="s">
        <v>102129</v>
      </c>
      <c r="I24261" s="113" t="s">
        <v>69341</v>
      </c>
    </row>
    <row r="24262" spans="5:9" ht="14.5" x14ac:dyDescent="0.35">
      <c r="E24262" s="113" t="s">
        <v>54241</v>
      </c>
      <c r="F24262" s="113" t="s">
        <v>35435</v>
      </c>
      <c r="G24262" s="113" t="s">
        <v>53566</v>
      </c>
      <c r="H24262" s="113" t="s">
        <v>102128</v>
      </c>
      <c r="I24262" s="113" t="s">
        <v>69340</v>
      </c>
    </row>
    <row r="24263" spans="5:9" ht="14.5" x14ac:dyDescent="0.35">
      <c r="E24263" s="113" t="s">
        <v>54242</v>
      </c>
      <c r="F24263" s="113" t="s">
        <v>35434</v>
      </c>
      <c r="G24263" s="113" t="s">
        <v>53565</v>
      </c>
      <c r="H24263" s="113" t="s">
        <v>102127</v>
      </c>
      <c r="I24263" s="113" t="s">
        <v>69339</v>
      </c>
    </row>
    <row r="24264" spans="5:9" ht="14.5" x14ac:dyDescent="0.35">
      <c r="E24264" s="113" t="s">
        <v>54243</v>
      </c>
      <c r="F24264" s="113" t="s">
        <v>35433</v>
      </c>
      <c r="G24264" s="113" t="s">
        <v>53564</v>
      </c>
      <c r="H24264" s="113" t="s">
        <v>102126</v>
      </c>
      <c r="I24264" s="113" t="s">
        <v>69338</v>
      </c>
    </row>
    <row r="24265" spans="5:9" ht="14.5" x14ac:dyDescent="0.35">
      <c r="E24265" s="113" t="s">
        <v>54244</v>
      </c>
      <c r="F24265" s="113" t="s">
        <v>35432</v>
      </c>
      <c r="G24265" s="113" t="s">
        <v>53563</v>
      </c>
      <c r="H24265" s="113" t="s">
        <v>102125</v>
      </c>
      <c r="I24265" s="113" t="s">
        <v>69337</v>
      </c>
    </row>
    <row r="24266" spans="5:9" ht="14.5" x14ac:dyDescent="0.35">
      <c r="E24266" s="113" t="s">
        <v>54245</v>
      </c>
      <c r="F24266" s="113" t="s">
        <v>35431</v>
      </c>
      <c r="G24266" s="113" t="s">
        <v>53562</v>
      </c>
      <c r="H24266" s="113" t="s">
        <v>102124</v>
      </c>
      <c r="I24266" s="113" t="s">
        <v>69336</v>
      </c>
    </row>
    <row r="24267" spans="5:9" ht="14.5" x14ac:dyDescent="0.35">
      <c r="E24267" s="113" t="s">
        <v>54246</v>
      </c>
      <c r="F24267" s="113" t="s">
        <v>35430</v>
      </c>
      <c r="G24267" s="113" t="s">
        <v>53561</v>
      </c>
      <c r="H24267" s="113" t="s">
        <v>102123</v>
      </c>
      <c r="I24267" s="113" t="s">
        <v>69335</v>
      </c>
    </row>
    <row r="24268" spans="5:9" ht="14.5" x14ac:dyDescent="0.35">
      <c r="E24268" s="113" t="s">
        <v>54247</v>
      </c>
      <c r="F24268" s="113" t="s">
        <v>35429</v>
      </c>
      <c r="G24268" s="113" t="s">
        <v>53560</v>
      </c>
      <c r="H24268" s="113" t="s">
        <v>102122</v>
      </c>
      <c r="I24268" s="113" t="s">
        <v>69334</v>
      </c>
    </row>
    <row r="24269" spans="5:9" ht="14.5" x14ac:dyDescent="0.35">
      <c r="E24269" s="113" t="s">
        <v>54248</v>
      </c>
      <c r="F24269" s="113" t="s">
        <v>35428</v>
      </c>
      <c r="G24269" s="113" t="s">
        <v>53559</v>
      </c>
      <c r="H24269" s="113" t="s">
        <v>102121</v>
      </c>
      <c r="I24269" s="113" t="s">
        <v>69333</v>
      </c>
    </row>
    <row r="24270" spans="5:9" ht="14.5" x14ac:dyDescent="0.35">
      <c r="E24270" s="113" t="s">
        <v>54249</v>
      </c>
      <c r="F24270" s="113" t="s">
        <v>35427</v>
      </c>
      <c r="G24270" s="113" t="s">
        <v>53558</v>
      </c>
      <c r="H24270" s="113" t="s">
        <v>102120</v>
      </c>
      <c r="I24270" s="113" t="s">
        <v>69332</v>
      </c>
    </row>
    <row r="24271" spans="5:9" ht="14.5" x14ac:dyDescent="0.35">
      <c r="E24271" s="113" t="s">
        <v>54250</v>
      </c>
      <c r="F24271" s="113" t="s">
        <v>35426</v>
      </c>
      <c r="G24271" s="113" t="s">
        <v>53557</v>
      </c>
      <c r="H24271" s="113" t="s">
        <v>139153</v>
      </c>
      <c r="I24271" s="113" t="s">
        <v>69331</v>
      </c>
    </row>
    <row r="24272" spans="5:9" ht="14.5" x14ac:dyDescent="0.35">
      <c r="E24272" s="113" t="s">
        <v>54251</v>
      </c>
      <c r="F24272" s="113" t="s">
        <v>35425</v>
      </c>
      <c r="G24272" s="113" t="s">
        <v>53556</v>
      </c>
      <c r="H24272" s="113" t="s">
        <v>102119</v>
      </c>
      <c r="I24272" s="113" t="s">
        <v>69330</v>
      </c>
    </row>
    <row r="24273" spans="5:9" ht="14.5" x14ac:dyDescent="0.35">
      <c r="E24273" s="113" t="s">
        <v>54252</v>
      </c>
      <c r="F24273" s="113" t="s">
        <v>35424</v>
      </c>
      <c r="G24273" s="113" t="s">
        <v>53555</v>
      </c>
      <c r="H24273" s="113" t="s">
        <v>102118</v>
      </c>
      <c r="I24273" s="113" t="s">
        <v>69329</v>
      </c>
    </row>
    <row r="24274" spans="5:9" ht="14.5" x14ac:dyDescent="0.35">
      <c r="E24274" s="113" t="s">
        <v>54253</v>
      </c>
      <c r="F24274" s="113" t="s">
        <v>35423</v>
      </c>
      <c r="G24274" s="113" t="s">
        <v>53554</v>
      </c>
      <c r="H24274" s="113" t="s">
        <v>102117</v>
      </c>
      <c r="I24274" s="113" t="s">
        <v>69328</v>
      </c>
    </row>
    <row r="24275" spans="5:9" ht="14.5" x14ac:dyDescent="0.35">
      <c r="E24275" s="113" t="s">
        <v>54254</v>
      </c>
      <c r="F24275" s="113" t="s">
        <v>35422</v>
      </c>
      <c r="G24275" s="113" t="s">
        <v>53553</v>
      </c>
      <c r="H24275" s="113" t="s">
        <v>102116</v>
      </c>
      <c r="I24275" s="113" t="s">
        <v>69327</v>
      </c>
    </row>
    <row r="24276" spans="5:9" ht="14.5" x14ac:dyDescent="0.35">
      <c r="E24276" s="113" t="s">
        <v>54255</v>
      </c>
      <c r="F24276" s="113" t="s">
        <v>35421</v>
      </c>
      <c r="G24276" s="113" t="s">
        <v>53552</v>
      </c>
      <c r="H24276" s="113" t="s">
        <v>111089</v>
      </c>
      <c r="I24276" s="113" t="s">
        <v>69326</v>
      </c>
    </row>
    <row r="24277" spans="5:9" ht="14.5" x14ac:dyDescent="0.35">
      <c r="E24277" s="113" t="s">
        <v>54256</v>
      </c>
      <c r="F24277" s="113" t="s">
        <v>35420</v>
      </c>
      <c r="G24277" s="113" t="s">
        <v>53551</v>
      </c>
      <c r="H24277" s="113" t="s">
        <v>49658</v>
      </c>
      <c r="I24277" s="113" t="s">
        <v>69325</v>
      </c>
    </row>
    <row r="24278" spans="5:9" ht="14.5" x14ac:dyDescent="0.35">
      <c r="E24278" s="113" t="s">
        <v>54257</v>
      </c>
      <c r="F24278" s="113" t="s">
        <v>35419</v>
      </c>
      <c r="G24278" s="113" t="s">
        <v>53550</v>
      </c>
      <c r="H24278" s="113" t="s">
        <v>111088</v>
      </c>
      <c r="I24278" s="113" t="s">
        <v>69324</v>
      </c>
    </row>
    <row r="24279" spans="5:9" ht="14.5" x14ac:dyDescent="0.35">
      <c r="E24279" s="113" t="s">
        <v>54258</v>
      </c>
      <c r="F24279" s="113" t="s">
        <v>35418</v>
      </c>
      <c r="G24279" s="113" t="s">
        <v>53549</v>
      </c>
      <c r="H24279" s="113" t="s">
        <v>102115</v>
      </c>
      <c r="I24279" s="113" t="s">
        <v>69323</v>
      </c>
    </row>
    <row r="24280" spans="5:9" ht="14.5" x14ac:dyDescent="0.35">
      <c r="E24280" s="113" t="s">
        <v>54259</v>
      </c>
      <c r="F24280" s="113" t="s">
        <v>35417</v>
      </c>
      <c r="G24280" s="113" t="s">
        <v>53548</v>
      </c>
      <c r="H24280" s="113" t="s">
        <v>111087</v>
      </c>
      <c r="I24280" s="113" t="s">
        <v>69322</v>
      </c>
    </row>
    <row r="24281" spans="5:9" ht="14.5" x14ac:dyDescent="0.35">
      <c r="E24281" s="113" t="s">
        <v>54260</v>
      </c>
      <c r="F24281" s="113" t="s">
        <v>35416</v>
      </c>
      <c r="G24281" s="113" t="s">
        <v>53547</v>
      </c>
      <c r="H24281" s="113" t="s">
        <v>111086</v>
      </c>
      <c r="I24281" s="113" t="s">
        <v>69321</v>
      </c>
    </row>
    <row r="24282" spans="5:9" ht="14.5" x14ac:dyDescent="0.35">
      <c r="E24282" s="113" t="s">
        <v>54261</v>
      </c>
      <c r="F24282" s="113" t="s">
        <v>35415</v>
      </c>
      <c r="G24282" s="113" t="s">
        <v>53546</v>
      </c>
      <c r="H24282" s="113" t="s">
        <v>102114</v>
      </c>
      <c r="I24282" s="113" t="s">
        <v>69320</v>
      </c>
    </row>
    <row r="24283" spans="5:9" ht="14.5" x14ac:dyDescent="0.35">
      <c r="E24283" s="113" t="s">
        <v>54262</v>
      </c>
      <c r="F24283" s="113" t="s">
        <v>35414</v>
      </c>
      <c r="G24283" s="113" t="s">
        <v>53545</v>
      </c>
      <c r="H24283" s="113" t="s">
        <v>102113</v>
      </c>
      <c r="I24283" s="113" t="s">
        <v>69319</v>
      </c>
    </row>
    <row r="24284" spans="5:9" ht="14.5" x14ac:dyDescent="0.35">
      <c r="E24284" s="113" t="s">
        <v>54263</v>
      </c>
      <c r="F24284" s="113" t="s">
        <v>35413</v>
      </c>
      <c r="G24284" s="113" t="s">
        <v>53544</v>
      </c>
      <c r="H24284" s="113" t="s">
        <v>111085</v>
      </c>
      <c r="I24284" s="113" t="s">
        <v>69318</v>
      </c>
    </row>
    <row r="24285" spans="5:9" ht="14.5" x14ac:dyDescent="0.35">
      <c r="E24285" s="113" t="s">
        <v>54264</v>
      </c>
      <c r="F24285" s="113" t="s">
        <v>35412</v>
      </c>
      <c r="G24285" s="113" t="s">
        <v>53543</v>
      </c>
      <c r="H24285" s="113" t="s">
        <v>115839</v>
      </c>
      <c r="I24285" s="113" t="s">
        <v>69317</v>
      </c>
    </row>
    <row r="24286" spans="5:9" ht="14.5" x14ac:dyDescent="0.35">
      <c r="E24286" s="113" t="s">
        <v>54265</v>
      </c>
      <c r="F24286" s="113" t="s">
        <v>35411</v>
      </c>
      <c r="G24286" s="113" t="s">
        <v>53542</v>
      </c>
      <c r="H24286" s="113" t="s">
        <v>111084</v>
      </c>
      <c r="I24286" s="113" t="s">
        <v>69316</v>
      </c>
    </row>
    <row r="24287" spans="5:9" ht="14.5" x14ac:dyDescent="0.35">
      <c r="E24287" s="113" t="s">
        <v>54266</v>
      </c>
      <c r="F24287" s="113" t="s">
        <v>35410</v>
      </c>
      <c r="G24287" s="113" t="s">
        <v>53541</v>
      </c>
      <c r="H24287" s="113" t="s">
        <v>111083</v>
      </c>
      <c r="I24287" s="113" t="s">
        <v>69315</v>
      </c>
    </row>
    <row r="24288" spans="5:9" ht="14.5" x14ac:dyDescent="0.35">
      <c r="E24288" s="113" t="s">
        <v>54267</v>
      </c>
      <c r="F24288" s="113" t="s">
        <v>35409</v>
      </c>
      <c r="G24288" s="113" t="s">
        <v>111743</v>
      </c>
      <c r="H24288" s="113" t="s">
        <v>111082</v>
      </c>
      <c r="I24288" s="113" t="s">
        <v>69314</v>
      </c>
    </row>
    <row r="24289" spans="5:9" ht="14.5" x14ac:dyDescent="0.35">
      <c r="E24289" s="113" t="s">
        <v>54268</v>
      </c>
      <c r="F24289" s="113" t="s">
        <v>35408</v>
      </c>
      <c r="G24289" s="113" t="s">
        <v>111742</v>
      </c>
      <c r="H24289" s="113" t="s">
        <v>111081</v>
      </c>
      <c r="I24289" s="113" t="s">
        <v>69313</v>
      </c>
    </row>
    <row r="24290" spans="5:9" ht="14.5" x14ac:dyDescent="0.35">
      <c r="E24290" s="113" t="s">
        <v>54269</v>
      </c>
      <c r="F24290" s="113" t="s">
        <v>35407</v>
      </c>
      <c r="G24290" s="113" t="s">
        <v>118437</v>
      </c>
      <c r="H24290" s="113" t="s">
        <v>102112</v>
      </c>
      <c r="I24290" s="113" t="s">
        <v>69312</v>
      </c>
    </row>
    <row r="24291" spans="5:9" ht="14.5" x14ac:dyDescent="0.35">
      <c r="E24291" s="113" t="s">
        <v>54270</v>
      </c>
      <c r="F24291" s="113" t="s">
        <v>35406</v>
      </c>
      <c r="G24291" s="113" t="s">
        <v>118436</v>
      </c>
      <c r="H24291" s="113" t="s">
        <v>102111</v>
      </c>
      <c r="I24291" s="113" t="s">
        <v>69311</v>
      </c>
    </row>
    <row r="24292" spans="5:9" ht="14.5" x14ac:dyDescent="0.35">
      <c r="E24292" s="113" t="s">
        <v>54271</v>
      </c>
      <c r="F24292" s="113" t="s">
        <v>35405</v>
      </c>
      <c r="G24292" s="113" t="s">
        <v>118435</v>
      </c>
      <c r="H24292" s="113" t="s">
        <v>102110</v>
      </c>
      <c r="I24292" s="113" t="s">
        <v>69310</v>
      </c>
    </row>
    <row r="24293" spans="5:9" ht="14.5" x14ac:dyDescent="0.35">
      <c r="E24293" s="113" t="s">
        <v>54272</v>
      </c>
      <c r="F24293" s="113" t="s">
        <v>35404</v>
      </c>
      <c r="G24293" s="113" t="s">
        <v>118434</v>
      </c>
      <c r="H24293" s="113" t="s">
        <v>102109</v>
      </c>
      <c r="I24293" s="113" t="s">
        <v>69309</v>
      </c>
    </row>
    <row r="24294" spans="5:9" ht="14.5" x14ac:dyDescent="0.35">
      <c r="E24294" s="113" t="s">
        <v>54273</v>
      </c>
      <c r="F24294" s="113" t="s">
        <v>35403</v>
      </c>
      <c r="G24294" s="113" t="s">
        <v>121094</v>
      </c>
      <c r="H24294" s="113" t="s">
        <v>111080</v>
      </c>
      <c r="I24294" s="113" t="s">
        <v>69308</v>
      </c>
    </row>
    <row r="24295" spans="5:9" ht="14.5" x14ac:dyDescent="0.35">
      <c r="E24295" s="113" t="s">
        <v>54274</v>
      </c>
      <c r="F24295" s="113" t="s">
        <v>35402</v>
      </c>
      <c r="G24295" s="113" t="s">
        <v>123232</v>
      </c>
      <c r="H24295" s="113" t="s">
        <v>102108</v>
      </c>
      <c r="I24295" s="113" t="s">
        <v>69307</v>
      </c>
    </row>
    <row r="24296" spans="5:9" ht="14.5" x14ac:dyDescent="0.35">
      <c r="E24296" s="113" t="s">
        <v>54275</v>
      </c>
      <c r="F24296" s="113" t="s">
        <v>35401</v>
      </c>
      <c r="G24296" s="113" t="s">
        <v>130495</v>
      </c>
      <c r="H24296" s="113" t="s">
        <v>102107</v>
      </c>
      <c r="I24296" s="113" t="s">
        <v>69306</v>
      </c>
    </row>
    <row r="24297" spans="5:9" ht="14.5" x14ac:dyDescent="0.35">
      <c r="E24297" s="113" t="s">
        <v>54276</v>
      </c>
      <c r="F24297" s="113" t="s">
        <v>35400</v>
      </c>
      <c r="G24297" s="113" t="s">
        <v>130496</v>
      </c>
      <c r="H24297" s="113" t="s">
        <v>111079</v>
      </c>
      <c r="I24297" s="113" t="s">
        <v>69305</v>
      </c>
    </row>
    <row r="24298" spans="5:9" ht="14.5" x14ac:dyDescent="0.35">
      <c r="E24298" s="113" t="s">
        <v>54277</v>
      </c>
      <c r="F24298" s="113" t="s">
        <v>35399</v>
      </c>
      <c r="G24298" s="113" t="s">
        <v>138568</v>
      </c>
      <c r="H24298" s="113" t="s">
        <v>102106</v>
      </c>
      <c r="I24298" s="113" t="s">
        <v>69304</v>
      </c>
    </row>
    <row r="24299" spans="5:9" ht="14.5" x14ac:dyDescent="0.35">
      <c r="E24299" s="113" t="s">
        <v>54278</v>
      </c>
      <c r="F24299" s="113" t="s">
        <v>35398</v>
      </c>
      <c r="G24299" s="113" t="s">
        <v>130497</v>
      </c>
      <c r="H24299" s="113" t="s">
        <v>102105</v>
      </c>
      <c r="I24299" s="113" t="s">
        <v>69303</v>
      </c>
    </row>
    <row r="24300" spans="5:9" ht="14.5" x14ac:dyDescent="0.35">
      <c r="E24300" s="113" t="s">
        <v>54279</v>
      </c>
      <c r="F24300" s="113" t="s">
        <v>35397</v>
      </c>
      <c r="G24300" s="113" t="s">
        <v>125273</v>
      </c>
      <c r="H24300" s="113" t="s">
        <v>102104</v>
      </c>
      <c r="I24300" s="113" t="s">
        <v>69302</v>
      </c>
    </row>
    <row r="24301" spans="5:9" ht="14.5" x14ac:dyDescent="0.35">
      <c r="E24301" s="113" t="s">
        <v>54280</v>
      </c>
      <c r="F24301" s="113" t="s">
        <v>35396</v>
      </c>
      <c r="G24301" s="113" t="s">
        <v>125274</v>
      </c>
      <c r="H24301" s="113" t="s">
        <v>102103</v>
      </c>
      <c r="I24301" s="113" t="s">
        <v>69301</v>
      </c>
    </row>
    <row r="24302" spans="5:9" ht="14.5" x14ac:dyDescent="0.35">
      <c r="E24302" s="113" t="s">
        <v>54281</v>
      </c>
      <c r="F24302" s="113" t="s">
        <v>35395</v>
      </c>
      <c r="G24302" s="113" t="s">
        <v>125275</v>
      </c>
      <c r="H24302" s="113" t="s">
        <v>102102</v>
      </c>
      <c r="I24302" s="113" t="s">
        <v>69300</v>
      </c>
    </row>
    <row r="24303" spans="5:9" ht="14.5" x14ac:dyDescent="0.35">
      <c r="E24303" s="113" t="s">
        <v>54282</v>
      </c>
      <c r="F24303" s="113" t="s">
        <v>35394</v>
      </c>
      <c r="G24303" s="113" t="s">
        <v>121093</v>
      </c>
      <c r="H24303" s="113" t="s">
        <v>102101</v>
      </c>
      <c r="I24303" s="113" t="s">
        <v>69299</v>
      </c>
    </row>
    <row r="24304" spans="5:9" ht="14.5" x14ac:dyDescent="0.35">
      <c r="E24304" s="113" t="s">
        <v>54283</v>
      </c>
      <c r="F24304" s="113" t="s">
        <v>35393</v>
      </c>
      <c r="G24304" s="113" t="s">
        <v>121092</v>
      </c>
      <c r="H24304" s="113" t="s">
        <v>102100</v>
      </c>
      <c r="I24304" s="113" t="s">
        <v>69298</v>
      </c>
    </row>
    <row r="24305" spans="5:9" ht="14.5" x14ac:dyDescent="0.35">
      <c r="E24305" s="113" t="s">
        <v>54284</v>
      </c>
      <c r="F24305" s="113" t="s">
        <v>35392</v>
      </c>
      <c r="G24305" s="113" t="s">
        <v>118433</v>
      </c>
      <c r="H24305" s="113" t="s">
        <v>102099</v>
      </c>
      <c r="I24305" s="113" t="s">
        <v>69297</v>
      </c>
    </row>
    <row r="24306" spans="5:9" ht="14.5" x14ac:dyDescent="0.35">
      <c r="E24306" s="113" t="s">
        <v>54285</v>
      </c>
      <c r="F24306" s="113" t="s">
        <v>35391</v>
      </c>
      <c r="G24306" s="113" t="s">
        <v>118432</v>
      </c>
      <c r="H24306" s="113" t="s">
        <v>102098</v>
      </c>
      <c r="I24306" s="113" t="s">
        <v>69296</v>
      </c>
    </row>
    <row r="24307" spans="5:9" ht="14.5" x14ac:dyDescent="0.35">
      <c r="E24307" s="113" t="s">
        <v>54286</v>
      </c>
      <c r="F24307" s="113" t="s">
        <v>35390</v>
      </c>
      <c r="G24307" s="113" t="s">
        <v>111741</v>
      </c>
      <c r="H24307" s="113" t="s">
        <v>102097</v>
      </c>
      <c r="I24307" s="113" t="s">
        <v>69295</v>
      </c>
    </row>
    <row r="24308" spans="5:9" ht="14.5" x14ac:dyDescent="0.35">
      <c r="E24308" s="113" t="s">
        <v>54287</v>
      </c>
      <c r="F24308" s="113" t="s">
        <v>35389</v>
      </c>
      <c r="G24308" s="113" t="s">
        <v>111740</v>
      </c>
      <c r="H24308" s="113" t="s">
        <v>102096</v>
      </c>
      <c r="I24308" s="113" t="s">
        <v>69294</v>
      </c>
    </row>
    <row r="24309" spans="5:9" ht="14.5" x14ac:dyDescent="0.35">
      <c r="E24309" s="113" t="s">
        <v>54288</v>
      </c>
      <c r="F24309" s="113" t="s">
        <v>35388</v>
      </c>
      <c r="G24309" s="113" t="s">
        <v>111739</v>
      </c>
      <c r="H24309" s="113" t="s">
        <v>111078</v>
      </c>
      <c r="I24309" s="113" t="s">
        <v>69293</v>
      </c>
    </row>
    <row r="24310" spans="5:9" ht="14.5" x14ac:dyDescent="0.35">
      <c r="E24310" s="113" t="s">
        <v>54289</v>
      </c>
      <c r="F24310" s="113" t="s">
        <v>35387</v>
      </c>
      <c r="G24310" s="113" t="s">
        <v>111738</v>
      </c>
      <c r="H24310" s="113" t="s">
        <v>119469</v>
      </c>
      <c r="I24310" s="113" t="s">
        <v>69292</v>
      </c>
    </row>
    <row r="24311" spans="5:9" ht="14.5" x14ac:dyDescent="0.35">
      <c r="E24311" s="113" t="s">
        <v>54290</v>
      </c>
      <c r="F24311" s="113" t="s">
        <v>35386</v>
      </c>
      <c r="G24311" s="113" t="s">
        <v>111737</v>
      </c>
      <c r="H24311" s="113" t="s">
        <v>121195</v>
      </c>
      <c r="I24311" s="113" t="s">
        <v>69291</v>
      </c>
    </row>
    <row r="24312" spans="5:9" ht="14.5" x14ac:dyDescent="0.35">
      <c r="E24312" s="113" t="s">
        <v>54291</v>
      </c>
      <c r="F24312" s="113" t="s">
        <v>35385</v>
      </c>
      <c r="G24312" s="113" t="s">
        <v>111736</v>
      </c>
      <c r="H24312" s="113" t="s">
        <v>102095</v>
      </c>
      <c r="I24312" s="113" t="s">
        <v>69290</v>
      </c>
    </row>
    <row r="24313" spans="5:9" ht="14.5" x14ac:dyDescent="0.35">
      <c r="E24313" s="113" t="s">
        <v>54292</v>
      </c>
      <c r="F24313" s="113" t="s">
        <v>35384</v>
      </c>
      <c r="G24313" s="113" t="s">
        <v>111735</v>
      </c>
      <c r="H24313" s="113" t="s">
        <v>119468</v>
      </c>
      <c r="I24313" s="113" t="s">
        <v>69289</v>
      </c>
    </row>
    <row r="24314" spans="5:9" ht="14.5" x14ac:dyDescent="0.35">
      <c r="E24314" s="113" t="s">
        <v>54293</v>
      </c>
      <c r="F24314" s="113" t="s">
        <v>35383</v>
      </c>
      <c r="G24314" s="113" t="s">
        <v>53540</v>
      </c>
      <c r="H24314" s="113" t="s">
        <v>111077</v>
      </c>
      <c r="I24314" s="113" t="s">
        <v>69288</v>
      </c>
    </row>
    <row r="24315" spans="5:9" ht="14.5" x14ac:dyDescent="0.35">
      <c r="E24315" s="113" t="s">
        <v>54294</v>
      </c>
      <c r="F24315" s="113" t="s">
        <v>35382</v>
      </c>
      <c r="G24315" s="113" t="s">
        <v>53539</v>
      </c>
      <c r="H24315" s="113" t="s">
        <v>121194</v>
      </c>
      <c r="I24315" s="113" t="s">
        <v>69287</v>
      </c>
    </row>
    <row r="24316" spans="5:9" ht="14.5" x14ac:dyDescent="0.35">
      <c r="E24316" s="113" t="s">
        <v>54295</v>
      </c>
      <c r="F24316" s="113" t="s">
        <v>35381</v>
      </c>
      <c r="G24316" s="113" t="s">
        <v>53538</v>
      </c>
      <c r="H24316" s="113" t="s">
        <v>119467</v>
      </c>
      <c r="I24316" s="113" t="s">
        <v>69286</v>
      </c>
    </row>
    <row r="24317" spans="5:9" ht="14.5" x14ac:dyDescent="0.35">
      <c r="E24317" s="113" t="s">
        <v>54296</v>
      </c>
      <c r="F24317" s="113" t="s">
        <v>35380</v>
      </c>
      <c r="G24317" s="113" t="s">
        <v>53537</v>
      </c>
      <c r="H24317" s="113" t="s">
        <v>102094</v>
      </c>
      <c r="I24317" s="113" t="s">
        <v>69285</v>
      </c>
    </row>
    <row r="24318" spans="5:9" ht="14.5" x14ac:dyDescent="0.35">
      <c r="E24318" s="113" t="s">
        <v>54297</v>
      </c>
      <c r="F24318" s="113" t="s">
        <v>35379</v>
      </c>
      <c r="G24318" s="113" t="s">
        <v>53536</v>
      </c>
      <c r="H24318" s="113" t="s">
        <v>102093</v>
      </c>
      <c r="I24318" s="113" t="s">
        <v>69284</v>
      </c>
    </row>
    <row r="24319" spans="5:9" ht="14.5" x14ac:dyDescent="0.35">
      <c r="E24319" s="113" t="s">
        <v>54298</v>
      </c>
      <c r="F24319" s="113" t="s">
        <v>35378</v>
      </c>
      <c r="G24319" s="113" t="s">
        <v>53535</v>
      </c>
      <c r="H24319" s="113" t="s">
        <v>102092</v>
      </c>
      <c r="I24319" s="113" t="s">
        <v>69283</v>
      </c>
    </row>
    <row r="24320" spans="5:9" ht="14.5" x14ac:dyDescent="0.35">
      <c r="E24320" s="113" t="s">
        <v>54299</v>
      </c>
      <c r="F24320" s="113" t="s">
        <v>35377</v>
      </c>
      <c r="G24320" s="113" t="s">
        <v>53534</v>
      </c>
      <c r="H24320" s="113" t="s">
        <v>111076</v>
      </c>
      <c r="I24320" s="113" t="s">
        <v>69282</v>
      </c>
    </row>
    <row r="24321" spans="5:9" ht="14.5" x14ac:dyDescent="0.35">
      <c r="E24321" s="113" t="s">
        <v>54300</v>
      </c>
      <c r="F24321" s="113" t="s">
        <v>35376</v>
      </c>
      <c r="G24321" s="113" t="s">
        <v>53533</v>
      </c>
      <c r="H24321" s="113" t="s">
        <v>111075</v>
      </c>
      <c r="I24321" s="113" t="s">
        <v>69281</v>
      </c>
    </row>
    <row r="24322" spans="5:9" ht="14.5" x14ac:dyDescent="0.35">
      <c r="E24322" s="113" t="s">
        <v>54301</v>
      </c>
      <c r="F24322" s="113" t="s">
        <v>35375</v>
      </c>
      <c r="G24322" s="113" t="s">
        <v>53532</v>
      </c>
      <c r="H24322" s="113" t="s">
        <v>111074</v>
      </c>
      <c r="I24322" s="113" t="s">
        <v>69280</v>
      </c>
    </row>
    <row r="24323" spans="5:9" ht="14.5" x14ac:dyDescent="0.35">
      <c r="E24323" s="113" t="s">
        <v>54302</v>
      </c>
      <c r="F24323" s="113" t="s">
        <v>35374</v>
      </c>
      <c r="G24323" s="113" t="s">
        <v>53531</v>
      </c>
      <c r="H24323" s="113" t="s">
        <v>111073</v>
      </c>
      <c r="I24323" s="113" t="s">
        <v>69279</v>
      </c>
    </row>
    <row r="24324" spans="5:9" ht="14.5" x14ac:dyDescent="0.35">
      <c r="E24324" s="113" t="s">
        <v>54303</v>
      </c>
      <c r="F24324" s="113" t="s">
        <v>35373</v>
      </c>
      <c r="G24324" s="113" t="s">
        <v>53530</v>
      </c>
      <c r="H24324" s="113" t="s">
        <v>115838</v>
      </c>
      <c r="I24324" s="113" t="s">
        <v>69278</v>
      </c>
    </row>
    <row r="24325" spans="5:9" ht="14.5" x14ac:dyDescent="0.35">
      <c r="E24325" s="113" t="s">
        <v>54304</v>
      </c>
      <c r="F24325" s="113" t="s">
        <v>35372</v>
      </c>
      <c r="G24325" s="113" t="s">
        <v>53529</v>
      </c>
      <c r="H24325" s="113" t="s">
        <v>102091</v>
      </c>
      <c r="I24325" s="113" t="s">
        <v>69277</v>
      </c>
    </row>
    <row r="24326" spans="5:9" ht="14.5" x14ac:dyDescent="0.35">
      <c r="E24326" s="113" t="s">
        <v>54305</v>
      </c>
      <c r="F24326" s="113" t="s">
        <v>35371</v>
      </c>
      <c r="G24326" s="113" t="s">
        <v>53528</v>
      </c>
      <c r="H24326" s="113" t="s">
        <v>102090</v>
      </c>
      <c r="I24326" s="113" t="s">
        <v>69276</v>
      </c>
    </row>
    <row r="24327" spans="5:9" ht="14.5" x14ac:dyDescent="0.35">
      <c r="E24327" s="113" t="s">
        <v>54306</v>
      </c>
      <c r="F24327" s="113" t="s">
        <v>35370</v>
      </c>
      <c r="G24327" s="113" t="s">
        <v>53527</v>
      </c>
      <c r="H24327" s="113" t="s">
        <v>102089</v>
      </c>
      <c r="I24327" s="113" t="s">
        <v>69275</v>
      </c>
    </row>
    <row r="24328" spans="5:9" ht="14.5" x14ac:dyDescent="0.35">
      <c r="E24328" s="113" t="s">
        <v>54307</v>
      </c>
      <c r="F24328" s="113" t="s">
        <v>35369</v>
      </c>
      <c r="G24328" s="113" t="s">
        <v>53526</v>
      </c>
      <c r="H24328" s="113" t="s">
        <v>102088</v>
      </c>
      <c r="I24328" s="113" t="s">
        <v>69274</v>
      </c>
    </row>
    <row r="24329" spans="5:9" ht="14.5" x14ac:dyDescent="0.35">
      <c r="E24329" s="113" t="s">
        <v>54308</v>
      </c>
      <c r="F24329" s="113" t="s">
        <v>35368</v>
      </c>
      <c r="G24329" s="113" t="s">
        <v>53525</v>
      </c>
      <c r="H24329" s="113" t="s">
        <v>102087</v>
      </c>
      <c r="I24329" s="113" t="s">
        <v>69273</v>
      </c>
    </row>
    <row r="24330" spans="5:9" ht="14.5" x14ac:dyDescent="0.35">
      <c r="E24330" s="113" t="s">
        <v>54309</v>
      </c>
      <c r="F24330" s="113" t="s">
        <v>35367</v>
      </c>
      <c r="G24330" s="113" t="s">
        <v>53524</v>
      </c>
      <c r="H24330" s="113" t="s">
        <v>111072</v>
      </c>
      <c r="I24330" s="113" t="s">
        <v>69272</v>
      </c>
    </row>
    <row r="24331" spans="5:9" ht="14.5" x14ac:dyDescent="0.35">
      <c r="E24331" s="113" t="s">
        <v>54310</v>
      </c>
      <c r="F24331" s="113" t="s">
        <v>35366</v>
      </c>
      <c r="G24331" s="113" t="s">
        <v>53523</v>
      </c>
      <c r="H24331" s="113" t="s">
        <v>111071</v>
      </c>
      <c r="I24331" s="113" t="s">
        <v>69271</v>
      </c>
    </row>
    <row r="24332" spans="5:9" ht="14.5" x14ac:dyDescent="0.35">
      <c r="E24332" s="113" t="s">
        <v>54311</v>
      </c>
      <c r="F24332" s="113" t="s">
        <v>35365</v>
      </c>
      <c r="G24332" s="113" t="s">
        <v>53522</v>
      </c>
      <c r="H24332" s="113" t="s">
        <v>102086</v>
      </c>
      <c r="I24332" s="113" t="s">
        <v>69270</v>
      </c>
    </row>
    <row r="24333" spans="5:9" ht="14.5" x14ac:dyDescent="0.35">
      <c r="E24333" s="113" t="s">
        <v>54312</v>
      </c>
      <c r="F24333" s="113" t="s">
        <v>35364</v>
      </c>
      <c r="G24333" s="113" t="s">
        <v>53521</v>
      </c>
      <c r="H24333" s="113" t="s">
        <v>121193</v>
      </c>
      <c r="I24333" s="113" t="s">
        <v>69269</v>
      </c>
    </row>
    <row r="24334" spans="5:9" ht="14.5" x14ac:dyDescent="0.35">
      <c r="E24334" s="113" t="s">
        <v>54313</v>
      </c>
      <c r="F24334" s="113" t="s">
        <v>35363</v>
      </c>
      <c r="G24334" s="113" t="s">
        <v>53520</v>
      </c>
      <c r="H24334" s="113" t="s">
        <v>102085</v>
      </c>
      <c r="I24334" s="113" t="s">
        <v>69268</v>
      </c>
    </row>
    <row r="24335" spans="5:9" ht="14.5" x14ac:dyDescent="0.35">
      <c r="E24335" s="113" t="s">
        <v>54314</v>
      </c>
      <c r="F24335" s="113" t="s">
        <v>35362</v>
      </c>
      <c r="G24335" s="113" t="s">
        <v>53519</v>
      </c>
      <c r="H24335" s="113" t="s">
        <v>102084</v>
      </c>
      <c r="I24335" s="113" t="s">
        <v>69267</v>
      </c>
    </row>
    <row r="24336" spans="5:9" ht="14.5" x14ac:dyDescent="0.35">
      <c r="E24336" s="113" t="s">
        <v>54315</v>
      </c>
      <c r="F24336" s="113" t="s">
        <v>35361</v>
      </c>
      <c r="G24336" s="113" t="s">
        <v>53518</v>
      </c>
      <c r="H24336" s="113" t="s">
        <v>102083</v>
      </c>
      <c r="I24336" s="113" t="s">
        <v>69266</v>
      </c>
    </row>
    <row r="24337" spans="5:9" ht="14.5" x14ac:dyDescent="0.35">
      <c r="E24337" s="113" t="s">
        <v>54316</v>
      </c>
      <c r="F24337" s="113" t="s">
        <v>35360</v>
      </c>
      <c r="G24337" s="113" t="s">
        <v>53517</v>
      </c>
      <c r="H24337" s="113" t="s">
        <v>121192</v>
      </c>
      <c r="I24337" s="113" t="s">
        <v>69265</v>
      </c>
    </row>
    <row r="24338" spans="5:9" ht="14.5" x14ac:dyDescent="0.35">
      <c r="E24338" s="113" t="s">
        <v>54317</v>
      </c>
      <c r="F24338" s="113" t="s">
        <v>35359</v>
      </c>
      <c r="G24338" s="113" t="s">
        <v>53516</v>
      </c>
      <c r="H24338" s="113" t="s">
        <v>111070</v>
      </c>
      <c r="I24338" s="113" t="s">
        <v>69264</v>
      </c>
    </row>
    <row r="24339" spans="5:9" ht="14.5" x14ac:dyDescent="0.35">
      <c r="E24339" s="113" t="s">
        <v>54318</v>
      </c>
      <c r="F24339" s="113" t="s">
        <v>35358</v>
      </c>
      <c r="G24339" s="113" t="s">
        <v>55842</v>
      </c>
      <c r="H24339" s="113" t="s">
        <v>102082</v>
      </c>
      <c r="I24339" s="113" t="s">
        <v>69263</v>
      </c>
    </row>
    <row r="24340" spans="5:9" ht="14.5" x14ac:dyDescent="0.35">
      <c r="E24340" s="113" t="s">
        <v>54319</v>
      </c>
      <c r="F24340" s="113" t="s">
        <v>35357</v>
      </c>
      <c r="G24340" s="113" t="s">
        <v>55841</v>
      </c>
      <c r="H24340" s="113" t="s">
        <v>102081</v>
      </c>
      <c r="I24340" s="113" t="s">
        <v>69262</v>
      </c>
    </row>
    <row r="24341" spans="5:9" ht="14.5" x14ac:dyDescent="0.35">
      <c r="E24341" s="113" t="s">
        <v>54320</v>
      </c>
      <c r="F24341" s="113" t="s">
        <v>35356</v>
      </c>
      <c r="G24341" s="113" t="s">
        <v>55840</v>
      </c>
      <c r="H24341" s="113" t="s">
        <v>102080</v>
      </c>
      <c r="I24341" s="113" t="s">
        <v>69261</v>
      </c>
    </row>
    <row r="24342" spans="5:9" ht="14.5" x14ac:dyDescent="0.35">
      <c r="E24342" s="113" t="s">
        <v>54321</v>
      </c>
      <c r="F24342" s="113" t="s">
        <v>35355</v>
      </c>
      <c r="G24342" s="113" t="s">
        <v>55839</v>
      </c>
      <c r="H24342" s="113" t="s">
        <v>102079</v>
      </c>
      <c r="I24342" s="113" t="s">
        <v>69260</v>
      </c>
    </row>
    <row r="24343" spans="5:9" ht="14.5" x14ac:dyDescent="0.35">
      <c r="E24343" s="113" t="s">
        <v>54322</v>
      </c>
      <c r="F24343" s="113" t="s">
        <v>35354</v>
      </c>
      <c r="G24343" s="113" t="s">
        <v>116366</v>
      </c>
      <c r="H24343" s="113" t="s">
        <v>102078</v>
      </c>
      <c r="I24343" s="113" t="s">
        <v>69259</v>
      </c>
    </row>
    <row r="24344" spans="5:9" ht="14.5" x14ac:dyDescent="0.35">
      <c r="E24344" s="113" t="s">
        <v>54323</v>
      </c>
      <c r="F24344" s="113" t="s">
        <v>35353</v>
      </c>
      <c r="G24344" s="113" t="s">
        <v>110506</v>
      </c>
      <c r="H24344" s="113" t="s">
        <v>102077</v>
      </c>
      <c r="I24344" s="113" t="s">
        <v>69258</v>
      </c>
    </row>
    <row r="24345" spans="5:9" ht="14.5" x14ac:dyDescent="0.35">
      <c r="E24345" s="113" t="s">
        <v>54324</v>
      </c>
      <c r="F24345" s="113" t="s">
        <v>35352</v>
      </c>
      <c r="G24345" s="113" t="s">
        <v>110505</v>
      </c>
      <c r="H24345" s="113" t="s">
        <v>111069</v>
      </c>
      <c r="I24345" s="113" t="s">
        <v>69257</v>
      </c>
    </row>
    <row r="24346" spans="5:9" ht="14.5" x14ac:dyDescent="0.35">
      <c r="E24346" s="113" t="s">
        <v>54325</v>
      </c>
      <c r="F24346" s="113" t="s">
        <v>35351</v>
      </c>
      <c r="G24346" s="113" t="s">
        <v>110504</v>
      </c>
      <c r="H24346" s="113" t="s">
        <v>102076</v>
      </c>
      <c r="I24346" s="113" t="s">
        <v>69256</v>
      </c>
    </row>
    <row r="24347" spans="5:9" ht="14.5" x14ac:dyDescent="0.35">
      <c r="E24347" s="113" t="s">
        <v>54326</v>
      </c>
      <c r="F24347" s="113" t="s">
        <v>35350</v>
      </c>
      <c r="G24347" s="113" t="s">
        <v>55838</v>
      </c>
      <c r="H24347" s="113" t="s">
        <v>111068</v>
      </c>
      <c r="I24347" s="113" t="s">
        <v>69255</v>
      </c>
    </row>
    <row r="24348" spans="5:9" ht="14.5" x14ac:dyDescent="0.35">
      <c r="E24348" s="113" t="s">
        <v>54327</v>
      </c>
      <c r="F24348" s="113" t="s">
        <v>35349</v>
      </c>
      <c r="G24348" s="113" t="s">
        <v>55837</v>
      </c>
      <c r="H24348" s="113" t="s">
        <v>102075</v>
      </c>
      <c r="I24348" s="113" t="s">
        <v>69254</v>
      </c>
    </row>
    <row r="24349" spans="5:9" ht="14.5" x14ac:dyDescent="0.35">
      <c r="E24349" s="113" t="s">
        <v>54328</v>
      </c>
      <c r="F24349" s="113" t="s">
        <v>35348</v>
      </c>
      <c r="G24349" s="113" t="s">
        <v>55836</v>
      </c>
      <c r="H24349" s="113" t="s">
        <v>102074</v>
      </c>
      <c r="I24349" s="113" t="s">
        <v>69253</v>
      </c>
    </row>
    <row r="24350" spans="5:9" ht="14.5" x14ac:dyDescent="0.35">
      <c r="E24350" s="113" t="s">
        <v>54329</v>
      </c>
      <c r="F24350" s="113" t="s">
        <v>35347</v>
      </c>
      <c r="G24350" s="113" t="s">
        <v>55835</v>
      </c>
      <c r="H24350" s="113" t="s">
        <v>102073</v>
      </c>
      <c r="I24350" s="113" t="s">
        <v>49579</v>
      </c>
    </row>
    <row r="24351" spans="5:9" ht="14.5" x14ac:dyDescent="0.35">
      <c r="E24351" s="113" t="s">
        <v>54330</v>
      </c>
      <c r="F24351" s="113" t="s">
        <v>35346</v>
      </c>
      <c r="G24351" s="113" t="s">
        <v>55834</v>
      </c>
      <c r="H24351" s="113" t="s">
        <v>49657</v>
      </c>
      <c r="I24351" s="113" t="s">
        <v>83034</v>
      </c>
    </row>
    <row r="24352" spans="5:9" ht="14.5" x14ac:dyDescent="0.35">
      <c r="E24352" s="113" t="s">
        <v>54331</v>
      </c>
      <c r="F24352" s="113" t="s">
        <v>35345</v>
      </c>
      <c r="G24352" s="113" t="s">
        <v>55833</v>
      </c>
      <c r="H24352" s="113" t="s">
        <v>102072</v>
      </c>
      <c r="I24352" s="113" t="s">
        <v>123579</v>
      </c>
    </row>
    <row r="24353" spans="5:9" ht="14.5" x14ac:dyDescent="0.35">
      <c r="E24353" s="113" t="s">
        <v>54332</v>
      </c>
      <c r="F24353" s="113" t="s">
        <v>35344</v>
      </c>
      <c r="G24353" s="113" t="s">
        <v>55832</v>
      </c>
      <c r="H24353" s="113" t="s">
        <v>139152</v>
      </c>
      <c r="I24353" s="113" t="s">
        <v>116726</v>
      </c>
    </row>
    <row r="24354" spans="5:9" ht="14.5" x14ac:dyDescent="0.35">
      <c r="E24354" s="113" t="s">
        <v>54333</v>
      </c>
      <c r="F24354" s="113" t="s">
        <v>35343</v>
      </c>
      <c r="G24354" s="113" t="s">
        <v>55831</v>
      </c>
      <c r="H24354" s="113" t="s">
        <v>102071</v>
      </c>
      <c r="I24354" s="113" t="s">
        <v>112613</v>
      </c>
    </row>
    <row r="24355" spans="5:9" ht="14.5" x14ac:dyDescent="0.35">
      <c r="E24355" s="113" t="s">
        <v>54334</v>
      </c>
      <c r="F24355" s="113" t="s">
        <v>35342</v>
      </c>
      <c r="G24355" s="113" t="s">
        <v>55830</v>
      </c>
      <c r="H24355" s="113" t="s">
        <v>102070</v>
      </c>
      <c r="I24355" s="113" t="s">
        <v>83033</v>
      </c>
    </row>
    <row r="24356" spans="5:9" ht="14.5" x14ac:dyDescent="0.35">
      <c r="E24356" s="113" t="s">
        <v>54335</v>
      </c>
      <c r="F24356" s="113" t="s">
        <v>35341</v>
      </c>
      <c r="G24356" s="113" t="s">
        <v>55829</v>
      </c>
      <c r="H24356" s="113" t="s">
        <v>102069</v>
      </c>
      <c r="I24356" s="113" t="s">
        <v>83032</v>
      </c>
    </row>
    <row r="24357" spans="5:9" ht="14.5" x14ac:dyDescent="0.35">
      <c r="E24357" s="113" t="s">
        <v>54336</v>
      </c>
      <c r="F24357" s="113" t="s">
        <v>35340</v>
      </c>
      <c r="G24357" s="113" t="s">
        <v>55828</v>
      </c>
      <c r="H24357" s="113" t="s">
        <v>119466</v>
      </c>
      <c r="I24357" s="113" t="s">
        <v>83031</v>
      </c>
    </row>
    <row r="24358" spans="5:9" ht="14.5" x14ac:dyDescent="0.35">
      <c r="E24358" s="113" t="s">
        <v>54337</v>
      </c>
      <c r="F24358" s="113" t="s">
        <v>35339</v>
      </c>
      <c r="G24358" s="113" t="s">
        <v>55827</v>
      </c>
      <c r="H24358" s="113" t="s">
        <v>111067</v>
      </c>
      <c r="I24358" s="113" t="s">
        <v>83030</v>
      </c>
    </row>
    <row r="24359" spans="5:9" ht="14.5" x14ac:dyDescent="0.35">
      <c r="E24359" s="113" t="s">
        <v>54338</v>
      </c>
      <c r="F24359" s="113" t="s">
        <v>35338</v>
      </c>
      <c r="G24359" s="113" t="s">
        <v>55826</v>
      </c>
      <c r="H24359" s="113" t="s">
        <v>115837</v>
      </c>
      <c r="I24359" s="113" t="s">
        <v>83029</v>
      </c>
    </row>
    <row r="24360" spans="5:9" ht="14.5" x14ac:dyDescent="0.35">
      <c r="E24360" s="113" t="s">
        <v>54339</v>
      </c>
      <c r="F24360" s="113" t="s">
        <v>35337</v>
      </c>
      <c r="G24360" s="113" t="s">
        <v>55825</v>
      </c>
      <c r="H24360" s="113" t="s">
        <v>127942</v>
      </c>
      <c r="I24360" s="113" t="s">
        <v>83028</v>
      </c>
    </row>
    <row r="24361" spans="5:9" ht="14.5" x14ac:dyDescent="0.35">
      <c r="E24361" s="113" t="s">
        <v>54340</v>
      </c>
      <c r="F24361" s="113" t="s">
        <v>35336</v>
      </c>
      <c r="G24361" s="113" t="s">
        <v>55824</v>
      </c>
      <c r="H24361" s="113" t="s">
        <v>111066</v>
      </c>
      <c r="I24361" s="113" t="s">
        <v>83027</v>
      </c>
    </row>
    <row r="24362" spans="5:9" ht="14.5" x14ac:dyDescent="0.35">
      <c r="E24362" s="113" t="s">
        <v>54341</v>
      </c>
      <c r="F24362" s="113" t="s">
        <v>35335</v>
      </c>
      <c r="G24362" s="113" t="s">
        <v>55823</v>
      </c>
      <c r="H24362" s="113" t="s">
        <v>115836</v>
      </c>
      <c r="I24362" s="113" t="s">
        <v>83026</v>
      </c>
    </row>
    <row r="24363" spans="5:9" ht="14.5" x14ac:dyDescent="0.35">
      <c r="E24363" s="113" t="s">
        <v>54342</v>
      </c>
      <c r="F24363" s="113" t="s">
        <v>35334</v>
      </c>
      <c r="G24363" s="113" t="s">
        <v>55822</v>
      </c>
      <c r="H24363" s="113" t="s">
        <v>122877</v>
      </c>
      <c r="I24363" s="113" t="s">
        <v>83025</v>
      </c>
    </row>
    <row r="24364" spans="5:9" ht="14.5" x14ac:dyDescent="0.35">
      <c r="E24364" s="113" t="s">
        <v>54343</v>
      </c>
      <c r="F24364" s="113" t="s">
        <v>35333</v>
      </c>
      <c r="G24364" s="113" t="s">
        <v>55821</v>
      </c>
      <c r="H24364" s="113" t="s">
        <v>111065</v>
      </c>
      <c r="I24364" s="113" t="s">
        <v>83024</v>
      </c>
    </row>
    <row r="24365" spans="5:9" ht="14.5" x14ac:dyDescent="0.35">
      <c r="E24365" s="113" t="s">
        <v>54344</v>
      </c>
      <c r="F24365" s="113" t="s">
        <v>35332</v>
      </c>
      <c r="G24365" s="113" t="s">
        <v>55820</v>
      </c>
      <c r="H24365" s="113" t="s">
        <v>111064</v>
      </c>
      <c r="I24365" s="113" t="s">
        <v>83023</v>
      </c>
    </row>
    <row r="24366" spans="5:9" ht="14.5" x14ac:dyDescent="0.35">
      <c r="E24366" s="113" t="s">
        <v>54345</v>
      </c>
      <c r="F24366" s="113" t="s">
        <v>35331</v>
      </c>
      <c r="G24366" s="113" t="s">
        <v>55819</v>
      </c>
      <c r="H24366" s="113" t="s">
        <v>111063</v>
      </c>
      <c r="I24366" s="113" t="s">
        <v>83022</v>
      </c>
    </row>
    <row r="24367" spans="5:9" ht="14.5" x14ac:dyDescent="0.35">
      <c r="E24367" s="113" t="s">
        <v>54346</v>
      </c>
      <c r="F24367" s="113" t="s">
        <v>35330</v>
      </c>
      <c r="G24367" s="113" t="s">
        <v>55818</v>
      </c>
      <c r="H24367" s="113" t="s">
        <v>102068</v>
      </c>
      <c r="I24367" s="113" t="s">
        <v>83021</v>
      </c>
    </row>
    <row r="24368" spans="5:9" ht="14.5" x14ac:dyDescent="0.35">
      <c r="E24368" s="113" t="s">
        <v>54347</v>
      </c>
      <c r="F24368" s="113" t="s">
        <v>35329</v>
      </c>
      <c r="G24368" s="113" t="s">
        <v>55817</v>
      </c>
      <c r="H24368" s="113" t="s">
        <v>102067</v>
      </c>
      <c r="I24368" s="113" t="s">
        <v>83020</v>
      </c>
    </row>
    <row r="24369" spans="5:9" ht="14.5" x14ac:dyDescent="0.35">
      <c r="E24369" s="113" t="s">
        <v>54348</v>
      </c>
      <c r="F24369" s="113" t="s">
        <v>35328</v>
      </c>
      <c r="G24369" s="113" t="s">
        <v>55816</v>
      </c>
      <c r="H24369" s="113" t="s">
        <v>111062</v>
      </c>
      <c r="I24369" s="113" t="s">
        <v>83019</v>
      </c>
    </row>
    <row r="24370" spans="5:9" ht="14.5" x14ac:dyDescent="0.35">
      <c r="E24370" s="113" t="s">
        <v>54349</v>
      </c>
      <c r="F24370" s="113" t="s">
        <v>35327</v>
      </c>
      <c r="G24370" s="113" t="s">
        <v>55815</v>
      </c>
      <c r="H24370" s="113" t="s">
        <v>102066</v>
      </c>
      <c r="I24370" s="113" t="s">
        <v>83018</v>
      </c>
    </row>
    <row r="24371" spans="5:9" ht="14.5" x14ac:dyDescent="0.35">
      <c r="E24371" s="113" t="s">
        <v>54350</v>
      </c>
      <c r="F24371" s="113" t="s">
        <v>35326</v>
      </c>
      <c r="G24371" s="113" t="s">
        <v>55814</v>
      </c>
      <c r="H24371" s="113" t="s">
        <v>102065</v>
      </c>
      <c r="I24371" s="113" t="s">
        <v>83017</v>
      </c>
    </row>
    <row r="24372" spans="5:9" ht="14.5" x14ac:dyDescent="0.35">
      <c r="E24372" s="113" t="s">
        <v>54351</v>
      </c>
      <c r="F24372" s="113" t="s">
        <v>35325</v>
      </c>
      <c r="G24372" s="113" t="s">
        <v>118372</v>
      </c>
      <c r="H24372" s="113" t="s">
        <v>102064</v>
      </c>
      <c r="I24372" s="113" t="s">
        <v>83016</v>
      </c>
    </row>
    <row r="24373" spans="5:9" ht="14.5" x14ac:dyDescent="0.35">
      <c r="E24373" s="113" t="s">
        <v>54352</v>
      </c>
      <c r="F24373" s="113" t="s">
        <v>35324</v>
      </c>
      <c r="G24373" s="113" t="s">
        <v>118371</v>
      </c>
      <c r="H24373" s="113" t="s">
        <v>111061</v>
      </c>
      <c r="I24373" s="113" t="s">
        <v>83015</v>
      </c>
    </row>
    <row r="24374" spans="5:9" ht="14.5" x14ac:dyDescent="0.35">
      <c r="E24374" s="113" t="s">
        <v>54353</v>
      </c>
      <c r="F24374" s="113" t="s">
        <v>35323</v>
      </c>
      <c r="G24374" s="113" t="s">
        <v>118370</v>
      </c>
      <c r="H24374" s="113" t="s">
        <v>115835</v>
      </c>
      <c r="I24374" s="113" t="s">
        <v>83014</v>
      </c>
    </row>
    <row r="24375" spans="5:9" ht="14.5" x14ac:dyDescent="0.35">
      <c r="E24375" s="113" t="s">
        <v>54354</v>
      </c>
      <c r="F24375" s="113" t="s">
        <v>35322</v>
      </c>
      <c r="G24375" s="113" t="s">
        <v>118369</v>
      </c>
      <c r="H24375" s="113" t="s">
        <v>115834</v>
      </c>
      <c r="I24375" s="113" t="s">
        <v>83013</v>
      </c>
    </row>
    <row r="24376" spans="5:9" ht="14.5" x14ac:dyDescent="0.35">
      <c r="E24376" s="113" t="s">
        <v>54355</v>
      </c>
      <c r="F24376" s="113" t="s">
        <v>35321</v>
      </c>
      <c r="G24376" s="113" t="s">
        <v>118368</v>
      </c>
      <c r="H24376" s="113" t="s">
        <v>111060</v>
      </c>
      <c r="I24376" s="113" t="s">
        <v>83012</v>
      </c>
    </row>
    <row r="24377" spans="5:9" ht="14.5" x14ac:dyDescent="0.35">
      <c r="E24377" s="113" t="s">
        <v>54356</v>
      </c>
      <c r="F24377" s="113" t="s">
        <v>35320</v>
      </c>
      <c r="G24377" s="113" t="s">
        <v>115254</v>
      </c>
      <c r="H24377" s="113" t="s">
        <v>102063</v>
      </c>
      <c r="I24377" s="113" t="s">
        <v>83011</v>
      </c>
    </row>
    <row r="24378" spans="5:9" ht="14.5" x14ac:dyDescent="0.35">
      <c r="E24378" s="113" t="s">
        <v>54357</v>
      </c>
      <c r="F24378" s="113" t="s">
        <v>35319</v>
      </c>
      <c r="G24378" s="113" t="s">
        <v>110503</v>
      </c>
      <c r="H24378" s="113" t="s">
        <v>102062</v>
      </c>
      <c r="I24378" s="113" t="s">
        <v>83010</v>
      </c>
    </row>
    <row r="24379" spans="5:9" ht="14.5" x14ac:dyDescent="0.35">
      <c r="E24379" s="113" t="s">
        <v>54358</v>
      </c>
      <c r="F24379" s="113" t="s">
        <v>35318</v>
      </c>
      <c r="G24379" s="113" t="s">
        <v>110502</v>
      </c>
      <c r="H24379" s="113" t="s">
        <v>102061</v>
      </c>
      <c r="I24379" s="113" t="s">
        <v>49623</v>
      </c>
    </row>
    <row r="24380" spans="5:9" ht="14.5" x14ac:dyDescent="0.35">
      <c r="E24380" s="113" t="s">
        <v>54359</v>
      </c>
      <c r="F24380" s="113" t="s">
        <v>35317</v>
      </c>
      <c r="G24380" s="113" t="s">
        <v>55813</v>
      </c>
      <c r="H24380" s="113" t="s">
        <v>49656</v>
      </c>
      <c r="I24380" s="113" t="s">
        <v>140141</v>
      </c>
    </row>
    <row r="24381" spans="5:9" ht="14.5" x14ac:dyDescent="0.35">
      <c r="E24381" s="113" t="s">
        <v>54360</v>
      </c>
      <c r="F24381" s="113" t="s">
        <v>35316</v>
      </c>
      <c r="G24381" s="113" t="s">
        <v>55812</v>
      </c>
      <c r="H24381" s="113" t="s">
        <v>102060</v>
      </c>
      <c r="I24381" s="113" t="s">
        <v>140140</v>
      </c>
    </row>
    <row r="24382" spans="5:9" ht="14.5" x14ac:dyDescent="0.35">
      <c r="E24382" s="113" t="s">
        <v>54361</v>
      </c>
      <c r="F24382" s="113" t="s">
        <v>35315</v>
      </c>
      <c r="G24382" s="113" t="s">
        <v>55811</v>
      </c>
      <c r="H24382" s="113" t="s">
        <v>102059</v>
      </c>
      <c r="I24382" s="113" t="s">
        <v>127995</v>
      </c>
    </row>
    <row r="24383" spans="5:9" ht="14.5" x14ac:dyDescent="0.35">
      <c r="E24383" s="113" t="s">
        <v>54362</v>
      </c>
      <c r="F24383" s="113" t="s">
        <v>35314</v>
      </c>
      <c r="G24383" s="113" t="s">
        <v>55810</v>
      </c>
      <c r="H24383" s="113" t="s">
        <v>111059</v>
      </c>
      <c r="I24383" s="113" t="s">
        <v>127996</v>
      </c>
    </row>
    <row r="24384" spans="5:9" ht="14.5" x14ac:dyDescent="0.35">
      <c r="E24384" s="113" t="s">
        <v>54363</v>
      </c>
      <c r="F24384" s="113" t="s">
        <v>35313</v>
      </c>
      <c r="G24384" s="113" t="s">
        <v>55809</v>
      </c>
      <c r="H24384" s="113" t="s">
        <v>102058</v>
      </c>
      <c r="I24384" s="113" t="s">
        <v>127997</v>
      </c>
    </row>
    <row r="24385" spans="5:9" ht="14.5" x14ac:dyDescent="0.35">
      <c r="E24385" s="113" t="s">
        <v>54364</v>
      </c>
      <c r="F24385" s="113" t="s">
        <v>35312</v>
      </c>
      <c r="G24385" s="113" t="s">
        <v>55808</v>
      </c>
      <c r="H24385" s="113" t="s">
        <v>102057</v>
      </c>
      <c r="I24385" s="113" t="s">
        <v>119613</v>
      </c>
    </row>
    <row r="24386" spans="5:9" ht="14.5" x14ac:dyDescent="0.35">
      <c r="E24386" s="113" t="s">
        <v>54365</v>
      </c>
      <c r="F24386" s="113" t="s">
        <v>35311</v>
      </c>
      <c r="G24386" s="113" t="s">
        <v>55807</v>
      </c>
      <c r="H24386" s="113" t="s">
        <v>111058</v>
      </c>
      <c r="I24386" s="113" t="s">
        <v>119612</v>
      </c>
    </row>
    <row r="24387" spans="5:9" ht="14.5" x14ac:dyDescent="0.35">
      <c r="E24387" s="113" t="s">
        <v>54366</v>
      </c>
      <c r="F24387" s="113" t="s">
        <v>35310</v>
      </c>
      <c r="G24387" s="113" t="s">
        <v>55806</v>
      </c>
      <c r="H24387" s="113" t="s">
        <v>111057</v>
      </c>
      <c r="I24387" s="113" t="s">
        <v>115773</v>
      </c>
    </row>
    <row r="24388" spans="5:9" ht="14.5" x14ac:dyDescent="0.35">
      <c r="E24388" s="113" t="s">
        <v>54367</v>
      </c>
      <c r="F24388" s="113" t="s">
        <v>35309</v>
      </c>
      <c r="G24388" s="113" t="s">
        <v>55805</v>
      </c>
      <c r="H24388" s="113" t="s">
        <v>111056</v>
      </c>
      <c r="I24388" s="113" t="s">
        <v>112635</v>
      </c>
    </row>
    <row r="24389" spans="5:9" ht="14.5" x14ac:dyDescent="0.35">
      <c r="E24389" s="113" t="s">
        <v>54368</v>
      </c>
      <c r="F24389" s="113" t="s">
        <v>35308</v>
      </c>
      <c r="G24389" s="113" t="s">
        <v>55804</v>
      </c>
      <c r="H24389" s="113" t="s">
        <v>111055</v>
      </c>
      <c r="I24389" s="113" t="s">
        <v>112634</v>
      </c>
    </row>
    <row r="24390" spans="5:9" ht="14.5" x14ac:dyDescent="0.35">
      <c r="E24390" s="113" t="s">
        <v>54369</v>
      </c>
      <c r="F24390" s="113" t="s">
        <v>35307</v>
      </c>
      <c r="G24390" s="113" t="s">
        <v>55803</v>
      </c>
      <c r="H24390" s="113" t="s">
        <v>111054</v>
      </c>
      <c r="I24390" s="113" t="s">
        <v>81344</v>
      </c>
    </row>
    <row r="24391" spans="5:9" ht="14.5" x14ac:dyDescent="0.35">
      <c r="E24391" s="113" t="s">
        <v>54370</v>
      </c>
      <c r="F24391" s="113" t="s">
        <v>35306</v>
      </c>
      <c r="G24391" s="113" t="s">
        <v>55802</v>
      </c>
      <c r="H24391" s="113" t="s">
        <v>102056</v>
      </c>
      <c r="I24391" s="113" t="s">
        <v>81343</v>
      </c>
    </row>
    <row r="24392" spans="5:9" ht="14.5" x14ac:dyDescent="0.35">
      <c r="E24392" s="113" t="s">
        <v>54371</v>
      </c>
      <c r="F24392" s="113" t="s">
        <v>35305</v>
      </c>
      <c r="G24392" s="113" t="s">
        <v>55801</v>
      </c>
      <c r="H24392" s="113" t="s">
        <v>111053</v>
      </c>
      <c r="I24392" s="113" t="s">
        <v>81342</v>
      </c>
    </row>
    <row r="24393" spans="5:9" ht="14.5" x14ac:dyDescent="0.35">
      <c r="E24393" s="113" t="s">
        <v>54372</v>
      </c>
      <c r="F24393" s="113" t="s">
        <v>35304</v>
      </c>
      <c r="G24393" s="113" t="s">
        <v>55800</v>
      </c>
      <c r="H24393" s="113" t="s">
        <v>119465</v>
      </c>
      <c r="I24393" s="113" t="s">
        <v>81341</v>
      </c>
    </row>
    <row r="24394" spans="5:9" ht="14.5" x14ac:dyDescent="0.35">
      <c r="E24394" s="113" t="s">
        <v>54373</v>
      </c>
      <c r="F24394" s="113" t="s">
        <v>35303</v>
      </c>
      <c r="G24394" s="113" t="s">
        <v>55799</v>
      </c>
      <c r="H24394" s="113" t="s">
        <v>102055</v>
      </c>
      <c r="I24394" s="113" t="s">
        <v>81340</v>
      </c>
    </row>
    <row r="24395" spans="5:9" ht="14.5" x14ac:dyDescent="0.35">
      <c r="E24395" s="113" t="s">
        <v>54374</v>
      </c>
      <c r="F24395" s="113" t="s">
        <v>35302</v>
      </c>
      <c r="G24395" s="113" t="s">
        <v>55798</v>
      </c>
      <c r="H24395" s="113" t="s">
        <v>102054</v>
      </c>
      <c r="I24395" s="113" t="s">
        <v>81339</v>
      </c>
    </row>
    <row r="24396" spans="5:9" ht="14.5" x14ac:dyDescent="0.35">
      <c r="E24396" s="113" t="s">
        <v>54375</v>
      </c>
      <c r="F24396" s="113" t="s">
        <v>35301</v>
      </c>
      <c r="G24396" s="113" t="s">
        <v>55797</v>
      </c>
      <c r="H24396" s="113" t="s">
        <v>102053</v>
      </c>
      <c r="I24396" s="113" t="s">
        <v>81338</v>
      </c>
    </row>
    <row r="24397" spans="5:9" ht="14.5" x14ac:dyDescent="0.35">
      <c r="E24397" s="113" t="s">
        <v>54376</v>
      </c>
      <c r="F24397" s="113" t="s">
        <v>35300</v>
      </c>
      <c r="G24397" s="113" t="s">
        <v>55796</v>
      </c>
      <c r="H24397" s="113" t="s">
        <v>102052</v>
      </c>
      <c r="I24397" s="113" t="s">
        <v>81337</v>
      </c>
    </row>
    <row r="24398" spans="5:9" ht="14.5" x14ac:dyDescent="0.35">
      <c r="E24398" s="113" t="s">
        <v>54377</v>
      </c>
      <c r="F24398" s="113" t="s">
        <v>35299</v>
      </c>
      <c r="G24398" s="113" t="s">
        <v>55795</v>
      </c>
      <c r="H24398" s="113" t="s">
        <v>111052</v>
      </c>
      <c r="I24398" s="113" t="s">
        <v>81336</v>
      </c>
    </row>
    <row r="24399" spans="5:9" ht="14.5" x14ac:dyDescent="0.35">
      <c r="E24399" s="113" t="s">
        <v>54378</v>
      </c>
      <c r="F24399" s="113" t="s">
        <v>35298</v>
      </c>
      <c r="G24399" s="113" t="s">
        <v>55794</v>
      </c>
      <c r="H24399" s="113" t="s">
        <v>49655</v>
      </c>
      <c r="I24399" s="113" t="s">
        <v>81335</v>
      </c>
    </row>
    <row r="24400" spans="5:9" ht="14.5" x14ac:dyDescent="0.35">
      <c r="E24400" s="113" t="s">
        <v>54379</v>
      </c>
      <c r="F24400" s="113" t="s">
        <v>35297</v>
      </c>
      <c r="G24400" s="113" t="s">
        <v>55793</v>
      </c>
      <c r="H24400" s="113" t="s">
        <v>102051</v>
      </c>
      <c r="I24400" s="113" t="s">
        <v>81334</v>
      </c>
    </row>
    <row r="24401" spans="5:9" ht="14.5" x14ac:dyDescent="0.35">
      <c r="E24401" s="113" t="s">
        <v>54380</v>
      </c>
      <c r="F24401" s="113" t="s">
        <v>35296</v>
      </c>
      <c r="G24401" s="113" t="s">
        <v>55792</v>
      </c>
      <c r="H24401" s="113" t="s">
        <v>111051</v>
      </c>
      <c r="I24401" s="113" t="s">
        <v>81333</v>
      </c>
    </row>
    <row r="24402" spans="5:9" ht="14.5" x14ac:dyDescent="0.35">
      <c r="E24402" s="113" t="s">
        <v>54381</v>
      </c>
      <c r="F24402" s="113" t="s">
        <v>35295</v>
      </c>
      <c r="G24402" s="113" t="s">
        <v>55791</v>
      </c>
      <c r="H24402" s="113" t="s">
        <v>111050</v>
      </c>
      <c r="I24402" s="113" t="s">
        <v>81332</v>
      </c>
    </row>
    <row r="24403" spans="5:9" ht="14.5" x14ac:dyDescent="0.35">
      <c r="E24403" s="113" t="s">
        <v>54382</v>
      </c>
      <c r="F24403" s="113" t="s">
        <v>35294</v>
      </c>
      <c r="G24403" s="113" t="s">
        <v>55790</v>
      </c>
      <c r="H24403" s="113" t="s">
        <v>111049</v>
      </c>
      <c r="I24403" s="113" t="s">
        <v>112633</v>
      </c>
    </row>
    <row r="24404" spans="5:9" ht="14.5" x14ac:dyDescent="0.35">
      <c r="E24404" s="113" t="s">
        <v>54383</v>
      </c>
      <c r="F24404" s="113" t="s">
        <v>35293</v>
      </c>
      <c r="G24404" s="113" t="s">
        <v>55789</v>
      </c>
      <c r="H24404" s="113" t="s">
        <v>111048</v>
      </c>
      <c r="I24404" s="113" t="s">
        <v>83336</v>
      </c>
    </row>
    <row r="24405" spans="5:9" ht="14.5" x14ac:dyDescent="0.35">
      <c r="E24405" s="113" t="s">
        <v>54384</v>
      </c>
      <c r="F24405" s="113" t="s">
        <v>35292</v>
      </c>
      <c r="G24405" s="113" t="s">
        <v>55788</v>
      </c>
      <c r="H24405" s="113" t="s">
        <v>102050</v>
      </c>
      <c r="I24405" s="113" t="s">
        <v>83335</v>
      </c>
    </row>
    <row r="24406" spans="5:9" ht="14.5" x14ac:dyDescent="0.35">
      <c r="E24406" s="113" t="s">
        <v>54385</v>
      </c>
      <c r="F24406" s="113" t="s">
        <v>35291</v>
      </c>
      <c r="G24406" s="113" t="s">
        <v>55787</v>
      </c>
      <c r="H24406" s="113" t="s">
        <v>102049</v>
      </c>
      <c r="I24406" s="113" t="s">
        <v>83334</v>
      </c>
    </row>
    <row r="24407" spans="5:9" ht="14.5" x14ac:dyDescent="0.35">
      <c r="E24407" s="113" t="s">
        <v>54386</v>
      </c>
      <c r="F24407" s="113" t="s">
        <v>35290</v>
      </c>
      <c r="G24407" s="113" t="s">
        <v>55786</v>
      </c>
      <c r="H24407" s="113" t="s">
        <v>102048</v>
      </c>
      <c r="I24407" s="113" t="s">
        <v>83333</v>
      </c>
    </row>
    <row r="24408" spans="5:9" ht="14.5" x14ac:dyDescent="0.35">
      <c r="E24408" s="113" t="s">
        <v>54387</v>
      </c>
      <c r="F24408" s="113" t="s">
        <v>35289</v>
      </c>
      <c r="G24408" s="113" t="s">
        <v>125276</v>
      </c>
      <c r="H24408" s="113" t="s">
        <v>102047</v>
      </c>
      <c r="I24408" s="113" t="s">
        <v>83332</v>
      </c>
    </row>
    <row r="24409" spans="5:9" ht="14.5" x14ac:dyDescent="0.35">
      <c r="E24409" s="113" t="s">
        <v>54388</v>
      </c>
      <c r="F24409" s="113" t="s">
        <v>35288</v>
      </c>
      <c r="G24409" s="113" t="s">
        <v>125277</v>
      </c>
      <c r="H24409" s="113" t="s">
        <v>102046</v>
      </c>
      <c r="I24409" s="113" t="s">
        <v>83331</v>
      </c>
    </row>
    <row r="24410" spans="5:9" ht="14.5" x14ac:dyDescent="0.35">
      <c r="E24410" s="113" t="s">
        <v>54389</v>
      </c>
      <c r="F24410" s="113" t="s">
        <v>35287</v>
      </c>
      <c r="G24410" s="113" t="s">
        <v>125278</v>
      </c>
      <c r="H24410" s="113" t="s">
        <v>102045</v>
      </c>
      <c r="I24410" s="113" t="s">
        <v>83330</v>
      </c>
    </row>
    <row r="24411" spans="5:9" ht="14.5" x14ac:dyDescent="0.35">
      <c r="E24411" s="113" t="s">
        <v>54390</v>
      </c>
      <c r="F24411" s="113" t="s">
        <v>35286</v>
      </c>
      <c r="G24411" s="113" t="s">
        <v>125279</v>
      </c>
      <c r="H24411" s="113" t="s">
        <v>111047</v>
      </c>
      <c r="I24411" s="113" t="s">
        <v>83329</v>
      </c>
    </row>
    <row r="24412" spans="5:9" ht="14.5" x14ac:dyDescent="0.35">
      <c r="E24412" s="113" t="s">
        <v>54391</v>
      </c>
      <c r="F24412" s="113" t="s">
        <v>35285</v>
      </c>
      <c r="G24412" s="113" t="s">
        <v>125280</v>
      </c>
      <c r="H24412" s="113" t="s">
        <v>102044</v>
      </c>
      <c r="I24412" s="113" t="s">
        <v>83328</v>
      </c>
    </row>
    <row r="24413" spans="5:9" ht="14.5" x14ac:dyDescent="0.35">
      <c r="E24413" s="113" t="s">
        <v>54392</v>
      </c>
      <c r="F24413" s="113" t="s">
        <v>35284</v>
      </c>
      <c r="G24413" s="113" t="s">
        <v>125281</v>
      </c>
      <c r="H24413" s="113" t="s">
        <v>111046</v>
      </c>
      <c r="I24413" s="113" t="s">
        <v>83327</v>
      </c>
    </row>
    <row r="24414" spans="5:9" ht="14.5" x14ac:dyDescent="0.35">
      <c r="E24414" s="113" t="s">
        <v>54393</v>
      </c>
      <c r="F24414" s="113" t="s">
        <v>35283</v>
      </c>
      <c r="G24414" s="113" t="s">
        <v>125282</v>
      </c>
      <c r="H24414" s="113" t="s">
        <v>102043</v>
      </c>
      <c r="I24414" s="113" t="s">
        <v>83326</v>
      </c>
    </row>
    <row r="24415" spans="5:9" ht="14.5" x14ac:dyDescent="0.35">
      <c r="E24415" s="113" t="s">
        <v>54394</v>
      </c>
      <c r="F24415" s="113" t="s">
        <v>35282</v>
      </c>
      <c r="G24415" s="113" t="s">
        <v>125283</v>
      </c>
      <c r="H24415" s="113" t="s">
        <v>111045</v>
      </c>
      <c r="I24415" s="113" t="s">
        <v>83325</v>
      </c>
    </row>
    <row r="24416" spans="5:9" ht="14.5" x14ac:dyDescent="0.35">
      <c r="E24416" s="113" t="s">
        <v>54395</v>
      </c>
      <c r="F24416" s="113" t="s">
        <v>35281</v>
      </c>
      <c r="G24416" s="113" t="s">
        <v>125284</v>
      </c>
      <c r="H24416" s="113" t="s">
        <v>102042</v>
      </c>
      <c r="I24416" s="113" t="s">
        <v>83324</v>
      </c>
    </row>
    <row r="24417" spans="5:9" ht="14.5" x14ac:dyDescent="0.35">
      <c r="E24417" s="113" t="s">
        <v>54396</v>
      </c>
      <c r="F24417" s="113" t="s">
        <v>35280</v>
      </c>
      <c r="G24417" s="113" t="s">
        <v>125285</v>
      </c>
      <c r="H24417" s="113" t="s">
        <v>102041</v>
      </c>
      <c r="I24417" s="113" t="s">
        <v>83323</v>
      </c>
    </row>
    <row r="24418" spans="5:9" ht="14.5" x14ac:dyDescent="0.35">
      <c r="E24418" s="113" t="s">
        <v>54397</v>
      </c>
      <c r="F24418" s="113" t="s">
        <v>35279</v>
      </c>
      <c r="G24418" s="113" t="s">
        <v>125286</v>
      </c>
      <c r="H24418" s="113" t="s">
        <v>111044</v>
      </c>
      <c r="I24418" s="113" t="s">
        <v>83322</v>
      </c>
    </row>
    <row r="24419" spans="5:9" ht="14.5" x14ac:dyDescent="0.35">
      <c r="E24419" s="113" t="s">
        <v>54398</v>
      </c>
      <c r="F24419" s="113" t="s">
        <v>35278</v>
      </c>
      <c r="G24419" s="113" t="s">
        <v>125287</v>
      </c>
      <c r="H24419" s="113" t="s">
        <v>115833</v>
      </c>
      <c r="I24419" s="113" t="s">
        <v>83321</v>
      </c>
    </row>
    <row r="24420" spans="5:9" ht="14.5" x14ac:dyDescent="0.35">
      <c r="E24420" s="113" t="s">
        <v>54399</v>
      </c>
      <c r="F24420" s="113" t="s">
        <v>35277</v>
      </c>
      <c r="G24420" s="113" t="s">
        <v>140382</v>
      </c>
      <c r="H24420" s="113" t="s">
        <v>111043</v>
      </c>
      <c r="I24420" s="113" t="s">
        <v>83320</v>
      </c>
    </row>
    <row r="24421" spans="5:9" ht="14.5" x14ac:dyDescent="0.35">
      <c r="E24421" s="113" t="s">
        <v>54400</v>
      </c>
      <c r="F24421" s="113" t="s">
        <v>35276</v>
      </c>
      <c r="G24421" s="113" t="s">
        <v>140381</v>
      </c>
      <c r="H24421" s="113" t="s">
        <v>115832</v>
      </c>
      <c r="I24421" s="113" t="s">
        <v>83319</v>
      </c>
    </row>
    <row r="24422" spans="5:9" ht="14.5" x14ac:dyDescent="0.35">
      <c r="E24422" s="113" t="s">
        <v>54401</v>
      </c>
      <c r="F24422" s="113" t="s">
        <v>35275</v>
      </c>
      <c r="G24422" s="113" t="s">
        <v>138569</v>
      </c>
      <c r="H24422" s="113" t="s">
        <v>102040</v>
      </c>
      <c r="I24422" s="113" t="s">
        <v>83318</v>
      </c>
    </row>
    <row r="24423" spans="5:9" ht="14.5" x14ac:dyDescent="0.35">
      <c r="E24423" s="113" t="s">
        <v>54402</v>
      </c>
      <c r="F24423" s="113" t="s">
        <v>35274</v>
      </c>
      <c r="G24423" s="113" t="s">
        <v>138570</v>
      </c>
      <c r="H24423" s="113" t="s">
        <v>111042</v>
      </c>
      <c r="I24423" s="113" t="s">
        <v>83317</v>
      </c>
    </row>
    <row r="24424" spans="5:9" ht="14.5" x14ac:dyDescent="0.35">
      <c r="E24424" s="113" t="s">
        <v>54403</v>
      </c>
      <c r="F24424" s="113" t="s">
        <v>35273</v>
      </c>
      <c r="G24424" s="113" t="s">
        <v>125288</v>
      </c>
      <c r="H24424" s="113" t="s">
        <v>111041</v>
      </c>
      <c r="I24424" s="113" t="s">
        <v>83316</v>
      </c>
    </row>
    <row r="24425" spans="5:9" ht="14.5" x14ac:dyDescent="0.35">
      <c r="E24425" s="113" t="s">
        <v>54404</v>
      </c>
      <c r="F24425" s="113" t="s">
        <v>35272</v>
      </c>
      <c r="G24425" s="113" t="s">
        <v>125289</v>
      </c>
      <c r="H24425" s="113" t="s">
        <v>111040</v>
      </c>
      <c r="I24425" s="113" t="s">
        <v>83315</v>
      </c>
    </row>
    <row r="24426" spans="5:9" ht="14.5" x14ac:dyDescent="0.35">
      <c r="E24426" s="113" t="s">
        <v>54405</v>
      </c>
      <c r="F24426" s="113" t="s">
        <v>35271</v>
      </c>
      <c r="G24426" s="113" t="s">
        <v>125290</v>
      </c>
      <c r="H24426" s="113" t="s">
        <v>102039</v>
      </c>
      <c r="I24426" s="113" t="s">
        <v>83314</v>
      </c>
    </row>
    <row r="24427" spans="5:9" ht="14.5" x14ac:dyDescent="0.35">
      <c r="E24427" s="113" t="s">
        <v>54406</v>
      </c>
      <c r="F24427" s="113" t="s">
        <v>35270</v>
      </c>
      <c r="G24427" s="113" t="s">
        <v>125291</v>
      </c>
      <c r="H24427" s="113" t="s">
        <v>102038</v>
      </c>
      <c r="I24427" s="113" t="s">
        <v>83313</v>
      </c>
    </row>
    <row r="24428" spans="5:9" ht="14.5" x14ac:dyDescent="0.35">
      <c r="E24428" s="113" t="s">
        <v>54407</v>
      </c>
      <c r="F24428" s="113" t="s">
        <v>35269</v>
      </c>
      <c r="G24428" s="113" t="s">
        <v>125292</v>
      </c>
      <c r="H24428" s="113" t="s">
        <v>102037</v>
      </c>
      <c r="I24428" s="113" t="s">
        <v>83312</v>
      </c>
    </row>
    <row r="24429" spans="5:9" ht="14.5" x14ac:dyDescent="0.35">
      <c r="E24429" s="113" t="s">
        <v>54408</v>
      </c>
      <c r="F24429" s="113" t="s">
        <v>35268</v>
      </c>
      <c r="G24429" s="113" t="s">
        <v>125293</v>
      </c>
      <c r="H24429" s="113" t="s">
        <v>111039</v>
      </c>
      <c r="I24429" s="113" t="s">
        <v>83311</v>
      </c>
    </row>
    <row r="24430" spans="5:9" ht="14.5" x14ac:dyDescent="0.35">
      <c r="E24430" s="113" t="s">
        <v>54409</v>
      </c>
      <c r="F24430" s="113" t="s">
        <v>35267</v>
      </c>
      <c r="G24430" s="113" t="s">
        <v>125294</v>
      </c>
      <c r="H24430" s="113" t="s">
        <v>111038</v>
      </c>
      <c r="I24430" s="113" t="s">
        <v>83310</v>
      </c>
    </row>
    <row r="24431" spans="5:9" ht="14.5" x14ac:dyDescent="0.35">
      <c r="E24431" s="113" t="s">
        <v>54410</v>
      </c>
      <c r="F24431" s="113" t="s">
        <v>35266</v>
      </c>
      <c r="G24431" s="113" t="s">
        <v>125295</v>
      </c>
      <c r="H24431" s="113" t="s">
        <v>111037</v>
      </c>
      <c r="I24431" s="113" t="s">
        <v>83309</v>
      </c>
    </row>
    <row r="24432" spans="5:9" ht="14.5" x14ac:dyDescent="0.35">
      <c r="E24432" s="113" t="s">
        <v>54411</v>
      </c>
      <c r="F24432" s="113" t="s">
        <v>35265</v>
      </c>
      <c r="G24432" s="113" t="s">
        <v>125296</v>
      </c>
      <c r="H24432" s="113" t="s">
        <v>102036</v>
      </c>
      <c r="I24432" s="113" t="s">
        <v>83308</v>
      </c>
    </row>
    <row r="24433" spans="5:9" ht="14.5" x14ac:dyDescent="0.35">
      <c r="E24433" s="113" t="s">
        <v>54412</v>
      </c>
      <c r="F24433" s="113" t="s">
        <v>35264</v>
      </c>
      <c r="G24433" s="113" t="s">
        <v>125297</v>
      </c>
      <c r="H24433" s="113" t="s">
        <v>111036</v>
      </c>
      <c r="I24433" s="113" t="s">
        <v>83307</v>
      </c>
    </row>
    <row r="24434" spans="5:9" ht="14.5" x14ac:dyDescent="0.35">
      <c r="E24434" s="113" t="s">
        <v>54413</v>
      </c>
      <c r="F24434" s="113" t="s">
        <v>35263</v>
      </c>
      <c r="G24434" s="113" t="s">
        <v>125298</v>
      </c>
      <c r="H24434" s="113" t="s">
        <v>111035</v>
      </c>
      <c r="I24434" s="113" t="s">
        <v>83306</v>
      </c>
    </row>
    <row r="24435" spans="5:9" ht="14.5" x14ac:dyDescent="0.35">
      <c r="E24435" s="113" t="s">
        <v>54414</v>
      </c>
      <c r="F24435" s="113" t="s">
        <v>35262</v>
      </c>
      <c r="G24435" s="113" t="s">
        <v>125299</v>
      </c>
      <c r="H24435" s="113" t="s">
        <v>111034</v>
      </c>
      <c r="I24435" s="113" t="s">
        <v>83305</v>
      </c>
    </row>
    <row r="24436" spans="5:9" ht="14.5" x14ac:dyDescent="0.35">
      <c r="E24436" s="113" t="s">
        <v>54415</v>
      </c>
      <c r="F24436" s="113" t="s">
        <v>35261</v>
      </c>
      <c r="G24436" s="113" t="s">
        <v>125300</v>
      </c>
      <c r="H24436" s="113" t="s">
        <v>49654</v>
      </c>
      <c r="I24436" s="113" t="s">
        <v>83304</v>
      </c>
    </row>
    <row r="24437" spans="5:9" ht="14.5" x14ac:dyDescent="0.35">
      <c r="E24437" s="113" t="s">
        <v>54416</v>
      </c>
      <c r="F24437" s="113" t="s">
        <v>35260</v>
      </c>
      <c r="G24437" s="113" t="s">
        <v>125301</v>
      </c>
      <c r="H24437" s="113" t="s">
        <v>111033</v>
      </c>
      <c r="I24437" s="113" t="s">
        <v>83303</v>
      </c>
    </row>
    <row r="24438" spans="5:9" ht="14.5" x14ac:dyDescent="0.35">
      <c r="E24438" s="113" t="s">
        <v>54417</v>
      </c>
      <c r="F24438" s="113" t="s">
        <v>35259</v>
      </c>
      <c r="G24438" s="113" t="s">
        <v>125302</v>
      </c>
      <c r="H24438" s="113" t="s">
        <v>102035</v>
      </c>
      <c r="I24438" s="113" t="s">
        <v>83302</v>
      </c>
    </row>
    <row r="24439" spans="5:9" ht="14.5" x14ac:dyDescent="0.35">
      <c r="E24439" s="113" t="s">
        <v>54418</v>
      </c>
      <c r="F24439" s="113" t="s">
        <v>35258</v>
      </c>
      <c r="G24439" s="113" t="s">
        <v>125303</v>
      </c>
      <c r="H24439" s="113" t="s">
        <v>111032</v>
      </c>
      <c r="I24439" s="113" t="s">
        <v>83301</v>
      </c>
    </row>
    <row r="24440" spans="5:9" ht="14.5" x14ac:dyDescent="0.35">
      <c r="E24440" s="113" t="s">
        <v>54419</v>
      </c>
      <c r="F24440" s="113" t="s">
        <v>35257</v>
      </c>
      <c r="G24440" s="113" t="s">
        <v>125304</v>
      </c>
      <c r="H24440" s="113" t="s">
        <v>111031</v>
      </c>
      <c r="I24440" s="113" t="s">
        <v>83300</v>
      </c>
    </row>
    <row r="24441" spans="5:9" ht="14.5" x14ac:dyDescent="0.35">
      <c r="E24441" s="113" t="s">
        <v>54420</v>
      </c>
      <c r="F24441" s="113" t="s">
        <v>35256</v>
      </c>
      <c r="G24441" s="113" t="s">
        <v>125305</v>
      </c>
      <c r="H24441" s="113" t="s">
        <v>102034</v>
      </c>
      <c r="I24441" s="113" t="s">
        <v>83299</v>
      </c>
    </row>
    <row r="24442" spans="5:9" ht="14.5" x14ac:dyDescent="0.35">
      <c r="E24442" s="113" t="s">
        <v>54421</v>
      </c>
      <c r="F24442" s="113" t="s">
        <v>35255</v>
      </c>
      <c r="G24442" s="113" t="s">
        <v>125306</v>
      </c>
      <c r="H24442" s="113" t="s">
        <v>102033</v>
      </c>
      <c r="I24442" s="113" t="s">
        <v>83298</v>
      </c>
    </row>
    <row r="24443" spans="5:9" ht="14.5" x14ac:dyDescent="0.35">
      <c r="E24443" s="113" t="s">
        <v>54422</v>
      </c>
      <c r="F24443" s="113" t="s">
        <v>35254</v>
      </c>
      <c r="G24443" s="113" t="s">
        <v>125307</v>
      </c>
      <c r="H24443" s="113" t="s">
        <v>102032</v>
      </c>
      <c r="I24443" s="113" t="s">
        <v>83297</v>
      </c>
    </row>
    <row r="24444" spans="5:9" ht="14.5" x14ac:dyDescent="0.35">
      <c r="E24444" s="113" t="s">
        <v>54423</v>
      </c>
      <c r="F24444" s="113" t="s">
        <v>35253</v>
      </c>
      <c r="G24444" s="113" t="s">
        <v>125308</v>
      </c>
      <c r="H24444" s="113" t="s">
        <v>102031</v>
      </c>
      <c r="I24444" s="113" t="s">
        <v>111888</v>
      </c>
    </row>
    <row r="24445" spans="5:9" ht="14.5" x14ac:dyDescent="0.35">
      <c r="E24445" s="113" t="s">
        <v>54424</v>
      </c>
      <c r="F24445" s="113" t="s">
        <v>35252</v>
      </c>
      <c r="G24445" s="113" t="s">
        <v>125309</v>
      </c>
      <c r="H24445" s="113" t="s">
        <v>111030</v>
      </c>
      <c r="I24445" s="113" t="s">
        <v>83296</v>
      </c>
    </row>
    <row r="24446" spans="5:9" ht="14.5" x14ac:dyDescent="0.35">
      <c r="E24446" s="113" t="s">
        <v>54425</v>
      </c>
      <c r="F24446" s="113" t="s">
        <v>35251</v>
      </c>
      <c r="G24446" s="113" t="s">
        <v>125310</v>
      </c>
      <c r="H24446" s="113" t="s">
        <v>102030</v>
      </c>
      <c r="I24446" s="113" t="s">
        <v>83295</v>
      </c>
    </row>
    <row r="24447" spans="5:9" ht="14.5" x14ac:dyDescent="0.35">
      <c r="E24447" s="113" t="s">
        <v>54426</v>
      </c>
      <c r="F24447" s="113" t="s">
        <v>35250</v>
      </c>
      <c r="G24447" s="113" t="s">
        <v>125311</v>
      </c>
      <c r="H24447" s="113" t="s">
        <v>111029</v>
      </c>
      <c r="I24447" s="113" t="s">
        <v>83294</v>
      </c>
    </row>
    <row r="24448" spans="5:9" ht="14.5" x14ac:dyDescent="0.35">
      <c r="E24448" s="113" t="s">
        <v>54427</v>
      </c>
      <c r="F24448" s="113" t="s">
        <v>35249</v>
      </c>
      <c r="G24448" s="113" t="s">
        <v>125312</v>
      </c>
      <c r="H24448" s="113" t="s">
        <v>111028</v>
      </c>
      <c r="I24448" s="113" t="s">
        <v>83293</v>
      </c>
    </row>
    <row r="24449" spans="5:9" ht="14.5" x14ac:dyDescent="0.35">
      <c r="E24449" s="113" t="s">
        <v>54428</v>
      </c>
      <c r="F24449" s="113" t="s">
        <v>35248</v>
      </c>
      <c r="G24449" s="113" t="s">
        <v>125313</v>
      </c>
      <c r="H24449" s="113" t="s">
        <v>102029</v>
      </c>
      <c r="I24449" s="113" t="s">
        <v>83292</v>
      </c>
    </row>
    <row r="24450" spans="5:9" ht="14.5" x14ac:dyDescent="0.35">
      <c r="E24450" s="113" t="s">
        <v>54429</v>
      </c>
      <c r="F24450" s="113" t="s">
        <v>35247</v>
      </c>
      <c r="G24450" s="113" t="s">
        <v>125314</v>
      </c>
      <c r="H24450" s="113" t="s">
        <v>102028</v>
      </c>
      <c r="I24450" s="113" t="s">
        <v>83291</v>
      </c>
    </row>
    <row r="24451" spans="5:9" ht="14.5" x14ac:dyDescent="0.35">
      <c r="E24451" s="113" t="s">
        <v>54430</v>
      </c>
      <c r="F24451" s="113" t="s">
        <v>35246</v>
      </c>
      <c r="G24451" s="113" t="s">
        <v>125315</v>
      </c>
      <c r="H24451" s="113" t="s">
        <v>102027</v>
      </c>
      <c r="I24451" s="113" t="s">
        <v>83290</v>
      </c>
    </row>
    <row r="24452" spans="5:9" ht="14.5" x14ac:dyDescent="0.35">
      <c r="E24452" s="113" t="s">
        <v>54431</v>
      </c>
      <c r="F24452" s="113" t="s">
        <v>35245</v>
      </c>
      <c r="G24452" s="113" t="s">
        <v>125316</v>
      </c>
      <c r="H24452" s="113" t="s">
        <v>102026</v>
      </c>
      <c r="I24452" s="113" t="s">
        <v>83289</v>
      </c>
    </row>
    <row r="24453" spans="5:9" ht="14.5" x14ac:dyDescent="0.35">
      <c r="E24453" s="113" t="s">
        <v>54432</v>
      </c>
      <c r="F24453" s="113" t="s">
        <v>35244</v>
      </c>
      <c r="G24453" s="113" t="s">
        <v>125317</v>
      </c>
      <c r="H24453" s="113" t="s">
        <v>102025</v>
      </c>
      <c r="I24453" s="113" t="s">
        <v>83288</v>
      </c>
    </row>
    <row r="24454" spans="5:9" ht="14.5" x14ac:dyDescent="0.35">
      <c r="E24454" s="113" t="s">
        <v>54433</v>
      </c>
      <c r="F24454" s="113" t="s">
        <v>35243</v>
      </c>
      <c r="G24454" s="113" t="s">
        <v>125318</v>
      </c>
      <c r="H24454" s="113" t="s">
        <v>102024</v>
      </c>
      <c r="I24454" s="113" t="s">
        <v>83287</v>
      </c>
    </row>
    <row r="24455" spans="5:9" ht="14.5" x14ac:dyDescent="0.35">
      <c r="E24455" s="113" t="s">
        <v>54434</v>
      </c>
      <c r="F24455" s="113" t="s">
        <v>35242</v>
      </c>
      <c r="G24455" s="113" t="s">
        <v>125319</v>
      </c>
      <c r="H24455" s="113" t="s">
        <v>102023</v>
      </c>
      <c r="I24455" s="113" t="s">
        <v>83286</v>
      </c>
    </row>
    <row r="24456" spans="5:9" ht="14.5" x14ac:dyDescent="0.35">
      <c r="E24456" s="113" t="s">
        <v>54435</v>
      </c>
      <c r="F24456" s="113" t="s">
        <v>35241</v>
      </c>
      <c r="G24456" s="113" t="s">
        <v>125320</v>
      </c>
      <c r="H24456" s="113" t="s">
        <v>111027</v>
      </c>
      <c r="I24456" s="113" t="s">
        <v>83285</v>
      </c>
    </row>
    <row r="24457" spans="5:9" ht="14.5" x14ac:dyDescent="0.35">
      <c r="E24457" s="113" t="s">
        <v>54436</v>
      </c>
      <c r="F24457" s="113" t="s">
        <v>35240</v>
      </c>
      <c r="G24457" s="113" t="s">
        <v>125321</v>
      </c>
      <c r="H24457" s="113" t="s">
        <v>102022</v>
      </c>
      <c r="I24457" s="113" t="s">
        <v>83284</v>
      </c>
    </row>
    <row r="24458" spans="5:9" ht="14.5" x14ac:dyDescent="0.35">
      <c r="E24458" s="113" t="s">
        <v>54437</v>
      </c>
      <c r="F24458" s="113" t="s">
        <v>35239</v>
      </c>
      <c r="G24458" s="113" t="s">
        <v>138571</v>
      </c>
      <c r="H24458" s="113" t="s">
        <v>102021</v>
      </c>
      <c r="I24458" s="113" t="s">
        <v>83283</v>
      </c>
    </row>
    <row r="24459" spans="5:9" ht="14.5" x14ac:dyDescent="0.35">
      <c r="E24459" s="113" t="s">
        <v>54438</v>
      </c>
      <c r="F24459" s="113" t="s">
        <v>35238</v>
      </c>
      <c r="G24459" s="113" t="s">
        <v>125322</v>
      </c>
      <c r="H24459" s="113" t="s">
        <v>102020</v>
      </c>
      <c r="I24459" s="113" t="s">
        <v>83282</v>
      </c>
    </row>
    <row r="24460" spans="5:9" ht="14.5" x14ac:dyDescent="0.35">
      <c r="E24460" s="113" t="s">
        <v>54439</v>
      </c>
      <c r="F24460" s="113" t="s">
        <v>35237</v>
      </c>
      <c r="G24460" s="113" t="s">
        <v>125323</v>
      </c>
      <c r="H24460" s="113" t="s">
        <v>102019</v>
      </c>
      <c r="I24460" s="113" t="s">
        <v>83281</v>
      </c>
    </row>
    <row r="24461" spans="5:9" ht="14.5" x14ac:dyDescent="0.35">
      <c r="E24461" s="113" t="s">
        <v>54440</v>
      </c>
      <c r="F24461" s="113" t="s">
        <v>35236</v>
      </c>
      <c r="G24461" s="113" t="s">
        <v>125324</v>
      </c>
      <c r="H24461" s="113" t="s">
        <v>102018</v>
      </c>
      <c r="I24461" s="113" t="s">
        <v>83280</v>
      </c>
    </row>
    <row r="24462" spans="5:9" ht="14.5" x14ac:dyDescent="0.35">
      <c r="E24462" s="113" t="s">
        <v>54441</v>
      </c>
      <c r="F24462" s="113" t="s">
        <v>35235</v>
      </c>
      <c r="G24462" s="113" t="s">
        <v>125325</v>
      </c>
      <c r="H24462" s="113" t="s">
        <v>102017</v>
      </c>
      <c r="I24462" s="113" t="s">
        <v>83279</v>
      </c>
    </row>
    <row r="24463" spans="5:9" ht="14.5" x14ac:dyDescent="0.35">
      <c r="E24463" s="113" t="s">
        <v>54442</v>
      </c>
      <c r="F24463" s="113" t="s">
        <v>35234</v>
      </c>
      <c r="G24463" s="113" t="s">
        <v>125326</v>
      </c>
      <c r="H24463" s="113" t="s">
        <v>102016</v>
      </c>
      <c r="I24463" s="113" t="s">
        <v>83278</v>
      </c>
    </row>
    <row r="24464" spans="5:9" ht="14.5" x14ac:dyDescent="0.35">
      <c r="E24464" s="113" t="s">
        <v>54443</v>
      </c>
      <c r="F24464" s="113" t="s">
        <v>35233</v>
      </c>
      <c r="G24464" s="113" t="s">
        <v>125327</v>
      </c>
      <c r="H24464" s="113" t="s">
        <v>102015</v>
      </c>
      <c r="I24464" s="113" t="s">
        <v>83277</v>
      </c>
    </row>
    <row r="24465" spans="5:9" ht="14.5" x14ac:dyDescent="0.35">
      <c r="E24465" s="113" t="s">
        <v>54444</v>
      </c>
      <c r="F24465" s="113" t="s">
        <v>35232</v>
      </c>
      <c r="G24465" s="113" t="s">
        <v>125328</v>
      </c>
      <c r="H24465" s="113" t="s">
        <v>102014</v>
      </c>
      <c r="I24465" s="113" t="s">
        <v>83276</v>
      </c>
    </row>
    <row r="24466" spans="5:9" ht="14.5" x14ac:dyDescent="0.35">
      <c r="E24466" s="113" t="s">
        <v>54445</v>
      </c>
      <c r="F24466" s="113" t="s">
        <v>35231</v>
      </c>
      <c r="G24466" s="113" t="s">
        <v>125329</v>
      </c>
      <c r="H24466" s="113" t="s">
        <v>102013</v>
      </c>
      <c r="I24466" s="113" t="s">
        <v>83275</v>
      </c>
    </row>
    <row r="24467" spans="5:9" ht="14.5" x14ac:dyDescent="0.35">
      <c r="E24467" s="113" t="s">
        <v>54446</v>
      </c>
      <c r="F24467" s="113" t="s">
        <v>35230</v>
      </c>
      <c r="G24467" s="113" t="s">
        <v>125330</v>
      </c>
      <c r="H24467" s="113" t="s">
        <v>102012</v>
      </c>
      <c r="I24467" s="113" t="s">
        <v>138765</v>
      </c>
    </row>
    <row r="24468" spans="5:9" ht="14.5" x14ac:dyDescent="0.35">
      <c r="E24468" s="113" t="s">
        <v>54447</v>
      </c>
      <c r="F24468" s="113" t="s">
        <v>35229</v>
      </c>
      <c r="G24468" s="113" t="s">
        <v>125331</v>
      </c>
      <c r="H24468" s="113" t="s">
        <v>102011</v>
      </c>
      <c r="I24468" s="113" t="s">
        <v>83274</v>
      </c>
    </row>
    <row r="24469" spans="5:9" ht="14.5" x14ac:dyDescent="0.35">
      <c r="E24469" s="113" t="s">
        <v>54448</v>
      </c>
      <c r="F24469" s="113" t="s">
        <v>35228</v>
      </c>
      <c r="G24469" s="113" t="s">
        <v>125332</v>
      </c>
      <c r="H24469" s="113" t="s">
        <v>102010</v>
      </c>
      <c r="I24469" s="113" t="s">
        <v>83273</v>
      </c>
    </row>
    <row r="24470" spans="5:9" ht="14.5" x14ac:dyDescent="0.35">
      <c r="E24470" s="113" t="s">
        <v>54449</v>
      </c>
      <c r="F24470" s="113" t="s">
        <v>35227</v>
      </c>
      <c r="G24470" s="113" t="s">
        <v>125333</v>
      </c>
      <c r="H24470" s="113" t="s">
        <v>102009</v>
      </c>
      <c r="I24470" s="113" t="s">
        <v>83272</v>
      </c>
    </row>
    <row r="24471" spans="5:9" ht="14.5" x14ac:dyDescent="0.35">
      <c r="E24471" s="113" t="s">
        <v>54450</v>
      </c>
      <c r="F24471" s="113" t="s">
        <v>35226</v>
      </c>
      <c r="G24471" s="113" t="s">
        <v>125334</v>
      </c>
      <c r="H24471" s="113" t="s">
        <v>102008</v>
      </c>
      <c r="I24471" s="113" t="s">
        <v>83271</v>
      </c>
    </row>
    <row r="24472" spans="5:9" ht="14.5" x14ac:dyDescent="0.35">
      <c r="E24472" s="113" t="s">
        <v>54451</v>
      </c>
      <c r="F24472" s="113" t="s">
        <v>35225</v>
      </c>
      <c r="G24472" s="113" t="s">
        <v>125335</v>
      </c>
      <c r="H24472" s="113" t="s">
        <v>102007</v>
      </c>
      <c r="I24472" s="113" t="s">
        <v>83270</v>
      </c>
    </row>
    <row r="24473" spans="5:9" ht="14.5" x14ac:dyDescent="0.35">
      <c r="E24473" s="113" t="s">
        <v>54452</v>
      </c>
      <c r="F24473" s="113" t="s">
        <v>35224</v>
      </c>
      <c r="G24473" s="113" t="s">
        <v>140380</v>
      </c>
      <c r="H24473" s="113" t="s">
        <v>102006</v>
      </c>
      <c r="I24473" s="113" t="s">
        <v>83269</v>
      </c>
    </row>
    <row r="24474" spans="5:9" ht="14.5" x14ac:dyDescent="0.35">
      <c r="E24474" s="113" t="s">
        <v>54453</v>
      </c>
      <c r="F24474" s="113" t="s">
        <v>35223</v>
      </c>
      <c r="G24474" s="113" t="s">
        <v>140379</v>
      </c>
      <c r="H24474" s="113" t="s">
        <v>102005</v>
      </c>
      <c r="I24474" s="113" t="s">
        <v>83268</v>
      </c>
    </row>
    <row r="24475" spans="5:9" ht="14.5" x14ac:dyDescent="0.35">
      <c r="E24475" s="113" t="s">
        <v>54454</v>
      </c>
      <c r="F24475" s="113" t="s">
        <v>35222</v>
      </c>
      <c r="G24475" s="113" t="s">
        <v>125336</v>
      </c>
      <c r="H24475" s="113" t="s">
        <v>102004</v>
      </c>
      <c r="I24475" s="113" t="s">
        <v>83267</v>
      </c>
    </row>
    <row r="24476" spans="5:9" ht="14.5" x14ac:dyDescent="0.35">
      <c r="E24476" s="113" t="s">
        <v>54455</v>
      </c>
      <c r="F24476" s="113" t="s">
        <v>35221</v>
      </c>
      <c r="G24476" s="113" t="s">
        <v>125337</v>
      </c>
      <c r="H24476" s="113" t="s">
        <v>111026</v>
      </c>
      <c r="I24476" s="113" t="s">
        <v>83266</v>
      </c>
    </row>
    <row r="24477" spans="5:9" ht="14.5" x14ac:dyDescent="0.35">
      <c r="E24477" s="113" t="s">
        <v>54456</v>
      </c>
      <c r="F24477" s="113" t="s">
        <v>35220</v>
      </c>
      <c r="G24477" s="113" t="s">
        <v>125338</v>
      </c>
      <c r="H24477" s="113" t="s">
        <v>111025</v>
      </c>
      <c r="I24477" s="113" t="s">
        <v>83265</v>
      </c>
    </row>
    <row r="24478" spans="5:9" ht="14.5" x14ac:dyDescent="0.35">
      <c r="E24478" s="113" t="s">
        <v>54457</v>
      </c>
      <c r="F24478" s="113" t="s">
        <v>35219</v>
      </c>
      <c r="G24478" s="113" t="s">
        <v>125339</v>
      </c>
      <c r="H24478" s="113" t="s">
        <v>102003</v>
      </c>
      <c r="I24478" s="113" t="s">
        <v>83264</v>
      </c>
    </row>
    <row r="24479" spans="5:9" ht="14.5" x14ac:dyDescent="0.35">
      <c r="E24479" s="113" t="s">
        <v>54458</v>
      </c>
      <c r="F24479" s="113" t="s">
        <v>35218</v>
      </c>
      <c r="G24479" s="113" t="s">
        <v>125340</v>
      </c>
      <c r="H24479" s="113" t="s">
        <v>102002</v>
      </c>
      <c r="I24479" s="113" t="s">
        <v>83263</v>
      </c>
    </row>
    <row r="24480" spans="5:9" ht="14.5" x14ac:dyDescent="0.35">
      <c r="E24480" s="113" t="s">
        <v>54459</v>
      </c>
      <c r="F24480" s="113" t="s">
        <v>35217</v>
      </c>
      <c r="G24480" s="113" t="s">
        <v>125341</v>
      </c>
      <c r="H24480" s="113" t="s">
        <v>102001</v>
      </c>
      <c r="I24480" s="113" t="s">
        <v>83262</v>
      </c>
    </row>
    <row r="24481" spans="5:9" ht="14.5" x14ac:dyDescent="0.35">
      <c r="E24481" s="113" t="s">
        <v>54460</v>
      </c>
      <c r="F24481" s="113" t="s">
        <v>35216</v>
      </c>
      <c r="G24481" s="113" t="s">
        <v>125342</v>
      </c>
      <c r="H24481" s="113" t="s">
        <v>102000</v>
      </c>
      <c r="I24481" s="113" t="s">
        <v>83261</v>
      </c>
    </row>
    <row r="24482" spans="5:9" ht="14.5" x14ac:dyDescent="0.35">
      <c r="E24482" s="113" t="s">
        <v>54461</v>
      </c>
      <c r="F24482" s="113" t="s">
        <v>35215</v>
      </c>
      <c r="G24482" s="113" t="s">
        <v>125343</v>
      </c>
      <c r="H24482" s="113" t="s">
        <v>101999</v>
      </c>
      <c r="I24482" s="113" t="s">
        <v>83260</v>
      </c>
    </row>
    <row r="24483" spans="5:9" ht="14.5" x14ac:dyDescent="0.35">
      <c r="E24483" s="113" t="s">
        <v>54462</v>
      </c>
      <c r="F24483" s="113" t="s">
        <v>35214</v>
      </c>
      <c r="G24483" s="113" t="s">
        <v>125344</v>
      </c>
      <c r="H24483" s="113" t="s">
        <v>101998</v>
      </c>
      <c r="I24483" s="113" t="s">
        <v>83259</v>
      </c>
    </row>
    <row r="24484" spans="5:9" ht="14.5" x14ac:dyDescent="0.35">
      <c r="E24484" s="113" t="s">
        <v>54463</v>
      </c>
      <c r="F24484" s="113" t="s">
        <v>35213</v>
      </c>
      <c r="G24484" s="113" t="s">
        <v>125345</v>
      </c>
      <c r="H24484" s="113" t="s">
        <v>101997</v>
      </c>
      <c r="I24484" s="113" t="s">
        <v>140991</v>
      </c>
    </row>
    <row r="24485" spans="5:9" ht="14.5" x14ac:dyDescent="0.35">
      <c r="E24485" s="113" t="s">
        <v>54464</v>
      </c>
      <c r="F24485" s="113" t="s">
        <v>35212</v>
      </c>
      <c r="G24485" s="113" t="s">
        <v>125346</v>
      </c>
      <c r="H24485" s="113" t="s">
        <v>101996</v>
      </c>
      <c r="I24485" s="113" t="s">
        <v>83258</v>
      </c>
    </row>
    <row r="24486" spans="5:9" ht="14.5" x14ac:dyDescent="0.35">
      <c r="E24486" s="113" t="s">
        <v>54465</v>
      </c>
      <c r="F24486" s="113" t="s">
        <v>35211</v>
      </c>
      <c r="G24486" s="113" t="s">
        <v>125347</v>
      </c>
      <c r="H24486" s="113" t="s">
        <v>101995</v>
      </c>
      <c r="I24486" s="113" t="s">
        <v>83257</v>
      </c>
    </row>
    <row r="24487" spans="5:9" ht="14.5" x14ac:dyDescent="0.35">
      <c r="E24487" s="113" t="s">
        <v>54466</v>
      </c>
      <c r="F24487" s="113" t="s">
        <v>35210</v>
      </c>
      <c r="G24487" s="113" t="s">
        <v>125348</v>
      </c>
      <c r="H24487" s="113" t="s">
        <v>101994</v>
      </c>
      <c r="I24487" s="113" t="s">
        <v>83256</v>
      </c>
    </row>
    <row r="24488" spans="5:9" ht="14.5" x14ac:dyDescent="0.35">
      <c r="E24488" s="113" t="s">
        <v>54467</v>
      </c>
      <c r="F24488" s="113" t="s">
        <v>35209</v>
      </c>
      <c r="G24488" s="113" t="s">
        <v>125349</v>
      </c>
      <c r="H24488" s="113" t="s">
        <v>101993</v>
      </c>
      <c r="I24488" s="113" t="s">
        <v>83255</v>
      </c>
    </row>
    <row r="24489" spans="5:9" ht="14.5" x14ac:dyDescent="0.35">
      <c r="E24489" s="113" t="s">
        <v>54468</v>
      </c>
      <c r="F24489" s="113" t="s">
        <v>35208</v>
      </c>
      <c r="G24489" s="113" t="s">
        <v>125350</v>
      </c>
      <c r="H24489" s="113" t="s">
        <v>101992</v>
      </c>
      <c r="I24489" s="113" t="s">
        <v>83254</v>
      </c>
    </row>
    <row r="24490" spans="5:9" ht="14.5" x14ac:dyDescent="0.35">
      <c r="E24490" s="113" t="s">
        <v>54469</v>
      </c>
      <c r="F24490" s="113" t="s">
        <v>35207</v>
      </c>
      <c r="G24490" s="113" t="s">
        <v>125351</v>
      </c>
      <c r="H24490" s="113" t="s">
        <v>101991</v>
      </c>
      <c r="I24490" s="113" t="s">
        <v>83253</v>
      </c>
    </row>
    <row r="24491" spans="5:9" ht="14.5" x14ac:dyDescent="0.35">
      <c r="E24491" s="113" t="s">
        <v>54470</v>
      </c>
      <c r="F24491" s="113" t="s">
        <v>35206</v>
      </c>
      <c r="G24491" s="113" t="s">
        <v>125352</v>
      </c>
      <c r="H24491" s="113" t="s">
        <v>101990</v>
      </c>
      <c r="I24491" s="113" t="s">
        <v>83252</v>
      </c>
    </row>
    <row r="24492" spans="5:9" ht="14.5" x14ac:dyDescent="0.35">
      <c r="E24492" s="113" t="s">
        <v>54471</v>
      </c>
      <c r="F24492" s="113" t="s">
        <v>35205</v>
      </c>
      <c r="G24492" s="113" t="s">
        <v>125353</v>
      </c>
      <c r="H24492" s="113" t="s">
        <v>101989</v>
      </c>
      <c r="I24492" s="113" t="s">
        <v>83251</v>
      </c>
    </row>
    <row r="24493" spans="5:9" ht="14.5" x14ac:dyDescent="0.35">
      <c r="E24493" s="113" t="s">
        <v>54472</v>
      </c>
      <c r="F24493" s="113" t="s">
        <v>35204</v>
      </c>
      <c r="G24493" s="113" t="s">
        <v>125354</v>
      </c>
      <c r="H24493" s="113" t="s">
        <v>101988</v>
      </c>
      <c r="I24493" s="113" t="s">
        <v>138766</v>
      </c>
    </row>
    <row r="24494" spans="5:9" ht="14.5" x14ac:dyDescent="0.35">
      <c r="E24494" s="113" t="s">
        <v>54473</v>
      </c>
      <c r="F24494" s="113" t="s">
        <v>35203</v>
      </c>
      <c r="G24494" s="113" t="s">
        <v>125355</v>
      </c>
      <c r="H24494" s="113" t="s">
        <v>101987</v>
      </c>
      <c r="I24494" s="113" t="s">
        <v>119619</v>
      </c>
    </row>
    <row r="24495" spans="5:9" ht="14.5" x14ac:dyDescent="0.35">
      <c r="E24495" s="113" t="s">
        <v>54474</v>
      </c>
      <c r="F24495" s="113" t="s">
        <v>35202</v>
      </c>
      <c r="G24495" s="113" t="s">
        <v>125356</v>
      </c>
      <c r="H24495" s="113" t="s">
        <v>101986</v>
      </c>
      <c r="I24495" s="113" t="s">
        <v>111887</v>
      </c>
    </row>
    <row r="24496" spans="5:9" ht="14.5" x14ac:dyDescent="0.35">
      <c r="E24496" s="113" t="s">
        <v>54475</v>
      </c>
      <c r="F24496" s="113" t="s">
        <v>35201</v>
      </c>
      <c r="G24496" s="113" t="s">
        <v>125357</v>
      </c>
      <c r="H24496" s="113" t="s">
        <v>101985</v>
      </c>
      <c r="I24496" s="113" t="s">
        <v>111886</v>
      </c>
    </row>
    <row r="24497" spans="5:9" ht="14.5" x14ac:dyDescent="0.35">
      <c r="E24497" s="113" t="s">
        <v>54476</v>
      </c>
      <c r="F24497" s="113" t="s">
        <v>35200</v>
      </c>
      <c r="G24497" s="113" t="s">
        <v>125358</v>
      </c>
      <c r="H24497" s="113" t="s">
        <v>101984</v>
      </c>
      <c r="I24497" s="113" t="s">
        <v>111885</v>
      </c>
    </row>
    <row r="24498" spans="5:9" ht="14.5" x14ac:dyDescent="0.35">
      <c r="E24498" s="113" t="s">
        <v>54477</v>
      </c>
      <c r="F24498" s="113" t="s">
        <v>35199</v>
      </c>
      <c r="G24498" s="113" t="s">
        <v>125359</v>
      </c>
      <c r="H24498" s="113" t="s">
        <v>101983</v>
      </c>
      <c r="I24498" s="113" t="s">
        <v>111884</v>
      </c>
    </row>
    <row r="24499" spans="5:9" ht="14.5" x14ac:dyDescent="0.35">
      <c r="E24499" s="113" t="s">
        <v>54478</v>
      </c>
      <c r="F24499" s="113" t="s">
        <v>35198</v>
      </c>
      <c r="G24499" s="113" t="s">
        <v>125360</v>
      </c>
      <c r="H24499" s="113" t="s">
        <v>101982</v>
      </c>
      <c r="I24499" s="113" t="s">
        <v>83250</v>
      </c>
    </row>
    <row r="24500" spans="5:9" ht="14.5" x14ac:dyDescent="0.35">
      <c r="E24500" s="113" t="s">
        <v>54479</v>
      </c>
      <c r="F24500" s="113" t="s">
        <v>35197</v>
      </c>
      <c r="G24500" s="113" t="s">
        <v>125361</v>
      </c>
      <c r="H24500" s="113" t="s">
        <v>101981</v>
      </c>
      <c r="I24500" s="113" t="s">
        <v>83249</v>
      </c>
    </row>
    <row r="24501" spans="5:9" ht="14.5" x14ac:dyDescent="0.35">
      <c r="E24501" s="113" t="s">
        <v>54480</v>
      </c>
      <c r="F24501" s="113" t="s">
        <v>35196</v>
      </c>
      <c r="G24501" s="113" t="s">
        <v>125362</v>
      </c>
      <c r="H24501" s="113" t="s">
        <v>101980</v>
      </c>
      <c r="I24501" s="113" t="s">
        <v>83248</v>
      </c>
    </row>
    <row r="24502" spans="5:9" ht="14.5" x14ac:dyDescent="0.35">
      <c r="E24502" s="113" t="s">
        <v>54481</v>
      </c>
      <c r="F24502" s="113" t="s">
        <v>35195</v>
      </c>
      <c r="G24502" s="113" t="s">
        <v>125363</v>
      </c>
      <c r="H24502" s="113" t="s">
        <v>101979</v>
      </c>
      <c r="I24502" s="113" t="s">
        <v>83247</v>
      </c>
    </row>
    <row r="24503" spans="5:9" ht="14.5" x14ac:dyDescent="0.35">
      <c r="E24503" s="113" t="s">
        <v>54482</v>
      </c>
      <c r="F24503" s="113" t="s">
        <v>35194</v>
      </c>
      <c r="G24503" s="113" t="s">
        <v>125364</v>
      </c>
      <c r="H24503" s="113" t="s">
        <v>101978</v>
      </c>
      <c r="I24503" s="113" t="s">
        <v>83246</v>
      </c>
    </row>
    <row r="24504" spans="5:9" ht="14.5" x14ac:dyDescent="0.35">
      <c r="E24504" s="113" t="s">
        <v>54483</v>
      </c>
      <c r="F24504" s="113" t="s">
        <v>35193</v>
      </c>
      <c r="G24504" s="113" t="s">
        <v>125365</v>
      </c>
      <c r="H24504" s="113" t="s">
        <v>101977</v>
      </c>
      <c r="I24504" s="113" t="s">
        <v>83245</v>
      </c>
    </row>
    <row r="24505" spans="5:9" ht="14.5" x14ac:dyDescent="0.35">
      <c r="E24505" s="113" t="s">
        <v>54484</v>
      </c>
      <c r="F24505" s="113" t="s">
        <v>35192</v>
      </c>
      <c r="G24505" s="113" t="s">
        <v>125366</v>
      </c>
      <c r="H24505" s="113" t="s">
        <v>101976</v>
      </c>
      <c r="I24505" s="113" t="s">
        <v>83244</v>
      </c>
    </row>
    <row r="24506" spans="5:9" ht="14.5" x14ac:dyDescent="0.35">
      <c r="E24506" s="113" t="s">
        <v>54485</v>
      </c>
      <c r="F24506" s="113" t="s">
        <v>35191</v>
      </c>
      <c r="G24506" s="113" t="s">
        <v>125367</v>
      </c>
      <c r="H24506" s="113" t="s">
        <v>101975</v>
      </c>
      <c r="I24506" s="113" t="s">
        <v>83243</v>
      </c>
    </row>
    <row r="24507" spans="5:9" ht="14.5" x14ac:dyDescent="0.35">
      <c r="E24507" s="113" t="s">
        <v>54486</v>
      </c>
      <c r="F24507" s="113" t="s">
        <v>35190</v>
      </c>
      <c r="G24507" s="113" t="s">
        <v>125368</v>
      </c>
      <c r="H24507" s="113" t="s">
        <v>101974</v>
      </c>
      <c r="I24507" s="113" t="s">
        <v>83242</v>
      </c>
    </row>
    <row r="24508" spans="5:9" ht="14.5" x14ac:dyDescent="0.35">
      <c r="E24508" s="113" t="s">
        <v>54487</v>
      </c>
      <c r="F24508" s="113" t="s">
        <v>35189</v>
      </c>
      <c r="G24508" s="113" t="s">
        <v>125369</v>
      </c>
      <c r="H24508" s="113" t="s">
        <v>101973</v>
      </c>
      <c r="I24508" s="113" t="s">
        <v>83241</v>
      </c>
    </row>
    <row r="24509" spans="5:9" ht="14.5" x14ac:dyDescent="0.35">
      <c r="E24509" s="113" t="s">
        <v>54488</v>
      </c>
      <c r="F24509" s="113" t="s">
        <v>35188</v>
      </c>
      <c r="G24509" s="113" t="s">
        <v>125370</v>
      </c>
      <c r="H24509" s="113" t="s">
        <v>101972</v>
      </c>
      <c r="I24509" s="113" t="s">
        <v>83240</v>
      </c>
    </row>
    <row r="24510" spans="5:9" ht="14.5" x14ac:dyDescent="0.35">
      <c r="E24510" s="113" t="s">
        <v>54489</v>
      </c>
      <c r="F24510" s="113" t="s">
        <v>35187</v>
      </c>
      <c r="G24510" s="113" t="s">
        <v>125371</v>
      </c>
      <c r="H24510" s="113" t="s">
        <v>101971</v>
      </c>
      <c r="I24510" s="113" t="s">
        <v>83239</v>
      </c>
    </row>
    <row r="24511" spans="5:9" ht="14.5" x14ac:dyDescent="0.35">
      <c r="E24511" s="113" t="s">
        <v>54490</v>
      </c>
      <c r="F24511" s="113" t="s">
        <v>35186</v>
      </c>
      <c r="G24511" s="113" t="s">
        <v>125372</v>
      </c>
      <c r="H24511" s="113" t="s">
        <v>101970</v>
      </c>
      <c r="I24511" s="113" t="s">
        <v>83238</v>
      </c>
    </row>
    <row r="24512" spans="5:9" ht="14.5" x14ac:dyDescent="0.35">
      <c r="E24512" s="113" t="s">
        <v>54491</v>
      </c>
      <c r="F24512" s="113" t="s">
        <v>35185</v>
      </c>
      <c r="G24512" s="113" t="s">
        <v>125373</v>
      </c>
      <c r="H24512" s="113" t="s">
        <v>101969</v>
      </c>
      <c r="I24512" s="113" t="s">
        <v>83237</v>
      </c>
    </row>
    <row r="24513" spans="5:9" ht="14.5" x14ac:dyDescent="0.35">
      <c r="E24513" s="113" t="s">
        <v>54492</v>
      </c>
      <c r="F24513" s="113" t="s">
        <v>35184</v>
      </c>
      <c r="G24513" s="113" t="s">
        <v>125374</v>
      </c>
      <c r="H24513" s="113" t="s">
        <v>111024</v>
      </c>
      <c r="I24513" s="113" t="s">
        <v>83236</v>
      </c>
    </row>
    <row r="24514" spans="5:9" ht="14.5" x14ac:dyDescent="0.35">
      <c r="E24514" s="113" t="s">
        <v>54493</v>
      </c>
      <c r="F24514" s="113" t="s">
        <v>35183</v>
      </c>
      <c r="G24514" s="113" t="s">
        <v>125375</v>
      </c>
      <c r="H24514" s="113" t="s">
        <v>101968</v>
      </c>
      <c r="I24514" s="113" t="s">
        <v>83235</v>
      </c>
    </row>
    <row r="24515" spans="5:9" ht="14.5" x14ac:dyDescent="0.35">
      <c r="E24515" s="113" t="s">
        <v>54494</v>
      </c>
      <c r="F24515" s="113" t="s">
        <v>35182</v>
      </c>
      <c r="G24515" s="113" t="s">
        <v>125376</v>
      </c>
      <c r="H24515" s="113" t="s">
        <v>101967</v>
      </c>
      <c r="I24515" s="113" t="s">
        <v>83234</v>
      </c>
    </row>
    <row r="24516" spans="5:9" ht="14.5" x14ac:dyDescent="0.35">
      <c r="E24516" s="113" t="s">
        <v>54495</v>
      </c>
      <c r="F24516" s="113" t="s">
        <v>35181</v>
      </c>
      <c r="G24516" s="113" t="s">
        <v>125377</v>
      </c>
      <c r="H24516" s="113" t="s">
        <v>101966</v>
      </c>
      <c r="I24516" s="113" t="s">
        <v>83233</v>
      </c>
    </row>
    <row r="24517" spans="5:9" ht="14.5" x14ac:dyDescent="0.35">
      <c r="E24517" s="113" t="s">
        <v>54496</v>
      </c>
      <c r="F24517" s="113" t="s">
        <v>35180</v>
      </c>
      <c r="G24517" s="113" t="s">
        <v>125378</v>
      </c>
      <c r="H24517" s="113" t="s">
        <v>139151</v>
      </c>
      <c r="I24517" s="113" t="s">
        <v>111883</v>
      </c>
    </row>
    <row r="24518" spans="5:9" ht="14.5" x14ac:dyDescent="0.35">
      <c r="E24518" s="113" t="s">
        <v>54497</v>
      </c>
      <c r="F24518" s="113" t="s">
        <v>35179</v>
      </c>
      <c r="G24518" s="113" t="s">
        <v>125379</v>
      </c>
      <c r="H24518" s="113" t="s">
        <v>101965</v>
      </c>
      <c r="I24518" s="113" t="s">
        <v>83232</v>
      </c>
    </row>
    <row r="24519" spans="5:9" ht="14.5" x14ac:dyDescent="0.35">
      <c r="E24519" s="113" t="s">
        <v>54498</v>
      </c>
      <c r="F24519" s="113" t="s">
        <v>35178</v>
      </c>
      <c r="G24519" s="113" t="s">
        <v>125380</v>
      </c>
      <c r="H24519" s="113" t="s">
        <v>101964</v>
      </c>
      <c r="I24519" s="113" t="s">
        <v>83231</v>
      </c>
    </row>
    <row r="24520" spans="5:9" ht="14.5" x14ac:dyDescent="0.35">
      <c r="E24520" s="113" t="s">
        <v>54499</v>
      </c>
      <c r="F24520" s="113" t="s">
        <v>35177</v>
      </c>
      <c r="G24520" s="113" t="s">
        <v>125381</v>
      </c>
      <c r="H24520" s="113" t="s">
        <v>101963</v>
      </c>
      <c r="I24520" s="113" t="s">
        <v>83230</v>
      </c>
    </row>
    <row r="24521" spans="5:9" ht="14.5" x14ac:dyDescent="0.35">
      <c r="E24521" s="113" t="s">
        <v>54500</v>
      </c>
      <c r="F24521" s="113" t="s">
        <v>35176</v>
      </c>
      <c r="G24521" s="113" t="s">
        <v>125382</v>
      </c>
      <c r="H24521" s="113" t="s">
        <v>101962</v>
      </c>
      <c r="I24521" s="113" t="s">
        <v>83229</v>
      </c>
    </row>
    <row r="24522" spans="5:9" ht="14.5" x14ac:dyDescent="0.35">
      <c r="E24522" s="113" t="s">
        <v>54501</v>
      </c>
      <c r="F24522" s="113" t="s">
        <v>35175</v>
      </c>
      <c r="G24522" s="113" t="s">
        <v>125383</v>
      </c>
      <c r="H24522" s="113" t="s">
        <v>101961</v>
      </c>
      <c r="I24522" s="113" t="s">
        <v>83228</v>
      </c>
    </row>
    <row r="24523" spans="5:9" ht="14.5" x14ac:dyDescent="0.35">
      <c r="E24523" s="113" t="s">
        <v>54502</v>
      </c>
      <c r="F24523" s="113" t="s">
        <v>35174</v>
      </c>
      <c r="G24523" s="113" t="s">
        <v>125384</v>
      </c>
      <c r="H24523" s="113" t="s">
        <v>101960</v>
      </c>
      <c r="I24523" s="113" t="s">
        <v>83227</v>
      </c>
    </row>
    <row r="24524" spans="5:9" ht="14.5" x14ac:dyDescent="0.35">
      <c r="E24524" s="113" t="s">
        <v>54503</v>
      </c>
      <c r="F24524" s="113" t="s">
        <v>35173</v>
      </c>
      <c r="G24524" s="113" t="s">
        <v>125385</v>
      </c>
      <c r="H24524" s="113" t="s">
        <v>101959</v>
      </c>
      <c r="I24524" s="113" t="s">
        <v>83226</v>
      </c>
    </row>
    <row r="24525" spans="5:9" ht="14.5" x14ac:dyDescent="0.35">
      <c r="E24525" s="113" t="s">
        <v>54504</v>
      </c>
      <c r="F24525" s="113" t="s">
        <v>35172</v>
      </c>
      <c r="G24525" s="113" t="s">
        <v>125386</v>
      </c>
      <c r="H24525" s="113" t="s">
        <v>101958</v>
      </c>
      <c r="I24525" s="113" t="s">
        <v>83225</v>
      </c>
    </row>
    <row r="24526" spans="5:9" ht="14.5" x14ac:dyDescent="0.35">
      <c r="E24526" s="113" t="s">
        <v>54505</v>
      </c>
      <c r="F24526" s="113" t="s">
        <v>35171</v>
      </c>
      <c r="G24526" s="113" t="s">
        <v>125387</v>
      </c>
      <c r="H24526" s="113" t="s">
        <v>101957</v>
      </c>
      <c r="I24526" s="113" t="s">
        <v>83224</v>
      </c>
    </row>
    <row r="24527" spans="5:9" ht="14.5" x14ac:dyDescent="0.35">
      <c r="E24527" s="113" t="s">
        <v>54506</v>
      </c>
      <c r="F24527" s="113" t="s">
        <v>35170</v>
      </c>
      <c r="G24527" s="113" t="s">
        <v>125388</v>
      </c>
      <c r="H24527" s="113" t="s">
        <v>101956</v>
      </c>
      <c r="I24527" s="113" t="s">
        <v>83223</v>
      </c>
    </row>
    <row r="24528" spans="5:9" ht="14.5" x14ac:dyDescent="0.35">
      <c r="E24528" s="113" t="s">
        <v>54507</v>
      </c>
      <c r="F24528" s="113" t="s">
        <v>35169</v>
      </c>
      <c r="G24528" s="113" t="s">
        <v>125389</v>
      </c>
      <c r="H24528" s="113" t="s">
        <v>111023</v>
      </c>
      <c r="I24528" s="113" t="s">
        <v>83222</v>
      </c>
    </row>
    <row r="24529" spans="5:9" ht="14.5" x14ac:dyDescent="0.35">
      <c r="E24529" s="113" t="s">
        <v>54508</v>
      </c>
      <c r="F24529" s="113" t="s">
        <v>35168</v>
      </c>
      <c r="G24529" s="113" t="s">
        <v>125390</v>
      </c>
      <c r="H24529" s="113" t="s">
        <v>101955</v>
      </c>
      <c r="I24529" s="113" t="s">
        <v>83221</v>
      </c>
    </row>
    <row r="24530" spans="5:9" ht="14.5" x14ac:dyDescent="0.35">
      <c r="E24530" s="113" t="s">
        <v>54509</v>
      </c>
      <c r="F24530" s="113" t="s">
        <v>35167</v>
      </c>
      <c r="G24530" s="113" t="s">
        <v>125391</v>
      </c>
      <c r="H24530" s="113" t="s">
        <v>101954</v>
      </c>
      <c r="I24530" s="113" t="s">
        <v>83220</v>
      </c>
    </row>
    <row r="24531" spans="5:9" ht="14.5" x14ac:dyDescent="0.35">
      <c r="E24531" s="113" t="s">
        <v>54510</v>
      </c>
      <c r="F24531" s="113" t="s">
        <v>35166</v>
      </c>
      <c r="G24531" s="113" t="s">
        <v>125392</v>
      </c>
      <c r="H24531" s="113" t="s">
        <v>111022</v>
      </c>
      <c r="I24531" s="113" t="s">
        <v>83219</v>
      </c>
    </row>
    <row r="24532" spans="5:9" ht="14.5" x14ac:dyDescent="0.35">
      <c r="E24532" s="113" t="s">
        <v>54511</v>
      </c>
      <c r="F24532" s="113" t="s">
        <v>35165</v>
      </c>
      <c r="G24532" s="113" t="s">
        <v>125393</v>
      </c>
      <c r="H24532" s="113" t="s">
        <v>101953</v>
      </c>
      <c r="I24532" s="113" t="s">
        <v>83218</v>
      </c>
    </row>
    <row r="24533" spans="5:9" ht="14.5" x14ac:dyDescent="0.35">
      <c r="E24533" s="113" t="s">
        <v>54512</v>
      </c>
      <c r="F24533" s="113" t="s">
        <v>35164</v>
      </c>
      <c r="G24533" s="113" t="s">
        <v>125394</v>
      </c>
      <c r="H24533" s="113" t="s">
        <v>111021</v>
      </c>
      <c r="I24533" s="113" t="s">
        <v>83217</v>
      </c>
    </row>
    <row r="24534" spans="5:9" ht="14.5" x14ac:dyDescent="0.35">
      <c r="E24534" s="113" t="s">
        <v>54513</v>
      </c>
      <c r="F24534" s="113" t="s">
        <v>35163</v>
      </c>
      <c r="G24534" s="113" t="s">
        <v>125395</v>
      </c>
      <c r="H24534" s="113" t="s">
        <v>111020</v>
      </c>
      <c r="I24534" s="113" t="s">
        <v>83216</v>
      </c>
    </row>
    <row r="24535" spans="5:9" ht="14.5" x14ac:dyDescent="0.35">
      <c r="E24535" s="113" t="s">
        <v>54514</v>
      </c>
      <c r="F24535" s="113" t="s">
        <v>35162</v>
      </c>
      <c r="G24535" s="113" t="s">
        <v>125396</v>
      </c>
      <c r="H24535" s="113" t="s">
        <v>101952</v>
      </c>
      <c r="I24535" s="113" t="s">
        <v>83215</v>
      </c>
    </row>
    <row r="24536" spans="5:9" ht="14.5" x14ac:dyDescent="0.35">
      <c r="E24536" s="113" t="s">
        <v>54515</v>
      </c>
      <c r="F24536" s="113" t="s">
        <v>35161</v>
      </c>
      <c r="G24536" s="113" t="s">
        <v>125397</v>
      </c>
      <c r="H24536" s="113" t="s">
        <v>101951</v>
      </c>
      <c r="I24536" s="113" t="s">
        <v>83214</v>
      </c>
    </row>
    <row r="24537" spans="5:9" ht="14.5" x14ac:dyDescent="0.35">
      <c r="E24537" s="113" t="s">
        <v>54516</v>
      </c>
      <c r="F24537" s="113" t="s">
        <v>35160</v>
      </c>
      <c r="G24537" s="113" t="s">
        <v>125398</v>
      </c>
      <c r="H24537" s="113" t="s">
        <v>101950</v>
      </c>
      <c r="I24537" s="113" t="s">
        <v>83213</v>
      </c>
    </row>
    <row r="24538" spans="5:9" ht="14.5" x14ac:dyDescent="0.35">
      <c r="E24538" s="113" t="s">
        <v>54517</v>
      </c>
      <c r="F24538" s="113" t="s">
        <v>35159</v>
      </c>
      <c r="G24538" s="113" t="s">
        <v>125399</v>
      </c>
      <c r="H24538" s="113" t="s">
        <v>101949</v>
      </c>
      <c r="I24538" s="113" t="s">
        <v>83212</v>
      </c>
    </row>
    <row r="24539" spans="5:9" ht="14.5" x14ac:dyDescent="0.35">
      <c r="E24539" s="113" t="s">
        <v>54518</v>
      </c>
      <c r="F24539" s="113" t="s">
        <v>35158</v>
      </c>
      <c r="G24539" s="113" t="s">
        <v>125400</v>
      </c>
      <c r="H24539" s="113" t="s">
        <v>101948</v>
      </c>
      <c r="I24539" s="113" t="s">
        <v>83211</v>
      </c>
    </row>
    <row r="24540" spans="5:9" ht="14.5" x14ac:dyDescent="0.35">
      <c r="E24540" s="113" t="s">
        <v>54519</v>
      </c>
      <c r="F24540" s="113" t="s">
        <v>35157</v>
      </c>
      <c r="G24540" s="113" t="s">
        <v>125401</v>
      </c>
      <c r="H24540" s="113" t="s">
        <v>101947</v>
      </c>
      <c r="I24540" s="113" t="s">
        <v>83210</v>
      </c>
    </row>
    <row r="24541" spans="5:9" ht="14.5" x14ac:dyDescent="0.35">
      <c r="E24541" s="113" t="s">
        <v>54520</v>
      </c>
      <c r="F24541" s="113" t="s">
        <v>35156</v>
      </c>
      <c r="G24541" s="113" t="s">
        <v>125402</v>
      </c>
      <c r="H24541" s="113" t="s">
        <v>101946</v>
      </c>
      <c r="I24541" s="113" t="s">
        <v>83209</v>
      </c>
    </row>
    <row r="24542" spans="5:9" ht="14.5" x14ac:dyDescent="0.35">
      <c r="E24542" s="113" t="s">
        <v>54521</v>
      </c>
      <c r="F24542" s="113" t="s">
        <v>35155</v>
      </c>
      <c r="G24542" s="113" t="s">
        <v>125403</v>
      </c>
      <c r="H24542" s="113" t="s">
        <v>101945</v>
      </c>
      <c r="I24542" s="113" t="s">
        <v>83208</v>
      </c>
    </row>
    <row r="24543" spans="5:9" ht="14.5" x14ac:dyDescent="0.35">
      <c r="E24543" s="113" t="s">
        <v>54522</v>
      </c>
      <c r="F24543" s="113" t="s">
        <v>35154</v>
      </c>
      <c r="G24543" s="113" t="s">
        <v>125404</v>
      </c>
      <c r="H24543" s="113" t="s">
        <v>101944</v>
      </c>
      <c r="I24543" s="113" t="s">
        <v>83207</v>
      </c>
    </row>
    <row r="24544" spans="5:9" ht="14.5" x14ac:dyDescent="0.35">
      <c r="E24544" s="113" t="s">
        <v>54523</v>
      </c>
      <c r="F24544" s="113" t="s">
        <v>35153</v>
      </c>
      <c r="G24544" s="113" t="s">
        <v>125405</v>
      </c>
      <c r="H24544" s="113" t="s">
        <v>101943</v>
      </c>
      <c r="I24544" s="113" t="s">
        <v>83206</v>
      </c>
    </row>
    <row r="24545" spans="5:9" ht="14.5" x14ac:dyDescent="0.35">
      <c r="E24545" s="113" t="s">
        <v>54524</v>
      </c>
      <c r="F24545" s="113" t="s">
        <v>35152</v>
      </c>
      <c r="G24545" s="113" t="s">
        <v>125406</v>
      </c>
      <c r="H24545" s="113" t="s">
        <v>115831</v>
      </c>
      <c r="I24545" s="113" t="s">
        <v>83205</v>
      </c>
    </row>
    <row r="24546" spans="5:9" ht="14.5" x14ac:dyDescent="0.35">
      <c r="E24546" s="113" t="s">
        <v>54525</v>
      </c>
      <c r="F24546" s="113" t="s">
        <v>35151</v>
      </c>
      <c r="G24546" s="113" t="s">
        <v>125407</v>
      </c>
      <c r="H24546" s="113" t="s">
        <v>101942</v>
      </c>
      <c r="I24546" s="113" t="s">
        <v>83204</v>
      </c>
    </row>
    <row r="24547" spans="5:9" ht="14.5" x14ac:dyDescent="0.35">
      <c r="E24547" s="113" t="s">
        <v>54526</v>
      </c>
      <c r="F24547" s="113" t="s">
        <v>35150</v>
      </c>
      <c r="G24547" s="113" t="s">
        <v>125408</v>
      </c>
      <c r="H24547" s="113" t="s">
        <v>101941</v>
      </c>
      <c r="I24547" s="113" t="s">
        <v>83203</v>
      </c>
    </row>
    <row r="24548" spans="5:9" ht="14.5" x14ac:dyDescent="0.35">
      <c r="E24548" s="113" t="s">
        <v>54527</v>
      </c>
      <c r="F24548" s="113" t="s">
        <v>35149</v>
      </c>
      <c r="G24548" s="113" t="s">
        <v>125409</v>
      </c>
      <c r="H24548" s="113" t="s">
        <v>101940</v>
      </c>
      <c r="I24548" s="113" t="s">
        <v>83202</v>
      </c>
    </row>
    <row r="24549" spans="5:9" ht="14.5" x14ac:dyDescent="0.35">
      <c r="E24549" s="113" t="s">
        <v>54528</v>
      </c>
      <c r="F24549" s="113" t="s">
        <v>35148</v>
      </c>
      <c r="G24549" s="113" t="s">
        <v>125410</v>
      </c>
      <c r="H24549" s="113" t="s">
        <v>101939</v>
      </c>
      <c r="I24549" s="113" t="s">
        <v>83201</v>
      </c>
    </row>
    <row r="24550" spans="5:9" ht="14.5" x14ac:dyDescent="0.35">
      <c r="E24550" s="113" t="s">
        <v>54529</v>
      </c>
      <c r="F24550" s="113" t="s">
        <v>35147</v>
      </c>
      <c r="G24550" s="113" t="s">
        <v>125411</v>
      </c>
      <c r="H24550" s="113" t="s">
        <v>101938</v>
      </c>
      <c r="I24550" s="113" t="s">
        <v>83200</v>
      </c>
    </row>
    <row r="24551" spans="5:9" ht="14.5" x14ac:dyDescent="0.35">
      <c r="E24551" s="113" t="s">
        <v>54530</v>
      </c>
      <c r="F24551" s="113" t="s">
        <v>35146</v>
      </c>
      <c r="G24551" s="113" t="s">
        <v>125412</v>
      </c>
      <c r="H24551" s="113" t="s">
        <v>101937</v>
      </c>
      <c r="I24551" s="113" t="s">
        <v>83199</v>
      </c>
    </row>
    <row r="24552" spans="5:9" ht="14.5" x14ac:dyDescent="0.35">
      <c r="E24552" s="113" t="s">
        <v>54531</v>
      </c>
      <c r="F24552" s="113" t="s">
        <v>35145</v>
      </c>
      <c r="G24552" s="113" t="s">
        <v>125413</v>
      </c>
      <c r="H24552" s="113" t="s">
        <v>101936</v>
      </c>
      <c r="I24552" s="113" t="s">
        <v>83198</v>
      </c>
    </row>
    <row r="24553" spans="5:9" ht="14.5" x14ac:dyDescent="0.35">
      <c r="E24553" s="113" t="s">
        <v>54532</v>
      </c>
      <c r="F24553" s="113" t="s">
        <v>35144</v>
      </c>
      <c r="G24553" s="113" t="s">
        <v>125414</v>
      </c>
      <c r="H24553" s="113" t="s">
        <v>101935</v>
      </c>
      <c r="I24553" s="113" t="s">
        <v>83197</v>
      </c>
    </row>
    <row r="24554" spans="5:9" ht="14.5" x14ac:dyDescent="0.35">
      <c r="E24554" s="113" t="s">
        <v>54533</v>
      </c>
      <c r="F24554" s="113" t="s">
        <v>35143</v>
      </c>
      <c r="G24554" s="113" t="s">
        <v>125415</v>
      </c>
      <c r="H24554" s="113" t="s">
        <v>101934</v>
      </c>
      <c r="I24554" s="113" t="s">
        <v>83196</v>
      </c>
    </row>
    <row r="24555" spans="5:9" ht="14.5" x14ac:dyDescent="0.35">
      <c r="E24555" s="113" t="s">
        <v>54534</v>
      </c>
      <c r="F24555" s="113" t="s">
        <v>35142</v>
      </c>
      <c r="G24555" s="113" t="s">
        <v>125416</v>
      </c>
      <c r="H24555" s="113" t="s">
        <v>101933</v>
      </c>
      <c r="I24555" s="113" t="s">
        <v>83195</v>
      </c>
    </row>
    <row r="24556" spans="5:9" ht="14.5" x14ac:dyDescent="0.35">
      <c r="E24556" s="113" t="s">
        <v>54535</v>
      </c>
      <c r="F24556" s="113" t="s">
        <v>35141</v>
      </c>
      <c r="G24556" s="113" t="s">
        <v>125417</v>
      </c>
      <c r="H24556" s="113" t="s">
        <v>101932</v>
      </c>
      <c r="I24556" s="113" t="s">
        <v>83194</v>
      </c>
    </row>
    <row r="24557" spans="5:9" ht="14.5" x14ac:dyDescent="0.35">
      <c r="E24557" s="113" t="s">
        <v>54536</v>
      </c>
      <c r="F24557" s="113" t="s">
        <v>35140</v>
      </c>
      <c r="G24557" s="113" t="s">
        <v>125418</v>
      </c>
      <c r="H24557" s="113" t="s">
        <v>101931</v>
      </c>
      <c r="I24557" s="113" t="s">
        <v>83193</v>
      </c>
    </row>
    <row r="24558" spans="5:9" ht="14.5" x14ac:dyDescent="0.35">
      <c r="E24558" s="113" t="s">
        <v>54537</v>
      </c>
      <c r="F24558" s="113" t="s">
        <v>35139</v>
      </c>
      <c r="G24558" s="113" t="s">
        <v>125419</v>
      </c>
      <c r="H24558" s="113" t="s">
        <v>101930</v>
      </c>
      <c r="I24558" s="113" t="s">
        <v>83192</v>
      </c>
    </row>
    <row r="24559" spans="5:9" ht="14.5" x14ac:dyDescent="0.35">
      <c r="E24559" s="113" t="s">
        <v>54538</v>
      </c>
      <c r="F24559" s="113" t="s">
        <v>35138</v>
      </c>
      <c r="G24559" s="113" t="s">
        <v>125420</v>
      </c>
      <c r="H24559" s="113" t="s">
        <v>101929</v>
      </c>
      <c r="I24559" s="113" t="s">
        <v>83191</v>
      </c>
    </row>
    <row r="24560" spans="5:9" ht="14.5" x14ac:dyDescent="0.35">
      <c r="E24560" s="113" t="s">
        <v>54539</v>
      </c>
      <c r="F24560" s="113" t="s">
        <v>35137</v>
      </c>
      <c r="G24560" s="113" t="s">
        <v>125421</v>
      </c>
      <c r="H24560" s="113" t="s">
        <v>101928</v>
      </c>
      <c r="I24560" s="113" t="s">
        <v>83190</v>
      </c>
    </row>
    <row r="24561" spans="5:9" ht="14.5" x14ac:dyDescent="0.35">
      <c r="E24561" s="113" t="s">
        <v>54540</v>
      </c>
      <c r="F24561" s="113" t="s">
        <v>35136</v>
      </c>
      <c r="G24561" s="113" t="s">
        <v>125422</v>
      </c>
      <c r="H24561" s="113" t="s">
        <v>101927</v>
      </c>
      <c r="I24561" s="113" t="s">
        <v>83189</v>
      </c>
    </row>
    <row r="24562" spans="5:9" ht="14.5" x14ac:dyDescent="0.35">
      <c r="E24562" s="113" t="s">
        <v>54541</v>
      </c>
      <c r="F24562" s="113" t="s">
        <v>35135</v>
      </c>
      <c r="G24562" s="113" t="s">
        <v>125423</v>
      </c>
      <c r="H24562" s="113" t="s">
        <v>101926</v>
      </c>
      <c r="I24562" s="113" t="s">
        <v>83188</v>
      </c>
    </row>
    <row r="24563" spans="5:9" ht="14.5" x14ac:dyDescent="0.35">
      <c r="E24563" s="113" t="s">
        <v>54542</v>
      </c>
      <c r="F24563" s="113" t="s">
        <v>35134</v>
      </c>
      <c r="G24563" s="113" t="s">
        <v>125424</v>
      </c>
      <c r="H24563" s="113" t="s">
        <v>101925</v>
      </c>
      <c r="I24563" s="113" t="s">
        <v>83187</v>
      </c>
    </row>
    <row r="24564" spans="5:9" ht="14.5" x14ac:dyDescent="0.35">
      <c r="E24564" s="113" t="s">
        <v>54543</v>
      </c>
      <c r="F24564" s="113" t="s">
        <v>35133</v>
      </c>
      <c r="G24564" s="113" t="s">
        <v>125425</v>
      </c>
      <c r="H24564" s="113" t="s">
        <v>101924</v>
      </c>
      <c r="I24564" s="113" t="s">
        <v>83186</v>
      </c>
    </row>
    <row r="24565" spans="5:9" ht="14.5" x14ac:dyDescent="0.35">
      <c r="E24565" s="113" t="s">
        <v>54544</v>
      </c>
      <c r="F24565" s="113" t="s">
        <v>35132</v>
      </c>
      <c r="G24565" s="113" t="s">
        <v>125426</v>
      </c>
      <c r="H24565" s="113" t="s">
        <v>101923</v>
      </c>
      <c r="I24565" s="113" t="s">
        <v>83185</v>
      </c>
    </row>
    <row r="24566" spans="5:9" ht="14.5" x14ac:dyDescent="0.35">
      <c r="E24566" s="113" t="s">
        <v>54545</v>
      </c>
      <c r="F24566" s="113" t="s">
        <v>35131</v>
      </c>
      <c r="G24566" s="113" t="s">
        <v>125427</v>
      </c>
      <c r="H24566" s="113" t="s">
        <v>111019</v>
      </c>
      <c r="I24566" s="113" t="s">
        <v>83184</v>
      </c>
    </row>
    <row r="24567" spans="5:9" ht="14.5" x14ac:dyDescent="0.35">
      <c r="E24567" s="113" t="s">
        <v>54546</v>
      </c>
      <c r="F24567" s="113" t="s">
        <v>35130</v>
      </c>
      <c r="G24567" s="113" t="s">
        <v>125428</v>
      </c>
      <c r="H24567" s="113" t="s">
        <v>111018</v>
      </c>
      <c r="I24567" s="113" t="s">
        <v>83183</v>
      </c>
    </row>
    <row r="24568" spans="5:9" ht="14.5" x14ac:dyDescent="0.35">
      <c r="E24568" s="113" t="s">
        <v>54547</v>
      </c>
      <c r="F24568" s="113" t="s">
        <v>35129</v>
      </c>
      <c r="G24568" s="113" t="s">
        <v>125429</v>
      </c>
      <c r="H24568" s="113" t="s">
        <v>101922</v>
      </c>
      <c r="I24568" s="113" t="s">
        <v>119618</v>
      </c>
    </row>
    <row r="24569" spans="5:9" ht="14.5" x14ac:dyDescent="0.35">
      <c r="E24569" s="113" t="s">
        <v>54548</v>
      </c>
      <c r="F24569" s="113" t="s">
        <v>35128</v>
      </c>
      <c r="G24569" s="113" t="s">
        <v>125430</v>
      </c>
      <c r="H24569" s="113" t="s">
        <v>101921</v>
      </c>
      <c r="I24569" s="113" t="s">
        <v>119617</v>
      </c>
    </row>
    <row r="24570" spans="5:9" ht="14.5" x14ac:dyDescent="0.35">
      <c r="E24570" s="113" t="s">
        <v>54549</v>
      </c>
      <c r="F24570" s="113" t="s">
        <v>35127</v>
      </c>
      <c r="G24570" s="113" t="s">
        <v>125431</v>
      </c>
      <c r="H24570" s="113" t="s">
        <v>101920</v>
      </c>
      <c r="I24570" s="113" t="s">
        <v>119616</v>
      </c>
    </row>
    <row r="24571" spans="5:9" ht="14.5" x14ac:dyDescent="0.35">
      <c r="E24571" s="113" t="s">
        <v>54550</v>
      </c>
      <c r="F24571" s="113" t="s">
        <v>35126</v>
      </c>
      <c r="G24571" s="113" t="s">
        <v>125432</v>
      </c>
      <c r="H24571" s="113" t="s">
        <v>101919</v>
      </c>
      <c r="I24571" s="113" t="s">
        <v>119615</v>
      </c>
    </row>
    <row r="24572" spans="5:9" ht="14.5" x14ac:dyDescent="0.35">
      <c r="E24572" s="113" t="s">
        <v>54551</v>
      </c>
      <c r="F24572" s="113" t="s">
        <v>35125</v>
      </c>
      <c r="G24572" s="113" t="s">
        <v>125433</v>
      </c>
      <c r="H24572" s="113" t="s">
        <v>101918</v>
      </c>
      <c r="I24572" s="113" t="s">
        <v>115572</v>
      </c>
    </row>
    <row r="24573" spans="5:9" ht="14.5" x14ac:dyDescent="0.35">
      <c r="E24573" s="113" t="s">
        <v>54552</v>
      </c>
      <c r="F24573" s="113" t="s">
        <v>35124</v>
      </c>
      <c r="G24573" s="113" t="s">
        <v>125434</v>
      </c>
      <c r="H24573" s="113" t="s">
        <v>101917</v>
      </c>
      <c r="I24573" s="113" t="s">
        <v>115571</v>
      </c>
    </row>
    <row r="24574" spans="5:9" ht="14.5" x14ac:dyDescent="0.35">
      <c r="E24574" s="113" t="s">
        <v>54553</v>
      </c>
      <c r="F24574" s="113" t="s">
        <v>35123</v>
      </c>
      <c r="G24574" s="113" t="s">
        <v>125435</v>
      </c>
      <c r="H24574" s="113" t="s">
        <v>101916</v>
      </c>
      <c r="I24574" s="113" t="s">
        <v>115570</v>
      </c>
    </row>
    <row r="24575" spans="5:9" ht="14.5" x14ac:dyDescent="0.35">
      <c r="E24575" s="113" t="s">
        <v>54554</v>
      </c>
      <c r="F24575" s="113" t="s">
        <v>35122</v>
      </c>
      <c r="G24575" s="113" t="s">
        <v>125436</v>
      </c>
      <c r="H24575" s="113" t="s">
        <v>126148</v>
      </c>
      <c r="I24575" s="113" t="s">
        <v>83182</v>
      </c>
    </row>
    <row r="24576" spans="5:9" ht="14.5" x14ac:dyDescent="0.35">
      <c r="E24576" s="113" t="s">
        <v>54555</v>
      </c>
      <c r="F24576" s="113" t="s">
        <v>35121</v>
      </c>
      <c r="G24576" s="113" t="s">
        <v>125437</v>
      </c>
      <c r="H24576" s="113" t="s">
        <v>101915</v>
      </c>
      <c r="I24576" s="113" t="s">
        <v>83181</v>
      </c>
    </row>
    <row r="24577" spans="5:9" ht="14.5" x14ac:dyDescent="0.35">
      <c r="E24577" s="113" t="s">
        <v>54556</v>
      </c>
      <c r="F24577" s="113" t="s">
        <v>35120</v>
      </c>
      <c r="G24577" s="113" t="s">
        <v>125438</v>
      </c>
      <c r="H24577" s="113" t="s">
        <v>101914</v>
      </c>
      <c r="I24577" s="113" t="s">
        <v>83180</v>
      </c>
    </row>
    <row r="24578" spans="5:9" ht="14.5" x14ac:dyDescent="0.35">
      <c r="E24578" s="113" t="s">
        <v>54557</v>
      </c>
      <c r="F24578" s="113" t="s">
        <v>35119</v>
      </c>
      <c r="G24578" s="113" t="s">
        <v>125439</v>
      </c>
      <c r="H24578" s="113" t="s">
        <v>101913</v>
      </c>
      <c r="I24578" s="113" t="s">
        <v>83179</v>
      </c>
    </row>
    <row r="24579" spans="5:9" ht="14.5" x14ac:dyDescent="0.35">
      <c r="E24579" s="113" t="s">
        <v>54558</v>
      </c>
      <c r="F24579" s="113" t="s">
        <v>35118</v>
      </c>
      <c r="G24579" s="113" t="s">
        <v>125440</v>
      </c>
      <c r="H24579" s="113" t="s">
        <v>101912</v>
      </c>
      <c r="I24579" s="113" t="s">
        <v>83178</v>
      </c>
    </row>
    <row r="24580" spans="5:9" ht="14.5" x14ac:dyDescent="0.35">
      <c r="E24580" s="113" t="s">
        <v>54559</v>
      </c>
      <c r="F24580" s="113" t="s">
        <v>35117</v>
      </c>
      <c r="G24580" s="113" t="s">
        <v>125441</v>
      </c>
      <c r="H24580" s="113" t="s">
        <v>101911</v>
      </c>
      <c r="I24580" s="113" t="s">
        <v>83177</v>
      </c>
    </row>
    <row r="24581" spans="5:9" ht="14.5" x14ac:dyDescent="0.35">
      <c r="E24581" s="113" t="s">
        <v>54560</v>
      </c>
      <c r="F24581" s="113" t="s">
        <v>35116</v>
      </c>
      <c r="G24581" s="113" t="s">
        <v>125442</v>
      </c>
      <c r="H24581" s="113" t="s">
        <v>101910</v>
      </c>
      <c r="I24581" s="113" t="s">
        <v>83176</v>
      </c>
    </row>
    <row r="24582" spans="5:9" ht="14.5" x14ac:dyDescent="0.35">
      <c r="E24582" s="113" t="s">
        <v>54561</v>
      </c>
      <c r="F24582" s="113" t="s">
        <v>35115</v>
      </c>
      <c r="G24582" s="113" t="s">
        <v>125443</v>
      </c>
      <c r="H24582" s="113" t="s">
        <v>101909</v>
      </c>
      <c r="I24582" s="113" t="s">
        <v>83175</v>
      </c>
    </row>
    <row r="24583" spans="5:9" ht="14.5" x14ac:dyDescent="0.35">
      <c r="E24583" s="113" t="s">
        <v>54562</v>
      </c>
      <c r="F24583" s="113" t="s">
        <v>35114</v>
      </c>
      <c r="G24583" s="113" t="s">
        <v>125444</v>
      </c>
      <c r="H24583" s="113" t="s">
        <v>101908</v>
      </c>
      <c r="I24583" s="113" t="s">
        <v>83174</v>
      </c>
    </row>
    <row r="24584" spans="5:9" ht="14.5" x14ac:dyDescent="0.35">
      <c r="E24584" s="113" t="s">
        <v>54563</v>
      </c>
      <c r="F24584" s="113" t="s">
        <v>35113</v>
      </c>
      <c r="G24584" s="113" t="s">
        <v>125445</v>
      </c>
      <c r="H24584" s="113" t="s">
        <v>101907</v>
      </c>
      <c r="I24584" s="113" t="s">
        <v>83173</v>
      </c>
    </row>
    <row r="24585" spans="5:9" ht="14.5" x14ac:dyDescent="0.35">
      <c r="E24585" s="113" t="s">
        <v>54564</v>
      </c>
      <c r="F24585" s="113" t="s">
        <v>35112</v>
      </c>
      <c r="G24585" s="113" t="s">
        <v>125446</v>
      </c>
      <c r="H24585" s="113" t="s">
        <v>101906</v>
      </c>
      <c r="I24585" s="113" t="s">
        <v>83172</v>
      </c>
    </row>
    <row r="24586" spans="5:9" ht="14.5" x14ac:dyDescent="0.35">
      <c r="E24586" s="113" t="s">
        <v>54565</v>
      </c>
      <c r="F24586" s="113" t="s">
        <v>35111</v>
      </c>
      <c r="G24586" s="113" t="s">
        <v>125447</v>
      </c>
      <c r="H24586" s="113" t="s">
        <v>111017</v>
      </c>
      <c r="I24586" s="113" t="s">
        <v>83171</v>
      </c>
    </row>
    <row r="24587" spans="5:9" ht="14.5" x14ac:dyDescent="0.35">
      <c r="E24587" s="113" t="s">
        <v>54566</v>
      </c>
      <c r="F24587" s="113" t="s">
        <v>35110</v>
      </c>
      <c r="G24587" s="113" t="s">
        <v>125448</v>
      </c>
      <c r="H24587" s="113" t="s">
        <v>101905</v>
      </c>
      <c r="I24587" s="113" t="s">
        <v>83170</v>
      </c>
    </row>
    <row r="24588" spans="5:9" ht="14.5" x14ac:dyDescent="0.35">
      <c r="E24588" s="113" t="s">
        <v>54567</v>
      </c>
      <c r="F24588" s="113" t="s">
        <v>35109</v>
      </c>
      <c r="G24588" s="113" t="s">
        <v>125449</v>
      </c>
      <c r="H24588" s="113" t="s">
        <v>101904</v>
      </c>
      <c r="I24588" s="113" t="s">
        <v>83169</v>
      </c>
    </row>
    <row r="24589" spans="5:9" ht="14.5" x14ac:dyDescent="0.35">
      <c r="E24589" s="113" t="s">
        <v>54568</v>
      </c>
      <c r="F24589" s="113" t="s">
        <v>35108</v>
      </c>
      <c r="G24589" s="113" t="s">
        <v>125450</v>
      </c>
      <c r="H24589" s="113" t="s">
        <v>111016</v>
      </c>
      <c r="I24589" s="113" t="s">
        <v>83168</v>
      </c>
    </row>
    <row r="24590" spans="5:9" ht="14.5" x14ac:dyDescent="0.35">
      <c r="E24590" s="113" t="s">
        <v>54569</v>
      </c>
      <c r="F24590" s="113" t="s">
        <v>35107</v>
      </c>
      <c r="G24590" s="113" t="s">
        <v>125451</v>
      </c>
      <c r="H24590" s="113" t="s">
        <v>101903</v>
      </c>
      <c r="I24590" s="113" t="s">
        <v>83167</v>
      </c>
    </row>
    <row r="24591" spans="5:9" ht="14.5" x14ac:dyDescent="0.35">
      <c r="E24591" s="113" t="s">
        <v>54570</v>
      </c>
      <c r="F24591" s="113" t="s">
        <v>35106</v>
      </c>
      <c r="G24591" s="113" t="s">
        <v>125452</v>
      </c>
      <c r="H24591" s="113" t="s">
        <v>101902</v>
      </c>
      <c r="I24591" s="113" t="s">
        <v>83166</v>
      </c>
    </row>
    <row r="24592" spans="5:9" ht="14.5" x14ac:dyDescent="0.35">
      <c r="E24592" s="113" t="s">
        <v>54571</v>
      </c>
      <c r="F24592" s="113" t="s">
        <v>35105</v>
      </c>
      <c r="G24592" s="113" t="s">
        <v>125453</v>
      </c>
      <c r="H24592" s="113" t="s">
        <v>101901</v>
      </c>
      <c r="I24592" s="113" t="s">
        <v>83165</v>
      </c>
    </row>
    <row r="24593" spans="5:9" ht="14.5" x14ac:dyDescent="0.35">
      <c r="E24593" s="113" t="s">
        <v>54572</v>
      </c>
      <c r="F24593" s="113" t="s">
        <v>35104</v>
      </c>
      <c r="G24593" s="113" t="s">
        <v>125454</v>
      </c>
      <c r="H24593" s="113" t="s">
        <v>111015</v>
      </c>
      <c r="I24593" s="113" t="s">
        <v>83164</v>
      </c>
    </row>
    <row r="24594" spans="5:9" ht="14.5" x14ac:dyDescent="0.35">
      <c r="E24594" s="113" t="s">
        <v>54573</v>
      </c>
      <c r="F24594" s="113" t="s">
        <v>35103</v>
      </c>
      <c r="G24594" s="113" t="s">
        <v>125455</v>
      </c>
      <c r="H24594" s="113" t="s">
        <v>101900</v>
      </c>
      <c r="I24594" s="113" t="s">
        <v>83163</v>
      </c>
    </row>
    <row r="24595" spans="5:9" ht="14.5" x14ac:dyDescent="0.35">
      <c r="E24595" s="113" t="s">
        <v>54574</v>
      </c>
      <c r="F24595" s="113" t="s">
        <v>35102</v>
      </c>
      <c r="G24595" s="113" t="s">
        <v>125456</v>
      </c>
      <c r="H24595" s="113" t="s">
        <v>101899</v>
      </c>
      <c r="I24595" s="113" t="s">
        <v>83162</v>
      </c>
    </row>
    <row r="24596" spans="5:9" ht="14.5" x14ac:dyDescent="0.35">
      <c r="E24596" s="113" t="s">
        <v>54575</v>
      </c>
      <c r="F24596" s="113" t="s">
        <v>35101</v>
      </c>
      <c r="G24596" s="113" t="s">
        <v>125457</v>
      </c>
      <c r="H24596" s="113" t="s">
        <v>101898</v>
      </c>
      <c r="I24596" s="113" t="s">
        <v>83161</v>
      </c>
    </row>
    <row r="24597" spans="5:9" ht="14.5" x14ac:dyDescent="0.35">
      <c r="E24597" s="113" t="s">
        <v>54576</v>
      </c>
      <c r="F24597" s="113" t="s">
        <v>35100</v>
      </c>
      <c r="G24597" s="113" t="s">
        <v>125458</v>
      </c>
      <c r="H24597" s="113" t="s">
        <v>111014</v>
      </c>
      <c r="I24597" s="113" t="s">
        <v>83160</v>
      </c>
    </row>
    <row r="24598" spans="5:9" ht="14.5" x14ac:dyDescent="0.35">
      <c r="E24598" s="113" t="s">
        <v>54577</v>
      </c>
      <c r="F24598" s="113" t="s">
        <v>35099</v>
      </c>
      <c r="G24598" s="113" t="s">
        <v>125459</v>
      </c>
      <c r="H24598" s="113" t="s">
        <v>119464</v>
      </c>
      <c r="I24598" s="113" t="s">
        <v>83159</v>
      </c>
    </row>
    <row r="24599" spans="5:9" ht="14.5" x14ac:dyDescent="0.35">
      <c r="E24599" s="113" t="s">
        <v>54578</v>
      </c>
      <c r="F24599" s="113" t="s">
        <v>35098</v>
      </c>
      <c r="G24599" s="113" t="s">
        <v>125460</v>
      </c>
      <c r="H24599" s="113" t="s">
        <v>101897</v>
      </c>
      <c r="I24599" s="113" t="s">
        <v>83158</v>
      </c>
    </row>
    <row r="24600" spans="5:9" ht="14.5" x14ac:dyDescent="0.35">
      <c r="E24600" s="113" t="s">
        <v>54579</v>
      </c>
      <c r="F24600" s="113" t="s">
        <v>35097</v>
      </c>
      <c r="G24600" s="113" t="s">
        <v>125461</v>
      </c>
      <c r="H24600" s="113" t="s">
        <v>101896</v>
      </c>
      <c r="I24600" s="113" t="s">
        <v>83157</v>
      </c>
    </row>
    <row r="24601" spans="5:9" ht="14.5" x14ac:dyDescent="0.35">
      <c r="E24601" s="113" t="s">
        <v>54580</v>
      </c>
      <c r="F24601" s="113" t="s">
        <v>35096</v>
      </c>
      <c r="G24601" s="113" t="s">
        <v>125462</v>
      </c>
      <c r="H24601" s="113" t="s">
        <v>101895</v>
      </c>
      <c r="I24601" s="113" t="s">
        <v>83156</v>
      </c>
    </row>
    <row r="24602" spans="5:9" ht="14.5" x14ac:dyDescent="0.35">
      <c r="E24602" s="113" t="s">
        <v>54581</v>
      </c>
      <c r="F24602" s="113" t="s">
        <v>35095</v>
      </c>
      <c r="G24602" s="113" t="s">
        <v>125463</v>
      </c>
      <c r="H24602" s="113" t="s">
        <v>101894</v>
      </c>
      <c r="I24602" s="113" t="s">
        <v>83155</v>
      </c>
    </row>
    <row r="24603" spans="5:9" ht="14.5" x14ac:dyDescent="0.35">
      <c r="E24603" s="113" t="s">
        <v>54582</v>
      </c>
      <c r="F24603" s="113" t="s">
        <v>35094</v>
      </c>
      <c r="G24603" s="113" t="s">
        <v>125464</v>
      </c>
      <c r="H24603" s="113" t="s">
        <v>111013</v>
      </c>
      <c r="I24603" s="113" t="s">
        <v>83154</v>
      </c>
    </row>
    <row r="24604" spans="5:9" ht="14.5" x14ac:dyDescent="0.35">
      <c r="E24604" s="113" t="s">
        <v>54583</v>
      </c>
      <c r="F24604" s="113" t="s">
        <v>35093</v>
      </c>
      <c r="G24604" s="113" t="s">
        <v>125465</v>
      </c>
      <c r="H24604" s="113" t="s">
        <v>101893</v>
      </c>
      <c r="I24604" s="113" t="s">
        <v>83153</v>
      </c>
    </row>
    <row r="24605" spans="5:9" ht="14.5" x14ac:dyDescent="0.35">
      <c r="E24605" s="113" t="s">
        <v>54584</v>
      </c>
      <c r="F24605" s="113" t="s">
        <v>35092</v>
      </c>
      <c r="G24605" s="113" t="s">
        <v>125466</v>
      </c>
      <c r="H24605" s="113" t="s">
        <v>119463</v>
      </c>
      <c r="I24605" s="113" t="s">
        <v>83152</v>
      </c>
    </row>
    <row r="24606" spans="5:9" ht="14.5" x14ac:dyDescent="0.35">
      <c r="E24606" s="113" t="s">
        <v>54585</v>
      </c>
      <c r="F24606" s="113" t="s">
        <v>35091</v>
      </c>
      <c r="G24606" s="113" t="s">
        <v>125467</v>
      </c>
      <c r="H24606" s="113" t="s">
        <v>119462</v>
      </c>
      <c r="I24606" s="113" t="s">
        <v>83151</v>
      </c>
    </row>
    <row r="24607" spans="5:9" ht="14.5" x14ac:dyDescent="0.35">
      <c r="E24607" s="113" t="s">
        <v>54586</v>
      </c>
      <c r="F24607" s="113" t="s">
        <v>35090</v>
      </c>
      <c r="G24607" s="113" t="s">
        <v>125468</v>
      </c>
      <c r="H24607" s="113" t="s">
        <v>111012</v>
      </c>
      <c r="I24607" s="113" t="s">
        <v>83150</v>
      </c>
    </row>
    <row r="24608" spans="5:9" ht="14.5" x14ac:dyDescent="0.35">
      <c r="E24608" s="113" t="s">
        <v>54587</v>
      </c>
      <c r="F24608" s="113" t="s">
        <v>35089</v>
      </c>
      <c r="G24608" s="113" t="s">
        <v>125469</v>
      </c>
      <c r="H24608" s="113" t="s">
        <v>111011</v>
      </c>
      <c r="I24608" s="113" t="s">
        <v>83149</v>
      </c>
    </row>
    <row r="24609" spans="5:9" ht="14.5" x14ac:dyDescent="0.35">
      <c r="E24609" s="113" t="s">
        <v>54588</v>
      </c>
      <c r="F24609" s="113" t="s">
        <v>35088</v>
      </c>
      <c r="G24609" s="113" t="s">
        <v>125470</v>
      </c>
      <c r="H24609" s="113" t="s">
        <v>111010</v>
      </c>
      <c r="I24609" s="113" t="s">
        <v>83148</v>
      </c>
    </row>
    <row r="24610" spans="5:9" ht="14.5" x14ac:dyDescent="0.35">
      <c r="E24610" s="113" t="s">
        <v>54589</v>
      </c>
      <c r="F24610" s="113" t="s">
        <v>35087</v>
      </c>
      <c r="G24610" s="113" t="s">
        <v>125471</v>
      </c>
      <c r="H24610" s="113" t="s">
        <v>115830</v>
      </c>
      <c r="I24610" s="113" t="s">
        <v>121358</v>
      </c>
    </row>
    <row r="24611" spans="5:9" ht="14.5" x14ac:dyDescent="0.35">
      <c r="E24611" s="113" t="s">
        <v>54590</v>
      </c>
      <c r="F24611" s="113" t="s">
        <v>35086</v>
      </c>
      <c r="G24611" s="113" t="s">
        <v>125472</v>
      </c>
      <c r="H24611" s="113" t="s">
        <v>101892</v>
      </c>
      <c r="I24611" s="113" t="s">
        <v>83147</v>
      </c>
    </row>
    <row r="24612" spans="5:9" ht="14.5" x14ac:dyDescent="0.35">
      <c r="E24612" s="113" t="s">
        <v>54591</v>
      </c>
      <c r="F24612" s="113" t="s">
        <v>35085</v>
      </c>
      <c r="G24612" s="113" t="s">
        <v>125473</v>
      </c>
      <c r="H24612" s="113" t="s">
        <v>101891</v>
      </c>
      <c r="I24612" s="113" t="s">
        <v>83146</v>
      </c>
    </row>
    <row r="24613" spans="5:9" ht="14.5" x14ac:dyDescent="0.35">
      <c r="E24613" s="113" t="s">
        <v>54592</v>
      </c>
      <c r="F24613" s="113" t="s">
        <v>35084</v>
      </c>
      <c r="G24613" s="113" t="s">
        <v>125474</v>
      </c>
      <c r="H24613" s="113" t="s">
        <v>101890</v>
      </c>
      <c r="I24613" s="113" t="s">
        <v>83145</v>
      </c>
    </row>
    <row r="24614" spans="5:9" ht="14.5" x14ac:dyDescent="0.35">
      <c r="E24614" s="113" t="s">
        <v>54593</v>
      </c>
      <c r="F24614" s="113" t="s">
        <v>35083</v>
      </c>
      <c r="G24614" s="113" t="s">
        <v>125475</v>
      </c>
      <c r="H24614" s="113" t="s">
        <v>111009</v>
      </c>
      <c r="I24614" s="113" t="s">
        <v>83144</v>
      </c>
    </row>
    <row r="24615" spans="5:9" ht="14.5" x14ac:dyDescent="0.35">
      <c r="E24615" s="113" t="s">
        <v>54594</v>
      </c>
      <c r="F24615" s="113" t="s">
        <v>35082</v>
      </c>
      <c r="G24615" s="113" t="s">
        <v>125476</v>
      </c>
      <c r="H24615" s="113" t="s">
        <v>111008</v>
      </c>
      <c r="I24615" s="113" t="s">
        <v>83143</v>
      </c>
    </row>
    <row r="24616" spans="5:9" ht="14.5" x14ac:dyDescent="0.35">
      <c r="E24616" s="113" t="s">
        <v>54595</v>
      </c>
      <c r="F24616" s="113" t="s">
        <v>35081</v>
      </c>
      <c r="G24616" s="113" t="s">
        <v>125477</v>
      </c>
      <c r="H24616" s="113" t="s">
        <v>101889</v>
      </c>
      <c r="I24616" s="113" t="s">
        <v>83142</v>
      </c>
    </row>
    <row r="24617" spans="5:9" ht="14.5" x14ac:dyDescent="0.35">
      <c r="E24617" s="113" t="s">
        <v>54596</v>
      </c>
      <c r="F24617" s="113" t="s">
        <v>35080</v>
      </c>
      <c r="G24617" s="113" t="s">
        <v>125478</v>
      </c>
      <c r="H24617" s="113" t="s">
        <v>101888</v>
      </c>
      <c r="I24617" s="113" t="s">
        <v>83141</v>
      </c>
    </row>
    <row r="24618" spans="5:9" ht="14.5" x14ac:dyDescent="0.35">
      <c r="E24618" s="113" t="s">
        <v>54597</v>
      </c>
      <c r="F24618" s="113" t="s">
        <v>35079</v>
      </c>
      <c r="G24618" s="113" t="s">
        <v>125479</v>
      </c>
      <c r="H24618" s="113" t="s">
        <v>101887</v>
      </c>
      <c r="I24618" s="113" t="s">
        <v>83140</v>
      </c>
    </row>
    <row r="24619" spans="5:9" ht="14.5" x14ac:dyDescent="0.35">
      <c r="E24619" s="113" t="s">
        <v>54598</v>
      </c>
      <c r="F24619" s="113" t="s">
        <v>35078</v>
      </c>
      <c r="G24619" s="113" t="s">
        <v>125480</v>
      </c>
      <c r="H24619" s="113" t="s">
        <v>111007</v>
      </c>
      <c r="I24619" s="113" t="s">
        <v>83139</v>
      </c>
    </row>
    <row r="24620" spans="5:9" ht="14.5" x14ac:dyDescent="0.35">
      <c r="E24620" s="113" t="s">
        <v>54599</v>
      </c>
      <c r="F24620" s="113" t="s">
        <v>35077</v>
      </c>
      <c r="G24620" s="113" t="s">
        <v>125481</v>
      </c>
      <c r="H24620" s="113" t="s">
        <v>115829</v>
      </c>
      <c r="I24620" s="113" t="s">
        <v>83138</v>
      </c>
    </row>
    <row r="24621" spans="5:9" ht="14.5" x14ac:dyDescent="0.35">
      <c r="E24621" s="113" t="s">
        <v>54600</v>
      </c>
      <c r="F24621" s="113" t="s">
        <v>35076</v>
      </c>
      <c r="G24621" s="113" t="s">
        <v>125482</v>
      </c>
      <c r="H24621" s="113" t="s">
        <v>101886</v>
      </c>
      <c r="I24621" s="113" t="s">
        <v>83137</v>
      </c>
    </row>
    <row r="24622" spans="5:9" ht="14.5" x14ac:dyDescent="0.35">
      <c r="E24622" s="113" t="s">
        <v>54601</v>
      </c>
      <c r="F24622" s="113" t="s">
        <v>35075</v>
      </c>
      <c r="G24622" s="113" t="s">
        <v>125483</v>
      </c>
      <c r="H24622" s="113" t="s">
        <v>101885</v>
      </c>
      <c r="I24622" s="113" t="s">
        <v>83136</v>
      </c>
    </row>
    <row r="24623" spans="5:9" ht="14.5" x14ac:dyDescent="0.35">
      <c r="E24623" s="113" t="s">
        <v>54602</v>
      </c>
      <c r="F24623" s="113" t="s">
        <v>35074</v>
      </c>
      <c r="G24623" s="113" t="s">
        <v>125484</v>
      </c>
      <c r="H24623" s="113" t="s">
        <v>101884</v>
      </c>
      <c r="I24623" s="113" t="s">
        <v>83135</v>
      </c>
    </row>
    <row r="24624" spans="5:9" ht="14.5" x14ac:dyDescent="0.35">
      <c r="E24624" s="113" t="s">
        <v>54603</v>
      </c>
      <c r="F24624" s="113" t="s">
        <v>35073</v>
      </c>
      <c r="G24624" s="113" t="s">
        <v>125485</v>
      </c>
      <c r="H24624" s="113" t="s">
        <v>101883</v>
      </c>
      <c r="I24624" s="113" t="s">
        <v>119614</v>
      </c>
    </row>
    <row r="24625" spans="5:9" ht="14.5" x14ac:dyDescent="0.35">
      <c r="E24625" s="113" t="s">
        <v>54604</v>
      </c>
      <c r="F24625" s="113" t="s">
        <v>35072</v>
      </c>
      <c r="G24625" s="113" t="s">
        <v>125486</v>
      </c>
      <c r="H24625" s="113" t="s">
        <v>101882</v>
      </c>
      <c r="I24625" s="113" t="s">
        <v>115569</v>
      </c>
    </row>
    <row r="24626" spans="5:9" ht="14.5" x14ac:dyDescent="0.35">
      <c r="E24626" s="113" t="s">
        <v>54605</v>
      </c>
      <c r="F24626" s="113" t="s">
        <v>35071</v>
      </c>
      <c r="G24626" s="113" t="s">
        <v>125487</v>
      </c>
      <c r="H24626" s="113" t="s">
        <v>101881</v>
      </c>
      <c r="I24626" s="113" t="s">
        <v>115568</v>
      </c>
    </row>
    <row r="24627" spans="5:9" ht="14.5" x14ac:dyDescent="0.35">
      <c r="E24627" s="113" t="s">
        <v>54606</v>
      </c>
      <c r="F24627" s="113" t="s">
        <v>35070</v>
      </c>
      <c r="G24627" s="113" t="s">
        <v>125488</v>
      </c>
      <c r="H24627" s="113" t="s">
        <v>101880</v>
      </c>
      <c r="I24627" s="113" t="s">
        <v>115567</v>
      </c>
    </row>
    <row r="24628" spans="5:9" ht="14.5" x14ac:dyDescent="0.35">
      <c r="E24628" s="113" t="s">
        <v>54607</v>
      </c>
      <c r="F24628" s="113" t="s">
        <v>35069</v>
      </c>
      <c r="G24628" s="113" t="s">
        <v>125489</v>
      </c>
      <c r="H24628" s="113" t="s">
        <v>111006</v>
      </c>
      <c r="I24628" s="113" t="s">
        <v>83134</v>
      </c>
    </row>
    <row r="24629" spans="5:9" ht="14.5" x14ac:dyDescent="0.35">
      <c r="E24629" s="113" t="s">
        <v>54608</v>
      </c>
      <c r="F24629" s="113" t="s">
        <v>35068</v>
      </c>
      <c r="G24629" s="113" t="s">
        <v>125490</v>
      </c>
      <c r="H24629" s="113" t="s">
        <v>111005</v>
      </c>
      <c r="I24629" s="113" t="s">
        <v>83133</v>
      </c>
    </row>
    <row r="24630" spans="5:9" ht="14.5" x14ac:dyDescent="0.35">
      <c r="E24630" s="113" t="s">
        <v>54609</v>
      </c>
      <c r="F24630" s="113" t="s">
        <v>35067</v>
      </c>
      <c r="G24630" s="113" t="s">
        <v>125491</v>
      </c>
      <c r="H24630" s="113" t="s">
        <v>101879</v>
      </c>
      <c r="I24630" s="113" t="s">
        <v>83132</v>
      </c>
    </row>
    <row r="24631" spans="5:9" ht="14.5" x14ac:dyDescent="0.35">
      <c r="E24631" s="113" t="s">
        <v>54610</v>
      </c>
      <c r="F24631" s="113" t="s">
        <v>35066</v>
      </c>
      <c r="G24631" s="113" t="s">
        <v>125492</v>
      </c>
      <c r="H24631" s="113" t="s">
        <v>111004</v>
      </c>
      <c r="I24631" s="113" t="s">
        <v>83131</v>
      </c>
    </row>
    <row r="24632" spans="5:9" ht="14.5" x14ac:dyDescent="0.35">
      <c r="E24632" s="113" t="s">
        <v>54611</v>
      </c>
      <c r="F24632" s="113" t="s">
        <v>35065</v>
      </c>
      <c r="G24632" s="113" t="s">
        <v>125493</v>
      </c>
      <c r="H24632" s="113" t="s">
        <v>111003</v>
      </c>
      <c r="I24632" s="113" t="s">
        <v>83130</v>
      </c>
    </row>
    <row r="24633" spans="5:9" ht="14.5" x14ac:dyDescent="0.35">
      <c r="E24633" s="113" t="s">
        <v>54612</v>
      </c>
      <c r="F24633" s="113" t="s">
        <v>35064</v>
      </c>
      <c r="G24633" s="113" t="s">
        <v>125494</v>
      </c>
      <c r="H24633" s="113" t="s">
        <v>111002</v>
      </c>
      <c r="I24633" s="113" t="s">
        <v>83129</v>
      </c>
    </row>
    <row r="24634" spans="5:9" ht="14.5" x14ac:dyDescent="0.35">
      <c r="E24634" s="113" t="s">
        <v>54613</v>
      </c>
      <c r="F24634" s="113" t="s">
        <v>35063</v>
      </c>
      <c r="G24634" s="113" t="s">
        <v>125495</v>
      </c>
      <c r="H24634" s="113" t="s">
        <v>111001</v>
      </c>
      <c r="I24634" s="113" t="s">
        <v>83128</v>
      </c>
    </row>
    <row r="24635" spans="5:9" ht="14.5" x14ac:dyDescent="0.35">
      <c r="E24635" s="113" t="s">
        <v>54614</v>
      </c>
      <c r="F24635" s="113" t="s">
        <v>35062</v>
      </c>
      <c r="G24635" s="113" t="s">
        <v>125496</v>
      </c>
      <c r="H24635" s="113" t="s">
        <v>111000</v>
      </c>
      <c r="I24635" s="113" t="s">
        <v>83127</v>
      </c>
    </row>
    <row r="24636" spans="5:9" ht="14.5" x14ac:dyDescent="0.35">
      <c r="E24636" s="113" t="s">
        <v>54615</v>
      </c>
      <c r="F24636" s="113" t="s">
        <v>35061</v>
      </c>
      <c r="G24636" s="113" t="s">
        <v>125497</v>
      </c>
      <c r="H24636" s="113" t="s">
        <v>101878</v>
      </c>
      <c r="I24636" s="113" t="s">
        <v>83126</v>
      </c>
    </row>
    <row r="24637" spans="5:9" ht="14.5" x14ac:dyDescent="0.35">
      <c r="E24637" s="113" t="s">
        <v>54616</v>
      </c>
      <c r="F24637" s="113" t="s">
        <v>35060</v>
      </c>
      <c r="G24637" s="113" t="s">
        <v>125498</v>
      </c>
      <c r="H24637" s="113" t="s">
        <v>101877</v>
      </c>
      <c r="I24637" s="113" t="s">
        <v>83125</v>
      </c>
    </row>
    <row r="24638" spans="5:9" ht="14.5" x14ac:dyDescent="0.35">
      <c r="E24638" s="113" t="s">
        <v>54617</v>
      </c>
      <c r="F24638" s="113" t="s">
        <v>35059</v>
      </c>
      <c r="G24638" s="113" t="s">
        <v>125499</v>
      </c>
      <c r="H24638" s="113" t="s">
        <v>101876</v>
      </c>
      <c r="I24638" s="113" t="s">
        <v>83124</v>
      </c>
    </row>
    <row r="24639" spans="5:9" ht="14.5" x14ac:dyDescent="0.35">
      <c r="E24639" s="113" t="s">
        <v>54618</v>
      </c>
      <c r="F24639" s="113" t="s">
        <v>35058</v>
      </c>
      <c r="G24639" s="113" t="s">
        <v>125500</v>
      </c>
      <c r="H24639" s="113" t="s">
        <v>101875</v>
      </c>
      <c r="I24639" s="113" t="s">
        <v>83123</v>
      </c>
    </row>
    <row r="24640" spans="5:9" ht="14.5" x14ac:dyDescent="0.35">
      <c r="E24640" s="113" t="s">
        <v>54619</v>
      </c>
      <c r="F24640" s="113" t="s">
        <v>35057</v>
      </c>
      <c r="G24640" s="113" t="s">
        <v>125501</v>
      </c>
      <c r="H24640" s="113" t="s">
        <v>110999</v>
      </c>
      <c r="I24640" s="113" t="s">
        <v>83122</v>
      </c>
    </row>
    <row r="24641" spans="5:9" ht="14.5" x14ac:dyDescent="0.35">
      <c r="E24641" s="113" t="s">
        <v>54620</v>
      </c>
      <c r="F24641" s="113" t="s">
        <v>35056</v>
      </c>
      <c r="G24641" s="113" t="s">
        <v>125502</v>
      </c>
      <c r="H24641" s="113" t="s">
        <v>101874</v>
      </c>
      <c r="I24641" s="113" t="s">
        <v>83121</v>
      </c>
    </row>
    <row r="24642" spans="5:9" ht="14.5" x14ac:dyDescent="0.35">
      <c r="E24642" s="113" t="s">
        <v>54621</v>
      </c>
      <c r="F24642" s="113" t="s">
        <v>35055</v>
      </c>
      <c r="G24642" s="113" t="s">
        <v>125503</v>
      </c>
      <c r="H24642" s="113" t="s">
        <v>110998</v>
      </c>
      <c r="I24642" s="113" t="s">
        <v>83120</v>
      </c>
    </row>
    <row r="24643" spans="5:9" ht="14.5" x14ac:dyDescent="0.35">
      <c r="E24643" s="113" t="s">
        <v>54622</v>
      </c>
      <c r="F24643" s="113" t="s">
        <v>35054</v>
      </c>
      <c r="G24643" s="113" t="s">
        <v>125504</v>
      </c>
      <c r="H24643" s="113" t="s">
        <v>101873</v>
      </c>
      <c r="I24643" s="113" t="s">
        <v>83119</v>
      </c>
    </row>
    <row r="24644" spans="5:9" ht="14.5" x14ac:dyDescent="0.35">
      <c r="E24644" s="113" t="s">
        <v>54623</v>
      </c>
      <c r="F24644" s="113" t="s">
        <v>35053</v>
      </c>
      <c r="G24644" s="113" t="s">
        <v>125505</v>
      </c>
      <c r="H24644" s="113" t="s">
        <v>101872</v>
      </c>
      <c r="I24644" s="113" t="s">
        <v>83118</v>
      </c>
    </row>
    <row r="24645" spans="5:9" ht="14.5" x14ac:dyDescent="0.35">
      <c r="E24645" s="113" t="s">
        <v>54624</v>
      </c>
      <c r="F24645" s="113" t="s">
        <v>35052</v>
      </c>
      <c r="G24645" s="113" t="s">
        <v>125506</v>
      </c>
      <c r="H24645" s="113" t="s">
        <v>101871</v>
      </c>
      <c r="I24645" s="113" t="s">
        <v>83117</v>
      </c>
    </row>
    <row r="24646" spans="5:9" ht="14.5" x14ac:dyDescent="0.35">
      <c r="E24646" s="113" t="s">
        <v>54625</v>
      </c>
      <c r="F24646" s="113" t="s">
        <v>35051</v>
      </c>
      <c r="G24646" s="113" t="s">
        <v>125507</v>
      </c>
      <c r="H24646" s="113" t="s">
        <v>101870</v>
      </c>
      <c r="I24646" s="113" t="s">
        <v>83116</v>
      </c>
    </row>
    <row r="24647" spans="5:9" ht="14.5" x14ac:dyDescent="0.35">
      <c r="E24647" s="113" t="s">
        <v>54626</v>
      </c>
      <c r="F24647" s="113" t="s">
        <v>35050</v>
      </c>
      <c r="G24647" s="113" t="s">
        <v>125508</v>
      </c>
      <c r="H24647" s="113" t="s">
        <v>101869</v>
      </c>
      <c r="I24647" s="113" t="s">
        <v>83115</v>
      </c>
    </row>
    <row r="24648" spans="5:9" ht="14.5" x14ac:dyDescent="0.35">
      <c r="E24648" s="113" t="s">
        <v>54627</v>
      </c>
      <c r="F24648" s="113" t="s">
        <v>35049</v>
      </c>
      <c r="G24648" s="113" t="s">
        <v>125509</v>
      </c>
      <c r="H24648" s="113" t="s">
        <v>121191</v>
      </c>
      <c r="I24648" s="113" t="s">
        <v>126365</v>
      </c>
    </row>
    <row r="24649" spans="5:9" ht="14.5" x14ac:dyDescent="0.35">
      <c r="E24649" s="113" t="s">
        <v>54628</v>
      </c>
      <c r="F24649" s="113" t="s">
        <v>35048</v>
      </c>
      <c r="G24649" s="113" t="s">
        <v>125510</v>
      </c>
      <c r="H24649" s="113" t="s">
        <v>110997</v>
      </c>
      <c r="I24649" s="113" t="s">
        <v>126366</v>
      </c>
    </row>
    <row r="24650" spans="5:9" ht="14.5" x14ac:dyDescent="0.35">
      <c r="E24650" s="113" t="s">
        <v>54629</v>
      </c>
      <c r="F24650" s="113" t="s">
        <v>35047</v>
      </c>
      <c r="G24650" s="113" t="s">
        <v>125511</v>
      </c>
      <c r="H24650" s="113" t="s">
        <v>101868</v>
      </c>
      <c r="I24650" s="113" t="s">
        <v>126367</v>
      </c>
    </row>
    <row r="24651" spans="5:9" ht="14.5" x14ac:dyDescent="0.35">
      <c r="E24651" s="113" t="s">
        <v>54630</v>
      </c>
      <c r="F24651" s="113" t="s">
        <v>35046</v>
      </c>
      <c r="G24651" s="113" t="s">
        <v>125512</v>
      </c>
      <c r="H24651" s="113" t="s">
        <v>101867</v>
      </c>
      <c r="I24651" s="113" t="s">
        <v>126368</v>
      </c>
    </row>
    <row r="24652" spans="5:9" ht="14.5" x14ac:dyDescent="0.35">
      <c r="E24652" s="113" t="s">
        <v>54631</v>
      </c>
      <c r="F24652" s="113" t="s">
        <v>35045</v>
      </c>
      <c r="G24652" s="113" t="s">
        <v>125513</v>
      </c>
      <c r="H24652" s="113" t="s">
        <v>101866</v>
      </c>
      <c r="I24652" s="113" t="s">
        <v>126369</v>
      </c>
    </row>
    <row r="24653" spans="5:9" ht="14.5" x14ac:dyDescent="0.35">
      <c r="E24653" s="113" t="s">
        <v>54632</v>
      </c>
      <c r="F24653" s="113" t="s">
        <v>35044</v>
      </c>
      <c r="G24653" s="113" t="s">
        <v>125514</v>
      </c>
      <c r="H24653" s="113" t="s">
        <v>101865</v>
      </c>
      <c r="I24653" s="113" t="s">
        <v>126370</v>
      </c>
    </row>
    <row r="24654" spans="5:9" ht="14.5" x14ac:dyDescent="0.35">
      <c r="E24654" s="113" t="s">
        <v>54633</v>
      </c>
      <c r="F24654" s="113" t="s">
        <v>35043</v>
      </c>
      <c r="G24654" s="113" t="s">
        <v>125515</v>
      </c>
      <c r="H24654" s="113" t="s">
        <v>110996</v>
      </c>
      <c r="I24654" s="113" t="s">
        <v>126371</v>
      </c>
    </row>
    <row r="24655" spans="5:9" ht="14.5" x14ac:dyDescent="0.35">
      <c r="E24655" s="113" t="s">
        <v>54634</v>
      </c>
      <c r="F24655" s="113" t="s">
        <v>35042</v>
      </c>
      <c r="G24655" s="113" t="s">
        <v>125516</v>
      </c>
      <c r="H24655" s="113" t="s">
        <v>110995</v>
      </c>
      <c r="I24655" s="113" t="s">
        <v>126372</v>
      </c>
    </row>
    <row r="24656" spans="5:9" ht="14.5" x14ac:dyDescent="0.35">
      <c r="E24656" s="113" t="s">
        <v>54635</v>
      </c>
      <c r="F24656" s="113" t="s">
        <v>35041</v>
      </c>
      <c r="G24656" s="113" t="s">
        <v>125517</v>
      </c>
      <c r="H24656" s="113" t="s">
        <v>101864</v>
      </c>
      <c r="I24656" s="113" t="s">
        <v>126373</v>
      </c>
    </row>
    <row r="24657" spans="5:9" ht="14.5" x14ac:dyDescent="0.35">
      <c r="E24657" s="113" t="s">
        <v>54636</v>
      </c>
      <c r="F24657" s="113" t="s">
        <v>35040</v>
      </c>
      <c r="G24657" s="113" t="s">
        <v>125518</v>
      </c>
      <c r="H24657" s="113" t="s">
        <v>101863</v>
      </c>
      <c r="I24657" s="113" t="s">
        <v>126374</v>
      </c>
    </row>
    <row r="24658" spans="5:9" ht="14.5" x14ac:dyDescent="0.35">
      <c r="E24658" s="113" t="s">
        <v>54637</v>
      </c>
      <c r="F24658" s="113" t="s">
        <v>35039</v>
      </c>
      <c r="G24658" s="113" t="s">
        <v>125519</v>
      </c>
      <c r="H24658" s="113" t="s">
        <v>49653</v>
      </c>
      <c r="I24658" s="113" t="s">
        <v>126375</v>
      </c>
    </row>
    <row r="24659" spans="5:9" ht="14.5" x14ac:dyDescent="0.35">
      <c r="E24659" s="113" t="s">
        <v>54638</v>
      </c>
      <c r="F24659" s="113" t="s">
        <v>35038</v>
      </c>
      <c r="G24659" s="113" t="s">
        <v>125520</v>
      </c>
      <c r="H24659" s="113" t="s">
        <v>139150</v>
      </c>
      <c r="I24659" s="113" t="s">
        <v>126376</v>
      </c>
    </row>
    <row r="24660" spans="5:9" ht="14.5" x14ac:dyDescent="0.35">
      <c r="E24660" s="113" t="s">
        <v>54639</v>
      </c>
      <c r="F24660" s="113" t="s">
        <v>35037</v>
      </c>
      <c r="G24660" s="113" t="s">
        <v>125521</v>
      </c>
      <c r="H24660" s="113" t="s">
        <v>110994</v>
      </c>
      <c r="I24660" s="113" t="s">
        <v>126377</v>
      </c>
    </row>
    <row r="24661" spans="5:9" ht="14.5" x14ac:dyDescent="0.35">
      <c r="E24661" s="113" t="s">
        <v>54640</v>
      </c>
      <c r="F24661" s="113" t="s">
        <v>35036</v>
      </c>
      <c r="G24661" s="113" t="s">
        <v>125522</v>
      </c>
      <c r="H24661" s="113" t="s">
        <v>115828</v>
      </c>
      <c r="I24661" s="113" t="s">
        <v>126378</v>
      </c>
    </row>
    <row r="24662" spans="5:9" ht="14.5" x14ac:dyDescent="0.35">
      <c r="E24662" s="113" t="s">
        <v>54641</v>
      </c>
      <c r="F24662" s="113" t="s">
        <v>35035</v>
      </c>
      <c r="G24662" s="113" t="s">
        <v>125523</v>
      </c>
      <c r="H24662" s="113" t="s">
        <v>101862</v>
      </c>
      <c r="I24662" s="113" t="s">
        <v>126379</v>
      </c>
    </row>
    <row r="24663" spans="5:9" ht="14.5" x14ac:dyDescent="0.35">
      <c r="E24663" s="113" t="s">
        <v>54642</v>
      </c>
      <c r="F24663" s="113" t="s">
        <v>35034</v>
      </c>
      <c r="G24663" s="113" t="s">
        <v>125524</v>
      </c>
      <c r="H24663" s="113" t="s">
        <v>49652</v>
      </c>
      <c r="I24663" s="113" t="s">
        <v>126380</v>
      </c>
    </row>
    <row r="24664" spans="5:9" ht="14.5" x14ac:dyDescent="0.35">
      <c r="E24664" s="113" t="s">
        <v>54643</v>
      </c>
      <c r="F24664" s="113" t="s">
        <v>35033</v>
      </c>
      <c r="G24664" s="113" t="s">
        <v>125525</v>
      </c>
      <c r="H24664" s="113" t="s">
        <v>110993</v>
      </c>
      <c r="I24664" s="113" t="s">
        <v>83114</v>
      </c>
    </row>
    <row r="24665" spans="5:9" ht="14.5" x14ac:dyDescent="0.35">
      <c r="E24665" s="113" t="s">
        <v>54644</v>
      </c>
      <c r="F24665" s="113" t="s">
        <v>35032</v>
      </c>
      <c r="G24665" s="113" t="s">
        <v>125526</v>
      </c>
      <c r="H24665" s="113" t="s">
        <v>110992</v>
      </c>
      <c r="I24665" s="113" t="s">
        <v>83113</v>
      </c>
    </row>
    <row r="24666" spans="5:9" ht="14.5" x14ac:dyDescent="0.35">
      <c r="E24666" s="113" t="s">
        <v>54645</v>
      </c>
      <c r="F24666" s="113" t="s">
        <v>35031</v>
      </c>
      <c r="G24666" s="113" t="s">
        <v>125527</v>
      </c>
      <c r="H24666" s="113" t="s">
        <v>101861</v>
      </c>
      <c r="I24666" s="113" t="s">
        <v>83112</v>
      </c>
    </row>
    <row r="24667" spans="5:9" ht="14.5" x14ac:dyDescent="0.35">
      <c r="E24667" s="113" t="s">
        <v>54646</v>
      </c>
      <c r="F24667" s="113" t="s">
        <v>35030</v>
      </c>
      <c r="G24667" s="113" t="s">
        <v>125528</v>
      </c>
      <c r="H24667" s="113" t="s">
        <v>101860</v>
      </c>
      <c r="I24667" s="113" t="s">
        <v>83111</v>
      </c>
    </row>
    <row r="24668" spans="5:9" ht="14.5" x14ac:dyDescent="0.35">
      <c r="E24668" s="113" t="s">
        <v>54647</v>
      </c>
      <c r="F24668" s="113" t="s">
        <v>35029</v>
      </c>
      <c r="G24668" s="113" t="s">
        <v>125529</v>
      </c>
      <c r="H24668" s="113" t="s">
        <v>101859</v>
      </c>
      <c r="I24668" s="113" t="s">
        <v>83110</v>
      </c>
    </row>
    <row r="24669" spans="5:9" ht="14.5" x14ac:dyDescent="0.35">
      <c r="E24669" s="113" t="s">
        <v>54648</v>
      </c>
      <c r="F24669" s="113" t="s">
        <v>35028</v>
      </c>
      <c r="G24669" s="113" t="s">
        <v>125530</v>
      </c>
      <c r="H24669" s="113" t="s">
        <v>101858</v>
      </c>
      <c r="I24669" s="113" t="s">
        <v>83109</v>
      </c>
    </row>
    <row r="24670" spans="5:9" ht="14.5" x14ac:dyDescent="0.35">
      <c r="E24670" s="113" t="s">
        <v>54649</v>
      </c>
      <c r="F24670" s="113" t="s">
        <v>35027</v>
      </c>
      <c r="G24670" s="113" t="s">
        <v>125531</v>
      </c>
      <c r="H24670" s="113" t="s">
        <v>101857</v>
      </c>
      <c r="I24670" s="113" t="s">
        <v>83108</v>
      </c>
    </row>
    <row r="24671" spans="5:9" ht="14.5" x14ac:dyDescent="0.35">
      <c r="E24671" s="113" t="s">
        <v>54650</v>
      </c>
      <c r="F24671" s="113" t="s">
        <v>35026</v>
      </c>
      <c r="G24671" s="113" t="s">
        <v>125532</v>
      </c>
      <c r="H24671" s="113" t="s">
        <v>119461</v>
      </c>
      <c r="I24671" s="113" t="s">
        <v>83107</v>
      </c>
    </row>
    <row r="24672" spans="5:9" ht="14.5" x14ac:dyDescent="0.35">
      <c r="E24672" s="113" t="s">
        <v>54651</v>
      </c>
      <c r="F24672" s="113" t="s">
        <v>35025</v>
      </c>
      <c r="G24672" s="113" t="s">
        <v>125533</v>
      </c>
      <c r="H24672" s="113" t="s">
        <v>101856</v>
      </c>
      <c r="I24672" s="113" t="s">
        <v>83106</v>
      </c>
    </row>
    <row r="24673" spans="5:9" ht="14.5" x14ac:dyDescent="0.35">
      <c r="E24673" s="113" t="s">
        <v>54652</v>
      </c>
      <c r="F24673" s="113" t="s">
        <v>35024</v>
      </c>
      <c r="G24673" s="113" t="s">
        <v>125534</v>
      </c>
      <c r="H24673" s="113" t="s">
        <v>101855</v>
      </c>
      <c r="I24673" s="113" t="s">
        <v>83105</v>
      </c>
    </row>
    <row r="24674" spans="5:9" ht="14.5" x14ac:dyDescent="0.35">
      <c r="E24674" s="113" t="s">
        <v>54653</v>
      </c>
      <c r="F24674" s="113" t="s">
        <v>35023</v>
      </c>
      <c r="G24674" s="113" t="s">
        <v>125535</v>
      </c>
      <c r="H24674" s="113" t="s">
        <v>101854</v>
      </c>
      <c r="I24674" s="113" t="s">
        <v>83104</v>
      </c>
    </row>
    <row r="24675" spans="5:9" ht="14.5" x14ac:dyDescent="0.35">
      <c r="E24675" s="113" t="s">
        <v>54654</v>
      </c>
      <c r="F24675" s="113" t="s">
        <v>35022</v>
      </c>
      <c r="G24675" s="113" t="s">
        <v>125536</v>
      </c>
      <c r="H24675" s="113" t="s">
        <v>101853</v>
      </c>
      <c r="I24675" s="113" t="s">
        <v>83103</v>
      </c>
    </row>
    <row r="24676" spans="5:9" ht="14.5" x14ac:dyDescent="0.35">
      <c r="E24676" s="113" t="s">
        <v>54655</v>
      </c>
      <c r="F24676" s="113" t="s">
        <v>35021</v>
      </c>
      <c r="G24676" s="113" t="s">
        <v>125537</v>
      </c>
      <c r="H24676" s="113" t="s">
        <v>101852</v>
      </c>
      <c r="I24676" s="113" t="s">
        <v>83102</v>
      </c>
    </row>
    <row r="24677" spans="5:9" ht="14.5" x14ac:dyDescent="0.35">
      <c r="E24677" s="113" t="s">
        <v>54656</v>
      </c>
      <c r="F24677" s="113" t="s">
        <v>35020</v>
      </c>
      <c r="G24677" s="113" t="s">
        <v>125538</v>
      </c>
      <c r="H24677" s="113" t="s">
        <v>110991</v>
      </c>
      <c r="I24677" s="113" t="s">
        <v>83101</v>
      </c>
    </row>
    <row r="24678" spans="5:9" ht="14.5" x14ac:dyDescent="0.35">
      <c r="E24678" s="113" t="s">
        <v>54657</v>
      </c>
      <c r="F24678" s="113" t="s">
        <v>35019</v>
      </c>
      <c r="G24678" s="113" t="s">
        <v>125539</v>
      </c>
      <c r="H24678" s="113" t="s">
        <v>101851</v>
      </c>
      <c r="I24678" s="113" t="s">
        <v>83100</v>
      </c>
    </row>
    <row r="24679" spans="5:9" ht="14.5" x14ac:dyDescent="0.35">
      <c r="E24679" s="113" t="s">
        <v>54658</v>
      </c>
      <c r="F24679" s="113" t="s">
        <v>35018</v>
      </c>
      <c r="G24679" s="113" t="s">
        <v>125540</v>
      </c>
      <c r="H24679" s="113" t="s">
        <v>101850</v>
      </c>
      <c r="I24679" s="113" t="s">
        <v>83099</v>
      </c>
    </row>
    <row r="24680" spans="5:9" ht="14.5" x14ac:dyDescent="0.35">
      <c r="E24680" s="113" t="s">
        <v>54659</v>
      </c>
      <c r="F24680" s="113" t="s">
        <v>35017</v>
      </c>
      <c r="G24680" s="113" t="s">
        <v>125541</v>
      </c>
      <c r="H24680" s="113" t="s">
        <v>101849</v>
      </c>
      <c r="I24680" s="113" t="s">
        <v>83098</v>
      </c>
    </row>
    <row r="24681" spans="5:9" ht="14.5" x14ac:dyDescent="0.35">
      <c r="E24681" s="113" t="s">
        <v>54660</v>
      </c>
      <c r="F24681" s="113" t="s">
        <v>35016</v>
      </c>
      <c r="G24681" s="113" t="s">
        <v>125542</v>
      </c>
      <c r="H24681" s="113" t="s">
        <v>101848</v>
      </c>
      <c r="I24681" s="113" t="s">
        <v>83097</v>
      </c>
    </row>
    <row r="24682" spans="5:9" ht="14.5" x14ac:dyDescent="0.35">
      <c r="E24682" s="113" t="s">
        <v>54661</v>
      </c>
      <c r="F24682" s="113" t="s">
        <v>35015</v>
      </c>
      <c r="G24682" s="113" t="s">
        <v>125543</v>
      </c>
      <c r="H24682" s="113" t="s">
        <v>110990</v>
      </c>
      <c r="I24682" s="113" t="s">
        <v>83096</v>
      </c>
    </row>
    <row r="24683" spans="5:9" ht="14.5" x14ac:dyDescent="0.35">
      <c r="E24683" s="113" t="s">
        <v>54662</v>
      </c>
      <c r="F24683" s="113" t="s">
        <v>35014</v>
      </c>
      <c r="G24683" s="113" t="s">
        <v>125544</v>
      </c>
      <c r="H24683" s="113" t="s">
        <v>101847</v>
      </c>
      <c r="I24683" s="113" t="s">
        <v>83095</v>
      </c>
    </row>
    <row r="24684" spans="5:9" ht="14.5" x14ac:dyDescent="0.35">
      <c r="E24684" s="113" t="s">
        <v>54663</v>
      </c>
      <c r="F24684" s="113" t="s">
        <v>35013</v>
      </c>
      <c r="G24684" s="113" t="s">
        <v>125545</v>
      </c>
      <c r="H24684" s="113" t="s">
        <v>101846</v>
      </c>
      <c r="I24684" s="113" t="s">
        <v>83094</v>
      </c>
    </row>
    <row r="24685" spans="5:9" ht="14.5" x14ac:dyDescent="0.35">
      <c r="E24685" s="113" t="s">
        <v>54664</v>
      </c>
      <c r="F24685" s="113" t="s">
        <v>35012</v>
      </c>
      <c r="G24685" s="113" t="s">
        <v>125546</v>
      </c>
      <c r="H24685" s="113" t="s">
        <v>101845</v>
      </c>
      <c r="I24685" s="113" t="s">
        <v>83093</v>
      </c>
    </row>
    <row r="24686" spans="5:9" ht="14.5" x14ac:dyDescent="0.35">
      <c r="E24686" s="113" t="s">
        <v>54665</v>
      </c>
      <c r="F24686" s="113" t="s">
        <v>35011</v>
      </c>
      <c r="G24686" s="113" t="s">
        <v>125547</v>
      </c>
      <c r="H24686" s="113" t="s">
        <v>101844</v>
      </c>
      <c r="I24686" s="113" t="s">
        <v>83092</v>
      </c>
    </row>
    <row r="24687" spans="5:9" ht="14.5" x14ac:dyDescent="0.35">
      <c r="E24687" s="113" t="s">
        <v>54666</v>
      </c>
      <c r="F24687" s="113" t="s">
        <v>35010</v>
      </c>
      <c r="G24687" s="113" t="s">
        <v>125548</v>
      </c>
      <c r="H24687" s="113" t="s">
        <v>49651</v>
      </c>
      <c r="I24687" s="113" t="s">
        <v>83091</v>
      </c>
    </row>
    <row r="24688" spans="5:9" ht="14.5" x14ac:dyDescent="0.35">
      <c r="E24688" s="113" t="s">
        <v>54667</v>
      </c>
      <c r="F24688" s="113" t="s">
        <v>35009</v>
      </c>
      <c r="G24688" s="113" t="s">
        <v>125549</v>
      </c>
      <c r="H24688" s="113" t="s">
        <v>101843</v>
      </c>
      <c r="I24688" s="113" t="s">
        <v>83090</v>
      </c>
    </row>
    <row r="24689" spans="5:9" ht="14.5" x14ac:dyDescent="0.35">
      <c r="E24689" s="113" t="s">
        <v>54668</v>
      </c>
      <c r="F24689" s="113" t="s">
        <v>35008</v>
      </c>
      <c r="G24689" s="113" t="s">
        <v>125550</v>
      </c>
      <c r="H24689" s="113" t="s">
        <v>110989</v>
      </c>
      <c r="I24689" s="113" t="s">
        <v>83089</v>
      </c>
    </row>
    <row r="24690" spans="5:9" ht="14.5" x14ac:dyDescent="0.35">
      <c r="E24690" s="113" t="s">
        <v>54669</v>
      </c>
      <c r="F24690" s="113" t="s">
        <v>35007</v>
      </c>
      <c r="G24690" s="113" t="s">
        <v>125551</v>
      </c>
      <c r="H24690" s="113" t="s">
        <v>101842</v>
      </c>
      <c r="I24690" s="113" t="s">
        <v>83088</v>
      </c>
    </row>
    <row r="24691" spans="5:9" ht="14.5" x14ac:dyDescent="0.35">
      <c r="E24691" s="113" t="s">
        <v>54670</v>
      </c>
      <c r="F24691" s="113" t="s">
        <v>35006</v>
      </c>
      <c r="G24691" s="113" t="s">
        <v>125552</v>
      </c>
      <c r="H24691" s="113" t="s">
        <v>101841</v>
      </c>
      <c r="I24691" s="113" t="s">
        <v>83087</v>
      </c>
    </row>
    <row r="24692" spans="5:9" ht="14.5" x14ac:dyDescent="0.35">
      <c r="E24692" s="113" t="s">
        <v>54671</v>
      </c>
      <c r="F24692" s="113" t="s">
        <v>35005</v>
      </c>
      <c r="G24692" s="113" t="s">
        <v>125553</v>
      </c>
      <c r="H24692" s="113" t="s">
        <v>101840</v>
      </c>
      <c r="I24692" s="113" t="s">
        <v>83086</v>
      </c>
    </row>
    <row r="24693" spans="5:9" ht="14.5" x14ac:dyDescent="0.35">
      <c r="E24693" s="113" t="s">
        <v>54672</v>
      </c>
      <c r="F24693" s="113" t="s">
        <v>35004</v>
      </c>
      <c r="G24693" s="113" t="s">
        <v>125554</v>
      </c>
      <c r="H24693" s="113" t="s">
        <v>101839</v>
      </c>
      <c r="I24693" s="113" t="s">
        <v>83085</v>
      </c>
    </row>
    <row r="24694" spans="5:9" ht="14.5" x14ac:dyDescent="0.35">
      <c r="E24694" s="113" t="s">
        <v>54673</v>
      </c>
      <c r="F24694" s="113" t="s">
        <v>35003</v>
      </c>
      <c r="G24694" s="113" t="s">
        <v>125555</v>
      </c>
      <c r="H24694" s="113" t="s">
        <v>101838</v>
      </c>
      <c r="I24694" s="113" t="s">
        <v>83084</v>
      </c>
    </row>
    <row r="24695" spans="5:9" ht="14.5" x14ac:dyDescent="0.35">
      <c r="E24695" s="113" t="s">
        <v>54674</v>
      </c>
      <c r="F24695" s="113" t="s">
        <v>35002</v>
      </c>
      <c r="G24695" s="113" t="s">
        <v>125556</v>
      </c>
      <c r="H24695" s="113" t="s">
        <v>101837</v>
      </c>
      <c r="I24695" s="113" t="s">
        <v>83083</v>
      </c>
    </row>
    <row r="24696" spans="5:9" ht="14.5" x14ac:dyDescent="0.35">
      <c r="E24696" s="113" t="s">
        <v>54675</v>
      </c>
      <c r="F24696" s="113" t="s">
        <v>35001</v>
      </c>
      <c r="G24696" s="113" t="s">
        <v>125557</v>
      </c>
      <c r="H24696" s="113" t="s">
        <v>101836</v>
      </c>
      <c r="I24696" s="113" t="s">
        <v>83082</v>
      </c>
    </row>
    <row r="24697" spans="5:9" ht="14.5" x14ac:dyDescent="0.35">
      <c r="E24697" s="113" t="s">
        <v>54676</v>
      </c>
      <c r="F24697" s="113" t="s">
        <v>35000</v>
      </c>
      <c r="G24697" s="113" t="s">
        <v>125558</v>
      </c>
      <c r="H24697" s="113" t="s">
        <v>101835</v>
      </c>
      <c r="I24697" s="113" t="s">
        <v>83081</v>
      </c>
    </row>
    <row r="24698" spans="5:9" ht="14.5" x14ac:dyDescent="0.35">
      <c r="E24698" s="113" t="s">
        <v>54677</v>
      </c>
      <c r="F24698" s="113" t="s">
        <v>34999</v>
      </c>
      <c r="G24698" s="113" t="s">
        <v>125559</v>
      </c>
      <c r="H24698" s="113" t="s">
        <v>110988</v>
      </c>
      <c r="I24698" s="113" t="s">
        <v>83080</v>
      </c>
    </row>
    <row r="24699" spans="5:9" ht="14.5" x14ac:dyDescent="0.35">
      <c r="E24699" s="113" t="s">
        <v>54678</v>
      </c>
      <c r="F24699" s="113" t="s">
        <v>34998</v>
      </c>
      <c r="G24699" s="113" t="s">
        <v>125560</v>
      </c>
      <c r="H24699" s="113" t="s">
        <v>121190</v>
      </c>
      <c r="I24699" s="113" t="s">
        <v>83079</v>
      </c>
    </row>
    <row r="24700" spans="5:9" ht="14.5" x14ac:dyDescent="0.35">
      <c r="E24700" s="113" t="s">
        <v>54679</v>
      </c>
      <c r="F24700" s="113" t="s">
        <v>34997</v>
      </c>
      <c r="G24700" s="113" t="s">
        <v>125561</v>
      </c>
      <c r="H24700" s="113" t="s">
        <v>110987</v>
      </c>
      <c r="I24700" s="113" t="s">
        <v>83078</v>
      </c>
    </row>
    <row r="24701" spans="5:9" ht="14.5" x14ac:dyDescent="0.35">
      <c r="E24701" s="113" t="s">
        <v>54680</v>
      </c>
      <c r="F24701" s="113" t="s">
        <v>34996</v>
      </c>
      <c r="G24701" s="113" t="s">
        <v>125562</v>
      </c>
      <c r="H24701" s="113" t="s">
        <v>110986</v>
      </c>
      <c r="I24701" s="113" t="s">
        <v>83077</v>
      </c>
    </row>
    <row r="24702" spans="5:9" ht="14.5" x14ac:dyDescent="0.35">
      <c r="E24702" s="113" t="s">
        <v>54681</v>
      </c>
      <c r="F24702" s="113" t="s">
        <v>34995</v>
      </c>
      <c r="G24702" s="113" t="s">
        <v>125563</v>
      </c>
      <c r="H24702" s="113" t="s">
        <v>110985</v>
      </c>
      <c r="I24702" s="113" t="s">
        <v>83076</v>
      </c>
    </row>
    <row r="24703" spans="5:9" ht="14.5" x14ac:dyDescent="0.35">
      <c r="E24703" s="113" t="s">
        <v>54682</v>
      </c>
      <c r="F24703" s="113" t="s">
        <v>34994</v>
      </c>
      <c r="G24703" s="113" t="s">
        <v>125564</v>
      </c>
      <c r="H24703" s="113" t="s">
        <v>110984</v>
      </c>
      <c r="I24703" s="113" t="s">
        <v>83075</v>
      </c>
    </row>
    <row r="24704" spans="5:9" ht="14.5" x14ac:dyDescent="0.35">
      <c r="E24704" s="113" t="s">
        <v>54683</v>
      </c>
      <c r="F24704" s="113" t="s">
        <v>34993</v>
      </c>
      <c r="G24704" s="113" t="s">
        <v>125565</v>
      </c>
      <c r="H24704" s="113" t="s">
        <v>121189</v>
      </c>
      <c r="I24704" s="113" t="s">
        <v>83074</v>
      </c>
    </row>
    <row r="24705" spans="5:9" ht="14.5" x14ac:dyDescent="0.35">
      <c r="E24705" s="113" t="s">
        <v>54684</v>
      </c>
      <c r="F24705" s="113" t="s">
        <v>34992</v>
      </c>
      <c r="G24705" s="113" t="s">
        <v>125566</v>
      </c>
      <c r="H24705" s="113" t="s">
        <v>101834</v>
      </c>
      <c r="I24705" s="113" t="s">
        <v>83073</v>
      </c>
    </row>
    <row r="24706" spans="5:9" ht="14.5" x14ac:dyDescent="0.35">
      <c r="E24706" s="113" t="s">
        <v>54685</v>
      </c>
      <c r="F24706" s="113" t="s">
        <v>34991</v>
      </c>
      <c r="G24706" s="113" t="s">
        <v>125567</v>
      </c>
      <c r="H24706" s="113" t="s">
        <v>101833</v>
      </c>
      <c r="I24706" s="113" t="s">
        <v>83072</v>
      </c>
    </row>
    <row r="24707" spans="5:9" ht="14.5" x14ac:dyDescent="0.35">
      <c r="E24707" s="113" t="s">
        <v>54686</v>
      </c>
      <c r="F24707" s="113" t="s">
        <v>34990</v>
      </c>
      <c r="G24707" s="113" t="s">
        <v>125568</v>
      </c>
      <c r="H24707" s="113" t="s">
        <v>101832</v>
      </c>
      <c r="I24707" s="113" t="s">
        <v>83071</v>
      </c>
    </row>
    <row r="24708" spans="5:9" ht="14.5" x14ac:dyDescent="0.35">
      <c r="E24708" s="113" t="s">
        <v>54687</v>
      </c>
      <c r="F24708" s="113" t="s">
        <v>34989</v>
      </c>
      <c r="G24708" s="113" t="s">
        <v>125569</v>
      </c>
      <c r="H24708" s="113" t="s">
        <v>101831</v>
      </c>
      <c r="I24708" s="113" t="s">
        <v>83070</v>
      </c>
    </row>
    <row r="24709" spans="5:9" ht="14.5" x14ac:dyDescent="0.35">
      <c r="E24709" s="113" t="s">
        <v>54688</v>
      </c>
      <c r="F24709" s="113" t="s">
        <v>34988</v>
      </c>
      <c r="G24709" s="113" t="s">
        <v>125570</v>
      </c>
      <c r="H24709" s="113" t="s">
        <v>101830</v>
      </c>
      <c r="I24709" s="113" t="s">
        <v>83069</v>
      </c>
    </row>
    <row r="24710" spans="5:9" ht="14.5" x14ac:dyDescent="0.35">
      <c r="E24710" s="113" t="s">
        <v>54689</v>
      </c>
      <c r="F24710" s="113" t="s">
        <v>34987</v>
      </c>
      <c r="G24710" s="113" t="s">
        <v>125571</v>
      </c>
      <c r="H24710" s="113" t="s">
        <v>115827</v>
      </c>
      <c r="I24710" s="113" t="s">
        <v>83068</v>
      </c>
    </row>
    <row r="24711" spans="5:9" ht="14.5" x14ac:dyDescent="0.35">
      <c r="E24711" s="113" t="s">
        <v>54690</v>
      </c>
      <c r="F24711" s="113" t="s">
        <v>34986</v>
      </c>
      <c r="G24711" s="113" t="s">
        <v>125572</v>
      </c>
      <c r="H24711" s="113" t="s">
        <v>101829</v>
      </c>
      <c r="I24711" s="113" t="s">
        <v>83067</v>
      </c>
    </row>
    <row r="24712" spans="5:9" ht="14.5" x14ac:dyDescent="0.35">
      <c r="E24712" s="113" t="s">
        <v>54691</v>
      </c>
      <c r="F24712" s="113" t="s">
        <v>34985</v>
      </c>
      <c r="G24712" s="113" t="s">
        <v>125573</v>
      </c>
      <c r="H24712" s="113" t="s">
        <v>101828</v>
      </c>
      <c r="I24712" s="113" t="s">
        <v>83066</v>
      </c>
    </row>
    <row r="24713" spans="5:9" ht="14.5" x14ac:dyDescent="0.35">
      <c r="E24713" s="113" t="s">
        <v>54692</v>
      </c>
      <c r="F24713" s="113" t="s">
        <v>34984</v>
      </c>
      <c r="G24713" s="113" t="s">
        <v>125574</v>
      </c>
      <c r="H24713" s="113" t="s">
        <v>101827</v>
      </c>
      <c r="I24713" s="113" t="s">
        <v>83065</v>
      </c>
    </row>
    <row r="24714" spans="5:9" ht="14.5" x14ac:dyDescent="0.35">
      <c r="E24714" s="113" t="s">
        <v>54693</v>
      </c>
      <c r="F24714" s="113" t="s">
        <v>34983</v>
      </c>
      <c r="G24714" s="113" t="s">
        <v>125575</v>
      </c>
      <c r="H24714" s="113" t="s">
        <v>101826</v>
      </c>
      <c r="I24714" s="113" t="s">
        <v>83064</v>
      </c>
    </row>
    <row r="24715" spans="5:9" ht="14.5" x14ac:dyDescent="0.35">
      <c r="E24715" s="113" t="s">
        <v>54694</v>
      </c>
      <c r="F24715" s="113" t="s">
        <v>34982</v>
      </c>
      <c r="G24715" s="113" t="s">
        <v>125576</v>
      </c>
      <c r="H24715" s="113" t="s">
        <v>101825</v>
      </c>
      <c r="I24715" s="113" t="s">
        <v>83063</v>
      </c>
    </row>
    <row r="24716" spans="5:9" ht="14.5" x14ac:dyDescent="0.35">
      <c r="E24716" s="113" t="s">
        <v>54695</v>
      </c>
      <c r="F24716" s="113" t="s">
        <v>34981</v>
      </c>
      <c r="G24716" s="113" t="s">
        <v>125577</v>
      </c>
      <c r="H24716" s="113" t="s">
        <v>101824</v>
      </c>
      <c r="I24716" s="113" t="s">
        <v>83062</v>
      </c>
    </row>
    <row r="24717" spans="5:9" ht="14.5" x14ac:dyDescent="0.35">
      <c r="E24717" s="113" t="s">
        <v>54696</v>
      </c>
      <c r="F24717" s="113" t="s">
        <v>34980</v>
      </c>
      <c r="G24717" s="113" t="s">
        <v>125578</v>
      </c>
      <c r="H24717" s="113" t="s">
        <v>110983</v>
      </c>
      <c r="I24717" s="113" t="s">
        <v>83061</v>
      </c>
    </row>
    <row r="24718" spans="5:9" ht="14.5" x14ac:dyDescent="0.35">
      <c r="E24718" s="113" t="s">
        <v>54697</v>
      </c>
      <c r="F24718" s="113" t="s">
        <v>34979</v>
      </c>
      <c r="G24718" s="113" t="s">
        <v>125579</v>
      </c>
      <c r="H24718" s="113" t="s">
        <v>101823</v>
      </c>
      <c r="I24718" s="113" t="s">
        <v>83060</v>
      </c>
    </row>
    <row r="24719" spans="5:9" ht="14.5" x14ac:dyDescent="0.35">
      <c r="E24719" s="113" t="s">
        <v>54698</v>
      </c>
      <c r="F24719" s="113" t="s">
        <v>34978</v>
      </c>
      <c r="G24719" s="113" t="s">
        <v>125580</v>
      </c>
      <c r="H24719" s="113" t="s">
        <v>101822</v>
      </c>
      <c r="I24719" s="113" t="s">
        <v>83059</v>
      </c>
    </row>
    <row r="24720" spans="5:9" ht="14.5" x14ac:dyDescent="0.35">
      <c r="E24720" s="113" t="s">
        <v>54699</v>
      </c>
      <c r="F24720" s="113" t="s">
        <v>34977</v>
      </c>
      <c r="G24720" s="113" t="s">
        <v>125581</v>
      </c>
      <c r="H24720" s="113" t="s">
        <v>110982</v>
      </c>
      <c r="I24720" s="113" t="s">
        <v>83058</v>
      </c>
    </row>
    <row r="24721" spans="5:9" ht="14.5" x14ac:dyDescent="0.35">
      <c r="E24721" s="113" t="s">
        <v>54700</v>
      </c>
      <c r="F24721" s="113" t="s">
        <v>34976</v>
      </c>
      <c r="G24721" s="113" t="s">
        <v>125582</v>
      </c>
      <c r="H24721" s="113" t="s">
        <v>101821</v>
      </c>
      <c r="I24721" s="113" t="s">
        <v>83057</v>
      </c>
    </row>
    <row r="24722" spans="5:9" ht="14.5" x14ac:dyDescent="0.35">
      <c r="E24722" s="113" t="s">
        <v>54701</v>
      </c>
      <c r="F24722" s="113" t="s">
        <v>34975</v>
      </c>
      <c r="G24722" s="113" t="s">
        <v>125583</v>
      </c>
      <c r="H24722" s="113" t="s">
        <v>101820</v>
      </c>
      <c r="I24722" s="113" t="s">
        <v>83056</v>
      </c>
    </row>
    <row r="24723" spans="5:9" ht="14.5" x14ac:dyDescent="0.35">
      <c r="E24723" s="113" t="s">
        <v>54702</v>
      </c>
      <c r="F24723" s="113" t="s">
        <v>34974</v>
      </c>
      <c r="G24723" s="113" t="s">
        <v>125584</v>
      </c>
      <c r="H24723" s="113" t="s">
        <v>110981</v>
      </c>
      <c r="I24723" s="113" t="s">
        <v>83055</v>
      </c>
    </row>
    <row r="24724" spans="5:9" ht="14.5" x14ac:dyDescent="0.35">
      <c r="E24724" s="113" t="s">
        <v>54703</v>
      </c>
      <c r="F24724" s="113" t="s">
        <v>34973</v>
      </c>
      <c r="G24724" s="113" t="s">
        <v>125585</v>
      </c>
      <c r="H24724" s="113" t="s">
        <v>101819</v>
      </c>
      <c r="I24724" s="113" t="s">
        <v>83054</v>
      </c>
    </row>
    <row r="24725" spans="5:9" ht="14.5" x14ac:dyDescent="0.35">
      <c r="E24725" s="113" t="s">
        <v>54704</v>
      </c>
      <c r="F24725" s="113" t="s">
        <v>34972</v>
      </c>
      <c r="G24725" s="113" t="s">
        <v>125586</v>
      </c>
      <c r="H24725" s="113" t="s">
        <v>101818</v>
      </c>
      <c r="I24725" s="113" t="s">
        <v>83053</v>
      </c>
    </row>
    <row r="24726" spans="5:9" ht="14.5" x14ac:dyDescent="0.35">
      <c r="E24726" s="113" t="s">
        <v>54705</v>
      </c>
      <c r="F24726" s="113" t="s">
        <v>34971</v>
      </c>
      <c r="G24726" s="113" t="s">
        <v>125587</v>
      </c>
      <c r="H24726" s="113" t="s">
        <v>101817</v>
      </c>
      <c r="I24726" s="113" t="s">
        <v>83052</v>
      </c>
    </row>
    <row r="24727" spans="5:9" ht="14.5" x14ac:dyDescent="0.35">
      <c r="E24727" s="113" t="s">
        <v>54706</v>
      </c>
      <c r="F24727" s="113" t="s">
        <v>34970</v>
      </c>
      <c r="G24727" s="113" t="s">
        <v>125588</v>
      </c>
      <c r="H24727" s="113" t="s">
        <v>101816</v>
      </c>
      <c r="I24727" s="113" t="s">
        <v>49490</v>
      </c>
    </row>
    <row r="24728" spans="5:9" ht="14.5" x14ac:dyDescent="0.35">
      <c r="E24728" s="113" t="s">
        <v>54707</v>
      </c>
      <c r="F24728" s="113" t="s">
        <v>34969</v>
      </c>
      <c r="G24728" s="113" t="s">
        <v>125589</v>
      </c>
      <c r="H24728" s="113" t="s">
        <v>101815</v>
      </c>
      <c r="I24728" s="113" t="s">
        <v>112715</v>
      </c>
    </row>
    <row r="24729" spans="5:9" ht="14.5" x14ac:dyDescent="0.35">
      <c r="E24729" s="113" t="s">
        <v>54708</v>
      </c>
      <c r="F24729" s="113" t="s">
        <v>34968</v>
      </c>
      <c r="G24729" s="113" t="s">
        <v>125590</v>
      </c>
      <c r="H24729" s="113" t="s">
        <v>101814</v>
      </c>
      <c r="I24729" s="113" t="s">
        <v>112714</v>
      </c>
    </row>
    <row r="24730" spans="5:9" ht="14.5" x14ac:dyDescent="0.35">
      <c r="E24730" s="113" t="s">
        <v>54709</v>
      </c>
      <c r="F24730" s="113" t="s">
        <v>34967</v>
      </c>
      <c r="G24730" s="113" t="s">
        <v>125591</v>
      </c>
      <c r="H24730" s="113" t="s">
        <v>101813</v>
      </c>
      <c r="I24730" s="113" t="s">
        <v>112713</v>
      </c>
    </row>
    <row r="24731" spans="5:9" ht="14.5" x14ac:dyDescent="0.35">
      <c r="E24731" s="113" t="s">
        <v>54710</v>
      </c>
      <c r="F24731" s="113" t="s">
        <v>34966</v>
      </c>
      <c r="G24731" s="113" t="s">
        <v>125592</v>
      </c>
      <c r="H24731" s="113" t="s">
        <v>115826</v>
      </c>
      <c r="I24731" s="113" t="s">
        <v>112712</v>
      </c>
    </row>
    <row r="24732" spans="5:9" ht="14.5" x14ac:dyDescent="0.35">
      <c r="E24732" s="113" t="s">
        <v>54711</v>
      </c>
      <c r="F24732" s="113" t="s">
        <v>34965</v>
      </c>
      <c r="G24732" s="113" t="s">
        <v>125593</v>
      </c>
      <c r="H24732" s="113" t="s">
        <v>101812</v>
      </c>
      <c r="I24732" s="113" t="s">
        <v>112711</v>
      </c>
    </row>
    <row r="24733" spans="5:9" ht="14.5" x14ac:dyDescent="0.35">
      <c r="E24733" s="113" t="s">
        <v>54712</v>
      </c>
      <c r="F24733" s="113" t="s">
        <v>34964</v>
      </c>
      <c r="G24733" s="113" t="s">
        <v>125594</v>
      </c>
      <c r="H24733" s="113" t="s">
        <v>101811</v>
      </c>
      <c r="I24733" s="113" t="s">
        <v>112710</v>
      </c>
    </row>
    <row r="24734" spans="5:9" ht="14.5" x14ac:dyDescent="0.35">
      <c r="E24734" s="113" t="s">
        <v>54713</v>
      </c>
      <c r="F24734" s="113" t="s">
        <v>34963</v>
      </c>
      <c r="G24734" s="113" t="s">
        <v>125595</v>
      </c>
      <c r="H24734" s="113" t="s">
        <v>101810</v>
      </c>
      <c r="I24734" s="113" t="s">
        <v>112709</v>
      </c>
    </row>
    <row r="24735" spans="5:9" ht="14.5" x14ac:dyDescent="0.35">
      <c r="E24735" s="113" t="s">
        <v>54714</v>
      </c>
      <c r="F24735" s="113" t="s">
        <v>34962</v>
      </c>
      <c r="G24735" s="113" t="s">
        <v>125596</v>
      </c>
      <c r="H24735" s="113" t="s">
        <v>110980</v>
      </c>
      <c r="I24735" s="113" t="s">
        <v>112708</v>
      </c>
    </row>
    <row r="24736" spans="5:9" ht="14.5" x14ac:dyDescent="0.35">
      <c r="E24736" s="113" t="s">
        <v>54715</v>
      </c>
      <c r="F24736" s="113" t="s">
        <v>34961</v>
      </c>
      <c r="G24736" s="113" t="s">
        <v>125597</v>
      </c>
      <c r="H24736" s="113" t="s">
        <v>101809</v>
      </c>
      <c r="I24736" s="113" t="s">
        <v>112707</v>
      </c>
    </row>
    <row r="24737" spans="5:9" ht="14.5" x14ac:dyDescent="0.35">
      <c r="E24737" s="113" t="s">
        <v>54716</v>
      </c>
      <c r="F24737" s="113" t="s">
        <v>34960</v>
      </c>
      <c r="G24737" s="113" t="s">
        <v>125598</v>
      </c>
      <c r="H24737" s="113" t="s">
        <v>101808</v>
      </c>
      <c r="I24737" s="113" t="s">
        <v>112706</v>
      </c>
    </row>
    <row r="24738" spans="5:9" ht="14.5" x14ac:dyDescent="0.35">
      <c r="E24738" s="113" t="s">
        <v>54717</v>
      </c>
      <c r="F24738" s="113" t="s">
        <v>34959</v>
      </c>
      <c r="G24738" s="113" t="s">
        <v>125599</v>
      </c>
      <c r="H24738" s="113" t="s">
        <v>101807</v>
      </c>
      <c r="I24738" s="113" t="s">
        <v>112705</v>
      </c>
    </row>
    <row r="24739" spans="5:9" ht="14.5" x14ac:dyDescent="0.35">
      <c r="E24739" s="113" t="s">
        <v>54718</v>
      </c>
      <c r="F24739" s="113" t="s">
        <v>34958</v>
      </c>
      <c r="G24739" s="113" t="s">
        <v>125600</v>
      </c>
      <c r="H24739" s="113" t="s">
        <v>101806</v>
      </c>
      <c r="I24739" s="113" t="s">
        <v>112704</v>
      </c>
    </row>
    <row r="24740" spans="5:9" ht="14.5" x14ac:dyDescent="0.35">
      <c r="E24740" s="113" t="s">
        <v>54719</v>
      </c>
      <c r="F24740" s="113" t="s">
        <v>34957</v>
      </c>
      <c r="G24740" s="113" t="s">
        <v>125601</v>
      </c>
      <c r="H24740" s="113" t="s">
        <v>101805</v>
      </c>
      <c r="I24740" s="113" t="s">
        <v>112703</v>
      </c>
    </row>
    <row r="24741" spans="5:9" ht="14.5" x14ac:dyDescent="0.35">
      <c r="E24741" s="113" t="s">
        <v>54720</v>
      </c>
      <c r="F24741" s="113" t="s">
        <v>34956</v>
      </c>
      <c r="G24741" s="113" t="s">
        <v>125602</v>
      </c>
      <c r="H24741" s="113" t="s">
        <v>110979</v>
      </c>
      <c r="I24741" s="113" t="s">
        <v>112702</v>
      </c>
    </row>
    <row r="24742" spans="5:9" ht="14.5" x14ac:dyDescent="0.35">
      <c r="E24742" s="113" t="s">
        <v>54721</v>
      </c>
      <c r="F24742" s="113" t="s">
        <v>34955</v>
      </c>
      <c r="G24742" s="113" t="s">
        <v>125603</v>
      </c>
      <c r="H24742" s="113" t="s">
        <v>101804</v>
      </c>
      <c r="I24742" s="113" t="s">
        <v>112701</v>
      </c>
    </row>
    <row r="24743" spans="5:9" ht="14.5" x14ac:dyDescent="0.35">
      <c r="E24743" s="113" t="s">
        <v>54722</v>
      </c>
      <c r="F24743" s="113" t="s">
        <v>34954</v>
      </c>
      <c r="G24743" s="113" t="s">
        <v>125604</v>
      </c>
      <c r="H24743" s="113" t="s">
        <v>101803</v>
      </c>
      <c r="I24743" s="113" t="s">
        <v>112700</v>
      </c>
    </row>
    <row r="24744" spans="5:9" ht="14.5" x14ac:dyDescent="0.35">
      <c r="E24744" s="113" t="s">
        <v>54723</v>
      </c>
      <c r="F24744" s="113" t="s">
        <v>34953</v>
      </c>
      <c r="G24744" s="113" t="s">
        <v>125605</v>
      </c>
      <c r="H24744" s="113" t="s">
        <v>110978</v>
      </c>
      <c r="I24744" s="113" t="s">
        <v>112699</v>
      </c>
    </row>
    <row r="24745" spans="5:9" ht="14.5" x14ac:dyDescent="0.35">
      <c r="E24745" s="113" t="s">
        <v>54724</v>
      </c>
      <c r="F24745" s="113" t="s">
        <v>34952</v>
      </c>
      <c r="G24745" s="113" t="s">
        <v>125606</v>
      </c>
      <c r="H24745" s="113" t="s">
        <v>139149</v>
      </c>
      <c r="I24745" s="113" t="s">
        <v>112698</v>
      </c>
    </row>
    <row r="24746" spans="5:9" ht="14.5" x14ac:dyDescent="0.35">
      <c r="E24746" s="113" t="s">
        <v>54725</v>
      </c>
      <c r="F24746" s="113" t="s">
        <v>34951</v>
      </c>
      <c r="G24746" s="113" t="s">
        <v>125607</v>
      </c>
      <c r="H24746" s="113" t="s">
        <v>101802</v>
      </c>
      <c r="I24746" s="113" t="s">
        <v>112697</v>
      </c>
    </row>
    <row r="24747" spans="5:9" ht="14.5" x14ac:dyDescent="0.35">
      <c r="E24747" s="113" t="s">
        <v>54726</v>
      </c>
      <c r="F24747" s="113" t="s">
        <v>34950</v>
      </c>
      <c r="G24747" s="113" t="s">
        <v>125608</v>
      </c>
      <c r="H24747" s="113" t="s">
        <v>49650</v>
      </c>
      <c r="I24747" s="113" t="s">
        <v>112696</v>
      </c>
    </row>
    <row r="24748" spans="5:9" ht="14.5" x14ac:dyDescent="0.35">
      <c r="E24748" s="113" t="s">
        <v>54727</v>
      </c>
      <c r="F24748" s="113" t="s">
        <v>34949</v>
      </c>
      <c r="G24748" s="113" t="s">
        <v>125609</v>
      </c>
      <c r="H24748" s="113" t="s">
        <v>101801</v>
      </c>
      <c r="I24748" s="113" t="s">
        <v>76705</v>
      </c>
    </row>
    <row r="24749" spans="5:9" ht="14.5" x14ac:dyDescent="0.35">
      <c r="E24749" s="113" t="s">
        <v>54728</v>
      </c>
      <c r="F24749" s="113" t="s">
        <v>34948</v>
      </c>
      <c r="G24749" s="113" t="s">
        <v>125610</v>
      </c>
      <c r="H24749" s="113" t="s">
        <v>101800</v>
      </c>
      <c r="I24749" s="113" t="s">
        <v>76704</v>
      </c>
    </row>
    <row r="24750" spans="5:9" ht="14.5" x14ac:dyDescent="0.35">
      <c r="E24750" s="113" t="s">
        <v>54729</v>
      </c>
      <c r="F24750" s="113" t="s">
        <v>34947</v>
      </c>
      <c r="G24750" s="113" t="s">
        <v>125611</v>
      </c>
      <c r="H24750" s="113" t="s">
        <v>101799</v>
      </c>
      <c r="I24750" s="113" t="s">
        <v>76703</v>
      </c>
    </row>
    <row r="24751" spans="5:9" ht="14.5" x14ac:dyDescent="0.35">
      <c r="E24751" s="113" t="s">
        <v>54730</v>
      </c>
      <c r="F24751" s="113" t="s">
        <v>34946</v>
      </c>
      <c r="G24751" s="113" t="s">
        <v>125612</v>
      </c>
      <c r="H24751" s="113" t="s">
        <v>101798</v>
      </c>
      <c r="I24751" s="113" t="s">
        <v>76702</v>
      </c>
    </row>
    <row r="24752" spans="5:9" ht="14.5" x14ac:dyDescent="0.35">
      <c r="E24752" s="113" t="s">
        <v>54731</v>
      </c>
      <c r="F24752" s="113" t="s">
        <v>34945</v>
      </c>
      <c r="G24752" s="113" t="s">
        <v>125613</v>
      </c>
      <c r="H24752" s="113" t="s">
        <v>101797</v>
      </c>
      <c r="I24752" s="113" t="s">
        <v>76701</v>
      </c>
    </row>
    <row r="24753" spans="5:9" ht="14.5" x14ac:dyDescent="0.35">
      <c r="E24753" s="113" t="s">
        <v>54732</v>
      </c>
      <c r="F24753" s="113" t="s">
        <v>34944</v>
      </c>
      <c r="G24753" s="113" t="s">
        <v>125614</v>
      </c>
      <c r="H24753" s="113" t="s">
        <v>101796</v>
      </c>
      <c r="I24753" s="113" t="s">
        <v>140992</v>
      </c>
    </row>
    <row r="24754" spans="5:9" ht="14.5" x14ac:dyDescent="0.35">
      <c r="E24754" s="113" t="s">
        <v>54733</v>
      </c>
      <c r="F24754" s="113" t="s">
        <v>34943</v>
      </c>
      <c r="G24754" s="113" t="s">
        <v>125615</v>
      </c>
      <c r="H24754" s="113" t="s">
        <v>110977</v>
      </c>
      <c r="I24754" s="113" t="s">
        <v>140993</v>
      </c>
    </row>
    <row r="24755" spans="5:9" ht="14.5" x14ac:dyDescent="0.35">
      <c r="E24755" s="113" t="s">
        <v>54734</v>
      </c>
      <c r="F24755" s="113" t="s">
        <v>34942</v>
      </c>
      <c r="G24755" s="113" t="s">
        <v>125616</v>
      </c>
      <c r="H24755" s="113" t="s">
        <v>101795</v>
      </c>
      <c r="I24755" s="113" t="s">
        <v>138774</v>
      </c>
    </row>
    <row r="24756" spans="5:9" ht="14.5" x14ac:dyDescent="0.35">
      <c r="E24756" s="113" t="s">
        <v>54735</v>
      </c>
      <c r="F24756" s="113" t="s">
        <v>34941</v>
      </c>
      <c r="G24756" s="113" t="s">
        <v>125617</v>
      </c>
      <c r="H24756" s="113" t="s">
        <v>101794</v>
      </c>
      <c r="I24756" s="113" t="s">
        <v>140034</v>
      </c>
    </row>
    <row r="24757" spans="5:9" ht="14.5" x14ac:dyDescent="0.35">
      <c r="E24757" s="113" t="s">
        <v>54736</v>
      </c>
      <c r="F24757" s="113" t="s">
        <v>34940</v>
      </c>
      <c r="G24757" s="113" t="s">
        <v>125618</v>
      </c>
      <c r="H24757" s="113" t="s">
        <v>115825</v>
      </c>
      <c r="I24757" s="113" t="s">
        <v>140994</v>
      </c>
    </row>
    <row r="24758" spans="5:9" ht="14.5" x14ac:dyDescent="0.35">
      <c r="E24758" s="113" t="s">
        <v>54737</v>
      </c>
      <c r="F24758" s="113" t="s">
        <v>34939</v>
      </c>
      <c r="G24758" s="113" t="s">
        <v>125619</v>
      </c>
      <c r="H24758" s="113" t="s">
        <v>110976</v>
      </c>
      <c r="I24758" s="113" t="s">
        <v>138775</v>
      </c>
    </row>
    <row r="24759" spans="5:9" ht="14.5" x14ac:dyDescent="0.35">
      <c r="E24759" s="113" t="s">
        <v>54738</v>
      </c>
      <c r="F24759" s="113" t="s">
        <v>34938</v>
      </c>
      <c r="G24759" s="113" t="s">
        <v>125620</v>
      </c>
      <c r="H24759" s="113" t="s">
        <v>101793</v>
      </c>
      <c r="I24759" s="113" t="s">
        <v>130525</v>
      </c>
    </row>
    <row r="24760" spans="5:9" ht="14.5" x14ac:dyDescent="0.35">
      <c r="E24760" s="113" t="s">
        <v>54739</v>
      </c>
      <c r="F24760" s="113" t="s">
        <v>34937</v>
      </c>
      <c r="G24760" s="113" t="s">
        <v>125621</v>
      </c>
      <c r="H24760" s="113" t="s">
        <v>101792</v>
      </c>
      <c r="I24760" s="113" t="s">
        <v>137655</v>
      </c>
    </row>
    <row r="24761" spans="5:9" ht="14.5" x14ac:dyDescent="0.35">
      <c r="E24761" s="113" t="s">
        <v>54740</v>
      </c>
      <c r="F24761" s="113" t="s">
        <v>34936</v>
      </c>
      <c r="G24761" s="113" t="s">
        <v>125622</v>
      </c>
      <c r="H24761" s="113" t="s">
        <v>101791</v>
      </c>
      <c r="I24761" s="113" t="s">
        <v>130526</v>
      </c>
    </row>
    <row r="24762" spans="5:9" ht="14.5" x14ac:dyDescent="0.35">
      <c r="E24762" s="113" t="s">
        <v>54741</v>
      </c>
      <c r="F24762" s="113" t="s">
        <v>34935</v>
      </c>
      <c r="G24762" s="113" t="s">
        <v>125623</v>
      </c>
      <c r="H24762" s="113" t="s">
        <v>101790</v>
      </c>
      <c r="I24762" s="113" t="s">
        <v>137656</v>
      </c>
    </row>
    <row r="24763" spans="5:9" ht="14.5" x14ac:dyDescent="0.35">
      <c r="E24763" s="113" t="s">
        <v>54742</v>
      </c>
      <c r="F24763" s="113" t="s">
        <v>34934</v>
      </c>
      <c r="G24763" s="113" t="s">
        <v>125624</v>
      </c>
      <c r="H24763" s="113" t="s">
        <v>101789</v>
      </c>
      <c r="I24763" s="113" t="s">
        <v>126396</v>
      </c>
    </row>
    <row r="24764" spans="5:9" ht="14.5" x14ac:dyDescent="0.35">
      <c r="E24764" s="113" t="s">
        <v>54743</v>
      </c>
      <c r="F24764" s="113" t="s">
        <v>34933</v>
      </c>
      <c r="G24764" s="113" t="s">
        <v>125625</v>
      </c>
      <c r="H24764" s="113" t="s">
        <v>101788</v>
      </c>
      <c r="I24764" s="113" t="s">
        <v>126397</v>
      </c>
    </row>
    <row r="24765" spans="5:9" ht="14.5" x14ac:dyDescent="0.35">
      <c r="E24765" s="113" t="s">
        <v>54744</v>
      </c>
      <c r="F24765" s="113" t="s">
        <v>34932</v>
      </c>
      <c r="G24765" s="113" t="s">
        <v>125626</v>
      </c>
      <c r="H24765" s="113" t="s">
        <v>101787</v>
      </c>
      <c r="I24765" s="113" t="s">
        <v>126398</v>
      </c>
    </row>
    <row r="24766" spans="5:9" ht="14.5" x14ac:dyDescent="0.35">
      <c r="E24766" s="113" t="s">
        <v>54745</v>
      </c>
      <c r="F24766" s="113" t="s">
        <v>34931</v>
      </c>
      <c r="G24766" s="113" t="s">
        <v>125627</v>
      </c>
      <c r="H24766" s="113" t="s">
        <v>115824</v>
      </c>
      <c r="I24766" s="113" t="s">
        <v>130527</v>
      </c>
    </row>
    <row r="24767" spans="5:9" ht="14.5" x14ac:dyDescent="0.35">
      <c r="E24767" s="113" t="s">
        <v>54746</v>
      </c>
      <c r="F24767" s="113" t="s">
        <v>34930</v>
      </c>
      <c r="G24767" s="113" t="s">
        <v>125628</v>
      </c>
      <c r="H24767" s="113" t="s">
        <v>110975</v>
      </c>
      <c r="I24767" s="113" t="s">
        <v>126399</v>
      </c>
    </row>
    <row r="24768" spans="5:9" ht="14.5" x14ac:dyDescent="0.35">
      <c r="E24768" s="113" t="s">
        <v>54747</v>
      </c>
      <c r="F24768" s="113" t="s">
        <v>34929</v>
      </c>
      <c r="G24768" s="113" t="s">
        <v>125629</v>
      </c>
      <c r="H24768" s="113" t="s">
        <v>110974</v>
      </c>
      <c r="I24768" s="113" t="s">
        <v>126400</v>
      </c>
    </row>
    <row r="24769" spans="5:9" ht="14.5" x14ac:dyDescent="0.35">
      <c r="E24769" s="113" t="s">
        <v>54748</v>
      </c>
      <c r="F24769" s="113" t="s">
        <v>34928</v>
      </c>
      <c r="G24769" s="113" t="s">
        <v>125630</v>
      </c>
      <c r="H24769" s="113" t="s">
        <v>115823</v>
      </c>
      <c r="I24769" s="113" t="s">
        <v>126401</v>
      </c>
    </row>
    <row r="24770" spans="5:9" ht="14.5" x14ac:dyDescent="0.35">
      <c r="E24770" s="113" t="s">
        <v>54749</v>
      </c>
      <c r="F24770" s="113" t="s">
        <v>34927</v>
      </c>
      <c r="G24770" s="113" t="s">
        <v>125631</v>
      </c>
      <c r="H24770" s="113" t="s">
        <v>101786</v>
      </c>
      <c r="I24770" s="113" t="s">
        <v>126402</v>
      </c>
    </row>
    <row r="24771" spans="5:9" ht="14.5" x14ac:dyDescent="0.35">
      <c r="E24771" s="113" t="s">
        <v>54750</v>
      </c>
      <c r="F24771" s="113" t="s">
        <v>34926</v>
      </c>
      <c r="G24771" s="113" t="s">
        <v>125632</v>
      </c>
      <c r="H24771" s="113" t="s">
        <v>101785</v>
      </c>
      <c r="I24771" s="113" t="s">
        <v>126403</v>
      </c>
    </row>
    <row r="24772" spans="5:9" ht="14.5" x14ac:dyDescent="0.35">
      <c r="E24772" s="113" t="s">
        <v>54751</v>
      </c>
      <c r="F24772" s="113" t="s">
        <v>34925</v>
      </c>
      <c r="G24772" s="113" t="s">
        <v>125633</v>
      </c>
      <c r="H24772" s="113" t="s">
        <v>101784</v>
      </c>
      <c r="I24772" s="113" t="s">
        <v>126404</v>
      </c>
    </row>
    <row r="24773" spans="5:9" ht="14.5" x14ac:dyDescent="0.35">
      <c r="E24773" s="113" t="s">
        <v>54752</v>
      </c>
      <c r="F24773" s="113" t="s">
        <v>34924</v>
      </c>
      <c r="G24773" s="113" t="s">
        <v>125634</v>
      </c>
      <c r="H24773" s="113" t="s">
        <v>101783</v>
      </c>
      <c r="I24773" s="113" t="s">
        <v>126405</v>
      </c>
    </row>
    <row r="24774" spans="5:9" ht="14.5" x14ac:dyDescent="0.35">
      <c r="E24774" s="113" t="s">
        <v>54753</v>
      </c>
      <c r="F24774" s="113" t="s">
        <v>34923</v>
      </c>
      <c r="G24774" s="113" t="s">
        <v>125635</v>
      </c>
      <c r="H24774" s="113" t="s">
        <v>101782</v>
      </c>
      <c r="I24774" s="113" t="s">
        <v>126406</v>
      </c>
    </row>
    <row r="24775" spans="5:9" ht="14.5" x14ac:dyDescent="0.35">
      <c r="E24775" s="113" t="s">
        <v>54754</v>
      </c>
      <c r="F24775" s="113" t="s">
        <v>34922</v>
      </c>
      <c r="G24775" s="113" t="s">
        <v>125636</v>
      </c>
      <c r="H24775" s="113" t="s">
        <v>101781</v>
      </c>
      <c r="I24775" s="113" t="s">
        <v>126407</v>
      </c>
    </row>
    <row r="24776" spans="5:9" ht="14.5" x14ac:dyDescent="0.35">
      <c r="E24776" s="113" t="s">
        <v>54755</v>
      </c>
      <c r="F24776" s="113" t="s">
        <v>34921</v>
      </c>
      <c r="G24776" s="113" t="s">
        <v>125637</v>
      </c>
      <c r="H24776" s="113" t="s">
        <v>110973</v>
      </c>
      <c r="I24776" s="113" t="s">
        <v>130528</v>
      </c>
    </row>
    <row r="24777" spans="5:9" ht="14.5" x14ac:dyDescent="0.35">
      <c r="E24777" s="113" t="s">
        <v>54756</v>
      </c>
      <c r="F24777" s="113" t="s">
        <v>34920</v>
      </c>
      <c r="G24777" s="113" t="s">
        <v>125638</v>
      </c>
      <c r="H24777" s="113" t="s">
        <v>101780</v>
      </c>
      <c r="I24777" s="113" t="s">
        <v>126408</v>
      </c>
    </row>
    <row r="24778" spans="5:9" ht="14.5" x14ac:dyDescent="0.35">
      <c r="E24778" s="113" t="s">
        <v>54757</v>
      </c>
      <c r="F24778" s="113" t="s">
        <v>34919</v>
      </c>
      <c r="G24778" s="113" t="s">
        <v>125639</v>
      </c>
      <c r="H24778" s="113" t="s">
        <v>101779</v>
      </c>
      <c r="I24778" s="113" t="s">
        <v>130529</v>
      </c>
    </row>
    <row r="24779" spans="5:9" ht="14.5" x14ac:dyDescent="0.35">
      <c r="E24779" s="113" t="s">
        <v>54758</v>
      </c>
      <c r="F24779" s="113" t="s">
        <v>34918</v>
      </c>
      <c r="G24779" s="113" t="s">
        <v>125640</v>
      </c>
      <c r="H24779" s="113" t="s">
        <v>101778</v>
      </c>
      <c r="I24779" s="113" t="s">
        <v>130530</v>
      </c>
    </row>
    <row r="24780" spans="5:9" ht="14.5" x14ac:dyDescent="0.35">
      <c r="E24780" s="113" t="s">
        <v>54759</v>
      </c>
      <c r="F24780" s="113" t="s">
        <v>34917</v>
      </c>
      <c r="G24780" s="113" t="s">
        <v>125641</v>
      </c>
      <c r="H24780" s="113" t="s">
        <v>101777</v>
      </c>
      <c r="I24780" s="113" t="s">
        <v>126409</v>
      </c>
    </row>
    <row r="24781" spans="5:9" ht="14.5" x14ac:dyDescent="0.35">
      <c r="E24781" s="113" t="s">
        <v>54760</v>
      </c>
      <c r="F24781" s="113" t="s">
        <v>34916</v>
      </c>
      <c r="G24781" s="113" t="s">
        <v>125642</v>
      </c>
      <c r="H24781" s="113" t="s">
        <v>110972</v>
      </c>
      <c r="I24781" s="113" t="s">
        <v>126410</v>
      </c>
    </row>
    <row r="24782" spans="5:9" ht="14.5" x14ac:dyDescent="0.35">
      <c r="E24782" s="113" t="s">
        <v>54761</v>
      </c>
      <c r="F24782" s="113" t="s">
        <v>34915</v>
      </c>
      <c r="G24782" s="113" t="s">
        <v>125643</v>
      </c>
      <c r="H24782" s="113" t="s">
        <v>101776</v>
      </c>
      <c r="I24782" s="113" t="s">
        <v>126411</v>
      </c>
    </row>
    <row r="24783" spans="5:9" ht="14.5" x14ac:dyDescent="0.35">
      <c r="E24783" s="113" t="s">
        <v>54762</v>
      </c>
      <c r="F24783" s="113" t="s">
        <v>34914</v>
      </c>
      <c r="G24783" s="113" t="s">
        <v>125644</v>
      </c>
      <c r="H24783" s="113" t="s">
        <v>110971</v>
      </c>
      <c r="I24783" s="113" t="s">
        <v>126412</v>
      </c>
    </row>
    <row r="24784" spans="5:9" ht="14.5" x14ac:dyDescent="0.35">
      <c r="E24784" s="113" t="s">
        <v>54763</v>
      </c>
      <c r="F24784" s="113" t="s">
        <v>34913</v>
      </c>
      <c r="G24784" s="113" t="s">
        <v>125645</v>
      </c>
      <c r="H24784" s="113" t="s">
        <v>101775</v>
      </c>
      <c r="I24784" s="113" t="s">
        <v>128004</v>
      </c>
    </row>
    <row r="24785" spans="5:9" ht="14.5" x14ac:dyDescent="0.35">
      <c r="E24785" s="113" t="s">
        <v>54764</v>
      </c>
      <c r="F24785" s="113" t="s">
        <v>34912</v>
      </c>
      <c r="G24785" s="113" t="s">
        <v>125646</v>
      </c>
      <c r="H24785" s="113" t="s">
        <v>101774</v>
      </c>
      <c r="I24785" s="113" t="s">
        <v>128005</v>
      </c>
    </row>
    <row r="24786" spans="5:9" ht="14.5" x14ac:dyDescent="0.35">
      <c r="E24786" s="113" t="s">
        <v>54765</v>
      </c>
      <c r="F24786" s="113" t="s">
        <v>34911</v>
      </c>
      <c r="G24786" s="113" t="s">
        <v>125647</v>
      </c>
      <c r="H24786" s="113" t="s">
        <v>101773</v>
      </c>
      <c r="I24786" s="113" t="s">
        <v>128006</v>
      </c>
    </row>
    <row r="24787" spans="5:9" ht="14.5" x14ac:dyDescent="0.35">
      <c r="E24787" s="113" t="s">
        <v>54766</v>
      </c>
      <c r="F24787" s="113" t="s">
        <v>34910</v>
      </c>
      <c r="G24787" s="113" t="s">
        <v>125648</v>
      </c>
      <c r="H24787" s="113" t="s">
        <v>101772</v>
      </c>
      <c r="I24787" s="113" t="s">
        <v>126413</v>
      </c>
    </row>
    <row r="24788" spans="5:9" ht="14.5" x14ac:dyDescent="0.35">
      <c r="E24788" s="113" t="s">
        <v>54767</v>
      </c>
      <c r="F24788" s="113" t="s">
        <v>34909</v>
      </c>
      <c r="G24788" s="113" t="s">
        <v>125649</v>
      </c>
      <c r="H24788" s="113" t="s">
        <v>101771</v>
      </c>
      <c r="I24788" s="113" t="s">
        <v>128007</v>
      </c>
    </row>
    <row r="24789" spans="5:9" ht="14.5" x14ac:dyDescent="0.35">
      <c r="E24789" s="113" t="s">
        <v>54768</v>
      </c>
      <c r="F24789" s="113" t="s">
        <v>34908</v>
      </c>
      <c r="G24789" s="113" t="s">
        <v>125650</v>
      </c>
      <c r="H24789" s="113" t="s">
        <v>101770</v>
      </c>
      <c r="I24789" s="113" t="s">
        <v>123308</v>
      </c>
    </row>
    <row r="24790" spans="5:9" ht="14.5" x14ac:dyDescent="0.35">
      <c r="E24790" s="113" t="s">
        <v>54769</v>
      </c>
      <c r="F24790" s="113" t="s">
        <v>34907</v>
      </c>
      <c r="G24790" s="113" t="s">
        <v>125651</v>
      </c>
      <c r="H24790" s="113" t="s">
        <v>101769</v>
      </c>
      <c r="I24790" s="113" t="s">
        <v>123307</v>
      </c>
    </row>
    <row r="24791" spans="5:9" ht="14.5" x14ac:dyDescent="0.35">
      <c r="E24791" s="113" t="s">
        <v>54770</v>
      </c>
      <c r="F24791" s="113" t="s">
        <v>34906</v>
      </c>
      <c r="G24791" s="113" t="s">
        <v>125652</v>
      </c>
      <c r="H24791" s="113" t="s">
        <v>139148</v>
      </c>
      <c r="I24791" s="113" t="s">
        <v>123306</v>
      </c>
    </row>
    <row r="24792" spans="5:9" ht="14.5" x14ac:dyDescent="0.35">
      <c r="E24792" s="113" t="s">
        <v>54771</v>
      </c>
      <c r="F24792" s="113" t="s">
        <v>34905</v>
      </c>
      <c r="G24792" s="113" t="s">
        <v>125653</v>
      </c>
      <c r="H24792" s="113" t="s">
        <v>101768</v>
      </c>
      <c r="I24792" s="113" t="s">
        <v>128008</v>
      </c>
    </row>
    <row r="24793" spans="5:9" ht="14.5" x14ac:dyDescent="0.35">
      <c r="E24793" s="113" t="s">
        <v>54772</v>
      </c>
      <c r="F24793" s="113" t="s">
        <v>34904</v>
      </c>
      <c r="G24793" s="113" t="s">
        <v>125654</v>
      </c>
      <c r="H24793" s="113" t="s">
        <v>101767</v>
      </c>
      <c r="I24793" s="113" t="s">
        <v>128009</v>
      </c>
    </row>
    <row r="24794" spans="5:9" ht="14.5" x14ac:dyDescent="0.35">
      <c r="E24794" s="113" t="s">
        <v>54773</v>
      </c>
      <c r="F24794" s="113" t="s">
        <v>34903</v>
      </c>
      <c r="G24794" s="113" t="s">
        <v>125655</v>
      </c>
      <c r="H24794" s="113" t="s">
        <v>101766</v>
      </c>
      <c r="I24794" s="113" t="s">
        <v>126414</v>
      </c>
    </row>
    <row r="24795" spans="5:9" ht="14.5" x14ac:dyDescent="0.35">
      <c r="E24795" s="113" t="s">
        <v>54774</v>
      </c>
      <c r="F24795" s="113" t="s">
        <v>34902</v>
      </c>
      <c r="G24795" s="113" t="s">
        <v>125656</v>
      </c>
      <c r="H24795" s="113" t="s">
        <v>101765</v>
      </c>
      <c r="I24795" s="113" t="s">
        <v>123305</v>
      </c>
    </row>
    <row r="24796" spans="5:9" ht="14.5" x14ac:dyDescent="0.35">
      <c r="E24796" s="113" t="s">
        <v>54775</v>
      </c>
      <c r="F24796" s="113" t="s">
        <v>34901</v>
      </c>
      <c r="G24796" s="113" t="s">
        <v>125657</v>
      </c>
      <c r="H24796" s="113" t="s">
        <v>101764</v>
      </c>
      <c r="I24796" s="113" t="s">
        <v>121383</v>
      </c>
    </row>
    <row r="24797" spans="5:9" ht="14.5" x14ac:dyDescent="0.35">
      <c r="E24797" s="113" t="s">
        <v>54776</v>
      </c>
      <c r="F24797" s="113" t="s">
        <v>34900</v>
      </c>
      <c r="G24797" s="113" t="s">
        <v>125658</v>
      </c>
      <c r="H24797" s="113" t="s">
        <v>101763</v>
      </c>
      <c r="I24797" s="113" t="s">
        <v>123304</v>
      </c>
    </row>
    <row r="24798" spans="5:9" ht="14.5" x14ac:dyDescent="0.35">
      <c r="E24798" s="113" t="s">
        <v>54777</v>
      </c>
      <c r="F24798" s="113" t="s">
        <v>34899</v>
      </c>
      <c r="G24798" s="113" t="s">
        <v>125659</v>
      </c>
      <c r="H24798" s="113" t="s">
        <v>119460</v>
      </c>
      <c r="I24798" s="113" t="s">
        <v>128010</v>
      </c>
    </row>
    <row r="24799" spans="5:9" ht="14.5" x14ac:dyDescent="0.35">
      <c r="E24799" s="113" t="s">
        <v>54778</v>
      </c>
      <c r="F24799" s="113" t="s">
        <v>34898</v>
      </c>
      <c r="G24799" s="113" t="s">
        <v>125660</v>
      </c>
      <c r="H24799" s="113" t="s">
        <v>101762</v>
      </c>
      <c r="I24799" s="113" t="s">
        <v>128011</v>
      </c>
    </row>
    <row r="24800" spans="5:9" ht="14.5" x14ac:dyDescent="0.35">
      <c r="E24800" s="113" t="s">
        <v>54779</v>
      </c>
      <c r="F24800" s="113" t="s">
        <v>34897</v>
      </c>
      <c r="G24800" s="113" t="s">
        <v>125661</v>
      </c>
      <c r="H24800" s="113" t="s">
        <v>101761</v>
      </c>
      <c r="I24800" s="113" t="s">
        <v>121382</v>
      </c>
    </row>
    <row r="24801" spans="5:9" ht="14.5" x14ac:dyDescent="0.35">
      <c r="E24801" s="113" t="s">
        <v>54780</v>
      </c>
      <c r="F24801" s="113" t="s">
        <v>34896</v>
      </c>
      <c r="G24801" s="113" t="s">
        <v>125662</v>
      </c>
      <c r="H24801" s="113" t="s">
        <v>101760</v>
      </c>
      <c r="I24801" s="113" t="s">
        <v>121381</v>
      </c>
    </row>
    <row r="24802" spans="5:9" ht="14.5" x14ac:dyDescent="0.35">
      <c r="E24802" s="113" t="s">
        <v>54781</v>
      </c>
      <c r="F24802" s="113" t="s">
        <v>34895</v>
      </c>
      <c r="G24802" s="113" t="s">
        <v>125663</v>
      </c>
      <c r="H24802" s="113" t="s">
        <v>101759</v>
      </c>
      <c r="I24802" s="113" t="s">
        <v>121380</v>
      </c>
    </row>
    <row r="24803" spans="5:9" ht="14.5" x14ac:dyDescent="0.35">
      <c r="E24803" s="113" t="s">
        <v>54782</v>
      </c>
      <c r="F24803" s="113" t="s">
        <v>34894</v>
      </c>
      <c r="G24803" s="113" t="s">
        <v>125664</v>
      </c>
      <c r="H24803" s="113" t="s">
        <v>101758</v>
      </c>
      <c r="I24803" s="113" t="s">
        <v>123303</v>
      </c>
    </row>
    <row r="24804" spans="5:9" ht="14.5" x14ac:dyDescent="0.35">
      <c r="E24804" s="113" t="s">
        <v>54783</v>
      </c>
      <c r="F24804" s="113" t="s">
        <v>34893</v>
      </c>
      <c r="G24804" s="113" t="s">
        <v>125665</v>
      </c>
      <c r="H24804" s="113" t="s">
        <v>101757</v>
      </c>
      <c r="I24804" s="113" t="s">
        <v>121379</v>
      </c>
    </row>
    <row r="24805" spans="5:9" ht="14.5" x14ac:dyDescent="0.35">
      <c r="E24805" s="113" t="s">
        <v>54784</v>
      </c>
      <c r="F24805" s="113" t="s">
        <v>34892</v>
      </c>
      <c r="G24805" s="113" t="s">
        <v>125666</v>
      </c>
      <c r="H24805" s="113" t="s">
        <v>119459</v>
      </c>
      <c r="I24805" s="113" t="s">
        <v>123302</v>
      </c>
    </row>
    <row r="24806" spans="5:9" ht="14.5" x14ac:dyDescent="0.35">
      <c r="E24806" s="113" t="s">
        <v>54785</v>
      </c>
      <c r="F24806" s="113" t="s">
        <v>34891</v>
      </c>
      <c r="G24806" s="113" t="s">
        <v>125667</v>
      </c>
      <c r="H24806" s="113" t="s">
        <v>101756</v>
      </c>
      <c r="I24806" s="113" t="s">
        <v>121378</v>
      </c>
    </row>
    <row r="24807" spans="5:9" ht="14.5" x14ac:dyDescent="0.35">
      <c r="E24807" s="113" t="s">
        <v>54786</v>
      </c>
      <c r="F24807" s="113" t="s">
        <v>34890</v>
      </c>
      <c r="G24807" s="113" t="s">
        <v>125668</v>
      </c>
      <c r="H24807" s="113" t="s">
        <v>101755</v>
      </c>
      <c r="I24807" s="113" t="s">
        <v>121377</v>
      </c>
    </row>
    <row r="24808" spans="5:9" ht="14.5" x14ac:dyDescent="0.35">
      <c r="E24808" s="113" t="s">
        <v>54787</v>
      </c>
      <c r="F24808" s="113" t="s">
        <v>34889</v>
      </c>
      <c r="G24808" s="113" t="s">
        <v>125669</v>
      </c>
      <c r="H24808" s="113" t="s">
        <v>101754</v>
      </c>
      <c r="I24808" s="113" t="s">
        <v>121376</v>
      </c>
    </row>
    <row r="24809" spans="5:9" ht="14.5" x14ac:dyDescent="0.35">
      <c r="E24809" s="113" t="s">
        <v>54788</v>
      </c>
      <c r="F24809" s="113" t="s">
        <v>34888</v>
      </c>
      <c r="G24809" s="113" t="s">
        <v>125670</v>
      </c>
      <c r="H24809" s="113" t="s">
        <v>101753</v>
      </c>
      <c r="I24809" s="113" t="s">
        <v>123301</v>
      </c>
    </row>
    <row r="24810" spans="5:9" ht="14.5" x14ac:dyDescent="0.35">
      <c r="E24810" s="113" t="s">
        <v>54789</v>
      </c>
      <c r="F24810" s="113" t="s">
        <v>34887</v>
      </c>
      <c r="G24810" s="113" t="s">
        <v>125671</v>
      </c>
      <c r="H24810" s="113" t="s">
        <v>110970</v>
      </c>
      <c r="I24810" s="113" t="s">
        <v>121375</v>
      </c>
    </row>
    <row r="24811" spans="5:9" ht="14.5" x14ac:dyDescent="0.35">
      <c r="E24811" s="113" t="s">
        <v>54790</v>
      </c>
      <c r="F24811" s="113" t="s">
        <v>34886</v>
      </c>
      <c r="G24811" s="113" t="s">
        <v>125672</v>
      </c>
      <c r="H24811" s="113" t="s">
        <v>101752</v>
      </c>
      <c r="I24811" s="113" t="s">
        <v>121374</v>
      </c>
    </row>
    <row r="24812" spans="5:9" ht="14.5" x14ac:dyDescent="0.35">
      <c r="E24812" s="113" t="s">
        <v>54791</v>
      </c>
      <c r="F24812" s="113" t="s">
        <v>34885</v>
      </c>
      <c r="G24812" s="113" t="s">
        <v>125673</v>
      </c>
      <c r="H24812" s="113" t="s">
        <v>101751</v>
      </c>
      <c r="I24812" s="113" t="s">
        <v>123300</v>
      </c>
    </row>
    <row r="24813" spans="5:9" ht="14.5" x14ac:dyDescent="0.35">
      <c r="E24813" s="113" t="s">
        <v>54792</v>
      </c>
      <c r="F24813" s="113" t="s">
        <v>34884</v>
      </c>
      <c r="G24813" s="113" t="s">
        <v>125674</v>
      </c>
      <c r="H24813" s="113" t="s">
        <v>101750</v>
      </c>
      <c r="I24813" s="113" t="s">
        <v>121373</v>
      </c>
    </row>
    <row r="24814" spans="5:9" ht="14.5" x14ac:dyDescent="0.35">
      <c r="E24814" s="113" t="s">
        <v>54793</v>
      </c>
      <c r="F24814" s="113" t="s">
        <v>34883</v>
      </c>
      <c r="G24814" s="113" t="s">
        <v>125675</v>
      </c>
      <c r="H24814" s="113" t="s">
        <v>101749</v>
      </c>
      <c r="I24814" s="113" t="s">
        <v>123299</v>
      </c>
    </row>
    <row r="24815" spans="5:9" ht="14.5" x14ac:dyDescent="0.35">
      <c r="E24815" s="113" t="s">
        <v>54794</v>
      </c>
      <c r="F24815" s="113" t="s">
        <v>34882</v>
      </c>
      <c r="G24815" s="113" t="s">
        <v>125676</v>
      </c>
      <c r="H24815" s="113" t="s">
        <v>101748</v>
      </c>
      <c r="I24815" s="113" t="s">
        <v>121372</v>
      </c>
    </row>
    <row r="24816" spans="5:9" ht="14.5" x14ac:dyDescent="0.35">
      <c r="E24816" s="113" t="s">
        <v>54795</v>
      </c>
      <c r="F24816" s="113" t="s">
        <v>34881</v>
      </c>
      <c r="G24816" s="113" t="s">
        <v>125677</v>
      </c>
      <c r="H24816" s="113" t="s">
        <v>101747</v>
      </c>
      <c r="I24816" s="113" t="s">
        <v>121371</v>
      </c>
    </row>
    <row r="24817" spans="5:9" ht="14.5" x14ac:dyDescent="0.35">
      <c r="E24817" s="113" t="s">
        <v>54796</v>
      </c>
      <c r="F24817" s="113" t="s">
        <v>34880</v>
      </c>
      <c r="G24817" s="113" t="s">
        <v>125678</v>
      </c>
      <c r="H24817" s="113" t="s">
        <v>110969</v>
      </c>
      <c r="I24817" s="113" t="s">
        <v>121370</v>
      </c>
    </row>
    <row r="24818" spans="5:9" ht="14.5" x14ac:dyDescent="0.35">
      <c r="E24818" s="113" t="s">
        <v>54797</v>
      </c>
      <c r="F24818" s="113" t="s">
        <v>34879</v>
      </c>
      <c r="G24818" s="113" t="s">
        <v>125679</v>
      </c>
      <c r="H24818" s="113" t="s">
        <v>101746</v>
      </c>
      <c r="I24818" s="113" t="s">
        <v>119645</v>
      </c>
    </row>
    <row r="24819" spans="5:9" ht="14.5" x14ac:dyDescent="0.35">
      <c r="E24819" s="113" t="s">
        <v>54798</v>
      </c>
      <c r="F24819" s="113" t="s">
        <v>34878</v>
      </c>
      <c r="G24819" s="113" t="s">
        <v>125680</v>
      </c>
      <c r="H24819" s="113" t="s">
        <v>119458</v>
      </c>
      <c r="I24819" s="113" t="s">
        <v>121369</v>
      </c>
    </row>
    <row r="24820" spans="5:9" ht="14.5" x14ac:dyDescent="0.35">
      <c r="E24820" s="113" t="s">
        <v>54799</v>
      </c>
      <c r="F24820" s="113" t="s">
        <v>34877</v>
      </c>
      <c r="G24820" s="113" t="s">
        <v>125681</v>
      </c>
      <c r="H24820" s="113" t="s">
        <v>110968</v>
      </c>
      <c r="I24820" s="113" t="s">
        <v>121368</v>
      </c>
    </row>
    <row r="24821" spans="5:9" ht="14.5" x14ac:dyDescent="0.35">
      <c r="E24821" s="113" t="s">
        <v>54800</v>
      </c>
      <c r="F24821" s="113" t="s">
        <v>34876</v>
      </c>
      <c r="G24821" s="113" t="s">
        <v>125682</v>
      </c>
      <c r="H24821" s="113" t="s">
        <v>101745</v>
      </c>
      <c r="I24821" s="113" t="s">
        <v>119644</v>
      </c>
    </row>
    <row r="24822" spans="5:9" ht="14.5" x14ac:dyDescent="0.35">
      <c r="E24822" s="113" t="s">
        <v>54801</v>
      </c>
      <c r="F24822" s="113" t="s">
        <v>34875</v>
      </c>
      <c r="G24822" s="113" t="s">
        <v>118373</v>
      </c>
      <c r="H24822" s="113" t="s">
        <v>101744</v>
      </c>
      <c r="I24822" s="113" t="s">
        <v>121367</v>
      </c>
    </row>
    <row r="24823" spans="5:9" ht="14.5" x14ac:dyDescent="0.35">
      <c r="E24823" s="113" t="s">
        <v>54802</v>
      </c>
      <c r="F24823" s="113" t="s">
        <v>34874</v>
      </c>
      <c r="G24823" s="113" t="s">
        <v>55901</v>
      </c>
      <c r="H24823" s="113" t="s">
        <v>101743</v>
      </c>
      <c r="I24823" s="113" t="s">
        <v>121366</v>
      </c>
    </row>
    <row r="24824" spans="5:9" ht="14.5" x14ac:dyDescent="0.35">
      <c r="E24824" s="113" t="s">
        <v>54803</v>
      </c>
      <c r="F24824" s="113" t="s">
        <v>34873</v>
      </c>
      <c r="G24824" s="113" t="s">
        <v>55900</v>
      </c>
      <c r="H24824" s="113" t="s">
        <v>101742</v>
      </c>
      <c r="I24824" s="113" t="s">
        <v>121365</v>
      </c>
    </row>
    <row r="24825" spans="5:9" ht="14.5" x14ac:dyDescent="0.35">
      <c r="E24825" s="113" t="s">
        <v>54804</v>
      </c>
      <c r="F24825" s="113" t="s">
        <v>34872</v>
      </c>
      <c r="G24825" s="113" t="s">
        <v>55899</v>
      </c>
      <c r="H24825" s="113" t="s">
        <v>101741</v>
      </c>
      <c r="I24825" s="113" t="s">
        <v>119643</v>
      </c>
    </row>
    <row r="24826" spans="5:9" ht="14.5" x14ac:dyDescent="0.35">
      <c r="E24826" s="113" t="s">
        <v>54805</v>
      </c>
      <c r="F24826" s="113" t="s">
        <v>34871</v>
      </c>
      <c r="G24826" s="113" t="s">
        <v>55898</v>
      </c>
      <c r="H24826" s="113" t="s">
        <v>101740</v>
      </c>
      <c r="I24826" s="113" t="s">
        <v>119642</v>
      </c>
    </row>
    <row r="24827" spans="5:9" ht="14.5" x14ac:dyDescent="0.35">
      <c r="E24827" s="113" t="s">
        <v>54806</v>
      </c>
      <c r="F24827" s="113" t="s">
        <v>34870</v>
      </c>
      <c r="G24827" s="113" t="s">
        <v>55897</v>
      </c>
      <c r="H24827" s="113" t="s">
        <v>101739</v>
      </c>
      <c r="I24827" s="113" t="s">
        <v>119641</v>
      </c>
    </row>
    <row r="24828" spans="5:9" ht="14.5" x14ac:dyDescent="0.35">
      <c r="E24828" s="113" t="s">
        <v>54807</v>
      </c>
      <c r="F24828" s="113" t="s">
        <v>34869</v>
      </c>
      <c r="G24828" s="113" t="s">
        <v>55896</v>
      </c>
      <c r="H24828" s="113" t="s">
        <v>101738</v>
      </c>
      <c r="I24828" s="113" t="s">
        <v>123298</v>
      </c>
    </row>
    <row r="24829" spans="5:9" ht="14.5" x14ac:dyDescent="0.35">
      <c r="E24829" s="113" t="s">
        <v>54808</v>
      </c>
      <c r="F24829" s="113" t="s">
        <v>34868</v>
      </c>
      <c r="G24829" s="113" t="s">
        <v>55895</v>
      </c>
      <c r="H24829" s="113" t="s">
        <v>101737</v>
      </c>
      <c r="I24829" s="113" t="s">
        <v>119640</v>
      </c>
    </row>
    <row r="24830" spans="5:9" ht="14.5" x14ac:dyDescent="0.35">
      <c r="E24830" s="113" t="s">
        <v>54809</v>
      </c>
      <c r="F24830" s="113" t="s">
        <v>34867</v>
      </c>
      <c r="G24830" s="113" t="s">
        <v>55894</v>
      </c>
      <c r="H24830" s="113" t="s">
        <v>101736</v>
      </c>
      <c r="I24830" s="113" t="s">
        <v>121364</v>
      </c>
    </row>
    <row r="24831" spans="5:9" ht="14.5" x14ac:dyDescent="0.35">
      <c r="E24831" s="113" t="s">
        <v>54810</v>
      </c>
      <c r="F24831" s="113" t="s">
        <v>34866</v>
      </c>
      <c r="G24831" s="113" t="s">
        <v>55893</v>
      </c>
      <c r="H24831" s="113" t="s">
        <v>110967</v>
      </c>
      <c r="I24831" s="113" t="s">
        <v>119639</v>
      </c>
    </row>
    <row r="24832" spans="5:9" ht="14.5" x14ac:dyDescent="0.35">
      <c r="E24832" s="113" t="s">
        <v>54811</v>
      </c>
      <c r="F24832" s="113" t="s">
        <v>34865</v>
      </c>
      <c r="G24832" s="113" t="s">
        <v>55892</v>
      </c>
      <c r="H24832" s="113" t="s">
        <v>101735</v>
      </c>
      <c r="I24832" s="113" t="s">
        <v>119638</v>
      </c>
    </row>
    <row r="24833" spans="5:9" ht="14.5" x14ac:dyDescent="0.35">
      <c r="E24833" s="113" t="s">
        <v>54812</v>
      </c>
      <c r="F24833" s="113" t="s">
        <v>34864</v>
      </c>
      <c r="G24833" s="113" t="s">
        <v>55891</v>
      </c>
      <c r="H24833" s="113" t="s">
        <v>101734</v>
      </c>
      <c r="I24833" s="113" t="s">
        <v>119637</v>
      </c>
    </row>
    <row r="24834" spans="5:9" ht="14.5" x14ac:dyDescent="0.35">
      <c r="E24834" s="113" t="s">
        <v>54813</v>
      </c>
      <c r="F24834" s="113" t="s">
        <v>34863</v>
      </c>
      <c r="G24834" s="113" t="s">
        <v>55890</v>
      </c>
      <c r="H24834" s="113" t="s">
        <v>101733</v>
      </c>
      <c r="I24834" s="113" t="s">
        <v>119636</v>
      </c>
    </row>
    <row r="24835" spans="5:9" ht="14.5" x14ac:dyDescent="0.35">
      <c r="E24835" s="113" t="s">
        <v>54814</v>
      </c>
      <c r="F24835" s="113" t="s">
        <v>34862</v>
      </c>
      <c r="G24835" s="113" t="s">
        <v>55889</v>
      </c>
      <c r="H24835" s="113" t="s">
        <v>101732</v>
      </c>
      <c r="I24835" s="113" t="s">
        <v>121363</v>
      </c>
    </row>
    <row r="24836" spans="5:9" ht="14.5" x14ac:dyDescent="0.35">
      <c r="E24836" s="113" t="s">
        <v>54815</v>
      </c>
      <c r="F24836" s="113" t="s">
        <v>34861</v>
      </c>
      <c r="G24836" s="113" t="s">
        <v>55888</v>
      </c>
      <c r="H24836" s="113" t="s">
        <v>101731</v>
      </c>
      <c r="I24836" s="113" t="s">
        <v>119635</v>
      </c>
    </row>
    <row r="24837" spans="5:9" ht="14.5" x14ac:dyDescent="0.35">
      <c r="E24837" s="113" t="s">
        <v>54816</v>
      </c>
      <c r="F24837" s="113" t="s">
        <v>34860</v>
      </c>
      <c r="G24837" s="113" t="s">
        <v>55887</v>
      </c>
      <c r="H24837" s="113" t="s">
        <v>101730</v>
      </c>
      <c r="I24837" s="113" t="s">
        <v>119634</v>
      </c>
    </row>
    <row r="24838" spans="5:9" ht="14.5" x14ac:dyDescent="0.35">
      <c r="E24838" s="113" t="s">
        <v>54817</v>
      </c>
      <c r="F24838" s="113" t="s">
        <v>34859</v>
      </c>
      <c r="G24838" s="113" t="s">
        <v>131513</v>
      </c>
      <c r="H24838" s="113" t="s">
        <v>101729</v>
      </c>
      <c r="I24838" s="113" t="s">
        <v>119633</v>
      </c>
    </row>
    <row r="24839" spans="5:9" ht="14.5" x14ac:dyDescent="0.35">
      <c r="E24839" s="113" t="s">
        <v>54818</v>
      </c>
      <c r="F24839" s="113" t="s">
        <v>34858</v>
      </c>
      <c r="G24839" s="113" t="s">
        <v>131514</v>
      </c>
      <c r="H24839" s="113" t="s">
        <v>101728</v>
      </c>
      <c r="I24839" s="113" t="s">
        <v>119632</v>
      </c>
    </row>
    <row r="24840" spans="5:9" ht="14.5" x14ac:dyDescent="0.35">
      <c r="E24840" s="113" t="s">
        <v>54819</v>
      </c>
      <c r="F24840" s="113" t="s">
        <v>34857</v>
      </c>
      <c r="G24840" s="113" t="s">
        <v>131515</v>
      </c>
      <c r="H24840" s="113" t="s">
        <v>101727</v>
      </c>
      <c r="I24840" s="113" t="s">
        <v>119631</v>
      </c>
    </row>
    <row r="24841" spans="5:9" ht="14.5" x14ac:dyDescent="0.35">
      <c r="E24841" s="113" t="s">
        <v>54820</v>
      </c>
      <c r="F24841" s="113" t="s">
        <v>34856</v>
      </c>
      <c r="G24841" s="113" t="s">
        <v>137595</v>
      </c>
      <c r="H24841" s="113" t="s">
        <v>101726</v>
      </c>
      <c r="I24841" s="113" t="s">
        <v>121362</v>
      </c>
    </row>
    <row r="24842" spans="5:9" ht="14.5" x14ac:dyDescent="0.35">
      <c r="E24842" s="113" t="s">
        <v>54821</v>
      </c>
      <c r="F24842" s="113" t="s">
        <v>34855</v>
      </c>
      <c r="G24842" s="113" t="s">
        <v>129096</v>
      </c>
      <c r="H24842" s="113" t="s">
        <v>101725</v>
      </c>
      <c r="I24842" s="113" t="s">
        <v>119630</v>
      </c>
    </row>
    <row r="24843" spans="5:9" ht="14.5" x14ac:dyDescent="0.35">
      <c r="E24843" s="113" t="s">
        <v>54822</v>
      </c>
      <c r="F24843" s="113" t="s">
        <v>34854</v>
      </c>
      <c r="G24843" s="113" t="s">
        <v>129097</v>
      </c>
      <c r="H24843" s="113" t="s">
        <v>110966</v>
      </c>
      <c r="I24843" s="113" t="s">
        <v>119629</v>
      </c>
    </row>
    <row r="24844" spans="5:9" ht="14.5" x14ac:dyDescent="0.35">
      <c r="E24844" s="113" t="s">
        <v>54823</v>
      </c>
      <c r="F24844" s="113" t="s">
        <v>34853</v>
      </c>
      <c r="G24844" s="113" t="s">
        <v>125683</v>
      </c>
      <c r="H24844" s="113" t="s">
        <v>101724</v>
      </c>
      <c r="I24844" s="113" t="s">
        <v>115603</v>
      </c>
    </row>
    <row r="24845" spans="5:9" ht="14.5" x14ac:dyDescent="0.35">
      <c r="E24845" s="113" t="s">
        <v>54824</v>
      </c>
      <c r="F24845" s="113" t="s">
        <v>34852</v>
      </c>
      <c r="G24845" s="113" t="s">
        <v>125684</v>
      </c>
      <c r="H24845" s="113" t="s">
        <v>101723</v>
      </c>
      <c r="I24845" s="113" t="s">
        <v>115602</v>
      </c>
    </row>
    <row r="24846" spans="5:9" ht="14.5" x14ac:dyDescent="0.35">
      <c r="E24846" s="113" t="s">
        <v>54825</v>
      </c>
      <c r="F24846" s="113" t="s">
        <v>34851</v>
      </c>
      <c r="G24846" s="113" t="s">
        <v>55886</v>
      </c>
      <c r="H24846" s="113" t="s">
        <v>110965</v>
      </c>
      <c r="I24846" s="113" t="s">
        <v>121361</v>
      </c>
    </row>
    <row r="24847" spans="5:9" ht="14.5" x14ac:dyDescent="0.35">
      <c r="E24847" s="113" t="s">
        <v>54826</v>
      </c>
      <c r="F24847" s="113" t="s">
        <v>34850</v>
      </c>
      <c r="G24847" s="113" t="s">
        <v>55885</v>
      </c>
      <c r="H24847" s="113" t="s">
        <v>101722</v>
      </c>
      <c r="I24847" s="113" t="s">
        <v>115601</v>
      </c>
    </row>
    <row r="24848" spans="5:9" ht="14.5" x14ac:dyDescent="0.35">
      <c r="E24848" s="113" t="s">
        <v>54827</v>
      </c>
      <c r="F24848" s="113" t="s">
        <v>34849</v>
      </c>
      <c r="G24848" s="113" t="s">
        <v>55884</v>
      </c>
      <c r="H24848" s="113" t="s">
        <v>49649</v>
      </c>
      <c r="I24848" s="113" t="s">
        <v>115600</v>
      </c>
    </row>
    <row r="24849" spans="5:9" ht="14.5" x14ac:dyDescent="0.35">
      <c r="E24849" s="113" t="s">
        <v>54828</v>
      </c>
      <c r="F24849" s="113" t="s">
        <v>34848</v>
      </c>
      <c r="G24849" s="113" t="s">
        <v>55883</v>
      </c>
      <c r="H24849" s="113" t="s">
        <v>101721</v>
      </c>
      <c r="I24849" s="113" t="s">
        <v>115599</v>
      </c>
    </row>
    <row r="24850" spans="5:9" ht="14.5" x14ac:dyDescent="0.35">
      <c r="E24850" s="113" t="s">
        <v>54829</v>
      </c>
      <c r="F24850" s="113" t="s">
        <v>34847</v>
      </c>
      <c r="G24850" s="113" t="s">
        <v>55882</v>
      </c>
      <c r="H24850" s="113" t="s">
        <v>110964</v>
      </c>
      <c r="I24850" s="113" t="s">
        <v>115598</v>
      </c>
    </row>
    <row r="24851" spans="5:9" ht="14.5" x14ac:dyDescent="0.35">
      <c r="E24851" s="113" t="s">
        <v>54830</v>
      </c>
      <c r="F24851" s="113" t="s">
        <v>34846</v>
      </c>
      <c r="G24851" s="113" t="s">
        <v>55881</v>
      </c>
      <c r="H24851" s="113" t="s">
        <v>115822</v>
      </c>
      <c r="I24851" s="113" t="s">
        <v>115597</v>
      </c>
    </row>
    <row r="24852" spans="5:9" ht="14.5" x14ac:dyDescent="0.35">
      <c r="E24852" s="113" t="s">
        <v>54831</v>
      </c>
      <c r="F24852" s="113" t="s">
        <v>34845</v>
      </c>
      <c r="G24852" s="113" t="s">
        <v>55880</v>
      </c>
      <c r="H24852" s="113" t="s">
        <v>101720</v>
      </c>
      <c r="I24852" s="113" t="s">
        <v>115596</v>
      </c>
    </row>
    <row r="24853" spans="5:9" ht="14.5" x14ac:dyDescent="0.35">
      <c r="E24853" s="113" t="s">
        <v>54832</v>
      </c>
      <c r="F24853" s="113" t="s">
        <v>34844</v>
      </c>
      <c r="G24853" s="113" t="s">
        <v>55879</v>
      </c>
      <c r="H24853" s="113" t="s">
        <v>101719</v>
      </c>
      <c r="I24853" s="113" t="s">
        <v>115595</v>
      </c>
    </row>
    <row r="24854" spans="5:9" ht="14.5" x14ac:dyDescent="0.35">
      <c r="E24854" s="113" t="s">
        <v>54833</v>
      </c>
      <c r="F24854" s="113" t="s">
        <v>34843</v>
      </c>
      <c r="G24854" s="113" t="s">
        <v>55878</v>
      </c>
      <c r="H24854" s="113" t="s">
        <v>110963</v>
      </c>
      <c r="I24854" s="113" t="s">
        <v>115594</v>
      </c>
    </row>
    <row r="24855" spans="5:9" ht="14.5" x14ac:dyDescent="0.35">
      <c r="E24855" s="113" t="s">
        <v>54834</v>
      </c>
      <c r="F24855" s="113" t="s">
        <v>34842</v>
      </c>
      <c r="G24855" s="113" t="s">
        <v>55877</v>
      </c>
      <c r="H24855" s="113" t="s">
        <v>101718</v>
      </c>
      <c r="I24855" s="113" t="s">
        <v>119628</v>
      </c>
    </row>
    <row r="24856" spans="5:9" ht="14.5" x14ac:dyDescent="0.35">
      <c r="E24856" s="113" t="s">
        <v>54835</v>
      </c>
      <c r="F24856" s="113" t="s">
        <v>34841</v>
      </c>
      <c r="G24856" s="113" t="s">
        <v>55876</v>
      </c>
      <c r="H24856" s="113" t="s">
        <v>101717</v>
      </c>
      <c r="I24856" s="113" t="s">
        <v>115593</v>
      </c>
    </row>
    <row r="24857" spans="5:9" ht="14.5" x14ac:dyDescent="0.35">
      <c r="E24857" s="113" t="s">
        <v>54836</v>
      </c>
      <c r="F24857" s="113" t="s">
        <v>34840</v>
      </c>
      <c r="G24857" s="113" t="s">
        <v>55875</v>
      </c>
      <c r="H24857" s="113" t="s">
        <v>101716</v>
      </c>
      <c r="I24857" s="113" t="s">
        <v>119627</v>
      </c>
    </row>
    <row r="24858" spans="5:9" ht="14.5" x14ac:dyDescent="0.35">
      <c r="E24858" s="113" t="s">
        <v>54837</v>
      </c>
      <c r="F24858" s="113" t="s">
        <v>34839</v>
      </c>
      <c r="G24858" s="113" t="s">
        <v>55874</v>
      </c>
      <c r="H24858" s="113" t="s">
        <v>101715</v>
      </c>
      <c r="I24858" s="113" t="s">
        <v>115592</v>
      </c>
    </row>
    <row r="24859" spans="5:9" ht="14.5" x14ac:dyDescent="0.35">
      <c r="E24859" s="113" t="s">
        <v>54838</v>
      </c>
      <c r="F24859" s="113" t="s">
        <v>34838</v>
      </c>
      <c r="G24859" s="113" t="s">
        <v>55873</v>
      </c>
      <c r="H24859" s="113" t="s">
        <v>101714</v>
      </c>
      <c r="I24859" s="113" t="s">
        <v>115591</v>
      </c>
    </row>
    <row r="24860" spans="5:9" ht="14.5" x14ac:dyDescent="0.35">
      <c r="E24860" s="113" t="s">
        <v>54839</v>
      </c>
      <c r="F24860" s="113" t="s">
        <v>34837</v>
      </c>
      <c r="G24860" s="113" t="s">
        <v>55872</v>
      </c>
      <c r="H24860" s="113" t="s">
        <v>101713</v>
      </c>
      <c r="I24860" s="113" t="s">
        <v>115590</v>
      </c>
    </row>
    <row r="24861" spans="5:9" ht="14.5" x14ac:dyDescent="0.35">
      <c r="E24861" s="113" t="s">
        <v>54840</v>
      </c>
      <c r="F24861" s="113" t="s">
        <v>34836</v>
      </c>
      <c r="G24861" s="113" t="s">
        <v>55871</v>
      </c>
      <c r="H24861" s="113" t="s">
        <v>101712</v>
      </c>
      <c r="I24861" s="113" t="s">
        <v>119626</v>
      </c>
    </row>
    <row r="24862" spans="5:9" ht="14.5" x14ac:dyDescent="0.35">
      <c r="E24862" s="113" t="s">
        <v>54841</v>
      </c>
      <c r="F24862" s="113" t="s">
        <v>34835</v>
      </c>
      <c r="G24862" s="113" t="s">
        <v>55870</v>
      </c>
      <c r="H24862" s="113" t="s">
        <v>101711</v>
      </c>
      <c r="I24862" s="113" t="s">
        <v>115589</v>
      </c>
    </row>
    <row r="24863" spans="5:9" ht="14.5" x14ac:dyDescent="0.35">
      <c r="E24863" s="113" t="s">
        <v>54842</v>
      </c>
      <c r="F24863" s="113" t="s">
        <v>34834</v>
      </c>
      <c r="G24863" s="113" t="s">
        <v>55869</v>
      </c>
      <c r="H24863" s="113" t="s">
        <v>101710</v>
      </c>
      <c r="I24863" s="113" t="s">
        <v>115588</v>
      </c>
    </row>
    <row r="24864" spans="5:9" ht="14.5" x14ac:dyDescent="0.35">
      <c r="E24864" s="113" t="s">
        <v>54843</v>
      </c>
      <c r="F24864" s="113" t="s">
        <v>34833</v>
      </c>
      <c r="G24864" s="113" t="s">
        <v>55868</v>
      </c>
      <c r="H24864" s="113" t="s">
        <v>110962</v>
      </c>
      <c r="I24864" s="113" t="s">
        <v>115587</v>
      </c>
    </row>
    <row r="24865" spans="5:9" ht="14.5" x14ac:dyDescent="0.35">
      <c r="E24865" s="113" t="s">
        <v>54844</v>
      </c>
      <c r="F24865" s="113" t="s">
        <v>34832</v>
      </c>
      <c r="G24865" s="113" t="s">
        <v>55867</v>
      </c>
      <c r="H24865" s="113" t="s">
        <v>101709</v>
      </c>
      <c r="I24865" s="113" t="s">
        <v>112033</v>
      </c>
    </row>
    <row r="24866" spans="5:9" ht="14.5" x14ac:dyDescent="0.35">
      <c r="E24866" s="113" t="s">
        <v>54845</v>
      </c>
      <c r="F24866" s="113" t="s">
        <v>34831</v>
      </c>
      <c r="G24866" s="113" t="s">
        <v>55866</v>
      </c>
      <c r="H24866" s="113" t="s">
        <v>101708</v>
      </c>
      <c r="I24866" s="113" t="s">
        <v>115586</v>
      </c>
    </row>
    <row r="24867" spans="5:9" ht="14.5" x14ac:dyDescent="0.35">
      <c r="E24867" s="113" t="s">
        <v>54846</v>
      </c>
      <c r="F24867" s="113" t="s">
        <v>34830</v>
      </c>
      <c r="G24867" s="113" t="s">
        <v>55865</v>
      </c>
      <c r="H24867" s="113" t="s">
        <v>101707</v>
      </c>
      <c r="I24867" s="113" t="s">
        <v>112032</v>
      </c>
    </row>
    <row r="24868" spans="5:9" ht="14.5" x14ac:dyDescent="0.35">
      <c r="E24868" s="113" t="s">
        <v>54847</v>
      </c>
      <c r="F24868" s="113" t="s">
        <v>34829</v>
      </c>
      <c r="G24868" s="113" t="s">
        <v>55864</v>
      </c>
      <c r="H24868" s="113" t="s">
        <v>101706</v>
      </c>
      <c r="I24868" s="113" t="s">
        <v>115585</v>
      </c>
    </row>
    <row r="24869" spans="5:9" ht="14.5" x14ac:dyDescent="0.35">
      <c r="E24869" s="113" t="s">
        <v>54848</v>
      </c>
      <c r="F24869" s="113" t="s">
        <v>34828</v>
      </c>
      <c r="G24869" s="113" t="s">
        <v>55863</v>
      </c>
      <c r="H24869" s="113" t="s">
        <v>101705</v>
      </c>
      <c r="I24869" s="113" t="s">
        <v>115584</v>
      </c>
    </row>
    <row r="24870" spans="5:9" ht="14.5" x14ac:dyDescent="0.35">
      <c r="E24870" s="113" t="s">
        <v>54849</v>
      </c>
      <c r="F24870" s="113" t="s">
        <v>34827</v>
      </c>
      <c r="G24870" s="113" t="s">
        <v>55862</v>
      </c>
      <c r="H24870" s="113" t="s">
        <v>101704</v>
      </c>
      <c r="I24870" s="113" t="s">
        <v>112031</v>
      </c>
    </row>
    <row r="24871" spans="5:9" ht="14.5" x14ac:dyDescent="0.35">
      <c r="E24871" s="113" t="s">
        <v>54850</v>
      </c>
      <c r="F24871" s="113" t="s">
        <v>34826</v>
      </c>
      <c r="G24871" s="113" t="s">
        <v>55861</v>
      </c>
      <c r="H24871" s="113" t="s">
        <v>101703</v>
      </c>
      <c r="I24871" s="113" t="s">
        <v>112030</v>
      </c>
    </row>
    <row r="24872" spans="5:9" ht="14.5" x14ac:dyDescent="0.35">
      <c r="E24872" s="113" t="s">
        <v>54851</v>
      </c>
      <c r="F24872" s="113" t="s">
        <v>34825</v>
      </c>
      <c r="G24872" s="113" t="s">
        <v>50038</v>
      </c>
      <c r="H24872" s="113" t="s">
        <v>139147</v>
      </c>
      <c r="I24872" s="113" t="s">
        <v>112029</v>
      </c>
    </row>
    <row r="24873" spans="5:9" ht="14.5" x14ac:dyDescent="0.35">
      <c r="E24873" s="113" t="s">
        <v>54852</v>
      </c>
      <c r="F24873" s="113" t="s">
        <v>34824</v>
      </c>
      <c r="G24873" s="113" t="s">
        <v>49424</v>
      </c>
      <c r="H24873" s="113" t="s">
        <v>101702</v>
      </c>
      <c r="I24873" s="113" t="s">
        <v>112028</v>
      </c>
    </row>
    <row r="24874" spans="5:9" ht="14.5" x14ac:dyDescent="0.35">
      <c r="E24874" s="113" t="s">
        <v>54853</v>
      </c>
      <c r="F24874" s="113" t="s">
        <v>34823</v>
      </c>
      <c r="G24874" s="113" t="s">
        <v>55860</v>
      </c>
      <c r="H24874" s="113" t="s">
        <v>110961</v>
      </c>
      <c r="I24874" s="113" t="s">
        <v>112027</v>
      </c>
    </row>
    <row r="24875" spans="5:9" ht="14.5" x14ac:dyDescent="0.35">
      <c r="E24875" s="113" t="s">
        <v>54854</v>
      </c>
      <c r="F24875" s="113" t="s">
        <v>34822</v>
      </c>
      <c r="G24875" s="113" t="s">
        <v>118374</v>
      </c>
      <c r="H24875" s="113" t="s">
        <v>101701</v>
      </c>
      <c r="I24875" s="113" t="s">
        <v>112026</v>
      </c>
    </row>
    <row r="24876" spans="5:9" ht="14.5" x14ac:dyDescent="0.35">
      <c r="E24876" s="113" t="s">
        <v>54855</v>
      </c>
      <c r="F24876" s="113" t="s">
        <v>34821</v>
      </c>
      <c r="G24876" s="113" t="s">
        <v>55859</v>
      </c>
      <c r="H24876" s="113" t="s">
        <v>101700</v>
      </c>
      <c r="I24876" s="113" t="s">
        <v>115583</v>
      </c>
    </row>
    <row r="24877" spans="5:9" ht="14.5" x14ac:dyDescent="0.35">
      <c r="E24877" s="113" t="s">
        <v>54856</v>
      </c>
      <c r="F24877" s="113" t="s">
        <v>34820</v>
      </c>
      <c r="G24877" s="113" t="s">
        <v>55858</v>
      </c>
      <c r="H24877" s="113" t="s">
        <v>101699</v>
      </c>
      <c r="I24877" s="113" t="s">
        <v>112025</v>
      </c>
    </row>
    <row r="24878" spans="5:9" ht="14.5" x14ac:dyDescent="0.35">
      <c r="E24878" s="113" t="s">
        <v>54857</v>
      </c>
      <c r="F24878" s="113" t="s">
        <v>34819</v>
      </c>
      <c r="G24878" s="113" t="s">
        <v>49425</v>
      </c>
      <c r="H24878" s="113" t="s">
        <v>139146</v>
      </c>
      <c r="I24878" s="113" t="s">
        <v>115582</v>
      </c>
    </row>
    <row r="24879" spans="5:9" ht="14.5" x14ac:dyDescent="0.35">
      <c r="E24879" s="113" t="s">
        <v>54858</v>
      </c>
      <c r="F24879" s="113" t="s">
        <v>34818</v>
      </c>
      <c r="G24879" s="113" t="s">
        <v>55857</v>
      </c>
      <c r="H24879" s="113" t="s">
        <v>101698</v>
      </c>
      <c r="I24879" s="113" t="s">
        <v>115581</v>
      </c>
    </row>
    <row r="24880" spans="5:9" ht="14.5" x14ac:dyDescent="0.35">
      <c r="E24880" s="113" t="s">
        <v>54859</v>
      </c>
      <c r="F24880" s="113" t="s">
        <v>34817</v>
      </c>
      <c r="G24880" s="113" t="s">
        <v>56587</v>
      </c>
      <c r="H24880" s="113" t="s">
        <v>101697</v>
      </c>
      <c r="I24880" s="113" t="s">
        <v>115580</v>
      </c>
    </row>
    <row r="24881" spans="5:9" ht="14.5" x14ac:dyDescent="0.35">
      <c r="E24881" s="113" t="s">
        <v>54860</v>
      </c>
      <c r="F24881" s="113" t="s">
        <v>34816</v>
      </c>
      <c r="G24881" s="113" t="s">
        <v>56586</v>
      </c>
      <c r="H24881" s="113" t="s">
        <v>101696</v>
      </c>
      <c r="I24881" s="113" t="s">
        <v>112024</v>
      </c>
    </row>
    <row r="24882" spans="5:9" ht="14.5" x14ac:dyDescent="0.35">
      <c r="E24882" s="113" t="s">
        <v>54861</v>
      </c>
      <c r="F24882" s="113" t="s">
        <v>34815</v>
      </c>
      <c r="G24882" s="113" t="s">
        <v>56585</v>
      </c>
      <c r="H24882" s="113" t="s">
        <v>101695</v>
      </c>
      <c r="I24882" s="113" t="s">
        <v>112023</v>
      </c>
    </row>
    <row r="24883" spans="5:9" ht="14.5" x14ac:dyDescent="0.35">
      <c r="E24883" s="113" t="s">
        <v>54862</v>
      </c>
      <c r="F24883" s="113" t="s">
        <v>34814</v>
      </c>
      <c r="G24883" s="113" t="s">
        <v>56584</v>
      </c>
      <c r="H24883" s="113" t="s">
        <v>139145</v>
      </c>
      <c r="I24883" s="113" t="s">
        <v>112022</v>
      </c>
    </row>
    <row r="24884" spans="5:9" ht="14.5" x14ac:dyDescent="0.35">
      <c r="E24884" s="113" t="s">
        <v>54863</v>
      </c>
      <c r="F24884" s="113" t="s">
        <v>34813</v>
      </c>
      <c r="G24884" s="113" t="s">
        <v>56583</v>
      </c>
      <c r="H24884" s="113" t="s">
        <v>101694</v>
      </c>
      <c r="I24884" s="113" t="s">
        <v>112021</v>
      </c>
    </row>
    <row r="24885" spans="5:9" ht="14.5" x14ac:dyDescent="0.35">
      <c r="E24885" s="113" t="s">
        <v>54864</v>
      </c>
      <c r="F24885" s="113" t="s">
        <v>34812</v>
      </c>
      <c r="G24885" s="113" t="s">
        <v>56582</v>
      </c>
      <c r="H24885" s="113" t="s">
        <v>101693</v>
      </c>
      <c r="I24885" s="113" t="s">
        <v>112020</v>
      </c>
    </row>
    <row r="24886" spans="5:9" ht="14.5" x14ac:dyDescent="0.35">
      <c r="E24886" s="113" t="s">
        <v>54865</v>
      </c>
      <c r="F24886" s="113" t="s">
        <v>34811</v>
      </c>
      <c r="G24886" s="113" t="s">
        <v>56581</v>
      </c>
      <c r="H24886" s="113" t="s">
        <v>110960</v>
      </c>
      <c r="I24886" s="113" t="s">
        <v>112019</v>
      </c>
    </row>
    <row r="24887" spans="5:9" ht="14.5" x14ac:dyDescent="0.35">
      <c r="E24887" s="113" t="s">
        <v>54866</v>
      </c>
      <c r="F24887" s="113" t="s">
        <v>34810</v>
      </c>
      <c r="G24887" s="113" t="s">
        <v>56580</v>
      </c>
      <c r="H24887" s="113" t="s">
        <v>101692</v>
      </c>
      <c r="I24887" s="113" t="s">
        <v>112018</v>
      </c>
    </row>
    <row r="24888" spans="5:9" ht="14.5" x14ac:dyDescent="0.35">
      <c r="E24888" s="113" t="s">
        <v>54867</v>
      </c>
      <c r="F24888" s="113" t="s">
        <v>34809</v>
      </c>
      <c r="G24888" s="113" t="s">
        <v>56579</v>
      </c>
      <c r="H24888" s="113" t="s">
        <v>119457</v>
      </c>
      <c r="I24888" s="113" t="s">
        <v>112017</v>
      </c>
    </row>
    <row r="24889" spans="5:9" ht="14.5" x14ac:dyDescent="0.35">
      <c r="E24889" s="113" t="s">
        <v>54868</v>
      </c>
      <c r="F24889" s="113" t="s">
        <v>34808</v>
      </c>
      <c r="G24889" s="113" t="s">
        <v>56578</v>
      </c>
      <c r="H24889" s="113" t="s">
        <v>101691</v>
      </c>
      <c r="I24889" s="113" t="s">
        <v>112016</v>
      </c>
    </row>
    <row r="24890" spans="5:9" ht="14.5" x14ac:dyDescent="0.35">
      <c r="E24890" s="113" t="s">
        <v>54869</v>
      </c>
      <c r="F24890" s="113" t="s">
        <v>34807</v>
      </c>
      <c r="G24890" s="113" t="s">
        <v>56577</v>
      </c>
      <c r="H24890" s="113" t="s">
        <v>101690</v>
      </c>
      <c r="I24890" s="113" t="s">
        <v>112015</v>
      </c>
    </row>
    <row r="24891" spans="5:9" ht="14.5" x14ac:dyDescent="0.35">
      <c r="E24891" s="113" t="s">
        <v>54870</v>
      </c>
      <c r="F24891" s="113" t="s">
        <v>34806</v>
      </c>
      <c r="G24891" s="113" t="s">
        <v>56576</v>
      </c>
      <c r="H24891" s="113" t="s">
        <v>101689</v>
      </c>
      <c r="I24891" s="113" t="s">
        <v>115579</v>
      </c>
    </row>
    <row r="24892" spans="5:9" ht="14.5" x14ac:dyDescent="0.35">
      <c r="E24892" s="113" t="s">
        <v>54871</v>
      </c>
      <c r="F24892" s="113" t="s">
        <v>34805</v>
      </c>
      <c r="G24892" s="113" t="s">
        <v>56575</v>
      </c>
      <c r="H24892" s="113" t="s">
        <v>101688</v>
      </c>
      <c r="I24892" s="113" t="s">
        <v>112014</v>
      </c>
    </row>
    <row r="24893" spans="5:9" ht="14.5" x14ac:dyDescent="0.35">
      <c r="E24893" s="113" t="s">
        <v>54872</v>
      </c>
      <c r="F24893" s="113" t="s">
        <v>34804</v>
      </c>
      <c r="G24893" s="113" t="s">
        <v>56574</v>
      </c>
      <c r="H24893" s="113" t="s">
        <v>101687</v>
      </c>
      <c r="I24893" s="113" t="s">
        <v>112013</v>
      </c>
    </row>
    <row r="24894" spans="5:9" ht="14.5" x14ac:dyDescent="0.35">
      <c r="E24894" s="113" t="s">
        <v>54873</v>
      </c>
      <c r="F24894" s="113" t="s">
        <v>34803</v>
      </c>
      <c r="G24894" s="113" t="s">
        <v>56573</v>
      </c>
      <c r="H24894" s="113" t="s">
        <v>101686</v>
      </c>
      <c r="I24894" s="113" t="s">
        <v>112012</v>
      </c>
    </row>
    <row r="24895" spans="5:9" ht="14.5" x14ac:dyDescent="0.35">
      <c r="E24895" s="113" t="s">
        <v>54874</v>
      </c>
      <c r="F24895" s="113" t="s">
        <v>34802</v>
      </c>
      <c r="G24895" s="113" t="s">
        <v>56572</v>
      </c>
      <c r="H24895" s="113" t="s">
        <v>101685</v>
      </c>
      <c r="I24895" s="113" t="s">
        <v>112011</v>
      </c>
    </row>
    <row r="24896" spans="5:9" ht="14.5" x14ac:dyDescent="0.35">
      <c r="E24896" s="113" t="s">
        <v>54875</v>
      </c>
      <c r="F24896" s="113" t="s">
        <v>34801</v>
      </c>
      <c r="G24896" s="113" t="s">
        <v>56571</v>
      </c>
      <c r="H24896" s="113" t="s">
        <v>139144</v>
      </c>
      <c r="I24896" s="113" t="s">
        <v>112010</v>
      </c>
    </row>
    <row r="24897" spans="5:9" ht="14.5" x14ac:dyDescent="0.35">
      <c r="E24897" s="113" t="s">
        <v>54876</v>
      </c>
      <c r="F24897" s="113" t="s">
        <v>34800</v>
      </c>
      <c r="G24897" s="113" t="s">
        <v>56570</v>
      </c>
      <c r="H24897" s="113" t="s">
        <v>101684</v>
      </c>
      <c r="I24897" s="113" t="s">
        <v>112009</v>
      </c>
    </row>
    <row r="24898" spans="5:9" ht="14.5" x14ac:dyDescent="0.35">
      <c r="E24898" s="113" t="s">
        <v>54877</v>
      </c>
      <c r="F24898" s="113" t="s">
        <v>34799</v>
      </c>
      <c r="G24898" s="113" t="s">
        <v>56569</v>
      </c>
      <c r="H24898" s="113" t="s">
        <v>101683</v>
      </c>
      <c r="I24898" s="113" t="s">
        <v>112008</v>
      </c>
    </row>
    <row r="24899" spans="5:9" ht="14.5" x14ac:dyDescent="0.35">
      <c r="E24899" s="113" t="s">
        <v>54878</v>
      </c>
      <c r="F24899" s="113" t="s">
        <v>34798</v>
      </c>
      <c r="G24899" s="113" t="s">
        <v>56568</v>
      </c>
      <c r="H24899" s="113" t="s">
        <v>101682</v>
      </c>
      <c r="I24899" s="113" t="s">
        <v>112007</v>
      </c>
    </row>
    <row r="24900" spans="5:9" ht="14.5" x14ac:dyDescent="0.35">
      <c r="E24900" s="113" t="s">
        <v>54879</v>
      </c>
      <c r="F24900" s="113" t="s">
        <v>34797</v>
      </c>
      <c r="G24900" s="113" t="s">
        <v>56567</v>
      </c>
      <c r="H24900" s="113" t="s">
        <v>101681</v>
      </c>
      <c r="I24900" s="113" t="s">
        <v>121360</v>
      </c>
    </row>
    <row r="24901" spans="5:9" ht="14.5" x14ac:dyDescent="0.35">
      <c r="E24901" s="113" t="s">
        <v>54880</v>
      </c>
      <c r="F24901" s="113" t="s">
        <v>34796</v>
      </c>
      <c r="G24901" s="113" t="s">
        <v>56566</v>
      </c>
      <c r="H24901" s="113" t="s">
        <v>101680</v>
      </c>
      <c r="I24901" s="113" t="s">
        <v>112006</v>
      </c>
    </row>
    <row r="24902" spans="5:9" ht="14.5" x14ac:dyDescent="0.35">
      <c r="E24902" s="113" t="s">
        <v>54881</v>
      </c>
      <c r="F24902" s="113" t="s">
        <v>34795</v>
      </c>
      <c r="G24902" s="113" t="s">
        <v>56565</v>
      </c>
      <c r="H24902" s="113" t="s">
        <v>115821</v>
      </c>
      <c r="I24902" s="113" t="s">
        <v>112005</v>
      </c>
    </row>
    <row r="24903" spans="5:9" ht="14.5" x14ac:dyDescent="0.35">
      <c r="E24903" s="113" t="s">
        <v>54882</v>
      </c>
      <c r="F24903" s="113" t="s">
        <v>34794</v>
      </c>
      <c r="G24903" s="113" t="s">
        <v>56564</v>
      </c>
      <c r="H24903" s="113" t="s">
        <v>101679</v>
      </c>
      <c r="I24903" s="113" t="s">
        <v>112004</v>
      </c>
    </row>
    <row r="24904" spans="5:9" ht="14.5" x14ac:dyDescent="0.35">
      <c r="E24904" s="113" t="s">
        <v>54883</v>
      </c>
      <c r="F24904" s="113" t="s">
        <v>34793</v>
      </c>
      <c r="G24904" s="113" t="s">
        <v>56563</v>
      </c>
      <c r="H24904" s="113" t="s">
        <v>101678</v>
      </c>
      <c r="I24904" s="113" t="s">
        <v>119625</v>
      </c>
    </row>
    <row r="24905" spans="5:9" ht="14.5" x14ac:dyDescent="0.35">
      <c r="E24905" s="113" t="s">
        <v>54884</v>
      </c>
      <c r="F24905" s="113" t="s">
        <v>34792</v>
      </c>
      <c r="G24905" s="113" t="s">
        <v>56562</v>
      </c>
      <c r="H24905" s="113" t="s">
        <v>101677</v>
      </c>
      <c r="I24905" s="113" t="s">
        <v>112003</v>
      </c>
    </row>
    <row r="24906" spans="5:9" ht="14.5" x14ac:dyDescent="0.35">
      <c r="E24906" s="113" t="s">
        <v>54885</v>
      </c>
      <c r="F24906" s="113" t="s">
        <v>34791</v>
      </c>
      <c r="G24906" s="113" t="s">
        <v>56561</v>
      </c>
      <c r="H24906" s="113" t="s">
        <v>101676</v>
      </c>
      <c r="I24906" s="113" t="s">
        <v>112002</v>
      </c>
    </row>
    <row r="24907" spans="5:9" ht="14.5" x14ac:dyDescent="0.35">
      <c r="E24907" s="113" t="s">
        <v>54886</v>
      </c>
      <c r="F24907" s="113" t="s">
        <v>34790</v>
      </c>
      <c r="G24907" s="113" t="s">
        <v>56560</v>
      </c>
      <c r="H24907" s="113" t="s">
        <v>101675</v>
      </c>
      <c r="I24907" s="113" t="s">
        <v>112001</v>
      </c>
    </row>
    <row r="24908" spans="5:9" ht="14.5" x14ac:dyDescent="0.35">
      <c r="E24908" s="113" t="s">
        <v>54887</v>
      </c>
      <c r="F24908" s="113" t="s">
        <v>34789</v>
      </c>
      <c r="G24908" s="113" t="s">
        <v>56559</v>
      </c>
      <c r="H24908" s="113" t="s">
        <v>110959</v>
      </c>
      <c r="I24908" s="113" t="s">
        <v>112000</v>
      </c>
    </row>
    <row r="24909" spans="5:9" ht="14.5" x14ac:dyDescent="0.35">
      <c r="E24909" s="113" t="s">
        <v>54888</v>
      </c>
      <c r="F24909" s="113" t="s">
        <v>34788</v>
      </c>
      <c r="G24909" s="113" t="s">
        <v>56558</v>
      </c>
      <c r="H24909" s="113" t="s">
        <v>101674</v>
      </c>
      <c r="I24909" s="113" t="s">
        <v>115578</v>
      </c>
    </row>
    <row r="24910" spans="5:9" ht="14.5" x14ac:dyDescent="0.35">
      <c r="E24910" s="113" t="s">
        <v>54889</v>
      </c>
      <c r="F24910" s="113" t="s">
        <v>34787</v>
      </c>
      <c r="G24910" s="113" t="s">
        <v>56557</v>
      </c>
      <c r="H24910" s="113" t="s">
        <v>101673</v>
      </c>
      <c r="I24910" s="113" t="s">
        <v>119624</v>
      </c>
    </row>
    <row r="24911" spans="5:9" ht="14.5" x14ac:dyDescent="0.35">
      <c r="E24911" s="113" t="s">
        <v>54890</v>
      </c>
      <c r="F24911" s="113" t="s">
        <v>34786</v>
      </c>
      <c r="G24911" s="113" t="s">
        <v>56556</v>
      </c>
      <c r="H24911" s="113" t="s">
        <v>139143</v>
      </c>
      <c r="I24911" s="113" t="s">
        <v>111999</v>
      </c>
    </row>
    <row r="24912" spans="5:9" ht="14.5" x14ac:dyDescent="0.35">
      <c r="E24912" s="113" t="s">
        <v>54891</v>
      </c>
      <c r="F24912" s="113" t="s">
        <v>34785</v>
      </c>
      <c r="G24912" s="113" t="s">
        <v>56555</v>
      </c>
      <c r="H24912" s="113" t="s">
        <v>101672</v>
      </c>
      <c r="I24912" s="113" t="s">
        <v>111998</v>
      </c>
    </row>
    <row r="24913" spans="5:9" ht="14.5" x14ac:dyDescent="0.35">
      <c r="E24913" s="113" t="s">
        <v>54892</v>
      </c>
      <c r="F24913" s="113" t="s">
        <v>34784</v>
      </c>
      <c r="G24913" s="113" t="s">
        <v>56554</v>
      </c>
      <c r="H24913" s="113" t="s">
        <v>101671</v>
      </c>
      <c r="I24913" s="113" t="s">
        <v>111997</v>
      </c>
    </row>
    <row r="24914" spans="5:9" ht="14.5" x14ac:dyDescent="0.35">
      <c r="E24914" s="113" t="s">
        <v>54893</v>
      </c>
      <c r="F24914" s="113" t="s">
        <v>34783</v>
      </c>
      <c r="G24914" s="113" t="s">
        <v>56553</v>
      </c>
      <c r="H24914" s="113" t="s">
        <v>101670</v>
      </c>
      <c r="I24914" s="113" t="s">
        <v>111996</v>
      </c>
    </row>
    <row r="24915" spans="5:9" ht="14.5" x14ac:dyDescent="0.35">
      <c r="E24915" s="113" t="s">
        <v>54894</v>
      </c>
      <c r="F24915" s="113" t="s">
        <v>34782</v>
      </c>
      <c r="G24915" s="113" t="s">
        <v>56552</v>
      </c>
      <c r="H24915" s="113" t="s">
        <v>101669</v>
      </c>
      <c r="I24915" s="113" t="s">
        <v>111995</v>
      </c>
    </row>
    <row r="24916" spans="5:9" ht="14.5" x14ac:dyDescent="0.35">
      <c r="E24916" s="113" t="s">
        <v>54895</v>
      </c>
      <c r="F24916" s="113" t="s">
        <v>34781</v>
      </c>
      <c r="G24916" s="113" t="s">
        <v>56551</v>
      </c>
      <c r="H24916" s="113" t="s">
        <v>101668</v>
      </c>
      <c r="I24916" s="113" t="s">
        <v>111994</v>
      </c>
    </row>
    <row r="24917" spans="5:9" ht="14.5" x14ac:dyDescent="0.35">
      <c r="E24917" s="113" t="s">
        <v>54896</v>
      </c>
      <c r="F24917" s="113" t="s">
        <v>34780</v>
      </c>
      <c r="G24917" s="113" t="s">
        <v>56550</v>
      </c>
      <c r="H24917" s="113" t="s">
        <v>101667</v>
      </c>
      <c r="I24917" s="113" t="s">
        <v>111993</v>
      </c>
    </row>
    <row r="24918" spans="5:9" ht="14.5" x14ac:dyDescent="0.35">
      <c r="E24918" s="113" t="s">
        <v>54897</v>
      </c>
      <c r="F24918" s="113" t="s">
        <v>34779</v>
      </c>
      <c r="G24918" s="113" t="s">
        <v>56549</v>
      </c>
      <c r="H24918" s="113" t="s">
        <v>139142</v>
      </c>
      <c r="I24918" s="113" t="s">
        <v>111992</v>
      </c>
    </row>
    <row r="24919" spans="5:9" ht="14.5" x14ac:dyDescent="0.35">
      <c r="E24919" s="113" t="s">
        <v>54898</v>
      </c>
      <c r="F24919" s="113" t="s">
        <v>34778</v>
      </c>
      <c r="G24919" s="113" t="s">
        <v>56548</v>
      </c>
      <c r="H24919" s="113" t="s">
        <v>101666</v>
      </c>
      <c r="I24919" s="113" t="s">
        <v>111991</v>
      </c>
    </row>
    <row r="24920" spans="5:9" ht="14.5" x14ac:dyDescent="0.35">
      <c r="E24920" s="113" t="s">
        <v>54899</v>
      </c>
      <c r="F24920" s="113" t="s">
        <v>34777</v>
      </c>
      <c r="G24920" s="113" t="s">
        <v>56547</v>
      </c>
      <c r="H24920" s="113" t="s">
        <v>101665</v>
      </c>
      <c r="I24920" s="113" t="s">
        <v>111990</v>
      </c>
    </row>
    <row r="24921" spans="5:9" ht="14.5" x14ac:dyDescent="0.35">
      <c r="E24921" s="113" t="s">
        <v>54900</v>
      </c>
      <c r="F24921" s="113" t="s">
        <v>34776</v>
      </c>
      <c r="G24921" s="113" t="s">
        <v>56546</v>
      </c>
      <c r="H24921" s="113" t="s">
        <v>101664</v>
      </c>
      <c r="I24921" s="113" t="s">
        <v>111989</v>
      </c>
    </row>
    <row r="24922" spans="5:9" ht="14.5" x14ac:dyDescent="0.35">
      <c r="E24922" s="113" t="s">
        <v>54901</v>
      </c>
      <c r="F24922" s="113" t="s">
        <v>34775</v>
      </c>
      <c r="G24922" s="113" t="s">
        <v>56545</v>
      </c>
      <c r="H24922" s="113" t="s">
        <v>139141</v>
      </c>
      <c r="I24922" s="113" t="s">
        <v>115577</v>
      </c>
    </row>
    <row r="24923" spans="5:9" ht="14.5" x14ac:dyDescent="0.35">
      <c r="E24923" s="113" t="s">
        <v>54902</v>
      </c>
      <c r="F24923" s="113" t="s">
        <v>34774</v>
      </c>
      <c r="G24923" s="113" t="s">
        <v>56544</v>
      </c>
      <c r="H24923" s="113" t="s">
        <v>101663</v>
      </c>
      <c r="I24923" s="113" t="s">
        <v>111988</v>
      </c>
    </row>
    <row r="24924" spans="5:9" ht="14.5" x14ac:dyDescent="0.35">
      <c r="E24924" s="113" t="s">
        <v>54903</v>
      </c>
      <c r="F24924" s="113" t="s">
        <v>34773</v>
      </c>
      <c r="G24924" s="113" t="s">
        <v>56543</v>
      </c>
      <c r="H24924" s="113" t="s">
        <v>119456</v>
      </c>
      <c r="I24924" s="113" t="s">
        <v>111987</v>
      </c>
    </row>
    <row r="24925" spans="5:9" ht="14.5" x14ac:dyDescent="0.35">
      <c r="E24925" s="113" t="s">
        <v>54904</v>
      </c>
      <c r="F24925" s="113" t="s">
        <v>34772</v>
      </c>
      <c r="G24925" s="113" t="s">
        <v>56542</v>
      </c>
      <c r="H24925" s="113" t="s">
        <v>115820</v>
      </c>
      <c r="I24925" s="113" t="s">
        <v>111986</v>
      </c>
    </row>
    <row r="24926" spans="5:9" ht="14.5" x14ac:dyDescent="0.35">
      <c r="E24926" s="113" t="s">
        <v>54905</v>
      </c>
      <c r="F24926" s="113" t="s">
        <v>34771</v>
      </c>
      <c r="G24926" s="113" t="s">
        <v>56541</v>
      </c>
      <c r="H24926" s="113" t="s">
        <v>101662</v>
      </c>
      <c r="I24926" s="113" t="s">
        <v>111985</v>
      </c>
    </row>
    <row r="24927" spans="5:9" ht="14.5" x14ac:dyDescent="0.35">
      <c r="E24927" s="113" t="s">
        <v>54906</v>
      </c>
      <c r="F24927" s="113" t="s">
        <v>34770</v>
      </c>
      <c r="G24927" s="113" t="s">
        <v>56540</v>
      </c>
      <c r="H24927" s="113" t="s">
        <v>101661</v>
      </c>
      <c r="I24927" s="113" t="s">
        <v>111984</v>
      </c>
    </row>
    <row r="24928" spans="5:9" ht="14.5" x14ac:dyDescent="0.35">
      <c r="E24928" s="113" t="s">
        <v>54907</v>
      </c>
      <c r="F24928" s="113" t="s">
        <v>34769</v>
      </c>
      <c r="G24928" s="113" t="s">
        <v>119162</v>
      </c>
      <c r="H24928" s="113" t="s">
        <v>139140</v>
      </c>
      <c r="I24928" s="113" t="s">
        <v>111983</v>
      </c>
    </row>
    <row r="24929" spans="5:9" ht="14.5" x14ac:dyDescent="0.35">
      <c r="E24929" s="113" t="s">
        <v>54908</v>
      </c>
      <c r="F24929" s="113" t="s">
        <v>34768</v>
      </c>
      <c r="G24929" s="113" t="s">
        <v>119161</v>
      </c>
      <c r="H24929" s="113" t="s">
        <v>101660</v>
      </c>
      <c r="I24929" s="113" t="s">
        <v>111982</v>
      </c>
    </row>
    <row r="24930" spans="5:9" ht="14.5" x14ac:dyDescent="0.35">
      <c r="E24930" s="113" t="s">
        <v>54909</v>
      </c>
      <c r="F24930" s="113" t="s">
        <v>34767</v>
      </c>
      <c r="G24930" s="113" t="s">
        <v>119160</v>
      </c>
      <c r="H24930" s="113" t="s">
        <v>101659</v>
      </c>
      <c r="I24930" s="113" t="s">
        <v>111981</v>
      </c>
    </row>
    <row r="24931" spans="5:9" ht="14.5" x14ac:dyDescent="0.35">
      <c r="E24931" s="113" t="s">
        <v>54910</v>
      </c>
      <c r="F24931" s="113" t="s">
        <v>34766</v>
      </c>
      <c r="G24931" s="113" t="s">
        <v>119159</v>
      </c>
      <c r="H24931" s="113" t="s">
        <v>101658</v>
      </c>
      <c r="I24931" s="113" t="s">
        <v>111980</v>
      </c>
    </row>
    <row r="24932" spans="5:9" ht="14.5" x14ac:dyDescent="0.35">
      <c r="E24932" s="113" t="s">
        <v>54911</v>
      </c>
      <c r="F24932" s="113" t="s">
        <v>34765</v>
      </c>
      <c r="G24932" s="113" t="s">
        <v>119158</v>
      </c>
      <c r="H24932" s="113" t="s">
        <v>101657</v>
      </c>
      <c r="I24932" s="113" t="s">
        <v>111979</v>
      </c>
    </row>
    <row r="24933" spans="5:9" ht="14.5" x14ac:dyDescent="0.35">
      <c r="E24933" s="113" t="s">
        <v>54912</v>
      </c>
      <c r="F24933" s="113" t="s">
        <v>34764</v>
      </c>
      <c r="G24933" s="113" t="s">
        <v>119157</v>
      </c>
      <c r="H24933" s="113" t="s">
        <v>101656</v>
      </c>
      <c r="I24933" s="113" t="s">
        <v>111978</v>
      </c>
    </row>
    <row r="24934" spans="5:9" ht="14.5" x14ac:dyDescent="0.35">
      <c r="E24934" s="113" t="s">
        <v>54913</v>
      </c>
      <c r="F24934" s="113" t="s">
        <v>34763</v>
      </c>
      <c r="G24934" s="113" t="s">
        <v>119156</v>
      </c>
      <c r="H24934" s="113" t="s">
        <v>101655</v>
      </c>
      <c r="I24934" s="113" t="s">
        <v>111977</v>
      </c>
    </row>
    <row r="24935" spans="5:9" ht="14.5" x14ac:dyDescent="0.35">
      <c r="E24935" s="113" t="s">
        <v>54914</v>
      </c>
      <c r="F24935" s="113" t="s">
        <v>34762</v>
      </c>
      <c r="G24935" s="113" t="s">
        <v>112599</v>
      </c>
      <c r="H24935" s="113" t="s">
        <v>101654</v>
      </c>
      <c r="I24935" s="113" t="s">
        <v>111976</v>
      </c>
    </row>
    <row r="24936" spans="5:9" ht="14.5" x14ac:dyDescent="0.35">
      <c r="E24936" s="113" t="s">
        <v>54915</v>
      </c>
      <c r="F24936" s="113" t="s">
        <v>34761</v>
      </c>
      <c r="G24936" s="113" t="s">
        <v>112598</v>
      </c>
      <c r="H24936" s="113" t="s">
        <v>49648</v>
      </c>
      <c r="I24936" s="113" t="s">
        <v>111975</v>
      </c>
    </row>
    <row r="24937" spans="5:9" ht="14.5" x14ac:dyDescent="0.35">
      <c r="E24937" s="113" t="s">
        <v>54916</v>
      </c>
      <c r="F24937" s="113" t="s">
        <v>34760</v>
      </c>
      <c r="G24937" s="113" t="s">
        <v>112597</v>
      </c>
      <c r="H24937" s="113" t="s">
        <v>101653</v>
      </c>
      <c r="I24937" s="113" t="s">
        <v>111974</v>
      </c>
    </row>
    <row r="24938" spans="5:9" ht="14.5" x14ac:dyDescent="0.35">
      <c r="E24938" s="113" t="s">
        <v>54917</v>
      </c>
      <c r="F24938" s="113" t="s">
        <v>34759</v>
      </c>
      <c r="G24938" s="113" t="s">
        <v>112596</v>
      </c>
      <c r="H24938" s="113" t="s">
        <v>101652</v>
      </c>
      <c r="I24938" s="113" t="s">
        <v>111973</v>
      </c>
    </row>
    <row r="24939" spans="5:9" ht="14.5" x14ac:dyDescent="0.35">
      <c r="E24939" s="113" t="s">
        <v>54918</v>
      </c>
      <c r="F24939" s="113" t="s">
        <v>34758</v>
      </c>
      <c r="G24939" s="113" t="s">
        <v>112595</v>
      </c>
      <c r="H24939" s="113" t="s">
        <v>101651</v>
      </c>
      <c r="I24939" s="113" t="s">
        <v>111972</v>
      </c>
    </row>
    <row r="24940" spans="5:9" ht="14.5" x14ac:dyDescent="0.35">
      <c r="E24940" s="113" t="s">
        <v>54919</v>
      </c>
      <c r="F24940" s="113" t="s">
        <v>34757</v>
      </c>
      <c r="G24940" s="113" t="s">
        <v>112594</v>
      </c>
      <c r="H24940" s="113" t="s">
        <v>101650</v>
      </c>
      <c r="I24940" s="113" t="s">
        <v>111971</v>
      </c>
    </row>
    <row r="24941" spans="5:9" ht="14.5" x14ac:dyDescent="0.35">
      <c r="E24941" s="113" t="s">
        <v>54920</v>
      </c>
      <c r="F24941" s="113" t="s">
        <v>34756</v>
      </c>
      <c r="G24941" s="113" t="s">
        <v>55994</v>
      </c>
      <c r="H24941" s="113" t="s">
        <v>101649</v>
      </c>
      <c r="I24941" s="113" t="s">
        <v>111970</v>
      </c>
    </row>
    <row r="24942" spans="5:9" ht="14.5" x14ac:dyDescent="0.35">
      <c r="E24942" s="113" t="s">
        <v>54921</v>
      </c>
      <c r="F24942" s="113" t="s">
        <v>34755</v>
      </c>
      <c r="G24942" s="113" t="s">
        <v>55993</v>
      </c>
      <c r="H24942" s="113" t="s">
        <v>126149</v>
      </c>
      <c r="I24942" s="113" t="s">
        <v>111969</v>
      </c>
    </row>
    <row r="24943" spans="5:9" ht="14.5" x14ac:dyDescent="0.35">
      <c r="E24943" s="113" t="s">
        <v>54922</v>
      </c>
      <c r="F24943" s="113" t="s">
        <v>34754</v>
      </c>
      <c r="G24943" s="113" t="s">
        <v>55992</v>
      </c>
      <c r="H24943" s="113" t="s">
        <v>139139</v>
      </c>
      <c r="I24943" s="113" t="s">
        <v>111968</v>
      </c>
    </row>
    <row r="24944" spans="5:9" ht="14.5" x14ac:dyDescent="0.35">
      <c r="E24944" s="113" t="s">
        <v>54923</v>
      </c>
      <c r="F24944" s="113" t="s">
        <v>34753</v>
      </c>
      <c r="G24944" s="113" t="s">
        <v>55991</v>
      </c>
      <c r="H24944" s="113" t="s">
        <v>101648</v>
      </c>
      <c r="I24944" s="113" t="s">
        <v>111967</v>
      </c>
    </row>
    <row r="24945" spans="5:9" ht="14.5" x14ac:dyDescent="0.35">
      <c r="E24945" s="113" t="s">
        <v>54924</v>
      </c>
      <c r="F24945" s="113" t="s">
        <v>34752</v>
      </c>
      <c r="G24945" s="113" t="s">
        <v>55990</v>
      </c>
      <c r="H24945" s="113" t="s">
        <v>101647</v>
      </c>
      <c r="I24945" s="113" t="s">
        <v>111966</v>
      </c>
    </row>
    <row r="24946" spans="5:9" ht="14.5" x14ac:dyDescent="0.35">
      <c r="E24946" s="113" t="s">
        <v>54925</v>
      </c>
      <c r="F24946" s="113" t="s">
        <v>34751</v>
      </c>
      <c r="G24946" s="113" t="s">
        <v>55989</v>
      </c>
      <c r="H24946" s="113" t="s">
        <v>101646</v>
      </c>
      <c r="I24946" s="113" t="s">
        <v>115576</v>
      </c>
    </row>
    <row r="24947" spans="5:9" ht="14.5" x14ac:dyDescent="0.35">
      <c r="E24947" s="113" t="s">
        <v>54926</v>
      </c>
      <c r="F24947" s="113" t="s">
        <v>34750</v>
      </c>
      <c r="G24947" s="113" t="s">
        <v>55988</v>
      </c>
      <c r="H24947" s="113" t="s">
        <v>101645</v>
      </c>
      <c r="I24947" s="113" t="s">
        <v>111965</v>
      </c>
    </row>
    <row r="24948" spans="5:9" ht="14.5" x14ac:dyDescent="0.35">
      <c r="E24948" s="113" t="s">
        <v>54927</v>
      </c>
      <c r="F24948" s="113" t="s">
        <v>34749</v>
      </c>
      <c r="G24948" s="113" t="s">
        <v>55987</v>
      </c>
      <c r="H24948" s="113" t="s">
        <v>110958</v>
      </c>
      <c r="I24948" s="113" t="s">
        <v>111964</v>
      </c>
    </row>
    <row r="24949" spans="5:9" ht="14.5" x14ac:dyDescent="0.35">
      <c r="E24949" s="113" t="s">
        <v>54928</v>
      </c>
      <c r="F24949" s="113" t="s">
        <v>34748</v>
      </c>
      <c r="G24949" s="113" t="s">
        <v>55986</v>
      </c>
      <c r="H24949" s="113" t="s">
        <v>110957</v>
      </c>
      <c r="I24949" s="113" t="s">
        <v>111963</v>
      </c>
    </row>
    <row r="24950" spans="5:9" ht="14.5" x14ac:dyDescent="0.35">
      <c r="E24950" s="113" t="s">
        <v>54929</v>
      </c>
      <c r="F24950" s="113" t="s">
        <v>34747</v>
      </c>
      <c r="G24950" s="113" t="s">
        <v>55985</v>
      </c>
      <c r="H24950" s="113" t="s">
        <v>110956</v>
      </c>
      <c r="I24950" s="113" t="s">
        <v>111962</v>
      </c>
    </row>
    <row r="24951" spans="5:9" ht="14.5" x14ac:dyDescent="0.35">
      <c r="E24951" s="113" t="s">
        <v>54930</v>
      </c>
      <c r="F24951" s="113" t="s">
        <v>34746</v>
      </c>
      <c r="G24951" s="113" t="s">
        <v>55984</v>
      </c>
      <c r="H24951" s="113" t="s">
        <v>49647</v>
      </c>
      <c r="I24951" s="113" t="s">
        <v>111961</v>
      </c>
    </row>
    <row r="24952" spans="5:9" ht="14.5" x14ac:dyDescent="0.35">
      <c r="E24952" s="113" t="s">
        <v>54931</v>
      </c>
      <c r="F24952" s="113" t="s">
        <v>34745</v>
      </c>
      <c r="G24952" s="113" t="s">
        <v>55983</v>
      </c>
      <c r="H24952" s="113" t="s">
        <v>115819</v>
      </c>
      <c r="I24952" s="113" t="s">
        <v>111960</v>
      </c>
    </row>
    <row r="24953" spans="5:9" ht="14.5" x14ac:dyDescent="0.35">
      <c r="E24953" s="113" t="s">
        <v>54932</v>
      </c>
      <c r="F24953" s="113" t="s">
        <v>34744</v>
      </c>
      <c r="G24953" s="113" t="s">
        <v>55982</v>
      </c>
      <c r="H24953" s="113" t="s">
        <v>101644</v>
      </c>
      <c r="I24953" s="113" t="s">
        <v>123297</v>
      </c>
    </row>
    <row r="24954" spans="5:9" ht="14.5" x14ac:dyDescent="0.35">
      <c r="E24954" s="113" t="s">
        <v>54933</v>
      </c>
      <c r="F24954" s="113" t="s">
        <v>34743</v>
      </c>
      <c r="G24954" s="113" t="s">
        <v>55981</v>
      </c>
      <c r="H24954" s="113" t="s">
        <v>101643</v>
      </c>
      <c r="I24954" s="113" t="s">
        <v>115575</v>
      </c>
    </row>
    <row r="24955" spans="5:9" ht="14.5" x14ac:dyDescent="0.35">
      <c r="E24955" s="113" t="s">
        <v>54934</v>
      </c>
      <c r="F24955" s="113" t="s">
        <v>34742</v>
      </c>
      <c r="G24955" s="113" t="s">
        <v>55980</v>
      </c>
      <c r="H24955" s="113" t="s">
        <v>101642</v>
      </c>
      <c r="I24955" s="113" t="s">
        <v>111959</v>
      </c>
    </row>
    <row r="24956" spans="5:9" ht="14.5" x14ac:dyDescent="0.35">
      <c r="E24956" s="113" t="s">
        <v>54935</v>
      </c>
      <c r="F24956" s="113" t="s">
        <v>34741</v>
      </c>
      <c r="G24956" s="113" t="s">
        <v>55979</v>
      </c>
      <c r="H24956" s="113" t="s">
        <v>101641</v>
      </c>
      <c r="I24956" s="113" t="s">
        <v>111958</v>
      </c>
    </row>
    <row r="24957" spans="5:9" ht="14.5" x14ac:dyDescent="0.35">
      <c r="E24957" s="113" t="s">
        <v>54936</v>
      </c>
      <c r="F24957" s="113" t="s">
        <v>34740</v>
      </c>
      <c r="G24957" s="113" t="s">
        <v>55978</v>
      </c>
      <c r="H24957" s="113" t="s">
        <v>101640</v>
      </c>
      <c r="I24957" s="113" t="s">
        <v>111957</v>
      </c>
    </row>
    <row r="24958" spans="5:9" ht="14.5" x14ac:dyDescent="0.35">
      <c r="E24958" s="113" t="s">
        <v>54937</v>
      </c>
      <c r="F24958" s="113" t="s">
        <v>34739</v>
      </c>
      <c r="G24958" s="113" t="s">
        <v>55977</v>
      </c>
      <c r="H24958" s="113" t="s">
        <v>101639</v>
      </c>
      <c r="I24958" s="113" t="s">
        <v>111956</v>
      </c>
    </row>
    <row r="24959" spans="5:9" ht="14.5" x14ac:dyDescent="0.35">
      <c r="E24959" s="113" t="s">
        <v>54938</v>
      </c>
      <c r="F24959" s="113" t="s">
        <v>34738</v>
      </c>
      <c r="G24959" s="113" t="s">
        <v>55976</v>
      </c>
      <c r="H24959" s="113" t="s">
        <v>101638</v>
      </c>
      <c r="I24959" s="113" t="s">
        <v>111955</v>
      </c>
    </row>
    <row r="24960" spans="5:9" ht="14.5" x14ac:dyDescent="0.35">
      <c r="E24960" s="113" t="s">
        <v>54939</v>
      </c>
      <c r="F24960" s="113" t="s">
        <v>34737</v>
      </c>
      <c r="G24960" s="113" t="s">
        <v>55975</v>
      </c>
      <c r="H24960" s="113" t="s">
        <v>101637</v>
      </c>
      <c r="I24960" s="113" t="s">
        <v>111954</v>
      </c>
    </row>
    <row r="24961" spans="5:9" ht="14.5" x14ac:dyDescent="0.35">
      <c r="E24961" s="113" t="s">
        <v>54940</v>
      </c>
      <c r="F24961" s="113" t="s">
        <v>34736</v>
      </c>
      <c r="G24961" s="113" t="s">
        <v>55974</v>
      </c>
      <c r="H24961" s="113" t="s">
        <v>101636</v>
      </c>
      <c r="I24961" s="113" t="s">
        <v>111953</v>
      </c>
    </row>
    <row r="24962" spans="5:9" ht="14.5" x14ac:dyDescent="0.35">
      <c r="E24962" s="113" t="s">
        <v>54941</v>
      </c>
      <c r="F24962" s="113" t="s">
        <v>34735</v>
      </c>
      <c r="G24962" s="113" t="s">
        <v>55973</v>
      </c>
      <c r="H24962" s="113" t="s">
        <v>110955</v>
      </c>
      <c r="I24962" s="113" t="s">
        <v>111952</v>
      </c>
    </row>
    <row r="24963" spans="5:9" ht="14.5" x14ac:dyDescent="0.35">
      <c r="E24963" s="113" t="s">
        <v>54942</v>
      </c>
      <c r="F24963" s="113" t="s">
        <v>34734</v>
      </c>
      <c r="G24963" s="113" t="s">
        <v>55972</v>
      </c>
      <c r="H24963" s="113" t="s">
        <v>110954</v>
      </c>
      <c r="I24963" s="113" t="s">
        <v>111951</v>
      </c>
    </row>
    <row r="24964" spans="5:9" ht="14.5" x14ac:dyDescent="0.35">
      <c r="E24964" s="113" t="s">
        <v>54943</v>
      </c>
      <c r="F24964" s="113" t="s">
        <v>34733</v>
      </c>
      <c r="G24964" s="113" t="s">
        <v>55971</v>
      </c>
      <c r="H24964" s="113" t="s">
        <v>101635</v>
      </c>
      <c r="I24964" s="113" t="s">
        <v>111950</v>
      </c>
    </row>
    <row r="24965" spans="5:9" ht="14.5" x14ac:dyDescent="0.35">
      <c r="E24965" s="113" t="s">
        <v>54944</v>
      </c>
      <c r="F24965" s="113" t="s">
        <v>34732</v>
      </c>
      <c r="G24965" s="113" t="s">
        <v>55970</v>
      </c>
      <c r="H24965" s="113" t="s">
        <v>101634</v>
      </c>
      <c r="I24965" s="113" t="s">
        <v>49622</v>
      </c>
    </row>
    <row r="24966" spans="5:9" ht="14.5" x14ac:dyDescent="0.35">
      <c r="E24966" s="113" t="s">
        <v>54945</v>
      </c>
      <c r="F24966" s="113" t="s">
        <v>34731</v>
      </c>
      <c r="G24966" s="113" t="s">
        <v>55969</v>
      </c>
      <c r="H24966" s="113" t="s">
        <v>101633</v>
      </c>
      <c r="I24966" s="113" t="s">
        <v>111949</v>
      </c>
    </row>
    <row r="24967" spans="5:9" ht="14.5" x14ac:dyDescent="0.35">
      <c r="E24967" s="113" t="s">
        <v>54946</v>
      </c>
      <c r="F24967" s="113" t="s">
        <v>34730</v>
      </c>
      <c r="G24967" s="113" t="s">
        <v>55968</v>
      </c>
      <c r="H24967" s="113" t="s">
        <v>110953</v>
      </c>
      <c r="I24967" s="113" t="s">
        <v>76700</v>
      </c>
    </row>
    <row r="24968" spans="5:9" ht="14.5" x14ac:dyDescent="0.35">
      <c r="E24968" s="113" t="s">
        <v>54947</v>
      </c>
      <c r="F24968" s="113" t="s">
        <v>34729</v>
      </c>
      <c r="G24968" s="113" t="s">
        <v>55967</v>
      </c>
      <c r="H24968" s="113" t="s">
        <v>101632</v>
      </c>
      <c r="I24968" s="113" t="s">
        <v>115574</v>
      </c>
    </row>
    <row r="24969" spans="5:9" ht="14.5" x14ac:dyDescent="0.35">
      <c r="E24969" s="113" t="s">
        <v>54948</v>
      </c>
      <c r="F24969" s="113" t="s">
        <v>34728</v>
      </c>
      <c r="G24969" s="113" t="s">
        <v>55966</v>
      </c>
      <c r="H24969" s="113" t="s">
        <v>101631</v>
      </c>
      <c r="I24969" s="113" t="s">
        <v>111948</v>
      </c>
    </row>
    <row r="24970" spans="5:9" ht="14.5" x14ac:dyDescent="0.35">
      <c r="E24970" s="113" t="s">
        <v>54949</v>
      </c>
      <c r="F24970" s="113" t="s">
        <v>34727</v>
      </c>
      <c r="G24970" s="113" t="s">
        <v>55965</v>
      </c>
      <c r="H24970" s="113" t="s">
        <v>101630</v>
      </c>
      <c r="I24970" s="113" t="s">
        <v>111947</v>
      </c>
    </row>
    <row r="24971" spans="5:9" ht="14.5" x14ac:dyDescent="0.35">
      <c r="E24971" s="113" t="s">
        <v>54950</v>
      </c>
      <c r="F24971" s="113" t="s">
        <v>34726</v>
      </c>
      <c r="G24971" s="113" t="s">
        <v>55964</v>
      </c>
      <c r="H24971" s="113" t="s">
        <v>101629</v>
      </c>
      <c r="I24971" s="113" t="s">
        <v>111946</v>
      </c>
    </row>
    <row r="24972" spans="5:9" ht="14.5" x14ac:dyDescent="0.35">
      <c r="E24972" s="113" t="s">
        <v>54951</v>
      </c>
      <c r="F24972" s="113" t="s">
        <v>34725</v>
      </c>
      <c r="G24972" s="113" t="s">
        <v>55963</v>
      </c>
      <c r="H24972" s="113" t="s">
        <v>101628</v>
      </c>
      <c r="I24972" s="113" t="s">
        <v>111945</v>
      </c>
    </row>
    <row r="24973" spans="5:9" ht="14.5" x14ac:dyDescent="0.35">
      <c r="E24973" s="113" t="s">
        <v>54952</v>
      </c>
      <c r="F24973" s="113" t="s">
        <v>34724</v>
      </c>
      <c r="G24973" s="113" t="s">
        <v>55962</v>
      </c>
      <c r="H24973" s="113" t="s">
        <v>101627</v>
      </c>
      <c r="I24973" s="113" t="s">
        <v>49621</v>
      </c>
    </row>
    <row r="24974" spans="5:9" ht="14.5" x14ac:dyDescent="0.35">
      <c r="E24974" s="113" t="s">
        <v>54953</v>
      </c>
      <c r="F24974" s="113" t="s">
        <v>34723</v>
      </c>
      <c r="G24974" s="113" t="s">
        <v>49596</v>
      </c>
      <c r="H24974" s="113" t="s">
        <v>101626</v>
      </c>
      <c r="I24974" s="113" t="s">
        <v>111944</v>
      </c>
    </row>
    <row r="24975" spans="5:9" ht="14.5" x14ac:dyDescent="0.35">
      <c r="E24975" s="113" t="s">
        <v>54954</v>
      </c>
      <c r="F24975" s="113" t="s">
        <v>34722</v>
      </c>
      <c r="G24975" s="113" t="s">
        <v>110508</v>
      </c>
      <c r="H24975" s="113" t="s">
        <v>101625</v>
      </c>
      <c r="I24975" s="113" t="s">
        <v>111943</v>
      </c>
    </row>
    <row r="24976" spans="5:9" ht="14.5" x14ac:dyDescent="0.35">
      <c r="E24976" s="113" t="s">
        <v>54955</v>
      </c>
      <c r="F24976" s="113" t="s">
        <v>34721</v>
      </c>
      <c r="G24976" s="113" t="s">
        <v>56022</v>
      </c>
      <c r="H24976" s="113" t="s">
        <v>101624</v>
      </c>
      <c r="I24976" s="113" t="s">
        <v>49620</v>
      </c>
    </row>
    <row r="24977" spans="5:9" ht="14.5" x14ac:dyDescent="0.35">
      <c r="E24977" s="113" t="s">
        <v>54956</v>
      </c>
      <c r="F24977" s="113" t="s">
        <v>34720</v>
      </c>
      <c r="G24977" s="113" t="s">
        <v>56021</v>
      </c>
      <c r="H24977" s="113" t="s">
        <v>101623</v>
      </c>
      <c r="I24977" s="113" t="s">
        <v>49619</v>
      </c>
    </row>
    <row r="24978" spans="5:9" ht="14.5" x14ac:dyDescent="0.35">
      <c r="E24978" s="113" t="s">
        <v>54957</v>
      </c>
      <c r="F24978" s="113" t="s">
        <v>34719</v>
      </c>
      <c r="G24978" s="113" t="s">
        <v>56020</v>
      </c>
      <c r="H24978" s="113" t="s">
        <v>101622</v>
      </c>
      <c r="I24978" s="113" t="s">
        <v>111942</v>
      </c>
    </row>
    <row r="24979" spans="5:9" ht="14.5" x14ac:dyDescent="0.35">
      <c r="E24979" s="113" t="s">
        <v>54958</v>
      </c>
      <c r="F24979" s="113" t="s">
        <v>34718</v>
      </c>
      <c r="G24979" s="113" t="s">
        <v>110507</v>
      </c>
      <c r="H24979" s="113" t="s">
        <v>101621</v>
      </c>
      <c r="I24979" s="113" t="s">
        <v>111941</v>
      </c>
    </row>
    <row r="24980" spans="5:9" ht="14.5" x14ac:dyDescent="0.35">
      <c r="E24980" s="113" t="s">
        <v>54959</v>
      </c>
      <c r="F24980" s="113" t="s">
        <v>34717</v>
      </c>
      <c r="G24980" s="113" t="s">
        <v>56019</v>
      </c>
      <c r="H24980" s="113" t="s">
        <v>101620</v>
      </c>
      <c r="I24980" s="113" t="s">
        <v>111940</v>
      </c>
    </row>
    <row r="24981" spans="5:9" ht="14.5" x14ac:dyDescent="0.35">
      <c r="E24981" s="113" t="s">
        <v>54960</v>
      </c>
      <c r="F24981" s="113" t="s">
        <v>34716</v>
      </c>
      <c r="G24981" s="113" t="s">
        <v>56018</v>
      </c>
      <c r="H24981" s="113" t="s">
        <v>101619</v>
      </c>
      <c r="I24981" s="113" t="s">
        <v>76699</v>
      </c>
    </row>
    <row r="24982" spans="5:9" ht="14.5" x14ac:dyDescent="0.35">
      <c r="E24982" s="113" t="s">
        <v>54961</v>
      </c>
      <c r="F24982" s="113" t="s">
        <v>34715</v>
      </c>
      <c r="G24982" s="113" t="s">
        <v>56017</v>
      </c>
      <c r="H24982" s="113" t="s">
        <v>101618</v>
      </c>
      <c r="I24982" s="113" t="s">
        <v>111939</v>
      </c>
    </row>
    <row r="24983" spans="5:9" ht="14.5" x14ac:dyDescent="0.35">
      <c r="E24983" s="113" t="s">
        <v>54962</v>
      </c>
      <c r="F24983" s="113" t="s">
        <v>34714</v>
      </c>
      <c r="G24983" s="113" t="s">
        <v>56016</v>
      </c>
      <c r="H24983" s="113" t="s">
        <v>101617</v>
      </c>
      <c r="I24983" s="113" t="s">
        <v>111938</v>
      </c>
    </row>
    <row r="24984" spans="5:9" ht="14.5" x14ac:dyDescent="0.35">
      <c r="E24984" s="113" t="s">
        <v>54963</v>
      </c>
      <c r="F24984" s="113" t="s">
        <v>34713</v>
      </c>
      <c r="G24984" s="113" t="s">
        <v>56015</v>
      </c>
      <c r="H24984" s="113" t="s">
        <v>101616</v>
      </c>
      <c r="I24984" s="113" t="s">
        <v>111937</v>
      </c>
    </row>
    <row r="24985" spans="5:9" ht="14.5" x14ac:dyDescent="0.35">
      <c r="E24985" s="113" t="s">
        <v>54964</v>
      </c>
      <c r="F24985" s="113" t="s">
        <v>34712</v>
      </c>
      <c r="G24985" s="113" t="s">
        <v>56014</v>
      </c>
      <c r="H24985" s="113" t="s">
        <v>101615</v>
      </c>
      <c r="I24985" s="113" t="s">
        <v>111936</v>
      </c>
    </row>
    <row r="24986" spans="5:9" ht="14.5" x14ac:dyDescent="0.35">
      <c r="E24986" s="113" t="s">
        <v>54965</v>
      </c>
      <c r="F24986" s="113" t="s">
        <v>34711</v>
      </c>
      <c r="G24986" s="113" t="s">
        <v>56013</v>
      </c>
      <c r="H24986" s="113" t="s">
        <v>101614</v>
      </c>
      <c r="I24986" s="113" t="s">
        <v>111935</v>
      </c>
    </row>
    <row r="24987" spans="5:9" ht="14.5" x14ac:dyDescent="0.35">
      <c r="E24987" s="113" t="s">
        <v>54966</v>
      </c>
      <c r="F24987" s="113" t="s">
        <v>34710</v>
      </c>
      <c r="G24987" s="113" t="s">
        <v>56012</v>
      </c>
      <c r="H24987" s="113" t="s">
        <v>101613</v>
      </c>
      <c r="I24987" s="113" t="s">
        <v>76698</v>
      </c>
    </row>
    <row r="24988" spans="5:9" ht="14.5" x14ac:dyDescent="0.35">
      <c r="E24988" s="113" t="s">
        <v>54967</v>
      </c>
      <c r="F24988" s="113" t="s">
        <v>34709</v>
      </c>
      <c r="G24988" s="113" t="s">
        <v>56011</v>
      </c>
      <c r="H24988" s="113" t="s">
        <v>101612</v>
      </c>
      <c r="I24988" s="113" t="s">
        <v>76697</v>
      </c>
    </row>
    <row r="24989" spans="5:9" ht="14.5" x14ac:dyDescent="0.35">
      <c r="E24989" s="113" t="s">
        <v>54968</v>
      </c>
      <c r="F24989" s="113" t="s">
        <v>34708</v>
      </c>
      <c r="G24989" s="113" t="s">
        <v>56010</v>
      </c>
      <c r="H24989" s="113" t="s">
        <v>101611</v>
      </c>
      <c r="I24989" s="113" t="s">
        <v>76696</v>
      </c>
    </row>
    <row r="24990" spans="5:9" ht="14.5" x14ac:dyDescent="0.35">
      <c r="E24990" s="113" t="s">
        <v>54969</v>
      </c>
      <c r="F24990" s="113" t="s">
        <v>34707</v>
      </c>
      <c r="G24990" s="113" t="s">
        <v>56009</v>
      </c>
      <c r="H24990" s="113" t="s">
        <v>101610</v>
      </c>
      <c r="I24990" s="113" t="s">
        <v>76695</v>
      </c>
    </row>
    <row r="24991" spans="5:9" ht="14.5" x14ac:dyDescent="0.35">
      <c r="E24991" s="113" t="s">
        <v>54970</v>
      </c>
      <c r="F24991" s="113" t="s">
        <v>34706</v>
      </c>
      <c r="G24991" s="113" t="s">
        <v>56008</v>
      </c>
      <c r="H24991" s="113" t="s">
        <v>115818</v>
      </c>
      <c r="I24991" s="113" t="s">
        <v>111934</v>
      </c>
    </row>
    <row r="24992" spans="5:9" ht="14.5" x14ac:dyDescent="0.35">
      <c r="E24992" s="113" t="s">
        <v>54971</v>
      </c>
      <c r="F24992" s="113" t="s">
        <v>34705</v>
      </c>
      <c r="G24992" s="113" t="s">
        <v>56007</v>
      </c>
      <c r="H24992" s="113" t="s">
        <v>101609</v>
      </c>
      <c r="I24992" s="113" t="s">
        <v>111933</v>
      </c>
    </row>
    <row r="24993" spans="5:9" ht="14.5" x14ac:dyDescent="0.35">
      <c r="E24993" s="113" t="s">
        <v>54972</v>
      </c>
      <c r="F24993" s="113" t="s">
        <v>34704</v>
      </c>
      <c r="G24993" s="113" t="s">
        <v>56006</v>
      </c>
      <c r="H24993" s="113" t="s">
        <v>101608</v>
      </c>
      <c r="I24993" s="113" t="s">
        <v>76694</v>
      </c>
    </row>
    <row r="24994" spans="5:9" ht="14.5" x14ac:dyDescent="0.35">
      <c r="E24994" s="113" t="s">
        <v>54973</v>
      </c>
      <c r="F24994" s="113" t="s">
        <v>34703</v>
      </c>
      <c r="G24994" s="113" t="s">
        <v>56005</v>
      </c>
      <c r="H24994" s="113" t="s">
        <v>101607</v>
      </c>
      <c r="I24994" s="113" t="s">
        <v>76693</v>
      </c>
    </row>
    <row r="24995" spans="5:9" ht="14.5" x14ac:dyDescent="0.35">
      <c r="E24995" s="113" t="s">
        <v>54974</v>
      </c>
      <c r="F24995" s="113" t="s">
        <v>34702</v>
      </c>
      <c r="G24995" s="113" t="s">
        <v>56004</v>
      </c>
      <c r="H24995" s="113" t="s">
        <v>110952</v>
      </c>
      <c r="I24995" s="113" t="s">
        <v>111932</v>
      </c>
    </row>
    <row r="24996" spans="5:9" ht="14.5" x14ac:dyDescent="0.35">
      <c r="E24996" s="113" t="s">
        <v>54975</v>
      </c>
      <c r="F24996" s="113" t="s">
        <v>34701</v>
      </c>
      <c r="G24996" s="113" t="s">
        <v>56003</v>
      </c>
      <c r="H24996" s="113" t="s">
        <v>110951</v>
      </c>
      <c r="I24996" s="113" t="s">
        <v>111931</v>
      </c>
    </row>
    <row r="24997" spans="5:9" ht="14.5" x14ac:dyDescent="0.35">
      <c r="E24997" s="113" t="s">
        <v>54976</v>
      </c>
      <c r="F24997" s="113" t="s">
        <v>34700</v>
      </c>
      <c r="G24997" s="113" t="s">
        <v>56002</v>
      </c>
      <c r="H24997" s="113" t="s">
        <v>110950</v>
      </c>
      <c r="I24997" s="113" t="s">
        <v>76692</v>
      </c>
    </row>
    <row r="24998" spans="5:9" ht="14.5" x14ac:dyDescent="0.35">
      <c r="E24998" s="113" t="s">
        <v>54977</v>
      </c>
      <c r="F24998" s="113" t="s">
        <v>34699</v>
      </c>
      <c r="G24998" s="113" t="s">
        <v>56001</v>
      </c>
      <c r="H24998" s="113" t="s">
        <v>101606</v>
      </c>
      <c r="I24998" s="113" t="s">
        <v>111930</v>
      </c>
    </row>
    <row r="24999" spans="5:9" ht="14.5" x14ac:dyDescent="0.35">
      <c r="E24999" s="113" t="s">
        <v>54978</v>
      </c>
      <c r="F24999" s="113" t="s">
        <v>34698</v>
      </c>
      <c r="G24999" s="113" t="s">
        <v>56000</v>
      </c>
      <c r="H24999" s="113" t="s">
        <v>101605</v>
      </c>
      <c r="I24999" s="113" t="s">
        <v>111929</v>
      </c>
    </row>
    <row r="25000" spans="5:9" ht="14.5" x14ac:dyDescent="0.35">
      <c r="E25000" s="113" t="s">
        <v>54979</v>
      </c>
      <c r="F25000" s="113" t="s">
        <v>34697</v>
      </c>
      <c r="G25000" s="113" t="s">
        <v>55999</v>
      </c>
      <c r="H25000" s="113" t="s">
        <v>101604</v>
      </c>
      <c r="I25000" s="113" t="s">
        <v>111928</v>
      </c>
    </row>
    <row r="25001" spans="5:9" ht="14.5" x14ac:dyDescent="0.35">
      <c r="E25001" s="113" t="s">
        <v>54980</v>
      </c>
      <c r="F25001" s="113" t="s">
        <v>34696</v>
      </c>
      <c r="G25001" s="113" t="s">
        <v>55998</v>
      </c>
      <c r="H25001" s="113" t="s">
        <v>101603</v>
      </c>
      <c r="I25001" s="113" t="s">
        <v>76691</v>
      </c>
    </row>
    <row r="25002" spans="5:9" ht="14.5" x14ac:dyDescent="0.35">
      <c r="E25002" s="113" t="s">
        <v>54981</v>
      </c>
      <c r="F25002" s="113" t="s">
        <v>34695</v>
      </c>
      <c r="G25002" s="113" t="s">
        <v>55997</v>
      </c>
      <c r="H25002" s="113" t="s">
        <v>101602</v>
      </c>
      <c r="I25002" s="113" t="s">
        <v>76690</v>
      </c>
    </row>
    <row r="25003" spans="5:9" ht="14.5" x14ac:dyDescent="0.35">
      <c r="G25003" s="112"/>
      <c r="I25003" s="113" t="s">
        <v>76689</v>
      </c>
    </row>
    <row r="25004" spans="5:9" ht="14.5" x14ac:dyDescent="0.35">
      <c r="G25004" s="112"/>
      <c r="I25004" s="113" t="s">
        <v>111927</v>
      </c>
    </row>
    <row r="25005" spans="5:9" ht="14.5" x14ac:dyDescent="0.35">
      <c r="G25005" s="112"/>
      <c r="I25005" s="113" t="s">
        <v>111926</v>
      </c>
    </row>
    <row r="25006" spans="5:9" ht="14.5" x14ac:dyDescent="0.35">
      <c r="I25006" s="113" t="s">
        <v>111925</v>
      </c>
    </row>
    <row r="25007" spans="5:9" ht="14.5" x14ac:dyDescent="0.35">
      <c r="I25007" s="113" t="s">
        <v>76688</v>
      </c>
    </row>
    <row r="25008" spans="5:9" ht="14.5" x14ac:dyDescent="0.35">
      <c r="I25008" s="113" t="s">
        <v>111924</v>
      </c>
    </row>
    <row r="25009" spans="9:9" ht="14.5" x14ac:dyDescent="0.35">
      <c r="I25009" s="113" t="s">
        <v>111923</v>
      </c>
    </row>
    <row r="25010" spans="9:9" ht="14.5" x14ac:dyDescent="0.35">
      <c r="I25010" s="113" t="s">
        <v>115573</v>
      </c>
    </row>
    <row r="25011" spans="9:9" ht="14.5" x14ac:dyDescent="0.35">
      <c r="I25011" s="113" t="s">
        <v>76687</v>
      </c>
    </row>
    <row r="25012" spans="9:9" ht="14.5" x14ac:dyDescent="0.35">
      <c r="I25012" s="113" t="s">
        <v>111922</v>
      </c>
    </row>
    <row r="25013" spans="9:9" ht="14.5" x14ac:dyDescent="0.35">
      <c r="I25013" s="113" t="s">
        <v>76686</v>
      </c>
    </row>
    <row r="25014" spans="9:9" ht="14.5" x14ac:dyDescent="0.35">
      <c r="I25014" s="113" t="s">
        <v>111921</v>
      </c>
    </row>
    <row r="25015" spans="9:9" ht="14.5" x14ac:dyDescent="0.35">
      <c r="I25015" s="113" t="s">
        <v>111920</v>
      </c>
    </row>
    <row r="25016" spans="9:9" ht="14.5" x14ac:dyDescent="0.35">
      <c r="I25016" s="113" t="s">
        <v>111919</v>
      </c>
    </row>
    <row r="25017" spans="9:9" ht="14.5" x14ac:dyDescent="0.35">
      <c r="I25017" s="113" t="s">
        <v>76685</v>
      </c>
    </row>
    <row r="25018" spans="9:9" ht="14.5" x14ac:dyDescent="0.35">
      <c r="I25018" s="113" t="s">
        <v>111918</v>
      </c>
    </row>
    <row r="25019" spans="9:9" ht="14.5" x14ac:dyDescent="0.35">
      <c r="I25019" s="113" t="s">
        <v>76684</v>
      </c>
    </row>
    <row r="25020" spans="9:9" ht="14.5" x14ac:dyDescent="0.35">
      <c r="I25020" s="113" t="s">
        <v>76683</v>
      </c>
    </row>
    <row r="25021" spans="9:9" ht="14.5" x14ac:dyDescent="0.35">
      <c r="I25021" s="113" t="s">
        <v>76682</v>
      </c>
    </row>
    <row r="25022" spans="9:9" ht="14.5" x14ac:dyDescent="0.35">
      <c r="I25022" s="113" t="s">
        <v>76681</v>
      </c>
    </row>
    <row r="25023" spans="9:9" ht="14.5" x14ac:dyDescent="0.35">
      <c r="I25023" s="113" t="s">
        <v>76680</v>
      </c>
    </row>
    <row r="25024" spans="9:9" ht="14.5" x14ac:dyDescent="0.35">
      <c r="I25024" s="113" t="s">
        <v>76679</v>
      </c>
    </row>
    <row r="25025" spans="9:9" ht="14.5" x14ac:dyDescent="0.35">
      <c r="I25025" s="113" t="s">
        <v>111917</v>
      </c>
    </row>
    <row r="25026" spans="9:9" ht="14.5" x14ac:dyDescent="0.35">
      <c r="I25026" s="113" t="s">
        <v>111916</v>
      </c>
    </row>
    <row r="25027" spans="9:9" ht="14.5" x14ac:dyDescent="0.35">
      <c r="I25027" s="113" t="s">
        <v>111915</v>
      </c>
    </row>
    <row r="25028" spans="9:9" ht="14.5" x14ac:dyDescent="0.35">
      <c r="I25028" s="113" t="s">
        <v>76678</v>
      </c>
    </row>
    <row r="25029" spans="9:9" ht="14.5" x14ac:dyDescent="0.35">
      <c r="I25029" s="113" t="s">
        <v>111914</v>
      </c>
    </row>
    <row r="25030" spans="9:9" ht="14.5" x14ac:dyDescent="0.35">
      <c r="I25030" s="113" t="s">
        <v>111913</v>
      </c>
    </row>
    <row r="25031" spans="9:9" ht="14.5" x14ac:dyDescent="0.35">
      <c r="I25031" s="113" t="s">
        <v>111912</v>
      </c>
    </row>
    <row r="25032" spans="9:9" ht="14.5" x14ac:dyDescent="0.35">
      <c r="I25032" s="113" t="s">
        <v>111911</v>
      </c>
    </row>
    <row r="25033" spans="9:9" ht="14.5" x14ac:dyDescent="0.35">
      <c r="I25033" s="113" t="s">
        <v>76677</v>
      </c>
    </row>
    <row r="25034" spans="9:9" ht="14.5" x14ac:dyDescent="0.35">
      <c r="I25034" s="113" t="s">
        <v>76676</v>
      </c>
    </row>
    <row r="25035" spans="9:9" ht="14.5" x14ac:dyDescent="0.35">
      <c r="I25035" s="113" t="s">
        <v>76675</v>
      </c>
    </row>
    <row r="25036" spans="9:9" ht="14.5" x14ac:dyDescent="0.35">
      <c r="I25036" s="113" t="s">
        <v>76674</v>
      </c>
    </row>
    <row r="25037" spans="9:9" ht="14.5" x14ac:dyDescent="0.35">
      <c r="I25037" s="113" t="s">
        <v>76673</v>
      </c>
    </row>
    <row r="25038" spans="9:9" ht="14.5" x14ac:dyDescent="0.35">
      <c r="I25038" s="113" t="s">
        <v>76672</v>
      </c>
    </row>
    <row r="25039" spans="9:9" ht="14.5" x14ac:dyDescent="0.35">
      <c r="I25039" s="113" t="s">
        <v>76671</v>
      </c>
    </row>
    <row r="25040" spans="9:9" ht="14.5" x14ac:dyDescent="0.35">
      <c r="I25040" s="113" t="s">
        <v>76670</v>
      </c>
    </row>
    <row r="25041" spans="9:9" ht="14.5" x14ac:dyDescent="0.35">
      <c r="I25041" s="113" t="s">
        <v>76669</v>
      </c>
    </row>
    <row r="25042" spans="9:9" ht="14.5" x14ac:dyDescent="0.35">
      <c r="I25042" s="113" t="s">
        <v>76668</v>
      </c>
    </row>
    <row r="25043" spans="9:9" ht="14.5" x14ac:dyDescent="0.35">
      <c r="I25043" s="113" t="s">
        <v>76667</v>
      </c>
    </row>
    <row r="25044" spans="9:9" ht="14.5" x14ac:dyDescent="0.35">
      <c r="I25044" s="113" t="s">
        <v>76666</v>
      </c>
    </row>
    <row r="25045" spans="9:9" ht="14.5" x14ac:dyDescent="0.35">
      <c r="I25045" s="113" t="s">
        <v>76665</v>
      </c>
    </row>
    <row r="25046" spans="9:9" ht="14.5" x14ac:dyDescent="0.35">
      <c r="I25046" s="113" t="s">
        <v>76664</v>
      </c>
    </row>
    <row r="25047" spans="9:9" ht="14.5" x14ac:dyDescent="0.35">
      <c r="I25047" s="113" t="s">
        <v>76663</v>
      </c>
    </row>
    <row r="25048" spans="9:9" ht="14.5" x14ac:dyDescent="0.35">
      <c r="I25048" s="113" t="s">
        <v>76662</v>
      </c>
    </row>
    <row r="25049" spans="9:9" ht="14.5" x14ac:dyDescent="0.35">
      <c r="I25049" s="113" t="s">
        <v>76661</v>
      </c>
    </row>
    <row r="25050" spans="9:9" ht="14.5" x14ac:dyDescent="0.35">
      <c r="I25050" s="113" t="s">
        <v>76660</v>
      </c>
    </row>
    <row r="25051" spans="9:9" ht="14.5" x14ac:dyDescent="0.35">
      <c r="I25051" s="113" t="s">
        <v>111910</v>
      </c>
    </row>
    <row r="25052" spans="9:9" ht="14.5" x14ac:dyDescent="0.35">
      <c r="I25052" s="113" t="s">
        <v>111909</v>
      </c>
    </row>
    <row r="25053" spans="9:9" ht="14.5" x14ac:dyDescent="0.35">
      <c r="I25053" s="113" t="s">
        <v>76659</v>
      </c>
    </row>
    <row r="25054" spans="9:9" ht="14.5" x14ac:dyDescent="0.35">
      <c r="I25054" s="113" t="s">
        <v>76658</v>
      </c>
    </row>
    <row r="25055" spans="9:9" ht="14.5" x14ac:dyDescent="0.35">
      <c r="I25055" s="113" t="s">
        <v>76657</v>
      </c>
    </row>
    <row r="25056" spans="9:9" ht="14.5" x14ac:dyDescent="0.35">
      <c r="I25056" s="113" t="s">
        <v>76656</v>
      </c>
    </row>
    <row r="25057" spans="9:9" ht="14.5" x14ac:dyDescent="0.35">
      <c r="I25057" s="113" t="s">
        <v>76655</v>
      </c>
    </row>
    <row r="25058" spans="9:9" ht="14.5" x14ac:dyDescent="0.35">
      <c r="I25058" s="113" t="s">
        <v>111908</v>
      </c>
    </row>
    <row r="25059" spans="9:9" ht="14.5" x14ac:dyDescent="0.35">
      <c r="I25059" s="113" t="s">
        <v>76654</v>
      </c>
    </row>
    <row r="25060" spans="9:9" ht="14.5" x14ac:dyDescent="0.35">
      <c r="I25060" s="113" t="s">
        <v>76653</v>
      </c>
    </row>
    <row r="25061" spans="9:9" ht="14.5" x14ac:dyDescent="0.35">
      <c r="I25061" s="113" t="s">
        <v>76652</v>
      </c>
    </row>
    <row r="25062" spans="9:9" ht="14.5" x14ac:dyDescent="0.35">
      <c r="I25062" s="113" t="s">
        <v>76651</v>
      </c>
    </row>
    <row r="25063" spans="9:9" ht="14.5" x14ac:dyDescent="0.35">
      <c r="I25063" s="113" t="s">
        <v>76650</v>
      </c>
    </row>
    <row r="25064" spans="9:9" ht="14.5" x14ac:dyDescent="0.35">
      <c r="I25064" s="113" t="s">
        <v>76649</v>
      </c>
    </row>
    <row r="25065" spans="9:9" ht="14.5" x14ac:dyDescent="0.35">
      <c r="I25065" s="113" t="s">
        <v>76648</v>
      </c>
    </row>
    <row r="25066" spans="9:9" ht="14.5" x14ac:dyDescent="0.35">
      <c r="I25066" s="113" t="s">
        <v>76647</v>
      </c>
    </row>
    <row r="25067" spans="9:9" ht="14.5" x14ac:dyDescent="0.35">
      <c r="I25067" s="113" t="s">
        <v>111907</v>
      </c>
    </row>
    <row r="25068" spans="9:9" ht="14.5" x14ac:dyDescent="0.35">
      <c r="I25068" s="113" t="s">
        <v>76646</v>
      </c>
    </row>
    <row r="25069" spans="9:9" ht="14.5" x14ac:dyDescent="0.35">
      <c r="I25069" s="113" t="s">
        <v>76645</v>
      </c>
    </row>
    <row r="25070" spans="9:9" ht="14.5" x14ac:dyDescent="0.35">
      <c r="I25070" s="113" t="s">
        <v>76644</v>
      </c>
    </row>
    <row r="25071" spans="9:9" ht="14.5" x14ac:dyDescent="0.35">
      <c r="I25071" s="113" t="s">
        <v>76643</v>
      </c>
    </row>
    <row r="25072" spans="9:9" ht="14.5" x14ac:dyDescent="0.35">
      <c r="I25072" s="113" t="s">
        <v>76642</v>
      </c>
    </row>
    <row r="25073" spans="9:9" ht="14.5" x14ac:dyDescent="0.35">
      <c r="I25073" s="113" t="s">
        <v>76641</v>
      </c>
    </row>
    <row r="25074" spans="9:9" ht="14.5" x14ac:dyDescent="0.35">
      <c r="I25074" s="113" t="s">
        <v>76640</v>
      </c>
    </row>
    <row r="25075" spans="9:9" ht="14.5" x14ac:dyDescent="0.35">
      <c r="I25075" s="113" t="s">
        <v>76639</v>
      </c>
    </row>
    <row r="25076" spans="9:9" ht="14.5" x14ac:dyDescent="0.35">
      <c r="I25076" s="113" t="s">
        <v>76638</v>
      </c>
    </row>
    <row r="25077" spans="9:9" ht="14.5" x14ac:dyDescent="0.35">
      <c r="I25077" s="113" t="s">
        <v>76637</v>
      </c>
    </row>
    <row r="25078" spans="9:9" ht="14.5" x14ac:dyDescent="0.35">
      <c r="I25078" s="113" t="s">
        <v>76636</v>
      </c>
    </row>
    <row r="25079" spans="9:9" ht="14.5" x14ac:dyDescent="0.35">
      <c r="I25079" s="113" t="s">
        <v>76635</v>
      </c>
    </row>
    <row r="25080" spans="9:9" ht="14.5" x14ac:dyDescent="0.35">
      <c r="I25080" s="113" t="s">
        <v>76634</v>
      </c>
    </row>
    <row r="25081" spans="9:9" ht="14.5" x14ac:dyDescent="0.35">
      <c r="I25081" s="113" t="s">
        <v>76633</v>
      </c>
    </row>
    <row r="25082" spans="9:9" ht="14.5" x14ac:dyDescent="0.35">
      <c r="I25082" s="113" t="s">
        <v>76632</v>
      </c>
    </row>
    <row r="25083" spans="9:9" ht="14.5" x14ac:dyDescent="0.35">
      <c r="I25083" s="113" t="s">
        <v>76631</v>
      </c>
    </row>
    <row r="25084" spans="9:9" ht="14.5" x14ac:dyDescent="0.35">
      <c r="I25084" s="113" t="s">
        <v>111906</v>
      </c>
    </row>
    <row r="25085" spans="9:9" ht="14.5" x14ac:dyDescent="0.35">
      <c r="I25085" s="113" t="s">
        <v>76630</v>
      </c>
    </row>
    <row r="25086" spans="9:9" ht="14.5" x14ac:dyDescent="0.35">
      <c r="I25086" s="113" t="s">
        <v>76629</v>
      </c>
    </row>
    <row r="25087" spans="9:9" ht="14.5" x14ac:dyDescent="0.35">
      <c r="I25087" s="113" t="s">
        <v>76628</v>
      </c>
    </row>
    <row r="25088" spans="9:9" ht="14.5" x14ac:dyDescent="0.35">
      <c r="I25088" s="113" t="s">
        <v>76627</v>
      </c>
    </row>
    <row r="25089" spans="9:9" ht="14.5" x14ac:dyDescent="0.35">
      <c r="I25089" s="113" t="s">
        <v>76626</v>
      </c>
    </row>
    <row r="25090" spans="9:9" ht="14.5" x14ac:dyDescent="0.35">
      <c r="I25090" s="113" t="s">
        <v>76625</v>
      </c>
    </row>
    <row r="25091" spans="9:9" ht="14.5" x14ac:dyDescent="0.35">
      <c r="I25091" s="113" t="s">
        <v>76624</v>
      </c>
    </row>
    <row r="25092" spans="9:9" ht="14.5" x14ac:dyDescent="0.35">
      <c r="I25092" s="113" t="s">
        <v>76623</v>
      </c>
    </row>
    <row r="25093" spans="9:9" ht="14.5" x14ac:dyDescent="0.35">
      <c r="I25093" s="113" t="s">
        <v>76622</v>
      </c>
    </row>
    <row r="25094" spans="9:9" ht="14.5" x14ac:dyDescent="0.35">
      <c r="I25094" s="113" t="s">
        <v>76621</v>
      </c>
    </row>
    <row r="25095" spans="9:9" ht="14.5" x14ac:dyDescent="0.35">
      <c r="I25095" s="113" t="s">
        <v>76620</v>
      </c>
    </row>
    <row r="25096" spans="9:9" ht="14.5" x14ac:dyDescent="0.35">
      <c r="I25096" s="113" t="s">
        <v>76619</v>
      </c>
    </row>
    <row r="25097" spans="9:9" ht="14.5" x14ac:dyDescent="0.35">
      <c r="I25097" s="113" t="s">
        <v>76618</v>
      </c>
    </row>
    <row r="25098" spans="9:9" ht="14.5" x14ac:dyDescent="0.35">
      <c r="I25098" s="113" t="s">
        <v>76617</v>
      </c>
    </row>
    <row r="25099" spans="9:9" ht="14.5" x14ac:dyDescent="0.35">
      <c r="I25099" s="113" t="s">
        <v>76616</v>
      </c>
    </row>
    <row r="25100" spans="9:9" ht="14.5" x14ac:dyDescent="0.35">
      <c r="I25100" s="113" t="s">
        <v>111905</v>
      </c>
    </row>
    <row r="25101" spans="9:9" ht="14.5" x14ac:dyDescent="0.35">
      <c r="I25101" s="113" t="s">
        <v>111904</v>
      </c>
    </row>
    <row r="25102" spans="9:9" ht="14.5" x14ac:dyDescent="0.35">
      <c r="I25102" s="113" t="s">
        <v>111903</v>
      </c>
    </row>
    <row r="25103" spans="9:9" ht="14.5" x14ac:dyDescent="0.35">
      <c r="I25103" s="113" t="s">
        <v>76615</v>
      </c>
    </row>
    <row r="25104" spans="9:9" ht="14.5" x14ac:dyDescent="0.35">
      <c r="I25104" s="113" t="s">
        <v>111902</v>
      </c>
    </row>
    <row r="25105" spans="9:9" ht="14.5" x14ac:dyDescent="0.35">
      <c r="I25105" s="113" t="s">
        <v>76614</v>
      </c>
    </row>
    <row r="25106" spans="9:9" ht="14.5" x14ac:dyDescent="0.35">
      <c r="I25106" s="113" t="s">
        <v>76613</v>
      </c>
    </row>
    <row r="25107" spans="9:9" ht="14.5" x14ac:dyDescent="0.35">
      <c r="I25107" s="113" t="s">
        <v>76612</v>
      </c>
    </row>
    <row r="25108" spans="9:9" ht="14.5" x14ac:dyDescent="0.35">
      <c r="I25108" s="113" t="s">
        <v>76611</v>
      </c>
    </row>
    <row r="25109" spans="9:9" ht="14.5" x14ac:dyDescent="0.35">
      <c r="I25109" s="113" t="s">
        <v>76610</v>
      </c>
    </row>
    <row r="25110" spans="9:9" ht="14.5" x14ac:dyDescent="0.35">
      <c r="I25110" s="113" t="s">
        <v>76609</v>
      </c>
    </row>
    <row r="25111" spans="9:9" ht="14.5" x14ac:dyDescent="0.35">
      <c r="I25111" s="113" t="s">
        <v>76608</v>
      </c>
    </row>
    <row r="25112" spans="9:9" ht="14.5" x14ac:dyDescent="0.35">
      <c r="I25112" s="113" t="s">
        <v>111901</v>
      </c>
    </row>
    <row r="25113" spans="9:9" ht="14.5" x14ac:dyDescent="0.35">
      <c r="I25113" s="113" t="s">
        <v>76607</v>
      </c>
    </row>
    <row r="25114" spans="9:9" ht="14.5" x14ac:dyDescent="0.35">
      <c r="I25114" s="113" t="s">
        <v>76606</v>
      </c>
    </row>
    <row r="25115" spans="9:9" ht="14.5" x14ac:dyDescent="0.35">
      <c r="I25115" s="113" t="s">
        <v>76605</v>
      </c>
    </row>
    <row r="25116" spans="9:9" ht="14.5" x14ac:dyDescent="0.35">
      <c r="I25116" s="113" t="s">
        <v>76604</v>
      </c>
    </row>
    <row r="25117" spans="9:9" ht="14.5" x14ac:dyDescent="0.35">
      <c r="I25117" s="113" t="s">
        <v>76603</v>
      </c>
    </row>
    <row r="25118" spans="9:9" ht="14.5" x14ac:dyDescent="0.35">
      <c r="I25118" s="113" t="s">
        <v>76602</v>
      </c>
    </row>
    <row r="25119" spans="9:9" ht="14.5" x14ac:dyDescent="0.35">
      <c r="I25119" s="113" t="s">
        <v>76601</v>
      </c>
    </row>
    <row r="25120" spans="9:9" ht="14.5" x14ac:dyDescent="0.35">
      <c r="I25120" s="113" t="s">
        <v>76600</v>
      </c>
    </row>
    <row r="25121" spans="9:9" ht="14.5" x14ac:dyDescent="0.35">
      <c r="I25121" s="113" t="s">
        <v>76599</v>
      </c>
    </row>
    <row r="25122" spans="9:9" ht="14.5" x14ac:dyDescent="0.35">
      <c r="I25122" s="113" t="s">
        <v>76598</v>
      </c>
    </row>
    <row r="25123" spans="9:9" ht="14.5" x14ac:dyDescent="0.35">
      <c r="I25123" s="113" t="s">
        <v>76597</v>
      </c>
    </row>
    <row r="25124" spans="9:9" ht="14.5" x14ac:dyDescent="0.35">
      <c r="I25124" s="113" t="s">
        <v>76596</v>
      </c>
    </row>
    <row r="25125" spans="9:9" ht="14.5" x14ac:dyDescent="0.35">
      <c r="I25125" s="113" t="s">
        <v>76595</v>
      </c>
    </row>
    <row r="25126" spans="9:9" ht="14.5" x14ac:dyDescent="0.35">
      <c r="I25126" s="113" t="s">
        <v>76594</v>
      </c>
    </row>
    <row r="25127" spans="9:9" ht="14.5" x14ac:dyDescent="0.35">
      <c r="I25127" s="113" t="s">
        <v>76593</v>
      </c>
    </row>
    <row r="25128" spans="9:9" ht="14.5" x14ac:dyDescent="0.35">
      <c r="I25128" s="113" t="s">
        <v>76592</v>
      </c>
    </row>
    <row r="25129" spans="9:9" ht="14.5" x14ac:dyDescent="0.35">
      <c r="I25129" s="113" t="s">
        <v>76591</v>
      </c>
    </row>
    <row r="25130" spans="9:9" ht="14.5" x14ac:dyDescent="0.35">
      <c r="I25130" s="113" t="s">
        <v>76590</v>
      </c>
    </row>
    <row r="25131" spans="9:9" ht="14.5" x14ac:dyDescent="0.35">
      <c r="I25131" s="113" t="s">
        <v>76589</v>
      </c>
    </row>
    <row r="25132" spans="9:9" ht="14.5" x14ac:dyDescent="0.35">
      <c r="I25132" s="113" t="s">
        <v>76588</v>
      </c>
    </row>
    <row r="25133" spans="9:9" ht="14.5" x14ac:dyDescent="0.35">
      <c r="I25133" s="113" t="s">
        <v>76587</v>
      </c>
    </row>
    <row r="25134" spans="9:9" ht="14.5" x14ac:dyDescent="0.35">
      <c r="I25134" s="113" t="s">
        <v>76586</v>
      </c>
    </row>
    <row r="25135" spans="9:9" ht="14.5" x14ac:dyDescent="0.35">
      <c r="I25135" s="113" t="s">
        <v>76585</v>
      </c>
    </row>
    <row r="25136" spans="9:9" ht="14.5" x14ac:dyDescent="0.35">
      <c r="I25136" s="113" t="s">
        <v>76584</v>
      </c>
    </row>
    <row r="25137" spans="9:9" ht="14.5" x14ac:dyDescent="0.35">
      <c r="I25137" s="113" t="s">
        <v>76583</v>
      </c>
    </row>
    <row r="25138" spans="9:9" ht="14.5" x14ac:dyDescent="0.35">
      <c r="I25138" s="113" t="s">
        <v>76582</v>
      </c>
    </row>
    <row r="25139" spans="9:9" ht="14.5" x14ac:dyDescent="0.35">
      <c r="I25139" s="113" t="s">
        <v>76581</v>
      </c>
    </row>
    <row r="25140" spans="9:9" ht="14.5" x14ac:dyDescent="0.35">
      <c r="I25140" s="113" t="s">
        <v>76580</v>
      </c>
    </row>
    <row r="25141" spans="9:9" ht="14.5" x14ac:dyDescent="0.35">
      <c r="I25141" s="113" t="s">
        <v>76579</v>
      </c>
    </row>
    <row r="25142" spans="9:9" ht="14.5" x14ac:dyDescent="0.35">
      <c r="I25142" s="113" t="s">
        <v>76578</v>
      </c>
    </row>
    <row r="25143" spans="9:9" ht="14.5" x14ac:dyDescent="0.35">
      <c r="I25143" s="113" t="s">
        <v>76577</v>
      </c>
    </row>
    <row r="25144" spans="9:9" ht="14.5" x14ac:dyDescent="0.35">
      <c r="I25144" s="113" t="s">
        <v>76576</v>
      </c>
    </row>
    <row r="25145" spans="9:9" ht="14.5" x14ac:dyDescent="0.35">
      <c r="I25145" s="113" t="s">
        <v>76575</v>
      </c>
    </row>
    <row r="25146" spans="9:9" ht="14.5" x14ac:dyDescent="0.35">
      <c r="I25146" s="113" t="s">
        <v>76574</v>
      </c>
    </row>
    <row r="25147" spans="9:9" ht="14.5" x14ac:dyDescent="0.35">
      <c r="I25147" s="113" t="s">
        <v>76573</v>
      </c>
    </row>
    <row r="25148" spans="9:9" ht="14.5" x14ac:dyDescent="0.35">
      <c r="I25148" s="113" t="s">
        <v>76572</v>
      </c>
    </row>
    <row r="25149" spans="9:9" ht="14.5" x14ac:dyDescent="0.35">
      <c r="I25149" s="113" t="s">
        <v>76571</v>
      </c>
    </row>
    <row r="25150" spans="9:9" ht="14.5" x14ac:dyDescent="0.35">
      <c r="I25150" s="113" t="s">
        <v>76570</v>
      </c>
    </row>
    <row r="25151" spans="9:9" ht="14.5" x14ac:dyDescent="0.35">
      <c r="I25151" s="113" t="s">
        <v>76569</v>
      </c>
    </row>
    <row r="25152" spans="9:9" ht="14.5" x14ac:dyDescent="0.35">
      <c r="I25152" s="113" t="s">
        <v>76568</v>
      </c>
    </row>
    <row r="25153" spans="9:9" ht="14.5" x14ac:dyDescent="0.35">
      <c r="I25153" s="113" t="s">
        <v>76567</v>
      </c>
    </row>
    <row r="25154" spans="9:9" ht="14.5" x14ac:dyDescent="0.35">
      <c r="I25154" s="113" t="s">
        <v>76566</v>
      </c>
    </row>
    <row r="25155" spans="9:9" ht="14.5" x14ac:dyDescent="0.35">
      <c r="I25155" s="113" t="s">
        <v>76565</v>
      </c>
    </row>
    <row r="25156" spans="9:9" ht="14.5" x14ac:dyDescent="0.35">
      <c r="I25156" s="113" t="s">
        <v>76564</v>
      </c>
    </row>
    <row r="25157" spans="9:9" ht="14.5" x14ac:dyDescent="0.35">
      <c r="I25157" s="113" t="s">
        <v>76563</v>
      </c>
    </row>
    <row r="25158" spans="9:9" ht="14.5" x14ac:dyDescent="0.35">
      <c r="I25158" s="113" t="s">
        <v>76562</v>
      </c>
    </row>
    <row r="25159" spans="9:9" ht="14.5" x14ac:dyDescent="0.35">
      <c r="I25159" s="113" t="s">
        <v>76561</v>
      </c>
    </row>
    <row r="25160" spans="9:9" ht="14.5" x14ac:dyDescent="0.35">
      <c r="I25160" s="113" t="s">
        <v>76560</v>
      </c>
    </row>
    <row r="25161" spans="9:9" ht="14.5" x14ac:dyDescent="0.35">
      <c r="I25161" s="113" t="s">
        <v>76559</v>
      </c>
    </row>
    <row r="25162" spans="9:9" ht="14.5" x14ac:dyDescent="0.35">
      <c r="I25162" s="113" t="s">
        <v>76558</v>
      </c>
    </row>
    <row r="25163" spans="9:9" ht="14.5" x14ac:dyDescent="0.35">
      <c r="I25163" s="113" t="s">
        <v>76557</v>
      </c>
    </row>
    <row r="25164" spans="9:9" ht="14.5" x14ac:dyDescent="0.35">
      <c r="I25164" s="113" t="s">
        <v>76556</v>
      </c>
    </row>
    <row r="25165" spans="9:9" ht="14.5" x14ac:dyDescent="0.35">
      <c r="I25165" s="113" t="s">
        <v>76555</v>
      </c>
    </row>
    <row r="25166" spans="9:9" ht="14.5" x14ac:dyDescent="0.35">
      <c r="I25166" s="113" t="s">
        <v>76554</v>
      </c>
    </row>
    <row r="25167" spans="9:9" ht="14.5" x14ac:dyDescent="0.35">
      <c r="I25167" s="113" t="s">
        <v>76553</v>
      </c>
    </row>
    <row r="25168" spans="9:9" ht="14.5" x14ac:dyDescent="0.35">
      <c r="I25168" s="113" t="s">
        <v>76552</v>
      </c>
    </row>
    <row r="25169" spans="9:9" ht="14.5" x14ac:dyDescent="0.35">
      <c r="I25169" s="113" t="s">
        <v>76551</v>
      </c>
    </row>
    <row r="25170" spans="9:9" ht="14.5" x14ac:dyDescent="0.35">
      <c r="I25170" s="113" t="s">
        <v>76550</v>
      </c>
    </row>
    <row r="25171" spans="9:9" ht="14.5" x14ac:dyDescent="0.35">
      <c r="I25171" s="113" t="s">
        <v>76549</v>
      </c>
    </row>
    <row r="25172" spans="9:9" ht="14.5" x14ac:dyDescent="0.35">
      <c r="I25172" s="113" t="s">
        <v>76548</v>
      </c>
    </row>
    <row r="25173" spans="9:9" ht="14.5" x14ac:dyDescent="0.35">
      <c r="I25173" s="113" t="s">
        <v>76547</v>
      </c>
    </row>
    <row r="25174" spans="9:9" ht="14.5" x14ac:dyDescent="0.35">
      <c r="I25174" s="113" t="s">
        <v>111900</v>
      </c>
    </row>
    <row r="25175" spans="9:9" ht="14.5" x14ac:dyDescent="0.35">
      <c r="I25175" s="113" t="s">
        <v>76546</v>
      </c>
    </row>
    <row r="25176" spans="9:9" ht="14.5" x14ac:dyDescent="0.35">
      <c r="I25176" s="113" t="s">
        <v>76545</v>
      </c>
    </row>
    <row r="25177" spans="9:9" ht="14.5" x14ac:dyDescent="0.35">
      <c r="I25177" s="113" t="s">
        <v>111899</v>
      </c>
    </row>
    <row r="25178" spans="9:9" ht="14.5" x14ac:dyDescent="0.35">
      <c r="I25178" s="113" t="s">
        <v>76544</v>
      </c>
    </row>
    <row r="25179" spans="9:9" ht="14.5" x14ac:dyDescent="0.35">
      <c r="I25179" s="113" t="s">
        <v>76543</v>
      </c>
    </row>
    <row r="25180" spans="9:9" ht="14.5" x14ac:dyDescent="0.35">
      <c r="I25180" s="113" t="s">
        <v>76542</v>
      </c>
    </row>
    <row r="25181" spans="9:9" ht="14.5" x14ac:dyDescent="0.35">
      <c r="I25181" s="113" t="s">
        <v>76541</v>
      </c>
    </row>
    <row r="25182" spans="9:9" ht="14.5" x14ac:dyDescent="0.35">
      <c r="I25182" s="113" t="s">
        <v>76540</v>
      </c>
    </row>
    <row r="25183" spans="9:9" ht="14.5" x14ac:dyDescent="0.35">
      <c r="I25183" s="113" t="s">
        <v>76539</v>
      </c>
    </row>
    <row r="25184" spans="9:9" ht="14.5" x14ac:dyDescent="0.35">
      <c r="I25184" s="113" t="s">
        <v>76538</v>
      </c>
    </row>
    <row r="25185" spans="9:9" ht="14.5" x14ac:dyDescent="0.35">
      <c r="I25185" s="113" t="s">
        <v>76537</v>
      </c>
    </row>
    <row r="25186" spans="9:9" ht="14.5" x14ac:dyDescent="0.35">
      <c r="I25186" s="113" t="s">
        <v>76536</v>
      </c>
    </row>
    <row r="25187" spans="9:9" ht="14.5" x14ac:dyDescent="0.35">
      <c r="I25187" s="113" t="s">
        <v>76535</v>
      </c>
    </row>
    <row r="25188" spans="9:9" ht="14.5" x14ac:dyDescent="0.35">
      <c r="I25188" s="113" t="s">
        <v>76534</v>
      </c>
    </row>
    <row r="25189" spans="9:9" ht="14.5" x14ac:dyDescent="0.35">
      <c r="I25189" s="113" t="s">
        <v>76533</v>
      </c>
    </row>
    <row r="25190" spans="9:9" ht="14.5" x14ac:dyDescent="0.35">
      <c r="I25190" s="113" t="s">
        <v>76532</v>
      </c>
    </row>
    <row r="25191" spans="9:9" ht="14.5" x14ac:dyDescent="0.35">
      <c r="I25191" s="113" t="s">
        <v>76531</v>
      </c>
    </row>
    <row r="25192" spans="9:9" ht="14.5" x14ac:dyDescent="0.35">
      <c r="I25192" s="113" t="s">
        <v>76530</v>
      </c>
    </row>
    <row r="25193" spans="9:9" ht="14.5" x14ac:dyDescent="0.35">
      <c r="I25193" s="113" t="s">
        <v>76529</v>
      </c>
    </row>
    <row r="25194" spans="9:9" ht="14.5" x14ac:dyDescent="0.35">
      <c r="I25194" s="113" t="s">
        <v>49618</v>
      </c>
    </row>
    <row r="25195" spans="9:9" ht="14.5" x14ac:dyDescent="0.35">
      <c r="I25195" s="113" t="s">
        <v>76528</v>
      </c>
    </row>
    <row r="25196" spans="9:9" ht="14.5" x14ac:dyDescent="0.35">
      <c r="I25196" s="113" t="s">
        <v>76527</v>
      </c>
    </row>
    <row r="25197" spans="9:9" ht="14.5" x14ac:dyDescent="0.35">
      <c r="I25197" s="113" t="s">
        <v>76526</v>
      </c>
    </row>
    <row r="25198" spans="9:9" ht="14.5" x14ac:dyDescent="0.35">
      <c r="I25198" s="113" t="s">
        <v>76525</v>
      </c>
    </row>
    <row r="25199" spans="9:9" ht="14.5" x14ac:dyDescent="0.35">
      <c r="I25199" s="113" t="s">
        <v>76524</v>
      </c>
    </row>
    <row r="25200" spans="9:9" ht="14.5" x14ac:dyDescent="0.35">
      <c r="I25200" s="113" t="s">
        <v>76523</v>
      </c>
    </row>
    <row r="25201" spans="9:9" ht="14.5" x14ac:dyDescent="0.35">
      <c r="I25201" s="113" t="s">
        <v>76522</v>
      </c>
    </row>
    <row r="25202" spans="9:9" ht="14.5" x14ac:dyDescent="0.35">
      <c r="I25202" s="113" t="s">
        <v>76521</v>
      </c>
    </row>
    <row r="25203" spans="9:9" ht="14.5" x14ac:dyDescent="0.35">
      <c r="I25203" s="113" t="s">
        <v>76520</v>
      </c>
    </row>
    <row r="25204" spans="9:9" ht="14.5" x14ac:dyDescent="0.35">
      <c r="I25204" s="113" t="s">
        <v>76519</v>
      </c>
    </row>
    <row r="25205" spans="9:9" ht="14.5" x14ac:dyDescent="0.35">
      <c r="I25205" s="113" t="s">
        <v>76518</v>
      </c>
    </row>
    <row r="25206" spans="9:9" ht="14.5" x14ac:dyDescent="0.35">
      <c r="I25206" s="113" t="s">
        <v>76517</v>
      </c>
    </row>
    <row r="25207" spans="9:9" ht="14.5" x14ac:dyDescent="0.35">
      <c r="I25207" s="113" t="s">
        <v>76516</v>
      </c>
    </row>
    <row r="25208" spans="9:9" ht="14.5" x14ac:dyDescent="0.35">
      <c r="I25208" s="113" t="s">
        <v>76515</v>
      </c>
    </row>
    <row r="25209" spans="9:9" ht="14.5" x14ac:dyDescent="0.35">
      <c r="I25209" s="113" t="s">
        <v>76514</v>
      </c>
    </row>
    <row r="25210" spans="9:9" ht="14.5" x14ac:dyDescent="0.35">
      <c r="I25210" s="113" t="s">
        <v>76513</v>
      </c>
    </row>
    <row r="25211" spans="9:9" ht="14.5" x14ac:dyDescent="0.35">
      <c r="I25211" s="113" t="s">
        <v>76512</v>
      </c>
    </row>
    <row r="25212" spans="9:9" ht="14.5" x14ac:dyDescent="0.35">
      <c r="I25212" s="113" t="s">
        <v>76511</v>
      </c>
    </row>
    <row r="25213" spans="9:9" ht="14.5" x14ac:dyDescent="0.35">
      <c r="I25213" s="113" t="s">
        <v>76510</v>
      </c>
    </row>
    <row r="25214" spans="9:9" ht="14.5" x14ac:dyDescent="0.35">
      <c r="I25214" s="113" t="s">
        <v>76509</v>
      </c>
    </row>
    <row r="25215" spans="9:9" ht="14.5" x14ac:dyDescent="0.35">
      <c r="I25215" s="113" t="s">
        <v>76508</v>
      </c>
    </row>
    <row r="25216" spans="9:9" ht="14.5" x14ac:dyDescent="0.35">
      <c r="I25216" s="113" t="s">
        <v>76507</v>
      </c>
    </row>
    <row r="25217" spans="9:9" ht="14.5" x14ac:dyDescent="0.35">
      <c r="I25217" s="113" t="s">
        <v>76506</v>
      </c>
    </row>
    <row r="25218" spans="9:9" ht="14.5" x14ac:dyDescent="0.35">
      <c r="I25218" s="113" t="s">
        <v>76505</v>
      </c>
    </row>
    <row r="25219" spans="9:9" ht="14.5" x14ac:dyDescent="0.35">
      <c r="I25219" s="113" t="s">
        <v>76504</v>
      </c>
    </row>
    <row r="25220" spans="9:9" ht="14.5" x14ac:dyDescent="0.35">
      <c r="I25220" s="113" t="s">
        <v>76503</v>
      </c>
    </row>
    <row r="25221" spans="9:9" ht="14.5" x14ac:dyDescent="0.35">
      <c r="I25221" s="113" t="s">
        <v>111898</v>
      </c>
    </row>
    <row r="25222" spans="9:9" ht="14.5" x14ac:dyDescent="0.35">
      <c r="I25222" s="113" t="s">
        <v>76502</v>
      </c>
    </row>
    <row r="25223" spans="9:9" ht="14.5" x14ac:dyDescent="0.35">
      <c r="I25223" s="113" t="s">
        <v>76501</v>
      </c>
    </row>
    <row r="25224" spans="9:9" ht="14.5" x14ac:dyDescent="0.35">
      <c r="I25224" s="113" t="s">
        <v>76500</v>
      </c>
    </row>
    <row r="25225" spans="9:9" ht="14.5" x14ac:dyDescent="0.35">
      <c r="I25225" s="113" t="s">
        <v>76499</v>
      </c>
    </row>
    <row r="25226" spans="9:9" ht="14.5" x14ac:dyDescent="0.35">
      <c r="I25226" s="113" t="s">
        <v>76498</v>
      </c>
    </row>
    <row r="25227" spans="9:9" ht="14.5" x14ac:dyDescent="0.35">
      <c r="I25227" s="113" t="s">
        <v>76497</v>
      </c>
    </row>
    <row r="25228" spans="9:9" ht="14.5" x14ac:dyDescent="0.35">
      <c r="I25228" s="113" t="s">
        <v>76496</v>
      </c>
    </row>
    <row r="25229" spans="9:9" ht="14.5" x14ac:dyDescent="0.35">
      <c r="I25229" s="113" t="s">
        <v>76495</v>
      </c>
    </row>
    <row r="25230" spans="9:9" ht="14.5" x14ac:dyDescent="0.35">
      <c r="I25230" s="113" t="s">
        <v>76494</v>
      </c>
    </row>
    <row r="25231" spans="9:9" ht="14.5" x14ac:dyDescent="0.35">
      <c r="I25231" s="113" t="s">
        <v>76493</v>
      </c>
    </row>
    <row r="25232" spans="9:9" ht="14.5" x14ac:dyDescent="0.35">
      <c r="I25232" s="113" t="s">
        <v>76492</v>
      </c>
    </row>
    <row r="25233" spans="9:9" ht="14.5" x14ac:dyDescent="0.35">
      <c r="I25233" s="113" t="s">
        <v>76491</v>
      </c>
    </row>
    <row r="25234" spans="9:9" ht="14.5" x14ac:dyDescent="0.35">
      <c r="I25234" s="113" t="s">
        <v>76490</v>
      </c>
    </row>
    <row r="25235" spans="9:9" ht="14.5" x14ac:dyDescent="0.35">
      <c r="I25235" s="113" t="s">
        <v>76489</v>
      </c>
    </row>
    <row r="25236" spans="9:9" ht="14.5" x14ac:dyDescent="0.35">
      <c r="I25236" s="113" t="s">
        <v>76488</v>
      </c>
    </row>
    <row r="25237" spans="9:9" ht="14.5" x14ac:dyDescent="0.35">
      <c r="I25237" s="113" t="s">
        <v>76487</v>
      </c>
    </row>
    <row r="25238" spans="9:9" ht="14.5" x14ac:dyDescent="0.35">
      <c r="I25238" s="113" t="s">
        <v>76486</v>
      </c>
    </row>
    <row r="25239" spans="9:9" ht="14.5" x14ac:dyDescent="0.35">
      <c r="I25239" s="113" t="s">
        <v>76485</v>
      </c>
    </row>
    <row r="25240" spans="9:9" ht="14.5" x14ac:dyDescent="0.35">
      <c r="I25240" s="113" t="s">
        <v>76484</v>
      </c>
    </row>
    <row r="25241" spans="9:9" ht="14.5" x14ac:dyDescent="0.35">
      <c r="I25241" s="113" t="s">
        <v>76483</v>
      </c>
    </row>
    <row r="25242" spans="9:9" ht="14.5" x14ac:dyDescent="0.35">
      <c r="I25242" s="113" t="s">
        <v>76482</v>
      </c>
    </row>
    <row r="25243" spans="9:9" ht="14.5" x14ac:dyDescent="0.35">
      <c r="I25243" s="113" t="s">
        <v>76481</v>
      </c>
    </row>
    <row r="25244" spans="9:9" ht="14.5" x14ac:dyDescent="0.35">
      <c r="I25244" s="113" t="s">
        <v>76480</v>
      </c>
    </row>
    <row r="25245" spans="9:9" ht="14.5" x14ac:dyDescent="0.35">
      <c r="I25245" s="113" t="s">
        <v>76479</v>
      </c>
    </row>
    <row r="25246" spans="9:9" ht="14.5" x14ac:dyDescent="0.35">
      <c r="I25246" s="113" t="s">
        <v>76478</v>
      </c>
    </row>
    <row r="25247" spans="9:9" ht="14.5" x14ac:dyDescent="0.35">
      <c r="I25247" s="113" t="s">
        <v>76477</v>
      </c>
    </row>
    <row r="25248" spans="9:9" ht="14.5" x14ac:dyDescent="0.35">
      <c r="I25248" s="113" t="s">
        <v>76476</v>
      </c>
    </row>
    <row r="25249" spans="9:9" ht="14.5" x14ac:dyDescent="0.35">
      <c r="I25249" s="113" t="s">
        <v>76475</v>
      </c>
    </row>
    <row r="25250" spans="9:9" ht="14.5" x14ac:dyDescent="0.35">
      <c r="I25250" s="113" t="s">
        <v>76474</v>
      </c>
    </row>
    <row r="25251" spans="9:9" ht="14.5" x14ac:dyDescent="0.35">
      <c r="I25251" s="113" t="s">
        <v>76473</v>
      </c>
    </row>
    <row r="25252" spans="9:9" ht="14.5" x14ac:dyDescent="0.35">
      <c r="I25252" s="113" t="s">
        <v>76472</v>
      </c>
    </row>
    <row r="25253" spans="9:9" ht="14.5" x14ac:dyDescent="0.35">
      <c r="I25253" s="113" t="s">
        <v>76471</v>
      </c>
    </row>
    <row r="25254" spans="9:9" ht="14.5" x14ac:dyDescent="0.35">
      <c r="I25254" s="113" t="s">
        <v>76470</v>
      </c>
    </row>
    <row r="25255" spans="9:9" ht="14.5" x14ac:dyDescent="0.35">
      <c r="I25255" s="113" t="s">
        <v>76469</v>
      </c>
    </row>
    <row r="25256" spans="9:9" ht="14.5" x14ac:dyDescent="0.35">
      <c r="I25256" s="113" t="s">
        <v>76468</v>
      </c>
    </row>
    <row r="25257" spans="9:9" ht="14.5" x14ac:dyDescent="0.35">
      <c r="I25257" s="113" t="s">
        <v>76467</v>
      </c>
    </row>
    <row r="25258" spans="9:9" ht="14.5" x14ac:dyDescent="0.35">
      <c r="I25258" s="113" t="s">
        <v>76466</v>
      </c>
    </row>
    <row r="25259" spans="9:9" ht="14.5" x14ac:dyDescent="0.35">
      <c r="I25259" s="113" t="s">
        <v>76465</v>
      </c>
    </row>
    <row r="25260" spans="9:9" ht="14.5" x14ac:dyDescent="0.35">
      <c r="I25260" s="113" t="s">
        <v>76464</v>
      </c>
    </row>
    <row r="25261" spans="9:9" ht="14.5" x14ac:dyDescent="0.35">
      <c r="I25261" s="113" t="s">
        <v>76463</v>
      </c>
    </row>
    <row r="25262" spans="9:9" ht="14.5" x14ac:dyDescent="0.35">
      <c r="I25262" s="113" t="s">
        <v>76462</v>
      </c>
    </row>
    <row r="25263" spans="9:9" ht="14.5" x14ac:dyDescent="0.35">
      <c r="I25263" s="113" t="s">
        <v>76461</v>
      </c>
    </row>
    <row r="25264" spans="9:9" ht="14.5" x14ac:dyDescent="0.35">
      <c r="I25264" s="113" t="s">
        <v>76460</v>
      </c>
    </row>
    <row r="25265" spans="9:9" ht="14.5" x14ac:dyDescent="0.35">
      <c r="I25265" s="113" t="s">
        <v>76459</v>
      </c>
    </row>
    <row r="25266" spans="9:9" ht="14.5" x14ac:dyDescent="0.35">
      <c r="I25266" s="113" t="s">
        <v>76458</v>
      </c>
    </row>
    <row r="25267" spans="9:9" ht="14.5" x14ac:dyDescent="0.35">
      <c r="I25267" s="113" t="s">
        <v>76457</v>
      </c>
    </row>
    <row r="25268" spans="9:9" ht="14.5" x14ac:dyDescent="0.35">
      <c r="I25268" s="113" t="s">
        <v>76456</v>
      </c>
    </row>
    <row r="25269" spans="9:9" ht="14.5" x14ac:dyDescent="0.35">
      <c r="I25269" s="113" t="s">
        <v>111897</v>
      </c>
    </row>
    <row r="25270" spans="9:9" ht="14.5" x14ac:dyDescent="0.35">
      <c r="I25270" s="113" t="s">
        <v>76455</v>
      </c>
    </row>
    <row r="25271" spans="9:9" ht="14.5" x14ac:dyDescent="0.35">
      <c r="I25271" s="113" t="s">
        <v>76454</v>
      </c>
    </row>
    <row r="25272" spans="9:9" ht="14.5" x14ac:dyDescent="0.35">
      <c r="I25272" s="113" t="s">
        <v>76453</v>
      </c>
    </row>
    <row r="25273" spans="9:9" ht="14.5" x14ac:dyDescent="0.35">
      <c r="I25273" s="113" t="s">
        <v>76452</v>
      </c>
    </row>
    <row r="25274" spans="9:9" ht="14.5" x14ac:dyDescent="0.35">
      <c r="I25274" s="113" t="s">
        <v>76451</v>
      </c>
    </row>
    <row r="25275" spans="9:9" ht="14.5" x14ac:dyDescent="0.35">
      <c r="I25275" s="113" t="s">
        <v>76450</v>
      </c>
    </row>
    <row r="25276" spans="9:9" ht="14.5" x14ac:dyDescent="0.35">
      <c r="I25276" s="113" t="s">
        <v>76449</v>
      </c>
    </row>
    <row r="25277" spans="9:9" ht="14.5" x14ac:dyDescent="0.35">
      <c r="I25277" s="113" t="s">
        <v>76448</v>
      </c>
    </row>
    <row r="25278" spans="9:9" ht="14.5" x14ac:dyDescent="0.35">
      <c r="I25278" s="113" t="s">
        <v>76447</v>
      </c>
    </row>
    <row r="25279" spans="9:9" ht="14.5" x14ac:dyDescent="0.35">
      <c r="I25279" s="113" t="s">
        <v>76446</v>
      </c>
    </row>
    <row r="25280" spans="9:9" ht="14.5" x14ac:dyDescent="0.35">
      <c r="I25280" s="113" t="s">
        <v>76445</v>
      </c>
    </row>
    <row r="25281" spans="9:9" ht="14.5" x14ac:dyDescent="0.35">
      <c r="I25281" s="113" t="s">
        <v>111896</v>
      </c>
    </row>
    <row r="25282" spans="9:9" ht="14.5" x14ac:dyDescent="0.35">
      <c r="I25282" s="113" t="s">
        <v>76444</v>
      </c>
    </row>
    <row r="25283" spans="9:9" ht="14.5" x14ac:dyDescent="0.35">
      <c r="I25283" s="113" t="s">
        <v>76443</v>
      </c>
    </row>
    <row r="25284" spans="9:9" ht="14.5" x14ac:dyDescent="0.35">
      <c r="I25284" s="113" t="s">
        <v>76442</v>
      </c>
    </row>
    <row r="25285" spans="9:9" ht="14.5" x14ac:dyDescent="0.35">
      <c r="I25285" s="113" t="s">
        <v>76441</v>
      </c>
    </row>
    <row r="25286" spans="9:9" ht="14.5" x14ac:dyDescent="0.35">
      <c r="I25286" s="113" t="s">
        <v>76440</v>
      </c>
    </row>
    <row r="25287" spans="9:9" ht="14.5" x14ac:dyDescent="0.35">
      <c r="I25287" s="113" t="s">
        <v>76439</v>
      </c>
    </row>
    <row r="25288" spans="9:9" ht="14.5" x14ac:dyDescent="0.35">
      <c r="I25288" s="113" t="s">
        <v>76438</v>
      </c>
    </row>
    <row r="25289" spans="9:9" ht="14.5" x14ac:dyDescent="0.35">
      <c r="I25289" s="113" t="s">
        <v>76437</v>
      </c>
    </row>
    <row r="25290" spans="9:9" ht="14.5" x14ac:dyDescent="0.35">
      <c r="I25290" s="113" t="s">
        <v>76436</v>
      </c>
    </row>
    <row r="25291" spans="9:9" ht="14.5" x14ac:dyDescent="0.35">
      <c r="I25291" s="113" t="s">
        <v>76435</v>
      </c>
    </row>
    <row r="25292" spans="9:9" ht="14.5" x14ac:dyDescent="0.35">
      <c r="I25292" s="113" t="s">
        <v>76434</v>
      </c>
    </row>
    <row r="25293" spans="9:9" ht="14.5" x14ac:dyDescent="0.35">
      <c r="I25293" s="113" t="s">
        <v>76433</v>
      </c>
    </row>
    <row r="25294" spans="9:9" ht="14.5" x14ac:dyDescent="0.35">
      <c r="I25294" s="113" t="s">
        <v>76432</v>
      </c>
    </row>
    <row r="25295" spans="9:9" ht="14.5" x14ac:dyDescent="0.35">
      <c r="I25295" s="113" t="s">
        <v>76431</v>
      </c>
    </row>
    <row r="25296" spans="9:9" ht="14.5" x14ac:dyDescent="0.35">
      <c r="I25296" s="113" t="s">
        <v>76430</v>
      </c>
    </row>
    <row r="25297" spans="9:9" ht="14.5" x14ac:dyDescent="0.35">
      <c r="I25297" s="113" t="s">
        <v>76429</v>
      </c>
    </row>
    <row r="25298" spans="9:9" ht="14.5" x14ac:dyDescent="0.35">
      <c r="I25298" s="113" t="s">
        <v>76428</v>
      </c>
    </row>
    <row r="25299" spans="9:9" ht="14.5" x14ac:dyDescent="0.35">
      <c r="I25299" s="113" t="s">
        <v>76427</v>
      </c>
    </row>
    <row r="25300" spans="9:9" ht="14.5" x14ac:dyDescent="0.35">
      <c r="I25300" s="113" t="s">
        <v>76426</v>
      </c>
    </row>
    <row r="25301" spans="9:9" ht="14.5" x14ac:dyDescent="0.35">
      <c r="I25301" s="113" t="s">
        <v>76425</v>
      </c>
    </row>
    <row r="25302" spans="9:9" ht="14.5" x14ac:dyDescent="0.35">
      <c r="I25302" s="113" t="s">
        <v>76424</v>
      </c>
    </row>
    <row r="25303" spans="9:9" ht="14.5" x14ac:dyDescent="0.35">
      <c r="I25303" s="113" t="s">
        <v>76423</v>
      </c>
    </row>
    <row r="25304" spans="9:9" ht="14.5" x14ac:dyDescent="0.35">
      <c r="I25304" s="113" t="s">
        <v>76422</v>
      </c>
    </row>
    <row r="25305" spans="9:9" ht="14.5" x14ac:dyDescent="0.35">
      <c r="I25305" s="113" t="s">
        <v>76421</v>
      </c>
    </row>
    <row r="25306" spans="9:9" ht="14.5" x14ac:dyDescent="0.35">
      <c r="I25306" s="113" t="s">
        <v>76420</v>
      </c>
    </row>
    <row r="25307" spans="9:9" ht="14.5" x14ac:dyDescent="0.35">
      <c r="I25307" s="113" t="s">
        <v>76419</v>
      </c>
    </row>
    <row r="25308" spans="9:9" ht="14.5" x14ac:dyDescent="0.35">
      <c r="I25308" s="113" t="s">
        <v>76418</v>
      </c>
    </row>
    <row r="25309" spans="9:9" ht="14.5" x14ac:dyDescent="0.35">
      <c r="I25309" s="113" t="s">
        <v>76417</v>
      </c>
    </row>
    <row r="25310" spans="9:9" ht="14.5" x14ac:dyDescent="0.35">
      <c r="I25310" s="113" t="s">
        <v>76416</v>
      </c>
    </row>
    <row r="25311" spans="9:9" ht="14.5" x14ac:dyDescent="0.35">
      <c r="I25311" s="113" t="s">
        <v>76415</v>
      </c>
    </row>
    <row r="25312" spans="9:9" ht="14.5" x14ac:dyDescent="0.35">
      <c r="I25312" s="113" t="s">
        <v>76414</v>
      </c>
    </row>
    <row r="25313" spans="9:9" ht="14.5" x14ac:dyDescent="0.35">
      <c r="I25313" s="113" t="s">
        <v>76413</v>
      </c>
    </row>
    <row r="25314" spans="9:9" ht="14.5" x14ac:dyDescent="0.35">
      <c r="I25314" s="113" t="s">
        <v>76412</v>
      </c>
    </row>
    <row r="25315" spans="9:9" ht="14.5" x14ac:dyDescent="0.35">
      <c r="I25315" s="113" t="s">
        <v>76411</v>
      </c>
    </row>
    <row r="25316" spans="9:9" ht="14.5" x14ac:dyDescent="0.35">
      <c r="I25316" s="113" t="s">
        <v>76410</v>
      </c>
    </row>
    <row r="25317" spans="9:9" ht="14.5" x14ac:dyDescent="0.35">
      <c r="I25317" s="113" t="s">
        <v>76409</v>
      </c>
    </row>
    <row r="25318" spans="9:9" ht="14.5" x14ac:dyDescent="0.35">
      <c r="I25318" s="113" t="s">
        <v>76408</v>
      </c>
    </row>
    <row r="25319" spans="9:9" ht="14.5" x14ac:dyDescent="0.35">
      <c r="I25319" s="113" t="s">
        <v>76407</v>
      </c>
    </row>
    <row r="25320" spans="9:9" ht="14.5" x14ac:dyDescent="0.35">
      <c r="I25320" s="113" t="s">
        <v>76406</v>
      </c>
    </row>
    <row r="25321" spans="9:9" ht="14.5" x14ac:dyDescent="0.35">
      <c r="I25321" s="113" t="s">
        <v>76405</v>
      </c>
    </row>
    <row r="25322" spans="9:9" ht="14.5" x14ac:dyDescent="0.35">
      <c r="I25322" s="113" t="s">
        <v>76404</v>
      </c>
    </row>
    <row r="25323" spans="9:9" ht="14.5" x14ac:dyDescent="0.35">
      <c r="I25323" s="113" t="s">
        <v>76403</v>
      </c>
    </row>
    <row r="25324" spans="9:9" ht="14.5" x14ac:dyDescent="0.35">
      <c r="I25324" s="113" t="s">
        <v>76402</v>
      </c>
    </row>
    <row r="25325" spans="9:9" ht="14.5" x14ac:dyDescent="0.35">
      <c r="I25325" s="113" t="s">
        <v>76401</v>
      </c>
    </row>
    <row r="25326" spans="9:9" ht="14.5" x14ac:dyDescent="0.35">
      <c r="I25326" s="113" t="s">
        <v>76400</v>
      </c>
    </row>
    <row r="25327" spans="9:9" ht="14.5" x14ac:dyDescent="0.35">
      <c r="I25327" s="113" t="s">
        <v>76399</v>
      </c>
    </row>
    <row r="25328" spans="9:9" ht="14.5" x14ac:dyDescent="0.35">
      <c r="I25328" s="113" t="s">
        <v>76398</v>
      </c>
    </row>
    <row r="25329" spans="9:9" ht="14.5" x14ac:dyDescent="0.35">
      <c r="I25329" s="113" t="s">
        <v>76397</v>
      </c>
    </row>
    <row r="25330" spans="9:9" ht="14.5" x14ac:dyDescent="0.35">
      <c r="I25330" s="113" t="s">
        <v>76396</v>
      </c>
    </row>
    <row r="25331" spans="9:9" ht="14.5" x14ac:dyDescent="0.35">
      <c r="I25331" s="113" t="s">
        <v>76395</v>
      </c>
    </row>
    <row r="25332" spans="9:9" ht="14.5" x14ac:dyDescent="0.35">
      <c r="I25332" s="113" t="s">
        <v>76394</v>
      </c>
    </row>
    <row r="25333" spans="9:9" ht="14.5" x14ac:dyDescent="0.35">
      <c r="I25333" s="113" t="s">
        <v>76393</v>
      </c>
    </row>
    <row r="25334" spans="9:9" ht="14.5" x14ac:dyDescent="0.35">
      <c r="I25334" s="113" t="s">
        <v>76392</v>
      </c>
    </row>
    <row r="25335" spans="9:9" ht="14.5" x14ac:dyDescent="0.35">
      <c r="I25335" s="113" t="s">
        <v>76391</v>
      </c>
    </row>
    <row r="25336" spans="9:9" ht="14.5" x14ac:dyDescent="0.35">
      <c r="I25336" s="113" t="s">
        <v>76390</v>
      </c>
    </row>
    <row r="25337" spans="9:9" ht="14.5" x14ac:dyDescent="0.35">
      <c r="I25337" s="113" t="s">
        <v>76389</v>
      </c>
    </row>
    <row r="25338" spans="9:9" ht="14.5" x14ac:dyDescent="0.35">
      <c r="I25338" s="113" t="s">
        <v>76388</v>
      </c>
    </row>
    <row r="25339" spans="9:9" ht="14.5" x14ac:dyDescent="0.35">
      <c r="I25339" s="113" t="s">
        <v>111895</v>
      </c>
    </row>
    <row r="25340" spans="9:9" ht="14.5" x14ac:dyDescent="0.35">
      <c r="I25340" s="113" t="s">
        <v>76387</v>
      </c>
    </row>
    <row r="25341" spans="9:9" ht="14.5" x14ac:dyDescent="0.35">
      <c r="I25341" s="113" t="s">
        <v>76386</v>
      </c>
    </row>
    <row r="25342" spans="9:9" ht="14.5" x14ac:dyDescent="0.35">
      <c r="I25342" s="113" t="s">
        <v>76385</v>
      </c>
    </row>
    <row r="25343" spans="9:9" ht="14.5" x14ac:dyDescent="0.35">
      <c r="I25343" s="113" t="s">
        <v>76384</v>
      </c>
    </row>
    <row r="25344" spans="9:9" ht="14.5" x14ac:dyDescent="0.35">
      <c r="I25344" s="113" t="s">
        <v>76383</v>
      </c>
    </row>
    <row r="25345" spans="9:9" ht="14.5" x14ac:dyDescent="0.35">
      <c r="I25345" s="113" t="s">
        <v>76382</v>
      </c>
    </row>
    <row r="25346" spans="9:9" ht="14.5" x14ac:dyDescent="0.35">
      <c r="I25346" s="113" t="s">
        <v>76381</v>
      </c>
    </row>
    <row r="25347" spans="9:9" ht="14.5" x14ac:dyDescent="0.35">
      <c r="I25347" s="113" t="s">
        <v>76380</v>
      </c>
    </row>
    <row r="25348" spans="9:9" ht="14.5" x14ac:dyDescent="0.35">
      <c r="I25348" s="113" t="s">
        <v>76379</v>
      </c>
    </row>
    <row r="25349" spans="9:9" ht="14.5" x14ac:dyDescent="0.35">
      <c r="I25349" s="113" t="s">
        <v>76378</v>
      </c>
    </row>
    <row r="25350" spans="9:9" ht="14.5" x14ac:dyDescent="0.35">
      <c r="I25350" s="113" t="s">
        <v>76377</v>
      </c>
    </row>
    <row r="25351" spans="9:9" ht="14.5" x14ac:dyDescent="0.35">
      <c r="I25351" s="113" t="s">
        <v>76376</v>
      </c>
    </row>
    <row r="25352" spans="9:9" ht="14.5" x14ac:dyDescent="0.35">
      <c r="I25352" s="113" t="s">
        <v>76375</v>
      </c>
    </row>
    <row r="25353" spans="9:9" ht="14.5" x14ac:dyDescent="0.35">
      <c r="I25353" s="113" t="s">
        <v>121359</v>
      </c>
    </row>
    <row r="25354" spans="9:9" ht="14.5" x14ac:dyDescent="0.35">
      <c r="I25354" s="113" t="s">
        <v>119623</v>
      </c>
    </row>
    <row r="25355" spans="9:9" ht="14.5" x14ac:dyDescent="0.35">
      <c r="I25355" s="113" t="s">
        <v>76374</v>
      </c>
    </row>
    <row r="25356" spans="9:9" ht="14.5" x14ac:dyDescent="0.35">
      <c r="I25356" s="113" t="s">
        <v>111894</v>
      </c>
    </row>
    <row r="25357" spans="9:9" ht="14.5" x14ac:dyDescent="0.35">
      <c r="I25357" s="113" t="s">
        <v>76373</v>
      </c>
    </row>
    <row r="25358" spans="9:9" ht="14.5" x14ac:dyDescent="0.35">
      <c r="I25358" s="113" t="s">
        <v>76372</v>
      </c>
    </row>
    <row r="25359" spans="9:9" ht="14.5" x14ac:dyDescent="0.35">
      <c r="I25359" s="113" t="s">
        <v>76371</v>
      </c>
    </row>
    <row r="25360" spans="9:9" ht="14.5" x14ac:dyDescent="0.35">
      <c r="I25360" s="113" t="s">
        <v>76370</v>
      </c>
    </row>
    <row r="25361" spans="9:9" ht="14.5" x14ac:dyDescent="0.35">
      <c r="I25361" s="113" t="s">
        <v>76369</v>
      </c>
    </row>
    <row r="25362" spans="9:9" ht="14.5" x14ac:dyDescent="0.35">
      <c r="I25362" s="113" t="s">
        <v>76368</v>
      </c>
    </row>
    <row r="25363" spans="9:9" ht="14.5" x14ac:dyDescent="0.35">
      <c r="I25363" s="113" t="s">
        <v>76367</v>
      </c>
    </row>
    <row r="25364" spans="9:9" ht="14.5" x14ac:dyDescent="0.35">
      <c r="I25364" s="113" t="s">
        <v>76366</v>
      </c>
    </row>
    <row r="25365" spans="9:9" ht="14.5" x14ac:dyDescent="0.35">
      <c r="I25365" s="113" t="s">
        <v>76365</v>
      </c>
    </row>
    <row r="25366" spans="9:9" ht="14.5" x14ac:dyDescent="0.35">
      <c r="I25366" s="113" t="s">
        <v>76364</v>
      </c>
    </row>
    <row r="25367" spans="9:9" ht="14.5" x14ac:dyDescent="0.35">
      <c r="I25367" s="113" t="s">
        <v>76363</v>
      </c>
    </row>
    <row r="25368" spans="9:9" ht="14.5" x14ac:dyDescent="0.35">
      <c r="I25368" s="113" t="s">
        <v>76362</v>
      </c>
    </row>
    <row r="25369" spans="9:9" ht="14.5" x14ac:dyDescent="0.35">
      <c r="I25369" s="113" t="s">
        <v>76361</v>
      </c>
    </row>
    <row r="25370" spans="9:9" ht="14.5" x14ac:dyDescent="0.35">
      <c r="I25370" s="113" t="s">
        <v>111893</v>
      </c>
    </row>
    <row r="25371" spans="9:9" ht="14.5" x14ac:dyDescent="0.35">
      <c r="I25371" s="113" t="s">
        <v>76360</v>
      </c>
    </row>
    <row r="25372" spans="9:9" ht="14.5" x14ac:dyDescent="0.35">
      <c r="I25372" s="113" t="s">
        <v>76359</v>
      </c>
    </row>
    <row r="25373" spans="9:9" ht="14.5" x14ac:dyDescent="0.35">
      <c r="I25373" s="113" t="s">
        <v>111892</v>
      </c>
    </row>
    <row r="25374" spans="9:9" ht="14.5" x14ac:dyDescent="0.35">
      <c r="I25374" s="113" t="s">
        <v>111891</v>
      </c>
    </row>
    <row r="25375" spans="9:9" ht="14.5" x14ac:dyDescent="0.35">
      <c r="I25375" s="113" t="s">
        <v>130531</v>
      </c>
    </row>
    <row r="25376" spans="9:9" ht="14.5" x14ac:dyDescent="0.35">
      <c r="I25376" s="113" t="s">
        <v>76358</v>
      </c>
    </row>
    <row r="25377" spans="9:9" ht="14.5" x14ac:dyDescent="0.35">
      <c r="I25377" s="113" t="s">
        <v>76357</v>
      </c>
    </row>
    <row r="25378" spans="9:9" ht="14.5" x14ac:dyDescent="0.35">
      <c r="I25378" s="113" t="s">
        <v>76356</v>
      </c>
    </row>
    <row r="25379" spans="9:9" ht="14.5" x14ac:dyDescent="0.35">
      <c r="I25379" s="113" t="s">
        <v>76355</v>
      </c>
    </row>
    <row r="25380" spans="9:9" ht="14.5" x14ac:dyDescent="0.35">
      <c r="I25380" s="113" t="s">
        <v>76354</v>
      </c>
    </row>
    <row r="25381" spans="9:9" ht="14.5" x14ac:dyDescent="0.35">
      <c r="I25381" s="113" t="s">
        <v>76353</v>
      </c>
    </row>
    <row r="25382" spans="9:9" ht="14.5" x14ac:dyDescent="0.35">
      <c r="I25382" s="113" t="s">
        <v>76352</v>
      </c>
    </row>
    <row r="25383" spans="9:9" ht="14.5" x14ac:dyDescent="0.35">
      <c r="I25383" s="113" t="s">
        <v>76351</v>
      </c>
    </row>
    <row r="25384" spans="9:9" ht="14.5" x14ac:dyDescent="0.35">
      <c r="I25384" s="113" t="s">
        <v>76350</v>
      </c>
    </row>
    <row r="25385" spans="9:9" ht="14.5" x14ac:dyDescent="0.35">
      <c r="I25385" s="113" t="s">
        <v>76349</v>
      </c>
    </row>
    <row r="25386" spans="9:9" ht="14.5" x14ac:dyDescent="0.35">
      <c r="I25386" s="113" t="s">
        <v>76348</v>
      </c>
    </row>
    <row r="25387" spans="9:9" ht="14.5" x14ac:dyDescent="0.35">
      <c r="I25387" s="113" t="s">
        <v>76347</v>
      </c>
    </row>
    <row r="25388" spans="9:9" ht="14.5" x14ac:dyDescent="0.35">
      <c r="I25388" s="113" t="s">
        <v>76346</v>
      </c>
    </row>
    <row r="25389" spans="9:9" ht="14.5" x14ac:dyDescent="0.35">
      <c r="I25389" s="113" t="s">
        <v>111890</v>
      </c>
    </row>
    <row r="25390" spans="9:9" ht="14.5" x14ac:dyDescent="0.35">
      <c r="I25390" s="113" t="s">
        <v>76345</v>
      </c>
    </row>
    <row r="25391" spans="9:9" ht="14.5" x14ac:dyDescent="0.35">
      <c r="I25391" s="113" t="s">
        <v>76344</v>
      </c>
    </row>
    <row r="25392" spans="9:9" ht="14.5" x14ac:dyDescent="0.35">
      <c r="I25392" s="113" t="s">
        <v>76343</v>
      </c>
    </row>
    <row r="25393" spans="9:9" ht="14.5" x14ac:dyDescent="0.35">
      <c r="I25393" s="113" t="s">
        <v>76342</v>
      </c>
    </row>
    <row r="25394" spans="9:9" ht="14.5" x14ac:dyDescent="0.35">
      <c r="I25394" s="113" t="s">
        <v>76341</v>
      </c>
    </row>
    <row r="25395" spans="9:9" ht="14.5" x14ac:dyDescent="0.35">
      <c r="I25395" s="113" t="s">
        <v>76340</v>
      </c>
    </row>
    <row r="25396" spans="9:9" ht="14.5" x14ac:dyDescent="0.35">
      <c r="I25396" s="113" t="s">
        <v>76339</v>
      </c>
    </row>
    <row r="25397" spans="9:9" ht="14.5" x14ac:dyDescent="0.35">
      <c r="I25397" s="113" t="s">
        <v>76338</v>
      </c>
    </row>
    <row r="25398" spans="9:9" ht="14.5" x14ac:dyDescent="0.35">
      <c r="I25398" s="113" t="s">
        <v>76337</v>
      </c>
    </row>
    <row r="25399" spans="9:9" ht="14.5" x14ac:dyDescent="0.35">
      <c r="I25399" s="113" t="s">
        <v>76336</v>
      </c>
    </row>
    <row r="25400" spans="9:9" ht="14.5" x14ac:dyDescent="0.35">
      <c r="I25400" s="113" t="s">
        <v>76335</v>
      </c>
    </row>
    <row r="25401" spans="9:9" ht="14.5" x14ac:dyDescent="0.35">
      <c r="I25401" s="113" t="s">
        <v>76334</v>
      </c>
    </row>
    <row r="25402" spans="9:9" ht="14.5" x14ac:dyDescent="0.35">
      <c r="I25402" s="113" t="s">
        <v>76333</v>
      </c>
    </row>
    <row r="25403" spans="9:9" ht="14.5" x14ac:dyDescent="0.35">
      <c r="I25403" s="113" t="s">
        <v>76332</v>
      </c>
    </row>
    <row r="25404" spans="9:9" ht="14.5" x14ac:dyDescent="0.35">
      <c r="I25404" s="113" t="s">
        <v>76331</v>
      </c>
    </row>
    <row r="25405" spans="9:9" ht="14.5" x14ac:dyDescent="0.35">
      <c r="I25405" s="113" t="s">
        <v>76330</v>
      </c>
    </row>
    <row r="25406" spans="9:9" ht="14.5" x14ac:dyDescent="0.35">
      <c r="I25406" s="113" t="s">
        <v>76329</v>
      </c>
    </row>
    <row r="25407" spans="9:9" ht="14.5" x14ac:dyDescent="0.35">
      <c r="I25407" s="113" t="s">
        <v>76328</v>
      </c>
    </row>
    <row r="25408" spans="9:9" ht="14.5" x14ac:dyDescent="0.35">
      <c r="I25408" s="113" t="s">
        <v>76327</v>
      </c>
    </row>
    <row r="25409" spans="9:9" ht="14.5" x14ac:dyDescent="0.35">
      <c r="I25409" s="113" t="s">
        <v>76326</v>
      </c>
    </row>
    <row r="25410" spans="9:9" ht="14.5" x14ac:dyDescent="0.35">
      <c r="I25410" s="113" t="s">
        <v>76325</v>
      </c>
    </row>
    <row r="25411" spans="9:9" ht="14.5" x14ac:dyDescent="0.35">
      <c r="I25411" s="113" t="s">
        <v>76324</v>
      </c>
    </row>
    <row r="25412" spans="9:9" ht="14.5" x14ac:dyDescent="0.35">
      <c r="I25412" s="113" t="s">
        <v>76323</v>
      </c>
    </row>
    <row r="25413" spans="9:9" ht="14.5" x14ac:dyDescent="0.35">
      <c r="I25413" s="113" t="s">
        <v>76322</v>
      </c>
    </row>
    <row r="25414" spans="9:9" ht="14.5" x14ac:dyDescent="0.35">
      <c r="I25414" s="113" t="s">
        <v>76321</v>
      </c>
    </row>
    <row r="25415" spans="9:9" ht="14.5" x14ac:dyDescent="0.35">
      <c r="I25415" s="113" t="s">
        <v>76320</v>
      </c>
    </row>
    <row r="25416" spans="9:9" ht="14.5" x14ac:dyDescent="0.35">
      <c r="I25416" s="113" t="s">
        <v>76319</v>
      </c>
    </row>
    <row r="25417" spans="9:9" ht="14.5" x14ac:dyDescent="0.35">
      <c r="I25417" s="113" t="s">
        <v>76318</v>
      </c>
    </row>
    <row r="25418" spans="9:9" ht="14.5" x14ac:dyDescent="0.35">
      <c r="I25418" s="113" t="s">
        <v>76317</v>
      </c>
    </row>
    <row r="25419" spans="9:9" ht="14.5" x14ac:dyDescent="0.35">
      <c r="I25419" s="113" t="s">
        <v>76316</v>
      </c>
    </row>
    <row r="25420" spans="9:9" ht="14.5" x14ac:dyDescent="0.35">
      <c r="I25420" s="113" t="s">
        <v>76315</v>
      </c>
    </row>
    <row r="25421" spans="9:9" ht="14.5" x14ac:dyDescent="0.35">
      <c r="I25421" s="113" t="s">
        <v>76314</v>
      </c>
    </row>
    <row r="25422" spans="9:9" ht="14.5" x14ac:dyDescent="0.35">
      <c r="I25422" s="113" t="s">
        <v>76313</v>
      </c>
    </row>
    <row r="25423" spans="9:9" ht="14.5" x14ac:dyDescent="0.35">
      <c r="I25423" s="113" t="s">
        <v>76312</v>
      </c>
    </row>
    <row r="25424" spans="9:9" ht="14.5" x14ac:dyDescent="0.35">
      <c r="I25424" s="113" t="s">
        <v>76311</v>
      </c>
    </row>
    <row r="25425" spans="9:9" ht="14.5" x14ac:dyDescent="0.35">
      <c r="I25425" s="113" t="s">
        <v>76310</v>
      </c>
    </row>
    <row r="25426" spans="9:9" ht="14.5" x14ac:dyDescent="0.35">
      <c r="I25426" s="113" t="s">
        <v>76309</v>
      </c>
    </row>
    <row r="25427" spans="9:9" ht="14.5" x14ac:dyDescent="0.35">
      <c r="I25427" s="113" t="s">
        <v>76308</v>
      </c>
    </row>
    <row r="25428" spans="9:9" ht="14.5" x14ac:dyDescent="0.35">
      <c r="I25428" s="113" t="s">
        <v>76307</v>
      </c>
    </row>
    <row r="25429" spans="9:9" ht="14.5" x14ac:dyDescent="0.35">
      <c r="I25429" s="113" t="s">
        <v>76306</v>
      </c>
    </row>
    <row r="25430" spans="9:9" ht="14.5" x14ac:dyDescent="0.35">
      <c r="I25430" s="113" t="s">
        <v>76305</v>
      </c>
    </row>
    <row r="25431" spans="9:9" ht="14.5" x14ac:dyDescent="0.35">
      <c r="I25431" s="113" t="s">
        <v>76304</v>
      </c>
    </row>
    <row r="25432" spans="9:9" ht="14.5" x14ac:dyDescent="0.35">
      <c r="I25432" s="113" t="s">
        <v>76303</v>
      </c>
    </row>
    <row r="25433" spans="9:9" ht="14.5" x14ac:dyDescent="0.35">
      <c r="I25433" s="113" t="s">
        <v>76302</v>
      </c>
    </row>
    <row r="25434" spans="9:9" ht="14.5" x14ac:dyDescent="0.35">
      <c r="I25434" s="113" t="s">
        <v>76301</v>
      </c>
    </row>
    <row r="25435" spans="9:9" ht="14.5" x14ac:dyDescent="0.35">
      <c r="I25435" s="113" t="s">
        <v>76300</v>
      </c>
    </row>
    <row r="25436" spans="9:9" ht="14.5" x14ac:dyDescent="0.35">
      <c r="I25436" s="113" t="s">
        <v>76299</v>
      </c>
    </row>
    <row r="25437" spans="9:9" ht="14.5" x14ac:dyDescent="0.35">
      <c r="I25437" s="113" t="s">
        <v>76298</v>
      </c>
    </row>
    <row r="25438" spans="9:9" ht="14.5" x14ac:dyDescent="0.35">
      <c r="I25438" s="113" t="s">
        <v>76297</v>
      </c>
    </row>
    <row r="25439" spans="9:9" ht="14.5" x14ac:dyDescent="0.35">
      <c r="I25439" s="113" t="s">
        <v>76296</v>
      </c>
    </row>
    <row r="25440" spans="9:9" ht="14.5" x14ac:dyDescent="0.35">
      <c r="I25440" s="113" t="s">
        <v>76295</v>
      </c>
    </row>
    <row r="25441" spans="9:9" ht="14.5" x14ac:dyDescent="0.35">
      <c r="I25441" s="113" t="s">
        <v>76294</v>
      </c>
    </row>
    <row r="25442" spans="9:9" ht="14.5" x14ac:dyDescent="0.35">
      <c r="I25442" s="113" t="s">
        <v>76293</v>
      </c>
    </row>
    <row r="25443" spans="9:9" ht="14.5" x14ac:dyDescent="0.35">
      <c r="I25443" s="113" t="s">
        <v>76292</v>
      </c>
    </row>
    <row r="25444" spans="9:9" ht="14.5" x14ac:dyDescent="0.35">
      <c r="I25444" s="113" t="s">
        <v>76291</v>
      </c>
    </row>
    <row r="25445" spans="9:9" ht="14.5" x14ac:dyDescent="0.35">
      <c r="I25445" s="113" t="s">
        <v>76290</v>
      </c>
    </row>
    <row r="25446" spans="9:9" ht="14.5" x14ac:dyDescent="0.35">
      <c r="I25446" s="113" t="s">
        <v>76289</v>
      </c>
    </row>
    <row r="25447" spans="9:9" ht="14.5" x14ac:dyDescent="0.35">
      <c r="I25447" s="113" t="s">
        <v>76288</v>
      </c>
    </row>
    <row r="25448" spans="9:9" ht="14.5" x14ac:dyDescent="0.35">
      <c r="I25448" s="113" t="s">
        <v>76287</v>
      </c>
    </row>
    <row r="25449" spans="9:9" ht="14.5" x14ac:dyDescent="0.35">
      <c r="I25449" s="113" t="s">
        <v>76286</v>
      </c>
    </row>
    <row r="25450" spans="9:9" ht="14.5" x14ac:dyDescent="0.35">
      <c r="I25450" s="113" t="s">
        <v>76285</v>
      </c>
    </row>
    <row r="25451" spans="9:9" ht="14.5" x14ac:dyDescent="0.35">
      <c r="I25451" s="113" t="s">
        <v>76284</v>
      </c>
    </row>
    <row r="25452" spans="9:9" ht="14.5" x14ac:dyDescent="0.35">
      <c r="I25452" s="113" t="s">
        <v>76283</v>
      </c>
    </row>
    <row r="25453" spans="9:9" ht="14.5" x14ac:dyDescent="0.35">
      <c r="I25453" s="113" t="s">
        <v>76282</v>
      </c>
    </row>
    <row r="25454" spans="9:9" ht="14.5" x14ac:dyDescent="0.35">
      <c r="I25454" s="113" t="s">
        <v>76281</v>
      </c>
    </row>
    <row r="25455" spans="9:9" ht="14.5" x14ac:dyDescent="0.35">
      <c r="I25455" s="113" t="s">
        <v>76280</v>
      </c>
    </row>
    <row r="25456" spans="9:9" ht="14.5" x14ac:dyDescent="0.35">
      <c r="I25456" s="113" t="s">
        <v>76279</v>
      </c>
    </row>
    <row r="25457" spans="9:9" ht="14.5" x14ac:dyDescent="0.35">
      <c r="I25457" s="113" t="s">
        <v>76278</v>
      </c>
    </row>
    <row r="25458" spans="9:9" ht="14.5" x14ac:dyDescent="0.35">
      <c r="I25458" s="113" t="s">
        <v>76277</v>
      </c>
    </row>
    <row r="25459" spans="9:9" ht="14.5" x14ac:dyDescent="0.35">
      <c r="I25459" s="113" t="s">
        <v>76276</v>
      </c>
    </row>
    <row r="25460" spans="9:9" ht="14.5" x14ac:dyDescent="0.35">
      <c r="I25460" s="113" t="s">
        <v>76275</v>
      </c>
    </row>
    <row r="25461" spans="9:9" ht="14.5" x14ac:dyDescent="0.35">
      <c r="I25461" s="113" t="s">
        <v>76274</v>
      </c>
    </row>
    <row r="25462" spans="9:9" ht="14.5" x14ac:dyDescent="0.35">
      <c r="I25462" s="113" t="s">
        <v>76273</v>
      </c>
    </row>
    <row r="25463" spans="9:9" ht="14.5" x14ac:dyDescent="0.35">
      <c r="I25463" s="113" t="s">
        <v>76272</v>
      </c>
    </row>
    <row r="25464" spans="9:9" ht="14.5" x14ac:dyDescent="0.35">
      <c r="I25464" s="113" t="s">
        <v>76271</v>
      </c>
    </row>
    <row r="25465" spans="9:9" ht="14.5" x14ac:dyDescent="0.35">
      <c r="I25465" s="113" t="s">
        <v>76270</v>
      </c>
    </row>
    <row r="25466" spans="9:9" ht="14.5" x14ac:dyDescent="0.35">
      <c r="I25466" s="113" t="s">
        <v>76269</v>
      </c>
    </row>
    <row r="25467" spans="9:9" ht="14.5" x14ac:dyDescent="0.35">
      <c r="I25467" s="113" t="s">
        <v>76268</v>
      </c>
    </row>
    <row r="25468" spans="9:9" ht="14.5" x14ac:dyDescent="0.35">
      <c r="I25468" s="113" t="s">
        <v>76267</v>
      </c>
    </row>
    <row r="25469" spans="9:9" ht="14.5" x14ac:dyDescent="0.35">
      <c r="I25469" s="113" t="s">
        <v>76266</v>
      </c>
    </row>
    <row r="25470" spans="9:9" ht="14.5" x14ac:dyDescent="0.35">
      <c r="I25470" s="113" t="s">
        <v>76265</v>
      </c>
    </row>
    <row r="25471" spans="9:9" ht="14.5" x14ac:dyDescent="0.35">
      <c r="I25471" s="113" t="s">
        <v>76264</v>
      </c>
    </row>
    <row r="25472" spans="9:9" ht="14.5" x14ac:dyDescent="0.35">
      <c r="I25472" s="113" t="s">
        <v>76263</v>
      </c>
    </row>
    <row r="25473" spans="9:9" ht="14.5" x14ac:dyDescent="0.35">
      <c r="I25473" s="113" t="s">
        <v>76262</v>
      </c>
    </row>
    <row r="25474" spans="9:9" ht="14.5" x14ac:dyDescent="0.35">
      <c r="I25474" s="113" t="s">
        <v>76261</v>
      </c>
    </row>
    <row r="25475" spans="9:9" ht="14.5" x14ac:dyDescent="0.35">
      <c r="I25475" s="113" t="s">
        <v>76260</v>
      </c>
    </row>
    <row r="25476" spans="9:9" ht="14.5" x14ac:dyDescent="0.35">
      <c r="I25476" s="113" t="s">
        <v>76259</v>
      </c>
    </row>
    <row r="25477" spans="9:9" ht="14.5" x14ac:dyDescent="0.35">
      <c r="I25477" s="113" t="s">
        <v>76258</v>
      </c>
    </row>
    <row r="25478" spans="9:9" ht="14.5" x14ac:dyDescent="0.35">
      <c r="I25478" s="113" t="s">
        <v>76257</v>
      </c>
    </row>
    <row r="25479" spans="9:9" ht="14.5" x14ac:dyDescent="0.35">
      <c r="I25479" s="113" t="s">
        <v>76256</v>
      </c>
    </row>
    <row r="25480" spans="9:9" ht="14.5" x14ac:dyDescent="0.35">
      <c r="I25480" s="113" t="s">
        <v>76255</v>
      </c>
    </row>
    <row r="25481" spans="9:9" ht="14.5" x14ac:dyDescent="0.35">
      <c r="I25481" s="113" t="s">
        <v>76254</v>
      </c>
    </row>
    <row r="25482" spans="9:9" ht="14.5" x14ac:dyDescent="0.35">
      <c r="I25482" s="113" t="s">
        <v>76253</v>
      </c>
    </row>
    <row r="25483" spans="9:9" ht="14.5" x14ac:dyDescent="0.35">
      <c r="I25483" s="113" t="s">
        <v>76252</v>
      </c>
    </row>
    <row r="25484" spans="9:9" ht="14.5" x14ac:dyDescent="0.35">
      <c r="I25484" s="113" t="s">
        <v>76251</v>
      </c>
    </row>
    <row r="25485" spans="9:9" ht="14.5" x14ac:dyDescent="0.35">
      <c r="I25485" s="113" t="s">
        <v>76250</v>
      </c>
    </row>
    <row r="25486" spans="9:9" ht="14.5" x14ac:dyDescent="0.35">
      <c r="I25486" s="113" t="s">
        <v>76249</v>
      </c>
    </row>
    <row r="25487" spans="9:9" ht="14.5" x14ac:dyDescent="0.35">
      <c r="I25487" s="113" t="s">
        <v>76248</v>
      </c>
    </row>
    <row r="25488" spans="9:9" ht="14.5" x14ac:dyDescent="0.35">
      <c r="I25488" s="113" t="s">
        <v>76247</v>
      </c>
    </row>
    <row r="25489" spans="9:9" ht="14.5" x14ac:dyDescent="0.35">
      <c r="I25489" s="113" t="s">
        <v>76246</v>
      </c>
    </row>
    <row r="25490" spans="9:9" ht="14.5" x14ac:dyDescent="0.35">
      <c r="I25490" s="113" t="s">
        <v>76245</v>
      </c>
    </row>
    <row r="25491" spans="9:9" ht="14.5" x14ac:dyDescent="0.35">
      <c r="I25491" s="113" t="s">
        <v>76244</v>
      </c>
    </row>
    <row r="25492" spans="9:9" ht="14.5" x14ac:dyDescent="0.35">
      <c r="I25492" s="113" t="s">
        <v>76243</v>
      </c>
    </row>
    <row r="25493" spans="9:9" ht="14.5" x14ac:dyDescent="0.35">
      <c r="I25493" s="113" t="s">
        <v>76242</v>
      </c>
    </row>
    <row r="25494" spans="9:9" ht="14.5" x14ac:dyDescent="0.35">
      <c r="I25494" s="113" t="s">
        <v>76241</v>
      </c>
    </row>
    <row r="25495" spans="9:9" ht="14.5" x14ac:dyDescent="0.35">
      <c r="I25495" s="113" t="s">
        <v>76240</v>
      </c>
    </row>
    <row r="25496" spans="9:9" ht="14.5" x14ac:dyDescent="0.35">
      <c r="I25496" s="113" t="s">
        <v>76239</v>
      </c>
    </row>
    <row r="25497" spans="9:9" ht="14.5" x14ac:dyDescent="0.35">
      <c r="I25497" s="113" t="s">
        <v>76238</v>
      </c>
    </row>
    <row r="25498" spans="9:9" ht="14.5" x14ac:dyDescent="0.35">
      <c r="I25498" s="113" t="s">
        <v>76237</v>
      </c>
    </row>
    <row r="25499" spans="9:9" ht="14.5" x14ac:dyDescent="0.35">
      <c r="I25499" s="113" t="s">
        <v>76236</v>
      </c>
    </row>
    <row r="25500" spans="9:9" ht="14.5" x14ac:dyDescent="0.35">
      <c r="I25500" s="113" t="s">
        <v>76235</v>
      </c>
    </row>
    <row r="25501" spans="9:9" ht="14.5" x14ac:dyDescent="0.35">
      <c r="I25501" s="113" t="s">
        <v>76234</v>
      </c>
    </row>
    <row r="25502" spans="9:9" ht="14.5" x14ac:dyDescent="0.35">
      <c r="I25502" s="113" t="s">
        <v>76233</v>
      </c>
    </row>
    <row r="25503" spans="9:9" ht="14.5" x14ac:dyDescent="0.35">
      <c r="I25503" s="113" t="s">
        <v>76232</v>
      </c>
    </row>
    <row r="25504" spans="9:9" ht="14.5" x14ac:dyDescent="0.35">
      <c r="I25504" s="113" t="s">
        <v>76231</v>
      </c>
    </row>
    <row r="25505" spans="9:9" ht="14.5" x14ac:dyDescent="0.35">
      <c r="I25505" s="113" t="s">
        <v>76230</v>
      </c>
    </row>
    <row r="25506" spans="9:9" ht="14.5" x14ac:dyDescent="0.35">
      <c r="I25506" s="113" t="s">
        <v>76229</v>
      </c>
    </row>
    <row r="25507" spans="9:9" ht="14.5" x14ac:dyDescent="0.35">
      <c r="I25507" s="113" t="s">
        <v>76228</v>
      </c>
    </row>
    <row r="25508" spans="9:9" ht="14.5" x14ac:dyDescent="0.35">
      <c r="I25508" s="113" t="s">
        <v>76227</v>
      </c>
    </row>
    <row r="25509" spans="9:9" ht="14.5" x14ac:dyDescent="0.35">
      <c r="I25509" s="113" t="s">
        <v>76226</v>
      </c>
    </row>
    <row r="25510" spans="9:9" ht="14.5" x14ac:dyDescent="0.35">
      <c r="I25510" s="113" t="s">
        <v>76225</v>
      </c>
    </row>
    <row r="25511" spans="9:9" ht="14.5" x14ac:dyDescent="0.35">
      <c r="I25511" s="113" t="s">
        <v>76224</v>
      </c>
    </row>
    <row r="25512" spans="9:9" ht="14.5" x14ac:dyDescent="0.35">
      <c r="I25512" s="113" t="s">
        <v>76223</v>
      </c>
    </row>
    <row r="25513" spans="9:9" ht="14.5" x14ac:dyDescent="0.35">
      <c r="I25513" s="113" t="s">
        <v>76222</v>
      </c>
    </row>
    <row r="25514" spans="9:9" ht="14.5" x14ac:dyDescent="0.35">
      <c r="I25514" s="113" t="s">
        <v>76221</v>
      </c>
    </row>
    <row r="25515" spans="9:9" ht="14.5" x14ac:dyDescent="0.35">
      <c r="I25515" s="113" t="s">
        <v>76220</v>
      </c>
    </row>
    <row r="25516" spans="9:9" ht="14.5" x14ac:dyDescent="0.35">
      <c r="I25516" s="113" t="s">
        <v>76219</v>
      </c>
    </row>
    <row r="25517" spans="9:9" ht="14.5" x14ac:dyDescent="0.35">
      <c r="I25517" s="113" t="s">
        <v>76218</v>
      </c>
    </row>
    <row r="25518" spans="9:9" ht="14.5" x14ac:dyDescent="0.35">
      <c r="I25518" s="113" t="s">
        <v>76217</v>
      </c>
    </row>
    <row r="25519" spans="9:9" ht="14.5" x14ac:dyDescent="0.35">
      <c r="I25519" s="113" t="s">
        <v>76216</v>
      </c>
    </row>
    <row r="25520" spans="9:9" ht="14.5" x14ac:dyDescent="0.35">
      <c r="I25520" s="113" t="s">
        <v>76215</v>
      </c>
    </row>
    <row r="25521" spans="9:9" ht="14.5" x14ac:dyDescent="0.35">
      <c r="I25521" s="113" t="s">
        <v>76214</v>
      </c>
    </row>
    <row r="25522" spans="9:9" ht="14.5" x14ac:dyDescent="0.35">
      <c r="I25522" s="113" t="s">
        <v>76213</v>
      </c>
    </row>
    <row r="25523" spans="9:9" ht="14.5" x14ac:dyDescent="0.35">
      <c r="I25523" s="113" t="s">
        <v>76212</v>
      </c>
    </row>
    <row r="25524" spans="9:9" ht="14.5" x14ac:dyDescent="0.35">
      <c r="I25524" s="113" t="s">
        <v>76211</v>
      </c>
    </row>
    <row r="25525" spans="9:9" ht="14.5" x14ac:dyDescent="0.35">
      <c r="I25525" s="113" t="s">
        <v>76210</v>
      </c>
    </row>
    <row r="25526" spans="9:9" ht="14.5" x14ac:dyDescent="0.35">
      <c r="I25526" s="113" t="s">
        <v>76209</v>
      </c>
    </row>
    <row r="25527" spans="9:9" ht="14.5" x14ac:dyDescent="0.35">
      <c r="I25527" s="113" t="s">
        <v>76208</v>
      </c>
    </row>
    <row r="25528" spans="9:9" ht="14.5" x14ac:dyDescent="0.35">
      <c r="I25528" s="113" t="s">
        <v>76207</v>
      </c>
    </row>
    <row r="25529" spans="9:9" ht="14.5" x14ac:dyDescent="0.35">
      <c r="I25529" s="113" t="s">
        <v>76206</v>
      </c>
    </row>
    <row r="25530" spans="9:9" ht="14.5" x14ac:dyDescent="0.35">
      <c r="I25530" s="113" t="s">
        <v>76205</v>
      </c>
    </row>
    <row r="25531" spans="9:9" ht="14.5" x14ac:dyDescent="0.35">
      <c r="I25531" s="113" t="s">
        <v>76204</v>
      </c>
    </row>
    <row r="25532" spans="9:9" ht="14.5" x14ac:dyDescent="0.35">
      <c r="I25532" s="113" t="s">
        <v>76203</v>
      </c>
    </row>
    <row r="25533" spans="9:9" ht="14.5" x14ac:dyDescent="0.35">
      <c r="I25533" s="113" t="s">
        <v>76202</v>
      </c>
    </row>
    <row r="25534" spans="9:9" ht="14.5" x14ac:dyDescent="0.35">
      <c r="I25534" s="113" t="s">
        <v>76201</v>
      </c>
    </row>
    <row r="25535" spans="9:9" ht="14.5" x14ac:dyDescent="0.35">
      <c r="I25535" s="113" t="s">
        <v>76200</v>
      </c>
    </row>
    <row r="25536" spans="9:9" ht="14.5" x14ac:dyDescent="0.35">
      <c r="I25536" s="113" t="s">
        <v>76199</v>
      </c>
    </row>
    <row r="25537" spans="9:9" ht="14.5" x14ac:dyDescent="0.35">
      <c r="I25537" s="113" t="s">
        <v>76198</v>
      </c>
    </row>
    <row r="25538" spans="9:9" ht="14.5" x14ac:dyDescent="0.35">
      <c r="I25538" s="113" t="s">
        <v>76197</v>
      </c>
    </row>
    <row r="25539" spans="9:9" ht="14.5" x14ac:dyDescent="0.35">
      <c r="I25539" s="113" t="s">
        <v>76196</v>
      </c>
    </row>
    <row r="25540" spans="9:9" ht="14.5" x14ac:dyDescent="0.35">
      <c r="I25540" s="113" t="s">
        <v>76195</v>
      </c>
    </row>
    <row r="25541" spans="9:9" ht="14.5" x14ac:dyDescent="0.35">
      <c r="I25541" s="113" t="s">
        <v>76194</v>
      </c>
    </row>
    <row r="25542" spans="9:9" ht="14.5" x14ac:dyDescent="0.35">
      <c r="I25542" s="113" t="s">
        <v>76193</v>
      </c>
    </row>
    <row r="25543" spans="9:9" ht="14.5" x14ac:dyDescent="0.35">
      <c r="I25543" s="113" t="s">
        <v>76192</v>
      </c>
    </row>
    <row r="25544" spans="9:9" ht="14.5" x14ac:dyDescent="0.35">
      <c r="I25544" s="113" t="s">
        <v>76191</v>
      </c>
    </row>
    <row r="25545" spans="9:9" ht="14.5" x14ac:dyDescent="0.35">
      <c r="I25545" s="113" t="s">
        <v>76190</v>
      </c>
    </row>
    <row r="25546" spans="9:9" ht="14.5" x14ac:dyDescent="0.35">
      <c r="I25546" s="113" t="s">
        <v>76189</v>
      </c>
    </row>
    <row r="25547" spans="9:9" ht="14.5" x14ac:dyDescent="0.35">
      <c r="I25547" s="113" t="s">
        <v>76188</v>
      </c>
    </row>
    <row r="25548" spans="9:9" ht="14.5" x14ac:dyDescent="0.35">
      <c r="I25548" s="113" t="s">
        <v>76187</v>
      </c>
    </row>
    <row r="25549" spans="9:9" ht="14.5" x14ac:dyDescent="0.35">
      <c r="I25549" s="113" t="s">
        <v>76186</v>
      </c>
    </row>
    <row r="25550" spans="9:9" ht="14.5" x14ac:dyDescent="0.35">
      <c r="I25550" s="113" t="s">
        <v>76185</v>
      </c>
    </row>
    <row r="25551" spans="9:9" ht="14.5" x14ac:dyDescent="0.35">
      <c r="I25551" s="113" t="s">
        <v>76184</v>
      </c>
    </row>
    <row r="25552" spans="9:9" ht="14.5" x14ac:dyDescent="0.35">
      <c r="I25552" s="113" t="s">
        <v>76183</v>
      </c>
    </row>
    <row r="25553" spans="9:9" ht="14.5" x14ac:dyDescent="0.35">
      <c r="I25553" s="113" t="s">
        <v>76182</v>
      </c>
    </row>
    <row r="25554" spans="9:9" ht="14.5" x14ac:dyDescent="0.35">
      <c r="I25554" s="113" t="s">
        <v>76181</v>
      </c>
    </row>
    <row r="25555" spans="9:9" ht="14.5" x14ac:dyDescent="0.35">
      <c r="I25555" s="113" t="s">
        <v>76180</v>
      </c>
    </row>
    <row r="25556" spans="9:9" ht="14.5" x14ac:dyDescent="0.35">
      <c r="I25556" s="113" t="s">
        <v>76179</v>
      </c>
    </row>
    <row r="25557" spans="9:9" ht="14.5" x14ac:dyDescent="0.35">
      <c r="I25557" s="113" t="s">
        <v>76178</v>
      </c>
    </row>
    <row r="25558" spans="9:9" ht="14.5" x14ac:dyDescent="0.35">
      <c r="I25558" s="113" t="s">
        <v>76177</v>
      </c>
    </row>
    <row r="25559" spans="9:9" ht="14.5" x14ac:dyDescent="0.35">
      <c r="I25559" s="113" t="s">
        <v>76176</v>
      </c>
    </row>
    <row r="25560" spans="9:9" ht="14.5" x14ac:dyDescent="0.35">
      <c r="I25560" s="113" t="s">
        <v>76175</v>
      </c>
    </row>
    <row r="25561" spans="9:9" ht="14.5" x14ac:dyDescent="0.35">
      <c r="I25561" s="113" t="s">
        <v>76174</v>
      </c>
    </row>
    <row r="25562" spans="9:9" ht="14.5" x14ac:dyDescent="0.35">
      <c r="I25562" s="113" t="s">
        <v>76173</v>
      </c>
    </row>
    <row r="25563" spans="9:9" ht="14.5" x14ac:dyDescent="0.35">
      <c r="I25563" s="113" t="s">
        <v>76172</v>
      </c>
    </row>
    <row r="25564" spans="9:9" ht="14.5" x14ac:dyDescent="0.35">
      <c r="I25564" s="113" t="s">
        <v>76171</v>
      </c>
    </row>
    <row r="25565" spans="9:9" ht="14.5" x14ac:dyDescent="0.35">
      <c r="I25565" s="113" t="s">
        <v>76170</v>
      </c>
    </row>
    <row r="25566" spans="9:9" ht="14.5" x14ac:dyDescent="0.35">
      <c r="I25566" s="113" t="s">
        <v>76169</v>
      </c>
    </row>
    <row r="25567" spans="9:9" ht="14.5" x14ac:dyDescent="0.35">
      <c r="I25567" s="113" t="s">
        <v>76168</v>
      </c>
    </row>
    <row r="25568" spans="9:9" ht="14.5" x14ac:dyDescent="0.35">
      <c r="I25568" s="113" t="s">
        <v>76167</v>
      </c>
    </row>
    <row r="25569" spans="9:9" ht="14.5" x14ac:dyDescent="0.35">
      <c r="I25569" s="113" t="s">
        <v>76166</v>
      </c>
    </row>
    <row r="25570" spans="9:9" ht="14.5" x14ac:dyDescent="0.35">
      <c r="I25570" s="113" t="s">
        <v>76165</v>
      </c>
    </row>
    <row r="25571" spans="9:9" ht="14.5" x14ac:dyDescent="0.35">
      <c r="I25571" s="113" t="s">
        <v>76164</v>
      </c>
    </row>
    <row r="25572" spans="9:9" ht="14.5" x14ac:dyDescent="0.35">
      <c r="I25572" s="113" t="s">
        <v>76163</v>
      </c>
    </row>
    <row r="25573" spans="9:9" ht="14.5" x14ac:dyDescent="0.35">
      <c r="I25573" s="113" t="s">
        <v>76162</v>
      </c>
    </row>
    <row r="25574" spans="9:9" ht="14.5" x14ac:dyDescent="0.35">
      <c r="I25574" s="113" t="s">
        <v>76161</v>
      </c>
    </row>
    <row r="25575" spans="9:9" ht="14.5" x14ac:dyDescent="0.35">
      <c r="I25575" s="113" t="s">
        <v>76160</v>
      </c>
    </row>
    <row r="25576" spans="9:9" ht="14.5" x14ac:dyDescent="0.35">
      <c r="I25576" s="113" t="s">
        <v>76159</v>
      </c>
    </row>
    <row r="25577" spans="9:9" ht="14.5" x14ac:dyDescent="0.35">
      <c r="I25577" s="113" t="s">
        <v>76158</v>
      </c>
    </row>
    <row r="25578" spans="9:9" ht="14.5" x14ac:dyDescent="0.35">
      <c r="I25578" s="113" t="s">
        <v>76157</v>
      </c>
    </row>
    <row r="25579" spans="9:9" ht="14.5" x14ac:dyDescent="0.35">
      <c r="I25579" s="113" t="s">
        <v>76156</v>
      </c>
    </row>
    <row r="25580" spans="9:9" ht="14.5" x14ac:dyDescent="0.35">
      <c r="I25580" s="113" t="s">
        <v>76155</v>
      </c>
    </row>
    <row r="25581" spans="9:9" ht="14.5" x14ac:dyDescent="0.35">
      <c r="I25581" s="113" t="s">
        <v>76154</v>
      </c>
    </row>
    <row r="25582" spans="9:9" ht="14.5" x14ac:dyDescent="0.35">
      <c r="I25582" s="113" t="s">
        <v>76153</v>
      </c>
    </row>
    <row r="25583" spans="9:9" ht="14.5" x14ac:dyDescent="0.35">
      <c r="I25583" s="113" t="s">
        <v>76152</v>
      </c>
    </row>
    <row r="25584" spans="9:9" ht="14.5" x14ac:dyDescent="0.35">
      <c r="I25584" s="113" t="s">
        <v>76151</v>
      </c>
    </row>
    <row r="25585" spans="9:9" ht="14.5" x14ac:dyDescent="0.35">
      <c r="I25585" s="113" t="s">
        <v>76150</v>
      </c>
    </row>
    <row r="25586" spans="9:9" ht="14.5" x14ac:dyDescent="0.35">
      <c r="I25586" s="113" t="s">
        <v>76149</v>
      </c>
    </row>
    <row r="25587" spans="9:9" ht="14.5" x14ac:dyDescent="0.35">
      <c r="I25587" s="113" t="s">
        <v>76148</v>
      </c>
    </row>
    <row r="25588" spans="9:9" ht="14.5" x14ac:dyDescent="0.35">
      <c r="I25588" s="113" t="s">
        <v>76147</v>
      </c>
    </row>
    <row r="25589" spans="9:9" ht="14.5" x14ac:dyDescent="0.35">
      <c r="I25589" s="113" t="s">
        <v>76146</v>
      </c>
    </row>
    <row r="25590" spans="9:9" ht="14.5" x14ac:dyDescent="0.35">
      <c r="I25590" s="113" t="s">
        <v>76145</v>
      </c>
    </row>
    <row r="25591" spans="9:9" ht="14.5" x14ac:dyDescent="0.35">
      <c r="I25591" s="113" t="s">
        <v>76144</v>
      </c>
    </row>
    <row r="25592" spans="9:9" ht="14.5" x14ac:dyDescent="0.35">
      <c r="I25592" s="113" t="s">
        <v>76143</v>
      </c>
    </row>
    <row r="25593" spans="9:9" ht="14.5" x14ac:dyDescent="0.35">
      <c r="I25593" s="113" t="s">
        <v>76142</v>
      </c>
    </row>
    <row r="25594" spans="9:9" ht="14.5" x14ac:dyDescent="0.35">
      <c r="I25594" s="113" t="s">
        <v>76141</v>
      </c>
    </row>
    <row r="25595" spans="9:9" ht="14.5" x14ac:dyDescent="0.35">
      <c r="I25595" s="113" t="s">
        <v>76140</v>
      </c>
    </row>
    <row r="25596" spans="9:9" ht="14.5" x14ac:dyDescent="0.35">
      <c r="I25596" s="113" t="s">
        <v>76139</v>
      </c>
    </row>
    <row r="25597" spans="9:9" ht="14.5" x14ac:dyDescent="0.35">
      <c r="I25597" s="113" t="s">
        <v>76138</v>
      </c>
    </row>
    <row r="25598" spans="9:9" ht="14.5" x14ac:dyDescent="0.35">
      <c r="I25598" s="113" t="s">
        <v>76137</v>
      </c>
    </row>
    <row r="25599" spans="9:9" ht="14.5" x14ac:dyDescent="0.35">
      <c r="I25599" s="113" t="s">
        <v>76136</v>
      </c>
    </row>
    <row r="25600" spans="9:9" ht="14.5" x14ac:dyDescent="0.35">
      <c r="I25600" s="113" t="s">
        <v>76135</v>
      </c>
    </row>
    <row r="25601" spans="9:9" ht="14.5" x14ac:dyDescent="0.35">
      <c r="I25601" s="113" t="s">
        <v>76134</v>
      </c>
    </row>
    <row r="25602" spans="9:9" ht="14.5" x14ac:dyDescent="0.35">
      <c r="I25602" s="113" t="s">
        <v>76133</v>
      </c>
    </row>
    <row r="25603" spans="9:9" ht="14.5" x14ac:dyDescent="0.35">
      <c r="I25603" s="113" t="s">
        <v>76132</v>
      </c>
    </row>
    <row r="25604" spans="9:9" ht="14.5" x14ac:dyDescent="0.35">
      <c r="I25604" s="113" t="s">
        <v>76131</v>
      </c>
    </row>
    <row r="25605" spans="9:9" ht="14.5" x14ac:dyDescent="0.35">
      <c r="I25605" s="113" t="s">
        <v>76130</v>
      </c>
    </row>
    <row r="25606" spans="9:9" ht="14.5" x14ac:dyDescent="0.35">
      <c r="I25606" s="113" t="s">
        <v>76129</v>
      </c>
    </row>
    <row r="25607" spans="9:9" ht="14.5" x14ac:dyDescent="0.35">
      <c r="I25607" s="113" t="s">
        <v>76128</v>
      </c>
    </row>
    <row r="25608" spans="9:9" ht="14.5" x14ac:dyDescent="0.35">
      <c r="I25608" s="113" t="s">
        <v>76127</v>
      </c>
    </row>
    <row r="25609" spans="9:9" ht="14.5" x14ac:dyDescent="0.35">
      <c r="I25609" s="113" t="s">
        <v>76126</v>
      </c>
    </row>
    <row r="25610" spans="9:9" ht="14.5" x14ac:dyDescent="0.35">
      <c r="I25610" s="113" t="s">
        <v>76125</v>
      </c>
    </row>
    <row r="25611" spans="9:9" ht="14.5" x14ac:dyDescent="0.35">
      <c r="I25611" s="113" t="s">
        <v>76124</v>
      </c>
    </row>
    <row r="25612" spans="9:9" ht="14.5" x14ac:dyDescent="0.35">
      <c r="I25612" s="113" t="s">
        <v>76123</v>
      </c>
    </row>
    <row r="25613" spans="9:9" ht="14.5" x14ac:dyDescent="0.35">
      <c r="I25613" s="113" t="s">
        <v>76122</v>
      </c>
    </row>
    <row r="25614" spans="9:9" ht="14.5" x14ac:dyDescent="0.35">
      <c r="I25614" s="113" t="s">
        <v>76121</v>
      </c>
    </row>
    <row r="25615" spans="9:9" ht="14.5" x14ac:dyDescent="0.35">
      <c r="I25615" s="113" t="s">
        <v>76120</v>
      </c>
    </row>
    <row r="25616" spans="9:9" ht="14.5" x14ac:dyDescent="0.35">
      <c r="I25616" s="113" t="s">
        <v>76119</v>
      </c>
    </row>
    <row r="25617" spans="9:9" ht="14.5" x14ac:dyDescent="0.35">
      <c r="I25617" s="113" t="s">
        <v>76118</v>
      </c>
    </row>
    <row r="25618" spans="9:9" ht="14.5" x14ac:dyDescent="0.35">
      <c r="I25618" s="113" t="s">
        <v>76117</v>
      </c>
    </row>
    <row r="25619" spans="9:9" ht="14.5" x14ac:dyDescent="0.35">
      <c r="I25619" s="113" t="s">
        <v>76116</v>
      </c>
    </row>
    <row r="25620" spans="9:9" ht="14.5" x14ac:dyDescent="0.35">
      <c r="I25620" s="113" t="s">
        <v>76115</v>
      </c>
    </row>
    <row r="25621" spans="9:9" ht="14.5" x14ac:dyDescent="0.35">
      <c r="I25621" s="113" t="s">
        <v>76114</v>
      </c>
    </row>
    <row r="25622" spans="9:9" ht="14.5" x14ac:dyDescent="0.35">
      <c r="I25622" s="113" t="s">
        <v>76113</v>
      </c>
    </row>
    <row r="25623" spans="9:9" ht="14.5" x14ac:dyDescent="0.35">
      <c r="I25623" s="113" t="s">
        <v>76112</v>
      </c>
    </row>
    <row r="25624" spans="9:9" ht="14.5" x14ac:dyDescent="0.35">
      <c r="I25624" s="113" t="s">
        <v>76111</v>
      </c>
    </row>
    <row r="25625" spans="9:9" ht="14.5" x14ac:dyDescent="0.35">
      <c r="I25625" s="113" t="s">
        <v>76110</v>
      </c>
    </row>
    <row r="25626" spans="9:9" ht="14.5" x14ac:dyDescent="0.35">
      <c r="I25626" s="113" t="s">
        <v>76109</v>
      </c>
    </row>
    <row r="25627" spans="9:9" ht="14.5" x14ac:dyDescent="0.35">
      <c r="I25627" s="113" t="s">
        <v>76108</v>
      </c>
    </row>
    <row r="25628" spans="9:9" ht="14.5" x14ac:dyDescent="0.35">
      <c r="I25628" s="113" t="s">
        <v>76107</v>
      </c>
    </row>
    <row r="25629" spans="9:9" ht="14.5" x14ac:dyDescent="0.35">
      <c r="I25629" s="113" t="s">
        <v>76106</v>
      </c>
    </row>
    <row r="25630" spans="9:9" ht="14.5" x14ac:dyDescent="0.35">
      <c r="I25630" s="113" t="s">
        <v>76105</v>
      </c>
    </row>
    <row r="25631" spans="9:9" ht="14.5" x14ac:dyDescent="0.35">
      <c r="I25631" s="113" t="s">
        <v>76104</v>
      </c>
    </row>
    <row r="25632" spans="9:9" ht="14.5" x14ac:dyDescent="0.35">
      <c r="I25632" s="113" t="s">
        <v>76103</v>
      </c>
    </row>
    <row r="25633" spans="9:9" ht="14.5" x14ac:dyDescent="0.35">
      <c r="I25633" s="113" t="s">
        <v>76102</v>
      </c>
    </row>
    <row r="25634" spans="9:9" ht="14.5" x14ac:dyDescent="0.35">
      <c r="I25634" s="113" t="s">
        <v>76101</v>
      </c>
    </row>
    <row r="25635" spans="9:9" ht="14.5" x14ac:dyDescent="0.35">
      <c r="I25635" s="113" t="s">
        <v>76100</v>
      </c>
    </row>
    <row r="25636" spans="9:9" ht="14.5" x14ac:dyDescent="0.35">
      <c r="I25636" s="113" t="s">
        <v>76099</v>
      </c>
    </row>
    <row r="25637" spans="9:9" ht="14.5" x14ac:dyDescent="0.35">
      <c r="I25637" s="113" t="s">
        <v>76098</v>
      </c>
    </row>
    <row r="25638" spans="9:9" ht="14.5" x14ac:dyDescent="0.35">
      <c r="I25638" s="113" t="s">
        <v>76097</v>
      </c>
    </row>
    <row r="25639" spans="9:9" ht="14.5" x14ac:dyDescent="0.35">
      <c r="I25639" s="113" t="s">
        <v>76096</v>
      </c>
    </row>
    <row r="25640" spans="9:9" ht="14.5" x14ac:dyDescent="0.35">
      <c r="I25640" s="113" t="s">
        <v>76095</v>
      </c>
    </row>
    <row r="25641" spans="9:9" ht="14.5" x14ac:dyDescent="0.35">
      <c r="I25641" s="113" t="s">
        <v>76094</v>
      </c>
    </row>
    <row r="25642" spans="9:9" ht="14.5" x14ac:dyDescent="0.35">
      <c r="I25642" s="113" t="s">
        <v>76093</v>
      </c>
    </row>
    <row r="25643" spans="9:9" ht="14.5" x14ac:dyDescent="0.35">
      <c r="I25643" s="113" t="s">
        <v>76092</v>
      </c>
    </row>
    <row r="25644" spans="9:9" ht="14.5" x14ac:dyDescent="0.35">
      <c r="I25644" s="113" t="s">
        <v>76091</v>
      </c>
    </row>
    <row r="25645" spans="9:9" ht="14.5" x14ac:dyDescent="0.35">
      <c r="I25645" s="113" t="s">
        <v>76090</v>
      </c>
    </row>
    <row r="25646" spans="9:9" ht="14.5" x14ac:dyDescent="0.35">
      <c r="I25646" s="113" t="s">
        <v>76089</v>
      </c>
    </row>
    <row r="25647" spans="9:9" ht="14.5" x14ac:dyDescent="0.35">
      <c r="I25647" s="113" t="s">
        <v>76088</v>
      </c>
    </row>
    <row r="25648" spans="9:9" ht="14.5" x14ac:dyDescent="0.35">
      <c r="I25648" s="113" t="s">
        <v>76087</v>
      </c>
    </row>
    <row r="25649" spans="9:9" ht="14.5" x14ac:dyDescent="0.35">
      <c r="I25649" s="113" t="s">
        <v>76086</v>
      </c>
    </row>
    <row r="25650" spans="9:9" ht="14.5" x14ac:dyDescent="0.35">
      <c r="I25650" s="113" t="s">
        <v>76085</v>
      </c>
    </row>
    <row r="25651" spans="9:9" ht="14.5" x14ac:dyDescent="0.35">
      <c r="I25651" s="113" t="s">
        <v>76084</v>
      </c>
    </row>
    <row r="25652" spans="9:9" ht="14.5" x14ac:dyDescent="0.35">
      <c r="I25652" s="113" t="s">
        <v>76083</v>
      </c>
    </row>
    <row r="25653" spans="9:9" ht="14.5" x14ac:dyDescent="0.35">
      <c r="I25653" s="113" t="s">
        <v>76082</v>
      </c>
    </row>
    <row r="25654" spans="9:9" ht="14.5" x14ac:dyDescent="0.35">
      <c r="I25654" s="113" t="s">
        <v>76081</v>
      </c>
    </row>
    <row r="25655" spans="9:9" ht="14.5" x14ac:dyDescent="0.35">
      <c r="I25655" s="113" t="s">
        <v>76080</v>
      </c>
    </row>
    <row r="25656" spans="9:9" ht="14.5" x14ac:dyDescent="0.35">
      <c r="I25656" s="113" t="s">
        <v>76079</v>
      </c>
    </row>
    <row r="25657" spans="9:9" ht="14.5" x14ac:dyDescent="0.35">
      <c r="I25657" s="113" t="s">
        <v>76078</v>
      </c>
    </row>
    <row r="25658" spans="9:9" ht="14.5" x14ac:dyDescent="0.35">
      <c r="I25658" s="113" t="s">
        <v>76077</v>
      </c>
    </row>
    <row r="25659" spans="9:9" ht="14.5" x14ac:dyDescent="0.35">
      <c r="I25659" s="113" t="s">
        <v>76076</v>
      </c>
    </row>
    <row r="25660" spans="9:9" ht="14.5" x14ac:dyDescent="0.35">
      <c r="I25660" s="113" t="s">
        <v>76075</v>
      </c>
    </row>
    <row r="25661" spans="9:9" ht="14.5" x14ac:dyDescent="0.35">
      <c r="I25661" s="113" t="s">
        <v>76074</v>
      </c>
    </row>
    <row r="25662" spans="9:9" ht="14.5" x14ac:dyDescent="0.35">
      <c r="I25662" s="113" t="s">
        <v>76073</v>
      </c>
    </row>
    <row r="25663" spans="9:9" ht="14.5" x14ac:dyDescent="0.35">
      <c r="I25663" s="113" t="s">
        <v>76072</v>
      </c>
    </row>
    <row r="25664" spans="9:9" ht="14.5" x14ac:dyDescent="0.35">
      <c r="I25664" s="113" t="s">
        <v>76071</v>
      </c>
    </row>
    <row r="25665" spans="9:9" ht="14.5" x14ac:dyDescent="0.35">
      <c r="I25665" s="113" t="s">
        <v>76070</v>
      </c>
    </row>
    <row r="25666" spans="9:9" ht="14.5" x14ac:dyDescent="0.35">
      <c r="I25666" s="113" t="s">
        <v>76069</v>
      </c>
    </row>
    <row r="25667" spans="9:9" ht="14.5" x14ac:dyDescent="0.35">
      <c r="I25667" s="113" t="s">
        <v>76068</v>
      </c>
    </row>
    <row r="25668" spans="9:9" ht="14.5" x14ac:dyDescent="0.35">
      <c r="I25668" s="113" t="s">
        <v>76067</v>
      </c>
    </row>
    <row r="25669" spans="9:9" ht="14.5" x14ac:dyDescent="0.35">
      <c r="I25669" s="113" t="s">
        <v>76066</v>
      </c>
    </row>
    <row r="25670" spans="9:9" ht="14.5" x14ac:dyDescent="0.35">
      <c r="I25670" s="113" t="s">
        <v>76065</v>
      </c>
    </row>
    <row r="25671" spans="9:9" ht="14.5" x14ac:dyDescent="0.35">
      <c r="I25671" s="113" t="s">
        <v>76064</v>
      </c>
    </row>
    <row r="25672" spans="9:9" ht="14.5" x14ac:dyDescent="0.35">
      <c r="I25672" s="113" t="s">
        <v>76063</v>
      </c>
    </row>
    <row r="25673" spans="9:9" ht="14.5" x14ac:dyDescent="0.35">
      <c r="I25673" s="113" t="s">
        <v>76062</v>
      </c>
    </row>
    <row r="25674" spans="9:9" ht="14.5" x14ac:dyDescent="0.35">
      <c r="I25674" s="113" t="s">
        <v>76061</v>
      </c>
    </row>
    <row r="25675" spans="9:9" ht="14.5" x14ac:dyDescent="0.35">
      <c r="I25675" s="113" t="s">
        <v>76060</v>
      </c>
    </row>
    <row r="25676" spans="9:9" ht="14.5" x14ac:dyDescent="0.35">
      <c r="I25676" s="113" t="s">
        <v>76059</v>
      </c>
    </row>
    <row r="25677" spans="9:9" ht="14.5" x14ac:dyDescent="0.35">
      <c r="I25677" s="113" t="s">
        <v>76058</v>
      </c>
    </row>
    <row r="25678" spans="9:9" ht="14.5" x14ac:dyDescent="0.35">
      <c r="I25678" s="113" t="s">
        <v>76057</v>
      </c>
    </row>
    <row r="25679" spans="9:9" ht="14.5" x14ac:dyDescent="0.35">
      <c r="I25679" s="113" t="s">
        <v>76056</v>
      </c>
    </row>
    <row r="25680" spans="9:9" ht="14.5" x14ac:dyDescent="0.35">
      <c r="I25680" s="113" t="s">
        <v>76055</v>
      </c>
    </row>
    <row r="25681" spans="9:9" ht="14.5" x14ac:dyDescent="0.35">
      <c r="I25681" s="113" t="s">
        <v>76054</v>
      </c>
    </row>
    <row r="25682" spans="9:9" ht="14.5" x14ac:dyDescent="0.35">
      <c r="I25682" s="113" t="s">
        <v>76053</v>
      </c>
    </row>
    <row r="25683" spans="9:9" ht="14.5" x14ac:dyDescent="0.35">
      <c r="I25683" s="113" t="s">
        <v>76052</v>
      </c>
    </row>
    <row r="25684" spans="9:9" ht="14.5" x14ac:dyDescent="0.35">
      <c r="I25684" s="113" t="s">
        <v>76051</v>
      </c>
    </row>
    <row r="25685" spans="9:9" ht="14.5" x14ac:dyDescent="0.35">
      <c r="I25685" s="113" t="s">
        <v>76050</v>
      </c>
    </row>
    <row r="25686" spans="9:9" ht="14.5" x14ac:dyDescent="0.35">
      <c r="I25686" s="113" t="s">
        <v>76049</v>
      </c>
    </row>
    <row r="25687" spans="9:9" ht="14.5" x14ac:dyDescent="0.35">
      <c r="I25687" s="113" t="s">
        <v>76048</v>
      </c>
    </row>
    <row r="25688" spans="9:9" ht="14.5" x14ac:dyDescent="0.35">
      <c r="I25688" s="113" t="s">
        <v>76047</v>
      </c>
    </row>
    <row r="25689" spans="9:9" ht="14.5" x14ac:dyDescent="0.35">
      <c r="I25689" s="113" t="s">
        <v>76046</v>
      </c>
    </row>
    <row r="25690" spans="9:9" ht="14.5" x14ac:dyDescent="0.35">
      <c r="I25690" s="113" t="s">
        <v>76045</v>
      </c>
    </row>
    <row r="25691" spans="9:9" ht="14.5" x14ac:dyDescent="0.35">
      <c r="I25691" s="113" t="s">
        <v>76044</v>
      </c>
    </row>
    <row r="25692" spans="9:9" ht="14.5" x14ac:dyDescent="0.35">
      <c r="I25692" s="113" t="s">
        <v>76043</v>
      </c>
    </row>
    <row r="25693" spans="9:9" ht="14.5" x14ac:dyDescent="0.35">
      <c r="I25693" s="113" t="s">
        <v>76042</v>
      </c>
    </row>
    <row r="25694" spans="9:9" ht="14.5" x14ac:dyDescent="0.35">
      <c r="I25694" s="113" t="s">
        <v>76041</v>
      </c>
    </row>
    <row r="25695" spans="9:9" ht="14.5" x14ac:dyDescent="0.35">
      <c r="I25695" s="113" t="s">
        <v>76040</v>
      </c>
    </row>
    <row r="25696" spans="9:9" ht="14.5" x14ac:dyDescent="0.35">
      <c r="I25696" s="113" t="s">
        <v>76039</v>
      </c>
    </row>
    <row r="25697" spans="9:9" ht="14.5" x14ac:dyDescent="0.35">
      <c r="I25697" s="113" t="s">
        <v>76038</v>
      </c>
    </row>
    <row r="25698" spans="9:9" ht="14.5" x14ac:dyDescent="0.35">
      <c r="I25698" s="113" t="s">
        <v>76037</v>
      </c>
    </row>
    <row r="25699" spans="9:9" ht="14.5" x14ac:dyDescent="0.35">
      <c r="I25699" s="113" t="s">
        <v>76036</v>
      </c>
    </row>
    <row r="25700" spans="9:9" ht="14.5" x14ac:dyDescent="0.35">
      <c r="I25700" s="113" t="s">
        <v>76035</v>
      </c>
    </row>
    <row r="25701" spans="9:9" ht="14.5" x14ac:dyDescent="0.35">
      <c r="I25701" s="113" t="s">
        <v>76034</v>
      </c>
    </row>
    <row r="25702" spans="9:9" ht="14.5" x14ac:dyDescent="0.35">
      <c r="I25702" s="113" t="s">
        <v>76033</v>
      </c>
    </row>
    <row r="25703" spans="9:9" ht="14.5" x14ac:dyDescent="0.35">
      <c r="I25703" s="113" t="s">
        <v>76032</v>
      </c>
    </row>
    <row r="25704" spans="9:9" ht="14.5" x14ac:dyDescent="0.35">
      <c r="I25704" s="113" t="s">
        <v>76031</v>
      </c>
    </row>
    <row r="25705" spans="9:9" ht="14.5" x14ac:dyDescent="0.35">
      <c r="I25705" s="113" t="s">
        <v>76030</v>
      </c>
    </row>
    <row r="25706" spans="9:9" ht="14.5" x14ac:dyDescent="0.35">
      <c r="I25706" s="113" t="s">
        <v>76029</v>
      </c>
    </row>
    <row r="25707" spans="9:9" ht="14.5" x14ac:dyDescent="0.35">
      <c r="I25707" s="113" t="s">
        <v>76028</v>
      </c>
    </row>
    <row r="25708" spans="9:9" ht="14.5" x14ac:dyDescent="0.35">
      <c r="I25708" s="113" t="s">
        <v>76027</v>
      </c>
    </row>
    <row r="25709" spans="9:9" ht="14.5" x14ac:dyDescent="0.35">
      <c r="I25709" s="113" t="s">
        <v>76026</v>
      </c>
    </row>
    <row r="25710" spans="9:9" ht="14.5" x14ac:dyDescent="0.35">
      <c r="I25710" s="113" t="s">
        <v>76025</v>
      </c>
    </row>
    <row r="25711" spans="9:9" ht="14.5" x14ac:dyDescent="0.35">
      <c r="I25711" s="113" t="s">
        <v>76024</v>
      </c>
    </row>
    <row r="25712" spans="9:9" ht="14.5" x14ac:dyDescent="0.35">
      <c r="I25712" s="113" t="s">
        <v>76023</v>
      </c>
    </row>
    <row r="25713" spans="9:9" ht="14.5" x14ac:dyDescent="0.35">
      <c r="I25713" s="113" t="s">
        <v>76022</v>
      </c>
    </row>
    <row r="25714" spans="9:9" ht="14.5" x14ac:dyDescent="0.35">
      <c r="I25714" s="113" t="s">
        <v>76021</v>
      </c>
    </row>
    <row r="25715" spans="9:9" ht="14.5" x14ac:dyDescent="0.35">
      <c r="I25715" s="113" t="s">
        <v>76020</v>
      </c>
    </row>
    <row r="25716" spans="9:9" ht="14.5" x14ac:dyDescent="0.35">
      <c r="I25716" s="113" t="s">
        <v>76019</v>
      </c>
    </row>
    <row r="25717" spans="9:9" ht="14.5" x14ac:dyDescent="0.35">
      <c r="I25717" s="113" t="s">
        <v>76018</v>
      </c>
    </row>
    <row r="25718" spans="9:9" ht="14.5" x14ac:dyDescent="0.35">
      <c r="I25718" s="113" t="s">
        <v>76017</v>
      </c>
    </row>
    <row r="25719" spans="9:9" ht="14.5" x14ac:dyDescent="0.35">
      <c r="I25719" s="113" t="s">
        <v>76016</v>
      </c>
    </row>
    <row r="25720" spans="9:9" ht="14.5" x14ac:dyDescent="0.35">
      <c r="I25720" s="113" t="s">
        <v>76015</v>
      </c>
    </row>
    <row r="25721" spans="9:9" ht="14.5" x14ac:dyDescent="0.35">
      <c r="I25721" s="113" t="s">
        <v>76014</v>
      </c>
    </row>
    <row r="25722" spans="9:9" ht="14.5" x14ac:dyDescent="0.35">
      <c r="I25722" s="113" t="s">
        <v>76013</v>
      </c>
    </row>
    <row r="25723" spans="9:9" ht="14.5" x14ac:dyDescent="0.35">
      <c r="I25723" s="113" t="s">
        <v>76012</v>
      </c>
    </row>
    <row r="25724" spans="9:9" ht="14.5" x14ac:dyDescent="0.35">
      <c r="I25724" s="113" t="s">
        <v>76011</v>
      </c>
    </row>
    <row r="25725" spans="9:9" ht="14.5" x14ac:dyDescent="0.35">
      <c r="I25725" s="113" t="s">
        <v>76010</v>
      </c>
    </row>
    <row r="25726" spans="9:9" ht="14.5" x14ac:dyDescent="0.35">
      <c r="I25726" s="113" t="s">
        <v>76009</v>
      </c>
    </row>
    <row r="25727" spans="9:9" ht="14.5" x14ac:dyDescent="0.35">
      <c r="I25727" s="113" t="s">
        <v>76008</v>
      </c>
    </row>
    <row r="25728" spans="9:9" ht="14.5" x14ac:dyDescent="0.35">
      <c r="I25728" s="113" t="s">
        <v>76007</v>
      </c>
    </row>
    <row r="25729" spans="9:9" ht="14.5" x14ac:dyDescent="0.35">
      <c r="I25729" s="113" t="s">
        <v>76006</v>
      </c>
    </row>
    <row r="25730" spans="9:9" ht="14.5" x14ac:dyDescent="0.35">
      <c r="I25730" s="113" t="s">
        <v>76005</v>
      </c>
    </row>
    <row r="25731" spans="9:9" ht="14.5" x14ac:dyDescent="0.35">
      <c r="I25731" s="113" t="s">
        <v>76004</v>
      </c>
    </row>
    <row r="25732" spans="9:9" ht="14.5" x14ac:dyDescent="0.35">
      <c r="I25732" s="113" t="s">
        <v>76003</v>
      </c>
    </row>
    <row r="25733" spans="9:9" ht="14.5" x14ac:dyDescent="0.35">
      <c r="I25733" s="113" t="s">
        <v>76002</v>
      </c>
    </row>
    <row r="25734" spans="9:9" ht="14.5" x14ac:dyDescent="0.35">
      <c r="I25734" s="113" t="s">
        <v>76001</v>
      </c>
    </row>
    <row r="25735" spans="9:9" ht="14.5" x14ac:dyDescent="0.35">
      <c r="I25735" s="113" t="s">
        <v>76000</v>
      </c>
    </row>
    <row r="25736" spans="9:9" ht="14.5" x14ac:dyDescent="0.35">
      <c r="I25736" s="113" t="s">
        <v>75999</v>
      </c>
    </row>
    <row r="25737" spans="9:9" ht="14.5" x14ac:dyDescent="0.35">
      <c r="I25737" s="113" t="s">
        <v>75998</v>
      </c>
    </row>
    <row r="25738" spans="9:9" ht="14.5" x14ac:dyDescent="0.35">
      <c r="I25738" s="113" t="s">
        <v>75997</v>
      </c>
    </row>
    <row r="25739" spans="9:9" ht="14.5" x14ac:dyDescent="0.35">
      <c r="I25739" s="113" t="s">
        <v>75996</v>
      </c>
    </row>
    <row r="25740" spans="9:9" ht="14.5" x14ac:dyDescent="0.35">
      <c r="I25740" s="113" t="s">
        <v>75995</v>
      </c>
    </row>
    <row r="25741" spans="9:9" ht="14.5" x14ac:dyDescent="0.35">
      <c r="I25741" s="113" t="s">
        <v>75994</v>
      </c>
    </row>
    <row r="25742" spans="9:9" ht="14.5" x14ac:dyDescent="0.35">
      <c r="I25742" s="113" t="s">
        <v>75993</v>
      </c>
    </row>
    <row r="25743" spans="9:9" ht="14.5" x14ac:dyDescent="0.35">
      <c r="I25743" s="113" t="s">
        <v>75992</v>
      </c>
    </row>
    <row r="25744" spans="9:9" ht="14.5" x14ac:dyDescent="0.35">
      <c r="I25744" s="113" t="s">
        <v>75991</v>
      </c>
    </row>
    <row r="25745" spans="9:9" ht="14.5" x14ac:dyDescent="0.35">
      <c r="I25745" s="113" t="s">
        <v>75990</v>
      </c>
    </row>
    <row r="25746" spans="9:9" ht="14.5" x14ac:dyDescent="0.35">
      <c r="I25746" s="113" t="s">
        <v>75989</v>
      </c>
    </row>
    <row r="25747" spans="9:9" ht="14.5" x14ac:dyDescent="0.35">
      <c r="I25747" s="113" t="s">
        <v>75988</v>
      </c>
    </row>
    <row r="25748" spans="9:9" ht="14.5" x14ac:dyDescent="0.35">
      <c r="I25748" s="113" t="s">
        <v>75987</v>
      </c>
    </row>
    <row r="25749" spans="9:9" ht="14.5" x14ac:dyDescent="0.35">
      <c r="I25749" s="113" t="s">
        <v>75986</v>
      </c>
    </row>
    <row r="25750" spans="9:9" ht="14.5" x14ac:dyDescent="0.35">
      <c r="I25750" s="113" t="s">
        <v>75985</v>
      </c>
    </row>
    <row r="25751" spans="9:9" ht="14.5" x14ac:dyDescent="0.35">
      <c r="I25751" s="113" t="s">
        <v>75984</v>
      </c>
    </row>
    <row r="25752" spans="9:9" ht="14.5" x14ac:dyDescent="0.35">
      <c r="I25752" s="113" t="s">
        <v>75983</v>
      </c>
    </row>
    <row r="25753" spans="9:9" ht="14.5" x14ac:dyDescent="0.35">
      <c r="I25753" s="113" t="s">
        <v>75982</v>
      </c>
    </row>
    <row r="25754" spans="9:9" ht="14.5" x14ac:dyDescent="0.35">
      <c r="I25754" s="113" t="s">
        <v>75981</v>
      </c>
    </row>
    <row r="25755" spans="9:9" ht="14.5" x14ac:dyDescent="0.35">
      <c r="I25755" s="113" t="s">
        <v>75980</v>
      </c>
    </row>
    <row r="25756" spans="9:9" ht="14.5" x14ac:dyDescent="0.35">
      <c r="I25756" s="113" t="s">
        <v>75979</v>
      </c>
    </row>
    <row r="25757" spans="9:9" ht="14.5" x14ac:dyDescent="0.35">
      <c r="I25757" s="113" t="s">
        <v>75978</v>
      </c>
    </row>
    <row r="25758" spans="9:9" ht="14.5" x14ac:dyDescent="0.35">
      <c r="I25758" s="113" t="s">
        <v>75977</v>
      </c>
    </row>
    <row r="25759" spans="9:9" ht="14.5" x14ac:dyDescent="0.35">
      <c r="I25759" s="113" t="s">
        <v>75976</v>
      </c>
    </row>
    <row r="25760" spans="9:9" ht="14.5" x14ac:dyDescent="0.35">
      <c r="I25760" s="113" t="s">
        <v>75975</v>
      </c>
    </row>
    <row r="25761" spans="9:9" ht="14.5" x14ac:dyDescent="0.35">
      <c r="I25761" s="113" t="s">
        <v>75974</v>
      </c>
    </row>
    <row r="25762" spans="9:9" ht="14.5" x14ac:dyDescent="0.35">
      <c r="I25762" s="113" t="s">
        <v>75973</v>
      </c>
    </row>
    <row r="25763" spans="9:9" ht="14.5" x14ac:dyDescent="0.35">
      <c r="I25763" s="113" t="s">
        <v>75972</v>
      </c>
    </row>
    <row r="25764" spans="9:9" ht="14.5" x14ac:dyDescent="0.35">
      <c r="I25764" s="113" t="s">
        <v>75971</v>
      </c>
    </row>
    <row r="25765" spans="9:9" ht="14.5" x14ac:dyDescent="0.35">
      <c r="I25765" s="113" t="s">
        <v>75970</v>
      </c>
    </row>
    <row r="25766" spans="9:9" ht="14.5" x14ac:dyDescent="0.35">
      <c r="I25766" s="113" t="s">
        <v>75969</v>
      </c>
    </row>
    <row r="25767" spans="9:9" ht="14.5" x14ac:dyDescent="0.35">
      <c r="I25767" s="113" t="s">
        <v>75968</v>
      </c>
    </row>
    <row r="25768" spans="9:9" ht="14.5" x14ac:dyDescent="0.35">
      <c r="I25768" s="113" t="s">
        <v>75967</v>
      </c>
    </row>
    <row r="25769" spans="9:9" ht="14.5" x14ac:dyDescent="0.35">
      <c r="I25769" s="113" t="s">
        <v>75966</v>
      </c>
    </row>
    <row r="25770" spans="9:9" ht="14.5" x14ac:dyDescent="0.35">
      <c r="I25770" s="113" t="s">
        <v>75965</v>
      </c>
    </row>
    <row r="25771" spans="9:9" ht="14.5" x14ac:dyDescent="0.35">
      <c r="I25771" s="113" t="s">
        <v>75964</v>
      </c>
    </row>
    <row r="25772" spans="9:9" ht="14.5" x14ac:dyDescent="0.35">
      <c r="I25772" s="113" t="s">
        <v>75963</v>
      </c>
    </row>
    <row r="25773" spans="9:9" ht="14.5" x14ac:dyDescent="0.35">
      <c r="I25773" s="113" t="s">
        <v>75962</v>
      </c>
    </row>
    <row r="25774" spans="9:9" ht="14.5" x14ac:dyDescent="0.35">
      <c r="I25774" s="113" t="s">
        <v>75961</v>
      </c>
    </row>
    <row r="25775" spans="9:9" ht="14.5" x14ac:dyDescent="0.35">
      <c r="I25775" s="113" t="s">
        <v>75960</v>
      </c>
    </row>
    <row r="25776" spans="9:9" ht="14.5" x14ac:dyDescent="0.35">
      <c r="I25776" s="113" t="s">
        <v>75959</v>
      </c>
    </row>
    <row r="25777" spans="9:9" ht="14.5" x14ac:dyDescent="0.35">
      <c r="I25777" s="113" t="s">
        <v>75958</v>
      </c>
    </row>
    <row r="25778" spans="9:9" ht="14.5" x14ac:dyDescent="0.35">
      <c r="I25778" s="113" t="s">
        <v>75957</v>
      </c>
    </row>
    <row r="25779" spans="9:9" ht="14.5" x14ac:dyDescent="0.35">
      <c r="I25779" s="113" t="s">
        <v>75956</v>
      </c>
    </row>
    <row r="25780" spans="9:9" ht="14.5" x14ac:dyDescent="0.35">
      <c r="I25780" s="113" t="s">
        <v>75955</v>
      </c>
    </row>
    <row r="25781" spans="9:9" ht="14.5" x14ac:dyDescent="0.35">
      <c r="I25781" s="113" t="s">
        <v>75954</v>
      </c>
    </row>
    <row r="25782" spans="9:9" ht="14.5" x14ac:dyDescent="0.35">
      <c r="I25782" s="113" t="s">
        <v>75953</v>
      </c>
    </row>
    <row r="25783" spans="9:9" ht="14.5" x14ac:dyDescent="0.35">
      <c r="I25783" s="113" t="s">
        <v>75952</v>
      </c>
    </row>
    <row r="25784" spans="9:9" ht="14.5" x14ac:dyDescent="0.35">
      <c r="I25784" s="113" t="s">
        <v>75951</v>
      </c>
    </row>
    <row r="25785" spans="9:9" ht="14.5" x14ac:dyDescent="0.35">
      <c r="I25785" s="113" t="s">
        <v>75950</v>
      </c>
    </row>
    <row r="25786" spans="9:9" ht="14.5" x14ac:dyDescent="0.35">
      <c r="I25786" s="113" t="s">
        <v>75949</v>
      </c>
    </row>
    <row r="25787" spans="9:9" ht="14.5" x14ac:dyDescent="0.35">
      <c r="I25787" s="113" t="s">
        <v>75948</v>
      </c>
    </row>
    <row r="25788" spans="9:9" ht="14.5" x14ac:dyDescent="0.35">
      <c r="I25788" s="113" t="s">
        <v>75947</v>
      </c>
    </row>
    <row r="25789" spans="9:9" ht="14.5" x14ac:dyDescent="0.35">
      <c r="I25789" s="113" t="s">
        <v>75946</v>
      </c>
    </row>
    <row r="25790" spans="9:9" ht="14.5" x14ac:dyDescent="0.35">
      <c r="I25790" s="113" t="s">
        <v>75945</v>
      </c>
    </row>
    <row r="25791" spans="9:9" ht="14.5" x14ac:dyDescent="0.35">
      <c r="I25791" s="113" t="s">
        <v>75944</v>
      </c>
    </row>
    <row r="25792" spans="9:9" ht="14.5" x14ac:dyDescent="0.35">
      <c r="I25792" s="113" t="s">
        <v>75943</v>
      </c>
    </row>
    <row r="25793" spans="9:9" ht="14.5" x14ac:dyDescent="0.35">
      <c r="I25793" s="113" t="s">
        <v>75942</v>
      </c>
    </row>
    <row r="25794" spans="9:9" ht="14.5" x14ac:dyDescent="0.35">
      <c r="I25794" s="113" t="s">
        <v>75941</v>
      </c>
    </row>
    <row r="25795" spans="9:9" ht="14.5" x14ac:dyDescent="0.35">
      <c r="I25795" s="113" t="s">
        <v>75940</v>
      </c>
    </row>
    <row r="25796" spans="9:9" ht="14.5" x14ac:dyDescent="0.35">
      <c r="I25796" s="113" t="s">
        <v>75939</v>
      </c>
    </row>
    <row r="25797" spans="9:9" ht="14.5" x14ac:dyDescent="0.35">
      <c r="I25797" s="113" t="s">
        <v>75938</v>
      </c>
    </row>
    <row r="25798" spans="9:9" ht="14.5" x14ac:dyDescent="0.35">
      <c r="I25798" s="113" t="s">
        <v>75937</v>
      </c>
    </row>
    <row r="25799" spans="9:9" ht="14.5" x14ac:dyDescent="0.35">
      <c r="I25799" s="113" t="s">
        <v>75936</v>
      </c>
    </row>
    <row r="25800" spans="9:9" ht="14.5" x14ac:dyDescent="0.35">
      <c r="I25800" s="113" t="s">
        <v>75935</v>
      </c>
    </row>
    <row r="25801" spans="9:9" ht="14.5" x14ac:dyDescent="0.35">
      <c r="I25801" s="113" t="s">
        <v>75934</v>
      </c>
    </row>
    <row r="25802" spans="9:9" ht="14.5" x14ac:dyDescent="0.35">
      <c r="I25802" s="113" t="s">
        <v>75933</v>
      </c>
    </row>
    <row r="25803" spans="9:9" ht="14.5" x14ac:dyDescent="0.35">
      <c r="I25803" s="113" t="s">
        <v>75932</v>
      </c>
    </row>
    <row r="25804" spans="9:9" ht="14.5" x14ac:dyDescent="0.35">
      <c r="I25804" s="113" t="s">
        <v>75931</v>
      </c>
    </row>
    <row r="25805" spans="9:9" ht="14.5" x14ac:dyDescent="0.35">
      <c r="I25805" s="113" t="s">
        <v>75930</v>
      </c>
    </row>
    <row r="25806" spans="9:9" ht="14.5" x14ac:dyDescent="0.35">
      <c r="I25806" s="113" t="s">
        <v>75929</v>
      </c>
    </row>
    <row r="25807" spans="9:9" ht="14.5" x14ac:dyDescent="0.35">
      <c r="I25807" s="113" t="s">
        <v>75928</v>
      </c>
    </row>
    <row r="25808" spans="9:9" ht="14.5" x14ac:dyDescent="0.35">
      <c r="I25808" s="113" t="s">
        <v>75927</v>
      </c>
    </row>
    <row r="25809" spans="9:9" ht="14.5" x14ac:dyDescent="0.35">
      <c r="I25809" s="113" t="s">
        <v>75926</v>
      </c>
    </row>
    <row r="25810" spans="9:9" ht="14.5" x14ac:dyDescent="0.35">
      <c r="I25810" s="113" t="s">
        <v>75925</v>
      </c>
    </row>
    <row r="25811" spans="9:9" ht="14.5" x14ac:dyDescent="0.35">
      <c r="I25811" s="113" t="s">
        <v>75924</v>
      </c>
    </row>
    <row r="25812" spans="9:9" ht="14.5" x14ac:dyDescent="0.35">
      <c r="I25812" s="113" t="s">
        <v>75923</v>
      </c>
    </row>
    <row r="25813" spans="9:9" ht="14.5" x14ac:dyDescent="0.35">
      <c r="I25813" s="113" t="s">
        <v>75922</v>
      </c>
    </row>
    <row r="25814" spans="9:9" ht="14.5" x14ac:dyDescent="0.35">
      <c r="I25814" s="113" t="s">
        <v>75921</v>
      </c>
    </row>
    <row r="25815" spans="9:9" ht="14.5" x14ac:dyDescent="0.35">
      <c r="I25815" s="113" t="s">
        <v>75920</v>
      </c>
    </row>
    <row r="25816" spans="9:9" ht="14.5" x14ac:dyDescent="0.35">
      <c r="I25816" s="113" t="s">
        <v>75919</v>
      </c>
    </row>
    <row r="25817" spans="9:9" ht="14.5" x14ac:dyDescent="0.35">
      <c r="I25817" s="113" t="s">
        <v>75918</v>
      </c>
    </row>
    <row r="25818" spans="9:9" ht="14.5" x14ac:dyDescent="0.35">
      <c r="I25818" s="113" t="s">
        <v>75917</v>
      </c>
    </row>
    <row r="25819" spans="9:9" ht="14.5" x14ac:dyDescent="0.35">
      <c r="I25819" s="113" t="s">
        <v>75916</v>
      </c>
    </row>
    <row r="25820" spans="9:9" ht="14.5" x14ac:dyDescent="0.35">
      <c r="I25820" s="113" t="s">
        <v>75915</v>
      </c>
    </row>
    <row r="25821" spans="9:9" ht="14.5" x14ac:dyDescent="0.35">
      <c r="I25821" s="113" t="s">
        <v>75914</v>
      </c>
    </row>
    <row r="25822" spans="9:9" ht="14.5" x14ac:dyDescent="0.35">
      <c r="I25822" s="113" t="s">
        <v>75913</v>
      </c>
    </row>
    <row r="25823" spans="9:9" ht="14.5" x14ac:dyDescent="0.35">
      <c r="I25823" s="113" t="s">
        <v>75912</v>
      </c>
    </row>
    <row r="25824" spans="9:9" ht="14.5" x14ac:dyDescent="0.35">
      <c r="I25824" s="113" t="s">
        <v>75911</v>
      </c>
    </row>
    <row r="25825" spans="9:9" ht="14.5" x14ac:dyDescent="0.35">
      <c r="I25825" s="113" t="s">
        <v>75910</v>
      </c>
    </row>
    <row r="25826" spans="9:9" ht="14.5" x14ac:dyDescent="0.35">
      <c r="I25826" s="113" t="s">
        <v>75909</v>
      </c>
    </row>
    <row r="25827" spans="9:9" ht="14.5" x14ac:dyDescent="0.35">
      <c r="I25827" s="113" t="s">
        <v>75908</v>
      </c>
    </row>
    <row r="25828" spans="9:9" ht="14.5" x14ac:dyDescent="0.35">
      <c r="I25828" s="113" t="s">
        <v>75907</v>
      </c>
    </row>
    <row r="25829" spans="9:9" ht="14.5" x14ac:dyDescent="0.35">
      <c r="I25829" s="113" t="s">
        <v>75906</v>
      </c>
    </row>
    <row r="25830" spans="9:9" ht="14.5" x14ac:dyDescent="0.35">
      <c r="I25830" s="113" t="s">
        <v>75905</v>
      </c>
    </row>
    <row r="25831" spans="9:9" ht="14.5" x14ac:dyDescent="0.35">
      <c r="I25831" s="113" t="s">
        <v>75904</v>
      </c>
    </row>
    <row r="25832" spans="9:9" ht="14.5" x14ac:dyDescent="0.35">
      <c r="I25832" s="113" t="s">
        <v>75903</v>
      </c>
    </row>
    <row r="25833" spans="9:9" ht="14.5" x14ac:dyDescent="0.35">
      <c r="I25833" s="113" t="s">
        <v>75902</v>
      </c>
    </row>
    <row r="25834" spans="9:9" ht="14.5" x14ac:dyDescent="0.35">
      <c r="I25834" s="113" t="s">
        <v>75901</v>
      </c>
    </row>
    <row r="25835" spans="9:9" ht="14.5" x14ac:dyDescent="0.35">
      <c r="I25835" s="113" t="s">
        <v>75900</v>
      </c>
    </row>
    <row r="25836" spans="9:9" ht="14.5" x14ac:dyDescent="0.35">
      <c r="I25836" s="113" t="s">
        <v>75899</v>
      </c>
    </row>
    <row r="25837" spans="9:9" ht="14.5" x14ac:dyDescent="0.35">
      <c r="I25837" s="113" t="s">
        <v>75898</v>
      </c>
    </row>
    <row r="25838" spans="9:9" ht="14.5" x14ac:dyDescent="0.35">
      <c r="I25838" s="113" t="s">
        <v>75897</v>
      </c>
    </row>
    <row r="25839" spans="9:9" ht="14.5" x14ac:dyDescent="0.35">
      <c r="I25839" s="113" t="s">
        <v>75896</v>
      </c>
    </row>
    <row r="25840" spans="9:9" ht="14.5" x14ac:dyDescent="0.35">
      <c r="I25840" s="113" t="s">
        <v>75895</v>
      </c>
    </row>
    <row r="25841" spans="9:9" ht="14.5" x14ac:dyDescent="0.35">
      <c r="I25841" s="113" t="s">
        <v>75894</v>
      </c>
    </row>
    <row r="25842" spans="9:9" ht="14.5" x14ac:dyDescent="0.35">
      <c r="I25842" s="113" t="s">
        <v>75893</v>
      </c>
    </row>
    <row r="25843" spans="9:9" ht="14.5" x14ac:dyDescent="0.35">
      <c r="I25843" s="113" t="s">
        <v>75892</v>
      </c>
    </row>
    <row r="25844" spans="9:9" ht="14.5" x14ac:dyDescent="0.35">
      <c r="I25844" s="113" t="s">
        <v>75891</v>
      </c>
    </row>
    <row r="25845" spans="9:9" ht="14.5" x14ac:dyDescent="0.35">
      <c r="I25845" s="113" t="s">
        <v>75890</v>
      </c>
    </row>
    <row r="25846" spans="9:9" ht="14.5" x14ac:dyDescent="0.35">
      <c r="I25846" s="113" t="s">
        <v>75889</v>
      </c>
    </row>
    <row r="25847" spans="9:9" ht="14.5" x14ac:dyDescent="0.35">
      <c r="I25847" s="113" t="s">
        <v>75888</v>
      </c>
    </row>
    <row r="25848" spans="9:9" ht="14.5" x14ac:dyDescent="0.35">
      <c r="I25848" s="113" t="s">
        <v>75887</v>
      </c>
    </row>
    <row r="25849" spans="9:9" ht="14.5" x14ac:dyDescent="0.35">
      <c r="I25849" s="113" t="s">
        <v>75886</v>
      </c>
    </row>
    <row r="25850" spans="9:9" ht="14.5" x14ac:dyDescent="0.35">
      <c r="I25850" s="113" t="s">
        <v>75885</v>
      </c>
    </row>
    <row r="25851" spans="9:9" ht="14.5" x14ac:dyDescent="0.35">
      <c r="I25851" s="113" t="s">
        <v>75884</v>
      </c>
    </row>
    <row r="25852" spans="9:9" ht="14.5" x14ac:dyDescent="0.35">
      <c r="I25852" s="113" t="s">
        <v>75883</v>
      </c>
    </row>
    <row r="25853" spans="9:9" ht="14.5" x14ac:dyDescent="0.35">
      <c r="I25853" s="113" t="s">
        <v>75882</v>
      </c>
    </row>
    <row r="25854" spans="9:9" ht="14.5" x14ac:dyDescent="0.35">
      <c r="I25854" s="113" t="s">
        <v>75881</v>
      </c>
    </row>
    <row r="25855" spans="9:9" ht="14.5" x14ac:dyDescent="0.35">
      <c r="I25855" s="113" t="s">
        <v>75880</v>
      </c>
    </row>
    <row r="25856" spans="9:9" ht="14.5" x14ac:dyDescent="0.35">
      <c r="I25856" s="113" t="s">
        <v>75879</v>
      </c>
    </row>
    <row r="25857" spans="9:9" ht="14.5" x14ac:dyDescent="0.35">
      <c r="I25857" s="113" t="s">
        <v>75878</v>
      </c>
    </row>
    <row r="25858" spans="9:9" ht="14.5" x14ac:dyDescent="0.35">
      <c r="I25858" s="113" t="s">
        <v>75877</v>
      </c>
    </row>
    <row r="25859" spans="9:9" ht="14.5" x14ac:dyDescent="0.35">
      <c r="I25859" s="113" t="s">
        <v>75876</v>
      </c>
    </row>
    <row r="25860" spans="9:9" ht="14.5" x14ac:dyDescent="0.35">
      <c r="I25860" s="113" t="s">
        <v>75875</v>
      </c>
    </row>
    <row r="25861" spans="9:9" ht="14.5" x14ac:dyDescent="0.35">
      <c r="I25861" s="113" t="s">
        <v>75874</v>
      </c>
    </row>
    <row r="25862" spans="9:9" ht="14.5" x14ac:dyDescent="0.35">
      <c r="I25862" s="113" t="s">
        <v>75873</v>
      </c>
    </row>
    <row r="25863" spans="9:9" ht="14.5" x14ac:dyDescent="0.35">
      <c r="I25863" s="113" t="s">
        <v>75872</v>
      </c>
    </row>
    <row r="25864" spans="9:9" ht="14.5" x14ac:dyDescent="0.35">
      <c r="I25864" s="113" t="s">
        <v>75871</v>
      </c>
    </row>
    <row r="25865" spans="9:9" ht="14.5" x14ac:dyDescent="0.35">
      <c r="I25865" s="113" t="s">
        <v>75870</v>
      </c>
    </row>
    <row r="25866" spans="9:9" ht="14.5" x14ac:dyDescent="0.35">
      <c r="I25866" s="113" t="s">
        <v>75869</v>
      </c>
    </row>
    <row r="25867" spans="9:9" ht="14.5" x14ac:dyDescent="0.35">
      <c r="I25867" s="113" t="s">
        <v>75868</v>
      </c>
    </row>
    <row r="25868" spans="9:9" ht="14.5" x14ac:dyDescent="0.35">
      <c r="I25868" s="113" t="s">
        <v>75867</v>
      </c>
    </row>
    <row r="25869" spans="9:9" ht="14.5" x14ac:dyDescent="0.35">
      <c r="I25869" s="113" t="s">
        <v>75866</v>
      </c>
    </row>
    <row r="25870" spans="9:9" ht="14.5" x14ac:dyDescent="0.35">
      <c r="I25870" s="113" t="s">
        <v>75865</v>
      </c>
    </row>
    <row r="25871" spans="9:9" ht="14.5" x14ac:dyDescent="0.35">
      <c r="I25871" s="113" t="s">
        <v>75864</v>
      </c>
    </row>
    <row r="25872" spans="9:9" ht="14.5" x14ac:dyDescent="0.35">
      <c r="I25872" s="113" t="s">
        <v>75863</v>
      </c>
    </row>
    <row r="25873" spans="9:9" ht="14.5" x14ac:dyDescent="0.35">
      <c r="I25873" s="113" t="s">
        <v>75862</v>
      </c>
    </row>
    <row r="25874" spans="9:9" ht="14.5" x14ac:dyDescent="0.35">
      <c r="I25874" s="113" t="s">
        <v>75861</v>
      </c>
    </row>
    <row r="25875" spans="9:9" ht="14.5" x14ac:dyDescent="0.35">
      <c r="I25875" s="113" t="s">
        <v>75860</v>
      </c>
    </row>
    <row r="25876" spans="9:9" ht="14.5" x14ac:dyDescent="0.35">
      <c r="I25876" s="113" t="s">
        <v>75859</v>
      </c>
    </row>
    <row r="25877" spans="9:9" ht="14.5" x14ac:dyDescent="0.35">
      <c r="I25877" s="113" t="s">
        <v>75858</v>
      </c>
    </row>
    <row r="25878" spans="9:9" ht="14.5" x14ac:dyDescent="0.35">
      <c r="I25878" s="113" t="s">
        <v>75857</v>
      </c>
    </row>
    <row r="25879" spans="9:9" ht="14.5" x14ac:dyDescent="0.35">
      <c r="I25879" s="113" t="s">
        <v>75856</v>
      </c>
    </row>
    <row r="25880" spans="9:9" ht="14.5" x14ac:dyDescent="0.35">
      <c r="I25880" s="113" t="s">
        <v>75855</v>
      </c>
    </row>
    <row r="25881" spans="9:9" ht="14.5" x14ac:dyDescent="0.35">
      <c r="I25881" s="113" t="s">
        <v>75854</v>
      </c>
    </row>
    <row r="25882" spans="9:9" ht="14.5" x14ac:dyDescent="0.35">
      <c r="I25882" s="113" t="s">
        <v>75853</v>
      </c>
    </row>
    <row r="25883" spans="9:9" ht="14.5" x14ac:dyDescent="0.35">
      <c r="I25883" s="113" t="s">
        <v>75852</v>
      </c>
    </row>
    <row r="25884" spans="9:9" ht="14.5" x14ac:dyDescent="0.35">
      <c r="I25884" s="113" t="s">
        <v>75851</v>
      </c>
    </row>
    <row r="25885" spans="9:9" ht="14.5" x14ac:dyDescent="0.35">
      <c r="I25885" s="113" t="s">
        <v>75850</v>
      </c>
    </row>
    <row r="25886" spans="9:9" ht="14.5" x14ac:dyDescent="0.35">
      <c r="I25886" s="113" t="s">
        <v>75849</v>
      </c>
    </row>
    <row r="25887" spans="9:9" ht="14.5" x14ac:dyDescent="0.35">
      <c r="I25887" s="113" t="s">
        <v>75848</v>
      </c>
    </row>
    <row r="25888" spans="9:9" ht="14.5" x14ac:dyDescent="0.35">
      <c r="I25888" s="113" t="s">
        <v>75847</v>
      </c>
    </row>
    <row r="25889" spans="9:9" ht="14.5" x14ac:dyDescent="0.35">
      <c r="I25889" s="113" t="s">
        <v>75846</v>
      </c>
    </row>
    <row r="25890" spans="9:9" ht="14.5" x14ac:dyDescent="0.35">
      <c r="I25890" s="113" t="s">
        <v>75845</v>
      </c>
    </row>
    <row r="25891" spans="9:9" ht="14.5" x14ac:dyDescent="0.35">
      <c r="I25891" s="113" t="s">
        <v>75844</v>
      </c>
    </row>
    <row r="25892" spans="9:9" ht="14.5" x14ac:dyDescent="0.35">
      <c r="I25892" s="113" t="s">
        <v>75843</v>
      </c>
    </row>
    <row r="25893" spans="9:9" ht="14.5" x14ac:dyDescent="0.35">
      <c r="I25893" s="113" t="s">
        <v>75842</v>
      </c>
    </row>
    <row r="25894" spans="9:9" ht="14.5" x14ac:dyDescent="0.35">
      <c r="I25894" s="113" t="s">
        <v>75841</v>
      </c>
    </row>
    <row r="25895" spans="9:9" ht="14.5" x14ac:dyDescent="0.35">
      <c r="I25895" s="113" t="s">
        <v>75840</v>
      </c>
    </row>
    <row r="25896" spans="9:9" ht="14.5" x14ac:dyDescent="0.35">
      <c r="I25896" s="113" t="s">
        <v>75839</v>
      </c>
    </row>
    <row r="25897" spans="9:9" ht="14.5" x14ac:dyDescent="0.35">
      <c r="I25897" s="113" t="s">
        <v>75838</v>
      </c>
    </row>
    <row r="25898" spans="9:9" ht="14.5" x14ac:dyDescent="0.35">
      <c r="I25898" s="113" t="s">
        <v>75837</v>
      </c>
    </row>
    <row r="25899" spans="9:9" ht="14.5" x14ac:dyDescent="0.35">
      <c r="I25899" s="113" t="s">
        <v>75836</v>
      </c>
    </row>
    <row r="25900" spans="9:9" ht="14.5" x14ac:dyDescent="0.35">
      <c r="I25900" s="113" t="s">
        <v>75835</v>
      </c>
    </row>
    <row r="25901" spans="9:9" ht="14.5" x14ac:dyDescent="0.35">
      <c r="I25901" s="113" t="s">
        <v>75834</v>
      </c>
    </row>
    <row r="25902" spans="9:9" ht="14.5" x14ac:dyDescent="0.35">
      <c r="I25902" s="113" t="s">
        <v>75833</v>
      </c>
    </row>
    <row r="25903" spans="9:9" ht="14.5" x14ac:dyDescent="0.35">
      <c r="I25903" s="113" t="s">
        <v>75832</v>
      </c>
    </row>
    <row r="25904" spans="9:9" ht="14.5" x14ac:dyDescent="0.35">
      <c r="I25904" s="113" t="s">
        <v>75831</v>
      </c>
    </row>
    <row r="25905" spans="9:9" ht="14.5" x14ac:dyDescent="0.35">
      <c r="I25905" s="113" t="s">
        <v>75830</v>
      </c>
    </row>
    <row r="25906" spans="9:9" ht="14.5" x14ac:dyDescent="0.35">
      <c r="I25906" s="113" t="s">
        <v>75829</v>
      </c>
    </row>
    <row r="25907" spans="9:9" ht="14.5" x14ac:dyDescent="0.35">
      <c r="I25907" s="113" t="s">
        <v>75828</v>
      </c>
    </row>
    <row r="25908" spans="9:9" ht="14.5" x14ac:dyDescent="0.35">
      <c r="I25908" s="113" t="s">
        <v>75827</v>
      </c>
    </row>
    <row r="25909" spans="9:9" ht="14.5" x14ac:dyDescent="0.35">
      <c r="I25909" s="113" t="s">
        <v>75826</v>
      </c>
    </row>
    <row r="25910" spans="9:9" ht="14.5" x14ac:dyDescent="0.35">
      <c r="I25910" s="113" t="s">
        <v>75825</v>
      </c>
    </row>
    <row r="25911" spans="9:9" ht="14.5" x14ac:dyDescent="0.35">
      <c r="I25911" s="113" t="s">
        <v>75824</v>
      </c>
    </row>
    <row r="25912" spans="9:9" ht="14.5" x14ac:dyDescent="0.35">
      <c r="I25912" s="113" t="s">
        <v>75823</v>
      </c>
    </row>
    <row r="25913" spans="9:9" ht="14.5" x14ac:dyDescent="0.35">
      <c r="I25913" s="113" t="s">
        <v>75822</v>
      </c>
    </row>
    <row r="25914" spans="9:9" ht="14.5" x14ac:dyDescent="0.35">
      <c r="I25914" s="113" t="s">
        <v>75821</v>
      </c>
    </row>
    <row r="25915" spans="9:9" ht="14.5" x14ac:dyDescent="0.35">
      <c r="I25915" s="113" t="s">
        <v>75820</v>
      </c>
    </row>
    <row r="25916" spans="9:9" ht="14.5" x14ac:dyDescent="0.35">
      <c r="I25916" s="113" t="s">
        <v>75819</v>
      </c>
    </row>
    <row r="25917" spans="9:9" ht="14.5" x14ac:dyDescent="0.35">
      <c r="I25917" s="113" t="s">
        <v>75818</v>
      </c>
    </row>
    <row r="25918" spans="9:9" ht="14.5" x14ac:dyDescent="0.35">
      <c r="I25918" s="113" t="s">
        <v>75817</v>
      </c>
    </row>
    <row r="25919" spans="9:9" ht="14.5" x14ac:dyDescent="0.35">
      <c r="I25919" s="113" t="s">
        <v>75816</v>
      </c>
    </row>
    <row r="25920" spans="9:9" ht="14.5" x14ac:dyDescent="0.35">
      <c r="I25920" s="113" t="s">
        <v>75815</v>
      </c>
    </row>
    <row r="25921" spans="9:9" ht="14.5" x14ac:dyDescent="0.35">
      <c r="I25921" s="113" t="s">
        <v>75814</v>
      </c>
    </row>
    <row r="25922" spans="9:9" ht="14.5" x14ac:dyDescent="0.35">
      <c r="I25922" s="113" t="s">
        <v>75813</v>
      </c>
    </row>
    <row r="25923" spans="9:9" ht="14.5" x14ac:dyDescent="0.35">
      <c r="I25923" s="113" t="s">
        <v>75812</v>
      </c>
    </row>
    <row r="25924" spans="9:9" ht="14.5" x14ac:dyDescent="0.35">
      <c r="I25924" s="113" t="s">
        <v>75811</v>
      </c>
    </row>
    <row r="25925" spans="9:9" ht="14.5" x14ac:dyDescent="0.35">
      <c r="I25925" s="113" t="s">
        <v>75810</v>
      </c>
    </row>
    <row r="25926" spans="9:9" ht="14.5" x14ac:dyDescent="0.35">
      <c r="I25926" s="113" t="s">
        <v>75809</v>
      </c>
    </row>
    <row r="25927" spans="9:9" ht="14.5" x14ac:dyDescent="0.35">
      <c r="I25927" s="113" t="s">
        <v>75808</v>
      </c>
    </row>
    <row r="25928" spans="9:9" ht="14.5" x14ac:dyDescent="0.35">
      <c r="I25928" s="113" t="s">
        <v>75807</v>
      </c>
    </row>
    <row r="25929" spans="9:9" ht="14.5" x14ac:dyDescent="0.35">
      <c r="I25929" s="113" t="s">
        <v>75806</v>
      </c>
    </row>
    <row r="25930" spans="9:9" ht="14.5" x14ac:dyDescent="0.35">
      <c r="I25930" s="113" t="s">
        <v>75805</v>
      </c>
    </row>
    <row r="25931" spans="9:9" ht="14.5" x14ac:dyDescent="0.35">
      <c r="I25931" s="113" t="s">
        <v>75804</v>
      </c>
    </row>
    <row r="25932" spans="9:9" ht="14.5" x14ac:dyDescent="0.35">
      <c r="I25932" s="113" t="s">
        <v>75803</v>
      </c>
    </row>
    <row r="25933" spans="9:9" ht="14.5" x14ac:dyDescent="0.35">
      <c r="I25933" s="113" t="s">
        <v>75802</v>
      </c>
    </row>
    <row r="25934" spans="9:9" ht="14.5" x14ac:dyDescent="0.35">
      <c r="I25934" s="113" t="s">
        <v>75801</v>
      </c>
    </row>
    <row r="25935" spans="9:9" ht="14.5" x14ac:dyDescent="0.35">
      <c r="I25935" s="113" t="s">
        <v>75800</v>
      </c>
    </row>
    <row r="25936" spans="9:9" ht="14.5" x14ac:dyDescent="0.35">
      <c r="I25936" s="113" t="s">
        <v>75799</v>
      </c>
    </row>
    <row r="25937" spans="9:9" ht="14.5" x14ac:dyDescent="0.35">
      <c r="I25937" s="113" t="s">
        <v>75798</v>
      </c>
    </row>
    <row r="25938" spans="9:9" ht="14.5" x14ac:dyDescent="0.35">
      <c r="I25938" s="113" t="s">
        <v>75797</v>
      </c>
    </row>
    <row r="25939" spans="9:9" ht="14.5" x14ac:dyDescent="0.35">
      <c r="I25939" s="113" t="s">
        <v>75796</v>
      </c>
    </row>
    <row r="25940" spans="9:9" ht="14.5" x14ac:dyDescent="0.35">
      <c r="I25940" s="113" t="s">
        <v>75795</v>
      </c>
    </row>
    <row r="25941" spans="9:9" ht="14.5" x14ac:dyDescent="0.35">
      <c r="I25941" s="113" t="s">
        <v>75794</v>
      </c>
    </row>
    <row r="25942" spans="9:9" ht="14.5" x14ac:dyDescent="0.35">
      <c r="I25942" s="113" t="s">
        <v>75793</v>
      </c>
    </row>
    <row r="25943" spans="9:9" ht="14.5" x14ac:dyDescent="0.35">
      <c r="I25943" s="113" t="s">
        <v>75792</v>
      </c>
    </row>
    <row r="25944" spans="9:9" ht="14.5" x14ac:dyDescent="0.35">
      <c r="I25944" s="113" t="s">
        <v>75791</v>
      </c>
    </row>
    <row r="25945" spans="9:9" ht="14.5" x14ac:dyDescent="0.35">
      <c r="I25945" s="113" t="s">
        <v>75790</v>
      </c>
    </row>
    <row r="25946" spans="9:9" ht="14.5" x14ac:dyDescent="0.35">
      <c r="I25946" s="113" t="s">
        <v>75789</v>
      </c>
    </row>
    <row r="25947" spans="9:9" ht="14.5" x14ac:dyDescent="0.35">
      <c r="I25947" s="113" t="s">
        <v>75788</v>
      </c>
    </row>
    <row r="25948" spans="9:9" ht="14.5" x14ac:dyDescent="0.35">
      <c r="I25948" s="113" t="s">
        <v>75787</v>
      </c>
    </row>
    <row r="25949" spans="9:9" ht="14.5" x14ac:dyDescent="0.35">
      <c r="I25949" s="113" t="s">
        <v>75786</v>
      </c>
    </row>
    <row r="25950" spans="9:9" ht="14.5" x14ac:dyDescent="0.35">
      <c r="I25950" s="113" t="s">
        <v>75785</v>
      </c>
    </row>
    <row r="25951" spans="9:9" ht="14.5" x14ac:dyDescent="0.35">
      <c r="I25951" s="113" t="s">
        <v>75784</v>
      </c>
    </row>
    <row r="25952" spans="9:9" ht="14.5" x14ac:dyDescent="0.35">
      <c r="I25952" s="113" t="s">
        <v>75783</v>
      </c>
    </row>
    <row r="25953" spans="9:9" ht="14.5" x14ac:dyDescent="0.35">
      <c r="I25953" s="113" t="s">
        <v>75782</v>
      </c>
    </row>
    <row r="25954" spans="9:9" ht="14.5" x14ac:dyDescent="0.35">
      <c r="I25954" s="113" t="s">
        <v>75781</v>
      </c>
    </row>
    <row r="25955" spans="9:9" ht="14.5" x14ac:dyDescent="0.35">
      <c r="I25955" s="113" t="s">
        <v>75780</v>
      </c>
    </row>
    <row r="25956" spans="9:9" ht="14.5" x14ac:dyDescent="0.35">
      <c r="I25956" s="113" t="s">
        <v>75779</v>
      </c>
    </row>
    <row r="25957" spans="9:9" ht="14.5" x14ac:dyDescent="0.35">
      <c r="I25957" s="113" t="s">
        <v>75778</v>
      </c>
    </row>
    <row r="25958" spans="9:9" ht="14.5" x14ac:dyDescent="0.35">
      <c r="I25958" s="113" t="s">
        <v>75777</v>
      </c>
    </row>
    <row r="25959" spans="9:9" ht="14.5" x14ac:dyDescent="0.35">
      <c r="I25959" s="113" t="s">
        <v>75776</v>
      </c>
    </row>
    <row r="25960" spans="9:9" ht="14.5" x14ac:dyDescent="0.35">
      <c r="I25960" s="113" t="s">
        <v>75775</v>
      </c>
    </row>
    <row r="25961" spans="9:9" ht="14.5" x14ac:dyDescent="0.35">
      <c r="I25961" s="113" t="s">
        <v>75774</v>
      </c>
    </row>
    <row r="25962" spans="9:9" ht="14.5" x14ac:dyDescent="0.35">
      <c r="I25962" s="113" t="s">
        <v>75773</v>
      </c>
    </row>
    <row r="25963" spans="9:9" ht="14.5" x14ac:dyDescent="0.35">
      <c r="I25963" s="113" t="s">
        <v>75772</v>
      </c>
    </row>
    <row r="25964" spans="9:9" ht="14.5" x14ac:dyDescent="0.35">
      <c r="I25964" s="113" t="s">
        <v>75771</v>
      </c>
    </row>
    <row r="25965" spans="9:9" ht="14.5" x14ac:dyDescent="0.35">
      <c r="I25965" s="113" t="s">
        <v>75770</v>
      </c>
    </row>
    <row r="25966" spans="9:9" ht="14.5" x14ac:dyDescent="0.35">
      <c r="I25966" s="113" t="s">
        <v>75769</v>
      </c>
    </row>
    <row r="25967" spans="9:9" ht="14.5" x14ac:dyDescent="0.35">
      <c r="I25967" s="113" t="s">
        <v>75768</v>
      </c>
    </row>
    <row r="25968" spans="9:9" ht="14.5" x14ac:dyDescent="0.35">
      <c r="I25968" s="113" t="s">
        <v>75767</v>
      </c>
    </row>
    <row r="25969" spans="9:9" ht="14.5" x14ac:dyDescent="0.35">
      <c r="I25969" s="113" t="s">
        <v>75766</v>
      </c>
    </row>
    <row r="25970" spans="9:9" ht="14.5" x14ac:dyDescent="0.35">
      <c r="I25970" s="113" t="s">
        <v>75765</v>
      </c>
    </row>
    <row r="25971" spans="9:9" ht="14.5" x14ac:dyDescent="0.35">
      <c r="I25971" s="113" t="s">
        <v>75764</v>
      </c>
    </row>
    <row r="25972" spans="9:9" ht="14.5" x14ac:dyDescent="0.35">
      <c r="I25972" s="113" t="s">
        <v>75763</v>
      </c>
    </row>
    <row r="25973" spans="9:9" ht="14.5" x14ac:dyDescent="0.35">
      <c r="I25973" s="113" t="s">
        <v>75762</v>
      </c>
    </row>
    <row r="25974" spans="9:9" ht="14.5" x14ac:dyDescent="0.35">
      <c r="I25974" s="113" t="s">
        <v>75761</v>
      </c>
    </row>
    <row r="25975" spans="9:9" ht="14.5" x14ac:dyDescent="0.35">
      <c r="I25975" s="113" t="s">
        <v>75760</v>
      </c>
    </row>
    <row r="25976" spans="9:9" ht="14.5" x14ac:dyDescent="0.35">
      <c r="I25976" s="113" t="s">
        <v>75759</v>
      </c>
    </row>
    <row r="25977" spans="9:9" ht="14.5" x14ac:dyDescent="0.35">
      <c r="I25977" s="113" t="s">
        <v>75758</v>
      </c>
    </row>
    <row r="25978" spans="9:9" ht="14.5" x14ac:dyDescent="0.35">
      <c r="I25978" s="113" t="s">
        <v>75757</v>
      </c>
    </row>
    <row r="25979" spans="9:9" ht="14.5" x14ac:dyDescent="0.35">
      <c r="I25979" s="113" t="s">
        <v>75756</v>
      </c>
    </row>
    <row r="25980" spans="9:9" ht="14.5" x14ac:dyDescent="0.35">
      <c r="I25980" s="113" t="s">
        <v>75755</v>
      </c>
    </row>
    <row r="25981" spans="9:9" ht="14.5" x14ac:dyDescent="0.35">
      <c r="I25981" s="113" t="s">
        <v>75754</v>
      </c>
    </row>
    <row r="25982" spans="9:9" ht="14.5" x14ac:dyDescent="0.35">
      <c r="I25982" s="113" t="s">
        <v>75753</v>
      </c>
    </row>
    <row r="25983" spans="9:9" ht="14.5" x14ac:dyDescent="0.35">
      <c r="I25983" s="113" t="s">
        <v>75752</v>
      </c>
    </row>
    <row r="25984" spans="9:9" ht="14.5" x14ac:dyDescent="0.35">
      <c r="I25984" s="113" t="s">
        <v>75751</v>
      </c>
    </row>
    <row r="25985" spans="9:9" ht="14.5" x14ac:dyDescent="0.35">
      <c r="I25985" s="113" t="s">
        <v>75750</v>
      </c>
    </row>
    <row r="25986" spans="9:9" ht="14.5" x14ac:dyDescent="0.35">
      <c r="I25986" s="113" t="s">
        <v>75749</v>
      </c>
    </row>
    <row r="25987" spans="9:9" ht="14.5" x14ac:dyDescent="0.35">
      <c r="I25987" s="113" t="s">
        <v>75748</v>
      </c>
    </row>
    <row r="25988" spans="9:9" ht="14.5" x14ac:dyDescent="0.35">
      <c r="I25988" s="113" t="s">
        <v>75747</v>
      </c>
    </row>
    <row r="25989" spans="9:9" ht="14.5" x14ac:dyDescent="0.35">
      <c r="I25989" s="113" t="s">
        <v>75746</v>
      </c>
    </row>
    <row r="25990" spans="9:9" ht="14.5" x14ac:dyDescent="0.35">
      <c r="I25990" s="113" t="s">
        <v>75745</v>
      </c>
    </row>
    <row r="25991" spans="9:9" ht="14.5" x14ac:dyDescent="0.35">
      <c r="I25991" s="113" t="s">
        <v>75744</v>
      </c>
    </row>
    <row r="25992" spans="9:9" ht="14.5" x14ac:dyDescent="0.35">
      <c r="I25992" s="113" t="s">
        <v>75743</v>
      </c>
    </row>
    <row r="25993" spans="9:9" ht="14.5" x14ac:dyDescent="0.35">
      <c r="I25993" s="113" t="s">
        <v>75742</v>
      </c>
    </row>
    <row r="25994" spans="9:9" ht="14.5" x14ac:dyDescent="0.35">
      <c r="I25994" s="113" t="s">
        <v>75741</v>
      </c>
    </row>
    <row r="25995" spans="9:9" ht="14.5" x14ac:dyDescent="0.35">
      <c r="I25995" s="113" t="s">
        <v>75740</v>
      </c>
    </row>
    <row r="25996" spans="9:9" ht="14.5" x14ac:dyDescent="0.35">
      <c r="I25996" s="113" t="s">
        <v>75739</v>
      </c>
    </row>
    <row r="25997" spans="9:9" ht="14.5" x14ac:dyDescent="0.35">
      <c r="I25997" s="113" t="s">
        <v>75738</v>
      </c>
    </row>
    <row r="25998" spans="9:9" ht="14.5" x14ac:dyDescent="0.35">
      <c r="I25998" s="113" t="s">
        <v>75737</v>
      </c>
    </row>
    <row r="25999" spans="9:9" ht="14.5" x14ac:dyDescent="0.35">
      <c r="I25999" s="113" t="s">
        <v>75736</v>
      </c>
    </row>
    <row r="26000" spans="9:9" ht="14.5" x14ac:dyDescent="0.35">
      <c r="I26000" s="113" t="s">
        <v>75735</v>
      </c>
    </row>
    <row r="26001" spans="9:9" ht="14.5" x14ac:dyDescent="0.35">
      <c r="I26001" s="113" t="s">
        <v>75734</v>
      </c>
    </row>
    <row r="26002" spans="9:9" ht="14.5" x14ac:dyDescent="0.35">
      <c r="I26002" s="113" t="s">
        <v>75733</v>
      </c>
    </row>
    <row r="26003" spans="9:9" ht="14.5" x14ac:dyDescent="0.35">
      <c r="I26003" s="113" t="s">
        <v>75732</v>
      </c>
    </row>
    <row r="26004" spans="9:9" ht="14.5" x14ac:dyDescent="0.35">
      <c r="I26004" s="113" t="s">
        <v>75731</v>
      </c>
    </row>
    <row r="26005" spans="9:9" ht="14.5" x14ac:dyDescent="0.35">
      <c r="I26005" s="113" t="s">
        <v>75730</v>
      </c>
    </row>
    <row r="26006" spans="9:9" ht="14.5" x14ac:dyDescent="0.35">
      <c r="I26006" s="113" t="s">
        <v>75729</v>
      </c>
    </row>
    <row r="26007" spans="9:9" ht="14.5" x14ac:dyDescent="0.35">
      <c r="I26007" s="113" t="s">
        <v>75728</v>
      </c>
    </row>
    <row r="26008" spans="9:9" ht="14.5" x14ac:dyDescent="0.35">
      <c r="I26008" s="113" t="s">
        <v>75727</v>
      </c>
    </row>
    <row r="26009" spans="9:9" ht="14.5" x14ac:dyDescent="0.35">
      <c r="I26009" s="113" t="s">
        <v>75726</v>
      </c>
    </row>
    <row r="26010" spans="9:9" ht="14.5" x14ac:dyDescent="0.35">
      <c r="I26010" s="113" t="s">
        <v>75725</v>
      </c>
    </row>
    <row r="26011" spans="9:9" ht="14.5" x14ac:dyDescent="0.35">
      <c r="I26011" s="113" t="s">
        <v>75724</v>
      </c>
    </row>
    <row r="26012" spans="9:9" ht="14.5" x14ac:dyDescent="0.35">
      <c r="I26012" s="113" t="s">
        <v>75723</v>
      </c>
    </row>
    <row r="26013" spans="9:9" ht="14.5" x14ac:dyDescent="0.35">
      <c r="I26013" s="113" t="s">
        <v>75722</v>
      </c>
    </row>
    <row r="26014" spans="9:9" ht="14.5" x14ac:dyDescent="0.35">
      <c r="I26014" s="113" t="s">
        <v>75721</v>
      </c>
    </row>
    <row r="26015" spans="9:9" ht="14.5" x14ac:dyDescent="0.35">
      <c r="I26015" s="113" t="s">
        <v>75720</v>
      </c>
    </row>
    <row r="26016" spans="9:9" ht="14.5" x14ac:dyDescent="0.35">
      <c r="I26016" s="113" t="s">
        <v>75719</v>
      </c>
    </row>
    <row r="26017" spans="9:9" ht="14.5" x14ac:dyDescent="0.35">
      <c r="I26017" s="113" t="s">
        <v>75718</v>
      </c>
    </row>
    <row r="26018" spans="9:9" ht="14.5" x14ac:dyDescent="0.35">
      <c r="I26018" s="113" t="s">
        <v>75717</v>
      </c>
    </row>
    <row r="26019" spans="9:9" ht="14.5" x14ac:dyDescent="0.35">
      <c r="I26019" s="113" t="s">
        <v>75716</v>
      </c>
    </row>
    <row r="26020" spans="9:9" ht="14.5" x14ac:dyDescent="0.35">
      <c r="I26020" s="113" t="s">
        <v>75715</v>
      </c>
    </row>
    <row r="26021" spans="9:9" ht="14.5" x14ac:dyDescent="0.35">
      <c r="I26021" s="113" t="s">
        <v>75714</v>
      </c>
    </row>
    <row r="26022" spans="9:9" ht="14.5" x14ac:dyDescent="0.35">
      <c r="I26022" s="113" t="s">
        <v>75713</v>
      </c>
    </row>
    <row r="26023" spans="9:9" ht="14.5" x14ac:dyDescent="0.35">
      <c r="I26023" s="113" t="s">
        <v>75712</v>
      </c>
    </row>
    <row r="26024" spans="9:9" ht="14.5" x14ac:dyDescent="0.35">
      <c r="I26024" s="113" t="s">
        <v>75711</v>
      </c>
    </row>
    <row r="26025" spans="9:9" ht="14.5" x14ac:dyDescent="0.35">
      <c r="I26025" s="113" t="s">
        <v>75710</v>
      </c>
    </row>
    <row r="26026" spans="9:9" ht="14.5" x14ac:dyDescent="0.35">
      <c r="I26026" s="113" t="s">
        <v>75709</v>
      </c>
    </row>
    <row r="26027" spans="9:9" ht="14.5" x14ac:dyDescent="0.35">
      <c r="I26027" s="113" t="s">
        <v>75708</v>
      </c>
    </row>
    <row r="26028" spans="9:9" ht="14.5" x14ac:dyDescent="0.35">
      <c r="I26028" s="113" t="s">
        <v>75707</v>
      </c>
    </row>
    <row r="26029" spans="9:9" ht="14.5" x14ac:dyDescent="0.35">
      <c r="I26029" s="113" t="s">
        <v>75706</v>
      </c>
    </row>
    <row r="26030" spans="9:9" ht="14.5" x14ac:dyDescent="0.35">
      <c r="I26030" s="113" t="s">
        <v>75705</v>
      </c>
    </row>
    <row r="26031" spans="9:9" ht="14.5" x14ac:dyDescent="0.35">
      <c r="I26031" s="113" t="s">
        <v>75704</v>
      </c>
    </row>
    <row r="26032" spans="9:9" ht="14.5" x14ac:dyDescent="0.35">
      <c r="I26032" s="113" t="s">
        <v>75703</v>
      </c>
    </row>
    <row r="26033" spans="9:9" ht="14.5" x14ac:dyDescent="0.35">
      <c r="I26033" s="113" t="s">
        <v>75702</v>
      </c>
    </row>
    <row r="26034" spans="9:9" ht="14.5" x14ac:dyDescent="0.35">
      <c r="I26034" s="113" t="s">
        <v>75701</v>
      </c>
    </row>
    <row r="26035" spans="9:9" ht="14.5" x14ac:dyDescent="0.35">
      <c r="I26035" s="113" t="s">
        <v>75700</v>
      </c>
    </row>
    <row r="26036" spans="9:9" ht="14.5" x14ac:dyDescent="0.35">
      <c r="I26036" s="113" t="s">
        <v>75699</v>
      </c>
    </row>
    <row r="26037" spans="9:9" ht="14.5" x14ac:dyDescent="0.35">
      <c r="I26037" s="113" t="s">
        <v>75698</v>
      </c>
    </row>
    <row r="26038" spans="9:9" ht="14.5" x14ac:dyDescent="0.35">
      <c r="I26038" s="113" t="s">
        <v>75697</v>
      </c>
    </row>
    <row r="26039" spans="9:9" ht="14.5" x14ac:dyDescent="0.35">
      <c r="I26039" s="113" t="s">
        <v>75696</v>
      </c>
    </row>
    <row r="26040" spans="9:9" ht="14.5" x14ac:dyDescent="0.35">
      <c r="I26040" s="113" t="s">
        <v>75695</v>
      </c>
    </row>
    <row r="26041" spans="9:9" ht="14.5" x14ac:dyDescent="0.35">
      <c r="I26041" s="113" t="s">
        <v>75694</v>
      </c>
    </row>
    <row r="26042" spans="9:9" ht="14.5" x14ac:dyDescent="0.35">
      <c r="I26042" s="113" t="s">
        <v>75693</v>
      </c>
    </row>
    <row r="26043" spans="9:9" ht="14.5" x14ac:dyDescent="0.35">
      <c r="I26043" s="113" t="s">
        <v>75692</v>
      </c>
    </row>
    <row r="26044" spans="9:9" ht="14.5" x14ac:dyDescent="0.35">
      <c r="I26044" s="113" t="s">
        <v>75691</v>
      </c>
    </row>
    <row r="26045" spans="9:9" ht="14.5" x14ac:dyDescent="0.35">
      <c r="I26045" s="113" t="s">
        <v>75690</v>
      </c>
    </row>
    <row r="26046" spans="9:9" ht="14.5" x14ac:dyDescent="0.35">
      <c r="I26046" s="113" t="s">
        <v>75689</v>
      </c>
    </row>
    <row r="26047" spans="9:9" ht="14.5" x14ac:dyDescent="0.35">
      <c r="I26047" s="113" t="s">
        <v>75688</v>
      </c>
    </row>
    <row r="26048" spans="9:9" ht="14.5" x14ac:dyDescent="0.35">
      <c r="I26048" s="113" t="s">
        <v>75687</v>
      </c>
    </row>
    <row r="26049" spans="9:9" ht="14.5" x14ac:dyDescent="0.35">
      <c r="I26049" s="113" t="s">
        <v>75686</v>
      </c>
    </row>
    <row r="26050" spans="9:9" ht="14.5" x14ac:dyDescent="0.35">
      <c r="I26050" s="113" t="s">
        <v>75685</v>
      </c>
    </row>
    <row r="26051" spans="9:9" ht="14.5" x14ac:dyDescent="0.35">
      <c r="I26051" s="113" t="s">
        <v>75684</v>
      </c>
    </row>
    <row r="26052" spans="9:9" ht="14.5" x14ac:dyDescent="0.35">
      <c r="I26052" s="113" t="s">
        <v>75683</v>
      </c>
    </row>
    <row r="26053" spans="9:9" ht="14.5" x14ac:dyDescent="0.35">
      <c r="I26053" s="113" t="s">
        <v>75682</v>
      </c>
    </row>
    <row r="26054" spans="9:9" ht="14.5" x14ac:dyDescent="0.35">
      <c r="I26054" s="113" t="s">
        <v>75681</v>
      </c>
    </row>
    <row r="26055" spans="9:9" ht="14.5" x14ac:dyDescent="0.35">
      <c r="I26055" s="113" t="s">
        <v>75680</v>
      </c>
    </row>
    <row r="26056" spans="9:9" ht="14.5" x14ac:dyDescent="0.35">
      <c r="I26056" s="113" t="s">
        <v>75679</v>
      </c>
    </row>
    <row r="26057" spans="9:9" ht="14.5" x14ac:dyDescent="0.35">
      <c r="I26057" s="113" t="s">
        <v>75678</v>
      </c>
    </row>
    <row r="26058" spans="9:9" ht="14.5" x14ac:dyDescent="0.35">
      <c r="I26058" s="113" t="s">
        <v>75677</v>
      </c>
    </row>
    <row r="26059" spans="9:9" ht="14.5" x14ac:dyDescent="0.35">
      <c r="I26059" s="113" t="s">
        <v>75676</v>
      </c>
    </row>
    <row r="26060" spans="9:9" ht="14.5" x14ac:dyDescent="0.35">
      <c r="I26060" s="113" t="s">
        <v>75675</v>
      </c>
    </row>
    <row r="26061" spans="9:9" ht="14.5" x14ac:dyDescent="0.35">
      <c r="I26061" s="113" t="s">
        <v>75674</v>
      </c>
    </row>
    <row r="26062" spans="9:9" ht="14.5" x14ac:dyDescent="0.35">
      <c r="I26062" s="113" t="s">
        <v>75673</v>
      </c>
    </row>
    <row r="26063" spans="9:9" ht="14.5" x14ac:dyDescent="0.35">
      <c r="I26063" s="113" t="s">
        <v>75672</v>
      </c>
    </row>
    <row r="26064" spans="9:9" ht="14.5" x14ac:dyDescent="0.35">
      <c r="I26064" s="113" t="s">
        <v>75671</v>
      </c>
    </row>
    <row r="26065" spans="9:9" ht="14.5" x14ac:dyDescent="0.35">
      <c r="I26065" s="113" t="s">
        <v>75670</v>
      </c>
    </row>
    <row r="26066" spans="9:9" ht="14.5" x14ac:dyDescent="0.35">
      <c r="I26066" s="113" t="s">
        <v>75669</v>
      </c>
    </row>
    <row r="26067" spans="9:9" ht="14.5" x14ac:dyDescent="0.35">
      <c r="I26067" s="113" t="s">
        <v>75668</v>
      </c>
    </row>
    <row r="26068" spans="9:9" ht="14.5" x14ac:dyDescent="0.35">
      <c r="I26068" s="113" t="s">
        <v>75667</v>
      </c>
    </row>
    <row r="26069" spans="9:9" ht="14.5" x14ac:dyDescent="0.35">
      <c r="I26069" s="113" t="s">
        <v>75666</v>
      </c>
    </row>
    <row r="26070" spans="9:9" ht="14.5" x14ac:dyDescent="0.35">
      <c r="I26070" s="113" t="s">
        <v>75665</v>
      </c>
    </row>
    <row r="26071" spans="9:9" ht="14.5" x14ac:dyDescent="0.35">
      <c r="I26071" s="113" t="s">
        <v>75664</v>
      </c>
    </row>
    <row r="26072" spans="9:9" ht="14.5" x14ac:dyDescent="0.35">
      <c r="I26072" s="113" t="s">
        <v>75663</v>
      </c>
    </row>
    <row r="26073" spans="9:9" ht="14.5" x14ac:dyDescent="0.35">
      <c r="I26073" s="113" t="s">
        <v>75662</v>
      </c>
    </row>
    <row r="26074" spans="9:9" ht="14.5" x14ac:dyDescent="0.35">
      <c r="I26074" s="113" t="s">
        <v>75661</v>
      </c>
    </row>
    <row r="26075" spans="9:9" ht="14.5" x14ac:dyDescent="0.35">
      <c r="I26075" s="113" t="s">
        <v>75660</v>
      </c>
    </row>
    <row r="26076" spans="9:9" ht="14.5" x14ac:dyDescent="0.35">
      <c r="I26076" s="113" t="s">
        <v>75659</v>
      </c>
    </row>
    <row r="26077" spans="9:9" ht="14.5" x14ac:dyDescent="0.35">
      <c r="I26077" s="113" t="s">
        <v>75658</v>
      </c>
    </row>
    <row r="26078" spans="9:9" ht="14.5" x14ac:dyDescent="0.35">
      <c r="I26078" s="113" t="s">
        <v>75657</v>
      </c>
    </row>
    <row r="26079" spans="9:9" ht="14.5" x14ac:dyDescent="0.35">
      <c r="I26079" s="113" t="s">
        <v>75656</v>
      </c>
    </row>
    <row r="26080" spans="9:9" ht="14.5" x14ac:dyDescent="0.35">
      <c r="I26080" s="113" t="s">
        <v>75655</v>
      </c>
    </row>
    <row r="26081" spans="9:9" ht="14.5" x14ac:dyDescent="0.35">
      <c r="I26081" s="113" t="s">
        <v>75654</v>
      </c>
    </row>
    <row r="26082" spans="9:9" ht="14.5" x14ac:dyDescent="0.35">
      <c r="I26082" s="113" t="s">
        <v>75653</v>
      </c>
    </row>
    <row r="26083" spans="9:9" ht="14.5" x14ac:dyDescent="0.35">
      <c r="I26083" s="113" t="s">
        <v>75652</v>
      </c>
    </row>
    <row r="26084" spans="9:9" ht="14.5" x14ac:dyDescent="0.35">
      <c r="I26084" s="113" t="s">
        <v>75651</v>
      </c>
    </row>
    <row r="26085" spans="9:9" ht="14.5" x14ac:dyDescent="0.35">
      <c r="I26085" s="113" t="s">
        <v>75650</v>
      </c>
    </row>
    <row r="26086" spans="9:9" ht="14.5" x14ac:dyDescent="0.35">
      <c r="I26086" s="113" t="s">
        <v>75649</v>
      </c>
    </row>
    <row r="26087" spans="9:9" ht="14.5" x14ac:dyDescent="0.35">
      <c r="I26087" s="113" t="s">
        <v>75648</v>
      </c>
    </row>
    <row r="26088" spans="9:9" ht="14.5" x14ac:dyDescent="0.35">
      <c r="I26088" s="113" t="s">
        <v>75647</v>
      </c>
    </row>
    <row r="26089" spans="9:9" ht="14.5" x14ac:dyDescent="0.35">
      <c r="I26089" s="113" t="s">
        <v>75646</v>
      </c>
    </row>
    <row r="26090" spans="9:9" ht="14.5" x14ac:dyDescent="0.35">
      <c r="I26090" s="113" t="s">
        <v>75645</v>
      </c>
    </row>
    <row r="26091" spans="9:9" ht="14.5" x14ac:dyDescent="0.35">
      <c r="I26091" s="113" t="s">
        <v>75644</v>
      </c>
    </row>
    <row r="26092" spans="9:9" ht="14.5" x14ac:dyDescent="0.35">
      <c r="I26092" s="113" t="s">
        <v>75643</v>
      </c>
    </row>
    <row r="26093" spans="9:9" ht="14.5" x14ac:dyDescent="0.35">
      <c r="I26093" s="113" t="s">
        <v>75642</v>
      </c>
    </row>
    <row r="26094" spans="9:9" ht="14.5" x14ac:dyDescent="0.35">
      <c r="I26094" s="113" t="s">
        <v>75641</v>
      </c>
    </row>
    <row r="26095" spans="9:9" ht="14.5" x14ac:dyDescent="0.35">
      <c r="I26095" s="113" t="s">
        <v>75640</v>
      </c>
    </row>
    <row r="26096" spans="9:9" ht="14.5" x14ac:dyDescent="0.35">
      <c r="I26096" s="113" t="s">
        <v>75639</v>
      </c>
    </row>
    <row r="26097" spans="9:9" ht="14.5" x14ac:dyDescent="0.35">
      <c r="I26097" s="113" t="s">
        <v>75638</v>
      </c>
    </row>
    <row r="26098" spans="9:9" ht="14.5" x14ac:dyDescent="0.35">
      <c r="I26098" s="113" t="s">
        <v>75637</v>
      </c>
    </row>
    <row r="26099" spans="9:9" ht="14.5" x14ac:dyDescent="0.35">
      <c r="I26099" s="113" t="s">
        <v>75636</v>
      </c>
    </row>
    <row r="26100" spans="9:9" ht="14.5" x14ac:dyDescent="0.35">
      <c r="I26100" s="113" t="s">
        <v>75635</v>
      </c>
    </row>
    <row r="26101" spans="9:9" ht="14.5" x14ac:dyDescent="0.35">
      <c r="I26101" s="113" t="s">
        <v>75634</v>
      </c>
    </row>
    <row r="26102" spans="9:9" ht="14.5" x14ac:dyDescent="0.35">
      <c r="I26102" s="113" t="s">
        <v>75633</v>
      </c>
    </row>
    <row r="26103" spans="9:9" ht="14.5" x14ac:dyDescent="0.35">
      <c r="I26103" s="113" t="s">
        <v>75632</v>
      </c>
    </row>
    <row r="26104" spans="9:9" ht="14.5" x14ac:dyDescent="0.35">
      <c r="I26104" s="113" t="s">
        <v>75631</v>
      </c>
    </row>
    <row r="26105" spans="9:9" ht="14.5" x14ac:dyDescent="0.35">
      <c r="I26105" s="113" t="s">
        <v>75630</v>
      </c>
    </row>
    <row r="26106" spans="9:9" ht="14.5" x14ac:dyDescent="0.35">
      <c r="I26106" s="113" t="s">
        <v>75629</v>
      </c>
    </row>
    <row r="26107" spans="9:9" ht="14.5" x14ac:dyDescent="0.35">
      <c r="I26107" s="113" t="s">
        <v>75628</v>
      </c>
    </row>
    <row r="26108" spans="9:9" ht="14.5" x14ac:dyDescent="0.35">
      <c r="I26108" s="113" t="s">
        <v>75627</v>
      </c>
    </row>
    <row r="26109" spans="9:9" ht="14.5" x14ac:dyDescent="0.35">
      <c r="I26109" s="113" t="s">
        <v>75626</v>
      </c>
    </row>
    <row r="26110" spans="9:9" ht="14.5" x14ac:dyDescent="0.35">
      <c r="I26110" s="113" t="s">
        <v>75625</v>
      </c>
    </row>
    <row r="26111" spans="9:9" ht="14.5" x14ac:dyDescent="0.35">
      <c r="I26111" s="113" t="s">
        <v>75624</v>
      </c>
    </row>
    <row r="26112" spans="9:9" ht="14.5" x14ac:dyDescent="0.35">
      <c r="I26112" s="113" t="s">
        <v>75623</v>
      </c>
    </row>
    <row r="26113" spans="9:9" ht="14.5" x14ac:dyDescent="0.35">
      <c r="I26113" s="113" t="s">
        <v>75622</v>
      </c>
    </row>
    <row r="26114" spans="9:9" ht="14.5" x14ac:dyDescent="0.35">
      <c r="I26114" s="113" t="s">
        <v>75621</v>
      </c>
    </row>
    <row r="26115" spans="9:9" ht="14.5" x14ac:dyDescent="0.35">
      <c r="I26115" s="113" t="s">
        <v>75620</v>
      </c>
    </row>
    <row r="26116" spans="9:9" ht="14.5" x14ac:dyDescent="0.35">
      <c r="I26116" s="113" t="s">
        <v>75619</v>
      </c>
    </row>
    <row r="26117" spans="9:9" ht="14.5" x14ac:dyDescent="0.35">
      <c r="I26117" s="113" t="s">
        <v>75618</v>
      </c>
    </row>
    <row r="26118" spans="9:9" ht="14.5" x14ac:dyDescent="0.35">
      <c r="I26118" s="113" t="s">
        <v>75617</v>
      </c>
    </row>
    <row r="26119" spans="9:9" ht="14.5" x14ac:dyDescent="0.35">
      <c r="I26119" s="113" t="s">
        <v>75616</v>
      </c>
    </row>
    <row r="26120" spans="9:9" ht="14.5" x14ac:dyDescent="0.35">
      <c r="I26120" s="113" t="s">
        <v>75615</v>
      </c>
    </row>
    <row r="26121" spans="9:9" ht="14.5" x14ac:dyDescent="0.35">
      <c r="I26121" s="113" t="s">
        <v>75614</v>
      </c>
    </row>
    <row r="26122" spans="9:9" ht="14.5" x14ac:dyDescent="0.35">
      <c r="I26122" s="113" t="s">
        <v>75613</v>
      </c>
    </row>
    <row r="26123" spans="9:9" ht="14.5" x14ac:dyDescent="0.35">
      <c r="I26123" s="113" t="s">
        <v>75612</v>
      </c>
    </row>
    <row r="26124" spans="9:9" ht="14.5" x14ac:dyDescent="0.35">
      <c r="I26124" s="113" t="s">
        <v>75611</v>
      </c>
    </row>
    <row r="26125" spans="9:9" ht="14.5" x14ac:dyDescent="0.35">
      <c r="I26125" s="113" t="s">
        <v>75610</v>
      </c>
    </row>
    <row r="26126" spans="9:9" ht="14.5" x14ac:dyDescent="0.35">
      <c r="I26126" s="113" t="s">
        <v>75609</v>
      </c>
    </row>
    <row r="26127" spans="9:9" ht="14.5" x14ac:dyDescent="0.35">
      <c r="I26127" s="113" t="s">
        <v>75608</v>
      </c>
    </row>
    <row r="26128" spans="9:9" ht="14.5" x14ac:dyDescent="0.35">
      <c r="I26128" s="113" t="s">
        <v>75607</v>
      </c>
    </row>
    <row r="26129" spans="9:9" ht="14.5" x14ac:dyDescent="0.35">
      <c r="I26129" s="113" t="s">
        <v>75606</v>
      </c>
    </row>
    <row r="26130" spans="9:9" ht="14.5" x14ac:dyDescent="0.35">
      <c r="I26130" s="113" t="s">
        <v>75605</v>
      </c>
    </row>
    <row r="26131" spans="9:9" ht="14.5" x14ac:dyDescent="0.35">
      <c r="I26131" s="113" t="s">
        <v>75604</v>
      </c>
    </row>
    <row r="26132" spans="9:9" ht="14.5" x14ac:dyDescent="0.35">
      <c r="I26132" s="113" t="s">
        <v>75603</v>
      </c>
    </row>
    <row r="26133" spans="9:9" ht="14.5" x14ac:dyDescent="0.35">
      <c r="I26133" s="113" t="s">
        <v>75602</v>
      </c>
    </row>
    <row r="26134" spans="9:9" ht="14.5" x14ac:dyDescent="0.35">
      <c r="I26134" s="113" t="s">
        <v>75601</v>
      </c>
    </row>
    <row r="26135" spans="9:9" ht="14.5" x14ac:dyDescent="0.35">
      <c r="I26135" s="113" t="s">
        <v>75600</v>
      </c>
    </row>
    <row r="26136" spans="9:9" ht="14.5" x14ac:dyDescent="0.35">
      <c r="I26136" s="113" t="s">
        <v>75599</v>
      </c>
    </row>
    <row r="26137" spans="9:9" ht="14.5" x14ac:dyDescent="0.35">
      <c r="I26137" s="113" t="s">
        <v>75598</v>
      </c>
    </row>
    <row r="26138" spans="9:9" ht="14.5" x14ac:dyDescent="0.35">
      <c r="I26138" s="113" t="s">
        <v>75597</v>
      </c>
    </row>
    <row r="26139" spans="9:9" ht="14.5" x14ac:dyDescent="0.35">
      <c r="I26139" s="113" t="s">
        <v>75596</v>
      </c>
    </row>
    <row r="26140" spans="9:9" ht="14.5" x14ac:dyDescent="0.35">
      <c r="I26140" s="113" t="s">
        <v>75595</v>
      </c>
    </row>
    <row r="26141" spans="9:9" ht="14.5" x14ac:dyDescent="0.35">
      <c r="I26141" s="113" t="s">
        <v>75594</v>
      </c>
    </row>
    <row r="26142" spans="9:9" ht="14.5" x14ac:dyDescent="0.35">
      <c r="I26142" s="113" t="s">
        <v>75593</v>
      </c>
    </row>
    <row r="26143" spans="9:9" ht="14.5" x14ac:dyDescent="0.35">
      <c r="I26143" s="113" t="s">
        <v>75592</v>
      </c>
    </row>
    <row r="26144" spans="9:9" ht="14.5" x14ac:dyDescent="0.35">
      <c r="I26144" s="113" t="s">
        <v>75591</v>
      </c>
    </row>
    <row r="26145" spans="9:9" ht="14.5" x14ac:dyDescent="0.35">
      <c r="I26145" s="113" t="s">
        <v>75590</v>
      </c>
    </row>
    <row r="26146" spans="9:9" ht="14.5" x14ac:dyDescent="0.35">
      <c r="I26146" s="113" t="s">
        <v>75589</v>
      </c>
    </row>
    <row r="26147" spans="9:9" ht="14.5" x14ac:dyDescent="0.35">
      <c r="I26147" s="113" t="s">
        <v>75588</v>
      </c>
    </row>
    <row r="26148" spans="9:9" ht="14.5" x14ac:dyDescent="0.35">
      <c r="I26148" s="113" t="s">
        <v>75587</v>
      </c>
    </row>
    <row r="26149" spans="9:9" ht="14.5" x14ac:dyDescent="0.35">
      <c r="I26149" s="113" t="s">
        <v>75586</v>
      </c>
    </row>
    <row r="26150" spans="9:9" ht="14.5" x14ac:dyDescent="0.35">
      <c r="I26150" s="113" t="s">
        <v>75585</v>
      </c>
    </row>
    <row r="26151" spans="9:9" ht="14.5" x14ac:dyDescent="0.35">
      <c r="I26151" s="113" t="s">
        <v>75584</v>
      </c>
    </row>
    <row r="26152" spans="9:9" ht="14.5" x14ac:dyDescent="0.35">
      <c r="I26152" s="113" t="s">
        <v>75583</v>
      </c>
    </row>
    <row r="26153" spans="9:9" ht="14.5" x14ac:dyDescent="0.35">
      <c r="I26153" s="113" t="s">
        <v>75582</v>
      </c>
    </row>
    <row r="26154" spans="9:9" ht="14.5" x14ac:dyDescent="0.35">
      <c r="I26154" s="113" t="s">
        <v>75581</v>
      </c>
    </row>
    <row r="26155" spans="9:9" ht="14.5" x14ac:dyDescent="0.35">
      <c r="I26155" s="113" t="s">
        <v>75580</v>
      </c>
    </row>
    <row r="26156" spans="9:9" ht="14.5" x14ac:dyDescent="0.35">
      <c r="I26156" s="113" t="s">
        <v>75579</v>
      </c>
    </row>
    <row r="26157" spans="9:9" ht="14.5" x14ac:dyDescent="0.35">
      <c r="I26157" s="113" t="s">
        <v>75578</v>
      </c>
    </row>
    <row r="26158" spans="9:9" ht="14.5" x14ac:dyDescent="0.35">
      <c r="I26158" s="113" t="s">
        <v>75577</v>
      </c>
    </row>
    <row r="26159" spans="9:9" ht="14.5" x14ac:dyDescent="0.35">
      <c r="I26159" s="113" t="s">
        <v>75576</v>
      </c>
    </row>
    <row r="26160" spans="9:9" ht="14.5" x14ac:dyDescent="0.35">
      <c r="I26160" s="113" t="s">
        <v>75575</v>
      </c>
    </row>
    <row r="26161" spans="9:9" ht="14.5" x14ac:dyDescent="0.35">
      <c r="I26161" s="113" t="s">
        <v>75574</v>
      </c>
    </row>
    <row r="26162" spans="9:9" ht="14.5" x14ac:dyDescent="0.35">
      <c r="I26162" s="113" t="s">
        <v>75573</v>
      </c>
    </row>
    <row r="26163" spans="9:9" ht="14.5" x14ac:dyDescent="0.35">
      <c r="I26163" s="113" t="s">
        <v>75572</v>
      </c>
    </row>
    <row r="26164" spans="9:9" ht="14.5" x14ac:dyDescent="0.35">
      <c r="I26164" s="113" t="s">
        <v>75571</v>
      </c>
    </row>
    <row r="26165" spans="9:9" ht="14.5" x14ac:dyDescent="0.35">
      <c r="I26165" s="113" t="s">
        <v>75570</v>
      </c>
    </row>
    <row r="26166" spans="9:9" ht="14.5" x14ac:dyDescent="0.35">
      <c r="I26166" s="113" t="s">
        <v>75569</v>
      </c>
    </row>
    <row r="26167" spans="9:9" ht="14.5" x14ac:dyDescent="0.35">
      <c r="I26167" s="113" t="s">
        <v>75568</v>
      </c>
    </row>
    <row r="26168" spans="9:9" ht="14.5" x14ac:dyDescent="0.35">
      <c r="I26168" s="113" t="s">
        <v>75567</v>
      </c>
    </row>
    <row r="26169" spans="9:9" ht="14.5" x14ac:dyDescent="0.35">
      <c r="I26169" s="113" t="s">
        <v>75566</v>
      </c>
    </row>
    <row r="26170" spans="9:9" ht="14.5" x14ac:dyDescent="0.35">
      <c r="I26170" s="113" t="s">
        <v>75565</v>
      </c>
    </row>
    <row r="26171" spans="9:9" ht="14.5" x14ac:dyDescent="0.35">
      <c r="I26171" s="113" t="s">
        <v>75564</v>
      </c>
    </row>
    <row r="26172" spans="9:9" ht="14.5" x14ac:dyDescent="0.35">
      <c r="I26172" s="113" t="s">
        <v>75563</v>
      </c>
    </row>
    <row r="26173" spans="9:9" ht="14.5" x14ac:dyDescent="0.35">
      <c r="I26173" s="113" t="s">
        <v>75562</v>
      </c>
    </row>
    <row r="26174" spans="9:9" ht="14.5" x14ac:dyDescent="0.35">
      <c r="I26174" s="113" t="s">
        <v>75561</v>
      </c>
    </row>
    <row r="26175" spans="9:9" ht="14.5" x14ac:dyDescent="0.35">
      <c r="I26175" s="113" t="s">
        <v>75560</v>
      </c>
    </row>
    <row r="26176" spans="9:9" ht="14.5" x14ac:dyDescent="0.35">
      <c r="I26176" s="113" t="s">
        <v>75559</v>
      </c>
    </row>
    <row r="26177" spans="9:9" ht="14.5" x14ac:dyDescent="0.35">
      <c r="I26177" s="113" t="s">
        <v>75558</v>
      </c>
    </row>
    <row r="26178" spans="9:9" ht="14.5" x14ac:dyDescent="0.35">
      <c r="I26178" s="113" t="s">
        <v>75557</v>
      </c>
    </row>
    <row r="26179" spans="9:9" ht="14.5" x14ac:dyDescent="0.35">
      <c r="I26179" s="113" t="s">
        <v>75556</v>
      </c>
    </row>
    <row r="26180" spans="9:9" ht="14.5" x14ac:dyDescent="0.35">
      <c r="I26180" s="113" t="s">
        <v>75555</v>
      </c>
    </row>
    <row r="26181" spans="9:9" ht="14.5" x14ac:dyDescent="0.35">
      <c r="I26181" s="113" t="s">
        <v>75554</v>
      </c>
    </row>
    <row r="26182" spans="9:9" ht="14.5" x14ac:dyDescent="0.35">
      <c r="I26182" s="113" t="s">
        <v>75553</v>
      </c>
    </row>
    <row r="26183" spans="9:9" ht="14.5" x14ac:dyDescent="0.35">
      <c r="I26183" s="113" t="s">
        <v>75552</v>
      </c>
    </row>
    <row r="26184" spans="9:9" ht="14.5" x14ac:dyDescent="0.35">
      <c r="I26184" s="113" t="s">
        <v>75551</v>
      </c>
    </row>
    <row r="26185" spans="9:9" ht="14.5" x14ac:dyDescent="0.35">
      <c r="I26185" s="113" t="s">
        <v>75550</v>
      </c>
    </row>
    <row r="26186" spans="9:9" ht="14.5" x14ac:dyDescent="0.35">
      <c r="I26186" s="113" t="s">
        <v>75549</v>
      </c>
    </row>
    <row r="26187" spans="9:9" ht="14.5" x14ac:dyDescent="0.35">
      <c r="I26187" s="113" t="s">
        <v>75548</v>
      </c>
    </row>
    <row r="26188" spans="9:9" ht="14.5" x14ac:dyDescent="0.35">
      <c r="I26188" s="113" t="s">
        <v>75547</v>
      </c>
    </row>
    <row r="26189" spans="9:9" ht="14.5" x14ac:dyDescent="0.35">
      <c r="I26189" s="113" t="s">
        <v>75546</v>
      </c>
    </row>
    <row r="26190" spans="9:9" ht="14.5" x14ac:dyDescent="0.35">
      <c r="I26190" s="113" t="s">
        <v>75545</v>
      </c>
    </row>
    <row r="26191" spans="9:9" ht="14.5" x14ac:dyDescent="0.35">
      <c r="I26191" s="113" t="s">
        <v>75544</v>
      </c>
    </row>
    <row r="26192" spans="9:9" ht="14.5" x14ac:dyDescent="0.35">
      <c r="I26192" s="113" t="s">
        <v>75543</v>
      </c>
    </row>
    <row r="26193" spans="9:9" ht="14.5" x14ac:dyDescent="0.35">
      <c r="I26193" s="113" t="s">
        <v>75542</v>
      </c>
    </row>
    <row r="26194" spans="9:9" ht="14.5" x14ac:dyDescent="0.35">
      <c r="I26194" s="113" t="s">
        <v>75541</v>
      </c>
    </row>
    <row r="26195" spans="9:9" ht="14.5" x14ac:dyDescent="0.35">
      <c r="I26195" s="113" t="s">
        <v>75540</v>
      </c>
    </row>
    <row r="26196" spans="9:9" ht="14.5" x14ac:dyDescent="0.35">
      <c r="I26196" s="113" t="s">
        <v>75539</v>
      </c>
    </row>
    <row r="26197" spans="9:9" ht="14.5" x14ac:dyDescent="0.35">
      <c r="I26197" s="113" t="s">
        <v>75538</v>
      </c>
    </row>
    <row r="26198" spans="9:9" ht="14.5" x14ac:dyDescent="0.35">
      <c r="I26198" s="113" t="s">
        <v>75537</v>
      </c>
    </row>
    <row r="26199" spans="9:9" ht="14.5" x14ac:dyDescent="0.35">
      <c r="I26199" s="113" t="s">
        <v>75536</v>
      </c>
    </row>
    <row r="26200" spans="9:9" ht="14.5" x14ac:dyDescent="0.35">
      <c r="I26200" s="113" t="s">
        <v>75535</v>
      </c>
    </row>
    <row r="26201" spans="9:9" ht="14.5" x14ac:dyDescent="0.35">
      <c r="I26201" s="113" t="s">
        <v>75534</v>
      </c>
    </row>
    <row r="26202" spans="9:9" ht="14.5" x14ac:dyDescent="0.35">
      <c r="I26202" s="113" t="s">
        <v>75533</v>
      </c>
    </row>
    <row r="26203" spans="9:9" ht="14.5" x14ac:dyDescent="0.35">
      <c r="I26203" s="113" t="s">
        <v>75532</v>
      </c>
    </row>
    <row r="26204" spans="9:9" ht="14.5" x14ac:dyDescent="0.35">
      <c r="I26204" s="113" t="s">
        <v>75531</v>
      </c>
    </row>
    <row r="26205" spans="9:9" ht="14.5" x14ac:dyDescent="0.35">
      <c r="I26205" s="113" t="s">
        <v>75530</v>
      </c>
    </row>
    <row r="26206" spans="9:9" ht="14.5" x14ac:dyDescent="0.35">
      <c r="I26206" s="113" t="s">
        <v>75529</v>
      </c>
    </row>
    <row r="26207" spans="9:9" ht="14.5" x14ac:dyDescent="0.35">
      <c r="I26207" s="113" t="s">
        <v>75528</v>
      </c>
    </row>
    <row r="26208" spans="9:9" ht="14.5" x14ac:dyDescent="0.35">
      <c r="I26208" s="113" t="s">
        <v>75527</v>
      </c>
    </row>
    <row r="26209" spans="9:9" ht="14.5" x14ac:dyDescent="0.35">
      <c r="I26209" s="113" t="s">
        <v>75526</v>
      </c>
    </row>
    <row r="26210" spans="9:9" ht="14.5" x14ac:dyDescent="0.35">
      <c r="I26210" s="113" t="s">
        <v>75525</v>
      </c>
    </row>
    <row r="26211" spans="9:9" ht="14.5" x14ac:dyDescent="0.35">
      <c r="I26211" s="113" t="s">
        <v>75524</v>
      </c>
    </row>
    <row r="26212" spans="9:9" ht="14.5" x14ac:dyDescent="0.35">
      <c r="I26212" s="113" t="s">
        <v>75523</v>
      </c>
    </row>
    <row r="26213" spans="9:9" ht="14.5" x14ac:dyDescent="0.35">
      <c r="I26213" s="113" t="s">
        <v>75522</v>
      </c>
    </row>
    <row r="26214" spans="9:9" ht="14.5" x14ac:dyDescent="0.35">
      <c r="I26214" s="113" t="s">
        <v>75521</v>
      </c>
    </row>
    <row r="26215" spans="9:9" ht="14.5" x14ac:dyDescent="0.35">
      <c r="I26215" s="113" t="s">
        <v>75520</v>
      </c>
    </row>
    <row r="26216" spans="9:9" ht="14.5" x14ac:dyDescent="0.35">
      <c r="I26216" s="113" t="s">
        <v>75519</v>
      </c>
    </row>
    <row r="26217" spans="9:9" ht="14.5" x14ac:dyDescent="0.35">
      <c r="I26217" s="113" t="s">
        <v>75518</v>
      </c>
    </row>
    <row r="26218" spans="9:9" ht="14.5" x14ac:dyDescent="0.35">
      <c r="I26218" s="113" t="s">
        <v>75517</v>
      </c>
    </row>
    <row r="26219" spans="9:9" ht="14.5" x14ac:dyDescent="0.35">
      <c r="I26219" s="113" t="s">
        <v>75516</v>
      </c>
    </row>
    <row r="26220" spans="9:9" ht="14.5" x14ac:dyDescent="0.35">
      <c r="I26220" s="113" t="s">
        <v>75515</v>
      </c>
    </row>
    <row r="26221" spans="9:9" ht="14.5" x14ac:dyDescent="0.35">
      <c r="I26221" s="113" t="s">
        <v>75514</v>
      </c>
    </row>
    <row r="26222" spans="9:9" ht="14.5" x14ac:dyDescent="0.35">
      <c r="I26222" s="113" t="s">
        <v>75513</v>
      </c>
    </row>
    <row r="26223" spans="9:9" ht="14.5" x14ac:dyDescent="0.35">
      <c r="I26223" s="113" t="s">
        <v>75512</v>
      </c>
    </row>
    <row r="26224" spans="9:9" ht="14.5" x14ac:dyDescent="0.35">
      <c r="I26224" s="113" t="s">
        <v>75511</v>
      </c>
    </row>
    <row r="26225" spans="9:9" ht="14.5" x14ac:dyDescent="0.35">
      <c r="I26225" s="113" t="s">
        <v>75510</v>
      </c>
    </row>
    <row r="26226" spans="9:9" ht="14.5" x14ac:dyDescent="0.35">
      <c r="I26226" s="113" t="s">
        <v>75509</v>
      </c>
    </row>
    <row r="26227" spans="9:9" ht="14.5" x14ac:dyDescent="0.35">
      <c r="I26227" s="113" t="s">
        <v>75508</v>
      </c>
    </row>
    <row r="26228" spans="9:9" ht="14.5" x14ac:dyDescent="0.35">
      <c r="I26228" s="113" t="s">
        <v>75507</v>
      </c>
    </row>
    <row r="26229" spans="9:9" ht="14.5" x14ac:dyDescent="0.35">
      <c r="I26229" s="113" t="s">
        <v>75506</v>
      </c>
    </row>
    <row r="26230" spans="9:9" ht="14.5" x14ac:dyDescent="0.35">
      <c r="I26230" s="113" t="s">
        <v>75505</v>
      </c>
    </row>
    <row r="26231" spans="9:9" ht="14.5" x14ac:dyDescent="0.35">
      <c r="I26231" s="113" t="s">
        <v>75504</v>
      </c>
    </row>
    <row r="26232" spans="9:9" ht="14.5" x14ac:dyDescent="0.35">
      <c r="I26232" s="113" t="s">
        <v>75503</v>
      </c>
    </row>
    <row r="26233" spans="9:9" ht="14.5" x14ac:dyDescent="0.35">
      <c r="I26233" s="113" t="s">
        <v>75502</v>
      </c>
    </row>
    <row r="26234" spans="9:9" ht="14.5" x14ac:dyDescent="0.35">
      <c r="I26234" s="113" t="s">
        <v>75501</v>
      </c>
    </row>
    <row r="26235" spans="9:9" ht="14.5" x14ac:dyDescent="0.35">
      <c r="I26235" s="113" t="s">
        <v>75500</v>
      </c>
    </row>
    <row r="26236" spans="9:9" ht="14.5" x14ac:dyDescent="0.35">
      <c r="I26236" s="113" t="s">
        <v>75499</v>
      </c>
    </row>
    <row r="26237" spans="9:9" ht="14.5" x14ac:dyDescent="0.35">
      <c r="I26237" s="113" t="s">
        <v>75498</v>
      </c>
    </row>
    <row r="26238" spans="9:9" ht="14.5" x14ac:dyDescent="0.35">
      <c r="I26238" s="113" t="s">
        <v>75497</v>
      </c>
    </row>
    <row r="26239" spans="9:9" ht="14.5" x14ac:dyDescent="0.35">
      <c r="I26239" s="113" t="s">
        <v>75496</v>
      </c>
    </row>
    <row r="26240" spans="9:9" ht="14.5" x14ac:dyDescent="0.35">
      <c r="I26240" s="113" t="s">
        <v>75495</v>
      </c>
    </row>
    <row r="26241" spans="9:9" ht="14.5" x14ac:dyDescent="0.35">
      <c r="I26241" s="113" t="s">
        <v>75494</v>
      </c>
    </row>
    <row r="26242" spans="9:9" ht="14.5" x14ac:dyDescent="0.35">
      <c r="I26242" s="113" t="s">
        <v>75493</v>
      </c>
    </row>
    <row r="26243" spans="9:9" ht="14.5" x14ac:dyDescent="0.35">
      <c r="I26243" s="113" t="s">
        <v>75492</v>
      </c>
    </row>
    <row r="26244" spans="9:9" ht="14.5" x14ac:dyDescent="0.35">
      <c r="I26244" s="113" t="s">
        <v>75491</v>
      </c>
    </row>
    <row r="26245" spans="9:9" ht="14.5" x14ac:dyDescent="0.35">
      <c r="I26245" s="113" t="s">
        <v>75490</v>
      </c>
    </row>
    <row r="26246" spans="9:9" ht="14.5" x14ac:dyDescent="0.35">
      <c r="I26246" s="113" t="s">
        <v>75489</v>
      </c>
    </row>
    <row r="26247" spans="9:9" ht="14.5" x14ac:dyDescent="0.35">
      <c r="I26247" s="113" t="s">
        <v>75488</v>
      </c>
    </row>
    <row r="26248" spans="9:9" ht="14.5" x14ac:dyDescent="0.35">
      <c r="I26248" s="113" t="s">
        <v>75487</v>
      </c>
    </row>
    <row r="26249" spans="9:9" ht="14.5" x14ac:dyDescent="0.35">
      <c r="I26249" s="113" t="s">
        <v>75486</v>
      </c>
    </row>
    <row r="26250" spans="9:9" ht="14.5" x14ac:dyDescent="0.35">
      <c r="I26250" s="113" t="s">
        <v>75485</v>
      </c>
    </row>
    <row r="26251" spans="9:9" ht="14.5" x14ac:dyDescent="0.35">
      <c r="I26251" s="113" t="s">
        <v>75484</v>
      </c>
    </row>
    <row r="26252" spans="9:9" ht="14.5" x14ac:dyDescent="0.35">
      <c r="I26252" s="113" t="s">
        <v>75483</v>
      </c>
    </row>
    <row r="26253" spans="9:9" ht="14.5" x14ac:dyDescent="0.35">
      <c r="I26253" s="113" t="s">
        <v>75482</v>
      </c>
    </row>
    <row r="26254" spans="9:9" ht="14.5" x14ac:dyDescent="0.35">
      <c r="I26254" s="113" t="s">
        <v>75481</v>
      </c>
    </row>
    <row r="26255" spans="9:9" ht="14.5" x14ac:dyDescent="0.35">
      <c r="I26255" s="113" t="s">
        <v>75480</v>
      </c>
    </row>
    <row r="26256" spans="9:9" ht="14.5" x14ac:dyDescent="0.35">
      <c r="I26256" s="113" t="s">
        <v>75479</v>
      </c>
    </row>
    <row r="26257" spans="9:9" ht="14.5" x14ac:dyDescent="0.35">
      <c r="I26257" s="113" t="s">
        <v>75478</v>
      </c>
    </row>
    <row r="26258" spans="9:9" ht="14.5" x14ac:dyDescent="0.35">
      <c r="I26258" s="113" t="s">
        <v>75477</v>
      </c>
    </row>
    <row r="26259" spans="9:9" ht="14.5" x14ac:dyDescent="0.35">
      <c r="I26259" s="113" t="s">
        <v>75476</v>
      </c>
    </row>
    <row r="26260" spans="9:9" ht="14.5" x14ac:dyDescent="0.35">
      <c r="I26260" s="113" t="s">
        <v>75475</v>
      </c>
    </row>
    <row r="26261" spans="9:9" ht="14.5" x14ac:dyDescent="0.35">
      <c r="I26261" s="113" t="s">
        <v>75474</v>
      </c>
    </row>
    <row r="26262" spans="9:9" ht="14.5" x14ac:dyDescent="0.35">
      <c r="I26262" s="113" t="s">
        <v>75473</v>
      </c>
    </row>
    <row r="26263" spans="9:9" ht="14.5" x14ac:dyDescent="0.35">
      <c r="I26263" s="113" t="s">
        <v>75472</v>
      </c>
    </row>
    <row r="26264" spans="9:9" ht="14.5" x14ac:dyDescent="0.35">
      <c r="I26264" s="113" t="s">
        <v>75471</v>
      </c>
    </row>
    <row r="26265" spans="9:9" ht="14.5" x14ac:dyDescent="0.35">
      <c r="I26265" s="113" t="s">
        <v>75470</v>
      </c>
    </row>
    <row r="26266" spans="9:9" ht="14.5" x14ac:dyDescent="0.35">
      <c r="I26266" s="113" t="s">
        <v>75469</v>
      </c>
    </row>
    <row r="26267" spans="9:9" ht="14.5" x14ac:dyDescent="0.35">
      <c r="I26267" s="113" t="s">
        <v>75468</v>
      </c>
    </row>
    <row r="26268" spans="9:9" ht="14.5" x14ac:dyDescent="0.35">
      <c r="I26268" s="113" t="s">
        <v>75467</v>
      </c>
    </row>
    <row r="26269" spans="9:9" ht="14.5" x14ac:dyDescent="0.35">
      <c r="I26269" s="113" t="s">
        <v>75466</v>
      </c>
    </row>
    <row r="26270" spans="9:9" ht="14.5" x14ac:dyDescent="0.35">
      <c r="I26270" s="113" t="s">
        <v>75465</v>
      </c>
    </row>
    <row r="26271" spans="9:9" ht="14.5" x14ac:dyDescent="0.35">
      <c r="I26271" s="113" t="s">
        <v>75464</v>
      </c>
    </row>
    <row r="26272" spans="9:9" ht="14.5" x14ac:dyDescent="0.35">
      <c r="I26272" s="113" t="s">
        <v>75463</v>
      </c>
    </row>
    <row r="26273" spans="9:9" ht="14.5" x14ac:dyDescent="0.35">
      <c r="I26273" s="113" t="s">
        <v>75462</v>
      </c>
    </row>
    <row r="26274" spans="9:9" ht="14.5" x14ac:dyDescent="0.35">
      <c r="I26274" s="113" t="s">
        <v>75461</v>
      </c>
    </row>
    <row r="26275" spans="9:9" ht="14.5" x14ac:dyDescent="0.35">
      <c r="I26275" s="113" t="s">
        <v>75460</v>
      </c>
    </row>
    <row r="26276" spans="9:9" ht="14.5" x14ac:dyDescent="0.35">
      <c r="I26276" s="113" t="s">
        <v>75459</v>
      </c>
    </row>
    <row r="26277" spans="9:9" ht="14.5" x14ac:dyDescent="0.35">
      <c r="I26277" s="113" t="s">
        <v>75458</v>
      </c>
    </row>
    <row r="26278" spans="9:9" ht="14.5" x14ac:dyDescent="0.35">
      <c r="I26278" s="113" t="s">
        <v>75457</v>
      </c>
    </row>
    <row r="26279" spans="9:9" ht="14.5" x14ac:dyDescent="0.35">
      <c r="I26279" s="113" t="s">
        <v>75456</v>
      </c>
    </row>
    <row r="26280" spans="9:9" ht="14.5" x14ac:dyDescent="0.35">
      <c r="I26280" s="113" t="s">
        <v>75455</v>
      </c>
    </row>
    <row r="26281" spans="9:9" ht="14.5" x14ac:dyDescent="0.35">
      <c r="I26281" s="113" t="s">
        <v>75454</v>
      </c>
    </row>
    <row r="26282" spans="9:9" ht="14.5" x14ac:dyDescent="0.35">
      <c r="I26282" s="113" t="s">
        <v>75453</v>
      </c>
    </row>
    <row r="26283" spans="9:9" ht="14.5" x14ac:dyDescent="0.35">
      <c r="I26283" s="113" t="s">
        <v>75452</v>
      </c>
    </row>
    <row r="26284" spans="9:9" ht="14.5" x14ac:dyDescent="0.35">
      <c r="I26284" s="113" t="s">
        <v>75451</v>
      </c>
    </row>
    <row r="26285" spans="9:9" ht="14.5" x14ac:dyDescent="0.35">
      <c r="I26285" s="113" t="s">
        <v>75450</v>
      </c>
    </row>
    <row r="26286" spans="9:9" ht="14.5" x14ac:dyDescent="0.35">
      <c r="I26286" s="113" t="s">
        <v>75449</v>
      </c>
    </row>
    <row r="26287" spans="9:9" ht="14.5" x14ac:dyDescent="0.35">
      <c r="I26287" s="113" t="s">
        <v>75448</v>
      </c>
    </row>
    <row r="26288" spans="9:9" ht="14.5" x14ac:dyDescent="0.35">
      <c r="I26288" s="113" t="s">
        <v>75447</v>
      </c>
    </row>
    <row r="26289" spans="9:9" ht="14.5" x14ac:dyDescent="0.35">
      <c r="I26289" s="113" t="s">
        <v>75446</v>
      </c>
    </row>
    <row r="26290" spans="9:9" ht="14.5" x14ac:dyDescent="0.35">
      <c r="I26290" s="113" t="s">
        <v>75445</v>
      </c>
    </row>
    <row r="26291" spans="9:9" ht="14.5" x14ac:dyDescent="0.35">
      <c r="I26291" s="113" t="s">
        <v>75444</v>
      </c>
    </row>
    <row r="26292" spans="9:9" ht="14.5" x14ac:dyDescent="0.35">
      <c r="I26292" s="113" t="s">
        <v>75443</v>
      </c>
    </row>
    <row r="26293" spans="9:9" ht="14.5" x14ac:dyDescent="0.35">
      <c r="I26293" s="113" t="s">
        <v>75442</v>
      </c>
    </row>
    <row r="26294" spans="9:9" ht="14.5" x14ac:dyDescent="0.35">
      <c r="I26294" s="113" t="s">
        <v>75441</v>
      </c>
    </row>
    <row r="26295" spans="9:9" ht="14.5" x14ac:dyDescent="0.35">
      <c r="I26295" s="113" t="s">
        <v>75440</v>
      </c>
    </row>
    <row r="26296" spans="9:9" ht="14.5" x14ac:dyDescent="0.35">
      <c r="I26296" s="113" t="s">
        <v>75439</v>
      </c>
    </row>
    <row r="26297" spans="9:9" ht="14.5" x14ac:dyDescent="0.35">
      <c r="I26297" s="113" t="s">
        <v>75438</v>
      </c>
    </row>
    <row r="26298" spans="9:9" ht="14.5" x14ac:dyDescent="0.35">
      <c r="I26298" s="113" t="s">
        <v>75437</v>
      </c>
    </row>
    <row r="26299" spans="9:9" ht="14.5" x14ac:dyDescent="0.35">
      <c r="I26299" s="113" t="s">
        <v>75436</v>
      </c>
    </row>
    <row r="26300" spans="9:9" ht="14.5" x14ac:dyDescent="0.35">
      <c r="I26300" s="113" t="s">
        <v>75435</v>
      </c>
    </row>
    <row r="26301" spans="9:9" ht="14.5" x14ac:dyDescent="0.35">
      <c r="I26301" s="113" t="s">
        <v>75434</v>
      </c>
    </row>
    <row r="26302" spans="9:9" ht="14.5" x14ac:dyDescent="0.35">
      <c r="I26302" s="113" t="s">
        <v>75433</v>
      </c>
    </row>
    <row r="26303" spans="9:9" ht="14.5" x14ac:dyDescent="0.35">
      <c r="I26303" s="113" t="s">
        <v>75432</v>
      </c>
    </row>
    <row r="26304" spans="9:9" ht="14.5" x14ac:dyDescent="0.35">
      <c r="I26304" s="113" t="s">
        <v>75431</v>
      </c>
    </row>
    <row r="26305" spans="9:9" ht="14.5" x14ac:dyDescent="0.35">
      <c r="I26305" s="113" t="s">
        <v>75430</v>
      </c>
    </row>
    <row r="26306" spans="9:9" ht="14.5" x14ac:dyDescent="0.35">
      <c r="I26306" s="113" t="s">
        <v>75429</v>
      </c>
    </row>
    <row r="26307" spans="9:9" ht="14.5" x14ac:dyDescent="0.35">
      <c r="I26307" s="113" t="s">
        <v>75428</v>
      </c>
    </row>
    <row r="26308" spans="9:9" ht="14.5" x14ac:dyDescent="0.35">
      <c r="I26308" s="113" t="s">
        <v>75427</v>
      </c>
    </row>
    <row r="26309" spans="9:9" ht="14.5" x14ac:dyDescent="0.35">
      <c r="I26309" s="113" t="s">
        <v>75426</v>
      </c>
    </row>
    <row r="26310" spans="9:9" ht="14.5" x14ac:dyDescent="0.35">
      <c r="I26310" s="113" t="s">
        <v>75425</v>
      </c>
    </row>
    <row r="26311" spans="9:9" ht="14.5" x14ac:dyDescent="0.35">
      <c r="I26311" s="113" t="s">
        <v>75424</v>
      </c>
    </row>
    <row r="26312" spans="9:9" ht="14.5" x14ac:dyDescent="0.35">
      <c r="I26312" s="113" t="s">
        <v>75423</v>
      </c>
    </row>
    <row r="26313" spans="9:9" ht="14.5" x14ac:dyDescent="0.35">
      <c r="I26313" s="113" t="s">
        <v>75422</v>
      </c>
    </row>
    <row r="26314" spans="9:9" ht="14.5" x14ac:dyDescent="0.35">
      <c r="I26314" s="113" t="s">
        <v>75421</v>
      </c>
    </row>
    <row r="26315" spans="9:9" ht="14.5" x14ac:dyDescent="0.35">
      <c r="I26315" s="113" t="s">
        <v>75420</v>
      </c>
    </row>
    <row r="26316" spans="9:9" ht="14.5" x14ac:dyDescent="0.35">
      <c r="I26316" s="113" t="s">
        <v>75419</v>
      </c>
    </row>
    <row r="26317" spans="9:9" ht="14.5" x14ac:dyDescent="0.35">
      <c r="I26317" s="113" t="s">
        <v>75418</v>
      </c>
    </row>
    <row r="26318" spans="9:9" ht="14.5" x14ac:dyDescent="0.35">
      <c r="I26318" s="113" t="s">
        <v>75417</v>
      </c>
    </row>
    <row r="26319" spans="9:9" ht="14.5" x14ac:dyDescent="0.35">
      <c r="I26319" s="113" t="s">
        <v>75416</v>
      </c>
    </row>
    <row r="26320" spans="9:9" ht="14.5" x14ac:dyDescent="0.35">
      <c r="I26320" s="113" t="s">
        <v>75415</v>
      </c>
    </row>
    <row r="26321" spans="9:9" ht="14.5" x14ac:dyDescent="0.35">
      <c r="I26321" s="113" t="s">
        <v>75414</v>
      </c>
    </row>
    <row r="26322" spans="9:9" ht="14.5" x14ac:dyDescent="0.35">
      <c r="I26322" s="113" t="s">
        <v>75413</v>
      </c>
    </row>
    <row r="26323" spans="9:9" ht="14.5" x14ac:dyDescent="0.35">
      <c r="I26323" s="113" t="s">
        <v>75412</v>
      </c>
    </row>
    <row r="26324" spans="9:9" ht="14.5" x14ac:dyDescent="0.35">
      <c r="I26324" s="113" t="s">
        <v>75411</v>
      </c>
    </row>
    <row r="26325" spans="9:9" ht="14.5" x14ac:dyDescent="0.35">
      <c r="I26325" s="113" t="s">
        <v>75410</v>
      </c>
    </row>
    <row r="26326" spans="9:9" ht="14.5" x14ac:dyDescent="0.35">
      <c r="I26326" s="113" t="s">
        <v>75409</v>
      </c>
    </row>
    <row r="26327" spans="9:9" ht="14.5" x14ac:dyDescent="0.35">
      <c r="I26327" s="113" t="s">
        <v>75408</v>
      </c>
    </row>
    <row r="26328" spans="9:9" ht="14.5" x14ac:dyDescent="0.35">
      <c r="I26328" s="113" t="s">
        <v>75407</v>
      </c>
    </row>
    <row r="26329" spans="9:9" ht="14.5" x14ac:dyDescent="0.35">
      <c r="I26329" s="113" t="s">
        <v>75406</v>
      </c>
    </row>
    <row r="26330" spans="9:9" ht="14.5" x14ac:dyDescent="0.35">
      <c r="I26330" s="113" t="s">
        <v>75405</v>
      </c>
    </row>
    <row r="26331" spans="9:9" ht="14.5" x14ac:dyDescent="0.35">
      <c r="I26331" s="113" t="s">
        <v>75404</v>
      </c>
    </row>
    <row r="26332" spans="9:9" ht="14.5" x14ac:dyDescent="0.35">
      <c r="I26332" s="113" t="s">
        <v>75403</v>
      </c>
    </row>
    <row r="26333" spans="9:9" ht="14.5" x14ac:dyDescent="0.35">
      <c r="I26333" s="113" t="s">
        <v>75402</v>
      </c>
    </row>
    <row r="26334" spans="9:9" ht="14.5" x14ac:dyDescent="0.35">
      <c r="I26334" s="113" t="s">
        <v>75401</v>
      </c>
    </row>
    <row r="26335" spans="9:9" ht="14.5" x14ac:dyDescent="0.35">
      <c r="I26335" s="113" t="s">
        <v>75400</v>
      </c>
    </row>
    <row r="26336" spans="9:9" ht="14.5" x14ac:dyDescent="0.35">
      <c r="I26336" s="113" t="s">
        <v>75399</v>
      </c>
    </row>
    <row r="26337" spans="9:9" ht="14.5" x14ac:dyDescent="0.35">
      <c r="I26337" s="113" t="s">
        <v>75398</v>
      </c>
    </row>
    <row r="26338" spans="9:9" ht="14.5" x14ac:dyDescent="0.35">
      <c r="I26338" s="113" t="s">
        <v>75397</v>
      </c>
    </row>
    <row r="26339" spans="9:9" ht="14.5" x14ac:dyDescent="0.35">
      <c r="I26339" s="113" t="s">
        <v>75396</v>
      </c>
    </row>
    <row r="26340" spans="9:9" ht="14.5" x14ac:dyDescent="0.35">
      <c r="I26340" s="113" t="s">
        <v>75395</v>
      </c>
    </row>
    <row r="26341" spans="9:9" ht="14.5" x14ac:dyDescent="0.35">
      <c r="I26341" s="113" t="s">
        <v>75394</v>
      </c>
    </row>
    <row r="26342" spans="9:9" ht="14.5" x14ac:dyDescent="0.35">
      <c r="I26342" s="113" t="s">
        <v>75393</v>
      </c>
    </row>
    <row r="26343" spans="9:9" ht="14.5" x14ac:dyDescent="0.35">
      <c r="I26343" s="113" t="s">
        <v>75392</v>
      </c>
    </row>
    <row r="26344" spans="9:9" ht="14.5" x14ac:dyDescent="0.35">
      <c r="I26344" s="113" t="s">
        <v>75391</v>
      </c>
    </row>
    <row r="26345" spans="9:9" ht="14.5" x14ac:dyDescent="0.35">
      <c r="I26345" s="113" t="s">
        <v>75390</v>
      </c>
    </row>
    <row r="26346" spans="9:9" ht="14.5" x14ac:dyDescent="0.35">
      <c r="I26346" s="113" t="s">
        <v>75389</v>
      </c>
    </row>
    <row r="26347" spans="9:9" ht="14.5" x14ac:dyDescent="0.35">
      <c r="I26347" s="113" t="s">
        <v>75388</v>
      </c>
    </row>
    <row r="26348" spans="9:9" ht="14.5" x14ac:dyDescent="0.35">
      <c r="I26348" s="113" t="s">
        <v>75387</v>
      </c>
    </row>
    <row r="26349" spans="9:9" ht="14.5" x14ac:dyDescent="0.35">
      <c r="I26349" s="113" t="s">
        <v>75386</v>
      </c>
    </row>
    <row r="26350" spans="9:9" ht="14.5" x14ac:dyDescent="0.35">
      <c r="I26350" s="113" t="s">
        <v>75385</v>
      </c>
    </row>
    <row r="26351" spans="9:9" ht="14.5" x14ac:dyDescent="0.35">
      <c r="I26351" s="113" t="s">
        <v>75384</v>
      </c>
    </row>
    <row r="26352" spans="9:9" ht="14.5" x14ac:dyDescent="0.35">
      <c r="I26352" s="113" t="s">
        <v>75383</v>
      </c>
    </row>
    <row r="26353" spans="9:9" ht="14.5" x14ac:dyDescent="0.35">
      <c r="I26353" s="113" t="s">
        <v>75382</v>
      </c>
    </row>
    <row r="26354" spans="9:9" ht="14.5" x14ac:dyDescent="0.35">
      <c r="I26354" s="113" t="s">
        <v>75381</v>
      </c>
    </row>
    <row r="26355" spans="9:9" ht="14.5" x14ac:dyDescent="0.35">
      <c r="I26355" s="113" t="s">
        <v>75380</v>
      </c>
    </row>
    <row r="26356" spans="9:9" ht="14.5" x14ac:dyDescent="0.35">
      <c r="I26356" s="113" t="s">
        <v>75379</v>
      </c>
    </row>
    <row r="26357" spans="9:9" ht="14.5" x14ac:dyDescent="0.35">
      <c r="I26357" s="113" t="s">
        <v>75378</v>
      </c>
    </row>
    <row r="26358" spans="9:9" ht="14.5" x14ac:dyDescent="0.35">
      <c r="I26358" s="113" t="s">
        <v>75377</v>
      </c>
    </row>
    <row r="26359" spans="9:9" ht="14.5" x14ac:dyDescent="0.35">
      <c r="I26359" s="113" t="s">
        <v>75376</v>
      </c>
    </row>
    <row r="26360" spans="9:9" ht="14.5" x14ac:dyDescent="0.35">
      <c r="I26360" s="113" t="s">
        <v>75375</v>
      </c>
    </row>
    <row r="26361" spans="9:9" ht="14.5" x14ac:dyDescent="0.35">
      <c r="I26361" s="113" t="s">
        <v>75374</v>
      </c>
    </row>
    <row r="26362" spans="9:9" ht="14.5" x14ac:dyDescent="0.35">
      <c r="I26362" s="113" t="s">
        <v>75373</v>
      </c>
    </row>
    <row r="26363" spans="9:9" ht="14.5" x14ac:dyDescent="0.35">
      <c r="I26363" s="113" t="s">
        <v>75372</v>
      </c>
    </row>
    <row r="26364" spans="9:9" ht="14.5" x14ac:dyDescent="0.35">
      <c r="I26364" s="113" t="s">
        <v>75371</v>
      </c>
    </row>
    <row r="26365" spans="9:9" ht="14.5" x14ac:dyDescent="0.35">
      <c r="I26365" s="113" t="s">
        <v>75370</v>
      </c>
    </row>
    <row r="26366" spans="9:9" ht="14.5" x14ac:dyDescent="0.35">
      <c r="I26366" s="113" t="s">
        <v>75369</v>
      </c>
    </row>
    <row r="26367" spans="9:9" ht="14.5" x14ac:dyDescent="0.35">
      <c r="I26367" s="113" t="s">
        <v>75368</v>
      </c>
    </row>
    <row r="26368" spans="9:9" ht="14.5" x14ac:dyDescent="0.35">
      <c r="I26368" s="113" t="s">
        <v>75367</v>
      </c>
    </row>
    <row r="26369" spans="9:9" ht="14.5" x14ac:dyDescent="0.35">
      <c r="I26369" s="113" t="s">
        <v>75366</v>
      </c>
    </row>
    <row r="26370" spans="9:9" ht="14.5" x14ac:dyDescent="0.35">
      <c r="I26370" s="113" t="s">
        <v>75365</v>
      </c>
    </row>
    <row r="26371" spans="9:9" ht="14.5" x14ac:dyDescent="0.35">
      <c r="I26371" s="113" t="s">
        <v>75364</v>
      </c>
    </row>
    <row r="26372" spans="9:9" ht="14.5" x14ac:dyDescent="0.35">
      <c r="I26372" s="113" t="s">
        <v>75363</v>
      </c>
    </row>
    <row r="26373" spans="9:9" ht="14.5" x14ac:dyDescent="0.35">
      <c r="I26373" s="113" t="s">
        <v>75362</v>
      </c>
    </row>
    <row r="26374" spans="9:9" ht="14.5" x14ac:dyDescent="0.35">
      <c r="I26374" s="113" t="s">
        <v>75361</v>
      </c>
    </row>
    <row r="26375" spans="9:9" ht="14.5" x14ac:dyDescent="0.35">
      <c r="I26375" s="113" t="s">
        <v>75360</v>
      </c>
    </row>
    <row r="26376" spans="9:9" ht="14.5" x14ac:dyDescent="0.35">
      <c r="I26376" s="113" t="s">
        <v>75359</v>
      </c>
    </row>
    <row r="26377" spans="9:9" ht="14.5" x14ac:dyDescent="0.35">
      <c r="I26377" s="113" t="s">
        <v>75358</v>
      </c>
    </row>
    <row r="26378" spans="9:9" ht="14.5" x14ac:dyDescent="0.35">
      <c r="I26378" s="113" t="s">
        <v>75357</v>
      </c>
    </row>
    <row r="26379" spans="9:9" ht="14.5" x14ac:dyDescent="0.35">
      <c r="I26379" s="113" t="s">
        <v>75356</v>
      </c>
    </row>
    <row r="26380" spans="9:9" ht="14.5" x14ac:dyDescent="0.35">
      <c r="I26380" s="113" t="s">
        <v>75355</v>
      </c>
    </row>
    <row r="26381" spans="9:9" ht="14.5" x14ac:dyDescent="0.35">
      <c r="I26381" s="113" t="s">
        <v>75354</v>
      </c>
    </row>
    <row r="26382" spans="9:9" ht="14.5" x14ac:dyDescent="0.35">
      <c r="I26382" s="113" t="s">
        <v>75353</v>
      </c>
    </row>
    <row r="26383" spans="9:9" ht="14.5" x14ac:dyDescent="0.35">
      <c r="I26383" s="113" t="s">
        <v>75352</v>
      </c>
    </row>
    <row r="26384" spans="9:9" ht="14.5" x14ac:dyDescent="0.35">
      <c r="I26384" s="113" t="s">
        <v>75351</v>
      </c>
    </row>
    <row r="26385" spans="9:9" ht="14.5" x14ac:dyDescent="0.35">
      <c r="I26385" s="113" t="s">
        <v>75350</v>
      </c>
    </row>
    <row r="26386" spans="9:9" ht="14.5" x14ac:dyDescent="0.35">
      <c r="I26386" s="113" t="s">
        <v>75349</v>
      </c>
    </row>
    <row r="26387" spans="9:9" ht="14.5" x14ac:dyDescent="0.35">
      <c r="I26387" s="113" t="s">
        <v>75348</v>
      </c>
    </row>
    <row r="26388" spans="9:9" ht="14.5" x14ac:dyDescent="0.35">
      <c r="I26388" s="113" t="s">
        <v>75347</v>
      </c>
    </row>
    <row r="26389" spans="9:9" ht="14.5" x14ac:dyDescent="0.35">
      <c r="I26389" s="113" t="s">
        <v>75346</v>
      </c>
    </row>
    <row r="26390" spans="9:9" ht="14.5" x14ac:dyDescent="0.35">
      <c r="I26390" s="113" t="s">
        <v>75345</v>
      </c>
    </row>
    <row r="26391" spans="9:9" ht="14.5" x14ac:dyDescent="0.35">
      <c r="I26391" s="113" t="s">
        <v>75344</v>
      </c>
    </row>
    <row r="26392" spans="9:9" ht="14.5" x14ac:dyDescent="0.35">
      <c r="I26392" s="113" t="s">
        <v>75343</v>
      </c>
    </row>
    <row r="26393" spans="9:9" ht="14.5" x14ac:dyDescent="0.35">
      <c r="I26393" s="113" t="s">
        <v>75342</v>
      </c>
    </row>
    <row r="26394" spans="9:9" ht="14.5" x14ac:dyDescent="0.35">
      <c r="I26394" s="113" t="s">
        <v>75341</v>
      </c>
    </row>
    <row r="26395" spans="9:9" ht="14.5" x14ac:dyDescent="0.35">
      <c r="I26395" s="113" t="s">
        <v>75340</v>
      </c>
    </row>
    <row r="26396" spans="9:9" ht="14.5" x14ac:dyDescent="0.35">
      <c r="I26396" s="113" t="s">
        <v>75339</v>
      </c>
    </row>
    <row r="26397" spans="9:9" ht="14.5" x14ac:dyDescent="0.35">
      <c r="I26397" s="113" t="s">
        <v>75338</v>
      </c>
    </row>
    <row r="26398" spans="9:9" ht="14.5" x14ac:dyDescent="0.35">
      <c r="I26398" s="113" t="s">
        <v>75337</v>
      </c>
    </row>
    <row r="26399" spans="9:9" ht="14.5" x14ac:dyDescent="0.35">
      <c r="I26399" s="113" t="s">
        <v>75336</v>
      </c>
    </row>
    <row r="26400" spans="9:9" ht="14.5" x14ac:dyDescent="0.35">
      <c r="I26400" s="113" t="s">
        <v>75335</v>
      </c>
    </row>
    <row r="26401" spans="9:9" ht="14.5" x14ac:dyDescent="0.35">
      <c r="I26401" s="113" t="s">
        <v>75334</v>
      </c>
    </row>
    <row r="26402" spans="9:9" ht="14.5" x14ac:dyDescent="0.35">
      <c r="I26402" s="113" t="s">
        <v>75333</v>
      </c>
    </row>
    <row r="26403" spans="9:9" ht="14.5" x14ac:dyDescent="0.35">
      <c r="I26403" s="113" t="s">
        <v>75332</v>
      </c>
    </row>
    <row r="26404" spans="9:9" ht="14.5" x14ac:dyDescent="0.35">
      <c r="I26404" s="113" t="s">
        <v>75331</v>
      </c>
    </row>
    <row r="26405" spans="9:9" ht="14.5" x14ac:dyDescent="0.35">
      <c r="I26405" s="113" t="s">
        <v>75330</v>
      </c>
    </row>
    <row r="26406" spans="9:9" ht="14.5" x14ac:dyDescent="0.35">
      <c r="I26406" s="113" t="s">
        <v>75329</v>
      </c>
    </row>
    <row r="26407" spans="9:9" ht="14.5" x14ac:dyDescent="0.35">
      <c r="I26407" s="113" t="s">
        <v>75328</v>
      </c>
    </row>
    <row r="26408" spans="9:9" ht="14.5" x14ac:dyDescent="0.35">
      <c r="I26408" s="113" t="s">
        <v>75327</v>
      </c>
    </row>
    <row r="26409" spans="9:9" ht="14.5" x14ac:dyDescent="0.35">
      <c r="I26409" s="113" t="s">
        <v>75326</v>
      </c>
    </row>
    <row r="26410" spans="9:9" ht="14.5" x14ac:dyDescent="0.35">
      <c r="I26410" s="113" t="s">
        <v>75325</v>
      </c>
    </row>
    <row r="26411" spans="9:9" ht="14.5" x14ac:dyDescent="0.35">
      <c r="I26411" s="113" t="s">
        <v>75324</v>
      </c>
    </row>
    <row r="26412" spans="9:9" ht="14.5" x14ac:dyDescent="0.35">
      <c r="I26412" s="113" t="s">
        <v>75323</v>
      </c>
    </row>
    <row r="26413" spans="9:9" ht="14.5" x14ac:dyDescent="0.35">
      <c r="I26413" s="113" t="s">
        <v>75322</v>
      </c>
    </row>
    <row r="26414" spans="9:9" ht="14.5" x14ac:dyDescent="0.35">
      <c r="I26414" s="113" t="s">
        <v>75321</v>
      </c>
    </row>
    <row r="26415" spans="9:9" ht="14.5" x14ac:dyDescent="0.35">
      <c r="I26415" s="113" t="s">
        <v>75320</v>
      </c>
    </row>
    <row r="26416" spans="9:9" ht="14.5" x14ac:dyDescent="0.35">
      <c r="I26416" s="113" t="s">
        <v>75319</v>
      </c>
    </row>
    <row r="26417" spans="9:9" ht="14.5" x14ac:dyDescent="0.35">
      <c r="I26417" s="113" t="s">
        <v>75318</v>
      </c>
    </row>
    <row r="26418" spans="9:9" ht="14.5" x14ac:dyDescent="0.35">
      <c r="I26418" s="113" t="s">
        <v>75317</v>
      </c>
    </row>
    <row r="26419" spans="9:9" ht="14.5" x14ac:dyDescent="0.35">
      <c r="I26419" s="113" t="s">
        <v>75316</v>
      </c>
    </row>
    <row r="26420" spans="9:9" ht="14.5" x14ac:dyDescent="0.35">
      <c r="I26420" s="113" t="s">
        <v>75315</v>
      </c>
    </row>
    <row r="26421" spans="9:9" ht="14.5" x14ac:dyDescent="0.35">
      <c r="I26421" s="113" t="s">
        <v>75314</v>
      </c>
    </row>
    <row r="26422" spans="9:9" ht="14.5" x14ac:dyDescent="0.35">
      <c r="I26422" s="113" t="s">
        <v>75313</v>
      </c>
    </row>
    <row r="26423" spans="9:9" ht="14.5" x14ac:dyDescent="0.35">
      <c r="I26423" s="113" t="s">
        <v>75312</v>
      </c>
    </row>
    <row r="26424" spans="9:9" ht="14.5" x14ac:dyDescent="0.35">
      <c r="I26424" s="113" t="s">
        <v>75311</v>
      </c>
    </row>
    <row r="26425" spans="9:9" ht="14.5" x14ac:dyDescent="0.35">
      <c r="I26425" s="113" t="s">
        <v>75310</v>
      </c>
    </row>
    <row r="26426" spans="9:9" ht="14.5" x14ac:dyDescent="0.35">
      <c r="I26426" s="113" t="s">
        <v>75309</v>
      </c>
    </row>
    <row r="26427" spans="9:9" ht="14.5" x14ac:dyDescent="0.35">
      <c r="I26427" s="113" t="s">
        <v>75308</v>
      </c>
    </row>
    <row r="26428" spans="9:9" ht="14.5" x14ac:dyDescent="0.35">
      <c r="I26428" s="113" t="s">
        <v>75307</v>
      </c>
    </row>
    <row r="26429" spans="9:9" ht="14.5" x14ac:dyDescent="0.35">
      <c r="I26429" s="113" t="s">
        <v>75306</v>
      </c>
    </row>
    <row r="26430" spans="9:9" ht="14.5" x14ac:dyDescent="0.35">
      <c r="I26430" s="113" t="s">
        <v>75305</v>
      </c>
    </row>
    <row r="26431" spans="9:9" ht="14.5" x14ac:dyDescent="0.35">
      <c r="I26431" s="113" t="s">
        <v>75304</v>
      </c>
    </row>
    <row r="26432" spans="9:9" ht="14.5" x14ac:dyDescent="0.35">
      <c r="I26432" s="113" t="s">
        <v>75303</v>
      </c>
    </row>
    <row r="26433" spans="9:9" ht="14.5" x14ac:dyDescent="0.35">
      <c r="I26433" s="113" t="s">
        <v>75302</v>
      </c>
    </row>
    <row r="26434" spans="9:9" ht="14.5" x14ac:dyDescent="0.35">
      <c r="I26434" s="113" t="s">
        <v>75301</v>
      </c>
    </row>
    <row r="26435" spans="9:9" ht="14.5" x14ac:dyDescent="0.35">
      <c r="I26435" s="113" t="s">
        <v>75300</v>
      </c>
    </row>
    <row r="26436" spans="9:9" ht="14.5" x14ac:dyDescent="0.35">
      <c r="I26436" s="113" t="s">
        <v>75299</v>
      </c>
    </row>
    <row r="26437" spans="9:9" ht="14.5" x14ac:dyDescent="0.35">
      <c r="I26437" s="113" t="s">
        <v>75298</v>
      </c>
    </row>
    <row r="26438" spans="9:9" ht="14.5" x14ac:dyDescent="0.35">
      <c r="I26438" s="113" t="s">
        <v>75297</v>
      </c>
    </row>
    <row r="26439" spans="9:9" ht="14.5" x14ac:dyDescent="0.35">
      <c r="I26439" s="113" t="s">
        <v>75296</v>
      </c>
    </row>
    <row r="26440" spans="9:9" ht="14.5" x14ac:dyDescent="0.35">
      <c r="I26440" s="113" t="s">
        <v>75295</v>
      </c>
    </row>
    <row r="26441" spans="9:9" ht="14.5" x14ac:dyDescent="0.35">
      <c r="I26441" s="113" t="s">
        <v>75294</v>
      </c>
    </row>
    <row r="26442" spans="9:9" ht="14.5" x14ac:dyDescent="0.35">
      <c r="I26442" s="113" t="s">
        <v>75293</v>
      </c>
    </row>
    <row r="26443" spans="9:9" ht="14.5" x14ac:dyDescent="0.35">
      <c r="I26443" s="113" t="s">
        <v>75292</v>
      </c>
    </row>
    <row r="26444" spans="9:9" ht="14.5" x14ac:dyDescent="0.35">
      <c r="I26444" s="113" t="s">
        <v>75291</v>
      </c>
    </row>
    <row r="26445" spans="9:9" ht="14.5" x14ac:dyDescent="0.35">
      <c r="I26445" s="113" t="s">
        <v>75290</v>
      </c>
    </row>
    <row r="26446" spans="9:9" ht="14.5" x14ac:dyDescent="0.35">
      <c r="I26446" s="113" t="s">
        <v>75289</v>
      </c>
    </row>
    <row r="26447" spans="9:9" ht="14.5" x14ac:dyDescent="0.35">
      <c r="I26447" s="113" t="s">
        <v>75288</v>
      </c>
    </row>
    <row r="26448" spans="9:9" ht="14.5" x14ac:dyDescent="0.35">
      <c r="I26448" s="113" t="s">
        <v>75287</v>
      </c>
    </row>
    <row r="26449" spans="9:9" ht="14.5" x14ac:dyDescent="0.35">
      <c r="I26449" s="113" t="s">
        <v>75286</v>
      </c>
    </row>
    <row r="26450" spans="9:9" ht="14.5" x14ac:dyDescent="0.35">
      <c r="I26450" s="113" t="s">
        <v>75285</v>
      </c>
    </row>
    <row r="26451" spans="9:9" ht="14.5" x14ac:dyDescent="0.35">
      <c r="I26451" s="113" t="s">
        <v>75284</v>
      </c>
    </row>
    <row r="26452" spans="9:9" ht="14.5" x14ac:dyDescent="0.35">
      <c r="I26452" s="113" t="s">
        <v>75283</v>
      </c>
    </row>
    <row r="26453" spans="9:9" ht="14.5" x14ac:dyDescent="0.35">
      <c r="I26453" s="113" t="s">
        <v>75282</v>
      </c>
    </row>
    <row r="26454" spans="9:9" ht="14.5" x14ac:dyDescent="0.35">
      <c r="I26454" s="113" t="s">
        <v>75281</v>
      </c>
    </row>
    <row r="26455" spans="9:9" ht="14.5" x14ac:dyDescent="0.35">
      <c r="I26455" s="113" t="s">
        <v>75280</v>
      </c>
    </row>
    <row r="26456" spans="9:9" ht="14.5" x14ac:dyDescent="0.35">
      <c r="I26456" s="113" t="s">
        <v>75279</v>
      </c>
    </row>
    <row r="26457" spans="9:9" ht="14.5" x14ac:dyDescent="0.35">
      <c r="I26457" s="113" t="s">
        <v>75278</v>
      </c>
    </row>
    <row r="26458" spans="9:9" ht="14.5" x14ac:dyDescent="0.35">
      <c r="I26458" s="113" t="s">
        <v>75277</v>
      </c>
    </row>
    <row r="26459" spans="9:9" ht="14.5" x14ac:dyDescent="0.35">
      <c r="I26459" s="113" t="s">
        <v>75276</v>
      </c>
    </row>
    <row r="26460" spans="9:9" ht="14.5" x14ac:dyDescent="0.35">
      <c r="I26460" s="113" t="s">
        <v>75275</v>
      </c>
    </row>
    <row r="26461" spans="9:9" ht="14.5" x14ac:dyDescent="0.35">
      <c r="I26461" s="113" t="s">
        <v>75274</v>
      </c>
    </row>
    <row r="26462" spans="9:9" ht="14.5" x14ac:dyDescent="0.35">
      <c r="I26462" s="113" t="s">
        <v>75273</v>
      </c>
    </row>
    <row r="26463" spans="9:9" ht="14.5" x14ac:dyDescent="0.35">
      <c r="I26463" s="113" t="s">
        <v>75272</v>
      </c>
    </row>
    <row r="26464" spans="9:9" ht="14.5" x14ac:dyDescent="0.35">
      <c r="I26464" s="113" t="s">
        <v>75271</v>
      </c>
    </row>
    <row r="26465" spans="9:9" ht="14.5" x14ac:dyDescent="0.35">
      <c r="I26465" s="113" t="s">
        <v>75270</v>
      </c>
    </row>
    <row r="26466" spans="9:9" ht="14.5" x14ac:dyDescent="0.35">
      <c r="I26466" s="113" t="s">
        <v>75269</v>
      </c>
    </row>
    <row r="26467" spans="9:9" ht="14.5" x14ac:dyDescent="0.35">
      <c r="I26467" s="113" t="s">
        <v>75268</v>
      </c>
    </row>
    <row r="26468" spans="9:9" ht="14.5" x14ac:dyDescent="0.35">
      <c r="I26468" s="113" t="s">
        <v>75267</v>
      </c>
    </row>
    <row r="26469" spans="9:9" ht="14.5" x14ac:dyDescent="0.35">
      <c r="I26469" s="113" t="s">
        <v>75266</v>
      </c>
    </row>
    <row r="26470" spans="9:9" ht="14.5" x14ac:dyDescent="0.35">
      <c r="I26470" s="113" t="s">
        <v>75265</v>
      </c>
    </row>
    <row r="26471" spans="9:9" ht="14.5" x14ac:dyDescent="0.35">
      <c r="I26471" s="113" t="s">
        <v>75264</v>
      </c>
    </row>
    <row r="26472" spans="9:9" ht="14.5" x14ac:dyDescent="0.35">
      <c r="I26472" s="113" t="s">
        <v>75263</v>
      </c>
    </row>
    <row r="26473" spans="9:9" ht="14.5" x14ac:dyDescent="0.35">
      <c r="I26473" s="113" t="s">
        <v>75262</v>
      </c>
    </row>
    <row r="26474" spans="9:9" ht="14.5" x14ac:dyDescent="0.35">
      <c r="I26474" s="113" t="s">
        <v>75261</v>
      </c>
    </row>
    <row r="26475" spans="9:9" ht="14.5" x14ac:dyDescent="0.35">
      <c r="I26475" s="113" t="s">
        <v>75260</v>
      </c>
    </row>
    <row r="26476" spans="9:9" ht="14.5" x14ac:dyDescent="0.35">
      <c r="I26476" s="113" t="s">
        <v>75259</v>
      </c>
    </row>
    <row r="26477" spans="9:9" ht="14.5" x14ac:dyDescent="0.35">
      <c r="I26477" s="113" t="s">
        <v>75258</v>
      </c>
    </row>
    <row r="26478" spans="9:9" ht="14.5" x14ac:dyDescent="0.35">
      <c r="I26478" s="113" t="s">
        <v>75257</v>
      </c>
    </row>
    <row r="26479" spans="9:9" ht="14.5" x14ac:dyDescent="0.35">
      <c r="I26479" s="113" t="s">
        <v>75256</v>
      </c>
    </row>
    <row r="26480" spans="9:9" ht="14.5" x14ac:dyDescent="0.35">
      <c r="I26480" s="113" t="s">
        <v>75255</v>
      </c>
    </row>
    <row r="26481" spans="9:9" ht="14.5" x14ac:dyDescent="0.35">
      <c r="I26481" s="113" t="s">
        <v>75254</v>
      </c>
    </row>
    <row r="26482" spans="9:9" ht="14.5" x14ac:dyDescent="0.35">
      <c r="I26482" s="113" t="s">
        <v>75253</v>
      </c>
    </row>
    <row r="26483" spans="9:9" ht="14.5" x14ac:dyDescent="0.35">
      <c r="I26483" s="113" t="s">
        <v>75252</v>
      </c>
    </row>
    <row r="26484" spans="9:9" ht="14.5" x14ac:dyDescent="0.35">
      <c r="I26484" s="113" t="s">
        <v>75251</v>
      </c>
    </row>
    <row r="26485" spans="9:9" ht="14.5" x14ac:dyDescent="0.35">
      <c r="I26485" s="113" t="s">
        <v>75250</v>
      </c>
    </row>
    <row r="26486" spans="9:9" ht="14.5" x14ac:dyDescent="0.35">
      <c r="I26486" s="113" t="s">
        <v>75249</v>
      </c>
    </row>
    <row r="26487" spans="9:9" ht="14.5" x14ac:dyDescent="0.35">
      <c r="I26487" s="113" t="s">
        <v>75248</v>
      </c>
    </row>
    <row r="26488" spans="9:9" ht="14.5" x14ac:dyDescent="0.35">
      <c r="I26488" s="113" t="s">
        <v>75247</v>
      </c>
    </row>
    <row r="26489" spans="9:9" ht="14.5" x14ac:dyDescent="0.35">
      <c r="I26489" s="113" t="s">
        <v>75246</v>
      </c>
    </row>
    <row r="26490" spans="9:9" ht="14.5" x14ac:dyDescent="0.35">
      <c r="I26490" s="113" t="s">
        <v>75245</v>
      </c>
    </row>
    <row r="26491" spans="9:9" ht="14.5" x14ac:dyDescent="0.35">
      <c r="I26491" s="113" t="s">
        <v>75244</v>
      </c>
    </row>
    <row r="26492" spans="9:9" ht="14.5" x14ac:dyDescent="0.35">
      <c r="I26492" s="113" t="s">
        <v>75243</v>
      </c>
    </row>
    <row r="26493" spans="9:9" ht="14.5" x14ac:dyDescent="0.35">
      <c r="I26493" s="113" t="s">
        <v>75242</v>
      </c>
    </row>
    <row r="26494" spans="9:9" ht="14.5" x14ac:dyDescent="0.35">
      <c r="I26494" s="113" t="s">
        <v>75241</v>
      </c>
    </row>
    <row r="26495" spans="9:9" ht="14.5" x14ac:dyDescent="0.35">
      <c r="I26495" s="113" t="s">
        <v>75240</v>
      </c>
    </row>
    <row r="26496" spans="9:9" ht="14.5" x14ac:dyDescent="0.35">
      <c r="I26496" s="113" t="s">
        <v>75239</v>
      </c>
    </row>
    <row r="26497" spans="9:9" ht="14.5" x14ac:dyDescent="0.35">
      <c r="I26497" s="113" t="s">
        <v>75238</v>
      </c>
    </row>
    <row r="26498" spans="9:9" ht="14.5" x14ac:dyDescent="0.35">
      <c r="I26498" s="113" t="s">
        <v>75237</v>
      </c>
    </row>
    <row r="26499" spans="9:9" ht="14.5" x14ac:dyDescent="0.35">
      <c r="I26499" s="113" t="s">
        <v>75236</v>
      </c>
    </row>
    <row r="26500" spans="9:9" ht="14.5" x14ac:dyDescent="0.35">
      <c r="I26500" s="113" t="s">
        <v>75235</v>
      </c>
    </row>
    <row r="26501" spans="9:9" ht="14.5" x14ac:dyDescent="0.35">
      <c r="I26501" s="113" t="s">
        <v>75234</v>
      </c>
    </row>
    <row r="26502" spans="9:9" ht="14.5" x14ac:dyDescent="0.35">
      <c r="I26502" s="113" t="s">
        <v>75233</v>
      </c>
    </row>
    <row r="26503" spans="9:9" ht="14.5" x14ac:dyDescent="0.35">
      <c r="I26503" s="113" t="s">
        <v>75232</v>
      </c>
    </row>
    <row r="26504" spans="9:9" ht="14.5" x14ac:dyDescent="0.35">
      <c r="I26504" s="113" t="s">
        <v>75231</v>
      </c>
    </row>
    <row r="26505" spans="9:9" ht="14.5" x14ac:dyDescent="0.35">
      <c r="I26505" s="113" t="s">
        <v>75230</v>
      </c>
    </row>
    <row r="26506" spans="9:9" ht="14.5" x14ac:dyDescent="0.35">
      <c r="I26506" s="113" t="s">
        <v>75229</v>
      </c>
    </row>
    <row r="26507" spans="9:9" ht="14.5" x14ac:dyDescent="0.35">
      <c r="I26507" s="113" t="s">
        <v>75228</v>
      </c>
    </row>
    <row r="26508" spans="9:9" ht="14.5" x14ac:dyDescent="0.35">
      <c r="I26508" s="113" t="s">
        <v>75227</v>
      </c>
    </row>
    <row r="26509" spans="9:9" ht="14.5" x14ac:dyDescent="0.35">
      <c r="I26509" s="113" t="s">
        <v>75226</v>
      </c>
    </row>
    <row r="26510" spans="9:9" ht="14.5" x14ac:dyDescent="0.35">
      <c r="I26510" s="113" t="s">
        <v>75225</v>
      </c>
    </row>
    <row r="26511" spans="9:9" ht="14.5" x14ac:dyDescent="0.35">
      <c r="I26511" s="113" t="s">
        <v>75224</v>
      </c>
    </row>
    <row r="26512" spans="9:9" ht="14.5" x14ac:dyDescent="0.35">
      <c r="I26512" s="113" t="s">
        <v>75223</v>
      </c>
    </row>
    <row r="26513" spans="9:9" ht="14.5" x14ac:dyDescent="0.35">
      <c r="I26513" s="113" t="s">
        <v>75222</v>
      </c>
    </row>
    <row r="26514" spans="9:9" ht="14.5" x14ac:dyDescent="0.35">
      <c r="I26514" s="113" t="s">
        <v>75221</v>
      </c>
    </row>
    <row r="26515" spans="9:9" ht="14.5" x14ac:dyDescent="0.35">
      <c r="I26515" s="113" t="s">
        <v>75220</v>
      </c>
    </row>
    <row r="26516" spans="9:9" ht="14.5" x14ac:dyDescent="0.35">
      <c r="I26516" s="113" t="s">
        <v>75219</v>
      </c>
    </row>
    <row r="26517" spans="9:9" ht="14.5" x14ac:dyDescent="0.35">
      <c r="I26517" s="113" t="s">
        <v>75218</v>
      </c>
    </row>
    <row r="26518" spans="9:9" ht="14.5" x14ac:dyDescent="0.35">
      <c r="I26518" s="113" t="s">
        <v>75217</v>
      </c>
    </row>
    <row r="26519" spans="9:9" ht="14.5" x14ac:dyDescent="0.35">
      <c r="I26519" s="113" t="s">
        <v>75216</v>
      </c>
    </row>
    <row r="26520" spans="9:9" ht="14.5" x14ac:dyDescent="0.35">
      <c r="I26520" s="113" t="s">
        <v>75215</v>
      </c>
    </row>
    <row r="26521" spans="9:9" ht="14.5" x14ac:dyDescent="0.35">
      <c r="I26521" s="113" t="s">
        <v>75214</v>
      </c>
    </row>
    <row r="26522" spans="9:9" ht="14.5" x14ac:dyDescent="0.35">
      <c r="I26522" s="113" t="s">
        <v>75213</v>
      </c>
    </row>
    <row r="26523" spans="9:9" ht="14.5" x14ac:dyDescent="0.35">
      <c r="I26523" s="113" t="s">
        <v>75212</v>
      </c>
    </row>
    <row r="26524" spans="9:9" ht="14.5" x14ac:dyDescent="0.35">
      <c r="I26524" s="113" t="s">
        <v>75211</v>
      </c>
    </row>
    <row r="26525" spans="9:9" ht="14.5" x14ac:dyDescent="0.35">
      <c r="I26525" s="113" t="s">
        <v>75210</v>
      </c>
    </row>
    <row r="26526" spans="9:9" ht="14.5" x14ac:dyDescent="0.35">
      <c r="I26526" s="113" t="s">
        <v>75209</v>
      </c>
    </row>
    <row r="26527" spans="9:9" ht="14.5" x14ac:dyDescent="0.35">
      <c r="I26527" s="113" t="s">
        <v>75208</v>
      </c>
    </row>
    <row r="26528" spans="9:9" ht="14.5" x14ac:dyDescent="0.35">
      <c r="I26528" s="113" t="s">
        <v>75207</v>
      </c>
    </row>
    <row r="26529" spans="9:9" ht="14.5" x14ac:dyDescent="0.35">
      <c r="I26529" s="113" t="s">
        <v>75206</v>
      </c>
    </row>
    <row r="26530" spans="9:9" ht="14.5" x14ac:dyDescent="0.35">
      <c r="I26530" s="113" t="s">
        <v>75205</v>
      </c>
    </row>
    <row r="26531" spans="9:9" ht="14.5" x14ac:dyDescent="0.35">
      <c r="I26531" s="113" t="s">
        <v>75204</v>
      </c>
    </row>
    <row r="26532" spans="9:9" ht="14.5" x14ac:dyDescent="0.35">
      <c r="I26532" s="113" t="s">
        <v>75203</v>
      </c>
    </row>
    <row r="26533" spans="9:9" ht="14.5" x14ac:dyDescent="0.35">
      <c r="I26533" s="113" t="s">
        <v>75202</v>
      </c>
    </row>
    <row r="26534" spans="9:9" ht="14.5" x14ac:dyDescent="0.35">
      <c r="I26534" s="113" t="s">
        <v>75201</v>
      </c>
    </row>
    <row r="26535" spans="9:9" ht="14.5" x14ac:dyDescent="0.35">
      <c r="I26535" s="113" t="s">
        <v>75200</v>
      </c>
    </row>
    <row r="26536" spans="9:9" ht="14.5" x14ac:dyDescent="0.35">
      <c r="I26536" s="113" t="s">
        <v>75199</v>
      </c>
    </row>
    <row r="26537" spans="9:9" ht="14.5" x14ac:dyDescent="0.35">
      <c r="I26537" s="113" t="s">
        <v>75198</v>
      </c>
    </row>
    <row r="26538" spans="9:9" ht="14.5" x14ac:dyDescent="0.35">
      <c r="I26538" s="113" t="s">
        <v>75197</v>
      </c>
    </row>
    <row r="26539" spans="9:9" ht="14.5" x14ac:dyDescent="0.35">
      <c r="I26539" s="113" t="s">
        <v>75196</v>
      </c>
    </row>
    <row r="26540" spans="9:9" ht="14.5" x14ac:dyDescent="0.35">
      <c r="I26540" s="113" t="s">
        <v>75195</v>
      </c>
    </row>
    <row r="26541" spans="9:9" ht="14.5" x14ac:dyDescent="0.35">
      <c r="I26541" s="113" t="s">
        <v>75194</v>
      </c>
    </row>
    <row r="26542" spans="9:9" ht="14.5" x14ac:dyDescent="0.35">
      <c r="I26542" s="113" t="s">
        <v>75193</v>
      </c>
    </row>
    <row r="26543" spans="9:9" ht="14.5" x14ac:dyDescent="0.35">
      <c r="I26543" s="113" t="s">
        <v>75192</v>
      </c>
    </row>
    <row r="26544" spans="9:9" ht="14.5" x14ac:dyDescent="0.35">
      <c r="I26544" s="113" t="s">
        <v>75191</v>
      </c>
    </row>
    <row r="26545" spans="9:9" ht="14.5" x14ac:dyDescent="0.35">
      <c r="I26545" s="113" t="s">
        <v>75190</v>
      </c>
    </row>
    <row r="26546" spans="9:9" ht="14.5" x14ac:dyDescent="0.35">
      <c r="I26546" s="113" t="s">
        <v>75189</v>
      </c>
    </row>
    <row r="26547" spans="9:9" ht="14.5" x14ac:dyDescent="0.35">
      <c r="I26547" s="113" t="s">
        <v>75188</v>
      </c>
    </row>
    <row r="26548" spans="9:9" ht="14.5" x14ac:dyDescent="0.35">
      <c r="I26548" s="113" t="s">
        <v>75187</v>
      </c>
    </row>
    <row r="26549" spans="9:9" ht="14.5" x14ac:dyDescent="0.35">
      <c r="I26549" s="113" t="s">
        <v>75186</v>
      </c>
    </row>
    <row r="26550" spans="9:9" ht="14.5" x14ac:dyDescent="0.35">
      <c r="I26550" s="113" t="s">
        <v>75185</v>
      </c>
    </row>
    <row r="26551" spans="9:9" ht="14.5" x14ac:dyDescent="0.35">
      <c r="I26551" s="113" t="s">
        <v>75184</v>
      </c>
    </row>
    <row r="26552" spans="9:9" ht="14.5" x14ac:dyDescent="0.35">
      <c r="I26552" s="113" t="s">
        <v>75183</v>
      </c>
    </row>
    <row r="26553" spans="9:9" ht="14.5" x14ac:dyDescent="0.35">
      <c r="I26553" s="113" t="s">
        <v>75182</v>
      </c>
    </row>
    <row r="26554" spans="9:9" ht="14.5" x14ac:dyDescent="0.35">
      <c r="I26554" s="113" t="s">
        <v>75181</v>
      </c>
    </row>
    <row r="26555" spans="9:9" ht="14.5" x14ac:dyDescent="0.35">
      <c r="I26555" s="113" t="s">
        <v>75180</v>
      </c>
    </row>
    <row r="26556" spans="9:9" ht="14.5" x14ac:dyDescent="0.35">
      <c r="I26556" s="113" t="s">
        <v>75179</v>
      </c>
    </row>
    <row r="26557" spans="9:9" ht="14.5" x14ac:dyDescent="0.35">
      <c r="I26557" s="113" t="s">
        <v>75178</v>
      </c>
    </row>
    <row r="26558" spans="9:9" ht="14.5" x14ac:dyDescent="0.35">
      <c r="I26558" s="113" t="s">
        <v>75177</v>
      </c>
    </row>
    <row r="26559" spans="9:9" ht="14.5" x14ac:dyDescent="0.35">
      <c r="I26559" s="113" t="s">
        <v>75176</v>
      </c>
    </row>
    <row r="26560" spans="9:9" ht="14.5" x14ac:dyDescent="0.35">
      <c r="I26560" s="113" t="s">
        <v>75175</v>
      </c>
    </row>
    <row r="26561" spans="9:9" ht="14.5" x14ac:dyDescent="0.35">
      <c r="I26561" s="113" t="s">
        <v>75174</v>
      </c>
    </row>
    <row r="26562" spans="9:9" ht="14.5" x14ac:dyDescent="0.35">
      <c r="I26562" s="113" t="s">
        <v>75173</v>
      </c>
    </row>
    <row r="26563" spans="9:9" ht="14.5" x14ac:dyDescent="0.35">
      <c r="I26563" s="113" t="s">
        <v>75172</v>
      </c>
    </row>
    <row r="26564" spans="9:9" ht="14.5" x14ac:dyDescent="0.35">
      <c r="I26564" s="113" t="s">
        <v>75171</v>
      </c>
    </row>
    <row r="26565" spans="9:9" ht="14.5" x14ac:dyDescent="0.35">
      <c r="I26565" s="113" t="s">
        <v>75170</v>
      </c>
    </row>
    <row r="26566" spans="9:9" ht="14.5" x14ac:dyDescent="0.35">
      <c r="I26566" s="113" t="s">
        <v>75169</v>
      </c>
    </row>
    <row r="26567" spans="9:9" ht="14.5" x14ac:dyDescent="0.35">
      <c r="I26567" s="113" t="s">
        <v>75168</v>
      </c>
    </row>
    <row r="26568" spans="9:9" ht="14.5" x14ac:dyDescent="0.35">
      <c r="I26568" s="113" t="s">
        <v>75167</v>
      </c>
    </row>
    <row r="26569" spans="9:9" ht="14.5" x14ac:dyDescent="0.35">
      <c r="I26569" s="113" t="s">
        <v>75166</v>
      </c>
    </row>
    <row r="26570" spans="9:9" ht="14.5" x14ac:dyDescent="0.35">
      <c r="I26570" s="113" t="s">
        <v>75165</v>
      </c>
    </row>
    <row r="26571" spans="9:9" ht="14.5" x14ac:dyDescent="0.35">
      <c r="I26571" s="113" t="s">
        <v>75164</v>
      </c>
    </row>
    <row r="26572" spans="9:9" ht="14.5" x14ac:dyDescent="0.35">
      <c r="I26572" s="113" t="s">
        <v>75163</v>
      </c>
    </row>
    <row r="26573" spans="9:9" ht="14.5" x14ac:dyDescent="0.35">
      <c r="I26573" s="113" t="s">
        <v>75162</v>
      </c>
    </row>
    <row r="26574" spans="9:9" ht="14.5" x14ac:dyDescent="0.35">
      <c r="I26574" s="113" t="s">
        <v>75161</v>
      </c>
    </row>
    <row r="26575" spans="9:9" ht="14.5" x14ac:dyDescent="0.35">
      <c r="I26575" s="113" t="s">
        <v>75160</v>
      </c>
    </row>
    <row r="26576" spans="9:9" ht="14.5" x14ac:dyDescent="0.35">
      <c r="I26576" s="113" t="s">
        <v>75159</v>
      </c>
    </row>
    <row r="26577" spans="9:9" ht="14.5" x14ac:dyDescent="0.35">
      <c r="I26577" s="113" t="s">
        <v>75158</v>
      </c>
    </row>
    <row r="26578" spans="9:9" ht="14.5" x14ac:dyDescent="0.35">
      <c r="I26578" s="113" t="s">
        <v>75157</v>
      </c>
    </row>
    <row r="26579" spans="9:9" ht="14.5" x14ac:dyDescent="0.35">
      <c r="I26579" s="113" t="s">
        <v>75156</v>
      </c>
    </row>
    <row r="26580" spans="9:9" ht="14.5" x14ac:dyDescent="0.35">
      <c r="I26580" s="113" t="s">
        <v>75155</v>
      </c>
    </row>
    <row r="26581" spans="9:9" ht="14.5" x14ac:dyDescent="0.35">
      <c r="I26581" s="113" t="s">
        <v>75154</v>
      </c>
    </row>
    <row r="26582" spans="9:9" ht="14.5" x14ac:dyDescent="0.35">
      <c r="I26582" s="113" t="s">
        <v>75153</v>
      </c>
    </row>
    <row r="26583" spans="9:9" ht="14.5" x14ac:dyDescent="0.35">
      <c r="I26583" s="113" t="s">
        <v>75152</v>
      </c>
    </row>
    <row r="26584" spans="9:9" ht="14.5" x14ac:dyDescent="0.35">
      <c r="I26584" s="113" t="s">
        <v>75151</v>
      </c>
    </row>
    <row r="26585" spans="9:9" ht="14.5" x14ac:dyDescent="0.35">
      <c r="I26585" s="113" t="s">
        <v>75150</v>
      </c>
    </row>
    <row r="26586" spans="9:9" ht="14.5" x14ac:dyDescent="0.35">
      <c r="I26586" s="113" t="s">
        <v>75149</v>
      </c>
    </row>
    <row r="26587" spans="9:9" ht="14.5" x14ac:dyDescent="0.35">
      <c r="I26587" s="113" t="s">
        <v>75148</v>
      </c>
    </row>
    <row r="26588" spans="9:9" ht="14.5" x14ac:dyDescent="0.35">
      <c r="I26588" s="113" t="s">
        <v>75147</v>
      </c>
    </row>
    <row r="26589" spans="9:9" ht="14.5" x14ac:dyDescent="0.35">
      <c r="I26589" s="113" t="s">
        <v>75146</v>
      </c>
    </row>
    <row r="26590" spans="9:9" ht="14.5" x14ac:dyDescent="0.35">
      <c r="I26590" s="113" t="s">
        <v>75145</v>
      </c>
    </row>
    <row r="26591" spans="9:9" ht="14.5" x14ac:dyDescent="0.35">
      <c r="I26591" s="113" t="s">
        <v>75144</v>
      </c>
    </row>
    <row r="26592" spans="9:9" ht="14.5" x14ac:dyDescent="0.35">
      <c r="I26592" s="113" t="s">
        <v>75143</v>
      </c>
    </row>
    <row r="26593" spans="9:9" ht="14.5" x14ac:dyDescent="0.35">
      <c r="I26593" s="113" t="s">
        <v>75142</v>
      </c>
    </row>
    <row r="26594" spans="9:9" ht="14.5" x14ac:dyDescent="0.35">
      <c r="I26594" s="113" t="s">
        <v>75141</v>
      </c>
    </row>
    <row r="26595" spans="9:9" ht="14.5" x14ac:dyDescent="0.35">
      <c r="I26595" s="113" t="s">
        <v>75140</v>
      </c>
    </row>
    <row r="26596" spans="9:9" ht="14.5" x14ac:dyDescent="0.35">
      <c r="I26596" s="113" t="s">
        <v>75139</v>
      </c>
    </row>
    <row r="26597" spans="9:9" ht="14.5" x14ac:dyDescent="0.35">
      <c r="I26597" s="113" t="s">
        <v>75138</v>
      </c>
    </row>
    <row r="26598" spans="9:9" ht="14.5" x14ac:dyDescent="0.35">
      <c r="I26598" s="113" t="s">
        <v>75137</v>
      </c>
    </row>
    <row r="26599" spans="9:9" ht="14.5" x14ac:dyDescent="0.35">
      <c r="I26599" s="113" t="s">
        <v>75136</v>
      </c>
    </row>
    <row r="26600" spans="9:9" ht="14.5" x14ac:dyDescent="0.35">
      <c r="I26600" s="113" t="s">
        <v>75135</v>
      </c>
    </row>
    <row r="26601" spans="9:9" ht="14.5" x14ac:dyDescent="0.35">
      <c r="I26601" s="113" t="s">
        <v>75134</v>
      </c>
    </row>
    <row r="26602" spans="9:9" ht="14.5" x14ac:dyDescent="0.35">
      <c r="I26602" s="113" t="s">
        <v>75133</v>
      </c>
    </row>
    <row r="26603" spans="9:9" ht="14.5" x14ac:dyDescent="0.35">
      <c r="I26603" s="113" t="s">
        <v>75132</v>
      </c>
    </row>
    <row r="26604" spans="9:9" ht="14.5" x14ac:dyDescent="0.35">
      <c r="I26604" s="113" t="s">
        <v>75131</v>
      </c>
    </row>
    <row r="26605" spans="9:9" ht="14.5" x14ac:dyDescent="0.35">
      <c r="I26605" s="113" t="s">
        <v>75130</v>
      </c>
    </row>
    <row r="26606" spans="9:9" ht="14.5" x14ac:dyDescent="0.35">
      <c r="I26606" s="113" t="s">
        <v>75129</v>
      </c>
    </row>
    <row r="26607" spans="9:9" ht="14.5" x14ac:dyDescent="0.35">
      <c r="I26607" s="113" t="s">
        <v>75128</v>
      </c>
    </row>
    <row r="26608" spans="9:9" ht="14.5" x14ac:dyDescent="0.35">
      <c r="I26608" s="113" t="s">
        <v>75127</v>
      </c>
    </row>
    <row r="26609" spans="9:9" ht="14.5" x14ac:dyDescent="0.35">
      <c r="I26609" s="113" t="s">
        <v>75126</v>
      </c>
    </row>
    <row r="26610" spans="9:9" ht="14.5" x14ac:dyDescent="0.35">
      <c r="I26610" s="113" t="s">
        <v>75125</v>
      </c>
    </row>
    <row r="26611" spans="9:9" ht="14.5" x14ac:dyDescent="0.35">
      <c r="I26611" s="113" t="s">
        <v>75124</v>
      </c>
    </row>
    <row r="26612" spans="9:9" ht="14.5" x14ac:dyDescent="0.35">
      <c r="I26612" s="113" t="s">
        <v>75123</v>
      </c>
    </row>
    <row r="26613" spans="9:9" ht="14.5" x14ac:dyDescent="0.35">
      <c r="I26613" s="113" t="s">
        <v>75122</v>
      </c>
    </row>
    <row r="26614" spans="9:9" ht="14.5" x14ac:dyDescent="0.35">
      <c r="I26614" s="113" t="s">
        <v>75121</v>
      </c>
    </row>
    <row r="26615" spans="9:9" ht="14.5" x14ac:dyDescent="0.35">
      <c r="I26615" s="113" t="s">
        <v>75120</v>
      </c>
    </row>
    <row r="26616" spans="9:9" ht="14.5" x14ac:dyDescent="0.35">
      <c r="I26616" s="113" t="s">
        <v>75119</v>
      </c>
    </row>
    <row r="26617" spans="9:9" ht="14.5" x14ac:dyDescent="0.35">
      <c r="I26617" s="113" t="s">
        <v>75118</v>
      </c>
    </row>
    <row r="26618" spans="9:9" ht="14.5" x14ac:dyDescent="0.35">
      <c r="I26618" s="113" t="s">
        <v>75117</v>
      </c>
    </row>
    <row r="26619" spans="9:9" ht="14.5" x14ac:dyDescent="0.35">
      <c r="I26619" s="113" t="s">
        <v>75116</v>
      </c>
    </row>
    <row r="26620" spans="9:9" ht="14.5" x14ac:dyDescent="0.35">
      <c r="I26620" s="113" t="s">
        <v>75115</v>
      </c>
    </row>
    <row r="26621" spans="9:9" ht="14.5" x14ac:dyDescent="0.35">
      <c r="I26621" s="113" t="s">
        <v>75114</v>
      </c>
    </row>
    <row r="26622" spans="9:9" ht="14.5" x14ac:dyDescent="0.35">
      <c r="I26622" s="113" t="s">
        <v>75113</v>
      </c>
    </row>
    <row r="26623" spans="9:9" ht="14.5" x14ac:dyDescent="0.35">
      <c r="I26623" s="113" t="s">
        <v>75112</v>
      </c>
    </row>
    <row r="26624" spans="9:9" ht="14.5" x14ac:dyDescent="0.35">
      <c r="I26624" s="113" t="s">
        <v>75111</v>
      </c>
    </row>
    <row r="26625" spans="9:9" ht="14.5" x14ac:dyDescent="0.35">
      <c r="I26625" s="113" t="s">
        <v>75110</v>
      </c>
    </row>
    <row r="26626" spans="9:9" ht="14.5" x14ac:dyDescent="0.35">
      <c r="I26626" s="113" t="s">
        <v>75109</v>
      </c>
    </row>
    <row r="26627" spans="9:9" ht="14.5" x14ac:dyDescent="0.35">
      <c r="I26627" s="113" t="s">
        <v>75108</v>
      </c>
    </row>
    <row r="26628" spans="9:9" ht="14.5" x14ac:dyDescent="0.35">
      <c r="I26628" s="113" t="s">
        <v>75107</v>
      </c>
    </row>
    <row r="26629" spans="9:9" ht="14.5" x14ac:dyDescent="0.35">
      <c r="I26629" s="113" t="s">
        <v>75106</v>
      </c>
    </row>
    <row r="26630" spans="9:9" ht="14.5" x14ac:dyDescent="0.35">
      <c r="I26630" s="113" t="s">
        <v>75105</v>
      </c>
    </row>
    <row r="26631" spans="9:9" ht="14.5" x14ac:dyDescent="0.35">
      <c r="I26631" s="113" t="s">
        <v>75104</v>
      </c>
    </row>
    <row r="26632" spans="9:9" ht="14.5" x14ac:dyDescent="0.35">
      <c r="I26632" s="113" t="s">
        <v>75103</v>
      </c>
    </row>
    <row r="26633" spans="9:9" ht="14.5" x14ac:dyDescent="0.35">
      <c r="I26633" s="113" t="s">
        <v>75102</v>
      </c>
    </row>
    <row r="26634" spans="9:9" ht="14.5" x14ac:dyDescent="0.35">
      <c r="I26634" s="113" t="s">
        <v>75101</v>
      </c>
    </row>
    <row r="26635" spans="9:9" ht="14.5" x14ac:dyDescent="0.35">
      <c r="I26635" s="113" t="s">
        <v>75100</v>
      </c>
    </row>
    <row r="26636" spans="9:9" ht="14.5" x14ac:dyDescent="0.35">
      <c r="I26636" s="113" t="s">
        <v>75099</v>
      </c>
    </row>
    <row r="26637" spans="9:9" ht="14.5" x14ac:dyDescent="0.35">
      <c r="I26637" s="113" t="s">
        <v>75098</v>
      </c>
    </row>
    <row r="26638" spans="9:9" ht="14.5" x14ac:dyDescent="0.35">
      <c r="I26638" s="113" t="s">
        <v>75097</v>
      </c>
    </row>
    <row r="26639" spans="9:9" ht="14.5" x14ac:dyDescent="0.35">
      <c r="I26639" s="113" t="s">
        <v>75096</v>
      </c>
    </row>
    <row r="26640" spans="9:9" ht="14.5" x14ac:dyDescent="0.35">
      <c r="I26640" s="113" t="s">
        <v>75095</v>
      </c>
    </row>
    <row r="26641" spans="9:9" ht="14.5" x14ac:dyDescent="0.35">
      <c r="I26641" s="113" t="s">
        <v>75094</v>
      </c>
    </row>
    <row r="26642" spans="9:9" ht="14.5" x14ac:dyDescent="0.35">
      <c r="I26642" s="113" t="s">
        <v>75093</v>
      </c>
    </row>
    <row r="26643" spans="9:9" ht="14.5" x14ac:dyDescent="0.35">
      <c r="I26643" s="113" t="s">
        <v>75092</v>
      </c>
    </row>
    <row r="26644" spans="9:9" ht="14.5" x14ac:dyDescent="0.35">
      <c r="I26644" s="113" t="s">
        <v>75091</v>
      </c>
    </row>
    <row r="26645" spans="9:9" ht="14.5" x14ac:dyDescent="0.35">
      <c r="I26645" s="113" t="s">
        <v>75090</v>
      </c>
    </row>
    <row r="26646" spans="9:9" ht="14.5" x14ac:dyDescent="0.35">
      <c r="I26646" s="113" t="s">
        <v>75089</v>
      </c>
    </row>
    <row r="26647" spans="9:9" ht="14.5" x14ac:dyDescent="0.35">
      <c r="I26647" s="113" t="s">
        <v>75088</v>
      </c>
    </row>
    <row r="26648" spans="9:9" ht="14.5" x14ac:dyDescent="0.35">
      <c r="I26648" s="113" t="s">
        <v>75087</v>
      </c>
    </row>
    <row r="26649" spans="9:9" ht="14.5" x14ac:dyDescent="0.35">
      <c r="I26649" s="113" t="s">
        <v>75086</v>
      </c>
    </row>
    <row r="26650" spans="9:9" ht="14.5" x14ac:dyDescent="0.35">
      <c r="I26650" s="113" t="s">
        <v>75085</v>
      </c>
    </row>
    <row r="26651" spans="9:9" ht="14.5" x14ac:dyDescent="0.35">
      <c r="I26651" s="113" t="s">
        <v>75084</v>
      </c>
    </row>
    <row r="26652" spans="9:9" ht="14.5" x14ac:dyDescent="0.35">
      <c r="I26652" s="113" t="s">
        <v>75083</v>
      </c>
    </row>
    <row r="26653" spans="9:9" ht="14.5" x14ac:dyDescent="0.35">
      <c r="I26653" s="113" t="s">
        <v>75082</v>
      </c>
    </row>
    <row r="26654" spans="9:9" ht="14.5" x14ac:dyDescent="0.35">
      <c r="I26654" s="113" t="s">
        <v>75081</v>
      </c>
    </row>
    <row r="26655" spans="9:9" ht="14.5" x14ac:dyDescent="0.35">
      <c r="I26655" s="113" t="s">
        <v>75080</v>
      </c>
    </row>
    <row r="26656" spans="9:9" ht="14.5" x14ac:dyDescent="0.35">
      <c r="I26656" s="113" t="s">
        <v>75079</v>
      </c>
    </row>
    <row r="26657" spans="9:9" ht="14.5" x14ac:dyDescent="0.35">
      <c r="I26657" s="113" t="s">
        <v>75078</v>
      </c>
    </row>
    <row r="26658" spans="9:9" ht="14.5" x14ac:dyDescent="0.35">
      <c r="I26658" s="113" t="s">
        <v>75077</v>
      </c>
    </row>
    <row r="26659" spans="9:9" ht="14.5" x14ac:dyDescent="0.35">
      <c r="I26659" s="113" t="s">
        <v>75076</v>
      </c>
    </row>
    <row r="26660" spans="9:9" ht="14.5" x14ac:dyDescent="0.35">
      <c r="I26660" s="113" t="s">
        <v>75075</v>
      </c>
    </row>
    <row r="26661" spans="9:9" ht="14.5" x14ac:dyDescent="0.35">
      <c r="I26661" s="113" t="s">
        <v>75074</v>
      </c>
    </row>
    <row r="26662" spans="9:9" ht="14.5" x14ac:dyDescent="0.35">
      <c r="I26662" s="113" t="s">
        <v>75073</v>
      </c>
    </row>
    <row r="26663" spans="9:9" ht="14.5" x14ac:dyDescent="0.35">
      <c r="I26663" s="113" t="s">
        <v>75072</v>
      </c>
    </row>
    <row r="26664" spans="9:9" ht="14.5" x14ac:dyDescent="0.35">
      <c r="I26664" s="113" t="s">
        <v>75071</v>
      </c>
    </row>
    <row r="26665" spans="9:9" ht="14.5" x14ac:dyDescent="0.35">
      <c r="I26665" s="113" t="s">
        <v>75070</v>
      </c>
    </row>
    <row r="26666" spans="9:9" ht="14.5" x14ac:dyDescent="0.35">
      <c r="I26666" s="113" t="s">
        <v>75069</v>
      </c>
    </row>
    <row r="26667" spans="9:9" ht="14.5" x14ac:dyDescent="0.35">
      <c r="I26667" s="113" t="s">
        <v>75068</v>
      </c>
    </row>
    <row r="26668" spans="9:9" ht="14.5" x14ac:dyDescent="0.35">
      <c r="I26668" s="113" t="s">
        <v>75067</v>
      </c>
    </row>
    <row r="26669" spans="9:9" ht="14.5" x14ac:dyDescent="0.35">
      <c r="I26669" s="113" t="s">
        <v>75066</v>
      </c>
    </row>
    <row r="26670" spans="9:9" ht="14.5" x14ac:dyDescent="0.35">
      <c r="I26670" s="113" t="s">
        <v>75065</v>
      </c>
    </row>
    <row r="26671" spans="9:9" ht="14.5" x14ac:dyDescent="0.35">
      <c r="I26671" s="113" t="s">
        <v>75064</v>
      </c>
    </row>
    <row r="26672" spans="9:9" ht="14.5" x14ac:dyDescent="0.35">
      <c r="I26672" s="113" t="s">
        <v>75063</v>
      </c>
    </row>
    <row r="26673" spans="9:9" ht="14.5" x14ac:dyDescent="0.35">
      <c r="I26673" s="113" t="s">
        <v>75062</v>
      </c>
    </row>
    <row r="26674" spans="9:9" ht="14.5" x14ac:dyDescent="0.35">
      <c r="I26674" s="113" t="s">
        <v>75061</v>
      </c>
    </row>
    <row r="26675" spans="9:9" ht="14.5" x14ac:dyDescent="0.35">
      <c r="I26675" s="113" t="s">
        <v>75060</v>
      </c>
    </row>
    <row r="26676" spans="9:9" ht="14.5" x14ac:dyDescent="0.35">
      <c r="I26676" s="113" t="s">
        <v>75059</v>
      </c>
    </row>
    <row r="26677" spans="9:9" ht="14.5" x14ac:dyDescent="0.35">
      <c r="I26677" s="113" t="s">
        <v>75058</v>
      </c>
    </row>
    <row r="26678" spans="9:9" ht="14.5" x14ac:dyDescent="0.35">
      <c r="I26678" s="113" t="s">
        <v>75057</v>
      </c>
    </row>
    <row r="26679" spans="9:9" ht="14.5" x14ac:dyDescent="0.35">
      <c r="I26679" s="113" t="s">
        <v>75056</v>
      </c>
    </row>
    <row r="26680" spans="9:9" ht="14.5" x14ac:dyDescent="0.35">
      <c r="I26680" s="113" t="s">
        <v>75055</v>
      </c>
    </row>
    <row r="26681" spans="9:9" ht="14.5" x14ac:dyDescent="0.35">
      <c r="I26681" s="113" t="s">
        <v>75054</v>
      </c>
    </row>
    <row r="26682" spans="9:9" ht="14.5" x14ac:dyDescent="0.35">
      <c r="I26682" s="113" t="s">
        <v>75053</v>
      </c>
    </row>
    <row r="26683" spans="9:9" ht="14.5" x14ac:dyDescent="0.35">
      <c r="I26683" s="113" t="s">
        <v>75052</v>
      </c>
    </row>
    <row r="26684" spans="9:9" ht="14.5" x14ac:dyDescent="0.35">
      <c r="I26684" s="113" t="s">
        <v>75051</v>
      </c>
    </row>
    <row r="26685" spans="9:9" ht="14.5" x14ac:dyDescent="0.35">
      <c r="I26685" s="113" t="s">
        <v>75050</v>
      </c>
    </row>
    <row r="26686" spans="9:9" ht="14.5" x14ac:dyDescent="0.35">
      <c r="I26686" s="113" t="s">
        <v>75049</v>
      </c>
    </row>
    <row r="26687" spans="9:9" ht="14.5" x14ac:dyDescent="0.35">
      <c r="I26687" s="113" t="s">
        <v>75048</v>
      </c>
    </row>
    <row r="26688" spans="9:9" ht="14.5" x14ac:dyDescent="0.35">
      <c r="I26688" s="113" t="s">
        <v>75047</v>
      </c>
    </row>
    <row r="26689" spans="9:9" ht="14.5" x14ac:dyDescent="0.35">
      <c r="I26689" s="113" t="s">
        <v>75046</v>
      </c>
    </row>
    <row r="26690" spans="9:9" ht="14.5" x14ac:dyDescent="0.35">
      <c r="I26690" s="113" t="s">
        <v>75045</v>
      </c>
    </row>
    <row r="26691" spans="9:9" ht="14.5" x14ac:dyDescent="0.35">
      <c r="I26691" s="113" t="s">
        <v>75044</v>
      </c>
    </row>
    <row r="26692" spans="9:9" ht="14.5" x14ac:dyDescent="0.35">
      <c r="I26692" s="113" t="s">
        <v>75043</v>
      </c>
    </row>
    <row r="26693" spans="9:9" ht="14.5" x14ac:dyDescent="0.35">
      <c r="I26693" s="113" t="s">
        <v>75042</v>
      </c>
    </row>
    <row r="26694" spans="9:9" ht="14.5" x14ac:dyDescent="0.35">
      <c r="I26694" s="113" t="s">
        <v>75041</v>
      </c>
    </row>
    <row r="26695" spans="9:9" ht="14.5" x14ac:dyDescent="0.35">
      <c r="I26695" s="113" t="s">
        <v>75040</v>
      </c>
    </row>
    <row r="26696" spans="9:9" ht="14.5" x14ac:dyDescent="0.35">
      <c r="I26696" s="113" t="s">
        <v>75039</v>
      </c>
    </row>
    <row r="26697" spans="9:9" ht="14.5" x14ac:dyDescent="0.35">
      <c r="I26697" s="113" t="s">
        <v>75038</v>
      </c>
    </row>
    <row r="26698" spans="9:9" ht="14.5" x14ac:dyDescent="0.35">
      <c r="I26698" s="113" t="s">
        <v>75037</v>
      </c>
    </row>
    <row r="26699" spans="9:9" ht="14.5" x14ac:dyDescent="0.35">
      <c r="I26699" s="113" t="s">
        <v>75036</v>
      </c>
    </row>
    <row r="26700" spans="9:9" ht="14.5" x14ac:dyDescent="0.35">
      <c r="I26700" s="113" t="s">
        <v>75035</v>
      </c>
    </row>
    <row r="26701" spans="9:9" ht="14.5" x14ac:dyDescent="0.35">
      <c r="I26701" s="113" t="s">
        <v>75034</v>
      </c>
    </row>
    <row r="26702" spans="9:9" ht="14.5" x14ac:dyDescent="0.35">
      <c r="I26702" s="113" t="s">
        <v>75033</v>
      </c>
    </row>
    <row r="26703" spans="9:9" ht="14.5" x14ac:dyDescent="0.35">
      <c r="I26703" s="113" t="s">
        <v>75032</v>
      </c>
    </row>
    <row r="26704" spans="9:9" ht="14.5" x14ac:dyDescent="0.35">
      <c r="I26704" s="113" t="s">
        <v>75031</v>
      </c>
    </row>
    <row r="26705" spans="9:9" ht="14.5" x14ac:dyDescent="0.35">
      <c r="I26705" s="113" t="s">
        <v>75030</v>
      </c>
    </row>
    <row r="26706" spans="9:9" ht="14.5" x14ac:dyDescent="0.35">
      <c r="I26706" s="113" t="s">
        <v>75029</v>
      </c>
    </row>
    <row r="26707" spans="9:9" ht="14.5" x14ac:dyDescent="0.35">
      <c r="I26707" s="113" t="s">
        <v>75028</v>
      </c>
    </row>
    <row r="26708" spans="9:9" ht="14.5" x14ac:dyDescent="0.35">
      <c r="I26708" s="113" t="s">
        <v>75027</v>
      </c>
    </row>
    <row r="26709" spans="9:9" ht="14.5" x14ac:dyDescent="0.35">
      <c r="I26709" s="113" t="s">
        <v>75026</v>
      </c>
    </row>
    <row r="26710" spans="9:9" ht="14.5" x14ac:dyDescent="0.35">
      <c r="I26710" s="113" t="s">
        <v>75025</v>
      </c>
    </row>
    <row r="26711" spans="9:9" ht="14.5" x14ac:dyDescent="0.35">
      <c r="I26711" s="113" t="s">
        <v>75024</v>
      </c>
    </row>
    <row r="26712" spans="9:9" ht="14.5" x14ac:dyDescent="0.35">
      <c r="I26712" s="113" t="s">
        <v>75023</v>
      </c>
    </row>
    <row r="26713" spans="9:9" ht="14.5" x14ac:dyDescent="0.35">
      <c r="I26713" s="113" t="s">
        <v>75022</v>
      </c>
    </row>
    <row r="26714" spans="9:9" ht="14.5" x14ac:dyDescent="0.35">
      <c r="I26714" s="113" t="s">
        <v>75021</v>
      </c>
    </row>
    <row r="26715" spans="9:9" ht="14.5" x14ac:dyDescent="0.35">
      <c r="I26715" s="113" t="s">
        <v>75020</v>
      </c>
    </row>
    <row r="26716" spans="9:9" ht="14.5" x14ac:dyDescent="0.35">
      <c r="I26716" s="113" t="s">
        <v>75019</v>
      </c>
    </row>
    <row r="26717" spans="9:9" ht="14.5" x14ac:dyDescent="0.35">
      <c r="I26717" s="113" t="s">
        <v>75018</v>
      </c>
    </row>
    <row r="26718" spans="9:9" ht="14.5" x14ac:dyDescent="0.35">
      <c r="I26718" s="113" t="s">
        <v>75017</v>
      </c>
    </row>
    <row r="26719" spans="9:9" ht="14.5" x14ac:dyDescent="0.35">
      <c r="I26719" s="113" t="s">
        <v>75016</v>
      </c>
    </row>
    <row r="26720" spans="9:9" ht="14.5" x14ac:dyDescent="0.35">
      <c r="I26720" s="113" t="s">
        <v>75015</v>
      </c>
    </row>
    <row r="26721" spans="9:9" ht="14.5" x14ac:dyDescent="0.35">
      <c r="I26721" s="113" t="s">
        <v>75014</v>
      </c>
    </row>
    <row r="26722" spans="9:9" ht="14.5" x14ac:dyDescent="0.35">
      <c r="I26722" s="113" t="s">
        <v>75013</v>
      </c>
    </row>
    <row r="26723" spans="9:9" ht="14.5" x14ac:dyDescent="0.35">
      <c r="I26723" s="113" t="s">
        <v>75012</v>
      </c>
    </row>
    <row r="26724" spans="9:9" ht="14.5" x14ac:dyDescent="0.35">
      <c r="I26724" s="113" t="s">
        <v>75011</v>
      </c>
    </row>
    <row r="26725" spans="9:9" ht="14.5" x14ac:dyDescent="0.35">
      <c r="I26725" s="113" t="s">
        <v>75010</v>
      </c>
    </row>
    <row r="26726" spans="9:9" ht="14.5" x14ac:dyDescent="0.35">
      <c r="I26726" s="113" t="s">
        <v>75009</v>
      </c>
    </row>
    <row r="26727" spans="9:9" ht="14.5" x14ac:dyDescent="0.35">
      <c r="I26727" s="113" t="s">
        <v>75008</v>
      </c>
    </row>
    <row r="26728" spans="9:9" ht="14.5" x14ac:dyDescent="0.35">
      <c r="I26728" s="113" t="s">
        <v>75007</v>
      </c>
    </row>
    <row r="26729" spans="9:9" ht="14.5" x14ac:dyDescent="0.35">
      <c r="I26729" s="113" t="s">
        <v>75006</v>
      </c>
    </row>
    <row r="26730" spans="9:9" ht="14.5" x14ac:dyDescent="0.35">
      <c r="I26730" s="113" t="s">
        <v>75005</v>
      </c>
    </row>
    <row r="26731" spans="9:9" ht="14.5" x14ac:dyDescent="0.35">
      <c r="I26731" s="113" t="s">
        <v>75004</v>
      </c>
    </row>
    <row r="26732" spans="9:9" ht="14.5" x14ac:dyDescent="0.35">
      <c r="I26732" s="113" t="s">
        <v>75003</v>
      </c>
    </row>
    <row r="26733" spans="9:9" ht="14.5" x14ac:dyDescent="0.35">
      <c r="I26733" s="113" t="s">
        <v>75002</v>
      </c>
    </row>
    <row r="26734" spans="9:9" ht="14.5" x14ac:dyDescent="0.35">
      <c r="I26734" s="113" t="s">
        <v>75001</v>
      </c>
    </row>
    <row r="26735" spans="9:9" ht="14.5" x14ac:dyDescent="0.35">
      <c r="I26735" s="113" t="s">
        <v>75000</v>
      </c>
    </row>
    <row r="26736" spans="9:9" ht="14.5" x14ac:dyDescent="0.35">
      <c r="I26736" s="113" t="s">
        <v>74999</v>
      </c>
    </row>
    <row r="26737" spans="9:9" ht="14.5" x14ac:dyDescent="0.35">
      <c r="I26737" s="113" t="s">
        <v>74998</v>
      </c>
    </row>
    <row r="26738" spans="9:9" ht="14.5" x14ac:dyDescent="0.35">
      <c r="I26738" s="113" t="s">
        <v>74997</v>
      </c>
    </row>
    <row r="26739" spans="9:9" ht="14.5" x14ac:dyDescent="0.35">
      <c r="I26739" s="113" t="s">
        <v>74996</v>
      </c>
    </row>
    <row r="26740" spans="9:9" ht="14.5" x14ac:dyDescent="0.35">
      <c r="I26740" s="113" t="s">
        <v>74995</v>
      </c>
    </row>
    <row r="26741" spans="9:9" ht="14.5" x14ac:dyDescent="0.35">
      <c r="I26741" s="113" t="s">
        <v>74994</v>
      </c>
    </row>
    <row r="26742" spans="9:9" ht="14.5" x14ac:dyDescent="0.35">
      <c r="I26742" s="113" t="s">
        <v>74993</v>
      </c>
    </row>
    <row r="26743" spans="9:9" ht="14.5" x14ac:dyDescent="0.35">
      <c r="I26743" s="113" t="s">
        <v>74992</v>
      </c>
    </row>
    <row r="26744" spans="9:9" ht="14.5" x14ac:dyDescent="0.35">
      <c r="I26744" s="113" t="s">
        <v>74991</v>
      </c>
    </row>
    <row r="26745" spans="9:9" ht="14.5" x14ac:dyDescent="0.35">
      <c r="I26745" s="113" t="s">
        <v>74990</v>
      </c>
    </row>
    <row r="26746" spans="9:9" ht="14.5" x14ac:dyDescent="0.35">
      <c r="I26746" s="113" t="s">
        <v>74989</v>
      </c>
    </row>
    <row r="26747" spans="9:9" ht="14.5" x14ac:dyDescent="0.35">
      <c r="I26747" s="113" t="s">
        <v>74988</v>
      </c>
    </row>
    <row r="26748" spans="9:9" ht="14.5" x14ac:dyDescent="0.35">
      <c r="I26748" s="113" t="s">
        <v>74987</v>
      </c>
    </row>
    <row r="26749" spans="9:9" ht="14.5" x14ac:dyDescent="0.35">
      <c r="I26749" s="113" t="s">
        <v>74986</v>
      </c>
    </row>
    <row r="26750" spans="9:9" ht="14.5" x14ac:dyDescent="0.35">
      <c r="I26750" s="113" t="s">
        <v>74985</v>
      </c>
    </row>
    <row r="26751" spans="9:9" ht="14.5" x14ac:dyDescent="0.35">
      <c r="I26751" s="113" t="s">
        <v>74984</v>
      </c>
    </row>
    <row r="26752" spans="9:9" ht="14.5" x14ac:dyDescent="0.35">
      <c r="I26752" s="113" t="s">
        <v>74983</v>
      </c>
    </row>
    <row r="26753" spans="9:9" ht="14.5" x14ac:dyDescent="0.35">
      <c r="I26753" s="113" t="s">
        <v>74982</v>
      </c>
    </row>
    <row r="26754" spans="9:9" ht="14.5" x14ac:dyDescent="0.35">
      <c r="I26754" s="113" t="s">
        <v>74981</v>
      </c>
    </row>
    <row r="26755" spans="9:9" ht="14.5" x14ac:dyDescent="0.35">
      <c r="I26755" s="113" t="s">
        <v>74980</v>
      </c>
    </row>
    <row r="26756" spans="9:9" ht="14.5" x14ac:dyDescent="0.35">
      <c r="I26756" s="113" t="s">
        <v>74979</v>
      </c>
    </row>
    <row r="26757" spans="9:9" ht="14.5" x14ac:dyDescent="0.35">
      <c r="I26757" s="113" t="s">
        <v>74978</v>
      </c>
    </row>
    <row r="26758" spans="9:9" ht="14.5" x14ac:dyDescent="0.35">
      <c r="I26758" s="113" t="s">
        <v>74977</v>
      </c>
    </row>
    <row r="26759" spans="9:9" ht="14.5" x14ac:dyDescent="0.35">
      <c r="I26759" s="113" t="s">
        <v>74976</v>
      </c>
    </row>
    <row r="26760" spans="9:9" ht="14.5" x14ac:dyDescent="0.35">
      <c r="I26760" s="113" t="s">
        <v>74975</v>
      </c>
    </row>
    <row r="26761" spans="9:9" ht="14.5" x14ac:dyDescent="0.35">
      <c r="I26761" s="113" t="s">
        <v>74974</v>
      </c>
    </row>
    <row r="26762" spans="9:9" ht="14.5" x14ac:dyDescent="0.35">
      <c r="I26762" s="113" t="s">
        <v>74973</v>
      </c>
    </row>
    <row r="26763" spans="9:9" ht="14.5" x14ac:dyDescent="0.35">
      <c r="I26763" s="113" t="s">
        <v>74972</v>
      </c>
    </row>
    <row r="26764" spans="9:9" ht="14.5" x14ac:dyDescent="0.35">
      <c r="I26764" s="113" t="s">
        <v>74971</v>
      </c>
    </row>
    <row r="26765" spans="9:9" ht="14.5" x14ac:dyDescent="0.35">
      <c r="I26765" s="113" t="s">
        <v>74970</v>
      </c>
    </row>
    <row r="26766" spans="9:9" ht="14.5" x14ac:dyDescent="0.35">
      <c r="I26766" s="113" t="s">
        <v>74969</v>
      </c>
    </row>
    <row r="26767" spans="9:9" ht="14.5" x14ac:dyDescent="0.35">
      <c r="I26767" s="113" t="s">
        <v>74968</v>
      </c>
    </row>
    <row r="26768" spans="9:9" ht="14.5" x14ac:dyDescent="0.35">
      <c r="I26768" s="113" t="s">
        <v>74967</v>
      </c>
    </row>
    <row r="26769" spans="9:9" ht="14.5" x14ac:dyDescent="0.35">
      <c r="I26769" s="113" t="s">
        <v>74966</v>
      </c>
    </row>
    <row r="26770" spans="9:9" ht="14.5" x14ac:dyDescent="0.35">
      <c r="I26770" s="113" t="s">
        <v>74965</v>
      </c>
    </row>
    <row r="26771" spans="9:9" ht="14.5" x14ac:dyDescent="0.35">
      <c r="I26771" s="113" t="s">
        <v>74964</v>
      </c>
    </row>
    <row r="26772" spans="9:9" ht="14.5" x14ac:dyDescent="0.35">
      <c r="I26772" s="113" t="s">
        <v>74963</v>
      </c>
    </row>
    <row r="26773" spans="9:9" ht="14.5" x14ac:dyDescent="0.35">
      <c r="I26773" s="113" t="s">
        <v>74962</v>
      </c>
    </row>
    <row r="26774" spans="9:9" ht="14.5" x14ac:dyDescent="0.35">
      <c r="I26774" s="113" t="s">
        <v>74961</v>
      </c>
    </row>
    <row r="26775" spans="9:9" ht="14.5" x14ac:dyDescent="0.35">
      <c r="I26775" s="113" t="s">
        <v>74960</v>
      </c>
    </row>
    <row r="26776" spans="9:9" ht="14.5" x14ac:dyDescent="0.35">
      <c r="I26776" s="113" t="s">
        <v>74959</v>
      </c>
    </row>
    <row r="26777" spans="9:9" ht="14.5" x14ac:dyDescent="0.35">
      <c r="I26777" s="113" t="s">
        <v>74958</v>
      </c>
    </row>
    <row r="26778" spans="9:9" ht="14.5" x14ac:dyDescent="0.35">
      <c r="I26778" s="113" t="s">
        <v>74957</v>
      </c>
    </row>
    <row r="26779" spans="9:9" ht="14.5" x14ac:dyDescent="0.35">
      <c r="I26779" s="113" t="s">
        <v>74956</v>
      </c>
    </row>
    <row r="26780" spans="9:9" ht="14.5" x14ac:dyDescent="0.35">
      <c r="I26780" s="113" t="s">
        <v>74955</v>
      </c>
    </row>
    <row r="26781" spans="9:9" ht="14.5" x14ac:dyDescent="0.35">
      <c r="I26781" s="113" t="s">
        <v>74954</v>
      </c>
    </row>
    <row r="26782" spans="9:9" ht="14.5" x14ac:dyDescent="0.35">
      <c r="I26782" s="113" t="s">
        <v>74953</v>
      </c>
    </row>
    <row r="26783" spans="9:9" ht="14.5" x14ac:dyDescent="0.35">
      <c r="I26783" s="113" t="s">
        <v>74952</v>
      </c>
    </row>
    <row r="26784" spans="9:9" ht="14.5" x14ac:dyDescent="0.35">
      <c r="I26784" s="113" t="s">
        <v>74951</v>
      </c>
    </row>
    <row r="26785" spans="9:9" ht="14.5" x14ac:dyDescent="0.35">
      <c r="I26785" s="113" t="s">
        <v>74950</v>
      </c>
    </row>
    <row r="26786" spans="9:9" ht="14.5" x14ac:dyDescent="0.35">
      <c r="I26786" s="113" t="s">
        <v>74949</v>
      </c>
    </row>
    <row r="26787" spans="9:9" ht="14.5" x14ac:dyDescent="0.35">
      <c r="I26787" s="113" t="s">
        <v>74948</v>
      </c>
    </row>
    <row r="26788" spans="9:9" ht="14.5" x14ac:dyDescent="0.35">
      <c r="I26788" s="113" t="s">
        <v>74947</v>
      </c>
    </row>
    <row r="26789" spans="9:9" ht="14.5" x14ac:dyDescent="0.35">
      <c r="I26789" s="113" t="s">
        <v>74946</v>
      </c>
    </row>
    <row r="26790" spans="9:9" ht="14.5" x14ac:dyDescent="0.35">
      <c r="I26790" s="113" t="s">
        <v>74945</v>
      </c>
    </row>
    <row r="26791" spans="9:9" ht="14.5" x14ac:dyDescent="0.35">
      <c r="I26791" s="113" t="s">
        <v>74944</v>
      </c>
    </row>
    <row r="26792" spans="9:9" ht="14.5" x14ac:dyDescent="0.35">
      <c r="I26792" s="113" t="s">
        <v>74943</v>
      </c>
    </row>
    <row r="26793" spans="9:9" ht="14.5" x14ac:dyDescent="0.35">
      <c r="I26793" s="113" t="s">
        <v>74942</v>
      </c>
    </row>
    <row r="26794" spans="9:9" ht="14.5" x14ac:dyDescent="0.35">
      <c r="I26794" s="113" t="s">
        <v>74941</v>
      </c>
    </row>
    <row r="26795" spans="9:9" ht="14.5" x14ac:dyDescent="0.35">
      <c r="I26795" s="113" t="s">
        <v>74940</v>
      </c>
    </row>
    <row r="26796" spans="9:9" ht="14.5" x14ac:dyDescent="0.35">
      <c r="I26796" s="113" t="s">
        <v>74939</v>
      </c>
    </row>
    <row r="26797" spans="9:9" ht="14.5" x14ac:dyDescent="0.35">
      <c r="I26797" s="113" t="s">
        <v>74938</v>
      </c>
    </row>
    <row r="26798" spans="9:9" ht="14.5" x14ac:dyDescent="0.35">
      <c r="I26798" s="113" t="s">
        <v>74937</v>
      </c>
    </row>
    <row r="26799" spans="9:9" ht="14.5" x14ac:dyDescent="0.35">
      <c r="I26799" s="113" t="s">
        <v>74936</v>
      </c>
    </row>
    <row r="26800" spans="9:9" ht="14.5" x14ac:dyDescent="0.35">
      <c r="I26800" s="113" t="s">
        <v>74935</v>
      </c>
    </row>
    <row r="26801" spans="9:9" ht="14.5" x14ac:dyDescent="0.35">
      <c r="I26801" s="113" t="s">
        <v>74934</v>
      </c>
    </row>
    <row r="26802" spans="9:9" ht="14.5" x14ac:dyDescent="0.35">
      <c r="I26802" s="113" t="s">
        <v>74933</v>
      </c>
    </row>
    <row r="26803" spans="9:9" ht="14.5" x14ac:dyDescent="0.35">
      <c r="I26803" s="113" t="s">
        <v>74932</v>
      </c>
    </row>
    <row r="26804" spans="9:9" ht="14.5" x14ac:dyDescent="0.35">
      <c r="I26804" s="113" t="s">
        <v>74931</v>
      </c>
    </row>
    <row r="26805" spans="9:9" ht="14.5" x14ac:dyDescent="0.35">
      <c r="I26805" s="113" t="s">
        <v>74930</v>
      </c>
    </row>
    <row r="26806" spans="9:9" ht="14.5" x14ac:dyDescent="0.35">
      <c r="I26806" s="113" t="s">
        <v>74929</v>
      </c>
    </row>
    <row r="26807" spans="9:9" ht="14.5" x14ac:dyDescent="0.35">
      <c r="I26807" s="113" t="s">
        <v>74928</v>
      </c>
    </row>
    <row r="26808" spans="9:9" ht="14.5" x14ac:dyDescent="0.35">
      <c r="I26808" s="113" t="s">
        <v>74927</v>
      </c>
    </row>
    <row r="26809" spans="9:9" ht="14.5" x14ac:dyDescent="0.35">
      <c r="I26809" s="113" t="s">
        <v>74926</v>
      </c>
    </row>
    <row r="26810" spans="9:9" ht="14.5" x14ac:dyDescent="0.35">
      <c r="I26810" s="113" t="s">
        <v>74925</v>
      </c>
    </row>
    <row r="26811" spans="9:9" ht="14.5" x14ac:dyDescent="0.35">
      <c r="I26811" s="113" t="s">
        <v>74924</v>
      </c>
    </row>
    <row r="26812" spans="9:9" ht="14.5" x14ac:dyDescent="0.35">
      <c r="I26812" s="113" t="s">
        <v>74923</v>
      </c>
    </row>
    <row r="26813" spans="9:9" ht="14.5" x14ac:dyDescent="0.35">
      <c r="I26813" s="113" t="s">
        <v>74922</v>
      </c>
    </row>
    <row r="26814" spans="9:9" ht="14.5" x14ac:dyDescent="0.35">
      <c r="I26814" s="113" t="s">
        <v>74921</v>
      </c>
    </row>
    <row r="26815" spans="9:9" ht="14.5" x14ac:dyDescent="0.35">
      <c r="I26815" s="113" t="s">
        <v>74920</v>
      </c>
    </row>
    <row r="26816" spans="9:9" ht="14.5" x14ac:dyDescent="0.35">
      <c r="I26816" s="113" t="s">
        <v>74919</v>
      </c>
    </row>
    <row r="26817" spans="9:9" ht="14.5" x14ac:dyDescent="0.35">
      <c r="I26817" s="113" t="s">
        <v>74918</v>
      </c>
    </row>
    <row r="26818" spans="9:9" ht="14.5" x14ac:dyDescent="0.35">
      <c r="I26818" s="113" t="s">
        <v>74917</v>
      </c>
    </row>
    <row r="26819" spans="9:9" ht="14.5" x14ac:dyDescent="0.35">
      <c r="I26819" s="113" t="s">
        <v>74916</v>
      </c>
    </row>
    <row r="26820" spans="9:9" ht="14.5" x14ac:dyDescent="0.35">
      <c r="I26820" s="113" t="s">
        <v>74915</v>
      </c>
    </row>
    <row r="26821" spans="9:9" ht="14.5" x14ac:dyDescent="0.35">
      <c r="I26821" s="113" t="s">
        <v>74914</v>
      </c>
    </row>
    <row r="26822" spans="9:9" ht="14.5" x14ac:dyDescent="0.35">
      <c r="I26822" s="113" t="s">
        <v>74913</v>
      </c>
    </row>
    <row r="26823" spans="9:9" ht="14.5" x14ac:dyDescent="0.35">
      <c r="I26823" s="113" t="s">
        <v>74912</v>
      </c>
    </row>
    <row r="26824" spans="9:9" ht="14.5" x14ac:dyDescent="0.35">
      <c r="I26824" s="113" t="s">
        <v>74911</v>
      </c>
    </row>
    <row r="26825" spans="9:9" ht="14.5" x14ac:dyDescent="0.35">
      <c r="I26825" s="113" t="s">
        <v>74910</v>
      </c>
    </row>
    <row r="26826" spans="9:9" ht="14.5" x14ac:dyDescent="0.35">
      <c r="I26826" s="113" t="s">
        <v>74909</v>
      </c>
    </row>
    <row r="26827" spans="9:9" ht="14.5" x14ac:dyDescent="0.35">
      <c r="I26827" s="113" t="s">
        <v>74908</v>
      </c>
    </row>
    <row r="26828" spans="9:9" ht="14.5" x14ac:dyDescent="0.35">
      <c r="I26828" s="113" t="s">
        <v>74907</v>
      </c>
    </row>
    <row r="26829" spans="9:9" ht="14.5" x14ac:dyDescent="0.35">
      <c r="I26829" s="113" t="s">
        <v>74906</v>
      </c>
    </row>
    <row r="26830" spans="9:9" ht="14.5" x14ac:dyDescent="0.35">
      <c r="I26830" s="113" t="s">
        <v>74905</v>
      </c>
    </row>
    <row r="26831" spans="9:9" ht="14.5" x14ac:dyDescent="0.35">
      <c r="I26831" s="113" t="s">
        <v>74904</v>
      </c>
    </row>
    <row r="26832" spans="9:9" ht="14.5" x14ac:dyDescent="0.35">
      <c r="I26832" s="113" t="s">
        <v>74903</v>
      </c>
    </row>
    <row r="26833" spans="9:9" ht="14.5" x14ac:dyDescent="0.35">
      <c r="I26833" s="113" t="s">
        <v>74902</v>
      </c>
    </row>
    <row r="26834" spans="9:9" ht="14.5" x14ac:dyDescent="0.35">
      <c r="I26834" s="113" t="s">
        <v>74901</v>
      </c>
    </row>
    <row r="26835" spans="9:9" ht="14.5" x14ac:dyDescent="0.35">
      <c r="I26835" s="113" t="s">
        <v>74900</v>
      </c>
    </row>
    <row r="26836" spans="9:9" ht="14.5" x14ac:dyDescent="0.35">
      <c r="I26836" s="113" t="s">
        <v>74899</v>
      </c>
    </row>
    <row r="26837" spans="9:9" ht="14.5" x14ac:dyDescent="0.35">
      <c r="I26837" s="113" t="s">
        <v>74898</v>
      </c>
    </row>
    <row r="26838" spans="9:9" ht="14.5" x14ac:dyDescent="0.35">
      <c r="I26838" s="113" t="s">
        <v>74897</v>
      </c>
    </row>
    <row r="26839" spans="9:9" ht="14.5" x14ac:dyDescent="0.35">
      <c r="I26839" s="113" t="s">
        <v>74896</v>
      </c>
    </row>
    <row r="26840" spans="9:9" ht="14.5" x14ac:dyDescent="0.35">
      <c r="I26840" s="113" t="s">
        <v>74895</v>
      </c>
    </row>
    <row r="26841" spans="9:9" ht="14.5" x14ac:dyDescent="0.35">
      <c r="I26841" s="113" t="s">
        <v>74894</v>
      </c>
    </row>
    <row r="26842" spans="9:9" ht="14.5" x14ac:dyDescent="0.35">
      <c r="I26842" s="113" t="s">
        <v>74893</v>
      </c>
    </row>
    <row r="26843" spans="9:9" ht="14.5" x14ac:dyDescent="0.35">
      <c r="I26843" s="113" t="s">
        <v>74892</v>
      </c>
    </row>
    <row r="26844" spans="9:9" ht="14.5" x14ac:dyDescent="0.35">
      <c r="I26844" s="113" t="s">
        <v>74891</v>
      </c>
    </row>
    <row r="26845" spans="9:9" ht="14.5" x14ac:dyDescent="0.35">
      <c r="I26845" s="113" t="s">
        <v>74890</v>
      </c>
    </row>
    <row r="26846" spans="9:9" ht="14.5" x14ac:dyDescent="0.35">
      <c r="I26846" s="113" t="s">
        <v>74889</v>
      </c>
    </row>
    <row r="26847" spans="9:9" ht="14.5" x14ac:dyDescent="0.35">
      <c r="I26847" s="113" t="s">
        <v>74888</v>
      </c>
    </row>
    <row r="26848" spans="9:9" ht="14.5" x14ac:dyDescent="0.35">
      <c r="I26848" s="113" t="s">
        <v>74887</v>
      </c>
    </row>
    <row r="26849" spans="9:9" ht="14.5" x14ac:dyDescent="0.35">
      <c r="I26849" s="113" t="s">
        <v>74886</v>
      </c>
    </row>
    <row r="26850" spans="9:9" ht="14.5" x14ac:dyDescent="0.35">
      <c r="I26850" s="113" t="s">
        <v>74885</v>
      </c>
    </row>
    <row r="26851" spans="9:9" ht="14.5" x14ac:dyDescent="0.35">
      <c r="I26851" s="113" t="s">
        <v>74884</v>
      </c>
    </row>
    <row r="26852" spans="9:9" ht="14.5" x14ac:dyDescent="0.35">
      <c r="I26852" s="113" t="s">
        <v>74883</v>
      </c>
    </row>
    <row r="26853" spans="9:9" ht="14.5" x14ac:dyDescent="0.35">
      <c r="I26853" s="113" t="s">
        <v>74882</v>
      </c>
    </row>
    <row r="26854" spans="9:9" ht="14.5" x14ac:dyDescent="0.35">
      <c r="I26854" s="113" t="s">
        <v>74881</v>
      </c>
    </row>
    <row r="26855" spans="9:9" ht="14.5" x14ac:dyDescent="0.35">
      <c r="I26855" s="113" t="s">
        <v>74880</v>
      </c>
    </row>
    <row r="26856" spans="9:9" ht="14.5" x14ac:dyDescent="0.35">
      <c r="I26856" s="113" t="s">
        <v>74879</v>
      </c>
    </row>
    <row r="26857" spans="9:9" ht="14.5" x14ac:dyDescent="0.35">
      <c r="I26857" s="113" t="s">
        <v>74878</v>
      </c>
    </row>
    <row r="26858" spans="9:9" ht="14.5" x14ac:dyDescent="0.35">
      <c r="I26858" s="113" t="s">
        <v>74877</v>
      </c>
    </row>
    <row r="26859" spans="9:9" ht="14.5" x14ac:dyDescent="0.35">
      <c r="I26859" s="113" t="s">
        <v>74876</v>
      </c>
    </row>
    <row r="26860" spans="9:9" ht="14.5" x14ac:dyDescent="0.35">
      <c r="I26860" s="113" t="s">
        <v>74875</v>
      </c>
    </row>
    <row r="26861" spans="9:9" ht="14.5" x14ac:dyDescent="0.35">
      <c r="I26861" s="113" t="s">
        <v>74874</v>
      </c>
    </row>
    <row r="26862" spans="9:9" ht="14.5" x14ac:dyDescent="0.35">
      <c r="I26862" s="113" t="s">
        <v>74873</v>
      </c>
    </row>
    <row r="26863" spans="9:9" ht="14.5" x14ac:dyDescent="0.35">
      <c r="I26863" s="113" t="s">
        <v>74872</v>
      </c>
    </row>
    <row r="26864" spans="9:9" ht="14.5" x14ac:dyDescent="0.35">
      <c r="I26864" s="113" t="s">
        <v>74871</v>
      </c>
    </row>
    <row r="26865" spans="9:9" ht="14.5" x14ac:dyDescent="0.35">
      <c r="I26865" s="113" t="s">
        <v>74870</v>
      </c>
    </row>
    <row r="26866" spans="9:9" ht="14.5" x14ac:dyDescent="0.35">
      <c r="I26866" s="113" t="s">
        <v>74869</v>
      </c>
    </row>
    <row r="26867" spans="9:9" ht="14.5" x14ac:dyDescent="0.35">
      <c r="I26867" s="113" t="s">
        <v>74868</v>
      </c>
    </row>
    <row r="26868" spans="9:9" ht="14.5" x14ac:dyDescent="0.35">
      <c r="I26868" s="113" t="s">
        <v>74867</v>
      </c>
    </row>
    <row r="26869" spans="9:9" ht="14.5" x14ac:dyDescent="0.35">
      <c r="I26869" s="113" t="s">
        <v>74866</v>
      </c>
    </row>
    <row r="26870" spans="9:9" ht="14.5" x14ac:dyDescent="0.35">
      <c r="I26870" s="113" t="s">
        <v>74865</v>
      </c>
    </row>
    <row r="26871" spans="9:9" ht="14.5" x14ac:dyDescent="0.35">
      <c r="I26871" s="113" t="s">
        <v>74864</v>
      </c>
    </row>
    <row r="26872" spans="9:9" ht="14.5" x14ac:dyDescent="0.35">
      <c r="I26872" s="113" t="s">
        <v>74863</v>
      </c>
    </row>
    <row r="26873" spans="9:9" ht="14.5" x14ac:dyDescent="0.35">
      <c r="I26873" s="113" t="s">
        <v>74862</v>
      </c>
    </row>
    <row r="26874" spans="9:9" ht="14.5" x14ac:dyDescent="0.35">
      <c r="I26874" s="113" t="s">
        <v>74861</v>
      </c>
    </row>
    <row r="26875" spans="9:9" ht="14.5" x14ac:dyDescent="0.35">
      <c r="I26875" s="113" t="s">
        <v>74860</v>
      </c>
    </row>
    <row r="26876" spans="9:9" ht="14.5" x14ac:dyDescent="0.35">
      <c r="I26876" s="113" t="s">
        <v>74859</v>
      </c>
    </row>
    <row r="26877" spans="9:9" ht="14.5" x14ac:dyDescent="0.35">
      <c r="I26877" s="113" t="s">
        <v>74858</v>
      </c>
    </row>
    <row r="26878" spans="9:9" ht="14.5" x14ac:dyDescent="0.35">
      <c r="I26878" s="113" t="s">
        <v>74857</v>
      </c>
    </row>
    <row r="26879" spans="9:9" ht="14.5" x14ac:dyDescent="0.35">
      <c r="I26879" s="113" t="s">
        <v>74856</v>
      </c>
    </row>
    <row r="26880" spans="9:9" ht="14.5" x14ac:dyDescent="0.35">
      <c r="I26880" s="113" t="s">
        <v>74855</v>
      </c>
    </row>
    <row r="26881" spans="9:9" ht="14.5" x14ac:dyDescent="0.35">
      <c r="I26881" s="113" t="s">
        <v>74854</v>
      </c>
    </row>
    <row r="26882" spans="9:9" ht="14.5" x14ac:dyDescent="0.35">
      <c r="I26882" s="113" t="s">
        <v>74853</v>
      </c>
    </row>
    <row r="26883" spans="9:9" ht="14.5" x14ac:dyDescent="0.35">
      <c r="I26883" s="113" t="s">
        <v>74852</v>
      </c>
    </row>
    <row r="26884" spans="9:9" ht="14.5" x14ac:dyDescent="0.35">
      <c r="I26884" s="113" t="s">
        <v>74851</v>
      </c>
    </row>
    <row r="26885" spans="9:9" ht="14.5" x14ac:dyDescent="0.35">
      <c r="I26885" s="113" t="s">
        <v>74850</v>
      </c>
    </row>
    <row r="26886" spans="9:9" ht="14.5" x14ac:dyDescent="0.35">
      <c r="I26886" s="113" t="s">
        <v>74849</v>
      </c>
    </row>
    <row r="26887" spans="9:9" ht="14.5" x14ac:dyDescent="0.35">
      <c r="I26887" s="113" t="s">
        <v>74848</v>
      </c>
    </row>
    <row r="26888" spans="9:9" ht="14.5" x14ac:dyDescent="0.35">
      <c r="I26888" s="113" t="s">
        <v>74847</v>
      </c>
    </row>
    <row r="26889" spans="9:9" ht="14.5" x14ac:dyDescent="0.35">
      <c r="I26889" s="113" t="s">
        <v>74846</v>
      </c>
    </row>
    <row r="26890" spans="9:9" ht="14.5" x14ac:dyDescent="0.35">
      <c r="I26890" s="113" t="s">
        <v>74845</v>
      </c>
    </row>
    <row r="26891" spans="9:9" ht="14.5" x14ac:dyDescent="0.35">
      <c r="I26891" s="113" t="s">
        <v>74844</v>
      </c>
    </row>
    <row r="26892" spans="9:9" ht="14.5" x14ac:dyDescent="0.35">
      <c r="I26892" s="113" t="s">
        <v>74843</v>
      </c>
    </row>
    <row r="26893" spans="9:9" ht="14.5" x14ac:dyDescent="0.35">
      <c r="I26893" s="113" t="s">
        <v>74842</v>
      </c>
    </row>
    <row r="26894" spans="9:9" ht="14.5" x14ac:dyDescent="0.35">
      <c r="I26894" s="113" t="s">
        <v>74841</v>
      </c>
    </row>
    <row r="26895" spans="9:9" ht="14.5" x14ac:dyDescent="0.35">
      <c r="I26895" s="113" t="s">
        <v>74840</v>
      </c>
    </row>
    <row r="26896" spans="9:9" ht="14.5" x14ac:dyDescent="0.35">
      <c r="I26896" s="113" t="s">
        <v>74839</v>
      </c>
    </row>
    <row r="26897" spans="9:9" ht="14.5" x14ac:dyDescent="0.35">
      <c r="I26897" s="113" t="s">
        <v>74838</v>
      </c>
    </row>
    <row r="26898" spans="9:9" ht="14.5" x14ac:dyDescent="0.35">
      <c r="I26898" s="113" t="s">
        <v>74837</v>
      </c>
    </row>
    <row r="26899" spans="9:9" ht="14.5" x14ac:dyDescent="0.35">
      <c r="I26899" s="113" t="s">
        <v>74836</v>
      </c>
    </row>
    <row r="26900" spans="9:9" ht="14.5" x14ac:dyDescent="0.35">
      <c r="I26900" s="113" t="s">
        <v>74835</v>
      </c>
    </row>
    <row r="26901" spans="9:9" ht="14.5" x14ac:dyDescent="0.35">
      <c r="I26901" s="113" t="s">
        <v>74834</v>
      </c>
    </row>
    <row r="26902" spans="9:9" ht="14.5" x14ac:dyDescent="0.35">
      <c r="I26902" s="113" t="s">
        <v>74833</v>
      </c>
    </row>
    <row r="26903" spans="9:9" ht="14.5" x14ac:dyDescent="0.35">
      <c r="I26903" s="113" t="s">
        <v>74832</v>
      </c>
    </row>
    <row r="26904" spans="9:9" ht="14.5" x14ac:dyDescent="0.35">
      <c r="I26904" s="113" t="s">
        <v>74831</v>
      </c>
    </row>
    <row r="26905" spans="9:9" ht="14.5" x14ac:dyDescent="0.35">
      <c r="I26905" s="113" t="s">
        <v>74830</v>
      </c>
    </row>
    <row r="26906" spans="9:9" ht="14.5" x14ac:dyDescent="0.35">
      <c r="I26906" s="113" t="s">
        <v>74829</v>
      </c>
    </row>
    <row r="26907" spans="9:9" ht="14.5" x14ac:dyDescent="0.35">
      <c r="I26907" s="113" t="s">
        <v>74828</v>
      </c>
    </row>
    <row r="26908" spans="9:9" ht="14.5" x14ac:dyDescent="0.35">
      <c r="I26908" s="113" t="s">
        <v>74827</v>
      </c>
    </row>
    <row r="26909" spans="9:9" ht="14.5" x14ac:dyDescent="0.35">
      <c r="I26909" s="113" t="s">
        <v>74826</v>
      </c>
    </row>
    <row r="26910" spans="9:9" ht="14.5" x14ac:dyDescent="0.35">
      <c r="I26910" s="113" t="s">
        <v>74825</v>
      </c>
    </row>
    <row r="26911" spans="9:9" ht="14.5" x14ac:dyDescent="0.35">
      <c r="I26911" s="113" t="s">
        <v>74824</v>
      </c>
    </row>
    <row r="26912" spans="9:9" ht="14.5" x14ac:dyDescent="0.35">
      <c r="I26912" s="113" t="s">
        <v>74823</v>
      </c>
    </row>
    <row r="26913" spans="9:9" ht="14.5" x14ac:dyDescent="0.35">
      <c r="I26913" s="113" t="s">
        <v>74822</v>
      </c>
    </row>
    <row r="26914" spans="9:9" ht="14.5" x14ac:dyDescent="0.35">
      <c r="I26914" s="113" t="s">
        <v>74821</v>
      </c>
    </row>
    <row r="26915" spans="9:9" ht="14.5" x14ac:dyDescent="0.35">
      <c r="I26915" s="113" t="s">
        <v>74820</v>
      </c>
    </row>
    <row r="26916" spans="9:9" ht="14.5" x14ac:dyDescent="0.35">
      <c r="I26916" s="113" t="s">
        <v>74819</v>
      </c>
    </row>
    <row r="26917" spans="9:9" ht="14.5" x14ac:dyDescent="0.35">
      <c r="I26917" s="113" t="s">
        <v>74818</v>
      </c>
    </row>
    <row r="26918" spans="9:9" ht="14.5" x14ac:dyDescent="0.35">
      <c r="I26918" s="113" t="s">
        <v>74817</v>
      </c>
    </row>
    <row r="26919" spans="9:9" ht="14.5" x14ac:dyDescent="0.35">
      <c r="I26919" s="113" t="s">
        <v>74816</v>
      </c>
    </row>
    <row r="26920" spans="9:9" ht="14.5" x14ac:dyDescent="0.35">
      <c r="I26920" s="113" t="s">
        <v>74815</v>
      </c>
    </row>
    <row r="26921" spans="9:9" ht="14.5" x14ac:dyDescent="0.35">
      <c r="I26921" s="113" t="s">
        <v>74814</v>
      </c>
    </row>
    <row r="26922" spans="9:9" ht="14.5" x14ac:dyDescent="0.35">
      <c r="I26922" s="113" t="s">
        <v>74813</v>
      </c>
    </row>
    <row r="26923" spans="9:9" ht="14.5" x14ac:dyDescent="0.35">
      <c r="I26923" s="113" t="s">
        <v>74812</v>
      </c>
    </row>
    <row r="26924" spans="9:9" ht="14.5" x14ac:dyDescent="0.35">
      <c r="I26924" s="113" t="s">
        <v>74811</v>
      </c>
    </row>
    <row r="26925" spans="9:9" ht="14.5" x14ac:dyDescent="0.35">
      <c r="I26925" s="113" t="s">
        <v>74810</v>
      </c>
    </row>
    <row r="26926" spans="9:9" ht="14.5" x14ac:dyDescent="0.35">
      <c r="I26926" s="113" t="s">
        <v>74809</v>
      </c>
    </row>
    <row r="26927" spans="9:9" ht="14.5" x14ac:dyDescent="0.35">
      <c r="I26927" s="113" t="s">
        <v>74808</v>
      </c>
    </row>
    <row r="26928" spans="9:9" ht="14.5" x14ac:dyDescent="0.35">
      <c r="I26928" s="113" t="s">
        <v>74807</v>
      </c>
    </row>
    <row r="26929" spans="9:9" ht="14.5" x14ac:dyDescent="0.35">
      <c r="I26929" s="113" t="s">
        <v>74806</v>
      </c>
    </row>
    <row r="26930" spans="9:9" ht="14.5" x14ac:dyDescent="0.35">
      <c r="I26930" s="113" t="s">
        <v>74805</v>
      </c>
    </row>
    <row r="26931" spans="9:9" ht="14.5" x14ac:dyDescent="0.35">
      <c r="I26931" s="113" t="s">
        <v>74804</v>
      </c>
    </row>
    <row r="26932" spans="9:9" ht="14.5" x14ac:dyDescent="0.35">
      <c r="I26932" s="113" t="s">
        <v>74803</v>
      </c>
    </row>
    <row r="26933" spans="9:9" ht="14.5" x14ac:dyDescent="0.35">
      <c r="I26933" s="113" t="s">
        <v>74802</v>
      </c>
    </row>
    <row r="26934" spans="9:9" ht="14.5" x14ac:dyDescent="0.35">
      <c r="I26934" s="113" t="s">
        <v>74801</v>
      </c>
    </row>
    <row r="26935" spans="9:9" ht="14.5" x14ac:dyDescent="0.35">
      <c r="I26935" s="113" t="s">
        <v>74800</v>
      </c>
    </row>
    <row r="26936" spans="9:9" ht="14.5" x14ac:dyDescent="0.35">
      <c r="I26936" s="113" t="s">
        <v>74799</v>
      </c>
    </row>
    <row r="26937" spans="9:9" ht="14.5" x14ac:dyDescent="0.35">
      <c r="I26937" s="113" t="s">
        <v>74798</v>
      </c>
    </row>
    <row r="26938" spans="9:9" ht="14.5" x14ac:dyDescent="0.35">
      <c r="I26938" s="113" t="s">
        <v>74797</v>
      </c>
    </row>
    <row r="26939" spans="9:9" ht="14.5" x14ac:dyDescent="0.35">
      <c r="I26939" s="113" t="s">
        <v>74796</v>
      </c>
    </row>
    <row r="26940" spans="9:9" ht="14.5" x14ac:dyDescent="0.35">
      <c r="I26940" s="113" t="s">
        <v>74795</v>
      </c>
    </row>
    <row r="26941" spans="9:9" ht="14.5" x14ac:dyDescent="0.35">
      <c r="I26941" s="113" t="s">
        <v>74794</v>
      </c>
    </row>
    <row r="26942" spans="9:9" ht="14.5" x14ac:dyDescent="0.35">
      <c r="I26942" s="113" t="s">
        <v>74793</v>
      </c>
    </row>
    <row r="26943" spans="9:9" ht="14.5" x14ac:dyDescent="0.35">
      <c r="I26943" s="113" t="s">
        <v>74792</v>
      </c>
    </row>
    <row r="26944" spans="9:9" ht="14.5" x14ac:dyDescent="0.35">
      <c r="I26944" s="113" t="s">
        <v>74791</v>
      </c>
    </row>
    <row r="26945" spans="9:9" ht="14.5" x14ac:dyDescent="0.35">
      <c r="I26945" s="113" t="s">
        <v>74790</v>
      </c>
    </row>
    <row r="26946" spans="9:9" ht="14.5" x14ac:dyDescent="0.35">
      <c r="I26946" s="113" t="s">
        <v>74789</v>
      </c>
    </row>
    <row r="26947" spans="9:9" ht="14.5" x14ac:dyDescent="0.35">
      <c r="I26947" s="113" t="s">
        <v>74788</v>
      </c>
    </row>
    <row r="26948" spans="9:9" ht="14.5" x14ac:dyDescent="0.35">
      <c r="I26948" s="113" t="s">
        <v>74787</v>
      </c>
    </row>
    <row r="26949" spans="9:9" ht="14.5" x14ac:dyDescent="0.35">
      <c r="I26949" s="113" t="s">
        <v>74786</v>
      </c>
    </row>
    <row r="26950" spans="9:9" ht="14.5" x14ac:dyDescent="0.35">
      <c r="I26950" s="113" t="s">
        <v>74785</v>
      </c>
    </row>
    <row r="26951" spans="9:9" ht="14.5" x14ac:dyDescent="0.35">
      <c r="I26951" s="113" t="s">
        <v>74784</v>
      </c>
    </row>
    <row r="26952" spans="9:9" ht="14.5" x14ac:dyDescent="0.35">
      <c r="I26952" s="113" t="s">
        <v>74783</v>
      </c>
    </row>
    <row r="26953" spans="9:9" ht="14.5" x14ac:dyDescent="0.35">
      <c r="I26953" s="113" t="s">
        <v>74782</v>
      </c>
    </row>
    <row r="26954" spans="9:9" ht="14.5" x14ac:dyDescent="0.35">
      <c r="I26954" s="113" t="s">
        <v>74781</v>
      </c>
    </row>
    <row r="26955" spans="9:9" ht="14.5" x14ac:dyDescent="0.35">
      <c r="I26955" s="113" t="s">
        <v>74780</v>
      </c>
    </row>
    <row r="26956" spans="9:9" ht="14.5" x14ac:dyDescent="0.35">
      <c r="I26956" s="113" t="s">
        <v>74779</v>
      </c>
    </row>
    <row r="26957" spans="9:9" ht="14.5" x14ac:dyDescent="0.35">
      <c r="I26957" s="113" t="s">
        <v>74778</v>
      </c>
    </row>
    <row r="26958" spans="9:9" ht="14.5" x14ac:dyDescent="0.35">
      <c r="I26958" s="113" t="s">
        <v>74777</v>
      </c>
    </row>
    <row r="26959" spans="9:9" ht="14.5" x14ac:dyDescent="0.35">
      <c r="I26959" s="113" t="s">
        <v>74776</v>
      </c>
    </row>
    <row r="26960" spans="9:9" ht="14.5" x14ac:dyDescent="0.35">
      <c r="I26960" s="113" t="s">
        <v>74775</v>
      </c>
    </row>
    <row r="26961" spans="9:9" ht="14.5" x14ac:dyDescent="0.35">
      <c r="I26961" s="113" t="s">
        <v>74774</v>
      </c>
    </row>
    <row r="26962" spans="9:9" ht="14.5" x14ac:dyDescent="0.35">
      <c r="I26962" s="113" t="s">
        <v>74773</v>
      </c>
    </row>
    <row r="26963" spans="9:9" ht="14.5" x14ac:dyDescent="0.35">
      <c r="I26963" s="113" t="s">
        <v>74772</v>
      </c>
    </row>
    <row r="26964" spans="9:9" ht="14.5" x14ac:dyDescent="0.35">
      <c r="I26964" s="113" t="s">
        <v>74771</v>
      </c>
    </row>
    <row r="26965" spans="9:9" ht="14.5" x14ac:dyDescent="0.35">
      <c r="I26965" s="113" t="s">
        <v>74770</v>
      </c>
    </row>
    <row r="26966" spans="9:9" ht="14.5" x14ac:dyDescent="0.35">
      <c r="I26966" s="113" t="s">
        <v>74769</v>
      </c>
    </row>
    <row r="26967" spans="9:9" ht="14.5" x14ac:dyDescent="0.35">
      <c r="I26967" s="113" t="s">
        <v>74768</v>
      </c>
    </row>
    <row r="26968" spans="9:9" ht="14.5" x14ac:dyDescent="0.35">
      <c r="I26968" s="113" t="s">
        <v>74767</v>
      </c>
    </row>
    <row r="26969" spans="9:9" ht="14.5" x14ac:dyDescent="0.35">
      <c r="I26969" s="113" t="s">
        <v>74766</v>
      </c>
    </row>
    <row r="26970" spans="9:9" ht="14.5" x14ac:dyDescent="0.35">
      <c r="I26970" s="113" t="s">
        <v>74765</v>
      </c>
    </row>
    <row r="26971" spans="9:9" ht="14.5" x14ac:dyDescent="0.35">
      <c r="I26971" s="113" t="s">
        <v>74764</v>
      </c>
    </row>
    <row r="26972" spans="9:9" ht="14.5" x14ac:dyDescent="0.35">
      <c r="I26972" s="113" t="s">
        <v>74763</v>
      </c>
    </row>
    <row r="26973" spans="9:9" ht="14.5" x14ac:dyDescent="0.35">
      <c r="I26973" s="113" t="s">
        <v>74762</v>
      </c>
    </row>
    <row r="26974" spans="9:9" ht="14.5" x14ac:dyDescent="0.35">
      <c r="I26974" s="113" t="s">
        <v>74761</v>
      </c>
    </row>
    <row r="26975" spans="9:9" ht="14.5" x14ac:dyDescent="0.35">
      <c r="I26975" s="113" t="s">
        <v>74760</v>
      </c>
    </row>
    <row r="26976" spans="9:9" ht="14.5" x14ac:dyDescent="0.35">
      <c r="I26976" s="113" t="s">
        <v>74759</v>
      </c>
    </row>
    <row r="26977" spans="9:9" ht="14.5" x14ac:dyDescent="0.35">
      <c r="I26977" s="113" t="s">
        <v>74758</v>
      </c>
    </row>
    <row r="26978" spans="9:9" ht="14.5" x14ac:dyDescent="0.35">
      <c r="I26978" s="113" t="s">
        <v>74757</v>
      </c>
    </row>
    <row r="26979" spans="9:9" ht="14.5" x14ac:dyDescent="0.35">
      <c r="I26979" s="113" t="s">
        <v>74756</v>
      </c>
    </row>
    <row r="26980" spans="9:9" ht="14.5" x14ac:dyDescent="0.35">
      <c r="I26980" s="113" t="s">
        <v>74755</v>
      </c>
    </row>
    <row r="26981" spans="9:9" ht="14.5" x14ac:dyDescent="0.35">
      <c r="I26981" s="113" t="s">
        <v>74754</v>
      </c>
    </row>
    <row r="26982" spans="9:9" ht="14.5" x14ac:dyDescent="0.35">
      <c r="I26982" s="113" t="s">
        <v>74753</v>
      </c>
    </row>
    <row r="26983" spans="9:9" ht="14.5" x14ac:dyDescent="0.35">
      <c r="I26983" s="113" t="s">
        <v>74752</v>
      </c>
    </row>
    <row r="26984" spans="9:9" ht="14.5" x14ac:dyDescent="0.35">
      <c r="I26984" s="113" t="s">
        <v>74751</v>
      </c>
    </row>
    <row r="26985" spans="9:9" ht="14.5" x14ac:dyDescent="0.35">
      <c r="I26985" s="113" t="s">
        <v>74750</v>
      </c>
    </row>
    <row r="26986" spans="9:9" ht="14.5" x14ac:dyDescent="0.35">
      <c r="I26986" s="113" t="s">
        <v>74749</v>
      </c>
    </row>
    <row r="26987" spans="9:9" ht="14.5" x14ac:dyDescent="0.35">
      <c r="I26987" s="113" t="s">
        <v>74748</v>
      </c>
    </row>
    <row r="26988" spans="9:9" ht="14.5" x14ac:dyDescent="0.35">
      <c r="I26988" s="113" t="s">
        <v>74747</v>
      </c>
    </row>
    <row r="26989" spans="9:9" ht="14.5" x14ac:dyDescent="0.35">
      <c r="I26989" s="113" t="s">
        <v>74746</v>
      </c>
    </row>
    <row r="26990" spans="9:9" ht="14.5" x14ac:dyDescent="0.35">
      <c r="I26990" s="113" t="s">
        <v>74745</v>
      </c>
    </row>
    <row r="26991" spans="9:9" ht="14.5" x14ac:dyDescent="0.35">
      <c r="I26991" s="113" t="s">
        <v>74744</v>
      </c>
    </row>
    <row r="26992" spans="9:9" ht="14.5" x14ac:dyDescent="0.35">
      <c r="I26992" s="113" t="s">
        <v>74743</v>
      </c>
    </row>
    <row r="26993" spans="9:9" ht="14.5" x14ac:dyDescent="0.35">
      <c r="I26993" s="113" t="s">
        <v>74742</v>
      </c>
    </row>
    <row r="26994" spans="9:9" ht="14.5" x14ac:dyDescent="0.35">
      <c r="I26994" s="113" t="s">
        <v>74741</v>
      </c>
    </row>
    <row r="26995" spans="9:9" ht="14.5" x14ac:dyDescent="0.35">
      <c r="I26995" s="113" t="s">
        <v>74740</v>
      </c>
    </row>
    <row r="26996" spans="9:9" ht="14.5" x14ac:dyDescent="0.35">
      <c r="I26996" s="113" t="s">
        <v>74739</v>
      </c>
    </row>
    <row r="26997" spans="9:9" ht="14.5" x14ac:dyDescent="0.35">
      <c r="I26997" s="113" t="s">
        <v>74738</v>
      </c>
    </row>
    <row r="26998" spans="9:9" ht="14.5" x14ac:dyDescent="0.35">
      <c r="I26998" s="113" t="s">
        <v>74737</v>
      </c>
    </row>
    <row r="26999" spans="9:9" ht="14.5" x14ac:dyDescent="0.35">
      <c r="I26999" s="113" t="s">
        <v>74736</v>
      </c>
    </row>
    <row r="27000" spans="9:9" ht="14.5" x14ac:dyDescent="0.35">
      <c r="I27000" s="113" t="s">
        <v>74735</v>
      </c>
    </row>
    <row r="27001" spans="9:9" ht="14.5" x14ac:dyDescent="0.35">
      <c r="I27001" s="113" t="s">
        <v>74734</v>
      </c>
    </row>
    <row r="27002" spans="9:9" ht="14.5" x14ac:dyDescent="0.35">
      <c r="I27002" s="113" t="s">
        <v>74733</v>
      </c>
    </row>
    <row r="27003" spans="9:9" ht="14.5" x14ac:dyDescent="0.35">
      <c r="I27003" s="113" t="s">
        <v>74732</v>
      </c>
    </row>
    <row r="27004" spans="9:9" ht="14.5" x14ac:dyDescent="0.35">
      <c r="I27004" s="113" t="s">
        <v>74731</v>
      </c>
    </row>
    <row r="27005" spans="9:9" ht="14.5" x14ac:dyDescent="0.35">
      <c r="I27005" s="113" t="s">
        <v>74730</v>
      </c>
    </row>
    <row r="27006" spans="9:9" ht="14.5" x14ac:dyDescent="0.35">
      <c r="I27006" s="113" t="s">
        <v>74729</v>
      </c>
    </row>
    <row r="27007" spans="9:9" ht="14.5" x14ac:dyDescent="0.35">
      <c r="I27007" s="113" t="s">
        <v>74728</v>
      </c>
    </row>
    <row r="27008" spans="9:9" ht="14.5" x14ac:dyDescent="0.35">
      <c r="I27008" s="113" t="s">
        <v>74727</v>
      </c>
    </row>
    <row r="27009" spans="9:9" ht="14.5" x14ac:dyDescent="0.35">
      <c r="I27009" s="113" t="s">
        <v>74726</v>
      </c>
    </row>
    <row r="27010" spans="9:9" ht="14.5" x14ac:dyDescent="0.35">
      <c r="I27010" s="113" t="s">
        <v>74725</v>
      </c>
    </row>
    <row r="27011" spans="9:9" ht="14.5" x14ac:dyDescent="0.35">
      <c r="I27011" s="113" t="s">
        <v>74724</v>
      </c>
    </row>
    <row r="27012" spans="9:9" ht="14.5" x14ac:dyDescent="0.35">
      <c r="I27012" s="113" t="s">
        <v>74723</v>
      </c>
    </row>
    <row r="27013" spans="9:9" ht="14.5" x14ac:dyDescent="0.35">
      <c r="I27013" s="113" t="s">
        <v>74722</v>
      </c>
    </row>
    <row r="27014" spans="9:9" ht="14.5" x14ac:dyDescent="0.35">
      <c r="I27014" s="113" t="s">
        <v>74721</v>
      </c>
    </row>
    <row r="27015" spans="9:9" ht="14.5" x14ac:dyDescent="0.35">
      <c r="I27015" s="113" t="s">
        <v>74720</v>
      </c>
    </row>
    <row r="27016" spans="9:9" ht="14.5" x14ac:dyDescent="0.35">
      <c r="I27016" s="113" t="s">
        <v>74719</v>
      </c>
    </row>
    <row r="27017" spans="9:9" ht="14.5" x14ac:dyDescent="0.35">
      <c r="I27017" s="113" t="s">
        <v>74718</v>
      </c>
    </row>
    <row r="27018" spans="9:9" ht="14.5" x14ac:dyDescent="0.35">
      <c r="I27018" s="113" t="s">
        <v>74717</v>
      </c>
    </row>
    <row r="27019" spans="9:9" ht="14.5" x14ac:dyDescent="0.35">
      <c r="I27019" s="113" t="s">
        <v>74716</v>
      </c>
    </row>
    <row r="27020" spans="9:9" ht="14.5" x14ac:dyDescent="0.35">
      <c r="I27020" s="113" t="s">
        <v>74715</v>
      </c>
    </row>
    <row r="27021" spans="9:9" ht="14.5" x14ac:dyDescent="0.35">
      <c r="I27021" s="113" t="s">
        <v>74714</v>
      </c>
    </row>
    <row r="27022" spans="9:9" ht="14.5" x14ac:dyDescent="0.35">
      <c r="I27022" s="113" t="s">
        <v>74713</v>
      </c>
    </row>
    <row r="27023" spans="9:9" ht="14.5" x14ac:dyDescent="0.35">
      <c r="I27023" s="113" t="s">
        <v>74712</v>
      </c>
    </row>
    <row r="27024" spans="9:9" ht="14.5" x14ac:dyDescent="0.35">
      <c r="I27024" s="113" t="s">
        <v>74711</v>
      </c>
    </row>
    <row r="27025" spans="9:9" ht="14.5" x14ac:dyDescent="0.35">
      <c r="I27025" s="113" t="s">
        <v>74710</v>
      </c>
    </row>
    <row r="27026" spans="9:9" ht="14.5" x14ac:dyDescent="0.35">
      <c r="I27026" s="113" t="s">
        <v>74709</v>
      </c>
    </row>
    <row r="27027" spans="9:9" ht="14.5" x14ac:dyDescent="0.35">
      <c r="I27027" s="113" t="s">
        <v>74708</v>
      </c>
    </row>
    <row r="27028" spans="9:9" ht="14.5" x14ac:dyDescent="0.35">
      <c r="I27028" s="113" t="s">
        <v>74707</v>
      </c>
    </row>
    <row r="27029" spans="9:9" ht="14.5" x14ac:dyDescent="0.35">
      <c r="I27029" s="113" t="s">
        <v>74706</v>
      </c>
    </row>
    <row r="27030" spans="9:9" ht="14.5" x14ac:dyDescent="0.35">
      <c r="I27030" s="113" t="s">
        <v>74705</v>
      </c>
    </row>
    <row r="27031" spans="9:9" ht="14.5" x14ac:dyDescent="0.35">
      <c r="I27031" s="113" t="s">
        <v>74704</v>
      </c>
    </row>
    <row r="27032" spans="9:9" ht="14.5" x14ac:dyDescent="0.35">
      <c r="I27032" s="113" t="s">
        <v>74703</v>
      </c>
    </row>
    <row r="27033" spans="9:9" ht="14.5" x14ac:dyDescent="0.35">
      <c r="I27033" s="113" t="s">
        <v>74702</v>
      </c>
    </row>
    <row r="27034" spans="9:9" ht="14.5" x14ac:dyDescent="0.35">
      <c r="I27034" s="113" t="s">
        <v>74701</v>
      </c>
    </row>
    <row r="27035" spans="9:9" ht="14.5" x14ac:dyDescent="0.35">
      <c r="I27035" s="113" t="s">
        <v>74700</v>
      </c>
    </row>
    <row r="27036" spans="9:9" ht="14.5" x14ac:dyDescent="0.35">
      <c r="I27036" s="113" t="s">
        <v>74699</v>
      </c>
    </row>
    <row r="27037" spans="9:9" ht="14.5" x14ac:dyDescent="0.35">
      <c r="I27037" s="113" t="s">
        <v>74698</v>
      </c>
    </row>
    <row r="27038" spans="9:9" ht="14.5" x14ac:dyDescent="0.35">
      <c r="I27038" s="113" t="s">
        <v>74697</v>
      </c>
    </row>
    <row r="27039" spans="9:9" ht="14.5" x14ac:dyDescent="0.35">
      <c r="I27039" s="113" t="s">
        <v>74696</v>
      </c>
    </row>
    <row r="27040" spans="9:9" ht="14.5" x14ac:dyDescent="0.35">
      <c r="I27040" s="113" t="s">
        <v>74695</v>
      </c>
    </row>
    <row r="27041" spans="9:9" ht="14.5" x14ac:dyDescent="0.35">
      <c r="I27041" s="113" t="s">
        <v>74694</v>
      </c>
    </row>
    <row r="27042" spans="9:9" ht="14.5" x14ac:dyDescent="0.35">
      <c r="I27042" s="113" t="s">
        <v>74693</v>
      </c>
    </row>
    <row r="27043" spans="9:9" ht="14.5" x14ac:dyDescent="0.35">
      <c r="I27043" s="113" t="s">
        <v>74692</v>
      </c>
    </row>
    <row r="27044" spans="9:9" ht="14.5" x14ac:dyDescent="0.35">
      <c r="I27044" s="113" t="s">
        <v>74691</v>
      </c>
    </row>
    <row r="27045" spans="9:9" ht="14.5" x14ac:dyDescent="0.35">
      <c r="I27045" s="113" t="s">
        <v>74690</v>
      </c>
    </row>
    <row r="27046" spans="9:9" ht="14.5" x14ac:dyDescent="0.35">
      <c r="I27046" s="113" t="s">
        <v>74689</v>
      </c>
    </row>
    <row r="27047" spans="9:9" ht="14.5" x14ac:dyDescent="0.35">
      <c r="I27047" s="113" t="s">
        <v>74688</v>
      </c>
    </row>
    <row r="27048" spans="9:9" ht="14.5" x14ac:dyDescent="0.35">
      <c r="I27048" s="113" t="s">
        <v>74687</v>
      </c>
    </row>
    <row r="27049" spans="9:9" ht="14.5" x14ac:dyDescent="0.35">
      <c r="I27049" s="113" t="s">
        <v>74686</v>
      </c>
    </row>
    <row r="27050" spans="9:9" ht="14.5" x14ac:dyDescent="0.35">
      <c r="I27050" s="113" t="s">
        <v>74685</v>
      </c>
    </row>
    <row r="27051" spans="9:9" ht="14.5" x14ac:dyDescent="0.35">
      <c r="I27051" s="113" t="s">
        <v>74684</v>
      </c>
    </row>
    <row r="27052" spans="9:9" ht="14.5" x14ac:dyDescent="0.35">
      <c r="I27052" s="113" t="s">
        <v>74683</v>
      </c>
    </row>
    <row r="27053" spans="9:9" ht="14.5" x14ac:dyDescent="0.35">
      <c r="I27053" s="113" t="s">
        <v>74682</v>
      </c>
    </row>
    <row r="27054" spans="9:9" ht="14.5" x14ac:dyDescent="0.35">
      <c r="I27054" s="113" t="s">
        <v>74681</v>
      </c>
    </row>
    <row r="27055" spans="9:9" ht="14.5" x14ac:dyDescent="0.35">
      <c r="I27055" s="113" t="s">
        <v>74680</v>
      </c>
    </row>
    <row r="27056" spans="9:9" ht="14.5" x14ac:dyDescent="0.35">
      <c r="I27056" s="113" t="s">
        <v>74679</v>
      </c>
    </row>
    <row r="27057" spans="9:9" ht="14.5" x14ac:dyDescent="0.35">
      <c r="I27057" s="113" t="s">
        <v>74678</v>
      </c>
    </row>
    <row r="27058" spans="9:9" ht="14.5" x14ac:dyDescent="0.35">
      <c r="I27058" s="113" t="s">
        <v>74677</v>
      </c>
    </row>
    <row r="27059" spans="9:9" ht="14.5" x14ac:dyDescent="0.35">
      <c r="I27059" s="113" t="s">
        <v>74676</v>
      </c>
    </row>
    <row r="27060" spans="9:9" ht="14.5" x14ac:dyDescent="0.35">
      <c r="I27060" s="113" t="s">
        <v>74675</v>
      </c>
    </row>
    <row r="27061" spans="9:9" ht="14.5" x14ac:dyDescent="0.35">
      <c r="I27061" s="113" t="s">
        <v>74674</v>
      </c>
    </row>
    <row r="27062" spans="9:9" ht="14.5" x14ac:dyDescent="0.35">
      <c r="I27062" s="113" t="s">
        <v>74673</v>
      </c>
    </row>
    <row r="27063" spans="9:9" ht="14.5" x14ac:dyDescent="0.35">
      <c r="I27063" s="113" t="s">
        <v>74672</v>
      </c>
    </row>
    <row r="27064" spans="9:9" ht="14.5" x14ac:dyDescent="0.35">
      <c r="I27064" s="113" t="s">
        <v>74671</v>
      </c>
    </row>
    <row r="27065" spans="9:9" ht="14.5" x14ac:dyDescent="0.35">
      <c r="I27065" s="113" t="s">
        <v>74670</v>
      </c>
    </row>
    <row r="27066" spans="9:9" ht="14.5" x14ac:dyDescent="0.35">
      <c r="I27066" s="113" t="s">
        <v>74669</v>
      </c>
    </row>
    <row r="27067" spans="9:9" ht="14.5" x14ac:dyDescent="0.35">
      <c r="I27067" s="113" t="s">
        <v>74668</v>
      </c>
    </row>
    <row r="27068" spans="9:9" ht="14.5" x14ac:dyDescent="0.35">
      <c r="I27068" s="113" t="s">
        <v>74667</v>
      </c>
    </row>
    <row r="27069" spans="9:9" ht="14.5" x14ac:dyDescent="0.35">
      <c r="I27069" s="113" t="s">
        <v>74666</v>
      </c>
    </row>
    <row r="27070" spans="9:9" ht="14.5" x14ac:dyDescent="0.35">
      <c r="I27070" s="113" t="s">
        <v>74665</v>
      </c>
    </row>
    <row r="27071" spans="9:9" ht="14.5" x14ac:dyDescent="0.35">
      <c r="I27071" s="113" t="s">
        <v>74664</v>
      </c>
    </row>
    <row r="27072" spans="9:9" ht="14.5" x14ac:dyDescent="0.35">
      <c r="I27072" s="113" t="s">
        <v>74663</v>
      </c>
    </row>
    <row r="27073" spans="9:9" ht="14.5" x14ac:dyDescent="0.35">
      <c r="I27073" s="113" t="s">
        <v>74662</v>
      </c>
    </row>
    <row r="27074" spans="9:9" ht="14.5" x14ac:dyDescent="0.35">
      <c r="I27074" s="113" t="s">
        <v>74661</v>
      </c>
    </row>
    <row r="27075" spans="9:9" ht="14.5" x14ac:dyDescent="0.35">
      <c r="I27075" s="113" t="s">
        <v>74660</v>
      </c>
    </row>
    <row r="27076" spans="9:9" ht="14.5" x14ac:dyDescent="0.35">
      <c r="I27076" s="113" t="s">
        <v>74659</v>
      </c>
    </row>
    <row r="27077" spans="9:9" ht="14.5" x14ac:dyDescent="0.35">
      <c r="I27077" s="113" t="s">
        <v>74658</v>
      </c>
    </row>
    <row r="27078" spans="9:9" ht="14.5" x14ac:dyDescent="0.35">
      <c r="I27078" s="113" t="s">
        <v>74657</v>
      </c>
    </row>
    <row r="27079" spans="9:9" ht="14.5" x14ac:dyDescent="0.35">
      <c r="I27079" s="113" t="s">
        <v>74656</v>
      </c>
    </row>
    <row r="27080" spans="9:9" ht="14.5" x14ac:dyDescent="0.35">
      <c r="I27080" s="113" t="s">
        <v>74655</v>
      </c>
    </row>
    <row r="27081" spans="9:9" ht="14.5" x14ac:dyDescent="0.35">
      <c r="I27081" s="113" t="s">
        <v>74654</v>
      </c>
    </row>
    <row r="27082" spans="9:9" ht="14.5" x14ac:dyDescent="0.35">
      <c r="I27082" s="113" t="s">
        <v>74653</v>
      </c>
    </row>
    <row r="27083" spans="9:9" ht="14.5" x14ac:dyDescent="0.35">
      <c r="I27083" s="113" t="s">
        <v>74652</v>
      </c>
    </row>
    <row r="27084" spans="9:9" ht="14.5" x14ac:dyDescent="0.35">
      <c r="I27084" s="113" t="s">
        <v>74651</v>
      </c>
    </row>
    <row r="27085" spans="9:9" ht="14.5" x14ac:dyDescent="0.35">
      <c r="I27085" s="113" t="s">
        <v>74650</v>
      </c>
    </row>
    <row r="27086" spans="9:9" ht="14.5" x14ac:dyDescent="0.35">
      <c r="I27086" s="113" t="s">
        <v>74649</v>
      </c>
    </row>
    <row r="27087" spans="9:9" ht="14.5" x14ac:dyDescent="0.35">
      <c r="I27087" s="113" t="s">
        <v>74648</v>
      </c>
    </row>
    <row r="27088" spans="9:9" ht="14.5" x14ac:dyDescent="0.35">
      <c r="I27088" s="113" t="s">
        <v>74647</v>
      </c>
    </row>
    <row r="27089" spans="9:9" ht="14.5" x14ac:dyDescent="0.35">
      <c r="I27089" s="113" t="s">
        <v>74646</v>
      </c>
    </row>
    <row r="27090" spans="9:9" ht="14.5" x14ac:dyDescent="0.35">
      <c r="I27090" s="113" t="s">
        <v>74645</v>
      </c>
    </row>
    <row r="27091" spans="9:9" ht="14.5" x14ac:dyDescent="0.35">
      <c r="I27091" s="113" t="s">
        <v>74644</v>
      </c>
    </row>
    <row r="27092" spans="9:9" ht="14.5" x14ac:dyDescent="0.35">
      <c r="I27092" s="113" t="s">
        <v>74643</v>
      </c>
    </row>
    <row r="27093" spans="9:9" ht="14.5" x14ac:dyDescent="0.35">
      <c r="I27093" s="113" t="s">
        <v>74642</v>
      </c>
    </row>
    <row r="27094" spans="9:9" ht="14.5" x14ac:dyDescent="0.35">
      <c r="I27094" s="113" t="s">
        <v>74641</v>
      </c>
    </row>
    <row r="27095" spans="9:9" ht="14.5" x14ac:dyDescent="0.35">
      <c r="I27095" s="113" t="s">
        <v>74640</v>
      </c>
    </row>
    <row r="27096" spans="9:9" ht="14.5" x14ac:dyDescent="0.35">
      <c r="I27096" s="113" t="s">
        <v>74639</v>
      </c>
    </row>
    <row r="27097" spans="9:9" ht="14.5" x14ac:dyDescent="0.35">
      <c r="I27097" s="113" t="s">
        <v>74638</v>
      </c>
    </row>
    <row r="27098" spans="9:9" ht="14.5" x14ac:dyDescent="0.35">
      <c r="I27098" s="113" t="s">
        <v>74637</v>
      </c>
    </row>
    <row r="27099" spans="9:9" ht="14.5" x14ac:dyDescent="0.35">
      <c r="I27099" s="113" t="s">
        <v>74636</v>
      </c>
    </row>
    <row r="27100" spans="9:9" ht="14.5" x14ac:dyDescent="0.35">
      <c r="I27100" s="113" t="s">
        <v>74635</v>
      </c>
    </row>
    <row r="27101" spans="9:9" ht="14.5" x14ac:dyDescent="0.35">
      <c r="I27101" s="113" t="s">
        <v>74634</v>
      </c>
    </row>
    <row r="27102" spans="9:9" ht="14.5" x14ac:dyDescent="0.35">
      <c r="I27102" s="113" t="s">
        <v>74633</v>
      </c>
    </row>
    <row r="27103" spans="9:9" ht="14.5" x14ac:dyDescent="0.35">
      <c r="I27103" s="113" t="s">
        <v>74632</v>
      </c>
    </row>
    <row r="27104" spans="9:9" ht="14.5" x14ac:dyDescent="0.35">
      <c r="I27104" s="113" t="s">
        <v>74631</v>
      </c>
    </row>
    <row r="27105" spans="9:9" ht="14.5" x14ac:dyDescent="0.35">
      <c r="I27105" s="113" t="s">
        <v>74630</v>
      </c>
    </row>
    <row r="27106" spans="9:9" ht="14.5" x14ac:dyDescent="0.35">
      <c r="I27106" s="113" t="s">
        <v>74629</v>
      </c>
    </row>
    <row r="27107" spans="9:9" ht="14.5" x14ac:dyDescent="0.35">
      <c r="I27107" s="113" t="s">
        <v>74628</v>
      </c>
    </row>
    <row r="27108" spans="9:9" ht="14.5" x14ac:dyDescent="0.35">
      <c r="I27108" s="113" t="s">
        <v>74627</v>
      </c>
    </row>
    <row r="27109" spans="9:9" ht="14.5" x14ac:dyDescent="0.35">
      <c r="I27109" s="113" t="s">
        <v>74626</v>
      </c>
    </row>
    <row r="27110" spans="9:9" ht="14.5" x14ac:dyDescent="0.35">
      <c r="I27110" s="113" t="s">
        <v>74625</v>
      </c>
    </row>
    <row r="27111" spans="9:9" ht="14.5" x14ac:dyDescent="0.35">
      <c r="I27111" s="113" t="s">
        <v>74624</v>
      </c>
    </row>
    <row r="27112" spans="9:9" ht="14.5" x14ac:dyDescent="0.35">
      <c r="I27112" s="113" t="s">
        <v>74623</v>
      </c>
    </row>
    <row r="27113" spans="9:9" ht="14.5" x14ac:dyDescent="0.35">
      <c r="I27113" s="113" t="s">
        <v>74622</v>
      </c>
    </row>
    <row r="27114" spans="9:9" ht="14.5" x14ac:dyDescent="0.35">
      <c r="I27114" s="113" t="s">
        <v>74621</v>
      </c>
    </row>
    <row r="27115" spans="9:9" ht="14.5" x14ac:dyDescent="0.35">
      <c r="I27115" s="113" t="s">
        <v>74620</v>
      </c>
    </row>
    <row r="27116" spans="9:9" ht="14.5" x14ac:dyDescent="0.35">
      <c r="I27116" s="113" t="s">
        <v>74619</v>
      </c>
    </row>
    <row r="27117" spans="9:9" ht="14.5" x14ac:dyDescent="0.35">
      <c r="I27117" s="113" t="s">
        <v>74618</v>
      </c>
    </row>
    <row r="27118" spans="9:9" ht="14.5" x14ac:dyDescent="0.35">
      <c r="I27118" s="113" t="s">
        <v>74617</v>
      </c>
    </row>
    <row r="27119" spans="9:9" ht="14.5" x14ac:dyDescent="0.35">
      <c r="I27119" s="113" t="s">
        <v>74616</v>
      </c>
    </row>
    <row r="27120" spans="9:9" ht="14.5" x14ac:dyDescent="0.35">
      <c r="I27120" s="113" t="s">
        <v>74615</v>
      </c>
    </row>
    <row r="27121" spans="9:9" ht="14.5" x14ac:dyDescent="0.35">
      <c r="I27121" s="113" t="s">
        <v>74614</v>
      </c>
    </row>
    <row r="27122" spans="9:9" ht="14.5" x14ac:dyDescent="0.35">
      <c r="I27122" s="113" t="s">
        <v>74613</v>
      </c>
    </row>
    <row r="27123" spans="9:9" ht="14.5" x14ac:dyDescent="0.35">
      <c r="I27123" s="113" t="s">
        <v>74612</v>
      </c>
    </row>
    <row r="27124" spans="9:9" ht="14.5" x14ac:dyDescent="0.35">
      <c r="I27124" s="113" t="s">
        <v>74611</v>
      </c>
    </row>
    <row r="27125" spans="9:9" ht="14.5" x14ac:dyDescent="0.35">
      <c r="I27125" s="113" t="s">
        <v>74610</v>
      </c>
    </row>
    <row r="27126" spans="9:9" ht="14.5" x14ac:dyDescent="0.35">
      <c r="I27126" s="113" t="s">
        <v>74609</v>
      </c>
    </row>
    <row r="27127" spans="9:9" ht="14.5" x14ac:dyDescent="0.35">
      <c r="I27127" s="113" t="s">
        <v>74608</v>
      </c>
    </row>
    <row r="27128" spans="9:9" ht="14.5" x14ac:dyDescent="0.35">
      <c r="I27128" s="113" t="s">
        <v>74607</v>
      </c>
    </row>
    <row r="27129" spans="9:9" ht="14.5" x14ac:dyDescent="0.35">
      <c r="I27129" s="113" t="s">
        <v>74606</v>
      </c>
    </row>
    <row r="27130" spans="9:9" ht="14.5" x14ac:dyDescent="0.35">
      <c r="I27130" s="113" t="s">
        <v>74605</v>
      </c>
    </row>
    <row r="27131" spans="9:9" ht="14.5" x14ac:dyDescent="0.35">
      <c r="I27131" s="113" t="s">
        <v>74604</v>
      </c>
    </row>
    <row r="27132" spans="9:9" ht="14.5" x14ac:dyDescent="0.35">
      <c r="I27132" s="113" t="s">
        <v>74603</v>
      </c>
    </row>
    <row r="27133" spans="9:9" ht="14.5" x14ac:dyDescent="0.35">
      <c r="I27133" s="113" t="s">
        <v>74602</v>
      </c>
    </row>
    <row r="27134" spans="9:9" ht="14.5" x14ac:dyDescent="0.35">
      <c r="I27134" s="113" t="s">
        <v>74601</v>
      </c>
    </row>
    <row r="27135" spans="9:9" ht="14.5" x14ac:dyDescent="0.35">
      <c r="I27135" s="113" t="s">
        <v>74600</v>
      </c>
    </row>
    <row r="27136" spans="9:9" ht="14.5" x14ac:dyDescent="0.35">
      <c r="I27136" s="113" t="s">
        <v>74599</v>
      </c>
    </row>
    <row r="27137" spans="9:9" ht="14.5" x14ac:dyDescent="0.35">
      <c r="I27137" s="113" t="s">
        <v>74598</v>
      </c>
    </row>
    <row r="27138" spans="9:9" ht="14.5" x14ac:dyDescent="0.35">
      <c r="I27138" s="113" t="s">
        <v>74597</v>
      </c>
    </row>
    <row r="27139" spans="9:9" ht="14.5" x14ac:dyDescent="0.35">
      <c r="I27139" s="113" t="s">
        <v>74596</v>
      </c>
    </row>
    <row r="27140" spans="9:9" ht="14.5" x14ac:dyDescent="0.35">
      <c r="I27140" s="113" t="s">
        <v>74595</v>
      </c>
    </row>
    <row r="27141" spans="9:9" ht="14.5" x14ac:dyDescent="0.35">
      <c r="I27141" s="113" t="s">
        <v>74594</v>
      </c>
    </row>
    <row r="27142" spans="9:9" ht="14.5" x14ac:dyDescent="0.35">
      <c r="I27142" s="113" t="s">
        <v>74593</v>
      </c>
    </row>
    <row r="27143" spans="9:9" ht="14.5" x14ac:dyDescent="0.35">
      <c r="I27143" s="113" t="s">
        <v>74592</v>
      </c>
    </row>
    <row r="27144" spans="9:9" ht="14.5" x14ac:dyDescent="0.35">
      <c r="I27144" s="113" t="s">
        <v>74591</v>
      </c>
    </row>
    <row r="27145" spans="9:9" ht="14.5" x14ac:dyDescent="0.35">
      <c r="I27145" s="113" t="s">
        <v>74590</v>
      </c>
    </row>
    <row r="27146" spans="9:9" ht="14.5" x14ac:dyDescent="0.35">
      <c r="I27146" s="113" t="s">
        <v>74589</v>
      </c>
    </row>
    <row r="27147" spans="9:9" ht="14.5" x14ac:dyDescent="0.35">
      <c r="I27147" s="113" t="s">
        <v>74588</v>
      </c>
    </row>
    <row r="27148" spans="9:9" ht="14.5" x14ac:dyDescent="0.35">
      <c r="I27148" s="113" t="s">
        <v>74587</v>
      </c>
    </row>
    <row r="27149" spans="9:9" ht="14.5" x14ac:dyDescent="0.35">
      <c r="I27149" s="113" t="s">
        <v>74586</v>
      </c>
    </row>
    <row r="27150" spans="9:9" ht="14.5" x14ac:dyDescent="0.35">
      <c r="I27150" s="113" t="s">
        <v>74585</v>
      </c>
    </row>
    <row r="27151" spans="9:9" ht="14.5" x14ac:dyDescent="0.35">
      <c r="I27151" s="113" t="s">
        <v>74584</v>
      </c>
    </row>
    <row r="27152" spans="9:9" ht="14.5" x14ac:dyDescent="0.35">
      <c r="I27152" s="113" t="s">
        <v>74583</v>
      </c>
    </row>
    <row r="27153" spans="9:9" ht="14.5" x14ac:dyDescent="0.35">
      <c r="I27153" s="113" t="s">
        <v>74582</v>
      </c>
    </row>
    <row r="27154" spans="9:9" ht="14.5" x14ac:dyDescent="0.35">
      <c r="I27154" s="113" t="s">
        <v>74581</v>
      </c>
    </row>
    <row r="27155" spans="9:9" ht="14.5" x14ac:dyDescent="0.35">
      <c r="I27155" s="113" t="s">
        <v>74580</v>
      </c>
    </row>
    <row r="27156" spans="9:9" ht="14.5" x14ac:dyDescent="0.35">
      <c r="I27156" s="113" t="s">
        <v>74579</v>
      </c>
    </row>
    <row r="27157" spans="9:9" ht="14.5" x14ac:dyDescent="0.35">
      <c r="I27157" s="113" t="s">
        <v>74578</v>
      </c>
    </row>
    <row r="27158" spans="9:9" ht="14.5" x14ac:dyDescent="0.35">
      <c r="I27158" s="113" t="s">
        <v>74577</v>
      </c>
    </row>
    <row r="27159" spans="9:9" ht="14.5" x14ac:dyDescent="0.35">
      <c r="I27159" s="113" t="s">
        <v>74576</v>
      </c>
    </row>
    <row r="27160" spans="9:9" ht="14.5" x14ac:dyDescent="0.35">
      <c r="I27160" s="113" t="s">
        <v>74575</v>
      </c>
    </row>
    <row r="27161" spans="9:9" ht="14.5" x14ac:dyDescent="0.35">
      <c r="I27161" s="113" t="s">
        <v>74574</v>
      </c>
    </row>
    <row r="27162" spans="9:9" ht="14.5" x14ac:dyDescent="0.35">
      <c r="I27162" s="113" t="s">
        <v>74573</v>
      </c>
    </row>
    <row r="27163" spans="9:9" ht="14.5" x14ac:dyDescent="0.35">
      <c r="I27163" s="113" t="s">
        <v>74572</v>
      </c>
    </row>
    <row r="27164" spans="9:9" ht="14.5" x14ac:dyDescent="0.35">
      <c r="I27164" s="113" t="s">
        <v>74571</v>
      </c>
    </row>
    <row r="27165" spans="9:9" ht="14.5" x14ac:dyDescent="0.35">
      <c r="I27165" s="113" t="s">
        <v>74570</v>
      </c>
    </row>
    <row r="27166" spans="9:9" ht="14.5" x14ac:dyDescent="0.35">
      <c r="I27166" s="113" t="s">
        <v>74569</v>
      </c>
    </row>
    <row r="27167" spans="9:9" ht="14.5" x14ac:dyDescent="0.35">
      <c r="I27167" s="113" t="s">
        <v>74568</v>
      </c>
    </row>
    <row r="27168" spans="9:9" ht="14.5" x14ac:dyDescent="0.35">
      <c r="I27168" s="113" t="s">
        <v>74567</v>
      </c>
    </row>
    <row r="27169" spans="9:9" ht="14.5" x14ac:dyDescent="0.35">
      <c r="I27169" s="113" t="s">
        <v>74566</v>
      </c>
    </row>
    <row r="27170" spans="9:9" ht="14.5" x14ac:dyDescent="0.35">
      <c r="I27170" s="113" t="s">
        <v>74565</v>
      </c>
    </row>
    <row r="27171" spans="9:9" ht="14.5" x14ac:dyDescent="0.35">
      <c r="I27171" s="113" t="s">
        <v>74564</v>
      </c>
    </row>
    <row r="27172" spans="9:9" ht="14.5" x14ac:dyDescent="0.35">
      <c r="I27172" s="113" t="s">
        <v>74563</v>
      </c>
    </row>
    <row r="27173" spans="9:9" ht="14.5" x14ac:dyDescent="0.35">
      <c r="I27173" s="113" t="s">
        <v>74562</v>
      </c>
    </row>
    <row r="27174" spans="9:9" ht="14.5" x14ac:dyDescent="0.35">
      <c r="I27174" s="113" t="s">
        <v>74561</v>
      </c>
    </row>
    <row r="27175" spans="9:9" ht="14.5" x14ac:dyDescent="0.35">
      <c r="I27175" s="113" t="s">
        <v>74560</v>
      </c>
    </row>
    <row r="27176" spans="9:9" ht="14.5" x14ac:dyDescent="0.35">
      <c r="I27176" s="113" t="s">
        <v>74559</v>
      </c>
    </row>
    <row r="27177" spans="9:9" ht="14.5" x14ac:dyDescent="0.35">
      <c r="I27177" s="113" t="s">
        <v>74558</v>
      </c>
    </row>
    <row r="27178" spans="9:9" ht="14.5" x14ac:dyDescent="0.35">
      <c r="I27178" s="113" t="s">
        <v>74557</v>
      </c>
    </row>
    <row r="27179" spans="9:9" ht="14.5" x14ac:dyDescent="0.35">
      <c r="I27179" s="113" t="s">
        <v>74556</v>
      </c>
    </row>
    <row r="27180" spans="9:9" ht="14.5" x14ac:dyDescent="0.35">
      <c r="I27180" s="113" t="s">
        <v>74555</v>
      </c>
    </row>
    <row r="27181" spans="9:9" ht="14.5" x14ac:dyDescent="0.35">
      <c r="I27181" s="113" t="s">
        <v>74554</v>
      </c>
    </row>
    <row r="27182" spans="9:9" ht="14.5" x14ac:dyDescent="0.35">
      <c r="I27182" s="113" t="s">
        <v>74553</v>
      </c>
    </row>
    <row r="27183" spans="9:9" ht="14.5" x14ac:dyDescent="0.35">
      <c r="I27183" s="113" t="s">
        <v>74552</v>
      </c>
    </row>
    <row r="27184" spans="9:9" ht="14.5" x14ac:dyDescent="0.35">
      <c r="I27184" s="113" t="s">
        <v>74551</v>
      </c>
    </row>
    <row r="27185" spans="9:9" ht="14.5" x14ac:dyDescent="0.35">
      <c r="I27185" s="113" t="s">
        <v>74550</v>
      </c>
    </row>
    <row r="27186" spans="9:9" ht="14.5" x14ac:dyDescent="0.35">
      <c r="I27186" s="113" t="s">
        <v>74549</v>
      </c>
    </row>
    <row r="27187" spans="9:9" ht="14.5" x14ac:dyDescent="0.35">
      <c r="I27187" s="113" t="s">
        <v>74548</v>
      </c>
    </row>
    <row r="27188" spans="9:9" ht="14.5" x14ac:dyDescent="0.35">
      <c r="I27188" s="113" t="s">
        <v>74547</v>
      </c>
    </row>
    <row r="27189" spans="9:9" ht="14.5" x14ac:dyDescent="0.35">
      <c r="I27189" s="113" t="s">
        <v>74546</v>
      </c>
    </row>
    <row r="27190" spans="9:9" ht="14.5" x14ac:dyDescent="0.35">
      <c r="I27190" s="113" t="s">
        <v>74545</v>
      </c>
    </row>
    <row r="27191" spans="9:9" ht="14.5" x14ac:dyDescent="0.35">
      <c r="I27191" s="113" t="s">
        <v>74544</v>
      </c>
    </row>
    <row r="27192" spans="9:9" ht="14.5" x14ac:dyDescent="0.35">
      <c r="I27192" s="113" t="s">
        <v>74543</v>
      </c>
    </row>
    <row r="27193" spans="9:9" ht="14.5" x14ac:dyDescent="0.35">
      <c r="I27193" s="113" t="s">
        <v>74542</v>
      </c>
    </row>
    <row r="27194" spans="9:9" ht="14.5" x14ac:dyDescent="0.35">
      <c r="I27194" s="113" t="s">
        <v>74541</v>
      </c>
    </row>
    <row r="27195" spans="9:9" ht="14.5" x14ac:dyDescent="0.35">
      <c r="I27195" s="113" t="s">
        <v>74540</v>
      </c>
    </row>
    <row r="27196" spans="9:9" ht="14.5" x14ac:dyDescent="0.35">
      <c r="I27196" s="113" t="s">
        <v>74539</v>
      </c>
    </row>
    <row r="27197" spans="9:9" ht="14.5" x14ac:dyDescent="0.35">
      <c r="I27197" s="113" t="s">
        <v>74538</v>
      </c>
    </row>
    <row r="27198" spans="9:9" ht="14.5" x14ac:dyDescent="0.35">
      <c r="I27198" s="113" t="s">
        <v>74537</v>
      </c>
    </row>
    <row r="27199" spans="9:9" ht="14.5" x14ac:dyDescent="0.35">
      <c r="I27199" s="113" t="s">
        <v>74536</v>
      </c>
    </row>
    <row r="27200" spans="9:9" ht="14.5" x14ac:dyDescent="0.35">
      <c r="I27200" s="113" t="s">
        <v>74535</v>
      </c>
    </row>
    <row r="27201" spans="9:9" ht="14.5" x14ac:dyDescent="0.35">
      <c r="I27201" s="113" t="s">
        <v>74534</v>
      </c>
    </row>
    <row r="27202" spans="9:9" ht="14.5" x14ac:dyDescent="0.35">
      <c r="I27202" s="113" t="s">
        <v>74533</v>
      </c>
    </row>
    <row r="27203" spans="9:9" ht="14.5" x14ac:dyDescent="0.35">
      <c r="I27203" s="113" t="s">
        <v>74532</v>
      </c>
    </row>
    <row r="27204" spans="9:9" ht="14.5" x14ac:dyDescent="0.35">
      <c r="I27204" s="113" t="s">
        <v>74531</v>
      </c>
    </row>
    <row r="27205" spans="9:9" ht="14.5" x14ac:dyDescent="0.35">
      <c r="I27205" s="113" t="s">
        <v>74530</v>
      </c>
    </row>
    <row r="27206" spans="9:9" ht="14.5" x14ac:dyDescent="0.35">
      <c r="I27206" s="113" t="s">
        <v>74529</v>
      </c>
    </row>
    <row r="27207" spans="9:9" ht="14.5" x14ac:dyDescent="0.35">
      <c r="I27207" s="113" t="s">
        <v>74528</v>
      </c>
    </row>
    <row r="27208" spans="9:9" ht="14.5" x14ac:dyDescent="0.35">
      <c r="I27208" s="113" t="s">
        <v>74527</v>
      </c>
    </row>
    <row r="27209" spans="9:9" ht="14.5" x14ac:dyDescent="0.35">
      <c r="I27209" s="113" t="s">
        <v>74526</v>
      </c>
    </row>
    <row r="27210" spans="9:9" ht="14.5" x14ac:dyDescent="0.35">
      <c r="I27210" s="113" t="s">
        <v>74525</v>
      </c>
    </row>
    <row r="27211" spans="9:9" ht="14.5" x14ac:dyDescent="0.35">
      <c r="I27211" s="113" t="s">
        <v>74524</v>
      </c>
    </row>
    <row r="27212" spans="9:9" ht="14.5" x14ac:dyDescent="0.35">
      <c r="I27212" s="113" t="s">
        <v>74523</v>
      </c>
    </row>
    <row r="27213" spans="9:9" ht="14.5" x14ac:dyDescent="0.35">
      <c r="I27213" s="113" t="s">
        <v>74522</v>
      </c>
    </row>
    <row r="27214" spans="9:9" ht="14.5" x14ac:dyDescent="0.35">
      <c r="I27214" s="113" t="s">
        <v>74521</v>
      </c>
    </row>
    <row r="27215" spans="9:9" ht="14.5" x14ac:dyDescent="0.35">
      <c r="I27215" s="113" t="s">
        <v>74520</v>
      </c>
    </row>
    <row r="27216" spans="9:9" ht="14.5" x14ac:dyDescent="0.35">
      <c r="I27216" s="113" t="s">
        <v>74519</v>
      </c>
    </row>
    <row r="27217" spans="9:9" ht="14.5" x14ac:dyDescent="0.35">
      <c r="I27217" s="113" t="s">
        <v>74518</v>
      </c>
    </row>
    <row r="27218" spans="9:9" ht="14.5" x14ac:dyDescent="0.35">
      <c r="I27218" s="113" t="s">
        <v>74517</v>
      </c>
    </row>
    <row r="27219" spans="9:9" ht="14.5" x14ac:dyDescent="0.35">
      <c r="I27219" s="113" t="s">
        <v>74516</v>
      </c>
    </row>
    <row r="27220" spans="9:9" ht="14.5" x14ac:dyDescent="0.35">
      <c r="I27220" s="113" t="s">
        <v>74515</v>
      </c>
    </row>
    <row r="27221" spans="9:9" ht="14.5" x14ac:dyDescent="0.35">
      <c r="I27221" s="113" t="s">
        <v>74514</v>
      </c>
    </row>
    <row r="27222" spans="9:9" ht="14.5" x14ac:dyDescent="0.35">
      <c r="I27222" s="113" t="s">
        <v>74513</v>
      </c>
    </row>
    <row r="27223" spans="9:9" ht="14.5" x14ac:dyDescent="0.35">
      <c r="I27223" s="113" t="s">
        <v>74512</v>
      </c>
    </row>
    <row r="27224" spans="9:9" ht="14.5" x14ac:dyDescent="0.35">
      <c r="I27224" s="113" t="s">
        <v>74511</v>
      </c>
    </row>
    <row r="27225" spans="9:9" ht="14.5" x14ac:dyDescent="0.35">
      <c r="I27225" s="113" t="s">
        <v>74510</v>
      </c>
    </row>
    <row r="27226" spans="9:9" ht="14.5" x14ac:dyDescent="0.35">
      <c r="I27226" s="113" t="s">
        <v>74509</v>
      </c>
    </row>
    <row r="27227" spans="9:9" ht="14.5" x14ac:dyDescent="0.35">
      <c r="I27227" s="113" t="s">
        <v>74508</v>
      </c>
    </row>
    <row r="27228" spans="9:9" ht="14.5" x14ac:dyDescent="0.35">
      <c r="I27228" s="113" t="s">
        <v>74507</v>
      </c>
    </row>
    <row r="27229" spans="9:9" ht="14.5" x14ac:dyDescent="0.35">
      <c r="I27229" s="113" t="s">
        <v>74506</v>
      </c>
    </row>
    <row r="27230" spans="9:9" ht="14.5" x14ac:dyDescent="0.35">
      <c r="I27230" s="113" t="s">
        <v>74505</v>
      </c>
    </row>
    <row r="27231" spans="9:9" ht="14.5" x14ac:dyDescent="0.35">
      <c r="I27231" s="113" t="s">
        <v>74504</v>
      </c>
    </row>
    <row r="27232" spans="9:9" ht="14.5" x14ac:dyDescent="0.35">
      <c r="I27232" s="113" t="s">
        <v>74503</v>
      </c>
    </row>
    <row r="27233" spans="9:9" ht="14.5" x14ac:dyDescent="0.35">
      <c r="I27233" s="113" t="s">
        <v>74502</v>
      </c>
    </row>
    <row r="27234" spans="9:9" ht="14.5" x14ac:dyDescent="0.35">
      <c r="I27234" s="113" t="s">
        <v>74501</v>
      </c>
    </row>
    <row r="27235" spans="9:9" ht="14.5" x14ac:dyDescent="0.35">
      <c r="I27235" s="113" t="s">
        <v>74500</v>
      </c>
    </row>
    <row r="27236" spans="9:9" ht="14.5" x14ac:dyDescent="0.35">
      <c r="I27236" s="113" t="s">
        <v>74499</v>
      </c>
    </row>
    <row r="27237" spans="9:9" ht="14.5" x14ac:dyDescent="0.35">
      <c r="I27237" s="113" t="s">
        <v>74498</v>
      </c>
    </row>
    <row r="27238" spans="9:9" ht="14.5" x14ac:dyDescent="0.35">
      <c r="I27238" s="113" t="s">
        <v>74497</v>
      </c>
    </row>
    <row r="27239" spans="9:9" ht="14.5" x14ac:dyDescent="0.35">
      <c r="I27239" s="113" t="s">
        <v>74496</v>
      </c>
    </row>
    <row r="27240" spans="9:9" ht="14.5" x14ac:dyDescent="0.35">
      <c r="I27240" s="113" t="s">
        <v>74495</v>
      </c>
    </row>
    <row r="27241" spans="9:9" ht="14.5" x14ac:dyDescent="0.35">
      <c r="I27241" s="113" t="s">
        <v>74494</v>
      </c>
    </row>
    <row r="27242" spans="9:9" ht="14.5" x14ac:dyDescent="0.35">
      <c r="I27242" s="113" t="s">
        <v>74493</v>
      </c>
    </row>
    <row r="27243" spans="9:9" ht="14.5" x14ac:dyDescent="0.35">
      <c r="I27243" s="113" t="s">
        <v>74492</v>
      </c>
    </row>
    <row r="27244" spans="9:9" ht="14.5" x14ac:dyDescent="0.35">
      <c r="I27244" s="113" t="s">
        <v>74491</v>
      </c>
    </row>
    <row r="27245" spans="9:9" ht="14.5" x14ac:dyDescent="0.35">
      <c r="I27245" s="113" t="s">
        <v>74490</v>
      </c>
    </row>
    <row r="27246" spans="9:9" ht="14.5" x14ac:dyDescent="0.35">
      <c r="I27246" s="113" t="s">
        <v>74489</v>
      </c>
    </row>
    <row r="27247" spans="9:9" ht="14.5" x14ac:dyDescent="0.35">
      <c r="I27247" s="113" t="s">
        <v>74488</v>
      </c>
    </row>
    <row r="27248" spans="9:9" ht="14.5" x14ac:dyDescent="0.35">
      <c r="I27248" s="113" t="s">
        <v>74487</v>
      </c>
    </row>
    <row r="27249" spans="9:9" ht="14.5" x14ac:dyDescent="0.35">
      <c r="I27249" s="113" t="s">
        <v>74486</v>
      </c>
    </row>
    <row r="27250" spans="9:9" ht="14.5" x14ac:dyDescent="0.35">
      <c r="I27250" s="113" t="s">
        <v>74485</v>
      </c>
    </row>
    <row r="27251" spans="9:9" ht="14.5" x14ac:dyDescent="0.35">
      <c r="I27251" s="113" t="s">
        <v>74484</v>
      </c>
    </row>
    <row r="27252" spans="9:9" ht="14.5" x14ac:dyDescent="0.35">
      <c r="I27252" s="113" t="s">
        <v>74483</v>
      </c>
    </row>
    <row r="27253" spans="9:9" ht="14.5" x14ac:dyDescent="0.35">
      <c r="I27253" s="113" t="s">
        <v>74482</v>
      </c>
    </row>
    <row r="27254" spans="9:9" ht="14.5" x14ac:dyDescent="0.35">
      <c r="I27254" s="113" t="s">
        <v>74481</v>
      </c>
    </row>
    <row r="27255" spans="9:9" ht="14.5" x14ac:dyDescent="0.35">
      <c r="I27255" s="113" t="s">
        <v>74480</v>
      </c>
    </row>
    <row r="27256" spans="9:9" ht="14.5" x14ac:dyDescent="0.35">
      <c r="I27256" s="113" t="s">
        <v>74479</v>
      </c>
    </row>
    <row r="27257" spans="9:9" ht="14.5" x14ac:dyDescent="0.35">
      <c r="I27257" s="113" t="s">
        <v>74478</v>
      </c>
    </row>
    <row r="27258" spans="9:9" ht="14.5" x14ac:dyDescent="0.35">
      <c r="I27258" s="113" t="s">
        <v>74477</v>
      </c>
    </row>
    <row r="27259" spans="9:9" ht="14.5" x14ac:dyDescent="0.35">
      <c r="I27259" s="113" t="s">
        <v>74476</v>
      </c>
    </row>
    <row r="27260" spans="9:9" ht="14.5" x14ac:dyDescent="0.35">
      <c r="I27260" s="113" t="s">
        <v>74475</v>
      </c>
    </row>
    <row r="27261" spans="9:9" ht="14.5" x14ac:dyDescent="0.35">
      <c r="I27261" s="113" t="s">
        <v>74474</v>
      </c>
    </row>
    <row r="27262" spans="9:9" ht="14.5" x14ac:dyDescent="0.35">
      <c r="I27262" s="113" t="s">
        <v>74473</v>
      </c>
    </row>
    <row r="27263" spans="9:9" ht="14.5" x14ac:dyDescent="0.35">
      <c r="I27263" s="113" t="s">
        <v>74472</v>
      </c>
    </row>
    <row r="27264" spans="9:9" ht="14.5" x14ac:dyDescent="0.35">
      <c r="I27264" s="113" t="s">
        <v>74471</v>
      </c>
    </row>
    <row r="27265" spans="9:9" ht="14.5" x14ac:dyDescent="0.35">
      <c r="I27265" s="113" t="s">
        <v>74470</v>
      </c>
    </row>
    <row r="27266" spans="9:9" ht="14.5" x14ac:dyDescent="0.35">
      <c r="I27266" s="113" t="s">
        <v>74469</v>
      </c>
    </row>
    <row r="27267" spans="9:9" ht="14.5" x14ac:dyDescent="0.35">
      <c r="I27267" s="113" t="s">
        <v>74468</v>
      </c>
    </row>
    <row r="27268" spans="9:9" ht="14.5" x14ac:dyDescent="0.35">
      <c r="I27268" s="113" t="s">
        <v>74467</v>
      </c>
    </row>
    <row r="27269" spans="9:9" ht="14.5" x14ac:dyDescent="0.35">
      <c r="I27269" s="113" t="s">
        <v>74466</v>
      </c>
    </row>
    <row r="27270" spans="9:9" ht="14.5" x14ac:dyDescent="0.35">
      <c r="I27270" s="113" t="s">
        <v>74465</v>
      </c>
    </row>
    <row r="27271" spans="9:9" ht="14.5" x14ac:dyDescent="0.35">
      <c r="I27271" s="113" t="s">
        <v>74464</v>
      </c>
    </row>
    <row r="27272" spans="9:9" ht="14.5" x14ac:dyDescent="0.35">
      <c r="I27272" s="113" t="s">
        <v>74463</v>
      </c>
    </row>
    <row r="27273" spans="9:9" ht="14.5" x14ac:dyDescent="0.35">
      <c r="I27273" s="113" t="s">
        <v>74462</v>
      </c>
    </row>
    <row r="27274" spans="9:9" ht="14.5" x14ac:dyDescent="0.35">
      <c r="I27274" s="113" t="s">
        <v>74461</v>
      </c>
    </row>
    <row r="27275" spans="9:9" ht="14.5" x14ac:dyDescent="0.35">
      <c r="I27275" s="113" t="s">
        <v>74460</v>
      </c>
    </row>
    <row r="27276" spans="9:9" ht="14.5" x14ac:dyDescent="0.35">
      <c r="I27276" s="113" t="s">
        <v>74459</v>
      </c>
    </row>
    <row r="27277" spans="9:9" ht="14.5" x14ac:dyDescent="0.35">
      <c r="I27277" s="113" t="s">
        <v>74458</v>
      </c>
    </row>
    <row r="27278" spans="9:9" ht="14.5" x14ac:dyDescent="0.35">
      <c r="I27278" s="113" t="s">
        <v>74457</v>
      </c>
    </row>
    <row r="27279" spans="9:9" ht="14.5" x14ac:dyDescent="0.35">
      <c r="I27279" s="113" t="s">
        <v>74456</v>
      </c>
    </row>
    <row r="27280" spans="9:9" ht="14.5" x14ac:dyDescent="0.35">
      <c r="I27280" s="113" t="s">
        <v>74455</v>
      </c>
    </row>
    <row r="27281" spans="9:9" ht="14.5" x14ac:dyDescent="0.35">
      <c r="I27281" s="113" t="s">
        <v>74454</v>
      </c>
    </row>
    <row r="27282" spans="9:9" ht="14.5" x14ac:dyDescent="0.35">
      <c r="I27282" s="113" t="s">
        <v>74453</v>
      </c>
    </row>
    <row r="27283" spans="9:9" ht="14.5" x14ac:dyDescent="0.35">
      <c r="I27283" s="113" t="s">
        <v>74452</v>
      </c>
    </row>
    <row r="27284" spans="9:9" ht="14.5" x14ac:dyDescent="0.35">
      <c r="I27284" s="113" t="s">
        <v>74451</v>
      </c>
    </row>
    <row r="27285" spans="9:9" ht="14.5" x14ac:dyDescent="0.35">
      <c r="I27285" s="113" t="s">
        <v>74450</v>
      </c>
    </row>
    <row r="27286" spans="9:9" ht="14.5" x14ac:dyDescent="0.35">
      <c r="I27286" s="113" t="s">
        <v>74449</v>
      </c>
    </row>
    <row r="27287" spans="9:9" ht="14.5" x14ac:dyDescent="0.35">
      <c r="I27287" s="113" t="s">
        <v>74448</v>
      </c>
    </row>
    <row r="27288" spans="9:9" ht="14.5" x14ac:dyDescent="0.35">
      <c r="I27288" s="113" t="s">
        <v>74447</v>
      </c>
    </row>
    <row r="27289" spans="9:9" ht="14.5" x14ac:dyDescent="0.35">
      <c r="I27289" s="113" t="s">
        <v>74446</v>
      </c>
    </row>
    <row r="27290" spans="9:9" ht="14.5" x14ac:dyDescent="0.35">
      <c r="I27290" s="113" t="s">
        <v>74445</v>
      </c>
    </row>
    <row r="27291" spans="9:9" ht="14.5" x14ac:dyDescent="0.35">
      <c r="I27291" s="113" t="s">
        <v>74444</v>
      </c>
    </row>
    <row r="27292" spans="9:9" ht="14.5" x14ac:dyDescent="0.35">
      <c r="I27292" s="113" t="s">
        <v>74443</v>
      </c>
    </row>
    <row r="27293" spans="9:9" ht="14.5" x14ac:dyDescent="0.35">
      <c r="I27293" s="113" t="s">
        <v>74442</v>
      </c>
    </row>
    <row r="27294" spans="9:9" ht="14.5" x14ac:dyDescent="0.35">
      <c r="I27294" s="113" t="s">
        <v>74441</v>
      </c>
    </row>
    <row r="27295" spans="9:9" ht="14.5" x14ac:dyDescent="0.35">
      <c r="I27295" s="113" t="s">
        <v>74440</v>
      </c>
    </row>
    <row r="27296" spans="9:9" ht="14.5" x14ac:dyDescent="0.35">
      <c r="I27296" s="113" t="s">
        <v>74439</v>
      </c>
    </row>
    <row r="27297" spans="9:9" ht="14.5" x14ac:dyDescent="0.35">
      <c r="I27297" s="113" t="s">
        <v>74438</v>
      </c>
    </row>
    <row r="27298" spans="9:9" ht="14.5" x14ac:dyDescent="0.35">
      <c r="I27298" s="113" t="s">
        <v>74437</v>
      </c>
    </row>
    <row r="27299" spans="9:9" ht="14.5" x14ac:dyDescent="0.35">
      <c r="I27299" s="113" t="s">
        <v>74436</v>
      </c>
    </row>
    <row r="27300" spans="9:9" ht="14.5" x14ac:dyDescent="0.35">
      <c r="I27300" s="113" t="s">
        <v>74435</v>
      </c>
    </row>
    <row r="27301" spans="9:9" ht="14.5" x14ac:dyDescent="0.35">
      <c r="I27301" s="113" t="s">
        <v>74434</v>
      </c>
    </row>
    <row r="27302" spans="9:9" ht="14.5" x14ac:dyDescent="0.35">
      <c r="I27302" s="113" t="s">
        <v>74433</v>
      </c>
    </row>
    <row r="27303" spans="9:9" ht="14.5" x14ac:dyDescent="0.35">
      <c r="I27303" s="113" t="s">
        <v>74432</v>
      </c>
    </row>
    <row r="27304" spans="9:9" ht="14.5" x14ac:dyDescent="0.35">
      <c r="I27304" s="113" t="s">
        <v>74431</v>
      </c>
    </row>
    <row r="27305" spans="9:9" ht="14.5" x14ac:dyDescent="0.35">
      <c r="I27305" s="113" t="s">
        <v>74430</v>
      </c>
    </row>
    <row r="27306" spans="9:9" ht="14.5" x14ac:dyDescent="0.35">
      <c r="I27306" s="113" t="s">
        <v>74429</v>
      </c>
    </row>
    <row r="27307" spans="9:9" ht="14.5" x14ac:dyDescent="0.35">
      <c r="I27307" s="113" t="s">
        <v>74428</v>
      </c>
    </row>
    <row r="27308" spans="9:9" ht="14.5" x14ac:dyDescent="0.35">
      <c r="I27308" s="113" t="s">
        <v>74427</v>
      </c>
    </row>
    <row r="27309" spans="9:9" ht="14.5" x14ac:dyDescent="0.35">
      <c r="I27309" s="113" t="s">
        <v>74426</v>
      </c>
    </row>
    <row r="27310" spans="9:9" ht="14.5" x14ac:dyDescent="0.35">
      <c r="I27310" s="113" t="s">
        <v>74425</v>
      </c>
    </row>
    <row r="27311" spans="9:9" ht="14.5" x14ac:dyDescent="0.35">
      <c r="I27311" s="113" t="s">
        <v>74424</v>
      </c>
    </row>
    <row r="27312" spans="9:9" ht="14.5" x14ac:dyDescent="0.35">
      <c r="I27312" s="113" t="s">
        <v>74423</v>
      </c>
    </row>
    <row r="27313" spans="9:9" ht="14.5" x14ac:dyDescent="0.35">
      <c r="I27313" s="113" t="s">
        <v>74422</v>
      </c>
    </row>
    <row r="27314" spans="9:9" ht="14.5" x14ac:dyDescent="0.35">
      <c r="I27314" s="113" t="s">
        <v>74421</v>
      </c>
    </row>
    <row r="27315" spans="9:9" ht="14.5" x14ac:dyDescent="0.35">
      <c r="I27315" s="113" t="s">
        <v>74420</v>
      </c>
    </row>
    <row r="27316" spans="9:9" ht="14.5" x14ac:dyDescent="0.35">
      <c r="I27316" s="113" t="s">
        <v>74419</v>
      </c>
    </row>
    <row r="27317" spans="9:9" ht="14.5" x14ac:dyDescent="0.35">
      <c r="I27317" s="113" t="s">
        <v>74418</v>
      </c>
    </row>
    <row r="27318" spans="9:9" ht="14.5" x14ac:dyDescent="0.35">
      <c r="I27318" s="113" t="s">
        <v>74417</v>
      </c>
    </row>
    <row r="27319" spans="9:9" ht="14.5" x14ac:dyDescent="0.35">
      <c r="I27319" s="113" t="s">
        <v>74416</v>
      </c>
    </row>
    <row r="27320" spans="9:9" ht="14.5" x14ac:dyDescent="0.35">
      <c r="I27320" s="113" t="s">
        <v>74415</v>
      </c>
    </row>
    <row r="27321" spans="9:9" ht="14.5" x14ac:dyDescent="0.35">
      <c r="I27321" s="113" t="s">
        <v>74414</v>
      </c>
    </row>
    <row r="27322" spans="9:9" ht="14.5" x14ac:dyDescent="0.35">
      <c r="I27322" s="113" t="s">
        <v>74413</v>
      </c>
    </row>
    <row r="27323" spans="9:9" ht="14.5" x14ac:dyDescent="0.35">
      <c r="I27323" s="113" t="s">
        <v>74412</v>
      </c>
    </row>
    <row r="27324" spans="9:9" ht="14.5" x14ac:dyDescent="0.35">
      <c r="I27324" s="113" t="s">
        <v>74411</v>
      </c>
    </row>
    <row r="27325" spans="9:9" ht="14.5" x14ac:dyDescent="0.35">
      <c r="I27325" s="113" t="s">
        <v>74410</v>
      </c>
    </row>
    <row r="27326" spans="9:9" ht="14.5" x14ac:dyDescent="0.35">
      <c r="I27326" s="113" t="s">
        <v>74409</v>
      </c>
    </row>
    <row r="27327" spans="9:9" ht="14.5" x14ac:dyDescent="0.35">
      <c r="I27327" s="113" t="s">
        <v>74408</v>
      </c>
    </row>
    <row r="27328" spans="9:9" ht="14.5" x14ac:dyDescent="0.35">
      <c r="I27328" s="113" t="s">
        <v>74407</v>
      </c>
    </row>
    <row r="27329" spans="9:9" ht="14.5" x14ac:dyDescent="0.35">
      <c r="I27329" s="113" t="s">
        <v>74406</v>
      </c>
    </row>
    <row r="27330" spans="9:9" ht="14.5" x14ac:dyDescent="0.35">
      <c r="I27330" s="113" t="s">
        <v>74405</v>
      </c>
    </row>
    <row r="27331" spans="9:9" ht="14.5" x14ac:dyDescent="0.35">
      <c r="I27331" s="113" t="s">
        <v>74404</v>
      </c>
    </row>
    <row r="27332" spans="9:9" ht="14.5" x14ac:dyDescent="0.35">
      <c r="I27332" s="113" t="s">
        <v>74403</v>
      </c>
    </row>
    <row r="27333" spans="9:9" ht="14.5" x14ac:dyDescent="0.35">
      <c r="I27333" s="113" t="s">
        <v>74402</v>
      </c>
    </row>
    <row r="27334" spans="9:9" ht="14.5" x14ac:dyDescent="0.35">
      <c r="I27334" s="113" t="s">
        <v>74401</v>
      </c>
    </row>
    <row r="27335" spans="9:9" ht="14.5" x14ac:dyDescent="0.35">
      <c r="I27335" s="113" t="s">
        <v>74400</v>
      </c>
    </row>
    <row r="27336" spans="9:9" ht="14.5" x14ac:dyDescent="0.35">
      <c r="I27336" s="113" t="s">
        <v>74399</v>
      </c>
    </row>
    <row r="27337" spans="9:9" ht="14.5" x14ac:dyDescent="0.35">
      <c r="I27337" s="113" t="s">
        <v>74398</v>
      </c>
    </row>
    <row r="27338" spans="9:9" ht="14.5" x14ac:dyDescent="0.35">
      <c r="I27338" s="113" t="s">
        <v>74397</v>
      </c>
    </row>
    <row r="27339" spans="9:9" ht="14.5" x14ac:dyDescent="0.35">
      <c r="I27339" s="113" t="s">
        <v>74396</v>
      </c>
    </row>
    <row r="27340" spans="9:9" ht="14.5" x14ac:dyDescent="0.35">
      <c r="I27340" s="113" t="s">
        <v>74395</v>
      </c>
    </row>
    <row r="27341" spans="9:9" ht="14.5" x14ac:dyDescent="0.35">
      <c r="I27341" s="113" t="s">
        <v>74394</v>
      </c>
    </row>
    <row r="27342" spans="9:9" ht="14.5" x14ac:dyDescent="0.35">
      <c r="I27342" s="113" t="s">
        <v>74393</v>
      </c>
    </row>
    <row r="27343" spans="9:9" ht="14.5" x14ac:dyDescent="0.35">
      <c r="I27343" s="113" t="s">
        <v>74392</v>
      </c>
    </row>
    <row r="27344" spans="9:9" ht="14.5" x14ac:dyDescent="0.35">
      <c r="I27344" s="113" t="s">
        <v>74391</v>
      </c>
    </row>
    <row r="27345" spans="9:9" ht="14.5" x14ac:dyDescent="0.35">
      <c r="I27345" s="113" t="s">
        <v>74390</v>
      </c>
    </row>
    <row r="27346" spans="9:9" ht="14.5" x14ac:dyDescent="0.35">
      <c r="I27346" s="113" t="s">
        <v>74389</v>
      </c>
    </row>
    <row r="27347" spans="9:9" ht="14.5" x14ac:dyDescent="0.35">
      <c r="I27347" s="113" t="s">
        <v>74388</v>
      </c>
    </row>
    <row r="27348" spans="9:9" ht="14.5" x14ac:dyDescent="0.35">
      <c r="I27348" s="113" t="s">
        <v>74387</v>
      </c>
    </row>
    <row r="27349" spans="9:9" ht="14.5" x14ac:dyDescent="0.35">
      <c r="I27349" s="113" t="s">
        <v>74386</v>
      </c>
    </row>
    <row r="27350" spans="9:9" ht="14.5" x14ac:dyDescent="0.35">
      <c r="I27350" s="113" t="s">
        <v>74385</v>
      </c>
    </row>
    <row r="27351" spans="9:9" ht="14.5" x14ac:dyDescent="0.35">
      <c r="I27351" s="113" t="s">
        <v>74384</v>
      </c>
    </row>
    <row r="27352" spans="9:9" ht="14.5" x14ac:dyDescent="0.35">
      <c r="I27352" s="113" t="s">
        <v>74383</v>
      </c>
    </row>
    <row r="27353" spans="9:9" ht="14.5" x14ac:dyDescent="0.35">
      <c r="I27353" s="113" t="s">
        <v>74382</v>
      </c>
    </row>
    <row r="27354" spans="9:9" ht="14.5" x14ac:dyDescent="0.35">
      <c r="I27354" s="113" t="s">
        <v>74381</v>
      </c>
    </row>
    <row r="27355" spans="9:9" ht="14.5" x14ac:dyDescent="0.35">
      <c r="I27355" s="113" t="s">
        <v>74380</v>
      </c>
    </row>
    <row r="27356" spans="9:9" ht="14.5" x14ac:dyDescent="0.35">
      <c r="I27356" s="113" t="s">
        <v>74379</v>
      </c>
    </row>
    <row r="27357" spans="9:9" ht="14.5" x14ac:dyDescent="0.35">
      <c r="I27357" s="113" t="s">
        <v>74378</v>
      </c>
    </row>
    <row r="27358" spans="9:9" ht="14.5" x14ac:dyDescent="0.35">
      <c r="I27358" s="113" t="s">
        <v>74377</v>
      </c>
    </row>
    <row r="27359" spans="9:9" ht="14.5" x14ac:dyDescent="0.35">
      <c r="I27359" s="113" t="s">
        <v>74376</v>
      </c>
    </row>
    <row r="27360" spans="9:9" ht="14.5" x14ac:dyDescent="0.35">
      <c r="I27360" s="113" t="s">
        <v>74375</v>
      </c>
    </row>
    <row r="27361" spans="9:9" ht="14.5" x14ac:dyDescent="0.35">
      <c r="I27361" s="113" t="s">
        <v>74374</v>
      </c>
    </row>
    <row r="27362" spans="9:9" ht="14.5" x14ac:dyDescent="0.35">
      <c r="I27362" s="113" t="s">
        <v>74373</v>
      </c>
    </row>
    <row r="27363" spans="9:9" ht="14.5" x14ac:dyDescent="0.35">
      <c r="I27363" s="113" t="s">
        <v>74372</v>
      </c>
    </row>
    <row r="27364" spans="9:9" ht="14.5" x14ac:dyDescent="0.35">
      <c r="I27364" s="113" t="s">
        <v>74371</v>
      </c>
    </row>
    <row r="27365" spans="9:9" ht="14.5" x14ac:dyDescent="0.35">
      <c r="I27365" s="113" t="s">
        <v>74370</v>
      </c>
    </row>
    <row r="27366" spans="9:9" ht="14.5" x14ac:dyDescent="0.35">
      <c r="I27366" s="113" t="s">
        <v>74369</v>
      </c>
    </row>
    <row r="27367" spans="9:9" ht="14.5" x14ac:dyDescent="0.35">
      <c r="I27367" s="113" t="s">
        <v>74368</v>
      </c>
    </row>
    <row r="27368" spans="9:9" ht="14.5" x14ac:dyDescent="0.35">
      <c r="I27368" s="113" t="s">
        <v>74367</v>
      </c>
    </row>
    <row r="27369" spans="9:9" ht="14.5" x14ac:dyDescent="0.35">
      <c r="I27369" s="113" t="s">
        <v>74366</v>
      </c>
    </row>
    <row r="27370" spans="9:9" ht="14.5" x14ac:dyDescent="0.35">
      <c r="I27370" s="113" t="s">
        <v>74365</v>
      </c>
    </row>
    <row r="27371" spans="9:9" ht="14.5" x14ac:dyDescent="0.35">
      <c r="I27371" s="113" t="s">
        <v>74364</v>
      </c>
    </row>
    <row r="27372" spans="9:9" ht="14.5" x14ac:dyDescent="0.35">
      <c r="I27372" s="113" t="s">
        <v>74363</v>
      </c>
    </row>
    <row r="27373" spans="9:9" ht="14.5" x14ac:dyDescent="0.35">
      <c r="I27373" s="113" t="s">
        <v>74362</v>
      </c>
    </row>
    <row r="27374" spans="9:9" ht="14.5" x14ac:dyDescent="0.35">
      <c r="I27374" s="113" t="s">
        <v>74361</v>
      </c>
    </row>
    <row r="27375" spans="9:9" ht="14.5" x14ac:dyDescent="0.35">
      <c r="I27375" s="113" t="s">
        <v>74360</v>
      </c>
    </row>
    <row r="27376" spans="9:9" ht="14.5" x14ac:dyDescent="0.35">
      <c r="I27376" s="113" t="s">
        <v>74359</v>
      </c>
    </row>
    <row r="27377" spans="9:9" ht="14.5" x14ac:dyDescent="0.35">
      <c r="I27377" s="113" t="s">
        <v>74358</v>
      </c>
    </row>
    <row r="27378" spans="9:9" ht="14.5" x14ac:dyDescent="0.35">
      <c r="I27378" s="113" t="s">
        <v>74357</v>
      </c>
    </row>
    <row r="27379" spans="9:9" ht="14.5" x14ac:dyDescent="0.35">
      <c r="I27379" s="113" t="s">
        <v>74356</v>
      </c>
    </row>
    <row r="27380" spans="9:9" ht="14.5" x14ac:dyDescent="0.35">
      <c r="I27380" s="113" t="s">
        <v>74355</v>
      </c>
    </row>
    <row r="27381" spans="9:9" ht="14.5" x14ac:dyDescent="0.35">
      <c r="I27381" s="113" t="s">
        <v>74354</v>
      </c>
    </row>
    <row r="27382" spans="9:9" ht="14.5" x14ac:dyDescent="0.35">
      <c r="I27382" s="113" t="s">
        <v>74353</v>
      </c>
    </row>
    <row r="27383" spans="9:9" ht="14.5" x14ac:dyDescent="0.35">
      <c r="I27383" s="113" t="s">
        <v>74352</v>
      </c>
    </row>
    <row r="27384" spans="9:9" ht="14.5" x14ac:dyDescent="0.35">
      <c r="I27384" s="113" t="s">
        <v>74351</v>
      </c>
    </row>
    <row r="27385" spans="9:9" ht="14.5" x14ac:dyDescent="0.35">
      <c r="I27385" s="113" t="s">
        <v>74350</v>
      </c>
    </row>
    <row r="27386" spans="9:9" ht="14.5" x14ac:dyDescent="0.35">
      <c r="I27386" s="113" t="s">
        <v>74349</v>
      </c>
    </row>
    <row r="27387" spans="9:9" ht="14.5" x14ac:dyDescent="0.35">
      <c r="I27387" s="113" t="s">
        <v>74348</v>
      </c>
    </row>
    <row r="27388" spans="9:9" ht="14.5" x14ac:dyDescent="0.35">
      <c r="I27388" s="113" t="s">
        <v>74347</v>
      </c>
    </row>
    <row r="27389" spans="9:9" ht="14.5" x14ac:dyDescent="0.35">
      <c r="I27389" s="113" t="s">
        <v>74346</v>
      </c>
    </row>
    <row r="27390" spans="9:9" ht="14.5" x14ac:dyDescent="0.35">
      <c r="I27390" s="113" t="s">
        <v>74345</v>
      </c>
    </row>
    <row r="27391" spans="9:9" ht="14.5" x14ac:dyDescent="0.35">
      <c r="I27391" s="113" t="s">
        <v>74344</v>
      </c>
    </row>
    <row r="27392" spans="9:9" ht="14.5" x14ac:dyDescent="0.35">
      <c r="I27392" s="113" t="s">
        <v>74343</v>
      </c>
    </row>
    <row r="27393" spans="9:9" ht="14.5" x14ac:dyDescent="0.35">
      <c r="I27393" s="113" t="s">
        <v>74342</v>
      </c>
    </row>
    <row r="27394" spans="9:9" ht="14.5" x14ac:dyDescent="0.35">
      <c r="I27394" s="113" t="s">
        <v>74341</v>
      </c>
    </row>
    <row r="27395" spans="9:9" ht="14.5" x14ac:dyDescent="0.35">
      <c r="I27395" s="113" t="s">
        <v>74340</v>
      </c>
    </row>
    <row r="27396" spans="9:9" ht="14.5" x14ac:dyDescent="0.35">
      <c r="I27396" s="113" t="s">
        <v>74339</v>
      </c>
    </row>
    <row r="27397" spans="9:9" ht="14.5" x14ac:dyDescent="0.35">
      <c r="I27397" s="113" t="s">
        <v>74338</v>
      </c>
    </row>
    <row r="27398" spans="9:9" ht="14.5" x14ac:dyDescent="0.35">
      <c r="I27398" s="113" t="s">
        <v>74337</v>
      </c>
    </row>
    <row r="27399" spans="9:9" ht="14.5" x14ac:dyDescent="0.35">
      <c r="I27399" s="113" t="s">
        <v>74336</v>
      </c>
    </row>
    <row r="27400" spans="9:9" ht="14.5" x14ac:dyDescent="0.35">
      <c r="I27400" s="113" t="s">
        <v>74335</v>
      </c>
    </row>
    <row r="27401" spans="9:9" ht="14.5" x14ac:dyDescent="0.35">
      <c r="I27401" s="113" t="s">
        <v>74334</v>
      </c>
    </row>
    <row r="27402" spans="9:9" ht="14.5" x14ac:dyDescent="0.35">
      <c r="I27402" s="113" t="s">
        <v>74333</v>
      </c>
    </row>
    <row r="27403" spans="9:9" ht="14.5" x14ac:dyDescent="0.35">
      <c r="I27403" s="113" t="s">
        <v>74332</v>
      </c>
    </row>
    <row r="27404" spans="9:9" ht="14.5" x14ac:dyDescent="0.35">
      <c r="I27404" s="113" t="s">
        <v>74331</v>
      </c>
    </row>
    <row r="27405" spans="9:9" ht="14.5" x14ac:dyDescent="0.35">
      <c r="I27405" s="113" t="s">
        <v>74330</v>
      </c>
    </row>
    <row r="27406" spans="9:9" ht="14.5" x14ac:dyDescent="0.35">
      <c r="I27406" s="113" t="s">
        <v>74329</v>
      </c>
    </row>
    <row r="27407" spans="9:9" ht="14.5" x14ac:dyDescent="0.35">
      <c r="I27407" s="113" t="s">
        <v>74328</v>
      </c>
    </row>
    <row r="27408" spans="9:9" ht="14.5" x14ac:dyDescent="0.35">
      <c r="I27408" s="113" t="s">
        <v>74327</v>
      </c>
    </row>
    <row r="27409" spans="9:9" ht="14.5" x14ac:dyDescent="0.35">
      <c r="I27409" s="113" t="s">
        <v>74326</v>
      </c>
    </row>
    <row r="27410" spans="9:9" ht="14.5" x14ac:dyDescent="0.35">
      <c r="I27410" s="113" t="s">
        <v>74325</v>
      </c>
    </row>
    <row r="27411" spans="9:9" ht="14.5" x14ac:dyDescent="0.35">
      <c r="I27411" s="113" t="s">
        <v>74324</v>
      </c>
    </row>
    <row r="27412" spans="9:9" ht="14.5" x14ac:dyDescent="0.35">
      <c r="I27412" s="113" t="s">
        <v>74323</v>
      </c>
    </row>
    <row r="27413" spans="9:9" ht="14.5" x14ac:dyDescent="0.35">
      <c r="I27413" s="113" t="s">
        <v>74322</v>
      </c>
    </row>
    <row r="27414" spans="9:9" ht="14.5" x14ac:dyDescent="0.35">
      <c r="I27414" s="113" t="s">
        <v>74321</v>
      </c>
    </row>
    <row r="27415" spans="9:9" ht="14.5" x14ac:dyDescent="0.35">
      <c r="I27415" s="113" t="s">
        <v>74320</v>
      </c>
    </row>
    <row r="27416" spans="9:9" ht="14.5" x14ac:dyDescent="0.35">
      <c r="I27416" s="113" t="s">
        <v>74319</v>
      </c>
    </row>
    <row r="27417" spans="9:9" ht="14.5" x14ac:dyDescent="0.35">
      <c r="I27417" s="113" t="s">
        <v>74318</v>
      </c>
    </row>
    <row r="27418" spans="9:9" ht="14.5" x14ac:dyDescent="0.35">
      <c r="I27418" s="113" t="s">
        <v>74317</v>
      </c>
    </row>
    <row r="27419" spans="9:9" ht="14.5" x14ac:dyDescent="0.35">
      <c r="I27419" s="113" t="s">
        <v>74316</v>
      </c>
    </row>
    <row r="27420" spans="9:9" ht="14.5" x14ac:dyDescent="0.35">
      <c r="I27420" s="113" t="s">
        <v>74315</v>
      </c>
    </row>
    <row r="27421" spans="9:9" ht="14.5" x14ac:dyDescent="0.35">
      <c r="I27421" s="113" t="s">
        <v>74314</v>
      </c>
    </row>
    <row r="27422" spans="9:9" ht="14.5" x14ac:dyDescent="0.35">
      <c r="I27422" s="113" t="s">
        <v>74313</v>
      </c>
    </row>
    <row r="27423" spans="9:9" ht="14.5" x14ac:dyDescent="0.35">
      <c r="I27423" s="113" t="s">
        <v>74312</v>
      </c>
    </row>
    <row r="27424" spans="9:9" ht="14.5" x14ac:dyDescent="0.35">
      <c r="I27424" s="113" t="s">
        <v>74311</v>
      </c>
    </row>
    <row r="27425" spans="9:9" ht="14.5" x14ac:dyDescent="0.35">
      <c r="I27425" s="113" t="s">
        <v>74310</v>
      </c>
    </row>
    <row r="27426" spans="9:9" ht="14.5" x14ac:dyDescent="0.35">
      <c r="I27426" s="113" t="s">
        <v>74309</v>
      </c>
    </row>
    <row r="27427" spans="9:9" ht="14.5" x14ac:dyDescent="0.35">
      <c r="I27427" s="113" t="s">
        <v>74308</v>
      </c>
    </row>
    <row r="27428" spans="9:9" ht="14.5" x14ac:dyDescent="0.35">
      <c r="I27428" s="113" t="s">
        <v>74307</v>
      </c>
    </row>
    <row r="27429" spans="9:9" ht="14.5" x14ac:dyDescent="0.35">
      <c r="I27429" s="113" t="s">
        <v>74306</v>
      </c>
    </row>
    <row r="27430" spans="9:9" ht="14.5" x14ac:dyDescent="0.35">
      <c r="I27430" s="113" t="s">
        <v>74305</v>
      </c>
    </row>
    <row r="27431" spans="9:9" ht="14.5" x14ac:dyDescent="0.35">
      <c r="I27431" s="113" t="s">
        <v>74304</v>
      </c>
    </row>
    <row r="27432" spans="9:9" ht="14.5" x14ac:dyDescent="0.35">
      <c r="I27432" s="113" t="s">
        <v>74303</v>
      </c>
    </row>
    <row r="27433" spans="9:9" ht="14.5" x14ac:dyDescent="0.35">
      <c r="I27433" s="113" t="s">
        <v>74302</v>
      </c>
    </row>
    <row r="27434" spans="9:9" ht="14.5" x14ac:dyDescent="0.35">
      <c r="I27434" s="113" t="s">
        <v>74301</v>
      </c>
    </row>
    <row r="27435" spans="9:9" ht="14.5" x14ac:dyDescent="0.35">
      <c r="I27435" s="113" t="s">
        <v>74300</v>
      </c>
    </row>
    <row r="27436" spans="9:9" ht="14.5" x14ac:dyDescent="0.35">
      <c r="I27436" s="113" t="s">
        <v>74299</v>
      </c>
    </row>
    <row r="27437" spans="9:9" ht="14.5" x14ac:dyDescent="0.35">
      <c r="I27437" s="113" t="s">
        <v>74298</v>
      </c>
    </row>
    <row r="27438" spans="9:9" ht="14.5" x14ac:dyDescent="0.35">
      <c r="I27438" s="113" t="s">
        <v>74297</v>
      </c>
    </row>
    <row r="27439" spans="9:9" ht="14.5" x14ac:dyDescent="0.35">
      <c r="I27439" s="113" t="s">
        <v>74296</v>
      </c>
    </row>
    <row r="27440" spans="9:9" ht="14.5" x14ac:dyDescent="0.35">
      <c r="I27440" s="113" t="s">
        <v>74295</v>
      </c>
    </row>
    <row r="27441" spans="9:9" ht="14.5" x14ac:dyDescent="0.35">
      <c r="I27441" s="113" t="s">
        <v>74294</v>
      </c>
    </row>
    <row r="27442" spans="9:9" ht="14.5" x14ac:dyDescent="0.35">
      <c r="I27442" s="113" t="s">
        <v>74293</v>
      </c>
    </row>
    <row r="27443" spans="9:9" ht="14.5" x14ac:dyDescent="0.35">
      <c r="I27443" s="113" t="s">
        <v>74292</v>
      </c>
    </row>
    <row r="27444" spans="9:9" ht="14.5" x14ac:dyDescent="0.35">
      <c r="I27444" s="113" t="s">
        <v>74291</v>
      </c>
    </row>
    <row r="27445" spans="9:9" ht="14.5" x14ac:dyDescent="0.35">
      <c r="I27445" s="113" t="s">
        <v>74290</v>
      </c>
    </row>
    <row r="27446" spans="9:9" ht="14.5" x14ac:dyDescent="0.35">
      <c r="I27446" s="113" t="s">
        <v>74289</v>
      </c>
    </row>
    <row r="27447" spans="9:9" ht="14.5" x14ac:dyDescent="0.35">
      <c r="I27447" s="113" t="s">
        <v>74288</v>
      </c>
    </row>
    <row r="27448" spans="9:9" ht="14.5" x14ac:dyDescent="0.35">
      <c r="I27448" s="113" t="s">
        <v>74287</v>
      </c>
    </row>
    <row r="27449" spans="9:9" ht="14.5" x14ac:dyDescent="0.35">
      <c r="I27449" s="113" t="s">
        <v>74286</v>
      </c>
    </row>
    <row r="27450" spans="9:9" ht="14.5" x14ac:dyDescent="0.35">
      <c r="I27450" s="113" t="s">
        <v>74285</v>
      </c>
    </row>
    <row r="27451" spans="9:9" ht="14.5" x14ac:dyDescent="0.35">
      <c r="I27451" s="113" t="s">
        <v>74284</v>
      </c>
    </row>
    <row r="27452" spans="9:9" ht="14.5" x14ac:dyDescent="0.35">
      <c r="I27452" s="113" t="s">
        <v>74283</v>
      </c>
    </row>
    <row r="27453" spans="9:9" ht="14.5" x14ac:dyDescent="0.35">
      <c r="I27453" s="113" t="s">
        <v>74282</v>
      </c>
    </row>
    <row r="27454" spans="9:9" ht="14.5" x14ac:dyDescent="0.35">
      <c r="I27454" s="113" t="s">
        <v>74281</v>
      </c>
    </row>
    <row r="27455" spans="9:9" ht="14.5" x14ac:dyDescent="0.35">
      <c r="I27455" s="113" t="s">
        <v>74280</v>
      </c>
    </row>
    <row r="27456" spans="9:9" ht="14.5" x14ac:dyDescent="0.35">
      <c r="I27456" s="113" t="s">
        <v>74279</v>
      </c>
    </row>
    <row r="27457" spans="9:9" ht="14.5" x14ac:dyDescent="0.35">
      <c r="I27457" s="113" t="s">
        <v>74278</v>
      </c>
    </row>
    <row r="27458" spans="9:9" ht="14.5" x14ac:dyDescent="0.35">
      <c r="I27458" s="113" t="s">
        <v>74277</v>
      </c>
    </row>
    <row r="27459" spans="9:9" ht="14.5" x14ac:dyDescent="0.35">
      <c r="I27459" s="113" t="s">
        <v>74276</v>
      </c>
    </row>
    <row r="27460" spans="9:9" ht="14.5" x14ac:dyDescent="0.35">
      <c r="I27460" s="113" t="s">
        <v>74275</v>
      </c>
    </row>
    <row r="27461" spans="9:9" ht="14.5" x14ac:dyDescent="0.35">
      <c r="I27461" s="113" t="s">
        <v>74274</v>
      </c>
    </row>
    <row r="27462" spans="9:9" ht="14.5" x14ac:dyDescent="0.35">
      <c r="I27462" s="113" t="s">
        <v>74273</v>
      </c>
    </row>
    <row r="27463" spans="9:9" ht="14.5" x14ac:dyDescent="0.35">
      <c r="I27463" s="113" t="s">
        <v>74272</v>
      </c>
    </row>
    <row r="27464" spans="9:9" ht="14.5" x14ac:dyDescent="0.35">
      <c r="I27464" s="113" t="s">
        <v>74271</v>
      </c>
    </row>
    <row r="27465" spans="9:9" ht="14.5" x14ac:dyDescent="0.35">
      <c r="I27465" s="113" t="s">
        <v>74270</v>
      </c>
    </row>
    <row r="27466" spans="9:9" ht="14.5" x14ac:dyDescent="0.35">
      <c r="I27466" s="113" t="s">
        <v>74269</v>
      </c>
    </row>
    <row r="27467" spans="9:9" ht="14.5" x14ac:dyDescent="0.35">
      <c r="I27467" s="113" t="s">
        <v>74268</v>
      </c>
    </row>
    <row r="27468" spans="9:9" ht="14.5" x14ac:dyDescent="0.35">
      <c r="I27468" s="113" t="s">
        <v>74267</v>
      </c>
    </row>
    <row r="27469" spans="9:9" ht="14.5" x14ac:dyDescent="0.35">
      <c r="I27469" s="113" t="s">
        <v>74266</v>
      </c>
    </row>
    <row r="27470" spans="9:9" ht="14.5" x14ac:dyDescent="0.35">
      <c r="I27470" s="113" t="s">
        <v>74265</v>
      </c>
    </row>
    <row r="27471" spans="9:9" ht="14.5" x14ac:dyDescent="0.35">
      <c r="I27471" s="113" t="s">
        <v>74264</v>
      </c>
    </row>
    <row r="27472" spans="9:9" ht="14.5" x14ac:dyDescent="0.35">
      <c r="I27472" s="113" t="s">
        <v>74263</v>
      </c>
    </row>
    <row r="27473" spans="9:9" ht="14.5" x14ac:dyDescent="0.35">
      <c r="I27473" s="113" t="s">
        <v>74262</v>
      </c>
    </row>
    <row r="27474" spans="9:9" ht="14.5" x14ac:dyDescent="0.35">
      <c r="I27474" s="113" t="s">
        <v>74261</v>
      </c>
    </row>
    <row r="27475" spans="9:9" ht="14.5" x14ac:dyDescent="0.35">
      <c r="I27475" s="113" t="s">
        <v>74260</v>
      </c>
    </row>
    <row r="27476" spans="9:9" ht="14.5" x14ac:dyDescent="0.35">
      <c r="I27476" s="113" t="s">
        <v>74259</v>
      </c>
    </row>
    <row r="27477" spans="9:9" ht="14.5" x14ac:dyDescent="0.35">
      <c r="I27477" s="113" t="s">
        <v>74258</v>
      </c>
    </row>
    <row r="27478" spans="9:9" ht="14.5" x14ac:dyDescent="0.35">
      <c r="I27478" s="113" t="s">
        <v>74257</v>
      </c>
    </row>
    <row r="27479" spans="9:9" ht="14.5" x14ac:dyDescent="0.35">
      <c r="I27479" s="113" t="s">
        <v>74256</v>
      </c>
    </row>
    <row r="27480" spans="9:9" ht="14.5" x14ac:dyDescent="0.35">
      <c r="I27480" s="113" t="s">
        <v>74255</v>
      </c>
    </row>
    <row r="27481" spans="9:9" ht="14.5" x14ac:dyDescent="0.35">
      <c r="I27481" s="113" t="s">
        <v>74254</v>
      </c>
    </row>
    <row r="27482" spans="9:9" ht="14.5" x14ac:dyDescent="0.35">
      <c r="I27482" s="113" t="s">
        <v>74253</v>
      </c>
    </row>
    <row r="27483" spans="9:9" ht="14.5" x14ac:dyDescent="0.35">
      <c r="I27483" s="113" t="s">
        <v>74252</v>
      </c>
    </row>
    <row r="27484" spans="9:9" ht="14.5" x14ac:dyDescent="0.35">
      <c r="I27484" s="113" t="s">
        <v>74251</v>
      </c>
    </row>
    <row r="27485" spans="9:9" ht="14.5" x14ac:dyDescent="0.35">
      <c r="I27485" s="113" t="s">
        <v>74250</v>
      </c>
    </row>
    <row r="27486" spans="9:9" ht="14.5" x14ac:dyDescent="0.35">
      <c r="I27486" s="113" t="s">
        <v>74249</v>
      </c>
    </row>
    <row r="27487" spans="9:9" ht="14.5" x14ac:dyDescent="0.35">
      <c r="I27487" s="113" t="s">
        <v>74248</v>
      </c>
    </row>
    <row r="27488" spans="9:9" ht="14.5" x14ac:dyDescent="0.35">
      <c r="I27488" s="113" t="s">
        <v>74247</v>
      </c>
    </row>
    <row r="27489" spans="9:9" ht="14.5" x14ac:dyDescent="0.35">
      <c r="I27489" s="113" t="s">
        <v>74246</v>
      </c>
    </row>
    <row r="27490" spans="9:9" ht="14.5" x14ac:dyDescent="0.35">
      <c r="I27490" s="113" t="s">
        <v>74245</v>
      </c>
    </row>
    <row r="27491" spans="9:9" ht="14.5" x14ac:dyDescent="0.35">
      <c r="I27491" s="113" t="s">
        <v>74244</v>
      </c>
    </row>
    <row r="27492" spans="9:9" ht="14.5" x14ac:dyDescent="0.35">
      <c r="I27492" s="113" t="s">
        <v>74243</v>
      </c>
    </row>
    <row r="27493" spans="9:9" ht="14.5" x14ac:dyDescent="0.35">
      <c r="I27493" s="113" t="s">
        <v>74242</v>
      </c>
    </row>
    <row r="27494" spans="9:9" ht="14.5" x14ac:dyDescent="0.35">
      <c r="I27494" s="113" t="s">
        <v>74241</v>
      </c>
    </row>
    <row r="27495" spans="9:9" ht="14.5" x14ac:dyDescent="0.35">
      <c r="I27495" s="113" t="s">
        <v>74240</v>
      </c>
    </row>
    <row r="27496" spans="9:9" ht="14.5" x14ac:dyDescent="0.35">
      <c r="I27496" s="113" t="s">
        <v>74239</v>
      </c>
    </row>
    <row r="27497" spans="9:9" ht="14.5" x14ac:dyDescent="0.35">
      <c r="I27497" s="113" t="s">
        <v>74238</v>
      </c>
    </row>
    <row r="27498" spans="9:9" ht="14.5" x14ac:dyDescent="0.35">
      <c r="I27498" s="113" t="s">
        <v>74237</v>
      </c>
    </row>
    <row r="27499" spans="9:9" ht="14.5" x14ac:dyDescent="0.35">
      <c r="I27499" s="113" t="s">
        <v>74236</v>
      </c>
    </row>
    <row r="27500" spans="9:9" ht="14.5" x14ac:dyDescent="0.35">
      <c r="I27500" s="113" t="s">
        <v>74235</v>
      </c>
    </row>
    <row r="27501" spans="9:9" ht="14.5" x14ac:dyDescent="0.35">
      <c r="I27501" s="113" t="s">
        <v>74234</v>
      </c>
    </row>
    <row r="27502" spans="9:9" ht="14.5" x14ac:dyDescent="0.35">
      <c r="I27502" s="113" t="s">
        <v>74233</v>
      </c>
    </row>
    <row r="27503" spans="9:9" ht="14.5" x14ac:dyDescent="0.35">
      <c r="I27503" s="113" t="s">
        <v>74232</v>
      </c>
    </row>
    <row r="27504" spans="9:9" ht="14.5" x14ac:dyDescent="0.35">
      <c r="I27504" s="113" t="s">
        <v>74231</v>
      </c>
    </row>
    <row r="27505" spans="9:9" ht="14.5" x14ac:dyDescent="0.35">
      <c r="I27505" s="113" t="s">
        <v>74230</v>
      </c>
    </row>
    <row r="27506" spans="9:9" ht="14.5" x14ac:dyDescent="0.35">
      <c r="I27506" s="113" t="s">
        <v>74229</v>
      </c>
    </row>
    <row r="27507" spans="9:9" ht="14.5" x14ac:dyDescent="0.35">
      <c r="I27507" s="113" t="s">
        <v>74228</v>
      </c>
    </row>
    <row r="27508" spans="9:9" ht="14.5" x14ac:dyDescent="0.35">
      <c r="I27508" s="113" t="s">
        <v>74227</v>
      </c>
    </row>
    <row r="27509" spans="9:9" ht="14.5" x14ac:dyDescent="0.35">
      <c r="I27509" s="113" t="s">
        <v>74226</v>
      </c>
    </row>
    <row r="27510" spans="9:9" ht="14.5" x14ac:dyDescent="0.35">
      <c r="I27510" s="113" t="s">
        <v>74225</v>
      </c>
    </row>
    <row r="27511" spans="9:9" ht="14.5" x14ac:dyDescent="0.35">
      <c r="I27511" s="113" t="s">
        <v>74224</v>
      </c>
    </row>
    <row r="27512" spans="9:9" ht="14.5" x14ac:dyDescent="0.35">
      <c r="I27512" s="113" t="s">
        <v>74223</v>
      </c>
    </row>
    <row r="27513" spans="9:9" ht="14.5" x14ac:dyDescent="0.35">
      <c r="I27513" s="113" t="s">
        <v>74222</v>
      </c>
    </row>
    <row r="27514" spans="9:9" ht="14.5" x14ac:dyDescent="0.35">
      <c r="I27514" s="113" t="s">
        <v>74221</v>
      </c>
    </row>
    <row r="27515" spans="9:9" ht="14.5" x14ac:dyDescent="0.35">
      <c r="I27515" s="113" t="s">
        <v>74220</v>
      </c>
    </row>
    <row r="27516" spans="9:9" ht="14.5" x14ac:dyDescent="0.35">
      <c r="I27516" s="113" t="s">
        <v>74219</v>
      </c>
    </row>
    <row r="27517" spans="9:9" ht="14.5" x14ac:dyDescent="0.35">
      <c r="I27517" s="113" t="s">
        <v>74218</v>
      </c>
    </row>
    <row r="27518" spans="9:9" ht="14.5" x14ac:dyDescent="0.35">
      <c r="I27518" s="113" t="s">
        <v>74217</v>
      </c>
    </row>
    <row r="27519" spans="9:9" ht="14.5" x14ac:dyDescent="0.35">
      <c r="I27519" s="113" t="s">
        <v>74216</v>
      </c>
    </row>
    <row r="27520" spans="9:9" ht="14.5" x14ac:dyDescent="0.35">
      <c r="I27520" s="113" t="s">
        <v>74215</v>
      </c>
    </row>
    <row r="27521" spans="9:9" ht="14.5" x14ac:dyDescent="0.35">
      <c r="I27521" s="113" t="s">
        <v>74214</v>
      </c>
    </row>
    <row r="27522" spans="9:9" ht="14.5" x14ac:dyDescent="0.35">
      <c r="I27522" s="113" t="s">
        <v>74213</v>
      </c>
    </row>
    <row r="27523" spans="9:9" ht="14.5" x14ac:dyDescent="0.35">
      <c r="I27523" s="113" t="s">
        <v>74212</v>
      </c>
    </row>
    <row r="27524" spans="9:9" ht="14.5" x14ac:dyDescent="0.35">
      <c r="I27524" s="113" t="s">
        <v>74211</v>
      </c>
    </row>
    <row r="27525" spans="9:9" ht="14.5" x14ac:dyDescent="0.35">
      <c r="I27525" s="113" t="s">
        <v>74210</v>
      </c>
    </row>
    <row r="27526" spans="9:9" ht="14.5" x14ac:dyDescent="0.35">
      <c r="I27526" s="113" t="s">
        <v>74209</v>
      </c>
    </row>
    <row r="27527" spans="9:9" ht="14.5" x14ac:dyDescent="0.35">
      <c r="I27527" s="113" t="s">
        <v>74208</v>
      </c>
    </row>
    <row r="27528" spans="9:9" ht="14.5" x14ac:dyDescent="0.35">
      <c r="I27528" s="113" t="s">
        <v>74207</v>
      </c>
    </row>
    <row r="27529" spans="9:9" ht="14.5" x14ac:dyDescent="0.35">
      <c r="I27529" s="113" t="s">
        <v>74206</v>
      </c>
    </row>
    <row r="27530" spans="9:9" ht="14.5" x14ac:dyDescent="0.35">
      <c r="I27530" s="113" t="s">
        <v>74205</v>
      </c>
    </row>
    <row r="27531" spans="9:9" ht="14.5" x14ac:dyDescent="0.35">
      <c r="I27531" s="113" t="s">
        <v>74204</v>
      </c>
    </row>
    <row r="27532" spans="9:9" ht="14.5" x14ac:dyDescent="0.35">
      <c r="I27532" s="113" t="s">
        <v>74203</v>
      </c>
    </row>
    <row r="27533" spans="9:9" ht="14.5" x14ac:dyDescent="0.35">
      <c r="I27533" s="113" t="s">
        <v>74202</v>
      </c>
    </row>
    <row r="27534" spans="9:9" ht="14.5" x14ac:dyDescent="0.35">
      <c r="I27534" s="113" t="s">
        <v>74201</v>
      </c>
    </row>
    <row r="27535" spans="9:9" ht="14.5" x14ac:dyDescent="0.35">
      <c r="I27535" s="113" t="s">
        <v>74200</v>
      </c>
    </row>
    <row r="27536" spans="9:9" ht="14.5" x14ac:dyDescent="0.35">
      <c r="I27536" s="113" t="s">
        <v>74199</v>
      </c>
    </row>
    <row r="27537" spans="9:9" ht="14.5" x14ac:dyDescent="0.35">
      <c r="I27537" s="113" t="s">
        <v>74198</v>
      </c>
    </row>
    <row r="27538" spans="9:9" ht="14.5" x14ac:dyDescent="0.35">
      <c r="I27538" s="113" t="s">
        <v>74197</v>
      </c>
    </row>
    <row r="27539" spans="9:9" ht="14.5" x14ac:dyDescent="0.35">
      <c r="I27539" s="113" t="s">
        <v>74196</v>
      </c>
    </row>
    <row r="27540" spans="9:9" ht="14.5" x14ac:dyDescent="0.35">
      <c r="I27540" s="113" t="s">
        <v>74195</v>
      </c>
    </row>
    <row r="27541" spans="9:9" ht="14.5" x14ac:dyDescent="0.35">
      <c r="I27541" s="113" t="s">
        <v>74194</v>
      </c>
    </row>
    <row r="27542" spans="9:9" ht="14.5" x14ac:dyDescent="0.35">
      <c r="I27542" s="113" t="s">
        <v>74193</v>
      </c>
    </row>
    <row r="27543" spans="9:9" ht="14.5" x14ac:dyDescent="0.35">
      <c r="I27543" s="113" t="s">
        <v>74192</v>
      </c>
    </row>
    <row r="27544" spans="9:9" ht="14.5" x14ac:dyDescent="0.35">
      <c r="I27544" s="113" t="s">
        <v>74191</v>
      </c>
    </row>
    <row r="27545" spans="9:9" ht="14.5" x14ac:dyDescent="0.35">
      <c r="I27545" s="113" t="s">
        <v>74190</v>
      </c>
    </row>
    <row r="27546" spans="9:9" ht="14.5" x14ac:dyDescent="0.35">
      <c r="I27546" s="113" t="s">
        <v>74189</v>
      </c>
    </row>
    <row r="27547" spans="9:9" ht="14.5" x14ac:dyDescent="0.35">
      <c r="I27547" s="113" t="s">
        <v>74188</v>
      </c>
    </row>
    <row r="27548" spans="9:9" ht="14.5" x14ac:dyDescent="0.35">
      <c r="I27548" s="113" t="s">
        <v>74187</v>
      </c>
    </row>
    <row r="27549" spans="9:9" ht="14.5" x14ac:dyDescent="0.35">
      <c r="I27549" s="113" t="s">
        <v>74186</v>
      </c>
    </row>
    <row r="27550" spans="9:9" ht="14.5" x14ac:dyDescent="0.35">
      <c r="I27550" s="113" t="s">
        <v>74185</v>
      </c>
    </row>
    <row r="27551" spans="9:9" ht="14.5" x14ac:dyDescent="0.35">
      <c r="I27551" s="113" t="s">
        <v>74184</v>
      </c>
    </row>
    <row r="27552" spans="9:9" ht="14.5" x14ac:dyDescent="0.35">
      <c r="I27552" s="113" t="s">
        <v>74183</v>
      </c>
    </row>
    <row r="27553" spans="9:9" ht="14.5" x14ac:dyDescent="0.35">
      <c r="I27553" s="113" t="s">
        <v>74182</v>
      </c>
    </row>
    <row r="27554" spans="9:9" ht="14.5" x14ac:dyDescent="0.35">
      <c r="I27554" s="113" t="s">
        <v>74181</v>
      </c>
    </row>
    <row r="27555" spans="9:9" ht="14.5" x14ac:dyDescent="0.35">
      <c r="I27555" s="113" t="s">
        <v>74180</v>
      </c>
    </row>
    <row r="27556" spans="9:9" ht="14.5" x14ac:dyDescent="0.35">
      <c r="I27556" s="113" t="s">
        <v>74179</v>
      </c>
    </row>
    <row r="27557" spans="9:9" ht="14.5" x14ac:dyDescent="0.35">
      <c r="I27557" s="113" t="s">
        <v>74178</v>
      </c>
    </row>
    <row r="27558" spans="9:9" ht="14.5" x14ac:dyDescent="0.35">
      <c r="I27558" s="113" t="s">
        <v>74177</v>
      </c>
    </row>
    <row r="27559" spans="9:9" ht="14.5" x14ac:dyDescent="0.35">
      <c r="I27559" s="113" t="s">
        <v>74176</v>
      </c>
    </row>
    <row r="27560" spans="9:9" ht="14.5" x14ac:dyDescent="0.35">
      <c r="I27560" s="113" t="s">
        <v>74175</v>
      </c>
    </row>
    <row r="27561" spans="9:9" ht="14.5" x14ac:dyDescent="0.35">
      <c r="I27561" s="113" t="s">
        <v>74174</v>
      </c>
    </row>
    <row r="27562" spans="9:9" ht="14.5" x14ac:dyDescent="0.35">
      <c r="I27562" s="113" t="s">
        <v>74173</v>
      </c>
    </row>
    <row r="27563" spans="9:9" ht="14.5" x14ac:dyDescent="0.35">
      <c r="I27563" s="113" t="s">
        <v>74172</v>
      </c>
    </row>
    <row r="27564" spans="9:9" ht="14.5" x14ac:dyDescent="0.35">
      <c r="I27564" s="113" t="s">
        <v>74171</v>
      </c>
    </row>
    <row r="27565" spans="9:9" ht="14.5" x14ac:dyDescent="0.35">
      <c r="I27565" s="113" t="s">
        <v>74170</v>
      </c>
    </row>
    <row r="27566" spans="9:9" ht="14.5" x14ac:dyDescent="0.35">
      <c r="I27566" s="113" t="s">
        <v>74169</v>
      </c>
    </row>
    <row r="27567" spans="9:9" ht="14.5" x14ac:dyDescent="0.35">
      <c r="I27567" s="113" t="s">
        <v>74168</v>
      </c>
    </row>
    <row r="27568" spans="9:9" ht="14.5" x14ac:dyDescent="0.35">
      <c r="I27568" s="113" t="s">
        <v>74167</v>
      </c>
    </row>
    <row r="27569" spans="9:9" ht="14.5" x14ac:dyDescent="0.35">
      <c r="I27569" s="113" t="s">
        <v>74166</v>
      </c>
    </row>
    <row r="27570" spans="9:9" ht="14.5" x14ac:dyDescent="0.35">
      <c r="I27570" s="113" t="s">
        <v>74165</v>
      </c>
    </row>
    <row r="27571" spans="9:9" ht="14.5" x14ac:dyDescent="0.35">
      <c r="I27571" s="113" t="s">
        <v>74164</v>
      </c>
    </row>
    <row r="27572" spans="9:9" ht="14.5" x14ac:dyDescent="0.35">
      <c r="I27572" s="113" t="s">
        <v>74163</v>
      </c>
    </row>
    <row r="27573" spans="9:9" ht="14.5" x14ac:dyDescent="0.35">
      <c r="I27573" s="113" t="s">
        <v>74162</v>
      </c>
    </row>
    <row r="27574" spans="9:9" ht="14.5" x14ac:dyDescent="0.35">
      <c r="I27574" s="113" t="s">
        <v>74161</v>
      </c>
    </row>
    <row r="27575" spans="9:9" ht="14.5" x14ac:dyDescent="0.35">
      <c r="I27575" s="113" t="s">
        <v>74160</v>
      </c>
    </row>
    <row r="27576" spans="9:9" ht="14.5" x14ac:dyDescent="0.35">
      <c r="I27576" s="113" t="s">
        <v>74159</v>
      </c>
    </row>
    <row r="27577" spans="9:9" ht="14.5" x14ac:dyDescent="0.35">
      <c r="I27577" s="113" t="s">
        <v>74158</v>
      </c>
    </row>
    <row r="27578" spans="9:9" ht="14.5" x14ac:dyDescent="0.35">
      <c r="I27578" s="113" t="s">
        <v>74157</v>
      </c>
    </row>
    <row r="27579" spans="9:9" ht="14.5" x14ac:dyDescent="0.35">
      <c r="I27579" s="113" t="s">
        <v>74156</v>
      </c>
    </row>
    <row r="27580" spans="9:9" ht="14.5" x14ac:dyDescent="0.35">
      <c r="I27580" s="113" t="s">
        <v>74155</v>
      </c>
    </row>
    <row r="27581" spans="9:9" ht="14.5" x14ac:dyDescent="0.35">
      <c r="I27581" s="113" t="s">
        <v>74154</v>
      </c>
    </row>
    <row r="27582" spans="9:9" ht="14.5" x14ac:dyDescent="0.35">
      <c r="I27582" s="113" t="s">
        <v>74153</v>
      </c>
    </row>
    <row r="27583" spans="9:9" ht="14.5" x14ac:dyDescent="0.35">
      <c r="I27583" s="113" t="s">
        <v>74152</v>
      </c>
    </row>
    <row r="27584" spans="9:9" ht="14.5" x14ac:dyDescent="0.35">
      <c r="I27584" s="113" t="s">
        <v>74151</v>
      </c>
    </row>
    <row r="27585" spans="9:9" ht="14.5" x14ac:dyDescent="0.35">
      <c r="I27585" s="113" t="s">
        <v>74150</v>
      </c>
    </row>
    <row r="27586" spans="9:9" ht="14.5" x14ac:dyDescent="0.35">
      <c r="I27586" s="113" t="s">
        <v>74149</v>
      </c>
    </row>
    <row r="27587" spans="9:9" ht="14.5" x14ac:dyDescent="0.35">
      <c r="I27587" s="113" t="s">
        <v>74148</v>
      </c>
    </row>
    <row r="27588" spans="9:9" ht="14.5" x14ac:dyDescent="0.35">
      <c r="I27588" s="113" t="s">
        <v>74147</v>
      </c>
    </row>
    <row r="27589" spans="9:9" ht="14.5" x14ac:dyDescent="0.35">
      <c r="I27589" s="113" t="s">
        <v>74146</v>
      </c>
    </row>
    <row r="27590" spans="9:9" ht="14.5" x14ac:dyDescent="0.35">
      <c r="I27590" s="113" t="s">
        <v>74145</v>
      </c>
    </row>
    <row r="27591" spans="9:9" ht="14.5" x14ac:dyDescent="0.35">
      <c r="I27591" s="113" t="s">
        <v>74144</v>
      </c>
    </row>
    <row r="27592" spans="9:9" ht="14.5" x14ac:dyDescent="0.35">
      <c r="I27592" s="113" t="s">
        <v>74143</v>
      </c>
    </row>
    <row r="27593" spans="9:9" ht="14.5" x14ac:dyDescent="0.35">
      <c r="I27593" s="113" t="s">
        <v>74142</v>
      </c>
    </row>
    <row r="27594" spans="9:9" ht="14.5" x14ac:dyDescent="0.35">
      <c r="I27594" s="113" t="s">
        <v>74141</v>
      </c>
    </row>
    <row r="27595" spans="9:9" ht="14.5" x14ac:dyDescent="0.35">
      <c r="I27595" s="113" t="s">
        <v>74140</v>
      </c>
    </row>
    <row r="27596" spans="9:9" ht="14.5" x14ac:dyDescent="0.35">
      <c r="I27596" s="113" t="s">
        <v>74139</v>
      </c>
    </row>
    <row r="27597" spans="9:9" ht="14.5" x14ac:dyDescent="0.35">
      <c r="I27597" s="113" t="s">
        <v>74138</v>
      </c>
    </row>
    <row r="27598" spans="9:9" ht="14.5" x14ac:dyDescent="0.35">
      <c r="I27598" s="113" t="s">
        <v>74137</v>
      </c>
    </row>
    <row r="27599" spans="9:9" ht="14.5" x14ac:dyDescent="0.35">
      <c r="I27599" s="113" t="s">
        <v>74136</v>
      </c>
    </row>
    <row r="27600" spans="9:9" ht="14.5" x14ac:dyDescent="0.35">
      <c r="I27600" s="113" t="s">
        <v>74135</v>
      </c>
    </row>
    <row r="27601" spans="9:9" ht="14.5" x14ac:dyDescent="0.35">
      <c r="I27601" s="113" t="s">
        <v>74134</v>
      </c>
    </row>
    <row r="27602" spans="9:9" ht="14.5" x14ac:dyDescent="0.35">
      <c r="I27602" s="113" t="s">
        <v>74133</v>
      </c>
    </row>
    <row r="27603" spans="9:9" ht="14.5" x14ac:dyDescent="0.35">
      <c r="I27603" s="113" t="s">
        <v>74132</v>
      </c>
    </row>
    <row r="27604" spans="9:9" ht="14.5" x14ac:dyDescent="0.35">
      <c r="I27604" s="113" t="s">
        <v>74131</v>
      </c>
    </row>
    <row r="27605" spans="9:9" ht="14.5" x14ac:dyDescent="0.35">
      <c r="I27605" s="113" t="s">
        <v>74130</v>
      </c>
    </row>
    <row r="27606" spans="9:9" ht="14.5" x14ac:dyDescent="0.35">
      <c r="I27606" s="113" t="s">
        <v>74129</v>
      </c>
    </row>
    <row r="27607" spans="9:9" ht="14.5" x14ac:dyDescent="0.35">
      <c r="I27607" s="113" t="s">
        <v>74128</v>
      </c>
    </row>
    <row r="27608" spans="9:9" ht="14.5" x14ac:dyDescent="0.35">
      <c r="I27608" s="113" t="s">
        <v>74127</v>
      </c>
    </row>
    <row r="27609" spans="9:9" ht="14.5" x14ac:dyDescent="0.35">
      <c r="I27609" s="113" t="s">
        <v>74126</v>
      </c>
    </row>
    <row r="27610" spans="9:9" ht="14.5" x14ac:dyDescent="0.35">
      <c r="I27610" s="113" t="s">
        <v>74125</v>
      </c>
    </row>
    <row r="27611" spans="9:9" ht="14.5" x14ac:dyDescent="0.35">
      <c r="I27611" s="113" t="s">
        <v>74124</v>
      </c>
    </row>
    <row r="27612" spans="9:9" ht="14.5" x14ac:dyDescent="0.35">
      <c r="I27612" s="113" t="s">
        <v>74123</v>
      </c>
    </row>
    <row r="27613" spans="9:9" ht="14.5" x14ac:dyDescent="0.35">
      <c r="I27613" s="113" t="s">
        <v>74122</v>
      </c>
    </row>
    <row r="27614" spans="9:9" ht="14.5" x14ac:dyDescent="0.35">
      <c r="I27614" s="113" t="s">
        <v>74121</v>
      </c>
    </row>
    <row r="27615" spans="9:9" ht="14.5" x14ac:dyDescent="0.35">
      <c r="I27615" s="113" t="s">
        <v>74120</v>
      </c>
    </row>
    <row r="27616" spans="9:9" ht="14.5" x14ac:dyDescent="0.35">
      <c r="I27616" s="113" t="s">
        <v>74119</v>
      </c>
    </row>
    <row r="27617" spans="9:9" ht="14.5" x14ac:dyDescent="0.35">
      <c r="I27617" s="113" t="s">
        <v>74118</v>
      </c>
    </row>
    <row r="27618" spans="9:9" ht="14.5" x14ac:dyDescent="0.35">
      <c r="I27618" s="113" t="s">
        <v>74117</v>
      </c>
    </row>
    <row r="27619" spans="9:9" ht="14.5" x14ac:dyDescent="0.35">
      <c r="I27619" s="113" t="s">
        <v>74116</v>
      </c>
    </row>
    <row r="27620" spans="9:9" ht="14.5" x14ac:dyDescent="0.35">
      <c r="I27620" s="113" t="s">
        <v>74115</v>
      </c>
    </row>
    <row r="27621" spans="9:9" ht="14.5" x14ac:dyDescent="0.35">
      <c r="I27621" s="113" t="s">
        <v>74114</v>
      </c>
    </row>
    <row r="27622" spans="9:9" ht="14.5" x14ac:dyDescent="0.35">
      <c r="I27622" s="113" t="s">
        <v>74113</v>
      </c>
    </row>
    <row r="27623" spans="9:9" ht="14.5" x14ac:dyDescent="0.35">
      <c r="I27623" s="113" t="s">
        <v>74112</v>
      </c>
    </row>
    <row r="27624" spans="9:9" ht="14.5" x14ac:dyDescent="0.35">
      <c r="I27624" s="113" t="s">
        <v>74111</v>
      </c>
    </row>
    <row r="27625" spans="9:9" ht="14.5" x14ac:dyDescent="0.35">
      <c r="I27625" s="113" t="s">
        <v>74110</v>
      </c>
    </row>
    <row r="27626" spans="9:9" ht="14.5" x14ac:dyDescent="0.35">
      <c r="I27626" s="113" t="s">
        <v>74109</v>
      </c>
    </row>
    <row r="27627" spans="9:9" ht="14.5" x14ac:dyDescent="0.35">
      <c r="I27627" s="113" t="s">
        <v>74108</v>
      </c>
    </row>
    <row r="27628" spans="9:9" ht="14.5" x14ac:dyDescent="0.35">
      <c r="I27628" s="113" t="s">
        <v>74107</v>
      </c>
    </row>
    <row r="27629" spans="9:9" ht="14.5" x14ac:dyDescent="0.35">
      <c r="I27629" s="113" t="s">
        <v>74106</v>
      </c>
    </row>
    <row r="27630" spans="9:9" ht="14.5" x14ac:dyDescent="0.35">
      <c r="I27630" s="113" t="s">
        <v>74105</v>
      </c>
    </row>
    <row r="27631" spans="9:9" ht="14.5" x14ac:dyDescent="0.35">
      <c r="I27631" s="113" t="s">
        <v>74104</v>
      </c>
    </row>
    <row r="27632" spans="9:9" ht="14.5" x14ac:dyDescent="0.35">
      <c r="I27632" s="113" t="s">
        <v>74103</v>
      </c>
    </row>
    <row r="27633" spans="9:9" ht="14.5" x14ac:dyDescent="0.35">
      <c r="I27633" s="113" t="s">
        <v>74102</v>
      </c>
    </row>
    <row r="27634" spans="9:9" ht="14.5" x14ac:dyDescent="0.35">
      <c r="I27634" s="113" t="s">
        <v>74101</v>
      </c>
    </row>
    <row r="27635" spans="9:9" ht="14.5" x14ac:dyDescent="0.35">
      <c r="I27635" s="113" t="s">
        <v>74100</v>
      </c>
    </row>
    <row r="27636" spans="9:9" ht="14.5" x14ac:dyDescent="0.35">
      <c r="I27636" s="113" t="s">
        <v>74099</v>
      </c>
    </row>
    <row r="27637" spans="9:9" ht="14.5" x14ac:dyDescent="0.35">
      <c r="I27637" s="113" t="s">
        <v>74098</v>
      </c>
    </row>
    <row r="27638" spans="9:9" ht="14.5" x14ac:dyDescent="0.35">
      <c r="I27638" s="113" t="s">
        <v>74097</v>
      </c>
    </row>
    <row r="27639" spans="9:9" ht="14.5" x14ac:dyDescent="0.35">
      <c r="I27639" s="113" t="s">
        <v>74096</v>
      </c>
    </row>
    <row r="27640" spans="9:9" ht="14.5" x14ac:dyDescent="0.35">
      <c r="I27640" s="113" t="s">
        <v>74095</v>
      </c>
    </row>
    <row r="27641" spans="9:9" ht="14.5" x14ac:dyDescent="0.35">
      <c r="I27641" s="113" t="s">
        <v>74094</v>
      </c>
    </row>
    <row r="27642" spans="9:9" ht="14.5" x14ac:dyDescent="0.35">
      <c r="I27642" s="113" t="s">
        <v>74093</v>
      </c>
    </row>
    <row r="27643" spans="9:9" ht="14.5" x14ac:dyDescent="0.35">
      <c r="I27643" s="113" t="s">
        <v>74092</v>
      </c>
    </row>
    <row r="27644" spans="9:9" ht="14.5" x14ac:dyDescent="0.35">
      <c r="I27644" s="113" t="s">
        <v>74091</v>
      </c>
    </row>
    <row r="27645" spans="9:9" ht="14.5" x14ac:dyDescent="0.35">
      <c r="I27645" s="113" t="s">
        <v>74090</v>
      </c>
    </row>
    <row r="27646" spans="9:9" ht="14.5" x14ac:dyDescent="0.35">
      <c r="I27646" s="113" t="s">
        <v>74089</v>
      </c>
    </row>
    <row r="27647" spans="9:9" ht="14.5" x14ac:dyDescent="0.35">
      <c r="I27647" s="113" t="s">
        <v>74088</v>
      </c>
    </row>
    <row r="27648" spans="9:9" ht="14.5" x14ac:dyDescent="0.35">
      <c r="I27648" s="113" t="s">
        <v>74087</v>
      </c>
    </row>
    <row r="27649" spans="9:9" ht="14.5" x14ac:dyDescent="0.35">
      <c r="I27649" s="113" t="s">
        <v>74086</v>
      </c>
    </row>
    <row r="27650" spans="9:9" ht="14.5" x14ac:dyDescent="0.35">
      <c r="I27650" s="113" t="s">
        <v>74085</v>
      </c>
    </row>
    <row r="27651" spans="9:9" ht="14.5" x14ac:dyDescent="0.35">
      <c r="I27651" s="113" t="s">
        <v>74084</v>
      </c>
    </row>
    <row r="27652" spans="9:9" ht="14.5" x14ac:dyDescent="0.35">
      <c r="I27652" s="113" t="s">
        <v>74083</v>
      </c>
    </row>
    <row r="27653" spans="9:9" ht="14.5" x14ac:dyDescent="0.35">
      <c r="I27653" s="113" t="s">
        <v>74082</v>
      </c>
    </row>
    <row r="27654" spans="9:9" ht="14.5" x14ac:dyDescent="0.35">
      <c r="I27654" s="113" t="s">
        <v>74081</v>
      </c>
    </row>
    <row r="27655" spans="9:9" ht="14.5" x14ac:dyDescent="0.35">
      <c r="I27655" s="113" t="s">
        <v>74080</v>
      </c>
    </row>
    <row r="27656" spans="9:9" ht="14.5" x14ac:dyDescent="0.35">
      <c r="I27656" s="113" t="s">
        <v>74079</v>
      </c>
    </row>
    <row r="27657" spans="9:9" ht="14.5" x14ac:dyDescent="0.35">
      <c r="I27657" s="113" t="s">
        <v>74078</v>
      </c>
    </row>
    <row r="27658" spans="9:9" ht="14.5" x14ac:dyDescent="0.35">
      <c r="I27658" s="113" t="s">
        <v>74077</v>
      </c>
    </row>
    <row r="27659" spans="9:9" ht="14.5" x14ac:dyDescent="0.35">
      <c r="I27659" s="113" t="s">
        <v>74076</v>
      </c>
    </row>
    <row r="27660" spans="9:9" ht="14.5" x14ac:dyDescent="0.35">
      <c r="I27660" s="113" t="s">
        <v>74075</v>
      </c>
    </row>
    <row r="27661" spans="9:9" ht="14.5" x14ac:dyDescent="0.35">
      <c r="I27661" s="113" t="s">
        <v>74074</v>
      </c>
    </row>
    <row r="27662" spans="9:9" ht="14.5" x14ac:dyDescent="0.35">
      <c r="I27662" s="113" t="s">
        <v>74073</v>
      </c>
    </row>
    <row r="27663" spans="9:9" ht="14.5" x14ac:dyDescent="0.35">
      <c r="I27663" s="113" t="s">
        <v>74072</v>
      </c>
    </row>
    <row r="27664" spans="9:9" ht="14.5" x14ac:dyDescent="0.35">
      <c r="I27664" s="113" t="s">
        <v>74071</v>
      </c>
    </row>
    <row r="27665" spans="9:9" ht="14.5" x14ac:dyDescent="0.35">
      <c r="I27665" s="113" t="s">
        <v>74070</v>
      </c>
    </row>
    <row r="27666" spans="9:9" ht="14.5" x14ac:dyDescent="0.35">
      <c r="I27666" s="113" t="s">
        <v>74069</v>
      </c>
    </row>
    <row r="27667" spans="9:9" ht="14.5" x14ac:dyDescent="0.35">
      <c r="I27667" s="113" t="s">
        <v>74068</v>
      </c>
    </row>
    <row r="27668" spans="9:9" ht="14.5" x14ac:dyDescent="0.35">
      <c r="I27668" s="113" t="s">
        <v>74067</v>
      </c>
    </row>
    <row r="27669" spans="9:9" ht="14.5" x14ac:dyDescent="0.35">
      <c r="I27669" s="113" t="s">
        <v>74066</v>
      </c>
    </row>
    <row r="27670" spans="9:9" ht="14.5" x14ac:dyDescent="0.35">
      <c r="I27670" s="113" t="s">
        <v>74065</v>
      </c>
    </row>
    <row r="27671" spans="9:9" ht="14.5" x14ac:dyDescent="0.35">
      <c r="I27671" s="113" t="s">
        <v>74064</v>
      </c>
    </row>
    <row r="27672" spans="9:9" ht="14.5" x14ac:dyDescent="0.35">
      <c r="I27672" s="113" t="s">
        <v>74063</v>
      </c>
    </row>
    <row r="27673" spans="9:9" ht="14.5" x14ac:dyDescent="0.35">
      <c r="I27673" s="113" t="s">
        <v>74062</v>
      </c>
    </row>
    <row r="27674" spans="9:9" ht="14.5" x14ac:dyDescent="0.35">
      <c r="I27674" s="113" t="s">
        <v>74061</v>
      </c>
    </row>
    <row r="27675" spans="9:9" ht="14.5" x14ac:dyDescent="0.35">
      <c r="I27675" s="113" t="s">
        <v>74060</v>
      </c>
    </row>
    <row r="27676" spans="9:9" ht="14.5" x14ac:dyDescent="0.35">
      <c r="I27676" s="113" t="s">
        <v>74059</v>
      </c>
    </row>
    <row r="27677" spans="9:9" ht="14.5" x14ac:dyDescent="0.35">
      <c r="I27677" s="113" t="s">
        <v>74058</v>
      </c>
    </row>
    <row r="27678" spans="9:9" ht="14.5" x14ac:dyDescent="0.35">
      <c r="I27678" s="113" t="s">
        <v>74057</v>
      </c>
    </row>
    <row r="27679" spans="9:9" ht="14.5" x14ac:dyDescent="0.35">
      <c r="I27679" s="113" t="s">
        <v>74056</v>
      </c>
    </row>
    <row r="27680" spans="9:9" ht="14.5" x14ac:dyDescent="0.35">
      <c r="I27680" s="113" t="s">
        <v>74055</v>
      </c>
    </row>
    <row r="27681" spans="9:9" ht="14.5" x14ac:dyDescent="0.35">
      <c r="I27681" s="113" t="s">
        <v>74054</v>
      </c>
    </row>
    <row r="27682" spans="9:9" ht="14.5" x14ac:dyDescent="0.35">
      <c r="I27682" s="113" t="s">
        <v>74053</v>
      </c>
    </row>
    <row r="27683" spans="9:9" ht="14.5" x14ac:dyDescent="0.35">
      <c r="I27683" s="113" t="s">
        <v>74052</v>
      </c>
    </row>
    <row r="27684" spans="9:9" ht="14.5" x14ac:dyDescent="0.35">
      <c r="I27684" s="113" t="s">
        <v>74051</v>
      </c>
    </row>
    <row r="27685" spans="9:9" ht="14.5" x14ac:dyDescent="0.35">
      <c r="I27685" s="113" t="s">
        <v>74050</v>
      </c>
    </row>
    <row r="27686" spans="9:9" ht="14.5" x14ac:dyDescent="0.35">
      <c r="I27686" s="113" t="s">
        <v>74049</v>
      </c>
    </row>
    <row r="27687" spans="9:9" ht="14.5" x14ac:dyDescent="0.35">
      <c r="I27687" s="113" t="s">
        <v>74048</v>
      </c>
    </row>
    <row r="27688" spans="9:9" ht="14.5" x14ac:dyDescent="0.35">
      <c r="I27688" s="113" t="s">
        <v>74047</v>
      </c>
    </row>
    <row r="27689" spans="9:9" ht="14.5" x14ac:dyDescent="0.35">
      <c r="I27689" s="113" t="s">
        <v>74046</v>
      </c>
    </row>
    <row r="27690" spans="9:9" ht="14.5" x14ac:dyDescent="0.35">
      <c r="I27690" s="113" t="s">
        <v>74045</v>
      </c>
    </row>
    <row r="27691" spans="9:9" ht="14.5" x14ac:dyDescent="0.35">
      <c r="I27691" s="113" t="s">
        <v>74044</v>
      </c>
    </row>
    <row r="27692" spans="9:9" ht="14.5" x14ac:dyDescent="0.35">
      <c r="I27692" s="113" t="s">
        <v>74043</v>
      </c>
    </row>
    <row r="27693" spans="9:9" ht="14.5" x14ac:dyDescent="0.35">
      <c r="I27693" s="113" t="s">
        <v>74042</v>
      </c>
    </row>
    <row r="27694" spans="9:9" ht="14.5" x14ac:dyDescent="0.35">
      <c r="I27694" s="113" t="s">
        <v>74041</v>
      </c>
    </row>
    <row r="27695" spans="9:9" ht="14.5" x14ac:dyDescent="0.35">
      <c r="I27695" s="113" t="s">
        <v>74040</v>
      </c>
    </row>
    <row r="27696" spans="9:9" ht="14.5" x14ac:dyDescent="0.35">
      <c r="I27696" s="113" t="s">
        <v>74039</v>
      </c>
    </row>
    <row r="27697" spans="9:9" ht="14.5" x14ac:dyDescent="0.35">
      <c r="I27697" s="113" t="s">
        <v>74038</v>
      </c>
    </row>
    <row r="27698" spans="9:9" ht="14.5" x14ac:dyDescent="0.35">
      <c r="I27698" s="113" t="s">
        <v>74037</v>
      </c>
    </row>
    <row r="27699" spans="9:9" ht="14.5" x14ac:dyDescent="0.35">
      <c r="I27699" s="113" t="s">
        <v>74036</v>
      </c>
    </row>
    <row r="27700" spans="9:9" ht="14.5" x14ac:dyDescent="0.35">
      <c r="I27700" s="113" t="s">
        <v>74035</v>
      </c>
    </row>
    <row r="27701" spans="9:9" ht="14.5" x14ac:dyDescent="0.35">
      <c r="I27701" s="113" t="s">
        <v>74034</v>
      </c>
    </row>
    <row r="27702" spans="9:9" ht="14.5" x14ac:dyDescent="0.35">
      <c r="I27702" s="113" t="s">
        <v>74033</v>
      </c>
    </row>
    <row r="27703" spans="9:9" ht="14.5" x14ac:dyDescent="0.35">
      <c r="I27703" s="113" t="s">
        <v>74032</v>
      </c>
    </row>
    <row r="27704" spans="9:9" ht="14.5" x14ac:dyDescent="0.35">
      <c r="I27704" s="113" t="s">
        <v>74031</v>
      </c>
    </row>
    <row r="27705" spans="9:9" ht="14.5" x14ac:dyDescent="0.35">
      <c r="I27705" s="113" t="s">
        <v>74030</v>
      </c>
    </row>
    <row r="27706" spans="9:9" ht="14.5" x14ac:dyDescent="0.35">
      <c r="I27706" s="113" t="s">
        <v>74029</v>
      </c>
    </row>
    <row r="27707" spans="9:9" ht="14.5" x14ac:dyDescent="0.35">
      <c r="I27707" s="113" t="s">
        <v>74028</v>
      </c>
    </row>
    <row r="27708" spans="9:9" ht="14.5" x14ac:dyDescent="0.35">
      <c r="I27708" s="113" t="s">
        <v>74027</v>
      </c>
    </row>
    <row r="27709" spans="9:9" ht="14.5" x14ac:dyDescent="0.35">
      <c r="I27709" s="113" t="s">
        <v>74026</v>
      </c>
    </row>
    <row r="27710" spans="9:9" ht="14.5" x14ac:dyDescent="0.35">
      <c r="I27710" s="113" t="s">
        <v>74025</v>
      </c>
    </row>
    <row r="27711" spans="9:9" ht="14.5" x14ac:dyDescent="0.35">
      <c r="I27711" s="113" t="s">
        <v>74024</v>
      </c>
    </row>
    <row r="27712" spans="9:9" ht="14.5" x14ac:dyDescent="0.35">
      <c r="I27712" s="113" t="s">
        <v>74023</v>
      </c>
    </row>
    <row r="27713" spans="9:9" ht="14.5" x14ac:dyDescent="0.35">
      <c r="I27713" s="113" t="s">
        <v>74022</v>
      </c>
    </row>
    <row r="27714" spans="9:9" ht="14.5" x14ac:dyDescent="0.35">
      <c r="I27714" s="113" t="s">
        <v>74021</v>
      </c>
    </row>
    <row r="27715" spans="9:9" ht="14.5" x14ac:dyDescent="0.35">
      <c r="I27715" s="113" t="s">
        <v>74020</v>
      </c>
    </row>
    <row r="27716" spans="9:9" ht="14.5" x14ac:dyDescent="0.35">
      <c r="I27716" s="113" t="s">
        <v>74019</v>
      </c>
    </row>
    <row r="27717" spans="9:9" ht="14.5" x14ac:dyDescent="0.35">
      <c r="I27717" s="113" t="s">
        <v>74018</v>
      </c>
    </row>
    <row r="27718" spans="9:9" ht="14.5" x14ac:dyDescent="0.35">
      <c r="I27718" s="113" t="s">
        <v>74017</v>
      </c>
    </row>
    <row r="27719" spans="9:9" ht="14.5" x14ac:dyDescent="0.35">
      <c r="I27719" s="113" t="s">
        <v>74016</v>
      </c>
    </row>
    <row r="27720" spans="9:9" ht="14.5" x14ac:dyDescent="0.35">
      <c r="I27720" s="113" t="s">
        <v>74015</v>
      </c>
    </row>
    <row r="27721" spans="9:9" ht="14.5" x14ac:dyDescent="0.35">
      <c r="I27721" s="113" t="s">
        <v>74014</v>
      </c>
    </row>
    <row r="27722" spans="9:9" ht="14.5" x14ac:dyDescent="0.35">
      <c r="I27722" s="113" t="s">
        <v>74013</v>
      </c>
    </row>
    <row r="27723" spans="9:9" ht="14.5" x14ac:dyDescent="0.35">
      <c r="I27723" s="113" t="s">
        <v>74012</v>
      </c>
    </row>
    <row r="27724" spans="9:9" ht="14.5" x14ac:dyDescent="0.35">
      <c r="I27724" s="113" t="s">
        <v>74011</v>
      </c>
    </row>
    <row r="27725" spans="9:9" ht="14.5" x14ac:dyDescent="0.35">
      <c r="I27725" s="113" t="s">
        <v>74010</v>
      </c>
    </row>
    <row r="27726" spans="9:9" ht="14.5" x14ac:dyDescent="0.35">
      <c r="I27726" s="113" t="s">
        <v>74009</v>
      </c>
    </row>
    <row r="27727" spans="9:9" ht="14.5" x14ac:dyDescent="0.35">
      <c r="I27727" s="113" t="s">
        <v>74008</v>
      </c>
    </row>
    <row r="27728" spans="9:9" ht="14.5" x14ac:dyDescent="0.35">
      <c r="I27728" s="113" t="s">
        <v>74007</v>
      </c>
    </row>
    <row r="27729" spans="9:9" ht="14.5" x14ac:dyDescent="0.35">
      <c r="I27729" s="113" t="s">
        <v>74006</v>
      </c>
    </row>
    <row r="27730" spans="9:9" ht="14.5" x14ac:dyDescent="0.35">
      <c r="I27730" s="113" t="s">
        <v>74005</v>
      </c>
    </row>
    <row r="27731" spans="9:9" ht="14.5" x14ac:dyDescent="0.35">
      <c r="I27731" s="113" t="s">
        <v>74004</v>
      </c>
    </row>
    <row r="27732" spans="9:9" ht="14.5" x14ac:dyDescent="0.35">
      <c r="I27732" s="113" t="s">
        <v>74003</v>
      </c>
    </row>
    <row r="27733" spans="9:9" ht="14.5" x14ac:dyDescent="0.35">
      <c r="I27733" s="113" t="s">
        <v>74002</v>
      </c>
    </row>
    <row r="27734" spans="9:9" ht="14.5" x14ac:dyDescent="0.35">
      <c r="I27734" s="113" t="s">
        <v>74001</v>
      </c>
    </row>
    <row r="27735" spans="9:9" ht="14.5" x14ac:dyDescent="0.35">
      <c r="I27735" s="113" t="s">
        <v>74000</v>
      </c>
    </row>
    <row r="27736" spans="9:9" ht="14.5" x14ac:dyDescent="0.35">
      <c r="I27736" s="113" t="s">
        <v>73999</v>
      </c>
    </row>
    <row r="27737" spans="9:9" ht="14.5" x14ac:dyDescent="0.35">
      <c r="I27737" s="113" t="s">
        <v>73998</v>
      </c>
    </row>
    <row r="27738" spans="9:9" ht="14.5" x14ac:dyDescent="0.35">
      <c r="I27738" s="113" t="s">
        <v>73997</v>
      </c>
    </row>
    <row r="27739" spans="9:9" ht="14.5" x14ac:dyDescent="0.35">
      <c r="I27739" s="113" t="s">
        <v>73996</v>
      </c>
    </row>
    <row r="27740" spans="9:9" ht="14.5" x14ac:dyDescent="0.35">
      <c r="I27740" s="113" t="s">
        <v>73995</v>
      </c>
    </row>
    <row r="27741" spans="9:9" ht="14.5" x14ac:dyDescent="0.35">
      <c r="I27741" s="113" t="s">
        <v>73994</v>
      </c>
    </row>
    <row r="27742" spans="9:9" ht="14.5" x14ac:dyDescent="0.35">
      <c r="I27742" s="113" t="s">
        <v>73993</v>
      </c>
    </row>
    <row r="27743" spans="9:9" ht="14.5" x14ac:dyDescent="0.35">
      <c r="I27743" s="113" t="s">
        <v>73992</v>
      </c>
    </row>
    <row r="27744" spans="9:9" ht="14.5" x14ac:dyDescent="0.35">
      <c r="I27744" s="113" t="s">
        <v>73991</v>
      </c>
    </row>
    <row r="27745" spans="9:9" ht="14.5" x14ac:dyDescent="0.35">
      <c r="I27745" s="113" t="s">
        <v>73990</v>
      </c>
    </row>
    <row r="27746" spans="9:9" ht="14.5" x14ac:dyDescent="0.35">
      <c r="I27746" s="113" t="s">
        <v>73989</v>
      </c>
    </row>
    <row r="27747" spans="9:9" ht="14.5" x14ac:dyDescent="0.35">
      <c r="I27747" s="113" t="s">
        <v>73988</v>
      </c>
    </row>
    <row r="27748" spans="9:9" ht="14.5" x14ac:dyDescent="0.35">
      <c r="I27748" s="113" t="s">
        <v>73987</v>
      </c>
    </row>
    <row r="27749" spans="9:9" ht="14.5" x14ac:dyDescent="0.35">
      <c r="I27749" s="113" t="s">
        <v>73986</v>
      </c>
    </row>
    <row r="27750" spans="9:9" ht="14.5" x14ac:dyDescent="0.35">
      <c r="I27750" s="113" t="s">
        <v>73985</v>
      </c>
    </row>
    <row r="27751" spans="9:9" ht="14.5" x14ac:dyDescent="0.35">
      <c r="I27751" s="113" t="s">
        <v>73984</v>
      </c>
    </row>
    <row r="27752" spans="9:9" ht="14.5" x14ac:dyDescent="0.35">
      <c r="I27752" s="113" t="s">
        <v>73983</v>
      </c>
    </row>
    <row r="27753" spans="9:9" ht="14.5" x14ac:dyDescent="0.35">
      <c r="I27753" s="113" t="s">
        <v>73982</v>
      </c>
    </row>
    <row r="27754" spans="9:9" ht="14.5" x14ac:dyDescent="0.35">
      <c r="I27754" s="113" t="s">
        <v>73981</v>
      </c>
    </row>
    <row r="27755" spans="9:9" ht="14.5" x14ac:dyDescent="0.35">
      <c r="I27755" s="113" t="s">
        <v>73980</v>
      </c>
    </row>
    <row r="27756" spans="9:9" ht="14.5" x14ac:dyDescent="0.35">
      <c r="I27756" s="113" t="s">
        <v>73979</v>
      </c>
    </row>
    <row r="27757" spans="9:9" ht="14.5" x14ac:dyDescent="0.35">
      <c r="I27757" s="113" t="s">
        <v>73978</v>
      </c>
    </row>
    <row r="27758" spans="9:9" ht="14.5" x14ac:dyDescent="0.35">
      <c r="I27758" s="113" t="s">
        <v>73977</v>
      </c>
    </row>
    <row r="27759" spans="9:9" ht="14.5" x14ac:dyDescent="0.35">
      <c r="I27759" s="113" t="s">
        <v>73976</v>
      </c>
    </row>
    <row r="27760" spans="9:9" ht="14.5" x14ac:dyDescent="0.35">
      <c r="I27760" s="113" t="s">
        <v>73975</v>
      </c>
    </row>
    <row r="27761" spans="9:9" ht="14.5" x14ac:dyDescent="0.35">
      <c r="I27761" s="113" t="s">
        <v>73974</v>
      </c>
    </row>
    <row r="27762" spans="9:9" ht="14.5" x14ac:dyDescent="0.35">
      <c r="I27762" s="113" t="s">
        <v>73973</v>
      </c>
    </row>
    <row r="27763" spans="9:9" ht="14.5" x14ac:dyDescent="0.35">
      <c r="I27763" s="113" t="s">
        <v>73972</v>
      </c>
    </row>
    <row r="27764" spans="9:9" ht="14.5" x14ac:dyDescent="0.35">
      <c r="I27764" s="113" t="s">
        <v>73971</v>
      </c>
    </row>
    <row r="27765" spans="9:9" ht="14.5" x14ac:dyDescent="0.35">
      <c r="I27765" s="113" t="s">
        <v>73970</v>
      </c>
    </row>
    <row r="27766" spans="9:9" ht="14.5" x14ac:dyDescent="0.35">
      <c r="I27766" s="113" t="s">
        <v>73969</v>
      </c>
    </row>
    <row r="27767" spans="9:9" ht="14.5" x14ac:dyDescent="0.35">
      <c r="I27767" s="113" t="s">
        <v>73968</v>
      </c>
    </row>
    <row r="27768" spans="9:9" ht="14.5" x14ac:dyDescent="0.35">
      <c r="I27768" s="113" t="s">
        <v>73967</v>
      </c>
    </row>
    <row r="27769" spans="9:9" ht="14.5" x14ac:dyDescent="0.35">
      <c r="I27769" s="113" t="s">
        <v>73966</v>
      </c>
    </row>
    <row r="27770" spans="9:9" ht="14.5" x14ac:dyDescent="0.35">
      <c r="I27770" s="113" t="s">
        <v>73965</v>
      </c>
    </row>
    <row r="27771" spans="9:9" ht="14.5" x14ac:dyDescent="0.35">
      <c r="I27771" s="113" t="s">
        <v>73964</v>
      </c>
    </row>
    <row r="27772" spans="9:9" ht="14.5" x14ac:dyDescent="0.35">
      <c r="I27772" s="113" t="s">
        <v>73963</v>
      </c>
    </row>
    <row r="27773" spans="9:9" ht="14.5" x14ac:dyDescent="0.35">
      <c r="I27773" s="113" t="s">
        <v>73962</v>
      </c>
    </row>
    <row r="27774" spans="9:9" ht="14.5" x14ac:dyDescent="0.35">
      <c r="I27774" s="113" t="s">
        <v>73961</v>
      </c>
    </row>
    <row r="27775" spans="9:9" ht="14.5" x14ac:dyDescent="0.35">
      <c r="I27775" s="113" t="s">
        <v>73960</v>
      </c>
    </row>
    <row r="27776" spans="9:9" ht="14.5" x14ac:dyDescent="0.35">
      <c r="I27776" s="113" t="s">
        <v>73959</v>
      </c>
    </row>
    <row r="27777" spans="9:9" ht="14.5" x14ac:dyDescent="0.35">
      <c r="I27777" s="113" t="s">
        <v>73958</v>
      </c>
    </row>
    <row r="27778" spans="9:9" ht="14.5" x14ac:dyDescent="0.35">
      <c r="I27778" s="113" t="s">
        <v>73957</v>
      </c>
    </row>
    <row r="27779" spans="9:9" ht="14.5" x14ac:dyDescent="0.35">
      <c r="I27779" s="113" t="s">
        <v>73956</v>
      </c>
    </row>
    <row r="27780" spans="9:9" ht="14.5" x14ac:dyDescent="0.35">
      <c r="I27780" s="113" t="s">
        <v>73955</v>
      </c>
    </row>
    <row r="27781" spans="9:9" ht="14.5" x14ac:dyDescent="0.35">
      <c r="I27781" s="113" t="s">
        <v>73954</v>
      </c>
    </row>
    <row r="27782" spans="9:9" ht="14.5" x14ac:dyDescent="0.35">
      <c r="I27782" s="113" t="s">
        <v>73953</v>
      </c>
    </row>
    <row r="27783" spans="9:9" ht="14.5" x14ac:dyDescent="0.35">
      <c r="I27783" s="113" t="s">
        <v>73952</v>
      </c>
    </row>
    <row r="27784" spans="9:9" ht="14.5" x14ac:dyDescent="0.35">
      <c r="I27784" s="113" t="s">
        <v>73951</v>
      </c>
    </row>
    <row r="27785" spans="9:9" ht="14.5" x14ac:dyDescent="0.35">
      <c r="I27785" s="113" t="s">
        <v>73950</v>
      </c>
    </row>
    <row r="27786" spans="9:9" ht="14.5" x14ac:dyDescent="0.35">
      <c r="I27786" s="113" t="s">
        <v>73949</v>
      </c>
    </row>
    <row r="27787" spans="9:9" ht="14.5" x14ac:dyDescent="0.35">
      <c r="I27787" s="113" t="s">
        <v>73948</v>
      </c>
    </row>
    <row r="27788" spans="9:9" ht="14.5" x14ac:dyDescent="0.35">
      <c r="I27788" s="113" t="s">
        <v>73947</v>
      </c>
    </row>
    <row r="27789" spans="9:9" ht="14.5" x14ac:dyDescent="0.35">
      <c r="I27789" s="113" t="s">
        <v>73946</v>
      </c>
    </row>
    <row r="27790" spans="9:9" ht="14.5" x14ac:dyDescent="0.35">
      <c r="I27790" s="113" t="s">
        <v>73945</v>
      </c>
    </row>
    <row r="27791" spans="9:9" ht="14.5" x14ac:dyDescent="0.35">
      <c r="I27791" s="113" t="s">
        <v>73944</v>
      </c>
    </row>
    <row r="27792" spans="9:9" ht="14.5" x14ac:dyDescent="0.35">
      <c r="I27792" s="113" t="s">
        <v>73943</v>
      </c>
    </row>
    <row r="27793" spans="9:9" ht="14.5" x14ac:dyDescent="0.35">
      <c r="I27793" s="113" t="s">
        <v>73942</v>
      </c>
    </row>
    <row r="27794" spans="9:9" ht="14.5" x14ac:dyDescent="0.35">
      <c r="I27794" s="113" t="s">
        <v>73941</v>
      </c>
    </row>
    <row r="27795" spans="9:9" ht="14.5" x14ac:dyDescent="0.35">
      <c r="I27795" s="113" t="s">
        <v>73940</v>
      </c>
    </row>
    <row r="27796" spans="9:9" ht="14.5" x14ac:dyDescent="0.35">
      <c r="I27796" s="113" t="s">
        <v>73939</v>
      </c>
    </row>
    <row r="27797" spans="9:9" ht="14.5" x14ac:dyDescent="0.35">
      <c r="I27797" s="113" t="s">
        <v>73938</v>
      </c>
    </row>
    <row r="27798" spans="9:9" ht="14.5" x14ac:dyDescent="0.35">
      <c r="I27798" s="113" t="s">
        <v>73937</v>
      </c>
    </row>
    <row r="27799" spans="9:9" ht="14.5" x14ac:dyDescent="0.35">
      <c r="I27799" s="113" t="s">
        <v>73936</v>
      </c>
    </row>
    <row r="27800" spans="9:9" ht="14.5" x14ac:dyDescent="0.35">
      <c r="I27800" s="113" t="s">
        <v>73935</v>
      </c>
    </row>
    <row r="27801" spans="9:9" ht="14.5" x14ac:dyDescent="0.35">
      <c r="I27801" s="113" t="s">
        <v>73934</v>
      </c>
    </row>
    <row r="27802" spans="9:9" ht="14.5" x14ac:dyDescent="0.35">
      <c r="I27802" s="113" t="s">
        <v>73933</v>
      </c>
    </row>
    <row r="27803" spans="9:9" ht="14.5" x14ac:dyDescent="0.35">
      <c r="I27803" s="113" t="s">
        <v>73932</v>
      </c>
    </row>
    <row r="27804" spans="9:9" ht="14.5" x14ac:dyDescent="0.35">
      <c r="I27804" s="113" t="s">
        <v>73931</v>
      </c>
    </row>
    <row r="27805" spans="9:9" ht="14.5" x14ac:dyDescent="0.35">
      <c r="I27805" s="113" t="s">
        <v>73930</v>
      </c>
    </row>
    <row r="27806" spans="9:9" ht="14.5" x14ac:dyDescent="0.35">
      <c r="I27806" s="113" t="s">
        <v>73929</v>
      </c>
    </row>
    <row r="27807" spans="9:9" ht="14.5" x14ac:dyDescent="0.35">
      <c r="I27807" s="113" t="s">
        <v>73928</v>
      </c>
    </row>
    <row r="27808" spans="9:9" ht="14.5" x14ac:dyDescent="0.35">
      <c r="I27808" s="113" t="s">
        <v>73927</v>
      </c>
    </row>
    <row r="27809" spans="9:9" ht="14.5" x14ac:dyDescent="0.35">
      <c r="I27809" s="113" t="s">
        <v>73926</v>
      </c>
    </row>
    <row r="27810" spans="9:9" ht="14.5" x14ac:dyDescent="0.35">
      <c r="I27810" s="113" t="s">
        <v>73925</v>
      </c>
    </row>
    <row r="27811" spans="9:9" ht="14.5" x14ac:dyDescent="0.35">
      <c r="I27811" s="113" t="s">
        <v>73924</v>
      </c>
    </row>
    <row r="27812" spans="9:9" ht="14.5" x14ac:dyDescent="0.35">
      <c r="I27812" s="113" t="s">
        <v>73923</v>
      </c>
    </row>
    <row r="27813" spans="9:9" ht="14.5" x14ac:dyDescent="0.35">
      <c r="I27813" s="113" t="s">
        <v>73922</v>
      </c>
    </row>
    <row r="27814" spans="9:9" ht="14.5" x14ac:dyDescent="0.35">
      <c r="I27814" s="113" t="s">
        <v>73921</v>
      </c>
    </row>
    <row r="27815" spans="9:9" ht="14.5" x14ac:dyDescent="0.35">
      <c r="I27815" s="113" t="s">
        <v>73920</v>
      </c>
    </row>
    <row r="27816" spans="9:9" ht="14.5" x14ac:dyDescent="0.35">
      <c r="I27816" s="113" t="s">
        <v>73919</v>
      </c>
    </row>
    <row r="27817" spans="9:9" ht="14.5" x14ac:dyDescent="0.35">
      <c r="I27817" s="113" t="s">
        <v>73918</v>
      </c>
    </row>
    <row r="27818" spans="9:9" ht="14.5" x14ac:dyDescent="0.35">
      <c r="I27818" s="113" t="s">
        <v>73917</v>
      </c>
    </row>
    <row r="27819" spans="9:9" ht="14.5" x14ac:dyDescent="0.35">
      <c r="I27819" s="113" t="s">
        <v>73916</v>
      </c>
    </row>
    <row r="27820" spans="9:9" ht="14.5" x14ac:dyDescent="0.35">
      <c r="I27820" s="113" t="s">
        <v>73915</v>
      </c>
    </row>
    <row r="27821" spans="9:9" ht="14.5" x14ac:dyDescent="0.35">
      <c r="I27821" s="113" t="s">
        <v>73914</v>
      </c>
    </row>
    <row r="27822" spans="9:9" ht="14.5" x14ac:dyDescent="0.35">
      <c r="I27822" s="113" t="s">
        <v>73913</v>
      </c>
    </row>
    <row r="27823" spans="9:9" ht="14.5" x14ac:dyDescent="0.35">
      <c r="I27823" s="113" t="s">
        <v>73912</v>
      </c>
    </row>
    <row r="27824" spans="9:9" ht="14.5" x14ac:dyDescent="0.35">
      <c r="I27824" s="113" t="s">
        <v>73911</v>
      </c>
    </row>
    <row r="27825" spans="9:9" ht="14.5" x14ac:dyDescent="0.35">
      <c r="I27825" s="113" t="s">
        <v>73910</v>
      </c>
    </row>
    <row r="27826" spans="9:9" ht="14.5" x14ac:dyDescent="0.35">
      <c r="I27826" s="113" t="s">
        <v>73909</v>
      </c>
    </row>
    <row r="27827" spans="9:9" ht="14.5" x14ac:dyDescent="0.35">
      <c r="I27827" s="113" t="s">
        <v>73908</v>
      </c>
    </row>
    <row r="27828" spans="9:9" ht="14.5" x14ac:dyDescent="0.35">
      <c r="I27828" s="113" t="s">
        <v>73907</v>
      </c>
    </row>
    <row r="27829" spans="9:9" ht="14.5" x14ac:dyDescent="0.35">
      <c r="I27829" s="113" t="s">
        <v>73906</v>
      </c>
    </row>
    <row r="27830" spans="9:9" ht="14.5" x14ac:dyDescent="0.35">
      <c r="I27830" s="113" t="s">
        <v>73905</v>
      </c>
    </row>
    <row r="27831" spans="9:9" ht="14.5" x14ac:dyDescent="0.35">
      <c r="I27831" s="113" t="s">
        <v>73904</v>
      </c>
    </row>
    <row r="27832" spans="9:9" ht="14.5" x14ac:dyDescent="0.35">
      <c r="I27832" s="113" t="s">
        <v>73903</v>
      </c>
    </row>
    <row r="27833" spans="9:9" ht="14.5" x14ac:dyDescent="0.35">
      <c r="I27833" s="113" t="s">
        <v>73902</v>
      </c>
    </row>
    <row r="27834" spans="9:9" ht="14.5" x14ac:dyDescent="0.35">
      <c r="I27834" s="113" t="s">
        <v>73901</v>
      </c>
    </row>
    <row r="27835" spans="9:9" ht="14.5" x14ac:dyDescent="0.35">
      <c r="I27835" s="113" t="s">
        <v>73900</v>
      </c>
    </row>
    <row r="27836" spans="9:9" ht="14.5" x14ac:dyDescent="0.35">
      <c r="I27836" s="113" t="s">
        <v>73899</v>
      </c>
    </row>
    <row r="27837" spans="9:9" ht="14.5" x14ac:dyDescent="0.35">
      <c r="I27837" s="113" t="s">
        <v>73898</v>
      </c>
    </row>
    <row r="27838" spans="9:9" ht="14.5" x14ac:dyDescent="0.35">
      <c r="I27838" s="113" t="s">
        <v>73897</v>
      </c>
    </row>
    <row r="27839" spans="9:9" ht="14.5" x14ac:dyDescent="0.35">
      <c r="I27839" s="113" t="s">
        <v>73896</v>
      </c>
    </row>
    <row r="27840" spans="9:9" ht="14.5" x14ac:dyDescent="0.35">
      <c r="I27840" s="113" t="s">
        <v>73895</v>
      </c>
    </row>
    <row r="27841" spans="9:9" ht="14.5" x14ac:dyDescent="0.35">
      <c r="I27841" s="113" t="s">
        <v>73894</v>
      </c>
    </row>
    <row r="27842" spans="9:9" ht="14.5" x14ac:dyDescent="0.35">
      <c r="I27842" s="113" t="s">
        <v>73893</v>
      </c>
    </row>
    <row r="27843" spans="9:9" ht="14.5" x14ac:dyDescent="0.35">
      <c r="I27843" s="113" t="s">
        <v>73892</v>
      </c>
    </row>
    <row r="27844" spans="9:9" ht="14.5" x14ac:dyDescent="0.35">
      <c r="I27844" s="113" t="s">
        <v>73891</v>
      </c>
    </row>
    <row r="27845" spans="9:9" ht="14.5" x14ac:dyDescent="0.35">
      <c r="I27845" s="113" t="s">
        <v>73890</v>
      </c>
    </row>
    <row r="27846" spans="9:9" ht="14.5" x14ac:dyDescent="0.35">
      <c r="I27846" s="113" t="s">
        <v>73889</v>
      </c>
    </row>
    <row r="27847" spans="9:9" ht="14.5" x14ac:dyDescent="0.35">
      <c r="I27847" s="113" t="s">
        <v>111889</v>
      </c>
    </row>
    <row r="27848" spans="9:9" ht="14.5" x14ac:dyDescent="0.35">
      <c r="I27848" s="113" t="s">
        <v>126385</v>
      </c>
    </row>
    <row r="27849" spans="9:9" ht="14.5" x14ac:dyDescent="0.35">
      <c r="I27849" s="113" t="s">
        <v>126386</v>
      </c>
    </row>
    <row r="27850" spans="9:9" ht="14.5" x14ac:dyDescent="0.35">
      <c r="I27850" s="113" t="s">
        <v>126387</v>
      </c>
    </row>
    <row r="27851" spans="9:9" ht="14.5" x14ac:dyDescent="0.35">
      <c r="I27851" s="113" t="s">
        <v>126388</v>
      </c>
    </row>
    <row r="27852" spans="9:9" ht="14.5" x14ac:dyDescent="0.35">
      <c r="I27852" s="113" t="s">
        <v>119622</v>
      </c>
    </row>
    <row r="27853" spans="9:9" ht="14.5" x14ac:dyDescent="0.35">
      <c r="I27853" s="113" t="s">
        <v>119621</v>
      </c>
    </row>
    <row r="27854" spans="9:9" ht="14.5" x14ac:dyDescent="0.35">
      <c r="I27854" s="113" t="s">
        <v>119620</v>
      </c>
    </row>
    <row r="27855" spans="9:9" ht="14.5" x14ac:dyDescent="0.35">
      <c r="I27855" s="113" t="s">
        <v>112637</v>
      </c>
    </row>
    <row r="27856" spans="9:9" ht="14.5" x14ac:dyDescent="0.35">
      <c r="I27856" s="113" t="s">
        <v>112636</v>
      </c>
    </row>
    <row r="27857" spans="9:9" ht="14.5" x14ac:dyDescent="0.35">
      <c r="I27857" s="113" t="s">
        <v>69373</v>
      </c>
    </row>
    <row r="27858" spans="9:9" ht="14.5" x14ac:dyDescent="0.35">
      <c r="I27858" s="113" t="s">
        <v>69372</v>
      </c>
    </row>
    <row r="27859" spans="9:9" ht="14.5" x14ac:dyDescent="0.35">
      <c r="I27859" s="113" t="s">
        <v>69371</v>
      </c>
    </row>
    <row r="27860" spans="9:9" ht="14.5" x14ac:dyDescent="0.35">
      <c r="I27860" s="113" t="s">
        <v>69370</v>
      </c>
    </row>
    <row r="27861" spans="9:9" ht="14.5" x14ac:dyDescent="0.35">
      <c r="I27861" s="113" t="s">
        <v>69369</v>
      </c>
    </row>
    <row r="27862" spans="9:9" ht="14.5" x14ac:dyDescent="0.35">
      <c r="I27862" s="113" t="s">
        <v>69368</v>
      </c>
    </row>
    <row r="27863" spans="9:9" ht="14.5" x14ac:dyDescent="0.35">
      <c r="I27863" s="113" t="s">
        <v>69367</v>
      </c>
    </row>
    <row r="27864" spans="9:9" ht="14.5" x14ac:dyDescent="0.35">
      <c r="I27864" s="113" t="s">
        <v>69366</v>
      </c>
    </row>
    <row r="27865" spans="9:9" ht="14.5" x14ac:dyDescent="0.35">
      <c r="I27865" s="113" t="s">
        <v>69365</v>
      </c>
    </row>
    <row r="27866" spans="9:9" ht="14.5" x14ac:dyDescent="0.35">
      <c r="I27866" s="113" t="s">
        <v>69364</v>
      </c>
    </row>
    <row r="27867" spans="9:9" ht="14.5" x14ac:dyDescent="0.35">
      <c r="I27867" s="113" t="s">
        <v>69363</v>
      </c>
    </row>
    <row r="27868" spans="9:9" ht="14.5" x14ac:dyDescent="0.35">
      <c r="I27868" s="113" t="s">
        <v>69362</v>
      </c>
    </row>
    <row r="27869" spans="9:9" ht="14.5" x14ac:dyDescent="0.35">
      <c r="I27869" s="113" t="s">
        <v>69361</v>
      </c>
    </row>
    <row r="27870" spans="9:9" ht="14.5" x14ac:dyDescent="0.35">
      <c r="I27870" s="113" t="s">
        <v>69360</v>
      </c>
    </row>
    <row r="27871" spans="9:9" ht="14.5" x14ac:dyDescent="0.35">
      <c r="I27871" s="113" t="s">
        <v>69359</v>
      </c>
    </row>
    <row r="27872" spans="9:9" ht="14.5" x14ac:dyDescent="0.35">
      <c r="I27872" s="113" t="s">
        <v>69358</v>
      </c>
    </row>
    <row r="27873" spans="9:9" ht="14.5" x14ac:dyDescent="0.35">
      <c r="I27873" s="113" t="s">
        <v>69357</v>
      </c>
    </row>
    <row r="27874" spans="9:9" ht="14.5" x14ac:dyDescent="0.35">
      <c r="I27874" s="113" t="s">
        <v>69356</v>
      </c>
    </row>
    <row r="27875" spans="9:9" ht="14.5" x14ac:dyDescent="0.35">
      <c r="I27875" s="113" t="s">
        <v>69355</v>
      </c>
    </row>
    <row r="27876" spans="9:9" ht="14.5" x14ac:dyDescent="0.35">
      <c r="I27876" s="113" t="s">
        <v>69354</v>
      </c>
    </row>
    <row r="27877" spans="9:9" ht="14.5" x14ac:dyDescent="0.35">
      <c r="I27877" s="113" t="s">
        <v>49575</v>
      </c>
    </row>
    <row r="27878" spans="9:9" ht="14.5" x14ac:dyDescent="0.35">
      <c r="I27878" s="113" t="s">
        <v>138768</v>
      </c>
    </row>
    <row r="27879" spans="9:9" ht="14.5" x14ac:dyDescent="0.35">
      <c r="I27879" s="113" t="s">
        <v>140023</v>
      </c>
    </row>
    <row r="27880" spans="9:9" ht="14.5" x14ac:dyDescent="0.35">
      <c r="I27880" s="113" t="s">
        <v>138769</v>
      </c>
    </row>
    <row r="27881" spans="9:9" ht="14.5" x14ac:dyDescent="0.35">
      <c r="I27881" s="113" t="s">
        <v>138770</v>
      </c>
    </row>
    <row r="27882" spans="9:9" ht="14.5" x14ac:dyDescent="0.35">
      <c r="I27882" s="113" t="s">
        <v>138771</v>
      </c>
    </row>
    <row r="27883" spans="9:9" ht="14.5" x14ac:dyDescent="0.35">
      <c r="I27883" s="113" t="s">
        <v>138772</v>
      </c>
    </row>
    <row r="27884" spans="9:9" ht="14.5" x14ac:dyDescent="0.35">
      <c r="I27884" s="113" t="s">
        <v>138773</v>
      </c>
    </row>
    <row r="27885" spans="9:9" ht="14.5" x14ac:dyDescent="0.35">
      <c r="I27885" s="113" t="s">
        <v>138767</v>
      </c>
    </row>
    <row r="27886" spans="9:9" ht="14.5" x14ac:dyDescent="0.35">
      <c r="I27886" s="113" t="s">
        <v>126381</v>
      </c>
    </row>
    <row r="27887" spans="9:9" ht="14.5" x14ac:dyDescent="0.35">
      <c r="I27887" s="113" t="s">
        <v>126382</v>
      </c>
    </row>
    <row r="27888" spans="9:9" ht="14.5" x14ac:dyDescent="0.35">
      <c r="I27888" s="113" t="s">
        <v>126383</v>
      </c>
    </row>
    <row r="27889" spans="9:9" ht="14.5" x14ac:dyDescent="0.35">
      <c r="I27889" s="113" t="s">
        <v>126384</v>
      </c>
    </row>
    <row r="27890" spans="9:9" ht="14.5" x14ac:dyDescent="0.35">
      <c r="I27890" s="113" t="s">
        <v>127998</v>
      </c>
    </row>
    <row r="27891" spans="9:9" ht="14.5" x14ac:dyDescent="0.35">
      <c r="I27891" s="113" t="s">
        <v>127999</v>
      </c>
    </row>
    <row r="27892" spans="9:9" ht="14.5" x14ac:dyDescent="0.35">
      <c r="I27892" s="113" t="s">
        <v>128000</v>
      </c>
    </row>
    <row r="27893" spans="9:9" ht="14.5" x14ac:dyDescent="0.35">
      <c r="I27893" s="113" t="s">
        <v>128001</v>
      </c>
    </row>
    <row r="27894" spans="9:9" ht="14.5" x14ac:dyDescent="0.35">
      <c r="I27894" s="113" t="s">
        <v>123644</v>
      </c>
    </row>
    <row r="27895" spans="9:9" ht="14.5" x14ac:dyDescent="0.35">
      <c r="I27895" s="113" t="s">
        <v>123643</v>
      </c>
    </row>
    <row r="27896" spans="9:9" ht="14.5" x14ac:dyDescent="0.35">
      <c r="I27896" s="113" t="s">
        <v>128002</v>
      </c>
    </row>
    <row r="27897" spans="9:9" ht="14.5" x14ac:dyDescent="0.35">
      <c r="I27897" s="113" t="s">
        <v>128003</v>
      </c>
    </row>
    <row r="27898" spans="9:9" ht="14.5" x14ac:dyDescent="0.35">
      <c r="I27898" s="113" t="s">
        <v>123642</v>
      </c>
    </row>
    <row r="27899" spans="9:9" ht="14.5" x14ac:dyDescent="0.35">
      <c r="I27899" s="113" t="s">
        <v>123641</v>
      </c>
    </row>
    <row r="27900" spans="9:9" ht="14.5" x14ac:dyDescent="0.35">
      <c r="I27900" s="113" t="s">
        <v>123640</v>
      </c>
    </row>
    <row r="27901" spans="9:9" ht="14.5" x14ac:dyDescent="0.35">
      <c r="I27901" s="113" t="s">
        <v>123639</v>
      </c>
    </row>
    <row r="27902" spans="9:9" ht="14.5" x14ac:dyDescent="0.35">
      <c r="I27902" s="113" t="s">
        <v>123638</v>
      </c>
    </row>
    <row r="27903" spans="9:9" ht="14.5" x14ac:dyDescent="0.35">
      <c r="I27903" s="113" t="s">
        <v>115814</v>
      </c>
    </row>
    <row r="27904" spans="9:9" ht="14.5" x14ac:dyDescent="0.35">
      <c r="I27904" s="113" t="s">
        <v>115813</v>
      </c>
    </row>
    <row r="27905" spans="9:9" ht="14.5" x14ac:dyDescent="0.35">
      <c r="I27905" s="113" t="s">
        <v>115566</v>
      </c>
    </row>
    <row r="27906" spans="9:9" ht="14.5" x14ac:dyDescent="0.35">
      <c r="I27906" s="113" t="s">
        <v>115565</v>
      </c>
    </row>
    <row r="27907" spans="9:9" ht="14.5" x14ac:dyDescent="0.35">
      <c r="I27907" s="113" t="s">
        <v>115564</v>
      </c>
    </row>
    <row r="27908" spans="9:9" ht="14.5" x14ac:dyDescent="0.35">
      <c r="I27908" s="113" t="s">
        <v>115563</v>
      </c>
    </row>
    <row r="27909" spans="9:9" ht="14.5" x14ac:dyDescent="0.35">
      <c r="I27909" s="113" t="s">
        <v>115562</v>
      </c>
    </row>
    <row r="27910" spans="9:9" ht="14.5" x14ac:dyDescent="0.35">
      <c r="I27910" s="113" t="s">
        <v>111882</v>
      </c>
    </row>
    <row r="27911" spans="9:9" ht="14.5" x14ac:dyDescent="0.35">
      <c r="I27911" s="113" t="s">
        <v>111881</v>
      </c>
    </row>
    <row r="27912" spans="9:9" ht="14.5" x14ac:dyDescent="0.35">
      <c r="I27912" s="113" t="s">
        <v>111880</v>
      </c>
    </row>
    <row r="27913" spans="9:9" ht="14.5" x14ac:dyDescent="0.35">
      <c r="I27913" s="113" t="s">
        <v>111879</v>
      </c>
    </row>
    <row r="27914" spans="9:9" ht="14.5" x14ac:dyDescent="0.35">
      <c r="I27914" s="113" t="s">
        <v>115561</v>
      </c>
    </row>
    <row r="27915" spans="9:9" ht="14.5" x14ac:dyDescent="0.35">
      <c r="I27915" s="113" t="s">
        <v>111878</v>
      </c>
    </row>
    <row r="27916" spans="9:9" ht="14.5" x14ac:dyDescent="0.35">
      <c r="I27916" s="113" t="s">
        <v>111877</v>
      </c>
    </row>
    <row r="27917" spans="9:9" ht="14.5" x14ac:dyDescent="0.35">
      <c r="I27917" s="113" t="s">
        <v>111876</v>
      </c>
    </row>
    <row r="27918" spans="9:9" ht="14.5" x14ac:dyDescent="0.35">
      <c r="I27918" s="113" t="s">
        <v>111875</v>
      </c>
    </row>
    <row r="27919" spans="9:9" ht="14.5" x14ac:dyDescent="0.35">
      <c r="I27919" s="113" t="s">
        <v>111874</v>
      </c>
    </row>
    <row r="27920" spans="9:9" ht="14.5" x14ac:dyDescent="0.35">
      <c r="I27920" s="113" t="s">
        <v>111873</v>
      </c>
    </row>
    <row r="27921" spans="9:9" ht="14.5" x14ac:dyDescent="0.35">
      <c r="I27921" s="113" t="s">
        <v>111872</v>
      </c>
    </row>
    <row r="27922" spans="9:9" ht="14.5" x14ac:dyDescent="0.35">
      <c r="I27922" s="113" t="s">
        <v>49489</v>
      </c>
    </row>
    <row r="27923" spans="9:9" ht="14.5" x14ac:dyDescent="0.35">
      <c r="I27923" s="113" t="s">
        <v>69465</v>
      </c>
    </row>
    <row r="27924" spans="9:9" ht="14.5" x14ac:dyDescent="0.35">
      <c r="I27924" s="113" t="s">
        <v>69464</v>
      </c>
    </row>
    <row r="27925" spans="9:9" ht="14.5" x14ac:dyDescent="0.35">
      <c r="I27925" s="113" t="s">
        <v>69463</v>
      </c>
    </row>
    <row r="27926" spans="9:9" ht="14.5" x14ac:dyDescent="0.35">
      <c r="I27926" s="113" t="s">
        <v>69462</v>
      </c>
    </row>
    <row r="27927" spans="9:9" ht="14.5" x14ac:dyDescent="0.35">
      <c r="I27927" s="113" t="s">
        <v>69461</v>
      </c>
    </row>
    <row r="27928" spans="9:9" ht="14.5" x14ac:dyDescent="0.35">
      <c r="I27928" s="113" t="s">
        <v>69460</v>
      </c>
    </row>
    <row r="27929" spans="9:9" ht="14.5" x14ac:dyDescent="0.35">
      <c r="I27929" s="113" t="s">
        <v>69459</v>
      </c>
    </row>
    <row r="27930" spans="9:9" ht="14.5" x14ac:dyDescent="0.35">
      <c r="I27930" s="113" t="s">
        <v>69458</v>
      </c>
    </row>
    <row r="27931" spans="9:9" ht="14.5" x14ac:dyDescent="0.35">
      <c r="I27931" s="113" t="s">
        <v>69457</v>
      </c>
    </row>
    <row r="27932" spans="9:9" ht="14.5" x14ac:dyDescent="0.35">
      <c r="I27932" s="113" t="s">
        <v>69456</v>
      </c>
    </row>
    <row r="27933" spans="9:9" ht="14.5" x14ac:dyDescent="0.35">
      <c r="I27933" s="113" t="s">
        <v>69455</v>
      </c>
    </row>
    <row r="27934" spans="9:9" ht="14.5" x14ac:dyDescent="0.35">
      <c r="I27934" s="113" t="s">
        <v>69454</v>
      </c>
    </row>
    <row r="27935" spans="9:9" ht="14.5" x14ac:dyDescent="0.35">
      <c r="I27935" s="113" t="s">
        <v>69453</v>
      </c>
    </row>
    <row r="27936" spans="9:9" ht="14.5" x14ac:dyDescent="0.35">
      <c r="I27936" s="113" t="s">
        <v>69452</v>
      </c>
    </row>
    <row r="27937" spans="9:9" ht="14.5" x14ac:dyDescent="0.35">
      <c r="I27937" s="113" t="s">
        <v>69451</v>
      </c>
    </row>
    <row r="27938" spans="9:9" ht="14.5" x14ac:dyDescent="0.35">
      <c r="I27938" s="113" t="s">
        <v>69450</v>
      </c>
    </row>
    <row r="27939" spans="9:9" ht="14.5" x14ac:dyDescent="0.35">
      <c r="I27939" s="113" t="s">
        <v>69449</v>
      </c>
    </row>
    <row r="27940" spans="9:9" ht="14.5" x14ac:dyDescent="0.35">
      <c r="I27940" s="113" t="s">
        <v>69448</v>
      </c>
    </row>
    <row r="27941" spans="9:9" ht="14.5" x14ac:dyDescent="0.35">
      <c r="I27941" s="113" t="s">
        <v>69447</v>
      </c>
    </row>
    <row r="27942" spans="9:9" ht="14.5" x14ac:dyDescent="0.35">
      <c r="I27942" s="113" t="s">
        <v>69446</v>
      </c>
    </row>
    <row r="27943" spans="9:9" ht="14.5" x14ac:dyDescent="0.35">
      <c r="I27943" s="113" t="s">
        <v>69445</v>
      </c>
    </row>
    <row r="27944" spans="9:9" ht="14.5" x14ac:dyDescent="0.35">
      <c r="I27944" s="113" t="s">
        <v>69444</v>
      </c>
    </row>
    <row r="27945" spans="9:9" ht="14.5" x14ac:dyDescent="0.35">
      <c r="I27945" s="113" t="s">
        <v>69443</v>
      </c>
    </row>
    <row r="27946" spans="9:9" ht="14.5" x14ac:dyDescent="0.35">
      <c r="I27946" s="113" t="s">
        <v>69442</v>
      </c>
    </row>
    <row r="27947" spans="9:9" ht="14.5" x14ac:dyDescent="0.35">
      <c r="I27947" s="113" t="s">
        <v>69441</v>
      </c>
    </row>
    <row r="27948" spans="9:9" ht="14.5" x14ac:dyDescent="0.35">
      <c r="I27948" s="113" t="s">
        <v>69440</v>
      </c>
    </row>
    <row r="27949" spans="9:9" ht="14.5" x14ac:dyDescent="0.35">
      <c r="I27949" s="113" t="s">
        <v>69439</v>
      </c>
    </row>
    <row r="27950" spans="9:9" ht="14.5" x14ac:dyDescent="0.35">
      <c r="I27950" s="113" t="s">
        <v>69438</v>
      </c>
    </row>
    <row r="27951" spans="9:9" ht="14.5" x14ac:dyDescent="0.35">
      <c r="I27951" s="113" t="s">
        <v>69437</v>
      </c>
    </row>
    <row r="27952" spans="9:9" ht="14.5" x14ac:dyDescent="0.35">
      <c r="I27952" s="113" t="s">
        <v>69436</v>
      </c>
    </row>
    <row r="27953" spans="9:9" ht="14.5" x14ac:dyDescent="0.35">
      <c r="I27953" s="113" t="s">
        <v>69435</v>
      </c>
    </row>
    <row r="27954" spans="9:9" ht="14.5" x14ac:dyDescent="0.35">
      <c r="I27954" s="113" t="s">
        <v>69434</v>
      </c>
    </row>
    <row r="27955" spans="9:9" ht="14.5" x14ac:dyDescent="0.35">
      <c r="I27955" s="113" t="s">
        <v>69433</v>
      </c>
    </row>
    <row r="27956" spans="9:9" ht="14.5" x14ac:dyDescent="0.35">
      <c r="I27956" s="113" t="s">
        <v>69432</v>
      </c>
    </row>
    <row r="27957" spans="9:9" ht="14.5" x14ac:dyDescent="0.35">
      <c r="I27957" s="113" t="s">
        <v>69431</v>
      </c>
    </row>
    <row r="27958" spans="9:9" ht="14.5" x14ac:dyDescent="0.35">
      <c r="I27958" s="113" t="s">
        <v>69430</v>
      </c>
    </row>
    <row r="27959" spans="9:9" ht="14.5" x14ac:dyDescent="0.35">
      <c r="I27959" s="113" t="s">
        <v>69429</v>
      </c>
    </row>
    <row r="27960" spans="9:9" ht="14.5" x14ac:dyDescent="0.35">
      <c r="I27960" s="113" t="s">
        <v>69428</v>
      </c>
    </row>
    <row r="27961" spans="9:9" ht="14.5" x14ac:dyDescent="0.35">
      <c r="I27961" s="113" t="s">
        <v>69427</v>
      </c>
    </row>
    <row r="27962" spans="9:9" ht="14.5" x14ac:dyDescent="0.35">
      <c r="I27962" s="113" t="s">
        <v>69426</v>
      </c>
    </row>
    <row r="27963" spans="9:9" ht="14.5" x14ac:dyDescent="0.35">
      <c r="I27963" s="113" t="s">
        <v>69425</v>
      </c>
    </row>
    <row r="27964" spans="9:9" ht="14.5" x14ac:dyDescent="0.35">
      <c r="I27964" s="113" t="s">
        <v>69424</v>
      </c>
    </row>
    <row r="27965" spans="9:9" ht="14.5" x14ac:dyDescent="0.35">
      <c r="I27965" s="113" t="s">
        <v>69423</v>
      </c>
    </row>
    <row r="27966" spans="9:9" ht="14.5" x14ac:dyDescent="0.35">
      <c r="I27966" s="113" t="s">
        <v>69422</v>
      </c>
    </row>
    <row r="27967" spans="9:9" ht="14.5" x14ac:dyDescent="0.35">
      <c r="I27967" s="113" t="s">
        <v>69421</v>
      </c>
    </row>
    <row r="27968" spans="9:9" ht="14.5" x14ac:dyDescent="0.35">
      <c r="I27968" s="113" t="s">
        <v>69420</v>
      </c>
    </row>
    <row r="27969" spans="9:9" ht="14.5" x14ac:dyDescent="0.35">
      <c r="I27969" s="113" t="s">
        <v>69419</v>
      </c>
    </row>
    <row r="27970" spans="9:9" ht="14.5" x14ac:dyDescent="0.35">
      <c r="I27970" s="113" t="s">
        <v>69418</v>
      </c>
    </row>
    <row r="27971" spans="9:9" ht="14.5" x14ac:dyDescent="0.35">
      <c r="I27971" s="113" t="s">
        <v>69417</v>
      </c>
    </row>
    <row r="27972" spans="9:9" ht="14.5" x14ac:dyDescent="0.35">
      <c r="I27972" s="113" t="s">
        <v>69416</v>
      </c>
    </row>
    <row r="27973" spans="9:9" ht="14.5" x14ac:dyDescent="0.35">
      <c r="I27973" s="113" t="s">
        <v>69415</v>
      </c>
    </row>
    <row r="27974" spans="9:9" ht="14.5" x14ac:dyDescent="0.35">
      <c r="I27974" s="113" t="s">
        <v>69414</v>
      </c>
    </row>
    <row r="27975" spans="9:9" ht="14.5" x14ac:dyDescent="0.35">
      <c r="I27975" s="113" t="s">
        <v>69413</v>
      </c>
    </row>
    <row r="27976" spans="9:9" ht="14.5" x14ac:dyDescent="0.35">
      <c r="I27976" s="113" t="s">
        <v>69412</v>
      </c>
    </row>
    <row r="27977" spans="9:9" ht="14.5" x14ac:dyDescent="0.35">
      <c r="I27977" s="113" t="s">
        <v>69411</v>
      </c>
    </row>
    <row r="27978" spans="9:9" ht="14.5" x14ac:dyDescent="0.35">
      <c r="I27978" s="113" t="s">
        <v>69410</v>
      </c>
    </row>
    <row r="27979" spans="9:9" ht="14.5" x14ac:dyDescent="0.35">
      <c r="I27979" s="113" t="s">
        <v>69409</v>
      </c>
    </row>
    <row r="27980" spans="9:9" ht="14.5" x14ac:dyDescent="0.35">
      <c r="I27980" s="113" t="s">
        <v>69408</v>
      </c>
    </row>
    <row r="27981" spans="9:9" ht="14.5" x14ac:dyDescent="0.35">
      <c r="I27981" s="113" t="s">
        <v>69407</v>
      </c>
    </row>
    <row r="27982" spans="9:9" ht="14.5" x14ac:dyDescent="0.35">
      <c r="I27982" s="113" t="s">
        <v>69406</v>
      </c>
    </row>
    <row r="27983" spans="9:9" ht="14.5" x14ac:dyDescent="0.35">
      <c r="I27983" s="113" t="s">
        <v>69405</v>
      </c>
    </row>
    <row r="27984" spans="9:9" ht="14.5" x14ac:dyDescent="0.35">
      <c r="I27984" s="113" t="s">
        <v>69404</v>
      </c>
    </row>
    <row r="27985" spans="9:9" ht="14.5" x14ac:dyDescent="0.35">
      <c r="I27985" s="113" t="s">
        <v>69403</v>
      </c>
    </row>
    <row r="27986" spans="9:9" ht="14.5" x14ac:dyDescent="0.35">
      <c r="I27986" s="113" t="s">
        <v>69402</v>
      </c>
    </row>
    <row r="27987" spans="9:9" ht="14.5" x14ac:dyDescent="0.35">
      <c r="I27987" s="113" t="s">
        <v>69401</v>
      </c>
    </row>
    <row r="27988" spans="9:9" ht="14.5" x14ac:dyDescent="0.35">
      <c r="I27988" s="113" t="s">
        <v>69400</v>
      </c>
    </row>
    <row r="27989" spans="9:9" ht="14.5" x14ac:dyDescent="0.35">
      <c r="I27989" s="113" t="s">
        <v>69399</v>
      </c>
    </row>
    <row r="27990" spans="9:9" ht="14.5" x14ac:dyDescent="0.35">
      <c r="I27990" s="113" t="s">
        <v>69398</v>
      </c>
    </row>
    <row r="27991" spans="9:9" ht="14.5" x14ac:dyDescent="0.35">
      <c r="I27991" s="113" t="s">
        <v>69397</v>
      </c>
    </row>
    <row r="27992" spans="9:9" ht="14.5" x14ac:dyDescent="0.35">
      <c r="I27992" s="113" t="s">
        <v>69396</v>
      </c>
    </row>
    <row r="27993" spans="9:9" ht="14.5" x14ac:dyDescent="0.35">
      <c r="I27993" s="113" t="s">
        <v>69395</v>
      </c>
    </row>
    <row r="27994" spans="9:9" ht="14.5" x14ac:dyDescent="0.35">
      <c r="I27994" s="113" t="s">
        <v>69394</v>
      </c>
    </row>
    <row r="27995" spans="9:9" ht="14.5" x14ac:dyDescent="0.35">
      <c r="I27995" s="113" t="s">
        <v>69393</v>
      </c>
    </row>
    <row r="27996" spans="9:9" ht="14.5" x14ac:dyDescent="0.35">
      <c r="I27996" s="113" t="s">
        <v>69392</v>
      </c>
    </row>
    <row r="27997" spans="9:9" ht="14.5" x14ac:dyDescent="0.35">
      <c r="I27997" s="113" t="s">
        <v>69391</v>
      </c>
    </row>
    <row r="27998" spans="9:9" ht="14.5" x14ac:dyDescent="0.35">
      <c r="I27998" s="113" t="s">
        <v>69390</v>
      </c>
    </row>
    <row r="27999" spans="9:9" ht="14.5" x14ac:dyDescent="0.35">
      <c r="I27999" s="113" t="s">
        <v>69389</v>
      </c>
    </row>
    <row r="28000" spans="9:9" ht="14.5" x14ac:dyDescent="0.35">
      <c r="I28000" s="113" t="s">
        <v>69388</v>
      </c>
    </row>
    <row r="28001" spans="9:9" ht="14.5" x14ac:dyDescent="0.35">
      <c r="I28001" s="113" t="s">
        <v>69387</v>
      </c>
    </row>
    <row r="28002" spans="9:9" ht="14.5" x14ac:dyDescent="0.35">
      <c r="I28002" s="113" t="s">
        <v>69386</v>
      </c>
    </row>
    <row r="28003" spans="9:9" ht="14.5" x14ac:dyDescent="0.35">
      <c r="I28003" s="113" t="s">
        <v>69385</v>
      </c>
    </row>
    <row r="28004" spans="9:9" ht="14.5" x14ac:dyDescent="0.35">
      <c r="I28004" s="113" t="s">
        <v>69384</v>
      </c>
    </row>
    <row r="28005" spans="9:9" ht="14.5" x14ac:dyDescent="0.35">
      <c r="I28005" s="113" t="s">
        <v>69383</v>
      </c>
    </row>
    <row r="28006" spans="9:9" ht="14.5" x14ac:dyDescent="0.35">
      <c r="I28006" s="113" t="s">
        <v>69382</v>
      </c>
    </row>
    <row r="28007" spans="9:9" ht="14.5" x14ac:dyDescent="0.35">
      <c r="I28007" s="113" t="s">
        <v>69381</v>
      </c>
    </row>
    <row r="28008" spans="9:9" ht="14.5" x14ac:dyDescent="0.35">
      <c r="I28008" s="113" t="s">
        <v>69380</v>
      </c>
    </row>
    <row r="28009" spans="9:9" ht="14.5" x14ac:dyDescent="0.35">
      <c r="I28009" s="113" t="s">
        <v>69379</v>
      </c>
    </row>
    <row r="28010" spans="9:9" ht="14.5" x14ac:dyDescent="0.35">
      <c r="I28010" s="113" t="s">
        <v>69378</v>
      </c>
    </row>
    <row r="28011" spans="9:9" ht="14.5" x14ac:dyDescent="0.35">
      <c r="I28011" s="113" t="s">
        <v>69377</v>
      </c>
    </row>
    <row r="28012" spans="9:9" ht="14.5" x14ac:dyDescent="0.35">
      <c r="I28012" s="113" t="s">
        <v>69376</v>
      </c>
    </row>
    <row r="28013" spans="9:9" ht="14.5" x14ac:dyDescent="0.35">
      <c r="I28013" s="113" t="s">
        <v>69375</v>
      </c>
    </row>
    <row r="28014" spans="9:9" ht="14.5" x14ac:dyDescent="0.35">
      <c r="I28014" s="113" t="s">
        <v>69374</v>
      </c>
    </row>
    <row r="28015" spans="9:9" ht="14.5" x14ac:dyDescent="0.35">
      <c r="I28015" s="113" t="s">
        <v>49488</v>
      </c>
    </row>
    <row r="28016" spans="9:9" ht="14.5" x14ac:dyDescent="0.35">
      <c r="I28016" s="113" t="s">
        <v>130865</v>
      </c>
    </row>
    <row r="28017" spans="9:9" ht="14.5" x14ac:dyDescent="0.35">
      <c r="I28017" s="113" t="s">
        <v>140062</v>
      </c>
    </row>
    <row r="28018" spans="9:9" ht="14.5" x14ac:dyDescent="0.35">
      <c r="I28018" s="113" t="s">
        <v>138776</v>
      </c>
    </row>
    <row r="28019" spans="9:9" ht="14.5" x14ac:dyDescent="0.35">
      <c r="I28019" s="113" t="s">
        <v>138777</v>
      </c>
    </row>
    <row r="28020" spans="9:9" ht="14.5" x14ac:dyDescent="0.35">
      <c r="I28020" s="113" t="s">
        <v>140061</v>
      </c>
    </row>
    <row r="28021" spans="9:9" ht="14.5" x14ac:dyDescent="0.35">
      <c r="I28021" s="113" t="s">
        <v>138778</v>
      </c>
    </row>
    <row r="28022" spans="9:9" ht="14.5" x14ac:dyDescent="0.35">
      <c r="I28022" s="113" t="s">
        <v>140060</v>
      </c>
    </row>
    <row r="28023" spans="9:9" ht="14.5" x14ac:dyDescent="0.35">
      <c r="I28023" s="113" t="s">
        <v>138779</v>
      </c>
    </row>
    <row r="28024" spans="9:9" ht="14.5" x14ac:dyDescent="0.35">
      <c r="I28024" s="113" t="s">
        <v>138780</v>
      </c>
    </row>
    <row r="28025" spans="9:9" ht="14.5" x14ac:dyDescent="0.35">
      <c r="I28025" s="113" t="s">
        <v>137187</v>
      </c>
    </row>
    <row r="28026" spans="9:9" ht="14.5" x14ac:dyDescent="0.35">
      <c r="I28026" s="113" t="s">
        <v>140995</v>
      </c>
    </row>
    <row r="28027" spans="9:9" ht="14.5" x14ac:dyDescent="0.35">
      <c r="I28027" s="113" t="s">
        <v>130866</v>
      </c>
    </row>
    <row r="28028" spans="9:9" ht="14.5" x14ac:dyDescent="0.35">
      <c r="I28028" s="113" t="s">
        <v>138781</v>
      </c>
    </row>
    <row r="28029" spans="9:9" ht="14.5" x14ac:dyDescent="0.35">
      <c r="I28029" s="113" t="s">
        <v>137724</v>
      </c>
    </row>
    <row r="28030" spans="9:9" ht="14.5" x14ac:dyDescent="0.35">
      <c r="I28030" s="113" t="s">
        <v>138782</v>
      </c>
    </row>
    <row r="28031" spans="9:9" ht="14.5" x14ac:dyDescent="0.35">
      <c r="I28031" s="113" t="s">
        <v>137188</v>
      </c>
    </row>
    <row r="28032" spans="9:9" ht="14.5" x14ac:dyDescent="0.35">
      <c r="I28032" s="113" t="s">
        <v>137189</v>
      </c>
    </row>
    <row r="28033" spans="9:9" ht="14.5" x14ac:dyDescent="0.35">
      <c r="I28033" s="113" t="s">
        <v>137190</v>
      </c>
    </row>
    <row r="28034" spans="9:9" ht="14.5" x14ac:dyDescent="0.35">
      <c r="I28034" s="113" t="s">
        <v>137191</v>
      </c>
    </row>
    <row r="28035" spans="9:9" ht="14.5" x14ac:dyDescent="0.35">
      <c r="I28035" s="113" t="s">
        <v>140059</v>
      </c>
    </row>
    <row r="28036" spans="9:9" ht="14.5" x14ac:dyDescent="0.35">
      <c r="I28036" s="113" t="s">
        <v>140996</v>
      </c>
    </row>
    <row r="28037" spans="9:9" ht="14.5" x14ac:dyDescent="0.35">
      <c r="I28037" s="113" t="s">
        <v>140997</v>
      </c>
    </row>
    <row r="28038" spans="9:9" ht="14.5" x14ac:dyDescent="0.35">
      <c r="I28038" s="113" t="s">
        <v>140998</v>
      </c>
    </row>
    <row r="28039" spans="9:9" ht="14.5" x14ac:dyDescent="0.35">
      <c r="I28039" s="113" t="s">
        <v>140999</v>
      </c>
    </row>
    <row r="28040" spans="9:9" ht="14.5" x14ac:dyDescent="0.35">
      <c r="I28040" s="113" t="s">
        <v>137192</v>
      </c>
    </row>
    <row r="28041" spans="9:9" ht="14.5" x14ac:dyDescent="0.35">
      <c r="I28041" s="113" t="s">
        <v>140058</v>
      </c>
    </row>
    <row r="28042" spans="9:9" ht="14.5" x14ac:dyDescent="0.35">
      <c r="I28042" s="113" t="s">
        <v>140057</v>
      </c>
    </row>
    <row r="28043" spans="9:9" ht="14.5" x14ac:dyDescent="0.35">
      <c r="I28043" s="113" t="s">
        <v>140056</v>
      </c>
    </row>
    <row r="28044" spans="9:9" ht="14.5" x14ac:dyDescent="0.35">
      <c r="I28044" s="113" t="s">
        <v>140055</v>
      </c>
    </row>
    <row r="28045" spans="9:9" ht="14.5" x14ac:dyDescent="0.35">
      <c r="I28045" s="113" t="s">
        <v>140054</v>
      </c>
    </row>
    <row r="28046" spans="9:9" ht="14.5" x14ac:dyDescent="0.35">
      <c r="I28046" s="113" t="s">
        <v>138783</v>
      </c>
    </row>
    <row r="28047" spans="9:9" ht="14.5" x14ac:dyDescent="0.35">
      <c r="I28047" s="113" t="s">
        <v>140053</v>
      </c>
    </row>
    <row r="28048" spans="9:9" ht="14.5" x14ac:dyDescent="0.35">
      <c r="I28048" s="113" t="s">
        <v>138784</v>
      </c>
    </row>
    <row r="28049" spans="9:9" ht="14.5" x14ac:dyDescent="0.35">
      <c r="I28049" s="113" t="s">
        <v>138785</v>
      </c>
    </row>
    <row r="28050" spans="9:9" ht="14.5" x14ac:dyDescent="0.35">
      <c r="I28050" s="113" t="s">
        <v>141000</v>
      </c>
    </row>
    <row r="28051" spans="9:9" ht="14.5" x14ac:dyDescent="0.35">
      <c r="I28051" s="113" t="s">
        <v>138786</v>
      </c>
    </row>
    <row r="28052" spans="9:9" ht="14.5" x14ac:dyDescent="0.35">
      <c r="I28052" s="113" t="s">
        <v>138787</v>
      </c>
    </row>
    <row r="28053" spans="9:9" ht="14.5" x14ac:dyDescent="0.35">
      <c r="I28053" s="113" t="s">
        <v>137725</v>
      </c>
    </row>
    <row r="28054" spans="9:9" ht="14.5" x14ac:dyDescent="0.35">
      <c r="I28054" s="113" t="s">
        <v>138788</v>
      </c>
    </row>
    <row r="28055" spans="9:9" ht="14.5" x14ac:dyDescent="0.35">
      <c r="I28055" s="113" t="s">
        <v>138789</v>
      </c>
    </row>
    <row r="28056" spans="9:9" ht="14.5" x14ac:dyDescent="0.35">
      <c r="I28056" s="113" t="s">
        <v>140052</v>
      </c>
    </row>
    <row r="28057" spans="9:9" ht="14.5" x14ac:dyDescent="0.35">
      <c r="I28057" s="113" t="s">
        <v>140051</v>
      </c>
    </row>
    <row r="28058" spans="9:9" ht="14.5" x14ac:dyDescent="0.35">
      <c r="I28058" s="113" t="s">
        <v>138790</v>
      </c>
    </row>
    <row r="28059" spans="9:9" ht="14.5" x14ac:dyDescent="0.35">
      <c r="I28059" s="113" t="s">
        <v>138791</v>
      </c>
    </row>
    <row r="28060" spans="9:9" ht="14.5" x14ac:dyDescent="0.35">
      <c r="I28060" s="113" t="s">
        <v>137193</v>
      </c>
    </row>
    <row r="28061" spans="9:9" ht="14.5" x14ac:dyDescent="0.35">
      <c r="I28061" s="113" t="s">
        <v>137194</v>
      </c>
    </row>
    <row r="28062" spans="9:9" ht="14.5" x14ac:dyDescent="0.35">
      <c r="I28062" s="113" t="s">
        <v>138792</v>
      </c>
    </row>
    <row r="28063" spans="9:9" ht="14.5" x14ac:dyDescent="0.35">
      <c r="I28063" s="113" t="s">
        <v>138793</v>
      </c>
    </row>
    <row r="28064" spans="9:9" ht="14.5" x14ac:dyDescent="0.35">
      <c r="I28064" s="113" t="s">
        <v>137726</v>
      </c>
    </row>
    <row r="28065" spans="9:9" ht="14.5" x14ac:dyDescent="0.35">
      <c r="I28065" s="113" t="s">
        <v>137727</v>
      </c>
    </row>
    <row r="28066" spans="9:9" ht="14.5" x14ac:dyDescent="0.35">
      <c r="I28066" s="113" t="s">
        <v>137195</v>
      </c>
    </row>
    <row r="28067" spans="9:9" ht="14.5" x14ac:dyDescent="0.35">
      <c r="I28067" s="113" t="s">
        <v>137196</v>
      </c>
    </row>
    <row r="28068" spans="9:9" ht="14.5" x14ac:dyDescent="0.35">
      <c r="I28068" s="113" t="s">
        <v>137197</v>
      </c>
    </row>
    <row r="28069" spans="9:9" ht="14.5" x14ac:dyDescent="0.35">
      <c r="I28069" s="113" t="s">
        <v>137198</v>
      </c>
    </row>
    <row r="28070" spans="9:9" ht="14.5" x14ac:dyDescent="0.35">
      <c r="I28070" s="113" t="s">
        <v>137199</v>
      </c>
    </row>
    <row r="28071" spans="9:9" ht="14.5" x14ac:dyDescent="0.35">
      <c r="I28071" s="113" t="s">
        <v>140050</v>
      </c>
    </row>
    <row r="28072" spans="9:9" ht="14.5" x14ac:dyDescent="0.35">
      <c r="I28072" s="113" t="s">
        <v>138794</v>
      </c>
    </row>
    <row r="28073" spans="9:9" ht="14.5" x14ac:dyDescent="0.35">
      <c r="I28073" s="113" t="s">
        <v>138795</v>
      </c>
    </row>
    <row r="28074" spans="9:9" ht="14.5" x14ac:dyDescent="0.35">
      <c r="I28074" s="113" t="s">
        <v>138796</v>
      </c>
    </row>
    <row r="28075" spans="9:9" ht="14.5" x14ac:dyDescent="0.35">
      <c r="I28075" s="113" t="s">
        <v>137200</v>
      </c>
    </row>
    <row r="28076" spans="9:9" ht="14.5" x14ac:dyDescent="0.35">
      <c r="I28076" s="113" t="s">
        <v>138797</v>
      </c>
    </row>
    <row r="28077" spans="9:9" ht="14.5" x14ac:dyDescent="0.35">
      <c r="I28077" s="113" t="s">
        <v>141001</v>
      </c>
    </row>
    <row r="28078" spans="9:9" ht="14.5" x14ac:dyDescent="0.35">
      <c r="I28078" s="113" t="s">
        <v>140049</v>
      </c>
    </row>
    <row r="28079" spans="9:9" ht="14.5" x14ac:dyDescent="0.35">
      <c r="I28079" s="113" t="s">
        <v>140048</v>
      </c>
    </row>
    <row r="28080" spans="9:9" ht="14.5" x14ac:dyDescent="0.35">
      <c r="I28080" s="113" t="s">
        <v>140047</v>
      </c>
    </row>
    <row r="28081" spans="9:9" ht="14.5" x14ac:dyDescent="0.35">
      <c r="I28081" s="113" t="s">
        <v>138798</v>
      </c>
    </row>
    <row r="28082" spans="9:9" ht="14.5" x14ac:dyDescent="0.35">
      <c r="I28082" s="113" t="s">
        <v>138799</v>
      </c>
    </row>
    <row r="28083" spans="9:9" ht="14.5" x14ac:dyDescent="0.35">
      <c r="I28083" s="113" t="s">
        <v>138800</v>
      </c>
    </row>
    <row r="28084" spans="9:9" ht="14.5" x14ac:dyDescent="0.35">
      <c r="I28084" s="113" t="s">
        <v>141002</v>
      </c>
    </row>
    <row r="28085" spans="9:9" ht="14.5" x14ac:dyDescent="0.35">
      <c r="I28085" s="113" t="s">
        <v>140046</v>
      </c>
    </row>
    <row r="28086" spans="9:9" ht="14.5" x14ac:dyDescent="0.35">
      <c r="I28086" s="113" t="s">
        <v>137201</v>
      </c>
    </row>
    <row r="28087" spans="9:9" ht="14.5" x14ac:dyDescent="0.35">
      <c r="I28087" s="113" t="s">
        <v>137202</v>
      </c>
    </row>
    <row r="28088" spans="9:9" ht="14.5" x14ac:dyDescent="0.35">
      <c r="I28088" s="113" t="s">
        <v>138801</v>
      </c>
    </row>
    <row r="28089" spans="9:9" ht="14.5" x14ac:dyDescent="0.35">
      <c r="I28089" s="113" t="s">
        <v>138802</v>
      </c>
    </row>
    <row r="28090" spans="9:9" ht="14.5" x14ac:dyDescent="0.35">
      <c r="I28090" s="113" t="s">
        <v>138803</v>
      </c>
    </row>
    <row r="28091" spans="9:9" ht="14.5" x14ac:dyDescent="0.35">
      <c r="I28091" s="113" t="s">
        <v>130867</v>
      </c>
    </row>
    <row r="28092" spans="9:9" ht="14.5" x14ac:dyDescent="0.35">
      <c r="I28092" s="113" t="s">
        <v>141003</v>
      </c>
    </row>
    <row r="28093" spans="9:9" ht="14.5" x14ac:dyDescent="0.35">
      <c r="I28093" s="113" t="s">
        <v>138804</v>
      </c>
    </row>
    <row r="28094" spans="9:9" ht="14.5" x14ac:dyDescent="0.35">
      <c r="I28094" s="113" t="s">
        <v>140045</v>
      </c>
    </row>
    <row r="28095" spans="9:9" ht="14.5" x14ac:dyDescent="0.35">
      <c r="I28095" s="113" t="s">
        <v>140044</v>
      </c>
    </row>
    <row r="28096" spans="9:9" ht="14.5" x14ac:dyDescent="0.35">
      <c r="I28096" s="113" t="s">
        <v>138805</v>
      </c>
    </row>
    <row r="28097" spans="9:9" ht="14.5" x14ac:dyDescent="0.35">
      <c r="I28097" s="113" t="s">
        <v>140043</v>
      </c>
    </row>
    <row r="28098" spans="9:9" ht="14.5" x14ac:dyDescent="0.35">
      <c r="I28098" s="113" t="s">
        <v>137203</v>
      </c>
    </row>
    <row r="28099" spans="9:9" ht="14.5" x14ac:dyDescent="0.35">
      <c r="I28099" s="113" t="s">
        <v>130868</v>
      </c>
    </row>
    <row r="28100" spans="9:9" ht="14.5" x14ac:dyDescent="0.35">
      <c r="I28100" s="113" t="s">
        <v>137728</v>
      </c>
    </row>
    <row r="28101" spans="9:9" ht="14.5" x14ac:dyDescent="0.35">
      <c r="I28101" s="113" t="s">
        <v>130869</v>
      </c>
    </row>
    <row r="28102" spans="9:9" ht="14.5" x14ac:dyDescent="0.35">
      <c r="I28102" s="113" t="s">
        <v>130870</v>
      </c>
    </row>
    <row r="28103" spans="9:9" ht="14.5" x14ac:dyDescent="0.35">
      <c r="I28103" s="113" t="s">
        <v>130871</v>
      </c>
    </row>
    <row r="28104" spans="9:9" ht="14.5" x14ac:dyDescent="0.35">
      <c r="I28104" s="113" t="s">
        <v>140042</v>
      </c>
    </row>
    <row r="28105" spans="9:9" ht="14.5" x14ac:dyDescent="0.35">
      <c r="I28105" s="113" t="s">
        <v>130872</v>
      </c>
    </row>
    <row r="28106" spans="9:9" ht="14.5" x14ac:dyDescent="0.35">
      <c r="I28106" s="113" t="s">
        <v>138806</v>
      </c>
    </row>
    <row r="28107" spans="9:9" ht="14.5" x14ac:dyDescent="0.35">
      <c r="I28107" s="113" t="s">
        <v>138807</v>
      </c>
    </row>
    <row r="28108" spans="9:9" ht="14.5" x14ac:dyDescent="0.35">
      <c r="I28108" s="113" t="s">
        <v>130873</v>
      </c>
    </row>
    <row r="28109" spans="9:9" ht="14.5" x14ac:dyDescent="0.35">
      <c r="I28109" s="113" t="s">
        <v>140041</v>
      </c>
    </row>
    <row r="28110" spans="9:9" ht="14.5" x14ac:dyDescent="0.35">
      <c r="I28110" s="113" t="s">
        <v>141004</v>
      </c>
    </row>
    <row r="28111" spans="9:9" ht="14.5" x14ac:dyDescent="0.35">
      <c r="I28111" s="113" t="s">
        <v>137729</v>
      </c>
    </row>
    <row r="28112" spans="9:9" ht="14.5" x14ac:dyDescent="0.35">
      <c r="I28112" s="113" t="s">
        <v>140040</v>
      </c>
    </row>
    <row r="28113" spans="9:9" ht="14.5" x14ac:dyDescent="0.35">
      <c r="I28113" s="113" t="s">
        <v>137730</v>
      </c>
    </row>
    <row r="28114" spans="9:9" ht="14.5" x14ac:dyDescent="0.35">
      <c r="I28114" s="113" t="s">
        <v>140039</v>
      </c>
    </row>
    <row r="28115" spans="9:9" ht="14.5" x14ac:dyDescent="0.35">
      <c r="I28115" s="113" t="s">
        <v>140038</v>
      </c>
    </row>
    <row r="28116" spans="9:9" ht="14.5" x14ac:dyDescent="0.35">
      <c r="I28116" s="113" t="s">
        <v>138808</v>
      </c>
    </row>
    <row r="28117" spans="9:9" ht="14.5" x14ac:dyDescent="0.35">
      <c r="I28117" s="113" t="s">
        <v>141005</v>
      </c>
    </row>
    <row r="28118" spans="9:9" ht="14.5" x14ac:dyDescent="0.35">
      <c r="I28118" s="113" t="s">
        <v>140037</v>
      </c>
    </row>
    <row r="28119" spans="9:9" ht="14.5" x14ac:dyDescent="0.35">
      <c r="I28119" s="113" t="s">
        <v>138809</v>
      </c>
    </row>
    <row r="28120" spans="9:9" ht="14.5" x14ac:dyDescent="0.35">
      <c r="I28120" s="113" t="s">
        <v>138810</v>
      </c>
    </row>
    <row r="28121" spans="9:9" ht="14.5" x14ac:dyDescent="0.35">
      <c r="I28121" s="113" t="s">
        <v>138811</v>
      </c>
    </row>
    <row r="28122" spans="9:9" ht="14.5" x14ac:dyDescent="0.35">
      <c r="I28122" s="113" t="s">
        <v>138812</v>
      </c>
    </row>
    <row r="28123" spans="9:9" ht="14.5" x14ac:dyDescent="0.35">
      <c r="I28123" s="113" t="s">
        <v>141006</v>
      </c>
    </row>
    <row r="28124" spans="9:9" ht="14.5" x14ac:dyDescent="0.35">
      <c r="I28124" s="113" t="s">
        <v>137204</v>
      </c>
    </row>
    <row r="28125" spans="9:9" ht="14.5" x14ac:dyDescent="0.35">
      <c r="I28125" s="113" t="s">
        <v>137731</v>
      </c>
    </row>
    <row r="28126" spans="9:9" ht="14.5" x14ac:dyDescent="0.35">
      <c r="I28126" s="113" t="s">
        <v>138813</v>
      </c>
    </row>
    <row r="28127" spans="9:9" ht="14.5" x14ac:dyDescent="0.35">
      <c r="I28127" s="113" t="s">
        <v>137205</v>
      </c>
    </row>
    <row r="28128" spans="9:9" ht="14.5" x14ac:dyDescent="0.35">
      <c r="I28128" s="113" t="s">
        <v>140036</v>
      </c>
    </row>
    <row r="28129" spans="9:9" ht="14.5" x14ac:dyDescent="0.35">
      <c r="I28129" s="113" t="s">
        <v>130874</v>
      </c>
    </row>
    <row r="28130" spans="9:9" ht="14.5" x14ac:dyDescent="0.35">
      <c r="I28130" s="113" t="s">
        <v>137206</v>
      </c>
    </row>
    <row r="28131" spans="9:9" ht="14.5" x14ac:dyDescent="0.35">
      <c r="I28131" s="113" t="s">
        <v>137732</v>
      </c>
    </row>
    <row r="28132" spans="9:9" ht="14.5" x14ac:dyDescent="0.35">
      <c r="I28132" s="113" t="s">
        <v>137207</v>
      </c>
    </row>
    <row r="28133" spans="9:9" ht="14.5" x14ac:dyDescent="0.35">
      <c r="I28133" s="113" t="s">
        <v>137733</v>
      </c>
    </row>
    <row r="28134" spans="9:9" ht="14.5" x14ac:dyDescent="0.35">
      <c r="I28134" s="113" t="s">
        <v>137734</v>
      </c>
    </row>
    <row r="28135" spans="9:9" ht="14.5" x14ac:dyDescent="0.35">
      <c r="I28135" s="113" t="s">
        <v>140035</v>
      </c>
    </row>
    <row r="28136" spans="9:9" ht="14.5" x14ac:dyDescent="0.35">
      <c r="I28136" s="113" t="s">
        <v>138814</v>
      </c>
    </row>
    <row r="28137" spans="9:9" ht="14.5" x14ac:dyDescent="0.35">
      <c r="I28137" s="113" t="s">
        <v>130875</v>
      </c>
    </row>
    <row r="28138" spans="9:9" ht="14.5" x14ac:dyDescent="0.35">
      <c r="I28138" s="113" t="s">
        <v>130876</v>
      </c>
    </row>
    <row r="28139" spans="9:9" ht="14.5" x14ac:dyDescent="0.35">
      <c r="I28139" s="113" t="s">
        <v>137208</v>
      </c>
    </row>
    <row r="28140" spans="9:9" ht="14.5" x14ac:dyDescent="0.35">
      <c r="I28140" s="113" t="s">
        <v>130877</v>
      </c>
    </row>
    <row r="28141" spans="9:9" ht="14.5" x14ac:dyDescent="0.35">
      <c r="I28141" s="113" t="s">
        <v>130878</v>
      </c>
    </row>
    <row r="28142" spans="9:9" ht="14.5" x14ac:dyDescent="0.35">
      <c r="I28142" s="113" t="s">
        <v>126389</v>
      </c>
    </row>
    <row r="28143" spans="9:9" ht="14.5" x14ac:dyDescent="0.35">
      <c r="I28143" s="113" t="s">
        <v>126390</v>
      </c>
    </row>
    <row r="28144" spans="9:9" ht="14.5" x14ac:dyDescent="0.35">
      <c r="I28144" s="113" t="s">
        <v>126391</v>
      </c>
    </row>
    <row r="28145" spans="9:9" ht="14.5" x14ac:dyDescent="0.35">
      <c r="I28145" s="113" t="s">
        <v>130879</v>
      </c>
    </row>
    <row r="28146" spans="9:9" ht="14.5" x14ac:dyDescent="0.35">
      <c r="I28146" s="113" t="s">
        <v>126392</v>
      </c>
    </row>
    <row r="28147" spans="9:9" ht="14.5" x14ac:dyDescent="0.35">
      <c r="I28147" s="113" t="s">
        <v>130880</v>
      </c>
    </row>
    <row r="28148" spans="9:9" ht="14.5" x14ac:dyDescent="0.35">
      <c r="I28148" s="113" t="s">
        <v>126393</v>
      </c>
    </row>
    <row r="28149" spans="9:9" ht="14.5" x14ac:dyDescent="0.35">
      <c r="I28149" s="113" t="s">
        <v>141007</v>
      </c>
    </row>
    <row r="28150" spans="9:9" ht="14.5" x14ac:dyDescent="0.35">
      <c r="I28150" s="113" t="s">
        <v>126394</v>
      </c>
    </row>
    <row r="28151" spans="9:9" ht="14.5" x14ac:dyDescent="0.35">
      <c r="I28151" s="113" t="s">
        <v>126395</v>
      </c>
    </row>
    <row r="28152" spans="9:9" ht="14.5" x14ac:dyDescent="0.35">
      <c r="I28152" s="113" t="s">
        <v>73888</v>
      </c>
    </row>
    <row r="28153" spans="9:9" ht="14.5" x14ac:dyDescent="0.35">
      <c r="I28153" s="113" t="s">
        <v>73887</v>
      </c>
    </row>
    <row r="28154" spans="9:9" ht="14.5" x14ac:dyDescent="0.35">
      <c r="I28154" s="113" t="s">
        <v>73886</v>
      </c>
    </row>
    <row r="28155" spans="9:9" ht="14.5" x14ac:dyDescent="0.35">
      <c r="I28155" s="113" t="s">
        <v>141008</v>
      </c>
    </row>
    <row r="28156" spans="9:9" ht="14.5" x14ac:dyDescent="0.35">
      <c r="I28156" s="113" t="s">
        <v>138815</v>
      </c>
    </row>
    <row r="28157" spans="9:9" ht="14.5" x14ac:dyDescent="0.35">
      <c r="I28157" s="113" t="s">
        <v>137875</v>
      </c>
    </row>
    <row r="28158" spans="9:9" ht="14.5" x14ac:dyDescent="0.35">
      <c r="I28158" s="113" t="s">
        <v>130532</v>
      </c>
    </row>
    <row r="28159" spans="9:9" ht="14.5" x14ac:dyDescent="0.35">
      <c r="I28159" s="113" t="s">
        <v>123366</v>
      </c>
    </row>
    <row r="28160" spans="9:9" ht="14.5" x14ac:dyDescent="0.35">
      <c r="I28160" s="113" t="s">
        <v>119693</v>
      </c>
    </row>
    <row r="28161" spans="9:9" ht="14.5" x14ac:dyDescent="0.35">
      <c r="I28161" s="113" t="s">
        <v>119692</v>
      </c>
    </row>
    <row r="28162" spans="9:9" ht="14.5" x14ac:dyDescent="0.35">
      <c r="I28162" s="113" t="s">
        <v>112209</v>
      </c>
    </row>
    <row r="28163" spans="9:9" ht="14.5" x14ac:dyDescent="0.35">
      <c r="I28163" s="113" t="s">
        <v>73885</v>
      </c>
    </row>
    <row r="28164" spans="9:9" ht="14.5" x14ac:dyDescent="0.35">
      <c r="I28164" s="113" t="s">
        <v>126415</v>
      </c>
    </row>
    <row r="28165" spans="9:9" ht="14.5" x14ac:dyDescent="0.35">
      <c r="I28165" s="113" t="s">
        <v>73884</v>
      </c>
    </row>
    <row r="28166" spans="9:9" ht="14.5" x14ac:dyDescent="0.35">
      <c r="I28166" s="113" t="s">
        <v>73883</v>
      </c>
    </row>
    <row r="28167" spans="9:9" ht="14.5" x14ac:dyDescent="0.35">
      <c r="I28167" s="113" t="s">
        <v>73882</v>
      </c>
    </row>
    <row r="28168" spans="9:9" ht="14.5" x14ac:dyDescent="0.35">
      <c r="I28168" s="113" t="s">
        <v>73881</v>
      </c>
    </row>
    <row r="28169" spans="9:9" ht="14.5" x14ac:dyDescent="0.35">
      <c r="I28169" s="113" t="s">
        <v>73880</v>
      </c>
    </row>
    <row r="28170" spans="9:9" ht="14.5" x14ac:dyDescent="0.35">
      <c r="I28170" s="113" t="s">
        <v>73879</v>
      </c>
    </row>
    <row r="28171" spans="9:9" ht="14.5" x14ac:dyDescent="0.35">
      <c r="I28171" s="113" t="s">
        <v>73878</v>
      </c>
    </row>
    <row r="28172" spans="9:9" ht="14.5" x14ac:dyDescent="0.35">
      <c r="I28172" s="113" t="s">
        <v>73877</v>
      </c>
    </row>
    <row r="28173" spans="9:9" ht="14.5" x14ac:dyDescent="0.35">
      <c r="I28173" s="113" t="s">
        <v>73876</v>
      </c>
    </row>
    <row r="28174" spans="9:9" ht="14.5" x14ac:dyDescent="0.35">
      <c r="I28174" s="113" t="s">
        <v>73875</v>
      </c>
    </row>
    <row r="28175" spans="9:9" ht="14.5" x14ac:dyDescent="0.35">
      <c r="I28175" s="113" t="s">
        <v>73874</v>
      </c>
    </row>
    <row r="28176" spans="9:9" ht="14.5" x14ac:dyDescent="0.35">
      <c r="I28176" s="113" t="s">
        <v>73873</v>
      </c>
    </row>
    <row r="28177" spans="9:9" ht="14.5" x14ac:dyDescent="0.35">
      <c r="I28177" s="113" t="s">
        <v>73872</v>
      </c>
    </row>
    <row r="28178" spans="9:9" ht="14.5" x14ac:dyDescent="0.35">
      <c r="I28178" s="113" t="s">
        <v>73871</v>
      </c>
    </row>
    <row r="28179" spans="9:9" ht="14.5" x14ac:dyDescent="0.35">
      <c r="I28179" s="113" t="s">
        <v>73870</v>
      </c>
    </row>
    <row r="28180" spans="9:9" ht="14.5" x14ac:dyDescent="0.35">
      <c r="I28180" s="113" t="s">
        <v>73869</v>
      </c>
    </row>
    <row r="28181" spans="9:9" ht="14.5" x14ac:dyDescent="0.35">
      <c r="I28181" s="113" t="s">
        <v>73868</v>
      </c>
    </row>
    <row r="28182" spans="9:9" ht="14.5" x14ac:dyDescent="0.35">
      <c r="I28182" s="113" t="s">
        <v>73867</v>
      </c>
    </row>
    <row r="28183" spans="9:9" ht="14.5" x14ac:dyDescent="0.35">
      <c r="I28183" s="113" t="s">
        <v>73866</v>
      </c>
    </row>
    <row r="28184" spans="9:9" ht="14.5" x14ac:dyDescent="0.35">
      <c r="I28184" s="113" t="s">
        <v>141009</v>
      </c>
    </row>
    <row r="28185" spans="9:9" ht="14.5" x14ac:dyDescent="0.35">
      <c r="I28185" s="113" t="s">
        <v>141010</v>
      </c>
    </row>
    <row r="28186" spans="9:9" ht="14.5" x14ac:dyDescent="0.35">
      <c r="I28186" s="113" t="s">
        <v>141011</v>
      </c>
    </row>
    <row r="28187" spans="9:9" ht="14.5" x14ac:dyDescent="0.35">
      <c r="I28187" s="113" t="s">
        <v>138816</v>
      </c>
    </row>
    <row r="28188" spans="9:9" ht="14.5" x14ac:dyDescent="0.35">
      <c r="I28188" s="113" t="s">
        <v>138817</v>
      </c>
    </row>
    <row r="28189" spans="9:9" ht="14.5" x14ac:dyDescent="0.35">
      <c r="I28189" s="113" t="s">
        <v>138818</v>
      </c>
    </row>
    <row r="28190" spans="9:9" ht="14.5" x14ac:dyDescent="0.35">
      <c r="I28190" s="113" t="s">
        <v>138819</v>
      </c>
    </row>
    <row r="28191" spans="9:9" ht="14.5" x14ac:dyDescent="0.35">
      <c r="I28191" s="113" t="s">
        <v>138820</v>
      </c>
    </row>
    <row r="28192" spans="9:9" ht="14.5" x14ac:dyDescent="0.35">
      <c r="I28192" s="113" t="s">
        <v>137876</v>
      </c>
    </row>
    <row r="28193" spans="9:9" ht="14.5" x14ac:dyDescent="0.35">
      <c r="I28193" s="113" t="s">
        <v>137877</v>
      </c>
    </row>
    <row r="28194" spans="9:9" ht="14.5" x14ac:dyDescent="0.35">
      <c r="I28194" s="113" t="s">
        <v>138821</v>
      </c>
    </row>
    <row r="28195" spans="9:9" ht="14.5" x14ac:dyDescent="0.35">
      <c r="I28195" s="113" t="s">
        <v>137878</v>
      </c>
    </row>
    <row r="28196" spans="9:9" ht="14.5" x14ac:dyDescent="0.35">
      <c r="I28196" s="113" t="s">
        <v>130533</v>
      </c>
    </row>
    <row r="28197" spans="9:9" ht="14.5" x14ac:dyDescent="0.35">
      <c r="I28197" s="113" t="s">
        <v>137879</v>
      </c>
    </row>
    <row r="28198" spans="9:9" ht="14.5" x14ac:dyDescent="0.35">
      <c r="I28198" s="113" t="s">
        <v>138822</v>
      </c>
    </row>
    <row r="28199" spans="9:9" ht="14.5" x14ac:dyDescent="0.35">
      <c r="I28199" s="113" t="s">
        <v>138823</v>
      </c>
    </row>
    <row r="28200" spans="9:9" ht="14.5" x14ac:dyDescent="0.35">
      <c r="I28200" s="113" t="s">
        <v>130534</v>
      </c>
    </row>
    <row r="28201" spans="9:9" ht="14.5" x14ac:dyDescent="0.35">
      <c r="I28201" s="113" t="s">
        <v>130535</v>
      </c>
    </row>
    <row r="28202" spans="9:9" ht="14.5" x14ac:dyDescent="0.35">
      <c r="I28202" s="113" t="s">
        <v>130536</v>
      </c>
    </row>
    <row r="28203" spans="9:9" ht="14.5" x14ac:dyDescent="0.35">
      <c r="I28203" s="113" t="s">
        <v>130537</v>
      </c>
    </row>
    <row r="28204" spans="9:9" ht="14.5" x14ac:dyDescent="0.35">
      <c r="I28204" s="113" t="s">
        <v>130538</v>
      </c>
    </row>
    <row r="28205" spans="9:9" ht="14.5" x14ac:dyDescent="0.35">
      <c r="I28205" s="113" t="s">
        <v>130539</v>
      </c>
    </row>
    <row r="28206" spans="9:9" ht="14.5" x14ac:dyDescent="0.35">
      <c r="I28206" s="113" t="s">
        <v>130540</v>
      </c>
    </row>
    <row r="28207" spans="9:9" ht="14.5" x14ac:dyDescent="0.35">
      <c r="I28207" s="113" t="s">
        <v>130541</v>
      </c>
    </row>
    <row r="28208" spans="9:9" ht="14.5" x14ac:dyDescent="0.35">
      <c r="I28208" s="113" t="s">
        <v>130542</v>
      </c>
    </row>
    <row r="28209" spans="9:9" ht="14.5" x14ac:dyDescent="0.35">
      <c r="I28209" s="113" t="s">
        <v>130543</v>
      </c>
    </row>
    <row r="28210" spans="9:9" ht="14.5" x14ac:dyDescent="0.35">
      <c r="I28210" s="113" t="s">
        <v>130544</v>
      </c>
    </row>
    <row r="28211" spans="9:9" ht="14.5" x14ac:dyDescent="0.35">
      <c r="I28211" s="113" t="s">
        <v>137880</v>
      </c>
    </row>
    <row r="28212" spans="9:9" ht="14.5" x14ac:dyDescent="0.35">
      <c r="I28212" s="113" t="s">
        <v>130545</v>
      </c>
    </row>
    <row r="28213" spans="9:9" ht="14.5" x14ac:dyDescent="0.35">
      <c r="I28213" s="113" t="s">
        <v>141012</v>
      </c>
    </row>
    <row r="28214" spans="9:9" ht="14.5" x14ac:dyDescent="0.35">
      <c r="I28214" s="113" t="s">
        <v>130546</v>
      </c>
    </row>
    <row r="28215" spans="9:9" ht="14.5" x14ac:dyDescent="0.35">
      <c r="I28215" s="113" t="s">
        <v>130547</v>
      </c>
    </row>
    <row r="28216" spans="9:9" ht="14.5" x14ac:dyDescent="0.35">
      <c r="I28216" s="113" t="s">
        <v>130548</v>
      </c>
    </row>
    <row r="28217" spans="9:9" ht="14.5" x14ac:dyDescent="0.35">
      <c r="I28217" s="113" t="s">
        <v>130549</v>
      </c>
    </row>
    <row r="28218" spans="9:9" ht="14.5" x14ac:dyDescent="0.35">
      <c r="I28218" s="113" t="s">
        <v>130550</v>
      </c>
    </row>
    <row r="28219" spans="9:9" ht="14.5" x14ac:dyDescent="0.35">
      <c r="I28219" s="113" t="s">
        <v>137881</v>
      </c>
    </row>
    <row r="28220" spans="9:9" ht="14.5" x14ac:dyDescent="0.35">
      <c r="I28220" s="113" t="s">
        <v>126416</v>
      </c>
    </row>
    <row r="28221" spans="9:9" ht="14.5" x14ac:dyDescent="0.35">
      <c r="I28221" s="113" t="s">
        <v>130551</v>
      </c>
    </row>
    <row r="28222" spans="9:9" ht="14.5" x14ac:dyDescent="0.35">
      <c r="I28222" s="113" t="s">
        <v>126417</v>
      </c>
    </row>
    <row r="28223" spans="9:9" ht="14.5" x14ac:dyDescent="0.35">
      <c r="I28223" s="113" t="s">
        <v>130552</v>
      </c>
    </row>
    <row r="28224" spans="9:9" ht="14.5" x14ac:dyDescent="0.35">
      <c r="I28224" s="113" t="s">
        <v>130553</v>
      </c>
    </row>
    <row r="28225" spans="9:9" ht="14.5" x14ac:dyDescent="0.35">
      <c r="I28225" s="113" t="s">
        <v>130554</v>
      </c>
    </row>
    <row r="28226" spans="9:9" ht="14.5" x14ac:dyDescent="0.35">
      <c r="I28226" s="113" t="s">
        <v>126418</v>
      </c>
    </row>
    <row r="28227" spans="9:9" ht="14.5" x14ac:dyDescent="0.35">
      <c r="I28227" s="113" t="s">
        <v>126419</v>
      </c>
    </row>
    <row r="28228" spans="9:9" ht="14.5" x14ac:dyDescent="0.35">
      <c r="I28228" s="113" t="s">
        <v>126420</v>
      </c>
    </row>
    <row r="28229" spans="9:9" ht="14.5" x14ac:dyDescent="0.35">
      <c r="I28229" s="113" t="s">
        <v>126421</v>
      </c>
    </row>
    <row r="28230" spans="9:9" ht="14.5" x14ac:dyDescent="0.35">
      <c r="I28230" s="113" t="s">
        <v>126422</v>
      </c>
    </row>
    <row r="28231" spans="9:9" ht="14.5" x14ac:dyDescent="0.35">
      <c r="I28231" s="113" t="s">
        <v>126423</v>
      </c>
    </row>
    <row r="28232" spans="9:9" ht="14.5" x14ac:dyDescent="0.35">
      <c r="I28232" s="113" t="s">
        <v>126424</v>
      </c>
    </row>
    <row r="28233" spans="9:9" ht="14.5" x14ac:dyDescent="0.35">
      <c r="I28233" s="113" t="s">
        <v>126425</v>
      </c>
    </row>
    <row r="28234" spans="9:9" ht="14.5" x14ac:dyDescent="0.35">
      <c r="I28234" s="113" t="s">
        <v>130555</v>
      </c>
    </row>
    <row r="28235" spans="9:9" ht="14.5" x14ac:dyDescent="0.35">
      <c r="I28235" s="113" t="s">
        <v>126426</v>
      </c>
    </row>
    <row r="28236" spans="9:9" ht="14.5" x14ac:dyDescent="0.35">
      <c r="I28236" s="113" t="s">
        <v>126427</v>
      </c>
    </row>
    <row r="28237" spans="9:9" ht="14.5" x14ac:dyDescent="0.35">
      <c r="I28237" s="113" t="s">
        <v>130556</v>
      </c>
    </row>
    <row r="28238" spans="9:9" ht="14.5" x14ac:dyDescent="0.35">
      <c r="I28238" s="113" t="s">
        <v>126428</v>
      </c>
    </row>
    <row r="28239" spans="9:9" ht="14.5" x14ac:dyDescent="0.35">
      <c r="I28239" s="113" t="s">
        <v>126429</v>
      </c>
    </row>
    <row r="28240" spans="9:9" ht="14.5" x14ac:dyDescent="0.35">
      <c r="I28240" s="113" t="s">
        <v>126430</v>
      </c>
    </row>
    <row r="28241" spans="9:9" ht="14.5" x14ac:dyDescent="0.35">
      <c r="I28241" s="113" t="s">
        <v>130557</v>
      </c>
    </row>
    <row r="28242" spans="9:9" ht="14.5" x14ac:dyDescent="0.35">
      <c r="I28242" s="113" t="s">
        <v>126431</v>
      </c>
    </row>
    <row r="28243" spans="9:9" ht="14.5" x14ac:dyDescent="0.35">
      <c r="I28243" s="113" t="s">
        <v>126432</v>
      </c>
    </row>
    <row r="28244" spans="9:9" ht="14.5" x14ac:dyDescent="0.35">
      <c r="I28244" s="113" t="s">
        <v>130558</v>
      </c>
    </row>
    <row r="28245" spans="9:9" ht="14.5" x14ac:dyDescent="0.35">
      <c r="I28245" s="113" t="s">
        <v>126433</v>
      </c>
    </row>
    <row r="28246" spans="9:9" ht="14.5" x14ac:dyDescent="0.35">
      <c r="I28246" s="113" t="s">
        <v>126434</v>
      </c>
    </row>
    <row r="28247" spans="9:9" ht="14.5" x14ac:dyDescent="0.35">
      <c r="I28247" s="113" t="s">
        <v>126435</v>
      </c>
    </row>
    <row r="28248" spans="9:9" ht="14.5" x14ac:dyDescent="0.35">
      <c r="I28248" s="113" t="s">
        <v>126436</v>
      </c>
    </row>
    <row r="28249" spans="9:9" ht="14.5" x14ac:dyDescent="0.35">
      <c r="I28249" s="113" t="s">
        <v>126437</v>
      </c>
    </row>
    <row r="28250" spans="9:9" ht="14.5" x14ac:dyDescent="0.35">
      <c r="I28250" s="113" t="s">
        <v>126438</v>
      </c>
    </row>
    <row r="28251" spans="9:9" ht="14.5" x14ac:dyDescent="0.35">
      <c r="I28251" s="113" t="s">
        <v>126439</v>
      </c>
    </row>
    <row r="28252" spans="9:9" ht="14.5" x14ac:dyDescent="0.35">
      <c r="I28252" s="113" t="s">
        <v>126440</v>
      </c>
    </row>
    <row r="28253" spans="9:9" ht="14.5" x14ac:dyDescent="0.35">
      <c r="I28253" s="113" t="s">
        <v>126441</v>
      </c>
    </row>
    <row r="28254" spans="9:9" ht="14.5" x14ac:dyDescent="0.35">
      <c r="I28254" s="113" t="s">
        <v>137882</v>
      </c>
    </row>
    <row r="28255" spans="9:9" ht="14.5" x14ac:dyDescent="0.35">
      <c r="I28255" s="113" t="s">
        <v>126442</v>
      </c>
    </row>
    <row r="28256" spans="9:9" ht="14.5" x14ac:dyDescent="0.35">
      <c r="I28256" s="113" t="s">
        <v>126443</v>
      </c>
    </row>
    <row r="28257" spans="9:9" ht="14.5" x14ac:dyDescent="0.35">
      <c r="I28257" s="113" t="s">
        <v>126444</v>
      </c>
    </row>
    <row r="28258" spans="9:9" ht="14.5" x14ac:dyDescent="0.35">
      <c r="I28258" s="113" t="s">
        <v>126445</v>
      </c>
    </row>
    <row r="28259" spans="9:9" ht="14.5" x14ac:dyDescent="0.35">
      <c r="I28259" s="113" t="s">
        <v>126446</v>
      </c>
    </row>
    <row r="28260" spans="9:9" ht="14.5" x14ac:dyDescent="0.35">
      <c r="I28260" s="113" t="s">
        <v>126447</v>
      </c>
    </row>
    <row r="28261" spans="9:9" ht="14.5" x14ac:dyDescent="0.35">
      <c r="I28261" s="113" t="s">
        <v>126448</v>
      </c>
    </row>
    <row r="28262" spans="9:9" ht="14.5" x14ac:dyDescent="0.35">
      <c r="I28262" s="113" t="s">
        <v>126449</v>
      </c>
    </row>
    <row r="28263" spans="9:9" ht="14.5" x14ac:dyDescent="0.35">
      <c r="I28263" s="113" t="s">
        <v>126450</v>
      </c>
    </row>
    <row r="28264" spans="9:9" ht="14.5" x14ac:dyDescent="0.35">
      <c r="I28264" s="113" t="s">
        <v>126451</v>
      </c>
    </row>
    <row r="28265" spans="9:9" ht="14.5" x14ac:dyDescent="0.35">
      <c r="I28265" s="113" t="s">
        <v>126452</v>
      </c>
    </row>
    <row r="28266" spans="9:9" ht="14.5" x14ac:dyDescent="0.35">
      <c r="I28266" s="113" t="s">
        <v>126453</v>
      </c>
    </row>
    <row r="28267" spans="9:9" ht="14.5" x14ac:dyDescent="0.35">
      <c r="I28267" s="113" t="s">
        <v>126454</v>
      </c>
    </row>
    <row r="28268" spans="9:9" ht="14.5" x14ac:dyDescent="0.35">
      <c r="I28268" s="113" t="s">
        <v>126455</v>
      </c>
    </row>
    <row r="28269" spans="9:9" ht="14.5" x14ac:dyDescent="0.35">
      <c r="I28269" s="113" t="s">
        <v>126456</v>
      </c>
    </row>
    <row r="28270" spans="9:9" ht="14.5" x14ac:dyDescent="0.35">
      <c r="I28270" s="113" t="s">
        <v>126457</v>
      </c>
    </row>
    <row r="28271" spans="9:9" ht="14.5" x14ac:dyDescent="0.35">
      <c r="I28271" s="113" t="s">
        <v>126458</v>
      </c>
    </row>
    <row r="28272" spans="9:9" ht="14.5" x14ac:dyDescent="0.35">
      <c r="I28272" s="113" t="s">
        <v>126459</v>
      </c>
    </row>
    <row r="28273" spans="9:9" ht="14.5" x14ac:dyDescent="0.35">
      <c r="I28273" s="113" t="s">
        <v>126460</v>
      </c>
    </row>
    <row r="28274" spans="9:9" ht="14.5" x14ac:dyDescent="0.35">
      <c r="I28274" s="113" t="s">
        <v>126461</v>
      </c>
    </row>
    <row r="28275" spans="9:9" ht="14.5" x14ac:dyDescent="0.35">
      <c r="I28275" s="113" t="s">
        <v>128012</v>
      </c>
    </row>
    <row r="28276" spans="9:9" ht="14.5" x14ac:dyDescent="0.35">
      <c r="I28276" s="113" t="s">
        <v>128013</v>
      </c>
    </row>
    <row r="28277" spans="9:9" ht="14.5" x14ac:dyDescent="0.35">
      <c r="I28277" s="113" t="s">
        <v>128014</v>
      </c>
    </row>
    <row r="28278" spans="9:9" ht="14.5" x14ac:dyDescent="0.35">
      <c r="I28278" s="113" t="s">
        <v>128015</v>
      </c>
    </row>
    <row r="28279" spans="9:9" ht="14.5" x14ac:dyDescent="0.35">
      <c r="I28279" s="113" t="s">
        <v>128016</v>
      </c>
    </row>
    <row r="28280" spans="9:9" ht="14.5" x14ac:dyDescent="0.35">
      <c r="I28280" s="113" t="s">
        <v>128017</v>
      </c>
    </row>
    <row r="28281" spans="9:9" ht="14.5" x14ac:dyDescent="0.35">
      <c r="I28281" s="113" t="s">
        <v>128018</v>
      </c>
    </row>
    <row r="28282" spans="9:9" ht="14.5" x14ac:dyDescent="0.35">
      <c r="I28282" s="113" t="s">
        <v>128019</v>
      </c>
    </row>
    <row r="28283" spans="9:9" ht="14.5" x14ac:dyDescent="0.35">
      <c r="I28283" s="113" t="s">
        <v>126462</v>
      </c>
    </row>
    <row r="28284" spans="9:9" ht="14.5" x14ac:dyDescent="0.35">
      <c r="I28284" s="113" t="s">
        <v>126463</v>
      </c>
    </row>
    <row r="28285" spans="9:9" ht="14.5" x14ac:dyDescent="0.35">
      <c r="I28285" s="113" t="s">
        <v>126464</v>
      </c>
    </row>
    <row r="28286" spans="9:9" ht="14.5" x14ac:dyDescent="0.35">
      <c r="I28286" s="113" t="s">
        <v>123365</v>
      </c>
    </row>
    <row r="28287" spans="9:9" ht="14.5" x14ac:dyDescent="0.35">
      <c r="I28287" s="113" t="s">
        <v>123364</v>
      </c>
    </row>
    <row r="28288" spans="9:9" ht="14.5" x14ac:dyDescent="0.35">
      <c r="I28288" s="113" t="s">
        <v>123363</v>
      </c>
    </row>
    <row r="28289" spans="9:9" ht="14.5" x14ac:dyDescent="0.35">
      <c r="I28289" s="113" t="s">
        <v>123362</v>
      </c>
    </row>
    <row r="28290" spans="9:9" ht="14.5" x14ac:dyDescent="0.35">
      <c r="I28290" s="113" t="s">
        <v>123361</v>
      </c>
    </row>
    <row r="28291" spans="9:9" ht="14.5" x14ac:dyDescent="0.35">
      <c r="I28291" s="113" t="s">
        <v>123360</v>
      </c>
    </row>
    <row r="28292" spans="9:9" ht="14.5" x14ac:dyDescent="0.35">
      <c r="I28292" s="113" t="s">
        <v>123359</v>
      </c>
    </row>
    <row r="28293" spans="9:9" ht="14.5" x14ac:dyDescent="0.35">
      <c r="I28293" s="113" t="s">
        <v>123358</v>
      </c>
    </row>
    <row r="28294" spans="9:9" ht="14.5" x14ac:dyDescent="0.35">
      <c r="I28294" s="113" t="s">
        <v>123357</v>
      </c>
    </row>
    <row r="28295" spans="9:9" ht="14.5" x14ac:dyDescent="0.35">
      <c r="I28295" s="113" t="s">
        <v>123356</v>
      </c>
    </row>
    <row r="28296" spans="9:9" ht="14.5" x14ac:dyDescent="0.35">
      <c r="I28296" s="113" t="s">
        <v>123355</v>
      </c>
    </row>
    <row r="28297" spans="9:9" ht="14.5" x14ac:dyDescent="0.35">
      <c r="I28297" s="113" t="s">
        <v>123354</v>
      </c>
    </row>
    <row r="28298" spans="9:9" ht="14.5" x14ac:dyDescent="0.35">
      <c r="I28298" s="113" t="s">
        <v>123353</v>
      </c>
    </row>
    <row r="28299" spans="9:9" ht="14.5" x14ac:dyDescent="0.35">
      <c r="I28299" s="113" t="s">
        <v>123352</v>
      </c>
    </row>
    <row r="28300" spans="9:9" ht="14.5" x14ac:dyDescent="0.35">
      <c r="I28300" s="113" t="s">
        <v>123351</v>
      </c>
    </row>
    <row r="28301" spans="9:9" ht="14.5" x14ac:dyDescent="0.35">
      <c r="I28301" s="113" t="s">
        <v>123350</v>
      </c>
    </row>
    <row r="28302" spans="9:9" ht="14.5" x14ac:dyDescent="0.35">
      <c r="I28302" s="113" t="s">
        <v>123349</v>
      </c>
    </row>
    <row r="28303" spans="9:9" ht="14.5" x14ac:dyDescent="0.35">
      <c r="I28303" s="113" t="s">
        <v>123348</v>
      </c>
    </row>
    <row r="28304" spans="9:9" ht="14.5" x14ac:dyDescent="0.35">
      <c r="I28304" s="113" t="s">
        <v>123347</v>
      </c>
    </row>
    <row r="28305" spans="9:9" ht="14.5" x14ac:dyDescent="0.35">
      <c r="I28305" s="113" t="s">
        <v>123346</v>
      </c>
    </row>
    <row r="28306" spans="9:9" ht="14.5" x14ac:dyDescent="0.35">
      <c r="I28306" s="113" t="s">
        <v>123345</v>
      </c>
    </row>
    <row r="28307" spans="9:9" ht="14.5" x14ac:dyDescent="0.35">
      <c r="I28307" s="113" t="s">
        <v>123344</v>
      </c>
    </row>
    <row r="28308" spans="9:9" ht="14.5" x14ac:dyDescent="0.35">
      <c r="I28308" s="113" t="s">
        <v>123343</v>
      </c>
    </row>
    <row r="28309" spans="9:9" ht="14.5" x14ac:dyDescent="0.35">
      <c r="I28309" s="113" t="s">
        <v>123342</v>
      </c>
    </row>
    <row r="28310" spans="9:9" ht="14.5" x14ac:dyDescent="0.35">
      <c r="I28310" s="113" t="s">
        <v>123341</v>
      </c>
    </row>
    <row r="28311" spans="9:9" ht="14.5" x14ac:dyDescent="0.35">
      <c r="I28311" s="113" t="s">
        <v>123340</v>
      </c>
    </row>
    <row r="28312" spans="9:9" ht="14.5" x14ac:dyDescent="0.35">
      <c r="I28312" s="113" t="s">
        <v>123339</v>
      </c>
    </row>
    <row r="28313" spans="9:9" ht="14.5" x14ac:dyDescent="0.35">
      <c r="I28313" s="113" t="s">
        <v>123338</v>
      </c>
    </row>
    <row r="28314" spans="9:9" ht="14.5" x14ac:dyDescent="0.35">
      <c r="I28314" s="113" t="s">
        <v>123337</v>
      </c>
    </row>
    <row r="28315" spans="9:9" ht="14.5" x14ac:dyDescent="0.35">
      <c r="I28315" s="113" t="s">
        <v>123336</v>
      </c>
    </row>
    <row r="28316" spans="9:9" ht="14.5" x14ac:dyDescent="0.35">
      <c r="I28316" s="113" t="s">
        <v>123335</v>
      </c>
    </row>
    <row r="28317" spans="9:9" ht="14.5" x14ac:dyDescent="0.35">
      <c r="I28317" s="113" t="s">
        <v>123334</v>
      </c>
    </row>
    <row r="28318" spans="9:9" ht="14.5" x14ac:dyDescent="0.35">
      <c r="I28318" s="113" t="s">
        <v>123333</v>
      </c>
    </row>
    <row r="28319" spans="9:9" ht="14.5" x14ac:dyDescent="0.35">
      <c r="I28319" s="113" t="s">
        <v>123332</v>
      </c>
    </row>
    <row r="28320" spans="9:9" ht="14.5" x14ac:dyDescent="0.35">
      <c r="I28320" s="113" t="s">
        <v>123331</v>
      </c>
    </row>
    <row r="28321" spans="9:9" ht="14.5" x14ac:dyDescent="0.35">
      <c r="I28321" s="113" t="s">
        <v>123330</v>
      </c>
    </row>
    <row r="28322" spans="9:9" ht="14.5" x14ac:dyDescent="0.35">
      <c r="I28322" s="113" t="s">
        <v>123329</v>
      </c>
    </row>
    <row r="28323" spans="9:9" ht="14.5" x14ac:dyDescent="0.35">
      <c r="I28323" s="113" t="s">
        <v>123328</v>
      </c>
    </row>
    <row r="28324" spans="9:9" ht="14.5" x14ac:dyDescent="0.35">
      <c r="I28324" s="113" t="s">
        <v>123327</v>
      </c>
    </row>
    <row r="28325" spans="9:9" ht="14.5" x14ac:dyDescent="0.35">
      <c r="I28325" s="113" t="s">
        <v>126465</v>
      </c>
    </row>
    <row r="28326" spans="9:9" ht="14.5" x14ac:dyDescent="0.35">
      <c r="I28326" s="113" t="s">
        <v>123326</v>
      </c>
    </row>
    <row r="28327" spans="9:9" ht="14.5" x14ac:dyDescent="0.35">
      <c r="I28327" s="113" t="s">
        <v>123325</v>
      </c>
    </row>
    <row r="28328" spans="9:9" ht="14.5" x14ac:dyDescent="0.35">
      <c r="I28328" s="113" t="s">
        <v>123324</v>
      </c>
    </row>
    <row r="28329" spans="9:9" ht="14.5" x14ac:dyDescent="0.35">
      <c r="I28329" s="113" t="s">
        <v>123323</v>
      </c>
    </row>
    <row r="28330" spans="9:9" ht="14.5" x14ac:dyDescent="0.35">
      <c r="I28330" s="113" t="s">
        <v>123322</v>
      </c>
    </row>
    <row r="28331" spans="9:9" ht="14.5" x14ac:dyDescent="0.35">
      <c r="I28331" s="113" t="s">
        <v>123321</v>
      </c>
    </row>
    <row r="28332" spans="9:9" ht="14.5" x14ac:dyDescent="0.35">
      <c r="I28332" s="113" t="s">
        <v>123320</v>
      </c>
    </row>
    <row r="28333" spans="9:9" ht="14.5" x14ac:dyDescent="0.35">
      <c r="I28333" s="113" t="s">
        <v>123319</v>
      </c>
    </row>
    <row r="28334" spans="9:9" ht="14.5" x14ac:dyDescent="0.35">
      <c r="I28334" s="113" t="s">
        <v>123318</v>
      </c>
    </row>
    <row r="28335" spans="9:9" ht="14.5" x14ac:dyDescent="0.35">
      <c r="I28335" s="113" t="s">
        <v>123317</v>
      </c>
    </row>
    <row r="28336" spans="9:9" ht="14.5" x14ac:dyDescent="0.35">
      <c r="I28336" s="113" t="s">
        <v>123316</v>
      </c>
    </row>
    <row r="28337" spans="9:9" ht="14.5" x14ac:dyDescent="0.35">
      <c r="I28337" s="113" t="s">
        <v>121399</v>
      </c>
    </row>
    <row r="28338" spans="9:9" ht="14.5" x14ac:dyDescent="0.35">
      <c r="I28338" s="113" t="s">
        <v>121398</v>
      </c>
    </row>
    <row r="28339" spans="9:9" ht="14.5" x14ac:dyDescent="0.35">
      <c r="I28339" s="113" t="s">
        <v>121397</v>
      </c>
    </row>
    <row r="28340" spans="9:9" ht="14.5" x14ac:dyDescent="0.35">
      <c r="I28340" s="113" t="s">
        <v>123315</v>
      </c>
    </row>
    <row r="28341" spans="9:9" ht="14.5" x14ac:dyDescent="0.35">
      <c r="I28341" s="113" t="s">
        <v>121396</v>
      </c>
    </row>
    <row r="28342" spans="9:9" ht="14.5" x14ac:dyDescent="0.35">
      <c r="I28342" s="113" t="s">
        <v>121395</v>
      </c>
    </row>
    <row r="28343" spans="9:9" ht="14.5" x14ac:dyDescent="0.35">
      <c r="I28343" s="113" t="s">
        <v>121394</v>
      </c>
    </row>
    <row r="28344" spans="9:9" ht="14.5" x14ac:dyDescent="0.35">
      <c r="I28344" s="113" t="s">
        <v>123314</v>
      </c>
    </row>
    <row r="28345" spans="9:9" ht="14.5" x14ac:dyDescent="0.35">
      <c r="I28345" s="113" t="s">
        <v>123313</v>
      </c>
    </row>
    <row r="28346" spans="9:9" ht="14.5" x14ac:dyDescent="0.35">
      <c r="I28346" s="113" t="s">
        <v>123312</v>
      </c>
    </row>
    <row r="28347" spans="9:9" ht="14.5" x14ac:dyDescent="0.35">
      <c r="I28347" s="113" t="s">
        <v>128020</v>
      </c>
    </row>
    <row r="28348" spans="9:9" ht="14.5" x14ac:dyDescent="0.35">
      <c r="I28348" s="113" t="s">
        <v>123311</v>
      </c>
    </row>
    <row r="28349" spans="9:9" ht="14.5" x14ac:dyDescent="0.35">
      <c r="I28349" s="113" t="s">
        <v>121393</v>
      </c>
    </row>
    <row r="28350" spans="9:9" ht="14.5" x14ac:dyDescent="0.35">
      <c r="I28350" s="113" t="s">
        <v>121392</v>
      </c>
    </row>
    <row r="28351" spans="9:9" ht="14.5" x14ac:dyDescent="0.35">
      <c r="I28351" s="113" t="s">
        <v>121391</v>
      </c>
    </row>
    <row r="28352" spans="9:9" ht="14.5" x14ac:dyDescent="0.35">
      <c r="I28352" s="113" t="s">
        <v>119691</v>
      </c>
    </row>
    <row r="28353" spans="9:9" ht="14.5" x14ac:dyDescent="0.35">
      <c r="I28353" s="113" t="s">
        <v>123310</v>
      </c>
    </row>
    <row r="28354" spans="9:9" ht="14.5" x14ac:dyDescent="0.35">
      <c r="I28354" s="113" t="s">
        <v>119690</v>
      </c>
    </row>
    <row r="28355" spans="9:9" ht="14.5" x14ac:dyDescent="0.35">
      <c r="I28355" s="113" t="s">
        <v>123309</v>
      </c>
    </row>
    <row r="28356" spans="9:9" ht="14.5" x14ac:dyDescent="0.35">
      <c r="I28356" s="113" t="s">
        <v>121390</v>
      </c>
    </row>
    <row r="28357" spans="9:9" ht="14.5" x14ac:dyDescent="0.35">
      <c r="I28357" s="113" t="s">
        <v>119689</v>
      </c>
    </row>
    <row r="28358" spans="9:9" ht="14.5" x14ac:dyDescent="0.35">
      <c r="I28358" s="113" t="s">
        <v>119688</v>
      </c>
    </row>
    <row r="28359" spans="9:9" ht="14.5" x14ac:dyDescent="0.35">
      <c r="I28359" s="113" t="s">
        <v>119687</v>
      </c>
    </row>
    <row r="28360" spans="9:9" ht="14.5" x14ac:dyDescent="0.35">
      <c r="I28360" s="113" t="s">
        <v>121389</v>
      </c>
    </row>
    <row r="28361" spans="9:9" ht="14.5" x14ac:dyDescent="0.35">
      <c r="I28361" s="113" t="s">
        <v>121388</v>
      </c>
    </row>
    <row r="28362" spans="9:9" ht="14.5" x14ac:dyDescent="0.35">
      <c r="I28362" s="113" t="s">
        <v>119686</v>
      </c>
    </row>
    <row r="28363" spans="9:9" ht="14.5" x14ac:dyDescent="0.35">
      <c r="I28363" s="113" t="s">
        <v>119685</v>
      </c>
    </row>
    <row r="28364" spans="9:9" ht="14.5" x14ac:dyDescent="0.35">
      <c r="I28364" s="113" t="s">
        <v>119684</v>
      </c>
    </row>
    <row r="28365" spans="9:9" ht="14.5" x14ac:dyDescent="0.35">
      <c r="I28365" s="113" t="s">
        <v>119683</v>
      </c>
    </row>
    <row r="28366" spans="9:9" ht="14.5" x14ac:dyDescent="0.35">
      <c r="I28366" s="113" t="s">
        <v>119682</v>
      </c>
    </row>
    <row r="28367" spans="9:9" ht="14.5" x14ac:dyDescent="0.35">
      <c r="I28367" s="113" t="s">
        <v>121387</v>
      </c>
    </row>
    <row r="28368" spans="9:9" ht="14.5" x14ac:dyDescent="0.35">
      <c r="I28368" s="113" t="s">
        <v>121386</v>
      </c>
    </row>
    <row r="28369" spans="9:9" ht="14.5" x14ac:dyDescent="0.35">
      <c r="I28369" s="113" t="s">
        <v>119681</v>
      </c>
    </row>
    <row r="28370" spans="9:9" ht="14.5" x14ac:dyDescent="0.35">
      <c r="I28370" s="113" t="s">
        <v>119680</v>
      </c>
    </row>
    <row r="28371" spans="9:9" ht="14.5" x14ac:dyDescent="0.35">
      <c r="I28371" s="113" t="s">
        <v>119679</v>
      </c>
    </row>
    <row r="28372" spans="9:9" ht="14.5" x14ac:dyDescent="0.35">
      <c r="I28372" s="113" t="s">
        <v>119678</v>
      </c>
    </row>
    <row r="28373" spans="9:9" ht="14.5" x14ac:dyDescent="0.35">
      <c r="I28373" s="113" t="s">
        <v>119677</v>
      </c>
    </row>
    <row r="28374" spans="9:9" ht="14.5" x14ac:dyDescent="0.35">
      <c r="I28374" s="113" t="s">
        <v>119676</v>
      </c>
    </row>
    <row r="28375" spans="9:9" ht="14.5" x14ac:dyDescent="0.35">
      <c r="I28375" s="113" t="s">
        <v>119675</v>
      </c>
    </row>
    <row r="28376" spans="9:9" ht="14.5" x14ac:dyDescent="0.35">
      <c r="I28376" s="113" t="s">
        <v>119674</v>
      </c>
    </row>
    <row r="28377" spans="9:9" ht="14.5" x14ac:dyDescent="0.35">
      <c r="I28377" s="113" t="s">
        <v>119673</v>
      </c>
    </row>
    <row r="28378" spans="9:9" ht="14.5" x14ac:dyDescent="0.35">
      <c r="I28378" s="113" t="s">
        <v>119672</v>
      </c>
    </row>
    <row r="28379" spans="9:9" ht="14.5" x14ac:dyDescent="0.35">
      <c r="I28379" s="113" t="s">
        <v>119671</v>
      </c>
    </row>
    <row r="28380" spans="9:9" ht="14.5" x14ac:dyDescent="0.35">
      <c r="I28380" s="113" t="s">
        <v>121385</v>
      </c>
    </row>
    <row r="28381" spans="9:9" ht="14.5" x14ac:dyDescent="0.35">
      <c r="I28381" s="113" t="s">
        <v>119670</v>
      </c>
    </row>
    <row r="28382" spans="9:9" ht="14.5" x14ac:dyDescent="0.35">
      <c r="I28382" s="113" t="s">
        <v>119669</v>
      </c>
    </row>
    <row r="28383" spans="9:9" ht="14.5" x14ac:dyDescent="0.35">
      <c r="I28383" s="113" t="s">
        <v>119668</v>
      </c>
    </row>
    <row r="28384" spans="9:9" ht="14.5" x14ac:dyDescent="0.35">
      <c r="I28384" s="113" t="s">
        <v>119667</v>
      </c>
    </row>
    <row r="28385" spans="9:9" ht="14.5" x14ac:dyDescent="0.35">
      <c r="I28385" s="113" t="s">
        <v>119666</v>
      </c>
    </row>
    <row r="28386" spans="9:9" ht="14.5" x14ac:dyDescent="0.35">
      <c r="I28386" s="113" t="s">
        <v>119665</v>
      </c>
    </row>
    <row r="28387" spans="9:9" ht="14.5" x14ac:dyDescent="0.35">
      <c r="I28387" s="113" t="s">
        <v>119664</v>
      </c>
    </row>
    <row r="28388" spans="9:9" ht="14.5" x14ac:dyDescent="0.35">
      <c r="I28388" s="113" t="s">
        <v>119663</v>
      </c>
    </row>
    <row r="28389" spans="9:9" ht="14.5" x14ac:dyDescent="0.35">
      <c r="I28389" s="113" t="s">
        <v>119662</v>
      </c>
    </row>
    <row r="28390" spans="9:9" ht="14.5" x14ac:dyDescent="0.35">
      <c r="I28390" s="113" t="s">
        <v>119661</v>
      </c>
    </row>
    <row r="28391" spans="9:9" ht="14.5" x14ac:dyDescent="0.35">
      <c r="I28391" s="113" t="s">
        <v>119660</v>
      </c>
    </row>
    <row r="28392" spans="9:9" ht="14.5" x14ac:dyDescent="0.35">
      <c r="I28392" s="113" t="s">
        <v>119659</v>
      </c>
    </row>
    <row r="28393" spans="9:9" ht="14.5" x14ac:dyDescent="0.35">
      <c r="I28393" s="113" t="s">
        <v>119658</v>
      </c>
    </row>
    <row r="28394" spans="9:9" ht="14.5" x14ac:dyDescent="0.35">
      <c r="I28394" s="113" t="s">
        <v>119657</v>
      </c>
    </row>
    <row r="28395" spans="9:9" ht="14.5" x14ac:dyDescent="0.35">
      <c r="I28395" s="113" t="s">
        <v>119656</v>
      </c>
    </row>
    <row r="28396" spans="9:9" ht="14.5" x14ac:dyDescent="0.35">
      <c r="I28396" s="113" t="s">
        <v>119655</v>
      </c>
    </row>
    <row r="28397" spans="9:9" ht="14.5" x14ac:dyDescent="0.35">
      <c r="I28397" s="113" t="s">
        <v>119654</v>
      </c>
    </row>
    <row r="28398" spans="9:9" ht="14.5" x14ac:dyDescent="0.35">
      <c r="I28398" s="113" t="s">
        <v>119653</v>
      </c>
    </row>
    <row r="28399" spans="9:9" ht="14.5" x14ac:dyDescent="0.35">
      <c r="I28399" s="113" t="s">
        <v>119652</v>
      </c>
    </row>
    <row r="28400" spans="9:9" ht="14.5" x14ac:dyDescent="0.35">
      <c r="I28400" s="113" t="s">
        <v>116499</v>
      </c>
    </row>
    <row r="28401" spans="9:9" ht="14.5" x14ac:dyDescent="0.35">
      <c r="I28401" s="113" t="s">
        <v>119651</v>
      </c>
    </row>
    <row r="28402" spans="9:9" ht="14.5" x14ac:dyDescent="0.35">
      <c r="I28402" s="113" t="s">
        <v>119650</v>
      </c>
    </row>
    <row r="28403" spans="9:9" ht="14.5" x14ac:dyDescent="0.35">
      <c r="I28403" s="113" t="s">
        <v>116498</v>
      </c>
    </row>
    <row r="28404" spans="9:9" ht="14.5" x14ac:dyDescent="0.35">
      <c r="I28404" s="113" t="s">
        <v>119649</v>
      </c>
    </row>
    <row r="28405" spans="9:9" ht="14.5" x14ac:dyDescent="0.35">
      <c r="I28405" s="113" t="s">
        <v>115644</v>
      </c>
    </row>
    <row r="28406" spans="9:9" ht="14.5" x14ac:dyDescent="0.35">
      <c r="I28406" s="113" t="s">
        <v>115643</v>
      </c>
    </row>
    <row r="28407" spans="9:9" ht="14.5" x14ac:dyDescent="0.35">
      <c r="I28407" s="113" t="s">
        <v>115642</v>
      </c>
    </row>
    <row r="28408" spans="9:9" ht="14.5" x14ac:dyDescent="0.35">
      <c r="I28408" s="113" t="s">
        <v>115641</v>
      </c>
    </row>
    <row r="28409" spans="9:9" ht="14.5" x14ac:dyDescent="0.35">
      <c r="I28409" s="113" t="s">
        <v>115640</v>
      </c>
    </row>
    <row r="28410" spans="9:9" ht="14.5" x14ac:dyDescent="0.35">
      <c r="I28410" s="113" t="s">
        <v>115639</v>
      </c>
    </row>
    <row r="28411" spans="9:9" ht="14.5" x14ac:dyDescent="0.35">
      <c r="I28411" s="113" t="s">
        <v>115638</v>
      </c>
    </row>
    <row r="28412" spans="9:9" ht="14.5" x14ac:dyDescent="0.35">
      <c r="I28412" s="113" t="s">
        <v>115637</v>
      </c>
    </row>
    <row r="28413" spans="9:9" ht="14.5" x14ac:dyDescent="0.35">
      <c r="I28413" s="113" t="s">
        <v>115636</v>
      </c>
    </row>
    <row r="28414" spans="9:9" ht="14.5" x14ac:dyDescent="0.35">
      <c r="I28414" s="113" t="s">
        <v>115635</v>
      </c>
    </row>
    <row r="28415" spans="9:9" ht="14.5" x14ac:dyDescent="0.35">
      <c r="I28415" s="113" t="s">
        <v>115634</v>
      </c>
    </row>
    <row r="28416" spans="9:9" ht="14.5" x14ac:dyDescent="0.35">
      <c r="I28416" s="113" t="s">
        <v>115633</v>
      </c>
    </row>
    <row r="28417" spans="9:9" ht="14.5" x14ac:dyDescent="0.35">
      <c r="I28417" s="113" t="s">
        <v>119648</v>
      </c>
    </row>
    <row r="28418" spans="9:9" ht="14.5" x14ac:dyDescent="0.35">
      <c r="I28418" s="113" t="s">
        <v>115632</v>
      </c>
    </row>
    <row r="28419" spans="9:9" ht="14.5" x14ac:dyDescent="0.35">
      <c r="I28419" s="113" t="s">
        <v>115631</v>
      </c>
    </row>
    <row r="28420" spans="9:9" ht="14.5" x14ac:dyDescent="0.35">
      <c r="I28420" s="113" t="s">
        <v>115630</v>
      </c>
    </row>
    <row r="28421" spans="9:9" ht="14.5" x14ac:dyDescent="0.35">
      <c r="I28421" s="113" t="s">
        <v>115629</v>
      </c>
    </row>
    <row r="28422" spans="9:9" ht="14.5" x14ac:dyDescent="0.35">
      <c r="I28422" s="113" t="s">
        <v>115628</v>
      </c>
    </row>
    <row r="28423" spans="9:9" ht="14.5" x14ac:dyDescent="0.35">
      <c r="I28423" s="113" t="s">
        <v>115627</v>
      </c>
    </row>
    <row r="28424" spans="9:9" ht="14.5" x14ac:dyDescent="0.35">
      <c r="I28424" s="113" t="s">
        <v>115626</v>
      </c>
    </row>
    <row r="28425" spans="9:9" ht="14.5" x14ac:dyDescent="0.35">
      <c r="I28425" s="113" t="s">
        <v>115625</v>
      </c>
    </row>
    <row r="28426" spans="9:9" ht="14.5" x14ac:dyDescent="0.35">
      <c r="I28426" s="113" t="s">
        <v>115624</v>
      </c>
    </row>
    <row r="28427" spans="9:9" ht="14.5" x14ac:dyDescent="0.35">
      <c r="I28427" s="113" t="s">
        <v>115623</v>
      </c>
    </row>
    <row r="28428" spans="9:9" ht="14.5" x14ac:dyDescent="0.35">
      <c r="I28428" s="113" t="s">
        <v>115622</v>
      </c>
    </row>
    <row r="28429" spans="9:9" ht="14.5" x14ac:dyDescent="0.35">
      <c r="I28429" s="113" t="s">
        <v>115621</v>
      </c>
    </row>
    <row r="28430" spans="9:9" ht="14.5" x14ac:dyDescent="0.35">
      <c r="I28430" s="113" t="s">
        <v>121384</v>
      </c>
    </row>
    <row r="28431" spans="9:9" ht="14.5" x14ac:dyDescent="0.35">
      <c r="I28431" s="113" t="s">
        <v>115620</v>
      </c>
    </row>
    <row r="28432" spans="9:9" ht="14.5" x14ac:dyDescent="0.35">
      <c r="I28432" s="113" t="s">
        <v>115619</v>
      </c>
    </row>
    <row r="28433" spans="9:9" ht="14.5" x14ac:dyDescent="0.35">
      <c r="I28433" s="113" t="s">
        <v>115618</v>
      </c>
    </row>
    <row r="28434" spans="9:9" ht="14.5" x14ac:dyDescent="0.35">
      <c r="I28434" s="113" t="s">
        <v>115617</v>
      </c>
    </row>
    <row r="28435" spans="9:9" ht="14.5" x14ac:dyDescent="0.35">
      <c r="I28435" s="113" t="s">
        <v>115616</v>
      </c>
    </row>
    <row r="28436" spans="9:9" ht="14.5" x14ac:dyDescent="0.35">
      <c r="I28436" s="113" t="s">
        <v>115615</v>
      </c>
    </row>
    <row r="28437" spans="9:9" ht="14.5" x14ac:dyDescent="0.35">
      <c r="I28437" s="113" t="s">
        <v>115614</v>
      </c>
    </row>
    <row r="28438" spans="9:9" ht="14.5" x14ac:dyDescent="0.35">
      <c r="I28438" s="113" t="s">
        <v>112208</v>
      </c>
    </row>
    <row r="28439" spans="9:9" ht="14.5" x14ac:dyDescent="0.35">
      <c r="I28439" s="113" t="s">
        <v>115613</v>
      </c>
    </row>
    <row r="28440" spans="9:9" ht="14.5" x14ac:dyDescent="0.35">
      <c r="I28440" s="113" t="s">
        <v>115612</v>
      </c>
    </row>
    <row r="28441" spans="9:9" ht="14.5" x14ac:dyDescent="0.35">
      <c r="I28441" s="113" t="s">
        <v>115611</v>
      </c>
    </row>
    <row r="28442" spans="9:9" ht="14.5" x14ac:dyDescent="0.35">
      <c r="I28442" s="113" t="s">
        <v>115610</v>
      </c>
    </row>
    <row r="28443" spans="9:9" ht="14.5" x14ac:dyDescent="0.35">
      <c r="I28443" s="113" t="s">
        <v>112207</v>
      </c>
    </row>
    <row r="28444" spans="9:9" ht="14.5" x14ac:dyDescent="0.35">
      <c r="I28444" s="113" t="s">
        <v>112206</v>
      </c>
    </row>
    <row r="28445" spans="9:9" ht="14.5" x14ac:dyDescent="0.35">
      <c r="I28445" s="113" t="s">
        <v>112205</v>
      </c>
    </row>
    <row r="28446" spans="9:9" ht="14.5" x14ac:dyDescent="0.35">
      <c r="I28446" s="113" t="s">
        <v>115609</v>
      </c>
    </row>
    <row r="28447" spans="9:9" ht="14.5" x14ac:dyDescent="0.35">
      <c r="I28447" s="113" t="s">
        <v>115608</v>
      </c>
    </row>
    <row r="28448" spans="9:9" ht="14.5" x14ac:dyDescent="0.35">
      <c r="I28448" s="113" t="s">
        <v>112204</v>
      </c>
    </row>
    <row r="28449" spans="9:9" ht="14.5" x14ac:dyDescent="0.35">
      <c r="I28449" s="113" t="s">
        <v>112203</v>
      </c>
    </row>
    <row r="28450" spans="9:9" ht="14.5" x14ac:dyDescent="0.35">
      <c r="I28450" s="113" t="s">
        <v>112202</v>
      </c>
    </row>
    <row r="28451" spans="9:9" ht="14.5" x14ac:dyDescent="0.35">
      <c r="I28451" s="113" t="s">
        <v>112201</v>
      </c>
    </row>
    <row r="28452" spans="9:9" ht="14.5" x14ac:dyDescent="0.35">
      <c r="I28452" s="113" t="s">
        <v>112200</v>
      </c>
    </row>
    <row r="28453" spans="9:9" ht="14.5" x14ac:dyDescent="0.35">
      <c r="I28453" s="113" t="s">
        <v>112199</v>
      </c>
    </row>
    <row r="28454" spans="9:9" ht="14.5" x14ac:dyDescent="0.35">
      <c r="I28454" s="113" t="s">
        <v>112198</v>
      </c>
    </row>
    <row r="28455" spans="9:9" ht="14.5" x14ac:dyDescent="0.35">
      <c r="I28455" s="113" t="s">
        <v>112197</v>
      </c>
    </row>
    <row r="28456" spans="9:9" ht="14.5" x14ac:dyDescent="0.35">
      <c r="I28456" s="113" t="s">
        <v>112196</v>
      </c>
    </row>
    <row r="28457" spans="9:9" ht="14.5" x14ac:dyDescent="0.35">
      <c r="I28457" s="113" t="s">
        <v>112195</v>
      </c>
    </row>
    <row r="28458" spans="9:9" ht="14.5" x14ac:dyDescent="0.35">
      <c r="I28458" s="113" t="s">
        <v>112194</v>
      </c>
    </row>
    <row r="28459" spans="9:9" ht="14.5" x14ac:dyDescent="0.35">
      <c r="I28459" s="113" t="s">
        <v>112193</v>
      </c>
    </row>
    <row r="28460" spans="9:9" ht="14.5" x14ac:dyDescent="0.35">
      <c r="I28460" s="113" t="s">
        <v>112192</v>
      </c>
    </row>
    <row r="28461" spans="9:9" ht="14.5" x14ac:dyDescent="0.35">
      <c r="I28461" s="113" t="s">
        <v>112191</v>
      </c>
    </row>
    <row r="28462" spans="9:9" ht="14.5" x14ac:dyDescent="0.35">
      <c r="I28462" s="113" t="s">
        <v>112190</v>
      </c>
    </row>
    <row r="28463" spans="9:9" ht="14.5" x14ac:dyDescent="0.35">
      <c r="I28463" s="113" t="s">
        <v>112189</v>
      </c>
    </row>
    <row r="28464" spans="9:9" ht="14.5" x14ac:dyDescent="0.35">
      <c r="I28464" s="113" t="s">
        <v>112188</v>
      </c>
    </row>
    <row r="28465" spans="9:9" ht="14.5" x14ac:dyDescent="0.35">
      <c r="I28465" s="113" t="s">
        <v>112187</v>
      </c>
    </row>
    <row r="28466" spans="9:9" ht="14.5" x14ac:dyDescent="0.35">
      <c r="I28466" s="113" t="s">
        <v>112186</v>
      </c>
    </row>
    <row r="28467" spans="9:9" ht="14.5" x14ac:dyDescent="0.35">
      <c r="I28467" s="113" t="s">
        <v>112185</v>
      </c>
    </row>
    <row r="28468" spans="9:9" ht="14.5" x14ac:dyDescent="0.35">
      <c r="I28468" s="113" t="s">
        <v>112184</v>
      </c>
    </row>
    <row r="28469" spans="9:9" ht="14.5" x14ac:dyDescent="0.35">
      <c r="I28469" s="113" t="s">
        <v>112183</v>
      </c>
    </row>
    <row r="28470" spans="9:9" ht="14.5" x14ac:dyDescent="0.35">
      <c r="I28470" s="113" t="s">
        <v>112182</v>
      </c>
    </row>
    <row r="28471" spans="9:9" ht="14.5" x14ac:dyDescent="0.35">
      <c r="I28471" s="113" t="s">
        <v>112181</v>
      </c>
    </row>
    <row r="28472" spans="9:9" ht="14.5" x14ac:dyDescent="0.35">
      <c r="I28472" s="113" t="s">
        <v>112180</v>
      </c>
    </row>
    <row r="28473" spans="9:9" ht="14.5" x14ac:dyDescent="0.35">
      <c r="I28473" s="113" t="s">
        <v>112179</v>
      </c>
    </row>
    <row r="28474" spans="9:9" ht="14.5" x14ac:dyDescent="0.35">
      <c r="I28474" s="113" t="s">
        <v>112178</v>
      </c>
    </row>
    <row r="28475" spans="9:9" ht="14.5" x14ac:dyDescent="0.35">
      <c r="I28475" s="113" t="s">
        <v>112177</v>
      </c>
    </row>
    <row r="28476" spans="9:9" ht="14.5" x14ac:dyDescent="0.35">
      <c r="I28476" s="113" t="s">
        <v>112176</v>
      </c>
    </row>
    <row r="28477" spans="9:9" ht="14.5" x14ac:dyDescent="0.35">
      <c r="I28477" s="113" t="s">
        <v>112175</v>
      </c>
    </row>
    <row r="28478" spans="9:9" ht="14.5" x14ac:dyDescent="0.35">
      <c r="I28478" s="113" t="s">
        <v>112174</v>
      </c>
    </row>
    <row r="28479" spans="9:9" ht="14.5" x14ac:dyDescent="0.35">
      <c r="I28479" s="113" t="s">
        <v>112173</v>
      </c>
    </row>
    <row r="28480" spans="9:9" ht="14.5" x14ac:dyDescent="0.35">
      <c r="I28480" s="113" t="s">
        <v>112172</v>
      </c>
    </row>
    <row r="28481" spans="9:9" ht="14.5" x14ac:dyDescent="0.35">
      <c r="I28481" s="113" t="s">
        <v>119647</v>
      </c>
    </row>
    <row r="28482" spans="9:9" ht="14.5" x14ac:dyDescent="0.35">
      <c r="I28482" s="113" t="s">
        <v>112171</v>
      </c>
    </row>
    <row r="28483" spans="9:9" ht="14.5" x14ac:dyDescent="0.35">
      <c r="I28483" s="113" t="s">
        <v>119646</v>
      </c>
    </row>
    <row r="28484" spans="9:9" ht="14.5" x14ac:dyDescent="0.35">
      <c r="I28484" s="113" t="s">
        <v>112170</v>
      </c>
    </row>
    <row r="28485" spans="9:9" ht="14.5" x14ac:dyDescent="0.35">
      <c r="I28485" s="113" t="s">
        <v>112169</v>
      </c>
    </row>
    <row r="28486" spans="9:9" ht="14.5" x14ac:dyDescent="0.35">
      <c r="I28486" s="113" t="s">
        <v>112168</v>
      </c>
    </row>
    <row r="28487" spans="9:9" ht="14.5" x14ac:dyDescent="0.35">
      <c r="I28487" s="113" t="s">
        <v>112167</v>
      </c>
    </row>
    <row r="28488" spans="9:9" ht="14.5" x14ac:dyDescent="0.35">
      <c r="I28488" s="113" t="s">
        <v>112166</v>
      </c>
    </row>
    <row r="28489" spans="9:9" ht="14.5" x14ac:dyDescent="0.35">
      <c r="I28489" s="113" t="s">
        <v>112165</v>
      </c>
    </row>
    <row r="28490" spans="9:9" ht="14.5" x14ac:dyDescent="0.35">
      <c r="I28490" s="113" t="s">
        <v>112164</v>
      </c>
    </row>
    <row r="28491" spans="9:9" ht="14.5" x14ac:dyDescent="0.35">
      <c r="I28491" s="113" t="s">
        <v>112163</v>
      </c>
    </row>
    <row r="28492" spans="9:9" ht="14.5" x14ac:dyDescent="0.35">
      <c r="I28492" s="113" t="s">
        <v>112162</v>
      </c>
    </row>
    <row r="28493" spans="9:9" ht="14.5" x14ac:dyDescent="0.35">
      <c r="I28493" s="113" t="s">
        <v>112161</v>
      </c>
    </row>
    <row r="28494" spans="9:9" ht="14.5" x14ac:dyDescent="0.35">
      <c r="I28494" s="113" t="s">
        <v>112160</v>
      </c>
    </row>
    <row r="28495" spans="9:9" ht="14.5" x14ac:dyDescent="0.35">
      <c r="I28495" s="113" t="s">
        <v>112159</v>
      </c>
    </row>
    <row r="28496" spans="9:9" ht="14.5" x14ac:dyDescent="0.35">
      <c r="I28496" s="113" t="s">
        <v>112158</v>
      </c>
    </row>
    <row r="28497" spans="9:9" ht="14.5" x14ac:dyDescent="0.35">
      <c r="I28497" s="113" t="s">
        <v>112157</v>
      </c>
    </row>
    <row r="28498" spans="9:9" ht="14.5" x14ac:dyDescent="0.35">
      <c r="I28498" s="113" t="s">
        <v>112156</v>
      </c>
    </row>
    <row r="28499" spans="9:9" ht="14.5" x14ac:dyDescent="0.35">
      <c r="I28499" s="113" t="s">
        <v>112155</v>
      </c>
    </row>
    <row r="28500" spans="9:9" ht="14.5" x14ac:dyDescent="0.35">
      <c r="I28500" s="113" t="s">
        <v>112154</v>
      </c>
    </row>
    <row r="28501" spans="9:9" ht="14.5" x14ac:dyDescent="0.35">
      <c r="I28501" s="113" t="s">
        <v>112153</v>
      </c>
    </row>
    <row r="28502" spans="9:9" ht="14.5" x14ac:dyDescent="0.35">
      <c r="I28502" s="113" t="s">
        <v>112152</v>
      </c>
    </row>
    <row r="28503" spans="9:9" ht="14.5" x14ac:dyDescent="0.35">
      <c r="I28503" s="113" t="s">
        <v>112151</v>
      </c>
    </row>
    <row r="28504" spans="9:9" ht="14.5" x14ac:dyDescent="0.35">
      <c r="I28504" s="113" t="s">
        <v>112150</v>
      </c>
    </row>
    <row r="28505" spans="9:9" ht="14.5" x14ac:dyDescent="0.35">
      <c r="I28505" s="113" t="s">
        <v>112149</v>
      </c>
    </row>
    <row r="28506" spans="9:9" ht="14.5" x14ac:dyDescent="0.35">
      <c r="I28506" s="113" t="s">
        <v>112148</v>
      </c>
    </row>
    <row r="28507" spans="9:9" ht="14.5" x14ac:dyDescent="0.35">
      <c r="I28507" s="113" t="s">
        <v>112147</v>
      </c>
    </row>
    <row r="28508" spans="9:9" ht="14.5" x14ac:dyDescent="0.35">
      <c r="I28508" s="113" t="s">
        <v>112146</v>
      </c>
    </row>
    <row r="28509" spans="9:9" ht="14.5" x14ac:dyDescent="0.35">
      <c r="I28509" s="113" t="s">
        <v>112145</v>
      </c>
    </row>
    <row r="28510" spans="9:9" ht="14.5" x14ac:dyDescent="0.35">
      <c r="I28510" s="113" t="s">
        <v>112144</v>
      </c>
    </row>
    <row r="28511" spans="9:9" ht="14.5" x14ac:dyDescent="0.35">
      <c r="I28511" s="113" t="s">
        <v>112143</v>
      </c>
    </row>
    <row r="28512" spans="9:9" ht="14.5" x14ac:dyDescent="0.35">
      <c r="I28512" s="113" t="s">
        <v>112142</v>
      </c>
    </row>
    <row r="28513" spans="9:9" ht="14.5" x14ac:dyDescent="0.35">
      <c r="I28513" s="113" t="s">
        <v>112141</v>
      </c>
    </row>
    <row r="28514" spans="9:9" ht="14.5" x14ac:dyDescent="0.35">
      <c r="I28514" s="113" t="s">
        <v>115607</v>
      </c>
    </row>
    <row r="28515" spans="9:9" ht="14.5" x14ac:dyDescent="0.35">
      <c r="I28515" s="113" t="s">
        <v>112140</v>
      </c>
    </row>
    <row r="28516" spans="9:9" ht="14.5" x14ac:dyDescent="0.35">
      <c r="I28516" s="113" t="s">
        <v>112139</v>
      </c>
    </row>
    <row r="28517" spans="9:9" ht="14.5" x14ac:dyDescent="0.35">
      <c r="I28517" s="113" t="s">
        <v>112138</v>
      </c>
    </row>
    <row r="28518" spans="9:9" ht="14.5" x14ac:dyDescent="0.35">
      <c r="I28518" s="113" t="s">
        <v>112137</v>
      </c>
    </row>
    <row r="28519" spans="9:9" ht="14.5" x14ac:dyDescent="0.35">
      <c r="I28519" s="113" t="s">
        <v>112136</v>
      </c>
    </row>
    <row r="28520" spans="9:9" ht="14.5" x14ac:dyDescent="0.35">
      <c r="I28520" s="113" t="s">
        <v>112135</v>
      </c>
    </row>
    <row r="28521" spans="9:9" ht="14.5" x14ac:dyDescent="0.35">
      <c r="I28521" s="113" t="s">
        <v>112134</v>
      </c>
    </row>
    <row r="28522" spans="9:9" ht="14.5" x14ac:dyDescent="0.35">
      <c r="I28522" s="113" t="s">
        <v>112133</v>
      </c>
    </row>
    <row r="28523" spans="9:9" ht="14.5" x14ac:dyDescent="0.35">
      <c r="I28523" s="113" t="s">
        <v>112132</v>
      </c>
    </row>
    <row r="28524" spans="9:9" ht="14.5" x14ac:dyDescent="0.35">
      <c r="I28524" s="113" t="s">
        <v>112131</v>
      </c>
    </row>
    <row r="28525" spans="9:9" ht="14.5" x14ac:dyDescent="0.35">
      <c r="I28525" s="113" t="s">
        <v>112130</v>
      </c>
    </row>
    <row r="28526" spans="9:9" ht="14.5" x14ac:dyDescent="0.35">
      <c r="I28526" s="113" t="s">
        <v>112129</v>
      </c>
    </row>
    <row r="28527" spans="9:9" ht="14.5" x14ac:dyDescent="0.35">
      <c r="I28527" s="113" t="s">
        <v>112128</v>
      </c>
    </row>
    <row r="28528" spans="9:9" ht="14.5" x14ac:dyDescent="0.35">
      <c r="I28528" s="113" t="s">
        <v>112127</v>
      </c>
    </row>
    <row r="28529" spans="9:9" ht="14.5" x14ac:dyDescent="0.35">
      <c r="I28529" s="113" t="s">
        <v>112126</v>
      </c>
    </row>
    <row r="28530" spans="9:9" ht="14.5" x14ac:dyDescent="0.35">
      <c r="I28530" s="113" t="s">
        <v>112125</v>
      </c>
    </row>
    <row r="28531" spans="9:9" ht="14.5" x14ac:dyDescent="0.35">
      <c r="I28531" s="113" t="s">
        <v>112124</v>
      </c>
    </row>
    <row r="28532" spans="9:9" ht="14.5" x14ac:dyDescent="0.35">
      <c r="I28532" s="113" t="s">
        <v>112123</v>
      </c>
    </row>
    <row r="28533" spans="9:9" ht="14.5" x14ac:dyDescent="0.35">
      <c r="I28533" s="113" t="s">
        <v>112122</v>
      </c>
    </row>
    <row r="28534" spans="9:9" ht="14.5" x14ac:dyDescent="0.35">
      <c r="I28534" s="113" t="s">
        <v>112121</v>
      </c>
    </row>
    <row r="28535" spans="9:9" ht="14.5" x14ac:dyDescent="0.35">
      <c r="I28535" s="113" t="s">
        <v>112120</v>
      </c>
    </row>
    <row r="28536" spans="9:9" ht="14.5" x14ac:dyDescent="0.35">
      <c r="I28536" s="113" t="s">
        <v>112119</v>
      </c>
    </row>
    <row r="28537" spans="9:9" ht="14.5" x14ac:dyDescent="0.35">
      <c r="I28537" s="113" t="s">
        <v>112118</v>
      </c>
    </row>
    <row r="28538" spans="9:9" ht="14.5" x14ac:dyDescent="0.35">
      <c r="I28538" s="113" t="s">
        <v>112117</v>
      </c>
    </row>
    <row r="28539" spans="9:9" ht="14.5" x14ac:dyDescent="0.35">
      <c r="I28539" s="113" t="s">
        <v>112116</v>
      </c>
    </row>
    <row r="28540" spans="9:9" ht="14.5" x14ac:dyDescent="0.35">
      <c r="I28540" s="113" t="s">
        <v>112115</v>
      </c>
    </row>
    <row r="28541" spans="9:9" ht="14.5" x14ac:dyDescent="0.35">
      <c r="I28541" s="113" t="s">
        <v>112114</v>
      </c>
    </row>
    <row r="28542" spans="9:9" ht="14.5" x14ac:dyDescent="0.35">
      <c r="I28542" s="113" t="s">
        <v>112113</v>
      </c>
    </row>
    <row r="28543" spans="9:9" ht="14.5" x14ac:dyDescent="0.35">
      <c r="I28543" s="113" t="s">
        <v>112112</v>
      </c>
    </row>
    <row r="28544" spans="9:9" ht="14.5" x14ac:dyDescent="0.35">
      <c r="I28544" s="113" t="s">
        <v>112111</v>
      </c>
    </row>
    <row r="28545" spans="9:9" ht="14.5" x14ac:dyDescent="0.35">
      <c r="I28545" s="113" t="s">
        <v>115606</v>
      </c>
    </row>
    <row r="28546" spans="9:9" ht="14.5" x14ac:dyDescent="0.35">
      <c r="I28546" s="113" t="s">
        <v>112110</v>
      </c>
    </row>
    <row r="28547" spans="9:9" ht="14.5" x14ac:dyDescent="0.35">
      <c r="I28547" s="113" t="s">
        <v>112109</v>
      </c>
    </row>
    <row r="28548" spans="9:9" ht="14.5" x14ac:dyDescent="0.35">
      <c r="I28548" s="113" t="s">
        <v>112108</v>
      </c>
    </row>
    <row r="28549" spans="9:9" ht="14.5" x14ac:dyDescent="0.35">
      <c r="I28549" s="113" t="s">
        <v>112107</v>
      </c>
    </row>
    <row r="28550" spans="9:9" ht="14.5" x14ac:dyDescent="0.35">
      <c r="I28550" s="113" t="s">
        <v>112106</v>
      </c>
    </row>
    <row r="28551" spans="9:9" ht="14.5" x14ac:dyDescent="0.35">
      <c r="I28551" s="113" t="s">
        <v>112105</v>
      </c>
    </row>
    <row r="28552" spans="9:9" ht="14.5" x14ac:dyDescent="0.35">
      <c r="I28552" s="113" t="s">
        <v>112104</v>
      </c>
    </row>
    <row r="28553" spans="9:9" ht="14.5" x14ac:dyDescent="0.35">
      <c r="I28553" s="113" t="s">
        <v>112103</v>
      </c>
    </row>
    <row r="28554" spans="9:9" ht="14.5" x14ac:dyDescent="0.35">
      <c r="I28554" s="113" t="s">
        <v>112102</v>
      </c>
    </row>
    <row r="28555" spans="9:9" ht="14.5" x14ac:dyDescent="0.35">
      <c r="I28555" s="113" t="s">
        <v>112101</v>
      </c>
    </row>
    <row r="28556" spans="9:9" ht="14.5" x14ac:dyDescent="0.35">
      <c r="I28556" s="113" t="s">
        <v>112100</v>
      </c>
    </row>
    <row r="28557" spans="9:9" ht="14.5" x14ac:dyDescent="0.35">
      <c r="I28557" s="113" t="s">
        <v>112099</v>
      </c>
    </row>
    <row r="28558" spans="9:9" ht="14.5" x14ac:dyDescent="0.35">
      <c r="I28558" s="113" t="s">
        <v>112098</v>
      </c>
    </row>
    <row r="28559" spans="9:9" ht="14.5" x14ac:dyDescent="0.35">
      <c r="I28559" s="113" t="s">
        <v>112097</v>
      </c>
    </row>
    <row r="28560" spans="9:9" ht="14.5" x14ac:dyDescent="0.35">
      <c r="I28560" s="113" t="s">
        <v>112096</v>
      </c>
    </row>
    <row r="28561" spans="9:9" ht="14.5" x14ac:dyDescent="0.35">
      <c r="I28561" s="113" t="s">
        <v>112095</v>
      </c>
    </row>
    <row r="28562" spans="9:9" ht="14.5" x14ac:dyDescent="0.35">
      <c r="I28562" s="113" t="s">
        <v>112094</v>
      </c>
    </row>
    <row r="28563" spans="9:9" ht="14.5" x14ac:dyDescent="0.35">
      <c r="I28563" s="113" t="s">
        <v>112093</v>
      </c>
    </row>
    <row r="28564" spans="9:9" ht="14.5" x14ac:dyDescent="0.35">
      <c r="I28564" s="113" t="s">
        <v>112092</v>
      </c>
    </row>
    <row r="28565" spans="9:9" ht="14.5" x14ac:dyDescent="0.35">
      <c r="I28565" s="113" t="s">
        <v>112091</v>
      </c>
    </row>
    <row r="28566" spans="9:9" ht="14.5" x14ac:dyDescent="0.35">
      <c r="I28566" s="113" t="s">
        <v>112090</v>
      </c>
    </row>
    <row r="28567" spans="9:9" ht="14.5" x14ac:dyDescent="0.35">
      <c r="I28567" s="113" t="s">
        <v>112089</v>
      </c>
    </row>
    <row r="28568" spans="9:9" ht="14.5" x14ac:dyDescent="0.35">
      <c r="I28568" s="113" t="s">
        <v>112088</v>
      </c>
    </row>
    <row r="28569" spans="9:9" ht="14.5" x14ac:dyDescent="0.35">
      <c r="I28569" s="113" t="s">
        <v>112087</v>
      </c>
    </row>
    <row r="28570" spans="9:9" ht="14.5" x14ac:dyDescent="0.35">
      <c r="I28570" s="113" t="s">
        <v>112086</v>
      </c>
    </row>
    <row r="28571" spans="9:9" ht="14.5" x14ac:dyDescent="0.35">
      <c r="I28571" s="113" t="s">
        <v>112085</v>
      </c>
    </row>
    <row r="28572" spans="9:9" ht="14.5" x14ac:dyDescent="0.35">
      <c r="I28572" s="113" t="s">
        <v>112084</v>
      </c>
    </row>
    <row r="28573" spans="9:9" ht="14.5" x14ac:dyDescent="0.35">
      <c r="I28573" s="113" t="s">
        <v>112083</v>
      </c>
    </row>
    <row r="28574" spans="9:9" ht="14.5" x14ac:dyDescent="0.35">
      <c r="I28574" s="113" t="s">
        <v>112082</v>
      </c>
    </row>
    <row r="28575" spans="9:9" ht="14.5" x14ac:dyDescent="0.35">
      <c r="I28575" s="113" t="s">
        <v>112081</v>
      </c>
    </row>
    <row r="28576" spans="9:9" ht="14.5" x14ac:dyDescent="0.35">
      <c r="I28576" s="113" t="s">
        <v>112080</v>
      </c>
    </row>
    <row r="28577" spans="9:9" ht="14.5" x14ac:dyDescent="0.35">
      <c r="I28577" s="113" t="s">
        <v>112079</v>
      </c>
    </row>
    <row r="28578" spans="9:9" ht="14.5" x14ac:dyDescent="0.35">
      <c r="I28578" s="113" t="s">
        <v>112078</v>
      </c>
    </row>
    <row r="28579" spans="9:9" ht="14.5" x14ac:dyDescent="0.35">
      <c r="I28579" s="113" t="s">
        <v>112077</v>
      </c>
    </row>
    <row r="28580" spans="9:9" ht="14.5" x14ac:dyDescent="0.35">
      <c r="I28580" s="113" t="s">
        <v>112076</v>
      </c>
    </row>
    <row r="28581" spans="9:9" ht="14.5" x14ac:dyDescent="0.35">
      <c r="I28581" s="113" t="s">
        <v>112075</v>
      </c>
    </row>
    <row r="28582" spans="9:9" ht="14.5" x14ac:dyDescent="0.35">
      <c r="I28582" s="113" t="s">
        <v>112074</v>
      </c>
    </row>
    <row r="28583" spans="9:9" ht="14.5" x14ac:dyDescent="0.35">
      <c r="I28583" s="113" t="s">
        <v>112073</v>
      </c>
    </row>
    <row r="28584" spans="9:9" ht="14.5" x14ac:dyDescent="0.35">
      <c r="I28584" s="113" t="s">
        <v>112072</v>
      </c>
    </row>
    <row r="28585" spans="9:9" ht="14.5" x14ac:dyDescent="0.35">
      <c r="I28585" s="113" t="s">
        <v>112071</v>
      </c>
    </row>
    <row r="28586" spans="9:9" ht="14.5" x14ac:dyDescent="0.35">
      <c r="I28586" s="113" t="s">
        <v>112070</v>
      </c>
    </row>
    <row r="28587" spans="9:9" ht="14.5" x14ac:dyDescent="0.35">
      <c r="I28587" s="113" t="s">
        <v>112069</v>
      </c>
    </row>
    <row r="28588" spans="9:9" ht="14.5" x14ac:dyDescent="0.35">
      <c r="I28588" s="113" t="s">
        <v>112068</v>
      </c>
    </row>
    <row r="28589" spans="9:9" ht="14.5" x14ac:dyDescent="0.35">
      <c r="I28589" s="113" t="s">
        <v>115605</v>
      </c>
    </row>
    <row r="28590" spans="9:9" ht="14.5" x14ac:dyDescent="0.35">
      <c r="I28590" s="113" t="s">
        <v>115604</v>
      </c>
    </row>
    <row r="28591" spans="9:9" ht="14.5" x14ac:dyDescent="0.35">
      <c r="I28591" s="113" t="s">
        <v>112067</v>
      </c>
    </row>
    <row r="28592" spans="9:9" ht="14.5" x14ac:dyDescent="0.35">
      <c r="I28592" s="113" t="s">
        <v>112066</v>
      </c>
    </row>
    <row r="28593" spans="9:9" ht="14.5" x14ac:dyDescent="0.35">
      <c r="I28593" s="113" t="s">
        <v>112065</v>
      </c>
    </row>
    <row r="28594" spans="9:9" ht="14.5" x14ac:dyDescent="0.35">
      <c r="I28594" s="113" t="s">
        <v>112064</v>
      </c>
    </row>
    <row r="28595" spans="9:9" ht="14.5" x14ac:dyDescent="0.35">
      <c r="I28595" s="113" t="s">
        <v>112063</v>
      </c>
    </row>
    <row r="28596" spans="9:9" ht="14.5" x14ac:dyDescent="0.35">
      <c r="I28596" s="113" t="s">
        <v>112062</v>
      </c>
    </row>
    <row r="28597" spans="9:9" ht="14.5" x14ac:dyDescent="0.35">
      <c r="I28597" s="113" t="s">
        <v>112061</v>
      </c>
    </row>
    <row r="28598" spans="9:9" ht="14.5" x14ac:dyDescent="0.35">
      <c r="I28598" s="113" t="s">
        <v>112060</v>
      </c>
    </row>
    <row r="28599" spans="9:9" ht="14.5" x14ac:dyDescent="0.35">
      <c r="I28599" s="113" t="s">
        <v>112059</v>
      </c>
    </row>
    <row r="28600" spans="9:9" ht="14.5" x14ac:dyDescent="0.35">
      <c r="I28600" s="113" t="s">
        <v>112058</v>
      </c>
    </row>
    <row r="28601" spans="9:9" ht="14.5" x14ac:dyDescent="0.35">
      <c r="I28601" s="113" t="s">
        <v>112057</v>
      </c>
    </row>
    <row r="28602" spans="9:9" ht="14.5" x14ac:dyDescent="0.35">
      <c r="I28602" s="113" t="s">
        <v>112056</v>
      </c>
    </row>
    <row r="28603" spans="9:9" ht="14.5" x14ac:dyDescent="0.35">
      <c r="I28603" s="113" t="s">
        <v>112055</v>
      </c>
    </row>
    <row r="28604" spans="9:9" ht="14.5" x14ac:dyDescent="0.35">
      <c r="I28604" s="113" t="s">
        <v>112054</v>
      </c>
    </row>
    <row r="28605" spans="9:9" ht="14.5" x14ac:dyDescent="0.35">
      <c r="I28605" s="113" t="s">
        <v>112053</v>
      </c>
    </row>
    <row r="28606" spans="9:9" ht="14.5" x14ac:dyDescent="0.35">
      <c r="I28606" s="113" t="s">
        <v>112052</v>
      </c>
    </row>
    <row r="28607" spans="9:9" ht="14.5" x14ac:dyDescent="0.35">
      <c r="I28607" s="113" t="s">
        <v>112051</v>
      </c>
    </row>
    <row r="28608" spans="9:9" ht="14.5" x14ac:dyDescent="0.35">
      <c r="I28608" s="113" t="s">
        <v>112050</v>
      </c>
    </row>
    <row r="28609" spans="9:9" ht="14.5" x14ac:dyDescent="0.35">
      <c r="I28609" s="113" t="s">
        <v>112049</v>
      </c>
    </row>
    <row r="28610" spans="9:9" ht="14.5" x14ac:dyDescent="0.35">
      <c r="I28610" s="113" t="s">
        <v>112048</v>
      </c>
    </row>
    <row r="28611" spans="9:9" ht="14.5" x14ac:dyDescent="0.35">
      <c r="I28611" s="113" t="s">
        <v>112047</v>
      </c>
    </row>
    <row r="28612" spans="9:9" ht="14.5" x14ac:dyDescent="0.35">
      <c r="I28612" s="113" t="s">
        <v>112046</v>
      </c>
    </row>
    <row r="28613" spans="9:9" ht="14.5" x14ac:dyDescent="0.35">
      <c r="I28613" s="113" t="s">
        <v>112045</v>
      </c>
    </row>
    <row r="28614" spans="9:9" ht="14.5" x14ac:dyDescent="0.35">
      <c r="I28614" s="113" t="s">
        <v>112044</v>
      </c>
    </row>
    <row r="28615" spans="9:9" ht="14.5" x14ac:dyDescent="0.35">
      <c r="I28615" s="113" t="s">
        <v>112043</v>
      </c>
    </row>
    <row r="28616" spans="9:9" ht="14.5" x14ac:dyDescent="0.35">
      <c r="I28616" s="113" t="s">
        <v>112042</v>
      </c>
    </row>
    <row r="28617" spans="9:9" ht="14.5" x14ac:dyDescent="0.35">
      <c r="I28617" s="113" t="s">
        <v>112041</v>
      </c>
    </row>
    <row r="28618" spans="9:9" ht="14.5" x14ac:dyDescent="0.35">
      <c r="I28618" s="113" t="s">
        <v>112040</v>
      </c>
    </row>
    <row r="28619" spans="9:9" ht="14.5" x14ac:dyDescent="0.35">
      <c r="I28619" s="113" t="s">
        <v>112039</v>
      </c>
    </row>
    <row r="28620" spans="9:9" ht="14.5" x14ac:dyDescent="0.35">
      <c r="I28620" s="113" t="s">
        <v>112038</v>
      </c>
    </row>
    <row r="28621" spans="9:9" ht="14.5" x14ac:dyDescent="0.35">
      <c r="I28621" s="113" t="s">
        <v>73865</v>
      </c>
    </row>
    <row r="28622" spans="9:9" ht="14.5" x14ac:dyDescent="0.35">
      <c r="I28622" s="113" t="s">
        <v>73864</v>
      </c>
    </row>
    <row r="28623" spans="9:9" ht="14.5" x14ac:dyDescent="0.35">
      <c r="I28623" s="113" t="s">
        <v>112037</v>
      </c>
    </row>
    <row r="28624" spans="9:9" ht="14.5" x14ac:dyDescent="0.35">
      <c r="I28624" s="113" t="s">
        <v>73863</v>
      </c>
    </row>
    <row r="28625" spans="9:9" ht="14.5" x14ac:dyDescent="0.35">
      <c r="I28625" s="113" t="s">
        <v>73862</v>
      </c>
    </row>
    <row r="28626" spans="9:9" ht="14.5" x14ac:dyDescent="0.35">
      <c r="I28626" s="113" t="s">
        <v>73861</v>
      </c>
    </row>
    <row r="28627" spans="9:9" ht="14.5" x14ac:dyDescent="0.35">
      <c r="I28627" s="113" t="s">
        <v>73860</v>
      </c>
    </row>
    <row r="28628" spans="9:9" ht="14.5" x14ac:dyDescent="0.35">
      <c r="I28628" s="113" t="s">
        <v>73859</v>
      </c>
    </row>
    <row r="28629" spans="9:9" ht="14.5" x14ac:dyDescent="0.35">
      <c r="I28629" s="113" t="s">
        <v>73858</v>
      </c>
    </row>
    <row r="28630" spans="9:9" ht="14.5" x14ac:dyDescent="0.35">
      <c r="I28630" s="113" t="s">
        <v>73857</v>
      </c>
    </row>
    <row r="28631" spans="9:9" ht="14.5" x14ac:dyDescent="0.35">
      <c r="I28631" s="113" t="s">
        <v>73856</v>
      </c>
    </row>
    <row r="28632" spans="9:9" ht="14.5" x14ac:dyDescent="0.35">
      <c r="I28632" s="113" t="s">
        <v>73855</v>
      </c>
    </row>
    <row r="28633" spans="9:9" ht="14.5" x14ac:dyDescent="0.35">
      <c r="I28633" s="113" t="s">
        <v>73854</v>
      </c>
    </row>
    <row r="28634" spans="9:9" ht="14.5" x14ac:dyDescent="0.35">
      <c r="I28634" s="113" t="s">
        <v>73853</v>
      </c>
    </row>
    <row r="28635" spans="9:9" ht="14.5" x14ac:dyDescent="0.35">
      <c r="I28635" s="113" t="s">
        <v>73852</v>
      </c>
    </row>
    <row r="28636" spans="9:9" ht="14.5" x14ac:dyDescent="0.35">
      <c r="I28636" s="113" t="s">
        <v>73851</v>
      </c>
    </row>
    <row r="28637" spans="9:9" ht="14.5" x14ac:dyDescent="0.35">
      <c r="I28637" s="113" t="s">
        <v>73850</v>
      </c>
    </row>
    <row r="28638" spans="9:9" ht="14.5" x14ac:dyDescent="0.35">
      <c r="I28638" s="113" t="s">
        <v>73849</v>
      </c>
    </row>
    <row r="28639" spans="9:9" ht="14.5" x14ac:dyDescent="0.35">
      <c r="I28639" s="113" t="s">
        <v>73848</v>
      </c>
    </row>
    <row r="28640" spans="9:9" ht="14.5" x14ac:dyDescent="0.35">
      <c r="I28640" s="113" t="s">
        <v>73847</v>
      </c>
    </row>
    <row r="28641" spans="9:9" ht="14.5" x14ac:dyDescent="0.35">
      <c r="I28641" s="113" t="s">
        <v>73846</v>
      </c>
    </row>
    <row r="28642" spans="9:9" ht="14.5" x14ac:dyDescent="0.35">
      <c r="I28642" s="113" t="s">
        <v>73845</v>
      </c>
    </row>
    <row r="28643" spans="9:9" ht="14.5" x14ac:dyDescent="0.35">
      <c r="I28643" s="113" t="s">
        <v>73844</v>
      </c>
    </row>
    <row r="28644" spans="9:9" ht="14.5" x14ac:dyDescent="0.35">
      <c r="I28644" s="113" t="s">
        <v>73843</v>
      </c>
    </row>
    <row r="28645" spans="9:9" ht="14.5" x14ac:dyDescent="0.35">
      <c r="I28645" s="113" t="s">
        <v>73842</v>
      </c>
    </row>
    <row r="28646" spans="9:9" ht="14.5" x14ac:dyDescent="0.35">
      <c r="I28646" s="113" t="s">
        <v>73841</v>
      </c>
    </row>
    <row r="28647" spans="9:9" ht="14.5" x14ac:dyDescent="0.35">
      <c r="I28647" s="113" t="s">
        <v>73840</v>
      </c>
    </row>
    <row r="28648" spans="9:9" ht="14.5" x14ac:dyDescent="0.35">
      <c r="I28648" s="113" t="s">
        <v>73839</v>
      </c>
    </row>
    <row r="28649" spans="9:9" ht="14.5" x14ac:dyDescent="0.35">
      <c r="I28649" s="113" t="s">
        <v>73838</v>
      </c>
    </row>
    <row r="28650" spans="9:9" ht="14.5" x14ac:dyDescent="0.35">
      <c r="I28650" s="113" t="s">
        <v>73837</v>
      </c>
    </row>
    <row r="28651" spans="9:9" ht="14.5" x14ac:dyDescent="0.35">
      <c r="I28651" s="113" t="s">
        <v>73836</v>
      </c>
    </row>
    <row r="28652" spans="9:9" ht="14.5" x14ac:dyDescent="0.35">
      <c r="I28652" s="113" t="s">
        <v>73835</v>
      </c>
    </row>
    <row r="28653" spans="9:9" ht="14.5" x14ac:dyDescent="0.35">
      <c r="I28653" s="113" t="s">
        <v>73834</v>
      </c>
    </row>
    <row r="28654" spans="9:9" ht="14.5" x14ac:dyDescent="0.35">
      <c r="I28654" s="113" t="s">
        <v>73833</v>
      </c>
    </row>
    <row r="28655" spans="9:9" ht="14.5" x14ac:dyDescent="0.35">
      <c r="I28655" s="113" t="s">
        <v>73832</v>
      </c>
    </row>
    <row r="28656" spans="9:9" ht="14.5" x14ac:dyDescent="0.35">
      <c r="I28656" s="113" t="s">
        <v>73831</v>
      </c>
    </row>
    <row r="28657" spans="9:9" ht="14.5" x14ac:dyDescent="0.35">
      <c r="I28657" s="113" t="s">
        <v>73830</v>
      </c>
    </row>
    <row r="28658" spans="9:9" ht="14.5" x14ac:dyDescent="0.35">
      <c r="I28658" s="113" t="s">
        <v>73829</v>
      </c>
    </row>
    <row r="28659" spans="9:9" ht="14.5" x14ac:dyDescent="0.35">
      <c r="I28659" s="113" t="s">
        <v>73828</v>
      </c>
    </row>
    <row r="28660" spans="9:9" ht="14.5" x14ac:dyDescent="0.35">
      <c r="I28660" s="113" t="s">
        <v>73827</v>
      </c>
    </row>
    <row r="28661" spans="9:9" ht="14.5" x14ac:dyDescent="0.35">
      <c r="I28661" s="113" t="s">
        <v>73826</v>
      </c>
    </row>
    <row r="28662" spans="9:9" ht="14.5" x14ac:dyDescent="0.35">
      <c r="I28662" s="113" t="s">
        <v>73825</v>
      </c>
    </row>
    <row r="28663" spans="9:9" ht="14.5" x14ac:dyDescent="0.35">
      <c r="I28663" s="113" t="s">
        <v>73824</v>
      </c>
    </row>
    <row r="28664" spans="9:9" ht="14.5" x14ac:dyDescent="0.35">
      <c r="I28664" s="113" t="s">
        <v>73823</v>
      </c>
    </row>
    <row r="28665" spans="9:9" ht="14.5" x14ac:dyDescent="0.35">
      <c r="I28665" s="113" t="s">
        <v>73822</v>
      </c>
    </row>
    <row r="28666" spans="9:9" ht="14.5" x14ac:dyDescent="0.35">
      <c r="I28666" s="113" t="s">
        <v>73821</v>
      </c>
    </row>
    <row r="28667" spans="9:9" ht="14.5" x14ac:dyDescent="0.35">
      <c r="I28667" s="113" t="s">
        <v>73820</v>
      </c>
    </row>
    <row r="28668" spans="9:9" ht="14.5" x14ac:dyDescent="0.35">
      <c r="I28668" s="113" t="s">
        <v>73819</v>
      </c>
    </row>
    <row r="28669" spans="9:9" ht="14.5" x14ac:dyDescent="0.35">
      <c r="I28669" s="113" t="s">
        <v>73818</v>
      </c>
    </row>
    <row r="28670" spans="9:9" ht="14.5" x14ac:dyDescent="0.35">
      <c r="I28670" s="113" t="s">
        <v>73817</v>
      </c>
    </row>
    <row r="28671" spans="9:9" ht="14.5" x14ac:dyDescent="0.35">
      <c r="I28671" s="113" t="s">
        <v>73816</v>
      </c>
    </row>
    <row r="28672" spans="9:9" ht="14.5" x14ac:dyDescent="0.35">
      <c r="I28672" s="113" t="s">
        <v>73815</v>
      </c>
    </row>
    <row r="28673" spans="9:9" ht="14.5" x14ac:dyDescent="0.35">
      <c r="I28673" s="113" t="s">
        <v>73814</v>
      </c>
    </row>
    <row r="28674" spans="9:9" ht="14.5" x14ac:dyDescent="0.35">
      <c r="I28674" s="113" t="s">
        <v>73813</v>
      </c>
    </row>
    <row r="28675" spans="9:9" ht="14.5" x14ac:dyDescent="0.35">
      <c r="I28675" s="113" t="s">
        <v>73812</v>
      </c>
    </row>
    <row r="28676" spans="9:9" ht="14.5" x14ac:dyDescent="0.35">
      <c r="I28676" s="113" t="s">
        <v>73811</v>
      </c>
    </row>
    <row r="28677" spans="9:9" ht="14.5" x14ac:dyDescent="0.35">
      <c r="I28677" s="113" t="s">
        <v>73810</v>
      </c>
    </row>
    <row r="28678" spans="9:9" ht="14.5" x14ac:dyDescent="0.35">
      <c r="I28678" s="113" t="s">
        <v>73809</v>
      </c>
    </row>
    <row r="28679" spans="9:9" ht="14.5" x14ac:dyDescent="0.35">
      <c r="I28679" s="113" t="s">
        <v>73808</v>
      </c>
    </row>
    <row r="28680" spans="9:9" ht="14.5" x14ac:dyDescent="0.35">
      <c r="I28680" s="113" t="s">
        <v>73807</v>
      </c>
    </row>
    <row r="28681" spans="9:9" ht="14.5" x14ac:dyDescent="0.35">
      <c r="I28681" s="113" t="s">
        <v>73806</v>
      </c>
    </row>
    <row r="28682" spans="9:9" ht="14.5" x14ac:dyDescent="0.35">
      <c r="I28682" s="113" t="s">
        <v>73805</v>
      </c>
    </row>
    <row r="28683" spans="9:9" ht="14.5" x14ac:dyDescent="0.35">
      <c r="I28683" s="113" t="s">
        <v>73804</v>
      </c>
    </row>
    <row r="28684" spans="9:9" ht="14.5" x14ac:dyDescent="0.35">
      <c r="I28684" s="113" t="s">
        <v>73803</v>
      </c>
    </row>
    <row r="28685" spans="9:9" ht="14.5" x14ac:dyDescent="0.35">
      <c r="I28685" s="113" t="s">
        <v>73802</v>
      </c>
    </row>
    <row r="28686" spans="9:9" ht="14.5" x14ac:dyDescent="0.35">
      <c r="I28686" s="113" t="s">
        <v>73801</v>
      </c>
    </row>
    <row r="28687" spans="9:9" ht="14.5" x14ac:dyDescent="0.35">
      <c r="I28687" s="113" t="s">
        <v>73800</v>
      </c>
    </row>
    <row r="28688" spans="9:9" ht="14.5" x14ac:dyDescent="0.35">
      <c r="I28688" s="113" t="s">
        <v>73799</v>
      </c>
    </row>
    <row r="28689" spans="9:9" ht="14.5" x14ac:dyDescent="0.35">
      <c r="I28689" s="113" t="s">
        <v>73798</v>
      </c>
    </row>
    <row r="28690" spans="9:9" ht="14.5" x14ac:dyDescent="0.35">
      <c r="I28690" s="113" t="s">
        <v>73797</v>
      </c>
    </row>
    <row r="28691" spans="9:9" ht="14.5" x14ac:dyDescent="0.35">
      <c r="I28691" s="113" t="s">
        <v>73796</v>
      </c>
    </row>
    <row r="28692" spans="9:9" ht="14.5" x14ac:dyDescent="0.35">
      <c r="I28692" s="113" t="s">
        <v>73795</v>
      </c>
    </row>
    <row r="28693" spans="9:9" ht="14.5" x14ac:dyDescent="0.35">
      <c r="I28693" s="113" t="s">
        <v>73794</v>
      </c>
    </row>
    <row r="28694" spans="9:9" ht="14.5" x14ac:dyDescent="0.35">
      <c r="I28694" s="113" t="s">
        <v>73793</v>
      </c>
    </row>
    <row r="28695" spans="9:9" ht="14.5" x14ac:dyDescent="0.35">
      <c r="I28695" s="113" t="s">
        <v>73792</v>
      </c>
    </row>
    <row r="28696" spans="9:9" ht="14.5" x14ac:dyDescent="0.35">
      <c r="I28696" s="113" t="s">
        <v>73791</v>
      </c>
    </row>
    <row r="28697" spans="9:9" ht="14.5" x14ac:dyDescent="0.35">
      <c r="I28697" s="113" t="s">
        <v>73790</v>
      </c>
    </row>
    <row r="28698" spans="9:9" ht="14.5" x14ac:dyDescent="0.35">
      <c r="I28698" s="113" t="s">
        <v>73789</v>
      </c>
    </row>
    <row r="28699" spans="9:9" ht="14.5" x14ac:dyDescent="0.35">
      <c r="I28699" s="113" t="s">
        <v>73788</v>
      </c>
    </row>
    <row r="28700" spans="9:9" ht="14.5" x14ac:dyDescent="0.35">
      <c r="I28700" s="113" t="s">
        <v>73787</v>
      </c>
    </row>
    <row r="28701" spans="9:9" ht="14.5" x14ac:dyDescent="0.35">
      <c r="I28701" s="113" t="s">
        <v>73786</v>
      </c>
    </row>
    <row r="28702" spans="9:9" ht="14.5" x14ac:dyDescent="0.35">
      <c r="I28702" s="113" t="s">
        <v>73785</v>
      </c>
    </row>
    <row r="28703" spans="9:9" ht="14.5" x14ac:dyDescent="0.35">
      <c r="I28703" s="113" t="s">
        <v>73784</v>
      </c>
    </row>
    <row r="28704" spans="9:9" ht="14.5" x14ac:dyDescent="0.35">
      <c r="I28704" s="113" t="s">
        <v>73783</v>
      </c>
    </row>
    <row r="28705" spans="9:9" ht="14.5" x14ac:dyDescent="0.35">
      <c r="I28705" s="113" t="s">
        <v>73782</v>
      </c>
    </row>
    <row r="28706" spans="9:9" ht="14.5" x14ac:dyDescent="0.35">
      <c r="I28706" s="113" t="s">
        <v>73781</v>
      </c>
    </row>
    <row r="28707" spans="9:9" ht="14.5" x14ac:dyDescent="0.35">
      <c r="I28707" s="113" t="s">
        <v>73780</v>
      </c>
    </row>
    <row r="28708" spans="9:9" ht="14.5" x14ac:dyDescent="0.35">
      <c r="I28708" s="113" t="s">
        <v>73779</v>
      </c>
    </row>
    <row r="28709" spans="9:9" ht="14.5" x14ac:dyDescent="0.35">
      <c r="I28709" s="113" t="s">
        <v>73778</v>
      </c>
    </row>
    <row r="28710" spans="9:9" ht="14.5" x14ac:dyDescent="0.35">
      <c r="I28710" s="113" t="s">
        <v>73777</v>
      </c>
    </row>
    <row r="28711" spans="9:9" ht="14.5" x14ac:dyDescent="0.35">
      <c r="I28711" s="113" t="s">
        <v>73776</v>
      </c>
    </row>
    <row r="28712" spans="9:9" ht="14.5" x14ac:dyDescent="0.35">
      <c r="I28712" s="113" t="s">
        <v>73775</v>
      </c>
    </row>
    <row r="28713" spans="9:9" ht="14.5" x14ac:dyDescent="0.35">
      <c r="I28713" s="113" t="s">
        <v>73774</v>
      </c>
    </row>
    <row r="28714" spans="9:9" ht="14.5" x14ac:dyDescent="0.35">
      <c r="I28714" s="113" t="s">
        <v>73773</v>
      </c>
    </row>
    <row r="28715" spans="9:9" ht="14.5" x14ac:dyDescent="0.35">
      <c r="I28715" s="113" t="s">
        <v>73772</v>
      </c>
    </row>
    <row r="28716" spans="9:9" ht="14.5" x14ac:dyDescent="0.35">
      <c r="I28716" s="113" t="s">
        <v>73771</v>
      </c>
    </row>
    <row r="28717" spans="9:9" ht="14.5" x14ac:dyDescent="0.35">
      <c r="I28717" s="113" t="s">
        <v>73770</v>
      </c>
    </row>
    <row r="28718" spans="9:9" ht="14.5" x14ac:dyDescent="0.35">
      <c r="I28718" s="113" t="s">
        <v>73769</v>
      </c>
    </row>
    <row r="28719" spans="9:9" ht="14.5" x14ac:dyDescent="0.35">
      <c r="I28719" s="113" t="s">
        <v>73768</v>
      </c>
    </row>
    <row r="28720" spans="9:9" ht="14.5" x14ac:dyDescent="0.35">
      <c r="I28720" s="113" t="s">
        <v>73767</v>
      </c>
    </row>
    <row r="28721" spans="9:9" ht="14.5" x14ac:dyDescent="0.35">
      <c r="I28721" s="113" t="s">
        <v>73766</v>
      </c>
    </row>
    <row r="28722" spans="9:9" ht="14.5" x14ac:dyDescent="0.35">
      <c r="I28722" s="113" t="s">
        <v>73765</v>
      </c>
    </row>
    <row r="28723" spans="9:9" ht="14.5" x14ac:dyDescent="0.35">
      <c r="I28723" s="113" t="s">
        <v>73764</v>
      </c>
    </row>
    <row r="28724" spans="9:9" ht="14.5" x14ac:dyDescent="0.35">
      <c r="I28724" s="113" t="s">
        <v>73763</v>
      </c>
    </row>
    <row r="28725" spans="9:9" ht="14.5" x14ac:dyDescent="0.35">
      <c r="I28725" s="113" t="s">
        <v>73762</v>
      </c>
    </row>
    <row r="28726" spans="9:9" ht="14.5" x14ac:dyDescent="0.35">
      <c r="I28726" s="113" t="s">
        <v>73761</v>
      </c>
    </row>
    <row r="28727" spans="9:9" ht="14.5" x14ac:dyDescent="0.35">
      <c r="I28727" s="113" t="s">
        <v>73760</v>
      </c>
    </row>
    <row r="28728" spans="9:9" ht="14.5" x14ac:dyDescent="0.35">
      <c r="I28728" s="113" t="s">
        <v>73759</v>
      </c>
    </row>
    <row r="28729" spans="9:9" ht="14.5" x14ac:dyDescent="0.35">
      <c r="I28729" s="113" t="s">
        <v>73758</v>
      </c>
    </row>
    <row r="28730" spans="9:9" ht="14.5" x14ac:dyDescent="0.35">
      <c r="I28730" s="113" t="s">
        <v>73757</v>
      </c>
    </row>
    <row r="28731" spans="9:9" ht="14.5" x14ac:dyDescent="0.35">
      <c r="I28731" s="113" t="s">
        <v>73756</v>
      </c>
    </row>
    <row r="28732" spans="9:9" ht="14.5" x14ac:dyDescent="0.35">
      <c r="I28732" s="113" t="s">
        <v>73755</v>
      </c>
    </row>
    <row r="28733" spans="9:9" ht="14.5" x14ac:dyDescent="0.35">
      <c r="I28733" s="113" t="s">
        <v>73754</v>
      </c>
    </row>
    <row r="28734" spans="9:9" ht="14.5" x14ac:dyDescent="0.35">
      <c r="I28734" s="113" t="s">
        <v>73753</v>
      </c>
    </row>
    <row r="28735" spans="9:9" ht="14.5" x14ac:dyDescent="0.35">
      <c r="I28735" s="113" t="s">
        <v>73752</v>
      </c>
    </row>
    <row r="28736" spans="9:9" ht="14.5" x14ac:dyDescent="0.35">
      <c r="I28736" s="113" t="s">
        <v>73751</v>
      </c>
    </row>
    <row r="28737" spans="9:9" ht="14.5" x14ac:dyDescent="0.35">
      <c r="I28737" s="113" t="s">
        <v>73750</v>
      </c>
    </row>
    <row r="28738" spans="9:9" ht="14.5" x14ac:dyDescent="0.35">
      <c r="I28738" s="113" t="s">
        <v>73749</v>
      </c>
    </row>
    <row r="28739" spans="9:9" ht="14.5" x14ac:dyDescent="0.35">
      <c r="I28739" s="113" t="s">
        <v>73748</v>
      </c>
    </row>
    <row r="28740" spans="9:9" ht="14.5" x14ac:dyDescent="0.35">
      <c r="I28740" s="113" t="s">
        <v>73747</v>
      </c>
    </row>
    <row r="28741" spans="9:9" ht="14.5" x14ac:dyDescent="0.35">
      <c r="I28741" s="113" t="s">
        <v>73746</v>
      </c>
    </row>
    <row r="28742" spans="9:9" ht="14.5" x14ac:dyDescent="0.35">
      <c r="I28742" s="113" t="s">
        <v>73745</v>
      </c>
    </row>
    <row r="28743" spans="9:9" ht="14.5" x14ac:dyDescent="0.35">
      <c r="I28743" s="113" t="s">
        <v>73744</v>
      </c>
    </row>
    <row r="28744" spans="9:9" ht="14.5" x14ac:dyDescent="0.35">
      <c r="I28744" s="113" t="s">
        <v>73743</v>
      </c>
    </row>
    <row r="28745" spans="9:9" ht="14.5" x14ac:dyDescent="0.35">
      <c r="I28745" s="113" t="s">
        <v>73742</v>
      </c>
    </row>
    <row r="28746" spans="9:9" ht="14.5" x14ac:dyDescent="0.35">
      <c r="I28746" s="113" t="s">
        <v>73741</v>
      </c>
    </row>
    <row r="28747" spans="9:9" ht="14.5" x14ac:dyDescent="0.35">
      <c r="I28747" s="113" t="s">
        <v>73740</v>
      </c>
    </row>
    <row r="28748" spans="9:9" ht="14.5" x14ac:dyDescent="0.35">
      <c r="I28748" s="113" t="s">
        <v>73739</v>
      </c>
    </row>
    <row r="28749" spans="9:9" ht="14.5" x14ac:dyDescent="0.35">
      <c r="I28749" s="113" t="s">
        <v>73738</v>
      </c>
    </row>
    <row r="28750" spans="9:9" ht="14.5" x14ac:dyDescent="0.35">
      <c r="I28750" s="113" t="s">
        <v>73737</v>
      </c>
    </row>
    <row r="28751" spans="9:9" ht="14.5" x14ac:dyDescent="0.35">
      <c r="I28751" s="113" t="s">
        <v>73736</v>
      </c>
    </row>
    <row r="28752" spans="9:9" ht="14.5" x14ac:dyDescent="0.35">
      <c r="I28752" s="113" t="s">
        <v>73735</v>
      </c>
    </row>
    <row r="28753" spans="9:9" ht="14.5" x14ac:dyDescent="0.35">
      <c r="I28753" s="113" t="s">
        <v>73734</v>
      </c>
    </row>
    <row r="28754" spans="9:9" ht="14.5" x14ac:dyDescent="0.35">
      <c r="I28754" s="113" t="s">
        <v>73733</v>
      </c>
    </row>
    <row r="28755" spans="9:9" ht="14.5" x14ac:dyDescent="0.35">
      <c r="I28755" s="113" t="s">
        <v>73732</v>
      </c>
    </row>
    <row r="28756" spans="9:9" ht="14.5" x14ac:dyDescent="0.35">
      <c r="I28756" s="113" t="s">
        <v>73731</v>
      </c>
    </row>
    <row r="28757" spans="9:9" ht="14.5" x14ac:dyDescent="0.35">
      <c r="I28757" s="113" t="s">
        <v>73730</v>
      </c>
    </row>
    <row r="28758" spans="9:9" ht="14.5" x14ac:dyDescent="0.35">
      <c r="I28758" s="113" t="s">
        <v>73729</v>
      </c>
    </row>
    <row r="28759" spans="9:9" ht="14.5" x14ac:dyDescent="0.35">
      <c r="I28759" s="113" t="s">
        <v>73728</v>
      </c>
    </row>
    <row r="28760" spans="9:9" ht="14.5" x14ac:dyDescent="0.35">
      <c r="I28760" s="113" t="s">
        <v>73727</v>
      </c>
    </row>
    <row r="28761" spans="9:9" ht="14.5" x14ac:dyDescent="0.35">
      <c r="I28761" s="113" t="s">
        <v>73726</v>
      </c>
    </row>
    <row r="28762" spans="9:9" ht="14.5" x14ac:dyDescent="0.35">
      <c r="I28762" s="113" t="s">
        <v>73725</v>
      </c>
    </row>
    <row r="28763" spans="9:9" ht="14.5" x14ac:dyDescent="0.35">
      <c r="I28763" s="113" t="s">
        <v>73724</v>
      </c>
    </row>
    <row r="28764" spans="9:9" ht="14.5" x14ac:dyDescent="0.35">
      <c r="I28764" s="113" t="s">
        <v>73723</v>
      </c>
    </row>
    <row r="28765" spans="9:9" ht="14.5" x14ac:dyDescent="0.35">
      <c r="I28765" s="113" t="s">
        <v>73722</v>
      </c>
    </row>
    <row r="28766" spans="9:9" ht="14.5" x14ac:dyDescent="0.35">
      <c r="I28766" s="113" t="s">
        <v>73721</v>
      </c>
    </row>
    <row r="28767" spans="9:9" ht="14.5" x14ac:dyDescent="0.35">
      <c r="I28767" s="113" t="s">
        <v>73720</v>
      </c>
    </row>
    <row r="28768" spans="9:9" ht="14.5" x14ac:dyDescent="0.35">
      <c r="I28768" s="113" t="s">
        <v>73719</v>
      </c>
    </row>
    <row r="28769" spans="9:9" ht="14.5" x14ac:dyDescent="0.35">
      <c r="I28769" s="113" t="s">
        <v>73718</v>
      </c>
    </row>
    <row r="28770" spans="9:9" ht="14.5" x14ac:dyDescent="0.35">
      <c r="I28770" s="113" t="s">
        <v>73717</v>
      </c>
    </row>
    <row r="28771" spans="9:9" ht="14.5" x14ac:dyDescent="0.35">
      <c r="I28771" s="113" t="s">
        <v>73716</v>
      </c>
    </row>
    <row r="28772" spans="9:9" ht="14.5" x14ac:dyDescent="0.35">
      <c r="I28772" s="113" t="s">
        <v>73715</v>
      </c>
    </row>
    <row r="28773" spans="9:9" ht="14.5" x14ac:dyDescent="0.35">
      <c r="I28773" s="113" t="s">
        <v>73714</v>
      </c>
    </row>
    <row r="28774" spans="9:9" ht="14.5" x14ac:dyDescent="0.35">
      <c r="I28774" s="113" t="s">
        <v>73713</v>
      </c>
    </row>
    <row r="28775" spans="9:9" ht="14.5" x14ac:dyDescent="0.35">
      <c r="I28775" s="113" t="s">
        <v>73712</v>
      </c>
    </row>
    <row r="28776" spans="9:9" ht="14.5" x14ac:dyDescent="0.35">
      <c r="I28776" s="113" t="s">
        <v>73711</v>
      </c>
    </row>
    <row r="28777" spans="9:9" ht="14.5" x14ac:dyDescent="0.35">
      <c r="I28777" s="113" t="s">
        <v>73710</v>
      </c>
    </row>
    <row r="28778" spans="9:9" ht="14.5" x14ac:dyDescent="0.35">
      <c r="I28778" s="113" t="s">
        <v>73709</v>
      </c>
    </row>
    <row r="28779" spans="9:9" ht="14.5" x14ac:dyDescent="0.35">
      <c r="I28779" s="113" t="s">
        <v>73708</v>
      </c>
    </row>
    <row r="28780" spans="9:9" ht="14.5" x14ac:dyDescent="0.35">
      <c r="I28780" s="113" t="s">
        <v>73707</v>
      </c>
    </row>
    <row r="28781" spans="9:9" ht="14.5" x14ac:dyDescent="0.35">
      <c r="I28781" s="113" t="s">
        <v>73706</v>
      </c>
    </row>
    <row r="28782" spans="9:9" ht="14.5" x14ac:dyDescent="0.35">
      <c r="I28782" s="113" t="s">
        <v>73705</v>
      </c>
    </row>
    <row r="28783" spans="9:9" ht="14.5" x14ac:dyDescent="0.35">
      <c r="I28783" s="113" t="s">
        <v>73704</v>
      </c>
    </row>
    <row r="28784" spans="9:9" ht="14.5" x14ac:dyDescent="0.35">
      <c r="I28784" s="113" t="s">
        <v>73703</v>
      </c>
    </row>
    <row r="28785" spans="9:9" ht="14.5" x14ac:dyDescent="0.35">
      <c r="I28785" s="113" t="s">
        <v>73702</v>
      </c>
    </row>
    <row r="28786" spans="9:9" ht="14.5" x14ac:dyDescent="0.35">
      <c r="I28786" s="113" t="s">
        <v>73701</v>
      </c>
    </row>
    <row r="28787" spans="9:9" ht="14.5" x14ac:dyDescent="0.35">
      <c r="I28787" s="113" t="s">
        <v>73700</v>
      </c>
    </row>
    <row r="28788" spans="9:9" ht="14.5" x14ac:dyDescent="0.35">
      <c r="I28788" s="113" t="s">
        <v>73699</v>
      </c>
    </row>
    <row r="28789" spans="9:9" ht="14.5" x14ac:dyDescent="0.35">
      <c r="I28789" s="113" t="s">
        <v>73698</v>
      </c>
    </row>
    <row r="28790" spans="9:9" ht="14.5" x14ac:dyDescent="0.35">
      <c r="I28790" s="113" t="s">
        <v>73697</v>
      </c>
    </row>
    <row r="28791" spans="9:9" ht="14.5" x14ac:dyDescent="0.35">
      <c r="I28791" s="113" t="s">
        <v>73696</v>
      </c>
    </row>
    <row r="28792" spans="9:9" ht="14.5" x14ac:dyDescent="0.35">
      <c r="I28792" s="113" t="s">
        <v>73695</v>
      </c>
    </row>
    <row r="28793" spans="9:9" ht="14.5" x14ac:dyDescent="0.35">
      <c r="I28793" s="113" t="s">
        <v>73694</v>
      </c>
    </row>
    <row r="28794" spans="9:9" ht="14.5" x14ac:dyDescent="0.35">
      <c r="I28794" s="113" t="s">
        <v>73693</v>
      </c>
    </row>
    <row r="28795" spans="9:9" ht="14.5" x14ac:dyDescent="0.35">
      <c r="I28795" s="113" t="s">
        <v>73692</v>
      </c>
    </row>
    <row r="28796" spans="9:9" ht="14.5" x14ac:dyDescent="0.35">
      <c r="I28796" s="113" t="s">
        <v>73691</v>
      </c>
    </row>
    <row r="28797" spans="9:9" ht="14.5" x14ac:dyDescent="0.35">
      <c r="I28797" s="113" t="s">
        <v>73690</v>
      </c>
    </row>
    <row r="28798" spans="9:9" ht="14.5" x14ac:dyDescent="0.35">
      <c r="I28798" s="113" t="s">
        <v>73689</v>
      </c>
    </row>
    <row r="28799" spans="9:9" ht="14.5" x14ac:dyDescent="0.35">
      <c r="I28799" s="113" t="s">
        <v>73688</v>
      </c>
    </row>
    <row r="28800" spans="9:9" ht="14.5" x14ac:dyDescent="0.35">
      <c r="I28800" s="113" t="s">
        <v>73687</v>
      </c>
    </row>
    <row r="28801" spans="9:9" ht="14.5" x14ac:dyDescent="0.35">
      <c r="I28801" s="113" t="s">
        <v>73686</v>
      </c>
    </row>
    <row r="28802" spans="9:9" ht="14.5" x14ac:dyDescent="0.35">
      <c r="I28802" s="113" t="s">
        <v>73685</v>
      </c>
    </row>
    <row r="28803" spans="9:9" ht="14.5" x14ac:dyDescent="0.35">
      <c r="I28803" s="113" t="s">
        <v>73684</v>
      </c>
    </row>
    <row r="28804" spans="9:9" ht="14.5" x14ac:dyDescent="0.35">
      <c r="I28804" s="113" t="s">
        <v>73683</v>
      </c>
    </row>
    <row r="28805" spans="9:9" ht="14.5" x14ac:dyDescent="0.35">
      <c r="I28805" s="113" t="s">
        <v>73682</v>
      </c>
    </row>
    <row r="28806" spans="9:9" ht="14.5" x14ac:dyDescent="0.35">
      <c r="I28806" s="113" t="s">
        <v>73681</v>
      </c>
    </row>
    <row r="28807" spans="9:9" ht="14.5" x14ac:dyDescent="0.35">
      <c r="I28807" s="113" t="s">
        <v>73680</v>
      </c>
    </row>
    <row r="28808" spans="9:9" ht="14.5" x14ac:dyDescent="0.35">
      <c r="I28808" s="113" t="s">
        <v>73679</v>
      </c>
    </row>
    <row r="28809" spans="9:9" ht="14.5" x14ac:dyDescent="0.35">
      <c r="I28809" s="113" t="s">
        <v>73678</v>
      </c>
    </row>
    <row r="28810" spans="9:9" ht="14.5" x14ac:dyDescent="0.35">
      <c r="I28810" s="113" t="s">
        <v>73677</v>
      </c>
    </row>
    <row r="28811" spans="9:9" ht="14.5" x14ac:dyDescent="0.35">
      <c r="I28811" s="113" t="s">
        <v>73676</v>
      </c>
    </row>
    <row r="28812" spans="9:9" ht="14.5" x14ac:dyDescent="0.35">
      <c r="I28812" s="113" t="s">
        <v>73675</v>
      </c>
    </row>
    <row r="28813" spans="9:9" ht="14.5" x14ac:dyDescent="0.35">
      <c r="I28813" s="113" t="s">
        <v>73674</v>
      </c>
    </row>
    <row r="28814" spans="9:9" ht="14.5" x14ac:dyDescent="0.35">
      <c r="I28814" s="113" t="s">
        <v>73673</v>
      </c>
    </row>
    <row r="28815" spans="9:9" ht="14.5" x14ac:dyDescent="0.35">
      <c r="I28815" s="113" t="s">
        <v>73672</v>
      </c>
    </row>
    <row r="28816" spans="9:9" ht="14.5" x14ac:dyDescent="0.35">
      <c r="I28816" s="113" t="s">
        <v>73671</v>
      </c>
    </row>
    <row r="28817" spans="9:9" ht="14.5" x14ac:dyDescent="0.35">
      <c r="I28817" s="113" t="s">
        <v>73670</v>
      </c>
    </row>
    <row r="28818" spans="9:9" ht="14.5" x14ac:dyDescent="0.35">
      <c r="I28818" s="113" t="s">
        <v>73669</v>
      </c>
    </row>
    <row r="28819" spans="9:9" ht="14.5" x14ac:dyDescent="0.35">
      <c r="I28819" s="113" t="s">
        <v>73668</v>
      </c>
    </row>
    <row r="28820" spans="9:9" ht="14.5" x14ac:dyDescent="0.35">
      <c r="I28820" s="113" t="s">
        <v>73667</v>
      </c>
    </row>
    <row r="28821" spans="9:9" ht="14.5" x14ac:dyDescent="0.35">
      <c r="I28821" s="113" t="s">
        <v>73666</v>
      </c>
    </row>
    <row r="28822" spans="9:9" ht="14.5" x14ac:dyDescent="0.35">
      <c r="I28822" s="113" t="s">
        <v>73665</v>
      </c>
    </row>
    <row r="28823" spans="9:9" ht="14.5" x14ac:dyDescent="0.35">
      <c r="I28823" s="113" t="s">
        <v>73664</v>
      </c>
    </row>
    <row r="28824" spans="9:9" ht="14.5" x14ac:dyDescent="0.35">
      <c r="I28824" s="113" t="s">
        <v>73663</v>
      </c>
    </row>
    <row r="28825" spans="9:9" ht="14.5" x14ac:dyDescent="0.35">
      <c r="I28825" s="113" t="s">
        <v>73662</v>
      </c>
    </row>
    <row r="28826" spans="9:9" ht="14.5" x14ac:dyDescent="0.35">
      <c r="I28826" s="113" t="s">
        <v>73661</v>
      </c>
    </row>
    <row r="28827" spans="9:9" ht="14.5" x14ac:dyDescent="0.35">
      <c r="I28827" s="113" t="s">
        <v>73660</v>
      </c>
    </row>
    <row r="28828" spans="9:9" ht="14.5" x14ac:dyDescent="0.35">
      <c r="I28828" s="113" t="s">
        <v>73659</v>
      </c>
    </row>
    <row r="28829" spans="9:9" ht="14.5" x14ac:dyDescent="0.35">
      <c r="I28829" s="113" t="s">
        <v>73658</v>
      </c>
    </row>
    <row r="28830" spans="9:9" ht="14.5" x14ac:dyDescent="0.35">
      <c r="I28830" s="113" t="s">
        <v>112036</v>
      </c>
    </row>
    <row r="28831" spans="9:9" ht="14.5" x14ac:dyDescent="0.35">
      <c r="I28831" s="113" t="s">
        <v>73657</v>
      </c>
    </row>
    <row r="28832" spans="9:9" ht="14.5" x14ac:dyDescent="0.35">
      <c r="I28832" s="113" t="s">
        <v>73656</v>
      </c>
    </row>
    <row r="28833" spans="9:9" ht="14.5" x14ac:dyDescent="0.35">
      <c r="I28833" s="113" t="s">
        <v>73655</v>
      </c>
    </row>
    <row r="28834" spans="9:9" ht="14.5" x14ac:dyDescent="0.35">
      <c r="I28834" s="113" t="s">
        <v>73654</v>
      </c>
    </row>
    <row r="28835" spans="9:9" ht="14.5" x14ac:dyDescent="0.35">
      <c r="I28835" s="113" t="s">
        <v>73653</v>
      </c>
    </row>
    <row r="28836" spans="9:9" ht="14.5" x14ac:dyDescent="0.35">
      <c r="I28836" s="113" t="s">
        <v>73652</v>
      </c>
    </row>
    <row r="28837" spans="9:9" ht="14.5" x14ac:dyDescent="0.35">
      <c r="I28837" s="113" t="s">
        <v>73651</v>
      </c>
    </row>
    <row r="28838" spans="9:9" ht="14.5" x14ac:dyDescent="0.35">
      <c r="I28838" s="113" t="s">
        <v>73650</v>
      </c>
    </row>
    <row r="28839" spans="9:9" ht="14.5" x14ac:dyDescent="0.35">
      <c r="I28839" s="113" t="s">
        <v>73649</v>
      </c>
    </row>
    <row r="28840" spans="9:9" ht="14.5" x14ac:dyDescent="0.35">
      <c r="I28840" s="113" t="s">
        <v>73648</v>
      </c>
    </row>
    <row r="28841" spans="9:9" ht="14.5" x14ac:dyDescent="0.35">
      <c r="I28841" s="113" t="s">
        <v>73647</v>
      </c>
    </row>
    <row r="28842" spans="9:9" ht="14.5" x14ac:dyDescent="0.35">
      <c r="I28842" s="113" t="s">
        <v>73646</v>
      </c>
    </row>
    <row r="28843" spans="9:9" ht="14.5" x14ac:dyDescent="0.35">
      <c r="I28843" s="113" t="s">
        <v>73645</v>
      </c>
    </row>
    <row r="28844" spans="9:9" ht="14.5" x14ac:dyDescent="0.35">
      <c r="I28844" s="113" t="s">
        <v>73644</v>
      </c>
    </row>
    <row r="28845" spans="9:9" ht="14.5" x14ac:dyDescent="0.35">
      <c r="I28845" s="113" t="s">
        <v>73643</v>
      </c>
    </row>
    <row r="28846" spans="9:9" ht="14.5" x14ac:dyDescent="0.35">
      <c r="I28846" s="113" t="s">
        <v>73642</v>
      </c>
    </row>
    <row r="28847" spans="9:9" ht="14.5" x14ac:dyDescent="0.35">
      <c r="I28847" s="113" t="s">
        <v>73641</v>
      </c>
    </row>
    <row r="28848" spans="9:9" ht="14.5" x14ac:dyDescent="0.35">
      <c r="I28848" s="113" t="s">
        <v>73640</v>
      </c>
    </row>
    <row r="28849" spans="9:9" ht="14.5" x14ac:dyDescent="0.35">
      <c r="I28849" s="113" t="s">
        <v>73639</v>
      </c>
    </row>
    <row r="28850" spans="9:9" ht="14.5" x14ac:dyDescent="0.35">
      <c r="I28850" s="113" t="s">
        <v>73638</v>
      </c>
    </row>
    <row r="28851" spans="9:9" ht="14.5" x14ac:dyDescent="0.35">
      <c r="I28851" s="113" t="s">
        <v>73637</v>
      </c>
    </row>
    <row r="28852" spans="9:9" ht="14.5" x14ac:dyDescent="0.35">
      <c r="I28852" s="113" t="s">
        <v>73636</v>
      </c>
    </row>
    <row r="28853" spans="9:9" ht="14.5" x14ac:dyDescent="0.35">
      <c r="I28853" s="113" t="s">
        <v>73635</v>
      </c>
    </row>
    <row r="28854" spans="9:9" ht="14.5" x14ac:dyDescent="0.35">
      <c r="I28854" s="113" t="s">
        <v>73634</v>
      </c>
    </row>
    <row r="28855" spans="9:9" ht="14.5" x14ac:dyDescent="0.35">
      <c r="I28855" s="113" t="s">
        <v>73633</v>
      </c>
    </row>
    <row r="28856" spans="9:9" ht="14.5" x14ac:dyDescent="0.35">
      <c r="I28856" s="113" t="s">
        <v>73632</v>
      </c>
    </row>
    <row r="28857" spans="9:9" ht="14.5" x14ac:dyDescent="0.35">
      <c r="I28857" s="113" t="s">
        <v>73631</v>
      </c>
    </row>
    <row r="28858" spans="9:9" ht="14.5" x14ac:dyDescent="0.35">
      <c r="I28858" s="113" t="s">
        <v>73630</v>
      </c>
    </row>
    <row r="28859" spans="9:9" ht="14.5" x14ac:dyDescent="0.35">
      <c r="I28859" s="113" t="s">
        <v>73629</v>
      </c>
    </row>
    <row r="28860" spans="9:9" ht="14.5" x14ac:dyDescent="0.35">
      <c r="I28860" s="113" t="s">
        <v>73628</v>
      </c>
    </row>
    <row r="28861" spans="9:9" ht="14.5" x14ac:dyDescent="0.35">
      <c r="I28861" s="113" t="s">
        <v>73627</v>
      </c>
    </row>
    <row r="28862" spans="9:9" ht="14.5" x14ac:dyDescent="0.35">
      <c r="I28862" s="113" t="s">
        <v>73626</v>
      </c>
    </row>
    <row r="28863" spans="9:9" ht="14.5" x14ac:dyDescent="0.35">
      <c r="I28863" s="113" t="s">
        <v>73625</v>
      </c>
    </row>
    <row r="28864" spans="9:9" ht="14.5" x14ac:dyDescent="0.35">
      <c r="I28864" s="113" t="s">
        <v>73624</v>
      </c>
    </row>
    <row r="28865" spans="9:9" ht="14.5" x14ac:dyDescent="0.35">
      <c r="I28865" s="113" t="s">
        <v>73623</v>
      </c>
    </row>
    <row r="28866" spans="9:9" ht="14.5" x14ac:dyDescent="0.35">
      <c r="I28866" s="113" t="s">
        <v>73622</v>
      </c>
    </row>
    <row r="28867" spans="9:9" ht="14.5" x14ac:dyDescent="0.35">
      <c r="I28867" s="113" t="s">
        <v>73621</v>
      </c>
    </row>
    <row r="28868" spans="9:9" ht="14.5" x14ac:dyDescent="0.35">
      <c r="I28868" s="113" t="s">
        <v>73620</v>
      </c>
    </row>
    <row r="28869" spans="9:9" ht="14.5" x14ac:dyDescent="0.35">
      <c r="I28869" s="113" t="s">
        <v>73619</v>
      </c>
    </row>
    <row r="28870" spans="9:9" ht="14.5" x14ac:dyDescent="0.35">
      <c r="I28870" s="113" t="s">
        <v>73618</v>
      </c>
    </row>
    <row r="28871" spans="9:9" ht="14.5" x14ac:dyDescent="0.35">
      <c r="I28871" s="113" t="s">
        <v>73617</v>
      </c>
    </row>
    <row r="28872" spans="9:9" ht="14.5" x14ac:dyDescent="0.35">
      <c r="I28872" s="113" t="s">
        <v>73616</v>
      </c>
    </row>
    <row r="28873" spans="9:9" ht="14.5" x14ac:dyDescent="0.35">
      <c r="I28873" s="113" t="s">
        <v>73615</v>
      </c>
    </row>
    <row r="28874" spans="9:9" ht="14.5" x14ac:dyDescent="0.35">
      <c r="I28874" s="113" t="s">
        <v>73614</v>
      </c>
    </row>
    <row r="28875" spans="9:9" ht="14.5" x14ac:dyDescent="0.35">
      <c r="I28875" s="113" t="s">
        <v>73613</v>
      </c>
    </row>
    <row r="28876" spans="9:9" ht="14.5" x14ac:dyDescent="0.35">
      <c r="I28876" s="113" t="s">
        <v>73612</v>
      </c>
    </row>
    <row r="28877" spans="9:9" ht="14.5" x14ac:dyDescent="0.35">
      <c r="I28877" s="113" t="s">
        <v>73611</v>
      </c>
    </row>
    <row r="28878" spans="9:9" ht="14.5" x14ac:dyDescent="0.35">
      <c r="I28878" s="113" t="s">
        <v>73610</v>
      </c>
    </row>
    <row r="28879" spans="9:9" ht="14.5" x14ac:dyDescent="0.35">
      <c r="I28879" s="113" t="s">
        <v>73609</v>
      </c>
    </row>
    <row r="28880" spans="9:9" ht="14.5" x14ac:dyDescent="0.35">
      <c r="I28880" s="113" t="s">
        <v>73608</v>
      </c>
    </row>
    <row r="28881" spans="9:9" ht="14.5" x14ac:dyDescent="0.35">
      <c r="I28881" s="113" t="s">
        <v>73607</v>
      </c>
    </row>
    <row r="28882" spans="9:9" ht="14.5" x14ac:dyDescent="0.35">
      <c r="I28882" s="113" t="s">
        <v>73606</v>
      </c>
    </row>
    <row r="28883" spans="9:9" ht="14.5" x14ac:dyDescent="0.35">
      <c r="I28883" s="113" t="s">
        <v>73605</v>
      </c>
    </row>
    <row r="28884" spans="9:9" ht="14.5" x14ac:dyDescent="0.35">
      <c r="I28884" s="113" t="s">
        <v>73604</v>
      </c>
    </row>
    <row r="28885" spans="9:9" ht="14.5" x14ac:dyDescent="0.35">
      <c r="I28885" s="113" t="s">
        <v>73603</v>
      </c>
    </row>
    <row r="28886" spans="9:9" ht="14.5" x14ac:dyDescent="0.35">
      <c r="I28886" s="113" t="s">
        <v>73602</v>
      </c>
    </row>
    <row r="28887" spans="9:9" ht="14.5" x14ac:dyDescent="0.35">
      <c r="I28887" s="113" t="s">
        <v>73601</v>
      </c>
    </row>
    <row r="28888" spans="9:9" ht="14.5" x14ac:dyDescent="0.35">
      <c r="I28888" s="113" t="s">
        <v>73600</v>
      </c>
    </row>
    <row r="28889" spans="9:9" ht="14.5" x14ac:dyDescent="0.35">
      <c r="I28889" s="113" t="s">
        <v>73599</v>
      </c>
    </row>
    <row r="28890" spans="9:9" ht="14.5" x14ac:dyDescent="0.35">
      <c r="I28890" s="113" t="s">
        <v>73598</v>
      </c>
    </row>
    <row r="28891" spans="9:9" ht="14.5" x14ac:dyDescent="0.35">
      <c r="I28891" s="113" t="s">
        <v>73597</v>
      </c>
    </row>
    <row r="28892" spans="9:9" ht="14.5" x14ac:dyDescent="0.35">
      <c r="I28892" s="113" t="s">
        <v>73596</v>
      </c>
    </row>
    <row r="28893" spans="9:9" ht="14.5" x14ac:dyDescent="0.35">
      <c r="I28893" s="113" t="s">
        <v>73595</v>
      </c>
    </row>
    <row r="28894" spans="9:9" ht="14.5" x14ac:dyDescent="0.35">
      <c r="I28894" s="113" t="s">
        <v>73594</v>
      </c>
    </row>
    <row r="28895" spans="9:9" ht="14.5" x14ac:dyDescent="0.35">
      <c r="I28895" s="113" t="s">
        <v>73593</v>
      </c>
    </row>
    <row r="28896" spans="9:9" ht="14.5" x14ac:dyDescent="0.35">
      <c r="I28896" s="113" t="s">
        <v>73592</v>
      </c>
    </row>
    <row r="28897" spans="9:9" ht="14.5" x14ac:dyDescent="0.35">
      <c r="I28897" s="113" t="s">
        <v>73591</v>
      </c>
    </row>
    <row r="28898" spans="9:9" ht="14.5" x14ac:dyDescent="0.35">
      <c r="I28898" s="113" t="s">
        <v>73590</v>
      </c>
    </row>
    <row r="28899" spans="9:9" ht="14.5" x14ac:dyDescent="0.35">
      <c r="I28899" s="113" t="s">
        <v>73589</v>
      </c>
    </row>
    <row r="28900" spans="9:9" ht="14.5" x14ac:dyDescent="0.35">
      <c r="I28900" s="113" t="s">
        <v>73588</v>
      </c>
    </row>
    <row r="28901" spans="9:9" ht="14.5" x14ac:dyDescent="0.35">
      <c r="I28901" s="113" t="s">
        <v>73587</v>
      </c>
    </row>
    <row r="28902" spans="9:9" ht="14.5" x14ac:dyDescent="0.35">
      <c r="I28902" s="113" t="s">
        <v>73586</v>
      </c>
    </row>
    <row r="28903" spans="9:9" ht="14.5" x14ac:dyDescent="0.35">
      <c r="I28903" s="113" t="s">
        <v>73585</v>
      </c>
    </row>
    <row r="28904" spans="9:9" ht="14.5" x14ac:dyDescent="0.35">
      <c r="I28904" s="113" t="s">
        <v>73584</v>
      </c>
    </row>
    <row r="28905" spans="9:9" ht="14.5" x14ac:dyDescent="0.35">
      <c r="I28905" s="113" t="s">
        <v>73583</v>
      </c>
    </row>
    <row r="28906" spans="9:9" ht="14.5" x14ac:dyDescent="0.35">
      <c r="I28906" s="113" t="s">
        <v>73582</v>
      </c>
    </row>
    <row r="28907" spans="9:9" ht="14.5" x14ac:dyDescent="0.35">
      <c r="I28907" s="113" t="s">
        <v>73581</v>
      </c>
    </row>
    <row r="28908" spans="9:9" ht="14.5" x14ac:dyDescent="0.35">
      <c r="I28908" s="113" t="s">
        <v>73580</v>
      </c>
    </row>
    <row r="28909" spans="9:9" ht="14.5" x14ac:dyDescent="0.35">
      <c r="I28909" s="113" t="s">
        <v>73579</v>
      </c>
    </row>
    <row r="28910" spans="9:9" ht="14.5" x14ac:dyDescent="0.35">
      <c r="I28910" s="113" t="s">
        <v>73578</v>
      </c>
    </row>
    <row r="28911" spans="9:9" ht="14.5" x14ac:dyDescent="0.35">
      <c r="I28911" s="113" t="s">
        <v>73577</v>
      </c>
    </row>
    <row r="28912" spans="9:9" ht="14.5" x14ac:dyDescent="0.35">
      <c r="I28912" s="113" t="s">
        <v>73576</v>
      </c>
    </row>
    <row r="28913" spans="9:9" ht="14.5" x14ac:dyDescent="0.35">
      <c r="I28913" s="113" t="s">
        <v>73575</v>
      </c>
    </row>
    <row r="28914" spans="9:9" ht="14.5" x14ac:dyDescent="0.35">
      <c r="I28914" s="113" t="s">
        <v>73574</v>
      </c>
    </row>
    <row r="28915" spans="9:9" ht="14.5" x14ac:dyDescent="0.35">
      <c r="I28915" s="113" t="s">
        <v>73573</v>
      </c>
    </row>
    <row r="28916" spans="9:9" ht="14.5" x14ac:dyDescent="0.35">
      <c r="I28916" s="113" t="s">
        <v>73572</v>
      </c>
    </row>
    <row r="28917" spans="9:9" ht="14.5" x14ac:dyDescent="0.35">
      <c r="I28917" s="113" t="s">
        <v>73571</v>
      </c>
    </row>
    <row r="28918" spans="9:9" ht="14.5" x14ac:dyDescent="0.35">
      <c r="I28918" s="113" t="s">
        <v>73570</v>
      </c>
    </row>
    <row r="28919" spans="9:9" ht="14.5" x14ac:dyDescent="0.35">
      <c r="I28919" s="113" t="s">
        <v>73569</v>
      </c>
    </row>
    <row r="28920" spans="9:9" ht="14.5" x14ac:dyDescent="0.35">
      <c r="I28920" s="113" t="s">
        <v>73568</v>
      </c>
    </row>
    <row r="28921" spans="9:9" ht="14.5" x14ac:dyDescent="0.35">
      <c r="I28921" s="113" t="s">
        <v>73567</v>
      </c>
    </row>
    <row r="28922" spans="9:9" ht="14.5" x14ac:dyDescent="0.35">
      <c r="I28922" s="113" t="s">
        <v>73566</v>
      </c>
    </row>
    <row r="28923" spans="9:9" ht="14.5" x14ac:dyDescent="0.35">
      <c r="I28923" s="113" t="s">
        <v>73565</v>
      </c>
    </row>
    <row r="28924" spans="9:9" ht="14.5" x14ac:dyDescent="0.35">
      <c r="I28924" s="113" t="s">
        <v>73564</v>
      </c>
    </row>
    <row r="28925" spans="9:9" ht="14.5" x14ac:dyDescent="0.35">
      <c r="I28925" s="113" t="s">
        <v>73563</v>
      </c>
    </row>
    <row r="28926" spans="9:9" ht="14.5" x14ac:dyDescent="0.35">
      <c r="I28926" s="113" t="s">
        <v>73562</v>
      </c>
    </row>
    <row r="28927" spans="9:9" ht="14.5" x14ac:dyDescent="0.35">
      <c r="I28927" s="113" t="s">
        <v>73561</v>
      </c>
    </row>
    <row r="28928" spans="9:9" ht="14.5" x14ac:dyDescent="0.35">
      <c r="I28928" s="113" t="s">
        <v>73560</v>
      </c>
    </row>
    <row r="28929" spans="9:9" ht="14.5" x14ac:dyDescent="0.35">
      <c r="I28929" s="113" t="s">
        <v>73559</v>
      </c>
    </row>
    <row r="28930" spans="9:9" ht="14.5" x14ac:dyDescent="0.35">
      <c r="I28930" s="113" t="s">
        <v>73558</v>
      </c>
    </row>
    <row r="28931" spans="9:9" ht="14.5" x14ac:dyDescent="0.35">
      <c r="I28931" s="113" t="s">
        <v>73557</v>
      </c>
    </row>
    <row r="28932" spans="9:9" ht="14.5" x14ac:dyDescent="0.35">
      <c r="I28932" s="113" t="s">
        <v>73556</v>
      </c>
    </row>
    <row r="28933" spans="9:9" ht="14.5" x14ac:dyDescent="0.35">
      <c r="I28933" s="113" t="s">
        <v>73555</v>
      </c>
    </row>
    <row r="28934" spans="9:9" ht="14.5" x14ac:dyDescent="0.35">
      <c r="I28934" s="113" t="s">
        <v>73554</v>
      </c>
    </row>
    <row r="28935" spans="9:9" ht="14.5" x14ac:dyDescent="0.35">
      <c r="I28935" s="113" t="s">
        <v>73553</v>
      </c>
    </row>
    <row r="28936" spans="9:9" ht="14.5" x14ac:dyDescent="0.35">
      <c r="I28936" s="113" t="s">
        <v>73552</v>
      </c>
    </row>
    <row r="28937" spans="9:9" ht="14.5" x14ac:dyDescent="0.35">
      <c r="I28937" s="113" t="s">
        <v>73551</v>
      </c>
    </row>
    <row r="28938" spans="9:9" ht="14.5" x14ac:dyDescent="0.35">
      <c r="I28938" s="113" t="s">
        <v>73550</v>
      </c>
    </row>
    <row r="28939" spans="9:9" ht="14.5" x14ac:dyDescent="0.35">
      <c r="I28939" s="113" t="s">
        <v>73549</v>
      </c>
    </row>
    <row r="28940" spans="9:9" ht="14.5" x14ac:dyDescent="0.35">
      <c r="I28940" s="113" t="s">
        <v>73548</v>
      </c>
    </row>
    <row r="28941" spans="9:9" ht="14.5" x14ac:dyDescent="0.35">
      <c r="I28941" s="113" t="s">
        <v>73547</v>
      </c>
    </row>
    <row r="28942" spans="9:9" ht="14.5" x14ac:dyDescent="0.35">
      <c r="I28942" s="113" t="s">
        <v>73546</v>
      </c>
    </row>
    <row r="28943" spans="9:9" ht="14.5" x14ac:dyDescent="0.35">
      <c r="I28943" s="113" t="s">
        <v>73545</v>
      </c>
    </row>
    <row r="28944" spans="9:9" ht="14.5" x14ac:dyDescent="0.35">
      <c r="I28944" s="113" t="s">
        <v>73544</v>
      </c>
    </row>
    <row r="28945" spans="9:9" ht="14.5" x14ac:dyDescent="0.35">
      <c r="I28945" s="113" t="s">
        <v>73543</v>
      </c>
    </row>
    <row r="28946" spans="9:9" ht="14.5" x14ac:dyDescent="0.35">
      <c r="I28946" s="113" t="s">
        <v>73542</v>
      </c>
    </row>
    <row r="28947" spans="9:9" ht="14.5" x14ac:dyDescent="0.35">
      <c r="I28947" s="113" t="s">
        <v>73541</v>
      </c>
    </row>
    <row r="28948" spans="9:9" ht="14.5" x14ac:dyDescent="0.35">
      <c r="I28948" s="113" t="s">
        <v>73540</v>
      </c>
    </row>
    <row r="28949" spans="9:9" ht="14.5" x14ac:dyDescent="0.35">
      <c r="I28949" s="113" t="s">
        <v>73539</v>
      </c>
    </row>
    <row r="28950" spans="9:9" ht="14.5" x14ac:dyDescent="0.35">
      <c r="I28950" s="113" t="s">
        <v>73538</v>
      </c>
    </row>
    <row r="28951" spans="9:9" ht="14.5" x14ac:dyDescent="0.35">
      <c r="I28951" s="113" t="s">
        <v>73537</v>
      </c>
    </row>
    <row r="28952" spans="9:9" ht="14.5" x14ac:dyDescent="0.35">
      <c r="I28952" s="113" t="s">
        <v>73536</v>
      </c>
    </row>
    <row r="28953" spans="9:9" ht="14.5" x14ac:dyDescent="0.35">
      <c r="I28953" s="113" t="s">
        <v>73535</v>
      </c>
    </row>
    <row r="28954" spans="9:9" ht="14.5" x14ac:dyDescent="0.35">
      <c r="I28954" s="113" t="s">
        <v>73534</v>
      </c>
    </row>
    <row r="28955" spans="9:9" ht="14.5" x14ac:dyDescent="0.35">
      <c r="I28955" s="113" t="s">
        <v>73533</v>
      </c>
    </row>
    <row r="28956" spans="9:9" ht="14.5" x14ac:dyDescent="0.35">
      <c r="I28956" s="113" t="s">
        <v>73532</v>
      </c>
    </row>
    <row r="28957" spans="9:9" ht="14.5" x14ac:dyDescent="0.35">
      <c r="I28957" s="113" t="s">
        <v>73531</v>
      </c>
    </row>
    <row r="28958" spans="9:9" ht="14.5" x14ac:dyDescent="0.35">
      <c r="I28958" s="113" t="s">
        <v>73530</v>
      </c>
    </row>
    <row r="28959" spans="9:9" ht="14.5" x14ac:dyDescent="0.35">
      <c r="I28959" s="113" t="s">
        <v>73529</v>
      </c>
    </row>
    <row r="28960" spans="9:9" ht="14.5" x14ac:dyDescent="0.35">
      <c r="I28960" s="113" t="s">
        <v>73528</v>
      </c>
    </row>
    <row r="28961" spans="9:9" ht="14.5" x14ac:dyDescent="0.35">
      <c r="I28961" s="113" t="s">
        <v>73527</v>
      </c>
    </row>
    <row r="28962" spans="9:9" ht="14.5" x14ac:dyDescent="0.35">
      <c r="I28962" s="113" t="s">
        <v>73526</v>
      </c>
    </row>
    <row r="28963" spans="9:9" ht="14.5" x14ac:dyDescent="0.35">
      <c r="I28963" s="113" t="s">
        <v>73525</v>
      </c>
    </row>
    <row r="28964" spans="9:9" ht="14.5" x14ac:dyDescent="0.35">
      <c r="I28964" s="113" t="s">
        <v>73524</v>
      </c>
    </row>
    <row r="28965" spans="9:9" ht="14.5" x14ac:dyDescent="0.35">
      <c r="I28965" s="113" t="s">
        <v>73523</v>
      </c>
    </row>
    <row r="28966" spans="9:9" ht="14.5" x14ac:dyDescent="0.35">
      <c r="I28966" s="113" t="s">
        <v>73522</v>
      </c>
    </row>
    <row r="28967" spans="9:9" ht="14.5" x14ac:dyDescent="0.35">
      <c r="I28967" s="113" t="s">
        <v>73521</v>
      </c>
    </row>
    <row r="28968" spans="9:9" ht="14.5" x14ac:dyDescent="0.35">
      <c r="I28968" s="113" t="s">
        <v>73520</v>
      </c>
    </row>
    <row r="28969" spans="9:9" ht="14.5" x14ac:dyDescent="0.35">
      <c r="I28969" s="113" t="s">
        <v>73519</v>
      </c>
    </row>
    <row r="28970" spans="9:9" ht="14.5" x14ac:dyDescent="0.35">
      <c r="I28970" s="113" t="s">
        <v>73518</v>
      </c>
    </row>
    <row r="28971" spans="9:9" ht="14.5" x14ac:dyDescent="0.35">
      <c r="I28971" s="113" t="s">
        <v>73517</v>
      </c>
    </row>
    <row r="28972" spans="9:9" ht="14.5" x14ac:dyDescent="0.35">
      <c r="I28972" s="113" t="s">
        <v>73516</v>
      </c>
    </row>
    <row r="28973" spans="9:9" ht="14.5" x14ac:dyDescent="0.35">
      <c r="I28973" s="113" t="s">
        <v>73515</v>
      </c>
    </row>
    <row r="28974" spans="9:9" ht="14.5" x14ac:dyDescent="0.35">
      <c r="I28974" s="113" t="s">
        <v>73514</v>
      </c>
    </row>
    <row r="28975" spans="9:9" ht="14.5" x14ac:dyDescent="0.35">
      <c r="I28975" s="113" t="s">
        <v>73513</v>
      </c>
    </row>
    <row r="28976" spans="9:9" ht="14.5" x14ac:dyDescent="0.35">
      <c r="I28976" s="113" t="s">
        <v>73512</v>
      </c>
    </row>
    <row r="28977" spans="9:9" ht="14.5" x14ac:dyDescent="0.35">
      <c r="I28977" s="113" t="s">
        <v>73511</v>
      </c>
    </row>
    <row r="28978" spans="9:9" ht="14.5" x14ac:dyDescent="0.35">
      <c r="I28978" s="113" t="s">
        <v>73510</v>
      </c>
    </row>
    <row r="28979" spans="9:9" ht="14.5" x14ac:dyDescent="0.35">
      <c r="I28979" s="113" t="s">
        <v>73509</v>
      </c>
    </row>
    <row r="28980" spans="9:9" ht="14.5" x14ac:dyDescent="0.35">
      <c r="I28980" s="113" t="s">
        <v>73508</v>
      </c>
    </row>
    <row r="28981" spans="9:9" ht="14.5" x14ac:dyDescent="0.35">
      <c r="I28981" s="113" t="s">
        <v>73507</v>
      </c>
    </row>
    <row r="28982" spans="9:9" ht="14.5" x14ac:dyDescent="0.35">
      <c r="I28982" s="113" t="s">
        <v>73506</v>
      </c>
    </row>
    <row r="28983" spans="9:9" ht="14.5" x14ac:dyDescent="0.35">
      <c r="I28983" s="113" t="s">
        <v>73505</v>
      </c>
    </row>
    <row r="28984" spans="9:9" ht="14.5" x14ac:dyDescent="0.35">
      <c r="I28984" s="113" t="s">
        <v>73504</v>
      </c>
    </row>
    <row r="28985" spans="9:9" ht="14.5" x14ac:dyDescent="0.35">
      <c r="I28985" s="113" t="s">
        <v>73503</v>
      </c>
    </row>
    <row r="28986" spans="9:9" ht="14.5" x14ac:dyDescent="0.35">
      <c r="I28986" s="113" t="s">
        <v>73502</v>
      </c>
    </row>
    <row r="28987" spans="9:9" ht="14.5" x14ac:dyDescent="0.35">
      <c r="I28987" s="113" t="s">
        <v>73501</v>
      </c>
    </row>
    <row r="28988" spans="9:9" ht="14.5" x14ac:dyDescent="0.35">
      <c r="I28988" s="113" t="s">
        <v>73500</v>
      </c>
    </row>
    <row r="28989" spans="9:9" ht="14.5" x14ac:dyDescent="0.35">
      <c r="I28989" s="113" t="s">
        <v>73499</v>
      </c>
    </row>
    <row r="28990" spans="9:9" ht="14.5" x14ac:dyDescent="0.35">
      <c r="I28990" s="113" t="s">
        <v>73498</v>
      </c>
    </row>
    <row r="28991" spans="9:9" ht="14.5" x14ac:dyDescent="0.35">
      <c r="I28991" s="113" t="s">
        <v>73497</v>
      </c>
    </row>
    <row r="28992" spans="9:9" ht="14.5" x14ac:dyDescent="0.35">
      <c r="I28992" s="113" t="s">
        <v>73496</v>
      </c>
    </row>
    <row r="28993" spans="9:9" ht="14.5" x14ac:dyDescent="0.35">
      <c r="I28993" s="113" t="s">
        <v>73495</v>
      </c>
    </row>
    <row r="28994" spans="9:9" ht="14.5" x14ac:dyDescent="0.35">
      <c r="I28994" s="113" t="s">
        <v>73494</v>
      </c>
    </row>
    <row r="28995" spans="9:9" ht="14.5" x14ac:dyDescent="0.35">
      <c r="I28995" s="113" t="s">
        <v>73493</v>
      </c>
    </row>
    <row r="28996" spans="9:9" ht="14.5" x14ac:dyDescent="0.35">
      <c r="I28996" s="113" t="s">
        <v>73492</v>
      </c>
    </row>
    <row r="28997" spans="9:9" ht="14.5" x14ac:dyDescent="0.35">
      <c r="I28997" s="113" t="s">
        <v>73491</v>
      </c>
    </row>
    <row r="28998" spans="9:9" ht="14.5" x14ac:dyDescent="0.35">
      <c r="I28998" s="113" t="s">
        <v>73490</v>
      </c>
    </row>
    <row r="28999" spans="9:9" ht="14.5" x14ac:dyDescent="0.35">
      <c r="I28999" s="113" t="s">
        <v>73489</v>
      </c>
    </row>
    <row r="29000" spans="9:9" ht="14.5" x14ac:dyDescent="0.35">
      <c r="I29000" s="113" t="s">
        <v>73488</v>
      </c>
    </row>
    <row r="29001" spans="9:9" ht="14.5" x14ac:dyDescent="0.35">
      <c r="I29001" s="113" t="s">
        <v>73487</v>
      </c>
    </row>
    <row r="29002" spans="9:9" ht="14.5" x14ac:dyDescent="0.35">
      <c r="I29002" s="113" t="s">
        <v>73486</v>
      </c>
    </row>
    <row r="29003" spans="9:9" ht="14.5" x14ac:dyDescent="0.35">
      <c r="I29003" s="113" t="s">
        <v>73485</v>
      </c>
    </row>
    <row r="29004" spans="9:9" ht="14.5" x14ac:dyDescent="0.35">
      <c r="I29004" s="113" t="s">
        <v>73484</v>
      </c>
    </row>
    <row r="29005" spans="9:9" ht="14.5" x14ac:dyDescent="0.35">
      <c r="I29005" s="113" t="s">
        <v>73483</v>
      </c>
    </row>
    <row r="29006" spans="9:9" ht="14.5" x14ac:dyDescent="0.35">
      <c r="I29006" s="113" t="s">
        <v>73482</v>
      </c>
    </row>
    <row r="29007" spans="9:9" ht="14.5" x14ac:dyDescent="0.35">
      <c r="I29007" s="113" t="s">
        <v>73481</v>
      </c>
    </row>
    <row r="29008" spans="9:9" ht="14.5" x14ac:dyDescent="0.35">
      <c r="I29008" s="113" t="s">
        <v>73480</v>
      </c>
    </row>
    <row r="29009" spans="9:9" ht="14.5" x14ac:dyDescent="0.35">
      <c r="I29009" s="113" t="s">
        <v>73479</v>
      </c>
    </row>
    <row r="29010" spans="9:9" ht="14.5" x14ac:dyDescent="0.35">
      <c r="I29010" s="113" t="s">
        <v>73478</v>
      </c>
    </row>
    <row r="29011" spans="9:9" ht="14.5" x14ac:dyDescent="0.35">
      <c r="I29011" s="113" t="s">
        <v>73477</v>
      </c>
    </row>
    <row r="29012" spans="9:9" ht="14.5" x14ac:dyDescent="0.35">
      <c r="I29012" s="113" t="s">
        <v>73476</v>
      </c>
    </row>
    <row r="29013" spans="9:9" ht="14.5" x14ac:dyDescent="0.35">
      <c r="I29013" s="113" t="s">
        <v>73475</v>
      </c>
    </row>
    <row r="29014" spans="9:9" ht="14.5" x14ac:dyDescent="0.35">
      <c r="I29014" s="113" t="s">
        <v>73474</v>
      </c>
    </row>
    <row r="29015" spans="9:9" ht="14.5" x14ac:dyDescent="0.35">
      <c r="I29015" s="113" t="s">
        <v>73473</v>
      </c>
    </row>
    <row r="29016" spans="9:9" ht="14.5" x14ac:dyDescent="0.35">
      <c r="I29016" s="113" t="s">
        <v>73472</v>
      </c>
    </row>
    <row r="29017" spans="9:9" ht="14.5" x14ac:dyDescent="0.35">
      <c r="I29017" s="113" t="s">
        <v>73471</v>
      </c>
    </row>
    <row r="29018" spans="9:9" ht="14.5" x14ac:dyDescent="0.35">
      <c r="I29018" s="113" t="s">
        <v>73470</v>
      </c>
    </row>
    <row r="29019" spans="9:9" ht="14.5" x14ac:dyDescent="0.35">
      <c r="I29019" s="113" t="s">
        <v>73469</v>
      </c>
    </row>
    <row r="29020" spans="9:9" ht="14.5" x14ac:dyDescent="0.35">
      <c r="I29020" s="113" t="s">
        <v>73468</v>
      </c>
    </row>
    <row r="29021" spans="9:9" ht="14.5" x14ac:dyDescent="0.35">
      <c r="I29021" s="113" t="s">
        <v>73467</v>
      </c>
    </row>
    <row r="29022" spans="9:9" ht="14.5" x14ac:dyDescent="0.35">
      <c r="I29022" s="113" t="s">
        <v>73466</v>
      </c>
    </row>
    <row r="29023" spans="9:9" ht="14.5" x14ac:dyDescent="0.35">
      <c r="I29023" s="113" t="s">
        <v>73465</v>
      </c>
    </row>
    <row r="29024" spans="9:9" ht="14.5" x14ac:dyDescent="0.35">
      <c r="I29024" s="113" t="s">
        <v>73464</v>
      </c>
    </row>
    <row r="29025" spans="9:9" ht="14.5" x14ac:dyDescent="0.35">
      <c r="I29025" s="113" t="s">
        <v>73463</v>
      </c>
    </row>
    <row r="29026" spans="9:9" ht="14.5" x14ac:dyDescent="0.35">
      <c r="I29026" s="113" t="s">
        <v>73462</v>
      </c>
    </row>
    <row r="29027" spans="9:9" ht="14.5" x14ac:dyDescent="0.35">
      <c r="I29027" s="113" t="s">
        <v>73461</v>
      </c>
    </row>
    <row r="29028" spans="9:9" ht="14.5" x14ac:dyDescent="0.35">
      <c r="I29028" s="113" t="s">
        <v>73460</v>
      </c>
    </row>
    <row r="29029" spans="9:9" ht="14.5" x14ac:dyDescent="0.35">
      <c r="I29029" s="113" t="s">
        <v>73459</v>
      </c>
    </row>
    <row r="29030" spans="9:9" ht="14.5" x14ac:dyDescent="0.35">
      <c r="I29030" s="113" t="s">
        <v>73458</v>
      </c>
    </row>
    <row r="29031" spans="9:9" ht="14.5" x14ac:dyDescent="0.35">
      <c r="I29031" s="113" t="s">
        <v>73457</v>
      </c>
    </row>
    <row r="29032" spans="9:9" ht="14.5" x14ac:dyDescent="0.35">
      <c r="I29032" s="113" t="s">
        <v>73456</v>
      </c>
    </row>
    <row r="29033" spans="9:9" ht="14.5" x14ac:dyDescent="0.35">
      <c r="I29033" s="113" t="s">
        <v>73455</v>
      </c>
    </row>
    <row r="29034" spans="9:9" ht="14.5" x14ac:dyDescent="0.35">
      <c r="I29034" s="113" t="s">
        <v>73454</v>
      </c>
    </row>
    <row r="29035" spans="9:9" ht="14.5" x14ac:dyDescent="0.35">
      <c r="I29035" s="113" t="s">
        <v>73453</v>
      </c>
    </row>
    <row r="29036" spans="9:9" ht="14.5" x14ac:dyDescent="0.35">
      <c r="I29036" s="113" t="s">
        <v>73452</v>
      </c>
    </row>
    <row r="29037" spans="9:9" ht="14.5" x14ac:dyDescent="0.35">
      <c r="I29037" s="113" t="s">
        <v>73451</v>
      </c>
    </row>
    <row r="29038" spans="9:9" ht="14.5" x14ac:dyDescent="0.35">
      <c r="I29038" s="113" t="s">
        <v>73450</v>
      </c>
    </row>
    <row r="29039" spans="9:9" ht="14.5" x14ac:dyDescent="0.35">
      <c r="I29039" s="113" t="s">
        <v>73449</v>
      </c>
    </row>
    <row r="29040" spans="9:9" ht="14.5" x14ac:dyDescent="0.35">
      <c r="I29040" s="113" t="s">
        <v>73448</v>
      </c>
    </row>
    <row r="29041" spans="9:9" ht="14.5" x14ac:dyDescent="0.35">
      <c r="I29041" s="113" t="s">
        <v>73447</v>
      </c>
    </row>
    <row r="29042" spans="9:9" ht="14.5" x14ac:dyDescent="0.35">
      <c r="I29042" s="113" t="s">
        <v>73446</v>
      </c>
    </row>
    <row r="29043" spans="9:9" ht="14.5" x14ac:dyDescent="0.35">
      <c r="I29043" s="113" t="s">
        <v>73445</v>
      </c>
    </row>
    <row r="29044" spans="9:9" ht="14.5" x14ac:dyDescent="0.35">
      <c r="I29044" s="113" t="s">
        <v>73444</v>
      </c>
    </row>
    <row r="29045" spans="9:9" ht="14.5" x14ac:dyDescent="0.35">
      <c r="I29045" s="113" t="s">
        <v>73443</v>
      </c>
    </row>
    <row r="29046" spans="9:9" ht="14.5" x14ac:dyDescent="0.35">
      <c r="I29046" s="113" t="s">
        <v>73442</v>
      </c>
    </row>
    <row r="29047" spans="9:9" ht="14.5" x14ac:dyDescent="0.35">
      <c r="I29047" s="113" t="s">
        <v>73441</v>
      </c>
    </row>
    <row r="29048" spans="9:9" ht="14.5" x14ac:dyDescent="0.35">
      <c r="I29048" s="113" t="s">
        <v>73440</v>
      </c>
    </row>
    <row r="29049" spans="9:9" ht="14.5" x14ac:dyDescent="0.35">
      <c r="I29049" s="113" t="s">
        <v>73439</v>
      </c>
    </row>
    <row r="29050" spans="9:9" ht="14.5" x14ac:dyDescent="0.35">
      <c r="I29050" s="113" t="s">
        <v>73438</v>
      </c>
    </row>
    <row r="29051" spans="9:9" ht="14.5" x14ac:dyDescent="0.35">
      <c r="I29051" s="113" t="s">
        <v>73437</v>
      </c>
    </row>
    <row r="29052" spans="9:9" ht="14.5" x14ac:dyDescent="0.35">
      <c r="I29052" s="113" t="s">
        <v>73436</v>
      </c>
    </row>
    <row r="29053" spans="9:9" ht="14.5" x14ac:dyDescent="0.35">
      <c r="I29053" s="113" t="s">
        <v>73435</v>
      </c>
    </row>
    <row r="29054" spans="9:9" ht="14.5" x14ac:dyDescent="0.35">
      <c r="I29054" s="113" t="s">
        <v>73434</v>
      </c>
    </row>
    <row r="29055" spans="9:9" ht="14.5" x14ac:dyDescent="0.35">
      <c r="I29055" s="113" t="s">
        <v>73433</v>
      </c>
    </row>
    <row r="29056" spans="9:9" ht="14.5" x14ac:dyDescent="0.35">
      <c r="I29056" s="113" t="s">
        <v>73432</v>
      </c>
    </row>
    <row r="29057" spans="9:9" ht="14.5" x14ac:dyDescent="0.35">
      <c r="I29057" s="113" t="s">
        <v>73431</v>
      </c>
    </row>
    <row r="29058" spans="9:9" ht="14.5" x14ac:dyDescent="0.35">
      <c r="I29058" s="113" t="s">
        <v>73430</v>
      </c>
    </row>
    <row r="29059" spans="9:9" ht="14.5" x14ac:dyDescent="0.35">
      <c r="I29059" s="113" t="s">
        <v>73429</v>
      </c>
    </row>
    <row r="29060" spans="9:9" ht="14.5" x14ac:dyDescent="0.35">
      <c r="I29060" s="113" t="s">
        <v>73428</v>
      </c>
    </row>
    <row r="29061" spans="9:9" ht="14.5" x14ac:dyDescent="0.35">
      <c r="I29061" s="113" t="s">
        <v>73427</v>
      </c>
    </row>
    <row r="29062" spans="9:9" ht="14.5" x14ac:dyDescent="0.35">
      <c r="I29062" s="113" t="s">
        <v>73426</v>
      </c>
    </row>
    <row r="29063" spans="9:9" ht="14.5" x14ac:dyDescent="0.35">
      <c r="I29063" s="113" t="s">
        <v>73425</v>
      </c>
    </row>
    <row r="29064" spans="9:9" ht="14.5" x14ac:dyDescent="0.35">
      <c r="I29064" s="113" t="s">
        <v>73424</v>
      </c>
    </row>
    <row r="29065" spans="9:9" ht="14.5" x14ac:dyDescent="0.35">
      <c r="I29065" s="113" t="s">
        <v>73423</v>
      </c>
    </row>
    <row r="29066" spans="9:9" ht="14.5" x14ac:dyDescent="0.35">
      <c r="I29066" s="113" t="s">
        <v>73422</v>
      </c>
    </row>
    <row r="29067" spans="9:9" ht="14.5" x14ac:dyDescent="0.35">
      <c r="I29067" s="113" t="s">
        <v>73421</v>
      </c>
    </row>
    <row r="29068" spans="9:9" ht="14.5" x14ac:dyDescent="0.35">
      <c r="I29068" s="113" t="s">
        <v>73420</v>
      </c>
    </row>
    <row r="29069" spans="9:9" ht="14.5" x14ac:dyDescent="0.35">
      <c r="I29069" s="113" t="s">
        <v>73419</v>
      </c>
    </row>
    <row r="29070" spans="9:9" ht="14.5" x14ac:dyDescent="0.35">
      <c r="I29070" s="113" t="s">
        <v>73418</v>
      </c>
    </row>
    <row r="29071" spans="9:9" ht="14.5" x14ac:dyDescent="0.35">
      <c r="I29071" s="113" t="s">
        <v>73417</v>
      </c>
    </row>
    <row r="29072" spans="9:9" ht="14.5" x14ac:dyDescent="0.35">
      <c r="I29072" s="113" t="s">
        <v>73416</v>
      </c>
    </row>
    <row r="29073" spans="9:9" ht="14.5" x14ac:dyDescent="0.35">
      <c r="I29073" s="113" t="s">
        <v>73415</v>
      </c>
    </row>
    <row r="29074" spans="9:9" ht="14.5" x14ac:dyDescent="0.35">
      <c r="I29074" s="113" t="s">
        <v>73414</v>
      </c>
    </row>
    <row r="29075" spans="9:9" ht="14.5" x14ac:dyDescent="0.35">
      <c r="I29075" s="113" t="s">
        <v>73413</v>
      </c>
    </row>
    <row r="29076" spans="9:9" ht="14.5" x14ac:dyDescent="0.35">
      <c r="I29076" s="113" t="s">
        <v>73412</v>
      </c>
    </row>
    <row r="29077" spans="9:9" ht="14.5" x14ac:dyDescent="0.35">
      <c r="I29077" s="113" t="s">
        <v>73411</v>
      </c>
    </row>
    <row r="29078" spans="9:9" ht="14.5" x14ac:dyDescent="0.35">
      <c r="I29078" s="113" t="s">
        <v>73410</v>
      </c>
    </row>
    <row r="29079" spans="9:9" ht="14.5" x14ac:dyDescent="0.35">
      <c r="I29079" s="113" t="s">
        <v>73409</v>
      </c>
    </row>
    <row r="29080" spans="9:9" ht="14.5" x14ac:dyDescent="0.35">
      <c r="I29080" s="113" t="s">
        <v>73408</v>
      </c>
    </row>
    <row r="29081" spans="9:9" ht="14.5" x14ac:dyDescent="0.35">
      <c r="I29081" s="113" t="s">
        <v>73407</v>
      </c>
    </row>
    <row r="29082" spans="9:9" ht="14.5" x14ac:dyDescent="0.35">
      <c r="I29082" s="113" t="s">
        <v>73406</v>
      </c>
    </row>
    <row r="29083" spans="9:9" ht="14.5" x14ac:dyDescent="0.35">
      <c r="I29083" s="113" t="s">
        <v>73405</v>
      </c>
    </row>
    <row r="29084" spans="9:9" ht="14.5" x14ac:dyDescent="0.35">
      <c r="I29084" s="113" t="s">
        <v>73404</v>
      </c>
    </row>
    <row r="29085" spans="9:9" ht="14.5" x14ac:dyDescent="0.35">
      <c r="I29085" s="113" t="s">
        <v>73403</v>
      </c>
    </row>
    <row r="29086" spans="9:9" ht="14.5" x14ac:dyDescent="0.35">
      <c r="I29086" s="113" t="s">
        <v>73402</v>
      </c>
    </row>
    <row r="29087" spans="9:9" ht="14.5" x14ac:dyDescent="0.35">
      <c r="I29087" s="113" t="s">
        <v>73401</v>
      </c>
    </row>
    <row r="29088" spans="9:9" ht="14.5" x14ac:dyDescent="0.35">
      <c r="I29088" s="113" t="s">
        <v>73400</v>
      </c>
    </row>
    <row r="29089" spans="9:9" ht="14.5" x14ac:dyDescent="0.35">
      <c r="I29089" s="113" t="s">
        <v>73399</v>
      </c>
    </row>
    <row r="29090" spans="9:9" ht="14.5" x14ac:dyDescent="0.35">
      <c r="I29090" s="113" t="s">
        <v>73398</v>
      </c>
    </row>
    <row r="29091" spans="9:9" ht="14.5" x14ac:dyDescent="0.35">
      <c r="I29091" s="113" t="s">
        <v>73397</v>
      </c>
    </row>
    <row r="29092" spans="9:9" ht="14.5" x14ac:dyDescent="0.35">
      <c r="I29092" s="113" t="s">
        <v>73396</v>
      </c>
    </row>
    <row r="29093" spans="9:9" ht="14.5" x14ac:dyDescent="0.35">
      <c r="I29093" s="113" t="s">
        <v>73395</v>
      </c>
    </row>
    <row r="29094" spans="9:9" ht="14.5" x14ac:dyDescent="0.35">
      <c r="I29094" s="113" t="s">
        <v>73394</v>
      </c>
    </row>
    <row r="29095" spans="9:9" ht="14.5" x14ac:dyDescent="0.35">
      <c r="I29095" s="113" t="s">
        <v>73393</v>
      </c>
    </row>
    <row r="29096" spans="9:9" ht="14.5" x14ac:dyDescent="0.35">
      <c r="I29096" s="113" t="s">
        <v>73392</v>
      </c>
    </row>
    <row r="29097" spans="9:9" ht="14.5" x14ac:dyDescent="0.35">
      <c r="I29097" s="113" t="s">
        <v>73391</v>
      </c>
    </row>
    <row r="29098" spans="9:9" ht="14.5" x14ac:dyDescent="0.35">
      <c r="I29098" s="113" t="s">
        <v>73390</v>
      </c>
    </row>
    <row r="29099" spans="9:9" ht="14.5" x14ac:dyDescent="0.35">
      <c r="I29099" s="113" t="s">
        <v>73389</v>
      </c>
    </row>
    <row r="29100" spans="9:9" ht="14.5" x14ac:dyDescent="0.35">
      <c r="I29100" s="113" t="s">
        <v>73388</v>
      </c>
    </row>
    <row r="29101" spans="9:9" ht="14.5" x14ac:dyDescent="0.35">
      <c r="I29101" s="113" t="s">
        <v>73387</v>
      </c>
    </row>
    <row r="29102" spans="9:9" ht="14.5" x14ac:dyDescent="0.35">
      <c r="I29102" s="113" t="s">
        <v>73386</v>
      </c>
    </row>
    <row r="29103" spans="9:9" ht="14.5" x14ac:dyDescent="0.35">
      <c r="I29103" s="113" t="s">
        <v>73385</v>
      </c>
    </row>
    <row r="29104" spans="9:9" ht="14.5" x14ac:dyDescent="0.35">
      <c r="I29104" s="113" t="s">
        <v>73384</v>
      </c>
    </row>
    <row r="29105" spans="9:9" ht="14.5" x14ac:dyDescent="0.35">
      <c r="I29105" s="113" t="s">
        <v>73383</v>
      </c>
    </row>
    <row r="29106" spans="9:9" ht="14.5" x14ac:dyDescent="0.35">
      <c r="I29106" s="113" t="s">
        <v>73382</v>
      </c>
    </row>
    <row r="29107" spans="9:9" ht="14.5" x14ac:dyDescent="0.35">
      <c r="I29107" s="113" t="s">
        <v>73381</v>
      </c>
    </row>
    <row r="29108" spans="9:9" ht="14.5" x14ac:dyDescent="0.35">
      <c r="I29108" s="113" t="s">
        <v>73380</v>
      </c>
    </row>
    <row r="29109" spans="9:9" ht="14.5" x14ac:dyDescent="0.35">
      <c r="I29109" s="113" t="s">
        <v>73379</v>
      </c>
    </row>
    <row r="29110" spans="9:9" ht="14.5" x14ac:dyDescent="0.35">
      <c r="I29110" s="113" t="s">
        <v>73378</v>
      </c>
    </row>
    <row r="29111" spans="9:9" ht="14.5" x14ac:dyDescent="0.35">
      <c r="I29111" s="113" t="s">
        <v>73377</v>
      </c>
    </row>
    <row r="29112" spans="9:9" ht="14.5" x14ac:dyDescent="0.35">
      <c r="I29112" s="113" t="s">
        <v>73376</v>
      </c>
    </row>
    <row r="29113" spans="9:9" ht="14.5" x14ac:dyDescent="0.35">
      <c r="I29113" s="113" t="s">
        <v>73375</v>
      </c>
    </row>
    <row r="29114" spans="9:9" ht="14.5" x14ac:dyDescent="0.35">
      <c r="I29114" s="113" t="s">
        <v>73374</v>
      </c>
    </row>
    <row r="29115" spans="9:9" ht="14.5" x14ac:dyDescent="0.35">
      <c r="I29115" s="113" t="s">
        <v>73373</v>
      </c>
    </row>
    <row r="29116" spans="9:9" ht="14.5" x14ac:dyDescent="0.35">
      <c r="I29116" s="113" t="s">
        <v>73372</v>
      </c>
    </row>
    <row r="29117" spans="9:9" ht="14.5" x14ac:dyDescent="0.35">
      <c r="I29117" s="113" t="s">
        <v>73371</v>
      </c>
    </row>
    <row r="29118" spans="9:9" ht="14.5" x14ac:dyDescent="0.35">
      <c r="I29118" s="113" t="s">
        <v>73370</v>
      </c>
    </row>
    <row r="29119" spans="9:9" ht="14.5" x14ac:dyDescent="0.35">
      <c r="I29119" s="113" t="s">
        <v>73369</v>
      </c>
    </row>
    <row r="29120" spans="9:9" ht="14.5" x14ac:dyDescent="0.35">
      <c r="I29120" s="113" t="s">
        <v>73368</v>
      </c>
    </row>
    <row r="29121" spans="9:9" ht="14.5" x14ac:dyDescent="0.35">
      <c r="I29121" s="113" t="s">
        <v>73367</v>
      </c>
    </row>
    <row r="29122" spans="9:9" ht="14.5" x14ac:dyDescent="0.35">
      <c r="I29122" s="113" t="s">
        <v>73366</v>
      </c>
    </row>
    <row r="29123" spans="9:9" ht="14.5" x14ac:dyDescent="0.35">
      <c r="I29123" s="113" t="s">
        <v>73365</v>
      </c>
    </row>
    <row r="29124" spans="9:9" ht="14.5" x14ac:dyDescent="0.35">
      <c r="I29124" s="113" t="s">
        <v>73364</v>
      </c>
    </row>
    <row r="29125" spans="9:9" ht="14.5" x14ac:dyDescent="0.35">
      <c r="I29125" s="113" t="s">
        <v>73363</v>
      </c>
    </row>
    <row r="29126" spans="9:9" ht="14.5" x14ac:dyDescent="0.35">
      <c r="I29126" s="113" t="s">
        <v>73362</v>
      </c>
    </row>
    <row r="29127" spans="9:9" ht="14.5" x14ac:dyDescent="0.35">
      <c r="I29127" s="113" t="s">
        <v>73361</v>
      </c>
    </row>
    <row r="29128" spans="9:9" ht="14.5" x14ac:dyDescent="0.35">
      <c r="I29128" s="113" t="s">
        <v>73360</v>
      </c>
    </row>
    <row r="29129" spans="9:9" ht="14.5" x14ac:dyDescent="0.35">
      <c r="I29129" s="113" t="s">
        <v>73359</v>
      </c>
    </row>
    <row r="29130" spans="9:9" ht="14.5" x14ac:dyDescent="0.35">
      <c r="I29130" s="113" t="s">
        <v>73358</v>
      </c>
    </row>
    <row r="29131" spans="9:9" ht="14.5" x14ac:dyDescent="0.35">
      <c r="I29131" s="113" t="s">
        <v>73357</v>
      </c>
    </row>
    <row r="29132" spans="9:9" ht="14.5" x14ac:dyDescent="0.35">
      <c r="I29132" s="113" t="s">
        <v>73356</v>
      </c>
    </row>
    <row r="29133" spans="9:9" ht="14.5" x14ac:dyDescent="0.35">
      <c r="I29133" s="113" t="s">
        <v>73355</v>
      </c>
    </row>
    <row r="29134" spans="9:9" ht="14.5" x14ac:dyDescent="0.35">
      <c r="I29134" s="113" t="s">
        <v>73354</v>
      </c>
    </row>
    <row r="29135" spans="9:9" ht="14.5" x14ac:dyDescent="0.35">
      <c r="I29135" s="113" t="s">
        <v>73353</v>
      </c>
    </row>
    <row r="29136" spans="9:9" ht="14.5" x14ac:dyDescent="0.35">
      <c r="I29136" s="113" t="s">
        <v>73352</v>
      </c>
    </row>
    <row r="29137" spans="9:9" ht="14.5" x14ac:dyDescent="0.35">
      <c r="I29137" s="113" t="s">
        <v>73351</v>
      </c>
    </row>
    <row r="29138" spans="9:9" ht="14.5" x14ac:dyDescent="0.35">
      <c r="I29138" s="113" t="s">
        <v>73350</v>
      </c>
    </row>
    <row r="29139" spans="9:9" ht="14.5" x14ac:dyDescent="0.35">
      <c r="I29139" s="113" t="s">
        <v>73349</v>
      </c>
    </row>
    <row r="29140" spans="9:9" ht="14.5" x14ac:dyDescent="0.35">
      <c r="I29140" s="113" t="s">
        <v>73348</v>
      </c>
    </row>
    <row r="29141" spans="9:9" ht="14.5" x14ac:dyDescent="0.35">
      <c r="I29141" s="113" t="s">
        <v>73347</v>
      </c>
    </row>
    <row r="29142" spans="9:9" ht="14.5" x14ac:dyDescent="0.35">
      <c r="I29142" s="113" t="s">
        <v>73346</v>
      </c>
    </row>
    <row r="29143" spans="9:9" ht="14.5" x14ac:dyDescent="0.35">
      <c r="I29143" s="113" t="s">
        <v>73345</v>
      </c>
    </row>
    <row r="29144" spans="9:9" ht="14.5" x14ac:dyDescent="0.35">
      <c r="I29144" s="113" t="s">
        <v>73344</v>
      </c>
    </row>
    <row r="29145" spans="9:9" ht="14.5" x14ac:dyDescent="0.35">
      <c r="I29145" s="113" t="s">
        <v>73343</v>
      </c>
    </row>
    <row r="29146" spans="9:9" ht="14.5" x14ac:dyDescent="0.35">
      <c r="I29146" s="113" t="s">
        <v>73342</v>
      </c>
    </row>
    <row r="29147" spans="9:9" ht="14.5" x14ac:dyDescent="0.35">
      <c r="I29147" s="113" t="s">
        <v>73341</v>
      </c>
    </row>
    <row r="29148" spans="9:9" ht="14.5" x14ac:dyDescent="0.35">
      <c r="I29148" s="113" t="s">
        <v>73340</v>
      </c>
    </row>
    <row r="29149" spans="9:9" ht="14.5" x14ac:dyDescent="0.35">
      <c r="I29149" s="113" t="s">
        <v>73339</v>
      </c>
    </row>
    <row r="29150" spans="9:9" ht="14.5" x14ac:dyDescent="0.35">
      <c r="I29150" s="113" t="s">
        <v>73338</v>
      </c>
    </row>
    <row r="29151" spans="9:9" ht="14.5" x14ac:dyDescent="0.35">
      <c r="I29151" s="113" t="s">
        <v>73337</v>
      </c>
    </row>
    <row r="29152" spans="9:9" ht="14.5" x14ac:dyDescent="0.35">
      <c r="I29152" s="113" t="s">
        <v>73336</v>
      </c>
    </row>
    <row r="29153" spans="9:9" ht="14.5" x14ac:dyDescent="0.35">
      <c r="I29153" s="113" t="s">
        <v>73335</v>
      </c>
    </row>
    <row r="29154" spans="9:9" ht="14.5" x14ac:dyDescent="0.35">
      <c r="I29154" s="113" t="s">
        <v>73334</v>
      </c>
    </row>
    <row r="29155" spans="9:9" ht="14.5" x14ac:dyDescent="0.35">
      <c r="I29155" s="113" t="s">
        <v>73333</v>
      </c>
    </row>
    <row r="29156" spans="9:9" ht="14.5" x14ac:dyDescent="0.35">
      <c r="I29156" s="113" t="s">
        <v>73332</v>
      </c>
    </row>
    <row r="29157" spans="9:9" ht="14.5" x14ac:dyDescent="0.35">
      <c r="I29157" s="113" t="s">
        <v>73331</v>
      </c>
    </row>
    <row r="29158" spans="9:9" ht="14.5" x14ac:dyDescent="0.35">
      <c r="I29158" s="113" t="s">
        <v>73330</v>
      </c>
    </row>
    <row r="29159" spans="9:9" ht="14.5" x14ac:dyDescent="0.35">
      <c r="I29159" s="113" t="s">
        <v>73329</v>
      </c>
    </row>
    <row r="29160" spans="9:9" ht="14.5" x14ac:dyDescent="0.35">
      <c r="I29160" s="113" t="s">
        <v>73328</v>
      </c>
    </row>
    <row r="29161" spans="9:9" ht="14.5" x14ac:dyDescent="0.35">
      <c r="I29161" s="113" t="s">
        <v>73327</v>
      </c>
    </row>
    <row r="29162" spans="9:9" ht="14.5" x14ac:dyDescent="0.35">
      <c r="I29162" s="113" t="s">
        <v>73326</v>
      </c>
    </row>
    <row r="29163" spans="9:9" ht="14.5" x14ac:dyDescent="0.35">
      <c r="I29163" s="113" t="s">
        <v>73325</v>
      </c>
    </row>
    <row r="29164" spans="9:9" ht="14.5" x14ac:dyDescent="0.35">
      <c r="I29164" s="113" t="s">
        <v>73324</v>
      </c>
    </row>
    <row r="29165" spans="9:9" ht="14.5" x14ac:dyDescent="0.35">
      <c r="I29165" s="113" t="s">
        <v>73323</v>
      </c>
    </row>
    <row r="29166" spans="9:9" ht="14.5" x14ac:dyDescent="0.35">
      <c r="I29166" s="113" t="s">
        <v>73322</v>
      </c>
    </row>
    <row r="29167" spans="9:9" ht="14.5" x14ac:dyDescent="0.35">
      <c r="I29167" s="113" t="s">
        <v>73321</v>
      </c>
    </row>
    <row r="29168" spans="9:9" ht="14.5" x14ac:dyDescent="0.35">
      <c r="I29168" s="113" t="s">
        <v>73320</v>
      </c>
    </row>
    <row r="29169" spans="9:9" ht="14.5" x14ac:dyDescent="0.35">
      <c r="I29169" s="113" t="s">
        <v>73319</v>
      </c>
    </row>
    <row r="29170" spans="9:9" ht="14.5" x14ac:dyDescent="0.35">
      <c r="I29170" s="113" t="s">
        <v>73318</v>
      </c>
    </row>
    <row r="29171" spans="9:9" ht="14.5" x14ac:dyDescent="0.35">
      <c r="I29171" s="113" t="s">
        <v>73317</v>
      </c>
    </row>
    <row r="29172" spans="9:9" ht="14.5" x14ac:dyDescent="0.35">
      <c r="I29172" s="113" t="s">
        <v>73316</v>
      </c>
    </row>
    <row r="29173" spans="9:9" ht="14.5" x14ac:dyDescent="0.35">
      <c r="I29173" s="113" t="s">
        <v>73315</v>
      </c>
    </row>
    <row r="29174" spans="9:9" ht="14.5" x14ac:dyDescent="0.35">
      <c r="I29174" s="113" t="s">
        <v>73314</v>
      </c>
    </row>
    <row r="29175" spans="9:9" ht="14.5" x14ac:dyDescent="0.35">
      <c r="I29175" s="113" t="s">
        <v>73313</v>
      </c>
    </row>
    <row r="29176" spans="9:9" ht="14.5" x14ac:dyDescent="0.35">
      <c r="I29176" s="113" t="s">
        <v>73312</v>
      </c>
    </row>
    <row r="29177" spans="9:9" ht="14.5" x14ac:dyDescent="0.35">
      <c r="I29177" s="113" t="s">
        <v>73311</v>
      </c>
    </row>
    <row r="29178" spans="9:9" ht="14.5" x14ac:dyDescent="0.35">
      <c r="I29178" s="113" t="s">
        <v>73310</v>
      </c>
    </row>
    <row r="29179" spans="9:9" ht="14.5" x14ac:dyDescent="0.35">
      <c r="I29179" s="113" t="s">
        <v>73309</v>
      </c>
    </row>
    <row r="29180" spans="9:9" ht="14.5" x14ac:dyDescent="0.35">
      <c r="I29180" s="113" t="s">
        <v>73308</v>
      </c>
    </row>
    <row r="29181" spans="9:9" ht="14.5" x14ac:dyDescent="0.35">
      <c r="I29181" s="113" t="s">
        <v>73307</v>
      </c>
    </row>
    <row r="29182" spans="9:9" ht="14.5" x14ac:dyDescent="0.35">
      <c r="I29182" s="113" t="s">
        <v>73306</v>
      </c>
    </row>
    <row r="29183" spans="9:9" ht="14.5" x14ac:dyDescent="0.35">
      <c r="I29183" s="113" t="s">
        <v>73305</v>
      </c>
    </row>
    <row r="29184" spans="9:9" ht="14.5" x14ac:dyDescent="0.35">
      <c r="I29184" s="113" t="s">
        <v>73304</v>
      </c>
    </row>
    <row r="29185" spans="9:9" ht="14.5" x14ac:dyDescent="0.35">
      <c r="I29185" s="113" t="s">
        <v>73303</v>
      </c>
    </row>
    <row r="29186" spans="9:9" ht="14.5" x14ac:dyDescent="0.35">
      <c r="I29186" s="113" t="s">
        <v>73302</v>
      </c>
    </row>
    <row r="29187" spans="9:9" ht="14.5" x14ac:dyDescent="0.35">
      <c r="I29187" s="113" t="s">
        <v>73301</v>
      </c>
    </row>
    <row r="29188" spans="9:9" ht="14.5" x14ac:dyDescent="0.35">
      <c r="I29188" s="113" t="s">
        <v>73300</v>
      </c>
    </row>
    <row r="29189" spans="9:9" ht="14.5" x14ac:dyDescent="0.35">
      <c r="I29189" s="113" t="s">
        <v>73299</v>
      </c>
    </row>
    <row r="29190" spans="9:9" ht="14.5" x14ac:dyDescent="0.35">
      <c r="I29190" s="113" t="s">
        <v>73298</v>
      </c>
    </row>
    <row r="29191" spans="9:9" ht="14.5" x14ac:dyDescent="0.35">
      <c r="I29191" s="113" t="s">
        <v>73297</v>
      </c>
    </row>
    <row r="29192" spans="9:9" ht="14.5" x14ac:dyDescent="0.35">
      <c r="I29192" s="113" t="s">
        <v>73296</v>
      </c>
    </row>
    <row r="29193" spans="9:9" ht="14.5" x14ac:dyDescent="0.35">
      <c r="I29193" s="113" t="s">
        <v>73295</v>
      </c>
    </row>
    <row r="29194" spans="9:9" ht="14.5" x14ac:dyDescent="0.35">
      <c r="I29194" s="113" t="s">
        <v>73294</v>
      </c>
    </row>
    <row r="29195" spans="9:9" ht="14.5" x14ac:dyDescent="0.35">
      <c r="I29195" s="113" t="s">
        <v>73293</v>
      </c>
    </row>
    <row r="29196" spans="9:9" ht="14.5" x14ac:dyDescent="0.35">
      <c r="I29196" s="113" t="s">
        <v>73292</v>
      </c>
    </row>
    <row r="29197" spans="9:9" ht="14.5" x14ac:dyDescent="0.35">
      <c r="I29197" s="113" t="s">
        <v>73291</v>
      </c>
    </row>
    <row r="29198" spans="9:9" ht="14.5" x14ac:dyDescent="0.35">
      <c r="I29198" s="113" t="s">
        <v>73290</v>
      </c>
    </row>
    <row r="29199" spans="9:9" ht="14.5" x14ac:dyDescent="0.35">
      <c r="I29199" s="113" t="s">
        <v>73289</v>
      </c>
    </row>
    <row r="29200" spans="9:9" ht="14.5" x14ac:dyDescent="0.35">
      <c r="I29200" s="113" t="s">
        <v>73288</v>
      </c>
    </row>
    <row r="29201" spans="9:9" ht="14.5" x14ac:dyDescent="0.35">
      <c r="I29201" s="113" t="s">
        <v>73287</v>
      </c>
    </row>
    <row r="29202" spans="9:9" ht="14.5" x14ac:dyDescent="0.35">
      <c r="I29202" s="113" t="s">
        <v>73286</v>
      </c>
    </row>
    <row r="29203" spans="9:9" ht="14.5" x14ac:dyDescent="0.35">
      <c r="I29203" s="113" t="s">
        <v>73285</v>
      </c>
    </row>
    <row r="29204" spans="9:9" ht="14.5" x14ac:dyDescent="0.35">
      <c r="I29204" s="113" t="s">
        <v>73284</v>
      </c>
    </row>
    <row r="29205" spans="9:9" ht="14.5" x14ac:dyDescent="0.35">
      <c r="I29205" s="113" t="s">
        <v>73283</v>
      </c>
    </row>
    <row r="29206" spans="9:9" ht="14.5" x14ac:dyDescent="0.35">
      <c r="I29206" s="113" t="s">
        <v>73282</v>
      </c>
    </row>
    <row r="29207" spans="9:9" ht="14.5" x14ac:dyDescent="0.35">
      <c r="I29207" s="113" t="s">
        <v>73281</v>
      </c>
    </row>
    <row r="29208" spans="9:9" ht="14.5" x14ac:dyDescent="0.35">
      <c r="I29208" s="113" t="s">
        <v>73280</v>
      </c>
    </row>
    <row r="29209" spans="9:9" ht="14.5" x14ac:dyDescent="0.35">
      <c r="I29209" s="113" t="s">
        <v>73279</v>
      </c>
    </row>
    <row r="29210" spans="9:9" ht="14.5" x14ac:dyDescent="0.35">
      <c r="I29210" s="113" t="s">
        <v>73278</v>
      </c>
    </row>
    <row r="29211" spans="9:9" ht="14.5" x14ac:dyDescent="0.35">
      <c r="I29211" s="113" t="s">
        <v>73277</v>
      </c>
    </row>
    <row r="29212" spans="9:9" ht="14.5" x14ac:dyDescent="0.35">
      <c r="I29212" s="113" t="s">
        <v>73276</v>
      </c>
    </row>
    <row r="29213" spans="9:9" ht="14.5" x14ac:dyDescent="0.35">
      <c r="I29213" s="113" t="s">
        <v>73275</v>
      </c>
    </row>
    <row r="29214" spans="9:9" ht="14.5" x14ac:dyDescent="0.35">
      <c r="I29214" s="113" t="s">
        <v>73274</v>
      </c>
    </row>
    <row r="29215" spans="9:9" ht="14.5" x14ac:dyDescent="0.35">
      <c r="I29215" s="113" t="s">
        <v>73273</v>
      </c>
    </row>
    <row r="29216" spans="9:9" ht="14.5" x14ac:dyDescent="0.35">
      <c r="I29216" s="113" t="s">
        <v>73272</v>
      </c>
    </row>
    <row r="29217" spans="9:9" ht="14.5" x14ac:dyDescent="0.35">
      <c r="I29217" s="113" t="s">
        <v>73271</v>
      </c>
    </row>
    <row r="29218" spans="9:9" ht="14.5" x14ac:dyDescent="0.35">
      <c r="I29218" s="113" t="s">
        <v>73270</v>
      </c>
    </row>
    <row r="29219" spans="9:9" ht="14.5" x14ac:dyDescent="0.35">
      <c r="I29219" s="113" t="s">
        <v>73269</v>
      </c>
    </row>
    <row r="29220" spans="9:9" ht="14.5" x14ac:dyDescent="0.35">
      <c r="I29220" s="113" t="s">
        <v>73268</v>
      </c>
    </row>
    <row r="29221" spans="9:9" ht="14.5" x14ac:dyDescent="0.35">
      <c r="I29221" s="113" t="s">
        <v>73267</v>
      </c>
    </row>
    <row r="29222" spans="9:9" ht="14.5" x14ac:dyDescent="0.35">
      <c r="I29222" s="113" t="s">
        <v>73266</v>
      </c>
    </row>
    <row r="29223" spans="9:9" ht="14.5" x14ac:dyDescent="0.35">
      <c r="I29223" s="113" t="s">
        <v>73265</v>
      </c>
    </row>
    <row r="29224" spans="9:9" ht="14.5" x14ac:dyDescent="0.35">
      <c r="I29224" s="113" t="s">
        <v>73264</v>
      </c>
    </row>
    <row r="29225" spans="9:9" ht="14.5" x14ac:dyDescent="0.35">
      <c r="I29225" s="113" t="s">
        <v>73263</v>
      </c>
    </row>
    <row r="29226" spans="9:9" ht="14.5" x14ac:dyDescent="0.35">
      <c r="I29226" s="113" t="s">
        <v>73262</v>
      </c>
    </row>
    <row r="29227" spans="9:9" ht="14.5" x14ac:dyDescent="0.35">
      <c r="I29227" s="113" t="s">
        <v>73261</v>
      </c>
    </row>
    <row r="29228" spans="9:9" ht="14.5" x14ac:dyDescent="0.35">
      <c r="I29228" s="113" t="s">
        <v>73260</v>
      </c>
    </row>
    <row r="29229" spans="9:9" ht="14.5" x14ac:dyDescent="0.35">
      <c r="I29229" s="113" t="s">
        <v>73259</v>
      </c>
    </row>
    <row r="29230" spans="9:9" ht="14.5" x14ac:dyDescent="0.35">
      <c r="I29230" s="113" t="s">
        <v>73258</v>
      </c>
    </row>
    <row r="29231" spans="9:9" ht="14.5" x14ac:dyDescent="0.35">
      <c r="I29231" s="113" t="s">
        <v>73257</v>
      </c>
    </row>
    <row r="29232" spans="9:9" ht="14.5" x14ac:dyDescent="0.35">
      <c r="I29232" s="113" t="s">
        <v>73256</v>
      </c>
    </row>
    <row r="29233" spans="9:9" ht="14.5" x14ac:dyDescent="0.35">
      <c r="I29233" s="113" t="s">
        <v>73255</v>
      </c>
    </row>
    <row r="29234" spans="9:9" ht="14.5" x14ac:dyDescent="0.35">
      <c r="I29234" s="113" t="s">
        <v>73254</v>
      </c>
    </row>
    <row r="29235" spans="9:9" ht="14.5" x14ac:dyDescent="0.35">
      <c r="I29235" s="113" t="s">
        <v>73253</v>
      </c>
    </row>
    <row r="29236" spans="9:9" ht="14.5" x14ac:dyDescent="0.35">
      <c r="I29236" s="113" t="s">
        <v>112035</v>
      </c>
    </row>
    <row r="29237" spans="9:9" ht="14.5" x14ac:dyDescent="0.35">
      <c r="I29237" s="113" t="s">
        <v>73252</v>
      </c>
    </row>
    <row r="29238" spans="9:9" ht="14.5" x14ac:dyDescent="0.35">
      <c r="I29238" s="113" t="s">
        <v>73251</v>
      </c>
    </row>
    <row r="29239" spans="9:9" ht="14.5" x14ac:dyDescent="0.35">
      <c r="I29239" s="113" t="s">
        <v>73250</v>
      </c>
    </row>
    <row r="29240" spans="9:9" ht="14.5" x14ac:dyDescent="0.35">
      <c r="I29240" s="113" t="s">
        <v>73249</v>
      </c>
    </row>
    <row r="29241" spans="9:9" ht="14.5" x14ac:dyDescent="0.35">
      <c r="I29241" s="113" t="s">
        <v>73248</v>
      </c>
    </row>
    <row r="29242" spans="9:9" ht="14.5" x14ac:dyDescent="0.35">
      <c r="I29242" s="113" t="s">
        <v>73247</v>
      </c>
    </row>
    <row r="29243" spans="9:9" ht="14.5" x14ac:dyDescent="0.35">
      <c r="I29243" s="113" t="s">
        <v>73246</v>
      </c>
    </row>
    <row r="29244" spans="9:9" ht="14.5" x14ac:dyDescent="0.35">
      <c r="I29244" s="113" t="s">
        <v>73245</v>
      </c>
    </row>
    <row r="29245" spans="9:9" ht="14.5" x14ac:dyDescent="0.35">
      <c r="I29245" s="113" t="s">
        <v>73244</v>
      </c>
    </row>
    <row r="29246" spans="9:9" ht="14.5" x14ac:dyDescent="0.35">
      <c r="I29246" s="113" t="s">
        <v>73243</v>
      </c>
    </row>
    <row r="29247" spans="9:9" ht="14.5" x14ac:dyDescent="0.35">
      <c r="I29247" s="113" t="s">
        <v>73242</v>
      </c>
    </row>
    <row r="29248" spans="9:9" ht="14.5" x14ac:dyDescent="0.35">
      <c r="I29248" s="113" t="s">
        <v>73241</v>
      </c>
    </row>
    <row r="29249" spans="9:9" ht="14.5" x14ac:dyDescent="0.35">
      <c r="I29249" s="113" t="s">
        <v>73240</v>
      </c>
    </row>
    <row r="29250" spans="9:9" ht="14.5" x14ac:dyDescent="0.35">
      <c r="I29250" s="113" t="s">
        <v>73239</v>
      </c>
    </row>
    <row r="29251" spans="9:9" ht="14.5" x14ac:dyDescent="0.35">
      <c r="I29251" s="113" t="s">
        <v>73238</v>
      </c>
    </row>
    <row r="29252" spans="9:9" ht="14.5" x14ac:dyDescent="0.35">
      <c r="I29252" s="113" t="s">
        <v>73237</v>
      </c>
    </row>
    <row r="29253" spans="9:9" ht="14.5" x14ac:dyDescent="0.35">
      <c r="I29253" s="113" t="s">
        <v>73236</v>
      </c>
    </row>
    <row r="29254" spans="9:9" ht="14.5" x14ac:dyDescent="0.35">
      <c r="I29254" s="113" t="s">
        <v>73235</v>
      </c>
    </row>
    <row r="29255" spans="9:9" ht="14.5" x14ac:dyDescent="0.35">
      <c r="I29255" s="113" t="s">
        <v>73234</v>
      </c>
    </row>
    <row r="29256" spans="9:9" ht="14.5" x14ac:dyDescent="0.35">
      <c r="I29256" s="113" t="s">
        <v>73233</v>
      </c>
    </row>
    <row r="29257" spans="9:9" ht="14.5" x14ac:dyDescent="0.35">
      <c r="I29257" s="113" t="s">
        <v>73232</v>
      </c>
    </row>
    <row r="29258" spans="9:9" ht="14.5" x14ac:dyDescent="0.35">
      <c r="I29258" s="113" t="s">
        <v>73231</v>
      </c>
    </row>
    <row r="29259" spans="9:9" ht="14.5" x14ac:dyDescent="0.35">
      <c r="I29259" s="113" t="s">
        <v>73230</v>
      </c>
    </row>
    <row r="29260" spans="9:9" ht="14.5" x14ac:dyDescent="0.35">
      <c r="I29260" s="113" t="s">
        <v>73229</v>
      </c>
    </row>
    <row r="29261" spans="9:9" ht="14.5" x14ac:dyDescent="0.35">
      <c r="I29261" s="113" t="s">
        <v>73228</v>
      </c>
    </row>
    <row r="29262" spans="9:9" ht="14.5" x14ac:dyDescent="0.35">
      <c r="I29262" s="113" t="s">
        <v>73227</v>
      </c>
    </row>
    <row r="29263" spans="9:9" ht="14.5" x14ac:dyDescent="0.35">
      <c r="I29263" s="113" t="s">
        <v>73226</v>
      </c>
    </row>
    <row r="29264" spans="9:9" ht="14.5" x14ac:dyDescent="0.35">
      <c r="I29264" s="113" t="s">
        <v>73225</v>
      </c>
    </row>
    <row r="29265" spans="9:9" ht="14.5" x14ac:dyDescent="0.35">
      <c r="I29265" s="113" t="s">
        <v>73224</v>
      </c>
    </row>
    <row r="29266" spans="9:9" ht="14.5" x14ac:dyDescent="0.35">
      <c r="I29266" s="113" t="s">
        <v>73223</v>
      </c>
    </row>
    <row r="29267" spans="9:9" ht="14.5" x14ac:dyDescent="0.35">
      <c r="I29267" s="113" t="s">
        <v>73222</v>
      </c>
    </row>
    <row r="29268" spans="9:9" ht="14.5" x14ac:dyDescent="0.35">
      <c r="I29268" s="113" t="s">
        <v>73221</v>
      </c>
    </row>
    <row r="29269" spans="9:9" ht="14.5" x14ac:dyDescent="0.35">
      <c r="I29269" s="113" t="s">
        <v>73220</v>
      </c>
    </row>
    <row r="29270" spans="9:9" ht="14.5" x14ac:dyDescent="0.35">
      <c r="I29270" s="113" t="s">
        <v>73219</v>
      </c>
    </row>
    <row r="29271" spans="9:9" ht="14.5" x14ac:dyDescent="0.35">
      <c r="I29271" s="113" t="s">
        <v>73218</v>
      </c>
    </row>
    <row r="29272" spans="9:9" ht="14.5" x14ac:dyDescent="0.35">
      <c r="I29272" s="113" t="s">
        <v>73217</v>
      </c>
    </row>
    <row r="29273" spans="9:9" ht="14.5" x14ac:dyDescent="0.35">
      <c r="I29273" s="113" t="s">
        <v>73216</v>
      </c>
    </row>
    <row r="29274" spans="9:9" ht="14.5" x14ac:dyDescent="0.35">
      <c r="I29274" s="113" t="s">
        <v>73215</v>
      </c>
    </row>
    <row r="29275" spans="9:9" ht="14.5" x14ac:dyDescent="0.35">
      <c r="I29275" s="113" t="s">
        <v>73214</v>
      </c>
    </row>
    <row r="29276" spans="9:9" ht="14.5" x14ac:dyDescent="0.35">
      <c r="I29276" s="113" t="s">
        <v>73213</v>
      </c>
    </row>
    <row r="29277" spans="9:9" ht="14.5" x14ac:dyDescent="0.35">
      <c r="I29277" s="113" t="s">
        <v>73212</v>
      </c>
    </row>
    <row r="29278" spans="9:9" ht="14.5" x14ac:dyDescent="0.35">
      <c r="I29278" s="113" t="s">
        <v>73211</v>
      </c>
    </row>
    <row r="29279" spans="9:9" ht="14.5" x14ac:dyDescent="0.35">
      <c r="I29279" s="113" t="s">
        <v>73210</v>
      </c>
    </row>
    <row r="29280" spans="9:9" ht="14.5" x14ac:dyDescent="0.35">
      <c r="I29280" s="113" t="s">
        <v>73209</v>
      </c>
    </row>
    <row r="29281" spans="9:9" ht="14.5" x14ac:dyDescent="0.35">
      <c r="I29281" s="113" t="s">
        <v>73208</v>
      </c>
    </row>
    <row r="29282" spans="9:9" ht="14.5" x14ac:dyDescent="0.35">
      <c r="I29282" s="113" t="s">
        <v>73207</v>
      </c>
    </row>
    <row r="29283" spans="9:9" ht="14.5" x14ac:dyDescent="0.35">
      <c r="I29283" s="113" t="s">
        <v>73206</v>
      </c>
    </row>
    <row r="29284" spans="9:9" ht="14.5" x14ac:dyDescent="0.35">
      <c r="I29284" s="113" t="s">
        <v>73205</v>
      </c>
    </row>
    <row r="29285" spans="9:9" ht="14.5" x14ac:dyDescent="0.35">
      <c r="I29285" s="113" t="s">
        <v>73204</v>
      </c>
    </row>
    <row r="29286" spans="9:9" ht="14.5" x14ac:dyDescent="0.35">
      <c r="I29286" s="113" t="s">
        <v>73203</v>
      </c>
    </row>
    <row r="29287" spans="9:9" ht="14.5" x14ac:dyDescent="0.35">
      <c r="I29287" s="113" t="s">
        <v>73202</v>
      </c>
    </row>
    <row r="29288" spans="9:9" ht="14.5" x14ac:dyDescent="0.35">
      <c r="I29288" s="113" t="s">
        <v>73201</v>
      </c>
    </row>
    <row r="29289" spans="9:9" ht="14.5" x14ac:dyDescent="0.35">
      <c r="I29289" s="113" t="s">
        <v>73200</v>
      </c>
    </row>
    <row r="29290" spans="9:9" ht="14.5" x14ac:dyDescent="0.35">
      <c r="I29290" s="113" t="s">
        <v>73199</v>
      </c>
    </row>
    <row r="29291" spans="9:9" ht="14.5" x14ac:dyDescent="0.35">
      <c r="I29291" s="113" t="s">
        <v>73198</v>
      </c>
    </row>
    <row r="29292" spans="9:9" ht="14.5" x14ac:dyDescent="0.35">
      <c r="I29292" s="113" t="s">
        <v>73197</v>
      </c>
    </row>
    <row r="29293" spans="9:9" ht="14.5" x14ac:dyDescent="0.35">
      <c r="I29293" s="113" t="s">
        <v>73196</v>
      </c>
    </row>
    <row r="29294" spans="9:9" ht="14.5" x14ac:dyDescent="0.35">
      <c r="I29294" s="113" t="s">
        <v>73195</v>
      </c>
    </row>
    <row r="29295" spans="9:9" ht="14.5" x14ac:dyDescent="0.35">
      <c r="I29295" s="113" t="s">
        <v>73194</v>
      </c>
    </row>
    <row r="29296" spans="9:9" ht="14.5" x14ac:dyDescent="0.35">
      <c r="I29296" s="113" t="s">
        <v>73193</v>
      </c>
    </row>
    <row r="29297" spans="9:9" ht="14.5" x14ac:dyDescent="0.35">
      <c r="I29297" s="113" t="s">
        <v>73192</v>
      </c>
    </row>
    <row r="29298" spans="9:9" ht="14.5" x14ac:dyDescent="0.35">
      <c r="I29298" s="113" t="s">
        <v>73191</v>
      </c>
    </row>
    <row r="29299" spans="9:9" ht="14.5" x14ac:dyDescent="0.35">
      <c r="I29299" s="113" t="s">
        <v>73190</v>
      </c>
    </row>
    <row r="29300" spans="9:9" ht="14.5" x14ac:dyDescent="0.35">
      <c r="I29300" s="113" t="s">
        <v>73189</v>
      </c>
    </row>
    <row r="29301" spans="9:9" ht="14.5" x14ac:dyDescent="0.35">
      <c r="I29301" s="113" t="s">
        <v>73188</v>
      </c>
    </row>
    <row r="29302" spans="9:9" ht="14.5" x14ac:dyDescent="0.35">
      <c r="I29302" s="113" t="s">
        <v>73187</v>
      </c>
    </row>
    <row r="29303" spans="9:9" ht="14.5" x14ac:dyDescent="0.35">
      <c r="I29303" s="113" t="s">
        <v>73186</v>
      </c>
    </row>
    <row r="29304" spans="9:9" ht="14.5" x14ac:dyDescent="0.35">
      <c r="I29304" s="113" t="s">
        <v>73185</v>
      </c>
    </row>
    <row r="29305" spans="9:9" ht="14.5" x14ac:dyDescent="0.35">
      <c r="I29305" s="113" t="s">
        <v>73184</v>
      </c>
    </row>
    <row r="29306" spans="9:9" ht="14.5" x14ac:dyDescent="0.35">
      <c r="I29306" s="113" t="s">
        <v>73183</v>
      </c>
    </row>
    <row r="29307" spans="9:9" ht="14.5" x14ac:dyDescent="0.35">
      <c r="I29307" s="113" t="s">
        <v>73182</v>
      </c>
    </row>
    <row r="29308" spans="9:9" ht="14.5" x14ac:dyDescent="0.35">
      <c r="I29308" s="113" t="s">
        <v>73181</v>
      </c>
    </row>
    <row r="29309" spans="9:9" ht="14.5" x14ac:dyDescent="0.35">
      <c r="I29309" s="113" t="s">
        <v>73180</v>
      </c>
    </row>
    <row r="29310" spans="9:9" ht="14.5" x14ac:dyDescent="0.35">
      <c r="I29310" s="113" t="s">
        <v>73179</v>
      </c>
    </row>
    <row r="29311" spans="9:9" ht="14.5" x14ac:dyDescent="0.35">
      <c r="I29311" s="113" t="s">
        <v>73178</v>
      </c>
    </row>
    <row r="29312" spans="9:9" ht="14.5" x14ac:dyDescent="0.35">
      <c r="I29312" s="113" t="s">
        <v>73177</v>
      </c>
    </row>
    <row r="29313" spans="9:9" ht="14.5" x14ac:dyDescent="0.35">
      <c r="I29313" s="113" t="s">
        <v>73176</v>
      </c>
    </row>
    <row r="29314" spans="9:9" ht="14.5" x14ac:dyDescent="0.35">
      <c r="I29314" s="113" t="s">
        <v>73175</v>
      </c>
    </row>
    <row r="29315" spans="9:9" ht="14.5" x14ac:dyDescent="0.35">
      <c r="I29315" s="113" t="s">
        <v>73174</v>
      </c>
    </row>
    <row r="29316" spans="9:9" ht="14.5" x14ac:dyDescent="0.35">
      <c r="I29316" s="113" t="s">
        <v>73173</v>
      </c>
    </row>
    <row r="29317" spans="9:9" ht="14.5" x14ac:dyDescent="0.35">
      <c r="I29317" s="113" t="s">
        <v>73172</v>
      </c>
    </row>
    <row r="29318" spans="9:9" ht="14.5" x14ac:dyDescent="0.35">
      <c r="I29318" s="113" t="s">
        <v>73171</v>
      </c>
    </row>
    <row r="29319" spans="9:9" ht="14.5" x14ac:dyDescent="0.35">
      <c r="I29319" s="113" t="s">
        <v>73170</v>
      </c>
    </row>
    <row r="29320" spans="9:9" ht="14.5" x14ac:dyDescent="0.35">
      <c r="I29320" s="113" t="s">
        <v>73169</v>
      </c>
    </row>
    <row r="29321" spans="9:9" ht="14.5" x14ac:dyDescent="0.35">
      <c r="I29321" s="113" t="s">
        <v>73168</v>
      </c>
    </row>
    <row r="29322" spans="9:9" ht="14.5" x14ac:dyDescent="0.35">
      <c r="I29322" s="113" t="s">
        <v>73167</v>
      </c>
    </row>
    <row r="29323" spans="9:9" ht="14.5" x14ac:dyDescent="0.35">
      <c r="I29323" s="113" t="s">
        <v>73166</v>
      </c>
    </row>
    <row r="29324" spans="9:9" ht="14.5" x14ac:dyDescent="0.35">
      <c r="I29324" s="113" t="s">
        <v>73165</v>
      </c>
    </row>
    <row r="29325" spans="9:9" ht="14.5" x14ac:dyDescent="0.35">
      <c r="I29325" s="113" t="s">
        <v>73164</v>
      </c>
    </row>
    <row r="29326" spans="9:9" ht="14.5" x14ac:dyDescent="0.35">
      <c r="I29326" s="113" t="s">
        <v>73163</v>
      </c>
    </row>
    <row r="29327" spans="9:9" ht="14.5" x14ac:dyDescent="0.35">
      <c r="I29327" s="113" t="s">
        <v>73162</v>
      </c>
    </row>
    <row r="29328" spans="9:9" ht="14.5" x14ac:dyDescent="0.35">
      <c r="I29328" s="113" t="s">
        <v>73161</v>
      </c>
    </row>
    <row r="29329" spans="9:9" ht="14.5" x14ac:dyDescent="0.35">
      <c r="I29329" s="113" t="s">
        <v>73160</v>
      </c>
    </row>
    <row r="29330" spans="9:9" ht="14.5" x14ac:dyDescent="0.35">
      <c r="I29330" s="113" t="s">
        <v>73159</v>
      </c>
    </row>
    <row r="29331" spans="9:9" ht="14.5" x14ac:dyDescent="0.35">
      <c r="I29331" s="113" t="s">
        <v>73158</v>
      </c>
    </row>
    <row r="29332" spans="9:9" ht="14.5" x14ac:dyDescent="0.35">
      <c r="I29332" s="113" t="s">
        <v>73157</v>
      </c>
    </row>
    <row r="29333" spans="9:9" ht="14.5" x14ac:dyDescent="0.35">
      <c r="I29333" s="113" t="s">
        <v>73156</v>
      </c>
    </row>
    <row r="29334" spans="9:9" ht="14.5" x14ac:dyDescent="0.35">
      <c r="I29334" s="113" t="s">
        <v>73155</v>
      </c>
    </row>
    <row r="29335" spans="9:9" ht="14.5" x14ac:dyDescent="0.35">
      <c r="I29335" s="113" t="s">
        <v>73154</v>
      </c>
    </row>
    <row r="29336" spans="9:9" ht="14.5" x14ac:dyDescent="0.35">
      <c r="I29336" s="113" t="s">
        <v>73153</v>
      </c>
    </row>
    <row r="29337" spans="9:9" ht="14.5" x14ac:dyDescent="0.35">
      <c r="I29337" s="113" t="s">
        <v>73152</v>
      </c>
    </row>
    <row r="29338" spans="9:9" ht="14.5" x14ac:dyDescent="0.35">
      <c r="I29338" s="113" t="s">
        <v>73151</v>
      </c>
    </row>
    <row r="29339" spans="9:9" ht="14.5" x14ac:dyDescent="0.35">
      <c r="I29339" s="113" t="s">
        <v>73150</v>
      </c>
    </row>
    <row r="29340" spans="9:9" ht="14.5" x14ac:dyDescent="0.35">
      <c r="I29340" s="113" t="s">
        <v>73149</v>
      </c>
    </row>
    <row r="29341" spans="9:9" ht="14.5" x14ac:dyDescent="0.35">
      <c r="I29341" s="113" t="s">
        <v>73148</v>
      </c>
    </row>
    <row r="29342" spans="9:9" ht="14.5" x14ac:dyDescent="0.35">
      <c r="I29342" s="113" t="s">
        <v>73147</v>
      </c>
    </row>
    <row r="29343" spans="9:9" ht="14.5" x14ac:dyDescent="0.35">
      <c r="I29343" s="113" t="s">
        <v>73146</v>
      </c>
    </row>
    <row r="29344" spans="9:9" ht="14.5" x14ac:dyDescent="0.35">
      <c r="I29344" s="113" t="s">
        <v>73145</v>
      </c>
    </row>
    <row r="29345" spans="9:9" ht="14.5" x14ac:dyDescent="0.35">
      <c r="I29345" s="113" t="s">
        <v>73144</v>
      </c>
    </row>
    <row r="29346" spans="9:9" ht="14.5" x14ac:dyDescent="0.35">
      <c r="I29346" s="113" t="s">
        <v>73143</v>
      </c>
    </row>
    <row r="29347" spans="9:9" ht="14.5" x14ac:dyDescent="0.35">
      <c r="I29347" s="113" t="s">
        <v>73142</v>
      </c>
    </row>
    <row r="29348" spans="9:9" ht="14.5" x14ac:dyDescent="0.35">
      <c r="I29348" s="113" t="s">
        <v>73141</v>
      </c>
    </row>
    <row r="29349" spans="9:9" ht="14.5" x14ac:dyDescent="0.35">
      <c r="I29349" s="113" t="s">
        <v>73140</v>
      </c>
    </row>
    <row r="29350" spans="9:9" ht="14.5" x14ac:dyDescent="0.35">
      <c r="I29350" s="113" t="s">
        <v>73139</v>
      </c>
    </row>
    <row r="29351" spans="9:9" ht="14.5" x14ac:dyDescent="0.35">
      <c r="I29351" s="113" t="s">
        <v>73138</v>
      </c>
    </row>
    <row r="29352" spans="9:9" ht="14.5" x14ac:dyDescent="0.35">
      <c r="I29352" s="113" t="s">
        <v>73137</v>
      </c>
    </row>
    <row r="29353" spans="9:9" ht="14.5" x14ac:dyDescent="0.35">
      <c r="I29353" s="113" t="s">
        <v>73136</v>
      </c>
    </row>
    <row r="29354" spans="9:9" ht="14.5" x14ac:dyDescent="0.35">
      <c r="I29354" s="113" t="s">
        <v>73135</v>
      </c>
    </row>
    <row r="29355" spans="9:9" ht="14.5" x14ac:dyDescent="0.35">
      <c r="I29355" s="113" t="s">
        <v>73134</v>
      </c>
    </row>
    <row r="29356" spans="9:9" ht="14.5" x14ac:dyDescent="0.35">
      <c r="I29356" s="113" t="s">
        <v>73133</v>
      </c>
    </row>
    <row r="29357" spans="9:9" ht="14.5" x14ac:dyDescent="0.35">
      <c r="I29357" s="113" t="s">
        <v>73132</v>
      </c>
    </row>
    <row r="29358" spans="9:9" ht="14.5" x14ac:dyDescent="0.35">
      <c r="I29358" s="113" t="s">
        <v>73131</v>
      </c>
    </row>
    <row r="29359" spans="9:9" ht="14.5" x14ac:dyDescent="0.35">
      <c r="I29359" s="113" t="s">
        <v>73130</v>
      </c>
    </row>
    <row r="29360" spans="9:9" ht="14.5" x14ac:dyDescent="0.35">
      <c r="I29360" s="113" t="s">
        <v>73129</v>
      </c>
    </row>
    <row r="29361" spans="9:9" ht="14.5" x14ac:dyDescent="0.35">
      <c r="I29361" s="113" t="s">
        <v>73128</v>
      </c>
    </row>
    <row r="29362" spans="9:9" ht="14.5" x14ac:dyDescent="0.35">
      <c r="I29362" s="113" t="s">
        <v>73127</v>
      </c>
    </row>
    <row r="29363" spans="9:9" ht="14.5" x14ac:dyDescent="0.35">
      <c r="I29363" s="113" t="s">
        <v>73126</v>
      </c>
    </row>
    <row r="29364" spans="9:9" ht="14.5" x14ac:dyDescent="0.35">
      <c r="I29364" s="113" t="s">
        <v>73125</v>
      </c>
    </row>
    <row r="29365" spans="9:9" ht="14.5" x14ac:dyDescent="0.35">
      <c r="I29365" s="113" t="s">
        <v>73124</v>
      </c>
    </row>
    <row r="29366" spans="9:9" ht="14.5" x14ac:dyDescent="0.35">
      <c r="I29366" s="113" t="s">
        <v>73123</v>
      </c>
    </row>
    <row r="29367" spans="9:9" ht="14.5" x14ac:dyDescent="0.35">
      <c r="I29367" s="113" t="s">
        <v>73122</v>
      </c>
    </row>
    <row r="29368" spans="9:9" ht="14.5" x14ac:dyDescent="0.35">
      <c r="I29368" s="113" t="s">
        <v>73121</v>
      </c>
    </row>
    <row r="29369" spans="9:9" ht="14.5" x14ac:dyDescent="0.35">
      <c r="I29369" s="113" t="s">
        <v>73120</v>
      </c>
    </row>
    <row r="29370" spans="9:9" ht="14.5" x14ac:dyDescent="0.35">
      <c r="I29370" s="113" t="s">
        <v>73119</v>
      </c>
    </row>
    <row r="29371" spans="9:9" ht="14.5" x14ac:dyDescent="0.35">
      <c r="I29371" s="113" t="s">
        <v>73118</v>
      </c>
    </row>
    <row r="29372" spans="9:9" ht="14.5" x14ac:dyDescent="0.35">
      <c r="I29372" s="113" t="s">
        <v>73117</v>
      </c>
    </row>
    <row r="29373" spans="9:9" ht="14.5" x14ac:dyDescent="0.35">
      <c r="I29373" s="113" t="s">
        <v>73116</v>
      </c>
    </row>
    <row r="29374" spans="9:9" ht="14.5" x14ac:dyDescent="0.35">
      <c r="I29374" s="113" t="s">
        <v>73115</v>
      </c>
    </row>
    <row r="29375" spans="9:9" ht="14.5" x14ac:dyDescent="0.35">
      <c r="I29375" s="113" t="s">
        <v>73114</v>
      </c>
    </row>
    <row r="29376" spans="9:9" ht="14.5" x14ac:dyDescent="0.35">
      <c r="I29376" s="113" t="s">
        <v>73113</v>
      </c>
    </row>
    <row r="29377" spans="9:9" ht="14.5" x14ac:dyDescent="0.35">
      <c r="I29377" s="113" t="s">
        <v>73112</v>
      </c>
    </row>
    <row r="29378" spans="9:9" ht="14.5" x14ac:dyDescent="0.35">
      <c r="I29378" s="113" t="s">
        <v>73111</v>
      </c>
    </row>
    <row r="29379" spans="9:9" ht="14.5" x14ac:dyDescent="0.35">
      <c r="I29379" s="113" t="s">
        <v>73110</v>
      </c>
    </row>
    <row r="29380" spans="9:9" ht="14.5" x14ac:dyDescent="0.35">
      <c r="I29380" s="113" t="s">
        <v>73109</v>
      </c>
    </row>
    <row r="29381" spans="9:9" ht="14.5" x14ac:dyDescent="0.35">
      <c r="I29381" s="113" t="s">
        <v>73108</v>
      </c>
    </row>
    <row r="29382" spans="9:9" ht="14.5" x14ac:dyDescent="0.35">
      <c r="I29382" s="113" t="s">
        <v>73107</v>
      </c>
    </row>
    <row r="29383" spans="9:9" ht="14.5" x14ac:dyDescent="0.35">
      <c r="I29383" s="113" t="s">
        <v>73106</v>
      </c>
    </row>
    <row r="29384" spans="9:9" ht="14.5" x14ac:dyDescent="0.35">
      <c r="I29384" s="113" t="s">
        <v>73105</v>
      </c>
    </row>
    <row r="29385" spans="9:9" ht="14.5" x14ac:dyDescent="0.35">
      <c r="I29385" s="113" t="s">
        <v>73104</v>
      </c>
    </row>
    <row r="29386" spans="9:9" ht="14.5" x14ac:dyDescent="0.35">
      <c r="I29386" s="113" t="s">
        <v>73103</v>
      </c>
    </row>
    <row r="29387" spans="9:9" ht="14.5" x14ac:dyDescent="0.35">
      <c r="I29387" s="113" t="s">
        <v>73102</v>
      </c>
    </row>
    <row r="29388" spans="9:9" ht="14.5" x14ac:dyDescent="0.35">
      <c r="I29388" s="113" t="s">
        <v>73101</v>
      </c>
    </row>
    <row r="29389" spans="9:9" ht="14.5" x14ac:dyDescent="0.35">
      <c r="I29389" s="113" t="s">
        <v>73100</v>
      </c>
    </row>
    <row r="29390" spans="9:9" ht="14.5" x14ac:dyDescent="0.35">
      <c r="I29390" s="113" t="s">
        <v>73099</v>
      </c>
    </row>
    <row r="29391" spans="9:9" ht="14.5" x14ac:dyDescent="0.35">
      <c r="I29391" s="113" t="s">
        <v>73098</v>
      </c>
    </row>
    <row r="29392" spans="9:9" ht="14.5" x14ac:dyDescent="0.35">
      <c r="I29392" s="113" t="s">
        <v>73097</v>
      </c>
    </row>
    <row r="29393" spans="9:9" ht="14.5" x14ac:dyDescent="0.35">
      <c r="I29393" s="113" t="s">
        <v>73096</v>
      </c>
    </row>
    <row r="29394" spans="9:9" ht="14.5" x14ac:dyDescent="0.35">
      <c r="I29394" s="113" t="s">
        <v>73095</v>
      </c>
    </row>
    <row r="29395" spans="9:9" ht="14.5" x14ac:dyDescent="0.35">
      <c r="I29395" s="113" t="s">
        <v>73094</v>
      </c>
    </row>
    <row r="29396" spans="9:9" ht="14.5" x14ac:dyDescent="0.35">
      <c r="I29396" s="113" t="s">
        <v>73093</v>
      </c>
    </row>
    <row r="29397" spans="9:9" ht="14.5" x14ac:dyDescent="0.35">
      <c r="I29397" s="113" t="s">
        <v>73092</v>
      </c>
    </row>
    <row r="29398" spans="9:9" ht="14.5" x14ac:dyDescent="0.35">
      <c r="I29398" s="113" t="s">
        <v>73091</v>
      </c>
    </row>
    <row r="29399" spans="9:9" ht="14.5" x14ac:dyDescent="0.35">
      <c r="I29399" s="113" t="s">
        <v>73090</v>
      </c>
    </row>
    <row r="29400" spans="9:9" ht="14.5" x14ac:dyDescent="0.35">
      <c r="I29400" s="113" t="s">
        <v>73089</v>
      </c>
    </row>
    <row r="29401" spans="9:9" ht="14.5" x14ac:dyDescent="0.35">
      <c r="I29401" s="113" t="s">
        <v>73088</v>
      </c>
    </row>
    <row r="29402" spans="9:9" ht="14.5" x14ac:dyDescent="0.35">
      <c r="I29402" s="113" t="s">
        <v>73087</v>
      </c>
    </row>
    <row r="29403" spans="9:9" ht="14.5" x14ac:dyDescent="0.35">
      <c r="I29403" s="113" t="s">
        <v>73086</v>
      </c>
    </row>
    <row r="29404" spans="9:9" ht="14.5" x14ac:dyDescent="0.35">
      <c r="I29404" s="113" t="s">
        <v>73085</v>
      </c>
    </row>
    <row r="29405" spans="9:9" ht="14.5" x14ac:dyDescent="0.35">
      <c r="I29405" s="113" t="s">
        <v>73084</v>
      </c>
    </row>
    <row r="29406" spans="9:9" ht="14.5" x14ac:dyDescent="0.35">
      <c r="I29406" s="113" t="s">
        <v>73083</v>
      </c>
    </row>
    <row r="29407" spans="9:9" ht="14.5" x14ac:dyDescent="0.35">
      <c r="I29407" s="113" t="s">
        <v>73082</v>
      </c>
    </row>
    <row r="29408" spans="9:9" ht="14.5" x14ac:dyDescent="0.35">
      <c r="I29408" s="113" t="s">
        <v>73081</v>
      </c>
    </row>
    <row r="29409" spans="9:9" ht="14.5" x14ac:dyDescent="0.35">
      <c r="I29409" s="113" t="s">
        <v>73080</v>
      </c>
    </row>
    <row r="29410" spans="9:9" ht="14.5" x14ac:dyDescent="0.35">
      <c r="I29410" s="113" t="s">
        <v>73079</v>
      </c>
    </row>
    <row r="29411" spans="9:9" ht="14.5" x14ac:dyDescent="0.35">
      <c r="I29411" s="113" t="s">
        <v>73078</v>
      </c>
    </row>
    <row r="29412" spans="9:9" ht="14.5" x14ac:dyDescent="0.35">
      <c r="I29412" s="113" t="s">
        <v>73077</v>
      </c>
    </row>
    <row r="29413" spans="9:9" ht="14.5" x14ac:dyDescent="0.35">
      <c r="I29413" s="113" t="s">
        <v>73076</v>
      </c>
    </row>
    <row r="29414" spans="9:9" ht="14.5" x14ac:dyDescent="0.35">
      <c r="I29414" s="113" t="s">
        <v>73075</v>
      </c>
    </row>
    <row r="29415" spans="9:9" ht="14.5" x14ac:dyDescent="0.35">
      <c r="I29415" s="113" t="s">
        <v>73074</v>
      </c>
    </row>
    <row r="29416" spans="9:9" ht="14.5" x14ac:dyDescent="0.35">
      <c r="I29416" s="113" t="s">
        <v>73073</v>
      </c>
    </row>
    <row r="29417" spans="9:9" ht="14.5" x14ac:dyDescent="0.35">
      <c r="I29417" s="113" t="s">
        <v>73072</v>
      </c>
    </row>
    <row r="29418" spans="9:9" ht="14.5" x14ac:dyDescent="0.35">
      <c r="I29418" s="113" t="s">
        <v>73071</v>
      </c>
    </row>
    <row r="29419" spans="9:9" ht="14.5" x14ac:dyDescent="0.35">
      <c r="I29419" s="113" t="s">
        <v>73070</v>
      </c>
    </row>
    <row r="29420" spans="9:9" ht="14.5" x14ac:dyDescent="0.35">
      <c r="I29420" s="113" t="s">
        <v>73069</v>
      </c>
    </row>
    <row r="29421" spans="9:9" ht="14.5" x14ac:dyDescent="0.35">
      <c r="I29421" s="113" t="s">
        <v>73068</v>
      </c>
    </row>
    <row r="29422" spans="9:9" ht="14.5" x14ac:dyDescent="0.35">
      <c r="I29422" s="113" t="s">
        <v>73067</v>
      </c>
    </row>
    <row r="29423" spans="9:9" ht="14.5" x14ac:dyDescent="0.35">
      <c r="I29423" s="113" t="s">
        <v>73066</v>
      </c>
    </row>
    <row r="29424" spans="9:9" ht="14.5" x14ac:dyDescent="0.35">
      <c r="I29424" s="113" t="s">
        <v>73065</v>
      </c>
    </row>
    <row r="29425" spans="9:9" ht="14.5" x14ac:dyDescent="0.35">
      <c r="I29425" s="113" t="s">
        <v>73064</v>
      </c>
    </row>
    <row r="29426" spans="9:9" ht="14.5" x14ac:dyDescent="0.35">
      <c r="I29426" s="113" t="s">
        <v>73063</v>
      </c>
    </row>
    <row r="29427" spans="9:9" ht="14.5" x14ac:dyDescent="0.35">
      <c r="I29427" s="113" t="s">
        <v>73062</v>
      </c>
    </row>
    <row r="29428" spans="9:9" ht="14.5" x14ac:dyDescent="0.35">
      <c r="I29428" s="113" t="s">
        <v>73061</v>
      </c>
    </row>
    <row r="29429" spans="9:9" ht="14.5" x14ac:dyDescent="0.35">
      <c r="I29429" s="113" t="s">
        <v>73060</v>
      </c>
    </row>
    <row r="29430" spans="9:9" ht="14.5" x14ac:dyDescent="0.35">
      <c r="I29430" s="113" t="s">
        <v>73059</v>
      </c>
    </row>
    <row r="29431" spans="9:9" ht="14.5" x14ac:dyDescent="0.35">
      <c r="I29431" s="113" t="s">
        <v>73058</v>
      </c>
    </row>
    <row r="29432" spans="9:9" ht="14.5" x14ac:dyDescent="0.35">
      <c r="I29432" s="113" t="s">
        <v>73057</v>
      </c>
    </row>
    <row r="29433" spans="9:9" ht="14.5" x14ac:dyDescent="0.35">
      <c r="I29433" s="113" t="s">
        <v>73056</v>
      </c>
    </row>
    <row r="29434" spans="9:9" ht="14.5" x14ac:dyDescent="0.35">
      <c r="I29434" s="113" t="s">
        <v>73055</v>
      </c>
    </row>
    <row r="29435" spans="9:9" ht="14.5" x14ac:dyDescent="0.35">
      <c r="I29435" s="113" t="s">
        <v>73054</v>
      </c>
    </row>
    <row r="29436" spans="9:9" ht="14.5" x14ac:dyDescent="0.35">
      <c r="I29436" s="113" t="s">
        <v>73053</v>
      </c>
    </row>
    <row r="29437" spans="9:9" ht="14.5" x14ac:dyDescent="0.35">
      <c r="I29437" s="113" t="s">
        <v>73052</v>
      </c>
    </row>
    <row r="29438" spans="9:9" ht="14.5" x14ac:dyDescent="0.35">
      <c r="I29438" s="113" t="s">
        <v>73051</v>
      </c>
    </row>
    <row r="29439" spans="9:9" ht="14.5" x14ac:dyDescent="0.35">
      <c r="I29439" s="113" t="s">
        <v>73050</v>
      </c>
    </row>
    <row r="29440" spans="9:9" ht="14.5" x14ac:dyDescent="0.35">
      <c r="I29440" s="113" t="s">
        <v>73049</v>
      </c>
    </row>
    <row r="29441" spans="9:9" ht="14.5" x14ac:dyDescent="0.35">
      <c r="I29441" s="113" t="s">
        <v>73048</v>
      </c>
    </row>
    <row r="29442" spans="9:9" ht="14.5" x14ac:dyDescent="0.35">
      <c r="I29442" s="113" t="s">
        <v>73047</v>
      </c>
    </row>
    <row r="29443" spans="9:9" ht="14.5" x14ac:dyDescent="0.35">
      <c r="I29443" s="113" t="s">
        <v>73046</v>
      </c>
    </row>
    <row r="29444" spans="9:9" ht="14.5" x14ac:dyDescent="0.35">
      <c r="I29444" s="113" t="s">
        <v>73045</v>
      </c>
    </row>
    <row r="29445" spans="9:9" ht="14.5" x14ac:dyDescent="0.35">
      <c r="I29445" s="113" t="s">
        <v>73044</v>
      </c>
    </row>
    <row r="29446" spans="9:9" ht="14.5" x14ac:dyDescent="0.35">
      <c r="I29446" s="113" t="s">
        <v>73043</v>
      </c>
    </row>
    <row r="29447" spans="9:9" ht="14.5" x14ac:dyDescent="0.35">
      <c r="I29447" s="113" t="s">
        <v>73042</v>
      </c>
    </row>
    <row r="29448" spans="9:9" ht="14.5" x14ac:dyDescent="0.35">
      <c r="I29448" s="113" t="s">
        <v>73041</v>
      </c>
    </row>
    <row r="29449" spans="9:9" ht="14.5" x14ac:dyDescent="0.35">
      <c r="I29449" s="113" t="s">
        <v>73040</v>
      </c>
    </row>
    <row r="29450" spans="9:9" ht="14.5" x14ac:dyDescent="0.35">
      <c r="I29450" s="113" t="s">
        <v>73039</v>
      </c>
    </row>
    <row r="29451" spans="9:9" ht="14.5" x14ac:dyDescent="0.35">
      <c r="I29451" s="113" t="s">
        <v>73038</v>
      </c>
    </row>
    <row r="29452" spans="9:9" ht="14.5" x14ac:dyDescent="0.35">
      <c r="I29452" s="113" t="s">
        <v>73037</v>
      </c>
    </row>
    <row r="29453" spans="9:9" ht="14.5" x14ac:dyDescent="0.35">
      <c r="I29453" s="113" t="s">
        <v>73036</v>
      </c>
    </row>
    <row r="29454" spans="9:9" ht="14.5" x14ac:dyDescent="0.35">
      <c r="I29454" s="113" t="s">
        <v>73035</v>
      </c>
    </row>
    <row r="29455" spans="9:9" ht="14.5" x14ac:dyDescent="0.35">
      <c r="I29455" s="113" t="s">
        <v>73034</v>
      </c>
    </row>
    <row r="29456" spans="9:9" ht="14.5" x14ac:dyDescent="0.35">
      <c r="I29456" s="113" t="s">
        <v>73033</v>
      </c>
    </row>
    <row r="29457" spans="9:9" ht="14.5" x14ac:dyDescent="0.35">
      <c r="I29457" s="113" t="s">
        <v>73032</v>
      </c>
    </row>
    <row r="29458" spans="9:9" ht="14.5" x14ac:dyDescent="0.35">
      <c r="I29458" s="113" t="s">
        <v>73031</v>
      </c>
    </row>
    <row r="29459" spans="9:9" ht="14.5" x14ac:dyDescent="0.35">
      <c r="I29459" s="113" t="s">
        <v>73030</v>
      </c>
    </row>
    <row r="29460" spans="9:9" ht="14.5" x14ac:dyDescent="0.35">
      <c r="I29460" s="113" t="s">
        <v>73029</v>
      </c>
    </row>
    <row r="29461" spans="9:9" ht="14.5" x14ac:dyDescent="0.35">
      <c r="I29461" s="113" t="s">
        <v>73028</v>
      </c>
    </row>
    <row r="29462" spans="9:9" ht="14.5" x14ac:dyDescent="0.35">
      <c r="I29462" s="113" t="s">
        <v>73027</v>
      </c>
    </row>
    <row r="29463" spans="9:9" ht="14.5" x14ac:dyDescent="0.35">
      <c r="I29463" s="113" t="s">
        <v>73026</v>
      </c>
    </row>
    <row r="29464" spans="9:9" ht="14.5" x14ac:dyDescent="0.35">
      <c r="I29464" s="113" t="s">
        <v>73025</v>
      </c>
    </row>
    <row r="29465" spans="9:9" ht="14.5" x14ac:dyDescent="0.35">
      <c r="I29465" s="113" t="s">
        <v>73024</v>
      </c>
    </row>
    <row r="29466" spans="9:9" ht="14.5" x14ac:dyDescent="0.35">
      <c r="I29466" s="113" t="s">
        <v>73023</v>
      </c>
    </row>
    <row r="29467" spans="9:9" ht="14.5" x14ac:dyDescent="0.35">
      <c r="I29467" s="113" t="s">
        <v>73022</v>
      </c>
    </row>
    <row r="29468" spans="9:9" ht="14.5" x14ac:dyDescent="0.35">
      <c r="I29468" s="113" t="s">
        <v>73021</v>
      </c>
    </row>
    <row r="29469" spans="9:9" ht="14.5" x14ac:dyDescent="0.35">
      <c r="I29469" s="113" t="s">
        <v>73020</v>
      </c>
    </row>
    <row r="29470" spans="9:9" ht="14.5" x14ac:dyDescent="0.35">
      <c r="I29470" s="113" t="s">
        <v>73019</v>
      </c>
    </row>
    <row r="29471" spans="9:9" ht="14.5" x14ac:dyDescent="0.35">
      <c r="I29471" s="113" t="s">
        <v>73018</v>
      </c>
    </row>
    <row r="29472" spans="9:9" ht="14.5" x14ac:dyDescent="0.35">
      <c r="I29472" s="113" t="s">
        <v>73017</v>
      </c>
    </row>
    <row r="29473" spans="9:9" ht="14.5" x14ac:dyDescent="0.35">
      <c r="I29473" s="113" t="s">
        <v>73016</v>
      </c>
    </row>
    <row r="29474" spans="9:9" ht="14.5" x14ac:dyDescent="0.35">
      <c r="I29474" s="113" t="s">
        <v>73015</v>
      </c>
    </row>
    <row r="29475" spans="9:9" ht="14.5" x14ac:dyDescent="0.35">
      <c r="I29475" s="113" t="s">
        <v>73014</v>
      </c>
    </row>
    <row r="29476" spans="9:9" ht="14.5" x14ac:dyDescent="0.35">
      <c r="I29476" s="113" t="s">
        <v>73013</v>
      </c>
    </row>
    <row r="29477" spans="9:9" ht="14.5" x14ac:dyDescent="0.35">
      <c r="I29477" s="113" t="s">
        <v>73012</v>
      </c>
    </row>
    <row r="29478" spans="9:9" ht="14.5" x14ac:dyDescent="0.35">
      <c r="I29478" s="113" t="s">
        <v>73011</v>
      </c>
    </row>
    <row r="29479" spans="9:9" ht="14.5" x14ac:dyDescent="0.35">
      <c r="I29479" s="113" t="s">
        <v>73010</v>
      </c>
    </row>
    <row r="29480" spans="9:9" ht="14.5" x14ac:dyDescent="0.35">
      <c r="I29480" s="113" t="s">
        <v>73009</v>
      </c>
    </row>
    <row r="29481" spans="9:9" ht="14.5" x14ac:dyDescent="0.35">
      <c r="I29481" s="113" t="s">
        <v>73008</v>
      </c>
    </row>
    <row r="29482" spans="9:9" ht="14.5" x14ac:dyDescent="0.35">
      <c r="I29482" s="113" t="s">
        <v>73007</v>
      </c>
    </row>
    <row r="29483" spans="9:9" ht="14.5" x14ac:dyDescent="0.35">
      <c r="I29483" s="113" t="s">
        <v>73006</v>
      </c>
    </row>
    <row r="29484" spans="9:9" ht="14.5" x14ac:dyDescent="0.35">
      <c r="I29484" s="113" t="s">
        <v>73005</v>
      </c>
    </row>
    <row r="29485" spans="9:9" ht="14.5" x14ac:dyDescent="0.35">
      <c r="I29485" s="113" t="s">
        <v>73004</v>
      </c>
    </row>
    <row r="29486" spans="9:9" ht="14.5" x14ac:dyDescent="0.35">
      <c r="I29486" s="113" t="s">
        <v>73003</v>
      </c>
    </row>
    <row r="29487" spans="9:9" ht="14.5" x14ac:dyDescent="0.35">
      <c r="I29487" s="113" t="s">
        <v>73002</v>
      </c>
    </row>
    <row r="29488" spans="9:9" ht="14.5" x14ac:dyDescent="0.35">
      <c r="I29488" s="113" t="s">
        <v>73001</v>
      </c>
    </row>
    <row r="29489" spans="9:9" ht="14.5" x14ac:dyDescent="0.35">
      <c r="I29489" s="113" t="s">
        <v>73000</v>
      </c>
    </row>
    <row r="29490" spans="9:9" ht="14.5" x14ac:dyDescent="0.35">
      <c r="I29490" s="113" t="s">
        <v>72999</v>
      </c>
    </row>
    <row r="29491" spans="9:9" ht="14.5" x14ac:dyDescent="0.35">
      <c r="I29491" s="113" t="s">
        <v>72998</v>
      </c>
    </row>
    <row r="29492" spans="9:9" ht="14.5" x14ac:dyDescent="0.35">
      <c r="I29492" s="113" t="s">
        <v>72997</v>
      </c>
    </row>
    <row r="29493" spans="9:9" ht="14.5" x14ac:dyDescent="0.35">
      <c r="I29493" s="113" t="s">
        <v>72996</v>
      </c>
    </row>
    <row r="29494" spans="9:9" ht="14.5" x14ac:dyDescent="0.35">
      <c r="I29494" s="113" t="s">
        <v>72995</v>
      </c>
    </row>
    <row r="29495" spans="9:9" ht="14.5" x14ac:dyDescent="0.35">
      <c r="I29495" s="113" t="s">
        <v>72994</v>
      </c>
    </row>
    <row r="29496" spans="9:9" ht="14.5" x14ac:dyDescent="0.35">
      <c r="I29496" s="113" t="s">
        <v>72993</v>
      </c>
    </row>
    <row r="29497" spans="9:9" ht="14.5" x14ac:dyDescent="0.35">
      <c r="I29497" s="113" t="s">
        <v>72992</v>
      </c>
    </row>
    <row r="29498" spans="9:9" ht="14.5" x14ac:dyDescent="0.35">
      <c r="I29498" s="113" t="s">
        <v>72991</v>
      </c>
    </row>
    <row r="29499" spans="9:9" ht="14.5" x14ac:dyDescent="0.35">
      <c r="I29499" s="113" t="s">
        <v>72990</v>
      </c>
    </row>
    <row r="29500" spans="9:9" ht="14.5" x14ac:dyDescent="0.35">
      <c r="I29500" s="113" t="s">
        <v>72989</v>
      </c>
    </row>
    <row r="29501" spans="9:9" ht="14.5" x14ac:dyDescent="0.35">
      <c r="I29501" s="113" t="s">
        <v>72988</v>
      </c>
    </row>
    <row r="29502" spans="9:9" ht="14.5" x14ac:dyDescent="0.35">
      <c r="I29502" s="113" t="s">
        <v>72987</v>
      </c>
    </row>
    <row r="29503" spans="9:9" ht="14.5" x14ac:dyDescent="0.35">
      <c r="I29503" s="113" t="s">
        <v>72986</v>
      </c>
    </row>
    <row r="29504" spans="9:9" ht="14.5" x14ac:dyDescent="0.35">
      <c r="I29504" s="113" t="s">
        <v>72985</v>
      </c>
    </row>
    <row r="29505" spans="9:9" ht="14.5" x14ac:dyDescent="0.35">
      <c r="I29505" s="113" t="s">
        <v>72984</v>
      </c>
    </row>
    <row r="29506" spans="9:9" ht="14.5" x14ac:dyDescent="0.35">
      <c r="I29506" s="113" t="s">
        <v>72983</v>
      </c>
    </row>
    <row r="29507" spans="9:9" ht="14.5" x14ac:dyDescent="0.35">
      <c r="I29507" s="113" t="s">
        <v>72982</v>
      </c>
    </row>
    <row r="29508" spans="9:9" ht="14.5" x14ac:dyDescent="0.35">
      <c r="I29508" s="113" t="s">
        <v>72981</v>
      </c>
    </row>
    <row r="29509" spans="9:9" ht="14.5" x14ac:dyDescent="0.35">
      <c r="I29509" s="113" t="s">
        <v>72980</v>
      </c>
    </row>
    <row r="29510" spans="9:9" ht="14.5" x14ac:dyDescent="0.35">
      <c r="I29510" s="113" t="s">
        <v>72979</v>
      </c>
    </row>
    <row r="29511" spans="9:9" ht="14.5" x14ac:dyDescent="0.35">
      <c r="I29511" s="113" t="s">
        <v>72978</v>
      </c>
    </row>
    <row r="29512" spans="9:9" ht="14.5" x14ac:dyDescent="0.35">
      <c r="I29512" s="113" t="s">
        <v>72977</v>
      </c>
    </row>
    <row r="29513" spans="9:9" ht="14.5" x14ac:dyDescent="0.35">
      <c r="I29513" s="113" t="s">
        <v>72976</v>
      </c>
    </row>
    <row r="29514" spans="9:9" ht="14.5" x14ac:dyDescent="0.35">
      <c r="I29514" s="113" t="s">
        <v>72975</v>
      </c>
    </row>
    <row r="29515" spans="9:9" ht="14.5" x14ac:dyDescent="0.35">
      <c r="I29515" s="113" t="s">
        <v>72974</v>
      </c>
    </row>
    <row r="29516" spans="9:9" ht="14.5" x14ac:dyDescent="0.35">
      <c r="I29516" s="113" t="s">
        <v>72973</v>
      </c>
    </row>
    <row r="29517" spans="9:9" ht="14.5" x14ac:dyDescent="0.35">
      <c r="I29517" s="113" t="s">
        <v>72972</v>
      </c>
    </row>
    <row r="29518" spans="9:9" ht="14.5" x14ac:dyDescent="0.35">
      <c r="I29518" s="113" t="s">
        <v>72971</v>
      </c>
    </row>
    <row r="29519" spans="9:9" ht="14.5" x14ac:dyDescent="0.35">
      <c r="I29519" s="113" t="s">
        <v>72970</v>
      </c>
    </row>
    <row r="29520" spans="9:9" ht="14.5" x14ac:dyDescent="0.35">
      <c r="I29520" s="113" t="s">
        <v>72969</v>
      </c>
    </row>
    <row r="29521" spans="9:9" ht="14.5" x14ac:dyDescent="0.35">
      <c r="I29521" s="113" t="s">
        <v>72968</v>
      </c>
    </row>
    <row r="29522" spans="9:9" ht="14.5" x14ac:dyDescent="0.35">
      <c r="I29522" s="113" t="s">
        <v>72967</v>
      </c>
    </row>
    <row r="29523" spans="9:9" ht="14.5" x14ac:dyDescent="0.35">
      <c r="I29523" s="113" t="s">
        <v>72966</v>
      </c>
    </row>
    <row r="29524" spans="9:9" ht="14.5" x14ac:dyDescent="0.35">
      <c r="I29524" s="113" t="s">
        <v>72965</v>
      </c>
    </row>
    <row r="29525" spans="9:9" ht="14.5" x14ac:dyDescent="0.35">
      <c r="I29525" s="113" t="s">
        <v>72964</v>
      </c>
    </row>
    <row r="29526" spans="9:9" ht="14.5" x14ac:dyDescent="0.35">
      <c r="I29526" s="113" t="s">
        <v>72963</v>
      </c>
    </row>
    <row r="29527" spans="9:9" ht="14.5" x14ac:dyDescent="0.35">
      <c r="I29527" s="113" t="s">
        <v>72962</v>
      </c>
    </row>
    <row r="29528" spans="9:9" ht="14.5" x14ac:dyDescent="0.35">
      <c r="I29528" s="113" t="s">
        <v>72961</v>
      </c>
    </row>
    <row r="29529" spans="9:9" ht="14.5" x14ac:dyDescent="0.35">
      <c r="I29529" s="113" t="s">
        <v>72960</v>
      </c>
    </row>
    <row r="29530" spans="9:9" ht="14.5" x14ac:dyDescent="0.35">
      <c r="I29530" s="113" t="s">
        <v>72959</v>
      </c>
    </row>
    <row r="29531" spans="9:9" ht="14.5" x14ac:dyDescent="0.35">
      <c r="I29531" s="113" t="s">
        <v>72958</v>
      </c>
    </row>
    <row r="29532" spans="9:9" ht="14.5" x14ac:dyDescent="0.35">
      <c r="I29532" s="113" t="s">
        <v>72957</v>
      </c>
    </row>
    <row r="29533" spans="9:9" ht="14.5" x14ac:dyDescent="0.35">
      <c r="I29533" s="113" t="s">
        <v>72956</v>
      </c>
    </row>
    <row r="29534" spans="9:9" ht="14.5" x14ac:dyDescent="0.35">
      <c r="I29534" s="113" t="s">
        <v>72955</v>
      </c>
    </row>
    <row r="29535" spans="9:9" ht="14.5" x14ac:dyDescent="0.35">
      <c r="I29535" s="113" t="s">
        <v>72954</v>
      </c>
    </row>
    <row r="29536" spans="9:9" ht="14.5" x14ac:dyDescent="0.35">
      <c r="I29536" s="113" t="s">
        <v>72953</v>
      </c>
    </row>
    <row r="29537" spans="9:9" ht="14.5" x14ac:dyDescent="0.35">
      <c r="I29537" s="113" t="s">
        <v>72952</v>
      </c>
    </row>
    <row r="29538" spans="9:9" ht="14.5" x14ac:dyDescent="0.35">
      <c r="I29538" s="113" t="s">
        <v>72951</v>
      </c>
    </row>
    <row r="29539" spans="9:9" ht="14.5" x14ac:dyDescent="0.35">
      <c r="I29539" s="113" t="s">
        <v>72950</v>
      </c>
    </row>
    <row r="29540" spans="9:9" ht="14.5" x14ac:dyDescent="0.35">
      <c r="I29540" s="113" t="s">
        <v>72949</v>
      </c>
    </row>
    <row r="29541" spans="9:9" ht="14.5" x14ac:dyDescent="0.35">
      <c r="I29541" s="113" t="s">
        <v>72948</v>
      </c>
    </row>
    <row r="29542" spans="9:9" ht="14.5" x14ac:dyDescent="0.35">
      <c r="I29542" s="113" t="s">
        <v>72947</v>
      </c>
    </row>
    <row r="29543" spans="9:9" ht="14.5" x14ac:dyDescent="0.35">
      <c r="I29543" s="113" t="s">
        <v>72946</v>
      </c>
    </row>
    <row r="29544" spans="9:9" ht="14.5" x14ac:dyDescent="0.35">
      <c r="I29544" s="113" t="s">
        <v>72945</v>
      </c>
    </row>
    <row r="29545" spans="9:9" ht="14.5" x14ac:dyDescent="0.35">
      <c r="I29545" s="113" t="s">
        <v>72944</v>
      </c>
    </row>
    <row r="29546" spans="9:9" ht="14.5" x14ac:dyDescent="0.35">
      <c r="I29546" s="113" t="s">
        <v>72943</v>
      </c>
    </row>
    <row r="29547" spans="9:9" ht="14.5" x14ac:dyDescent="0.35">
      <c r="I29547" s="113" t="s">
        <v>72942</v>
      </c>
    </row>
    <row r="29548" spans="9:9" ht="14.5" x14ac:dyDescent="0.35">
      <c r="I29548" s="113" t="s">
        <v>72941</v>
      </c>
    </row>
    <row r="29549" spans="9:9" ht="14.5" x14ac:dyDescent="0.35">
      <c r="I29549" s="113" t="s">
        <v>72940</v>
      </c>
    </row>
    <row r="29550" spans="9:9" ht="14.5" x14ac:dyDescent="0.35">
      <c r="I29550" s="113" t="s">
        <v>72939</v>
      </c>
    </row>
    <row r="29551" spans="9:9" ht="14.5" x14ac:dyDescent="0.35">
      <c r="I29551" s="113" t="s">
        <v>72938</v>
      </c>
    </row>
    <row r="29552" spans="9:9" ht="14.5" x14ac:dyDescent="0.35">
      <c r="I29552" s="113" t="s">
        <v>72937</v>
      </c>
    </row>
    <row r="29553" spans="9:9" ht="14.5" x14ac:dyDescent="0.35">
      <c r="I29553" s="113" t="s">
        <v>72936</v>
      </c>
    </row>
    <row r="29554" spans="9:9" ht="14.5" x14ac:dyDescent="0.35">
      <c r="I29554" s="113" t="s">
        <v>72935</v>
      </c>
    </row>
    <row r="29555" spans="9:9" ht="14.5" x14ac:dyDescent="0.35">
      <c r="I29555" s="113" t="s">
        <v>72934</v>
      </c>
    </row>
    <row r="29556" spans="9:9" ht="14.5" x14ac:dyDescent="0.35">
      <c r="I29556" s="113" t="s">
        <v>72933</v>
      </c>
    </row>
    <row r="29557" spans="9:9" ht="14.5" x14ac:dyDescent="0.35">
      <c r="I29557" s="113" t="s">
        <v>72932</v>
      </c>
    </row>
    <row r="29558" spans="9:9" ht="14.5" x14ac:dyDescent="0.35">
      <c r="I29558" s="113" t="s">
        <v>72931</v>
      </c>
    </row>
    <row r="29559" spans="9:9" ht="14.5" x14ac:dyDescent="0.35">
      <c r="I29559" s="113" t="s">
        <v>72930</v>
      </c>
    </row>
    <row r="29560" spans="9:9" ht="14.5" x14ac:dyDescent="0.35">
      <c r="I29560" s="113" t="s">
        <v>72929</v>
      </c>
    </row>
    <row r="29561" spans="9:9" ht="14.5" x14ac:dyDescent="0.35">
      <c r="I29561" s="113" t="s">
        <v>72928</v>
      </c>
    </row>
    <row r="29562" spans="9:9" ht="14.5" x14ac:dyDescent="0.35">
      <c r="I29562" s="113" t="s">
        <v>72927</v>
      </c>
    </row>
    <row r="29563" spans="9:9" ht="14.5" x14ac:dyDescent="0.35">
      <c r="I29563" s="113" t="s">
        <v>72926</v>
      </c>
    </row>
    <row r="29564" spans="9:9" ht="14.5" x14ac:dyDescent="0.35">
      <c r="I29564" s="113" t="s">
        <v>72925</v>
      </c>
    </row>
    <row r="29565" spans="9:9" ht="14.5" x14ac:dyDescent="0.35">
      <c r="I29565" s="113" t="s">
        <v>72924</v>
      </c>
    </row>
    <row r="29566" spans="9:9" ht="14.5" x14ac:dyDescent="0.35">
      <c r="I29566" s="113" t="s">
        <v>72923</v>
      </c>
    </row>
    <row r="29567" spans="9:9" ht="14.5" x14ac:dyDescent="0.35">
      <c r="I29567" s="113" t="s">
        <v>72922</v>
      </c>
    </row>
    <row r="29568" spans="9:9" ht="14.5" x14ac:dyDescent="0.35">
      <c r="I29568" s="113" t="s">
        <v>72921</v>
      </c>
    </row>
    <row r="29569" spans="9:9" ht="14.5" x14ac:dyDescent="0.35">
      <c r="I29569" s="113" t="s">
        <v>72920</v>
      </c>
    </row>
    <row r="29570" spans="9:9" ht="14.5" x14ac:dyDescent="0.35">
      <c r="I29570" s="113" t="s">
        <v>72919</v>
      </c>
    </row>
    <row r="29571" spans="9:9" ht="14.5" x14ac:dyDescent="0.35">
      <c r="I29571" s="113" t="s">
        <v>72918</v>
      </c>
    </row>
    <row r="29572" spans="9:9" ht="14.5" x14ac:dyDescent="0.35">
      <c r="I29572" s="113" t="s">
        <v>72917</v>
      </c>
    </row>
    <row r="29573" spans="9:9" ht="14.5" x14ac:dyDescent="0.35">
      <c r="I29573" s="113" t="s">
        <v>72916</v>
      </c>
    </row>
    <row r="29574" spans="9:9" ht="14.5" x14ac:dyDescent="0.35">
      <c r="I29574" s="113" t="s">
        <v>72915</v>
      </c>
    </row>
    <row r="29575" spans="9:9" ht="14.5" x14ac:dyDescent="0.35">
      <c r="I29575" s="113" t="s">
        <v>72914</v>
      </c>
    </row>
    <row r="29576" spans="9:9" ht="14.5" x14ac:dyDescent="0.35">
      <c r="I29576" s="113" t="s">
        <v>72913</v>
      </c>
    </row>
    <row r="29577" spans="9:9" ht="14.5" x14ac:dyDescent="0.35">
      <c r="I29577" s="113" t="s">
        <v>72912</v>
      </c>
    </row>
    <row r="29578" spans="9:9" ht="14.5" x14ac:dyDescent="0.35">
      <c r="I29578" s="113" t="s">
        <v>72911</v>
      </c>
    </row>
    <row r="29579" spans="9:9" ht="14.5" x14ac:dyDescent="0.35">
      <c r="I29579" s="113" t="s">
        <v>72910</v>
      </c>
    </row>
    <row r="29580" spans="9:9" ht="14.5" x14ac:dyDescent="0.35">
      <c r="I29580" s="113" t="s">
        <v>72909</v>
      </c>
    </row>
    <row r="29581" spans="9:9" ht="14.5" x14ac:dyDescent="0.35">
      <c r="I29581" s="113" t="s">
        <v>72908</v>
      </c>
    </row>
    <row r="29582" spans="9:9" ht="14.5" x14ac:dyDescent="0.35">
      <c r="I29582" s="113" t="s">
        <v>72907</v>
      </c>
    </row>
    <row r="29583" spans="9:9" ht="14.5" x14ac:dyDescent="0.35">
      <c r="I29583" s="113" t="s">
        <v>72906</v>
      </c>
    </row>
    <row r="29584" spans="9:9" ht="14.5" x14ac:dyDescent="0.35">
      <c r="I29584" s="113" t="s">
        <v>72905</v>
      </c>
    </row>
    <row r="29585" spans="9:9" ht="14.5" x14ac:dyDescent="0.35">
      <c r="I29585" s="113" t="s">
        <v>72904</v>
      </c>
    </row>
    <row r="29586" spans="9:9" ht="14.5" x14ac:dyDescent="0.35">
      <c r="I29586" s="113" t="s">
        <v>72903</v>
      </c>
    </row>
    <row r="29587" spans="9:9" ht="14.5" x14ac:dyDescent="0.35">
      <c r="I29587" s="113" t="s">
        <v>72902</v>
      </c>
    </row>
    <row r="29588" spans="9:9" ht="14.5" x14ac:dyDescent="0.35">
      <c r="I29588" s="113" t="s">
        <v>72901</v>
      </c>
    </row>
    <row r="29589" spans="9:9" ht="14.5" x14ac:dyDescent="0.35">
      <c r="I29589" s="113" t="s">
        <v>72900</v>
      </c>
    </row>
    <row r="29590" spans="9:9" ht="14.5" x14ac:dyDescent="0.35">
      <c r="I29590" s="113" t="s">
        <v>72899</v>
      </c>
    </row>
    <row r="29591" spans="9:9" ht="14.5" x14ac:dyDescent="0.35">
      <c r="I29591" s="113" t="s">
        <v>72898</v>
      </c>
    </row>
    <row r="29592" spans="9:9" ht="14.5" x14ac:dyDescent="0.35">
      <c r="I29592" s="113" t="s">
        <v>72897</v>
      </c>
    </row>
    <row r="29593" spans="9:9" ht="14.5" x14ac:dyDescent="0.35">
      <c r="I29593" s="113" t="s">
        <v>72896</v>
      </c>
    </row>
    <row r="29594" spans="9:9" ht="14.5" x14ac:dyDescent="0.35">
      <c r="I29594" s="113" t="s">
        <v>72895</v>
      </c>
    </row>
    <row r="29595" spans="9:9" ht="14.5" x14ac:dyDescent="0.35">
      <c r="I29595" s="113" t="s">
        <v>72894</v>
      </c>
    </row>
    <row r="29596" spans="9:9" ht="14.5" x14ac:dyDescent="0.35">
      <c r="I29596" s="113" t="s">
        <v>72893</v>
      </c>
    </row>
    <row r="29597" spans="9:9" ht="14.5" x14ac:dyDescent="0.35">
      <c r="I29597" s="113" t="s">
        <v>72892</v>
      </c>
    </row>
    <row r="29598" spans="9:9" ht="14.5" x14ac:dyDescent="0.35">
      <c r="I29598" s="113" t="s">
        <v>72891</v>
      </c>
    </row>
    <row r="29599" spans="9:9" ht="14.5" x14ac:dyDescent="0.35">
      <c r="I29599" s="113" t="s">
        <v>72890</v>
      </c>
    </row>
    <row r="29600" spans="9:9" ht="14.5" x14ac:dyDescent="0.35">
      <c r="I29600" s="113" t="s">
        <v>72889</v>
      </c>
    </row>
    <row r="29601" spans="9:9" ht="14.5" x14ac:dyDescent="0.35">
      <c r="I29601" s="113" t="s">
        <v>72888</v>
      </c>
    </row>
    <row r="29602" spans="9:9" ht="14.5" x14ac:dyDescent="0.35">
      <c r="I29602" s="113" t="s">
        <v>72887</v>
      </c>
    </row>
    <row r="29603" spans="9:9" ht="14.5" x14ac:dyDescent="0.35">
      <c r="I29603" s="113" t="s">
        <v>72886</v>
      </c>
    </row>
    <row r="29604" spans="9:9" ht="14.5" x14ac:dyDescent="0.35">
      <c r="I29604" s="113" t="s">
        <v>72885</v>
      </c>
    </row>
    <row r="29605" spans="9:9" ht="14.5" x14ac:dyDescent="0.35">
      <c r="I29605" s="113" t="s">
        <v>72884</v>
      </c>
    </row>
    <row r="29606" spans="9:9" ht="14.5" x14ac:dyDescent="0.35">
      <c r="I29606" s="113" t="s">
        <v>72883</v>
      </c>
    </row>
    <row r="29607" spans="9:9" ht="14.5" x14ac:dyDescent="0.35">
      <c r="I29607" s="113" t="s">
        <v>72882</v>
      </c>
    </row>
    <row r="29608" spans="9:9" ht="14.5" x14ac:dyDescent="0.35">
      <c r="I29608" s="113" t="s">
        <v>72881</v>
      </c>
    </row>
    <row r="29609" spans="9:9" ht="14.5" x14ac:dyDescent="0.35">
      <c r="I29609" s="113" t="s">
        <v>72880</v>
      </c>
    </row>
    <row r="29610" spans="9:9" ht="14.5" x14ac:dyDescent="0.35">
      <c r="I29610" s="113" t="s">
        <v>72879</v>
      </c>
    </row>
    <row r="29611" spans="9:9" ht="14.5" x14ac:dyDescent="0.35">
      <c r="I29611" s="113" t="s">
        <v>72878</v>
      </c>
    </row>
    <row r="29612" spans="9:9" ht="14.5" x14ac:dyDescent="0.35">
      <c r="I29612" s="113" t="s">
        <v>72877</v>
      </c>
    </row>
    <row r="29613" spans="9:9" ht="14.5" x14ac:dyDescent="0.35">
      <c r="I29613" s="113" t="s">
        <v>72876</v>
      </c>
    </row>
    <row r="29614" spans="9:9" ht="14.5" x14ac:dyDescent="0.35">
      <c r="I29614" s="113" t="s">
        <v>72875</v>
      </c>
    </row>
    <row r="29615" spans="9:9" ht="14.5" x14ac:dyDescent="0.35">
      <c r="I29615" s="113" t="s">
        <v>72874</v>
      </c>
    </row>
    <row r="29616" spans="9:9" ht="14.5" x14ac:dyDescent="0.35">
      <c r="I29616" s="113" t="s">
        <v>72873</v>
      </c>
    </row>
    <row r="29617" spans="9:9" ht="14.5" x14ac:dyDescent="0.35">
      <c r="I29617" s="113" t="s">
        <v>72872</v>
      </c>
    </row>
    <row r="29618" spans="9:9" ht="14.5" x14ac:dyDescent="0.35">
      <c r="I29618" s="113" t="s">
        <v>72871</v>
      </c>
    </row>
    <row r="29619" spans="9:9" ht="14.5" x14ac:dyDescent="0.35">
      <c r="I29619" s="113" t="s">
        <v>72870</v>
      </c>
    </row>
    <row r="29620" spans="9:9" ht="14.5" x14ac:dyDescent="0.35">
      <c r="I29620" s="113" t="s">
        <v>72869</v>
      </c>
    </row>
    <row r="29621" spans="9:9" ht="14.5" x14ac:dyDescent="0.35">
      <c r="I29621" s="113" t="s">
        <v>72868</v>
      </c>
    </row>
    <row r="29622" spans="9:9" ht="14.5" x14ac:dyDescent="0.35">
      <c r="I29622" s="113" t="s">
        <v>72867</v>
      </c>
    </row>
    <row r="29623" spans="9:9" ht="14.5" x14ac:dyDescent="0.35">
      <c r="I29623" s="113" t="s">
        <v>72866</v>
      </c>
    </row>
    <row r="29624" spans="9:9" ht="14.5" x14ac:dyDescent="0.35">
      <c r="I29624" s="113" t="s">
        <v>72865</v>
      </c>
    </row>
    <row r="29625" spans="9:9" ht="14.5" x14ac:dyDescent="0.35">
      <c r="I29625" s="113" t="s">
        <v>72864</v>
      </c>
    </row>
    <row r="29626" spans="9:9" ht="14.5" x14ac:dyDescent="0.35">
      <c r="I29626" s="113" t="s">
        <v>72863</v>
      </c>
    </row>
    <row r="29627" spans="9:9" ht="14.5" x14ac:dyDescent="0.35">
      <c r="I29627" s="113" t="s">
        <v>72862</v>
      </c>
    </row>
    <row r="29628" spans="9:9" ht="14.5" x14ac:dyDescent="0.35">
      <c r="I29628" s="113" t="s">
        <v>72861</v>
      </c>
    </row>
    <row r="29629" spans="9:9" ht="14.5" x14ac:dyDescent="0.35">
      <c r="I29629" s="113" t="s">
        <v>72860</v>
      </c>
    </row>
    <row r="29630" spans="9:9" ht="14.5" x14ac:dyDescent="0.35">
      <c r="I29630" s="113" t="s">
        <v>72859</v>
      </c>
    </row>
    <row r="29631" spans="9:9" ht="14.5" x14ac:dyDescent="0.35">
      <c r="I29631" s="113" t="s">
        <v>72858</v>
      </c>
    </row>
    <row r="29632" spans="9:9" ht="14.5" x14ac:dyDescent="0.35">
      <c r="I29632" s="113" t="s">
        <v>72857</v>
      </c>
    </row>
    <row r="29633" spans="9:9" ht="14.5" x14ac:dyDescent="0.35">
      <c r="I29633" s="113" t="s">
        <v>72856</v>
      </c>
    </row>
    <row r="29634" spans="9:9" ht="14.5" x14ac:dyDescent="0.35">
      <c r="I29634" s="113" t="s">
        <v>72855</v>
      </c>
    </row>
    <row r="29635" spans="9:9" ht="14.5" x14ac:dyDescent="0.35">
      <c r="I29635" s="113" t="s">
        <v>72854</v>
      </c>
    </row>
    <row r="29636" spans="9:9" ht="14.5" x14ac:dyDescent="0.35">
      <c r="I29636" s="113" t="s">
        <v>72853</v>
      </c>
    </row>
    <row r="29637" spans="9:9" ht="14.5" x14ac:dyDescent="0.35">
      <c r="I29637" s="113" t="s">
        <v>72852</v>
      </c>
    </row>
    <row r="29638" spans="9:9" ht="14.5" x14ac:dyDescent="0.35">
      <c r="I29638" s="113" t="s">
        <v>72851</v>
      </c>
    </row>
    <row r="29639" spans="9:9" ht="14.5" x14ac:dyDescent="0.35">
      <c r="I29639" s="113" t="s">
        <v>72850</v>
      </c>
    </row>
    <row r="29640" spans="9:9" ht="14.5" x14ac:dyDescent="0.35">
      <c r="I29640" s="113" t="s">
        <v>72849</v>
      </c>
    </row>
    <row r="29641" spans="9:9" ht="14.5" x14ac:dyDescent="0.35">
      <c r="I29641" s="113" t="s">
        <v>72848</v>
      </c>
    </row>
    <row r="29642" spans="9:9" ht="14.5" x14ac:dyDescent="0.35">
      <c r="I29642" s="113" t="s">
        <v>72847</v>
      </c>
    </row>
    <row r="29643" spans="9:9" ht="14.5" x14ac:dyDescent="0.35">
      <c r="I29643" s="113" t="s">
        <v>72846</v>
      </c>
    </row>
    <row r="29644" spans="9:9" ht="14.5" x14ac:dyDescent="0.35">
      <c r="I29644" s="113" t="s">
        <v>72845</v>
      </c>
    </row>
    <row r="29645" spans="9:9" ht="14.5" x14ac:dyDescent="0.35">
      <c r="I29645" s="113" t="s">
        <v>72844</v>
      </c>
    </row>
    <row r="29646" spans="9:9" ht="14.5" x14ac:dyDescent="0.35">
      <c r="I29646" s="113" t="s">
        <v>72843</v>
      </c>
    </row>
    <row r="29647" spans="9:9" ht="14.5" x14ac:dyDescent="0.35">
      <c r="I29647" s="113" t="s">
        <v>72842</v>
      </c>
    </row>
    <row r="29648" spans="9:9" ht="14.5" x14ac:dyDescent="0.35">
      <c r="I29648" s="113" t="s">
        <v>72841</v>
      </c>
    </row>
    <row r="29649" spans="9:9" ht="14.5" x14ac:dyDescent="0.35">
      <c r="I29649" s="113" t="s">
        <v>72840</v>
      </c>
    </row>
    <row r="29650" spans="9:9" ht="14.5" x14ac:dyDescent="0.35">
      <c r="I29650" s="113" t="s">
        <v>72839</v>
      </c>
    </row>
    <row r="29651" spans="9:9" ht="14.5" x14ac:dyDescent="0.35">
      <c r="I29651" s="113" t="s">
        <v>72838</v>
      </c>
    </row>
    <row r="29652" spans="9:9" ht="14.5" x14ac:dyDescent="0.35">
      <c r="I29652" s="113" t="s">
        <v>72837</v>
      </c>
    </row>
    <row r="29653" spans="9:9" ht="14.5" x14ac:dyDescent="0.35">
      <c r="I29653" s="113" t="s">
        <v>72836</v>
      </c>
    </row>
    <row r="29654" spans="9:9" ht="14.5" x14ac:dyDescent="0.35">
      <c r="I29654" s="113" t="s">
        <v>72835</v>
      </c>
    </row>
    <row r="29655" spans="9:9" ht="14.5" x14ac:dyDescent="0.35">
      <c r="I29655" s="113" t="s">
        <v>72834</v>
      </c>
    </row>
    <row r="29656" spans="9:9" ht="14.5" x14ac:dyDescent="0.35">
      <c r="I29656" s="113" t="s">
        <v>72833</v>
      </c>
    </row>
    <row r="29657" spans="9:9" ht="14.5" x14ac:dyDescent="0.35">
      <c r="I29657" s="113" t="s">
        <v>72832</v>
      </c>
    </row>
    <row r="29658" spans="9:9" ht="14.5" x14ac:dyDescent="0.35">
      <c r="I29658" s="113" t="s">
        <v>72831</v>
      </c>
    </row>
    <row r="29659" spans="9:9" ht="14.5" x14ac:dyDescent="0.35">
      <c r="I29659" s="113" t="s">
        <v>72830</v>
      </c>
    </row>
    <row r="29660" spans="9:9" ht="14.5" x14ac:dyDescent="0.35">
      <c r="I29660" s="113" t="s">
        <v>72829</v>
      </c>
    </row>
    <row r="29661" spans="9:9" ht="14.5" x14ac:dyDescent="0.35">
      <c r="I29661" s="113" t="s">
        <v>72828</v>
      </c>
    </row>
    <row r="29662" spans="9:9" ht="14.5" x14ac:dyDescent="0.35">
      <c r="I29662" s="113" t="s">
        <v>72827</v>
      </c>
    </row>
    <row r="29663" spans="9:9" ht="14.5" x14ac:dyDescent="0.35">
      <c r="I29663" s="113" t="s">
        <v>72826</v>
      </c>
    </row>
    <row r="29664" spans="9:9" ht="14.5" x14ac:dyDescent="0.35">
      <c r="I29664" s="113" t="s">
        <v>72825</v>
      </c>
    </row>
    <row r="29665" spans="9:9" ht="14.5" x14ac:dyDescent="0.35">
      <c r="I29665" s="113" t="s">
        <v>72824</v>
      </c>
    </row>
    <row r="29666" spans="9:9" ht="14.5" x14ac:dyDescent="0.35">
      <c r="I29666" s="113" t="s">
        <v>72823</v>
      </c>
    </row>
    <row r="29667" spans="9:9" ht="14.5" x14ac:dyDescent="0.35">
      <c r="I29667" s="113" t="s">
        <v>72822</v>
      </c>
    </row>
    <row r="29668" spans="9:9" ht="14.5" x14ac:dyDescent="0.35">
      <c r="I29668" s="113" t="s">
        <v>72821</v>
      </c>
    </row>
    <row r="29669" spans="9:9" ht="14.5" x14ac:dyDescent="0.35">
      <c r="I29669" s="113" t="s">
        <v>72820</v>
      </c>
    </row>
    <row r="29670" spans="9:9" ht="14.5" x14ac:dyDescent="0.35">
      <c r="I29670" s="113" t="s">
        <v>72819</v>
      </c>
    </row>
    <row r="29671" spans="9:9" ht="14.5" x14ac:dyDescent="0.35">
      <c r="I29671" s="113" t="s">
        <v>72818</v>
      </c>
    </row>
    <row r="29672" spans="9:9" ht="14.5" x14ac:dyDescent="0.35">
      <c r="I29672" s="113" t="s">
        <v>72817</v>
      </c>
    </row>
    <row r="29673" spans="9:9" ht="14.5" x14ac:dyDescent="0.35">
      <c r="I29673" s="113" t="s">
        <v>72816</v>
      </c>
    </row>
    <row r="29674" spans="9:9" ht="14.5" x14ac:dyDescent="0.35">
      <c r="I29674" s="113" t="s">
        <v>72815</v>
      </c>
    </row>
    <row r="29675" spans="9:9" ht="14.5" x14ac:dyDescent="0.35">
      <c r="I29675" s="113" t="s">
        <v>72814</v>
      </c>
    </row>
    <row r="29676" spans="9:9" ht="14.5" x14ac:dyDescent="0.35">
      <c r="I29676" s="113" t="s">
        <v>72813</v>
      </c>
    </row>
    <row r="29677" spans="9:9" ht="14.5" x14ac:dyDescent="0.35">
      <c r="I29677" s="113" t="s">
        <v>72812</v>
      </c>
    </row>
    <row r="29678" spans="9:9" ht="14.5" x14ac:dyDescent="0.35">
      <c r="I29678" s="113" t="s">
        <v>72811</v>
      </c>
    </row>
    <row r="29679" spans="9:9" ht="14.5" x14ac:dyDescent="0.35">
      <c r="I29679" s="113" t="s">
        <v>72810</v>
      </c>
    </row>
    <row r="29680" spans="9:9" ht="14.5" x14ac:dyDescent="0.35">
      <c r="I29680" s="113" t="s">
        <v>72809</v>
      </c>
    </row>
    <row r="29681" spans="9:9" ht="14.5" x14ac:dyDescent="0.35">
      <c r="I29681" s="113" t="s">
        <v>72808</v>
      </c>
    </row>
    <row r="29682" spans="9:9" ht="14.5" x14ac:dyDescent="0.35">
      <c r="I29682" s="113" t="s">
        <v>72807</v>
      </c>
    </row>
    <row r="29683" spans="9:9" ht="14.5" x14ac:dyDescent="0.35">
      <c r="I29683" s="113" t="s">
        <v>72806</v>
      </c>
    </row>
    <row r="29684" spans="9:9" ht="14.5" x14ac:dyDescent="0.35">
      <c r="I29684" s="113" t="s">
        <v>72805</v>
      </c>
    </row>
    <row r="29685" spans="9:9" ht="14.5" x14ac:dyDescent="0.35">
      <c r="I29685" s="113" t="s">
        <v>72804</v>
      </c>
    </row>
    <row r="29686" spans="9:9" ht="14.5" x14ac:dyDescent="0.35">
      <c r="I29686" s="113" t="s">
        <v>72803</v>
      </c>
    </row>
    <row r="29687" spans="9:9" ht="14.5" x14ac:dyDescent="0.35">
      <c r="I29687" s="113" t="s">
        <v>72802</v>
      </c>
    </row>
    <row r="29688" spans="9:9" ht="14.5" x14ac:dyDescent="0.35">
      <c r="I29688" s="113" t="s">
        <v>72801</v>
      </c>
    </row>
    <row r="29689" spans="9:9" ht="14.5" x14ac:dyDescent="0.35">
      <c r="I29689" s="113" t="s">
        <v>72800</v>
      </c>
    </row>
    <row r="29690" spans="9:9" ht="14.5" x14ac:dyDescent="0.35">
      <c r="I29690" s="113" t="s">
        <v>72799</v>
      </c>
    </row>
    <row r="29691" spans="9:9" ht="14.5" x14ac:dyDescent="0.35">
      <c r="I29691" s="113" t="s">
        <v>72798</v>
      </c>
    </row>
    <row r="29692" spans="9:9" ht="14.5" x14ac:dyDescent="0.35">
      <c r="I29692" s="113" t="s">
        <v>72797</v>
      </c>
    </row>
    <row r="29693" spans="9:9" ht="14.5" x14ac:dyDescent="0.35">
      <c r="I29693" s="113" t="s">
        <v>72796</v>
      </c>
    </row>
    <row r="29694" spans="9:9" ht="14.5" x14ac:dyDescent="0.35">
      <c r="I29694" s="113" t="s">
        <v>72795</v>
      </c>
    </row>
    <row r="29695" spans="9:9" ht="14.5" x14ac:dyDescent="0.35">
      <c r="I29695" s="113" t="s">
        <v>72794</v>
      </c>
    </row>
    <row r="29696" spans="9:9" ht="14.5" x14ac:dyDescent="0.35">
      <c r="I29696" s="113" t="s">
        <v>72793</v>
      </c>
    </row>
    <row r="29697" spans="9:9" ht="14.5" x14ac:dyDescent="0.35">
      <c r="I29697" s="113" t="s">
        <v>72792</v>
      </c>
    </row>
    <row r="29698" spans="9:9" ht="14.5" x14ac:dyDescent="0.35">
      <c r="I29698" s="113" t="s">
        <v>72791</v>
      </c>
    </row>
    <row r="29699" spans="9:9" ht="14.5" x14ac:dyDescent="0.35">
      <c r="I29699" s="113" t="s">
        <v>72790</v>
      </c>
    </row>
    <row r="29700" spans="9:9" ht="14.5" x14ac:dyDescent="0.35">
      <c r="I29700" s="113" t="s">
        <v>72789</v>
      </c>
    </row>
    <row r="29701" spans="9:9" ht="14.5" x14ac:dyDescent="0.35">
      <c r="I29701" s="113" t="s">
        <v>72788</v>
      </c>
    </row>
    <row r="29702" spans="9:9" ht="14.5" x14ac:dyDescent="0.35">
      <c r="I29702" s="113" t="s">
        <v>72787</v>
      </c>
    </row>
    <row r="29703" spans="9:9" ht="14.5" x14ac:dyDescent="0.35">
      <c r="I29703" s="113" t="s">
        <v>72786</v>
      </c>
    </row>
    <row r="29704" spans="9:9" ht="14.5" x14ac:dyDescent="0.35">
      <c r="I29704" s="113" t="s">
        <v>72785</v>
      </c>
    </row>
    <row r="29705" spans="9:9" ht="14.5" x14ac:dyDescent="0.35">
      <c r="I29705" s="113" t="s">
        <v>72784</v>
      </c>
    </row>
    <row r="29706" spans="9:9" ht="14.5" x14ac:dyDescent="0.35">
      <c r="I29706" s="113" t="s">
        <v>72783</v>
      </c>
    </row>
    <row r="29707" spans="9:9" ht="14.5" x14ac:dyDescent="0.35">
      <c r="I29707" s="113" t="s">
        <v>72782</v>
      </c>
    </row>
    <row r="29708" spans="9:9" ht="14.5" x14ac:dyDescent="0.35">
      <c r="I29708" s="113" t="s">
        <v>72781</v>
      </c>
    </row>
    <row r="29709" spans="9:9" ht="14.5" x14ac:dyDescent="0.35">
      <c r="I29709" s="113" t="s">
        <v>72780</v>
      </c>
    </row>
    <row r="29710" spans="9:9" ht="14.5" x14ac:dyDescent="0.35">
      <c r="I29710" s="113" t="s">
        <v>72779</v>
      </c>
    </row>
    <row r="29711" spans="9:9" ht="14.5" x14ac:dyDescent="0.35">
      <c r="I29711" s="113" t="s">
        <v>72778</v>
      </c>
    </row>
    <row r="29712" spans="9:9" ht="14.5" x14ac:dyDescent="0.35">
      <c r="I29712" s="113" t="s">
        <v>72777</v>
      </c>
    </row>
    <row r="29713" spans="9:9" ht="14.5" x14ac:dyDescent="0.35">
      <c r="I29713" s="113" t="s">
        <v>72776</v>
      </c>
    </row>
    <row r="29714" spans="9:9" ht="14.5" x14ac:dyDescent="0.35">
      <c r="I29714" s="113" t="s">
        <v>72775</v>
      </c>
    </row>
    <row r="29715" spans="9:9" ht="14.5" x14ac:dyDescent="0.35">
      <c r="I29715" s="113" t="s">
        <v>72774</v>
      </c>
    </row>
    <row r="29716" spans="9:9" ht="14.5" x14ac:dyDescent="0.35">
      <c r="I29716" s="113" t="s">
        <v>72773</v>
      </c>
    </row>
    <row r="29717" spans="9:9" ht="14.5" x14ac:dyDescent="0.35">
      <c r="I29717" s="113" t="s">
        <v>72772</v>
      </c>
    </row>
    <row r="29718" spans="9:9" ht="14.5" x14ac:dyDescent="0.35">
      <c r="I29718" s="113" t="s">
        <v>72771</v>
      </c>
    </row>
    <row r="29719" spans="9:9" ht="14.5" x14ac:dyDescent="0.35">
      <c r="I29719" s="113" t="s">
        <v>72770</v>
      </c>
    </row>
    <row r="29720" spans="9:9" ht="14.5" x14ac:dyDescent="0.35">
      <c r="I29720" s="113" t="s">
        <v>72769</v>
      </c>
    </row>
    <row r="29721" spans="9:9" ht="14.5" x14ac:dyDescent="0.35">
      <c r="I29721" s="113" t="s">
        <v>72768</v>
      </c>
    </row>
    <row r="29722" spans="9:9" ht="14.5" x14ac:dyDescent="0.35">
      <c r="I29722" s="113" t="s">
        <v>72767</v>
      </c>
    </row>
    <row r="29723" spans="9:9" ht="14.5" x14ac:dyDescent="0.35">
      <c r="I29723" s="113" t="s">
        <v>72766</v>
      </c>
    </row>
    <row r="29724" spans="9:9" ht="14.5" x14ac:dyDescent="0.35">
      <c r="I29724" s="113" t="s">
        <v>72765</v>
      </c>
    </row>
    <row r="29725" spans="9:9" ht="14.5" x14ac:dyDescent="0.35">
      <c r="I29725" s="113" t="s">
        <v>72764</v>
      </c>
    </row>
    <row r="29726" spans="9:9" ht="14.5" x14ac:dyDescent="0.35">
      <c r="I29726" s="113" t="s">
        <v>72763</v>
      </c>
    </row>
    <row r="29727" spans="9:9" ht="14.5" x14ac:dyDescent="0.35">
      <c r="I29727" s="113" t="s">
        <v>72762</v>
      </c>
    </row>
    <row r="29728" spans="9:9" ht="14.5" x14ac:dyDescent="0.35">
      <c r="I29728" s="113" t="s">
        <v>72761</v>
      </c>
    </row>
    <row r="29729" spans="9:9" ht="14.5" x14ac:dyDescent="0.35">
      <c r="I29729" s="113" t="s">
        <v>72760</v>
      </c>
    </row>
    <row r="29730" spans="9:9" ht="14.5" x14ac:dyDescent="0.35">
      <c r="I29730" s="113" t="s">
        <v>72759</v>
      </c>
    </row>
    <row r="29731" spans="9:9" ht="14.5" x14ac:dyDescent="0.35">
      <c r="I29731" s="113" t="s">
        <v>72758</v>
      </c>
    </row>
    <row r="29732" spans="9:9" ht="14.5" x14ac:dyDescent="0.35">
      <c r="I29732" s="113" t="s">
        <v>72757</v>
      </c>
    </row>
    <row r="29733" spans="9:9" ht="14.5" x14ac:dyDescent="0.35">
      <c r="I29733" s="113" t="s">
        <v>72756</v>
      </c>
    </row>
    <row r="29734" spans="9:9" ht="14.5" x14ac:dyDescent="0.35">
      <c r="I29734" s="113" t="s">
        <v>72755</v>
      </c>
    </row>
    <row r="29735" spans="9:9" ht="14.5" x14ac:dyDescent="0.35">
      <c r="I29735" s="113" t="s">
        <v>72754</v>
      </c>
    </row>
    <row r="29736" spans="9:9" ht="14.5" x14ac:dyDescent="0.35">
      <c r="I29736" s="113" t="s">
        <v>72753</v>
      </c>
    </row>
    <row r="29737" spans="9:9" ht="14.5" x14ac:dyDescent="0.35">
      <c r="I29737" s="113" t="s">
        <v>72752</v>
      </c>
    </row>
    <row r="29738" spans="9:9" ht="14.5" x14ac:dyDescent="0.35">
      <c r="I29738" s="113" t="s">
        <v>72751</v>
      </c>
    </row>
    <row r="29739" spans="9:9" ht="14.5" x14ac:dyDescent="0.35">
      <c r="I29739" s="113" t="s">
        <v>72750</v>
      </c>
    </row>
    <row r="29740" spans="9:9" ht="14.5" x14ac:dyDescent="0.35">
      <c r="I29740" s="113" t="s">
        <v>72749</v>
      </c>
    </row>
    <row r="29741" spans="9:9" ht="14.5" x14ac:dyDescent="0.35">
      <c r="I29741" s="113" t="s">
        <v>72748</v>
      </c>
    </row>
    <row r="29742" spans="9:9" ht="14.5" x14ac:dyDescent="0.35">
      <c r="I29742" s="113" t="s">
        <v>72747</v>
      </c>
    </row>
    <row r="29743" spans="9:9" ht="14.5" x14ac:dyDescent="0.35">
      <c r="I29743" s="113" t="s">
        <v>72746</v>
      </c>
    </row>
    <row r="29744" spans="9:9" ht="14.5" x14ac:dyDescent="0.35">
      <c r="I29744" s="113" t="s">
        <v>72745</v>
      </c>
    </row>
    <row r="29745" spans="9:9" ht="14.5" x14ac:dyDescent="0.35">
      <c r="I29745" s="113" t="s">
        <v>72744</v>
      </c>
    </row>
    <row r="29746" spans="9:9" ht="14.5" x14ac:dyDescent="0.35">
      <c r="I29746" s="113" t="s">
        <v>72743</v>
      </c>
    </row>
    <row r="29747" spans="9:9" ht="14.5" x14ac:dyDescent="0.35">
      <c r="I29747" s="113" t="s">
        <v>72742</v>
      </c>
    </row>
    <row r="29748" spans="9:9" ht="14.5" x14ac:dyDescent="0.35">
      <c r="I29748" s="113" t="s">
        <v>72741</v>
      </c>
    </row>
    <row r="29749" spans="9:9" ht="14.5" x14ac:dyDescent="0.35">
      <c r="I29749" s="113" t="s">
        <v>72740</v>
      </c>
    </row>
    <row r="29750" spans="9:9" ht="14.5" x14ac:dyDescent="0.35">
      <c r="I29750" s="113" t="s">
        <v>72739</v>
      </c>
    </row>
    <row r="29751" spans="9:9" ht="14.5" x14ac:dyDescent="0.35">
      <c r="I29751" s="113" t="s">
        <v>72738</v>
      </c>
    </row>
    <row r="29752" spans="9:9" ht="14.5" x14ac:dyDescent="0.35">
      <c r="I29752" s="113" t="s">
        <v>72737</v>
      </c>
    </row>
    <row r="29753" spans="9:9" ht="14.5" x14ac:dyDescent="0.35">
      <c r="I29753" s="113" t="s">
        <v>72736</v>
      </c>
    </row>
    <row r="29754" spans="9:9" ht="14.5" x14ac:dyDescent="0.35">
      <c r="I29754" s="113" t="s">
        <v>72735</v>
      </c>
    </row>
    <row r="29755" spans="9:9" ht="14.5" x14ac:dyDescent="0.35">
      <c r="I29755" s="113" t="s">
        <v>72734</v>
      </c>
    </row>
    <row r="29756" spans="9:9" ht="14.5" x14ac:dyDescent="0.35">
      <c r="I29756" s="113" t="s">
        <v>72733</v>
      </c>
    </row>
    <row r="29757" spans="9:9" ht="14.5" x14ac:dyDescent="0.35">
      <c r="I29757" s="113" t="s">
        <v>72732</v>
      </c>
    </row>
    <row r="29758" spans="9:9" ht="14.5" x14ac:dyDescent="0.35">
      <c r="I29758" s="113" t="s">
        <v>72731</v>
      </c>
    </row>
    <row r="29759" spans="9:9" ht="14.5" x14ac:dyDescent="0.35">
      <c r="I29759" s="113" t="s">
        <v>72730</v>
      </c>
    </row>
    <row r="29760" spans="9:9" ht="14.5" x14ac:dyDescent="0.35">
      <c r="I29760" s="113" t="s">
        <v>72729</v>
      </c>
    </row>
    <row r="29761" spans="9:9" ht="14.5" x14ac:dyDescent="0.35">
      <c r="I29761" s="113" t="s">
        <v>72728</v>
      </c>
    </row>
    <row r="29762" spans="9:9" ht="14.5" x14ac:dyDescent="0.35">
      <c r="I29762" s="113" t="s">
        <v>72727</v>
      </c>
    </row>
    <row r="29763" spans="9:9" ht="14.5" x14ac:dyDescent="0.35">
      <c r="I29763" s="113" t="s">
        <v>72726</v>
      </c>
    </row>
    <row r="29764" spans="9:9" ht="14.5" x14ac:dyDescent="0.35">
      <c r="I29764" s="113" t="s">
        <v>72725</v>
      </c>
    </row>
    <row r="29765" spans="9:9" ht="14.5" x14ac:dyDescent="0.35">
      <c r="I29765" s="113" t="s">
        <v>72724</v>
      </c>
    </row>
    <row r="29766" spans="9:9" ht="14.5" x14ac:dyDescent="0.35">
      <c r="I29766" s="113" t="s">
        <v>72723</v>
      </c>
    </row>
    <row r="29767" spans="9:9" ht="14.5" x14ac:dyDescent="0.35">
      <c r="I29767" s="113" t="s">
        <v>72722</v>
      </c>
    </row>
    <row r="29768" spans="9:9" ht="14.5" x14ac:dyDescent="0.35">
      <c r="I29768" s="113" t="s">
        <v>72721</v>
      </c>
    </row>
    <row r="29769" spans="9:9" ht="14.5" x14ac:dyDescent="0.35">
      <c r="I29769" s="113" t="s">
        <v>72720</v>
      </c>
    </row>
    <row r="29770" spans="9:9" ht="14.5" x14ac:dyDescent="0.35">
      <c r="I29770" s="113" t="s">
        <v>72719</v>
      </c>
    </row>
    <row r="29771" spans="9:9" ht="14.5" x14ac:dyDescent="0.35">
      <c r="I29771" s="113" t="s">
        <v>72718</v>
      </c>
    </row>
    <row r="29772" spans="9:9" ht="14.5" x14ac:dyDescent="0.35">
      <c r="I29772" s="113" t="s">
        <v>72717</v>
      </c>
    </row>
    <row r="29773" spans="9:9" ht="14.5" x14ac:dyDescent="0.35">
      <c r="I29773" s="113" t="s">
        <v>72716</v>
      </c>
    </row>
    <row r="29774" spans="9:9" ht="14.5" x14ac:dyDescent="0.35">
      <c r="I29774" s="113" t="s">
        <v>72715</v>
      </c>
    </row>
    <row r="29775" spans="9:9" ht="14.5" x14ac:dyDescent="0.35">
      <c r="I29775" s="113" t="s">
        <v>72714</v>
      </c>
    </row>
    <row r="29776" spans="9:9" ht="14.5" x14ac:dyDescent="0.35">
      <c r="I29776" s="113" t="s">
        <v>72713</v>
      </c>
    </row>
    <row r="29777" spans="9:9" ht="14.5" x14ac:dyDescent="0.35">
      <c r="I29777" s="113" t="s">
        <v>72712</v>
      </c>
    </row>
    <row r="29778" spans="9:9" ht="14.5" x14ac:dyDescent="0.35">
      <c r="I29778" s="113" t="s">
        <v>72711</v>
      </c>
    </row>
    <row r="29779" spans="9:9" ht="14.5" x14ac:dyDescent="0.35">
      <c r="I29779" s="113" t="s">
        <v>72710</v>
      </c>
    </row>
    <row r="29780" spans="9:9" ht="14.5" x14ac:dyDescent="0.35">
      <c r="I29780" s="113" t="s">
        <v>72709</v>
      </c>
    </row>
    <row r="29781" spans="9:9" ht="14.5" x14ac:dyDescent="0.35">
      <c r="I29781" s="113" t="s">
        <v>72708</v>
      </c>
    </row>
    <row r="29782" spans="9:9" ht="14.5" x14ac:dyDescent="0.35">
      <c r="I29782" s="113" t="s">
        <v>72707</v>
      </c>
    </row>
    <row r="29783" spans="9:9" ht="14.5" x14ac:dyDescent="0.35">
      <c r="I29783" s="113" t="s">
        <v>72706</v>
      </c>
    </row>
    <row r="29784" spans="9:9" ht="14.5" x14ac:dyDescent="0.35">
      <c r="I29784" s="113" t="s">
        <v>72705</v>
      </c>
    </row>
    <row r="29785" spans="9:9" ht="14.5" x14ac:dyDescent="0.35">
      <c r="I29785" s="113" t="s">
        <v>72704</v>
      </c>
    </row>
    <row r="29786" spans="9:9" ht="14.5" x14ac:dyDescent="0.35">
      <c r="I29786" s="113" t="s">
        <v>72703</v>
      </c>
    </row>
    <row r="29787" spans="9:9" ht="14.5" x14ac:dyDescent="0.35">
      <c r="I29787" s="113" t="s">
        <v>72702</v>
      </c>
    </row>
    <row r="29788" spans="9:9" ht="14.5" x14ac:dyDescent="0.35">
      <c r="I29788" s="113" t="s">
        <v>72701</v>
      </c>
    </row>
    <row r="29789" spans="9:9" ht="14.5" x14ac:dyDescent="0.35">
      <c r="I29789" s="113" t="s">
        <v>72700</v>
      </c>
    </row>
    <row r="29790" spans="9:9" ht="14.5" x14ac:dyDescent="0.35">
      <c r="I29790" s="113" t="s">
        <v>72699</v>
      </c>
    </row>
    <row r="29791" spans="9:9" ht="14.5" x14ac:dyDescent="0.35">
      <c r="I29791" s="113" t="s">
        <v>72698</v>
      </c>
    </row>
    <row r="29792" spans="9:9" ht="14.5" x14ac:dyDescent="0.35">
      <c r="I29792" s="113" t="s">
        <v>72697</v>
      </c>
    </row>
    <row r="29793" spans="9:9" ht="14.5" x14ac:dyDescent="0.35">
      <c r="I29793" s="113" t="s">
        <v>72696</v>
      </c>
    </row>
    <row r="29794" spans="9:9" ht="14.5" x14ac:dyDescent="0.35">
      <c r="I29794" s="113" t="s">
        <v>72695</v>
      </c>
    </row>
    <row r="29795" spans="9:9" ht="14.5" x14ac:dyDescent="0.35">
      <c r="I29795" s="113" t="s">
        <v>72694</v>
      </c>
    </row>
    <row r="29796" spans="9:9" ht="14.5" x14ac:dyDescent="0.35">
      <c r="I29796" s="113" t="s">
        <v>72693</v>
      </c>
    </row>
    <row r="29797" spans="9:9" ht="14.5" x14ac:dyDescent="0.35">
      <c r="I29797" s="113" t="s">
        <v>72692</v>
      </c>
    </row>
    <row r="29798" spans="9:9" ht="14.5" x14ac:dyDescent="0.35">
      <c r="I29798" s="113" t="s">
        <v>72691</v>
      </c>
    </row>
    <row r="29799" spans="9:9" ht="14.5" x14ac:dyDescent="0.35">
      <c r="I29799" s="113" t="s">
        <v>72690</v>
      </c>
    </row>
    <row r="29800" spans="9:9" ht="14.5" x14ac:dyDescent="0.35">
      <c r="I29800" s="113" t="s">
        <v>72689</v>
      </c>
    </row>
    <row r="29801" spans="9:9" ht="14.5" x14ac:dyDescent="0.35">
      <c r="I29801" s="113" t="s">
        <v>72688</v>
      </c>
    </row>
    <row r="29802" spans="9:9" ht="14.5" x14ac:dyDescent="0.35">
      <c r="I29802" s="113" t="s">
        <v>72687</v>
      </c>
    </row>
    <row r="29803" spans="9:9" ht="14.5" x14ac:dyDescent="0.35">
      <c r="I29803" s="113" t="s">
        <v>72686</v>
      </c>
    </row>
    <row r="29804" spans="9:9" ht="14.5" x14ac:dyDescent="0.35">
      <c r="I29804" s="113" t="s">
        <v>72685</v>
      </c>
    </row>
    <row r="29805" spans="9:9" ht="14.5" x14ac:dyDescent="0.35">
      <c r="I29805" s="113" t="s">
        <v>72684</v>
      </c>
    </row>
    <row r="29806" spans="9:9" ht="14.5" x14ac:dyDescent="0.35">
      <c r="I29806" s="113" t="s">
        <v>72683</v>
      </c>
    </row>
    <row r="29807" spans="9:9" ht="14.5" x14ac:dyDescent="0.35">
      <c r="I29807" s="113" t="s">
        <v>72682</v>
      </c>
    </row>
    <row r="29808" spans="9:9" ht="14.5" x14ac:dyDescent="0.35">
      <c r="I29808" s="113" t="s">
        <v>72681</v>
      </c>
    </row>
    <row r="29809" spans="9:9" ht="14.5" x14ac:dyDescent="0.35">
      <c r="I29809" s="113" t="s">
        <v>72680</v>
      </c>
    </row>
    <row r="29810" spans="9:9" ht="14.5" x14ac:dyDescent="0.35">
      <c r="I29810" s="113" t="s">
        <v>72679</v>
      </c>
    </row>
    <row r="29811" spans="9:9" ht="14.5" x14ac:dyDescent="0.35">
      <c r="I29811" s="113" t="s">
        <v>72678</v>
      </c>
    </row>
    <row r="29812" spans="9:9" ht="14.5" x14ac:dyDescent="0.35">
      <c r="I29812" s="113" t="s">
        <v>72677</v>
      </c>
    </row>
    <row r="29813" spans="9:9" ht="14.5" x14ac:dyDescent="0.35">
      <c r="I29813" s="113" t="s">
        <v>72676</v>
      </c>
    </row>
    <row r="29814" spans="9:9" ht="14.5" x14ac:dyDescent="0.35">
      <c r="I29814" s="113" t="s">
        <v>72675</v>
      </c>
    </row>
    <row r="29815" spans="9:9" ht="14.5" x14ac:dyDescent="0.35">
      <c r="I29815" s="113" t="s">
        <v>72674</v>
      </c>
    </row>
    <row r="29816" spans="9:9" ht="14.5" x14ac:dyDescent="0.35">
      <c r="I29816" s="113" t="s">
        <v>72673</v>
      </c>
    </row>
    <row r="29817" spans="9:9" ht="14.5" x14ac:dyDescent="0.35">
      <c r="I29817" s="113" t="s">
        <v>72672</v>
      </c>
    </row>
    <row r="29818" spans="9:9" ht="14.5" x14ac:dyDescent="0.35">
      <c r="I29818" s="113" t="s">
        <v>72671</v>
      </c>
    </row>
    <row r="29819" spans="9:9" ht="14.5" x14ac:dyDescent="0.35">
      <c r="I29819" s="113" t="s">
        <v>72670</v>
      </c>
    </row>
    <row r="29820" spans="9:9" ht="14.5" x14ac:dyDescent="0.35">
      <c r="I29820" s="113" t="s">
        <v>72669</v>
      </c>
    </row>
    <row r="29821" spans="9:9" ht="14.5" x14ac:dyDescent="0.35">
      <c r="I29821" s="113" t="s">
        <v>72668</v>
      </c>
    </row>
    <row r="29822" spans="9:9" ht="14.5" x14ac:dyDescent="0.35">
      <c r="I29822" s="113" t="s">
        <v>72667</v>
      </c>
    </row>
    <row r="29823" spans="9:9" ht="14.5" x14ac:dyDescent="0.35">
      <c r="I29823" s="113" t="s">
        <v>72666</v>
      </c>
    </row>
    <row r="29824" spans="9:9" ht="14.5" x14ac:dyDescent="0.35">
      <c r="I29824" s="113" t="s">
        <v>72665</v>
      </c>
    </row>
    <row r="29825" spans="9:9" ht="14.5" x14ac:dyDescent="0.35">
      <c r="I29825" s="113" t="s">
        <v>72664</v>
      </c>
    </row>
    <row r="29826" spans="9:9" ht="14.5" x14ac:dyDescent="0.35">
      <c r="I29826" s="113" t="s">
        <v>72663</v>
      </c>
    </row>
    <row r="29827" spans="9:9" ht="14.5" x14ac:dyDescent="0.35">
      <c r="I29827" s="113" t="s">
        <v>72662</v>
      </c>
    </row>
    <row r="29828" spans="9:9" ht="14.5" x14ac:dyDescent="0.35">
      <c r="I29828" s="113" t="s">
        <v>72661</v>
      </c>
    </row>
    <row r="29829" spans="9:9" ht="14.5" x14ac:dyDescent="0.35">
      <c r="I29829" s="113" t="s">
        <v>72660</v>
      </c>
    </row>
    <row r="29830" spans="9:9" ht="14.5" x14ac:dyDescent="0.35">
      <c r="I29830" s="113" t="s">
        <v>72659</v>
      </c>
    </row>
    <row r="29831" spans="9:9" ht="14.5" x14ac:dyDescent="0.35">
      <c r="I29831" s="113" t="s">
        <v>72658</v>
      </c>
    </row>
    <row r="29832" spans="9:9" ht="14.5" x14ac:dyDescent="0.35">
      <c r="I29832" s="113" t="s">
        <v>72657</v>
      </c>
    </row>
    <row r="29833" spans="9:9" ht="14.5" x14ac:dyDescent="0.35">
      <c r="I29833" s="113" t="s">
        <v>72656</v>
      </c>
    </row>
    <row r="29834" spans="9:9" ht="14.5" x14ac:dyDescent="0.35">
      <c r="I29834" s="113" t="s">
        <v>72655</v>
      </c>
    </row>
    <row r="29835" spans="9:9" ht="14.5" x14ac:dyDescent="0.35">
      <c r="I29835" s="113" t="s">
        <v>72654</v>
      </c>
    </row>
    <row r="29836" spans="9:9" ht="14.5" x14ac:dyDescent="0.35">
      <c r="I29836" s="113" t="s">
        <v>72653</v>
      </c>
    </row>
    <row r="29837" spans="9:9" ht="14.5" x14ac:dyDescent="0.35">
      <c r="I29837" s="113" t="s">
        <v>72652</v>
      </c>
    </row>
    <row r="29838" spans="9:9" ht="14.5" x14ac:dyDescent="0.35">
      <c r="I29838" s="113" t="s">
        <v>72651</v>
      </c>
    </row>
    <row r="29839" spans="9:9" ht="14.5" x14ac:dyDescent="0.35">
      <c r="I29839" s="113" t="s">
        <v>72650</v>
      </c>
    </row>
    <row r="29840" spans="9:9" ht="14.5" x14ac:dyDescent="0.35">
      <c r="I29840" s="113" t="s">
        <v>72649</v>
      </c>
    </row>
    <row r="29841" spans="9:9" ht="14.5" x14ac:dyDescent="0.35">
      <c r="I29841" s="113" t="s">
        <v>72648</v>
      </c>
    </row>
    <row r="29842" spans="9:9" ht="14.5" x14ac:dyDescent="0.35">
      <c r="I29842" s="113" t="s">
        <v>72647</v>
      </c>
    </row>
    <row r="29843" spans="9:9" ht="14.5" x14ac:dyDescent="0.35">
      <c r="I29843" s="113" t="s">
        <v>72646</v>
      </c>
    </row>
    <row r="29844" spans="9:9" ht="14.5" x14ac:dyDescent="0.35">
      <c r="I29844" s="113" t="s">
        <v>72645</v>
      </c>
    </row>
    <row r="29845" spans="9:9" ht="14.5" x14ac:dyDescent="0.35">
      <c r="I29845" s="113" t="s">
        <v>72644</v>
      </c>
    </row>
    <row r="29846" spans="9:9" ht="14.5" x14ac:dyDescent="0.35">
      <c r="I29846" s="113" t="s">
        <v>72643</v>
      </c>
    </row>
    <row r="29847" spans="9:9" ht="14.5" x14ac:dyDescent="0.35">
      <c r="I29847" s="113" t="s">
        <v>72642</v>
      </c>
    </row>
    <row r="29848" spans="9:9" ht="14.5" x14ac:dyDescent="0.35">
      <c r="I29848" s="113" t="s">
        <v>72641</v>
      </c>
    </row>
    <row r="29849" spans="9:9" ht="14.5" x14ac:dyDescent="0.35">
      <c r="I29849" s="113" t="s">
        <v>72640</v>
      </c>
    </row>
    <row r="29850" spans="9:9" ht="14.5" x14ac:dyDescent="0.35">
      <c r="I29850" s="113" t="s">
        <v>72639</v>
      </c>
    </row>
    <row r="29851" spans="9:9" ht="14.5" x14ac:dyDescent="0.35">
      <c r="I29851" s="113" t="s">
        <v>72638</v>
      </c>
    </row>
    <row r="29852" spans="9:9" ht="14.5" x14ac:dyDescent="0.35">
      <c r="I29852" s="113" t="s">
        <v>72637</v>
      </c>
    </row>
    <row r="29853" spans="9:9" ht="14.5" x14ac:dyDescent="0.35">
      <c r="I29853" s="113" t="s">
        <v>72636</v>
      </c>
    </row>
    <row r="29854" spans="9:9" ht="14.5" x14ac:dyDescent="0.35">
      <c r="I29854" s="113" t="s">
        <v>72635</v>
      </c>
    </row>
    <row r="29855" spans="9:9" ht="14.5" x14ac:dyDescent="0.35">
      <c r="I29855" s="113" t="s">
        <v>72634</v>
      </c>
    </row>
    <row r="29856" spans="9:9" ht="14.5" x14ac:dyDescent="0.35">
      <c r="I29856" s="113" t="s">
        <v>72633</v>
      </c>
    </row>
    <row r="29857" spans="9:9" ht="14.5" x14ac:dyDescent="0.35">
      <c r="I29857" s="113" t="s">
        <v>72632</v>
      </c>
    </row>
    <row r="29858" spans="9:9" ht="14.5" x14ac:dyDescent="0.35">
      <c r="I29858" s="113" t="s">
        <v>72631</v>
      </c>
    </row>
    <row r="29859" spans="9:9" ht="14.5" x14ac:dyDescent="0.35">
      <c r="I29859" s="113" t="s">
        <v>72630</v>
      </c>
    </row>
    <row r="29860" spans="9:9" ht="14.5" x14ac:dyDescent="0.35">
      <c r="I29860" s="113" t="s">
        <v>72629</v>
      </c>
    </row>
    <row r="29861" spans="9:9" ht="14.5" x14ac:dyDescent="0.35">
      <c r="I29861" s="113" t="s">
        <v>72628</v>
      </c>
    </row>
    <row r="29862" spans="9:9" ht="14.5" x14ac:dyDescent="0.35">
      <c r="I29862" s="113" t="s">
        <v>72627</v>
      </c>
    </row>
    <row r="29863" spans="9:9" ht="14.5" x14ac:dyDescent="0.35">
      <c r="I29863" s="113" t="s">
        <v>72626</v>
      </c>
    </row>
    <row r="29864" spans="9:9" ht="14.5" x14ac:dyDescent="0.35">
      <c r="I29864" s="113" t="s">
        <v>72625</v>
      </c>
    </row>
    <row r="29865" spans="9:9" ht="14.5" x14ac:dyDescent="0.35">
      <c r="I29865" s="113" t="s">
        <v>72624</v>
      </c>
    </row>
    <row r="29866" spans="9:9" ht="14.5" x14ac:dyDescent="0.35">
      <c r="I29866" s="113" t="s">
        <v>72623</v>
      </c>
    </row>
    <row r="29867" spans="9:9" ht="14.5" x14ac:dyDescent="0.35">
      <c r="I29867" s="113" t="s">
        <v>72622</v>
      </c>
    </row>
    <row r="29868" spans="9:9" ht="14.5" x14ac:dyDescent="0.35">
      <c r="I29868" s="113" t="s">
        <v>72621</v>
      </c>
    </row>
    <row r="29869" spans="9:9" ht="14.5" x14ac:dyDescent="0.35">
      <c r="I29869" s="113" t="s">
        <v>72620</v>
      </c>
    </row>
    <row r="29870" spans="9:9" ht="14.5" x14ac:dyDescent="0.35">
      <c r="I29870" s="113" t="s">
        <v>72619</v>
      </c>
    </row>
    <row r="29871" spans="9:9" ht="14.5" x14ac:dyDescent="0.35">
      <c r="I29871" s="113" t="s">
        <v>72618</v>
      </c>
    </row>
    <row r="29872" spans="9:9" ht="14.5" x14ac:dyDescent="0.35">
      <c r="I29872" s="113" t="s">
        <v>72617</v>
      </c>
    </row>
    <row r="29873" spans="9:9" ht="14.5" x14ac:dyDescent="0.35">
      <c r="I29873" s="113" t="s">
        <v>72616</v>
      </c>
    </row>
    <row r="29874" spans="9:9" ht="14.5" x14ac:dyDescent="0.35">
      <c r="I29874" s="113" t="s">
        <v>72615</v>
      </c>
    </row>
    <row r="29875" spans="9:9" ht="14.5" x14ac:dyDescent="0.35">
      <c r="I29875" s="113" t="s">
        <v>72614</v>
      </c>
    </row>
    <row r="29876" spans="9:9" ht="14.5" x14ac:dyDescent="0.35">
      <c r="I29876" s="113" t="s">
        <v>72613</v>
      </c>
    </row>
    <row r="29877" spans="9:9" ht="14.5" x14ac:dyDescent="0.35">
      <c r="I29877" s="113" t="s">
        <v>72612</v>
      </c>
    </row>
    <row r="29878" spans="9:9" ht="14.5" x14ac:dyDescent="0.35">
      <c r="I29878" s="113" t="s">
        <v>72611</v>
      </c>
    </row>
    <row r="29879" spans="9:9" ht="14.5" x14ac:dyDescent="0.35">
      <c r="I29879" s="113" t="s">
        <v>72610</v>
      </c>
    </row>
    <row r="29880" spans="9:9" ht="14.5" x14ac:dyDescent="0.35">
      <c r="I29880" s="113" t="s">
        <v>72609</v>
      </c>
    </row>
    <row r="29881" spans="9:9" ht="14.5" x14ac:dyDescent="0.35">
      <c r="I29881" s="113" t="s">
        <v>72608</v>
      </c>
    </row>
    <row r="29882" spans="9:9" ht="14.5" x14ac:dyDescent="0.35">
      <c r="I29882" s="113" t="s">
        <v>72607</v>
      </c>
    </row>
    <row r="29883" spans="9:9" ht="14.5" x14ac:dyDescent="0.35">
      <c r="I29883" s="113" t="s">
        <v>72606</v>
      </c>
    </row>
    <row r="29884" spans="9:9" ht="14.5" x14ac:dyDescent="0.35">
      <c r="I29884" s="113" t="s">
        <v>72605</v>
      </c>
    </row>
    <row r="29885" spans="9:9" ht="14.5" x14ac:dyDescent="0.35">
      <c r="I29885" s="113" t="s">
        <v>72604</v>
      </c>
    </row>
    <row r="29886" spans="9:9" ht="14.5" x14ac:dyDescent="0.35">
      <c r="I29886" s="113" t="s">
        <v>72603</v>
      </c>
    </row>
    <row r="29887" spans="9:9" ht="14.5" x14ac:dyDescent="0.35">
      <c r="I29887" s="113" t="s">
        <v>72602</v>
      </c>
    </row>
    <row r="29888" spans="9:9" ht="14.5" x14ac:dyDescent="0.35">
      <c r="I29888" s="113" t="s">
        <v>72601</v>
      </c>
    </row>
    <row r="29889" spans="9:9" ht="14.5" x14ac:dyDescent="0.35">
      <c r="I29889" s="113" t="s">
        <v>72600</v>
      </c>
    </row>
    <row r="29890" spans="9:9" ht="14.5" x14ac:dyDescent="0.35">
      <c r="I29890" s="113" t="s">
        <v>72599</v>
      </c>
    </row>
    <row r="29891" spans="9:9" ht="14.5" x14ac:dyDescent="0.35">
      <c r="I29891" s="113" t="s">
        <v>72598</v>
      </c>
    </row>
    <row r="29892" spans="9:9" ht="14.5" x14ac:dyDescent="0.35">
      <c r="I29892" s="113" t="s">
        <v>72597</v>
      </c>
    </row>
    <row r="29893" spans="9:9" ht="14.5" x14ac:dyDescent="0.35">
      <c r="I29893" s="113" t="s">
        <v>72596</v>
      </c>
    </row>
    <row r="29894" spans="9:9" ht="14.5" x14ac:dyDescent="0.35">
      <c r="I29894" s="113" t="s">
        <v>72595</v>
      </c>
    </row>
    <row r="29895" spans="9:9" ht="14.5" x14ac:dyDescent="0.35">
      <c r="I29895" s="113" t="s">
        <v>72594</v>
      </c>
    </row>
    <row r="29896" spans="9:9" ht="14.5" x14ac:dyDescent="0.35">
      <c r="I29896" s="113" t="s">
        <v>72593</v>
      </c>
    </row>
    <row r="29897" spans="9:9" ht="14.5" x14ac:dyDescent="0.35">
      <c r="I29897" s="113" t="s">
        <v>72592</v>
      </c>
    </row>
    <row r="29898" spans="9:9" ht="14.5" x14ac:dyDescent="0.35">
      <c r="I29898" s="113" t="s">
        <v>72591</v>
      </c>
    </row>
    <row r="29899" spans="9:9" ht="14.5" x14ac:dyDescent="0.35">
      <c r="I29899" s="113" t="s">
        <v>72590</v>
      </c>
    </row>
    <row r="29900" spans="9:9" ht="14.5" x14ac:dyDescent="0.35">
      <c r="I29900" s="113" t="s">
        <v>72589</v>
      </c>
    </row>
    <row r="29901" spans="9:9" ht="14.5" x14ac:dyDescent="0.35">
      <c r="I29901" s="113" t="s">
        <v>72588</v>
      </c>
    </row>
    <row r="29902" spans="9:9" ht="14.5" x14ac:dyDescent="0.35">
      <c r="I29902" s="113" t="s">
        <v>72587</v>
      </c>
    </row>
    <row r="29903" spans="9:9" ht="14.5" x14ac:dyDescent="0.35">
      <c r="I29903" s="113" t="s">
        <v>72586</v>
      </c>
    </row>
    <row r="29904" spans="9:9" ht="14.5" x14ac:dyDescent="0.35">
      <c r="I29904" s="113" t="s">
        <v>72585</v>
      </c>
    </row>
    <row r="29905" spans="9:9" ht="14.5" x14ac:dyDescent="0.35">
      <c r="I29905" s="113" t="s">
        <v>72584</v>
      </c>
    </row>
    <row r="29906" spans="9:9" ht="14.5" x14ac:dyDescent="0.35">
      <c r="I29906" s="113" t="s">
        <v>72583</v>
      </c>
    </row>
    <row r="29907" spans="9:9" ht="14.5" x14ac:dyDescent="0.35">
      <c r="I29907" s="113" t="s">
        <v>72582</v>
      </c>
    </row>
    <row r="29908" spans="9:9" ht="14.5" x14ac:dyDescent="0.35">
      <c r="I29908" s="113" t="s">
        <v>72581</v>
      </c>
    </row>
    <row r="29909" spans="9:9" ht="14.5" x14ac:dyDescent="0.35">
      <c r="I29909" s="113" t="s">
        <v>72580</v>
      </c>
    </row>
    <row r="29910" spans="9:9" ht="14.5" x14ac:dyDescent="0.35">
      <c r="I29910" s="113" t="s">
        <v>72579</v>
      </c>
    </row>
    <row r="29911" spans="9:9" ht="14.5" x14ac:dyDescent="0.35">
      <c r="I29911" s="113" t="s">
        <v>72578</v>
      </c>
    </row>
    <row r="29912" spans="9:9" ht="14.5" x14ac:dyDescent="0.35">
      <c r="I29912" s="113" t="s">
        <v>72577</v>
      </c>
    </row>
    <row r="29913" spans="9:9" ht="14.5" x14ac:dyDescent="0.35">
      <c r="I29913" s="113" t="s">
        <v>72576</v>
      </c>
    </row>
    <row r="29914" spans="9:9" ht="14.5" x14ac:dyDescent="0.35">
      <c r="I29914" s="113" t="s">
        <v>72575</v>
      </c>
    </row>
    <row r="29915" spans="9:9" ht="14.5" x14ac:dyDescent="0.35">
      <c r="I29915" s="113" t="s">
        <v>72574</v>
      </c>
    </row>
    <row r="29916" spans="9:9" ht="14.5" x14ac:dyDescent="0.35">
      <c r="I29916" s="113" t="s">
        <v>72573</v>
      </c>
    </row>
    <row r="29917" spans="9:9" ht="14.5" x14ac:dyDescent="0.35">
      <c r="I29917" s="113" t="s">
        <v>72572</v>
      </c>
    </row>
    <row r="29918" spans="9:9" ht="14.5" x14ac:dyDescent="0.35">
      <c r="I29918" s="113" t="s">
        <v>72571</v>
      </c>
    </row>
    <row r="29919" spans="9:9" ht="14.5" x14ac:dyDescent="0.35">
      <c r="I29919" s="113" t="s">
        <v>72570</v>
      </c>
    </row>
    <row r="29920" spans="9:9" ht="14.5" x14ac:dyDescent="0.35">
      <c r="I29920" s="113" t="s">
        <v>72569</v>
      </c>
    </row>
    <row r="29921" spans="9:9" ht="14.5" x14ac:dyDescent="0.35">
      <c r="I29921" s="113" t="s">
        <v>72568</v>
      </c>
    </row>
    <row r="29922" spans="9:9" ht="14.5" x14ac:dyDescent="0.35">
      <c r="I29922" s="113" t="s">
        <v>72567</v>
      </c>
    </row>
    <row r="29923" spans="9:9" ht="14.5" x14ac:dyDescent="0.35">
      <c r="I29923" s="113" t="s">
        <v>72566</v>
      </c>
    </row>
    <row r="29924" spans="9:9" ht="14.5" x14ac:dyDescent="0.35">
      <c r="I29924" s="113" t="s">
        <v>72565</v>
      </c>
    </row>
    <row r="29925" spans="9:9" ht="14.5" x14ac:dyDescent="0.35">
      <c r="I29925" s="113" t="s">
        <v>72564</v>
      </c>
    </row>
    <row r="29926" spans="9:9" ht="14.5" x14ac:dyDescent="0.35">
      <c r="I29926" s="113" t="s">
        <v>72563</v>
      </c>
    </row>
    <row r="29927" spans="9:9" ht="14.5" x14ac:dyDescent="0.35">
      <c r="I29927" s="113" t="s">
        <v>72562</v>
      </c>
    </row>
    <row r="29928" spans="9:9" ht="14.5" x14ac:dyDescent="0.35">
      <c r="I29928" s="113" t="s">
        <v>72561</v>
      </c>
    </row>
    <row r="29929" spans="9:9" ht="14.5" x14ac:dyDescent="0.35">
      <c r="I29929" s="113" t="s">
        <v>72560</v>
      </c>
    </row>
    <row r="29930" spans="9:9" ht="14.5" x14ac:dyDescent="0.35">
      <c r="I29930" s="113" t="s">
        <v>72559</v>
      </c>
    </row>
    <row r="29931" spans="9:9" ht="14.5" x14ac:dyDescent="0.35">
      <c r="I29931" s="113" t="s">
        <v>72558</v>
      </c>
    </row>
    <row r="29932" spans="9:9" ht="14.5" x14ac:dyDescent="0.35">
      <c r="I29932" s="113" t="s">
        <v>72557</v>
      </c>
    </row>
    <row r="29933" spans="9:9" ht="14.5" x14ac:dyDescent="0.35">
      <c r="I29933" s="113" t="s">
        <v>72556</v>
      </c>
    </row>
    <row r="29934" spans="9:9" ht="14.5" x14ac:dyDescent="0.35">
      <c r="I29934" s="113" t="s">
        <v>72555</v>
      </c>
    </row>
    <row r="29935" spans="9:9" ht="14.5" x14ac:dyDescent="0.35">
      <c r="I29935" s="113" t="s">
        <v>72554</v>
      </c>
    </row>
    <row r="29936" spans="9:9" ht="14.5" x14ac:dyDescent="0.35">
      <c r="I29936" s="113" t="s">
        <v>72553</v>
      </c>
    </row>
    <row r="29937" spans="9:9" ht="14.5" x14ac:dyDescent="0.35">
      <c r="I29937" s="113" t="s">
        <v>72552</v>
      </c>
    </row>
    <row r="29938" spans="9:9" ht="14.5" x14ac:dyDescent="0.35">
      <c r="I29938" s="113" t="s">
        <v>72551</v>
      </c>
    </row>
    <row r="29939" spans="9:9" ht="14.5" x14ac:dyDescent="0.35">
      <c r="I29939" s="113" t="s">
        <v>72550</v>
      </c>
    </row>
    <row r="29940" spans="9:9" ht="14.5" x14ac:dyDescent="0.35">
      <c r="I29940" s="113" t="s">
        <v>72549</v>
      </c>
    </row>
    <row r="29941" spans="9:9" ht="14.5" x14ac:dyDescent="0.35">
      <c r="I29941" s="113" t="s">
        <v>72548</v>
      </c>
    </row>
    <row r="29942" spans="9:9" ht="14.5" x14ac:dyDescent="0.35">
      <c r="I29942" s="113" t="s">
        <v>72547</v>
      </c>
    </row>
    <row r="29943" spans="9:9" ht="14.5" x14ac:dyDescent="0.35">
      <c r="I29943" s="113" t="s">
        <v>72546</v>
      </c>
    </row>
    <row r="29944" spans="9:9" ht="14.5" x14ac:dyDescent="0.35">
      <c r="I29944" s="113" t="s">
        <v>72545</v>
      </c>
    </row>
    <row r="29945" spans="9:9" ht="14.5" x14ac:dyDescent="0.35">
      <c r="I29945" s="113" t="s">
        <v>72544</v>
      </c>
    </row>
    <row r="29946" spans="9:9" ht="14.5" x14ac:dyDescent="0.35">
      <c r="I29946" s="113" t="s">
        <v>72543</v>
      </c>
    </row>
    <row r="29947" spans="9:9" ht="14.5" x14ac:dyDescent="0.35">
      <c r="I29947" s="113" t="s">
        <v>72542</v>
      </c>
    </row>
    <row r="29948" spans="9:9" ht="14.5" x14ac:dyDescent="0.35">
      <c r="I29948" s="113" t="s">
        <v>72541</v>
      </c>
    </row>
    <row r="29949" spans="9:9" ht="14.5" x14ac:dyDescent="0.35">
      <c r="I29949" s="113" t="s">
        <v>72540</v>
      </c>
    </row>
    <row r="29950" spans="9:9" ht="14.5" x14ac:dyDescent="0.35">
      <c r="I29950" s="113" t="s">
        <v>72539</v>
      </c>
    </row>
    <row r="29951" spans="9:9" ht="14.5" x14ac:dyDescent="0.35">
      <c r="I29951" s="113" t="s">
        <v>72538</v>
      </c>
    </row>
    <row r="29952" spans="9:9" ht="14.5" x14ac:dyDescent="0.35">
      <c r="I29952" s="113" t="s">
        <v>72537</v>
      </c>
    </row>
    <row r="29953" spans="9:9" ht="14.5" x14ac:dyDescent="0.35">
      <c r="I29953" s="113" t="s">
        <v>72536</v>
      </c>
    </row>
    <row r="29954" spans="9:9" ht="14.5" x14ac:dyDescent="0.35">
      <c r="I29954" s="113" t="s">
        <v>72535</v>
      </c>
    </row>
    <row r="29955" spans="9:9" ht="14.5" x14ac:dyDescent="0.35">
      <c r="I29955" s="113" t="s">
        <v>72534</v>
      </c>
    </row>
    <row r="29956" spans="9:9" ht="14.5" x14ac:dyDescent="0.35">
      <c r="I29956" s="113" t="s">
        <v>72533</v>
      </c>
    </row>
    <row r="29957" spans="9:9" ht="14.5" x14ac:dyDescent="0.35">
      <c r="I29957" s="113" t="s">
        <v>72532</v>
      </c>
    </row>
    <row r="29958" spans="9:9" ht="14.5" x14ac:dyDescent="0.35">
      <c r="I29958" s="113" t="s">
        <v>72531</v>
      </c>
    </row>
    <row r="29959" spans="9:9" ht="14.5" x14ac:dyDescent="0.35">
      <c r="I29959" s="113" t="s">
        <v>72530</v>
      </c>
    </row>
    <row r="29960" spans="9:9" ht="14.5" x14ac:dyDescent="0.35">
      <c r="I29960" s="113" t="s">
        <v>72529</v>
      </c>
    </row>
    <row r="29961" spans="9:9" ht="14.5" x14ac:dyDescent="0.35">
      <c r="I29961" s="113" t="s">
        <v>72528</v>
      </c>
    </row>
    <row r="29962" spans="9:9" ht="14.5" x14ac:dyDescent="0.35">
      <c r="I29962" s="113" t="s">
        <v>72527</v>
      </c>
    </row>
    <row r="29963" spans="9:9" ht="14.5" x14ac:dyDescent="0.35">
      <c r="I29963" s="113" t="s">
        <v>72526</v>
      </c>
    </row>
    <row r="29964" spans="9:9" ht="14.5" x14ac:dyDescent="0.35">
      <c r="I29964" s="113" t="s">
        <v>72525</v>
      </c>
    </row>
    <row r="29965" spans="9:9" ht="14.5" x14ac:dyDescent="0.35">
      <c r="I29965" s="113" t="s">
        <v>72524</v>
      </c>
    </row>
    <row r="29966" spans="9:9" ht="14.5" x14ac:dyDescent="0.35">
      <c r="I29966" s="113" t="s">
        <v>72523</v>
      </c>
    </row>
    <row r="29967" spans="9:9" ht="14.5" x14ac:dyDescent="0.35">
      <c r="I29967" s="113" t="s">
        <v>72522</v>
      </c>
    </row>
    <row r="29968" spans="9:9" ht="14.5" x14ac:dyDescent="0.35">
      <c r="I29968" s="113" t="s">
        <v>72521</v>
      </c>
    </row>
    <row r="29969" spans="9:9" ht="14.5" x14ac:dyDescent="0.35">
      <c r="I29969" s="113" t="s">
        <v>72520</v>
      </c>
    </row>
    <row r="29970" spans="9:9" ht="14.5" x14ac:dyDescent="0.35">
      <c r="I29970" s="113" t="s">
        <v>72519</v>
      </c>
    </row>
    <row r="29971" spans="9:9" ht="14.5" x14ac:dyDescent="0.35">
      <c r="I29971" s="113" t="s">
        <v>72518</v>
      </c>
    </row>
    <row r="29972" spans="9:9" ht="14.5" x14ac:dyDescent="0.35">
      <c r="I29972" s="113" t="s">
        <v>72517</v>
      </c>
    </row>
    <row r="29973" spans="9:9" ht="14.5" x14ac:dyDescent="0.35">
      <c r="I29973" s="113" t="s">
        <v>72516</v>
      </c>
    </row>
    <row r="29974" spans="9:9" ht="14.5" x14ac:dyDescent="0.35">
      <c r="I29974" s="113" t="s">
        <v>72515</v>
      </c>
    </row>
    <row r="29975" spans="9:9" ht="14.5" x14ac:dyDescent="0.35">
      <c r="I29975" s="113" t="s">
        <v>72514</v>
      </c>
    </row>
    <row r="29976" spans="9:9" ht="14.5" x14ac:dyDescent="0.35">
      <c r="I29976" s="113" t="s">
        <v>72513</v>
      </c>
    </row>
    <row r="29977" spans="9:9" ht="14.5" x14ac:dyDescent="0.35">
      <c r="I29977" s="113" t="s">
        <v>72512</v>
      </c>
    </row>
    <row r="29978" spans="9:9" ht="14.5" x14ac:dyDescent="0.35">
      <c r="I29978" s="113" t="s">
        <v>72511</v>
      </c>
    </row>
    <row r="29979" spans="9:9" ht="14.5" x14ac:dyDescent="0.35">
      <c r="I29979" s="113" t="s">
        <v>72510</v>
      </c>
    </row>
    <row r="29980" spans="9:9" ht="14.5" x14ac:dyDescent="0.35">
      <c r="I29980" s="113" t="s">
        <v>72509</v>
      </c>
    </row>
    <row r="29981" spans="9:9" ht="14.5" x14ac:dyDescent="0.35">
      <c r="I29981" s="113" t="s">
        <v>72508</v>
      </c>
    </row>
    <row r="29982" spans="9:9" ht="14.5" x14ac:dyDescent="0.35">
      <c r="I29982" s="113" t="s">
        <v>72507</v>
      </c>
    </row>
    <row r="29983" spans="9:9" ht="14.5" x14ac:dyDescent="0.35">
      <c r="I29983" s="113" t="s">
        <v>72506</v>
      </c>
    </row>
    <row r="29984" spans="9:9" ht="14.5" x14ac:dyDescent="0.35">
      <c r="I29984" s="113" t="s">
        <v>72505</v>
      </c>
    </row>
    <row r="29985" spans="9:9" ht="14.5" x14ac:dyDescent="0.35">
      <c r="I29985" s="113" t="s">
        <v>72504</v>
      </c>
    </row>
    <row r="29986" spans="9:9" ht="14.5" x14ac:dyDescent="0.35">
      <c r="I29986" s="113" t="s">
        <v>72503</v>
      </c>
    </row>
    <row r="29987" spans="9:9" ht="14.5" x14ac:dyDescent="0.35">
      <c r="I29987" s="113" t="s">
        <v>72502</v>
      </c>
    </row>
    <row r="29988" spans="9:9" ht="14.5" x14ac:dyDescent="0.35">
      <c r="I29988" s="113" t="s">
        <v>72501</v>
      </c>
    </row>
    <row r="29989" spans="9:9" ht="14.5" x14ac:dyDescent="0.35">
      <c r="I29989" s="113" t="s">
        <v>72500</v>
      </c>
    </row>
    <row r="29990" spans="9:9" ht="14.5" x14ac:dyDescent="0.35">
      <c r="I29990" s="113" t="s">
        <v>72499</v>
      </c>
    </row>
    <row r="29991" spans="9:9" ht="14.5" x14ac:dyDescent="0.35">
      <c r="I29991" s="113" t="s">
        <v>72498</v>
      </c>
    </row>
    <row r="29992" spans="9:9" ht="14.5" x14ac:dyDescent="0.35">
      <c r="I29992" s="113" t="s">
        <v>72497</v>
      </c>
    </row>
    <row r="29993" spans="9:9" ht="14.5" x14ac:dyDescent="0.35">
      <c r="I29993" s="113" t="s">
        <v>72496</v>
      </c>
    </row>
    <row r="29994" spans="9:9" ht="14.5" x14ac:dyDescent="0.35">
      <c r="I29994" s="113" t="s">
        <v>72495</v>
      </c>
    </row>
    <row r="29995" spans="9:9" ht="14.5" x14ac:dyDescent="0.35">
      <c r="I29995" s="113" t="s">
        <v>72494</v>
      </c>
    </row>
    <row r="29996" spans="9:9" ht="14.5" x14ac:dyDescent="0.35">
      <c r="I29996" s="113" t="s">
        <v>72493</v>
      </c>
    </row>
    <row r="29997" spans="9:9" ht="14.5" x14ac:dyDescent="0.35">
      <c r="I29997" s="113" t="s">
        <v>72492</v>
      </c>
    </row>
    <row r="29998" spans="9:9" ht="14.5" x14ac:dyDescent="0.35">
      <c r="I29998" s="113" t="s">
        <v>72491</v>
      </c>
    </row>
    <row r="29999" spans="9:9" ht="14.5" x14ac:dyDescent="0.35">
      <c r="I29999" s="113" t="s">
        <v>72490</v>
      </c>
    </row>
    <row r="30000" spans="9:9" ht="14.5" x14ac:dyDescent="0.35">
      <c r="I30000" s="113" t="s">
        <v>72489</v>
      </c>
    </row>
    <row r="30001" spans="9:9" ht="14.5" x14ac:dyDescent="0.35">
      <c r="I30001" s="113" t="s">
        <v>72488</v>
      </c>
    </row>
    <row r="30002" spans="9:9" ht="14.5" x14ac:dyDescent="0.35">
      <c r="I30002" s="113" t="s">
        <v>72487</v>
      </c>
    </row>
    <row r="30003" spans="9:9" ht="14.5" x14ac:dyDescent="0.35">
      <c r="I30003" s="113" t="s">
        <v>72486</v>
      </c>
    </row>
    <row r="30004" spans="9:9" ht="14.5" x14ac:dyDescent="0.35">
      <c r="I30004" s="113" t="s">
        <v>72485</v>
      </c>
    </row>
    <row r="30005" spans="9:9" ht="14.5" x14ac:dyDescent="0.35">
      <c r="I30005" s="113" t="s">
        <v>72484</v>
      </c>
    </row>
    <row r="30006" spans="9:9" ht="14.5" x14ac:dyDescent="0.35">
      <c r="I30006" s="113" t="s">
        <v>72483</v>
      </c>
    </row>
    <row r="30007" spans="9:9" ht="14.5" x14ac:dyDescent="0.35">
      <c r="I30007" s="113" t="s">
        <v>72482</v>
      </c>
    </row>
    <row r="30008" spans="9:9" ht="14.5" x14ac:dyDescent="0.35">
      <c r="I30008" s="113" t="s">
        <v>72481</v>
      </c>
    </row>
    <row r="30009" spans="9:9" ht="14.5" x14ac:dyDescent="0.35">
      <c r="I30009" s="113" t="s">
        <v>72480</v>
      </c>
    </row>
    <row r="30010" spans="9:9" ht="14.5" x14ac:dyDescent="0.35">
      <c r="I30010" s="113" t="s">
        <v>72479</v>
      </c>
    </row>
    <row r="30011" spans="9:9" ht="14.5" x14ac:dyDescent="0.35">
      <c r="I30011" s="113" t="s">
        <v>72478</v>
      </c>
    </row>
    <row r="30012" spans="9:9" ht="14.5" x14ac:dyDescent="0.35">
      <c r="I30012" s="113" t="s">
        <v>72477</v>
      </c>
    </row>
    <row r="30013" spans="9:9" ht="14.5" x14ac:dyDescent="0.35">
      <c r="I30013" s="113" t="s">
        <v>72476</v>
      </c>
    </row>
    <row r="30014" spans="9:9" ht="14.5" x14ac:dyDescent="0.35">
      <c r="I30014" s="113" t="s">
        <v>72475</v>
      </c>
    </row>
    <row r="30015" spans="9:9" ht="14.5" x14ac:dyDescent="0.35">
      <c r="I30015" s="113" t="s">
        <v>72474</v>
      </c>
    </row>
    <row r="30016" spans="9:9" ht="14.5" x14ac:dyDescent="0.35">
      <c r="I30016" s="113" t="s">
        <v>72473</v>
      </c>
    </row>
    <row r="30017" spans="9:9" ht="14.5" x14ac:dyDescent="0.35">
      <c r="I30017" s="113" t="s">
        <v>72472</v>
      </c>
    </row>
    <row r="30018" spans="9:9" ht="14.5" x14ac:dyDescent="0.35">
      <c r="I30018" s="113" t="s">
        <v>72471</v>
      </c>
    </row>
    <row r="30019" spans="9:9" ht="14.5" x14ac:dyDescent="0.35">
      <c r="I30019" s="113" t="s">
        <v>72470</v>
      </c>
    </row>
    <row r="30020" spans="9:9" ht="14.5" x14ac:dyDescent="0.35">
      <c r="I30020" s="113" t="s">
        <v>72469</v>
      </c>
    </row>
    <row r="30021" spans="9:9" ht="14.5" x14ac:dyDescent="0.35">
      <c r="I30021" s="113" t="s">
        <v>72468</v>
      </c>
    </row>
    <row r="30022" spans="9:9" ht="14.5" x14ac:dyDescent="0.35">
      <c r="I30022" s="113" t="s">
        <v>72467</v>
      </c>
    </row>
    <row r="30023" spans="9:9" ht="14.5" x14ac:dyDescent="0.35">
      <c r="I30023" s="113" t="s">
        <v>72466</v>
      </c>
    </row>
    <row r="30024" spans="9:9" ht="14.5" x14ac:dyDescent="0.35">
      <c r="I30024" s="113" t="s">
        <v>72465</v>
      </c>
    </row>
    <row r="30025" spans="9:9" ht="14.5" x14ac:dyDescent="0.35">
      <c r="I30025" s="113" t="s">
        <v>72464</v>
      </c>
    </row>
    <row r="30026" spans="9:9" ht="14.5" x14ac:dyDescent="0.35">
      <c r="I30026" s="113" t="s">
        <v>72463</v>
      </c>
    </row>
    <row r="30027" spans="9:9" ht="14.5" x14ac:dyDescent="0.35">
      <c r="I30027" s="113" t="s">
        <v>72462</v>
      </c>
    </row>
    <row r="30028" spans="9:9" ht="14.5" x14ac:dyDescent="0.35">
      <c r="I30028" s="113" t="s">
        <v>72461</v>
      </c>
    </row>
    <row r="30029" spans="9:9" ht="14.5" x14ac:dyDescent="0.35">
      <c r="I30029" s="113" t="s">
        <v>72460</v>
      </c>
    </row>
    <row r="30030" spans="9:9" ht="14.5" x14ac:dyDescent="0.35">
      <c r="I30030" s="113" t="s">
        <v>72459</v>
      </c>
    </row>
    <row r="30031" spans="9:9" ht="14.5" x14ac:dyDescent="0.35">
      <c r="I30031" s="113" t="s">
        <v>72458</v>
      </c>
    </row>
    <row r="30032" spans="9:9" ht="14.5" x14ac:dyDescent="0.35">
      <c r="I30032" s="113" t="s">
        <v>72457</v>
      </c>
    </row>
    <row r="30033" spans="9:9" ht="14.5" x14ac:dyDescent="0.35">
      <c r="I30033" s="113" t="s">
        <v>72456</v>
      </c>
    </row>
    <row r="30034" spans="9:9" ht="14.5" x14ac:dyDescent="0.35">
      <c r="I30034" s="113" t="s">
        <v>72455</v>
      </c>
    </row>
    <row r="30035" spans="9:9" ht="14.5" x14ac:dyDescent="0.35">
      <c r="I30035" s="113" t="s">
        <v>72454</v>
      </c>
    </row>
    <row r="30036" spans="9:9" ht="14.5" x14ac:dyDescent="0.35">
      <c r="I30036" s="113" t="s">
        <v>72453</v>
      </c>
    </row>
    <row r="30037" spans="9:9" ht="14.5" x14ac:dyDescent="0.35">
      <c r="I30037" s="113" t="s">
        <v>72452</v>
      </c>
    </row>
    <row r="30038" spans="9:9" ht="14.5" x14ac:dyDescent="0.35">
      <c r="I30038" s="113" t="s">
        <v>72451</v>
      </c>
    </row>
    <row r="30039" spans="9:9" ht="14.5" x14ac:dyDescent="0.35">
      <c r="I30039" s="113" t="s">
        <v>72450</v>
      </c>
    </row>
    <row r="30040" spans="9:9" ht="14.5" x14ac:dyDescent="0.35">
      <c r="I30040" s="113" t="s">
        <v>72449</v>
      </c>
    </row>
    <row r="30041" spans="9:9" ht="14.5" x14ac:dyDescent="0.35">
      <c r="I30041" s="113" t="s">
        <v>72448</v>
      </c>
    </row>
    <row r="30042" spans="9:9" ht="14.5" x14ac:dyDescent="0.35">
      <c r="I30042" s="113" t="s">
        <v>72447</v>
      </c>
    </row>
    <row r="30043" spans="9:9" ht="14.5" x14ac:dyDescent="0.35">
      <c r="I30043" s="113" t="s">
        <v>72446</v>
      </c>
    </row>
    <row r="30044" spans="9:9" ht="14.5" x14ac:dyDescent="0.35">
      <c r="I30044" s="113" t="s">
        <v>72445</v>
      </c>
    </row>
    <row r="30045" spans="9:9" ht="14.5" x14ac:dyDescent="0.35">
      <c r="I30045" s="113" t="s">
        <v>72444</v>
      </c>
    </row>
    <row r="30046" spans="9:9" ht="14.5" x14ac:dyDescent="0.35">
      <c r="I30046" s="113" t="s">
        <v>72443</v>
      </c>
    </row>
    <row r="30047" spans="9:9" ht="14.5" x14ac:dyDescent="0.35">
      <c r="I30047" s="113" t="s">
        <v>72442</v>
      </c>
    </row>
    <row r="30048" spans="9:9" ht="14.5" x14ac:dyDescent="0.35">
      <c r="I30048" s="113" t="s">
        <v>72441</v>
      </c>
    </row>
    <row r="30049" spans="9:9" ht="14.5" x14ac:dyDescent="0.35">
      <c r="I30049" s="113" t="s">
        <v>72440</v>
      </c>
    </row>
    <row r="30050" spans="9:9" ht="14.5" x14ac:dyDescent="0.35">
      <c r="I30050" s="113" t="s">
        <v>72439</v>
      </c>
    </row>
    <row r="30051" spans="9:9" ht="14.5" x14ac:dyDescent="0.35">
      <c r="I30051" s="113" t="s">
        <v>72438</v>
      </c>
    </row>
    <row r="30052" spans="9:9" ht="14.5" x14ac:dyDescent="0.35">
      <c r="I30052" s="113" t="s">
        <v>72437</v>
      </c>
    </row>
    <row r="30053" spans="9:9" ht="14.5" x14ac:dyDescent="0.35">
      <c r="I30053" s="113" t="s">
        <v>72436</v>
      </c>
    </row>
    <row r="30054" spans="9:9" ht="14.5" x14ac:dyDescent="0.35">
      <c r="I30054" s="113" t="s">
        <v>72435</v>
      </c>
    </row>
    <row r="30055" spans="9:9" ht="14.5" x14ac:dyDescent="0.35">
      <c r="I30055" s="113" t="s">
        <v>72434</v>
      </c>
    </row>
    <row r="30056" spans="9:9" ht="14.5" x14ac:dyDescent="0.35">
      <c r="I30056" s="113" t="s">
        <v>72433</v>
      </c>
    </row>
    <row r="30057" spans="9:9" ht="14.5" x14ac:dyDescent="0.35">
      <c r="I30057" s="113" t="s">
        <v>72432</v>
      </c>
    </row>
    <row r="30058" spans="9:9" ht="14.5" x14ac:dyDescent="0.35">
      <c r="I30058" s="113" t="s">
        <v>72431</v>
      </c>
    </row>
    <row r="30059" spans="9:9" ht="14.5" x14ac:dyDescent="0.35">
      <c r="I30059" s="113" t="s">
        <v>72430</v>
      </c>
    </row>
    <row r="30060" spans="9:9" ht="14.5" x14ac:dyDescent="0.35">
      <c r="I30060" s="113" t="s">
        <v>72429</v>
      </c>
    </row>
    <row r="30061" spans="9:9" ht="14.5" x14ac:dyDescent="0.35">
      <c r="I30061" s="113" t="s">
        <v>72428</v>
      </c>
    </row>
    <row r="30062" spans="9:9" ht="14.5" x14ac:dyDescent="0.35">
      <c r="I30062" s="113" t="s">
        <v>72427</v>
      </c>
    </row>
    <row r="30063" spans="9:9" ht="14.5" x14ac:dyDescent="0.35">
      <c r="I30063" s="113" t="s">
        <v>72426</v>
      </c>
    </row>
    <row r="30064" spans="9:9" ht="14.5" x14ac:dyDescent="0.35">
      <c r="I30064" s="113" t="s">
        <v>72425</v>
      </c>
    </row>
    <row r="30065" spans="9:9" ht="14.5" x14ac:dyDescent="0.35">
      <c r="I30065" s="113" t="s">
        <v>72424</v>
      </c>
    </row>
    <row r="30066" spans="9:9" ht="14.5" x14ac:dyDescent="0.35">
      <c r="I30066" s="113" t="s">
        <v>72423</v>
      </c>
    </row>
    <row r="30067" spans="9:9" ht="14.5" x14ac:dyDescent="0.35">
      <c r="I30067" s="113" t="s">
        <v>72422</v>
      </c>
    </row>
    <row r="30068" spans="9:9" ht="14.5" x14ac:dyDescent="0.35">
      <c r="I30068" s="113" t="s">
        <v>72421</v>
      </c>
    </row>
    <row r="30069" spans="9:9" ht="14.5" x14ac:dyDescent="0.35">
      <c r="I30069" s="113" t="s">
        <v>72420</v>
      </c>
    </row>
    <row r="30070" spans="9:9" ht="14.5" x14ac:dyDescent="0.35">
      <c r="I30070" s="113" t="s">
        <v>72419</v>
      </c>
    </row>
    <row r="30071" spans="9:9" ht="14.5" x14ac:dyDescent="0.35">
      <c r="I30071" s="113" t="s">
        <v>72418</v>
      </c>
    </row>
    <row r="30072" spans="9:9" ht="14.5" x14ac:dyDescent="0.35">
      <c r="I30072" s="113" t="s">
        <v>72417</v>
      </c>
    </row>
    <row r="30073" spans="9:9" ht="14.5" x14ac:dyDescent="0.35">
      <c r="I30073" s="113" t="s">
        <v>72416</v>
      </c>
    </row>
    <row r="30074" spans="9:9" ht="14.5" x14ac:dyDescent="0.35">
      <c r="I30074" s="113" t="s">
        <v>72415</v>
      </c>
    </row>
    <row r="30075" spans="9:9" ht="14.5" x14ac:dyDescent="0.35">
      <c r="I30075" s="113" t="s">
        <v>72414</v>
      </c>
    </row>
    <row r="30076" spans="9:9" ht="14.5" x14ac:dyDescent="0.35">
      <c r="I30076" s="113" t="s">
        <v>72413</v>
      </c>
    </row>
    <row r="30077" spans="9:9" ht="14.5" x14ac:dyDescent="0.35">
      <c r="I30077" s="113" t="s">
        <v>72412</v>
      </c>
    </row>
    <row r="30078" spans="9:9" ht="14.5" x14ac:dyDescent="0.35">
      <c r="I30078" s="113" t="s">
        <v>72411</v>
      </c>
    </row>
    <row r="30079" spans="9:9" ht="14.5" x14ac:dyDescent="0.35">
      <c r="I30079" s="113" t="s">
        <v>72410</v>
      </c>
    </row>
    <row r="30080" spans="9:9" ht="14.5" x14ac:dyDescent="0.35">
      <c r="I30080" s="113" t="s">
        <v>72409</v>
      </c>
    </row>
    <row r="30081" spans="9:9" ht="14.5" x14ac:dyDescent="0.35">
      <c r="I30081" s="113" t="s">
        <v>72408</v>
      </c>
    </row>
    <row r="30082" spans="9:9" ht="14.5" x14ac:dyDescent="0.35">
      <c r="I30082" s="113" t="s">
        <v>72407</v>
      </c>
    </row>
    <row r="30083" spans="9:9" ht="14.5" x14ac:dyDescent="0.35">
      <c r="I30083" s="113" t="s">
        <v>72406</v>
      </c>
    </row>
    <row r="30084" spans="9:9" ht="14.5" x14ac:dyDescent="0.35">
      <c r="I30084" s="113" t="s">
        <v>72405</v>
      </c>
    </row>
    <row r="30085" spans="9:9" ht="14.5" x14ac:dyDescent="0.35">
      <c r="I30085" s="113" t="s">
        <v>72404</v>
      </c>
    </row>
    <row r="30086" spans="9:9" ht="14.5" x14ac:dyDescent="0.35">
      <c r="I30086" s="113" t="s">
        <v>72403</v>
      </c>
    </row>
    <row r="30087" spans="9:9" ht="14.5" x14ac:dyDescent="0.35">
      <c r="I30087" s="113" t="s">
        <v>72402</v>
      </c>
    </row>
    <row r="30088" spans="9:9" ht="14.5" x14ac:dyDescent="0.35">
      <c r="I30088" s="113" t="s">
        <v>72401</v>
      </c>
    </row>
    <row r="30089" spans="9:9" ht="14.5" x14ac:dyDescent="0.35">
      <c r="I30089" s="113" t="s">
        <v>72400</v>
      </c>
    </row>
    <row r="30090" spans="9:9" ht="14.5" x14ac:dyDescent="0.35">
      <c r="I30090" s="113" t="s">
        <v>72399</v>
      </c>
    </row>
    <row r="30091" spans="9:9" ht="14.5" x14ac:dyDescent="0.35">
      <c r="I30091" s="113" t="s">
        <v>72398</v>
      </c>
    </row>
    <row r="30092" spans="9:9" ht="14.5" x14ac:dyDescent="0.35">
      <c r="I30092" s="113" t="s">
        <v>72397</v>
      </c>
    </row>
    <row r="30093" spans="9:9" ht="14.5" x14ac:dyDescent="0.35">
      <c r="I30093" s="113" t="s">
        <v>72396</v>
      </c>
    </row>
    <row r="30094" spans="9:9" ht="14.5" x14ac:dyDescent="0.35">
      <c r="I30094" s="113" t="s">
        <v>72395</v>
      </c>
    </row>
    <row r="30095" spans="9:9" ht="14.5" x14ac:dyDescent="0.35">
      <c r="I30095" s="113" t="s">
        <v>72394</v>
      </c>
    </row>
    <row r="30096" spans="9:9" ht="14.5" x14ac:dyDescent="0.35">
      <c r="I30096" s="113" t="s">
        <v>72393</v>
      </c>
    </row>
    <row r="30097" spans="9:9" ht="14.5" x14ac:dyDescent="0.35">
      <c r="I30097" s="113" t="s">
        <v>72392</v>
      </c>
    </row>
    <row r="30098" spans="9:9" ht="14.5" x14ac:dyDescent="0.35">
      <c r="I30098" s="113" t="s">
        <v>72391</v>
      </c>
    </row>
    <row r="30099" spans="9:9" ht="14.5" x14ac:dyDescent="0.35">
      <c r="I30099" s="113" t="s">
        <v>72390</v>
      </c>
    </row>
    <row r="30100" spans="9:9" ht="14.5" x14ac:dyDescent="0.35">
      <c r="I30100" s="113" t="s">
        <v>72389</v>
      </c>
    </row>
    <row r="30101" spans="9:9" ht="14.5" x14ac:dyDescent="0.35">
      <c r="I30101" s="113" t="s">
        <v>72388</v>
      </c>
    </row>
    <row r="30102" spans="9:9" ht="14.5" x14ac:dyDescent="0.35">
      <c r="I30102" s="113" t="s">
        <v>72387</v>
      </c>
    </row>
    <row r="30103" spans="9:9" ht="14.5" x14ac:dyDescent="0.35">
      <c r="I30103" s="113" t="s">
        <v>72386</v>
      </c>
    </row>
    <row r="30104" spans="9:9" ht="14.5" x14ac:dyDescent="0.35">
      <c r="I30104" s="113" t="s">
        <v>72385</v>
      </c>
    </row>
    <row r="30105" spans="9:9" ht="14.5" x14ac:dyDescent="0.35">
      <c r="I30105" s="113" t="s">
        <v>72384</v>
      </c>
    </row>
    <row r="30106" spans="9:9" ht="14.5" x14ac:dyDescent="0.35">
      <c r="I30106" s="113" t="s">
        <v>72383</v>
      </c>
    </row>
    <row r="30107" spans="9:9" ht="14.5" x14ac:dyDescent="0.35">
      <c r="I30107" s="113" t="s">
        <v>72382</v>
      </c>
    </row>
    <row r="30108" spans="9:9" ht="14.5" x14ac:dyDescent="0.35">
      <c r="I30108" s="113" t="s">
        <v>72381</v>
      </c>
    </row>
    <row r="30109" spans="9:9" ht="14.5" x14ac:dyDescent="0.35">
      <c r="I30109" s="113" t="s">
        <v>72380</v>
      </c>
    </row>
    <row r="30110" spans="9:9" ht="14.5" x14ac:dyDescent="0.35">
      <c r="I30110" s="113" t="s">
        <v>72379</v>
      </c>
    </row>
    <row r="30111" spans="9:9" ht="14.5" x14ac:dyDescent="0.35">
      <c r="I30111" s="113" t="s">
        <v>72378</v>
      </c>
    </row>
    <row r="30112" spans="9:9" ht="14.5" x14ac:dyDescent="0.35">
      <c r="I30112" s="113" t="s">
        <v>72377</v>
      </c>
    </row>
    <row r="30113" spans="9:9" ht="14.5" x14ac:dyDescent="0.35">
      <c r="I30113" s="113" t="s">
        <v>72376</v>
      </c>
    </row>
    <row r="30114" spans="9:9" ht="14.5" x14ac:dyDescent="0.35">
      <c r="I30114" s="113" t="s">
        <v>72375</v>
      </c>
    </row>
    <row r="30115" spans="9:9" ht="14.5" x14ac:dyDescent="0.35">
      <c r="I30115" s="113" t="s">
        <v>72374</v>
      </c>
    </row>
    <row r="30116" spans="9:9" ht="14.5" x14ac:dyDescent="0.35">
      <c r="I30116" s="113" t="s">
        <v>72373</v>
      </c>
    </row>
    <row r="30117" spans="9:9" ht="14.5" x14ac:dyDescent="0.35">
      <c r="I30117" s="113" t="s">
        <v>72372</v>
      </c>
    </row>
    <row r="30118" spans="9:9" ht="14.5" x14ac:dyDescent="0.35">
      <c r="I30118" s="113" t="s">
        <v>72371</v>
      </c>
    </row>
    <row r="30119" spans="9:9" ht="14.5" x14ac:dyDescent="0.35">
      <c r="I30119" s="113" t="s">
        <v>72370</v>
      </c>
    </row>
    <row r="30120" spans="9:9" ht="14.5" x14ac:dyDescent="0.35">
      <c r="I30120" s="113" t="s">
        <v>72369</v>
      </c>
    </row>
    <row r="30121" spans="9:9" ht="14.5" x14ac:dyDescent="0.35">
      <c r="I30121" s="113" t="s">
        <v>72368</v>
      </c>
    </row>
    <row r="30122" spans="9:9" ht="14.5" x14ac:dyDescent="0.35">
      <c r="I30122" s="113" t="s">
        <v>72367</v>
      </c>
    </row>
    <row r="30123" spans="9:9" ht="14.5" x14ac:dyDescent="0.35">
      <c r="I30123" s="113" t="s">
        <v>72366</v>
      </c>
    </row>
    <row r="30124" spans="9:9" ht="14.5" x14ac:dyDescent="0.35">
      <c r="I30124" s="113" t="s">
        <v>72365</v>
      </c>
    </row>
    <row r="30125" spans="9:9" ht="14.5" x14ac:dyDescent="0.35">
      <c r="I30125" s="113" t="s">
        <v>72364</v>
      </c>
    </row>
    <row r="30126" spans="9:9" ht="14.5" x14ac:dyDescent="0.35">
      <c r="I30126" s="113" t="s">
        <v>72363</v>
      </c>
    </row>
    <row r="30127" spans="9:9" ht="14.5" x14ac:dyDescent="0.35">
      <c r="I30127" s="113" t="s">
        <v>72362</v>
      </c>
    </row>
    <row r="30128" spans="9:9" ht="14.5" x14ac:dyDescent="0.35">
      <c r="I30128" s="113" t="s">
        <v>72361</v>
      </c>
    </row>
    <row r="30129" spans="9:9" ht="14.5" x14ac:dyDescent="0.35">
      <c r="I30129" s="113" t="s">
        <v>72360</v>
      </c>
    </row>
    <row r="30130" spans="9:9" ht="14.5" x14ac:dyDescent="0.35">
      <c r="I30130" s="113" t="s">
        <v>72359</v>
      </c>
    </row>
    <row r="30131" spans="9:9" ht="14.5" x14ac:dyDescent="0.35">
      <c r="I30131" s="113" t="s">
        <v>72358</v>
      </c>
    </row>
    <row r="30132" spans="9:9" ht="14.5" x14ac:dyDescent="0.35">
      <c r="I30132" s="113" t="s">
        <v>72357</v>
      </c>
    </row>
    <row r="30133" spans="9:9" ht="14.5" x14ac:dyDescent="0.35">
      <c r="I30133" s="113" t="s">
        <v>72356</v>
      </c>
    </row>
    <row r="30134" spans="9:9" ht="14.5" x14ac:dyDescent="0.35">
      <c r="I30134" s="113" t="s">
        <v>72355</v>
      </c>
    </row>
    <row r="30135" spans="9:9" ht="14.5" x14ac:dyDescent="0.35">
      <c r="I30135" s="113" t="s">
        <v>72354</v>
      </c>
    </row>
    <row r="30136" spans="9:9" ht="14.5" x14ac:dyDescent="0.35">
      <c r="I30136" s="113" t="s">
        <v>72353</v>
      </c>
    </row>
    <row r="30137" spans="9:9" ht="14.5" x14ac:dyDescent="0.35">
      <c r="I30137" s="113" t="s">
        <v>72352</v>
      </c>
    </row>
    <row r="30138" spans="9:9" ht="14.5" x14ac:dyDescent="0.35">
      <c r="I30138" s="113" t="s">
        <v>72351</v>
      </c>
    </row>
    <row r="30139" spans="9:9" ht="14.5" x14ac:dyDescent="0.35">
      <c r="I30139" s="113" t="s">
        <v>72350</v>
      </c>
    </row>
    <row r="30140" spans="9:9" ht="14.5" x14ac:dyDescent="0.35">
      <c r="I30140" s="113" t="s">
        <v>72349</v>
      </c>
    </row>
    <row r="30141" spans="9:9" ht="14.5" x14ac:dyDescent="0.35">
      <c r="I30141" s="113" t="s">
        <v>72348</v>
      </c>
    </row>
    <row r="30142" spans="9:9" ht="14.5" x14ac:dyDescent="0.35">
      <c r="I30142" s="113" t="s">
        <v>72347</v>
      </c>
    </row>
    <row r="30143" spans="9:9" ht="14.5" x14ac:dyDescent="0.35">
      <c r="I30143" s="113" t="s">
        <v>72346</v>
      </c>
    </row>
    <row r="30144" spans="9:9" ht="14.5" x14ac:dyDescent="0.35">
      <c r="I30144" s="113" t="s">
        <v>72345</v>
      </c>
    </row>
    <row r="30145" spans="9:9" ht="14.5" x14ac:dyDescent="0.35">
      <c r="I30145" s="113" t="s">
        <v>72344</v>
      </c>
    </row>
    <row r="30146" spans="9:9" ht="14.5" x14ac:dyDescent="0.35">
      <c r="I30146" s="113" t="s">
        <v>72343</v>
      </c>
    </row>
    <row r="30147" spans="9:9" ht="14.5" x14ac:dyDescent="0.35">
      <c r="I30147" s="113" t="s">
        <v>72342</v>
      </c>
    </row>
    <row r="30148" spans="9:9" ht="14.5" x14ac:dyDescent="0.35">
      <c r="I30148" s="113" t="s">
        <v>72341</v>
      </c>
    </row>
    <row r="30149" spans="9:9" ht="14.5" x14ac:dyDescent="0.35">
      <c r="I30149" s="113" t="s">
        <v>72340</v>
      </c>
    </row>
    <row r="30150" spans="9:9" ht="14.5" x14ac:dyDescent="0.35">
      <c r="I30150" s="113" t="s">
        <v>72339</v>
      </c>
    </row>
    <row r="30151" spans="9:9" ht="14.5" x14ac:dyDescent="0.35">
      <c r="I30151" s="113" t="s">
        <v>72338</v>
      </c>
    </row>
    <row r="30152" spans="9:9" ht="14.5" x14ac:dyDescent="0.35">
      <c r="I30152" s="113" t="s">
        <v>72337</v>
      </c>
    </row>
    <row r="30153" spans="9:9" ht="14.5" x14ac:dyDescent="0.35">
      <c r="I30153" s="113" t="s">
        <v>72336</v>
      </c>
    </row>
    <row r="30154" spans="9:9" ht="14.5" x14ac:dyDescent="0.35">
      <c r="I30154" s="113" t="s">
        <v>72335</v>
      </c>
    </row>
    <row r="30155" spans="9:9" ht="14.5" x14ac:dyDescent="0.35">
      <c r="I30155" s="113" t="s">
        <v>72334</v>
      </c>
    </row>
    <row r="30156" spans="9:9" ht="14.5" x14ac:dyDescent="0.35">
      <c r="I30156" s="113" t="s">
        <v>72333</v>
      </c>
    </row>
    <row r="30157" spans="9:9" ht="14.5" x14ac:dyDescent="0.35">
      <c r="I30157" s="113" t="s">
        <v>72332</v>
      </c>
    </row>
    <row r="30158" spans="9:9" ht="14.5" x14ac:dyDescent="0.35">
      <c r="I30158" s="113" t="s">
        <v>72331</v>
      </c>
    </row>
    <row r="30159" spans="9:9" ht="14.5" x14ac:dyDescent="0.35">
      <c r="I30159" s="113" t="s">
        <v>72330</v>
      </c>
    </row>
    <row r="30160" spans="9:9" ht="14.5" x14ac:dyDescent="0.35">
      <c r="I30160" s="113" t="s">
        <v>72329</v>
      </c>
    </row>
    <row r="30161" spans="9:9" ht="14.5" x14ac:dyDescent="0.35">
      <c r="I30161" s="113" t="s">
        <v>72328</v>
      </c>
    </row>
    <row r="30162" spans="9:9" ht="14.5" x14ac:dyDescent="0.35">
      <c r="I30162" s="113" t="s">
        <v>72327</v>
      </c>
    </row>
    <row r="30163" spans="9:9" ht="14.5" x14ac:dyDescent="0.35">
      <c r="I30163" s="113" t="s">
        <v>72326</v>
      </c>
    </row>
    <row r="30164" spans="9:9" ht="14.5" x14ac:dyDescent="0.35">
      <c r="I30164" s="113" t="s">
        <v>72325</v>
      </c>
    </row>
    <row r="30165" spans="9:9" ht="14.5" x14ac:dyDescent="0.35">
      <c r="I30165" s="113" t="s">
        <v>72324</v>
      </c>
    </row>
    <row r="30166" spans="9:9" ht="14.5" x14ac:dyDescent="0.35">
      <c r="I30166" s="113" t="s">
        <v>72323</v>
      </c>
    </row>
    <row r="30167" spans="9:9" ht="14.5" x14ac:dyDescent="0.35">
      <c r="I30167" s="113" t="s">
        <v>72322</v>
      </c>
    </row>
    <row r="30168" spans="9:9" ht="14.5" x14ac:dyDescent="0.35">
      <c r="I30168" s="113" t="s">
        <v>72321</v>
      </c>
    </row>
    <row r="30169" spans="9:9" ht="14.5" x14ac:dyDescent="0.35">
      <c r="I30169" s="113" t="s">
        <v>72320</v>
      </c>
    </row>
    <row r="30170" spans="9:9" ht="14.5" x14ac:dyDescent="0.35">
      <c r="I30170" s="113" t="s">
        <v>72319</v>
      </c>
    </row>
    <row r="30171" spans="9:9" ht="14.5" x14ac:dyDescent="0.35">
      <c r="I30171" s="113" t="s">
        <v>72318</v>
      </c>
    </row>
    <row r="30172" spans="9:9" ht="14.5" x14ac:dyDescent="0.35">
      <c r="I30172" s="113" t="s">
        <v>72317</v>
      </c>
    </row>
    <row r="30173" spans="9:9" ht="14.5" x14ac:dyDescent="0.35">
      <c r="I30173" s="113" t="s">
        <v>72316</v>
      </c>
    </row>
    <row r="30174" spans="9:9" ht="14.5" x14ac:dyDescent="0.35">
      <c r="I30174" s="113" t="s">
        <v>72315</v>
      </c>
    </row>
    <row r="30175" spans="9:9" ht="14.5" x14ac:dyDescent="0.35">
      <c r="I30175" s="113" t="s">
        <v>72314</v>
      </c>
    </row>
    <row r="30176" spans="9:9" ht="14.5" x14ac:dyDescent="0.35">
      <c r="I30176" s="113" t="s">
        <v>72313</v>
      </c>
    </row>
    <row r="30177" spans="9:9" ht="14.5" x14ac:dyDescent="0.35">
      <c r="I30177" s="113" t="s">
        <v>72312</v>
      </c>
    </row>
    <row r="30178" spans="9:9" ht="14.5" x14ac:dyDescent="0.35">
      <c r="I30178" s="113" t="s">
        <v>72311</v>
      </c>
    </row>
    <row r="30179" spans="9:9" ht="14.5" x14ac:dyDescent="0.35">
      <c r="I30179" s="113" t="s">
        <v>72310</v>
      </c>
    </row>
    <row r="30180" spans="9:9" ht="14.5" x14ac:dyDescent="0.35">
      <c r="I30180" s="113" t="s">
        <v>72309</v>
      </c>
    </row>
    <row r="30181" spans="9:9" ht="14.5" x14ac:dyDescent="0.35">
      <c r="I30181" s="113" t="s">
        <v>72308</v>
      </c>
    </row>
    <row r="30182" spans="9:9" ht="14.5" x14ac:dyDescent="0.35">
      <c r="I30182" s="113" t="s">
        <v>72307</v>
      </c>
    </row>
    <row r="30183" spans="9:9" ht="14.5" x14ac:dyDescent="0.35">
      <c r="I30183" s="113" t="s">
        <v>72306</v>
      </c>
    </row>
    <row r="30184" spans="9:9" ht="14.5" x14ac:dyDescent="0.35">
      <c r="I30184" s="113" t="s">
        <v>72305</v>
      </c>
    </row>
    <row r="30185" spans="9:9" ht="14.5" x14ac:dyDescent="0.35">
      <c r="I30185" s="113" t="s">
        <v>72304</v>
      </c>
    </row>
    <row r="30186" spans="9:9" ht="14.5" x14ac:dyDescent="0.35">
      <c r="I30186" s="113" t="s">
        <v>72303</v>
      </c>
    </row>
    <row r="30187" spans="9:9" ht="14.5" x14ac:dyDescent="0.35">
      <c r="I30187" s="113" t="s">
        <v>72302</v>
      </c>
    </row>
    <row r="30188" spans="9:9" ht="14.5" x14ac:dyDescent="0.35">
      <c r="I30188" s="113" t="s">
        <v>72301</v>
      </c>
    </row>
    <row r="30189" spans="9:9" ht="14.5" x14ac:dyDescent="0.35">
      <c r="I30189" s="113" t="s">
        <v>72300</v>
      </c>
    </row>
    <row r="30190" spans="9:9" ht="14.5" x14ac:dyDescent="0.35">
      <c r="I30190" s="113" t="s">
        <v>72299</v>
      </c>
    </row>
    <row r="30191" spans="9:9" ht="14.5" x14ac:dyDescent="0.35">
      <c r="I30191" s="113" t="s">
        <v>72298</v>
      </c>
    </row>
    <row r="30192" spans="9:9" ht="14.5" x14ac:dyDescent="0.35">
      <c r="I30192" s="113" t="s">
        <v>72297</v>
      </c>
    </row>
    <row r="30193" spans="9:9" ht="14.5" x14ac:dyDescent="0.35">
      <c r="I30193" s="113" t="s">
        <v>72296</v>
      </c>
    </row>
    <row r="30194" spans="9:9" ht="14.5" x14ac:dyDescent="0.35">
      <c r="I30194" s="113" t="s">
        <v>72295</v>
      </c>
    </row>
    <row r="30195" spans="9:9" ht="14.5" x14ac:dyDescent="0.35">
      <c r="I30195" s="113" t="s">
        <v>72294</v>
      </c>
    </row>
    <row r="30196" spans="9:9" ht="14.5" x14ac:dyDescent="0.35">
      <c r="I30196" s="113" t="s">
        <v>72293</v>
      </c>
    </row>
    <row r="30197" spans="9:9" ht="14.5" x14ac:dyDescent="0.35">
      <c r="I30197" s="113" t="s">
        <v>72292</v>
      </c>
    </row>
    <row r="30198" spans="9:9" ht="14.5" x14ac:dyDescent="0.35">
      <c r="I30198" s="113" t="s">
        <v>72291</v>
      </c>
    </row>
    <row r="30199" spans="9:9" ht="14.5" x14ac:dyDescent="0.35">
      <c r="I30199" s="113" t="s">
        <v>72290</v>
      </c>
    </row>
    <row r="30200" spans="9:9" ht="14.5" x14ac:dyDescent="0.35">
      <c r="I30200" s="113" t="s">
        <v>72289</v>
      </c>
    </row>
    <row r="30201" spans="9:9" ht="14.5" x14ac:dyDescent="0.35">
      <c r="I30201" s="113" t="s">
        <v>72288</v>
      </c>
    </row>
    <row r="30202" spans="9:9" ht="14.5" x14ac:dyDescent="0.35">
      <c r="I30202" s="113" t="s">
        <v>72287</v>
      </c>
    </row>
    <row r="30203" spans="9:9" ht="14.5" x14ac:dyDescent="0.35">
      <c r="I30203" s="113" t="s">
        <v>72286</v>
      </c>
    </row>
    <row r="30204" spans="9:9" ht="14.5" x14ac:dyDescent="0.35">
      <c r="I30204" s="113" t="s">
        <v>72285</v>
      </c>
    </row>
    <row r="30205" spans="9:9" ht="14.5" x14ac:dyDescent="0.35">
      <c r="I30205" s="113" t="s">
        <v>72284</v>
      </c>
    </row>
    <row r="30206" spans="9:9" ht="14.5" x14ac:dyDescent="0.35">
      <c r="I30206" s="113" t="s">
        <v>72283</v>
      </c>
    </row>
    <row r="30207" spans="9:9" ht="14.5" x14ac:dyDescent="0.35">
      <c r="I30207" s="113" t="s">
        <v>72282</v>
      </c>
    </row>
    <row r="30208" spans="9:9" ht="14.5" x14ac:dyDescent="0.35">
      <c r="I30208" s="113" t="s">
        <v>72281</v>
      </c>
    </row>
    <row r="30209" spans="9:9" ht="14.5" x14ac:dyDescent="0.35">
      <c r="I30209" s="113" t="s">
        <v>72280</v>
      </c>
    </row>
    <row r="30210" spans="9:9" ht="14.5" x14ac:dyDescent="0.35">
      <c r="I30210" s="113" t="s">
        <v>72279</v>
      </c>
    </row>
    <row r="30211" spans="9:9" ht="14.5" x14ac:dyDescent="0.35">
      <c r="I30211" s="113" t="s">
        <v>72278</v>
      </c>
    </row>
    <row r="30212" spans="9:9" ht="14.5" x14ac:dyDescent="0.35">
      <c r="I30212" s="113" t="s">
        <v>72277</v>
      </c>
    </row>
    <row r="30213" spans="9:9" ht="14.5" x14ac:dyDescent="0.35">
      <c r="I30213" s="113" t="s">
        <v>72276</v>
      </c>
    </row>
    <row r="30214" spans="9:9" ht="14.5" x14ac:dyDescent="0.35">
      <c r="I30214" s="113" t="s">
        <v>72275</v>
      </c>
    </row>
    <row r="30215" spans="9:9" ht="14.5" x14ac:dyDescent="0.35">
      <c r="I30215" s="113" t="s">
        <v>72274</v>
      </c>
    </row>
    <row r="30216" spans="9:9" ht="14.5" x14ac:dyDescent="0.35">
      <c r="I30216" s="113" t="s">
        <v>72273</v>
      </c>
    </row>
    <row r="30217" spans="9:9" ht="14.5" x14ac:dyDescent="0.35">
      <c r="I30217" s="113" t="s">
        <v>72272</v>
      </c>
    </row>
    <row r="30218" spans="9:9" ht="14.5" x14ac:dyDescent="0.35">
      <c r="I30218" s="113" t="s">
        <v>72271</v>
      </c>
    </row>
    <row r="30219" spans="9:9" ht="14.5" x14ac:dyDescent="0.35">
      <c r="I30219" s="113" t="s">
        <v>72270</v>
      </c>
    </row>
    <row r="30220" spans="9:9" ht="14.5" x14ac:dyDescent="0.35">
      <c r="I30220" s="113" t="s">
        <v>72269</v>
      </c>
    </row>
    <row r="30221" spans="9:9" ht="14.5" x14ac:dyDescent="0.35">
      <c r="I30221" s="113" t="s">
        <v>72268</v>
      </c>
    </row>
    <row r="30222" spans="9:9" ht="14.5" x14ac:dyDescent="0.35">
      <c r="I30222" s="113" t="s">
        <v>72267</v>
      </c>
    </row>
    <row r="30223" spans="9:9" ht="14.5" x14ac:dyDescent="0.35">
      <c r="I30223" s="113" t="s">
        <v>72266</v>
      </c>
    </row>
    <row r="30224" spans="9:9" ht="14.5" x14ac:dyDescent="0.35">
      <c r="I30224" s="113" t="s">
        <v>72265</v>
      </c>
    </row>
    <row r="30225" spans="9:9" ht="14.5" x14ac:dyDescent="0.35">
      <c r="I30225" s="113" t="s">
        <v>72264</v>
      </c>
    </row>
    <row r="30226" spans="9:9" ht="14.5" x14ac:dyDescent="0.35">
      <c r="I30226" s="113" t="s">
        <v>72263</v>
      </c>
    </row>
    <row r="30227" spans="9:9" ht="14.5" x14ac:dyDescent="0.35">
      <c r="I30227" s="113" t="s">
        <v>72262</v>
      </c>
    </row>
    <row r="30228" spans="9:9" ht="14.5" x14ac:dyDescent="0.35">
      <c r="I30228" s="113" t="s">
        <v>72261</v>
      </c>
    </row>
    <row r="30229" spans="9:9" ht="14.5" x14ac:dyDescent="0.35">
      <c r="I30229" s="113" t="s">
        <v>72260</v>
      </c>
    </row>
    <row r="30230" spans="9:9" ht="14.5" x14ac:dyDescent="0.35">
      <c r="I30230" s="113" t="s">
        <v>72259</v>
      </c>
    </row>
    <row r="30231" spans="9:9" ht="14.5" x14ac:dyDescent="0.35">
      <c r="I30231" s="113" t="s">
        <v>72258</v>
      </c>
    </row>
    <row r="30232" spans="9:9" ht="14.5" x14ac:dyDescent="0.35">
      <c r="I30232" s="113" t="s">
        <v>72257</v>
      </c>
    </row>
    <row r="30233" spans="9:9" ht="14.5" x14ac:dyDescent="0.35">
      <c r="I30233" s="113" t="s">
        <v>72256</v>
      </c>
    </row>
    <row r="30234" spans="9:9" ht="14.5" x14ac:dyDescent="0.35">
      <c r="I30234" s="113" t="s">
        <v>72255</v>
      </c>
    </row>
    <row r="30235" spans="9:9" ht="14.5" x14ac:dyDescent="0.35">
      <c r="I30235" s="113" t="s">
        <v>72254</v>
      </c>
    </row>
    <row r="30236" spans="9:9" ht="14.5" x14ac:dyDescent="0.35">
      <c r="I30236" s="113" t="s">
        <v>72253</v>
      </c>
    </row>
    <row r="30237" spans="9:9" ht="14.5" x14ac:dyDescent="0.35">
      <c r="I30237" s="113" t="s">
        <v>72252</v>
      </c>
    </row>
    <row r="30238" spans="9:9" ht="14.5" x14ac:dyDescent="0.35">
      <c r="I30238" s="113" t="s">
        <v>72251</v>
      </c>
    </row>
    <row r="30239" spans="9:9" ht="14.5" x14ac:dyDescent="0.35">
      <c r="I30239" s="113" t="s">
        <v>72250</v>
      </c>
    </row>
    <row r="30240" spans="9:9" ht="14.5" x14ac:dyDescent="0.35">
      <c r="I30240" s="113" t="s">
        <v>72249</v>
      </c>
    </row>
    <row r="30241" spans="9:9" ht="14.5" x14ac:dyDescent="0.35">
      <c r="I30241" s="113" t="s">
        <v>72248</v>
      </c>
    </row>
    <row r="30242" spans="9:9" ht="14.5" x14ac:dyDescent="0.35">
      <c r="I30242" s="113" t="s">
        <v>72247</v>
      </c>
    </row>
    <row r="30243" spans="9:9" ht="14.5" x14ac:dyDescent="0.35">
      <c r="I30243" s="113" t="s">
        <v>72246</v>
      </c>
    </row>
    <row r="30244" spans="9:9" ht="14.5" x14ac:dyDescent="0.35">
      <c r="I30244" s="113" t="s">
        <v>72245</v>
      </c>
    </row>
    <row r="30245" spans="9:9" ht="14.5" x14ac:dyDescent="0.35">
      <c r="I30245" s="113" t="s">
        <v>72244</v>
      </c>
    </row>
    <row r="30246" spans="9:9" ht="14.5" x14ac:dyDescent="0.35">
      <c r="I30246" s="113" t="s">
        <v>72243</v>
      </c>
    </row>
    <row r="30247" spans="9:9" ht="14.5" x14ac:dyDescent="0.35">
      <c r="I30247" s="113" t="s">
        <v>72242</v>
      </c>
    </row>
    <row r="30248" spans="9:9" ht="14.5" x14ac:dyDescent="0.35">
      <c r="I30248" s="113" t="s">
        <v>72241</v>
      </c>
    </row>
    <row r="30249" spans="9:9" ht="14.5" x14ac:dyDescent="0.35">
      <c r="I30249" s="113" t="s">
        <v>72240</v>
      </c>
    </row>
    <row r="30250" spans="9:9" ht="14.5" x14ac:dyDescent="0.35">
      <c r="I30250" s="113" t="s">
        <v>72239</v>
      </c>
    </row>
    <row r="30251" spans="9:9" ht="14.5" x14ac:dyDescent="0.35">
      <c r="I30251" s="113" t="s">
        <v>72238</v>
      </c>
    </row>
    <row r="30252" spans="9:9" ht="14.5" x14ac:dyDescent="0.35">
      <c r="I30252" s="113" t="s">
        <v>72237</v>
      </c>
    </row>
    <row r="30253" spans="9:9" ht="14.5" x14ac:dyDescent="0.35">
      <c r="I30253" s="113" t="s">
        <v>72236</v>
      </c>
    </row>
    <row r="30254" spans="9:9" ht="14.5" x14ac:dyDescent="0.35">
      <c r="I30254" s="113" t="s">
        <v>72235</v>
      </c>
    </row>
    <row r="30255" spans="9:9" ht="14.5" x14ac:dyDescent="0.35">
      <c r="I30255" s="113" t="s">
        <v>72234</v>
      </c>
    </row>
    <row r="30256" spans="9:9" ht="14.5" x14ac:dyDescent="0.35">
      <c r="I30256" s="113" t="s">
        <v>72233</v>
      </c>
    </row>
    <row r="30257" spans="9:9" ht="14.5" x14ac:dyDescent="0.35">
      <c r="I30257" s="113" t="s">
        <v>72232</v>
      </c>
    </row>
    <row r="30258" spans="9:9" ht="14.5" x14ac:dyDescent="0.35">
      <c r="I30258" s="113" t="s">
        <v>72231</v>
      </c>
    </row>
    <row r="30259" spans="9:9" ht="14.5" x14ac:dyDescent="0.35">
      <c r="I30259" s="113" t="s">
        <v>72230</v>
      </c>
    </row>
    <row r="30260" spans="9:9" ht="14.5" x14ac:dyDescent="0.35">
      <c r="I30260" s="113" t="s">
        <v>72229</v>
      </c>
    </row>
    <row r="30261" spans="9:9" ht="14.5" x14ac:dyDescent="0.35">
      <c r="I30261" s="113" t="s">
        <v>72228</v>
      </c>
    </row>
    <row r="30262" spans="9:9" ht="14.5" x14ac:dyDescent="0.35">
      <c r="I30262" s="113" t="s">
        <v>72227</v>
      </c>
    </row>
    <row r="30263" spans="9:9" ht="14.5" x14ac:dyDescent="0.35">
      <c r="I30263" s="113" t="s">
        <v>72226</v>
      </c>
    </row>
    <row r="30264" spans="9:9" ht="14.5" x14ac:dyDescent="0.35">
      <c r="I30264" s="113" t="s">
        <v>72225</v>
      </c>
    </row>
    <row r="30265" spans="9:9" ht="14.5" x14ac:dyDescent="0.35">
      <c r="I30265" s="113" t="s">
        <v>72224</v>
      </c>
    </row>
    <row r="30266" spans="9:9" ht="14.5" x14ac:dyDescent="0.35">
      <c r="I30266" s="113" t="s">
        <v>72223</v>
      </c>
    </row>
    <row r="30267" spans="9:9" ht="14.5" x14ac:dyDescent="0.35">
      <c r="I30267" s="113" t="s">
        <v>72222</v>
      </c>
    </row>
    <row r="30268" spans="9:9" ht="14.5" x14ac:dyDescent="0.35">
      <c r="I30268" s="113" t="s">
        <v>72221</v>
      </c>
    </row>
    <row r="30269" spans="9:9" ht="14.5" x14ac:dyDescent="0.35">
      <c r="I30269" s="113" t="s">
        <v>72220</v>
      </c>
    </row>
    <row r="30270" spans="9:9" ht="14.5" x14ac:dyDescent="0.35">
      <c r="I30270" s="113" t="s">
        <v>72219</v>
      </c>
    </row>
    <row r="30271" spans="9:9" ht="14.5" x14ac:dyDescent="0.35">
      <c r="I30271" s="113" t="s">
        <v>72218</v>
      </c>
    </row>
    <row r="30272" spans="9:9" ht="14.5" x14ac:dyDescent="0.35">
      <c r="I30272" s="113" t="s">
        <v>72217</v>
      </c>
    </row>
    <row r="30273" spans="9:9" ht="14.5" x14ac:dyDescent="0.35">
      <c r="I30273" s="113" t="s">
        <v>72216</v>
      </c>
    </row>
    <row r="30274" spans="9:9" ht="14.5" x14ac:dyDescent="0.35">
      <c r="I30274" s="113" t="s">
        <v>72215</v>
      </c>
    </row>
    <row r="30275" spans="9:9" ht="14.5" x14ac:dyDescent="0.35">
      <c r="I30275" s="113" t="s">
        <v>72214</v>
      </c>
    </row>
    <row r="30276" spans="9:9" ht="14.5" x14ac:dyDescent="0.35">
      <c r="I30276" s="113" t="s">
        <v>72213</v>
      </c>
    </row>
    <row r="30277" spans="9:9" ht="14.5" x14ac:dyDescent="0.35">
      <c r="I30277" s="113" t="s">
        <v>72212</v>
      </c>
    </row>
    <row r="30278" spans="9:9" ht="14.5" x14ac:dyDescent="0.35">
      <c r="I30278" s="113" t="s">
        <v>72211</v>
      </c>
    </row>
    <row r="30279" spans="9:9" ht="14.5" x14ac:dyDescent="0.35">
      <c r="I30279" s="113" t="s">
        <v>72210</v>
      </c>
    </row>
    <row r="30280" spans="9:9" ht="14.5" x14ac:dyDescent="0.35">
      <c r="I30280" s="113" t="s">
        <v>72209</v>
      </c>
    </row>
    <row r="30281" spans="9:9" ht="14.5" x14ac:dyDescent="0.35">
      <c r="I30281" s="113" t="s">
        <v>72208</v>
      </c>
    </row>
    <row r="30282" spans="9:9" ht="14.5" x14ac:dyDescent="0.35">
      <c r="I30282" s="113" t="s">
        <v>72207</v>
      </c>
    </row>
    <row r="30283" spans="9:9" ht="14.5" x14ac:dyDescent="0.35">
      <c r="I30283" s="113" t="s">
        <v>72206</v>
      </c>
    </row>
    <row r="30284" spans="9:9" ht="14.5" x14ac:dyDescent="0.35">
      <c r="I30284" s="113" t="s">
        <v>72205</v>
      </c>
    </row>
    <row r="30285" spans="9:9" ht="14.5" x14ac:dyDescent="0.35">
      <c r="I30285" s="113" t="s">
        <v>72204</v>
      </c>
    </row>
    <row r="30286" spans="9:9" ht="14.5" x14ac:dyDescent="0.35">
      <c r="I30286" s="113" t="s">
        <v>72203</v>
      </c>
    </row>
    <row r="30287" spans="9:9" ht="14.5" x14ac:dyDescent="0.35">
      <c r="I30287" s="113" t="s">
        <v>72202</v>
      </c>
    </row>
    <row r="30288" spans="9:9" ht="14.5" x14ac:dyDescent="0.35">
      <c r="I30288" s="113" t="s">
        <v>72201</v>
      </c>
    </row>
    <row r="30289" spans="9:9" ht="14.5" x14ac:dyDescent="0.35">
      <c r="I30289" s="113" t="s">
        <v>72200</v>
      </c>
    </row>
    <row r="30290" spans="9:9" ht="14.5" x14ac:dyDescent="0.35">
      <c r="I30290" s="113" t="s">
        <v>72199</v>
      </c>
    </row>
    <row r="30291" spans="9:9" ht="14.5" x14ac:dyDescent="0.35">
      <c r="I30291" s="113" t="s">
        <v>72198</v>
      </c>
    </row>
    <row r="30292" spans="9:9" ht="14.5" x14ac:dyDescent="0.35">
      <c r="I30292" s="113" t="s">
        <v>72197</v>
      </c>
    </row>
    <row r="30293" spans="9:9" ht="14.5" x14ac:dyDescent="0.35">
      <c r="I30293" s="113" t="s">
        <v>72196</v>
      </c>
    </row>
    <row r="30294" spans="9:9" ht="14.5" x14ac:dyDescent="0.35">
      <c r="I30294" s="113" t="s">
        <v>72195</v>
      </c>
    </row>
    <row r="30295" spans="9:9" ht="14.5" x14ac:dyDescent="0.35">
      <c r="I30295" s="113" t="s">
        <v>72194</v>
      </c>
    </row>
    <row r="30296" spans="9:9" ht="14.5" x14ac:dyDescent="0.35">
      <c r="I30296" s="113" t="s">
        <v>72193</v>
      </c>
    </row>
    <row r="30297" spans="9:9" ht="14.5" x14ac:dyDescent="0.35">
      <c r="I30297" s="113" t="s">
        <v>72192</v>
      </c>
    </row>
    <row r="30298" spans="9:9" ht="14.5" x14ac:dyDescent="0.35">
      <c r="I30298" s="113" t="s">
        <v>72191</v>
      </c>
    </row>
    <row r="30299" spans="9:9" ht="14.5" x14ac:dyDescent="0.35">
      <c r="I30299" s="113" t="s">
        <v>72190</v>
      </c>
    </row>
    <row r="30300" spans="9:9" ht="14.5" x14ac:dyDescent="0.35">
      <c r="I30300" s="113" t="s">
        <v>72189</v>
      </c>
    </row>
    <row r="30301" spans="9:9" ht="14.5" x14ac:dyDescent="0.35">
      <c r="I30301" s="113" t="s">
        <v>72188</v>
      </c>
    </row>
    <row r="30302" spans="9:9" ht="14.5" x14ac:dyDescent="0.35">
      <c r="I30302" s="113" t="s">
        <v>72187</v>
      </c>
    </row>
    <row r="30303" spans="9:9" ht="14.5" x14ac:dyDescent="0.35">
      <c r="I30303" s="113" t="s">
        <v>72186</v>
      </c>
    </row>
    <row r="30304" spans="9:9" ht="14.5" x14ac:dyDescent="0.35">
      <c r="I30304" s="113" t="s">
        <v>72185</v>
      </c>
    </row>
    <row r="30305" spans="9:9" ht="14.5" x14ac:dyDescent="0.35">
      <c r="I30305" s="113" t="s">
        <v>72184</v>
      </c>
    </row>
    <row r="30306" spans="9:9" ht="14.5" x14ac:dyDescent="0.35">
      <c r="I30306" s="113" t="s">
        <v>72183</v>
      </c>
    </row>
    <row r="30307" spans="9:9" ht="14.5" x14ac:dyDescent="0.35">
      <c r="I30307" s="113" t="s">
        <v>72182</v>
      </c>
    </row>
    <row r="30308" spans="9:9" ht="14.5" x14ac:dyDescent="0.35">
      <c r="I30308" s="113" t="s">
        <v>72181</v>
      </c>
    </row>
    <row r="30309" spans="9:9" ht="14.5" x14ac:dyDescent="0.35">
      <c r="I30309" s="113" t="s">
        <v>72180</v>
      </c>
    </row>
    <row r="30310" spans="9:9" ht="14.5" x14ac:dyDescent="0.35">
      <c r="I30310" s="113" t="s">
        <v>72179</v>
      </c>
    </row>
    <row r="30311" spans="9:9" ht="14.5" x14ac:dyDescent="0.35">
      <c r="I30311" s="113" t="s">
        <v>72178</v>
      </c>
    </row>
    <row r="30312" spans="9:9" ht="14.5" x14ac:dyDescent="0.35">
      <c r="I30312" s="113" t="s">
        <v>72177</v>
      </c>
    </row>
    <row r="30313" spans="9:9" ht="14.5" x14ac:dyDescent="0.35">
      <c r="I30313" s="113" t="s">
        <v>72176</v>
      </c>
    </row>
    <row r="30314" spans="9:9" ht="14.5" x14ac:dyDescent="0.35">
      <c r="I30314" s="113" t="s">
        <v>72175</v>
      </c>
    </row>
    <row r="30315" spans="9:9" ht="14.5" x14ac:dyDescent="0.35">
      <c r="I30315" s="113" t="s">
        <v>72174</v>
      </c>
    </row>
    <row r="30316" spans="9:9" ht="14.5" x14ac:dyDescent="0.35">
      <c r="I30316" s="113" t="s">
        <v>72173</v>
      </c>
    </row>
    <row r="30317" spans="9:9" ht="14.5" x14ac:dyDescent="0.35">
      <c r="I30317" s="113" t="s">
        <v>72172</v>
      </c>
    </row>
    <row r="30318" spans="9:9" ht="14.5" x14ac:dyDescent="0.35">
      <c r="I30318" s="113" t="s">
        <v>72171</v>
      </c>
    </row>
    <row r="30319" spans="9:9" ht="14.5" x14ac:dyDescent="0.35">
      <c r="I30319" s="113" t="s">
        <v>72170</v>
      </c>
    </row>
    <row r="30320" spans="9:9" ht="14.5" x14ac:dyDescent="0.35">
      <c r="I30320" s="113" t="s">
        <v>72169</v>
      </c>
    </row>
    <row r="30321" spans="9:9" ht="14.5" x14ac:dyDescent="0.35">
      <c r="I30321" s="113" t="s">
        <v>72168</v>
      </c>
    </row>
    <row r="30322" spans="9:9" ht="14.5" x14ac:dyDescent="0.35">
      <c r="I30322" s="113" t="s">
        <v>72167</v>
      </c>
    </row>
    <row r="30323" spans="9:9" ht="14.5" x14ac:dyDescent="0.35">
      <c r="I30323" s="113" t="s">
        <v>72166</v>
      </c>
    </row>
    <row r="30324" spans="9:9" ht="14.5" x14ac:dyDescent="0.35">
      <c r="I30324" s="113" t="s">
        <v>72165</v>
      </c>
    </row>
    <row r="30325" spans="9:9" ht="14.5" x14ac:dyDescent="0.35">
      <c r="I30325" s="113" t="s">
        <v>72164</v>
      </c>
    </row>
    <row r="30326" spans="9:9" ht="14.5" x14ac:dyDescent="0.35">
      <c r="I30326" s="113" t="s">
        <v>72163</v>
      </c>
    </row>
    <row r="30327" spans="9:9" ht="14.5" x14ac:dyDescent="0.35">
      <c r="I30327" s="113" t="s">
        <v>72162</v>
      </c>
    </row>
    <row r="30328" spans="9:9" ht="14.5" x14ac:dyDescent="0.35">
      <c r="I30328" s="113" t="s">
        <v>72161</v>
      </c>
    </row>
    <row r="30329" spans="9:9" ht="14.5" x14ac:dyDescent="0.35">
      <c r="I30329" s="113" t="s">
        <v>72160</v>
      </c>
    </row>
    <row r="30330" spans="9:9" ht="14.5" x14ac:dyDescent="0.35">
      <c r="I30330" s="113" t="s">
        <v>72159</v>
      </c>
    </row>
    <row r="30331" spans="9:9" ht="14.5" x14ac:dyDescent="0.35">
      <c r="I30331" s="113" t="s">
        <v>72158</v>
      </c>
    </row>
    <row r="30332" spans="9:9" ht="14.5" x14ac:dyDescent="0.35">
      <c r="I30332" s="113" t="s">
        <v>72157</v>
      </c>
    </row>
    <row r="30333" spans="9:9" ht="14.5" x14ac:dyDescent="0.35">
      <c r="I30333" s="113" t="s">
        <v>72156</v>
      </c>
    </row>
    <row r="30334" spans="9:9" ht="14.5" x14ac:dyDescent="0.35">
      <c r="I30334" s="113" t="s">
        <v>72155</v>
      </c>
    </row>
    <row r="30335" spans="9:9" ht="14.5" x14ac:dyDescent="0.35">
      <c r="I30335" s="113" t="s">
        <v>72154</v>
      </c>
    </row>
    <row r="30336" spans="9:9" ht="14.5" x14ac:dyDescent="0.35">
      <c r="I30336" s="113" t="s">
        <v>72153</v>
      </c>
    </row>
    <row r="30337" spans="9:9" ht="14.5" x14ac:dyDescent="0.35">
      <c r="I30337" s="113" t="s">
        <v>72152</v>
      </c>
    </row>
    <row r="30338" spans="9:9" ht="14.5" x14ac:dyDescent="0.35">
      <c r="I30338" s="113" t="s">
        <v>72151</v>
      </c>
    </row>
    <row r="30339" spans="9:9" ht="14.5" x14ac:dyDescent="0.35">
      <c r="I30339" s="113" t="s">
        <v>72150</v>
      </c>
    </row>
    <row r="30340" spans="9:9" ht="14.5" x14ac:dyDescent="0.35">
      <c r="I30340" s="113" t="s">
        <v>72149</v>
      </c>
    </row>
    <row r="30341" spans="9:9" ht="14.5" x14ac:dyDescent="0.35">
      <c r="I30341" s="113" t="s">
        <v>72148</v>
      </c>
    </row>
    <row r="30342" spans="9:9" ht="14.5" x14ac:dyDescent="0.35">
      <c r="I30342" s="113" t="s">
        <v>72147</v>
      </c>
    </row>
    <row r="30343" spans="9:9" ht="14.5" x14ac:dyDescent="0.35">
      <c r="I30343" s="113" t="s">
        <v>72146</v>
      </c>
    </row>
    <row r="30344" spans="9:9" ht="14.5" x14ac:dyDescent="0.35">
      <c r="I30344" s="113" t="s">
        <v>72145</v>
      </c>
    </row>
    <row r="30345" spans="9:9" ht="14.5" x14ac:dyDescent="0.35">
      <c r="I30345" s="113" t="s">
        <v>72144</v>
      </c>
    </row>
    <row r="30346" spans="9:9" ht="14.5" x14ac:dyDescent="0.35">
      <c r="I30346" s="113" t="s">
        <v>72143</v>
      </c>
    </row>
    <row r="30347" spans="9:9" ht="14.5" x14ac:dyDescent="0.35">
      <c r="I30347" s="113" t="s">
        <v>72142</v>
      </c>
    </row>
    <row r="30348" spans="9:9" ht="14.5" x14ac:dyDescent="0.35">
      <c r="I30348" s="113" t="s">
        <v>72141</v>
      </c>
    </row>
    <row r="30349" spans="9:9" ht="14.5" x14ac:dyDescent="0.35">
      <c r="I30349" s="113" t="s">
        <v>72140</v>
      </c>
    </row>
    <row r="30350" spans="9:9" ht="14.5" x14ac:dyDescent="0.35">
      <c r="I30350" s="113" t="s">
        <v>72139</v>
      </c>
    </row>
    <row r="30351" spans="9:9" ht="14.5" x14ac:dyDescent="0.35">
      <c r="I30351" s="113" t="s">
        <v>72138</v>
      </c>
    </row>
    <row r="30352" spans="9:9" ht="14.5" x14ac:dyDescent="0.35">
      <c r="I30352" s="113" t="s">
        <v>72137</v>
      </c>
    </row>
    <row r="30353" spans="9:9" ht="14.5" x14ac:dyDescent="0.35">
      <c r="I30353" s="113" t="s">
        <v>72136</v>
      </c>
    </row>
    <row r="30354" spans="9:9" ht="14.5" x14ac:dyDescent="0.35">
      <c r="I30354" s="113" t="s">
        <v>72135</v>
      </c>
    </row>
    <row r="30355" spans="9:9" ht="14.5" x14ac:dyDescent="0.35">
      <c r="I30355" s="113" t="s">
        <v>72134</v>
      </c>
    </row>
    <row r="30356" spans="9:9" ht="14.5" x14ac:dyDescent="0.35">
      <c r="I30356" s="113" t="s">
        <v>72133</v>
      </c>
    </row>
    <row r="30357" spans="9:9" ht="14.5" x14ac:dyDescent="0.35">
      <c r="I30357" s="113" t="s">
        <v>72132</v>
      </c>
    </row>
    <row r="30358" spans="9:9" ht="14.5" x14ac:dyDescent="0.35">
      <c r="I30358" s="113" t="s">
        <v>72131</v>
      </c>
    </row>
    <row r="30359" spans="9:9" ht="14.5" x14ac:dyDescent="0.35">
      <c r="I30359" s="113" t="s">
        <v>72130</v>
      </c>
    </row>
    <row r="30360" spans="9:9" ht="14.5" x14ac:dyDescent="0.35">
      <c r="I30360" s="113" t="s">
        <v>72129</v>
      </c>
    </row>
    <row r="30361" spans="9:9" ht="14.5" x14ac:dyDescent="0.35">
      <c r="I30361" s="113" t="s">
        <v>72128</v>
      </c>
    </row>
    <row r="30362" spans="9:9" ht="14.5" x14ac:dyDescent="0.35">
      <c r="I30362" s="113" t="s">
        <v>72127</v>
      </c>
    </row>
    <row r="30363" spans="9:9" ht="14.5" x14ac:dyDescent="0.35">
      <c r="I30363" s="113" t="s">
        <v>72126</v>
      </c>
    </row>
    <row r="30364" spans="9:9" ht="14.5" x14ac:dyDescent="0.35">
      <c r="I30364" s="113" t="s">
        <v>72125</v>
      </c>
    </row>
    <row r="30365" spans="9:9" ht="14.5" x14ac:dyDescent="0.35">
      <c r="I30365" s="113" t="s">
        <v>72124</v>
      </c>
    </row>
    <row r="30366" spans="9:9" ht="14.5" x14ac:dyDescent="0.35">
      <c r="I30366" s="113" t="s">
        <v>72123</v>
      </c>
    </row>
    <row r="30367" spans="9:9" ht="14.5" x14ac:dyDescent="0.35">
      <c r="I30367" s="113" t="s">
        <v>72122</v>
      </c>
    </row>
    <row r="30368" spans="9:9" ht="14.5" x14ac:dyDescent="0.35">
      <c r="I30368" s="113" t="s">
        <v>72121</v>
      </c>
    </row>
    <row r="30369" spans="9:9" ht="14.5" x14ac:dyDescent="0.35">
      <c r="I30369" s="113" t="s">
        <v>72120</v>
      </c>
    </row>
    <row r="30370" spans="9:9" ht="14.5" x14ac:dyDescent="0.35">
      <c r="I30370" s="113" t="s">
        <v>72119</v>
      </c>
    </row>
    <row r="30371" spans="9:9" ht="14.5" x14ac:dyDescent="0.35">
      <c r="I30371" s="113" t="s">
        <v>72118</v>
      </c>
    </row>
    <row r="30372" spans="9:9" ht="14.5" x14ac:dyDescent="0.35">
      <c r="I30372" s="113" t="s">
        <v>72117</v>
      </c>
    </row>
    <row r="30373" spans="9:9" ht="14.5" x14ac:dyDescent="0.35">
      <c r="I30373" s="113" t="s">
        <v>72116</v>
      </c>
    </row>
    <row r="30374" spans="9:9" ht="14.5" x14ac:dyDescent="0.35">
      <c r="I30374" s="113" t="s">
        <v>72115</v>
      </c>
    </row>
    <row r="30375" spans="9:9" ht="14.5" x14ac:dyDescent="0.35">
      <c r="I30375" s="113" t="s">
        <v>72114</v>
      </c>
    </row>
    <row r="30376" spans="9:9" ht="14.5" x14ac:dyDescent="0.35">
      <c r="I30376" s="113" t="s">
        <v>72113</v>
      </c>
    </row>
    <row r="30377" spans="9:9" ht="14.5" x14ac:dyDescent="0.35">
      <c r="I30377" s="113" t="s">
        <v>72112</v>
      </c>
    </row>
    <row r="30378" spans="9:9" ht="14.5" x14ac:dyDescent="0.35">
      <c r="I30378" s="113" t="s">
        <v>72111</v>
      </c>
    </row>
    <row r="30379" spans="9:9" ht="14.5" x14ac:dyDescent="0.35">
      <c r="I30379" s="113" t="s">
        <v>72110</v>
      </c>
    </row>
    <row r="30380" spans="9:9" ht="14.5" x14ac:dyDescent="0.35">
      <c r="I30380" s="113" t="s">
        <v>72109</v>
      </c>
    </row>
    <row r="30381" spans="9:9" ht="14.5" x14ac:dyDescent="0.35">
      <c r="I30381" s="113" t="s">
        <v>72108</v>
      </c>
    </row>
    <row r="30382" spans="9:9" ht="14.5" x14ac:dyDescent="0.35">
      <c r="I30382" s="113" t="s">
        <v>72107</v>
      </c>
    </row>
    <row r="30383" spans="9:9" ht="14.5" x14ac:dyDescent="0.35">
      <c r="I30383" s="113" t="s">
        <v>72106</v>
      </c>
    </row>
    <row r="30384" spans="9:9" ht="14.5" x14ac:dyDescent="0.35">
      <c r="I30384" s="113" t="s">
        <v>72105</v>
      </c>
    </row>
    <row r="30385" spans="9:9" ht="14.5" x14ac:dyDescent="0.35">
      <c r="I30385" s="113" t="s">
        <v>72104</v>
      </c>
    </row>
    <row r="30386" spans="9:9" ht="14.5" x14ac:dyDescent="0.35">
      <c r="I30386" s="113" t="s">
        <v>72103</v>
      </c>
    </row>
    <row r="30387" spans="9:9" ht="14.5" x14ac:dyDescent="0.35">
      <c r="I30387" s="113" t="s">
        <v>72102</v>
      </c>
    </row>
    <row r="30388" spans="9:9" ht="14.5" x14ac:dyDescent="0.35">
      <c r="I30388" s="113" t="s">
        <v>72101</v>
      </c>
    </row>
    <row r="30389" spans="9:9" ht="14.5" x14ac:dyDescent="0.35">
      <c r="I30389" s="113" t="s">
        <v>72100</v>
      </c>
    </row>
    <row r="30390" spans="9:9" ht="14.5" x14ac:dyDescent="0.35">
      <c r="I30390" s="113" t="s">
        <v>72099</v>
      </c>
    </row>
    <row r="30391" spans="9:9" ht="14.5" x14ac:dyDescent="0.35">
      <c r="I30391" s="113" t="s">
        <v>72098</v>
      </c>
    </row>
    <row r="30392" spans="9:9" ht="14.5" x14ac:dyDescent="0.35">
      <c r="I30392" s="113" t="s">
        <v>72097</v>
      </c>
    </row>
    <row r="30393" spans="9:9" ht="14.5" x14ac:dyDescent="0.35">
      <c r="I30393" s="113" t="s">
        <v>72096</v>
      </c>
    </row>
    <row r="30394" spans="9:9" ht="14.5" x14ac:dyDescent="0.35">
      <c r="I30394" s="113" t="s">
        <v>72095</v>
      </c>
    </row>
    <row r="30395" spans="9:9" ht="14.5" x14ac:dyDescent="0.35">
      <c r="I30395" s="113" t="s">
        <v>72094</v>
      </c>
    </row>
    <row r="30396" spans="9:9" ht="14.5" x14ac:dyDescent="0.35">
      <c r="I30396" s="113" t="s">
        <v>72093</v>
      </c>
    </row>
    <row r="30397" spans="9:9" ht="14.5" x14ac:dyDescent="0.35">
      <c r="I30397" s="113" t="s">
        <v>72092</v>
      </c>
    </row>
    <row r="30398" spans="9:9" ht="14.5" x14ac:dyDescent="0.35">
      <c r="I30398" s="113" t="s">
        <v>72091</v>
      </c>
    </row>
    <row r="30399" spans="9:9" ht="14.5" x14ac:dyDescent="0.35">
      <c r="I30399" s="113" t="s">
        <v>72090</v>
      </c>
    </row>
    <row r="30400" spans="9:9" ht="14.5" x14ac:dyDescent="0.35">
      <c r="I30400" s="113" t="s">
        <v>72089</v>
      </c>
    </row>
    <row r="30401" spans="9:9" ht="14.5" x14ac:dyDescent="0.35">
      <c r="I30401" s="113" t="s">
        <v>72088</v>
      </c>
    </row>
    <row r="30402" spans="9:9" ht="14.5" x14ac:dyDescent="0.35">
      <c r="I30402" s="113" t="s">
        <v>72087</v>
      </c>
    </row>
    <row r="30403" spans="9:9" ht="14.5" x14ac:dyDescent="0.35">
      <c r="I30403" s="113" t="s">
        <v>72086</v>
      </c>
    </row>
    <row r="30404" spans="9:9" ht="14.5" x14ac:dyDescent="0.35">
      <c r="I30404" s="113" t="s">
        <v>72085</v>
      </c>
    </row>
    <row r="30405" spans="9:9" ht="14.5" x14ac:dyDescent="0.35">
      <c r="I30405" s="113" t="s">
        <v>72084</v>
      </c>
    </row>
    <row r="30406" spans="9:9" ht="14.5" x14ac:dyDescent="0.35">
      <c r="I30406" s="113" t="s">
        <v>72083</v>
      </c>
    </row>
    <row r="30407" spans="9:9" ht="14.5" x14ac:dyDescent="0.35">
      <c r="I30407" s="113" t="s">
        <v>72082</v>
      </c>
    </row>
    <row r="30408" spans="9:9" ht="14.5" x14ac:dyDescent="0.35">
      <c r="I30408" s="113" t="s">
        <v>72081</v>
      </c>
    </row>
    <row r="30409" spans="9:9" ht="14.5" x14ac:dyDescent="0.35">
      <c r="I30409" s="113" t="s">
        <v>72080</v>
      </c>
    </row>
    <row r="30410" spans="9:9" ht="14.5" x14ac:dyDescent="0.35">
      <c r="I30410" s="113" t="s">
        <v>72079</v>
      </c>
    </row>
    <row r="30411" spans="9:9" ht="14.5" x14ac:dyDescent="0.35">
      <c r="I30411" s="113" t="s">
        <v>72078</v>
      </c>
    </row>
    <row r="30412" spans="9:9" ht="14.5" x14ac:dyDescent="0.35">
      <c r="I30412" s="113" t="s">
        <v>72077</v>
      </c>
    </row>
    <row r="30413" spans="9:9" ht="14.5" x14ac:dyDescent="0.35">
      <c r="I30413" s="113" t="s">
        <v>72076</v>
      </c>
    </row>
    <row r="30414" spans="9:9" ht="14.5" x14ac:dyDescent="0.35">
      <c r="I30414" s="113" t="s">
        <v>72075</v>
      </c>
    </row>
    <row r="30415" spans="9:9" ht="14.5" x14ac:dyDescent="0.35">
      <c r="I30415" s="113" t="s">
        <v>72074</v>
      </c>
    </row>
    <row r="30416" spans="9:9" ht="14.5" x14ac:dyDescent="0.35">
      <c r="I30416" s="113" t="s">
        <v>72073</v>
      </c>
    </row>
    <row r="30417" spans="9:9" ht="14.5" x14ac:dyDescent="0.35">
      <c r="I30417" s="113" t="s">
        <v>72072</v>
      </c>
    </row>
    <row r="30418" spans="9:9" ht="14.5" x14ac:dyDescent="0.35">
      <c r="I30418" s="113" t="s">
        <v>72071</v>
      </c>
    </row>
    <row r="30419" spans="9:9" ht="14.5" x14ac:dyDescent="0.35">
      <c r="I30419" s="113" t="s">
        <v>72070</v>
      </c>
    </row>
    <row r="30420" spans="9:9" ht="14.5" x14ac:dyDescent="0.35">
      <c r="I30420" s="113" t="s">
        <v>72069</v>
      </c>
    </row>
    <row r="30421" spans="9:9" ht="14.5" x14ac:dyDescent="0.35">
      <c r="I30421" s="113" t="s">
        <v>72068</v>
      </c>
    </row>
    <row r="30422" spans="9:9" ht="14.5" x14ac:dyDescent="0.35">
      <c r="I30422" s="113" t="s">
        <v>72067</v>
      </c>
    </row>
    <row r="30423" spans="9:9" ht="14.5" x14ac:dyDescent="0.35">
      <c r="I30423" s="113" t="s">
        <v>72066</v>
      </c>
    </row>
    <row r="30424" spans="9:9" ht="14.5" x14ac:dyDescent="0.35">
      <c r="I30424" s="113" t="s">
        <v>72065</v>
      </c>
    </row>
    <row r="30425" spans="9:9" ht="14.5" x14ac:dyDescent="0.35">
      <c r="I30425" s="113" t="s">
        <v>72064</v>
      </c>
    </row>
    <row r="30426" spans="9:9" ht="14.5" x14ac:dyDescent="0.35">
      <c r="I30426" s="113" t="s">
        <v>72063</v>
      </c>
    </row>
    <row r="30427" spans="9:9" ht="14.5" x14ac:dyDescent="0.35">
      <c r="I30427" s="113" t="s">
        <v>72062</v>
      </c>
    </row>
    <row r="30428" spans="9:9" ht="14.5" x14ac:dyDescent="0.35">
      <c r="I30428" s="113" t="s">
        <v>72061</v>
      </c>
    </row>
    <row r="30429" spans="9:9" ht="14.5" x14ac:dyDescent="0.35">
      <c r="I30429" s="113" t="s">
        <v>72060</v>
      </c>
    </row>
    <row r="30430" spans="9:9" ht="14.5" x14ac:dyDescent="0.35">
      <c r="I30430" s="113" t="s">
        <v>72059</v>
      </c>
    </row>
    <row r="30431" spans="9:9" ht="14.5" x14ac:dyDescent="0.35">
      <c r="I30431" s="113" t="s">
        <v>72058</v>
      </c>
    </row>
    <row r="30432" spans="9:9" ht="14.5" x14ac:dyDescent="0.35">
      <c r="I30432" s="113" t="s">
        <v>72057</v>
      </c>
    </row>
    <row r="30433" spans="9:9" ht="14.5" x14ac:dyDescent="0.35">
      <c r="I30433" s="113" t="s">
        <v>72056</v>
      </c>
    </row>
    <row r="30434" spans="9:9" ht="14.5" x14ac:dyDescent="0.35">
      <c r="I30434" s="113" t="s">
        <v>72055</v>
      </c>
    </row>
    <row r="30435" spans="9:9" ht="14.5" x14ac:dyDescent="0.35">
      <c r="I30435" s="113" t="s">
        <v>72054</v>
      </c>
    </row>
    <row r="30436" spans="9:9" ht="14.5" x14ac:dyDescent="0.35">
      <c r="I30436" s="113" t="s">
        <v>72053</v>
      </c>
    </row>
    <row r="30437" spans="9:9" ht="14.5" x14ac:dyDescent="0.35">
      <c r="I30437" s="113" t="s">
        <v>72052</v>
      </c>
    </row>
    <row r="30438" spans="9:9" ht="14.5" x14ac:dyDescent="0.35">
      <c r="I30438" s="113" t="s">
        <v>72051</v>
      </c>
    </row>
    <row r="30439" spans="9:9" ht="14.5" x14ac:dyDescent="0.35">
      <c r="I30439" s="113" t="s">
        <v>72050</v>
      </c>
    </row>
    <row r="30440" spans="9:9" ht="14.5" x14ac:dyDescent="0.35">
      <c r="I30440" s="113" t="s">
        <v>72049</v>
      </c>
    </row>
    <row r="30441" spans="9:9" ht="14.5" x14ac:dyDescent="0.35">
      <c r="I30441" s="113" t="s">
        <v>72048</v>
      </c>
    </row>
    <row r="30442" spans="9:9" ht="14.5" x14ac:dyDescent="0.35">
      <c r="I30442" s="113" t="s">
        <v>72047</v>
      </c>
    </row>
    <row r="30443" spans="9:9" ht="14.5" x14ac:dyDescent="0.35">
      <c r="I30443" s="113" t="s">
        <v>72046</v>
      </c>
    </row>
    <row r="30444" spans="9:9" ht="14.5" x14ac:dyDescent="0.35">
      <c r="I30444" s="113" t="s">
        <v>72045</v>
      </c>
    </row>
    <row r="30445" spans="9:9" ht="14.5" x14ac:dyDescent="0.35">
      <c r="I30445" s="113" t="s">
        <v>72044</v>
      </c>
    </row>
    <row r="30446" spans="9:9" ht="14.5" x14ac:dyDescent="0.35">
      <c r="I30446" s="113" t="s">
        <v>72043</v>
      </c>
    </row>
    <row r="30447" spans="9:9" ht="14.5" x14ac:dyDescent="0.35">
      <c r="I30447" s="113" t="s">
        <v>72042</v>
      </c>
    </row>
    <row r="30448" spans="9:9" ht="14.5" x14ac:dyDescent="0.35">
      <c r="I30448" s="113" t="s">
        <v>72041</v>
      </c>
    </row>
    <row r="30449" spans="9:9" ht="14.5" x14ac:dyDescent="0.35">
      <c r="I30449" s="113" t="s">
        <v>72040</v>
      </c>
    </row>
    <row r="30450" spans="9:9" ht="14.5" x14ac:dyDescent="0.35">
      <c r="I30450" s="113" t="s">
        <v>72039</v>
      </c>
    </row>
    <row r="30451" spans="9:9" ht="14.5" x14ac:dyDescent="0.35">
      <c r="I30451" s="113" t="s">
        <v>72038</v>
      </c>
    </row>
    <row r="30452" spans="9:9" ht="14.5" x14ac:dyDescent="0.35">
      <c r="I30452" s="113" t="s">
        <v>72037</v>
      </c>
    </row>
    <row r="30453" spans="9:9" ht="14.5" x14ac:dyDescent="0.35">
      <c r="I30453" s="113" t="s">
        <v>72036</v>
      </c>
    </row>
    <row r="30454" spans="9:9" ht="14.5" x14ac:dyDescent="0.35">
      <c r="I30454" s="113" t="s">
        <v>72035</v>
      </c>
    </row>
    <row r="30455" spans="9:9" ht="14.5" x14ac:dyDescent="0.35">
      <c r="I30455" s="113" t="s">
        <v>72034</v>
      </c>
    </row>
    <row r="30456" spans="9:9" ht="14.5" x14ac:dyDescent="0.35">
      <c r="I30456" s="113" t="s">
        <v>72033</v>
      </c>
    </row>
    <row r="30457" spans="9:9" ht="14.5" x14ac:dyDescent="0.35">
      <c r="I30457" s="113" t="s">
        <v>72032</v>
      </c>
    </row>
    <row r="30458" spans="9:9" ht="14.5" x14ac:dyDescent="0.35">
      <c r="I30458" s="113" t="s">
        <v>72031</v>
      </c>
    </row>
    <row r="30459" spans="9:9" ht="14.5" x14ac:dyDescent="0.35">
      <c r="I30459" s="113" t="s">
        <v>72030</v>
      </c>
    </row>
    <row r="30460" spans="9:9" ht="14.5" x14ac:dyDescent="0.35">
      <c r="I30460" s="113" t="s">
        <v>72029</v>
      </c>
    </row>
    <row r="30461" spans="9:9" ht="14.5" x14ac:dyDescent="0.35">
      <c r="I30461" s="113" t="s">
        <v>72028</v>
      </c>
    </row>
    <row r="30462" spans="9:9" ht="14.5" x14ac:dyDescent="0.35">
      <c r="I30462" s="113" t="s">
        <v>72027</v>
      </c>
    </row>
    <row r="30463" spans="9:9" ht="14.5" x14ac:dyDescent="0.35">
      <c r="I30463" s="113" t="s">
        <v>72026</v>
      </c>
    </row>
    <row r="30464" spans="9:9" ht="14.5" x14ac:dyDescent="0.35">
      <c r="I30464" s="113" t="s">
        <v>72025</v>
      </c>
    </row>
    <row r="30465" spans="9:9" ht="14.5" x14ac:dyDescent="0.35">
      <c r="I30465" s="113" t="s">
        <v>72024</v>
      </c>
    </row>
    <row r="30466" spans="9:9" ht="14.5" x14ac:dyDescent="0.35">
      <c r="I30466" s="113" t="s">
        <v>72023</v>
      </c>
    </row>
    <row r="30467" spans="9:9" ht="14.5" x14ac:dyDescent="0.35">
      <c r="I30467" s="113" t="s">
        <v>72022</v>
      </c>
    </row>
    <row r="30468" spans="9:9" ht="14.5" x14ac:dyDescent="0.35">
      <c r="I30468" s="113" t="s">
        <v>72021</v>
      </c>
    </row>
    <row r="30469" spans="9:9" ht="14.5" x14ac:dyDescent="0.35">
      <c r="I30469" s="113" t="s">
        <v>72020</v>
      </c>
    </row>
    <row r="30470" spans="9:9" ht="14.5" x14ac:dyDescent="0.35">
      <c r="I30470" s="113" t="s">
        <v>72019</v>
      </c>
    </row>
    <row r="30471" spans="9:9" ht="14.5" x14ac:dyDescent="0.35">
      <c r="I30471" s="113" t="s">
        <v>72018</v>
      </c>
    </row>
    <row r="30472" spans="9:9" ht="14.5" x14ac:dyDescent="0.35">
      <c r="I30472" s="113" t="s">
        <v>72017</v>
      </c>
    </row>
    <row r="30473" spans="9:9" ht="14.5" x14ac:dyDescent="0.35">
      <c r="I30473" s="113" t="s">
        <v>72016</v>
      </c>
    </row>
    <row r="30474" spans="9:9" ht="14.5" x14ac:dyDescent="0.35">
      <c r="I30474" s="113" t="s">
        <v>72015</v>
      </c>
    </row>
    <row r="30475" spans="9:9" ht="14.5" x14ac:dyDescent="0.35">
      <c r="I30475" s="113" t="s">
        <v>72014</v>
      </c>
    </row>
    <row r="30476" spans="9:9" ht="14.5" x14ac:dyDescent="0.35">
      <c r="I30476" s="113" t="s">
        <v>72013</v>
      </c>
    </row>
    <row r="30477" spans="9:9" ht="14.5" x14ac:dyDescent="0.35">
      <c r="I30477" s="113" t="s">
        <v>72012</v>
      </c>
    </row>
    <row r="30478" spans="9:9" ht="14.5" x14ac:dyDescent="0.35">
      <c r="I30478" s="113" t="s">
        <v>72011</v>
      </c>
    </row>
    <row r="30479" spans="9:9" ht="14.5" x14ac:dyDescent="0.35">
      <c r="I30479" s="113" t="s">
        <v>72010</v>
      </c>
    </row>
    <row r="30480" spans="9:9" ht="14.5" x14ac:dyDescent="0.35">
      <c r="I30480" s="113" t="s">
        <v>72009</v>
      </c>
    </row>
    <row r="30481" spans="9:9" ht="14.5" x14ac:dyDescent="0.35">
      <c r="I30481" s="113" t="s">
        <v>72008</v>
      </c>
    </row>
    <row r="30482" spans="9:9" ht="14.5" x14ac:dyDescent="0.35">
      <c r="I30482" s="113" t="s">
        <v>72007</v>
      </c>
    </row>
    <row r="30483" spans="9:9" ht="14.5" x14ac:dyDescent="0.35">
      <c r="I30483" s="113" t="s">
        <v>72006</v>
      </c>
    </row>
    <row r="30484" spans="9:9" ht="14.5" x14ac:dyDescent="0.35">
      <c r="I30484" s="113" t="s">
        <v>72005</v>
      </c>
    </row>
    <row r="30485" spans="9:9" ht="14.5" x14ac:dyDescent="0.35">
      <c r="I30485" s="113" t="s">
        <v>72004</v>
      </c>
    </row>
    <row r="30486" spans="9:9" ht="14.5" x14ac:dyDescent="0.35">
      <c r="I30486" s="113" t="s">
        <v>72003</v>
      </c>
    </row>
    <row r="30487" spans="9:9" ht="14.5" x14ac:dyDescent="0.35">
      <c r="I30487" s="113" t="s">
        <v>72002</v>
      </c>
    </row>
    <row r="30488" spans="9:9" ht="14.5" x14ac:dyDescent="0.35">
      <c r="I30488" s="113" t="s">
        <v>72001</v>
      </c>
    </row>
    <row r="30489" spans="9:9" ht="14.5" x14ac:dyDescent="0.35">
      <c r="I30489" s="113" t="s">
        <v>72000</v>
      </c>
    </row>
    <row r="30490" spans="9:9" ht="14.5" x14ac:dyDescent="0.35">
      <c r="I30490" s="113" t="s">
        <v>71999</v>
      </c>
    </row>
    <row r="30491" spans="9:9" ht="14.5" x14ac:dyDescent="0.35">
      <c r="I30491" s="113" t="s">
        <v>71998</v>
      </c>
    </row>
    <row r="30492" spans="9:9" ht="14.5" x14ac:dyDescent="0.35">
      <c r="I30492" s="113" t="s">
        <v>71997</v>
      </c>
    </row>
    <row r="30493" spans="9:9" ht="14.5" x14ac:dyDescent="0.35">
      <c r="I30493" s="113" t="s">
        <v>71996</v>
      </c>
    </row>
    <row r="30494" spans="9:9" ht="14.5" x14ac:dyDescent="0.35">
      <c r="I30494" s="113" t="s">
        <v>71995</v>
      </c>
    </row>
    <row r="30495" spans="9:9" ht="14.5" x14ac:dyDescent="0.35">
      <c r="I30495" s="113" t="s">
        <v>71994</v>
      </c>
    </row>
    <row r="30496" spans="9:9" ht="14.5" x14ac:dyDescent="0.35">
      <c r="I30496" s="113" t="s">
        <v>71993</v>
      </c>
    </row>
    <row r="30497" spans="9:9" ht="14.5" x14ac:dyDescent="0.35">
      <c r="I30497" s="113" t="s">
        <v>71992</v>
      </c>
    </row>
    <row r="30498" spans="9:9" ht="14.5" x14ac:dyDescent="0.35">
      <c r="I30498" s="113" t="s">
        <v>71991</v>
      </c>
    </row>
    <row r="30499" spans="9:9" ht="14.5" x14ac:dyDescent="0.35">
      <c r="I30499" s="113" t="s">
        <v>71990</v>
      </c>
    </row>
    <row r="30500" spans="9:9" ht="14.5" x14ac:dyDescent="0.35">
      <c r="I30500" s="113" t="s">
        <v>71989</v>
      </c>
    </row>
    <row r="30501" spans="9:9" ht="14.5" x14ac:dyDescent="0.35">
      <c r="I30501" s="113" t="s">
        <v>71988</v>
      </c>
    </row>
    <row r="30502" spans="9:9" ht="14.5" x14ac:dyDescent="0.35">
      <c r="I30502" s="113" t="s">
        <v>71987</v>
      </c>
    </row>
    <row r="30503" spans="9:9" ht="14.5" x14ac:dyDescent="0.35">
      <c r="I30503" s="113" t="s">
        <v>71986</v>
      </c>
    </row>
    <row r="30504" spans="9:9" ht="14.5" x14ac:dyDescent="0.35">
      <c r="I30504" s="113" t="s">
        <v>71985</v>
      </c>
    </row>
    <row r="30505" spans="9:9" ht="14.5" x14ac:dyDescent="0.35">
      <c r="I30505" s="113" t="s">
        <v>71984</v>
      </c>
    </row>
    <row r="30506" spans="9:9" ht="14.5" x14ac:dyDescent="0.35">
      <c r="I30506" s="113" t="s">
        <v>71983</v>
      </c>
    </row>
    <row r="30507" spans="9:9" ht="14.5" x14ac:dyDescent="0.35">
      <c r="I30507" s="113" t="s">
        <v>71982</v>
      </c>
    </row>
    <row r="30508" spans="9:9" ht="14.5" x14ac:dyDescent="0.35">
      <c r="I30508" s="113" t="s">
        <v>71981</v>
      </c>
    </row>
    <row r="30509" spans="9:9" ht="14.5" x14ac:dyDescent="0.35">
      <c r="I30509" s="113" t="s">
        <v>71980</v>
      </c>
    </row>
    <row r="30510" spans="9:9" ht="14.5" x14ac:dyDescent="0.35">
      <c r="I30510" s="113" t="s">
        <v>71979</v>
      </c>
    </row>
    <row r="30511" spans="9:9" ht="14.5" x14ac:dyDescent="0.35">
      <c r="I30511" s="113" t="s">
        <v>71978</v>
      </c>
    </row>
    <row r="30512" spans="9:9" ht="14.5" x14ac:dyDescent="0.35">
      <c r="I30512" s="113" t="s">
        <v>71977</v>
      </c>
    </row>
    <row r="30513" spans="9:9" ht="14.5" x14ac:dyDescent="0.35">
      <c r="I30513" s="113" t="s">
        <v>71976</v>
      </c>
    </row>
    <row r="30514" spans="9:9" ht="14.5" x14ac:dyDescent="0.35">
      <c r="I30514" s="113" t="s">
        <v>71975</v>
      </c>
    </row>
    <row r="30515" spans="9:9" ht="14.5" x14ac:dyDescent="0.35">
      <c r="I30515" s="113" t="s">
        <v>71974</v>
      </c>
    </row>
    <row r="30516" spans="9:9" ht="14.5" x14ac:dyDescent="0.35">
      <c r="I30516" s="113" t="s">
        <v>71973</v>
      </c>
    </row>
    <row r="30517" spans="9:9" ht="14.5" x14ac:dyDescent="0.35">
      <c r="I30517" s="113" t="s">
        <v>71972</v>
      </c>
    </row>
    <row r="30518" spans="9:9" ht="14.5" x14ac:dyDescent="0.35">
      <c r="I30518" s="113" t="s">
        <v>71971</v>
      </c>
    </row>
    <row r="30519" spans="9:9" ht="14.5" x14ac:dyDescent="0.35">
      <c r="I30519" s="113" t="s">
        <v>71970</v>
      </c>
    </row>
    <row r="30520" spans="9:9" ht="14.5" x14ac:dyDescent="0.35">
      <c r="I30520" s="113" t="s">
        <v>71969</v>
      </c>
    </row>
    <row r="30521" spans="9:9" ht="14.5" x14ac:dyDescent="0.35">
      <c r="I30521" s="113" t="s">
        <v>71968</v>
      </c>
    </row>
    <row r="30522" spans="9:9" ht="14.5" x14ac:dyDescent="0.35">
      <c r="I30522" s="113" t="s">
        <v>71967</v>
      </c>
    </row>
    <row r="30523" spans="9:9" ht="14.5" x14ac:dyDescent="0.35">
      <c r="I30523" s="113" t="s">
        <v>71966</v>
      </c>
    </row>
    <row r="30524" spans="9:9" ht="14.5" x14ac:dyDescent="0.35">
      <c r="I30524" s="113" t="s">
        <v>71965</v>
      </c>
    </row>
    <row r="30525" spans="9:9" ht="14.5" x14ac:dyDescent="0.35">
      <c r="I30525" s="113" t="s">
        <v>71964</v>
      </c>
    </row>
    <row r="30526" spans="9:9" ht="14.5" x14ac:dyDescent="0.35">
      <c r="I30526" s="113" t="s">
        <v>71963</v>
      </c>
    </row>
    <row r="30527" spans="9:9" ht="14.5" x14ac:dyDescent="0.35">
      <c r="I30527" s="113" t="s">
        <v>71962</v>
      </c>
    </row>
    <row r="30528" spans="9:9" ht="14.5" x14ac:dyDescent="0.35">
      <c r="I30528" s="113" t="s">
        <v>71961</v>
      </c>
    </row>
    <row r="30529" spans="9:9" ht="14.5" x14ac:dyDescent="0.35">
      <c r="I30529" s="113" t="s">
        <v>71960</v>
      </c>
    </row>
    <row r="30530" spans="9:9" ht="14.5" x14ac:dyDescent="0.35">
      <c r="I30530" s="113" t="s">
        <v>71959</v>
      </c>
    </row>
    <row r="30531" spans="9:9" ht="14.5" x14ac:dyDescent="0.35">
      <c r="I30531" s="113" t="s">
        <v>71958</v>
      </c>
    </row>
    <row r="30532" spans="9:9" ht="14.5" x14ac:dyDescent="0.35">
      <c r="I30532" s="113" t="s">
        <v>71957</v>
      </c>
    </row>
    <row r="30533" spans="9:9" ht="14.5" x14ac:dyDescent="0.35">
      <c r="I30533" s="113" t="s">
        <v>71956</v>
      </c>
    </row>
    <row r="30534" spans="9:9" ht="14.5" x14ac:dyDescent="0.35">
      <c r="I30534" s="113" t="s">
        <v>71955</v>
      </c>
    </row>
    <row r="30535" spans="9:9" ht="14.5" x14ac:dyDescent="0.35">
      <c r="I30535" s="113" t="s">
        <v>71954</v>
      </c>
    </row>
    <row r="30536" spans="9:9" ht="14.5" x14ac:dyDescent="0.35">
      <c r="I30536" s="113" t="s">
        <v>71953</v>
      </c>
    </row>
    <row r="30537" spans="9:9" ht="14.5" x14ac:dyDescent="0.35">
      <c r="I30537" s="113" t="s">
        <v>71952</v>
      </c>
    </row>
    <row r="30538" spans="9:9" ht="14.5" x14ac:dyDescent="0.35">
      <c r="I30538" s="113" t="s">
        <v>71951</v>
      </c>
    </row>
    <row r="30539" spans="9:9" ht="14.5" x14ac:dyDescent="0.35">
      <c r="I30539" s="113" t="s">
        <v>71950</v>
      </c>
    </row>
    <row r="30540" spans="9:9" ht="14.5" x14ac:dyDescent="0.35">
      <c r="I30540" s="113" t="s">
        <v>71949</v>
      </c>
    </row>
    <row r="30541" spans="9:9" ht="14.5" x14ac:dyDescent="0.35">
      <c r="I30541" s="113" t="s">
        <v>71948</v>
      </c>
    </row>
    <row r="30542" spans="9:9" ht="14.5" x14ac:dyDescent="0.35">
      <c r="I30542" s="113" t="s">
        <v>71947</v>
      </c>
    </row>
    <row r="30543" spans="9:9" ht="14.5" x14ac:dyDescent="0.35">
      <c r="I30543" s="113" t="s">
        <v>71946</v>
      </c>
    </row>
    <row r="30544" spans="9:9" ht="14.5" x14ac:dyDescent="0.35">
      <c r="I30544" s="113" t="s">
        <v>71945</v>
      </c>
    </row>
    <row r="30545" spans="9:9" ht="14.5" x14ac:dyDescent="0.35">
      <c r="I30545" s="113" t="s">
        <v>71944</v>
      </c>
    </row>
    <row r="30546" spans="9:9" ht="14.5" x14ac:dyDescent="0.35">
      <c r="I30546" s="113" t="s">
        <v>71943</v>
      </c>
    </row>
    <row r="30547" spans="9:9" ht="14.5" x14ac:dyDescent="0.35">
      <c r="I30547" s="113" t="s">
        <v>71942</v>
      </c>
    </row>
    <row r="30548" spans="9:9" ht="14.5" x14ac:dyDescent="0.35">
      <c r="I30548" s="113" t="s">
        <v>71941</v>
      </c>
    </row>
    <row r="30549" spans="9:9" ht="14.5" x14ac:dyDescent="0.35">
      <c r="I30549" s="113" t="s">
        <v>71940</v>
      </c>
    </row>
    <row r="30550" spans="9:9" ht="14.5" x14ac:dyDescent="0.35">
      <c r="I30550" s="113" t="s">
        <v>71939</v>
      </c>
    </row>
    <row r="30551" spans="9:9" ht="14.5" x14ac:dyDescent="0.35">
      <c r="I30551" s="113" t="s">
        <v>71938</v>
      </c>
    </row>
    <row r="30552" spans="9:9" ht="14.5" x14ac:dyDescent="0.35">
      <c r="I30552" s="113" t="s">
        <v>71937</v>
      </c>
    </row>
    <row r="30553" spans="9:9" ht="14.5" x14ac:dyDescent="0.35">
      <c r="I30553" s="113" t="s">
        <v>71936</v>
      </c>
    </row>
    <row r="30554" spans="9:9" ht="14.5" x14ac:dyDescent="0.35">
      <c r="I30554" s="113" t="s">
        <v>71935</v>
      </c>
    </row>
    <row r="30555" spans="9:9" ht="14.5" x14ac:dyDescent="0.35">
      <c r="I30555" s="113" t="s">
        <v>71934</v>
      </c>
    </row>
    <row r="30556" spans="9:9" ht="14.5" x14ac:dyDescent="0.35">
      <c r="I30556" s="113" t="s">
        <v>71933</v>
      </c>
    </row>
    <row r="30557" spans="9:9" ht="14.5" x14ac:dyDescent="0.35">
      <c r="I30557" s="113" t="s">
        <v>71932</v>
      </c>
    </row>
    <row r="30558" spans="9:9" ht="14.5" x14ac:dyDescent="0.35">
      <c r="I30558" s="113" t="s">
        <v>71931</v>
      </c>
    </row>
    <row r="30559" spans="9:9" ht="14.5" x14ac:dyDescent="0.35">
      <c r="I30559" s="113" t="s">
        <v>71930</v>
      </c>
    </row>
    <row r="30560" spans="9:9" ht="14.5" x14ac:dyDescent="0.35">
      <c r="I30560" s="113" t="s">
        <v>71929</v>
      </c>
    </row>
    <row r="30561" spans="9:9" ht="14.5" x14ac:dyDescent="0.35">
      <c r="I30561" s="113" t="s">
        <v>71928</v>
      </c>
    </row>
    <row r="30562" spans="9:9" ht="14.5" x14ac:dyDescent="0.35">
      <c r="I30562" s="113" t="s">
        <v>71927</v>
      </c>
    </row>
    <row r="30563" spans="9:9" ht="14.5" x14ac:dyDescent="0.35">
      <c r="I30563" s="113" t="s">
        <v>71926</v>
      </c>
    </row>
    <row r="30564" spans="9:9" ht="14.5" x14ac:dyDescent="0.35">
      <c r="I30564" s="113" t="s">
        <v>71925</v>
      </c>
    </row>
    <row r="30565" spans="9:9" ht="14.5" x14ac:dyDescent="0.35">
      <c r="I30565" s="113" t="s">
        <v>71924</v>
      </c>
    </row>
    <row r="30566" spans="9:9" ht="14.5" x14ac:dyDescent="0.35">
      <c r="I30566" s="113" t="s">
        <v>71923</v>
      </c>
    </row>
    <row r="30567" spans="9:9" ht="14.5" x14ac:dyDescent="0.35">
      <c r="I30567" s="113" t="s">
        <v>71922</v>
      </c>
    </row>
    <row r="30568" spans="9:9" ht="14.5" x14ac:dyDescent="0.35">
      <c r="I30568" s="113" t="s">
        <v>71921</v>
      </c>
    </row>
    <row r="30569" spans="9:9" ht="14.5" x14ac:dyDescent="0.35">
      <c r="I30569" s="113" t="s">
        <v>71920</v>
      </c>
    </row>
    <row r="30570" spans="9:9" ht="14.5" x14ac:dyDescent="0.35">
      <c r="I30570" s="113" t="s">
        <v>71919</v>
      </c>
    </row>
    <row r="30571" spans="9:9" ht="14.5" x14ac:dyDescent="0.35">
      <c r="I30571" s="113" t="s">
        <v>71918</v>
      </c>
    </row>
    <row r="30572" spans="9:9" ht="14.5" x14ac:dyDescent="0.35">
      <c r="I30572" s="113" t="s">
        <v>71917</v>
      </c>
    </row>
    <row r="30573" spans="9:9" ht="14.5" x14ac:dyDescent="0.35">
      <c r="I30573" s="113" t="s">
        <v>71916</v>
      </c>
    </row>
    <row r="30574" spans="9:9" ht="14.5" x14ac:dyDescent="0.35">
      <c r="I30574" s="113" t="s">
        <v>71915</v>
      </c>
    </row>
    <row r="30575" spans="9:9" ht="14.5" x14ac:dyDescent="0.35">
      <c r="I30575" s="113" t="s">
        <v>71914</v>
      </c>
    </row>
    <row r="30576" spans="9:9" ht="14.5" x14ac:dyDescent="0.35">
      <c r="I30576" s="113" t="s">
        <v>71913</v>
      </c>
    </row>
    <row r="30577" spans="9:9" ht="14.5" x14ac:dyDescent="0.35">
      <c r="I30577" s="113" t="s">
        <v>71912</v>
      </c>
    </row>
    <row r="30578" spans="9:9" ht="14.5" x14ac:dyDescent="0.35">
      <c r="I30578" s="113" t="s">
        <v>71911</v>
      </c>
    </row>
    <row r="30579" spans="9:9" ht="14.5" x14ac:dyDescent="0.35">
      <c r="I30579" s="113" t="s">
        <v>71910</v>
      </c>
    </row>
    <row r="30580" spans="9:9" ht="14.5" x14ac:dyDescent="0.35">
      <c r="I30580" s="113" t="s">
        <v>71909</v>
      </c>
    </row>
    <row r="30581" spans="9:9" ht="14.5" x14ac:dyDescent="0.35">
      <c r="I30581" s="113" t="s">
        <v>71908</v>
      </c>
    </row>
    <row r="30582" spans="9:9" ht="14.5" x14ac:dyDescent="0.35">
      <c r="I30582" s="113" t="s">
        <v>71907</v>
      </c>
    </row>
    <row r="30583" spans="9:9" ht="14.5" x14ac:dyDescent="0.35">
      <c r="I30583" s="113" t="s">
        <v>71906</v>
      </c>
    </row>
    <row r="30584" spans="9:9" ht="14.5" x14ac:dyDescent="0.35">
      <c r="I30584" s="113" t="s">
        <v>71905</v>
      </c>
    </row>
    <row r="30585" spans="9:9" ht="14.5" x14ac:dyDescent="0.35">
      <c r="I30585" s="113" t="s">
        <v>71904</v>
      </c>
    </row>
    <row r="30586" spans="9:9" ht="14.5" x14ac:dyDescent="0.35">
      <c r="I30586" s="113" t="s">
        <v>71903</v>
      </c>
    </row>
    <row r="30587" spans="9:9" ht="14.5" x14ac:dyDescent="0.35">
      <c r="I30587" s="113" t="s">
        <v>71902</v>
      </c>
    </row>
    <row r="30588" spans="9:9" ht="14.5" x14ac:dyDescent="0.35">
      <c r="I30588" s="113" t="s">
        <v>71901</v>
      </c>
    </row>
    <row r="30589" spans="9:9" ht="14.5" x14ac:dyDescent="0.35">
      <c r="I30589" s="113" t="s">
        <v>71900</v>
      </c>
    </row>
    <row r="30590" spans="9:9" ht="14.5" x14ac:dyDescent="0.35">
      <c r="I30590" s="113" t="s">
        <v>71899</v>
      </c>
    </row>
    <row r="30591" spans="9:9" ht="14.5" x14ac:dyDescent="0.35">
      <c r="I30591" s="113" t="s">
        <v>71898</v>
      </c>
    </row>
    <row r="30592" spans="9:9" ht="14.5" x14ac:dyDescent="0.35">
      <c r="I30592" s="113" t="s">
        <v>71897</v>
      </c>
    </row>
    <row r="30593" spans="9:9" ht="14.5" x14ac:dyDescent="0.35">
      <c r="I30593" s="113" t="s">
        <v>71896</v>
      </c>
    </row>
    <row r="30594" spans="9:9" ht="14.5" x14ac:dyDescent="0.35">
      <c r="I30594" s="113" t="s">
        <v>71895</v>
      </c>
    </row>
    <row r="30595" spans="9:9" ht="14.5" x14ac:dyDescent="0.35">
      <c r="I30595" s="113" t="s">
        <v>71894</v>
      </c>
    </row>
    <row r="30596" spans="9:9" ht="14.5" x14ac:dyDescent="0.35">
      <c r="I30596" s="113" t="s">
        <v>71893</v>
      </c>
    </row>
    <row r="30597" spans="9:9" ht="14.5" x14ac:dyDescent="0.35">
      <c r="I30597" s="113" t="s">
        <v>71892</v>
      </c>
    </row>
    <row r="30598" spans="9:9" ht="14.5" x14ac:dyDescent="0.35">
      <c r="I30598" s="113" t="s">
        <v>71891</v>
      </c>
    </row>
    <row r="30599" spans="9:9" ht="14.5" x14ac:dyDescent="0.35">
      <c r="I30599" s="113" t="s">
        <v>71890</v>
      </c>
    </row>
    <row r="30600" spans="9:9" ht="14.5" x14ac:dyDescent="0.35">
      <c r="I30600" s="113" t="s">
        <v>71889</v>
      </c>
    </row>
    <row r="30601" spans="9:9" ht="14.5" x14ac:dyDescent="0.35">
      <c r="I30601" s="113" t="s">
        <v>71888</v>
      </c>
    </row>
    <row r="30602" spans="9:9" ht="14.5" x14ac:dyDescent="0.35">
      <c r="I30602" s="113" t="s">
        <v>71887</v>
      </c>
    </row>
    <row r="30603" spans="9:9" ht="14.5" x14ac:dyDescent="0.35">
      <c r="I30603" s="113" t="s">
        <v>71886</v>
      </c>
    </row>
    <row r="30604" spans="9:9" ht="14.5" x14ac:dyDescent="0.35">
      <c r="I30604" s="113" t="s">
        <v>71885</v>
      </c>
    </row>
    <row r="30605" spans="9:9" ht="14.5" x14ac:dyDescent="0.35">
      <c r="I30605" s="113" t="s">
        <v>71884</v>
      </c>
    </row>
    <row r="30606" spans="9:9" ht="14.5" x14ac:dyDescent="0.35">
      <c r="I30606" s="113" t="s">
        <v>71883</v>
      </c>
    </row>
    <row r="30607" spans="9:9" ht="14.5" x14ac:dyDescent="0.35">
      <c r="I30607" s="113" t="s">
        <v>71882</v>
      </c>
    </row>
    <row r="30608" spans="9:9" ht="14.5" x14ac:dyDescent="0.35">
      <c r="I30608" s="113" t="s">
        <v>71881</v>
      </c>
    </row>
    <row r="30609" spans="9:9" ht="14.5" x14ac:dyDescent="0.35">
      <c r="I30609" s="113" t="s">
        <v>71880</v>
      </c>
    </row>
    <row r="30610" spans="9:9" ht="14.5" x14ac:dyDescent="0.35">
      <c r="I30610" s="113" t="s">
        <v>71879</v>
      </c>
    </row>
    <row r="30611" spans="9:9" ht="14.5" x14ac:dyDescent="0.35">
      <c r="I30611" s="113" t="s">
        <v>71878</v>
      </c>
    </row>
    <row r="30612" spans="9:9" ht="14.5" x14ac:dyDescent="0.35">
      <c r="I30612" s="113" t="s">
        <v>71877</v>
      </c>
    </row>
    <row r="30613" spans="9:9" ht="14.5" x14ac:dyDescent="0.35">
      <c r="I30613" s="113" t="s">
        <v>71876</v>
      </c>
    </row>
    <row r="30614" spans="9:9" ht="14.5" x14ac:dyDescent="0.35">
      <c r="I30614" s="113" t="s">
        <v>71875</v>
      </c>
    </row>
    <row r="30615" spans="9:9" ht="14.5" x14ac:dyDescent="0.35">
      <c r="I30615" s="113" t="s">
        <v>71874</v>
      </c>
    </row>
    <row r="30616" spans="9:9" ht="14.5" x14ac:dyDescent="0.35">
      <c r="I30616" s="113" t="s">
        <v>71873</v>
      </c>
    </row>
    <row r="30617" spans="9:9" ht="14.5" x14ac:dyDescent="0.35">
      <c r="I30617" s="113" t="s">
        <v>71872</v>
      </c>
    </row>
    <row r="30618" spans="9:9" ht="14.5" x14ac:dyDescent="0.35">
      <c r="I30618" s="113" t="s">
        <v>71871</v>
      </c>
    </row>
    <row r="30619" spans="9:9" ht="14.5" x14ac:dyDescent="0.35">
      <c r="I30619" s="113" t="s">
        <v>71870</v>
      </c>
    </row>
    <row r="30620" spans="9:9" ht="14.5" x14ac:dyDescent="0.35">
      <c r="I30620" s="113" t="s">
        <v>71869</v>
      </c>
    </row>
    <row r="30621" spans="9:9" ht="14.5" x14ac:dyDescent="0.35">
      <c r="I30621" s="113" t="s">
        <v>71868</v>
      </c>
    </row>
    <row r="30622" spans="9:9" ht="14.5" x14ac:dyDescent="0.35">
      <c r="I30622" s="113" t="s">
        <v>71867</v>
      </c>
    </row>
    <row r="30623" spans="9:9" ht="14.5" x14ac:dyDescent="0.35">
      <c r="I30623" s="113" t="s">
        <v>71866</v>
      </c>
    </row>
    <row r="30624" spans="9:9" ht="14.5" x14ac:dyDescent="0.35">
      <c r="I30624" s="113" t="s">
        <v>71865</v>
      </c>
    </row>
    <row r="30625" spans="9:9" ht="14.5" x14ac:dyDescent="0.35">
      <c r="I30625" s="113" t="s">
        <v>71864</v>
      </c>
    </row>
    <row r="30626" spans="9:9" ht="14.5" x14ac:dyDescent="0.35">
      <c r="I30626" s="113" t="s">
        <v>71863</v>
      </c>
    </row>
    <row r="30627" spans="9:9" ht="14.5" x14ac:dyDescent="0.35">
      <c r="I30627" s="113" t="s">
        <v>71862</v>
      </c>
    </row>
    <row r="30628" spans="9:9" ht="14.5" x14ac:dyDescent="0.35">
      <c r="I30628" s="113" t="s">
        <v>71861</v>
      </c>
    </row>
    <row r="30629" spans="9:9" ht="14.5" x14ac:dyDescent="0.35">
      <c r="I30629" s="113" t="s">
        <v>71860</v>
      </c>
    </row>
    <row r="30630" spans="9:9" ht="14.5" x14ac:dyDescent="0.35">
      <c r="I30630" s="113" t="s">
        <v>71859</v>
      </c>
    </row>
    <row r="30631" spans="9:9" ht="14.5" x14ac:dyDescent="0.35">
      <c r="I30631" s="113" t="s">
        <v>71858</v>
      </c>
    </row>
    <row r="30632" spans="9:9" ht="14.5" x14ac:dyDescent="0.35">
      <c r="I30632" s="113" t="s">
        <v>71857</v>
      </c>
    </row>
    <row r="30633" spans="9:9" ht="14.5" x14ac:dyDescent="0.35">
      <c r="I30633" s="113" t="s">
        <v>71856</v>
      </c>
    </row>
    <row r="30634" spans="9:9" ht="14.5" x14ac:dyDescent="0.35">
      <c r="I30634" s="113" t="s">
        <v>71855</v>
      </c>
    </row>
    <row r="30635" spans="9:9" ht="14.5" x14ac:dyDescent="0.35">
      <c r="I30635" s="113" t="s">
        <v>71854</v>
      </c>
    </row>
    <row r="30636" spans="9:9" ht="14.5" x14ac:dyDescent="0.35">
      <c r="I30636" s="113" t="s">
        <v>71853</v>
      </c>
    </row>
    <row r="30637" spans="9:9" ht="14.5" x14ac:dyDescent="0.35">
      <c r="I30637" s="113" t="s">
        <v>71852</v>
      </c>
    </row>
    <row r="30638" spans="9:9" ht="14.5" x14ac:dyDescent="0.35">
      <c r="I30638" s="113" t="s">
        <v>71851</v>
      </c>
    </row>
    <row r="30639" spans="9:9" ht="14.5" x14ac:dyDescent="0.35">
      <c r="I30639" s="113" t="s">
        <v>71850</v>
      </c>
    </row>
    <row r="30640" spans="9:9" ht="14.5" x14ac:dyDescent="0.35">
      <c r="I30640" s="113" t="s">
        <v>71849</v>
      </c>
    </row>
    <row r="30641" spans="9:9" ht="14.5" x14ac:dyDescent="0.35">
      <c r="I30641" s="113" t="s">
        <v>71848</v>
      </c>
    </row>
    <row r="30642" spans="9:9" ht="14.5" x14ac:dyDescent="0.35">
      <c r="I30642" s="113" t="s">
        <v>71847</v>
      </c>
    </row>
    <row r="30643" spans="9:9" ht="14.5" x14ac:dyDescent="0.35">
      <c r="I30643" s="113" t="s">
        <v>71846</v>
      </c>
    </row>
    <row r="30644" spans="9:9" ht="14.5" x14ac:dyDescent="0.35">
      <c r="I30644" s="113" t="s">
        <v>71845</v>
      </c>
    </row>
    <row r="30645" spans="9:9" ht="14.5" x14ac:dyDescent="0.35">
      <c r="I30645" s="113" t="s">
        <v>71844</v>
      </c>
    </row>
    <row r="30646" spans="9:9" ht="14.5" x14ac:dyDescent="0.35">
      <c r="I30646" s="113" t="s">
        <v>71843</v>
      </c>
    </row>
    <row r="30647" spans="9:9" ht="14.5" x14ac:dyDescent="0.35">
      <c r="I30647" s="113" t="s">
        <v>71842</v>
      </c>
    </row>
    <row r="30648" spans="9:9" ht="14.5" x14ac:dyDescent="0.35">
      <c r="I30648" s="113" t="s">
        <v>71841</v>
      </c>
    </row>
    <row r="30649" spans="9:9" ht="14.5" x14ac:dyDescent="0.35">
      <c r="I30649" s="113" t="s">
        <v>71840</v>
      </c>
    </row>
    <row r="30650" spans="9:9" ht="14.5" x14ac:dyDescent="0.35">
      <c r="I30650" s="113" t="s">
        <v>71839</v>
      </c>
    </row>
    <row r="30651" spans="9:9" ht="14.5" x14ac:dyDescent="0.35">
      <c r="I30651" s="113" t="s">
        <v>71838</v>
      </c>
    </row>
    <row r="30652" spans="9:9" ht="14.5" x14ac:dyDescent="0.35">
      <c r="I30652" s="113" t="s">
        <v>71837</v>
      </c>
    </row>
    <row r="30653" spans="9:9" ht="14.5" x14ac:dyDescent="0.35">
      <c r="I30653" s="113" t="s">
        <v>71836</v>
      </c>
    </row>
    <row r="30654" spans="9:9" ht="14.5" x14ac:dyDescent="0.35">
      <c r="I30654" s="113" t="s">
        <v>71835</v>
      </c>
    </row>
    <row r="30655" spans="9:9" ht="14.5" x14ac:dyDescent="0.35">
      <c r="I30655" s="113" t="s">
        <v>71834</v>
      </c>
    </row>
    <row r="30656" spans="9:9" ht="14.5" x14ac:dyDescent="0.35">
      <c r="I30656" s="113" t="s">
        <v>71833</v>
      </c>
    </row>
    <row r="30657" spans="9:9" ht="14.5" x14ac:dyDescent="0.35">
      <c r="I30657" s="113" t="s">
        <v>71832</v>
      </c>
    </row>
    <row r="30658" spans="9:9" ht="14.5" x14ac:dyDescent="0.35">
      <c r="I30658" s="113" t="s">
        <v>71831</v>
      </c>
    </row>
    <row r="30659" spans="9:9" ht="14.5" x14ac:dyDescent="0.35">
      <c r="I30659" s="113" t="s">
        <v>71830</v>
      </c>
    </row>
    <row r="30660" spans="9:9" ht="14.5" x14ac:dyDescent="0.35">
      <c r="I30660" s="113" t="s">
        <v>71829</v>
      </c>
    </row>
    <row r="30661" spans="9:9" ht="14.5" x14ac:dyDescent="0.35">
      <c r="I30661" s="113" t="s">
        <v>71828</v>
      </c>
    </row>
    <row r="30662" spans="9:9" ht="14.5" x14ac:dyDescent="0.35">
      <c r="I30662" s="113" t="s">
        <v>71827</v>
      </c>
    </row>
    <row r="30663" spans="9:9" ht="14.5" x14ac:dyDescent="0.35">
      <c r="I30663" s="113" t="s">
        <v>71826</v>
      </c>
    </row>
    <row r="30664" spans="9:9" ht="14.5" x14ac:dyDescent="0.35">
      <c r="I30664" s="113" t="s">
        <v>71825</v>
      </c>
    </row>
    <row r="30665" spans="9:9" ht="14.5" x14ac:dyDescent="0.35">
      <c r="I30665" s="113" t="s">
        <v>71824</v>
      </c>
    </row>
    <row r="30666" spans="9:9" ht="14.5" x14ac:dyDescent="0.35">
      <c r="I30666" s="113" t="s">
        <v>71823</v>
      </c>
    </row>
    <row r="30667" spans="9:9" ht="14.5" x14ac:dyDescent="0.35">
      <c r="I30667" s="113" t="s">
        <v>71822</v>
      </c>
    </row>
    <row r="30668" spans="9:9" ht="14.5" x14ac:dyDescent="0.35">
      <c r="I30668" s="113" t="s">
        <v>71821</v>
      </c>
    </row>
    <row r="30669" spans="9:9" ht="14.5" x14ac:dyDescent="0.35">
      <c r="I30669" s="113" t="s">
        <v>71820</v>
      </c>
    </row>
    <row r="30670" spans="9:9" ht="14.5" x14ac:dyDescent="0.35">
      <c r="I30670" s="113" t="s">
        <v>71819</v>
      </c>
    </row>
    <row r="30671" spans="9:9" ht="14.5" x14ac:dyDescent="0.35">
      <c r="I30671" s="113" t="s">
        <v>71818</v>
      </c>
    </row>
    <row r="30672" spans="9:9" ht="14.5" x14ac:dyDescent="0.35">
      <c r="I30672" s="113" t="s">
        <v>71817</v>
      </c>
    </row>
    <row r="30673" spans="9:9" ht="14.5" x14ac:dyDescent="0.35">
      <c r="I30673" s="113" t="s">
        <v>71816</v>
      </c>
    </row>
    <row r="30674" spans="9:9" ht="14.5" x14ac:dyDescent="0.35">
      <c r="I30674" s="113" t="s">
        <v>71815</v>
      </c>
    </row>
    <row r="30675" spans="9:9" ht="14.5" x14ac:dyDescent="0.35">
      <c r="I30675" s="113" t="s">
        <v>71814</v>
      </c>
    </row>
    <row r="30676" spans="9:9" ht="14.5" x14ac:dyDescent="0.35">
      <c r="I30676" s="113" t="s">
        <v>71813</v>
      </c>
    </row>
    <row r="30677" spans="9:9" ht="14.5" x14ac:dyDescent="0.35">
      <c r="I30677" s="113" t="s">
        <v>71812</v>
      </c>
    </row>
    <row r="30678" spans="9:9" ht="14.5" x14ac:dyDescent="0.35">
      <c r="I30678" s="113" t="s">
        <v>71811</v>
      </c>
    </row>
    <row r="30679" spans="9:9" ht="14.5" x14ac:dyDescent="0.35">
      <c r="I30679" s="113" t="s">
        <v>71810</v>
      </c>
    </row>
    <row r="30680" spans="9:9" ht="14.5" x14ac:dyDescent="0.35">
      <c r="I30680" s="113" t="s">
        <v>71809</v>
      </c>
    </row>
    <row r="30681" spans="9:9" ht="14.5" x14ac:dyDescent="0.35">
      <c r="I30681" s="113" t="s">
        <v>71808</v>
      </c>
    </row>
    <row r="30682" spans="9:9" ht="14.5" x14ac:dyDescent="0.35">
      <c r="I30682" s="113" t="s">
        <v>71807</v>
      </c>
    </row>
    <row r="30683" spans="9:9" ht="14.5" x14ac:dyDescent="0.35">
      <c r="I30683" s="113" t="s">
        <v>71806</v>
      </c>
    </row>
    <row r="30684" spans="9:9" ht="14.5" x14ac:dyDescent="0.35">
      <c r="I30684" s="113" t="s">
        <v>71805</v>
      </c>
    </row>
    <row r="30685" spans="9:9" ht="14.5" x14ac:dyDescent="0.35">
      <c r="I30685" s="113" t="s">
        <v>71804</v>
      </c>
    </row>
    <row r="30686" spans="9:9" ht="14.5" x14ac:dyDescent="0.35">
      <c r="I30686" s="113" t="s">
        <v>71803</v>
      </c>
    </row>
    <row r="30687" spans="9:9" ht="14.5" x14ac:dyDescent="0.35">
      <c r="I30687" s="113" t="s">
        <v>71802</v>
      </c>
    </row>
    <row r="30688" spans="9:9" ht="14.5" x14ac:dyDescent="0.35">
      <c r="I30688" s="113" t="s">
        <v>71801</v>
      </c>
    </row>
    <row r="30689" spans="9:9" ht="14.5" x14ac:dyDescent="0.35">
      <c r="I30689" s="113" t="s">
        <v>71800</v>
      </c>
    </row>
    <row r="30690" spans="9:9" ht="14.5" x14ac:dyDescent="0.35">
      <c r="I30690" s="113" t="s">
        <v>71799</v>
      </c>
    </row>
    <row r="30691" spans="9:9" ht="14.5" x14ac:dyDescent="0.35">
      <c r="I30691" s="113" t="s">
        <v>71798</v>
      </c>
    </row>
    <row r="30692" spans="9:9" ht="14.5" x14ac:dyDescent="0.35">
      <c r="I30692" s="113" t="s">
        <v>71797</v>
      </c>
    </row>
    <row r="30693" spans="9:9" ht="14.5" x14ac:dyDescent="0.35">
      <c r="I30693" s="113" t="s">
        <v>71796</v>
      </c>
    </row>
    <row r="30694" spans="9:9" ht="14.5" x14ac:dyDescent="0.35">
      <c r="I30694" s="113" t="s">
        <v>71795</v>
      </c>
    </row>
    <row r="30695" spans="9:9" ht="14.5" x14ac:dyDescent="0.35">
      <c r="I30695" s="113" t="s">
        <v>71794</v>
      </c>
    </row>
    <row r="30696" spans="9:9" ht="14.5" x14ac:dyDescent="0.35">
      <c r="I30696" s="113" t="s">
        <v>71793</v>
      </c>
    </row>
    <row r="30697" spans="9:9" ht="14.5" x14ac:dyDescent="0.35">
      <c r="I30697" s="113" t="s">
        <v>71792</v>
      </c>
    </row>
    <row r="30698" spans="9:9" ht="14.5" x14ac:dyDescent="0.35">
      <c r="I30698" s="113" t="s">
        <v>71791</v>
      </c>
    </row>
    <row r="30699" spans="9:9" ht="14.5" x14ac:dyDescent="0.35">
      <c r="I30699" s="113" t="s">
        <v>71790</v>
      </c>
    </row>
    <row r="30700" spans="9:9" ht="14.5" x14ac:dyDescent="0.35">
      <c r="I30700" s="113" t="s">
        <v>71789</v>
      </c>
    </row>
    <row r="30701" spans="9:9" ht="14.5" x14ac:dyDescent="0.35">
      <c r="I30701" s="113" t="s">
        <v>71788</v>
      </c>
    </row>
    <row r="30702" spans="9:9" ht="14.5" x14ac:dyDescent="0.35">
      <c r="I30702" s="113" t="s">
        <v>71787</v>
      </c>
    </row>
    <row r="30703" spans="9:9" ht="14.5" x14ac:dyDescent="0.35">
      <c r="I30703" s="113" t="s">
        <v>71786</v>
      </c>
    </row>
    <row r="30704" spans="9:9" ht="14.5" x14ac:dyDescent="0.35">
      <c r="I30704" s="113" t="s">
        <v>71785</v>
      </c>
    </row>
    <row r="30705" spans="9:9" ht="14.5" x14ac:dyDescent="0.35">
      <c r="I30705" s="113" t="s">
        <v>71784</v>
      </c>
    </row>
    <row r="30706" spans="9:9" ht="14.5" x14ac:dyDescent="0.35">
      <c r="I30706" s="113" t="s">
        <v>71783</v>
      </c>
    </row>
    <row r="30707" spans="9:9" ht="14.5" x14ac:dyDescent="0.35">
      <c r="I30707" s="113" t="s">
        <v>71782</v>
      </c>
    </row>
    <row r="30708" spans="9:9" ht="14.5" x14ac:dyDescent="0.35">
      <c r="I30708" s="113" t="s">
        <v>71781</v>
      </c>
    </row>
    <row r="30709" spans="9:9" ht="14.5" x14ac:dyDescent="0.35">
      <c r="I30709" s="113" t="s">
        <v>71780</v>
      </c>
    </row>
    <row r="30710" spans="9:9" ht="14.5" x14ac:dyDescent="0.35">
      <c r="I30710" s="113" t="s">
        <v>71779</v>
      </c>
    </row>
    <row r="30711" spans="9:9" ht="14.5" x14ac:dyDescent="0.35">
      <c r="I30711" s="113" t="s">
        <v>71778</v>
      </c>
    </row>
    <row r="30712" spans="9:9" ht="14.5" x14ac:dyDescent="0.35">
      <c r="I30712" s="113" t="s">
        <v>71777</v>
      </c>
    </row>
    <row r="30713" spans="9:9" ht="14.5" x14ac:dyDescent="0.35">
      <c r="I30713" s="113" t="s">
        <v>71776</v>
      </c>
    </row>
    <row r="30714" spans="9:9" ht="14.5" x14ac:dyDescent="0.35">
      <c r="I30714" s="113" t="s">
        <v>71775</v>
      </c>
    </row>
    <row r="30715" spans="9:9" ht="14.5" x14ac:dyDescent="0.35">
      <c r="I30715" s="113" t="s">
        <v>71774</v>
      </c>
    </row>
    <row r="30716" spans="9:9" ht="14.5" x14ac:dyDescent="0.35">
      <c r="I30716" s="113" t="s">
        <v>71773</v>
      </c>
    </row>
    <row r="30717" spans="9:9" ht="14.5" x14ac:dyDescent="0.35">
      <c r="I30717" s="113" t="s">
        <v>71772</v>
      </c>
    </row>
    <row r="30718" spans="9:9" ht="14.5" x14ac:dyDescent="0.35">
      <c r="I30718" s="113" t="s">
        <v>71771</v>
      </c>
    </row>
    <row r="30719" spans="9:9" ht="14.5" x14ac:dyDescent="0.35">
      <c r="I30719" s="113" t="s">
        <v>71770</v>
      </c>
    </row>
    <row r="30720" spans="9:9" ht="14.5" x14ac:dyDescent="0.35">
      <c r="I30720" s="113" t="s">
        <v>71769</v>
      </c>
    </row>
    <row r="30721" spans="9:9" ht="14.5" x14ac:dyDescent="0.35">
      <c r="I30721" s="113" t="s">
        <v>71768</v>
      </c>
    </row>
    <row r="30722" spans="9:9" ht="14.5" x14ac:dyDescent="0.35">
      <c r="I30722" s="113" t="s">
        <v>71767</v>
      </c>
    </row>
    <row r="30723" spans="9:9" ht="14.5" x14ac:dyDescent="0.35">
      <c r="I30723" s="113" t="s">
        <v>71766</v>
      </c>
    </row>
    <row r="30724" spans="9:9" ht="14.5" x14ac:dyDescent="0.35">
      <c r="I30724" s="113" t="s">
        <v>71765</v>
      </c>
    </row>
    <row r="30725" spans="9:9" ht="14.5" x14ac:dyDescent="0.35">
      <c r="I30725" s="113" t="s">
        <v>71764</v>
      </c>
    </row>
    <row r="30726" spans="9:9" ht="14.5" x14ac:dyDescent="0.35">
      <c r="I30726" s="113" t="s">
        <v>71763</v>
      </c>
    </row>
    <row r="30727" spans="9:9" ht="14.5" x14ac:dyDescent="0.35">
      <c r="I30727" s="113" t="s">
        <v>71762</v>
      </c>
    </row>
    <row r="30728" spans="9:9" ht="14.5" x14ac:dyDescent="0.35">
      <c r="I30728" s="113" t="s">
        <v>71761</v>
      </c>
    </row>
    <row r="30729" spans="9:9" ht="14.5" x14ac:dyDescent="0.35">
      <c r="I30729" s="113" t="s">
        <v>71760</v>
      </c>
    </row>
    <row r="30730" spans="9:9" ht="14.5" x14ac:dyDescent="0.35">
      <c r="I30730" s="113" t="s">
        <v>71759</v>
      </c>
    </row>
    <row r="30731" spans="9:9" ht="14.5" x14ac:dyDescent="0.35">
      <c r="I30731" s="113" t="s">
        <v>71758</v>
      </c>
    </row>
    <row r="30732" spans="9:9" ht="14.5" x14ac:dyDescent="0.35">
      <c r="I30732" s="113" t="s">
        <v>71757</v>
      </c>
    </row>
    <row r="30733" spans="9:9" ht="14.5" x14ac:dyDescent="0.35">
      <c r="I30733" s="113" t="s">
        <v>71756</v>
      </c>
    </row>
    <row r="30734" spans="9:9" ht="14.5" x14ac:dyDescent="0.35">
      <c r="I30734" s="113" t="s">
        <v>71755</v>
      </c>
    </row>
    <row r="30735" spans="9:9" ht="14.5" x14ac:dyDescent="0.35">
      <c r="I30735" s="113" t="s">
        <v>71754</v>
      </c>
    </row>
    <row r="30736" spans="9:9" ht="14.5" x14ac:dyDescent="0.35">
      <c r="I30736" s="113" t="s">
        <v>71753</v>
      </c>
    </row>
    <row r="30737" spans="9:9" ht="14.5" x14ac:dyDescent="0.35">
      <c r="I30737" s="113" t="s">
        <v>71752</v>
      </c>
    </row>
    <row r="30738" spans="9:9" ht="14.5" x14ac:dyDescent="0.35">
      <c r="I30738" s="113" t="s">
        <v>71751</v>
      </c>
    </row>
    <row r="30739" spans="9:9" ht="14.5" x14ac:dyDescent="0.35">
      <c r="I30739" s="113" t="s">
        <v>71750</v>
      </c>
    </row>
    <row r="30740" spans="9:9" ht="14.5" x14ac:dyDescent="0.35">
      <c r="I30740" s="113" t="s">
        <v>71749</v>
      </c>
    </row>
    <row r="30741" spans="9:9" ht="14.5" x14ac:dyDescent="0.35">
      <c r="I30741" s="113" t="s">
        <v>71748</v>
      </c>
    </row>
    <row r="30742" spans="9:9" ht="14.5" x14ac:dyDescent="0.35">
      <c r="I30742" s="113" t="s">
        <v>71747</v>
      </c>
    </row>
    <row r="30743" spans="9:9" ht="14.5" x14ac:dyDescent="0.35">
      <c r="I30743" s="113" t="s">
        <v>71746</v>
      </c>
    </row>
    <row r="30744" spans="9:9" ht="14.5" x14ac:dyDescent="0.35">
      <c r="I30744" s="113" t="s">
        <v>71745</v>
      </c>
    </row>
    <row r="30745" spans="9:9" ht="14.5" x14ac:dyDescent="0.35">
      <c r="I30745" s="113" t="s">
        <v>71744</v>
      </c>
    </row>
    <row r="30746" spans="9:9" ht="14.5" x14ac:dyDescent="0.35">
      <c r="I30746" s="113" t="s">
        <v>71743</v>
      </c>
    </row>
    <row r="30747" spans="9:9" ht="14.5" x14ac:dyDescent="0.35">
      <c r="I30747" s="113" t="s">
        <v>71742</v>
      </c>
    </row>
    <row r="30748" spans="9:9" ht="14.5" x14ac:dyDescent="0.35">
      <c r="I30748" s="113" t="s">
        <v>71741</v>
      </c>
    </row>
    <row r="30749" spans="9:9" ht="14.5" x14ac:dyDescent="0.35">
      <c r="I30749" s="113" t="s">
        <v>71740</v>
      </c>
    </row>
    <row r="30750" spans="9:9" ht="14.5" x14ac:dyDescent="0.35">
      <c r="I30750" s="113" t="s">
        <v>71739</v>
      </c>
    </row>
    <row r="30751" spans="9:9" ht="14.5" x14ac:dyDescent="0.35">
      <c r="I30751" s="113" t="s">
        <v>71738</v>
      </c>
    </row>
    <row r="30752" spans="9:9" ht="14.5" x14ac:dyDescent="0.35">
      <c r="I30752" s="113" t="s">
        <v>71737</v>
      </c>
    </row>
    <row r="30753" spans="9:9" ht="14.5" x14ac:dyDescent="0.35">
      <c r="I30753" s="113" t="s">
        <v>71736</v>
      </c>
    </row>
    <row r="30754" spans="9:9" ht="14.5" x14ac:dyDescent="0.35">
      <c r="I30754" s="113" t="s">
        <v>71735</v>
      </c>
    </row>
    <row r="30755" spans="9:9" ht="14.5" x14ac:dyDescent="0.35">
      <c r="I30755" s="113" t="s">
        <v>71734</v>
      </c>
    </row>
    <row r="30756" spans="9:9" ht="14.5" x14ac:dyDescent="0.35">
      <c r="I30756" s="113" t="s">
        <v>71733</v>
      </c>
    </row>
    <row r="30757" spans="9:9" ht="14.5" x14ac:dyDescent="0.35">
      <c r="I30757" s="113" t="s">
        <v>71732</v>
      </c>
    </row>
    <row r="30758" spans="9:9" ht="14.5" x14ac:dyDescent="0.35">
      <c r="I30758" s="113" t="s">
        <v>71731</v>
      </c>
    </row>
    <row r="30759" spans="9:9" ht="14.5" x14ac:dyDescent="0.35">
      <c r="I30759" s="113" t="s">
        <v>71730</v>
      </c>
    </row>
    <row r="30760" spans="9:9" ht="14.5" x14ac:dyDescent="0.35">
      <c r="I30760" s="113" t="s">
        <v>71729</v>
      </c>
    </row>
    <row r="30761" spans="9:9" ht="14.5" x14ac:dyDescent="0.35">
      <c r="I30761" s="113" t="s">
        <v>71728</v>
      </c>
    </row>
    <row r="30762" spans="9:9" ht="14.5" x14ac:dyDescent="0.35">
      <c r="I30762" s="113" t="s">
        <v>71727</v>
      </c>
    </row>
    <row r="30763" spans="9:9" ht="14.5" x14ac:dyDescent="0.35">
      <c r="I30763" s="113" t="s">
        <v>71726</v>
      </c>
    </row>
    <row r="30764" spans="9:9" ht="14.5" x14ac:dyDescent="0.35">
      <c r="I30764" s="113" t="s">
        <v>71725</v>
      </c>
    </row>
    <row r="30765" spans="9:9" ht="14.5" x14ac:dyDescent="0.35">
      <c r="I30765" s="113" t="s">
        <v>71724</v>
      </c>
    </row>
    <row r="30766" spans="9:9" ht="14.5" x14ac:dyDescent="0.35">
      <c r="I30766" s="113" t="s">
        <v>71723</v>
      </c>
    </row>
    <row r="30767" spans="9:9" ht="14.5" x14ac:dyDescent="0.35">
      <c r="I30767" s="113" t="s">
        <v>71722</v>
      </c>
    </row>
    <row r="30768" spans="9:9" ht="14.5" x14ac:dyDescent="0.35">
      <c r="I30768" s="113" t="s">
        <v>71721</v>
      </c>
    </row>
    <row r="30769" spans="9:9" ht="14.5" x14ac:dyDescent="0.35">
      <c r="I30769" s="113" t="s">
        <v>71720</v>
      </c>
    </row>
    <row r="30770" spans="9:9" ht="14.5" x14ac:dyDescent="0.35">
      <c r="I30770" s="113" t="s">
        <v>71719</v>
      </c>
    </row>
    <row r="30771" spans="9:9" ht="14.5" x14ac:dyDescent="0.35">
      <c r="I30771" s="113" t="s">
        <v>71718</v>
      </c>
    </row>
    <row r="30772" spans="9:9" ht="14.5" x14ac:dyDescent="0.35">
      <c r="I30772" s="113" t="s">
        <v>71717</v>
      </c>
    </row>
    <row r="30773" spans="9:9" ht="14.5" x14ac:dyDescent="0.35">
      <c r="I30773" s="113" t="s">
        <v>71716</v>
      </c>
    </row>
    <row r="30774" spans="9:9" ht="14.5" x14ac:dyDescent="0.35">
      <c r="I30774" s="113" t="s">
        <v>71715</v>
      </c>
    </row>
    <row r="30775" spans="9:9" ht="14.5" x14ac:dyDescent="0.35">
      <c r="I30775" s="113" t="s">
        <v>71714</v>
      </c>
    </row>
    <row r="30776" spans="9:9" ht="14.5" x14ac:dyDescent="0.35">
      <c r="I30776" s="113" t="s">
        <v>71713</v>
      </c>
    </row>
    <row r="30777" spans="9:9" ht="14.5" x14ac:dyDescent="0.35">
      <c r="I30777" s="113" t="s">
        <v>112034</v>
      </c>
    </row>
    <row r="30778" spans="9:9" ht="14.5" x14ac:dyDescent="0.35">
      <c r="I30778" s="113" t="s">
        <v>71712</v>
      </c>
    </row>
    <row r="30779" spans="9:9" ht="14.5" x14ac:dyDescent="0.35">
      <c r="I30779" s="113" t="s">
        <v>71711</v>
      </c>
    </row>
    <row r="30780" spans="9:9" ht="14.5" x14ac:dyDescent="0.35">
      <c r="I30780" s="113" t="s">
        <v>71710</v>
      </c>
    </row>
    <row r="30781" spans="9:9" ht="14.5" x14ac:dyDescent="0.35">
      <c r="I30781" s="113" t="s">
        <v>71709</v>
      </c>
    </row>
    <row r="30782" spans="9:9" ht="14.5" x14ac:dyDescent="0.35">
      <c r="I30782" s="113" t="s">
        <v>71708</v>
      </c>
    </row>
    <row r="30783" spans="9:9" ht="14.5" x14ac:dyDescent="0.35">
      <c r="I30783" s="113" t="s">
        <v>71707</v>
      </c>
    </row>
    <row r="30784" spans="9:9" ht="14.5" x14ac:dyDescent="0.35">
      <c r="I30784" s="113" t="s">
        <v>71706</v>
      </c>
    </row>
    <row r="30785" spans="9:9" ht="14.5" x14ac:dyDescent="0.35">
      <c r="I30785" s="113" t="s">
        <v>71705</v>
      </c>
    </row>
    <row r="30786" spans="9:9" ht="14.5" x14ac:dyDescent="0.35">
      <c r="I30786" s="113" t="s">
        <v>71704</v>
      </c>
    </row>
    <row r="30787" spans="9:9" ht="14.5" x14ac:dyDescent="0.35">
      <c r="I30787" s="113" t="s">
        <v>71703</v>
      </c>
    </row>
    <row r="30788" spans="9:9" ht="14.5" x14ac:dyDescent="0.35">
      <c r="I30788" s="113" t="s">
        <v>71702</v>
      </c>
    </row>
    <row r="30789" spans="9:9" ht="14.5" x14ac:dyDescent="0.35">
      <c r="I30789" s="113" t="s">
        <v>71701</v>
      </c>
    </row>
    <row r="30790" spans="9:9" ht="14.5" x14ac:dyDescent="0.35">
      <c r="I30790" s="113" t="s">
        <v>71700</v>
      </c>
    </row>
    <row r="30791" spans="9:9" ht="14.5" x14ac:dyDescent="0.35">
      <c r="I30791" s="113" t="s">
        <v>71699</v>
      </c>
    </row>
    <row r="30792" spans="9:9" ht="14.5" x14ac:dyDescent="0.35">
      <c r="I30792" s="113" t="s">
        <v>71698</v>
      </c>
    </row>
    <row r="30793" spans="9:9" ht="14.5" x14ac:dyDescent="0.35">
      <c r="I30793" s="113" t="s">
        <v>71697</v>
      </c>
    </row>
    <row r="30794" spans="9:9" ht="14.5" x14ac:dyDescent="0.35">
      <c r="I30794" s="113" t="s">
        <v>71696</v>
      </c>
    </row>
    <row r="30795" spans="9:9" ht="14.5" x14ac:dyDescent="0.35">
      <c r="I30795" s="113" t="s">
        <v>71695</v>
      </c>
    </row>
    <row r="30796" spans="9:9" ht="14.5" x14ac:dyDescent="0.35">
      <c r="I30796" s="113" t="s">
        <v>71694</v>
      </c>
    </row>
    <row r="30797" spans="9:9" ht="14.5" x14ac:dyDescent="0.35">
      <c r="I30797" s="113" t="s">
        <v>71693</v>
      </c>
    </row>
    <row r="30798" spans="9:9" ht="14.5" x14ac:dyDescent="0.35">
      <c r="I30798" s="113" t="s">
        <v>71692</v>
      </c>
    </row>
    <row r="30799" spans="9:9" ht="14.5" x14ac:dyDescent="0.35">
      <c r="I30799" s="113" t="s">
        <v>71691</v>
      </c>
    </row>
    <row r="30800" spans="9:9" ht="14.5" x14ac:dyDescent="0.35">
      <c r="I30800" s="113" t="s">
        <v>71690</v>
      </c>
    </row>
    <row r="30801" spans="9:9" ht="14.5" x14ac:dyDescent="0.35">
      <c r="I30801" s="113" t="s">
        <v>71689</v>
      </c>
    </row>
    <row r="30802" spans="9:9" ht="14.5" x14ac:dyDescent="0.35">
      <c r="I30802" s="113" t="s">
        <v>71688</v>
      </c>
    </row>
    <row r="30803" spans="9:9" ht="14.5" x14ac:dyDescent="0.35">
      <c r="I30803" s="113" t="s">
        <v>71687</v>
      </c>
    </row>
    <row r="30804" spans="9:9" ht="14.5" x14ac:dyDescent="0.35">
      <c r="I30804" s="113" t="s">
        <v>71686</v>
      </c>
    </row>
    <row r="30805" spans="9:9" ht="14.5" x14ac:dyDescent="0.35">
      <c r="I30805" s="113" t="s">
        <v>71685</v>
      </c>
    </row>
    <row r="30806" spans="9:9" ht="14.5" x14ac:dyDescent="0.35">
      <c r="I30806" s="113" t="s">
        <v>71684</v>
      </c>
    </row>
    <row r="30807" spans="9:9" ht="14.5" x14ac:dyDescent="0.35">
      <c r="I30807" s="113" t="s">
        <v>71683</v>
      </c>
    </row>
    <row r="30808" spans="9:9" ht="14.5" x14ac:dyDescent="0.35">
      <c r="I30808" s="113" t="s">
        <v>71682</v>
      </c>
    </row>
    <row r="30809" spans="9:9" ht="14.5" x14ac:dyDescent="0.35">
      <c r="I30809" s="113" t="s">
        <v>71681</v>
      </c>
    </row>
    <row r="30810" spans="9:9" ht="14.5" x14ac:dyDescent="0.35">
      <c r="I30810" s="113" t="s">
        <v>71680</v>
      </c>
    </row>
    <row r="30811" spans="9:9" ht="14.5" x14ac:dyDescent="0.35">
      <c r="I30811" s="113" t="s">
        <v>71679</v>
      </c>
    </row>
    <row r="30812" spans="9:9" ht="14.5" x14ac:dyDescent="0.35">
      <c r="I30812" s="113" t="s">
        <v>71678</v>
      </c>
    </row>
    <row r="30813" spans="9:9" ht="14.5" x14ac:dyDescent="0.35">
      <c r="I30813" s="113" t="s">
        <v>71677</v>
      </c>
    </row>
    <row r="30814" spans="9:9" ht="14.5" x14ac:dyDescent="0.35">
      <c r="I30814" s="113" t="s">
        <v>71676</v>
      </c>
    </row>
    <row r="30815" spans="9:9" ht="14.5" x14ac:dyDescent="0.35">
      <c r="I30815" s="113" t="s">
        <v>71675</v>
      </c>
    </row>
    <row r="30816" spans="9:9" ht="14.5" x14ac:dyDescent="0.35">
      <c r="I30816" s="113" t="s">
        <v>71674</v>
      </c>
    </row>
    <row r="30817" spans="9:9" ht="14.5" x14ac:dyDescent="0.35">
      <c r="I30817" s="113" t="s">
        <v>71673</v>
      </c>
    </row>
    <row r="30818" spans="9:9" ht="14.5" x14ac:dyDescent="0.35">
      <c r="I30818" s="113" t="s">
        <v>71672</v>
      </c>
    </row>
    <row r="30819" spans="9:9" ht="14.5" x14ac:dyDescent="0.35">
      <c r="I30819" s="113" t="s">
        <v>71671</v>
      </c>
    </row>
    <row r="30820" spans="9:9" ht="14.5" x14ac:dyDescent="0.35">
      <c r="I30820" s="113" t="s">
        <v>71670</v>
      </c>
    </row>
    <row r="30821" spans="9:9" ht="14.5" x14ac:dyDescent="0.35">
      <c r="I30821" s="113" t="s">
        <v>71669</v>
      </c>
    </row>
    <row r="30822" spans="9:9" ht="14.5" x14ac:dyDescent="0.35">
      <c r="I30822" s="113" t="s">
        <v>71668</v>
      </c>
    </row>
    <row r="30823" spans="9:9" ht="14.5" x14ac:dyDescent="0.35">
      <c r="I30823" s="113" t="s">
        <v>71667</v>
      </c>
    </row>
    <row r="30824" spans="9:9" ht="14.5" x14ac:dyDescent="0.35">
      <c r="I30824" s="113" t="s">
        <v>71666</v>
      </c>
    </row>
    <row r="30825" spans="9:9" ht="14.5" x14ac:dyDescent="0.35">
      <c r="I30825" s="113" t="s">
        <v>71665</v>
      </c>
    </row>
    <row r="30826" spans="9:9" ht="14.5" x14ac:dyDescent="0.35">
      <c r="I30826" s="113" t="s">
        <v>71664</v>
      </c>
    </row>
    <row r="30827" spans="9:9" ht="14.5" x14ac:dyDescent="0.35">
      <c r="I30827" s="113" t="s">
        <v>71663</v>
      </c>
    </row>
    <row r="30828" spans="9:9" ht="14.5" x14ac:dyDescent="0.35">
      <c r="I30828" s="113" t="s">
        <v>71662</v>
      </c>
    </row>
    <row r="30829" spans="9:9" ht="14.5" x14ac:dyDescent="0.35">
      <c r="I30829" s="113" t="s">
        <v>71661</v>
      </c>
    </row>
    <row r="30830" spans="9:9" ht="14.5" x14ac:dyDescent="0.35">
      <c r="I30830" s="113" t="s">
        <v>71660</v>
      </c>
    </row>
    <row r="30831" spans="9:9" ht="14.5" x14ac:dyDescent="0.35">
      <c r="I30831" s="113" t="s">
        <v>71659</v>
      </c>
    </row>
    <row r="30832" spans="9:9" ht="14.5" x14ac:dyDescent="0.35">
      <c r="I30832" s="113" t="s">
        <v>71658</v>
      </c>
    </row>
    <row r="30833" spans="9:9" ht="14.5" x14ac:dyDescent="0.35">
      <c r="I30833" s="113" t="s">
        <v>71657</v>
      </c>
    </row>
    <row r="30834" spans="9:9" ht="14.5" x14ac:dyDescent="0.35">
      <c r="I30834" s="113" t="s">
        <v>71656</v>
      </c>
    </row>
    <row r="30835" spans="9:9" ht="14.5" x14ac:dyDescent="0.35">
      <c r="I30835" s="113" t="s">
        <v>71655</v>
      </c>
    </row>
    <row r="30836" spans="9:9" ht="14.5" x14ac:dyDescent="0.35">
      <c r="I30836" s="113" t="s">
        <v>71654</v>
      </c>
    </row>
    <row r="30837" spans="9:9" ht="14.5" x14ac:dyDescent="0.35">
      <c r="I30837" s="113" t="s">
        <v>71653</v>
      </c>
    </row>
    <row r="30838" spans="9:9" ht="14.5" x14ac:dyDescent="0.35">
      <c r="I30838" s="113" t="s">
        <v>71652</v>
      </c>
    </row>
    <row r="30839" spans="9:9" ht="14.5" x14ac:dyDescent="0.35">
      <c r="I30839" s="113" t="s">
        <v>71651</v>
      </c>
    </row>
    <row r="30840" spans="9:9" ht="14.5" x14ac:dyDescent="0.35">
      <c r="I30840" s="113" t="s">
        <v>71650</v>
      </c>
    </row>
    <row r="30841" spans="9:9" ht="14.5" x14ac:dyDescent="0.35">
      <c r="I30841" s="113" t="s">
        <v>71649</v>
      </c>
    </row>
    <row r="30842" spans="9:9" ht="14.5" x14ac:dyDescent="0.35">
      <c r="I30842" s="113" t="s">
        <v>71648</v>
      </c>
    </row>
    <row r="30843" spans="9:9" ht="14.5" x14ac:dyDescent="0.35">
      <c r="I30843" s="113" t="s">
        <v>71647</v>
      </c>
    </row>
    <row r="30844" spans="9:9" ht="14.5" x14ac:dyDescent="0.35">
      <c r="I30844" s="113" t="s">
        <v>71646</v>
      </c>
    </row>
    <row r="30845" spans="9:9" ht="14.5" x14ac:dyDescent="0.35">
      <c r="I30845" s="113" t="s">
        <v>71645</v>
      </c>
    </row>
    <row r="30846" spans="9:9" ht="14.5" x14ac:dyDescent="0.35">
      <c r="I30846" s="113" t="s">
        <v>71644</v>
      </c>
    </row>
    <row r="30847" spans="9:9" ht="14.5" x14ac:dyDescent="0.35">
      <c r="I30847" s="113" t="s">
        <v>71643</v>
      </c>
    </row>
    <row r="30848" spans="9:9" ht="14.5" x14ac:dyDescent="0.35">
      <c r="I30848" s="113" t="s">
        <v>71642</v>
      </c>
    </row>
    <row r="30849" spans="9:9" ht="14.5" x14ac:dyDescent="0.35">
      <c r="I30849" s="113" t="s">
        <v>71641</v>
      </c>
    </row>
    <row r="30850" spans="9:9" ht="14.5" x14ac:dyDescent="0.35">
      <c r="I30850" s="113" t="s">
        <v>71640</v>
      </c>
    </row>
    <row r="30851" spans="9:9" ht="14.5" x14ac:dyDescent="0.35">
      <c r="I30851" s="113" t="s">
        <v>71639</v>
      </c>
    </row>
    <row r="30852" spans="9:9" ht="14.5" x14ac:dyDescent="0.35">
      <c r="I30852" s="113" t="s">
        <v>71638</v>
      </c>
    </row>
    <row r="30853" spans="9:9" ht="14.5" x14ac:dyDescent="0.35">
      <c r="I30853" s="113" t="s">
        <v>71637</v>
      </c>
    </row>
    <row r="30854" spans="9:9" ht="14.5" x14ac:dyDescent="0.35">
      <c r="I30854" s="113" t="s">
        <v>71636</v>
      </c>
    </row>
    <row r="30855" spans="9:9" ht="14.5" x14ac:dyDescent="0.35">
      <c r="I30855" s="113" t="s">
        <v>71635</v>
      </c>
    </row>
    <row r="30856" spans="9:9" ht="14.5" x14ac:dyDescent="0.35">
      <c r="I30856" s="113" t="s">
        <v>71634</v>
      </c>
    </row>
    <row r="30857" spans="9:9" ht="14.5" x14ac:dyDescent="0.35">
      <c r="I30857" s="113" t="s">
        <v>71633</v>
      </c>
    </row>
    <row r="30858" spans="9:9" ht="14.5" x14ac:dyDescent="0.35">
      <c r="I30858" s="113" t="s">
        <v>71632</v>
      </c>
    </row>
    <row r="30859" spans="9:9" ht="14.5" x14ac:dyDescent="0.35">
      <c r="I30859" s="113" t="s">
        <v>71631</v>
      </c>
    </row>
    <row r="30860" spans="9:9" ht="14.5" x14ac:dyDescent="0.35">
      <c r="I30860" s="113" t="s">
        <v>71630</v>
      </c>
    </row>
    <row r="30861" spans="9:9" ht="14.5" x14ac:dyDescent="0.35">
      <c r="I30861" s="113" t="s">
        <v>71629</v>
      </c>
    </row>
    <row r="30862" spans="9:9" ht="14.5" x14ac:dyDescent="0.35">
      <c r="I30862" s="113" t="s">
        <v>71628</v>
      </c>
    </row>
    <row r="30863" spans="9:9" ht="14.5" x14ac:dyDescent="0.35">
      <c r="I30863" s="113" t="s">
        <v>71627</v>
      </c>
    </row>
    <row r="30864" spans="9:9" ht="14.5" x14ac:dyDescent="0.35">
      <c r="I30864" s="113" t="s">
        <v>71626</v>
      </c>
    </row>
    <row r="30865" spans="9:9" ht="14.5" x14ac:dyDescent="0.35">
      <c r="I30865" s="113" t="s">
        <v>71625</v>
      </c>
    </row>
    <row r="30866" spans="9:9" ht="14.5" x14ac:dyDescent="0.35">
      <c r="I30866" s="113" t="s">
        <v>71624</v>
      </c>
    </row>
    <row r="30867" spans="9:9" ht="14.5" x14ac:dyDescent="0.35">
      <c r="I30867" s="113" t="s">
        <v>71623</v>
      </c>
    </row>
    <row r="30868" spans="9:9" ht="14.5" x14ac:dyDescent="0.35">
      <c r="I30868" s="113" t="s">
        <v>71622</v>
      </c>
    </row>
    <row r="30869" spans="9:9" ht="14.5" x14ac:dyDescent="0.35">
      <c r="I30869" s="113" t="s">
        <v>71621</v>
      </c>
    </row>
    <row r="30870" spans="9:9" ht="14.5" x14ac:dyDescent="0.35">
      <c r="I30870" s="113" t="s">
        <v>71620</v>
      </c>
    </row>
    <row r="30871" spans="9:9" ht="14.5" x14ac:dyDescent="0.35">
      <c r="I30871" s="113" t="s">
        <v>71619</v>
      </c>
    </row>
    <row r="30872" spans="9:9" ht="14.5" x14ac:dyDescent="0.35">
      <c r="I30872" s="113" t="s">
        <v>71618</v>
      </c>
    </row>
    <row r="30873" spans="9:9" ht="14.5" x14ac:dyDescent="0.35">
      <c r="I30873" s="113" t="s">
        <v>71617</v>
      </c>
    </row>
    <row r="30874" spans="9:9" ht="14.5" x14ac:dyDescent="0.35">
      <c r="I30874" s="113" t="s">
        <v>71616</v>
      </c>
    </row>
    <row r="30875" spans="9:9" ht="14.5" x14ac:dyDescent="0.35">
      <c r="I30875" s="113" t="s">
        <v>71615</v>
      </c>
    </row>
    <row r="30876" spans="9:9" ht="14.5" x14ac:dyDescent="0.35">
      <c r="I30876" s="113" t="s">
        <v>71614</v>
      </c>
    </row>
    <row r="30877" spans="9:9" ht="14.5" x14ac:dyDescent="0.35">
      <c r="I30877" s="113" t="s">
        <v>71613</v>
      </c>
    </row>
    <row r="30878" spans="9:9" ht="14.5" x14ac:dyDescent="0.35">
      <c r="I30878" s="113" t="s">
        <v>71612</v>
      </c>
    </row>
    <row r="30879" spans="9:9" ht="14.5" x14ac:dyDescent="0.35">
      <c r="I30879" s="113" t="s">
        <v>71611</v>
      </c>
    </row>
    <row r="30880" spans="9:9" ht="14.5" x14ac:dyDescent="0.35">
      <c r="I30880" s="113" t="s">
        <v>71610</v>
      </c>
    </row>
    <row r="30881" spans="9:9" ht="14.5" x14ac:dyDescent="0.35">
      <c r="I30881" s="113" t="s">
        <v>71609</v>
      </c>
    </row>
    <row r="30882" spans="9:9" ht="14.5" x14ac:dyDescent="0.35">
      <c r="I30882" s="113" t="s">
        <v>71608</v>
      </c>
    </row>
    <row r="30883" spans="9:9" ht="14.5" x14ac:dyDescent="0.35">
      <c r="I30883" s="113" t="s">
        <v>71607</v>
      </c>
    </row>
    <row r="30884" spans="9:9" ht="14.5" x14ac:dyDescent="0.35">
      <c r="I30884" s="113" t="s">
        <v>71606</v>
      </c>
    </row>
    <row r="30885" spans="9:9" ht="14.5" x14ac:dyDescent="0.35">
      <c r="I30885" s="113" t="s">
        <v>71605</v>
      </c>
    </row>
    <row r="30886" spans="9:9" ht="14.5" x14ac:dyDescent="0.35">
      <c r="I30886" s="113" t="s">
        <v>71604</v>
      </c>
    </row>
    <row r="30887" spans="9:9" ht="14.5" x14ac:dyDescent="0.35">
      <c r="I30887" s="113" t="s">
        <v>71603</v>
      </c>
    </row>
    <row r="30888" spans="9:9" ht="14.5" x14ac:dyDescent="0.35">
      <c r="I30888" s="113" t="s">
        <v>71602</v>
      </c>
    </row>
    <row r="30889" spans="9:9" ht="14.5" x14ac:dyDescent="0.35">
      <c r="I30889" s="113" t="s">
        <v>71601</v>
      </c>
    </row>
    <row r="30890" spans="9:9" ht="14.5" x14ac:dyDescent="0.35">
      <c r="I30890" s="113" t="s">
        <v>71600</v>
      </c>
    </row>
    <row r="30891" spans="9:9" ht="14.5" x14ac:dyDescent="0.35">
      <c r="I30891" s="113" t="s">
        <v>71599</v>
      </c>
    </row>
    <row r="30892" spans="9:9" ht="14.5" x14ac:dyDescent="0.35">
      <c r="I30892" s="113" t="s">
        <v>71598</v>
      </c>
    </row>
    <row r="30893" spans="9:9" ht="14.5" x14ac:dyDescent="0.35">
      <c r="I30893" s="113" t="s">
        <v>71597</v>
      </c>
    </row>
    <row r="30894" spans="9:9" ht="14.5" x14ac:dyDescent="0.35">
      <c r="I30894" s="113" t="s">
        <v>71596</v>
      </c>
    </row>
    <row r="30895" spans="9:9" ht="14.5" x14ac:dyDescent="0.35">
      <c r="I30895" s="113" t="s">
        <v>71595</v>
      </c>
    </row>
    <row r="30896" spans="9:9" ht="14.5" x14ac:dyDescent="0.35">
      <c r="I30896" s="113" t="s">
        <v>71594</v>
      </c>
    </row>
    <row r="30897" spans="9:9" ht="14.5" x14ac:dyDescent="0.35">
      <c r="I30897" s="113" t="s">
        <v>71593</v>
      </c>
    </row>
    <row r="30898" spans="9:9" ht="14.5" x14ac:dyDescent="0.35">
      <c r="I30898" s="113" t="s">
        <v>71592</v>
      </c>
    </row>
    <row r="30899" spans="9:9" ht="14.5" x14ac:dyDescent="0.35">
      <c r="I30899" s="113" t="s">
        <v>71591</v>
      </c>
    </row>
    <row r="30900" spans="9:9" ht="14.5" x14ac:dyDescent="0.35">
      <c r="I30900" s="113" t="s">
        <v>71590</v>
      </c>
    </row>
    <row r="30901" spans="9:9" ht="14.5" x14ac:dyDescent="0.35">
      <c r="I30901" s="113" t="s">
        <v>71589</v>
      </c>
    </row>
    <row r="30902" spans="9:9" ht="14.5" x14ac:dyDescent="0.35">
      <c r="I30902" s="113" t="s">
        <v>71588</v>
      </c>
    </row>
    <row r="30903" spans="9:9" ht="14.5" x14ac:dyDescent="0.35">
      <c r="I30903" s="113" t="s">
        <v>71587</v>
      </c>
    </row>
    <row r="30904" spans="9:9" ht="14.5" x14ac:dyDescent="0.35">
      <c r="I30904" s="113" t="s">
        <v>71586</v>
      </c>
    </row>
    <row r="30905" spans="9:9" ht="14.5" x14ac:dyDescent="0.35">
      <c r="I30905" s="113" t="s">
        <v>71585</v>
      </c>
    </row>
    <row r="30906" spans="9:9" ht="14.5" x14ac:dyDescent="0.35">
      <c r="I30906" s="113" t="s">
        <v>71584</v>
      </c>
    </row>
    <row r="30907" spans="9:9" ht="14.5" x14ac:dyDescent="0.35">
      <c r="I30907" s="113" t="s">
        <v>71583</v>
      </c>
    </row>
    <row r="30908" spans="9:9" ht="14.5" x14ac:dyDescent="0.35">
      <c r="I30908" s="113" t="s">
        <v>71582</v>
      </c>
    </row>
    <row r="30909" spans="9:9" ht="14.5" x14ac:dyDescent="0.35">
      <c r="I30909" s="113" t="s">
        <v>71581</v>
      </c>
    </row>
    <row r="30910" spans="9:9" ht="14.5" x14ac:dyDescent="0.35">
      <c r="I30910" s="113" t="s">
        <v>71580</v>
      </c>
    </row>
    <row r="30911" spans="9:9" ht="14.5" x14ac:dyDescent="0.35">
      <c r="I30911" s="113" t="s">
        <v>71579</v>
      </c>
    </row>
    <row r="30912" spans="9:9" ht="14.5" x14ac:dyDescent="0.35">
      <c r="I30912" s="113" t="s">
        <v>71578</v>
      </c>
    </row>
    <row r="30913" spans="9:9" ht="14.5" x14ac:dyDescent="0.35">
      <c r="I30913" s="113" t="s">
        <v>71577</v>
      </c>
    </row>
    <row r="30914" spans="9:9" ht="14.5" x14ac:dyDescent="0.35">
      <c r="I30914" s="113" t="s">
        <v>71576</v>
      </c>
    </row>
    <row r="30915" spans="9:9" ht="14.5" x14ac:dyDescent="0.35">
      <c r="I30915" s="113" t="s">
        <v>71575</v>
      </c>
    </row>
    <row r="30916" spans="9:9" ht="14.5" x14ac:dyDescent="0.35">
      <c r="I30916" s="113" t="s">
        <v>71574</v>
      </c>
    </row>
    <row r="30917" spans="9:9" ht="14.5" x14ac:dyDescent="0.35">
      <c r="I30917" s="113" t="s">
        <v>71573</v>
      </c>
    </row>
    <row r="30918" spans="9:9" ht="14.5" x14ac:dyDescent="0.35">
      <c r="I30918" s="113" t="s">
        <v>71572</v>
      </c>
    </row>
    <row r="30919" spans="9:9" ht="14.5" x14ac:dyDescent="0.35">
      <c r="I30919" s="113" t="s">
        <v>71571</v>
      </c>
    </row>
    <row r="30920" spans="9:9" ht="14.5" x14ac:dyDescent="0.35">
      <c r="I30920" s="113" t="s">
        <v>71570</v>
      </c>
    </row>
    <row r="30921" spans="9:9" ht="14.5" x14ac:dyDescent="0.35">
      <c r="I30921" s="113" t="s">
        <v>71569</v>
      </c>
    </row>
    <row r="30922" spans="9:9" ht="14.5" x14ac:dyDescent="0.35">
      <c r="I30922" s="113" t="s">
        <v>71568</v>
      </c>
    </row>
    <row r="30923" spans="9:9" ht="14.5" x14ac:dyDescent="0.35">
      <c r="I30923" s="113" t="s">
        <v>71567</v>
      </c>
    </row>
    <row r="30924" spans="9:9" ht="14.5" x14ac:dyDescent="0.35">
      <c r="I30924" s="113" t="s">
        <v>71566</v>
      </c>
    </row>
    <row r="30925" spans="9:9" ht="14.5" x14ac:dyDescent="0.35">
      <c r="I30925" s="113" t="s">
        <v>71565</v>
      </c>
    </row>
    <row r="30926" spans="9:9" ht="14.5" x14ac:dyDescent="0.35">
      <c r="I30926" s="113" t="s">
        <v>71564</v>
      </c>
    </row>
    <row r="30927" spans="9:9" ht="14.5" x14ac:dyDescent="0.35">
      <c r="I30927" s="113" t="s">
        <v>71563</v>
      </c>
    </row>
    <row r="30928" spans="9:9" ht="14.5" x14ac:dyDescent="0.35">
      <c r="I30928" s="113" t="s">
        <v>71562</v>
      </c>
    </row>
    <row r="30929" spans="9:9" ht="14.5" x14ac:dyDescent="0.35">
      <c r="I30929" s="113" t="s">
        <v>71561</v>
      </c>
    </row>
    <row r="30930" spans="9:9" ht="14.5" x14ac:dyDescent="0.35">
      <c r="I30930" s="113" t="s">
        <v>71560</v>
      </c>
    </row>
    <row r="30931" spans="9:9" ht="14.5" x14ac:dyDescent="0.35">
      <c r="I30931" s="113" t="s">
        <v>71559</v>
      </c>
    </row>
    <row r="30932" spans="9:9" ht="14.5" x14ac:dyDescent="0.35">
      <c r="I30932" s="113" t="s">
        <v>71558</v>
      </c>
    </row>
    <row r="30933" spans="9:9" ht="14.5" x14ac:dyDescent="0.35">
      <c r="I30933" s="113" t="s">
        <v>71557</v>
      </c>
    </row>
    <row r="30934" spans="9:9" ht="14.5" x14ac:dyDescent="0.35">
      <c r="I30934" s="113" t="s">
        <v>71556</v>
      </c>
    </row>
    <row r="30935" spans="9:9" ht="14.5" x14ac:dyDescent="0.35">
      <c r="I30935" s="113" t="s">
        <v>71555</v>
      </c>
    </row>
    <row r="30936" spans="9:9" ht="14.5" x14ac:dyDescent="0.35">
      <c r="I30936" s="113" t="s">
        <v>71554</v>
      </c>
    </row>
    <row r="30937" spans="9:9" ht="14.5" x14ac:dyDescent="0.35">
      <c r="I30937" s="113" t="s">
        <v>71553</v>
      </c>
    </row>
    <row r="30938" spans="9:9" ht="14.5" x14ac:dyDescent="0.35">
      <c r="I30938" s="113" t="s">
        <v>71552</v>
      </c>
    </row>
    <row r="30939" spans="9:9" ht="14.5" x14ac:dyDescent="0.35">
      <c r="I30939" s="113" t="s">
        <v>71551</v>
      </c>
    </row>
    <row r="30940" spans="9:9" ht="14.5" x14ac:dyDescent="0.35">
      <c r="I30940" s="113" t="s">
        <v>71550</v>
      </c>
    </row>
    <row r="30941" spans="9:9" ht="14.5" x14ac:dyDescent="0.35">
      <c r="I30941" s="113" t="s">
        <v>71549</v>
      </c>
    </row>
    <row r="30942" spans="9:9" ht="14.5" x14ac:dyDescent="0.35">
      <c r="I30942" s="113" t="s">
        <v>71548</v>
      </c>
    </row>
    <row r="30943" spans="9:9" ht="14.5" x14ac:dyDescent="0.35">
      <c r="I30943" s="113" t="s">
        <v>71547</v>
      </c>
    </row>
    <row r="30944" spans="9:9" ht="14.5" x14ac:dyDescent="0.35">
      <c r="I30944" s="113" t="s">
        <v>71546</v>
      </c>
    </row>
    <row r="30945" spans="9:9" ht="14.5" x14ac:dyDescent="0.35">
      <c r="I30945" s="113" t="s">
        <v>71545</v>
      </c>
    </row>
    <row r="30946" spans="9:9" ht="14.5" x14ac:dyDescent="0.35">
      <c r="I30946" s="113" t="s">
        <v>71544</v>
      </c>
    </row>
    <row r="30947" spans="9:9" ht="14.5" x14ac:dyDescent="0.35">
      <c r="I30947" s="113" t="s">
        <v>71543</v>
      </c>
    </row>
    <row r="30948" spans="9:9" ht="14.5" x14ac:dyDescent="0.35">
      <c r="I30948" s="113" t="s">
        <v>71542</v>
      </c>
    </row>
    <row r="30949" spans="9:9" ht="14.5" x14ac:dyDescent="0.35">
      <c r="I30949" s="113" t="s">
        <v>71541</v>
      </c>
    </row>
    <row r="30950" spans="9:9" ht="14.5" x14ac:dyDescent="0.35">
      <c r="I30950" s="113" t="s">
        <v>71540</v>
      </c>
    </row>
    <row r="30951" spans="9:9" ht="14.5" x14ac:dyDescent="0.35">
      <c r="I30951" s="113" t="s">
        <v>71539</v>
      </c>
    </row>
    <row r="30952" spans="9:9" ht="14.5" x14ac:dyDescent="0.35">
      <c r="I30952" s="113" t="s">
        <v>71538</v>
      </c>
    </row>
    <row r="30953" spans="9:9" ht="14.5" x14ac:dyDescent="0.35">
      <c r="I30953" s="113" t="s">
        <v>71537</v>
      </c>
    </row>
    <row r="30954" spans="9:9" ht="14.5" x14ac:dyDescent="0.35">
      <c r="I30954" s="113" t="s">
        <v>71536</v>
      </c>
    </row>
    <row r="30955" spans="9:9" ht="14.5" x14ac:dyDescent="0.35">
      <c r="I30955" s="113" t="s">
        <v>71535</v>
      </c>
    </row>
    <row r="30956" spans="9:9" ht="14.5" x14ac:dyDescent="0.35">
      <c r="I30956" s="113" t="s">
        <v>71534</v>
      </c>
    </row>
    <row r="30957" spans="9:9" ht="14.5" x14ac:dyDescent="0.35">
      <c r="I30957" s="113" t="s">
        <v>71533</v>
      </c>
    </row>
    <row r="30958" spans="9:9" ht="14.5" x14ac:dyDescent="0.35">
      <c r="I30958" s="113" t="s">
        <v>71532</v>
      </c>
    </row>
    <row r="30959" spans="9:9" ht="14.5" x14ac:dyDescent="0.35">
      <c r="I30959" s="113" t="s">
        <v>71531</v>
      </c>
    </row>
    <row r="30960" spans="9:9" ht="14.5" x14ac:dyDescent="0.35">
      <c r="I30960" s="113" t="s">
        <v>71530</v>
      </c>
    </row>
    <row r="30961" spans="9:9" ht="14.5" x14ac:dyDescent="0.35">
      <c r="I30961" s="113" t="s">
        <v>71529</v>
      </c>
    </row>
    <row r="30962" spans="9:9" ht="14.5" x14ac:dyDescent="0.35">
      <c r="I30962" s="113" t="s">
        <v>71528</v>
      </c>
    </row>
    <row r="30963" spans="9:9" ht="14.5" x14ac:dyDescent="0.35">
      <c r="I30963" s="113" t="s">
        <v>71527</v>
      </c>
    </row>
    <row r="30964" spans="9:9" ht="14.5" x14ac:dyDescent="0.35">
      <c r="I30964" s="113" t="s">
        <v>71526</v>
      </c>
    </row>
    <row r="30965" spans="9:9" ht="14.5" x14ac:dyDescent="0.35">
      <c r="I30965" s="113" t="s">
        <v>71525</v>
      </c>
    </row>
    <row r="30966" spans="9:9" ht="14.5" x14ac:dyDescent="0.35">
      <c r="I30966" s="113" t="s">
        <v>71524</v>
      </c>
    </row>
    <row r="30967" spans="9:9" ht="14.5" x14ac:dyDescent="0.35">
      <c r="I30967" s="113" t="s">
        <v>71523</v>
      </c>
    </row>
    <row r="30968" spans="9:9" ht="14.5" x14ac:dyDescent="0.35">
      <c r="I30968" s="113" t="s">
        <v>71522</v>
      </c>
    </row>
    <row r="30969" spans="9:9" ht="14.5" x14ac:dyDescent="0.35">
      <c r="I30969" s="113" t="s">
        <v>71521</v>
      </c>
    </row>
    <row r="30970" spans="9:9" ht="14.5" x14ac:dyDescent="0.35">
      <c r="I30970" s="113" t="s">
        <v>71520</v>
      </c>
    </row>
    <row r="30971" spans="9:9" ht="14.5" x14ac:dyDescent="0.35">
      <c r="I30971" s="113" t="s">
        <v>71519</v>
      </c>
    </row>
    <row r="30972" spans="9:9" ht="14.5" x14ac:dyDescent="0.35">
      <c r="I30972" s="113" t="s">
        <v>71518</v>
      </c>
    </row>
    <row r="30973" spans="9:9" ht="14.5" x14ac:dyDescent="0.35">
      <c r="I30973" s="113" t="s">
        <v>71517</v>
      </c>
    </row>
    <row r="30974" spans="9:9" ht="14.5" x14ac:dyDescent="0.35">
      <c r="I30974" s="113" t="s">
        <v>71516</v>
      </c>
    </row>
    <row r="30975" spans="9:9" ht="14.5" x14ac:dyDescent="0.35">
      <c r="I30975" s="113" t="s">
        <v>71515</v>
      </c>
    </row>
    <row r="30976" spans="9:9" ht="14.5" x14ac:dyDescent="0.35">
      <c r="I30976" s="113" t="s">
        <v>71514</v>
      </c>
    </row>
    <row r="30977" spans="9:9" ht="14.5" x14ac:dyDescent="0.35">
      <c r="I30977" s="113" t="s">
        <v>71513</v>
      </c>
    </row>
    <row r="30978" spans="9:9" ht="14.5" x14ac:dyDescent="0.35">
      <c r="I30978" s="113" t="s">
        <v>71512</v>
      </c>
    </row>
    <row r="30979" spans="9:9" ht="14.5" x14ac:dyDescent="0.35">
      <c r="I30979" s="113" t="s">
        <v>71511</v>
      </c>
    </row>
    <row r="30980" spans="9:9" ht="14.5" x14ac:dyDescent="0.35">
      <c r="I30980" s="113" t="s">
        <v>71510</v>
      </c>
    </row>
    <row r="30981" spans="9:9" ht="14.5" x14ac:dyDescent="0.35">
      <c r="I30981" s="113" t="s">
        <v>71509</v>
      </c>
    </row>
    <row r="30982" spans="9:9" ht="14.5" x14ac:dyDescent="0.35">
      <c r="I30982" s="113" t="s">
        <v>71508</v>
      </c>
    </row>
    <row r="30983" spans="9:9" ht="14.5" x14ac:dyDescent="0.35">
      <c r="I30983" s="113" t="s">
        <v>71507</v>
      </c>
    </row>
    <row r="30984" spans="9:9" ht="14.5" x14ac:dyDescent="0.35">
      <c r="I30984" s="113" t="s">
        <v>71506</v>
      </c>
    </row>
    <row r="30985" spans="9:9" ht="14.5" x14ac:dyDescent="0.35">
      <c r="I30985" s="113" t="s">
        <v>71505</v>
      </c>
    </row>
    <row r="30986" spans="9:9" ht="14.5" x14ac:dyDescent="0.35">
      <c r="I30986" s="113" t="s">
        <v>71504</v>
      </c>
    </row>
    <row r="30987" spans="9:9" ht="14.5" x14ac:dyDescent="0.35">
      <c r="I30987" s="113" t="s">
        <v>71503</v>
      </c>
    </row>
    <row r="30988" spans="9:9" ht="14.5" x14ac:dyDescent="0.35">
      <c r="I30988" s="113" t="s">
        <v>71502</v>
      </c>
    </row>
    <row r="30989" spans="9:9" ht="14.5" x14ac:dyDescent="0.35">
      <c r="I30989" s="113" t="s">
        <v>71501</v>
      </c>
    </row>
    <row r="30990" spans="9:9" ht="14.5" x14ac:dyDescent="0.35">
      <c r="I30990" s="113" t="s">
        <v>71500</v>
      </c>
    </row>
    <row r="30991" spans="9:9" ht="14.5" x14ac:dyDescent="0.35">
      <c r="I30991" s="113" t="s">
        <v>71499</v>
      </c>
    </row>
    <row r="30992" spans="9:9" ht="14.5" x14ac:dyDescent="0.35">
      <c r="I30992" s="113" t="s">
        <v>71498</v>
      </c>
    </row>
    <row r="30993" spans="9:9" ht="14.5" x14ac:dyDescent="0.35">
      <c r="I30993" s="113" t="s">
        <v>71497</v>
      </c>
    </row>
    <row r="30994" spans="9:9" ht="14.5" x14ac:dyDescent="0.35">
      <c r="I30994" s="113" t="s">
        <v>71496</v>
      </c>
    </row>
    <row r="30995" spans="9:9" ht="14.5" x14ac:dyDescent="0.35">
      <c r="I30995" s="113" t="s">
        <v>71495</v>
      </c>
    </row>
    <row r="30996" spans="9:9" ht="14.5" x14ac:dyDescent="0.35">
      <c r="I30996" s="113" t="s">
        <v>71494</v>
      </c>
    </row>
    <row r="30997" spans="9:9" ht="14.5" x14ac:dyDescent="0.35">
      <c r="I30997" s="113" t="s">
        <v>71493</v>
      </c>
    </row>
    <row r="30998" spans="9:9" ht="14.5" x14ac:dyDescent="0.35">
      <c r="I30998" s="113" t="s">
        <v>71492</v>
      </c>
    </row>
    <row r="30999" spans="9:9" ht="14.5" x14ac:dyDescent="0.35">
      <c r="I30999" s="113" t="s">
        <v>71491</v>
      </c>
    </row>
    <row r="31000" spans="9:9" ht="14.5" x14ac:dyDescent="0.35">
      <c r="I31000" s="113" t="s">
        <v>71490</v>
      </c>
    </row>
    <row r="31001" spans="9:9" ht="14.5" x14ac:dyDescent="0.35">
      <c r="I31001" s="113" t="s">
        <v>71489</v>
      </c>
    </row>
    <row r="31002" spans="9:9" ht="14.5" x14ac:dyDescent="0.35">
      <c r="I31002" s="113" t="s">
        <v>71488</v>
      </c>
    </row>
    <row r="31003" spans="9:9" ht="14.5" x14ac:dyDescent="0.35">
      <c r="I31003" s="113" t="s">
        <v>71487</v>
      </c>
    </row>
    <row r="31004" spans="9:9" ht="14.5" x14ac:dyDescent="0.35">
      <c r="I31004" s="113" t="s">
        <v>71486</v>
      </c>
    </row>
    <row r="31005" spans="9:9" ht="14.5" x14ac:dyDescent="0.35">
      <c r="I31005" s="113" t="s">
        <v>71485</v>
      </c>
    </row>
    <row r="31006" spans="9:9" ht="14.5" x14ac:dyDescent="0.35">
      <c r="I31006" s="113" t="s">
        <v>71484</v>
      </c>
    </row>
    <row r="31007" spans="9:9" ht="14.5" x14ac:dyDescent="0.35">
      <c r="I31007" s="113" t="s">
        <v>71483</v>
      </c>
    </row>
    <row r="31008" spans="9:9" ht="14.5" x14ac:dyDescent="0.35">
      <c r="I31008" s="113" t="s">
        <v>71482</v>
      </c>
    </row>
    <row r="31009" spans="9:9" ht="14.5" x14ac:dyDescent="0.35">
      <c r="I31009" s="113" t="s">
        <v>71481</v>
      </c>
    </row>
    <row r="31010" spans="9:9" ht="14.5" x14ac:dyDescent="0.35">
      <c r="I31010" s="113" t="s">
        <v>71480</v>
      </c>
    </row>
    <row r="31011" spans="9:9" ht="14.5" x14ac:dyDescent="0.35">
      <c r="I31011" s="113" t="s">
        <v>71479</v>
      </c>
    </row>
    <row r="31012" spans="9:9" ht="14.5" x14ac:dyDescent="0.35">
      <c r="I31012" s="113" t="s">
        <v>71478</v>
      </c>
    </row>
    <row r="31013" spans="9:9" ht="14.5" x14ac:dyDescent="0.35">
      <c r="I31013" s="113" t="s">
        <v>71477</v>
      </c>
    </row>
    <row r="31014" spans="9:9" ht="14.5" x14ac:dyDescent="0.35">
      <c r="I31014" s="113" t="s">
        <v>71476</v>
      </c>
    </row>
    <row r="31015" spans="9:9" ht="14.5" x14ac:dyDescent="0.35">
      <c r="I31015" s="113" t="s">
        <v>71475</v>
      </c>
    </row>
    <row r="31016" spans="9:9" ht="14.5" x14ac:dyDescent="0.35">
      <c r="I31016" s="113" t="s">
        <v>71474</v>
      </c>
    </row>
    <row r="31017" spans="9:9" ht="14.5" x14ac:dyDescent="0.35">
      <c r="I31017" s="113" t="s">
        <v>71473</v>
      </c>
    </row>
    <row r="31018" spans="9:9" ht="14.5" x14ac:dyDescent="0.35">
      <c r="I31018" s="113" t="s">
        <v>71472</v>
      </c>
    </row>
    <row r="31019" spans="9:9" ht="14.5" x14ac:dyDescent="0.35">
      <c r="I31019" s="113" t="s">
        <v>71471</v>
      </c>
    </row>
    <row r="31020" spans="9:9" ht="14.5" x14ac:dyDescent="0.35">
      <c r="I31020" s="113" t="s">
        <v>71470</v>
      </c>
    </row>
    <row r="31021" spans="9:9" ht="14.5" x14ac:dyDescent="0.35">
      <c r="I31021" s="113" t="s">
        <v>71469</v>
      </c>
    </row>
    <row r="31022" spans="9:9" ht="14.5" x14ac:dyDescent="0.35">
      <c r="I31022" s="113" t="s">
        <v>71468</v>
      </c>
    </row>
    <row r="31023" spans="9:9" ht="14.5" x14ac:dyDescent="0.35">
      <c r="I31023" s="113" t="s">
        <v>71467</v>
      </c>
    </row>
    <row r="31024" spans="9:9" ht="14.5" x14ac:dyDescent="0.35">
      <c r="I31024" s="113" t="s">
        <v>71466</v>
      </c>
    </row>
    <row r="31025" spans="9:9" ht="14.5" x14ac:dyDescent="0.35">
      <c r="I31025" s="113" t="s">
        <v>71465</v>
      </c>
    </row>
    <row r="31026" spans="9:9" ht="14.5" x14ac:dyDescent="0.35">
      <c r="I31026" s="113" t="s">
        <v>71464</v>
      </c>
    </row>
    <row r="31027" spans="9:9" ht="14.5" x14ac:dyDescent="0.35">
      <c r="I31027" s="113" t="s">
        <v>71463</v>
      </c>
    </row>
    <row r="31028" spans="9:9" ht="14.5" x14ac:dyDescent="0.35">
      <c r="I31028" s="113" t="s">
        <v>71462</v>
      </c>
    </row>
    <row r="31029" spans="9:9" ht="14.5" x14ac:dyDescent="0.35">
      <c r="I31029" s="113" t="s">
        <v>71461</v>
      </c>
    </row>
    <row r="31030" spans="9:9" ht="14.5" x14ac:dyDescent="0.35">
      <c r="I31030" s="113" t="s">
        <v>71460</v>
      </c>
    </row>
    <row r="31031" spans="9:9" ht="14.5" x14ac:dyDescent="0.35">
      <c r="I31031" s="113" t="s">
        <v>71459</v>
      </c>
    </row>
    <row r="31032" spans="9:9" ht="14.5" x14ac:dyDescent="0.35">
      <c r="I31032" s="113" t="s">
        <v>71458</v>
      </c>
    </row>
    <row r="31033" spans="9:9" ht="14.5" x14ac:dyDescent="0.35">
      <c r="I31033" s="113" t="s">
        <v>71457</v>
      </c>
    </row>
    <row r="31034" spans="9:9" ht="14.5" x14ac:dyDescent="0.35">
      <c r="I31034" s="113" t="s">
        <v>71456</v>
      </c>
    </row>
    <row r="31035" spans="9:9" ht="14.5" x14ac:dyDescent="0.35">
      <c r="I31035" s="113" t="s">
        <v>71455</v>
      </c>
    </row>
    <row r="31036" spans="9:9" ht="14.5" x14ac:dyDescent="0.35">
      <c r="I31036" s="113" t="s">
        <v>71454</v>
      </c>
    </row>
    <row r="31037" spans="9:9" ht="14.5" x14ac:dyDescent="0.35">
      <c r="I31037" s="113" t="s">
        <v>71453</v>
      </c>
    </row>
    <row r="31038" spans="9:9" ht="14.5" x14ac:dyDescent="0.35">
      <c r="I31038" s="113" t="s">
        <v>71452</v>
      </c>
    </row>
    <row r="31039" spans="9:9" ht="14.5" x14ac:dyDescent="0.35">
      <c r="I31039" s="113" t="s">
        <v>71451</v>
      </c>
    </row>
    <row r="31040" spans="9:9" ht="14.5" x14ac:dyDescent="0.35">
      <c r="I31040" s="113" t="s">
        <v>71450</v>
      </c>
    </row>
    <row r="31041" spans="9:9" ht="14.5" x14ac:dyDescent="0.35">
      <c r="I31041" s="113" t="s">
        <v>71449</v>
      </c>
    </row>
    <row r="31042" spans="9:9" ht="14.5" x14ac:dyDescent="0.35">
      <c r="I31042" s="113" t="s">
        <v>71448</v>
      </c>
    </row>
    <row r="31043" spans="9:9" ht="14.5" x14ac:dyDescent="0.35">
      <c r="I31043" s="113" t="s">
        <v>71447</v>
      </c>
    </row>
    <row r="31044" spans="9:9" ht="14.5" x14ac:dyDescent="0.35">
      <c r="I31044" s="113" t="s">
        <v>71446</v>
      </c>
    </row>
    <row r="31045" spans="9:9" ht="14.5" x14ac:dyDescent="0.35">
      <c r="I31045" s="113" t="s">
        <v>71445</v>
      </c>
    </row>
    <row r="31046" spans="9:9" ht="14.5" x14ac:dyDescent="0.35">
      <c r="I31046" s="113" t="s">
        <v>71444</v>
      </c>
    </row>
    <row r="31047" spans="9:9" ht="14.5" x14ac:dyDescent="0.35">
      <c r="I31047" s="113" t="s">
        <v>71443</v>
      </c>
    </row>
    <row r="31048" spans="9:9" ht="14.5" x14ac:dyDescent="0.35">
      <c r="I31048" s="113" t="s">
        <v>71442</v>
      </c>
    </row>
    <row r="31049" spans="9:9" ht="14.5" x14ac:dyDescent="0.35">
      <c r="I31049" s="113" t="s">
        <v>71441</v>
      </c>
    </row>
    <row r="31050" spans="9:9" ht="14.5" x14ac:dyDescent="0.35">
      <c r="I31050" s="113" t="s">
        <v>71440</v>
      </c>
    </row>
    <row r="31051" spans="9:9" ht="14.5" x14ac:dyDescent="0.35">
      <c r="I31051" s="113" t="s">
        <v>71439</v>
      </c>
    </row>
    <row r="31052" spans="9:9" ht="14.5" x14ac:dyDescent="0.35">
      <c r="I31052" s="113" t="s">
        <v>71438</v>
      </c>
    </row>
    <row r="31053" spans="9:9" ht="14.5" x14ac:dyDescent="0.35">
      <c r="I31053" s="113" t="s">
        <v>71437</v>
      </c>
    </row>
    <row r="31054" spans="9:9" ht="14.5" x14ac:dyDescent="0.35">
      <c r="I31054" s="113" t="s">
        <v>71436</v>
      </c>
    </row>
    <row r="31055" spans="9:9" ht="14.5" x14ac:dyDescent="0.35">
      <c r="I31055" s="113" t="s">
        <v>71435</v>
      </c>
    </row>
    <row r="31056" spans="9:9" ht="14.5" x14ac:dyDescent="0.35">
      <c r="I31056" s="113" t="s">
        <v>71434</v>
      </c>
    </row>
    <row r="31057" spans="9:9" ht="14.5" x14ac:dyDescent="0.35">
      <c r="I31057" s="113" t="s">
        <v>71433</v>
      </c>
    </row>
    <row r="31058" spans="9:9" ht="14.5" x14ac:dyDescent="0.35">
      <c r="I31058" s="113" t="s">
        <v>71432</v>
      </c>
    </row>
    <row r="31059" spans="9:9" ht="14.5" x14ac:dyDescent="0.35">
      <c r="I31059" s="113" t="s">
        <v>71431</v>
      </c>
    </row>
    <row r="31060" spans="9:9" ht="14.5" x14ac:dyDescent="0.35">
      <c r="I31060" s="113" t="s">
        <v>71430</v>
      </c>
    </row>
    <row r="31061" spans="9:9" ht="14.5" x14ac:dyDescent="0.35">
      <c r="I31061" s="113" t="s">
        <v>71429</v>
      </c>
    </row>
    <row r="31062" spans="9:9" ht="14.5" x14ac:dyDescent="0.35">
      <c r="I31062" s="113" t="s">
        <v>71428</v>
      </c>
    </row>
    <row r="31063" spans="9:9" ht="14.5" x14ac:dyDescent="0.35">
      <c r="I31063" s="113" t="s">
        <v>71427</v>
      </c>
    </row>
    <row r="31064" spans="9:9" ht="14.5" x14ac:dyDescent="0.35">
      <c r="I31064" s="113" t="s">
        <v>71426</v>
      </c>
    </row>
    <row r="31065" spans="9:9" ht="14.5" x14ac:dyDescent="0.35">
      <c r="I31065" s="113" t="s">
        <v>71425</v>
      </c>
    </row>
    <row r="31066" spans="9:9" ht="14.5" x14ac:dyDescent="0.35">
      <c r="I31066" s="113" t="s">
        <v>71424</v>
      </c>
    </row>
    <row r="31067" spans="9:9" ht="14.5" x14ac:dyDescent="0.35">
      <c r="I31067" s="113" t="s">
        <v>71423</v>
      </c>
    </row>
    <row r="31068" spans="9:9" ht="14.5" x14ac:dyDescent="0.35">
      <c r="I31068" s="113" t="s">
        <v>71422</v>
      </c>
    </row>
    <row r="31069" spans="9:9" ht="14.5" x14ac:dyDescent="0.35">
      <c r="I31069" s="113" t="s">
        <v>71421</v>
      </c>
    </row>
    <row r="31070" spans="9:9" ht="14.5" x14ac:dyDescent="0.35">
      <c r="I31070" s="113" t="s">
        <v>71420</v>
      </c>
    </row>
    <row r="31071" spans="9:9" ht="14.5" x14ac:dyDescent="0.35">
      <c r="I31071" s="113" t="s">
        <v>71419</v>
      </c>
    </row>
    <row r="31072" spans="9:9" ht="14.5" x14ac:dyDescent="0.35">
      <c r="I31072" s="113" t="s">
        <v>71418</v>
      </c>
    </row>
    <row r="31073" spans="9:9" ht="14.5" x14ac:dyDescent="0.35">
      <c r="I31073" s="113" t="s">
        <v>71417</v>
      </c>
    </row>
    <row r="31074" spans="9:9" ht="14.5" x14ac:dyDescent="0.35">
      <c r="I31074" s="113" t="s">
        <v>71416</v>
      </c>
    </row>
    <row r="31075" spans="9:9" ht="14.5" x14ac:dyDescent="0.35">
      <c r="I31075" s="113" t="s">
        <v>71415</v>
      </c>
    </row>
    <row r="31076" spans="9:9" ht="14.5" x14ac:dyDescent="0.35">
      <c r="I31076" s="113" t="s">
        <v>71414</v>
      </c>
    </row>
    <row r="31077" spans="9:9" ht="14.5" x14ac:dyDescent="0.35">
      <c r="I31077" s="113" t="s">
        <v>71413</v>
      </c>
    </row>
    <row r="31078" spans="9:9" ht="14.5" x14ac:dyDescent="0.35">
      <c r="I31078" s="113" t="s">
        <v>71412</v>
      </c>
    </row>
    <row r="31079" spans="9:9" ht="14.5" x14ac:dyDescent="0.35">
      <c r="I31079" s="113" t="s">
        <v>71411</v>
      </c>
    </row>
    <row r="31080" spans="9:9" ht="14.5" x14ac:dyDescent="0.35">
      <c r="I31080" s="113" t="s">
        <v>71410</v>
      </c>
    </row>
    <row r="31081" spans="9:9" ht="14.5" x14ac:dyDescent="0.35">
      <c r="I31081" s="113" t="s">
        <v>71409</v>
      </c>
    </row>
    <row r="31082" spans="9:9" ht="14.5" x14ac:dyDescent="0.35">
      <c r="I31082" s="113" t="s">
        <v>71408</v>
      </c>
    </row>
    <row r="31083" spans="9:9" ht="14.5" x14ac:dyDescent="0.35">
      <c r="I31083" s="113" t="s">
        <v>71407</v>
      </c>
    </row>
    <row r="31084" spans="9:9" ht="14.5" x14ac:dyDescent="0.35">
      <c r="I31084" s="113" t="s">
        <v>71406</v>
      </c>
    </row>
    <row r="31085" spans="9:9" ht="14.5" x14ac:dyDescent="0.35">
      <c r="I31085" s="113" t="s">
        <v>71405</v>
      </c>
    </row>
    <row r="31086" spans="9:9" ht="14.5" x14ac:dyDescent="0.35">
      <c r="I31086" s="113" t="s">
        <v>71404</v>
      </c>
    </row>
    <row r="31087" spans="9:9" ht="14.5" x14ac:dyDescent="0.35">
      <c r="I31087" s="113" t="s">
        <v>71403</v>
      </c>
    </row>
    <row r="31088" spans="9:9" ht="14.5" x14ac:dyDescent="0.35">
      <c r="I31088" s="113" t="s">
        <v>71402</v>
      </c>
    </row>
    <row r="31089" spans="9:9" ht="14.5" x14ac:dyDescent="0.35">
      <c r="I31089" s="113" t="s">
        <v>71401</v>
      </c>
    </row>
    <row r="31090" spans="9:9" ht="14.5" x14ac:dyDescent="0.35">
      <c r="I31090" s="113" t="s">
        <v>71400</v>
      </c>
    </row>
    <row r="31091" spans="9:9" ht="14.5" x14ac:dyDescent="0.35">
      <c r="I31091" s="113" t="s">
        <v>71399</v>
      </c>
    </row>
    <row r="31092" spans="9:9" ht="14.5" x14ac:dyDescent="0.35">
      <c r="I31092" s="113" t="s">
        <v>71398</v>
      </c>
    </row>
    <row r="31093" spans="9:9" ht="14.5" x14ac:dyDescent="0.35">
      <c r="I31093" s="113" t="s">
        <v>71397</v>
      </c>
    </row>
    <row r="31094" spans="9:9" ht="14.5" x14ac:dyDescent="0.35">
      <c r="I31094" s="113" t="s">
        <v>71396</v>
      </c>
    </row>
    <row r="31095" spans="9:9" ht="14.5" x14ac:dyDescent="0.35">
      <c r="I31095" s="113" t="s">
        <v>71395</v>
      </c>
    </row>
    <row r="31096" spans="9:9" ht="14.5" x14ac:dyDescent="0.35">
      <c r="I31096" s="113" t="s">
        <v>71394</v>
      </c>
    </row>
    <row r="31097" spans="9:9" ht="14.5" x14ac:dyDescent="0.35">
      <c r="I31097" s="113" t="s">
        <v>71393</v>
      </c>
    </row>
    <row r="31098" spans="9:9" ht="14.5" x14ac:dyDescent="0.35">
      <c r="I31098" s="113" t="s">
        <v>71392</v>
      </c>
    </row>
    <row r="31099" spans="9:9" ht="14.5" x14ac:dyDescent="0.35">
      <c r="I31099" s="113" t="s">
        <v>71391</v>
      </c>
    </row>
    <row r="31100" spans="9:9" ht="14.5" x14ac:dyDescent="0.35">
      <c r="I31100" s="113" t="s">
        <v>71390</v>
      </c>
    </row>
    <row r="31101" spans="9:9" ht="14.5" x14ac:dyDescent="0.35">
      <c r="I31101" s="113" t="s">
        <v>71389</v>
      </c>
    </row>
    <row r="31102" spans="9:9" ht="14.5" x14ac:dyDescent="0.35">
      <c r="I31102" s="113" t="s">
        <v>71388</v>
      </c>
    </row>
    <row r="31103" spans="9:9" ht="14.5" x14ac:dyDescent="0.35">
      <c r="I31103" s="113" t="s">
        <v>71387</v>
      </c>
    </row>
    <row r="31104" spans="9:9" ht="14.5" x14ac:dyDescent="0.35">
      <c r="I31104" s="113" t="s">
        <v>71386</v>
      </c>
    </row>
    <row r="31105" spans="9:9" ht="14.5" x14ac:dyDescent="0.35">
      <c r="I31105" s="113" t="s">
        <v>71385</v>
      </c>
    </row>
    <row r="31106" spans="9:9" ht="14.5" x14ac:dyDescent="0.35">
      <c r="I31106" s="113" t="s">
        <v>71384</v>
      </c>
    </row>
    <row r="31107" spans="9:9" ht="14.5" x14ac:dyDescent="0.35">
      <c r="I31107" s="113" t="s">
        <v>71383</v>
      </c>
    </row>
    <row r="31108" spans="9:9" ht="14.5" x14ac:dyDescent="0.35">
      <c r="I31108" s="113" t="s">
        <v>71382</v>
      </c>
    </row>
    <row r="31109" spans="9:9" ht="14.5" x14ac:dyDescent="0.35">
      <c r="I31109" s="113" t="s">
        <v>71381</v>
      </c>
    </row>
    <row r="31110" spans="9:9" ht="14.5" x14ac:dyDescent="0.35">
      <c r="I31110" s="113" t="s">
        <v>71380</v>
      </c>
    </row>
    <row r="31111" spans="9:9" ht="14.5" x14ac:dyDescent="0.35">
      <c r="I31111" s="113" t="s">
        <v>71379</v>
      </c>
    </row>
    <row r="31112" spans="9:9" ht="14.5" x14ac:dyDescent="0.35">
      <c r="I31112" s="113" t="s">
        <v>71378</v>
      </c>
    </row>
    <row r="31113" spans="9:9" ht="14.5" x14ac:dyDescent="0.35">
      <c r="I31113" s="113" t="s">
        <v>71377</v>
      </c>
    </row>
    <row r="31114" spans="9:9" ht="14.5" x14ac:dyDescent="0.35">
      <c r="I31114" s="113" t="s">
        <v>71376</v>
      </c>
    </row>
    <row r="31115" spans="9:9" ht="14.5" x14ac:dyDescent="0.35">
      <c r="I31115" s="113" t="s">
        <v>71375</v>
      </c>
    </row>
    <row r="31116" spans="9:9" ht="14.5" x14ac:dyDescent="0.35">
      <c r="I31116" s="113" t="s">
        <v>71374</v>
      </c>
    </row>
    <row r="31117" spans="9:9" ht="14.5" x14ac:dyDescent="0.35">
      <c r="I31117" s="113" t="s">
        <v>71373</v>
      </c>
    </row>
    <row r="31118" spans="9:9" ht="14.5" x14ac:dyDescent="0.35">
      <c r="I31118" s="113" t="s">
        <v>71372</v>
      </c>
    </row>
    <row r="31119" spans="9:9" ht="14.5" x14ac:dyDescent="0.35">
      <c r="I31119" s="113" t="s">
        <v>71371</v>
      </c>
    </row>
    <row r="31120" spans="9:9" ht="14.5" x14ac:dyDescent="0.35">
      <c r="I31120" s="113" t="s">
        <v>71370</v>
      </c>
    </row>
    <row r="31121" spans="9:9" ht="14.5" x14ac:dyDescent="0.35">
      <c r="I31121" s="113" t="s">
        <v>71369</v>
      </c>
    </row>
    <row r="31122" spans="9:9" ht="14.5" x14ac:dyDescent="0.35">
      <c r="I31122" s="113" t="s">
        <v>71368</v>
      </c>
    </row>
    <row r="31123" spans="9:9" ht="14.5" x14ac:dyDescent="0.35">
      <c r="I31123" s="113" t="s">
        <v>71367</v>
      </c>
    </row>
    <row r="31124" spans="9:9" ht="14.5" x14ac:dyDescent="0.35">
      <c r="I31124" s="113" t="s">
        <v>71366</v>
      </c>
    </row>
    <row r="31125" spans="9:9" ht="14.5" x14ac:dyDescent="0.35">
      <c r="I31125" s="113" t="s">
        <v>71365</v>
      </c>
    </row>
    <row r="31126" spans="9:9" ht="14.5" x14ac:dyDescent="0.35">
      <c r="I31126" s="113" t="s">
        <v>71364</v>
      </c>
    </row>
    <row r="31127" spans="9:9" ht="14.5" x14ac:dyDescent="0.35">
      <c r="I31127" s="113" t="s">
        <v>71363</v>
      </c>
    </row>
    <row r="31128" spans="9:9" ht="14.5" x14ac:dyDescent="0.35">
      <c r="I31128" s="113" t="s">
        <v>71362</v>
      </c>
    </row>
    <row r="31129" spans="9:9" ht="14.5" x14ac:dyDescent="0.35">
      <c r="I31129" s="113" t="s">
        <v>71361</v>
      </c>
    </row>
    <row r="31130" spans="9:9" ht="14.5" x14ac:dyDescent="0.35">
      <c r="I31130" s="113" t="s">
        <v>71360</v>
      </c>
    </row>
    <row r="31131" spans="9:9" ht="14.5" x14ac:dyDescent="0.35">
      <c r="I31131" s="113" t="s">
        <v>71359</v>
      </c>
    </row>
    <row r="31132" spans="9:9" ht="14.5" x14ac:dyDescent="0.35">
      <c r="I31132" s="113" t="s">
        <v>71358</v>
      </c>
    </row>
    <row r="31133" spans="9:9" ht="14.5" x14ac:dyDescent="0.35">
      <c r="I31133" s="113" t="s">
        <v>71357</v>
      </c>
    </row>
    <row r="31134" spans="9:9" ht="14.5" x14ac:dyDescent="0.35">
      <c r="I31134" s="113" t="s">
        <v>71356</v>
      </c>
    </row>
    <row r="31135" spans="9:9" ht="14.5" x14ac:dyDescent="0.35">
      <c r="I31135" s="113" t="s">
        <v>71355</v>
      </c>
    </row>
    <row r="31136" spans="9:9" ht="14.5" x14ac:dyDescent="0.35">
      <c r="I31136" s="113" t="s">
        <v>71354</v>
      </c>
    </row>
    <row r="31137" spans="9:9" ht="14.5" x14ac:dyDescent="0.35">
      <c r="I31137" s="113" t="s">
        <v>71353</v>
      </c>
    </row>
    <row r="31138" spans="9:9" ht="14.5" x14ac:dyDescent="0.35">
      <c r="I31138" s="113" t="s">
        <v>71352</v>
      </c>
    </row>
    <row r="31139" spans="9:9" ht="14.5" x14ac:dyDescent="0.35">
      <c r="I31139" s="113" t="s">
        <v>71351</v>
      </c>
    </row>
    <row r="31140" spans="9:9" ht="14.5" x14ac:dyDescent="0.35">
      <c r="I31140" s="113" t="s">
        <v>71350</v>
      </c>
    </row>
    <row r="31141" spans="9:9" ht="14.5" x14ac:dyDescent="0.35">
      <c r="I31141" s="113" t="s">
        <v>71349</v>
      </c>
    </row>
    <row r="31142" spans="9:9" ht="14.5" x14ac:dyDescent="0.35">
      <c r="I31142" s="113" t="s">
        <v>71348</v>
      </c>
    </row>
    <row r="31143" spans="9:9" ht="14.5" x14ac:dyDescent="0.35">
      <c r="I31143" s="113" t="s">
        <v>71347</v>
      </c>
    </row>
    <row r="31144" spans="9:9" ht="14.5" x14ac:dyDescent="0.35">
      <c r="I31144" s="113" t="s">
        <v>71346</v>
      </c>
    </row>
    <row r="31145" spans="9:9" ht="14.5" x14ac:dyDescent="0.35">
      <c r="I31145" s="113" t="s">
        <v>71345</v>
      </c>
    </row>
    <row r="31146" spans="9:9" ht="14.5" x14ac:dyDescent="0.35">
      <c r="I31146" s="113" t="s">
        <v>71344</v>
      </c>
    </row>
    <row r="31147" spans="9:9" ht="14.5" x14ac:dyDescent="0.35">
      <c r="I31147" s="113" t="s">
        <v>71343</v>
      </c>
    </row>
    <row r="31148" spans="9:9" ht="14.5" x14ac:dyDescent="0.35">
      <c r="I31148" s="113" t="s">
        <v>71342</v>
      </c>
    </row>
    <row r="31149" spans="9:9" ht="14.5" x14ac:dyDescent="0.35">
      <c r="I31149" s="113" t="s">
        <v>71341</v>
      </c>
    </row>
    <row r="31150" spans="9:9" ht="14.5" x14ac:dyDescent="0.35">
      <c r="I31150" s="113" t="s">
        <v>71340</v>
      </c>
    </row>
    <row r="31151" spans="9:9" ht="14.5" x14ac:dyDescent="0.35">
      <c r="I31151" s="113" t="s">
        <v>71339</v>
      </c>
    </row>
    <row r="31152" spans="9:9" ht="14.5" x14ac:dyDescent="0.35">
      <c r="I31152" s="113" t="s">
        <v>71338</v>
      </c>
    </row>
    <row r="31153" spans="9:9" ht="14.5" x14ac:dyDescent="0.35">
      <c r="I31153" s="113" t="s">
        <v>71337</v>
      </c>
    </row>
    <row r="31154" spans="9:9" ht="14.5" x14ac:dyDescent="0.35">
      <c r="I31154" s="113" t="s">
        <v>71336</v>
      </c>
    </row>
    <row r="31155" spans="9:9" ht="14.5" x14ac:dyDescent="0.35">
      <c r="I31155" s="113" t="s">
        <v>71335</v>
      </c>
    </row>
    <row r="31156" spans="9:9" ht="14.5" x14ac:dyDescent="0.35">
      <c r="I31156" s="113" t="s">
        <v>71334</v>
      </c>
    </row>
    <row r="31157" spans="9:9" ht="14.5" x14ac:dyDescent="0.35">
      <c r="I31157" s="113" t="s">
        <v>71333</v>
      </c>
    </row>
    <row r="31158" spans="9:9" ht="14.5" x14ac:dyDescent="0.35">
      <c r="I31158" s="113" t="s">
        <v>71332</v>
      </c>
    </row>
    <row r="31159" spans="9:9" ht="14.5" x14ac:dyDescent="0.35">
      <c r="I31159" s="113" t="s">
        <v>71331</v>
      </c>
    </row>
    <row r="31160" spans="9:9" ht="14.5" x14ac:dyDescent="0.35">
      <c r="I31160" s="113" t="s">
        <v>71330</v>
      </c>
    </row>
    <row r="31161" spans="9:9" ht="14.5" x14ac:dyDescent="0.35">
      <c r="I31161" s="113" t="s">
        <v>71329</v>
      </c>
    </row>
    <row r="31162" spans="9:9" ht="14.5" x14ac:dyDescent="0.35">
      <c r="I31162" s="113" t="s">
        <v>71328</v>
      </c>
    </row>
    <row r="31163" spans="9:9" ht="14.5" x14ac:dyDescent="0.35">
      <c r="I31163" s="113" t="s">
        <v>71327</v>
      </c>
    </row>
    <row r="31164" spans="9:9" ht="14.5" x14ac:dyDescent="0.35">
      <c r="I31164" s="113" t="s">
        <v>71326</v>
      </c>
    </row>
    <row r="31165" spans="9:9" ht="14.5" x14ac:dyDescent="0.35">
      <c r="I31165" s="113" t="s">
        <v>71325</v>
      </c>
    </row>
    <row r="31166" spans="9:9" ht="14.5" x14ac:dyDescent="0.35">
      <c r="I31166" s="113" t="s">
        <v>71324</v>
      </c>
    </row>
    <row r="31167" spans="9:9" ht="14.5" x14ac:dyDescent="0.35">
      <c r="I31167" s="113" t="s">
        <v>71323</v>
      </c>
    </row>
    <row r="31168" spans="9:9" ht="14.5" x14ac:dyDescent="0.35">
      <c r="I31168" s="113" t="s">
        <v>71322</v>
      </c>
    </row>
    <row r="31169" spans="9:9" ht="14.5" x14ac:dyDescent="0.35">
      <c r="I31169" s="113" t="s">
        <v>71321</v>
      </c>
    </row>
    <row r="31170" spans="9:9" ht="14.5" x14ac:dyDescent="0.35">
      <c r="I31170" s="113" t="s">
        <v>71320</v>
      </c>
    </row>
    <row r="31171" spans="9:9" ht="14.5" x14ac:dyDescent="0.35">
      <c r="I31171" s="113" t="s">
        <v>71319</v>
      </c>
    </row>
    <row r="31172" spans="9:9" ht="14.5" x14ac:dyDescent="0.35">
      <c r="I31172" s="113" t="s">
        <v>71318</v>
      </c>
    </row>
    <row r="31173" spans="9:9" ht="14.5" x14ac:dyDescent="0.35">
      <c r="I31173" s="113" t="s">
        <v>71317</v>
      </c>
    </row>
    <row r="31174" spans="9:9" ht="14.5" x14ac:dyDescent="0.35">
      <c r="I31174" s="113" t="s">
        <v>71316</v>
      </c>
    </row>
    <row r="31175" spans="9:9" ht="14.5" x14ac:dyDescent="0.35">
      <c r="I31175" s="113" t="s">
        <v>71315</v>
      </c>
    </row>
    <row r="31176" spans="9:9" ht="14.5" x14ac:dyDescent="0.35">
      <c r="I31176" s="113" t="s">
        <v>71314</v>
      </c>
    </row>
    <row r="31177" spans="9:9" ht="14.5" x14ac:dyDescent="0.35">
      <c r="I31177" s="113" t="s">
        <v>71313</v>
      </c>
    </row>
    <row r="31178" spans="9:9" ht="14.5" x14ac:dyDescent="0.35">
      <c r="I31178" s="113" t="s">
        <v>71312</v>
      </c>
    </row>
    <row r="31179" spans="9:9" ht="14.5" x14ac:dyDescent="0.35">
      <c r="I31179" s="113" t="s">
        <v>71311</v>
      </c>
    </row>
    <row r="31180" spans="9:9" ht="14.5" x14ac:dyDescent="0.35">
      <c r="I31180" s="113" t="s">
        <v>71310</v>
      </c>
    </row>
    <row r="31181" spans="9:9" ht="14.5" x14ac:dyDescent="0.35">
      <c r="I31181" s="113" t="s">
        <v>71309</v>
      </c>
    </row>
    <row r="31182" spans="9:9" ht="14.5" x14ac:dyDescent="0.35">
      <c r="I31182" s="113" t="s">
        <v>71308</v>
      </c>
    </row>
    <row r="31183" spans="9:9" ht="14.5" x14ac:dyDescent="0.35">
      <c r="I31183" s="113" t="s">
        <v>71307</v>
      </c>
    </row>
    <row r="31184" spans="9:9" ht="14.5" x14ac:dyDescent="0.35">
      <c r="I31184" s="113" t="s">
        <v>71306</v>
      </c>
    </row>
    <row r="31185" spans="9:9" ht="14.5" x14ac:dyDescent="0.35">
      <c r="I31185" s="113" t="s">
        <v>71305</v>
      </c>
    </row>
    <row r="31186" spans="9:9" ht="14.5" x14ac:dyDescent="0.35">
      <c r="I31186" s="113" t="s">
        <v>71304</v>
      </c>
    </row>
    <row r="31187" spans="9:9" ht="14.5" x14ac:dyDescent="0.35">
      <c r="I31187" s="113" t="s">
        <v>71303</v>
      </c>
    </row>
    <row r="31188" spans="9:9" ht="14.5" x14ac:dyDescent="0.35">
      <c r="I31188" s="113" t="s">
        <v>71302</v>
      </c>
    </row>
    <row r="31189" spans="9:9" ht="14.5" x14ac:dyDescent="0.35">
      <c r="I31189" s="113" t="s">
        <v>71301</v>
      </c>
    </row>
    <row r="31190" spans="9:9" ht="14.5" x14ac:dyDescent="0.35">
      <c r="I31190" s="113" t="s">
        <v>71300</v>
      </c>
    </row>
    <row r="31191" spans="9:9" ht="14.5" x14ac:dyDescent="0.35">
      <c r="I31191" s="113" t="s">
        <v>71299</v>
      </c>
    </row>
    <row r="31192" spans="9:9" ht="14.5" x14ac:dyDescent="0.35">
      <c r="I31192" s="113" t="s">
        <v>71298</v>
      </c>
    </row>
    <row r="31193" spans="9:9" ht="14.5" x14ac:dyDescent="0.35">
      <c r="I31193" s="113" t="s">
        <v>71297</v>
      </c>
    </row>
    <row r="31194" spans="9:9" ht="14.5" x14ac:dyDescent="0.35">
      <c r="I31194" s="113" t="s">
        <v>71296</v>
      </c>
    </row>
    <row r="31195" spans="9:9" ht="14.5" x14ac:dyDescent="0.35">
      <c r="I31195" s="113" t="s">
        <v>71295</v>
      </c>
    </row>
    <row r="31196" spans="9:9" ht="14.5" x14ac:dyDescent="0.35">
      <c r="I31196" s="113" t="s">
        <v>71294</v>
      </c>
    </row>
    <row r="31197" spans="9:9" ht="14.5" x14ac:dyDescent="0.35">
      <c r="I31197" s="113" t="s">
        <v>71293</v>
      </c>
    </row>
    <row r="31198" spans="9:9" ht="14.5" x14ac:dyDescent="0.35">
      <c r="I31198" s="113" t="s">
        <v>71292</v>
      </c>
    </row>
    <row r="31199" spans="9:9" ht="14.5" x14ac:dyDescent="0.35">
      <c r="I31199" s="113" t="s">
        <v>71291</v>
      </c>
    </row>
    <row r="31200" spans="9:9" ht="14.5" x14ac:dyDescent="0.35">
      <c r="I31200" s="113" t="s">
        <v>71290</v>
      </c>
    </row>
    <row r="31201" spans="9:9" ht="14.5" x14ac:dyDescent="0.35">
      <c r="I31201" s="113" t="s">
        <v>71289</v>
      </c>
    </row>
    <row r="31202" spans="9:9" ht="14.5" x14ac:dyDescent="0.35">
      <c r="I31202" s="113" t="s">
        <v>71288</v>
      </c>
    </row>
    <row r="31203" spans="9:9" ht="14.5" x14ac:dyDescent="0.35">
      <c r="I31203" s="113" t="s">
        <v>71287</v>
      </c>
    </row>
    <row r="31204" spans="9:9" ht="14.5" x14ac:dyDescent="0.35">
      <c r="I31204" s="113" t="s">
        <v>71286</v>
      </c>
    </row>
    <row r="31205" spans="9:9" ht="14.5" x14ac:dyDescent="0.35">
      <c r="I31205" s="113" t="s">
        <v>71285</v>
      </c>
    </row>
    <row r="31206" spans="9:9" ht="14.5" x14ac:dyDescent="0.35">
      <c r="I31206" s="113" t="s">
        <v>71284</v>
      </c>
    </row>
    <row r="31207" spans="9:9" ht="14.5" x14ac:dyDescent="0.35">
      <c r="I31207" s="113" t="s">
        <v>71283</v>
      </c>
    </row>
    <row r="31208" spans="9:9" ht="14.5" x14ac:dyDescent="0.35">
      <c r="I31208" s="113" t="s">
        <v>71282</v>
      </c>
    </row>
    <row r="31209" spans="9:9" ht="14.5" x14ac:dyDescent="0.35">
      <c r="I31209" s="113" t="s">
        <v>71281</v>
      </c>
    </row>
    <row r="31210" spans="9:9" ht="14.5" x14ac:dyDescent="0.35">
      <c r="I31210" s="113" t="s">
        <v>71280</v>
      </c>
    </row>
    <row r="31211" spans="9:9" ht="14.5" x14ac:dyDescent="0.35">
      <c r="I31211" s="113" t="s">
        <v>71279</v>
      </c>
    </row>
    <row r="31212" spans="9:9" ht="14.5" x14ac:dyDescent="0.35">
      <c r="I31212" s="113" t="s">
        <v>71278</v>
      </c>
    </row>
    <row r="31213" spans="9:9" ht="14.5" x14ac:dyDescent="0.35">
      <c r="I31213" s="113" t="s">
        <v>71277</v>
      </c>
    </row>
    <row r="31214" spans="9:9" ht="14.5" x14ac:dyDescent="0.35">
      <c r="I31214" s="113" t="s">
        <v>71276</v>
      </c>
    </row>
    <row r="31215" spans="9:9" ht="14.5" x14ac:dyDescent="0.35">
      <c r="I31215" s="113" t="s">
        <v>71275</v>
      </c>
    </row>
    <row r="31216" spans="9:9" ht="14.5" x14ac:dyDescent="0.35">
      <c r="I31216" s="113" t="s">
        <v>71274</v>
      </c>
    </row>
    <row r="31217" spans="9:9" ht="14.5" x14ac:dyDescent="0.35">
      <c r="I31217" s="113" t="s">
        <v>71273</v>
      </c>
    </row>
    <row r="31218" spans="9:9" ht="14.5" x14ac:dyDescent="0.35">
      <c r="I31218" s="113" t="s">
        <v>71272</v>
      </c>
    </row>
    <row r="31219" spans="9:9" ht="14.5" x14ac:dyDescent="0.35">
      <c r="I31219" s="113" t="s">
        <v>71271</v>
      </c>
    </row>
    <row r="31220" spans="9:9" ht="14.5" x14ac:dyDescent="0.35">
      <c r="I31220" s="113" t="s">
        <v>71270</v>
      </c>
    </row>
    <row r="31221" spans="9:9" ht="14.5" x14ac:dyDescent="0.35">
      <c r="I31221" s="113" t="s">
        <v>71269</v>
      </c>
    </row>
    <row r="31222" spans="9:9" ht="14.5" x14ac:dyDescent="0.35">
      <c r="I31222" s="113" t="s">
        <v>71268</v>
      </c>
    </row>
    <row r="31223" spans="9:9" ht="14.5" x14ac:dyDescent="0.35">
      <c r="I31223" s="113" t="s">
        <v>71267</v>
      </c>
    </row>
    <row r="31224" spans="9:9" ht="14.5" x14ac:dyDescent="0.35">
      <c r="I31224" s="113" t="s">
        <v>71266</v>
      </c>
    </row>
    <row r="31225" spans="9:9" ht="14.5" x14ac:dyDescent="0.35">
      <c r="I31225" s="113" t="s">
        <v>71265</v>
      </c>
    </row>
    <row r="31226" spans="9:9" ht="14.5" x14ac:dyDescent="0.35">
      <c r="I31226" s="113" t="s">
        <v>71264</v>
      </c>
    </row>
    <row r="31227" spans="9:9" ht="14.5" x14ac:dyDescent="0.35">
      <c r="I31227" s="113" t="s">
        <v>71263</v>
      </c>
    </row>
    <row r="31228" spans="9:9" ht="14.5" x14ac:dyDescent="0.35">
      <c r="I31228" s="113" t="s">
        <v>71262</v>
      </c>
    </row>
    <row r="31229" spans="9:9" ht="14.5" x14ac:dyDescent="0.35">
      <c r="I31229" s="113" t="s">
        <v>71261</v>
      </c>
    </row>
    <row r="31230" spans="9:9" ht="14.5" x14ac:dyDescent="0.35">
      <c r="I31230" s="113" t="s">
        <v>71260</v>
      </c>
    </row>
    <row r="31231" spans="9:9" ht="14.5" x14ac:dyDescent="0.35">
      <c r="I31231" s="113" t="s">
        <v>71259</v>
      </c>
    </row>
    <row r="31232" spans="9:9" ht="14.5" x14ac:dyDescent="0.35">
      <c r="I31232" s="113" t="s">
        <v>71258</v>
      </c>
    </row>
    <row r="31233" spans="9:9" ht="14.5" x14ac:dyDescent="0.35">
      <c r="I31233" s="113" t="s">
        <v>71257</v>
      </c>
    </row>
    <row r="31234" spans="9:9" ht="14.5" x14ac:dyDescent="0.35">
      <c r="I31234" s="113" t="s">
        <v>71256</v>
      </c>
    </row>
    <row r="31235" spans="9:9" ht="14.5" x14ac:dyDescent="0.35">
      <c r="I31235" s="113" t="s">
        <v>71255</v>
      </c>
    </row>
    <row r="31236" spans="9:9" ht="14.5" x14ac:dyDescent="0.35">
      <c r="I31236" s="113" t="s">
        <v>71254</v>
      </c>
    </row>
    <row r="31237" spans="9:9" ht="14.5" x14ac:dyDescent="0.35">
      <c r="I31237" s="113" t="s">
        <v>71253</v>
      </c>
    </row>
    <row r="31238" spans="9:9" ht="14.5" x14ac:dyDescent="0.35">
      <c r="I31238" s="113" t="s">
        <v>71252</v>
      </c>
    </row>
    <row r="31239" spans="9:9" ht="14.5" x14ac:dyDescent="0.35">
      <c r="I31239" s="113" t="s">
        <v>71251</v>
      </c>
    </row>
    <row r="31240" spans="9:9" ht="14.5" x14ac:dyDescent="0.35">
      <c r="I31240" s="113" t="s">
        <v>71250</v>
      </c>
    </row>
    <row r="31241" spans="9:9" ht="14.5" x14ac:dyDescent="0.35">
      <c r="I31241" s="113" t="s">
        <v>71249</v>
      </c>
    </row>
    <row r="31242" spans="9:9" ht="14.5" x14ac:dyDescent="0.35">
      <c r="I31242" s="113" t="s">
        <v>71248</v>
      </c>
    </row>
    <row r="31243" spans="9:9" ht="14.5" x14ac:dyDescent="0.35">
      <c r="I31243" s="113" t="s">
        <v>71247</v>
      </c>
    </row>
    <row r="31244" spans="9:9" ht="14.5" x14ac:dyDescent="0.35">
      <c r="I31244" s="113" t="s">
        <v>71246</v>
      </c>
    </row>
    <row r="31245" spans="9:9" ht="14.5" x14ac:dyDescent="0.35">
      <c r="I31245" s="113" t="s">
        <v>71245</v>
      </c>
    </row>
    <row r="31246" spans="9:9" ht="14.5" x14ac:dyDescent="0.35">
      <c r="I31246" s="113" t="s">
        <v>71244</v>
      </c>
    </row>
    <row r="31247" spans="9:9" ht="14.5" x14ac:dyDescent="0.35">
      <c r="I31247" s="113" t="s">
        <v>71243</v>
      </c>
    </row>
    <row r="31248" spans="9:9" ht="14.5" x14ac:dyDescent="0.35">
      <c r="I31248" s="113" t="s">
        <v>71242</v>
      </c>
    </row>
    <row r="31249" spans="9:9" ht="14.5" x14ac:dyDescent="0.35">
      <c r="I31249" s="113" t="s">
        <v>71241</v>
      </c>
    </row>
    <row r="31250" spans="9:9" ht="14.5" x14ac:dyDescent="0.35">
      <c r="I31250" s="113" t="s">
        <v>71240</v>
      </c>
    </row>
    <row r="31251" spans="9:9" ht="14.5" x14ac:dyDescent="0.35">
      <c r="I31251" s="113" t="s">
        <v>71239</v>
      </c>
    </row>
    <row r="31252" spans="9:9" ht="14.5" x14ac:dyDescent="0.35">
      <c r="I31252" s="113" t="s">
        <v>71238</v>
      </c>
    </row>
    <row r="31253" spans="9:9" ht="14.5" x14ac:dyDescent="0.35">
      <c r="I31253" s="113" t="s">
        <v>71237</v>
      </c>
    </row>
    <row r="31254" spans="9:9" ht="14.5" x14ac:dyDescent="0.35">
      <c r="I31254" s="113" t="s">
        <v>71236</v>
      </c>
    </row>
    <row r="31255" spans="9:9" ht="14.5" x14ac:dyDescent="0.35">
      <c r="I31255" s="113" t="s">
        <v>71235</v>
      </c>
    </row>
    <row r="31256" spans="9:9" ht="14.5" x14ac:dyDescent="0.35">
      <c r="I31256" s="113" t="s">
        <v>71234</v>
      </c>
    </row>
    <row r="31257" spans="9:9" ht="14.5" x14ac:dyDescent="0.35">
      <c r="I31257" s="113" t="s">
        <v>71233</v>
      </c>
    </row>
    <row r="31258" spans="9:9" ht="14.5" x14ac:dyDescent="0.35">
      <c r="I31258" s="113" t="s">
        <v>71232</v>
      </c>
    </row>
    <row r="31259" spans="9:9" ht="14.5" x14ac:dyDescent="0.35">
      <c r="I31259" s="113" t="s">
        <v>71231</v>
      </c>
    </row>
    <row r="31260" spans="9:9" ht="14.5" x14ac:dyDescent="0.35">
      <c r="I31260" s="113" t="s">
        <v>71230</v>
      </c>
    </row>
    <row r="31261" spans="9:9" ht="14.5" x14ac:dyDescent="0.35">
      <c r="I31261" s="113" t="s">
        <v>71229</v>
      </c>
    </row>
    <row r="31262" spans="9:9" ht="14.5" x14ac:dyDescent="0.35">
      <c r="I31262" s="113" t="s">
        <v>71228</v>
      </c>
    </row>
    <row r="31263" spans="9:9" ht="14.5" x14ac:dyDescent="0.35">
      <c r="I31263" s="113" t="s">
        <v>71227</v>
      </c>
    </row>
    <row r="31264" spans="9:9" ht="14.5" x14ac:dyDescent="0.35">
      <c r="I31264" s="113" t="s">
        <v>71226</v>
      </c>
    </row>
    <row r="31265" spans="9:9" ht="14.5" x14ac:dyDescent="0.35">
      <c r="I31265" s="113" t="s">
        <v>71225</v>
      </c>
    </row>
    <row r="31266" spans="9:9" ht="14.5" x14ac:dyDescent="0.35">
      <c r="I31266" s="113" t="s">
        <v>71224</v>
      </c>
    </row>
    <row r="31267" spans="9:9" ht="14.5" x14ac:dyDescent="0.35">
      <c r="I31267" s="113" t="s">
        <v>71223</v>
      </c>
    </row>
    <row r="31268" spans="9:9" ht="14.5" x14ac:dyDescent="0.35">
      <c r="I31268" s="113" t="s">
        <v>71222</v>
      </c>
    </row>
    <row r="31269" spans="9:9" ht="14.5" x14ac:dyDescent="0.35">
      <c r="I31269" s="113" t="s">
        <v>71221</v>
      </c>
    </row>
    <row r="31270" spans="9:9" ht="14.5" x14ac:dyDescent="0.35">
      <c r="I31270" s="113" t="s">
        <v>71220</v>
      </c>
    </row>
    <row r="31271" spans="9:9" ht="14.5" x14ac:dyDescent="0.35">
      <c r="I31271" s="113" t="s">
        <v>71219</v>
      </c>
    </row>
    <row r="31272" spans="9:9" ht="14.5" x14ac:dyDescent="0.35">
      <c r="I31272" s="113" t="s">
        <v>71218</v>
      </c>
    </row>
    <row r="31273" spans="9:9" ht="14.5" x14ac:dyDescent="0.35">
      <c r="I31273" s="113" t="s">
        <v>71217</v>
      </c>
    </row>
    <row r="31274" spans="9:9" ht="14.5" x14ac:dyDescent="0.35">
      <c r="I31274" s="113" t="s">
        <v>71216</v>
      </c>
    </row>
    <row r="31275" spans="9:9" ht="14.5" x14ac:dyDescent="0.35">
      <c r="I31275" s="113" t="s">
        <v>71215</v>
      </c>
    </row>
    <row r="31276" spans="9:9" ht="14.5" x14ac:dyDescent="0.35">
      <c r="I31276" s="113" t="s">
        <v>71214</v>
      </c>
    </row>
    <row r="31277" spans="9:9" ht="14.5" x14ac:dyDescent="0.35">
      <c r="I31277" s="113" t="s">
        <v>71213</v>
      </c>
    </row>
    <row r="31278" spans="9:9" ht="14.5" x14ac:dyDescent="0.35">
      <c r="I31278" s="113" t="s">
        <v>71212</v>
      </c>
    </row>
    <row r="31279" spans="9:9" ht="14.5" x14ac:dyDescent="0.35">
      <c r="I31279" s="113" t="s">
        <v>71211</v>
      </c>
    </row>
    <row r="31280" spans="9:9" ht="14.5" x14ac:dyDescent="0.35">
      <c r="I31280" s="113" t="s">
        <v>71210</v>
      </c>
    </row>
    <row r="31281" spans="9:9" ht="14.5" x14ac:dyDescent="0.35">
      <c r="I31281" s="113" t="s">
        <v>71209</v>
      </c>
    </row>
    <row r="31282" spans="9:9" ht="14.5" x14ac:dyDescent="0.35">
      <c r="I31282" s="113" t="s">
        <v>71208</v>
      </c>
    </row>
    <row r="31283" spans="9:9" ht="14.5" x14ac:dyDescent="0.35">
      <c r="I31283" s="113" t="s">
        <v>71207</v>
      </c>
    </row>
    <row r="31284" spans="9:9" ht="14.5" x14ac:dyDescent="0.35">
      <c r="I31284" s="113" t="s">
        <v>71206</v>
      </c>
    </row>
    <row r="31285" spans="9:9" ht="14.5" x14ac:dyDescent="0.35">
      <c r="I31285" s="113" t="s">
        <v>71205</v>
      </c>
    </row>
    <row r="31286" spans="9:9" ht="14.5" x14ac:dyDescent="0.35">
      <c r="I31286" s="113" t="s">
        <v>71204</v>
      </c>
    </row>
    <row r="31287" spans="9:9" ht="14.5" x14ac:dyDescent="0.35">
      <c r="I31287" s="113" t="s">
        <v>71203</v>
      </c>
    </row>
    <row r="31288" spans="9:9" ht="14.5" x14ac:dyDescent="0.35">
      <c r="I31288" s="113" t="s">
        <v>71202</v>
      </c>
    </row>
    <row r="31289" spans="9:9" ht="14.5" x14ac:dyDescent="0.35">
      <c r="I31289" s="113" t="s">
        <v>71201</v>
      </c>
    </row>
    <row r="31290" spans="9:9" ht="14.5" x14ac:dyDescent="0.35">
      <c r="I31290" s="113" t="s">
        <v>71200</v>
      </c>
    </row>
    <row r="31291" spans="9:9" ht="14.5" x14ac:dyDescent="0.35">
      <c r="I31291" s="113" t="s">
        <v>71199</v>
      </c>
    </row>
    <row r="31292" spans="9:9" ht="14.5" x14ac:dyDescent="0.35">
      <c r="I31292" s="113" t="s">
        <v>71198</v>
      </c>
    </row>
    <row r="31293" spans="9:9" ht="14.5" x14ac:dyDescent="0.35">
      <c r="I31293" s="113" t="s">
        <v>71197</v>
      </c>
    </row>
    <row r="31294" spans="9:9" ht="14.5" x14ac:dyDescent="0.35">
      <c r="I31294" s="113" t="s">
        <v>71196</v>
      </c>
    </row>
    <row r="31295" spans="9:9" ht="14.5" x14ac:dyDescent="0.35">
      <c r="I31295" s="113" t="s">
        <v>71195</v>
      </c>
    </row>
    <row r="31296" spans="9:9" ht="14.5" x14ac:dyDescent="0.35">
      <c r="I31296" s="113" t="s">
        <v>71194</v>
      </c>
    </row>
    <row r="31297" spans="9:9" ht="14.5" x14ac:dyDescent="0.35">
      <c r="I31297" s="113" t="s">
        <v>71193</v>
      </c>
    </row>
    <row r="31298" spans="9:9" ht="14.5" x14ac:dyDescent="0.35">
      <c r="I31298" s="113" t="s">
        <v>71192</v>
      </c>
    </row>
    <row r="31299" spans="9:9" ht="14.5" x14ac:dyDescent="0.35">
      <c r="I31299" s="113" t="s">
        <v>71191</v>
      </c>
    </row>
    <row r="31300" spans="9:9" ht="14.5" x14ac:dyDescent="0.35">
      <c r="I31300" s="113" t="s">
        <v>71190</v>
      </c>
    </row>
    <row r="31301" spans="9:9" ht="14.5" x14ac:dyDescent="0.35">
      <c r="I31301" s="113" t="s">
        <v>71189</v>
      </c>
    </row>
    <row r="31302" spans="9:9" ht="14.5" x14ac:dyDescent="0.35">
      <c r="I31302" s="113" t="s">
        <v>71188</v>
      </c>
    </row>
    <row r="31303" spans="9:9" ht="14.5" x14ac:dyDescent="0.35">
      <c r="I31303" s="113" t="s">
        <v>71187</v>
      </c>
    </row>
    <row r="31304" spans="9:9" ht="14.5" x14ac:dyDescent="0.35">
      <c r="I31304" s="113" t="s">
        <v>71186</v>
      </c>
    </row>
    <row r="31305" spans="9:9" ht="14.5" x14ac:dyDescent="0.35">
      <c r="I31305" s="113" t="s">
        <v>71185</v>
      </c>
    </row>
    <row r="31306" spans="9:9" ht="14.5" x14ac:dyDescent="0.35">
      <c r="I31306" s="113" t="s">
        <v>71184</v>
      </c>
    </row>
    <row r="31307" spans="9:9" ht="14.5" x14ac:dyDescent="0.35">
      <c r="I31307" s="113" t="s">
        <v>71183</v>
      </c>
    </row>
    <row r="31308" spans="9:9" ht="14.5" x14ac:dyDescent="0.35">
      <c r="I31308" s="113" t="s">
        <v>71182</v>
      </c>
    </row>
    <row r="31309" spans="9:9" ht="14.5" x14ac:dyDescent="0.35">
      <c r="I31309" s="113" t="s">
        <v>71181</v>
      </c>
    </row>
    <row r="31310" spans="9:9" ht="14.5" x14ac:dyDescent="0.35">
      <c r="I31310" s="113" t="s">
        <v>71180</v>
      </c>
    </row>
    <row r="31311" spans="9:9" ht="14.5" x14ac:dyDescent="0.35">
      <c r="I31311" s="113" t="s">
        <v>71179</v>
      </c>
    </row>
    <row r="31312" spans="9:9" ht="14.5" x14ac:dyDescent="0.35">
      <c r="I31312" s="113" t="s">
        <v>71178</v>
      </c>
    </row>
    <row r="31313" spans="9:9" ht="14.5" x14ac:dyDescent="0.35">
      <c r="I31313" s="113" t="s">
        <v>71177</v>
      </c>
    </row>
    <row r="31314" spans="9:9" ht="14.5" x14ac:dyDescent="0.35">
      <c r="I31314" s="113" t="s">
        <v>71176</v>
      </c>
    </row>
    <row r="31315" spans="9:9" ht="14.5" x14ac:dyDescent="0.35">
      <c r="I31315" s="113" t="s">
        <v>71175</v>
      </c>
    </row>
    <row r="31316" spans="9:9" ht="14.5" x14ac:dyDescent="0.35">
      <c r="I31316" s="113" t="s">
        <v>71174</v>
      </c>
    </row>
    <row r="31317" spans="9:9" ht="14.5" x14ac:dyDescent="0.35">
      <c r="I31317" s="113" t="s">
        <v>71173</v>
      </c>
    </row>
    <row r="31318" spans="9:9" ht="14.5" x14ac:dyDescent="0.35">
      <c r="I31318" s="113" t="s">
        <v>71172</v>
      </c>
    </row>
    <row r="31319" spans="9:9" ht="14.5" x14ac:dyDescent="0.35">
      <c r="I31319" s="113" t="s">
        <v>71171</v>
      </c>
    </row>
    <row r="31320" spans="9:9" ht="14.5" x14ac:dyDescent="0.35">
      <c r="I31320" s="113" t="s">
        <v>71170</v>
      </c>
    </row>
    <row r="31321" spans="9:9" ht="14.5" x14ac:dyDescent="0.35">
      <c r="I31321" s="113" t="s">
        <v>71169</v>
      </c>
    </row>
    <row r="31322" spans="9:9" ht="14.5" x14ac:dyDescent="0.35">
      <c r="I31322" s="113" t="s">
        <v>71168</v>
      </c>
    </row>
    <row r="31323" spans="9:9" ht="14.5" x14ac:dyDescent="0.35">
      <c r="I31323" s="113" t="s">
        <v>71167</v>
      </c>
    </row>
    <row r="31324" spans="9:9" ht="14.5" x14ac:dyDescent="0.35">
      <c r="I31324" s="113" t="s">
        <v>71166</v>
      </c>
    </row>
    <row r="31325" spans="9:9" ht="14.5" x14ac:dyDescent="0.35">
      <c r="I31325" s="113" t="s">
        <v>71165</v>
      </c>
    </row>
    <row r="31326" spans="9:9" ht="14.5" x14ac:dyDescent="0.35">
      <c r="I31326" s="113" t="s">
        <v>71164</v>
      </c>
    </row>
    <row r="31327" spans="9:9" ht="14.5" x14ac:dyDescent="0.35">
      <c r="I31327" s="113" t="s">
        <v>71163</v>
      </c>
    </row>
    <row r="31328" spans="9:9" ht="14.5" x14ac:dyDescent="0.35">
      <c r="I31328" s="113" t="s">
        <v>71162</v>
      </c>
    </row>
    <row r="31329" spans="9:9" ht="14.5" x14ac:dyDescent="0.35">
      <c r="I31329" s="113" t="s">
        <v>71161</v>
      </c>
    </row>
    <row r="31330" spans="9:9" ht="14.5" x14ac:dyDescent="0.35">
      <c r="I31330" s="113" t="s">
        <v>71160</v>
      </c>
    </row>
    <row r="31331" spans="9:9" ht="14.5" x14ac:dyDescent="0.35">
      <c r="I31331" s="113" t="s">
        <v>71159</v>
      </c>
    </row>
    <row r="31332" spans="9:9" ht="14.5" x14ac:dyDescent="0.35">
      <c r="I31332" s="113" t="s">
        <v>71158</v>
      </c>
    </row>
    <row r="31333" spans="9:9" ht="14.5" x14ac:dyDescent="0.35">
      <c r="I31333" s="113" t="s">
        <v>71157</v>
      </c>
    </row>
    <row r="31334" spans="9:9" ht="14.5" x14ac:dyDescent="0.35">
      <c r="I31334" s="113" t="s">
        <v>71156</v>
      </c>
    </row>
    <row r="31335" spans="9:9" ht="14.5" x14ac:dyDescent="0.35">
      <c r="I31335" s="113" t="s">
        <v>71155</v>
      </c>
    </row>
    <row r="31336" spans="9:9" ht="14.5" x14ac:dyDescent="0.35">
      <c r="I31336" s="113" t="s">
        <v>71154</v>
      </c>
    </row>
    <row r="31337" spans="9:9" ht="14.5" x14ac:dyDescent="0.35">
      <c r="I31337" s="113" t="s">
        <v>71153</v>
      </c>
    </row>
    <row r="31338" spans="9:9" ht="14.5" x14ac:dyDescent="0.35">
      <c r="I31338" s="113" t="s">
        <v>71152</v>
      </c>
    </row>
    <row r="31339" spans="9:9" ht="14.5" x14ac:dyDescent="0.35">
      <c r="I31339" s="113" t="s">
        <v>71151</v>
      </c>
    </row>
    <row r="31340" spans="9:9" ht="14.5" x14ac:dyDescent="0.35">
      <c r="I31340" s="113" t="s">
        <v>71150</v>
      </c>
    </row>
    <row r="31341" spans="9:9" ht="14.5" x14ac:dyDescent="0.35">
      <c r="I31341" s="113" t="s">
        <v>71149</v>
      </c>
    </row>
    <row r="31342" spans="9:9" ht="14.5" x14ac:dyDescent="0.35">
      <c r="I31342" s="113" t="s">
        <v>71148</v>
      </c>
    </row>
    <row r="31343" spans="9:9" ht="14.5" x14ac:dyDescent="0.35">
      <c r="I31343" s="113" t="s">
        <v>71147</v>
      </c>
    </row>
    <row r="31344" spans="9:9" ht="14.5" x14ac:dyDescent="0.35">
      <c r="I31344" s="113" t="s">
        <v>71146</v>
      </c>
    </row>
    <row r="31345" spans="9:9" ht="14.5" x14ac:dyDescent="0.35">
      <c r="I31345" s="113" t="s">
        <v>71145</v>
      </c>
    </row>
    <row r="31346" spans="9:9" ht="14.5" x14ac:dyDescent="0.35">
      <c r="I31346" s="113" t="s">
        <v>71144</v>
      </c>
    </row>
    <row r="31347" spans="9:9" ht="14.5" x14ac:dyDescent="0.35">
      <c r="I31347" s="113" t="s">
        <v>71143</v>
      </c>
    </row>
    <row r="31348" spans="9:9" ht="14.5" x14ac:dyDescent="0.35">
      <c r="I31348" s="113" t="s">
        <v>71142</v>
      </c>
    </row>
    <row r="31349" spans="9:9" ht="14.5" x14ac:dyDescent="0.35">
      <c r="I31349" s="113" t="s">
        <v>71141</v>
      </c>
    </row>
    <row r="31350" spans="9:9" ht="14.5" x14ac:dyDescent="0.35">
      <c r="I31350" s="113" t="s">
        <v>71140</v>
      </c>
    </row>
    <row r="31351" spans="9:9" ht="14.5" x14ac:dyDescent="0.35">
      <c r="I31351" s="113" t="s">
        <v>71139</v>
      </c>
    </row>
    <row r="31352" spans="9:9" ht="14.5" x14ac:dyDescent="0.35">
      <c r="I31352" s="113" t="s">
        <v>71138</v>
      </c>
    </row>
    <row r="31353" spans="9:9" ht="14.5" x14ac:dyDescent="0.35">
      <c r="I31353" s="113" t="s">
        <v>71137</v>
      </c>
    </row>
    <row r="31354" spans="9:9" ht="14.5" x14ac:dyDescent="0.35">
      <c r="I31354" s="113" t="s">
        <v>71136</v>
      </c>
    </row>
    <row r="31355" spans="9:9" ht="14.5" x14ac:dyDescent="0.35">
      <c r="I31355" s="113" t="s">
        <v>71135</v>
      </c>
    </row>
    <row r="31356" spans="9:9" ht="14.5" x14ac:dyDescent="0.35">
      <c r="I31356" s="113" t="s">
        <v>71134</v>
      </c>
    </row>
    <row r="31357" spans="9:9" ht="14.5" x14ac:dyDescent="0.35">
      <c r="I31357" s="113" t="s">
        <v>71133</v>
      </c>
    </row>
    <row r="31358" spans="9:9" ht="14.5" x14ac:dyDescent="0.35">
      <c r="I31358" s="113" t="s">
        <v>71132</v>
      </c>
    </row>
    <row r="31359" spans="9:9" ht="14.5" x14ac:dyDescent="0.35">
      <c r="I31359" s="113" t="s">
        <v>71131</v>
      </c>
    </row>
    <row r="31360" spans="9:9" ht="14.5" x14ac:dyDescent="0.35">
      <c r="I31360" s="113" t="s">
        <v>71130</v>
      </c>
    </row>
    <row r="31361" spans="9:9" ht="14.5" x14ac:dyDescent="0.35">
      <c r="I31361" s="113" t="s">
        <v>71129</v>
      </c>
    </row>
    <row r="31362" spans="9:9" ht="14.5" x14ac:dyDescent="0.35">
      <c r="I31362" s="113" t="s">
        <v>71128</v>
      </c>
    </row>
    <row r="31363" spans="9:9" ht="14.5" x14ac:dyDescent="0.35">
      <c r="I31363" s="113" t="s">
        <v>71127</v>
      </c>
    </row>
    <row r="31364" spans="9:9" ht="14.5" x14ac:dyDescent="0.35">
      <c r="I31364" s="113" t="s">
        <v>71126</v>
      </c>
    </row>
    <row r="31365" spans="9:9" ht="14.5" x14ac:dyDescent="0.35">
      <c r="I31365" s="113" t="s">
        <v>71125</v>
      </c>
    </row>
    <row r="31366" spans="9:9" ht="14.5" x14ac:dyDescent="0.35">
      <c r="I31366" s="113" t="s">
        <v>71124</v>
      </c>
    </row>
    <row r="31367" spans="9:9" ht="14.5" x14ac:dyDescent="0.35">
      <c r="I31367" s="113" t="s">
        <v>71123</v>
      </c>
    </row>
    <row r="31368" spans="9:9" ht="14.5" x14ac:dyDescent="0.35">
      <c r="I31368" s="113" t="s">
        <v>71122</v>
      </c>
    </row>
    <row r="31369" spans="9:9" ht="14.5" x14ac:dyDescent="0.35">
      <c r="I31369" s="113" t="s">
        <v>71121</v>
      </c>
    </row>
    <row r="31370" spans="9:9" ht="14.5" x14ac:dyDescent="0.35">
      <c r="I31370" s="113" t="s">
        <v>71120</v>
      </c>
    </row>
    <row r="31371" spans="9:9" ht="14.5" x14ac:dyDescent="0.35">
      <c r="I31371" s="113" t="s">
        <v>71119</v>
      </c>
    </row>
    <row r="31372" spans="9:9" ht="14.5" x14ac:dyDescent="0.35">
      <c r="I31372" s="113" t="s">
        <v>71118</v>
      </c>
    </row>
    <row r="31373" spans="9:9" ht="14.5" x14ac:dyDescent="0.35">
      <c r="I31373" s="113" t="s">
        <v>71117</v>
      </c>
    </row>
    <row r="31374" spans="9:9" ht="14.5" x14ac:dyDescent="0.35">
      <c r="I31374" s="113" t="s">
        <v>71116</v>
      </c>
    </row>
    <row r="31375" spans="9:9" ht="14.5" x14ac:dyDescent="0.35">
      <c r="I31375" s="113" t="s">
        <v>71115</v>
      </c>
    </row>
    <row r="31376" spans="9:9" ht="14.5" x14ac:dyDescent="0.35">
      <c r="I31376" s="113" t="s">
        <v>71114</v>
      </c>
    </row>
    <row r="31377" spans="9:9" ht="14.5" x14ac:dyDescent="0.35">
      <c r="I31377" s="113" t="s">
        <v>71113</v>
      </c>
    </row>
    <row r="31378" spans="9:9" ht="14.5" x14ac:dyDescent="0.35">
      <c r="I31378" s="113" t="s">
        <v>71112</v>
      </c>
    </row>
    <row r="31379" spans="9:9" ht="14.5" x14ac:dyDescent="0.35">
      <c r="I31379" s="113" t="s">
        <v>71111</v>
      </c>
    </row>
    <row r="31380" spans="9:9" ht="14.5" x14ac:dyDescent="0.35">
      <c r="I31380" s="113" t="s">
        <v>71110</v>
      </c>
    </row>
    <row r="31381" spans="9:9" ht="14.5" x14ac:dyDescent="0.35">
      <c r="I31381" s="113" t="s">
        <v>71109</v>
      </c>
    </row>
    <row r="31382" spans="9:9" ht="14.5" x14ac:dyDescent="0.35">
      <c r="I31382" s="113" t="s">
        <v>71108</v>
      </c>
    </row>
    <row r="31383" spans="9:9" ht="14.5" x14ac:dyDescent="0.35">
      <c r="I31383" s="113" t="s">
        <v>71107</v>
      </c>
    </row>
    <row r="31384" spans="9:9" ht="14.5" x14ac:dyDescent="0.35">
      <c r="I31384" s="113" t="s">
        <v>71106</v>
      </c>
    </row>
    <row r="31385" spans="9:9" ht="14.5" x14ac:dyDescent="0.35">
      <c r="I31385" s="113" t="s">
        <v>71105</v>
      </c>
    </row>
    <row r="31386" spans="9:9" ht="14.5" x14ac:dyDescent="0.35">
      <c r="I31386" s="113" t="s">
        <v>71104</v>
      </c>
    </row>
    <row r="31387" spans="9:9" ht="14.5" x14ac:dyDescent="0.35">
      <c r="I31387" s="113" t="s">
        <v>71103</v>
      </c>
    </row>
    <row r="31388" spans="9:9" ht="14.5" x14ac:dyDescent="0.35">
      <c r="I31388" s="113" t="s">
        <v>71102</v>
      </c>
    </row>
    <row r="31389" spans="9:9" ht="14.5" x14ac:dyDescent="0.35">
      <c r="I31389" s="113" t="s">
        <v>71101</v>
      </c>
    </row>
    <row r="31390" spans="9:9" ht="14.5" x14ac:dyDescent="0.35">
      <c r="I31390" s="113" t="s">
        <v>71100</v>
      </c>
    </row>
    <row r="31391" spans="9:9" ht="14.5" x14ac:dyDescent="0.35">
      <c r="I31391" s="113" t="s">
        <v>71099</v>
      </c>
    </row>
    <row r="31392" spans="9:9" ht="14.5" x14ac:dyDescent="0.35">
      <c r="I31392" s="113" t="s">
        <v>71098</v>
      </c>
    </row>
    <row r="31393" spans="9:9" ht="14.5" x14ac:dyDescent="0.35">
      <c r="I31393" s="113" t="s">
        <v>71097</v>
      </c>
    </row>
    <row r="31394" spans="9:9" ht="14.5" x14ac:dyDescent="0.35">
      <c r="I31394" s="113" t="s">
        <v>71096</v>
      </c>
    </row>
    <row r="31395" spans="9:9" ht="14.5" x14ac:dyDescent="0.35">
      <c r="I31395" s="113" t="s">
        <v>71095</v>
      </c>
    </row>
    <row r="31396" spans="9:9" ht="14.5" x14ac:dyDescent="0.35">
      <c r="I31396" s="113" t="s">
        <v>71094</v>
      </c>
    </row>
    <row r="31397" spans="9:9" ht="14.5" x14ac:dyDescent="0.35">
      <c r="I31397" s="113" t="s">
        <v>71093</v>
      </c>
    </row>
    <row r="31398" spans="9:9" ht="14.5" x14ac:dyDescent="0.35">
      <c r="I31398" s="113" t="s">
        <v>71092</v>
      </c>
    </row>
    <row r="31399" spans="9:9" ht="14.5" x14ac:dyDescent="0.35">
      <c r="I31399" s="113" t="s">
        <v>71091</v>
      </c>
    </row>
    <row r="31400" spans="9:9" ht="14.5" x14ac:dyDescent="0.35">
      <c r="I31400" s="113" t="s">
        <v>71090</v>
      </c>
    </row>
    <row r="31401" spans="9:9" ht="14.5" x14ac:dyDescent="0.35">
      <c r="I31401" s="113" t="s">
        <v>71089</v>
      </c>
    </row>
    <row r="31402" spans="9:9" ht="14.5" x14ac:dyDescent="0.35">
      <c r="I31402" s="113" t="s">
        <v>71088</v>
      </c>
    </row>
    <row r="31403" spans="9:9" ht="14.5" x14ac:dyDescent="0.35">
      <c r="I31403" s="113" t="s">
        <v>71087</v>
      </c>
    </row>
    <row r="31404" spans="9:9" ht="14.5" x14ac:dyDescent="0.35">
      <c r="I31404" s="113" t="s">
        <v>71086</v>
      </c>
    </row>
    <row r="31405" spans="9:9" ht="14.5" x14ac:dyDescent="0.35">
      <c r="I31405" s="113" t="s">
        <v>71085</v>
      </c>
    </row>
    <row r="31406" spans="9:9" ht="14.5" x14ac:dyDescent="0.35">
      <c r="I31406" s="113" t="s">
        <v>71084</v>
      </c>
    </row>
    <row r="31407" spans="9:9" ht="14.5" x14ac:dyDescent="0.35">
      <c r="I31407" s="113" t="s">
        <v>71083</v>
      </c>
    </row>
    <row r="31408" spans="9:9" ht="14.5" x14ac:dyDescent="0.35">
      <c r="I31408" s="113" t="s">
        <v>71082</v>
      </c>
    </row>
    <row r="31409" spans="9:9" ht="14.5" x14ac:dyDescent="0.35">
      <c r="I31409" s="113" t="s">
        <v>71081</v>
      </c>
    </row>
    <row r="31410" spans="9:9" ht="14.5" x14ac:dyDescent="0.35">
      <c r="I31410" s="113" t="s">
        <v>71080</v>
      </c>
    </row>
    <row r="31411" spans="9:9" ht="14.5" x14ac:dyDescent="0.35">
      <c r="I31411" s="113" t="s">
        <v>71079</v>
      </c>
    </row>
    <row r="31412" spans="9:9" ht="14.5" x14ac:dyDescent="0.35">
      <c r="I31412" s="113" t="s">
        <v>71078</v>
      </c>
    </row>
    <row r="31413" spans="9:9" ht="14.5" x14ac:dyDescent="0.35">
      <c r="I31413" s="113" t="s">
        <v>71077</v>
      </c>
    </row>
    <row r="31414" spans="9:9" ht="14.5" x14ac:dyDescent="0.35">
      <c r="I31414" s="113" t="s">
        <v>71076</v>
      </c>
    </row>
    <row r="31415" spans="9:9" ht="14.5" x14ac:dyDescent="0.35">
      <c r="I31415" s="113" t="s">
        <v>71075</v>
      </c>
    </row>
    <row r="31416" spans="9:9" ht="14.5" x14ac:dyDescent="0.35">
      <c r="I31416" s="113" t="s">
        <v>71074</v>
      </c>
    </row>
    <row r="31417" spans="9:9" ht="14.5" x14ac:dyDescent="0.35">
      <c r="I31417" s="113" t="s">
        <v>71073</v>
      </c>
    </row>
    <row r="31418" spans="9:9" ht="14.5" x14ac:dyDescent="0.35">
      <c r="I31418" s="113" t="s">
        <v>71072</v>
      </c>
    </row>
    <row r="31419" spans="9:9" ht="14.5" x14ac:dyDescent="0.35">
      <c r="I31419" s="113" t="s">
        <v>71071</v>
      </c>
    </row>
    <row r="31420" spans="9:9" ht="14.5" x14ac:dyDescent="0.35">
      <c r="I31420" s="113" t="s">
        <v>71070</v>
      </c>
    </row>
    <row r="31421" spans="9:9" ht="14.5" x14ac:dyDescent="0.35">
      <c r="I31421" s="113" t="s">
        <v>71069</v>
      </c>
    </row>
    <row r="31422" spans="9:9" ht="14.5" x14ac:dyDescent="0.35">
      <c r="I31422" s="113" t="s">
        <v>71068</v>
      </c>
    </row>
    <row r="31423" spans="9:9" ht="14.5" x14ac:dyDescent="0.35">
      <c r="I31423" s="113" t="s">
        <v>71067</v>
      </c>
    </row>
    <row r="31424" spans="9:9" ht="14.5" x14ac:dyDescent="0.35">
      <c r="I31424" s="113" t="s">
        <v>71066</v>
      </c>
    </row>
    <row r="31425" spans="9:9" ht="14.5" x14ac:dyDescent="0.35">
      <c r="I31425" s="113" t="s">
        <v>71065</v>
      </c>
    </row>
    <row r="31426" spans="9:9" ht="14.5" x14ac:dyDescent="0.35">
      <c r="I31426" s="113" t="s">
        <v>71064</v>
      </c>
    </row>
    <row r="31427" spans="9:9" ht="14.5" x14ac:dyDescent="0.35">
      <c r="I31427" s="113" t="s">
        <v>71063</v>
      </c>
    </row>
    <row r="31428" spans="9:9" ht="14.5" x14ac:dyDescent="0.35">
      <c r="I31428" s="113" t="s">
        <v>71062</v>
      </c>
    </row>
    <row r="31429" spans="9:9" ht="14.5" x14ac:dyDescent="0.35">
      <c r="I31429" s="113" t="s">
        <v>71061</v>
      </c>
    </row>
    <row r="31430" spans="9:9" ht="14.5" x14ac:dyDescent="0.35">
      <c r="I31430" s="113" t="s">
        <v>71060</v>
      </c>
    </row>
    <row r="31431" spans="9:9" ht="14.5" x14ac:dyDescent="0.35">
      <c r="I31431" s="113" t="s">
        <v>71059</v>
      </c>
    </row>
    <row r="31432" spans="9:9" ht="14.5" x14ac:dyDescent="0.35">
      <c r="I31432" s="113" t="s">
        <v>71058</v>
      </c>
    </row>
    <row r="31433" spans="9:9" ht="14.5" x14ac:dyDescent="0.35">
      <c r="I31433" s="113" t="s">
        <v>71057</v>
      </c>
    </row>
    <row r="31434" spans="9:9" ht="14.5" x14ac:dyDescent="0.35">
      <c r="I31434" s="113" t="s">
        <v>71056</v>
      </c>
    </row>
    <row r="31435" spans="9:9" ht="14.5" x14ac:dyDescent="0.35">
      <c r="I31435" s="113" t="s">
        <v>71055</v>
      </c>
    </row>
    <row r="31436" spans="9:9" ht="14.5" x14ac:dyDescent="0.35">
      <c r="I31436" s="113" t="s">
        <v>71054</v>
      </c>
    </row>
    <row r="31437" spans="9:9" ht="14.5" x14ac:dyDescent="0.35">
      <c r="I31437" s="113" t="s">
        <v>71053</v>
      </c>
    </row>
    <row r="31438" spans="9:9" ht="14.5" x14ac:dyDescent="0.35">
      <c r="I31438" s="113" t="s">
        <v>71052</v>
      </c>
    </row>
    <row r="31439" spans="9:9" ht="14.5" x14ac:dyDescent="0.35">
      <c r="I31439" s="113" t="s">
        <v>71051</v>
      </c>
    </row>
    <row r="31440" spans="9:9" ht="14.5" x14ac:dyDescent="0.35">
      <c r="I31440" s="113" t="s">
        <v>71050</v>
      </c>
    </row>
    <row r="31441" spans="9:9" ht="14.5" x14ac:dyDescent="0.35">
      <c r="I31441" s="113" t="s">
        <v>71049</v>
      </c>
    </row>
    <row r="31442" spans="9:9" ht="14.5" x14ac:dyDescent="0.35">
      <c r="I31442" s="113" t="s">
        <v>71048</v>
      </c>
    </row>
    <row r="31443" spans="9:9" ht="14.5" x14ac:dyDescent="0.35">
      <c r="I31443" s="113" t="s">
        <v>71047</v>
      </c>
    </row>
    <row r="31444" spans="9:9" ht="14.5" x14ac:dyDescent="0.35">
      <c r="I31444" s="113" t="s">
        <v>71046</v>
      </c>
    </row>
    <row r="31445" spans="9:9" ht="14.5" x14ac:dyDescent="0.35">
      <c r="I31445" s="113" t="s">
        <v>71045</v>
      </c>
    </row>
    <row r="31446" spans="9:9" ht="14.5" x14ac:dyDescent="0.35">
      <c r="I31446" s="113" t="s">
        <v>71044</v>
      </c>
    </row>
    <row r="31447" spans="9:9" ht="14.5" x14ac:dyDescent="0.35">
      <c r="I31447" s="113" t="s">
        <v>71043</v>
      </c>
    </row>
    <row r="31448" spans="9:9" ht="14.5" x14ac:dyDescent="0.35">
      <c r="I31448" s="113" t="s">
        <v>71042</v>
      </c>
    </row>
    <row r="31449" spans="9:9" ht="14.5" x14ac:dyDescent="0.35">
      <c r="I31449" s="113" t="s">
        <v>71041</v>
      </c>
    </row>
    <row r="31450" spans="9:9" ht="14.5" x14ac:dyDescent="0.35">
      <c r="I31450" s="113" t="s">
        <v>71040</v>
      </c>
    </row>
    <row r="31451" spans="9:9" ht="14.5" x14ac:dyDescent="0.35">
      <c r="I31451" s="113" t="s">
        <v>71039</v>
      </c>
    </row>
    <row r="31452" spans="9:9" ht="14.5" x14ac:dyDescent="0.35">
      <c r="I31452" s="113" t="s">
        <v>71038</v>
      </c>
    </row>
    <row r="31453" spans="9:9" ht="14.5" x14ac:dyDescent="0.35">
      <c r="I31453" s="113" t="s">
        <v>71037</v>
      </c>
    </row>
    <row r="31454" spans="9:9" ht="14.5" x14ac:dyDescent="0.35">
      <c r="I31454" s="113" t="s">
        <v>71036</v>
      </c>
    </row>
    <row r="31455" spans="9:9" ht="14.5" x14ac:dyDescent="0.35">
      <c r="I31455" s="113" t="s">
        <v>71035</v>
      </c>
    </row>
    <row r="31456" spans="9:9" ht="14.5" x14ac:dyDescent="0.35">
      <c r="I31456" s="113" t="s">
        <v>71034</v>
      </c>
    </row>
    <row r="31457" spans="9:9" ht="14.5" x14ac:dyDescent="0.35">
      <c r="I31457" s="113" t="s">
        <v>71033</v>
      </c>
    </row>
    <row r="31458" spans="9:9" ht="14.5" x14ac:dyDescent="0.35">
      <c r="I31458" s="113" t="s">
        <v>71032</v>
      </c>
    </row>
    <row r="31459" spans="9:9" ht="14.5" x14ac:dyDescent="0.35">
      <c r="I31459" s="113" t="s">
        <v>71031</v>
      </c>
    </row>
    <row r="31460" spans="9:9" ht="14.5" x14ac:dyDescent="0.35">
      <c r="I31460" s="113" t="s">
        <v>71030</v>
      </c>
    </row>
    <row r="31461" spans="9:9" ht="14.5" x14ac:dyDescent="0.35">
      <c r="I31461" s="113" t="s">
        <v>71029</v>
      </c>
    </row>
    <row r="31462" spans="9:9" ht="14.5" x14ac:dyDescent="0.35">
      <c r="I31462" s="113" t="s">
        <v>71028</v>
      </c>
    </row>
    <row r="31463" spans="9:9" ht="14.5" x14ac:dyDescent="0.35">
      <c r="I31463" s="113" t="s">
        <v>71027</v>
      </c>
    </row>
    <row r="31464" spans="9:9" ht="14.5" x14ac:dyDescent="0.35">
      <c r="I31464" s="113" t="s">
        <v>71026</v>
      </c>
    </row>
    <row r="31465" spans="9:9" ht="14.5" x14ac:dyDescent="0.35">
      <c r="I31465" s="113" t="s">
        <v>71025</v>
      </c>
    </row>
    <row r="31466" spans="9:9" ht="14.5" x14ac:dyDescent="0.35">
      <c r="I31466" s="113" t="s">
        <v>71024</v>
      </c>
    </row>
    <row r="31467" spans="9:9" ht="14.5" x14ac:dyDescent="0.35">
      <c r="I31467" s="113" t="s">
        <v>71023</v>
      </c>
    </row>
    <row r="31468" spans="9:9" ht="14.5" x14ac:dyDescent="0.35">
      <c r="I31468" s="113" t="s">
        <v>71022</v>
      </c>
    </row>
    <row r="31469" spans="9:9" ht="14.5" x14ac:dyDescent="0.35">
      <c r="I31469" s="113" t="s">
        <v>71021</v>
      </c>
    </row>
    <row r="31470" spans="9:9" ht="14.5" x14ac:dyDescent="0.35">
      <c r="I31470" s="113" t="s">
        <v>71020</v>
      </c>
    </row>
    <row r="31471" spans="9:9" ht="14.5" x14ac:dyDescent="0.35">
      <c r="I31471" s="113" t="s">
        <v>71019</v>
      </c>
    </row>
    <row r="31472" spans="9:9" ht="14.5" x14ac:dyDescent="0.35">
      <c r="I31472" s="113" t="s">
        <v>71018</v>
      </c>
    </row>
    <row r="31473" spans="9:9" ht="14.5" x14ac:dyDescent="0.35">
      <c r="I31473" s="113" t="s">
        <v>71017</v>
      </c>
    </row>
    <row r="31474" spans="9:9" ht="14.5" x14ac:dyDescent="0.35">
      <c r="I31474" s="113" t="s">
        <v>71016</v>
      </c>
    </row>
    <row r="31475" spans="9:9" ht="14.5" x14ac:dyDescent="0.35">
      <c r="I31475" s="113" t="s">
        <v>71015</v>
      </c>
    </row>
    <row r="31476" spans="9:9" ht="14.5" x14ac:dyDescent="0.35">
      <c r="I31476" s="113" t="s">
        <v>71014</v>
      </c>
    </row>
    <row r="31477" spans="9:9" ht="14.5" x14ac:dyDescent="0.35">
      <c r="I31477" s="113" t="s">
        <v>71013</v>
      </c>
    </row>
    <row r="31478" spans="9:9" ht="14.5" x14ac:dyDescent="0.35">
      <c r="I31478" s="113" t="s">
        <v>71012</v>
      </c>
    </row>
    <row r="31479" spans="9:9" ht="14.5" x14ac:dyDescent="0.35">
      <c r="I31479" s="113" t="s">
        <v>71011</v>
      </c>
    </row>
    <row r="31480" spans="9:9" ht="14.5" x14ac:dyDescent="0.35">
      <c r="I31480" s="113" t="s">
        <v>71010</v>
      </c>
    </row>
    <row r="31481" spans="9:9" ht="14.5" x14ac:dyDescent="0.35">
      <c r="I31481" s="113" t="s">
        <v>71009</v>
      </c>
    </row>
    <row r="31482" spans="9:9" ht="14.5" x14ac:dyDescent="0.35">
      <c r="I31482" s="113" t="s">
        <v>71008</v>
      </c>
    </row>
    <row r="31483" spans="9:9" ht="14.5" x14ac:dyDescent="0.35">
      <c r="I31483" s="113" t="s">
        <v>71007</v>
      </c>
    </row>
    <row r="31484" spans="9:9" ht="14.5" x14ac:dyDescent="0.35">
      <c r="I31484" s="113" t="s">
        <v>71006</v>
      </c>
    </row>
    <row r="31485" spans="9:9" ht="14.5" x14ac:dyDescent="0.35">
      <c r="I31485" s="113" t="s">
        <v>71005</v>
      </c>
    </row>
    <row r="31486" spans="9:9" ht="14.5" x14ac:dyDescent="0.35">
      <c r="I31486" s="113" t="s">
        <v>71004</v>
      </c>
    </row>
    <row r="31487" spans="9:9" ht="14.5" x14ac:dyDescent="0.35">
      <c r="I31487" s="113" t="s">
        <v>71003</v>
      </c>
    </row>
    <row r="31488" spans="9:9" ht="14.5" x14ac:dyDescent="0.35">
      <c r="I31488" s="113" t="s">
        <v>71002</v>
      </c>
    </row>
    <row r="31489" spans="9:9" ht="14.5" x14ac:dyDescent="0.35">
      <c r="I31489" s="113" t="s">
        <v>71001</v>
      </c>
    </row>
    <row r="31490" spans="9:9" ht="14.5" x14ac:dyDescent="0.35">
      <c r="I31490" s="113" t="s">
        <v>71000</v>
      </c>
    </row>
    <row r="31491" spans="9:9" ht="14.5" x14ac:dyDescent="0.35">
      <c r="I31491" s="113" t="s">
        <v>70999</v>
      </c>
    </row>
    <row r="31492" spans="9:9" ht="14.5" x14ac:dyDescent="0.35">
      <c r="I31492" s="113" t="s">
        <v>70998</v>
      </c>
    </row>
    <row r="31493" spans="9:9" ht="14.5" x14ac:dyDescent="0.35">
      <c r="I31493" s="113" t="s">
        <v>70997</v>
      </c>
    </row>
    <row r="31494" spans="9:9" ht="14.5" x14ac:dyDescent="0.35">
      <c r="I31494" s="113" t="s">
        <v>70996</v>
      </c>
    </row>
    <row r="31495" spans="9:9" ht="14.5" x14ac:dyDescent="0.35">
      <c r="I31495" s="113" t="s">
        <v>70995</v>
      </c>
    </row>
    <row r="31496" spans="9:9" ht="14.5" x14ac:dyDescent="0.35">
      <c r="I31496" s="113" t="s">
        <v>70994</v>
      </c>
    </row>
    <row r="31497" spans="9:9" ht="14.5" x14ac:dyDescent="0.35">
      <c r="I31497" s="113" t="s">
        <v>70993</v>
      </c>
    </row>
    <row r="31498" spans="9:9" ht="14.5" x14ac:dyDescent="0.35">
      <c r="I31498" s="113" t="s">
        <v>70992</v>
      </c>
    </row>
    <row r="31499" spans="9:9" ht="14.5" x14ac:dyDescent="0.35">
      <c r="I31499" s="113" t="s">
        <v>70991</v>
      </c>
    </row>
    <row r="31500" spans="9:9" ht="14.5" x14ac:dyDescent="0.35">
      <c r="I31500" s="113" t="s">
        <v>70990</v>
      </c>
    </row>
    <row r="31501" spans="9:9" ht="14.5" x14ac:dyDescent="0.35">
      <c r="I31501" s="113" t="s">
        <v>70989</v>
      </c>
    </row>
    <row r="31502" spans="9:9" ht="14.5" x14ac:dyDescent="0.35">
      <c r="I31502" s="113" t="s">
        <v>70988</v>
      </c>
    </row>
    <row r="31503" spans="9:9" ht="14.5" x14ac:dyDescent="0.35">
      <c r="I31503" s="113" t="s">
        <v>70987</v>
      </c>
    </row>
    <row r="31504" spans="9:9" ht="14.5" x14ac:dyDescent="0.35">
      <c r="I31504" s="113" t="s">
        <v>70986</v>
      </c>
    </row>
    <row r="31505" spans="9:9" ht="14.5" x14ac:dyDescent="0.35">
      <c r="I31505" s="113" t="s">
        <v>70985</v>
      </c>
    </row>
    <row r="31506" spans="9:9" ht="14.5" x14ac:dyDescent="0.35">
      <c r="I31506" s="113" t="s">
        <v>70984</v>
      </c>
    </row>
    <row r="31507" spans="9:9" ht="14.5" x14ac:dyDescent="0.35">
      <c r="I31507" s="113" t="s">
        <v>70983</v>
      </c>
    </row>
    <row r="31508" spans="9:9" ht="14.5" x14ac:dyDescent="0.35">
      <c r="I31508" s="113" t="s">
        <v>70982</v>
      </c>
    </row>
    <row r="31509" spans="9:9" ht="14.5" x14ac:dyDescent="0.35">
      <c r="I31509" s="113" t="s">
        <v>70981</v>
      </c>
    </row>
    <row r="31510" spans="9:9" ht="14.5" x14ac:dyDescent="0.35">
      <c r="I31510" s="113" t="s">
        <v>70980</v>
      </c>
    </row>
    <row r="31511" spans="9:9" ht="14.5" x14ac:dyDescent="0.35">
      <c r="I31511" s="113" t="s">
        <v>70979</v>
      </c>
    </row>
    <row r="31512" spans="9:9" ht="14.5" x14ac:dyDescent="0.35">
      <c r="I31512" s="113" t="s">
        <v>70978</v>
      </c>
    </row>
    <row r="31513" spans="9:9" ht="14.5" x14ac:dyDescent="0.35">
      <c r="I31513" s="113" t="s">
        <v>70977</v>
      </c>
    </row>
    <row r="31514" spans="9:9" ht="14.5" x14ac:dyDescent="0.35">
      <c r="I31514" s="113" t="s">
        <v>70976</v>
      </c>
    </row>
    <row r="31515" spans="9:9" ht="14.5" x14ac:dyDescent="0.35">
      <c r="I31515" s="113" t="s">
        <v>70975</v>
      </c>
    </row>
    <row r="31516" spans="9:9" ht="14.5" x14ac:dyDescent="0.35">
      <c r="I31516" s="113" t="s">
        <v>70974</v>
      </c>
    </row>
    <row r="31517" spans="9:9" ht="14.5" x14ac:dyDescent="0.35">
      <c r="I31517" s="113" t="s">
        <v>70973</v>
      </c>
    </row>
    <row r="31518" spans="9:9" ht="14.5" x14ac:dyDescent="0.35">
      <c r="I31518" s="113" t="s">
        <v>70972</v>
      </c>
    </row>
    <row r="31519" spans="9:9" ht="14.5" x14ac:dyDescent="0.35">
      <c r="I31519" s="113" t="s">
        <v>70971</v>
      </c>
    </row>
    <row r="31520" spans="9:9" ht="14.5" x14ac:dyDescent="0.35">
      <c r="I31520" s="113" t="s">
        <v>70970</v>
      </c>
    </row>
    <row r="31521" spans="9:9" ht="14.5" x14ac:dyDescent="0.35">
      <c r="I31521" s="113" t="s">
        <v>70969</v>
      </c>
    </row>
    <row r="31522" spans="9:9" ht="14.5" x14ac:dyDescent="0.35">
      <c r="I31522" s="113" t="s">
        <v>70968</v>
      </c>
    </row>
    <row r="31523" spans="9:9" ht="14.5" x14ac:dyDescent="0.35">
      <c r="I31523" s="113" t="s">
        <v>70967</v>
      </c>
    </row>
    <row r="31524" spans="9:9" ht="14.5" x14ac:dyDescent="0.35">
      <c r="I31524" s="113" t="s">
        <v>70966</v>
      </c>
    </row>
    <row r="31525" spans="9:9" ht="14.5" x14ac:dyDescent="0.35">
      <c r="I31525" s="113" t="s">
        <v>70965</v>
      </c>
    </row>
    <row r="31526" spans="9:9" ht="14.5" x14ac:dyDescent="0.35">
      <c r="I31526" s="113" t="s">
        <v>70964</v>
      </c>
    </row>
    <row r="31527" spans="9:9" ht="14.5" x14ac:dyDescent="0.35">
      <c r="I31527" s="113" t="s">
        <v>70963</v>
      </c>
    </row>
    <row r="31528" spans="9:9" ht="14.5" x14ac:dyDescent="0.35">
      <c r="I31528" s="113" t="s">
        <v>70962</v>
      </c>
    </row>
    <row r="31529" spans="9:9" ht="14.5" x14ac:dyDescent="0.35">
      <c r="I31529" s="113" t="s">
        <v>70961</v>
      </c>
    </row>
    <row r="31530" spans="9:9" ht="14.5" x14ac:dyDescent="0.35">
      <c r="I31530" s="113" t="s">
        <v>70960</v>
      </c>
    </row>
    <row r="31531" spans="9:9" ht="14.5" x14ac:dyDescent="0.35">
      <c r="I31531" s="113" t="s">
        <v>70959</v>
      </c>
    </row>
    <row r="31532" spans="9:9" ht="14.5" x14ac:dyDescent="0.35">
      <c r="I31532" s="113" t="s">
        <v>70958</v>
      </c>
    </row>
    <row r="31533" spans="9:9" ht="14.5" x14ac:dyDescent="0.35">
      <c r="I31533" s="113" t="s">
        <v>70957</v>
      </c>
    </row>
    <row r="31534" spans="9:9" ht="14.5" x14ac:dyDescent="0.35">
      <c r="I31534" s="113" t="s">
        <v>70956</v>
      </c>
    </row>
    <row r="31535" spans="9:9" ht="14.5" x14ac:dyDescent="0.35">
      <c r="I31535" s="113" t="s">
        <v>70955</v>
      </c>
    </row>
    <row r="31536" spans="9:9" ht="14.5" x14ac:dyDescent="0.35">
      <c r="I31536" s="113" t="s">
        <v>70954</v>
      </c>
    </row>
    <row r="31537" spans="9:9" ht="14.5" x14ac:dyDescent="0.35">
      <c r="I31537" s="113" t="s">
        <v>70953</v>
      </c>
    </row>
    <row r="31538" spans="9:9" ht="14.5" x14ac:dyDescent="0.35">
      <c r="I31538" s="113" t="s">
        <v>70952</v>
      </c>
    </row>
    <row r="31539" spans="9:9" ht="14.5" x14ac:dyDescent="0.35">
      <c r="I31539" s="113" t="s">
        <v>70951</v>
      </c>
    </row>
    <row r="31540" spans="9:9" ht="14.5" x14ac:dyDescent="0.35">
      <c r="I31540" s="113" t="s">
        <v>70950</v>
      </c>
    </row>
    <row r="31541" spans="9:9" ht="14.5" x14ac:dyDescent="0.35">
      <c r="I31541" s="113" t="s">
        <v>70949</v>
      </c>
    </row>
    <row r="31542" spans="9:9" ht="14.5" x14ac:dyDescent="0.35">
      <c r="I31542" s="113" t="s">
        <v>70948</v>
      </c>
    </row>
    <row r="31543" spans="9:9" ht="14.5" x14ac:dyDescent="0.35">
      <c r="I31543" s="113" t="s">
        <v>70947</v>
      </c>
    </row>
    <row r="31544" spans="9:9" ht="14.5" x14ac:dyDescent="0.35">
      <c r="I31544" s="113" t="s">
        <v>70946</v>
      </c>
    </row>
    <row r="31545" spans="9:9" ht="14.5" x14ac:dyDescent="0.35">
      <c r="I31545" s="113" t="s">
        <v>70945</v>
      </c>
    </row>
    <row r="31546" spans="9:9" ht="14.5" x14ac:dyDescent="0.35">
      <c r="I31546" s="113" t="s">
        <v>70944</v>
      </c>
    </row>
    <row r="31547" spans="9:9" ht="14.5" x14ac:dyDescent="0.35">
      <c r="I31547" s="113" t="s">
        <v>70943</v>
      </c>
    </row>
    <row r="31548" spans="9:9" ht="14.5" x14ac:dyDescent="0.35">
      <c r="I31548" s="113" t="s">
        <v>70942</v>
      </c>
    </row>
    <row r="31549" spans="9:9" ht="14.5" x14ac:dyDescent="0.35">
      <c r="I31549" s="113" t="s">
        <v>70941</v>
      </c>
    </row>
    <row r="31550" spans="9:9" ht="14.5" x14ac:dyDescent="0.35">
      <c r="I31550" s="113" t="s">
        <v>70940</v>
      </c>
    </row>
    <row r="31551" spans="9:9" ht="14.5" x14ac:dyDescent="0.35">
      <c r="I31551" s="113" t="s">
        <v>70939</v>
      </c>
    </row>
    <row r="31552" spans="9:9" ht="14.5" x14ac:dyDescent="0.35">
      <c r="I31552" s="113" t="s">
        <v>70938</v>
      </c>
    </row>
    <row r="31553" spans="9:9" ht="14.5" x14ac:dyDescent="0.35">
      <c r="I31553" s="113" t="s">
        <v>70937</v>
      </c>
    </row>
    <row r="31554" spans="9:9" ht="14.5" x14ac:dyDescent="0.35">
      <c r="I31554" s="113" t="s">
        <v>70936</v>
      </c>
    </row>
    <row r="31555" spans="9:9" ht="14.5" x14ac:dyDescent="0.35">
      <c r="I31555" s="113" t="s">
        <v>70935</v>
      </c>
    </row>
    <row r="31556" spans="9:9" ht="14.5" x14ac:dyDescent="0.35">
      <c r="I31556" s="113" t="s">
        <v>70934</v>
      </c>
    </row>
    <row r="31557" spans="9:9" ht="14.5" x14ac:dyDescent="0.35">
      <c r="I31557" s="113" t="s">
        <v>70933</v>
      </c>
    </row>
    <row r="31558" spans="9:9" ht="14.5" x14ac:dyDescent="0.35">
      <c r="I31558" s="113" t="s">
        <v>70932</v>
      </c>
    </row>
    <row r="31559" spans="9:9" ht="14.5" x14ac:dyDescent="0.35">
      <c r="I31559" s="113" t="s">
        <v>70931</v>
      </c>
    </row>
    <row r="31560" spans="9:9" ht="14.5" x14ac:dyDescent="0.35">
      <c r="I31560" s="113" t="s">
        <v>70930</v>
      </c>
    </row>
    <row r="31561" spans="9:9" ht="14.5" x14ac:dyDescent="0.35">
      <c r="I31561" s="113" t="s">
        <v>70929</v>
      </c>
    </row>
    <row r="31562" spans="9:9" ht="14.5" x14ac:dyDescent="0.35">
      <c r="I31562" s="113" t="s">
        <v>70928</v>
      </c>
    </row>
    <row r="31563" spans="9:9" ht="14.5" x14ac:dyDescent="0.35">
      <c r="I31563" s="113" t="s">
        <v>70927</v>
      </c>
    </row>
    <row r="31564" spans="9:9" ht="14.5" x14ac:dyDescent="0.35">
      <c r="I31564" s="113" t="s">
        <v>70926</v>
      </c>
    </row>
    <row r="31565" spans="9:9" ht="14.5" x14ac:dyDescent="0.35">
      <c r="I31565" s="113" t="s">
        <v>70925</v>
      </c>
    </row>
    <row r="31566" spans="9:9" ht="14.5" x14ac:dyDescent="0.35">
      <c r="I31566" s="113" t="s">
        <v>70924</v>
      </c>
    </row>
    <row r="31567" spans="9:9" ht="14.5" x14ac:dyDescent="0.35">
      <c r="I31567" s="113" t="s">
        <v>70923</v>
      </c>
    </row>
    <row r="31568" spans="9:9" ht="14.5" x14ac:dyDescent="0.35">
      <c r="I31568" s="113" t="s">
        <v>70922</v>
      </c>
    </row>
    <row r="31569" spans="9:9" ht="14.5" x14ac:dyDescent="0.35">
      <c r="I31569" s="113" t="s">
        <v>70921</v>
      </c>
    </row>
    <row r="31570" spans="9:9" ht="14.5" x14ac:dyDescent="0.35">
      <c r="I31570" s="113" t="s">
        <v>70920</v>
      </c>
    </row>
    <row r="31571" spans="9:9" ht="14.5" x14ac:dyDescent="0.35">
      <c r="I31571" s="113" t="s">
        <v>70919</v>
      </c>
    </row>
    <row r="31572" spans="9:9" ht="14.5" x14ac:dyDescent="0.35">
      <c r="I31572" s="113" t="s">
        <v>70918</v>
      </c>
    </row>
    <row r="31573" spans="9:9" ht="14.5" x14ac:dyDescent="0.35">
      <c r="I31573" s="113" t="s">
        <v>70917</v>
      </c>
    </row>
    <row r="31574" spans="9:9" ht="14.5" x14ac:dyDescent="0.35">
      <c r="I31574" s="113" t="s">
        <v>70916</v>
      </c>
    </row>
    <row r="31575" spans="9:9" ht="14.5" x14ac:dyDescent="0.35">
      <c r="I31575" s="113" t="s">
        <v>70915</v>
      </c>
    </row>
    <row r="31576" spans="9:9" ht="14.5" x14ac:dyDescent="0.35">
      <c r="I31576" s="113" t="s">
        <v>70914</v>
      </c>
    </row>
    <row r="31577" spans="9:9" ht="14.5" x14ac:dyDescent="0.35">
      <c r="I31577" s="113" t="s">
        <v>70913</v>
      </c>
    </row>
    <row r="31578" spans="9:9" ht="14.5" x14ac:dyDescent="0.35">
      <c r="I31578" s="113" t="s">
        <v>70912</v>
      </c>
    </row>
    <row r="31579" spans="9:9" ht="14.5" x14ac:dyDescent="0.35">
      <c r="I31579" s="113" t="s">
        <v>70911</v>
      </c>
    </row>
    <row r="31580" spans="9:9" ht="14.5" x14ac:dyDescent="0.35">
      <c r="I31580" s="113" t="s">
        <v>70910</v>
      </c>
    </row>
    <row r="31581" spans="9:9" ht="14.5" x14ac:dyDescent="0.35">
      <c r="I31581" s="113" t="s">
        <v>70909</v>
      </c>
    </row>
    <row r="31582" spans="9:9" ht="14.5" x14ac:dyDescent="0.35">
      <c r="I31582" s="113" t="s">
        <v>70908</v>
      </c>
    </row>
    <row r="31583" spans="9:9" ht="14.5" x14ac:dyDescent="0.35">
      <c r="I31583" s="113" t="s">
        <v>70907</v>
      </c>
    </row>
    <row r="31584" spans="9:9" ht="14.5" x14ac:dyDescent="0.35">
      <c r="I31584" s="113" t="s">
        <v>70906</v>
      </c>
    </row>
    <row r="31585" spans="9:9" ht="14.5" x14ac:dyDescent="0.35">
      <c r="I31585" s="113" t="s">
        <v>70905</v>
      </c>
    </row>
    <row r="31586" spans="9:9" ht="14.5" x14ac:dyDescent="0.35">
      <c r="I31586" s="113" t="s">
        <v>70904</v>
      </c>
    </row>
    <row r="31587" spans="9:9" ht="14.5" x14ac:dyDescent="0.35">
      <c r="I31587" s="113" t="s">
        <v>70903</v>
      </c>
    </row>
    <row r="31588" spans="9:9" ht="14.5" x14ac:dyDescent="0.35">
      <c r="I31588" s="113" t="s">
        <v>70902</v>
      </c>
    </row>
    <row r="31589" spans="9:9" ht="14.5" x14ac:dyDescent="0.35">
      <c r="I31589" s="113" t="s">
        <v>70901</v>
      </c>
    </row>
    <row r="31590" spans="9:9" ht="14.5" x14ac:dyDescent="0.35">
      <c r="I31590" s="113" t="s">
        <v>70900</v>
      </c>
    </row>
    <row r="31591" spans="9:9" ht="14.5" x14ac:dyDescent="0.35">
      <c r="I31591" s="113" t="s">
        <v>70899</v>
      </c>
    </row>
    <row r="31592" spans="9:9" ht="14.5" x14ac:dyDescent="0.35">
      <c r="I31592" s="113" t="s">
        <v>70898</v>
      </c>
    </row>
    <row r="31593" spans="9:9" ht="14.5" x14ac:dyDescent="0.35">
      <c r="I31593" s="113" t="s">
        <v>70897</v>
      </c>
    </row>
    <row r="31594" spans="9:9" ht="14.5" x14ac:dyDescent="0.35">
      <c r="I31594" s="113" t="s">
        <v>70896</v>
      </c>
    </row>
    <row r="31595" spans="9:9" ht="14.5" x14ac:dyDescent="0.35">
      <c r="I31595" s="113" t="s">
        <v>70895</v>
      </c>
    </row>
    <row r="31596" spans="9:9" ht="14.5" x14ac:dyDescent="0.35">
      <c r="I31596" s="113" t="s">
        <v>70894</v>
      </c>
    </row>
    <row r="31597" spans="9:9" ht="14.5" x14ac:dyDescent="0.35">
      <c r="I31597" s="113" t="s">
        <v>70893</v>
      </c>
    </row>
    <row r="31598" spans="9:9" ht="14.5" x14ac:dyDescent="0.35">
      <c r="I31598" s="113" t="s">
        <v>70892</v>
      </c>
    </row>
    <row r="31599" spans="9:9" ht="14.5" x14ac:dyDescent="0.35">
      <c r="I31599" s="113" t="s">
        <v>70891</v>
      </c>
    </row>
    <row r="31600" spans="9:9" ht="14.5" x14ac:dyDescent="0.35">
      <c r="I31600" s="113" t="s">
        <v>70890</v>
      </c>
    </row>
    <row r="31601" spans="9:9" ht="14.5" x14ac:dyDescent="0.35">
      <c r="I31601" s="113" t="s">
        <v>70889</v>
      </c>
    </row>
    <row r="31602" spans="9:9" ht="14.5" x14ac:dyDescent="0.35">
      <c r="I31602" s="113" t="s">
        <v>70888</v>
      </c>
    </row>
    <row r="31603" spans="9:9" ht="14.5" x14ac:dyDescent="0.35">
      <c r="I31603" s="113" t="s">
        <v>70887</v>
      </c>
    </row>
    <row r="31604" spans="9:9" ht="14.5" x14ac:dyDescent="0.35">
      <c r="I31604" s="113" t="s">
        <v>70886</v>
      </c>
    </row>
    <row r="31605" spans="9:9" ht="14.5" x14ac:dyDescent="0.35">
      <c r="I31605" s="113" t="s">
        <v>70885</v>
      </c>
    </row>
    <row r="31606" spans="9:9" ht="14.5" x14ac:dyDescent="0.35">
      <c r="I31606" s="113" t="s">
        <v>70884</v>
      </c>
    </row>
    <row r="31607" spans="9:9" ht="14.5" x14ac:dyDescent="0.35">
      <c r="I31607" s="113" t="s">
        <v>70883</v>
      </c>
    </row>
    <row r="31608" spans="9:9" ht="14.5" x14ac:dyDescent="0.35">
      <c r="I31608" s="113" t="s">
        <v>70882</v>
      </c>
    </row>
    <row r="31609" spans="9:9" ht="14.5" x14ac:dyDescent="0.35">
      <c r="I31609" s="113" t="s">
        <v>70881</v>
      </c>
    </row>
    <row r="31610" spans="9:9" ht="14.5" x14ac:dyDescent="0.35">
      <c r="I31610" s="113" t="s">
        <v>70880</v>
      </c>
    </row>
    <row r="31611" spans="9:9" ht="14.5" x14ac:dyDescent="0.35">
      <c r="I31611" s="113" t="s">
        <v>70879</v>
      </c>
    </row>
    <row r="31612" spans="9:9" ht="14.5" x14ac:dyDescent="0.35">
      <c r="I31612" s="113" t="s">
        <v>70878</v>
      </c>
    </row>
    <row r="31613" spans="9:9" ht="14.5" x14ac:dyDescent="0.35">
      <c r="I31613" s="113" t="s">
        <v>70877</v>
      </c>
    </row>
    <row r="31614" spans="9:9" ht="14.5" x14ac:dyDescent="0.35">
      <c r="I31614" s="113" t="s">
        <v>70876</v>
      </c>
    </row>
    <row r="31615" spans="9:9" ht="14.5" x14ac:dyDescent="0.35">
      <c r="I31615" s="113" t="s">
        <v>70875</v>
      </c>
    </row>
    <row r="31616" spans="9:9" ht="14.5" x14ac:dyDescent="0.35">
      <c r="I31616" s="113" t="s">
        <v>70874</v>
      </c>
    </row>
    <row r="31617" spans="9:9" ht="14.5" x14ac:dyDescent="0.35">
      <c r="I31617" s="113" t="s">
        <v>70873</v>
      </c>
    </row>
    <row r="31618" spans="9:9" ht="14.5" x14ac:dyDescent="0.35">
      <c r="I31618" s="113" t="s">
        <v>70872</v>
      </c>
    </row>
    <row r="31619" spans="9:9" ht="14.5" x14ac:dyDescent="0.35">
      <c r="I31619" s="113" t="s">
        <v>70871</v>
      </c>
    </row>
    <row r="31620" spans="9:9" ht="14.5" x14ac:dyDescent="0.35">
      <c r="I31620" s="113" t="s">
        <v>70870</v>
      </c>
    </row>
    <row r="31621" spans="9:9" ht="14.5" x14ac:dyDescent="0.35">
      <c r="I31621" s="113" t="s">
        <v>70869</v>
      </c>
    </row>
    <row r="31622" spans="9:9" ht="14.5" x14ac:dyDescent="0.35">
      <c r="I31622" s="113" t="s">
        <v>70868</v>
      </c>
    </row>
    <row r="31623" spans="9:9" ht="14.5" x14ac:dyDescent="0.35">
      <c r="I31623" s="113" t="s">
        <v>70867</v>
      </c>
    </row>
    <row r="31624" spans="9:9" ht="14.5" x14ac:dyDescent="0.35">
      <c r="I31624" s="113" t="s">
        <v>70866</v>
      </c>
    </row>
    <row r="31625" spans="9:9" ht="14.5" x14ac:dyDescent="0.35">
      <c r="I31625" s="113" t="s">
        <v>70865</v>
      </c>
    </row>
    <row r="31626" spans="9:9" ht="14.5" x14ac:dyDescent="0.35">
      <c r="I31626" s="113" t="s">
        <v>70864</v>
      </c>
    </row>
    <row r="31627" spans="9:9" ht="14.5" x14ac:dyDescent="0.35">
      <c r="I31627" s="113" t="s">
        <v>70863</v>
      </c>
    </row>
    <row r="31628" spans="9:9" ht="14.5" x14ac:dyDescent="0.35">
      <c r="I31628" s="113" t="s">
        <v>70862</v>
      </c>
    </row>
    <row r="31629" spans="9:9" ht="14.5" x14ac:dyDescent="0.35">
      <c r="I31629" s="113" t="s">
        <v>70861</v>
      </c>
    </row>
    <row r="31630" spans="9:9" ht="14.5" x14ac:dyDescent="0.35">
      <c r="I31630" s="113" t="s">
        <v>70860</v>
      </c>
    </row>
    <row r="31631" spans="9:9" ht="14.5" x14ac:dyDescent="0.35">
      <c r="I31631" s="113" t="s">
        <v>70859</v>
      </c>
    </row>
    <row r="31632" spans="9:9" ht="14.5" x14ac:dyDescent="0.35">
      <c r="I31632" s="113" t="s">
        <v>70858</v>
      </c>
    </row>
    <row r="31633" spans="9:9" ht="14.5" x14ac:dyDescent="0.35">
      <c r="I31633" s="113" t="s">
        <v>70857</v>
      </c>
    </row>
    <row r="31634" spans="9:9" ht="14.5" x14ac:dyDescent="0.35">
      <c r="I31634" s="113" t="s">
        <v>70856</v>
      </c>
    </row>
    <row r="31635" spans="9:9" ht="14.5" x14ac:dyDescent="0.35">
      <c r="I31635" s="113" t="s">
        <v>70855</v>
      </c>
    </row>
    <row r="31636" spans="9:9" ht="14.5" x14ac:dyDescent="0.35">
      <c r="I31636" s="113" t="s">
        <v>70854</v>
      </c>
    </row>
    <row r="31637" spans="9:9" ht="14.5" x14ac:dyDescent="0.35">
      <c r="I31637" s="113" t="s">
        <v>70853</v>
      </c>
    </row>
    <row r="31638" spans="9:9" ht="14.5" x14ac:dyDescent="0.35">
      <c r="I31638" s="113" t="s">
        <v>70852</v>
      </c>
    </row>
    <row r="31639" spans="9:9" ht="14.5" x14ac:dyDescent="0.35">
      <c r="I31639" s="113" t="s">
        <v>70851</v>
      </c>
    </row>
    <row r="31640" spans="9:9" ht="14.5" x14ac:dyDescent="0.35">
      <c r="I31640" s="113" t="s">
        <v>70850</v>
      </c>
    </row>
    <row r="31641" spans="9:9" ht="14.5" x14ac:dyDescent="0.35">
      <c r="I31641" s="113" t="s">
        <v>70849</v>
      </c>
    </row>
    <row r="31642" spans="9:9" ht="14.5" x14ac:dyDescent="0.35">
      <c r="I31642" s="113" t="s">
        <v>70848</v>
      </c>
    </row>
    <row r="31643" spans="9:9" ht="14.5" x14ac:dyDescent="0.35">
      <c r="I31643" s="113" t="s">
        <v>70847</v>
      </c>
    </row>
    <row r="31644" spans="9:9" ht="14.5" x14ac:dyDescent="0.35">
      <c r="I31644" s="113" t="s">
        <v>70846</v>
      </c>
    </row>
    <row r="31645" spans="9:9" ht="14.5" x14ac:dyDescent="0.35">
      <c r="I31645" s="113" t="s">
        <v>70845</v>
      </c>
    </row>
    <row r="31646" spans="9:9" ht="14.5" x14ac:dyDescent="0.35">
      <c r="I31646" s="113" t="s">
        <v>70844</v>
      </c>
    </row>
    <row r="31647" spans="9:9" ht="14.5" x14ac:dyDescent="0.35">
      <c r="I31647" s="113" t="s">
        <v>70843</v>
      </c>
    </row>
    <row r="31648" spans="9:9" ht="14.5" x14ac:dyDescent="0.35">
      <c r="I31648" s="113" t="s">
        <v>70842</v>
      </c>
    </row>
    <row r="31649" spans="9:9" ht="14.5" x14ac:dyDescent="0.35">
      <c r="I31649" s="113" t="s">
        <v>70841</v>
      </c>
    </row>
    <row r="31650" spans="9:9" ht="14.5" x14ac:dyDescent="0.35">
      <c r="I31650" s="113" t="s">
        <v>70840</v>
      </c>
    </row>
    <row r="31651" spans="9:9" ht="14.5" x14ac:dyDescent="0.35">
      <c r="I31651" s="113" t="s">
        <v>70839</v>
      </c>
    </row>
    <row r="31652" spans="9:9" ht="14.5" x14ac:dyDescent="0.35">
      <c r="I31652" s="113" t="s">
        <v>70838</v>
      </c>
    </row>
    <row r="31653" spans="9:9" ht="14.5" x14ac:dyDescent="0.35">
      <c r="I31653" s="113" t="s">
        <v>70837</v>
      </c>
    </row>
    <row r="31654" spans="9:9" ht="14.5" x14ac:dyDescent="0.35">
      <c r="I31654" s="113" t="s">
        <v>70836</v>
      </c>
    </row>
    <row r="31655" spans="9:9" ht="14.5" x14ac:dyDescent="0.35">
      <c r="I31655" s="113" t="s">
        <v>70835</v>
      </c>
    </row>
    <row r="31656" spans="9:9" ht="14.5" x14ac:dyDescent="0.35">
      <c r="I31656" s="113" t="s">
        <v>70834</v>
      </c>
    </row>
    <row r="31657" spans="9:9" ht="14.5" x14ac:dyDescent="0.35">
      <c r="I31657" s="113" t="s">
        <v>70833</v>
      </c>
    </row>
    <row r="31658" spans="9:9" ht="14.5" x14ac:dyDescent="0.35">
      <c r="I31658" s="113" t="s">
        <v>70832</v>
      </c>
    </row>
    <row r="31659" spans="9:9" ht="14.5" x14ac:dyDescent="0.35">
      <c r="I31659" s="113" t="s">
        <v>70831</v>
      </c>
    </row>
    <row r="31660" spans="9:9" ht="14.5" x14ac:dyDescent="0.35">
      <c r="I31660" s="113" t="s">
        <v>70830</v>
      </c>
    </row>
    <row r="31661" spans="9:9" ht="14.5" x14ac:dyDescent="0.35">
      <c r="I31661" s="113" t="s">
        <v>70829</v>
      </c>
    </row>
    <row r="31662" spans="9:9" ht="14.5" x14ac:dyDescent="0.35">
      <c r="I31662" s="113" t="s">
        <v>70828</v>
      </c>
    </row>
    <row r="31663" spans="9:9" ht="14.5" x14ac:dyDescent="0.35">
      <c r="I31663" s="113" t="s">
        <v>70827</v>
      </c>
    </row>
    <row r="31664" spans="9:9" ht="14.5" x14ac:dyDescent="0.35">
      <c r="I31664" s="113" t="s">
        <v>70826</v>
      </c>
    </row>
    <row r="31665" spans="9:9" ht="14.5" x14ac:dyDescent="0.35">
      <c r="I31665" s="113" t="s">
        <v>70825</v>
      </c>
    </row>
    <row r="31666" spans="9:9" ht="14.5" x14ac:dyDescent="0.35">
      <c r="I31666" s="113" t="s">
        <v>70824</v>
      </c>
    </row>
    <row r="31667" spans="9:9" ht="14.5" x14ac:dyDescent="0.35">
      <c r="I31667" s="113" t="s">
        <v>70823</v>
      </c>
    </row>
    <row r="31668" spans="9:9" ht="14.5" x14ac:dyDescent="0.35">
      <c r="I31668" s="113" t="s">
        <v>70822</v>
      </c>
    </row>
    <row r="31669" spans="9:9" ht="14.5" x14ac:dyDescent="0.35">
      <c r="I31669" s="113" t="s">
        <v>70821</v>
      </c>
    </row>
    <row r="31670" spans="9:9" ht="14.5" x14ac:dyDescent="0.35">
      <c r="I31670" s="113" t="s">
        <v>70820</v>
      </c>
    </row>
    <row r="31671" spans="9:9" ht="14.5" x14ac:dyDescent="0.35">
      <c r="I31671" s="113" t="s">
        <v>70819</v>
      </c>
    </row>
    <row r="31672" spans="9:9" ht="14.5" x14ac:dyDescent="0.35">
      <c r="I31672" s="113" t="s">
        <v>70818</v>
      </c>
    </row>
    <row r="31673" spans="9:9" ht="14.5" x14ac:dyDescent="0.35">
      <c r="I31673" s="113" t="s">
        <v>70817</v>
      </c>
    </row>
    <row r="31674" spans="9:9" ht="14.5" x14ac:dyDescent="0.35">
      <c r="I31674" s="113" t="s">
        <v>70816</v>
      </c>
    </row>
    <row r="31675" spans="9:9" ht="14.5" x14ac:dyDescent="0.35">
      <c r="I31675" s="113" t="s">
        <v>70815</v>
      </c>
    </row>
    <row r="31676" spans="9:9" ht="14.5" x14ac:dyDescent="0.35">
      <c r="I31676" s="113" t="s">
        <v>70814</v>
      </c>
    </row>
    <row r="31677" spans="9:9" ht="14.5" x14ac:dyDescent="0.35">
      <c r="I31677" s="113" t="s">
        <v>70813</v>
      </c>
    </row>
    <row r="31678" spans="9:9" ht="14.5" x14ac:dyDescent="0.35">
      <c r="I31678" s="113" t="s">
        <v>70812</v>
      </c>
    </row>
    <row r="31679" spans="9:9" ht="14.5" x14ac:dyDescent="0.35">
      <c r="I31679" s="113" t="s">
        <v>70811</v>
      </c>
    </row>
    <row r="31680" spans="9:9" ht="14.5" x14ac:dyDescent="0.35">
      <c r="I31680" s="113" t="s">
        <v>70810</v>
      </c>
    </row>
    <row r="31681" spans="9:9" ht="14.5" x14ac:dyDescent="0.35">
      <c r="I31681" s="113" t="s">
        <v>70809</v>
      </c>
    </row>
    <row r="31682" spans="9:9" ht="14.5" x14ac:dyDescent="0.35">
      <c r="I31682" s="113" t="s">
        <v>70808</v>
      </c>
    </row>
    <row r="31683" spans="9:9" ht="14.5" x14ac:dyDescent="0.35">
      <c r="I31683" s="113" t="s">
        <v>70807</v>
      </c>
    </row>
    <row r="31684" spans="9:9" ht="14.5" x14ac:dyDescent="0.35">
      <c r="I31684" s="113" t="s">
        <v>70806</v>
      </c>
    </row>
    <row r="31685" spans="9:9" ht="14.5" x14ac:dyDescent="0.35">
      <c r="I31685" s="113" t="s">
        <v>70805</v>
      </c>
    </row>
    <row r="31686" spans="9:9" ht="14.5" x14ac:dyDescent="0.35">
      <c r="I31686" s="113" t="s">
        <v>70804</v>
      </c>
    </row>
    <row r="31687" spans="9:9" ht="14.5" x14ac:dyDescent="0.35">
      <c r="I31687" s="113" t="s">
        <v>70803</v>
      </c>
    </row>
    <row r="31688" spans="9:9" ht="14.5" x14ac:dyDescent="0.35">
      <c r="I31688" s="113" t="s">
        <v>70802</v>
      </c>
    </row>
    <row r="31689" spans="9:9" ht="14.5" x14ac:dyDescent="0.35">
      <c r="I31689" s="113" t="s">
        <v>70801</v>
      </c>
    </row>
    <row r="31690" spans="9:9" ht="14.5" x14ac:dyDescent="0.35">
      <c r="I31690" s="113" t="s">
        <v>70800</v>
      </c>
    </row>
    <row r="31691" spans="9:9" ht="14.5" x14ac:dyDescent="0.35">
      <c r="I31691" s="113" t="s">
        <v>70799</v>
      </c>
    </row>
    <row r="31692" spans="9:9" ht="14.5" x14ac:dyDescent="0.35">
      <c r="I31692" s="113" t="s">
        <v>70798</v>
      </c>
    </row>
    <row r="31693" spans="9:9" ht="14.5" x14ac:dyDescent="0.35">
      <c r="I31693" s="113" t="s">
        <v>70797</v>
      </c>
    </row>
    <row r="31694" spans="9:9" ht="14.5" x14ac:dyDescent="0.35">
      <c r="I31694" s="113" t="s">
        <v>70796</v>
      </c>
    </row>
    <row r="31695" spans="9:9" ht="14.5" x14ac:dyDescent="0.35">
      <c r="I31695" s="113" t="s">
        <v>70795</v>
      </c>
    </row>
    <row r="31696" spans="9:9" ht="14.5" x14ac:dyDescent="0.35">
      <c r="I31696" s="113" t="s">
        <v>70794</v>
      </c>
    </row>
    <row r="31697" spans="9:9" ht="14.5" x14ac:dyDescent="0.35">
      <c r="I31697" s="113" t="s">
        <v>70793</v>
      </c>
    </row>
    <row r="31698" spans="9:9" ht="14.5" x14ac:dyDescent="0.35">
      <c r="I31698" s="113" t="s">
        <v>70792</v>
      </c>
    </row>
    <row r="31699" spans="9:9" ht="14.5" x14ac:dyDescent="0.35">
      <c r="I31699" s="113" t="s">
        <v>70791</v>
      </c>
    </row>
    <row r="31700" spans="9:9" ht="14.5" x14ac:dyDescent="0.35">
      <c r="I31700" s="113" t="s">
        <v>70790</v>
      </c>
    </row>
    <row r="31701" spans="9:9" ht="14.5" x14ac:dyDescent="0.35">
      <c r="I31701" s="113" t="s">
        <v>70789</v>
      </c>
    </row>
    <row r="31702" spans="9:9" ht="14.5" x14ac:dyDescent="0.35">
      <c r="I31702" s="113" t="s">
        <v>70788</v>
      </c>
    </row>
    <row r="31703" spans="9:9" ht="14.5" x14ac:dyDescent="0.35">
      <c r="I31703" s="113" t="s">
        <v>70787</v>
      </c>
    </row>
    <row r="31704" spans="9:9" ht="14.5" x14ac:dyDescent="0.35">
      <c r="I31704" s="113" t="s">
        <v>70786</v>
      </c>
    </row>
    <row r="31705" spans="9:9" ht="14.5" x14ac:dyDescent="0.35">
      <c r="I31705" s="113" t="s">
        <v>70785</v>
      </c>
    </row>
    <row r="31706" spans="9:9" ht="14.5" x14ac:dyDescent="0.35">
      <c r="I31706" s="113" t="s">
        <v>70784</v>
      </c>
    </row>
    <row r="31707" spans="9:9" ht="14.5" x14ac:dyDescent="0.35">
      <c r="I31707" s="113" t="s">
        <v>70783</v>
      </c>
    </row>
    <row r="31708" spans="9:9" ht="14.5" x14ac:dyDescent="0.35">
      <c r="I31708" s="113" t="s">
        <v>70782</v>
      </c>
    </row>
    <row r="31709" spans="9:9" ht="14.5" x14ac:dyDescent="0.35">
      <c r="I31709" s="113" t="s">
        <v>70781</v>
      </c>
    </row>
    <row r="31710" spans="9:9" ht="14.5" x14ac:dyDescent="0.35">
      <c r="I31710" s="113" t="s">
        <v>70780</v>
      </c>
    </row>
    <row r="31711" spans="9:9" ht="14.5" x14ac:dyDescent="0.35">
      <c r="I31711" s="113" t="s">
        <v>70779</v>
      </c>
    </row>
    <row r="31712" spans="9:9" ht="14.5" x14ac:dyDescent="0.35">
      <c r="I31712" s="113" t="s">
        <v>70778</v>
      </c>
    </row>
    <row r="31713" spans="9:9" ht="14.5" x14ac:dyDescent="0.35">
      <c r="I31713" s="113" t="s">
        <v>70777</v>
      </c>
    </row>
    <row r="31714" spans="9:9" ht="14.5" x14ac:dyDescent="0.35">
      <c r="I31714" s="113" t="s">
        <v>70776</v>
      </c>
    </row>
    <row r="31715" spans="9:9" ht="14.5" x14ac:dyDescent="0.35">
      <c r="I31715" s="113" t="s">
        <v>70775</v>
      </c>
    </row>
    <row r="31716" spans="9:9" ht="14.5" x14ac:dyDescent="0.35">
      <c r="I31716" s="113" t="s">
        <v>70774</v>
      </c>
    </row>
    <row r="31717" spans="9:9" ht="14.5" x14ac:dyDescent="0.35">
      <c r="I31717" s="113" t="s">
        <v>70773</v>
      </c>
    </row>
    <row r="31718" spans="9:9" ht="14.5" x14ac:dyDescent="0.35">
      <c r="I31718" s="113" t="s">
        <v>70772</v>
      </c>
    </row>
    <row r="31719" spans="9:9" ht="14.5" x14ac:dyDescent="0.35">
      <c r="I31719" s="113" t="s">
        <v>70771</v>
      </c>
    </row>
    <row r="31720" spans="9:9" ht="14.5" x14ac:dyDescent="0.35">
      <c r="I31720" s="113" t="s">
        <v>70770</v>
      </c>
    </row>
    <row r="31721" spans="9:9" ht="14.5" x14ac:dyDescent="0.35">
      <c r="I31721" s="113" t="s">
        <v>70769</v>
      </c>
    </row>
    <row r="31722" spans="9:9" ht="14.5" x14ac:dyDescent="0.35">
      <c r="I31722" s="113" t="s">
        <v>70768</v>
      </c>
    </row>
    <row r="31723" spans="9:9" ht="14.5" x14ac:dyDescent="0.35">
      <c r="I31723" s="113" t="s">
        <v>70767</v>
      </c>
    </row>
    <row r="31724" spans="9:9" ht="14.5" x14ac:dyDescent="0.35">
      <c r="I31724" s="113" t="s">
        <v>70766</v>
      </c>
    </row>
    <row r="31725" spans="9:9" ht="14.5" x14ac:dyDescent="0.35">
      <c r="I31725" s="113" t="s">
        <v>70765</v>
      </c>
    </row>
    <row r="31726" spans="9:9" ht="14.5" x14ac:dyDescent="0.35">
      <c r="I31726" s="113" t="s">
        <v>70764</v>
      </c>
    </row>
    <row r="31727" spans="9:9" ht="14.5" x14ac:dyDescent="0.35">
      <c r="I31727" s="113" t="s">
        <v>70763</v>
      </c>
    </row>
    <row r="31728" spans="9:9" ht="14.5" x14ac:dyDescent="0.35">
      <c r="I31728" s="113" t="s">
        <v>70762</v>
      </c>
    </row>
    <row r="31729" spans="9:9" ht="14.5" x14ac:dyDescent="0.35">
      <c r="I31729" s="113" t="s">
        <v>70761</v>
      </c>
    </row>
    <row r="31730" spans="9:9" ht="14.5" x14ac:dyDescent="0.35">
      <c r="I31730" s="113" t="s">
        <v>70760</v>
      </c>
    </row>
    <row r="31731" spans="9:9" ht="14.5" x14ac:dyDescent="0.35">
      <c r="I31731" s="113" t="s">
        <v>70759</v>
      </c>
    </row>
    <row r="31732" spans="9:9" ht="14.5" x14ac:dyDescent="0.35">
      <c r="I31732" s="113" t="s">
        <v>70758</v>
      </c>
    </row>
    <row r="31733" spans="9:9" ht="14.5" x14ac:dyDescent="0.35">
      <c r="I31733" s="113" t="s">
        <v>70757</v>
      </c>
    </row>
    <row r="31734" spans="9:9" ht="14.5" x14ac:dyDescent="0.35">
      <c r="I31734" s="113" t="s">
        <v>70756</v>
      </c>
    </row>
    <row r="31735" spans="9:9" ht="14.5" x14ac:dyDescent="0.35">
      <c r="I31735" s="113" t="s">
        <v>70755</v>
      </c>
    </row>
    <row r="31736" spans="9:9" ht="14.5" x14ac:dyDescent="0.35">
      <c r="I31736" s="113" t="s">
        <v>70754</v>
      </c>
    </row>
    <row r="31737" spans="9:9" ht="14.5" x14ac:dyDescent="0.35">
      <c r="I31737" s="113" t="s">
        <v>70753</v>
      </c>
    </row>
    <row r="31738" spans="9:9" ht="14.5" x14ac:dyDescent="0.35">
      <c r="I31738" s="113" t="s">
        <v>70752</v>
      </c>
    </row>
    <row r="31739" spans="9:9" ht="14.5" x14ac:dyDescent="0.35">
      <c r="I31739" s="113" t="s">
        <v>70751</v>
      </c>
    </row>
    <row r="31740" spans="9:9" ht="14.5" x14ac:dyDescent="0.35">
      <c r="I31740" s="113" t="s">
        <v>70750</v>
      </c>
    </row>
    <row r="31741" spans="9:9" ht="14.5" x14ac:dyDescent="0.35">
      <c r="I31741" s="113" t="s">
        <v>70749</v>
      </c>
    </row>
    <row r="31742" spans="9:9" ht="14.5" x14ac:dyDescent="0.35">
      <c r="I31742" s="113" t="s">
        <v>70748</v>
      </c>
    </row>
    <row r="31743" spans="9:9" ht="14.5" x14ac:dyDescent="0.35">
      <c r="I31743" s="113" t="s">
        <v>70747</v>
      </c>
    </row>
    <row r="31744" spans="9:9" ht="14.5" x14ac:dyDescent="0.35">
      <c r="I31744" s="113" t="s">
        <v>70746</v>
      </c>
    </row>
    <row r="31745" spans="9:9" ht="14.5" x14ac:dyDescent="0.35">
      <c r="I31745" s="113" t="s">
        <v>70745</v>
      </c>
    </row>
    <row r="31746" spans="9:9" ht="14.5" x14ac:dyDescent="0.35">
      <c r="I31746" s="113" t="s">
        <v>70744</v>
      </c>
    </row>
    <row r="31747" spans="9:9" ht="14.5" x14ac:dyDescent="0.35">
      <c r="I31747" s="113" t="s">
        <v>70743</v>
      </c>
    </row>
    <row r="31748" spans="9:9" ht="14.5" x14ac:dyDescent="0.35">
      <c r="I31748" s="113" t="s">
        <v>70742</v>
      </c>
    </row>
    <row r="31749" spans="9:9" ht="14.5" x14ac:dyDescent="0.35">
      <c r="I31749" s="113" t="s">
        <v>70741</v>
      </c>
    </row>
    <row r="31750" spans="9:9" ht="14.5" x14ac:dyDescent="0.35">
      <c r="I31750" s="113" t="s">
        <v>70740</v>
      </c>
    </row>
    <row r="31751" spans="9:9" ht="14.5" x14ac:dyDescent="0.35">
      <c r="I31751" s="113" t="s">
        <v>70739</v>
      </c>
    </row>
    <row r="31752" spans="9:9" ht="14.5" x14ac:dyDescent="0.35">
      <c r="I31752" s="113" t="s">
        <v>70738</v>
      </c>
    </row>
    <row r="31753" spans="9:9" ht="14.5" x14ac:dyDescent="0.35">
      <c r="I31753" s="113" t="s">
        <v>70737</v>
      </c>
    </row>
    <row r="31754" spans="9:9" ht="14.5" x14ac:dyDescent="0.35">
      <c r="I31754" s="113" t="s">
        <v>70736</v>
      </c>
    </row>
    <row r="31755" spans="9:9" ht="14.5" x14ac:dyDescent="0.35">
      <c r="I31755" s="113" t="s">
        <v>70735</v>
      </c>
    </row>
    <row r="31756" spans="9:9" ht="14.5" x14ac:dyDescent="0.35">
      <c r="I31756" s="113" t="s">
        <v>70734</v>
      </c>
    </row>
    <row r="31757" spans="9:9" ht="14.5" x14ac:dyDescent="0.35">
      <c r="I31757" s="113" t="s">
        <v>70733</v>
      </c>
    </row>
    <row r="31758" spans="9:9" ht="14.5" x14ac:dyDescent="0.35">
      <c r="I31758" s="113" t="s">
        <v>70732</v>
      </c>
    </row>
    <row r="31759" spans="9:9" ht="14.5" x14ac:dyDescent="0.35">
      <c r="I31759" s="113" t="s">
        <v>70731</v>
      </c>
    </row>
    <row r="31760" spans="9:9" ht="14.5" x14ac:dyDescent="0.35">
      <c r="I31760" s="113" t="s">
        <v>70730</v>
      </c>
    </row>
    <row r="31761" spans="9:9" ht="14.5" x14ac:dyDescent="0.35">
      <c r="I31761" s="113" t="s">
        <v>70729</v>
      </c>
    </row>
    <row r="31762" spans="9:9" ht="14.5" x14ac:dyDescent="0.35">
      <c r="I31762" s="113" t="s">
        <v>70728</v>
      </c>
    </row>
    <row r="31763" spans="9:9" ht="14.5" x14ac:dyDescent="0.35">
      <c r="I31763" s="113" t="s">
        <v>70727</v>
      </c>
    </row>
    <row r="31764" spans="9:9" ht="14.5" x14ac:dyDescent="0.35">
      <c r="I31764" s="113" t="s">
        <v>70726</v>
      </c>
    </row>
    <row r="31765" spans="9:9" ht="14.5" x14ac:dyDescent="0.35">
      <c r="I31765" s="113" t="s">
        <v>70725</v>
      </c>
    </row>
    <row r="31766" spans="9:9" ht="14.5" x14ac:dyDescent="0.35">
      <c r="I31766" s="113" t="s">
        <v>70724</v>
      </c>
    </row>
    <row r="31767" spans="9:9" ht="14.5" x14ac:dyDescent="0.35">
      <c r="I31767" s="113" t="s">
        <v>70723</v>
      </c>
    </row>
    <row r="31768" spans="9:9" ht="14.5" x14ac:dyDescent="0.35">
      <c r="I31768" s="113" t="s">
        <v>70722</v>
      </c>
    </row>
    <row r="31769" spans="9:9" ht="14.5" x14ac:dyDescent="0.35">
      <c r="I31769" s="113" t="s">
        <v>70721</v>
      </c>
    </row>
    <row r="31770" spans="9:9" ht="14.5" x14ac:dyDescent="0.35">
      <c r="I31770" s="113" t="s">
        <v>70720</v>
      </c>
    </row>
    <row r="31771" spans="9:9" ht="14.5" x14ac:dyDescent="0.35">
      <c r="I31771" s="113" t="s">
        <v>70719</v>
      </c>
    </row>
    <row r="31772" spans="9:9" ht="14.5" x14ac:dyDescent="0.35">
      <c r="I31772" s="113" t="s">
        <v>70718</v>
      </c>
    </row>
    <row r="31773" spans="9:9" ht="14.5" x14ac:dyDescent="0.35">
      <c r="I31773" s="113" t="s">
        <v>70717</v>
      </c>
    </row>
    <row r="31774" spans="9:9" ht="14.5" x14ac:dyDescent="0.35">
      <c r="I31774" s="113" t="s">
        <v>70716</v>
      </c>
    </row>
    <row r="31775" spans="9:9" ht="14.5" x14ac:dyDescent="0.35">
      <c r="I31775" s="113" t="s">
        <v>70715</v>
      </c>
    </row>
    <row r="31776" spans="9:9" ht="14.5" x14ac:dyDescent="0.35">
      <c r="I31776" s="113" t="s">
        <v>70714</v>
      </c>
    </row>
    <row r="31777" spans="9:9" ht="14.5" x14ac:dyDescent="0.35">
      <c r="I31777" s="113" t="s">
        <v>70713</v>
      </c>
    </row>
    <row r="31778" spans="9:9" ht="14.5" x14ac:dyDescent="0.35">
      <c r="I31778" s="113" t="s">
        <v>70712</v>
      </c>
    </row>
    <row r="31779" spans="9:9" ht="14.5" x14ac:dyDescent="0.35">
      <c r="I31779" s="113" t="s">
        <v>70711</v>
      </c>
    </row>
    <row r="31780" spans="9:9" ht="14.5" x14ac:dyDescent="0.35">
      <c r="I31780" s="113" t="s">
        <v>70710</v>
      </c>
    </row>
    <row r="31781" spans="9:9" ht="14.5" x14ac:dyDescent="0.35">
      <c r="I31781" s="113" t="s">
        <v>70709</v>
      </c>
    </row>
    <row r="31782" spans="9:9" ht="14.5" x14ac:dyDescent="0.35">
      <c r="I31782" s="113" t="s">
        <v>70708</v>
      </c>
    </row>
    <row r="31783" spans="9:9" ht="14.5" x14ac:dyDescent="0.35">
      <c r="I31783" s="113" t="s">
        <v>70707</v>
      </c>
    </row>
    <row r="31784" spans="9:9" ht="14.5" x14ac:dyDescent="0.35">
      <c r="I31784" s="113" t="s">
        <v>70706</v>
      </c>
    </row>
    <row r="31785" spans="9:9" ht="14.5" x14ac:dyDescent="0.35">
      <c r="I31785" s="113" t="s">
        <v>70705</v>
      </c>
    </row>
    <row r="31786" spans="9:9" ht="14.5" x14ac:dyDescent="0.35">
      <c r="I31786" s="113" t="s">
        <v>70704</v>
      </c>
    </row>
    <row r="31787" spans="9:9" ht="14.5" x14ac:dyDescent="0.35">
      <c r="I31787" s="113" t="s">
        <v>70703</v>
      </c>
    </row>
    <row r="31788" spans="9:9" ht="14.5" x14ac:dyDescent="0.35">
      <c r="I31788" s="113" t="s">
        <v>70702</v>
      </c>
    </row>
    <row r="31789" spans="9:9" ht="14.5" x14ac:dyDescent="0.35">
      <c r="I31789" s="113" t="s">
        <v>70701</v>
      </c>
    </row>
    <row r="31790" spans="9:9" ht="14.5" x14ac:dyDescent="0.35">
      <c r="I31790" s="113" t="s">
        <v>70700</v>
      </c>
    </row>
    <row r="31791" spans="9:9" ht="14.5" x14ac:dyDescent="0.35">
      <c r="I31791" s="113" t="s">
        <v>70699</v>
      </c>
    </row>
    <row r="31792" spans="9:9" ht="14.5" x14ac:dyDescent="0.35">
      <c r="I31792" s="113" t="s">
        <v>70698</v>
      </c>
    </row>
    <row r="31793" spans="9:9" ht="14.5" x14ac:dyDescent="0.35">
      <c r="I31793" s="113" t="s">
        <v>70697</v>
      </c>
    </row>
    <row r="31794" spans="9:9" ht="14.5" x14ac:dyDescent="0.35">
      <c r="I31794" s="113" t="s">
        <v>70696</v>
      </c>
    </row>
    <row r="31795" spans="9:9" ht="14.5" x14ac:dyDescent="0.35">
      <c r="I31795" s="113" t="s">
        <v>70695</v>
      </c>
    </row>
    <row r="31796" spans="9:9" ht="14.5" x14ac:dyDescent="0.35">
      <c r="I31796" s="113" t="s">
        <v>70694</v>
      </c>
    </row>
    <row r="31797" spans="9:9" ht="14.5" x14ac:dyDescent="0.35">
      <c r="I31797" s="113" t="s">
        <v>70693</v>
      </c>
    </row>
    <row r="31798" spans="9:9" ht="14.5" x14ac:dyDescent="0.35">
      <c r="I31798" s="113" t="s">
        <v>70692</v>
      </c>
    </row>
    <row r="31799" spans="9:9" ht="14.5" x14ac:dyDescent="0.35">
      <c r="I31799" s="113" t="s">
        <v>70691</v>
      </c>
    </row>
    <row r="31800" spans="9:9" ht="14.5" x14ac:dyDescent="0.35">
      <c r="I31800" s="113" t="s">
        <v>70690</v>
      </c>
    </row>
    <row r="31801" spans="9:9" ht="14.5" x14ac:dyDescent="0.35">
      <c r="I31801" s="113" t="s">
        <v>70689</v>
      </c>
    </row>
    <row r="31802" spans="9:9" ht="14.5" x14ac:dyDescent="0.35">
      <c r="I31802" s="113" t="s">
        <v>70688</v>
      </c>
    </row>
    <row r="31803" spans="9:9" ht="14.5" x14ac:dyDescent="0.35">
      <c r="I31803" s="113" t="s">
        <v>70687</v>
      </c>
    </row>
    <row r="31804" spans="9:9" ht="14.5" x14ac:dyDescent="0.35">
      <c r="I31804" s="113" t="s">
        <v>70686</v>
      </c>
    </row>
    <row r="31805" spans="9:9" ht="14.5" x14ac:dyDescent="0.35">
      <c r="I31805" s="113" t="s">
        <v>70685</v>
      </c>
    </row>
    <row r="31806" spans="9:9" ht="14.5" x14ac:dyDescent="0.35">
      <c r="I31806" s="113" t="s">
        <v>70684</v>
      </c>
    </row>
    <row r="31807" spans="9:9" ht="14.5" x14ac:dyDescent="0.35">
      <c r="I31807" s="113" t="s">
        <v>70683</v>
      </c>
    </row>
    <row r="31808" spans="9:9" ht="14.5" x14ac:dyDescent="0.35">
      <c r="I31808" s="113" t="s">
        <v>70682</v>
      </c>
    </row>
    <row r="31809" spans="9:9" ht="14.5" x14ac:dyDescent="0.35">
      <c r="I31809" s="113" t="s">
        <v>70681</v>
      </c>
    </row>
    <row r="31810" spans="9:9" ht="14.5" x14ac:dyDescent="0.35">
      <c r="I31810" s="113" t="s">
        <v>70680</v>
      </c>
    </row>
    <row r="31811" spans="9:9" ht="14.5" x14ac:dyDescent="0.35">
      <c r="I31811" s="113" t="s">
        <v>70679</v>
      </c>
    </row>
    <row r="31812" spans="9:9" ht="14.5" x14ac:dyDescent="0.35">
      <c r="I31812" s="113" t="s">
        <v>70678</v>
      </c>
    </row>
    <row r="31813" spans="9:9" ht="14.5" x14ac:dyDescent="0.35">
      <c r="I31813" s="113" t="s">
        <v>70677</v>
      </c>
    </row>
    <row r="31814" spans="9:9" ht="14.5" x14ac:dyDescent="0.35">
      <c r="I31814" s="113" t="s">
        <v>70676</v>
      </c>
    </row>
    <row r="31815" spans="9:9" ht="14.5" x14ac:dyDescent="0.35">
      <c r="I31815" s="113" t="s">
        <v>70675</v>
      </c>
    </row>
    <row r="31816" spans="9:9" ht="14.5" x14ac:dyDescent="0.35">
      <c r="I31816" s="113" t="s">
        <v>70674</v>
      </c>
    </row>
    <row r="31817" spans="9:9" ht="14.5" x14ac:dyDescent="0.35">
      <c r="I31817" s="113" t="s">
        <v>70673</v>
      </c>
    </row>
    <row r="31818" spans="9:9" ht="14.5" x14ac:dyDescent="0.35">
      <c r="I31818" s="113" t="s">
        <v>70672</v>
      </c>
    </row>
    <row r="31819" spans="9:9" ht="14.5" x14ac:dyDescent="0.35">
      <c r="I31819" s="113" t="s">
        <v>70671</v>
      </c>
    </row>
    <row r="31820" spans="9:9" ht="14.5" x14ac:dyDescent="0.35">
      <c r="I31820" s="113" t="s">
        <v>70670</v>
      </c>
    </row>
    <row r="31821" spans="9:9" ht="14.5" x14ac:dyDescent="0.35">
      <c r="I31821" s="113" t="s">
        <v>70669</v>
      </c>
    </row>
    <row r="31822" spans="9:9" ht="14.5" x14ac:dyDescent="0.35">
      <c r="I31822" s="113" t="s">
        <v>70668</v>
      </c>
    </row>
    <row r="31823" spans="9:9" ht="14.5" x14ac:dyDescent="0.35">
      <c r="I31823" s="113" t="s">
        <v>70667</v>
      </c>
    </row>
    <row r="31824" spans="9:9" ht="14.5" x14ac:dyDescent="0.35">
      <c r="I31824" s="113" t="s">
        <v>70666</v>
      </c>
    </row>
    <row r="31825" spans="9:9" ht="14.5" x14ac:dyDescent="0.35">
      <c r="I31825" s="113" t="s">
        <v>70665</v>
      </c>
    </row>
    <row r="31826" spans="9:9" ht="14.5" x14ac:dyDescent="0.35">
      <c r="I31826" s="113" t="s">
        <v>70664</v>
      </c>
    </row>
    <row r="31827" spans="9:9" ht="14.5" x14ac:dyDescent="0.35">
      <c r="I31827" s="113" t="s">
        <v>70663</v>
      </c>
    </row>
    <row r="31828" spans="9:9" ht="14.5" x14ac:dyDescent="0.35">
      <c r="I31828" s="113" t="s">
        <v>70662</v>
      </c>
    </row>
    <row r="31829" spans="9:9" ht="14.5" x14ac:dyDescent="0.35">
      <c r="I31829" s="113" t="s">
        <v>70661</v>
      </c>
    </row>
    <row r="31830" spans="9:9" ht="14.5" x14ac:dyDescent="0.35">
      <c r="I31830" s="113" t="s">
        <v>70660</v>
      </c>
    </row>
    <row r="31831" spans="9:9" ht="14.5" x14ac:dyDescent="0.35">
      <c r="I31831" s="113" t="s">
        <v>70659</v>
      </c>
    </row>
    <row r="31832" spans="9:9" ht="14.5" x14ac:dyDescent="0.35">
      <c r="I31832" s="113" t="s">
        <v>70658</v>
      </c>
    </row>
    <row r="31833" spans="9:9" ht="14.5" x14ac:dyDescent="0.35">
      <c r="I31833" s="113" t="s">
        <v>70657</v>
      </c>
    </row>
    <row r="31834" spans="9:9" ht="14.5" x14ac:dyDescent="0.35">
      <c r="I31834" s="113" t="s">
        <v>70656</v>
      </c>
    </row>
    <row r="31835" spans="9:9" ht="14.5" x14ac:dyDescent="0.35">
      <c r="I31835" s="113" t="s">
        <v>70655</v>
      </c>
    </row>
    <row r="31836" spans="9:9" ht="14.5" x14ac:dyDescent="0.35">
      <c r="I31836" s="113" t="s">
        <v>70654</v>
      </c>
    </row>
    <row r="31837" spans="9:9" ht="14.5" x14ac:dyDescent="0.35">
      <c r="I31837" s="113" t="s">
        <v>70653</v>
      </c>
    </row>
    <row r="31838" spans="9:9" ht="14.5" x14ac:dyDescent="0.35">
      <c r="I31838" s="113" t="s">
        <v>70652</v>
      </c>
    </row>
    <row r="31839" spans="9:9" ht="14.5" x14ac:dyDescent="0.35">
      <c r="I31839" s="113" t="s">
        <v>70651</v>
      </c>
    </row>
    <row r="31840" spans="9:9" ht="14.5" x14ac:dyDescent="0.35">
      <c r="I31840" s="113" t="s">
        <v>70650</v>
      </c>
    </row>
    <row r="31841" spans="9:9" ht="14.5" x14ac:dyDescent="0.35">
      <c r="I31841" s="113" t="s">
        <v>70649</v>
      </c>
    </row>
    <row r="31842" spans="9:9" ht="14.5" x14ac:dyDescent="0.35">
      <c r="I31842" s="113" t="s">
        <v>70648</v>
      </c>
    </row>
    <row r="31843" spans="9:9" ht="14.5" x14ac:dyDescent="0.35">
      <c r="I31843" s="113" t="s">
        <v>70647</v>
      </c>
    </row>
    <row r="31844" spans="9:9" ht="14.5" x14ac:dyDescent="0.35">
      <c r="I31844" s="113" t="s">
        <v>70646</v>
      </c>
    </row>
    <row r="31845" spans="9:9" ht="14.5" x14ac:dyDescent="0.35">
      <c r="I31845" s="113" t="s">
        <v>70645</v>
      </c>
    </row>
    <row r="31846" spans="9:9" ht="14.5" x14ac:dyDescent="0.35">
      <c r="I31846" s="113" t="s">
        <v>70644</v>
      </c>
    </row>
    <row r="31847" spans="9:9" ht="14.5" x14ac:dyDescent="0.35">
      <c r="I31847" s="113" t="s">
        <v>70643</v>
      </c>
    </row>
    <row r="31848" spans="9:9" ht="14.5" x14ac:dyDescent="0.35">
      <c r="I31848" s="113" t="s">
        <v>70642</v>
      </c>
    </row>
    <row r="31849" spans="9:9" ht="14.5" x14ac:dyDescent="0.35">
      <c r="I31849" s="113" t="s">
        <v>70641</v>
      </c>
    </row>
    <row r="31850" spans="9:9" ht="14.5" x14ac:dyDescent="0.35">
      <c r="I31850" s="113" t="s">
        <v>70640</v>
      </c>
    </row>
    <row r="31851" spans="9:9" ht="14.5" x14ac:dyDescent="0.35">
      <c r="I31851" s="113" t="s">
        <v>70639</v>
      </c>
    </row>
    <row r="31852" spans="9:9" ht="14.5" x14ac:dyDescent="0.35">
      <c r="I31852" s="113" t="s">
        <v>70638</v>
      </c>
    </row>
    <row r="31853" spans="9:9" ht="14.5" x14ac:dyDescent="0.35">
      <c r="I31853" s="113" t="s">
        <v>70637</v>
      </c>
    </row>
    <row r="31854" spans="9:9" ht="14.5" x14ac:dyDescent="0.35">
      <c r="I31854" s="113" t="s">
        <v>70636</v>
      </c>
    </row>
    <row r="31855" spans="9:9" ht="14.5" x14ac:dyDescent="0.35">
      <c r="I31855" s="113" t="s">
        <v>70635</v>
      </c>
    </row>
    <row r="31856" spans="9:9" ht="14.5" x14ac:dyDescent="0.35">
      <c r="I31856" s="113" t="s">
        <v>70634</v>
      </c>
    </row>
    <row r="31857" spans="9:9" ht="14.5" x14ac:dyDescent="0.35">
      <c r="I31857" s="113" t="s">
        <v>70633</v>
      </c>
    </row>
    <row r="31858" spans="9:9" ht="14.5" x14ac:dyDescent="0.35">
      <c r="I31858" s="113" t="s">
        <v>70632</v>
      </c>
    </row>
    <row r="31859" spans="9:9" ht="14.5" x14ac:dyDescent="0.35">
      <c r="I31859" s="113" t="s">
        <v>70631</v>
      </c>
    </row>
    <row r="31860" spans="9:9" ht="14.5" x14ac:dyDescent="0.35">
      <c r="I31860" s="113" t="s">
        <v>70630</v>
      </c>
    </row>
    <row r="31861" spans="9:9" ht="14.5" x14ac:dyDescent="0.35">
      <c r="I31861" s="113" t="s">
        <v>70629</v>
      </c>
    </row>
    <row r="31862" spans="9:9" ht="14.5" x14ac:dyDescent="0.35">
      <c r="I31862" s="113" t="s">
        <v>70628</v>
      </c>
    </row>
    <row r="31863" spans="9:9" ht="14.5" x14ac:dyDescent="0.35">
      <c r="I31863" s="113" t="s">
        <v>70627</v>
      </c>
    </row>
    <row r="31864" spans="9:9" ht="14.5" x14ac:dyDescent="0.35">
      <c r="I31864" s="113" t="s">
        <v>70626</v>
      </c>
    </row>
    <row r="31865" spans="9:9" ht="14.5" x14ac:dyDescent="0.35">
      <c r="I31865" s="113" t="s">
        <v>70625</v>
      </c>
    </row>
    <row r="31866" spans="9:9" ht="14.5" x14ac:dyDescent="0.35">
      <c r="I31866" s="113" t="s">
        <v>70624</v>
      </c>
    </row>
    <row r="31867" spans="9:9" ht="14.5" x14ac:dyDescent="0.35">
      <c r="I31867" s="113" t="s">
        <v>70623</v>
      </c>
    </row>
    <row r="31868" spans="9:9" ht="14.5" x14ac:dyDescent="0.35">
      <c r="I31868" s="113" t="s">
        <v>70622</v>
      </c>
    </row>
    <row r="31869" spans="9:9" ht="14.5" x14ac:dyDescent="0.35">
      <c r="I31869" s="113" t="s">
        <v>70621</v>
      </c>
    </row>
    <row r="31870" spans="9:9" ht="14.5" x14ac:dyDescent="0.35">
      <c r="I31870" s="113" t="s">
        <v>70620</v>
      </c>
    </row>
    <row r="31871" spans="9:9" ht="14.5" x14ac:dyDescent="0.35">
      <c r="I31871" s="113" t="s">
        <v>70619</v>
      </c>
    </row>
    <row r="31872" spans="9:9" ht="14.5" x14ac:dyDescent="0.35">
      <c r="I31872" s="113" t="s">
        <v>70618</v>
      </c>
    </row>
    <row r="31873" spans="9:9" ht="14.5" x14ac:dyDescent="0.35">
      <c r="I31873" s="113" t="s">
        <v>70617</v>
      </c>
    </row>
    <row r="31874" spans="9:9" ht="14.5" x14ac:dyDescent="0.35">
      <c r="I31874" s="113" t="s">
        <v>70616</v>
      </c>
    </row>
    <row r="31875" spans="9:9" ht="14.5" x14ac:dyDescent="0.35">
      <c r="I31875" s="113" t="s">
        <v>70615</v>
      </c>
    </row>
    <row r="31876" spans="9:9" ht="14.5" x14ac:dyDescent="0.35">
      <c r="I31876" s="113" t="s">
        <v>70614</v>
      </c>
    </row>
    <row r="31877" spans="9:9" ht="14.5" x14ac:dyDescent="0.35">
      <c r="I31877" s="113" t="s">
        <v>70613</v>
      </c>
    </row>
    <row r="31878" spans="9:9" ht="14.5" x14ac:dyDescent="0.35">
      <c r="I31878" s="113" t="s">
        <v>70612</v>
      </c>
    </row>
    <row r="31879" spans="9:9" ht="14.5" x14ac:dyDescent="0.35">
      <c r="I31879" s="113" t="s">
        <v>70611</v>
      </c>
    </row>
    <row r="31880" spans="9:9" ht="14.5" x14ac:dyDescent="0.35">
      <c r="I31880" s="113" t="s">
        <v>70610</v>
      </c>
    </row>
    <row r="31881" spans="9:9" ht="14.5" x14ac:dyDescent="0.35">
      <c r="I31881" s="113" t="s">
        <v>70609</v>
      </c>
    </row>
    <row r="31882" spans="9:9" ht="14.5" x14ac:dyDescent="0.35">
      <c r="I31882" s="113" t="s">
        <v>70608</v>
      </c>
    </row>
    <row r="31883" spans="9:9" ht="14.5" x14ac:dyDescent="0.35">
      <c r="I31883" s="113" t="s">
        <v>70607</v>
      </c>
    </row>
    <row r="31884" spans="9:9" ht="14.5" x14ac:dyDescent="0.35">
      <c r="I31884" s="113" t="s">
        <v>70606</v>
      </c>
    </row>
    <row r="31885" spans="9:9" ht="14.5" x14ac:dyDescent="0.35">
      <c r="I31885" s="113" t="s">
        <v>70605</v>
      </c>
    </row>
    <row r="31886" spans="9:9" ht="14.5" x14ac:dyDescent="0.35">
      <c r="I31886" s="113" t="s">
        <v>70604</v>
      </c>
    </row>
    <row r="31887" spans="9:9" ht="14.5" x14ac:dyDescent="0.35">
      <c r="I31887" s="113" t="s">
        <v>70603</v>
      </c>
    </row>
    <row r="31888" spans="9:9" ht="14.5" x14ac:dyDescent="0.35">
      <c r="I31888" s="113" t="s">
        <v>70602</v>
      </c>
    </row>
    <row r="31889" spans="9:9" ht="14.5" x14ac:dyDescent="0.35">
      <c r="I31889" s="113" t="s">
        <v>70601</v>
      </c>
    </row>
    <row r="31890" spans="9:9" ht="14.5" x14ac:dyDescent="0.35">
      <c r="I31890" s="113" t="s">
        <v>70600</v>
      </c>
    </row>
    <row r="31891" spans="9:9" ht="14.5" x14ac:dyDescent="0.35">
      <c r="I31891" s="113" t="s">
        <v>70599</v>
      </c>
    </row>
    <row r="31892" spans="9:9" ht="14.5" x14ac:dyDescent="0.35">
      <c r="I31892" s="113" t="s">
        <v>70598</v>
      </c>
    </row>
    <row r="31893" spans="9:9" ht="14.5" x14ac:dyDescent="0.35">
      <c r="I31893" s="113" t="s">
        <v>70597</v>
      </c>
    </row>
    <row r="31894" spans="9:9" ht="14.5" x14ac:dyDescent="0.35">
      <c r="I31894" s="113" t="s">
        <v>70596</v>
      </c>
    </row>
    <row r="31895" spans="9:9" ht="14.5" x14ac:dyDescent="0.35">
      <c r="I31895" s="113" t="s">
        <v>70595</v>
      </c>
    </row>
    <row r="31896" spans="9:9" ht="14.5" x14ac:dyDescent="0.35">
      <c r="I31896" s="113" t="s">
        <v>70594</v>
      </c>
    </row>
    <row r="31897" spans="9:9" ht="14.5" x14ac:dyDescent="0.35">
      <c r="I31897" s="113" t="s">
        <v>70593</v>
      </c>
    </row>
    <row r="31898" spans="9:9" ht="14.5" x14ac:dyDescent="0.35">
      <c r="I31898" s="113" t="s">
        <v>70592</v>
      </c>
    </row>
    <row r="31899" spans="9:9" ht="14.5" x14ac:dyDescent="0.35">
      <c r="I31899" s="113" t="s">
        <v>70591</v>
      </c>
    </row>
    <row r="31900" spans="9:9" ht="14.5" x14ac:dyDescent="0.35">
      <c r="I31900" s="113" t="s">
        <v>70590</v>
      </c>
    </row>
    <row r="31901" spans="9:9" ht="14.5" x14ac:dyDescent="0.35">
      <c r="I31901" s="113" t="s">
        <v>70589</v>
      </c>
    </row>
    <row r="31902" spans="9:9" ht="14.5" x14ac:dyDescent="0.35">
      <c r="I31902" s="113" t="s">
        <v>70588</v>
      </c>
    </row>
    <row r="31903" spans="9:9" ht="14.5" x14ac:dyDescent="0.35">
      <c r="I31903" s="113" t="s">
        <v>70587</v>
      </c>
    </row>
    <row r="31904" spans="9:9" ht="14.5" x14ac:dyDescent="0.35">
      <c r="I31904" s="113" t="s">
        <v>70586</v>
      </c>
    </row>
    <row r="31905" spans="9:9" ht="14.5" x14ac:dyDescent="0.35">
      <c r="I31905" s="113" t="s">
        <v>70585</v>
      </c>
    </row>
    <row r="31906" spans="9:9" ht="14.5" x14ac:dyDescent="0.35">
      <c r="I31906" s="113" t="s">
        <v>70584</v>
      </c>
    </row>
    <row r="31907" spans="9:9" ht="14.5" x14ac:dyDescent="0.35">
      <c r="I31907" s="113" t="s">
        <v>70583</v>
      </c>
    </row>
    <row r="31908" spans="9:9" ht="14.5" x14ac:dyDescent="0.35">
      <c r="I31908" s="113" t="s">
        <v>70582</v>
      </c>
    </row>
    <row r="31909" spans="9:9" ht="14.5" x14ac:dyDescent="0.35">
      <c r="I31909" s="113" t="s">
        <v>70581</v>
      </c>
    </row>
    <row r="31910" spans="9:9" ht="14.5" x14ac:dyDescent="0.35">
      <c r="I31910" s="113" t="s">
        <v>70580</v>
      </c>
    </row>
    <row r="31911" spans="9:9" ht="14.5" x14ac:dyDescent="0.35">
      <c r="I31911" s="113" t="s">
        <v>70579</v>
      </c>
    </row>
    <row r="31912" spans="9:9" ht="14.5" x14ac:dyDescent="0.35">
      <c r="I31912" s="113" t="s">
        <v>70578</v>
      </c>
    </row>
    <row r="31913" spans="9:9" ht="14.5" x14ac:dyDescent="0.35">
      <c r="I31913" s="113" t="s">
        <v>70577</v>
      </c>
    </row>
    <row r="31914" spans="9:9" ht="14.5" x14ac:dyDescent="0.35">
      <c r="I31914" s="113" t="s">
        <v>70576</v>
      </c>
    </row>
    <row r="31915" spans="9:9" ht="14.5" x14ac:dyDescent="0.35">
      <c r="I31915" s="113" t="s">
        <v>70575</v>
      </c>
    </row>
    <row r="31916" spans="9:9" ht="14.5" x14ac:dyDescent="0.35">
      <c r="I31916" s="113" t="s">
        <v>70574</v>
      </c>
    </row>
    <row r="31917" spans="9:9" ht="14.5" x14ac:dyDescent="0.35">
      <c r="I31917" s="113" t="s">
        <v>70573</v>
      </c>
    </row>
    <row r="31918" spans="9:9" ht="14.5" x14ac:dyDescent="0.35">
      <c r="I31918" s="113" t="s">
        <v>70572</v>
      </c>
    </row>
    <row r="31919" spans="9:9" ht="14.5" x14ac:dyDescent="0.35">
      <c r="I31919" s="113" t="s">
        <v>70571</v>
      </c>
    </row>
    <row r="31920" spans="9:9" ht="14.5" x14ac:dyDescent="0.35">
      <c r="I31920" s="113" t="s">
        <v>70570</v>
      </c>
    </row>
    <row r="31921" spans="9:9" ht="14.5" x14ac:dyDescent="0.35">
      <c r="I31921" s="113" t="s">
        <v>70569</v>
      </c>
    </row>
    <row r="31922" spans="9:9" ht="14.5" x14ac:dyDescent="0.35">
      <c r="I31922" s="113" t="s">
        <v>70568</v>
      </c>
    </row>
    <row r="31923" spans="9:9" ht="14.5" x14ac:dyDescent="0.35">
      <c r="I31923" s="113" t="s">
        <v>70567</v>
      </c>
    </row>
    <row r="31924" spans="9:9" ht="14.5" x14ac:dyDescent="0.35">
      <c r="I31924" s="113" t="s">
        <v>70566</v>
      </c>
    </row>
    <row r="31925" spans="9:9" ht="14.5" x14ac:dyDescent="0.35">
      <c r="I31925" s="113" t="s">
        <v>70565</v>
      </c>
    </row>
    <row r="31926" spans="9:9" ht="14.5" x14ac:dyDescent="0.35">
      <c r="I31926" s="113" t="s">
        <v>70564</v>
      </c>
    </row>
    <row r="31927" spans="9:9" ht="14.5" x14ac:dyDescent="0.35">
      <c r="I31927" s="113" t="s">
        <v>70563</v>
      </c>
    </row>
    <row r="31928" spans="9:9" ht="14.5" x14ac:dyDescent="0.35">
      <c r="I31928" s="113" t="s">
        <v>70562</v>
      </c>
    </row>
    <row r="31929" spans="9:9" ht="14.5" x14ac:dyDescent="0.35">
      <c r="I31929" s="113" t="s">
        <v>70561</v>
      </c>
    </row>
    <row r="31930" spans="9:9" ht="14.5" x14ac:dyDescent="0.35">
      <c r="I31930" s="113" t="s">
        <v>70560</v>
      </c>
    </row>
    <row r="31931" spans="9:9" ht="14.5" x14ac:dyDescent="0.35">
      <c r="I31931" s="113" t="s">
        <v>70559</v>
      </c>
    </row>
    <row r="31932" spans="9:9" ht="14.5" x14ac:dyDescent="0.35">
      <c r="I31932" s="113" t="s">
        <v>70558</v>
      </c>
    </row>
    <row r="31933" spans="9:9" ht="14.5" x14ac:dyDescent="0.35">
      <c r="I31933" s="113" t="s">
        <v>70557</v>
      </c>
    </row>
    <row r="31934" spans="9:9" ht="14.5" x14ac:dyDescent="0.35">
      <c r="I31934" s="113" t="s">
        <v>70556</v>
      </c>
    </row>
    <row r="31935" spans="9:9" ht="14.5" x14ac:dyDescent="0.35">
      <c r="I31935" s="113" t="s">
        <v>70555</v>
      </c>
    </row>
    <row r="31936" spans="9:9" ht="14.5" x14ac:dyDescent="0.35">
      <c r="I31936" s="113" t="s">
        <v>70554</v>
      </c>
    </row>
    <row r="31937" spans="9:9" ht="14.5" x14ac:dyDescent="0.35">
      <c r="I31937" s="113" t="s">
        <v>70553</v>
      </c>
    </row>
    <row r="31938" spans="9:9" ht="14.5" x14ac:dyDescent="0.35">
      <c r="I31938" s="113" t="s">
        <v>70552</v>
      </c>
    </row>
    <row r="31939" spans="9:9" ht="14.5" x14ac:dyDescent="0.35">
      <c r="I31939" s="113" t="s">
        <v>70551</v>
      </c>
    </row>
    <row r="31940" spans="9:9" ht="14.5" x14ac:dyDescent="0.35">
      <c r="I31940" s="113" t="s">
        <v>70550</v>
      </c>
    </row>
    <row r="31941" spans="9:9" ht="14.5" x14ac:dyDescent="0.35">
      <c r="I31941" s="113" t="s">
        <v>70549</v>
      </c>
    </row>
    <row r="31942" spans="9:9" ht="14.5" x14ac:dyDescent="0.35">
      <c r="I31942" s="113" t="s">
        <v>70548</v>
      </c>
    </row>
    <row r="31943" spans="9:9" ht="14.5" x14ac:dyDescent="0.35">
      <c r="I31943" s="113" t="s">
        <v>70547</v>
      </c>
    </row>
    <row r="31944" spans="9:9" ht="14.5" x14ac:dyDescent="0.35">
      <c r="I31944" s="113" t="s">
        <v>70546</v>
      </c>
    </row>
    <row r="31945" spans="9:9" ht="14.5" x14ac:dyDescent="0.35">
      <c r="I31945" s="113" t="s">
        <v>70545</v>
      </c>
    </row>
    <row r="31946" spans="9:9" ht="14.5" x14ac:dyDescent="0.35">
      <c r="I31946" s="113" t="s">
        <v>70544</v>
      </c>
    </row>
    <row r="31947" spans="9:9" ht="14.5" x14ac:dyDescent="0.35">
      <c r="I31947" s="113" t="s">
        <v>70543</v>
      </c>
    </row>
    <row r="31948" spans="9:9" ht="14.5" x14ac:dyDescent="0.35">
      <c r="I31948" s="113" t="s">
        <v>70542</v>
      </c>
    </row>
    <row r="31949" spans="9:9" ht="14.5" x14ac:dyDescent="0.35">
      <c r="I31949" s="113" t="s">
        <v>70541</v>
      </c>
    </row>
    <row r="31950" spans="9:9" ht="14.5" x14ac:dyDescent="0.35">
      <c r="I31950" s="113" t="s">
        <v>70540</v>
      </c>
    </row>
    <row r="31951" spans="9:9" ht="14.5" x14ac:dyDescent="0.35">
      <c r="I31951" s="113" t="s">
        <v>70539</v>
      </c>
    </row>
    <row r="31952" spans="9:9" ht="14.5" x14ac:dyDescent="0.35">
      <c r="I31952" s="113" t="s">
        <v>70538</v>
      </c>
    </row>
    <row r="31953" spans="9:9" ht="14.5" x14ac:dyDescent="0.35">
      <c r="I31953" s="113" t="s">
        <v>70537</v>
      </c>
    </row>
    <row r="31954" spans="9:9" ht="14.5" x14ac:dyDescent="0.35">
      <c r="I31954" s="113" t="s">
        <v>70536</v>
      </c>
    </row>
    <row r="31955" spans="9:9" ht="14.5" x14ac:dyDescent="0.35">
      <c r="I31955" s="113" t="s">
        <v>70535</v>
      </c>
    </row>
    <row r="31956" spans="9:9" ht="14.5" x14ac:dyDescent="0.35">
      <c r="I31956" s="113" t="s">
        <v>70534</v>
      </c>
    </row>
    <row r="31957" spans="9:9" ht="14.5" x14ac:dyDescent="0.35">
      <c r="I31957" s="113" t="s">
        <v>70533</v>
      </c>
    </row>
    <row r="31958" spans="9:9" ht="14.5" x14ac:dyDescent="0.35">
      <c r="I31958" s="113" t="s">
        <v>70532</v>
      </c>
    </row>
    <row r="31959" spans="9:9" ht="14.5" x14ac:dyDescent="0.35">
      <c r="I31959" s="113" t="s">
        <v>70531</v>
      </c>
    </row>
    <row r="31960" spans="9:9" ht="14.5" x14ac:dyDescent="0.35">
      <c r="I31960" s="113" t="s">
        <v>70530</v>
      </c>
    </row>
    <row r="31961" spans="9:9" ht="14.5" x14ac:dyDescent="0.35">
      <c r="I31961" s="113" t="s">
        <v>70529</v>
      </c>
    </row>
    <row r="31962" spans="9:9" ht="14.5" x14ac:dyDescent="0.35">
      <c r="I31962" s="113" t="s">
        <v>70528</v>
      </c>
    </row>
    <row r="31963" spans="9:9" ht="14.5" x14ac:dyDescent="0.35">
      <c r="I31963" s="113" t="s">
        <v>70527</v>
      </c>
    </row>
    <row r="31964" spans="9:9" ht="14.5" x14ac:dyDescent="0.35">
      <c r="I31964" s="113" t="s">
        <v>70526</v>
      </c>
    </row>
    <row r="31965" spans="9:9" ht="14.5" x14ac:dyDescent="0.35">
      <c r="I31965" s="113" t="s">
        <v>70525</v>
      </c>
    </row>
    <row r="31966" spans="9:9" ht="14.5" x14ac:dyDescent="0.35">
      <c r="I31966" s="113" t="s">
        <v>70524</v>
      </c>
    </row>
    <row r="31967" spans="9:9" ht="14.5" x14ac:dyDescent="0.35">
      <c r="I31967" s="113" t="s">
        <v>70523</v>
      </c>
    </row>
    <row r="31968" spans="9:9" ht="14.5" x14ac:dyDescent="0.35">
      <c r="I31968" s="113" t="s">
        <v>70522</v>
      </c>
    </row>
    <row r="31969" spans="9:9" ht="14.5" x14ac:dyDescent="0.35">
      <c r="I31969" s="113" t="s">
        <v>70521</v>
      </c>
    </row>
    <row r="31970" spans="9:9" ht="14.5" x14ac:dyDescent="0.35">
      <c r="I31970" s="113" t="s">
        <v>70520</v>
      </c>
    </row>
    <row r="31971" spans="9:9" ht="14.5" x14ac:dyDescent="0.35">
      <c r="I31971" s="113" t="s">
        <v>70519</v>
      </c>
    </row>
    <row r="31972" spans="9:9" ht="14.5" x14ac:dyDescent="0.35">
      <c r="I31972" s="113" t="s">
        <v>70518</v>
      </c>
    </row>
    <row r="31973" spans="9:9" ht="14.5" x14ac:dyDescent="0.35">
      <c r="I31973" s="113" t="s">
        <v>70517</v>
      </c>
    </row>
    <row r="31974" spans="9:9" ht="14.5" x14ac:dyDescent="0.35">
      <c r="I31974" s="113" t="s">
        <v>70516</v>
      </c>
    </row>
    <row r="31975" spans="9:9" ht="14.5" x14ac:dyDescent="0.35">
      <c r="I31975" s="113" t="s">
        <v>70515</v>
      </c>
    </row>
    <row r="31976" spans="9:9" ht="14.5" x14ac:dyDescent="0.35">
      <c r="I31976" s="113" t="s">
        <v>70514</v>
      </c>
    </row>
    <row r="31977" spans="9:9" ht="14.5" x14ac:dyDescent="0.35">
      <c r="I31977" s="113" t="s">
        <v>70513</v>
      </c>
    </row>
    <row r="31978" spans="9:9" ht="14.5" x14ac:dyDescent="0.35">
      <c r="I31978" s="113" t="s">
        <v>70512</v>
      </c>
    </row>
    <row r="31979" spans="9:9" ht="14.5" x14ac:dyDescent="0.35">
      <c r="I31979" s="113" t="s">
        <v>70511</v>
      </c>
    </row>
    <row r="31980" spans="9:9" ht="14.5" x14ac:dyDescent="0.35">
      <c r="I31980" s="113" t="s">
        <v>70510</v>
      </c>
    </row>
    <row r="31981" spans="9:9" ht="14.5" x14ac:dyDescent="0.35">
      <c r="I31981" s="113" t="s">
        <v>70509</v>
      </c>
    </row>
    <row r="31982" spans="9:9" ht="14.5" x14ac:dyDescent="0.35">
      <c r="I31982" s="113" t="s">
        <v>70508</v>
      </c>
    </row>
    <row r="31983" spans="9:9" ht="14.5" x14ac:dyDescent="0.35">
      <c r="I31983" s="113" t="s">
        <v>70507</v>
      </c>
    </row>
    <row r="31984" spans="9:9" ht="14.5" x14ac:dyDescent="0.35">
      <c r="I31984" s="113" t="s">
        <v>70506</v>
      </c>
    </row>
    <row r="31985" spans="9:9" ht="14.5" x14ac:dyDescent="0.35">
      <c r="I31985" s="113" t="s">
        <v>70505</v>
      </c>
    </row>
    <row r="31986" spans="9:9" ht="14.5" x14ac:dyDescent="0.35">
      <c r="I31986" s="113" t="s">
        <v>70504</v>
      </c>
    </row>
    <row r="31987" spans="9:9" ht="14.5" x14ac:dyDescent="0.35">
      <c r="I31987" s="113" t="s">
        <v>70503</v>
      </c>
    </row>
    <row r="31988" spans="9:9" ht="14.5" x14ac:dyDescent="0.35">
      <c r="I31988" s="113" t="s">
        <v>70502</v>
      </c>
    </row>
    <row r="31989" spans="9:9" ht="14.5" x14ac:dyDescent="0.35">
      <c r="I31989" s="113" t="s">
        <v>70501</v>
      </c>
    </row>
    <row r="31990" spans="9:9" ht="14.5" x14ac:dyDescent="0.35">
      <c r="I31990" s="113" t="s">
        <v>70500</v>
      </c>
    </row>
    <row r="31991" spans="9:9" ht="14.5" x14ac:dyDescent="0.35">
      <c r="I31991" s="113" t="s">
        <v>70499</v>
      </c>
    </row>
    <row r="31992" spans="9:9" ht="14.5" x14ac:dyDescent="0.35">
      <c r="I31992" s="113" t="s">
        <v>70498</v>
      </c>
    </row>
    <row r="31993" spans="9:9" ht="14.5" x14ac:dyDescent="0.35">
      <c r="I31993" s="113" t="s">
        <v>70497</v>
      </c>
    </row>
    <row r="31994" spans="9:9" ht="14.5" x14ac:dyDescent="0.35">
      <c r="I31994" s="113" t="s">
        <v>70496</v>
      </c>
    </row>
    <row r="31995" spans="9:9" ht="14.5" x14ac:dyDescent="0.35">
      <c r="I31995" s="113" t="s">
        <v>70495</v>
      </c>
    </row>
    <row r="31996" spans="9:9" ht="14.5" x14ac:dyDescent="0.35">
      <c r="I31996" s="113" t="s">
        <v>70494</v>
      </c>
    </row>
    <row r="31997" spans="9:9" ht="14.5" x14ac:dyDescent="0.35">
      <c r="I31997" s="113" t="s">
        <v>70493</v>
      </c>
    </row>
    <row r="31998" spans="9:9" ht="14.5" x14ac:dyDescent="0.35">
      <c r="I31998" s="113" t="s">
        <v>70492</v>
      </c>
    </row>
    <row r="31999" spans="9:9" ht="14.5" x14ac:dyDescent="0.35">
      <c r="I31999" s="113" t="s">
        <v>70491</v>
      </c>
    </row>
    <row r="32000" spans="9:9" ht="14.5" x14ac:dyDescent="0.35">
      <c r="I32000" s="113" t="s">
        <v>70490</v>
      </c>
    </row>
    <row r="32001" spans="9:9" ht="14.5" x14ac:dyDescent="0.35">
      <c r="I32001" s="113" t="s">
        <v>70489</v>
      </c>
    </row>
    <row r="32002" spans="9:9" ht="14.5" x14ac:dyDescent="0.35">
      <c r="I32002" s="113" t="s">
        <v>70488</v>
      </c>
    </row>
    <row r="32003" spans="9:9" ht="14.5" x14ac:dyDescent="0.35">
      <c r="I32003" s="113" t="s">
        <v>70487</v>
      </c>
    </row>
    <row r="32004" spans="9:9" ht="14.5" x14ac:dyDescent="0.35">
      <c r="I32004" s="113" t="s">
        <v>70486</v>
      </c>
    </row>
    <row r="32005" spans="9:9" ht="14.5" x14ac:dyDescent="0.35">
      <c r="I32005" s="113" t="s">
        <v>70485</v>
      </c>
    </row>
    <row r="32006" spans="9:9" ht="14.5" x14ac:dyDescent="0.35">
      <c r="I32006" s="113" t="s">
        <v>70484</v>
      </c>
    </row>
    <row r="32007" spans="9:9" ht="14.5" x14ac:dyDescent="0.35">
      <c r="I32007" s="113" t="s">
        <v>70483</v>
      </c>
    </row>
    <row r="32008" spans="9:9" ht="14.5" x14ac:dyDescent="0.35">
      <c r="I32008" s="113" t="s">
        <v>70482</v>
      </c>
    </row>
    <row r="32009" spans="9:9" ht="14.5" x14ac:dyDescent="0.35">
      <c r="I32009" s="113" t="s">
        <v>70481</v>
      </c>
    </row>
    <row r="32010" spans="9:9" ht="14.5" x14ac:dyDescent="0.35">
      <c r="I32010" s="113" t="s">
        <v>70480</v>
      </c>
    </row>
    <row r="32011" spans="9:9" ht="14.5" x14ac:dyDescent="0.35">
      <c r="I32011" s="113" t="s">
        <v>70479</v>
      </c>
    </row>
    <row r="32012" spans="9:9" ht="14.5" x14ac:dyDescent="0.35">
      <c r="I32012" s="113" t="s">
        <v>70478</v>
      </c>
    </row>
    <row r="32013" spans="9:9" ht="14.5" x14ac:dyDescent="0.35">
      <c r="I32013" s="113" t="s">
        <v>70477</v>
      </c>
    </row>
    <row r="32014" spans="9:9" ht="14.5" x14ac:dyDescent="0.35">
      <c r="I32014" s="113" t="s">
        <v>70476</v>
      </c>
    </row>
    <row r="32015" spans="9:9" ht="14.5" x14ac:dyDescent="0.35">
      <c r="I32015" s="113" t="s">
        <v>70475</v>
      </c>
    </row>
    <row r="32016" spans="9:9" ht="14.5" x14ac:dyDescent="0.35">
      <c r="I32016" s="113" t="s">
        <v>70474</v>
      </c>
    </row>
    <row r="32017" spans="9:9" ht="14.5" x14ac:dyDescent="0.35">
      <c r="I32017" s="113" t="s">
        <v>70473</v>
      </c>
    </row>
    <row r="32018" spans="9:9" ht="14.5" x14ac:dyDescent="0.35">
      <c r="I32018" s="113" t="s">
        <v>70472</v>
      </c>
    </row>
    <row r="32019" spans="9:9" ht="14.5" x14ac:dyDescent="0.35">
      <c r="I32019" s="113" t="s">
        <v>70471</v>
      </c>
    </row>
    <row r="32020" spans="9:9" ht="14.5" x14ac:dyDescent="0.35">
      <c r="I32020" s="113" t="s">
        <v>70470</v>
      </c>
    </row>
    <row r="32021" spans="9:9" ht="14.5" x14ac:dyDescent="0.35">
      <c r="I32021" s="113" t="s">
        <v>70469</v>
      </c>
    </row>
    <row r="32022" spans="9:9" ht="14.5" x14ac:dyDescent="0.35">
      <c r="I32022" s="113" t="s">
        <v>70468</v>
      </c>
    </row>
    <row r="32023" spans="9:9" ht="14.5" x14ac:dyDescent="0.35">
      <c r="I32023" s="113" t="s">
        <v>70467</v>
      </c>
    </row>
    <row r="32024" spans="9:9" ht="14.5" x14ac:dyDescent="0.35">
      <c r="I32024" s="113" t="s">
        <v>70466</v>
      </c>
    </row>
    <row r="32025" spans="9:9" ht="14.5" x14ac:dyDescent="0.35">
      <c r="I32025" s="113" t="s">
        <v>70465</v>
      </c>
    </row>
    <row r="32026" spans="9:9" ht="14.5" x14ac:dyDescent="0.35">
      <c r="I32026" s="113" t="s">
        <v>70464</v>
      </c>
    </row>
    <row r="32027" spans="9:9" ht="14.5" x14ac:dyDescent="0.35">
      <c r="I32027" s="113" t="s">
        <v>70463</v>
      </c>
    </row>
    <row r="32028" spans="9:9" ht="14.5" x14ac:dyDescent="0.35">
      <c r="I32028" s="113" t="s">
        <v>70462</v>
      </c>
    </row>
    <row r="32029" spans="9:9" ht="14.5" x14ac:dyDescent="0.35">
      <c r="I32029" s="113" t="s">
        <v>70461</v>
      </c>
    </row>
    <row r="32030" spans="9:9" ht="14.5" x14ac:dyDescent="0.35">
      <c r="I32030" s="113" t="s">
        <v>70460</v>
      </c>
    </row>
    <row r="32031" spans="9:9" ht="14.5" x14ac:dyDescent="0.35">
      <c r="I32031" s="113" t="s">
        <v>70459</v>
      </c>
    </row>
    <row r="32032" spans="9:9" ht="14.5" x14ac:dyDescent="0.35">
      <c r="I32032" s="113" t="s">
        <v>70458</v>
      </c>
    </row>
    <row r="32033" spans="9:9" ht="14.5" x14ac:dyDescent="0.35">
      <c r="I32033" s="113" t="s">
        <v>70457</v>
      </c>
    </row>
    <row r="32034" spans="9:9" ht="14.5" x14ac:dyDescent="0.35">
      <c r="I32034" s="113" t="s">
        <v>70456</v>
      </c>
    </row>
    <row r="32035" spans="9:9" ht="14.5" x14ac:dyDescent="0.35">
      <c r="I32035" s="113" t="s">
        <v>70455</v>
      </c>
    </row>
    <row r="32036" spans="9:9" ht="14.5" x14ac:dyDescent="0.35">
      <c r="I32036" s="113" t="s">
        <v>70454</v>
      </c>
    </row>
    <row r="32037" spans="9:9" ht="14.5" x14ac:dyDescent="0.35">
      <c r="I32037" s="113" t="s">
        <v>70453</v>
      </c>
    </row>
    <row r="32038" spans="9:9" ht="14.5" x14ac:dyDescent="0.35">
      <c r="I32038" s="113" t="s">
        <v>70452</v>
      </c>
    </row>
    <row r="32039" spans="9:9" ht="14.5" x14ac:dyDescent="0.35">
      <c r="I32039" s="113" t="s">
        <v>70451</v>
      </c>
    </row>
    <row r="32040" spans="9:9" ht="14.5" x14ac:dyDescent="0.35">
      <c r="I32040" s="113" t="s">
        <v>70450</v>
      </c>
    </row>
    <row r="32041" spans="9:9" ht="14.5" x14ac:dyDescent="0.35">
      <c r="I32041" s="113" t="s">
        <v>70449</v>
      </c>
    </row>
    <row r="32042" spans="9:9" ht="14.5" x14ac:dyDescent="0.35">
      <c r="I32042" s="113" t="s">
        <v>70448</v>
      </c>
    </row>
    <row r="32043" spans="9:9" ht="14.5" x14ac:dyDescent="0.35">
      <c r="I32043" s="113" t="s">
        <v>70447</v>
      </c>
    </row>
    <row r="32044" spans="9:9" ht="14.5" x14ac:dyDescent="0.35">
      <c r="I32044" s="113" t="s">
        <v>70446</v>
      </c>
    </row>
    <row r="32045" spans="9:9" ht="14.5" x14ac:dyDescent="0.35">
      <c r="I32045" s="113" t="s">
        <v>70445</v>
      </c>
    </row>
    <row r="32046" spans="9:9" ht="14.5" x14ac:dyDescent="0.35">
      <c r="I32046" s="113" t="s">
        <v>70444</v>
      </c>
    </row>
    <row r="32047" spans="9:9" ht="14.5" x14ac:dyDescent="0.35">
      <c r="I32047" s="113" t="s">
        <v>70443</v>
      </c>
    </row>
    <row r="32048" spans="9:9" ht="14.5" x14ac:dyDescent="0.35">
      <c r="I32048" s="113" t="s">
        <v>70442</v>
      </c>
    </row>
    <row r="32049" spans="9:9" ht="14.5" x14ac:dyDescent="0.35">
      <c r="I32049" s="113" t="s">
        <v>70441</v>
      </c>
    </row>
    <row r="32050" spans="9:9" ht="14.5" x14ac:dyDescent="0.35">
      <c r="I32050" s="113" t="s">
        <v>70440</v>
      </c>
    </row>
    <row r="32051" spans="9:9" ht="14.5" x14ac:dyDescent="0.35">
      <c r="I32051" s="113" t="s">
        <v>70439</v>
      </c>
    </row>
    <row r="32052" spans="9:9" ht="14.5" x14ac:dyDescent="0.35">
      <c r="I32052" s="113" t="s">
        <v>70438</v>
      </c>
    </row>
    <row r="32053" spans="9:9" ht="14.5" x14ac:dyDescent="0.35">
      <c r="I32053" s="113" t="s">
        <v>70437</v>
      </c>
    </row>
    <row r="32054" spans="9:9" ht="14.5" x14ac:dyDescent="0.35">
      <c r="I32054" s="113" t="s">
        <v>70436</v>
      </c>
    </row>
    <row r="32055" spans="9:9" ht="14.5" x14ac:dyDescent="0.35">
      <c r="I32055" s="113" t="s">
        <v>70435</v>
      </c>
    </row>
    <row r="32056" spans="9:9" ht="14.5" x14ac:dyDescent="0.35">
      <c r="I32056" s="113" t="s">
        <v>70434</v>
      </c>
    </row>
    <row r="32057" spans="9:9" ht="14.5" x14ac:dyDescent="0.35">
      <c r="I32057" s="113" t="s">
        <v>70433</v>
      </c>
    </row>
    <row r="32058" spans="9:9" ht="14.5" x14ac:dyDescent="0.35">
      <c r="I32058" s="113" t="s">
        <v>70432</v>
      </c>
    </row>
    <row r="32059" spans="9:9" ht="14.5" x14ac:dyDescent="0.35">
      <c r="I32059" s="113" t="s">
        <v>70431</v>
      </c>
    </row>
    <row r="32060" spans="9:9" ht="14.5" x14ac:dyDescent="0.35">
      <c r="I32060" s="113" t="s">
        <v>70430</v>
      </c>
    </row>
    <row r="32061" spans="9:9" ht="14.5" x14ac:dyDescent="0.35">
      <c r="I32061" s="113" t="s">
        <v>70429</v>
      </c>
    </row>
    <row r="32062" spans="9:9" ht="14.5" x14ac:dyDescent="0.35">
      <c r="I32062" s="113" t="s">
        <v>70428</v>
      </c>
    </row>
    <row r="32063" spans="9:9" ht="14.5" x14ac:dyDescent="0.35">
      <c r="I32063" s="113" t="s">
        <v>70427</v>
      </c>
    </row>
    <row r="32064" spans="9:9" ht="14.5" x14ac:dyDescent="0.35">
      <c r="I32064" s="113" t="s">
        <v>70426</v>
      </c>
    </row>
    <row r="32065" spans="9:9" ht="14.5" x14ac:dyDescent="0.35">
      <c r="I32065" s="113" t="s">
        <v>70425</v>
      </c>
    </row>
    <row r="32066" spans="9:9" ht="14.5" x14ac:dyDescent="0.35">
      <c r="I32066" s="113" t="s">
        <v>70424</v>
      </c>
    </row>
    <row r="32067" spans="9:9" ht="14.5" x14ac:dyDescent="0.35">
      <c r="I32067" s="113" t="s">
        <v>70423</v>
      </c>
    </row>
    <row r="32068" spans="9:9" ht="14.5" x14ac:dyDescent="0.35">
      <c r="I32068" s="113" t="s">
        <v>70422</v>
      </c>
    </row>
    <row r="32069" spans="9:9" ht="14.5" x14ac:dyDescent="0.35">
      <c r="I32069" s="113" t="s">
        <v>70421</v>
      </c>
    </row>
    <row r="32070" spans="9:9" ht="14.5" x14ac:dyDescent="0.35">
      <c r="I32070" s="113" t="s">
        <v>70420</v>
      </c>
    </row>
    <row r="32071" spans="9:9" ht="14.5" x14ac:dyDescent="0.35">
      <c r="I32071" s="113" t="s">
        <v>70419</v>
      </c>
    </row>
    <row r="32072" spans="9:9" ht="14.5" x14ac:dyDescent="0.35">
      <c r="I32072" s="113" t="s">
        <v>70418</v>
      </c>
    </row>
    <row r="32073" spans="9:9" ht="14.5" x14ac:dyDescent="0.35">
      <c r="I32073" s="113" t="s">
        <v>70417</v>
      </c>
    </row>
    <row r="32074" spans="9:9" ht="14.5" x14ac:dyDescent="0.35">
      <c r="I32074" s="113" t="s">
        <v>70416</v>
      </c>
    </row>
    <row r="32075" spans="9:9" ht="14.5" x14ac:dyDescent="0.35">
      <c r="I32075" s="113" t="s">
        <v>70415</v>
      </c>
    </row>
    <row r="32076" spans="9:9" ht="14.5" x14ac:dyDescent="0.35">
      <c r="I32076" s="113" t="s">
        <v>70414</v>
      </c>
    </row>
    <row r="32077" spans="9:9" ht="14.5" x14ac:dyDescent="0.35">
      <c r="I32077" s="113" t="s">
        <v>70413</v>
      </c>
    </row>
    <row r="32078" spans="9:9" ht="14.5" x14ac:dyDescent="0.35">
      <c r="I32078" s="113" t="s">
        <v>70412</v>
      </c>
    </row>
    <row r="32079" spans="9:9" ht="14.5" x14ac:dyDescent="0.35">
      <c r="I32079" s="113" t="s">
        <v>70411</v>
      </c>
    </row>
    <row r="32080" spans="9:9" ht="14.5" x14ac:dyDescent="0.35">
      <c r="I32080" s="113" t="s">
        <v>70410</v>
      </c>
    </row>
    <row r="32081" spans="9:9" ht="14.5" x14ac:dyDescent="0.35">
      <c r="I32081" s="113" t="s">
        <v>70409</v>
      </c>
    </row>
    <row r="32082" spans="9:9" ht="14.5" x14ac:dyDescent="0.35">
      <c r="I32082" s="113" t="s">
        <v>70408</v>
      </c>
    </row>
    <row r="32083" spans="9:9" ht="14.5" x14ac:dyDescent="0.35">
      <c r="I32083" s="113" t="s">
        <v>70407</v>
      </c>
    </row>
    <row r="32084" spans="9:9" ht="14.5" x14ac:dyDescent="0.35">
      <c r="I32084" s="113" t="s">
        <v>70406</v>
      </c>
    </row>
    <row r="32085" spans="9:9" ht="14.5" x14ac:dyDescent="0.35">
      <c r="I32085" s="113" t="s">
        <v>70405</v>
      </c>
    </row>
    <row r="32086" spans="9:9" ht="14.5" x14ac:dyDescent="0.35">
      <c r="I32086" s="113" t="s">
        <v>70404</v>
      </c>
    </row>
    <row r="32087" spans="9:9" ht="14.5" x14ac:dyDescent="0.35">
      <c r="I32087" s="113" t="s">
        <v>70403</v>
      </c>
    </row>
    <row r="32088" spans="9:9" ht="14.5" x14ac:dyDescent="0.35">
      <c r="I32088" s="113" t="s">
        <v>70402</v>
      </c>
    </row>
    <row r="32089" spans="9:9" ht="14.5" x14ac:dyDescent="0.35">
      <c r="I32089" s="113" t="s">
        <v>70401</v>
      </c>
    </row>
    <row r="32090" spans="9:9" ht="14.5" x14ac:dyDescent="0.35">
      <c r="I32090" s="113" t="s">
        <v>70400</v>
      </c>
    </row>
    <row r="32091" spans="9:9" ht="14.5" x14ac:dyDescent="0.35">
      <c r="I32091" s="113" t="s">
        <v>70399</v>
      </c>
    </row>
    <row r="32092" spans="9:9" ht="14.5" x14ac:dyDescent="0.35">
      <c r="I32092" s="113" t="s">
        <v>70398</v>
      </c>
    </row>
    <row r="32093" spans="9:9" ht="14.5" x14ac:dyDescent="0.35">
      <c r="I32093" s="113" t="s">
        <v>70397</v>
      </c>
    </row>
    <row r="32094" spans="9:9" ht="14.5" x14ac:dyDescent="0.35">
      <c r="I32094" s="113" t="s">
        <v>70396</v>
      </c>
    </row>
    <row r="32095" spans="9:9" ht="14.5" x14ac:dyDescent="0.35">
      <c r="I32095" s="113" t="s">
        <v>70395</v>
      </c>
    </row>
    <row r="32096" spans="9:9" ht="14.5" x14ac:dyDescent="0.35">
      <c r="I32096" s="113" t="s">
        <v>70394</v>
      </c>
    </row>
    <row r="32097" spans="9:9" ht="14.5" x14ac:dyDescent="0.35">
      <c r="I32097" s="113" t="s">
        <v>70393</v>
      </c>
    </row>
    <row r="32098" spans="9:9" ht="14.5" x14ac:dyDescent="0.35">
      <c r="I32098" s="113" t="s">
        <v>70392</v>
      </c>
    </row>
    <row r="32099" spans="9:9" ht="14.5" x14ac:dyDescent="0.35">
      <c r="I32099" s="113" t="s">
        <v>70391</v>
      </c>
    </row>
    <row r="32100" spans="9:9" ht="14.5" x14ac:dyDescent="0.35">
      <c r="I32100" s="113" t="s">
        <v>70390</v>
      </c>
    </row>
    <row r="32101" spans="9:9" ht="14.5" x14ac:dyDescent="0.35">
      <c r="I32101" s="113" t="s">
        <v>70389</v>
      </c>
    </row>
    <row r="32102" spans="9:9" ht="14.5" x14ac:dyDescent="0.35">
      <c r="I32102" s="113" t="s">
        <v>70388</v>
      </c>
    </row>
    <row r="32103" spans="9:9" ht="14.5" x14ac:dyDescent="0.35">
      <c r="I32103" s="113" t="s">
        <v>70387</v>
      </c>
    </row>
    <row r="32104" spans="9:9" ht="14.5" x14ac:dyDescent="0.35">
      <c r="I32104" s="113" t="s">
        <v>70386</v>
      </c>
    </row>
    <row r="32105" spans="9:9" ht="14.5" x14ac:dyDescent="0.35">
      <c r="I32105" s="113" t="s">
        <v>70385</v>
      </c>
    </row>
    <row r="32106" spans="9:9" ht="14.5" x14ac:dyDescent="0.35">
      <c r="I32106" s="113" t="s">
        <v>70384</v>
      </c>
    </row>
    <row r="32107" spans="9:9" ht="14.5" x14ac:dyDescent="0.35">
      <c r="I32107" s="113" t="s">
        <v>70383</v>
      </c>
    </row>
    <row r="32108" spans="9:9" ht="14.5" x14ac:dyDescent="0.35">
      <c r="I32108" s="113" t="s">
        <v>70382</v>
      </c>
    </row>
    <row r="32109" spans="9:9" ht="14.5" x14ac:dyDescent="0.35">
      <c r="I32109" s="113" t="s">
        <v>70381</v>
      </c>
    </row>
    <row r="32110" spans="9:9" ht="14.5" x14ac:dyDescent="0.35">
      <c r="I32110" s="113" t="s">
        <v>70380</v>
      </c>
    </row>
    <row r="32111" spans="9:9" ht="14.5" x14ac:dyDescent="0.35">
      <c r="I32111" s="113" t="s">
        <v>70379</v>
      </c>
    </row>
    <row r="32112" spans="9:9" ht="14.5" x14ac:dyDescent="0.35">
      <c r="I32112" s="113" t="s">
        <v>70378</v>
      </c>
    </row>
    <row r="32113" spans="9:9" ht="14.5" x14ac:dyDescent="0.35">
      <c r="I32113" s="113" t="s">
        <v>70377</v>
      </c>
    </row>
    <row r="32114" spans="9:9" ht="14.5" x14ac:dyDescent="0.35">
      <c r="I32114" s="113" t="s">
        <v>70376</v>
      </c>
    </row>
    <row r="32115" spans="9:9" ht="14.5" x14ac:dyDescent="0.35">
      <c r="I32115" s="113" t="s">
        <v>70375</v>
      </c>
    </row>
    <row r="32116" spans="9:9" ht="14.5" x14ac:dyDescent="0.35">
      <c r="I32116" s="113" t="s">
        <v>70374</v>
      </c>
    </row>
    <row r="32117" spans="9:9" ht="14.5" x14ac:dyDescent="0.35">
      <c r="I32117" s="113" t="s">
        <v>70373</v>
      </c>
    </row>
    <row r="32118" spans="9:9" ht="14.5" x14ac:dyDescent="0.35">
      <c r="I32118" s="113" t="s">
        <v>70372</v>
      </c>
    </row>
    <row r="32119" spans="9:9" ht="14.5" x14ac:dyDescent="0.35">
      <c r="I32119" s="113" t="s">
        <v>70371</v>
      </c>
    </row>
    <row r="32120" spans="9:9" ht="14.5" x14ac:dyDescent="0.35">
      <c r="I32120" s="113" t="s">
        <v>70370</v>
      </c>
    </row>
    <row r="32121" spans="9:9" ht="14.5" x14ac:dyDescent="0.35">
      <c r="I32121" s="113" t="s">
        <v>70369</v>
      </c>
    </row>
    <row r="32122" spans="9:9" ht="14.5" x14ac:dyDescent="0.35">
      <c r="I32122" s="113" t="s">
        <v>70368</v>
      </c>
    </row>
    <row r="32123" spans="9:9" ht="14.5" x14ac:dyDescent="0.35">
      <c r="I32123" s="113" t="s">
        <v>70367</v>
      </c>
    </row>
    <row r="32124" spans="9:9" ht="14.5" x14ac:dyDescent="0.35">
      <c r="I32124" s="113" t="s">
        <v>70366</v>
      </c>
    </row>
    <row r="32125" spans="9:9" ht="14.5" x14ac:dyDescent="0.35">
      <c r="I32125" s="113" t="s">
        <v>70365</v>
      </c>
    </row>
    <row r="32126" spans="9:9" ht="14.5" x14ac:dyDescent="0.35">
      <c r="I32126" s="113" t="s">
        <v>70364</v>
      </c>
    </row>
    <row r="32127" spans="9:9" ht="14.5" x14ac:dyDescent="0.35">
      <c r="I32127" s="113" t="s">
        <v>70363</v>
      </c>
    </row>
    <row r="32128" spans="9:9" ht="14.5" x14ac:dyDescent="0.35">
      <c r="I32128" s="113" t="s">
        <v>70362</v>
      </c>
    </row>
    <row r="32129" spans="9:9" ht="14.5" x14ac:dyDescent="0.35">
      <c r="I32129" s="113" t="s">
        <v>70361</v>
      </c>
    </row>
    <row r="32130" spans="9:9" ht="14.5" x14ac:dyDescent="0.35">
      <c r="I32130" s="113" t="s">
        <v>70360</v>
      </c>
    </row>
    <row r="32131" spans="9:9" ht="14.5" x14ac:dyDescent="0.35">
      <c r="I32131" s="113" t="s">
        <v>70359</v>
      </c>
    </row>
    <row r="32132" spans="9:9" ht="14.5" x14ac:dyDescent="0.35">
      <c r="I32132" s="113" t="s">
        <v>70358</v>
      </c>
    </row>
    <row r="32133" spans="9:9" ht="14.5" x14ac:dyDescent="0.35">
      <c r="I32133" s="113" t="s">
        <v>70357</v>
      </c>
    </row>
    <row r="32134" spans="9:9" ht="14.5" x14ac:dyDescent="0.35">
      <c r="I32134" s="113" t="s">
        <v>70356</v>
      </c>
    </row>
    <row r="32135" spans="9:9" ht="14.5" x14ac:dyDescent="0.35">
      <c r="I32135" s="113" t="s">
        <v>70355</v>
      </c>
    </row>
    <row r="32136" spans="9:9" ht="14.5" x14ac:dyDescent="0.35">
      <c r="I32136" s="113" t="s">
        <v>70354</v>
      </c>
    </row>
    <row r="32137" spans="9:9" ht="14.5" x14ac:dyDescent="0.35">
      <c r="I32137" s="113" t="s">
        <v>70353</v>
      </c>
    </row>
    <row r="32138" spans="9:9" ht="14.5" x14ac:dyDescent="0.35">
      <c r="I32138" s="113" t="s">
        <v>70352</v>
      </c>
    </row>
    <row r="32139" spans="9:9" ht="14.5" x14ac:dyDescent="0.35">
      <c r="I32139" s="113" t="s">
        <v>70351</v>
      </c>
    </row>
    <row r="32140" spans="9:9" ht="14.5" x14ac:dyDescent="0.35">
      <c r="I32140" s="113" t="s">
        <v>70350</v>
      </c>
    </row>
    <row r="32141" spans="9:9" ht="14.5" x14ac:dyDescent="0.35">
      <c r="I32141" s="113" t="s">
        <v>70349</v>
      </c>
    </row>
    <row r="32142" spans="9:9" ht="14.5" x14ac:dyDescent="0.35">
      <c r="I32142" s="113" t="s">
        <v>70348</v>
      </c>
    </row>
    <row r="32143" spans="9:9" ht="14.5" x14ac:dyDescent="0.35">
      <c r="I32143" s="113" t="s">
        <v>70347</v>
      </c>
    </row>
    <row r="32144" spans="9:9" ht="14.5" x14ac:dyDescent="0.35">
      <c r="I32144" s="113" t="s">
        <v>70346</v>
      </c>
    </row>
    <row r="32145" spans="9:9" ht="14.5" x14ac:dyDescent="0.35">
      <c r="I32145" s="113" t="s">
        <v>70345</v>
      </c>
    </row>
    <row r="32146" spans="9:9" ht="14.5" x14ac:dyDescent="0.35">
      <c r="I32146" s="113" t="s">
        <v>70344</v>
      </c>
    </row>
    <row r="32147" spans="9:9" ht="14.5" x14ac:dyDescent="0.35">
      <c r="I32147" s="113" t="s">
        <v>70343</v>
      </c>
    </row>
    <row r="32148" spans="9:9" ht="14.5" x14ac:dyDescent="0.35">
      <c r="I32148" s="113" t="s">
        <v>70342</v>
      </c>
    </row>
    <row r="32149" spans="9:9" ht="14.5" x14ac:dyDescent="0.35">
      <c r="I32149" s="113" t="s">
        <v>70341</v>
      </c>
    </row>
    <row r="32150" spans="9:9" ht="14.5" x14ac:dyDescent="0.35">
      <c r="I32150" s="113" t="s">
        <v>70340</v>
      </c>
    </row>
    <row r="32151" spans="9:9" ht="14.5" x14ac:dyDescent="0.35">
      <c r="I32151" s="113" t="s">
        <v>70339</v>
      </c>
    </row>
    <row r="32152" spans="9:9" ht="14.5" x14ac:dyDescent="0.35">
      <c r="I32152" s="113" t="s">
        <v>70338</v>
      </c>
    </row>
    <row r="32153" spans="9:9" ht="14.5" x14ac:dyDescent="0.35">
      <c r="I32153" s="113" t="s">
        <v>70337</v>
      </c>
    </row>
    <row r="32154" spans="9:9" ht="14.5" x14ac:dyDescent="0.35">
      <c r="I32154" s="113" t="s">
        <v>70336</v>
      </c>
    </row>
    <row r="32155" spans="9:9" ht="14.5" x14ac:dyDescent="0.35">
      <c r="I32155" s="113" t="s">
        <v>70335</v>
      </c>
    </row>
    <row r="32156" spans="9:9" ht="14.5" x14ac:dyDescent="0.35">
      <c r="I32156" s="113" t="s">
        <v>70334</v>
      </c>
    </row>
    <row r="32157" spans="9:9" ht="14.5" x14ac:dyDescent="0.35">
      <c r="I32157" s="113" t="s">
        <v>70333</v>
      </c>
    </row>
    <row r="32158" spans="9:9" ht="14.5" x14ac:dyDescent="0.35">
      <c r="I32158" s="113" t="s">
        <v>70332</v>
      </c>
    </row>
    <row r="32159" spans="9:9" ht="14.5" x14ac:dyDescent="0.35">
      <c r="I32159" s="113" t="s">
        <v>70331</v>
      </c>
    </row>
    <row r="32160" spans="9:9" ht="14.5" x14ac:dyDescent="0.35">
      <c r="I32160" s="113" t="s">
        <v>70330</v>
      </c>
    </row>
    <row r="32161" spans="9:9" ht="14.5" x14ac:dyDescent="0.35">
      <c r="I32161" s="113" t="s">
        <v>70329</v>
      </c>
    </row>
    <row r="32162" spans="9:9" ht="14.5" x14ac:dyDescent="0.35">
      <c r="I32162" s="113" t="s">
        <v>70328</v>
      </c>
    </row>
    <row r="32163" spans="9:9" ht="14.5" x14ac:dyDescent="0.35">
      <c r="I32163" s="113" t="s">
        <v>70327</v>
      </c>
    </row>
    <row r="32164" spans="9:9" ht="14.5" x14ac:dyDescent="0.35">
      <c r="I32164" s="113" t="s">
        <v>70326</v>
      </c>
    </row>
    <row r="32165" spans="9:9" ht="14.5" x14ac:dyDescent="0.35">
      <c r="I32165" s="113" t="s">
        <v>70325</v>
      </c>
    </row>
    <row r="32166" spans="9:9" ht="14.5" x14ac:dyDescent="0.35">
      <c r="I32166" s="113" t="s">
        <v>70324</v>
      </c>
    </row>
    <row r="32167" spans="9:9" ht="14.5" x14ac:dyDescent="0.35">
      <c r="I32167" s="113" t="s">
        <v>70323</v>
      </c>
    </row>
    <row r="32168" spans="9:9" ht="14.5" x14ac:dyDescent="0.35">
      <c r="I32168" s="113" t="s">
        <v>70322</v>
      </c>
    </row>
    <row r="32169" spans="9:9" ht="14.5" x14ac:dyDescent="0.35">
      <c r="I32169" s="113" t="s">
        <v>70321</v>
      </c>
    </row>
    <row r="32170" spans="9:9" ht="14.5" x14ac:dyDescent="0.35">
      <c r="I32170" s="113" t="s">
        <v>70320</v>
      </c>
    </row>
    <row r="32171" spans="9:9" ht="14.5" x14ac:dyDescent="0.35">
      <c r="I32171" s="113" t="s">
        <v>70319</v>
      </c>
    </row>
    <row r="32172" spans="9:9" ht="14.5" x14ac:dyDescent="0.35">
      <c r="I32172" s="113" t="s">
        <v>70318</v>
      </c>
    </row>
    <row r="32173" spans="9:9" ht="14.5" x14ac:dyDescent="0.35">
      <c r="I32173" s="113" t="s">
        <v>70317</v>
      </c>
    </row>
    <row r="32174" spans="9:9" ht="14.5" x14ac:dyDescent="0.35">
      <c r="I32174" s="113" t="s">
        <v>70316</v>
      </c>
    </row>
    <row r="32175" spans="9:9" ht="14.5" x14ac:dyDescent="0.35">
      <c r="I32175" s="113" t="s">
        <v>70315</v>
      </c>
    </row>
    <row r="32176" spans="9:9" ht="14.5" x14ac:dyDescent="0.35">
      <c r="I32176" s="113" t="s">
        <v>70314</v>
      </c>
    </row>
    <row r="32177" spans="9:9" ht="14.5" x14ac:dyDescent="0.35">
      <c r="I32177" s="113" t="s">
        <v>70313</v>
      </c>
    </row>
    <row r="32178" spans="9:9" ht="14.5" x14ac:dyDescent="0.35">
      <c r="I32178" s="113" t="s">
        <v>70312</v>
      </c>
    </row>
    <row r="32179" spans="9:9" ht="14.5" x14ac:dyDescent="0.35">
      <c r="I32179" s="113" t="s">
        <v>70311</v>
      </c>
    </row>
    <row r="32180" spans="9:9" ht="14.5" x14ac:dyDescent="0.35">
      <c r="I32180" s="113" t="s">
        <v>70310</v>
      </c>
    </row>
    <row r="32181" spans="9:9" ht="14.5" x14ac:dyDescent="0.35">
      <c r="I32181" s="113" t="s">
        <v>70309</v>
      </c>
    </row>
    <row r="32182" spans="9:9" ht="14.5" x14ac:dyDescent="0.35">
      <c r="I32182" s="113" t="s">
        <v>70308</v>
      </c>
    </row>
    <row r="32183" spans="9:9" ht="14.5" x14ac:dyDescent="0.35">
      <c r="I32183" s="113" t="s">
        <v>70307</v>
      </c>
    </row>
    <row r="32184" spans="9:9" ht="14.5" x14ac:dyDescent="0.35">
      <c r="I32184" s="113" t="s">
        <v>70306</v>
      </c>
    </row>
    <row r="32185" spans="9:9" ht="14.5" x14ac:dyDescent="0.35">
      <c r="I32185" s="113" t="s">
        <v>70305</v>
      </c>
    </row>
    <row r="32186" spans="9:9" ht="14.5" x14ac:dyDescent="0.35">
      <c r="I32186" s="113" t="s">
        <v>70304</v>
      </c>
    </row>
    <row r="32187" spans="9:9" ht="14.5" x14ac:dyDescent="0.35">
      <c r="I32187" s="113" t="s">
        <v>70303</v>
      </c>
    </row>
    <row r="32188" spans="9:9" ht="14.5" x14ac:dyDescent="0.35">
      <c r="I32188" s="113" t="s">
        <v>70302</v>
      </c>
    </row>
    <row r="32189" spans="9:9" ht="14.5" x14ac:dyDescent="0.35">
      <c r="I32189" s="113" t="s">
        <v>70301</v>
      </c>
    </row>
    <row r="32190" spans="9:9" ht="14.5" x14ac:dyDescent="0.35">
      <c r="I32190" s="113" t="s">
        <v>70300</v>
      </c>
    </row>
    <row r="32191" spans="9:9" ht="14.5" x14ac:dyDescent="0.35">
      <c r="I32191" s="113" t="s">
        <v>70299</v>
      </c>
    </row>
    <row r="32192" spans="9:9" ht="14.5" x14ac:dyDescent="0.35">
      <c r="I32192" s="113" t="s">
        <v>70298</v>
      </c>
    </row>
    <row r="32193" spans="9:9" ht="14.5" x14ac:dyDescent="0.35">
      <c r="I32193" s="113" t="s">
        <v>70297</v>
      </c>
    </row>
    <row r="32194" spans="9:9" ht="14.5" x14ac:dyDescent="0.35">
      <c r="I32194" s="113" t="s">
        <v>70296</v>
      </c>
    </row>
    <row r="32195" spans="9:9" ht="14.5" x14ac:dyDescent="0.35">
      <c r="I32195" s="113" t="s">
        <v>70295</v>
      </c>
    </row>
    <row r="32196" spans="9:9" ht="14.5" x14ac:dyDescent="0.35">
      <c r="I32196" s="113" t="s">
        <v>70294</v>
      </c>
    </row>
    <row r="32197" spans="9:9" ht="14.5" x14ac:dyDescent="0.35">
      <c r="I32197" s="113" t="s">
        <v>70293</v>
      </c>
    </row>
    <row r="32198" spans="9:9" ht="14.5" x14ac:dyDescent="0.35">
      <c r="I32198" s="113" t="s">
        <v>70292</v>
      </c>
    </row>
    <row r="32199" spans="9:9" ht="14.5" x14ac:dyDescent="0.35">
      <c r="I32199" s="113" t="s">
        <v>70291</v>
      </c>
    </row>
    <row r="32200" spans="9:9" ht="14.5" x14ac:dyDescent="0.35">
      <c r="I32200" s="113" t="s">
        <v>70290</v>
      </c>
    </row>
    <row r="32201" spans="9:9" ht="14.5" x14ac:dyDescent="0.35">
      <c r="I32201" s="113" t="s">
        <v>70289</v>
      </c>
    </row>
    <row r="32202" spans="9:9" ht="14.5" x14ac:dyDescent="0.35">
      <c r="I32202" s="113" t="s">
        <v>70288</v>
      </c>
    </row>
    <row r="32203" spans="9:9" ht="14.5" x14ac:dyDescent="0.35">
      <c r="I32203" s="113" t="s">
        <v>70287</v>
      </c>
    </row>
    <row r="32204" spans="9:9" ht="14.5" x14ac:dyDescent="0.35">
      <c r="I32204" s="113" t="s">
        <v>70286</v>
      </c>
    </row>
    <row r="32205" spans="9:9" ht="14.5" x14ac:dyDescent="0.35">
      <c r="I32205" s="113" t="s">
        <v>70285</v>
      </c>
    </row>
    <row r="32206" spans="9:9" ht="14.5" x14ac:dyDescent="0.35">
      <c r="I32206" s="113" t="s">
        <v>70284</v>
      </c>
    </row>
    <row r="32207" spans="9:9" ht="14.5" x14ac:dyDescent="0.35">
      <c r="I32207" s="113" t="s">
        <v>70283</v>
      </c>
    </row>
    <row r="32208" spans="9:9" ht="14.5" x14ac:dyDescent="0.35">
      <c r="I32208" s="113" t="s">
        <v>70282</v>
      </c>
    </row>
    <row r="32209" spans="9:9" ht="14.5" x14ac:dyDescent="0.35">
      <c r="I32209" s="113" t="s">
        <v>70281</v>
      </c>
    </row>
    <row r="32210" spans="9:9" ht="14.5" x14ac:dyDescent="0.35">
      <c r="I32210" s="113" t="s">
        <v>70280</v>
      </c>
    </row>
    <row r="32211" spans="9:9" ht="14.5" x14ac:dyDescent="0.35">
      <c r="I32211" s="113" t="s">
        <v>70279</v>
      </c>
    </row>
    <row r="32212" spans="9:9" ht="14.5" x14ac:dyDescent="0.35">
      <c r="I32212" s="113" t="s">
        <v>70278</v>
      </c>
    </row>
    <row r="32213" spans="9:9" ht="14.5" x14ac:dyDescent="0.35">
      <c r="I32213" s="113" t="s">
        <v>70277</v>
      </c>
    </row>
    <row r="32214" spans="9:9" ht="14.5" x14ac:dyDescent="0.35">
      <c r="I32214" s="113" t="s">
        <v>70276</v>
      </c>
    </row>
    <row r="32215" spans="9:9" ht="14.5" x14ac:dyDescent="0.35">
      <c r="I32215" s="113" t="s">
        <v>70275</v>
      </c>
    </row>
    <row r="32216" spans="9:9" ht="14.5" x14ac:dyDescent="0.35">
      <c r="I32216" s="113" t="s">
        <v>70274</v>
      </c>
    </row>
    <row r="32217" spans="9:9" ht="14.5" x14ac:dyDescent="0.35">
      <c r="I32217" s="113" t="s">
        <v>70273</v>
      </c>
    </row>
    <row r="32218" spans="9:9" ht="14.5" x14ac:dyDescent="0.35">
      <c r="I32218" s="113" t="s">
        <v>70272</v>
      </c>
    </row>
    <row r="32219" spans="9:9" ht="14.5" x14ac:dyDescent="0.35">
      <c r="I32219" s="113" t="s">
        <v>70271</v>
      </c>
    </row>
    <row r="32220" spans="9:9" ht="14.5" x14ac:dyDescent="0.35">
      <c r="I32220" s="113" t="s">
        <v>70270</v>
      </c>
    </row>
    <row r="32221" spans="9:9" ht="14.5" x14ac:dyDescent="0.35">
      <c r="I32221" s="113" t="s">
        <v>70269</v>
      </c>
    </row>
    <row r="32222" spans="9:9" ht="14.5" x14ac:dyDescent="0.35">
      <c r="I32222" s="113" t="s">
        <v>70268</v>
      </c>
    </row>
    <row r="32223" spans="9:9" ht="14.5" x14ac:dyDescent="0.35">
      <c r="I32223" s="113" t="s">
        <v>70267</v>
      </c>
    </row>
    <row r="32224" spans="9:9" ht="14.5" x14ac:dyDescent="0.35">
      <c r="I32224" s="113" t="s">
        <v>70266</v>
      </c>
    </row>
    <row r="32225" spans="9:9" ht="14.5" x14ac:dyDescent="0.35">
      <c r="I32225" s="113" t="s">
        <v>70265</v>
      </c>
    </row>
    <row r="32226" spans="9:9" ht="14.5" x14ac:dyDescent="0.35">
      <c r="I32226" s="113" t="s">
        <v>70264</v>
      </c>
    </row>
    <row r="32227" spans="9:9" ht="14.5" x14ac:dyDescent="0.35">
      <c r="I32227" s="113" t="s">
        <v>70263</v>
      </c>
    </row>
    <row r="32228" spans="9:9" ht="14.5" x14ac:dyDescent="0.35">
      <c r="I32228" s="113" t="s">
        <v>70262</v>
      </c>
    </row>
    <row r="32229" spans="9:9" ht="14.5" x14ac:dyDescent="0.35">
      <c r="I32229" s="113" t="s">
        <v>70261</v>
      </c>
    </row>
    <row r="32230" spans="9:9" ht="14.5" x14ac:dyDescent="0.35">
      <c r="I32230" s="113" t="s">
        <v>70260</v>
      </c>
    </row>
    <row r="32231" spans="9:9" ht="14.5" x14ac:dyDescent="0.35">
      <c r="I32231" s="113" t="s">
        <v>70259</v>
      </c>
    </row>
    <row r="32232" spans="9:9" ht="14.5" x14ac:dyDescent="0.35">
      <c r="I32232" s="113" t="s">
        <v>70258</v>
      </c>
    </row>
    <row r="32233" spans="9:9" ht="14.5" x14ac:dyDescent="0.35">
      <c r="I32233" s="113" t="s">
        <v>70257</v>
      </c>
    </row>
    <row r="32234" spans="9:9" ht="14.5" x14ac:dyDescent="0.35">
      <c r="I32234" s="113" t="s">
        <v>70256</v>
      </c>
    </row>
    <row r="32235" spans="9:9" ht="14.5" x14ac:dyDescent="0.35">
      <c r="I32235" s="113" t="s">
        <v>70255</v>
      </c>
    </row>
    <row r="32236" spans="9:9" ht="14.5" x14ac:dyDescent="0.35">
      <c r="I32236" s="113" t="s">
        <v>70254</v>
      </c>
    </row>
    <row r="32237" spans="9:9" ht="14.5" x14ac:dyDescent="0.35">
      <c r="I32237" s="113" t="s">
        <v>70253</v>
      </c>
    </row>
    <row r="32238" spans="9:9" ht="14.5" x14ac:dyDescent="0.35">
      <c r="I32238" s="113" t="s">
        <v>70252</v>
      </c>
    </row>
    <row r="32239" spans="9:9" ht="14.5" x14ac:dyDescent="0.35">
      <c r="I32239" s="113" t="s">
        <v>70251</v>
      </c>
    </row>
    <row r="32240" spans="9:9" ht="14.5" x14ac:dyDescent="0.35">
      <c r="I32240" s="113" t="s">
        <v>70250</v>
      </c>
    </row>
    <row r="32241" spans="9:9" ht="14.5" x14ac:dyDescent="0.35">
      <c r="I32241" s="113" t="s">
        <v>70249</v>
      </c>
    </row>
    <row r="32242" spans="9:9" ht="14.5" x14ac:dyDescent="0.35">
      <c r="I32242" s="113" t="s">
        <v>70248</v>
      </c>
    </row>
    <row r="32243" spans="9:9" ht="14.5" x14ac:dyDescent="0.35">
      <c r="I32243" s="113" t="s">
        <v>70247</v>
      </c>
    </row>
    <row r="32244" spans="9:9" ht="14.5" x14ac:dyDescent="0.35">
      <c r="I32244" s="113" t="s">
        <v>70246</v>
      </c>
    </row>
    <row r="32245" spans="9:9" ht="14.5" x14ac:dyDescent="0.35">
      <c r="I32245" s="113" t="s">
        <v>70245</v>
      </c>
    </row>
    <row r="32246" spans="9:9" ht="14.5" x14ac:dyDescent="0.35">
      <c r="I32246" s="113" t="s">
        <v>70244</v>
      </c>
    </row>
    <row r="32247" spans="9:9" ht="14.5" x14ac:dyDescent="0.35">
      <c r="I32247" s="113" t="s">
        <v>70243</v>
      </c>
    </row>
    <row r="32248" spans="9:9" ht="14.5" x14ac:dyDescent="0.35">
      <c r="I32248" s="113" t="s">
        <v>70242</v>
      </c>
    </row>
    <row r="32249" spans="9:9" ht="14.5" x14ac:dyDescent="0.35">
      <c r="I32249" s="113" t="s">
        <v>70241</v>
      </c>
    </row>
    <row r="32250" spans="9:9" ht="14.5" x14ac:dyDescent="0.35">
      <c r="I32250" s="113" t="s">
        <v>70240</v>
      </c>
    </row>
    <row r="32251" spans="9:9" ht="14.5" x14ac:dyDescent="0.35">
      <c r="I32251" s="113" t="s">
        <v>70239</v>
      </c>
    </row>
    <row r="32252" spans="9:9" ht="14.5" x14ac:dyDescent="0.35">
      <c r="I32252" s="113" t="s">
        <v>70238</v>
      </c>
    </row>
    <row r="32253" spans="9:9" ht="14.5" x14ac:dyDescent="0.35">
      <c r="I32253" s="113" t="s">
        <v>70237</v>
      </c>
    </row>
    <row r="32254" spans="9:9" ht="14.5" x14ac:dyDescent="0.35">
      <c r="I32254" s="113" t="s">
        <v>70236</v>
      </c>
    </row>
    <row r="32255" spans="9:9" ht="14.5" x14ac:dyDescent="0.35">
      <c r="I32255" s="113" t="s">
        <v>70235</v>
      </c>
    </row>
    <row r="32256" spans="9:9" ht="14.5" x14ac:dyDescent="0.35">
      <c r="I32256" s="113" t="s">
        <v>70234</v>
      </c>
    </row>
    <row r="32257" spans="9:9" ht="14.5" x14ac:dyDescent="0.35">
      <c r="I32257" s="113" t="s">
        <v>70233</v>
      </c>
    </row>
    <row r="32258" spans="9:9" ht="14.5" x14ac:dyDescent="0.35">
      <c r="I32258" s="113" t="s">
        <v>70232</v>
      </c>
    </row>
    <row r="32259" spans="9:9" ht="14.5" x14ac:dyDescent="0.35">
      <c r="I32259" s="113" t="s">
        <v>70231</v>
      </c>
    </row>
    <row r="32260" spans="9:9" ht="14.5" x14ac:dyDescent="0.35">
      <c r="I32260" s="113" t="s">
        <v>70230</v>
      </c>
    </row>
    <row r="32261" spans="9:9" ht="14.5" x14ac:dyDescent="0.35">
      <c r="I32261" s="113" t="s">
        <v>70229</v>
      </c>
    </row>
    <row r="32262" spans="9:9" ht="14.5" x14ac:dyDescent="0.35">
      <c r="I32262" s="113" t="s">
        <v>70228</v>
      </c>
    </row>
    <row r="32263" spans="9:9" ht="14.5" x14ac:dyDescent="0.35">
      <c r="I32263" s="113" t="s">
        <v>70227</v>
      </c>
    </row>
    <row r="32264" spans="9:9" ht="14.5" x14ac:dyDescent="0.35">
      <c r="I32264" s="113" t="s">
        <v>70226</v>
      </c>
    </row>
    <row r="32265" spans="9:9" ht="14.5" x14ac:dyDescent="0.35">
      <c r="I32265" s="113" t="s">
        <v>70225</v>
      </c>
    </row>
    <row r="32266" spans="9:9" ht="14.5" x14ac:dyDescent="0.35">
      <c r="I32266" s="113" t="s">
        <v>70224</v>
      </c>
    </row>
    <row r="32267" spans="9:9" ht="14.5" x14ac:dyDescent="0.35">
      <c r="I32267" s="113" t="s">
        <v>70223</v>
      </c>
    </row>
    <row r="32268" spans="9:9" ht="14.5" x14ac:dyDescent="0.35">
      <c r="I32268" s="113" t="s">
        <v>70222</v>
      </c>
    </row>
    <row r="32269" spans="9:9" ht="14.5" x14ac:dyDescent="0.35">
      <c r="I32269" s="113" t="s">
        <v>70221</v>
      </c>
    </row>
    <row r="32270" spans="9:9" ht="14.5" x14ac:dyDescent="0.35">
      <c r="I32270" s="113" t="s">
        <v>70220</v>
      </c>
    </row>
    <row r="32271" spans="9:9" ht="14.5" x14ac:dyDescent="0.35">
      <c r="I32271" s="113" t="s">
        <v>70219</v>
      </c>
    </row>
    <row r="32272" spans="9:9" ht="14.5" x14ac:dyDescent="0.35">
      <c r="I32272" s="113" t="s">
        <v>70218</v>
      </c>
    </row>
    <row r="32273" spans="9:9" ht="14.5" x14ac:dyDescent="0.35">
      <c r="I32273" s="113" t="s">
        <v>70217</v>
      </c>
    </row>
    <row r="32274" spans="9:9" ht="14.5" x14ac:dyDescent="0.35">
      <c r="I32274" s="113" t="s">
        <v>70216</v>
      </c>
    </row>
    <row r="32275" spans="9:9" ht="14.5" x14ac:dyDescent="0.35">
      <c r="I32275" s="113" t="s">
        <v>70215</v>
      </c>
    </row>
    <row r="32276" spans="9:9" ht="14.5" x14ac:dyDescent="0.35">
      <c r="I32276" s="113" t="s">
        <v>70214</v>
      </c>
    </row>
    <row r="32277" spans="9:9" ht="14.5" x14ac:dyDescent="0.35">
      <c r="I32277" s="113" t="s">
        <v>70213</v>
      </c>
    </row>
    <row r="32278" spans="9:9" ht="14.5" x14ac:dyDescent="0.35">
      <c r="I32278" s="113" t="s">
        <v>70212</v>
      </c>
    </row>
    <row r="32279" spans="9:9" ht="14.5" x14ac:dyDescent="0.35">
      <c r="I32279" s="113" t="s">
        <v>70211</v>
      </c>
    </row>
    <row r="32280" spans="9:9" ht="14.5" x14ac:dyDescent="0.35">
      <c r="I32280" s="113" t="s">
        <v>70210</v>
      </c>
    </row>
    <row r="32281" spans="9:9" ht="14.5" x14ac:dyDescent="0.35">
      <c r="I32281" s="113" t="s">
        <v>70209</v>
      </c>
    </row>
    <row r="32282" spans="9:9" ht="14.5" x14ac:dyDescent="0.35">
      <c r="I32282" s="113" t="s">
        <v>70208</v>
      </c>
    </row>
    <row r="32283" spans="9:9" ht="14.5" x14ac:dyDescent="0.35">
      <c r="I32283" s="113" t="s">
        <v>70207</v>
      </c>
    </row>
    <row r="32284" spans="9:9" ht="14.5" x14ac:dyDescent="0.35">
      <c r="I32284" s="113" t="s">
        <v>70206</v>
      </c>
    </row>
    <row r="32285" spans="9:9" ht="14.5" x14ac:dyDescent="0.35">
      <c r="I32285" s="113" t="s">
        <v>70205</v>
      </c>
    </row>
    <row r="32286" spans="9:9" ht="14.5" x14ac:dyDescent="0.35">
      <c r="I32286" s="113" t="s">
        <v>70204</v>
      </c>
    </row>
    <row r="32287" spans="9:9" ht="14.5" x14ac:dyDescent="0.35">
      <c r="I32287" s="113" t="s">
        <v>70203</v>
      </c>
    </row>
    <row r="32288" spans="9:9" ht="14.5" x14ac:dyDescent="0.35">
      <c r="I32288" s="113" t="s">
        <v>70202</v>
      </c>
    </row>
    <row r="32289" spans="9:9" ht="14.5" x14ac:dyDescent="0.35">
      <c r="I32289" s="113" t="s">
        <v>70201</v>
      </c>
    </row>
    <row r="32290" spans="9:9" ht="14.5" x14ac:dyDescent="0.35">
      <c r="I32290" s="113" t="s">
        <v>70200</v>
      </c>
    </row>
    <row r="32291" spans="9:9" ht="14.5" x14ac:dyDescent="0.35">
      <c r="I32291" s="113" t="s">
        <v>70199</v>
      </c>
    </row>
    <row r="32292" spans="9:9" ht="14.5" x14ac:dyDescent="0.35">
      <c r="I32292" s="113" t="s">
        <v>70198</v>
      </c>
    </row>
    <row r="32293" spans="9:9" ht="14.5" x14ac:dyDescent="0.35">
      <c r="I32293" s="113" t="s">
        <v>70197</v>
      </c>
    </row>
    <row r="32294" spans="9:9" ht="14.5" x14ac:dyDescent="0.35">
      <c r="I32294" s="113" t="s">
        <v>70196</v>
      </c>
    </row>
    <row r="32295" spans="9:9" ht="14.5" x14ac:dyDescent="0.35">
      <c r="I32295" s="113" t="s">
        <v>70195</v>
      </c>
    </row>
    <row r="32296" spans="9:9" ht="14.5" x14ac:dyDescent="0.35">
      <c r="I32296" s="113" t="s">
        <v>70194</v>
      </c>
    </row>
    <row r="32297" spans="9:9" ht="14.5" x14ac:dyDescent="0.35">
      <c r="I32297" s="113" t="s">
        <v>70193</v>
      </c>
    </row>
    <row r="32298" spans="9:9" ht="14.5" x14ac:dyDescent="0.35">
      <c r="I32298" s="113" t="s">
        <v>70192</v>
      </c>
    </row>
    <row r="32299" spans="9:9" ht="14.5" x14ac:dyDescent="0.35">
      <c r="I32299" s="113" t="s">
        <v>70191</v>
      </c>
    </row>
    <row r="32300" spans="9:9" ht="14.5" x14ac:dyDescent="0.35">
      <c r="I32300" s="113" t="s">
        <v>70190</v>
      </c>
    </row>
    <row r="32301" spans="9:9" ht="14.5" x14ac:dyDescent="0.35">
      <c r="I32301" s="113" t="s">
        <v>70189</v>
      </c>
    </row>
    <row r="32302" spans="9:9" ht="14.5" x14ac:dyDescent="0.35">
      <c r="I32302" s="113" t="s">
        <v>70188</v>
      </c>
    </row>
    <row r="32303" spans="9:9" ht="14.5" x14ac:dyDescent="0.35">
      <c r="I32303" s="113" t="s">
        <v>70187</v>
      </c>
    </row>
    <row r="32304" spans="9:9" ht="14.5" x14ac:dyDescent="0.35">
      <c r="I32304" s="113" t="s">
        <v>70186</v>
      </c>
    </row>
    <row r="32305" spans="9:9" ht="14.5" x14ac:dyDescent="0.35">
      <c r="I32305" s="113" t="s">
        <v>70185</v>
      </c>
    </row>
    <row r="32306" spans="9:9" ht="14.5" x14ac:dyDescent="0.35">
      <c r="I32306" s="113" t="s">
        <v>70184</v>
      </c>
    </row>
    <row r="32307" spans="9:9" ht="14.5" x14ac:dyDescent="0.35">
      <c r="I32307" s="113" t="s">
        <v>70183</v>
      </c>
    </row>
    <row r="32308" spans="9:9" ht="14.5" x14ac:dyDescent="0.35">
      <c r="I32308" s="113" t="s">
        <v>70182</v>
      </c>
    </row>
    <row r="32309" spans="9:9" ht="14.5" x14ac:dyDescent="0.35">
      <c r="I32309" s="113" t="s">
        <v>70181</v>
      </c>
    </row>
    <row r="32310" spans="9:9" ht="14.5" x14ac:dyDescent="0.35">
      <c r="I32310" s="113" t="s">
        <v>70180</v>
      </c>
    </row>
    <row r="32311" spans="9:9" ht="14.5" x14ac:dyDescent="0.35">
      <c r="I32311" s="113" t="s">
        <v>70179</v>
      </c>
    </row>
    <row r="32312" spans="9:9" ht="14.5" x14ac:dyDescent="0.35">
      <c r="I32312" s="113" t="s">
        <v>70178</v>
      </c>
    </row>
    <row r="32313" spans="9:9" ht="14.5" x14ac:dyDescent="0.35">
      <c r="I32313" s="113" t="s">
        <v>70177</v>
      </c>
    </row>
    <row r="32314" spans="9:9" ht="14.5" x14ac:dyDescent="0.35">
      <c r="I32314" s="113" t="s">
        <v>70176</v>
      </c>
    </row>
    <row r="32315" spans="9:9" ht="14.5" x14ac:dyDescent="0.35">
      <c r="I32315" s="113" t="s">
        <v>70175</v>
      </c>
    </row>
    <row r="32316" spans="9:9" ht="14.5" x14ac:dyDescent="0.35">
      <c r="I32316" s="113" t="s">
        <v>70174</v>
      </c>
    </row>
    <row r="32317" spans="9:9" ht="14.5" x14ac:dyDescent="0.35">
      <c r="I32317" s="113" t="s">
        <v>70173</v>
      </c>
    </row>
    <row r="32318" spans="9:9" ht="14.5" x14ac:dyDescent="0.35">
      <c r="I32318" s="113" t="s">
        <v>70172</v>
      </c>
    </row>
    <row r="32319" spans="9:9" ht="14.5" x14ac:dyDescent="0.35">
      <c r="I32319" s="113" t="s">
        <v>70171</v>
      </c>
    </row>
    <row r="32320" spans="9:9" ht="14.5" x14ac:dyDescent="0.35">
      <c r="I32320" s="113" t="s">
        <v>70170</v>
      </c>
    </row>
    <row r="32321" spans="9:9" ht="14.5" x14ac:dyDescent="0.35">
      <c r="I32321" s="113" t="s">
        <v>70169</v>
      </c>
    </row>
    <row r="32322" spans="9:9" ht="14.5" x14ac:dyDescent="0.35">
      <c r="I32322" s="113" t="s">
        <v>70168</v>
      </c>
    </row>
    <row r="32323" spans="9:9" ht="14.5" x14ac:dyDescent="0.35">
      <c r="I32323" s="113" t="s">
        <v>70167</v>
      </c>
    </row>
    <row r="32324" spans="9:9" ht="14.5" x14ac:dyDescent="0.35">
      <c r="I32324" s="113" t="s">
        <v>70166</v>
      </c>
    </row>
    <row r="32325" spans="9:9" ht="14.5" x14ac:dyDescent="0.35">
      <c r="I32325" s="113" t="s">
        <v>70165</v>
      </c>
    </row>
    <row r="32326" spans="9:9" ht="14.5" x14ac:dyDescent="0.35">
      <c r="I32326" s="113" t="s">
        <v>70164</v>
      </c>
    </row>
    <row r="32327" spans="9:9" ht="14.5" x14ac:dyDescent="0.35">
      <c r="I32327" s="113" t="s">
        <v>70163</v>
      </c>
    </row>
    <row r="32328" spans="9:9" ht="14.5" x14ac:dyDescent="0.35">
      <c r="I32328" s="113" t="s">
        <v>70162</v>
      </c>
    </row>
    <row r="32329" spans="9:9" ht="14.5" x14ac:dyDescent="0.35">
      <c r="I32329" s="113" t="s">
        <v>70161</v>
      </c>
    </row>
    <row r="32330" spans="9:9" ht="14.5" x14ac:dyDescent="0.35">
      <c r="I32330" s="113" t="s">
        <v>70160</v>
      </c>
    </row>
    <row r="32331" spans="9:9" ht="14.5" x14ac:dyDescent="0.35">
      <c r="I32331" s="113" t="s">
        <v>70159</v>
      </c>
    </row>
    <row r="32332" spans="9:9" ht="14.5" x14ac:dyDescent="0.35">
      <c r="I32332" s="113" t="s">
        <v>70158</v>
      </c>
    </row>
    <row r="32333" spans="9:9" ht="14.5" x14ac:dyDescent="0.35">
      <c r="I32333" s="113" t="s">
        <v>70157</v>
      </c>
    </row>
    <row r="32334" spans="9:9" ht="14.5" x14ac:dyDescent="0.35">
      <c r="I32334" s="113" t="s">
        <v>70156</v>
      </c>
    </row>
    <row r="32335" spans="9:9" ht="14.5" x14ac:dyDescent="0.35">
      <c r="I32335" s="113" t="s">
        <v>70155</v>
      </c>
    </row>
    <row r="32336" spans="9:9" ht="14.5" x14ac:dyDescent="0.35">
      <c r="I32336" s="113" t="s">
        <v>70154</v>
      </c>
    </row>
    <row r="32337" spans="9:9" ht="14.5" x14ac:dyDescent="0.35">
      <c r="I32337" s="113" t="s">
        <v>70153</v>
      </c>
    </row>
    <row r="32338" spans="9:9" ht="14.5" x14ac:dyDescent="0.35">
      <c r="I32338" s="113" t="s">
        <v>70152</v>
      </c>
    </row>
    <row r="32339" spans="9:9" ht="14.5" x14ac:dyDescent="0.35">
      <c r="I32339" s="113" t="s">
        <v>70151</v>
      </c>
    </row>
    <row r="32340" spans="9:9" ht="14.5" x14ac:dyDescent="0.35">
      <c r="I32340" s="113" t="s">
        <v>70150</v>
      </c>
    </row>
    <row r="32341" spans="9:9" ht="14.5" x14ac:dyDescent="0.35">
      <c r="I32341" s="113" t="s">
        <v>70149</v>
      </c>
    </row>
    <row r="32342" spans="9:9" ht="14.5" x14ac:dyDescent="0.35">
      <c r="I32342" s="113" t="s">
        <v>70148</v>
      </c>
    </row>
    <row r="32343" spans="9:9" ht="14.5" x14ac:dyDescent="0.35">
      <c r="I32343" s="113" t="s">
        <v>70147</v>
      </c>
    </row>
    <row r="32344" spans="9:9" ht="14.5" x14ac:dyDescent="0.35">
      <c r="I32344" s="113" t="s">
        <v>70146</v>
      </c>
    </row>
    <row r="32345" spans="9:9" ht="14.5" x14ac:dyDescent="0.35">
      <c r="I32345" s="113" t="s">
        <v>70145</v>
      </c>
    </row>
    <row r="32346" spans="9:9" ht="14.5" x14ac:dyDescent="0.35">
      <c r="I32346" s="113" t="s">
        <v>70144</v>
      </c>
    </row>
    <row r="32347" spans="9:9" ht="14.5" x14ac:dyDescent="0.35">
      <c r="I32347" s="113" t="s">
        <v>70143</v>
      </c>
    </row>
    <row r="32348" spans="9:9" ht="14.5" x14ac:dyDescent="0.35">
      <c r="I32348" s="113" t="s">
        <v>70142</v>
      </c>
    </row>
    <row r="32349" spans="9:9" ht="14.5" x14ac:dyDescent="0.35">
      <c r="I32349" s="113" t="s">
        <v>70141</v>
      </c>
    </row>
    <row r="32350" spans="9:9" ht="14.5" x14ac:dyDescent="0.35">
      <c r="I32350" s="113" t="s">
        <v>70140</v>
      </c>
    </row>
    <row r="32351" spans="9:9" ht="14.5" x14ac:dyDescent="0.35">
      <c r="I32351" s="113" t="s">
        <v>70139</v>
      </c>
    </row>
    <row r="32352" spans="9:9" ht="14.5" x14ac:dyDescent="0.35">
      <c r="I32352" s="113" t="s">
        <v>70138</v>
      </c>
    </row>
    <row r="32353" spans="9:9" ht="14.5" x14ac:dyDescent="0.35">
      <c r="I32353" s="113" t="s">
        <v>70137</v>
      </c>
    </row>
    <row r="32354" spans="9:9" ht="14.5" x14ac:dyDescent="0.35">
      <c r="I32354" s="113" t="s">
        <v>70136</v>
      </c>
    </row>
    <row r="32355" spans="9:9" ht="14.5" x14ac:dyDescent="0.35">
      <c r="I32355" s="113" t="s">
        <v>70135</v>
      </c>
    </row>
    <row r="32356" spans="9:9" ht="14.5" x14ac:dyDescent="0.35">
      <c r="I32356" s="113" t="s">
        <v>70134</v>
      </c>
    </row>
    <row r="32357" spans="9:9" ht="14.5" x14ac:dyDescent="0.35">
      <c r="I32357" s="113" t="s">
        <v>70133</v>
      </c>
    </row>
    <row r="32358" spans="9:9" ht="14.5" x14ac:dyDescent="0.35">
      <c r="I32358" s="113" t="s">
        <v>70132</v>
      </c>
    </row>
    <row r="32359" spans="9:9" ht="14.5" x14ac:dyDescent="0.35">
      <c r="I32359" s="113" t="s">
        <v>70131</v>
      </c>
    </row>
    <row r="32360" spans="9:9" ht="14.5" x14ac:dyDescent="0.35">
      <c r="I32360" s="113" t="s">
        <v>70130</v>
      </c>
    </row>
    <row r="32361" spans="9:9" ht="14.5" x14ac:dyDescent="0.35">
      <c r="I32361" s="113" t="s">
        <v>70129</v>
      </c>
    </row>
    <row r="32362" spans="9:9" ht="14.5" x14ac:dyDescent="0.35">
      <c r="I32362" s="113" t="s">
        <v>70128</v>
      </c>
    </row>
    <row r="32363" spans="9:9" ht="14.5" x14ac:dyDescent="0.35">
      <c r="I32363" s="113" t="s">
        <v>70127</v>
      </c>
    </row>
    <row r="32364" spans="9:9" ht="14.5" x14ac:dyDescent="0.35">
      <c r="I32364" s="113" t="s">
        <v>70126</v>
      </c>
    </row>
    <row r="32365" spans="9:9" ht="14.5" x14ac:dyDescent="0.35">
      <c r="I32365" s="113" t="s">
        <v>70125</v>
      </c>
    </row>
    <row r="32366" spans="9:9" ht="14.5" x14ac:dyDescent="0.35">
      <c r="I32366" s="113" t="s">
        <v>70124</v>
      </c>
    </row>
    <row r="32367" spans="9:9" ht="14.5" x14ac:dyDescent="0.35">
      <c r="I32367" s="113" t="s">
        <v>70123</v>
      </c>
    </row>
    <row r="32368" spans="9:9" ht="14.5" x14ac:dyDescent="0.35">
      <c r="I32368" s="113" t="s">
        <v>70122</v>
      </c>
    </row>
    <row r="32369" spans="9:9" ht="14.5" x14ac:dyDescent="0.35">
      <c r="I32369" s="113" t="s">
        <v>70121</v>
      </c>
    </row>
    <row r="32370" spans="9:9" ht="14.5" x14ac:dyDescent="0.35">
      <c r="I32370" s="113" t="s">
        <v>70120</v>
      </c>
    </row>
    <row r="32371" spans="9:9" ht="14.5" x14ac:dyDescent="0.35">
      <c r="I32371" s="113" t="s">
        <v>70119</v>
      </c>
    </row>
    <row r="32372" spans="9:9" ht="14.5" x14ac:dyDescent="0.35">
      <c r="I32372" s="113" t="s">
        <v>70118</v>
      </c>
    </row>
    <row r="32373" spans="9:9" ht="14.5" x14ac:dyDescent="0.35">
      <c r="I32373" s="113" t="s">
        <v>70117</v>
      </c>
    </row>
    <row r="32374" spans="9:9" ht="14.5" x14ac:dyDescent="0.35">
      <c r="I32374" s="113" t="s">
        <v>70116</v>
      </c>
    </row>
    <row r="32375" spans="9:9" ht="14.5" x14ac:dyDescent="0.35">
      <c r="I32375" s="113" t="s">
        <v>70115</v>
      </c>
    </row>
    <row r="32376" spans="9:9" ht="14.5" x14ac:dyDescent="0.35">
      <c r="I32376" s="113" t="s">
        <v>70114</v>
      </c>
    </row>
    <row r="32377" spans="9:9" ht="14.5" x14ac:dyDescent="0.35">
      <c r="I32377" s="113" t="s">
        <v>70113</v>
      </c>
    </row>
    <row r="32378" spans="9:9" ht="14.5" x14ac:dyDescent="0.35">
      <c r="I32378" s="113" t="s">
        <v>70112</v>
      </c>
    </row>
    <row r="32379" spans="9:9" ht="14.5" x14ac:dyDescent="0.35">
      <c r="I32379" s="113" t="s">
        <v>70111</v>
      </c>
    </row>
    <row r="32380" spans="9:9" ht="14.5" x14ac:dyDescent="0.35">
      <c r="I32380" s="113" t="s">
        <v>70110</v>
      </c>
    </row>
    <row r="32381" spans="9:9" ht="14.5" x14ac:dyDescent="0.35">
      <c r="I32381" s="113" t="s">
        <v>70109</v>
      </c>
    </row>
    <row r="32382" spans="9:9" ht="14.5" x14ac:dyDescent="0.35">
      <c r="I32382" s="113" t="s">
        <v>70108</v>
      </c>
    </row>
    <row r="32383" spans="9:9" ht="14.5" x14ac:dyDescent="0.35">
      <c r="I32383" s="113" t="s">
        <v>70107</v>
      </c>
    </row>
    <row r="32384" spans="9:9" ht="14.5" x14ac:dyDescent="0.35">
      <c r="I32384" s="113" t="s">
        <v>70106</v>
      </c>
    </row>
    <row r="32385" spans="9:9" ht="14.5" x14ac:dyDescent="0.35">
      <c r="I32385" s="113" t="s">
        <v>70105</v>
      </c>
    </row>
    <row r="32386" spans="9:9" ht="14.5" x14ac:dyDescent="0.35">
      <c r="I32386" s="113" t="s">
        <v>70104</v>
      </c>
    </row>
    <row r="32387" spans="9:9" ht="14.5" x14ac:dyDescent="0.35">
      <c r="I32387" s="113" t="s">
        <v>70103</v>
      </c>
    </row>
    <row r="32388" spans="9:9" ht="14.5" x14ac:dyDescent="0.35">
      <c r="I32388" s="113" t="s">
        <v>70102</v>
      </c>
    </row>
    <row r="32389" spans="9:9" ht="14.5" x14ac:dyDescent="0.35">
      <c r="I32389" s="113" t="s">
        <v>70101</v>
      </c>
    </row>
    <row r="32390" spans="9:9" ht="14.5" x14ac:dyDescent="0.35">
      <c r="I32390" s="113" t="s">
        <v>70100</v>
      </c>
    </row>
    <row r="32391" spans="9:9" ht="14.5" x14ac:dyDescent="0.35">
      <c r="I32391" s="113" t="s">
        <v>70099</v>
      </c>
    </row>
    <row r="32392" spans="9:9" ht="14.5" x14ac:dyDescent="0.35">
      <c r="I32392" s="113" t="s">
        <v>70098</v>
      </c>
    </row>
    <row r="32393" spans="9:9" ht="14.5" x14ac:dyDescent="0.35">
      <c r="I32393" s="113" t="s">
        <v>70097</v>
      </c>
    </row>
    <row r="32394" spans="9:9" ht="14.5" x14ac:dyDescent="0.35">
      <c r="I32394" s="113" t="s">
        <v>70096</v>
      </c>
    </row>
    <row r="32395" spans="9:9" ht="14.5" x14ac:dyDescent="0.35">
      <c r="I32395" s="113" t="s">
        <v>70095</v>
      </c>
    </row>
    <row r="32396" spans="9:9" ht="14.5" x14ac:dyDescent="0.35">
      <c r="I32396" s="113" t="s">
        <v>70094</v>
      </c>
    </row>
    <row r="32397" spans="9:9" ht="14.5" x14ac:dyDescent="0.35">
      <c r="I32397" s="113" t="s">
        <v>70093</v>
      </c>
    </row>
    <row r="32398" spans="9:9" ht="14.5" x14ac:dyDescent="0.35">
      <c r="I32398" s="113" t="s">
        <v>70092</v>
      </c>
    </row>
    <row r="32399" spans="9:9" ht="14.5" x14ac:dyDescent="0.35">
      <c r="I32399" s="113" t="s">
        <v>70091</v>
      </c>
    </row>
    <row r="32400" spans="9:9" ht="14.5" x14ac:dyDescent="0.35">
      <c r="I32400" s="113" t="s">
        <v>70090</v>
      </c>
    </row>
    <row r="32401" spans="9:9" ht="14.5" x14ac:dyDescent="0.35">
      <c r="I32401" s="113" t="s">
        <v>70089</v>
      </c>
    </row>
    <row r="32402" spans="9:9" ht="14.5" x14ac:dyDescent="0.35">
      <c r="I32402" s="113" t="s">
        <v>70088</v>
      </c>
    </row>
    <row r="32403" spans="9:9" ht="14.5" x14ac:dyDescent="0.35">
      <c r="I32403" s="113" t="s">
        <v>70087</v>
      </c>
    </row>
    <row r="32404" spans="9:9" ht="14.5" x14ac:dyDescent="0.35">
      <c r="I32404" s="113" t="s">
        <v>70086</v>
      </c>
    </row>
    <row r="32405" spans="9:9" ht="14.5" x14ac:dyDescent="0.35">
      <c r="I32405" s="113" t="s">
        <v>70085</v>
      </c>
    </row>
    <row r="32406" spans="9:9" ht="14.5" x14ac:dyDescent="0.35">
      <c r="I32406" s="113" t="s">
        <v>70084</v>
      </c>
    </row>
    <row r="32407" spans="9:9" ht="14.5" x14ac:dyDescent="0.35">
      <c r="I32407" s="113" t="s">
        <v>70083</v>
      </c>
    </row>
    <row r="32408" spans="9:9" ht="14.5" x14ac:dyDescent="0.35">
      <c r="I32408" s="113" t="s">
        <v>70082</v>
      </c>
    </row>
    <row r="32409" spans="9:9" ht="14.5" x14ac:dyDescent="0.35">
      <c r="I32409" s="113" t="s">
        <v>70081</v>
      </c>
    </row>
    <row r="32410" spans="9:9" ht="14.5" x14ac:dyDescent="0.35">
      <c r="I32410" s="113" t="s">
        <v>70080</v>
      </c>
    </row>
    <row r="32411" spans="9:9" ht="14.5" x14ac:dyDescent="0.35">
      <c r="I32411" s="113" t="s">
        <v>70079</v>
      </c>
    </row>
    <row r="32412" spans="9:9" ht="14.5" x14ac:dyDescent="0.35">
      <c r="I32412" s="113" t="s">
        <v>70078</v>
      </c>
    </row>
    <row r="32413" spans="9:9" ht="14.5" x14ac:dyDescent="0.35">
      <c r="I32413" s="113" t="s">
        <v>70077</v>
      </c>
    </row>
    <row r="32414" spans="9:9" ht="14.5" x14ac:dyDescent="0.35">
      <c r="I32414" s="113" t="s">
        <v>70076</v>
      </c>
    </row>
    <row r="32415" spans="9:9" ht="14.5" x14ac:dyDescent="0.35">
      <c r="I32415" s="113" t="s">
        <v>70075</v>
      </c>
    </row>
    <row r="32416" spans="9:9" ht="14.5" x14ac:dyDescent="0.35">
      <c r="I32416" s="113" t="s">
        <v>70074</v>
      </c>
    </row>
    <row r="32417" spans="9:9" ht="14.5" x14ac:dyDescent="0.35">
      <c r="I32417" s="113" t="s">
        <v>70073</v>
      </c>
    </row>
    <row r="32418" spans="9:9" ht="14.5" x14ac:dyDescent="0.35">
      <c r="I32418" s="113" t="s">
        <v>70072</v>
      </c>
    </row>
    <row r="32419" spans="9:9" ht="14.5" x14ac:dyDescent="0.35">
      <c r="I32419" s="113" t="s">
        <v>70071</v>
      </c>
    </row>
    <row r="32420" spans="9:9" ht="14.5" x14ac:dyDescent="0.35">
      <c r="I32420" s="113" t="s">
        <v>70070</v>
      </c>
    </row>
    <row r="32421" spans="9:9" ht="14.5" x14ac:dyDescent="0.35">
      <c r="I32421" s="113" t="s">
        <v>70069</v>
      </c>
    </row>
    <row r="32422" spans="9:9" ht="14.5" x14ac:dyDescent="0.35">
      <c r="I32422" s="113" t="s">
        <v>70068</v>
      </c>
    </row>
    <row r="32423" spans="9:9" ht="14.5" x14ac:dyDescent="0.35">
      <c r="I32423" s="113" t="s">
        <v>70067</v>
      </c>
    </row>
    <row r="32424" spans="9:9" ht="14.5" x14ac:dyDescent="0.35">
      <c r="I32424" s="113" t="s">
        <v>70066</v>
      </c>
    </row>
    <row r="32425" spans="9:9" ht="14.5" x14ac:dyDescent="0.35">
      <c r="I32425" s="113" t="s">
        <v>70065</v>
      </c>
    </row>
    <row r="32426" spans="9:9" ht="14.5" x14ac:dyDescent="0.35">
      <c r="I32426" s="113" t="s">
        <v>70064</v>
      </c>
    </row>
    <row r="32427" spans="9:9" ht="14.5" x14ac:dyDescent="0.35">
      <c r="I32427" s="113" t="s">
        <v>70063</v>
      </c>
    </row>
    <row r="32428" spans="9:9" ht="14.5" x14ac:dyDescent="0.35">
      <c r="I32428" s="113" t="s">
        <v>70062</v>
      </c>
    </row>
    <row r="32429" spans="9:9" ht="14.5" x14ac:dyDescent="0.35">
      <c r="I32429" s="113" t="s">
        <v>70061</v>
      </c>
    </row>
    <row r="32430" spans="9:9" ht="14.5" x14ac:dyDescent="0.35">
      <c r="I32430" s="113" t="s">
        <v>70060</v>
      </c>
    </row>
    <row r="32431" spans="9:9" ht="14.5" x14ac:dyDescent="0.35">
      <c r="I32431" s="113" t="s">
        <v>70059</v>
      </c>
    </row>
    <row r="32432" spans="9:9" ht="14.5" x14ac:dyDescent="0.35">
      <c r="I32432" s="113" t="s">
        <v>70058</v>
      </c>
    </row>
    <row r="32433" spans="9:9" ht="14.5" x14ac:dyDescent="0.35">
      <c r="I32433" s="113" t="s">
        <v>70057</v>
      </c>
    </row>
    <row r="32434" spans="9:9" ht="14.5" x14ac:dyDescent="0.35">
      <c r="I32434" s="113" t="s">
        <v>70056</v>
      </c>
    </row>
    <row r="32435" spans="9:9" ht="14.5" x14ac:dyDescent="0.35">
      <c r="I32435" s="113" t="s">
        <v>70055</v>
      </c>
    </row>
    <row r="32436" spans="9:9" ht="14.5" x14ac:dyDescent="0.35">
      <c r="I32436" s="113" t="s">
        <v>70054</v>
      </c>
    </row>
    <row r="32437" spans="9:9" ht="14.5" x14ac:dyDescent="0.35">
      <c r="I32437" s="113" t="s">
        <v>70053</v>
      </c>
    </row>
    <row r="32438" spans="9:9" ht="14.5" x14ac:dyDescent="0.35">
      <c r="I32438" s="113" t="s">
        <v>70052</v>
      </c>
    </row>
    <row r="32439" spans="9:9" ht="14.5" x14ac:dyDescent="0.35">
      <c r="I32439" s="113" t="s">
        <v>70051</v>
      </c>
    </row>
    <row r="32440" spans="9:9" ht="14.5" x14ac:dyDescent="0.35">
      <c r="I32440" s="113" t="s">
        <v>70050</v>
      </c>
    </row>
    <row r="32441" spans="9:9" ht="14.5" x14ac:dyDescent="0.35">
      <c r="I32441" s="113" t="s">
        <v>70049</v>
      </c>
    </row>
    <row r="32442" spans="9:9" ht="14.5" x14ac:dyDescent="0.35">
      <c r="I32442" s="113" t="s">
        <v>70048</v>
      </c>
    </row>
    <row r="32443" spans="9:9" ht="14.5" x14ac:dyDescent="0.35">
      <c r="I32443" s="113" t="s">
        <v>70047</v>
      </c>
    </row>
    <row r="32444" spans="9:9" ht="14.5" x14ac:dyDescent="0.35">
      <c r="I32444" s="113" t="s">
        <v>70046</v>
      </c>
    </row>
    <row r="32445" spans="9:9" ht="14.5" x14ac:dyDescent="0.35">
      <c r="I32445" s="113" t="s">
        <v>70045</v>
      </c>
    </row>
    <row r="32446" spans="9:9" ht="14.5" x14ac:dyDescent="0.35">
      <c r="I32446" s="113" t="s">
        <v>70044</v>
      </c>
    </row>
    <row r="32447" spans="9:9" ht="14.5" x14ac:dyDescent="0.35">
      <c r="I32447" s="113" t="s">
        <v>70043</v>
      </c>
    </row>
    <row r="32448" spans="9:9" ht="14.5" x14ac:dyDescent="0.35">
      <c r="I32448" s="113" t="s">
        <v>70042</v>
      </c>
    </row>
    <row r="32449" spans="9:9" ht="14.5" x14ac:dyDescent="0.35">
      <c r="I32449" s="113" t="s">
        <v>70041</v>
      </c>
    </row>
    <row r="32450" spans="9:9" ht="14.5" x14ac:dyDescent="0.35">
      <c r="I32450" s="113" t="s">
        <v>70040</v>
      </c>
    </row>
    <row r="32451" spans="9:9" ht="14.5" x14ac:dyDescent="0.35">
      <c r="I32451" s="113" t="s">
        <v>70039</v>
      </c>
    </row>
    <row r="32452" spans="9:9" ht="14.5" x14ac:dyDescent="0.35">
      <c r="I32452" s="113" t="s">
        <v>70038</v>
      </c>
    </row>
    <row r="32453" spans="9:9" ht="14.5" x14ac:dyDescent="0.35">
      <c r="I32453" s="113" t="s">
        <v>70037</v>
      </c>
    </row>
    <row r="32454" spans="9:9" ht="14.5" x14ac:dyDescent="0.35">
      <c r="I32454" s="113" t="s">
        <v>70036</v>
      </c>
    </row>
    <row r="32455" spans="9:9" ht="14.5" x14ac:dyDescent="0.35">
      <c r="I32455" s="113" t="s">
        <v>70035</v>
      </c>
    </row>
    <row r="32456" spans="9:9" ht="14.5" x14ac:dyDescent="0.35">
      <c r="I32456" s="113" t="s">
        <v>70034</v>
      </c>
    </row>
    <row r="32457" spans="9:9" ht="14.5" x14ac:dyDescent="0.35">
      <c r="I32457" s="113" t="s">
        <v>70033</v>
      </c>
    </row>
    <row r="32458" spans="9:9" ht="14.5" x14ac:dyDescent="0.35">
      <c r="I32458" s="113" t="s">
        <v>70032</v>
      </c>
    </row>
    <row r="32459" spans="9:9" ht="14.5" x14ac:dyDescent="0.35">
      <c r="I32459" s="113" t="s">
        <v>70031</v>
      </c>
    </row>
    <row r="32460" spans="9:9" ht="14.5" x14ac:dyDescent="0.35">
      <c r="I32460" s="113" t="s">
        <v>70030</v>
      </c>
    </row>
    <row r="32461" spans="9:9" ht="14.5" x14ac:dyDescent="0.35">
      <c r="I32461" s="113" t="s">
        <v>70029</v>
      </c>
    </row>
    <row r="32462" spans="9:9" ht="14.5" x14ac:dyDescent="0.35">
      <c r="I32462" s="113" t="s">
        <v>70028</v>
      </c>
    </row>
    <row r="32463" spans="9:9" ht="14.5" x14ac:dyDescent="0.35">
      <c r="I32463" s="113" t="s">
        <v>70027</v>
      </c>
    </row>
    <row r="32464" spans="9:9" ht="14.5" x14ac:dyDescent="0.35">
      <c r="I32464" s="113" t="s">
        <v>70026</v>
      </c>
    </row>
    <row r="32465" spans="9:9" ht="14.5" x14ac:dyDescent="0.35">
      <c r="I32465" s="113" t="s">
        <v>70025</v>
      </c>
    </row>
    <row r="32466" spans="9:9" ht="14.5" x14ac:dyDescent="0.35">
      <c r="I32466" s="113" t="s">
        <v>70024</v>
      </c>
    </row>
    <row r="32467" spans="9:9" ht="14.5" x14ac:dyDescent="0.35">
      <c r="I32467" s="113" t="s">
        <v>70023</v>
      </c>
    </row>
    <row r="32468" spans="9:9" ht="14.5" x14ac:dyDescent="0.35">
      <c r="I32468" s="113" t="s">
        <v>70022</v>
      </c>
    </row>
    <row r="32469" spans="9:9" ht="14.5" x14ac:dyDescent="0.35">
      <c r="I32469" s="113" t="s">
        <v>70021</v>
      </c>
    </row>
    <row r="32470" spans="9:9" ht="14.5" x14ac:dyDescent="0.35">
      <c r="I32470" s="113" t="s">
        <v>70020</v>
      </c>
    </row>
    <row r="32471" spans="9:9" ht="14.5" x14ac:dyDescent="0.35">
      <c r="I32471" s="113" t="s">
        <v>70019</v>
      </c>
    </row>
    <row r="32472" spans="9:9" ht="14.5" x14ac:dyDescent="0.35">
      <c r="I32472" s="113" t="s">
        <v>70018</v>
      </c>
    </row>
    <row r="32473" spans="9:9" ht="14.5" x14ac:dyDescent="0.35">
      <c r="I32473" s="113" t="s">
        <v>70017</v>
      </c>
    </row>
    <row r="32474" spans="9:9" ht="14.5" x14ac:dyDescent="0.35">
      <c r="I32474" s="113" t="s">
        <v>70016</v>
      </c>
    </row>
    <row r="32475" spans="9:9" ht="14.5" x14ac:dyDescent="0.35">
      <c r="I32475" s="113" t="s">
        <v>70015</v>
      </c>
    </row>
    <row r="32476" spans="9:9" ht="14.5" x14ac:dyDescent="0.35">
      <c r="I32476" s="113" t="s">
        <v>70014</v>
      </c>
    </row>
    <row r="32477" spans="9:9" ht="14.5" x14ac:dyDescent="0.35">
      <c r="I32477" s="113" t="s">
        <v>70013</v>
      </c>
    </row>
    <row r="32478" spans="9:9" ht="14.5" x14ac:dyDescent="0.35">
      <c r="I32478" s="113" t="s">
        <v>70012</v>
      </c>
    </row>
    <row r="32479" spans="9:9" ht="14.5" x14ac:dyDescent="0.35">
      <c r="I32479" s="113" t="s">
        <v>70011</v>
      </c>
    </row>
    <row r="32480" spans="9:9" ht="14.5" x14ac:dyDescent="0.35">
      <c r="I32480" s="113" t="s">
        <v>70010</v>
      </c>
    </row>
    <row r="32481" spans="9:9" ht="14.5" x14ac:dyDescent="0.35">
      <c r="I32481" s="113" t="s">
        <v>70009</v>
      </c>
    </row>
    <row r="32482" spans="9:9" ht="14.5" x14ac:dyDescent="0.35">
      <c r="I32482" s="113" t="s">
        <v>70008</v>
      </c>
    </row>
    <row r="32483" spans="9:9" ht="14.5" x14ac:dyDescent="0.35">
      <c r="I32483" s="113" t="s">
        <v>70007</v>
      </c>
    </row>
    <row r="32484" spans="9:9" ht="14.5" x14ac:dyDescent="0.35">
      <c r="I32484" s="113" t="s">
        <v>70006</v>
      </c>
    </row>
    <row r="32485" spans="9:9" ht="14.5" x14ac:dyDescent="0.35">
      <c r="I32485" s="113" t="s">
        <v>70005</v>
      </c>
    </row>
    <row r="32486" spans="9:9" ht="14.5" x14ac:dyDescent="0.35">
      <c r="I32486" s="113" t="s">
        <v>70004</v>
      </c>
    </row>
    <row r="32487" spans="9:9" ht="14.5" x14ac:dyDescent="0.35">
      <c r="I32487" s="113" t="s">
        <v>70003</v>
      </c>
    </row>
    <row r="32488" spans="9:9" ht="14.5" x14ac:dyDescent="0.35">
      <c r="I32488" s="113" t="s">
        <v>70002</v>
      </c>
    </row>
    <row r="32489" spans="9:9" ht="14.5" x14ac:dyDescent="0.35">
      <c r="I32489" s="113" t="s">
        <v>70001</v>
      </c>
    </row>
    <row r="32490" spans="9:9" ht="14.5" x14ac:dyDescent="0.35">
      <c r="I32490" s="113" t="s">
        <v>70000</v>
      </c>
    </row>
    <row r="32491" spans="9:9" ht="14.5" x14ac:dyDescent="0.35">
      <c r="I32491" s="113" t="s">
        <v>69999</v>
      </c>
    </row>
    <row r="32492" spans="9:9" ht="14.5" x14ac:dyDescent="0.35">
      <c r="I32492" s="113" t="s">
        <v>69998</v>
      </c>
    </row>
    <row r="32493" spans="9:9" ht="14.5" x14ac:dyDescent="0.35">
      <c r="I32493" s="113" t="s">
        <v>69997</v>
      </c>
    </row>
    <row r="32494" spans="9:9" ht="14.5" x14ac:dyDescent="0.35">
      <c r="I32494" s="113" t="s">
        <v>69996</v>
      </c>
    </row>
    <row r="32495" spans="9:9" ht="14.5" x14ac:dyDescent="0.35">
      <c r="I32495" s="113" t="s">
        <v>69995</v>
      </c>
    </row>
    <row r="32496" spans="9:9" ht="14.5" x14ac:dyDescent="0.35">
      <c r="I32496" s="113" t="s">
        <v>69994</v>
      </c>
    </row>
    <row r="32497" spans="9:9" ht="14.5" x14ac:dyDescent="0.35">
      <c r="I32497" s="113" t="s">
        <v>69993</v>
      </c>
    </row>
    <row r="32498" spans="9:9" ht="14.5" x14ac:dyDescent="0.35">
      <c r="I32498" s="113" t="s">
        <v>69992</v>
      </c>
    </row>
    <row r="32499" spans="9:9" ht="14.5" x14ac:dyDescent="0.35">
      <c r="I32499" s="113" t="s">
        <v>69991</v>
      </c>
    </row>
    <row r="32500" spans="9:9" ht="14.5" x14ac:dyDescent="0.35">
      <c r="I32500" s="113" t="s">
        <v>69990</v>
      </c>
    </row>
    <row r="32501" spans="9:9" ht="14.5" x14ac:dyDescent="0.35">
      <c r="I32501" s="113" t="s">
        <v>69989</v>
      </c>
    </row>
    <row r="32502" spans="9:9" ht="14.5" x14ac:dyDescent="0.35">
      <c r="I32502" s="113" t="s">
        <v>69988</v>
      </c>
    </row>
    <row r="32503" spans="9:9" ht="14.5" x14ac:dyDescent="0.35">
      <c r="I32503" s="113" t="s">
        <v>69987</v>
      </c>
    </row>
    <row r="32504" spans="9:9" ht="14.5" x14ac:dyDescent="0.35">
      <c r="I32504" s="113" t="s">
        <v>69986</v>
      </c>
    </row>
    <row r="32505" spans="9:9" ht="14.5" x14ac:dyDescent="0.35">
      <c r="I32505" s="113" t="s">
        <v>69985</v>
      </c>
    </row>
    <row r="32506" spans="9:9" ht="14.5" x14ac:dyDescent="0.35">
      <c r="I32506" s="113" t="s">
        <v>69984</v>
      </c>
    </row>
    <row r="32507" spans="9:9" ht="14.5" x14ac:dyDescent="0.35">
      <c r="I32507" s="113" t="s">
        <v>69983</v>
      </c>
    </row>
    <row r="32508" spans="9:9" ht="14.5" x14ac:dyDescent="0.35">
      <c r="I32508" s="113" t="s">
        <v>69982</v>
      </c>
    </row>
    <row r="32509" spans="9:9" ht="14.5" x14ac:dyDescent="0.35">
      <c r="I32509" s="113" t="s">
        <v>69981</v>
      </c>
    </row>
    <row r="32510" spans="9:9" ht="14.5" x14ac:dyDescent="0.35">
      <c r="I32510" s="113" t="s">
        <v>69980</v>
      </c>
    </row>
    <row r="32511" spans="9:9" ht="14.5" x14ac:dyDescent="0.35">
      <c r="I32511" s="113" t="s">
        <v>69979</v>
      </c>
    </row>
    <row r="32512" spans="9:9" ht="14.5" x14ac:dyDescent="0.35">
      <c r="I32512" s="113" t="s">
        <v>69978</v>
      </c>
    </row>
    <row r="32513" spans="9:9" ht="14.5" x14ac:dyDescent="0.35">
      <c r="I32513" s="113" t="s">
        <v>69977</v>
      </c>
    </row>
    <row r="32514" spans="9:9" ht="14.5" x14ac:dyDescent="0.35">
      <c r="I32514" s="113" t="s">
        <v>69976</v>
      </c>
    </row>
    <row r="32515" spans="9:9" ht="14.5" x14ac:dyDescent="0.35">
      <c r="I32515" s="113" t="s">
        <v>69975</v>
      </c>
    </row>
    <row r="32516" spans="9:9" ht="14.5" x14ac:dyDescent="0.35">
      <c r="I32516" s="113" t="s">
        <v>69974</v>
      </c>
    </row>
    <row r="32517" spans="9:9" ht="14.5" x14ac:dyDescent="0.35">
      <c r="I32517" s="113" t="s">
        <v>69973</v>
      </c>
    </row>
    <row r="32518" spans="9:9" ht="14.5" x14ac:dyDescent="0.35">
      <c r="I32518" s="113" t="s">
        <v>69972</v>
      </c>
    </row>
    <row r="32519" spans="9:9" ht="14.5" x14ac:dyDescent="0.35">
      <c r="I32519" s="113" t="s">
        <v>69971</v>
      </c>
    </row>
    <row r="32520" spans="9:9" ht="14.5" x14ac:dyDescent="0.35">
      <c r="I32520" s="113" t="s">
        <v>69970</v>
      </c>
    </row>
    <row r="32521" spans="9:9" ht="14.5" x14ac:dyDescent="0.35">
      <c r="I32521" s="113" t="s">
        <v>69969</v>
      </c>
    </row>
    <row r="32522" spans="9:9" ht="14.5" x14ac:dyDescent="0.35">
      <c r="I32522" s="113" t="s">
        <v>69968</v>
      </c>
    </row>
    <row r="32523" spans="9:9" ht="14.5" x14ac:dyDescent="0.35">
      <c r="I32523" s="113" t="s">
        <v>69967</v>
      </c>
    </row>
    <row r="32524" spans="9:9" ht="14.5" x14ac:dyDescent="0.35">
      <c r="I32524" s="113" t="s">
        <v>69966</v>
      </c>
    </row>
    <row r="32525" spans="9:9" ht="14.5" x14ac:dyDescent="0.35">
      <c r="I32525" s="113" t="s">
        <v>69965</v>
      </c>
    </row>
    <row r="32526" spans="9:9" ht="14.5" x14ac:dyDescent="0.35">
      <c r="I32526" s="113" t="s">
        <v>69964</v>
      </c>
    </row>
    <row r="32527" spans="9:9" ht="14.5" x14ac:dyDescent="0.35">
      <c r="I32527" s="113" t="s">
        <v>69963</v>
      </c>
    </row>
    <row r="32528" spans="9:9" ht="14.5" x14ac:dyDescent="0.35">
      <c r="I32528" s="113" t="s">
        <v>69962</v>
      </c>
    </row>
    <row r="32529" spans="9:9" ht="14.5" x14ac:dyDescent="0.35">
      <c r="I32529" s="113" t="s">
        <v>69961</v>
      </c>
    </row>
    <row r="32530" spans="9:9" ht="14.5" x14ac:dyDescent="0.35">
      <c r="I32530" s="113" t="s">
        <v>69960</v>
      </c>
    </row>
    <row r="32531" spans="9:9" ht="14.5" x14ac:dyDescent="0.35">
      <c r="I32531" s="113" t="s">
        <v>69959</v>
      </c>
    </row>
    <row r="32532" spans="9:9" ht="14.5" x14ac:dyDescent="0.35">
      <c r="I32532" s="113" t="s">
        <v>69958</v>
      </c>
    </row>
    <row r="32533" spans="9:9" ht="14.5" x14ac:dyDescent="0.35">
      <c r="I32533" s="113" t="s">
        <v>69957</v>
      </c>
    </row>
    <row r="32534" spans="9:9" ht="14.5" x14ac:dyDescent="0.35">
      <c r="I32534" s="113" t="s">
        <v>69956</v>
      </c>
    </row>
    <row r="32535" spans="9:9" ht="14.5" x14ac:dyDescent="0.35">
      <c r="I32535" s="113" t="s">
        <v>69955</v>
      </c>
    </row>
    <row r="32536" spans="9:9" ht="14.5" x14ac:dyDescent="0.35">
      <c r="I32536" s="113" t="s">
        <v>69954</v>
      </c>
    </row>
    <row r="32537" spans="9:9" ht="14.5" x14ac:dyDescent="0.35">
      <c r="I32537" s="113" t="s">
        <v>69953</v>
      </c>
    </row>
    <row r="32538" spans="9:9" ht="14.5" x14ac:dyDescent="0.35">
      <c r="I32538" s="113" t="s">
        <v>69952</v>
      </c>
    </row>
    <row r="32539" spans="9:9" ht="14.5" x14ac:dyDescent="0.35">
      <c r="I32539" s="113" t="s">
        <v>69951</v>
      </c>
    </row>
    <row r="32540" spans="9:9" ht="14.5" x14ac:dyDescent="0.35">
      <c r="I32540" s="113" t="s">
        <v>69950</v>
      </c>
    </row>
    <row r="32541" spans="9:9" ht="14.5" x14ac:dyDescent="0.35">
      <c r="I32541" s="113" t="s">
        <v>69949</v>
      </c>
    </row>
    <row r="32542" spans="9:9" ht="14.5" x14ac:dyDescent="0.35">
      <c r="I32542" s="113" t="s">
        <v>69948</v>
      </c>
    </row>
    <row r="32543" spans="9:9" ht="14.5" x14ac:dyDescent="0.35">
      <c r="I32543" s="113" t="s">
        <v>69947</v>
      </c>
    </row>
    <row r="32544" spans="9:9" ht="14.5" x14ac:dyDescent="0.35">
      <c r="I32544" s="113" t="s">
        <v>69946</v>
      </c>
    </row>
    <row r="32545" spans="9:9" ht="14.5" x14ac:dyDescent="0.35">
      <c r="I32545" s="113" t="s">
        <v>69945</v>
      </c>
    </row>
    <row r="32546" spans="9:9" ht="14.5" x14ac:dyDescent="0.35">
      <c r="I32546" s="113" t="s">
        <v>69944</v>
      </c>
    </row>
    <row r="32547" spans="9:9" ht="14.5" x14ac:dyDescent="0.35">
      <c r="I32547" s="113" t="s">
        <v>69943</v>
      </c>
    </row>
    <row r="32548" spans="9:9" ht="14.5" x14ac:dyDescent="0.35">
      <c r="I32548" s="113" t="s">
        <v>69942</v>
      </c>
    </row>
    <row r="32549" spans="9:9" ht="14.5" x14ac:dyDescent="0.35">
      <c r="I32549" s="113" t="s">
        <v>69941</v>
      </c>
    </row>
    <row r="32550" spans="9:9" ht="14.5" x14ac:dyDescent="0.35">
      <c r="I32550" s="113" t="s">
        <v>69940</v>
      </c>
    </row>
    <row r="32551" spans="9:9" ht="14.5" x14ac:dyDescent="0.35">
      <c r="I32551" s="113" t="s">
        <v>69939</v>
      </c>
    </row>
    <row r="32552" spans="9:9" ht="14.5" x14ac:dyDescent="0.35">
      <c r="I32552" s="113" t="s">
        <v>69938</v>
      </c>
    </row>
    <row r="32553" spans="9:9" ht="14.5" x14ac:dyDescent="0.35">
      <c r="I32553" s="113" t="s">
        <v>69937</v>
      </c>
    </row>
    <row r="32554" spans="9:9" ht="14.5" x14ac:dyDescent="0.35">
      <c r="I32554" s="113" t="s">
        <v>69936</v>
      </c>
    </row>
    <row r="32555" spans="9:9" ht="14.5" x14ac:dyDescent="0.35">
      <c r="I32555" s="113" t="s">
        <v>69935</v>
      </c>
    </row>
    <row r="32556" spans="9:9" ht="14.5" x14ac:dyDescent="0.35">
      <c r="I32556" s="113" t="s">
        <v>69934</v>
      </c>
    </row>
    <row r="32557" spans="9:9" ht="14.5" x14ac:dyDescent="0.35">
      <c r="I32557" s="113" t="s">
        <v>69933</v>
      </c>
    </row>
    <row r="32558" spans="9:9" ht="14.5" x14ac:dyDescent="0.35">
      <c r="I32558" s="113" t="s">
        <v>69932</v>
      </c>
    </row>
    <row r="32559" spans="9:9" ht="14.5" x14ac:dyDescent="0.35">
      <c r="I32559" s="113" t="s">
        <v>69931</v>
      </c>
    </row>
    <row r="32560" spans="9:9" ht="14.5" x14ac:dyDescent="0.35">
      <c r="I32560" s="113" t="s">
        <v>69930</v>
      </c>
    </row>
    <row r="32561" spans="9:9" ht="14.5" x14ac:dyDescent="0.35">
      <c r="I32561" s="113" t="s">
        <v>69929</v>
      </c>
    </row>
    <row r="32562" spans="9:9" ht="14.5" x14ac:dyDescent="0.35">
      <c r="I32562" s="113" t="s">
        <v>69928</v>
      </c>
    </row>
    <row r="32563" spans="9:9" ht="14.5" x14ac:dyDescent="0.35">
      <c r="I32563" s="113" t="s">
        <v>69927</v>
      </c>
    </row>
    <row r="32564" spans="9:9" ht="14.5" x14ac:dyDescent="0.35">
      <c r="I32564" s="113" t="s">
        <v>69926</v>
      </c>
    </row>
    <row r="32565" spans="9:9" ht="14.5" x14ac:dyDescent="0.35">
      <c r="I32565" s="113" t="s">
        <v>69925</v>
      </c>
    </row>
    <row r="32566" spans="9:9" ht="14.5" x14ac:dyDescent="0.35">
      <c r="I32566" s="113" t="s">
        <v>69924</v>
      </c>
    </row>
    <row r="32567" spans="9:9" ht="14.5" x14ac:dyDescent="0.35">
      <c r="I32567" s="113" t="s">
        <v>69923</v>
      </c>
    </row>
    <row r="32568" spans="9:9" ht="14.5" x14ac:dyDescent="0.35">
      <c r="I32568" s="113" t="s">
        <v>69922</v>
      </c>
    </row>
    <row r="32569" spans="9:9" ht="14.5" x14ac:dyDescent="0.35">
      <c r="I32569" s="113" t="s">
        <v>69921</v>
      </c>
    </row>
    <row r="32570" spans="9:9" ht="14.5" x14ac:dyDescent="0.35">
      <c r="I32570" s="113" t="s">
        <v>69920</v>
      </c>
    </row>
    <row r="32571" spans="9:9" ht="14.5" x14ac:dyDescent="0.35">
      <c r="I32571" s="113" t="s">
        <v>69919</v>
      </c>
    </row>
    <row r="32572" spans="9:9" ht="14.5" x14ac:dyDescent="0.35">
      <c r="I32572" s="113" t="s">
        <v>69918</v>
      </c>
    </row>
    <row r="32573" spans="9:9" ht="14.5" x14ac:dyDescent="0.35">
      <c r="I32573" s="113" t="s">
        <v>69917</v>
      </c>
    </row>
    <row r="32574" spans="9:9" ht="14.5" x14ac:dyDescent="0.35">
      <c r="I32574" s="113" t="s">
        <v>69916</v>
      </c>
    </row>
    <row r="32575" spans="9:9" ht="14.5" x14ac:dyDescent="0.35">
      <c r="I32575" s="113" t="s">
        <v>69915</v>
      </c>
    </row>
    <row r="32576" spans="9:9" ht="14.5" x14ac:dyDescent="0.35">
      <c r="I32576" s="113" t="s">
        <v>69914</v>
      </c>
    </row>
    <row r="32577" spans="9:9" ht="14.5" x14ac:dyDescent="0.35">
      <c r="I32577" s="113" t="s">
        <v>69913</v>
      </c>
    </row>
    <row r="32578" spans="9:9" ht="14.5" x14ac:dyDescent="0.35">
      <c r="I32578" s="113" t="s">
        <v>69912</v>
      </c>
    </row>
    <row r="32579" spans="9:9" ht="14.5" x14ac:dyDescent="0.35">
      <c r="I32579" s="113" t="s">
        <v>69911</v>
      </c>
    </row>
    <row r="32580" spans="9:9" ht="14.5" x14ac:dyDescent="0.35">
      <c r="I32580" s="113" t="s">
        <v>69910</v>
      </c>
    </row>
    <row r="32581" spans="9:9" ht="14.5" x14ac:dyDescent="0.35">
      <c r="I32581" s="113" t="s">
        <v>69909</v>
      </c>
    </row>
    <row r="32582" spans="9:9" ht="14.5" x14ac:dyDescent="0.35">
      <c r="I32582" s="113" t="s">
        <v>69908</v>
      </c>
    </row>
    <row r="32583" spans="9:9" ht="14.5" x14ac:dyDescent="0.35">
      <c r="I32583" s="113" t="s">
        <v>69907</v>
      </c>
    </row>
    <row r="32584" spans="9:9" ht="14.5" x14ac:dyDescent="0.35">
      <c r="I32584" s="113" t="s">
        <v>69906</v>
      </c>
    </row>
    <row r="32585" spans="9:9" ht="14.5" x14ac:dyDescent="0.35">
      <c r="I32585" s="113" t="s">
        <v>69905</v>
      </c>
    </row>
    <row r="32586" spans="9:9" ht="14.5" x14ac:dyDescent="0.35">
      <c r="I32586" s="113" t="s">
        <v>69904</v>
      </c>
    </row>
    <row r="32587" spans="9:9" ht="14.5" x14ac:dyDescent="0.35">
      <c r="I32587" s="113" t="s">
        <v>69903</v>
      </c>
    </row>
    <row r="32588" spans="9:9" ht="14.5" x14ac:dyDescent="0.35">
      <c r="I32588" s="113" t="s">
        <v>69902</v>
      </c>
    </row>
    <row r="32589" spans="9:9" ht="14.5" x14ac:dyDescent="0.35">
      <c r="I32589" s="113" t="s">
        <v>69901</v>
      </c>
    </row>
    <row r="32590" spans="9:9" ht="14.5" x14ac:dyDescent="0.35">
      <c r="I32590" s="113" t="s">
        <v>69900</v>
      </c>
    </row>
    <row r="32591" spans="9:9" ht="14.5" x14ac:dyDescent="0.35">
      <c r="I32591" s="113" t="s">
        <v>69899</v>
      </c>
    </row>
    <row r="32592" spans="9:9" ht="14.5" x14ac:dyDescent="0.35">
      <c r="I32592" s="113" t="s">
        <v>69898</v>
      </c>
    </row>
    <row r="32593" spans="9:9" ht="14.5" x14ac:dyDescent="0.35">
      <c r="I32593" s="113" t="s">
        <v>69897</v>
      </c>
    </row>
    <row r="32594" spans="9:9" ht="14.5" x14ac:dyDescent="0.35">
      <c r="I32594" s="113" t="s">
        <v>69896</v>
      </c>
    </row>
    <row r="32595" spans="9:9" ht="14.5" x14ac:dyDescent="0.35">
      <c r="I32595" s="113" t="s">
        <v>69895</v>
      </c>
    </row>
    <row r="32596" spans="9:9" ht="14.5" x14ac:dyDescent="0.35">
      <c r="I32596" s="113" t="s">
        <v>69894</v>
      </c>
    </row>
    <row r="32597" spans="9:9" ht="14.5" x14ac:dyDescent="0.35">
      <c r="I32597" s="113" t="s">
        <v>69893</v>
      </c>
    </row>
    <row r="32598" spans="9:9" ht="14.5" x14ac:dyDescent="0.35">
      <c r="I32598" s="113" t="s">
        <v>69892</v>
      </c>
    </row>
    <row r="32599" spans="9:9" ht="14.5" x14ac:dyDescent="0.35">
      <c r="I32599" s="113" t="s">
        <v>69891</v>
      </c>
    </row>
    <row r="32600" spans="9:9" ht="14.5" x14ac:dyDescent="0.35">
      <c r="I32600" s="113" t="s">
        <v>69890</v>
      </c>
    </row>
    <row r="32601" spans="9:9" ht="14.5" x14ac:dyDescent="0.35">
      <c r="I32601" s="113" t="s">
        <v>69889</v>
      </c>
    </row>
    <row r="32602" spans="9:9" ht="14.5" x14ac:dyDescent="0.35">
      <c r="I32602" s="113" t="s">
        <v>69888</v>
      </c>
    </row>
    <row r="32603" spans="9:9" ht="14.5" x14ac:dyDescent="0.35">
      <c r="I32603" s="113" t="s">
        <v>69887</v>
      </c>
    </row>
    <row r="32604" spans="9:9" ht="14.5" x14ac:dyDescent="0.35">
      <c r="I32604" s="113" t="s">
        <v>69886</v>
      </c>
    </row>
    <row r="32605" spans="9:9" ht="14.5" x14ac:dyDescent="0.35">
      <c r="I32605" s="113" t="s">
        <v>69885</v>
      </c>
    </row>
    <row r="32606" spans="9:9" ht="14.5" x14ac:dyDescent="0.35">
      <c r="I32606" s="113" t="s">
        <v>69884</v>
      </c>
    </row>
    <row r="32607" spans="9:9" ht="14.5" x14ac:dyDescent="0.35">
      <c r="I32607" s="113" t="s">
        <v>69883</v>
      </c>
    </row>
    <row r="32608" spans="9:9" ht="14.5" x14ac:dyDescent="0.35">
      <c r="I32608" s="113" t="s">
        <v>69882</v>
      </c>
    </row>
    <row r="32609" spans="9:9" ht="14.5" x14ac:dyDescent="0.35">
      <c r="I32609" s="113" t="s">
        <v>69881</v>
      </c>
    </row>
    <row r="32610" spans="9:9" ht="14.5" x14ac:dyDescent="0.35">
      <c r="I32610" s="113" t="s">
        <v>69880</v>
      </c>
    </row>
    <row r="32611" spans="9:9" ht="14.5" x14ac:dyDescent="0.35">
      <c r="I32611" s="113" t="s">
        <v>69879</v>
      </c>
    </row>
    <row r="32612" spans="9:9" ht="14.5" x14ac:dyDescent="0.35">
      <c r="I32612" s="113" t="s">
        <v>69878</v>
      </c>
    </row>
    <row r="32613" spans="9:9" ht="14.5" x14ac:dyDescent="0.35">
      <c r="I32613" s="113" t="s">
        <v>69877</v>
      </c>
    </row>
    <row r="32614" spans="9:9" ht="14.5" x14ac:dyDescent="0.35">
      <c r="I32614" s="113" t="s">
        <v>69876</v>
      </c>
    </row>
    <row r="32615" spans="9:9" ht="14.5" x14ac:dyDescent="0.35">
      <c r="I32615" s="113" t="s">
        <v>69875</v>
      </c>
    </row>
    <row r="32616" spans="9:9" ht="14.5" x14ac:dyDescent="0.35">
      <c r="I32616" s="113" t="s">
        <v>69874</v>
      </c>
    </row>
    <row r="32617" spans="9:9" ht="14.5" x14ac:dyDescent="0.35">
      <c r="I32617" s="113" t="s">
        <v>69873</v>
      </c>
    </row>
    <row r="32618" spans="9:9" ht="14.5" x14ac:dyDescent="0.35">
      <c r="I32618" s="113" t="s">
        <v>69872</v>
      </c>
    </row>
    <row r="32619" spans="9:9" ht="14.5" x14ac:dyDescent="0.35">
      <c r="I32619" s="113" t="s">
        <v>69871</v>
      </c>
    </row>
    <row r="32620" spans="9:9" ht="14.5" x14ac:dyDescent="0.35">
      <c r="I32620" s="113" t="s">
        <v>69870</v>
      </c>
    </row>
    <row r="32621" spans="9:9" ht="14.5" x14ac:dyDescent="0.35">
      <c r="I32621" s="113" t="s">
        <v>69869</v>
      </c>
    </row>
    <row r="32622" spans="9:9" ht="14.5" x14ac:dyDescent="0.35">
      <c r="I32622" s="113" t="s">
        <v>69868</v>
      </c>
    </row>
    <row r="32623" spans="9:9" ht="14.5" x14ac:dyDescent="0.35">
      <c r="I32623" s="113" t="s">
        <v>69867</v>
      </c>
    </row>
    <row r="32624" spans="9:9" ht="14.5" x14ac:dyDescent="0.35">
      <c r="I32624" s="113" t="s">
        <v>69866</v>
      </c>
    </row>
    <row r="32625" spans="9:9" ht="14.5" x14ac:dyDescent="0.35">
      <c r="I32625" s="113" t="s">
        <v>69865</v>
      </c>
    </row>
    <row r="32626" spans="9:9" ht="14.5" x14ac:dyDescent="0.35">
      <c r="I32626" s="113" t="s">
        <v>69864</v>
      </c>
    </row>
    <row r="32627" spans="9:9" ht="14.5" x14ac:dyDescent="0.35">
      <c r="I32627" s="113" t="s">
        <v>69863</v>
      </c>
    </row>
    <row r="32628" spans="9:9" ht="14.5" x14ac:dyDescent="0.35">
      <c r="I32628" s="113" t="s">
        <v>69862</v>
      </c>
    </row>
    <row r="32629" spans="9:9" ht="14.5" x14ac:dyDescent="0.35">
      <c r="I32629" s="113" t="s">
        <v>69861</v>
      </c>
    </row>
    <row r="32630" spans="9:9" ht="14.5" x14ac:dyDescent="0.35">
      <c r="I32630" s="113" t="s">
        <v>69860</v>
      </c>
    </row>
    <row r="32631" spans="9:9" ht="14.5" x14ac:dyDescent="0.35">
      <c r="I32631" s="113" t="s">
        <v>69859</v>
      </c>
    </row>
    <row r="32632" spans="9:9" ht="14.5" x14ac:dyDescent="0.35">
      <c r="I32632" s="113" t="s">
        <v>69858</v>
      </c>
    </row>
    <row r="32633" spans="9:9" ht="14.5" x14ac:dyDescent="0.35">
      <c r="I32633" s="113" t="s">
        <v>69857</v>
      </c>
    </row>
    <row r="32634" spans="9:9" ht="14.5" x14ac:dyDescent="0.35">
      <c r="I32634" s="113" t="s">
        <v>69856</v>
      </c>
    </row>
    <row r="32635" spans="9:9" ht="14.5" x14ac:dyDescent="0.35">
      <c r="I32635" s="113" t="s">
        <v>69855</v>
      </c>
    </row>
    <row r="32636" spans="9:9" ht="14.5" x14ac:dyDescent="0.35">
      <c r="I32636" s="113" t="s">
        <v>69854</v>
      </c>
    </row>
    <row r="32637" spans="9:9" ht="14.5" x14ac:dyDescent="0.35">
      <c r="I32637" s="113" t="s">
        <v>69853</v>
      </c>
    </row>
    <row r="32638" spans="9:9" ht="14.5" x14ac:dyDescent="0.35">
      <c r="I32638" s="113" t="s">
        <v>78716</v>
      </c>
    </row>
    <row r="32639" spans="9:9" ht="14.5" x14ac:dyDescent="0.35">
      <c r="I32639" s="113" t="s">
        <v>78715</v>
      </c>
    </row>
    <row r="32640" spans="9:9" ht="14.5" x14ac:dyDescent="0.35">
      <c r="I32640" s="113" t="s">
        <v>78714</v>
      </c>
    </row>
    <row r="32641" spans="9:9" ht="14.5" x14ac:dyDescent="0.35">
      <c r="I32641" s="113" t="s">
        <v>78713</v>
      </c>
    </row>
    <row r="32642" spans="9:9" ht="14.5" x14ac:dyDescent="0.35">
      <c r="I32642" s="113" t="s">
        <v>116503</v>
      </c>
    </row>
    <row r="32643" spans="9:9" ht="14.5" x14ac:dyDescent="0.35">
      <c r="I32643" s="113" t="s">
        <v>78712</v>
      </c>
    </row>
    <row r="32644" spans="9:9" ht="14.5" x14ac:dyDescent="0.35">
      <c r="I32644" s="113" t="s">
        <v>78711</v>
      </c>
    </row>
    <row r="32645" spans="9:9" ht="14.5" x14ac:dyDescent="0.35">
      <c r="I32645" s="113" t="s">
        <v>78710</v>
      </c>
    </row>
    <row r="32646" spans="9:9" ht="14.5" x14ac:dyDescent="0.35">
      <c r="I32646" s="113" t="s">
        <v>78709</v>
      </c>
    </row>
    <row r="32647" spans="9:9" ht="14.5" x14ac:dyDescent="0.35">
      <c r="I32647" s="113" t="s">
        <v>78708</v>
      </c>
    </row>
    <row r="32648" spans="9:9" ht="14.5" x14ac:dyDescent="0.35">
      <c r="I32648" s="113" t="s">
        <v>78707</v>
      </c>
    </row>
    <row r="32649" spans="9:9" ht="14.5" x14ac:dyDescent="0.35">
      <c r="I32649" s="113" t="s">
        <v>78706</v>
      </c>
    </row>
    <row r="32650" spans="9:9" ht="14.5" x14ac:dyDescent="0.35">
      <c r="I32650" s="113" t="s">
        <v>78705</v>
      </c>
    </row>
    <row r="32651" spans="9:9" ht="14.5" x14ac:dyDescent="0.35">
      <c r="I32651" s="113" t="s">
        <v>78704</v>
      </c>
    </row>
    <row r="32652" spans="9:9" ht="14.5" x14ac:dyDescent="0.35">
      <c r="I32652" s="113" t="s">
        <v>78703</v>
      </c>
    </row>
    <row r="32653" spans="9:9" ht="14.5" x14ac:dyDescent="0.35">
      <c r="I32653" s="113" t="s">
        <v>78702</v>
      </c>
    </row>
    <row r="32654" spans="9:9" ht="14.5" x14ac:dyDescent="0.35">
      <c r="I32654" s="113" t="s">
        <v>78701</v>
      </c>
    </row>
    <row r="32655" spans="9:9" ht="14.5" x14ac:dyDescent="0.35">
      <c r="I32655" s="113" t="s">
        <v>78700</v>
      </c>
    </row>
    <row r="32656" spans="9:9" ht="14.5" x14ac:dyDescent="0.35">
      <c r="I32656" s="113" t="s">
        <v>78699</v>
      </c>
    </row>
    <row r="32657" spans="9:9" ht="14.5" x14ac:dyDescent="0.35">
      <c r="I32657" s="113" t="s">
        <v>78698</v>
      </c>
    </row>
    <row r="32658" spans="9:9" ht="14.5" x14ac:dyDescent="0.35">
      <c r="I32658" s="113" t="s">
        <v>78697</v>
      </c>
    </row>
    <row r="32659" spans="9:9" ht="14.5" x14ac:dyDescent="0.35">
      <c r="I32659" s="113" t="s">
        <v>78696</v>
      </c>
    </row>
    <row r="32660" spans="9:9" ht="14.5" x14ac:dyDescent="0.35">
      <c r="I32660" s="113" t="s">
        <v>78695</v>
      </c>
    </row>
    <row r="32661" spans="9:9" ht="14.5" x14ac:dyDescent="0.35">
      <c r="I32661" s="113" t="s">
        <v>78694</v>
      </c>
    </row>
    <row r="32662" spans="9:9" ht="14.5" x14ac:dyDescent="0.35">
      <c r="I32662" s="113" t="s">
        <v>78693</v>
      </c>
    </row>
    <row r="32663" spans="9:9" ht="14.5" x14ac:dyDescent="0.35">
      <c r="I32663" s="113" t="s">
        <v>78692</v>
      </c>
    </row>
    <row r="32664" spans="9:9" ht="14.5" x14ac:dyDescent="0.35">
      <c r="I32664" s="113" t="s">
        <v>78691</v>
      </c>
    </row>
    <row r="32665" spans="9:9" ht="14.5" x14ac:dyDescent="0.35">
      <c r="I32665" s="113" t="s">
        <v>78690</v>
      </c>
    </row>
    <row r="32666" spans="9:9" ht="14.5" x14ac:dyDescent="0.35">
      <c r="I32666" s="113" t="s">
        <v>78689</v>
      </c>
    </row>
    <row r="32667" spans="9:9" ht="14.5" x14ac:dyDescent="0.35">
      <c r="I32667" s="113" t="s">
        <v>78688</v>
      </c>
    </row>
    <row r="32668" spans="9:9" ht="14.5" x14ac:dyDescent="0.35">
      <c r="I32668" s="113" t="s">
        <v>78687</v>
      </c>
    </row>
    <row r="32669" spans="9:9" ht="14.5" x14ac:dyDescent="0.35">
      <c r="I32669" s="113" t="s">
        <v>78686</v>
      </c>
    </row>
    <row r="32670" spans="9:9" ht="14.5" x14ac:dyDescent="0.35">
      <c r="I32670" s="113" t="s">
        <v>78685</v>
      </c>
    </row>
    <row r="32671" spans="9:9" ht="14.5" x14ac:dyDescent="0.35">
      <c r="I32671" s="113" t="s">
        <v>78684</v>
      </c>
    </row>
    <row r="32672" spans="9:9" ht="14.5" x14ac:dyDescent="0.35">
      <c r="I32672" s="113" t="s">
        <v>78683</v>
      </c>
    </row>
    <row r="32673" spans="9:9" ht="14.5" x14ac:dyDescent="0.35">
      <c r="I32673" s="113" t="s">
        <v>78682</v>
      </c>
    </row>
    <row r="32674" spans="9:9" ht="14.5" x14ac:dyDescent="0.35">
      <c r="I32674" s="113" t="s">
        <v>78681</v>
      </c>
    </row>
    <row r="32675" spans="9:9" ht="14.5" x14ac:dyDescent="0.35">
      <c r="I32675" s="113" t="s">
        <v>78680</v>
      </c>
    </row>
    <row r="32676" spans="9:9" ht="14.5" x14ac:dyDescent="0.35">
      <c r="I32676" s="113" t="s">
        <v>78679</v>
      </c>
    </row>
    <row r="32677" spans="9:9" ht="14.5" x14ac:dyDescent="0.35">
      <c r="I32677" s="113" t="s">
        <v>78678</v>
      </c>
    </row>
    <row r="32678" spans="9:9" ht="14.5" x14ac:dyDescent="0.35">
      <c r="I32678" s="113" t="s">
        <v>78677</v>
      </c>
    </row>
    <row r="32679" spans="9:9" ht="14.5" x14ac:dyDescent="0.35">
      <c r="I32679" s="113" t="s">
        <v>78676</v>
      </c>
    </row>
    <row r="32680" spans="9:9" ht="14.5" x14ac:dyDescent="0.35">
      <c r="I32680" s="113" t="s">
        <v>78675</v>
      </c>
    </row>
    <row r="32681" spans="9:9" ht="14.5" x14ac:dyDescent="0.35">
      <c r="I32681" s="113" t="s">
        <v>78674</v>
      </c>
    </row>
    <row r="32682" spans="9:9" ht="14.5" x14ac:dyDescent="0.35">
      <c r="I32682" s="113" t="s">
        <v>78673</v>
      </c>
    </row>
    <row r="32683" spans="9:9" ht="14.5" x14ac:dyDescent="0.35">
      <c r="I32683" s="113" t="s">
        <v>78672</v>
      </c>
    </row>
    <row r="32684" spans="9:9" ht="14.5" x14ac:dyDescent="0.35">
      <c r="I32684" s="113" t="s">
        <v>78671</v>
      </c>
    </row>
    <row r="32685" spans="9:9" ht="14.5" x14ac:dyDescent="0.35">
      <c r="I32685" s="113" t="s">
        <v>126466</v>
      </c>
    </row>
    <row r="32686" spans="9:9" ht="14.5" x14ac:dyDescent="0.35">
      <c r="I32686" s="113" t="s">
        <v>78670</v>
      </c>
    </row>
    <row r="32687" spans="9:9" ht="14.5" x14ac:dyDescent="0.35">
      <c r="I32687" s="113" t="s">
        <v>78669</v>
      </c>
    </row>
    <row r="32688" spans="9:9" ht="14.5" x14ac:dyDescent="0.35">
      <c r="I32688" s="113" t="s">
        <v>78668</v>
      </c>
    </row>
    <row r="32689" spans="9:9" ht="14.5" x14ac:dyDescent="0.35">
      <c r="I32689" s="113" t="s">
        <v>78667</v>
      </c>
    </row>
    <row r="32690" spans="9:9" ht="14.5" x14ac:dyDescent="0.35">
      <c r="I32690" s="113" t="s">
        <v>78666</v>
      </c>
    </row>
    <row r="32691" spans="9:9" ht="14.5" x14ac:dyDescent="0.35">
      <c r="I32691" s="113" t="s">
        <v>130559</v>
      </c>
    </row>
    <row r="32692" spans="9:9" ht="14.5" x14ac:dyDescent="0.35">
      <c r="I32692" s="113" t="s">
        <v>78665</v>
      </c>
    </row>
    <row r="32693" spans="9:9" ht="14.5" x14ac:dyDescent="0.35">
      <c r="I32693" s="113" t="s">
        <v>78664</v>
      </c>
    </row>
    <row r="32694" spans="9:9" ht="14.5" x14ac:dyDescent="0.35">
      <c r="I32694" s="113" t="s">
        <v>78663</v>
      </c>
    </row>
    <row r="32695" spans="9:9" ht="14.5" x14ac:dyDescent="0.35">
      <c r="I32695" s="113" t="s">
        <v>78662</v>
      </c>
    </row>
    <row r="32696" spans="9:9" ht="14.5" x14ac:dyDescent="0.35">
      <c r="I32696" s="113" t="s">
        <v>78661</v>
      </c>
    </row>
    <row r="32697" spans="9:9" ht="14.5" x14ac:dyDescent="0.35">
      <c r="I32697" s="113" t="s">
        <v>78660</v>
      </c>
    </row>
    <row r="32698" spans="9:9" ht="14.5" x14ac:dyDescent="0.35">
      <c r="I32698" s="113" t="s">
        <v>78659</v>
      </c>
    </row>
    <row r="32699" spans="9:9" ht="14.5" x14ac:dyDescent="0.35">
      <c r="I32699" s="113" t="s">
        <v>78658</v>
      </c>
    </row>
    <row r="32700" spans="9:9" ht="14.5" x14ac:dyDescent="0.35">
      <c r="I32700" s="113" t="s">
        <v>78657</v>
      </c>
    </row>
    <row r="32701" spans="9:9" ht="14.5" x14ac:dyDescent="0.35">
      <c r="I32701" s="113" t="s">
        <v>78656</v>
      </c>
    </row>
    <row r="32702" spans="9:9" ht="14.5" x14ac:dyDescent="0.35">
      <c r="I32702" s="113" t="s">
        <v>78655</v>
      </c>
    </row>
    <row r="32703" spans="9:9" ht="14.5" x14ac:dyDescent="0.35">
      <c r="I32703" s="113" t="s">
        <v>78654</v>
      </c>
    </row>
    <row r="32704" spans="9:9" ht="14.5" x14ac:dyDescent="0.35">
      <c r="I32704" s="113" t="s">
        <v>78653</v>
      </c>
    </row>
    <row r="32705" spans="9:9" ht="14.5" x14ac:dyDescent="0.35">
      <c r="I32705" s="113" t="s">
        <v>78652</v>
      </c>
    </row>
    <row r="32706" spans="9:9" ht="14.5" x14ac:dyDescent="0.35">
      <c r="I32706" s="113" t="s">
        <v>126467</v>
      </c>
    </row>
    <row r="32707" spans="9:9" ht="14.5" x14ac:dyDescent="0.35">
      <c r="I32707" s="113" t="s">
        <v>78651</v>
      </c>
    </row>
    <row r="32708" spans="9:9" ht="14.5" x14ac:dyDescent="0.35">
      <c r="I32708" s="113" t="s">
        <v>78650</v>
      </c>
    </row>
    <row r="32709" spans="9:9" ht="14.5" x14ac:dyDescent="0.35">
      <c r="I32709" s="113" t="s">
        <v>78649</v>
      </c>
    </row>
    <row r="32710" spans="9:9" ht="14.5" x14ac:dyDescent="0.35">
      <c r="I32710" s="113" t="s">
        <v>78648</v>
      </c>
    </row>
    <row r="32711" spans="9:9" ht="14.5" x14ac:dyDescent="0.35">
      <c r="I32711" s="113" t="s">
        <v>78647</v>
      </c>
    </row>
    <row r="32712" spans="9:9" ht="14.5" x14ac:dyDescent="0.35">
      <c r="I32712" s="113" t="s">
        <v>78646</v>
      </c>
    </row>
    <row r="32713" spans="9:9" ht="14.5" x14ac:dyDescent="0.35">
      <c r="I32713" s="113" t="s">
        <v>78645</v>
      </c>
    </row>
    <row r="32714" spans="9:9" ht="14.5" x14ac:dyDescent="0.35">
      <c r="I32714" s="113" t="s">
        <v>78644</v>
      </c>
    </row>
    <row r="32715" spans="9:9" ht="14.5" x14ac:dyDescent="0.35">
      <c r="I32715" s="113" t="s">
        <v>78643</v>
      </c>
    </row>
    <row r="32716" spans="9:9" ht="14.5" x14ac:dyDescent="0.35">
      <c r="I32716" s="113" t="s">
        <v>78642</v>
      </c>
    </row>
    <row r="32717" spans="9:9" ht="14.5" x14ac:dyDescent="0.35">
      <c r="I32717" s="113" t="s">
        <v>78641</v>
      </c>
    </row>
    <row r="32718" spans="9:9" ht="14.5" x14ac:dyDescent="0.35">
      <c r="I32718" s="113" t="s">
        <v>78640</v>
      </c>
    </row>
    <row r="32719" spans="9:9" ht="14.5" x14ac:dyDescent="0.35">
      <c r="I32719" s="113" t="s">
        <v>78639</v>
      </c>
    </row>
    <row r="32720" spans="9:9" ht="14.5" x14ac:dyDescent="0.35">
      <c r="I32720" s="113" t="s">
        <v>78638</v>
      </c>
    </row>
    <row r="32721" spans="9:9" ht="14.5" x14ac:dyDescent="0.35">
      <c r="I32721" s="113" t="s">
        <v>78637</v>
      </c>
    </row>
    <row r="32722" spans="9:9" ht="14.5" x14ac:dyDescent="0.35">
      <c r="I32722" s="113" t="s">
        <v>78636</v>
      </c>
    </row>
    <row r="32723" spans="9:9" ht="14.5" x14ac:dyDescent="0.35">
      <c r="I32723" s="113" t="s">
        <v>78635</v>
      </c>
    </row>
    <row r="32724" spans="9:9" ht="14.5" x14ac:dyDescent="0.35">
      <c r="I32724" s="113" t="s">
        <v>78634</v>
      </c>
    </row>
    <row r="32725" spans="9:9" ht="14.5" x14ac:dyDescent="0.35">
      <c r="I32725" s="113" t="s">
        <v>78633</v>
      </c>
    </row>
    <row r="32726" spans="9:9" ht="14.5" x14ac:dyDescent="0.35">
      <c r="I32726" s="113" t="s">
        <v>78632</v>
      </c>
    </row>
    <row r="32727" spans="9:9" ht="14.5" x14ac:dyDescent="0.35">
      <c r="I32727" s="113" t="s">
        <v>126468</v>
      </c>
    </row>
    <row r="32728" spans="9:9" ht="14.5" x14ac:dyDescent="0.35">
      <c r="I32728" s="113" t="s">
        <v>78631</v>
      </c>
    </row>
    <row r="32729" spans="9:9" ht="14.5" x14ac:dyDescent="0.35">
      <c r="I32729" s="113" t="s">
        <v>78630</v>
      </c>
    </row>
    <row r="32730" spans="9:9" ht="14.5" x14ac:dyDescent="0.35">
      <c r="I32730" s="113" t="s">
        <v>78629</v>
      </c>
    </row>
    <row r="32731" spans="9:9" ht="14.5" x14ac:dyDescent="0.35">
      <c r="I32731" s="113" t="s">
        <v>78628</v>
      </c>
    </row>
    <row r="32732" spans="9:9" ht="14.5" x14ac:dyDescent="0.35">
      <c r="I32732" s="113" t="s">
        <v>78627</v>
      </c>
    </row>
    <row r="32733" spans="9:9" ht="14.5" x14ac:dyDescent="0.35">
      <c r="I32733" s="113" t="s">
        <v>78626</v>
      </c>
    </row>
    <row r="32734" spans="9:9" ht="14.5" x14ac:dyDescent="0.35">
      <c r="I32734" s="113" t="s">
        <v>78625</v>
      </c>
    </row>
    <row r="32735" spans="9:9" ht="14.5" x14ac:dyDescent="0.35">
      <c r="I32735" s="113" t="s">
        <v>78624</v>
      </c>
    </row>
    <row r="32736" spans="9:9" ht="14.5" x14ac:dyDescent="0.35">
      <c r="I32736" s="113" t="s">
        <v>78623</v>
      </c>
    </row>
    <row r="32737" spans="9:9" ht="14.5" x14ac:dyDescent="0.35">
      <c r="I32737" s="113" t="s">
        <v>78622</v>
      </c>
    </row>
    <row r="32738" spans="9:9" ht="14.5" x14ac:dyDescent="0.35">
      <c r="I32738" s="113" t="s">
        <v>78621</v>
      </c>
    </row>
    <row r="32739" spans="9:9" ht="14.5" x14ac:dyDescent="0.35">
      <c r="I32739" s="113" t="s">
        <v>78620</v>
      </c>
    </row>
    <row r="32740" spans="9:9" ht="14.5" x14ac:dyDescent="0.35">
      <c r="I32740" s="113" t="s">
        <v>78619</v>
      </c>
    </row>
    <row r="32741" spans="9:9" ht="14.5" x14ac:dyDescent="0.35">
      <c r="I32741" s="113" t="s">
        <v>78618</v>
      </c>
    </row>
    <row r="32742" spans="9:9" ht="14.5" x14ac:dyDescent="0.35">
      <c r="I32742" s="113" t="s">
        <v>78617</v>
      </c>
    </row>
    <row r="32743" spans="9:9" ht="14.5" x14ac:dyDescent="0.35">
      <c r="I32743" s="113" t="s">
        <v>78616</v>
      </c>
    </row>
    <row r="32744" spans="9:9" ht="14.5" x14ac:dyDescent="0.35">
      <c r="I32744" s="113" t="s">
        <v>78615</v>
      </c>
    </row>
    <row r="32745" spans="9:9" ht="14.5" x14ac:dyDescent="0.35">
      <c r="I32745" s="113" t="s">
        <v>78614</v>
      </c>
    </row>
    <row r="32746" spans="9:9" ht="14.5" x14ac:dyDescent="0.35">
      <c r="I32746" s="113" t="s">
        <v>78613</v>
      </c>
    </row>
    <row r="32747" spans="9:9" ht="14.5" x14ac:dyDescent="0.35">
      <c r="I32747" s="113" t="s">
        <v>78612</v>
      </c>
    </row>
    <row r="32748" spans="9:9" ht="14.5" x14ac:dyDescent="0.35">
      <c r="I32748" s="113" t="s">
        <v>78611</v>
      </c>
    </row>
    <row r="32749" spans="9:9" ht="14.5" x14ac:dyDescent="0.35">
      <c r="I32749" s="113" t="s">
        <v>78610</v>
      </c>
    </row>
    <row r="32750" spans="9:9" ht="14.5" x14ac:dyDescent="0.35">
      <c r="I32750" s="113" t="s">
        <v>78609</v>
      </c>
    </row>
    <row r="32751" spans="9:9" ht="14.5" x14ac:dyDescent="0.35">
      <c r="I32751" s="113" t="s">
        <v>78608</v>
      </c>
    </row>
    <row r="32752" spans="9:9" ht="14.5" x14ac:dyDescent="0.35">
      <c r="I32752" s="113" t="s">
        <v>78607</v>
      </c>
    </row>
    <row r="32753" spans="9:9" ht="14.5" x14ac:dyDescent="0.35">
      <c r="I32753" s="113" t="s">
        <v>78606</v>
      </c>
    </row>
    <row r="32754" spans="9:9" ht="14.5" x14ac:dyDescent="0.35">
      <c r="I32754" s="113" t="s">
        <v>78605</v>
      </c>
    </row>
    <row r="32755" spans="9:9" ht="14.5" x14ac:dyDescent="0.35">
      <c r="I32755" s="113" t="s">
        <v>78604</v>
      </c>
    </row>
    <row r="32756" spans="9:9" ht="14.5" x14ac:dyDescent="0.35">
      <c r="I32756" s="113" t="s">
        <v>78603</v>
      </c>
    </row>
    <row r="32757" spans="9:9" ht="14.5" x14ac:dyDescent="0.35">
      <c r="I32757" s="113" t="s">
        <v>78602</v>
      </c>
    </row>
    <row r="32758" spans="9:9" ht="14.5" x14ac:dyDescent="0.35">
      <c r="I32758" s="113" t="s">
        <v>78601</v>
      </c>
    </row>
    <row r="32759" spans="9:9" ht="14.5" x14ac:dyDescent="0.35">
      <c r="I32759" s="113" t="s">
        <v>78600</v>
      </c>
    </row>
    <row r="32760" spans="9:9" ht="14.5" x14ac:dyDescent="0.35">
      <c r="I32760" s="113" t="s">
        <v>78599</v>
      </c>
    </row>
    <row r="32761" spans="9:9" ht="14.5" x14ac:dyDescent="0.35">
      <c r="I32761" s="113" t="s">
        <v>78598</v>
      </c>
    </row>
    <row r="32762" spans="9:9" ht="14.5" x14ac:dyDescent="0.35">
      <c r="I32762" s="113" t="s">
        <v>78597</v>
      </c>
    </row>
    <row r="32763" spans="9:9" ht="14.5" x14ac:dyDescent="0.35">
      <c r="I32763" s="113" t="s">
        <v>78596</v>
      </c>
    </row>
    <row r="32764" spans="9:9" ht="14.5" x14ac:dyDescent="0.35">
      <c r="I32764" s="113" t="s">
        <v>78595</v>
      </c>
    </row>
    <row r="32765" spans="9:9" ht="14.5" x14ac:dyDescent="0.35">
      <c r="I32765" s="113" t="s">
        <v>78594</v>
      </c>
    </row>
    <row r="32766" spans="9:9" ht="14.5" x14ac:dyDescent="0.35">
      <c r="I32766" s="113" t="s">
        <v>78593</v>
      </c>
    </row>
    <row r="32767" spans="9:9" ht="14.5" x14ac:dyDescent="0.35">
      <c r="I32767" s="113" t="s">
        <v>78592</v>
      </c>
    </row>
    <row r="32768" spans="9:9" ht="14.5" x14ac:dyDescent="0.35">
      <c r="I32768" s="113" t="s">
        <v>78591</v>
      </c>
    </row>
    <row r="32769" spans="9:9" ht="14.5" x14ac:dyDescent="0.35">
      <c r="I32769" s="113" t="s">
        <v>78590</v>
      </c>
    </row>
    <row r="32770" spans="9:9" ht="14.5" x14ac:dyDescent="0.35">
      <c r="I32770" s="113" t="s">
        <v>78589</v>
      </c>
    </row>
    <row r="32771" spans="9:9" ht="14.5" x14ac:dyDescent="0.35">
      <c r="I32771" s="113" t="s">
        <v>78588</v>
      </c>
    </row>
    <row r="32772" spans="9:9" ht="14.5" x14ac:dyDescent="0.35">
      <c r="I32772" s="113" t="s">
        <v>78587</v>
      </c>
    </row>
    <row r="32773" spans="9:9" ht="14.5" x14ac:dyDescent="0.35">
      <c r="I32773" s="113" t="s">
        <v>78586</v>
      </c>
    </row>
    <row r="32774" spans="9:9" ht="14.5" x14ac:dyDescent="0.35">
      <c r="I32774" s="113" t="s">
        <v>78585</v>
      </c>
    </row>
    <row r="32775" spans="9:9" ht="14.5" x14ac:dyDescent="0.35">
      <c r="I32775" s="113" t="s">
        <v>78584</v>
      </c>
    </row>
    <row r="32776" spans="9:9" ht="14.5" x14ac:dyDescent="0.35">
      <c r="I32776" s="113" t="s">
        <v>78583</v>
      </c>
    </row>
    <row r="32777" spans="9:9" ht="14.5" x14ac:dyDescent="0.35">
      <c r="I32777" s="113" t="s">
        <v>78582</v>
      </c>
    </row>
    <row r="32778" spans="9:9" ht="14.5" x14ac:dyDescent="0.35">
      <c r="I32778" s="113" t="s">
        <v>78581</v>
      </c>
    </row>
    <row r="32779" spans="9:9" ht="14.5" x14ac:dyDescent="0.35">
      <c r="I32779" s="113" t="s">
        <v>78580</v>
      </c>
    </row>
    <row r="32780" spans="9:9" ht="14.5" x14ac:dyDescent="0.35">
      <c r="I32780" s="113" t="s">
        <v>78579</v>
      </c>
    </row>
    <row r="32781" spans="9:9" ht="14.5" x14ac:dyDescent="0.35">
      <c r="I32781" s="113" t="s">
        <v>78578</v>
      </c>
    </row>
    <row r="32782" spans="9:9" ht="14.5" x14ac:dyDescent="0.35">
      <c r="I32782" s="113" t="s">
        <v>78577</v>
      </c>
    </row>
    <row r="32783" spans="9:9" ht="14.5" x14ac:dyDescent="0.35">
      <c r="I32783" s="113" t="s">
        <v>78576</v>
      </c>
    </row>
    <row r="32784" spans="9:9" ht="14.5" x14ac:dyDescent="0.35">
      <c r="I32784" s="113" t="s">
        <v>78575</v>
      </c>
    </row>
    <row r="32785" spans="9:9" ht="14.5" x14ac:dyDescent="0.35">
      <c r="I32785" s="113" t="s">
        <v>78574</v>
      </c>
    </row>
    <row r="32786" spans="9:9" ht="14.5" x14ac:dyDescent="0.35">
      <c r="I32786" s="113" t="s">
        <v>78573</v>
      </c>
    </row>
    <row r="32787" spans="9:9" ht="14.5" x14ac:dyDescent="0.35">
      <c r="I32787" s="113" t="s">
        <v>78572</v>
      </c>
    </row>
    <row r="32788" spans="9:9" ht="14.5" x14ac:dyDescent="0.35">
      <c r="I32788" s="113" t="s">
        <v>78571</v>
      </c>
    </row>
    <row r="32789" spans="9:9" ht="14.5" x14ac:dyDescent="0.35">
      <c r="I32789" s="113" t="s">
        <v>78570</v>
      </c>
    </row>
    <row r="32790" spans="9:9" ht="14.5" x14ac:dyDescent="0.35">
      <c r="I32790" s="113" t="s">
        <v>137657</v>
      </c>
    </row>
    <row r="32791" spans="9:9" ht="14.5" x14ac:dyDescent="0.35">
      <c r="I32791" s="113" t="s">
        <v>78569</v>
      </c>
    </row>
    <row r="32792" spans="9:9" ht="14.5" x14ac:dyDescent="0.35">
      <c r="I32792" s="113" t="s">
        <v>78568</v>
      </c>
    </row>
    <row r="32793" spans="9:9" ht="14.5" x14ac:dyDescent="0.35">
      <c r="I32793" s="113" t="s">
        <v>78567</v>
      </c>
    </row>
    <row r="32794" spans="9:9" ht="14.5" x14ac:dyDescent="0.35">
      <c r="I32794" s="113" t="s">
        <v>78566</v>
      </c>
    </row>
    <row r="32795" spans="9:9" ht="14.5" x14ac:dyDescent="0.35">
      <c r="I32795" s="113" t="s">
        <v>78565</v>
      </c>
    </row>
    <row r="32796" spans="9:9" ht="14.5" x14ac:dyDescent="0.35">
      <c r="I32796" s="113" t="s">
        <v>78564</v>
      </c>
    </row>
    <row r="32797" spans="9:9" ht="14.5" x14ac:dyDescent="0.35">
      <c r="I32797" s="113" t="s">
        <v>130560</v>
      </c>
    </row>
    <row r="32798" spans="9:9" ht="14.5" x14ac:dyDescent="0.35">
      <c r="I32798" s="113" t="s">
        <v>78563</v>
      </c>
    </row>
    <row r="32799" spans="9:9" ht="14.5" x14ac:dyDescent="0.35">
      <c r="I32799" s="113" t="s">
        <v>78562</v>
      </c>
    </row>
    <row r="32800" spans="9:9" ht="14.5" x14ac:dyDescent="0.35">
      <c r="I32800" s="113" t="s">
        <v>78561</v>
      </c>
    </row>
    <row r="32801" spans="9:9" ht="14.5" x14ac:dyDescent="0.35">
      <c r="I32801" s="113" t="s">
        <v>78560</v>
      </c>
    </row>
    <row r="32802" spans="9:9" ht="14.5" x14ac:dyDescent="0.35">
      <c r="I32802" s="113" t="s">
        <v>78559</v>
      </c>
    </row>
    <row r="32803" spans="9:9" ht="14.5" x14ac:dyDescent="0.35">
      <c r="I32803" s="113" t="s">
        <v>78558</v>
      </c>
    </row>
    <row r="32804" spans="9:9" ht="14.5" x14ac:dyDescent="0.35">
      <c r="I32804" s="113" t="s">
        <v>78557</v>
      </c>
    </row>
    <row r="32805" spans="9:9" ht="14.5" x14ac:dyDescent="0.35">
      <c r="I32805" s="113" t="s">
        <v>78556</v>
      </c>
    </row>
    <row r="32806" spans="9:9" ht="14.5" x14ac:dyDescent="0.35">
      <c r="I32806" s="113" t="s">
        <v>78555</v>
      </c>
    </row>
    <row r="32807" spans="9:9" ht="14.5" x14ac:dyDescent="0.35">
      <c r="I32807" s="113" t="s">
        <v>78554</v>
      </c>
    </row>
    <row r="32808" spans="9:9" ht="14.5" x14ac:dyDescent="0.35">
      <c r="I32808" s="113" t="s">
        <v>78553</v>
      </c>
    </row>
    <row r="32809" spans="9:9" ht="14.5" x14ac:dyDescent="0.35">
      <c r="I32809" s="113" t="s">
        <v>78552</v>
      </c>
    </row>
    <row r="32810" spans="9:9" ht="14.5" x14ac:dyDescent="0.35">
      <c r="I32810" s="113" t="s">
        <v>78551</v>
      </c>
    </row>
    <row r="32811" spans="9:9" ht="14.5" x14ac:dyDescent="0.35">
      <c r="I32811" s="113" t="s">
        <v>78550</v>
      </c>
    </row>
    <row r="32812" spans="9:9" ht="14.5" x14ac:dyDescent="0.35">
      <c r="I32812" s="113" t="s">
        <v>78549</v>
      </c>
    </row>
    <row r="32813" spans="9:9" ht="14.5" x14ac:dyDescent="0.35">
      <c r="I32813" s="113" t="s">
        <v>78548</v>
      </c>
    </row>
    <row r="32814" spans="9:9" ht="14.5" x14ac:dyDescent="0.35">
      <c r="I32814" s="113" t="s">
        <v>78547</v>
      </c>
    </row>
    <row r="32815" spans="9:9" ht="14.5" x14ac:dyDescent="0.35">
      <c r="I32815" s="113" t="s">
        <v>78546</v>
      </c>
    </row>
    <row r="32816" spans="9:9" ht="14.5" x14ac:dyDescent="0.35">
      <c r="I32816" s="113" t="s">
        <v>78545</v>
      </c>
    </row>
    <row r="32817" spans="9:9" ht="14.5" x14ac:dyDescent="0.35">
      <c r="I32817" s="113" t="s">
        <v>78544</v>
      </c>
    </row>
    <row r="32818" spans="9:9" ht="14.5" x14ac:dyDescent="0.35">
      <c r="I32818" s="113" t="s">
        <v>78543</v>
      </c>
    </row>
    <row r="32819" spans="9:9" ht="14.5" x14ac:dyDescent="0.35">
      <c r="I32819" s="113" t="s">
        <v>78542</v>
      </c>
    </row>
    <row r="32820" spans="9:9" ht="14.5" x14ac:dyDescent="0.35">
      <c r="I32820" s="113" t="s">
        <v>78541</v>
      </c>
    </row>
    <row r="32821" spans="9:9" ht="14.5" x14ac:dyDescent="0.35">
      <c r="I32821" s="113" t="s">
        <v>126469</v>
      </c>
    </row>
    <row r="32822" spans="9:9" ht="14.5" x14ac:dyDescent="0.35">
      <c r="I32822" s="113" t="s">
        <v>78540</v>
      </c>
    </row>
    <row r="32823" spans="9:9" ht="14.5" x14ac:dyDescent="0.35">
      <c r="I32823" s="113" t="s">
        <v>78539</v>
      </c>
    </row>
    <row r="32824" spans="9:9" ht="14.5" x14ac:dyDescent="0.35">
      <c r="I32824" s="113" t="s">
        <v>78538</v>
      </c>
    </row>
    <row r="32825" spans="9:9" ht="14.5" x14ac:dyDescent="0.35">
      <c r="I32825" s="113" t="s">
        <v>78537</v>
      </c>
    </row>
    <row r="32826" spans="9:9" ht="14.5" x14ac:dyDescent="0.35">
      <c r="I32826" s="113" t="s">
        <v>78536</v>
      </c>
    </row>
    <row r="32827" spans="9:9" ht="14.5" x14ac:dyDescent="0.35">
      <c r="I32827" s="113" t="s">
        <v>78535</v>
      </c>
    </row>
    <row r="32828" spans="9:9" ht="14.5" x14ac:dyDescent="0.35">
      <c r="I32828" s="113" t="s">
        <v>78534</v>
      </c>
    </row>
    <row r="32829" spans="9:9" ht="14.5" x14ac:dyDescent="0.35">
      <c r="I32829" s="113" t="s">
        <v>126470</v>
      </c>
    </row>
    <row r="32830" spans="9:9" ht="14.5" x14ac:dyDescent="0.35">
      <c r="I32830" s="113" t="s">
        <v>78533</v>
      </c>
    </row>
    <row r="32831" spans="9:9" ht="14.5" x14ac:dyDescent="0.35">
      <c r="I32831" s="113" t="s">
        <v>78532</v>
      </c>
    </row>
    <row r="32832" spans="9:9" ht="14.5" x14ac:dyDescent="0.35">
      <c r="I32832" s="113" t="s">
        <v>78531</v>
      </c>
    </row>
    <row r="32833" spans="9:9" ht="14.5" x14ac:dyDescent="0.35">
      <c r="I32833" s="113" t="s">
        <v>78530</v>
      </c>
    </row>
    <row r="32834" spans="9:9" ht="14.5" x14ac:dyDescent="0.35">
      <c r="I32834" s="113" t="s">
        <v>78529</v>
      </c>
    </row>
    <row r="32835" spans="9:9" ht="14.5" x14ac:dyDescent="0.35">
      <c r="I32835" s="113" t="s">
        <v>78528</v>
      </c>
    </row>
    <row r="32836" spans="9:9" ht="14.5" x14ac:dyDescent="0.35">
      <c r="I32836" s="113" t="s">
        <v>78527</v>
      </c>
    </row>
    <row r="32837" spans="9:9" ht="14.5" x14ac:dyDescent="0.35">
      <c r="I32837" s="113" t="s">
        <v>78526</v>
      </c>
    </row>
    <row r="32838" spans="9:9" ht="14.5" x14ac:dyDescent="0.35">
      <c r="I32838" s="113" t="s">
        <v>78525</v>
      </c>
    </row>
    <row r="32839" spans="9:9" ht="14.5" x14ac:dyDescent="0.35">
      <c r="I32839" s="113" t="s">
        <v>78524</v>
      </c>
    </row>
    <row r="32840" spans="9:9" ht="14.5" x14ac:dyDescent="0.35">
      <c r="I32840" s="113" t="s">
        <v>78523</v>
      </c>
    </row>
    <row r="32841" spans="9:9" ht="14.5" x14ac:dyDescent="0.35">
      <c r="I32841" s="113" t="s">
        <v>78522</v>
      </c>
    </row>
    <row r="32842" spans="9:9" ht="14.5" x14ac:dyDescent="0.35">
      <c r="I32842" s="113" t="s">
        <v>78521</v>
      </c>
    </row>
    <row r="32843" spans="9:9" ht="14.5" x14ac:dyDescent="0.35">
      <c r="I32843" s="113" t="s">
        <v>78520</v>
      </c>
    </row>
    <row r="32844" spans="9:9" ht="14.5" x14ac:dyDescent="0.35">
      <c r="I32844" s="113" t="s">
        <v>78519</v>
      </c>
    </row>
    <row r="32845" spans="9:9" ht="14.5" x14ac:dyDescent="0.35">
      <c r="I32845" s="113" t="s">
        <v>78518</v>
      </c>
    </row>
    <row r="32846" spans="9:9" ht="14.5" x14ac:dyDescent="0.35">
      <c r="I32846" s="113" t="s">
        <v>78517</v>
      </c>
    </row>
    <row r="32847" spans="9:9" ht="14.5" x14ac:dyDescent="0.35">
      <c r="I32847" s="113" t="s">
        <v>78516</v>
      </c>
    </row>
    <row r="32848" spans="9:9" ht="14.5" x14ac:dyDescent="0.35">
      <c r="I32848" s="113" t="s">
        <v>78515</v>
      </c>
    </row>
    <row r="32849" spans="9:9" ht="14.5" x14ac:dyDescent="0.35">
      <c r="I32849" s="113" t="s">
        <v>78514</v>
      </c>
    </row>
    <row r="32850" spans="9:9" ht="14.5" x14ac:dyDescent="0.35">
      <c r="I32850" s="113" t="s">
        <v>78513</v>
      </c>
    </row>
    <row r="32851" spans="9:9" ht="14.5" x14ac:dyDescent="0.35">
      <c r="I32851" s="113" t="s">
        <v>78512</v>
      </c>
    </row>
    <row r="32852" spans="9:9" ht="14.5" x14ac:dyDescent="0.35">
      <c r="I32852" s="113" t="s">
        <v>78511</v>
      </c>
    </row>
    <row r="32853" spans="9:9" ht="14.5" x14ac:dyDescent="0.35">
      <c r="I32853" s="113" t="s">
        <v>78510</v>
      </c>
    </row>
    <row r="32854" spans="9:9" ht="14.5" x14ac:dyDescent="0.35">
      <c r="I32854" s="113" t="s">
        <v>78509</v>
      </c>
    </row>
    <row r="32855" spans="9:9" ht="14.5" x14ac:dyDescent="0.35">
      <c r="I32855" s="113" t="s">
        <v>78508</v>
      </c>
    </row>
    <row r="32856" spans="9:9" ht="14.5" x14ac:dyDescent="0.35">
      <c r="I32856" s="113" t="s">
        <v>78507</v>
      </c>
    </row>
    <row r="32857" spans="9:9" ht="14.5" x14ac:dyDescent="0.35">
      <c r="I32857" s="113" t="s">
        <v>126471</v>
      </c>
    </row>
    <row r="32858" spans="9:9" ht="14.5" x14ac:dyDescent="0.35">
      <c r="I32858" s="113" t="s">
        <v>78506</v>
      </c>
    </row>
    <row r="32859" spans="9:9" ht="14.5" x14ac:dyDescent="0.35">
      <c r="I32859" s="113" t="s">
        <v>78505</v>
      </c>
    </row>
    <row r="32860" spans="9:9" ht="14.5" x14ac:dyDescent="0.35">
      <c r="I32860" s="113" t="s">
        <v>78504</v>
      </c>
    </row>
    <row r="32861" spans="9:9" ht="14.5" x14ac:dyDescent="0.35">
      <c r="I32861" s="113" t="s">
        <v>78503</v>
      </c>
    </row>
    <row r="32862" spans="9:9" ht="14.5" x14ac:dyDescent="0.35">
      <c r="I32862" s="113" t="s">
        <v>78502</v>
      </c>
    </row>
    <row r="32863" spans="9:9" ht="14.5" x14ac:dyDescent="0.35">
      <c r="I32863" s="113" t="s">
        <v>78501</v>
      </c>
    </row>
    <row r="32864" spans="9:9" ht="14.5" x14ac:dyDescent="0.35">
      <c r="I32864" s="113" t="s">
        <v>78500</v>
      </c>
    </row>
    <row r="32865" spans="9:9" ht="14.5" x14ac:dyDescent="0.35">
      <c r="I32865" s="113" t="s">
        <v>78499</v>
      </c>
    </row>
    <row r="32866" spans="9:9" ht="14.5" x14ac:dyDescent="0.35">
      <c r="I32866" s="113" t="s">
        <v>78498</v>
      </c>
    </row>
    <row r="32867" spans="9:9" ht="14.5" x14ac:dyDescent="0.35">
      <c r="I32867" s="113" t="s">
        <v>78497</v>
      </c>
    </row>
    <row r="32868" spans="9:9" ht="14.5" x14ac:dyDescent="0.35">
      <c r="I32868" s="113" t="s">
        <v>78496</v>
      </c>
    </row>
    <row r="32869" spans="9:9" ht="14.5" x14ac:dyDescent="0.35">
      <c r="I32869" s="113" t="s">
        <v>78495</v>
      </c>
    </row>
    <row r="32870" spans="9:9" ht="14.5" x14ac:dyDescent="0.35">
      <c r="I32870" s="113" t="s">
        <v>78494</v>
      </c>
    </row>
    <row r="32871" spans="9:9" ht="14.5" x14ac:dyDescent="0.35">
      <c r="I32871" s="113" t="s">
        <v>78493</v>
      </c>
    </row>
    <row r="32872" spans="9:9" ht="14.5" x14ac:dyDescent="0.35">
      <c r="I32872" s="113" t="s">
        <v>78492</v>
      </c>
    </row>
    <row r="32873" spans="9:9" ht="14.5" x14ac:dyDescent="0.35">
      <c r="I32873" s="113" t="s">
        <v>78491</v>
      </c>
    </row>
    <row r="32874" spans="9:9" ht="14.5" x14ac:dyDescent="0.35">
      <c r="I32874" s="113" t="s">
        <v>78490</v>
      </c>
    </row>
    <row r="32875" spans="9:9" ht="14.5" x14ac:dyDescent="0.35">
      <c r="I32875" s="113" t="s">
        <v>78489</v>
      </c>
    </row>
    <row r="32876" spans="9:9" ht="14.5" x14ac:dyDescent="0.35">
      <c r="I32876" s="113" t="s">
        <v>78488</v>
      </c>
    </row>
    <row r="32877" spans="9:9" ht="14.5" x14ac:dyDescent="0.35">
      <c r="I32877" s="113" t="s">
        <v>78487</v>
      </c>
    </row>
    <row r="32878" spans="9:9" ht="14.5" x14ac:dyDescent="0.35">
      <c r="I32878" s="113" t="s">
        <v>78486</v>
      </c>
    </row>
    <row r="32879" spans="9:9" ht="14.5" x14ac:dyDescent="0.35">
      <c r="I32879" s="113" t="s">
        <v>78485</v>
      </c>
    </row>
    <row r="32880" spans="9:9" ht="14.5" x14ac:dyDescent="0.35">
      <c r="I32880" s="113" t="s">
        <v>78484</v>
      </c>
    </row>
    <row r="32881" spans="9:9" ht="14.5" x14ac:dyDescent="0.35">
      <c r="I32881" s="113" t="s">
        <v>78483</v>
      </c>
    </row>
    <row r="32882" spans="9:9" ht="14.5" x14ac:dyDescent="0.35">
      <c r="I32882" s="113" t="s">
        <v>78482</v>
      </c>
    </row>
    <row r="32883" spans="9:9" ht="14.5" x14ac:dyDescent="0.35">
      <c r="I32883" s="113" t="s">
        <v>78481</v>
      </c>
    </row>
    <row r="32884" spans="9:9" ht="14.5" x14ac:dyDescent="0.35">
      <c r="I32884" s="113" t="s">
        <v>78480</v>
      </c>
    </row>
    <row r="32885" spans="9:9" ht="14.5" x14ac:dyDescent="0.35">
      <c r="I32885" s="113" t="s">
        <v>78479</v>
      </c>
    </row>
    <row r="32886" spans="9:9" ht="14.5" x14ac:dyDescent="0.35">
      <c r="I32886" s="113" t="s">
        <v>78478</v>
      </c>
    </row>
    <row r="32887" spans="9:9" ht="14.5" x14ac:dyDescent="0.35">
      <c r="I32887" s="113" t="s">
        <v>78477</v>
      </c>
    </row>
    <row r="32888" spans="9:9" ht="14.5" x14ac:dyDescent="0.35">
      <c r="I32888" s="113" t="s">
        <v>78476</v>
      </c>
    </row>
    <row r="32889" spans="9:9" ht="14.5" x14ac:dyDescent="0.35">
      <c r="I32889" s="113" t="s">
        <v>78475</v>
      </c>
    </row>
    <row r="32890" spans="9:9" ht="14.5" x14ac:dyDescent="0.35">
      <c r="I32890" s="113" t="s">
        <v>78474</v>
      </c>
    </row>
    <row r="32891" spans="9:9" ht="14.5" x14ac:dyDescent="0.35">
      <c r="I32891" s="113" t="s">
        <v>78473</v>
      </c>
    </row>
    <row r="32892" spans="9:9" ht="14.5" x14ac:dyDescent="0.35">
      <c r="I32892" s="113" t="s">
        <v>78472</v>
      </c>
    </row>
    <row r="32893" spans="9:9" ht="14.5" x14ac:dyDescent="0.35">
      <c r="I32893" s="113" t="s">
        <v>78471</v>
      </c>
    </row>
    <row r="32894" spans="9:9" ht="14.5" x14ac:dyDescent="0.35">
      <c r="I32894" s="113" t="s">
        <v>78470</v>
      </c>
    </row>
    <row r="32895" spans="9:9" ht="14.5" x14ac:dyDescent="0.35">
      <c r="I32895" s="113" t="s">
        <v>78469</v>
      </c>
    </row>
    <row r="32896" spans="9:9" ht="14.5" x14ac:dyDescent="0.35">
      <c r="I32896" s="113" t="s">
        <v>78468</v>
      </c>
    </row>
    <row r="32897" spans="9:9" ht="14.5" x14ac:dyDescent="0.35">
      <c r="I32897" s="113" t="s">
        <v>78467</v>
      </c>
    </row>
    <row r="32898" spans="9:9" ht="14.5" x14ac:dyDescent="0.35">
      <c r="I32898" s="113" t="s">
        <v>78466</v>
      </c>
    </row>
    <row r="32899" spans="9:9" ht="14.5" x14ac:dyDescent="0.35">
      <c r="I32899" s="113" t="s">
        <v>115650</v>
      </c>
    </row>
    <row r="32900" spans="9:9" ht="14.5" x14ac:dyDescent="0.35">
      <c r="I32900" s="113" t="s">
        <v>78465</v>
      </c>
    </row>
    <row r="32901" spans="9:9" ht="14.5" x14ac:dyDescent="0.35">
      <c r="I32901" s="113" t="s">
        <v>78464</v>
      </c>
    </row>
    <row r="32902" spans="9:9" ht="14.5" x14ac:dyDescent="0.35">
      <c r="I32902" s="113" t="s">
        <v>78463</v>
      </c>
    </row>
    <row r="32903" spans="9:9" ht="14.5" x14ac:dyDescent="0.35">
      <c r="I32903" s="113" t="s">
        <v>78462</v>
      </c>
    </row>
    <row r="32904" spans="9:9" ht="14.5" x14ac:dyDescent="0.35">
      <c r="I32904" s="113" t="s">
        <v>78461</v>
      </c>
    </row>
    <row r="32905" spans="9:9" ht="14.5" x14ac:dyDescent="0.35">
      <c r="I32905" s="113" t="s">
        <v>78460</v>
      </c>
    </row>
    <row r="32906" spans="9:9" ht="14.5" x14ac:dyDescent="0.35">
      <c r="I32906" s="113" t="s">
        <v>78459</v>
      </c>
    </row>
    <row r="32907" spans="9:9" ht="14.5" x14ac:dyDescent="0.35">
      <c r="I32907" s="113" t="s">
        <v>78458</v>
      </c>
    </row>
    <row r="32908" spans="9:9" ht="14.5" x14ac:dyDescent="0.35">
      <c r="I32908" s="113" t="s">
        <v>78457</v>
      </c>
    </row>
    <row r="32909" spans="9:9" ht="14.5" x14ac:dyDescent="0.35">
      <c r="I32909" s="113" t="s">
        <v>78456</v>
      </c>
    </row>
    <row r="32910" spans="9:9" ht="14.5" x14ac:dyDescent="0.35">
      <c r="I32910" s="113" t="s">
        <v>78455</v>
      </c>
    </row>
    <row r="32911" spans="9:9" ht="14.5" x14ac:dyDescent="0.35">
      <c r="I32911" s="113" t="s">
        <v>78454</v>
      </c>
    </row>
    <row r="32912" spans="9:9" ht="14.5" x14ac:dyDescent="0.35">
      <c r="I32912" s="113" t="s">
        <v>78453</v>
      </c>
    </row>
    <row r="32913" spans="9:9" ht="14.5" x14ac:dyDescent="0.35">
      <c r="I32913" s="113" t="s">
        <v>78452</v>
      </c>
    </row>
    <row r="32914" spans="9:9" ht="14.5" x14ac:dyDescent="0.35">
      <c r="I32914" s="113" t="s">
        <v>78451</v>
      </c>
    </row>
    <row r="32915" spans="9:9" ht="14.5" x14ac:dyDescent="0.35">
      <c r="I32915" s="113" t="s">
        <v>78450</v>
      </c>
    </row>
    <row r="32916" spans="9:9" ht="14.5" x14ac:dyDescent="0.35">
      <c r="I32916" s="113" t="s">
        <v>78449</v>
      </c>
    </row>
    <row r="32917" spans="9:9" ht="14.5" x14ac:dyDescent="0.35">
      <c r="I32917" s="113" t="s">
        <v>115649</v>
      </c>
    </row>
    <row r="32918" spans="9:9" ht="14.5" x14ac:dyDescent="0.35">
      <c r="I32918" s="113" t="s">
        <v>78448</v>
      </c>
    </row>
    <row r="32919" spans="9:9" ht="14.5" x14ac:dyDescent="0.35">
      <c r="I32919" s="113" t="s">
        <v>78447</v>
      </c>
    </row>
    <row r="32920" spans="9:9" ht="14.5" x14ac:dyDescent="0.35">
      <c r="I32920" s="113" t="s">
        <v>78446</v>
      </c>
    </row>
    <row r="32921" spans="9:9" ht="14.5" x14ac:dyDescent="0.35">
      <c r="I32921" s="113" t="s">
        <v>78445</v>
      </c>
    </row>
    <row r="32922" spans="9:9" ht="14.5" x14ac:dyDescent="0.35">
      <c r="I32922" s="113" t="s">
        <v>78444</v>
      </c>
    </row>
    <row r="32923" spans="9:9" ht="14.5" x14ac:dyDescent="0.35">
      <c r="I32923" s="113" t="s">
        <v>78443</v>
      </c>
    </row>
    <row r="32924" spans="9:9" ht="14.5" x14ac:dyDescent="0.35">
      <c r="I32924" s="113" t="s">
        <v>130561</v>
      </c>
    </row>
    <row r="32925" spans="9:9" ht="14.5" x14ac:dyDescent="0.35">
      <c r="I32925" s="113" t="s">
        <v>78442</v>
      </c>
    </row>
    <row r="32926" spans="9:9" ht="14.5" x14ac:dyDescent="0.35">
      <c r="I32926" s="113" t="s">
        <v>78441</v>
      </c>
    </row>
    <row r="32927" spans="9:9" ht="14.5" x14ac:dyDescent="0.35">
      <c r="I32927" s="113" t="s">
        <v>78440</v>
      </c>
    </row>
    <row r="32928" spans="9:9" ht="14.5" x14ac:dyDescent="0.35">
      <c r="I32928" s="113" t="s">
        <v>78439</v>
      </c>
    </row>
    <row r="32929" spans="9:9" ht="14.5" x14ac:dyDescent="0.35">
      <c r="I32929" s="113" t="s">
        <v>78438</v>
      </c>
    </row>
    <row r="32930" spans="9:9" ht="14.5" x14ac:dyDescent="0.35">
      <c r="I32930" s="113" t="s">
        <v>78437</v>
      </c>
    </row>
    <row r="32931" spans="9:9" ht="14.5" x14ac:dyDescent="0.35">
      <c r="I32931" s="113" t="s">
        <v>78436</v>
      </c>
    </row>
    <row r="32932" spans="9:9" ht="14.5" x14ac:dyDescent="0.35">
      <c r="I32932" s="113" t="s">
        <v>78435</v>
      </c>
    </row>
    <row r="32933" spans="9:9" ht="14.5" x14ac:dyDescent="0.35">
      <c r="I32933" s="113" t="s">
        <v>78434</v>
      </c>
    </row>
    <row r="32934" spans="9:9" ht="14.5" x14ac:dyDescent="0.35">
      <c r="I32934" s="113" t="s">
        <v>78433</v>
      </c>
    </row>
    <row r="32935" spans="9:9" ht="14.5" x14ac:dyDescent="0.35">
      <c r="I32935" s="113" t="s">
        <v>78432</v>
      </c>
    </row>
    <row r="32936" spans="9:9" ht="14.5" x14ac:dyDescent="0.35">
      <c r="I32936" s="113" t="s">
        <v>78431</v>
      </c>
    </row>
    <row r="32937" spans="9:9" ht="14.5" x14ac:dyDescent="0.35">
      <c r="I32937" s="113" t="s">
        <v>78430</v>
      </c>
    </row>
    <row r="32938" spans="9:9" ht="14.5" x14ac:dyDescent="0.35">
      <c r="I32938" s="113" t="s">
        <v>78429</v>
      </c>
    </row>
    <row r="32939" spans="9:9" ht="14.5" x14ac:dyDescent="0.35">
      <c r="I32939" s="113" t="s">
        <v>78428</v>
      </c>
    </row>
    <row r="32940" spans="9:9" ht="14.5" x14ac:dyDescent="0.35">
      <c r="I32940" s="113" t="s">
        <v>78427</v>
      </c>
    </row>
    <row r="32941" spans="9:9" ht="14.5" x14ac:dyDescent="0.35">
      <c r="I32941" s="113" t="s">
        <v>78426</v>
      </c>
    </row>
    <row r="32942" spans="9:9" ht="14.5" x14ac:dyDescent="0.35">
      <c r="I32942" s="113" t="s">
        <v>78425</v>
      </c>
    </row>
    <row r="32943" spans="9:9" ht="14.5" x14ac:dyDescent="0.35">
      <c r="I32943" s="113" t="s">
        <v>78424</v>
      </c>
    </row>
    <row r="32944" spans="9:9" ht="14.5" x14ac:dyDescent="0.35">
      <c r="I32944" s="113" t="s">
        <v>78423</v>
      </c>
    </row>
    <row r="32945" spans="9:9" ht="14.5" x14ac:dyDescent="0.35">
      <c r="I32945" s="113" t="s">
        <v>78422</v>
      </c>
    </row>
    <row r="32946" spans="9:9" ht="14.5" x14ac:dyDescent="0.35">
      <c r="I32946" s="113" t="s">
        <v>78421</v>
      </c>
    </row>
    <row r="32947" spans="9:9" ht="14.5" x14ac:dyDescent="0.35">
      <c r="I32947" s="113" t="s">
        <v>78420</v>
      </c>
    </row>
    <row r="32948" spans="9:9" ht="14.5" x14ac:dyDescent="0.35">
      <c r="I32948" s="113" t="s">
        <v>78419</v>
      </c>
    </row>
    <row r="32949" spans="9:9" ht="14.5" x14ac:dyDescent="0.35">
      <c r="I32949" s="113" t="s">
        <v>78418</v>
      </c>
    </row>
    <row r="32950" spans="9:9" ht="14.5" x14ac:dyDescent="0.35">
      <c r="I32950" s="113" t="s">
        <v>130562</v>
      </c>
    </row>
    <row r="32951" spans="9:9" ht="14.5" x14ac:dyDescent="0.35">
      <c r="I32951" s="113" t="s">
        <v>78417</v>
      </c>
    </row>
    <row r="32952" spans="9:9" ht="14.5" x14ac:dyDescent="0.35">
      <c r="I32952" s="113" t="s">
        <v>78416</v>
      </c>
    </row>
    <row r="32953" spans="9:9" ht="14.5" x14ac:dyDescent="0.35">
      <c r="I32953" s="113" t="s">
        <v>115648</v>
      </c>
    </row>
    <row r="32954" spans="9:9" ht="14.5" x14ac:dyDescent="0.35">
      <c r="I32954" s="113" t="s">
        <v>78415</v>
      </c>
    </row>
    <row r="32955" spans="9:9" ht="14.5" x14ac:dyDescent="0.35">
      <c r="I32955" s="113" t="s">
        <v>78414</v>
      </c>
    </row>
    <row r="32956" spans="9:9" ht="14.5" x14ac:dyDescent="0.35">
      <c r="I32956" s="113" t="s">
        <v>78413</v>
      </c>
    </row>
    <row r="32957" spans="9:9" ht="14.5" x14ac:dyDescent="0.35">
      <c r="I32957" s="113" t="s">
        <v>78412</v>
      </c>
    </row>
    <row r="32958" spans="9:9" ht="14.5" x14ac:dyDescent="0.35">
      <c r="I32958" s="113" t="s">
        <v>78411</v>
      </c>
    </row>
    <row r="32959" spans="9:9" ht="14.5" x14ac:dyDescent="0.35">
      <c r="I32959" s="113" t="s">
        <v>78410</v>
      </c>
    </row>
    <row r="32960" spans="9:9" ht="14.5" x14ac:dyDescent="0.35">
      <c r="I32960" s="113" t="s">
        <v>119696</v>
      </c>
    </row>
    <row r="32961" spans="9:9" ht="14.5" x14ac:dyDescent="0.35">
      <c r="I32961" s="113" t="s">
        <v>78409</v>
      </c>
    </row>
    <row r="32962" spans="9:9" ht="14.5" x14ac:dyDescent="0.35">
      <c r="I32962" s="113" t="s">
        <v>78408</v>
      </c>
    </row>
    <row r="32963" spans="9:9" ht="14.5" x14ac:dyDescent="0.35">
      <c r="I32963" s="113" t="s">
        <v>78407</v>
      </c>
    </row>
    <row r="32964" spans="9:9" ht="14.5" x14ac:dyDescent="0.35">
      <c r="I32964" s="113" t="s">
        <v>78406</v>
      </c>
    </row>
    <row r="32965" spans="9:9" ht="14.5" x14ac:dyDescent="0.35">
      <c r="I32965" s="113" t="s">
        <v>78405</v>
      </c>
    </row>
    <row r="32966" spans="9:9" ht="14.5" x14ac:dyDescent="0.35">
      <c r="I32966" s="113" t="s">
        <v>78404</v>
      </c>
    </row>
    <row r="32967" spans="9:9" ht="14.5" x14ac:dyDescent="0.35">
      <c r="I32967" s="113" t="s">
        <v>78403</v>
      </c>
    </row>
    <row r="32968" spans="9:9" ht="14.5" x14ac:dyDescent="0.35">
      <c r="I32968" s="113" t="s">
        <v>78402</v>
      </c>
    </row>
    <row r="32969" spans="9:9" ht="14.5" x14ac:dyDescent="0.35">
      <c r="I32969" s="113" t="s">
        <v>78401</v>
      </c>
    </row>
    <row r="32970" spans="9:9" ht="14.5" x14ac:dyDescent="0.35">
      <c r="I32970" s="113" t="s">
        <v>78400</v>
      </c>
    </row>
    <row r="32971" spans="9:9" ht="14.5" x14ac:dyDescent="0.35">
      <c r="I32971" s="113" t="s">
        <v>78399</v>
      </c>
    </row>
    <row r="32972" spans="9:9" ht="14.5" x14ac:dyDescent="0.35">
      <c r="I32972" s="113" t="s">
        <v>78398</v>
      </c>
    </row>
    <row r="32973" spans="9:9" ht="14.5" x14ac:dyDescent="0.35">
      <c r="I32973" s="113" t="s">
        <v>78397</v>
      </c>
    </row>
    <row r="32974" spans="9:9" ht="14.5" x14ac:dyDescent="0.35">
      <c r="I32974" s="113" t="s">
        <v>78396</v>
      </c>
    </row>
    <row r="32975" spans="9:9" ht="14.5" x14ac:dyDescent="0.35">
      <c r="I32975" s="113" t="s">
        <v>126472</v>
      </c>
    </row>
    <row r="32976" spans="9:9" ht="14.5" x14ac:dyDescent="0.35">
      <c r="I32976" s="113" t="s">
        <v>78395</v>
      </c>
    </row>
    <row r="32977" spans="9:9" ht="14.5" x14ac:dyDescent="0.35">
      <c r="I32977" s="113" t="s">
        <v>78394</v>
      </c>
    </row>
    <row r="32978" spans="9:9" ht="14.5" x14ac:dyDescent="0.35">
      <c r="I32978" s="113" t="s">
        <v>78393</v>
      </c>
    </row>
    <row r="32979" spans="9:9" ht="14.5" x14ac:dyDescent="0.35">
      <c r="I32979" s="113" t="s">
        <v>78392</v>
      </c>
    </row>
    <row r="32980" spans="9:9" ht="14.5" x14ac:dyDescent="0.35">
      <c r="I32980" s="113" t="s">
        <v>78391</v>
      </c>
    </row>
    <row r="32981" spans="9:9" ht="14.5" x14ac:dyDescent="0.35">
      <c r="I32981" s="113" t="s">
        <v>78390</v>
      </c>
    </row>
    <row r="32982" spans="9:9" ht="14.5" x14ac:dyDescent="0.35">
      <c r="I32982" s="113" t="s">
        <v>78389</v>
      </c>
    </row>
    <row r="32983" spans="9:9" ht="14.5" x14ac:dyDescent="0.35">
      <c r="I32983" s="113" t="s">
        <v>78388</v>
      </c>
    </row>
    <row r="32984" spans="9:9" ht="14.5" x14ac:dyDescent="0.35">
      <c r="I32984" s="113" t="s">
        <v>78387</v>
      </c>
    </row>
    <row r="32985" spans="9:9" ht="14.5" x14ac:dyDescent="0.35">
      <c r="I32985" s="113" t="s">
        <v>78386</v>
      </c>
    </row>
    <row r="32986" spans="9:9" ht="14.5" x14ac:dyDescent="0.35">
      <c r="I32986" s="113" t="s">
        <v>78385</v>
      </c>
    </row>
    <row r="32987" spans="9:9" ht="14.5" x14ac:dyDescent="0.35">
      <c r="I32987" s="113" t="s">
        <v>78384</v>
      </c>
    </row>
    <row r="32988" spans="9:9" ht="14.5" x14ac:dyDescent="0.35">
      <c r="I32988" s="113" t="s">
        <v>78383</v>
      </c>
    </row>
    <row r="32989" spans="9:9" ht="14.5" x14ac:dyDescent="0.35">
      <c r="I32989" s="113" t="s">
        <v>78382</v>
      </c>
    </row>
    <row r="32990" spans="9:9" ht="14.5" x14ac:dyDescent="0.35">
      <c r="I32990" s="113" t="s">
        <v>78381</v>
      </c>
    </row>
    <row r="32991" spans="9:9" ht="14.5" x14ac:dyDescent="0.35">
      <c r="I32991" s="113" t="s">
        <v>78380</v>
      </c>
    </row>
    <row r="32992" spans="9:9" ht="14.5" x14ac:dyDescent="0.35">
      <c r="I32992" s="113" t="s">
        <v>78379</v>
      </c>
    </row>
    <row r="32993" spans="9:9" ht="14.5" x14ac:dyDescent="0.35">
      <c r="I32993" s="113" t="s">
        <v>78378</v>
      </c>
    </row>
    <row r="32994" spans="9:9" ht="14.5" x14ac:dyDescent="0.35">
      <c r="I32994" s="113" t="s">
        <v>78377</v>
      </c>
    </row>
    <row r="32995" spans="9:9" ht="14.5" x14ac:dyDescent="0.35">
      <c r="I32995" s="113" t="s">
        <v>78376</v>
      </c>
    </row>
    <row r="32996" spans="9:9" ht="14.5" x14ac:dyDescent="0.35">
      <c r="I32996" s="113" t="s">
        <v>78375</v>
      </c>
    </row>
    <row r="32997" spans="9:9" ht="14.5" x14ac:dyDescent="0.35">
      <c r="I32997" s="113" t="s">
        <v>78374</v>
      </c>
    </row>
    <row r="32998" spans="9:9" ht="14.5" x14ac:dyDescent="0.35">
      <c r="I32998" s="113" t="s">
        <v>78373</v>
      </c>
    </row>
    <row r="32999" spans="9:9" ht="14.5" x14ac:dyDescent="0.35">
      <c r="I32999" s="113" t="s">
        <v>78372</v>
      </c>
    </row>
    <row r="33000" spans="9:9" ht="14.5" x14ac:dyDescent="0.35">
      <c r="I33000" s="113" t="s">
        <v>78371</v>
      </c>
    </row>
    <row r="33001" spans="9:9" ht="14.5" x14ac:dyDescent="0.35">
      <c r="I33001" s="113" t="s">
        <v>78370</v>
      </c>
    </row>
    <row r="33002" spans="9:9" ht="14.5" x14ac:dyDescent="0.35">
      <c r="I33002" s="113" t="s">
        <v>78369</v>
      </c>
    </row>
    <row r="33003" spans="9:9" ht="14.5" x14ac:dyDescent="0.35">
      <c r="I33003" s="113" t="s">
        <v>78368</v>
      </c>
    </row>
    <row r="33004" spans="9:9" ht="14.5" x14ac:dyDescent="0.35">
      <c r="I33004" s="113" t="s">
        <v>78367</v>
      </c>
    </row>
    <row r="33005" spans="9:9" ht="14.5" x14ac:dyDescent="0.35">
      <c r="I33005" s="113" t="s">
        <v>78366</v>
      </c>
    </row>
    <row r="33006" spans="9:9" ht="14.5" x14ac:dyDescent="0.35">
      <c r="I33006" s="113" t="s">
        <v>78365</v>
      </c>
    </row>
    <row r="33007" spans="9:9" ht="14.5" x14ac:dyDescent="0.35">
      <c r="I33007" s="113" t="s">
        <v>78364</v>
      </c>
    </row>
    <row r="33008" spans="9:9" ht="14.5" x14ac:dyDescent="0.35">
      <c r="I33008" s="113" t="s">
        <v>78363</v>
      </c>
    </row>
    <row r="33009" spans="9:9" ht="14.5" x14ac:dyDescent="0.35">
      <c r="I33009" s="113" t="s">
        <v>78362</v>
      </c>
    </row>
    <row r="33010" spans="9:9" ht="14.5" x14ac:dyDescent="0.35">
      <c r="I33010" s="113" t="s">
        <v>78361</v>
      </c>
    </row>
    <row r="33011" spans="9:9" ht="14.5" x14ac:dyDescent="0.35">
      <c r="I33011" s="113" t="s">
        <v>78360</v>
      </c>
    </row>
    <row r="33012" spans="9:9" ht="14.5" x14ac:dyDescent="0.35">
      <c r="I33012" s="113" t="s">
        <v>78359</v>
      </c>
    </row>
    <row r="33013" spans="9:9" ht="14.5" x14ac:dyDescent="0.35">
      <c r="I33013" s="113" t="s">
        <v>78358</v>
      </c>
    </row>
    <row r="33014" spans="9:9" ht="14.5" x14ac:dyDescent="0.35">
      <c r="I33014" s="113" t="s">
        <v>78357</v>
      </c>
    </row>
    <row r="33015" spans="9:9" ht="14.5" x14ac:dyDescent="0.35">
      <c r="I33015" s="113" t="s">
        <v>78356</v>
      </c>
    </row>
    <row r="33016" spans="9:9" ht="14.5" x14ac:dyDescent="0.35">
      <c r="I33016" s="113" t="s">
        <v>126473</v>
      </c>
    </row>
    <row r="33017" spans="9:9" ht="14.5" x14ac:dyDescent="0.35">
      <c r="I33017" s="113" t="s">
        <v>78355</v>
      </c>
    </row>
    <row r="33018" spans="9:9" ht="14.5" x14ac:dyDescent="0.35">
      <c r="I33018" s="113" t="s">
        <v>78354</v>
      </c>
    </row>
    <row r="33019" spans="9:9" ht="14.5" x14ac:dyDescent="0.35">
      <c r="I33019" s="113" t="s">
        <v>78353</v>
      </c>
    </row>
    <row r="33020" spans="9:9" ht="14.5" x14ac:dyDescent="0.35">
      <c r="I33020" s="113" t="s">
        <v>78352</v>
      </c>
    </row>
    <row r="33021" spans="9:9" ht="14.5" x14ac:dyDescent="0.35">
      <c r="I33021" s="113" t="s">
        <v>78351</v>
      </c>
    </row>
    <row r="33022" spans="9:9" ht="14.5" x14ac:dyDescent="0.35">
      <c r="I33022" s="113" t="s">
        <v>78350</v>
      </c>
    </row>
    <row r="33023" spans="9:9" ht="14.5" x14ac:dyDescent="0.35">
      <c r="I33023" s="113" t="s">
        <v>78349</v>
      </c>
    </row>
    <row r="33024" spans="9:9" ht="14.5" x14ac:dyDescent="0.35">
      <c r="I33024" s="113" t="s">
        <v>78348</v>
      </c>
    </row>
    <row r="33025" spans="9:9" ht="14.5" x14ac:dyDescent="0.35">
      <c r="I33025" s="113" t="s">
        <v>78347</v>
      </c>
    </row>
    <row r="33026" spans="9:9" ht="14.5" x14ac:dyDescent="0.35">
      <c r="I33026" s="113" t="s">
        <v>78346</v>
      </c>
    </row>
    <row r="33027" spans="9:9" ht="14.5" x14ac:dyDescent="0.35">
      <c r="I33027" s="113" t="s">
        <v>78345</v>
      </c>
    </row>
    <row r="33028" spans="9:9" ht="14.5" x14ac:dyDescent="0.35">
      <c r="I33028" s="113" t="s">
        <v>78344</v>
      </c>
    </row>
    <row r="33029" spans="9:9" ht="14.5" x14ac:dyDescent="0.35">
      <c r="I33029" s="113" t="s">
        <v>78343</v>
      </c>
    </row>
    <row r="33030" spans="9:9" ht="14.5" x14ac:dyDescent="0.35">
      <c r="I33030" s="113" t="s">
        <v>78342</v>
      </c>
    </row>
    <row r="33031" spans="9:9" ht="14.5" x14ac:dyDescent="0.35">
      <c r="I33031" s="113" t="s">
        <v>78341</v>
      </c>
    </row>
    <row r="33032" spans="9:9" ht="14.5" x14ac:dyDescent="0.35">
      <c r="I33032" s="113" t="s">
        <v>78340</v>
      </c>
    </row>
    <row r="33033" spans="9:9" ht="14.5" x14ac:dyDescent="0.35">
      <c r="I33033" s="113" t="s">
        <v>78339</v>
      </c>
    </row>
    <row r="33034" spans="9:9" ht="14.5" x14ac:dyDescent="0.35">
      <c r="I33034" s="113" t="s">
        <v>78338</v>
      </c>
    </row>
    <row r="33035" spans="9:9" ht="14.5" x14ac:dyDescent="0.35">
      <c r="I33035" s="113" t="s">
        <v>78337</v>
      </c>
    </row>
    <row r="33036" spans="9:9" ht="14.5" x14ac:dyDescent="0.35">
      <c r="I33036" s="113" t="s">
        <v>78336</v>
      </c>
    </row>
    <row r="33037" spans="9:9" ht="14.5" x14ac:dyDescent="0.35">
      <c r="I33037" s="113" t="s">
        <v>78335</v>
      </c>
    </row>
    <row r="33038" spans="9:9" ht="14.5" x14ac:dyDescent="0.35">
      <c r="I33038" s="113" t="s">
        <v>78334</v>
      </c>
    </row>
    <row r="33039" spans="9:9" ht="14.5" x14ac:dyDescent="0.35">
      <c r="I33039" s="113" t="s">
        <v>78333</v>
      </c>
    </row>
    <row r="33040" spans="9:9" ht="14.5" x14ac:dyDescent="0.35">
      <c r="I33040" s="113" t="s">
        <v>78332</v>
      </c>
    </row>
    <row r="33041" spans="9:9" ht="14.5" x14ac:dyDescent="0.35">
      <c r="I33041" s="113" t="s">
        <v>78331</v>
      </c>
    </row>
    <row r="33042" spans="9:9" ht="14.5" x14ac:dyDescent="0.35">
      <c r="I33042" s="113" t="s">
        <v>78330</v>
      </c>
    </row>
    <row r="33043" spans="9:9" ht="14.5" x14ac:dyDescent="0.35">
      <c r="I33043" s="113" t="s">
        <v>78329</v>
      </c>
    </row>
    <row r="33044" spans="9:9" ht="14.5" x14ac:dyDescent="0.35">
      <c r="I33044" s="113" t="s">
        <v>78328</v>
      </c>
    </row>
    <row r="33045" spans="9:9" ht="14.5" x14ac:dyDescent="0.35">
      <c r="I33045" s="113" t="s">
        <v>78327</v>
      </c>
    </row>
    <row r="33046" spans="9:9" ht="14.5" x14ac:dyDescent="0.35">
      <c r="I33046" s="113" t="s">
        <v>126474</v>
      </c>
    </row>
    <row r="33047" spans="9:9" ht="14.5" x14ac:dyDescent="0.35">
      <c r="I33047" s="113" t="s">
        <v>78326</v>
      </c>
    </row>
    <row r="33048" spans="9:9" ht="14.5" x14ac:dyDescent="0.35">
      <c r="I33048" s="113" t="s">
        <v>78325</v>
      </c>
    </row>
    <row r="33049" spans="9:9" ht="14.5" x14ac:dyDescent="0.35">
      <c r="I33049" s="113" t="s">
        <v>78324</v>
      </c>
    </row>
    <row r="33050" spans="9:9" ht="14.5" x14ac:dyDescent="0.35">
      <c r="I33050" s="113" t="s">
        <v>78323</v>
      </c>
    </row>
    <row r="33051" spans="9:9" ht="14.5" x14ac:dyDescent="0.35">
      <c r="I33051" s="113" t="s">
        <v>78322</v>
      </c>
    </row>
    <row r="33052" spans="9:9" ht="14.5" x14ac:dyDescent="0.35">
      <c r="I33052" s="113" t="s">
        <v>78321</v>
      </c>
    </row>
    <row r="33053" spans="9:9" ht="14.5" x14ac:dyDescent="0.35">
      <c r="I33053" s="113" t="s">
        <v>78320</v>
      </c>
    </row>
    <row r="33054" spans="9:9" ht="14.5" x14ac:dyDescent="0.35">
      <c r="I33054" s="113" t="s">
        <v>78319</v>
      </c>
    </row>
    <row r="33055" spans="9:9" ht="14.5" x14ac:dyDescent="0.35">
      <c r="I33055" s="113" t="s">
        <v>78318</v>
      </c>
    </row>
    <row r="33056" spans="9:9" ht="14.5" x14ac:dyDescent="0.35">
      <c r="I33056" s="113" t="s">
        <v>78317</v>
      </c>
    </row>
    <row r="33057" spans="9:9" ht="14.5" x14ac:dyDescent="0.35">
      <c r="I33057" s="113" t="s">
        <v>78316</v>
      </c>
    </row>
    <row r="33058" spans="9:9" ht="14.5" x14ac:dyDescent="0.35">
      <c r="I33058" s="113" t="s">
        <v>78315</v>
      </c>
    </row>
    <row r="33059" spans="9:9" ht="14.5" x14ac:dyDescent="0.35">
      <c r="I33059" s="113" t="s">
        <v>78314</v>
      </c>
    </row>
    <row r="33060" spans="9:9" ht="14.5" x14ac:dyDescent="0.35">
      <c r="I33060" s="113" t="s">
        <v>78313</v>
      </c>
    </row>
    <row r="33061" spans="9:9" ht="14.5" x14ac:dyDescent="0.35">
      <c r="I33061" s="113" t="s">
        <v>78312</v>
      </c>
    </row>
    <row r="33062" spans="9:9" ht="14.5" x14ac:dyDescent="0.35">
      <c r="I33062" s="113" t="s">
        <v>78311</v>
      </c>
    </row>
    <row r="33063" spans="9:9" ht="14.5" x14ac:dyDescent="0.35">
      <c r="I33063" s="113" t="s">
        <v>78310</v>
      </c>
    </row>
    <row r="33064" spans="9:9" ht="14.5" x14ac:dyDescent="0.35">
      <c r="I33064" s="113" t="s">
        <v>78309</v>
      </c>
    </row>
    <row r="33065" spans="9:9" ht="14.5" x14ac:dyDescent="0.35">
      <c r="I33065" s="113" t="s">
        <v>78308</v>
      </c>
    </row>
    <row r="33066" spans="9:9" ht="14.5" x14ac:dyDescent="0.35">
      <c r="I33066" s="113" t="s">
        <v>78307</v>
      </c>
    </row>
    <row r="33067" spans="9:9" ht="14.5" x14ac:dyDescent="0.35">
      <c r="I33067" s="113" t="s">
        <v>78306</v>
      </c>
    </row>
    <row r="33068" spans="9:9" ht="14.5" x14ac:dyDescent="0.35">
      <c r="I33068" s="113" t="s">
        <v>78305</v>
      </c>
    </row>
    <row r="33069" spans="9:9" ht="14.5" x14ac:dyDescent="0.35">
      <c r="I33069" s="113" t="s">
        <v>78304</v>
      </c>
    </row>
    <row r="33070" spans="9:9" ht="14.5" x14ac:dyDescent="0.35">
      <c r="I33070" s="113" t="s">
        <v>78303</v>
      </c>
    </row>
    <row r="33071" spans="9:9" ht="14.5" x14ac:dyDescent="0.35">
      <c r="I33071" s="113" t="s">
        <v>78302</v>
      </c>
    </row>
    <row r="33072" spans="9:9" ht="14.5" x14ac:dyDescent="0.35">
      <c r="I33072" s="113" t="s">
        <v>78301</v>
      </c>
    </row>
    <row r="33073" spans="9:9" ht="14.5" x14ac:dyDescent="0.35">
      <c r="I33073" s="113" t="s">
        <v>78300</v>
      </c>
    </row>
    <row r="33074" spans="9:9" ht="14.5" x14ac:dyDescent="0.35">
      <c r="I33074" s="113" t="s">
        <v>78299</v>
      </c>
    </row>
    <row r="33075" spans="9:9" ht="14.5" x14ac:dyDescent="0.35">
      <c r="I33075" s="113" t="s">
        <v>130563</v>
      </c>
    </row>
    <row r="33076" spans="9:9" ht="14.5" x14ac:dyDescent="0.35">
      <c r="I33076" s="113" t="s">
        <v>78298</v>
      </c>
    </row>
    <row r="33077" spans="9:9" ht="14.5" x14ac:dyDescent="0.35">
      <c r="I33077" s="113" t="s">
        <v>78297</v>
      </c>
    </row>
    <row r="33078" spans="9:9" ht="14.5" x14ac:dyDescent="0.35">
      <c r="I33078" s="113" t="s">
        <v>78296</v>
      </c>
    </row>
    <row r="33079" spans="9:9" ht="14.5" x14ac:dyDescent="0.35">
      <c r="I33079" s="113" t="s">
        <v>78295</v>
      </c>
    </row>
    <row r="33080" spans="9:9" ht="14.5" x14ac:dyDescent="0.35">
      <c r="I33080" s="113" t="s">
        <v>78294</v>
      </c>
    </row>
    <row r="33081" spans="9:9" ht="14.5" x14ac:dyDescent="0.35">
      <c r="I33081" s="113" t="s">
        <v>78293</v>
      </c>
    </row>
    <row r="33082" spans="9:9" ht="14.5" x14ac:dyDescent="0.35">
      <c r="I33082" s="113" t="s">
        <v>78292</v>
      </c>
    </row>
    <row r="33083" spans="9:9" ht="14.5" x14ac:dyDescent="0.35">
      <c r="I33083" s="113" t="s">
        <v>78291</v>
      </c>
    </row>
    <row r="33084" spans="9:9" ht="14.5" x14ac:dyDescent="0.35">
      <c r="I33084" s="113" t="s">
        <v>78290</v>
      </c>
    </row>
    <row r="33085" spans="9:9" ht="14.5" x14ac:dyDescent="0.35">
      <c r="I33085" s="113" t="s">
        <v>78289</v>
      </c>
    </row>
    <row r="33086" spans="9:9" ht="14.5" x14ac:dyDescent="0.35">
      <c r="I33086" s="113" t="s">
        <v>78288</v>
      </c>
    </row>
    <row r="33087" spans="9:9" ht="14.5" x14ac:dyDescent="0.35">
      <c r="I33087" s="113" t="s">
        <v>78287</v>
      </c>
    </row>
    <row r="33088" spans="9:9" ht="14.5" x14ac:dyDescent="0.35">
      <c r="I33088" s="113" t="s">
        <v>78286</v>
      </c>
    </row>
    <row r="33089" spans="9:9" ht="14.5" x14ac:dyDescent="0.35">
      <c r="I33089" s="113" t="s">
        <v>78285</v>
      </c>
    </row>
    <row r="33090" spans="9:9" ht="14.5" x14ac:dyDescent="0.35">
      <c r="I33090" s="113" t="s">
        <v>78284</v>
      </c>
    </row>
    <row r="33091" spans="9:9" ht="14.5" x14ac:dyDescent="0.35">
      <c r="I33091" s="113" t="s">
        <v>78283</v>
      </c>
    </row>
    <row r="33092" spans="9:9" ht="14.5" x14ac:dyDescent="0.35">
      <c r="I33092" s="113" t="s">
        <v>78282</v>
      </c>
    </row>
    <row r="33093" spans="9:9" ht="14.5" x14ac:dyDescent="0.35">
      <c r="I33093" s="113" t="s">
        <v>78281</v>
      </c>
    </row>
    <row r="33094" spans="9:9" ht="14.5" x14ac:dyDescent="0.35">
      <c r="I33094" s="113" t="s">
        <v>78280</v>
      </c>
    </row>
    <row r="33095" spans="9:9" ht="14.5" x14ac:dyDescent="0.35">
      <c r="I33095" s="113" t="s">
        <v>78279</v>
      </c>
    </row>
    <row r="33096" spans="9:9" ht="14.5" x14ac:dyDescent="0.35">
      <c r="I33096" s="113" t="s">
        <v>78278</v>
      </c>
    </row>
    <row r="33097" spans="9:9" ht="14.5" x14ac:dyDescent="0.35">
      <c r="I33097" s="113" t="s">
        <v>78277</v>
      </c>
    </row>
    <row r="33098" spans="9:9" ht="14.5" x14ac:dyDescent="0.35">
      <c r="I33098" s="113" t="s">
        <v>78276</v>
      </c>
    </row>
    <row r="33099" spans="9:9" ht="14.5" x14ac:dyDescent="0.35">
      <c r="I33099" s="113" t="s">
        <v>78275</v>
      </c>
    </row>
    <row r="33100" spans="9:9" ht="14.5" x14ac:dyDescent="0.35">
      <c r="I33100" s="113" t="s">
        <v>78274</v>
      </c>
    </row>
    <row r="33101" spans="9:9" ht="14.5" x14ac:dyDescent="0.35">
      <c r="I33101" s="113" t="s">
        <v>78273</v>
      </c>
    </row>
    <row r="33102" spans="9:9" ht="14.5" x14ac:dyDescent="0.35">
      <c r="I33102" s="113" t="s">
        <v>78272</v>
      </c>
    </row>
    <row r="33103" spans="9:9" ht="14.5" x14ac:dyDescent="0.35">
      <c r="I33103" s="113" t="s">
        <v>78271</v>
      </c>
    </row>
    <row r="33104" spans="9:9" ht="14.5" x14ac:dyDescent="0.35">
      <c r="I33104" s="113" t="s">
        <v>78270</v>
      </c>
    </row>
    <row r="33105" spans="9:9" ht="14.5" x14ac:dyDescent="0.35">
      <c r="I33105" s="113" t="s">
        <v>78269</v>
      </c>
    </row>
    <row r="33106" spans="9:9" ht="14.5" x14ac:dyDescent="0.35">
      <c r="I33106" s="113" t="s">
        <v>78268</v>
      </c>
    </row>
    <row r="33107" spans="9:9" ht="14.5" x14ac:dyDescent="0.35">
      <c r="I33107" s="113" t="s">
        <v>78267</v>
      </c>
    </row>
    <row r="33108" spans="9:9" ht="14.5" x14ac:dyDescent="0.35">
      <c r="I33108" s="113" t="s">
        <v>78266</v>
      </c>
    </row>
    <row r="33109" spans="9:9" ht="14.5" x14ac:dyDescent="0.35">
      <c r="I33109" s="113" t="s">
        <v>78265</v>
      </c>
    </row>
    <row r="33110" spans="9:9" ht="14.5" x14ac:dyDescent="0.35">
      <c r="I33110" s="113" t="s">
        <v>78264</v>
      </c>
    </row>
    <row r="33111" spans="9:9" ht="14.5" x14ac:dyDescent="0.35">
      <c r="I33111" s="113" t="s">
        <v>78263</v>
      </c>
    </row>
    <row r="33112" spans="9:9" ht="14.5" x14ac:dyDescent="0.35">
      <c r="I33112" s="113" t="s">
        <v>78262</v>
      </c>
    </row>
    <row r="33113" spans="9:9" ht="14.5" x14ac:dyDescent="0.35">
      <c r="I33113" s="113" t="s">
        <v>78261</v>
      </c>
    </row>
    <row r="33114" spans="9:9" ht="14.5" x14ac:dyDescent="0.35">
      <c r="I33114" s="113" t="s">
        <v>78260</v>
      </c>
    </row>
    <row r="33115" spans="9:9" ht="14.5" x14ac:dyDescent="0.35">
      <c r="I33115" s="113" t="s">
        <v>78259</v>
      </c>
    </row>
    <row r="33116" spans="9:9" ht="14.5" x14ac:dyDescent="0.35">
      <c r="I33116" s="113" t="s">
        <v>78258</v>
      </c>
    </row>
    <row r="33117" spans="9:9" ht="14.5" x14ac:dyDescent="0.35">
      <c r="I33117" s="113" t="s">
        <v>78257</v>
      </c>
    </row>
    <row r="33118" spans="9:9" ht="14.5" x14ac:dyDescent="0.35">
      <c r="I33118" s="113" t="s">
        <v>78256</v>
      </c>
    </row>
    <row r="33119" spans="9:9" ht="14.5" x14ac:dyDescent="0.35">
      <c r="I33119" s="113" t="s">
        <v>78255</v>
      </c>
    </row>
    <row r="33120" spans="9:9" ht="14.5" x14ac:dyDescent="0.35">
      <c r="I33120" s="113" t="s">
        <v>78254</v>
      </c>
    </row>
    <row r="33121" spans="9:9" ht="14.5" x14ac:dyDescent="0.35">
      <c r="I33121" s="113" t="s">
        <v>78253</v>
      </c>
    </row>
    <row r="33122" spans="9:9" ht="14.5" x14ac:dyDescent="0.35">
      <c r="I33122" s="113" t="s">
        <v>78252</v>
      </c>
    </row>
    <row r="33123" spans="9:9" ht="14.5" x14ac:dyDescent="0.35">
      <c r="I33123" s="113" t="s">
        <v>78251</v>
      </c>
    </row>
    <row r="33124" spans="9:9" ht="14.5" x14ac:dyDescent="0.35">
      <c r="I33124" s="113" t="s">
        <v>78250</v>
      </c>
    </row>
    <row r="33125" spans="9:9" ht="14.5" x14ac:dyDescent="0.35">
      <c r="I33125" s="113" t="s">
        <v>78249</v>
      </c>
    </row>
    <row r="33126" spans="9:9" ht="14.5" x14ac:dyDescent="0.35">
      <c r="I33126" s="113" t="s">
        <v>78248</v>
      </c>
    </row>
    <row r="33127" spans="9:9" ht="14.5" x14ac:dyDescent="0.35">
      <c r="I33127" s="113" t="s">
        <v>126475</v>
      </c>
    </row>
    <row r="33128" spans="9:9" ht="14.5" x14ac:dyDescent="0.35">
      <c r="I33128" s="113" t="s">
        <v>78247</v>
      </c>
    </row>
    <row r="33129" spans="9:9" ht="14.5" x14ac:dyDescent="0.35">
      <c r="I33129" s="113" t="s">
        <v>78246</v>
      </c>
    </row>
    <row r="33130" spans="9:9" ht="14.5" x14ac:dyDescent="0.35">
      <c r="I33130" s="113" t="s">
        <v>78245</v>
      </c>
    </row>
    <row r="33131" spans="9:9" ht="14.5" x14ac:dyDescent="0.35">
      <c r="I33131" s="113" t="s">
        <v>78244</v>
      </c>
    </row>
    <row r="33132" spans="9:9" ht="14.5" x14ac:dyDescent="0.35">
      <c r="I33132" s="113" t="s">
        <v>78243</v>
      </c>
    </row>
    <row r="33133" spans="9:9" ht="14.5" x14ac:dyDescent="0.35">
      <c r="I33133" s="113" t="s">
        <v>78242</v>
      </c>
    </row>
    <row r="33134" spans="9:9" ht="14.5" x14ac:dyDescent="0.35">
      <c r="I33134" s="113" t="s">
        <v>78241</v>
      </c>
    </row>
    <row r="33135" spans="9:9" ht="14.5" x14ac:dyDescent="0.35">
      <c r="I33135" s="113" t="s">
        <v>78240</v>
      </c>
    </row>
    <row r="33136" spans="9:9" ht="14.5" x14ac:dyDescent="0.35">
      <c r="I33136" s="113" t="s">
        <v>78239</v>
      </c>
    </row>
    <row r="33137" spans="9:9" ht="14.5" x14ac:dyDescent="0.35">
      <c r="I33137" s="113" t="s">
        <v>78238</v>
      </c>
    </row>
    <row r="33138" spans="9:9" ht="14.5" x14ac:dyDescent="0.35">
      <c r="I33138" s="113" t="s">
        <v>78237</v>
      </c>
    </row>
    <row r="33139" spans="9:9" ht="14.5" x14ac:dyDescent="0.35">
      <c r="I33139" s="113" t="s">
        <v>130564</v>
      </c>
    </row>
    <row r="33140" spans="9:9" ht="14.5" x14ac:dyDescent="0.35">
      <c r="I33140" s="113" t="s">
        <v>78236</v>
      </c>
    </row>
    <row r="33141" spans="9:9" ht="14.5" x14ac:dyDescent="0.35">
      <c r="I33141" s="113" t="s">
        <v>78235</v>
      </c>
    </row>
    <row r="33142" spans="9:9" ht="14.5" x14ac:dyDescent="0.35">
      <c r="I33142" s="113" t="s">
        <v>78234</v>
      </c>
    </row>
    <row r="33143" spans="9:9" ht="14.5" x14ac:dyDescent="0.35">
      <c r="I33143" s="113" t="s">
        <v>78233</v>
      </c>
    </row>
    <row r="33144" spans="9:9" ht="14.5" x14ac:dyDescent="0.35">
      <c r="I33144" s="113" t="s">
        <v>78232</v>
      </c>
    </row>
    <row r="33145" spans="9:9" ht="14.5" x14ac:dyDescent="0.35">
      <c r="I33145" s="113" t="s">
        <v>78231</v>
      </c>
    </row>
    <row r="33146" spans="9:9" ht="14.5" x14ac:dyDescent="0.35">
      <c r="I33146" s="113" t="s">
        <v>78230</v>
      </c>
    </row>
    <row r="33147" spans="9:9" ht="14.5" x14ac:dyDescent="0.35">
      <c r="I33147" s="113" t="s">
        <v>78229</v>
      </c>
    </row>
    <row r="33148" spans="9:9" ht="14.5" x14ac:dyDescent="0.35">
      <c r="I33148" s="113" t="s">
        <v>78228</v>
      </c>
    </row>
    <row r="33149" spans="9:9" ht="14.5" x14ac:dyDescent="0.35">
      <c r="I33149" s="113" t="s">
        <v>78227</v>
      </c>
    </row>
    <row r="33150" spans="9:9" ht="14.5" x14ac:dyDescent="0.35">
      <c r="I33150" s="113" t="s">
        <v>78226</v>
      </c>
    </row>
    <row r="33151" spans="9:9" ht="14.5" x14ac:dyDescent="0.35">
      <c r="I33151" s="113" t="s">
        <v>78225</v>
      </c>
    </row>
    <row r="33152" spans="9:9" ht="14.5" x14ac:dyDescent="0.35">
      <c r="I33152" s="113" t="s">
        <v>78224</v>
      </c>
    </row>
    <row r="33153" spans="9:9" ht="14.5" x14ac:dyDescent="0.35">
      <c r="I33153" s="113" t="s">
        <v>78223</v>
      </c>
    </row>
    <row r="33154" spans="9:9" ht="14.5" x14ac:dyDescent="0.35">
      <c r="I33154" s="113" t="s">
        <v>78222</v>
      </c>
    </row>
    <row r="33155" spans="9:9" ht="14.5" x14ac:dyDescent="0.35">
      <c r="I33155" s="113" t="s">
        <v>78221</v>
      </c>
    </row>
    <row r="33156" spans="9:9" ht="14.5" x14ac:dyDescent="0.35">
      <c r="I33156" s="113" t="s">
        <v>78220</v>
      </c>
    </row>
    <row r="33157" spans="9:9" ht="14.5" x14ac:dyDescent="0.35">
      <c r="I33157" s="113" t="s">
        <v>78219</v>
      </c>
    </row>
    <row r="33158" spans="9:9" ht="14.5" x14ac:dyDescent="0.35">
      <c r="I33158" s="113" t="s">
        <v>78218</v>
      </c>
    </row>
    <row r="33159" spans="9:9" ht="14.5" x14ac:dyDescent="0.35">
      <c r="I33159" s="113" t="s">
        <v>78217</v>
      </c>
    </row>
    <row r="33160" spans="9:9" ht="14.5" x14ac:dyDescent="0.35">
      <c r="I33160" s="113" t="s">
        <v>78216</v>
      </c>
    </row>
    <row r="33161" spans="9:9" ht="14.5" x14ac:dyDescent="0.35">
      <c r="I33161" s="113" t="s">
        <v>78215</v>
      </c>
    </row>
    <row r="33162" spans="9:9" ht="14.5" x14ac:dyDescent="0.35">
      <c r="I33162" s="113" t="s">
        <v>78214</v>
      </c>
    </row>
    <row r="33163" spans="9:9" ht="14.5" x14ac:dyDescent="0.35">
      <c r="I33163" s="113" t="s">
        <v>78213</v>
      </c>
    </row>
    <row r="33164" spans="9:9" ht="14.5" x14ac:dyDescent="0.35">
      <c r="I33164" s="113" t="s">
        <v>78212</v>
      </c>
    </row>
    <row r="33165" spans="9:9" ht="14.5" x14ac:dyDescent="0.35">
      <c r="I33165" s="113" t="s">
        <v>78211</v>
      </c>
    </row>
    <row r="33166" spans="9:9" ht="14.5" x14ac:dyDescent="0.35">
      <c r="I33166" s="113" t="s">
        <v>78210</v>
      </c>
    </row>
    <row r="33167" spans="9:9" ht="14.5" x14ac:dyDescent="0.35">
      <c r="I33167" s="113" t="s">
        <v>78209</v>
      </c>
    </row>
    <row r="33168" spans="9:9" ht="14.5" x14ac:dyDescent="0.35">
      <c r="I33168" s="113" t="s">
        <v>78208</v>
      </c>
    </row>
    <row r="33169" spans="9:9" ht="14.5" x14ac:dyDescent="0.35">
      <c r="I33169" s="113" t="s">
        <v>78207</v>
      </c>
    </row>
    <row r="33170" spans="9:9" ht="14.5" x14ac:dyDescent="0.35">
      <c r="I33170" s="113" t="s">
        <v>78206</v>
      </c>
    </row>
    <row r="33171" spans="9:9" ht="14.5" x14ac:dyDescent="0.35">
      <c r="I33171" s="113" t="s">
        <v>78205</v>
      </c>
    </row>
    <row r="33172" spans="9:9" ht="14.5" x14ac:dyDescent="0.35">
      <c r="I33172" s="113" t="s">
        <v>78204</v>
      </c>
    </row>
    <row r="33173" spans="9:9" ht="14.5" x14ac:dyDescent="0.35">
      <c r="I33173" s="113" t="s">
        <v>78203</v>
      </c>
    </row>
    <row r="33174" spans="9:9" ht="14.5" x14ac:dyDescent="0.35">
      <c r="I33174" s="113" t="s">
        <v>78202</v>
      </c>
    </row>
    <row r="33175" spans="9:9" ht="14.5" x14ac:dyDescent="0.35">
      <c r="I33175" s="113" t="s">
        <v>78201</v>
      </c>
    </row>
    <row r="33176" spans="9:9" ht="14.5" x14ac:dyDescent="0.35">
      <c r="I33176" s="113" t="s">
        <v>78200</v>
      </c>
    </row>
    <row r="33177" spans="9:9" ht="14.5" x14ac:dyDescent="0.35">
      <c r="I33177" s="113" t="s">
        <v>78199</v>
      </c>
    </row>
    <row r="33178" spans="9:9" ht="14.5" x14ac:dyDescent="0.35">
      <c r="I33178" s="113" t="s">
        <v>78198</v>
      </c>
    </row>
    <row r="33179" spans="9:9" ht="14.5" x14ac:dyDescent="0.35">
      <c r="I33179" s="113" t="s">
        <v>78197</v>
      </c>
    </row>
    <row r="33180" spans="9:9" ht="14.5" x14ac:dyDescent="0.35">
      <c r="I33180" s="113" t="s">
        <v>78196</v>
      </c>
    </row>
    <row r="33181" spans="9:9" ht="14.5" x14ac:dyDescent="0.35">
      <c r="I33181" s="113" t="s">
        <v>78195</v>
      </c>
    </row>
    <row r="33182" spans="9:9" ht="14.5" x14ac:dyDescent="0.35">
      <c r="I33182" s="113" t="s">
        <v>78194</v>
      </c>
    </row>
    <row r="33183" spans="9:9" ht="14.5" x14ac:dyDescent="0.35">
      <c r="I33183" s="113" t="s">
        <v>78193</v>
      </c>
    </row>
    <row r="33184" spans="9:9" ht="14.5" x14ac:dyDescent="0.35">
      <c r="I33184" s="113" t="s">
        <v>78192</v>
      </c>
    </row>
    <row r="33185" spans="9:9" ht="14.5" x14ac:dyDescent="0.35">
      <c r="I33185" s="113" t="s">
        <v>78191</v>
      </c>
    </row>
    <row r="33186" spans="9:9" ht="14.5" x14ac:dyDescent="0.35">
      <c r="I33186" s="113" t="s">
        <v>78190</v>
      </c>
    </row>
    <row r="33187" spans="9:9" ht="14.5" x14ac:dyDescent="0.35">
      <c r="I33187" s="113" t="s">
        <v>78189</v>
      </c>
    </row>
    <row r="33188" spans="9:9" ht="14.5" x14ac:dyDescent="0.35">
      <c r="I33188" s="113" t="s">
        <v>78188</v>
      </c>
    </row>
    <row r="33189" spans="9:9" ht="14.5" x14ac:dyDescent="0.35">
      <c r="I33189" s="113" t="s">
        <v>78187</v>
      </c>
    </row>
    <row r="33190" spans="9:9" ht="14.5" x14ac:dyDescent="0.35">
      <c r="I33190" s="113" t="s">
        <v>78186</v>
      </c>
    </row>
    <row r="33191" spans="9:9" ht="14.5" x14ac:dyDescent="0.35">
      <c r="I33191" s="113" t="s">
        <v>78185</v>
      </c>
    </row>
    <row r="33192" spans="9:9" ht="14.5" x14ac:dyDescent="0.35">
      <c r="I33192" s="113" t="s">
        <v>78184</v>
      </c>
    </row>
    <row r="33193" spans="9:9" ht="14.5" x14ac:dyDescent="0.35">
      <c r="I33193" s="113" t="s">
        <v>78183</v>
      </c>
    </row>
    <row r="33194" spans="9:9" ht="14.5" x14ac:dyDescent="0.35">
      <c r="I33194" s="113" t="s">
        <v>78182</v>
      </c>
    </row>
    <row r="33195" spans="9:9" ht="14.5" x14ac:dyDescent="0.35">
      <c r="I33195" s="113" t="s">
        <v>78181</v>
      </c>
    </row>
    <row r="33196" spans="9:9" ht="14.5" x14ac:dyDescent="0.35">
      <c r="I33196" s="113" t="s">
        <v>119695</v>
      </c>
    </row>
    <row r="33197" spans="9:9" ht="14.5" x14ac:dyDescent="0.35">
      <c r="I33197" s="113" t="s">
        <v>78180</v>
      </c>
    </row>
    <row r="33198" spans="9:9" ht="14.5" x14ac:dyDescent="0.35">
      <c r="I33198" s="113" t="s">
        <v>78179</v>
      </c>
    </row>
    <row r="33199" spans="9:9" ht="14.5" x14ac:dyDescent="0.35">
      <c r="I33199" s="113" t="s">
        <v>78178</v>
      </c>
    </row>
    <row r="33200" spans="9:9" ht="14.5" x14ac:dyDescent="0.35">
      <c r="I33200" s="113" t="s">
        <v>78177</v>
      </c>
    </row>
    <row r="33201" spans="9:9" ht="14.5" x14ac:dyDescent="0.35">
      <c r="I33201" s="113" t="s">
        <v>78176</v>
      </c>
    </row>
    <row r="33202" spans="9:9" ht="14.5" x14ac:dyDescent="0.35">
      <c r="I33202" s="113" t="s">
        <v>78175</v>
      </c>
    </row>
    <row r="33203" spans="9:9" ht="14.5" x14ac:dyDescent="0.35">
      <c r="I33203" s="113" t="s">
        <v>78174</v>
      </c>
    </row>
    <row r="33204" spans="9:9" ht="14.5" x14ac:dyDescent="0.35">
      <c r="I33204" s="113" t="s">
        <v>78173</v>
      </c>
    </row>
    <row r="33205" spans="9:9" ht="14.5" x14ac:dyDescent="0.35">
      <c r="I33205" s="113" t="s">
        <v>78172</v>
      </c>
    </row>
    <row r="33206" spans="9:9" ht="14.5" x14ac:dyDescent="0.35">
      <c r="I33206" s="113" t="s">
        <v>78171</v>
      </c>
    </row>
    <row r="33207" spans="9:9" ht="14.5" x14ac:dyDescent="0.35">
      <c r="I33207" s="113" t="s">
        <v>78170</v>
      </c>
    </row>
    <row r="33208" spans="9:9" ht="14.5" x14ac:dyDescent="0.35">
      <c r="I33208" s="113" t="s">
        <v>78169</v>
      </c>
    </row>
    <row r="33209" spans="9:9" ht="14.5" x14ac:dyDescent="0.35">
      <c r="I33209" s="113" t="s">
        <v>78168</v>
      </c>
    </row>
    <row r="33210" spans="9:9" ht="14.5" x14ac:dyDescent="0.35">
      <c r="I33210" s="113" t="s">
        <v>78167</v>
      </c>
    </row>
    <row r="33211" spans="9:9" ht="14.5" x14ac:dyDescent="0.35">
      <c r="I33211" s="113" t="s">
        <v>78166</v>
      </c>
    </row>
    <row r="33212" spans="9:9" ht="14.5" x14ac:dyDescent="0.35">
      <c r="I33212" s="113" t="s">
        <v>78165</v>
      </c>
    </row>
    <row r="33213" spans="9:9" ht="14.5" x14ac:dyDescent="0.35">
      <c r="I33213" s="113" t="s">
        <v>78164</v>
      </c>
    </row>
    <row r="33214" spans="9:9" ht="14.5" x14ac:dyDescent="0.35">
      <c r="I33214" s="113" t="s">
        <v>78163</v>
      </c>
    </row>
    <row r="33215" spans="9:9" ht="14.5" x14ac:dyDescent="0.35">
      <c r="I33215" s="113" t="s">
        <v>78162</v>
      </c>
    </row>
    <row r="33216" spans="9:9" ht="14.5" x14ac:dyDescent="0.35">
      <c r="I33216" s="113" t="s">
        <v>78161</v>
      </c>
    </row>
    <row r="33217" spans="9:9" ht="14.5" x14ac:dyDescent="0.35">
      <c r="I33217" s="113" t="s">
        <v>78160</v>
      </c>
    </row>
    <row r="33218" spans="9:9" ht="14.5" x14ac:dyDescent="0.35">
      <c r="I33218" s="113" t="s">
        <v>78159</v>
      </c>
    </row>
    <row r="33219" spans="9:9" ht="14.5" x14ac:dyDescent="0.35">
      <c r="I33219" s="113" t="s">
        <v>78158</v>
      </c>
    </row>
    <row r="33220" spans="9:9" ht="14.5" x14ac:dyDescent="0.35">
      <c r="I33220" s="113" t="s">
        <v>78157</v>
      </c>
    </row>
    <row r="33221" spans="9:9" ht="14.5" x14ac:dyDescent="0.35">
      <c r="I33221" s="113" t="s">
        <v>78156</v>
      </c>
    </row>
    <row r="33222" spans="9:9" ht="14.5" x14ac:dyDescent="0.35">
      <c r="I33222" s="113" t="s">
        <v>78155</v>
      </c>
    </row>
    <row r="33223" spans="9:9" ht="14.5" x14ac:dyDescent="0.35">
      <c r="I33223" s="113" t="s">
        <v>115647</v>
      </c>
    </row>
    <row r="33224" spans="9:9" ht="14.5" x14ac:dyDescent="0.35">
      <c r="I33224" s="113" t="s">
        <v>78154</v>
      </c>
    </row>
    <row r="33225" spans="9:9" ht="14.5" x14ac:dyDescent="0.35">
      <c r="I33225" s="113" t="s">
        <v>78153</v>
      </c>
    </row>
    <row r="33226" spans="9:9" ht="14.5" x14ac:dyDescent="0.35">
      <c r="I33226" s="113" t="s">
        <v>78152</v>
      </c>
    </row>
    <row r="33227" spans="9:9" ht="14.5" x14ac:dyDescent="0.35">
      <c r="I33227" s="113" t="s">
        <v>78151</v>
      </c>
    </row>
    <row r="33228" spans="9:9" ht="14.5" x14ac:dyDescent="0.35">
      <c r="I33228" s="113" t="s">
        <v>78150</v>
      </c>
    </row>
    <row r="33229" spans="9:9" ht="14.5" x14ac:dyDescent="0.35">
      <c r="I33229" s="113" t="s">
        <v>78149</v>
      </c>
    </row>
    <row r="33230" spans="9:9" ht="14.5" x14ac:dyDescent="0.35">
      <c r="I33230" s="113" t="s">
        <v>78148</v>
      </c>
    </row>
    <row r="33231" spans="9:9" ht="14.5" x14ac:dyDescent="0.35">
      <c r="I33231" s="113" t="s">
        <v>78147</v>
      </c>
    </row>
    <row r="33232" spans="9:9" ht="14.5" x14ac:dyDescent="0.35">
      <c r="I33232" s="113" t="s">
        <v>78146</v>
      </c>
    </row>
    <row r="33233" spans="9:9" ht="14.5" x14ac:dyDescent="0.35">
      <c r="I33233" s="113" t="s">
        <v>78145</v>
      </c>
    </row>
    <row r="33234" spans="9:9" ht="14.5" x14ac:dyDescent="0.35">
      <c r="I33234" s="113" t="s">
        <v>78144</v>
      </c>
    </row>
    <row r="33235" spans="9:9" ht="14.5" x14ac:dyDescent="0.35">
      <c r="I33235" s="113" t="s">
        <v>78143</v>
      </c>
    </row>
    <row r="33236" spans="9:9" ht="14.5" x14ac:dyDescent="0.35">
      <c r="I33236" s="113" t="s">
        <v>78142</v>
      </c>
    </row>
    <row r="33237" spans="9:9" ht="14.5" x14ac:dyDescent="0.35">
      <c r="I33237" s="113" t="s">
        <v>78141</v>
      </c>
    </row>
    <row r="33238" spans="9:9" ht="14.5" x14ac:dyDescent="0.35">
      <c r="I33238" s="113" t="s">
        <v>78140</v>
      </c>
    </row>
    <row r="33239" spans="9:9" ht="14.5" x14ac:dyDescent="0.35">
      <c r="I33239" s="113" t="s">
        <v>78139</v>
      </c>
    </row>
    <row r="33240" spans="9:9" ht="14.5" x14ac:dyDescent="0.35">
      <c r="I33240" s="113" t="s">
        <v>78138</v>
      </c>
    </row>
    <row r="33241" spans="9:9" ht="14.5" x14ac:dyDescent="0.35">
      <c r="I33241" s="113" t="s">
        <v>78137</v>
      </c>
    </row>
    <row r="33242" spans="9:9" ht="14.5" x14ac:dyDescent="0.35">
      <c r="I33242" s="113" t="s">
        <v>78136</v>
      </c>
    </row>
    <row r="33243" spans="9:9" ht="14.5" x14ac:dyDescent="0.35">
      <c r="I33243" s="113" t="s">
        <v>78135</v>
      </c>
    </row>
    <row r="33244" spans="9:9" ht="14.5" x14ac:dyDescent="0.35">
      <c r="I33244" s="113" t="s">
        <v>78134</v>
      </c>
    </row>
    <row r="33245" spans="9:9" ht="14.5" x14ac:dyDescent="0.35">
      <c r="I33245" s="113" t="s">
        <v>78133</v>
      </c>
    </row>
    <row r="33246" spans="9:9" ht="14.5" x14ac:dyDescent="0.35">
      <c r="I33246" s="113" t="s">
        <v>78132</v>
      </c>
    </row>
    <row r="33247" spans="9:9" ht="14.5" x14ac:dyDescent="0.35">
      <c r="I33247" s="113" t="s">
        <v>78131</v>
      </c>
    </row>
    <row r="33248" spans="9:9" ht="14.5" x14ac:dyDescent="0.35">
      <c r="I33248" s="113" t="s">
        <v>78130</v>
      </c>
    </row>
    <row r="33249" spans="9:9" ht="14.5" x14ac:dyDescent="0.35">
      <c r="I33249" s="113" t="s">
        <v>78129</v>
      </c>
    </row>
    <row r="33250" spans="9:9" ht="14.5" x14ac:dyDescent="0.35">
      <c r="I33250" s="113" t="s">
        <v>78128</v>
      </c>
    </row>
    <row r="33251" spans="9:9" ht="14.5" x14ac:dyDescent="0.35">
      <c r="I33251" s="113" t="s">
        <v>78127</v>
      </c>
    </row>
    <row r="33252" spans="9:9" ht="14.5" x14ac:dyDescent="0.35">
      <c r="I33252" s="113" t="s">
        <v>78126</v>
      </c>
    </row>
    <row r="33253" spans="9:9" ht="14.5" x14ac:dyDescent="0.35">
      <c r="I33253" s="113" t="s">
        <v>78125</v>
      </c>
    </row>
    <row r="33254" spans="9:9" ht="14.5" x14ac:dyDescent="0.35">
      <c r="I33254" s="113" t="s">
        <v>78124</v>
      </c>
    </row>
    <row r="33255" spans="9:9" ht="14.5" x14ac:dyDescent="0.35">
      <c r="I33255" s="113" t="s">
        <v>78123</v>
      </c>
    </row>
    <row r="33256" spans="9:9" ht="14.5" x14ac:dyDescent="0.35">
      <c r="I33256" s="113" t="s">
        <v>78122</v>
      </c>
    </row>
    <row r="33257" spans="9:9" ht="14.5" x14ac:dyDescent="0.35">
      <c r="I33257" s="113" t="s">
        <v>78121</v>
      </c>
    </row>
    <row r="33258" spans="9:9" ht="14.5" x14ac:dyDescent="0.35">
      <c r="I33258" s="113" t="s">
        <v>78120</v>
      </c>
    </row>
    <row r="33259" spans="9:9" ht="14.5" x14ac:dyDescent="0.35">
      <c r="I33259" s="113" t="s">
        <v>78119</v>
      </c>
    </row>
    <row r="33260" spans="9:9" ht="14.5" x14ac:dyDescent="0.35">
      <c r="I33260" s="113" t="s">
        <v>78118</v>
      </c>
    </row>
    <row r="33261" spans="9:9" ht="14.5" x14ac:dyDescent="0.35">
      <c r="I33261" s="113" t="s">
        <v>78117</v>
      </c>
    </row>
    <row r="33262" spans="9:9" ht="14.5" x14ac:dyDescent="0.35">
      <c r="I33262" s="113" t="s">
        <v>78116</v>
      </c>
    </row>
    <row r="33263" spans="9:9" ht="14.5" x14ac:dyDescent="0.35">
      <c r="I33263" s="113" t="s">
        <v>78115</v>
      </c>
    </row>
    <row r="33264" spans="9:9" ht="14.5" x14ac:dyDescent="0.35">
      <c r="I33264" s="113" t="s">
        <v>78114</v>
      </c>
    </row>
    <row r="33265" spans="9:9" ht="14.5" x14ac:dyDescent="0.35">
      <c r="I33265" s="113" t="s">
        <v>78113</v>
      </c>
    </row>
    <row r="33266" spans="9:9" ht="14.5" x14ac:dyDescent="0.35">
      <c r="I33266" s="113" t="s">
        <v>78112</v>
      </c>
    </row>
    <row r="33267" spans="9:9" ht="14.5" x14ac:dyDescent="0.35">
      <c r="I33267" s="113" t="s">
        <v>78111</v>
      </c>
    </row>
    <row r="33268" spans="9:9" ht="14.5" x14ac:dyDescent="0.35">
      <c r="I33268" s="113" t="s">
        <v>78110</v>
      </c>
    </row>
    <row r="33269" spans="9:9" ht="14.5" x14ac:dyDescent="0.35">
      <c r="I33269" s="113" t="s">
        <v>78109</v>
      </c>
    </row>
    <row r="33270" spans="9:9" ht="14.5" x14ac:dyDescent="0.35">
      <c r="I33270" s="113" t="s">
        <v>78108</v>
      </c>
    </row>
    <row r="33271" spans="9:9" ht="14.5" x14ac:dyDescent="0.35">
      <c r="I33271" s="113" t="s">
        <v>78107</v>
      </c>
    </row>
    <row r="33272" spans="9:9" ht="14.5" x14ac:dyDescent="0.35">
      <c r="I33272" s="113" t="s">
        <v>78106</v>
      </c>
    </row>
    <row r="33273" spans="9:9" ht="14.5" x14ac:dyDescent="0.35">
      <c r="I33273" s="113" t="s">
        <v>78105</v>
      </c>
    </row>
    <row r="33274" spans="9:9" ht="14.5" x14ac:dyDescent="0.35">
      <c r="I33274" s="113" t="s">
        <v>78104</v>
      </c>
    </row>
    <row r="33275" spans="9:9" ht="14.5" x14ac:dyDescent="0.35">
      <c r="I33275" s="113" t="s">
        <v>78103</v>
      </c>
    </row>
    <row r="33276" spans="9:9" ht="14.5" x14ac:dyDescent="0.35">
      <c r="I33276" s="113" t="s">
        <v>78102</v>
      </c>
    </row>
    <row r="33277" spans="9:9" ht="14.5" x14ac:dyDescent="0.35">
      <c r="I33277" s="113" t="s">
        <v>78101</v>
      </c>
    </row>
    <row r="33278" spans="9:9" ht="14.5" x14ac:dyDescent="0.35">
      <c r="I33278" s="113" t="s">
        <v>78100</v>
      </c>
    </row>
    <row r="33279" spans="9:9" ht="14.5" x14ac:dyDescent="0.35">
      <c r="I33279" s="113" t="s">
        <v>78099</v>
      </c>
    </row>
    <row r="33280" spans="9:9" ht="14.5" x14ac:dyDescent="0.35">
      <c r="I33280" s="113" t="s">
        <v>130565</v>
      </c>
    </row>
    <row r="33281" spans="9:9" ht="14.5" x14ac:dyDescent="0.35">
      <c r="I33281" s="113" t="s">
        <v>78098</v>
      </c>
    </row>
    <row r="33282" spans="9:9" ht="14.5" x14ac:dyDescent="0.35">
      <c r="I33282" s="113" t="s">
        <v>78097</v>
      </c>
    </row>
    <row r="33283" spans="9:9" ht="14.5" x14ac:dyDescent="0.35">
      <c r="I33283" s="113" t="s">
        <v>78096</v>
      </c>
    </row>
    <row r="33284" spans="9:9" ht="14.5" x14ac:dyDescent="0.35">
      <c r="I33284" s="113" t="s">
        <v>78095</v>
      </c>
    </row>
    <row r="33285" spans="9:9" ht="14.5" x14ac:dyDescent="0.35">
      <c r="I33285" s="113" t="s">
        <v>78094</v>
      </c>
    </row>
    <row r="33286" spans="9:9" ht="14.5" x14ac:dyDescent="0.35">
      <c r="I33286" s="113" t="s">
        <v>78093</v>
      </c>
    </row>
    <row r="33287" spans="9:9" ht="14.5" x14ac:dyDescent="0.35">
      <c r="I33287" s="113" t="s">
        <v>78092</v>
      </c>
    </row>
    <row r="33288" spans="9:9" ht="14.5" x14ac:dyDescent="0.35">
      <c r="I33288" s="113" t="s">
        <v>78091</v>
      </c>
    </row>
    <row r="33289" spans="9:9" ht="14.5" x14ac:dyDescent="0.35">
      <c r="I33289" s="113" t="s">
        <v>78090</v>
      </c>
    </row>
    <row r="33290" spans="9:9" ht="14.5" x14ac:dyDescent="0.35">
      <c r="I33290" s="113" t="s">
        <v>78089</v>
      </c>
    </row>
    <row r="33291" spans="9:9" ht="14.5" x14ac:dyDescent="0.35">
      <c r="I33291" s="113" t="s">
        <v>78088</v>
      </c>
    </row>
    <row r="33292" spans="9:9" ht="14.5" x14ac:dyDescent="0.35">
      <c r="I33292" s="113" t="s">
        <v>78087</v>
      </c>
    </row>
    <row r="33293" spans="9:9" ht="14.5" x14ac:dyDescent="0.35">
      <c r="I33293" s="113" t="s">
        <v>78086</v>
      </c>
    </row>
    <row r="33294" spans="9:9" ht="14.5" x14ac:dyDescent="0.35">
      <c r="I33294" s="113" t="s">
        <v>78085</v>
      </c>
    </row>
    <row r="33295" spans="9:9" ht="14.5" x14ac:dyDescent="0.35">
      <c r="I33295" s="113" t="s">
        <v>78084</v>
      </c>
    </row>
    <row r="33296" spans="9:9" ht="14.5" x14ac:dyDescent="0.35">
      <c r="I33296" s="113" t="s">
        <v>78083</v>
      </c>
    </row>
    <row r="33297" spans="9:9" ht="14.5" x14ac:dyDescent="0.35">
      <c r="I33297" s="113" t="s">
        <v>78082</v>
      </c>
    </row>
    <row r="33298" spans="9:9" ht="14.5" x14ac:dyDescent="0.35">
      <c r="I33298" s="113" t="s">
        <v>78081</v>
      </c>
    </row>
    <row r="33299" spans="9:9" ht="14.5" x14ac:dyDescent="0.35">
      <c r="I33299" s="113" t="s">
        <v>78080</v>
      </c>
    </row>
    <row r="33300" spans="9:9" ht="14.5" x14ac:dyDescent="0.35">
      <c r="I33300" s="113" t="s">
        <v>78079</v>
      </c>
    </row>
    <row r="33301" spans="9:9" ht="14.5" x14ac:dyDescent="0.35">
      <c r="I33301" s="113" t="s">
        <v>78078</v>
      </c>
    </row>
    <row r="33302" spans="9:9" ht="14.5" x14ac:dyDescent="0.35">
      <c r="I33302" s="113" t="s">
        <v>78077</v>
      </c>
    </row>
    <row r="33303" spans="9:9" ht="14.5" x14ac:dyDescent="0.35">
      <c r="I33303" s="113" t="s">
        <v>115646</v>
      </c>
    </row>
    <row r="33304" spans="9:9" ht="14.5" x14ac:dyDescent="0.35">
      <c r="I33304" s="113" t="s">
        <v>78076</v>
      </c>
    </row>
    <row r="33305" spans="9:9" ht="14.5" x14ac:dyDescent="0.35">
      <c r="I33305" s="113" t="s">
        <v>78075</v>
      </c>
    </row>
    <row r="33306" spans="9:9" ht="14.5" x14ac:dyDescent="0.35">
      <c r="I33306" s="113" t="s">
        <v>78074</v>
      </c>
    </row>
    <row r="33307" spans="9:9" ht="14.5" x14ac:dyDescent="0.35">
      <c r="I33307" s="113" t="s">
        <v>78073</v>
      </c>
    </row>
    <row r="33308" spans="9:9" ht="14.5" x14ac:dyDescent="0.35">
      <c r="I33308" s="113" t="s">
        <v>78072</v>
      </c>
    </row>
    <row r="33309" spans="9:9" ht="14.5" x14ac:dyDescent="0.35">
      <c r="I33309" s="113" t="s">
        <v>78071</v>
      </c>
    </row>
    <row r="33310" spans="9:9" ht="14.5" x14ac:dyDescent="0.35">
      <c r="I33310" s="113" t="s">
        <v>78070</v>
      </c>
    </row>
    <row r="33311" spans="9:9" ht="14.5" x14ac:dyDescent="0.35">
      <c r="I33311" s="113" t="s">
        <v>78069</v>
      </c>
    </row>
    <row r="33312" spans="9:9" ht="14.5" x14ac:dyDescent="0.35">
      <c r="I33312" s="113" t="s">
        <v>78068</v>
      </c>
    </row>
    <row r="33313" spans="9:9" ht="14.5" x14ac:dyDescent="0.35">
      <c r="I33313" s="113" t="s">
        <v>78067</v>
      </c>
    </row>
    <row r="33314" spans="9:9" ht="14.5" x14ac:dyDescent="0.35">
      <c r="I33314" s="113" t="s">
        <v>78066</v>
      </c>
    </row>
    <row r="33315" spans="9:9" ht="14.5" x14ac:dyDescent="0.35">
      <c r="I33315" s="113" t="s">
        <v>78065</v>
      </c>
    </row>
    <row r="33316" spans="9:9" ht="14.5" x14ac:dyDescent="0.35">
      <c r="I33316" s="113" t="s">
        <v>78064</v>
      </c>
    </row>
    <row r="33317" spans="9:9" ht="14.5" x14ac:dyDescent="0.35">
      <c r="I33317" s="113" t="s">
        <v>78063</v>
      </c>
    </row>
    <row r="33318" spans="9:9" ht="14.5" x14ac:dyDescent="0.35">
      <c r="I33318" s="113" t="s">
        <v>78062</v>
      </c>
    </row>
    <row r="33319" spans="9:9" ht="14.5" x14ac:dyDescent="0.35">
      <c r="I33319" s="113" t="s">
        <v>78061</v>
      </c>
    </row>
    <row r="33320" spans="9:9" ht="14.5" x14ac:dyDescent="0.35">
      <c r="I33320" s="113" t="s">
        <v>78060</v>
      </c>
    </row>
    <row r="33321" spans="9:9" ht="14.5" x14ac:dyDescent="0.35">
      <c r="I33321" s="113" t="s">
        <v>78059</v>
      </c>
    </row>
    <row r="33322" spans="9:9" ht="14.5" x14ac:dyDescent="0.35">
      <c r="I33322" s="113" t="s">
        <v>78058</v>
      </c>
    </row>
    <row r="33323" spans="9:9" ht="14.5" x14ac:dyDescent="0.35">
      <c r="I33323" s="113" t="s">
        <v>78057</v>
      </c>
    </row>
    <row r="33324" spans="9:9" ht="14.5" x14ac:dyDescent="0.35">
      <c r="I33324" s="113" t="s">
        <v>78056</v>
      </c>
    </row>
    <row r="33325" spans="9:9" ht="14.5" x14ac:dyDescent="0.35">
      <c r="I33325" s="113" t="s">
        <v>78055</v>
      </c>
    </row>
    <row r="33326" spans="9:9" ht="14.5" x14ac:dyDescent="0.35">
      <c r="I33326" s="113" t="s">
        <v>78054</v>
      </c>
    </row>
    <row r="33327" spans="9:9" ht="14.5" x14ac:dyDescent="0.35">
      <c r="I33327" s="113" t="s">
        <v>78053</v>
      </c>
    </row>
    <row r="33328" spans="9:9" ht="14.5" x14ac:dyDescent="0.35">
      <c r="I33328" s="113" t="s">
        <v>78052</v>
      </c>
    </row>
    <row r="33329" spans="9:9" ht="14.5" x14ac:dyDescent="0.35">
      <c r="I33329" s="113" t="s">
        <v>78051</v>
      </c>
    </row>
    <row r="33330" spans="9:9" ht="14.5" x14ac:dyDescent="0.35">
      <c r="I33330" s="113" t="s">
        <v>78050</v>
      </c>
    </row>
    <row r="33331" spans="9:9" ht="14.5" x14ac:dyDescent="0.35">
      <c r="I33331" s="113" t="s">
        <v>78049</v>
      </c>
    </row>
    <row r="33332" spans="9:9" ht="14.5" x14ac:dyDescent="0.35">
      <c r="I33332" s="113" t="s">
        <v>78048</v>
      </c>
    </row>
    <row r="33333" spans="9:9" ht="14.5" x14ac:dyDescent="0.35">
      <c r="I33333" s="113" t="s">
        <v>78047</v>
      </c>
    </row>
    <row r="33334" spans="9:9" ht="14.5" x14ac:dyDescent="0.35">
      <c r="I33334" s="113" t="s">
        <v>78046</v>
      </c>
    </row>
    <row r="33335" spans="9:9" ht="14.5" x14ac:dyDescent="0.35">
      <c r="I33335" s="113" t="s">
        <v>78045</v>
      </c>
    </row>
    <row r="33336" spans="9:9" ht="14.5" x14ac:dyDescent="0.35">
      <c r="I33336" s="113" t="s">
        <v>78044</v>
      </c>
    </row>
    <row r="33337" spans="9:9" ht="14.5" x14ac:dyDescent="0.35">
      <c r="I33337" s="113" t="s">
        <v>78043</v>
      </c>
    </row>
    <row r="33338" spans="9:9" ht="14.5" x14ac:dyDescent="0.35">
      <c r="I33338" s="113" t="s">
        <v>78042</v>
      </c>
    </row>
    <row r="33339" spans="9:9" ht="14.5" x14ac:dyDescent="0.35">
      <c r="I33339" s="113" t="s">
        <v>78041</v>
      </c>
    </row>
    <row r="33340" spans="9:9" ht="14.5" x14ac:dyDescent="0.35">
      <c r="I33340" s="113" t="s">
        <v>78040</v>
      </c>
    </row>
    <row r="33341" spans="9:9" ht="14.5" x14ac:dyDescent="0.35">
      <c r="I33341" s="113" t="s">
        <v>78039</v>
      </c>
    </row>
    <row r="33342" spans="9:9" ht="14.5" x14ac:dyDescent="0.35">
      <c r="I33342" s="113" t="s">
        <v>78038</v>
      </c>
    </row>
    <row r="33343" spans="9:9" ht="14.5" x14ac:dyDescent="0.35">
      <c r="I33343" s="113" t="s">
        <v>78037</v>
      </c>
    </row>
    <row r="33344" spans="9:9" ht="14.5" x14ac:dyDescent="0.35">
      <c r="I33344" s="113" t="s">
        <v>130566</v>
      </c>
    </row>
    <row r="33345" spans="9:9" ht="14.5" x14ac:dyDescent="0.35">
      <c r="I33345" s="113" t="s">
        <v>78036</v>
      </c>
    </row>
    <row r="33346" spans="9:9" ht="14.5" x14ac:dyDescent="0.35">
      <c r="I33346" s="113" t="s">
        <v>78035</v>
      </c>
    </row>
    <row r="33347" spans="9:9" ht="14.5" x14ac:dyDescent="0.35">
      <c r="I33347" s="113" t="s">
        <v>78034</v>
      </c>
    </row>
    <row r="33348" spans="9:9" ht="14.5" x14ac:dyDescent="0.35">
      <c r="I33348" s="113" t="s">
        <v>78033</v>
      </c>
    </row>
    <row r="33349" spans="9:9" ht="14.5" x14ac:dyDescent="0.35">
      <c r="I33349" s="113" t="s">
        <v>78032</v>
      </c>
    </row>
    <row r="33350" spans="9:9" ht="14.5" x14ac:dyDescent="0.35">
      <c r="I33350" s="113" t="s">
        <v>78031</v>
      </c>
    </row>
    <row r="33351" spans="9:9" ht="14.5" x14ac:dyDescent="0.35">
      <c r="I33351" s="113" t="s">
        <v>78030</v>
      </c>
    </row>
    <row r="33352" spans="9:9" ht="14.5" x14ac:dyDescent="0.35">
      <c r="I33352" s="113" t="s">
        <v>78029</v>
      </c>
    </row>
    <row r="33353" spans="9:9" ht="14.5" x14ac:dyDescent="0.35">
      <c r="I33353" s="113" t="s">
        <v>78028</v>
      </c>
    </row>
    <row r="33354" spans="9:9" ht="14.5" x14ac:dyDescent="0.35">
      <c r="I33354" s="113" t="s">
        <v>78027</v>
      </c>
    </row>
    <row r="33355" spans="9:9" ht="14.5" x14ac:dyDescent="0.35">
      <c r="I33355" s="113" t="s">
        <v>78026</v>
      </c>
    </row>
    <row r="33356" spans="9:9" ht="14.5" x14ac:dyDescent="0.35">
      <c r="I33356" s="113" t="s">
        <v>78025</v>
      </c>
    </row>
    <row r="33357" spans="9:9" ht="14.5" x14ac:dyDescent="0.35">
      <c r="I33357" s="113" t="s">
        <v>78024</v>
      </c>
    </row>
    <row r="33358" spans="9:9" ht="14.5" x14ac:dyDescent="0.35">
      <c r="I33358" s="113" t="s">
        <v>78023</v>
      </c>
    </row>
    <row r="33359" spans="9:9" ht="14.5" x14ac:dyDescent="0.35">
      <c r="I33359" s="113" t="s">
        <v>78022</v>
      </c>
    </row>
    <row r="33360" spans="9:9" ht="14.5" x14ac:dyDescent="0.35">
      <c r="I33360" s="113" t="s">
        <v>78021</v>
      </c>
    </row>
    <row r="33361" spans="9:9" ht="14.5" x14ac:dyDescent="0.35">
      <c r="I33361" s="113" t="s">
        <v>78020</v>
      </c>
    </row>
    <row r="33362" spans="9:9" ht="14.5" x14ac:dyDescent="0.35">
      <c r="I33362" s="113" t="s">
        <v>78019</v>
      </c>
    </row>
    <row r="33363" spans="9:9" ht="14.5" x14ac:dyDescent="0.35">
      <c r="I33363" s="113" t="s">
        <v>78018</v>
      </c>
    </row>
    <row r="33364" spans="9:9" ht="14.5" x14ac:dyDescent="0.35">
      <c r="I33364" s="113" t="s">
        <v>78017</v>
      </c>
    </row>
    <row r="33365" spans="9:9" ht="14.5" x14ac:dyDescent="0.35">
      <c r="I33365" s="113" t="s">
        <v>78016</v>
      </c>
    </row>
    <row r="33366" spans="9:9" ht="14.5" x14ac:dyDescent="0.35">
      <c r="I33366" s="113" t="s">
        <v>78015</v>
      </c>
    </row>
    <row r="33367" spans="9:9" ht="14.5" x14ac:dyDescent="0.35">
      <c r="I33367" s="113" t="s">
        <v>78014</v>
      </c>
    </row>
    <row r="33368" spans="9:9" ht="14.5" x14ac:dyDescent="0.35">
      <c r="I33368" s="113" t="s">
        <v>78013</v>
      </c>
    </row>
    <row r="33369" spans="9:9" ht="14.5" x14ac:dyDescent="0.35">
      <c r="I33369" s="113" t="s">
        <v>78012</v>
      </c>
    </row>
    <row r="33370" spans="9:9" ht="14.5" x14ac:dyDescent="0.35">
      <c r="I33370" s="113" t="s">
        <v>130567</v>
      </c>
    </row>
    <row r="33371" spans="9:9" ht="14.5" x14ac:dyDescent="0.35">
      <c r="I33371" s="113" t="s">
        <v>78011</v>
      </c>
    </row>
    <row r="33372" spans="9:9" ht="14.5" x14ac:dyDescent="0.35">
      <c r="I33372" s="113" t="s">
        <v>78010</v>
      </c>
    </row>
    <row r="33373" spans="9:9" ht="14.5" x14ac:dyDescent="0.35">
      <c r="I33373" s="113" t="s">
        <v>78009</v>
      </c>
    </row>
    <row r="33374" spans="9:9" ht="14.5" x14ac:dyDescent="0.35">
      <c r="I33374" s="113" t="s">
        <v>78008</v>
      </c>
    </row>
    <row r="33375" spans="9:9" ht="14.5" x14ac:dyDescent="0.35">
      <c r="I33375" s="113" t="s">
        <v>78007</v>
      </c>
    </row>
    <row r="33376" spans="9:9" ht="14.5" x14ac:dyDescent="0.35">
      <c r="I33376" s="113" t="s">
        <v>78006</v>
      </c>
    </row>
    <row r="33377" spans="9:9" ht="14.5" x14ac:dyDescent="0.35">
      <c r="I33377" s="113" t="s">
        <v>78005</v>
      </c>
    </row>
    <row r="33378" spans="9:9" ht="14.5" x14ac:dyDescent="0.35">
      <c r="I33378" s="113" t="s">
        <v>78004</v>
      </c>
    </row>
    <row r="33379" spans="9:9" ht="14.5" x14ac:dyDescent="0.35">
      <c r="I33379" s="113" t="s">
        <v>78003</v>
      </c>
    </row>
    <row r="33380" spans="9:9" ht="14.5" x14ac:dyDescent="0.35">
      <c r="I33380" s="113" t="s">
        <v>78002</v>
      </c>
    </row>
    <row r="33381" spans="9:9" ht="14.5" x14ac:dyDescent="0.35">
      <c r="I33381" s="113" t="s">
        <v>78001</v>
      </c>
    </row>
    <row r="33382" spans="9:9" ht="14.5" x14ac:dyDescent="0.35">
      <c r="I33382" s="113" t="s">
        <v>78000</v>
      </c>
    </row>
    <row r="33383" spans="9:9" ht="14.5" x14ac:dyDescent="0.35">
      <c r="I33383" s="113" t="s">
        <v>77999</v>
      </c>
    </row>
    <row r="33384" spans="9:9" ht="14.5" x14ac:dyDescent="0.35">
      <c r="I33384" s="113" t="s">
        <v>77998</v>
      </c>
    </row>
    <row r="33385" spans="9:9" ht="14.5" x14ac:dyDescent="0.35">
      <c r="I33385" s="113" t="s">
        <v>77997</v>
      </c>
    </row>
    <row r="33386" spans="9:9" ht="14.5" x14ac:dyDescent="0.35">
      <c r="I33386" s="113" t="s">
        <v>77996</v>
      </c>
    </row>
    <row r="33387" spans="9:9" ht="14.5" x14ac:dyDescent="0.35">
      <c r="I33387" s="113" t="s">
        <v>77995</v>
      </c>
    </row>
    <row r="33388" spans="9:9" ht="14.5" x14ac:dyDescent="0.35">
      <c r="I33388" s="113" t="s">
        <v>77994</v>
      </c>
    </row>
    <row r="33389" spans="9:9" ht="14.5" x14ac:dyDescent="0.35">
      <c r="I33389" s="113" t="s">
        <v>77993</v>
      </c>
    </row>
    <row r="33390" spans="9:9" ht="14.5" x14ac:dyDescent="0.35">
      <c r="I33390" s="113" t="s">
        <v>77992</v>
      </c>
    </row>
    <row r="33391" spans="9:9" ht="14.5" x14ac:dyDescent="0.35">
      <c r="I33391" s="113" t="s">
        <v>77991</v>
      </c>
    </row>
    <row r="33392" spans="9:9" ht="14.5" x14ac:dyDescent="0.35">
      <c r="I33392" s="113" t="s">
        <v>77990</v>
      </c>
    </row>
    <row r="33393" spans="9:9" ht="14.5" x14ac:dyDescent="0.35">
      <c r="I33393" s="113" t="s">
        <v>77989</v>
      </c>
    </row>
    <row r="33394" spans="9:9" ht="14.5" x14ac:dyDescent="0.35">
      <c r="I33394" s="113" t="s">
        <v>77988</v>
      </c>
    </row>
    <row r="33395" spans="9:9" ht="14.5" x14ac:dyDescent="0.35">
      <c r="I33395" s="113" t="s">
        <v>77987</v>
      </c>
    </row>
    <row r="33396" spans="9:9" ht="14.5" x14ac:dyDescent="0.35">
      <c r="I33396" s="113" t="s">
        <v>77986</v>
      </c>
    </row>
    <row r="33397" spans="9:9" ht="14.5" x14ac:dyDescent="0.35">
      <c r="I33397" s="113" t="s">
        <v>77985</v>
      </c>
    </row>
    <row r="33398" spans="9:9" ht="14.5" x14ac:dyDescent="0.35">
      <c r="I33398" s="113" t="s">
        <v>77984</v>
      </c>
    </row>
    <row r="33399" spans="9:9" ht="14.5" x14ac:dyDescent="0.35">
      <c r="I33399" s="113" t="s">
        <v>77983</v>
      </c>
    </row>
    <row r="33400" spans="9:9" ht="14.5" x14ac:dyDescent="0.35">
      <c r="I33400" s="113" t="s">
        <v>77982</v>
      </c>
    </row>
    <row r="33401" spans="9:9" ht="14.5" x14ac:dyDescent="0.35">
      <c r="I33401" s="113" t="s">
        <v>77981</v>
      </c>
    </row>
    <row r="33402" spans="9:9" ht="14.5" x14ac:dyDescent="0.35">
      <c r="I33402" s="113" t="s">
        <v>77980</v>
      </c>
    </row>
    <row r="33403" spans="9:9" ht="14.5" x14ac:dyDescent="0.35">
      <c r="I33403" s="113" t="s">
        <v>77979</v>
      </c>
    </row>
    <row r="33404" spans="9:9" ht="14.5" x14ac:dyDescent="0.35">
      <c r="I33404" s="113" t="s">
        <v>77978</v>
      </c>
    </row>
    <row r="33405" spans="9:9" ht="14.5" x14ac:dyDescent="0.35">
      <c r="I33405" s="113" t="s">
        <v>77977</v>
      </c>
    </row>
    <row r="33406" spans="9:9" ht="14.5" x14ac:dyDescent="0.35">
      <c r="I33406" s="113" t="s">
        <v>77976</v>
      </c>
    </row>
    <row r="33407" spans="9:9" ht="14.5" x14ac:dyDescent="0.35">
      <c r="I33407" s="113" t="s">
        <v>77975</v>
      </c>
    </row>
    <row r="33408" spans="9:9" ht="14.5" x14ac:dyDescent="0.35">
      <c r="I33408" s="113" t="s">
        <v>77974</v>
      </c>
    </row>
    <row r="33409" spans="9:9" ht="14.5" x14ac:dyDescent="0.35">
      <c r="I33409" s="113" t="s">
        <v>77973</v>
      </c>
    </row>
    <row r="33410" spans="9:9" ht="14.5" x14ac:dyDescent="0.35">
      <c r="I33410" s="113" t="s">
        <v>77972</v>
      </c>
    </row>
    <row r="33411" spans="9:9" ht="14.5" x14ac:dyDescent="0.35">
      <c r="I33411" s="113" t="s">
        <v>77971</v>
      </c>
    </row>
    <row r="33412" spans="9:9" ht="14.5" x14ac:dyDescent="0.35">
      <c r="I33412" s="113" t="s">
        <v>77970</v>
      </c>
    </row>
    <row r="33413" spans="9:9" ht="14.5" x14ac:dyDescent="0.35">
      <c r="I33413" s="113" t="s">
        <v>77969</v>
      </c>
    </row>
    <row r="33414" spans="9:9" ht="14.5" x14ac:dyDescent="0.35">
      <c r="I33414" s="113" t="s">
        <v>77968</v>
      </c>
    </row>
    <row r="33415" spans="9:9" ht="14.5" x14ac:dyDescent="0.35">
      <c r="I33415" s="113" t="s">
        <v>77967</v>
      </c>
    </row>
    <row r="33416" spans="9:9" ht="14.5" x14ac:dyDescent="0.35">
      <c r="I33416" s="113" t="s">
        <v>77966</v>
      </c>
    </row>
    <row r="33417" spans="9:9" ht="14.5" x14ac:dyDescent="0.35">
      <c r="I33417" s="113" t="s">
        <v>77965</v>
      </c>
    </row>
    <row r="33418" spans="9:9" ht="14.5" x14ac:dyDescent="0.35">
      <c r="I33418" s="113" t="s">
        <v>77964</v>
      </c>
    </row>
    <row r="33419" spans="9:9" ht="14.5" x14ac:dyDescent="0.35">
      <c r="I33419" s="113" t="s">
        <v>77963</v>
      </c>
    </row>
    <row r="33420" spans="9:9" ht="14.5" x14ac:dyDescent="0.35">
      <c r="I33420" s="113" t="s">
        <v>77962</v>
      </c>
    </row>
    <row r="33421" spans="9:9" ht="14.5" x14ac:dyDescent="0.35">
      <c r="I33421" s="113" t="s">
        <v>77961</v>
      </c>
    </row>
    <row r="33422" spans="9:9" ht="14.5" x14ac:dyDescent="0.35">
      <c r="I33422" s="113" t="s">
        <v>77960</v>
      </c>
    </row>
    <row r="33423" spans="9:9" ht="14.5" x14ac:dyDescent="0.35">
      <c r="I33423" s="113" t="s">
        <v>77959</v>
      </c>
    </row>
    <row r="33424" spans="9:9" ht="14.5" x14ac:dyDescent="0.35">
      <c r="I33424" s="113" t="s">
        <v>77958</v>
      </c>
    </row>
    <row r="33425" spans="9:9" ht="14.5" x14ac:dyDescent="0.35">
      <c r="I33425" s="113" t="s">
        <v>77957</v>
      </c>
    </row>
    <row r="33426" spans="9:9" ht="14.5" x14ac:dyDescent="0.35">
      <c r="I33426" s="113" t="s">
        <v>77956</v>
      </c>
    </row>
    <row r="33427" spans="9:9" ht="14.5" x14ac:dyDescent="0.35">
      <c r="I33427" s="113" t="s">
        <v>137658</v>
      </c>
    </row>
    <row r="33428" spans="9:9" ht="14.5" x14ac:dyDescent="0.35">
      <c r="I33428" s="113" t="s">
        <v>77955</v>
      </c>
    </row>
    <row r="33429" spans="9:9" ht="14.5" x14ac:dyDescent="0.35">
      <c r="I33429" s="113" t="s">
        <v>77954</v>
      </c>
    </row>
    <row r="33430" spans="9:9" ht="14.5" x14ac:dyDescent="0.35">
      <c r="I33430" s="113" t="s">
        <v>77953</v>
      </c>
    </row>
    <row r="33431" spans="9:9" ht="14.5" x14ac:dyDescent="0.35">
      <c r="I33431" s="113" t="s">
        <v>77952</v>
      </c>
    </row>
    <row r="33432" spans="9:9" ht="14.5" x14ac:dyDescent="0.35">
      <c r="I33432" s="113" t="s">
        <v>77951</v>
      </c>
    </row>
    <row r="33433" spans="9:9" ht="14.5" x14ac:dyDescent="0.35">
      <c r="I33433" s="113" t="s">
        <v>77950</v>
      </c>
    </row>
    <row r="33434" spans="9:9" ht="14.5" x14ac:dyDescent="0.35">
      <c r="I33434" s="113" t="s">
        <v>77949</v>
      </c>
    </row>
    <row r="33435" spans="9:9" ht="14.5" x14ac:dyDescent="0.35">
      <c r="I33435" s="113" t="s">
        <v>77948</v>
      </c>
    </row>
    <row r="33436" spans="9:9" ht="14.5" x14ac:dyDescent="0.35">
      <c r="I33436" s="113" t="s">
        <v>77947</v>
      </c>
    </row>
    <row r="33437" spans="9:9" ht="14.5" x14ac:dyDescent="0.35">
      <c r="I33437" s="113" t="s">
        <v>77946</v>
      </c>
    </row>
    <row r="33438" spans="9:9" ht="14.5" x14ac:dyDescent="0.35">
      <c r="I33438" s="113" t="s">
        <v>77945</v>
      </c>
    </row>
    <row r="33439" spans="9:9" ht="14.5" x14ac:dyDescent="0.35">
      <c r="I33439" s="113" t="s">
        <v>77944</v>
      </c>
    </row>
    <row r="33440" spans="9:9" ht="14.5" x14ac:dyDescent="0.35">
      <c r="I33440" s="113" t="s">
        <v>77943</v>
      </c>
    </row>
    <row r="33441" spans="9:9" ht="14.5" x14ac:dyDescent="0.35">
      <c r="I33441" s="113" t="s">
        <v>77942</v>
      </c>
    </row>
    <row r="33442" spans="9:9" ht="14.5" x14ac:dyDescent="0.35">
      <c r="I33442" s="113" t="s">
        <v>77941</v>
      </c>
    </row>
    <row r="33443" spans="9:9" ht="14.5" x14ac:dyDescent="0.35">
      <c r="I33443" s="113" t="s">
        <v>77940</v>
      </c>
    </row>
    <row r="33444" spans="9:9" ht="14.5" x14ac:dyDescent="0.35">
      <c r="I33444" s="113" t="s">
        <v>77939</v>
      </c>
    </row>
    <row r="33445" spans="9:9" ht="14.5" x14ac:dyDescent="0.35">
      <c r="I33445" s="113" t="s">
        <v>77938</v>
      </c>
    </row>
    <row r="33446" spans="9:9" ht="14.5" x14ac:dyDescent="0.35">
      <c r="I33446" s="113" t="s">
        <v>77937</v>
      </c>
    </row>
    <row r="33447" spans="9:9" ht="14.5" x14ac:dyDescent="0.35">
      <c r="I33447" s="113" t="s">
        <v>77936</v>
      </c>
    </row>
    <row r="33448" spans="9:9" ht="14.5" x14ac:dyDescent="0.35">
      <c r="I33448" s="113" t="s">
        <v>77935</v>
      </c>
    </row>
    <row r="33449" spans="9:9" ht="14.5" x14ac:dyDescent="0.35">
      <c r="I33449" s="113" t="s">
        <v>77934</v>
      </c>
    </row>
    <row r="33450" spans="9:9" ht="14.5" x14ac:dyDescent="0.35">
      <c r="I33450" s="113" t="s">
        <v>77933</v>
      </c>
    </row>
    <row r="33451" spans="9:9" ht="14.5" x14ac:dyDescent="0.35">
      <c r="I33451" s="113" t="s">
        <v>77932</v>
      </c>
    </row>
    <row r="33452" spans="9:9" ht="14.5" x14ac:dyDescent="0.35">
      <c r="I33452" s="113" t="s">
        <v>77931</v>
      </c>
    </row>
    <row r="33453" spans="9:9" ht="14.5" x14ac:dyDescent="0.35">
      <c r="I33453" s="113" t="s">
        <v>77930</v>
      </c>
    </row>
    <row r="33454" spans="9:9" ht="14.5" x14ac:dyDescent="0.35">
      <c r="I33454" s="113" t="s">
        <v>77929</v>
      </c>
    </row>
    <row r="33455" spans="9:9" ht="14.5" x14ac:dyDescent="0.35">
      <c r="I33455" s="113" t="s">
        <v>130568</v>
      </c>
    </row>
    <row r="33456" spans="9:9" ht="14.5" x14ac:dyDescent="0.35">
      <c r="I33456" s="113" t="s">
        <v>77928</v>
      </c>
    </row>
    <row r="33457" spans="9:9" ht="14.5" x14ac:dyDescent="0.35">
      <c r="I33457" s="113" t="s">
        <v>77927</v>
      </c>
    </row>
    <row r="33458" spans="9:9" ht="14.5" x14ac:dyDescent="0.35">
      <c r="I33458" s="113" t="s">
        <v>77926</v>
      </c>
    </row>
    <row r="33459" spans="9:9" ht="14.5" x14ac:dyDescent="0.35">
      <c r="I33459" s="113" t="s">
        <v>77925</v>
      </c>
    </row>
    <row r="33460" spans="9:9" ht="14.5" x14ac:dyDescent="0.35">
      <c r="I33460" s="113" t="s">
        <v>77924</v>
      </c>
    </row>
    <row r="33461" spans="9:9" ht="14.5" x14ac:dyDescent="0.35">
      <c r="I33461" s="113" t="s">
        <v>77923</v>
      </c>
    </row>
    <row r="33462" spans="9:9" ht="14.5" x14ac:dyDescent="0.35">
      <c r="I33462" s="113" t="s">
        <v>77922</v>
      </c>
    </row>
    <row r="33463" spans="9:9" ht="14.5" x14ac:dyDescent="0.35">
      <c r="I33463" s="113" t="s">
        <v>77921</v>
      </c>
    </row>
    <row r="33464" spans="9:9" ht="14.5" x14ac:dyDescent="0.35">
      <c r="I33464" s="113" t="s">
        <v>77920</v>
      </c>
    </row>
    <row r="33465" spans="9:9" ht="14.5" x14ac:dyDescent="0.35">
      <c r="I33465" s="113" t="s">
        <v>77919</v>
      </c>
    </row>
    <row r="33466" spans="9:9" ht="14.5" x14ac:dyDescent="0.35">
      <c r="I33466" s="113" t="s">
        <v>77918</v>
      </c>
    </row>
    <row r="33467" spans="9:9" ht="14.5" x14ac:dyDescent="0.35">
      <c r="I33467" s="113" t="s">
        <v>77917</v>
      </c>
    </row>
    <row r="33468" spans="9:9" ht="14.5" x14ac:dyDescent="0.35">
      <c r="I33468" s="113" t="s">
        <v>77916</v>
      </c>
    </row>
    <row r="33469" spans="9:9" ht="14.5" x14ac:dyDescent="0.35">
      <c r="I33469" s="113" t="s">
        <v>77915</v>
      </c>
    </row>
    <row r="33470" spans="9:9" ht="14.5" x14ac:dyDescent="0.35">
      <c r="I33470" s="113" t="s">
        <v>77914</v>
      </c>
    </row>
    <row r="33471" spans="9:9" ht="14.5" x14ac:dyDescent="0.35">
      <c r="I33471" s="113" t="s">
        <v>126476</v>
      </c>
    </row>
    <row r="33472" spans="9:9" ht="14.5" x14ac:dyDescent="0.35">
      <c r="I33472" s="113" t="s">
        <v>77913</v>
      </c>
    </row>
    <row r="33473" spans="9:9" ht="14.5" x14ac:dyDescent="0.35">
      <c r="I33473" s="113" t="s">
        <v>77912</v>
      </c>
    </row>
    <row r="33474" spans="9:9" ht="14.5" x14ac:dyDescent="0.35">
      <c r="I33474" s="113" t="s">
        <v>77911</v>
      </c>
    </row>
    <row r="33475" spans="9:9" ht="14.5" x14ac:dyDescent="0.35">
      <c r="I33475" s="113" t="s">
        <v>126477</v>
      </c>
    </row>
    <row r="33476" spans="9:9" ht="14.5" x14ac:dyDescent="0.35">
      <c r="I33476" s="113" t="s">
        <v>77910</v>
      </c>
    </row>
    <row r="33477" spans="9:9" ht="14.5" x14ac:dyDescent="0.35">
      <c r="I33477" s="113" t="s">
        <v>77909</v>
      </c>
    </row>
    <row r="33478" spans="9:9" ht="14.5" x14ac:dyDescent="0.35">
      <c r="I33478" s="113" t="s">
        <v>77908</v>
      </c>
    </row>
    <row r="33479" spans="9:9" ht="14.5" x14ac:dyDescent="0.35">
      <c r="I33479" s="113" t="s">
        <v>77907</v>
      </c>
    </row>
    <row r="33480" spans="9:9" ht="14.5" x14ac:dyDescent="0.35">
      <c r="I33480" s="113" t="s">
        <v>77906</v>
      </c>
    </row>
    <row r="33481" spans="9:9" ht="14.5" x14ac:dyDescent="0.35">
      <c r="I33481" s="113" t="s">
        <v>77905</v>
      </c>
    </row>
    <row r="33482" spans="9:9" ht="14.5" x14ac:dyDescent="0.35">
      <c r="I33482" s="113" t="s">
        <v>77904</v>
      </c>
    </row>
    <row r="33483" spans="9:9" ht="14.5" x14ac:dyDescent="0.35">
      <c r="I33483" s="113" t="s">
        <v>77903</v>
      </c>
    </row>
    <row r="33484" spans="9:9" ht="14.5" x14ac:dyDescent="0.35">
      <c r="I33484" s="113" t="s">
        <v>77902</v>
      </c>
    </row>
    <row r="33485" spans="9:9" ht="14.5" x14ac:dyDescent="0.35">
      <c r="I33485" s="113" t="s">
        <v>77901</v>
      </c>
    </row>
    <row r="33486" spans="9:9" ht="14.5" x14ac:dyDescent="0.35">
      <c r="I33486" s="113" t="s">
        <v>77900</v>
      </c>
    </row>
    <row r="33487" spans="9:9" ht="14.5" x14ac:dyDescent="0.35">
      <c r="I33487" s="113" t="s">
        <v>77899</v>
      </c>
    </row>
    <row r="33488" spans="9:9" ht="14.5" x14ac:dyDescent="0.35">
      <c r="I33488" s="113" t="s">
        <v>77898</v>
      </c>
    </row>
    <row r="33489" spans="9:9" ht="14.5" x14ac:dyDescent="0.35">
      <c r="I33489" s="113" t="s">
        <v>77897</v>
      </c>
    </row>
    <row r="33490" spans="9:9" ht="14.5" x14ac:dyDescent="0.35">
      <c r="I33490" s="113" t="s">
        <v>77896</v>
      </c>
    </row>
    <row r="33491" spans="9:9" ht="14.5" x14ac:dyDescent="0.35">
      <c r="I33491" s="113" t="s">
        <v>77895</v>
      </c>
    </row>
    <row r="33492" spans="9:9" ht="14.5" x14ac:dyDescent="0.35">
      <c r="I33492" s="113" t="s">
        <v>77894</v>
      </c>
    </row>
    <row r="33493" spans="9:9" ht="14.5" x14ac:dyDescent="0.35">
      <c r="I33493" s="113" t="s">
        <v>77893</v>
      </c>
    </row>
    <row r="33494" spans="9:9" ht="14.5" x14ac:dyDescent="0.35">
      <c r="I33494" s="113" t="s">
        <v>77892</v>
      </c>
    </row>
    <row r="33495" spans="9:9" ht="14.5" x14ac:dyDescent="0.35">
      <c r="I33495" s="113" t="s">
        <v>77891</v>
      </c>
    </row>
    <row r="33496" spans="9:9" ht="14.5" x14ac:dyDescent="0.35">
      <c r="I33496" s="113" t="s">
        <v>77890</v>
      </c>
    </row>
    <row r="33497" spans="9:9" ht="14.5" x14ac:dyDescent="0.35">
      <c r="I33497" s="113" t="s">
        <v>77889</v>
      </c>
    </row>
    <row r="33498" spans="9:9" ht="14.5" x14ac:dyDescent="0.35">
      <c r="I33498" s="113" t="s">
        <v>77888</v>
      </c>
    </row>
    <row r="33499" spans="9:9" ht="14.5" x14ac:dyDescent="0.35">
      <c r="I33499" s="113" t="s">
        <v>77887</v>
      </c>
    </row>
    <row r="33500" spans="9:9" ht="14.5" x14ac:dyDescent="0.35">
      <c r="I33500" s="113" t="s">
        <v>77886</v>
      </c>
    </row>
    <row r="33501" spans="9:9" ht="14.5" x14ac:dyDescent="0.35">
      <c r="I33501" s="113" t="s">
        <v>77885</v>
      </c>
    </row>
    <row r="33502" spans="9:9" ht="14.5" x14ac:dyDescent="0.35">
      <c r="I33502" s="113" t="s">
        <v>77884</v>
      </c>
    </row>
    <row r="33503" spans="9:9" ht="14.5" x14ac:dyDescent="0.35">
      <c r="I33503" s="113" t="s">
        <v>77883</v>
      </c>
    </row>
    <row r="33504" spans="9:9" ht="14.5" x14ac:dyDescent="0.35">
      <c r="I33504" s="113" t="s">
        <v>77882</v>
      </c>
    </row>
    <row r="33505" spans="9:9" ht="14.5" x14ac:dyDescent="0.35">
      <c r="I33505" s="113" t="s">
        <v>126478</v>
      </c>
    </row>
    <row r="33506" spans="9:9" ht="14.5" x14ac:dyDescent="0.35">
      <c r="I33506" s="113" t="s">
        <v>119694</v>
      </c>
    </row>
    <row r="33507" spans="9:9" ht="14.5" x14ac:dyDescent="0.35">
      <c r="I33507" s="113" t="s">
        <v>77881</v>
      </c>
    </row>
    <row r="33508" spans="9:9" ht="14.5" x14ac:dyDescent="0.35">
      <c r="I33508" s="113" t="s">
        <v>77880</v>
      </c>
    </row>
    <row r="33509" spans="9:9" ht="14.5" x14ac:dyDescent="0.35">
      <c r="I33509" s="113" t="s">
        <v>77879</v>
      </c>
    </row>
    <row r="33510" spans="9:9" ht="14.5" x14ac:dyDescent="0.35">
      <c r="I33510" s="113" t="s">
        <v>77878</v>
      </c>
    </row>
    <row r="33511" spans="9:9" ht="14.5" x14ac:dyDescent="0.35">
      <c r="I33511" s="113" t="s">
        <v>77877</v>
      </c>
    </row>
    <row r="33512" spans="9:9" ht="14.5" x14ac:dyDescent="0.35">
      <c r="I33512" s="113" t="s">
        <v>77876</v>
      </c>
    </row>
    <row r="33513" spans="9:9" ht="14.5" x14ac:dyDescent="0.35">
      <c r="I33513" s="113" t="s">
        <v>77875</v>
      </c>
    </row>
    <row r="33514" spans="9:9" ht="14.5" x14ac:dyDescent="0.35">
      <c r="I33514" s="113" t="s">
        <v>77874</v>
      </c>
    </row>
    <row r="33515" spans="9:9" ht="14.5" x14ac:dyDescent="0.35">
      <c r="I33515" s="113" t="s">
        <v>77873</v>
      </c>
    </row>
    <row r="33516" spans="9:9" ht="14.5" x14ac:dyDescent="0.35">
      <c r="I33516" s="113" t="s">
        <v>77872</v>
      </c>
    </row>
    <row r="33517" spans="9:9" ht="14.5" x14ac:dyDescent="0.35">
      <c r="I33517" s="113" t="s">
        <v>126479</v>
      </c>
    </row>
    <row r="33518" spans="9:9" ht="14.5" x14ac:dyDescent="0.35">
      <c r="I33518" s="113" t="s">
        <v>77871</v>
      </c>
    </row>
    <row r="33519" spans="9:9" ht="14.5" x14ac:dyDescent="0.35">
      <c r="I33519" s="113" t="s">
        <v>77870</v>
      </c>
    </row>
    <row r="33520" spans="9:9" ht="14.5" x14ac:dyDescent="0.35">
      <c r="I33520" s="113" t="s">
        <v>77869</v>
      </c>
    </row>
    <row r="33521" spans="9:9" ht="14.5" x14ac:dyDescent="0.35">
      <c r="I33521" s="113" t="s">
        <v>77868</v>
      </c>
    </row>
    <row r="33522" spans="9:9" ht="14.5" x14ac:dyDescent="0.35">
      <c r="I33522" s="113" t="s">
        <v>77867</v>
      </c>
    </row>
    <row r="33523" spans="9:9" ht="14.5" x14ac:dyDescent="0.35">
      <c r="I33523" s="113" t="s">
        <v>77866</v>
      </c>
    </row>
    <row r="33524" spans="9:9" ht="14.5" x14ac:dyDescent="0.35">
      <c r="I33524" s="113" t="s">
        <v>77865</v>
      </c>
    </row>
    <row r="33525" spans="9:9" ht="14.5" x14ac:dyDescent="0.35">
      <c r="I33525" s="113" t="s">
        <v>77864</v>
      </c>
    </row>
    <row r="33526" spans="9:9" ht="14.5" x14ac:dyDescent="0.35">
      <c r="I33526" s="113" t="s">
        <v>77863</v>
      </c>
    </row>
    <row r="33527" spans="9:9" ht="14.5" x14ac:dyDescent="0.35">
      <c r="I33527" s="113" t="s">
        <v>77862</v>
      </c>
    </row>
    <row r="33528" spans="9:9" ht="14.5" x14ac:dyDescent="0.35">
      <c r="I33528" s="113" t="s">
        <v>77861</v>
      </c>
    </row>
    <row r="33529" spans="9:9" ht="14.5" x14ac:dyDescent="0.35">
      <c r="I33529" s="113" t="s">
        <v>77860</v>
      </c>
    </row>
    <row r="33530" spans="9:9" ht="14.5" x14ac:dyDescent="0.35">
      <c r="I33530" s="113" t="s">
        <v>77859</v>
      </c>
    </row>
    <row r="33531" spans="9:9" ht="14.5" x14ac:dyDescent="0.35">
      <c r="I33531" s="113" t="s">
        <v>77858</v>
      </c>
    </row>
    <row r="33532" spans="9:9" ht="14.5" x14ac:dyDescent="0.35">
      <c r="I33532" s="113" t="s">
        <v>77857</v>
      </c>
    </row>
    <row r="33533" spans="9:9" ht="14.5" x14ac:dyDescent="0.35">
      <c r="I33533" s="113" t="s">
        <v>77856</v>
      </c>
    </row>
    <row r="33534" spans="9:9" ht="14.5" x14ac:dyDescent="0.35">
      <c r="I33534" s="113" t="s">
        <v>77855</v>
      </c>
    </row>
    <row r="33535" spans="9:9" ht="14.5" x14ac:dyDescent="0.35">
      <c r="I33535" s="113" t="s">
        <v>77854</v>
      </c>
    </row>
    <row r="33536" spans="9:9" ht="14.5" x14ac:dyDescent="0.35">
      <c r="I33536" s="113" t="s">
        <v>77853</v>
      </c>
    </row>
    <row r="33537" spans="9:9" ht="14.5" x14ac:dyDescent="0.35">
      <c r="I33537" s="113" t="s">
        <v>77852</v>
      </c>
    </row>
    <row r="33538" spans="9:9" ht="14.5" x14ac:dyDescent="0.35">
      <c r="I33538" s="113" t="s">
        <v>77851</v>
      </c>
    </row>
    <row r="33539" spans="9:9" ht="14.5" x14ac:dyDescent="0.35">
      <c r="I33539" s="113" t="s">
        <v>77850</v>
      </c>
    </row>
    <row r="33540" spans="9:9" ht="14.5" x14ac:dyDescent="0.35">
      <c r="I33540" s="113" t="s">
        <v>77849</v>
      </c>
    </row>
    <row r="33541" spans="9:9" ht="14.5" x14ac:dyDescent="0.35">
      <c r="I33541" s="113" t="s">
        <v>77848</v>
      </c>
    </row>
    <row r="33542" spans="9:9" ht="14.5" x14ac:dyDescent="0.35">
      <c r="I33542" s="113" t="s">
        <v>77847</v>
      </c>
    </row>
    <row r="33543" spans="9:9" ht="14.5" x14ac:dyDescent="0.35">
      <c r="I33543" s="113" t="s">
        <v>77846</v>
      </c>
    </row>
    <row r="33544" spans="9:9" ht="14.5" x14ac:dyDescent="0.35">
      <c r="I33544" s="113" t="s">
        <v>77845</v>
      </c>
    </row>
    <row r="33545" spans="9:9" ht="14.5" x14ac:dyDescent="0.35">
      <c r="I33545" s="113" t="s">
        <v>77844</v>
      </c>
    </row>
    <row r="33546" spans="9:9" ht="14.5" x14ac:dyDescent="0.35">
      <c r="I33546" s="113" t="s">
        <v>77843</v>
      </c>
    </row>
    <row r="33547" spans="9:9" ht="14.5" x14ac:dyDescent="0.35">
      <c r="I33547" s="113" t="s">
        <v>77842</v>
      </c>
    </row>
    <row r="33548" spans="9:9" ht="14.5" x14ac:dyDescent="0.35">
      <c r="I33548" s="113" t="s">
        <v>77841</v>
      </c>
    </row>
    <row r="33549" spans="9:9" ht="14.5" x14ac:dyDescent="0.35">
      <c r="I33549" s="113" t="s">
        <v>77840</v>
      </c>
    </row>
    <row r="33550" spans="9:9" ht="14.5" x14ac:dyDescent="0.35">
      <c r="I33550" s="113" t="s">
        <v>77839</v>
      </c>
    </row>
    <row r="33551" spans="9:9" ht="14.5" x14ac:dyDescent="0.35">
      <c r="I33551" s="113" t="s">
        <v>77838</v>
      </c>
    </row>
    <row r="33552" spans="9:9" ht="14.5" x14ac:dyDescent="0.35">
      <c r="I33552" s="113" t="s">
        <v>77837</v>
      </c>
    </row>
    <row r="33553" spans="9:9" ht="14.5" x14ac:dyDescent="0.35">
      <c r="I33553" s="113" t="s">
        <v>77836</v>
      </c>
    </row>
    <row r="33554" spans="9:9" ht="14.5" x14ac:dyDescent="0.35">
      <c r="I33554" s="113" t="s">
        <v>77835</v>
      </c>
    </row>
    <row r="33555" spans="9:9" ht="14.5" x14ac:dyDescent="0.35">
      <c r="I33555" s="113" t="s">
        <v>77834</v>
      </c>
    </row>
    <row r="33556" spans="9:9" ht="14.5" x14ac:dyDescent="0.35">
      <c r="I33556" s="113" t="s">
        <v>77833</v>
      </c>
    </row>
    <row r="33557" spans="9:9" ht="14.5" x14ac:dyDescent="0.35">
      <c r="I33557" s="113" t="s">
        <v>77832</v>
      </c>
    </row>
    <row r="33558" spans="9:9" ht="14.5" x14ac:dyDescent="0.35">
      <c r="I33558" s="113" t="s">
        <v>77831</v>
      </c>
    </row>
    <row r="33559" spans="9:9" ht="14.5" x14ac:dyDescent="0.35">
      <c r="I33559" s="113" t="s">
        <v>77830</v>
      </c>
    </row>
    <row r="33560" spans="9:9" ht="14.5" x14ac:dyDescent="0.35">
      <c r="I33560" s="113" t="s">
        <v>77829</v>
      </c>
    </row>
    <row r="33561" spans="9:9" ht="14.5" x14ac:dyDescent="0.35">
      <c r="I33561" s="113" t="s">
        <v>77828</v>
      </c>
    </row>
    <row r="33562" spans="9:9" ht="14.5" x14ac:dyDescent="0.35">
      <c r="I33562" s="113" t="s">
        <v>77827</v>
      </c>
    </row>
    <row r="33563" spans="9:9" ht="14.5" x14ac:dyDescent="0.35">
      <c r="I33563" s="113" t="s">
        <v>77826</v>
      </c>
    </row>
    <row r="33564" spans="9:9" ht="14.5" x14ac:dyDescent="0.35">
      <c r="I33564" s="113" t="s">
        <v>77825</v>
      </c>
    </row>
    <row r="33565" spans="9:9" ht="14.5" x14ac:dyDescent="0.35">
      <c r="I33565" s="113" t="s">
        <v>77824</v>
      </c>
    </row>
    <row r="33566" spans="9:9" ht="14.5" x14ac:dyDescent="0.35">
      <c r="I33566" s="113" t="s">
        <v>77823</v>
      </c>
    </row>
    <row r="33567" spans="9:9" ht="14.5" x14ac:dyDescent="0.35">
      <c r="I33567" s="113" t="s">
        <v>77822</v>
      </c>
    </row>
    <row r="33568" spans="9:9" ht="14.5" x14ac:dyDescent="0.35">
      <c r="I33568" s="113" t="s">
        <v>77821</v>
      </c>
    </row>
    <row r="33569" spans="9:9" ht="14.5" x14ac:dyDescent="0.35">
      <c r="I33569" s="113" t="s">
        <v>77820</v>
      </c>
    </row>
    <row r="33570" spans="9:9" ht="14.5" x14ac:dyDescent="0.35">
      <c r="I33570" s="113" t="s">
        <v>77819</v>
      </c>
    </row>
    <row r="33571" spans="9:9" ht="14.5" x14ac:dyDescent="0.35">
      <c r="I33571" s="113" t="s">
        <v>77818</v>
      </c>
    </row>
    <row r="33572" spans="9:9" ht="14.5" x14ac:dyDescent="0.35">
      <c r="I33572" s="113" t="s">
        <v>77817</v>
      </c>
    </row>
    <row r="33573" spans="9:9" ht="14.5" x14ac:dyDescent="0.35">
      <c r="I33573" s="113" t="s">
        <v>77816</v>
      </c>
    </row>
    <row r="33574" spans="9:9" ht="14.5" x14ac:dyDescent="0.35">
      <c r="I33574" s="113" t="s">
        <v>77815</v>
      </c>
    </row>
    <row r="33575" spans="9:9" ht="14.5" x14ac:dyDescent="0.35">
      <c r="I33575" s="113" t="s">
        <v>77814</v>
      </c>
    </row>
    <row r="33576" spans="9:9" ht="14.5" x14ac:dyDescent="0.35">
      <c r="I33576" s="113" t="s">
        <v>77813</v>
      </c>
    </row>
    <row r="33577" spans="9:9" ht="14.5" x14ac:dyDescent="0.35">
      <c r="I33577" s="113" t="s">
        <v>77812</v>
      </c>
    </row>
    <row r="33578" spans="9:9" ht="14.5" x14ac:dyDescent="0.35">
      <c r="I33578" s="113" t="s">
        <v>77811</v>
      </c>
    </row>
    <row r="33579" spans="9:9" ht="14.5" x14ac:dyDescent="0.35">
      <c r="I33579" s="113" t="s">
        <v>77810</v>
      </c>
    </row>
    <row r="33580" spans="9:9" ht="14.5" x14ac:dyDescent="0.35">
      <c r="I33580" s="113" t="s">
        <v>77809</v>
      </c>
    </row>
    <row r="33581" spans="9:9" ht="14.5" x14ac:dyDescent="0.35">
      <c r="I33581" s="113" t="s">
        <v>77808</v>
      </c>
    </row>
    <row r="33582" spans="9:9" ht="14.5" x14ac:dyDescent="0.35">
      <c r="I33582" s="113" t="s">
        <v>77807</v>
      </c>
    </row>
    <row r="33583" spans="9:9" ht="14.5" x14ac:dyDescent="0.35">
      <c r="I33583" s="113" t="s">
        <v>77806</v>
      </c>
    </row>
    <row r="33584" spans="9:9" ht="14.5" x14ac:dyDescent="0.35">
      <c r="I33584" s="113" t="s">
        <v>77805</v>
      </c>
    </row>
    <row r="33585" spans="9:9" ht="14.5" x14ac:dyDescent="0.35">
      <c r="I33585" s="113" t="s">
        <v>77804</v>
      </c>
    </row>
    <row r="33586" spans="9:9" ht="14.5" x14ac:dyDescent="0.35">
      <c r="I33586" s="113" t="s">
        <v>77803</v>
      </c>
    </row>
    <row r="33587" spans="9:9" ht="14.5" x14ac:dyDescent="0.35">
      <c r="I33587" s="113" t="s">
        <v>77802</v>
      </c>
    </row>
    <row r="33588" spans="9:9" ht="14.5" x14ac:dyDescent="0.35">
      <c r="I33588" s="113" t="s">
        <v>77801</v>
      </c>
    </row>
    <row r="33589" spans="9:9" ht="14.5" x14ac:dyDescent="0.35">
      <c r="I33589" s="113" t="s">
        <v>77800</v>
      </c>
    </row>
    <row r="33590" spans="9:9" ht="14.5" x14ac:dyDescent="0.35">
      <c r="I33590" s="113" t="s">
        <v>77799</v>
      </c>
    </row>
    <row r="33591" spans="9:9" ht="14.5" x14ac:dyDescent="0.35">
      <c r="I33591" s="113" t="s">
        <v>77798</v>
      </c>
    </row>
    <row r="33592" spans="9:9" ht="14.5" x14ac:dyDescent="0.35">
      <c r="I33592" s="113" t="s">
        <v>77797</v>
      </c>
    </row>
    <row r="33593" spans="9:9" ht="14.5" x14ac:dyDescent="0.35">
      <c r="I33593" s="113" t="s">
        <v>77796</v>
      </c>
    </row>
    <row r="33594" spans="9:9" ht="14.5" x14ac:dyDescent="0.35">
      <c r="I33594" s="113" t="s">
        <v>77795</v>
      </c>
    </row>
    <row r="33595" spans="9:9" ht="14.5" x14ac:dyDescent="0.35">
      <c r="I33595" s="113" t="s">
        <v>77794</v>
      </c>
    </row>
    <row r="33596" spans="9:9" ht="14.5" x14ac:dyDescent="0.35">
      <c r="I33596" s="113" t="s">
        <v>77793</v>
      </c>
    </row>
    <row r="33597" spans="9:9" ht="14.5" x14ac:dyDescent="0.35">
      <c r="I33597" s="113" t="s">
        <v>77792</v>
      </c>
    </row>
    <row r="33598" spans="9:9" ht="14.5" x14ac:dyDescent="0.35">
      <c r="I33598" s="113" t="s">
        <v>77791</v>
      </c>
    </row>
    <row r="33599" spans="9:9" ht="14.5" x14ac:dyDescent="0.35">
      <c r="I33599" s="113" t="s">
        <v>77790</v>
      </c>
    </row>
    <row r="33600" spans="9:9" ht="14.5" x14ac:dyDescent="0.35">
      <c r="I33600" s="113" t="s">
        <v>77789</v>
      </c>
    </row>
    <row r="33601" spans="9:9" ht="14.5" x14ac:dyDescent="0.35">
      <c r="I33601" s="113" t="s">
        <v>77788</v>
      </c>
    </row>
    <row r="33602" spans="9:9" ht="14.5" x14ac:dyDescent="0.35">
      <c r="I33602" s="113" t="s">
        <v>77787</v>
      </c>
    </row>
    <row r="33603" spans="9:9" ht="14.5" x14ac:dyDescent="0.35">
      <c r="I33603" s="113" t="s">
        <v>77786</v>
      </c>
    </row>
    <row r="33604" spans="9:9" ht="14.5" x14ac:dyDescent="0.35">
      <c r="I33604" s="113" t="s">
        <v>77785</v>
      </c>
    </row>
    <row r="33605" spans="9:9" ht="14.5" x14ac:dyDescent="0.35">
      <c r="I33605" s="113" t="s">
        <v>77784</v>
      </c>
    </row>
    <row r="33606" spans="9:9" ht="14.5" x14ac:dyDescent="0.35">
      <c r="I33606" s="113" t="s">
        <v>77783</v>
      </c>
    </row>
    <row r="33607" spans="9:9" ht="14.5" x14ac:dyDescent="0.35">
      <c r="I33607" s="113" t="s">
        <v>77782</v>
      </c>
    </row>
    <row r="33608" spans="9:9" ht="14.5" x14ac:dyDescent="0.35">
      <c r="I33608" s="113" t="s">
        <v>77781</v>
      </c>
    </row>
    <row r="33609" spans="9:9" ht="14.5" x14ac:dyDescent="0.35">
      <c r="I33609" s="113" t="s">
        <v>77780</v>
      </c>
    </row>
    <row r="33610" spans="9:9" ht="14.5" x14ac:dyDescent="0.35">
      <c r="I33610" s="113" t="s">
        <v>77779</v>
      </c>
    </row>
    <row r="33611" spans="9:9" ht="14.5" x14ac:dyDescent="0.35">
      <c r="I33611" s="113" t="s">
        <v>77778</v>
      </c>
    </row>
    <row r="33612" spans="9:9" ht="14.5" x14ac:dyDescent="0.35">
      <c r="I33612" s="113" t="s">
        <v>77777</v>
      </c>
    </row>
    <row r="33613" spans="9:9" ht="14.5" x14ac:dyDescent="0.35">
      <c r="I33613" s="113" t="s">
        <v>77776</v>
      </c>
    </row>
    <row r="33614" spans="9:9" ht="14.5" x14ac:dyDescent="0.35">
      <c r="I33614" s="113" t="s">
        <v>77775</v>
      </c>
    </row>
    <row r="33615" spans="9:9" ht="14.5" x14ac:dyDescent="0.35">
      <c r="I33615" s="113" t="s">
        <v>77774</v>
      </c>
    </row>
    <row r="33616" spans="9:9" ht="14.5" x14ac:dyDescent="0.35">
      <c r="I33616" s="113" t="s">
        <v>77773</v>
      </c>
    </row>
    <row r="33617" spans="9:9" ht="14.5" x14ac:dyDescent="0.35">
      <c r="I33617" s="113" t="s">
        <v>77772</v>
      </c>
    </row>
    <row r="33618" spans="9:9" ht="14.5" x14ac:dyDescent="0.35">
      <c r="I33618" s="113" t="s">
        <v>77771</v>
      </c>
    </row>
    <row r="33619" spans="9:9" ht="14.5" x14ac:dyDescent="0.35">
      <c r="I33619" s="113" t="s">
        <v>130569</v>
      </c>
    </row>
    <row r="33620" spans="9:9" ht="14.5" x14ac:dyDescent="0.35">
      <c r="I33620" s="113" t="s">
        <v>77770</v>
      </c>
    </row>
    <row r="33621" spans="9:9" ht="14.5" x14ac:dyDescent="0.35">
      <c r="I33621" s="113" t="s">
        <v>116502</v>
      </c>
    </row>
    <row r="33622" spans="9:9" ht="14.5" x14ac:dyDescent="0.35">
      <c r="I33622" s="113" t="s">
        <v>77769</v>
      </c>
    </row>
    <row r="33623" spans="9:9" ht="14.5" x14ac:dyDescent="0.35">
      <c r="I33623" s="113" t="s">
        <v>77768</v>
      </c>
    </row>
    <row r="33624" spans="9:9" ht="14.5" x14ac:dyDescent="0.35">
      <c r="I33624" s="113" t="s">
        <v>77767</v>
      </c>
    </row>
    <row r="33625" spans="9:9" ht="14.5" x14ac:dyDescent="0.35">
      <c r="I33625" s="113" t="s">
        <v>77766</v>
      </c>
    </row>
    <row r="33626" spans="9:9" ht="14.5" x14ac:dyDescent="0.35">
      <c r="I33626" s="113" t="s">
        <v>77765</v>
      </c>
    </row>
    <row r="33627" spans="9:9" ht="14.5" x14ac:dyDescent="0.35">
      <c r="I33627" s="113" t="s">
        <v>77764</v>
      </c>
    </row>
    <row r="33628" spans="9:9" ht="14.5" x14ac:dyDescent="0.35">
      <c r="I33628" s="113" t="s">
        <v>77763</v>
      </c>
    </row>
    <row r="33629" spans="9:9" ht="14.5" x14ac:dyDescent="0.35">
      <c r="I33629" s="113" t="s">
        <v>77762</v>
      </c>
    </row>
    <row r="33630" spans="9:9" ht="14.5" x14ac:dyDescent="0.35">
      <c r="I33630" s="113" t="s">
        <v>121400</v>
      </c>
    </row>
    <row r="33631" spans="9:9" ht="14.5" x14ac:dyDescent="0.35">
      <c r="I33631" s="113" t="s">
        <v>77761</v>
      </c>
    </row>
    <row r="33632" spans="9:9" ht="14.5" x14ac:dyDescent="0.35">
      <c r="I33632" s="113" t="s">
        <v>77760</v>
      </c>
    </row>
    <row r="33633" spans="9:9" ht="14.5" x14ac:dyDescent="0.35">
      <c r="I33633" s="113" t="s">
        <v>77759</v>
      </c>
    </row>
    <row r="33634" spans="9:9" ht="14.5" x14ac:dyDescent="0.35">
      <c r="I33634" s="113" t="s">
        <v>77758</v>
      </c>
    </row>
    <row r="33635" spans="9:9" ht="14.5" x14ac:dyDescent="0.35">
      <c r="I33635" s="113" t="s">
        <v>77757</v>
      </c>
    </row>
    <row r="33636" spans="9:9" ht="14.5" x14ac:dyDescent="0.35">
      <c r="I33636" s="113" t="s">
        <v>77756</v>
      </c>
    </row>
    <row r="33637" spans="9:9" ht="14.5" x14ac:dyDescent="0.35">
      <c r="I33637" s="113" t="s">
        <v>77755</v>
      </c>
    </row>
    <row r="33638" spans="9:9" ht="14.5" x14ac:dyDescent="0.35">
      <c r="I33638" s="113" t="s">
        <v>77754</v>
      </c>
    </row>
    <row r="33639" spans="9:9" ht="14.5" x14ac:dyDescent="0.35">
      <c r="I33639" s="113" t="s">
        <v>77753</v>
      </c>
    </row>
    <row r="33640" spans="9:9" ht="14.5" x14ac:dyDescent="0.35">
      <c r="I33640" s="113" t="s">
        <v>77752</v>
      </c>
    </row>
    <row r="33641" spans="9:9" ht="14.5" x14ac:dyDescent="0.35">
      <c r="I33641" s="113" t="s">
        <v>77751</v>
      </c>
    </row>
    <row r="33642" spans="9:9" ht="14.5" x14ac:dyDescent="0.35">
      <c r="I33642" s="113" t="s">
        <v>77750</v>
      </c>
    </row>
    <row r="33643" spans="9:9" ht="14.5" x14ac:dyDescent="0.35">
      <c r="I33643" s="113" t="s">
        <v>77749</v>
      </c>
    </row>
    <row r="33644" spans="9:9" ht="14.5" x14ac:dyDescent="0.35">
      <c r="I33644" s="113" t="s">
        <v>77748</v>
      </c>
    </row>
    <row r="33645" spans="9:9" ht="14.5" x14ac:dyDescent="0.35">
      <c r="I33645" s="113" t="s">
        <v>77747</v>
      </c>
    </row>
    <row r="33646" spans="9:9" ht="14.5" x14ac:dyDescent="0.35">
      <c r="I33646" s="113" t="s">
        <v>77746</v>
      </c>
    </row>
    <row r="33647" spans="9:9" ht="14.5" x14ac:dyDescent="0.35">
      <c r="I33647" s="113" t="s">
        <v>77745</v>
      </c>
    </row>
    <row r="33648" spans="9:9" ht="14.5" x14ac:dyDescent="0.35">
      <c r="I33648" s="113" t="s">
        <v>77744</v>
      </c>
    </row>
    <row r="33649" spans="9:9" ht="14.5" x14ac:dyDescent="0.35">
      <c r="I33649" s="113" t="s">
        <v>77743</v>
      </c>
    </row>
    <row r="33650" spans="9:9" ht="14.5" x14ac:dyDescent="0.35">
      <c r="I33650" s="113" t="s">
        <v>77742</v>
      </c>
    </row>
    <row r="33651" spans="9:9" ht="14.5" x14ac:dyDescent="0.35">
      <c r="I33651" s="113" t="s">
        <v>77741</v>
      </c>
    </row>
    <row r="33652" spans="9:9" ht="14.5" x14ac:dyDescent="0.35">
      <c r="I33652" s="113" t="s">
        <v>77740</v>
      </c>
    </row>
    <row r="33653" spans="9:9" ht="14.5" x14ac:dyDescent="0.35">
      <c r="I33653" s="113" t="s">
        <v>77739</v>
      </c>
    </row>
    <row r="33654" spans="9:9" ht="14.5" x14ac:dyDescent="0.35">
      <c r="I33654" s="113" t="s">
        <v>77738</v>
      </c>
    </row>
    <row r="33655" spans="9:9" ht="14.5" x14ac:dyDescent="0.35">
      <c r="I33655" s="113" t="s">
        <v>77737</v>
      </c>
    </row>
    <row r="33656" spans="9:9" ht="14.5" x14ac:dyDescent="0.35">
      <c r="I33656" s="113" t="s">
        <v>77736</v>
      </c>
    </row>
    <row r="33657" spans="9:9" ht="14.5" x14ac:dyDescent="0.35">
      <c r="I33657" s="113" t="s">
        <v>77735</v>
      </c>
    </row>
    <row r="33658" spans="9:9" ht="14.5" x14ac:dyDescent="0.35">
      <c r="I33658" s="113" t="s">
        <v>77734</v>
      </c>
    </row>
    <row r="33659" spans="9:9" ht="14.5" x14ac:dyDescent="0.35">
      <c r="I33659" s="113" t="s">
        <v>77733</v>
      </c>
    </row>
    <row r="33660" spans="9:9" ht="14.5" x14ac:dyDescent="0.35">
      <c r="I33660" s="113" t="s">
        <v>77732</v>
      </c>
    </row>
    <row r="33661" spans="9:9" ht="14.5" x14ac:dyDescent="0.35">
      <c r="I33661" s="113" t="s">
        <v>77731</v>
      </c>
    </row>
    <row r="33662" spans="9:9" ht="14.5" x14ac:dyDescent="0.35">
      <c r="I33662" s="113" t="s">
        <v>77730</v>
      </c>
    </row>
    <row r="33663" spans="9:9" ht="14.5" x14ac:dyDescent="0.35">
      <c r="I33663" s="113" t="s">
        <v>77729</v>
      </c>
    </row>
    <row r="33664" spans="9:9" ht="14.5" x14ac:dyDescent="0.35">
      <c r="I33664" s="113" t="s">
        <v>77728</v>
      </c>
    </row>
    <row r="33665" spans="9:9" ht="14.5" x14ac:dyDescent="0.35">
      <c r="I33665" s="113" t="s">
        <v>77727</v>
      </c>
    </row>
    <row r="33666" spans="9:9" ht="14.5" x14ac:dyDescent="0.35">
      <c r="I33666" s="113" t="s">
        <v>77726</v>
      </c>
    </row>
    <row r="33667" spans="9:9" ht="14.5" x14ac:dyDescent="0.35">
      <c r="I33667" s="113" t="s">
        <v>77725</v>
      </c>
    </row>
    <row r="33668" spans="9:9" ht="14.5" x14ac:dyDescent="0.35">
      <c r="I33668" s="113" t="s">
        <v>77724</v>
      </c>
    </row>
    <row r="33669" spans="9:9" ht="14.5" x14ac:dyDescent="0.35">
      <c r="I33669" s="113" t="s">
        <v>77723</v>
      </c>
    </row>
    <row r="33670" spans="9:9" ht="14.5" x14ac:dyDescent="0.35">
      <c r="I33670" s="113" t="s">
        <v>77722</v>
      </c>
    </row>
    <row r="33671" spans="9:9" ht="14.5" x14ac:dyDescent="0.35">
      <c r="I33671" s="113" t="s">
        <v>77721</v>
      </c>
    </row>
    <row r="33672" spans="9:9" ht="14.5" x14ac:dyDescent="0.35">
      <c r="I33672" s="113" t="s">
        <v>77720</v>
      </c>
    </row>
    <row r="33673" spans="9:9" ht="14.5" x14ac:dyDescent="0.35">
      <c r="I33673" s="113" t="s">
        <v>77719</v>
      </c>
    </row>
    <row r="33674" spans="9:9" ht="14.5" x14ac:dyDescent="0.35">
      <c r="I33674" s="113" t="s">
        <v>77718</v>
      </c>
    </row>
    <row r="33675" spans="9:9" ht="14.5" x14ac:dyDescent="0.35">
      <c r="I33675" s="113" t="s">
        <v>77717</v>
      </c>
    </row>
    <row r="33676" spans="9:9" ht="14.5" x14ac:dyDescent="0.35">
      <c r="I33676" s="113" t="s">
        <v>77716</v>
      </c>
    </row>
    <row r="33677" spans="9:9" ht="14.5" x14ac:dyDescent="0.35">
      <c r="I33677" s="113" t="s">
        <v>77715</v>
      </c>
    </row>
    <row r="33678" spans="9:9" ht="14.5" x14ac:dyDescent="0.35">
      <c r="I33678" s="113" t="s">
        <v>77714</v>
      </c>
    </row>
    <row r="33679" spans="9:9" ht="14.5" x14ac:dyDescent="0.35">
      <c r="I33679" s="113" t="s">
        <v>77713</v>
      </c>
    </row>
    <row r="33680" spans="9:9" ht="14.5" x14ac:dyDescent="0.35">
      <c r="I33680" s="113" t="s">
        <v>77712</v>
      </c>
    </row>
    <row r="33681" spans="9:9" ht="14.5" x14ac:dyDescent="0.35">
      <c r="I33681" s="113" t="s">
        <v>77711</v>
      </c>
    </row>
    <row r="33682" spans="9:9" ht="14.5" x14ac:dyDescent="0.35">
      <c r="I33682" s="113" t="s">
        <v>77710</v>
      </c>
    </row>
    <row r="33683" spans="9:9" ht="14.5" x14ac:dyDescent="0.35">
      <c r="I33683" s="113" t="s">
        <v>77709</v>
      </c>
    </row>
    <row r="33684" spans="9:9" ht="14.5" x14ac:dyDescent="0.35">
      <c r="I33684" s="113" t="s">
        <v>77708</v>
      </c>
    </row>
    <row r="33685" spans="9:9" ht="14.5" x14ac:dyDescent="0.35">
      <c r="I33685" s="113" t="s">
        <v>77707</v>
      </c>
    </row>
    <row r="33686" spans="9:9" ht="14.5" x14ac:dyDescent="0.35">
      <c r="I33686" s="113" t="s">
        <v>77706</v>
      </c>
    </row>
    <row r="33687" spans="9:9" ht="14.5" x14ac:dyDescent="0.35">
      <c r="I33687" s="113" t="s">
        <v>116501</v>
      </c>
    </row>
    <row r="33688" spans="9:9" ht="14.5" x14ac:dyDescent="0.35">
      <c r="I33688" s="113" t="s">
        <v>77705</v>
      </c>
    </row>
    <row r="33689" spans="9:9" ht="14.5" x14ac:dyDescent="0.35">
      <c r="I33689" s="113" t="s">
        <v>77704</v>
      </c>
    </row>
    <row r="33690" spans="9:9" ht="14.5" x14ac:dyDescent="0.35">
      <c r="I33690" s="113" t="s">
        <v>77703</v>
      </c>
    </row>
    <row r="33691" spans="9:9" ht="14.5" x14ac:dyDescent="0.35">
      <c r="I33691" s="113" t="s">
        <v>77702</v>
      </c>
    </row>
    <row r="33692" spans="9:9" ht="14.5" x14ac:dyDescent="0.35">
      <c r="I33692" s="113" t="s">
        <v>77701</v>
      </c>
    </row>
    <row r="33693" spans="9:9" ht="14.5" x14ac:dyDescent="0.35">
      <c r="I33693" s="113" t="s">
        <v>77700</v>
      </c>
    </row>
    <row r="33694" spans="9:9" ht="14.5" x14ac:dyDescent="0.35">
      <c r="I33694" s="113" t="s">
        <v>77699</v>
      </c>
    </row>
    <row r="33695" spans="9:9" ht="14.5" x14ac:dyDescent="0.35">
      <c r="I33695" s="113" t="s">
        <v>77698</v>
      </c>
    </row>
    <row r="33696" spans="9:9" ht="14.5" x14ac:dyDescent="0.35">
      <c r="I33696" s="113" t="s">
        <v>77697</v>
      </c>
    </row>
    <row r="33697" spans="9:9" ht="14.5" x14ac:dyDescent="0.35">
      <c r="I33697" s="113" t="s">
        <v>77696</v>
      </c>
    </row>
    <row r="33698" spans="9:9" ht="14.5" x14ac:dyDescent="0.35">
      <c r="I33698" s="113" t="s">
        <v>77695</v>
      </c>
    </row>
    <row r="33699" spans="9:9" ht="14.5" x14ac:dyDescent="0.35">
      <c r="I33699" s="113" t="s">
        <v>77694</v>
      </c>
    </row>
    <row r="33700" spans="9:9" ht="14.5" x14ac:dyDescent="0.35">
      <c r="I33700" s="113" t="s">
        <v>77693</v>
      </c>
    </row>
    <row r="33701" spans="9:9" ht="14.5" x14ac:dyDescent="0.35">
      <c r="I33701" s="113" t="s">
        <v>77692</v>
      </c>
    </row>
    <row r="33702" spans="9:9" ht="14.5" x14ac:dyDescent="0.35">
      <c r="I33702" s="113" t="s">
        <v>77691</v>
      </c>
    </row>
    <row r="33703" spans="9:9" ht="14.5" x14ac:dyDescent="0.35">
      <c r="I33703" s="113" t="s">
        <v>77690</v>
      </c>
    </row>
    <row r="33704" spans="9:9" ht="14.5" x14ac:dyDescent="0.35">
      <c r="I33704" s="113" t="s">
        <v>77689</v>
      </c>
    </row>
    <row r="33705" spans="9:9" ht="14.5" x14ac:dyDescent="0.35">
      <c r="I33705" s="113" t="s">
        <v>77688</v>
      </c>
    </row>
    <row r="33706" spans="9:9" ht="14.5" x14ac:dyDescent="0.35">
      <c r="I33706" s="113" t="s">
        <v>77687</v>
      </c>
    </row>
    <row r="33707" spans="9:9" ht="14.5" x14ac:dyDescent="0.35">
      <c r="I33707" s="113" t="s">
        <v>77686</v>
      </c>
    </row>
    <row r="33708" spans="9:9" ht="14.5" x14ac:dyDescent="0.35">
      <c r="I33708" s="113" t="s">
        <v>77685</v>
      </c>
    </row>
    <row r="33709" spans="9:9" ht="14.5" x14ac:dyDescent="0.35">
      <c r="I33709" s="113" t="s">
        <v>77684</v>
      </c>
    </row>
    <row r="33710" spans="9:9" ht="14.5" x14ac:dyDescent="0.35">
      <c r="I33710" s="113" t="s">
        <v>77683</v>
      </c>
    </row>
    <row r="33711" spans="9:9" ht="14.5" x14ac:dyDescent="0.35">
      <c r="I33711" s="113" t="s">
        <v>77682</v>
      </c>
    </row>
    <row r="33712" spans="9:9" ht="14.5" x14ac:dyDescent="0.35">
      <c r="I33712" s="113" t="s">
        <v>77681</v>
      </c>
    </row>
    <row r="33713" spans="9:9" ht="14.5" x14ac:dyDescent="0.35">
      <c r="I33713" s="113" t="s">
        <v>77680</v>
      </c>
    </row>
    <row r="33714" spans="9:9" ht="14.5" x14ac:dyDescent="0.35">
      <c r="I33714" s="113" t="s">
        <v>77679</v>
      </c>
    </row>
    <row r="33715" spans="9:9" ht="14.5" x14ac:dyDescent="0.35">
      <c r="I33715" s="113" t="s">
        <v>77678</v>
      </c>
    </row>
    <row r="33716" spans="9:9" ht="14.5" x14ac:dyDescent="0.35">
      <c r="I33716" s="113" t="s">
        <v>77677</v>
      </c>
    </row>
    <row r="33717" spans="9:9" ht="14.5" x14ac:dyDescent="0.35">
      <c r="I33717" s="113" t="s">
        <v>77676</v>
      </c>
    </row>
    <row r="33718" spans="9:9" ht="14.5" x14ac:dyDescent="0.35">
      <c r="I33718" s="113" t="s">
        <v>77675</v>
      </c>
    </row>
    <row r="33719" spans="9:9" ht="14.5" x14ac:dyDescent="0.35">
      <c r="I33719" s="113" t="s">
        <v>77674</v>
      </c>
    </row>
    <row r="33720" spans="9:9" ht="14.5" x14ac:dyDescent="0.35">
      <c r="I33720" s="113" t="s">
        <v>77673</v>
      </c>
    </row>
    <row r="33721" spans="9:9" ht="14.5" x14ac:dyDescent="0.35">
      <c r="I33721" s="113" t="s">
        <v>126480</v>
      </c>
    </row>
    <row r="33722" spans="9:9" ht="14.5" x14ac:dyDescent="0.35">
      <c r="I33722" s="113" t="s">
        <v>77672</v>
      </c>
    </row>
    <row r="33723" spans="9:9" ht="14.5" x14ac:dyDescent="0.35">
      <c r="I33723" s="113" t="s">
        <v>77671</v>
      </c>
    </row>
    <row r="33724" spans="9:9" ht="14.5" x14ac:dyDescent="0.35">
      <c r="I33724" s="113" t="s">
        <v>77670</v>
      </c>
    </row>
    <row r="33725" spans="9:9" ht="14.5" x14ac:dyDescent="0.35">
      <c r="I33725" s="113" t="s">
        <v>77669</v>
      </c>
    </row>
    <row r="33726" spans="9:9" ht="14.5" x14ac:dyDescent="0.35">
      <c r="I33726" s="113" t="s">
        <v>77668</v>
      </c>
    </row>
    <row r="33727" spans="9:9" ht="14.5" x14ac:dyDescent="0.35">
      <c r="I33727" s="113" t="s">
        <v>77667</v>
      </c>
    </row>
    <row r="33728" spans="9:9" ht="14.5" x14ac:dyDescent="0.35">
      <c r="I33728" s="113" t="s">
        <v>130570</v>
      </c>
    </row>
    <row r="33729" spans="9:9" ht="14.5" x14ac:dyDescent="0.35">
      <c r="I33729" s="113" t="s">
        <v>77666</v>
      </c>
    </row>
    <row r="33730" spans="9:9" ht="14.5" x14ac:dyDescent="0.35">
      <c r="I33730" s="113" t="s">
        <v>130571</v>
      </c>
    </row>
    <row r="33731" spans="9:9" ht="14.5" x14ac:dyDescent="0.35">
      <c r="I33731" s="113" t="s">
        <v>77665</v>
      </c>
    </row>
    <row r="33732" spans="9:9" ht="14.5" x14ac:dyDescent="0.35">
      <c r="I33732" s="113" t="s">
        <v>77664</v>
      </c>
    </row>
    <row r="33733" spans="9:9" ht="14.5" x14ac:dyDescent="0.35">
      <c r="I33733" s="113" t="s">
        <v>77663</v>
      </c>
    </row>
    <row r="33734" spans="9:9" ht="14.5" x14ac:dyDescent="0.35">
      <c r="I33734" s="113" t="s">
        <v>77662</v>
      </c>
    </row>
    <row r="33735" spans="9:9" ht="14.5" x14ac:dyDescent="0.35">
      <c r="I33735" s="113" t="s">
        <v>77661</v>
      </c>
    </row>
    <row r="33736" spans="9:9" ht="14.5" x14ac:dyDescent="0.35">
      <c r="I33736" s="113" t="s">
        <v>77660</v>
      </c>
    </row>
    <row r="33737" spans="9:9" ht="14.5" x14ac:dyDescent="0.35">
      <c r="I33737" s="113" t="s">
        <v>77659</v>
      </c>
    </row>
    <row r="33738" spans="9:9" ht="14.5" x14ac:dyDescent="0.35">
      <c r="I33738" s="113" t="s">
        <v>77658</v>
      </c>
    </row>
    <row r="33739" spans="9:9" ht="14.5" x14ac:dyDescent="0.35">
      <c r="I33739" s="113" t="s">
        <v>77657</v>
      </c>
    </row>
    <row r="33740" spans="9:9" ht="14.5" x14ac:dyDescent="0.35">
      <c r="I33740" s="113" t="s">
        <v>77656</v>
      </c>
    </row>
    <row r="33741" spans="9:9" ht="14.5" x14ac:dyDescent="0.35">
      <c r="I33741" s="113" t="s">
        <v>77655</v>
      </c>
    </row>
    <row r="33742" spans="9:9" ht="14.5" x14ac:dyDescent="0.35">
      <c r="I33742" s="113" t="s">
        <v>77654</v>
      </c>
    </row>
    <row r="33743" spans="9:9" ht="14.5" x14ac:dyDescent="0.35">
      <c r="I33743" s="113" t="s">
        <v>77653</v>
      </c>
    </row>
    <row r="33744" spans="9:9" ht="14.5" x14ac:dyDescent="0.35">
      <c r="I33744" s="113" t="s">
        <v>77652</v>
      </c>
    </row>
    <row r="33745" spans="9:9" ht="14.5" x14ac:dyDescent="0.35">
      <c r="I33745" s="113" t="s">
        <v>77651</v>
      </c>
    </row>
    <row r="33746" spans="9:9" ht="14.5" x14ac:dyDescent="0.35">
      <c r="I33746" s="113" t="s">
        <v>77650</v>
      </c>
    </row>
    <row r="33747" spans="9:9" ht="14.5" x14ac:dyDescent="0.35">
      <c r="I33747" s="113" t="s">
        <v>77649</v>
      </c>
    </row>
    <row r="33748" spans="9:9" ht="14.5" x14ac:dyDescent="0.35">
      <c r="I33748" s="113" t="s">
        <v>77648</v>
      </c>
    </row>
    <row r="33749" spans="9:9" ht="14.5" x14ac:dyDescent="0.35">
      <c r="I33749" s="113" t="s">
        <v>77647</v>
      </c>
    </row>
    <row r="33750" spans="9:9" ht="14.5" x14ac:dyDescent="0.35">
      <c r="I33750" s="113" t="s">
        <v>77646</v>
      </c>
    </row>
    <row r="33751" spans="9:9" ht="14.5" x14ac:dyDescent="0.35">
      <c r="I33751" s="113" t="s">
        <v>77645</v>
      </c>
    </row>
    <row r="33752" spans="9:9" ht="14.5" x14ac:dyDescent="0.35">
      <c r="I33752" s="113" t="s">
        <v>77644</v>
      </c>
    </row>
    <row r="33753" spans="9:9" ht="14.5" x14ac:dyDescent="0.35">
      <c r="I33753" s="113" t="s">
        <v>77643</v>
      </c>
    </row>
    <row r="33754" spans="9:9" ht="14.5" x14ac:dyDescent="0.35">
      <c r="I33754" s="113" t="s">
        <v>77642</v>
      </c>
    </row>
    <row r="33755" spans="9:9" ht="14.5" x14ac:dyDescent="0.35">
      <c r="I33755" s="113" t="s">
        <v>77641</v>
      </c>
    </row>
    <row r="33756" spans="9:9" ht="14.5" x14ac:dyDescent="0.35">
      <c r="I33756" s="113" t="s">
        <v>77640</v>
      </c>
    </row>
    <row r="33757" spans="9:9" ht="14.5" x14ac:dyDescent="0.35">
      <c r="I33757" s="113" t="s">
        <v>77639</v>
      </c>
    </row>
    <row r="33758" spans="9:9" ht="14.5" x14ac:dyDescent="0.35">
      <c r="I33758" s="113" t="s">
        <v>77638</v>
      </c>
    </row>
    <row r="33759" spans="9:9" ht="14.5" x14ac:dyDescent="0.35">
      <c r="I33759" s="113" t="s">
        <v>77637</v>
      </c>
    </row>
    <row r="33760" spans="9:9" ht="14.5" x14ac:dyDescent="0.35">
      <c r="I33760" s="113" t="s">
        <v>77636</v>
      </c>
    </row>
    <row r="33761" spans="9:9" ht="14.5" x14ac:dyDescent="0.35">
      <c r="I33761" s="113" t="s">
        <v>77635</v>
      </c>
    </row>
    <row r="33762" spans="9:9" ht="14.5" x14ac:dyDescent="0.35">
      <c r="I33762" s="113" t="s">
        <v>77634</v>
      </c>
    </row>
    <row r="33763" spans="9:9" ht="14.5" x14ac:dyDescent="0.35">
      <c r="I33763" s="113" t="s">
        <v>77633</v>
      </c>
    </row>
    <row r="33764" spans="9:9" ht="14.5" x14ac:dyDescent="0.35">
      <c r="I33764" s="113" t="s">
        <v>77632</v>
      </c>
    </row>
    <row r="33765" spans="9:9" ht="14.5" x14ac:dyDescent="0.35">
      <c r="I33765" s="113" t="s">
        <v>77631</v>
      </c>
    </row>
    <row r="33766" spans="9:9" ht="14.5" x14ac:dyDescent="0.35">
      <c r="I33766" s="113" t="s">
        <v>77630</v>
      </c>
    </row>
    <row r="33767" spans="9:9" ht="14.5" x14ac:dyDescent="0.35">
      <c r="I33767" s="113" t="s">
        <v>77629</v>
      </c>
    </row>
    <row r="33768" spans="9:9" ht="14.5" x14ac:dyDescent="0.35">
      <c r="I33768" s="113" t="s">
        <v>77628</v>
      </c>
    </row>
    <row r="33769" spans="9:9" ht="14.5" x14ac:dyDescent="0.35">
      <c r="I33769" s="113" t="s">
        <v>77627</v>
      </c>
    </row>
    <row r="33770" spans="9:9" ht="14.5" x14ac:dyDescent="0.35">
      <c r="I33770" s="113" t="s">
        <v>77626</v>
      </c>
    </row>
    <row r="33771" spans="9:9" ht="14.5" x14ac:dyDescent="0.35">
      <c r="I33771" s="113" t="s">
        <v>77625</v>
      </c>
    </row>
    <row r="33772" spans="9:9" ht="14.5" x14ac:dyDescent="0.35">
      <c r="I33772" s="113" t="s">
        <v>77624</v>
      </c>
    </row>
    <row r="33773" spans="9:9" ht="14.5" x14ac:dyDescent="0.35">
      <c r="I33773" s="113" t="s">
        <v>77623</v>
      </c>
    </row>
    <row r="33774" spans="9:9" ht="14.5" x14ac:dyDescent="0.35">
      <c r="I33774" s="113" t="s">
        <v>77622</v>
      </c>
    </row>
    <row r="33775" spans="9:9" ht="14.5" x14ac:dyDescent="0.35">
      <c r="I33775" s="113" t="s">
        <v>77621</v>
      </c>
    </row>
    <row r="33776" spans="9:9" ht="14.5" x14ac:dyDescent="0.35">
      <c r="I33776" s="113" t="s">
        <v>77620</v>
      </c>
    </row>
    <row r="33777" spans="9:9" ht="14.5" x14ac:dyDescent="0.35">
      <c r="I33777" s="113" t="s">
        <v>77619</v>
      </c>
    </row>
    <row r="33778" spans="9:9" ht="14.5" x14ac:dyDescent="0.35">
      <c r="I33778" s="113" t="s">
        <v>77618</v>
      </c>
    </row>
    <row r="33779" spans="9:9" ht="14.5" x14ac:dyDescent="0.35">
      <c r="I33779" s="113" t="s">
        <v>77617</v>
      </c>
    </row>
    <row r="33780" spans="9:9" ht="14.5" x14ac:dyDescent="0.35">
      <c r="I33780" s="113" t="s">
        <v>115645</v>
      </c>
    </row>
    <row r="33781" spans="9:9" ht="14.5" x14ac:dyDescent="0.35">
      <c r="I33781" s="113" t="s">
        <v>77616</v>
      </c>
    </row>
    <row r="33782" spans="9:9" ht="14.5" x14ac:dyDescent="0.35">
      <c r="I33782" s="113" t="s">
        <v>77615</v>
      </c>
    </row>
    <row r="33783" spans="9:9" ht="14.5" x14ac:dyDescent="0.35">
      <c r="I33783" s="113" t="s">
        <v>77614</v>
      </c>
    </row>
    <row r="33784" spans="9:9" ht="14.5" x14ac:dyDescent="0.35">
      <c r="I33784" s="113" t="s">
        <v>77613</v>
      </c>
    </row>
    <row r="33785" spans="9:9" ht="14.5" x14ac:dyDescent="0.35">
      <c r="I33785" s="113" t="s">
        <v>77612</v>
      </c>
    </row>
    <row r="33786" spans="9:9" ht="14.5" x14ac:dyDescent="0.35">
      <c r="I33786" s="113" t="s">
        <v>77611</v>
      </c>
    </row>
    <row r="33787" spans="9:9" ht="14.5" x14ac:dyDescent="0.35">
      <c r="I33787" s="113" t="s">
        <v>77610</v>
      </c>
    </row>
    <row r="33788" spans="9:9" ht="14.5" x14ac:dyDescent="0.35">
      <c r="I33788" s="113" t="s">
        <v>77609</v>
      </c>
    </row>
    <row r="33789" spans="9:9" ht="14.5" x14ac:dyDescent="0.35">
      <c r="I33789" s="113" t="s">
        <v>77608</v>
      </c>
    </row>
    <row r="33790" spans="9:9" ht="14.5" x14ac:dyDescent="0.35">
      <c r="I33790" s="113" t="s">
        <v>77607</v>
      </c>
    </row>
    <row r="33791" spans="9:9" ht="14.5" x14ac:dyDescent="0.35">
      <c r="I33791" s="113" t="s">
        <v>77606</v>
      </c>
    </row>
    <row r="33792" spans="9:9" ht="14.5" x14ac:dyDescent="0.35">
      <c r="I33792" s="113" t="s">
        <v>77605</v>
      </c>
    </row>
    <row r="33793" spans="9:9" ht="14.5" x14ac:dyDescent="0.35">
      <c r="I33793" s="113" t="s">
        <v>77604</v>
      </c>
    </row>
    <row r="33794" spans="9:9" ht="14.5" x14ac:dyDescent="0.35">
      <c r="I33794" s="113" t="s">
        <v>77603</v>
      </c>
    </row>
    <row r="33795" spans="9:9" ht="14.5" x14ac:dyDescent="0.35">
      <c r="I33795" s="113" t="s">
        <v>77602</v>
      </c>
    </row>
    <row r="33796" spans="9:9" ht="14.5" x14ac:dyDescent="0.35">
      <c r="I33796" s="113" t="s">
        <v>77601</v>
      </c>
    </row>
    <row r="33797" spans="9:9" ht="14.5" x14ac:dyDescent="0.35">
      <c r="I33797" s="113" t="s">
        <v>77600</v>
      </c>
    </row>
    <row r="33798" spans="9:9" ht="14.5" x14ac:dyDescent="0.35">
      <c r="I33798" s="113" t="s">
        <v>77599</v>
      </c>
    </row>
    <row r="33799" spans="9:9" ht="14.5" x14ac:dyDescent="0.35">
      <c r="I33799" s="113" t="s">
        <v>77598</v>
      </c>
    </row>
    <row r="33800" spans="9:9" ht="14.5" x14ac:dyDescent="0.35">
      <c r="I33800" s="113" t="s">
        <v>77597</v>
      </c>
    </row>
    <row r="33801" spans="9:9" ht="14.5" x14ac:dyDescent="0.35">
      <c r="I33801" s="113" t="s">
        <v>77596</v>
      </c>
    </row>
    <row r="33802" spans="9:9" ht="14.5" x14ac:dyDescent="0.35">
      <c r="I33802" s="113" t="s">
        <v>77595</v>
      </c>
    </row>
    <row r="33803" spans="9:9" ht="14.5" x14ac:dyDescent="0.35">
      <c r="I33803" s="113" t="s">
        <v>77594</v>
      </c>
    </row>
    <row r="33804" spans="9:9" ht="14.5" x14ac:dyDescent="0.35">
      <c r="I33804" s="113" t="s">
        <v>77593</v>
      </c>
    </row>
    <row r="33805" spans="9:9" ht="14.5" x14ac:dyDescent="0.35">
      <c r="I33805" s="113" t="s">
        <v>77592</v>
      </c>
    </row>
    <row r="33806" spans="9:9" ht="14.5" x14ac:dyDescent="0.35">
      <c r="I33806" s="113" t="s">
        <v>77591</v>
      </c>
    </row>
    <row r="33807" spans="9:9" ht="14.5" x14ac:dyDescent="0.35">
      <c r="I33807" s="113" t="s">
        <v>77590</v>
      </c>
    </row>
    <row r="33808" spans="9:9" ht="14.5" x14ac:dyDescent="0.35">
      <c r="I33808" s="113" t="s">
        <v>77589</v>
      </c>
    </row>
    <row r="33809" spans="9:9" ht="14.5" x14ac:dyDescent="0.35">
      <c r="I33809" s="113" t="s">
        <v>77588</v>
      </c>
    </row>
    <row r="33810" spans="9:9" ht="14.5" x14ac:dyDescent="0.35">
      <c r="I33810" s="113" t="s">
        <v>77587</v>
      </c>
    </row>
    <row r="33811" spans="9:9" ht="14.5" x14ac:dyDescent="0.35">
      <c r="I33811" s="113" t="s">
        <v>77586</v>
      </c>
    </row>
    <row r="33812" spans="9:9" ht="14.5" x14ac:dyDescent="0.35">
      <c r="I33812" s="113" t="s">
        <v>77585</v>
      </c>
    </row>
    <row r="33813" spans="9:9" ht="14.5" x14ac:dyDescent="0.35">
      <c r="I33813" s="113" t="s">
        <v>77584</v>
      </c>
    </row>
    <row r="33814" spans="9:9" ht="14.5" x14ac:dyDescent="0.35">
      <c r="I33814" s="113" t="s">
        <v>77583</v>
      </c>
    </row>
    <row r="33815" spans="9:9" ht="14.5" x14ac:dyDescent="0.35">
      <c r="I33815" s="113" t="s">
        <v>77582</v>
      </c>
    </row>
    <row r="33816" spans="9:9" ht="14.5" x14ac:dyDescent="0.35">
      <c r="I33816" s="113" t="s">
        <v>77581</v>
      </c>
    </row>
    <row r="33817" spans="9:9" ht="14.5" x14ac:dyDescent="0.35">
      <c r="I33817" s="113" t="s">
        <v>77580</v>
      </c>
    </row>
    <row r="33818" spans="9:9" ht="14.5" x14ac:dyDescent="0.35">
      <c r="I33818" s="113" t="s">
        <v>77579</v>
      </c>
    </row>
    <row r="33819" spans="9:9" ht="14.5" x14ac:dyDescent="0.35">
      <c r="I33819" s="113" t="s">
        <v>77578</v>
      </c>
    </row>
    <row r="33820" spans="9:9" ht="14.5" x14ac:dyDescent="0.35">
      <c r="I33820" s="113" t="s">
        <v>77577</v>
      </c>
    </row>
    <row r="33821" spans="9:9" ht="14.5" x14ac:dyDescent="0.35">
      <c r="I33821" s="113" t="s">
        <v>77576</v>
      </c>
    </row>
    <row r="33822" spans="9:9" ht="14.5" x14ac:dyDescent="0.35">
      <c r="I33822" s="113" t="s">
        <v>77575</v>
      </c>
    </row>
    <row r="33823" spans="9:9" ht="14.5" x14ac:dyDescent="0.35">
      <c r="I33823" s="113" t="s">
        <v>77574</v>
      </c>
    </row>
    <row r="33824" spans="9:9" ht="14.5" x14ac:dyDescent="0.35">
      <c r="I33824" s="113" t="s">
        <v>130572</v>
      </c>
    </row>
    <row r="33825" spans="9:9" ht="14.5" x14ac:dyDescent="0.35">
      <c r="I33825" s="113" t="s">
        <v>77573</v>
      </c>
    </row>
    <row r="33826" spans="9:9" ht="14.5" x14ac:dyDescent="0.35">
      <c r="I33826" s="113" t="s">
        <v>77572</v>
      </c>
    </row>
    <row r="33827" spans="9:9" ht="14.5" x14ac:dyDescent="0.35">
      <c r="I33827" s="113" t="s">
        <v>77571</v>
      </c>
    </row>
    <row r="33828" spans="9:9" ht="14.5" x14ac:dyDescent="0.35">
      <c r="I33828" s="113" t="s">
        <v>77570</v>
      </c>
    </row>
    <row r="33829" spans="9:9" ht="14.5" x14ac:dyDescent="0.35">
      <c r="I33829" s="113" t="s">
        <v>77569</v>
      </c>
    </row>
    <row r="33830" spans="9:9" ht="14.5" x14ac:dyDescent="0.35">
      <c r="I33830" s="113" t="s">
        <v>77568</v>
      </c>
    </row>
    <row r="33831" spans="9:9" ht="14.5" x14ac:dyDescent="0.35">
      <c r="I33831" s="113" t="s">
        <v>77567</v>
      </c>
    </row>
    <row r="33832" spans="9:9" ht="14.5" x14ac:dyDescent="0.35">
      <c r="I33832" s="113" t="s">
        <v>77566</v>
      </c>
    </row>
    <row r="33833" spans="9:9" ht="14.5" x14ac:dyDescent="0.35">
      <c r="I33833" s="113" t="s">
        <v>77565</v>
      </c>
    </row>
    <row r="33834" spans="9:9" ht="14.5" x14ac:dyDescent="0.35">
      <c r="I33834" s="113" t="s">
        <v>77564</v>
      </c>
    </row>
    <row r="33835" spans="9:9" ht="14.5" x14ac:dyDescent="0.35">
      <c r="I33835" s="113" t="s">
        <v>77563</v>
      </c>
    </row>
    <row r="33836" spans="9:9" ht="14.5" x14ac:dyDescent="0.35">
      <c r="I33836" s="113" t="s">
        <v>77562</v>
      </c>
    </row>
    <row r="33837" spans="9:9" ht="14.5" x14ac:dyDescent="0.35">
      <c r="I33837" s="113" t="s">
        <v>77561</v>
      </c>
    </row>
    <row r="33838" spans="9:9" ht="14.5" x14ac:dyDescent="0.35">
      <c r="I33838" s="113" t="s">
        <v>77560</v>
      </c>
    </row>
    <row r="33839" spans="9:9" ht="14.5" x14ac:dyDescent="0.35">
      <c r="I33839" s="113" t="s">
        <v>77559</v>
      </c>
    </row>
    <row r="33840" spans="9:9" ht="14.5" x14ac:dyDescent="0.35">
      <c r="I33840" s="113" t="s">
        <v>77558</v>
      </c>
    </row>
    <row r="33841" spans="9:9" ht="14.5" x14ac:dyDescent="0.35">
      <c r="I33841" s="113" t="s">
        <v>77557</v>
      </c>
    </row>
    <row r="33842" spans="9:9" ht="14.5" x14ac:dyDescent="0.35">
      <c r="I33842" s="113" t="s">
        <v>77556</v>
      </c>
    </row>
    <row r="33843" spans="9:9" ht="14.5" x14ac:dyDescent="0.35">
      <c r="I33843" s="113" t="s">
        <v>77555</v>
      </c>
    </row>
    <row r="33844" spans="9:9" ht="14.5" x14ac:dyDescent="0.35">
      <c r="I33844" s="113" t="s">
        <v>77554</v>
      </c>
    </row>
    <row r="33845" spans="9:9" ht="14.5" x14ac:dyDescent="0.35">
      <c r="I33845" s="113" t="s">
        <v>77553</v>
      </c>
    </row>
    <row r="33846" spans="9:9" ht="14.5" x14ac:dyDescent="0.35">
      <c r="I33846" s="113" t="s">
        <v>77552</v>
      </c>
    </row>
    <row r="33847" spans="9:9" ht="14.5" x14ac:dyDescent="0.35">
      <c r="I33847" s="113" t="s">
        <v>77551</v>
      </c>
    </row>
    <row r="33848" spans="9:9" ht="14.5" x14ac:dyDescent="0.35">
      <c r="I33848" s="113" t="s">
        <v>77550</v>
      </c>
    </row>
    <row r="33849" spans="9:9" ht="14.5" x14ac:dyDescent="0.35">
      <c r="I33849" s="113" t="s">
        <v>77549</v>
      </c>
    </row>
    <row r="33850" spans="9:9" ht="14.5" x14ac:dyDescent="0.35">
      <c r="I33850" s="113" t="s">
        <v>77548</v>
      </c>
    </row>
    <row r="33851" spans="9:9" ht="14.5" x14ac:dyDescent="0.35">
      <c r="I33851" s="113" t="s">
        <v>77547</v>
      </c>
    </row>
    <row r="33852" spans="9:9" ht="14.5" x14ac:dyDescent="0.35">
      <c r="I33852" s="113" t="s">
        <v>77546</v>
      </c>
    </row>
    <row r="33853" spans="9:9" ht="14.5" x14ac:dyDescent="0.35">
      <c r="I33853" s="113" t="s">
        <v>77545</v>
      </c>
    </row>
    <row r="33854" spans="9:9" ht="14.5" x14ac:dyDescent="0.35">
      <c r="I33854" s="113" t="s">
        <v>77544</v>
      </c>
    </row>
    <row r="33855" spans="9:9" ht="14.5" x14ac:dyDescent="0.35">
      <c r="I33855" s="113" t="s">
        <v>112211</v>
      </c>
    </row>
    <row r="33856" spans="9:9" ht="14.5" x14ac:dyDescent="0.35">
      <c r="I33856" s="113" t="s">
        <v>77543</v>
      </c>
    </row>
    <row r="33857" spans="9:9" ht="14.5" x14ac:dyDescent="0.35">
      <c r="I33857" s="113" t="s">
        <v>77542</v>
      </c>
    </row>
    <row r="33858" spans="9:9" ht="14.5" x14ac:dyDescent="0.35">
      <c r="I33858" s="113" t="s">
        <v>77541</v>
      </c>
    </row>
    <row r="33859" spans="9:9" ht="14.5" x14ac:dyDescent="0.35">
      <c r="I33859" s="113" t="s">
        <v>77540</v>
      </c>
    </row>
    <row r="33860" spans="9:9" ht="14.5" x14ac:dyDescent="0.35">
      <c r="I33860" s="113" t="s">
        <v>126481</v>
      </c>
    </row>
    <row r="33861" spans="9:9" ht="14.5" x14ac:dyDescent="0.35">
      <c r="I33861" s="113" t="s">
        <v>77539</v>
      </c>
    </row>
    <row r="33862" spans="9:9" ht="14.5" x14ac:dyDescent="0.35">
      <c r="I33862" s="113" t="s">
        <v>77538</v>
      </c>
    </row>
    <row r="33863" spans="9:9" ht="14.5" x14ac:dyDescent="0.35">
      <c r="I33863" s="113" t="s">
        <v>77537</v>
      </c>
    </row>
    <row r="33864" spans="9:9" ht="14.5" x14ac:dyDescent="0.35">
      <c r="I33864" s="113" t="s">
        <v>77536</v>
      </c>
    </row>
    <row r="33865" spans="9:9" ht="14.5" x14ac:dyDescent="0.35">
      <c r="I33865" s="113" t="s">
        <v>77535</v>
      </c>
    </row>
    <row r="33866" spans="9:9" ht="14.5" x14ac:dyDescent="0.35">
      <c r="I33866" s="113" t="s">
        <v>77534</v>
      </c>
    </row>
    <row r="33867" spans="9:9" ht="14.5" x14ac:dyDescent="0.35">
      <c r="I33867" s="113" t="s">
        <v>77533</v>
      </c>
    </row>
    <row r="33868" spans="9:9" ht="14.5" x14ac:dyDescent="0.35">
      <c r="I33868" s="113" t="s">
        <v>77532</v>
      </c>
    </row>
    <row r="33869" spans="9:9" ht="14.5" x14ac:dyDescent="0.35">
      <c r="I33869" s="113" t="s">
        <v>77531</v>
      </c>
    </row>
    <row r="33870" spans="9:9" ht="14.5" x14ac:dyDescent="0.35">
      <c r="I33870" s="113" t="s">
        <v>77530</v>
      </c>
    </row>
    <row r="33871" spans="9:9" ht="14.5" x14ac:dyDescent="0.35">
      <c r="I33871" s="113" t="s">
        <v>77529</v>
      </c>
    </row>
    <row r="33872" spans="9:9" ht="14.5" x14ac:dyDescent="0.35">
      <c r="I33872" s="113" t="s">
        <v>77528</v>
      </c>
    </row>
    <row r="33873" spans="9:9" ht="14.5" x14ac:dyDescent="0.35">
      <c r="I33873" s="113" t="s">
        <v>77527</v>
      </c>
    </row>
    <row r="33874" spans="9:9" ht="14.5" x14ac:dyDescent="0.35">
      <c r="I33874" s="113" t="s">
        <v>77526</v>
      </c>
    </row>
    <row r="33875" spans="9:9" ht="14.5" x14ac:dyDescent="0.35">
      <c r="I33875" s="113" t="s">
        <v>77525</v>
      </c>
    </row>
    <row r="33876" spans="9:9" ht="14.5" x14ac:dyDescent="0.35">
      <c r="I33876" s="113" t="s">
        <v>77524</v>
      </c>
    </row>
    <row r="33877" spans="9:9" ht="14.5" x14ac:dyDescent="0.35">
      <c r="I33877" s="113" t="s">
        <v>77523</v>
      </c>
    </row>
    <row r="33878" spans="9:9" ht="14.5" x14ac:dyDescent="0.35">
      <c r="I33878" s="113" t="s">
        <v>77522</v>
      </c>
    </row>
    <row r="33879" spans="9:9" ht="14.5" x14ac:dyDescent="0.35">
      <c r="I33879" s="113" t="s">
        <v>77521</v>
      </c>
    </row>
    <row r="33880" spans="9:9" ht="14.5" x14ac:dyDescent="0.35">
      <c r="I33880" s="113" t="s">
        <v>77520</v>
      </c>
    </row>
    <row r="33881" spans="9:9" ht="14.5" x14ac:dyDescent="0.35">
      <c r="I33881" s="113" t="s">
        <v>77519</v>
      </c>
    </row>
    <row r="33882" spans="9:9" ht="14.5" x14ac:dyDescent="0.35">
      <c r="I33882" s="113" t="s">
        <v>77518</v>
      </c>
    </row>
    <row r="33883" spans="9:9" ht="14.5" x14ac:dyDescent="0.35">
      <c r="I33883" s="113" t="s">
        <v>77517</v>
      </c>
    </row>
    <row r="33884" spans="9:9" ht="14.5" x14ac:dyDescent="0.35">
      <c r="I33884" s="113" t="s">
        <v>77516</v>
      </c>
    </row>
    <row r="33885" spans="9:9" ht="14.5" x14ac:dyDescent="0.35">
      <c r="I33885" s="113" t="s">
        <v>77515</v>
      </c>
    </row>
    <row r="33886" spans="9:9" ht="14.5" x14ac:dyDescent="0.35">
      <c r="I33886" s="113" t="s">
        <v>77514</v>
      </c>
    </row>
    <row r="33887" spans="9:9" ht="14.5" x14ac:dyDescent="0.35">
      <c r="I33887" s="113" t="s">
        <v>112210</v>
      </c>
    </row>
    <row r="33888" spans="9:9" ht="14.5" x14ac:dyDescent="0.35">
      <c r="I33888" s="113" t="s">
        <v>77513</v>
      </c>
    </row>
    <row r="33889" spans="9:9" ht="14.5" x14ac:dyDescent="0.35">
      <c r="I33889" s="113" t="s">
        <v>77512</v>
      </c>
    </row>
    <row r="33890" spans="9:9" ht="14.5" x14ac:dyDescent="0.35">
      <c r="I33890" s="113" t="s">
        <v>77511</v>
      </c>
    </row>
    <row r="33891" spans="9:9" ht="14.5" x14ac:dyDescent="0.35">
      <c r="I33891" s="113" t="s">
        <v>77510</v>
      </c>
    </row>
    <row r="33892" spans="9:9" ht="14.5" x14ac:dyDescent="0.35">
      <c r="I33892" s="113" t="s">
        <v>77509</v>
      </c>
    </row>
    <row r="33893" spans="9:9" ht="14.5" x14ac:dyDescent="0.35">
      <c r="I33893" s="113" t="s">
        <v>77508</v>
      </c>
    </row>
    <row r="33894" spans="9:9" ht="14.5" x14ac:dyDescent="0.35">
      <c r="I33894" s="113" t="s">
        <v>77507</v>
      </c>
    </row>
    <row r="33895" spans="9:9" ht="14.5" x14ac:dyDescent="0.35">
      <c r="I33895" s="113" t="s">
        <v>77506</v>
      </c>
    </row>
    <row r="33896" spans="9:9" ht="14.5" x14ac:dyDescent="0.35">
      <c r="I33896" s="113" t="s">
        <v>77505</v>
      </c>
    </row>
    <row r="33897" spans="9:9" ht="14.5" x14ac:dyDescent="0.35">
      <c r="I33897" s="113" t="s">
        <v>77504</v>
      </c>
    </row>
    <row r="33898" spans="9:9" ht="14.5" x14ac:dyDescent="0.35">
      <c r="I33898" s="113" t="s">
        <v>140064</v>
      </c>
    </row>
    <row r="33899" spans="9:9" ht="14.5" x14ac:dyDescent="0.35">
      <c r="I33899" s="113" t="s">
        <v>77503</v>
      </c>
    </row>
    <row r="33900" spans="9:9" ht="14.5" x14ac:dyDescent="0.35">
      <c r="I33900" s="113" t="s">
        <v>77502</v>
      </c>
    </row>
    <row r="33901" spans="9:9" ht="14.5" x14ac:dyDescent="0.35">
      <c r="I33901" s="113" t="s">
        <v>77501</v>
      </c>
    </row>
    <row r="33902" spans="9:9" ht="14.5" x14ac:dyDescent="0.35">
      <c r="I33902" s="113" t="s">
        <v>77500</v>
      </c>
    </row>
    <row r="33903" spans="9:9" ht="14.5" x14ac:dyDescent="0.35">
      <c r="I33903" s="113" t="s">
        <v>77499</v>
      </c>
    </row>
    <row r="33904" spans="9:9" ht="14.5" x14ac:dyDescent="0.35">
      <c r="I33904" s="113" t="s">
        <v>77498</v>
      </c>
    </row>
    <row r="33905" spans="9:9" ht="14.5" x14ac:dyDescent="0.35">
      <c r="I33905" s="113" t="s">
        <v>77497</v>
      </c>
    </row>
    <row r="33906" spans="9:9" ht="14.5" x14ac:dyDescent="0.35">
      <c r="I33906" s="113" t="s">
        <v>77496</v>
      </c>
    </row>
    <row r="33907" spans="9:9" ht="14.5" x14ac:dyDescent="0.35">
      <c r="I33907" s="113" t="s">
        <v>77495</v>
      </c>
    </row>
    <row r="33908" spans="9:9" ht="14.5" x14ac:dyDescent="0.35">
      <c r="I33908" s="113" t="s">
        <v>77494</v>
      </c>
    </row>
    <row r="33909" spans="9:9" ht="14.5" x14ac:dyDescent="0.35">
      <c r="I33909" s="113" t="s">
        <v>77493</v>
      </c>
    </row>
    <row r="33910" spans="9:9" ht="14.5" x14ac:dyDescent="0.35">
      <c r="I33910" s="113" t="s">
        <v>77492</v>
      </c>
    </row>
    <row r="33911" spans="9:9" ht="14.5" x14ac:dyDescent="0.35">
      <c r="I33911" s="113" t="s">
        <v>77491</v>
      </c>
    </row>
    <row r="33912" spans="9:9" ht="14.5" x14ac:dyDescent="0.35">
      <c r="I33912" s="113" t="s">
        <v>77490</v>
      </c>
    </row>
    <row r="33913" spans="9:9" ht="14.5" x14ac:dyDescent="0.35">
      <c r="I33913" s="113" t="s">
        <v>77489</v>
      </c>
    </row>
    <row r="33914" spans="9:9" ht="14.5" x14ac:dyDescent="0.35">
      <c r="I33914" s="113" t="s">
        <v>77488</v>
      </c>
    </row>
    <row r="33915" spans="9:9" ht="14.5" x14ac:dyDescent="0.35">
      <c r="I33915" s="113" t="s">
        <v>77487</v>
      </c>
    </row>
    <row r="33916" spans="9:9" ht="14.5" x14ac:dyDescent="0.35">
      <c r="I33916" s="113" t="s">
        <v>77486</v>
      </c>
    </row>
    <row r="33917" spans="9:9" ht="14.5" x14ac:dyDescent="0.35">
      <c r="I33917" s="113" t="s">
        <v>77485</v>
      </c>
    </row>
    <row r="33918" spans="9:9" ht="14.5" x14ac:dyDescent="0.35">
      <c r="I33918" s="113" t="s">
        <v>77484</v>
      </c>
    </row>
    <row r="33919" spans="9:9" ht="14.5" x14ac:dyDescent="0.35">
      <c r="I33919" s="113" t="s">
        <v>77483</v>
      </c>
    </row>
    <row r="33920" spans="9:9" ht="14.5" x14ac:dyDescent="0.35">
      <c r="I33920" s="113" t="s">
        <v>77482</v>
      </c>
    </row>
    <row r="33921" spans="9:9" ht="14.5" x14ac:dyDescent="0.35">
      <c r="I33921" s="113" t="s">
        <v>77481</v>
      </c>
    </row>
    <row r="33922" spans="9:9" ht="14.5" x14ac:dyDescent="0.35">
      <c r="I33922" s="113" t="s">
        <v>77480</v>
      </c>
    </row>
    <row r="33923" spans="9:9" ht="14.5" x14ac:dyDescent="0.35">
      <c r="I33923" s="113" t="s">
        <v>77479</v>
      </c>
    </row>
    <row r="33924" spans="9:9" ht="14.5" x14ac:dyDescent="0.35">
      <c r="I33924" s="113" t="s">
        <v>77478</v>
      </c>
    </row>
    <row r="33925" spans="9:9" ht="14.5" x14ac:dyDescent="0.35">
      <c r="I33925" s="113" t="s">
        <v>77477</v>
      </c>
    </row>
    <row r="33926" spans="9:9" ht="14.5" x14ac:dyDescent="0.35">
      <c r="I33926" s="113" t="s">
        <v>77476</v>
      </c>
    </row>
    <row r="33927" spans="9:9" ht="14.5" x14ac:dyDescent="0.35">
      <c r="I33927" s="113" t="s">
        <v>77475</v>
      </c>
    </row>
    <row r="33928" spans="9:9" ht="14.5" x14ac:dyDescent="0.35">
      <c r="I33928" s="113" t="s">
        <v>77474</v>
      </c>
    </row>
    <row r="33929" spans="9:9" ht="14.5" x14ac:dyDescent="0.35">
      <c r="I33929" s="113" t="s">
        <v>77473</v>
      </c>
    </row>
    <row r="33930" spans="9:9" ht="14.5" x14ac:dyDescent="0.35">
      <c r="I33930" s="113" t="s">
        <v>77472</v>
      </c>
    </row>
    <row r="33931" spans="9:9" ht="14.5" x14ac:dyDescent="0.35">
      <c r="I33931" s="113" t="s">
        <v>77471</v>
      </c>
    </row>
    <row r="33932" spans="9:9" ht="14.5" x14ac:dyDescent="0.35">
      <c r="I33932" s="113" t="s">
        <v>77470</v>
      </c>
    </row>
    <row r="33933" spans="9:9" ht="14.5" x14ac:dyDescent="0.35">
      <c r="I33933" s="113" t="s">
        <v>77469</v>
      </c>
    </row>
    <row r="33934" spans="9:9" ht="14.5" x14ac:dyDescent="0.35">
      <c r="I33934" s="113" t="s">
        <v>77468</v>
      </c>
    </row>
    <row r="33935" spans="9:9" ht="14.5" x14ac:dyDescent="0.35">
      <c r="I33935" s="113" t="s">
        <v>77467</v>
      </c>
    </row>
    <row r="33936" spans="9:9" ht="14.5" x14ac:dyDescent="0.35">
      <c r="I33936" s="113" t="s">
        <v>77466</v>
      </c>
    </row>
    <row r="33937" spans="9:9" ht="14.5" x14ac:dyDescent="0.35">
      <c r="I33937" s="113" t="s">
        <v>77465</v>
      </c>
    </row>
    <row r="33938" spans="9:9" ht="14.5" x14ac:dyDescent="0.35">
      <c r="I33938" s="113" t="s">
        <v>130573</v>
      </c>
    </row>
    <row r="33939" spans="9:9" ht="14.5" x14ac:dyDescent="0.35">
      <c r="I33939" s="113" t="s">
        <v>77464</v>
      </c>
    </row>
    <row r="33940" spans="9:9" ht="14.5" x14ac:dyDescent="0.35">
      <c r="I33940" s="113" t="s">
        <v>77463</v>
      </c>
    </row>
    <row r="33941" spans="9:9" ht="14.5" x14ac:dyDescent="0.35">
      <c r="I33941" s="113" t="s">
        <v>77462</v>
      </c>
    </row>
    <row r="33942" spans="9:9" ht="14.5" x14ac:dyDescent="0.35">
      <c r="I33942" s="113" t="s">
        <v>77461</v>
      </c>
    </row>
    <row r="33943" spans="9:9" ht="14.5" x14ac:dyDescent="0.35">
      <c r="I33943" s="113" t="s">
        <v>77460</v>
      </c>
    </row>
    <row r="33944" spans="9:9" ht="14.5" x14ac:dyDescent="0.35">
      <c r="I33944" s="113" t="s">
        <v>77459</v>
      </c>
    </row>
    <row r="33945" spans="9:9" ht="14.5" x14ac:dyDescent="0.35">
      <c r="I33945" s="113" t="s">
        <v>77458</v>
      </c>
    </row>
    <row r="33946" spans="9:9" ht="14.5" x14ac:dyDescent="0.35">
      <c r="I33946" s="113" t="s">
        <v>77457</v>
      </c>
    </row>
    <row r="33947" spans="9:9" ht="14.5" x14ac:dyDescent="0.35">
      <c r="I33947" s="113" t="s">
        <v>77456</v>
      </c>
    </row>
    <row r="33948" spans="9:9" ht="14.5" x14ac:dyDescent="0.35">
      <c r="I33948" s="113" t="s">
        <v>77455</v>
      </c>
    </row>
    <row r="33949" spans="9:9" ht="14.5" x14ac:dyDescent="0.35">
      <c r="I33949" s="113" t="s">
        <v>77454</v>
      </c>
    </row>
    <row r="33950" spans="9:9" ht="14.5" x14ac:dyDescent="0.35">
      <c r="I33950" s="113" t="s">
        <v>77453</v>
      </c>
    </row>
    <row r="33951" spans="9:9" ht="14.5" x14ac:dyDescent="0.35">
      <c r="I33951" s="113" t="s">
        <v>77452</v>
      </c>
    </row>
    <row r="33952" spans="9:9" ht="14.5" x14ac:dyDescent="0.35">
      <c r="I33952" s="113" t="s">
        <v>77451</v>
      </c>
    </row>
    <row r="33953" spans="9:9" ht="14.5" x14ac:dyDescent="0.35">
      <c r="I33953" s="113" t="s">
        <v>77450</v>
      </c>
    </row>
    <row r="33954" spans="9:9" ht="14.5" x14ac:dyDescent="0.35">
      <c r="I33954" s="113" t="s">
        <v>77449</v>
      </c>
    </row>
    <row r="33955" spans="9:9" ht="14.5" x14ac:dyDescent="0.35">
      <c r="I33955" s="113" t="s">
        <v>77448</v>
      </c>
    </row>
    <row r="33956" spans="9:9" ht="14.5" x14ac:dyDescent="0.35">
      <c r="I33956" s="113" t="s">
        <v>77447</v>
      </c>
    </row>
    <row r="33957" spans="9:9" ht="14.5" x14ac:dyDescent="0.35">
      <c r="I33957" s="113" t="s">
        <v>130574</v>
      </c>
    </row>
    <row r="33958" spans="9:9" ht="14.5" x14ac:dyDescent="0.35">
      <c r="I33958" s="113" t="s">
        <v>77446</v>
      </c>
    </row>
    <row r="33959" spans="9:9" ht="14.5" x14ac:dyDescent="0.35">
      <c r="I33959" s="113" t="s">
        <v>77445</v>
      </c>
    </row>
    <row r="33960" spans="9:9" ht="14.5" x14ac:dyDescent="0.35">
      <c r="I33960" s="113" t="s">
        <v>77444</v>
      </c>
    </row>
    <row r="33961" spans="9:9" ht="14.5" x14ac:dyDescent="0.35">
      <c r="I33961" s="113" t="s">
        <v>77443</v>
      </c>
    </row>
    <row r="33962" spans="9:9" ht="14.5" x14ac:dyDescent="0.35">
      <c r="I33962" s="113" t="s">
        <v>77442</v>
      </c>
    </row>
    <row r="33963" spans="9:9" ht="14.5" x14ac:dyDescent="0.35">
      <c r="I33963" s="113" t="s">
        <v>77441</v>
      </c>
    </row>
    <row r="33964" spans="9:9" ht="14.5" x14ac:dyDescent="0.35">
      <c r="I33964" s="113" t="s">
        <v>77440</v>
      </c>
    </row>
    <row r="33965" spans="9:9" ht="14.5" x14ac:dyDescent="0.35">
      <c r="I33965" s="113" t="s">
        <v>77439</v>
      </c>
    </row>
    <row r="33966" spans="9:9" ht="14.5" x14ac:dyDescent="0.35">
      <c r="I33966" s="113" t="s">
        <v>77438</v>
      </c>
    </row>
    <row r="33967" spans="9:9" ht="14.5" x14ac:dyDescent="0.35">
      <c r="I33967" s="113" t="s">
        <v>77437</v>
      </c>
    </row>
    <row r="33968" spans="9:9" ht="14.5" x14ac:dyDescent="0.35">
      <c r="I33968" s="113" t="s">
        <v>77436</v>
      </c>
    </row>
    <row r="33969" spans="9:9" ht="14.5" x14ac:dyDescent="0.35">
      <c r="I33969" s="113" t="s">
        <v>77435</v>
      </c>
    </row>
    <row r="33970" spans="9:9" ht="14.5" x14ac:dyDescent="0.35">
      <c r="I33970" s="113" t="s">
        <v>77434</v>
      </c>
    </row>
    <row r="33971" spans="9:9" ht="14.5" x14ac:dyDescent="0.35">
      <c r="I33971" s="113" t="s">
        <v>77433</v>
      </c>
    </row>
    <row r="33972" spans="9:9" ht="14.5" x14ac:dyDescent="0.35">
      <c r="I33972" s="113" t="s">
        <v>77432</v>
      </c>
    </row>
    <row r="33973" spans="9:9" ht="14.5" x14ac:dyDescent="0.35">
      <c r="I33973" s="113" t="s">
        <v>77431</v>
      </c>
    </row>
    <row r="33974" spans="9:9" ht="14.5" x14ac:dyDescent="0.35">
      <c r="I33974" s="113" t="s">
        <v>77430</v>
      </c>
    </row>
    <row r="33975" spans="9:9" ht="14.5" x14ac:dyDescent="0.35">
      <c r="I33975" s="113" t="s">
        <v>77429</v>
      </c>
    </row>
    <row r="33976" spans="9:9" ht="14.5" x14ac:dyDescent="0.35">
      <c r="I33976" s="113" t="s">
        <v>77428</v>
      </c>
    </row>
    <row r="33977" spans="9:9" ht="14.5" x14ac:dyDescent="0.35">
      <c r="I33977" s="113" t="s">
        <v>77427</v>
      </c>
    </row>
    <row r="33978" spans="9:9" ht="14.5" x14ac:dyDescent="0.35">
      <c r="I33978" s="113" t="s">
        <v>77426</v>
      </c>
    </row>
    <row r="33979" spans="9:9" ht="14.5" x14ac:dyDescent="0.35">
      <c r="I33979" s="113" t="s">
        <v>77425</v>
      </c>
    </row>
    <row r="33980" spans="9:9" ht="14.5" x14ac:dyDescent="0.35">
      <c r="I33980" s="113" t="s">
        <v>77424</v>
      </c>
    </row>
    <row r="33981" spans="9:9" ht="14.5" x14ac:dyDescent="0.35">
      <c r="I33981" s="113" t="s">
        <v>77423</v>
      </c>
    </row>
    <row r="33982" spans="9:9" ht="14.5" x14ac:dyDescent="0.35">
      <c r="I33982" s="113" t="s">
        <v>77422</v>
      </c>
    </row>
    <row r="33983" spans="9:9" ht="14.5" x14ac:dyDescent="0.35">
      <c r="I33983" s="113" t="s">
        <v>77421</v>
      </c>
    </row>
    <row r="33984" spans="9:9" ht="14.5" x14ac:dyDescent="0.35">
      <c r="I33984" s="113" t="s">
        <v>77420</v>
      </c>
    </row>
    <row r="33985" spans="9:9" ht="14.5" x14ac:dyDescent="0.35">
      <c r="I33985" s="113" t="s">
        <v>77419</v>
      </c>
    </row>
    <row r="33986" spans="9:9" ht="14.5" x14ac:dyDescent="0.35">
      <c r="I33986" s="113" t="s">
        <v>77418</v>
      </c>
    </row>
    <row r="33987" spans="9:9" ht="14.5" x14ac:dyDescent="0.35">
      <c r="I33987" s="113" t="s">
        <v>77417</v>
      </c>
    </row>
    <row r="33988" spans="9:9" ht="14.5" x14ac:dyDescent="0.35">
      <c r="I33988" s="113" t="s">
        <v>77416</v>
      </c>
    </row>
    <row r="33989" spans="9:9" ht="14.5" x14ac:dyDescent="0.35">
      <c r="I33989" s="113" t="s">
        <v>77415</v>
      </c>
    </row>
    <row r="33990" spans="9:9" ht="14.5" x14ac:dyDescent="0.35">
      <c r="I33990" s="113" t="s">
        <v>77414</v>
      </c>
    </row>
    <row r="33991" spans="9:9" ht="14.5" x14ac:dyDescent="0.35">
      <c r="I33991" s="113" t="s">
        <v>77413</v>
      </c>
    </row>
    <row r="33992" spans="9:9" ht="14.5" x14ac:dyDescent="0.35">
      <c r="I33992" s="113" t="s">
        <v>77412</v>
      </c>
    </row>
    <row r="33993" spans="9:9" ht="14.5" x14ac:dyDescent="0.35">
      <c r="I33993" s="113" t="s">
        <v>77411</v>
      </c>
    </row>
    <row r="33994" spans="9:9" ht="14.5" x14ac:dyDescent="0.35">
      <c r="I33994" s="113" t="s">
        <v>77410</v>
      </c>
    </row>
    <row r="33995" spans="9:9" ht="14.5" x14ac:dyDescent="0.35">
      <c r="I33995" s="113" t="s">
        <v>77409</v>
      </c>
    </row>
    <row r="33996" spans="9:9" ht="14.5" x14ac:dyDescent="0.35">
      <c r="I33996" s="113" t="s">
        <v>77408</v>
      </c>
    </row>
    <row r="33997" spans="9:9" ht="14.5" x14ac:dyDescent="0.35">
      <c r="I33997" s="113" t="s">
        <v>77407</v>
      </c>
    </row>
    <row r="33998" spans="9:9" ht="14.5" x14ac:dyDescent="0.35">
      <c r="I33998" s="113" t="s">
        <v>77406</v>
      </c>
    </row>
    <row r="33999" spans="9:9" ht="14.5" x14ac:dyDescent="0.35">
      <c r="I33999" s="113" t="s">
        <v>77405</v>
      </c>
    </row>
    <row r="34000" spans="9:9" ht="14.5" x14ac:dyDescent="0.35">
      <c r="I34000" s="113" t="s">
        <v>77404</v>
      </c>
    </row>
    <row r="34001" spans="9:9" ht="14.5" x14ac:dyDescent="0.35">
      <c r="I34001" s="113" t="s">
        <v>77403</v>
      </c>
    </row>
    <row r="34002" spans="9:9" ht="14.5" x14ac:dyDescent="0.35">
      <c r="I34002" s="113" t="s">
        <v>77402</v>
      </c>
    </row>
    <row r="34003" spans="9:9" ht="14.5" x14ac:dyDescent="0.35">
      <c r="I34003" s="113" t="s">
        <v>77401</v>
      </c>
    </row>
    <row r="34004" spans="9:9" ht="14.5" x14ac:dyDescent="0.35">
      <c r="I34004" s="113" t="s">
        <v>77400</v>
      </c>
    </row>
    <row r="34005" spans="9:9" ht="14.5" x14ac:dyDescent="0.35">
      <c r="I34005" s="113" t="s">
        <v>77399</v>
      </c>
    </row>
    <row r="34006" spans="9:9" ht="14.5" x14ac:dyDescent="0.35">
      <c r="I34006" s="113" t="s">
        <v>77398</v>
      </c>
    </row>
    <row r="34007" spans="9:9" ht="14.5" x14ac:dyDescent="0.35">
      <c r="I34007" s="113" t="s">
        <v>77397</v>
      </c>
    </row>
    <row r="34008" spans="9:9" ht="14.5" x14ac:dyDescent="0.35">
      <c r="I34008" s="113" t="s">
        <v>77396</v>
      </c>
    </row>
    <row r="34009" spans="9:9" ht="14.5" x14ac:dyDescent="0.35">
      <c r="I34009" s="113" t="s">
        <v>77395</v>
      </c>
    </row>
    <row r="34010" spans="9:9" ht="14.5" x14ac:dyDescent="0.35">
      <c r="I34010" s="113" t="s">
        <v>77394</v>
      </c>
    </row>
    <row r="34011" spans="9:9" ht="14.5" x14ac:dyDescent="0.35">
      <c r="I34011" s="113" t="s">
        <v>77393</v>
      </c>
    </row>
    <row r="34012" spans="9:9" ht="14.5" x14ac:dyDescent="0.35">
      <c r="I34012" s="113" t="s">
        <v>77392</v>
      </c>
    </row>
    <row r="34013" spans="9:9" ht="14.5" x14ac:dyDescent="0.35">
      <c r="I34013" s="113" t="s">
        <v>77391</v>
      </c>
    </row>
    <row r="34014" spans="9:9" ht="14.5" x14ac:dyDescent="0.35">
      <c r="I34014" s="113" t="s">
        <v>77390</v>
      </c>
    </row>
    <row r="34015" spans="9:9" ht="14.5" x14ac:dyDescent="0.35">
      <c r="I34015" s="113" t="s">
        <v>77389</v>
      </c>
    </row>
    <row r="34016" spans="9:9" ht="14.5" x14ac:dyDescent="0.35">
      <c r="I34016" s="113" t="s">
        <v>77388</v>
      </c>
    </row>
    <row r="34017" spans="9:9" ht="14.5" x14ac:dyDescent="0.35">
      <c r="I34017" s="113" t="s">
        <v>77387</v>
      </c>
    </row>
    <row r="34018" spans="9:9" ht="14.5" x14ac:dyDescent="0.35">
      <c r="I34018" s="113" t="s">
        <v>77386</v>
      </c>
    </row>
    <row r="34019" spans="9:9" ht="14.5" x14ac:dyDescent="0.35">
      <c r="I34019" s="113" t="s">
        <v>77385</v>
      </c>
    </row>
    <row r="34020" spans="9:9" ht="14.5" x14ac:dyDescent="0.35">
      <c r="I34020" s="113" t="s">
        <v>77384</v>
      </c>
    </row>
    <row r="34021" spans="9:9" ht="14.5" x14ac:dyDescent="0.35">
      <c r="I34021" s="113" t="s">
        <v>77383</v>
      </c>
    </row>
    <row r="34022" spans="9:9" ht="14.5" x14ac:dyDescent="0.35">
      <c r="I34022" s="113" t="s">
        <v>77382</v>
      </c>
    </row>
    <row r="34023" spans="9:9" ht="14.5" x14ac:dyDescent="0.35">
      <c r="I34023" s="113" t="s">
        <v>77381</v>
      </c>
    </row>
    <row r="34024" spans="9:9" ht="14.5" x14ac:dyDescent="0.35">
      <c r="I34024" s="113" t="s">
        <v>77380</v>
      </c>
    </row>
    <row r="34025" spans="9:9" ht="14.5" x14ac:dyDescent="0.35">
      <c r="I34025" s="113" t="s">
        <v>77379</v>
      </c>
    </row>
    <row r="34026" spans="9:9" ht="14.5" x14ac:dyDescent="0.35">
      <c r="I34026" s="113" t="s">
        <v>77378</v>
      </c>
    </row>
    <row r="34027" spans="9:9" ht="14.5" x14ac:dyDescent="0.35">
      <c r="I34027" s="113" t="s">
        <v>77377</v>
      </c>
    </row>
    <row r="34028" spans="9:9" ht="14.5" x14ac:dyDescent="0.35">
      <c r="I34028" s="113" t="s">
        <v>77376</v>
      </c>
    </row>
    <row r="34029" spans="9:9" ht="14.5" x14ac:dyDescent="0.35">
      <c r="I34029" s="113" t="s">
        <v>77375</v>
      </c>
    </row>
    <row r="34030" spans="9:9" ht="14.5" x14ac:dyDescent="0.35">
      <c r="I34030" s="113" t="s">
        <v>77374</v>
      </c>
    </row>
    <row r="34031" spans="9:9" ht="14.5" x14ac:dyDescent="0.35">
      <c r="I34031" s="113" t="s">
        <v>77373</v>
      </c>
    </row>
    <row r="34032" spans="9:9" ht="14.5" x14ac:dyDescent="0.35">
      <c r="I34032" s="113" t="s">
        <v>77372</v>
      </c>
    </row>
    <row r="34033" spans="9:9" ht="14.5" x14ac:dyDescent="0.35">
      <c r="I34033" s="113" t="s">
        <v>77371</v>
      </c>
    </row>
    <row r="34034" spans="9:9" ht="14.5" x14ac:dyDescent="0.35">
      <c r="I34034" s="113" t="s">
        <v>77370</v>
      </c>
    </row>
    <row r="34035" spans="9:9" ht="14.5" x14ac:dyDescent="0.35">
      <c r="I34035" s="113" t="s">
        <v>77369</v>
      </c>
    </row>
    <row r="34036" spans="9:9" ht="14.5" x14ac:dyDescent="0.35">
      <c r="I34036" s="113" t="s">
        <v>130575</v>
      </c>
    </row>
    <row r="34037" spans="9:9" ht="14.5" x14ac:dyDescent="0.35">
      <c r="I34037" s="113" t="s">
        <v>77368</v>
      </c>
    </row>
    <row r="34038" spans="9:9" ht="14.5" x14ac:dyDescent="0.35">
      <c r="I34038" s="113" t="s">
        <v>77367</v>
      </c>
    </row>
    <row r="34039" spans="9:9" ht="14.5" x14ac:dyDescent="0.35">
      <c r="I34039" s="113" t="s">
        <v>77366</v>
      </c>
    </row>
    <row r="34040" spans="9:9" ht="14.5" x14ac:dyDescent="0.35">
      <c r="I34040" s="113" t="s">
        <v>77365</v>
      </c>
    </row>
    <row r="34041" spans="9:9" ht="14.5" x14ac:dyDescent="0.35">
      <c r="I34041" s="113" t="s">
        <v>77364</v>
      </c>
    </row>
    <row r="34042" spans="9:9" ht="14.5" x14ac:dyDescent="0.35">
      <c r="I34042" s="113" t="s">
        <v>77363</v>
      </c>
    </row>
    <row r="34043" spans="9:9" ht="14.5" x14ac:dyDescent="0.35">
      <c r="I34043" s="113" t="s">
        <v>77362</v>
      </c>
    </row>
    <row r="34044" spans="9:9" ht="14.5" x14ac:dyDescent="0.35">
      <c r="I34044" s="113" t="s">
        <v>77361</v>
      </c>
    </row>
    <row r="34045" spans="9:9" ht="14.5" x14ac:dyDescent="0.35">
      <c r="I34045" s="113" t="s">
        <v>77360</v>
      </c>
    </row>
    <row r="34046" spans="9:9" ht="14.5" x14ac:dyDescent="0.35">
      <c r="I34046" s="113" t="s">
        <v>77359</v>
      </c>
    </row>
    <row r="34047" spans="9:9" ht="14.5" x14ac:dyDescent="0.35">
      <c r="I34047" s="113" t="s">
        <v>77358</v>
      </c>
    </row>
    <row r="34048" spans="9:9" ht="14.5" x14ac:dyDescent="0.35">
      <c r="I34048" s="113" t="s">
        <v>77357</v>
      </c>
    </row>
    <row r="34049" spans="9:9" ht="14.5" x14ac:dyDescent="0.35">
      <c r="I34049" s="113" t="s">
        <v>77356</v>
      </c>
    </row>
    <row r="34050" spans="9:9" ht="14.5" x14ac:dyDescent="0.35">
      <c r="I34050" s="113" t="s">
        <v>77355</v>
      </c>
    </row>
    <row r="34051" spans="9:9" ht="14.5" x14ac:dyDescent="0.35">
      <c r="I34051" s="113" t="s">
        <v>77354</v>
      </c>
    </row>
    <row r="34052" spans="9:9" ht="14.5" x14ac:dyDescent="0.35">
      <c r="I34052" s="113" t="s">
        <v>77353</v>
      </c>
    </row>
    <row r="34053" spans="9:9" ht="14.5" x14ac:dyDescent="0.35">
      <c r="I34053" s="113" t="s">
        <v>77352</v>
      </c>
    </row>
    <row r="34054" spans="9:9" ht="14.5" x14ac:dyDescent="0.35">
      <c r="I34054" s="113" t="s">
        <v>77351</v>
      </c>
    </row>
    <row r="34055" spans="9:9" ht="14.5" x14ac:dyDescent="0.35">
      <c r="I34055" s="113" t="s">
        <v>77350</v>
      </c>
    </row>
    <row r="34056" spans="9:9" ht="14.5" x14ac:dyDescent="0.35">
      <c r="I34056" s="113" t="s">
        <v>77349</v>
      </c>
    </row>
    <row r="34057" spans="9:9" ht="14.5" x14ac:dyDescent="0.35">
      <c r="I34057" s="113" t="s">
        <v>77348</v>
      </c>
    </row>
    <row r="34058" spans="9:9" ht="14.5" x14ac:dyDescent="0.35">
      <c r="I34058" s="113" t="s">
        <v>77347</v>
      </c>
    </row>
    <row r="34059" spans="9:9" ht="14.5" x14ac:dyDescent="0.35">
      <c r="I34059" s="113" t="s">
        <v>77346</v>
      </c>
    </row>
    <row r="34060" spans="9:9" ht="14.5" x14ac:dyDescent="0.35">
      <c r="I34060" s="113" t="s">
        <v>77345</v>
      </c>
    </row>
    <row r="34061" spans="9:9" ht="14.5" x14ac:dyDescent="0.35">
      <c r="I34061" s="113" t="s">
        <v>77344</v>
      </c>
    </row>
    <row r="34062" spans="9:9" ht="14.5" x14ac:dyDescent="0.35">
      <c r="I34062" s="113" t="s">
        <v>77343</v>
      </c>
    </row>
    <row r="34063" spans="9:9" ht="14.5" x14ac:dyDescent="0.35">
      <c r="I34063" s="113" t="s">
        <v>77342</v>
      </c>
    </row>
    <row r="34064" spans="9:9" ht="14.5" x14ac:dyDescent="0.35">
      <c r="I34064" s="113" t="s">
        <v>77341</v>
      </c>
    </row>
    <row r="34065" spans="9:9" ht="14.5" x14ac:dyDescent="0.35">
      <c r="I34065" s="113" t="s">
        <v>77340</v>
      </c>
    </row>
    <row r="34066" spans="9:9" ht="14.5" x14ac:dyDescent="0.35">
      <c r="I34066" s="113" t="s">
        <v>77339</v>
      </c>
    </row>
    <row r="34067" spans="9:9" ht="14.5" x14ac:dyDescent="0.35">
      <c r="I34067" s="113" t="s">
        <v>77338</v>
      </c>
    </row>
    <row r="34068" spans="9:9" ht="14.5" x14ac:dyDescent="0.35">
      <c r="I34068" s="113" t="s">
        <v>77337</v>
      </c>
    </row>
    <row r="34069" spans="9:9" ht="14.5" x14ac:dyDescent="0.35">
      <c r="I34069" s="113" t="s">
        <v>77336</v>
      </c>
    </row>
    <row r="34070" spans="9:9" ht="14.5" x14ac:dyDescent="0.35">
      <c r="I34070" s="113" t="s">
        <v>77335</v>
      </c>
    </row>
    <row r="34071" spans="9:9" ht="14.5" x14ac:dyDescent="0.35">
      <c r="I34071" s="113" t="s">
        <v>77334</v>
      </c>
    </row>
    <row r="34072" spans="9:9" ht="14.5" x14ac:dyDescent="0.35">
      <c r="I34072" s="113" t="s">
        <v>77333</v>
      </c>
    </row>
    <row r="34073" spans="9:9" ht="14.5" x14ac:dyDescent="0.35">
      <c r="I34073" s="113" t="s">
        <v>77332</v>
      </c>
    </row>
    <row r="34074" spans="9:9" ht="14.5" x14ac:dyDescent="0.35">
      <c r="I34074" s="113" t="s">
        <v>77331</v>
      </c>
    </row>
    <row r="34075" spans="9:9" ht="14.5" x14ac:dyDescent="0.35">
      <c r="I34075" s="113" t="s">
        <v>77330</v>
      </c>
    </row>
    <row r="34076" spans="9:9" ht="14.5" x14ac:dyDescent="0.35">
      <c r="I34076" s="113" t="s">
        <v>77329</v>
      </c>
    </row>
    <row r="34077" spans="9:9" ht="14.5" x14ac:dyDescent="0.35">
      <c r="I34077" s="113" t="s">
        <v>77328</v>
      </c>
    </row>
    <row r="34078" spans="9:9" ht="14.5" x14ac:dyDescent="0.35">
      <c r="I34078" s="113" t="s">
        <v>77327</v>
      </c>
    </row>
    <row r="34079" spans="9:9" ht="14.5" x14ac:dyDescent="0.35">
      <c r="I34079" s="113" t="s">
        <v>77326</v>
      </c>
    </row>
    <row r="34080" spans="9:9" ht="14.5" x14ac:dyDescent="0.35">
      <c r="I34080" s="113" t="s">
        <v>77325</v>
      </c>
    </row>
    <row r="34081" spans="9:9" ht="14.5" x14ac:dyDescent="0.35">
      <c r="I34081" s="113" t="s">
        <v>77324</v>
      </c>
    </row>
    <row r="34082" spans="9:9" ht="14.5" x14ac:dyDescent="0.35">
      <c r="I34082" s="113" t="s">
        <v>77323</v>
      </c>
    </row>
    <row r="34083" spans="9:9" ht="14.5" x14ac:dyDescent="0.35">
      <c r="I34083" s="113" t="s">
        <v>77322</v>
      </c>
    </row>
    <row r="34084" spans="9:9" ht="14.5" x14ac:dyDescent="0.35">
      <c r="I34084" s="113" t="s">
        <v>77321</v>
      </c>
    </row>
    <row r="34085" spans="9:9" ht="14.5" x14ac:dyDescent="0.35">
      <c r="I34085" s="113" t="s">
        <v>77320</v>
      </c>
    </row>
    <row r="34086" spans="9:9" ht="14.5" x14ac:dyDescent="0.35">
      <c r="I34086" s="113" t="s">
        <v>77319</v>
      </c>
    </row>
    <row r="34087" spans="9:9" ht="14.5" x14ac:dyDescent="0.35">
      <c r="I34087" s="113" t="s">
        <v>77318</v>
      </c>
    </row>
    <row r="34088" spans="9:9" ht="14.5" x14ac:dyDescent="0.35">
      <c r="I34088" s="113" t="s">
        <v>77317</v>
      </c>
    </row>
    <row r="34089" spans="9:9" ht="14.5" x14ac:dyDescent="0.35">
      <c r="I34089" s="113" t="s">
        <v>77316</v>
      </c>
    </row>
    <row r="34090" spans="9:9" ht="14.5" x14ac:dyDescent="0.35">
      <c r="I34090" s="113" t="s">
        <v>77315</v>
      </c>
    </row>
    <row r="34091" spans="9:9" ht="14.5" x14ac:dyDescent="0.35">
      <c r="I34091" s="113" t="s">
        <v>77314</v>
      </c>
    </row>
    <row r="34092" spans="9:9" ht="14.5" x14ac:dyDescent="0.35">
      <c r="I34092" s="113" t="s">
        <v>77313</v>
      </c>
    </row>
    <row r="34093" spans="9:9" ht="14.5" x14ac:dyDescent="0.35">
      <c r="I34093" s="113" t="s">
        <v>77312</v>
      </c>
    </row>
    <row r="34094" spans="9:9" ht="14.5" x14ac:dyDescent="0.35">
      <c r="I34094" s="113" t="s">
        <v>77311</v>
      </c>
    </row>
    <row r="34095" spans="9:9" ht="14.5" x14ac:dyDescent="0.35">
      <c r="I34095" s="113" t="s">
        <v>77310</v>
      </c>
    </row>
    <row r="34096" spans="9:9" ht="14.5" x14ac:dyDescent="0.35">
      <c r="I34096" s="113" t="s">
        <v>77309</v>
      </c>
    </row>
    <row r="34097" spans="9:9" ht="14.5" x14ac:dyDescent="0.35">
      <c r="I34097" s="113" t="s">
        <v>77308</v>
      </c>
    </row>
    <row r="34098" spans="9:9" ht="14.5" x14ac:dyDescent="0.35">
      <c r="I34098" s="113" t="s">
        <v>77307</v>
      </c>
    </row>
    <row r="34099" spans="9:9" ht="14.5" x14ac:dyDescent="0.35">
      <c r="I34099" s="113" t="s">
        <v>77306</v>
      </c>
    </row>
    <row r="34100" spans="9:9" ht="14.5" x14ac:dyDescent="0.35">
      <c r="I34100" s="113" t="s">
        <v>77305</v>
      </c>
    </row>
    <row r="34101" spans="9:9" ht="14.5" x14ac:dyDescent="0.35">
      <c r="I34101" s="113" t="s">
        <v>77304</v>
      </c>
    </row>
    <row r="34102" spans="9:9" ht="14.5" x14ac:dyDescent="0.35">
      <c r="I34102" s="113" t="s">
        <v>77303</v>
      </c>
    </row>
    <row r="34103" spans="9:9" ht="14.5" x14ac:dyDescent="0.35">
      <c r="I34103" s="113" t="s">
        <v>77302</v>
      </c>
    </row>
    <row r="34104" spans="9:9" ht="14.5" x14ac:dyDescent="0.35">
      <c r="I34104" s="113" t="s">
        <v>77301</v>
      </c>
    </row>
    <row r="34105" spans="9:9" ht="14.5" x14ac:dyDescent="0.35">
      <c r="I34105" s="113" t="s">
        <v>77300</v>
      </c>
    </row>
    <row r="34106" spans="9:9" ht="14.5" x14ac:dyDescent="0.35">
      <c r="I34106" s="113" t="s">
        <v>77299</v>
      </c>
    </row>
    <row r="34107" spans="9:9" ht="14.5" x14ac:dyDescent="0.35">
      <c r="I34107" s="113" t="s">
        <v>77298</v>
      </c>
    </row>
    <row r="34108" spans="9:9" ht="14.5" x14ac:dyDescent="0.35">
      <c r="I34108" s="113" t="s">
        <v>77297</v>
      </c>
    </row>
    <row r="34109" spans="9:9" ht="14.5" x14ac:dyDescent="0.35">
      <c r="I34109" s="113" t="s">
        <v>77296</v>
      </c>
    </row>
    <row r="34110" spans="9:9" ht="14.5" x14ac:dyDescent="0.35">
      <c r="I34110" s="113" t="s">
        <v>77295</v>
      </c>
    </row>
    <row r="34111" spans="9:9" ht="14.5" x14ac:dyDescent="0.35">
      <c r="I34111" s="113" t="s">
        <v>77294</v>
      </c>
    </row>
    <row r="34112" spans="9:9" ht="14.5" x14ac:dyDescent="0.35">
      <c r="I34112" s="113" t="s">
        <v>77293</v>
      </c>
    </row>
    <row r="34113" spans="9:9" ht="14.5" x14ac:dyDescent="0.35">
      <c r="I34113" s="113" t="s">
        <v>77292</v>
      </c>
    </row>
    <row r="34114" spans="9:9" ht="14.5" x14ac:dyDescent="0.35">
      <c r="I34114" s="113" t="s">
        <v>77291</v>
      </c>
    </row>
    <row r="34115" spans="9:9" ht="14.5" x14ac:dyDescent="0.35">
      <c r="I34115" s="113" t="s">
        <v>77290</v>
      </c>
    </row>
    <row r="34116" spans="9:9" ht="14.5" x14ac:dyDescent="0.35">
      <c r="I34116" s="113" t="s">
        <v>77289</v>
      </c>
    </row>
    <row r="34117" spans="9:9" ht="14.5" x14ac:dyDescent="0.35">
      <c r="I34117" s="113" t="s">
        <v>77288</v>
      </c>
    </row>
    <row r="34118" spans="9:9" ht="14.5" x14ac:dyDescent="0.35">
      <c r="I34118" s="113" t="s">
        <v>77287</v>
      </c>
    </row>
    <row r="34119" spans="9:9" ht="14.5" x14ac:dyDescent="0.35">
      <c r="I34119" s="113" t="s">
        <v>77286</v>
      </c>
    </row>
    <row r="34120" spans="9:9" ht="14.5" x14ac:dyDescent="0.35">
      <c r="I34120" s="113" t="s">
        <v>77285</v>
      </c>
    </row>
    <row r="34121" spans="9:9" ht="14.5" x14ac:dyDescent="0.35">
      <c r="I34121" s="113" t="s">
        <v>77284</v>
      </c>
    </row>
    <row r="34122" spans="9:9" ht="14.5" x14ac:dyDescent="0.35">
      <c r="I34122" s="113" t="s">
        <v>77283</v>
      </c>
    </row>
    <row r="34123" spans="9:9" ht="14.5" x14ac:dyDescent="0.35">
      <c r="I34123" s="113" t="s">
        <v>77282</v>
      </c>
    </row>
    <row r="34124" spans="9:9" ht="14.5" x14ac:dyDescent="0.35">
      <c r="I34124" s="113" t="s">
        <v>77281</v>
      </c>
    </row>
    <row r="34125" spans="9:9" ht="14.5" x14ac:dyDescent="0.35">
      <c r="I34125" s="113" t="s">
        <v>77280</v>
      </c>
    </row>
    <row r="34126" spans="9:9" ht="14.5" x14ac:dyDescent="0.35">
      <c r="I34126" s="113" t="s">
        <v>126482</v>
      </c>
    </row>
    <row r="34127" spans="9:9" ht="14.5" x14ac:dyDescent="0.35">
      <c r="I34127" s="113" t="s">
        <v>77279</v>
      </c>
    </row>
    <row r="34128" spans="9:9" ht="14.5" x14ac:dyDescent="0.35">
      <c r="I34128" s="113" t="s">
        <v>77278</v>
      </c>
    </row>
    <row r="34129" spans="9:9" ht="14.5" x14ac:dyDescent="0.35">
      <c r="I34129" s="113" t="s">
        <v>77277</v>
      </c>
    </row>
    <row r="34130" spans="9:9" ht="14.5" x14ac:dyDescent="0.35">
      <c r="I34130" s="113" t="s">
        <v>77276</v>
      </c>
    </row>
    <row r="34131" spans="9:9" ht="14.5" x14ac:dyDescent="0.35">
      <c r="I34131" s="113" t="s">
        <v>77275</v>
      </c>
    </row>
    <row r="34132" spans="9:9" ht="14.5" x14ac:dyDescent="0.35">
      <c r="I34132" s="113" t="s">
        <v>77274</v>
      </c>
    </row>
    <row r="34133" spans="9:9" ht="14.5" x14ac:dyDescent="0.35">
      <c r="I34133" s="113" t="s">
        <v>126483</v>
      </c>
    </row>
    <row r="34134" spans="9:9" ht="14.5" x14ac:dyDescent="0.35">
      <c r="I34134" s="113" t="s">
        <v>77273</v>
      </c>
    </row>
    <row r="34135" spans="9:9" ht="14.5" x14ac:dyDescent="0.35">
      <c r="I34135" s="113" t="s">
        <v>77272</v>
      </c>
    </row>
    <row r="34136" spans="9:9" ht="14.5" x14ac:dyDescent="0.35">
      <c r="I34136" s="113" t="s">
        <v>77271</v>
      </c>
    </row>
    <row r="34137" spans="9:9" ht="14.5" x14ac:dyDescent="0.35">
      <c r="I34137" s="113" t="s">
        <v>77270</v>
      </c>
    </row>
    <row r="34138" spans="9:9" ht="14.5" x14ac:dyDescent="0.35">
      <c r="I34138" s="113" t="s">
        <v>77269</v>
      </c>
    </row>
    <row r="34139" spans="9:9" ht="14.5" x14ac:dyDescent="0.35">
      <c r="I34139" s="113" t="s">
        <v>77268</v>
      </c>
    </row>
    <row r="34140" spans="9:9" ht="14.5" x14ac:dyDescent="0.35">
      <c r="I34140" s="113" t="s">
        <v>77267</v>
      </c>
    </row>
    <row r="34141" spans="9:9" ht="14.5" x14ac:dyDescent="0.35">
      <c r="I34141" s="113" t="s">
        <v>77266</v>
      </c>
    </row>
    <row r="34142" spans="9:9" ht="14.5" x14ac:dyDescent="0.35">
      <c r="I34142" s="113" t="s">
        <v>77265</v>
      </c>
    </row>
    <row r="34143" spans="9:9" ht="14.5" x14ac:dyDescent="0.35">
      <c r="I34143" s="113" t="s">
        <v>77264</v>
      </c>
    </row>
    <row r="34144" spans="9:9" ht="14.5" x14ac:dyDescent="0.35">
      <c r="I34144" s="113" t="s">
        <v>77263</v>
      </c>
    </row>
    <row r="34145" spans="9:9" ht="14.5" x14ac:dyDescent="0.35">
      <c r="I34145" s="113" t="s">
        <v>77262</v>
      </c>
    </row>
    <row r="34146" spans="9:9" ht="14.5" x14ac:dyDescent="0.35">
      <c r="I34146" s="113" t="s">
        <v>77261</v>
      </c>
    </row>
    <row r="34147" spans="9:9" ht="14.5" x14ac:dyDescent="0.35">
      <c r="I34147" s="113" t="s">
        <v>77260</v>
      </c>
    </row>
    <row r="34148" spans="9:9" ht="14.5" x14ac:dyDescent="0.35">
      <c r="I34148" s="113" t="s">
        <v>77259</v>
      </c>
    </row>
    <row r="34149" spans="9:9" ht="14.5" x14ac:dyDescent="0.35">
      <c r="I34149" s="113" t="s">
        <v>77258</v>
      </c>
    </row>
    <row r="34150" spans="9:9" ht="14.5" x14ac:dyDescent="0.35">
      <c r="I34150" s="113" t="s">
        <v>77257</v>
      </c>
    </row>
    <row r="34151" spans="9:9" ht="14.5" x14ac:dyDescent="0.35">
      <c r="I34151" s="113" t="s">
        <v>77256</v>
      </c>
    </row>
    <row r="34152" spans="9:9" ht="14.5" x14ac:dyDescent="0.35">
      <c r="I34152" s="113" t="s">
        <v>77255</v>
      </c>
    </row>
    <row r="34153" spans="9:9" ht="14.5" x14ac:dyDescent="0.35">
      <c r="I34153" s="113" t="s">
        <v>77254</v>
      </c>
    </row>
    <row r="34154" spans="9:9" ht="14.5" x14ac:dyDescent="0.35">
      <c r="I34154" s="113" t="s">
        <v>77253</v>
      </c>
    </row>
    <row r="34155" spans="9:9" ht="14.5" x14ac:dyDescent="0.35">
      <c r="I34155" s="113" t="s">
        <v>77252</v>
      </c>
    </row>
    <row r="34156" spans="9:9" ht="14.5" x14ac:dyDescent="0.35">
      <c r="I34156" s="113" t="s">
        <v>77251</v>
      </c>
    </row>
    <row r="34157" spans="9:9" ht="14.5" x14ac:dyDescent="0.35">
      <c r="I34157" s="113" t="s">
        <v>77250</v>
      </c>
    </row>
    <row r="34158" spans="9:9" ht="14.5" x14ac:dyDescent="0.35">
      <c r="I34158" s="113" t="s">
        <v>77249</v>
      </c>
    </row>
    <row r="34159" spans="9:9" ht="14.5" x14ac:dyDescent="0.35">
      <c r="I34159" s="113" t="s">
        <v>77248</v>
      </c>
    </row>
    <row r="34160" spans="9:9" ht="14.5" x14ac:dyDescent="0.35">
      <c r="I34160" s="113" t="s">
        <v>77247</v>
      </c>
    </row>
    <row r="34161" spans="9:9" ht="14.5" x14ac:dyDescent="0.35">
      <c r="I34161" s="113" t="s">
        <v>77246</v>
      </c>
    </row>
    <row r="34162" spans="9:9" ht="14.5" x14ac:dyDescent="0.35">
      <c r="I34162" s="113" t="s">
        <v>77245</v>
      </c>
    </row>
    <row r="34163" spans="9:9" ht="14.5" x14ac:dyDescent="0.35">
      <c r="I34163" s="113" t="s">
        <v>77244</v>
      </c>
    </row>
    <row r="34164" spans="9:9" ht="14.5" x14ac:dyDescent="0.35">
      <c r="I34164" s="113" t="s">
        <v>77243</v>
      </c>
    </row>
    <row r="34165" spans="9:9" ht="14.5" x14ac:dyDescent="0.35">
      <c r="I34165" s="113" t="s">
        <v>77242</v>
      </c>
    </row>
    <row r="34166" spans="9:9" ht="14.5" x14ac:dyDescent="0.35">
      <c r="I34166" s="113" t="s">
        <v>77241</v>
      </c>
    </row>
    <row r="34167" spans="9:9" ht="14.5" x14ac:dyDescent="0.35">
      <c r="I34167" s="113" t="s">
        <v>77240</v>
      </c>
    </row>
    <row r="34168" spans="9:9" ht="14.5" x14ac:dyDescent="0.35">
      <c r="I34168" s="113" t="s">
        <v>77239</v>
      </c>
    </row>
    <row r="34169" spans="9:9" ht="14.5" x14ac:dyDescent="0.35">
      <c r="I34169" s="113" t="s">
        <v>77238</v>
      </c>
    </row>
    <row r="34170" spans="9:9" ht="14.5" x14ac:dyDescent="0.35">
      <c r="I34170" s="113" t="s">
        <v>77237</v>
      </c>
    </row>
    <row r="34171" spans="9:9" ht="14.5" x14ac:dyDescent="0.35">
      <c r="I34171" s="113" t="s">
        <v>77236</v>
      </c>
    </row>
    <row r="34172" spans="9:9" ht="14.5" x14ac:dyDescent="0.35">
      <c r="I34172" s="113" t="s">
        <v>77235</v>
      </c>
    </row>
    <row r="34173" spans="9:9" ht="14.5" x14ac:dyDescent="0.35">
      <c r="I34173" s="113" t="s">
        <v>77234</v>
      </c>
    </row>
    <row r="34174" spans="9:9" ht="14.5" x14ac:dyDescent="0.35">
      <c r="I34174" s="113" t="s">
        <v>77233</v>
      </c>
    </row>
    <row r="34175" spans="9:9" ht="14.5" x14ac:dyDescent="0.35">
      <c r="I34175" s="113" t="s">
        <v>77232</v>
      </c>
    </row>
    <row r="34176" spans="9:9" ht="14.5" x14ac:dyDescent="0.35">
      <c r="I34176" s="113" t="s">
        <v>77231</v>
      </c>
    </row>
    <row r="34177" spans="9:9" ht="14.5" x14ac:dyDescent="0.35">
      <c r="I34177" s="113" t="s">
        <v>77230</v>
      </c>
    </row>
    <row r="34178" spans="9:9" ht="14.5" x14ac:dyDescent="0.35">
      <c r="I34178" s="113" t="s">
        <v>77229</v>
      </c>
    </row>
    <row r="34179" spans="9:9" ht="14.5" x14ac:dyDescent="0.35">
      <c r="I34179" s="113" t="s">
        <v>77228</v>
      </c>
    </row>
    <row r="34180" spans="9:9" ht="14.5" x14ac:dyDescent="0.35">
      <c r="I34180" s="113" t="s">
        <v>77227</v>
      </c>
    </row>
    <row r="34181" spans="9:9" ht="14.5" x14ac:dyDescent="0.35">
      <c r="I34181" s="113" t="s">
        <v>77226</v>
      </c>
    </row>
    <row r="34182" spans="9:9" ht="14.5" x14ac:dyDescent="0.35">
      <c r="I34182" s="113" t="s">
        <v>77225</v>
      </c>
    </row>
    <row r="34183" spans="9:9" ht="14.5" x14ac:dyDescent="0.35">
      <c r="I34183" s="113" t="s">
        <v>126484</v>
      </c>
    </row>
    <row r="34184" spans="9:9" ht="14.5" x14ac:dyDescent="0.35">
      <c r="I34184" s="113" t="s">
        <v>77224</v>
      </c>
    </row>
    <row r="34185" spans="9:9" ht="14.5" x14ac:dyDescent="0.35">
      <c r="I34185" s="113" t="s">
        <v>77223</v>
      </c>
    </row>
    <row r="34186" spans="9:9" ht="14.5" x14ac:dyDescent="0.35">
      <c r="I34186" s="113" t="s">
        <v>77222</v>
      </c>
    </row>
    <row r="34187" spans="9:9" ht="14.5" x14ac:dyDescent="0.35">
      <c r="I34187" s="113" t="s">
        <v>77221</v>
      </c>
    </row>
    <row r="34188" spans="9:9" ht="14.5" x14ac:dyDescent="0.35">
      <c r="I34188" s="113" t="s">
        <v>77220</v>
      </c>
    </row>
    <row r="34189" spans="9:9" ht="14.5" x14ac:dyDescent="0.35">
      <c r="I34189" s="113" t="s">
        <v>77219</v>
      </c>
    </row>
    <row r="34190" spans="9:9" ht="14.5" x14ac:dyDescent="0.35">
      <c r="I34190" s="113" t="s">
        <v>77218</v>
      </c>
    </row>
    <row r="34191" spans="9:9" ht="14.5" x14ac:dyDescent="0.35">
      <c r="I34191" s="113" t="s">
        <v>77217</v>
      </c>
    </row>
    <row r="34192" spans="9:9" ht="14.5" x14ac:dyDescent="0.35">
      <c r="I34192" s="113" t="s">
        <v>77216</v>
      </c>
    </row>
    <row r="34193" spans="9:9" ht="14.5" x14ac:dyDescent="0.35">
      <c r="I34193" s="113" t="s">
        <v>77215</v>
      </c>
    </row>
    <row r="34194" spans="9:9" ht="14.5" x14ac:dyDescent="0.35">
      <c r="I34194" s="113" t="s">
        <v>77214</v>
      </c>
    </row>
    <row r="34195" spans="9:9" ht="14.5" x14ac:dyDescent="0.35">
      <c r="I34195" s="113" t="s">
        <v>77213</v>
      </c>
    </row>
    <row r="34196" spans="9:9" ht="14.5" x14ac:dyDescent="0.35">
      <c r="I34196" s="113" t="s">
        <v>77212</v>
      </c>
    </row>
    <row r="34197" spans="9:9" ht="14.5" x14ac:dyDescent="0.35">
      <c r="I34197" s="113" t="s">
        <v>77211</v>
      </c>
    </row>
    <row r="34198" spans="9:9" ht="14.5" x14ac:dyDescent="0.35">
      <c r="I34198" s="113" t="s">
        <v>77210</v>
      </c>
    </row>
    <row r="34199" spans="9:9" ht="14.5" x14ac:dyDescent="0.35">
      <c r="I34199" s="113" t="s">
        <v>77209</v>
      </c>
    </row>
    <row r="34200" spans="9:9" ht="14.5" x14ac:dyDescent="0.35">
      <c r="I34200" s="113" t="s">
        <v>77208</v>
      </c>
    </row>
    <row r="34201" spans="9:9" ht="14.5" x14ac:dyDescent="0.35">
      <c r="I34201" s="113" t="s">
        <v>77207</v>
      </c>
    </row>
    <row r="34202" spans="9:9" ht="14.5" x14ac:dyDescent="0.35">
      <c r="I34202" s="113" t="s">
        <v>77206</v>
      </c>
    </row>
    <row r="34203" spans="9:9" ht="14.5" x14ac:dyDescent="0.35">
      <c r="I34203" s="113" t="s">
        <v>77205</v>
      </c>
    </row>
    <row r="34204" spans="9:9" ht="14.5" x14ac:dyDescent="0.35">
      <c r="I34204" s="113" t="s">
        <v>77204</v>
      </c>
    </row>
    <row r="34205" spans="9:9" ht="14.5" x14ac:dyDescent="0.35">
      <c r="I34205" s="113" t="s">
        <v>77203</v>
      </c>
    </row>
    <row r="34206" spans="9:9" ht="14.5" x14ac:dyDescent="0.35">
      <c r="I34206" s="113" t="s">
        <v>77202</v>
      </c>
    </row>
    <row r="34207" spans="9:9" ht="14.5" x14ac:dyDescent="0.35">
      <c r="I34207" s="113" t="s">
        <v>77201</v>
      </c>
    </row>
    <row r="34208" spans="9:9" ht="14.5" x14ac:dyDescent="0.35">
      <c r="I34208" s="113" t="s">
        <v>77200</v>
      </c>
    </row>
    <row r="34209" spans="9:9" ht="14.5" x14ac:dyDescent="0.35">
      <c r="I34209" s="113" t="s">
        <v>77199</v>
      </c>
    </row>
    <row r="34210" spans="9:9" ht="14.5" x14ac:dyDescent="0.35">
      <c r="I34210" s="113" t="s">
        <v>77198</v>
      </c>
    </row>
    <row r="34211" spans="9:9" ht="14.5" x14ac:dyDescent="0.35">
      <c r="I34211" s="113" t="s">
        <v>77197</v>
      </c>
    </row>
    <row r="34212" spans="9:9" ht="14.5" x14ac:dyDescent="0.35">
      <c r="I34212" s="113" t="s">
        <v>77196</v>
      </c>
    </row>
    <row r="34213" spans="9:9" ht="14.5" x14ac:dyDescent="0.35">
      <c r="I34213" s="113" t="s">
        <v>77195</v>
      </c>
    </row>
    <row r="34214" spans="9:9" ht="14.5" x14ac:dyDescent="0.35">
      <c r="I34214" s="113" t="s">
        <v>77194</v>
      </c>
    </row>
    <row r="34215" spans="9:9" ht="14.5" x14ac:dyDescent="0.35">
      <c r="I34215" s="113" t="s">
        <v>77193</v>
      </c>
    </row>
    <row r="34216" spans="9:9" ht="14.5" x14ac:dyDescent="0.35">
      <c r="I34216" s="113" t="s">
        <v>77192</v>
      </c>
    </row>
    <row r="34217" spans="9:9" ht="14.5" x14ac:dyDescent="0.35">
      <c r="I34217" s="113" t="s">
        <v>77191</v>
      </c>
    </row>
    <row r="34218" spans="9:9" ht="14.5" x14ac:dyDescent="0.35">
      <c r="I34218" s="113" t="s">
        <v>77190</v>
      </c>
    </row>
    <row r="34219" spans="9:9" ht="14.5" x14ac:dyDescent="0.35">
      <c r="I34219" s="113" t="s">
        <v>77189</v>
      </c>
    </row>
    <row r="34220" spans="9:9" ht="14.5" x14ac:dyDescent="0.35">
      <c r="I34220" s="113" t="s">
        <v>77188</v>
      </c>
    </row>
    <row r="34221" spans="9:9" ht="14.5" x14ac:dyDescent="0.35">
      <c r="I34221" s="113" t="s">
        <v>77187</v>
      </c>
    </row>
    <row r="34222" spans="9:9" ht="14.5" x14ac:dyDescent="0.35">
      <c r="I34222" s="113" t="s">
        <v>77186</v>
      </c>
    </row>
    <row r="34223" spans="9:9" ht="14.5" x14ac:dyDescent="0.35">
      <c r="I34223" s="113" t="s">
        <v>77185</v>
      </c>
    </row>
    <row r="34224" spans="9:9" ht="14.5" x14ac:dyDescent="0.35">
      <c r="I34224" s="113" t="s">
        <v>77184</v>
      </c>
    </row>
    <row r="34225" spans="9:9" ht="14.5" x14ac:dyDescent="0.35">
      <c r="I34225" s="113" t="s">
        <v>77183</v>
      </c>
    </row>
    <row r="34226" spans="9:9" ht="14.5" x14ac:dyDescent="0.35">
      <c r="I34226" s="113" t="s">
        <v>77182</v>
      </c>
    </row>
    <row r="34227" spans="9:9" ht="14.5" x14ac:dyDescent="0.35">
      <c r="I34227" s="113" t="s">
        <v>77181</v>
      </c>
    </row>
    <row r="34228" spans="9:9" ht="14.5" x14ac:dyDescent="0.35">
      <c r="I34228" s="113" t="s">
        <v>77180</v>
      </c>
    </row>
    <row r="34229" spans="9:9" ht="14.5" x14ac:dyDescent="0.35">
      <c r="I34229" s="113" t="s">
        <v>77179</v>
      </c>
    </row>
    <row r="34230" spans="9:9" ht="14.5" x14ac:dyDescent="0.35">
      <c r="I34230" s="113" t="s">
        <v>77178</v>
      </c>
    </row>
    <row r="34231" spans="9:9" ht="14.5" x14ac:dyDescent="0.35">
      <c r="I34231" s="113" t="s">
        <v>77177</v>
      </c>
    </row>
    <row r="34232" spans="9:9" ht="14.5" x14ac:dyDescent="0.35">
      <c r="I34232" s="113" t="s">
        <v>77176</v>
      </c>
    </row>
    <row r="34233" spans="9:9" ht="14.5" x14ac:dyDescent="0.35">
      <c r="I34233" s="113" t="s">
        <v>77175</v>
      </c>
    </row>
    <row r="34234" spans="9:9" ht="14.5" x14ac:dyDescent="0.35">
      <c r="I34234" s="113" t="s">
        <v>77174</v>
      </c>
    </row>
    <row r="34235" spans="9:9" ht="14.5" x14ac:dyDescent="0.35">
      <c r="I34235" s="113" t="s">
        <v>77173</v>
      </c>
    </row>
    <row r="34236" spans="9:9" ht="14.5" x14ac:dyDescent="0.35">
      <c r="I34236" s="113" t="s">
        <v>130576</v>
      </c>
    </row>
    <row r="34237" spans="9:9" ht="14.5" x14ac:dyDescent="0.35">
      <c r="I34237" s="113" t="s">
        <v>77172</v>
      </c>
    </row>
    <row r="34238" spans="9:9" ht="14.5" x14ac:dyDescent="0.35">
      <c r="I34238" s="113" t="s">
        <v>77171</v>
      </c>
    </row>
    <row r="34239" spans="9:9" ht="14.5" x14ac:dyDescent="0.35">
      <c r="I34239" s="113" t="s">
        <v>77170</v>
      </c>
    </row>
    <row r="34240" spans="9:9" ht="14.5" x14ac:dyDescent="0.35">
      <c r="I34240" s="113" t="s">
        <v>77169</v>
      </c>
    </row>
    <row r="34241" spans="9:9" ht="14.5" x14ac:dyDescent="0.35">
      <c r="I34241" s="113" t="s">
        <v>77168</v>
      </c>
    </row>
    <row r="34242" spans="9:9" ht="14.5" x14ac:dyDescent="0.35">
      <c r="I34242" s="113" t="s">
        <v>77167</v>
      </c>
    </row>
    <row r="34243" spans="9:9" ht="14.5" x14ac:dyDescent="0.35">
      <c r="I34243" s="113" t="s">
        <v>77166</v>
      </c>
    </row>
    <row r="34244" spans="9:9" ht="14.5" x14ac:dyDescent="0.35">
      <c r="I34244" s="113" t="s">
        <v>77165</v>
      </c>
    </row>
    <row r="34245" spans="9:9" ht="14.5" x14ac:dyDescent="0.35">
      <c r="I34245" s="113" t="s">
        <v>77164</v>
      </c>
    </row>
    <row r="34246" spans="9:9" ht="14.5" x14ac:dyDescent="0.35">
      <c r="I34246" s="113" t="s">
        <v>77163</v>
      </c>
    </row>
    <row r="34247" spans="9:9" ht="14.5" x14ac:dyDescent="0.35">
      <c r="I34247" s="113" t="s">
        <v>77162</v>
      </c>
    </row>
    <row r="34248" spans="9:9" ht="14.5" x14ac:dyDescent="0.35">
      <c r="I34248" s="113" t="s">
        <v>77161</v>
      </c>
    </row>
    <row r="34249" spans="9:9" ht="14.5" x14ac:dyDescent="0.35">
      <c r="I34249" s="113" t="s">
        <v>130577</v>
      </c>
    </row>
    <row r="34250" spans="9:9" ht="14.5" x14ac:dyDescent="0.35">
      <c r="I34250" s="113" t="s">
        <v>77160</v>
      </c>
    </row>
    <row r="34251" spans="9:9" ht="14.5" x14ac:dyDescent="0.35">
      <c r="I34251" s="113" t="s">
        <v>77159</v>
      </c>
    </row>
    <row r="34252" spans="9:9" ht="14.5" x14ac:dyDescent="0.35">
      <c r="I34252" s="113" t="s">
        <v>77158</v>
      </c>
    </row>
    <row r="34253" spans="9:9" ht="14.5" x14ac:dyDescent="0.35">
      <c r="I34253" s="113" t="s">
        <v>77157</v>
      </c>
    </row>
    <row r="34254" spans="9:9" ht="14.5" x14ac:dyDescent="0.35">
      <c r="I34254" s="113" t="s">
        <v>77156</v>
      </c>
    </row>
    <row r="34255" spans="9:9" ht="14.5" x14ac:dyDescent="0.35">
      <c r="I34255" s="113" t="s">
        <v>77155</v>
      </c>
    </row>
    <row r="34256" spans="9:9" ht="14.5" x14ac:dyDescent="0.35">
      <c r="I34256" s="113" t="s">
        <v>77154</v>
      </c>
    </row>
    <row r="34257" spans="9:9" ht="14.5" x14ac:dyDescent="0.35">
      <c r="I34257" s="113" t="s">
        <v>77153</v>
      </c>
    </row>
    <row r="34258" spans="9:9" ht="14.5" x14ac:dyDescent="0.35">
      <c r="I34258" s="113" t="s">
        <v>77152</v>
      </c>
    </row>
    <row r="34259" spans="9:9" ht="14.5" x14ac:dyDescent="0.35">
      <c r="I34259" s="113" t="s">
        <v>77151</v>
      </c>
    </row>
    <row r="34260" spans="9:9" ht="14.5" x14ac:dyDescent="0.35">
      <c r="I34260" s="113" t="s">
        <v>77150</v>
      </c>
    </row>
    <row r="34261" spans="9:9" ht="14.5" x14ac:dyDescent="0.35">
      <c r="I34261" s="113" t="s">
        <v>137659</v>
      </c>
    </row>
    <row r="34262" spans="9:9" ht="14.5" x14ac:dyDescent="0.35">
      <c r="I34262" s="113" t="s">
        <v>77149</v>
      </c>
    </row>
    <row r="34263" spans="9:9" ht="14.5" x14ac:dyDescent="0.35">
      <c r="I34263" s="113" t="s">
        <v>77148</v>
      </c>
    </row>
    <row r="34264" spans="9:9" ht="14.5" x14ac:dyDescent="0.35">
      <c r="I34264" s="113" t="s">
        <v>77147</v>
      </c>
    </row>
    <row r="34265" spans="9:9" ht="14.5" x14ac:dyDescent="0.35">
      <c r="I34265" s="113" t="s">
        <v>77146</v>
      </c>
    </row>
    <row r="34266" spans="9:9" ht="14.5" x14ac:dyDescent="0.35">
      <c r="I34266" s="113" t="s">
        <v>77145</v>
      </c>
    </row>
    <row r="34267" spans="9:9" ht="14.5" x14ac:dyDescent="0.35">
      <c r="I34267" s="113" t="s">
        <v>77144</v>
      </c>
    </row>
    <row r="34268" spans="9:9" ht="14.5" x14ac:dyDescent="0.35">
      <c r="I34268" s="113" t="s">
        <v>77143</v>
      </c>
    </row>
    <row r="34269" spans="9:9" ht="14.5" x14ac:dyDescent="0.35">
      <c r="I34269" s="113" t="s">
        <v>77142</v>
      </c>
    </row>
    <row r="34270" spans="9:9" ht="14.5" x14ac:dyDescent="0.35">
      <c r="I34270" s="113" t="s">
        <v>77141</v>
      </c>
    </row>
    <row r="34271" spans="9:9" ht="14.5" x14ac:dyDescent="0.35">
      <c r="I34271" s="113" t="s">
        <v>77140</v>
      </c>
    </row>
    <row r="34272" spans="9:9" ht="14.5" x14ac:dyDescent="0.35">
      <c r="I34272" s="113" t="s">
        <v>77139</v>
      </c>
    </row>
    <row r="34273" spans="9:9" ht="14.5" x14ac:dyDescent="0.35">
      <c r="I34273" s="113" t="s">
        <v>77138</v>
      </c>
    </row>
    <row r="34274" spans="9:9" ht="14.5" x14ac:dyDescent="0.35">
      <c r="I34274" s="113" t="s">
        <v>77137</v>
      </c>
    </row>
    <row r="34275" spans="9:9" ht="14.5" x14ac:dyDescent="0.35">
      <c r="I34275" s="113" t="s">
        <v>77136</v>
      </c>
    </row>
    <row r="34276" spans="9:9" ht="14.5" x14ac:dyDescent="0.35">
      <c r="I34276" s="113" t="s">
        <v>77135</v>
      </c>
    </row>
    <row r="34277" spans="9:9" ht="14.5" x14ac:dyDescent="0.35">
      <c r="I34277" s="113" t="s">
        <v>77134</v>
      </c>
    </row>
    <row r="34278" spans="9:9" ht="14.5" x14ac:dyDescent="0.35">
      <c r="I34278" s="113" t="s">
        <v>77133</v>
      </c>
    </row>
    <row r="34279" spans="9:9" ht="14.5" x14ac:dyDescent="0.35">
      <c r="I34279" s="113" t="s">
        <v>77132</v>
      </c>
    </row>
    <row r="34280" spans="9:9" ht="14.5" x14ac:dyDescent="0.35">
      <c r="I34280" s="113" t="s">
        <v>77131</v>
      </c>
    </row>
    <row r="34281" spans="9:9" ht="14.5" x14ac:dyDescent="0.35">
      <c r="I34281" s="113" t="s">
        <v>77130</v>
      </c>
    </row>
    <row r="34282" spans="9:9" ht="14.5" x14ac:dyDescent="0.35">
      <c r="I34282" s="113" t="s">
        <v>77129</v>
      </c>
    </row>
    <row r="34283" spans="9:9" ht="14.5" x14ac:dyDescent="0.35">
      <c r="I34283" s="113" t="s">
        <v>77128</v>
      </c>
    </row>
    <row r="34284" spans="9:9" ht="14.5" x14ac:dyDescent="0.35">
      <c r="I34284" s="113" t="s">
        <v>77127</v>
      </c>
    </row>
    <row r="34285" spans="9:9" ht="14.5" x14ac:dyDescent="0.35">
      <c r="I34285" s="113" t="s">
        <v>77126</v>
      </c>
    </row>
    <row r="34286" spans="9:9" ht="14.5" x14ac:dyDescent="0.35">
      <c r="I34286" s="113" t="s">
        <v>77125</v>
      </c>
    </row>
    <row r="34287" spans="9:9" ht="14.5" x14ac:dyDescent="0.35">
      <c r="I34287" s="113" t="s">
        <v>77124</v>
      </c>
    </row>
    <row r="34288" spans="9:9" ht="14.5" x14ac:dyDescent="0.35">
      <c r="I34288" s="113" t="s">
        <v>77123</v>
      </c>
    </row>
    <row r="34289" spans="9:9" ht="14.5" x14ac:dyDescent="0.35">
      <c r="I34289" s="113" t="s">
        <v>77122</v>
      </c>
    </row>
    <row r="34290" spans="9:9" ht="14.5" x14ac:dyDescent="0.35">
      <c r="I34290" s="113" t="s">
        <v>77121</v>
      </c>
    </row>
    <row r="34291" spans="9:9" ht="14.5" x14ac:dyDescent="0.35">
      <c r="I34291" s="113" t="s">
        <v>77120</v>
      </c>
    </row>
    <row r="34292" spans="9:9" ht="14.5" x14ac:dyDescent="0.35">
      <c r="I34292" s="113" t="s">
        <v>77119</v>
      </c>
    </row>
    <row r="34293" spans="9:9" ht="14.5" x14ac:dyDescent="0.35">
      <c r="I34293" s="113" t="s">
        <v>77118</v>
      </c>
    </row>
    <row r="34294" spans="9:9" ht="14.5" x14ac:dyDescent="0.35">
      <c r="I34294" s="113" t="s">
        <v>77117</v>
      </c>
    </row>
    <row r="34295" spans="9:9" ht="14.5" x14ac:dyDescent="0.35">
      <c r="I34295" s="113" t="s">
        <v>77116</v>
      </c>
    </row>
    <row r="34296" spans="9:9" ht="14.5" x14ac:dyDescent="0.35">
      <c r="I34296" s="113" t="s">
        <v>77115</v>
      </c>
    </row>
    <row r="34297" spans="9:9" ht="14.5" x14ac:dyDescent="0.35">
      <c r="I34297" s="113" t="s">
        <v>77114</v>
      </c>
    </row>
    <row r="34298" spans="9:9" ht="14.5" x14ac:dyDescent="0.35">
      <c r="I34298" s="113" t="s">
        <v>77113</v>
      </c>
    </row>
    <row r="34299" spans="9:9" ht="14.5" x14ac:dyDescent="0.35">
      <c r="I34299" s="113" t="s">
        <v>77112</v>
      </c>
    </row>
    <row r="34300" spans="9:9" ht="14.5" x14ac:dyDescent="0.35">
      <c r="I34300" s="113" t="s">
        <v>77111</v>
      </c>
    </row>
    <row r="34301" spans="9:9" ht="14.5" x14ac:dyDescent="0.35">
      <c r="I34301" s="113" t="s">
        <v>77110</v>
      </c>
    </row>
    <row r="34302" spans="9:9" ht="14.5" x14ac:dyDescent="0.35">
      <c r="I34302" s="113" t="s">
        <v>77109</v>
      </c>
    </row>
    <row r="34303" spans="9:9" ht="14.5" x14ac:dyDescent="0.35">
      <c r="I34303" s="113" t="s">
        <v>77108</v>
      </c>
    </row>
    <row r="34304" spans="9:9" ht="14.5" x14ac:dyDescent="0.35">
      <c r="I34304" s="113" t="s">
        <v>77107</v>
      </c>
    </row>
    <row r="34305" spans="9:9" ht="14.5" x14ac:dyDescent="0.35">
      <c r="I34305" s="113" t="s">
        <v>77106</v>
      </c>
    </row>
    <row r="34306" spans="9:9" ht="14.5" x14ac:dyDescent="0.35">
      <c r="I34306" s="113" t="s">
        <v>77105</v>
      </c>
    </row>
    <row r="34307" spans="9:9" ht="14.5" x14ac:dyDescent="0.35">
      <c r="I34307" s="113" t="s">
        <v>77104</v>
      </c>
    </row>
    <row r="34308" spans="9:9" ht="14.5" x14ac:dyDescent="0.35">
      <c r="I34308" s="113" t="s">
        <v>130578</v>
      </c>
    </row>
    <row r="34309" spans="9:9" ht="14.5" x14ac:dyDescent="0.35">
      <c r="I34309" s="113" t="s">
        <v>77103</v>
      </c>
    </row>
    <row r="34310" spans="9:9" ht="14.5" x14ac:dyDescent="0.35">
      <c r="I34310" s="113" t="s">
        <v>126485</v>
      </c>
    </row>
    <row r="34311" spans="9:9" ht="14.5" x14ac:dyDescent="0.35">
      <c r="I34311" s="113" t="s">
        <v>77102</v>
      </c>
    </row>
    <row r="34312" spans="9:9" ht="14.5" x14ac:dyDescent="0.35">
      <c r="I34312" s="113" t="s">
        <v>77101</v>
      </c>
    </row>
    <row r="34313" spans="9:9" ht="14.5" x14ac:dyDescent="0.35">
      <c r="I34313" s="113" t="s">
        <v>77100</v>
      </c>
    </row>
    <row r="34314" spans="9:9" ht="14.5" x14ac:dyDescent="0.35">
      <c r="I34314" s="113" t="s">
        <v>77099</v>
      </c>
    </row>
    <row r="34315" spans="9:9" ht="14.5" x14ac:dyDescent="0.35">
      <c r="I34315" s="113" t="s">
        <v>77098</v>
      </c>
    </row>
    <row r="34316" spans="9:9" ht="14.5" x14ac:dyDescent="0.35">
      <c r="I34316" s="113" t="s">
        <v>126486</v>
      </c>
    </row>
    <row r="34317" spans="9:9" ht="14.5" x14ac:dyDescent="0.35">
      <c r="I34317" s="113" t="s">
        <v>77097</v>
      </c>
    </row>
    <row r="34318" spans="9:9" ht="14.5" x14ac:dyDescent="0.35">
      <c r="I34318" s="113" t="s">
        <v>77096</v>
      </c>
    </row>
    <row r="34319" spans="9:9" ht="14.5" x14ac:dyDescent="0.35">
      <c r="I34319" s="113" t="s">
        <v>77095</v>
      </c>
    </row>
    <row r="34320" spans="9:9" ht="14.5" x14ac:dyDescent="0.35">
      <c r="I34320" s="113" t="s">
        <v>77094</v>
      </c>
    </row>
    <row r="34321" spans="9:9" ht="14.5" x14ac:dyDescent="0.35">
      <c r="I34321" s="113" t="s">
        <v>77093</v>
      </c>
    </row>
    <row r="34322" spans="9:9" ht="14.5" x14ac:dyDescent="0.35">
      <c r="I34322" s="113" t="s">
        <v>77092</v>
      </c>
    </row>
    <row r="34323" spans="9:9" ht="14.5" x14ac:dyDescent="0.35">
      <c r="I34323" s="113" t="s">
        <v>77091</v>
      </c>
    </row>
    <row r="34324" spans="9:9" ht="14.5" x14ac:dyDescent="0.35">
      <c r="I34324" s="113" t="s">
        <v>77090</v>
      </c>
    </row>
    <row r="34325" spans="9:9" ht="14.5" x14ac:dyDescent="0.35">
      <c r="I34325" s="113" t="s">
        <v>77089</v>
      </c>
    </row>
    <row r="34326" spans="9:9" ht="14.5" x14ac:dyDescent="0.35">
      <c r="I34326" s="113" t="s">
        <v>77088</v>
      </c>
    </row>
    <row r="34327" spans="9:9" ht="14.5" x14ac:dyDescent="0.35">
      <c r="I34327" s="113" t="s">
        <v>77087</v>
      </c>
    </row>
    <row r="34328" spans="9:9" ht="14.5" x14ac:dyDescent="0.35">
      <c r="I34328" s="113" t="s">
        <v>77086</v>
      </c>
    </row>
    <row r="34329" spans="9:9" ht="14.5" x14ac:dyDescent="0.35">
      <c r="I34329" s="113" t="s">
        <v>77085</v>
      </c>
    </row>
    <row r="34330" spans="9:9" ht="14.5" x14ac:dyDescent="0.35">
      <c r="I34330" s="113" t="s">
        <v>77084</v>
      </c>
    </row>
    <row r="34331" spans="9:9" ht="14.5" x14ac:dyDescent="0.35">
      <c r="I34331" s="113" t="s">
        <v>77083</v>
      </c>
    </row>
    <row r="34332" spans="9:9" ht="14.5" x14ac:dyDescent="0.35">
      <c r="I34332" s="113" t="s">
        <v>77082</v>
      </c>
    </row>
    <row r="34333" spans="9:9" ht="14.5" x14ac:dyDescent="0.35">
      <c r="I34333" s="113" t="s">
        <v>77081</v>
      </c>
    </row>
    <row r="34334" spans="9:9" ht="14.5" x14ac:dyDescent="0.35">
      <c r="I34334" s="113" t="s">
        <v>77080</v>
      </c>
    </row>
    <row r="34335" spans="9:9" ht="14.5" x14ac:dyDescent="0.35">
      <c r="I34335" s="113" t="s">
        <v>77079</v>
      </c>
    </row>
    <row r="34336" spans="9:9" ht="14.5" x14ac:dyDescent="0.35">
      <c r="I34336" s="113" t="s">
        <v>77078</v>
      </c>
    </row>
    <row r="34337" spans="9:9" ht="14.5" x14ac:dyDescent="0.35">
      <c r="I34337" s="113" t="s">
        <v>77077</v>
      </c>
    </row>
    <row r="34338" spans="9:9" ht="14.5" x14ac:dyDescent="0.35">
      <c r="I34338" s="113" t="s">
        <v>77076</v>
      </c>
    </row>
    <row r="34339" spans="9:9" ht="14.5" x14ac:dyDescent="0.35">
      <c r="I34339" s="113" t="s">
        <v>77075</v>
      </c>
    </row>
    <row r="34340" spans="9:9" ht="14.5" x14ac:dyDescent="0.35">
      <c r="I34340" s="113" t="s">
        <v>77074</v>
      </c>
    </row>
    <row r="34341" spans="9:9" ht="14.5" x14ac:dyDescent="0.35">
      <c r="I34341" s="113" t="s">
        <v>77073</v>
      </c>
    </row>
    <row r="34342" spans="9:9" ht="14.5" x14ac:dyDescent="0.35">
      <c r="I34342" s="113" t="s">
        <v>77072</v>
      </c>
    </row>
    <row r="34343" spans="9:9" ht="14.5" x14ac:dyDescent="0.35">
      <c r="I34343" s="113" t="s">
        <v>77071</v>
      </c>
    </row>
    <row r="34344" spans="9:9" ht="14.5" x14ac:dyDescent="0.35">
      <c r="I34344" s="113" t="s">
        <v>77070</v>
      </c>
    </row>
    <row r="34345" spans="9:9" ht="14.5" x14ac:dyDescent="0.35">
      <c r="I34345" s="113" t="s">
        <v>77069</v>
      </c>
    </row>
    <row r="34346" spans="9:9" ht="14.5" x14ac:dyDescent="0.35">
      <c r="I34346" s="113" t="s">
        <v>77068</v>
      </c>
    </row>
    <row r="34347" spans="9:9" ht="14.5" x14ac:dyDescent="0.35">
      <c r="I34347" s="113" t="s">
        <v>77067</v>
      </c>
    </row>
    <row r="34348" spans="9:9" ht="14.5" x14ac:dyDescent="0.35">
      <c r="I34348" s="113" t="s">
        <v>77066</v>
      </c>
    </row>
    <row r="34349" spans="9:9" ht="14.5" x14ac:dyDescent="0.35">
      <c r="I34349" s="113" t="s">
        <v>77065</v>
      </c>
    </row>
    <row r="34350" spans="9:9" ht="14.5" x14ac:dyDescent="0.35">
      <c r="I34350" s="113" t="s">
        <v>77064</v>
      </c>
    </row>
    <row r="34351" spans="9:9" ht="14.5" x14ac:dyDescent="0.35">
      <c r="I34351" s="113" t="s">
        <v>77063</v>
      </c>
    </row>
    <row r="34352" spans="9:9" ht="14.5" x14ac:dyDescent="0.35">
      <c r="I34352" s="113" t="s">
        <v>77062</v>
      </c>
    </row>
    <row r="34353" spans="9:9" ht="14.5" x14ac:dyDescent="0.35">
      <c r="I34353" s="113" t="s">
        <v>77061</v>
      </c>
    </row>
    <row r="34354" spans="9:9" ht="14.5" x14ac:dyDescent="0.35">
      <c r="I34354" s="113" t="s">
        <v>77060</v>
      </c>
    </row>
    <row r="34355" spans="9:9" ht="14.5" x14ac:dyDescent="0.35">
      <c r="I34355" s="113" t="s">
        <v>77059</v>
      </c>
    </row>
    <row r="34356" spans="9:9" ht="14.5" x14ac:dyDescent="0.35">
      <c r="I34356" s="113" t="s">
        <v>77058</v>
      </c>
    </row>
    <row r="34357" spans="9:9" ht="14.5" x14ac:dyDescent="0.35">
      <c r="I34357" s="113" t="s">
        <v>77057</v>
      </c>
    </row>
    <row r="34358" spans="9:9" ht="14.5" x14ac:dyDescent="0.35">
      <c r="I34358" s="113" t="s">
        <v>77056</v>
      </c>
    </row>
    <row r="34359" spans="9:9" ht="14.5" x14ac:dyDescent="0.35">
      <c r="I34359" s="113" t="s">
        <v>77055</v>
      </c>
    </row>
    <row r="34360" spans="9:9" ht="14.5" x14ac:dyDescent="0.35">
      <c r="I34360" s="113" t="s">
        <v>77054</v>
      </c>
    </row>
    <row r="34361" spans="9:9" ht="14.5" x14ac:dyDescent="0.35">
      <c r="I34361" s="113" t="s">
        <v>77053</v>
      </c>
    </row>
    <row r="34362" spans="9:9" ht="14.5" x14ac:dyDescent="0.35">
      <c r="I34362" s="113" t="s">
        <v>77052</v>
      </c>
    </row>
    <row r="34363" spans="9:9" ht="14.5" x14ac:dyDescent="0.35">
      <c r="I34363" s="113" t="s">
        <v>77051</v>
      </c>
    </row>
    <row r="34364" spans="9:9" ht="14.5" x14ac:dyDescent="0.35">
      <c r="I34364" s="113" t="s">
        <v>77050</v>
      </c>
    </row>
    <row r="34365" spans="9:9" ht="14.5" x14ac:dyDescent="0.35">
      <c r="I34365" s="113" t="s">
        <v>77049</v>
      </c>
    </row>
    <row r="34366" spans="9:9" ht="14.5" x14ac:dyDescent="0.35">
      <c r="I34366" s="113" t="s">
        <v>77048</v>
      </c>
    </row>
    <row r="34367" spans="9:9" ht="14.5" x14ac:dyDescent="0.35">
      <c r="I34367" s="113" t="s">
        <v>77047</v>
      </c>
    </row>
    <row r="34368" spans="9:9" ht="14.5" x14ac:dyDescent="0.35">
      <c r="I34368" s="113" t="s">
        <v>77046</v>
      </c>
    </row>
    <row r="34369" spans="9:9" ht="14.5" x14ac:dyDescent="0.35">
      <c r="I34369" s="113" t="s">
        <v>77045</v>
      </c>
    </row>
    <row r="34370" spans="9:9" ht="14.5" x14ac:dyDescent="0.35">
      <c r="I34370" s="113" t="s">
        <v>77044</v>
      </c>
    </row>
    <row r="34371" spans="9:9" ht="14.5" x14ac:dyDescent="0.35">
      <c r="I34371" s="113" t="s">
        <v>77043</v>
      </c>
    </row>
    <row r="34372" spans="9:9" ht="14.5" x14ac:dyDescent="0.35">
      <c r="I34372" s="113" t="s">
        <v>77042</v>
      </c>
    </row>
    <row r="34373" spans="9:9" ht="14.5" x14ac:dyDescent="0.35">
      <c r="I34373" s="113" t="s">
        <v>77041</v>
      </c>
    </row>
    <row r="34374" spans="9:9" ht="14.5" x14ac:dyDescent="0.35">
      <c r="I34374" s="113" t="s">
        <v>77040</v>
      </c>
    </row>
    <row r="34375" spans="9:9" ht="14.5" x14ac:dyDescent="0.35">
      <c r="I34375" s="113" t="s">
        <v>77039</v>
      </c>
    </row>
    <row r="34376" spans="9:9" ht="14.5" x14ac:dyDescent="0.35">
      <c r="I34376" s="113" t="s">
        <v>77038</v>
      </c>
    </row>
    <row r="34377" spans="9:9" ht="14.5" x14ac:dyDescent="0.35">
      <c r="I34377" s="113" t="s">
        <v>77037</v>
      </c>
    </row>
    <row r="34378" spans="9:9" ht="14.5" x14ac:dyDescent="0.35">
      <c r="I34378" s="113" t="s">
        <v>77036</v>
      </c>
    </row>
    <row r="34379" spans="9:9" ht="14.5" x14ac:dyDescent="0.35">
      <c r="I34379" s="113" t="s">
        <v>77035</v>
      </c>
    </row>
    <row r="34380" spans="9:9" ht="14.5" x14ac:dyDescent="0.35">
      <c r="I34380" s="113" t="s">
        <v>77034</v>
      </c>
    </row>
    <row r="34381" spans="9:9" ht="14.5" x14ac:dyDescent="0.35">
      <c r="I34381" s="113" t="s">
        <v>77033</v>
      </c>
    </row>
    <row r="34382" spans="9:9" ht="14.5" x14ac:dyDescent="0.35">
      <c r="I34382" s="113" t="s">
        <v>77032</v>
      </c>
    </row>
    <row r="34383" spans="9:9" ht="14.5" x14ac:dyDescent="0.35">
      <c r="I34383" s="113" t="s">
        <v>77031</v>
      </c>
    </row>
    <row r="34384" spans="9:9" ht="14.5" x14ac:dyDescent="0.35">
      <c r="I34384" s="113" t="s">
        <v>77030</v>
      </c>
    </row>
    <row r="34385" spans="9:9" ht="14.5" x14ac:dyDescent="0.35">
      <c r="I34385" s="113" t="s">
        <v>77029</v>
      </c>
    </row>
    <row r="34386" spans="9:9" ht="14.5" x14ac:dyDescent="0.35">
      <c r="I34386" s="113" t="s">
        <v>77028</v>
      </c>
    </row>
    <row r="34387" spans="9:9" ht="14.5" x14ac:dyDescent="0.35">
      <c r="I34387" s="113" t="s">
        <v>77027</v>
      </c>
    </row>
    <row r="34388" spans="9:9" ht="14.5" x14ac:dyDescent="0.35">
      <c r="I34388" s="113" t="s">
        <v>77026</v>
      </c>
    </row>
    <row r="34389" spans="9:9" ht="14.5" x14ac:dyDescent="0.35">
      <c r="I34389" s="113" t="s">
        <v>77025</v>
      </c>
    </row>
    <row r="34390" spans="9:9" ht="14.5" x14ac:dyDescent="0.35">
      <c r="I34390" s="113" t="s">
        <v>77024</v>
      </c>
    </row>
    <row r="34391" spans="9:9" ht="14.5" x14ac:dyDescent="0.35">
      <c r="I34391" s="113" t="s">
        <v>77023</v>
      </c>
    </row>
    <row r="34392" spans="9:9" ht="14.5" x14ac:dyDescent="0.35">
      <c r="I34392" s="113" t="s">
        <v>77022</v>
      </c>
    </row>
    <row r="34393" spans="9:9" ht="14.5" x14ac:dyDescent="0.35">
      <c r="I34393" s="113" t="s">
        <v>77021</v>
      </c>
    </row>
    <row r="34394" spans="9:9" ht="14.5" x14ac:dyDescent="0.35">
      <c r="I34394" s="113" t="s">
        <v>77020</v>
      </c>
    </row>
    <row r="34395" spans="9:9" ht="14.5" x14ac:dyDescent="0.35">
      <c r="I34395" s="113" t="s">
        <v>77019</v>
      </c>
    </row>
    <row r="34396" spans="9:9" ht="14.5" x14ac:dyDescent="0.35">
      <c r="I34396" s="113" t="s">
        <v>77018</v>
      </c>
    </row>
    <row r="34397" spans="9:9" ht="14.5" x14ac:dyDescent="0.35">
      <c r="I34397" s="113" t="s">
        <v>77017</v>
      </c>
    </row>
    <row r="34398" spans="9:9" ht="14.5" x14ac:dyDescent="0.35">
      <c r="I34398" s="113" t="s">
        <v>77016</v>
      </c>
    </row>
    <row r="34399" spans="9:9" ht="14.5" x14ac:dyDescent="0.35">
      <c r="I34399" s="113" t="s">
        <v>77015</v>
      </c>
    </row>
    <row r="34400" spans="9:9" ht="14.5" x14ac:dyDescent="0.35">
      <c r="I34400" s="113" t="s">
        <v>77014</v>
      </c>
    </row>
    <row r="34401" spans="9:9" ht="14.5" x14ac:dyDescent="0.35">
      <c r="I34401" s="113" t="s">
        <v>77013</v>
      </c>
    </row>
    <row r="34402" spans="9:9" ht="14.5" x14ac:dyDescent="0.35">
      <c r="I34402" s="113" t="s">
        <v>77012</v>
      </c>
    </row>
    <row r="34403" spans="9:9" ht="14.5" x14ac:dyDescent="0.35">
      <c r="I34403" s="113" t="s">
        <v>77011</v>
      </c>
    </row>
    <row r="34404" spans="9:9" ht="14.5" x14ac:dyDescent="0.35">
      <c r="I34404" s="113" t="s">
        <v>77010</v>
      </c>
    </row>
    <row r="34405" spans="9:9" ht="14.5" x14ac:dyDescent="0.35">
      <c r="I34405" s="113" t="s">
        <v>77009</v>
      </c>
    </row>
    <row r="34406" spans="9:9" ht="14.5" x14ac:dyDescent="0.35">
      <c r="I34406" s="113" t="s">
        <v>77008</v>
      </c>
    </row>
    <row r="34407" spans="9:9" ht="14.5" x14ac:dyDescent="0.35">
      <c r="I34407" s="113" t="s">
        <v>77007</v>
      </c>
    </row>
    <row r="34408" spans="9:9" ht="14.5" x14ac:dyDescent="0.35">
      <c r="I34408" s="113" t="s">
        <v>77006</v>
      </c>
    </row>
    <row r="34409" spans="9:9" ht="14.5" x14ac:dyDescent="0.35">
      <c r="I34409" s="113" t="s">
        <v>77005</v>
      </c>
    </row>
    <row r="34410" spans="9:9" ht="14.5" x14ac:dyDescent="0.35">
      <c r="I34410" s="113" t="s">
        <v>77004</v>
      </c>
    </row>
    <row r="34411" spans="9:9" ht="14.5" x14ac:dyDescent="0.35">
      <c r="I34411" s="113" t="s">
        <v>77003</v>
      </c>
    </row>
    <row r="34412" spans="9:9" ht="14.5" x14ac:dyDescent="0.35">
      <c r="I34412" s="113" t="s">
        <v>77002</v>
      </c>
    </row>
    <row r="34413" spans="9:9" ht="14.5" x14ac:dyDescent="0.35">
      <c r="I34413" s="113" t="s">
        <v>77001</v>
      </c>
    </row>
    <row r="34414" spans="9:9" ht="14.5" x14ac:dyDescent="0.35">
      <c r="I34414" s="113" t="s">
        <v>77000</v>
      </c>
    </row>
    <row r="34415" spans="9:9" ht="14.5" x14ac:dyDescent="0.35">
      <c r="I34415" s="113" t="s">
        <v>76999</v>
      </c>
    </row>
    <row r="34416" spans="9:9" ht="14.5" x14ac:dyDescent="0.35">
      <c r="I34416" s="113" t="s">
        <v>76998</v>
      </c>
    </row>
    <row r="34417" spans="9:9" ht="14.5" x14ac:dyDescent="0.35">
      <c r="I34417" s="113" t="s">
        <v>76997</v>
      </c>
    </row>
    <row r="34418" spans="9:9" ht="14.5" x14ac:dyDescent="0.35">
      <c r="I34418" s="113" t="s">
        <v>76996</v>
      </c>
    </row>
    <row r="34419" spans="9:9" ht="14.5" x14ac:dyDescent="0.35">
      <c r="I34419" s="113" t="s">
        <v>76995</v>
      </c>
    </row>
    <row r="34420" spans="9:9" ht="14.5" x14ac:dyDescent="0.35">
      <c r="I34420" s="113" t="s">
        <v>76994</v>
      </c>
    </row>
    <row r="34421" spans="9:9" ht="14.5" x14ac:dyDescent="0.35">
      <c r="I34421" s="113" t="s">
        <v>76993</v>
      </c>
    </row>
    <row r="34422" spans="9:9" ht="14.5" x14ac:dyDescent="0.35">
      <c r="I34422" s="113" t="s">
        <v>76992</v>
      </c>
    </row>
    <row r="34423" spans="9:9" ht="14.5" x14ac:dyDescent="0.35">
      <c r="I34423" s="113" t="s">
        <v>76991</v>
      </c>
    </row>
    <row r="34424" spans="9:9" ht="14.5" x14ac:dyDescent="0.35">
      <c r="I34424" s="113" t="s">
        <v>76990</v>
      </c>
    </row>
    <row r="34425" spans="9:9" ht="14.5" x14ac:dyDescent="0.35">
      <c r="I34425" s="113" t="s">
        <v>76989</v>
      </c>
    </row>
    <row r="34426" spans="9:9" ht="14.5" x14ac:dyDescent="0.35">
      <c r="I34426" s="113" t="s">
        <v>76988</v>
      </c>
    </row>
    <row r="34427" spans="9:9" ht="14.5" x14ac:dyDescent="0.35">
      <c r="I34427" s="113" t="s">
        <v>76987</v>
      </c>
    </row>
    <row r="34428" spans="9:9" ht="14.5" x14ac:dyDescent="0.35">
      <c r="I34428" s="113" t="s">
        <v>76986</v>
      </c>
    </row>
    <row r="34429" spans="9:9" ht="14.5" x14ac:dyDescent="0.35">
      <c r="I34429" s="113" t="s">
        <v>76985</v>
      </c>
    </row>
    <row r="34430" spans="9:9" ht="14.5" x14ac:dyDescent="0.35">
      <c r="I34430" s="113" t="s">
        <v>76984</v>
      </c>
    </row>
    <row r="34431" spans="9:9" ht="14.5" x14ac:dyDescent="0.35">
      <c r="I34431" s="113" t="s">
        <v>76983</v>
      </c>
    </row>
    <row r="34432" spans="9:9" ht="14.5" x14ac:dyDescent="0.35">
      <c r="I34432" s="113" t="s">
        <v>76982</v>
      </c>
    </row>
    <row r="34433" spans="9:9" ht="14.5" x14ac:dyDescent="0.35">
      <c r="I34433" s="113" t="s">
        <v>76981</v>
      </c>
    </row>
    <row r="34434" spans="9:9" ht="14.5" x14ac:dyDescent="0.35">
      <c r="I34434" s="113" t="s">
        <v>76980</v>
      </c>
    </row>
    <row r="34435" spans="9:9" ht="14.5" x14ac:dyDescent="0.35">
      <c r="I34435" s="113" t="s">
        <v>76979</v>
      </c>
    </row>
    <row r="34436" spans="9:9" ht="14.5" x14ac:dyDescent="0.35">
      <c r="I34436" s="113" t="s">
        <v>76978</v>
      </c>
    </row>
    <row r="34437" spans="9:9" ht="14.5" x14ac:dyDescent="0.35">
      <c r="I34437" s="113" t="s">
        <v>76977</v>
      </c>
    </row>
    <row r="34438" spans="9:9" ht="14.5" x14ac:dyDescent="0.35">
      <c r="I34438" s="113" t="s">
        <v>76976</v>
      </c>
    </row>
    <row r="34439" spans="9:9" ht="14.5" x14ac:dyDescent="0.35">
      <c r="I34439" s="113" t="s">
        <v>76975</v>
      </c>
    </row>
    <row r="34440" spans="9:9" ht="14.5" x14ac:dyDescent="0.35">
      <c r="I34440" s="113" t="s">
        <v>76974</v>
      </c>
    </row>
    <row r="34441" spans="9:9" ht="14.5" x14ac:dyDescent="0.35">
      <c r="I34441" s="113" t="s">
        <v>76973</v>
      </c>
    </row>
    <row r="34442" spans="9:9" ht="14.5" x14ac:dyDescent="0.35">
      <c r="I34442" s="113" t="s">
        <v>76972</v>
      </c>
    </row>
    <row r="34443" spans="9:9" ht="14.5" x14ac:dyDescent="0.35">
      <c r="I34443" s="113" t="s">
        <v>76971</v>
      </c>
    </row>
    <row r="34444" spans="9:9" ht="14.5" x14ac:dyDescent="0.35">
      <c r="I34444" s="113" t="s">
        <v>76970</v>
      </c>
    </row>
    <row r="34445" spans="9:9" ht="14.5" x14ac:dyDescent="0.35">
      <c r="I34445" s="113" t="s">
        <v>76969</v>
      </c>
    </row>
    <row r="34446" spans="9:9" ht="14.5" x14ac:dyDescent="0.35">
      <c r="I34446" s="113" t="s">
        <v>76968</v>
      </c>
    </row>
    <row r="34447" spans="9:9" ht="14.5" x14ac:dyDescent="0.35">
      <c r="I34447" s="113" t="s">
        <v>76967</v>
      </c>
    </row>
    <row r="34448" spans="9:9" ht="14.5" x14ac:dyDescent="0.35">
      <c r="I34448" s="113" t="s">
        <v>76966</v>
      </c>
    </row>
    <row r="34449" spans="9:9" ht="14.5" x14ac:dyDescent="0.35">
      <c r="I34449" s="113" t="s">
        <v>76965</v>
      </c>
    </row>
    <row r="34450" spans="9:9" ht="14.5" x14ac:dyDescent="0.35">
      <c r="I34450" s="113" t="s">
        <v>76964</v>
      </c>
    </row>
    <row r="34451" spans="9:9" ht="14.5" x14ac:dyDescent="0.35">
      <c r="I34451" s="113" t="s">
        <v>76963</v>
      </c>
    </row>
    <row r="34452" spans="9:9" ht="14.5" x14ac:dyDescent="0.35">
      <c r="I34452" s="113" t="s">
        <v>76962</v>
      </c>
    </row>
    <row r="34453" spans="9:9" ht="14.5" x14ac:dyDescent="0.35">
      <c r="I34453" s="113" t="s">
        <v>76961</v>
      </c>
    </row>
    <row r="34454" spans="9:9" ht="14.5" x14ac:dyDescent="0.35">
      <c r="I34454" s="113" t="s">
        <v>76960</v>
      </c>
    </row>
    <row r="34455" spans="9:9" ht="14.5" x14ac:dyDescent="0.35">
      <c r="I34455" s="113" t="s">
        <v>76959</v>
      </c>
    </row>
    <row r="34456" spans="9:9" ht="14.5" x14ac:dyDescent="0.35">
      <c r="I34456" s="113" t="s">
        <v>76958</v>
      </c>
    </row>
    <row r="34457" spans="9:9" ht="14.5" x14ac:dyDescent="0.35">
      <c r="I34457" s="113" t="s">
        <v>76957</v>
      </c>
    </row>
    <row r="34458" spans="9:9" ht="14.5" x14ac:dyDescent="0.35">
      <c r="I34458" s="113" t="s">
        <v>76956</v>
      </c>
    </row>
    <row r="34459" spans="9:9" ht="14.5" x14ac:dyDescent="0.35">
      <c r="I34459" s="113" t="s">
        <v>76955</v>
      </c>
    </row>
    <row r="34460" spans="9:9" ht="14.5" x14ac:dyDescent="0.35">
      <c r="I34460" s="113" t="s">
        <v>76954</v>
      </c>
    </row>
    <row r="34461" spans="9:9" ht="14.5" x14ac:dyDescent="0.35">
      <c r="I34461" s="113" t="s">
        <v>76953</v>
      </c>
    </row>
    <row r="34462" spans="9:9" ht="14.5" x14ac:dyDescent="0.35">
      <c r="I34462" s="113" t="s">
        <v>76952</v>
      </c>
    </row>
    <row r="34463" spans="9:9" ht="14.5" x14ac:dyDescent="0.35">
      <c r="I34463" s="113" t="s">
        <v>76951</v>
      </c>
    </row>
    <row r="34464" spans="9:9" ht="14.5" x14ac:dyDescent="0.35">
      <c r="I34464" s="113" t="s">
        <v>76950</v>
      </c>
    </row>
    <row r="34465" spans="9:9" ht="14.5" x14ac:dyDescent="0.35">
      <c r="I34465" s="113" t="s">
        <v>76949</v>
      </c>
    </row>
    <row r="34466" spans="9:9" ht="14.5" x14ac:dyDescent="0.35">
      <c r="I34466" s="113" t="s">
        <v>116500</v>
      </c>
    </row>
    <row r="34467" spans="9:9" ht="14.5" x14ac:dyDescent="0.35">
      <c r="I34467" s="113" t="s">
        <v>76948</v>
      </c>
    </row>
    <row r="34468" spans="9:9" ht="14.5" x14ac:dyDescent="0.35">
      <c r="I34468" s="113" t="s">
        <v>126487</v>
      </c>
    </row>
    <row r="34469" spans="9:9" ht="14.5" x14ac:dyDescent="0.35">
      <c r="I34469" s="113" t="s">
        <v>76947</v>
      </c>
    </row>
    <row r="34470" spans="9:9" ht="14.5" x14ac:dyDescent="0.35">
      <c r="I34470" s="113" t="s">
        <v>76946</v>
      </c>
    </row>
    <row r="34471" spans="9:9" ht="14.5" x14ac:dyDescent="0.35">
      <c r="I34471" s="113" t="s">
        <v>76945</v>
      </c>
    </row>
    <row r="34472" spans="9:9" ht="14.5" x14ac:dyDescent="0.35">
      <c r="I34472" s="113" t="s">
        <v>76944</v>
      </c>
    </row>
    <row r="34473" spans="9:9" ht="14.5" x14ac:dyDescent="0.35">
      <c r="I34473" s="113" t="s">
        <v>76943</v>
      </c>
    </row>
    <row r="34474" spans="9:9" ht="14.5" x14ac:dyDescent="0.35">
      <c r="I34474" s="113" t="s">
        <v>76942</v>
      </c>
    </row>
    <row r="34475" spans="9:9" ht="14.5" x14ac:dyDescent="0.35">
      <c r="I34475" s="113" t="s">
        <v>76941</v>
      </c>
    </row>
    <row r="34476" spans="9:9" ht="14.5" x14ac:dyDescent="0.35">
      <c r="I34476" s="113" t="s">
        <v>76940</v>
      </c>
    </row>
    <row r="34477" spans="9:9" ht="14.5" x14ac:dyDescent="0.35">
      <c r="I34477" s="113" t="s">
        <v>76939</v>
      </c>
    </row>
    <row r="34478" spans="9:9" ht="14.5" x14ac:dyDescent="0.35">
      <c r="I34478" s="113" t="s">
        <v>76938</v>
      </c>
    </row>
    <row r="34479" spans="9:9" ht="14.5" x14ac:dyDescent="0.35">
      <c r="I34479" s="113" t="s">
        <v>76937</v>
      </c>
    </row>
    <row r="34480" spans="9:9" ht="14.5" x14ac:dyDescent="0.35">
      <c r="I34480" s="113" t="s">
        <v>76936</v>
      </c>
    </row>
    <row r="34481" spans="9:9" ht="14.5" x14ac:dyDescent="0.35">
      <c r="I34481" s="113" t="s">
        <v>76935</v>
      </c>
    </row>
    <row r="34482" spans="9:9" ht="14.5" x14ac:dyDescent="0.35">
      <c r="I34482" s="113" t="s">
        <v>76934</v>
      </c>
    </row>
    <row r="34483" spans="9:9" ht="14.5" x14ac:dyDescent="0.35">
      <c r="I34483" s="113" t="s">
        <v>76933</v>
      </c>
    </row>
    <row r="34484" spans="9:9" ht="14.5" x14ac:dyDescent="0.35">
      <c r="I34484" s="113" t="s">
        <v>76932</v>
      </c>
    </row>
    <row r="34485" spans="9:9" ht="14.5" x14ac:dyDescent="0.35">
      <c r="I34485" s="113" t="s">
        <v>76931</v>
      </c>
    </row>
    <row r="34486" spans="9:9" ht="14.5" x14ac:dyDescent="0.35">
      <c r="I34486" s="113" t="s">
        <v>76930</v>
      </c>
    </row>
    <row r="34487" spans="9:9" ht="14.5" x14ac:dyDescent="0.35">
      <c r="I34487" s="113" t="s">
        <v>76929</v>
      </c>
    </row>
    <row r="34488" spans="9:9" ht="14.5" x14ac:dyDescent="0.35">
      <c r="I34488" s="113" t="s">
        <v>76928</v>
      </c>
    </row>
    <row r="34489" spans="9:9" ht="14.5" x14ac:dyDescent="0.35">
      <c r="I34489" s="113" t="s">
        <v>76927</v>
      </c>
    </row>
    <row r="34490" spans="9:9" ht="14.5" x14ac:dyDescent="0.35">
      <c r="I34490" s="113" t="s">
        <v>76926</v>
      </c>
    </row>
    <row r="34491" spans="9:9" ht="14.5" x14ac:dyDescent="0.35">
      <c r="I34491" s="113" t="s">
        <v>76925</v>
      </c>
    </row>
    <row r="34492" spans="9:9" ht="14.5" x14ac:dyDescent="0.35">
      <c r="I34492" s="113" t="s">
        <v>76924</v>
      </c>
    </row>
    <row r="34493" spans="9:9" ht="14.5" x14ac:dyDescent="0.35">
      <c r="I34493" s="113" t="s">
        <v>76923</v>
      </c>
    </row>
    <row r="34494" spans="9:9" ht="14.5" x14ac:dyDescent="0.35">
      <c r="I34494" s="113" t="s">
        <v>76922</v>
      </c>
    </row>
    <row r="34495" spans="9:9" ht="14.5" x14ac:dyDescent="0.35">
      <c r="I34495" s="113" t="s">
        <v>76921</v>
      </c>
    </row>
    <row r="34496" spans="9:9" ht="14.5" x14ac:dyDescent="0.35">
      <c r="I34496" s="113" t="s">
        <v>76920</v>
      </c>
    </row>
    <row r="34497" spans="9:9" ht="14.5" x14ac:dyDescent="0.35">
      <c r="I34497" s="113" t="s">
        <v>76919</v>
      </c>
    </row>
    <row r="34498" spans="9:9" ht="14.5" x14ac:dyDescent="0.35">
      <c r="I34498" s="113" t="s">
        <v>76918</v>
      </c>
    </row>
    <row r="34499" spans="9:9" ht="14.5" x14ac:dyDescent="0.35">
      <c r="I34499" s="113" t="s">
        <v>76917</v>
      </c>
    </row>
    <row r="34500" spans="9:9" ht="14.5" x14ac:dyDescent="0.35">
      <c r="I34500" s="113" t="s">
        <v>76916</v>
      </c>
    </row>
    <row r="34501" spans="9:9" ht="14.5" x14ac:dyDescent="0.35">
      <c r="I34501" s="113" t="s">
        <v>76915</v>
      </c>
    </row>
    <row r="34502" spans="9:9" ht="14.5" x14ac:dyDescent="0.35">
      <c r="I34502" s="113" t="s">
        <v>76914</v>
      </c>
    </row>
    <row r="34503" spans="9:9" ht="14.5" x14ac:dyDescent="0.35">
      <c r="I34503" s="113" t="s">
        <v>76913</v>
      </c>
    </row>
    <row r="34504" spans="9:9" ht="14.5" x14ac:dyDescent="0.35">
      <c r="I34504" s="113" t="s">
        <v>76912</v>
      </c>
    </row>
    <row r="34505" spans="9:9" ht="14.5" x14ac:dyDescent="0.35">
      <c r="I34505" s="113" t="s">
        <v>76911</v>
      </c>
    </row>
    <row r="34506" spans="9:9" ht="14.5" x14ac:dyDescent="0.35">
      <c r="I34506" s="113" t="s">
        <v>76910</v>
      </c>
    </row>
    <row r="34507" spans="9:9" ht="14.5" x14ac:dyDescent="0.35">
      <c r="I34507" s="113" t="s">
        <v>76909</v>
      </c>
    </row>
    <row r="34508" spans="9:9" ht="14.5" x14ac:dyDescent="0.35">
      <c r="I34508" s="113" t="s">
        <v>76908</v>
      </c>
    </row>
    <row r="34509" spans="9:9" ht="14.5" x14ac:dyDescent="0.35">
      <c r="I34509" s="113" t="s">
        <v>76907</v>
      </c>
    </row>
    <row r="34510" spans="9:9" ht="14.5" x14ac:dyDescent="0.35">
      <c r="I34510" s="113" t="s">
        <v>76906</v>
      </c>
    </row>
    <row r="34511" spans="9:9" ht="14.5" x14ac:dyDescent="0.35">
      <c r="I34511" s="113" t="s">
        <v>76905</v>
      </c>
    </row>
    <row r="34512" spans="9:9" ht="14.5" x14ac:dyDescent="0.35">
      <c r="I34512" s="113" t="s">
        <v>76904</v>
      </c>
    </row>
    <row r="34513" spans="9:9" ht="14.5" x14ac:dyDescent="0.35">
      <c r="I34513" s="113" t="s">
        <v>76903</v>
      </c>
    </row>
    <row r="34514" spans="9:9" ht="14.5" x14ac:dyDescent="0.35">
      <c r="I34514" s="113" t="s">
        <v>76902</v>
      </c>
    </row>
    <row r="34515" spans="9:9" ht="14.5" x14ac:dyDescent="0.35">
      <c r="I34515" s="113" t="s">
        <v>76901</v>
      </c>
    </row>
    <row r="34516" spans="9:9" ht="14.5" x14ac:dyDescent="0.35">
      <c r="I34516" s="113" t="s">
        <v>76900</v>
      </c>
    </row>
    <row r="34517" spans="9:9" ht="14.5" x14ac:dyDescent="0.35">
      <c r="I34517" s="113" t="s">
        <v>76899</v>
      </c>
    </row>
    <row r="34518" spans="9:9" ht="14.5" x14ac:dyDescent="0.35">
      <c r="I34518" s="113" t="s">
        <v>76898</v>
      </c>
    </row>
    <row r="34519" spans="9:9" ht="14.5" x14ac:dyDescent="0.35">
      <c r="I34519" s="113" t="s">
        <v>76897</v>
      </c>
    </row>
    <row r="34520" spans="9:9" ht="14.5" x14ac:dyDescent="0.35">
      <c r="I34520" s="113" t="s">
        <v>76896</v>
      </c>
    </row>
    <row r="34521" spans="9:9" ht="14.5" x14ac:dyDescent="0.35">
      <c r="I34521" s="113" t="s">
        <v>76895</v>
      </c>
    </row>
    <row r="34522" spans="9:9" ht="14.5" x14ac:dyDescent="0.35">
      <c r="I34522" s="113" t="s">
        <v>76894</v>
      </c>
    </row>
    <row r="34523" spans="9:9" ht="14.5" x14ac:dyDescent="0.35">
      <c r="I34523" s="113" t="s">
        <v>76893</v>
      </c>
    </row>
    <row r="34524" spans="9:9" ht="14.5" x14ac:dyDescent="0.35">
      <c r="I34524" s="113" t="s">
        <v>76892</v>
      </c>
    </row>
    <row r="34525" spans="9:9" ht="14.5" x14ac:dyDescent="0.35">
      <c r="I34525" s="113" t="s">
        <v>76891</v>
      </c>
    </row>
    <row r="34526" spans="9:9" ht="14.5" x14ac:dyDescent="0.35">
      <c r="I34526" s="113" t="s">
        <v>76890</v>
      </c>
    </row>
    <row r="34527" spans="9:9" ht="14.5" x14ac:dyDescent="0.35">
      <c r="I34527" s="113" t="s">
        <v>76889</v>
      </c>
    </row>
    <row r="34528" spans="9:9" ht="14.5" x14ac:dyDescent="0.35">
      <c r="I34528" s="113" t="s">
        <v>130579</v>
      </c>
    </row>
    <row r="34529" spans="9:9" ht="14.5" x14ac:dyDescent="0.35">
      <c r="I34529" s="113" t="s">
        <v>76888</v>
      </c>
    </row>
    <row r="34530" spans="9:9" ht="14.5" x14ac:dyDescent="0.35">
      <c r="I34530" s="113" t="s">
        <v>76887</v>
      </c>
    </row>
    <row r="34531" spans="9:9" ht="14.5" x14ac:dyDescent="0.35">
      <c r="I34531" s="113" t="s">
        <v>76886</v>
      </c>
    </row>
    <row r="34532" spans="9:9" ht="14.5" x14ac:dyDescent="0.35">
      <c r="I34532" s="113" t="s">
        <v>76885</v>
      </c>
    </row>
    <row r="34533" spans="9:9" ht="14.5" x14ac:dyDescent="0.35">
      <c r="I34533" s="113" t="s">
        <v>76884</v>
      </c>
    </row>
    <row r="34534" spans="9:9" ht="14.5" x14ac:dyDescent="0.35">
      <c r="I34534" s="113" t="s">
        <v>76883</v>
      </c>
    </row>
    <row r="34535" spans="9:9" ht="14.5" x14ac:dyDescent="0.35">
      <c r="I34535" s="113" t="s">
        <v>76882</v>
      </c>
    </row>
    <row r="34536" spans="9:9" ht="14.5" x14ac:dyDescent="0.35">
      <c r="I34536" s="113" t="s">
        <v>76881</v>
      </c>
    </row>
    <row r="34537" spans="9:9" ht="14.5" x14ac:dyDescent="0.35">
      <c r="I34537" s="113" t="s">
        <v>76880</v>
      </c>
    </row>
    <row r="34538" spans="9:9" ht="14.5" x14ac:dyDescent="0.35">
      <c r="I34538" s="113" t="s">
        <v>76879</v>
      </c>
    </row>
    <row r="34539" spans="9:9" ht="14.5" x14ac:dyDescent="0.35">
      <c r="I34539" s="113" t="s">
        <v>76878</v>
      </c>
    </row>
    <row r="34540" spans="9:9" ht="14.5" x14ac:dyDescent="0.35">
      <c r="I34540" s="113" t="s">
        <v>76877</v>
      </c>
    </row>
    <row r="34541" spans="9:9" ht="14.5" x14ac:dyDescent="0.35">
      <c r="I34541" s="113" t="s">
        <v>76876</v>
      </c>
    </row>
    <row r="34542" spans="9:9" ht="14.5" x14ac:dyDescent="0.35">
      <c r="I34542" s="113" t="s">
        <v>76875</v>
      </c>
    </row>
    <row r="34543" spans="9:9" ht="14.5" x14ac:dyDescent="0.35">
      <c r="I34543" s="113" t="s">
        <v>76874</v>
      </c>
    </row>
    <row r="34544" spans="9:9" ht="14.5" x14ac:dyDescent="0.35">
      <c r="I34544" s="113" t="s">
        <v>76873</v>
      </c>
    </row>
    <row r="34545" spans="9:9" ht="14.5" x14ac:dyDescent="0.35">
      <c r="I34545" s="113" t="s">
        <v>76872</v>
      </c>
    </row>
    <row r="34546" spans="9:9" ht="14.5" x14ac:dyDescent="0.35">
      <c r="I34546" s="113" t="s">
        <v>76871</v>
      </c>
    </row>
    <row r="34547" spans="9:9" ht="14.5" x14ac:dyDescent="0.35">
      <c r="I34547" s="113" t="s">
        <v>76870</v>
      </c>
    </row>
    <row r="34548" spans="9:9" ht="14.5" x14ac:dyDescent="0.35">
      <c r="I34548" s="113" t="s">
        <v>76869</v>
      </c>
    </row>
    <row r="34549" spans="9:9" ht="14.5" x14ac:dyDescent="0.35">
      <c r="I34549" s="113" t="s">
        <v>76868</v>
      </c>
    </row>
    <row r="34550" spans="9:9" ht="14.5" x14ac:dyDescent="0.35">
      <c r="I34550" s="113" t="s">
        <v>76867</v>
      </c>
    </row>
    <row r="34551" spans="9:9" ht="14.5" x14ac:dyDescent="0.35">
      <c r="I34551" s="113" t="s">
        <v>76866</v>
      </c>
    </row>
    <row r="34552" spans="9:9" ht="14.5" x14ac:dyDescent="0.35">
      <c r="I34552" s="113" t="s">
        <v>76865</v>
      </c>
    </row>
    <row r="34553" spans="9:9" ht="14.5" x14ac:dyDescent="0.35">
      <c r="I34553" s="113" t="s">
        <v>76864</v>
      </c>
    </row>
    <row r="34554" spans="9:9" ht="14.5" x14ac:dyDescent="0.35">
      <c r="I34554" s="113" t="s">
        <v>76863</v>
      </c>
    </row>
    <row r="34555" spans="9:9" ht="14.5" x14ac:dyDescent="0.35">
      <c r="I34555" s="113" t="s">
        <v>76862</v>
      </c>
    </row>
    <row r="34556" spans="9:9" ht="14.5" x14ac:dyDescent="0.35">
      <c r="I34556" s="113" t="s">
        <v>76861</v>
      </c>
    </row>
    <row r="34557" spans="9:9" ht="14.5" x14ac:dyDescent="0.35">
      <c r="I34557" s="113" t="s">
        <v>76860</v>
      </c>
    </row>
    <row r="34558" spans="9:9" ht="14.5" x14ac:dyDescent="0.35">
      <c r="I34558" s="113" t="s">
        <v>76859</v>
      </c>
    </row>
    <row r="34559" spans="9:9" ht="14.5" x14ac:dyDescent="0.35">
      <c r="I34559" s="113" t="s">
        <v>76858</v>
      </c>
    </row>
    <row r="34560" spans="9:9" ht="14.5" x14ac:dyDescent="0.35">
      <c r="I34560" s="113" t="s">
        <v>76857</v>
      </c>
    </row>
    <row r="34561" spans="9:9" ht="14.5" x14ac:dyDescent="0.35">
      <c r="I34561" s="113" t="s">
        <v>76856</v>
      </c>
    </row>
    <row r="34562" spans="9:9" ht="14.5" x14ac:dyDescent="0.35">
      <c r="I34562" s="113" t="s">
        <v>76855</v>
      </c>
    </row>
    <row r="34563" spans="9:9" ht="14.5" x14ac:dyDescent="0.35">
      <c r="I34563" s="113" t="s">
        <v>76854</v>
      </c>
    </row>
    <row r="34564" spans="9:9" ht="14.5" x14ac:dyDescent="0.35">
      <c r="I34564" s="113" t="s">
        <v>76853</v>
      </c>
    </row>
    <row r="34565" spans="9:9" ht="14.5" x14ac:dyDescent="0.35">
      <c r="I34565" s="113" t="s">
        <v>76852</v>
      </c>
    </row>
    <row r="34566" spans="9:9" ht="14.5" x14ac:dyDescent="0.35">
      <c r="I34566" s="113" t="s">
        <v>76851</v>
      </c>
    </row>
    <row r="34567" spans="9:9" ht="14.5" x14ac:dyDescent="0.35">
      <c r="I34567" s="113" t="s">
        <v>76850</v>
      </c>
    </row>
    <row r="34568" spans="9:9" ht="14.5" x14ac:dyDescent="0.35">
      <c r="I34568" s="113" t="s">
        <v>76849</v>
      </c>
    </row>
    <row r="34569" spans="9:9" ht="14.5" x14ac:dyDescent="0.35">
      <c r="I34569" s="113" t="s">
        <v>76848</v>
      </c>
    </row>
    <row r="34570" spans="9:9" ht="14.5" x14ac:dyDescent="0.35">
      <c r="I34570" s="113" t="s">
        <v>76847</v>
      </c>
    </row>
    <row r="34571" spans="9:9" ht="14.5" x14ac:dyDescent="0.35">
      <c r="I34571" s="113" t="s">
        <v>76846</v>
      </c>
    </row>
    <row r="34572" spans="9:9" ht="14.5" x14ac:dyDescent="0.35">
      <c r="I34572" s="113" t="s">
        <v>76845</v>
      </c>
    </row>
    <row r="34573" spans="9:9" ht="14.5" x14ac:dyDescent="0.35">
      <c r="I34573" s="113" t="s">
        <v>76844</v>
      </c>
    </row>
    <row r="34574" spans="9:9" ht="14.5" x14ac:dyDescent="0.35">
      <c r="I34574" s="113" t="s">
        <v>76843</v>
      </c>
    </row>
    <row r="34575" spans="9:9" ht="14.5" x14ac:dyDescent="0.35">
      <c r="I34575" s="113" t="s">
        <v>76842</v>
      </c>
    </row>
    <row r="34576" spans="9:9" ht="14.5" x14ac:dyDescent="0.35">
      <c r="I34576" s="113" t="s">
        <v>76841</v>
      </c>
    </row>
    <row r="34577" spans="9:9" ht="14.5" x14ac:dyDescent="0.35">
      <c r="I34577" s="113" t="s">
        <v>76840</v>
      </c>
    </row>
    <row r="34578" spans="9:9" ht="14.5" x14ac:dyDescent="0.35">
      <c r="I34578" s="113" t="s">
        <v>76839</v>
      </c>
    </row>
    <row r="34579" spans="9:9" ht="14.5" x14ac:dyDescent="0.35">
      <c r="I34579" s="113" t="s">
        <v>76838</v>
      </c>
    </row>
    <row r="34580" spans="9:9" ht="14.5" x14ac:dyDescent="0.35">
      <c r="I34580" s="113" t="s">
        <v>76837</v>
      </c>
    </row>
    <row r="34581" spans="9:9" ht="14.5" x14ac:dyDescent="0.35">
      <c r="I34581" s="113" t="s">
        <v>76836</v>
      </c>
    </row>
    <row r="34582" spans="9:9" ht="14.5" x14ac:dyDescent="0.35">
      <c r="I34582" s="113" t="s">
        <v>76835</v>
      </c>
    </row>
    <row r="34583" spans="9:9" ht="14.5" x14ac:dyDescent="0.35">
      <c r="I34583" s="113" t="s">
        <v>76834</v>
      </c>
    </row>
    <row r="34584" spans="9:9" ht="14.5" x14ac:dyDescent="0.35">
      <c r="I34584" s="113" t="s">
        <v>76833</v>
      </c>
    </row>
    <row r="34585" spans="9:9" ht="14.5" x14ac:dyDescent="0.35">
      <c r="I34585" s="113" t="s">
        <v>76832</v>
      </c>
    </row>
    <row r="34586" spans="9:9" ht="14.5" x14ac:dyDescent="0.35">
      <c r="I34586" s="113" t="s">
        <v>76831</v>
      </c>
    </row>
    <row r="34587" spans="9:9" ht="14.5" x14ac:dyDescent="0.35">
      <c r="I34587" s="113" t="s">
        <v>76830</v>
      </c>
    </row>
    <row r="34588" spans="9:9" ht="14.5" x14ac:dyDescent="0.35">
      <c r="I34588" s="113" t="s">
        <v>76829</v>
      </c>
    </row>
    <row r="34589" spans="9:9" ht="14.5" x14ac:dyDescent="0.35">
      <c r="I34589" s="113" t="s">
        <v>76828</v>
      </c>
    </row>
    <row r="34590" spans="9:9" ht="14.5" x14ac:dyDescent="0.35">
      <c r="I34590" s="113" t="s">
        <v>76827</v>
      </c>
    </row>
    <row r="34591" spans="9:9" ht="14.5" x14ac:dyDescent="0.35">
      <c r="I34591" s="113" t="s">
        <v>76826</v>
      </c>
    </row>
    <row r="34592" spans="9:9" ht="14.5" x14ac:dyDescent="0.35">
      <c r="I34592" s="113" t="s">
        <v>76825</v>
      </c>
    </row>
    <row r="34593" spans="9:9" ht="14.5" x14ac:dyDescent="0.35">
      <c r="I34593" s="113" t="s">
        <v>76824</v>
      </c>
    </row>
    <row r="34594" spans="9:9" ht="14.5" x14ac:dyDescent="0.35">
      <c r="I34594" s="113" t="s">
        <v>76823</v>
      </c>
    </row>
    <row r="34595" spans="9:9" ht="14.5" x14ac:dyDescent="0.35">
      <c r="I34595" s="113" t="s">
        <v>76822</v>
      </c>
    </row>
    <row r="34596" spans="9:9" ht="14.5" x14ac:dyDescent="0.35">
      <c r="I34596" s="113" t="s">
        <v>76821</v>
      </c>
    </row>
    <row r="34597" spans="9:9" ht="14.5" x14ac:dyDescent="0.35">
      <c r="I34597" s="113" t="s">
        <v>76820</v>
      </c>
    </row>
    <row r="34598" spans="9:9" ht="14.5" x14ac:dyDescent="0.35">
      <c r="I34598" s="113" t="s">
        <v>76819</v>
      </c>
    </row>
    <row r="34599" spans="9:9" ht="14.5" x14ac:dyDescent="0.35">
      <c r="I34599" s="113" t="s">
        <v>76818</v>
      </c>
    </row>
    <row r="34600" spans="9:9" ht="14.5" x14ac:dyDescent="0.35">
      <c r="I34600" s="113" t="s">
        <v>76817</v>
      </c>
    </row>
    <row r="34601" spans="9:9" ht="14.5" x14ac:dyDescent="0.35">
      <c r="I34601" s="113" t="s">
        <v>76816</v>
      </c>
    </row>
    <row r="34602" spans="9:9" ht="14.5" x14ac:dyDescent="0.35">
      <c r="I34602" s="113" t="s">
        <v>76815</v>
      </c>
    </row>
    <row r="34603" spans="9:9" ht="14.5" x14ac:dyDescent="0.35">
      <c r="I34603" s="113" t="s">
        <v>76814</v>
      </c>
    </row>
    <row r="34604" spans="9:9" ht="14.5" x14ac:dyDescent="0.35">
      <c r="I34604" s="113" t="s">
        <v>76813</v>
      </c>
    </row>
    <row r="34605" spans="9:9" ht="14.5" x14ac:dyDescent="0.35">
      <c r="I34605" s="113" t="s">
        <v>76812</v>
      </c>
    </row>
    <row r="34606" spans="9:9" ht="14.5" x14ac:dyDescent="0.35">
      <c r="I34606" s="113" t="s">
        <v>76811</v>
      </c>
    </row>
    <row r="34607" spans="9:9" ht="14.5" x14ac:dyDescent="0.35">
      <c r="I34607" s="113" t="s">
        <v>76810</v>
      </c>
    </row>
    <row r="34608" spans="9:9" ht="14.5" x14ac:dyDescent="0.35">
      <c r="I34608" s="113" t="s">
        <v>76809</v>
      </c>
    </row>
    <row r="34609" spans="9:9" ht="14.5" x14ac:dyDescent="0.35">
      <c r="I34609" s="113" t="s">
        <v>76808</v>
      </c>
    </row>
    <row r="34610" spans="9:9" ht="14.5" x14ac:dyDescent="0.35">
      <c r="I34610" s="113" t="s">
        <v>76807</v>
      </c>
    </row>
    <row r="34611" spans="9:9" ht="14.5" x14ac:dyDescent="0.35">
      <c r="I34611" s="113" t="s">
        <v>76806</v>
      </c>
    </row>
    <row r="34612" spans="9:9" ht="14.5" x14ac:dyDescent="0.35">
      <c r="I34612" s="113" t="s">
        <v>76805</v>
      </c>
    </row>
    <row r="34613" spans="9:9" ht="14.5" x14ac:dyDescent="0.35">
      <c r="I34613" s="113" t="s">
        <v>76804</v>
      </c>
    </row>
    <row r="34614" spans="9:9" ht="14.5" x14ac:dyDescent="0.35">
      <c r="I34614" s="113" t="s">
        <v>76803</v>
      </c>
    </row>
    <row r="34615" spans="9:9" ht="14.5" x14ac:dyDescent="0.35">
      <c r="I34615" s="113" t="s">
        <v>76802</v>
      </c>
    </row>
    <row r="34616" spans="9:9" ht="14.5" x14ac:dyDescent="0.35">
      <c r="I34616" s="113" t="s">
        <v>76801</v>
      </c>
    </row>
    <row r="34617" spans="9:9" ht="14.5" x14ac:dyDescent="0.35">
      <c r="I34617" s="113" t="s">
        <v>76800</v>
      </c>
    </row>
    <row r="34618" spans="9:9" ht="14.5" x14ac:dyDescent="0.35">
      <c r="I34618" s="113" t="s">
        <v>76799</v>
      </c>
    </row>
    <row r="34619" spans="9:9" ht="14.5" x14ac:dyDescent="0.35">
      <c r="I34619" s="113" t="s">
        <v>76798</v>
      </c>
    </row>
    <row r="34620" spans="9:9" ht="14.5" x14ac:dyDescent="0.35">
      <c r="I34620" s="113" t="s">
        <v>76797</v>
      </c>
    </row>
    <row r="34621" spans="9:9" ht="14.5" x14ac:dyDescent="0.35">
      <c r="I34621" s="113" t="s">
        <v>76796</v>
      </c>
    </row>
    <row r="34622" spans="9:9" ht="14.5" x14ac:dyDescent="0.35">
      <c r="I34622" s="113" t="s">
        <v>76795</v>
      </c>
    </row>
    <row r="34623" spans="9:9" ht="14.5" x14ac:dyDescent="0.35">
      <c r="I34623" s="113" t="s">
        <v>76794</v>
      </c>
    </row>
    <row r="34624" spans="9:9" ht="14.5" x14ac:dyDescent="0.35">
      <c r="I34624" s="113" t="s">
        <v>76793</v>
      </c>
    </row>
    <row r="34625" spans="9:9" ht="14.5" x14ac:dyDescent="0.35">
      <c r="I34625" s="113" t="s">
        <v>76792</v>
      </c>
    </row>
    <row r="34626" spans="9:9" ht="14.5" x14ac:dyDescent="0.35">
      <c r="I34626" s="113" t="s">
        <v>76791</v>
      </c>
    </row>
    <row r="34627" spans="9:9" ht="14.5" x14ac:dyDescent="0.35">
      <c r="I34627" s="113" t="s">
        <v>76790</v>
      </c>
    </row>
    <row r="34628" spans="9:9" ht="14.5" x14ac:dyDescent="0.35">
      <c r="I34628" s="113" t="s">
        <v>76789</v>
      </c>
    </row>
    <row r="34629" spans="9:9" ht="14.5" x14ac:dyDescent="0.35">
      <c r="I34629" s="113" t="s">
        <v>76788</v>
      </c>
    </row>
    <row r="34630" spans="9:9" ht="14.5" x14ac:dyDescent="0.35">
      <c r="I34630" s="113" t="s">
        <v>76787</v>
      </c>
    </row>
    <row r="34631" spans="9:9" ht="14.5" x14ac:dyDescent="0.35">
      <c r="I34631" s="113" t="s">
        <v>76786</v>
      </c>
    </row>
    <row r="34632" spans="9:9" ht="14.5" x14ac:dyDescent="0.35">
      <c r="I34632" s="113" t="s">
        <v>76785</v>
      </c>
    </row>
    <row r="34633" spans="9:9" ht="14.5" x14ac:dyDescent="0.35">
      <c r="I34633" s="113" t="s">
        <v>76784</v>
      </c>
    </row>
    <row r="34634" spans="9:9" ht="14.5" x14ac:dyDescent="0.35">
      <c r="I34634" s="113" t="s">
        <v>76783</v>
      </c>
    </row>
    <row r="34635" spans="9:9" ht="14.5" x14ac:dyDescent="0.35">
      <c r="I34635" s="113" t="s">
        <v>76782</v>
      </c>
    </row>
    <row r="34636" spans="9:9" ht="14.5" x14ac:dyDescent="0.35">
      <c r="I34636" s="113" t="s">
        <v>76781</v>
      </c>
    </row>
    <row r="34637" spans="9:9" ht="14.5" x14ac:dyDescent="0.35">
      <c r="I34637" s="113" t="s">
        <v>76780</v>
      </c>
    </row>
    <row r="34638" spans="9:9" ht="14.5" x14ac:dyDescent="0.35">
      <c r="I34638" s="113" t="s">
        <v>76779</v>
      </c>
    </row>
    <row r="34639" spans="9:9" ht="14.5" x14ac:dyDescent="0.35">
      <c r="I34639" s="113" t="s">
        <v>76778</v>
      </c>
    </row>
    <row r="34640" spans="9:9" ht="14.5" x14ac:dyDescent="0.35">
      <c r="I34640" s="113" t="s">
        <v>130580</v>
      </c>
    </row>
    <row r="34641" spans="9:9" ht="14.5" x14ac:dyDescent="0.35">
      <c r="I34641" s="113" t="s">
        <v>76777</v>
      </c>
    </row>
    <row r="34642" spans="9:9" ht="14.5" x14ac:dyDescent="0.35">
      <c r="I34642" s="113" t="s">
        <v>76776</v>
      </c>
    </row>
    <row r="34643" spans="9:9" ht="14.5" x14ac:dyDescent="0.35">
      <c r="I34643" s="113" t="s">
        <v>76775</v>
      </c>
    </row>
    <row r="34644" spans="9:9" ht="14.5" x14ac:dyDescent="0.35">
      <c r="I34644" s="113" t="s">
        <v>76774</v>
      </c>
    </row>
    <row r="34645" spans="9:9" ht="14.5" x14ac:dyDescent="0.35">
      <c r="I34645" s="113" t="s">
        <v>76773</v>
      </c>
    </row>
    <row r="34646" spans="9:9" ht="14.5" x14ac:dyDescent="0.35">
      <c r="I34646" s="113" t="s">
        <v>76772</v>
      </c>
    </row>
    <row r="34647" spans="9:9" ht="14.5" x14ac:dyDescent="0.35">
      <c r="I34647" s="113" t="s">
        <v>76771</v>
      </c>
    </row>
    <row r="34648" spans="9:9" ht="14.5" x14ac:dyDescent="0.35">
      <c r="I34648" s="113" t="s">
        <v>76770</v>
      </c>
    </row>
    <row r="34649" spans="9:9" ht="14.5" x14ac:dyDescent="0.35">
      <c r="I34649" s="113" t="s">
        <v>76769</v>
      </c>
    </row>
    <row r="34650" spans="9:9" ht="14.5" x14ac:dyDescent="0.35">
      <c r="I34650" s="113" t="s">
        <v>76768</v>
      </c>
    </row>
    <row r="34651" spans="9:9" ht="14.5" x14ac:dyDescent="0.35">
      <c r="I34651" s="113" t="s">
        <v>126488</v>
      </c>
    </row>
    <row r="34652" spans="9:9" ht="14.5" x14ac:dyDescent="0.35">
      <c r="I34652" s="113" t="s">
        <v>76767</v>
      </c>
    </row>
    <row r="34653" spans="9:9" ht="14.5" x14ac:dyDescent="0.35">
      <c r="I34653" s="113" t="s">
        <v>76766</v>
      </c>
    </row>
    <row r="34654" spans="9:9" ht="14.5" x14ac:dyDescent="0.35">
      <c r="I34654" s="113" t="s">
        <v>76765</v>
      </c>
    </row>
    <row r="34655" spans="9:9" ht="14.5" x14ac:dyDescent="0.35">
      <c r="I34655" s="113" t="s">
        <v>76764</v>
      </c>
    </row>
    <row r="34656" spans="9:9" ht="14.5" x14ac:dyDescent="0.35">
      <c r="I34656" s="113" t="s">
        <v>130581</v>
      </c>
    </row>
    <row r="34657" spans="9:9" ht="14.5" x14ac:dyDescent="0.35">
      <c r="I34657" s="113" t="s">
        <v>76763</v>
      </c>
    </row>
    <row r="34658" spans="9:9" ht="14.5" x14ac:dyDescent="0.35">
      <c r="I34658" s="113" t="s">
        <v>76762</v>
      </c>
    </row>
    <row r="34659" spans="9:9" ht="14.5" x14ac:dyDescent="0.35">
      <c r="I34659" s="113" t="s">
        <v>76761</v>
      </c>
    </row>
    <row r="34660" spans="9:9" ht="14.5" x14ac:dyDescent="0.35">
      <c r="I34660" s="113" t="s">
        <v>76760</v>
      </c>
    </row>
    <row r="34661" spans="9:9" ht="14.5" x14ac:dyDescent="0.35">
      <c r="I34661" s="113" t="s">
        <v>76759</v>
      </c>
    </row>
    <row r="34662" spans="9:9" ht="14.5" x14ac:dyDescent="0.35">
      <c r="I34662" s="113" t="s">
        <v>76758</v>
      </c>
    </row>
    <row r="34663" spans="9:9" ht="14.5" x14ac:dyDescent="0.35">
      <c r="I34663" s="113" t="s">
        <v>76757</v>
      </c>
    </row>
    <row r="34664" spans="9:9" ht="14.5" x14ac:dyDescent="0.35">
      <c r="I34664" s="113" t="s">
        <v>76756</v>
      </c>
    </row>
    <row r="34665" spans="9:9" ht="14.5" x14ac:dyDescent="0.35">
      <c r="I34665" s="113" t="s">
        <v>76755</v>
      </c>
    </row>
    <row r="34666" spans="9:9" ht="14.5" x14ac:dyDescent="0.35">
      <c r="I34666" s="113" t="s">
        <v>76754</v>
      </c>
    </row>
    <row r="34667" spans="9:9" ht="14.5" x14ac:dyDescent="0.35">
      <c r="I34667" s="113" t="s">
        <v>76753</v>
      </c>
    </row>
    <row r="34668" spans="9:9" ht="14.5" x14ac:dyDescent="0.35">
      <c r="I34668" s="113" t="s">
        <v>76752</v>
      </c>
    </row>
    <row r="34669" spans="9:9" ht="14.5" x14ac:dyDescent="0.35">
      <c r="I34669" s="113" t="s">
        <v>76751</v>
      </c>
    </row>
    <row r="34670" spans="9:9" ht="14.5" x14ac:dyDescent="0.35">
      <c r="I34670" s="113" t="s">
        <v>76750</v>
      </c>
    </row>
    <row r="34671" spans="9:9" ht="14.5" x14ac:dyDescent="0.35">
      <c r="I34671" s="113" t="s">
        <v>76749</v>
      </c>
    </row>
    <row r="34672" spans="9:9" ht="14.5" x14ac:dyDescent="0.35">
      <c r="I34672" s="113" t="s">
        <v>76748</v>
      </c>
    </row>
    <row r="34673" spans="9:9" ht="14.5" x14ac:dyDescent="0.35">
      <c r="I34673" s="113" t="s">
        <v>76747</v>
      </c>
    </row>
    <row r="34674" spans="9:9" ht="14.5" x14ac:dyDescent="0.35">
      <c r="I34674" s="113" t="s">
        <v>76746</v>
      </c>
    </row>
    <row r="34675" spans="9:9" ht="14.5" x14ac:dyDescent="0.35">
      <c r="I34675" s="113" t="s">
        <v>76745</v>
      </c>
    </row>
    <row r="34676" spans="9:9" ht="14.5" x14ac:dyDescent="0.35">
      <c r="I34676" s="113" t="s">
        <v>76744</v>
      </c>
    </row>
    <row r="34677" spans="9:9" ht="14.5" x14ac:dyDescent="0.35">
      <c r="I34677" s="113" t="s">
        <v>76743</v>
      </c>
    </row>
    <row r="34678" spans="9:9" ht="14.5" x14ac:dyDescent="0.35">
      <c r="I34678" s="113" t="s">
        <v>76742</v>
      </c>
    </row>
    <row r="34679" spans="9:9" ht="14.5" x14ac:dyDescent="0.35">
      <c r="I34679" s="113" t="s">
        <v>76741</v>
      </c>
    </row>
    <row r="34680" spans="9:9" ht="14.5" x14ac:dyDescent="0.35">
      <c r="I34680" s="113" t="s">
        <v>76740</v>
      </c>
    </row>
    <row r="34681" spans="9:9" ht="14.5" x14ac:dyDescent="0.35">
      <c r="I34681" s="113" t="s">
        <v>76739</v>
      </c>
    </row>
    <row r="34682" spans="9:9" ht="14.5" x14ac:dyDescent="0.35">
      <c r="I34682" s="113" t="s">
        <v>76738</v>
      </c>
    </row>
    <row r="34683" spans="9:9" ht="14.5" x14ac:dyDescent="0.35">
      <c r="I34683" s="113" t="s">
        <v>76737</v>
      </c>
    </row>
    <row r="34684" spans="9:9" ht="14.5" x14ac:dyDescent="0.35">
      <c r="I34684" s="113" t="s">
        <v>76736</v>
      </c>
    </row>
    <row r="34685" spans="9:9" ht="14.5" x14ac:dyDescent="0.35">
      <c r="I34685" s="113" t="s">
        <v>76735</v>
      </c>
    </row>
    <row r="34686" spans="9:9" ht="14.5" x14ac:dyDescent="0.35">
      <c r="I34686" s="113" t="s">
        <v>76734</v>
      </c>
    </row>
    <row r="34687" spans="9:9" ht="14.5" x14ac:dyDescent="0.35">
      <c r="I34687" s="113" t="s">
        <v>76733</v>
      </c>
    </row>
    <row r="34688" spans="9:9" ht="14.5" x14ac:dyDescent="0.35">
      <c r="I34688" s="113" t="s">
        <v>76732</v>
      </c>
    </row>
    <row r="34689" spans="9:9" ht="14.5" x14ac:dyDescent="0.35">
      <c r="I34689" s="113" t="s">
        <v>76731</v>
      </c>
    </row>
    <row r="34690" spans="9:9" ht="14.5" x14ac:dyDescent="0.35">
      <c r="I34690" s="113" t="s">
        <v>76730</v>
      </c>
    </row>
    <row r="34691" spans="9:9" ht="14.5" x14ac:dyDescent="0.35">
      <c r="I34691" s="113" t="s">
        <v>76729</v>
      </c>
    </row>
    <row r="34692" spans="9:9" ht="14.5" x14ac:dyDescent="0.35">
      <c r="I34692" s="113" t="s">
        <v>76728</v>
      </c>
    </row>
    <row r="34693" spans="9:9" ht="14.5" x14ac:dyDescent="0.35">
      <c r="I34693" s="113" t="s">
        <v>76727</v>
      </c>
    </row>
    <row r="34694" spans="9:9" ht="14.5" x14ac:dyDescent="0.35">
      <c r="I34694" s="113" t="s">
        <v>76726</v>
      </c>
    </row>
    <row r="34695" spans="9:9" ht="14.5" x14ac:dyDescent="0.35">
      <c r="I34695" s="113" t="s">
        <v>76725</v>
      </c>
    </row>
    <row r="34696" spans="9:9" ht="14.5" x14ac:dyDescent="0.35">
      <c r="I34696" s="113" t="s">
        <v>76724</v>
      </c>
    </row>
    <row r="34697" spans="9:9" ht="14.5" x14ac:dyDescent="0.35">
      <c r="I34697" s="113" t="s">
        <v>76723</v>
      </c>
    </row>
    <row r="34698" spans="9:9" ht="14.5" x14ac:dyDescent="0.35">
      <c r="I34698" s="113" t="s">
        <v>76722</v>
      </c>
    </row>
    <row r="34699" spans="9:9" ht="14.5" x14ac:dyDescent="0.35">
      <c r="I34699" s="113" t="s">
        <v>76721</v>
      </c>
    </row>
    <row r="34700" spans="9:9" ht="14.5" x14ac:dyDescent="0.35">
      <c r="I34700" s="113" t="s">
        <v>76720</v>
      </c>
    </row>
    <row r="34701" spans="9:9" ht="14.5" x14ac:dyDescent="0.35">
      <c r="I34701" s="113" t="s">
        <v>76719</v>
      </c>
    </row>
    <row r="34702" spans="9:9" ht="14.5" x14ac:dyDescent="0.35">
      <c r="I34702" s="113" t="s">
        <v>76718</v>
      </c>
    </row>
    <row r="34703" spans="9:9" ht="14.5" x14ac:dyDescent="0.35">
      <c r="I34703" s="113" t="s">
        <v>76717</v>
      </c>
    </row>
    <row r="34704" spans="9:9" ht="14.5" x14ac:dyDescent="0.35">
      <c r="I34704" s="113" t="s">
        <v>76716</v>
      </c>
    </row>
    <row r="34705" spans="9:9" ht="14.5" x14ac:dyDescent="0.35">
      <c r="I34705" s="113" t="s">
        <v>76715</v>
      </c>
    </row>
    <row r="34706" spans="9:9" ht="14.5" x14ac:dyDescent="0.35">
      <c r="I34706" s="113" t="s">
        <v>76714</v>
      </c>
    </row>
    <row r="34707" spans="9:9" ht="14.5" x14ac:dyDescent="0.35">
      <c r="I34707" s="113" t="s">
        <v>76713</v>
      </c>
    </row>
    <row r="34708" spans="9:9" ht="14.5" x14ac:dyDescent="0.35">
      <c r="I34708" s="113" t="s">
        <v>76712</v>
      </c>
    </row>
    <row r="34709" spans="9:9" ht="14.5" x14ac:dyDescent="0.35">
      <c r="I34709" s="113" t="s">
        <v>76711</v>
      </c>
    </row>
    <row r="34710" spans="9:9" ht="14.5" x14ac:dyDescent="0.35">
      <c r="I34710" s="113" t="s">
        <v>76710</v>
      </c>
    </row>
    <row r="34711" spans="9:9" ht="14.5" x14ac:dyDescent="0.35">
      <c r="I34711" s="113" t="s">
        <v>76709</v>
      </c>
    </row>
    <row r="34712" spans="9:9" ht="14.5" x14ac:dyDescent="0.35">
      <c r="I34712" s="113" t="s">
        <v>76708</v>
      </c>
    </row>
    <row r="34713" spans="9:9" ht="14.5" x14ac:dyDescent="0.35">
      <c r="I34713" s="113" t="s">
        <v>76707</v>
      </c>
    </row>
    <row r="34714" spans="9:9" ht="14.5" x14ac:dyDescent="0.35">
      <c r="I34714" s="113" t="s">
        <v>76706</v>
      </c>
    </row>
    <row r="34715" spans="9:9" ht="14.5" x14ac:dyDescent="0.35">
      <c r="I34715" s="113" t="s">
        <v>140063</v>
      </c>
    </row>
    <row r="34716" spans="9:9" ht="14.5" x14ac:dyDescent="0.35">
      <c r="I34716" s="113" t="s">
        <v>138867</v>
      </c>
    </row>
    <row r="34717" spans="9:9" ht="14.5" x14ac:dyDescent="0.35">
      <c r="I34717" s="113" t="s">
        <v>138868</v>
      </c>
    </row>
    <row r="34718" spans="9:9" ht="14.5" x14ac:dyDescent="0.35">
      <c r="I34718" s="113" t="s">
        <v>83051</v>
      </c>
    </row>
    <row r="34719" spans="9:9" ht="14.5" x14ac:dyDescent="0.35">
      <c r="I34719" s="113" t="s">
        <v>83050</v>
      </c>
    </row>
    <row r="34720" spans="9:9" ht="14.5" x14ac:dyDescent="0.35">
      <c r="I34720" s="113" t="s">
        <v>83049</v>
      </c>
    </row>
    <row r="34721" spans="9:9" ht="14.5" x14ac:dyDescent="0.35">
      <c r="I34721" s="113" t="s">
        <v>83048</v>
      </c>
    </row>
    <row r="34722" spans="9:9" ht="14.5" x14ac:dyDescent="0.35">
      <c r="I34722" s="113" t="s">
        <v>83047</v>
      </c>
    </row>
    <row r="34723" spans="9:9" ht="14.5" x14ac:dyDescent="0.35">
      <c r="I34723" s="113" t="s">
        <v>83046</v>
      </c>
    </row>
    <row r="34724" spans="9:9" ht="14.5" x14ac:dyDescent="0.35">
      <c r="I34724" s="113" t="s">
        <v>83045</v>
      </c>
    </row>
    <row r="34725" spans="9:9" ht="14.5" x14ac:dyDescent="0.35">
      <c r="I34725" s="113" t="s">
        <v>83044</v>
      </c>
    </row>
    <row r="34726" spans="9:9" ht="14.5" x14ac:dyDescent="0.35">
      <c r="I34726" s="113" t="s">
        <v>83043</v>
      </c>
    </row>
    <row r="34727" spans="9:9" ht="14.5" x14ac:dyDescent="0.35">
      <c r="I34727" s="113" t="s">
        <v>83042</v>
      </c>
    </row>
    <row r="34728" spans="9:9" ht="14.5" x14ac:dyDescent="0.35">
      <c r="I34728" s="113" t="s">
        <v>83041</v>
      </c>
    </row>
    <row r="34729" spans="9:9" ht="14.5" x14ac:dyDescent="0.35">
      <c r="I34729" s="113" t="s">
        <v>83040</v>
      </c>
    </row>
    <row r="34730" spans="9:9" ht="14.5" x14ac:dyDescent="0.35">
      <c r="I34730" s="113" t="s">
        <v>83039</v>
      </c>
    </row>
    <row r="34731" spans="9:9" ht="14.5" x14ac:dyDescent="0.35">
      <c r="I34731" s="113" t="s">
        <v>83038</v>
      </c>
    </row>
    <row r="34732" spans="9:9" ht="14.5" x14ac:dyDescent="0.35">
      <c r="I34732" s="113" t="s">
        <v>83037</v>
      </c>
    </row>
    <row r="34733" spans="9:9" ht="14.5" x14ac:dyDescent="0.35">
      <c r="I34733" s="113" t="s">
        <v>83036</v>
      </c>
    </row>
    <row r="34734" spans="9:9" ht="14.5" x14ac:dyDescent="0.35">
      <c r="I34734" s="113" t="s">
        <v>83035</v>
      </c>
    </row>
    <row r="34735" spans="9:9" ht="14.5" x14ac:dyDescent="0.35">
      <c r="I34735" s="113" t="s">
        <v>112638</v>
      </c>
    </row>
    <row r="34736" spans="9:9" ht="14.5" x14ac:dyDescent="0.35">
      <c r="I34736" s="113" t="s">
        <v>123606</v>
      </c>
    </row>
    <row r="34737" spans="9:9" ht="14.5" x14ac:dyDescent="0.35">
      <c r="I34737" s="113" t="s">
        <v>123605</v>
      </c>
    </row>
    <row r="34738" spans="9:9" ht="14.5" x14ac:dyDescent="0.35">
      <c r="I34738" s="113" t="s">
        <v>49600</v>
      </c>
    </row>
    <row r="34739" spans="9:9" ht="14.5" x14ac:dyDescent="0.35">
      <c r="I34739" s="113" t="s">
        <v>141013</v>
      </c>
    </row>
    <row r="34740" spans="9:9" ht="14.5" x14ac:dyDescent="0.35">
      <c r="I34740" s="113" t="s">
        <v>141014</v>
      </c>
    </row>
    <row r="34741" spans="9:9" ht="14.5" x14ac:dyDescent="0.35">
      <c r="I34741" s="113" t="s">
        <v>141015</v>
      </c>
    </row>
    <row r="34742" spans="9:9" ht="14.5" x14ac:dyDescent="0.35">
      <c r="I34742" s="113" t="s">
        <v>141016</v>
      </c>
    </row>
    <row r="34743" spans="9:9" ht="14.5" x14ac:dyDescent="0.35">
      <c r="I34743" s="113" t="s">
        <v>141017</v>
      </c>
    </row>
    <row r="34744" spans="9:9" ht="14.5" x14ac:dyDescent="0.35">
      <c r="I34744" s="113" t="s">
        <v>141018</v>
      </c>
    </row>
    <row r="34745" spans="9:9" ht="14.5" x14ac:dyDescent="0.35">
      <c r="I34745" s="113" t="s">
        <v>141019</v>
      </c>
    </row>
    <row r="34746" spans="9:9" ht="14.5" x14ac:dyDescent="0.35">
      <c r="I34746" s="113" t="s">
        <v>140139</v>
      </c>
    </row>
    <row r="34747" spans="9:9" ht="14.5" x14ac:dyDescent="0.35">
      <c r="I34747" s="113" t="s">
        <v>138824</v>
      </c>
    </row>
    <row r="34748" spans="9:9" ht="14.5" x14ac:dyDescent="0.35">
      <c r="I34748" s="113" t="s">
        <v>138825</v>
      </c>
    </row>
    <row r="34749" spans="9:9" ht="14.5" x14ac:dyDescent="0.35">
      <c r="I34749" s="113" t="s">
        <v>137738</v>
      </c>
    </row>
    <row r="34750" spans="9:9" ht="14.5" x14ac:dyDescent="0.35">
      <c r="I34750" s="113" t="s">
        <v>137739</v>
      </c>
    </row>
    <row r="34751" spans="9:9" ht="14.5" x14ac:dyDescent="0.35">
      <c r="I34751" s="113" t="s">
        <v>137740</v>
      </c>
    </row>
    <row r="34752" spans="9:9" ht="14.5" x14ac:dyDescent="0.35">
      <c r="I34752" s="113" t="s">
        <v>137209</v>
      </c>
    </row>
    <row r="34753" spans="9:9" ht="14.5" x14ac:dyDescent="0.35">
      <c r="I34753" s="113" t="s">
        <v>137210</v>
      </c>
    </row>
    <row r="34754" spans="9:9" ht="14.5" x14ac:dyDescent="0.35">
      <c r="I34754" s="113" t="s">
        <v>137211</v>
      </c>
    </row>
    <row r="34755" spans="9:9" ht="14.5" x14ac:dyDescent="0.35">
      <c r="I34755" s="113" t="s">
        <v>137212</v>
      </c>
    </row>
    <row r="34756" spans="9:9" ht="14.5" x14ac:dyDescent="0.35">
      <c r="I34756" s="113" t="s">
        <v>137213</v>
      </c>
    </row>
    <row r="34757" spans="9:9" ht="14.5" x14ac:dyDescent="0.35">
      <c r="I34757" s="113" t="s">
        <v>137741</v>
      </c>
    </row>
    <row r="34758" spans="9:9" ht="14.5" x14ac:dyDescent="0.35">
      <c r="I34758" s="113" t="s">
        <v>137214</v>
      </c>
    </row>
    <row r="34759" spans="9:9" ht="14.5" x14ac:dyDescent="0.35">
      <c r="I34759" s="113" t="s">
        <v>137215</v>
      </c>
    </row>
    <row r="34760" spans="9:9" ht="14.5" x14ac:dyDescent="0.35">
      <c r="I34760" s="113" t="s">
        <v>137216</v>
      </c>
    </row>
    <row r="34761" spans="9:9" ht="14.5" x14ac:dyDescent="0.35">
      <c r="I34761" s="113" t="s">
        <v>137742</v>
      </c>
    </row>
    <row r="34762" spans="9:9" ht="14.5" x14ac:dyDescent="0.35">
      <c r="I34762" s="113" t="s">
        <v>137217</v>
      </c>
    </row>
    <row r="34763" spans="9:9" ht="14.5" x14ac:dyDescent="0.35">
      <c r="I34763" s="113" t="s">
        <v>137218</v>
      </c>
    </row>
    <row r="34764" spans="9:9" ht="14.5" x14ac:dyDescent="0.35">
      <c r="I34764" s="113" t="s">
        <v>137219</v>
      </c>
    </row>
    <row r="34765" spans="9:9" ht="14.5" x14ac:dyDescent="0.35">
      <c r="I34765" s="113" t="s">
        <v>137220</v>
      </c>
    </row>
    <row r="34766" spans="9:9" ht="14.5" x14ac:dyDescent="0.35">
      <c r="I34766" s="113" t="s">
        <v>137221</v>
      </c>
    </row>
    <row r="34767" spans="9:9" ht="14.5" x14ac:dyDescent="0.35">
      <c r="I34767" s="113" t="s">
        <v>137222</v>
      </c>
    </row>
    <row r="34768" spans="9:9" ht="14.5" x14ac:dyDescent="0.35">
      <c r="I34768" s="113" t="s">
        <v>137223</v>
      </c>
    </row>
    <row r="34769" spans="9:9" ht="14.5" x14ac:dyDescent="0.35">
      <c r="I34769" s="113" t="s">
        <v>137224</v>
      </c>
    </row>
    <row r="34770" spans="9:9" ht="14.5" x14ac:dyDescent="0.35">
      <c r="I34770" s="113" t="s">
        <v>137225</v>
      </c>
    </row>
    <row r="34771" spans="9:9" ht="14.5" x14ac:dyDescent="0.35">
      <c r="I34771" s="113" t="s">
        <v>141020</v>
      </c>
    </row>
    <row r="34772" spans="9:9" ht="14.5" x14ac:dyDescent="0.35">
      <c r="I34772" s="113" t="s">
        <v>130968</v>
      </c>
    </row>
    <row r="34773" spans="9:9" ht="14.5" x14ac:dyDescent="0.35">
      <c r="I34773" s="113" t="s">
        <v>130969</v>
      </c>
    </row>
    <row r="34774" spans="9:9" ht="14.5" x14ac:dyDescent="0.35">
      <c r="I34774" s="113" t="s">
        <v>137226</v>
      </c>
    </row>
    <row r="34775" spans="9:9" ht="14.5" x14ac:dyDescent="0.35">
      <c r="I34775" s="113" t="s">
        <v>130970</v>
      </c>
    </row>
    <row r="34776" spans="9:9" ht="14.5" x14ac:dyDescent="0.35">
      <c r="I34776" s="113" t="s">
        <v>137227</v>
      </c>
    </row>
    <row r="34777" spans="9:9" ht="14.5" x14ac:dyDescent="0.35">
      <c r="I34777" s="113" t="s">
        <v>130971</v>
      </c>
    </row>
    <row r="34778" spans="9:9" ht="14.5" x14ac:dyDescent="0.35">
      <c r="I34778" s="113" t="s">
        <v>138826</v>
      </c>
    </row>
    <row r="34779" spans="9:9" ht="14.5" x14ac:dyDescent="0.35">
      <c r="I34779" s="113" t="s">
        <v>138827</v>
      </c>
    </row>
    <row r="34780" spans="9:9" ht="14.5" x14ac:dyDescent="0.35">
      <c r="I34780" s="113" t="s">
        <v>138828</v>
      </c>
    </row>
    <row r="34781" spans="9:9" ht="14.5" x14ac:dyDescent="0.35">
      <c r="I34781" s="113" t="s">
        <v>130972</v>
      </c>
    </row>
    <row r="34782" spans="9:9" ht="14.5" x14ac:dyDescent="0.35">
      <c r="I34782" s="113" t="s">
        <v>138829</v>
      </c>
    </row>
    <row r="34783" spans="9:9" ht="14.5" x14ac:dyDescent="0.35">
      <c r="I34783" s="113" t="s">
        <v>130973</v>
      </c>
    </row>
    <row r="34784" spans="9:9" ht="14.5" x14ac:dyDescent="0.35">
      <c r="I34784" s="113" t="s">
        <v>130974</v>
      </c>
    </row>
    <row r="34785" spans="9:9" ht="14.5" x14ac:dyDescent="0.35">
      <c r="I34785" s="113" t="s">
        <v>130975</v>
      </c>
    </row>
    <row r="34786" spans="9:9" ht="14.5" x14ac:dyDescent="0.35">
      <c r="I34786" s="113" t="s">
        <v>141021</v>
      </c>
    </row>
    <row r="34787" spans="9:9" ht="14.5" x14ac:dyDescent="0.35">
      <c r="I34787" s="113" t="s">
        <v>141022</v>
      </c>
    </row>
    <row r="34788" spans="9:9" ht="14.5" x14ac:dyDescent="0.35">
      <c r="I34788" s="113" t="s">
        <v>138830</v>
      </c>
    </row>
    <row r="34789" spans="9:9" ht="14.5" x14ac:dyDescent="0.35">
      <c r="I34789" s="113" t="s">
        <v>141023</v>
      </c>
    </row>
    <row r="34790" spans="9:9" ht="14.5" x14ac:dyDescent="0.35">
      <c r="I34790" s="113" t="s">
        <v>141024</v>
      </c>
    </row>
    <row r="34791" spans="9:9" ht="14.5" x14ac:dyDescent="0.35">
      <c r="I34791" s="113" t="s">
        <v>138831</v>
      </c>
    </row>
    <row r="34792" spans="9:9" ht="14.5" x14ac:dyDescent="0.35">
      <c r="I34792" s="113" t="s">
        <v>138832</v>
      </c>
    </row>
    <row r="34793" spans="9:9" ht="14.5" x14ac:dyDescent="0.35">
      <c r="I34793" s="113" t="s">
        <v>138833</v>
      </c>
    </row>
    <row r="34794" spans="9:9" ht="14.5" x14ac:dyDescent="0.35">
      <c r="I34794" s="113" t="s">
        <v>141025</v>
      </c>
    </row>
    <row r="34795" spans="9:9" ht="14.5" x14ac:dyDescent="0.35">
      <c r="I34795" s="113" t="s">
        <v>138834</v>
      </c>
    </row>
    <row r="34796" spans="9:9" ht="14.5" x14ac:dyDescent="0.35">
      <c r="I34796" s="113" t="s">
        <v>141026</v>
      </c>
    </row>
    <row r="34797" spans="9:9" ht="14.5" x14ac:dyDescent="0.35">
      <c r="I34797" s="113" t="s">
        <v>141027</v>
      </c>
    </row>
    <row r="34798" spans="9:9" ht="14.5" x14ac:dyDescent="0.35">
      <c r="I34798" s="113" t="s">
        <v>138835</v>
      </c>
    </row>
    <row r="34799" spans="9:9" ht="14.5" x14ac:dyDescent="0.35">
      <c r="I34799" s="113" t="s">
        <v>138836</v>
      </c>
    </row>
    <row r="34800" spans="9:9" ht="14.5" x14ac:dyDescent="0.35">
      <c r="I34800" s="113" t="s">
        <v>141028</v>
      </c>
    </row>
    <row r="34801" spans="9:9" ht="14.5" x14ac:dyDescent="0.35">
      <c r="I34801" s="113" t="s">
        <v>141029</v>
      </c>
    </row>
    <row r="34802" spans="9:9" ht="14.5" x14ac:dyDescent="0.35">
      <c r="I34802" s="113" t="s">
        <v>138837</v>
      </c>
    </row>
    <row r="34803" spans="9:9" ht="14.5" x14ac:dyDescent="0.35">
      <c r="I34803" s="113" t="s">
        <v>141030</v>
      </c>
    </row>
    <row r="34804" spans="9:9" ht="14.5" x14ac:dyDescent="0.35">
      <c r="I34804" s="113" t="s">
        <v>141031</v>
      </c>
    </row>
    <row r="34805" spans="9:9" ht="14.5" x14ac:dyDescent="0.35">
      <c r="I34805" s="113" t="s">
        <v>138838</v>
      </c>
    </row>
    <row r="34806" spans="9:9" ht="14.5" x14ac:dyDescent="0.35">
      <c r="I34806" s="113" t="s">
        <v>138839</v>
      </c>
    </row>
    <row r="34807" spans="9:9" ht="14.5" x14ac:dyDescent="0.35">
      <c r="I34807" s="113" t="s">
        <v>138840</v>
      </c>
    </row>
    <row r="34808" spans="9:9" ht="14.5" x14ac:dyDescent="0.35">
      <c r="I34808" s="113" t="s">
        <v>141032</v>
      </c>
    </row>
    <row r="34809" spans="9:9" ht="14.5" x14ac:dyDescent="0.35">
      <c r="I34809" s="113" t="s">
        <v>138841</v>
      </c>
    </row>
    <row r="34810" spans="9:9" ht="14.5" x14ac:dyDescent="0.35">
      <c r="I34810" s="113" t="s">
        <v>141033</v>
      </c>
    </row>
    <row r="34811" spans="9:9" ht="14.5" x14ac:dyDescent="0.35">
      <c r="I34811" s="113" t="s">
        <v>138842</v>
      </c>
    </row>
    <row r="34812" spans="9:9" ht="14.5" x14ac:dyDescent="0.35">
      <c r="I34812" s="113" t="s">
        <v>141034</v>
      </c>
    </row>
    <row r="34813" spans="9:9" ht="14.5" x14ac:dyDescent="0.35">
      <c r="I34813" s="113" t="s">
        <v>138843</v>
      </c>
    </row>
    <row r="34814" spans="9:9" ht="14.5" x14ac:dyDescent="0.35">
      <c r="I34814" s="113" t="s">
        <v>138844</v>
      </c>
    </row>
    <row r="34815" spans="9:9" ht="14.5" x14ac:dyDescent="0.35">
      <c r="I34815" s="113" t="s">
        <v>141035</v>
      </c>
    </row>
    <row r="34816" spans="9:9" ht="14.5" x14ac:dyDescent="0.35">
      <c r="I34816" s="113" t="s">
        <v>138845</v>
      </c>
    </row>
    <row r="34817" spans="9:9" ht="14.5" x14ac:dyDescent="0.35">
      <c r="I34817" s="113" t="s">
        <v>141036</v>
      </c>
    </row>
    <row r="34818" spans="9:9" ht="14.5" x14ac:dyDescent="0.35">
      <c r="I34818" s="113" t="s">
        <v>138846</v>
      </c>
    </row>
    <row r="34819" spans="9:9" ht="14.5" x14ac:dyDescent="0.35">
      <c r="I34819" s="113" t="s">
        <v>130976</v>
      </c>
    </row>
    <row r="34820" spans="9:9" ht="14.5" x14ac:dyDescent="0.35">
      <c r="I34820" s="113" t="s">
        <v>138847</v>
      </c>
    </row>
    <row r="34821" spans="9:9" ht="14.5" x14ac:dyDescent="0.35">
      <c r="I34821" s="113" t="s">
        <v>141037</v>
      </c>
    </row>
    <row r="34822" spans="9:9" ht="14.5" x14ac:dyDescent="0.35">
      <c r="I34822" s="113" t="s">
        <v>141038</v>
      </c>
    </row>
    <row r="34823" spans="9:9" ht="14.5" x14ac:dyDescent="0.35">
      <c r="I34823" s="113" t="s">
        <v>141039</v>
      </c>
    </row>
    <row r="34824" spans="9:9" ht="14.5" x14ac:dyDescent="0.35">
      <c r="I34824" s="113" t="s">
        <v>138848</v>
      </c>
    </row>
    <row r="34825" spans="9:9" ht="14.5" x14ac:dyDescent="0.35">
      <c r="I34825" s="113" t="s">
        <v>138849</v>
      </c>
    </row>
    <row r="34826" spans="9:9" ht="14.5" x14ac:dyDescent="0.35">
      <c r="I34826" s="113" t="s">
        <v>141040</v>
      </c>
    </row>
    <row r="34827" spans="9:9" ht="14.5" x14ac:dyDescent="0.35">
      <c r="I34827" s="113" t="s">
        <v>138850</v>
      </c>
    </row>
    <row r="34828" spans="9:9" ht="14.5" x14ac:dyDescent="0.35">
      <c r="I34828" s="113" t="s">
        <v>138851</v>
      </c>
    </row>
    <row r="34829" spans="9:9" ht="14.5" x14ac:dyDescent="0.35">
      <c r="I34829" s="113" t="s">
        <v>130977</v>
      </c>
    </row>
    <row r="34830" spans="9:9" ht="14.5" x14ac:dyDescent="0.35">
      <c r="I34830" s="113" t="s">
        <v>130978</v>
      </c>
    </row>
    <row r="34831" spans="9:9" ht="14.5" x14ac:dyDescent="0.35">
      <c r="I34831" s="113" t="s">
        <v>141041</v>
      </c>
    </row>
    <row r="34832" spans="9:9" ht="14.5" x14ac:dyDescent="0.35">
      <c r="I34832" s="113" t="s">
        <v>137228</v>
      </c>
    </row>
    <row r="34833" spans="9:9" ht="14.5" x14ac:dyDescent="0.35">
      <c r="I34833" s="113" t="s">
        <v>130979</v>
      </c>
    </row>
    <row r="34834" spans="9:9" ht="14.5" x14ac:dyDescent="0.35">
      <c r="I34834" s="113" t="s">
        <v>138852</v>
      </c>
    </row>
    <row r="34835" spans="9:9" ht="14.5" x14ac:dyDescent="0.35">
      <c r="I34835" s="113" t="s">
        <v>141042</v>
      </c>
    </row>
    <row r="34836" spans="9:9" ht="14.5" x14ac:dyDescent="0.35">
      <c r="I34836" s="113" t="s">
        <v>130980</v>
      </c>
    </row>
    <row r="34837" spans="9:9" ht="14.5" x14ac:dyDescent="0.35">
      <c r="I34837" s="113" t="s">
        <v>138853</v>
      </c>
    </row>
    <row r="34838" spans="9:9" ht="14.5" x14ac:dyDescent="0.35">
      <c r="I34838" s="113" t="s">
        <v>137229</v>
      </c>
    </row>
    <row r="34839" spans="9:9" ht="14.5" x14ac:dyDescent="0.35">
      <c r="I34839" s="113" t="s">
        <v>137230</v>
      </c>
    </row>
    <row r="34840" spans="9:9" ht="14.5" x14ac:dyDescent="0.35">
      <c r="I34840" s="113" t="s">
        <v>138854</v>
      </c>
    </row>
    <row r="34841" spans="9:9" ht="14.5" x14ac:dyDescent="0.35">
      <c r="I34841" s="113" t="s">
        <v>130981</v>
      </c>
    </row>
    <row r="34842" spans="9:9" ht="14.5" x14ac:dyDescent="0.35">
      <c r="I34842" s="113" t="s">
        <v>137231</v>
      </c>
    </row>
    <row r="34843" spans="9:9" ht="14.5" x14ac:dyDescent="0.35">
      <c r="I34843" s="113" t="s">
        <v>138855</v>
      </c>
    </row>
    <row r="34844" spans="9:9" ht="14.5" x14ac:dyDescent="0.35">
      <c r="I34844" s="113" t="s">
        <v>141043</v>
      </c>
    </row>
    <row r="34845" spans="9:9" ht="14.5" x14ac:dyDescent="0.35">
      <c r="I34845" s="113" t="s">
        <v>137232</v>
      </c>
    </row>
    <row r="34846" spans="9:9" ht="14.5" x14ac:dyDescent="0.35">
      <c r="I34846" s="113" t="s">
        <v>137233</v>
      </c>
    </row>
    <row r="34847" spans="9:9" ht="14.5" x14ac:dyDescent="0.35">
      <c r="I34847" s="113" t="s">
        <v>138856</v>
      </c>
    </row>
    <row r="34848" spans="9:9" ht="14.5" x14ac:dyDescent="0.35">
      <c r="I34848" s="113" t="s">
        <v>138857</v>
      </c>
    </row>
    <row r="34849" spans="9:9" ht="14.5" x14ac:dyDescent="0.35">
      <c r="I34849" s="113" t="s">
        <v>138858</v>
      </c>
    </row>
    <row r="34850" spans="9:9" ht="14.5" x14ac:dyDescent="0.35">
      <c r="I34850" s="113" t="s">
        <v>130982</v>
      </c>
    </row>
    <row r="34851" spans="9:9" ht="14.5" x14ac:dyDescent="0.35">
      <c r="I34851" s="113" t="s">
        <v>137234</v>
      </c>
    </row>
    <row r="34852" spans="9:9" ht="14.5" x14ac:dyDescent="0.35">
      <c r="I34852" s="113" t="s">
        <v>138859</v>
      </c>
    </row>
    <row r="34853" spans="9:9" ht="14.5" x14ac:dyDescent="0.35">
      <c r="I34853" s="113" t="s">
        <v>130983</v>
      </c>
    </row>
    <row r="34854" spans="9:9" ht="14.5" x14ac:dyDescent="0.35">
      <c r="I34854" s="113" t="s">
        <v>138860</v>
      </c>
    </row>
    <row r="34855" spans="9:9" ht="14.5" x14ac:dyDescent="0.35">
      <c r="I34855" s="113" t="s">
        <v>141044</v>
      </c>
    </row>
    <row r="34856" spans="9:9" ht="14.5" x14ac:dyDescent="0.35">
      <c r="I34856" s="113" t="s">
        <v>137235</v>
      </c>
    </row>
    <row r="34857" spans="9:9" ht="14.5" x14ac:dyDescent="0.35">
      <c r="I34857" s="113" t="s">
        <v>137236</v>
      </c>
    </row>
    <row r="34858" spans="9:9" ht="14.5" x14ac:dyDescent="0.35">
      <c r="I34858" s="113" t="s">
        <v>141045</v>
      </c>
    </row>
    <row r="34859" spans="9:9" ht="14.5" x14ac:dyDescent="0.35">
      <c r="I34859" s="113" t="s">
        <v>137237</v>
      </c>
    </row>
    <row r="34860" spans="9:9" ht="14.5" x14ac:dyDescent="0.35">
      <c r="I34860" s="113" t="s">
        <v>137238</v>
      </c>
    </row>
    <row r="34861" spans="9:9" ht="14.5" x14ac:dyDescent="0.35">
      <c r="I34861" s="113" t="s">
        <v>138861</v>
      </c>
    </row>
    <row r="34862" spans="9:9" ht="14.5" x14ac:dyDescent="0.35">
      <c r="I34862" s="113" t="s">
        <v>138862</v>
      </c>
    </row>
    <row r="34863" spans="9:9" ht="14.5" x14ac:dyDescent="0.35">
      <c r="I34863" s="113" t="s">
        <v>138863</v>
      </c>
    </row>
    <row r="34864" spans="9:9" ht="14.5" x14ac:dyDescent="0.35">
      <c r="I34864" s="113" t="s">
        <v>141046</v>
      </c>
    </row>
    <row r="34865" spans="9:9" ht="14.5" x14ac:dyDescent="0.35">
      <c r="I34865" s="113" t="s">
        <v>137239</v>
      </c>
    </row>
    <row r="34866" spans="9:9" ht="14.5" x14ac:dyDescent="0.35">
      <c r="I34866" s="113" t="s">
        <v>141047</v>
      </c>
    </row>
    <row r="34867" spans="9:9" ht="14.5" x14ac:dyDescent="0.35">
      <c r="I34867" s="113" t="s">
        <v>138864</v>
      </c>
    </row>
    <row r="34868" spans="9:9" ht="14.5" x14ac:dyDescent="0.35">
      <c r="I34868" s="113" t="s">
        <v>138865</v>
      </c>
    </row>
    <row r="34869" spans="9:9" ht="14.5" x14ac:dyDescent="0.35">
      <c r="I34869" s="113" t="s">
        <v>138866</v>
      </c>
    </row>
    <row r="34870" spans="9:9" ht="14.5" x14ac:dyDescent="0.35">
      <c r="I34870" s="113" t="s">
        <v>141048</v>
      </c>
    </row>
    <row r="34871" spans="9:9" ht="14.5" x14ac:dyDescent="0.35">
      <c r="I34871" s="113" t="s">
        <v>130984</v>
      </c>
    </row>
    <row r="34872" spans="9:9" ht="14.5" x14ac:dyDescent="0.35">
      <c r="I34872" s="113" t="s">
        <v>130985</v>
      </c>
    </row>
    <row r="34873" spans="9:9" ht="14.5" x14ac:dyDescent="0.35">
      <c r="I34873" s="113" t="s">
        <v>130986</v>
      </c>
    </row>
    <row r="34874" spans="9:9" ht="14.5" x14ac:dyDescent="0.35">
      <c r="I34874" s="113" t="s">
        <v>83009</v>
      </c>
    </row>
    <row r="34875" spans="9:9" ht="14.5" x14ac:dyDescent="0.35">
      <c r="I34875" s="113" t="s">
        <v>83008</v>
      </c>
    </row>
    <row r="34876" spans="9:9" ht="14.5" x14ac:dyDescent="0.35">
      <c r="I34876" s="113" t="s">
        <v>126489</v>
      </c>
    </row>
    <row r="34877" spans="9:9" ht="14.5" x14ac:dyDescent="0.35">
      <c r="I34877" s="113" t="s">
        <v>119813</v>
      </c>
    </row>
    <row r="34878" spans="9:9" ht="14.5" x14ac:dyDescent="0.35">
      <c r="I34878" s="113" t="s">
        <v>119812</v>
      </c>
    </row>
    <row r="34879" spans="9:9" ht="14.5" x14ac:dyDescent="0.35">
      <c r="I34879" s="113" t="s">
        <v>119811</v>
      </c>
    </row>
    <row r="34880" spans="9:9" ht="14.5" x14ac:dyDescent="0.35">
      <c r="I34880" s="113" t="s">
        <v>119810</v>
      </c>
    </row>
    <row r="34881" spans="9:9" ht="14.5" x14ac:dyDescent="0.35">
      <c r="I34881" s="113" t="s">
        <v>119809</v>
      </c>
    </row>
    <row r="34882" spans="9:9" ht="14.5" x14ac:dyDescent="0.35">
      <c r="I34882" s="113" t="s">
        <v>119808</v>
      </c>
    </row>
    <row r="34883" spans="9:9" ht="14.5" x14ac:dyDescent="0.35">
      <c r="I34883" s="113" t="s">
        <v>119807</v>
      </c>
    </row>
    <row r="34884" spans="9:9" ht="14.5" x14ac:dyDescent="0.35">
      <c r="I34884" s="113" t="s">
        <v>83007</v>
      </c>
    </row>
    <row r="34885" spans="9:9" ht="14.5" x14ac:dyDescent="0.35">
      <c r="I34885" s="113" t="s">
        <v>83006</v>
      </c>
    </row>
    <row r="34886" spans="9:9" ht="14.5" x14ac:dyDescent="0.35">
      <c r="I34886" s="113" t="s">
        <v>83005</v>
      </c>
    </row>
    <row r="34887" spans="9:9" ht="14.5" x14ac:dyDescent="0.35">
      <c r="I34887" s="113" t="s">
        <v>83004</v>
      </c>
    </row>
    <row r="34888" spans="9:9" ht="14.5" x14ac:dyDescent="0.35">
      <c r="I34888" s="113" t="s">
        <v>119806</v>
      </c>
    </row>
    <row r="34889" spans="9:9" ht="14.5" x14ac:dyDescent="0.35">
      <c r="I34889" s="113" t="s">
        <v>83003</v>
      </c>
    </row>
    <row r="34890" spans="9:9" ht="14.5" x14ac:dyDescent="0.35">
      <c r="I34890" s="113" t="s">
        <v>83002</v>
      </c>
    </row>
    <row r="34891" spans="9:9" ht="14.5" x14ac:dyDescent="0.35">
      <c r="I34891" s="113" t="s">
        <v>83001</v>
      </c>
    </row>
    <row r="34892" spans="9:9" ht="14.5" x14ac:dyDescent="0.35">
      <c r="I34892" s="113" t="s">
        <v>83000</v>
      </c>
    </row>
    <row r="34893" spans="9:9" ht="14.5" x14ac:dyDescent="0.35">
      <c r="I34893" s="113" t="s">
        <v>82999</v>
      </c>
    </row>
    <row r="34894" spans="9:9" ht="14.5" x14ac:dyDescent="0.35">
      <c r="I34894" s="113" t="s">
        <v>82998</v>
      </c>
    </row>
    <row r="34895" spans="9:9" ht="14.5" x14ac:dyDescent="0.35">
      <c r="I34895" s="113" t="s">
        <v>141049</v>
      </c>
    </row>
    <row r="34896" spans="9:9" ht="14.5" x14ac:dyDescent="0.35">
      <c r="I34896" s="113" t="s">
        <v>119805</v>
      </c>
    </row>
    <row r="34897" spans="9:9" ht="14.5" x14ac:dyDescent="0.35">
      <c r="I34897" s="113" t="s">
        <v>119804</v>
      </c>
    </row>
    <row r="34898" spans="9:9" ht="14.5" x14ac:dyDescent="0.35">
      <c r="I34898" s="113" t="s">
        <v>119803</v>
      </c>
    </row>
    <row r="34899" spans="9:9" ht="14.5" x14ac:dyDescent="0.35">
      <c r="I34899" s="113" t="s">
        <v>119802</v>
      </c>
    </row>
    <row r="34900" spans="9:9" ht="14.5" x14ac:dyDescent="0.35">
      <c r="I34900" s="113" t="s">
        <v>82997</v>
      </c>
    </row>
    <row r="34901" spans="9:9" ht="14.5" x14ac:dyDescent="0.35">
      <c r="I34901" s="113" t="s">
        <v>82996</v>
      </c>
    </row>
    <row r="34902" spans="9:9" ht="14.5" x14ac:dyDescent="0.35">
      <c r="I34902" s="113" t="s">
        <v>82995</v>
      </c>
    </row>
    <row r="34903" spans="9:9" ht="14.5" x14ac:dyDescent="0.35">
      <c r="I34903" s="113" t="s">
        <v>82994</v>
      </c>
    </row>
    <row r="34904" spans="9:9" ht="14.5" x14ac:dyDescent="0.35">
      <c r="I34904" s="113" t="s">
        <v>82993</v>
      </c>
    </row>
    <row r="34905" spans="9:9" ht="14.5" x14ac:dyDescent="0.35">
      <c r="I34905" s="113" t="s">
        <v>82992</v>
      </c>
    </row>
    <row r="34906" spans="9:9" ht="14.5" x14ac:dyDescent="0.35">
      <c r="I34906" s="113" t="s">
        <v>82991</v>
      </c>
    </row>
    <row r="34907" spans="9:9" ht="14.5" x14ac:dyDescent="0.35">
      <c r="I34907" s="113" t="s">
        <v>82990</v>
      </c>
    </row>
    <row r="34908" spans="9:9" ht="14.5" x14ac:dyDescent="0.35">
      <c r="I34908" s="113" t="s">
        <v>82989</v>
      </c>
    </row>
    <row r="34909" spans="9:9" ht="14.5" x14ac:dyDescent="0.35">
      <c r="I34909" s="113" t="s">
        <v>82988</v>
      </c>
    </row>
    <row r="34910" spans="9:9" ht="14.5" x14ac:dyDescent="0.35">
      <c r="I34910" s="113" t="s">
        <v>82987</v>
      </c>
    </row>
    <row r="34911" spans="9:9" ht="14.5" x14ac:dyDescent="0.35">
      <c r="I34911" s="113" t="s">
        <v>82986</v>
      </c>
    </row>
    <row r="34912" spans="9:9" ht="14.5" x14ac:dyDescent="0.35">
      <c r="I34912" s="113" t="s">
        <v>82985</v>
      </c>
    </row>
    <row r="34913" spans="9:9" ht="14.5" x14ac:dyDescent="0.35">
      <c r="I34913" s="113" t="s">
        <v>82984</v>
      </c>
    </row>
    <row r="34914" spans="9:9" ht="14.5" x14ac:dyDescent="0.35">
      <c r="I34914" s="113" t="s">
        <v>82983</v>
      </c>
    </row>
    <row r="34915" spans="9:9" ht="14.5" x14ac:dyDescent="0.35">
      <c r="I34915" s="113" t="s">
        <v>82982</v>
      </c>
    </row>
    <row r="34916" spans="9:9" ht="14.5" x14ac:dyDescent="0.35">
      <c r="I34916" s="113" t="s">
        <v>82981</v>
      </c>
    </row>
    <row r="34917" spans="9:9" ht="14.5" x14ac:dyDescent="0.35">
      <c r="I34917" s="113" t="s">
        <v>82980</v>
      </c>
    </row>
    <row r="34918" spans="9:9" ht="14.5" x14ac:dyDescent="0.35">
      <c r="I34918" s="113" t="s">
        <v>82979</v>
      </c>
    </row>
    <row r="34919" spans="9:9" ht="14.5" x14ac:dyDescent="0.35">
      <c r="I34919" s="113" t="s">
        <v>82978</v>
      </c>
    </row>
    <row r="34920" spans="9:9" ht="14.5" x14ac:dyDescent="0.35">
      <c r="I34920" s="113" t="s">
        <v>82977</v>
      </c>
    </row>
    <row r="34921" spans="9:9" ht="14.5" x14ac:dyDescent="0.35">
      <c r="I34921" s="113" t="s">
        <v>82976</v>
      </c>
    </row>
    <row r="34922" spans="9:9" ht="14.5" x14ac:dyDescent="0.35">
      <c r="I34922" s="113" t="s">
        <v>82975</v>
      </c>
    </row>
    <row r="34923" spans="9:9" ht="14.5" x14ac:dyDescent="0.35">
      <c r="I34923" s="113" t="s">
        <v>82974</v>
      </c>
    </row>
    <row r="34924" spans="9:9" ht="14.5" x14ac:dyDescent="0.35">
      <c r="I34924" s="113" t="s">
        <v>82973</v>
      </c>
    </row>
    <row r="34925" spans="9:9" ht="14.5" x14ac:dyDescent="0.35">
      <c r="I34925" s="113" t="s">
        <v>82972</v>
      </c>
    </row>
    <row r="34926" spans="9:9" ht="14.5" x14ac:dyDescent="0.35">
      <c r="I34926" s="113" t="s">
        <v>82971</v>
      </c>
    </row>
    <row r="34927" spans="9:9" ht="14.5" x14ac:dyDescent="0.35">
      <c r="I34927" s="113" t="s">
        <v>82970</v>
      </c>
    </row>
    <row r="34928" spans="9:9" ht="14.5" x14ac:dyDescent="0.35">
      <c r="I34928" s="113" t="s">
        <v>82969</v>
      </c>
    </row>
    <row r="34929" spans="9:9" ht="14.5" x14ac:dyDescent="0.35">
      <c r="I34929" s="113" t="s">
        <v>82968</v>
      </c>
    </row>
    <row r="34930" spans="9:9" ht="14.5" x14ac:dyDescent="0.35">
      <c r="I34930" s="113" t="s">
        <v>82967</v>
      </c>
    </row>
    <row r="34931" spans="9:9" ht="14.5" x14ac:dyDescent="0.35">
      <c r="I34931" s="113" t="s">
        <v>82966</v>
      </c>
    </row>
    <row r="34932" spans="9:9" ht="14.5" x14ac:dyDescent="0.35">
      <c r="I34932" s="113" t="s">
        <v>82965</v>
      </c>
    </row>
    <row r="34933" spans="9:9" ht="14.5" x14ac:dyDescent="0.35">
      <c r="I34933" s="113" t="s">
        <v>82964</v>
      </c>
    </row>
    <row r="34934" spans="9:9" ht="14.5" x14ac:dyDescent="0.35">
      <c r="I34934" s="113" t="s">
        <v>82963</v>
      </c>
    </row>
    <row r="34935" spans="9:9" ht="14.5" x14ac:dyDescent="0.35">
      <c r="I34935" s="113" t="s">
        <v>82962</v>
      </c>
    </row>
    <row r="34936" spans="9:9" ht="14.5" x14ac:dyDescent="0.35">
      <c r="I34936" s="113" t="s">
        <v>82961</v>
      </c>
    </row>
    <row r="34937" spans="9:9" ht="14.5" x14ac:dyDescent="0.35">
      <c r="I34937" s="113" t="s">
        <v>82960</v>
      </c>
    </row>
    <row r="34938" spans="9:9" ht="14.5" x14ac:dyDescent="0.35">
      <c r="I34938" s="113" t="s">
        <v>82959</v>
      </c>
    </row>
    <row r="34939" spans="9:9" ht="14.5" x14ac:dyDescent="0.35">
      <c r="I34939" s="113" t="s">
        <v>82958</v>
      </c>
    </row>
    <row r="34940" spans="9:9" ht="14.5" x14ac:dyDescent="0.35">
      <c r="I34940" s="113" t="s">
        <v>82957</v>
      </c>
    </row>
    <row r="34941" spans="9:9" ht="14.5" x14ac:dyDescent="0.35">
      <c r="I34941" s="113" t="s">
        <v>82956</v>
      </c>
    </row>
    <row r="34942" spans="9:9" ht="14.5" x14ac:dyDescent="0.35">
      <c r="I34942" s="113" t="s">
        <v>82955</v>
      </c>
    </row>
    <row r="34943" spans="9:9" ht="14.5" x14ac:dyDescent="0.35">
      <c r="I34943" s="113" t="s">
        <v>82954</v>
      </c>
    </row>
    <row r="34944" spans="9:9" ht="14.5" x14ac:dyDescent="0.35">
      <c r="I34944" s="113" t="s">
        <v>82953</v>
      </c>
    </row>
    <row r="34945" spans="9:9" ht="14.5" x14ac:dyDescent="0.35">
      <c r="I34945" s="113" t="s">
        <v>82952</v>
      </c>
    </row>
    <row r="34946" spans="9:9" ht="14.5" x14ac:dyDescent="0.35">
      <c r="I34946" s="113" t="s">
        <v>82951</v>
      </c>
    </row>
    <row r="34947" spans="9:9" ht="14.5" x14ac:dyDescent="0.35">
      <c r="I34947" s="113" t="s">
        <v>82950</v>
      </c>
    </row>
    <row r="34948" spans="9:9" ht="14.5" x14ac:dyDescent="0.35">
      <c r="I34948" s="113" t="s">
        <v>112293</v>
      </c>
    </row>
    <row r="34949" spans="9:9" ht="14.5" x14ac:dyDescent="0.35">
      <c r="I34949" s="113" t="s">
        <v>141050</v>
      </c>
    </row>
    <row r="34950" spans="9:9" ht="14.5" x14ac:dyDescent="0.35">
      <c r="I34950" s="113" t="s">
        <v>126490</v>
      </c>
    </row>
    <row r="34951" spans="9:9" ht="14.5" x14ac:dyDescent="0.35">
      <c r="I34951" s="113" t="s">
        <v>82949</v>
      </c>
    </row>
    <row r="34952" spans="9:9" ht="14.5" x14ac:dyDescent="0.35">
      <c r="I34952" s="113" t="s">
        <v>82948</v>
      </c>
    </row>
    <row r="34953" spans="9:9" ht="14.5" x14ac:dyDescent="0.35">
      <c r="I34953" s="113" t="s">
        <v>82947</v>
      </c>
    </row>
    <row r="34954" spans="9:9" ht="14.5" x14ac:dyDescent="0.35">
      <c r="I34954" s="113" t="s">
        <v>82946</v>
      </c>
    </row>
    <row r="34955" spans="9:9" ht="14.5" x14ac:dyDescent="0.35">
      <c r="I34955" s="113" t="s">
        <v>82945</v>
      </c>
    </row>
    <row r="34956" spans="9:9" ht="14.5" x14ac:dyDescent="0.35">
      <c r="I34956" s="113" t="s">
        <v>82944</v>
      </c>
    </row>
    <row r="34957" spans="9:9" ht="14.5" x14ac:dyDescent="0.35">
      <c r="I34957" s="113" t="s">
        <v>82943</v>
      </c>
    </row>
    <row r="34958" spans="9:9" ht="14.5" x14ac:dyDescent="0.35">
      <c r="I34958" s="113" t="s">
        <v>82942</v>
      </c>
    </row>
    <row r="34959" spans="9:9" ht="14.5" x14ac:dyDescent="0.35">
      <c r="I34959" s="113" t="s">
        <v>82941</v>
      </c>
    </row>
    <row r="34960" spans="9:9" ht="14.5" x14ac:dyDescent="0.35">
      <c r="I34960" s="113" t="s">
        <v>82940</v>
      </c>
    </row>
    <row r="34961" spans="9:9" ht="14.5" x14ac:dyDescent="0.35">
      <c r="I34961" s="113" t="s">
        <v>82939</v>
      </c>
    </row>
    <row r="34962" spans="9:9" ht="14.5" x14ac:dyDescent="0.35">
      <c r="I34962" s="113" t="s">
        <v>112292</v>
      </c>
    </row>
    <row r="34963" spans="9:9" ht="14.5" x14ac:dyDescent="0.35">
      <c r="I34963" s="113" t="s">
        <v>123418</v>
      </c>
    </row>
    <row r="34964" spans="9:9" ht="14.5" x14ac:dyDescent="0.35">
      <c r="I34964" s="113" t="s">
        <v>119801</v>
      </c>
    </row>
    <row r="34965" spans="9:9" ht="14.5" x14ac:dyDescent="0.35">
      <c r="I34965" s="113" t="s">
        <v>116563</v>
      </c>
    </row>
    <row r="34966" spans="9:9" ht="14.5" x14ac:dyDescent="0.35">
      <c r="I34966" s="113" t="s">
        <v>116562</v>
      </c>
    </row>
    <row r="34967" spans="9:9" ht="14.5" x14ac:dyDescent="0.35">
      <c r="I34967" s="113" t="s">
        <v>116561</v>
      </c>
    </row>
    <row r="34968" spans="9:9" ht="14.5" x14ac:dyDescent="0.35">
      <c r="I34968" s="113" t="s">
        <v>112291</v>
      </c>
    </row>
    <row r="34969" spans="9:9" ht="14.5" x14ac:dyDescent="0.35">
      <c r="I34969" s="113" t="s">
        <v>82938</v>
      </c>
    </row>
    <row r="34970" spans="9:9" ht="14.5" x14ac:dyDescent="0.35">
      <c r="I34970" s="113" t="s">
        <v>82937</v>
      </c>
    </row>
    <row r="34971" spans="9:9" ht="14.5" x14ac:dyDescent="0.35">
      <c r="I34971" s="113" t="s">
        <v>82936</v>
      </c>
    </row>
    <row r="34972" spans="9:9" ht="14.5" x14ac:dyDescent="0.35">
      <c r="I34972" s="113" t="s">
        <v>82935</v>
      </c>
    </row>
    <row r="34973" spans="9:9" ht="14.5" x14ac:dyDescent="0.35">
      <c r="I34973" s="113" t="s">
        <v>82934</v>
      </c>
    </row>
    <row r="34974" spans="9:9" ht="14.5" x14ac:dyDescent="0.35">
      <c r="I34974" s="113" t="s">
        <v>82933</v>
      </c>
    </row>
    <row r="34975" spans="9:9" ht="14.5" x14ac:dyDescent="0.35">
      <c r="I34975" s="113" t="s">
        <v>82932</v>
      </c>
    </row>
    <row r="34976" spans="9:9" ht="14.5" x14ac:dyDescent="0.35">
      <c r="I34976" s="113" t="s">
        <v>82931</v>
      </c>
    </row>
    <row r="34977" spans="9:9" ht="14.5" x14ac:dyDescent="0.35">
      <c r="I34977" s="113" t="s">
        <v>82930</v>
      </c>
    </row>
    <row r="34978" spans="9:9" ht="14.5" x14ac:dyDescent="0.35">
      <c r="I34978" s="113" t="s">
        <v>82929</v>
      </c>
    </row>
    <row r="34979" spans="9:9" ht="14.5" x14ac:dyDescent="0.35">
      <c r="I34979" s="113" t="s">
        <v>82928</v>
      </c>
    </row>
    <row r="34980" spans="9:9" ht="14.5" x14ac:dyDescent="0.35">
      <c r="I34980" s="113" t="s">
        <v>82927</v>
      </c>
    </row>
    <row r="34981" spans="9:9" ht="14.5" x14ac:dyDescent="0.35">
      <c r="I34981" s="113" t="s">
        <v>82926</v>
      </c>
    </row>
    <row r="34982" spans="9:9" ht="14.5" x14ac:dyDescent="0.35">
      <c r="I34982" s="113" t="s">
        <v>82925</v>
      </c>
    </row>
    <row r="34983" spans="9:9" ht="14.5" x14ac:dyDescent="0.35">
      <c r="I34983" s="113" t="s">
        <v>82924</v>
      </c>
    </row>
    <row r="34984" spans="9:9" ht="14.5" x14ac:dyDescent="0.35">
      <c r="I34984" s="113" t="s">
        <v>82923</v>
      </c>
    </row>
    <row r="34985" spans="9:9" ht="14.5" x14ac:dyDescent="0.35">
      <c r="I34985" s="113" t="s">
        <v>82922</v>
      </c>
    </row>
    <row r="34986" spans="9:9" ht="14.5" x14ac:dyDescent="0.35">
      <c r="I34986" s="113" t="s">
        <v>82921</v>
      </c>
    </row>
    <row r="34987" spans="9:9" ht="14.5" x14ac:dyDescent="0.35">
      <c r="I34987" s="113" t="s">
        <v>82920</v>
      </c>
    </row>
    <row r="34988" spans="9:9" ht="14.5" x14ac:dyDescent="0.35">
      <c r="I34988" s="113" t="s">
        <v>82919</v>
      </c>
    </row>
    <row r="34989" spans="9:9" ht="14.5" x14ac:dyDescent="0.35">
      <c r="I34989" s="113" t="s">
        <v>82918</v>
      </c>
    </row>
    <row r="34990" spans="9:9" ht="14.5" x14ac:dyDescent="0.35">
      <c r="I34990" s="113" t="s">
        <v>82917</v>
      </c>
    </row>
    <row r="34991" spans="9:9" ht="14.5" x14ac:dyDescent="0.35">
      <c r="I34991" s="113" t="s">
        <v>82916</v>
      </c>
    </row>
    <row r="34992" spans="9:9" ht="14.5" x14ac:dyDescent="0.35">
      <c r="I34992" s="113" t="s">
        <v>82915</v>
      </c>
    </row>
    <row r="34993" spans="9:9" ht="14.5" x14ac:dyDescent="0.35">
      <c r="I34993" s="113" t="s">
        <v>82914</v>
      </c>
    </row>
    <row r="34994" spans="9:9" ht="14.5" x14ac:dyDescent="0.35">
      <c r="I34994" s="113" t="s">
        <v>82913</v>
      </c>
    </row>
    <row r="34995" spans="9:9" ht="14.5" x14ac:dyDescent="0.35">
      <c r="I34995" s="113" t="s">
        <v>82912</v>
      </c>
    </row>
    <row r="34996" spans="9:9" ht="14.5" x14ac:dyDescent="0.35">
      <c r="I34996" s="113" t="s">
        <v>82911</v>
      </c>
    </row>
    <row r="34997" spans="9:9" ht="14.5" x14ac:dyDescent="0.35">
      <c r="I34997" s="113" t="s">
        <v>82910</v>
      </c>
    </row>
    <row r="34998" spans="9:9" ht="14.5" x14ac:dyDescent="0.35">
      <c r="I34998" s="113" t="s">
        <v>82909</v>
      </c>
    </row>
    <row r="34999" spans="9:9" ht="14.5" x14ac:dyDescent="0.35">
      <c r="I34999" s="113" t="s">
        <v>82908</v>
      </c>
    </row>
    <row r="35000" spans="9:9" ht="14.5" x14ac:dyDescent="0.35">
      <c r="I35000" s="113" t="s">
        <v>82907</v>
      </c>
    </row>
    <row r="35001" spans="9:9" ht="14.5" x14ac:dyDescent="0.35">
      <c r="I35001" s="113" t="s">
        <v>82906</v>
      </c>
    </row>
    <row r="35002" spans="9:9" ht="14.5" x14ac:dyDescent="0.35">
      <c r="I35002" s="113" t="s">
        <v>82905</v>
      </c>
    </row>
    <row r="35003" spans="9:9" ht="14.5" x14ac:dyDescent="0.35">
      <c r="I35003" s="113" t="s">
        <v>82904</v>
      </c>
    </row>
    <row r="35004" spans="9:9" ht="14.5" x14ac:dyDescent="0.35">
      <c r="I35004" s="113" t="s">
        <v>121419</v>
      </c>
    </row>
    <row r="35005" spans="9:9" ht="14.5" x14ac:dyDescent="0.35">
      <c r="I35005" s="113" t="s">
        <v>82903</v>
      </c>
    </row>
    <row r="35006" spans="9:9" ht="14.5" x14ac:dyDescent="0.35">
      <c r="I35006" s="113" t="s">
        <v>82902</v>
      </c>
    </row>
    <row r="35007" spans="9:9" ht="14.5" x14ac:dyDescent="0.35">
      <c r="I35007" s="113" t="s">
        <v>82901</v>
      </c>
    </row>
    <row r="35008" spans="9:9" ht="14.5" x14ac:dyDescent="0.35">
      <c r="I35008" s="113" t="s">
        <v>82900</v>
      </c>
    </row>
    <row r="35009" spans="9:9" ht="14.5" x14ac:dyDescent="0.35">
      <c r="I35009" s="113" t="s">
        <v>82899</v>
      </c>
    </row>
    <row r="35010" spans="9:9" ht="14.5" x14ac:dyDescent="0.35">
      <c r="I35010" s="113" t="s">
        <v>82898</v>
      </c>
    </row>
    <row r="35011" spans="9:9" ht="14.5" x14ac:dyDescent="0.35">
      <c r="I35011" s="113" t="s">
        <v>82897</v>
      </c>
    </row>
    <row r="35012" spans="9:9" ht="14.5" x14ac:dyDescent="0.35">
      <c r="I35012" s="113" t="s">
        <v>82896</v>
      </c>
    </row>
    <row r="35013" spans="9:9" ht="14.5" x14ac:dyDescent="0.35">
      <c r="I35013" s="113" t="s">
        <v>123417</v>
      </c>
    </row>
    <row r="35014" spans="9:9" ht="14.5" x14ac:dyDescent="0.35">
      <c r="I35014" s="113" t="s">
        <v>112290</v>
      </c>
    </row>
    <row r="35015" spans="9:9" ht="14.5" x14ac:dyDescent="0.35">
      <c r="I35015" s="113" t="s">
        <v>82895</v>
      </c>
    </row>
    <row r="35016" spans="9:9" ht="14.5" x14ac:dyDescent="0.35">
      <c r="I35016" s="113" t="s">
        <v>82894</v>
      </c>
    </row>
    <row r="35017" spans="9:9" ht="14.5" x14ac:dyDescent="0.35">
      <c r="I35017" s="113" t="s">
        <v>82893</v>
      </c>
    </row>
    <row r="35018" spans="9:9" ht="14.5" x14ac:dyDescent="0.35">
      <c r="I35018" s="113" t="s">
        <v>82892</v>
      </c>
    </row>
    <row r="35019" spans="9:9" ht="14.5" x14ac:dyDescent="0.35">
      <c r="I35019" s="113" t="s">
        <v>82891</v>
      </c>
    </row>
    <row r="35020" spans="9:9" ht="14.5" x14ac:dyDescent="0.35">
      <c r="I35020" s="113" t="s">
        <v>82890</v>
      </c>
    </row>
    <row r="35021" spans="9:9" ht="14.5" x14ac:dyDescent="0.35">
      <c r="I35021" s="113" t="s">
        <v>82889</v>
      </c>
    </row>
    <row r="35022" spans="9:9" ht="14.5" x14ac:dyDescent="0.35">
      <c r="I35022" s="113" t="s">
        <v>82888</v>
      </c>
    </row>
    <row r="35023" spans="9:9" ht="14.5" x14ac:dyDescent="0.35">
      <c r="I35023" s="113" t="s">
        <v>82887</v>
      </c>
    </row>
    <row r="35024" spans="9:9" ht="14.5" x14ac:dyDescent="0.35">
      <c r="I35024" s="113" t="s">
        <v>82886</v>
      </c>
    </row>
    <row r="35025" spans="9:9" ht="14.5" x14ac:dyDescent="0.35">
      <c r="I35025" s="113" t="s">
        <v>82885</v>
      </c>
    </row>
    <row r="35026" spans="9:9" ht="14.5" x14ac:dyDescent="0.35">
      <c r="I35026" s="113" t="s">
        <v>82884</v>
      </c>
    </row>
    <row r="35027" spans="9:9" ht="14.5" x14ac:dyDescent="0.35">
      <c r="I35027" s="113" t="s">
        <v>82883</v>
      </c>
    </row>
    <row r="35028" spans="9:9" ht="14.5" x14ac:dyDescent="0.35">
      <c r="I35028" s="113" t="s">
        <v>82882</v>
      </c>
    </row>
    <row r="35029" spans="9:9" ht="14.5" x14ac:dyDescent="0.35">
      <c r="I35029" s="113" t="s">
        <v>138869</v>
      </c>
    </row>
    <row r="35030" spans="9:9" ht="14.5" x14ac:dyDescent="0.35">
      <c r="I35030" s="113" t="s">
        <v>138870</v>
      </c>
    </row>
    <row r="35031" spans="9:9" ht="14.5" x14ac:dyDescent="0.35">
      <c r="I35031" s="113" t="s">
        <v>126491</v>
      </c>
    </row>
    <row r="35032" spans="9:9" ht="14.5" x14ac:dyDescent="0.35">
      <c r="I35032" s="113" t="s">
        <v>123416</v>
      </c>
    </row>
    <row r="35033" spans="9:9" ht="14.5" x14ac:dyDescent="0.35">
      <c r="I35033" s="113" t="s">
        <v>123415</v>
      </c>
    </row>
    <row r="35034" spans="9:9" ht="14.5" x14ac:dyDescent="0.35">
      <c r="I35034" s="113" t="s">
        <v>119800</v>
      </c>
    </row>
    <row r="35035" spans="9:9" ht="14.5" x14ac:dyDescent="0.35">
      <c r="I35035" s="113" t="s">
        <v>119799</v>
      </c>
    </row>
    <row r="35036" spans="9:9" ht="14.5" x14ac:dyDescent="0.35">
      <c r="I35036" s="113" t="s">
        <v>119798</v>
      </c>
    </row>
    <row r="35037" spans="9:9" ht="14.5" x14ac:dyDescent="0.35">
      <c r="I35037" s="113" t="s">
        <v>119797</v>
      </c>
    </row>
    <row r="35038" spans="9:9" ht="14.5" x14ac:dyDescent="0.35">
      <c r="I35038" s="113" t="s">
        <v>119796</v>
      </c>
    </row>
    <row r="35039" spans="9:9" ht="14.5" x14ac:dyDescent="0.35">
      <c r="I35039" s="113" t="s">
        <v>119795</v>
      </c>
    </row>
    <row r="35040" spans="9:9" ht="14.5" x14ac:dyDescent="0.35">
      <c r="I35040" s="113" t="s">
        <v>116560</v>
      </c>
    </row>
    <row r="35041" spans="9:9" ht="14.5" x14ac:dyDescent="0.35">
      <c r="I35041" s="113" t="s">
        <v>115703</v>
      </c>
    </row>
    <row r="35042" spans="9:9" ht="14.5" x14ac:dyDescent="0.35">
      <c r="I35042" s="113" t="s">
        <v>115702</v>
      </c>
    </row>
    <row r="35043" spans="9:9" ht="14.5" x14ac:dyDescent="0.35">
      <c r="I35043" s="113" t="s">
        <v>115701</v>
      </c>
    </row>
    <row r="35044" spans="9:9" ht="14.5" x14ac:dyDescent="0.35">
      <c r="I35044" s="113" t="s">
        <v>112289</v>
      </c>
    </row>
    <row r="35045" spans="9:9" ht="14.5" x14ac:dyDescent="0.35">
      <c r="I35045" s="113" t="s">
        <v>112288</v>
      </c>
    </row>
    <row r="35046" spans="9:9" ht="14.5" x14ac:dyDescent="0.35">
      <c r="I35046" s="113" t="s">
        <v>112287</v>
      </c>
    </row>
    <row r="35047" spans="9:9" ht="14.5" x14ac:dyDescent="0.35">
      <c r="I35047" s="113" t="s">
        <v>112286</v>
      </c>
    </row>
    <row r="35048" spans="9:9" ht="14.5" x14ac:dyDescent="0.35">
      <c r="I35048" s="113" t="s">
        <v>112285</v>
      </c>
    </row>
    <row r="35049" spans="9:9" ht="14.5" x14ac:dyDescent="0.35">
      <c r="I35049" s="113" t="s">
        <v>112284</v>
      </c>
    </row>
    <row r="35050" spans="9:9" ht="14.5" x14ac:dyDescent="0.35">
      <c r="I35050" s="113" t="s">
        <v>112283</v>
      </c>
    </row>
    <row r="35051" spans="9:9" ht="14.5" x14ac:dyDescent="0.35">
      <c r="I35051" s="113" t="s">
        <v>112282</v>
      </c>
    </row>
    <row r="35052" spans="9:9" ht="14.5" x14ac:dyDescent="0.35">
      <c r="I35052" s="113" t="s">
        <v>82881</v>
      </c>
    </row>
    <row r="35053" spans="9:9" ht="14.5" x14ac:dyDescent="0.35">
      <c r="I35053" s="113" t="s">
        <v>82880</v>
      </c>
    </row>
    <row r="35054" spans="9:9" ht="14.5" x14ac:dyDescent="0.35">
      <c r="I35054" s="113" t="s">
        <v>82879</v>
      </c>
    </row>
    <row r="35055" spans="9:9" ht="14.5" x14ac:dyDescent="0.35">
      <c r="I35055" s="113" t="s">
        <v>82878</v>
      </c>
    </row>
    <row r="35056" spans="9:9" ht="14.5" x14ac:dyDescent="0.35">
      <c r="I35056" s="113" t="s">
        <v>82877</v>
      </c>
    </row>
    <row r="35057" spans="9:9" ht="14.5" x14ac:dyDescent="0.35">
      <c r="I35057" s="113" t="s">
        <v>82876</v>
      </c>
    </row>
    <row r="35058" spans="9:9" ht="14.5" x14ac:dyDescent="0.35">
      <c r="I35058" s="113" t="s">
        <v>82875</v>
      </c>
    </row>
    <row r="35059" spans="9:9" ht="14.5" x14ac:dyDescent="0.35">
      <c r="I35059" s="113" t="s">
        <v>82874</v>
      </c>
    </row>
    <row r="35060" spans="9:9" ht="14.5" x14ac:dyDescent="0.35">
      <c r="I35060" s="113" t="s">
        <v>82873</v>
      </c>
    </row>
    <row r="35061" spans="9:9" ht="14.5" x14ac:dyDescent="0.35">
      <c r="I35061" s="113" t="s">
        <v>82872</v>
      </c>
    </row>
    <row r="35062" spans="9:9" ht="14.5" x14ac:dyDescent="0.35">
      <c r="I35062" s="113" t="s">
        <v>82871</v>
      </c>
    </row>
    <row r="35063" spans="9:9" ht="14.5" x14ac:dyDescent="0.35">
      <c r="I35063" s="113" t="s">
        <v>82870</v>
      </c>
    </row>
    <row r="35064" spans="9:9" ht="14.5" x14ac:dyDescent="0.35">
      <c r="I35064" s="113" t="s">
        <v>82869</v>
      </c>
    </row>
    <row r="35065" spans="9:9" ht="14.5" x14ac:dyDescent="0.35">
      <c r="I35065" s="113" t="s">
        <v>82868</v>
      </c>
    </row>
    <row r="35066" spans="9:9" ht="14.5" x14ac:dyDescent="0.35">
      <c r="I35066" s="113" t="s">
        <v>82867</v>
      </c>
    </row>
    <row r="35067" spans="9:9" ht="14.5" x14ac:dyDescent="0.35">
      <c r="I35067" s="113" t="s">
        <v>82866</v>
      </c>
    </row>
    <row r="35068" spans="9:9" ht="14.5" x14ac:dyDescent="0.35">
      <c r="I35068" s="113" t="s">
        <v>82865</v>
      </c>
    </row>
    <row r="35069" spans="9:9" ht="14.5" x14ac:dyDescent="0.35">
      <c r="I35069" s="113" t="s">
        <v>82864</v>
      </c>
    </row>
    <row r="35070" spans="9:9" ht="14.5" x14ac:dyDescent="0.35">
      <c r="I35070" s="113" t="s">
        <v>82863</v>
      </c>
    </row>
    <row r="35071" spans="9:9" ht="14.5" x14ac:dyDescent="0.35">
      <c r="I35071" s="113" t="s">
        <v>82862</v>
      </c>
    </row>
    <row r="35072" spans="9:9" ht="14.5" x14ac:dyDescent="0.35">
      <c r="I35072" s="113" t="s">
        <v>82861</v>
      </c>
    </row>
    <row r="35073" spans="9:9" ht="14.5" x14ac:dyDescent="0.35">
      <c r="I35073" s="113" t="s">
        <v>82860</v>
      </c>
    </row>
    <row r="35074" spans="9:9" ht="14.5" x14ac:dyDescent="0.35">
      <c r="I35074" s="113" t="s">
        <v>82859</v>
      </c>
    </row>
    <row r="35075" spans="9:9" ht="14.5" x14ac:dyDescent="0.35">
      <c r="I35075" s="113" t="s">
        <v>82858</v>
      </c>
    </row>
    <row r="35076" spans="9:9" ht="14.5" x14ac:dyDescent="0.35">
      <c r="I35076" s="113" t="s">
        <v>82857</v>
      </c>
    </row>
    <row r="35077" spans="9:9" ht="14.5" x14ac:dyDescent="0.35">
      <c r="I35077" s="113" t="s">
        <v>82856</v>
      </c>
    </row>
    <row r="35078" spans="9:9" ht="14.5" x14ac:dyDescent="0.35">
      <c r="I35078" s="113" t="s">
        <v>82855</v>
      </c>
    </row>
    <row r="35079" spans="9:9" ht="14.5" x14ac:dyDescent="0.35">
      <c r="I35079" s="113" t="s">
        <v>82854</v>
      </c>
    </row>
    <row r="35080" spans="9:9" ht="14.5" x14ac:dyDescent="0.35">
      <c r="I35080" s="113" t="s">
        <v>82853</v>
      </c>
    </row>
    <row r="35081" spans="9:9" ht="14.5" x14ac:dyDescent="0.35">
      <c r="I35081" s="113" t="s">
        <v>138871</v>
      </c>
    </row>
    <row r="35082" spans="9:9" ht="14.5" x14ac:dyDescent="0.35">
      <c r="I35082" s="113" t="s">
        <v>138872</v>
      </c>
    </row>
    <row r="35083" spans="9:9" ht="14.5" x14ac:dyDescent="0.35">
      <c r="I35083" s="113" t="s">
        <v>138873</v>
      </c>
    </row>
    <row r="35084" spans="9:9" ht="14.5" x14ac:dyDescent="0.35">
      <c r="I35084" s="113" t="s">
        <v>138874</v>
      </c>
    </row>
    <row r="35085" spans="9:9" ht="14.5" x14ac:dyDescent="0.35">
      <c r="I35085" s="113" t="s">
        <v>138875</v>
      </c>
    </row>
    <row r="35086" spans="9:9" ht="14.5" x14ac:dyDescent="0.35">
      <c r="I35086" s="113" t="s">
        <v>138876</v>
      </c>
    </row>
    <row r="35087" spans="9:9" ht="14.5" x14ac:dyDescent="0.35">
      <c r="I35087" s="113" t="s">
        <v>138877</v>
      </c>
    </row>
    <row r="35088" spans="9:9" ht="14.5" x14ac:dyDescent="0.35">
      <c r="I35088" s="113" t="s">
        <v>126492</v>
      </c>
    </row>
    <row r="35089" spans="9:9" ht="14.5" x14ac:dyDescent="0.35">
      <c r="I35089" s="113" t="s">
        <v>126493</v>
      </c>
    </row>
    <row r="35090" spans="9:9" ht="14.5" x14ac:dyDescent="0.35">
      <c r="I35090" s="113" t="s">
        <v>126494</v>
      </c>
    </row>
    <row r="35091" spans="9:9" ht="14.5" x14ac:dyDescent="0.35">
      <c r="I35091" s="113" t="s">
        <v>126495</v>
      </c>
    </row>
    <row r="35092" spans="9:9" ht="14.5" x14ac:dyDescent="0.35">
      <c r="I35092" s="113" t="s">
        <v>126496</v>
      </c>
    </row>
    <row r="35093" spans="9:9" ht="14.5" x14ac:dyDescent="0.35">
      <c r="I35093" s="113" t="s">
        <v>128021</v>
      </c>
    </row>
    <row r="35094" spans="9:9" ht="14.5" x14ac:dyDescent="0.35">
      <c r="I35094" s="113" t="s">
        <v>128022</v>
      </c>
    </row>
    <row r="35095" spans="9:9" ht="14.5" x14ac:dyDescent="0.35">
      <c r="I35095" s="113" t="s">
        <v>123414</v>
      </c>
    </row>
    <row r="35096" spans="9:9" ht="14.5" x14ac:dyDescent="0.35">
      <c r="I35096" s="113" t="s">
        <v>119794</v>
      </c>
    </row>
    <row r="35097" spans="9:9" ht="14.5" x14ac:dyDescent="0.35">
      <c r="I35097" s="113" t="s">
        <v>119793</v>
      </c>
    </row>
    <row r="35098" spans="9:9" ht="14.5" x14ac:dyDescent="0.35">
      <c r="I35098" s="113" t="s">
        <v>119792</v>
      </c>
    </row>
    <row r="35099" spans="9:9" ht="14.5" x14ac:dyDescent="0.35">
      <c r="I35099" s="113" t="s">
        <v>119791</v>
      </c>
    </row>
    <row r="35100" spans="9:9" ht="14.5" x14ac:dyDescent="0.35">
      <c r="I35100" s="113" t="s">
        <v>116559</v>
      </c>
    </row>
    <row r="35101" spans="9:9" ht="14.5" x14ac:dyDescent="0.35">
      <c r="I35101" s="113" t="s">
        <v>116558</v>
      </c>
    </row>
    <row r="35102" spans="9:9" ht="14.5" x14ac:dyDescent="0.35">
      <c r="I35102" s="113" t="s">
        <v>116557</v>
      </c>
    </row>
    <row r="35103" spans="9:9" ht="14.5" x14ac:dyDescent="0.35">
      <c r="I35103" s="113" t="s">
        <v>115700</v>
      </c>
    </row>
    <row r="35104" spans="9:9" ht="14.5" x14ac:dyDescent="0.35">
      <c r="I35104" s="113" t="s">
        <v>115699</v>
      </c>
    </row>
    <row r="35105" spans="9:9" ht="14.5" x14ac:dyDescent="0.35">
      <c r="I35105" s="113" t="s">
        <v>112281</v>
      </c>
    </row>
    <row r="35106" spans="9:9" ht="14.5" x14ac:dyDescent="0.35">
      <c r="I35106" s="113" t="s">
        <v>82852</v>
      </c>
    </row>
    <row r="35107" spans="9:9" ht="14.5" x14ac:dyDescent="0.35">
      <c r="I35107" s="113" t="s">
        <v>82851</v>
      </c>
    </row>
    <row r="35108" spans="9:9" ht="14.5" x14ac:dyDescent="0.35">
      <c r="I35108" s="113" t="s">
        <v>82850</v>
      </c>
    </row>
    <row r="35109" spans="9:9" ht="14.5" x14ac:dyDescent="0.35">
      <c r="I35109" s="113" t="s">
        <v>82849</v>
      </c>
    </row>
    <row r="35110" spans="9:9" ht="14.5" x14ac:dyDescent="0.35">
      <c r="I35110" s="113" t="s">
        <v>82848</v>
      </c>
    </row>
    <row r="35111" spans="9:9" ht="14.5" x14ac:dyDescent="0.35">
      <c r="I35111" s="113" t="s">
        <v>82847</v>
      </c>
    </row>
    <row r="35112" spans="9:9" ht="14.5" x14ac:dyDescent="0.35">
      <c r="I35112" s="113" t="s">
        <v>82846</v>
      </c>
    </row>
    <row r="35113" spans="9:9" ht="14.5" x14ac:dyDescent="0.35">
      <c r="I35113" s="113" t="s">
        <v>82845</v>
      </c>
    </row>
    <row r="35114" spans="9:9" ht="14.5" x14ac:dyDescent="0.35">
      <c r="I35114" s="113" t="s">
        <v>82844</v>
      </c>
    </row>
    <row r="35115" spans="9:9" ht="14.5" x14ac:dyDescent="0.35">
      <c r="I35115" s="113" t="s">
        <v>82843</v>
      </c>
    </row>
    <row r="35116" spans="9:9" ht="14.5" x14ac:dyDescent="0.35">
      <c r="I35116" s="113" t="s">
        <v>82842</v>
      </c>
    </row>
    <row r="35117" spans="9:9" ht="14.5" x14ac:dyDescent="0.35">
      <c r="I35117" s="113" t="s">
        <v>82841</v>
      </c>
    </row>
    <row r="35118" spans="9:9" ht="14.5" x14ac:dyDescent="0.35">
      <c r="I35118" s="113" t="s">
        <v>82840</v>
      </c>
    </row>
    <row r="35119" spans="9:9" ht="14.5" x14ac:dyDescent="0.35">
      <c r="I35119" s="113" t="s">
        <v>82839</v>
      </c>
    </row>
    <row r="35120" spans="9:9" ht="14.5" x14ac:dyDescent="0.35">
      <c r="I35120" s="113" t="s">
        <v>82838</v>
      </c>
    </row>
    <row r="35121" spans="9:9" ht="14.5" x14ac:dyDescent="0.35">
      <c r="I35121" s="113" t="s">
        <v>82837</v>
      </c>
    </row>
    <row r="35122" spans="9:9" ht="14.5" x14ac:dyDescent="0.35">
      <c r="I35122" s="113" t="s">
        <v>82836</v>
      </c>
    </row>
    <row r="35123" spans="9:9" ht="14.5" x14ac:dyDescent="0.35">
      <c r="I35123" s="113" t="s">
        <v>82835</v>
      </c>
    </row>
    <row r="35124" spans="9:9" ht="14.5" x14ac:dyDescent="0.35">
      <c r="I35124" s="113" t="s">
        <v>82834</v>
      </c>
    </row>
    <row r="35125" spans="9:9" ht="14.5" x14ac:dyDescent="0.35">
      <c r="I35125" s="113" t="s">
        <v>82833</v>
      </c>
    </row>
    <row r="35126" spans="9:9" ht="14.5" x14ac:dyDescent="0.35">
      <c r="I35126" s="113" t="s">
        <v>82832</v>
      </c>
    </row>
    <row r="35127" spans="9:9" ht="14.5" x14ac:dyDescent="0.35">
      <c r="I35127" s="113" t="s">
        <v>82831</v>
      </c>
    </row>
    <row r="35128" spans="9:9" ht="14.5" x14ac:dyDescent="0.35">
      <c r="I35128" s="113" t="s">
        <v>82830</v>
      </c>
    </row>
    <row r="35129" spans="9:9" ht="14.5" x14ac:dyDescent="0.35">
      <c r="I35129" s="113" t="s">
        <v>82829</v>
      </c>
    </row>
    <row r="35130" spans="9:9" ht="14.5" x14ac:dyDescent="0.35">
      <c r="I35130" s="113" t="s">
        <v>82828</v>
      </c>
    </row>
    <row r="35131" spans="9:9" ht="14.5" x14ac:dyDescent="0.35">
      <c r="I35131" s="113" t="s">
        <v>82827</v>
      </c>
    </row>
    <row r="35132" spans="9:9" ht="14.5" x14ac:dyDescent="0.35">
      <c r="I35132" s="113" t="s">
        <v>82826</v>
      </c>
    </row>
    <row r="35133" spans="9:9" ht="14.5" x14ac:dyDescent="0.35">
      <c r="I35133" s="113" t="s">
        <v>123413</v>
      </c>
    </row>
    <row r="35134" spans="9:9" ht="14.5" x14ac:dyDescent="0.35">
      <c r="I35134" s="113" t="s">
        <v>82825</v>
      </c>
    </row>
    <row r="35135" spans="9:9" ht="14.5" x14ac:dyDescent="0.35">
      <c r="I35135" s="113" t="s">
        <v>82824</v>
      </c>
    </row>
    <row r="35136" spans="9:9" ht="14.5" x14ac:dyDescent="0.35">
      <c r="I35136" s="113" t="s">
        <v>82823</v>
      </c>
    </row>
    <row r="35137" spans="9:9" ht="14.5" x14ac:dyDescent="0.35">
      <c r="I35137" s="113" t="s">
        <v>119790</v>
      </c>
    </row>
    <row r="35138" spans="9:9" ht="14.5" x14ac:dyDescent="0.35">
      <c r="I35138" s="113" t="s">
        <v>82822</v>
      </c>
    </row>
    <row r="35139" spans="9:9" ht="14.5" x14ac:dyDescent="0.35">
      <c r="I35139" s="113" t="s">
        <v>82821</v>
      </c>
    </row>
    <row r="35140" spans="9:9" ht="14.5" x14ac:dyDescent="0.35">
      <c r="I35140" s="113" t="s">
        <v>82820</v>
      </c>
    </row>
    <row r="35141" spans="9:9" ht="14.5" x14ac:dyDescent="0.35">
      <c r="I35141" s="113" t="s">
        <v>82819</v>
      </c>
    </row>
    <row r="35142" spans="9:9" ht="14.5" x14ac:dyDescent="0.35">
      <c r="I35142" s="113" t="s">
        <v>82818</v>
      </c>
    </row>
    <row r="35143" spans="9:9" ht="14.5" x14ac:dyDescent="0.35">
      <c r="I35143" s="113" t="s">
        <v>138878</v>
      </c>
    </row>
    <row r="35144" spans="9:9" ht="14.5" x14ac:dyDescent="0.35">
      <c r="I35144" s="113" t="s">
        <v>121418</v>
      </c>
    </row>
    <row r="35145" spans="9:9" ht="14.5" x14ac:dyDescent="0.35">
      <c r="I35145" s="113" t="s">
        <v>119789</v>
      </c>
    </row>
    <row r="35146" spans="9:9" ht="14.5" x14ac:dyDescent="0.35">
      <c r="I35146" s="113" t="s">
        <v>116556</v>
      </c>
    </row>
    <row r="35147" spans="9:9" ht="14.5" x14ac:dyDescent="0.35">
      <c r="I35147" s="113" t="s">
        <v>116555</v>
      </c>
    </row>
    <row r="35148" spans="9:9" ht="14.5" x14ac:dyDescent="0.35">
      <c r="I35148" s="113" t="s">
        <v>115698</v>
      </c>
    </row>
    <row r="35149" spans="9:9" ht="14.5" x14ac:dyDescent="0.35">
      <c r="I35149" s="113" t="s">
        <v>112280</v>
      </c>
    </row>
    <row r="35150" spans="9:9" ht="14.5" x14ac:dyDescent="0.35">
      <c r="I35150" s="113" t="s">
        <v>82817</v>
      </c>
    </row>
    <row r="35151" spans="9:9" ht="14.5" x14ac:dyDescent="0.35">
      <c r="I35151" s="113" t="s">
        <v>82816</v>
      </c>
    </row>
    <row r="35152" spans="9:9" ht="14.5" x14ac:dyDescent="0.35">
      <c r="I35152" s="113" t="s">
        <v>82815</v>
      </c>
    </row>
    <row r="35153" spans="9:9" ht="14.5" x14ac:dyDescent="0.35">
      <c r="I35153" s="113" t="s">
        <v>82814</v>
      </c>
    </row>
    <row r="35154" spans="9:9" ht="14.5" x14ac:dyDescent="0.35">
      <c r="I35154" s="113" t="s">
        <v>82813</v>
      </c>
    </row>
    <row r="35155" spans="9:9" ht="14.5" x14ac:dyDescent="0.35">
      <c r="I35155" s="113" t="s">
        <v>82812</v>
      </c>
    </row>
    <row r="35156" spans="9:9" ht="14.5" x14ac:dyDescent="0.35">
      <c r="I35156" s="113" t="s">
        <v>82811</v>
      </c>
    </row>
    <row r="35157" spans="9:9" ht="14.5" x14ac:dyDescent="0.35">
      <c r="I35157" s="113" t="s">
        <v>82810</v>
      </c>
    </row>
    <row r="35158" spans="9:9" ht="14.5" x14ac:dyDescent="0.35">
      <c r="I35158" s="113" t="s">
        <v>82809</v>
      </c>
    </row>
    <row r="35159" spans="9:9" ht="14.5" x14ac:dyDescent="0.35">
      <c r="I35159" s="113" t="s">
        <v>82808</v>
      </c>
    </row>
    <row r="35160" spans="9:9" ht="14.5" x14ac:dyDescent="0.35">
      <c r="I35160" s="113" t="s">
        <v>82807</v>
      </c>
    </row>
    <row r="35161" spans="9:9" ht="14.5" x14ac:dyDescent="0.35">
      <c r="I35161" s="113" t="s">
        <v>82806</v>
      </c>
    </row>
    <row r="35162" spans="9:9" ht="14.5" x14ac:dyDescent="0.35">
      <c r="I35162" s="113" t="s">
        <v>82805</v>
      </c>
    </row>
    <row r="35163" spans="9:9" ht="14.5" x14ac:dyDescent="0.35">
      <c r="I35163" s="113" t="s">
        <v>82804</v>
      </c>
    </row>
    <row r="35164" spans="9:9" ht="14.5" x14ac:dyDescent="0.35">
      <c r="I35164" s="113" t="s">
        <v>82803</v>
      </c>
    </row>
    <row r="35165" spans="9:9" ht="14.5" x14ac:dyDescent="0.35">
      <c r="I35165" s="113" t="s">
        <v>82802</v>
      </c>
    </row>
    <row r="35166" spans="9:9" ht="14.5" x14ac:dyDescent="0.35">
      <c r="I35166" s="113" t="s">
        <v>82801</v>
      </c>
    </row>
    <row r="35167" spans="9:9" ht="14.5" x14ac:dyDescent="0.35">
      <c r="I35167" s="113" t="s">
        <v>126497</v>
      </c>
    </row>
    <row r="35168" spans="9:9" ht="14.5" x14ac:dyDescent="0.35">
      <c r="I35168" s="113" t="s">
        <v>128023</v>
      </c>
    </row>
    <row r="35169" spans="9:9" ht="14.5" x14ac:dyDescent="0.35">
      <c r="I35169" s="113" t="s">
        <v>116554</v>
      </c>
    </row>
    <row r="35170" spans="9:9" ht="14.5" x14ac:dyDescent="0.35">
      <c r="I35170" s="113" t="s">
        <v>112279</v>
      </c>
    </row>
    <row r="35171" spans="9:9" ht="14.5" x14ac:dyDescent="0.35">
      <c r="I35171" s="113" t="s">
        <v>82800</v>
      </c>
    </row>
    <row r="35172" spans="9:9" ht="14.5" x14ac:dyDescent="0.35">
      <c r="I35172" s="113" t="s">
        <v>82799</v>
      </c>
    </row>
    <row r="35173" spans="9:9" ht="14.5" x14ac:dyDescent="0.35">
      <c r="I35173" s="113" t="s">
        <v>82798</v>
      </c>
    </row>
    <row r="35174" spans="9:9" ht="14.5" x14ac:dyDescent="0.35">
      <c r="I35174" s="113" t="s">
        <v>82797</v>
      </c>
    </row>
    <row r="35175" spans="9:9" ht="14.5" x14ac:dyDescent="0.35">
      <c r="I35175" s="113" t="s">
        <v>82796</v>
      </c>
    </row>
    <row r="35176" spans="9:9" ht="14.5" x14ac:dyDescent="0.35">
      <c r="I35176" s="113" t="s">
        <v>82795</v>
      </c>
    </row>
    <row r="35177" spans="9:9" ht="14.5" x14ac:dyDescent="0.35">
      <c r="I35177" s="113" t="s">
        <v>126498</v>
      </c>
    </row>
    <row r="35178" spans="9:9" ht="14.5" x14ac:dyDescent="0.35">
      <c r="I35178" s="113" t="s">
        <v>126499</v>
      </c>
    </row>
    <row r="35179" spans="9:9" ht="14.5" x14ac:dyDescent="0.35">
      <c r="I35179" s="113" t="s">
        <v>126500</v>
      </c>
    </row>
    <row r="35180" spans="9:9" ht="14.5" x14ac:dyDescent="0.35">
      <c r="I35180" s="113" t="s">
        <v>126501</v>
      </c>
    </row>
    <row r="35181" spans="9:9" ht="14.5" x14ac:dyDescent="0.35">
      <c r="I35181" s="113" t="s">
        <v>126502</v>
      </c>
    </row>
    <row r="35182" spans="9:9" ht="14.5" x14ac:dyDescent="0.35">
      <c r="I35182" s="113" t="s">
        <v>126503</v>
      </c>
    </row>
    <row r="35183" spans="9:9" ht="14.5" x14ac:dyDescent="0.35">
      <c r="I35183" s="113" t="s">
        <v>126504</v>
      </c>
    </row>
    <row r="35184" spans="9:9" ht="14.5" x14ac:dyDescent="0.35">
      <c r="I35184" s="113" t="s">
        <v>126505</v>
      </c>
    </row>
    <row r="35185" spans="9:9" ht="14.5" x14ac:dyDescent="0.35">
      <c r="I35185" s="113" t="s">
        <v>126506</v>
      </c>
    </row>
    <row r="35186" spans="9:9" ht="14.5" x14ac:dyDescent="0.35">
      <c r="I35186" s="113" t="s">
        <v>123412</v>
      </c>
    </row>
    <row r="35187" spans="9:9" ht="14.5" x14ac:dyDescent="0.35">
      <c r="I35187" s="113" t="s">
        <v>126507</v>
      </c>
    </row>
    <row r="35188" spans="9:9" ht="14.5" x14ac:dyDescent="0.35">
      <c r="I35188" s="113" t="s">
        <v>126508</v>
      </c>
    </row>
    <row r="35189" spans="9:9" ht="14.5" x14ac:dyDescent="0.35">
      <c r="I35189" s="113" t="s">
        <v>126509</v>
      </c>
    </row>
    <row r="35190" spans="9:9" ht="14.5" x14ac:dyDescent="0.35">
      <c r="I35190" s="113" t="s">
        <v>126510</v>
      </c>
    </row>
    <row r="35191" spans="9:9" ht="14.5" x14ac:dyDescent="0.35">
      <c r="I35191" s="113" t="s">
        <v>126511</v>
      </c>
    </row>
    <row r="35192" spans="9:9" ht="14.5" x14ac:dyDescent="0.35">
      <c r="I35192" s="113" t="s">
        <v>126512</v>
      </c>
    </row>
    <row r="35193" spans="9:9" ht="14.5" x14ac:dyDescent="0.35">
      <c r="I35193" s="113" t="s">
        <v>82794</v>
      </c>
    </row>
    <row r="35194" spans="9:9" ht="14.5" x14ac:dyDescent="0.35">
      <c r="I35194" s="113" t="s">
        <v>82793</v>
      </c>
    </row>
    <row r="35195" spans="9:9" ht="14.5" x14ac:dyDescent="0.35">
      <c r="I35195" s="113" t="s">
        <v>82792</v>
      </c>
    </row>
    <row r="35196" spans="9:9" ht="14.5" x14ac:dyDescent="0.35">
      <c r="I35196" s="113" t="s">
        <v>123411</v>
      </c>
    </row>
    <row r="35197" spans="9:9" ht="14.5" x14ac:dyDescent="0.35">
      <c r="I35197" s="113" t="s">
        <v>121417</v>
      </c>
    </row>
    <row r="35198" spans="9:9" ht="14.5" x14ac:dyDescent="0.35">
      <c r="I35198" s="113" t="s">
        <v>121416</v>
      </c>
    </row>
    <row r="35199" spans="9:9" ht="14.5" x14ac:dyDescent="0.35">
      <c r="I35199" s="113" t="s">
        <v>121415</v>
      </c>
    </row>
    <row r="35200" spans="9:9" ht="14.5" x14ac:dyDescent="0.35">
      <c r="I35200" s="113" t="s">
        <v>121414</v>
      </c>
    </row>
    <row r="35201" spans="9:9" ht="14.5" x14ac:dyDescent="0.35">
      <c r="I35201" s="113" t="s">
        <v>119788</v>
      </c>
    </row>
    <row r="35202" spans="9:9" ht="14.5" x14ac:dyDescent="0.35">
      <c r="I35202" s="113" t="s">
        <v>119787</v>
      </c>
    </row>
    <row r="35203" spans="9:9" ht="14.5" x14ac:dyDescent="0.35">
      <c r="I35203" s="113" t="s">
        <v>119786</v>
      </c>
    </row>
    <row r="35204" spans="9:9" ht="14.5" x14ac:dyDescent="0.35">
      <c r="I35204" s="113" t="s">
        <v>119785</v>
      </c>
    </row>
    <row r="35205" spans="9:9" ht="14.5" x14ac:dyDescent="0.35">
      <c r="I35205" s="113" t="s">
        <v>116553</v>
      </c>
    </row>
    <row r="35206" spans="9:9" ht="14.5" x14ac:dyDescent="0.35">
      <c r="I35206" s="113" t="s">
        <v>116552</v>
      </c>
    </row>
    <row r="35207" spans="9:9" ht="14.5" x14ac:dyDescent="0.35">
      <c r="I35207" s="113" t="s">
        <v>116551</v>
      </c>
    </row>
    <row r="35208" spans="9:9" ht="14.5" x14ac:dyDescent="0.35">
      <c r="I35208" s="113" t="s">
        <v>115697</v>
      </c>
    </row>
    <row r="35209" spans="9:9" ht="14.5" x14ac:dyDescent="0.35">
      <c r="I35209" s="113" t="s">
        <v>115696</v>
      </c>
    </row>
    <row r="35210" spans="9:9" ht="14.5" x14ac:dyDescent="0.35">
      <c r="I35210" s="113" t="s">
        <v>112278</v>
      </c>
    </row>
    <row r="35211" spans="9:9" ht="14.5" x14ac:dyDescent="0.35">
      <c r="I35211" s="113" t="s">
        <v>112277</v>
      </c>
    </row>
    <row r="35212" spans="9:9" ht="14.5" x14ac:dyDescent="0.35">
      <c r="I35212" s="113" t="s">
        <v>112276</v>
      </c>
    </row>
    <row r="35213" spans="9:9" ht="14.5" x14ac:dyDescent="0.35">
      <c r="I35213" s="113" t="s">
        <v>112275</v>
      </c>
    </row>
    <row r="35214" spans="9:9" ht="14.5" x14ac:dyDescent="0.35">
      <c r="I35214" s="113" t="s">
        <v>112274</v>
      </c>
    </row>
    <row r="35215" spans="9:9" ht="14.5" x14ac:dyDescent="0.35">
      <c r="I35215" s="113" t="s">
        <v>112273</v>
      </c>
    </row>
    <row r="35216" spans="9:9" ht="14.5" x14ac:dyDescent="0.35">
      <c r="I35216" s="113" t="s">
        <v>112272</v>
      </c>
    </row>
    <row r="35217" spans="9:9" ht="14.5" x14ac:dyDescent="0.35">
      <c r="I35217" s="113" t="s">
        <v>82791</v>
      </c>
    </row>
    <row r="35218" spans="9:9" ht="14.5" x14ac:dyDescent="0.35">
      <c r="I35218" s="113" t="s">
        <v>82790</v>
      </c>
    </row>
    <row r="35219" spans="9:9" ht="14.5" x14ac:dyDescent="0.35">
      <c r="I35219" s="113" t="s">
        <v>82789</v>
      </c>
    </row>
    <row r="35220" spans="9:9" ht="14.5" x14ac:dyDescent="0.35">
      <c r="I35220" s="113" t="s">
        <v>82788</v>
      </c>
    </row>
    <row r="35221" spans="9:9" ht="14.5" x14ac:dyDescent="0.35">
      <c r="I35221" s="113" t="s">
        <v>82787</v>
      </c>
    </row>
    <row r="35222" spans="9:9" ht="14.5" x14ac:dyDescent="0.35">
      <c r="I35222" s="113" t="s">
        <v>82786</v>
      </c>
    </row>
    <row r="35223" spans="9:9" ht="14.5" x14ac:dyDescent="0.35">
      <c r="I35223" s="113" t="s">
        <v>82785</v>
      </c>
    </row>
    <row r="35224" spans="9:9" ht="14.5" x14ac:dyDescent="0.35">
      <c r="I35224" s="113" t="s">
        <v>82784</v>
      </c>
    </row>
    <row r="35225" spans="9:9" ht="14.5" x14ac:dyDescent="0.35">
      <c r="I35225" s="113" t="s">
        <v>82783</v>
      </c>
    </row>
    <row r="35226" spans="9:9" ht="14.5" x14ac:dyDescent="0.35">
      <c r="I35226" s="113" t="s">
        <v>82782</v>
      </c>
    </row>
    <row r="35227" spans="9:9" ht="14.5" x14ac:dyDescent="0.35">
      <c r="I35227" s="113" t="s">
        <v>82781</v>
      </c>
    </row>
    <row r="35228" spans="9:9" ht="14.5" x14ac:dyDescent="0.35">
      <c r="I35228" s="113" t="s">
        <v>82780</v>
      </c>
    </row>
    <row r="35229" spans="9:9" ht="14.5" x14ac:dyDescent="0.35">
      <c r="I35229" s="113" t="s">
        <v>82779</v>
      </c>
    </row>
    <row r="35230" spans="9:9" ht="14.5" x14ac:dyDescent="0.35">
      <c r="I35230" s="113" t="s">
        <v>82778</v>
      </c>
    </row>
    <row r="35231" spans="9:9" ht="14.5" x14ac:dyDescent="0.35">
      <c r="I35231" s="113" t="s">
        <v>82777</v>
      </c>
    </row>
    <row r="35232" spans="9:9" ht="14.5" x14ac:dyDescent="0.35">
      <c r="I35232" s="113" t="s">
        <v>82776</v>
      </c>
    </row>
    <row r="35233" spans="9:9" ht="14.5" x14ac:dyDescent="0.35">
      <c r="I35233" s="113" t="s">
        <v>82775</v>
      </c>
    </row>
    <row r="35234" spans="9:9" ht="14.5" x14ac:dyDescent="0.35">
      <c r="I35234" s="113" t="s">
        <v>82774</v>
      </c>
    </row>
    <row r="35235" spans="9:9" ht="14.5" x14ac:dyDescent="0.35">
      <c r="I35235" s="113" t="s">
        <v>82773</v>
      </c>
    </row>
    <row r="35236" spans="9:9" ht="14.5" x14ac:dyDescent="0.35">
      <c r="I35236" s="113" t="s">
        <v>82772</v>
      </c>
    </row>
    <row r="35237" spans="9:9" ht="14.5" x14ac:dyDescent="0.35">
      <c r="I35237" s="113" t="s">
        <v>82771</v>
      </c>
    </row>
    <row r="35238" spans="9:9" ht="14.5" x14ac:dyDescent="0.35">
      <c r="I35238" s="113" t="s">
        <v>82770</v>
      </c>
    </row>
    <row r="35239" spans="9:9" ht="14.5" x14ac:dyDescent="0.35">
      <c r="I35239" s="113" t="s">
        <v>82769</v>
      </c>
    </row>
    <row r="35240" spans="9:9" ht="14.5" x14ac:dyDescent="0.35">
      <c r="I35240" s="113" t="s">
        <v>82768</v>
      </c>
    </row>
    <row r="35241" spans="9:9" ht="14.5" x14ac:dyDescent="0.35">
      <c r="I35241" s="113" t="s">
        <v>82767</v>
      </c>
    </row>
    <row r="35242" spans="9:9" ht="14.5" x14ac:dyDescent="0.35">
      <c r="I35242" s="113" t="s">
        <v>82766</v>
      </c>
    </row>
    <row r="35243" spans="9:9" ht="14.5" x14ac:dyDescent="0.35">
      <c r="I35243" s="113" t="s">
        <v>82765</v>
      </c>
    </row>
    <row r="35244" spans="9:9" ht="14.5" x14ac:dyDescent="0.35">
      <c r="I35244" s="113" t="s">
        <v>82764</v>
      </c>
    </row>
    <row r="35245" spans="9:9" ht="14.5" x14ac:dyDescent="0.35">
      <c r="I35245" s="113" t="s">
        <v>82763</v>
      </c>
    </row>
    <row r="35246" spans="9:9" ht="14.5" x14ac:dyDescent="0.35">
      <c r="I35246" s="113" t="s">
        <v>82762</v>
      </c>
    </row>
    <row r="35247" spans="9:9" ht="14.5" x14ac:dyDescent="0.35">
      <c r="I35247" s="113" t="s">
        <v>82761</v>
      </c>
    </row>
    <row r="35248" spans="9:9" ht="14.5" x14ac:dyDescent="0.35">
      <c r="I35248" s="113" t="s">
        <v>82760</v>
      </c>
    </row>
    <row r="35249" spans="9:9" ht="14.5" x14ac:dyDescent="0.35">
      <c r="I35249" s="113" t="s">
        <v>82759</v>
      </c>
    </row>
    <row r="35250" spans="9:9" ht="14.5" x14ac:dyDescent="0.35">
      <c r="I35250" s="113" t="s">
        <v>82758</v>
      </c>
    </row>
    <row r="35251" spans="9:9" ht="14.5" x14ac:dyDescent="0.35">
      <c r="I35251" s="113" t="s">
        <v>82757</v>
      </c>
    </row>
    <row r="35252" spans="9:9" ht="14.5" x14ac:dyDescent="0.35">
      <c r="I35252" s="113" t="s">
        <v>82756</v>
      </c>
    </row>
    <row r="35253" spans="9:9" ht="14.5" x14ac:dyDescent="0.35">
      <c r="I35253" s="113" t="s">
        <v>82755</v>
      </c>
    </row>
    <row r="35254" spans="9:9" ht="14.5" x14ac:dyDescent="0.35">
      <c r="I35254" s="113" t="s">
        <v>82754</v>
      </c>
    </row>
    <row r="35255" spans="9:9" ht="14.5" x14ac:dyDescent="0.35">
      <c r="I35255" s="113" t="s">
        <v>82753</v>
      </c>
    </row>
    <row r="35256" spans="9:9" ht="14.5" x14ac:dyDescent="0.35">
      <c r="I35256" s="113" t="s">
        <v>82752</v>
      </c>
    </row>
    <row r="35257" spans="9:9" ht="14.5" x14ac:dyDescent="0.35">
      <c r="I35257" s="113" t="s">
        <v>82751</v>
      </c>
    </row>
    <row r="35258" spans="9:9" ht="14.5" x14ac:dyDescent="0.35">
      <c r="I35258" s="113" t="s">
        <v>82750</v>
      </c>
    </row>
    <row r="35259" spans="9:9" ht="14.5" x14ac:dyDescent="0.35">
      <c r="I35259" s="113" t="s">
        <v>82749</v>
      </c>
    </row>
    <row r="35260" spans="9:9" ht="14.5" x14ac:dyDescent="0.35">
      <c r="I35260" s="113" t="s">
        <v>82748</v>
      </c>
    </row>
    <row r="35261" spans="9:9" ht="14.5" x14ac:dyDescent="0.35">
      <c r="I35261" s="113" t="s">
        <v>82747</v>
      </c>
    </row>
    <row r="35262" spans="9:9" ht="14.5" x14ac:dyDescent="0.35">
      <c r="I35262" s="113" t="s">
        <v>82746</v>
      </c>
    </row>
    <row r="35263" spans="9:9" ht="14.5" x14ac:dyDescent="0.35">
      <c r="I35263" s="113" t="s">
        <v>82745</v>
      </c>
    </row>
    <row r="35264" spans="9:9" ht="14.5" x14ac:dyDescent="0.35">
      <c r="I35264" s="113" t="s">
        <v>82744</v>
      </c>
    </row>
    <row r="35265" spans="9:9" ht="14.5" x14ac:dyDescent="0.35">
      <c r="I35265" s="113" t="s">
        <v>82743</v>
      </c>
    </row>
    <row r="35266" spans="9:9" ht="14.5" x14ac:dyDescent="0.35">
      <c r="I35266" s="113" t="s">
        <v>82742</v>
      </c>
    </row>
    <row r="35267" spans="9:9" ht="14.5" x14ac:dyDescent="0.35">
      <c r="I35267" s="113" t="s">
        <v>82741</v>
      </c>
    </row>
    <row r="35268" spans="9:9" ht="14.5" x14ac:dyDescent="0.35">
      <c r="I35268" s="113" t="s">
        <v>82740</v>
      </c>
    </row>
    <row r="35269" spans="9:9" ht="14.5" x14ac:dyDescent="0.35">
      <c r="I35269" s="113" t="s">
        <v>82739</v>
      </c>
    </row>
    <row r="35270" spans="9:9" ht="14.5" x14ac:dyDescent="0.35">
      <c r="I35270" s="113" t="s">
        <v>82738</v>
      </c>
    </row>
    <row r="35271" spans="9:9" ht="14.5" x14ac:dyDescent="0.35">
      <c r="I35271" s="113" t="s">
        <v>82737</v>
      </c>
    </row>
    <row r="35272" spans="9:9" ht="14.5" x14ac:dyDescent="0.35">
      <c r="I35272" s="113" t="s">
        <v>82736</v>
      </c>
    </row>
    <row r="35273" spans="9:9" ht="14.5" x14ac:dyDescent="0.35">
      <c r="I35273" s="113" t="s">
        <v>82735</v>
      </c>
    </row>
    <row r="35274" spans="9:9" ht="14.5" x14ac:dyDescent="0.35">
      <c r="I35274" s="113" t="s">
        <v>82734</v>
      </c>
    </row>
    <row r="35275" spans="9:9" ht="14.5" x14ac:dyDescent="0.35">
      <c r="I35275" s="113" t="s">
        <v>82733</v>
      </c>
    </row>
    <row r="35276" spans="9:9" ht="14.5" x14ac:dyDescent="0.35">
      <c r="I35276" s="113" t="s">
        <v>82732</v>
      </c>
    </row>
    <row r="35277" spans="9:9" ht="14.5" x14ac:dyDescent="0.35">
      <c r="I35277" s="113" t="s">
        <v>138879</v>
      </c>
    </row>
    <row r="35278" spans="9:9" ht="14.5" x14ac:dyDescent="0.35">
      <c r="I35278" s="113" t="s">
        <v>138880</v>
      </c>
    </row>
    <row r="35279" spans="9:9" ht="14.5" x14ac:dyDescent="0.35">
      <c r="I35279" s="113" t="s">
        <v>138881</v>
      </c>
    </row>
    <row r="35280" spans="9:9" ht="14.5" x14ac:dyDescent="0.35">
      <c r="I35280" s="113" t="s">
        <v>138882</v>
      </c>
    </row>
    <row r="35281" spans="9:9" ht="14.5" x14ac:dyDescent="0.35">
      <c r="I35281" s="113" t="s">
        <v>138883</v>
      </c>
    </row>
    <row r="35282" spans="9:9" ht="14.5" x14ac:dyDescent="0.35">
      <c r="I35282" s="113" t="s">
        <v>138884</v>
      </c>
    </row>
    <row r="35283" spans="9:9" ht="14.5" x14ac:dyDescent="0.35">
      <c r="I35283" s="113" t="s">
        <v>126513</v>
      </c>
    </row>
    <row r="35284" spans="9:9" ht="14.5" x14ac:dyDescent="0.35">
      <c r="I35284" s="113" t="s">
        <v>126514</v>
      </c>
    </row>
    <row r="35285" spans="9:9" ht="14.5" x14ac:dyDescent="0.35">
      <c r="I35285" s="113" t="s">
        <v>126515</v>
      </c>
    </row>
    <row r="35286" spans="9:9" ht="14.5" x14ac:dyDescent="0.35">
      <c r="I35286" s="113" t="s">
        <v>126516</v>
      </c>
    </row>
    <row r="35287" spans="9:9" ht="14.5" x14ac:dyDescent="0.35">
      <c r="I35287" s="113" t="s">
        <v>126517</v>
      </c>
    </row>
    <row r="35288" spans="9:9" ht="14.5" x14ac:dyDescent="0.35">
      <c r="I35288" s="113" t="s">
        <v>126518</v>
      </c>
    </row>
    <row r="35289" spans="9:9" ht="14.5" x14ac:dyDescent="0.35">
      <c r="I35289" s="113" t="s">
        <v>126519</v>
      </c>
    </row>
    <row r="35290" spans="9:9" ht="14.5" x14ac:dyDescent="0.35">
      <c r="I35290" s="113" t="s">
        <v>126520</v>
      </c>
    </row>
    <row r="35291" spans="9:9" ht="14.5" x14ac:dyDescent="0.35">
      <c r="I35291" s="113" t="s">
        <v>126521</v>
      </c>
    </row>
    <row r="35292" spans="9:9" ht="14.5" x14ac:dyDescent="0.35">
      <c r="I35292" s="113" t="s">
        <v>128024</v>
      </c>
    </row>
    <row r="35293" spans="9:9" ht="14.5" x14ac:dyDescent="0.35">
      <c r="I35293" s="113" t="s">
        <v>123410</v>
      </c>
    </row>
    <row r="35294" spans="9:9" ht="14.5" x14ac:dyDescent="0.35">
      <c r="I35294" s="113" t="s">
        <v>119784</v>
      </c>
    </row>
    <row r="35295" spans="9:9" ht="14.5" x14ac:dyDescent="0.35">
      <c r="I35295" s="113" t="s">
        <v>119783</v>
      </c>
    </row>
    <row r="35296" spans="9:9" ht="14.5" x14ac:dyDescent="0.35">
      <c r="I35296" s="113" t="s">
        <v>119782</v>
      </c>
    </row>
    <row r="35297" spans="9:9" ht="14.5" x14ac:dyDescent="0.35">
      <c r="I35297" s="113" t="s">
        <v>119781</v>
      </c>
    </row>
    <row r="35298" spans="9:9" ht="14.5" x14ac:dyDescent="0.35">
      <c r="I35298" s="113" t="s">
        <v>119780</v>
      </c>
    </row>
    <row r="35299" spans="9:9" ht="14.5" x14ac:dyDescent="0.35">
      <c r="I35299" s="113" t="s">
        <v>116550</v>
      </c>
    </row>
    <row r="35300" spans="9:9" ht="14.5" x14ac:dyDescent="0.35">
      <c r="I35300" s="113" t="s">
        <v>116549</v>
      </c>
    </row>
    <row r="35301" spans="9:9" ht="14.5" x14ac:dyDescent="0.35">
      <c r="I35301" s="113" t="s">
        <v>82731</v>
      </c>
    </row>
    <row r="35302" spans="9:9" ht="14.5" x14ac:dyDescent="0.35">
      <c r="I35302" s="113" t="s">
        <v>82730</v>
      </c>
    </row>
    <row r="35303" spans="9:9" ht="14.5" x14ac:dyDescent="0.35">
      <c r="I35303" s="113" t="s">
        <v>82729</v>
      </c>
    </row>
    <row r="35304" spans="9:9" ht="14.5" x14ac:dyDescent="0.35">
      <c r="I35304" s="113" t="s">
        <v>82728</v>
      </c>
    </row>
    <row r="35305" spans="9:9" ht="14.5" x14ac:dyDescent="0.35">
      <c r="I35305" s="113" t="s">
        <v>82727</v>
      </c>
    </row>
    <row r="35306" spans="9:9" ht="14.5" x14ac:dyDescent="0.35">
      <c r="I35306" s="113" t="s">
        <v>82726</v>
      </c>
    </row>
    <row r="35307" spans="9:9" ht="14.5" x14ac:dyDescent="0.35">
      <c r="I35307" s="113" t="s">
        <v>82725</v>
      </c>
    </row>
    <row r="35308" spans="9:9" ht="14.5" x14ac:dyDescent="0.35">
      <c r="I35308" s="113" t="s">
        <v>82724</v>
      </c>
    </row>
    <row r="35309" spans="9:9" ht="14.5" x14ac:dyDescent="0.35">
      <c r="I35309" s="113" t="s">
        <v>82723</v>
      </c>
    </row>
    <row r="35310" spans="9:9" ht="14.5" x14ac:dyDescent="0.35">
      <c r="I35310" s="113" t="s">
        <v>82722</v>
      </c>
    </row>
    <row r="35311" spans="9:9" ht="14.5" x14ac:dyDescent="0.35">
      <c r="I35311" s="113" t="s">
        <v>82721</v>
      </c>
    </row>
    <row r="35312" spans="9:9" ht="14.5" x14ac:dyDescent="0.35">
      <c r="I35312" s="113" t="s">
        <v>82720</v>
      </c>
    </row>
    <row r="35313" spans="9:9" ht="14.5" x14ac:dyDescent="0.35">
      <c r="I35313" s="113" t="s">
        <v>82719</v>
      </c>
    </row>
    <row r="35314" spans="9:9" ht="14.5" x14ac:dyDescent="0.35">
      <c r="I35314" s="113" t="s">
        <v>82718</v>
      </c>
    </row>
    <row r="35315" spans="9:9" ht="14.5" x14ac:dyDescent="0.35">
      <c r="I35315" s="113" t="s">
        <v>82717</v>
      </c>
    </row>
    <row r="35316" spans="9:9" ht="14.5" x14ac:dyDescent="0.35">
      <c r="I35316" s="113" t="s">
        <v>82716</v>
      </c>
    </row>
    <row r="35317" spans="9:9" ht="14.5" x14ac:dyDescent="0.35">
      <c r="I35317" s="113" t="s">
        <v>82715</v>
      </c>
    </row>
    <row r="35318" spans="9:9" ht="14.5" x14ac:dyDescent="0.35">
      <c r="I35318" s="113" t="s">
        <v>82714</v>
      </c>
    </row>
    <row r="35319" spans="9:9" ht="14.5" x14ac:dyDescent="0.35">
      <c r="I35319" s="113" t="s">
        <v>82713</v>
      </c>
    </row>
    <row r="35320" spans="9:9" ht="14.5" x14ac:dyDescent="0.35">
      <c r="I35320" s="113" t="s">
        <v>82712</v>
      </c>
    </row>
    <row r="35321" spans="9:9" ht="14.5" x14ac:dyDescent="0.35">
      <c r="I35321" s="113" t="s">
        <v>82711</v>
      </c>
    </row>
    <row r="35322" spans="9:9" ht="14.5" x14ac:dyDescent="0.35">
      <c r="I35322" s="113" t="s">
        <v>82710</v>
      </c>
    </row>
    <row r="35323" spans="9:9" ht="14.5" x14ac:dyDescent="0.35">
      <c r="I35323" s="113" t="s">
        <v>82709</v>
      </c>
    </row>
    <row r="35324" spans="9:9" ht="14.5" x14ac:dyDescent="0.35">
      <c r="I35324" s="113" t="s">
        <v>82708</v>
      </c>
    </row>
    <row r="35325" spans="9:9" ht="14.5" x14ac:dyDescent="0.35">
      <c r="I35325" s="113" t="s">
        <v>82707</v>
      </c>
    </row>
    <row r="35326" spans="9:9" ht="14.5" x14ac:dyDescent="0.35">
      <c r="I35326" s="113" t="s">
        <v>82706</v>
      </c>
    </row>
    <row r="35327" spans="9:9" ht="14.5" x14ac:dyDescent="0.35">
      <c r="I35327" s="113" t="s">
        <v>82705</v>
      </c>
    </row>
    <row r="35328" spans="9:9" ht="14.5" x14ac:dyDescent="0.35">
      <c r="I35328" s="113" t="s">
        <v>82704</v>
      </c>
    </row>
    <row r="35329" spans="9:9" ht="14.5" x14ac:dyDescent="0.35">
      <c r="I35329" s="113" t="s">
        <v>82703</v>
      </c>
    </row>
    <row r="35330" spans="9:9" ht="14.5" x14ac:dyDescent="0.35">
      <c r="I35330" s="113" t="s">
        <v>82702</v>
      </c>
    </row>
    <row r="35331" spans="9:9" ht="14.5" x14ac:dyDescent="0.35">
      <c r="I35331" s="113" t="s">
        <v>82701</v>
      </c>
    </row>
    <row r="35332" spans="9:9" ht="14.5" x14ac:dyDescent="0.35">
      <c r="I35332" s="113" t="s">
        <v>82700</v>
      </c>
    </row>
    <row r="35333" spans="9:9" ht="14.5" x14ac:dyDescent="0.35">
      <c r="I35333" s="113" t="s">
        <v>82699</v>
      </c>
    </row>
    <row r="35334" spans="9:9" ht="14.5" x14ac:dyDescent="0.35">
      <c r="I35334" s="113" t="s">
        <v>82698</v>
      </c>
    </row>
    <row r="35335" spans="9:9" ht="14.5" x14ac:dyDescent="0.35">
      <c r="I35335" s="113" t="s">
        <v>82697</v>
      </c>
    </row>
    <row r="35336" spans="9:9" ht="14.5" x14ac:dyDescent="0.35">
      <c r="I35336" s="113" t="s">
        <v>82696</v>
      </c>
    </row>
    <row r="35337" spans="9:9" ht="14.5" x14ac:dyDescent="0.35">
      <c r="I35337" s="113" t="s">
        <v>126522</v>
      </c>
    </row>
    <row r="35338" spans="9:9" ht="14.5" x14ac:dyDescent="0.35">
      <c r="I35338" s="113" t="s">
        <v>126523</v>
      </c>
    </row>
    <row r="35339" spans="9:9" ht="14.5" x14ac:dyDescent="0.35">
      <c r="I35339" s="113" t="s">
        <v>126524</v>
      </c>
    </row>
    <row r="35340" spans="9:9" ht="14.5" x14ac:dyDescent="0.35">
      <c r="I35340" s="113" t="s">
        <v>126525</v>
      </c>
    </row>
    <row r="35341" spans="9:9" ht="14.5" x14ac:dyDescent="0.35">
      <c r="I35341" s="113" t="s">
        <v>126526</v>
      </c>
    </row>
    <row r="35342" spans="9:9" ht="14.5" x14ac:dyDescent="0.35">
      <c r="I35342" s="113" t="s">
        <v>128025</v>
      </c>
    </row>
    <row r="35343" spans="9:9" ht="14.5" x14ac:dyDescent="0.35">
      <c r="I35343" s="113" t="s">
        <v>128026</v>
      </c>
    </row>
    <row r="35344" spans="9:9" ht="14.5" x14ac:dyDescent="0.35">
      <c r="I35344" s="113" t="s">
        <v>123409</v>
      </c>
    </row>
    <row r="35345" spans="9:9" ht="14.5" x14ac:dyDescent="0.35">
      <c r="I35345" s="113" t="s">
        <v>123408</v>
      </c>
    </row>
    <row r="35346" spans="9:9" ht="14.5" x14ac:dyDescent="0.35">
      <c r="I35346" s="113" t="s">
        <v>123407</v>
      </c>
    </row>
    <row r="35347" spans="9:9" ht="14.5" x14ac:dyDescent="0.35">
      <c r="I35347" s="113" t="s">
        <v>119779</v>
      </c>
    </row>
    <row r="35348" spans="9:9" ht="14.5" x14ac:dyDescent="0.35">
      <c r="I35348" s="113" t="s">
        <v>119778</v>
      </c>
    </row>
    <row r="35349" spans="9:9" ht="14.5" x14ac:dyDescent="0.35">
      <c r="I35349" s="113" t="s">
        <v>119777</v>
      </c>
    </row>
    <row r="35350" spans="9:9" ht="14.5" x14ac:dyDescent="0.35">
      <c r="I35350" s="113" t="s">
        <v>116548</v>
      </c>
    </row>
    <row r="35351" spans="9:9" ht="14.5" x14ac:dyDescent="0.35">
      <c r="I35351" s="113" t="s">
        <v>116547</v>
      </c>
    </row>
    <row r="35352" spans="9:9" ht="14.5" x14ac:dyDescent="0.35">
      <c r="I35352" s="113" t="s">
        <v>116546</v>
      </c>
    </row>
    <row r="35353" spans="9:9" ht="14.5" x14ac:dyDescent="0.35">
      <c r="I35353" s="113" t="s">
        <v>115695</v>
      </c>
    </row>
    <row r="35354" spans="9:9" ht="14.5" x14ac:dyDescent="0.35">
      <c r="I35354" s="113" t="s">
        <v>115694</v>
      </c>
    </row>
    <row r="35355" spans="9:9" ht="14.5" x14ac:dyDescent="0.35">
      <c r="I35355" s="113" t="s">
        <v>115693</v>
      </c>
    </row>
    <row r="35356" spans="9:9" ht="14.5" x14ac:dyDescent="0.35">
      <c r="I35356" s="113" t="s">
        <v>115692</v>
      </c>
    </row>
    <row r="35357" spans="9:9" ht="14.5" x14ac:dyDescent="0.35">
      <c r="I35357" s="113" t="s">
        <v>112271</v>
      </c>
    </row>
    <row r="35358" spans="9:9" ht="14.5" x14ac:dyDescent="0.35">
      <c r="I35358" s="113" t="s">
        <v>112270</v>
      </c>
    </row>
    <row r="35359" spans="9:9" ht="14.5" x14ac:dyDescent="0.35">
      <c r="I35359" s="113" t="s">
        <v>112269</v>
      </c>
    </row>
    <row r="35360" spans="9:9" ht="14.5" x14ac:dyDescent="0.35">
      <c r="I35360" s="113" t="s">
        <v>82695</v>
      </c>
    </row>
    <row r="35361" spans="9:9" ht="14.5" x14ac:dyDescent="0.35">
      <c r="I35361" s="113" t="s">
        <v>82694</v>
      </c>
    </row>
    <row r="35362" spans="9:9" ht="14.5" x14ac:dyDescent="0.35">
      <c r="I35362" s="113" t="s">
        <v>82693</v>
      </c>
    </row>
    <row r="35363" spans="9:9" ht="14.5" x14ac:dyDescent="0.35">
      <c r="I35363" s="113" t="s">
        <v>82692</v>
      </c>
    </row>
    <row r="35364" spans="9:9" ht="14.5" x14ac:dyDescent="0.35">
      <c r="I35364" s="113" t="s">
        <v>82691</v>
      </c>
    </row>
    <row r="35365" spans="9:9" ht="14.5" x14ac:dyDescent="0.35">
      <c r="I35365" s="113" t="s">
        <v>82690</v>
      </c>
    </row>
    <row r="35366" spans="9:9" ht="14.5" x14ac:dyDescent="0.35">
      <c r="I35366" s="113" t="s">
        <v>82689</v>
      </c>
    </row>
    <row r="35367" spans="9:9" ht="14.5" x14ac:dyDescent="0.35">
      <c r="I35367" s="113" t="s">
        <v>82688</v>
      </c>
    </row>
    <row r="35368" spans="9:9" ht="14.5" x14ac:dyDescent="0.35">
      <c r="I35368" s="113" t="s">
        <v>82687</v>
      </c>
    </row>
    <row r="35369" spans="9:9" ht="14.5" x14ac:dyDescent="0.35">
      <c r="I35369" s="113" t="s">
        <v>82686</v>
      </c>
    </row>
    <row r="35370" spans="9:9" ht="14.5" x14ac:dyDescent="0.35">
      <c r="I35370" s="113" t="s">
        <v>82685</v>
      </c>
    </row>
    <row r="35371" spans="9:9" ht="14.5" x14ac:dyDescent="0.35">
      <c r="I35371" s="113" t="s">
        <v>123406</v>
      </c>
    </row>
    <row r="35372" spans="9:9" ht="14.5" x14ac:dyDescent="0.35">
      <c r="I35372" s="113" t="s">
        <v>116545</v>
      </c>
    </row>
    <row r="35373" spans="9:9" ht="14.5" x14ac:dyDescent="0.35">
      <c r="I35373" s="113" t="s">
        <v>123405</v>
      </c>
    </row>
    <row r="35374" spans="9:9" ht="14.5" x14ac:dyDescent="0.35">
      <c r="I35374" s="113" t="s">
        <v>116544</v>
      </c>
    </row>
    <row r="35375" spans="9:9" ht="14.5" x14ac:dyDescent="0.35">
      <c r="I35375" s="113" t="s">
        <v>119776</v>
      </c>
    </row>
    <row r="35376" spans="9:9" ht="14.5" x14ac:dyDescent="0.35">
      <c r="I35376" s="113" t="s">
        <v>119775</v>
      </c>
    </row>
    <row r="35377" spans="9:9" ht="14.5" x14ac:dyDescent="0.35">
      <c r="I35377" s="113" t="s">
        <v>116543</v>
      </c>
    </row>
    <row r="35378" spans="9:9" ht="14.5" x14ac:dyDescent="0.35">
      <c r="I35378" s="113" t="s">
        <v>112268</v>
      </c>
    </row>
    <row r="35379" spans="9:9" ht="14.5" x14ac:dyDescent="0.35">
      <c r="I35379" s="113" t="s">
        <v>116542</v>
      </c>
    </row>
    <row r="35380" spans="9:9" ht="14.5" x14ac:dyDescent="0.35">
      <c r="I35380" s="113" t="s">
        <v>115691</v>
      </c>
    </row>
    <row r="35381" spans="9:9" ht="14.5" x14ac:dyDescent="0.35">
      <c r="I35381" s="113" t="s">
        <v>82684</v>
      </c>
    </row>
    <row r="35382" spans="9:9" ht="14.5" x14ac:dyDescent="0.35">
      <c r="I35382" s="113" t="s">
        <v>82683</v>
      </c>
    </row>
    <row r="35383" spans="9:9" ht="14.5" x14ac:dyDescent="0.35">
      <c r="I35383" s="113" t="s">
        <v>82682</v>
      </c>
    </row>
    <row r="35384" spans="9:9" ht="14.5" x14ac:dyDescent="0.35">
      <c r="I35384" s="113" t="s">
        <v>82681</v>
      </c>
    </row>
    <row r="35385" spans="9:9" ht="14.5" x14ac:dyDescent="0.35">
      <c r="I35385" s="113" t="s">
        <v>115690</v>
      </c>
    </row>
    <row r="35386" spans="9:9" ht="14.5" x14ac:dyDescent="0.35">
      <c r="I35386" s="113" t="s">
        <v>126527</v>
      </c>
    </row>
    <row r="35387" spans="9:9" ht="14.5" x14ac:dyDescent="0.35">
      <c r="I35387" s="113" t="s">
        <v>82680</v>
      </c>
    </row>
    <row r="35388" spans="9:9" ht="14.5" x14ac:dyDescent="0.35">
      <c r="I35388" s="113" t="s">
        <v>82679</v>
      </c>
    </row>
    <row r="35389" spans="9:9" ht="14.5" x14ac:dyDescent="0.35">
      <c r="I35389" s="113" t="s">
        <v>82678</v>
      </c>
    </row>
    <row r="35390" spans="9:9" ht="14.5" x14ac:dyDescent="0.35">
      <c r="I35390" s="113" t="s">
        <v>82677</v>
      </c>
    </row>
    <row r="35391" spans="9:9" ht="14.5" x14ac:dyDescent="0.35">
      <c r="I35391" s="113" t="s">
        <v>82676</v>
      </c>
    </row>
    <row r="35392" spans="9:9" ht="14.5" x14ac:dyDescent="0.35">
      <c r="I35392" s="113" t="s">
        <v>82675</v>
      </c>
    </row>
    <row r="35393" spans="9:9" ht="14.5" x14ac:dyDescent="0.35">
      <c r="I35393" s="113" t="s">
        <v>82674</v>
      </c>
    </row>
    <row r="35394" spans="9:9" ht="14.5" x14ac:dyDescent="0.35">
      <c r="I35394" s="113" t="s">
        <v>123404</v>
      </c>
    </row>
    <row r="35395" spans="9:9" ht="14.5" x14ac:dyDescent="0.35">
      <c r="I35395" s="113" t="s">
        <v>82673</v>
      </c>
    </row>
    <row r="35396" spans="9:9" ht="14.5" x14ac:dyDescent="0.35">
      <c r="I35396" s="113" t="s">
        <v>82672</v>
      </c>
    </row>
    <row r="35397" spans="9:9" ht="14.5" x14ac:dyDescent="0.35">
      <c r="I35397" s="113" t="s">
        <v>82671</v>
      </c>
    </row>
    <row r="35398" spans="9:9" ht="14.5" x14ac:dyDescent="0.35">
      <c r="I35398" s="113" t="s">
        <v>82670</v>
      </c>
    </row>
    <row r="35399" spans="9:9" ht="14.5" x14ac:dyDescent="0.35">
      <c r="I35399" s="113" t="s">
        <v>82669</v>
      </c>
    </row>
    <row r="35400" spans="9:9" ht="14.5" x14ac:dyDescent="0.35">
      <c r="I35400" s="113" t="s">
        <v>82668</v>
      </c>
    </row>
    <row r="35401" spans="9:9" ht="14.5" x14ac:dyDescent="0.35">
      <c r="I35401" s="113" t="s">
        <v>82667</v>
      </c>
    </row>
    <row r="35402" spans="9:9" ht="14.5" x14ac:dyDescent="0.35">
      <c r="I35402" s="113" t="s">
        <v>82666</v>
      </c>
    </row>
    <row r="35403" spans="9:9" ht="14.5" x14ac:dyDescent="0.35">
      <c r="I35403" s="113" t="s">
        <v>82665</v>
      </c>
    </row>
    <row r="35404" spans="9:9" ht="14.5" x14ac:dyDescent="0.35">
      <c r="I35404" s="113" t="s">
        <v>82664</v>
      </c>
    </row>
    <row r="35405" spans="9:9" ht="14.5" x14ac:dyDescent="0.35">
      <c r="I35405" s="113" t="s">
        <v>82663</v>
      </c>
    </row>
    <row r="35406" spans="9:9" ht="14.5" x14ac:dyDescent="0.35">
      <c r="I35406" s="113" t="s">
        <v>82662</v>
      </c>
    </row>
    <row r="35407" spans="9:9" ht="14.5" x14ac:dyDescent="0.35">
      <c r="I35407" s="113" t="s">
        <v>82661</v>
      </c>
    </row>
    <row r="35408" spans="9:9" ht="14.5" x14ac:dyDescent="0.35">
      <c r="I35408" s="113" t="s">
        <v>82660</v>
      </c>
    </row>
    <row r="35409" spans="9:9" ht="14.5" x14ac:dyDescent="0.35">
      <c r="I35409" s="113" t="s">
        <v>82659</v>
      </c>
    </row>
    <row r="35410" spans="9:9" ht="14.5" x14ac:dyDescent="0.35">
      <c r="I35410" s="113" t="s">
        <v>82658</v>
      </c>
    </row>
    <row r="35411" spans="9:9" ht="14.5" x14ac:dyDescent="0.35">
      <c r="I35411" s="113" t="s">
        <v>82657</v>
      </c>
    </row>
    <row r="35412" spans="9:9" ht="14.5" x14ac:dyDescent="0.35">
      <c r="I35412" s="113" t="s">
        <v>82656</v>
      </c>
    </row>
    <row r="35413" spans="9:9" ht="14.5" x14ac:dyDescent="0.35">
      <c r="I35413" s="113" t="s">
        <v>82655</v>
      </c>
    </row>
    <row r="35414" spans="9:9" ht="14.5" x14ac:dyDescent="0.35">
      <c r="I35414" s="113" t="s">
        <v>82654</v>
      </c>
    </row>
    <row r="35415" spans="9:9" ht="14.5" x14ac:dyDescent="0.35">
      <c r="I35415" s="113" t="s">
        <v>82653</v>
      </c>
    </row>
    <row r="35416" spans="9:9" ht="14.5" x14ac:dyDescent="0.35">
      <c r="I35416" s="113" t="s">
        <v>82652</v>
      </c>
    </row>
    <row r="35417" spans="9:9" ht="14.5" x14ac:dyDescent="0.35">
      <c r="I35417" s="113" t="s">
        <v>82651</v>
      </c>
    </row>
    <row r="35418" spans="9:9" ht="14.5" x14ac:dyDescent="0.35">
      <c r="I35418" s="113" t="s">
        <v>82650</v>
      </c>
    </row>
    <row r="35419" spans="9:9" ht="14.5" x14ac:dyDescent="0.35">
      <c r="I35419" s="113" t="s">
        <v>82649</v>
      </c>
    </row>
    <row r="35420" spans="9:9" ht="14.5" x14ac:dyDescent="0.35">
      <c r="I35420" s="113" t="s">
        <v>82648</v>
      </c>
    </row>
    <row r="35421" spans="9:9" ht="14.5" x14ac:dyDescent="0.35">
      <c r="I35421" s="113" t="s">
        <v>82647</v>
      </c>
    </row>
    <row r="35422" spans="9:9" ht="14.5" x14ac:dyDescent="0.35">
      <c r="I35422" s="113" t="s">
        <v>82646</v>
      </c>
    </row>
    <row r="35423" spans="9:9" ht="14.5" x14ac:dyDescent="0.35">
      <c r="I35423" s="113" t="s">
        <v>82645</v>
      </c>
    </row>
    <row r="35424" spans="9:9" ht="14.5" x14ac:dyDescent="0.35">
      <c r="I35424" s="113" t="s">
        <v>82644</v>
      </c>
    </row>
    <row r="35425" spans="9:9" ht="14.5" x14ac:dyDescent="0.35">
      <c r="I35425" s="113" t="s">
        <v>82643</v>
      </c>
    </row>
    <row r="35426" spans="9:9" ht="14.5" x14ac:dyDescent="0.35">
      <c r="I35426" s="113" t="s">
        <v>82642</v>
      </c>
    </row>
    <row r="35427" spans="9:9" ht="14.5" x14ac:dyDescent="0.35">
      <c r="I35427" s="113" t="s">
        <v>82641</v>
      </c>
    </row>
    <row r="35428" spans="9:9" ht="14.5" x14ac:dyDescent="0.35">
      <c r="I35428" s="113" t="s">
        <v>82640</v>
      </c>
    </row>
    <row r="35429" spans="9:9" ht="14.5" x14ac:dyDescent="0.35">
      <c r="I35429" s="113" t="s">
        <v>82639</v>
      </c>
    </row>
    <row r="35430" spans="9:9" ht="14.5" x14ac:dyDescent="0.35">
      <c r="I35430" s="113" t="s">
        <v>82638</v>
      </c>
    </row>
    <row r="35431" spans="9:9" ht="14.5" x14ac:dyDescent="0.35">
      <c r="I35431" s="113" t="s">
        <v>82637</v>
      </c>
    </row>
    <row r="35432" spans="9:9" ht="14.5" x14ac:dyDescent="0.35">
      <c r="I35432" s="113" t="s">
        <v>82636</v>
      </c>
    </row>
    <row r="35433" spans="9:9" ht="14.5" x14ac:dyDescent="0.35">
      <c r="I35433" s="113" t="s">
        <v>82635</v>
      </c>
    </row>
    <row r="35434" spans="9:9" ht="14.5" x14ac:dyDescent="0.35">
      <c r="I35434" s="113" t="s">
        <v>82634</v>
      </c>
    </row>
    <row r="35435" spans="9:9" ht="14.5" x14ac:dyDescent="0.35">
      <c r="I35435" s="113" t="s">
        <v>82633</v>
      </c>
    </row>
    <row r="35436" spans="9:9" ht="14.5" x14ac:dyDescent="0.35">
      <c r="I35436" s="113" t="s">
        <v>82632</v>
      </c>
    </row>
    <row r="35437" spans="9:9" ht="14.5" x14ac:dyDescent="0.35">
      <c r="I35437" s="113" t="s">
        <v>82631</v>
      </c>
    </row>
    <row r="35438" spans="9:9" ht="14.5" x14ac:dyDescent="0.35">
      <c r="I35438" s="113" t="s">
        <v>82630</v>
      </c>
    </row>
    <row r="35439" spans="9:9" ht="14.5" x14ac:dyDescent="0.35">
      <c r="I35439" s="113" t="s">
        <v>82629</v>
      </c>
    </row>
    <row r="35440" spans="9:9" ht="14.5" x14ac:dyDescent="0.35">
      <c r="I35440" s="113" t="s">
        <v>82628</v>
      </c>
    </row>
    <row r="35441" spans="9:9" ht="14.5" x14ac:dyDescent="0.35">
      <c r="I35441" s="113" t="s">
        <v>82627</v>
      </c>
    </row>
    <row r="35442" spans="9:9" ht="14.5" x14ac:dyDescent="0.35">
      <c r="I35442" s="113" t="s">
        <v>82626</v>
      </c>
    </row>
    <row r="35443" spans="9:9" ht="14.5" x14ac:dyDescent="0.35">
      <c r="I35443" s="113" t="s">
        <v>82625</v>
      </c>
    </row>
    <row r="35444" spans="9:9" ht="14.5" x14ac:dyDescent="0.35">
      <c r="I35444" s="113" t="s">
        <v>82624</v>
      </c>
    </row>
    <row r="35445" spans="9:9" ht="14.5" x14ac:dyDescent="0.35">
      <c r="I35445" s="113" t="s">
        <v>82623</v>
      </c>
    </row>
    <row r="35446" spans="9:9" ht="14.5" x14ac:dyDescent="0.35">
      <c r="I35446" s="113" t="s">
        <v>82622</v>
      </c>
    </row>
    <row r="35447" spans="9:9" ht="14.5" x14ac:dyDescent="0.35">
      <c r="I35447" s="113" t="s">
        <v>82621</v>
      </c>
    </row>
    <row r="35448" spans="9:9" ht="14.5" x14ac:dyDescent="0.35">
      <c r="I35448" s="113" t="s">
        <v>82620</v>
      </c>
    </row>
    <row r="35449" spans="9:9" ht="14.5" x14ac:dyDescent="0.35">
      <c r="I35449" s="113" t="s">
        <v>82619</v>
      </c>
    </row>
    <row r="35450" spans="9:9" ht="14.5" x14ac:dyDescent="0.35">
      <c r="I35450" s="113" t="s">
        <v>82618</v>
      </c>
    </row>
    <row r="35451" spans="9:9" ht="14.5" x14ac:dyDescent="0.35">
      <c r="I35451" s="113" t="s">
        <v>82617</v>
      </c>
    </row>
    <row r="35452" spans="9:9" ht="14.5" x14ac:dyDescent="0.35">
      <c r="I35452" s="113" t="s">
        <v>82616</v>
      </c>
    </row>
    <row r="35453" spans="9:9" ht="14.5" x14ac:dyDescent="0.35">
      <c r="I35453" s="113" t="s">
        <v>82615</v>
      </c>
    </row>
    <row r="35454" spans="9:9" ht="14.5" x14ac:dyDescent="0.35">
      <c r="I35454" s="113" t="s">
        <v>82614</v>
      </c>
    </row>
    <row r="35455" spans="9:9" ht="14.5" x14ac:dyDescent="0.35">
      <c r="I35455" s="113" t="s">
        <v>82613</v>
      </c>
    </row>
    <row r="35456" spans="9:9" ht="14.5" x14ac:dyDescent="0.35">
      <c r="I35456" s="113" t="s">
        <v>82612</v>
      </c>
    </row>
    <row r="35457" spans="9:9" ht="14.5" x14ac:dyDescent="0.35">
      <c r="I35457" s="113" t="s">
        <v>82611</v>
      </c>
    </row>
    <row r="35458" spans="9:9" ht="14.5" x14ac:dyDescent="0.35">
      <c r="I35458" s="113" t="s">
        <v>82610</v>
      </c>
    </row>
    <row r="35459" spans="9:9" ht="14.5" x14ac:dyDescent="0.35">
      <c r="I35459" s="113" t="s">
        <v>82609</v>
      </c>
    </row>
    <row r="35460" spans="9:9" ht="14.5" x14ac:dyDescent="0.35">
      <c r="I35460" s="113" t="s">
        <v>82608</v>
      </c>
    </row>
    <row r="35461" spans="9:9" ht="14.5" x14ac:dyDescent="0.35">
      <c r="I35461" s="113" t="s">
        <v>82607</v>
      </c>
    </row>
    <row r="35462" spans="9:9" ht="14.5" x14ac:dyDescent="0.35">
      <c r="I35462" s="113" t="s">
        <v>82606</v>
      </c>
    </row>
    <row r="35463" spans="9:9" ht="14.5" x14ac:dyDescent="0.35">
      <c r="I35463" s="113" t="s">
        <v>82605</v>
      </c>
    </row>
    <row r="35464" spans="9:9" ht="14.5" x14ac:dyDescent="0.35">
      <c r="I35464" s="113" t="s">
        <v>82604</v>
      </c>
    </row>
    <row r="35465" spans="9:9" ht="14.5" x14ac:dyDescent="0.35">
      <c r="I35465" s="113" t="s">
        <v>82603</v>
      </c>
    </row>
    <row r="35466" spans="9:9" ht="14.5" x14ac:dyDescent="0.35">
      <c r="I35466" s="113" t="s">
        <v>138885</v>
      </c>
    </row>
    <row r="35467" spans="9:9" ht="14.5" x14ac:dyDescent="0.35">
      <c r="I35467" s="113" t="s">
        <v>138886</v>
      </c>
    </row>
    <row r="35468" spans="9:9" ht="14.5" x14ac:dyDescent="0.35">
      <c r="I35468" s="113" t="s">
        <v>126528</v>
      </c>
    </row>
    <row r="35469" spans="9:9" ht="14.5" x14ac:dyDescent="0.35">
      <c r="I35469" s="113" t="s">
        <v>126529</v>
      </c>
    </row>
    <row r="35470" spans="9:9" ht="14.5" x14ac:dyDescent="0.35">
      <c r="I35470" s="113" t="s">
        <v>126530</v>
      </c>
    </row>
    <row r="35471" spans="9:9" ht="14.5" x14ac:dyDescent="0.35">
      <c r="I35471" s="113" t="s">
        <v>128027</v>
      </c>
    </row>
    <row r="35472" spans="9:9" ht="14.5" x14ac:dyDescent="0.35">
      <c r="I35472" s="113" t="s">
        <v>128028</v>
      </c>
    </row>
    <row r="35473" spans="9:9" ht="14.5" x14ac:dyDescent="0.35">
      <c r="I35473" s="113" t="s">
        <v>128029</v>
      </c>
    </row>
    <row r="35474" spans="9:9" ht="14.5" x14ac:dyDescent="0.35">
      <c r="I35474" s="113" t="s">
        <v>128030</v>
      </c>
    </row>
    <row r="35475" spans="9:9" ht="14.5" x14ac:dyDescent="0.35">
      <c r="I35475" s="113" t="s">
        <v>128031</v>
      </c>
    </row>
    <row r="35476" spans="9:9" ht="14.5" x14ac:dyDescent="0.35">
      <c r="I35476" s="113" t="s">
        <v>128032</v>
      </c>
    </row>
    <row r="35477" spans="9:9" ht="14.5" x14ac:dyDescent="0.35">
      <c r="I35477" s="113" t="s">
        <v>119774</v>
      </c>
    </row>
    <row r="35478" spans="9:9" ht="14.5" x14ac:dyDescent="0.35">
      <c r="I35478" s="113" t="s">
        <v>116541</v>
      </c>
    </row>
    <row r="35479" spans="9:9" ht="14.5" x14ac:dyDescent="0.35">
      <c r="I35479" s="113" t="s">
        <v>115689</v>
      </c>
    </row>
    <row r="35480" spans="9:9" ht="14.5" x14ac:dyDescent="0.35">
      <c r="I35480" s="113" t="s">
        <v>115688</v>
      </c>
    </row>
    <row r="35481" spans="9:9" ht="14.5" x14ac:dyDescent="0.35">
      <c r="I35481" s="113" t="s">
        <v>82602</v>
      </c>
    </row>
    <row r="35482" spans="9:9" ht="14.5" x14ac:dyDescent="0.35">
      <c r="I35482" s="113" t="s">
        <v>82601</v>
      </c>
    </row>
    <row r="35483" spans="9:9" ht="14.5" x14ac:dyDescent="0.35">
      <c r="I35483" s="113" t="s">
        <v>82600</v>
      </c>
    </row>
    <row r="35484" spans="9:9" ht="14.5" x14ac:dyDescent="0.35">
      <c r="I35484" s="113" t="s">
        <v>82599</v>
      </c>
    </row>
    <row r="35485" spans="9:9" ht="14.5" x14ac:dyDescent="0.35">
      <c r="I35485" s="113" t="s">
        <v>82598</v>
      </c>
    </row>
    <row r="35486" spans="9:9" ht="14.5" x14ac:dyDescent="0.35">
      <c r="I35486" s="113" t="s">
        <v>82597</v>
      </c>
    </row>
    <row r="35487" spans="9:9" ht="14.5" x14ac:dyDescent="0.35">
      <c r="I35487" s="113" t="s">
        <v>82596</v>
      </c>
    </row>
    <row r="35488" spans="9:9" ht="14.5" x14ac:dyDescent="0.35">
      <c r="I35488" s="113" t="s">
        <v>82595</v>
      </c>
    </row>
    <row r="35489" spans="9:9" ht="14.5" x14ac:dyDescent="0.35">
      <c r="I35489" s="113" t="s">
        <v>82594</v>
      </c>
    </row>
    <row r="35490" spans="9:9" ht="14.5" x14ac:dyDescent="0.35">
      <c r="I35490" s="113" t="s">
        <v>82593</v>
      </c>
    </row>
    <row r="35491" spans="9:9" ht="14.5" x14ac:dyDescent="0.35">
      <c r="I35491" s="113" t="s">
        <v>82592</v>
      </c>
    </row>
    <row r="35492" spans="9:9" ht="14.5" x14ac:dyDescent="0.35">
      <c r="I35492" s="113" t="s">
        <v>82591</v>
      </c>
    </row>
    <row r="35493" spans="9:9" ht="14.5" x14ac:dyDescent="0.35">
      <c r="I35493" s="113" t="s">
        <v>82590</v>
      </c>
    </row>
    <row r="35494" spans="9:9" ht="14.5" x14ac:dyDescent="0.35">
      <c r="I35494" s="113" t="s">
        <v>82589</v>
      </c>
    </row>
    <row r="35495" spans="9:9" ht="14.5" x14ac:dyDescent="0.35">
      <c r="I35495" s="113" t="s">
        <v>82588</v>
      </c>
    </row>
    <row r="35496" spans="9:9" ht="14.5" x14ac:dyDescent="0.35">
      <c r="I35496" s="113" t="s">
        <v>82587</v>
      </c>
    </row>
    <row r="35497" spans="9:9" ht="14.5" x14ac:dyDescent="0.35">
      <c r="I35497" s="113" t="s">
        <v>82586</v>
      </c>
    </row>
    <row r="35498" spans="9:9" ht="14.5" x14ac:dyDescent="0.35">
      <c r="I35498" s="113" t="s">
        <v>82585</v>
      </c>
    </row>
    <row r="35499" spans="9:9" ht="14.5" x14ac:dyDescent="0.35">
      <c r="I35499" s="113" t="s">
        <v>82584</v>
      </c>
    </row>
    <row r="35500" spans="9:9" ht="14.5" x14ac:dyDescent="0.35">
      <c r="I35500" s="113" t="s">
        <v>82583</v>
      </c>
    </row>
    <row r="35501" spans="9:9" ht="14.5" x14ac:dyDescent="0.35">
      <c r="I35501" s="113" t="s">
        <v>82582</v>
      </c>
    </row>
    <row r="35502" spans="9:9" ht="14.5" x14ac:dyDescent="0.35">
      <c r="I35502" s="113" t="s">
        <v>82581</v>
      </c>
    </row>
    <row r="35503" spans="9:9" ht="14.5" x14ac:dyDescent="0.35">
      <c r="I35503" s="113" t="s">
        <v>82580</v>
      </c>
    </row>
    <row r="35504" spans="9:9" ht="14.5" x14ac:dyDescent="0.35">
      <c r="I35504" s="113" t="s">
        <v>82579</v>
      </c>
    </row>
    <row r="35505" spans="9:9" ht="14.5" x14ac:dyDescent="0.35">
      <c r="I35505" s="113" t="s">
        <v>82578</v>
      </c>
    </row>
    <row r="35506" spans="9:9" ht="14.5" x14ac:dyDescent="0.35">
      <c r="I35506" s="113" t="s">
        <v>82577</v>
      </c>
    </row>
    <row r="35507" spans="9:9" ht="14.5" x14ac:dyDescent="0.35">
      <c r="I35507" s="113" t="s">
        <v>82576</v>
      </c>
    </row>
    <row r="35508" spans="9:9" ht="14.5" x14ac:dyDescent="0.35">
      <c r="I35508" s="113" t="s">
        <v>82575</v>
      </c>
    </row>
    <row r="35509" spans="9:9" ht="14.5" x14ac:dyDescent="0.35">
      <c r="I35509" s="113" t="s">
        <v>82574</v>
      </c>
    </row>
    <row r="35510" spans="9:9" ht="14.5" x14ac:dyDescent="0.35">
      <c r="I35510" s="113" t="s">
        <v>82573</v>
      </c>
    </row>
    <row r="35511" spans="9:9" ht="14.5" x14ac:dyDescent="0.35">
      <c r="I35511" s="113" t="s">
        <v>82572</v>
      </c>
    </row>
    <row r="35512" spans="9:9" ht="14.5" x14ac:dyDescent="0.35">
      <c r="I35512" s="113" t="s">
        <v>82571</v>
      </c>
    </row>
    <row r="35513" spans="9:9" ht="14.5" x14ac:dyDescent="0.35">
      <c r="I35513" s="113" t="s">
        <v>82570</v>
      </c>
    </row>
    <row r="35514" spans="9:9" ht="14.5" x14ac:dyDescent="0.35">
      <c r="I35514" s="113" t="s">
        <v>82569</v>
      </c>
    </row>
    <row r="35515" spans="9:9" ht="14.5" x14ac:dyDescent="0.35">
      <c r="I35515" s="113" t="s">
        <v>82568</v>
      </c>
    </row>
    <row r="35516" spans="9:9" ht="14.5" x14ac:dyDescent="0.35">
      <c r="I35516" s="113" t="s">
        <v>82567</v>
      </c>
    </row>
    <row r="35517" spans="9:9" ht="14.5" x14ac:dyDescent="0.35">
      <c r="I35517" s="113" t="s">
        <v>82566</v>
      </c>
    </row>
    <row r="35518" spans="9:9" ht="14.5" x14ac:dyDescent="0.35">
      <c r="I35518" s="113" t="s">
        <v>82565</v>
      </c>
    </row>
    <row r="35519" spans="9:9" ht="14.5" x14ac:dyDescent="0.35">
      <c r="I35519" s="113" t="s">
        <v>82564</v>
      </c>
    </row>
    <row r="35520" spans="9:9" ht="14.5" x14ac:dyDescent="0.35">
      <c r="I35520" s="113" t="s">
        <v>82563</v>
      </c>
    </row>
    <row r="35521" spans="9:9" ht="14.5" x14ac:dyDescent="0.35">
      <c r="I35521" s="113" t="s">
        <v>82562</v>
      </c>
    </row>
    <row r="35522" spans="9:9" ht="14.5" x14ac:dyDescent="0.35">
      <c r="I35522" s="113" t="s">
        <v>82561</v>
      </c>
    </row>
    <row r="35523" spans="9:9" ht="14.5" x14ac:dyDescent="0.35">
      <c r="I35523" s="113" t="s">
        <v>82560</v>
      </c>
    </row>
    <row r="35524" spans="9:9" ht="14.5" x14ac:dyDescent="0.35">
      <c r="I35524" s="113" t="s">
        <v>82559</v>
      </c>
    </row>
    <row r="35525" spans="9:9" ht="14.5" x14ac:dyDescent="0.35">
      <c r="I35525" s="113" t="s">
        <v>82558</v>
      </c>
    </row>
    <row r="35526" spans="9:9" ht="14.5" x14ac:dyDescent="0.35">
      <c r="I35526" s="113" t="s">
        <v>82557</v>
      </c>
    </row>
    <row r="35527" spans="9:9" ht="14.5" x14ac:dyDescent="0.35">
      <c r="I35527" s="113" t="s">
        <v>82556</v>
      </c>
    </row>
    <row r="35528" spans="9:9" ht="14.5" x14ac:dyDescent="0.35">
      <c r="I35528" s="113" t="s">
        <v>82555</v>
      </c>
    </row>
    <row r="35529" spans="9:9" ht="14.5" x14ac:dyDescent="0.35">
      <c r="I35529" s="113" t="s">
        <v>82554</v>
      </c>
    </row>
    <row r="35530" spans="9:9" ht="14.5" x14ac:dyDescent="0.35">
      <c r="I35530" s="113" t="s">
        <v>82553</v>
      </c>
    </row>
    <row r="35531" spans="9:9" ht="14.5" x14ac:dyDescent="0.35">
      <c r="I35531" s="113" t="s">
        <v>82552</v>
      </c>
    </row>
    <row r="35532" spans="9:9" ht="14.5" x14ac:dyDescent="0.35">
      <c r="I35532" s="113" t="s">
        <v>82551</v>
      </c>
    </row>
    <row r="35533" spans="9:9" ht="14.5" x14ac:dyDescent="0.35">
      <c r="I35533" s="113" t="s">
        <v>82550</v>
      </c>
    </row>
    <row r="35534" spans="9:9" ht="14.5" x14ac:dyDescent="0.35">
      <c r="I35534" s="113" t="s">
        <v>82549</v>
      </c>
    </row>
    <row r="35535" spans="9:9" ht="14.5" x14ac:dyDescent="0.35">
      <c r="I35535" s="113" t="s">
        <v>82548</v>
      </c>
    </row>
    <row r="35536" spans="9:9" ht="14.5" x14ac:dyDescent="0.35">
      <c r="I35536" s="113" t="s">
        <v>82547</v>
      </c>
    </row>
    <row r="35537" spans="9:9" ht="14.5" x14ac:dyDescent="0.35">
      <c r="I35537" s="113" t="s">
        <v>82546</v>
      </c>
    </row>
    <row r="35538" spans="9:9" ht="14.5" x14ac:dyDescent="0.35">
      <c r="I35538" s="113" t="s">
        <v>82545</v>
      </c>
    </row>
    <row r="35539" spans="9:9" ht="14.5" x14ac:dyDescent="0.35">
      <c r="I35539" s="113" t="s">
        <v>82544</v>
      </c>
    </row>
    <row r="35540" spans="9:9" ht="14.5" x14ac:dyDescent="0.35">
      <c r="I35540" s="113" t="s">
        <v>82543</v>
      </c>
    </row>
    <row r="35541" spans="9:9" ht="14.5" x14ac:dyDescent="0.35">
      <c r="I35541" s="113" t="s">
        <v>82542</v>
      </c>
    </row>
    <row r="35542" spans="9:9" ht="14.5" x14ac:dyDescent="0.35">
      <c r="I35542" s="113" t="s">
        <v>82541</v>
      </c>
    </row>
    <row r="35543" spans="9:9" ht="14.5" x14ac:dyDescent="0.35">
      <c r="I35543" s="113" t="s">
        <v>82540</v>
      </c>
    </row>
    <row r="35544" spans="9:9" ht="14.5" x14ac:dyDescent="0.35">
      <c r="I35544" s="113" t="s">
        <v>82539</v>
      </c>
    </row>
    <row r="35545" spans="9:9" ht="14.5" x14ac:dyDescent="0.35">
      <c r="I35545" s="113" t="s">
        <v>82538</v>
      </c>
    </row>
    <row r="35546" spans="9:9" ht="14.5" x14ac:dyDescent="0.35">
      <c r="I35546" s="113" t="s">
        <v>82537</v>
      </c>
    </row>
    <row r="35547" spans="9:9" ht="14.5" x14ac:dyDescent="0.35">
      <c r="I35547" s="113" t="s">
        <v>82536</v>
      </c>
    </row>
    <row r="35548" spans="9:9" ht="14.5" x14ac:dyDescent="0.35">
      <c r="I35548" s="113" t="s">
        <v>82535</v>
      </c>
    </row>
    <row r="35549" spans="9:9" ht="14.5" x14ac:dyDescent="0.35">
      <c r="I35549" s="113" t="s">
        <v>82534</v>
      </c>
    </row>
    <row r="35550" spans="9:9" ht="14.5" x14ac:dyDescent="0.35">
      <c r="I35550" s="113" t="s">
        <v>82533</v>
      </c>
    </row>
    <row r="35551" spans="9:9" ht="14.5" x14ac:dyDescent="0.35">
      <c r="I35551" s="113" t="s">
        <v>82532</v>
      </c>
    </row>
    <row r="35552" spans="9:9" ht="14.5" x14ac:dyDescent="0.35">
      <c r="I35552" s="113" t="s">
        <v>82531</v>
      </c>
    </row>
    <row r="35553" spans="9:9" ht="14.5" x14ac:dyDescent="0.35">
      <c r="I35553" s="113" t="s">
        <v>82530</v>
      </c>
    </row>
    <row r="35554" spans="9:9" ht="14.5" x14ac:dyDescent="0.35">
      <c r="I35554" s="113" t="s">
        <v>82529</v>
      </c>
    </row>
    <row r="35555" spans="9:9" ht="14.5" x14ac:dyDescent="0.35">
      <c r="I35555" s="113" t="s">
        <v>82528</v>
      </c>
    </row>
    <row r="35556" spans="9:9" ht="14.5" x14ac:dyDescent="0.35">
      <c r="I35556" s="113" t="s">
        <v>82527</v>
      </c>
    </row>
    <row r="35557" spans="9:9" ht="14.5" x14ac:dyDescent="0.35">
      <c r="I35557" s="113" t="s">
        <v>82526</v>
      </c>
    </row>
    <row r="35558" spans="9:9" ht="14.5" x14ac:dyDescent="0.35">
      <c r="I35558" s="113" t="s">
        <v>82525</v>
      </c>
    </row>
    <row r="35559" spans="9:9" ht="14.5" x14ac:dyDescent="0.35">
      <c r="I35559" s="113" t="s">
        <v>82524</v>
      </c>
    </row>
    <row r="35560" spans="9:9" ht="14.5" x14ac:dyDescent="0.35">
      <c r="I35560" s="113" t="s">
        <v>82523</v>
      </c>
    </row>
    <row r="35561" spans="9:9" ht="14.5" x14ac:dyDescent="0.35">
      <c r="I35561" s="113" t="s">
        <v>82522</v>
      </c>
    </row>
    <row r="35562" spans="9:9" ht="14.5" x14ac:dyDescent="0.35">
      <c r="I35562" s="113" t="s">
        <v>82521</v>
      </c>
    </row>
    <row r="35563" spans="9:9" ht="14.5" x14ac:dyDescent="0.35">
      <c r="I35563" s="113" t="s">
        <v>82520</v>
      </c>
    </row>
    <row r="35564" spans="9:9" ht="14.5" x14ac:dyDescent="0.35">
      <c r="I35564" s="113" t="s">
        <v>82519</v>
      </c>
    </row>
    <row r="35565" spans="9:9" ht="14.5" x14ac:dyDescent="0.35">
      <c r="I35565" s="113" t="s">
        <v>82518</v>
      </c>
    </row>
    <row r="35566" spans="9:9" ht="14.5" x14ac:dyDescent="0.35">
      <c r="I35566" s="113" t="s">
        <v>82517</v>
      </c>
    </row>
    <row r="35567" spans="9:9" ht="14.5" x14ac:dyDescent="0.35">
      <c r="I35567" s="113" t="s">
        <v>82516</v>
      </c>
    </row>
    <row r="35568" spans="9:9" ht="14.5" x14ac:dyDescent="0.35">
      <c r="I35568" s="113" t="s">
        <v>82515</v>
      </c>
    </row>
    <row r="35569" spans="9:9" ht="14.5" x14ac:dyDescent="0.35">
      <c r="I35569" s="113" t="s">
        <v>82514</v>
      </c>
    </row>
    <row r="35570" spans="9:9" ht="14.5" x14ac:dyDescent="0.35">
      <c r="I35570" s="113" t="s">
        <v>82513</v>
      </c>
    </row>
    <row r="35571" spans="9:9" ht="14.5" x14ac:dyDescent="0.35">
      <c r="I35571" s="113" t="s">
        <v>82512</v>
      </c>
    </row>
    <row r="35572" spans="9:9" ht="14.5" x14ac:dyDescent="0.35">
      <c r="I35572" s="113" t="s">
        <v>82511</v>
      </c>
    </row>
    <row r="35573" spans="9:9" ht="14.5" x14ac:dyDescent="0.35">
      <c r="I35573" s="113" t="s">
        <v>82510</v>
      </c>
    </row>
    <row r="35574" spans="9:9" ht="14.5" x14ac:dyDescent="0.35">
      <c r="I35574" s="113" t="s">
        <v>82509</v>
      </c>
    </row>
    <row r="35575" spans="9:9" ht="14.5" x14ac:dyDescent="0.35">
      <c r="I35575" s="113" t="s">
        <v>82508</v>
      </c>
    </row>
    <row r="35576" spans="9:9" ht="14.5" x14ac:dyDescent="0.35">
      <c r="I35576" s="113" t="s">
        <v>82507</v>
      </c>
    </row>
    <row r="35577" spans="9:9" ht="14.5" x14ac:dyDescent="0.35">
      <c r="I35577" s="113" t="s">
        <v>82506</v>
      </c>
    </row>
    <row r="35578" spans="9:9" ht="14.5" x14ac:dyDescent="0.35">
      <c r="I35578" s="113" t="s">
        <v>82505</v>
      </c>
    </row>
    <row r="35579" spans="9:9" ht="14.5" x14ac:dyDescent="0.35">
      <c r="I35579" s="113" t="s">
        <v>82504</v>
      </c>
    </row>
    <row r="35580" spans="9:9" ht="14.5" x14ac:dyDescent="0.35">
      <c r="I35580" s="113" t="s">
        <v>82503</v>
      </c>
    </row>
    <row r="35581" spans="9:9" ht="14.5" x14ac:dyDescent="0.35">
      <c r="I35581" s="113" t="s">
        <v>82502</v>
      </c>
    </row>
    <row r="35582" spans="9:9" ht="14.5" x14ac:dyDescent="0.35">
      <c r="I35582" s="113" t="s">
        <v>82501</v>
      </c>
    </row>
    <row r="35583" spans="9:9" ht="14.5" x14ac:dyDescent="0.35">
      <c r="I35583" s="113" t="s">
        <v>82500</v>
      </c>
    </row>
    <row r="35584" spans="9:9" ht="14.5" x14ac:dyDescent="0.35">
      <c r="I35584" s="113" t="s">
        <v>82499</v>
      </c>
    </row>
    <row r="35585" spans="9:9" ht="14.5" x14ac:dyDescent="0.35">
      <c r="I35585" s="113" t="s">
        <v>82498</v>
      </c>
    </row>
    <row r="35586" spans="9:9" ht="14.5" x14ac:dyDescent="0.35">
      <c r="I35586" s="113" t="s">
        <v>82497</v>
      </c>
    </row>
    <row r="35587" spans="9:9" ht="14.5" x14ac:dyDescent="0.35">
      <c r="I35587" s="113" t="s">
        <v>82496</v>
      </c>
    </row>
    <row r="35588" spans="9:9" ht="14.5" x14ac:dyDescent="0.35">
      <c r="I35588" s="113" t="s">
        <v>82495</v>
      </c>
    </row>
    <row r="35589" spans="9:9" ht="14.5" x14ac:dyDescent="0.35">
      <c r="I35589" s="113" t="s">
        <v>82494</v>
      </c>
    </row>
    <row r="35590" spans="9:9" ht="14.5" x14ac:dyDescent="0.35">
      <c r="I35590" s="113" t="s">
        <v>82493</v>
      </c>
    </row>
    <row r="35591" spans="9:9" ht="14.5" x14ac:dyDescent="0.35">
      <c r="I35591" s="113" t="s">
        <v>82492</v>
      </c>
    </row>
    <row r="35592" spans="9:9" ht="14.5" x14ac:dyDescent="0.35">
      <c r="I35592" s="113" t="s">
        <v>82491</v>
      </c>
    </row>
    <row r="35593" spans="9:9" ht="14.5" x14ac:dyDescent="0.35">
      <c r="I35593" s="113" t="s">
        <v>82490</v>
      </c>
    </row>
    <row r="35594" spans="9:9" ht="14.5" x14ac:dyDescent="0.35">
      <c r="I35594" s="113" t="s">
        <v>82489</v>
      </c>
    </row>
    <row r="35595" spans="9:9" ht="14.5" x14ac:dyDescent="0.35">
      <c r="I35595" s="113" t="s">
        <v>82488</v>
      </c>
    </row>
    <row r="35596" spans="9:9" ht="14.5" x14ac:dyDescent="0.35">
      <c r="I35596" s="113" t="s">
        <v>82487</v>
      </c>
    </row>
    <row r="35597" spans="9:9" ht="14.5" x14ac:dyDescent="0.35">
      <c r="I35597" s="113" t="s">
        <v>82486</v>
      </c>
    </row>
    <row r="35598" spans="9:9" ht="14.5" x14ac:dyDescent="0.35">
      <c r="I35598" s="113" t="s">
        <v>82485</v>
      </c>
    </row>
    <row r="35599" spans="9:9" ht="14.5" x14ac:dyDescent="0.35">
      <c r="I35599" s="113" t="s">
        <v>82484</v>
      </c>
    </row>
    <row r="35600" spans="9:9" ht="14.5" x14ac:dyDescent="0.35">
      <c r="I35600" s="113" t="s">
        <v>82483</v>
      </c>
    </row>
    <row r="35601" spans="9:9" ht="14.5" x14ac:dyDescent="0.35">
      <c r="I35601" s="113" t="s">
        <v>82482</v>
      </c>
    </row>
    <row r="35602" spans="9:9" ht="14.5" x14ac:dyDescent="0.35">
      <c r="I35602" s="113" t="s">
        <v>82481</v>
      </c>
    </row>
    <row r="35603" spans="9:9" ht="14.5" x14ac:dyDescent="0.35">
      <c r="I35603" s="113" t="s">
        <v>82480</v>
      </c>
    </row>
    <row r="35604" spans="9:9" ht="14.5" x14ac:dyDescent="0.35">
      <c r="I35604" s="113" t="s">
        <v>82479</v>
      </c>
    </row>
    <row r="35605" spans="9:9" ht="14.5" x14ac:dyDescent="0.35">
      <c r="I35605" s="113" t="s">
        <v>82478</v>
      </c>
    </row>
    <row r="35606" spans="9:9" ht="14.5" x14ac:dyDescent="0.35">
      <c r="I35606" s="113" t="s">
        <v>82477</v>
      </c>
    </row>
    <row r="35607" spans="9:9" ht="14.5" x14ac:dyDescent="0.35">
      <c r="I35607" s="113" t="s">
        <v>82476</v>
      </c>
    </row>
    <row r="35608" spans="9:9" ht="14.5" x14ac:dyDescent="0.35">
      <c r="I35608" s="113" t="s">
        <v>82475</v>
      </c>
    </row>
    <row r="35609" spans="9:9" ht="14.5" x14ac:dyDescent="0.35">
      <c r="I35609" s="113" t="s">
        <v>82474</v>
      </c>
    </row>
    <row r="35610" spans="9:9" ht="14.5" x14ac:dyDescent="0.35">
      <c r="I35610" s="113" t="s">
        <v>82473</v>
      </c>
    </row>
    <row r="35611" spans="9:9" ht="14.5" x14ac:dyDescent="0.35">
      <c r="I35611" s="113" t="s">
        <v>82472</v>
      </c>
    </row>
    <row r="35612" spans="9:9" ht="14.5" x14ac:dyDescent="0.35">
      <c r="I35612" s="113" t="s">
        <v>82471</v>
      </c>
    </row>
    <row r="35613" spans="9:9" ht="14.5" x14ac:dyDescent="0.35">
      <c r="I35613" s="113" t="s">
        <v>82470</v>
      </c>
    </row>
    <row r="35614" spans="9:9" ht="14.5" x14ac:dyDescent="0.35">
      <c r="I35614" s="113" t="s">
        <v>82469</v>
      </c>
    </row>
    <row r="35615" spans="9:9" ht="14.5" x14ac:dyDescent="0.35">
      <c r="I35615" s="113" t="s">
        <v>82468</v>
      </c>
    </row>
    <row r="35616" spans="9:9" ht="14.5" x14ac:dyDescent="0.35">
      <c r="I35616" s="113" t="s">
        <v>82467</v>
      </c>
    </row>
    <row r="35617" spans="9:9" ht="14.5" x14ac:dyDescent="0.35">
      <c r="I35617" s="113" t="s">
        <v>82466</v>
      </c>
    </row>
    <row r="35618" spans="9:9" ht="14.5" x14ac:dyDescent="0.35">
      <c r="I35618" s="113" t="s">
        <v>82465</v>
      </c>
    </row>
    <row r="35619" spans="9:9" ht="14.5" x14ac:dyDescent="0.35">
      <c r="I35619" s="113" t="s">
        <v>82464</v>
      </c>
    </row>
    <row r="35620" spans="9:9" ht="14.5" x14ac:dyDescent="0.35">
      <c r="I35620" s="113" t="s">
        <v>82463</v>
      </c>
    </row>
    <row r="35621" spans="9:9" ht="14.5" x14ac:dyDescent="0.35">
      <c r="I35621" s="113" t="s">
        <v>138887</v>
      </c>
    </row>
    <row r="35622" spans="9:9" ht="14.5" x14ac:dyDescent="0.35">
      <c r="I35622" s="113" t="s">
        <v>138888</v>
      </c>
    </row>
    <row r="35623" spans="9:9" ht="14.5" x14ac:dyDescent="0.35">
      <c r="I35623" s="113" t="s">
        <v>138889</v>
      </c>
    </row>
    <row r="35624" spans="9:9" ht="14.5" x14ac:dyDescent="0.35">
      <c r="I35624" s="113" t="s">
        <v>126531</v>
      </c>
    </row>
    <row r="35625" spans="9:9" ht="14.5" x14ac:dyDescent="0.35">
      <c r="I35625" s="113" t="s">
        <v>126532</v>
      </c>
    </row>
    <row r="35626" spans="9:9" ht="14.5" x14ac:dyDescent="0.35">
      <c r="I35626" s="113" t="s">
        <v>126533</v>
      </c>
    </row>
    <row r="35627" spans="9:9" ht="14.5" x14ac:dyDescent="0.35">
      <c r="I35627" s="113" t="s">
        <v>126534</v>
      </c>
    </row>
    <row r="35628" spans="9:9" ht="14.5" x14ac:dyDescent="0.35">
      <c r="I35628" s="113" t="s">
        <v>126535</v>
      </c>
    </row>
    <row r="35629" spans="9:9" ht="14.5" x14ac:dyDescent="0.35">
      <c r="I35629" s="113" t="s">
        <v>123403</v>
      </c>
    </row>
    <row r="35630" spans="9:9" ht="14.5" x14ac:dyDescent="0.35">
      <c r="I35630" s="113" t="s">
        <v>123402</v>
      </c>
    </row>
    <row r="35631" spans="9:9" ht="14.5" x14ac:dyDescent="0.35">
      <c r="I35631" s="113" t="s">
        <v>121413</v>
      </c>
    </row>
    <row r="35632" spans="9:9" ht="14.5" x14ac:dyDescent="0.35">
      <c r="I35632" s="113" t="s">
        <v>121412</v>
      </c>
    </row>
    <row r="35633" spans="9:9" ht="14.5" x14ac:dyDescent="0.35">
      <c r="I35633" s="113" t="s">
        <v>119773</v>
      </c>
    </row>
    <row r="35634" spans="9:9" ht="14.5" x14ac:dyDescent="0.35">
      <c r="I35634" s="113" t="s">
        <v>119772</v>
      </c>
    </row>
    <row r="35635" spans="9:9" ht="14.5" x14ac:dyDescent="0.35">
      <c r="I35635" s="113" t="s">
        <v>119771</v>
      </c>
    </row>
    <row r="35636" spans="9:9" ht="14.5" x14ac:dyDescent="0.35">
      <c r="I35636" s="113" t="s">
        <v>119770</v>
      </c>
    </row>
    <row r="35637" spans="9:9" ht="14.5" x14ac:dyDescent="0.35">
      <c r="I35637" s="113" t="s">
        <v>119769</v>
      </c>
    </row>
    <row r="35638" spans="9:9" ht="14.5" x14ac:dyDescent="0.35">
      <c r="I35638" s="113" t="s">
        <v>119768</v>
      </c>
    </row>
    <row r="35639" spans="9:9" ht="14.5" x14ac:dyDescent="0.35">
      <c r="I35639" s="113" t="s">
        <v>116540</v>
      </c>
    </row>
    <row r="35640" spans="9:9" ht="14.5" x14ac:dyDescent="0.35">
      <c r="I35640" s="113" t="s">
        <v>116539</v>
      </c>
    </row>
    <row r="35641" spans="9:9" ht="14.5" x14ac:dyDescent="0.35">
      <c r="I35641" s="113" t="s">
        <v>116538</v>
      </c>
    </row>
    <row r="35642" spans="9:9" ht="14.5" x14ac:dyDescent="0.35">
      <c r="I35642" s="113" t="s">
        <v>116537</v>
      </c>
    </row>
    <row r="35643" spans="9:9" ht="14.5" x14ac:dyDescent="0.35">
      <c r="I35643" s="113" t="s">
        <v>115687</v>
      </c>
    </row>
    <row r="35644" spans="9:9" ht="14.5" x14ac:dyDescent="0.35">
      <c r="I35644" s="113" t="s">
        <v>115686</v>
      </c>
    </row>
    <row r="35645" spans="9:9" ht="14.5" x14ac:dyDescent="0.35">
      <c r="I35645" s="113" t="s">
        <v>115685</v>
      </c>
    </row>
    <row r="35646" spans="9:9" ht="14.5" x14ac:dyDescent="0.35">
      <c r="I35646" s="113" t="s">
        <v>112267</v>
      </c>
    </row>
    <row r="35647" spans="9:9" ht="14.5" x14ac:dyDescent="0.35">
      <c r="I35647" s="113" t="s">
        <v>112266</v>
      </c>
    </row>
    <row r="35648" spans="9:9" ht="14.5" x14ac:dyDescent="0.35">
      <c r="I35648" s="113" t="s">
        <v>115684</v>
      </c>
    </row>
    <row r="35649" spans="9:9" ht="14.5" x14ac:dyDescent="0.35">
      <c r="I35649" s="113" t="s">
        <v>112265</v>
      </c>
    </row>
    <row r="35650" spans="9:9" ht="14.5" x14ac:dyDescent="0.35">
      <c r="I35650" s="113" t="s">
        <v>112264</v>
      </c>
    </row>
    <row r="35651" spans="9:9" ht="14.5" x14ac:dyDescent="0.35">
      <c r="I35651" s="113" t="s">
        <v>112263</v>
      </c>
    </row>
    <row r="35652" spans="9:9" ht="14.5" x14ac:dyDescent="0.35">
      <c r="I35652" s="113" t="s">
        <v>112262</v>
      </c>
    </row>
    <row r="35653" spans="9:9" ht="14.5" x14ac:dyDescent="0.35">
      <c r="I35653" s="113" t="s">
        <v>112261</v>
      </c>
    </row>
    <row r="35654" spans="9:9" ht="14.5" x14ac:dyDescent="0.35">
      <c r="I35654" s="113" t="s">
        <v>112260</v>
      </c>
    </row>
    <row r="35655" spans="9:9" ht="14.5" x14ac:dyDescent="0.35">
      <c r="I35655" s="113" t="s">
        <v>112259</v>
      </c>
    </row>
    <row r="35656" spans="9:9" ht="14.5" x14ac:dyDescent="0.35">
      <c r="I35656" s="113" t="s">
        <v>112258</v>
      </c>
    </row>
    <row r="35657" spans="9:9" ht="14.5" x14ac:dyDescent="0.35">
      <c r="I35657" s="113" t="s">
        <v>82462</v>
      </c>
    </row>
    <row r="35658" spans="9:9" ht="14.5" x14ac:dyDescent="0.35">
      <c r="I35658" s="113" t="s">
        <v>82461</v>
      </c>
    </row>
    <row r="35659" spans="9:9" ht="14.5" x14ac:dyDescent="0.35">
      <c r="I35659" s="113" t="s">
        <v>82460</v>
      </c>
    </row>
    <row r="35660" spans="9:9" ht="14.5" x14ac:dyDescent="0.35">
      <c r="I35660" s="113" t="s">
        <v>82459</v>
      </c>
    </row>
    <row r="35661" spans="9:9" ht="14.5" x14ac:dyDescent="0.35">
      <c r="I35661" s="113" t="s">
        <v>82458</v>
      </c>
    </row>
    <row r="35662" spans="9:9" ht="14.5" x14ac:dyDescent="0.35">
      <c r="I35662" s="113" t="s">
        <v>82457</v>
      </c>
    </row>
    <row r="35663" spans="9:9" ht="14.5" x14ac:dyDescent="0.35">
      <c r="I35663" s="113" t="s">
        <v>82456</v>
      </c>
    </row>
    <row r="35664" spans="9:9" ht="14.5" x14ac:dyDescent="0.35">
      <c r="I35664" s="113" t="s">
        <v>82455</v>
      </c>
    </row>
    <row r="35665" spans="9:9" ht="14.5" x14ac:dyDescent="0.35">
      <c r="I35665" s="113" t="s">
        <v>82454</v>
      </c>
    </row>
    <row r="35666" spans="9:9" ht="14.5" x14ac:dyDescent="0.35">
      <c r="I35666" s="113" t="s">
        <v>82453</v>
      </c>
    </row>
    <row r="35667" spans="9:9" ht="14.5" x14ac:dyDescent="0.35">
      <c r="I35667" s="113" t="s">
        <v>82452</v>
      </c>
    </row>
    <row r="35668" spans="9:9" ht="14.5" x14ac:dyDescent="0.35">
      <c r="I35668" s="113" t="s">
        <v>82451</v>
      </c>
    </row>
    <row r="35669" spans="9:9" ht="14.5" x14ac:dyDescent="0.35">
      <c r="I35669" s="113" t="s">
        <v>82450</v>
      </c>
    </row>
    <row r="35670" spans="9:9" ht="14.5" x14ac:dyDescent="0.35">
      <c r="I35670" s="113" t="s">
        <v>82449</v>
      </c>
    </row>
    <row r="35671" spans="9:9" ht="14.5" x14ac:dyDescent="0.35">
      <c r="I35671" s="113" t="s">
        <v>82448</v>
      </c>
    </row>
    <row r="35672" spans="9:9" ht="14.5" x14ac:dyDescent="0.35">
      <c r="I35672" s="113" t="s">
        <v>82447</v>
      </c>
    </row>
    <row r="35673" spans="9:9" ht="14.5" x14ac:dyDescent="0.35">
      <c r="I35673" s="113" t="s">
        <v>82446</v>
      </c>
    </row>
    <row r="35674" spans="9:9" ht="14.5" x14ac:dyDescent="0.35">
      <c r="I35674" s="113" t="s">
        <v>82445</v>
      </c>
    </row>
    <row r="35675" spans="9:9" ht="14.5" x14ac:dyDescent="0.35">
      <c r="I35675" s="113" t="s">
        <v>82444</v>
      </c>
    </row>
    <row r="35676" spans="9:9" ht="14.5" x14ac:dyDescent="0.35">
      <c r="I35676" s="113" t="s">
        <v>82443</v>
      </c>
    </row>
    <row r="35677" spans="9:9" ht="14.5" x14ac:dyDescent="0.35">
      <c r="I35677" s="113" t="s">
        <v>82442</v>
      </c>
    </row>
    <row r="35678" spans="9:9" ht="14.5" x14ac:dyDescent="0.35">
      <c r="I35678" s="113" t="s">
        <v>82441</v>
      </c>
    </row>
    <row r="35679" spans="9:9" ht="14.5" x14ac:dyDescent="0.35">
      <c r="I35679" s="113" t="s">
        <v>82440</v>
      </c>
    </row>
    <row r="35680" spans="9:9" ht="14.5" x14ac:dyDescent="0.35">
      <c r="I35680" s="113" t="s">
        <v>82439</v>
      </c>
    </row>
    <row r="35681" spans="9:9" ht="14.5" x14ac:dyDescent="0.35">
      <c r="I35681" s="113" t="s">
        <v>82438</v>
      </c>
    </row>
    <row r="35682" spans="9:9" ht="14.5" x14ac:dyDescent="0.35">
      <c r="I35682" s="113" t="s">
        <v>82437</v>
      </c>
    </row>
    <row r="35683" spans="9:9" ht="14.5" x14ac:dyDescent="0.35">
      <c r="I35683" s="113" t="s">
        <v>82436</v>
      </c>
    </row>
    <row r="35684" spans="9:9" ht="14.5" x14ac:dyDescent="0.35">
      <c r="I35684" s="113" t="s">
        <v>82435</v>
      </c>
    </row>
    <row r="35685" spans="9:9" ht="14.5" x14ac:dyDescent="0.35">
      <c r="I35685" s="113" t="s">
        <v>82434</v>
      </c>
    </row>
    <row r="35686" spans="9:9" ht="14.5" x14ac:dyDescent="0.35">
      <c r="I35686" s="113" t="s">
        <v>82433</v>
      </c>
    </row>
    <row r="35687" spans="9:9" ht="14.5" x14ac:dyDescent="0.35">
      <c r="I35687" s="113" t="s">
        <v>82432</v>
      </c>
    </row>
    <row r="35688" spans="9:9" ht="14.5" x14ac:dyDescent="0.35">
      <c r="I35688" s="113" t="s">
        <v>138890</v>
      </c>
    </row>
    <row r="35689" spans="9:9" ht="14.5" x14ac:dyDescent="0.35">
      <c r="I35689" s="113" t="s">
        <v>141051</v>
      </c>
    </row>
    <row r="35690" spans="9:9" ht="14.5" x14ac:dyDescent="0.35">
      <c r="I35690" s="113" t="s">
        <v>138891</v>
      </c>
    </row>
    <row r="35691" spans="9:9" ht="14.5" x14ac:dyDescent="0.35">
      <c r="I35691" s="113" t="s">
        <v>138892</v>
      </c>
    </row>
    <row r="35692" spans="9:9" ht="14.5" x14ac:dyDescent="0.35">
      <c r="I35692" s="113" t="s">
        <v>126536</v>
      </c>
    </row>
    <row r="35693" spans="9:9" ht="14.5" x14ac:dyDescent="0.35">
      <c r="I35693" s="113" t="s">
        <v>126537</v>
      </c>
    </row>
    <row r="35694" spans="9:9" ht="14.5" x14ac:dyDescent="0.35">
      <c r="I35694" s="113" t="s">
        <v>126538</v>
      </c>
    </row>
    <row r="35695" spans="9:9" ht="14.5" x14ac:dyDescent="0.35">
      <c r="I35695" s="113" t="s">
        <v>126539</v>
      </c>
    </row>
    <row r="35696" spans="9:9" ht="14.5" x14ac:dyDescent="0.35">
      <c r="I35696" s="113" t="s">
        <v>126540</v>
      </c>
    </row>
    <row r="35697" spans="9:9" ht="14.5" x14ac:dyDescent="0.35">
      <c r="I35697" s="113" t="s">
        <v>126541</v>
      </c>
    </row>
    <row r="35698" spans="9:9" ht="14.5" x14ac:dyDescent="0.35">
      <c r="I35698" s="113" t="s">
        <v>126542</v>
      </c>
    </row>
    <row r="35699" spans="9:9" ht="14.5" x14ac:dyDescent="0.35">
      <c r="I35699" s="113" t="s">
        <v>126543</v>
      </c>
    </row>
    <row r="35700" spans="9:9" ht="14.5" x14ac:dyDescent="0.35">
      <c r="I35700" s="113" t="s">
        <v>121411</v>
      </c>
    </row>
    <row r="35701" spans="9:9" ht="14.5" x14ac:dyDescent="0.35">
      <c r="I35701" s="113" t="s">
        <v>119767</v>
      </c>
    </row>
    <row r="35702" spans="9:9" ht="14.5" x14ac:dyDescent="0.35">
      <c r="I35702" s="113" t="s">
        <v>119766</v>
      </c>
    </row>
    <row r="35703" spans="9:9" ht="14.5" x14ac:dyDescent="0.35">
      <c r="I35703" s="113" t="s">
        <v>123401</v>
      </c>
    </row>
    <row r="35704" spans="9:9" ht="14.5" x14ac:dyDescent="0.35">
      <c r="I35704" s="113" t="s">
        <v>119765</v>
      </c>
    </row>
    <row r="35705" spans="9:9" ht="14.5" x14ac:dyDescent="0.35">
      <c r="I35705" s="113" t="s">
        <v>119764</v>
      </c>
    </row>
    <row r="35706" spans="9:9" ht="14.5" x14ac:dyDescent="0.35">
      <c r="I35706" s="113" t="s">
        <v>119763</v>
      </c>
    </row>
    <row r="35707" spans="9:9" ht="14.5" x14ac:dyDescent="0.35">
      <c r="I35707" s="113" t="s">
        <v>82431</v>
      </c>
    </row>
    <row r="35708" spans="9:9" ht="14.5" x14ac:dyDescent="0.35">
      <c r="I35708" s="113" t="s">
        <v>82430</v>
      </c>
    </row>
    <row r="35709" spans="9:9" ht="14.5" x14ac:dyDescent="0.35">
      <c r="I35709" s="113" t="s">
        <v>82429</v>
      </c>
    </row>
    <row r="35710" spans="9:9" ht="14.5" x14ac:dyDescent="0.35">
      <c r="I35710" s="113" t="s">
        <v>82428</v>
      </c>
    </row>
    <row r="35711" spans="9:9" ht="14.5" x14ac:dyDescent="0.35">
      <c r="I35711" s="113" t="s">
        <v>82427</v>
      </c>
    </row>
    <row r="35712" spans="9:9" ht="14.5" x14ac:dyDescent="0.35">
      <c r="I35712" s="113" t="s">
        <v>82426</v>
      </c>
    </row>
    <row r="35713" spans="9:9" ht="14.5" x14ac:dyDescent="0.35">
      <c r="I35713" s="113" t="s">
        <v>82425</v>
      </c>
    </row>
    <row r="35714" spans="9:9" ht="14.5" x14ac:dyDescent="0.35">
      <c r="I35714" s="113" t="s">
        <v>82424</v>
      </c>
    </row>
    <row r="35715" spans="9:9" ht="14.5" x14ac:dyDescent="0.35">
      <c r="I35715" s="113" t="s">
        <v>82423</v>
      </c>
    </row>
    <row r="35716" spans="9:9" ht="14.5" x14ac:dyDescent="0.35">
      <c r="I35716" s="113" t="s">
        <v>138893</v>
      </c>
    </row>
    <row r="35717" spans="9:9" ht="14.5" x14ac:dyDescent="0.35">
      <c r="I35717" s="113" t="s">
        <v>138894</v>
      </c>
    </row>
    <row r="35718" spans="9:9" ht="14.5" x14ac:dyDescent="0.35">
      <c r="I35718" s="113" t="s">
        <v>126544</v>
      </c>
    </row>
    <row r="35719" spans="9:9" ht="14.5" x14ac:dyDescent="0.35">
      <c r="I35719" s="113" t="s">
        <v>126545</v>
      </c>
    </row>
    <row r="35720" spans="9:9" ht="14.5" x14ac:dyDescent="0.35">
      <c r="I35720" s="113" t="s">
        <v>126546</v>
      </c>
    </row>
    <row r="35721" spans="9:9" ht="14.5" x14ac:dyDescent="0.35">
      <c r="I35721" s="113" t="s">
        <v>126547</v>
      </c>
    </row>
    <row r="35722" spans="9:9" ht="14.5" x14ac:dyDescent="0.35">
      <c r="I35722" s="113" t="s">
        <v>119762</v>
      </c>
    </row>
    <row r="35723" spans="9:9" ht="14.5" x14ac:dyDescent="0.35">
      <c r="I35723" s="113" t="s">
        <v>138895</v>
      </c>
    </row>
    <row r="35724" spans="9:9" ht="14.5" x14ac:dyDescent="0.35">
      <c r="I35724" s="113" t="s">
        <v>138896</v>
      </c>
    </row>
    <row r="35725" spans="9:9" ht="14.5" x14ac:dyDescent="0.35">
      <c r="I35725" s="113" t="s">
        <v>138897</v>
      </c>
    </row>
    <row r="35726" spans="9:9" ht="14.5" x14ac:dyDescent="0.35">
      <c r="I35726" s="113" t="s">
        <v>138898</v>
      </c>
    </row>
    <row r="35727" spans="9:9" ht="14.5" x14ac:dyDescent="0.35">
      <c r="I35727" s="113" t="s">
        <v>138899</v>
      </c>
    </row>
    <row r="35728" spans="9:9" ht="14.5" x14ac:dyDescent="0.35">
      <c r="I35728" s="113" t="s">
        <v>138900</v>
      </c>
    </row>
    <row r="35729" spans="9:9" ht="14.5" x14ac:dyDescent="0.35">
      <c r="I35729" s="113" t="s">
        <v>138901</v>
      </c>
    </row>
    <row r="35730" spans="9:9" ht="14.5" x14ac:dyDescent="0.35">
      <c r="I35730" s="113" t="s">
        <v>138902</v>
      </c>
    </row>
    <row r="35731" spans="9:9" ht="14.5" x14ac:dyDescent="0.35">
      <c r="I35731" s="113" t="s">
        <v>138903</v>
      </c>
    </row>
    <row r="35732" spans="9:9" ht="14.5" x14ac:dyDescent="0.35">
      <c r="I35732" s="113" t="s">
        <v>138904</v>
      </c>
    </row>
    <row r="35733" spans="9:9" ht="14.5" x14ac:dyDescent="0.35">
      <c r="I35733" s="113" t="s">
        <v>126548</v>
      </c>
    </row>
    <row r="35734" spans="9:9" ht="14.5" x14ac:dyDescent="0.35">
      <c r="I35734" s="113" t="s">
        <v>126549</v>
      </c>
    </row>
    <row r="35735" spans="9:9" ht="14.5" x14ac:dyDescent="0.35">
      <c r="I35735" s="113" t="s">
        <v>126550</v>
      </c>
    </row>
    <row r="35736" spans="9:9" ht="14.5" x14ac:dyDescent="0.35">
      <c r="I35736" s="113" t="s">
        <v>126551</v>
      </c>
    </row>
    <row r="35737" spans="9:9" ht="14.5" x14ac:dyDescent="0.35">
      <c r="I35737" s="113" t="s">
        <v>126552</v>
      </c>
    </row>
    <row r="35738" spans="9:9" ht="14.5" x14ac:dyDescent="0.35">
      <c r="I35738" s="113" t="s">
        <v>126553</v>
      </c>
    </row>
    <row r="35739" spans="9:9" ht="14.5" x14ac:dyDescent="0.35">
      <c r="I35739" s="113" t="s">
        <v>126554</v>
      </c>
    </row>
    <row r="35740" spans="9:9" ht="14.5" x14ac:dyDescent="0.35">
      <c r="I35740" s="113" t="s">
        <v>126555</v>
      </c>
    </row>
    <row r="35741" spans="9:9" ht="14.5" x14ac:dyDescent="0.35">
      <c r="I35741" s="113" t="s">
        <v>126556</v>
      </c>
    </row>
    <row r="35742" spans="9:9" ht="14.5" x14ac:dyDescent="0.35">
      <c r="I35742" s="113" t="s">
        <v>126557</v>
      </c>
    </row>
    <row r="35743" spans="9:9" ht="14.5" x14ac:dyDescent="0.35">
      <c r="I35743" s="113" t="s">
        <v>126558</v>
      </c>
    </row>
    <row r="35744" spans="9:9" ht="14.5" x14ac:dyDescent="0.35">
      <c r="I35744" s="113" t="s">
        <v>126559</v>
      </c>
    </row>
    <row r="35745" spans="9:9" ht="14.5" x14ac:dyDescent="0.35">
      <c r="I35745" s="113" t="s">
        <v>126560</v>
      </c>
    </row>
    <row r="35746" spans="9:9" ht="14.5" x14ac:dyDescent="0.35">
      <c r="I35746" s="113" t="s">
        <v>126561</v>
      </c>
    </row>
    <row r="35747" spans="9:9" ht="14.5" x14ac:dyDescent="0.35">
      <c r="I35747" s="113" t="s">
        <v>126562</v>
      </c>
    </row>
    <row r="35748" spans="9:9" ht="14.5" x14ac:dyDescent="0.35">
      <c r="I35748" s="113" t="s">
        <v>126563</v>
      </c>
    </row>
    <row r="35749" spans="9:9" ht="14.5" x14ac:dyDescent="0.35">
      <c r="I35749" s="113" t="s">
        <v>126564</v>
      </c>
    </row>
    <row r="35750" spans="9:9" ht="14.5" x14ac:dyDescent="0.35">
      <c r="I35750" s="113" t="s">
        <v>128033</v>
      </c>
    </row>
    <row r="35751" spans="9:9" ht="14.5" x14ac:dyDescent="0.35">
      <c r="I35751" s="113" t="s">
        <v>128034</v>
      </c>
    </row>
    <row r="35752" spans="9:9" ht="14.5" x14ac:dyDescent="0.35">
      <c r="I35752" s="113" t="s">
        <v>123400</v>
      </c>
    </row>
    <row r="35753" spans="9:9" ht="14.5" x14ac:dyDescent="0.35">
      <c r="I35753" s="113" t="s">
        <v>123399</v>
      </c>
    </row>
    <row r="35754" spans="9:9" ht="14.5" x14ac:dyDescent="0.35">
      <c r="I35754" s="113" t="s">
        <v>123398</v>
      </c>
    </row>
    <row r="35755" spans="9:9" ht="14.5" x14ac:dyDescent="0.35">
      <c r="I35755" s="113" t="s">
        <v>123397</v>
      </c>
    </row>
    <row r="35756" spans="9:9" ht="14.5" x14ac:dyDescent="0.35">
      <c r="I35756" s="113" t="s">
        <v>123396</v>
      </c>
    </row>
    <row r="35757" spans="9:9" ht="14.5" x14ac:dyDescent="0.35">
      <c r="I35757" s="113" t="s">
        <v>121410</v>
      </c>
    </row>
    <row r="35758" spans="9:9" ht="14.5" x14ac:dyDescent="0.35">
      <c r="I35758" s="113" t="s">
        <v>119761</v>
      </c>
    </row>
    <row r="35759" spans="9:9" ht="14.5" x14ac:dyDescent="0.35">
      <c r="I35759" s="113" t="s">
        <v>119760</v>
      </c>
    </row>
    <row r="35760" spans="9:9" ht="14.5" x14ac:dyDescent="0.35">
      <c r="I35760" s="113" t="s">
        <v>119759</v>
      </c>
    </row>
    <row r="35761" spans="9:9" ht="14.5" x14ac:dyDescent="0.35">
      <c r="I35761" s="113" t="s">
        <v>119758</v>
      </c>
    </row>
    <row r="35762" spans="9:9" ht="14.5" x14ac:dyDescent="0.35">
      <c r="I35762" s="113" t="s">
        <v>119757</v>
      </c>
    </row>
    <row r="35763" spans="9:9" ht="14.5" x14ac:dyDescent="0.35">
      <c r="I35763" s="113" t="s">
        <v>119756</v>
      </c>
    </row>
    <row r="35764" spans="9:9" ht="14.5" x14ac:dyDescent="0.35">
      <c r="I35764" s="113" t="s">
        <v>119755</v>
      </c>
    </row>
    <row r="35765" spans="9:9" ht="14.5" x14ac:dyDescent="0.35">
      <c r="I35765" s="113" t="s">
        <v>119754</v>
      </c>
    </row>
    <row r="35766" spans="9:9" ht="14.5" x14ac:dyDescent="0.35">
      <c r="I35766" s="113" t="s">
        <v>119753</v>
      </c>
    </row>
    <row r="35767" spans="9:9" ht="14.5" x14ac:dyDescent="0.35">
      <c r="I35767" s="113" t="s">
        <v>119752</v>
      </c>
    </row>
    <row r="35768" spans="9:9" ht="14.5" x14ac:dyDescent="0.35">
      <c r="I35768" s="113" t="s">
        <v>116536</v>
      </c>
    </row>
    <row r="35769" spans="9:9" ht="14.5" x14ac:dyDescent="0.35">
      <c r="I35769" s="113" t="s">
        <v>116535</v>
      </c>
    </row>
    <row r="35770" spans="9:9" ht="14.5" x14ac:dyDescent="0.35">
      <c r="I35770" s="113" t="s">
        <v>115683</v>
      </c>
    </row>
    <row r="35771" spans="9:9" ht="14.5" x14ac:dyDescent="0.35">
      <c r="I35771" s="113" t="s">
        <v>115682</v>
      </c>
    </row>
    <row r="35772" spans="9:9" ht="14.5" x14ac:dyDescent="0.35">
      <c r="I35772" s="113" t="s">
        <v>115681</v>
      </c>
    </row>
    <row r="35773" spans="9:9" ht="14.5" x14ac:dyDescent="0.35">
      <c r="I35773" s="113" t="s">
        <v>115680</v>
      </c>
    </row>
    <row r="35774" spans="9:9" ht="14.5" x14ac:dyDescent="0.35">
      <c r="I35774" s="113" t="s">
        <v>115679</v>
      </c>
    </row>
    <row r="35775" spans="9:9" ht="14.5" x14ac:dyDescent="0.35">
      <c r="I35775" s="113" t="s">
        <v>115678</v>
      </c>
    </row>
    <row r="35776" spans="9:9" ht="14.5" x14ac:dyDescent="0.35">
      <c r="I35776" s="113" t="s">
        <v>112257</v>
      </c>
    </row>
    <row r="35777" spans="9:9" ht="14.5" x14ac:dyDescent="0.35">
      <c r="I35777" s="113" t="s">
        <v>115677</v>
      </c>
    </row>
    <row r="35778" spans="9:9" ht="14.5" x14ac:dyDescent="0.35">
      <c r="I35778" s="113" t="s">
        <v>112256</v>
      </c>
    </row>
    <row r="35779" spans="9:9" ht="14.5" x14ac:dyDescent="0.35">
      <c r="I35779" s="113" t="s">
        <v>112255</v>
      </c>
    </row>
    <row r="35780" spans="9:9" ht="14.5" x14ac:dyDescent="0.35">
      <c r="I35780" s="113" t="s">
        <v>112254</v>
      </c>
    </row>
    <row r="35781" spans="9:9" ht="14.5" x14ac:dyDescent="0.35">
      <c r="I35781" s="113" t="s">
        <v>112253</v>
      </c>
    </row>
    <row r="35782" spans="9:9" ht="14.5" x14ac:dyDescent="0.35">
      <c r="I35782" s="113" t="s">
        <v>82422</v>
      </c>
    </row>
    <row r="35783" spans="9:9" ht="14.5" x14ac:dyDescent="0.35">
      <c r="I35783" s="113" t="s">
        <v>82421</v>
      </c>
    </row>
    <row r="35784" spans="9:9" ht="14.5" x14ac:dyDescent="0.35">
      <c r="I35784" s="113" t="s">
        <v>82420</v>
      </c>
    </row>
    <row r="35785" spans="9:9" ht="14.5" x14ac:dyDescent="0.35">
      <c r="I35785" s="113" t="s">
        <v>82419</v>
      </c>
    </row>
    <row r="35786" spans="9:9" ht="14.5" x14ac:dyDescent="0.35">
      <c r="I35786" s="113" t="s">
        <v>82418</v>
      </c>
    </row>
    <row r="35787" spans="9:9" ht="14.5" x14ac:dyDescent="0.35">
      <c r="I35787" s="113" t="s">
        <v>82417</v>
      </c>
    </row>
    <row r="35788" spans="9:9" ht="14.5" x14ac:dyDescent="0.35">
      <c r="I35788" s="113" t="s">
        <v>82416</v>
      </c>
    </row>
    <row r="35789" spans="9:9" ht="14.5" x14ac:dyDescent="0.35">
      <c r="I35789" s="113" t="s">
        <v>82415</v>
      </c>
    </row>
    <row r="35790" spans="9:9" ht="14.5" x14ac:dyDescent="0.35">
      <c r="I35790" s="113" t="s">
        <v>82414</v>
      </c>
    </row>
    <row r="35791" spans="9:9" ht="14.5" x14ac:dyDescent="0.35">
      <c r="I35791" s="113" t="s">
        <v>82413</v>
      </c>
    </row>
    <row r="35792" spans="9:9" ht="14.5" x14ac:dyDescent="0.35">
      <c r="I35792" s="113" t="s">
        <v>82412</v>
      </c>
    </row>
    <row r="35793" spans="9:9" ht="14.5" x14ac:dyDescent="0.35">
      <c r="I35793" s="113" t="s">
        <v>82411</v>
      </c>
    </row>
    <row r="35794" spans="9:9" ht="14.5" x14ac:dyDescent="0.35">
      <c r="I35794" s="113" t="s">
        <v>82410</v>
      </c>
    </row>
    <row r="35795" spans="9:9" ht="14.5" x14ac:dyDescent="0.35">
      <c r="I35795" s="113" t="s">
        <v>82409</v>
      </c>
    </row>
    <row r="35796" spans="9:9" ht="14.5" x14ac:dyDescent="0.35">
      <c r="I35796" s="113" t="s">
        <v>82408</v>
      </c>
    </row>
    <row r="35797" spans="9:9" ht="14.5" x14ac:dyDescent="0.35">
      <c r="I35797" s="113" t="s">
        <v>82407</v>
      </c>
    </row>
    <row r="35798" spans="9:9" ht="14.5" x14ac:dyDescent="0.35">
      <c r="I35798" s="113" t="s">
        <v>82406</v>
      </c>
    </row>
    <row r="35799" spans="9:9" ht="14.5" x14ac:dyDescent="0.35">
      <c r="I35799" s="113" t="s">
        <v>138905</v>
      </c>
    </row>
    <row r="35800" spans="9:9" ht="14.5" x14ac:dyDescent="0.35">
      <c r="I35800" s="113" t="s">
        <v>138906</v>
      </c>
    </row>
    <row r="35801" spans="9:9" ht="14.5" x14ac:dyDescent="0.35">
      <c r="I35801" s="113" t="s">
        <v>138907</v>
      </c>
    </row>
    <row r="35802" spans="9:9" ht="14.5" x14ac:dyDescent="0.35">
      <c r="I35802" s="113" t="s">
        <v>138908</v>
      </c>
    </row>
    <row r="35803" spans="9:9" ht="14.5" x14ac:dyDescent="0.35">
      <c r="I35803" s="113" t="s">
        <v>138909</v>
      </c>
    </row>
    <row r="35804" spans="9:9" ht="14.5" x14ac:dyDescent="0.35">
      <c r="I35804" s="113" t="s">
        <v>130582</v>
      </c>
    </row>
    <row r="35805" spans="9:9" ht="14.5" x14ac:dyDescent="0.35">
      <c r="I35805" s="113" t="s">
        <v>126565</v>
      </c>
    </row>
    <row r="35806" spans="9:9" ht="14.5" x14ac:dyDescent="0.35">
      <c r="I35806" s="113" t="s">
        <v>126566</v>
      </c>
    </row>
    <row r="35807" spans="9:9" ht="14.5" x14ac:dyDescent="0.35">
      <c r="I35807" s="113" t="s">
        <v>126567</v>
      </c>
    </row>
    <row r="35808" spans="9:9" ht="14.5" x14ac:dyDescent="0.35">
      <c r="I35808" s="113" t="s">
        <v>126568</v>
      </c>
    </row>
    <row r="35809" spans="9:9" ht="14.5" x14ac:dyDescent="0.35">
      <c r="I35809" s="113" t="s">
        <v>126569</v>
      </c>
    </row>
    <row r="35810" spans="9:9" ht="14.5" x14ac:dyDescent="0.35">
      <c r="I35810" s="113" t="s">
        <v>126570</v>
      </c>
    </row>
    <row r="35811" spans="9:9" ht="14.5" x14ac:dyDescent="0.35">
      <c r="I35811" s="113" t="s">
        <v>123395</v>
      </c>
    </row>
    <row r="35812" spans="9:9" ht="14.5" x14ac:dyDescent="0.35">
      <c r="I35812" s="113" t="s">
        <v>123394</v>
      </c>
    </row>
    <row r="35813" spans="9:9" ht="14.5" x14ac:dyDescent="0.35">
      <c r="I35813" s="113" t="s">
        <v>121409</v>
      </c>
    </row>
    <row r="35814" spans="9:9" ht="14.5" x14ac:dyDescent="0.35">
      <c r="I35814" s="113" t="s">
        <v>119751</v>
      </c>
    </row>
    <row r="35815" spans="9:9" ht="14.5" x14ac:dyDescent="0.35">
      <c r="I35815" s="113" t="s">
        <v>119750</v>
      </c>
    </row>
    <row r="35816" spans="9:9" ht="14.5" x14ac:dyDescent="0.35">
      <c r="I35816" s="113" t="s">
        <v>119749</v>
      </c>
    </row>
    <row r="35817" spans="9:9" ht="14.5" x14ac:dyDescent="0.35">
      <c r="I35817" s="113" t="s">
        <v>119748</v>
      </c>
    </row>
    <row r="35818" spans="9:9" ht="14.5" x14ac:dyDescent="0.35">
      <c r="I35818" s="113" t="s">
        <v>116534</v>
      </c>
    </row>
    <row r="35819" spans="9:9" ht="14.5" x14ac:dyDescent="0.35">
      <c r="I35819" s="113" t="s">
        <v>115676</v>
      </c>
    </row>
    <row r="35820" spans="9:9" ht="14.5" x14ac:dyDescent="0.35">
      <c r="I35820" s="113" t="s">
        <v>112252</v>
      </c>
    </row>
    <row r="35821" spans="9:9" ht="14.5" x14ac:dyDescent="0.35">
      <c r="I35821" s="113" t="s">
        <v>112251</v>
      </c>
    </row>
    <row r="35822" spans="9:9" ht="14.5" x14ac:dyDescent="0.35">
      <c r="I35822" s="113" t="s">
        <v>112250</v>
      </c>
    </row>
    <row r="35823" spans="9:9" ht="14.5" x14ac:dyDescent="0.35">
      <c r="I35823" s="113" t="s">
        <v>82405</v>
      </c>
    </row>
    <row r="35824" spans="9:9" ht="14.5" x14ac:dyDescent="0.35">
      <c r="I35824" s="113" t="s">
        <v>82404</v>
      </c>
    </row>
    <row r="35825" spans="9:9" ht="14.5" x14ac:dyDescent="0.35">
      <c r="I35825" s="113" t="s">
        <v>82403</v>
      </c>
    </row>
    <row r="35826" spans="9:9" ht="14.5" x14ac:dyDescent="0.35">
      <c r="I35826" s="113" t="s">
        <v>82402</v>
      </c>
    </row>
    <row r="35827" spans="9:9" ht="14.5" x14ac:dyDescent="0.35">
      <c r="I35827" s="113" t="s">
        <v>82401</v>
      </c>
    </row>
    <row r="35828" spans="9:9" ht="14.5" x14ac:dyDescent="0.35">
      <c r="I35828" s="113" t="s">
        <v>82400</v>
      </c>
    </row>
    <row r="35829" spans="9:9" ht="14.5" x14ac:dyDescent="0.35">
      <c r="I35829" s="113" t="s">
        <v>82399</v>
      </c>
    </row>
    <row r="35830" spans="9:9" ht="14.5" x14ac:dyDescent="0.35">
      <c r="I35830" s="113" t="s">
        <v>82398</v>
      </c>
    </row>
    <row r="35831" spans="9:9" ht="14.5" x14ac:dyDescent="0.35">
      <c r="I35831" s="113" t="s">
        <v>82397</v>
      </c>
    </row>
    <row r="35832" spans="9:9" ht="14.5" x14ac:dyDescent="0.35">
      <c r="I35832" s="113" t="s">
        <v>82396</v>
      </c>
    </row>
    <row r="35833" spans="9:9" ht="14.5" x14ac:dyDescent="0.35">
      <c r="I35833" s="113" t="s">
        <v>82395</v>
      </c>
    </row>
    <row r="35834" spans="9:9" ht="14.5" x14ac:dyDescent="0.35">
      <c r="I35834" s="113" t="s">
        <v>82394</v>
      </c>
    </row>
    <row r="35835" spans="9:9" ht="14.5" x14ac:dyDescent="0.35">
      <c r="I35835" s="113" t="s">
        <v>82393</v>
      </c>
    </row>
    <row r="35836" spans="9:9" ht="14.5" x14ac:dyDescent="0.35">
      <c r="I35836" s="113" t="s">
        <v>82392</v>
      </c>
    </row>
    <row r="35837" spans="9:9" ht="14.5" x14ac:dyDescent="0.35">
      <c r="I35837" s="113" t="s">
        <v>82391</v>
      </c>
    </row>
    <row r="35838" spans="9:9" ht="14.5" x14ac:dyDescent="0.35">
      <c r="I35838" s="113" t="s">
        <v>82390</v>
      </c>
    </row>
    <row r="35839" spans="9:9" ht="14.5" x14ac:dyDescent="0.35">
      <c r="I35839" s="113" t="s">
        <v>82389</v>
      </c>
    </row>
    <row r="35840" spans="9:9" ht="14.5" x14ac:dyDescent="0.35">
      <c r="I35840" s="113" t="s">
        <v>82388</v>
      </c>
    </row>
    <row r="35841" spans="9:9" ht="14.5" x14ac:dyDescent="0.35">
      <c r="I35841" s="113" t="s">
        <v>82387</v>
      </c>
    </row>
    <row r="35842" spans="9:9" ht="14.5" x14ac:dyDescent="0.35">
      <c r="I35842" s="113" t="s">
        <v>82386</v>
      </c>
    </row>
    <row r="35843" spans="9:9" ht="14.5" x14ac:dyDescent="0.35">
      <c r="I35843" s="113" t="s">
        <v>82385</v>
      </c>
    </row>
    <row r="35844" spans="9:9" ht="14.5" x14ac:dyDescent="0.35">
      <c r="I35844" s="113" t="s">
        <v>82384</v>
      </c>
    </row>
    <row r="35845" spans="9:9" ht="14.5" x14ac:dyDescent="0.35">
      <c r="I35845" s="113" t="s">
        <v>82383</v>
      </c>
    </row>
    <row r="35846" spans="9:9" ht="14.5" x14ac:dyDescent="0.35">
      <c r="I35846" s="113" t="s">
        <v>82382</v>
      </c>
    </row>
    <row r="35847" spans="9:9" ht="14.5" x14ac:dyDescent="0.35">
      <c r="I35847" s="113" t="s">
        <v>82381</v>
      </c>
    </row>
    <row r="35848" spans="9:9" ht="14.5" x14ac:dyDescent="0.35">
      <c r="I35848" s="113" t="s">
        <v>82380</v>
      </c>
    </row>
    <row r="35849" spans="9:9" ht="14.5" x14ac:dyDescent="0.35">
      <c r="I35849" s="113" t="s">
        <v>82379</v>
      </c>
    </row>
    <row r="35850" spans="9:9" ht="14.5" x14ac:dyDescent="0.35">
      <c r="I35850" s="113" t="s">
        <v>82378</v>
      </c>
    </row>
    <row r="35851" spans="9:9" ht="14.5" x14ac:dyDescent="0.35">
      <c r="I35851" s="113" t="s">
        <v>82377</v>
      </c>
    </row>
    <row r="35852" spans="9:9" ht="14.5" x14ac:dyDescent="0.35">
      <c r="I35852" s="113" t="s">
        <v>82376</v>
      </c>
    </row>
    <row r="35853" spans="9:9" ht="14.5" x14ac:dyDescent="0.35">
      <c r="I35853" s="113" t="s">
        <v>82375</v>
      </c>
    </row>
    <row r="35854" spans="9:9" ht="14.5" x14ac:dyDescent="0.35">
      <c r="I35854" s="113" t="s">
        <v>82374</v>
      </c>
    </row>
    <row r="35855" spans="9:9" ht="14.5" x14ac:dyDescent="0.35">
      <c r="I35855" s="113" t="s">
        <v>82373</v>
      </c>
    </row>
    <row r="35856" spans="9:9" ht="14.5" x14ac:dyDescent="0.35">
      <c r="I35856" s="113" t="s">
        <v>82372</v>
      </c>
    </row>
    <row r="35857" spans="9:9" ht="14.5" x14ac:dyDescent="0.35">
      <c r="I35857" s="113" t="s">
        <v>82371</v>
      </c>
    </row>
    <row r="35858" spans="9:9" ht="14.5" x14ac:dyDescent="0.35">
      <c r="I35858" s="113" t="s">
        <v>82370</v>
      </c>
    </row>
    <row r="35859" spans="9:9" ht="14.5" x14ac:dyDescent="0.35">
      <c r="I35859" s="113" t="s">
        <v>82369</v>
      </c>
    </row>
    <row r="35860" spans="9:9" ht="14.5" x14ac:dyDescent="0.35">
      <c r="I35860" s="113" t="s">
        <v>82368</v>
      </c>
    </row>
    <row r="35861" spans="9:9" ht="14.5" x14ac:dyDescent="0.35">
      <c r="I35861" s="113" t="s">
        <v>82367</v>
      </c>
    </row>
    <row r="35862" spans="9:9" ht="14.5" x14ac:dyDescent="0.35">
      <c r="I35862" s="113" t="s">
        <v>82366</v>
      </c>
    </row>
    <row r="35863" spans="9:9" ht="14.5" x14ac:dyDescent="0.35">
      <c r="I35863" s="113" t="s">
        <v>82365</v>
      </c>
    </row>
    <row r="35864" spans="9:9" ht="14.5" x14ac:dyDescent="0.35">
      <c r="I35864" s="113" t="s">
        <v>82364</v>
      </c>
    </row>
    <row r="35865" spans="9:9" ht="14.5" x14ac:dyDescent="0.35">
      <c r="I35865" s="113" t="s">
        <v>82363</v>
      </c>
    </row>
    <row r="35866" spans="9:9" ht="14.5" x14ac:dyDescent="0.35">
      <c r="I35866" s="113" t="s">
        <v>82362</v>
      </c>
    </row>
    <row r="35867" spans="9:9" ht="14.5" x14ac:dyDescent="0.35">
      <c r="I35867" s="113" t="s">
        <v>82361</v>
      </c>
    </row>
    <row r="35868" spans="9:9" ht="14.5" x14ac:dyDescent="0.35">
      <c r="I35868" s="113" t="s">
        <v>82360</v>
      </c>
    </row>
    <row r="35869" spans="9:9" ht="14.5" x14ac:dyDescent="0.35">
      <c r="I35869" s="113" t="s">
        <v>82359</v>
      </c>
    </row>
    <row r="35870" spans="9:9" ht="14.5" x14ac:dyDescent="0.35">
      <c r="I35870" s="113" t="s">
        <v>82358</v>
      </c>
    </row>
    <row r="35871" spans="9:9" ht="14.5" x14ac:dyDescent="0.35">
      <c r="I35871" s="113" t="s">
        <v>82357</v>
      </c>
    </row>
    <row r="35872" spans="9:9" ht="14.5" x14ac:dyDescent="0.35">
      <c r="I35872" s="113" t="s">
        <v>82356</v>
      </c>
    </row>
    <row r="35873" spans="9:9" ht="14.5" x14ac:dyDescent="0.35">
      <c r="I35873" s="113" t="s">
        <v>82355</v>
      </c>
    </row>
    <row r="35874" spans="9:9" ht="14.5" x14ac:dyDescent="0.35">
      <c r="I35874" s="113" t="s">
        <v>82354</v>
      </c>
    </row>
    <row r="35875" spans="9:9" ht="14.5" x14ac:dyDescent="0.35">
      <c r="I35875" s="113" t="s">
        <v>82353</v>
      </c>
    </row>
    <row r="35876" spans="9:9" ht="14.5" x14ac:dyDescent="0.35">
      <c r="I35876" s="113" t="s">
        <v>82352</v>
      </c>
    </row>
    <row r="35877" spans="9:9" ht="14.5" x14ac:dyDescent="0.35">
      <c r="I35877" s="113" t="s">
        <v>82351</v>
      </c>
    </row>
    <row r="35878" spans="9:9" ht="14.5" x14ac:dyDescent="0.35">
      <c r="I35878" s="113" t="s">
        <v>82350</v>
      </c>
    </row>
    <row r="35879" spans="9:9" ht="14.5" x14ac:dyDescent="0.35">
      <c r="I35879" s="113" t="s">
        <v>82349</v>
      </c>
    </row>
    <row r="35880" spans="9:9" ht="14.5" x14ac:dyDescent="0.35">
      <c r="I35880" s="113" t="s">
        <v>82348</v>
      </c>
    </row>
    <row r="35881" spans="9:9" ht="14.5" x14ac:dyDescent="0.35">
      <c r="I35881" s="113" t="s">
        <v>82347</v>
      </c>
    </row>
    <row r="35882" spans="9:9" ht="14.5" x14ac:dyDescent="0.35">
      <c r="I35882" s="113" t="s">
        <v>82346</v>
      </c>
    </row>
    <row r="35883" spans="9:9" ht="14.5" x14ac:dyDescent="0.35">
      <c r="I35883" s="113" t="s">
        <v>82345</v>
      </c>
    </row>
    <row r="35884" spans="9:9" ht="14.5" x14ac:dyDescent="0.35">
      <c r="I35884" s="113" t="s">
        <v>82344</v>
      </c>
    </row>
    <row r="35885" spans="9:9" ht="14.5" x14ac:dyDescent="0.35">
      <c r="I35885" s="113" t="s">
        <v>82343</v>
      </c>
    </row>
    <row r="35886" spans="9:9" ht="14.5" x14ac:dyDescent="0.35">
      <c r="I35886" s="113" t="s">
        <v>82342</v>
      </c>
    </row>
    <row r="35887" spans="9:9" ht="14.5" x14ac:dyDescent="0.35">
      <c r="I35887" s="113" t="s">
        <v>82341</v>
      </c>
    </row>
    <row r="35888" spans="9:9" ht="14.5" x14ac:dyDescent="0.35">
      <c r="I35888" s="113" t="s">
        <v>82340</v>
      </c>
    </row>
    <row r="35889" spans="9:9" ht="14.5" x14ac:dyDescent="0.35">
      <c r="I35889" s="113" t="s">
        <v>82339</v>
      </c>
    </row>
    <row r="35890" spans="9:9" ht="14.5" x14ac:dyDescent="0.35">
      <c r="I35890" s="113" t="s">
        <v>82338</v>
      </c>
    </row>
    <row r="35891" spans="9:9" ht="14.5" x14ac:dyDescent="0.35">
      <c r="I35891" s="113" t="s">
        <v>138910</v>
      </c>
    </row>
    <row r="35892" spans="9:9" ht="14.5" x14ac:dyDescent="0.35">
      <c r="I35892" s="113" t="s">
        <v>138911</v>
      </c>
    </row>
    <row r="35893" spans="9:9" ht="14.5" x14ac:dyDescent="0.35">
      <c r="I35893" s="113" t="s">
        <v>138912</v>
      </c>
    </row>
    <row r="35894" spans="9:9" ht="14.5" x14ac:dyDescent="0.35">
      <c r="I35894" s="113" t="s">
        <v>138913</v>
      </c>
    </row>
    <row r="35895" spans="9:9" ht="14.5" x14ac:dyDescent="0.35">
      <c r="I35895" s="113" t="s">
        <v>138914</v>
      </c>
    </row>
    <row r="35896" spans="9:9" ht="14.5" x14ac:dyDescent="0.35">
      <c r="I35896" s="113" t="s">
        <v>138915</v>
      </c>
    </row>
    <row r="35897" spans="9:9" ht="14.5" x14ac:dyDescent="0.35">
      <c r="I35897" s="113" t="s">
        <v>138916</v>
      </c>
    </row>
    <row r="35898" spans="9:9" ht="14.5" x14ac:dyDescent="0.35">
      <c r="I35898" s="113" t="s">
        <v>126571</v>
      </c>
    </row>
    <row r="35899" spans="9:9" ht="14.5" x14ac:dyDescent="0.35">
      <c r="I35899" s="113" t="s">
        <v>126572</v>
      </c>
    </row>
    <row r="35900" spans="9:9" ht="14.5" x14ac:dyDescent="0.35">
      <c r="I35900" s="113" t="s">
        <v>126573</v>
      </c>
    </row>
    <row r="35901" spans="9:9" ht="14.5" x14ac:dyDescent="0.35">
      <c r="I35901" s="113" t="s">
        <v>126574</v>
      </c>
    </row>
    <row r="35902" spans="9:9" ht="14.5" x14ac:dyDescent="0.35">
      <c r="I35902" s="113" t="s">
        <v>126575</v>
      </c>
    </row>
    <row r="35903" spans="9:9" ht="14.5" x14ac:dyDescent="0.35">
      <c r="I35903" s="113" t="s">
        <v>126576</v>
      </c>
    </row>
    <row r="35904" spans="9:9" ht="14.5" x14ac:dyDescent="0.35">
      <c r="I35904" s="113" t="s">
        <v>126577</v>
      </c>
    </row>
    <row r="35905" spans="9:9" ht="14.5" x14ac:dyDescent="0.35">
      <c r="I35905" s="113" t="s">
        <v>126578</v>
      </c>
    </row>
    <row r="35906" spans="9:9" ht="14.5" x14ac:dyDescent="0.35">
      <c r="I35906" s="113" t="s">
        <v>128035</v>
      </c>
    </row>
    <row r="35907" spans="9:9" ht="14.5" x14ac:dyDescent="0.35">
      <c r="I35907" s="113" t="s">
        <v>128036</v>
      </c>
    </row>
    <row r="35908" spans="9:9" ht="14.5" x14ac:dyDescent="0.35">
      <c r="I35908" s="113" t="s">
        <v>123393</v>
      </c>
    </row>
    <row r="35909" spans="9:9" ht="14.5" x14ac:dyDescent="0.35">
      <c r="I35909" s="113" t="s">
        <v>123392</v>
      </c>
    </row>
    <row r="35910" spans="9:9" ht="14.5" x14ac:dyDescent="0.35">
      <c r="I35910" s="113" t="s">
        <v>123391</v>
      </c>
    </row>
    <row r="35911" spans="9:9" ht="14.5" x14ac:dyDescent="0.35">
      <c r="I35911" s="113" t="s">
        <v>123390</v>
      </c>
    </row>
    <row r="35912" spans="9:9" ht="14.5" x14ac:dyDescent="0.35">
      <c r="I35912" s="113" t="s">
        <v>123389</v>
      </c>
    </row>
    <row r="35913" spans="9:9" ht="14.5" x14ac:dyDescent="0.35">
      <c r="I35913" s="113" t="s">
        <v>123388</v>
      </c>
    </row>
    <row r="35914" spans="9:9" ht="14.5" x14ac:dyDescent="0.35">
      <c r="I35914" s="113" t="s">
        <v>121408</v>
      </c>
    </row>
    <row r="35915" spans="9:9" ht="14.5" x14ac:dyDescent="0.35">
      <c r="I35915" s="113" t="s">
        <v>119747</v>
      </c>
    </row>
    <row r="35916" spans="9:9" ht="14.5" x14ac:dyDescent="0.35">
      <c r="I35916" s="113" t="s">
        <v>119746</v>
      </c>
    </row>
    <row r="35917" spans="9:9" ht="14.5" x14ac:dyDescent="0.35">
      <c r="I35917" s="113" t="s">
        <v>119745</v>
      </c>
    </row>
    <row r="35918" spans="9:9" ht="14.5" x14ac:dyDescent="0.35">
      <c r="I35918" s="113" t="s">
        <v>119744</v>
      </c>
    </row>
    <row r="35919" spans="9:9" ht="14.5" x14ac:dyDescent="0.35">
      <c r="I35919" s="113" t="s">
        <v>116533</v>
      </c>
    </row>
    <row r="35920" spans="9:9" ht="14.5" x14ac:dyDescent="0.35">
      <c r="I35920" s="113" t="s">
        <v>119743</v>
      </c>
    </row>
    <row r="35921" spans="9:9" ht="14.5" x14ac:dyDescent="0.35">
      <c r="I35921" s="113" t="s">
        <v>116532</v>
      </c>
    </row>
    <row r="35922" spans="9:9" ht="14.5" x14ac:dyDescent="0.35">
      <c r="I35922" s="113" t="s">
        <v>116531</v>
      </c>
    </row>
    <row r="35923" spans="9:9" ht="14.5" x14ac:dyDescent="0.35">
      <c r="I35923" s="113" t="s">
        <v>115675</v>
      </c>
    </row>
    <row r="35924" spans="9:9" ht="14.5" x14ac:dyDescent="0.35">
      <c r="I35924" s="113" t="s">
        <v>115674</v>
      </c>
    </row>
    <row r="35925" spans="9:9" ht="14.5" x14ac:dyDescent="0.35">
      <c r="I35925" s="113" t="s">
        <v>116530</v>
      </c>
    </row>
    <row r="35926" spans="9:9" ht="14.5" x14ac:dyDescent="0.35">
      <c r="I35926" s="113" t="s">
        <v>115673</v>
      </c>
    </row>
    <row r="35927" spans="9:9" ht="14.5" x14ac:dyDescent="0.35">
      <c r="I35927" s="113" t="s">
        <v>115672</v>
      </c>
    </row>
    <row r="35928" spans="9:9" ht="14.5" x14ac:dyDescent="0.35">
      <c r="I35928" s="113" t="s">
        <v>112249</v>
      </c>
    </row>
    <row r="35929" spans="9:9" ht="14.5" x14ac:dyDescent="0.35">
      <c r="I35929" s="113" t="s">
        <v>112248</v>
      </c>
    </row>
    <row r="35930" spans="9:9" ht="14.5" x14ac:dyDescent="0.35">
      <c r="I35930" s="113" t="s">
        <v>112247</v>
      </c>
    </row>
    <row r="35931" spans="9:9" ht="14.5" x14ac:dyDescent="0.35">
      <c r="I35931" s="113" t="s">
        <v>112246</v>
      </c>
    </row>
    <row r="35932" spans="9:9" ht="14.5" x14ac:dyDescent="0.35">
      <c r="I35932" s="113" t="s">
        <v>112245</v>
      </c>
    </row>
    <row r="35933" spans="9:9" ht="14.5" x14ac:dyDescent="0.35">
      <c r="I35933" s="113" t="s">
        <v>112244</v>
      </c>
    </row>
    <row r="35934" spans="9:9" ht="14.5" x14ac:dyDescent="0.35">
      <c r="I35934" s="113" t="s">
        <v>112243</v>
      </c>
    </row>
    <row r="35935" spans="9:9" ht="14.5" x14ac:dyDescent="0.35">
      <c r="I35935" s="113" t="s">
        <v>112242</v>
      </c>
    </row>
    <row r="35936" spans="9:9" ht="14.5" x14ac:dyDescent="0.35">
      <c r="I35936" s="113" t="s">
        <v>112241</v>
      </c>
    </row>
    <row r="35937" spans="9:9" ht="14.5" x14ac:dyDescent="0.35">
      <c r="I35937" s="113" t="s">
        <v>82337</v>
      </c>
    </row>
    <row r="35938" spans="9:9" ht="14.5" x14ac:dyDescent="0.35">
      <c r="I35938" s="113" t="s">
        <v>82336</v>
      </c>
    </row>
    <row r="35939" spans="9:9" ht="14.5" x14ac:dyDescent="0.35">
      <c r="I35939" s="113" t="s">
        <v>82335</v>
      </c>
    </row>
    <row r="35940" spans="9:9" ht="14.5" x14ac:dyDescent="0.35">
      <c r="I35940" s="113" t="s">
        <v>115671</v>
      </c>
    </row>
    <row r="35941" spans="9:9" ht="14.5" x14ac:dyDescent="0.35">
      <c r="I35941" s="113" t="s">
        <v>112240</v>
      </c>
    </row>
    <row r="35942" spans="9:9" ht="14.5" x14ac:dyDescent="0.35">
      <c r="I35942" s="113" t="s">
        <v>82334</v>
      </c>
    </row>
    <row r="35943" spans="9:9" ht="14.5" x14ac:dyDescent="0.35">
      <c r="I35943" s="113" t="s">
        <v>82333</v>
      </c>
    </row>
    <row r="35944" spans="9:9" ht="14.5" x14ac:dyDescent="0.35">
      <c r="I35944" s="113" t="s">
        <v>82332</v>
      </c>
    </row>
    <row r="35945" spans="9:9" ht="14.5" x14ac:dyDescent="0.35">
      <c r="I35945" s="113" t="s">
        <v>82331</v>
      </c>
    </row>
    <row r="35946" spans="9:9" ht="14.5" x14ac:dyDescent="0.35">
      <c r="I35946" s="113" t="s">
        <v>82330</v>
      </c>
    </row>
    <row r="35947" spans="9:9" ht="14.5" x14ac:dyDescent="0.35">
      <c r="I35947" s="113" t="s">
        <v>82329</v>
      </c>
    </row>
    <row r="35948" spans="9:9" ht="14.5" x14ac:dyDescent="0.35">
      <c r="I35948" s="113" t="s">
        <v>82328</v>
      </c>
    </row>
    <row r="35949" spans="9:9" ht="14.5" x14ac:dyDescent="0.35">
      <c r="I35949" s="113" t="s">
        <v>82327</v>
      </c>
    </row>
    <row r="35950" spans="9:9" ht="14.5" x14ac:dyDescent="0.35">
      <c r="I35950" s="113" t="s">
        <v>82326</v>
      </c>
    </row>
    <row r="35951" spans="9:9" ht="14.5" x14ac:dyDescent="0.35">
      <c r="I35951" s="113" t="s">
        <v>82325</v>
      </c>
    </row>
    <row r="35952" spans="9:9" ht="14.5" x14ac:dyDescent="0.35">
      <c r="I35952" s="113" t="s">
        <v>82324</v>
      </c>
    </row>
    <row r="35953" spans="9:9" ht="14.5" x14ac:dyDescent="0.35">
      <c r="I35953" s="113" t="s">
        <v>82323</v>
      </c>
    </row>
    <row r="35954" spans="9:9" ht="14.5" x14ac:dyDescent="0.35">
      <c r="I35954" s="113" t="s">
        <v>82322</v>
      </c>
    </row>
    <row r="35955" spans="9:9" ht="14.5" x14ac:dyDescent="0.35">
      <c r="I35955" s="113" t="s">
        <v>82321</v>
      </c>
    </row>
    <row r="35956" spans="9:9" ht="14.5" x14ac:dyDescent="0.35">
      <c r="I35956" s="113" t="s">
        <v>82320</v>
      </c>
    </row>
    <row r="35957" spans="9:9" ht="14.5" x14ac:dyDescent="0.35">
      <c r="I35957" s="113" t="s">
        <v>82319</v>
      </c>
    </row>
    <row r="35958" spans="9:9" ht="14.5" x14ac:dyDescent="0.35">
      <c r="I35958" s="113" t="s">
        <v>82318</v>
      </c>
    </row>
    <row r="35959" spans="9:9" ht="14.5" x14ac:dyDescent="0.35">
      <c r="I35959" s="113" t="s">
        <v>82317</v>
      </c>
    </row>
    <row r="35960" spans="9:9" ht="14.5" x14ac:dyDescent="0.35">
      <c r="I35960" s="113" t="s">
        <v>82316</v>
      </c>
    </row>
    <row r="35961" spans="9:9" ht="14.5" x14ac:dyDescent="0.35">
      <c r="I35961" s="113" t="s">
        <v>82315</v>
      </c>
    </row>
    <row r="35962" spans="9:9" ht="14.5" x14ac:dyDescent="0.35">
      <c r="I35962" s="113" t="s">
        <v>82314</v>
      </c>
    </row>
    <row r="35963" spans="9:9" ht="14.5" x14ac:dyDescent="0.35">
      <c r="I35963" s="113" t="s">
        <v>82313</v>
      </c>
    </row>
    <row r="35964" spans="9:9" ht="14.5" x14ac:dyDescent="0.35">
      <c r="I35964" s="113" t="s">
        <v>82312</v>
      </c>
    </row>
    <row r="35965" spans="9:9" ht="14.5" x14ac:dyDescent="0.35">
      <c r="I35965" s="113" t="s">
        <v>82311</v>
      </c>
    </row>
    <row r="35966" spans="9:9" ht="14.5" x14ac:dyDescent="0.35">
      <c r="I35966" s="113" t="s">
        <v>82310</v>
      </c>
    </row>
    <row r="35967" spans="9:9" ht="14.5" x14ac:dyDescent="0.35">
      <c r="I35967" s="113" t="s">
        <v>82309</v>
      </c>
    </row>
    <row r="35968" spans="9:9" ht="14.5" x14ac:dyDescent="0.35">
      <c r="I35968" s="113" t="s">
        <v>82308</v>
      </c>
    </row>
    <row r="35969" spans="9:9" ht="14.5" x14ac:dyDescent="0.35">
      <c r="I35969" s="113" t="s">
        <v>82307</v>
      </c>
    </row>
    <row r="35970" spans="9:9" ht="14.5" x14ac:dyDescent="0.35">
      <c r="I35970" s="113" t="s">
        <v>82306</v>
      </c>
    </row>
    <row r="35971" spans="9:9" ht="14.5" x14ac:dyDescent="0.35">
      <c r="I35971" s="113" t="s">
        <v>82305</v>
      </c>
    </row>
    <row r="35972" spans="9:9" ht="14.5" x14ac:dyDescent="0.35">
      <c r="I35972" s="113" t="s">
        <v>82304</v>
      </c>
    </row>
    <row r="35973" spans="9:9" ht="14.5" x14ac:dyDescent="0.35">
      <c r="I35973" s="113" t="s">
        <v>82303</v>
      </c>
    </row>
    <row r="35974" spans="9:9" ht="14.5" x14ac:dyDescent="0.35">
      <c r="I35974" s="113" t="s">
        <v>82302</v>
      </c>
    </row>
    <row r="35975" spans="9:9" ht="14.5" x14ac:dyDescent="0.35">
      <c r="I35975" s="113" t="s">
        <v>82301</v>
      </c>
    </row>
    <row r="35976" spans="9:9" ht="14.5" x14ac:dyDescent="0.35">
      <c r="I35976" s="113" t="s">
        <v>82300</v>
      </c>
    </row>
    <row r="35977" spans="9:9" ht="14.5" x14ac:dyDescent="0.35">
      <c r="I35977" s="113" t="s">
        <v>82299</v>
      </c>
    </row>
    <row r="35978" spans="9:9" ht="14.5" x14ac:dyDescent="0.35">
      <c r="I35978" s="113" t="s">
        <v>82298</v>
      </c>
    </row>
    <row r="35979" spans="9:9" ht="14.5" x14ac:dyDescent="0.35">
      <c r="I35979" s="113" t="s">
        <v>82297</v>
      </c>
    </row>
    <row r="35980" spans="9:9" ht="14.5" x14ac:dyDescent="0.35">
      <c r="I35980" s="113" t="s">
        <v>82296</v>
      </c>
    </row>
    <row r="35981" spans="9:9" ht="14.5" x14ac:dyDescent="0.35">
      <c r="I35981" s="113" t="s">
        <v>82295</v>
      </c>
    </row>
    <row r="35982" spans="9:9" ht="14.5" x14ac:dyDescent="0.35">
      <c r="I35982" s="113" t="s">
        <v>82294</v>
      </c>
    </row>
    <row r="35983" spans="9:9" ht="14.5" x14ac:dyDescent="0.35">
      <c r="I35983" s="113" t="s">
        <v>82293</v>
      </c>
    </row>
    <row r="35984" spans="9:9" ht="14.5" x14ac:dyDescent="0.35">
      <c r="I35984" s="113" t="s">
        <v>82292</v>
      </c>
    </row>
    <row r="35985" spans="9:9" ht="14.5" x14ac:dyDescent="0.35">
      <c r="I35985" s="113" t="s">
        <v>82291</v>
      </c>
    </row>
    <row r="35986" spans="9:9" ht="14.5" x14ac:dyDescent="0.35">
      <c r="I35986" s="113" t="s">
        <v>82290</v>
      </c>
    </row>
    <row r="35987" spans="9:9" ht="14.5" x14ac:dyDescent="0.35">
      <c r="I35987" s="113" t="s">
        <v>82289</v>
      </c>
    </row>
    <row r="35988" spans="9:9" ht="14.5" x14ac:dyDescent="0.35">
      <c r="I35988" s="113" t="s">
        <v>82288</v>
      </c>
    </row>
    <row r="35989" spans="9:9" ht="14.5" x14ac:dyDescent="0.35">
      <c r="I35989" s="113" t="s">
        <v>82287</v>
      </c>
    </row>
    <row r="35990" spans="9:9" ht="14.5" x14ac:dyDescent="0.35">
      <c r="I35990" s="113" t="s">
        <v>82286</v>
      </c>
    </row>
    <row r="35991" spans="9:9" ht="14.5" x14ac:dyDescent="0.35">
      <c r="I35991" s="113" t="s">
        <v>82285</v>
      </c>
    </row>
    <row r="35992" spans="9:9" ht="14.5" x14ac:dyDescent="0.35">
      <c r="I35992" s="113" t="s">
        <v>82284</v>
      </c>
    </row>
    <row r="35993" spans="9:9" ht="14.5" x14ac:dyDescent="0.35">
      <c r="I35993" s="113" t="s">
        <v>82283</v>
      </c>
    </row>
    <row r="35994" spans="9:9" ht="14.5" x14ac:dyDescent="0.35">
      <c r="I35994" s="113" t="s">
        <v>82282</v>
      </c>
    </row>
    <row r="35995" spans="9:9" ht="14.5" x14ac:dyDescent="0.35">
      <c r="I35995" s="113" t="s">
        <v>82281</v>
      </c>
    </row>
    <row r="35996" spans="9:9" ht="14.5" x14ac:dyDescent="0.35">
      <c r="I35996" s="113" t="s">
        <v>82280</v>
      </c>
    </row>
    <row r="35997" spans="9:9" ht="14.5" x14ac:dyDescent="0.35">
      <c r="I35997" s="113" t="s">
        <v>82279</v>
      </c>
    </row>
    <row r="35998" spans="9:9" ht="14.5" x14ac:dyDescent="0.35">
      <c r="I35998" s="113" t="s">
        <v>82278</v>
      </c>
    </row>
    <row r="35999" spans="9:9" ht="14.5" x14ac:dyDescent="0.35">
      <c r="I35999" s="113" t="s">
        <v>82277</v>
      </c>
    </row>
    <row r="36000" spans="9:9" ht="14.5" x14ac:dyDescent="0.35">
      <c r="I36000" s="113" t="s">
        <v>82276</v>
      </c>
    </row>
    <row r="36001" spans="9:9" ht="14.5" x14ac:dyDescent="0.35">
      <c r="I36001" s="113" t="s">
        <v>82275</v>
      </c>
    </row>
    <row r="36002" spans="9:9" ht="14.5" x14ac:dyDescent="0.35">
      <c r="I36002" s="113" t="s">
        <v>82274</v>
      </c>
    </row>
    <row r="36003" spans="9:9" ht="14.5" x14ac:dyDescent="0.35">
      <c r="I36003" s="113" t="s">
        <v>82273</v>
      </c>
    </row>
    <row r="36004" spans="9:9" ht="14.5" x14ac:dyDescent="0.35">
      <c r="I36004" s="113" t="s">
        <v>82272</v>
      </c>
    </row>
    <row r="36005" spans="9:9" ht="14.5" x14ac:dyDescent="0.35">
      <c r="I36005" s="113" t="s">
        <v>82271</v>
      </c>
    </row>
    <row r="36006" spans="9:9" ht="14.5" x14ac:dyDescent="0.35">
      <c r="I36006" s="113" t="s">
        <v>82270</v>
      </c>
    </row>
    <row r="36007" spans="9:9" ht="14.5" x14ac:dyDescent="0.35">
      <c r="I36007" s="113" t="s">
        <v>82269</v>
      </c>
    </row>
    <row r="36008" spans="9:9" ht="14.5" x14ac:dyDescent="0.35">
      <c r="I36008" s="113" t="s">
        <v>82268</v>
      </c>
    </row>
    <row r="36009" spans="9:9" ht="14.5" x14ac:dyDescent="0.35">
      <c r="I36009" s="113" t="s">
        <v>82267</v>
      </c>
    </row>
    <row r="36010" spans="9:9" ht="14.5" x14ac:dyDescent="0.35">
      <c r="I36010" s="113" t="s">
        <v>82266</v>
      </c>
    </row>
    <row r="36011" spans="9:9" ht="14.5" x14ac:dyDescent="0.35">
      <c r="I36011" s="113" t="s">
        <v>82265</v>
      </c>
    </row>
    <row r="36012" spans="9:9" ht="14.5" x14ac:dyDescent="0.35">
      <c r="I36012" s="113" t="s">
        <v>82264</v>
      </c>
    </row>
    <row r="36013" spans="9:9" ht="14.5" x14ac:dyDescent="0.35">
      <c r="I36013" s="113" t="s">
        <v>82263</v>
      </c>
    </row>
    <row r="36014" spans="9:9" ht="14.5" x14ac:dyDescent="0.35">
      <c r="I36014" s="113" t="s">
        <v>82262</v>
      </c>
    </row>
    <row r="36015" spans="9:9" ht="14.5" x14ac:dyDescent="0.35">
      <c r="I36015" s="113" t="s">
        <v>82261</v>
      </c>
    </row>
    <row r="36016" spans="9:9" ht="14.5" x14ac:dyDescent="0.35">
      <c r="I36016" s="113" t="s">
        <v>82260</v>
      </c>
    </row>
    <row r="36017" spans="9:9" ht="14.5" x14ac:dyDescent="0.35">
      <c r="I36017" s="113" t="s">
        <v>82259</v>
      </c>
    </row>
    <row r="36018" spans="9:9" ht="14.5" x14ac:dyDescent="0.35">
      <c r="I36018" s="113" t="s">
        <v>82258</v>
      </c>
    </row>
    <row r="36019" spans="9:9" ht="14.5" x14ac:dyDescent="0.35">
      <c r="I36019" s="113" t="s">
        <v>82257</v>
      </c>
    </row>
    <row r="36020" spans="9:9" ht="14.5" x14ac:dyDescent="0.35">
      <c r="I36020" s="113" t="s">
        <v>82256</v>
      </c>
    </row>
    <row r="36021" spans="9:9" ht="14.5" x14ac:dyDescent="0.35">
      <c r="I36021" s="113" t="s">
        <v>82255</v>
      </c>
    </row>
    <row r="36022" spans="9:9" ht="14.5" x14ac:dyDescent="0.35">
      <c r="I36022" s="113" t="s">
        <v>82254</v>
      </c>
    </row>
    <row r="36023" spans="9:9" ht="14.5" x14ac:dyDescent="0.35">
      <c r="I36023" s="113" t="s">
        <v>82253</v>
      </c>
    </row>
    <row r="36024" spans="9:9" ht="14.5" x14ac:dyDescent="0.35">
      <c r="I36024" s="113" t="s">
        <v>82252</v>
      </c>
    </row>
    <row r="36025" spans="9:9" ht="14.5" x14ac:dyDescent="0.35">
      <c r="I36025" s="113" t="s">
        <v>82251</v>
      </c>
    </row>
    <row r="36026" spans="9:9" ht="14.5" x14ac:dyDescent="0.35">
      <c r="I36026" s="113" t="s">
        <v>82250</v>
      </c>
    </row>
    <row r="36027" spans="9:9" ht="14.5" x14ac:dyDescent="0.35">
      <c r="I36027" s="113" t="s">
        <v>82249</v>
      </c>
    </row>
    <row r="36028" spans="9:9" ht="14.5" x14ac:dyDescent="0.35">
      <c r="I36028" s="113" t="s">
        <v>82248</v>
      </c>
    </row>
    <row r="36029" spans="9:9" ht="14.5" x14ac:dyDescent="0.35">
      <c r="I36029" s="113" t="s">
        <v>82247</v>
      </c>
    </row>
    <row r="36030" spans="9:9" ht="14.5" x14ac:dyDescent="0.35">
      <c r="I36030" s="113" t="s">
        <v>82246</v>
      </c>
    </row>
    <row r="36031" spans="9:9" ht="14.5" x14ac:dyDescent="0.35">
      <c r="I36031" s="113" t="s">
        <v>82245</v>
      </c>
    </row>
    <row r="36032" spans="9:9" ht="14.5" x14ac:dyDescent="0.35">
      <c r="I36032" s="113" t="s">
        <v>82244</v>
      </c>
    </row>
    <row r="36033" spans="9:9" ht="14.5" x14ac:dyDescent="0.35">
      <c r="I36033" s="113" t="s">
        <v>82243</v>
      </c>
    </row>
    <row r="36034" spans="9:9" ht="14.5" x14ac:dyDescent="0.35">
      <c r="I36034" s="113" t="s">
        <v>82242</v>
      </c>
    </row>
    <row r="36035" spans="9:9" ht="14.5" x14ac:dyDescent="0.35">
      <c r="I36035" s="113" t="s">
        <v>82241</v>
      </c>
    </row>
    <row r="36036" spans="9:9" ht="14.5" x14ac:dyDescent="0.35">
      <c r="I36036" s="113" t="s">
        <v>82240</v>
      </c>
    </row>
    <row r="36037" spans="9:9" ht="14.5" x14ac:dyDescent="0.35">
      <c r="I36037" s="113" t="s">
        <v>82239</v>
      </c>
    </row>
    <row r="36038" spans="9:9" ht="14.5" x14ac:dyDescent="0.35">
      <c r="I36038" s="113" t="s">
        <v>82238</v>
      </c>
    </row>
    <row r="36039" spans="9:9" ht="14.5" x14ac:dyDescent="0.35">
      <c r="I36039" s="113" t="s">
        <v>82237</v>
      </c>
    </row>
    <row r="36040" spans="9:9" ht="14.5" x14ac:dyDescent="0.35">
      <c r="I36040" s="113" t="s">
        <v>82236</v>
      </c>
    </row>
    <row r="36041" spans="9:9" ht="14.5" x14ac:dyDescent="0.35">
      <c r="I36041" s="113" t="s">
        <v>82235</v>
      </c>
    </row>
    <row r="36042" spans="9:9" ht="14.5" x14ac:dyDescent="0.35">
      <c r="I36042" s="113" t="s">
        <v>82234</v>
      </c>
    </row>
    <row r="36043" spans="9:9" ht="14.5" x14ac:dyDescent="0.35">
      <c r="I36043" s="113" t="s">
        <v>82233</v>
      </c>
    </row>
    <row r="36044" spans="9:9" ht="14.5" x14ac:dyDescent="0.35">
      <c r="I36044" s="113" t="s">
        <v>82232</v>
      </c>
    </row>
    <row r="36045" spans="9:9" ht="14.5" x14ac:dyDescent="0.35">
      <c r="I36045" s="113" t="s">
        <v>82231</v>
      </c>
    </row>
    <row r="36046" spans="9:9" ht="14.5" x14ac:dyDescent="0.35">
      <c r="I36046" s="113" t="s">
        <v>82230</v>
      </c>
    </row>
    <row r="36047" spans="9:9" ht="14.5" x14ac:dyDescent="0.35">
      <c r="I36047" s="113" t="s">
        <v>82229</v>
      </c>
    </row>
    <row r="36048" spans="9:9" ht="14.5" x14ac:dyDescent="0.35">
      <c r="I36048" s="113" t="s">
        <v>82228</v>
      </c>
    </row>
    <row r="36049" spans="9:9" ht="14.5" x14ac:dyDescent="0.35">
      <c r="I36049" s="113" t="s">
        <v>82227</v>
      </c>
    </row>
    <row r="36050" spans="9:9" ht="14.5" x14ac:dyDescent="0.35">
      <c r="I36050" s="113" t="s">
        <v>82226</v>
      </c>
    </row>
    <row r="36051" spans="9:9" ht="14.5" x14ac:dyDescent="0.35">
      <c r="I36051" s="113" t="s">
        <v>82225</v>
      </c>
    </row>
    <row r="36052" spans="9:9" ht="14.5" x14ac:dyDescent="0.35">
      <c r="I36052" s="113" t="s">
        <v>82224</v>
      </c>
    </row>
    <row r="36053" spans="9:9" ht="14.5" x14ac:dyDescent="0.35">
      <c r="I36053" s="113" t="s">
        <v>82223</v>
      </c>
    </row>
    <row r="36054" spans="9:9" ht="14.5" x14ac:dyDescent="0.35">
      <c r="I36054" s="113" t="s">
        <v>82222</v>
      </c>
    </row>
    <row r="36055" spans="9:9" ht="14.5" x14ac:dyDescent="0.35">
      <c r="I36055" s="113" t="s">
        <v>82221</v>
      </c>
    </row>
    <row r="36056" spans="9:9" ht="14.5" x14ac:dyDescent="0.35">
      <c r="I36056" s="113" t="s">
        <v>82220</v>
      </c>
    </row>
    <row r="36057" spans="9:9" ht="14.5" x14ac:dyDescent="0.35">
      <c r="I36057" s="113" t="s">
        <v>82219</v>
      </c>
    </row>
    <row r="36058" spans="9:9" ht="14.5" x14ac:dyDescent="0.35">
      <c r="I36058" s="113" t="s">
        <v>82218</v>
      </c>
    </row>
    <row r="36059" spans="9:9" ht="14.5" x14ac:dyDescent="0.35">
      <c r="I36059" s="113" t="s">
        <v>82217</v>
      </c>
    </row>
    <row r="36060" spans="9:9" ht="14.5" x14ac:dyDescent="0.35">
      <c r="I36060" s="113" t="s">
        <v>82216</v>
      </c>
    </row>
    <row r="36061" spans="9:9" ht="14.5" x14ac:dyDescent="0.35">
      <c r="I36061" s="113" t="s">
        <v>138917</v>
      </c>
    </row>
    <row r="36062" spans="9:9" ht="14.5" x14ac:dyDescent="0.35">
      <c r="I36062" s="113" t="s">
        <v>138918</v>
      </c>
    </row>
    <row r="36063" spans="9:9" ht="14.5" x14ac:dyDescent="0.35">
      <c r="I36063" s="113" t="s">
        <v>138919</v>
      </c>
    </row>
    <row r="36064" spans="9:9" ht="14.5" x14ac:dyDescent="0.35">
      <c r="I36064" s="113" t="s">
        <v>138920</v>
      </c>
    </row>
    <row r="36065" spans="9:9" ht="14.5" x14ac:dyDescent="0.35">
      <c r="I36065" s="113" t="s">
        <v>138921</v>
      </c>
    </row>
    <row r="36066" spans="9:9" ht="14.5" x14ac:dyDescent="0.35">
      <c r="I36066" s="113" t="s">
        <v>138922</v>
      </c>
    </row>
    <row r="36067" spans="9:9" ht="14.5" x14ac:dyDescent="0.35">
      <c r="I36067" s="113" t="s">
        <v>141052</v>
      </c>
    </row>
    <row r="36068" spans="9:9" ht="14.5" x14ac:dyDescent="0.35">
      <c r="I36068" s="113" t="s">
        <v>138923</v>
      </c>
    </row>
    <row r="36069" spans="9:9" ht="14.5" x14ac:dyDescent="0.35">
      <c r="I36069" s="113" t="s">
        <v>138924</v>
      </c>
    </row>
    <row r="36070" spans="9:9" ht="14.5" x14ac:dyDescent="0.35">
      <c r="I36070" s="113" t="s">
        <v>138925</v>
      </c>
    </row>
    <row r="36071" spans="9:9" ht="14.5" x14ac:dyDescent="0.35">
      <c r="I36071" s="113" t="s">
        <v>138926</v>
      </c>
    </row>
    <row r="36072" spans="9:9" ht="14.5" x14ac:dyDescent="0.35">
      <c r="I36072" s="113" t="s">
        <v>138927</v>
      </c>
    </row>
    <row r="36073" spans="9:9" ht="14.5" x14ac:dyDescent="0.35">
      <c r="I36073" s="113" t="s">
        <v>138928</v>
      </c>
    </row>
    <row r="36074" spans="9:9" ht="14.5" x14ac:dyDescent="0.35">
      <c r="I36074" s="113" t="s">
        <v>138929</v>
      </c>
    </row>
    <row r="36075" spans="9:9" ht="14.5" x14ac:dyDescent="0.35">
      <c r="I36075" s="113" t="s">
        <v>138930</v>
      </c>
    </row>
    <row r="36076" spans="9:9" ht="14.5" x14ac:dyDescent="0.35">
      <c r="I36076" s="113" t="s">
        <v>138931</v>
      </c>
    </row>
    <row r="36077" spans="9:9" ht="14.5" x14ac:dyDescent="0.35">
      <c r="I36077" s="113" t="s">
        <v>138932</v>
      </c>
    </row>
    <row r="36078" spans="9:9" ht="14.5" x14ac:dyDescent="0.35">
      <c r="I36078" s="113" t="s">
        <v>138933</v>
      </c>
    </row>
    <row r="36079" spans="9:9" ht="14.5" x14ac:dyDescent="0.35">
      <c r="I36079" s="113" t="s">
        <v>138934</v>
      </c>
    </row>
    <row r="36080" spans="9:9" ht="14.5" x14ac:dyDescent="0.35">
      <c r="I36080" s="113" t="s">
        <v>138935</v>
      </c>
    </row>
    <row r="36081" spans="9:9" ht="14.5" x14ac:dyDescent="0.35">
      <c r="I36081" s="113" t="s">
        <v>138936</v>
      </c>
    </row>
    <row r="36082" spans="9:9" ht="14.5" x14ac:dyDescent="0.35">
      <c r="I36082" s="113" t="s">
        <v>138937</v>
      </c>
    </row>
    <row r="36083" spans="9:9" ht="14.5" x14ac:dyDescent="0.35">
      <c r="I36083" s="113" t="s">
        <v>138938</v>
      </c>
    </row>
    <row r="36084" spans="9:9" ht="14.5" x14ac:dyDescent="0.35">
      <c r="I36084" s="113" t="s">
        <v>126579</v>
      </c>
    </row>
    <row r="36085" spans="9:9" ht="14.5" x14ac:dyDescent="0.35">
      <c r="I36085" s="113" t="s">
        <v>126580</v>
      </c>
    </row>
    <row r="36086" spans="9:9" ht="14.5" x14ac:dyDescent="0.35">
      <c r="I36086" s="113" t="s">
        <v>126581</v>
      </c>
    </row>
    <row r="36087" spans="9:9" ht="14.5" x14ac:dyDescent="0.35">
      <c r="I36087" s="113" t="s">
        <v>126582</v>
      </c>
    </row>
    <row r="36088" spans="9:9" ht="14.5" x14ac:dyDescent="0.35">
      <c r="I36088" s="113" t="s">
        <v>126583</v>
      </c>
    </row>
    <row r="36089" spans="9:9" ht="14.5" x14ac:dyDescent="0.35">
      <c r="I36089" s="113" t="s">
        <v>126584</v>
      </c>
    </row>
    <row r="36090" spans="9:9" ht="14.5" x14ac:dyDescent="0.35">
      <c r="I36090" s="113" t="s">
        <v>126585</v>
      </c>
    </row>
    <row r="36091" spans="9:9" ht="14.5" x14ac:dyDescent="0.35">
      <c r="I36091" s="113" t="s">
        <v>126586</v>
      </c>
    </row>
    <row r="36092" spans="9:9" ht="14.5" x14ac:dyDescent="0.35">
      <c r="I36092" s="113" t="s">
        <v>126587</v>
      </c>
    </row>
    <row r="36093" spans="9:9" ht="14.5" x14ac:dyDescent="0.35">
      <c r="I36093" s="113" t="s">
        <v>126588</v>
      </c>
    </row>
    <row r="36094" spans="9:9" ht="14.5" x14ac:dyDescent="0.35">
      <c r="I36094" s="113" t="s">
        <v>126589</v>
      </c>
    </row>
    <row r="36095" spans="9:9" ht="14.5" x14ac:dyDescent="0.35">
      <c r="I36095" s="113" t="s">
        <v>128037</v>
      </c>
    </row>
    <row r="36096" spans="9:9" ht="14.5" x14ac:dyDescent="0.35">
      <c r="I36096" s="113" t="s">
        <v>126590</v>
      </c>
    </row>
    <row r="36097" spans="9:9" ht="14.5" x14ac:dyDescent="0.35">
      <c r="I36097" s="113" t="s">
        <v>128038</v>
      </c>
    </row>
    <row r="36098" spans="9:9" ht="14.5" x14ac:dyDescent="0.35">
      <c r="I36098" s="113" t="s">
        <v>126591</v>
      </c>
    </row>
    <row r="36099" spans="9:9" ht="14.5" x14ac:dyDescent="0.35">
      <c r="I36099" s="113" t="s">
        <v>123387</v>
      </c>
    </row>
    <row r="36100" spans="9:9" ht="14.5" x14ac:dyDescent="0.35">
      <c r="I36100" s="113" t="s">
        <v>123386</v>
      </c>
    </row>
    <row r="36101" spans="9:9" ht="14.5" x14ac:dyDescent="0.35">
      <c r="I36101" s="113" t="s">
        <v>123385</v>
      </c>
    </row>
    <row r="36102" spans="9:9" ht="14.5" x14ac:dyDescent="0.35">
      <c r="I36102" s="113" t="s">
        <v>123384</v>
      </c>
    </row>
    <row r="36103" spans="9:9" ht="14.5" x14ac:dyDescent="0.35">
      <c r="I36103" s="113" t="s">
        <v>121407</v>
      </c>
    </row>
    <row r="36104" spans="9:9" ht="14.5" x14ac:dyDescent="0.35">
      <c r="I36104" s="113" t="s">
        <v>126592</v>
      </c>
    </row>
    <row r="36105" spans="9:9" ht="14.5" x14ac:dyDescent="0.35">
      <c r="I36105" s="113" t="s">
        <v>123383</v>
      </c>
    </row>
    <row r="36106" spans="9:9" ht="14.5" x14ac:dyDescent="0.35">
      <c r="I36106" s="113" t="s">
        <v>121406</v>
      </c>
    </row>
    <row r="36107" spans="9:9" ht="14.5" x14ac:dyDescent="0.35">
      <c r="I36107" s="113" t="s">
        <v>119742</v>
      </c>
    </row>
    <row r="36108" spans="9:9" ht="14.5" x14ac:dyDescent="0.35">
      <c r="I36108" s="113" t="s">
        <v>119741</v>
      </c>
    </row>
    <row r="36109" spans="9:9" ht="14.5" x14ac:dyDescent="0.35">
      <c r="I36109" s="113" t="s">
        <v>119740</v>
      </c>
    </row>
    <row r="36110" spans="9:9" ht="14.5" x14ac:dyDescent="0.35">
      <c r="I36110" s="113" t="s">
        <v>119739</v>
      </c>
    </row>
    <row r="36111" spans="9:9" ht="14.5" x14ac:dyDescent="0.35">
      <c r="I36111" s="113" t="s">
        <v>119738</v>
      </c>
    </row>
    <row r="36112" spans="9:9" ht="14.5" x14ac:dyDescent="0.35">
      <c r="I36112" s="113" t="s">
        <v>119737</v>
      </c>
    </row>
    <row r="36113" spans="9:9" ht="14.5" x14ac:dyDescent="0.35">
      <c r="I36113" s="113" t="s">
        <v>119736</v>
      </c>
    </row>
    <row r="36114" spans="9:9" ht="14.5" x14ac:dyDescent="0.35">
      <c r="I36114" s="113" t="s">
        <v>119735</v>
      </c>
    </row>
    <row r="36115" spans="9:9" ht="14.5" x14ac:dyDescent="0.35">
      <c r="I36115" s="113" t="s">
        <v>119734</v>
      </c>
    </row>
    <row r="36116" spans="9:9" ht="14.5" x14ac:dyDescent="0.35">
      <c r="I36116" s="113" t="s">
        <v>123382</v>
      </c>
    </row>
    <row r="36117" spans="9:9" ht="14.5" x14ac:dyDescent="0.35">
      <c r="I36117" s="113" t="s">
        <v>121405</v>
      </c>
    </row>
    <row r="36118" spans="9:9" ht="14.5" x14ac:dyDescent="0.35">
      <c r="I36118" s="113" t="s">
        <v>119733</v>
      </c>
    </row>
    <row r="36119" spans="9:9" ht="14.5" x14ac:dyDescent="0.35">
      <c r="I36119" s="113" t="s">
        <v>119732</v>
      </c>
    </row>
    <row r="36120" spans="9:9" ht="14.5" x14ac:dyDescent="0.35">
      <c r="I36120" s="113" t="s">
        <v>123381</v>
      </c>
    </row>
    <row r="36121" spans="9:9" ht="14.5" x14ac:dyDescent="0.35">
      <c r="I36121" s="113" t="s">
        <v>116529</v>
      </c>
    </row>
    <row r="36122" spans="9:9" ht="14.5" x14ac:dyDescent="0.35">
      <c r="I36122" s="113" t="s">
        <v>116528</v>
      </c>
    </row>
    <row r="36123" spans="9:9" ht="14.5" x14ac:dyDescent="0.35">
      <c r="I36123" s="113" t="s">
        <v>119731</v>
      </c>
    </row>
    <row r="36124" spans="9:9" ht="14.5" x14ac:dyDescent="0.35">
      <c r="I36124" s="113" t="s">
        <v>116527</v>
      </c>
    </row>
    <row r="36125" spans="9:9" ht="14.5" x14ac:dyDescent="0.35">
      <c r="I36125" s="113" t="s">
        <v>116526</v>
      </c>
    </row>
    <row r="36126" spans="9:9" ht="14.5" x14ac:dyDescent="0.35">
      <c r="I36126" s="113" t="s">
        <v>116525</v>
      </c>
    </row>
    <row r="36127" spans="9:9" ht="14.5" x14ac:dyDescent="0.35">
      <c r="I36127" s="113" t="s">
        <v>116524</v>
      </c>
    </row>
    <row r="36128" spans="9:9" ht="14.5" x14ac:dyDescent="0.35">
      <c r="I36128" s="113" t="s">
        <v>119730</v>
      </c>
    </row>
    <row r="36129" spans="9:9" ht="14.5" x14ac:dyDescent="0.35">
      <c r="I36129" s="113" t="s">
        <v>115670</v>
      </c>
    </row>
    <row r="36130" spans="9:9" ht="14.5" x14ac:dyDescent="0.35">
      <c r="I36130" s="113" t="s">
        <v>116523</v>
      </c>
    </row>
    <row r="36131" spans="9:9" ht="14.5" x14ac:dyDescent="0.35">
      <c r="I36131" s="113" t="s">
        <v>116522</v>
      </c>
    </row>
    <row r="36132" spans="9:9" ht="14.5" x14ac:dyDescent="0.35">
      <c r="I36132" s="113" t="s">
        <v>115669</v>
      </c>
    </row>
    <row r="36133" spans="9:9" ht="14.5" x14ac:dyDescent="0.35">
      <c r="I36133" s="113" t="s">
        <v>115668</v>
      </c>
    </row>
    <row r="36134" spans="9:9" ht="14.5" x14ac:dyDescent="0.35">
      <c r="I36134" s="113" t="s">
        <v>115667</v>
      </c>
    </row>
    <row r="36135" spans="9:9" ht="14.5" x14ac:dyDescent="0.35">
      <c r="I36135" s="113" t="s">
        <v>116521</v>
      </c>
    </row>
    <row r="36136" spans="9:9" ht="14.5" x14ac:dyDescent="0.35">
      <c r="I36136" s="113" t="s">
        <v>116520</v>
      </c>
    </row>
    <row r="36137" spans="9:9" ht="14.5" x14ac:dyDescent="0.35">
      <c r="I36137" s="113" t="s">
        <v>115666</v>
      </c>
    </row>
    <row r="36138" spans="9:9" ht="14.5" x14ac:dyDescent="0.35">
      <c r="I36138" s="113" t="s">
        <v>115665</v>
      </c>
    </row>
    <row r="36139" spans="9:9" ht="14.5" x14ac:dyDescent="0.35">
      <c r="I36139" s="113" t="s">
        <v>115664</v>
      </c>
    </row>
    <row r="36140" spans="9:9" ht="14.5" x14ac:dyDescent="0.35">
      <c r="I36140" s="113" t="s">
        <v>112239</v>
      </c>
    </row>
    <row r="36141" spans="9:9" ht="14.5" x14ac:dyDescent="0.35">
      <c r="I36141" s="113" t="s">
        <v>112238</v>
      </c>
    </row>
    <row r="36142" spans="9:9" ht="14.5" x14ac:dyDescent="0.35">
      <c r="I36142" s="113" t="s">
        <v>112237</v>
      </c>
    </row>
    <row r="36143" spans="9:9" ht="14.5" x14ac:dyDescent="0.35">
      <c r="I36143" s="113" t="s">
        <v>112236</v>
      </c>
    </row>
    <row r="36144" spans="9:9" ht="14.5" x14ac:dyDescent="0.35">
      <c r="I36144" s="113" t="s">
        <v>112235</v>
      </c>
    </row>
    <row r="36145" spans="9:9" ht="14.5" x14ac:dyDescent="0.35">
      <c r="I36145" s="113" t="s">
        <v>112234</v>
      </c>
    </row>
    <row r="36146" spans="9:9" ht="14.5" x14ac:dyDescent="0.35">
      <c r="I36146" s="113" t="s">
        <v>112233</v>
      </c>
    </row>
    <row r="36147" spans="9:9" ht="14.5" x14ac:dyDescent="0.35">
      <c r="I36147" s="113" t="s">
        <v>112232</v>
      </c>
    </row>
    <row r="36148" spans="9:9" ht="14.5" x14ac:dyDescent="0.35">
      <c r="I36148" s="113" t="s">
        <v>112231</v>
      </c>
    </row>
    <row r="36149" spans="9:9" ht="14.5" x14ac:dyDescent="0.35">
      <c r="I36149" s="113" t="s">
        <v>82215</v>
      </c>
    </row>
    <row r="36150" spans="9:9" ht="14.5" x14ac:dyDescent="0.35">
      <c r="I36150" s="113" t="s">
        <v>112230</v>
      </c>
    </row>
    <row r="36151" spans="9:9" ht="14.5" x14ac:dyDescent="0.35">
      <c r="I36151" s="113" t="s">
        <v>82214</v>
      </c>
    </row>
    <row r="36152" spans="9:9" ht="14.5" x14ac:dyDescent="0.35">
      <c r="I36152" s="113" t="s">
        <v>82213</v>
      </c>
    </row>
    <row r="36153" spans="9:9" ht="14.5" x14ac:dyDescent="0.35">
      <c r="I36153" s="113" t="s">
        <v>82212</v>
      </c>
    </row>
    <row r="36154" spans="9:9" ht="14.5" x14ac:dyDescent="0.35">
      <c r="I36154" s="113" t="s">
        <v>82211</v>
      </c>
    </row>
    <row r="36155" spans="9:9" ht="14.5" x14ac:dyDescent="0.35">
      <c r="I36155" s="113" t="s">
        <v>82210</v>
      </c>
    </row>
    <row r="36156" spans="9:9" ht="14.5" x14ac:dyDescent="0.35">
      <c r="I36156" s="113" t="s">
        <v>82209</v>
      </c>
    </row>
    <row r="36157" spans="9:9" ht="14.5" x14ac:dyDescent="0.35">
      <c r="I36157" s="113" t="s">
        <v>82208</v>
      </c>
    </row>
    <row r="36158" spans="9:9" ht="14.5" x14ac:dyDescent="0.35">
      <c r="I36158" s="113" t="s">
        <v>82207</v>
      </c>
    </row>
    <row r="36159" spans="9:9" ht="14.5" x14ac:dyDescent="0.35">
      <c r="I36159" s="113" t="s">
        <v>82206</v>
      </c>
    </row>
    <row r="36160" spans="9:9" ht="14.5" x14ac:dyDescent="0.35">
      <c r="I36160" s="113" t="s">
        <v>82205</v>
      </c>
    </row>
    <row r="36161" spans="9:9" ht="14.5" x14ac:dyDescent="0.35">
      <c r="I36161" s="113" t="s">
        <v>82204</v>
      </c>
    </row>
    <row r="36162" spans="9:9" ht="14.5" x14ac:dyDescent="0.35">
      <c r="I36162" s="113" t="s">
        <v>82203</v>
      </c>
    </row>
    <row r="36163" spans="9:9" ht="14.5" x14ac:dyDescent="0.35">
      <c r="I36163" s="113" t="s">
        <v>82202</v>
      </c>
    </row>
    <row r="36164" spans="9:9" ht="14.5" x14ac:dyDescent="0.35">
      <c r="I36164" s="113" t="s">
        <v>82201</v>
      </c>
    </row>
    <row r="36165" spans="9:9" ht="14.5" x14ac:dyDescent="0.35">
      <c r="I36165" s="113" t="s">
        <v>82200</v>
      </c>
    </row>
    <row r="36166" spans="9:9" ht="14.5" x14ac:dyDescent="0.35">
      <c r="I36166" s="113" t="s">
        <v>82199</v>
      </c>
    </row>
    <row r="36167" spans="9:9" ht="14.5" x14ac:dyDescent="0.35">
      <c r="I36167" s="113" t="s">
        <v>82198</v>
      </c>
    </row>
    <row r="36168" spans="9:9" ht="14.5" x14ac:dyDescent="0.35">
      <c r="I36168" s="113" t="s">
        <v>82197</v>
      </c>
    </row>
    <row r="36169" spans="9:9" ht="14.5" x14ac:dyDescent="0.35">
      <c r="I36169" s="113" t="s">
        <v>82196</v>
      </c>
    </row>
    <row r="36170" spans="9:9" ht="14.5" x14ac:dyDescent="0.35">
      <c r="I36170" s="113" t="s">
        <v>82195</v>
      </c>
    </row>
    <row r="36171" spans="9:9" ht="14.5" x14ac:dyDescent="0.35">
      <c r="I36171" s="113" t="s">
        <v>82194</v>
      </c>
    </row>
    <row r="36172" spans="9:9" ht="14.5" x14ac:dyDescent="0.35">
      <c r="I36172" s="113" t="s">
        <v>82193</v>
      </c>
    </row>
    <row r="36173" spans="9:9" ht="14.5" x14ac:dyDescent="0.35">
      <c r="I36173" s="113" t="s">
        <v>82192</v>
      </c>
    </row>
    <row r="36174" spans="9:9" ht="14.5" x14ac:dyDescent="0.35">
      <c r="I36174" s="113" t="s">
        <v>82191</v>
      </c>
    </row>
    <row r="36175" spans="9:9" ht="14.5" x14ac:dyDescent="0.35">
      <c r="I36175" s="113" t="s">
        <v>82190</v>
      </c>
    </row>
    <row r="36176" spans="9:9" ht="14.5" x14ac:dyDescent="0.35">
      <c r="I36176" s="113" t="s">
        <v>82189</v>
      </c>
    </row>
    <row r="36177" spans="9:9" ht="14.5" x14ac:dyDescent="0.35">
      <c r="I36177" s="113" t="s">
        <v>82188</v>
      </c>
    </row>
    <row r="36178" spans="9:9" ht="14.5" x14ac:dyDescent="0.35">
      <c r="I36178" s="113" t="s">
        <v>82187</v>
      </c>
    </row>
    <row r="36179" spans="9:9" ht="14.5" x14ac:dyDescent="0.35">
      <c r="I36179" s="113" t="s">
        <v>82186</v>
      </c>
    </row>
    <row r="36180" spans="9:9" ht="14.5" x14ac:dyDescent="0.35">
      <c r="I36180" s="113" t="s">
        <v>82185</v>
      </c>
    </row>
    <row r="36181" spans="9:9" ht="14.5" x14ac:dyDescent="0.35">
      <c r="I36181" s="113" t="s">
        <v>82184</v>
      </c>
    </row>
    <row r="36182" spans="9:9" ht="14.5" x14ac:dyDescent="0.35">
      <c r="I36182" s="113" t="s">
        <v>82183</v>
      </c>
    </row>
    <row r="36183" spans="9:9" ht="14.5" x14ac:dyDescent="0.35">
      <c r="I36183" s="113" t="s">
        <v>82182</v>
      </c>
    </row>
    <row r="36184" spans="9:9" ht="14.5" x14ac:dyDescent="0.35">
      <c r="I36184" s="113" t="s">
        <v>82181</v>
      </c>
    </row>
    <row r="36185" spans="9:9" ht="14.5" x14ac:dyDescent="0.35">
      <c r="I36185" s="113" t="s">
        <v>82180</v>
      </c>
    </row>
    <row r="36186" spans="9:9" ht="14.5" x14ac:dyDescent="0.35">
      <c r="I36186" s="113" t="s">
        <v>82179</v>
      </c>
    </row>
    <row r="36187" spans="9:9" ht="14.5" x14ac:dyDescent="0.35">
      <c r="I36187" s="113" t="s">
        <v>82178</v>
      </c>
    </row>
    <row r="36188" spans="9:9" ht="14.5" x14ac:dyDescent="0.35">
      <c r="I36188" s="113" t="s">
        <v>82177</v>
      </c>
    </row>
    <row r="36189" spans="9:9" ht="14.5" x14ac:dyDescent="0.35">
      <c r="I36189" s="113" t="s">
        <v>82176</v>
      </c>
    </row>
    <row r="36190" spans="9:9" ht="14.5" x14ac:dyDescent="0.35">
      <c r="I36190" s="113" t="s">
        <v>82175</v>
      </c>
    </row>
    <row r="36191" spans="9:9" ht="14.5" x14ac:dyDescent="0.35">
      <c r="I36191" s="113" t="s">
        <v>82174</v>
      </c>
    </row>
    <row r="36192" spans="9:9" ht="14.5" x14ac:dyDescent="0.35">
      <c r="I36192" s="113" t="s">
        <v>82173</v>
      </c>
    </row>
    <row r="36193" spans="9:9" ht="14.5" x14ac:dyDescent="0.35">
      <c r="I36193" s="113" t="s">
        <v>82172</v>
      </c>
    </row>
    <row r="36194" spans="9:9" ht="14.5" x14ac:dyDescent="0.35">
      <c r="I36194" s="113" t="s">
        <v>82171</v>
      </c>
    </row>
    <row r="36195" spans="9:9" ht="14.5" x14ac:dyDescent="0.35">
      <c r="I36195" s="113" t="s">
        <v>82170</v>
      </c>
    </row>
    <row r="36196" spans="9:9" ht="14.5" x14ac:dyDescent="0.35">
      <c r="I36196" s="113" t="s">
        <v>82169</v>
      </c>
    </row>
    <row r="36197" spans="9:9" ht="14.5" x14ac:dyDescent="0.35">
      <c r="I36197" s="113" t="s">
        <v>82168</v>
      </c>
    </row>
    <row r="36198" spans="9:9" ht="14.5" x14ac:dyDescent="0.35">
      <c r="I36198" s="113" t="s">
        <v>82167</v>
      </c>
    </row>
    <row r="36199" spans="9:9" ht="14.5" x14ac:dyDescent="0.35">
      <c r="I36199" s="113" t="s">
        <v>82166</v>
      </c>
    </row>
    <row r="36200" spans="9:9" ht="14.5" x14ac:dyDescent="0.35">
      <c r="I36200" s="113" t="s">
        <v>82165</v>
      </c>
    </row>
    <row r="36201" spans="9:9" ht="14.5" x14ac:dyDescent="0.35">
      <c r="I36201" s="113" t="s">
        <v>82164</v>
      </c>
    </row>
    <row r="36202" spans="9:9" ht="14.5" x14ac:dyDescent="0.35">
      <c r="I36202" s="113" t="s">
        <v>82163</v>
      </c>
    </row>
    <row r="36203" spans="9:9" ht="14.5" x14ac:dyDescent="0.35">
      <c r="I36203" s="113" t="s">
        <v>82162</v>
      </c>
    </row>
    <row r="36204" spans="9:9" ht="14.5" x14ac:dyDescent="0.35">
      <c r="I36204" s="113" t="s">
        <v>82161</v>
      </c>
    </row>
    <row r="36205" spans="9:9" ht="14.5" x14ac:dyDescent="0.35">
      <c r="I36205" s="113" t="s">
        <v>82160</v>
      </c>
    </row>
    <row r="36206" spans="9:9" ht="14.5" x14ac:dyDescent="0.35">
      <c r="I36206" s="113" t="s">
        <v>82159</v>
      </c>
    </row>
    <row r="36207" spans="9:9" ht="14.5" x14ac:dyDescent="0.35">
      <c r="I36207" s="113" t="s">
        <v>82158</v>
      </c>
    </row>
    <row r="36208" spans="9:9" ht="14.5" x14ac:dyDescent="0.35">
      <c r="I36208" s="113" t="s">
        <v>82157</v>
      </c>
    </row>
    <row r="36209" spans="9:9" ht="14.5" x14ac:dyDescent="0.35">
      <c r="I36209" s="113" t="s">
        <v>82156</v>
      </c>
    </row>
    <row r="36210" spans="9:9" ht="14.5" x14ac:dyDescent="0.35">
      <c r="I36210" s="113" t="s">
        <v>82155</v>
      </c>
    </row>
    <row r="36211" spans="9:9" ht="14.5" x14ac:dyDescent="0.35">
      <c r="I36211" s="113" t="s">
        <v>82154</v>
      </c>
    </row>
    <row r="36212" spans="9:9" ht="14.5" x14ac:dyDescent="0.35">
      <c r="I36212" s="113" t="s">
        <v>82153</v>
      </c>
    </row>
    <row r="36213" spans="9:9" ht="14.5" x14ac:dyDescent="0.35">
      <c r="I36213" s="113" t="s">
        <v>82152</v>
      </c>
    </row>
    <row r="36214" spans="9:9" ht="14.5" x14ac:dyDescent="0.35">
      <c r="I36214" s="113" t="s">
        <v>82151</v>
      </c>
    </row>
    <row r="36215" spans="9:9" ht="14.5" x14ac:dyDescent="0.35">
      <c r="I36215" s="113" t="s">
        <v>82150</v>
      </c>
    </row>
    <row r="36216" spans="9:9" ht="14.5" x14ac:dyDescent="0.35">
      <c r="I36216" s="113" t="s">
        <v>82149</v>
      </c>
    </row>
    <row r="36217" spans="9:9" ht="14.5" x14ac:dyDescent="0.35">
      <c r="I36217" s="113" t="s">
        <v>82148</v>
      </c>
    </row>
    <row r="36218" spans="9:9" ht="14.5" x14ac:dyDescent="0.35">
      <c r="I36218" s="113" t="s">
        <v>82147</v>
      </c>
    </row>
    <row r="36219" spans="9:9" ht="14.5" x14ac:dyDescent="0.35">
      <c r="I36219" s="113" t="s">
        <v>82146</v>
      </c>
    </row>
    <row r="36220" spans="9:9" ht="14.5" x14ac:dyDescent="0.35">
      <c r="I36220" s="113" t="s">
        <v>82145</v>
      </c>
    </row>
    <row r="36221" spans="9:9" ht="14.5" x14ac:dyDescent="0.35">
      <c r="I36221" s="113" t="s">
        <v>82144</v>
      </c>
    </row>
    <row r="36222" spans="9:9" ht="14.5" x14ac:dyDescent="0.35">
      <c r="I36222" s="113" t="s">
        <v>82143</v>
      </c>
    </row>
    <row r="36223" spans="9:9" ht="14.5" x14ac:dyDescent="0.35">
      <c r="I36223" s="113" t="s">
        <v>82142</v>
      </c>
    </row>
    <row r="36224" spans="9:9" ht="14.5" x14ac:dyDescent="0.35">
      <c r="I36224" s="113" t="s">
        <v>82141</v>
      </c>
    </row>
    <row r="36225" spans="9:9" ht="14.5" x14ac:dyDescent="0.35">
      <c r="I36225" s="113" t="s">
        <v>82140</v>
      </c>
    </row>
    <row r="36226" spans="9:9" ht="14.5" x14ac:dyDescent="0.35">
      <c r="I36226" s="113" t="s">
        <v>82139</v>
      </c>
    </row>
    <row r="36227" spans="9:9" ht="14.5" x14ac:dyDescent="0.35">
      <c r="I36227" s="113" t="s">
        <v>82138</v>
      </c>
    </row>
    <row r="36228" spans="9:9" ht="14.5" x14ac:dyDescent="0.35">
      <c r="I36228" s="113" t="s">
        <v>82137</v>
      </c>
    </row>
    <row r="36229" spans="9:9" ht="14.5" x14ac:dyDescent="0.35">
      <c r="I36229" s="113" t="s">
        <v>82136</v>
      </c>
    </row>
    <row r="36230" spans="9:9" ht="14.5" x14ac:dyDescent="0.35">
      <c r="I36230" s="113" t="s">
        <v>82135</v>
      </c>
    </row>
    <row r="36231" spans="9:9" ht="14.5" x14ac:dyDescent="0.35">
      <c r="I36231" s="113" t="s">
        <v>82134</v>
      </c>
    </row>
    <row r="36232" spans="9:9" ht="14.5" x14ac:dyDescent="0.35">
      <c r="I36232" s="113" t="s">
        <v>82133</v>
      </c>
    </row>
    <row r="36233" spans="9:9" ht="14.5" x14ac:dyDescent="0.35">
      <c r="I36233" s="113" t="s">
        <v>82132</v>
      </c>
    </row>
    <row r="36234" spans="9:9" ht="14.5" x14ac:dyDescent="0.35">
      <c r="I36234" s="113" t="s">
        <v>82131</v>
      </c>
    </row>
    <row r="36235" spans="9:9" ht="14.5" x14ac:dyDescent="0.35">
      <c r="I36235" s="113" t="s">
        <v>82130</v>
      </c>
    </row>
    <row r="36236" spans="9:9" ht="14.5" x14ac:dyDescent="0.35">
      <c r="I36236" s="113" t="s">
        <v>82129</v>
      </c>
    </row>
    <row r="36237" spans="9:9" ht="14.5" x14ac:dyDescent="0.35">
      <c r="I36237" s="113" t="s">
        <v>82128</v>
      </c>
    </row>
    <row r="36238" spans="9:9" ht="14.5" x14ac:dyDescent="0.35">
      <c r="I36238" s="113" t="s">
        <v>82127</v>
      </c>
    </row>
    <row r="36239" spans="9:9" ht="14.5" x14ac:dyDescent="0.35">
      <c r="I36239" s="113" t="s">
        <v>82126</v>
      </c>
    </row>
    <row r="36240" spans="9:9" ht="14.5" x14ac:dyDescent="0.35">
      <c r="I36240" s="113" t="s">
        <v>82125</v>
      </c>
    </row>
    <row r="36241" spans="9:9" ht="14.5" x14ac:dyDescent="0.35">
      <c r="I36241" s="113" t="s">
        <v>82124</v>
      </c>
    </row>
    <row r="36242" spans="9:9" ht="14.5" x14ac:dyDescent="0.35">
      <c r="I36242" s="113" t="s">
        <v>82123</v>
      </c>
    </row>
    <row r="36243" spans="9:9" ht="14.5" x14ac:dyDescent="0.35">
      <c r="I36243" s="113" t="s">
        <v>82122</v>
      </c>
    </row>
    <row r="36244" spans="9:9" ht="14.5" x14ac:dyDescent="0.35">
      <c r="I36244" s="113" t="s">
        <v>82121</v>
      </c>
    </row>
    <row r="36245" spans="9:9" ht="14.5" x14ac:dyDescent="0.35">
      <c r="I36245" s="113" t="s">
        <v>82120</v>
      </c>
    </row>
    <row r="36246" spans="9:9" ht="14.5" x14ac:dyDescent="0.35">
      <c r="I36246" s="113" t="s">
        <v>82119</v>
      </c>
    </row>
    <row r="36247" spans="9:9" ht="14.5" x14ac:dyDescent="0.35">
      <c r="I36247" s="113" t="s">
        <v>82118</v>
      </c>
    </row>
    <row r="36248" spans="9:9" ht="14.5" x14ac:dyDescent="0.35">
      <c r="I36248" s="113" t="s">
        <v>82117</v>
      </c>
    </row>
    <row r="36249" spans="9:9" ht="14.5" x14ac:dyDescent="0.35">
      <c r="I36249" s="113" t="s">
        <v>82116</v>
      </c>
    </row>
    <row r="36250" spans="9:9" ht="14.5" x14ac:dyDescent="0.35">
      <c r="I36250" s="113" t="s">
        <v>82115</v>
      </c>
    </row>
    <row r="36251" spans="9:9" ht="14.5" x14ac:dyDescent="0.35">
      <c r="I36251" s="113" t="s">
        <v>82114</v>
      </c>
    </row>
    <row r="36252" spans="9:9" ht="14.5" x14ac:dyDescent="0.35">
      <c r="I36252" s="113" t="s">
        <v>82113</v>
      </c>
    </row>
    <row r="36253" spans="9:9" ht="14.5" x14ac:dyDescent="0.35">
      <c r="I36253" s="113" t="s">
        <v>82112</v>
      </c>
    </row>
    <row r="36254" spans="9:9" ht="14.5" x14ac:dyDescent="0.35">
      <c r="I36254" s="113" t="s">
        <v>82111</v>
      </c>
    </row>
    <row r="36255" spans="9:9" ht="14.5" x14ac:dyDescent="0.35">
      <c r="I36255" s="113" t="s">
        <v>82110</v>
      </c>
    </row>
    <row r="36256" spans="9:9" ht="14.5" x14ac:dyDescent="0.35">
      <c r="I36256" s="113" t="s">
        <v>82109</v>
      </c>
    </row>
    <row r="36257" spans="9:9" ht="14.5" x14ac:dyDescent="0.35">
      <c r="I36257" s="113" t="s">
        <v>82108</v>
      </c>
    </row>
    <row r="36258" spans="9:9" ht="14.5" x14ac:dyDescent="0.35">
      <c r="I36258" s="113" t="s">
        <v>82107</v>
      </c>
    </row>
    <row r="36259" spans="9:9" ht="14.5" x14ac:dyDescent="0.35">
      <c r="I36259" s="113" t="s">
        <v>82106</v>
      </c>
    </row>
    <row r="36260" spans="9:9" ht="14.5" x14ac:dyDescent="0.35">
      <c r="I36260" s="113" t="s">
        <v>82105</v>
      </c>
    </row>
    <row r="36261" spans="9:9" ht="14.5" x14ac:dyDescent="0.35">
      <c r="I36261" s="113" t="s">
        <v>82104</v>
      </c>
    </row>
    <row r="36262" spans="9:9" ht="14.5" x14ac:dyDescent="0.35">
      <c r="I36262" s="113" t="s">
        <v>82103</v>
      </c>
    </row>
    <row r="36263" spans="9:9" ht="14.5" x14ac:dyDescent="0.35">
      <c r="I36263" s="113" t="s">
        <v>82102</v>
      </c>
    </row>
    <row r="36264" spans="9:9" ht="14.5" x14ac:dyDescent="0.35">
      <c r="I36264" s="113" t="s">
        <v>82101</v>
      </c>
    </row>
    <row r="36265" spans="9:9" ht="14.5" x14ac:dyDescent="0.35">
      <c r="I36265" s="113" t="s">
        <v>82100</v>
      </c>
    </row>
    <row r="36266" spans="9:9" ht="14.5" x14ac:dyDescent="0.35">
      <c r="I36266" s="113" t="s">
        <v>82099</v>
      </c>
    </row>
    <row r="36267" spans="9:9" ht="14.5" x14ac:dyDescent="0.35">
      <c r="I36267" s="113" t="s">
        <v>82098</v>
      </c>
    </row>
    <row r="36268" spans="9:9" ht="14.5" x14ac:dyDescent="0.35">
      <c r="I36268" s="113" t="s">
        <v>82097</v>
      </c>
    </row>
    <row r="36269" spans="9:9" ht="14.5" x14ac:dyDescent="0.35">
      <c r="I36269" s="113" t="s">
        <v>82096</v>
      </c>
    </row>
    <row r="36270" spans="9:9" ht="14.5" x14ac:dyDescent="0.35">
      <c r="I36270" s="113" t="s">
        <v>82095</v>
      </c>
    </row>
    <row r="36271" spans="9:9" ht="14.5" x14ac:dyDescent="0.35">
      <c r="I36271" s="113" t="s">
        <v>82094</v>
      </c>
    </row>
    <row r="36272" spans="9:9" ht="14.5" x14ac:dyDescent="0.35">
      <c r="I36272" s="113" t="s">
        <v>82093</v>
      </c>
    </row>
    <row r="36273" spans="9:9" ht="14.5" x14ac:dyDescent="0.35">
      <c r="I36273" s="113" t="s">
        <v>82092</v>
      </c>
    </row>
    <row r="36274" spans="9:9" ht="14.5" x14ac:dyDescent="0.35">
      <c r="I36274" s="113" t="s">
        <v>82091</v>
      </c>
    </row>
    <row r="36275" spans="9:9" ht="14.5" x14ac:dyDescent="0.35">
      <c r="I36275" s="113" t="s">
        <v>82090</v>
      </c>
    </row>
    <row r="36276" spans="9:9" ht="14.5" x14ac:dyDescent="0.35">
      <c r="I36276" s="113" t="s">
        <v>82089</v>
      </c>
    </row>
    <row r="36277" spans="9:9" ht="14.5" x14ac:dyDescent="0.35">
      <c r="I36277" s="113" t="s">
        <v>82088</v>
      </c>
    </row>
    <row r="36278" spans="9:9" ht="14.5" x14ac:dyDescent="0.35">
      <c r="I36278" s="113" t="s">
        <v>82087</v>
      </c>
    </row>
    <row r="36279" spans="9:9" ht="14.5" x14ac:dyDescent="0.35">
      <c r="I36279" s="113" t="s">
        <v>82086</v>
      </c>
    </row>
    <row r="36280" spans="9:9" ht="14.5" x14ac:dyDescent="0.35">
      <c r="I36280" s="113" t="s">
        <v>82085</v>
      </c>
    </row>
    <row r="36281" spans="9:9" ht="14.5" x14ac:dyDescent="0.35">
      <c r="I36281" s="113" t="s">
        <v>82084</v>
      </c>
    </row>
    <row r="36282" spans="9:9" ht="14.5" x14ac:dyDescent="0.35">
      <c r="I36282" s="113" t="s">
        <v>82083</v>
      </c>
    </row>
    <row r="36283" spans="9:9" ht="14.5" x14ac:dyDescent="0.35">
      <c r="I36283" s="113" t="s">
        <v>138939</v>
      </c>
    </row>
    <row r="36284" spans="9:9" ht="14.5" x14ac:dyDescent="0.35">
      <c r="I36284" s="113" t="s">
        <v>138940</v>
      </c>
    </row>
    <row r="36285" spans="9:9" ht="14.5" x14ac:dyDescent="0.35">
      <c r="I36285" s="113" t="s">
        <v>138941</v>
      </c>
    </row>
    <row r="36286" spans="9:9" ht="14.5" x14ac:dyDescent="0.35">
      <c r="I36286" s="113" t="s">
        <v>138942</v>
      </c>
    </row>
    <row r="36287" spans="9:9" ht="14.5" x14ac:dyDescent="0.35">
      <c r="I36287" s="113" t="s">
        <v>138943</v>
      </c>
    </row>
    <row r="36288" spans="9:9" ht="14.5" x14ac:dyDescent="0.35">
      <c r="I36288" s="113" t="s">
        <v>138944</v>
      </c>
    </row>
    <row r="36289" spans="9:9" ht="14.5" x14ac:dyDescent="0.35">
      <c r="I36289" s="113" t="s">
        <v>138945</v>
      </c>
    </row>
    <row r="36290" spans="9:9" ht="14.5" x14ac:dyDescent="0.35">
      <c r="I36290" s="113" t="s">
        <v>126593</v>
      </c>
    </row>
    <row r="36291" spans="9:9" ht="14.5" x14ac:dyDescent="0.35">
      <c r="I36291" s="113" t="s">
        <v>126594</v>
      </c>
    </row>
    <row r="36292" spans="9:9" ht="14.5" x14ac:dyDescent="0.35">
      <c r="I36292" s="113" t="s">
        <v>126595</v>
      </c>
    </row>
    <row r="36293" spans="9:9" ht="14.5" x14ac:dyDescent="0.35">
      <c r="I36293" s="113" t="s">
        <v>128039</v>
      </c>
    </row>
    <row r="36294" spans="9:9" ht="14.5" x14ac:dyDescent="0.35">
      <c r="I36294" s="113" t="s">
        <v>126596</v>
      </c>
    </row>
    <row r="36295" spans="9:9" ht="14.5" x14ac:dyDescent="0.35">
      <c r="I36295" s="113" t="s">
        <v>123380</v>
      </c>
    </row>
    <row r="36296" spans="9:9" ht="14.5" x14ac:dyDescent="0.35">
      <c r="I36296" s="113" t="s">
        <v>119729</v>
      </c>
    </row>
    <row r="36297" spans="9:9" ht="14.5" x14ac:dyDescent="0.35">
      <c r="I36297" s="113" t="s">
        <v>119728</v>
      </c>
    </row>
    <row r="36298" spans="9:9" ht="14.5" x14ac:dyDescent="0.35">
      <c r="I36298" s="113" t="s">
        <v>119727</v>
      </c>
    </row>
    <row r="36299" spans="9:9" ht="14.5" x14ac:dyDescent="0.35">
      <c r="I36299" s="113" t="s">
        <v>119726</v>
      </c>
    </row>
    <row r="36300" spans="9:9" ht="14.5" x14ac:dyDescent="0.35">
      <c r="I36300" s="113" t="s">
        <v>121404</v>
      </c>
    </row>
    <row r="36301" spans="9:9" ht="14.5" x14ac:dyDescent="0.35">
      <c r="I36301" s="113" t="s">
        <v>119725</v>
      </c>
    </row>
    <row r="36302" spans="9:9" ht="14.5" x14ac:dyDescent="0.35">
      <c r="I36302" s="113" t="s">
        <v>119724</v>
      </c>
    </row>
    <row r="36303" spans="9:9" ht="14.5" x14ac:dyDescent="0.35">
      <c r="I36303" s="113" t="s">
        <v>119723</v>
      </c>
    </row>
    <row r="36304" spans="9:9" ht="14.5" x14ac:dyDescent="0.35">
      <c r="I36304" s="113" t="s">
        <v>119722</v>
      </c>
    </row>
    <row r="36305" spans="9:9" ht="14.5" x14ac:dyDescent="0.35">
      <c r="I36305" s="113" t="s">
        <v>123379</v>
      </c>
    </row>
    <row r="36306" spans="9:9" ht="14.5" x14ac:dyDescent="0.35">
      <c r="I36306" s="113" t="s">
        <v>119721</v>
      </c>
    </row>
    <row r="36307" spans="9:9" ht="14.5" x14ac:dyDescent="0.35">
      <c r="I36307" s="113" t="s">
        <v>119720</v>
      </c>
    </row>
    <row r="36308" spans="9:9" ht="14.5" x14ac:dyDescent="0.35">
      <c r="I36308" s="113" t="s">
        <v>119719</v>
      </c>
    </row>
    <row r="36309" spans="9:9" ht="14.5" x14ac:dyDescent="0.35">
      <c r="I36309" s="113" t="s">
        <v>123378</v>
      </c>
    </row>
    <row r="36310" spans="9:9" ht="14.5" x14ac:dyDescent="0.35">
      <c r="I36310" s="113" t="s">
        <v>119718</v>
      </c>
    </row>
    <row r="36311" spans="9:9" ht="14.5" x14ac:dyDescent="0.35">
      <c r="I36311" s="113" t="s">
        <v>116519</v>
      </c>
    </row>
    <row r="36312" spans="9:9" ht="14.5" x14ac:dyDescent="0.35">
      <c r="I36312" s="113" t="s">
        <v>119717</v>
      </c>
    </row>
    <row r="36313" spans="9:9" ht="14.5" x14ac:dyDescent="0.35">
      <c r="I36313" s="113" t="s">
        <v>116518</v>
      </c>
    </row>
    <row r="36314" spans="9:9" ht="14.5" x14ac:dyDescent="0.35">
      <c r="I36314" s="113" t="s">
        <v>119716</v>
      </c>
    </row>
    <row r="36315" spans="9:9" ht="14.5" x14ac:dyDescent="0.35">
      <c r="I36315" s="113" t="s">
        <v>116517</v>
      </c>
    </row>
    <row r="36316" spans="9:9" ht="14.5" x14ac:dyDescent="0.35">
      <c r="I36316" s="113" t="s">
        <v>116516</v>
      </c>
    </row>
    <row r="36317" spans="9:9" ht="14.5" x14ac:dyDescent="0.35">
      <c r="I36317" s="113" t="s">
        <v>116515</v>
      </c>
    </row>
    <row r="36318" spans="9:9" ht="14.5" x14ac:dyDescent="0.35">
      <c r="I36318" s="113" t="s">
        <v>116514</v>
      </c>
    </row>
    <row r="36319" spans="9:9" ht="14.5" x14ac:dyDescent="0.35">
      <c r="I36319" s="113" t="s">
        <v>116513</v>
      </c>
    </row>
    <row r="36320" spans="9:9" ht="14.5" x14ac:dyDescent="0.35">
      <c r="I36320" s="113" t="s">
        <v>116512</v>
      </c>
    </row>
    <row r="36321" spans="9:9" ht="14.5" x14ac:dyDescent="0.35">
      <c r="I36321" s="113" t="s">
        <v>115663</v>
      </c>
    </row>
    <row r="36322" spans="9:9" ht="14.5" x14ac:dyDescent="0.35">
      <c r="I36322" s="113" t="s">
        <v>115662</v>
      </c>
    </row>
    <row r="36323" spans="9:9" ht="14.5" x14ac:dyDescent="0.35">
      <c r="I36323" s="113" t="s">
        <v>115661</v>
      </c>
    </row>
    <row r="36324" spans="9:9" ht="14.5" x14ac:dyDescent="0.35">
      <c r="I36324" s="113" t="s">
        <v>112229</v>
      </c>
    </row>
    <row r="36325" spans="9:9" ht="14.5" x14ac:dyDescent="0.35">
      <c r="I36325" s="113" t="s">
        <v>112228</v>
      </c>
    </row>
    <row r="36326" spans="9:9" ht="14.5" x14ac:dyDescent="0.35">
      <c r="I36326" s="113" t="s">
        <v>112227</v>
      </c>
    </row>
    <row r="36327" spans="9:9" ht="14.5" x14ac:dyDescent="0.35">
      <c r="I36327" s="113" t="s">
        <v>112226</v>
      </c>
    </row>
    <row r="36328" spans="9:9" ht="14.5" x14ac:dyDescent="0.35">
      <c r="I36328" s="113" t="s">
        <v>112225</v>
      </c>
    </row>
    <row r="36329" spans="9:9" ht="14.5" x14ac:dyDescent="0.35">
      <c r="I36329" s="113" t="s">
        <v>112224</v>
      </c>
    </row>
    <row r="36330" spans="9:9" ht="14.5" x14ac:dyDescent="0.35">
      <c r="I36330" s="113" t="s">
        <v>82082</v>
      </c>
    </row>
    <row r="36331" spans="9:9" ht="14.5" x14ac:dyDescent="0.35">
      <c r="I36331" s="113" t="s">
        <v>82081</v>
      </c>
    </row>
    <row r="36332" spans="9:9" ht="14.5" x14ac:dyDescent="0.35">
      <c r="I36332" s="113" t="s">
        <v>82080</v>
      </c>
    </row>
    <row r="36333" spans="9:9" ht="14.5" x14ac:dyDescent="0.35">
      <c r="I36333" s="113" t="s">
        <v>82079</v>
      </c>
    </row>
    <row r="36334" spans="9:9" ht="14.5" x14ac:dyDescent="0.35">
      <c r="I36334" s="113" t="s">
        <v>82078</v>
      </c>
    </row>
    <row r="36335" spans="9:9" ht="14.5" x14ac:dyDescent="0.35">
      <c r="I36335" s="113" t="s">
        <v>82077</v>
      </c>
    </row>
    <row r="36336" spans="9:9" ht="14.5" x14ac:dyDescent="0.35">
      <c r="I36336" s="113" t="s">
        <v>82076</v>
      </c>
    </row>
    <row r="36337" spans="9:9" ht="14.5" x14ac:dyDescent="0.35">
      <c r="I36337" s="113" t="s">
        <v>82075</v>
      </c>
    </row>
    <row r="36338" spans="9:9" ht="14.5" x14ac:dyDescent="0.35">
      <c r="I36338" s="113" t="s">
        <v>82074</v>
      </c>
    </row>
    <row r="36339" spans="9:9" ht="14.5" x14ac:dyDescent="0.35">
      <c r="I36339" s="113" t="s">
        <v>82073</v>
      </c>
    </row>
    <row r="36340" spans="9:9" ht="14.5" x14ac:dyDescent="0.35">
      <c r="I36340" s="113" t="s">
        <v>82072</v>
      </c>
    </row>
    <row r="36341" spans="9:9" ht="14.5" x14ac:dyDescent="0.35">
      <c r="I36341" s="113" t="s">
        <v>82071</v>
      </c>
    </row>
    <row r="36342" spans="9:9" ht="14.5" x14ac:dyDescent="0.35">
      <c r="I36342" s="113" t="s">
        <v>82070</v>
      </c>
    </row>
    <row r="36343" spans="9:9" ht="14.5" x14ac:dyDescent="0.35">
      <c r="I36343" s="113" t="s">
        <v>82069</v>
      </c>
    </row>
    <row r="36344" spans="9:9" ht="14.5" x14ac:dyDescent="0.35">
      <c r="I36344" s="113" t="s">
        <v>82068</v>
      </c>
    </row>
    <row r="36345" spans="9:9" ht="14.5" x14ac:dyDescent="0.35">
      <c r="I36345" s="113" t="s">
        <v>82067</v>
      </c>
    </row>
    <row r="36346" spans="9:9" ht="14.5" x14ac:dyDescent="0.35">
      <c r="I36346" s="113" t="s">
        <v>82066</v>
      </c>
    </row>
    <row r="36347" spans="9:9" ht="14.5" x14ac:dyDescent="0.35">
      <c r="I36347" s="113" t="s">
        <v>82065</v>
      </c>
    </row>
    <row r="36348" spans="9:9" ht="14.5" x14ac:dyDescent="0.35">
      <c r="I36348" s="113" t="s">
        <v>82064</v>
      </c>
    </row>
    <row r="36349" spans="9:9" ht="14.5" x14ac:dyDescent="0.35">
      <c r="I36349" s="113" t="s">
        <v>82063</v>
      </c>
    </row>
    <row r="36350" spans="9:9" ht="14.5" x14ac:dyDescent="0.35">
      <c r="I36350" s="113" t="s">
        <v>82062</v>
      </c>
    </row>
    <row r="36351" spans="9:9" ht="14.5" x14ac:dyDescent="0.35">
      <c r="I36351" s="113" t="s">
        <v>82061</v>
      </c>
    </row>
    <row r="36352" spans="9:9" ht="14.5" x14ac:dyDescent="0.35">
      <c r="I36352" s="113" t="s">
        <v>82060</v>
      </c>
    </row>
    <row r="36353" spans="9:9" ht="14.5" x14ac:dyDescent="0.35">
      <c r="I36353" s="113" t="s">
        <v>82059</v>
      </c>
    </row>
    <row r="36354" spans="9:9" ht="14.5" x14ac:dyDescent="0.35">
      <c r="I36354" s="113" t="s">
        <v>82058</v>
      </c>
    </row>
    <row r="36355" spans="9:9" ht="14.5" x14ac:dyDescent="0.35">
      <c r="I36355" s="113" t="s">
        <v>82057</v>
      </c>
    </row>
    <row r="36356" spans="9:9" ht="14.5" x14ac:dyDescent="0.35">
      <c r="I36356" s="113" t="s">
        <v>82056</v>
      </c>
    </row>
    <row r="36357" spans="9:9" ht="14.5" x14ac:dyDescent="0.35">
      <c r="I36357" s="113" t="s">
        <v>82055</v>
      </c>
    </row>
    <row r="36358" spans="9:9" ht="14.5" x14ac:dyDescent="0.35">
      <c r="I36358" s="113" t="s">
        <v>82054</v>
      </c>
    </row>
    <row r="36359" spans="9:9" ht="14.5" x14ac:dyDescent="0.35">
      <c r="I36359" s="113" t="s">
        <v>82053</v>
      </c>
    </row>
    <row r="36360" spans="9:9" ht="14.5" x14ac:dyDescent="0.35">
      <c r="I36360" s="113" t="s">
        <v>82052</v>
      </c>
    </row>
    <row r="36361" spans="9:9" ht="14.5" x14ac:dyDescent="0.35">
      <c r="I36361" s="113" t="s">
        <v>82051</v>
      </c>
    </row>
    <row r="36362" spans="9:9" ht="14.5" x14ac:dyDescent="0.35">
      <c r="I36362" s="113" t="s">
        <v>82050</v>
      </c>
    </row>
    <row r="36363" spans="9:9" ht="14.5" x14ac:dyDescent="0.35">
      <c r="I36363" s="113" t="s">
        <v>82049</v>
      </c>
    </row>
    <row r="36364" spans="9:9" ht="14.5" x14ac:dyDescent="0.35">
      <c r="I36364" s="113" t="s">
        <v>82048</v>
      </c>
    </row>
    <row r="36365" spans="9:9" ht="14.5" x14ac:dyDescent="0.35">
      <c r="I36365" s="113" t="s">
        <v>82047</v>
      </c>
    </row>
    <row r="36366" spans="9:9" ht="14.5" x14ac:dyDescent="0.35">
      <c r="I36366" s="113" t="s">
        <v>82046</v>
      </c>
    </row>
    <row r="36367" spans="9:9" ht="14.5" x14ac:dyDescent="0.35">
      <c r="I36367" s="113" t="s">
        <v>82045</v>
      </c>
    </row>
    <row r="36368" spans="9:9" ht="14.5" x14ac:dyDescent="0.35">
      <c r="I36368" s="113" t="s">
        <v>82044</v>
      </c>
    </row>
    <row r="36369" spans="9:9" ht="14.5" x14ac:dyDescent="0.35">
      <c r="I36369" s="113" t="s">
        <v>82043</v>
      </c>
    </row>
    <row r="36370" spans="9:9" ht="14.5" x14ac:dyDescent="0.35">
      <c r="I36370" s="113" t="s">
        <v>82042</v>
      </c>
    </row>
    <row r="36371" spans="9:9" ht="14.5" x14ac:dyDescent="0.35">
      <c r="I36371" s="113" t="s">
        <v>82041</v>
      </c>
    </row>
    <row r="36372" spans="9:9" ht="14.5" x14ac:dyDescent="0.35">
      <c r="I36372" s="113" t="s">
        <v>82040</v>
      </c>
    </row>
    <row r="36373" spans="9:9" ht="14.5" x14ac:dyDescent="0.35">
      <c r="I36373" s="113" t="s">
        <v>82039</v>
      </c>
    </row>
    <row r="36374" spans="9:9" ht="14.5" x14ac:dyDescent="0.35">
      <c r="I36374" s="113" t="s">
        <v>82038</v>
      </c>
    </row>
    <row r="36375" spans="9:9" ht="14.5" x14ac:dyDescent="0.35">
      <c r="I36375" s="113" t="s">
        <v>82037</v>
      </c>
    </row>
    <row r="36376" spans="9:9" ht="14.5" x14ac:dyDescent="0.35">
      <c r="I36376" s="113" t="s">
        <v>82036</v>
      </c>
    </row>
    <row r="36377" spans="9:9" ht="14.5" x14ac:dyDescent="0.35">
      <c r="I36377" s="113" t="s">
        <v>82035</v>
      </c>
    </row>
    <row r="36378" spans="9:9" ht="14.5" x14ac:dyDescent="0.35">
      <c r="I36378" s="113" t="s">
        <v>82034</v>
      </c>
    </row>
    <row r="36379" spans="9:9" ht="14.5" x14ac:dyDescent="0.35">
      <c r="I36379" s="113" t="s">
        <v>82033</v>
      </c>
    </row>
    <row r="36380" spans="9:9" ht="14.5" x14ac:dyDescent="0.35">
      <c r="I36380" s="113" t="s">
        <v>82032</v>
      </c>
    </row>
    <row r="36381" spans="9:9" ht="14.5" x14ac:dyDescent="0.35">
      <c r="I36381" s="113" t="s">
        <v>82031</v>
      </c>
    </row>
    <row r="36382" spans="9:9" ht="14.5" x14ac:dyDescent="0.35">
      <c r="I36382" s="113" t="s">
        <v>82030</v>
      </c>
    </row>
    <row r="36383" spans="9:9" ht="14.5" x14ac:dyDescent="0.35">
      <c r="I36383" s="113" t="s">
        <v>82029</v>
      </c>
    </row>
    <row r="36384" spans="9:9" ht="14.5" x14ac:dyDescent="0.35">
      <c r="I36384" s="113" t="s">
        <v>82028</v>
      </c>
    </row>
    <row r="36385" spans="9:9" ht="14.5" x14ac:dyDescent="0.35">
      <c r="I36385" s="113" t="s">
        <v>82027</v>
      </c>
    </row>
    <row r="36386" spans="9:9" ht="14.5" x14ac:dyDescent="0.35">
      <c r="I36386" s="113" t="s">
        <v>82026</v>
      </c>
    </row>
    <row r="36387" spans="9:9" ht="14.5" x14ac:dyDescent="0.35">
      <c r="I36387" s="113" t="s">
        <v>82025</v>
      </c>
    </row>
    <row r="36388" spans="9:9" ht="14.5" x14ac:dyDescent="0.35">
      <c r="I36388" s="113" t="s">
        <v>82024</v>
      </c>
    </row>
    <row r="36389" spans="9:9" ht="14.5" x14ac:dyDescent="0.35">
      <c r="I36389" s="113" t="s">
        <v>82023</v>
      </c>
    </row>
    <row r="36390" spans="9:9" ht="14.5" x14ac:dyDescent="0.35">
      <c r="I36390" s="113" t="s">
        <v>82022</v>
      </c>
    </row>
    <row r="36391" spans="9:9" ht="14.5" x14ac:dyDescent="0.35">
      <c r="I36391" s="113" t="s">
        <v>82021</v>
      </c>
    </row>
    <row r="36392" spans="9:9" ht="14.5" x14ac:dyDescent="0.35">
      <c r="I36392" s="113" t="s">
        <v>82020</v>
      </c>
    </row>
    <row r="36393" spans="9:9" ht="14.5" x14ac:dyDescent="0.35">
      <c r="I36393" s="113" t="s">
        <v>82019</v>
      </c>
    </row>
    <row r="36394" spans="9:9" ht="14.5" x14ac:dyDescent="0.35">
      <c r="I36394" s="113" t="s">
        <v>82018</v>
      </c>
    </row>
    <row r="36395" spans="9:9" ht="14.5" x14ac:dyDescent="0.35">
      <c r="I36395" s="113" t="s">
        <v>82017</v>
      </c>
    </row>
    <row r="36396" spans="9:9" ht="14.5" x14ac:dyDescent="0.35">
      <c r="I36396" s="113" t="s">
        <v>82016</v>
      </c>
    </row>
    <row r="36397" spans="9:9" ht="14.5" x14ac:dyDescent="0.35">
      <c r="I36397" s="113" t="s">
        <v>82015</v>
      </c>
    </row>
    <row r="36398" spans="9:9" ht="14.5" x14ac:dyDescent="0.35">
      <c r="I36398" s="113" t="s">
        <v>82014</v>
      </c>
    </row>
    <row r="36399" spans="9:9" ht="14.5" x14ac:dyDescent="0.35">
      <c r="I36399" s="113" t="s">
        <v>82013</v>
      </c>
    </row>
    <row r="36400" spans="9:9" ht="14.5" x14ac:dyDescent="0.35">
      <c r="I36400" s="113" t="s">
        <v>82012</v>
      </c>
    </row>
    <row r="36401" spans="9:9" ht="14.5" x14ac:dyDescent="0.35">
      <c r="I36401" s="113" t="s">
        <v>82011</v>
      </c>
    </row>
    <row r="36402" spans="9:9" ht="14.5" x14ac:dyDescent="0.35">
      <c r="I36402" s="113" t="s">
        <v>82010</v>
      </c>
    </row>
    <row r="36403" spans="9:9" ht="14.5" x14ac:dyDescent="0.35">
      <c r="I36403" s="113" t="s">
        <v>82009</v>
      </c>
    </row>
    <row r="36404" spans="9:9" ht="14.5" x14ac:dyDescent="0.35">
      <c r="I36404" s="113" t="s">
        <v>82008</v>
      </c>
    </row>
    <row r="36405" spans="9:9" ht="14.5" x14ac:dyDescent="0.35">
      <c r="I36405" s="113" t="s">
        <v>82007</v>
      </c>
    </row>
    <row r="36406" spans="9:9" ht="14.5" x14ac:dyDescent="0.35">
      <c r="I36406" s="113" t="s">
        <v>82006</v>
      </c>
    </row>
    <row r="36407" spans="9:9" ht="14.5" x14ac:dyDescent="0.35">
      <c r="I36407" s="113" t="s">
        <v>82005</v>
      </c>
    </row>
    <row r="36408" spans="9:9" ht="14.5" x14ac:dyDescent="0.35">
      <c r="I36408" s="113" t="s">
        <v>82004</v>
      </c>
    </row>
    <row r="36409" spans="9:9" ht="14.5" x14ac:dyDescent="0.35">
      <c r="I36409" s="113" t="s">
        <v>82003</v>
      </c>
    </row>
    <row r="36410" spans="9:9" ht="14.5" x14ac:dyDescent="0.35">
      <c r="I36410" s="113" t="s">
        <v>82002</v>
      </c>
    </row>
    <row r="36411" spans="9:9" ht="14.5" x14ac:dyDescent="0.35">
      <c r="I36411" s="113" t="s">
        <v>82001</v>
      </c>
    </row>
    <row r="36412" spans="9:9" ht="14.5" x14ac:dyDescent="0.35">
      <c r="I36412" s="113" t="s">
        <v>82000</v>
      </c>
    </row>
    <row r="36413" spans="9:9" ht="14.5" x14ac:dyDescent="0.35">
      <c r="I36413" s="113" t="s">
        <v>81999</v>
      </c>
    </row>
    <row r="36414" spans="9:9" ht="14.5" x14ac:dyDescent="0.35">
      <c r="I36414" s="113" t="s">
        <v>81998</v>
      </c>
    </row>
    <row r="36415" spans="9:9" ht="14.5" x14ac:dyDescent="0.35">
      <c r="I36415" s="113" t="s">
        <v>81997</v>
      </c>
    </row>
    <row r="36416" spans="9:9" ht="14.5" x14ac:dyDescent="0.35">
      <c r="I36416" s="113" t="s">
        <v>81996</v>
      </c>
    </row>
    <row r="36417" spans="9:9" ht="14.5" x14ac:dyDescent="0.35">
      <c r="I36417" s="113" t="s">
        <v>81995</v>
      </c>
    </row>
    <row r="36418" spans="9:9" ht="14.5" x14ac:dyDescent="0.35">
      <c r="I36418" s="113" t="s">
        <v>81994</v>
      </c>
    </row>
    <row r="36419" spans="9:9" ht="14.5" x14ac:dyDescent="0.35">
      <c r="I36419" s="113" t="s">
        <v>81993</v>
      </c>
    </row>
    <row r="36420" spans="9:9" ht="14.5" x14ac:dyDescent="0.35">
      <c r="I36420" s="113" t="s">
        <v>81992</v>
      </c>
    </row>
    <row r="36421" spans="9:9" ht="14.5" x14ac:dyDescent="0.35">
      <c r="I36421" s="113" t="s">
        <v>81991</v>
      </c>
    </row>
    <row r="36422" spans="9:9" ht="14.5" x14ac:dyDescent="0.35">
      <c r="I36422" s="113" t="s">
        <v>81990</v>
      </c>
    </row>
    <row r="36423" spans="9:9" ht="14.5" x14ac:dyDescent="0.35">
      <c r="I36423" s="113" t="s">
        <v>81989</v>
      </c>
    </row>
    <row r="36424" spans="9:9" ht="14.5" x14ac:dyDescent="0.35">
      <c r="I36424" s="113" t="s">
        <v>81988</v>
      </c>
    </row>
    <row r="36425" spans="9:9" ht="14.5" x14ac:dyDescent="0.35">
      <c r="I36425" s="113" t="s">
        <v>81987</v>
      </c>
    </row>
    <row r="36426" spans="9:9" ht="14.5" x14ac:dyDescent="0.35">
      <c r="I36426" s="113" t="s">
        <v>81986</v>
      </c>
    </row>
    <row r="36427" spans="9:9" ht="14.5" x14ac:dyDescent="0.35">
      <c r="I36427" s="113" t="s">
        <v>81985</v>
      </c>
    </row>
    <row r="36428" spans="9:9" ht="14.5" x14ac:dyDescent="0.35">
      <c r="I36428" s="113" t="s">
        <v>138946</v>
      </c>
    </row>
    <row r="36429" spans="9:9" ht="14.5" x14ac:dyDescent="0.35">
      <c r="I36429" s="113" t="s">
        <v>138947</v>
      </c>
    </row>
    <row r="36430" spans="9:9" ht="14.5" x14ac:dyDescent="0.35">
      <c r="I36430" s="113" t="s">
        <v>138948</v>
      </c>
    </row>
    <row r="36431" spans="9:9" ht="14.5" x14ac:dyDescent="0.35">
      <c r="I36431" s="113" t="s">
        <v>123377</v>
      </c>
    </row>
    <row r="36432" spans="9:9" ht="14.5" x14ac:dyDescent="0.35">
      <c r="I36432" s="113" t="s">
        <v>123376</v>
      </c>
    </row>
    <row r="36433" spans="9:9" ht="14.5" x14ac:dyDescent="0.35">
      <c r="I36433" s="113" t="s">
        <v>123375</v>
      </c>
    </row>
    <row r="36434" spans="9:9" ht="14.5" x14ac:dyDescent="0.35">
      <c r="I36434" s="113" t="s">
        <v>123374</v>
      </c>
    </row>
    <row r="36435" spans="9:9" ht="14.5" x14ac:dyDescent="0.35">
      <c r="I36435" s="113" t="s">
        <v>123373</v>
      </c>
    </row>
    <row r="36436" spans="9:9" ht="14.5" x14ac:dyDescent="0.35">
      <c r="I36436" s="113" t="s">
        <v>119715</v>
      </c>
    </row>
    <row r="36437" spans="9:9" ht="14.5" x14ac:dyDescent="0.35">
      <c r="I36437" s="113" t="s">
        <v>119714</v>
      </c>
    </row>
    <row r="36438" spans="9:9" ht="14.5" x14ac:dyDescent="0.35">
      <c r="I36438" s="113" t="s">
        <v>119713</v>
      </c>
    </row>
    <row r="36439" spans="9:9" ht="14.5" x14ac:dyDescent="0.35">
      <c r="I36439" s="113" t="s">
        <v>119712</v>
      </c>
    </row>
    <row r="36440" spans="9:9" ht="14.5" x14ac:dyDescent="0.35">
      <c r="I36440" s="113" t="s">
        <v>128040</v>
      </c>
    </row>
    <row r="36441" spans="9:9" ht="14.5" x14ac:dyDescent="0.35">
      <c r="I36441" s="113" t="s">
        <v>119711</v>
      </c>
    </row>
    <row r="36442" spans="9:9" ht="14.5" x14ac:dyDescent="0.35">
      <c r="I36442" s="113" t="s">
        <v>116511</v>
      </c>
    </row>
    <row r="36443" spans="9:9" ht="14.5" x14ac:dyDescent="0.35">
      <c r="I36443" s="113" t="s">
        <v>115660</v>
      </c>
    </row>
    <row r="36444" spans="9:9" ht="14.5" x14ac:dyDescent="0.35">
      <c r="I36444" s="113" t="s">
        <v>119710</v>
      </c>
    </row>
    <row r="36445" spans="9:9" ht="14.5" x14ac:dyDescent="0.35">
      <c r="I36445" s="113" t="s">
        <v>112223</v>
      </c>
    </row>
    <row r="36446" spans="9:9" ht="14.5" x14ac:dyDescent="0.35">
      <c r="I36446" s="113" t="s">
        <v>112222</v>
      </c>
    </row>
    <row r="36447" spans="9:9" ht="14.5" x14ac:dyDescent="0.35">
      <c r="I36447" s="113" t="s">
        <v>116510</v>
      </c>
    </row>
    <row r="36448" spans="9:9" ht="14.5" x14ac:dyDescent="0.35">
      <c r="I36448" s="113" t="s">
        <v>112221</v>
      </c>
    </row>
    <row r="36449" spans="9:9" ht="14.5" x14ac:dyDescent="0.35">
      <c r="I36449" s="113" t="s">
        <v>112220</v>
      </c>
    </row>
    <row r="36450" spans="9:9" ht="14.5" x14ac:dyDescent="0.35">
      <c r="I36450" s="113" t="s">
        <v>112219</v>
      </c>
    </row>
    <row r="36451" spans="9:9" ht="14.5" x14ac:dyDescent="0.35">
      <c r="I36451" s="113" t="s">
        <v>115659</v>
      </c>
    </row>
    <row r="36452" spans="9:9" ht="14.5" x14ac:dyDescent="0.35">
      <c r="I36452" s="113" t="s">
        <v>112218</v>
      </c>
    </row>
    <row r="36453" spans="9:9" ht="14.5" x14ac:dyDescent="0.35">
      <c r="I36453" s="113" t="s">
        <v>81984</v>
      </c>
    </row>
    <row r="36454" spans="9:9" ht="14.5" x14ac:dyDescent="0.35">
      <c r="I36454" s="113" t="s">
        <v>81983</v>
      </c>
    </row>
    <row r="36455" spans="9:9" ht="14.5" x14ac:dyDescent="0.35">
      <c r="I36455" s="113" t="s">
        <v>81982</v>
      </c>
    </row>
    <row r="36456" spans="9:9" ht="14.5" x14ac:dyDescent="0.35">
      <c r="I36456" s="113" t="s">
        <v>138949</v>
      </c>
    </row>
    <row r="36457" spans="9:9" ht="14.5" x14ac:dyDescent="0.35">
      <c r="I36457" s="113" t="s">
        <v>81981</v>
      </c>
    </row>
    <row r="36458" spans="9:9" ht="14.5" x14ac:dyDescent="0.35">
      <c r="I36458" s="113" t="s">
        <v>81980</v>
      </c>
    </row>
    <row r="36459" spans="9:9" ht="14.5" x14ac:dyDescent="0.35">
      <c r="I36459" s="113" t="s">
        <v>81979</v>
      </c>
    </row>
    <row r="36460" spans="9:9" ht="14.5" x14ac:dyDescent="0.35">
      <c r="I36460" s="113" t="s">
        <v>81978</v>
      </c>
    </row>
    <row r="36461" spans="9:9" ht="14.5" x14ac:dyDescent="0.35">
      <c r="I36461" s="113" t="s">
        <v>81977</v>
      </c>
    </row>
    <row r="36462" spans="9:9" ht="14.5" x14ac:dyDescent="0.35">
      <c r="I36462" s="113" t="s">
        <v>81976</v>
      </c>
    </row>
    <row r="36463" spans="9:9" ht="14.5" x14ac:dyDescent="0.35">
      <c r="I36463" s="113" t="s">
        <v>81975</v>
      </c>
    </row>
    <row r="36464" spans="9:9" ht="14.5" x14ac:dyDescent="0.35">
      <c r="I36464" s="113" t="s">
        <v>81974</v>
      </c>
    </row>
    <row r="36465" spans="9:9" ht="14.5" x14ac:dyDescent="0.35">
      <c r="I36465" s="113" t="s">
        <v>112217</v>
      </c>
    </row>
    <row r="36466" spans="9:9" ht="14.5" x14ac:dyDescent="0.35">
      <c r="I36466" s="113" t="s">
        <v>81973</v>
      </c>
    </row>
    <row r="36467" spans="9:9" ht="14.5" x14ac:dyDescent="0.35">
      <c r="I36467" s="113" t="s">
        <v>81972</v>
      </c>
    </row>
    <row r="36468" spans="9:9" ht="14.5" x14ac:dyDescent="0.35">
      <c r="I36468" s="113" t="s">
        <v>81971</v>
      </c>
    </row>
    <row r="36469" spans="9:9" ht="14.5" x14ac:dyDescent="0.35">
      <c r="I36469" s="113" t="s">
        <v>81970</v>
      </c>
    </row>
    <row r="36470" spans="9:9" ht="14.5" x14ac:dyDescent="0.35">
      <c r="I36470" s="113" t="s">
        <v>81969</v>
      </c>
    </row>
    <row r="36471" spans="9:9" ht="14.5" x14ac:dyDescent="0.35">
      <c r="I36471" s="113" t="s">
        <v>81968</v>
      </c>
    </row>
    <row r="36472" spans="9:9" ht="14.5" x14ac:dyDescent="0.35">
      <c r="I36472" s="113" t="s">
        <v>81967</v>
      </c>
    </row>
    <row r="36473" spans="9:9" ht="14.5" x14ac:dyDescent="0.35">
      <c r="I36473" s="113" t="s">
        <v>81966</v>
      </c>
    </row>
    <row r="36474" spans="9:9" ht="14.5" x14ac:dyDescent="0.35">
      <c r="I36474" s="113" t="s">
        <v>81965</v>
      </c>
    </row>
    <row r="36475" spans="9:9" ht="14.5" x14ac:dyDescent="0.35">
      <c r="I36475" s="113" t="s">
        <v>81964</v>
      </c>
    </row>
    <row r="36476" spans="9:9" ht="14.5" x14ac:dyDescent="0.35">
      <c r="I36476" s="113" t="s">
        <v>81963</v>
      </c>
    </row>
    <row r="36477" spans="9:9" ht="14.5" x14ac:dyDescent="0.35">
      <c r="I36477" s="113" t="s">
        <v>81962</v>
      </c>
    </row>
    <row r="36478" spans="9:9" ht="14.5" x14ac:dyDescent="0.35">
      <c r="I36478" s="113" t="s">
        <v>81961</v>
      </c>
    </row>
    <row r="36479" spans="9:9" ht="14.5" x14ac:dyDescent="0.35">
      <c r="I36479" s="113" t="s">
        <v>81960</v>
      </c>
    </row>
    <row r="36480" spans="9:9" ht="14.5" x14ac:dyDescent="0.35">
      <c r="I36480" s="113" t="s">
        <v>81959</v>
      </c>
    </row>
    <row r="36481" spans="9:9" ht="14.5" x14ac:dyDescent="0.35">
      <c r="I36481" s="113" t="s">
        <v>81958</v>
      </c>
    </row>
    <row r="36482" spans="9:9" ht="14.5" x14ac:dyDescent="0.35">
      <c r="I36482" s="113" t="s">
        <v>81957</v>
      </c>
    </row>
    <row r="36483" spans="9:9" ht="14.5" x14ac:dyDescent="0.35">
      <c r="I36483" s="113" t="s">
        <v>81956</v>
      </c>
    </row>
    <row r="36484" spans="9:9" ht="14.5" x14ac:dyDescent="0.35">
      <c r="I36484" s="113" t="s">
        <v>81955</v>
      </c>
    </row>
    <row r="36485" spans="9:9" ht="14.5" x14ac:dyDescent="0.35">
      <c r="I36485" s="113" t="s">
        <v>81954</v>
      </c>
    </row>
    <row r="36486" spans="9:9" ht="14.5" x14ac:dyDescent="0.35">
      <c r="I36486" s="113" t="s">
        <v>81953</v>
      </c>
    </row>
    <row r="36487" spans="9:9" ht="14.5" x14ac:dyDescent="0.35">
      <c r="I36487" s="113" t="s">
        <v>81952</v>
      </c>
    </row>
    <row r="36488" spans="9:9" ht="14.5" x14ac:dyDescent="0.35">
      <c r="I36488" s="113" t="s">
        <v>81951</v>
      </c>
    </row>
    <row r="36489" spans="9:9" ht="14.5" x14ac:dyDescent="0.35">
      <c r="I36489" s="113" t="s">
        <v>81950</v>
      </c>
    </row>
    <row r="36490" spans="9:9" ht="14.5" x14ac:dyDescent="0.35">
      <c r="I36490" s="113" t="s">
        <v>81949</v>
      </c>
    </row>
    <row r="36491" spans="9:9" ht="14.5" x14ac:dyDescent="0.35">
      <c r="I36491" s="113" t="s">
        <v>81948</v>
      </c>
    </row>
    <row r="36492" spans="9:9" ht="14.5" x14ac:dyDescent="0.35">
      <c r="I36492" s="113" t="s">
        <v>81947</v>
      </c>
    </row>
    <row r="36493" spans="9:9" ht="14.5" x14ac:dyDescent="0.35">
      <c r="I36493" s="113" t="s">
        <v>81946</v>
      </c>
    </row>
    <row r="36494" spans="9:9" ht="14.5" x14ac:dyDescent="0.35">
      <c r="I36494" s="113" t="s">
        <v>81945</v>
      </c>
    </row>
    <row r="36495" spans="9:9" ht="14.5" x14ac:dyDescent="0.35">
      <c r="I36495" s="113" t="s">
        <v>81944</v>
      </c>
    </row>
    <row r="36496" spans="9:9" ht="14.5" x14ac:dyDescent="0.35">
      <c r="I36496" s="113" t="s">
        <v>81943</v>
      </c>
    </row>
    <row r="36497" spans="9:9" ht="14.5" x14ac:dyDescent="0.35">
      <c r="I36497" s="113" t="s">
        <v>81942</v>
      </c>
    </row>
    <row r="36498" spans="9:9" ht="14.5" x14ac:dyDescent="0.35">
      <c r="I36498" s="113" t="s">
        <v>81941</v>
      </c>
    </row>
    <row r="36499" spans="9:9" ht="14.5" x14ac:dyDescent="0.35">
      <c r="I36499" s="113" t="s">
        <v>81940</v>
      </c>
    </row>
    <row r="36500" spans="9:9" ht="14.5" x14ac:dyDescent="0.35">
      <c r="I36500" s="113" t="s">
        <v>81939</v>
      </c>
    </row>
    <row r="36501" spans="9:9" ht="14.5" x14ac:dyDescent="0.35">
      <c r="I36501" s="113" t="s">
        <v>81938</v>
      </c>
    </row>
    <row r="36502" spans="9:9" ht="14.5" x14ac:dyDescent="0.35">
      <c r="I36502" s="113" t="s">
        <v>81937</v>
      </c>
    </row>
    <row r="36503" spans="9:9" ht="14.5" x14ac:dyDescent="0.35">
      <c r="I36503" s="113" t="s">
        <v>81936</v>
      </c>
    </row>
    <row r="36504" spans="9:9" ht="14.5" x14ac:dyDescent="0.35">
      <c r="I36504" s="113" t="s">
        <v>81935</v>
      </c>
    </row>
    <row r="36505" spans="9:9" ht="14.5" x14ac:dyDescent="0.35">
      <c r="I36505" s="113" t="s">
        <v>81934</v>
      </c>
    </row>
    <row r="36506" spans="9:9" ht="14.5" x14ac:dyDescent="0.35">
      <c r="I36506" s="113" t="s">
        <v>81933</v>
      </c>
    </row>
    <row r="36507" spans="9:9" ht="14.5" x14ac:dyDescent="0.35">
      <c r="I36507" s="113" t="s">
        <v>81932</v>
      </c>
    </row>
    <row r="36508" spans="9:9" ht="14.5" x14ac:dyDescent="0.35">
      <c r="I36508" s="113" t="s">
        <v>81931</v>
      </c>
    </row>
    <row r="36509" spans="9:9" ht="14.5" x14ac:dyDescent="0.35">
      <c r="I36509" s="113" t="s">
        <v>81930</v>
      </c>
    </row>
    <row r="36510" spans="9:9" ht="14.5" x14ac:dyDescent="0.35">
      <c r="I36510" s="113" t="s">
        <v>81929</v>
      </c>
    </row>
    <row r="36511" spans="9:9" ht="14.5" x14ac:dyDescent="0.35">
      <c r="I36511" s="113" t="s">
        <v>81928</v>
      </c>
    </row>
    <row r="36512" spans="9:9" ht="14.5" x14ac:dyDescent="0.35">
      <c r="I36512" s="113" t="s">
        <v>81927</v>
      </c>
    </row>
    <row r="36513" spans="9:9" ht="14.5" x14ac:dyDescent="0.35">
      <c r="I36513" s="113" t="s">
        <v>81926</v>
      </c>
    </row>
    <row r="36514" spans="9:9" ht="14.5" x14ac:dyDescent="0.35">
      <c r="I36514" s="113" t="s">
        <v>81925</v>
      </c>
    </row>
    <row r="36515" spans="9:9" ht="14.5" x14ac:dyDescent="0.35">
      <c r="I36515" s="113" t="s">
        <v>81924</v>
      </c>
    </row>
    <row r="36516" spans="9:9" ht="14.5" x14ac:dyDescent="0.35">
      <c r="I36516" s="113" t="s">
        <v>81923</v>
      </c>
    </row>
    <row r="36517" spans="9:9" ht="14.5" x14ac:dyDescent="0.35">
      <c r="I36517" s="113" t="s">
        <v>81922</v>
      </c>
    </row>
    <row r="36518" spans="9:9" ht="14.5" x14ac:dyDescent="0.35">
      <c r="I36518" s="113" t="s">
        <v>81921</v>
      </c>
    </row>
    <row r="36519" spans="9:9" ht="14.5" x14ac:dyDescent="0.35">
      <c r="I36519" s="113" t="s">
        <v>81920</v>
      </c>
    </row>
    <row r="36520" spans="9:9" ht="14.5" x14ac:dyDescent="0.35">
      <c r="I36520" s="113" t="s">
        <v>81919</v>
      </c>
    </row>
    <row r="36521" spans="9:9" ht="14.5" x14ac:dyDescent="0.35">
      <c r="I36521" s="113" t="s">
        <v>81918</v>
      </c>
    </row>
    <row r="36522" spans="9:9" ht="14.5" x14ac:dyDescent="0.35">
      <c r="I36522" s="113" t="s">
        <v>81917</v>
      </c>
    </row>
    <row r="36523" spans="9:9" ht="14.5" x14ac:dyDescent="0.35">
      <c r="I36523" s="113" t="s">
        <v>81916</v>
      </c>
    </row>
    <row r="36524" spans="9:9" ht="14.5" x14ac:dyDescent="0.35">
      <c r="I36524" s="113" t="s">
        <v>81915</v>
      </c>
    </row>
    <row r="36525" spans="9:9" ht="14.5" x14ac:dyDescent="0.35">
      <c r="I36525" s="113" t="s">
        <v>81914</v>
      </c>
    </row>
    <row r="36526" spans="9:9" ht="14.5" x14ac:dyDescent="0.35">
      <c r="I36526" s="113" t="s">
        <v>81913</v>
      </c>
    </row>
    <row r="36527" spans="9:9" ht="14.5" x14ac:dyDescent="0.35">
      <c r="I36527" s="113" t="s">
        <v>81912</v>
      </c>
    </row>
    <row r="36528" spans="9:9" ht="14.5" x14ac:dyDescent="0.35">
      <c r="I36528" s="113" t="s">
        <v>81911</v>
      </c>
    </row>
    <row r="36529" spans="9:9" ht="14.5" x14ac:dyDescent="0.35">
      <c r="I36529" s="113" t="s">
        <v>81910</v>
      </c>
    </row>
    <row r="36530" spans="9:9" ht="14.5" x14ac:dyDescent="0.35">
      <c r="I36530" s="113" t="s">
        <v>81909</v>
      </c>
    </row>
    <row r="36531" spans="9:9" ht="14.5" x14ac:dyDescent="0.35">
      <c r="I36531" s="113" t="s">
        <v>81908</v>
      </c>
    </row>
    <row r="36532" spans="9:9" ht="14.5" x14ac:dyDescent="0.35">
      <c r="I36532" s="113" t="s">
        <v>81907</v>
      </c>
    </row>
    <row r="36533" spans="9:9" ht="14.5" x14ac:dyDescent="0.35">
      <c r="I36533" s="113" t="s">
        <v>81906</v>
      </c>
    </row>
    <row r="36534" spans="9:9" ht="14.5" x14ac:dyDescent="0.35">
      <c r="I36534" s="113" t="s">
        <v>81905</v>
      </c>
    </row>
    <row r="36535" spans="9:9" ht="14.5" x14ac:dyDescent="0.35">
      <c r="I36535" s="113" t="s">
        <v>81904</v>
      </c>
    </row>
    <row r="36536" spans="9:9" ht="14.5" x14ac:dyDescent="0.35">
      <c r="I36536" s="113" t="s">
        <v>81903</v>
      </c>
    </row>
    <row r="36537" spans="9:9" ht="14.5" x14ac:dyDescent="0.35">
      <c r="I36537" s="113" t="s">
        <v>81902</v>
      </c>
    </row>
    <row r="36538" spans="9:9" ht="14.5" x14ac:dyDescent="0.35">
      <c r="I36538" s="113" t="s">
        <v>81901</v>
      </c>
    </row>
    <row r="36539" spans="9:9" ht="14.5" x14ac:dyDescent="0.35">
      <c r="I36539" s="113" t="s">
        <v>81900</v>
      </c>
    </row>
    <row r="36540" spans="9:9" ht="14.5" x14ac:dyDescent="0.35">
      <c r="I36540" s="113" t="s">
        <v>81899</v>
      </c>
    </row>
    <row r="36541" spans="9:9" ht="14.5" x14ac:dyDescent="0.35">
      <c r="I36541" s="113" t="s">
        <v>81898</v>
      </c>
    </row>
    <row r="36542" spans="9:9" ht="14.5" x14ac:dyDescent="0.35">
      <c r="I36542" s="113" t="s">
        <v>81897</v>
      </c>
    </row>
    <row r="36543" spans="9:9" ht="14.5" x14ac:dyDescent="0.35">
      <c r="I36543" s="113" t="s">
        <v>81896</v>
      </c>
    </row>
    <row r="36544" spans="9:9" ht="14.5" x14ac:dyDescent="0.35">
      <c r="I36544" s="113" t="s">
        <v>81895</v>
      </c>
    </row>
    <row r="36545" spans="9:9" ht="14.5" x14ac:dyDescent="0.35">
      <c r="I36545" s="113" t="s">
        <v>81894</v>
      </c>
    </row>
    <row r="36546" spans="9:9" ht="14.5" x14ac:dyDescent="0.35">
      <c r="I36546" s="113" t="s">
        <v>81893</v>
      </c>
    </row>
    <row r="36547" spans="9:9" ht="14.5" x14ac:dyDescent="0.35">
      <c r="I36547" s="113" t="s">
        <v>81892</v>
      </c>
    </row>
    <row r="36548" spans="9:9" ht="14.5" x14ac:dyDescent="0.35">
      <c r="I36548" s="113" t="s">
        <v>81891</v>
      </c>
    </row>
    <row r="36549" spans="9:9" ht="14.5" x14ac:dyDescent="0.35">
      <c r="I36549" s="113" t="s">
        <v>81890</v>
      </c>
    </row>
    <row r="36550" spans="9:9" ht="14.5" x14ac:dyDescent="0.35">
      <c r="I36550" s="113" t="s">
        <v>81889</v>
      </c>
    </row>
    <row r="36551" spans="9:9" ht="14.5" x14ac:dyDescent="0.35">
      <c r="I36551" s="113" t="s">
        <v>81888</v>
      </c>
    </row>
    <row r="36552" spans="9:9" ht="14.5" x14ac:dyDescent="0.35">
      <c r="I36552" s="113" t="s">
        <v>81887</v>
      </c>
    </row>
    <row r="36553" spans="9:9" ht="14.5" x14ac:dyDescent="0.35">
      <c r="I36553" s="113" t="s">
        <v>81886</v>
      </c>
    </row>
    <row r="36554" spans="9:9" ht="14.5" x14ac:dyDescent="0.35">
      <c r="I36554" s="113" t="s">
        <v>81885</v>
      </c>
    </row>
    <row r="36555" spans="9:9" ht="14.5" x14ac:dyDescent="0.35">
      <c r="I36555" s="113" t="s">
        <v>81884</v>
      </c>
    </row>
    <row r="36556" spans="9:9" ht="14.5" x14ac:dyDescent="0.35">
      <c r="I36556" s="113" t="s">
        <v>81883</v>
      </c>
    </row>
    <row r="36557" spans="9:9" ht="14.5" x14ac:dyDescent="0.35">
      <c r="I36557" s="113" t="s">
        <v>119709</v>
      </c>
    </row>
    <row r="36558" spans="9:9" ht="14.5" x14ac:dyDescent="0.35">
      <c r="I36558" s="113" t="s">
        <v>112216</v>
      </c>
    </row>
    <row r="36559" spans="9:9" ht="14.5" x14ac:dyDescent="0.35">
      <c r="I36559" s="113" t="s">
        <v>112215</v>
      </c>
    </row>
    <row r="36560" spans="9:9" ht="14.5" x14ac:dyDescent="0.35">
      <c r="I36560" s="113" t="s">
        <v>81882</v>
      </c>
    </row>
    <row r="36561" spans="9:9" ht="14.5" x14ac:dyDescent="0.35">
      <c r="I36561" s="113" t="s">
        <v>81881</v>
      </c>
    </row>
    <row r="36562" spans="9:9" ht="14.5" x14ac:dyDescent="0.35">
      <c r="I36562" s="113" t="s">
        <v>81880</v>
      </c>
    </row>
    <row r="36563" spans="9:9" ht="14.5" x14ac:dyDescent="0.35">
      <c r="I36563" s="113" t="s">
        <v>81879</v>
      </c>
    </row>
    <row r="36564" spans="9:9" ht="14.5" x14ac:dyDescent="0.35">
      <c r="I36564" s="113" t="s">
        <v>81878</v>
      </c>
    </row>
    <row r="36565" spans="9:9" ht="14.5" x14ac:dyDescent="0.35">
      <c r="I36565" s="113" t="s">
        <v>81877</v>
      </c>
    </row>
    <row r="36566" spans="9:9" ht="14.5" x14ac:dyDescent="0.35">
      <c r="I36566" s="113" t="s">
        <v>81876</v>
      </c>
    </row>
    <row r="36567" spans="9:9" ht="14.5" x14ac:dyDescent="0.35">
      <c r="I36567" s="113" t="s">
        <v>81875</v>
      </c>
    </row>
    <row r="36568" spans="9:9" ht="14.5" x14ac:dyDescent="0.35">
      <c r="I36568" s="113" t="s">
        <v>81874</v>
      </c>
    </row>
    <row r="36569" spans="9:9" ht="14.5" x14ac:dyDescent="0.35">
      <c r="I36569" s="113" t="s">
        <v>81873</v>
      </c>
    </row>
    <row r="36570" spans="9:9" ht="14.5" x14ac:dyDescent="0.35">
      <c r="I36570" s="113" t="s">
        <v>81872</v>
      </c>
    </row>
    <row r="36571" spans="9:9" ht="14.5" x14ac:dyDescent="0.35">
      <c r="I36571" s="113" t="s">
        <v>81871</v>
      </c>
    </row>
    <row r="36572" spans="9:9" ht="14.5" x14ac:dyDescent="0.35">
      <c r="I36572" s="113" t="s">
        <v>81870</v>
      </c>
    </row>
    <row r="36573" spans="9:9" ht="14.5" x14ac:dyDescent="0.35">
      <c r="I36573" s="113" t="s">
        <v>81869</v>
      </c>
    </row>
    <row r="36574" spans="9:9" ht="14.5" x14ac:dyDescent="0.35">
      <c r="I36574" s="113" t="s">
        <v>81868</v>
      </c>
    </row>
    <row r="36575" spans="9:9" ht="14.5" x14ac:dyDescent="0.35">
      <c r="I36575" s="113" t="s">
        <v>81867</v>
      </c>
    </row>
    <row r="36576" spans="9:9" ht="14.5" x14ac:dyDescent="0.35">
      <c r="I36576" s="113" t="s">
        <v>81866</v>
      </c>
    </row>
    <row r="36577" spans="9:9" ht="14.5" x14ac:dyDescent="0.35">
      <c r="I36577" s="113" t="s">
        <v>81865</v>
      </c>
    </row>
    <row r="36578" spans="9:9" ht="14.5" x14ac:dyDescent="0.35">
      <c r="I36578" s="113" t="s">
        <v>81864</v>
      </c>
    </row>
    <row r="36579" spans="9:9" ht="14.5" x14ac:dyDescent="0.35">
      <c r="I36579" s="113" t="s">
        <v>81863</v>
      </c>
    </row>
    <row r="36580" spans="9:9" ht="14.5" x14ac:dyDescent="0.35">
      <c r="I36580" s="113" t="s">
        <v>138950</v>
      </c>
    </row>
    <row r="36581" spans="9:9" ht="14.5" x14ac:dyDescent="0.35">
      <c r="I36581" s="113" t="s">
        <v>138951</v>
      </c>
    </row>
    <row r="36582" spans="9:9" ht="14.5" x14ac:dyDescent="0.35">
      <c r="I36582" s="113" t="s">
        <v>138952</v>
      </c>
    </row>
    <row r="36583" spans="9:9" ht="14.5" x14ac:dyDescent="0.35">
      <c r="I36583" s="113" t="s">
        <v>138953</v>
      </c>
    </row>
    <row r="36584" spans="9:9" ht="14.5" x14ac:dyDescent="0.35">
      <c r="I36584" s="113" t="s">
        <v>138954</v>
      </c>
    </row>
    <row r="36585" spans="9:9" ht="14.5" x14ac:dyDescent="0.35">
      <c r="I36585" s="113" t="s">
        <v>138955</v>
      </c>
    </row>
    <row r="36586" spans="9:9" ht="14.5" x14ac:dyDescent="0.35">
      <c r="I36586" s="113" t="s">
        <v>138956</v>
      </c>
    </row>
    <row r="36587" spans="9:9" ht="14.5" x14ac:dyDescent="0.35">
      <c r="I36587" s="113" t="s">
        <v>138957</v>
      </c>
    </row>
    <row r="36588" spans="9:9" ht="14.5" x14ac:dyDescent="0.35">
      <c r="I36588" s="113" t="s">
        <v>138958</v>
      </c>
    </row>
    <row r="36589" spans="9:9" ht="14.5" x14ac:dyDescent="0.35">
      <c r="I36589" s="113" t="s">
        <v>138959</v>
      </c>
    </row>
    <row r="36590" spans="9:9" ht="14.5" x14ac:dyDescent="0.35">
      <c r="I36590" s="113" t="s">
        <v>138960</v>
      </c>
    </row>
    <row r="36591" spans="9:9" ht="14.5" x14ac:dyDescent="0.35">
      <c r="I36591" s="113" t="s">
        <v>138961</v>
      </c>
    </row>
    <row r="36592" spans="9:9" ht="14.5" x14ac:dyDescent="0.35">
      <c r="I36592" s="113" t="s">
        <v>138962</v>
      </c>
    </row>
    <row r="36593" spans="9:9" ht="14.5" x14ac:dyDescent="0.35">
      <c r="I36593" s="113" t="s">
        <v>138963</v>
      </c>
    </row>
    <row r="36594" spans="9:9" ht="14.5" x14ac:dyDescent="0.35">
      <c r="I36594" s="113" t="s">
        <v>138964</v>
      </c>
    </row>
    <row r="36595" spans="9:9" ht="14.5" x14ac:dyDescent="0.35">
      <c r="I36595" s="113" t="s">
        <v>138965</v>
      </c>
    </row>
    <row r="36596" spans="9:9" ht="14.5" x14ac:dyDescent="0.35">
      <c r="I36596" s="113" t="s">
        <v>138966</v>
      </c>
    </row>
    <row r="36597" spans="9:9" ht="14.5" x14ac:dyDescent="0.35">
      <c r="I36597" s="113" t="s">
        <v>138967</v>
      </c>
    </row>
    <row r="36598" spans="9:9" ht="14.5" x14ac:dyDescent="0.35">
      <c r="I36598" s="113" t="s">
        <v>138968</v>
      </c>
    </row>
    <row r="36599" spans="9:9" ht="14.5" x14ac:dyDescent="0.35">
      <c r="I36599" s="113" t="s">
        <v>138969</v>
      </c>
    </row>
    <row r="36600" spans="9:9" ht="14.5" x14ac:dyDescent="0.35">
      <c r="I36600" s="113" t="s">
        <v>138970</v>
      </c>
    </row>
    <row r="36601" spans="9:9" ht="14.5" x14ac:dyDescent="0.35">
      <c r="I36601" s="113" t="s">
        <v>138971</v>
      </c>
    </row>
    <row r="36602" spans="9:9" ht="14.5" x14ac:dyDescent="0.35">
      <c r="I36602" s="113" t="s">
        <v>138972</v>
      </c>
    </row>
    <row r="36603" spans="9:9" ht="14.5" x14ac:dyDescent="0.35">
      <c r="I36603" s="113" t="s">
        <v>138973</v>
      </c>
    </row>
    <row r="36604" spans="9:9" ht="14.5" x14ac:dyDescent="0.35">
      <c r="I36604" s="113" t="s">
        <v>138974</v>
      </c>
    </row>
    <row r="36605" spans="9:9" ht="14.5" x14ac:dyDescent="0.35">
      <c r="I36605" s="113" t="s">
        <v>126597</v>
      </c>
    </row>
    <row r="36606" spans="9:9" ht="14.5" x14ac:dyDescent="0.35">
      <c r="I36606" s="113" t="s">
        <v>126598</v>
      </c>
    </row>
    <row r="36607" spans="9:9" ht="14.5" x14ac:dyDescent="0.35">
      <c r="I36607" s="113" t="s">
        <v>126599</v>
      </c>
    </row>
    <row r="36608" spans="9:9" ht="14.5" x14ac:dyDescent="0.35">
      <c r="I36608" s="113" t="s">
        <v>126600</v>
      </c>
    </row>
    <row r="36609" spans="9:9" ht="14.5" x14ac:dyDescent="0.35">
      <c r="I36609" s="113" t="s">
        <v>126601</v>
      </c>
    </row>
    <row r="36610" spans="9:9" ht="14.5" x14ac:dyDescent="0.35">
      <c r="I36610" s="113" t="s">
        <v>128041</v>
      </c>
    </row>
    <row r="36611" spans="9:9" ht="14.5" x14ac:dyDescent="0.35">
      <c r="I36611" s="113" t="s">
        <v>126602</v>
      </c>
    </row>
    <row r="36612" spans="9:9" ht="14.5" x14ac:dyDescent="0.35">
      <c r="I36612" s="113" t="s">
        <v>128042</v>
      </c>
    </row>
    <row r="36613" spans="9:9" ht="14.5" x14ac:dyDescent="0.35">
      <c r="I36613" s="113" t="s">
        <v>128043</v>
      </c>
    </row>
    <row r="36614" spans="9:9" ht="14.5" x14ac:dyDescent="0.35">
      <c r="I36614" s="113" t="s">
        <v>128044</v>
      </c>
    </row>
    <row r="36615" spans="9:9" ht="14.5" x14ac:dyDescent="0.35">
      <c r="I36615" s="113" t="s">
        <v>123372</v>
      </c>
    </row>
    <row r="36616" spans="9:9" ht="14.5" x14ac:dyDescent="0.35">
      <c r="I36616" s="113" t="s">
        <v>123371</v>
      </c>
    </row>
    <row r="36617" spans="9:9" ht="14.5" x14ac:dyDescent="0.35">
      <c r="I36617" s="113" t="s">
        <v>123370</v>
      </c>
    </row>
    <row r="36618" spans="9:9" ht="14.5" x14ac:dyDescent="0.35">
      <c r="I36618" s="113" t="s">
        <v>126603</v>
      </c>
    </row>
    <row r="36619" spans="9:9" ht="14.5" x14ac:dyDescent="0.35">
      <c r="I36619" s="113" t="s">
        <v>121403</v>
      </c>
    </row>
    <row r="36620" spans="9:9" ht="14.5" x14ac:dyDescent="0.35">
      <c r="I36620" s="113" t="s">
        <v>123369</v>
      </c>
    </row>
    <row r="36621" spans="9:9" ht="14.5" x14ac:dyDescent="0.35">
      <c r="I36621" s="113" t="s">
        <v>121402</v>
      </c>
    </row>
    <row r="36622" spans="9:9" ht="14.5" x14ac:dyDescent="0.35">
      <c r="I36622" s="113" t="s">
        <v>123368</v>
      </c>
    </row>
    <row r="36623" spans="9:9" ht="14.5" x14ac:dyDescent="0.35">
      <c r="I36623" s="113" t="s">
        <v>121401</v>
      </c>
    </row>
    <row r="36624" spans="9:9" ht="14.5" x14ac:dyDescent="0.35">
      <c r="I36624" s="113" t="s">
        <v>123367</v>
      </c>
    </row>
    <row r="36625" spans="9:9" ht="14.5" x14ac:dyDescent="0.35">
      <c r="I36625" s="113" t="s">
        <v>119708</v>
      </c>
    </row>
    <row r="36626" spans="9:9" ht="14.5" x14ac:dyDescent="0.35">
      <c r="I36626" s="113" t="s">
        <v>119707</v>
      </c>
    </row>
    <row r="36627" spans="9:9" ht="14.5" x14ac:dyDescent="0.35">
      <c r="I36627" s="113" t="s">
        <v>119706</v>
      </c>
    </row>
    <row r="36628" spans="9:9" ht="14.5" x14ac:dyDescent="0.35">
      <c r="I36628" s="113" t="s">
        <v>119705</v>
      </c>
    </row>
    <row r="36629" spans="9:9" ht="14.5" x14ac:dyDescent="0.35">
      <c r="I36629" s="113" t="s">
        <v>119704</v>
      </c>
    </row>
    <row r="36630" spans="9:9" ht="14.5" x14ac:dyDescent="0.35">
      <c r="I36630" s="113" t="s">
        <v>119703</v>
      </c>
    </row>
    <row r="36631" spans="9:9" ht="14.5" x14ac:dyDescent="0.35">
      <c r="I36631" s="113" t="s">
        <v>119702</v>
      </c>
    </row>
    <row r="36632" spans="9:9" ht="14.5" x14ac:dyDescent="0.35">
      <c r="I36632" s="113" t="s">
        <v>119701</v>
      </c>
    </row>
    <row r="36633" spans="9:9" ht="14.5" x14ac:dyDescent="0.35">
      <c r="I36633" s="113" t="s">
        <v>119700</v>
      </c>
    </row>
    <row r="36634" spans="9:9" ht="14.5" x14ac:dyDescent="0.35">
      <c r="I36634" s="113" t="s">
        <v>119699</v>
      </c>
    </row>
    <row r="36635" spans="9:9" ht="14.5" x14ac:dyDescent="0.35">
      <c r="I36635" s="113" t="s">
        <v>119698</v>
      </c>
    </row>
    <row r="36636" spans="9:9" ht="14.5" x14ac:dyDescent="0.35">
      <c r="I36636" s="113" t="s">
        <v>116509</v>
      </c>
    </row>
    <row r="36637" spans="9:9" ht="14.5" x14ac:dyDescent="0.35">
      <c r="I36637" s="113" t="s">
        <v>116508</v>
      </c>
    </row>
    <row r="36638" spans="9:9" ht="14.5" x14ac:dyDescent="0.35">
      <c r="I36638" s="113" t="s">
        <v>116507</v>
      </c>
    </row>
    <row r="36639" spans="9:9" ht="14.5" x14ac:dyDescent="0.35">
      <c r="I36639" s="113" t="s">
        <v>116506</v>
      </c>
    </row>
    <row r="36640" spans="9:9" ht="14.5" x14ac:dyDescent="0.35">
      <c r="I36640" s="113" t="s">
        <v>116505</v>
      </c>
    </row>
    <row r="36641" spans="9:9" ht="14.5" x14ac:dyDescent="0.35">
      <c r="I36641" s="113" t="s">
        <v>116504</v>
      </c>
    </row>
    <row r="36642" spans="9:9" ht="14.5" x14ac:dyDescent="0.35">
      <c r="I36642" s="113" t="s">
        <v>119697</v>
      </c>
    </row>
    <row r="36643" spans="9:9" ht="14.5" x14ac:dyDescent="0.35">
      <c r="I36643" s="113" t="s">
        <v>115658</v>
      </c>
    </row>
    <row r="36644" spans="9:9" ht="14.5" x14ac:dyDescent="0.35">
      <c r="I36644" s="113" t="s">
        <v>115657</v>
      </c>
    </row>
    <row r="36645" spans="9:9" ht="14.5" x14ac:dyDescent="0.35">
      <c r="I36645" s="113" t="s">
        <v>115656</v>
      </c>
    </row>
    <row r="36646" spans="9:9" ht="14.5" x14ac:dyDescent="0.35">
      <c r="I36646" s="113" t="s">
        <v>115655</v>
      </c>
    </row>
    <row r="36647" spans="9:9" ht="14.5" x14ac:dyDescent="0.35">
      <c r="I36647" s="113" t="s">
        <v>115654</v>
      </c>
    </row>
    <row r="36648" spans="9:9" ht="14.5" x14ac:dyDescent="0.35">
      <c r="I36648" s="113" t="s">
        <v>115653</v>
      </c>
    </row>
    <row r="36649" spans="9:9" ht="14.5" x14ac:dyDescent="0.35">
      <c r="I36649" s="113" t="s">
        <v>115652</v>
      </c>
    </row>
    <row r="36650" spans="9:9" ht="14.5" x14ac:dyDescent="0.35">
      <c r="I36650" s="113" t="s">
        <v>112214</v>
      </c>
    </row>
    <row r="36651" spans="9:9" ht="14.5" x14ac:dyDescent="0.35">
      <c r="I36651" s="113" t="s">
        <v>115651</v>
      </c>
    </row>
    <row r="36652" spans="9:9" ht="14.5" x14ac:dyDescent="0.35">
      <c r="I36652" s="113" t="s">
        <v>112213</v>
      </c>
    </row>
    <row r="36653" spans="9:9" ht="14.5" x14ac:dyDescent="0.35">
      <c r="I36653" s="113" t="s">
        <v>112212</v>
      </c>
    </row>
    <row r="36654" spans="9:9" ht="14.5" x14ac:dyDescent="0.35">
      <c r="I36654" s="113" t="s">
        <v>81862</v>
      </c>
    </row>
    <row r="36655" spans="9:9" ht="14.5" x14ac:dyDescent="0.35">
      <c r="I36655" s="113" t="s">
        <v>81861</v>
      </c>
    </row>
    <row r="36656" spans="9:9" ht="14.5" x14ac:dyDescent="0.35">
      <c r="I36656" s="113" t="s">
        <v>81860</v>
      </c>
    </row>
    <row r="36657" spans="9:9" ht="14.5" x14ac:dyDescent="0.35">
      <c r="I36657" s="113" t="s">
        <v>81859</v>
      </c>
    </row>
    <row r="36658" spans="9:9" ht="14.5" x14ac:dyDescent="0.35">
      <c r="I36658" s="113" t="s">
        <v>81858</v>
      </c>
    </row>
    <row r="36659" spans="9:9" ht="14.5" x14ac:dyDescent="0.35">
      <c r="I36659" s="113" t="s">
        <v>81857</v>
      </c>
    </row>
    <row r="36660" spans="9:9" ht="14.5" x14ac:dyDescent="0.35">
      <c r="I36660" s="113" t="s">
        <v>81856</v>
      </c>
    </row>
    <row r="36661" spans="9:9" ht="14.5" x14ac:dyDescent="0.35">
      <c r="I36661" s="113" t="s">
        <v>81855</v>
      </c>
    </row>
    <row r="36662" spans="9:9" ht="14.5" x14ac:dyDescent="0.35">
      <c r="I36662" s="113" t="s">
        <v>81854</v>
      </c>
    </row>
    <row r="36663" spans="9:9" ht="14.5" x14ac:dyDescent="0.35">
      <c r="I36663" s="113" t="s">
        <v>81853</v>
      </c>
    </row>
    <row r="36664" spans="9:9" ht="14.5" x14ac:dyDescent="0.35">
      <c r="I36664" s="113" t="s">
        <v>81852</v>
      </c>
    </row>
    <row r="36665" spans="9:9" ht="14.5" x14ac:dyDescent="0.35">
      <c r="I36665" s="113" t="s">
        <v>81851</v>
      </c>
    </row>
    <row r="36666" spans="9:9" ht="14.5" x14ac:dyDescent="0.35">
      <c r="I36666" s="113" t="s">
        <v>81850</v>
      </c>
    </row>
    <row r="36667" spans="9:9" ht="14.5" x14ac:dyDescent="0.35">
      <c r="I36667" s="113" t="s">
        <v>81849</v>
      </c>
    </row>
    <row r="36668" spans="9:9" ht="14.5" x14ac:dyDescent="0.35">
      <c r="I36668" s="113" t="s">
        <v>81848</v>
      </c>
    </row>
    <row r="36669" spans="9:9" ht="14.5" x14ac:dyDescent="0.35">
      <c r="I36669" s="113" t="s">
        <v>81847</v>
      </c>
    </row>
    <row r="36670" spans="9:9" ht="14.5" x14ac:dyDescent="0.35">
      <c r="I36670" s="113" t="s">
        <v>81846</v>
      </c>
    </row>
    <row r="36671" spans="9:9" ht="14.5" x14ac:dyDescent="0.35">
      <c r="I36671" s="113" t="s">
        <v>81845</v>
      </c>
    </row>
    <row r="36672" spans="9:9" ht="14.5" x14ac:dyDescent="0.35">
      <c r="I36672" s="113" t="s">
        <v>81844</v>
      </c>
    </row>
    <row r="36673" spans="9:9" ht="14.5" x14ac:dyDescent="0.35">
      <c r="I36673" s="113" t="s">
        <v>81843</v>
      </c>
    </row>
    <row r="36674" spans="9:9" ht="14.5" x14ac:dyDescent="0.35">
      <c r="I36674" s="113" t="s">
        <v>81842</v>
      </c>
    </row>
    <row r="36675" spans="9:9" ht="14.5" x14ac:dyDescent="0.35">
      <c r="I36675" s="113" t="s">
        <v>81841</v>
      </c>
    </row>
    <row r="36676" spans="9:9" ht="14.5" x14ac:dyDescent="0.35">
      <c r="I36676" s="113" t="s">
        <v>81840</v>
      </c>
    </row>
    <row r="36677" spans="9:9" ht="14.5" x14ac:dyDescent="0.35">
      <c r="I36677" s="113" t="s">
        <v>81839</v>
      </c>
    </row>
    <row r="36678" spans="9:9" ht="14.5" x14ac:dyDescent="0.35">
      <c r="I36678" s="113" t="s">
        <v>81838</v>
      </c>
    </row>
    <row r="36679" spans="9:9" ht="14.5" x14ac:dyDescent="0.35">
      <c r="I36679" s="113" t="s">
        <v>81837</v>
      </c>
    </row>
    <row r="36680" spans="9:9" ht="14.5" x14ac:dyDescent="0.35">
      <c r="I36680" s="113" t="s">
        <v>81836</v>
      </c>
    </row>
    <row r="36681" spans="9:9" ht="14.5" x14ac:dyDescent="0.35">
      <c r="I36681" s="113" t="s">
        <v>81835</v>
      </c>
    </row>
    <row r="36682" spans="9:9" ht="14.5" x14ac:dyDescent="0.35">
      <c r="I36682" s="113" t="s">
        <v>81834</v>
      </c>
    </row>
    <row r="36683" spans="9:9" ht="14.5" x14ac:dyDescent="0.35">
      <c r="I36683" s="113" t="s">
        <v>81833</v>
      </c>
    </row>
    <row r="36684" spans="9:9" ht="14.5" x14ac:dyDescent="0.35">
      <c r="I36684" s="113" t="s">
        <v>81832</v>
      </c>
    </row>
    <row r="36685" spans="9:9" ht="14.5" x14ac:dyDescent="0.35">
      <c r="I36685" s="113" t="s">
        <v>81831</v>
      </c>
    </row>
    <row r="36686" spans="9:9" ht="14.5" x14ac:dyDescent="0.35">
      <c r="I36686" s="113" t="s">
        <v>81830</v>
      </c>
    </row>
    <row r="36687" spans="9:9" ht="14.5" x14ac:dyDescent="0.35">
      <c r="I36687" s="113" t="s">
        <v>81829</v>
      </c>
    </row>
    <row r="36688" spans="9:9" ht="14.5" x14ac:dyDescent="0.35">
      <c r="I36688" s="113" t="s">
        <v>81828</v>
      </c>
    </row>
    <row r="36689" spans="9:9" ht="14.5" x14ac:dyDescent="0.35">
      <c r="I36689" s="113" t="s">
        <v>81827</v>
      </c>
    </row>
    <row r="36690" spans="9:9" ht="14.5" x14ac:dyDescent="0.35">
      <c r="I36690" s="113" t="s">
        <v>81826</v>
      </c>
    </row>
    <row r="36691" spans="9:9" ht="14.5" x14ac:dyDescent="0.35">
      <c r="I36691" s="113" t="s">
        <v>81825</v>
      </c>
    </row>
    <row r="36692" spans="9:9" ht="14.5" x14ac:dyDescent="0.35">
      <c r="I36692" s="113" t="s">
        <v>81824</v>
      </c>
    </row>
    <row r="36693" spans="9:9" ht="14.5" x14ac:dyDescent="0.35">
      <c r="I36693" s="113" t="s">
        <v>81823</v>
      </c>
    </row>
    <row r="36694" spans="9:9" ht="14.5" x14ac:dyDescent="0.35">
      <c r="I36694" s="113" t="s">
        <v>81822</v>
      </c>
    </row>
    <row r="36695" spans="9:9" ht="14.5" x14ac:dyDescent="0.35">
      <c r="I36695" s="113" t="s">
        <v>81821</v>
      </c>
    </row>
    <row r="36696" spans="9:9" ht="14.5" x14ac:dyDescent="0.35">
      <c r="I36696" s="113" t="s">
        <v>81820</v>
      </c>
    </row>
    <row r="36697" spans="9:9" ht="14.5" x14ac:dyDescent="0.35">
      <c r="I36697" s="113" t="s">
        <v>81819</v>
      </c>
    </row>
    <row r="36698" spans="9:9" ht="14.5" x14ac:dyDescent="0.35">
      <c r="I36698" s="113" t="s">
        <v>81818</v>
      </c>
    </row>
    <row r="36699" spans="9:9" ht="14.5" x14ac:dyDescent="0.35">
      <c r="I36699" s="113" t="s">
        <v>81817</v>
      </c>
    </row>
    <row r="36700" spans="9:9" ht="14.5" x14ac:dyDescent="0.35">
      <c r="I36700" s="113" t="s">
        <v>81816</v>
      </c>
    </row>
    <row r="36701" spans="9:9" ht="14.5" x14ac:dyDescent="0.35">
      <c r="I36701" s="113" t="s">
        <v>81815</v>
      </c>
    </row>
    <row r="36702" spans="9:9" ht="14.5" x14ac:dyDescent="0.35">
      <c r="I36702" s="113" t="s">
        <v>81814</v>
      </c>
    </row>
    <row r="36703" spans="9:9" ht="14.5" x14ac:dyDescent="0.35">
      <c r="I36703" s="113" t="s">
        <v>81813</v>
      </c>
    </row>
    <row r="36704" spans="9:9" ht="14.5" x14ac:dyDescent="0.35">
      <c r="I36704" s="113" t="s">
        <v>81812</v>
      </c>
    </row>
    <row r="36705" spans="9:9" ht="14.5" x14ac:dyDescent="0.35">
      <c r="I36705" s="113" t="s">
        <v>81811</v>
      </c>
    </row>
    <row r="36706" spans="9:9" ht="14.5" x14ac:dyDescent="0.35">
      <c r="I36706" s="113" t="s">
        <v>81810</v>
      </c>
    </row>
    <row r="36707" spans="9:9" ht="14.5" x14ac:dyDescent="0.35">
      <c r="I36707" s="113" t="s">
        <v>81809</v>
      </c>
    </row>
    <row r="36708" spans="9:9" ht="14.5" x14ac:dyDescent="0.35">
      <c r="I36708" s="113" t="s">
        <v>81808</v>
      </c>
    </row>
    <row r="36709" spans="9:9" ht="14.5" x14ac:dyDescent="0.35">
      <c r="I36709" s="113" t="s">
        <v>81807</v>
      </c>
    </row>
    <row r="36710" spans="9:9" ht="14.5" x14ac:dyDescent="0.35">
      <c r="I36710" s="113" t="s">
        <v>81806</v>
      </c>
    </row>
    <row r="36711" spans="9:9" ht="14.5" x14ac:dyDescent="0.35">
      <c r="I36711" s="113" t="s">
        <v>81805</v>
      </c>
    </row>
    <row r="36712" spans="9:9" ht="14.5" x14ac:dyDescent="0.35">
      <c r="I36712" s="113" t="s">
        <v>81804</v>
      </c>
    </row>
    <row r="36713" spans="9:9" ht="14.5" x14ac:dyDescent="0.35">
      <c r="I36713" s="113" t="s">
        <v>81803</v>
      </c>
    </row>
    <row r="36714" spans="9:9" ht="14.5" x14ac:dyDescent="0.35">
      <c r="I36714" s="113" t="s">
        <v>81802</v>
      </c>
    </row>
    <row r="36715" spans="9:9" ht="14.5" x14ac:dyDescent="0.35">
      <c r="I36715" s="113" t="s">
        <v>81801</v>
      </c>
    </row>
    <row r="36716" spans="9:9" ht="14.5" x14ac:dyDescent="0.35">
      <c r="I36716" s="113" t="s">
        <v>81800</v>
      </c>
    </row>
    <row r="36717" spans="9:9" ht="14.5" x14ac:dyDescent="0.35">
      <c r="I36717" s="113" t="s">
        <v>81799</v>
      </c>
    </row>
    <row r="36718" spans="9:9" ht="14.5" x14ac:dyDescent="0.35">
      <c r="I36718" s="113" t="s">
        <v>81798</v>
      </c>
    </row>
    <row r="36719" spans="9:9" ht="14.5" x14ac:dyDescent="0.35">
      <c r="I36719" s="113" t="s">
        <v>81797</v>
      </c>
    </row>
    <row r="36720" spans="9:9" ht="14.5" x14ac:dyDescent="0.35">
      <c r="I36720" s="113" t="s">
        <v>81796</v>
      </c>
    </row>
    <row r="36721" spans="9:9" ht="14.5" x14ac:dyDescent="0.35">
      <c r="I36721" s="113" t="s">
        <v>81795</v>
      </c>
    </row>
    <row r="36722" spans="9:9" ht="14.5" x14ac:dyDescent="0.35">
      <c r="I36722" s="113" t="s">
        <v>81794</v>
      </c>
    </row>
    <row r="36723" spans="9:9" ht="14.5" x14ac:dyDescent="0.35">
      <c r="I36723" s="113" t="s">
        <v>81793</v>
      </c>
    </row>
    <row r="36724" spans="9:9" ht="14.5" x14ac:dyDescent="0.35">
      <c r="I36724" s="113" t="s">
        <v>81792</v>
      </c>
    </row>
    <row r="36725" spans="9:9" ht="14.5" x14ac:dyDescent="0.35">
      <c r="I36725" s="113" t="s">
        <v>81791</v>
      </c>
    </row>
    <row r="36726" spans="9:9" ht="14.5" x14ac:dyDescent="0.35">
      <c r="I36726" s="113" t="s">
        <v>81790</v>
      </c>
    </row>
    <row r="36727" spans="9:9" ht="14.5" x14ac:dyDescent="0.35">
      <c r="I36727" s="113" t="s">
        <v>81789</v>
      </c>
    </row>
    <row r="36728" spans="9:9" ht="14.5" x14ac:dyDescent="0.35">
      <c r="I36728" s="113" t="s">
        <v>81788</v>
      </c>
    </row>
    <row r="36729" spans="9:9" ht="14.5" x14ac:dyDescent="0.35">
      <c r="I36729" s="113" t="s">
        <v>81787</v>
      </c>
    </row>
    <row r="36730" spans="9:9" ht="14.5" x14ac:dyDescent="0.35">
      <c r="I36730" s="113" t="s">
        <v>81786</v>
      </c>
    </row>
    <row r="36731" spans="9:9" ht="14.5" x14ac:dyDescent="0.35">
      <c r="I36731" s="113" t="s">
        <v>81785</v>
      </c>
    </row>
    <row r="36732" spans="9:9" ht="14.5" x14ac:dyDescent="0.35">
      <c r="I36732" s="113" t="s">
        <v>81784</v>
      </c>
    </row>
    <row r="36733" spans="9:9" ht="14.5" x14ac:dyDescent="0.35">
      <c r="I36733" s="113" t="s">
        <v>81783</v>
      </c>
    </row>
    <row r="36734" spans="9:9" ht="14.5" x14ac:dyDescent="0.35">
      <c r="I36734" s="113" t="s">
        <v>81782</v>
      </c>
    </row>
    <row r="36735" spans="9:9" ht="14.5" x14ac:dyDescent="0.35">
      <c r="I36735" s="113" t="s">
        <v>81781</v>
      </c>
    </row>
    <row r="36736" spans="9:9" ht="14.5" x14ac:dyDescent="0.35">
      <c r="I36736" s="113" t="s">
        <v>81780</v>
      </c>
    </row>
    <row r="36737" spans="9:9" ht="14.5" x14ac:dyDescent="0.35">
      <c r="I36737" s="113" t="s">
        <v>81779</v>
      </c>
    </row>
    <row r="36738" spans="9:9" ht="14.5" x14ac:dyDescent="0.35">
      <c r="I36738" s="113" t="s">
        <v>81778</v>
      </c>
    </row>
    <row r="36739" spans="9:9" ht="14.5" x14ac:dyDescent="0.35">
      <c r="I36739" s="113" t="s">
        <v>81777</v>
      </c>
    </row>
    <row r="36740" spans="9:9" ht="14.5" x14ac:dyDescent="0.35">
      <c r="I36740" s="113" t="s">
        <v>81776</v>
      </c>
    </row>
    <row r="36741" spans="9:9" ht="14.5" x14ac:dyDescent="0.35">
      <c r="I36741" s="113" t="s">
        <v>81775</v>
      </c>
    </row>
    <row r="36742" spans="9:9" ht="14.5" x14ac:dyDescent="0.35">
      <c r="I36742" s="113" t="s">
        <v>81774</v>
      </c>
    </row>
    <row r="36743" spans="9:9" ht="14.5" x14ac:dyDescent="0.35">
      <c r="I36743" s="113" t="s">
        <v>81773</v>
      </c>
    </row>
    <row r="36744" spans="9:9" ht="14.5" x14ac:dyDescent="0.35">
      <c r="I36744" s="113" t="s">
        <v>81772</v>
      </c>
    </row>
    <row r="36745" spans="9:9" ht="14.5" x14ac:dyDescent="0.35">
      <c r="I36745" s="113" t="s">
        <v>81771</v>
      </c>
    </row>
    <row r="36746" spans="9:9" ht="14.5" x14ac:dyDescent="0.35">
      <c r="I36746" s="113" t="s">
        <v>81770</v>
      </c>
    </row>
    <row r="36747" spans="9:9" ht="14.5" x14ac:dyDescent="0.35">
      <c r="I36747" s="113" t="s">
        <v>81769</v>
      </c>
    </row>
    <row r="36748" spans="9:9" ht="14.5" x14ac:dyDescent="0.35">
      <c r="I36748" s="113" t="s">
        <v>81768</v>
      </c>
    </row>
    <row r="36749" spans="9:9" ht="14.5" x14ac:dyDescent="0.35">
      <c r="I36749" s="113" t="s">
        <v>81767</v>
      </c>
    </row>
    <row r="36750" spans="9:9" ht="14.5" x14ac:dyDescent="0.35">
      <c r="I36750" s="113" t="s">
        <v>81766</v>
      </c>
    </row>
    <row r="36751" spans="9:9" ht="14.5" x14ac:dyDescent="0.35">
      <c r="I36751" s="113" t="s">
        <v>81765</v>
      </c>
    </row>
    <row r="36752" spans="9:9" ht="14.5" x14ac:dyDescent="0.35">
      <c r="I36752" s="113" t="s">
        <v>81764</v>
      </c>
    </row>
    <row r="36753" spans="9:9" ht="14.5" x14ac:dyDescent="0.35">
      <c r="I36753" s="113" t="s">
        <v>81763</v>
      </c>
    </row>
    <row r="36754" spans="9:9" ht="14.5" x14ac:dyDescent="0.35">
      <c r="I36754" s="113" t="s">
        <v>81762</v>
      </c>
    </row>
    <row r="36755" spans="9:9" ht="14.5" x14ac:dyDescent="0.35">
      <c r="I36755" s="113" t="s">
        <v>81761</v>
      </c>
    </row>
    <row r="36756" spans="9:9" ht="14.5" x14ac:dyDescent="0.35">
      <c r="I36756" s="113" t="s">
        <v>81760</v>
      </c>
    </row>
    <row r="36757" spans="9:9" ht="14.5" x14ac:dyDescent="0.35">
      <c r="I36757" s="113" t="s">
        <v>81759</v>
      </c>
    </row>
    <row r="36758" spans="9:9" ht="14.5" x14ac:dyDescent="0.35">
      <c r="I36758" s="113" t="s">
        <v>81758</v>
      </c>
    </row>
    <row r="36759" spans="9:9" ht="14.5" x14ac:dyDescent="0.35">
      <c r="I36759" s="113" t="s">
        <v>81757</v>
      </c>
    </row>
    <row r="36760" spans="9:9" ht="14.5" x14ac:dyDescent="0.35">
      <c r="I36760" s="113" t="s">
        <v>81756</v>
      </c>
    </row>
    <row r="36761" spans="9:9" ht="14.5" x14ac:dyDescent="0.35">
      <c r="I36761" s="113" t="s">
        <v>81755</v>
      </c>
    </row>
    <row r="36762" spans="9:9" ht="14.5" x14ac:dyDescent="0.35">
      <c r="I36762" s="113" t="s">
        <v>81754</v>
      </c>
    </row>
    <row r="36763" spans="9:9" ht="14.5" x14ac:dyDescent="0.35">
      <c r="I36763" s="113" t="s">
        <v>81753</v>
      </c>
    </row>
    <row r="36764" spans="9:9" ht="14.5" x14ac:dyDescent="0.35">
      <c r="I36764" s="113" t="s">
        <v>81752</v>
      </c>
    </row>
    <row r="36765" spans="9:9" ht="14.5" x14ac:dyDescent="0.35">
      <c r="I36765" s="113" t="s">
        <v>81751</v>
      </c>
    </row>
    <row r="36766" spans="9:9" ht="14.5" x14ac:dyDescent="0.35">
      <c r="I36766" s="113" t="s">
        <v>81750</v>
      </c>
    </row>
    <row r="36767" spans="9:9" ht="14.5" x14ac:dyDescent="0.35">
      <c r="I36767" s="113" t="s">
        <v>81749</v>
      </c>
    </row>
    <row r="36768" spans="9:9" ht="14.5" x14ac:dyDescent="0.35">
      <c r="I36768" s="113" t="s">
        <v>81748</v>
      </c>
    </row>
    <row r="36769" spans="9:9" ht="14.5" x14ac:dyDescent="0.35">
      <c r="I36769" s="113" t="s">
        <v>81747</v>
      </c>
    </row>
    <row r="36770" spans="9:9" ht="14.5" x14ac:dyDescent="0.35">
      <c r="I36770" s="113" t="s">
        <v>81746</v>
      </c>
    </row>
    <row r="36771" spans="9:9" ht="14.5" x14ac:dyDescent="0.35">
      <c r="I36771" s="113" t="s">
        <v>81745</v>
      </c>
    </row>
    <row r="36772" spans="9:9" ht="14.5" x14ac:dyDescent="0.35">
      <c r="I36772" s="113" t="s">
        <v>81744</v>
      </c>
    </row>
    <row r="36773" spans="9:9" ht="14.5" x14ac:dyDescent="0.35">
      <c r="I36773" s="113" t="s">
        <v>81743</v>
      </c>
    </row>
    <row r="36774" spans="9:9" ht="14.5" x14ac:dyDescent="0.35">
      <c r="I36774" s="113" t="s">
        <v>81742</v>
      </c>
    </row>
    <row r="36775" spans="9:9" ht="14.5" x14ac:dyDescent="0.35">
      <c r="I36775" s="113" t="s">
        <v>81741</v>
      </c>
    </row>
    <row r="36776" spans="9:9" ht="14.5" x14ac:dyDescent="0.35">
      <c r="I36776" s="113" t="s">
        <v>81740</v>
      </c>
    </row>
    <row r="36777" spans="9:9" ht="14.5" x14ac:dyDescent="0.35">
      <c r="I36777" s="113" t="s">
        <v>81739</v>
      </c>
    </row>
    <row r="36778" spans="9:9" ht="14.5" x14ac:dyDescent="0.35">
      <c r="I36778" s="113" t="s">
        <v>81738</v>
      </c>
    </row>
    <row r="36779" spans="9:9" ht="14.5" x14ac:dyDescent="0.35">
      <c r="I36779" s="113" t="s">
        <v>81737</v>
      </c>
    </row>
    <row r="36780" spans="9:9" ht="14.5" x14ac:dyDescent="0.35">
      <c r="I36780" s="113" t="s">
        <v>81736</v>
      </c>
    </row>
    <row r="36781" spans="9:9" ht="14.5" x14ac:dyDescent="0.35">
      <c r="I36781" s="113" t="s">
        <v>81735</v>
      </c>
    </row>
    <row r="36782" spans="9:9" ht="14.5" x14ac:dyDescent="0.35">
      <c r="I36782" s="113" t="s">
        <v>81734</v>
      </c>
    </row>
    <row r="36783" spans="9:9" ht="14.5" x14ac:dyDescent="0.35">
      <c r="I36783" s="113" t="s">
        <v>81733</v>
      </c>
    </row>
    <row r="36784" spans="9:9" ht="14.5" x14ac:dyDescent="0.35">
      <c r="I36784" s="113" t="s">
        <v>81732</v>
      </c>
    </row>
    <row r="36785" spans="9:9" ht="14.5" x14ac:dyDescent="0.35">
      <c r="I36785" s="113" t="s">
        <v>81731</v>
      </c>
    </row>
    <row r="36786" spans="9:9" ht="14.5" x14ac:dyDescent="0.35">
      <c r="I36786" s="113" t="s">
        <v>81730</v>
      </c>
    </row>
    <row r="36787" spans="9:9" ht="14.5" x14ac:dyDescent="0.35">
      <c r="I36787" s="113" t="s">
        <v>81729</v>
      </c>
    </row>
    <row r="36788" spans="9:9" ht="14.5" x14ac:dyDescent="0.35">
      <c r="I36788" s="113" t="s">
        <v>81728</v>
      </c>
    </row>
    <row r="36789" spans="9:9" ht="14.5" x14ac:dyDescent="0.35">
      <c r="I36789" s="113" t="s">
        <v>81727</v>
      </c>
    </row>
    <row r="36790" spans="9:9" ht="14.5" x14ac:dyDescent="0.35">
      <c r="I36790" s="113" t="s">
        <v>81726</v>
      </c>
    </row>
    <row r="36791" spans="9:9" ht="14.5" x14ac:dyDescent="0.35">
      <c r="I36791" s="113" t="s">
        <v>81725</v>
      </c>
    </row>
    <row r="36792" spans="9:9" ht="14.5" x14ac:dyDescent="0.35">
      <c r="I36792" s="113" t="s">
        <v>81724</v>
      </c>
    </row>
    <row r="36793" spans="9:9" ht="14.5" x14ac:dyDescent="0.35">
      <c r="I36793" s="113" t="s">
        <v>81723</v>
      </c>
    </row>
    <row r="36794" spans="9:9" ht="14.5" x14ac:dyDescent="0.35">
      <c r="I36794" s="113" t="s">
        <v>81722</v>
      </c>
    </row>
    <row r="36795" spans="9:9" ht="14.5" x14ac:dyDescent="0.35">
      <c r="I36795" s="113" t="s">
        <v>81721</v>
      </c>
    </row>
    <row r="36796" spans="9:9" ht="14.5" x14ac:dyDescent="0.35">
      <c r="I36796" s="113" t="s">
        <v>81720</v>
      </c>
    </row>
    <row r="36797" spans="9:9" ht="14.5" x14ac:dyDescent="0.35">
      <c r="I36797" s="113" t="s">
        <v>81719</v>
      </c>
    </row>
    <row r="36798" spans="9:9" ht="14.5" x14ac:dyDescent="0.35">
      <c r="I36798" s="113" t="s">
        <v>81718</v>
      </c>
    </row>
    <row r="36799" spans="9:9" ht="14.5" x14ac:dyDescent="0.35">
      <c r="I36799" s="113" t="s">
        <v>81717</v>
      </c>
    </row>
    <row r="36800" spans="9:9" ht="14.5" x14ac:dyDescent="0.35">
      <c r="I36800" s="113" t="s">
        <v>81716</v>
      </c>
    </row>
    <row r="36801" spans="9:9" ht="14.5" x14ac:dyDescent="0.35">
      <c r="I36801" s="113" t="s">
        <v>81715</v>
      </c>
    </row>
    <row r="36802" spans="9:9" ht="14.5" x14ac:dyDescent="0.35">
      <c r="I36802" s="113" t="s">
        <v>81714</v>
      </c>
    </row>
    <row r="36803" spans="9:9" ht="14.5" x14ac:dyDescent="0.35">
      <c r="I36803" s="113" t="s">
        <v>81713</v>
      </c>
    </row>
    <row r="36804" spans="9:9" ht="14.5" x14ac:dyDescent="0.35">
      <c r="I36804" s="113" t="s">
        <v>81712</v>
      </c>
    </row>
    <row r="36805" spans="9:9" ht="14.5" x14ac:dyDescent="0.35">
      <c r="I36805" s="113" t="s">
        <v>81711</v>
      </c>
    </row>
    <row r="36806" spans="9:9" ht="14.5" x14ac:dyDescent="0.35">
      <c r="I36806" s="113" t="s">
        <v>81710</v>
      </c>
    </row>
    <row r="36807" spans="9:9" ht="14.5" x14ac:dyDescent="0.35">
      <c r="I36807" s="113" t="s">
        <v>81709</v>
      </c>
    </row>
    <row r="36808" spans="9:9" ht="14.5" x14ac:dyDescent="0.35">
      <c r="I36808" s="113" t="s">
        <v>81708</v>
      </c>
    </row>
    <row r="36809" spans="9:9" ht="14.5" x14ac:dyDescent="0.35">
      <c r="I36809" s="113" t="s">
        <v>81707</v>
      </c>
    </row>
    <row r="36810" spans="9:9" ht="14.5" x14ac:dyDescent="0.35">
      <c r="I36810" s="113" t="s">
        <v>81706</v>
      </c>
    </row>
    <row r="36811" spans="9:9" ht="14.5" x14ac:dyDescent="0.35">
      <c r="I36811" s="113" t="s">
        <v>81705</v>
      </c>
    </row>
    <row r="36812" spans="9:9" ht="14.5" x14ac:dyDescent="0.35">
      <c r="I36812" s="113" t="s">
        <v>81704</v>
      </c>
    </row>
    <row r="36813" spans="9:9" ht="14.5" x14ac:dyDescent="0.35">
      <c r="I36813" s="113" t="s">
        <v>81703</v>
      </c>
    </row>
    <row r="36814" spans="9:9" ht="14.5" x14ac:dyDescent="0.35">
      <c r="I36814" s="113" t="s">
        <v>81702</v>
      </c>
    </row>
    <row r="36815" spans="9:9" ht="14.5" x14ac:dyDescent="0.35">
      <c r="I36815" s="113" t="s">
        <v>81701</v>
      </c>
    </row>
    <row r="36816" spans="9:9" ht="14.5" x14ac:dyDescent="0.35">
      <c r="I36816" s="113" t="s">
        <v>81700</v>
      </c>
    </row>
    <row r="36817" spans="9:9" ht="14.5" x14ac:dyDescent="0.35">
      <c r="I36817" s="113" t="s">
        <v>81699</v>
      </c>
    </row>
    <row r="36818" spans="9:9" ht="14.5" x14ac:dyDescent="0.35">
      <c r="I36818" s="113" t="s">
        <v>81698</v>
      </c>
    </row>
    <row r="36819" spans="9:9" ht="14.5" x14ac:dyDescent="0.35">
      <c r="I36819" s="113" t="s">
        <v>81697</v>
      </c>
    </row>
    <row r="36820" spans="9:9" ht="14.5" x14ac:dyDescent="0.35">
      <c r="I36820" s="113" t="s">
        <v>81696</v>
      </c>
    </row>
    <row r="36821" spans="9:9" ht="14.5" x14ac:dyDescent="0.35">
      <c r="I36821" s="113" t="s">
        <v>81695</v>
      </c>
    </row>
    <row r="36822" spans="9:9" ht="14.5" x14ac:dyDescent="0.35">
      <c r="I36822" s="113" t="s">
        <v>81694</v>
      </c>
    </row>
    <row r="36823" spans="9:9" ht="14.5" x14ac:dyDescent="0.35">
      <c r="I36823" s="113" t="s">
        <v>81693</v>
      </c>
    </row>
    <row r="36824" spans="9:9" ht="14.5" x14ac:dyDescent="0.35">
      <c r="I36824" s="113" t="s">
        <v>81692</v>
      </c>
    </row>
    <row r="36825" spans="9:9" ht="14.5" x14ac:dyDescent="0.35">
      <c r="I36825" s="113" t="s">
        <v>81691</v>
      </c>
    </row>
    <row r="36826" spans="9:9" ht="14.5" x14ac:dyDescent="0.35">
      <c r="I36826" s="113" t="s">
        <v>81690</v>
      </c>
    </row>
    <row r="36827" spans="9:9" ht="14.5" x14ac:dyDescent="0.35">
      <c r="I36827" s="113" t="s">
        <v>81689</v>
      </c>
    </row>
    <row r="36828" spans="9:9" ht="14.5" x14ac:dyDescent="0.35">
      <c r="I36828" s="113" t="s">
        <v>81688</v>
      </c>
    </row>
    <row r="36829" spans="9:9" ht="14.5" x14ac:dyDescent="0.35">
      <c r="I36829" s="113" t="s">
        <v>81687</v>
      </c>
    </row>
    <row r="36830" spans="9:9" ht="14.5" x14ac:dyDescent="0.35">
      <c r="I36830" s="113" t="s">
        <v>81686</v>
      </c>
    </row>
    <row r="36831" spans="9:9" ht="14.5" x14ac:dyDescent="0.35">
      <c r="I36831" s="113" t="s">
        <v>81685</v>
      </c>
    </row>
    <row r="36832" spans="9:9" ht="14.5" x14ac:dyDescent="0.35">
      <c r="I36832" s="113" t="s">
        <v>81684</v>
      </c>
    </row>
    <row r="36833" spans="9:9" ht="14.5" x14ac:dyDescent="0.35">
      <c r="I36833" s="113" t="s">
        <v>81683</v>
      </c>
    </row>
    <row r="36834" spans="9:9" ht="14.5" x14ac:dyDescent="0.35">
      <c r="I36834" s="113" t="s">
        <v>81682</v>
      </c>
    </row>
    <row r="36835" spans="9:9" ht="14.5" x14ac:dyDescent="0.35">
      <c r="I36835" s="113" t="s">
        <v>81681</v>
      </c>
    </row>
    <row r="36836" spans="9:9" ht="14.5" x14ac:dyDescent="0.35">
      <c r="I36836" s="113" t="s">
        <v>81680</v>
      </c>
    </row>
    <row r="36837" spans="9:9" ht="14.5" x14ac:dyDescent="0.35">
      <c r="I36837" s="113" t="s">
        <v>81679</v>
      </c>
    </row>
    <row r="36838" spans="9:9" ht="14.5" x14ac:dyDescent="0.35">
      <c r="I36838" s="113" t="s">
        <v>81678</v>
      </c>
    </row>
    <row r="36839" spans="9:9" ht="14.5" x14ac:dyDescent="0.35">
      <c r="I36839" s="113" t="s">
        <v>81677</v>
      </c>
    </row>
    <row r="36840" spans="9:9" ht="14.5" x14ac:dyDescent="0.35">
      <c r="I36840" s="113" t="s">
        <v>81676</v>
      </c>
    </row>
    <row r="36841" spans="9:9" ht="14.5" x14ac:dyDescent="0.35">
      <c r="I36841" s="113" t="s">
        <v>81675</v>
      </c>
    </row>
    <row r="36842" spans="9:9" ht="14.5" x14ac:dyDescent="0.35">
      <c r="I36842" s="113" t="s">
        <v>81674</v>
      </c>
    </row>
    <row r="36843" spans="9:9" ht="14.5" x14ac:dyDescent="0.35">
      <c r="I36843" s="113" t="s">
        <v>81673</v>
      </c>
    </row>
    <row r="36844" spans="9:9" ht="14.5" x14ac:dyDescent="0.35">
      <c r="I36844" s="113" t="s">
        <v>81672</v>
      </c>
    </row>
    <row r="36845" spans="9:9" ht="14.5" x14ac:dyDescent="0.35">
      <c r="I36845" s="113" t="s">
        <v>81671</v>
      </c>
    </row>
    <row r="36846" spans="9:9" ht="14.5" x14ac:dyDescent="0.35">
      <c r="I36846" s="113" t="s">
        <v>81670</v>
      </c>
    </row>
    <row r="36847" spans="9:9" ht="14.5" x14ac:dyDescent="0.35">
      <c r="I36847" s="113" t="s">
        <v>81669</v>
      </c>
    </row>
    <row r="36848" spans="9:9" ht="14.5" x14ac:dyDescent="0.35">
      <c r="I36848" s="113" t="s">
        <v>81668</v>
      </c>
    </row>
    <row r="36849" spans="9:9" ht="14.5" x14ac:dyDescent="0.35">
      <c r="I36849" s="113" t="s">
        <v>81667</v>
      </c>
    </row>
    <row r="36850" spans="9:9" ht="14.5" x14ac:dyDescent="0.35">
      <c r="I36850" s="113" t="s">
        <v>81666</v>
      </c>
    </row>
    <row r="36851" spans="9:9" ht="14.5" x14ac:dyDescent="0.35">
      <c r="I36851" s="113" t="s">
        <v>81665</v>
      </c>
    </row>
    <row r="36852" spans="9:9" ht="14.5" x14ac:dyDescent="0.35">
      <c r="I36852" s="113" t="s">
        <v>81664</v>
      </c>
    </row>
    <row r="36853" spans="9:9" ht="14.5" x14ac:dyDescent="0.35">
      <c r="I36853" s="113" t="s">
        <v>81663</v>
      </c>
    </row>
    <row r="36854" spans="9:9" ht="14.5" x14ac:dyDescent="0.35">
      <c r="I36854" s="113" t="s">
        <v>81662</v>
      </c>
    </row>
    <row r="36855" spans="9:9" ht="14.5" x14ac:dyDescent="0.35">
      <c r="I36855" s="113" t="s">
        <v>81661</v>
      </c>
    </row>
    <row r="36856" spans="9:9" ht="14.5" x14ac:dyDescent="0.35">
      <c r="I36856" s="113" t="s">
        <v>81660</v>
      </c>
    </row>
    <row r="36857" spans="9:9" ht="14.5" x14ac:dyDescent="0.35">
      <c r="I36857" s="113" t="s">
        <v>81659</v>
      </c>
    </row>
    <row r="36858" spans="9:9" ht="14.5" x14ac:dyDescent="0.35">
      <c r="I36858" s="113" t="s">
        <v>81658</v>
      </c>
    </row>
    <row r="36859" spans="9:9" ht="14.5" x14ac:dyDescent="0.35">
      <c r="I36859" s="113" t="s">
        <v>81657</v>
      </c>
    </row>
    <row r="36860" spans="9:9" ht="14.5" x14ac:dyDescent="0.35">
      <c r="I36860" s="113" t="s">
        <v>81656</v>
      </c>
    </row>
    <row r="36861" spans="9:9" ht="14.5" x14ac:dyDescent="0.35">
      <c r="I36861" s="113" t="s">
        <v>81655</v>
      </c>
    </row>
    <row r="36862" spans="9:9" ht="14.5" x14ac:dyDescent="0.35">
      <c r="I36862" s="113" t="s">
        <v>81654</v>
      </c>
    </row>
    <row r="36863" spans="9:9" ht="14.5" x14ac:dyDescent="0.35">
      <c r="I36863" s="113" t="s">
        <v>81653</v>
      </c>
    </row>
    <row r="36864" spans="9:9" ht="14.5" x14ac:dyDescent="0.35">
      <c r="I36864" s="113" t="s">
        <v>81652</v>
      </c>
    </row>
    <row r="36865" spans="9:9" ht="14.5" x14ac:dyDescent="0.35">
      <c r="I36865" s="113" t="s">
        <v>81651</v>
      </c>
    </row>
    <row r="36866" spans="9:9" ht="14.5" x14ac:dyDescent="0.35">
      <c r="I36866" s="113" t="s">
        <v>81650</v>
      </c>
    </row>
    <row r="36867" spans="9:9" ht="14.5" x14ac:dyDescent="0.35">
      <c r="I36867" s="113" t="s">
        <v>81649</v>
      </c>
    </row>
    <row r="36868" spans="9:9" ht="14.5" x14ac:dyDescent="0.35">
      <c r="I36868" s="113" t="s">
        <v>81648</v>
      </c>
    </row>
    <row r="36869" spans="9:9" ht="14.5" x14ac:dyDescent="0.35">
      <c r="I36869" s="113" t="s">
        <v>81647</v>
      </c>
    </row>
    <row r="36870" spans="9:9" ht="14.5" x14ac:dyDescent="0.35">
      <c r="I36870" s="113" t="s">
        <v>81646</v>
      </c>
    </row>
    <row r="36871" spans="9:9" ht="14.5" x14ac:dyDescent="0.35">
      <c r="I36871" s="113" t="s">
        <v>81645</v>
      </c>
    </row>
    <row r="36872" spans="9:9" ht="14.5" x14ac:dyDescent="0.35">
      <c r="I36872" s="113" t="s">
        <v>81644</v>
      </c>
    </row>
    <row r="36873" spans="9:9" ht="14.5" x14ac:dyDescent="0.35">
      <c r="I36873" s="113" t="s">
        <v>81643</v>
      </c>
    </row>
    <row r="36874" spans="9:9" ht="14.5" x14ac:dyDescent="0.35">
      <c r="I36874" s="113" t="s">
        <v>81642</v>
      </c>
    </row>
    <row r="36875" spans="9:9" ht="14.5" x14ac:dyDescent="0.35">
      <c r="I36875" s="113" t="s">
        <v>81641</v>
      </c>
    </row>
    <row r="36876" spans="9:9" ht="14.5" x14ac:dyDescent="0.35">
      <c r="I36876" s="113" t="s">
        <v>81640</v>
      </c>
    </row>
    <row r="36877" spans="9:9" ht="14.5" x14ac:dyDescent="0.35">
      <c r="I36877" s="113" t="s">
        <v>81639</v>
      </c>
    </row>
    <row r="36878" spans="9:9" ht="14.5" x14ac:dyDescent="0.35">
      <c r="I36878" s="113" t="s">
        <v>81638</v>
      </c>
    </row>
    <row r="36879" spans="9:9" ht="14.5" x14ac:dyDescent="0.35">
      <c r="I36879" s="113" t="s">
        <v>81637</v>
      </c>
    </row>
    <row r="36880" spans="9:9" ht="14.5" x14ac:dyDescent="0.35">
      <c r="I36880" s="113" t="s">
        <v>81636</v>
      </c>
    </row>
    <row r="36881" spans="9:9" ht="14.5" x14ac:dyDescent="0.35">
      <c r="I36881" s="113" t="s">
        <v>81635</v>
      </c>
    </row>
    <row r="36882" spans="9:9" ht="14.5" x14ac:dyDescent="0.35">
      <c r="I36882" s="113" t="s">
        <v>81634</v>
      </c>
    </row>
    <row r="36883" spans="9:9" ht="14.5" x14ac:dyDescent="0.35">
      <c r="I36883" s="113" t="s">
        <v>81633</v>
      </c>
    </row>
    <row r="36884" spans="9:9" ht="14.5" x14ac:dyDescent="0.35">
      <c r="I36884" s="113" t="s">
        <v>81632</v>
      </c>
    </row>
    <row r="36885" spans="9:9" ht="14.5" x14ac:dyDescent="0.35">
      <c r="I36885" s="113" t="s">
        <v>81631</v>
      </c>
    </row>
    <row r="36886" spans="9:9" ht="14.5" x14ac:dyDescent="0.35">
      <c r="I36886" s="113" t="s">
        <v>81630</v>
      </c>
    </row>
    <row r="36887" spans="9:9" ht="14.5" x14ac:dyDescent="0.35">
      <c r="I36887" s="113" t="s">
        <v>81629</v>
      </c>
    </row>
    <row r="36888" spans="9:9" ht="14.5" x14ac:dyDescent="0.35">
      <c r="I36888" s="113" t="s">
        <v>81628</v>
      </c>
    </row>
    <row r="36889" spans="9:9" ht="14.5" x14ac:dyDescent="0.35">
      <c r="I36889" s="113" t="s">
        <v>81627</v>
      </c>
    </row>
    <row r="36890" spans="9:9" ht="14.5" x14ac:dyDescent="0.35">
      <c r="I36890" s="113" t="s">
        <v>81626</v>
      </c>
    </row>
    <row r="36891" spans="9:9" ht="14.5" x14ac:dyDescent="0.35">
      <c r="I36891" s="113" t="s">
        <v>81625</v>
      </c>
    </row>
    <row r="36892" spans="9:9" ht="14.5" x14ac:dyDescent="0.35">
      <c r="I36892" s="113" t="s">
        <v>81624</v>
      </c>
    </row>
    <row r="36893" spans="9:9" ht="14.5" x14ac:dyDescent="0.35">
      <c r="I36893" s="113" t="s">
        <v>81623</v>
      </c>
    </row>
    <row r="36894" spans="9:9" ht="14.5" x14ac:dyDescent="0.35">
      <c r="I36894" s="113" t="s">
        <v>81622</v>
      </c>
    </row>
    <row r="36895" spans="9:9" ht="14.5" x14ac:dyDescent="0.35">
      <c r="I36895" s="113" t="s">
        <v>81621</v>
      </c>
    </row>
    <row r="36896" spans="9:9" ht="14.5" x14ac:dyDescent="0.35">
      <c r="I36896" s="113" t="s">
        <v>81620</v>
      </c>
    </row>
    <row r="36897" spans="9:9" ht="14.5" x14ac:dyDescent="0.35">
      <c r="I36897" s="113" t="s">
        <v>81619</v>
      </c>
    </row>
    <row r="36898" spans="9:9" ht="14.5" x14ac:dyDescent="0.35">
      <c r="I36898" s="113" t="s">
        <v>81618</v>
      </c>
    </row>
    <row r="36899" spans="9:9" ht="14.5" x14ac:dyDescent="0.35">
      <c r="I36899" s="113" t="s">
        <v>81617</v>
      </c>
    </row>
    <row r="36900" spans="9:9" ht="14.5" x14ac:dyDescent="0.35">
      <c r="I36900" s="113" t="s">
        <v>81616</v>
      </c>
    </row>
    <row r="36901" spans="9:9" ht="14.5" x14ac:dyDescent="0.35">
      <c r="I36901" s="113" t="s">
        <v>81615</v>
      </c>
    </row>
    <row r="36902" spans="9:9" ht="14.5" x14ac:dyDescent="0.35">
      <c r="I36902" s="113" t="s">
        <v>81614</v>
      </c>
    </row>
    <row r="36903" spans="9:9" ht="14.5" x14ac:dyDescent="0.35">
      <c r="I36903" s="113" t="s">
        <v>81613</v>
      </c>
    </row>
    <row r="36904" spans="9:9" ht="14.5" x14ac:dyDescent="0.35">
      <c r="I36904" s="113" t="s">
        <v>81612</v>
      </c>
    </row>
    <row r="36905" spans="9:9" ht="14.5" x14ac:dyDescent="0.35">
      <c r="I36905" s="113" t="s">
        <v>81611</v>
      </c>
    </row>
    <row r="36906" spans="9:9" ht="14.5" x14ac:dyDescent="0.35">
      <c r="I36906" s="113" t="s">
        <v>81610</v>
      </c>
    </row>
    <row r="36907" spans="9:9" ht="14.5" x14ac:dyDescent="0.35">
      <c r="I36907" s="113" t="s">
        <v>81609</v>
      </c>
    </row>
    <row r="36908" spans="9:9" ht="14.5" x14ac:dyDescent="0.35">
      <c r="I36908" s="113" t="s">
        <v>81608</v>
      </c>
    </row>
    <row r="36909" spans="9:9" ht="14.5" x14ac:dyDescent="0.35">
      <c r="I36909" s="113" t="s">
        <v>81607</v>
      </c>
    </row>
    <row r="36910" spans="9:9" ht="14.5" x14ac:dyDescent="0.35">
      <c r="I36910" s="113" t="s">
        <v>81606</v>
      </c>
    </row>
    <row r="36911" spans="9:9" ht="14.5" x14ac:dyDescent="0.35">
      <c r="I36911" s="113" t="s">
        <v>81605</v>
      </c>
    </row>
    <row r="36912" spans="9:9" ht="14.5" x14ac:dyDescent="0.35">
      <c r="I36912" s="113" t="s">
        <v>81604</v>
      </c>
    </row>
    <row r="36913" spans="9:9" ht="14.5" x14ac:dyDescent="0.35">
      <c r="I36913" s="113" t="s">
        <v>81603</v>
      </c>
    </row>
    <row r="36914" spans="9:9" ht="14.5" x14ac:dyDescent="0.35">
      <c r="I36914" s="113" t="s">
        <v>81602</v>
      </c>
    </row>
    <row r="36915" spans="9:9" ht="14.5" x14ac:dyDescent="0.35">
      <c r="I36915" s="113" t="s">
        <v>81601</v>
      </c>
    </row>
    <row r="36916" spans="9:9" ht="14.5" x14ac:dyDescent="0.35">
      <c r="I36916" s="113" t="s">
        <v>81600</v>
      </c>
    </row>
    <row r="36917" spans="9:9" ht="14.5" x14ac:dyDescent="0.35">
      <c r="I36917" s="113" t="s">
        <v>81599</v>
      </c>
    </row>
    <row r="36918" spans="9:9" ht="14.5" x14ac:dyDescent="0.35">
      <c r="I36918" s="113" t="s">
        <v>81598</v>
      </c>
    </row>
    <row r="36919" spans="9:9" ht="14.5" x14ac:dyDescent="0.35">
      <c r="I36919" s="113" t="s">
        <v>81597</v>
      </c>
    </row>
    <row r="36920" spans="9:9" ht="14.5" x14ac:dyDescent="0.35">
      <c r="I36920" s="113" t="s">
        <v>81596</v>
      </c>
    </row>
    <row r="36921" spans="9:9" ht="14.5" x14ac:dyDescent="0.35">
      <c r="I36921" s="113" t="s">
        <v>81595</v>
      </c>
    </row>
    <row r="36922" spans="9:9" ht="14.5" x14ac:dyDescent="0.35">
      <c r="I36922" s="113" t="s">
        <v>81594</v>
      </c>
    </row>
    <row r="36923" spans="9:9" ht="14.5" x14ac:dyDescent="0.35">
      <c r="I36923" s="113" t="s">
        <v>81593</v>
      </c>
    </row>
    <row r="36924" spans="9:9" ht="14.5" x14ac:dyDescent="0.35">
      <c r="I36924" s="113" t="s">
        <v>81592</v>
      </c>
    </row>
    <row r="36925" spans="9:9" ht="14.5" x14ac:dyDescent="0.35">
      <c r="I36925" s="113" t="s">
        <v>81591</v>
      </c>
    </row>
    <row r="36926" spans="9:9" ht="14.5" x14ac:dyDescent="0.35">
      <c r="I36926" s="113" t="s">
        <v>81590</v>
      </c>
    </row>
    <row r="36927" spans="9:9" ht="14.5" x14ac:dyDescent="0.35">
      <c r="I36927" s="113" t="s">
        <v>81589</v>
      </c>
    </row>
    <row r="36928" spans="9:9" ht="14.5" x14ac:dyDescent="0.35">
      <c r="I36928" s="113" t="s">
        <v>81588</v>
      </c>
    </row>
    <row r="36929" spans="9:9" ht="14.5" x14ac:dyDescent="0.35">
      <c r="I36929" s="113" t="s">
        <v>81587</v>
      </c>
    </row>
    <row r="36930" spans="9:9" ht="14.5" x14ac:dyDescent="0.35">
      <c r="I36930" s="113" t="s">
        <v>81586</v>
      </c>
    </row>
    <row r="36931" spans="9:9" ht="14.5" x14ac:dyDescent="0.35">
      <c r="I36931" s="113" t="s">
        <v>81585</v>
      </c>
    </row>
    <row r="36932" spans="9:9" ht="14.5" x14ac:dyDescent="0.35">
      <c r="I36932" s="113" t="s">
        <v>81584</v>
      </c>
    </row>
    <row r="36933" spans="9:9" ht="14.5" x14ac:dyDescent="0.35">
      <c r="I36933" s="113" t="s">
        <v>81583</v>
      </c>
    </row>
    <row r="36934" spans="9:9" ht="14.5" x14ac:dyDescent="0.35">
      <c r="I36934" s="113" t="s">
        <v>81582</v>
      </c>
    </row>
    <row r="36935" spans="9:9" ht="14.5" x14ac:dyDescent="0.35">
      <c r="I36935" s="113" t="s">
        <v>81581</v>
      </c>
    </row>
    <row r="36936" spans="9:9" ht="14.5" x14ac:dyDescent="0.35">
      <c r="I36936" s="113" t="s">
        <v>81580</v>
      </c>
    </row>
    <row r="36937" spans="9:9" ht="14.5" x14ac:dyDescent="0.35">
      <c r="I36937" s="113" t="s">
        <v>81579</v>
      </c>
    </row>
    <row r="36938" spans="9:9" ht="14.5" x14ac:dyDescent="0.35">
      <c r="I36938" s="113" t="s">
        <v>81578</v>
      </c>
    </row>
    <row r="36939" spans="9:9" ht="14.5" x14ac:dyDescent="0.35">
      <c r="I36939" s="113" t="s">
        <v>81577</v>
      </c>
    </row>
    <row r="36940" spans="9:9" ht="14.5" x14ac:dyDescent="0.35">
      <c r="I36940" s="113" t="s">
        <v>81576</v>
      </c>
    </row>
    <row r="36941" spans="9:9" ht="14.5" x14ac:dyDescent="0.35">
      <c r="I36941" s="113" t="s">
        <v>81575</v>
      </c>
    </row>
    <row r="36942" spans="9:9" ht="14.5" x14ac:dyDescent="0.35">
      <c r="I36942" s="113" t="s">
        <v>81574</v>
      </c>
    </row>
    <row r="36943" spans="9:9" ht="14.5" x14ac:dyDescent="0.35">
      <c r="I36943" s="113" t="s">
        <v>81573</v>
      </c>
    </row>
    <row r="36944" spans="9:9" ht="14.5" x14ac:dyDescent="0.35">
      <c r="I36944" s="113" t="s">
        <v>81572</v>
      </c>
    </row>
    <row r="36945" spans="9:9" ht="14.5" x14ac:dyDescent="0.35">
      <c r="I36945" s="113" t="s">
        <v>81571</v>
      </c>
    </row>
    <row r="36946" spans="9:9" ht="14.5" x14ac:dyDescent="0.35">
      <c r="I36946" s="113" t="s">
        <v>81570</v>
      </c>
    </row>
    <row r="36947" spans="9:9" ht="14.5" x14ac:dyDescent="0.35">
      <c r="I36947" s="113" t="s">
        <v>81569</v>
      </c>
    </row>
    <row r="36948" spans="9:9" ht="14.5" x14ac:dyDescent="0.35">
      <c r="I36948" s="113" t="s">
        <v>81568</v>
      </c>
    </row>
    <row r="36949" spans="9:9" ht="14.5" x14ac:dyDescent="0.35">
      <c r="I36949" s="113" t="s">
        <v>81567</v>
      </c>
    </row>
    <row r="36950" spans="9:9" ht="14.5" x14ac:dyDescent="0.35">
      <c r="I36950" s="113" t="s">
        <v>81566</v>
      </c>
    </row>
    <row r="36951" spans="9:9" ht="14.5" x14ac:dyDescent="0.35">
      <c r="I36951" s="113" t="s">
        <v>81565</v>
      </c>
    </row>
    <row r="36952" spans="9:9" ht="14.5" x14ac:dyDescent="0.35">
      <c r="I36952" s="113" t="s">
        <v>81564</v>
      </c>
    </row>
    <row r="36953" spans="9:9" ht="14.5" x14ac:dyDescent="0.35">
      <c r="I36953" s="113" t="s">
        <v>81563</v>
      </c>
    </row>
    <row r="36954" spans="9:9" ht="14.5" x14ac:dyDescent="0.35">
      <c r="I36954" s="113" t="s">
        <v>81562</v>
      </c>
    </row>
    <row r="36955" spans="9:9" ht="14.5" x14ac:dyDescent="0.35">
      <c r="I36955" s="113" t="s">
        <v>81561</v>
      </c>
    </row>
    <row r="36956" spans="9:9" ht="14.5" x14ac:dyDescent="0.35">
      <c r="I36956" s="113" t="s">
        <v>81560</v>
      </c>
    </row>
    <row r="36957" spans="9:9" ht="14.5" x14ac:dyDescent="0.35">
      <c r="I36957" s="113" t="s">
        <v>81559</v>
      </c>
    </row>
    <row r="36958" spans="9:9" ht="14.5" x14ac:dyDescent="0.35">
      <c r="I36958" s="113" t="s">
        <v>81558</v>
      </c>
    </row>
    <row r="36959" spans="9:9" ht="14.5" x14ac:dyDescent="0.35">
      <c r="I36959" s="113" t="s">
        <v>81557</v>
      </c>
    </row>
    <row r="36960" spans="9:9" ht="14.5" x14ac:dyDescent="0.35">
      <c r="I36960" s="113" t="s">
        <v>81556</v>
      </c>
    </row>
    <row r="36961" spans="9:9" ht="14.5" x14ac:dyDescent="0.35">
      <c r="I36961" s="113" t="s">
        <v>81555</v>
      </c>
    </row>
    <row r="36962" spans="9:9" ht="14.5" x14ac:dyDescent="0.35">
      <c r="I36962" s="113" t="s">
        <v>81554</v>
      </c>
    </row>
    <row r="36963" spans="9:9" ht="14.5" x14ac:dyDescent="0.35">
      <c r="I36963" s="113" t="s">
        <v>81553</v>
      </c>
    </row>
    <row r="36964" spans="9:9" ht="14.5" x14ac:dyDescent="0.35">
      <c r="I36964" s="113" t="s">
        <v>81552</v>
      </c>
    </row>
    <row r="36965" spans="9:9" ht="14.5" x14ac:dyDescent="0.35">
      <c r="I36965" s="113" t="s">
        <v>81551</v>
      </c>
    </row>
    <row r="36966" spans="9:9" ht="14.5" x14ac:dyDescent="0.35">
      <c r="I36966" s="113" t="s">
        <v>81550</v>
      </c>
    </row>
    <row r="36967" spans="9:9" ht="14.5" x14ac:dyDescent="0.35">
      <c r="I36967" s="113" t="s">
        <v>81549</v>
      </c>
    </row>
    <row r="36968" spans="9:9" ht="14.5" x14ac:dyDescent="0.35">
      <c r="I36968" s="113" t="s">
        <v>81548</v>
      </c>
    </row>
    <row r="36969" spans="9:9" ht="14.5" x14ac:dyDescent="0.35">
      <c r="I36969" s="113" t="s">
        <v>81547</v>
      </c>
    </row>
    <row r="36970" spans="9:9" ht="14.5" x14ac:dyDescent="0.35">
      <c r="I36970" s="113" t="s">
        <v>81546</v>
      </c>
    </row>
    <row r="36971" spans="9:9" ht="14.5" x14ac:dyDescent="0.35">
      <c r="I36971" s="113" t="s">
        <v>81545</v>
      </c>
    </row>
    <row r="36972" spans="9:9" ht="14.5" x14ac:dyDescent="0.35">
      <c r="I36972" s="113" t="s">
        <v>81544</v>
      </c>
    </row>
    <row r="36973" spans="9:9" ht="14.5" x14ac:dyDescent="0.35">
      <c r="I36973" s="113" t="s">
        <v>81543</v>
      </c>
    </row>
    <row r="36974" spans="9:9" ht="14.5" x14ac:dyDescent="0.35">
      <c r="I36974" s="113" t="s">
        <v>81542</v>
      </c>
    </row>
    <row r="36975" spans="9:9" ht="14.5" x14ac:dyDescent="0.35">
      <c r="I36975" s="113" t="s">
        <v>81541</v>
      </c>
    </row>
    <row r="36976" spans="9:9" ht="14.5" x14ac:dyDescent="0.35">
      <c r="I36976" s="113" t="s">
        <v>81540</v>
      </c>
    </row>
    <row r="36977" spans="9:9" ht="14.5" x14ac:dyDescent="0.35">
      <c r="I36977" s="113" t="s">
        <v>81539</v>
      </c>
    </row>
    <row r="36978" spans="9:9" ht="14.5" x14ac:dyDescent="0.35">
      <c r="I36978" s="113" t="s">
        <v>81538</v>
      </c>
    </row>
    <row r="36979" spans="9:9" ht="14.5" x14ac:dyDescent="0.35">
      <c r="I36979" s="113" t="s">
        <v>81537</v>
      </c>
    </row>
    <row r="36980" spans="9:9" ht="14.5" x14ac:dyDescent="0.35">
      <c r="I36980" s="113" t="s">
        <v>81536</v>
      </c>
    </row>
    <row r="36981" spans="9:9" ht="14.5" x14ac:dyDescent="0.35">
      <c r="I36981" s="113" t="s">
        <v>81535</v>
      </c>
    </row>
    <row r="36982" spans="9:9" ht="14.5" x14ac:dyDescent="0.35">
      <c r="I36982" s="113" t="s">
        <v>81534</v>
      </c>
    </row>
    <row r="36983" spans="9:9" ht="14.5" x14ac:dyDescent="0.35">
      <c r="I36983" s="113" t="s">
        <v>81533</v>
      </c>
    </row>
    <row r="36984" spans="9:9" ht="14.5" x14ac:dyDescent="0.35">
      <c r="I36984" s="113" t="s">
        <v>81532</v>
      </c>
    </row>
    <row r="36985" spans="9:9" ht="14.5" x14ac:dyDescent="0.35">
      <c r="I36985" s="113" t="s">
        <v>81531</v>
      </c>
    </row>
    <row r="36986" spans="9:9" ht="14.5" x14ac:dyDescent="0.35">
      <c r="I36986" s="113" t="s">
        <v>81530</v>
      </c>
    </row>
    <row r="36987" spans="9:9" ht="14.5" x14ac:dyDescent="0.35">
      <c r="I36987" s="113" t="s">
        <v>81529</v>
      </c>
    </row>
    <row r="36988" spans="9:9" ht="14.5" x14ac:dyDescent="0.35">
      <c r="I36988" s="113" t="s">
        <v>81528</v>
      </c>
    </row>
    <row r="36989" spans="9:9" ht="14.5" x14ac:dyDescent="0.35">
      <c r="I36989" s="113" t="s">
        <v>81527</v>
      </c>
    </row>
    <row r="36990" spans="9:9" ht="14.5" x14ac:dyDescent="0.35">
      <c r="I36990" s="113" t="s">
        <v>81526</v>
      </c>
    </row>
    <row r="36991" spans="9:9" ht="14.5" x14ac:dyDescent="0.35">
      <c r="I36991" s="113" t="s">
        <v>81525</v>
      </c>
    </row>
    <row r="36992" spans="9:9" ht="14.5" x14ac:dyDescent="0.35">
      <c r="I36992" s="113" t="s">
        <v>81524</v>
      </c>
    </row>
    <row r="36993" spans="9:9" ht="14.5" x14ac:dyDescent="0.35">
      <c r="I36993" s="113" t="s">
        <v>81523</v>
      </c>
    </row>
    <row r="36994" spans="9:9" ht="14.5" x14ac:dyDescent="0.35">
      <c r="I36994" s="113" t="s">
        <v>81522</v>
      </c>
    </row>
    <row r="36995" spans="9:9" ht="14.5" x14ac:dyDescent="0.35">
      <c r="I36995" s="113" t="s">
        <v>81521</v>
      </c>
    </row>
    <row r="36996" spans="9:9" ht="14.5" x14ac:dyDescent="0.35">
      <c r="I36996" s="113" t="s">
        <v>81520</v>
      </c>
    </row>
    <row r="36997" spans="9:9" ht="14.5" x14ac:dyDescent="0.35">
      <c r="I36997" s="113" t="s">
        <v>81519</v>
      </c>
    </row>
    <row r="36998" spans="9:9" ht="14.5" x14ac:dyDescent="0.35">
      <c r="I36998" s="113" t="s">
        <v>81518</v>
      </c>
    </row>
    <row r="36999" spans="9:9" ht="14.5" x14ac:dyDescent="0.35">
      <c r="I36999" s="113" t="s">
        <v>81517</v>
      </c>
    </row>
    <row r="37000" spans="9:9" ht="14.5" x14ac:dyDescent="0.35">
      <c r="I37000" s="113" t="s">
        <v>81516</v>
      </c>
    </row>
    <row r="37001" spans="9:9" ht="14.5" x14ac:dyDescent="0.35">
      <c r="I37001" s="113" t="s">
        <v>81515</v>
      </c>
    </row>
    <row r="37002" spans="9:9" ht="14.5" x14ac:dyDescent="0.35">
      <c r="I37002" s="113" t="s">
        <v>81514</v>
      </c>
    </row>
    <row r="37003" spans="9:9" ht="14.5" x14ac:dyDescent="0.35">
      <c r="I37003" s="113" t="s">
        <v>81513</v>
      </c>
    </row>
    <row r="37004" spans="9:9" ht="14.5" x14ac:dyDescent="0.35">
      <c r="I37004" s="113" t="s">
        <v>81512</v>
      </c>
    </row>
    <row r="37005" spans="9:9" ht="14.5" x14ac:dyDescent="0.35">
      <c r="I37005" s="113" t="s">
        <v>81511</v>
      </c>
    </row>
    <row r="37006" spans="9:9" ht="14.5" x14ac:dyDescent="0.35">
      <c r="I37006" s="113" t="s">
        <v>81510</v>
      </c>
    </row>
    <row r="37007" spans="9:9" ht="14.5" x14ac:dyDescent="0.35">
      <c r="I37007" s="113" t="s">
        <v>81509</v>
      </c>
    </row>
    <row r="37008" spans="9:9" ht="14.5" x14ac:dyDescent="0.35">
      <c r="I37008" s="113" t="s">
        <v>81508</v>
      </c>
    </row>
    <row r="37009" spans="9:9" ht="14.5" x14ac:dyDescent="0.35">
      <c r="I37009" s="113" t="s">
        <v>81507</v>
      </c>
    </row>
    <row r="37010" spans="9:9" ht="14.5" x14ac:dyDescent="0.35">
      <c r="I37010" s="113" t="s">
        <v>81506</v>
      </c>
    </row>
    <row r="37011" spans="9:9" ht="14.5" x14ac:dyDescent="0.35">
      <c r="I37011" s="113" t="s">
        <v>81505</v>
      </c>
    </row>
    <row r="37012" spans="9:9" ht="14.5" x14ac:dyDescent="0.35">
      <c r="I37012" s="113" t="s">
        <v>81504</v>
      </c>
    </row>
    <row r="37013" spans="9:9" ht="14.5" x14ac:dyDescent="0.35">
      <c r="I37013" s="113" t="s">
        <v>81503</v>
      </c>
    </row>
    <row r="37014" spans="9:9" ht="14.5" x14ac:dyDescent="0.35">
      <c r="I37014" s="113" t="s">
        <v>81502</v>
      </c>
    </row>
    <row r="37015" spans="9:9" ht="14.5" x14ac:dyDescent="0.35">
      <c r="I37015" s="113" t="s">
        <v>81501</v>
      </c>
    </row>
    <row r="37016" spans="9:9" ht="14.5" x14ac:dyDescent="0.35">
      <c r="I37016" s="113" t="s">
        <v>81500</v>
      </c>
    </row>
    <row r="37017" spans="9:9" ht="14.5" x14ac:dyDescent="0.35">
      <c r="I37017" s="113" t="s">
        <v>81499</v>
      </c>
    </row>
    <row r="37018" spans="9:9" ht="14.5" x14ac:dyDescent="0.35">
      <c r="I37018" s="113" t="s">
        <v>81498</v>
      </c>
    </row>
    <row r="37019" spans="9:9" ht="14.5" x14ac:dyDescent="0.35">
      <c r="I37019" s="113" t="s">
        <v>81497</v>
      </c>
    </row>
    <row r="37020" spans="9:9" ht="14.5" x14ac:dyDescent="0.35">
      <c r="I37020" s="113" t="s">
        <v>81496</v>
      </c>
    </row>
    <row r="37021" spans="9:9" ht="14.5" x14ac:dyDescent="0.35">
      <c r="I37021" s="113" t="s">
        <v>81495</v>
      </c>
    </row>
    <row r="37022" spans="9:9" ht="14.5" x14ac:dyDescent="0.35">
      <c r="I37022" s="113" t="s">
        <v>81494</v>
      </c>
    </row>
    <row r="37023" spans="9:9" ht="14.5" x14ac:dyDescent="0.35">
      <c r="I37023" s="113" t="s">
        <v>81493</v>
      </c>
    </row>
    <row r="37024" spans="9:9" ht="14.5" x14ac:dyDescent="0.35">
      <c r="I37024" s="113" t="s">
        <v>81492</v>
      </c>
    </row>
    <row r="37025" spans="9:9" ht="14.5" x14ac:dyDescent="0.35">
      <c r="I37025" s="113" t="s">
        <v>81491</v>
      </c>
    </row>
    <row r="37026" spans="9:9" ht="14.5" x14ac:dyDescent="0.35">
      <c r="I37026" s="113" t="s">
        <v>81490</v>
      </c>
    </row>
    <row r="37027" spans="9:9" ht="14.5" x14ac:dyDescent="0.35">
      <c r="I37027" s="113" t="s">
        <v>81489</v>
      </c>
    </row>
    <row r="37028" spans="9:9" ht="14.5" x14ac:dyDescent="0.35">
      <c r="I37028" s="113" t="s">
        <v>81488</v>
      </c>
    </row>
    <row r="37029" spans="9:9" ht="14.5" x14ac:dyDescent="0.35">
      <c r="I37029" s="113" t="s">
        <v>81487</v>
      </c>
    </row>
    <row r="37030" spans="9:9" ht="14.5" x14ac:dyDescent="0.35">
      <c r="I37030" s="113" t="s">
        <v>81486</v>
      </c>
    </row>
    <row r="37031" spans="9:9" ht="14.5" x14ac:dyDescent="0.35">
      <c r="I37031" s="113" t="s">
        <v>81485</v>
      </c>
    </row>
    <row r="37032" spans="9:9" ht="14.5" x14ac:dyDescent="0.35">
      <c r="I37032" s="113" t="s">
        <v>81484</v>
      </c>
    </row>
    <row r="37033" spans="9:9" ht="14.5" x14ac:dyDescent="0.35">
      <c r="I37033" s="113" t="s">
        <v>81483</v>
      </c>
    </row>
    <row r="37034" spans="9:9" ht="14.5" x14ac:dyDescent="0.35">
      <c r="I37034" s="113" t="s">
        <v>81482</v>
      </c>
    </row>
    <row r="37035" spans="9:9" ht="14.5" x14ac:dyDescent="0.35">
      <c r="I37035" s="113" t="s">
        <v>81481</v>
      </c>
    </row>
    <row r="37036" spans="9:9" ht="14.5" x14ac:dyDescent="0.35">
      <c r="I37036" s="113" t="s">
        <v>81480</v>
      </c>
    </row>
    <row r="37037" spans="9:9" ht="14.5" x14ac:dyDescent="0.35">
      <c r="I37037" s="113" t="s">
        <v>81479</v>
      </c>
    </row>
    <row r="37038" spans="9:9" ht="14.5" x14ac:dyDescent="0.35">
      <c r="I37038" s="113" t="s">
        <v>81478</v>
      </c>
    </row>
    <row r="37039" spans="9:9" ht="14.5" x14ac:dyDescent="0.35">
      <c r="I37039" s="113" t="s">
        <v>81477</v>
      </c>
    </row>
    <row r="37040" spans="9:9" ht="14.5" x14ac:dyDescent="0.35">
      <c r="I37040" s="113" t="s">
        <v>81476</v>
      </c>
    </row>
    <row r="37041" spans="9:9" ht="14.5" x14ac:dyDescent="0.35">
      <c r="I37041" s="113" t="s">
        <v>81475</v>
      </c>
    </row>
    <row r="37042" spans="9:9" ht="14.5" x14ac:dyDescent="0.35">
      <c r="I37042" s="113" t="s">
        <v>81474</v>
      </c>
    </row>
    <row r="37043" spans="9:9" ht="14.5" x14ac:dyDescent="0.35">
      <c r="I37043" s="113" t="s">
        <v>81473</v>
      </c>
    </row>
    <row r="37044" spans="9:9" ht="14.5" x14ac:dyDescent="0.35">
      <c r="I37044" s="113" t="s">
        <v>81472</v>
      </c>
    </row>
    <row r="37045" spans="9:9" ht="14.5" x14ac:dyDescent="0.35">
      <c r="I37045" s="113" t="s">
        <v>81471</v>
      </c>
    </row>
    <row r="37046" spans="9:9" ht="14.5" x14ac:dyDescent="0.35">
      <c r="I37046" s="113" t="s">
        <v>81470</v>
      </c>
    </row>
    <row r="37047" spans="9:9" ht="14.5" x14ac:dyDescent="0.35">
      <c r="I37047" s="113" t="s">
        <v>81469</v>
      </c>
    </row>
    <row r="37048" spans="9:9" ht="14.5" x14ac:dyDescent="0.35">
      <c r="I37048" s="113" t="s">
        <v>81468</v>
      </c>
    </row>
    <row r="37049" spans="9:9" ht="14.5" x14ac:dyDescent="0.35">
      <c r="I37049" s="113" t="s">
        <v>81467</v>
      </c>
    </row>
    <row r="37050" spans="9:9" ht="14.5" x14ac:dyDescent="0.35">
      <c r="I37050" s="113" t="s">
        <v>81466</v>
      </c>
    </row>
    <row r="37051" spans="9:9" ht="14.5" x14ac:dyDescent="0.35">
      <c r="I37051" s="113" t="s">
        <v>81465</v>
      </c>
    </row>
    <row r="37052" spans="9:9" ht="14.5" x14ac:dyDescent="0.35">
      <c r="I37052" s="113" t="s">
        <v>81464</v>
      </c>
    </row>
    <row r="37053" spans="9:9" ht="14.5" x14ac:dyDescent="0.35">
      <c r="I37053" s="113" t="s">
        <v>81463</v>
      </c>
    </row>
    <row r="37054" spans="9:9" ht="14.5" x14ac:dyDescent="0.35">
      <c r="I37054" s="113" t="s">
        <v>81462</v>
      </c>
    </row>
    <row r="37055" spans="9:9" ht="14.5" x14ac:dyDescent="0.35">
      <c r="I37055" s="113" t="s">
        <v>81461</v>
      </c>
    </row>
    <row r="37056" spans="9:9" ht="14.5" x14ac:dyDescent="0.35">
      <c r="I37056" s="113" t="s">
        <v>81460</v>
      </c>
    </row>
    <row r="37057" spans="9:9" ht="14.5" x14ac:dyDescent="0.35">
      <c r="I37057" s="113" t="s">
        <v>81459</v>
      </c>
    </row>
    <row r="37058" spans="9:9" ht="14.5" x14ac:dyDescent="0.35">
      <c r="I37058" s="113" t="s">
        <v>81458</v>
      </c>
    </row>
    <row r="37059" spans="9:9" ht="14.5" x14ac:dyDescent="0.35">
      <c r="I37059" s="113" t="s">
        <v>81457</v>
      </c>
    </row>
    <row r="37060" spans="9:9" ht="14.5" x14ac:dyDescent="0.35">
      <c r="I37060" s="113" t="s">
        <v>81456</v>
      </c>
    </row>
    <row r="37061" spans="9:9" ht="14.5" x14ac:dyDescent="0.35">
      <c r="I37061" s="113" t="s">
        <v>81455</v>
      </c>
    </row>
    <row r="37062" spans="9:9" ht="14.5" x14ac:dyDescent="0.35">
      <c r="I37062" s="113" t="s">
        <v>81454</v>
      </c>
    </row>
    <row r="37063" spans="9:9" ht="14.5" x14ac:dyDescent="0.35">
      <c r="I37063" s="113" t="s">
        <v>81453</v>
      </c>
    </row>
    <row r="37064" spans="9:9" ht="14.5" x14ac:dyDescent="0.35">
      <c r="I37064" s="113" t="s">
        <v>81452</v>
      </c>
    </row>
    <row r="37065" spans="9:9" ht="14.5" x14ac:dyDescent="0.35">
      <c r="I37065" s="113" t="s">
        <v>81451</v>
      </c>
    </row>
    <row r="37066" spans="9:9" ht="14.5" x14ac:dyDescent="0.35">
      <c r="I37066" s="113" t="s">
        <v>81450</v>
      </c>
    </row>
    <row r="37067" spans="9:9" ht="14.5" x14ac:dyDescent="0.35">
      <c r="I37067" s="113" t="s">
        <v>81449</v>
      </c>
    </row>
    <row r="37068" spans="9:9" ht="14.5" x14ac:dyDescent="0.35">
      <c r="I37068" s="113" t="s">
        <v>81448</v>
      </c>
    </row>
    <row r="37069" spans="9:9" ht="14.5" x14ac:dyDescent="0.35">
      <c r="I37069" s="113" t="s">
        <v>81447</v>
      </c>
    </row>
    <row r="37070" spans="9:9" ht="14.5" x14ac:dyDescent="0.35">
      <c r="I37070" s="113" t="s">
        <v>81446</v>
      </c>
    </row>
    <row r="37071" spans="9:9" ht="14.5" x14ac:dyDescent="0.35">
      <c r="I37071" s="113" t="s">
        <v>81445</v>
      </c>
    </row>
    <row r="37072" spans="9:9" ht="14.5" x14ac:dyDescent="0.35">
      <c r="I37072" s="113" t="s">
        <v>81444</v>
      </c>
    </row>
    <row r="37073" spans="9:9" ht="14.5" x14ac:dyDescent="0.35">
      <c r="I37073" s="113" t="s">
        <v>81443</v>
      </c>
    </row>
    <row r="37074" spans="9:9" ht="14.5" x14ac:dyDescent="0.35">
      <c r="I37074" s="113" t="s">
        <v>81442</v>
      </c>
    </row>
    <row r="37075" spans="9:9" ht="14.5" x14ac:dyDescent="0.35">
      <c r="I37075" s="113" t="s">
        <v>81441</v>
      </c>
    </row>
    <row r="37076" spans="9:9" ht="14.5" x14ac:dyDescent="0.35">
      <c r="I37076" s="113" t="s">
        <v>81440</v>
      </c>
    </row>
    <row r="37077" spans="9:9" ht="14.5" x14ac:dyDescent="0.35">
      <c r="I37077" s="113" t="s">
        <v>81439</v>
      </c>
    </row>
    <row r="37078" spans="9:9" ht="14.5" x14ac:dyDescent="0.35">
      <c r="I37078" s="113" t="s">
        <v>81438</v>
      </c>
    </row>
    <row r="37079" spans="9:9" ht="14.5" x14ac:dyDescent="0.35">
      <c r="I37079" s="113" t="s">
        <v>81437</v>
      </c>
    </row>
    <row r="37080" spans="9:9" ht="14.5" x14ac:dyDescent="0.35">
      <c r="I37080" s="113" t="s">
        <v>81436</v>
      </c>
    </row>
    <row r="37081" spans="9:9" ht="14.5" x14ac:dyDescent="0.35">
      <c r="I37081" s="113" t="s">
        <v>81435</v>
      </c>
    </row>
    <row r="37082" spans="9:9" ht="14.5" x14ac:dyDescent="0.35">
      <c r="I37082" s="113" t="s">
        <v>81434</v>
      </c>
    </row>
    <row r="37083" spans="9:9" ht="14.5" x14ac:dyDescent="0.35">
      <c r="I37083" s="113" t="s">
        <v>81433</v>
      </c>
    </row>
    <row r="37084" spans="9:9" ht="14.5" x14ac:dyDescent="0.35">
      <c r="I37084" s="113" t="s">
        <v>81432</v>
      </c>
    </row>
    <row r="37085" spans="9:9" ht="14.5" x14ac:dyDescent="0.35">
      <c r="I37085" s="113" t="s">
        <v>81431</v>
      </c>
    </row>
    <row r="37086" spans="9:9" ht="14.5" x14ac:dyDescent="0.35">
      <c r="I37086" s="113" t="s">
        <v>81430</v>
      </c>
    </row>
    <row r="37087" spans="9:9" ht="14.5" x14ac:dyDescent="0.35">
      <c r="I37087" s="113" t="s">
        <v>81429</v>
      </c>
    </row>
    <row r="37088" spans="9:9" ht="14.5" x14ac:dyDescent="0.35">
      <c r="I37088" s="113" t="s">
        <v>81428</v>
      </c>
    </row>
    <row r="37089" spans="9:9" ht="14.5" x14ac:dyDescent="0.35">
      <c r="I37089" s="113" t="s">
        <v>81427</v>
      </c>
    </row>
    <row r="37090" spans="9:9" ht="14.5" x14ac:dyDescent="0.35">
      <c r="I37090" s="113" t="s">
        <v>81426</v>
      </c>
    </row>
    <row r="37091" spans="9:9" ht="14.5" x14ac:dyDescent="0.35">
      <c r="I37091" s="113" t="s">
        <v>81425</v>
      </c>
    </row>
    <row r="37092" spans="9:9" ht="14.5" x14ac:dyDescent="0.35">
      <c r="I37092" s="113" t="s">
        <v>81424</v>
      </c>
    </row>
    <row r="37093" spans="9:9" ht="14.5" x14ac:dyDescent="0.35">
      <c r="I37093" s="113" t="s">
        <v>81423</v>
      </c>
    </row>
    <row r="37094" spans="9:9" ht="14.5" x14ac:dyDescent="0.35">
      <c r="I37094" s="113" t="s">
        <v>81422</v>
      </c>
    </row>
    <row r="37095" spans="9:9" ht="14.5" x14ac:dyDescent="0.35">
      <c r="I37095" s="113" t="s">
        <v>81421</v>
      </c>
    </row>
    <row r="37096" spans="9:9" ht="14.5" x14ac:dyDescent="0.35">
      <c r="I37096" s="113" t="s">
        <v>81420</v>
      </c>
    </row>
    <row r="37097" spans="9:9" ht="14.5" x14ac:dyDescent="0.35">
      <c r="I37097" s="113" t="s">
        <v>81419</v>
      </c>
    </row>
    <row r="37098" spans="9:9" ht="14.5" x14ac:dyDescent="0.35">
      <c r="I37098" s="113" t="s">
        <v>81418</v>
      </c>
    </row>
    <row r="37099" spans="9:9" ht="14.5" x14ac:dyDescent="0.35">
      <c r="I37099" s="113" t="s">
        <v>81417</v>
      </c>
    </row>
    <row r="37100" spans="9:9" ht="14.5" x14ac:dyDescent="0.35">
      <c r="I37100" s="113" t="s">
        <v>81416</v>
      </c>
    </row>
    <row r="37101" spans="9:9" ht="14.5" x14ac:dyDescent="0.35">
      <c r="I37101" s="113" t="s">
        <v>81415</v>
      </c>
    </row>
    <row r="37102" spans="9:9" ht="14.5" x14ac:dyDescent="0.35">
      <c r="I37102" s="113" t="s">
        <v>81414</v>
      </c>
    </row>
    <row r="37103" spans="9:9" ht="14.5" x14ac:dyDescent="0.35">
      <c r="I37103" s="113" t="s">
        <v>81413</v>
      </c>
    </row>
    <row r="37104" spans="9:9" ht="14.5" x14ac:dyDescent="0.35">
      <c r="I37104" s="113" t="s">
        <v>81412</v>
      </c>
    </row>
    <row r="37105" spans="9:9" ht="14.5" x14ac:dyDescent="0.35">
      <c r="I37105" s="113" t="s">
        <v>81411</v>
      </c>
    </row>
    <row r="37106" spans="9:9" ht="14.5" x14ac:dyDescent="0.35">
      <c r="I37106" s="113" t="s">
        <v>81410</v>
      </c>
    </row>
    <row r="37107" spans="9:9" ht="14.5" x14ac:dyDescent="0.35">
      <c r="I37107" s="113" t="s">
        <v>81409</v>
      </c>
    </row>
    <row r="37108" spans="9:9" ht="14.5" x14ac:dyDescent="0.35">
      <c r="I37108" s="113" t="s">
        <v>81408</v>
      </c>
    </row>
    <row r="37109" spans="9:9" ht="14.5" x14ac:dyDescent="0.35">
      <c r="I37109" s="113" t="s">
        <v>81407</v>
      </c>
    </row>
    <row r="37110" spans="9:9" ht="14.5" x14ac:dyDescent="0.35">
      <c r="I37110" s="113" t="s">
        <v>81406</v>
      </c>
    </row>
    <row r="37111" spans="9:9" ht="14.5" x14ac:dyDescent="0.35">
      <c r="I37111" s="113" t="s">
        <v>81405</v>
      </c>
    </row>
    <row r="37112" spans="9:9" ht="14.5" x14ac:dyDescent="0.35">
      <c r="I37112" s="113" t="s">
        <v>81404</v>
      </c>
    </row>
    <row r="37113" spans="9:9" ht="14.5" x14ac:dyDescent="0.35">
      <c r="I37113" s="113" t="s">
        <v>81403</v>
      </c>
    </row>
    <row r="37114" spans="9:9" ht="14.5" x14ac:dyDescent="0.35">
      <c r="I37114" s="113" t="s">
        <v>81402</v>
      </c>
    </row>
    <row r="37115" spans="9:9" ht="14.5" x14ac:dyDescent="0.35">
      <c r="I37115" s="113" t="s">
        <v>81401</v>
      </c>
    </row>
    <row r="37116" spans="9:9" ht="14.5" x14ac:dyDescent="0.35">
      <c r="I37116" s="113" t="s">
        <v>81400</v>
      </c>
    </row>
    <row r="37117" spans="9:9" ht="14.5" x14ac:dyDescent="0.35">
      <c r="I37117" s="113" t="s">
        <v>81399</v>
      </c>
    </row>
    <row r="37118" spans="9:9" ht="14.5" x14ac:dyDescent="0.35">
      <c r="I37118" s="113" t="s">
        <v>81398</v>
      </c>
    </row>
    <row r="37119" spans="9:9" ht="14.5" x14ac:dyDescent="0.35">
      <c r="I37119" s="113" t="s">
        <v>81397</v>
      </c>
    </row>
    <row r="37120" spans="9:9" ht="14.5" x14ac:dyDescent="0.35">
      <c r="I37120" s="113" t="s">
        <v>81396</v>
      </c>
    </row>
    <row r="37121" spans="9:9" ht="14.5" x14ac:dyDescent="0.35">
      <c r="I37121" s="113" t="s">
        <v>81395</v>
      </c>
    </row>
    <row r="37122" spans="9:9" ht="14.5" x14ac:dyDescent="0.35">
      <c r="I37122" s="113" t="s">
        <v>81394</v>
      </c>
    </row>
    <row r="37123" spans="9:9" ht="14.5" x14ac:dyDescent="0.35">
      <c r="I37123" s="113" t="s">
        <v>81393</v>
      </c>
    </row>
    <row r="37124" spans="9:9" ht="14.5" x14ac:dyDescent="0.35">
      <c r="I37124" s="113" t="s">
        <v>81392</v>
      </c>
    </row>
    <row r="37125" spans="9:9" ht="14.5" x14ac:dyDescent="0.35">
      <c r="I37125" s="113" t="s">
        <v>81391</v>
      </c>
    </row>
    <row r="37126" spans="9:9" ht="14.5" x14ac:dyDescent="0.35">
      <c r="I37126" s="113" t="s">
        <v>81390</v>
      </c>
    </row>
    <row r="37127" spans="9:9" ht="14.5" x14ac:dyDescent="0.35">
      <c r="I37127" s="113" t="s">
        <v>81389</v>
      </c>
    </row>
    <row r="37128" spans="9:9" ht="14.5" x14ac:dyDescent="0.35">
      <c r="I37128" s="113" t="s">
        <v>81388</v>
      </c>
    </row>
    <row r="37129" spans="9:9" ht="14.5" x14ac:dyDescent="0.35">
      <c r="I37129" s="113" t="s">
        <v>81387</v>
      </c>
    </row>
    <row r="37130" spans="9:9" ht="14.5" x14ac:dyDescent="0.35">
      <c r="I37130" s="113" t="s">
        <v>81386</v>
      </c>
    </row>
    <row r="37131" spans="9:9" ht="14.5" x14ac:dyDescent="0.35">
      <c r="I37131" s="113" t="s">
        <v>81385</v>
      </c>
    </row>
    <row r="37132" spans="9:9" ht="14.5" x14ac:dyDescent="0.35">
      <c r="I37132" s="113" t="s">
        <v>81384</v>
      </c>
    </row>
    <row r="37133" spans="9:9" ht="14.5" x14ac:dyDescent="0.35">
      <c r="I37133" s="113" t="s">
        <v>81383</v>
      </c>
    </row>
    <row r="37134" spans="9:9" ht="14.5" x14ac:dyDescent="0.35">
      <c r="I37134" s="113" t="s">
        <v>81382</v>
      </c>
    </row>
    <row r="37135" spans="9:9" ht="14.5" x14ac:dyDescent="0.35">
      <c r="I37135" s="113" t="s">
        <v>81381</v>
      </c>
    </row>
    <row r="37136" spans="9:9" ht="14.5" x14ac:dyDescent="0.35">
      <c r="I37136" s="113" t="s">
        <v>81380</v>
      </c>
    </row>
    <row r="37137" spans="9:9" ht="14.5" x14ac:dyDescent="0.35">
      <c r="I37137" s="113" t="s">
        <v>81379</v>
      </c>
    </row>
    <row r="37138" spans="9:9" ht="14.5" x14ac:dyDescent="0.35">
      <c r="I37138" s="113" t="s">
        <v>81378</v>
      </c>
    </row>
    <row r="37139" spans="9:9" ht="14.5" x14ac:dyDescent="0.35">
      <c r="I37139" s="113" t="s">
        <v>81377</v>
      </c>
    </row>
    <row r="37140" spans="9:9" ht="14.5" x14ac:dyDescent="0.35">
      <c r="I37140" s="113" t="s">
        <v>81376</v>
      </c>
    </row>
    <row r="37141" spans="9:9" ht="14.5" x14ac:dyDescent="0.35">
      <c r="I37141" s="113" t="s">
        <v>81375</v>
      </c>
    </row>
    <row r="37142" spans="9:9" ht="14.5" x14ac:dyDescent="0.35">
      <c r="I37142" s="113" t="s">
        <v>81374</v>
      </c>
    </row>
    <row r="37143" spans="9:9" ht="14.5" x14ac:dyDescent="0.35">
      <c r="I37143" s="113" t="s">
        <v>81373</v>
      </c>
    </row>
    <row r="37144" spans="9:9" ht="14.5" x14ac:dyDescent="0.35">
      <c r="I37144" s="113" t="s">
        <v>81372</v>
      </c>
    </row>
    <row r="37145" spans="9:9" ht="14.5" x14ac:dyDescent="0.35">
      <c r="I37145" s="113" t="s">
        <v>81371</v>
      </c>
    </row>
    <row r="37146" spans="9:9" ht="14.5" x14ac:dyDescent="0.35">
      <c r="I37146" s="113" t="s">
        <v>81370</v>
      </c>
    </row>
    <row r="37147" spans="9:9" ht="14.5" x14ac:dyDescent="0.35">
      <c r="I37147" s="113" t="s">
        <v>81369</v>
      </c>
    </row>
    <row r="37148" spans="9:9" ht="14.5" x14ac:dyDescent="0.35">
      <c r="I37148" s="113" t="s">
        <v>81368</v>
      </c>
    </row>
    <row r="37149" spans="9:9" ht="14.5" x14ac:dyDescent="0.35">
      <c r="I37149" s="113" t="s">
        <v>81367</v>
      </c>
    </row>
    <row r="37150" spans="9:9" ht="14.5" x14ac:dyDescent="0.35">
      <c r="I37150" s="113" t="s">
        <v>81366</v>
      </c>
    </row>
    <row r="37151" spans="9:9" ht="14.5" x14ac:dyDescent="0.35">
      <c r="I37151" s="113" t="s">
        <v>81365</v>
      </c>
    </row>
    <row r="37152" spans="9:9" ht="14.5" x14ac:dyDescent="0.35">
      <c r="I37152" s="113" t="s">
        <v>81364</v>
      </c>
    </row>
    <row r="37153" spans="9:9" ht="14.5" x14ac:dyDescent="0.35">
      <c r="I37153" s="113" t="s">
        <v>81363</v>
      </c>
    </row>
    <row r="37154" spans="9:9" ht="14.5" x14ac:dyDescent="0.35">
      <c r="I37154" s="113" t="s">
        <v>81362</v>
      </c>
    </row>
    <row r="37155" spans="9:9" ht="14.5" x14ac:dyDescent="0.35">
      <c r="I37155" s="113" t="s">
        <v>81361</v>
      </c>
    </row>
    <row r="37156" spans="9:9" ht="14.5" x14ac:dyDescent="0.35">
      <c r="I37156" s="113" t="s">
        <v>81360</v>
      </c>
    </row>
    <row r="37157" spans="9:9" ht="14.5" x14ac:dyDescent="0.35">
      <c r="I37157" s="113" t="s">
        <v>81359</v>
      </c>
    </row>
    <row r="37158" spans="9:9" ht="14.5" x14ac:dyDescent="0.35">
      <c r="I37158" s="113" t="s">
        <v>81358</v>
      </c>
    </row>
    <row r="37159" spans="9:9" ht="14.5" x14ac:dyDescent="0.35">
      <c r="I37159" s="113" t="s">
        <v>81357</v>
      </c>
    </row>
    <row r="37160" spans="9:9" ht="14.5" x14ac:dyDescent="0.35">
      <c r="I37160" s="113" t="s">
        <v>81356</v>
      </c>
    </row>
    <row r="37161" spans="9:9" ht="14.5" x14ac:dyDescent="0.35">
      <c r="I37161" s="113" t="s">
        <v>81355</v>
      </c>
    </row>
    <row r="37162" spans="9:9" ht="14.5" x14ac:dyDescent="0.35">
      <c r="I37162" s="113" t="s">
        <v>81354</v>
      </c>
    </row>
    <row r="37163" spans="9:9" ht="14.5" x14ac:dyDescent="0.35">
      <c r="I37163" s="113" t="s">
        <v>81353</v>
      </c>
    </row>
    <row r="37164" spans="9:9" ht="14.5" x14ac:dyDescent="0.35">
      <c r="I37164" s="113" t="s">
        <v>81352</v>
      </c>
    </row>
    <row r="37165" spans="9:9" ht="14.5" x14ac:dyDescent="0.35">
      <c r="I37165" s="113" t="s">
        <v>81351</v>
      </c>
    </row>
    <row r="37166" spans="9:9" ht="14.5" x14ac:dyDescent="0.35">
      <c r="I37166" s="113" t="s">
        <v>81350</v>
      </c>
    </row>
    <row r="37167" spans="9:9" ht="14.5" x14ac:dyDescent="0.35">
      <c r="I37167" s="113" t="s">
        <v>81349</v>
      </c>
    </row>
    <row r="37168" spans="9:9" ht="14.5" x14ac:dyDescent="0.35">
      <c r="I37168" s="113" t="s">
        <v>81348</v>
      </c>
    </row>
    <row r="37169" spans="9:9" ht="14.5" x14ac:dyDescent="0.35">
      <c r="I37169" s="113" t="s">
        <v>81347</v>
      </c>
    </row>
    <row r="37170" spans="9:9" ht="14.5" x14ac:dyDescent="0.35">
      <c r="I37170" s="113" t="s">
        <v>81346</v>
      </c>
    </row>
    <row r="37171" spans="9:9" ht="14.5" x14ac:dyDescent="0.35">
      <c r="I37171" s="113" t="s">
        <v>81345</v>
      </c>
    </row>
    <row r="37172" spans="9:9" ht="14.5" x14ac:dyDescent="0.35">
      <c r="I37172" s="113" t="s">
        <v>126604</v>
      </c>
    </row>
    <row r="37173" spans="9:9" ht="14.5" x14ac:dyDescent="0.35">
      <c r="I37173" s="113" t="s">
        <v>37170</v>
      </c>
    </row>
    <row r="37174" spans="9:9" ht="14.5" x14ac:dyDescent="0.35">
      <c r="I37174" s="113" t="s">
        <v>49576</v>
      </c>
    </row>
    <row r="37175" spans="9:9" ht="14.5" x14ac:dyDescent="0.35">
      <c r="I37175" s="113" t="s">
        <v>85309</v>
      </c>
    </row>
    <row r="37176" spans="9:9" ht="14.5" x14ac:dyDescent="0.35">
      <c r="I37176" s="113" t="s">
        <v>85308</v>
      </c>
    </row>
    <row r="37177" spans="9:9" ht="14.5" x14ac:dyDescent="0.35">
      <c r="I37177" s="113" t="s">
        <v>85307</v>
      </c>
    </row>
    <row r="37178" spans="9:9" ht="14.5" x14ac:dyDescent="0.35">
      <c r="I37178" s="113" t="s">
        <v>85306</v>
      </c>
    </row>
    <row r="37179" spans="9:9" ht="14.5" x14ac:dyDescent="0.35">
      <c r="I37179" s="113" t="s">
        <v>85305</v>
      </c>
    </row>
    <row r="37180" spans="9:9" ht="14.5" x14ac:dyDescent="0.35">
      <c r="I37180" s="113" t="s">
        <v>85304</v>
      </c>
    </row>
    <row r="37181" spans="9:9" ht="14.5" x14ac:dyDescent="0.35">
      <c r="I37181" s="113" t="s">
        <v>85303</v>
      </c>
    </row>
    <row r="37182" spans="9:9" ht="14.5" x14ac:dyDescent="0.35">
      <c r="I37182" s="113" t="s">
        <v>85302</v>
      </c>
    </row>
    <row r="37183" spans="9:9" ht="14.5" x14ac:dyDescent="0.35">
      <c r="I37183" s="113" t="s">
        <v>85301</v>
      </c>
    </row>
    <row r="37184" spans="9:9" ht="14.5" x14ac:dyDescent="0.35">
      <c r="I37184" s="113" t="s">
        <v>85300</v>
      </c>
    </row>
    <row r="37185" spans="9:9" ht="14.5" x14ac:dyDescent="0.35">
      <c r="I37185" s="113" t="s">
        <v>85299</v>
      </c>
    </row>
    <row r="37186" spans="9:9" ht="14.5" x14ac:dyDescent="0.35">
      <c r="I37186" s="113" t="s">
        <v>85298</v>
      </c>
    </row>
    <row r="37187" spans="9:9" ht="14.5" x14ac:dyDescent="0.35">
      <c r="I37187" s="113" t="s">
        <v>85297</v>
      </c>
    </row>
    <row r="37188" spans="9:9" ht="14.5" x14ac:dyDescent="0.35">
      <c r="I37188" s="113" t="s">
        <v>85296</v>
      </c>
    </row>
    <row r="37189" spans="9:9" ht="14.5" x14ac:dyDescent="0.35">
      <c r="I37189" s="113" t="s">
        <v>85295</v>
      </c>
    </row>
    <row r="37190" spans="9:9" ht="14.5" x14ac:dyDescent="0.35">
      <c r="I37190" s="113" t="s">
        <v>85294</v>
      </c>
    </row>
    <row r="37191" spans="9:9" ht="14.5" x14ac:dyDescent="0.35">
      <c r="I37191" s="113" t="s">
        <v>85293</v>
      </c>
    </row>
    <row r="37192" spans="9:9" ht="14.5" x14ac:dyDescent="0.35">
      <c r="I37192" s="113" t="s">
        <v>85292</v>
      </c>
    </row>
    <row r="37193" spans="9:9" ht="14.5" x14ac:dyDescent="0.35">
      <c r="I37193" s="113" t="s">
        <v>85291</v>
      </c>
    </row>
    <row r="37194" spans="9:9" ht="14.5" x14ac:dyDescent="0.35">
      <c r="I37194" s="113" t="s">
        <v>85290</v>
      </c>
    </row>
    <row r="37195" spans="9:9" ht="14.5" x14ac:dyDescent="0.35">
      <c r="I37195" s="113" t="s">
        <v>85289</v>
      </c>
    </row>
    <row r="37196" spans="9:9" ht="14.5" x14ac:dyDescent="0.35">
      <c r="I37196" s="113" t="s">
        <v>85288</v>
      </c>
    </row>
    <row r="37197" spans="9:9" ht="14.5" x14ac:dyDescent="0.35">
      <c r="I37197" s="113" t="s">
        <v>85287</v>
      </c>
    </row>
    <row r="37198" spans="9:9" ht="14.5" x14ac:dyDescent="0.35">
      <c r="I37198" s="113" t="s">
        <v>85286</v>
      </c>
    </row>
    <row r="37199" spans="9:9" ht="14.5" x14ac:dyDescent="0.35">
      <c r="I37199" s="113" t="s">
        <v>85285</v>
      </c>
    </row>
    <row r="37200" spans="9:9" ht="14.5" x14ac:dyDescent="0.35">
      <c r="I37200" s="113" t="s">
        <v>85284</v>
      </c>
    </row>
    <row r="37201" spans="9:9" ht="14.5" x14ac:dyDescent="0.35">
      <c r="I37201" s="113" t="s">
        <v>85283</v>
      </c>
    </row>
    <row r="37202" spans="9:9" ht="14.5" x14ac:dyDescent="0.35">
      <c r="I37202" s="113" t="s">
        <v>85282</v>
      </c>
    </row>
    <row r="37203" spans="9:9" ht="14.5" x14ac:dyDescent="0.35">
      <c r="I37203" s="113" t="s">
        <v>85281</v>
      </c>
    </row>
    <row r="37204" spans="9:9" ht="14.5" x14ac:dyDescent="0.35">
      <c r="I37204" s="113" t="s">
        <v>85280</v>
      </c>
    </row>
    <row r="37205" spans="9:9" ht="14.5" x14ac:dyDescent="0.35">
      <c r="I37205" s="113" t="s">
        <v>85279</v>
      </c>
    </row>
    <row r="37206" spans="9:9" ht="14.5" x14ac:dyDescent="0.35">
      <c r="I37206" s="113" t="s">
        <v>85278</v>
      </c>
    </row>
    <row r="37207" spans="9:9" ht="14.5" x14ac:dyDescent="0.35">
      <c r="I37207" s="113" t="s">
        <v>85277</v>
      </c>
    </row>
    <row r="37208" spans="9:9" ht="14.5" x14ac:dyDescent="0.35">
      <c r="I37208" s="113" t="s">
        <v>85276</v>
      </c>
    </row>
    <row r="37209" spans="9:9" ht="14.5" x14ac:dyDescent="0.35">
      <c r="I37209" s="113" t="s">
        <v>85275</v>
      </c>
    </row>
    <row r="37210" spans="9:9" ht="14.5" x14ac:dyDescent="0.35">
      <c r="I37210" s="113" t="s">
        <v>85274</v>
      </c>
    </row>
    <row r="37211" spans="9:9" ht="14.5" x14ac:dyDescent="0.35">
      <c r="I37211" s="113" t="s">
        <v>85273</v>
      </c>
    </row>
    <row r="37212" spans="9:9" ht="14.5" x14ac:dyDescent="0.35">
      <c r="I37212" s="113" t="s">
        <v>85272</v>
      </c>
    </row>
    <row r="37213" spans="9:9" ht="14.5" x14ac:dyDescent="0.35">
      <c r="I37213" s="113" t="s">
        <v>85271</v>
      </c>
    </row>
    <row r="37214" spans="9:9" ht="14.5" x14ac:dyDescent="0.35">
      <c r="I37214" s="113" t="s">
        <v>85270</v>
      </c>
    </row>
    <row r="37215" spans="9:9" ht="14.5" x14ac:dyDescent="0.35">
      <c r="I37215" s="113" t="s">
        <v>85269</v>
      </c>
    </row>
    <row r="37216" spans="9:9" ht="14.5" x14ac:dyDescent="0.35">
      <c r="I37216" s="113" t="s">
        <v>85268</v>
      </c>
    </row>
    <row r="37217" spans="9:9" ht="14.5" x14ac:dyDescent="0.35">
      <c r="I37217" s="113" t="s">
        <v>85267</v>
      </c>
    </row>
    <row r="37218" spans="9:9" ht="14.5" x14ac:dyDescent="0.35">
      <c r="I37218" s="113" t="s">
        <v>85266</v>
      </c>
    </row>
    <row r="37219" spans="9:9" ht="14.5" x14ac:dyDescent="0.35">
      <c r="I37219" s="113" t="s">
        <v>85265</v>
      </c>
    </row>
    <row r="37220" spans="9:9" ht="14.5" x14ac:dyDescent="0.35">
      <c r="I37220" s="113" t="s">
        <v>85264</v>
      </c>
    </row>
    <row r="37221" spans="9:9" ht="14.5" x14ac:dyDescent="0.35">
      <c r="I37221" s="113" t="s">
        <v>85263</v>
      </c>
    </row>
    <row r="37222" spans="9:9" ht="14.5" x14ac:dyDescent="0.35">
      <c r="I37222" s="113" t="s">
        <v>85262</v>
      </c>
    </row>
    <row r="37223" spans="9:9" ht="14.5" x14ac:dyDescent="0.35">
      <c r="I37223" s="113" t="s">
        <v>85261</v>
      </c>
    </row>
    <row r="37224" spans="9:9" ht="14.5" x14ac:dyDescent="0.35">
      <c r="I37224" s="113" t="s">
        <v>85260</v>
      </c>
    </row>
    <row r="37225" spans="9:9" ht="14.5" x14ac:dyDescent="0.35">
      <c r="I37225" s="113" t="s">
        <v>85259</v>
      </c>
    </row>
    <row r="37226" spans="9:9" ht="14.5" x14ac:dyDescent="0.35">
      <c r="I37226" s="113" t="s">
        <v>85258</v>
      </c>
    </row>
    <row r="37227" spans="9:9" ht="14.5" x14ac:dyDescent="0.35">
      <c r="I37227" s="113" t="s">
        <v>85257</v>
      </c>
    </row>
    <row r="37228" spans="9:9" ht="14.5" x14ac:dyDescent="0.35">
      <c r="I37228" s="113" t="s">
        <v>85256</v>
      </c>
    </row>
    <row r="37229" spans="9:9" ht="14.5" x14ac:dyDescent="0.35">
      <c r="I37229" s="113" t="s">
        <v>85255</v>
      </c>
    </row>
    <row r="37230" spans="9:9" ht="14.5" x14ac:dyDescent="0.35">
      <c r="I37230" s="113" t="s">
        <v>85254</v>
      </c>
    </row>
    <row r="37231" spans="9:9" ht="14.5" x14ac:dyDescent="0.35">
      <c r="I37231" s="113" t="s">
        <v>85253</v>
      </c>
    </row>
    <row r="37232" spans="9:9" ht="14.5" x14ac:dyDescent="0.35">
      <c r="I37232" s="113" t="s">
        <v>85252</v>
      </c>
    </row>
    <row r="37233" spans="9:9" ht="14.5" x14ac:dyDescent="0.35">
      <c r="I37233" s="113" t="s">
        <v>85251</v>
      </c>
    </row>
    <row r="37234" spans="9:9" ht="14.5" x14ac:dyDescent="0.35">
      <c r="I37234" s="113" t="s">
        <v>119987</v>
      </c>
    </row>
    <row r="37235" spans="9:9" ht="14.5" x14ac:dyDescent="0.35">
      <c r="I37235" s="113" t="s">
        <v>119986</v>
      </c>
    </row>
    <row r="37236" spans="9:9" ht="14.5" x14ac:dyDescent="0.35">
      <c r="I37236" s="113" t="s">
        <v>85250</v>
      </c>
    </row>
    <row r="37237" spans="9:9" ht="14.5" x14ac:dyDescent="0.35">
      <c r="I37237" s="113" t="s">
        <v>85249</v>
      </c>
    </row>
    <row r="37238" spans="9:9" ht="14.5" x14ac:dyDescent="0.35">
      <c r="I37238" s="113" t="s">
        <v>85248</v>
      </c>
    </row>
    <row r="37239" spans="9:9" ht="14.5" x14ac:dyDescent="0.35">
      <c r="I37239" s="113" t="s">
        <v>128045</v>
      </c>
    </row>
    <row r="37240" spans="9:9" ht="14.5" x14ac:dyDescent="0.35">
      <c r="I37240" s="113" t="s">
        <v>128046</v>
      </c>
    </row>
    <row r="37241" spans="9:9" ht="14.5" x14ac:dyDescent="0.35">
      <c r="I37241" s="113" t="s">
        <v>128047</v>
      </c>
    </row>
    <row r="37242" spans="9:9" ht="14.5" x14ac:dyDescent="0.35">
      <c r="I37242" s="113" t="s">
        <v>128048</v>
      </c>
    </row>
    <row r="37243" spans="9:9" ht="14.5" x14ac:dyDescent="0.35">
      <c r="I37243" s="113" t="s">
        <v>119985</v>
      </c>
    </row>
    <row r="37244" spans="9:9" ht="14.5" x14ac:dyDescent="0.35">
      <c r="I37244" s="113" t="s">
        <v>116704</v>
      </c>
    </row>
    <row r="37245" spans="9:9" ht="14.5" x14ac:dyDescent="0.35">
      <c r="I37245" s="113" t="s">
        <v>112478</v>
      </c>
    </row>
    <row r="37246" spans="9:9" ht="14.5" x14ac:dyDescent="0.35">
      <c r="I37246" s="113" t="s">
        <v>112477</v>
      </c>
    </row>
    <row r="37247" spans="9:9" ht="14.5" x14ac:dyDescent="0.35">
      <c r="I37247" s="113" t="s">
        <v>112476</v>
      </c>
    </row>
    <row r="37248" spans="9:9" ht="14.5" x14ac:dyDescent="0.35">
      <c r="I37248" s="113" t="s">
        <v>112475</v>
      </c>
    </row>
    <row r="37249" spans="9:9" ht="14.5" x14ac:dyDescent="0.35">
      <c r="I37249" s="113" t="s">
        <v>112474</v>
      </c>
    </row>
    <row r="37250" spans="9:9" ht="14.5" x14ac:dyDescent="0.35">
      <c r="I37250" s="113" t="s">
        <v>112473</v>
      </c>
    </row>
    <row r="37251" spans="9:9" ht="14.5" x14ac:dyDescent="0.35">
      <c r="I37251" s="113" t="s">
        <v>85247</v>
      </c>
    </row>
    <row r="37252" spans="9:9" ht="14.5" x14ac:dyDescent="0.35">
      <c r="I37252" s="113" t="s">
        <v>85246</v>
      </c>
    </row>
    <row r="37253" spans="9:9" ht="14.5" x14ac:dyDescent="0.35">
      <c r="I37253" s="113" t="s">
        <v>85245</v>
      </c>
    </row>
    <row r="37254" spans="9:9" ht="14.5" x14ac:dyDescent="0.35">
      <c r="I37254" s="113" t="s">
        <v>85244</v>
      </c>
    </row>
    <row r="37255" spans="9:9" ht="14.5" x14ac:dyDescent="0.35">
      <c r="I37255" s="113" t="s">
        <v>85243</v>
      </c>
    </row>
    <row r="37256" spans="9:9" ht="14.5" x14ac:dyDescent="0.35">
      <c r="I37256" s="113" t="s">
        <v>85242</v>
      </c>
    </row>
    <row r="37257" spans="9:9" ht="14.5" x14ac:dyDescent="0.35">
      <c r="I37257" s="113" t="s">
        <v>85241</v>
      </c>
    </row>
    <row r="37258" spans="9:9" ht="14.5" x14ac:dyDescent="0.35">
      <c r="I37258" s="113" t="s">
        <v>85240</v>
      </c>
    </row>
    <row r="37259" spans="9:9" ht="14.5" x14ac:dyDescent="0.35">
      <c r="I37259" s="113" t="s">
        <v>85239</v>
      </c>
    </row>
    <row r="37260" spans="9:9" ht="14.5" x14ac:dyDescent="0.35">
      <c r="I37260" s="113" t="s">
        <v>85238</v>
      </c>
    </row>
    <row r="37261" spans="9:9" ht="14.5" x14ac:dyDescent="0.35">
      <c r="I37261" s="113" t="s">
        <v>85237</v>
      </c>
    </row>
    <row r="37262" spans="9:9" ht="14.5" x14ac:dyDescent="0.35">
      <c r="I37262" s="113" t="s">
        <v>85236</v>
      </c>
    </row>
    <row r="37263" spans="9:9" ht="14.5" x14ac:dyDescent="0.35">
      <c r="I37263" s="113" t="s">
        <v>85235</v>
      </c>
    </row>
    <row r="37264" spans="9:9" ht="14.5" x14ac:dyDescent="0.35">
      <c r="I37264" s="113" t="s">
        <v>85234</v>
      </c>
    </row>
    <row r="37265" spans="9:9" ht="14.5" x14ac:dyDescent="0.35">
      <c r="I37265" s="113" t="s">
        <v>85233</v>
      </c>
    </row>
    <row r="37266" spans="9:9" ht="14.5" x14ac:dyDescent="0.35">
      <c r="I37266" s="113" t="s">
        <v>85232</v>
      </c>
    </row>
    <row r="37267" spans="9:9" ht="14.5" x14ac:dyDescent="0.35">
      <c r="I37267" s="113" t="s">
        <v>85231</v>
      </c>
    </row>
    <row r="37268" spans="9:9" ht="14.5" x14ac:dyDescent="0.35">
      <c r="I37268" s="113" t="s">
        <v>85230</v>
      </c>
    </row>
    <row r="37269" spans="9:9" ht="14.5" x14ac:dyDescent="0.35">
      <c r="I37269" s="113" t="s">
        <v>85229</v>
      </c>
    </row>
    <row r="37270" spans="9:9" ht="14.5" x14ac:dyDescent="0.35">
      <c r="I37270" s="113" t="s">
        <v>85228</v>
      </c>
    </row>
    <row r="37271" spans="9:9" ht="14.5" x14ac:dyDescent="0.35">
      <c r="I37271" s="113" t="s">
        <v>85227</v>
      </c>
    </row>
    <row r="37272" spans="9:9" ht="14.5" x14ac:dyDescent="0.35">
      <c r="I37272" s="113" t="s">
        <v>85226</v>
      </c>
    </row>
    <row r="37273" spans="9:9" ht="14.5" x14ac:dyDescent="0.35">
      <c r="I37273" s="113" t="s">
        <v>85225</v>
      </c>
    </row>
    <row r="37274" spans="9:9" ht="14.5" x14ac:dyDescent="0.35">
      <c r="I37274" s="113" t="s">
        <v>85224</v>
      </c>
    </row>
    <row r="37275" spans="9:9" ht="14.5" x14ac:dyDescent="0.35">
      <c r="I37275" s="113" t="s">
        <v>85223</v>
      </c>
    </row>
    <row r="37276" spans="9:9" ht="14.5" x14ac:dyDescent="0.35">
      <c r="I37276" s="113" t="s">
        <v>85222</v>
      </c>
    </row>
    <row r="37277" spans="9:9" ht="14.5" x14ac:dyDescent="0.35">
      <c r="I37277" s="113" t="s">
        <v>85221</v>
      </c>
    </row>
    <row r="37278" spans="9:9" ht="14.5" x14ac:dyDescent="0.35">
      <c r="I37278" s="113" t="s">
        <v>85220</v>
      </c>
    </row>
    <row r="37279" spans="9:9" ht="14.5" x14ac:dyDescent="0.35">
      <c r="I37279" s="113" t="s">
        <v>85219</v>
      </c>
    </row>
    <row r="37280" spans="9:9" ht="14.5" x14ac:dyDescent="0.35">
      <c r="I37280" s="113" t="s">
        <v>85218</v>
      </c>
    </row>
    <row r="37281" spans="9:9" ht="14.5" x14ac:dyDescent="0.35">
      <c r="I37281" s="113" t="s">
        <v>85217</v>
      </c>
    </row>
    <row r="37282" spans="9:9" ht="14.5" x14ac:dyDescent="0.35">
      <c r="I37282" s="113" t="s">
        <v>85216</v>
      </c>
    </row>
    <row r="37283" spans="9:9" ht="14.5" x14ac:dyDescent="0.35">
      <c r="I37283" s="113" t="s">
        <v>85215</v>
      </c>
    </row>
    <row r="37284" spans="9:9" ht="14.5" x14ac:dyDescent="0.35">
      <c r="I37284" s="113" t="s">
        <v>85214</v>
      </c>
    </row>
    <row r="37285" spans="9:9" ht="14.5" x14ac:dyDescent="0.35">
      <c r="I37285" s="113" t="s">
        <v>85213</v>
      </c>
    </row>
    <row r="37286" spans="9:9" ht="14.5" x14ac:dyDescent="0.35">
      <c r="I37286" s="113" t="s">
        <v>85212</v>
      </c>
    </row>
    <row r="37287" spans="9:9" ht="14.5" x14ac:dyDescent="0.35">
      <c r="I37287" s="113" t="s">
        <v>85211</v>
      </c>
    </row>
    <row r="37288" spans="9:9" ht="14.5" x14ac:dyDescent="0.35">
      <c r="I37288" s="113" t="s">
        <v>85210</v>
      </c>
    </row>
    <row r="37289" spans="9:9" ht="14.5" x14ac:dyDescent="0.35">
      <c r="I37289" s="113" t="s">
        <v>85209</v>
      </c>
    </row>
    <row r="37290" spans="9:9" ht="14.5" x14ac:dyDescent="0.35">
      <c r="I37290" s="113" t="s">
        <v>85208</v>
      </c>
    </row>
    <row r="37291" spans="9:9" ht="14.5" x14ac:dyDescent="0.35">
      <c r="I37291" s="113" t="s">
        <v>85207</v>
      </c>
    </row>
    <row r="37292" spans="9:9" ht="14.5" x14ac:dyDescent="0.35">
      <c r="I37292" s="113" t="s">
        <v>85206</v>
      </c>
    </row>
    <row r="37293" spans="9:9" ht="14.5" x14ac:dyDescent="0.35">
      <c r="I37293" s="113" t="s">
        <v>85205</v>
      </c>
    </row>
    <row r="37294" spans="9:9" ht="14.5" x14ac:dyDescent="0.35">
      <c r="I37294" s="113" t="s">
        <v>85204</v>
      </c>
    </row>
    <row r="37295" spans="9:9" ht="14.5" x14ac:dyDescent="0.35">
      <c r="I37295" s="113" t="s">
        <v>85203</v>
      </c>
    </row>
    <row r="37296" spans="9:9" ht="14.5" x14ac:dyDescent="0.35">
      <c r="I37296" s="113" t="s">
        <v>85202</v>
      </c>
    </row>
    <row r="37297" spans="9:9" ht="14.5" x14ac:dyDescent="0.35">
      <c r="I37297" s="113" t="s">
        <v>85201</v>
      </c>
    </row>
    <row r="37298" spans="9:9" ht="14.5" x14ac:dyDescent="0.35">
      <c r="I37298" s="113" t="s">
        <v>85200</v>
      </c>
    </row>
    <row r="37299" spans="9:9" ht="14.5" x14ac:dyDescent="0.35">
      <c r="I37299" s="113" t="s">
        <v>85199</v>
      </c>
    </row>
    <row r="37300" spans="9:9" ht="14.5" x14ac:dyDescent="0.35">
      <c r="I37300" s="113" t="s">
        <v>85198</v>
      </c>
    </row>
    <row r="37301" spans="9:9" ht="14.5" x14ac:dyDescent="0.35">
      <c r="I37301" s="113" t="s">
        <v>85197</v>
      </c>
    </row>
    <row r="37302" spans="9:9" ht="14.5" x14ac:dyDescent="0.35">
      <c r="I37302" s="113" t="s">
        <v>85196</v>
      </c>
    </row>
    <row r="37303" spans="9:9" ht="14.5" x14ac:dyDescent="0.35">
      <c r="I37303" s="113" t="s">
        <v>85195</v>
      </c>
    </row>
    <row r="37304" spans="9:9" ht="14.5" x14ac:dyDescent="0.35">
      <c r="I37304" s="113" t="s">
        <v>85194</v>
      </c>
    </row>
    <row r="37305" spans="9:9" ht="14.5" x14ac:dyDescent="0.35">
      <c r="I37305" s="113" t="s">
        <v>85193</v>
      </c>
    </row>
    <row r="37306" spans="9:9" ht="14.5" x14ac:dyDescent="0.35">
      <c r="I37306" s="113" t="s">
        <v>85192</v>
      </c>
    </row>
    <row r="37307" spans="9:9" ht="14.5" x14ac:dyDescent="0.35">
      <c r="I37307" s="113" t="s">
        <v>85191</v>
      </c>
    </row>
    <row r="37308" spans="9:9" ht="14.5" x14ac:dyDescent="0.35">
      <c r="I37308" s="113" t="s">
        <v>85190</v>
      </c>
    </row>
    <row r="37309" spans="9:9" ht="14.5" x14ac:dyDescent="0.35">
      <c r="I37309" s="113" t="s">
        <v>85189</v>
      </c>
    </row>
    <row r="37310" spans="9:9" ht="14.5" x14ac:dyDescent="0.35">
      <c r="I37310" s="113" t="s">
        <v>85188</v>
      </c>
    </row>
    <row r="37311" spans="9:9" ht="14.5" x14ac:dyDescent="0.35">
      <c r="I37311" s="113" t="s">
        <v>85187</v>
      </c>
    </row>
    <row r="37312" spans="9:9" ht="14.5" x14ac:dyDescent="0.35">
      <c r="I37312" s="113" t="s">
        <v>85186</v>
      </c>
    </row>
    <row r="37313" spans="9:9" ht="14.5" x14ac:dyDescent="0.35">
      <c r="I37313" s="113" t="s">
        <v>85185</v>
      </c>
    </row>
    <row r="37314" spans="9:9" ht="14.5" x14ac:dyDescent="0.35">
      <c r="I37314" s="113" t="s">
        <v>85184</v>
      </c>
    </row>
    <row r="37315" spans="9:9" ht="14.5" x14ac:dyDescent="0.35">
      <c r="I37315" s="113" t="s">
        <v>85183</v>
      </c>
    </row>
    <row r="37316" spans="9:9" ht="14.5" x14ac:dyDescent="0.35">
      <c r="I37316" s="113" t="s">
        <v>85182</v>
      </c>
    </row>
    <row r="37317" spans="9:9" ht="14.5" x14ac:dyDescent="0.35">
      <c r="I37317" s="113" t="s">
        <v>85181</v>
      </c>
    </row>
    <row r="37318" spans="9:9" ht="14.5" x14ac:dyDescent="0.35">
      <c r="I37318" s="113" t="s">
        <v>85180</v>
      </c>
    </row>
    <row r="37319" spans="9:9" ht="14.5" x14ac:dyDescent="0.35">
      <c r="I37319" s="113" t="s">
        <v>85179</v>
      </c>
    </row>
    <row r="37320" spans="9:9" ht="14.5" x14ac:dyDescent="0.35">
      <c r="I37320" s="113" t="s">
        <v>85178</v>
      </c>
    </row>
    <row r="37321" spans="9:9" ht="14.5" x14ac:dyDescent="0.35">
      <c r="I37321" s="113" t="s">
        <v>85177</v>
      </c>
    </row>
    <row r="37322" spans="9:9" ht="14.5" x14ac:dyDescent="0.35">
      <c r="I37322" s="113" t="s">
        <v>85176</v>
      </c>
    </row>
    <row r="37323" spans="9:9" ht="14.5" x14ac:dyDescent="0.35">
      <c r="I37323" s="113" t="s">
        <v>85175</v>
      </c>
    </row>
    <row r="37324" spans="9:9" ht="14.5" x14ac:dyDescent="0.35">
      <c r="I37324" s="113" t="s">
        <v>85174</v>
      </c>
    </row>
    <row r="37325" spans="9:9" ht="14.5" x14ac:dyDescent="0.35">
      <c r="I37325" s="113" t="s">
        <v>85173</v>
      </c>
    </row>
    <row r="37326" spans="9:9" ht="14.5" x14ac:dyDescent="0.35">
      <c r="I37326" s="113" t="s">
        <v>85172</v>
      </c>
    </row>
    <row r="37327" spans="9:9" ht="14.5" x14ac:dyDescent="0.35">
      <c r="I37327" s="113" t="s">
        <v>85171</v>
      </c>
    </row>
    <row r="37328" spans="9:9" ht="14.5" x14ac:dyDescent="0.35">
      <c r="I37328" s="113" t="s">
        <v>85170</v>
      </c>
    </row>
    <row r="37329" spans="9:9" ht="14.5" x14ac:dyDescent="0.35">
      <c r="I37329" s="113" t="s">
        <v>85169</v>
      </c>
    </row>
    <row r="37330" spans="9:9" ht="14.5" x14ac:dyDescent="0.35">
      <c r="I37330" s="113" t="s">
        <v>85168</v>
      </c>
    </row>
    <row r="37331" spans="9:9" ht="14.5" x14ac:dyDescent="0.35">
      <c r="I37331" s="113" t="s">
        <v>85167</v>
      </c>
    </row>
    <row r="37332" spans="9:9" ht="14.5" x14ac:dyDescent="0.35">
      <c r="I37332" s="113" t="s">
        <v>85166</v>
      </c>
    </row>
    <row r="37333" spans="9:9" ht="14.5" x14ac:dyDescent="0.35">
      <c r="I37333" s="113" t="s">
        <v>85165</v>
      </c>
    </row>
    <row r="37334" spans="9:9" ht="14.5" x14ac:dyDescent="0.35">
      <c r="I37334" s="113" t="s">
        <v>116703</v>
      </c>
    </row>
    <row r="37335" spans="9:9" ht="14.5" x14ac:dyDescent="0.35">
      <c r="I37335" s="113" t="s">
        <v>112472</v>
      </c>
    </row>
    <row r="37336" spans="9:9" ht="14.5" x14ac:dyDescent="0.35">
      <c r="I37336" s="113" t="s">
        <v>85164</v>
      </c>
    </row>
    <row r="37337" spans="9:9" ht="14.5" x14ac:dyDescent="0.35">
      <c r="I37337" s="113" t="s">
        <v>85163</v>
      </c>
    </row>
    <row r="37338" spans="9:9" ht="14.5" x14ac:dyDescent="0.35">
      <c r="I37338" s="113" t="s">
        <v>85162</v>
      </c>
    </row>
    <row r="37339" spans="9:9" ht="14.5" x14ac:dyDescent="0.35">
      <c r="I37339" s="113" t="s">
        <v>85161</v>
      </c>
    </row>
    <row r="37340" spans="9:9" ht="14.5" x14ac:dyDescent="0.35">
      <c r="I37340" s="113" t="s">
        <v>85160</v>
      </c>
    </row>
    <row r="37341" spans="9:9" ht="14.5" x14ac:dyDescent="0.35">
      <c r="I37341" s="113" t="s">
        <v>85159</v>
      </c>
    </row>
    <row r="37342" spans="9:9" ht="14.5" x14ac:dyDescent="0.35">
      <c r="I37342" s="113" t="s">
        <v>85158</v>
      </c>
    </row>
    <row r="37343" spans="9:9" ht="14.5" x14ac:dyDescent="0.35">
      <c r="I37343" s="113" t="s">
        <v>85157</v>
      </c>
    </row>
    <row r="37344" spans="9:9" ht="14.5" x14ac:dyDescent="0.35">
      <c r="I37344" s="113" t="s">
        <v>85156</v>
      </c>
    </row>
    <row r="37345" spans="9:9" ht="14.5" x14ac:dyDescent="0.35">
      <c r="I37345" s="113" t="s">
        <v>85155</v>
      </c>
    </row>
    <row r="37346" spans="9:9" ht="14.5" x14ac:dyDescent="0.35">
      <c r="I37346" s="113" t="s">
        <v>85154</v>
      </c>
    </row>
    <row r="37347" spans="9:9" ht="14.5" x14ac:dyDescent="0.35">
      <c r="I37347" s="113" t="s">
        <v>85153</v>
      </c>
    </row>
    <row r="37348" spans="9:9" ht="14.5" x14ac:dyDescent="0.35">
      <c r="I37348" s="113" t="s">
        <v>85152</v>
      </c>
    </row>
    <row r="37349" spans="9:9" ht="14.5" x14ac:dyDescent="0.35">
      <c r="I37349" s="113" t="s">
        <v>85151</v>
      </c>
    </row>
    <row r="37350" spans="9:9" ht="14.5" x14ac:dyDescent="0.35">
      <c r="I37350" s="113" t="s">
        <v>85150</v>
      </c>
    </row>
    <row r="37351" spans="9:9" ht="14.5" x14ac:dyDescent="0.35">
      <c r="I37351" s="113" t="s">
        <v>85149</v>
      </c>
    </row>
    <row r="37352" spans="9:9" ht="14.5" x14ac:dyDescent="0.35">
      <c r="I37352" s="113" t="s">
        <v>85148</v>
      </c>
    </row>
    <row r="37353" spans="9:9" ht="14.5" x14ac:dyDescent="0.35">
      <c r="I37353" s="113" t="s">
        <v>85147</v>
      </c>
    </row>
    <row r="37354" spans="9:9" ht="14.5" x14ac:dyDescent="0.35">
      <c r="I37354" s="113" t="s">
        <v>119984</v>
      </c>
    </row>
    <row r="37355" spans="9:9" ht="14.5" x14ac:dyDescent="0.35">
      <c r="I37355" s="113" t="s">
        <v>119983</v>
      </c>
    </row>
    <row r="37356" spans="9:9" ht="14.5" x14ac:dyDescent="0.35">
      <c r="I37356" s="113" t="s">
        <v>121460</v>
      </c>
    </row>
    <row r="37357" spans="9:9" ht="14.5" x14ac:dyDescent="0.35">
      <c r="I37357" s="113" t="s">
        <v>112471</v>
      </c>
    </row>
    <row r="37358" spans="9:9" ht="14.5" x14ac:dyDescent="0.35">
      <c r="I37358" s="113" t="s">
        <v>112470</v>
      </c>
    </row>
    <row r="37359" spans="9:9" ht="14.5" x14ac:dyDescent="0.35">
      <c r="I37359" s="113" t="s">
        <v>85146</v>
      </c>
    </row>
    <row r="37360" spans="9:9" ht="14.5" x14ac:dyDescent="0.35">
      <c r="I37360" s="113" t="s">
        <v>85145</v>
      </c>
    </row>
    <row r="37361" spans="9:9" ht="14.5" x14ac:dyDescent="0.35">
      <c r="I37361" s="113" t="s">
        <v>126605</v>
      </c>
    </row>
    <row r="37362" spans="9:9" ht="14.5" x14ac:dyDescent="0.35">
      <c r="I37362" s="113" t="s">
        <v>130583</v>
      </c>
    </row>
    <row r="37363" spans="9:9" ht="14.5" x14ac:dyDescent="0.35">
      <c r="I37363" s="113" t="s">
        <v>123526</v>
      </c>
    </row>
    <row r="37364" spans="9:9" ht="14.5" x14ac:dyDescent="0.35">
      <c r="I37364" s="113" t="s">
        <v>123525</v>
      </c>
    </row>
    <row r="37365" spans="9:9" ht="14.5" x14ac:dyDescent="0.35">
      <c r="I37365" s="113" t="s">
        <v>123524</v>
      </c>
    </row>
    <row r="37366" spans="9:9" ht="14.5" x14ac:dyDescent="0.35">
      <c r="I37366" s="113" t="s">
        <v>123523</v>
      </c>
    </row>
    <row r="37367" spans="9:9" ht="14.5" x14ac:dyDescent="0.35">
      <c r="I37367" s="113" t="s">
        <v>85144</v>
      </c>
    </row>
    <row r="37368" spans="9:9" ht="14.5" x14ac:dyDescent="0.35">
      <c r="I37368" s="113" t="s">
        <v>85143</v>
      </c>
    </row>
    <row r="37369" spans="9:9" ht="14.5" x14ac:dyDescent="0.35">
      <c r="I37369" s="113" t="s">
        <v>85142</v>
      </c>
    </row>
    <row r="37370" spans="9:9" ht="14.5" x14ac:dyDescent="0.35">
      <c r="I37370" s="113" t="s">
        <v>85141</v>
      </c>
    </row>
    <row r="37371" spans="9:9" ht="14.5" x14ac:dyDescent="0.35">
      <c r="I37371" s="113" t="s">
        <v>85140</v>
      </c>
    </row>
    <row r="37372" spans="9:9" ht="14.5" x14ac:dyDescent="0.35">
      <c r="I37372" s="113" t="s">
        <v>85139</v>
      </c>
    </row>
    <row r="37373" spans="9:9" ht="14.5" x14ac:dyDescent="0.35">
      <c r="I37373" s="113" t="s">
        <v>85138</v>
      </c>
    </row>
    <row r="37374" spans="9:9" ht="14.5" x14ac:dyDescent="0.35">
      <c r="I37374" s="113" t="s">
        <v>85137</v>
      </c>
    </row>
    <row r="37375" spans="9:9" ht="14.5" x14ac:dyDescent="0.35">
      <c r="I37375" s="113" t="s">
        <v>85136</v>
      </c>
    </row>
    <row r="37376" spans="9:9" ht="14.5" x14ac:dyDescent="0.35">
      <c r="I37376" s="113" t="s">
        <v>85135</v>
      </c>
    </row>
    <row r="37377" spans="9:9" ht="14.5" x14ac:dyDescent="0.35">
      <c r="I37377" s="113" t="s">
        <v>85134</v>
      </c>
    </row>
    <row r="37378" spans="9:9" ht="14.5" x14ac:dyDescent="0.35">
      <c r="I37378" s="113" t="s">
        <v>85133</v>
      </c>
    </row>
    <row r="37379" spans="9:9" ht="14.5" x14ac:dyDescent="0.35">
      <c r="I37379" s="113" t="s">
        <v>85132</v>
      </c>
    </row>
    <row r="37380" spans="9:9" ht="14.5" x14ac:dyDescent="0.35">
      <c r="I37380" s="113" t="s">
        <v>85131</v>
      </c>
    </row>
    <row r="37381" spans="9:9" ht="14.5" x14ac:dyDescent="0.35">
      <c r="I37381" s="113" t="s">
        <v>85130</v>
      </c>
    </row>
    <row r="37382" spans="9:9" ht="14.5" x14ac:dyDescent="0.35">
      <c r="I37382" s="113" t="s">
        <v>85129</v>
      </c>
    </row>
    <row r="37383" spans="9:9" ht="14.5" x14ac:dyDescent="0.35">
      <c r="I37383" s="113" t="s">
        <v>85128</v>
      </c>
    </row>
    <row r="37384" spans="9:9" ht="14.5" x14ac:dyDescent="0.35">
      <c r="I37384" s="113" t="s">
        <v>85127</v>
      </c>
    </row>
    <row r="37385" spans="9:9" ht="14.5" x14ac:dyDescent="0.35">
      <c r="I37385" s="113" t="s">
        <v>85126</v>
      </c>
    </row>
    <row r="37386" spans="9:9" ht="14.5" x14ac:dyDescent="0.35">
      <c r="I37386" s="113" t="s">
        <v>140160</v>
      </c>
    </row>
    <row r="37387" spans="9:9" ht="14.5" x14ac:dyDescent="0.35">
      <c r="I37387" s="113" t="s">
        <v>121459</v>
      </c>
    </row>
    <row r="37388" spans="9:9" ht="14.5" x14ac:dyDescent="0.35">
      <c r="I37388" s="113" t="s">
        <v>119982</v>
      </c>
    </row>
    <row r="37389" spans="9:9" ht="14.5" x14ac:dyDescent="0.35">
      <c r="I37389" s="113" t="s">
        <v>85125</v>
      </c>
    </row>
    <row r="37390" spans="9:9" ht="14.5" x14ac:dyDescent="0.35">
      <c r="I37390" s="113" t="s">
        <v>85124</v>
      </c>
    </row>
    <row r="37391" spans="9:9" ht="14.5" x14ac:dyDescent="0.35">
      <c r="I37391" s="113" t="s">
        <v>85123</v>
      </c>
    </row>
    <row r="37392" spans="9:9" ht="14.5" x14ac:dyDescent="0.35">
      <c r="I37392" s="113" t="s">
        <v>85122</v>
      </c>
    </row>
    <row r="37393" spans="9:9" ht="14.5" x14ac:dyDescent="0.35">
      <c r="I37393" s="113" t="s">
        <v>85121</v>
      </c>
    </row>
    <row r="37394" spans="9:9" ht="14.5" x14ac:dyDescent="0.35">
      <c r="I37394" s="113" t="s">
        <v>138975</v>
      </c>
    </row>
    <row r="37395" spans="9:9" ht="14.5" x14ac:dyDescent="0.35">
      <c r="I37395" s="113" t="s">
        <v>85120</v>
      </c>
    </row>
    <row r="37396" spans="9:9" ht="14.5" x14ac:dyDescent="0.35">
      <c r="I37396" s="113" t="s">
        <v>85119</v>
      </c>
    </row>
    <row r="37397" spans="9:9" ht="14.5" x14ac:dyDescent="0.35">
      <c r="I37397" s="113" t="s">
        <v>112469</v>
      </c>
    </row>
    <row r="37398" spans="9:9" ht="14.5" x14ac:dyDescent="0.35">
      <c r="I37398" s="113" t="s">
        <v>112468</v>
      </c>
    </row>
    <row r="37399" spans="9:9" ht="14.5" x14ac:dyDescent="0.35">
      <c r="I37399" s="113" t="s">
        <v>112467</v>
      </c>
    </row>
    <row r="37400" spans="9:9" ht="14.5" x14ac:dyDescent="0.35">
      <c r="I37400" s="113" t="s">
        <v>85118</v>
      </c>
    </row>
    <row r="37401" spans="9:9" ht="14.5" x14ac:dyDescent="0.35">
      <c r="I37401" s="113" t="s">
        <v>85117</v>
      </c>
    </row>
    <row r="37402" spans="9:9" ht="14.5" x14ac:dyDescent="0.35">
      <c r="I37402" s="113" t="s">
        <v>85116</v>
      </c>
    </row>
    <row r="37403" spans="9:9" ht="14.5" x14ac:dyDescent="0.35">
      <c r="I37403" s="113" t="s">
        <v>85115</v>
      </c>
    </row>
    <row r="37404" spans="9:9" ht="14.5" x14ac:dyDescent="0.35">
      <c r="I37404" s="113" t="s">
        <v>85114</v>
      </c>
    </row>
    <row r="37405" spans="9:9" ht="14.5" x14ac:dyDescent="0.35">
      <c r="I37405" s="113" t="s">
        <v>85113</v>
      </c>
    </row>
    <row r="37406" spans="9:9" ht="14.5" x14ac:dyDescent="0.35">
      <c r="I37406" s="113" t="s">
        <v>85112</v>
      </c>
    </row>
    <row r="37407" spans="9:9" ht="14.5" x14ac:dyDescent="0.35">
      <c r="I37407" s="113" t="s">
        <v>85111</v>
      </c>
    </row>
    <row r="37408" spans="9:9" ht="14.5" x14ac:dyDescent="0.35">
      <c r="I37408" s="113" t="s">
        <v>112466</v>
      </c>
    </row>
    <row r="37409" spans="9:9" ht="14.5" x14ac:dyDescent="0.35">
      <c r="I37409" s="113" t="s">
        <v>112465</v>
      </c>
    </row>
    <row r="37410" spans="9:9" ht="14.5" x14ac:dyDescent="0.35">
      <c r="I37410" s="113" t="s">
        <v>112464</v>
      </c>
    </row>
    <row r="37411" spans="9:9" ht="14.5" x14ac:dyDescent="0.35">
      <c r="I37411" s="113" t="s">
        <v>112463</v>
      </c>
    </row>
    <row r="37412" spans="9:9" ht="14.5" x14ac:dyDescent="0.35">
      <c r="I37412" s="113" t="s">
        <v>112462</v>
      </c>
    </row>
    <row r="37413" spans="9:9" ht="14.5" x14ac:dyDescent="0.35">
      <c r="I37413" s="113" t="s">
        <v>116702</v>
      </c>
    </row>
    <row r="37414" spans="9:9" ht="14.5" x14ac:dyDescent="0.35">
      <c r="I37414" s="113" t="s">
        <v>116701</v>
      </c>
    </row>
    <row r="37415" spans="9:9" ht="14.5" x14ac:dyDescent="0.35">
      <c r="I37415" s="113" t="s">
        <v>116700</v>
      </c>
    </row>
    <row r="37416" spans="9:9" ht="14.5" x14ac:dyDescent="0.35">
      <c r="I37416" s="113" t="s">
        <v>116699</v>
      </c>
    </row>
    <row r="37417" spans="9:9" ht="14.5" x14ac:dyDescent="0.35">
      <c r="I37417" s="113" t="s">
        <v>116698</v>
      </c>
    </row>
    <row r="37418" spans="9:9" ht="14.5" x14ac:dyDescent="0.35">
      <c r="I37418" s="113" t="s">
        <v>116697</v>
      </c>
    </row>
    <row r="37419" spans="9:9" ht="14.5" x14ac:dyDescent="0.35">
      <c r="I37419" s="113" t="s">
        <v>116696</v>
      </c>
    </row>
    <row r="37420" spans="9:9" ht="14.5" x14ac:dyDescent="0.35">
      <c r="I37420" s="113" t="s">
        <v>116695</v>
      </c>
    </row>
    <row r="37421" spans="9:9" ht="14.5" x14ac:dyDescent="0.35">
      <c r="I37421" s="113" t="s">
        <v>116694</v>
      </c>
    </row>
    <row r="37422" spans="9:9" ht="14.5" x14ac:dyDescent="0.35">
      <c r="I37422" s="113" t="s">
        <v>116693</v>
      </c>
    </row>
    <row r="37423" spans="9:9" ht="14.5" x14ac:dyDescent="0.35">
      <c r="I37423" s="113" t="s">
        <v>116692</v>
      </c>
    </row>
    <row r="37424" spans="9:9" ht="14.5" x14ac:dyDescent="0.35">
      <c r="I37424" s="113" t="s">
        <v>116691</v>
      </c>
    </row>
    <row r="37425" spans="9:9" ht="14.5" x14ac:dyDescent="0.35">
      <c r="I37425" s="113" t="s">
        <v>85110</v>
      </c>
    </row>
    <row r="37426" spans="9:9" ht="14.5" x14ac:dyDescent="0.35">
      <c r="I37426" s="113" t="s">
        <v>85109</v>
      </c>
    </row>
    <row r="37427" spans="9:9" ht="14.5" x14ac:dyDescent="0.35">
      <c r="I37427" s="113" t="s">
        <v>85108</v>
      </c>
    </row>
    <row r="37428" spans="9:9" ht="14.5" x14ac:dyDescent="0.35">
      <c r="I37428" s="113" t="s">
        <v>119981</v>
      </c>
    </row>
    <row r="37429" spans="9:9" ht="14.5" x14ac:dyDescent="0.35">
      <c r="I37429" s="113" t="s">
        <v>119980</v>
      </c>
    </row>
    <row r="37430" spans="9:9" ht="14.5" x14ac:dyDescent="0.35">
      <c r="I37430" s="113" t="s">
        <v>85107</v>
      </c>
    </row>
    <row r="37431" spans="9:9" ht="14.5" x14ac:dyDescent="0.35">
      <c r="I37431" s="113" t="s">
        <v>85106</v>
      </c>
    </row>
    <row r="37432" spans="9:9" ht="14.5" x14ac:dyDescent="0.35">
      <c r="I37432" s="113" t="s">
        <v>85105</v>
      </c>
    </row>
    <row r="37433" spans="9:9" ht="14.5" x14ac:dyDescent="0.35">
      <c r="I37433" s="113" t="s">
        <v>85104</v>
      </c>
    </row>
    <row r="37434" spans="9:9" ht="14.5" x14ac:dyDescent="0.35">
      <c r="I37434" s="113" t="s">
        <v>85103</v>
      </c>
    </row>
    <row r="37435" spans="9:9" ht="14.5" x14ac:dyDescent="0.35">
      <c r="I37435" s="113" t="s">
        <v>85102</v>
      </c>
    </row>
    <row r="37436" spans="9:9" ht="14.5" x14ac:dyDescent="0.35">
      <c r="I37436" s="113" t="s">
        <v>85101</v>
      </c>
    </row>
    <row r="37437" spans="9:9" ht="14.5" x14ac:dyDescent="0.35">
      <c r="I37437" s="113" t="s">
        <v>85100</v>
      </c>
    </row>
    <row r="37438" spans="9:9" ht="14.5" x14ac:dyDescent="0.35">
      <c r="I37438" s="113" t="s">
        <v>85099</v>
      </c>
    </row>
    <row r="37439" spans="9:9" ht="14.5" x14ac:dyDescent="0.35">
      <c r="I37439" s="113" t="s">
        <v>85098</v>
      </c>
    </row>
    <row r="37440" spans="9:9" ht="14.5" x14ac:dyDescent="0.35">
      <c r="I37440" s="113" t="s">
        <v>112461</v>
      </c>
    </row>
    <row r="37441" spans="9:9" ht="14.5" x14ac:dyDescent="0.35">
      <c r="I37441" s="113" t="s">
        <v>112460</v>
      </c>
    </row>
    <row r="37442" spans="9:9" ht="14.5" x14ac:dyDescent="0.35">
      <c r="I37442" s="113" t="s">
        <v>85097</v>
      </c>
    </row>
    <row r="37443" spans="9:9" ht="14.5" x14ac:dyDescent="0.35">
      <c r="I37443" s="113" t="s">
        <v>85096</v>
      </c>
    </row>
    <row r="37444" spans="9:9" ht="14.5" x14ac:dyDescent="0.35">
      <c r="I37444" s="113" t="s">
        <v>85095</v>
      </c>
    </row>
    <row r="37445" spans="9:9" ht="14.5" x14ac:dyDescent="0.35">
      <c r="I37445" s="113" t="s">
        <v>85094</v>
      </c>
    </row>
    <row r="37446" spans="9:9" ht="14.5" x14ac:dyDescent="0.35">
      <c r="I37446" s="113" t="s">
        <v>85093</v>
      </c>
    </row>
    <row r="37447" spans="9:9" ht="14.5" x14ac:dyDescent="0.35">
      <c r="I37447" s="113" t="s">
        <v>85092</v>
      </c>
    </row>
    <row r="37448" spans="9:9" ht="14.5" x14ac:dyDescent="0.35">
      <c r="I37448" s="113" t="s">
        <v>116690</v>
      </c>
    </row>
    <row r="37449" spans="9:9" ht="14.5" x14ac:dyDescent="0.35">
      <c r="I37449" s="113" t="s">
        <v>116689</v>
      </c>
    </row>
    <row r="37450" spans="9:9" ht="14.5" x14ac:dyDescent="0.35">
      <c r="I37450" s="113" t="s">
        <v>116688</v>
      </c>
    </row>
    <row r="37451" spans="9:9" ht="14.5" x14ac:dyDescent="0.35">
      <c r="I37451" s="113" t="s">
        <v>116687</v>
      </c>
    </row>
    <row r="37452" spans="9:9" ht="14.5" x14ac:dyDescent="0.35">
      <c r="I37452" s="113" t="s">
        <v>116686</v>
      </c>
    </row>
    <row r="37453" spans="9:9" ht="14.5" x14ac:dyDescent="0.35">
      <c r="I37453" s="113" t="s">
        <v>116685</v>
      </c>
    </row>
    <row r="37454" spans="9:9" ht="14.5" x14ac:dyDescent="0.35">
      <c r="I37454" s="113" t="s">
        <v>116684</v>
      </c>
    </row>
    <row r="37455" spans="9:9" ht="14.5" x14ac:dyDescent="0.35">
      <c r="I37455" s="113" t="s">
        <v>116683</v>
      </c>
    </row>
    <row r="37456" spans="9:9" ht="14.5" x14ac:dyDescent="0.35">
      <c r="I37456" s="113" t="s">
        <v>116682</v>
      </c>
    </row>
    <row r="37457" spans="9:9" ht="14.5" x14ac:dyDescent="0.35">
      <c r="I37457" s="113" t="s">
        <v>116681</v>
      </c>
    </row>
    <row r="37458" spans="9:9" ht="14.5" x14ac:dyDescent="0.35">
      <c r="I37458" s="113" t="s">
        <v>116680</v>
      </c>
    </row>
    <row r="37459" spans="9:9" ht="14.5" x14ac:dyDescent="0.35">
      <c r="I37459" s="113" t="s">
        <v>116679</v>
      </c>
    </row>
    <row r="37460" spans="9:9" ht="14.5" x14ac:dyDescent="0.35">
      <c r="I37460" s="113" t="s">
        <v>85091</v>
      </c>
    </row>
    <row r="37461" spans="9:9" ht="14.5" x14ac:dyDescent="0.35">
      <c r="I37461" s="113" t="s">
        <v>130584</v>
      </c>
    </row>
    <row r="37462" spans="9:9" ht="14.5" x14ac:dyDescent="0.35">
      <c r="I37462" s="113" t="s">
        <v>121458</v>
      </c>
    </row>
    <row r="37463" spans="9:9" ht="14.5" x14ac:dyDescent="0.35">
      <c r="I37463" s="113" t="s">
        <v>85090</v>
      </c>
    </row>
    <row r="37464" spans="9:9" ht="14.5" x14ac:dyDescent="0.35">
      <c r="I37464" s="113" t="s">
        <v>85089</v>
      </c>
    </row>
    <row r="37465" spans="9:9" ht="14.5" x14ac:dyDescent="0.35">
      <c r="I37465" s="113" t="s">
        <v>85088</v>
      </c>
    </row>
    <row r="37466" spans="9:9" ht="14.5" x14ac:dyDescent="0.35">
      <c r="I37466" s="113" t="s">
        <v>85087</v>
      </c>
    </row>
    <row r="37467" spans="9:9" ht="14.5" x14ac:dyDescent="0.35">
      <c r="I37467" s="113" t="s">
        <v>85086</v>
      </c>
    </row>
    <row r="37468" spans="9:9" ht="14.5" x14ac:dyDescent="0.35">
      <c r="I37468" s="113" t="s">
        <v>85085</v>
      </c>
    </row>
    <row r="37469" spans="9:9" ht="14.5" x14ac:dyDescent="0.35">
      <c r="I37469" s="113" t="s">
        <v>85084</v>
      </c>
    </row>
    <row r="37470" spans="9:9" ht="14.5" x14ac:dyDescent="0.35">
      <c r="I37470" s="113" t="s">
        <v>85083</v>
      </c>
    </row>
    <row r="37471" spans="9:9" ht="14.5" x14ac:dyDescent="0.35">
      <c r="I37471" s="113" t="s">
        <v>85082</v>
      </c>
    </row>
    <row r="37472" spans="9:9" ht="14.5" x14ac:dyDescent="0.35">
      <c r="I37472" s="113" t="s">
        <v>85081</v>
      </c>
    </row>
    <row r="37473" spans="9:9" ht="14.5" x14ac:dyDescent="0.35">
      <c r="I37473" s="113" t="s">
        <v>85080</v>
      </c>
    </row>
    <row r="37474" spans="9:9" ht="14.5" x14ac:dyDescent="0.35">
      <c r="I37474" s="113" t="s">
        <v>85079</v>
      </c>
    </row>
    <row r="37475" spans="9:9" ht="14.5" x14ac:dyDescent="0.35">
      <c r="I37475" s="113" t="s">
        <v>85078</v>
      </c>
    </row>
    <row r="37476" spans="9:9" ht="14.5" x14ac:dyDescent="0.35">
      <c r="I37476" s="113" t="s">
        <v>85077</v>
      </c>
    </row>
    <row r="37477" spans="9:9" ht="14.5" x14ac:dyDescent="0.35">
      <c r="I37477" s="113" t="s">
        <v>85076</v>
      </c>
    </row>
    <row r="37478" spans="9:9" ht="14.5" x14ac:dyDescent="0.35">
      <c r="I37478" s="113" t="s">
        <v>85075</v>
      </c>
    </row>
    <row r="37479" spans="9:9" ht="14.5" x14ac:dyDescent="0.35">
      <c r="I37479" s="113" t="s">
        <v>85074</v>
      </c>
    </row>
    <row r="37480" spans="9:9" ht="14.5" x14ac:dyDescent="0.35">
      <c r="I37480" s="113" t="s">
        <v>85073</v>
      </c>
    </row>
    <row r="37481" spans="9:9" ht="14.5" x14ac:dyDescent="0.35">
      <c r="I37481" s="113" t="s">
        <v>85072</v>
      </c>
    </row>
    <row r="37482" spans="9:9" ht="14.5" x14ac:dyDescent="0.35">
      <c r="I37482" s="113" t="s">
        <v>85071</v>
      </c>
    </row>
    <row r="37483" spans="9:9" ht="14.5" x14ac:dyDescent="0.35">
      <c r="I37483" s="113" t="s">
        <v>85070</v>
      </c>
    </row>
    <row r="37484" spans="9:9" ht="14.5" x14ac:dyDescent="0.35">
      <c r="I37484" s="113" t="s">
        <v>85069</v>
      </c>
    </row>
    <row r="37485" spans="9:9" ht="14.5" x14ac:dyDescent="0.35">
      <c r="I37485" s="113" t="s">
        <v>115730</v>
      </c>
    </row>
    <row r="37486" spans="9:9" ht="14.5" x14ac:dyDescent="0.35">
      <c r="I37486" s="113" t="s">
        <v>85068</v>
      </c>
    </row>
    <row r="37487" spans="9:9" ht="14.5" x14ac:dyDescent="0.35">
      <c r="I37487" s="113" t="s">
        <v>85067</v>
      </c>
    </row>
    <row r="37488" spans="9:9" ht="14.5" x14ac:dyDescent="0.35">
      <c r="I37488" s="113" t="s">
        <v>85066</v>
      </c>
    </row>
    <row r="37489" spans="9:9" ht="14.5" x14ac:dyDescent="0.35">
      <c r="I37489" s="113" t="s">
        <v>85065</v>
      </c>
    </row>
    <row r="37490" spans="9:9" ht="14.5" x14ac:dyDescent="0.35">
      <c r="I37490" s="113" t="s">
        <v>85064</v>
      </c>
    </row>
    <row r="37491" spans="9:9" ht="14.5" x14ac:dyDescent="0.35">
      <c r="I37491" s="113" t="s">
        <v>85063</v>
      </c>
    </row>
    <row r="37492" spans="9:9" ht="14.5" x14ac:dyDescent="0.35">
      <c r="I37492" s="113" t="s">
        <v>85062</v>
      </c>
    </row>
    <row r="37493" spans="9:9" ht="14.5" x14ac:dyDescent="0.35">
      <c r="I37493" s="113" t="s">
        <v>85061</v>
      </c>
    </row>
    <row r="37494" spans="9:9" ht="14.5" x14ac:dyDescent="0.35">
      <c r="I37494" s="113" t="s">
        <v>85060</v>
      </c>
    </row>
    <row r="37495" spans="9:9" ht="14.5" x14ac:dyDescent="0.35">
      <c r="I37495" s="113" t="s">
        <v>85059</v>
      </c>
    </row>
    <row r="37496" spans="9:9" ht="14.5" x14ac:dyDescent="0.35">
      <c r="I37496" s="113" t="s">
        <v>85058</v>
      </c>
    </row>
    <row r="37497" spans="9:9" ht="14.5" x14ac:dyDescent="0.35">
      <c r="I37497" s="113" t="s">
        <v>85057</v>
      </c>
    </row>
    <row r="37498" spans="9:9" ht="14.5" x14ac:dyDescent="0.35">
      <c r="I37498" s="113" t="s">
        <v>85056</v>
      </c>
    </row>
    <row r="37499" spans="9:9" ht="14.5" x14ac:dyDescent="0.35">
      <c r="I37499" s="113" t="s">
        <v>85055</v>
      </c>
    </row>
    <row r="37500" spans="9:9" ht="14.5" x14ac:dyDescent="0.35">
      <c r="I37500" s="113" t="s">
        <v>85054</v>
      </c>
    </row>
    <row r="37501" spans="9:9" ht="14.5" x14ac:dyDescent="0.35">
      <c r="I37501" s="113" t="s">
        <v>85053</v>
      </c>
    </row>
    <row r="37502" spans="9:9" ht="14.5" x14ac:dyDescent="0.35">
      <c r="I37502" s="113" t="s">
        <v>85052</v>
      </c>
    </row>
    <row r="37503" spans="9:9" ht="14.5" x14ac:dyDescent="0.35">
      <c r="I37503" s="113" t="s">
        <v>85051</v>
      </c>
    </row>
    <row r="37504" spans="9:9" ht="14.5" x14ac:dyDescent="0.35">
      <c r="I37504" s="113" t="s">
        <v>112459</v>
      </c>
    </row>
    <row r="37505" spans="9:9" ht="14.5" x14ac:dyDescent="0.35">
      <c r="I37505" s="113" t="s">
        <v>112458</v>
      </c>
    </row>
    <row r="37506" spans="9:9" ht="14.5" x14ac:dyDescent="0.35">
      <c r="I37506" s="113" t="s">
        <v>138976</v>
      </c>
    </row>
    <row r="37507" spans="9:9" ht="14.5" x14ac:dyDescent="0.35">
      <c r="I37507" s="113" t="s">
        <v>128049</v>
      </c>
    </row>
    <row r="37508" spans="9:9" ht="14.5" x14ac:dyDescent="0.35">
      <c r="I37508" s="113" t="s">
        <v>119979</v>
      </c>
    </row>
    <row r="37509" spans="9:9" ht="14.5" x14ac:dyDescent="0.35">
      <c r="I37509" s="113" t="s">
        <v>85050</v>
      </c>
    </row>
    <row r="37510" spans="9:9" ht="14.5" x14ac:dyDescent="0.35">
      <c r="I37510" s="113" t="s">
        <v>85049</v>
      </c>
    </row>
    <row r="37511" spans="9:9" ht="14.5" x14ac:dyDescent="0.35">
      <c r="I37511" s="113" t="s">
        <v>85048</v>
      </c>
    </row>
    <row r="37512" spans="9:9" ht="14.5" x14ac:dyDescent="0.35">
      <c r="I37512" s="113" t="s">
        <v>85047</v>
      </c>
    </row>
    <row r="37513" spans="9:9" ht="14.5" x14ac:dyDescent="0.35">
      <c r="I37513" s="113" t="s">
        <v>85046</v>
      </c>
    </row>
    <row r="37514" spans="9:9" ht="14.5" x14ac:dyDescent="0.35">
      <c r="I37514" s="113" t="s">
        <v>85045</v>
      </c>
    </row>
    <row r="37515" spans="9:9" ht="14.5" x14ac:dyDescent="0.35">
      <c r="I37515" s="113" t="s">
        <v>85044</v>
      </c>
    </row>
    <row r="37516" spans="9:9" ht="14.5" x14ac:dyDescent="0.35">
      <c r="I37516" s="113" t="s">
        <v>85043</v>
      </c>
    </row>
    <row r="37517" spans="9:9" ht="14.5" x14ac:dyDescent="0.35">
      <c r="I37517" s="113" t="s">
        <v>85042</v>
      </c>
    </row>
    <row r="37518" spans="9:9" ht="14.5" x14ac:dyDescent="0.35">
      <c r="I37518" s="113" t="s">
        <v>85041</v>
      </c>
    </row>
    <row r="37519" spans="9:9" ht="14.5" x14ac:dyDescent="0.35">
      <c r="I37519" s="113" t="s">
        <v>85040</v>
      </c>
    </row>
    <row r="37520" spans="9:9" ht="14.5" x14ac:dyDescent="0.35">
      <c r="I37520" s="113" t="s">
        <v>85039</v>
      </c>
    </row>
    <row r="37521" spans="9:9" ht="14.5" x14ac:dyDescent="0.35">
      <c r="I37521" s="113" t="s">
        <v>85038</v>
      </c>
    </row>
    <row r="37522" spans="9:9" ht="14.5" x14ac:dyDescent="0.35">
      <c r="I37522" s="113" t="s">
        <v>85037</v>
      </c>
    </row>
    <row r="37523" spans="9:9" ht="14.5" x14ac:dyDescent="0.35">
      <c r="I37523" s="113" t="s">
        <v>85036</v>
      </c>
    </row>
    <row r="37524" spans="9:9" ht="14.5" x14ac:dyDescent="0.35">
      <c r="I37524" s="113" t="s">
        <v>85035</v>
      </c>
    </row>
    <row r="37525" spans="9:9" ht="14.5" x14ac:dyDescent="0.35">
      <c r="I37525" s="113" t="s">
        <v>85034</v>
      </c>
    </row>
    <row r="37526" spans="9:9" ht="14.5" x14ac:dyDescent="0.35">
      <c r="I37526" s="113" t="s">
        <v>85033</v>
      </c>
    </row>
    <row r="37527" spans="9:9" ht="14.5" x14ac:dyDescent="0.35">
      <c r="I37527" s="113" t="s">
        <v>126606</v>
      </c>
    </row>
    <row r="37528" spans="9:9" ht="14.5" x14ac:dyDescent="0.35">
      <c r="I37528" s="113" t="s">
        <v>126607</v>
      </c>
    </row>
    <row r="37529" spans="9:9" ht="14.5" x14ac:dyDescent="0.35">
      <c r="I37529" s="113" t="s">
        <v>126608</v>
      </c>
    </row>
    <row r="37530" spans="9:9" ht="14.5" x14ac:dyDescent="0.35">
      <c r="I37530" s="113" t="s">
        <v>126609</v>
      </c>
    </row>
    <row r="37531" spans="9:9" ht="14.5" x14ac:dyDescent="0.35">
      <c r="I37531" s="113" t="s">
        <v>112457</v>
      </c>
    </row>
    <row r="37532" spans="9:9" ht="14.5" x14ac:dyDescent="0.35">
      <c r="I37532" s="113" t="s">
        <v>85032</v>
      </c>
    </row>
    <row r="37533" spans="9:9" ht="14.5" x14ac:dyDescent="0.35">
      <c r="I37533" s="113" t="s">
        <v>85031</v>
      </c>
    </row>
    <row r="37534" spans="9:9" ht="14.5" x14ac:dyDescent="0.35">
      <c r="I37534" s="113" t="s">
        <v>85030</v>
      </c>
    </row>
    <row r="37535" spans="9:9" ht="14.5" x14ac:dyDescent="0.35">
      <c r="I37535" s="113" t="s">
        <v>85029</v>
      </c>
    </row>
    <row r="37536" spans="9:9" ht="14.5" x14ac:dyDescent="0.35">
      <c r="I37536" s="113" t="s">
        <v>85028</v>
      </c>
    </row>
    <row r="37537" spans="9:9" ht="14.5" x14ac:dyDescent="0.35">
      <c r="I37537" s="113" t="s">
        <v>85027</v>
      </c>
    </row>
    <row r="37538" spans="9:9" ht="14.5" x14ac:dyDescent="0.35">
      <c r="I37538" s="113" t="s">
        <v>140159</v>
      </c>
    </row>
    <row r="37539" spans="9:9" ht="14.5" x14ac:dyDescent="0.35">
      <c r="I37539" s="113" t="s">
        <v>85026</v>
      </c>
    </row>
    <row r="37540" spans="9:9" ht="14.5" x14ac:dyDescent="0.35">
      <c r="I37540" s="113" t="s">
        <v>85025</v>
      </c>
    </row>
    <row r="37541" spans="9:9" ht="14.5" x14ac:dyDescent="0.35">
      <c r="I37541" s="113" t="s">
        <v>85024</v>
      </c>
    </row>
    <row r="37542" spans="9:9" ht="14.5" x14ac:dyDescent="0.35">
      <c r="I37542" s="113" t="s">
        <v>85023</v>
      </c>
    </row>
    <row r="37543" spans="9:9" ht="14.5" x14ac:dyDescent="0.35">
      <c r="I37543" s="113" t="s">
        <v>85022</v>
      </c>
    </row>
    <row r="37544" spans="9:9" ht="14.5" x14ac:dyDescent="0.35">
      <c r="I37544" s="113" t="s">
        <v>85021</v>
      </c>
    </row>
    <row r="37545" spans="9:9" ht="14.5" x14ac:dyDescent="0.35">
      <c r="I37545" s="113" t="s">
        <v>85020</v>
      </c>
    </row>
    <row r="37546" spans="9:9" ht="14.5" x14ac:dyDescent="0.35">
      <c r="I37546" s="113" t="s">
        <v>85019</v>
      </c>
    </row>
    <row r="37547" spans="9:9" ht="14.5" x14ac:dyDescent="0.35">
      <c r="I37547" s="113" t="s">
        <v>85018</v>
      </c>
    </row>
    <row r="37548" spans="9:9" ht="14.5" x14ac:dyDescent="0.35">
      <c r="I37548" s="113" t="s">
        <v>85017</v>
      </c>
    </row>
    <row r="37549" spans="9:9" ht="14.5" x14ac:dyDescent="0.35">
      <c r="I37549" s="113" t="s">
        <v>85016</v>
      </c>
    </row>
    <row r="37550" spans="9:9" ht="14.5" x14ac:dyDescent="0.35">
      <c r="I37550" s="113" t="s">
        <v>85015</v>
      </c>
    </row>
    <row r="37551" spans="9:9" ht="14.5" x14ac:dyDescent="0.35">
      <c r="I37551" s="113" t="s">
        <v>85014</v>
      </c>
    </row>
    <row r="37552" spans="9:9" ht="14.5" x14ac:dyDescent="0.35">
      <c r="I37552" s="113" t="s">
        <v>85013</v>
      </c>
    </row>
    <row r="37553" spans="9:9" ht="14.5" x14ac:dyDescent="0.35">
      <c r="I37553" s="113" t="s">
        <v>126610</v>
      </c>
    </row>
    <row r="37554" spans="9:9" ht="14.5" x14ac:dyDescent="0.35">
      <c r="I37554" s="113" t="s">
        <v>85012</v>
      </c>
    </row>
    <row r="37555" spans="9:9" ht="14.5" x14ac:dyDescent="0.35">
      <c r="I37555" s="113" t="s">
        <v>126611</v>
      </c>
    </row>
    <row r="37556" spans="9:9" ht="14.5" x14ac:dyDescent="0.35">
      <c r="I37556" s="113" t="s">
        <v>85011</v>
      </c>
    </row>
    <row r="37557" spans="9:9" ht="14.5" x14ac:dyDescent="0.35">
      <c r="I37557" s="113" t="s">
        <v>85010</v>
      </c>
    </row>
    <row r="37558" spans="9:9" ht="14.5" x14ac:dyDescent="0.35">
      <c r="I37558" s="113" t="s">
        <v>85009</v>
      </c>
    </row>
    <row r="37559" spans="9:9" ht="14.5" x14ac:dyDescent="0.35">
      <c r="I37559" s="113" t="s">
        <v>85008</v>
      </c>
    </row>
    <row r="37560" spans="9:9" ht="14.5" x14ac:dyDescent="0.35">
      <c r="I37560" s="113" t="s">
        <v>85007</v>
      </c>
    </row>
    <row r="37561" spans="9:9" ht="14.5" x14ac:dyDescent="0.35">
      <c r="I37561" s="113" t="s">
        <v>85006</v>
      </c>
    </row>
    <row r="37562" spans="9:9" ht="14.5" x14ac:dyDescent="0.35">
      <c r="I37562" s="113" t="s">
        <v>85005</v>
      </c>
    </row>
    <row r="37563" spans="9:9" ht="14.5" x14ac:dyDescent="0.35">
      <c r="I37563" s="113" t="s">
        <v>85004</v>
      </c>
    </row>
    <row r="37564" spans="9:9" ht="14.5" x14ac:dyDescent="0.35">
      <c r="I37564" s="113" t="s">
        <v>112456</v>
      </c>
    </row>
    <row r="37565" spans="9:9" ht="14.5" x14ac:dyDescent="0.35">
      <c r="I37565" s="113" t="s">
        <v>112455</v>
      </c>
    </row>
    <row r="37566" spans="9:9" ht="14.5" x14ac:dyDescent="0.35">
      <c r="I37566" s="113" t="s">
        <v>112454</v>
      </c>
    </row>
    <row r="37567" spans="9:9" ht="14.5" x14ac:dyDescent="0.35">
      <c r="I37567" s="113" t="s">
        <v>112453</v>
      </c>
    </row>
    <row r="37568" spans="9:9" ht="14.5" x14ac:dyDescent="0.35">
      <c r="I37568" s="113" t="s">
        <v>112452</v>
      </c>
    </row>
    <row r="37569" spans="9:9" ht="14.5" x14ac:dyDescent="0.35">
      <c r="I37569" s="113" t="s">
        <v>112451</v>
      </c>
    </row>
    <row r="37570" spans="9:9" ht="14.5" x14ac:dyDescent="0.35">
      <c r="I37570" s="113" t="s">
        <v>112450</v>
      </c>
    </row>
    <row r="37571" spans="9:9" ht="14.5" x14ac:dyDescent="0.35">
      <c r="I37571" s="113" t="s">
        <v>112449</v>
      </c>
    </row>
    <row r="37572" spans="9:9" ht="14.5" x14ac:dyDescent="0.35">
      <c r="I37572" s="113" t="s">
        <v>85003</v>
      </c>
    </row>
    <row r="37573" spans="9:9" ht="14.5" x14ac:dyDescent="0.35">
      <c r="I37573" s="113" t="s">
        <v>85002</v>
      </c>
    </row>
    <row r="37574" spans="9:9" ht="14.5" x14ac:dyDescent="0.35">
      <c r="I37574" s="113" t="s">
        <v>85001</v>
      </c>
    </row>
    <row r="37575" spans="9:9" ht="14.5" x14ac:dyDescent="0.35">
      <c r="I37575" s="113" t="s">
        <v>85000</v>
      </c>
    </row>
    <row r="37576" spans="9:9" ht="14.5" x14ac:dyDescent="0.35">
      <c r="I37576" s="113" t="s">
        <v>116678</v>
      </c>
    </row>
    <row r="37577" spans="9:9" ht="14.5" x14ac:dyDescent="0.35">
      <c r="I37577" s="113" t="s">
        <v>116677</v>
      </c>
    </row>
    <row r="37578" spans="9:9" ht="14.5" x14ac:dyDescent="0.35">
      <c r="I37578" s="113" t="s">
        <v>116676</v>
      </c>
    </row>
    <row r="37579" spans="9:9" ht="14.5" x14ac:dyDescent="0.35">
      <c r="I37579" s="113" t="s">
        <v>116675</v>
      </c>
    </row>
    <row r="37580" spans="9:9" ht="14.5" x14ac:dyDescent="0.35">
      <c r="I37580" s="113" t="s">
        <v>116674</v>
      </c>
    </row>
    <row r="37581" spans="9:9" ht="14.5" x14ac:dyDescent="0.35">
      <c r="I37581" s="113" t="s">
        <v>116673</v>
      </c>
    </row>
    <row r="37582" spans="9:9" ht="14.5" x14ac:dyDescent="0.35">
      <c r="I37582" s="113" t="s">
        <v>116672</v>
      </c>
    </row>
    <row r="37583" spans="9:9" ht="14.5" x14ac:dyDescent="0.35">
      <c r="I37583" s="113" t="s">
        <v>116671</v>
      </c>
    </row>
    <row r="37584" spans="9:9" ht="14.5" x14ac:dyDescent="0.35">
      <c r="I37584" s="113" t="s">
        <v>116670</v>
      </c>
    </row>
    <row r="37585" spans="9:9" ht="14.5" x14ac:dyDescent="0.35">
      <c r="I37585" s="113" t="s">
        <v>116669</v>
      </c>
    </row>
    <row r="37586" spans="9:9" ht="14.5" x14ac:dyDescent="0.35">
      <c r="I37586" s="113" t="s">
        <v>116668</v>
      </c>
    </row>
    <row r="37587" spans="9:9" ht="14.5" x14ac:dyDescent="0.35">
      <c r="I37587" s="113" t="s">
        <v>116667</v>
      </c>
    </row>
    <row r="37588" spans="9:9" ht="14.5" x14ac:dyDescent="0.35">
      <c r="I37588" s="113" t="s">
        <v>116666</v>
      </c>
    </row>
    <row r="37589" spans="9:9" ht="14.5" x14ac:dyDescent="0.35">
      <c r="I37589" s="113" t="s">
        <v>116665</v>
      </c>
    </row>
    <row r="37590" spans="9:9" ht="14.5" x14ac:dyDescent="0.35">
      <c r="I37590" s="113" t="s">
        <v>116664</v>
      </c>
    </row>
    <row r="37591" spans="9:9" ht="14.5" x14ac:dyDescent="0.35">
      <c r="I37591" s="113" t="s">
        <v>84999</v>
      </c>
    </row>
    <row r="37592" spans="9:9" ht="14.5" x14ac:dyDescent="0.35">
      <c r="I37592" s="113" t="s">
        <v>84998</v>
      </c>
    </row>
    <row r="37593" spans="9:9" ht="14.5" x14ac:dyDescent="0.35">
      <c r="I37593" s="113" t="s">
        <v>84997</v>
      </c>
    </row>
    <row r="37594" spans="9:9" ht="14.5" x14ac:dyDescent="0.35">
      <c r="I37594" s="113" t="s">
        <v>84996</v>
      </c>
    </row>
    <row r="37595" spans="9:9" ht="14.5" x14ac:dyDescent="0.35">
      <c r="I37595" s="113" t="s">
        <v>84995</v>
      </c>
    </row>
    <row r="37596" spans="9:9" ht="14.5" x14ac:dyDescent="0.35">
      <c r="I37596" s="113" t="s">
        <v>84994</v>
      </c>
    </row>
    <row r="37597" spans="9:9" ht="14.5" x14ac:dyDescent="0.35">
      <c r="I37597" s="113" t="s">
        <v>84993</v>
      </c>
    </row>
    <row r="37598" spans="9:9" ht="14.5" x14ac:dyDescent="0.35">
      <c r="I37598" s="113" t="s">
        <v>84992</v>
      </c>
    </row>
    <row r="37599" spans="9:9" ht="14.5" x14ac:dyDescent="0.35">
      <c r="I37599" s="113" t="s">
        <v>84991</v>
      </c>
    </row>
    <row r="37600" spans="9:9" ht="14.5" x14ac:dyDescent="0.35">
      <c r="I37600" s="113" t="s">
        <v>84990</v>
      </c>
    </row>
    <row r="37601" spans="9:9" ht="14.5" x14ac:dyDescent="0.35">
      <c r="I37601" s="113" t="s">
        <v>84989</v>
      </c>
    </row>
    <row r="37602" spans="9:9" ht="14.5" x14ac:dyDescent="0.35">
      <c r="I37602" s="113" t="s">
        <v>84988</v>
      </c>
    </row>
    <row r="37603" spans="9:9" ht="14.5" x14ac:dyDescent="0.35">
      <c r="I37603" s="113" t="s">
        <v>84987</v>
      </c>
    </row>
    <row r="37604" spans="9:9" ht="14.5" x14ac:dyDescent="0.35">
      <c r="I37604" s="113" t="s">
        <v>84986</v>
      </c>
    </row>
    <row r="37605" spans="9:9" ht="14.5" x14ac:dyDescent="0.35">
      <c r="I37605" s="113" t="s">
        <v>84985</v>
      </c>
    </row>
    <row r="37606" spans="9:9" ht="14.5" x14ac:dyDescent="0.35">
      <c r="I37606" s="113" t="s">
        <v>84984</v>
      </c>
    </row>
    <row r="37607" spans="9:9" ht="14.5" x14ac:dyDescent="0.35">
      <c r="I37607" s="113" t="s">
        <v>84983</v>
      </c>
    </row>
    <row r="37608" spans="9:9" ht="14.5" x14ac:dyDescent="0.35">
      <c r="I37608" s="113" t="s">
        <v>84982</v>
      </c>
    </row>
    <row r="37609" spans="9:9" ht="14.5" x14ac:dyDescent="0.35">
      <c r="I37609" s="113" t="s">
        <v>84981</v>
      </c>
    </row>
    <row r="37610" spans="9:9" ht="14.5" x14ac:dyDescent="0.35">
      <c r="I37610" s="113" t="s">
        <v>84980</v>
      </c>
    </row>
    <row r="37611" spans="9:9" ht="14.5" x14ac:dyDescent="0.35">
      <c r="I37611" s="113" t="s">
        <v>116663</v>
      </c>
    </row>
    <row r="37612" spans="9:9" ht="14.5" x14ac:dyDescent="0.35">
      <c r="I37612" s="113" t="s">
        <v>116662</v>
      </c>
    </row>
    <row r="37613" spans="9:9" ht="14.5" x14ac:dyDescent="0.35">
      <c r="I37613" s="113" t="s">
        <v>116661</v>
      </c>
    </row>
    <row r="37614" spans="9:9" ht="14.5" x14ac:dyDescent="0.35">
      <c r="I37614" s="113" t="s">
        <v>119978</v>
      </c>
    </row>
    <row r="37615" spans="9:9" ht="14.5" x14ac:dyDescent="0.35">
      <c r="I37615" s="113" t="s">
        <v>128050</v>
      </c>
    </row>
    <row r="37616" spans="9:9" ht="14.5" x14ac:dyDescent="0.35">
      <c r="I37616" s="113" t="s">
        <v>141053</v>
      </c>
    </row>
    <row r="37617" spans="9:9" ht="14.5" x14ac:dyDescent="0.35">
      <c r="I37617" s="113" t="s">
        <v>84979</v>
      </c>
    </row>
    <row r="37618" spans="9:9" ht="14.5" x14ac:dyDescent="0.35">
      <c r="I37618" s="113" t="s">
        <v>84978</v>
      </c>
    </row>
    <row r="37619" spans="9:9" ht="14.5" x14ac:dyDescent="0.35">
      <c r="I37619" s="113" t="s">
        <v>84977</v>
      </c>
    </row>
    <row r="37620" spans="9:9" ht="14.5" x14ac:dyDescent="0.35">
      <c r="I37620" s="113" t="s">
        <v>84976</v>
      </c>
    </row>
    <row r="37621" spans="9:9" ht="14.5" x14ac:dyDescent="0.35">
      <c r="I37621" s="113" t="s">
        <v>84975</v>
      </c>
    </row>
    <row r="37622" spans="9:9" ht="14.5" x14ac:dyDescent="0.35">
      <c r="I37622" s="113" t="s">
        <v>84974</v>
      </c>
    </row>
    <row r="37623" spans="9:9" ht="14.5" x14ac:dyDescent="0.35">
      <c r="I37623" s="113" t="s">
        <v>84973</v>
      </c>
    </row>
    <row r="37624" spans="9:9" ht="14.5" x14ac:dyDescent="0.35">
      <c r="I37624" s="113" t="s">
        <v>84972</v>
      </c>
    </row>
    <row r="37625" spans="9:9" ht="14.5" x14ac:dyDescent="0.35">
      <c r="I37625" s="113" t="s">
        <v>140158</v>
      </c>
    </row>
    <row r="37626" spans="9:9" ht="14.5" x14ac:dyDescent="0.35">
      <c r="I37626" s="113" t="s">
        <v>84971</v>
      </c>
    </row>
    <row r="37627" spans="9:9" ht="14.5" x14ac:dyDescent="0.35">
      <c r="I37627" s="113" t="s">
        <v>84970</v>
      </c>
    </row>
    <row r="37628" spans="9:9" ht="14.5" x14ac:dyDescent="0.35">
      <c r="I37628" s="113" t="s">
        <v>84969</v>
      </c>
    </row>
    <row r="37629" spans="9:9" ht="14.5" x14ac:dyDescent="0.35">
      <c r="I37629" s="113" t="s">
        <v>84968</v>
      </c>
    </row>
    <row r="37630" spans="9:9" ht="14.5" x14ac:dyDescent="0.35">
      <c r="I37630" s="113" t="s">
        <v>84967</v>
      </c>
    </row>
    <row r="37631" spans="9:9" ht="14.5" x14ac:dyDescent="0.35">
      <c r="I37631" s="113" t="s">
        <v>84966</v>
      </c>
    </row>
    <row r="37632" spans="9:9" ht="14.5" x14ac:dyDescent="0.35">
      <c r="I37632" s="113" t="s">
        <v>119977</v>
      </c>
    </row>
    <row r="37633" spans="9:9" ht="14.5" x14ac:dyDescent="0.35">
      <c r="I37633" s="113" t="s">
        <v>119976</v>
      </c>
    </row>
    <row r="37634" spans="9:9" ht="14.5" x14ac:dyDescent="0.35">
      <c r="I37634" s="113" t="s">
        <v>119975</v>
      </c>
    </row>
    <row r="37635" spans="9:9" ht="14.5" x14ac:dyDescent="0.35">
      <c r="I37635" s="113" t="s">
        <v>119974</v>
      </c>
    </row>
    <row r="37636" spans="9:9" ht="14.5" x14ac:dyDescent="0.35">
      <c r="I37636" s="113" t="s">
        <v>119973</v>
      </c>
    </row>
    <row r="37637" spans="9:9" ht="14.5" x14ac:dyDescent="0.35">
      <c r="I37637" s="113" t="s">
        <v>119972</v>
      </c>
    </row>
    <row r="37638" spans="9:9" ht="14.5" x14ac:dyDescent="0.35">
      <c r="I37638" s="113" t="s">
        <v>119971</v>
      </c>
    </row>
    <row r="37639" spans="9:9" ht="14.5" x14ac:dyDescent="0.35">
      <c r="I37639" s="113" t="s">
        <v>119970</v>
      </c>
    </row>
    <row r="37640" spans="9:9" ht="14.5" x14ac:dyDescent="0.35">
      <c r="I37640" s="113" t="s">
        <v>119969</v>
      </c>
    </row>
    <row r="37641" spans="9:9" ht="14.5" x14ac:dyDescent="0.35">
      <c r="I37641" s="113" t="s">
        <v>119968</v>
      </c>
    </row>
    <row r="37642" spans="9:9" ht="14.5" x14ac:dyDescent="0.35">
      <c r="I37642" s="113" t="s">
        <v>119967</v>
      </c>
    </row>
    <row r="37643" spans="9:9" ht="14.5" x14ac:dyDescent="0.35">
      <c r="I37643" s="113" t="s">
        <v>119966</v>
      </c>
    </row>
    <row r="37644" spans="9:9" ht="14.5" x14ac:dyDescent="0.35">
      <c r="I37644" s="113" t="s">
        <v>119965</v>
      </c>
    </row>
    <row r="37645" spans="9:9" ht="14.5" x14ac:dyDescent="0.35">
      <c r="I37645" s="113" t="s">
        <v>119964</v>
      </c>
    </row>
    <row r="37646" spans="9:9" ht="14.5" x14ac:dyDescent="0.35">
      <c r="I37646" s="113" t="s">
        <v>119963</v>
      </c>
    </row>
    <row r="37647" spans="9:9" ht="14.5" x14ac:dyDescent="0.35">
      <c r="I37647" s="113" t="s">
        <v>119962</v>
      </c>
    </row>
    <row r="37648" spans="9:9" ht="14.5" x14ac:dyDescent="0.35">
      <c r="I37648" s="113" t="s">
        <v>119961</v>
      </c>
    </row>
    <row r="37649" spans="9:9" ht="14.5" x14ac:dyDescent="0.35">
      <c r="I37649" s="113" t="s">
        <v>119960</v>
      </c>
    </row>
    <row r="37650" spans="9:9" ht="14.5" x14ac:dyDescent="0.35">
      <c r="I37650" s="113" t="s">
        <v>119959</v>
      </c>
    </row>
    <row r="37651" spans="9:9" ht="14.5" x14ac:dyDescent="0.35">
      <c r="I37651" s="113" t="s">
        <v>119958</v>
      </c>
    </row>
    <row r="37652" spans="9:9" ht="14.5" x14ac:dyDescent="0.35">
      <c r="I37652" s="113" t="s">
        <v>119957</v>
      </c>
    </row>
    <row r="37653" spans="9:9" ht="14.5" x14ac:dyDescent="0.35">
      <c r="I37653" s="113" t="s">
        <v>119956</v>
      </c>
    </row>
    <row r="37654" spans="9:9" ht="14.5" x14ac:dyDescent="0.35">
      <c r="I37654" s="113" t="s">
        <v>119955</v>
      </c>
    </row>
    <row r="37655" spans="9:9" ht="14.5" x14ac:dyDescent="0.35">
      <c r="I37655" s="113" t="s">
        <v>119954</v>
      </c>
    </row>
    <row r="37656" spans="9:9" ht="14.5" x14ac:dyDescent="0.35">
      <c r="I37656" s="113" t="s">
        <v>119953</v>
      </c>
    </row>
    <row r="37657" spans="9:9" ht="14.5" x14ac:dyDescent="0.35">
      <c r="I37657" s="113" t="s">
        <v>119952</v>
      </c>
    </row>
    <row r="37658" spans="9:9" ht="14.5" x14ac:dyDescent="0.35">
      <c r="I37658" s="113" t="s">
        <v>119951</v>
      </c>
    </row>
    <row r="37659" spans="9:9" ht="14.5" x14ac:dyDescent="0.35">
      <c r="I37659" s="113" t="s">
        <v>119950</v>
      </c>
    </row>
    <row r="37660" spans="9:9" ht="14.5" x14ac:dyDescent="0.35">
      <c r="I37660" s="113" t="s">
        <v>119949</v>
      </c>
    </row>
    <row r="37661" spans="9:9" ht="14.5" x14ac:dyDescent="0.35">
      <c r="I37661" s="113" t="s">
        <v>119948</v>
      </c>
    </row>
    <row r="37662" spans="9:9" ht="14.5" x14ac:dyDescent="0.35">
      <c r="I37662" s="113" t="s">
        <v>119947</v>
      </c>
    </row>
    <row r="37663" spans="9:9" ht="14.5" x14ac:dyDescent="0.35">
      <c r="I37663" s="113" t="s">
        <v>119946</v>
      </c>
    </row>
    <row r="37664" spans="9:9" ht="14.5" x14ac:dyDescent="0.35">
      <c r="I37664" s="113" t="s">
        <v>119945</v>
      </c>
    </row>
    <row r="37665" spans="9:9" ht="14.5" x14ac:dyDescent="0.35">
      <c r="I37665" s="113" t="s">
        <v>119944</v>
      </c>
    </row>
    <row r="37666" spans="9:9" ht="14.5" x14ac:dyDescent="0.35">
      <c r="I37666" s="113" t="s">
        <v>119943</v>
      </c>
    </row>
    <row r="37667" spans="9:9" ht="14.5" x14ac:dyDescent="0.35">
      <c r="I37667" s="113" t="s">
        <v>84965</v>
      </c>
    </row>
    <row r="37668" spans="9:9" ht="14.5" x14ac:dyDescent="0.35">
      <c r="I37668" s="113" t="s">
        <v>137660</v>
      </c>
    </row>
    <row r="37669" spans="9:9" ht="14.5" x14ac:dyDescent="0.35">
      <c r="I37669" s="113" t="s">
        <v>137661</v>
      </c>
    </row>
    <row r="37670" spans="9:9" ht="14.5" x14ac:dyDescent="0.35">
      <c r="I37670" s="113" t="s">
        <v>137662</v>
      </c>
    </row>
    <row r="37671" spans="9:9" ht="14.5" x14ac:dyDescent="0.35">
      <c r="I37671" s="113" t="s">
        <v>137663</v>
      </c>
    </row>
    <row r="37672" spans="9:9" ht="14.5" x14ac:dyDescent="0.35">
      <c r="I37672" s="113" t="s">
        <v>137664</v>
      </c>
    </row>
    <row r="37673" spans="9:9" ht="14.5" x14ac:dyDescent="0.35">
      <c r="I37673" s="113" t="s">
        <v>137665</v>
      </c>
    </row>
    <row r="37674" spans="9:9" ht="14.5" x14ac:dyDescent="0.35">
      <c r="I37674" s="113" t="s">
        <v>137666</v>
      </c>
    </row>
    <row r="37675" spans="9:9" ht="14.5" x14ac:dyDescent="0.35">
      <c r="I37675" s="113" t="s">
        <v>137667</v>
      </c>
    </row>
    <row r="37676" spans="9:9" ht="14.5" x14ac:dyDescent="0.35">
      <c r="I37676" s="113" t="s">
        <v>138977</v>
      </c>
    </row>
    <row r="37677" spans="9:9" ht="14.5" x14ac:dyDescent="0.35">
      <c r="I37677" s="113" t="s">
        <v>84964</v>
      </c>
    </row>
    <row r="37678" spans="9:9" ht="14.5" x14ac:dyDescent="0.35">
      <c r="I37678" s="113" t="s">
        <v>84963</v>
      </c>
    </row>
    <row r="37679" spans="9:9" ht="14.5" x14ac:dyDescent="0.35">
      <c r="I37679" s="113" t="s">
        <v>84962</v>
      </c>
    </row>
    <row r="37680" spans="9:9" ht="14.5" x14ac:dyDescent="0.35">
      <c r="I37680" s="113" t="s">
        <v>84961</v>
      </c>
    </row>
    <row r="37681" spans="9:9" ht="14.5" x14ac:dyDescent="0.35">
      <c r="I37681" s="113" t="s">
        <v>84960</v>
      </c>
    </row>
    <row r="37682" spans="9:9" ht="14.5" x14ac:dyDescent="0.35">
      <c r="I37682" s="113" t="s">
        <v>84959</v>
      </c>
    </row>
    <row r="37683" spans="9:9" ht="14.5" x14ac:dyDescent="0.35">
      <c r="I37683" s="113" t="s">
        <v>84958</v>
      </c>
    </row>
    <row r="37684" spans="9:9" ht="14.5" x14ac:dyDescent="0.35">
      <c r="I37684" s="113" t="s">
        <v>84957</v>
      </c>
    </row>
    <row r="37685" spans="9:9" ht="14.5" x14ac:dyDescent="0.35">
      <c r="I37685" s="113" t="s">
        <v>84956</v>
      </c>
    </row>
    <row r="37686" spans="9:9" ht="14.5" x14ac:dyDescent="0.35">
      <c r="I37686" s="113" t="s">
        <v>84955</v>
      </c>
    </row>
    <row r="37687" spans="9:9" ht="14.5" x14ac:dyDescent="0.35">
      <c r="I37687" s="113" t="s">
        <v>112448</v>
      </c>
    </row>
    <row r="37688" spans="9:9" ht="14.5" x14ac:dyDescent="0.35">
      <c r="I37688" s="113" t="s">
        <v>112447</v>
      </c>
    </row>
    <row r="37689" spans="9:9" ht="14.5" x14ac:dyDescent="0.35">
      <c r="I37689" s="113" t="s">
        <v>112446</v>
      </c>
    </row>
    <row r="37690" spans="9:9" ht="14.5" x14ac:dyDescent="0.35">
      <c r="I37690" s="113" t="s">
        <v>112445</v>
      </c>
    </row>
    <row r="37691" spans="9:9" ht="14.5" x14ac:dyDescent="0.35">
      <c r="I37691" s="113" t="s">
        <v>112444</v>
      </c>
    </row>
    <row r="37692" spans="9:9" ht="14.5" x14ac:dyDescent="0.35">
      <c r="I37692" s="113" t="s">
        <v>112443</v>
      </c>
    </row>
    <row r="37693" spans="9:9" ht="14.5" x14ac:dyDescent="0.35">
      <c r="I37693" s="113" t="s">
        <v>84954</v>
      </c>
    </row>
    <row r="37694" spans="9:9" ht="14.5" x14ac:dyDescent="0.35">
      <c r="I37694" s="113" t="s">
        <v>84953</v>
      </c>
    </row>
    <row r="37695" spans="9:9" ht="14.5" x14ac:dyDescent="0.35">
      <c r="I37695" s="113" t="s">
        <v>112442</v>
      </c>
    </row>
    <row r="37696" spans="9:9" ht="14.5" x14ac:dyDescent="0.35">
      <c r="I37696" s="113" t="s">
        <v>112441</v>
      </c>
    </row>
    <row r="37697" spans="9:9" ht="14.5" x14ac:dyDescent="0.35">
      <c r="I37697" s="113" t="s">
        <v>112440</v>
      </c>
    </row>
    <row r="37698" spans="9:9" ht="14.5" x14ac:dyDescent="0.35">
      <c r="I37698" s="113" t="s">
        <v>112439</v>
      </c>
    </row>
    <row r="37699" spans="9:9" ht="14.5" x14ac:dyDescent="0.35">
      <c r="I37699" s="113" t="s">
        <v>112438</v>
      </c>
    </row>
    <row r="37700" spans="9:9" ht="14.5" x14ac:dyDescent="0.35">
      <c r="I37700" s="113" t="s">
        <v>84952</v>
      </c>
    </row>
    <row r="37701" spans="9:9" ht="14.5" x14ac:dyDescent="0.35">
      <c r="I37701" s="113" t="s">
        <v>84951</v>
      </c>
    </row>
    <row r="37702" spans="9:9" ht="14.5" x14ac:dyDescent="0.35">
      <c r="I37702" s="113" t="s">
        <v>84950</v>
      </c>
    </row>
    <row r="37703" spans="9:9" ht="14.5" x14ac:dyDescent="0.35">
      <c r="I37703" s="113" t="s">
        <v>84949</v>
      </c>
    </row>
    <row r="37704" spans="9:9" ht="14.5" x14ac:dyDescent="0.35">
      <c r="I37704" s="113" t="s">
        <v>84948</v>
      </c>
    </row>
    <row r="37705" spans="9:9" ht="14.5" x14ac:dyDescent="0.35">
      <c r="I37705" s="113" t="s">
        <v>84947</v>
      </c>
    </row>
    <row r="37706" spans="9:9" ht="14.5" x14ac:dyDescent="0.35">
      <c r="I37706" s="113" t="s">
        <v>84946</v>
      </c>
    </row>
    <row r="37707" spans="9:9" ht="14.5" x14ac:dyDescent="0.35">
      <c r="I37707" s="113" t="s">
        <v>84945</v>
      </c>
    </row>
    <row r="37708" spans="9:9" ht="14.5" x14ac:dyDescent="0.35">
      <c r="I37708" s="113" t="s">
        <v>84944</v>
      </c>
    </row>
    <row r="37709" spans="9:9" ht="14.5" x14ac:dyDescent="0.35">
      <c r="I37709" s="113" t="s">
        <v>84943</v>
      </c>
    </row>
    <row r="37710" spans="9:9" ht="14.5" x14ac:dyDescent="0.35">
      <c r="I37710" s="113" t="s">
        <v>84942</v>
      </c>
    </row>
    <row r="37711" spans="9:9" ht="14.5" x14ac:dyDescent="0.35">
      <c r="I37711" s="113" t="s">
        <v>112437</v>
      </c>
    </row>
    <row r="37712" spans="9:9" ht="14.5" x14ac:dyDescent="0.35">
      <c r="I37712" s="113" t="s">
        <v>84941</v>
      </c>
    </row>
    <row r="37713" spans="9:9" ht="14.5" x14ac:dyDescent="0.35">
      <c r="I37713" s="113" t="s">
        <v>84940</v>
      </c>
    </row>
    <row r="37714" spans="9:9" ht="14.5" x14ac:dyDescent="0.35">
      <c r="I37714" s="113" t="s">
        <v>84939</v>
      </c>
    </row>
    <row r="37715" spans="9:9" ht="14.5" x14ac:dyDescent="0.35">
      <c r="I37715" s="113" t="s">
        <v>84938</v>
      </c>
    </row>
    <row r="37716" spans="9:9" ht="14.5" x14ac:dyDescent="0.35">
      <c r="I37716" s="113" t="s">
        <v>84937</v>
      </c>
    </row>
    <row r="37717" spans="9:9" ht="14.5" x14ac:dyDescent="0.35">
      <c r="I37717" s="113" t="s">
        <v>84936</v>
      </c>
    </row>
    <row r="37718" spans="9:9" ht="14.5" x14ac:dyDescent="0.35">
      <c r="I37718" s="113" t="s">
        <v>84935</v>
      </c>
    </row>
    <row r="37719" spans="9:9" ht="14.5" x14ac:dyDescent="0.35">
      <c r="I37719" s="113" t="s">
        <v>84934</v>
      </c>
    </row>
    <row r="37720" spans="9:9" ht="14.5" x14ac:dyDescent="0.35">
      <c r="I37720" s="113" t="s">
        <v>84933</v>
      </c>
    </row>
    <row r="37721" spans="9:9" ht="14.5" x14ac:dyDescent="0.35">
      <c r="I37721" s="113" t="s">
        <v>141054</v>
      </c>
    </row>
    <row r="37722" spans="9:9" ht="14.5" x14ac:dyDescent="0.35">
      <c r="I37722" s="113" t="s">
        <v>141055</v>
      </c>
    </row>
    <row r="37723" spans="9:9" ht="14.5" x14ac:dyDescent="0.35">
      <c r="I37723" s="113" t="s">
        <v>140157</v>
      </c>
    </row>
    <row r="37724" spans="9:9" ht="14.5" x14ac:dyDescent="0.35">
      <c r="I37724" s="113" t="s">
        <v>128051</v>
      </c>
    </row>
    <row r="37725" spans="9:9" ht="14.5" x14ac:dyDescent="0.35">
      <c r="I37725" s="113" t="s">
        <v>119942</v>
      </c>
    </row>
    <row r="37726" spans="9:9" ht="14.5" x14ac:dyDescent="0.35">
      <c r="I37726" s="113" t="s">
        <v>119941</v>
      </c>
    </row>
    <row r="37727" spans="9:9" ht="14.5" x14ac:dyDescent="0.35">
      <c r="I37727" s="113" t="s">
        <v>115729</v>
      </c>
    </row>
    <row r="37728" spans="9:9" ht="14.5" x14ac:dyDescent="0.35">
      <c r="I37728" s="113" t="s">
        <v>112436</v>
      </c>
    </row>
    <row r="37729" spans="9:9" ht="14.5" x14ac:dyDescent="0.35">
      <c r="I37729" s="113" t="s">
        <v>112435</v>
      </c>
    </row>
    <row r="37730" spans="9:9" ht="14.5" x14ac:dyDescent="0.35">
      <c r="I37730" s="113" t="s">
        <v>84932</v>
      </c>
    </row>
    <row r="37731" spans="9:9" ht="14.5" x14ac:dyDescent="0.35">
      <c r="I37731" s="113" t="s">
        <v>84931</v>
      </c>
    </row>
    <row r="37732" spans="9:9" ht="14.5" x14ac:dyDescent="0.35">
      <c r="I37732" s="113" t="s">
        <v>84930</v>
      </c>
    </row>
    <row r="37733" spans="9:9" ht="14.5" x14ac:dyDescent="0.35">
      <c r="I37733" s="113" t="s">
        <v>84929</v>
      </c>
    </row>
    <row r="37734" spans="9:9" ht="14.5" x14ac:dyDescent="0.35">
      <c r="I37734" s="113" t="s">
        <v>84928</v>
      </c>
    </row>
    <row r="37735" spans="9:9" ht="14.5" x14ac:dyDescent="0.35">
      <c r="I37735" s="113" t="s">
        <v>84927</v>
      </c>
    </row>
    <row r="37736" spans="9:9" ht="14.5" x14ac:dyDescent="0.35">
      <c r="I37736" s="113" t="s">
        <v>84926</v>
      </c>
    </row>
    <row r="37737" spans="9:9" ht="14.5" x14ac:dyDescent="0.35">
      <c r="I37737" s="113" t="s">
        <v>84925</v>
      </c>
    </row>
    <row r="37738" spans="9:9" ht="14.5" x14ac:dyDescent="0.35">
      <c r="I37738" s="113" t="s">
        <v>84924</v>
      </c>
    </row>
    <row r="37739" spans="9:9" ht="14.5" x14ac:dyDescent="0.35">
      <c r="I37739" s="113" t="s">
        <v>84923</v>
      </c>
    </row>
    <row r="37740" spans="9:9" ht="14.5" x14ac:dyDescent="0.35">
      <c r="I37740" s="113" t="s">
        <v>84922</v>
      </c>
    </row>
    <row r="37741" spans="9:9" ht="14.5" x14ac:dyDescent="0.35">
      <c r="I37741" s="113" t="s">
        <v>84921</v>
      </c>
    </row>
    <row r="37742" spans="9:9" ht="14.5" x14ac:dyDescent="0.35">
      <c r="I37742" s="113" t="s">
        <v>84920</v>
      </c>
    </row>
    <row r="37743" spans="9:9" ht="14.5" x14ac:dyDescent="0.35">
      <c r="I37743" s="113" t="s">
        <v>84919</v>
      </c>
    </row>
    <row r="37744" spans="9:9" ht="14.5" x14ac:dyDescent="0.35">
      <c r="I37744" s="113" t="s">
        <v>84918</v>
      </c>
    </row>
    <row r="37745" spans="9:9" ht="14.5" x14ac:dyDescent="0.35">
      <c r="I37745" s="113" t="s">
        <v>84917</v>
      </c>
    </row>
    <row r="37746" spans="9:9" ht="14.5" x14ac:dyDescent="0.35">
      <c r="I37746" s="113" t="s">
        <v>84916</v>
      </c>
    </row>
    <row r="37747" spans="9:9" ht="14.5" x14ac:dyDescent="0.35">
      <c r="I37747" s="113" t="s">
        <v>84915</v>
      </c>
    </row>
    <row r="37748" spans="9:9" ht="14.5" x14ac:dyDescent="0.35">
      <c r="I37748" s="113" t="s">
        <v>84914</v>
      </c>
    </row>
    <row r="37749" spans="9:9" ht="14.5" x14ac:dyDescent="0.35">
      <c r="I37749" s="113" t="s">
        <v>84913</v>
      </c>
    </row>
    <row r="37750" spans="9:9" ht="14.5" x14ac:dyDescent="0.35">
      <c r="I37750" s="113" t="s">
        <v>84912</v>
      </c>
    </row>
    <row r="37751" spans="9:9" ht="14.5" x14ac:dyDescent="0.35">
      <c r="I37751" s="113" t="s">
        <v>84911</v>
      </c>
    </row>
    <row r="37752" spans="9:9" ht="14.5" x14ac:dyDescent="0.35">
      <c r="I37752" s="113" t="s">
        <v>84910</v>
      </c>
    </row>
    <row r="37753" spans="9:9" ht="14.5" x14ac:dyDescent="0.35">
      <c r="I37753" s="113" t="s">
        <v>84909</v>
      </c>
    </row>
    <row r="37754" spans="9:9" ht="14.5" x14ac:dyDescent="0.35">
      <c r="I37754" s="113" t="s">
        <v>84908</v>
      </c>
    </row>
    <row r="37755" spans="9:9" ht="14.5" x14ac:dyDescent="0.35">
      <c r="I37755" s="113" t="s">
        <v>84907</v>
      </c>
    </row>
    <row r="37756" spans="9:9" ht="14.5" x14ac:dyDescent="0.35">
      <c r="I37756" s="113" t="s">
        <v>84906</v>
      </c>
    </row>
    <row r="37757" spans="9:9" ht="14.5" x14ac:dyDescent="0.35">
      <c r="I37757" s="113" t="s">
        <v>84905</v>
      </c>
    </row>
    <row r="37758" spans="9:9" ht="14.5" x14ac:dyDescent="0.35">
      <c r="I37758" s="113" t="s">
        <v>84904</v>
      </c>
    </row>
    <row r="37759" spans="9:9" ht="14.5" x14ac:dyDescent="0.35">
      <c r="I37759" s="113" t="s">
        <v>84903</v>
      </c>
    </row>
    <row r="37760" spans="9:9" ht="14.5" x14ac:dyDescent="0.35">
      <c r="I37760" s="113" t="s">
        <v>84902</v>
      </c>
    </row>
    <row r="37761" spans="9:9" ht="14.5" x14ac:dyDescent="0.35">
      <c r="I37761" s="113" t="s">
        <v>84901</v>
      </c>
    </row>
    <row r="37762" spans="9:9" ht="14.5" x14ac:dyDescent="0.35">
      <c r="I37762" s="113" t="s">
        <v>84900</v>
      </c>
    </row>
    <row r="37763" spans="9:9" ht="14.5" x14ac:dyDescent="0.35">
      <c r="I37763" s="113" t="s">
        <v>84899</v>
      </c>
    </row>
    <row r="37764" spans="9:9" ht="14.5" x14ac:dyDescent="0.35">
      <c r="I37764" s="113" t="s">
        <v>84898</v>
      </c>
    </row>
    <row r="37765" spans="9:9" ht="14.5" x14ac:dyDescent="0.35">
      <c r="I37765" s="113" t="s">
        <v>84897</v>
      </c>
    </row>
    <row r="37766" spans="9:9" ht="14.5" x14ac:dyDescent="0.35">
      <c r="I37766" s="113" t="s">
        <v>84896</v>
      </c>
    </row>
    <row r="37767" spans="9:9" ht="14.5" x14ac:dyDescent="0.35">
      <c r="I37767" s="113" t="s">
        <v>84895</v>
      </c>
    </row>
    <row r="37768" spans="9:9" ht="14.5" x14ac:dyDescent="0.35">
      <c r="I37768" s="113" t="s">
        <v>84894</v>
      </c>
    </row>
    <row r="37769" spans="9:9" ht="14.5" x14ac:dyDescent="0.35">
      <c r="I37769" s="113" t="s">
        <v>84893</v>
      </c>
    </row>
    <row r="37770" spans="9:9" ht="14.5" x14ac:dyDescent="0.35">
      <c r="I37770" s="113" t="s">
        <v>84892</v>
      </c>
    </row>
    <row r="37771" spans="9:9" ht="14.5" x14ac:dyDescent="0.35">
      <c r="I37771" s="113" t="s">
        <v>84891</v>
      </c>
    </row>
    <row r="37772" spans="9:9" ht="14.5" x14ac:dyDescent="0.35">
      <c r="I37772" s="113" t="s">
        <v>84890</v>
      </c>
    </row>
    <row r="37773" spans="9:9" ht="14.5" x14ac:dyDescent="0.35">
      <c r="I37773" s="113" t="s">
        <v>84889</v>
      </c>
    </row>
    <row r="37774" spans="9:9" ht="14.5" x14ac:dyDescent="0.35">
      <c r="I37774" s="113" t="s">
        <v>84888</v>
      </c>
    </row>
    <row r="37775" spans="9:9" ht="14.5" x14ac:dyDescent="0.35">
      <c r="I37775" s="113" t="s">
        <v>84887</v>
      </c>
    </row>
    <row r="37776" spans="9:9" ht="14.5" x14ac:dyDescent="0.35">
      <c r="I37776" s="113" t="s">
        <v>84886</v>
      </c>
    </row>
    <row r="37777" spans="9:9" ht="14.5" x14ac:dyDescent="0.35">
      <c r="I37777" s="113" t="s">
        <v>84885</v>
      </c>
    </row>
    <row r="37778" spans="9:9" ht="14.5" x14ac:dyDescent="0.35">
      <c r="I37778" s="113" t="s">
        <v>84884</v>
      </c>
    </row>
    <row r="37779" spans="9:9" ht="14.5" x14ac:dyDescent="0.35">
      <c r="I37779" s="113" t="s">
        <v>126612</v>
      </c>
    </row>
    <row r="37780" spans="9:9" ht="14.5" x14ac:dyDescent="0.35">
      <c r="I37780" s="113" t="s">
        <v>126613</v>
      </c>
    </row>
    <row r="37781" spans="9:9" ht="14.5" x14ac:dyDescent="0.35">
      <c r="I37781" s="113" t="s">
        <v>126614</v>
      </c>
    </row>
    <row r="37782" spans="9:9" ht="14.5" x14ac:dyDescent="0.35">
      <c r="I37782" s="113" t="s">
        <v>126615</v>
      </c>
    </row>
    <row r="37783" spans="9:9" ht="14.5" x14ac:dyDescent="0.35">
      <c r="I37783" s="113" t="s">
        <v>84883</v>
      </c>
    </row>
    <row r="37784" spans="9:9" ht="14.5" x14ac:dyDescent="0.35">
      <c r="I37784" s="113" t="s">
        <v>84882</v>
      </c>
    </row>
    <row r="37785" spans="9:9" ht="14.5" x14ac:dyDescent="0.35">
      <c r="I37785" s="113" t="s">
        <v>84881</v>
      </c>
    </row>
    <row r="37786" spans="9:9" ht="14.5" x14ac:dyDescent="0.35">
      <c r="I37786" s="113" t="s">
        <v>84880</v>
      </c>
    </row>
    <row r="37787" spans="9:9" ht="14.5" x14ac:dyDescent="0.35">
      <c r="I37787" s="113" t="s">
        <v>84879</v>
      </c>
    </row>
    <row r="37788" spans="9:9" ht="14.5" x14ac:dyDescent="0.35">
      <c r="I37788" s="113" t="s">
        <v>84878</v>
      </c>
    </row>
    <row r="37789" spans="9:9" ht="14.5" x14ac:dyDescent="0.35">
      <c r="I37789" s="113" t="s">
        <v>84877</v>
      </c>
    </row>
    <row r="37790" spans="9:9" ht="14.5" x14ac:dyDescent="0.35">
      <c r="I37790" s="113" t="s">
        <v>84876</v>
      </c>
    </row>
    <row r="37791" spans="9:9" ht="14.5" x14ac:dyDescent="0.35">
      <c r="I37791" s="113" t="s">
        <v>84875</v>
      </c>
    </row>
    <row r="37792" spans="9:9" ht="14.5" x14ac:dyDescent="0.35">
      <c r="I37792" s="113" t="s">
        <v>84874</v>
      </c>
    </row>
    <row r="37793" spans="9:9" ht="14.5" x14ac:dyDescent="0.35">
      <c r="I37793" s="113" t="s">
        <v>116660</v>
      </c>
    </row>
    <row r="37794" spans="9:9" ht="14.5" x14ac:dyDescent="0.35">
      <c r="I37794" s="113" t="s">
        <v>116659</v>
      </c>
    </row>
    <row r="37795" spans="9:9" ht="14.5" x14ac:dyDescent="0.35">
      <c r="I37795" s="113" t="s">
        <v>84873</v>
      </c>
    </row>
    <row r="37796" spans="9:9" ht="14.5" x14ac:dyDescent="0.35">
      <c r="I37796" s="113" t="s">
        <v>119940</v>
      </c>
    </row>
    <row r="37797" spans="9:9" ht="14.5" x14ac:dyDescent="0.35">
      <c r="I37797" s="113" t="s">
        <v>84872</v>
      </c>
    </row>
    <row r="37798" spans="9:9" ht="14.5" x14ac:dyDescent="0.35">
      <c r="I37798" s="113" t="s">
        <v>84871</v>
      </c>
    </row>
    <row r="37799" spans="9:9" ht="14.5" x14ac:dyDescent="0.35">
      <c r="I37799" s="113" t="s">
        <v>84870</v>
      </c>
    </row>
    <row r="37800" spans="9:9" ht="14.5" x14ac:dyDescent="0.35">
      <c r="I37800" s="113" t="s">
        <v>84869</v>
      </c>
    </row>
    <row r="37801" spans="9:9" ht="14.5" x14ac:dyDescent="0.35">
      <c r="I37801" s="113" t="s">
        <v>84868</v>
      </c>
    </row>
    <row r="37802" spans="9:9" ht="14.5" x14ac:dyDescent="0.35">
      <c r="I37802" s="113" t="s">
        <v>112434</v>
      </c>
    </row>
    <row r="37803" spans="9:9" ht="14.5" x14ac:dyDescent="0.35">
      <c r="I37803" s="113" t="s">
        <v>126616</v>
      </c>
    </row>
    <row r="37804" spans="9:9" ht="14.5" x14ac:dyDescent="0.35">
      <c r="I37804" s="113" t="s">
        <v>84867</v>
      </c>
    </row>
    <row r="37805" spans="9:9" ht="14.5" x14ac:dyDescent="0.35">
      <c r="I37805" s="113" t="s">
        <v>141056</v>
      </c>
    </row>
    <row r="37806" spans="9:9" ht="14.5" x14ac:dyDescent="0.35">
      <c r="I37806" s="113" t="s">
        <v>128052</v>
      </c>
    </row>
    <row r="37807" spans="9:9" ht="14.5" x14ac:dyDescent="0.35">
      <c r="I37807" s="113" t="s">
        <v>119939</v>
      </c>
    </row>
    <row r="37808" spans="9:9" ht="14.5" x14ac:dyDescent="0.35">
      <c r="I37808" s="113" t="s">
        <v>84866</v>
      </c>
    </row>
    <row r="37809" spans="9:9" ht="14.5" x14ac:dyDescent="0.35">
      <c r="I37809" s="113" t="s">
        <v>84865</v>
      </c>
    </row>
    <row r="37810" spans="9:9" ht="14.5" x14ac:dyDescent="0.35">
      <c r="I37810" s="113" t="s">
        <v>84864</v>
      </c>
    </row>
    <row r="37811" spans="9:9" ht="14.5" x14ac:dyDescent="0.35">
      <c r="I37811" s="113" t="s">
        <v>84863</v>
      </c>
    </row>
    <row r="37812" spans="9:9" ht="14.5" x14ac:dyDescent="0.35">
      <c r="I37812" s="113" t="s">
        <v>84862</v>
      </c>
    </row>
    <row r="37813" spans="9:9" ht="14.5" x14ac:dyDescent="0.35">
      <c r="I37813" s="113" t="s">
        <v>84861</v>
      </c>
    </row>
    <row r="37814" spans="9:9" ht="14.5" x14ac:dyDescent="0.35">
      <c r="I37814" s="113" t="s">
        <v>119938</v>
      </c>
    </row>
    <row r="37815" spans="9:9" ht="14.5" x14ac:dyDescent="0.35">
      <c r="I37815" s="113" t="s">
        <v>119937</v>
      </c>
    </row>
    <row r="37816" spans="9:9" ht="14.5" x14ac:dyDescent="0.35">
      <c r="I37816" s="113" t="s">
        <v>119936</v>
      </c>
    </row>
    <row r="37817" spans="9:9" ht="14.5" x14ac:dyDescent="0.35">
      <c r="I37817" s="113" t="s">
        <v>119935</v>
      </c>
    </row>
    <row r="37818" spans="9:9" ht="14.5" x14ac:dyDescent="0.35">
      <c r="I37818" s="113" t="s">
        <v>119934</v>
      </c>
    </row>
    <row r="37819" spans="9:9" ht="14.5" x14ac:dyDescent="0.35">
      <c r="I37819" s="113" t="s">
        <v>119933</v>
      </c>
    </row>
    <row r="37820" spans="9:9" ht="14.5" x14ac:dyDescent="0.35">
      <c r="I37820" s="113" t="s">
        <v>119932</v>
      </c>
    </row>
    <row r="37821" spans="9:9" ht="14.5" x14ac:dyDescent="0.35">
      <c r="I37821" s="113" t="s">
        <v>126617</v>
      </c>
    </row>
    <row r="37822" spans="9:9" ht="14.5" x14ac:dyDescent="0.35">
      <c r="I37822" s="113" t="s">
        <v>84860</v>
      </c>
    </row>
    <row r="37823" spans="9:9" ht="14.5" x14ac:dyDescent="0.35">
      <c r="I37823" s="113" t="s">
        <v>84859</v>
      </c>
    </row>
    <row r="37824" spans="9:9" ht="14.5" x14ac:dyDescent="0.35">
      <c r="I37824" s="113" t="s">
        <v>84858</v>
      </c>
    </row>
    <row r="37825" spans="9:9" ht="14.5" x14ac:dyDescent="0.35">
      <c r="I37825" s="113" t="s">
        <v>84857</v>
      </c>
    </row>
    <row r="37826" spans="9:9" ht="14.5" x14ac:dyDescent="0.35">
      <c r="I37826" s="113" t="s">
        <v>84856</v>
      </c>
    </row>
    <row r="37827" spans="9:9" ht="14.5" x14ac:dyDescent="0.35">
      <c r="I37827" s="113" t="s">
        <v>84855</v>
      </c>
    </row>
    <row r="37828" spans="9:9" ht="14.5" x14ac:dyDescent="0.35">
      <c r="I37828" s="113" t="s">
        <v>84854</v>
      </c>
    </row>
    <row r="37829" spans="9:9" ht="14.5" x14ac:dyDescent="0.35">
      <c r="I37829" s="113" t="s">
        <v>84853</v>
      </c>
    </row>
    <row r="37830" spans="9:9" ht="14.5" x14ac:dyDescent="0.35">
      <c r="I37830" s="113" t="s">
        <v>84852</v>
      </c>
    </row>
    <row r="37831" spans="9:9" ht="14.5" x14ac:dyDescent="0.35">
      <c r="I37831" s="113" t="s">
        <v>84851</v>
      </c>
    </row>
    <row r="37832" spans="9:9" ht="14.5" x14ac:dyDescent="0.35">
      <c r="I37832" s="113" t="s">
        <v>84850</v>
      </c>
    </row>
    <row r="37833" spans="9:9" ht="14.5" x14ac:dyDescent="0.35">
      <c r="I37833" s="113" t="s">
        <v>84849</v>
      </c>
    </row>
    <row r="37834" spans="9:9" ht="14.5" x14ac:dyDescent="0.35">
      <c r="I37834" s="113" t="s">
        <v>84848</v>
      </c>
    </row>
    <row r="37835" spans="9:9" ht="14.5" x14ac:dyDescent="0.35">
      <c r="I37835" s="113" t="s">
        <v>84847</v>
      </c>
    </row>
    <row r="37836" spans="9:9" ht="14.5" x14ac:dyDescent="0.35">
      <c r="I37836" s="113" t="s">
        <v>84846</v>
      </c>
    </row>
    <row r="37837" spans="9:9" ht="14.5" x14ac:dyDescent="0.35">
      <c r="I37837" s="113" t="s">
        <v>84845</v>
      </c>
    </row>
    <row r="37838" spans="9:9" ht="14.5" x14ac:dyDescent="0.35">
      <c r="I37838" s="113" t="s">
        <v>84844</v>
      </c>
    </row>
    <row r="37839" spans="9:9" ht="14.5" x14ac:dyDescent="0.35">
      <c r="I37839" s="113" t="s">
        <v>84843</v>
      </c>
    </row>
    <row r="37840" spans="9:9" ht="14.5" x14ac:dyDescent="0.35">
      <c r="I37840" s="113" t="s">
        <v>84842</v>
      </c>
    </row>
    <row r="37841" spans="9:9" ht="14.5" x14ac:dyDescent="0.35">
      <c r="I37841" s="113" t="s">
        <v>84841</v>
      </c>
    </row>
    <row r="37842" spans="9:9" ht="14.5" x14ac:dyDescent="0.35">
      <c r="I37842" s="113" t="s">
        <v>126618</v>
      </c>
    </row>
    <row r="37843" spans="9:9" ht="14.5" x14ac:dyDescent="0.35">
      <c r="I37843" s="113" t="s">
        <v>126619</v>
      </c>
    </row>
    <row r="37844" spans="9:9" ht="14.5" x14ac:dyDescent="0.35">
      <c r="I37844" s="113" t="s">
        <v>126620</v>
      </c>
    </row>
    <row r="37845" spans="9:9" ht="14.5" x14ac:dyDescent="0.35">
      <c r="I37845" s="113" t="s">
        <v>126621</v>
      </c>
    </row>
    <row r="37846" spans="9:9" ht="14.5" x14ac:dyDescent="0.35">
      <c r="I37846" s="113" t="s">
        <v>126622</v>
      </c>
    </row>
    <row r="37847" spans="9:9" ht="14.5" x14ac:dyDescent="0.35">
      <c r="I37847" s="113" t="s">
        <v>126623</v>
      </c>
    </row>
    <row r="37848" spans="9:9" ht="14.5" x14ac:dyDescent="0.35">
      <c r="I37848" s="113" t="s">
        <v>126624</v>
      </c>
    </row>
    <row r="37849" spans="9:9" ht="14.5" x14ac:dyDescent="0.35">
      <c r="I37849" s="113" t="s">
        <v>126625</v>
      </c>
    </row>
    <row r="37850" spans="9:9" ht="14.5" x14ac:dyDescent="0.35">
      <c r="I37850" s="113" t="s">
        <v>84840</v>
      </c>
    </row>
    <row r="37851" spans="9:9" ht="14.5" x14ac:dyDescent="0.35">
      <c r="I37851" s="113" t="s">
        <v>84839</v>
      </c>
    </row>
    <row r="37852" spans="9:9" ht="14.5" x14ac:dyDescent="0.35">
      <c r="I37852" s="113" t="s">
        <v>84838</v>
      </c>
    </row>
    <row r="37853" spans="9:9" ht="14.5" x14ac:dyDescent="0.35">
      <c r="I37853" s="113" t="s">
        <v>84837</v>
      </c>
    </row>
    <row r="37854" spans="9:9" ht="14.5" x14ac:dyDescent="0.35">
      <c r="I37854" s="113" t="s">
        <v>84836</v>
      </c>
    </row>
    <row r="37855" spans="9:9" ht="14.5" x14ac:dyDescent="0.35">
      <c r="I37855" s="113" t="s">
        <v>84835</v>
      </c>
    </row>
    <row r="37856" spans="9:9" ht="14.5" x14ac:dyDescent="0.35">
      <c r="I37856" s="113" t="s">
        <v>84834</v>
      </c>
    </row>
    <row r="37857" spans="9:9" ht="14.5" x14ac:dyDescent="0.35">
      <c r="I37857" s="113" t="s">
        <v>84833</v>
      </c>
    </row>
    <row r="37858" spans="9:9" ht="14.5" x14ac:dyDescent="0.35">
      <c r="I37858" s="113" t="s">
        <v>84832</v>
      </c>
    </row>
    <row r="37859" spans="9:9" ht="14.5" x14ac:dyDescent="0.35">
      <c r="I37859" s="113" t="s">
        <v>84831</v>
      </c>
    </row>
    <row r="37860" spans="9:9" ht="14.5" x14ac:dyDescent="0.35">
      <c r="I37860" s="113" t="s">
        <v>84830</v>
      </c>
    </row>
    <row r="37861" spans="9:9" ht="14.5" x14ac:dyDescent="0.35">
      <c r="I37861" s="113" t="s">
        <v>84829</v>
      </c>
    </row>
    <row r="37862" spans="9:9" ht="14.5" x14ac:dyDescent="0.35">
      <c r="I37862" s="113" t="s">
        <v>84828</v>
      </c>
    </row>
    <row r="37863" spans="9:9" ht="14.5" x14ac:dyDescent="0.35">
      <c r="I37863" s="113" t="s">
        <v>84827</v>
      </c>
    </row>
    <row r="37864" spans="9:9" ht="14.5" x14ac:dyDescent="0.35">
      <c r="I37864" s="113" t="s">
        <v>84826</v>
      </c>
    </row>
    <row r="37865" spans="9:9" ht="14.5" x14ac:dyDescent="0.35">
      <c r="I37865" s="113" t="s">
        <v>84825</v>
      </c>
    </row>
    <row r="37866" spans="9:9" ht="14.5" x14ac:dyDescent="0.35">
      <c r="I37866" s="113" t="s">
        <v>84824</v>
      </c>
    </row>
    <row r="37867" spans="9:9" ht="14.5" x14ac:dyDescent="0.35">
      <c r="I37867" s="113" t="s">
        <v>84823</v>
      </c>
    </row>
    <row r="37868" spans="9:9" ht="14.5" x14ac:dyDescent="0.35">
      <c r="I37868" s="113" t="s">
        <v>84822</v>
      </c>
    </row>
    <row r="37869" spans="9:9" ht="14.5" x14ac:dyDescent="0.35">
      <c r="I37869" s="113" t="s">
        <v>84821</v>
      </c>
    </row>
    <row r="37870" spans="9:9" ht="14.5" x14ac:dyDescent="0.35">
      <c r="I37870" s="113" t="s">
        <v>119931</v>
      </c>
    </row>
    <row r="37871" spans="9:9" ht="14.5" x14ac:dyDescent="0.35">
      <c r="I37871" s="113" t="s">
        <v>112433</v>
      </c>
    </row>
    <row r="37872" spans="9:9" ht="14.5" x14ac:dyDescent="0.35">
      <c r="I37872" s="113" t="s">
        <v>112432</v>
      </c>
    </row>
    <row r="37873" spans="9:9" ht="14.5" x14ac:dyDescent="0.35">
      <c r="I37873" s="113" t="s">
        <v>112431</v>
      </c>
    </row>
    <row r="37874" spans="9:9" ht="14.5" x14ac:dyDescent="0.35">
      <c r="I37874" s="113" t="s">
        <v>112430</v>
      </c>
    </row>
    <row r="37875" spans="9:9" ht="14.5" x14ac:dyDescent="0.35">
      <c r="I37875" s="113" t="s">
        <v>112429</v>
      </c>
    </row>
    <row r="37876" spans="9:9" ht="14.5" x14ac:dyDescent="0.35">
      <c r="I37876" s="113" t="s">
        <v>112428</v>
      </c>
    </row>
    <row r="37877" spans="9:9" ht="14.5" x14ac:dyDescent="0.35">
      <c r="I37877" s="113" t="s">
        <v>84820</v>
      </c>
    </row>
    <row r="37878" spans="9:9" ht="14.5" x14ac:dyDescent="0.35">
      <c r="I37878" s="113" t="s">
        <v>126626</v>
      </c>
    </row>
    <row r="37879" spans="9:9" ht="14.5" x14ac:dyDescent="0.35">
      <c r="I37879" s="113" t="s">
        <v>119930</v>
      </c>
    </row>
    <row r="37880" spans="9:9" ht="14.5" x14ac:dyDescent="0.35">
      <c r="I37880" s="113" t="s">
        <v>141057</v>
      </c>
    </row>
    <row r="37881" spans="9:9" ht="14.5" x14ac:dyDescent="0.35">
      <c r="I37881" s="113" t="s">
        <v>84819</v>
      </c>
    </row>
    <row r="37882" spans="9:9" ht="14.5" x14ac:dyDescent="0.35">
      <c r="I37882" s="113" t="s">
        <v>84818</v>
      </c>
    </row>
    <row r="37883" spans="9:9" ht="14.5" x14ac:dyDescent="0.35">
      <c r="I37883" s="113" t="s">
        <v>84817</v>
      </c>
    </row>
    <row r="37884" spans="9:9" ht="14.5" x14ac:dyDescent="0.35">
      <c r="I37884" s="113" t="s">
        <v>84816</v>
      </c>
    </row>
    <row r="37885" spans="9:9" ht="14.5" x14ac:dyDescent="0.35">
      <c r="I37885" s="113" t="s">
        <v>84815</v>
      </c>
    </row>
    <row r="37886" spans="9:9" ht="14.5" x14ac:dyDescent="0.35">
      <c r="I37886" s="113" t="s">
        <v>84814</v>
      </c>
    </row>
    <row r="37887" spans="9:9" ht="14.5" x14ac:dyDescent="0.35">
      <c r="I37887" s="113" t="s">
        <v>84813</v>
      </c>
    </row>
    <row r="37888" spans="9:9" ht="14.5" x14ac:dyDescent="0.35">
      <c r="I37888" s="113" t="s">
        <v>84812</v>
      </c>
    </row>
    <row r="37889" spans="9:9" ht="14.5" x14ac:dyDescent="0.35">
      <c r="I37889" s="113" t="s">
        <v>84811</v>
      </c>
    </row>
    <row r="37890" spans="9:9" ht="14.5" x14ac:dyDescent="0.35">
      <c r="I37890" s="113" t="s">
        <v>84810</v>
      </c>
    </row>
    <row r="37891" spans="9:9" ht="14.5" x14ac:dyDescent="0.35">
      <c r="I37891" s="113" t="s">
        <v>84809</v>
      </c>
    </row>
    <row r="37892" spans="9:9" ht="14.5" x14ac:dyDescent="0.35">
      <c r="I37892" s="113" t="s">
        <v>84808</v>
      </c>
    </row>
    <row r="37893" spans="9:9" ht="14.5" x14ac:dyDescent="0.35">
      <c r="I37893" s="113" t="s">
        <v>84807</v>
      </c>
    </row>
    <row r="37894" spans="9:9" ht="14.5" x14ac:dyDescent="0.35">
      <c r="I37894" s="113" t="s">
        <v>84806</v>
      </c>
    </row>
    <row r="37895" spans="9:9" ht="14.5" x14ac:dyDescent="0.35">
      <c r="I37895" s="113" t="s">
        <v>84805</v>
      </c>
    </row>
    <row r="37896" spans="9:9" ht="14.5" x14ac:dyDescent="0.35">
      <c r="I37896" s="113" t="s">
        <v>84804</v>
      </c>
    </row>
    <row r="37897" spans="9:9" ht="14.5" x14ac:dyDescent="0.35">
      <c r="I37897" s="113" t="s">
        <v>84803</v>
      </c>
    </row>
    <row r="37898" spans="9:9" ht="14.5" x14ac:dyDescent="0.35">
      <c r="I37898" s="113" t="s">
        <v>84802</v>
      </c>
    </row>
    <row r="37899" spans="9:9" ht="14.5" x14ac:dyDescent="0.35">
      <c r="I37899" s="113" t="s">
        <v>84801</v>
      </c>
    </row>
    <row r="37900" spans="9:9" ht="14.5" x14ac:dyDescent="0.35">
      <c r="I37900" s="113" t="s">
        <v>84800</v>
      </c>
    </row>
    <row r="37901" spans="9:9" ht="14.5" x14ac:dyDescent="0.35">
      <c r="I37901" s="113" t="s">
        <v>84799</v>
      </c>
    </row>
    <row r="37902" spans="9:9" ht="14.5" x14ac:dyDescent="0.35">
      <c r="I37902" s="113" t="s">
        <v>84798</v>
      </c>
    </row>
    <row r="37903" spans="9:9" ht="14.5" x14ac:dyDescent="0.35">
      <c r="I37903" s="113" t="s">
        <v>84797</v>
      </c>
    </row>
    <row r="37904" spans="9:9" ht="14.5" x14ac:dyDescent="0.35">
      <c r="I37904" s="113" t="s">
        <v>84796</v>
      </c>
    </row>
    <row r="37905" spans="9:9" ht="14.5" x14ac:dyDescent="0.35">
      <c r="I37905" s="113" t="s">
        <v>84795</v>
      </c>
    </row>
    <row r="37906" spans="9:9" ht="14.5" x14ac:dyDescent="0.35">
      <c r="I37906" s="113" t="s">
        <v>84794</v>
      </c>
    </row>
    <row r="37907" spans="9:9" ht="14.5" x14ac:dyDescent="0.35">
      <c r="I37907" s="113" t="s">
        <v>84793</v>
      </c>
    </row>
    <row r="37908" spans="9:9" ht="14.5" x14ac:dyDescent="0.35">
      <c r="I37908" s="113" t="s">
        <v>84792</v>
      </c>
    </row>
    <row r="37909" spans="9:9" ht="14.5" x14ac:dyDescent="0.35">
      <c r="I37909" s="113" t="s">
        <v>112427</v>
      </c>
    </row>
    <row r="37910" spans="9:9" ht="14.5" x14ac:dyDescent="0.35">
      <c r="I37910" s="113" t="s">
        <v>112426</v>
      </c>
    </row>
    <row r="37911" spans="9:9" ht="14.5" x14ac:dyDescent="0.35">
      <c r="I37911" s="113" t="s">
        <v>112425</v>
      </c>
    </row>
    <row r="37912" spans="9:9" ht="14.5" x14ac:dyDescent="0.35">
      <c r="I37912" s="113" t="s">
        <v>112424</v>
      </c>
    </row>
    <row r="37913" spans="9:9" ht="14.5" x14ac:dyDescent="0.35">
      <c r="I37913" s="113" t="s">
        <v>112423</v>
      </c>
    </row>
    <row r="37914" spans="9:9" ht="14.5" x14ac:dyDescent="0.35">
      <c r="I37914" s="113" t="s">
        <v>112422</v>
      </c>
    </row>
    <row r="37915" spans="9:9" ht="14.5" x14ac:dyDescent="0.35">
      <c r="I37915" s="113" t="s">
        <v>112421</v>
      </c>
    </row>
    <row r="37916" spans="9:9" ht="14.5" x14ac:dyDescent="0.35">
      <c r="I37916" s="113" t="s">
        <v>112420</v>
      </c>
    </row>
    <row r="37917" spans="9:9" ht="14.5" x14ac:dyDescent="0.35">
      <c r="I37917" s="113" t="s">
        <v>112419</v>
      </c>
    </row>
    <row r="37918" spans="9:9" ht="14.5" x14ac:dyDescent="0.35">
      <c r="I37918" s="113" t="s">
        <v>112418</v>
      </c>
    </row>
    <row r="37919" spans="9:9" ht="14.5" x14ac:dyDescent="0.35">
      <c r="I37919" s="113" t="s">
        <v>112417</v>
      </c>
    </row>
    <row r="37920" spans="9:9" ht="14.5" x14ac:dyDescent="0.35">
      <c r="I37920" s="113" t="s">
        <v>112416</v>
      </c>
    </row>
    <row r="37921" spans="9:9" ht="14.5" x14ac:dyDescent="0.35">
      <c r="I37921" s="113" t="s">
        <v>112415</v>
      </c>
    </row>
    <row r="37922" spans="9:9" ht="14.5" x14ac:dyDescent="0.35">
      <c r="I37922" s="113" t="s">
        <v>112414</v>
      </c>
    </row>
    <row r="37923" spans="9:9" ht="14.5" x14ac:dyDescent="0.35">
      <c r="I37923" s="113" t="s">
        <v>84791</v>
      </c>
    </row>
    <row r="37924" spans="9:9" ht="14.5" x14ac:dyDescent="0.35">
      <c r="I37924" s="113" t="s">
        <v>84790</v>
      </c>
    </row>
    <row r="37925" spans="9:9" ht="14.5" x14ac:dyDescent="0.35">
      <c r="I37925" s="113" t="s">
        <v>84789</v>
      </c>
    </row>
    <row r="37926" spans="9:9" ht="14.5" x14ac:dyDescent="0.35">
      <c r="I37926" s="113" t="s">
        <v>84788</v>
      </c>
    </row>
    <row r="37927" spans="9:9" ht="14.5" x14ac:dyDescent="0.35">
      <c r="I37927" s="113" t="s">
        <v>84787</v>
      </c>
    </row>
    <row r="37928" spans="9:9" ht="14.5" x14ac:dyDescent="0.35">
      <c r="I37928" s="113" t="s">
        <v>123522</v>
      </c>
    </row>
    <row r="37929" spans="9:9" ht="14.5" x14ac:dyDescent="0.35">
      <c r="I37929" s="113" t="s">
        <v>84786</v>
      </c>
    </row>
    <row r="37930" spans="9:9" ht="14.5" x14ac:dyDescent="0.35">
      <c r="I37930" s="113" t="s">
        <v>128053</v>
      </c>
    </row>
    <row r="37931" spans="9:9" ht="14.5" x14ac:dyDescent="0.35">
      <c r="I37931" s="113" t="s">
        <v>121457</v>
      </c>
    </row>
    <row r="37932" spans="9:9" ht="14.5" x14ac:dyDescent="0.35">
      <c r="I37932" s="113" t="s">
        <v>112413</v>
      </c>
    </row>
    <row r="37933" spans="9:9" ht="14.5" x14ac:dyDescent="0.35">
      <c r="I37933" s="113" t="s">
        <v>112412</v>
      </c>
    </row>
    <row r="37934" spans="9:9" ht="14.5" x14ac:dyDescent="0.35">
      <c r="I37934" s="113" t="s">
        <v>112411</v>
      </c>
    </row>
    <row r="37935" spans="9:9" ht="14.5" x14ac:dyDescent="0.35">
      <c r="I37935" s="113" t="s">
        <v>112410</v>
      </c>
    </row>
    <row r="37936" spans="9:9" ht="14.5" x14ac:dyDescent="0.35">
      <c r="I37936" s="113" t="s">
        <v>112409</v>
      </c>
    </row>
    <row r="37937" spans="9:9" ht="14.5" x14ac:dyDescent="0.35">
      <c r="I37937" s="113" t="s">
        <v>112408</v>
      </c>
    </row>
    <row r="37938" spans="9:9" ht="14.5" x14ac:dyDescent="0.35">
      <c r="I37938" s="113" t="s">
        <v>112407</v>
      </c>
    </row>
    <row r="37939" spans="9:9" ht="14.5" x14ac:dyDescent="0.35">
      <c r="I37939" s="113" t="s">
        <v>112406</v>
      </c>
    </row>
    <row r="37940" spans="9:9" ht="14.5" x14ac:dyDescent="0.35">
      <c r="I37940" s="113" t="s">
        <v>112405</v>
      </c>
    </row>
    <row r="37941" spans="9:9" ht="14.5" x14ac:dyDescent="0.35">
      <c r="I37941" s="113" t="s">
        <v>112404</v>
      </c>
    </row>
    <row r="37942" spans="9:9" ht="14.5" x14ac:dyDescent="0.35">
      <c r="I37942" s="113" t="s">
        <v>84785</v>
      </c>
    </row>
    <row r="37943" spans="9:9" ht="14.5" x14ac:dyDescent="0.35">
      <c r="I37943" s="113" t="s">
        <v>112403</v>
      </c>
    </row>
    <row r="37944" spans="9:9" ht="14.5" x14ac:dyDescent="0.35">
      <c r="I37944" s="113" t="s">
        <v>84784</v>
      </c>
    </row>
    <row r="37945" spans="9:9" ht="14.5" x14ac:dyDescent="0.35">
      <c r="I37945" s="113" t="s">
        <v>84783</v>
      </c>
    </row>
    <row r="37946" spans="9:9" ht="14.5" x14ac:dyDescent="0.35">
      <c r="I37946" s="113" t="s">
        <v>84782</v>
      </c>
    </row>
    <row r="37947" spans="9:9" ht="14.5" x14ac:dyDescent="0.35">
      <c r="I37947" s="113" t="s">
        <v>84781</v>
      </c>
    </row>
    <row r="37948" spans="9:9" ht="14.5" x14ac:dyDescent="0.35">
      <c r="I37948" s="113" t="s">
        <v>84780</v>
      </c>
    </row>
    <row r="37949" spans="9:9" ht="14.5" x14ac:dyDescent="0.35">
      <c r="I37949" s="113" t="s">
        <v>138978</v>
      </c>
    </row>
    <row r="37950" spans="9:9" ht="14.5" x14ac:dyDescent="0.35">
      <c r="I37950" s="113" t="s">
        <v>138979</v>
      </c>
    </row>
    <row r="37951" spans="9:9" ht="14.5" x14ac:dyDescent="0.35">
      <c r="I37951" s="113" t="s">
        <v>138980</v>
      </c>
    </row>
    <row r="37952" spans="9:9" ht="14.5" x14ac:dyDescent="0.35">
      <c r="I37952" s="113" t="s">
        <v>138981</v>
      </c>
    </row>
    <row r="37953" spans="9:9" ht="14.5" x14ac:dyDescent="0.35">
      <c r="I37953" s="113" t="s">
        <v>138982</v>
      </c>
    </row>
    <row r="37954" spans="9:9" ht="14.5" x14ac:dyDescent="0.35">
      <c r="I37954" s="113" t="s">
        <v>138983</v>
      </c>
    </row>
    <row r="37955" spans="9:9" ht="14.5" x14ac:dyDescent="0.35">
      <c r="I37955" s="113" t="s">
        <v>138984</v>
      </c>
    </row>
    <row r="37956" spans="9:9" ht="14.5" x14ac:dyDescent="0.35">
      <c r="I37956" s="113" t="s">
        <v>138985</v>
      </c>
    </row>
    <row r="37957" spans="9:9" ht="14.5" x14ac:dyDescent="0.35">
      <c r="I37957" s="113" t="s">
        <v>138986</v>
      </c>
    </row>
    <row r="37958" spans="9:9" ht="14.5" x14ac:dyDescent="0.35">
      <c r="I37958" s="113" t="s">
        <v>138987</v>
      </c>
    </row>
    <row r="37959" spans="9:9" ht="14.5" x14ac:dyDescent="0.35">
      <c r="I37959" s="113" t="s">
        <v>138988</v>
      </c>
    </row>
    <row r="37960" spans="9:9" ht="14.5" x14ac:dyDescent="0.35">
      <c r="I37960" s="113" t="s">
        <v>138989</v>
      </c>
    </row>
    <row r="37961" spans="9:9" ht="14.5" x14ac:dyDescent="0.35">
      <c r="I37961" s="113" t="s">
        <v>138990</v>
      </c>
    </row>
    <row r="37962" spans="9:9" ht="14.5" x14ac:dyDescent="0.35">
      <c r="I37962" s="113" t="s">
        <v>141058</v>
      </c>
    </row>
    <row r="37963" spans="9:9" ht="14.5" x14ac:dyDescent="0.35">
      <c r="I37963" s="113" t="s">
        <v>84779</v>
      </c>
    </row>
    <row r="37964" spans="9:9" ht="14.5" x14ac:dyDescent="0.35">
      <c r="I37964" s="113" t="s">
        <v>84778</v>
      </c>
    </row>
    <row r="37965" spans="9:9" ht="14.5" x14ac:dyDescent="0.35">
      <c r="I37965" s="113" t="s">
        <v>84777</v>
      </c>
    </row>
    <row r="37966" spans="9:9" ht="14.5" x14ac:dyDescent="0.35">
      <c r="I37966" s="113" t="s">
        <v>84776</v>
      </c>
    </row>
    <row r="37967" spans="9:9" ht="14.5" x14ac:dyDescent="0.35">
      <c r="I37967" s="113" t="s">
        <v>119929</v>
      </c>
    </row>
    <row r="37968" spans="9:9" ht="14.5" x14ac:dyDescent="0.35">
      <c r="I37968" s="113" t="s">
        <v>119928</v>
      </c>
    </row>
    <row r="37969" spans="9:9" ht="14.5" x14ac:dyDescent="0.35">
      <c r="I37969" s="113" t="s">
        <v>123521</v>
      </c>
    </row>
    <row r="37970" spans="9:9" ht="14.5" x14ac:dyDescent="0.35">
      <c r="I37970" s="113" t="s">
        <v>121456</v>
      </c>
    </row>
    <row r="37971" spans="9:9" ht="14.5" x14ac:dyDescent="0.35">
      <c r="I37971" s="113" t="s">
        <v>112402</v>
      </c>
    </row>
    <row r="37972" spans="9:9" ht="14.5" x14ac:dyDescent="0.35">
      <c r="I37972" s="113" t="s">
        <v>84775</v>
      </c>
    </row>
    <row r="37973" spans="9:9" ht="14.5" x14ac:dyDescent="0.35">
      <c r="I37973" s="113" t="s">
        <v>84774</v>
      </c>
    </row>
    <row r="37974" spans="9:9" ht="14.5" x14ac:dyDescent="0.35">
      <c r="I37974" s="113" t="s">
        <v>49511</v>
      </c>
    </row>
    <row r="37975" spans="9:9" ht="14.5" x14ac:dyDescent="0.35">
      <c r="I37975" s="113" t="s">
        <v>49510</v>
      </c>
    </row>
    <row r="37976" spans="9:9" ht="14.5" x14ac:dyDescent="0.35">
      <c r="I37976" s="113" t="s">
        <v>84773</v>
      </c>
    </row>
    <row r="37977" spans="9:9" ht="14.5" x14ac:dyDescent="0.35">
      <c r="I37977" s="113" t="s">
        <v>84772</v>
      </c>
    </row>
    <row r="37978" spans="9:9" ht="14.5" x14ac:dyDescent="0.35">
      <c r="I37978" s="113" t="s">
        <v>84771</v>
      </c>
    </row>
    <row r="37979" spans="9:9" ht="14.5" x14ac:dyDescent="0.35">
      <c r="I37979" s="113" t="s">
        <v>49509</v>
      </c>
    </row>
    <row r="37980" spans="9:9" ht="14.5" x14ac:dyDescent="0.35">
      <c r="I37980" s="113" t="s">
        <v>84770</v>
      </c>
    </row>
    <row r="37981" spans="9:9" ht="14.5" x14ac:dyDescent="0.35">
      <c r="I37981" s="113" t="s">
        <v>49508</v>
      </c>
    </row>
    <row r="37982" spans="9:9" ht="14.5" x14ac:dyDescent="0.35">
      <c r="I37982" s="113" t="s">
        <v>84769</v>
      </c>
    </row>
    <row r="37983" spans="9:9" ht="14.5" x14ac:dyDescent="0.35">
      <c r="I37983" s="113" t="s">
        <v>84768</v>
      </c>
    </row>
    <row r="37984" spans="9:9" ht="14.5" x14ac:dyDescent="0.35">
      <c r="I37984" s="113" t="s">
        <v>84767</v>
      </c>
    </row>
    <row r="37985" spans="9:9" ht="14.5" x14ac:dyDescent="0.35">
      <c r="I37985" s="113" t="s">
        <v>84766</v>
      </c>
    </row>
    <row r="37986" spans="9:9" ht="14.5" x14ac:dyDescent="0.35">
      <c r="I37986" s="113" t="s">
        <v>84765</v>
      </c>
    </row>
    <row r="37987" spans="9:9" ht="14.5" x14ac:dyDescent="0.35">
      <c r="I37987" s="113" t="s">
        <v>49507</v>
      </c>
    </row>
    <row r="37988" spans="9:9" ht="14.5" x14ac:dyDescent="0.35">
      <c r="I37988" s="113" t="s">
        <v>84764</v>
      </c>
    </row>
    <row r="37989" spans="9:9" ht="14.5" x14ac:dyDescent="0.35">
      <c r="I37989" s="113" t="s">
        <v>84763</v>
      </c>
    </row>
    <row r="37990" spans="9:9" ht="14.5" x14ac:dyDescent="0.35">
      <c r="I37990" s="113" t="s">
        <v>84762</v>
      </c>
    </row>
    <row r="37991" spans="9:9" ht="14.5" x14ac:dyDescent="0.35">
      <c r="I37991" s="113" t="s">
        <v>84761</v>
      </c>
    </row>
    <row r="37992" spans="9:9" ht="14.5" x14ac:dyDescent="0.35">
      <c r="I37992" s="113" t="s">
        <v>49506</v>
      </c>
    </row>
    <row r="37993" spans="9:9" ht="14.5" x14ac:dyDescent="0.35">
      <c r="I37993" s="113" t="s">
        <v>84760</v>
      </c>
    </row>
    <row r="37994" spans="9:9" ht="14.5" x14ac:dyDescent="0.35">
      <c r="I37994" s="113" t="s">
        <v>84759</v>
      </c>
    </row>
    <row r="37995" spans="9:9" ht="14.5" x14ac:dyDescent="0.35">
      <c r="I37995" s="113" t="s">
        <v>84758</v>
      </c>
    </row>
    <row r="37996" spans="9:9" ht="14.5" x14ac:dyDescent="0.35">
      <c r="I37996" s="113" t="s">
        <v>84757</v>
      </c>
    </row>
    <row r="37997" spans="9:9" ht="14.5" x14ac:dyDescent="0.35">
      <c r="I37997" s="113" t="s">
        <v>84756</v>
      </c>
    </row>
    <row r="37998" spans="9:9" ht="14.5" x14ac:dyDescent="0.35">
      <c r="I37998" s="113" t="s">
        <v>84755</v>
      </c>
    </row>
    <row r="37999" spans="9:9" ht="14.5" x14ac:dyDescent="0.35">
      <c r="I37999" s="113" t="s">
        <v>49505</v>
      </c>
    </row>
    <row r="38000" spans="9:9" ht="14.5" x14ac:dyDescent="0.35">
      <c r="I38000" s="113" t="s">
        <v>84754</v>
      </c>
    </row>
    <row r="38001" spans="9:9" ht="14.5" x14ac:dyDescent="0.35">
      <c r="I38001" s="113" t="s">
        <v>84753</v>
      </c>
    </row>
    <row r="38002" spans="9:9" ht="14.5" x14ac:dyDescent="0.35">
      <c r="I38002" s="113" t="s">
        <v>84752</v>
      </c>
    </row>
    <row r="38003" spans="9:9" ht="14.5" x14ac:dyDescent="0.35">
      <c r="I38003" s="113" t="s">
        <v>84751</v>
      </c>
    </row>
    <row r="38004" spans="9:9" ht="14.5" x14ac:dyDescent="0.35">
      <c r="I38004" s="113" t="s">
        <v>49504</v>
      </c>
    </row>
    <row r="38005" spans="9:9" ht="14.5" x14ac:dyDescent="0.35">
      <c r="I38005" s="113" t="s">
        <v>84750</v>
      </c>
    </row>
    <row r="38006" spans="9:9" ht="14.5" x14ac:dyDescent="0.35">
      <c r="I38006" s="113" t="s">
        <v>49503</v>
      </c>
    </row>
    <row r="38007" spans="9:9" ht="14.5" x14ac:dyDescent="0.35">
      <c r="I38007" s="113" t="s">
        <v>84749</v>
      </c>
    </row>
    <row r="38008" spans="9:9" ht="14.5" x14ac:dyDescent="0.35">
      <c r="I38008" s="113" t="s">
        <v>49502</v>
      </c>
    </row>
    <row r="38009" spans="9:9" ht="14.5" x14ac:dyDescent="0.35">
      <c r="I38009" s="113" t="s">
        <v>49501</v>
      </c>
    </row>
    <row r="38010" spans="9:9" ht="14.5" x14ac:dyDescent="0.35">
      <c r="I38010" s="113" t="s">
        <v>84748</v>
      </c>
    </row>
    <row r="38011" spans="9:9" ht="14.5" x14ac:dyDescent="0.35">
      <c r="I38011" s="113" t="s">
        <v>49500</v>
      </c>
    </row>
    <row r="38012" spans="9:9" ht="14.5" x14ac:dyDescent="0.35">
      <c r="I38012" s="113" t="s">
        <v>84747</v>
      </c>
    </row>
    <row r="38013" spans="9:9" ht="14.5" x14ac:dyDescent="0.35">
      <c r="I38013" s="113" t="s">
        <v>84746</v>
      </c>
    </row>
    <row r="38014" spans="9:9" ht="14.5" x14ac:dyDescent="0.35">
      <c r="I38014" s="113" t="s">
        <v>112401</v>
      </c>
    </row>
    <row r="38015" spans="9:9" ht="14.5" x14ac:dyDescent="0.35">
      <c r="I38015" s="113" t="s">
        <v>49499</v>
      </c>
    </row>
    <row r="38016" spans="9:9" ht="14.5" x14ac:dyDescent="0.35">
      <c r="I38016" s="113" t="s">
        <v>84745</v>
      </c>
    </row>
    <row r="38017" spans="9:9" ht="14.5" x14ac:dyDescent="0.35">
      <c r="I38017" s="113" t="s">
        <v>84744</v>
      </c>
    </row>
    <row r="38018" spans="9:9" ht="14.5" x14ac:dyDescent="0.35">
      <c r="I38018" s="113" t="s">
        <v>84743</v>
      </c>
    </row>
    <row r="38019" spans="9:9" ht="14.5" x14ac:dyDescent="0.35">
      <c r="I38019" s="113" t="s">
        <v>112400</v>
      </c>
    </row>
    <row r="38020" spans="9:9" ht="14.5" x14ac:dyDescent="0.35">
      <c r="I38020" s="113" t="s">
        <v>137668</v>
      </c>
    </row>
    <row r="38021" spans="9:9" ht="14.5" x14ac:dyDescent="0.35">
      <c r="I38021" s="113" t="s">
        <v>137669</v>
      </c>
    </row>
    <row r="38022" spans="9:9" ht="14.5" x14ac:dyDescent="0.35">
      <c r="I38022" s="113" t="s">
        <v>137670</v>
      </c>
    </row>
    <row r="38023" spans="9:9" ht="14.5" x14ac:dyDescent="0.35">
      <c r="I38023" s="113" t="s">
        <v>115728</v>
      </c>
    </row>
    <row r="38024" spans="9:9" ht="14.5" x14ac:dyDescent="0.35">
      <c r="I38024" s="113" t="s">
        <v>115727</v>
      </c>
    </row>
    <row r="38025" spans="9:9" ht="14.5" x14ac:dyDescent="0.35">
      <c r="I38025" s="113" t="s">
        <v>112399</v>
      </c>
    </row>
    <row r="38026" spans="9:9" ht="14.5" x14ac:dyDescent="0.35">
      <c r="I38026" s="113" t="s">
        <v>112398</v>
      </c>
    </row>
    <row r="38027" spans="9:9" ht="14.5" x14ac:dyDescent="0.35">
      <c r="I38027" s="113" t="s">
        <v>112397</v>
      </c>
    </row>
    <row r="38028" spans="9:9" ht="14.5" x14ac:dyDescent="0.35">
      <c r="I38028" s="113" t="s">
        <v>112396</v>
      </c>
    </row>
    <row r="38029" spans="9:9" ht="14.5" x14ac:dyDescent="0.35">
      <c r="I38029" s="113" t="s">
        <v>112395</v>
      </c>
    </row>
    <row r="38030" spans="9:9" ht="14.5" x14ac:dyDescent="0.35">
      <c r="I38030" s="113" t="s">
        <v>112394</v>
      </c>
    </row>
    <row r="38031" spans="9:9" ht="14.5" x14ac:dyDescent="0.35">
      <c r="I38031" s="113" t="s">
        <v>112393</v>
      </c>
    </row>
    <row r="38032" spans="9:9" ht="14.5" x14ac:dyDescent="0.35">
      <c r="I38032" s="113" t="s">
        <v>84742</v>
      </c>
    </row>
    <row r="38033" spans="9:9" ht="14.5" x14ac:dyDescent="0.35">
      <c r="I38033" s="113" t="s">
        <v>112392</v>
      </c>
    </row>
    <row r="38034" spans="9:9" ht="14.5" x14ac:dyDescent="0.35">
      <c r="I38034" s="113" t="s">
        <v>84741</v>
      </c>
    </row>
    <row r="38035" spans="9:9" ht="14.5" x14ac:dyDescent="0.35">
      <c r="I38035" s="113" t="s">
        <v>84740</v>
      </c>
    </row>
    <row r="38036" spans="9:9" ht="14.5" x14ac:dyDescent="0.35">
      <c r="I38036" s="113" t="s">
        <v>84739</v>
      </c>
    </row>
    <row r="38037" spans="9:9" ht="14.5" x14ac:dyDescent="0.35">
      <c r="I38037" s="113" t="s">
        <v>84738</v>
      </c>
    </row>
    <row r="38038" spans="9:9" ht="14.5" x14ac:dyDescent="0.35">
      <c r="I38038" s="113" t="s">
        <v>84737</v>
      </c>
    </row>
    <row r="38039" spans="9:9" ht="14.5" x14ac:dyDescent="0.35">
      <c r="I38039" s="113" t="s">
        <v>84736</v>
      </c>
    </row>
    <row r="38040" spans="9:9" ht="14.5" x14ac:dyDescent="0.35">
      <c r="I38040" s="113" t="s">
        <v>84735</v>
      </c>
    </row>
    <row r="38041" spans="9:9" ht="14.5" x14ac:dyDescent="0.35">
      <c r="I38041" s="113" t="s">
        <v>84734</v>
      </c>
    </row>
    <row r="38042" spans="9:9" ht="14.5" x14ac:dyDescent="0.35">
      <c r="I38042" s="113" t="s">
        <v>84733</v>
      </c>
    </row>
    <row r="38043" spans="9:9" ht="14.5" x14ac:dyDescent="0.35">
      <c r="I38043" s="113" t="s">
        <v>84732</v>
      </c>
    </row>
    <row r="38044" spans="9:9" ht="14.5" x14ac:dyDescent="0.35">
      <c r="I38044" s="113" t="s">
        <v>84731</v>
      </c>
    </row>
    <row r="38045" spans="9:9" ht="14.5" x14ac:dyDescent="0.35">
      <c r="I38045" s="113" t="s">
        <v>84730</v>
      </c>
    </row>
    <row r="38046" spans="9:9" ht="14.5" x14ac:dyDescent="0.35">
      <c r="I38046" s="113" t="s">
        <v>84729</v>
      </c>
    </row>
    <row r="38047" spans="9:9" ht="14.5" x14ac:dyDescent="0.35">
      <c r="I38047" s="113" t="s">
        <v>84728</v>
      </c>
    </row>
    <row r="38048" spans="9:9" ht="14.5" x14ac:dyDescent="0.35">
      <c r="I38048" s="113" t="s">
        <v>123520</v>
      </c>
    </row>
    <row r="38049" spans="9:9" ht="14.5" x14ac:dyDescent="0.35">
      <c r="I38049" s="113" t="s">
        <v>112391</v>
      </c>
    </row>
    <row r="38050" spans="9:9" ht="14.5" x14ac:dyDescent="0.35">
      <c r="I38050" s="113" t="s">
        <v>84727</v>
      </c>
    </row>
    <row r="38051" spans="9:9" ht="14.5" x14ac:dyDescent="0.35">
      <c r="I38051" s="113" t="s">
        <v>84726</v>
      </c>
    </row>
    <row r="38052" spans="9:9" ht="14.5" x14ac:dyDescent="0.35">
      <c r="I38052" s="113" t="s">
        <v>84725</v>
      </c>
    </row>
    <row r="38053" spans="9:9" ht="14.5" x14ac:dyDescent="0.35">
      <c r="I38053" s="113" t="s">
        <v>84724</v>
      </c>
    </row>
    <row r="38054" spans="9:9" ht="14.5" x14ac:dyDescent="0.35">
      <c r="I38054" s="113" t="s">
        <v>84723</v>
      </c>
    </row>
    <row r="38055" spans="9:9" ht="14.5" x14ac:dyDescent="0.35">
      <c r="I38055" s="113" t="s">
        <v>84722</v>
      </c>
    </row>
    <row r="38056" spans="9:9" ht="14.5" x14ac:dyDescent="0.35">
      <c r="I38056" s="113" t="s">
        <v>84721</v>
      </c>
    </row>
    <row r="38057" spans="9:9" ht="14.5" x14ac:dyDescent="0.35">
      <c r="I38057" s="113" t="s">
        <v>84720</v>
      </c>
    </row>
    <row r="38058" spans="9:9" ht="14.5" x14ac:dyDescent="0.35">
      <c r="I38058" s="113" t="s">
        <v>84719</v>
      </c>
    </row>
    <row r="38059" spans="9:9" ht="14.5" x14ac:dyDescent="0.35">
      <c r="I38059" s="113" t="s">
        <v>84718</v>
      </c>
    </row>
    <row r="38060" spans="9:9" ht="14.5" x14ac:dyDescent="0.35">
      <c r="I38060" s="113" t="s">
        <v>84717</v>
      </c>
    </row>
    <row r="38061" spans="9:9" ht="14.5" x14ac:dyDescent="0.35">
      <c r="I38061" s="113" t="s">
        <v>84716</v>
      </c>
    </row>
    <row r="38062" spans="9:9" ht="14.5" x14ac:dyDescent="0.35">
      <c r="I38062" s="113" t="s">
        <v>140156</v>
      </c>
    </row>
    <row r="38063" spans="9:9" ht="14.5" x14ac:dyDescent="0.35">
      <c r="I38063" s="113" t="s">
        <v>121455</v>
      </c>
    </row>
    <row r="38064" spans="9:9" ht="14.5" x14ac:dyDescent="0.35">
      <c r="I38064" s="113" t="s">
        <v>140155</v>
      </c>
    </row>
    <row r="38065" spans="9:9" ht="14.5" x14ac:dyDescent="0.35">
      <c r="I38065" s="113" t="s">
        <v>123519</v>
      </c>
    </row>
    <row r="38066" spans="9:9" ht="14.5" x14ac:dyDescent="0.35">
      <c r="I38066" s="113" t="s">
        <v>123518</v>
      </c>
    </row>
    <row r="38067" spans="9:9" ht="14.5" x14ac:dyDescent="0.35">
      <c r="I38067" s="113" t="s">
        <v>123517</v>
      </c>
    </row>
    <row r="38068" spans="9:9" ht="14.5" x14ac:dyDescent="0.35">
      <c r="I38068" s="113" t="s">
        <v>123516</v>
      </c>
    </row>
    <row r="38069" spans="9:9" ht="14.5" x14ac:dyDescent="0.35">
      <c r="I38069" s="113" t="s">
        <v>123515</v>
      </c>
    </row>
    <row r="38070" spans="9:9" ht="14.5" x14ac:dyDescent="0.35">
      <c r="I38070" s="113" t="s">
        <v>123514</v>
      </c>
    </row>
    <row r="38071" spans="9:9" ht="14.5" x14ac:dyDescent="0.35">
      <c r="I38071" s="113" t="s">
        <v>84715</v>
      </c>
    </row>
    <row r="38072" spans="9:9" ht="14.5" x14ac:dyDescent="0.35">
      <c r="I38072" s="113" t="s">
        <v>84714</v>
      </c>
    </row>
    <row r="38073" spans="9:9" ht="14.5" x14ac:dyDescent="0.35">
      <c r="I38073" s="113" t="s">
        <v>84713</v>
      </c>
    </row>
    <row r="38074" spans="9:9" ht="14.5" x14ac:dyDescent="0.35">
      <c r="I38074" s="113" t="s">
        <v>84712</v>
      </c>
    </row>
    <row r="38075" spans="9:9" ht="14.5" x14ac:dyDescent="0.35">
      <c r="I38075" s="113" t="s">
        <v>84711</v>
      </c>
    </row>
    <row r="38076" spans="9:9" ht="14.5" x14ac:dyDescent="0.35">
      <c r="I38076" s="113" t="s">
        <v>84710</v>
      </c>
    </row>
    <row r="38077" spans="9:9" ht="14.5" x14ac:dyDescent="0.35">
      <c r="I38077" s="113" t="s">
        <v>84709</v>
      </c>
    </row>
    <row r="38078" spans="9:9" ht="14.5" x14ac:dyDescent="0.35">
      <c r="I38078" s="113" t="s">
        <v>84708</v>
      </c>
    </row>
    <row r="38079" spans="9:9" ht="14.5" x14ac:dyDescent="0.35">
      <c r="I38079" s="113" t="s">
        <v>84707</v>
      </c>
    </row>
    <row r="38080" spans="9:9" ht="14.5" x14ac:dyDescent="0.35">
      <c r="I38080" s="113" t="s">
        <v>84706</v>
      </c>
    </row>
    <row r="38081" spans="9:9" ht="14.5" x14ac:dyDescent="0.35">
      <c r="I38081" s="113" t="s">
        <v>84705</v>
      </c>
    </row>
    <row r="38082" spans="9:9" ht="14.5" x14ac:dyDescent="0.35">
      <c r="I38082" s="113" t="s">
        <v>84704</v>
      </c>
    </row>
    <row r="38083" spans="9:9" ht="14.5" x14ac:dyDescent="0.35">
      <c r="I38083" s="113" t="s">
        <v>84703</v>
      </c>
    </row>
    <row r="38084" spans="9:9" ht="14.5" x14ac:dyDescent="0.35">
      <c r="I38084" s="113" t="s">
        <v>84702</v>
      </c>
    </row>
    <row r="38085" spans="9:9" ht="14.5" x14ac:dyDescent="0.35">
      <c r="I38085" s="113" t="s">
        <v>84701</v>
      </c>
    </row>
    <row r="38086" spans="9:9" ht="14.5" x14ac:dyDescent="0.35">
      <c r="I38086" s="113" t="s">
        <v>84700</v>
      </c>
    </row>
    <row r="38087" spans="9:9" ht="14.5" x14ac:dyDescent="0.35">
      <c r="I38087" s="113" t="s">
        <v>84699</v>
      </c>
    </row>
    <row r="38088" spans="9:9" ht="14.5" x14ac:dyDescent="0.35">
      <c r="I38088" s="113" t="s">
        <v>84698</v>
      </c>
    </row>
    <row r="38089" spans="9:9" ht="14.5" x14ac:dyDescent="0.35">
      <c r="I38089" s="113" t="s">
        <v>84697</v>
      </c>
    </row>
    <row r="38090" spans="9:9" ht="14.5" x14ac:dyDescent="0.35">
      <c r="I38090" s="113" t="s">
        <v>84696</v>
      </c>
    </row>
    <row r="38091" spans="9:9" ht="14.5" x14ac:dyDescent="0.35">
      <c r="I38091" s="113" t="s">
        <v>84695</v>
      </c>
    </row>
    <row r="38092" spans="9:9" ht="14.5" x14ac:dyDescent="0.35">
      <c r="I38092" s="113" t="s">
        <v>84694</v>
      </c>
    </row>
    <row r="38093" spans="9:9" ht="14.5" x14ac:dyDescent="0.35">
      <c r="I38093" s="113" t="s">
        <v>84693</v>
      </c>
    </row>
    <row r="38094" spans="9:9" ht="14.5" x14ac:dyDescent="0.35">
      <c r="I38094" s="113" t="s">
        <v>84692</v>
      </c>
    </row>
    <row r="38095" spans="9:9" ht="14.5" x14ac:dyDescent="0.35">
      <c r="I38095" s="113" t="s">
        <v>84691</v>
      </c>
    </row>
    <row r="38096" spans="9:9" ht="14.5" x14ac:dyDescent="0.35">
      <c r="I38096" s="113" t="s">
        <v>84690</v>
      </c>
    </row>
    <row r="38097" spans="9:9" ht="14.5" x14ac:dyDescent="0.35">
      <c r="I38097" s="113" t="s">
        <v>84689</v>
      </c>
    </row>
    <row r="38098" spans="9:9" ht="14.5" x14ac:dyDescent="0.35">
      <c r="I38098" s="113" t="s">
        <v>84688</v>
      </c>
    </row>
    <row r="38099" spans="9:9" ht="14.5" x14ac:dyDescent="0.35">
      <c r="I38099" s="113" t="s">
        <v>84687</v>
      </c>
    </row>
    <row r="38100" spans="9:9" ht="14.5" x14ac:dyDescent="0.35">
      <c r="I38100" s="113" t="s">
        <v>84686</v>
      </c>
    </row>
    <row r="38101" spans="9:9" ht="14.5" x14ac:dyDescent="0.35">
      <c r="I38101" s="113" t="s">
        <v>126627</v>
      </c>
    </row>
    <row r="38102" spans="9:9" ht="14.5" x14ac:dyDescent="0.35">
      <c r="I38102" s="113" t="s">
        <v>126628</v>
      </c>
    </row>
    <row r="38103" spans="9:9" ht="14.5" x14ac:dyDescent="0.35">
      <c r="I38103" s="113" t="s">
        <v>123513</v>
      </c>
    </row>
    <row r="38104" spans="9:9" ht="14.5" x14ac:dyDescent="0.35">
      <c r="I38104" s="113" t="s">
        <v>121454</v>
      </c>
    </row>
    <row r="38105" spans="9:9" ht="14.5" x14ac:dyDescent="0.35">
      <c r="I38105" s="113" t="s">
        <v>123512</v>
      </c>
    </row>
    <row r="38106" spans="9:9" ht="14.5" x14ac:dyDescent="0.35">
      <c r="I38106" s="113" t="s">
        <v>119927</v>
      </c>
    </row>
    <row r="38107" spans="9:9" ht="14.5" x14ac:dyDescent="0.35">
      <c r="I38107" s="113" t="s">
        <v>112390</v>
      </c>
    </row>
    <row r="38108" spans="9:9" ht="14.5" x14ac:dyDescent="0.35">
      <c r="I38108" s="113" t="s">
        <v>112389</v>
      </c>
    </row>
    <row r="38109" spans="9:9" ht="14.5" x14ac:dyDescent="0.35">
      <c r="I38109" s="113" t="s">
        <v>112388</v>
      </c>
    </row>
    <row r="38110" spans="9:9" ht="14.5" x14ac:dyDescent="0.35">
      <c r="I38110" s="113" t="s">
        <v>84685</v>
      </c>
    </row>
    <row r="38111" spans="9:9" ht="14.5" x14ac:dyDescent="0.35">
      <c r="I38111" s="113" t="s">
        <v>84684</v>
      </c>
    </row>
    <row r="38112" spans="9:9" ht="14.5" x14ac:dyDescent="0.35">
      <c r="I38112" s="113" t="s">
        <v>84683</v>
      </c>
    </row>
    <row r="38113" spans="9:9" ht="14.5" x14ac:dyDescent="0.35">
      <c r="I38113" s="113" t="s">
        <v>84682</v>
      </c>
    </row>
    <row r="38114" spans="9:9" ht="14.5" x14ac:dyDescent="0.35">
      <c r="I38114" s="113" t="s">
        <v>84681</v>
      </c>
    </row>
    <row r="38115" spans="9:9" ht="14.5" x14ac:dyDescent="0.35">
      <c r="I38115" s="113" t="s">
        <v>84680</v>
      </c>
    </row>
    <row r="38116" spans="9:9" ht="14.5" x14ac:dyDescent="0.35">
      <c r="I38116" s="113" t="s">
        <v>84679</v>
      </c>
    </row>
    <row r="38117" spans="9:9" ht="14.5" x14ac:dyDescent="0.35">
      <c r="I38117" s="113" t="s">
        <v>84678</v>
      </c>
    </row>
    <row r="38118" spans="9:9" ht="14.5" x14ac:dyDescent="0.35">
      <c r="I38118" s="113" t="s">
        <v>112387</v>
      </c>
    </row>
    <row r="38119" spans="9:9" ht="14.5" x14ac:dyDescent="0.35">
      <c r="I38119" s="113" t="s">
        <v>112386</v>
      </c>
    </row>
    <row r="38120" spans="9:9" ht="14.5" x14ac:dyDescent="0.35">
      <c r="I38120" s="113" t="s">
        <v>84677</v>
      </c>
    </row>
    <row r="38121" spans="9:9" ht="14.5" x14ac:dyDescent="0.35">
      <c r="I38121" s="113" t="s">
        <v>116658</v>
      </c>
    </row>
    <row r="38122" spans="9:9" ht="14.5" x14ac:dyDescent="0.35">
      <c r="I38122" s="113" t="s">
        <v>116657</v>
      </c>
    </row>
    <row r="38123" spans="9:9" ht="14.5" x14ac:dyDescent="0.35">
      <c r="I38123" s="113" t="s">
        <v>116656</v>
      </c>
    </row>
    <row r="38124" spans="9:9" ht="14.5" x14ac:dyDescent="0.35">
      <c r="I38124" s="113" t="s">
        <v>116655</v>
      </c>
    </row>
    <row r="38125" spans="9:9" ht="14.5" x14ac:dyDescent="0.35">
      <c r="I38125" s="113" t="s">
        <v>116654</v>
      </c>
    </row>
    <row r="38126" spans="9:9" ht="14.5" x14ac:dyDescent="0.35">
      <c r="I38126" s="113" t="s">
        <v>116653</v>
      </c>
    </row>
    <row r="38127" spans="9:9" ht="14.5" x14ac:dyDescent="0.35">
      <c r="I38127" s="113" t="s">
        <v>116652</v>
      </c>
    </row>
    <row r="38128" spans="9:9" ht="14.5" x14ac:dyDescent="0.35">
      <c r="I38128" s="113" t="s">
        <v>116651</v>
      </c>
    </row>
    <row r="38129" spans="9:9" ht="14.5" x14ac:dyDescent="0.35">
      <c r="I38129" s="113" t="s">
        <v>116650</v>
      </c>
    </row>
    <row r="38130" spans="9:9" ht="14.5" x14ac:dyDescent="0.35">
      <c r="I38130" s="113" t="s">
        <v>116649</v>
      </c>
    </row>
    <row r="38131" spans="9:9" ht="14.5" x14ac:dyDescent="0.35">
      <c r="I38131" s="113" t="s">
        <v>116648</v>
      </c>
    </row>
    <row r="38132" spans="9:9" ht="14.5" x14ac:dyDescent="0.35">
      <c r="I38132" s="113" t="s">
        <v>116647</v>
      </c>
    </row>
    <row r="38133" spans="9:9" ht="14.5" x14ac:dyDescent="0.35">
      <c r="I38133" s="113" t="s">
        <v>116646</v>
      </c>
    </row>
    <row r="38134" spans="9:9" ht="14.5" x14ac:dyDescent="0.35">
      <c r="I38134" s="113" t="s">
        <v>116645</v>
      </c>
    </row>
    <row r="38135" spans="9:9" ht="14.5" x14ac:dyDescent="0.35">
      <c r="I38135" s="113" t="s">
        <v>116644</v>
      </c>
    </row>
    <row r="38136" spans="9:9" ht="14.5" x14ac:dyDescent="0.35">
      <c r="I38136" s="113" t="s">
        <v>116643</v>
      </c>
    </row>
    <row r="38137" spans="9:9" ht="14.5" x14ac:dyDescent="0.35">
      <c r="I38137" s="113" t="s">
        <v>116642</v>
      </c>
    </row>
    <row r="38138" spans="9:9" ht="14.5" x14ac:dyDescent="0.35">
      <c r="I38138" s="113" t="s">
        <v>116641</v>
      </c>
    </row>
    <row r="38139" spans="9:9" ht="14.5" x14ac:dyDescent="0.35">
      <c r="I38139" s="113" t="s">
        <v>116640</v>
      </c>
    </row>
    <row r="38140" spans="9:9" ht="14.5" x14ac:dyDescent="0.35">
      <c r="I38140" s="113" t="s">
        <v>116639</v>
      </c>
    </row>
    <row r="38141" spans="9:9" ht="14.5" x14ac:dyDescent="0.35">
      <c r="I38141" s="113" t="s">
        <v>112385</v>
      </c>
    </row>
    <row r="38142" spans="9:9" ht="14.5" x14ac:dyDescent="0.35">
      <c r="I38142" s="113" t="s">
        <v>84676</v>
      </c>
    </row>
    <row r="38143" spans="9:9" ht="14.5" x14ac:dyDescent="0.35">
      <c r="I38143" s="113" t="s">
        <v>84675</v>
      </c>
    </row>
    <row r="38144" spans="9:9" ht="14.5" x14ac:dyDescent="0.35">
      <c r="I38144" s="113" t="s">
        <v>84674</v>
      </c>
    </row>
    <row r="38145" spans="9:9" ht="14.5" x14ac:dyDescent="0.35">
      <c r="I38145" s="113" t="s">
        <v>84673</v>
      </c>
    </row>
    <row r="38146" spans="9:9" ht="14.5" x14ac:dyDescent="0.35">
      <c r="I38146" s="113" t="s">
        <v>84672</v>
      </c>
    </row>
    <row r="38147" spans="9:9" ht="14.5" x14ac:dyDescent="0.35">
      <c r="I38147" s="113" t="s">
        <v>84671</v>
      </c>
    </row>
    <row r="38148" spans="9:9" ht="14.5" x14ac:dyDescent="0.35">
      <c r="I38148" s="113" t="s">
        <v>112384</v>
      </c>
    </row>
    <row r="38149" spans="9:9" ht="14.5" x14ac:dyDescent="0.35">
      <c r="I38149" s="113" t="s">
        <v>112383</v>
      </c>
    </row>
    <row r="38150" spans="9:9" ht="14.5" x14ac:dyDescent="0.35">
      <c r="I38150" s="113" t="s">
        <v>112382</v>
      </c>
    </row>
    <row r="38151" spans="9:9" ht="14.5" x14ac:dyDescent="0.35">
      <c r="I38151" s="113" t="s">
        <v>112381</v>
      </c>
    </row>
    <row r="38152" spans="9:9" ht="14.5" x14ac:dyDescent="0.35">
      <c r="I38152" s="113" t="s">
        <v>84670</v>
      </c>
    </row>
    <row r="38153" spans="9:9" ht="14.5" x14ac:dyDescent="0.35">
      <c r="I38153" s="113" t="s">
        <v>84669</v>
      </c>
    </row>
    <row r="38154" spans="9:9" ht="14.5" x14ac:dyDescent="0.35">
      <c r="I38154" s="113" t="s">
        <v>84668</v>
      </c>
    </row>
    <row r="38155" spans="9:9" ht="14.5" x14ac:dyDescent="0.35">
      <c r="I38155" s="113" t="s">
        <v>84667</v>
      </c>
    </row>
    <row r="38156" spans="9:9" ht="14.5" x14ac:dyDescent="0.35">
      <c r="I38156" s="113" t="s">
        <v>84666</v>
      </c>
    </row>
    <row r="38157" spans="9:9" ht="14.5" x14ac:dyDescent="0.35">
      <c r="I38157" s="113" t="s">
        <v>84665</v>
      </c>
    </row>
    <row r="38158" spans="9:9" ht="14.5" x14ac:dyDescent="0.35">
      <c r="I38158" s="113" t="s">
        <v>84664</v>
      </c>
    </row>
    <row r="38159" spans="9:9" ht="14.5" x14ac:dyDescent="0.35">
      <c r="I38159" s="113" t="s">
        <v>84663</v>
      </c>
    </row>
    <row r="38160" spans="9:9" ht="14.5" x14ac:dyDescent="0.35">
      <c r="I38160" s="113" t="s">
        <v>84662</v>
      </c>
    </row>
    <row r="38161" spans="9:9" ht="14.5" x14ac:dyDescent="0.35">
      <c r="I38161" s="113" t="s">
        <v>84661</v>
      </c>
    </row>
    <row r="38162" spans="9:9" ht="14.5" x14ac:dyDescent="0.35">
      <c r="I38162" s="113" t="s">
        <v>84660</v>
      </c>
    </row>
    <row r="38163" spans="9:9" ht="14.5" x14ac:dyDescent="0.35">
      <c r="I38163" s="113" t="s">
        <v>84659</v>
      </c>
    </row>
    <row r="38164" spans="9:9" ht="14.5" x14ac:dyDescent="0.35">
      <c r="I38164" s="113" t="s">
        <v>84658</v>
      </c>
    </row>
    <row r="38165" spans="9:9" ht="14.5" x14ac:dyDescent="0.35">
      <c r="I38165" s="113" t="s">
        <v>84657</v>
      </c>
    </row>
    <row r="38166" spans="9:9" ht="14.5" x14ac:dyDescent="0.35">
      <c r="I38166" s="113" t="s">
        <v>84656</v>
      </c>
    </row>
    <row r="38167" spans="9:9" ht="14.5" x14ac:dyDescent="0.35">
      <c r="I38167" s="113" t="s">
        <v>84655</v>
      </c>
    </row>
    <row r="38168" spans="9:9" ht="14.5" x14ac:dyDescent="0.35">
      <c r="I38168" s="113" t="s">
        <v>84654</v>
      </c>
    </row>
    <row r="38169" spans="9:9" ht="14.5" x14ac:dyDescent="0.35">
      <c r="I38169" s="113" t="s">
        <v>84653</v>
      </c>
    </row>
    <row r="38170" spans="9:9" ht="14.5" x14ac:dyDescent="0.35">
      <c r="I38170" s="113" t="s">
        <v>84652</v>
      </c>
    </row>
    <row r="38171" spans="9:9" ht="14.5" x14ac:dyDescent="0.35">
      <c r="I38171" s="113" t="s">
        <v>84651</v>
      </c>
    </row>
    <row r="38172" spans="9:9" ht="14.5" x14ac:dyDescent="0.35">
      <c r="I38172" s="113" t="s">
        <v>84650</v>
      </c>
    </row>
    <row r="38173" spans="9:9" ht="14.5" x14ac:dyDescent="0.35">
      <c r="I38173" s="113" t="s">
        <v>84649</v>
      </c>
    </row>
    <row r="38174" spans="9:9" ht="14.5" x14ac:dyDescent="0.35">
      <c r="I38174" s="113" t="s">
        <v>84648</v>
      </c>
    </row>
    <row r="38175" spans="9:9" ht="14.5" x14ac:dyDescent="0.35">
      <c r="I38175" s="113" t="s">
        <v>84647</v>
      </c>
    </row>
    <row r="38176" spans="9:9" ht="14.5" x14ac:dyDescent="0.35">
      <c r="I38176" s="113" t="s">
        <v>84646</v>
      </c>
    </row>
    <row r="38177" spans="9:9" ht="14.5" x14ac:dyDescent="0.35">
      <c r="I38177" s="113" t="s">
        <v>84645</v>
      </c>
    </row>
    <row r="38178" spans="9:9" ht="14.5" x14ac:dyDescent="0.35">
      <c r="I38178" s="113" t="s">
        <v>84644</v>
      </c>
    </row>
    <row r="38179" spans="9:9" ht="14.5" x14ac:dyDescent="0.35">
      <c r="I38179" s="113" t="s">
        <v>84643</v>
      </c>
    </row>
    <row r="38180" spans="9:9" ht="14.5" x14ac:dyDescent="0.35">
      <c r="I38180" s="113" t="s">
        <v>84642</v>
      </c>
    </row>
    <row r="38181" spans="9:9" ht="14.5" x14ac:dyDescent="0.35">
      <c r="I38181" s="113" t="s">
        <v>84641</v>
      </c>
    </row>
    <row r="38182" spans="9:9" ht="14.5" x14ac:dyDescent="0.35">
      <c r="I38182" s="113" t="s">
        <v>84640</v>
      </c>
    </row>
    <row r="38183" spans="9:9" ht="14.5" x14ac:dyDescent="0.35">
      <c r="I38183" s="113" t="s">
        <v>84639</v>
      </c>
    </row>
    <row r="38184" spans="9:9" ht="14.5" x14ac:dyDescent="0.35">
      <c r="I38184" s="113" t="s">
        <v>141059</v>
      </c>
    </row>
    <row r="38185" spans="9:9" ht="14.5" x14ac:dyDescent="0.35">
      <c r="I38185" s="113" t="s">
        <v>84638</v>
      </c>
    </row>
    <row r="38186" spans="9:9" ht="14.5" x14ac:dyDescent="0.35">
      <c r="I38186" s="113" t="s">
        <v>84637</v>
      </c>
    </row>
    <row r="38187" spans="9:9" ht="14.5" x14ac:dyDescent="0.35">
      <c r="I38187" s="113" t="s">
        <v>84636</v>
      </c>
    </row>
    <row r="38188" spans="9:9" ht="14.5" x14ac:dyDescent="0.35">
      <c r="I38188" s="113" t="s">
        <v>84635</v>
      </c>
    </row>
    <row r="38189" spans="9:9" ht="14.5" x14ac:dyDescent="0.35">
      <c r="I38189" s="113" t="s">
        <v>116638</v>
      </c>
    </row>
    <row r="38190" spans="9:9" ht="14.5" x14ac:dyDescent="0.35">
      <c r="I38190" s="113" t="s">
        <v>84634</v>
      </c>
    </row>
    <row r="38191" spans="9:9" ht="14.5" x14ac:dyDescent="0.35">
      <c r="I38191" s="113" t="s">
        <v>116637</v>
      </c>
    </row>
    <row r="38192" spans="9:9" ht="14.5" x14ac:dyDescent="0.35">
      <c r="I38192" s="113" t="s">
        <v>119926</v>
      </c>
    </row>
    <row r="38193" spans="9:9" ht="14.5" x14ac:dyDescent="0.35">
      <c r="I38193" s="113" t="s">
        <v>119925</v>
      </c>
    </row>
    <row r="38194" spans="9:9" ht="14.5" x14ac:dyDescent="0.35">
      <c r="I38194" s="113" t="s">
        <v>119924</v>
      </c>
    </row>
    <row r="38195" spans="9:9" ht="14.5" x14ac:dyDescent="0.35">
      <c r="I38195" s="113" t="s">
        <v>119923</v>
      </c>
    </row>
    <row r="38196" spans="9:9" ht="14.5" x14ac:dyDescent="0.35">
      <c r="I38196" s="113" t="s">
        <v>119922</v>
      </c>
    </row>
    <row r="38197" spans="9:9" ht="14.5" x14ac:dyDescent="0.35">
      <c r="I38197" s="113" t="s">
        <v>116636</v>
      </c>
    </row>
    <row r="38198" spans="9:9" ht="14.5" x14ac:dyDescent="0.35">
      <c r="I38198" s="113" t="s">
        <v>84633</v>
      </c>
    </row>
    <row r="38199" spans="9:9" ht="14.5" x14ac:dyDescent="0.35">
      <c r="I38199" s="113" t="s">
        <v>84632</v>
      </c>
    </row>
    <row r="38200" spans="9:9" ht="14.5" x14ac:dyDescent="0.35">
      <c r="I38200" s="113" t="s">
        <v>84631</v>
      </c>
    </row>
    <row r="38201" spans="9:9" ht="14.5" x14ac:dyDescent="0.35">
      <c r="I38201" s="113" t="s">
        <v>84630</v>
      </c>
    </row>
    <row r="38202" spans="9:9" ht="14.5" x14ac:dyDescent="0.35">
      <c r="I38202" s="113" t="s">
        <v>84629</v>
      </c>
    </row>
    <row r="38203" spans="9:9" ht="14.5" x14ac:dyDescent="0.35">
      <c r="I38203" s="113" t="s">
        <v>126629</v>
      </c>
    </row>
    <row r="38204" spans="9:9" ht="14.5" x14ac:dyDescent="0.35">
      <c r="I38204" s="113" t="s">
        <v>84628</v>
      </c>
    </row>
    <row r="38205" spans="9:9" ht="14.5" x14ac:dyDescent="0.35">
      <c r="I38205" s="113" t="s">
        <v>84627</v>
      </c>
    </row>
    <row r="38206" spans="9:9" ht="14.5" x14ac:dyDescent="0.35">
      <c r="I38206" s="113" t="s">
        <v>84626</v>
      </c>
    </row>
    <row r="38207" spans="9:9" ht="14.5" x14ac:dyDescent="0.35">
      <c r="I38207" s="113" t="s">
        <v>84625</v>
      </c>
    </row>
    <row r="38208" spans="9:9" ht="14.5" x14ac:dyDescent="0.35">
      <c r="I38208" s="113" t="s">
        <v>84624</v>
      </c>
    </row>
    <row r="38209" spans="9:9" ht="14.5" x14ac:dyDescent="0.35">
      <c r="I38209" s="113" t="s">
        <v>84623</v>
      </c>
    </row>
    <row r="38210" spans="9:9" ht="14.5" x14ac:dyDescent="0.35">
      <c r="I38210" s="113" t="s">
        <v>84622</v>
      </c>
    </row>
    <row r="38211" spans="9:9" ht="14.5" x14ac:dyDescent="0.35">
      <c r="I38211" s="113" t="s">
        <v>84621</v>
      </c>
    </row>
    <row r="38212" spans="9:9" ht="14.5" x14ac:dyDescent="0.35">
      <c r="I38212" s="113" t="s">
        <v>84620</v>
      </c>
    </row>
    <row r="38213" spans="9:9" ht="14.5" x14ac:dyDescent="0.35">
      <c r="I38213" s="113" t="s">
        <v>84619</v>
      </c>
    </row>
    <row r="38214" spans="9:9" ht="14.5" x14ac:dyDescent="0.35">
      <c r="I38214" s="113" t="s">
        <v>84618</v>
      </c>
    </row>
    <row r="38215" spans="9:9" ht="14.5" x14ac:dyDescent="0.35">
      <c r="I38215" s="113" t="s">
        <v>84617</v>
      </c>
    </row>
    <row r="38216" spans="9:9" ht="14.5" x14ac:dyDescent="0.35">
      <c r="I38216" s="113" t="s">
        <v>84616</v>
      </c>
    </row>
    <row r="38217" spans="9:9" ht="14.5" x14ac:dyDescent="0.35">
      <c r="I38217" s="113" t="s">
        <v>84615</v>
      </c>
    </row>
    <row r="38218" spans="9:9" ht="14.5" x14ac:dyDescent="0.35">
      <c r="I38218" s="113" t="s">
        <v>84614</v>
      </c>
    </row>
    <row r="38219" spans="9:9" ht="14.5" x14ac:dyDescent="0.35">
      <c r="I38219" s="113" t="s">
        <v>84613</v>
      </c>
    </row>
    <row r="38220" spans="9:9" ht="14.5" x14ac:dyDescent="0.35">
      <c r="I38220" s="113" t="s">
        <v>84612</v>
      </c>
    </row>
    <row r="38221" spans="9:9" ht="14.5" x14ac:dyDescent="0.35">
      <c r="I38221" s="113" t="s">
        <v>84611</v>
      </c>
    </row>
    <row r="38222" spans="9:9" ht="14.5" x14ac:dyDescent="0.35">
      <c r="I38222" s="113" t="s">
        <v>84610</v>
      </c>
    </row>
    <row r="38223" spans="9:9" ht="14.5" x14ac:dyDescent="0.35">
      <c r="I38223" s="113" t="s">
        <v>84609</v>
      </c>
    </row>
    <row r="38224" spans="9:9" ht="14.5" x14ac:dyDescent="0.35">
      <c r="I38224" s="113" t="s">
        <v>84608</v>
      </c>
    </row>
    <row r="38225" spans="9:9" ht="14.5" x14ac:dyDescent="0.35">
      <c r="I38225" s="113" t="s">
        <v>84607</v>
      </c>
    </row>
    <row r="38226" spans="9:9" ht="14.5" x14ac:dyDescent="0.35">
      <c r="I38226" s="113" t="s">
        <v>84606</v>
      </c>
    </row>
    <row r="38227" spans="9:9" ht="14.5" x14ac:dyDescent="0.35">
      <c r="I38227" s="113" t="s">
        <v>84605</v>
      </c>
    </row>
    <row r="38228" spans="9:9" ht="14.5" x14ac:dyDescent="0.35">
      <c r="I38228" s="113" t="s">
        <v>84604</v>
      </c>
    </row>
    <row r="38229" spans="9:9" ht="14.5" x14ac:dyDescent="0.35">
      <c r="I38229" s="113" t="s">
        <v>84603</v>
      </c>
    </row>
    <row r="38230" spans="9:9" ht="14.5" x14ac:dyDescent="0.35">
      <c r="I38230" s="113" t="s">
        <v>84602</v>
      </c>
    </row>
    <row r="38231" spans="9:9" ht="14.5" x14ac:dyDescent="0.35">
      <c r="I38231" s="113" t="s">
        <v>84601</v>
      </c>
    </row>
    <row r="38232" spans="9:9" ht="14.5" x14ac:dyDescent="0.35">
      <c r="I38232" s="113" t="s">
        <v>84600</v>
      </c>
    </row>
    <row r="38233" spans="9:9" ht="14.5" x14ac:dyDescent="0.35">
      <c r="I38233" s="113" t="s">
        <v>84599</v>
      </c>
    </row>
    <row r="38234" spans="9:9" ht="14.5" x14ac:dyDescent="0.35">
      <c r="I38234" s="113" t="s">
        <v>84598</v>
      </c>
    </row>
    <row r="38235" spans="9:9" ht="14.5" x14ac:dyDescent="0.35">
      <c r="I38235" s="113" t="s">
        <v>116635</v>
      </c>
    </row>
    <row r="38236" spans="9:9" ht="14.5" x14ac:dyDescent="0.35">
      <c r="I38236" s="113" t="s">
        <v>116634</v>
      </c>
    </row>
    <row r="38237" spans="9:9" ht="14.5" x14ac:dyDescent="0.35">
      <c r="I38237" s="113" t="s">
        <v>116633</v>
      </c>
    </row>
    <row r="38238" spans="9:9" ht="14.5" x14ac:dyDescent="0.35">
      <c r="I38238" s="113" t="s">
        <v>112380</v>
      </c>
    </row>
    <row r="38239" spans="9:9" ht="14.5" x14ac:dyDescent="0.35">
      <c r="I38239" s="113" t="s">
        <v>84597</v>
      </c>
    </row>
    <row r="38240" spans="9:9" ht="14.5" x14ac:dyDescent="0.35">
      <c r="I38240" s="113" t="s">
        <v>84596</v>
      </c>
    </row>
    <row r="38241" spans="9:9" ht="14.5" x14ac:dyDescent="0.35">
      <c r="I38241" s="113" t="s">
        <v>84595</v>
      </c>
    </row>
    <row r="38242" spans="9:9" ht="14.5" x14ac:dyDescent="0.35">
      <c r="I38242" s="113" t="s">
        <v>84594</v>
      </c>
    </row>
    <row r="38243" spans="9:9" ht="14.5" x14ac:dyDescent="0.35">
      <c r="I38243" s="113" t="s">
        <v>84593</v>
      </c>
    </row>
    <row r="38244" spans="9:9" ht="14.5" x14ac:dyDescent="0.35">
      <c r="I38244" s="113" t="s">
        <v>84592</v>
      </c>
    </row>
    <row r="38245" spans="9:9" ht="14.5" x14ac:dyDescent="0.35">
      <c r="I38245" s="113" t="s">
        <v>84591</v>
      </c>
    </row>
    <row r="38246" spans="9:9" ht="14.5" x14ac:dyDescent="0.35">
      <c r="I38246" s="113" t="s">
        <v>84590</v>
      </c>
    </row>
    <row r="38247" spans="9:9" ht="14.5" x14ac:dyDescent="0.35">
      <c r="I38247" s="113" t="s">
        <v>84589</v>
      </c>
    </row>
    <row r="38248" spans="9:9" ht="14.5" x14ac:dyDescent="0.35">
      <c r="I38248" s="113" t="s">
        <v>84588</v>
      </c>
    </row>
    <row r="38249" spans="9:9" ht="14.5" x14ac:dyDescent="0.35">
      <c r="I38249" s="113" t="s">
        <v>84587</v>
      </c>
    </row>
    <row r="38250" spans="9:9" ht="14.5" x14ac:dyDescent="0.35">
      <c r="I38250" s="113" t="s">
        <v>84586</v>
      </c>
    </row>
    <row r="38251" spans="9:9" ht="14.5" x14ac:dyDescent="0.35">
      <c r="I38251" s="113" t="s">
        <v>84585</v>
      </c>
    </row>
    <row r="38252" spans="9:9" ht="14.5" x14ac:dyDescent="0.35">
      <c r="I38252" s="113" t="s">
        <v>84584</v>
      </c>
    </row>
    <row r="38253" spans="9:9" ht="14.5" x14ac:dyDescent="0.35">
      <c r="I38253" s="113" t="s">
        <v>84583</v>
      </c>
    </row>
    <row r="38254" spans="9:9" ht="14.5" x14ac:dyDescent="0.35">
      <c r="I38254" s="113" t="s">
        <v>84582</v>
      </c>
    </row>
    <row r="38255" spans="9:9" ht="14.5" x14ac:dyDescent="0.35">
      <c r="I38255" s="113" t="s">
        <v>84581</v>
      </c>
    </row>
    <row r="38256" spans="9:9" ht="14.5" x14ac:dyDescent="0.35">
      <c r="I38256" s="113" t="s">
        <v>84580</v>
      </c>
    </row>
    <row r="38257" spans="9:9" ht="14.5" x14ac:dyDescent="0.35">
      <c r="I38257" s="113" t="s">
        <v>84579</v>
      </c>
    </row>
    <row r="38258" spans="9:9" ht="14.5" x14ac:dyDescent="0.35">
      <c r="I38258" s="113" t="s">
        <v>84578</v>
      </c>
    </row>
    <row r="38259" spans="9:9" ht="14.5" x14ac:dyDescent="0.35">
      <c r="I38259" s="113" t="s">
        <v>84577</v>
      </c>
    </row>
    <row r="38260" spans="9:9" ht="14.5" x14ac:dyDescent="0.35">
      <c r="I38260" s="113" t="s">
        <v>84576</v>
      </c>
    </row>
    <row r="38261" spans="9:9" ht="14.5" x14ac:dyDescent="0.35">
      <c r="I38261" s="113" t="s">
        <v>84575</v>
      </c>
    </row>
    <row r="38262" spans="9:9" ht="14.5" x14ac:dyDescent="0.35">
      <c r="I38262" s="113" t="s">
        <v>84574</v>
      </c>
    </row>
    <row r="38263" spans="9:9" ht="14.5" x14ac:dyDescent="0.35">
      <c r="I38263" s="113" t="s">
        <v>84573</v>
      </c>
    </row>
    <row r="38264" spans="9:9" ht="14.5" x14ac:dyDescent="0.35">
      <c r="I38264" s="113" t="s">
        <v>84572</v>
      </c>
    </row>
    <row r="38265" spans="9:9" ht="14.5" x14ac:dyDescent="0.35">
      <c r="I38265" s="113" t="s">
        <v>84571</v>
      </c>
    </row>
    <row r="38266" spans="9:9" ht="14.5" x14ac:dyDescent="0.35">
      <c r="I38266" s="113" t="s">
        <v>84570</v>
      </c>
    </row>
    <row r="38267" spans="9:9" ht="14.5" x14ac:dyDescent="0.35">
      <c r="I38267" s="113" t="s">
        <v>84569</v>
      </c>
    </row>
    <row r="38268" spans="9:9" ht="14.5" x14ac:dyDescent="0.35">
      <c r="I38268" s="113" t="s">
        <v>84568</v>
      </c>
    </row>
    <row r="38269" spans="9:9" ht="14.5" x14ac:dyDescent="0.35">
      <c r="I38269" s="113" t="s">
        <v>84567</v>
      </c>
    </row>
    <row r="38270" spans="9:9" ht="14.5" x14ac:dyDescent="0.35">
      <c r="I38270" s="113" t="s">
        <v>84566</v>
      </c>
    </row>
    <row r="38271" spans="9:9" ht="14.5" x14ac:dyDescent="0.35">
      <c r="I38271" s="113" t="s">
        <v>84565</v>
      </c>
    </row>
    <row r="38272" spans="9:9" ht="14.5" x14ac:dyDescent="0.35">
      <c r="I38272" s="113" t="s">
        <v>84564</v>
      </c>
    </row>
    <row r="38273" spans="9:9" ht="14.5" x14ac:dyDescent="0.35">
      <c r="I38273" s="113" t="s">
        <v>84563</v>
      </c>
    </row>
    <row r="38274" spans="9:9" ht="14.5" x14ac:dyDescent="0.35">
      <c r="I38274" s="113" t="s">
        <v>84562</v>
      </c>
    </row>
    <row r="38275" spans="9:9" ht="14.5" x14ac:dyDescent="0.35">
      <c r="I38275" s="113" t="s">
        <v>84561</v>
      </c>
    </row>
    <row r="38276" spans="9:9" ht="14.5" x14ac:dyDescent="0.35">
      <c r="I38276" s="113" t="s">
        <v>84560</v>
      </c>
    </row>
    <row r="38277" spans="9:9" ht="14.5" x14ac:dyDescent="0.35">
      <c r="I38277" s="113" t="s">
        <v>84559</v>
      </c>
    </row>
    <row r="38278" spans="9:9" ht="14.5" x14ac:dyDescent="0.35">
      <c r="I38278" s="113" t="s">
        <v>84558</v>
      </c>
    </row>
    <row r="38279" spans="9:9" ht="14.5" x14ac:dyDescent="0.35">
      <c r="I38279" s="113" t="s">
        <v>84557</v>
      </c>
    </row>
    <row r="38280" spans="9:9" ht="14.5" x14ac:dyDescent="0.35">
      <c r="I38280" s="113" t="s">
        <v>84556</v>
      </c>
    </row>
    <row r="38281" spans="9:9" ht="14.5" x14ac:dyDescent="0.35">
      <c r="I38281" s="113" t="s">
        <v>84555</v>
      </c>
    </row>
    <row r="38282" spans="9:9" ht="14.5" x14ac:dyDescent="0.35">
      <c r="I38282" s="113" t="s">
        <v>84554</v>
      </c>
    </row>
    <row r="38283" spans="9:9" ht="14.5" x14ac:dyDescent="0.35">
      <c r="I38283" s="113" t="s">
        <v>84553</v>
      </c>
    </row>
    <row r="38284" spans="9:9" ht="14.5" x14ac:dyDescent="0.35">
      <c r="I38284" s="113" t="s">
        <v>84552</v>
      </c>
    </row>
    <row r="38285" spans="9:9" ht="14.5" x14ac:dyDescent="0.35">
      <c r="I38285" s="113" t="s">
        <v>84551</v>
      </c>
    </row>
    <row r="38286" spans="9:9" ht="14.5" x14ac:dyDescent="0.35">
      <c r="I38286" s="113" t="s">
        <v>84550</v>
      </c>
    </row>
    <row r="38287" spans="9:9" ht="14.5" x14ac:dyDescent="0.35">
      <c r="I38287" s="113" t="s">
        <v>84549</v>
      </c>
    </row>
    <row r="38288" spans="9:9" ht="14.5" x14ac:dyDescent="0.35">
      <c r="I38288" s="113" t="s">
        <v>84548</v>
      </c>
    </row>
    <row r="38289" spans="9:9" ht="14.5" x14ac:dyDescent="0.35">
      <c r="I38289" s="113" t="s">
        <v>84547</v>
      </c>
    </row>
    <row r="38290" spans="9:9" ht="14.5" x14ac:dyDescent="0.35">
      <c r="I38290" s="113" t="s">
        <v>84546</v>
      </c>
    </row>
    <row r="38291" spans="9:9" ht="14.5" x14ac:dyDescent="0.35">
      <c r="I38291" s="113" t="s">
        <v>84545</v>
      </c>
    </row>
    <row r="38292" spans="9:9" ht="14.5" x14ac:dyDescent="0.35">
      <c r="I38292" s="113" t="s">
        <v>84544</v>
      </c>
    </row>
    <row r="38293" spans="9:9" ht="14.5" x14ac:dyDescent="0.35">
      <c r="I38293" s="113" t="s">
        <v>84543</v>
      </c>
    </row>
    <row r="38294" spans="9:9" ht="14.5" x14ac:dyDescent="0.35">
      <c r="I38294" s="113" t="s">
        <v>84542</v>
      </c>
    </row>
    <row r="38295" spans="9:9" ht="14.5" x14ac:dyDescent="0.35">
      <c r="I38295" s="113" t="s">
        <v>84541</v>
      </c>
    </row>
    <row r="38296" spans="9:9" ht="14.5" x14ac:dyDescent="0.35">
      <c r="I38296" s="113" t="s">
        <v>84540</v>
      </c>
    </row>
    <row r="38297" spans="9:9" ht="14.5" x14ac:dyDescent="0.35">
      <c r="I38297" s="113" t="s">
        <v>84539</v>
      </c>
    </row>
    <row r="38298" spans="9:9" ht="14.5" x14ac:dyDescent="0.35">
      <c r="I38298" s="113" t="s">
        <v>84538</v>
      </c>
    </row>
    <row r="38299" spans="9:9" ht="14.5" x14ac:dyDescent="0.35">
      <c r="I38299" s="113" t="s">
        <v>84537</v>
      </c>
    </row>
    <row r="38300" spans="9:9" ht="14.5" x14ac:dyDescent="0.35">
      <c r="I38300" s="113" t="s">
        <v>116632</v>
      </c>
    </row>
    <row r="38301" spans="9:9" ht="14.5" x14ac:dyDescent="0.35">
      <c r="I38301" s="113" t="s">
        <v>84536</v>
      </c>
    </row>
    <row r="38302" spans="9:9" ht="14.5" x14ac:dyDescent="0.35">
      <c r="I38302" s="113" t="s">
        <v>84535</v>
      </c>
    </row>
    <row r="38303" spans="9:9" ht="14.5" x14ac:dyDescent="0.35">
      <c r="I38303" s="113" t="s">
        <v>84534</v>
      </c>
    </row>
    <row r="38304" spans="9:9" ht="14.5" x14ac:dyDescent="0.35">
      <c r="I38304" s="113" t="s">
        <v>84533</v>
      </c>
    </row>
    <row r="38305" spans="9:9" ht="14.5" x14ac:dyDescent="0.35">
      <c r="I38305" s="113" t="s">
        <v>84532</v>
      </c>
    </row>
    <row r="38306" spans="9:9" ht="14.5" x14ac:dyDescent="0.35">
      <c r="I38306" s="113" t="s">
        <v>84531</v>
      </c>
    </row>
    <row r="38307" spans="9:9" ht="14.5" x14ac:dyDescent="0.35">
      <c r="I38307" s="113" t="s">
        <v>84530</v>
      </c>
    </row>
    <row r="38308" spans="9:9" ht="14.5" x14ac:dyDescent="0.35">
      <c r="I38308" s="113" t="s">
        <v>84529</v>
      </c>
    </row>
    <row r="38309" spans="9:9" ht="14.5" x14ac:dyDescent="0.35">
      <c r="I38309" s="113" t="s">
        <v>84528</v>
      </c>
    </row>
    <row r="38310" spans="9:9" ht="14.5" x14ac:dyDescent="0.35">
      <c r="I38310" s="113" t="s">
        <v>84527</v>
      </c>
    </row>
    <row r="38311" spans="9:9" ht="14.5" x14ac:dyDescent="0.35">
      <c r="I38311" s="113" t="s">
        <v>84526</v>
      </c>
    </row>
    <row r="38312" spans="9:9" ht="14.5" x14ac:dyDescent="0.35">
      <c r="I38312" s="113" t="s">
        <v>84525</v>
      </c>
    </row>
    <row r="38313" spans="9:9" ht="14.5" x14ac:dyDescent="0.35">
      <c r="I38313" s="113" t="s">
        <v>84524</v>
      </c>
    </row>
    <row r="38314" spans="9:9" ht="14.5" x14ac:dyDescent="0.35">
      <c r="I38314" s="113" t="s">
        <v>84523</v>
      </c>
    </row>
    <row r="38315" spans="9:9" ht="14.5" x14ac:dyDescent="0.35">
      <c r="I38315" s="113" t="s">
        <v>84522</v>
      </c>
    </row>
    <row r="38316" spans="9:9" ht="14.5" x14ac:dyDescent="0.35">
      <c r="I38316" s="113" t="s">
        <v>84521</v>
      </c>
    </row>
    <row r="38317" spans="9:9" ht="14.5" x14ac:dyDescent="0.35">
      <c r="I38317" s="113" t="s">
        <v>84520</v>
      </c>
    </row>
    <row r="38318" spans="9:9" ht="14.5" x14ac:dyDescent="0.35">
      <c r="I38318" s="113" t="s">
        <v>84519</v>
      </c>
    </row>
    <row r="38319" spans="9:9" ht="14.5" x14ac:dyDescent="0.35">
      <c r="I38319" s="113" t="s">
        <v>84518</v>
      </c>
    </row>
    <row r="38320" spans="9:9" ht="14.5" x14ac:dyDescent="0.35">
      <c r="I38320" s="113" t="s">
        <v>84517</v>
      </c>
    </row>
    <row r="38321" spans="9:9" ht="14.5" x14ac:dyDescent="0.35">
      <c r="I38321" s="113" t="s">
        <v>84516</v>
      </c>
    </row>
    <row r="38322" spans="9:9" ht="14.5" x14ac:dyDescent="0.35">
      <c r="I38322" s="113" t="s">
        <v>84515</v>
      </c>
    </row>
    <row r="38323" spans="9:9" ht="14.5" x14ac:dyDescent="0.35">
      <c r="I38323" s="113" t="s">
        <v>84514</v>
      </c>
    </row>
    <row r="38324" spans="9:9" ht="14.5" x14ac:dyDescent="0.35">
      <c r="I38324" s="113" t="s">
        <v>84513</v>
      </c>
    </row>
    <row r="38325" spans="9:9" ht="14.5" x14ac:dyDescent="0.35">
      <c r="I38325" s="113" t="s">
        <v>84512</v>
      </c>
    </row>
    <row r="38326" spans="9:9" ht="14.5" x14ac:dyDescent="0.35">
      <c r="I38326" s="113" t="s">
        <v>84511</v>
      </c>
    </row>
    <row r="38327" spans="9:9" ht="14.5" x14ac:dyDescent="0.35">
      <c r="I38327" s="113" t="s">
        <v>84510</v>
      </c>
    </row>
    <row r="38328" spans="9:9" ht="14.5" x14ac:dyDescent="0.35">
      <c r="I38328" s="113" t="s">
        <v>84509</v>
      </c>
    </row>
    <row r="38329" spans="9:9" ht="14.5" x14ac:dyDescent="0.35">
      <c r="I38329" s="113" t="s">
        <v>84508</v>
      </c>
    </row>
    <row r="38330" spans="9:9" ht="14.5" x14ac:dyDescent="0.35">
      <c r="I38330" s="113" t="s">
        <v>84507</v>
      </c>
    </row>
    <row r="38331" spans="9:9" ht="14.5" x14ac:dyDescent="0.35">
      <c r="I38331" s="113" t="s">
        <v>84506</v>
      </c>
    </row>
    <row r="38332" spans="9:9" ht="14.5" x14ac:dyDescent="0.35">
      <c r="I38332" s="113" t="s">
        <v>84505</v>
      </c>
    </row>
    <row r="38333" spans="9:9" ht="14.5" x14ac:dyDescent="0.35">
      <c r="I38333" s="113" t="s">
        <v>84504</v>
      </c>
    </row>
    <row r="38334" spans="9:9" ht="14.5" x14ac:dyDescent="0.35">
      <c r="I38334" s="113" t="s">
        <v>84503</v>
      </c>
    </row>
    <row r="38335" spans="9:9" ht="14.5" x14ac:dyDescent="0.35">
      <c r="I38335" s="113" t="s">
        <v>84502</v>
      </c>
    </row>
    <row r="38336" spans="9:9" ht="14.5" x14ac:dyDescent="0.35">
      <c r="I38336" s="113" t="s">
        <v>84501</v>
      </c>
    </row>
    <row r="38337" spans="9:9" ht="14.5" x14ac:dyDescent="0.35">
      <c r="I38337" s="113" t="s">
        <v>84500</v>
      </c>
    </row>
    <row r="38338" spans="9:9" ht="14.5" x14ac:dyDescent="0.35">
      <c r="I38338" s="113" t="s">
        <v>84499</v>
      </c>
    </row>
    <row r="38339" spans="9:9" ht="14.5" x14ac:dyDescent="0.35">
      <c r="I38339" s="113" t="s">
        <v>84498</v>
      </c>
    </row>
    <row r="38340" spans="9:9" ht="14.5" x14ac:dyDescent="0.35">
      <c r="I38340" s="113" t="s">
        <v>84497</v>
      </c>
    </row>
    <row r="38341" spans="9:9" ht="14.5" x14ac:dyDescent="0.35">
      <c r="I38341" s="113" t="s">
        <v>84496</v>
      </c>
    </row>
    <row r="38342" spans="9:9" ht="14.5" x14ac:dyDescent="0.35">
      <c r="I38342" s="113" t="s">
        <v>84495</v>
      </c>
    </row>
    <row r="38343" spans="9:9" ht="14.5" x14ac:dyDescent="0.35">
      <c r="I38343" s="113" t="s">
        <v>84494</v>
      </c>
    </row>
    <row r="38344" spans="9:9" ht="14.5" x14ac:dyDescent="0.35">
      <c r="I38344" s="113" t="s">
        <v>84493</v>
      </c>
    </row>
    <row r="38345" spans="9:9" ht="14.5" x14ac:dyDescent="0.35">
      <c r="I38345" s="113" t="s">
        <v>84492</v>
      </c>
    </row>
    <row r="38346" spans="9:9" ht="14.5" x14ac:dyDescent="0.35">
      <c r="I38346" s="113" t="s">
        <v>84491</v>
      </c>
    </row>
    <row r="38347" spans="9:9" ht="14.5" x14ac:dyDescent="0.35">
      <c r="I38347" s="113" t="s">
        <v>84490</v>
      </c>
    </row>
    <row r="38348" spans="9:9" ht="14.5" x14ac:dyDescent="0.35">
      <c r="I38348" s="113" t="s">
        <v>84489</v>
      </c>
    </row>
    <row r="38349" spans="9:9" ht="14.5" x14ac:dyDescent="0.35">
      <c r="I38349" s="113" t="s">
        <v>84488</v>
      </c>
    </row>
    <row r="38350" spans="9:9" ht="14.5" x14ac:dyDescent="0.35">
      <c r="I38350" s="113" t="s">
        <v>84487</v>
      </c>
    </row>
    <row r="38351" spans="9:9" ht="14.5" x14ac:dyDescent="0.35">
      <c r="I38351" s="113" t="s">
        <v>84486</v>
      </c>
    </row>
    <row r="38352" spans="9:9" ht="14.5" x14ac:dyDescent="0.35">
      <c r="I38352" s="113" t="s">
        <v>84485</v>
      </c>
    </row>
    <row r="38353" spans="9:9" ht="14.5" x14ac:dyDescent="0.35">
      <c r="I38353" s="113" t="s">
        <v>112379</v>
      </c>
    </row>
    <row r="38354" spans="9:9" ht="14.5" x14ac:dyDescent="0.35">
      <c r="I38354" s="113" t="s">
        <v>84484</v>
      </c>
    </row>
    <row r="38355" spans="9:9" ht="14.5" x14ac:dyDescent="0.35">
      <c r="I38355" s="113" t="s">
        <v>84483</v>
      </c>
    </row>
    <row r="38356" spans="9:9" ht="14.5" x14ac:dyDescent="0.35">
      <c r="I38356" s="113" t="s">
        <v>84482</v>
      </c>
    </row>
    <row r="38357" spans="9:9" ht="14.5" x14ac:dyDescent="0.35">
      <c r="I38357" s="113" t="s">
        <v>84481</v>
      </c>
    </row>
    <row r="38358" spans="9:9" ht="14.5" x14ac:dyDescent="0.35">
      <c r="I38358" s="113" t="s">
        <v>84480</v>
      </c>
    </row>
    <row r="38359" spans="9:9" ht="14.5" x14ac:dyDescent="0.35">
      <c r="I38359" s="113" t="s">
        <v>84479</v>
      </c>
    </row>
    <row r="38360" spans="9:9" ht="14.5" x14ac:dyDescent="0.35">
      <c r="I38360" s="113" t="s">
        <v>84478</v>
      </c>
    </row>
    <row r="38361" spans="9:9" ht="14.5" x14ac:dyDescent="0.35">
      <c r="I38361" s="113" t="s">
        <v>84477</v>
      </c>
    </row>
    <row r="38362" spans="9:9" ht="14.5" x14ac:dyDescent="0.35">
      <c r="I38362" s="113" t="s">
        <v>84476</v>
      </c>
    </row>
    <row r="38363" spans="9:9" ht="14.5" x14ac:dyDescent="0.35">
      <c r="I38363" s="113" t="s">
        <v>84475</v>
      </c>
    </row>
    <row r="38364" spans="9:9" ht="14.5" x14ac:dyDescent="0.35">
      <c r="I38364" s="113" t="s">
        <v>84474</v>
      </c>
    </row>
    <row r="38365" spans="9:9" ht="14.5" x14ac:dyDescent="0.35">
      <c r="I38365" s="113" t="s">
        <v>84473</v>
      </c>
    </row>
    <row r="38366" spans="9:9" ht="14.5" x14ac:dyDescent="0.35">
      <c r="I38366" s="113" t="s">
        <v>84472</v>
      </c>
    </row>
    <row r="38367" spans="9:9" ht="14.5" x14ac:dyDescent="0.35">
      <c r="I38367" s="113" t="s">
        <v>116631</v>
      </c>
    </row>
    <row r="38368" spans="9:9" ht="14.5" x14ac:dyDescent="0.35">
      <c r="I38368" s="113" t="s">
        <v>116630</v>
      </c>
    </row>
    <row r="38369" spans="9:9" ht="14.5" x14ac:dyDescent="0.35">
      <c r="I38369" s="113" t="s">
        <v>116629</v>
      </c>
    </row>
    <row r="38370" spans="9:9" ht="14.5" x14ac:dyDescent="0.35">
      <c r="I38370" s="113" t="s">
        <v>84471</v>
      </c>
    </row>
    <row r="38371" spans="9:9" ht="14.5" x14ac:dyDescent="0.35">
      <c r="I38371" s="113" t="s">
        <v>84470</v>
      </c>
    </row>
    <row r="38372" spans="9:9" ht="14.5" x14ac:dyDescent="0.35">
      <c r="I38372" s="113" t="s">
        <v>84469</v>
      </c>
    </row>
    <row r="38373" spans="9:9" ht="14.5" x14ac:dyDescent="0.35">
      <c r="I38373" s="113" t="s">
        <v>84468</v>
      </c>
    </row>
    <row r="38374" spans="9:9" ht="14.5" x14ac:dyDescent="0.35">
      <c r="I38374" s="113" t="s">
        <v>84467</v>
      </c>
    </row>
    <row r="38375" spans="9:9" ht="14.5" x14ac:dyDescent="0.35">
      <c r="I38375" s="113" t="s">
        <v>84466</v>
      </c>
    </row>
    <row r="38376" spans="9:9" ht="14.5" x14ac:dyDescent="0.35">
      <c r="I38376" s="113" t="s">
        <v>84465</v>
      </c>
    </row>
    <row r="38377" spans="9:9" ht="14.5" x14ac:dyDescent="0.35">
      <c r="I38377" s="113" t="s">
        <v>84464</v>
      </c>
    </row>
    <row r="38378" spans="9:9" ht="14.5" x14ac:dyDescent="0.35">
      <c r="I38378" s="113" t="s">
        <v>84463</v>
      </c>
    </row>
    <row r="38379" spans="9:9" ht="14.5" x14ac:dyDescent="0.35">
      <c r="I38379" s="113" t="s">
        <v>84462</v>
      </c>
    </row>
    <row r="38380" spans="9:9" ht="14.5" x14ac:dyDescent="0.35">
      <c r="I38380" s="113" t="s">
        <v>84461</v>
      </c>
    </row>
    <row r="38381" spans="9:9" ht="14.5" x14ac:dyDescent="0.35">
      <c r="I38381" s="113" t="s">
        <v>84460</v>
      </c>
    </row>
    <row r="38382" spans="9:9" ht="14.5" x14ac:dyDescent="0.35">
      <c r="I38382" s="113" t="s">
        <v>84459</v>
      </c>
    </row>
    <row r="38383" spans="9:9" ht="14.5" x14ac:dyDescent="0.35">
      <c r="I38383" s="113" t="s">
        <v>84458</v>
      </c>
    </row>
    <row r="38384" spans="9:9" ht="14.5" x14ac:dyDescent="0.35">
      <c r="I38384" s="113" t="s">
        <v>84457</v>
      </c>
    </row>
    <row r="38385" spans="9:9" ht="14.5" x14ac:dyDescent="0.35">
      <c r="I38385" s="113" t="s">
        <v>84456</v>
      </c>
    </row>
    <row r="38386" spans="9:9" ht="14.5" x14ac:dyDescent="0.35">
      <c r="I38386" s="113" t="s">
        <v>84455</v>
      </c>
    </row>
    <row r="38387" spans="9:9" ht="14.5" x14ac:dyDescent="0.35">
      <c r="I38387" s="113" t="s">
        <v>84454</v>
      </c>
    </row>
    <row r="38388" spans="9:9" ht="14.5" x14ac:dyDescent="0.35">
      <c r="I38388" s="113" t="s">
        <v>84453</v>
      </c>
    </row>
    <row r="38389" spans="9:9" ht="14.5" x14ac:dyDescent="0.35">
      <c r="I38389" s="113" t="s">
        <v>116628</v>
      </c>
    </row>
    <row r="38390" spans="9:9" ht="14.5" x14ac:dyDescent="0.35">
      <c r="I38390" s="113" t="s">
        <v>116627</v>
      </c>
    </row>
    <row r="38391" spans="9:9" ht="14.5" x14ac:dyDescent="0.35">
      <c r="I38391" s="113" t="s">
        <v>84452</v>
      </c>
    </row>
    <row r="38392" spans="9:9" ht="14.5" x14ac:dyDescent="0.35">
      <c r="I38392" s="113" t="s">
        <v>84451</v>
      </c>
    </row>
    <row r="38393" spans="9:9" ht="14.5" x14ac:dyDescent="0.35">
      <c r="I38393" s="113" t="s">
        <v>84450</v>
      </c>
    </row>
    <row r="38394" spans="9:9" ht="14.5" x14ac:dyDescent="0.35">
      <c r="I38394" s="113" t="s">
        <v>84449</v>
      </c>
    </row>
    <row r="38395" spans="9:9" ht="14.5" x14ac:dyDescent="0.35">
      <c r="I38395" s="113" t="s">
        <v>84448</v>
      </c>
    </row>
    <row r="38396" spans="9:9" ht="14.5" x14ac:dyDescent="0.35">
      <c r="I38396" s="113" t="s">
        <v>84447</v>
      </c>
    </row>
    <row r="38397" spans="9:9" ht="14.5" x14ac:dyDescent="0.35">
      <c r="I38397" s="113" t="s">
        <v>84446</v>
      </c>
    </row>
    <row r="38398" spans="9:9" ht="14.5" x14ac:dyDescent="0.35">
      <c r="I38398" s="113" t="s">
        <v>84445</v>
      </c>
    </row>
    <row r="38399" spans="9:9" ht="14.5" x14ac:dyDescent="0.35">
      <c r="I38399" s="113" t="s">
        <v>84444</v>
      </c>
    </row>
    <row r="38400" spans="9:9" ht="14.5" x14ac:dyDescent="0.35">
      <c r="I38400" s="113" t="s">
        <v>84443</v>
      </c>
    </row>
    <row r="38401" spans="9:9" ht="14.5" x14ac:dyDescent="0.35">
      <c r="I38401" s="113" t="s">
        <v>84442</v>
      </c>
    </row>
    <row r="38402" spans="9:9" ht="14.5" x14ac:dyDescent="0.35">
      <c r="I38402" s="113" t="s">
        <v>84441</v>
      </c>
    </row>
    <row r="38403" spans="9:9" ht="14.5" x14ac:dyDescent="0.35">
      <c r="I38403" s="113" t="s">
        <v>84440</v>
      </c>
    </row>
    <row r="38404" spans="9:9" ht="14.5" x14ac:dyDescent="0.35">
      <c r="I38404" s="113" t="s">
        <v>84439</v>
      </c>
    </row>
    <row r="38405" spans="9:9" ht="14.5" x14ac:dyDescent="0.35">
      <c r="I38405" s="113" t="s">
        <v>84438</v>
      </c>
    </row>
    <row r="38406" spans="9:9" ht="14.5" x14ac:dyDescent="0.35">
      <c r="I38406" s="113" t="s">
        <v>84437</v>
      </c>
    </row>
    <row r="38407" spans="9:9" ht="14.5" x14ac:dyDescent="0.35">
      <c r="I38407" s="113" t="s">
        <v>84436</v>
      </c>
    </row>
    <row r="38408" spans="9:9" ht="14.5" x14ac:dyDescent="0.35">
      <c r="I38408" s="113" t="s">
        <v>84435</v>
      </c>
    </row>
    <row r="38409" spans="9:9" ht="14.5" x14ac:dyDescent="0.35">
      <c r="I38409" s="113" t="s">
        <v>84434</v>
      </c>
    </row>
    <row r="38410" spans="9:9" ht="14.5" x14ac:dyDescent="0.35">
      <c r="I38410" s="113" t="s">
        <v>84433</v>
      </c>
    </row>
    <row r="38411" spans="9:9" ht="14.5" x14ac:dyDescent="0.35">
      <c r="I38411" s="113" t="s">
        <v>84432</v>
      </c>
    </row>
    <row r="38412" spans="9:9" ht="14.5" x14ac:dyDescent="0.35">
      <c r="I38412" s="113" t="s">
        <v>84431</v>
      </c>
    </row>
    <row r="38413" spans="9:9" ht="14.5" x14ac:dyDescent="0.35">
      <c r="I38413" s="113" t="s">
        <v>84430</v>
      </c>
    </row>
    <row r="38414" spans="9:9" ht="14.5" x14ac:dyDescent="0.35">
      <c r="I38414" s="113" t="s">
        <v>84429</v>
      </c>
    </row>
    <row r="38415" spans="9:9" ht="14.5" x14ac:dyDescent="0.35">
      <c r="I38415" s="113" t="s">
        <v>84428</v>
      </c>
    </row>
    <row r="38416" spans="9:9" ht="14.5" x14ac:dyDescent="0.35">
      <c r="I38416" s="113" t="s">
        <v>84427</v>
      </c>
    </row>
    <row r="38417" spans="9:9" ht="14.5" x14ac:dyDescent="0.35">
      <c r="I38417" s="113" t="s">
        <v>84426</v>
      </c>
    </row>
    <row r="38418" spans="9:9" ht="14.5" x14ac:dyDescent="0.35">
      <c r="I38418" s="113" t="s">
        <v>84425</v>
      </c>
    </row>
    <row r="38419" spans="9:9" ht="14.5" x14ac:dyDescent="0.35">
      <c r="I38419" s="113" t="s">
        <v>84424</v>
      </c>
    </row>
    <row r="38420" spans="9:9" ht="14.5" x14ac:dyDescent="0.35">
      <c r="I38420" s="113" t="s">
        <v>84423</v>
      </c>
    </row>
    <row r="38421" spans="9:9" ht="14.5" x14ac:dyDescent="0.35">
      <c r="I38421" s="113" t="s">
        <v>141060</v>
      </c>
    </row>
    <row r="38422" spans="9:9" ht="14.5" x14ac:dyDescent="0.35">
      <c r="I38422" s="113" t="s">
        <v>112378</v>
      </c>
    </row>
    <row r="38423" spans="9:9" ht="14.5" x14ac:dyDescent="0.35">
      <c r="I38423" s="113" t="s">
        <v>112377</v>
      </c>
    </row>
    <row r="38424" spans="9:9" ht="14.5" x14ac:dyDescent="0.35">
      <c r="I38424" s="113" t="s">
        <v>116626</v>
      </c>
    </row>
    <row r="38425" spans="9:9" ht="14.5" x14ac:dyDescent="0.35">
      <c r="I38425" s="113" t="s">
        <v>112376</v>
      </c>
    </row>
    <row r="38426" spans="9:9" ht="14.5" x14ac:dyDescent="0.35">
      <c r="I38426" s="113" t="s">
        <v>84422</v>
      </c>
    </row>
    <row r="38427" spans="9:9" ht="14.5" x14ac:dyDescent="0.35">
      <c r="I38427" s="113" t="s">
        <v>84421</v>
      </c>
    </row>
    <row r="38428" spans="9:9" ht="14.5" x14ac:dyDescent="0.35">
      <c r="I38428" s="113" t="s">
        <v>84420</v>
      </c>
    </row>
    <row r="38429" spans="9:9" ht="14.5" x14ac:dyDescent="0.35">
      <c r="I38429" s="113" t="s">
        <v>84419</v>
      </c>
    </row>
    <row r="38430" spans="9:9" ht="14.5" x14ac:dyDescent="0.35">
      <c r="I38430" s="113" t="s">
        <v>84418</v>
      </c>
    </row>
    <row r="38431" spans="9:9" ht="14.5" x14ac:dyDescent="0.35">
      <c r="I38431" s="113" t="s">
        <v>84417</v>
      </c>
    </row>
    <row r="38432" spans="9:9" ht="14.5" x14ac:dyDescent="0.35">
      <c r="I38432" s="113" t="s">
        <v>84416</v>
      </c>
    </row>
    <row r="38433" spans="9:9" ht="14.5" x14ac:dyDescent="0.35">
      <c r="I38433" s="113" t="s">
        <v>84415</v>
      </c>
    </row>
    <row r="38434" spans="9:9" ht="14.5" x14ac:dyDescent="0.35">
      <c r="I38434" s="113" t="s">
        <v>84414</v>
      </c>
    </row>
    <row r="38435" spans="9:9" ht="14.5" x14ac:dyDescent="0.35">
      <c r="I38435" s="113" t="s">
        <v>84413</v>
      </c>
    </row>
    <row r="38436" spans="9:9" ht="14.5" x14ac:dyDescent="0.35">
      <c r="I38436" s="113" t="s">
        <v>84412</v>
      </c>
    </row>
    <row r="38437" spans="9:9" ht="14.5" x14ac:dyDescent="0.35">
      <c r="I38437" s="113" t="s">
        <v>84411</v>
      </c>
    </row>
    <row r="38438" spans="9:9" ht="14.5" x14ac:dyDescent="0.35">
      <c r="I38438" s="113" t="s">
        <v>84410</v>
      </c>
    </row>
    <row r="38439" spans="9:9" ht="14.5" x14ac:dyDescent="0.35">
      <c r="I38439" s="113" t="s">
        <v>84409</v>
      </c>
    </row>
    <row r="38440" spans="9:9" ht="14.5" x14ac:dyDescent="0.35">
      <c r="I38440" s="113" t="s">
        <v>84408</v>
      </c>
    </row>
    <row r="38441" spans="9:9" ht="14.5" x14ac:dyDescent="0.35">
      <c r="I38441" s="113" t="s">
        <v>84407</v>
      </c>
    </row>
    <row r="38442" spans="9:9" ht="14.5" x14ac:dyDescent="0.35">
      <c r="I38442" s="113" t="s">
        <v>84406</v>
      </c>
    </row>
    <row r="38443" spans="9:9" ht="14.5" x14ac:dyDescent="0.35">
      <c r="I38443" s="113" t="s">
        <v>84405</v>
      </c>
    </row>
    <row r="38444" spans="9:9" ht="14.5" x14ac:dyDescent="0.35">
      <c r="I38444" s="113" t="s">
        <v>84404</v>
      </c>
    </row>
    <row r="38445" spans="9:9" ht="14.5" x14ac:dyDescent="0.35">
      <c r="I38445" s="113" t="s">
        <v>84403</v>
      </c>
    </row>
    <row r="38446" spans="9:9" ht="14.5" x14ac:dyDescent="0.35">
      <c r="I38446" s="113" t="s">
        <v>84402</v>
      </c>
    </row>
    <row r="38447" spans="9:9" ht="14.5" x14ac:dyDescent="0.35">
      <c r="I38447" s="113" t="s">
        <v>84401</v>
      </c>
    </row>
    <row r="38448" spans="9:9" ht="14.5" x14ac:dyDescent="0.35">
      <c r="I38448" s="113" t="s">
        <v>84400</v>
      </c>
    </row>
    <row r="38449" spans="9:9" ht="14.5" x14ac:dyDescent="0.35">
      <c r="I38449" s="113" t="s">
        <v>84399</v>
      </c>
    </row>
    <row r="38450" spans="9:9" ht="14.5" x14ac:dyDescent="0.35">
      <c r="I38450" s="113" t="s">
        <v>84398</v>
      </c>
    </row>
    <row r="38451" spans="9:9" ht="14.5" x14ac:dyDescent="0.35">
      <c r="I38451" s="113" t="s">
        <v>84397</v>
      </c>
    </row>
    <row r="38452" spans="9:9" ht="14.5" x14ac:dyDescent="0.35">
      <c r="I38452" s="113" t="s">
        <v>84396</v>
      </c>
    </row>
    <row r="38453" spans="9:9" ht="14.5" x14ac:dyDescent="0.35">
      <c r="I38453" s="113" t="s">
        <v>84395</v>
      </c>
    </row>
    <row r="38454" spans="9:9" ht="14.5" x14ac:dyDescent="0.35">
      <c r="I38454" s="113" t="s">
        <v>84394</v>
      </c>
    </row>
    <row r="38455" spans="9:9" ht="14.5" x14ac:dyDescent="0.35">
      <c r="I38455" s="113" t="s">
        <v>84393</v>
      </c>
    </row>
    <row r="38456" spans="9:9" ht="14.5" x14ac:dyDescent="0.35">
      <c r="I38456" s="113" t="s">
        <v>84392</v>
      </c>
    </row>
    <row r="38457" spans="9:9" ht="14.5" x14ac:dyDescent="0.35">
      <c r="I38457" s="113" t="s">
        <v>84391</v>
      </c>
    </row>
    <row r="38458" spans="9:9" ht="14.5" x14ac:dyDescent="0.35">
      <c r="I38458" s="113" t="s">
        <v>84390</v>
      </c>
    </row>
    <row r="38459" spans="9:9" ht="14.5" x14ac:dyDescent="0.35">
      <c r="I38459" s="113" t="s">
        <v>84389</v>
      </c>
    </row>
    <row r="38460" spans="9:9" ht="14.5" x14ac:dyDescent="0.35">
      <c r="I38460" s="113" t="s">
        <v>84388</v>
      </c>
    </row>
    <row r="38461" spans="9:9" ht="14.5" x14ac:dyDescent="0.35">
      <c r="I38461" s="113" t="s">
        <v>84387</v>
      </c>
    </row>
    <row r="38462" spans="9:9" ht="14.5" x14ac:dyDescent="0.35">
      <c r="I38462" s="113" t="s">
        <v>84386</v>
      </c>
    </row>
    <row r="38463" spans="9:9" ht="14.5" x14ac:dyDescent="0.35">
      <c r="I38463" s="113" t="s">
        <v>84385</v>
      </c>
    </row>
    <row r="38464" spans="9:9" ht="14.5" x14ac:dyDescent="0.35">
      <c r="I38464" s="113" t="s">
        <v>84384</v>
      </c>
    </row>
    <row r="38465" spans="9:9" ht="14.5" x14ac:dyDescent="0.35">
      <c r="I38465" s="113" t="s">
        <v>84383</v>
      </c>
    </row>
    <row r="38466" spans="9:9" ht="14.5" x14ac:dyDescent="0.35">
      <c r="I38466" s="113" t="s">
        <v>84382</v>
      </c>
    </row>
    <row r="38467" spans="9:9" ht="14.5" x14ac:dyDescent="0.35">
      <c r="I38467" s="113" t="s">
        <v>84381</v>
      </c>
    </row>
    <row r="38468" spans="9:9" ht="14.5" x14ac:dyDescent="0.35">
      <c r="I38468" s="113" t="s">
        <v>84380</v>
      </c>
    </row>
    <row r="38469" spans="9:9" ht="14.5" x14ac:dyDescent="0.35">
      <c r="I38469" s="113" t="s">
        <v>84379</v>
      </c>
    </row>
    <row r="38470" spans="9:9" ht="14.5" x14ac:dyDescent="0.35">
      <c r="I38470" s="113" t="s">
        <v>84378</v>
      </c>
    </row>
    <row r="38471" spans="9:9" ht="14.5" x14ac:dyDescent="0.35">
      <c r="I38471" s="113" t="s">
        <v>84377</v>
      </c>
    </row>
    <row r="38472" spans="9:9" ht="14.5" x14ac:dyDescent="0.35">
      <c r="I38472" s="113" t="s">
        <v>84376</v>
      </c>
    </row>
    <row r="38473" spans="9:9" ht="14.5" x14ac:dyDescent="0.35">
      <c r="I38473" s="113" t="s">
        <v>84375</v>
      </c>
    </row>
    <row r="38474" spans="9:9" ht="14.5" x14ac:dyDescent="0.35">
      <c r="I38474" s="113" t="s">
        <v>84374</v>
      </c>
    </row>
    <row r="38475" spans="9:9" ht="14.5" x14ac:dyDescent="0.35">
      <c r="I38475" s="113" t="s">
        <v>84373</v>
      </c>
    </row>
    <row r="38476" spans="9:9" ht="14.5" x14ac:dyDescent="0.35">
      <c r="I38476" s="113" t="s">
        <v>84372</v>
      </c>
    </row>
    <row r="38477" spans="9:9" ht="14.5" x14ac:dyDescent="0.35">
      <c r="I38477" s="113" t="s">
        <v>84371</v>
      </c>
    </row>
    <row r="38478" spans="9:9" ht="14.5" x14ac:dyDescent="0.35">
      <c r="I38478" s="113" t="s">
        <v>84370</v>
      </c>
    </row>
    <row r="38479" spans="9:9" ht="14.5" x14ac:dyDescent="0.35">
      <c r="I38479" s="113" t="s">
        <v>84369</v>
      </c>
    </row>
    <row r="38480" spans="9:9" ht="14.5" x14ac:dyDescent="0.35">
      <c r="I38480" s="113" t="s">
        <v>84368</v>
      </c>
    </row>
    <row r="38481" spans="9:9" ht="14.5" x14ac:dyDescent="0.35">
      <c r="I38481" s="113" t="s">
        <v>84367</v>
      </c>
    </row>
    <row r="38482" spans="9:9" ht="14.5" x14ac:dyDescent="0.35">
      <c r="I38482" s="113" t="s">
        <v>84366</v>
      </c>
    </row>
    <row r="38483" spans="9:9" ht="14.5" x14ac:dyDescent="0.35">
      <c r="I38483" s="113" t="s">
        <v>84365</v>
      </c>
    </row>
    <row r="38484" spans="9:9" ht="14.5" x14ac:dyDescent="0.35">
      <c r="I38484" s="113" t="s">
        <v>84364</v>
      </c>
    </row>
    <row r="38485" spans="9:9" ht="14.5" x14ac:dyDescent="0.35">
      <c r="I38485" s="113" t="s">
        <v>84363</v>
      </c>
    </row>
    <row r="38486" spans="9:9" ht="14.5" x14ac:dyDescent="0.35">
      <c r="I38486" s="113" t="s">
        <v>84362</v>
      </c>
    </row>
    <row r="38487" spans="9:9" ht="14.5" x14ac:dyDescent="0.35">
      <c r="I38487" s="113" t="s">
        <v>84361</v>
      </c>
    </row>
    <row r="38488" spans="9:9" ht="14.5" x14ac:dyDescent="0.35">
      <c r="I38488" s="113" t="s">
        <v>84360</v>
      </c>
    </row>
    <row r="38489" spans="9:9" ht="14.5" x14ac:dyDescent="0.35">
      <c r="I38489" s="113" t="s">
        <v>84359</v>
      </c>
    </row>
    <row r="38490" spans="9:9" ht="14.5" x14ac:dyDescent="0.35">
      <c r="I38490" s="113" t="s">
        <v>84358</v>
      </c>
    </row>
    <row r="38491" spans="9:9" ht="14.5" x14ac:dyDescent="0.35">
      <c r="I38491" s="113" t="s">
        <v>84357</v>
      </c>
    </row>
    <row r="38492" spans="9:9" ht="14.5" x14ac:dyDescent="0.35">
      <c r="I38492" s="113" t="s">
        <v>84356</v>
      </c>
    </row>
    <row r="38493" spans="9:9" ht="14.5" x14ac:dyDescent="0.35">
      <c r="I38493" s="113" t="s">
        <v>126630</v>
      </c>
    </row>
    <row r="38494" spans="9:9" ht="14.5" x14ac:dyDescent="0.35">
      <c r="I38494" s="113" t="s">
        <v>112375</v>
      </c>
    </row>
    <row r="38495" spans="9:9" ht="14.5" x14ac:dyDescent="0.35">
      <c r="I38495" s="113" t="s">
        <v>112374</v>
      </c>
    </row>
    <row r="38496" spans="9:9" ht="14.5" x14ac:dyDescent="0.35">
      <c r="I38496" s="113" t="s">
        <v>112373</v>
      </c>
    </row>
    <row r="38497" spans="9:9" ht="14.5" x14ac:dyDescent="0.35">
      <c r="I38497" s="113" t="s">
        <v>112372</v>
      </c>
    </row>
    <row r="38498" spans="9:9" ht="14.5" x14ac:dyDescent="0.35">
      <c r="I38498" s="113" t="s">
        <v>112371</v>
      </c>
    </row>
    <row r="38499" spans="9:9" ht="14.5" x14ac:dyDescent="0.35">
      <c r="I38499" s="113" t="s">
        <v>112370</v>
      </c>
    </row>
    <row r="38500" spans="9:9" ht="14.5" x14ac:dyDescent="0.35">
      <c r="I38500" s="113" t="s">
        <v>112369</v>
      </c>
    </row>
    <row r="38501" spans="9:9" ht="14.5" x14ac:dyDescent="0.35">
      <c r="I38501" s="113" t="s">
        <v>126631</v>
      </c>
    </row>
    <row r="38502" spans="9:9" ht="14.5" x14ac:dyDescent="0.35">
      <c r="I38502" s="113" t="s">
        <v>126632</v>
      </c>
    </row>
    <row r="38503" spans="9:9" ht="14.5" x14ac:dyDescent="0.35">
      <c r="I38503" s="113" t="s">
        <v>126633</v>
      </c>
    </row>
    <row r="38504" spans="9:9" ht="14.5" x14ac:dyDescent="0.35">
      <c r="I38504" s="113" t="s">
        <v>126634</v>
      </c>
    </row>
    <row r="38505" spans="9:9" ht="14.5" x14ac:dyDescent="0.35">
      <c r="I38505" s="113" t="s">
        <v>112368</v>
      </c>
    </row>
    <row r="38506" spans="9:9" ht="14.5" x14ac:dyDescent="0.35">
      <c r="I38506" s="113" t="s">
        <v>126635</v>
      </c>
    </row>
    <row r="38507" spans="9:9" ht="14.5" x14ac:dyDescent="0.35">
      <c r="I38507" s="113" t="s">
        <v>126636</v>
      </c>
    </row>
    <row r="38508" spans="9:9" ht="14.5" x14ac:dyDescent="0.35">
      <c r="I38508" s="113" t="s">
        <v>126637</v>
      </c>
    </row>
    <row r="38509" spans="9:9" ht="14.5" x14ac:dyDescent="0.35">
      <c r="I38509" s="113" t="s">
        <v>126638</v>
      </c>
    </row>
    <row r="38510" spans="9:9" ht="14.5" x14ac:dyDescent="0.35">
      <c r="I38510" s="113" t="s">
        <v>126639</v>
      </c>
    </row>
    <row r="38511" spans="9:9" ht="14.5" x14ac:dyDescent="0.35">
      <c r="I38511" s="113" t="s">
        <v>130585</v>
      </c>
    </row>
    <row r="38512" spans="9:9" ht="14.5" x14ac:dyDescent="0.35">
      <c r="I38512" s="113" t="s">
        <v>112367</v>
      </c>
    </row>
    <row r="38513" spans="9:9" ht="14.5" x14ac:dyDescent="0.35">
      <c r="I38513" s="113" t="s">
        <v>84355</v>
      </c>
    </row>
    <row r="38514" spans="9:9" ht="14.5" x14ac:dyDescent="0.35">
      <c r="I38514" s="113" t="s">
        <v>84354</v>
      </c>
    </row>
    <row r="38515" spans="9:9" ht="14.5" x14ac:dyDescent="0.35">
      <c r="I38515" s="113" t="s">
        <v>84353</v>
      </c>
    </row>
    <row r="38516" spans="9:9" ht="14.5" x14ac:dyDescent="0.35">
      <c r="I38516" s="113" t="s">
        <v>84352</v>
      </c>
    </row>
    <row r="38517" spans="9:9" ht="14.5" x14ac:dyDescent="0.35">
      <c r="I38517" s="113" t="s">
        <v>84351</v>
      </c>
    </row>
    <row r="38518" spans="9:9" ht="14.5" x14ac:dyDescent="0.35">
      <c r="I38518" s="113" t="s">
        <v>84350</v>
      </c>
    </row>
    <row r="38519" spans="9:9" ht="14.5" x14ac:dyDescent="0.35">
      <c r="I38519" s="113" t="s">
        <v>84349</v>
      </c>
    </row>
    <row r="38520" spans="9:9" ht="14.5" x14ac:dyDescent="0.35">
      <c r="I38520" s="113" t="s">
        <v>84348</v>
      </c>
    </row>
    <row r="38521" spans="9:9" ht="14.5" x14ac:dyDescent="0.35">
      <c r="I38521" s="113" t="s">
        <v>84347</v>
      </c>
    </row>
    <row r="38522" spans="9:9" ht="14.5" x14ac:dyDescent="0.35">
      <c r="I38522" s="113" t="s">
        <v>84346</v>
      </c>
    </row>
    <row r="38523" spans="9:9" ht="14.5" x14ac:dyDescent="0.35">
      <c r="I38523" s="113" t="s">
        <v>84345</v>
      </c>
    </row>
    <row r="38524" spans="9:9" ht="14.5" x14ac:dyDescent="0.35">
      <c r="I38524" s="113" t="s">
        <v>112366</v>
      </c>
    </row>
    <row r="38525" spans="9:9" ht="14.5" x14ac:dyDescent="0.35">
      <c r="I38525" s="113" t="s">
        <v>112365</v>
      </c>
    </row>
    <row r="38526" spans="9:9" ht="14.5" x14ac:dyDescent="0.35">
      <c r="I38526" s="113" t="s">
        <v>112364</v>
      </c>
    </row>
    <row r="38527" spans="9:9" ht="14.5" x14ac:dyDescent="0.35">
      <c r="I38527" s="113" t="s">
        <v>112363</v>
      </c>
    </row>
    <row r="38528" spans="9:9" ht="14.5" x14ac:dyDescent="0.35">
      <c r="I38528" s="113" t="s">
        <v>84344</v>
      </c>
    </row>
    <row r="38529" spans="9:9" ht="14.5" x14ac:dyDescent="0.35">
      <c r="I38529" s="113" t="s">
        <v>130586</v>
      </c>
    </row>
    <row r="38530" spans="9:9" ht="14.5" x14ac:dyDescent="0.35">
      <c r="I38530" s="113" t="s">
        <v>130587</v>
      </c>
    </row>
    <row r="38531" spans="9:9" ht="14.5" x14ac:dyDescent="0.35">
      <c r="I38531" s="113" t="s">
        <v>130588</v>
      </c>
    </row>
    <row r="38532" spans="9:9" ht="14.5" x14ac:dyDescent="0.35">
      <c r="I38532" s="113" t="s">
        <v>130589</v>
      </c>
    </row>
    <row r="38533" spans="9:9" ht="14.5" x14ac:dyDescent="0.35">
      <c r="I38533" s="113" t="s">
        <v>84343</v>
      </c>
    </row>
    <row r="38534" spans="9:9" ht="14.5" x14ac:dyDescent="0.35">
      <c r="I38534" s="113" t="s">
        <v>84342</v>
      </c>
    </row>
    <row r="38535" spans="9:9" ht="14.5" x14ac:dyDescent="0.35">
      <c r="I38535" s="113" t="s">
        <v>84341</v>
      </c>
    </row>
    <row r="38536" spans="9:9" ht="14.5" x14ac:dyDescent="0.35">
      <c r="I38536" s="113" t="s">
        <v>84340</v>
      </c>
    </row>
    <row r="38537" spans="9:9" ht="14.5" x14ac:dyDescent="0.35">
      <c r="I38537" s="113" t="s">
        <v>84339</v>
      </c>
    </row>
    <row r="38538" spans="9:9" ht="14.5" x14ac:dyDescent="0.35">
      <c r="I38538" s="113" t="s">
        <v>84338</v>
      </c>
    </row>
    <row r="38539" spans="9:9" ht="14.5" x14ac:dyDescent="0.35">
      <c r="I38539" s="113" t="s">
        <v>84337</v>
      </c>
    </row>
    <row r="38540" spans="9:9" ht="14.5" x14ac:dyDescent="0.35">
      <c r="I38540" s="113" t="s">
        <v>84336</v>
      </c>
    </row>
    <row r="38541" spans="9:9" ht="14.5" x14ac:dyDescent="0.35">
      <c r="I38541" s="113" t="s">
        <v>84335</v>
      </c>
    </row>
    <row r="38542" spans="9:9" ht="14.5" x14ac:dyDescent="0.35">
      <c r="I38542" s="113" t="s">
        <v>84334</v>
      </c>
    </row>
    <row r="38543" spans="9:9" ht="14.5" x14ac:dyDescent="0.35">
      <c r="I38543" s="113" t="s">
        <v>84333</v>
      </c>
    </row>
    <row r="38544" spans="9:9" ht="14.5" x14ac:dyDescent="0.35">
      <c r="I38544" s="113" t="s">
        <v>84332</v>
      </c>
    </row>
    <row r="38545" spans="9:9" ht="14.5" x14ac:dyDescent="0.35">
      <c r="I38545" s="113" t="s">
        <v>84331</v>
      </c>
    </row>
    <row r="38546" spans="9:9" ht="14.5" x14ac:dyDescent="0.35">
      <c r="I38546" s="113" t="s">
        <v>84330</v>
      </c>
    </row>
    <row r="38547" spans="9:9" ht="14.5" x14ac:dyDescent="0.35">
      <c r="I38547" s="113" t="s">
        <v>84329</v>
      </c>
    </row>
    <row r="38548" spans="9:9" ht="14.5" x14ac:dyDescent="0.35">
      <c r="I38548" s="113" t="s">
        <v>84328</v>
      </c>
    </row>
    <row r="38549" spans="9:9" ht="14.5" x14ac:dyDescent="0.35">
      <c r="I38549" s="113" t="s">
        <v>84327</v>
      </c>
    </row>
    <row r="38550" spans="9:9" ht="14.5" x14ac:dyDescent="0.35">
      <c r="I38550" s="113" t="s">
        <v>84326</v>
      </c>
    </row>
    <row r="38551" spans="9:9" ht="14.5" x14ac:dyDescent="0.35">
      <c r="I38551" s="113" t="s">
        <v>84325</v>
      </c>
    </row>
    <row r="38552" spans="9:9" ht="14.5" x14ac:dyDescent="0.35">
      <c r="I38552" s="113" t="s">
        <v>84324</v>
      </c>
    </row>
    <row r="38553" spans="9:9" ht="14.5" x14ac:dyDescent="0.35">
      <c r="I38553" s="113" t="s">
        <v>84323</v>
      </c>
    </row>
    <row r="38554" spans="9:9" ht="14.5" x14ac:dyDescent="0.35">
      <c r="I38554" s="113" t="s">
        <v>84322</v>
      </c>
    </row>
    <row r="38555" spans="9:9" ht="14.5" x14ac:dyDescent="0.35">
      <c r="I38555" s="113" t="s">
        <v>84321</v>
      </c>
    </row>
    <row r="38556" spans="9:9" ht="14.5" x14ac:dyDescent="0.35">
      <c r="I38556" s="113" t="s">
        <v>84320</v>
      </c>
    </row>
    <row r="38557" spans="9:9" ht="14.5" x14ac:dyDescent="0.35">
      <c r="I38557" s="113" t="s">
        <v>84319</v>
      </c>
    </row>
    <row r="38558" spans="9:9" ht="14.5" x14ac:dyDescent="0.35">
      <c r="I38558" s="113" t="s">
        <v>84318</v>
      </c>
    </row>
    <row r="38559" spans="9:9" ht="14.5" x14ac:dyDescent="0.35">
      <c r="I38559" s="113" t="s">
        <v>84317</v>
      </c>
    </row>
    <row r="38560" spans="9:9" ht="14.5" x14ac:dyDescent="0.35">
      <c r="I38560" s="113" t="s">
        <v>84316</v>
      </c>
    </row>
    <row r="38561" spans="9:9" ht="14.5" x14ac:dyDescent="0.35">
      <c r="I38561" s="113" t="s">
        <v>84315</v>
      </c>
    </row>
    <row r="38562" spans="9:9" ht="14.5" x14ac:dyDescent="0.35">
      <c r="I38562" s="113" t="s">
        <v>84314</v>
      </c>
    </row>
    <row r="38563" spans="9:9" ht="14.5" x14ac:dyDescent="0.35">
      <c r="I38563" s="113" t="s">
        <v>84313</v>
      </c>
    </row>
    <row r="38564" spans="9:9" ht="14.5" x14ac:dyDescent="0.35">
      <c r="I38564" s="113" t="s">
        <v>84312</v>
      </c>
    </row>
    <row r="38565" spans="9:9" ht="14.5" x14ac:dyDescent="0.35">
      <c r="I38565" s="113" t="s">
        <v>84311</v>
      </c>
    </row>
    <row r="38566" spans="9:9" ht="14.5" x14ac:dyDescent="0.35">
      <c r="I38566" s="113" t="s">
        <v>84310</v>
      </c>
    </row>
    <row r="38567" spans="9:9" ht="14.5" x14ac:dyDescent="0.35">
      <c r="I38567" s="113" t="s">
        <v>84309</v>
      </c>
    </row>
    <row r="38568" spans="9:9" ht="14.5" x14ac:dyDescent="0.35">
      <c r="I38568" s="113" t="s">
        <v>84308</v>
      </c>
    </row>
    <row r="38569" spans="9:9" ht="14.5" x14ac:dyDescent="0.35">
      <c r="I38569" s="113" t="s">
        <v>84307</v>
      </c>
    </row>
    <row r="38570" spans="9:9" ht="14.5" x14ac:dyDescent="0.35">
      <c r="I38570" s="113" t="s">
        <v>84306</v>
      </c>
    </row>
    <row r="38571" spans="9:9" ht="14.5" x14ac:dyDescent="0.35">
      <c r="I38571" s="113" t="s">
        <v>84305</v>
      </c>
    </row>
    <row r="38572" spans="9:9" ht="14.5" x14ac:dyDescent="0.35">
      <c r="I38572" s="113" t="s">
        <v>84304</v>
      </c>
    </row>
    <row r="38573" spans="9:9" ht="14.5" x14ac:dyDescent="0.35">
      <c r="I38573" s="113" t="s">
        <v>84303</v>
      </c>
    </row>
    <row r="38574" spans="9:9" ht="14.5" x14ac:dyDescent="0.35">
      <c r="I38574" s="113" t="s">
        <v>84302</v>
      </c>
    </row>
    <row r="38575" spans="9:9" ht="14.5" x14ac:dyDescent="0.35">
      <c r="I38575" s="113" t="s">
        <v>84301</v>
      </c>
    </row>
    <row r="38576" spans="9:9" ht="14.5" x14ac:dyDescent="0.35">
      <c r="I38576" s="113" t="s">
        <v>84300</v>
      </c>
    </row>
    <row r="38577" spans="9:9" ht="14.5" x14ac:dyDescent="0.35">
      <c r="I38577" s="113" t="s">
        <v>84299</v>
      </c>
    </row>
    <row r="38578" spans="9:9" ht="14.5" x14ac:dyDescent="0.35">
      <c r="I38578" s="113" t="s">
        <v>84298</v>
      </c>
    </row>
    <row r="38579" spans="9:9" ht="14.5" x14ac:dyDescent="0.35">
      <c r="I38579" s="113" t="s">
        <v>84297</v>
      </c>
    </row>
    <row r="38580" spans="9:9" ht="14.5" x14ac:dyDescent="0.35">
      <c r="I38580" s="113" t="s">
        <v>84296</v>
      </c>
    </row>
    <row r="38581" spans="9:9" ht="14.5" x14ac:dyDescent="0.35">
      <c r="I38581" s="113" t="s">
        <v>84295</v>
      </c>
    </row>
    <row r="38582" spans="9:9" ht="14.5" x14ac:dyDescent="0.35">
      <c r="I38582" s="113" t="s">
        <v>84294</v>
      </c>
    </row>
    <row r="38583" spans="9:9" ht="14.5" x14ac:dyDescent="0.35">
      <c r="I38583" s="113" t="s">
        <v>84293</v>
      </c>
    </row>
    <row r="38584" spans="9:9" ht="14.5" x14ac:dyDescent="0.35">
      <c r="I38584" s="113" t="s">
        <v>84292</v>
      </c>
    </row>
    <row r="38585" spans="9:9" ht="14.5" x14ac:dyDescent="0.35">
      <c r="I38585" s="113" t="s">
        <v>84291</v>
      </c>
    </row>
    <row r="38586" spans="9:9" ht="14.5" x14ac:dyDescent="0.35">
      <c r="I38586" s="113" t="s">
        <v>84290</v>
      </c>
    </row>
    <row r="38587" spans="9:9" ht="14.5" x14ac:dyDescent="0.35">
      <c r="I38587" s="113" t="s">
        <v>84289</v>
      </c>
    </row>
    <row r="38588" spans="9:9" ht="14.5" x14ac:dyDescent="0.35">
      <c r="I38588" s="113" t="s">
        <v>84288</v>
      </c>
    </row>
    <row r="38589" spans="9:9" ht="14.5" x14ac:dyDescent="0.35">
      <c r="I38589" s="113" t="s">
        <v>84287</v>
      </c>
    </row>
    <row r="38590" spans="9:9" ht="14.5" x14ac:dyDescent="0.35">
      <c r="I38590" s="113" t="s">
        <v>84286</v>
      </c>
    </row>
    <row r="38591" spans="9:9" ht="14.5" x14ac:dyDescent="0.35">
      <c r="I38591" s="113" t="s">
        <v>84285</v>
      </c>
    </row>
    <row r="38592" spans="9:9" ht="14.5" x14ac:dyDescent="0.35">
      <c r="I38592" s="113" t="s">
        <v>84284</v>
      </c>
    </row>
    <row r="38593" spans="9:9" ht="14.5" x14ac:dyDescent="0.35">
      <c r="I38593" s="113" t="s">
        <v>84283</v>
      </c>
    </row>
    <row r="38594" spans="9:9" ht="14.5" x14ac:dyDescent="0.35">
      <c r="I38594" s="113" t="s">
        <v>84282</v>
      </c>
    </row>
    <row r="38595" spans="9:9" ht="14.5" x14ac:dyDescent="0.35">
      <c r="I38595" s="113" t="s">
        <v>84281</v>
      </c>
    </row>
    <row r="38596" spans="9:9" ht="14.5" x14ac:dyDescent="0.35">
      <c r="I38596" s="113" t="s">
        <v>84280</v>
      </c>
    </row>
    <row r="38597" spans="9:9" ht="14.5" x14ac:dyDescent="0.35">
      <c r="I38597" s="113" t="s">
        <v>84279</v>
      </c>
    </row>
    <row r="38598" spans="9:9" ht="14.5" x14ac:dyDescent="0.35">
      <c r="I38598" s="113" t="s">
        <v>84278</v>
      </c>
    </row>
    <row r="38599" spans="9:9" ht="14.5" x14ac:dyDescent="0.35">
      <c r="I38599" s="113" t="s">
        <v>84277</v>
      </c>
    </row>
    <row r="38600" spans="9:9" ht="14.5" x14ac:dyDescent="0.35">
      <c r="I38600" s="113" t="s">
        <v>84276</v>
      </c>
    </row>
    <row r="38601" spans="9:9" ht="14.5" x14ac:dyDescent="0.35">
      <c r="I38601" s="113" t="s">
        <v>84275</v>
      </c>
    </row>
    <row r="38602" spans="9:9" ht="14.5" x14ac:dyDescent="0.35">
      <c r="I38602" s="113" t="s">
        <v>84274</v>
      </c>
    </row>
    <row r="38603" spans="9:9" ht="14.5" x14ac:dyDescent="0.35">
      <c r="I38603" s="113" t="s">
        <v>84273</v>
      </c>
    </row>
    <row r="38604" spans="9:9" ht="14.5" x14ac:dyDescent="0.35">
      <c r="I38604" s="113" t="s">
        <v>119921</v>
      </c>
    </row>
    <row r="38605" spans="9:9" ht="14.5" x14ac:dyDescent="0.35">
      <c r="I38605" s="113" t="s">
        <v>119920</v>
      </c>
    </row>
    <row r="38606" spans="9:9" ht="14.5" x14ac:dyDescent="0.35">
      <c r="I38606" s="113" t="s">
        <v>119919</v>
      </c>
    </row>
    <row r="38607" spans="9:9" ht="14.5" x14ac:dyDescent="0.35">
      <c r="I38607" s="113" t="s">
        <v>112362</v>
      </c>
    </row>
    <row r="38608" spans="9:9" ht="14.5" x14ac:dyDescent="0.35">
      <c r="I38608" s="113" t="s">
        <v>112361</v>
      </c>
    </row>
    <row r="38609" spans="9:9" ht="14.5" x14ac:dyDescent="0.35">
      <c r="I38609" s="113" t="s">
        <v>112360</v>
      </c>
    </row>
    <row r="38610" spans="9:9" ht="14.5" x14ac:dyDescent="0.35">
      <c r="I38610" s="113" t="s">
        <v>112359</v>
      </c>
    </row>
    <row r="38611" spans="9:9" ht="14.5" x14ac:dyDescent="0.35">
      <c r="I38611" s="113" t="s">
        <v>84272</v>
      </c>
    </row>
    <row r="38612" spans="9:9" ht="14.5" x14ac:dyDescent="0.35">
      <c r="I38612" s="113" t="s">
        <v>84271</v>
      </c>
    </row>
    <row r="38613" spans="9:9" ht="14.5" x14ac:dyDescent="0.35">
      <c r="I38613" s="113" t="s">
        <v>84270</v>
      </c>
    </row>
    <row r="38614" spans="9:9" ht="14.5" x14ac:dyDescent="0.35">
      <c r="I38614" s="113" t="s">
        <v>84269</v>
      </c>
    </row>
    <row r="38615" spans="9:9" ht="14.5" x14ac:dyDescent="0.35">
      <c r="I38615" s="113" t="s">
        <v>84268</v>
      </c>
    </row>
    <row r="38616" spans="9:9" ht="14.5" x14ac:dyDescent="0.35">
      <c r="I38616" s="113" t="s">
        <v>84267</v>
      </c>
    </row>
    <row r="38617" spans="9:9" ht="14.5" x14ac:dyDescent="0.35">
      <c r="I38617" s="113" t="s">
        <v>84266</v>
      </c>
    </row>
    <row r="38618" spans="9:9" ht="14.5" x14ac:dyDescent="0.35">
      <c r="I38618" s="113" t="s">
        <v>84265</v>
      </c>
    </row>
    <row r="38619" spans="9:9" ht="14.5" x14ac:dyDescent="0.35">
      <c r="I38619" s="113" t="s">
        <v>84264</v>
      </c>
    </row>
    <row r="38620" spans="9:9" ht="14.5" x14ac:dyDescent="0.35">
      <c r="I38620" s="113" t="s">
        <v>84263</v>
      </c>
    </row>
    <row r="38621" spans="9:9" ht="14.5" x14ac:dyDescent="0.35">
      <c r="I38621" s="113" t="s">
        <v>84262</v>
      </c>
    </row>
    <row r="38622" spans="9:9" ht="14.5" x14ac:dyDescent="0.35">
      <c r="I38622" s="113" t="s">
        <v>84261</v>
      </c>
    </row>
    <row r="38623" spans="9:9" ht="14.5" x14ac:dyDescent="0.35">
      <c r="I38623" s="113" t="s">
        <v>84260</v>
      </c>
    </row>
    <row r="38624" spans="9:9" ht="14.5" x14ac:dyDescent="0.35">
      <c r="I38624" s="113" t="s">
        <v>84259</v>
      </c>
    </row>
    <row r="38625" spans="9:9" ht="14.5" x14ac:dyDescent="0.35">
      <c r="I38625" s="113" t="s">
        <v>84258</v>
      </c>
    </row>
    <row r="38626" spans="9:9" ht="14.5" x14ac:dyDescent="0.35">
      <c r="I38626" s="113" t="s">
        <v>84257</v>
      </c>
    </row>
    <row r="38627" spans="9:9" ht="14.5" x14ac:dyDescent="0.35">
      <c r="I38627" s="113" t="s">
        <v>84256</v>
      </c>
    </row>
    <row r="38628" spans="9:9" ht="14.5" x14ac:dyDescent="0.35">
      <c r="I38628" s="113" t="s">
        <v>84255</v>
      </c>
    </row>
    <row r="38629" spans="9:9" ht="14.5" x14ac:dyDescent="0.35">
      <c r="I38629" s="113" t="s">
        <v>84254</v>
      </c>
    </row>
    <row r="38630" spans="9:9" ht="14.5" x14ac:dyDescent="0.35">
      <c r="I38630" s="113" t="s">
        <v>84253</v>
      </c>
    </row>
    <row r="38631" spans="9:9" ht="14.5" x14ac:dyDescent="0.35">
      <c r="I38631" s="113" t="s">
        <v>84252</v>
      </c>
    </row>
    <row r="38632" spans="9:9" ht="14.5" x14ac:dyDescent="0.35">
      <c r="I38632" s="113" t="s">
        <v>84251</v>
      </c>
    </row>
    <row r="38633" spans="9:9" ht="14.5" x14ac:dyDescent="0.35">
      <c r="I38633" s="113" t="s">
        <v>84250</v>
      </c>
    </row>
    <row r="38634" spans="9:9" ht="14.5" x14ac:dyDescent="0.35">
      <c r="I38634" s="113" t="s">
        <v>84249</v>
      </c>
    </row>
    <row r="38635" spans="9:9" ht="14.5" x14ac:dyDescent="0.35">
      <c r="I38635" s="113" t="s">
        <v>84248</v>
      </c>
    </row>
    <row r="38636" spans="9:9" ht="14.5" x14ac:dyDescent="0.35">
      <c r="I38636" s="113" t="s">
        <v>84247</v>
      </c>
    </row>
    <row r="38637" spans="9:9" ht="14.5" x14ac:dyDescent="0.35">
      <c r="I38637" s="113" t="s">
        <v>112358</v>
      </c>
    </row>
    <row r="38638" spans="9:9" ht="14.5" x14ac:dyDescent="0.35">
      <c r="I38638" s="113" t="s">
        <v>84246</v>
      </c>
    </row>
    <row r="38639" spans="9:9" ht="14.5" x14ac:dyDescent="0.35">
      <c r="I38639" s="113" t="s">
        <v>84245</v>
      </c>
    </row>
    <row r="38640" spans="9:9" ht="14.5" x14ac:dyDescent="0.35">
      <c r="I38640" s="113" t="s">
        <v>84244</v>
      </c>
    </row>
    <row r="38641" spans="9:9" ht="14.5" x14ac:dyDescent="0.35">
      <c r="I38641" s="113" t="s">
        <v>84243</v>
      </c>
    </row>
    <row r="38642" spans="9:9" ht="14.5" x14ac:dyDescent="0.35">
      <c r="I38642" s="113" t="s">
        <v>84242</v>
      </c>
    </row>
    <row r="38643" spans="9:9" ht="14.5" x14ac:dyDescent="0.35">
      <c r="I38643" s="113" t="s">
        <v>84241</v>
      </c>
    </row>
    <row r="38644" spans="9:9" ht="14.5" x14ac:dyDescent="0.35">
      <c r="I38644" s="113" t="s">
        <v>84240</v>
      </c>
    </row>
    <row r="38645" spans="9:9" ht="14.5" x14ac:dyDescent="0.35">
      <c r="I38645" s="113" t="s">
        <v>84239</v>
      </c>
    </row>
    <row r="38646" spans="9:9" ht="14.5" x14ac:dyDescent="0.35">
      <c r="I38646" s="113" t="s">
        <v>84238</v>
      </c>
    </row>
    <row r="38647" spans="9:9" ht="14.5" x14ac:dyDescent="0.35">
      <c r="I38647" s="113" t="s">
        <v>84237</v>
      </c>
    </row>
    <row r="38648" spans="9:9" ht="14.5" x14ac:dyDescent="0.35">
      <c r="I38648" s="113" t="s">
        <v>84236</v>
      </c>
    </row>
    <row r="38649" spans="9:9" ht="14.5" x14ac:dyDescent="0.35">
      <c r="I38649" s="113" t="s">
        <v>84235</v>
      </c>
    </row>
    <row r="38650" spans="9:9" ht="14.5" x14ac:dyDescent="0.35">
      <c r="I38650" s="113" t="s">
        <v>84234</v>
      </c>
    </row>
    <row r="38651" spans="9:9" ht="14.5" x14ac:dyDescent="0.35">
      <c r="I38651" s="113" t="s">
        <v>84233</v>
      </c>
    </row>
    <row r="38652" spans="9:9" ht="14.5" x14ac:dyDescent="0.35">
      <c r="I38652" s="113" t="s">
        <v>84232</v>
      </c>
    </row>
    <row r="38653" spans="9:9" ht="14.5" x14ac:dyDescent="0.35">
      <c r="I38653" s="113" t="s">
        <v>119918</v>
      </c>
    </row>
    <row r="38654" spans="9:9" ht="14.5" x14ac:dyDescent="0.35">
      <c r="I38654" s="113" t="s">
        <v>119917</v>
      </c>
    </row>
    <row r="38655" spans="9:9" ht="14.5" x14ac:dyDescent="0.35">
      <c r="I38655" s="113" t="s">
        <v>140154</v>
      </c>
    </row>
    <row r="38656" spans="9:9" ht="14.5" x14ac:dyDescent="0.35">
      <c r="I38656" s="113" t="s">
        <v>84231</v>
      </c>
    </row>
    <row r="38657" spans="9:9" ht="14.5" x14ac:dyDescent="0.35">
      <c r="I38657" s="113" t="s">
        <v>84230</v>
      </c>
    </row>
    <row r="38658" spans="9:9" ht="14.5" x14ac:dyDescent="0.35">
      <c r="I38658" s="113" t="s">
        <v>126640</v>
      </c>
    </row>
    <row r="38659" spans="9:9" ht="14.5" x14ac:dyDescent="0.35">
      <c r="I38659" s="113" t="s">
        <v>126641</v>
      </c>
    </row>
    <row r="38660" spans="9:9" ht="14.5" x14ac:dyDescent="0.35">
      <c r="I38660" s="113" t="s">
        <v>126642</v>
      </c>
    </row>
    <row r="38661" spans="9:9" ht="14.5" x14ac:dyDescent="0.35">
      <c r="I38661" s="113" t="s">
        <v>126643</v>
      </c>
    </row>
    <row r="38662" spans="9:9" ht="14.5" x14ac:dyDescent="0.35">
      <c r="I38662" s="113" t="s">
        <v>126644</v>
      </c>
    </row>
    <row r="38663" spans="9:9" ht="14.5" x14ac:dyDescent="0.35">
      <c r="I38663" s="113" t="s">
        <v>126645</v>
      </c>
    </row>
    <row r="38664" spans="9:9" ht="14.5" x14ac:dyDescent="0.35">
      <c r="I38664" s="113" t="s">
        <v>126646</v>
      </c>
    </row>
    <row r="38665" spans="9:9" ht="14.5" x14ac:dyDescent="0.35">
      <c r="I38665" s="113" t="s">
        <v>126647</v>
      </c>
    </row>
    <row r="38666" spans="9:9" ht="14.5" x14ac:dyDescent="0.35">
      <c r="I38666" s="113" t="s">
        <v>126648</v>
      </c>
    </row>
    <row r="38667" spans="9:9" ht="14.5" x14ac:dyDescent="0.35">
      <c r="I38667" s="113" t="s">
        <v>126649</v>
      </c>
    </row>
    <row r="38668" spans="9:9" ht="14.5" x14ac:dyDescent="0.35">
      <c r="I38668" s="113" t="s">
        <v>126650</v>
      </c>
    </row>
    <row r="38669" spans="9:9" ht="14.5" x14ac:dyDescent="0.35">
      <c r="I38669" s="113" t="s">
        <v>126651</v>
      </c>
    </row>
    <row r="38670" spans="9:9" ht="14.5" x14ac:dyDescent="0.35">
      <c r="I38670" s="113" t="s">
        <v>126652</v>
      </c>
    </row>
    <row r="38671" spans="9:9" ht="14.5" x14ac:dyDescent="0.35">
      <c r="I38671" s="113" t="s">
        <v>126653</v>
      </c>
    </row>
    <row r="38672" spans="9:9" ht="14.5" x14ac:dyDescent="0.35">
      <c r="I38672" s="113" t="s">
        <v>126654</v>
      </c>
    </row>
    <row r="38673" spans="9:9" ht="14.5" x14ac:dyDescent="0.35">
      <c r="I38673" s="113" t="s">
        <v>126655</v>
      </c>
    </row>
    <row r="38674" spans="9:9" ht="14.5" x14ac:dyDescent="0.35">
      <c r="I38674" s="113" t="s">
        <v>126656</v>
      </c>
    </row>
    <row r="38675" spans="9:9" ht="14.5" x14ac:dyDescent="0.35">
      <c r="I38675" s="113" t="s">
        <v>126657</v>
      </c>
    </row>
    <row r="38676" spans="9:9" ht="14.5" x14ac:dyDescent="0.35">
      <c r="I38676" s="113" t="s">
        <v>126658</v>
      </c>
    </row>
    <row r="38677" spans="9:9" ht="14.5" x14ac:dyDescent="0.35">
      <c r="I38677" s="113" t="s">
        <v>126659</v>
      </c>
    </row>
    <row r="38678" spans="9:9" ht="14.5" x14ac:dyDescent="0.35">
      <c r="I38678" s="113" t="s">
        <v>126660</v>
      </c>
    </row>
    <row r="38679" spans="9:9" ht="14.5" x14ac:dyDescent="0.35">
      <c r="I38679" s="113" t="s">
        <v>126661</v>
      </c>
    </row>
    <row r="38680" spans="9:9" ht="14.5" x14ac:dyDescent="0.35">
      <c r="I38680" s="113" t="s">
        <v>126662</v>
      </c>
    </row>
    <row r="38681" spans="9:9" ht="14.5" x14ac:dyDescent="0.35">
      <c r="I38681" s="113" t="s">
        <v>126663</v>
      </c>
    </row>
    <row r="38682" spans="9:9" ht="14.5" x14ac:dyDescent="0.35">
      <c r="I38682" s="113" t="s">
        <v>126664</v>
      </c>
    </row>
    <row r="38683" spans="9:9" ht="14.5" x14ac:dyDescent="0.35">
      <c r="I38683" s="113" t="s">
        <v>126665</v>
      </c>
    </row>
    <row r="38684" spans="9:9" ht="14.5" x14ac:dyDescent="0.35">
      <c r="I38684" s="113" t="s">
        <v>126666</v>
      </c>
    </row>
    <row r="38685" spans="9:9" ht="14.5" x14ac:dyDescent="0.35">
      <c r="I38685" s="113" t="s">
        <v>126667</v>
      </c>
    </row>
    <row r="38686" spans="9:9" ht="14.5" x14ac:dyDescent="0.35">
      <c r="I38686" s="113" t="s">
        <v>126668</v>
      </c>
    </row>
    <row r="38687" spans="9:9" ht="14.5" x14ac:dyDescent="0.35">
      <c r="I38687" s="113" t="s">
        <v>126669</v>
      </c>
    </row>
    <row r="38688" spans="9:9" ht="14.5" x14ac:dyDescent="0.35">
      <c r="I38688" s="113" t="s">
        <v>126670</v>
      </c>
    </row>
    <row r="38689" spans="9:9" ht="14.5" x14ac:dyDescent="0.35">
      <c r="I38689" s="113" t="s">
        <v>126671</v>
      </c>
    </row>
    <row r="38690" spans="9:9" ht="14.5" x14ac:dyDescent="0.35">
      <c r="I38690" s="113" t="s">
        <v>126672</v>
      </c>
    </row>
    <row r="38691" spans="9:9" ht="14.5" x14ac:dyDescent="0.35">
      <c r="I38691" s="113" t="s">
        <v>126673</v>
      </c>
    </row>
    <row r="38692" spans="9:9" ht="14.5" x14ac:dyDescent="0.35">
      <c r="I38692" s="113" t="s">
        <v>126674</v>
      </c>
    </row>
    <row r="38693" spans="9:9" ht="14.5" x14ac:dyDescent="0.35">
      <c r="I38693" s="113" t="s">
        <v>126675</v>
      </c>
    </row>
    <row r="38694" spans="9:9" ht="14.5" x14ac:dyDescent="0.35">
      <c r="I38694" s="113" t="s">
        <v>126676</v>
      </c>
    </row>
    <row r="38695" spans="9:9" ht="14.5" x14ac:dyDescent="0.35">
      <c r="I38695" s="113" t="s">
        <v>126677</v>
      </c>
    </row>
    <row r="38696" spans="9:9" ht="14.5" x14ac:dyDescent="0.35">
      <c r="I38696" s="113" t="s">
        <v>126678</v>
      </c>
    </row>
    <row r="38697" spans="9:9" ht="14.5" x14ac:dyDescent="0.35">
      <c r="I38697" s="113" t="s">
        <v>126679</v>
      </c>
    </row>
    <row r="38698" spans="9:9" ht="14.5" x14ac:dyDescent="0.35">
      <c r="I38698" s="113" t="s">
        <v>126680</v>
      </c>
    </row>
    <row r="38699" spans="9:9" ht="14.5" x14ac:dyDescent="0.35">
      <c r="I38699" s="113" t="s">
        <v>126681</v>
      </c>
    </row>
    <row r="38700" spans="9:9" ht="14.5" x14ac:dyDescent="0.35">
      <c r="I38700" s="113" t="s">
        <v>126682</v>
      </c>
    </row>
    <row r="38701" spans="9:9" ht="14.5" x14ac:dyDescent="0.35">
      <c r="I38701" s="113" t="s">
        <v>126683</v>
      </c>
    </row>
    <row r="38702" spans="9:9" ht="14.5" x14ac:dyDescent="0.35">
      <c r="I38702" s="113" t="s">
        <v>126684</v>
      </c>
    </row>
    <row r="38703" spans="9:9" ht="14.5" x14ac:dyDescent="0.35">
      <c r="I38703" s="113" t="s">
        <v>126685</v>
      </c>
    </row>
    <row r="38704" spans="9:9" ht="14.5" x14ac:dyDescent="0.35">
      <c r="I38704" s="113" t="s">
        <v>126686</v>
      </c>
    </row>
    <row r="38705" spans="9:9" ht="14.5" x14ac:dyDescent="0.35">
      <c r="I38705" s="113" t="s">
        <v>126687</v>
      </c>
    </row>
    <row r="38706" spans="9:9" ht="14.5" x14ac:dyDescent="0.35">
      <c r="I38706" s="113" t="s">
        <v>126688</v>
      </c>
    </row>
    <row r="38707" spans="9:9" ht="14.5" x14ac:dyDescent="0.35">
      <c r="I38707" s="113" t="s">
        <v>126689</v>
      </c>
    </row>
    <row r="38708" spans="9:9" ht="14.5" x14ac:dyDescent="0.35">
      <c r="I38708" s="113" t="s">
        <v>126690</v>
      </c>
    </row>
    <row r="38709" spans="9:9" ht="14.5" x14ac:dyDescent="0.35">
      <c r="I38709" s="113" t="s">
        <v>126691</v>
      </c>
    </row>
    <row r="38710" spans="9:9" ht="14.5" x14ac:dyDescent="0.35">
      <c r="I38710" s="113" t="s">
        <v>126692</v>
      </c>
    </row>
    <row r="38711" spans="9:9" ht="14.5" x14ac:dyDescent="0.35">
      <c r="I38711" s="113" t="s">
        <v>126693</v>
      </c>
    </row>
    <row r="38712" spans="9:9" ht="14.5" x14ac:dyDescent="0.35">
      <c r="I38712" s="113" t="s">
        <v>126694</v>
      </c>
    </row>
    <row r="38713" spans="9:9" ht="14.5" x14ac:dyDescent="0.35">
      <c r="I38713" s="113" t="s">
        <v>126695</v>
      </c>
    </row>
    <row r="38714" spans="9:9" ht="14.5" x14ac:dyDescent="0.35">
      <c r="I38714" s="113" t="s">
        <v>126696</v>
      </c>
    </row>
    <row r="38715" spans="9:9" ht="14.5" x14ac:dyDescent="0.35">
      <c r="I38715" s="113" t="s">
        <v>126697</v>
      </c>
    </row>
    <row r="38716" spans="9:9" ht="14.5" x14ac:dyDescent="0.35">
      <c r="I38716" s="113" t="s">
        <v>126698</v>
      </c>
    </row>
    <row r="38717" spans="9:9" ht="14.5" x14ac:dyDescent="0.35">
      <c r="I38717" s="113" t="s">
        <v>126699</v>
      </c>
    </row>
    <row r="38718" spans="9:9" ht="14.5" x14ac:dyDescent="0.35">
      <c r="I38718" s="113" t="s">
        <v>126700</v>
      </c>
    </row>
    <row r="38719" spans="9:9" ht="14.5" x14ac:dyDescent="0.35">
      <c r="I38719" s="113" t="s">
        <v>126701</v>
      </c>
    </row>
    <row r="38720" spans="9:9" ht="14.5" x14ac:dyDescent="0.35">
      <c r="I38720" s="113" t="s">
        <v>126702</v>
      </c>
    </row>
    <row r="38721" spans="9:9" ht="14.5" x14ac:dyDescent="0.35">
      <c r="I38721" s="113" t="s">
        <v>126703</v>
      </c>
    </row>
    <row r="38722" spans="9:9" ht="14.5" x14ac:dyDescent="0.35">
      <c r="I38722" s="113" t="s">
        <v>126704</v>
      </c>
    </row>
    <row r="38723" spans="9:9" ht="14.5" x14ac:dyDescent="0.35">
      <c r="I38723" s="113" t="s">
        <v>126705</v>
      </c>
    </row>
    <row r="38724" spans="9:9" ht="14.5" x14ac:dyDescent="0.35">
      <c r="I38724" s="113" t="s">
        <v>126706</v>
      </c>
    </row>
    <row r="38725" spans="9:9" ht="14.5" x14ac:dyDescent="0.35">
      <c r="I38725" s="113" t="s">
        <v>126707</v>
      </c>
    </row>
    <row r="38726" spans="9:9" ht="14.5" x14ac:dyDescent="0.35">
      <c r="I38726" s="113" t="s">
        <v>126708</v>
      </c>
    </row>
    <row r="38727" spans="9:9" ht="14.5" x14ac:dyDescent="0.35">
      <c r="I38727" s="113" t="s">
        <v>126709</v>
      </c>
    </row>
    <row r="38728" spans="9:9" ht="14.5" x14ac:dyDescent="0.35">
      <c r="I38728" s="113" t="s">
        <v>126710</v>
      </c>
    </row>
    <row r="38729" spans="9:9" ht="14.5" x14ac:dyDescent="0.35">
      <c r="I38729" s="113" t="s">
        <v>126711</v>
      </c>
    </row>
    <row r="38730" spans="9:9" ht="14.5" x14ac:dyDescent="0.35">
      <c r="I38730" s="113" t="s">
        <v>126712</v>
      </c>
    </row>
    <row r="38731" spans="9:9" ht="14.5" x14ac:dyDescent="0.35">
      <c r="I38731" s="113" t="s">
        <v>126713</v>
      </c>
    </row>
    <row r="38732" spans="9:9" ht="14.5" x14ac:dyDescent="0.35">
      <c r="I38732" s="113" t="s">
        <v>126714</v>
      </c>
    </row>
    <row r="38733" spans="9:9" ht="14.5" x14ac:dyDescent="0.35">
      <c r="I38733" s="113" t="s">
        <v>126715</v>
      </c>
    </row>
    <row r="38734" spans="9:9" ht="14.5" x14ac:dyDescent="0.35">
      <c r="I38734" s="113" t="s">
        <v>126716</v>
      </c>
    </row>
    <row r="38735" spans="9:9" ht="14.5" x14ac:dyDescent="0.35">
      <c r="I38735" s="113" t="s">
        <v>126717</v>
      </c>
    </row>
    <row r="38736" spans="9:9" ht="14.5" x14ac:dyDescent="0.35">
      <c r="I38736" s="113" t="s">
        <v>126718</v>
      </c>
    </row>
    <row r="38737" spans="9:9" ht="14.5" x14ac:dyDescent="0.35">
      <c r="I38737" s="113" t="s">
        <v>126719</v>
      </c>
    </row>
    <row r="38738" spans="9:9" ht="14.5" x14ac:dyDescent="0.35">
      <c r="I38738" s="113" t="s">
        <v>126720</v>
      </c>
    </row>
    <row r="38739" spans="9:9" ht="14.5" x14ac:dyDescent="0.35">
      <c r="I38739" s="113" t="s">
        <v>126721</v>
      </c>
    </row>
    <row r="38740" spans="9:9" ht="14.5" x14ac:dyDescent="0.35">
      <c r="I38740" s="113" t="s">
        <v>126722</v>
      </c>
    </row>
    <row r="38741" spans="9:9" ht="14.5" x14ac:dyDescent="0.35">
      <c r="I38741" s="113" t="s">
        <v>126723</v>
      </c>
    </row>
    <row r="38742" spans="9:9" ht="14.5" x14ac:dyDescent="0.35">
      <c r="I38742" s="113" t="s">
        <v>126724</v>
      </c>
    </row>
    <row r="38743" spans="9:9" ht="14.5" x14ac:dyDescent="0.35">
      <c r="I38743" s="113" t="s">
        <v>126725</v>
      </c>
    </row>
    <row r="38744" spans="9:9" ht="14.5" x14ac:dyDescent="0.35">
      <c r="I38744" s="113" t="s">
        <v>126726</v>
      </c>
    </row>
    <row r="38745" spans="9:9" ht="14.5" x14ac:dyDescent="0.35">
      <c r="I38745" s="113" t="s">
        <v>126727</v>
      </c>
    </row>
    <row r="38746" spans="9:9" ht="14.5" x14ac:dyDescent="0.35">
      <c r="I38746" s="113" t="s">
        <v>126728</v>
      </c>
    </row>
    <row r="38747" spans="9:9" ht="14.5" x14ac:dyDescent="0.35">
      <c r="I38747" s="113" t="s">
        <v>126729</v>
      </c>
    </row>
    <row r="38748" spans="9:9" ht="14.5" x14ac:dyDescent="0.35">
      <c r="I38748" s="113" t="s">
        <v>126730</v>
      </c>
    </row>
    <row r="38749" spans="9:9" ht="14.5" x14ac:dyDescent="0.35">
      <c r="I38749" s="113" t="s">
        <v>126731</v>
      </c>
    </row>
    <row r="38750" spans="9:9" ht="14.5" x14ac:dyDescent="0.35">
      <c r="I38750" s="113" t="s">
        <v>126732</v>
      </c>
    </row>
    <row r="38751" spans="9:9" ht="14.5" x14ac:dyDescent="0.35">
      <c r="I38751" s="113" t="s">
        <v>84229</v>
      </c>
    </row>
    <row r="38752" spans="9:9" ht="14.5" x14ac:dyDescent="0.35">
      <c r="I38752" s="113" t="s">
        <v>84228</v>
      </c>
    </row>
    <row r="38753" spans="9:9" ht="14.5" x14ac:dyDescent="0.35">
      <c r="I38753" s="113" t="s">
        <v>84227</v>
      </c>
    </row>
    <row r="38754" spans="9:9" ht="14.5" x14ac:dyDescent="0.35">
      <c r="I38754" s="113" t="s">
        <v>84226</v>
      </c>
    </row>
    <row r="38755" spans="9:9" ht="14.5" x14ac:dyDescent="0.35">
      <c r="I38755" s="113" t="s">
        <v>84225</v>
      </c>
    </row>
    <row r="38756" spans="9:9" ht="14.5" x14ac:dyDescent="0.35">
      <c r="I38756" s="113" t="s">
        <v>84224</v>
      </c>
    </row>
    <row r="38757" spans="9:9" ht="14.5" x14ac:dyDescent="0.35">
      <c r="I38757" s="113" t="s">
        <v>84223</v>
      </c>
    </row>
    <row r="38758" spans="9:9" ht="14.5" x14ac:dyDescent="0.35">
      <c r="I38758" s="113" t="s">
        <v>84222</v>
      </c>
    </row>
    <row r="38759" spans="9:9" ht="14.5" x14ac:dyDescent="0.35">
      <c r="I38759" s="113" t="s">
        <v>84221</v>
      </c>
    </row>
    <row r="38760" spans="9:9" ht="14.5" x14ac:dyDescent="0.35">
      <c r="I38760" s="113" t="s">
        <v>84220</v>
      </c>
    </row>
    <row r="38761" spans="9:9" ht="14.5" x14ac:dyDescent="0.35">
      <c r="I38761" s="113" t="s">
        <v>84219</v>
      </c>
    </row>
    <row r="38762" spans="9:9" ht="14.5" x14ac:dyDescent="0.35">
      <c r="I38762" s="113" t="s">
        <v>84218</v>
      </c>
    </row>
    <row r="38763" spans="9:9" ht="14.5" x14ac:dyDescent="0.35">
      <c r="I38763" s="113" t="s">
        <v>84217</v>
      </c>
    </row>
    <row r="38764" spans="9:9" ht="14.5" x14ac:dyDescent="0.35">
      <c r="I38764" s="113" t="s">
        <v>84216</v>
      </c>
    </row>
    <row r="38765" spans="9:9" ht="14.5" x14ac:dyDescent="0.35">
      <c r="I38765" s="113" t="s">
        <v>84215</v>
      </c>
    </row>
    <row r="38766" spans="9:9" ht="14.5" x14ac:dyDescent="0.35">
      <c r="I38766" s="113" t="s">
        <v>84214</v>
      </c>
    </row>
    <row r="38767" spans="9:9" ht="14.5" x14ac:dyDescent="0.35">
      <c r="I38767" s="113" t="s">
        <v>84213</v>
      </c>
    </row>
    <row r="38768" spans="9:9" ht="14.5" x14ac:dyDescent="0.35">
      <c r="I38768" s="113" t="s">
        <v>84212</v>
      </c>
    </row>
    <row r="38769" spans="9:9" ht="14.5" x14ac:dyDescent="0.35">
      <c r="I38769" s="113" t="s">
        <v>112357</v>
      </c>
    </row>
    <row r="38770" spans="9:9" ht="14.5" x14ac:dyDescent="0.35">
      <c r="I38770" s="113" t="s">
        <v>112356</v>
      </c>
    </row>
    <row r="38771" spans="9:9" ht="14.5" x14ac:dyDescent="0.35">
      <c r="I38771" s="113" t="s">
        <v>112355</v>
      </c>
    </row>
    <row r="38772" spans="9:9" ht="14.5" x14ac:dyDescent="0.35">
      <c r="I38772" s="113" t="s">
        <v>112354</v>
      </c>
    </row>
    <row r="38773" spans="9:9" ht="14.5" x14ac:dyDescent="0.35">
      <c r="I38773" s="113" t="s">
        <v>112353</v>
      </c>
    </row>
    <row r="38774" spans="9:9" ht="14.5" x14ac:dyDescent="0.35">
      <c r="I38774" s="113" t="s">
        <v>112352</v>
      </c>
    </row>
    <row r="38775" spans="9:9" ht="14.5" x14ac:dyDescent="0.35">
      <c r="I38775" s="113" t="s">
        <v>112351</v>
      </c>
    </row>
    <row r="38776" spans="9:9" ht="14.5" x14ac:dyDescent="0.35">
      <c r="I38776" s="113" t="s">
        <v>112350</v>
      </c>
    </row>
    <row r="38777" spans="9:9" ht="14.5" x14ac:dyDescent="0.35">
      <c r="I38777" s="113" t="s">
        <v>112349</v>
      </c>
    </row>
    <row r="38778" spans="9:9" ht="14.5" x14ac:dyDescent="0.35">
      <c r="I38778" s="113" t="s">
        <v>112348</v>
      </c>
    </row>
    <row r="38779" spans="9:9" ht="14.5" x14ac:dyDescent="0.35">
      <c r="I38779" s="113" t="s">
        <v>112347</v>
      </c>
    </row>
    <row r="38780" spans="9:9" ht="14.5" x14ac:dyDescent="0.35">
      <c r="I38780" s="113" t="s">
        <v>112346</v>
      </c>
    </row>
    <row r="38781" spans="9:9" ht="14.5" x14ac:dyDescent="0.35">
      <c r="I38781" s="113" t="s">
        <v>112345</v>
      </c>
    </row>
    <row r="38782" spans="9:9" ht="14.5" x14ac:dyDescent="0.35">
      <c r="I38782" s="113" t="s">
        <v>112344</v>
      </c>
    </row>
    <row r="38783" spans="9:9" ht="14.5" x14ac:dyDescent="0.35">
      <c r="I38783" s="113" t="s">
        <v>112343</v>
      </c>
    </row>
    <row r="38784" spans="9:9" ht="14.5" x14ac:dyDescent="0.35">
      <c r="I38784" s="113" t="s">
        <v>112342</v>
      </c>
    </row>
    <row r="38785" spans="9:9" ht="14.5" x14ac:dyDescent="0.35">
      <c r="I38785" s="113" t="s">
        <v>84211</v>
      </c>
    </row>
    <row r="38786" spans="9:9" ht="14.5" x14ac:dyDescent="0.35">
      <c r="I38786" s="113" t="s">
        <v>116625</v>
      </c>
    </row>
    <row r="38787" spans="9:9" ht="14.5" x14ac:dyDescent="0.35">
      <c r="I38787" s="113" t="s">
        <v>84210</v>
      </c>
    </row>
    <row r="38788" spans="9:9" ht="14.5" x14ac:dyDescent="0.35">
      <c r="I38788" s="113" t="s">
        <v>84209</v>
      </c>
    </row>
    <row r="38789" spans="9:9" ht="14.5" x14ac:dyDescent="0.35">
      <c r="I38789" s="113" t="s">
        <v>84208</v>
      </c>
    </row>
    <row r="38790" spans="9:9" ht="14.5" x14ac:dyDescent="0.35">
      <c r="I38790" s="113" t="s">
        <v>84207</v>
      </c>
    </row>
    <row r="38791" spans="9:9" ht="14.5" x14ac:dyDescent="0.35">
      <c r="I38791" s="113" t="s">
        <v>84206</v>
      </c>
    </row>
    <row r="38792" spans="9:9" ht="14.5" x14ac:dyDescent="0.35">
      <c r="I38792" s="113" t="s">
        <v>84205</v>
      </c>
    </row>
    <row r="38793" spans="9:9" ht="14.5" x14ac:dyDescent="0.35">
      <c r="I38793" s="113" t="s">
        <v>84204</v>
      </c>
    </row>
    <row r="38794" spans="9:9" ht="14.5" x14ac:dyDescent="0.35">
      <c r="I38794" s="113" t="s">
        <v>84203</v>
      </c>
    </row>
    <row r="38795" spans="9:9" ht="14.5" x14ac:dyDescent="0.35">
      <c r="I38795" s="113" t="s">
        <v>84202</v>
      </c>
    </row>
    <row r="38796" spans="9:9" ht="14.5" x14ac:dyDescent="0.35">
      <c r="I38796" s="113" t="s">
        <v>84201</v>
      </c>
    </row>
    <row r="38797" spans="9:9" ht="14.5" x14ac:dyDescent="0.35">
      <c r="I38797" s="113" t="s">
        <v>84200</v>
      </c>
    </row>
    <row r="38798" spans="9:9" ht="14.5" x14ac:dyDescent="0.35">
      <c r="I38798" s="113" t="s">
        <v>84199</v>
      </c>
    </row>
    <row r="38799" spans="9:9" ht="14.5" x14ac:dyDescent="0.35">
      <c r="I38799" s="113" t="s">
        <v>84198</v>
      </c>
    </row>
    <row r="38800" spans="9:9" ht="14.5" x14ac:dyDescent="0.35">
      <c r="I38800" s="113" t="s">
        <v>84197</v>
      </c>
    </row>
    <row r="38801" spans="9:9" ht="14.5" x14ac:dyDescent="0.35">
      <c r="I38801" s="113" t="s">
        <v>84196</v>
      </c>
    </row>
    <row r="38802" spans="9:9" ht="14.5" x14ac:dyDescent="0.35">
      <c r="I38802" s="113" t="s">
        <v>84195</v>
      </c>
    </row>
    <row r="38803" spans="9:9" ht="14.5" x14ac:dyDescent="0.35">
      <c r="I38803" s="113" t="s">
        <v>84194</v>
      </c>
    </row>
    <row r="38804" spans="9:9" ht="14.5" x14ac:dyDescent="0.35">
      <c r="I38804" s="113" t="s">
        <v>112341</v>
      </c>
    </row>
    <row r="38805" spans="9:9" ht="14.5" x14ac:dyDescent="0.35">
      <c r="I38805" s="113" t="s">
        <v>112340</v>
      </c>
    </row>
    <row r="38806" spans="9:9" ht="14.5" x14ac:dyDescent="0.35">
      <c r="I38806" s="113" t="s">
        <v>84193</v>
      </c>
    </row>
    <row r="38807" spans="9:9" ht="14.5" x14ac:dyDescent="0.35">
      <c r="I38807" s="113" t="s">
        <v>84192</v>
      </c>
    </row>
    <row r="38808" spans="9:9" ht="14.5" x14ac:dyDescent="0.35">
      <c r="I38808" s="113" t="s">
        <v>84191</v>
      </c>
    </row>
    <row r="38809" spans="9:9" ht="14.5" x14ac:dyDescent="0.35">
      <c r="I38809" s="113" t="s">
        <v>84190</v>
      </c>
    </row>
    <row r="38810" spans="9:9" ht="14.5" x14ac:dyDescent="0.35">
      <c r="I38810" s="113" t="s">
        <v>84189</v>
      </c>
    </row>
    <row r="38811" spans="9:9" ht="14.5" x14ac:dyDescent="0.35">
      <c r="I38811" s="113" t="s">
        <v>84188</v>
      </c>
    </row>
    <row r="38812" spans="9:9" ht="14.5" x14ac:dyDescent="0.35">
      <c r="I38812" s="113" t="s">
        <v>84187</v>
      </c>
    </row>
    <row r="38813" spans="9:9" ht="14.5" x14ac:dyDescent="0.35">
      <c r="I38813" s="113" t="s">
        <v>84186</v>
      </c>
    </row>
    <row r="38814" spans="9:9" ht="14.5" x14ac:dyDescent="0.35">
      <c r="I38814" s="113" t="s">
        <v>84185</v>
      </c>
    </row>
    <row r="38815" spans="9:9" ht="14.5" x14ac:dyDescent="0.35">
      <c r="I38815" s="113" t="s">
        <v>84184</v>
      </c>
    </row>
    <row r="38816" spans="9:9" ht="14.5" x14ac:dyDescent="0.35">
      <c r="I38816" s="113" t="s">
        <v>84183</v>
      </c>
    </row>
    <row r="38817" spans="9:9" ht="14.5" x14ac:dyDescent="0.35">
      <c r="I38817" s="113" t="s">
        <v>84182</v>
      </c>
    </row>
    <row r="38818" spans="9:9" ht="14.5" x14ac:dyDescent="0.35">
      <c r="I38818" s="113" t="s">
        <v>84181</v>
      </c>
    </row>
    <row r="38819" spans="9:9" ht="14.5" x14ac:dyDescent="0.35">
      <c r="I38819" s="113" t="s">
        <v>84180</v>
      </c>
    </row>
    <row r="38820" spans="9:9" ht="14.5" x14ac:dyDescent="0.35">
      <c r="I38820" s="113" t="s">
        <v>84179</v>
      </c>
    </row>
    <row r="38821" spans="9:9" ht="14.5" x14ac:dyDescent="0.35">
      <c r="I38821" s="113" t="s">
        <v>84178</v>
      </c>
    </row>
    <row r="38822" spans="9:9" ht="14.5" x14ac:dyDescent="0.35">
      <c r="I38822" s="113" t="s">
        <v>84177</v>
      </c>
    </row>
    <row r="38823" spans="9:9" ht="14.5" x14ac:dyDescent="0.35">
      <c r="I38823" s="113" t="s">
        <v>84176</v>
      </c>
    </row>
    <row r="38824" spans="9:9" ht="14.5" x14ac:dyDescent="0.35">
      <c r="I38824" s="113" t="s">
        <v>84175</v>
      </c>
    </row>
    <row r="38825" spans="9:9" ht="14.5" x14ac:dyDescent="0.35">
      <c r="I38825" s="113" t="s">
        <v>84174</v>
      </c>
    </row>
    <row r="38826" spans="9:9" ht="14.5" x14ac:dyDescent="0.35">
      <c r="I38826" s="113" t="s">
        <v>84173</v>
      </c>
    </row>
    <row r="38827" spans="9:9" ht="14.5" x14ac:dyDescent="0.35">
      <c r="I38827" s="113" t="s">
        <v>84172</v>
      </c>
    </row>
    <row r="38828" spans="9:9" ht="14.5" x14ac:dyDescent="0.35">
      <c r="I38828" s="113" t="s">
        <v>84171</v>
      </c>
    </row>
    <row r="38829" spans="9:9" ht="14.5" x14ac:dyDescent="0.35">
      <c r="I38829" s="113" t="s">
        <v>84170</v>
      </c>
    </row>
    <row r="38830" spans="9:9" ht="14.5" x14ac:dyDescent="0.35">
      <c r="I38830" s="113" t="s">
        <v>84169</v>
      </c>
    </row>
    <row r="38831" spans="9:9" ht="14.5" x14ac:dyDescent="0.35">
      <c r="I38831" s="113" t="s">
        <v>84168</v>
      </c>
    </row>
    <row r="38832" spans="9:9" ht="14.5" x14ac:dyDescent="0.35">
      <c r="I38832" s="113" t="s">
        <v>84167</v>
      </c>
    </row>
    <row r="38833" spans="9:9" ht="14.5" x14ac:dyDescent="0.35">
      <c r="I38833" s="113" t="s">
        <v>84166</v>
      </c>
    </row>
    <row r="38834" spans="9:9" ht="14.5" x14ac:dyDescent="0.35">
      <c r="I38834" s="113" t="s">
        <v>84165</v>
      </c>
    </row>
    <row r="38835" spans="9:9" ht="14.5" x14ac:dyDescent="0.35">
      <c r="I38835" s="113" t="s">
        <v>84164</v>
      </c>
    </row>
    <row r="38836" spans="9:9" ht="14.5" x14ac:dyDescent="0.35">
      <c r="I38836" s="113" t="s">
        <v>84163</v>
      </c>
    </row>
    <row r="38837" spans="9:9" ht="14.5" x14ac:dyDescent="0.35">
      <c r="I38837" s="113" t="s">
        <v>84162</v>
      </c>
    </row>
    <row r="38838" spans="9:9" ht="14.5" x14ac:dyDescent="0.35">
      <c r="I38838" s="113" t="s">
        <v>84161</v>
      </c>
    </row>
    <row r="38839" spans="9:9" ht="14.5" x14ac:dyDescent="0.35">
      <c r="I38839" s="113" t="s">
        <v>84160</v>
      </c>
    </row>
    <row r="38840" spans="9:9" ht="14.5" x14ac:dyDescent="0.35">
      <c r="I38840" s="113" t="s">
        <v>84159</v>
      </c>
    </row>
    <row r="38841" spans="9:9" ht="14.5" x14ac:dyDescent="0.35">
      <c r="I38841" s="113" t="s">
        <v>84158</v>
      </c>
    </row>
    <row r="38842" spans="9:9" ht="14.5" x14ac:dyDescent="0.35">
      <c r="I38842" s="113" t="s">
        <v>84157</v>
      </c>
    </row>
    <row r="38843" spans="9:9" ht="14.5" x14ac:dyDescent="0.35">
      <c r="I38843" s="113" t="s">
        <v>84156</v>
      </c>
    </row>
    <row r="38844" spans="9:9" ht="14.5" x14ac:dyDescent="0.35">
      <c r="I38844" s="113" t="s">
        <v>84155</v>
      </c>
    </row>
    <row r="38845" spans="9:9" ht="14.5" x14ac:dyDescent="0.35">
      <c r="I38845" s="113" t="s">
        <v>84154</v>
      </c>
    </row>
    <row r="38846" spans="9:9" ht="14.5" x14ac:dyDescent="0.35">
      <c r="I38846" s="113" t="s">
        <v>84153</v>
      </c>
    </row>
    <row r="38847" spans="9:9" ht="14.5" x14ac:dyDescent="0.35">
      <c r="I38847" s="113" t="s">
        <v>84152</v>
      </c>
    </row>
    <row r="38848" spans="9:9" ht="14.5" x14ac:dyDescent="0.35">
      <c r="I38848" s="113" t="s">
        <v>84151</v>
      </c>
    </row>
    <row r="38849" spans="9:9" ht="14.5" x14ac:dyDescent="0.35">
      <c r="I38849" s="113" t="s">
        <v>84150</v>
      </c>
    </row>
    <row r="38850" spans="9:9" ht="14.5" x14ac:dyDescent="0.35">
      <c r="I38850" s="113" t="s">
        <v>84149</v>
      </c>
    </row>
    <row r="38851" spans="9:9" ht="14.5" x14ac:dyDescent="0.35">
      <c r="I38851" s="113" t="s">
        <v>84148</v>
      </c>
    </row>
    <row r="38852" spans="9:9" ht="14.5" x14ac:dyDescent="0.35">
      <c r="I38852" s="113" t="s">
        <v>84147</v>
      </c>
    </row>
    <row r="38853" spans="9:9" ht="14.5" x14ac:dyDescent="0.35">
      <c r="I38853" s="113" t="s">
        <v>84146</v>
      </c>
    </row>
    <row r="38854" spans="9:9" ht="14.5" x14ac:dyDescent="0.35">
      <c r="I38854" s="113" t="s">
        <v>84145</v>
      </c>
    </row>
    <row r="38855" spans="9:9" ht="14.5" x14ac:dyDescent="0.35">
      <c r="I38855" s="113" t="s">
        <v>84144</v>
      </c>
    </row>
    <row r="38856" spans="9:9" ht="14.5" x14ac:dyDescent="0.35">
      <c r="I38856" s="113" t="s">
        <v>84143</v>
      </c>
    </row>
    <row r="38857" spans="9:9" ht="14.5" x14ac:dyDescent="0.35">
      <c r="I38857" s="113" t="s">
        <v>84142</v>
      </c>
    </row>
    <row r="38858" spans="9:9" ht="14.5" x14ac:dyDescent="0.35">
      <c r="I38858" s="113" t="s">
        <v>84141</v>
      </c>
    </row>
    <row r="38859" spans="9:9" ht="14.5" x14ac:dyDescent="0.35">
      <c r="I38859" s="113" t="s">
        <v>84140</v>
      </c>
    </row>
    <row r="38860" spans="9:9" ht="14.5" x14ac:dyDescent="0.35">
      <c r="I38860" s="113" t="s">
        <v>84139</v>
      </c>
    </row>
    <row r="38861" spans="9:9" ht="14.5" x14ac:dyDescent="0.35">
      <c r="I38861" s="113" t="s">
        <v>84138</v>
      </c>
    </row>
    <row r="38862" spans="9:9" ht="14.5" x14ac:dyDescent="0.35">
      <c r="I38862" s="113" t="s">
        <v>84137</v>
      </c>
    </row>
    <row r="38863" spans="9:9" ht="14.5" x14ac:dyDescent="0.35">
      <c r="I38863" s="113" t="s">
        <v>84136</v>
      </c>
    </row>
    <row r="38864" spans="9:9" ht="14.5" x14ac:dyDescent="0.35">
      <c r="I38864" s="113" t="s">
        <v>84135</v>
      </c>
    </row>
    <row r="38865" spans="9:9" ht="14.5" x14ac:dyDescent="0.35">
      <c r="I38865" s="113" t="s">
        <v>84134</v>
      </c>
    </row>
    <row r="38866" spans="9:9" ht="14.5" x14ac:dyDescent="0.35">
      <c r="I38866" s="113" t="s">
        <v>84133</v>
      </c>
    </row>
    <row r="38867" spans="9:9" ht="14.5" x14ac:dyDescent="0.35">
      <c r="I38867" s="113" t="s">
        <v>84132</v>
      </c>
    </row>
    <row r="38868" spans="9:9" ht="14.5" x14ac:dyDescent="0.35">
      <c r="I38868" s="113" t="s">
        <v>84131</v>
      </c>
    </row>
    <row r="38869" spans="9:9" ht="14.5" x14ac:dyDescent="0.35">
      <c r="I38869" s="113" t="s">
        <v>84130</v>
      </c>
    </row>
    <row r="38870" spans="9:9" ht="14.5" x14ac:dyDescent="0.35">
      <c r="I38870" s="113" t="s">
        <v>84129</v>
      </c>
    </row>
    <row r="38871" spans="9:9" ht="14.5" x14ac:dyDescent="0.35">
      <c r="I38871" s="113" t="s">
        <v>84128</v>
      </c>
    </row>
    <row r="38872" spans="9:9" ht="14.5" x14ac:dyDescent="0.35">
      <c r="I38872" s="113" t="s">
        <v>84127</v>
      </c>
    </row>
    <row r="38873" spans="9:9" ht="14.5" x14ac:dyDescent="0.35">
      <c r="I38873" s="113" t="s">
        <v>84126</v>
      </c>
    </row>
    <row r="38874" spans="9:9" ht="14.5" x14ac:dyDescent="0.35">
      <c r="I38874" s="113" t="s">
        <v>84125</v>
      </c>
    </row>
    <row r="38875" spans="9:9" ht="14.5" x14ac:dyDescent="0.35">
      <c r="I38875" s="113" t="s">
        <v>84124</v>
      </c>
    </row>
    <row r="38876" spans="9:9" ht="14.5" x14ac:dyDescent="0.35">
      <c r="I38876" s="113" t="s">
        <v>84123</v>
      </c>
    </row>
    <row r="38877" spans="9:9" ht="14.5" x14ac:dyDescent="0.35">
      <c r="I38877" s="113" t="s">
        <v>84122</v>
      </c>
    </row>
    <row r="38878" spans="9:9" ht="14.5" x14ac:dyDescent="0.35">
      <c r="I38878" s="113" t="s">
        <v>84121</v>
      </c>
    </row>
    <row r="38879" spans="9:9" ht="14.5" x14ac:dyDescent="0.35">
      <c r="I38879" s="113" t="s">
        <v>84120</v>
      </c>
    </row>
    <row r="38880" spans="9:9" ht="14.5" x14ac:dyDescent="0.35">
      <c r="I38880" s="113" t="s">
        <v>84119</v>
      </c>
    </row>
    <row r="38881" spans="9:9" ht="14.5" x14ac:dyDescent="0.35">
      <c r="I38881" s="113" t="s">
        <v>84118</v>
      </c>
    </row>
    <row r="38882" spans="9:9" ht="14.5" x14ac:dyDescent="0.35">
      <c r="I38882" s="113" t="s">
        <v>84117</v>
      </c>
    </row>
    <row r="38883" spans="9:9" ht="14.5" x14ac:dyDescent="0.35">
      <c r="I38883" s="113" t="s">
        <v>84116</v>
      </c>
    </row>
    <row r="38884" spans="9:9" ht="14.5" x14ac:dyDescent="0.35">
      <c r="I38884" s="113" t="s">
        <v>84115</v>
      </c>
    </row>
    <row r="38885" spans="9:9" ht="14.5" x14ac:dyDescent="0.35">
      <c r="I38885" s="113" t="s">
        <v>84114</v>
      </c>
    </row>
    <row r="38886" spans="9:9" ht="14.5" x14ac:dyDescent="0.35">
      <c r="I38886" s="113" t="s">
        <v>84113</v>
      </c>
    </row>
    <row r="38887" spans="9:9" ht="14.5" x14ac:dyDescent="0.35">
      <c r="I38887" s="113" t="s">
        <v>84112</v>
      </c>
    </row>
    <row r="38888" spans="9:9" ht="14.5" x14ac:dyDescent="0.35">
      <c r="I38888" s="113" t="s">
        <v>84111</v>
      </c>
    </row>
    <row r="38889" spans="9:9" ht="14.5" x14ac:dyDescent="0.35">
      <c r="I38889" s="113" t="s">
        <v>84110</v>
      </c>
    </row>
    <row r="38890" spans="9:9" ht="14.5" x14ac:dyDescent="0.35">
      <c r="I38890" s="113" t="s">
        <v>84109</v>
      </c>
    </row>
    <row r="38891" spans="9:9" ht="14.5" x14ac:dyDescent="0.35">
      <c r="I38891" s="113" t="s">
        <v>84108</v>
      </c>
    </row>
    <row r="38892" spans="9:9" ht="14.5" x14ac:dyDescent="0.35">
      <c r="I38892" s="113" t="s">
        <v>84107</v>
      </c>
    </row>
    <row r="38893" spans="9:9" ht="14.5" x14ac:dyDescent="0.35">
      <c r="I38893" s="113" t="s">
        <v>84106</v>
      </c>
    </row>
    <row r="38894" spans="9:9" ht="14.5" x14ac:dyDescent="0.35">
      <c r="I38894" s="113" t="s">
        <v>84105</v>
      </c>
    </row>
    <row r="38895" spans="9:9" ht="14.5" x14ac:dyDescent="0.35">
      <c r="I38895" s="113" t="s">
        <v>84104</v>
      </c>
    </row>
    <row r="38896" spans="9:9" ht="14.5" x14ac:dyDescent="0.35">
      <c r="I38896" s="113" t="s">
        <v>84103</v>
      </c>
    </row>
    <row r="38897" spans="9:9" ht="14.5" x14ac:dyDescent="0.35">
      <c r="I38897" s="113" t="s">
        <v>128054</v>
      </c>
    </row>
    <row r="38898" spans="9:9" ht="14.5" x14ac:dyDescent="0.35">
      <c r="I38898" s="113" t="s">
        <v>128055</v>
      </c>
    </row>
    <row r="38899" spans="9:9" ht="14.5" x14ac:dyDescent="0.35">
      <c r="I38899" s="113" t="s">
        <v>128056</v>
      </c>
    </row>
    <row r="38900" spans="9:9" ht="14.5" x14ac:dyDescent="0.35">
      <c r="I38900" s="113" t="s">
        <v>128057</v>
      </c>
    </row>
    <row r="38901" spans="9:9" ht="14.5" x14ac:dyDescent="0.35">
      <c r="I38901" s="113" t="s">
        <v>128058</v>
      </c>
    </row>
    <row r="38902" spans="9:9" ht="14.5" x14ac:dyDescent="0.35">
      <c r="I38902" s="113" t="s">
        <v>128059</v>
      </c>
    </row>
    <row r="38903" spans="9:9" ht="14.5" x14ac:dyDescent="0.35">
      <c r="I38903" s="113" t="s">
        <v>128060</v>
      </c>
    </row>
    <row r="38904" spans="9:9" ht="14.5" x14ac:dyDescent="0.35">
      <c r="I38904" s="113" t="s">
        <v>128061</v>
      </c>
    </row>
    <row r="38905" spans="9:9" ht="14.5" x14ac:dyDescent="0.35">
      <c r="I38905" s="113" t="s">
        <v>128062</v>
      </c>
    </row>
    <row r="38906" spans="9:9" ht="14.5" x14ac:dyDescent="0.35">
      <c r="I38906" s="113" t="s">
        <v>128063</v>
      </c>
    </row>
    <row r="38907" spans="9:9" ht="14.5" x14ac:dyDescent="0.35">
      <c r="I38907" s="113" t="s">
        <v>128064</v>
      </c>
    </row>
    <row r="38908" spans="9:9" ht="14.5" x14ac:dyDescent="0.35">
      <c r="I38908" s="113" t="s">
        <v>128065</v>
      </c>
    </row>
    <row r="38909" spans="9:9" ht="14.5" x14ac:dyDescent="0.35">
      <c r="I38909" s="113" t="s">
        <v>128066</v>
      </c>
    </row>
    <row r="38910" spans="9:9" ht="14.5" x14ac:dyDescent="0.35">
      <c r="I38910" s="113" t="s">
        <v>128067</v>
      </c>
    </row>
    <row r="38911" spans="9:9" ht="14.5" x14ac:dyDescent="0.35">
      <c r="I38911" s="113" t="s">
        <v>128068</v>
      </c>
    </row>
    <row r="38912" spans="9:9" ht="14.5" x14ac:dyDescent="0.35">
      <c r="I38912" s="113" t="s">
        <v>128069</v>
      </c>
    </row>
    <row r="38913" spans="9:9" ht="14.5" x14ac:dyDescent="0.35">
      <c r="I38913" s="113" t="s">
        <v>128070</v>
      </c>
    </row>
    <row r="38914" spans="9:9" ht="14.5" x14ac:dyDescent="0.35">
      <c r="I38914" s="113" t="s">
        <v>128071</v>
      </c>
    </row>
    <row r="38915" spans="9:9" ht="14.5" x14ac:dyDescent="0.35">
      <c r="I38915" s="113" t="s">
        <v>128072</v>
      </c>
    </row>
    <row r="38916" spans="9:9" ht="14.5" x14ac:dyDescent="0.35">
      <c r="I38916" s="113" t="s">
        <v>126733</v>
      </c>
    </row>
    <row r="38917" spans="9:9" ht="14.5" x14ac:dyDescent="0.35">
      <c r="I38917" s="113" t="s">
        <v>126734</v>
      </c>
    </row>
    <row r="38918" spans="9:9" ht="14.5" x14ac:dyDescent="0.35">
      <c r="I38918" s="113" t="s">
        <v>126735</v>
      </c>
    </row>
    <row r="38919" spans="9:9" ht="14.5" x14ac:dyDescent="0.35">
      <c r="I38919" s="113" t="s">
        <v>126736</v>
      </c>
    </row>
    <row r="38920" spans="9:9" ht="14.5" x14ac:dyDescent="0.35">
      <c r="I38920" s="113" t="s">
        <v>126737</v>
      </c>
    </row>
    <row r="38921" spans="9:9" ht="14.5" x14ac:dyDescent="0.35">
      <c r="I38921" s="113" t="s">
        <v>126738</v>
      </c>
    </row>
    <row r="38922" spans="9:9" ht="14.5" x14ac:dyDescent="0.35">
      <c r="I38922" s="113" t="s">
        <v>126739</v>
      </c>
    </row>
    <row r="38923" spans="9:9" ht="14.5" x14ac:dyDescent="0.35">
      <c r="I38923" s="113" t="s">
        <v>126740</v>
      </c>
    </row>
    <row r="38924" spans="9:9" ht="14.5" x14ac:dyDescent="0.35">
      <c r="I38924" s="113" t="s">
        <v>126741</v>
      </c>
    </row>
    <row r="38925" spans="9:9" ht="14.5" x14ac:dyDescent="0.35">
      <c r="I38925" s="113" t="s">
        <v>126742</v>
      </c>
    </row>
    <row r="38926" spans="9:9" ht="14.5" x14ac:dyDescent="0.35">
      <c r="I38926" s="113" t="s">
        <v>126743</v>
      </c>
    </row>
    <row r="38927" spans="9:9" ht="14.5" x14ac:dyDescent="0.35">
      <c r="I38927" s="113" t="s">
        <v>126744</v>
      </c>
    </row>
    <row r="38928" spans="9:9" ht="14.5" x14ac:dyDescent="0.35">
      <c r="I38928" s="113" t="s">
        <v>126745</v>
      </c>
    </row>
    <row r="38929" spans="9:9" ht="14.5" x14ac:dyDescent="0.35">
      <c r="I38929" s="113" t="s">
        <v>126746</v>
      </c>
    </row>
    <row r="38930" spans="9:9" ht="14.5" x14ac:dyDescent="0.35">
      <c r="I38930" s="113" t="s">
        <v>126747</v>
      </c>
    </row>
    <row r="38931" spans="9:9" ht="14.5" x14ac:dyDescent="0.35">
      <c r="I38931" s="113" t="s">
        <v>126748</v>
      </c>
    </row>
    <row r="38932" spans="9:9" ht="14.5" x14ac:dyDescent="0.35">
      <c r="I38932" s="113" t="s">
        <v>126749</v>
      </c>
    </row>
    <row r="38933" spans="9:9" ht="14.5" x14ac:dyDescent="0.35">
      <c r="I38933" s="113" t="s">
        <v>126750</v>
      </c>
    </row>
    <row r="38934" spans="9:9" ht="14.5" x14ac:dyDescent="0.35">
      <c r="I38934" s="113" t="s">
        <v>126751</v>
      </c>
    </row>
    <row r="38935" spans="9:9" ht="14.5" x14ac:dyDescent="0.35">
      <c r="I38935" s="113" t="s">
        <v>126752</v>
      </c>
    </row>
    <row r="38936" spans="9:9" ht="14.5" x14ac:dyDescent="0.35">
      <c r="I38936" s="113" t="s">
        <v>126753</v>
      </c>
    </row>
    <row r="38937" spans="9:9" ht="14.5" x14ac:dyDescent="0.35">
      <c r="I38937" s="113" t="s">
        <v>126754</v>
      </c>
    </row>
    <row r="38938" spans="9:9" ht="14.5" x14ac:dyDescent="0.35">
      <c r="I38938" s="113" t="s">
        <v>126755</v>
      </c>
    </row>
    <row r="38939" spans="9:9" ht="14.5" x14ac:dyDescent="0.35">
      <c r="I38939" s="113" t="s">
        <v>126756</v>
      </c>
    </row>
    <row r="38940" spans="9:9" ht="14.5" x14ac:dyDescent="0.35">
      <c r="I38940" s="113" t="s">
        <v>126757</v>
      </c>
    </row>
    <row r="38941" spans="9:9" ht="14.5" x14ac:dyDescent="0.35">
      <c r="I38941" s="113" t="s">
        <v>126758</v>
      </c>
    </row>
    <row r="38942" spans="9:9" ht="14.5" x14ac:dyDescent="0.35">
      <c r="I38942" s="113" t="s">
        <v>126759</v>
      </c>
    </row>
    <row r="38943" spans="9:9" ht="14.5" x14ac:dyDescent="0.35">
      <c r="I38943" s="113" t="s">
        <v>126760</v>
      </c>
    </row>
    <row r="38944" spans="9:9" ht="14.5" x14ac:dyDescent="0.35">
      <c r="I38944" s="113" t="s">
        <v>126761</v>
      </c>
    </row>
    <row r="38945" spans="9:9" ht="14.5" x14ac:dyDescent="0.35">
      <c r="I38945" s="113" t="s">
        <v>126762</v>
      </c>
    </row>
    <row r="38946" spans="9:9" ht="14.5" x14ac:dyDescent="0.35">
      <c r="I38946" s="113" t="s">
        <v>126763</v>
      </c>
    </row>
    <row r="38947" spans="9:9" ht="14.5" x14ac:dyDescent="0.35">
      <c r="I38947" s="113" t="s">
        <v>126764</v>
      </c>
    </row>
    <row r="38948" spans="9:9" ht="14.5" x14ac:dyDescent="0.35">
      <c r="I38948" s="113" t="s">
        <v>126765</v>
      </c>
    </row>
    <row r="38949" spans="9:9" ht="14.5" x14ac:dyDescent="0.35">
      <c r="I38949" s="113" t="s">
        <v>126766</v>
      </c>
    </row>
    <row r="38950" spans="9:9" ht="14.5" x14ac:dyDescent="0.35">
      <c r="I38950" s="113" t="s">
        <v>126767</v>
      </c>
    </row>
    <row r="38951" spans="9:9" ht="14.5" x14ac:dyDescent="0.35">
      <c r="I38951" s="113" t="s">
        <v>126768</v>
      </c>
    </row>
    <row r="38952" spans="9:9" ht="14.5" x14ac:dyDescent="0.35">
      <c r="I38952" s="113" t="s">
        <v>126769</v>
      </c>
    </row>
    <row r="38953" spans="9:9" ht="14.5" x14ac:dyDescent="0.35">
      <c r="I38953" s="113" t="s">
        <v>126770</v>
      </c>
    </row>
    <row r="38954" spans="9:9" ht="14.5" x14ac:dyDescent="0.35">
      <c r="I38954" s="113" t="s">
        <v>126771</v>
      </c>
    </row>
    <row r="38955" spans="9:9" ht="14.5" x14ac:dyDescent="0.35">
      <c r="I38955" s="113" t="s">
        <v>112339</v>
      </c>
    </row>
    <row r="38956" spans="9:9" ht="14.5" x14ac:dyDescent="0.35">
      <c r="I38956" s="113" t="s">
        <v>84102</v>
      </c>
    </row>
    <row r="38957" spans="9:9" ht="14.5" x14ac:dyDescent="0.35">
      <c r="I38957" s="113" t="s">
        <v>84101</v>
      </c>
    </row>
    <row r="38958" spans="9:9" ht="14.5" x14ac:dyDescent="0.35">
      <c r="I38958" s="113" t="s">
        <v>84100</v>
      </c>
    </row>
    <row r="38959" spans="9:9" ht="14.5" x14ac:dyDescent="0.35">
      <c r="I38959" s="113" t="s">
        <v>84099</v>
      </c>
    </row>
    <row r="38960" spans="9:9" ht="14.5" x14ac:dyDescent="0.35">
      <c r="I38960" s="113" t="s">
        <v>84098</v>
      </c>
    </row>
    <row r="38961" spans="9:9" ht="14.5" x14ac:dyDescent="0.35">
      <c r="I38961" s="113" t="s">
        <v>84097</v>
      </c>
    </row>
    <row r="38962" spans="9:9" ht="14.5" x14ac:dyDescent="0.35">
      <c r="I38962" s="113" t="s">
        <v>84096</v>
      </c>
    </row>
    <row r="38963" spans="9:9" ht="14.5" x14ac:dyDescent="0.35">
      <c r="I38963" s="113" t="s">
        <v>84095</v>
      </c>
    </row>
    <row r="38964" spans="9:9" ht="14.5" x14ac:dyDescent="0.35">
      <c r="I38964" s="113" t="s">
        <v>84094</v>
      </c>
    </row>
    <row r="38965" spans="9:9" ht="14.5" x14ac:dyDescent="0.35">
      <c r="I38965" s="113" t="s">
        <v>84093</v>
      </c>
    </row>
    <row r="38966" spans="9:9" ht="14.5" x14ac:dyDescent="0.35">
      <c r="I38966" s="113" t="s">
        <v>84092</v>
      </c>
    </row>
    <row r="38967" spans="9:9" ht="14.5" x14ac:dyDescent="0.35">
      <c r="I38967" s="113" t="s">
        <v>84091</v>
      </c>
    </row>
    <row r="38968" spans="9:9" ht="14.5" x14ac:dyDescent="0.35">
      <c r="I38968" s="113" t="s">
        <v>84090</v>
      </c>
    </row>
    <row r="38969" spans="9:9" ht="14.5" x14ac:dyDescent="0.35">
      <c r="I38969" s="113" t="s">
        <v>84089</v>
      </c>
    </row>
    <row r="38970" spans="9:9" ht="14.5" x14ac:dyDescent="0.35">
      <c r="I38970" s="113" t="s">
        <v>84088</v>
      </c>
    </row>
    <row r="38971" spans="9:9" ht="14.5" x14ac:dyDescent="0.35">
      <c r="I38971" s="113" t="s">
        <v>84087</v>
      </c>
    </row>
    <row r="38972" spans="9:9" ht="14.5" x14ac:dyDescent="0.35">
      <c r="I38972" s="113" t="s">
        <v>84086</v>
      </c>
    </row>
    <row r="38973" spans="9:9" ht="14.5" x14ac:dyDescent="0.35">
      <c r="I38973" s="113" t="s">
        <v>84085</v>
      </c>
    </row>
    <row r="38974" spans="9:9" ht="14.5" x14ac:dyDescent="0.35">
      <c r="I38974" s="113" t="s">
        <v>84084</v>
      </c>
    </row>
    <row r="38975" spans="9:9" ht="14.5" x14ac:dyDescent="0.35">
      <c r="I38975" s="113" t="s">
        <v>84083</v>
      </c>
    </row>
    <row r="38976" spans="9:9" ht="14.5" x14ac:dyDescent="0.35">
      <c r="I38976" s="113" t="s">
        <v>84082</v>
      </c>
    </row>
    <row r="38977" spans="9:9" ht="14.5" x14ac:dyDescent="0.35">
      <c r="I38977" s="113" t="s">
        <v>119916</v>
      </c>
    </row>
    <row r="38978" spans="9:9" ht="14.5" x14ac:dyDescent="0.35">
      <c r="I38978" s="113" t="s">
        <v>141061</v>
      </c>
    </row>
    <row r="38979" spans="9:9" ht="14.5" x14ac:dyDescent="0.35">
      <c r="I38979" s="113" t="s">
        <v>141062</v>
      </c>
    </row>
    <row r="38980" spans="9:9" ht="14.5" x14ac:dyDescent="0.35">
      <c r="I38980" s="113" t="s">
        <v>140153</v>
      </c>
    </row>
    <row r="38981" spans="9:9" ht="14.5" x14ac:dyDescent="0.35">
      <c r="I38981" s="113" t="s">
        <v>140152</v>
      </c>
    </row>
    <row r="38982" spans="9:9" ht="14.5" x14ac:dyDescent="0.35">
      <c r="I38982" s="113" t="s">
        <v>140151</v>
      </c>
    </row>
    <row r="38983" spans="9:9" ht="14.5" x14ac:dyDescent="0.35">
      <c r="I38983" s="113" t="s">
        <v>119915</v>
      </c>
    </row>
    <row r="38984" spans="9:9" ht="14.5" x14ac:dyDescent="0.35">
      <c r="I38984" s="113" t="s">
        <v>112338</v>
      </c>
    </row>
    <row r="38985" spans="9:9" ht="14.5" x14ac:dyDescent="0.35">
      <c r="I38985" s="113" t="s">
        <v>112337</v>
      </c>
    </row>
    <row r="38986" spans="9:9" ht="14.5" x14ac:dyDescent="0.35">
      <c r="I38986" s="113" t="s">
        <v>112336</v>
      </c>
    </row>
    <row r="38987" spans="9:9" ht="14.5" x14ac:dyDescent="0.35">
      <c r="I38987" s="113" t="s">
        <v>112335</v>
      </c>
    </row>
    <row r="38988" spans="9:9" ht="14.5" x14ac:dyDescent="0.35">
      <c r="I38988" s="113" t="s">
        <v>112334</v>
      </c>
    </row>
    <row r="38989" spans="9:9" ht="14.5" x14ac:dyDescent="0.35">
      <c r="I38989" s="113" t="s">
        <v>112333</v>
      </c>
    </row>
    <row r="38990" spans="9:9" ht="14.5" x14ac:dyDescent="0.35">
      <c r="I38990" s="113" t="s">
        <v>84081</v>
      </c>
    </row>
    <row r="38991" spans="9:9" ht="14.5" x14ac:dyDescent="0.35">
      <c r="I38991" s="113" t="s">
        <v>84080</v>
      </c>
    </row>
    <row r="38992" spans="9:9" ht="14.5" x14ac:dyDescent="0.35">
      <c r="I38992" s="113" t="s">
        <v>84079</v>
      </c>
    </row>
    <row r="38993" spans="9:9" ht="14.5" x14ac:dyDescent="0.35">
      <c r="I38993" s="113" t="s">
        <v>84078</v>
      </c>
    </row>
    <row r="38994" spans="9:9" ht="14.5" x14ac:dyDescent="0.35">
      <c r="I38994" s="113" t="s">
        <v>84077</v>
      </c>
    </row>
    <row r="38995" spans="9:9" ht="14.5" x14ac:dyDescent="0.35">
      <c r="I38995" s="113" t="s">
        <v>84076</v>
      </c>
    </row>
    <row r="38996" spans="9:9" ht="14.5" x14ac:dyDescent="0.35">
      <c r="I38996" s="113" t="s">
        <v>84075</v>
      </c>
    </row>
    <row r="38997" spans="9:9" ht="14.5" x14ac:dyDescent="0.35">
      <c r="I38997" s="113" t="s">
        <v>84074</v>
      </c>
    </row>
    <row r="38998" spans="9:9" ht="14.5" x14ac:dyDescent="0.35">
      <c r="I38998" s="113" t="s">
        <v>84073</v>
      </c>
    </row>
    <row r="38999" spans="9:9" ht="14.5" x14ac:dyDescent="0.35">
      <c r="I38999" s="113" t="s">
        <v>138991</v>
      </c>
    </row>
    <row r="39000" spans="9:9" ht="14.5" x14ac:dyDescent="0.35">
      <c r="I39000" s="113" t="s">
        <v>84072</v>
      </c>
    </row>
    <row r="39001" spans="9:9" ht="14.5" x14ac:dyDescent="0.35">
      <c r="I39001" s="113" t="s">
        <v>84071</v>
      </c>
    </row>
    <row r="39002" spans="9:9" ht="14.5" x14ac:dyDescent="0.35">
      <c r="I39002" s="113" t="s">
        <v>84070</v>
      </c>
    </row>
    <row r="39003" spans="9:9" ht="14.5" x14ac:dyDescent="0.35">
      <c r="I39003" s="113" t="s">
        <v>138992</v>
      </c>
    </row>
    <row r="39004" spans="9:9" ht="14.5" x14ac:dyDescent="0.35">
      <c r="I39004" s="113" t="s">
        <v>138993</v>
      </c>
    </row>
    <row r="39005" spans="9:9" ht="14.5" x14ac:dyDescent="0.35">
      <c r="I39005" s="113" t="s">
        <v>138994</v>
      </c>
    </row>
    <row r="39006" spans="9:9" ht="14.5" x14ac:dyDescent="0.35">
      <c r="I39006" s="113" t="s">
        <v>138995</v>
      </c>
    </row>
    <row r="39007" spans="9:9" ht="14.5" x14ac:dyDescent="0.35">
      <c r="I39007" s="113" t="s">
        <v>138996</v>
      </c>
    </row>
    <row r="39008" spans="9:9" ht="14.5" x14ac:dyDescent="0.35">
      <c r="I39008" s="113" t="s">
        <v>138997</v>
      </c>
    </row>
    <row r="39009" spans="9:9" ht="14.5" x14ac:dyDescent="0.35">
      <c r="I39009" s="113" t="s">
        <v>138998</v>
      </c>
    </row>
    <row r="39010" spans="9:9" ht="14.5" x14ac:dyDescent="0.35">
      <c r="I39010" s="113" t="s">
        <v>138999</v>
      </c>
    </row>
    <row r="39011" spans="9:9" ht="14.5" x14ac:dyDescent="0.35">
      <c r="I39011" s="113" t="s">
        <v>139000</v>
      </c>
    </row>
    <row r="39012" spans="9:9" ht="14.5" x14ac:dyDescent="0.35">
      <c r="I39012" s="113" t="s">
        <v>139001</v>
      </c>
    </row>
    <row r="39013" spans="9:9" ht="14.5" x14ac:dyDescent="0.35">
      <c r="I39013" s="113" t="s">
        <v>139002</v>
      </c>
    </row>
    <row r="39014" spans="9:9" ht="14.5" x14ac:dyDescent="0.35">
      <c r="I39014" s="113" t="s">
        <v>139003</v>
      </c>
    </row>
    <row r="39015" spans="9:9" ht="14.5" x14ac:dyDescent="0.35">
      <c r="I39015" s="113" t="s">
        <v>139004</v>
      </c>
    </row>
    <row r="39016" spans="9:9" ht="14.5" x14ac:dyDescent="0.35">
      <c r="I39016" s="113" t="s">
        <v>139005</v>
      </c>
    </row>
    <row r="39017" spans="9:9" ht="14.5" x14ac:dyDescent="0.35">
      <c r="I39017" s="113" t="s">
        <v>139006</v>
      </c>
    </row>
    <row r="39018" spans="9:9" ht="14.5" x14ac:dyDescent="0.35">
      <c r="I39018" s="113" t="s">
        <v>139007</v>
      </c>
    </row>
    <row r="39019" spans="9:9" ht="14.5" x14ac:dyDescent="0.35">
      <c r="I39019" s="113" t="s">
        <v>139008</v>
      </c>
    </row>
    <row r="39020" spans="9:9" ht="14.5" x14ac:dyDescent="0.35">
      <c r="I39020" s="113" t="s">
        <v>139009</v>
      </c>
    </row>
    <row r="39021" spans="9:9" ht="14.5" x14ac:dyDescent="0.35">
      <c r="I39021" s="113" t="s">
        <v>139010</v>
      </c>
    </row>
    <row r="39022" spans="9:9" ht="14.5" x14ac:dyDescent="0.35">
      <c r="I39022" s="113" t="s">
        <v>139011</v>
      </c>
    </row>
    <row r="39023" spans="9:9" ht="14.5" x14ac:dyDescent="0.35">
      <c r="I39023" s="113" t="s">
        <v>139012</v>
      </c>
    </row>
    <row r="39024" spans="9:9" ht="14.5" x14ac:dyDescent="0.35">
      <c r="I39024" s="113" t="s">
        <v>139013</v>
      </c>
    </row>
    <row r="39025" spans="9:9" ht="14.5" x14ac:dyDescent="0.35">
      <c r="I39025" s="113" t="s">
        <v>139014</v>
      </c>
    </row>
    <row r="39026" spans="9:9" ht="14.5" x14ac:dyDescent="0.35">
      <c r="I39026" s="113" t="s">
        <v>139015</v>
      </c>
    </row>
    <row r="39027" spans="9:9" ht="14.5" x14ac:dyDescent="0.35">
      <c r="I39027" s="113" t="s">
        <v>139016</v>
      </c>
    </row>
    <row r="39028" spans="9:9" ht="14.5" x14ac:dyDescent="0.35">
      <c r="I39028" s="113" t="s">
        <v>139017</v>
      </c>
    </row>
    <row r="39029" spans="9:9" ht="14.5" x14ac:dyDescent="0.35">
      <c r="I39029" s="113" t="s">
        <v>139018</v>
      </c>
    </row>
    <row r="39030" spans="9:9" ht="14.5" x14ac:dyDescent="0.35">
      <c r="I39030" s="113" t="s">
        <v>139019</v>
      </c>
    </row>
    <row r="39031" spans="9:9" ht="14.5" x14ac:dyDescent="0.35">
      <c r="I39031" s="113" t="s">
        <v>139020</v>
      </c>
    </row>
    <row r="39032" spans="9:9" ht="14.5" x14ac:dyDescent="0.35">
      <c r="I39032" s="113" t="s">
        <v>139021</v>
      </c>
    </row>
    <row r="39033" spans="9:9" ht="14.5" x14ac:dyDescent="0.35">
      <c r="I39033" s="113" t="s">
        <v>139022</v>
      </c>
    </row>
    <row r="39034" spans="9:9" ht="14.5" x14ac:dyDescent="0.35">
      <c r="I39034" s="113" t="s">
        <v>139023</v>
      </c>
    </row>
    <row r="39035" spans="9:9" ht="14.5" x14ac:dyDescent="0.35">
      <c r="I39035" s="113" t="s">
        <v>139024</v>
      </c>
    </row>
    <row r="39036" spans="9:9" ht="14.5" x14ac:dyDescent="0.35">
      <c r="I39036" s="113" t="s">
        <v>139025</v>
      </c>
    </row>
    <row r="39037" spans="9:9" ht="14.5" x14ac:dyDescent="0.35">
      <c r="I39037" s="113" t="s">
        <v>139026</v>
      </c>
    </row>
    <row r="39038" spans="9:9" ht="14.5" x14ac:dyDescent="0.35">
      <c r="I39038" s="113" t="s">
        <v>139027</v>
      </c>
    </row>
    <row r="39039" spans="9:9" ht="14.5" x14ac:dyDescent="0.35">
      <c r="I39039" s="113" t="s">
        <v>139028</v>
      </c>
    </row>
    <row r="39040" spans="9:9" ht="14.5" x14ac:dyDescent="0.35">
      <c r="I39040" s="113" t="s">
        <v>139029</v>
      </c>
    </row>
    <row r="39041" spans="9:9" ht="14.5" x14ac:dyDescent="0.35">
      <c r="I39041" s="113" t="s">
        <v>139030</v>
      </c>
    </row>
    <row r="39042" spans="9:9" ht="14.5" x14ac:dyDescent="0.35">
      <c r="I39042" s="113" t="s">
        <v>139031</v>
      </c>
    </row>
    <row r="39043" spans="9:9" ht="14.5" x14ac:dyDescent="0.35">
      <c r="I39043" s="113" t="s">
        <v>139032</v>
      </c>
    </row>
    <row r="39044" spans="9:9" ht="14.5" x14ac:dyDescent="0.35">
      <c r="I39044" s="113" t="s">
        <v>139033</v>
      </c>
    </row>
    <row r="39045" spans="9:9" ht="14.5" x14ac:dyDescent="0.35">
      <c r="I39045" s="113" t="s">
        <v>139034</v>
      </c>
    </row>
    <row r="39046" spans="9:9" ht="14.5" x14ac:dyDescent="0.35">
      <c r="I39046" s="113" t="s">
        <v>139035</v>
      </c>
    </row>
    <row r="39047" spans="9:9" ht="14.5" x14ac:dyDescent="0.35">
      <c r="I39047" s="113" t="s">
        <v>139036</v>
      </c>
    </row>
    <row r="39048" spans="9:9" ht="14.5" x14ac:dyDescent="0.35">
      <c r="I39048" s="113" t="s">
        <v>139037</v>
      </c>
    </row>
    <row r="39049" spans="9:9" ht="14.5" x14ac:dyDescent="0.35">
      <c r="I39049" s="113" t="s">
        <v>139038</v>
      </c>
    </row>
    <row r="39050" spans="9:9" ht="14.5" x14ac:dyDescent="0.35">
      <c r="I39050" s="113" t="s">
        <v>139039</v>
      </c>
    </row>
    <row r="39051" spans="9:9" ht="14.5" x14ac:dyDescent="0.35">
      <c r="I39051" s="113" t="s">
        <v>139040</v>
      </c>
    </row>
    <row r="39052" spans="9:9" ht="14.5" x14ac:dyDescent="0.35">
      <c r="I39052" s="113" t="s">
        <v>139041</v>
      </c>
    </row>
    <row r="39053" spans="9:9" ht="14.5" x14ac:dyDescent="0.35">
      <c r="I39053" s="113" t="s">
        <v>139042</v>
      </c>
    </row>
    <row r="39054" spans="9:9" ht="14.5" x14ac:dyDescent="0.35">
      <c r="I39054" s="113" t="s">
        <v>139043</v>
      </c>
    </row>
    <row r="39055" spans="9:9" ht="14.5" x14ac:dyDescent="0.35">
      <c r="I39055" s="113" t="s">
        <v>139044</v>
      </c>
    </row>
    <row r="39056" spans="9:9" ht="14.5" x14ac:dyDescent="0.35">
      <c r="I39056" s="113" t="s">
        <v>139045</v>
      </c>
    </row>
    <row r="39057" spans="9:9" ht="14.5" x14ac:dyDescent="0.35">
      <c r="I39057" s="113" t="s">
        <v>139046</v>
      </c>
    </row>
    <row r="39058" spans="9:9" ht="14.5" x14ac:dyDescent="0.35">
      <c r="I39058" s="113" t="s">
        <v>139047</v>
      </c>
    </row>
    <row r="39059" spans="9:9" ht="14.5" x14ac:dyDescent="0.35">
      <c r="I39059" s="113" t="s">
        <v>139048</v>
      </c>
    </row>
    <row r="39060" spans="9:9" ht="14.5" x14ac:dyDescent="0.35">
      <c r="I39060" s="113" t="s">
        <v>139049</v>
      </c>
    </row>
    <row r="39061" spans="9:9" ht="14.5" x14ac:dyDescent="0.35">
      <c r="I39061" s="113" t="s">
        <v>139050</v>
      </c>
    </row>
    <row r="39062" spans="9:9" ht="14.5" x14ac:dyDescent="0.35">
      <c r="I39062" s="113" t="s">
        <v>139051</v>
      </c>
    </row>
    <row r="39063" spans="9:9" ht="14.5" x14ac:dyDescent="0.35">
      <c r="I39063" s="113" t="s">
        <v>139052</v>
      </c>
    </row>
    <row r="39064" spans="9:9" ht="14.5" x14ac:dyDescent="0.35">
      <c r="I39064" s="113" t="s">
        <v>139053</v>
      </c>
    </row>
    <row r="39065" spans="9:9" ht="14.5" x14ac:dyDescent="0.35">
      <c r="I39065" s="113" t="s">
        <v>139054</v>
      </c>
    </row>
    <row r="39066" spans="9:9" ht="14.5" x14ac:dyDescent="0.35">
      <c r="I39066" s="113" t="s">
        <v>139055</v>
      </c>
    </row>
    <row r="39067" spans="9:9" ht="14.5" x14ac:dyDescent="0.35">
      <c r="I39067" s="113" t="s">
        <v>139056</v>
      </c>
    </row>
    <row r="39068" spans="9:9" ht="14.5" x14ac:dyDescent="0.35">
      <c r="I39068" s="113" t="s">
        <v>139057</v>
      </c>
    </row>
    <row r="39069" spans="9:9" ht="14.5" x14ac:dyDescent="0.35">
      <c r="I39069" s="113" t="s">
        <v>139058</v>
      </c>
    </row>
    <row r="39070" spans="9:9" ht="14.5" x14ac:dyDescent="0.35">
      <c r="I39070" s="113" t="s">
        <v>139059</v>
      </c>
    </row>
    <row r="39071" spans="9:9" ht="14.5" x14ac:dyDescent="0.35">
      <c r="I39071" s="113" t="s">
        <v>139060</v>
      </c>
    </row>
    <row r="39072" spans="9:9" ht="14.5" x14ac:dyDescent="0.35">
      <c r="I39072" s="113" t="s">
        <v>119914</v>
      </c>
    </row>
    <row r="39073" spans="9:9" ht="14.5" x14ac:dyDescent="0.35">
      <c r="I39073" s="113" t="s">
        <v>119913</v>
      </c>
    </row>
    <row r="39074" spans="9:9" ht="14.5" x14ac:dyDescent="0.35">
      <c r="I39074" s="113" t="s">
        <v>119912</v>
      </c>
    </row>
    <row r="39075" spans="9:9" ht="14.5" x14ac:dyDescent="0.35">
      <c r="I39075" s="113" t="s">
        <v>119911</v>
      </c>
    </row>
    <row r="39076" spans="9:9" ht="14.5" x14ac:dyDescent="0.35">
      <c r="I39076" s="113" t="s">
        <v>119910</v>
      </c>
    </row>
    <row r="39077" spans="9:9" ht="14.5" x14ac:dyDescent="0.35">
      <c r="I39077" s="113" t="s">
        <v>119909</v>
      </c>
    </row>
    <row r="39078" spans="9:9" ht="14.5" x14ac:dyDescent="0.35">
      <c r="I39078" s="113" t="s">
        <v>119908</v>
      </c>
    </row>
    <row r="39079" spans="9:9" ht="14.5" x14ac:dyDescent="0.35">
      <c r="I39079" s="113" t="s">
        <v>119907</v>
      </c>
    </row>
    <row r="39080" spans="9:9" ht="14.5" x14ac:dyDescent="0.35">
      <c r="I39080" s="113" t="s">
        <v>119906</v>
      </c>
    </row>
    <row r="39081" spans="9:9" ht="14.5" x14ac:dyDescent="0.35">
      <c r="I39081" s="113" t="s">
        <v>119905</v>
      </c>
    </row>
    <row r="39082" spans="9:9" ht="14.5" x14ac:dyDescent="0.35">
      <c r="I39082" s="113" t="s">
        <v>119904</v>
      </c>
    </row>
    <row r="39083" spans="9:9" ht="14.5" x14ac:dyDescent="0.35">
      <c r="I39083" s="113" t="s">
        <v>119903</v>
      </c>
    </row>
    <row r="39084" spans="9:9" ht="14.5" x14ac:dyDescent="0.35">
      <c r="I39084" s="113" t="s">
        <v>119902</v>
      </c>
    </row>
    <row r="39085" spans="9:9" ht="14.5" x14ac:dyDescent="0.35">
      <c r="I39085" s="113" t="s">
        <v>119901</v>
      </c>
    </row>
    <row r="39086" spans="9:9" ht="14.5" x14ac:dyDescent="0.35">
      <c r="I39086" s="113" t="s">
        <v>119900</v>
      </c>
    </row>
    <row r="39087" spans="9:9" ht="14.5" x14ac:dyDescent="0.35">
      <c r="I39087" s="113" t="s">
        <v>119899</v>
      </c>
    </row>
    <row r="39088" spans="9:9" ht="14.5" x14ac:dyDescent="0.35">
      <c r="I39088" s="113" t="s">
        <v>119898</v>
      </c>
    </row>
    <row r="39089" spans="9:9" ht="14.5" x14ac:dyDescent="0.35">
      <c r="I39089" s="113" t="s">
        <v>119897</v>
      </c>
    </row>
    <row r="39090" spans="9:9" ht="14.5" x14ac:dyDescent="0.35">
      <c r="I39090" s="113" t="s">
        <v>119896</v>
      </c>
    </row>
    <row r="39091" spans="9:9" ht="14.5" x14ac:dyDescent="0.35">
      <c r="I39091" s="113" t="s">
        <v>119895</v>
      </c>
    </row>
    <row r="39092" spans="9:9" ht="14.5" x14ac:dyDescent="0.35">
      <c r="I39092" s="113" t="s">
        <v>119894</v>
      </c>
    </row>
    <row r="39093" spans="9:9" ht="14.5" x14ac:dyDescent="0.35">
      <c r="I39093" s="113" t="s">
        <v>119893</v>
      </c>
    </row>
    <row r="39094" spans="9:9" ht="14.5" x14ac:dyDescent="0.35">
      <c r="I39094" s="113" t="s">
        <v>116624</v>
      </c>
    </row>
    <row r="39095" spans="9:9" ht="14.5" x14ac:dyDescent="0.35">
      <c r="I39095" s="113" t="s">
        <v>119892</v>
      </c>
    </row>
    <row r="39096" spans="9:9" ht="14.5" x14ac:dyDescent="0.35">
      <c r="I39096" s="113" t="s">
        <v>119891</v>
      </c>
    </row>
    <row r="39097" spans="9:9" ht="14.5" x14ac:dyDescent="0.35">
      <c r="I39097" s="113" t="s">
        <v>119890</v>
      </c>
    </row>
    <row r="39098" spans="9:9" ht="14.5" x14ac:dyDescent="0.35">
      <c r="I39098" s="113" t="s">
        <v>119889</v>
      </c>
    </row>
    <row r="39099" spans="9:9" ht="14.5" x14ac:dyDescent="0.35">
      <c r="I39099" s="113" t="s">
        <v>119888</v>
      </c>
    </row>
    <row r="39100" spans="9:9" ht="14.5" x14ac:dyDescent="0.35">
      <c r="I39100" s="113" t="s">
        <v>119887</v>
      </c>
    </row>
    <row r="39101" spans="9:9" ht="14.5" x14ac:dyDescent="0.35">
      <c r="I39101" s="113" t="s">
        <v>119886</v>
      </c>
    </row>
    <row r="39102" spans="9:9" ht="14.5" x14ac:dyDescent="0.35">
      <c r="I39102" s="113" t="s">
        <v>119885</v>
      </c>
    </row>
    <row r="39103" spans="9:9" ht="14.5" x14ac:dyDescent="0.35">
      <c r="I39103" s="113" t="s">
        <v>119884</v>
      </c>
    </row>
    <row r="39104" spans="9:9" ht="14.5" x14ac:dyDescent="0.35">
      <c r="I39104" s="113" t="s">
        <v>119883</v>
      </c>
    </row>
    <row r="39105" spans="9:9" ht="14.5" x14ac:dyDescent="0.35">
      <c r="I39105" s="113" t="s">
        <v>119882</v>
      </c>
    </row>
    <row r="39106" spans="9:9" ht="14.5" x14ac:dyDescent="0.35">
      <c r="I39106" s="113" t="s">
        <v>119881</v>
      </c>
    </row>
    <row r="39107" spans="9:9" ht="14.5" x14ac:dyDescent="0.35">
      <c r="I39107" s="113" t="s">
        <v>84069</v>
      </c>
    </row>
    <row r="39108" spans="9:9" ht="14.5" x14ac:dyDescent="0.35">
      <c r="I39108" s="113" t="s">
        <v>84068</v>
      </c>
    </row>
    <row r="39109" spans="9:9" ht="14.5" x14ac:dyDescent="0.35">
      <c r="I39109" s="113" t="s">
        <v>84067</v>
      </c>
    </row>
    <row r="39110" spans="9:9" ht="14.5" x14ac:dyDescent="0.35">
      <c r="I39110" s="113" t="s">
        <v>84066</v>
      </c>
    </row>
    <row r="39111" spans="9:9" ht="14.5" x14ac:dyDescent="0.35">
      <c r="I39111" s="113" t="s">
        <v>116623</v>
      </c>
    </row>
    <row r="39112" spans="9:9" ht="14.5" x14ac:dyDescent="0.35">
      <c r="I39112" s="113" t="s">
        <v>116622</v>
      </c>
    </row>
    <row r="39113" spans="9:9" ht="14.5" x14ac:dyDescent="0.35">
      <c r="I39113" s="113" t="s">
        <v>116621</v>
      </c>
    </row>
    <row r="39114" spans="9:9" ht="14.5" x14ac:dyDescent="0.35">
      <c r="I39114" s="113" t="s">
        <v>116620</v>
      </c>
    </row>
    <row r="39115" spans="9:9" ht="14.5" x14ac:dyDescent="0.35">
      <c r="I39115" s="113" t="s">
        <v>116619</v>
      </c>
    </row>
    <row r="39116" spans="9:9" ht="14.5" x14ac:dyDescent="0.35">
      <c r="I39116" s="113" t="s">
        <v>116618</v>
      </c>
    </row>
    <row r="39117" spans="9:9" ht="14.5" x14ac:dyDescent="0.35">
      <c r="I39117" s="113" t="s">
        <v>116617</v>
      </c>
    </row>
    <row r="39118" spans="9:9" ht="14.5" x14ac:dyDescent="0.35">
      <c r="I39118" s="113" t="s">
        <v>116616</v>
      </c>
    </row>
    <row r="39119" spans="9:9" ht="14.5" x14ac:dyDescent="0.35">
      <c r="I39119" s="113" t="s">
        <v>116615</v>
      </c>
    </row>
    <row r="39120" spans="9:9" ht="14.5" x14ac:dyDescent="0.35">
      <c r="I39120" s="113" t="s">
        <v>116614</v>
      </c>
    </row>
    <row r="39121" spans="9:9" ht="14.5" x14ac:dyDescent="0.35">
      <c r="I39121" s="113" t="s">
        <v>116613</v>
      </c>
    </row>
    <row r="39122" spans="9:9" ht="14.5" x14ac:dyDescent="0.35">
      <c r="I39122" s="113" t="s">
        <v>116612</v>
      </c>
    </row>
    <row r="39123" spans="9:9" ht="14.5" x14ac:dyDescent="0.35">
      <c r="I39123" s="113" t="s">
        <v>116611</v>
      </c>
    </row>
    <row r="39124" spans="9:9" ht="14.5" x14ac:dyDescent="0.35">
      <c r="I39124" s="113" t="s">
        <v>116610</v>
      </c>
    </row>
    <row r="39125" spans="9:9" ht="14.5" x14ac:dyDescent="0.35">
      <c r="I39125" s="113" t="s">
        <v>116609</v>
      </c>
    </row>
    <row r="39126" spans="9:9" ht="14.5" x14ac:dyDescent="0.35">
      <c r="I39126" s="113" t="s">
        <v>116608</v>
      </c>
    </row>
    <row r="39127" spans="9:9" ht="14.5" x14ac:dyDescent="0.35">
      <c r="I39127" s="113" t="s">
        <v>116607</v>
      </c>
    </row>
    <row r="39128" spans="9:9" ht="14.5" x14ac:dyDescent="0.35">
      <c r="I39128" s="113" t="s">
        <v>116606</v>
      </c>
    </row>
    <row r="39129" spans="9:9" ht="14.5" x14ac:dyDescent="0.35">
      <c r="I39129" s="113" t="s">
        <v>116605</v>
      </c>
    </row>
    <row r="39130" spans="9:9" ht="14.5" x14ac:dyDescent="0.35">
      <c r="I39130" s="113" t="s">
        <v>116604</v>
      </c>
    </row>
    <row r="39131" spans="9:9" ht="14.5" x14ac:dyDescent="0.35">
      <c r="I39131" s="113" t="s">
        <v>116603</v>
      </c>
    </row>
    <row r="39132" spans="9:9" ht="14.5" x14ac:dyDescent="0.35">
      <c r="I39132" s="113" t="s">
        <v>116602</v>
      </c>
    </row>
    <row r="39133" spans="9:9" ht="14.5" x14ac:dyDescent="0.35">
      <c r="I39133" s="113" t="s">
        <v>116601</v>
      </c>
    </row>
    <row r="39134" spans="9:9" ht="14.5" x14ac:dyDescent="0.35">
      <c r="I39134" s="113" t="s">
        <v>116600</v>
      </c>
    </row>
    <row r="39135" spans="9:9" ht="14.5" x14ac:dyDescent="0.35">
      <c r="I39135" s="113" t="s">
        <v>116599</v>
      </c>
    </row>
    <row r="39136" spans="9:9" ht="14.5" x14ac:dyDescent="0.35">
      <c r="I39136" s="113" t="s">
        <v>116598</v>
      </c>
    </row>
    <row r="39137" spans="9:9" ht="14.5" x14ac:dyDescent="0.35">
      <c r="I39137" s="113" t="s">
        <v>116597</v>
      </c>
    </row>
    <row r="39138" spans="9:9" ht="14.5" x14ac:dyDescent="0.35">
      <c r="I39138" s="113" t="s">
        <v>116596</v>
      </c>
    </row>
    <row r="39139" spans="9:9" ht="14.5" x14ac:dyDescent="0.35">
      <c r="I39139" s="113" t="s">
        <v>116595</v>
      </c>
    </row>
    <row r="39140" spans="9:9" ht="14.5" x14ac:dyDescent="0.35">
      <c r="I39140" s="113" t="s">
        <v>116594</v>
      </c>
    </row>
    <row r="39141" spans="9:9" ht="14.5" x14ac:dyDescent="0.35">
      <c r="I39141" s="113" t="s">
        <v>119880</v>
      </c>
    </row>
    <row r="39142" spans="9:9" ht="14.5" x14ac:dyDescent="0.35">
      <c r="I39142" s="113" t="s">
        <v>140150</v>
      </c>
    </row>
    <row r="39143" spans="9:9" ht="14.5" x14ac:dyDescent="0.35">
      <c r="I39143" s="113" t="s">
        <v>84065</v>
      </c>
    </row>
    <row r="39144" spans="9:9" ht="14.5" x14ac:dyDescent="0.35">
      <c r="I39144" s="113" t="s">
        <v>84064</v>
      </c>
    </row>
    <row r="39145" spans="9:9" ht="14.5" x14ac:dyDescent="0.35">
      <c r="I39145" s="113" t="s">
        <v>84063</v>
      </c>
    </row>
    <row r="39146" spans="9:9" ht="14.5" x14ac:dyDescent="0.35">
      <c r="I39146" s="113" t="s">
        <v>84062</v>
      </c>
    </row>
    <row r="39147" spans="9:9" ht="14.5" x14ac:dyDescent="0.35">
      <c r="I39147" s="113" t="s">
        <v>84061</v>
      </c>
    </row>
    <row r="39148" spans="9:9" ht="14.5" x14ac:dyDescent="0.35">
      <c r="I39148" s="113" t="s">
        <v>84060</v>
      </c>
    </row>
    <row r="39149" spans="9:9" ht="14.5" x14ac:dyDescent="0.35">
      <c r="I39149" s="113" t="s">
        <v>84059</v>
      </c>
    </row>
    <row r="39150" spans="9:9" ht="14.5" x14ac:dyDescent="0.35">
      <c r="I39150" s="113" t="s">
        <v>84058</v>
      </c>
    </row>
    <row r="39151" spans="9:9" ht="14.5" x14ac:dyDescent="0.35">
      <c r="I39151" s="113" t="s">
        <v>84057</v>
      </c>
    </row>
    <row r="39152" spans="9:9" ht="14.5" x14ac:dyDescent="0.35">
      <c r="I39152" s="113" t="s">
        <v>84056</v>
      </c>
    </row>
    <row r="39153" spans="9:9" ht="14.5" x14ac:dyDescent="0.35">
      <c r="I39153" s="113" t="s">
        <v>84055</v>
      </c>
    </row>
    <row r="39154" spans="9:9" ht="14.5" x14ac:dyDescent="0.35">
      <c r="I39154" s="113" t="s">
        <v>84054</v>
      </c>
    </row>
    <row r="39155" spans="9:9" ht="14.5" x14ac:dyDescent="0.35">
      <c r="I39155" s="113" t="s">
        <v>84053</v>
      </c>
    </row>
    <row r="39156" spans="9:9" ht="14.5" x14ac:dyDescent="0.35">
      <c r="I39156" s="113" t="s">
        <v>84052</v>
      </c>
    </row>
    <row r="39157" spans="9:9" ht="14.5" x14ac:dyDescent="0.35">
      <c r="I39157" s="113" t="s">
        <v>84051</v>
      </c>
    </row>
    <row r="39158" spans="9:9" ht="14.5" x14ac:dyDescent="0.35">
      <c r="I39158" s="113" t="s">
        <v>84050</v>
      </c>
    </row>
    <row r="39159" spans="9:9" ht="14.5" x14ac:dyDescent="0.35">
      <c r="I39159" s="113" t="s">
        <v>84049</v>
      </c>
    </row>
    <row r="39160" spans="9:9" ht="14.5" x14ac:dyDescent="0.35">
      <c r="I39160" s="113" t="s">
        <v>84048</v>
      </c>
    </row>
    <row r="39161" spans="9:9" ht="14.5" x14ac:dyDescent="0.35">
      <c r="I39161" s="113" t="s">
        <v>84047</v>
      </c>
    </row>
    <row r="39162" spans="9:9" ht="14.5" x14ac:dyDescent="0.35">
      <c r="I39162" s="113" t="s">
        <v>84046</v>
      </c>
    </row>
    <row r="39163" spans="9:9" ht="14.5" x14ac:dyDescent="0.35">
      <c r="I39163" s="113" t="s">
        <v>84045</v>
      </c>
    </row>
    <row r="39164" spans="9:9" ht="14.5" x14ac:dyDescent="0.35">
      <c r="I39164" s="113" t="s">
        <v>84044</v>
      </c>
    </row>
    <row r="39165" spans="9:9" ht="14.5" x14ac:dyDescent="0.35">
      <c r="I39165" s="113" t="s">
        <v>84043</v>
      </c>
    </row>
    <row r="39166" spans="9:9" ht="14.5" x14ac:dyDescent="0.35">
      <c r="I39166" s="113" t="s">
        <v>84042</v>
      </c>
    </row>
    <row r="39167" spans="9:9" ht="14.5" x14ac:dyDescent="0.35">
      <c r="I39167" s="113" t="s">
        <v>84041</v>
      </c>
    </row>
    <row r="39168" spans="9:9" ht="14.5" x14ac:dyDescent="0.35">
      <c r="I39168" s="113" t="s">
        <v>84040</v>
      </c>
    </row>
    <row r="39169" spans="9:9" ht="14.5" x14ac:dyDescent="0.35">
      <c r="I39169" s="113" t="s">
        <v>84039</v>
      </c>
    </row>
    <row r="39170" spans="9:9" ht="14.5" x14ac:dyDescent="0.35">
      <c r="I39170" s="113" t="s">
        <v>84038</v>
      </c>
    </row>
    <row r="39171" spans="9:9" ht="14.5" x14ac:dyDescent="0.35">
      <c r="I39171" s="113" t="s">
        <v>84037</v>
      </c>
    </row>
    <row r="39172" spans="9:9" ht="14.5" x14ac:dyDescent="0.35">
      <c r="I39172" s="113" t="s">
        <v>84036</v>
      </c>
    </row>
    <row r="39173" spans="9:9" ht="14.5" x14ac:dyDescent="0.35">
      <c r="I39173" s="113" t="s">
        <v>84035</v>
      </c>
    </row>
    <row r="39174" spans="9:9" ht="14.5" x14ac:dyDescent="0.35">
      <c r="I39174" s="113" t="s">
        <v>84034</v>
      </c>
    </row>
    <row r="39175" spans="9:9" ht="14.5" x14ac:dyDescent="0.35">
      <c r="I39175" s="113" t="s">
        <v>84033</v>
      </c>
    </row>
    <row r="39176" spans="9:9" ht="14.5" x14ac:dyDescent="0.35">
      <c r="I39176" s="113" t="s">
        <v>84032</v>
      </c>
    </row>
    <row r="39177" spans="9:9" ht="14.5" x14ac:dyDescent="0.35">
      <c r="I39177" s="113" t="s">
        <v>84031</v>
      </c>
    </row>
    <row r="39178" spans="9:9" ht="14.5" x14ac:dyDescent="0.35">
      <c r="I39178" s="113" t="s">
        <v>84030</v>
      </c>
    </row>
    <row r="39179" spans="9:9" ht="14.5" x14ac:dyDescent="0.35">
      <c r="I39179" s="113" t="s">
        <v>84029</v>
      </c>
    </row>
    <row r="39180" spans="9:9" ht="14.5" x14ac:dyDescent="0.35">
      <c r="I39180" s="113" t="s">
        <v>84028</v>
      </c>
    </row>
    <row r="39181" spans="9:9" ht="14.5" x14ac:dyDescent="0.35">
      <c r="I39181" s="113" t="s">
        <v>84027</v>
      </c>
    </row>
    <row r="39182" spans="9:9" ht="14.5" x14ac:dyDescent="0.35">
      <c r="I39182" s="113" t="s">
        <v>84026</v>
      </c>
    </row>
    <row r="39183" spans="9:9" ht="14.5" x14ac:dyDescent="0.35">
      <c r="I39183" s="113" t="s">
        <v>84025</v>
      </c>
    </row>
    <row r="39184" spans="9:9" ht="14.5" x14ac:dyDescent="0.35">
      <c r="I39184" s="113" t="s">
        <v>84024</v>
      </c>
    </row>
    <row r="39185" spans="9:9" ht="14.5" x14ac:dyDescent="0.35">
      <c r="I39185" s="113" t="s">
        <v>84023</v>
      </c>
    </row>
    <row r="39186" spans="9:9" ht="14.5" x14ac:dyDescent="0.35">
      <c r="I39186" s="113" t="s">
        <v>84022</v>
      </c>
    </row>
    <row r="39187" spans="9:9" ht="14.5" x14ac:dyDescent="0.35">
      <c r="I39187" s="113" t="s">
        <v>84021</v>
      </c>
    </row>
    <row r="39188" spans="9:9" ht="14.5" x14ac:dyDescent="0.35">
      <c r="I39188" s="113" t="s">
        <v>84020</v>
      </c>
    </row>
    <row r="39189" spans="9:9" ht="14.5" x14ac:dyDescent="0.35">
      <c r="I39189" s="113" t="s">
        <v>84019</v>
      </c>
    </row>
    <row r="39190" spans="9:9" ht="14.5" x14ac:dyDescent="0.35">
      <c r="I39190" s="113" t="s">
        <v>84018</v>
      </c>
    </row>
    <row r="39191" spans="9:9" ht="14.5" x14ac:dyDescent="0.35">
      <c r="I39191" s="113" t="s">
        <v>84017</v>
      </c>
    </row>
    <row r="39192" spans="9:9" ht="14.5" x14ac:dyDescent="0.35">
      <c r="I39192" s="113" t="s">
        <v>84016</v>
      </c>
    </row>
    <row r="39193" spans="9:9" ht="14.5" x14ac:dyDescent="0.35">
      <c r="I39193" s="113" t="s">
        <v>84015</v>
      </c>
    </row>
    <row r="39194" spans="9:9" ht="14.5" x14ac:dyDescent="0.35">
      <c r="I39194" s="113" t="s">
        <v>84014</v>
      </c>
    </row>
    <row r="39195" spans="9:9" ht="14.5" x14ac:dyDescent="0.35">
      <c r="I39195" s="113" t="s">
        <v>84013</v>
      </c>
    </row>
    <row r="39196" spans="9:9" ht="14.5" x14ac:dyDescent="0.35">
      <c r="I39196" s="113" t="s">
        <v>84012</v>
      </c>
    </row>
    <row r="39197" spans="9:9" ht="14.5" x14ac:dyDescent="0.35">
      <c r="I39197" s="113" t="s">
        <v>84011</v>
      </c>
    </row>
    <row r="39198" spans="9:9" ht="14.5" x14ac:dyDescent="0.35">
      <c r="I39198" s="113" t="s">
        <v>84010</v>
      </c>
    </row>
    <row r="39199" spans="9:9" ht="14.5" x14ac:dyDescent="0.35">
      <c r="I39199" s="113" t="s">
        <v>84009</v>
      </c>
    </row>
    <row r="39200" spans="9:9" ht="14.5" x14ac:dyDescent="0.35">
      <c r="I39200" s="113" t="s">
        <v>84008</v>
      </c>
    </row>
    <row r="39201" spans="9:9" ht="14.5" x14ac:dyDescent="0.35">
      <c r="I39201" s="113" t="s">
        <v>84007</v>
      </c>
    </row>
    <row r="39202" spans="9:9" ht="14.5" x14ac:dyDescent="0.35">
      <c r="I39202" s="113" t="s">
        <v>84006</v>
      </c>
    </row>
    <row r="39203" spans="9:9" ht="14.5" x14ac:dyDescent="0.35">
      <c r="I39203" s="113" t="s">
        <v>112332</v>
      </c>
    </row>
    <row r="39204" spans="9:9" ht="14.5" x14ac:dyDescent="0.35">
      <c r="I39204" s="113" t="s">
        <v>112331</v>
      </c>
    </row>
    <row r="39205" spans="9:9" ht="14.5" x14ac:dyDescent="0.35">
      <c r="I39205" s="113" t="s">
        <v>112330</v>
      </c>
    </row>
    <row r="39206" spans="9:9" ht="14.5" x14ac:dyDescent="0.35">
      <c r="I39206" s="113" t="s">
        <v>112329</v>
      </c>
    </row>
    <row r="39207" spans="9:9" ht="14.5" x14ac:dyDescent="0.35">
      <c r="I39207" s="113" t="s">
        <v>112328</v>
      </c>
    </row>
    <row r="39208" spans="9:9" ht="14.5" x14ac:dyDescent="0.35">
      <c r="I39208" s="113" t="s">
        <v>112327</v>
      </c>
    </row>
    <row r="39209" spans="9:9" ht="14.5" x14ac:dyDescent="0.35">
      <c r="I39209" s="113" t="s">
        <v>112326</v>
      </c>
    </row>
    <row r="39210" spans="9:9" ht="14.5" x14ac:dyDescent="0.35">
      <c r="I39210" s="113" t="s">
        <v>112325</v>
      </c>
    </row>
    <row r="39211" spans="9:9" ht="14.5" x14ac:dyDescent="0.35">
      <c r="I39211" s="113" t="s">
        <v>112324</v>
      </c>
    </row>
    <row r="39212" spans="9:9" ht="14.5" x14ac:dyDescent="0.35">
      <c r="I39212" s="113" t="s">
        <v>112323</v>
      </c>
    </row>
    <row r="39213" spans="9:9" ht="14.5" x14ac:dyDescent="0.35">
      <c r="I39213" s="113" t="s">
        <v>112322</v>
      </c>
    </row>
    <row r="39214" spans="9:9" ht="14.5" x14ac:dyDescent="0.35">
      <c r="I39214" s="113" t="s">
        <v>112321</v>
      </c>
    </row>
    <row r="39215" spans="9:9" ht="14.5" x14ac:dyDescent="0.35">
      <c r="I39215" s="113" t="s">
        <v>112320</v>
      </c>
    </row>
    <row r="39216" spans="9:9" ht="14.5" x14ac:dyDescent="0.35">
      <c r="I39216" s="113" t="s">
        <v>139061</v>
      </c>
    </row>
    <row r="39217" spans="9:9" ht="14.5" x14ac:dyDescent="0.35">
      <c r="I39217" s="113" t="s">
        <v>119879</v>
      </c>
    </row>
    <row r="39218" spans="9:9" ht="14.5" x14ac:dyDescent="0.35">
      <c r="I39218" s="113" t="s">
        <v>84005</v>
      </c>
    </row>
    <row r="39219" spans="9:9" ht="14.5" x14ac:dyDescent="0.35">
      <c r="I39219" s="113" t="s">
        <v>84004</v>
      </c>
    </row>
    <row r="39220" spans="9:9" ht="14.5" x14ac:dyDescent="0.35">
      <c r="I39220" s="113" t="s">
        <v>84003</v>
      </c>
    </row>
    <row r="39221" spans="9:9" ht="14.5" x14ac:dyDescent="0.35">
      <c r="I39221" s="113" t="s">
        <v>84002</v>
      </c>
    </row>
    <row r="39222" spans="9:9" ht="14.5" x14ac:dyDescent="0.35">
      <c r="I39222" s="113" t="s">
        <v>84001</v>
      </c>
    </row>
    <row r="39223" spans="9:9" ht="14.5" x14ac:dyDescent="0.35">
      <c r="I39223" s="113" t="s">
        <v>112319</v>
      </c>
    </row>
    <row r="39224" spans="9:9" ht="14.5" x14ac:dyDescent="0.35">
      <c r="I39224" s="113" t="s">
        <v>116593</v>
      </c>
    </row>
    <row r="39225" spans="9:9" ht="14.5" x14ac:dyDescent="0.35">
      <c r="I39225" s="113" t="s">
        <v>116592</v>
      </c>
    </row>
    <row r="39226" spans="9:9" ht="14.5" x14ac:dyDescent="0.35">
      <c r="I39226" s="113" t="s">
        <v>116591</v>
      </c>
    </row>
    <row r="39227" spans="9:9" ht="14.5" x14ac:dyDescent="0.35">
      <c r="I39227" s="113" t="s">
        <v>116590</v>
      </c>
    </row>
    <row r="39228" spans="9:9" ht="14.5" x14ac:dyDescent="0.35">
      <c r="I39228" s="113" t="s">
        <v>116589</v>
      </c>
    </row>
    <row r="39229" spans="9:9" ht="14.5" x14ac:dyDescent="0.35">
      <c r="I39229" s="113" t="s">
        <v>116588</v>
      </c>
    </row>
    <row r="39230" spans="9:9" ht="14.5" x14ac:dyDescent="0.35">
      <c r="I39230" s="113" t="s">
        <v>116587</v>
      </c>
    </row>
    <row r="39231" spans="9:9" ht="14.5" x14ac:dyDescent="0.35">
      <c r="I39231" s="113" t="s">
        <v>116586</v>
      </c>
    </row>
    <row r="39232" spans="9:9" ht="14.5" x14ac:dyDescent="0.35">
      <c r="I39232" s="113" t="s">
        <v>116585</v>
      </c>
    </row>
    <row r="39233" spans="9:9" ht="14.5" x14ac:dyDescent="0.35">
      <c r="I39233" s="113" t="s">
        <v>116584</v>
      </c>
    </row>
    <row r="39234" spans="9:9" ht="14.5" x14ac:dyDescent="0.35">
      <c r="I39234" s="113" t="s">
        <v>116583</v>
      </c>
    </row>
    <row r="39235" spans="9:9" ht="14.5" x14ac:dyDescent="0.35">
      <c r="I39235" s="113" t="s">
        <v>116582</v>
      </c>
    </row>
    <row r="39236" spans="9:9" ht="14.5" x14ac:dyDescent="0.35">
      <c r="I39236" s="113" t="s">
        <v>116581</v>
      </c>
    </row>
    <row r="39237" spans="9:9" ht="14.5" x14ac:dyDescent="0.35">
      <c r="I39237" s="113" t="s">
        <v>116580</v>
      </c>
    </row>
    <row r="39238" spans="9:9" ht="14.5" x14ac:dyDescent="0.35">
      <c r="I39238" s="113" t="s">
        <v>49498</v>
      </c>
    </row>
    <row r="39239" spans="9:9" ht="14.5" x14ac:dyDescent="0.35">
      <c r="I39239" s="113" t="s">
        <v>49497</v>
      </c>
    </row>
    <row r="39240" spans="9:9" ht="14.5" x14ac:dyDescent="0.35">
      <c r="I39240" s="113" t="s">
        <v>84000</v>
      </c>
    </row>
    <row r="39241" spans="9:9" ht="14.5" x14ac:dyDescent="0.35">
      <c r="I39241" s="113" t="s">
        <v>123511</v>
      </c>
    </row>
    <row r="39242" spans="9:9" ht="14.5" x14ac:dyDescent="0.35">
      <c r="I39242" s="113" t="s">
        <v>126772</v>
      </c>
    </row>
    <row r="39243" spans="9:9" ht="14.5" x14ac:dyDescent="0.35">
      <c r="I39243" s="113" t="s">
        <v>126773</v>
      </c>
    </row>
    <row r="39244" spans="9:9" ht="14.5" x14ac:dyDescent="0.35">
      <c r="I39244" s="113" t="s">
        <v>123510</v>
      </c>
    </row>
    <row r="39245" spans="9:9" ht="14.5" x14ac:dyDescent="0.35">
      <c r="I39245" s="113" t="s">
        <v>83999</v>
      </c>
    </row>
    <row r="39246" spans="9:9" ht="14.5" x14ac:dyDescent="0.35">
      <c r="I39246" s="113" t="s">
        <v>83998</v>
      </c>
    </row>
    <row r="39247" spans="9:9" ht="14.5" x14ac:dyDescent="0.35">
      <c r="I39247" s="113" t="s">
        <v>83997</v>
      </c>
    </row>
    <row r="39248" spans="9:9" ht="14.5" x14ac:dyDescent="0.35">
      <c r="I39248" s="113" t="s">
        <v>83996</v>
      </c>
    </row>
    <row r="39249" spans="9:9" ht="14.5" x14ac:dyDescent="0.35">
      <c r="I39249" s="113" t="s">
        <v>83995</v>
      </c>
    </row>
    <row r="39250" spans="9:9" ht="14.5" x14ac:dyDescent="0.35">
      <c r="I39250" s="113" t="s">
        <v>83994</v>
      </c>
    </row>
    <row r="39251" spans="9:9" ht="14.5" x14ac:dyDescent="0.35">
      <c r="I39251" s="113" t="s">
        <v>83993</v>
      </c>
    </row>
    <row r="39252" spans="9:9" ht="14.5" x14ac:dyDescent="0.35">
      <c r="I39252" s="113" t="s">
        <v>83992</v>
      </c>
    </row>
    <row r="39253" spans="9:9" ht="14.5" x14ac:dyDescent="0.35">
      <c r="I39253" s="113" t="s">
        <v>83991</v>
      </c>
    </row>
    <row r="39254" spans="9:9" ht="14.5" x14ac:dyDescent="0.35">
      <c r="I39254" s="113" t="s">
        <v>83990</v>
      </c>
    </row>
    <row r="39255" spans="9:9" ht="14.5" x14ac:dyDescent="0.35">
      <c r="I39255" s="113" t="s">
        <v>83989</v>
      </c>
    </row>
    <row r="39256" spans="9:9" ht="14.5" x14ac:dyDescent="0.35">
      <c r="I39256" s="113" t="s">
        <v>83988</v>
      </c>
    </row>
    <row r="39257" spans="9:9" ht="14.5" x14ac:dyDescent="0.35">
      <c r="I39257" s="113" t="s">
        <v>83987</v>
      </c>
    </row>
    <row r="39258" spans="9:9" ht="14.5" x14ac:dyDescent="0.35">
      <c r="I39258" s="113" t="s">
        <v>83986</v>
      </c>
    </row>
    <row r="39259" spans="9:9" ht="14.5" x14ac:dyDescent="0.35">
      <c r="I39259" s="113" t="s">
        <v>83985</v>
      </c>
    </row>
    <row r="39260" spans="9:9" ht="14.5" x14ac:dyDescent="0.35">
      <c r="I39260" s="113" t="s">
        <v>83984</v>
      </c>
    </row>
    <row r="39261" spans="9:9" ht="14.5" x14ac:dyDescent="0.35">
      <c r="I39261" s="113" t="s">
        <v>83983</v>
      </c>
    </row>
    <row r="39262" spans="9:9" ht="14.5" x14ac:dyDescent="0.35">
      <c r="I39262" s="113" t="s">
        <v>83982</v>
      </c>
    </row>
    <row r="39263" spans="9:9" ht="14.5" x14ac:dyDescent="0.35">
      <c r="I39263" s="113" t="s">
        <v>83981</v>
      </c>
    </row>
    <row r="39264" spans="9:9" ht="14.5" x14ac:dyDescent="0.35">
      <c r="I39264" s="113" t="s">
        <v>83980</v>
      </c>
    </row>
    <row r="39265" spans="9:9" ht="14.5" x14ac:dyDescent="0.35">
      <c r="I39265" s="113" t="s">
        <v>83979</v>
      </c>
    </row>
    <row r="39266" spans="9:9" ht="14.5" x14ac:dyDescent="0.35">
      <c r="I39266" s="113" t="s">
        <v>83978</v>
      </c>
    </row>
    <row r="39267" spans="9:9" ht="14.5" x14ac:dyDescent="0.35">
      <c r="I39267" s="113" t="s">
        <v>83977</v>
      </c>
    </row>
    <row r="39268" spans="9:9" ht="14.5" x14ac:dyDescent="0.35">
      <c r="I39268" s="113" t="s">
        <v>83976</v>
      </c>
    </row>
    <row r="39269" spans="9:9" ht="14.5" x14ac:dyDescent="0.35">
      <c r="I39269" s="113" t="s">
        <v>83975</v>
      </c>
    </row>
    <row r="39270" spans="9:9" ht="14.5" x14ac:dyDescent="0.35">
      <c r="I39270" s="113" t="s">
        <v>83974</v>
      </c>
    </row>
    <row r="39271" spans="9:9" ht="14.5" x14ac:dyDescent="0.35">
      <c r="I39271" s="113" t="s">
        <v>83973</v>
      </c>
    </row>
    <row r="39272" spans="9:9" ht="14.5" x14ac:dyDescent="0.35">
      <c r="I39272" s="113" t="s">
        <v>83972</v>
      </c>
    </row>
    <row r="39273" spans="9:9" ht="14.5" x14ac:dyDescent="0.35">
      <c r="I39273" s="113" t="s">
        <v>83971</v>
      </c>
    </row>
    <row r="39274" spans="9:9" ht="14.5" x14ac:dyDescent="0.35">
      <c r="I39274" s="113" t="s">
        <v>83970</v>
      </c>
    </row>
    <row r="39275" spans="9:9" ht="14.5" x14ac:dyDescent="0.35">
      <c r="I39275" s="113" t="s">
        <v>83969</v>
      </c>
    </row>
    <row r="39276" spans="9:9" ht="14.5" x14ac:dyDescent="0.35">
      <c r="I39276" s="113" t="s">
        <v>83968</v>
      </c>
    </row>
    <row r="39277" spans="9:9" ht="14.5" x14ac:dyDescent="0.35">
      <c r="I39277" s="113" t="s">
        <v>83967</v>
      </c>
    </row>
    <row r="39278" spans="9:9" ht="14.5" x14ac:dyDescent="0.35">
      <c r="I39278" s="113" t="s">
        <v>83966</v>
      </c>
    </row>
    <row r="39279" spans="9:9" ht="14.5" x14ac:dyDescent="0.35">
      <c r="I39279" s="113" t="s">
        <v>83965</v>
      </c>
    </row>
    <row r="39280" spans="9:9" ht="14.5" x14ac:dyDescent="0.35">
      <c r="I39280" s="113" t="s">
        <v>83964</v>
      </c>
    </row>
    <row r="39281" spans="9:9" ht="14.5" x14ac:dyDescent="0.35">
      <c r="I39281" s="113" t="s">
        <v>83963</v>
      </c>
    </row>
    <row r="39282" spans="9:9" ht="14.5" x14ac:dyDescent="0.35">
      <c r="I39282" s="113" t="s">
        <v>83962</v>
      </c>
    </row>
    <row r="39283" spans="9:9" ht="14.5" x14ac:dyDescent="0.35">
      <c r="I39283" s="113" t="s">
        <v>83961</v>
      </c>
    </row>
    <row r="39284" spans="9:9" ht="14.5" x14ac:dyDescent="0.35">
      <c r="I39284" s="113" t="s">
        <v>83960</v>
      </c>
    </row>
    <row r="39285" spans="9:9" ht="14.5" x14ac:dyDescent="0.35">
      <c r="I39285" s="113" t="s">
        <v>83959</v>
      </c>
    </row>
    <row r="39286" spans="9:9" ht="14.5" x14ac:dyDescent="0.35">
      <c r="I39286" s="113" t="s">
        <v>83958</v>
      </c>
    </row>
    <row r="39287" spans="9:9" ht="14.5" x14ac:dyDescent="0.35">
      <c r="I39287" s="113" t="s">
        <v>83957</v>
      </c>
    </row>
    <row r="39288" spans="9:9" ht="14.5" x14ac:dyDescent="0.35">
      <c r="I39288" s="113" t="s">
        <v>83956</v>
      </c>
    </row>
    <row r="39289" spans="9:9" ht="14.5" x14ac:dyDescent="0.35">
      <c r="I39289" s="113" t="s">
        <v>83955</v>
      </c>
    </row>
    <row r="39290" spans="9:9" ht="14.5" x14ac:dyDescent="0.35">
      <c r="I39290" s="113" t="s">
        <v>83954</v>
      </c>
    </row>
    <row r="39291" spans="9:9" ht="14.5" x14ac:dyDescent="0.35">
      <c r="I39291" s="113" t="s">
        <v>83953</v>
      </c>
    </row>
    <row r="39292" spans="9:9" ht="14.5" x14ac:dyDescent="0.35">
      <c r="I39292" s="113" t="s">
        <v>83952</v>
      </c>
    </row>
    <row r="39293" spans="9:9" ht="14.5" x14ac:dyDescent="0.35">
      <c r="I39293" s="113" t="s">
        <v>83951</v>
      </c>
    </row>
    <row r="39294" spans="9:9" ht="14.5" x14ac:dyDescent="0.35">
      <c r="I39294" s="113" t="s">
        <v>83950</v>
      </c>
    </row>
    <row r="39295" spans="9:9" ht="14.5" x14ac:dyDescent="0.35">
      <c r="I39295" s="113" t="s">
        <v>83949</v>
      </c>
    </row>
    <row r="39296" spans="9:9" ht="14.5" x14ac:dyDescent="0.35">
      <c r="I39296" s="113" t="s">
        <v>83948</v>
      </c>
    </row>
    <row r="39297" spans="9:9" ht="14.5" x14ac:dyDescent="0.35">
      <c r="I39297" s="113" t="s">
        <v>83947</v>
      </c>
    </row>
    <row r="39298" spans="9:9" ht="14.5" x14ac:dyDescent="0.35">
      <c r="I39298" s="113" t="s">
        <v>83946</v>
      </c>
    </row>
    <row r="39299" spans="9:9" ht="14.5" x14ac:dyDescent="0.35">
      <c r="I39299" s="113" t="s">
        <v>83945</v>
      </c>
    </row>
    <row r="39300" spans="9:9" ht="14.5" x14ac:dyDescent="0.35">
      <c r="I39300" s="113" t="s">
        <v>83944</v>
      </c>
    </row>
    <row r="39301" spans="9:9" ht="14.5" x14ac:dyDescent="0.35">
      <c r="I39301" s="113" t="s">
        <v>83943</v>
      </c>
    </row>
    <row r="39302" spans="9:9" ht="14.5" x14ac:dyDescent="0.35">
      <c r="I39302" s="113" t="s">
        <v>83942</v>
      </c>
    </row>
    <row r="39303" spans="9:9" ht="14.5" x14ac:dyDescent="0.35">
      <c r="I39303" s="113" t="s">
        <v>83941</v>
      </c>
    </row>
    <row r="39304" spans="9:9" ht="14.5" x14ac:dyDescent="0.35">
      <c r="I39304" s="113" t="s">
        <v>83940</v>
      </c>
    </row>
    <row r="39305" spans="9:9" ht="14.5" x14ac:dyDescent="0.35">
      <c r="I39305" s="113" t="s">
        <v>83939</v>
      </c>
    </row>
    <row r="39306" spans="9:9" ht="14.5" x14ac:dyDescent="0.35">
      <c r="I39306" s="113" t="s">
        <v>83938</v>
      </c>
    </row>
    <row r="39307" spans="9:9" ht="14.5" x14ac:dyDescent="0.35">
      <c r="I39307" s="113" t="s">
        <v>83937</v>
      </c>
    </row>
    <row r="39308" spans="9:9" ht="14.5" x14ac:dyDescent="0.35">
      <c r="I39308" s="113" t="s">
        <v>83936</v>
      </c>
    </row>
    <row r="39309" spans="9:9" ht="14.5" x14ac:dyDescent="0.35">
      <c r="I39309" s="113" t="s">
        <v>83935</v>
      </c>
    </row>
    <row r="39310" spans="9:9" ht="14.5" x14ac:dyDescent="0.35">
      <c r="I39310" s="113" t="s">
        <v>83934</v>
      </c>
    </row>
    <row r="39311" spans="9:9" ht="14.5" x14ac:dyDescent="0.35">
      <c r="I39311" s="113" t="s">
        <v>83933</v>
      </c>
    </row>
    <row r="39312" spans="9:9" ht="14.5" x14ac:dyDescent="0.35">
      <c r="I39312" s="113" t="s">
        <v>83932</v>
      </c>
    </row>
    <row r="39313" spans="9:9" ht="14.5" x14ac:dyDescent="0.35">
      <c r="I39313" s="113" t="s">
        <v>83931</v>
      </c>
    </row>
    <row r="39314" spans="9:9" ht="14.5" x14ac:dyDescent="0.35">
      <c r="I39314" s="113" t="s">
        <v>83930</v>
      </c>
    </row>
    <row r="39315" spans="9:9" ht="14.5" x14ac:dyDescent="0.35">
      <c r="I39315" s="113" t="s">
        <v>83929</v>
      </c>
    </row>
    <row r="39316" spans="9:9" ht="14.5" x14ac:dyDescent="0.35">
      <c r="I39316" s="113" t="s">
        <v>83928</v>
      </c>
    </row>
    <row r="39317" spans="9:9" ht="14.5" x14ac:dyDescent="0.35">
      <c r="I39317" s="113" t="s">
        <v>83927</v>
      </c>
    </row>
    <row r="39318" spans="9:9" ht="14.5" x14ac:dyDescent="0.35">
      <c r="I39318" s="113" t="s">
        <v>83926</v>
      </c>
    </row>
    <row r="39319" spans="9:9" ht="14.5" x14ac:dyDescent="0.35">
      <c r="I39319" s="113" t="s">
        <v>83925</v>
      </c>
    </row>
    <row r="39320" spans="9:9" ht="14.5" x14ac:dyDescent="0.35">
      <c r="I39320" s="113" t="s">
        <v>83924</v>
      </c>
    </row>
    <row r="39321" spans="9:9" ht="14.5" x14ac:dyDescent="0.35">
      <c r="I39321" s="113" t="s">
        <v>83923</v>
      </c>
    </row>
    <row r="39322" spans="9:9" ht="14.5" x14ac:dyDescent="0.35">
      <c r="I39322" s="113" t="s">
        <v>83922</v>
      </c>
    </row>
    <row r="39323" spans="9:9" ht="14.5" x14ac:dyDescent="0.35">
      <c r="I39323" s="113" t="s">
        <v>83921</v>
      </c>
    </row>
    <row r="39324" spans="9:9" ht="14.5" x14ac:dyDescent="0.35">
      <c r="I39324" s="113" t="s">
        <v>83920</v>
      </c>
    </row>
    <row r="39325" spans="9:9" ht="14.5" x14ac:dyDescent="0.35">
      <c r="I39325" s="113" t="s">
        <v>83919</v>
      </c>
    </row>
    <row r="39326" spans="9:9" ht="14.5" x14ac:dyDescent="0.35">
      <c r="I39326" s="113" t="s">
        <v>83918</v>
      </c>
    </row>
    <row r="39327" spans="9:9" ht="14.5" x14ac:dyDescent="0.35">
      <c r="I39327" s="113" t="s">
        <v>83917</v>
      </c>
    </row>
    <row r="39328" spans="9:9" ht="14.5" x14ac:dyDescent="0.35">
      <c r="I39328" s="113" t="s">
        <v>83916</v>
      </c>
    </row>
    <row r="39329" spans="9:9" ht="14.5" x14ac:dyDescent="0.35">
      <c r="I39329" s="113" t="s">
        <v>83915</v>
      </c>
    </row>
    <row r="39330" spans="9:9" ht="14.5" x14ac:dyDescent="0.35">
      <c r="I39330" s="113" t="s">
        <v>83914</v>
      </c>
    </row>
    <row r="39331" spans="9:9" ht="14.5" x14ac:dyDescent="0.35">
      <c r="I39331" s="113" t="s">
        <v>83913</v>
      </c>
    </row>
    <row r="39332" spans="9:9" ht="14.5" x14ac:dyDescent="0.35">
      <c r="I39332" s="113" t="s">
        <v>83912</v>
      </c>
    </row>
    <row r="39333" spans="9:9" ht="14.5" x14ac:dyDescent="0.35">
      <c r="I39333" s="113" t="s">
        <v>83911</v>
      </c>
    </row>
    <row r="39334" spans="9:9" ht="14.5" x14ac:dyDescent="0.35">
      <c r="I39334" s="113" t="s">
        <v>83910</v>
      </c>
    </row>
    <row r="39335" spans="9:9" ht="14.5" x14ac:dyDescent="0.35">
      <c r="I39335" s="113" t="s">
        <v>83909</v>
      </c>
    </row>
    <row r="39336" spans="9:9" ht="14.5" x14ac:dyDescent="0.35">
      <c r="I39336" s="113" t="s">
        <v>83908</v>
      </c>
    </row>
    <row r="39337" spans="9:9" ht="14.5" x14ac:dyDescent="0.35">
      <c r="I39337" s="113" t="s">
        <v>83907</v>
      </c>
    </row>
    <row r="39338" spans="9:9" ht="14.5" x14ac:dyDescent="0.35">
      <c r="I39338" s="113" t="s">
        <v>83906</v>
      </c>
    </row>
    <row r="39339" spans="9:9" ht="14.5" x14ac:dyDescent="0.35">
      <c r="I39339" s="113" t="s">
        <v>83905</v>
      </c>
    </row>
    <row r="39340" spans="9:9" ht="14.5" x14ac:dyDescent="0.35">
      <c r="I39340" s="113" t="s">
        <v>83904</v>
      </c>
    </row>
    <row r="39341" spans="9:9" ht="14.5" x14ac:dyDescent="0.35">
      <c r="I39341" s="113" t="s">
        <v>83903</v>
      </c>
    </row>
    <row r="39342" spans="9:9" ht="14.5" x14ac:dyDescent="0.35">
      <c r="I39342" s="113" t="s">
        <v>119878</v>
      </c>
    </row>
    <row r="39343" spans="9:9" ht="14.5" x14ac:dyDescent="0.35">
      <c r="I39343" s="113" t="s">
        <v>119877</v>
      </c>
    </row>
    <row r="39344" spans="9:9" ht="14.5" x14ac:dyDescent="0.35">
      <c r="I39344" s="113" t="s">
        <v>119876</v>
      </c>
    </row>
    <row r="39345" spans="9:9" ht="14.5" x14ac:dyDescent="0.35">
      <c r="I39345" s="113" t="s">
        <v>119875</v>
      </c>
    </row>
    <row r="39346" spans="9:9" ht="14.5" x14ac:dyDescent="0.35">
      <c r="I39346" s="113" t="s">
        <v>119874</v>
      </c>
    </row>
    <row r="39347" spans="9:9" ht="14.5" x14ac:dyDescent="0.35">
      <c r="I39347" s="113" t="s">
        <v>119873</v>
      </c>
    </row>
    <row r="39348" spans="9:9" ht="14.5" x14ac:dyDescent="0.35">
      <c r="I39348" s="113" t="s">
        <v>119872</v>
      </c>
    </row>
    <row r="39349" spans="9:9" ht="14.5" x14ac:dyDescent="0.35">
      <c r="I39349" s="113" t="s">
        <v>119871</v>
      </c>
    </row>
    <row r="39350" spans="9:9" ht="14.5" x14ac:dyDescent="0.35">
      <c r="I39350" s="113" t="s">
        <v>119870</v>
      </c>
    </row>
    <row r="39351" spans="9:9" ht="14.5" x14ac:dyDescent="0.35">
      <c r="I39351" s="113" t="s">
        <v>119869</v>
      </c>
    </row>
    <row r="39352" spans="9:9" ht="14.5" x14ac:dyDescent="0.35">
      <c r="I39352" s="113" t="s">
        <v>119868</v>
      </c>
    </row>
    <row r="39353" spans="9:9" ht="14.5" x14ac:dyDescent="0.35">
      <c r="I39353" s="113" t="s">
        <v>119867</v>
      </c>
    </row>
    <row r="39354" spans="9:9" ht="14.5" x14ac:dyDescent="0.35">
      <c r="I39354" s="113" t="s">
        <v>119866</v>
      </c>
    </row>
    <row r="39355" spans="9:9" ht="14.5" x14ac:dyDescent="0.35">
      <c r="I39355" s="113" t="s">
        <v>119865</v>
      </c>
    </row>
    <row r="39356" spans="9:9" ht="14.5" x14ac:dyDescent="0.35">
      <c r="I39356" s="113" t="s">
        <v>119864</v>
      </c>
    </row>
    <row r="39357" spans="9:9" ht="14.5" x14ac:dyDescent="0.35">
      <c r="I39357" s="113" t="s">
        <v>119863</v>
      </c>
    </row>
    <row r="39358" spans="9:9" ht="14.5" x14ac:dyDescent="0.35">
      <c r="I39358" s="113" t="s">
        <v>119862</v>
      </c>
    </row>
    <row r="39359" spans="9:9" ht="14.5" x14ac:dyDescent="0.35">
      <c r="I39359" s="113" t="s">
        <v>112318</v>
      </c>
    </row>
    <row r="39360" spans="9:9" ht="14.5" x14ac:dyDescent="0.35">
      <c r="I39360" s="113" t="s">
        <v>112317</v>
      </c>
    </row>
    <row r="39361" spans="9:9" ht="14.5" x14ac:dyDescent="0.35">
      <c r="I39361" s="113" t="s">
        <v>141063</v>
      </c>
    </row>
    <row r="39362" spans="9:9" ht="14.5" x14ac:dyDescent="0.35">
      <c r="I39362" s="113" t="s">
        <v>141064</v>
      </c>
    </row>
    <row r="39363" spans="9:9" ht="14.5" x14ac:dyDescent="0.35">
      <c r="I39363" s="113" t="s">
        <v>141065</v>
      </c>
    </row>
    <row r="39364" spans="9:9" ht="14.5" x14ac:dyDescent="0.35">
      <c r="I39364" s="113" t="s">
        <v>141066</v>
      </c>
    </row>
    <row r="39365" spans="9:9" ht="14.5" x14ac:dyDescent="0.35">
      <c r="I39365" s="113" t="s">
        <v>141067</v>
      </c>
    </row>
    <row r="39366" spans="9:9" ht="14.5" x14ac:dyDescent="0.35">
      <c r="I39366" s="113" t="s">
        <v>141068</v>
      </c>
    </row>
    <row r="39367" spans="9:9" ht="14.5" x14ac:dyDescent="0.35">
      <c r="I39367" s="113" t="s">
        <v>141069</v>
      </c>
    </row>
    <row r="39368" spans="9:9" ht="14.5" x14ac:dyDescent="0.35">
      <c r="I39368" s="113" t="s">
        <v>140149</v>
      </c>
    </row>
    <row r="39369" spans="9:9" ht="14.5" x14ac:dyDescent="0.35">
      <c r="I39369" s="113" t="s">
        <v>140148</v>
      </c>
    </row>
    <row r="39370" spans="9:9" ht="14.5" x14ac:dyDescent="0.35">
      <c r="I39370" s="113" t="s">
        <v>141070</v>
      </c>
    </row>
    <row r="39371" spans="9:9" ht="14.5" x14ac:dyDescent="0.35">
      <c r="I39371" s="113" t="s">
        <v>140147</v>
      </c>
    </row>
    <row r="39372" spans="9:9" ht="14.5" x14ac:dyDescent="0.35">
      <c r="I39372" s="113" t="s">
        <v>140146</v>
      </c>
    </row>
    <row r="39373" spans="9:9" ht="14.5" x14ac:dyDescent="0.35">
      <c r="I39373" s="113" t="s">
        <v>140145</v>
      </c>
    </row>
    <row r="39374" spans="9:9" ht="14.5" x14ac:dyDescent="0.35">
      <c r="I39374" s="113" t="s">
        <v>139062</v>
      </c>
    </row>
    <row r="39375" spans="9:9" ht="14.5" x14ac:dyDescent="0.35">
      <c r="I39375" s="113" t="s">
        <v>141071</v>
      </c>
    </row>
    <row r="39376" spans="9:9" ht="14.5" x14ac:dyDescent="0.35">
      <c r="I39376" s="113" t="s">
        <v>139063</v>
      </c>
    </row>
    <row r="39377" spans="9:9" ht="14.5" x14ac:dyDescent="0.35">
      <c r="I39377" s="113" t="s">
        <v>140144</v>
      </c>
    </row>
    <row r="39378" spans="9:9" ht="14.5" x14ac:dyDescent="0.35">
      <c r="I39378" s="113" t="s">
        <v>139064</v>
      </c>
    </row>
    <row r="39379" spans="9:9" ht="14.5" x14ac:dyDescent="0.35">
      <c r="I39379" s="113" t="s">
        <v>140143</v>
      </c>
    </row>
    <row r="39380" spans="9:9" ht="14.5" x14ac:dyDescent="0.35">
      <c r="I39380" s="113" t="s">
        <v>139065</v>
      </c>
    </row>
    <row r="39381" spans="9:9" ht="14.5" x14ac:dyDescent="0.35">
      <c r="I39381" s="113" t="s">
        <v>139066</v>
      </c>
    </row>
    <row r="39382" spans="9:9" ht="14.5" x14ac:dyDescent="0.35">
      <c r="I39382" s="113" t="s">
        <v>139067</v>
      </c>
    </row>
    <row r="39383" spans="9:9" ht="14.5" x14ac:dyDescent="0.35">
      <c r="I39383" s="113" t="s">
        <v>139068</v>
      </c>
    </row>
    <row r="39384" spans="9:9" ht="14.5" x14ac:dyDescent="0.35">
      <c r="I39384" s="113" t="s">
        <v>139069</v>
      </c>
    </row>
    <row r="39385" spans="9:9" ht="14.5" x14ac:dyDescent="0.35">
      <c r="I39385" s="113" t="s">
        <v>139070</v>
      </c>
    </row>
    <row r="39386" spans="9:9" ht="14.5" x14ac:dyDescent="0.35">
      <c r="I39386" s="113" t="s">
        <v>139071</v>
      </c>
    </row>
    <row r="39387" spans="9:9" ht="14.5" x14ac:dyDescent="0.35">
      <c r="I39387" s="113" t="s">
        <v>139072</v>
      </c>
    </row>
    <row r="39388" spans="9:9" ht="14.5" x14ac:dyDescent="0.35">
      <c r="I39388" s="113" t="s">
        <v>139073</v>
      </c>
    </row>
    <row r="39389" spans="9:9" ht="14.5" x14ac:dyDescent="0.35">
      <c r="I39389" s="113" t="s">
        <v>139074</v>
      </c>
    </row>
    <row r="39390" spans="9:9" ht="14.5" x14ac:dyDescent="0.35">
      <c r="I39390" s="113" t="s">
        <v>139075</v>
      </c>
    </row>
    <row r="39391" spans="9:9" ht="14.5" x14ac:dyDescent="0.35">
      <c r="I39391" s="113" t="s">
        <v>139076</v>
      </c>
    </row>
    <row r="39392" spans="9:9" ht="14.5" x14ac:dyDescent="0.35">
      <c r="I39392" s="113" t="s">
        <v>139077</v>
      </c>
    </row>
    <row r="39393" spans="9:9" ht="14.5" x14ac:dyDescent="0.35">
      <c r="I39393" s="113" t="s">
        <v>137671</v>
      </c>
    </row>
    <row r="39394" spans="9:9" ht="14.5" x14ac:dyDescent="0.35">
      <c r="I39394" s="113" t="s">
        <v>137672</v>
      </c>
    </row>
    <row r="39395" spans="9:9" ht="14.5" x14ac:dyDescent="0.35">
      <c r="I39395" s="113" t="s">
        <v>139078</v>
      </c>
    </row>
    <row r="39396" spans="9:9" ht="14.5" x14ac:dyDescent="0.35">
      <c r="I39396" s="113" t="s">
        <v>141072</v>
      </c>
    </row>
    <row r="39397" spans="9:9" ht="14.5" x14ac:dyDescent="0.35">
      <c r="I39397" s="113" t="s">
        <v>130590</v>
      </c>
    </row>
    <row r="39398" spans="9:9" ht="14.5" x14ac:dyDescent="0.35">
      <c r="I39398" s="113" t="s">
        <v>130591</v>
      </c>
    </row>
    <row r="39399" spans="9:9" ht="14.5" x14ac:dyDescent="0.35">
      <c r="I39399" s="113" t="s">
        <v>139079</v>
      </c>
    </row>
    <row r="39400" spans="9:9" ht="14.5" x14ac:dyDescent="0.35">
      <c r="I39400" s="113" t="s">
        <v>139080</v>
      </c>
    </row>
    <row r="39401" spans="9:9" ht="14.5" x14ac:dyDescent="0.35">
      <c r="I39401" s="113" t="s">
        <v>137240</v>
      </c>
    </row>
    <row r="39402" spans="9:9" ht="14.5" x14ac:dyDescent="0.35">
      <c r="I39402" s="113" t="s">
        <v>137241</v>
      </c>
    </row>
    <row r="39403" spans="9:9" ht="14.5" x14ac:dyDescent="0.35">
      <c r="I39403" s="113" t="s">
        <v>130592</v>
      </c>
    </row>
    <row r="39404" spans="9:9" ht="14.5" x14ac:dyDescent="0.35">
      <c r="I39404" s="113" t="s">
        <v>137242</v>
      </c>
    </row>
    <row r="39405" spans="9:9" ht="14.5" x14ac:dyDescent="0.35">
      <c r="I39405" s="113" t="s">
        <v>139081</v>
      </c>
    </row>
    <row r="39406" spans="9:9" ht="14.5" x14ac:dyDescent="0.35">
      <c r="I39406" s="113" t="s">
        <v>137243</v>
      </c>
    </row>
    <row r="39407" spans="9:9" ht="14.5" x14ac:dyDescent="0.35">
      <c r="I39407" s="113" t="s">
        <v>137244</v>
      </c>
    </row>
    <row r="39408" spans="9:9" ht="14.5" x14ac:dyDescent="0.35">
      <c r="I39408" s="113" t="s">
        <v>137245</v>
      </c>
    </row>
    <row r="39409" spans="9:9" ht="14.5" x14ac:dyDescent="0.35">
      <c r="I39409" s="113" t="s">
        <v>137673</v>
      </c>
    </row>
    <row r="39410" spans="9:9" ht="14.5" x14ac:dyDescent="0.35">
      <c r="I39410" s="113" t="s">
        <v>130593</v>
      </c>
    </row>
    <row r="39411" spans="9:9" ht="14.5" x14ac:dyDescent="0.35">
      <c r="I39411" s="113" t="s">
        <v>130594</v>
      </c>
    </row>
    <row r="39412" spans="9:9" ht="14.5" x14ac:dyDescent="0.35">
      <c r="I39412" s="113" t="s">
        <v>130595</v>
      </c>
    </row>
    <row r="39413" spans="9:9" ht="14.5" x14ac:dyDescent="0.35">
      <c r="I39413" s="113" t="s">
        <v>140142</v>
      </c>
    </row>
    <row r="39414" spans="9:9" ht="14.5" x14ac:dyDescent="0.35">
      <c r="I39414" s="113" t="s">
        <v>130596</v>
      </c>
    </row>
    <row r="39415" spans="9:9" ht="14.5" x14ac:dyDescent="0.35">
      <c r="I39415" s="113" t="s">
        <v>139082</v>
      </c>
    </row>
    <row r="39416" spans="9:9" ht="14.5" x14ac:dyDescent="0.35">
      <c r="I39416" s="113" t="s">
        <v>139083</v>
      </c>
    </row>
    <row r="39417" spans="9:9" ht="14.5" x14ac:dyDescent="0.35">
      <c r="I39417" s="113" t="s">
        <v>137674</v>
      </c>
    </row>
    <row r="39418" spans="9:9" ht="14.5" x14ac:dyDescent="0.35">
      <c r="I39418" s="113" t="s">
        <v>139084</v>
      </c>
    </row>
    <row r="39419" spans="9:9" ht="14.5" x14ac:dyDescent="0.35">
      <c r="I39419" s="113" t="s">
        <v>130597</v>
      </c>
    </row>
    <row r="39420" spans="9:9" ht="14.5" x14ac:dyDescent="0.35">
      <c r="I39420" s="113" t="s">
        <v>139085</v>
      </c>
    </row>
    <row r="39421" spans="9:9" ht="14.5" x14ac:dyDescent="0.35">
      <c r="I39421" s="113" t="s">
        <v>130598</v>
      </c>
    </row>
    <row r="39422" spans="9:9" ht="14.5" x14ac:dyDescent="0.35">
      <c r="I39422" s="113" t="s">
        <v>130599</v>
      </c>
    </row>
    <row r="39423" spans="9:9" ht="14.5" x14ac:dyDescent="0.35">
      <c r="I39423" s="113" t="s">
        <v>139086</v>
      </c>
    </row>
    <row r="39424" spans="9:9" ht="14.5" x14ac:dyDescent="0.35">
      <c r="I39424" s="113" t="s">
        <v>130600</v>
      </c>
    </row>
    <row r="39425" spans="9:9" ht="14.5" x14ac:dyDescent="0.35">
      <c r="I39425" s="113" t="s">
        <v>130601</v>
      </c>
    </row>
    <row r="39426" spans="9:9" ht="14.5" x14ac:dyDescent="0.35">
      <c r="I39426" s="113" t="s">
        <v>137675</v>
      </c>
    </row>
    <row r="39427" spans="9:9" ht="14.5" x14ac:dyDescent="0.35">
      <c r="I39427" s="113" t="s">
        <v>130602</v>
      </c>
    </row>
    <row r="39428" spans="9:9" ht="14.5" x14ac:dyDescent="0.35">
      <c r="I39428" s="113" t="s">
        <v>137676</v>
      </c>
    </row>
    <row r="39429" spans="9:9" ht="14.5" x14ac:dyDescent="0.35">
      <c r="I39429" s="113" t="s">
        <v>126774</v>
      </c>
    </row>
    <row r="39430" spans="9:9" ht="14.5" x14ac:dyDescent="0.35">
      <c r="I39430" s="113" t="s">
        <v>130603</v>
      </c>
    </row>
    <row r="39431" spans="9:9" ht="14.5" x14ac:dyDescent="0.35">
      <c r="I39431" s="113" t="s">
        <v>130604</v>
      </c>
    </row>
    <row r="39432" spans="9:9" ht="14.5" x14ac:dyDescent="0.35">
      <c r="I39432" s="113" t="s">
        <v>130605</v>
      </c>
    </row>
    <row r="39433" spans="9:9" ht="14.5" x14ac:dyDescent="0.35">
      <c r="I39433" s="113" t="s">
        <v>130606</v>
      </c>
    </row>
    <row r="39434" spans="9:9" ht="14.5" x14ac:dyDescent="0.35">
      <c r="I39434" s="113" t="s">
        <v>130607</v>
      </c>
    </row>
    <row r="39435" spans="9:9" ht="14.5" x14ac:dyDescent="0.35">
      <c r="I39435" s="113" t="s">
        <v>126775</v>
      </c>
    </row>
    <row r="39436" spans="9:9" ht="14.5" x14ac:dyDescent="0.35">
      <c r="I39436" s="113" t="s">
        <v>130608</v>
      </c>
    </row>
    <row r="39437" spans="9:9" ht="14.5" x14ac:dyDescent="0.35">
      <c r="I39437" s="113" t="s">
        <v>130609</v>
      </c>
    </row>
    <row r="39438" spans="9:9" ht="14.5" x14ac:dyDescent="0.35">
      <c r="I39438" s="113" t="s">
        <v>137677</v>
      </c>
    </row>
    <row r="39439" spans="9:9" ht="14.5" x14ac:dyDescent="0.35">
      <c r="I39439" s="113" t="s">
        <v>126776</v>
      </c>
    </row>
    <row r="39440" spans="9:9" ht="14.5" x14ac:dyDescent="0.35">
      <c r="I39440" s="113" t="s">
        <v>130610</v>
      </c>
    </row>
    <row r="39441" spans="9:9" ht="14.5" x14ac:dyDescent="0.35">
      <c r="I39441" s="113" t="s">
        <v>130611</v>
      </c>
    </row>
    <row r="39442" spans="9:9" ht="14.5" x14ac:dyDescent="0.35">
      <c r="I39442" s="113" t="s">
        <v>139087</v>
      </c>
    </row>
    <row r="39443" spans="9:9" ht="14.5" x14ac:dyDescent="0.35">
      <c r="I39443" s="113" t="s">
        <v>126777</v>
      </c>
    </row>
    <row r="39444" spans="9:9" ht="14.5" x14ac:dyDescent="0.35">
      <c r="I39444" s="113" t="s">
        <v>126778</v>
      </c>
    </row>
    <row r="39445" spans="9:9" ht="14.5" x14ac:dyDescent="0.35">
      <c r="I39445" s="113" t="s">
        <v>137246</v>
      </c>
    </row>
    <row r="39446" spans="9:9" ht="14.5" x14ac:dyDescent="0.35">
      <c r="I39446" s="113" t="s">
        <v>130612</v>
      </c>
    </row>
    <row r="39447" spans="9:9" ht="14.5" x14ac:dyDescent="0.35">
      <c r="I39447" s="113" t="s">
        <v>126779</v>
      </c>
    </row>
    <row r="39448" spans="9:9" ht="14.5" x14ac:dyDescent="0.35">
      <c r="I39448" s="113" t="s">
        <v>126780</v>
      </c>
    </row>
    <row r="39449" spans="9:9" ht="14.5" x14ac:dyDescent="0.35">
      <c r="I39449" s="113" t="s">
        <v>130613</v>
      </c>
    </row>
    <row r="39450" spans="9:9" ht="14.5" x14ac:dyDescent="0.35">
      <c r="I39450" s="113" t="s">
        <v>126781</v>
      </c>
    </row>
    <row r="39451" spans="9:9" ht="14.5" x14ac:dyDescent="0.35">
      <c r="I39451" s="113" t="s">
        <v>126782</v>
      </c>
    </row>
    <row r="39452" spans="9:9" ht="14.5" x14ac:dyDescent="0.35">
      <c r="I39452" s="113" t="s">
        <v>126783</v>
      </c>
    </row>
    <row r="39453" spans="9:9" ht="14.5" x14ac:dyDescent="0.35">
      <c r="I39453" s="113" t="s">
        <v>126784</v>
      </c>
    </row>
    <row r="39454" spans="9:9" ht="14.5" x14ac:dyDescent="0.35">
      <c r="I39454" s="113" t="s">
        <v>130614</v>
      </c>
    </row>
    <row r="39455" spans="9:9" ht="14.5" x14ac:dyDescent="0.35">
      <c r="I39455" s="113" t="s">
        <v>130615</v>
      </c>
    </row>
    <row r="39456" spans="9:9" ht="14.5" x14ac:dyDescent="0.35">
      <c r="I39456" s="113" t="s">
        <v>130616</v>
      </c>
    </row>
    <row r="39457" spans="9:9" ht="14.5" x14ac:dyDescent="0.35">
      <c r="I39457" s="113" t="s">
        <v>126785</v>
      </c>
    </row>
    <row r="39458" spans="9:9" ht="14.5" x14ac:dyDescent="0.35">
      <c r="I39458" s="113" t="s">
        <v>126786</v>
      </c>
    </row>
    <row r="39459" spans="9:9" ht="14.5" x14ac:dyDescent="0.35">
      <c r="I39459" s="113" t="s">
        <v>126787</v>
      </c>
    </row>
    <row r="39460" spans="9:9" ht="14.5" x14ac:dyDescent="0.35">
      <c r="I39460" s="113" t="s">
        <v>126788</v>
      </c>
    </row>
    <row r="39461" spans="9:9" ht="14.5" x14ac:dyDescent="0.35">
      <c r="I39461" s="113" t="s">
        <v>126789</v>
      </c>
    </row>
    <row r="39462" spans="9:9" ht="14.5" x14ac:dyDescent="0.35">
      <c r="I39462" s="113" t="s">
        <v>130617</v>
      </c>
    </row>
    <row r="39463" spans="9:9" ht="14.5" x14ac:dyDescent="0.35">
      <c r="I39463" s="113" t="s">
        <v>130618</v>
      </c>
    </row>
    <row r="39464" spans="9:9" ht="14.5" x14ac:dyDescent="0.35">
      <c r="I39464" s="113" t="s">
        <v>130619</v>
      </c>
    </row>
    <row r="39465" spans="9:9" ht="14.5" x14ac:dyDescent="0.35">
      <c r="I39465" s="113" t="s">
        <v>126790</v>
      </c>
    </row>
    <row r="39466" spans="9:9" ht="14.5" x14ac:dyDescent="0.35">
      <c r="I39466" s="113" t="s">
        <v>126791</v>
      </c>
    </row>
    <row r="39467" spans="9:9" ht="14.5" x14ac:dyDescent="0.35">
      <c r="I39467" s="113" t="s">
        <v>126792</v>
      </c>
    </row>
    <row r="39468" spans="9:9" ht="14.5" x14ac:dyDescent="0.35">
      <c r="I39468" s="113" t="s">
        <v>126793</v>
      </c>
    </row>
    <row r="39469" spans="9:9" ht="14.5" x14ac:dyDescent="0.35">
      <c r="I39469" s="113" t="s">
        <v>126794</v>
      </c>
    </row>
    <row r="39470" spans="9:9" ht="14.5" x14ac:dyDescent="0.35">
      <c r="I39470" s="113" t="s">
        <v>126795</v>
      </c>
    </row>
    <row r="39471" spans="9:9" ht="14.5" x14ac:dyDescent="0.35">
      <c r="I39471" s="113" t="s">
        <v>130620</v>
      </c>
    </row>
    <row r="39472" spans="9:9" ht="14.5" x14ac:dyDescent="0.35">
      <c r="I39472" s="113" t="s">
        <v>126796</v>
      </c>
    </row>
    <row r="39473" spans="9:9" ht="14.5" x14ac:dyDescent="0.35">
      <c r="I39473" s="113" t="s">
        <v>126797</v>
      </c>
    </row>
    <row r="39474" spans="9:9" ht="14.5" x14ac:dyDescent="0.35">
      <c r="I39474" s="113" t="s">
        <v>126798</v>
      </c>
    </row>
    <row r="39475" spans="9:9" ht="14.5" x14ac:dyDescent="0.35">
      <c r="I39475" s="113" t="s">
        <v>126799</v>
      </c>
    </row>
    <row r="39476" spans="9:9" ht="14.5" x14ac:dyDescent="0.35">
      <c r="I39476" s="113" t="s">
        <v>126800</v>
      </c>
    </row>
    <row r="39477" spans="9:9" ht="14.5" x14ac:dyDescent="0.35">
      <c r="I39477" s="113" t="s">
        <v>126801</v>
      </c>
    </row>
    <row r="39478" spans="9:9" ht="14.5" x14ac:dyDescent="0.35">
      <c r="I39478" s="113" t="s">
        <v>126802</v>
      </c>
    </row>
    <row r="39479" spans="9:9" ht="14.5" x14ac:dyDescent="0.35">
      <c r="I39479" s="113" t="s">
        <v>126803</v>
      </c>
    </row>
    <row r="39480" spans="9:9" ht="14.5" x14ac:dyDescent="0.35">
      <c r="I39480" s="113" t="s">
        <v>126804</v>
      </c>
    </row>
    <row r="39481" spans="9:9" ht="14.5" x14ac:dyDescent="0.35">
      <c r="I39481" s="113" t="s">
        <v>126805</v>
      </c>
    </row>
    <row r="39482" spans="9:9" ht="14.5" x14ac:dyDescent="0.35">
      <c r="I39482" s="113" t="s">
        <v>126806</v>
      </c>
    </row>
    <row r="39483" spans="9:9" ht="14.5" x14ac:dyDescent="0.35">
      <c r="I39483" s="113" t="s">
        <v>126807</v>
      </c>
    </row>
    <row r="39484" spans="9:9" ht="14.5" x14ac:dyDescent="0.35">
      <c r="I39484" s="113" t="s">
        <v>126808</v>
      </c>
    </row>
    <row r="39485" spans="9:9" ht="14.5" x14ac:dyDescent="0.35">
      <c r="I39485" s="113" t="s">
        <v>126809</v>
      </c>
    </row>
    <row r="39486" spans="9:9" ht="14.5" x14ac:dyDescent="0.35">
      <c r="I39486" s="113" t="s">
        <v>126810</v>
      </c>
    </row>
    <row r="39487" spans="9:9" ht="14.5" x14ac:dyDescent="0.35">
      <c r="I39487" s="113" t="s">
        <v>126811</v>
      </c>
    </row>
    <row r="39488" spans="9:9" ht="14.5" x14ac:dyDescent="0.35">
      <c r="I39488" s="113" t="s">
        <v>126812</v>
      </c>
    </row>
    <row r="39489" spans="9:9" ht="14.5" x14ac:dyDescent="0.35">
      <c r="I39489" s="113" t="s">
        <v>126813</v>
      </c>
    </row>
    <row r="39490" spans="9:9" ht="14.5" x14ac:dyDescent="0.35">
      <c r="I39490" s="113" t="s">
        <v>126814</v>
      </c>
    </row>
    <row r="39491" spans="9:9" ht="14.5" x14ac:dyDescent="0.35">
      <c r="I39491" s="113" t="s">
        <v>126815</v>
      </c>
    </row>
    <row r="39492" spans="9:9" ht="14.5" x14ac:dyDescent="0.35">
      <c r="I39492" s="113" t="s">
        <v>126816</v>
      </c>
    </row>
    <row r="39493" spans="9:9" ht="14.5" x14ac:dyDescent="0.35">
      <c r="I39493" s="113" t="s">
        <v>128073</v>
      </c>
    </row>
    <row r="39494" spans="9:9" ht="14.5" x14ac:dyDescent="0.35">
      <c r="I39494" s="113" t="s">
        <v>126817</v>
      </c>
    </row>
    <row r="39495" spans="9:9" ht="14.5" x14ac:dyDescent="0.35">
      <c r="I39495" s="113" t="s">
        <v>126818</v>
      </c>
    </row>
    <row r="39496" spans="9:9" ht="14.5" x14ac:dyDescent="0.35">
      <c r="I39496" s="113" t="s">
        <v>126819</v>
      </c>
    </row>
    <row r="39497" spans="9:9" ht="14.5" x14ac:dyDescent="0.35">
      <c r="I39497" s="113" t="s">
        <v>126820</v>
      </c>
    </row>
    <row r="39498" spans="9:9" ht="14.5" x14ac:dyDescent="0.35">
      <c r="I39498" s="113" t="s">
        <v>126821</v>
      </c>
    </row>
    <row r="39499" spans="9:9" ht="14.5" x14ac:dyDescent="0.35">
      <c r="I39499" s="113" t="s">
        <v>128074</v>
      </c>
    </row>
    <row r="39500" spans="9:9" ht="14.5" x14ac:dyDescent="0.35">
      <c r="I39500" s="113" t="s">
        <v>126822</v>
      </c>
    </row>
    <row r="39501" spans="9:9" ht="14.5" x14ac:dyDescent="0.35">
      <c r="I39501" s="113" t="s">
        <v>128075</v>
      </c>
    </row>
    <row r="39502" spans="9:9" ht="14.5" x14ac:dyDescent="0.35">
      <c r="I39502" s="113" t="s">
        <v>126823</v>
      </c>
    </row>
    <row r="39503" spans="9:9" ht="14.5" x14ac:dyDescent="0.35">
      <c r="I39503" s="113" t="s">
        <v>126824</v>
      </c>
    </row>
    <row r="39504" spans="9:9" ht="14.5" x14ac:dyDescent="0.35">
      <c r="I39504" s="113" t="s">
        <v>126825</v>
      </c>
    </row>
    <row r="39505" spans="9:9" ht="14.5" x14ac:dyDescent="0.35">
      <c r="I39505" s="113" t="s">
        <v>128076</v>
      </c>
    </row>
    <row r="39506" spans="9:9" ht="14.5" x14ac:dyDescent="0.35">
      <c r="I39506" s="113" t="s">
        <v>126826</v>
      </c>
    </row>
    <row r="39507" spans="9:9" ht="14.5" x14ac:dyDescent="0.35">
      <c r="I39507" s="113" t="s">
        <v>126827</v>
      </c>
    </row>
    <row r="39508" spans="9:9" ht="14.5" x14ac:dyDescent="0.35">
      <c r="I39508" s="113" t="s">
        <v>128077</v>
      </c>
    </row>
    <row r="39509" spans="9:9" ht="14.5" x14ac:dyDescent="0.35">
      <c r="I39509" s="113" t="s">
        <v>128078</v>
      </c>
    </row>
    <row r="39510" spans="9:9" ht="14.5" x14ac:dyDescent="0.35">
      <c r="I39510" s="113" t="s">
        <v>126828</v>
      </c>
    </row>
    <row r="39511" spans="9:9" ht="14.5" x14ac:dyDescent="0.35">
      <c r="I39511" s="113" t="s">
        <v>128079</v>
      </c>
    </row>
    <row r="39512" spans="9:9" ht="14.5" x14ac:dyDescent="0.35">
      <c r="I39512" s="113" t="s">
        <v>123509</v>
      </c>
    </row>
    <row r="39513" spans="9:9" ht="14.5" x14ac:dyDescent="0.35">
      <c r="I39513" s="113" t="s">
        <v>128080</v>
      </c>
    </row>
    <row r="39514" spans="9:9" ht="14.5" x14ac:dyDescent="0.35">
      <c r="I39514" s="113" t="s">
        <v>123508</v>
      </c>
    </row>
    <row r="39515" spans="9:9" ht="14.5" x14ac:dyDescent="0.35">
      <c r="I39515" s="113" t="s">
        <v>123507</v>
      </c>
    </row>
    <row r="39516" spans="9:9" ht="14.5" x14ac:dyDescent="0.35">
      <c r="I39516" s="113" t="s">
        <v>126829</v>
      </c>
    </row>
    <row r="39517" spans="9:9" ht="14.5" x14ac:dyDescent="0.35">
      <c r="I39517" s="113" t="s">
        <v>123506</v>
      </c>
    </row>
    <row r="39518" spans="9:9" ht="14.5" x14ac:dyDescent="0.35">
      <c r="I39518" s="113" t="s">
        <v>123505</v>
      </c>
    </row>
    <row r="39519" spans="9:9" ht="14.5" x14ac:dyDescent="0.35">
      <c r="I39519" s="113" t="s">
        <v>126830</v>
      </c>
    </row>
    <row r="39520" spans="9:9" ht="14.5" x14ac:dyDescent="0.35">
      <c r="I39520" s="113" t="s">
        <v>123504</v>
      </c>
    </row>
    <row r="39521" spans="9:9" ht="14.5" x14ac:dyDescent="0.35">
      <c r="I39521" s="113" t="s">
        <v>123503</v>
      </c>
    </row>
    <row r="39522" spans="9:9" ht="14.5" x14ac:dyDescent="0.35">
      <c r="I39522" s="113" t="s">
        <v>126831</v>
      </c>
    </row>
    <row r="39523" spans="9:9" ht="14.5" x14ac:dyDescent="0.35">
      <c r="I39523" s="113" t="s">
        <v>126832</v>
      </c>
    </row>
    <row r="39524" spans="9:9" ht="14.5" x14ac:dyDescent="0.35">
      <c r="I39524" s="113" t="s">
        <v>128081</v>
      </c>
    </row>
    <row r="39525" spans="9:9" ht="14.5" x14ac:dyDescent="0.35">
      <c r="I39525" s="113" t="s">
        <v>128082</v>
      </c>
    </row>
    <row r="39526" spans="9:9" ht="14.5" x14ac:dyDescent="0.35">
      <c r="I39526" s="113" t="s">
        <v>123502</v>
      </c>
    </row>
    <row r="39527" spans="9:9" ht="14.5" x14ac:dyDescent="0.35">
      <c r="I39527" s="113" t="s">
        <v>123501</v>
      </c>
    </row>
    <row r="39528" spans="9:9" ht="14.5" x14ac:dyDescent="0.35">
      <c r="I39528" s="113" t="s">
        <v>126833</v>
      </c>
    </row>
    <row r="39529" spans="9:9" ht="14.5" x14ac:dyDescent="0.35">
      <c r="I39529" s="113" t="s">
        <v>126834</v>
      </c>
    </row>
    <row r="39530" spans="9:9" ht="14.5" x14ac:dyDescent="0.35">
      <c r="I39530" s="113" t="s">
        <v>126835</v>
      </c>
    </row>
    <row r="39531" spans="9:9" ht="14.5" x14ac:dyDescent="0.35">
      <c r="I39531" s="113" t="s">
        <v>126836</v>
      </c>
    </row>
    <row r="39532" spans="9:9" ht="14.5" x14ac:dyDescent="0.35">
      <c r="I39532" s="113" t="s">
        <v>126837</v>
      </c>
    </row>
    <row r="39533" spans="9:9" ht="14.5" x14ac:dyDescent="0.35">
      <c r="I39533" s="113" t="s">
        <v>123500</v>
      </c>
    </row>
    <row r="39534" spans="9:9" ht="14.5" x14ac:dyDescent="0.35">
      <c r="I39534" s="113" t="s">
        <v>128083</v>
      </c>
    </row>
    <row r="39535" spans="9:9" ht="14.5" x14ac:dyDescent="0.35">
      <c r="I39535" s="113" t="s">
        <v>126838</v>
      </c>
    </row>
    <row r="39536" spans="9:9" ht="14.5" x14ac:dyDescent="0.35">
      <c r="I39536" s="113" t="s">
        <v>123499</v>
      </c>
    </row>
    <row r="39537" spans="9:9" ht="14.5" x14ac:dyDescent="0.35">
      <c r="I39537" s="113" t="s">
        <v>128084</v>
      </c>
    </row>
    <row r="39538" spans="9:9" ht="14.5" x14ac:dyDescent="0.35">
      <c r="I39538" s="113" t="s">
        <v>128085</v>
      </c>
    </row>
    <row r="39539" spans="9:9" ht="14.5" x14ac:dyDescent="0.35">
      <c r="I39539" s="113" t="s">
        <v>126839</v>
      </c>
    </row>
    <row r="39540" spans="9:9" ht="14.5" x14ac:dyDescent="0.35">
      <c r="I39540" s="113" t="s">
        <v>126840</v>
      </c>
    </row>
    <row r="39541" spans="9:9" ht="14.5" x14ac:dyDescent="0.35">
      <c r="I39541" s="113" t="s">
        <v>126841</v>
      </c>
    </row>
    <row r="39542" spans="9:9" ht="14.5" x14ac:dyDescent="0.35">
      <c r="I39542" s="113" t="s">
        <v>126842</v>
      </c>
    </row>
    <row r="39543" spans="9:9" ht="14.5" x14ac:dyDescent="0.35">
      <c r="I39543" s="113" t="s">
        <v>126843</v>
      </c>
    </row>
    <row r="39544" spans="9:9" ht="14.5" x14ac:dyDescent="0.35">
      <c r="I39544" s="113" t="s">
        <v>128086</v>
      </c>
    </row>
    <row r="39545" spans="9:9" ht="14.5" x14ac:dyDescent="0.35">
      <c r="I39545" s="113" t="s">
        <v>123498</v>
      </c>
    </row>
    <row r="39546" spans="9:9" ht="14.5" x14ac:dyDescent="0.35">
      <c r="I39546" s="113" t="s">
        <v>128087</v>
      </c>
    </row>
    <row r="39547" spans="9:9" ht="14.5" x14ac:dyDescent="0.35">
      <c r="I39547" s="113" t="s">
        <v>123497</v>
      </c>
    </row>
    <row r="39548" spans="9:9" ht="14.5" x14ac:dyDescent="0.35">
      <c r="I39548" s="113" t="s">
        <v>128088</v>
      </c>
    </row>
    <row r="39549" spans="9:9" ht="14.5" x14ac:dyDescent="0.35">
      <c r="I39549" s="113" t="s">
        <v>123496</v>
      </c>
    </row>
    <row r="39550" spans="9:9" ht="14.5" x14ac:dyDescent="0.35">
      <c r="I39550" s="113" t="s">
        <v>126844</v>
      </c>
    </row>
    <row r="39551" spans="9:9" ht="14.5" x14ac:dyDescent="0.35">
      <c r="I39551" s="113" t="s">
        <v>128089</v>
      </c>
    </row>
    <row r="39552" spans="9:9" ht="14.5" x14ac:dyDescent="0.35">
      <c r="I39552" s="113" t="s">
        <v>128090</v>
      </c>
    </row>
    <row r="39553" spans="9:9" ht="14.5" x14ac:dyDescent="0.35">
      <c r="I39553" s="113" t="s">
        <v>123495</v>
      </c>
    </row>
    <row r="39554" spans="9:9" ht="14.5" x14ac:dyDescent="0.35">
      <c r="I39554" s="113" t="s">
        <v>128091</v>
      </c>
    </row>
    <row r="39555" spans="9:9" ht="14.5" x14ac:dyDescent="0.35">
      <c r="I39555" s="113" t="s">
        <v>128092</v>
      </c>
    </row>
    <row r="39556" spans="9:9" ht="14.5" x14ac:dyDescent="0.35">
      <c r="I39556" s="113" t="s">
        <v>128093</v>
      </c>
    </row>
    <row r="39557" spans="9:9" ht="14.5" x14ac:dyDescent="0.35">
      <c r="I39557" s="113" t="s">
        <v>128094</v>
      </c>
    </row>
    <row r="39558" spans="9:9" ht="14.5" x14ac:dyDescent="0.35">
      <c r="I39558" s="113" t="s">
        <v>128095</v>
      </c>
    </row>
    <row r="39559" spans="9:9" ht="14.5" x14ac:dyDescent="0.35">
      <c r="I39559" s="113" t="s">
        <v>123494</v>
      </c>
    </row>
    <row r="39560" spans="9:9" ht="14.5" x14ac:dyDescent="0.35">
      <c r="I39560" s="113" t="s">
        <v>123493</v>
      </c>
    </row>
    <row r="39561" spans="9:9" ht="14.5" x14ac:dyDescent="0.35">
      <c r="I39561" s="113" t="s">
        <v>123492</v>
      </c>
    </row>
    <row r="39562" spans="9:9" ht="14.5" x14ac:dyDescent="0.35">
      <c r="I39562" s="113" t="s">
        <v>128096</v>
      </c>
    </row>
    <row r="39563" spans="9:9" ht="14.5" x14ac:dyDescent="0.35">
      <c r="I39563" s="113" t="s">
        <v>128097</v>
      </c>
    </row>
    <row r="39564" spans="9:9" ht="14.5" x14ac:dyDescent="0.35">
      <c r="I39564" s="113" t="s">
        <v>123491</v>
      </c>
    </row>
    <row r="39565" spans="9:9" ht="14.5" x14ac:dyDescent="0.35">
      <c r="I39565" s="113" t="s">
        <v>123490</v>
      </c>
    </row>
    <row r="39566" spans="9:9" ht="14.5" x14ac:dyDescent="0.35">
      <c r="I39566" s="113" t="s">
        <v>123489</v>
      </c>
    </row>
    <row r="39567" spans="9:9" ht="14.5" x14ac:dyDescent="0.35">
      <c r="I39567" s="113" t="s">
        <v>123488</v>
      </c>
    </row>
    <row r="39568" spans="9:9" ht="14.5" x14ac:dyDescent="0.35">
      <c r="I39568" s="113" t="s">
        <v>123487</v>
      </c>
    </row>
    <row r="39569" spans="9:9" ht="14.5" x14ac:dyDescent="0.35">
      <c r="I39569" s="113" t="s">
        <v>123486</v>
      </c>
    </row>
    <row r="39570" spans="9:9" ht="14.5" x14ac:dyDescent="0.35">
      <c r="I39570" s="113" t="s">
        <v>123485</v>
      </c>
    </row>
    <row r="39571" spans="9:9" ht="14.5" x14ac:dyDescent="0.35">
      <c r="I39571" s="113" t="s">
        <v>126845</v>
      </c>
    </row>
    <row r="39572" spans="9:9" ht="14.5" x14ac:dyDescent="0.35">
      <c r="I39572" s="113" t="s">
        <v>128098</v>
      </c>
    </row>
    <row r="39573" spans="9:9" ht="14.5" x14ac:dyDescent="0.35">
      <c r="I39573" s="113" t="s">
        <v>123484</v>
      </c>
    </row>
    <row r="39574" spans="9:9" ht="14.5" x14ac:dyDescent="0.35">
      <c r="I39574" s="113" t="s">
        <v>123483</v>
      </c>
    </row>
    <row r="39575" spans="9:9" ht="14.5" x14ac:dyDescent="0.35">
      <c r="I39575" s="113" t="s">
        <v>128099</v>
      </c>
    </row>
    <row r="39576" spans="9:9" ht="14.5" x14ac:dyDescent="0.35">
      <c r="I39576" s="113" t="s">
        <v>128100</v>
      </c>
    </row>
    <row r="39577" spans="9:9" ht="14.5" x14ac:dyDescent="0.35">
      <c r="I39577" s="113" t="s">
        <v>126846</v>
      </c>
    </row>
    <row r="39578" spans="9:9" ht="14.5" x14ac:dyDescent="0.35">
      <c r="I39578" s="113" t="s">
        <v>128101</v>
      </c>
    </row>
    <row r="39579" spans="9:9" ht="14.5" x14ac:dyDescent="0.35">
      <c r="I39579" s="113" t="s">
        <v>128102</v>
      </c>
    </row>
    <row r="39580" spans="9:9" ht="14.5" x14ac:dyDescent="0.35">
      <c r="I39580" s="113" t="s">
        <v>128103</v>
      </c>
    </row>
    <row r="39581" spans="9:9" ht="14.5" x14ac:dyDescent="0.35">
      <c r="I39581" s="113" t="s">
        <v>128104</v>
      </c>
    </row>
    <row r="39582" spans="9:9" ht="14.5" x14ac:dyDescent="0.35">
      <c r="I39582" s="113" t="s">
        <v>128105</v>
      </c>
    </row>
    <row r="39583" spans="9:9" ht="14.5" x14ac:dyDescent="0.35">
      <c r="I39583" s="113" t="s">
        <v>123482</v>
      </c>
    </row>
    <row r="39584" spans="9:9" ht="14.5" x14ac:dyDescent="0.35">
      <c r="I39584" s="113" t="s">
        <v>123481</v>
      </c>
    </row>
    <row r="39585" spans="9:9" ht="14.5" x14ac:dyDescent="0.35">
      <c r="I39585" s="113" t="s">
        <v>128106</v>
      </c>
    </row>
    <row r="39586" spans="9:9" ht="14.5" x14ac:dyDescent="0.35">
      <c r="I39586" s="113" t="s">
        <v>128107</v>
      </c>
    </row>
    <row r="39587" spans="9:9" ht="14.5" x14ac:dyDescent="0.35">
      <c r="I39587" s="113" t="s">
        <v>123480</v>
      </c>
    </row>
    <row r="39588" spans="9:9" ht="14.5" x14ac:dyDescent="0.35">
      <c r="I39588" s="113" t="s">
        <v>126847</v>
      </c>
    </row>
    <row r="39589" spans="9:9" ht="14.5" x14ac:dyDescent="0.35">
      <c r="I39589" s="113" t="s">
        <v>126848</v>
      </c>
    </row>
    <row r="39590" spans="9:9" ht="14.5" x14ac:dyDescent="0.35">
      <c r="I39590" s="113" t="s">
        <v>128108</v>
      </c>
    </row>
    <row r="39591" spans="9:9" ht="14.5" x14ac:dyDescent="0.35">
      <c r="I39591" s="113" t="s">
        <v>123479</v>
      </c>
    </row>
    <row r="39592" spans="9:9" ht="14.5" x14ac:dyDescent="0.35">
      <c r="I39592" s="113" t="s">
        <v>128109</v>
      </c>
    </row>
    <row r="39593" spans="9:9" ht="14.5" x14ac:dyDescent="0.35">
      <c r="I39593" s="113" t="s">
        <v>126849</v>
      </c>
    </row>
    <row r="39594" spans="9:9" ht="14.5" x14ac:dyDescent="0.35">
      <c r="I39594" s="113" t="s">
        <v>128110</v>
      </c>
    </row>
    <row r="39595" spans="9:9" ht="14.5" x14ac:dyDescent="0.35">
      <c r="I39595" s="113" t="s">
        <v>128111</v>
      </c>
    </row>
    <row r="39596" spans="9:9" ht="14.5" x14ac:dyDescent="0.35">
      <c r="I39596" s="113" t="s">
        <v>128112</v>
      </c>
    </row>
    <row r="39597" spans="9:9" ht="14.5" x14ac:dyDescent="0.35">
      <c r="I39597" s="113" t="s">
        <v>128113</v>
      </c>
    </row>
    <row r="39598" spans="9:9" ht="14.5" x14ac:dyDescent="0.35">
      <c r="I39598" s="113" t="s">
        <v>128114</v>
      </c>
    </row>
    <row r="39599" spans="9:9" ht="14.5" x14ac:dyDescent="0.35">
      <c r="I39599" s="113" t="s">
        <v>128115</v>
      </c>
    </row>
    <row r="39600" spans="9:9" ht="14.5" x14ac:dyDescent="0.35">
      <c r="I39600" s="113" t="s">
        <v>123478</v>
      </c>
    </row>
    <row r="39601" spans="9:9" ht="14.5" x14ac:dyDescent="0.35">
      <c r="I39601" s="113" t="s">
        <v>128116</v>
      </c>
    </row>
    <row r="39602" spans="9:9" ht="14.5" x14ac:dyDescent="0.35">
      <c r="I39602" s="113" t="s">
        <v>128117</v>
      </c>
    </row>
    <row r="39603" spans="9:9" ht="14.5" x14ac:dyDescent="0.35">
      <c r="I39603" s="113" t="s">
        <v>123477</v>
      </c>
    </row>
    <row r="39604" spans="9:9" ht="14.5" x14ac:dyDescent="0.35">
      <c r="I39604" s="113" t="s">
        <v>128118</v>
      </c>
    </row>
    <row r="39605" spans="9:9" ht="14.5" x14ac:dyDescent="0.35">
      <c r="I39605" s="113" t="s">
        <v>123476</v>
      </c>
    </row>
    <row r="39606" spans="9:9" ht="14.5" x14ac:dyDescent="0.35">
      <c r="I39606" s="113" t="s">
        <v>123475</v>
      </c>
    </row>
    <row r="39607" spans="9:9" ht="14.5" x14ac:dyDescent="0.35">
      <c r="I39607" s="113" t="s">
        <v>128119</v>
      </c>
    </row>
    <row r="39608" spans="9:9" ht="14.5" x14ac:dyDescent="0.35">
      <c r="I39608" s="113" t="s">
        <v>123474</v>
      </c>
    </row>
    <row r="39609" spans="9:9" ht="14.5" x14ac:dyDescent="0.35">
      <c r="I39609" s="113" t="s">
        <v>128120</v>
      </c>
    </row>
    <row r="39610" spans="9:9" ht="14.5" x14ac:dyDescent="0.35">
      <c r="I39610" s="113" t="s">
        <v>128121</v>
      </c>
    </row>
    <row r="39611" spans="9:9" ht="14.5" x14ac:dyDescent="0.35">
      <c r="I39611" s="113" t="s">
        <v>126850</v>
      </c>
    </row>
    <row r="39612" spans="9:9" ht="14.5" x14ac:dyDescent="0.35">
      <c r="I39612" s="113" t="s">
        <v>128122</v>
      </c>
    </row>
    <row r="39613" spans="9:9" ht="14.5" x14ac:dyDescent="0.35">
      <c r="I39613" s="113" t="s">
        <v>123473</v>
      </c>
    </row>
    <row r="39614" spans="9:9" ht="14.5" x14ac:dyDescent="0.35">
      <c r="I39614" s="113" t="s">
        <v>128123</v>
      </c>
    </row>
    <row r="39615" spans="9:9" ht="14.5" x14ac:dyDescent="0.35">
      <c r="I39615" s="113" t="s">
        <v>123472</v>
      </c>
    </row>
    <row r="39616" spans="9:9" ht="14.5" x14ac:dyDescent="0.35">
      <c r="I39616" s="113" t="s">
        <v>123471</v>
      </c>
    </row>
    <row r="39617" spans="9:9" ht="14.5" x14ac:dyDescent="0.35">
      <c r="I39617" s="113" t="s">
        <v>123470</v>
      </c>
    </row>
    <row r="39618" spans="9:9" ht="14.5" x14ac:dyDescent="0.35">
      <c r="I39618" s="113" t="s">
        <v>123469</v>
      </c>
    </row>
    <row r="39619" spans="9:9" ht="14.5" x14ac:dyDescent="0.35">
      <c r="I39619" s="113" t="s">
        <v>126851</v>
      </c>
    </row>
    <row r="39620" spans="9:9" ht="14.5" x14ac:dyDescent="0.35">
      <c r="I39620" s="113" t="s">
        <v>126852</v>
      </c>
    </row>
    <row r="39621" spans="9:9" ht="14.5" x14ac:dyDescent="0.35">
      <c r="I39621" s="113" t="s">
        <v>126853</v>
      </c>
    </row>
    <row r="39622" spans="9:9" ht="14.5" x14ac:dyDescent="0.35">
      <c r="I39622" s="113" t="s">
        <v>123468</v>
      </c>
    </row>
    <row r="39623" spans="9:9" ht="14.5" x14ac:dyDescent="0.35">
      <c r="I39623" s="113" t="s">
        <v>123467</v>
      </c>
    </row>
    <row r="39624" spans="9:9" ht="14.5" x14ac:dyDescent="0.35">
      <c r="I39624" s="113" t="s">
        <v>123466</v>
      </c>
    </row>
    <row r="39625" spans="9:9" ht="14.5" x14ac:dyDescent="0.35">
      <c r="I39625" s="113" t="s">
        <v>128124</v>
      </c>
    </row>
    <row r="39626" spans="9:9" ht="14.5" x14ac:dyDescent="0.35">
      <c r="I39626" s="113" t="s">
        <v>128125</v>
      </c>
    </row>
    <row r="39627" spans="9:9" ht="14.5" x14ac:dyDescent="0.35">
      <c r="I39627" s="113" t="s">
        <v>123465</v>
      </c>
    </row>
    <row r="39628" spans="9:9" ht="14.5" x14ac:dyDescent="0.35">
      <c r="I39628" s="113" t="s">
        <v>130621</v>
      </c>
    </row>
    <row r="39629" spans="9:9" ht="14.5" x14ac:dyDescent="0.35">
      <c r="I39629" s="113" t="s">
        <v>123464</v>
      </c>
    </row>
    <row r="39630" spans="9:9" ht="14.5" x14ac:dyDescent="0.35">
      <c r="I39630" s="113" t="s">
        <v>123463</v>
      </c>
    </row>
    <row r="39631" spans="9:9" ht="14.5" x14ac:dyDescent="0.35">
      <c r="I39631" s="113" t="s">
        <v>123462</v>
      </c>
    </row>
    <row r="39632" spans="9:9" ht="14.5" x14ac:dyDescent="0.35">
      <c r="I39632" s="113" t="s">
        <v>123461</v>
      </c>
    </row>
    <row r="39633" spans="9:9" ht="14.5" x14ac:dyDescent="0.35">
      <c r="I39633" s="113" t="s">
        <v>123460</v>
      </c>
    </row>
    <row r="39634" spans="9:9" ht="14.5" x14ac:dyDescent="0.35">
      <c r="I39634" s="113" t="s">
        <v>123459</v>
      </c>
    </row>
    <row r="39635" spans="9:9" ht="14.5" x14ac:dyDescent="0.35">
      <c r="I39635" s="113" t="s">
        <v>123458</v>
      </c>
    </row>
    <row r="39636" spans="9:9" ht="14.5" x14ac:dyDescent="0.35">
      <c r="I39636" s="113" t="s">
        <v>123457</v>
      </c>
    </row>
    <row r="39637" spans="9:9" ht="14.5" x14ac:dyDescent="0.35">
      <c r="I39637" s="113" t="s">
        <v>123456</v>
      </c>
    </row>
    <row r="39638" spans="9:9" ht="14.5" x14ac:dyDescent="0.35">
      <c r="I39638" s="113" t="s">
        <v>123455</v>
      </c>
    </row>
    <row r="39639" spans="9:9" ht="14.5" x14ac:dyDescent="0.35">
      <c r="I39639" s="113" t="s">
        <v>123454</v>
      </c>
    </row>
    <row r="39640" spans="9:9" ht="14.5" x14ac:dyDescent="0.35">
      <c r="I39640" s="113" t="s">
        <v>123453</v>
      </c>
    </row>
    <row r="39641" spans="9:9" ht="14.5" x14ac:dyDescent="0.35">
      <c r="I39641" s="113" t="s">
        <v>128126</v>
      </c>
    </row>
    <row r="39642" spans="9:9" ht="14.5" x14ac:dyDescent="0.35">
      <c r="I39642" s="113" t="s">
        <v>128127</v>
      </c>
    </row>
    <row r="39643" spans="9:9" ht="14.5" x14ac:dyDescent="0.35">
      <c r="I39643" s="113" t="s">
        <v>123452</v>
      </c>
    </row>
    <row r="39644" spans="9:9" ht="14.5" x14ac:dyDescent="0.35">
      <c r="I39644" s="113" t="s">
        <v>123451</v>
      </c>
    </row>
    <row r="39645" spans="9:9" ht="14.5" x14ac:dyDescent="0.35">
      <c r="I39645" s="113" t="s">
        <v>123450</v>
      </c>
    </row>
    <row r="39646" spans="9:9" ht="14.5" x14ac:dyDescent="0.35">
      <c r="I39646" s="113" t="s">
        <v>123449</v>
      </c>
    </row>
    <row r="39647" spans="9:9" ht="14.5" x14ac:dyDescent="0.35">
      <c r="I39647" s="113" t="s">
        <v>123448</v>
      </c>
    </row>
    <row r="39648" spans="9:9" ht="14.5" x14ac:dyDescent="0.35">
      <c r="I39648" s="113" t="s">
        <v>123447</v>
      </c>
    </row>
    <row r="39649" spans="9:9" ht="14.5" x14ac:dyDescent="0.35">
      <c r="I39649" s="113" t="s">
        <v>123446</v>
      </c>
    </row>
    <row r="39650" spans="9:9" ht="14.5" x14ac:dyDescent="0.35">
      <c r="I39650" s="113" t="s">
        <v>123445</v>
      </c>
    </row>
    <row r="39651" spans="9:9" ht="14.5" x14ac:dyDescent="0.35">
      <c r="I39651" s="113" t="s">
        <v>128128</v>
      </c>
    </row>
    <row r="39652" spans="9:9" ht="14.5" x14ac:dyDescent="0.35">
      <c r="I39652" s="113" t="s">
        <v>123444</v>
      </c>
    </row>
    <row r="39653" spans="9:9" ht="14.5" x14ac:dyDescent="0.35">
      <c r="I39653" s="113" t="s">
        <v>123443</v>
      </c>
    </row>
    <row r="39654" spans="9:9" ht="14.5" x14ac:dyDescent="0.35">
      <c r="I39654" s="113" t="s">
        <v>123442</v>
      </c>
    </row>
    <row r="39655" spans="9:9" ht="14.5" x14ac:dyDescent="0.35">
      <c r="I39655" s="113" t="s">
        <v>128129</v>
      </c>
    </row>
    <row r="39656" spans="9:9" ht="14.5" x14ac:dyDescent="0.35">
      <c r="I39656" s="113" t="s">
        <v>123441</v>
      </c>
    </row>
    <row r="39657" spans="9:9" ht="14.5" x14ac:dyDescent="0.35">
      <c r="I39657" s="113" t="s">
        <v>128130</v>
      </c>
    </row>
    <row r="39658" spans="9:9" ht="14.5" x14ac:dyDescent="0.35">
      <c r="I39658" s="113" t="s">
        <v>123440</v>
      </c>
    </row>
    <row r="39659" spans="9:9" ht="14.5" x14ac:dyDescent="0.35">
      <c r="I39659" s="113" t="s">
        <v>126854</v>
      </c>
    </row>
    <row r="39660" spans="9:9" ht="14.5" x14ac:dyDescent="0.35">
      <c r="I39660" s="113" t="s">
        <v>123439</v>
      </c>
    </row>
    <row r="39661" spans="9:9" ht="14.5" x14ac:dyDescent="0.35">
      <c r="I39661" s="113" t="s">
        <v>123438</v>
      </c>
    </row>
    <row r="39662" spans="9:9" ht="14.5" x14ac:dyDescent="0.35">
      <c r="I39662" s="113" t="s">
        <v>126855</v>
      </c>
    </row>
    <row r="39663" spans="9:9" ht="14.5" x14ac:dyDescent="0.35">
      <c r="I39663" s="113" t="s">
        <v>123437</v>
      </c>
    </row>
    <row r="39664" spans="9:9" ht="14.5" x14ac:dyDescent="0.35">
      <c r="I39664" s="113" t="s">
        <v>123436</v>
      </c>
    </row>
    <row r="39665" spans="9:9" ht="14.5" x14ac:dyDescent="0.35">
      <c r="I39665" s="113" t="s">
        <v>123435</v>
      </c>
    </row>
    <row r="39666" spans="9:9" ht="14.5" x14ac:dyDescent="0.35">
      <c r="I39666" s="113" t="s">
        <v>123434</v>
      </c>
    </row>
    <row r="39667" spans="9:9" ht="14.5" x14ac:dyDescent="0.35">
      <c r="I39667" s="113" t="s">
        <v>123433</v>
      </c>
    </row>
    <row r="39668" spans="9:9" ht="14.5" x14ac:dyDescent="0.35">
      <c r="I39668" s="113" t="s">
        <v>123432</v>
      </c>
    </row>
    <row r="39669" spans="9:9" ht="14.5" x14ac:dyDescent="0.35">
      <c r="I39669" s="113" t="s">
        <v>123431</v>
      </c>
    </row>
    <row r="39670" spans="9:9" ht="14.5" x14ac:dyDescent="0.35">
      <c r="I39670" s="113" t="s">
        <v>123430</v>
      </c>
    </row>
    <row r="39671" spans="9:9" ht="14.5" x14ac:dyDescent="0.35">
      <c r="I39671" s="113" t="s">
        <v>121453</v>
      </c>
    </row>
    <row r="39672" spans="9:9" ht="14.5" x14ac:dyDescent="0.35">
      <c r="I39672" s="113" t="s">
        <v>123429</v>
      </c>
    </row>
    <row r="39673" spans="9:9" ht="14.5" x14ac:dyDescent="0.35">
      <c r="I39673" s="113" t="s">
        <v>123428</v>
      </c>
    </row>
    <row r="39674" spans="9:9" ht="14.5" x14ac:dyDescent="0.35">
      <c r="I39674" s="113" t="s">
        <v>126856</v>
      </c>
    </row>
    <row r="39675" spans="9:9" ht="14.5" x14ac:dyDescent="0.35">
      <c r="I39675" s="113" t="s">
        <v>123427</v>
      </c>
    </row>
    <row r="39676" spans="9:9" ht="14.5" x14ac:dyDescent="0.35">
      <c r="I39676" s="113" t="s">
        <v>123426</v>
      </c>
    </row>
    <row r="39677" spans="9:9" ht="14.5" x14ac:dyDescent="0.35">
      <c r="I39677" s="113" t="s">
        <v>121452</v>
      </c>
    </row>
    <row r="39678" spans="9:9" ht="14.5" x14ac:dyDescent="0.35">
      <c r="I39678" s="113" t="s">
        <v>123425</v>
      </c>
    </row>
    <row r="39679" spans="9:9" ht="14.5" x14ac:dyDescent="0.35">
      <c r="I39679" s="113" t="s">
        <v>121451</v>
      </c>
    </row>
    <row r="39680" spans="9:9" ht="14.5" x14ac:dyDescent="0.35">
      <c r="I39680" s="113" t="s">
        <v>123424</v>
      </c>
    </row>
    <row r="39681" spans="9:9" ht="14.5" x14ac:dyDescent="0.35">
      <c r="I39681" s="113" t="s">
        <v>121450</v>
      </c>
    </row>
    <row r="39682" spans="9:9" ht="14.5" x14ac:dyDescent="0.35">
      <c r="I39682" s="113" t="s">
        <v>121449</v>
      </c>
    </row>
    <row r="39683" spans="9:9" ht="14.5" x14ac:dyDescent="0.35">
      <c r="I39683" s="113" t="s">
        <v>123423</v>
      </c>
    </row>
    <row r="39684" spans="9:9" ht="14.5" x14ac:dyDescent="0.35">
      <c r="I39684" s="113" t="s">
        <v>121448</v>
      </c>
    </row>
    <row r="39685" spans="9:9" ht="14.5" x14ac:dyDescent="0.35">
      <c r="I39685" s="113" t="s">
        <v>121447</v>
      </c>
    </row>
    <row r="39686" spans="9:9" ht="14.5" x14ac:dyDescent="0.35">
      <c r="I39686" s="113" t="s">
        <v>121446</v>
      </c>
    </row>
    <row r="39687" spans="9:9" ht="14.5" x14ac:dyDescent="0.35">
      <c r="I39687" s="113" t="s">
        <v>121445</v>
      </c>
    </row>
    <row r="39688" spans="9:9" ht="14.5" x14ac:dyDescent="0.35">
      <c r="I39688" s="113" t="s">
        <v>123422</v>
      </c>
    </row>
    <row r="39689" spans="9:9" ht="14.5" x14ac:dyDescent="0.35">
      <c r="I39689" s="113" t="s">
        <v>121444</v>
      </c>
    </row>
    <row r="39690" spans="9:9" ht="14.5" x14ac:dyDescent="0.35">
      <c r="I39690" s="113" t="s">
        <v>121443</v>
      </c>
    </row>
    <row r="39691" spans="9:9" ht="14.5" x14ac:dyDescent="0.35">
      <c r="I39691" s="113" t="s">
        <v>121442</v>
      </c>
    </row>
    <row r="39692" spans="9:9" ht="14.5" x14ac:dyDescent="0.35">
      <c r="I39692" s="113" t="s">
        <v>121441</v>
      </c>
    </row>
    <row r="39693" spans="9:9" ht="14.5" x14ac:dyDescent="0.35">
      <c r="I39693" s="113" t="s">
        <v>121440</v>
      </c>
    </row>
    <row r="39694" spans="9:9" ht="14.5" x14ac:dyDescent="0.35">
      <c r="I39694" s="113" t="s">
        <v>121439</v>
      </c>
    </row>
    <row r="39695" spans="9:9" ht="14.5" x14ac:dyDescent="0.35">
      <c r="I39695" s="113" t="s">
        <v>121438</v>
      </c>
    </row>
    <row r="39696" spans="9:9" ht="14.5" x14ac:dyDescent="0.35">
      <c r="I39696" s="113" t="s">
        <v>121437</v>
      </c>
    </row>
    <row r="39697" spans="9:9" ht="14.5" x14ac:dyDescent="0.35">
      <c r="I39697" s="113" t="s">
        <v>121436</v>
      </c>
    </row>
    <row r="39698" spans="9:9" ht="14.5" x14ac:dyDescent="0.35">
      <c r="I39698" s="113" t="s">
        <v>121435</v>
      </c>
    </row>
    <row r="39699" spans="9:9" ht="14.5" x14ac:dyDescent="0.35">
      <c r="I39699" s="113" t="s">
        <v>121434</v>
      </c>
    </row>
    <row r="39700" spans="9:9" ht="14.5" x14ac:dyDescent="0.35">
      <c r="I39700" s="113" t="s">
        <v>121433</v>
      </c>
    </row>
    <row r="39701" spans="9:9" ht="14.5" x14ac:dyDescent="0.35">
      <c r="I39701" s="113" t="s">
        <v>123421</v>
      </c>
    </row>
    <row r="39702" spans="9:9" ht="14.5" x14ac:dyDescent="0.35">
      <c r="I39702" s="113" t="s">
        <v>121432</v>
      </c>
    </row>
    <row r="39703" spans="9:9" ht="14.5" x14ac:dyDescent="0.35">
      <c r="I39703" s="113" t="s">
        <v>121431</v>
      </c>
    </row>
    <row r="39704" spans="9:9" ht="14.5" x14ac:dyDescent="0.35">
      <c r="I39704" s="113" t="s">
        <v>123420</v>
      </c>
    </row>
    <row r="39705" spans="9:9" ht="14.5" x14ac:dyDescent="0.35">
      <c r="I39705" s="113" t="s">
        <v>121430</v>
      </c>
    </row>
    <row r="39706" spans="9:9" ht="14.5" x14ac:dyDescent="0.35">
      <c r="I39706" s="113" t="s">
        <v>121429</v>
      </c>
    </row>
    <row r="39707" spans="9:9" ht="14.5" x14ac:dyDescent="0.35">
      <c r="I39707" s="113" t="s">
        <v>121428</v>
      </c>
    </row>
    <row r="39708" spans="9:9" ht="14.5" x14ac:dyDescent="0.35">
      <c r="I39708" s="113" t="s">
        <v>119861</v>
      </c>
    </row>
    <row r="39709" spans="9:9" ht="14.5" x14ac:dyDescent="0.35">
      <c r="I39709" s="113" t="s">
        <v>121427</v>
      </c>
    </row>
    <row r="39710" spans="9:9" ht="14.5" x14ac:dyDescent="0.35">
      <c r="I39710" s="113" t="s">
        <v>121426</v>
      </c>
    </row>
    <row r="39711" spans="9:9" ht="14.5" x14ac:dyDescent="0.35">
      <c r="I39711" s="113" t="s">
        <v>119860</v>
      </c>
    </row>
    <row r="39712" spans="9:9" ht="14.5" x14ac:dyDescent="0.35">
      <c r="I39712" s="113" t="s">
        <v>119859</v>
      </c>
    </row>
    <row r="39713" spans="9:9" ht="14.5" x14ac:dyDescent="0.35">
      <c r="I39713" s="113" t="s">
        <v>121425</v>
      </c>
    </row>
    <row r="39714" spans="9:9" ht="14.5" x14ac:dyDescent="0.35">
      <c r="I39714" s="113" t="s">
        <v>119858</v>
      </c>
    </row>
    <row r="39715" spans="9:9" ht="14.5" x14ac:dyDescent="0.35">
      <c r="I39715" s="113" t="s">
        <v>123419</v>
      </c>
    </row>
    <row r="39716" spans="9:9" ht="14.5" x14ac:dyDescent="0.35">
      <c r="I39716" s="113" t="s">
        <v>121424</v>
      </c>
    </row>
    <row r="39717" spans="9:9" ht="14.5" x14ac:dyDescent="0.35">
      <c r="I39717" s="113" t="s">
        <v>121423</v>
      </c>
    </row>
    <row r="39718" spans="9:9" ht="14.5" x14ac:dyDescent="0.35">
      <c r="I39718" s="113" t="s">
        <v>121422</v>
      </c>
    </row>
    <row r="39719" spans="9:9" ht="14.5" x14ac:dyDescent="0.35">
      <c r="I39719" s="113" t="s">
        <v>119857</v>
      </c>
    </row>
    <row r="39720" spans="9:9" ht="14.5" x14ac:dyDescent="0.35">
      <c r="I39720" s="113" t="s">
        <v>119856</v>
      </c>
    </row>
    <row r="39721" spans="9:9" ht="14.5" x14ac:dyDescent="0.35">
      <c r="I39721" s="113" t="s">
        <v>126857</v>
      </c>
    </row>
    <row r="39722" spans="9:9" ht="14.5" x14ac:dyDescent="0.35">
      <c r="I39722" s="113" t="s">
        <v>119855</v>
      </c>
    </row>
    <row r="39723" spans="9:9" ht="14.5" x14ac:dyDescent="0.35">
      <c r="I39723" s="113" t="s">
        <v>119854</v>
      </c>
    </row>
    <row r="39724" spans="9:9" ht="14.5" x14ac:dyDescent="0.35">
      <c r="I39724" s="113" t="s">
        <v>119853</v>
      </c>
    </row>
    <row r="39725" spans="9:9" ht="14.5" x14ac:dyDescent="0.35">
      <c r="I39725" s="113" t="s">
        <v>119852</v>
      </c>
    </row>
    <row r="39726" spans="9:9" ht="14.5" x14ac:dyDescent="0.35">
      <c r="I39726" s="113" t="s">
        <v>119851</v>
      </c>
    </row>
    <row r="39727" spans="9:9" ht="14.5" x14ac:dyDescent="0.35">
      <c r="I39727" s="113" t="s">
        <v>119850</v>
      </c>
    </row>
    <row r="39728" spans="9:9" ht="14.5" x14ac:dyDescent="0.35">
      <c r="I39728" s="113" t="s">
        <v>119849</v>
      </c>
    </row>
    <row r="39729" spans="9:9" ht="14.5" x14ac:dyDescent="0.35">
      <c r="I39729" s="113" t="s">
        <v>119848</v>
      </c>
    </row>
    <row r="39730" spans="9:9" ht="14.5" x14ac:dyDescent="0.35">
      <c r="I39730" s="113" t="s">
        <v>119847</v>
      </c>
    </row>
    <row r="39731" spans="9:9" ht="14.5" x14ac:dyDescent="0.35">
      <c r="I39731" s="113" t="s">
        <v>119846</v>
      </c>
    </row>
    <row r="39732" spans="9:9" ht="14.5" x14ac:dyDescent="0.35">
      <c r="I39732" s="113" t="s">
        <v>119845</v>
      </c>
    </row>
    <row r="39733" spans="9:9" ht="14.5" x14ac:dyDescent="0.35">
      <c r="I39733" s="113" t="s">
        <v>121421</v>
      </c>
    </row>
    <row r="39734" spans="9:9" ht="14.5" x14ac:dyDescent="0.35">
      <c r="I39734" s="113" t="s">
        <v>119844</v>
      </c>
    </row>
    <row r="39735" spans="9:9" ht="14.5" x14ac:dyDescent="0.35">
      <c r="I39735" s="113" t="s">
        <v>119843</v>
      </c>
    </row>
    <row r="39736" spans="9:9" ht="14.5" x14ac:dyDescent="0.35">
      <c r="I39736" s="113" t="s">
        <v>119842</v>
      </c>
    </row>
    <row r="39737" spans="9:9" ht="14.5" x14ac:dyDescent="0.35">
      <c r="I39737" s="113" t="s">
        <v>119841</v>
      </c>
    </row>
    <row r="39738" spans="9:9" ht="14.5" x14ac:dyDescent="0.35">
      <c r="I39738" s="113" t="s">
        <v>119840</v>
      </c>
    </row>
    <row r="39739" spans="9:9" ht="14.5" x14ac:dyDescent="0.35">
      <c r="I39739" s="113" t="s">
        <v>119839</v>
      </c>
    </row>
    <row r="39740" spans="9:9" ht="14.5" x14ac:dyDescent="0.35">
      <c r="I39740" s="113" t="s">
        <v>119838</v>
      </c>
    </row>
    <row r="39741" spans="9:9" ht="14.5" x14ac:dyDescent="0.35">
      <c r="I39741" s="113" t="s">
        <v>119837</v>
      </c>
    </row>
    <row r="39742" spans="9:9" ht="14.5" x14ac:dyDescent="0.35">
      <c r="I39742" s="113" t="s">
        <v>119836</v>
      </c>
    </row>
    <row r="39743" spans="9:9" ht="14.5" x14ac:dyDescent="0.35">
      <c r="I39743" s="113" t="s">
        <v>119835</v>
      </c>
    </row>
    <row r="39744" spans="9:9" ht="14.5" x14ac:dyDescent="0.35">
      <c r="I39744" s="113" t="s">
        <v>119834</v>
      </c>
    </row>
    <row r="39745" spans="9:9" ht="14.5" x14ac:dyDescent="0.35">
      <c r="I39745" s="113" t="s">
        <v>119833</v>
      </c>
    </row>
    <row r="39746" spans="9:9" ht="14.5" x14ac:dyDescent="0.35">
      <c r="I39746" s="113" t="s">
        <v>119832</v>
      </c>
    </row>
    <row r="39747" spans="9:9" ht="14.5" x14ac:dyDescent="0.35">
      <c r="I39747" s="113" t="s">
        <v>119831</v>
      </c>
    </row>
    <row r="39748" spans="9:9" ht="14.5" x14ac:dyDescent="0.35">
      <c r="I39748" s="113" t="s">
        <v>119830</v>
      </c>
    </row>
    <row r="39749" spans="9:9" ht="14.5" x14ac:dyDescent="0.35">
      <c r="I39749" s="113" t="s">
        <v>119829</v>
      </c>
    </row>
    <row r="39750" spans="9:9" ht="14.5" x14ac:dyDescent="0.35">
      <c r="I39750" s="113" t="s">
        <v>119828</v>
      </c>
    </row>
    <row r="39751" spans="9:9" ht="14.5" x14ac:dyDescent="0.35">
      <c r="I39751" s="113" t="s">
        <v>119827</v>
      </c>
    </row>
    <row r="39752" spans="9:9" ht="14.5" x14ac:dyDescent="0.35">
      <c r="I39752" s="113" t="s">
        <v>119826</v>
      </c>
    </row>
    <row r="39753" spans="9:9" ht="14.5" x14ac:dyDescent="0.35">
      <c r="I39753" s="113" t="s">
        <v>119825</v>
      </c>
    </row>
    <row r="39754" spans="9:9" ht="14.5" x14ac:dyDescent="0.35">
      <c r="I39754" s="113" t="s">
        <v>119824</v>
      </c>
    </row>
    <row r="39755" spans="9:9" ht="14.5" x14ac:dyDescent="0.35">
      <c r="I39755" s="113" t="s">
        <v>119823</v>
      </c>
    </row>
    <row r="39756" spans="9:9" ht="14.5" x14ac:dyDescent="0.35">
      <c r="I39756" s="113" t="s">
        <v>119822</v>
      </c>
    </row>
    <row r="39757" spans="9:9" ht="14.5" x14ac:dyDescent="0.35">
      <c r="I39757" s="113" t="s">
        <v>119821</v>
      </c>
    </row>
    <row r="39758" spans="9:9" ht="14.5" x14ac:dyDescent="0.35">
      <c r="I39758" s="113" t="s">
        <v>119820</v>
      </c>
    </row>
    <row r="39759" spans="9:9" ht="14.5" x14ac:dyDescent="0.35">
      <c r="I39759" s="113" t="s">
        <v>119819</v>
      </c>
    </row>
    <row r="39760" spans="9:9" ht="14.5" x14ac:dyDescent="0.35">
      <c r="I39760" s="113" t="s">
        <v>116579</v>
      </c>
    </row>
    <row r="39761" spans="9:9" ht="14.5" x14ac:dyDescent="0.35">
      <c r="I39761" s="113" t="s">
        <v>116578</v>
      </c>
    </row>
    <row r="39762" spans="9:9" ht="14.5" x14ac:dyDescent="0.35">
      <c r="I39762" s="113" t="s">
        <v>116577</v>
      </c>
    </row>
    <row r="39763" spans="9:9" ht="14.5" x14ac:dyDescent="0.35">
      <c r="I39763" s="113" t="s">
        <v>116576</v>
      </c>
    </row>
    <row r="39764" spans="9:9" ht="14.5" x14ac:dyDescent="0.35">
      <c r="I39764" s="113" t="s">
        <v>116575</v>
      </c>
    </row>
    <row r="39765" spans="9:9" ht="14.5" x14ac:dyDescent="0.35">
      <c r="I39765" s="113" t="s">
        <v>116574</v>
      </c>
    </row>
    <row r="39766" spans="9:9" ht="14.5" x14ac:dyDescent="0.35">
      <c r="I39766" s="113" t="s">
        <v>121420</v>
      </c>
    </row>
    <row r="39767" spans="9:9" ht="14.5" x14ac:dyDescent="0.35">
      <c r="I39767" s="113" t="s">
        <v>119818</v>
      </c>
    </row>
    <row r="39768" spans="9:9" ht="14.5" x14ac:dyDescent="0.35">
      <c r="I39768" s="113" t="s">
        <v>116573</v>
      </c>
    </row>
    <row r="39769" spans="9:9" ht="14.5" x14ac:dyDescent="0.35">
      <c r="I39769" s="113" t="s">
        <v>115726</v>
      </c>
    </row>
    <row r="39770" spans="9:9" ht="14.5" x14ac:dyDescent="0.35">
      <c r="I39770" s="113" t="s">
        <v>119817</v>
      </c>
    </row>
    <row r="39771" spans="9:9" ht="14.5" x14ac:dyDescent="0.35">
      <c r="I39771" s="113" t="s">
        <v>116572</v>
      </c>
    </row>
    <row r="39772" spans="9:9" ht="14.5" x14ac:dyDescent="0.35">
      <c r="I39772" s="113" t="s">
        <v>115725</v>
      </c>
    </row>
    <row r="39773" spans="9:9" ht="14.5" x14ac:dyDescent="0.35">
      <c r="I39773" s="113" t="s">
        <v>115724</v>
      </c>
    </row>
    <row r="39774" spans="9:9" ht="14.5" x14ac:dyDescent="0.35">
      <c r="I39774" s="113" t="s">
        <v>119816</v>
      </c>
    </row>
    <row r="39775" spans="9:9" ht="14.5" x14ac:dyDescent="0.35">
      <c r="I39775" s="113" t="s">
        <v>119815</v>
      </c>
    </row>
    <row r="39776" spans="9:9" ht="14.5" x14ac:dyDescent="0.35">
      <c r="I39776" s="113" t="s">
        <v>115723</v>
      </c>
    </row>
    <row r="39777" spans="9:9" ht="14.5" x14ac:dyDescent="0.35">
      <c r="I39777" s="113" t="s">
        <v>115722</v>
      </c>
    </row>
    <row r="39778" spans="9:9" ht="14.5" x14ac:dyDescent="0.35">
      <c r="I39778" s="113" t="s">
        <v>119814</v>
      </c>
    </row>
    <row r="39779" spans="9:9" ht="14.5" x14ac:dyDescent="0.35">
      <c r="I39779" s="113" t="s">
        <v>115721</v>
      </c>
    </row>
    <row r="39780" spans="9:9" ht="14.5" x14ac:dyDescent="0.35">
      <c r="I39780" s="113" t="s">
        <v>116571</v>
      </c>
    </row>
    <row r="39781" spans="9:9" ht="14.5" x14ac:dyDescent="0.35">
      <c r="I39781" s="113" t="s">
        <v>115720</v>
      </c>
    </row>
    <row r="39782" spans="9:9" ht="14.5" x14ac:dyDescent="0.35">
      <c r="I39782" s="113" t="s">
        <v>115719</v>
      </c>
    </row>
    <row r="39783" spans="9:9" ht="14.5" x14ac:dyDescent="0.35">
      <c r="I39783" s="113" t="s">
        <v>115718</v>
      </c>
    </row>
    <row r="39784" spans="9:9" ht="14.5" x14ac:dyDescent="0.35">
      <c r="I39784" s="113" t="s">
        <v>116570</v>
      </c>
    </row>
    <row r="39785" spans="9:9" ht="14.5" x14ac:dyDescent="0.35">
      <c r="I39785" s="113" t="s">
        <v>116569</v>
      </c>
    </row>
    <row r="39786" spans="9:9" ht="14.5" x14ac:dyDescent="0.35">
      <c r="I39786" s="113" t="s">
        <v>115717</v>
      </c>
    </row>
    <row r="39787" spans="9:9" ht="14.5" x14ac:dyDescent="0.35">
      <c r="I39787" s="113" t="s">
        <v>116568</v>
      </c>
    </row>
    <row r="39788" spans="9:9" ht="14.5" x14ac:dyDescent="0.35">
      <c r="I39788" s="113" t="s">
        <v>116567</v>
      </c>
    </row>
    <row r="39789" spans="9:9" ht="14.5" x14ac:dyDescent="0.35">
      <c r="I39789" s="113" t="s">
        <v>115716</v>
      </c>
    </row>
    <row r="39790" spans="9:9" ht="14.5" x14ac:dyDescent="0.35">
      <c r="I39790" s="113" t="s">
        <v>116566</v>
      </c>
    </row>
    <row r="39791" spans="9:9" ht="14.5" x14ac:dyDescent="0.35">
      <c r="I39791" s="113" t="s">
        <v>116565</v>
      </c>
    </row>
    <row r="39792" spans="9:9" ht="14.5" x14ac:dyDescent="0.35">
      <c r="I39792" s="113" t="s">
        <v>115715</v>
      </c>
    </row>
    <row r="39793" spans="9:9" ht="14.5" x14ac:dyDescent="0.35">
      <c r="I39793" s="113" t="s">
        <v>115714</v>
      </c>
    </row>
    <row r="39794" spans="9:9" ht="14.5" x14ac:dyDescent="0.35">
      <c r="I39794" s="113" t="s">
        <v>115713</v>
      </c>
    </row>
    <row r="39795" spans="9:9" ht="14.5" x14ac:dyDescent="0.35">
      <c r="I39795" s="113" t="s">
        <v>115712</v>
      </c>
    </row>
    <row r="39796" spans="9:9" ht="14.5" x14ac:dyDescent="0.35">
      <c r="I39796" s="113" t="s">
        <v>115711</v>
      </c>
    </row>
    <row r="39797" spans="9:9" ht="14.5" x14ac:dyDescent="0.35">
      <c r="I39797" s="113" t="s">
        <v>115710</v>
      </c>
    </row>
    <row r="39798" spans="9:9" ht="14.5" x14ac:dyDescent="0.35">
      <c r="I39798" s="113" t="s">
        <v>112316</v>
      </c>
    </row>
    <row r="39799" spans="9:9" ht="14.5" x14ac:dyDescent="0.35">
      <c r="I39799" s="113" t="s">
        <v>115709</v>
      </c>
    </row>
    <row r="39800" spans="9:9" ht="14.5" x14ac:dyDescent="0.35">
      <c r="I39800" s="113" t="s">
        <v>115708</v>
      </c>
    </row>
    <row r="39801" spans="9:9" ht="14.5" x14ac:dyDescent="0.35">
      <c r="I39801" s="113" t="s">
        <v>115707</v>
      </c>
    </row>
    <row r="39802" spans="9:9" ht="14.5" x14ac:dyDescent="0.35">
      <c r="I39802" s="113" t="s">
        <v>115706</v>
      </c>
    </row>
    <row r="39803" spans="9:9" ht="14.5" x14ac:dyDescent="0.35">
      <c r="I39803" s="113" t="s">
        <v>112315</v>
      </c>
    </row>
    <row r="39804" spans="9:9" ht="14.5" x14ac:dyDescent="0.35">
      <c r="I39804" s="113" t="s">
        <v>115705</v>
      </c>
    </row>
    <row r="39805" spans="9:9" ht="14.5" x14ac:dyDescent="0.35">
      <c r="I39805" s="113" t="s">
        <v>112314</v>
      </c>
    </row>
    <row r="39806" spans="9:9" ht="14.5" x14ac:dyDescent="0.35">
      <c r="I39806" s="113" t="s">
        <v>112313</v>
      </c>
    </row>
    <row r="39807" spans="9:9" ht="14.5" x14ac:dyDescent="0.35">
      <c r="I39807" s="113" t="s">
        <v>112312</v>
      </c>
    </row>
    <row r="39808" spans="9:9" ht="14.5" x14ac:dyDescent="0.35">
      <c r="I39808" s="113" t="s">
        <v>112311</v>
      </c>
    </row>
    <row r="39809" spans="9:9" ht="14.5" x14ac:dyDescent="0.35">
      <c r="I39809" s="113" t="s">
        <v>112310</v>
      </c>
    </row>
    <row r="39810" spans="9:9" ht="14.5" x14ac:dyDescent="0.35">
      <c r="I39810" s="113" t="s">
        <v>112309</v>
      </c>
    </row>
    <row r="39811" spans="9:9" ht="14.5" x14ac:dyDescent="0.35">
      <c r="I39811" s="113" t="s">
        <v>112308</v>
      </c>
    </row>
    <row r="39812" spans="9:9" ht="14.5" x14ac:dyDescent="0.35">
      <c r="I39812" s="113" t="s">
        <v>112307</v>
      </c>
    </row>
    <row r="39813" spans="9:9" ht="14.5" x14ac:dyDescent="0.35">
      <c r="I39813" s="113" t="s">
        <v>112306</v>
      </c>
    </row>
    <row r="39814" spans="9:9" ht="14.5" x14ac:dyDescent="0.35">
      <c r="I39814" s="113" t="s">
        <v>112305</v>
      </c>
    </row>
    <row r="39815" spans="9:9" ht="14.5" x14ac:dyDescent="0.35">
      <c r="I39815" s="113" t="s">
        <v>112304</v>
      </c>
    </row>
    <row r="39816" spans="9:9" ht="14.5" x14ac:dyDescent="0.35">
      <c r="I39816" s="113" t="s">
        <v>112303</v>
      </c>
    </row>
    <row r="39817" spans="9:9" ht="14.5" x14ac:dyDescent="0.35">
      <c r="I39817" s="113" t="s">
        <v>112302</v>
      </c>
    </row>
    <row r="39818" spans="9:9" ht="14.5" x14ac:dyDescent="0.35">
      <c r="I39818" s="113" t="s">
        <v>83902</v>
      </c>
    </row>
    <row r="39819" spans="9:9" ht="14.5" x14ac:dyDescent="0.35">
      <c r="I39819" s="113" t="s">
        <v>83901</v>
      </c>
    </row>
    <row r="39820" spans="9:9" ht="14.5" x14ac:dyDescent="0.35">
      <c r="I39820" s="113" t="s">
        <v>83900</v>
      </c>
    </row>
    <row r="39821" spans="9:9" ht="14.5" x14ac:dyDescent="0.35">
      <c r="I39821" s="113" t="s">
        <v>83899</v>
      </c>
    </row>
    <row r="39822" spans="9:9" ht="14.5" x14ac:dyDescent="0.35">
      <c r="I39822" s="113" t="s">
        <v>83898</v>
      </c>
    </row>
    <row r="39823" spans="9:9" ht="14.5" x14ac:dyDescent="0.35">
      <c r="I39823" s="113" t="s">
        <v>83897</v>
      </c>
    </row>
    <row r="39824" spans="9:9" ht="14.5" x14ac:dyDescent="0.35">
      <c r="I39824" s="113" t="s">
        <v>83896</v>
      </c>
    </row>
    <row r="39825" spans="9:9" ht="14.5" x14ac:dyDescent="0.35">
      <c r="I39825" s="113" t="s">
        <v>83895</v>
      </c>
    </row>
    <row r="39826" spans="9:9" ht="14.5" x14ac:dyDescent="0.35">
      <c r="I39826" s="113" t="s">
        <v>83894</v>
      </c>
    </row>
    <row r="39827" spans="9:9" ht="14.5" x14ac:dyDescent="0.35">
      <c r="I39827" s="113" t="s">
        <v>83893</v>
      </c>
    </row>
    <row r="39828" spans="9:9" ht="14.5" x14ac:dyDescent="0.35">
      <c r="I39828" s="113" t="s">
        <v>83892</v>
      </c>
    </row>
    <row r="39829" spans="9:9" ht="14.5" x14ac:dyDescent="0.35">
      <c r="I39829" s="113" t="s">
        <v>83891</v>
      </c>
    </row>
    <row r="39830" spans="9:9" ht="14.5" x14ac:dyDescent="0.35">
      <c r="I39830" s="113" t="s">
        <v>83890</v>
      </c>
    </row>
    <row r="39831" spans="9:9" ht="14.5" x14ac:dyDescent="0.35">
      <c r="I39831" s="113" t="s">
        <v>83889</v>
      </c>
    </row>
    <row r="39832" spans="9:9" ht="14.5" x14ac:dyDescent="0.35">
      <c r="I39832" s="113" t="s">
        <v>83888</v>
      </c>
    </row>
    <row r="39833" spans="9:9" ht="14.5" x14ac:dyDescent="0.35">
      <c r="I39833" s="113" t="s">
        <v>49496</v>
      </c>
    </row>
    <row r="39834" spans="9:9" ht="14.5" x14ac:dyDescent="0.35">
      <c r="I39834" s="113" t="s">
        <v>83887</v>
      </c>
    </row>
    <row r="39835" spans="9:9" ht="14.5" x14ac:dyDescent="0.35">
      <c r="I39835" s="113" t="s">
        <v>83886</v>
      </c>
    </row>
    <row r="39836" spans="9:9" ht="14.5" x14ac:dyDescent="0.35">
      <c r="I39836" s="113" t="s">
        <v>83885</v>
      </c>
    </row>
    <row r="39837" spans="9:9" ht="14.5" x14ac:dyDescent="0.35">
      <c r="I39837" s="113" t="s">
        <v>83884</v>
      </c>
    </row>
    <row r="39838" spans="9:9" ht="14.5" x14ac:dyDescent="0.35">
      <c r="I39838" s="113" t="s">
        <v>83883</v>
      </c>
    </row>
    <row r="39839" spans="9:9" ht="14.5" x14ac:dyDescent="0.35">
      <c r="I39839" s="113" t="s">
        <v>83882</v>
      </c>
    </row>
    <row r="39840" spans="9:9" ht="14.5" x14ac:dyDescent="0.35">
      <c r="I39840" s="113" t="s">
        <v>83881</v>
      </c>
    </row>
    <row r="39841" spans="9:9" ht="14.5" x14ac:dyDescent="0.35">
      <c r="I39841" s="113" t="s">
        <v>83880</v>
      </c>
    </row>
    <row r="39842" spans="9:9" ht="14.5" x14ac:dyDescent="0.35">
      <c r="I39842" s="113" t="s">
        <v>83879</v>
      </c>
    </row>
    <row r="39843" spans="9:9" ht="14.5" x14ac:dyDescent="0.35">
      <c r="I39843" s="113" t="s">
        <v>83878</v>
      </c>
    </row>
    <row r="39844" spans="9:9" ht="14.5" x14ac:dyDescent="0.35">
      <c r="I39844" s="113" t="s">
        <v>83877</v>
      </c>
    </row>
    <row r="39845" spans="9:9" ht="14.5" x14ac:dyDescent="0.35">
      <c r="I39845" s="113" t="s">
        <v>83876</v>
      </c>
    </row>
    <row r="39846" spans="9:9" ht="14.5" x14ac:dyDescent="0.35">
      <c r="I39846" s="113" t="s">
        <v>83875</v>
      </c>
    </row>
    <row r="39847" spans="9:9" ht="14.5" x14ac:dyDescent="0.35">
      <c r="I39847" s="113" t="s">
        <v>83874</v>
      </c>
    </row>
    <row r="39848" spans="9:9" ht="14.5" x14ac:dyDescent="0.35">
      <c r="I39848" s="113" t="s">
        <v>83873</v>
      </c>
    </row>
    <row r="39849" spans="9:9" ht="14.5" x14ac:dyDescent="0.35">
      <c r="I39849" s="113" t="s">
        <v>83872</v>
      </c>
    </row>
    <row r="39850" spans="9:9" ht="14.5" x14ac:dyDescent="0.35">
      <c r="I39850" s="113" t="s">
        <v>83871</v>
      </c>
    </row>
    <row r="39851" spans="9:9" ht="14.5" x14ac:dyDescent="0.35">
      <c r="I39851" s="113" t="s">
        <v>83870</v>
      </c>
    </row>
    <row r="39852" spans="9:9" ht="14.5" x14ac:dyDescent="0.35">
      <c r="I39852" s="113" t="s">
        <v>83869</v>
      </c>
    </row>
    <row r="39853" spans="9:9" ht="14.5" x14ac:dyDescent="0.35">
      <c r="I39853" s="113" t="s">
        <v>112301</v>
      </c>
    </row>
    <row r="39854" spans="9:9" ht="14.5" x14ac:dyDescent="0.35">
      <c r="I39854" s="113" t="s">
        <v>83868</v>
      </c>
    </row>
    <row r="39855" spans="9:9" ht="14.5" x14ac:dyDescent="0.35">
      <c r="I39855" s="113" t="s">
        <v>115704</v>
      </c>
    </row>
    <row r="39856" spans="9:9" ht="14.5" x14ac:dyDescent="0.35">
      <c r="I39856" s="113" t="s">
        <v>83867</v>
      </c>
    </row>
    <row r="39857" spans="9:9" ht="14.5" x14ac:dyDescent="0.35">
      <c r="I39857" s="113" t="s">
        <v>83866</v>
      </c>
    </row>
    <row r="39858" spans="9:9" ht="14.5" x14ac:dyDescent="0.35">
      <c r="I39858" s="113" t="s">
        <v>83865</v>
      </c>
    </row>
    <row r="39859" spans="9:9" ht="14.5" x14ac:dyDescent="0.35">
      <c r="I39859" s="113" t="s">
        <v>83864</v>
      </c>
    </row>
    <row r="39860" spans="9:9" ht="14.5" x14ac:dyDescent="0.35">
      <c r="I39860" s="113" t="s">
        <v>112300</v>
      </c>
    </row>
    <row r="39861" spans="9:9" ht="14.5" x14ac:dyDescent="0.35">
      <c r="I39861" s="113" t="s">
        <v>83863</v>
      </c>
    </row>
    <row r="39862" spans="9:9" ht="14.5" x14ac:dyDescent="0.35">
      <c r="I39862" s="113" t="s">
        <v>112299</v>
      </c>
    </row>
    <row r="39863" spans="9:9" ht="14.5" x14ac:dyDescent="0.35">
      <c r="I39863" s="113" t="s">
        <v>49495</v>
      </c>
    </row>
    <row r="39864" spans="9:9" ht="14.5" x14ac:dyDescent="0.35">
      <c r="I39864" s="113" t="s">
        <v>83862</v>
      </c>
    </row>
    <row r="39865" spans="9:9" ht="14.5" x14ac:dyDescent="0.35">
      <c r="I39865" s="113" t="s">
        <v>83861</v>
      </c>
    </row>
    <row r="39866" spans="9:9" ht="14.5" x14ac:dyDescent="0.35">
      <c r="I39866" s="113" t="s">
        <v>83860</v>
      </c>
    </row>
    <row r="39867" spans="9:9" ht="14.5" x14ac:dyDescent="0.35">
      <c r="I39867" s="113" t="s">
        <v>83859</v>
      </c>
    </row>
    <row r="39868" spans="9:9" ht="14.5" x14ac:dyDescent="0.35">
      <c r="I39868" s="113" t="s">
        <v>83858</v>
      </c>
    </row>
    <row r="39869" spans="9:9" ht="14.5" x14ac:dyDescent="0.35">
      <c r="I39869" s="113" t="s">
        <v>83857</v>
      </c>
    </row>
    <row r="39870" spans="9:9" ht="14.5" x14ac:dyDescent="0.35">
      <c r="I39870" s="113" t="s">
        <v>83856</v>
      </c>
    </row>
    <row r="39871" spans="9:9" ht="14.5" x14ac:dyDescent="0.35">
      <c r="I39871" s="113" t="s">
        <v>83855</v>
      </c>
    </row>
    <row r="39872" spans="9:9" ht="14.5" x14ac:dyDescent="0.35">
      <c r="I39872" s="113" t="s">
        <v>83854</v>
      </c>
    </row>
    <row r="39873" spans="9:9" ht="14.5" x14ac:dyDescent="0.35">
      <c r="I39873" s="113" t="s">
        <v>83853</v>
      </c>
    </row>
    <row r="39874" spans="9:9" ht="14.5" x14ac:dyDescent="0.35">
      <c r="I39874" s="113" t="s">
        <v>83852</v>
      </c>
    </row>
    <row r="39875" spans="9:9" ht="14.5" x14ac:dyDescent="0.35">
      <c r="I39875" s="113" t="s">
        <v>83851</v>
      </c>
    </row>
    <row r="39876" spans="9:9" ht="14.5" x14ac:dyDescent="0.35">
      <c r="I39876" s="113" t="s">
        <v>83850</v>
      </c>
    </row>
    <row r="39877" spans="9:9" ht="14.5" x14ac:dyDescent="0.35">
      <c r="I39877" s="113" t="s">
        <v>83849</v>
      </c>
    </row>
    <row r="39878" spans="9:9" ht="14.5" x14ac:dyDescent="0.35">
      <c r="I39878" s="113" t="s">
        <v>83848</v>
      </c>
    </row>
    <row r="39879" spans="9:9" ht="14.5" x14ac:dyDescent="0.35">
      <c r="I39879" s="113" t="s">
        <v>83847</v>
      </c>
    </row>
    <row r="39880" spans="9:9" ht="14.5" x14ac:dyDescent="0.35">
      <c r="I39880" s="113" t="s">
        <v>112298</v>
      </c>
    </row>
    <row r="39881" spans="9:9" ht="14.5" x14ac:dyDescent="0.35">
      <c r="I39881" s="113" t="s">
        <v>83846</v>
      </c>
    </row>
    <row r="39882" spans="9:9" ht="14.5" x14ac:dyDescent="0.35">
      <c r="I39882" s="113" t="s">
        <v>83845</v>
      </c>
    </row>
    <row r="39883" spans="9:9" ht="14.5" x14ac:dyDescent="0.35">
      <c r="I39883" s="113" t="s">
        <v>83844</v>
      </c>
    </row>
    <row r="39884" spans="9:9" ht="14.5" x14ac:dyDescent="0.35">
      <c r="I39884" s="113" t="s">
        <v>49493</v>
      </c>
    </row>
    <row r="39885" spans="9:9" ht="14.5" x14ac:dyDescent="0.35">
      <c r="I39885" s="113" t="s">
        <v>49492</v>
      </c>
    </row>
    <row r="39886" spans="9:9" ht="14.5" x14ac:dyDescent="0.35">
      <c r="I39886" s="113" t="s">
        <v>83843</v>
      </c>
    </row>
    <row r="39887" spans="9:9" ht="14.5" x14ac:dyDescent="0.35">
      <c r="I39887" s="113" t="s">
        <v>83842</v>
      </c>
    </row>
    <row r="39888" spans="9:9" ht="14.5" x14ac:dyDescent="0.35">
      <c r="I39888" s="113" t="s">
        <v>49494</v>
      </c>
    </row>
    <row r="39889" spans="9:9" ht="14.5" x14ac:dyDescent="0.35">
      <c r="I39889" s="113" t="s">
        <v>83841</v>
      </c>
    </row>
    <row r="39890" spans="9:9" ht="14.5" x14ac:dyDescent="0.35">
      <c r="I39890" s="113" t="s">
        <v>83840</v>
      </c>
    </row>
    <row r="39891" spans="9:9" ht="14.5" x14ac:dyDescent="0.35">
      <c r="I39891" s="113" t="s">
        <v>83839</v>
      </c>
    </row>
    <row r="39892" spans="9:9" ht="14.5" x14ac:dyDescent="0.35">
      <c r="I39892" s="113" t="s">
        <v>112297</v>
      </c>
    </row>
    <row r="39893" spans="9:9" ht="14.5" x14ac:dyDescent="0.35">
      <c r="I39893" s="113" t="s">
        <v>83838</v>
      </c>
    </row>
    <row r="39894" spans="9:9" ht="14.5" x14ac:dyDescent="0.35">
      <c r="I39894" s="113" t="s">
        <v>83837</v>
      </c>
    </row>
    <row r="39895" spans="9:9" ht="14.5" x14ac:dyDescent="0.35">
      <c r="I39895" s="113" t="s">
        <v>83836</v>
      </c>
    </row>
    <row r="39896" spans="9:9" ht="14.5" x14ac:dyDescent="0.35">
      <c r="I39896" s="113" t="s">
        <v>112296</v>
      </c>
    </row>
    <row r="39897" spans="9:9" ht="14.5" x14ac:dyDescent="0.35">
      <c r="I39897" s="113" t="s">
        <v>83835</v>
      </c>
    </row>
    <row r="39898" spans="9:9" ht="14.5" x14ac:dyDescent="0.35">
      <c r="I39898" s="113" t="s">
        <v>83834</v>
      </c>
    </row>
    <row r="39899" spans="9:9" ht="14.5" x14ac:dyDescent="0.35">
      <c r="I39899" s="113" t="s">
        <v>83833</v>
      </c>
    </row>
    <row r="39900" spans="9:9" ht="14.5" x14ac:dyDescent="0.35">
      <c r="I39900" s="113" t="s">
        <v>83832</v>
      </c>
    </row>
    <row r="39901" spans="9:9" ht="14.5" x14ac:dyDescent="0.35">
      <c r="I39901" s="113" t="s">
        <v>83831</v>
      </c>
    </row>
    <row r="39902" spans="9:9" ht="14.5" x14ac:dyDescent="0.35">
      <c r="I39902" s="113" t="s">
        <v>83830</v>
      </c>
    </row>
    <row r="39903" spans="9:9" ht="14.5" x14ac:dyDescent="0.35">
      <c r="I39903" s="113" t="s">
        <v>83829</v>
      </c>
    </row>
    <row r="39904" spans="9:9" ht="14.5" x14ac:dyDescent="0.35">
      <c r="I39904" s="113" t="s">
        <v>83828</v>
      </c>
    </row>
    <row r="39905" spans="9:9" ht="14.5" x14ac:dyDescent="0.35">
      <c r="I39905" s="113" t="s">
        <v>83827</v>
      </c>
    </row>
    <row r="39906" spans="9:9" ht="14.5" x14ac:dyDescent="0.35">
      <c r="I39906" s="113" t="s">
        <v>83826</v>
      </c>
    </row>
    <row r="39907" spans="9:9" ht="14.5" x14ac:dyDescent="0.35">
      <c r="I39907" s="113" t="s">
        <v>83825</v>
      </c>
    </row>
    <row r="39908" spans="9:9" ht="14.5" x14ac:dyDescent="0.35">
      <c r="I39908" s="113" t="s">
        <v>83824</v>
      </c>
    </row>
    <row r="39909" spans="9:9" ht="14.5" x14ac:dyDescent="0.35">
      <c r="I39909" s="113" t="s">
        <v>83823</v>
      </c>
    </row>
    <row r="39910" spans="9:9" ht="14.5" x14ac:dyDescent="0.35">
      <c r="I39910" s="113" t="s">
        <v>83822</v>
      </c>
    </row>
    <row r="39911" spans="9:9" ht="14.5" x14ac:dyDescent="0.35">
      <c r="I39911" s="113" t="s">
        <v>83821</v>
      </c>
    </row>
    <row r="39912" spans="9:9" ht="14.5" x14ac:dyDescent="0.35">
      <c r="I39912" s="113" t="s">
        <v>83820</v>
      </c>
    </row>
    <row r="39913" spans="9:9" ht="14.5" x14ac:dyDescent="0.35">
      <c r="I39913" s="113" t="s">
        <v>83819</v>
      </c>
    </row>
    <row r="39914" spans="9:9" ht="14.5" x14ac:dyDescent="0.35">
      <c r="I39914" s="113" t="s">
        <v>83818</v>
      </c>
    </row>
    <row r="39915" spans="9:9" ht="14.5" x14ac:dyDescent="0.35">
      <c r="I39915" s="113" t="s">
        <v>83817</v>
      </c>
    </row>
    <row r="39916" spans="9:9" ht="14.5" x14ac:dyDescent="0.35">
      <c r="I39916" s="113" t="s">
        <v>83816</v>
      </c>
    </row>
    <row r="39917" spans="9:9" ht="14.5" x14ac:dyDescent="0.35">
      <c r="I39917" s="113" t="s">
        <v>83815</v>
      </c>
    </row>
    <row r="39918" spans="9:9" ht="14.5" x14ac:dyDescent="0.35">
      <c r="I39918" s="113" t="s">
        <v>83814</v>
      </c>
    </row>
    <row r="39919" spans="9:9" ht="14.5" x14ac:dyDescent="0.35">
      <c r="I39919" s="113" t="s">
        <v>83813</v>
      </c>
    </row>
    <row r="39920" spans="9:9" ht="14.5" x14ac:dyDescent="0.35">
      <c r="I39920" s="113" t="s">
        <v>83812</v>
      </c>
    </row>
    <row r="39921" spans="9:9" ht="14.5" x14ac:dyDescent="0.35">
      <c r="I39921" s="113" t="s">
        <v>83811</v>
      </c>
    </row>
    <row r="39922" spans="9:9" ht="14.5" x14ac:dyDescent="0.35">
      <c r="I39922" s="113" t="s">
        <v>83810</v>
      </c>
    </row>
    <row r="39923" spans="9:9" ht="14.5" x14ac:dyDescent="0.35">
      <c r="I39923" s="113" t="s">
        <v>83809</v>
      </c>
    </row>
    <row r="39924" spans="9:9" ht="14.5" x14ac:dyDescent="0.35">
      <c r="I39924" s="113" t="s">
        <v>83808</v>
      </c>
    </row>
    <row r="39925" spans="9:9" ht="14.5" x14ac:dyDescent="0.35">
      <c r="I39925" s="113" t="s">
        <v>83807</v>
      </c>
    </row>
    <row r="39926" spans="9:9" ht="14.5" x14ac:dyDescent="0.35">
      <c r="I39926" s="113" t="s">
        <v>83806</v>
      </c>
    </row>
    <row r="39927" spans="9:9" ht="14.5" x14ac:dyDescent="0.35">
      <c r="I39927" s="113" t="s">
        <v>83805</v>
      </c>
    </row>
    <row r="39928" spans="9:9" ht="14.5" x14ac:dyDescent="0.35">
      <c r="I39928" s="113" t="s">
        <v>83804</v>
      </c>
    </row>
    <row r="39929" spans="9:9" ht="14.5" x14ac:dyDescent="0.35">
      <c r="I39929" s="113" t="s">
        <v>83803</v>
      </c>
    </row>
    <row r="39930" spans="9:9" ht="14.5" x14ac:dyDescent="0.35">
      <c r="I39930" s="113" t="s">
        <v>83802</v>
      </c>
    </row>
    <row r="39931" spans="9:9" ht="14.5" x14ac:dyDescent="0.35">
      <c r="I39931" s="113" t="s">
        <v>83801</v>
      </c>
    </row>
    <row r="39932" spans="9:9" ht="14.5" x14ac:dyDescent="0.35">
      <c r="I39932" s="113" t="s">
        <v>83800</v>
      </c>
    </row>
    <row r="39933" spans="9:9" ht="14.5" x14ac:dyDescent="0.35">
      <c r="I39933" s="113" t="s">
        <v>83799</v>
      </c>
    </row>
    <row r="39934" spans="9:9" ht="14.5" x14ac:dyDescent="0.35">
      <c r="I39934" s="113" t="s">
        <v>83798</v>
      </c>
    </row>
    <row r="39935" spans="9:9" ht="14.5" x14ac:dyDescent="0.35">
      <c r="I39935" s="113" t="s">
        <v>83797</v>
      </c>
    </row>
    <row r="39936" spans="9:9" ht="14.5" x14ac:dyDescent="0.35">
      <c r="I39936" s="113" t="s">
        <v>83796</v>
      </c>
    </row>
    <row r="39937" spans="9:9" ht="14.5" x14ac:dyDescent="0.35">
      <c r="I39937" s="113" t="s">
        <v>83795</v>
      </c>
    </row>
    <row r="39938" spans="9:9" ht="14.5" x14ac:dyDescent="0.35">
      <c r="I39938" s="113" t="s">
        <v>83794</v>
      </c>
    </row>
    <row r="39939" spans="9:9" ht="14.5" x14ac:dyDescent="0.35">
      <c r="I39939" s="113" t="s">
        <v>83793</v>
      </c>
    </row>
    <row r="39940" spans="9:9" ht="14.5" x14ac:dyDescent="0.35">
      <c r="I39940" s="113" t="s">
        <v>116564</v>
      </c>
    </row>
    <row r="39941" spans="9:9" ht="14.5" x14ac:dyDescent="0.35">
      <c r="I39941" s="113" t="s">
        <v>83792</v>
      </c>
    </row>
    <row r="39942" spans="9:9" ht="14.5" x14ac:dyDescent="0.35">
      <c r="I39942" s="113" t="s">
        <v>83791</v>
      </c>
    </row>
    <row r="39943" spans="9:9" ht="14.5" x14ac:dyDescent="0.35">
      <c r="I39943" s="113" t="s">
        <v>83790</v>
      </c>
    </row>
    <row r="39944" spans="9:9" ht="14.5" x14ac:dyDescent="0.35">
      <c r="I39944" s="113" t="s">
        <v>83789</v>
      </c>
    </row>
    <row r="39945" spans="9:9" ht="14.5" x14ac:dyDescent="0.35">
      <c r="I39945" s="113" t="s">
        <v>83788</v>
      </c>
    </row>
    <row r="39946" spans="9:9" ht="14.5" x14ac:dyDescent="0.35">
      <c r="I39946" s="113" t="s">
        <v>83787</v>
      </c>
    </row>
    <row r="39947" spans="9:9" ht="14.5" x14ac:dyDescent="0.35">
      <c r="I39947" s="113" t="s">
        <v>83786</v>
      </c>
    </row>
    <row r="39948" spans="9:9" ht="14.5" x14ac:dyDescent="0.35">
      <c r="I39948" s="113" t="s">
        <v>112295</v>
      </c>
    </row>
    <row r="39949" spans="9:9" ht="14.5" x14ac:dyDescent="0.35">
      <c r="I39949" s="113" t="s">
        <v>83785</v>
      </c>
    </row>
    <row r="39950" spans="9:9" ht="14.5" x14ac:dyDescent="0.35">
      <c r="I39950" s="113" t="s">
        <v>83784</v>
      </c>
    </row>
    <row r="39951" spans="9:9" ht="14.5" x14ac:dyDescent="0.35">
      <c r="I39951" s="113" t="s">
        <v>83783</v>
      </c>
    </row>
    <row r="39952" spans="9:9" ht="14.5" x14ac:dyDescent="0.35">
      <c r="I39952" s="113" t="s">
        <v>83782</v>
      </c>
    </row>
    <row r="39953" spans="9:9" ht="14.5" x14ac:dyDescent="0.35">
      <c r="I39953" s="113" t="s">
        <v>83781</v>
      </c>
    </row>
    <row r="39954" spans="9:9" ht="14.5" x14ac:dyDescent="0.35">
      <c r="I39954" s="113" t="s">
        <v>83780</v>
      </c>
    </row>
    <row r="39955" spans="9:9" ht="14.5" x14ac:dyDescent="0.35">
      <c r="I39955" s="113" t="s">
        <v>83779</v>
      </c>
    </row>
    <row r="39956" spans="9:9" ht="14.5" x14ac:dyDescent="0.35">
      <c r="I39956" s="113" t="s">
        <v>83778</v>
      </c>
    </row>
    <row r="39957" spans="9:9" ht="14.5" x14ac:dyDescent="0.35">
      <c r="I39957" s="113" t="s">
        <v>83777</v>
      </c>
    </row>
    <row r="39958" spans="9:9" ht="14.5" x14ac:dyDescent="0.35">
      <c r="I39958" s="113" t="s">
        <v>83776</v>
      </c>
    </row>
    <row r="39959" spans="9:9" ht="14.5" x14ac:dyDescent="0.35">
      <c r="I39959" s="113" t="s">
        <v>83775</v>
      </c>
    </row>
    <row r="39960" spans="9:9" ht="14.5" x14ac:dyDescent="0.35">
      <c r="I39960" s="113" t="s">
        <v>83774</v>
      </c>
    </row>
    <row r="39961" spans="9:9" ht="14.5" x14ac:dyDescent="0.35">
      <c r="I39961" s="113" t="s">
        <v>83773</v>
      </c>
    </row>
    <row r="39962" spans="9:9" ht="14.5" x14ac:dyDescent="0.35">
      <c r="I39962" s="113" t="s">
        <v>83772</v>
      </c>
    </row>
    <row r="39963" spans="9:9" ht="14.5" x14ac:dyDescent="0.35">
      <c r="I39963" s="113" t="s">
        <v>83771</v>
      </c>
    </row>
    <row r="39964" spans="9:9" ht="14.5" x14ac:dyDescent="0.35">
      <c r="I39964" s="113" t="s">
        <v>83770</v>
      </c>
    </row>
    <row r="39965" spans="9:9" ht="14.5" x14ac:dyDescent="0.35">
      <c r="I39965" s="113" t="s">
        <v>112294</v>
      </c>
    </row>
    <row r="39966" spans="9:9" ht="14.5" x14ac:dyDescent="0.35">
      <c r="I39966" s="113" t="s">
        <v>83769</v>
      </c>
    </row>
    <row r="39967" spans="9:9" ht="14.5" x14ac:dyDescent="0.35">
      <c r="I39967" s="113" t="s">
        <v>83768</v>
      </c>
    </row>
    <row r="39968" spans="9:9" ht="14.5" x14ac:dyDescent="0.35">
      <c r="I39968" s="113" t="s">
        <v>83767</v>
      </c>
    </row>
    <row r="39969" spans="9:9" ht="14.5" x14ac:dyDescent="0.35">
      <c r="I39969" s="113" t="s">
        <v>83766</v>
      </c>
    </row>
    <row r="39970" spans="9:9" ht="14.5" x14ac:dyDescent="0.35">
      <c r="I39970" s="113" t="s">
        <v>83765</v>
      </c>
    </row>
    <row r="39971" spans="9:9" ht="14.5" x14ac:dyDescent="0.35">
      <c r="I39971" s="113" t="s">
        <v>83764</v>
      </c>
    </row>
    <row r="39972" spans="9:9" ht="14.5" x14ac:dyDescent="0.35">
      <c r="I39972" s="113" t="s">
        <v>83763</v>
      </c>
    </row>
    <row r="39973" spans="9:9" ht="14.5" x14ac:dyDescent="0.35">
      <c r="I39973" s="113" t="s">
        <v>83762</v>
      </c>
    </row>
    <row r="39974" spans="9:9" ht="14.5" x14ac:dyDescent="0.35">
      <c r="I39974" s="113" t="s">
        <v>83761</v>
      </c>
    </row>
    <row r="39975" spans="9:9" ht="14.5" x14ac:dyDescent="0.35">
      <c r="I39975" s="113" t="s">
        <v>83760</v>
      </c>
    </row>
    <row r="39976" spans="9:9" ht="14.5" x14ac:dyDescent="0.35">
      <c r="I39976" s="113" t="s">
        <v>83759</v>
      </c>
    </row>
    <row r="39977" spans="9:9" ht="14.5" x14ac:dyDescent="0.35">
      <c r="I39977" s="113" t="s">
        <v>83758</v>
      </c>
    </row>
    <row r="39978" spans="9:9" ht="14.5" x14ac:dyDescent="0.35">
      <c r="I39978" s="113" t="s">
        <v>83757</v>
      </c>
    </row>
    <row r="39979" spans="9:9" ht="14.5" x14ac:dyDescent="0.35">
      <c r="I39979" s="113" t="s">
        <v>83756</v>
      </c>
    </row>
    <row r="39980" spans="9:9" ht="14.5" x14ac:dyDescent="0.35">
      <c r="I39980" s="113" t="s">
        <v>83755</v>
      </c>
    </row>
    <row r="39981" spans="9:9" ht="14.5" x14ac:dyDescent="0.35">
      <c r="I39981" s="113" t="s">
        <v>83754</v>
      </c>
    </row>
    <row r="39982" spans="9:9" ht="14.5" x14ac:dyDescent="0.35">
      <c r="I39982" s="113" t="s">
        <v>83753</v>
      </c>
    </row>
    <row r="39983" spans="9:9" ht="14.5" x14ac:dyDescent="0.35">
      <c r="I39983" s="113" t="s">
        <v>83752</v>
      </c>
    </row>
    <row r="39984" spans="9:9" ht="14.5" x14ac:dyDescent="0.35">
      <c r="I39984" s="113" t="s">
        <v>83751</v>
      </c>
    </row>
    <row r="39985" spans="9:9" ht="14.5" x14ac:dyDescent="0.35">
      <c r="I39985" s="113" t="s">
        <v>83750</v>
      </c>
    </row>
    <row r="39986" spans="9:9" ht="14.5" x14ac:dyDescent="0.35">
      <c r="I39986" s="113" t="s">
        <v>83749</v>
      </c>
    </row>
    <row r="39987" spans="9:9" ht="14.5" x14ac:dyDescent="0.35">
      <c r="I39987" s="113" t="s">
        <v>83748</v>
      </c>
    </row>
    <row r="39988" spans="9:9" ht="14.5" x14ac:dyDescent="0.35">
      <c r="I39988" s="113" t="s">
        <v>83747</v>
      </c>
    </row>
    <row r="39989" spans="9:9" ht="14.5" x14ac:dyDescent="0.35">
      <c r="I39989" s="113" t="s">
        <v>83746</v>
      </c>
    </row>
    <row r="39990" spans="9:9" ht="14.5" x14ac:dyDescent="0.35">
      <c r="I39990" s="113" t="s">
        <v>83745</v>
      </c>
    </row>
    <row r="39991" spans="9:9" ht="14.5" x14ac:dyDescent="0.35">
      <c r="I39991" s="113" t="s">
        <v>83744</v>
      </c>
    </row>
    <row r="39992" spans="9:9" ht="14.5" x14ac:dyDescent="0.35">
      <c r="I39992" s="113" t="s">
        <v>83743</v>
      </c>
    </row>
    <row r="39993" spans="9:9" ht="14.5" x14ac:dyDescent="0.35">
      <c r="I39993" s="113" t="s">
        <v>83742</v>
      </c>
    </row>
    <row r="39994" spans="9:9" ht="14.5" x14ac:dyDescent="0.35">
      <c r="I39994" s="113" t="s">
        <v>83741</v>
      </c>
    </row>
    <row r="39995" spans="9:9" ht="14.5" x14ac:dyDescent="0.35">
      <c r="I39995" s="113" t="s">
        <v>83740</v>
      </c>
    </row>
    <row r="39996" spans="9:9" ht="14.5" x14ac:dyDescent="0.35">
      <c r="I39996" s="113" t="s">
        <v>83739</v>
      </c>
    </row>
    <row r="39997" spans="9:9" ht="14.5" x14ac:dyDescent="0.35">
      <c r="I39997" s="113" t="s">
        <v>83738</v>
      </c>
    </row>
    <row r="39998" spans="9:9" ht="14.5" x14ac:dyDescent="0.35">
      <c r="I39998" s="113" t="s">
        <v>83737</v>
      </c>
    </row>
    <row r="39999" spans="9:9" ht="14.5" x14ac:dyDescent="0.35">
      <c r="I39999" s="113" t="s">
        <v>83736</v>
      </c>
    </row>
    <row r="40000" spans="9:9" ht="14.5" x14ac:dyDescent="0.35">
      <c r="I40000" s="113" t="s">
        <v>126858</v>
      </c>
    </row>
    <row r="40001" spans="9:9" ht="14.5" x14ac:dyDescent="0.35">
      <c r="I40001" s="113" t="s">
        <v>126859</v>
      </c>
    </row>
    <row r="40002" spans="9:9" ht="14.5" x14ac:dyDescent="0.35">
      <c r="I40002" s="113" t="s">
        <v>126860</v>
      </c>
    </row>
    <row r="40003" spans="9:9" ht="14.5" x14ac:dyDescent="0.35">
      <c r="I40003" s="113" t="s">
        <v>126861</v>
      </c>
    </row>
    <row r="40004" spans="9:9" ht="14.5" x14ac:dyDescent="0.35">
      <c r="I40004" s="113" t="s">
        <v>126862</v>
      </c>
    </row>
    <row r="40005" spans="9:9" ht="14.5" x14ac:dyDescent="0.35">
      <c r="I40005" s="113" t="s">
        <v>83735</v>
      </c>
    </row>
    <row r="40006" spans="9:9" ht="14.5" x14ac:dyDescent="0.35">
      <c r="I40006" s="113" t="s">
        <v>83734</v>
      </c>
    </row>
    <row r="40007" spans="9:9" ht="14.5" x14ac:dyDescent="0.35">
      <c r="I40007" s="113" t="s">
        <v>83733</v>
      </c>
    </row>
    <row r="40008" spans="9:9" ht="14.5" x14ac:dyDescent="0.35">
      <c r="I40008" s="113" t="s">
        <v>83732</v>
      </c>
    </row>
    <row r="40009" spans="9:9" ht="14.5" x14ac:dyDescent="0.35">
      <c r="I40009" s="113" t="s">
        <v>83731</v>
      </c>
    </row>
    <row r="40010" spans="9:9" ht="14.5" x14ac:dyDescent="0.35">
      <c r="I40010" s="113" t="s">
        <v>83730</v>
      </c>
    </row>
    <row r="40011" spans="9:9" ht="14.5" x14ac:dyDescent="0.35">
      <c r="I40011" s="113" t="s">
        <v>83729</v>
      </c>
    </row>
    <row r="40012" spans="9:9" ht="14.5" x14ac:dyDescent="0.35">
      <c r="I40012" s="113" t="s">
        <v>83728</v>
      </c>
    </row>
    <row r="40013" spans="9:9" ht="14.5" x14ac:dyDescent="0.35">
      <c r="I40013" s="113" t="s">
        <v>83727</v>
      </c>
    </row>
    <row r="40014" spans="9:9" ht="14.5" x14ac:dyDescent="0.35">
      <c r="I40014" s="113" t="s">
        <v>83726</v>
      </c>
    </row>
    <row r="40015" spans="9:9" ht="14.5" x14ac:dyDescent="0.35">
      <c r="I40015" s="113" t="s">
        <v>83725</v>
      </c>
    </row>
    <row r="40016" spans="9:9" ht="14.5" x14ac:dyDescent="0.35">
      <c r="I40016" s="113" t="s">
        <v>83724</v>
      </c>
    </row>
    <row r="40017" spans="9:9" ht="14.5" x14ac:dyDescent="0.35">
      <c r="I40017" s="113" t="s">
        <v>83723</v>
      </c>
    </row>
    <row r="40018" spans="9:9" ht="14.5" x14ac:dyDescent="0.35">
      <c r="I40018" s="113" t="s">
        <v>83722</v>
      </c>
    </row>
    <row r="40019" spans="9:9" ht="14.5" x14ac:dyDescent="0.35">
      <c r="I40019" s="113" t="s">
        <v>83721</v>
      </c>
    </row>
    <row r="40020" spans="9:9" ht="14.5" x14ac:dyDescent="0.35">
      <c r="I40020" s="113" t="s">
        <v>83720</v>
      </c>
    </row>
    <row r="40021" spans="9:9" ht="14.5" x14ac:dyDescent="0.35">
      <c r="I40021" s="113" t="s">
        <v>83719</v>
      </c>
    </row>
    <row r="40022" spans="9:9" ht="14.5" x14ac:dyDescent="0.35">
      <c r="I40022" s="113" t="s">
        <v>83718</v>
      </c>
    </row>
    <row r="40023" spans="9:9" ht="14.5" x14ac:dyDescent="0.35">
      <c r="I40023" s="113" t="s">
        <v>83717</v>
      </c>
    </row>
    <row r="40024" spans="9:9" ht="14.5" x14ac:dyDescent="0.35">
      <c r="I40024" s="113" t="s">
        <v>83716</v>
      </c>
    </row>
    <row r="40025" spans="9:9" ht="14.5" x14ac:dyDescent="0.35">
      <c r="I40025" s="113" t="s">
        <v>83715</v>
      </c>
    </row>
    <row r="40026" spans="9:9" ht="14.5" x14ac:dyDescent="0.35">
      <c r="I40026" s="113" t="s">
        <v>83714</v>
      </c>
    </row>
    <row r="40027" spans="9:9" ht="14.5" x14ac:dyDescent="0.35">
      <c r="I40027" s="113" t="s">
        <v>83713</v>
      </c>
    </row>
    <row r="40028" spans="9:9" ht="14.5" x14ac:dyDescent="0.35">
      <c r="I40028" s="113" t="s">
        <v>83712</v>
      </c>
    </row>
    <row r="40029" spans="9:9" ht="14.5" x14ac:dyDescent="0.35">
      <c r="I40029" s="113" t="s">
        <v>83711</v>
      </c>
    </row>
    <row r="40030" spans="9:9" ht="14.5" x14ac:dyDescent="0.35">
      <c r="I40030" s="113" t="s">
        <v>83710</v>
      </c>
    </row>
    <row r="40031" spans="9:9" ht="14.5" x14ac:dyDescent="0.35">
      <c r="I40031" s="113" t="s">
        <v>83709</v>
      </c>
    </row>
    <row r="40032" spans="9:9" ht="14.5" x14ac:dyDescent="0.35">
      <c r="I40032" s="113" t="s">
        <v>83708</v>
      </c>
    </row>
    <row r="40033" spans="9:9" ht="14.5" x14ac:dyDescent="0.35">
      <c r="I40033" s="113" t="s">
        <v>83707</v>
      </c>
    </row>
    <row r="40034" spans="9:9" ht="14.5" x14ac:dyDescent="0.35">
      <c r="I40034" s="113" t="s">
        <v>83706</v>
      </c>
    </row>
    <row r="40035" spans="9:9" ht="14.5" x14ac:dyDescent="0.35">
      <c r="I40035" s="113" t="s">
        <v>83705</v>
      </c>
    </row>
    <row r="40036" spans="9:9" ht="14.5" x14ac:dyDescent="0.35">
      <c r="I40036" s="113" t="s">
        <v>83704</v>
      </c>
    </row>
    <row r="40037" spans="9:9" ht="14.5" x14ac:dyDescent="0.35">
      <c r="I40037" s="113" t="s">
        <v>83703</v>
      </c>
    </row>
    <row r="40038" spans="9:9" ht="14.5" x14ac:dyDescent="0.35">
      <c r="I40038" s="113" t="s">
        <v>83702</v>
      </c>
    </row>
    <row r="40039" spans="9:9" ht="14.5" x14ac:dyDescent="0.35">
      <c r="I40039" s="113" t="s">
        <v>83701</v>
      </c>
    </row>
    <row r="40040" spans="9:9" ht="14.5" x14ac:dyDescent="0.35">
      <c r="I40040" s="113" t="s">
        <v>83700</v>
      </c>
    </row>
    <row r="40041" spans="9:9" ht="14.5" x14ac:dyDescent="0.35">
      <c r="I40041" s="113" t="s">
        <v>83699</v>
      </c>
    </row>
    <row r="40042" spans="9:9" ht="14.5" x14ac:dyDescent="0.35">
      <c r="I40042" s="113" t="s">
        <v>83698</v>
      </c>
    </row>
    <row r="40043" spans="9:9" ht="14.5" x14ac:dyDescent="0.35">
      <c r="I40043" s="113" t="s">
        <v>83697</v>
      </c>
    </row>
    <row r="40044" spans="9:9" ht="14.5" x14ac:dyDescent="0.35">
      <c r="I40044" s="113" t="s">
        <v>83696</v>
      </c>
    </row>
    <row r="40045" spans="9:9" ht="14.5" x14ac:dyDescent="0.35">
      <c r="I40045" s="113" t="s">
        <v>83695</v>
      </c>
    </row>
    <row r="40046" spans="9:9" ht="14.5" x14ac:dyDescent="0.35">
      <c r="I40046" s="113" t="s">
        <v>83694</v>
      </c>
    </row>
    <row r="40047" spans="9:9" ht="14.5" x14ac:dyDescent="0.35">
      <c r="I40047" s="113" t="s">
        <v>83693</v>
      </c>
    </row>
    <row r="40048" spans="9:9" ht="14.5" x14ac:dyDescent="0.35">
      <c r="I40048" s="113" t="s">
        <v>83692</v>
      </c>
    </row>
    <row r="40049" spans="9:9" ht="14.5" x14ac:dyDescent="0.35">
      <c r="I40049" s="113" t="s">
        <v>83691</v>
      </c>
    </row>
    <row r="40050" spans="9:9" ht="14.5" x14ac:dyDescent="0.35">
      <c r="I40050" s="113" t="s">
        <v>83690</v>
      </c>
    </row>
    <row r="40051" spans="9:9" ht="14.5" x14ac:dyDescent="0.35">
      <c r="I40051" s="113" t="s">
        <v>83689</v>
      </c>
    </row>
    <row r="40052" spans="9:9" ht="14.5" x14ac:dyDescent="0.35">
      <c r="I40052" s="113" t="s">
        <v>83688</v>
      </c>
    </row>
    <row r="40053" spans="9:9" ht="14.5" x14ac:dyDescent="0.35">
      <c r="I40053" s="113" t="s">
        <v>83687</v>
      </c>
    </row>
    <row r="40054" spans="9:9" ht="14.5" x14ac:dyDescent="0.35">
      <c r="I40054" s="113" t="s">
        <v>83686</v>
      </c>
    </row>
    <row r="40055" spans="9:9" ht="14.5" x14ac:dyDescent="0.35">
      <c r="I40055" s="113" t="s">
        <v>83685</v>
      </c>
    </row>
    <row r="40056" spans="9:9" ht="14.5" x14ac:dyDescent="0.35">
      <c r="I40056" s="113" t="s">
        <v>83684</v>
      </c>
    </row>
    <row r="40057" spans="9:9" ht="14.5" x14ac:dyDescent="0.35">
      <c r="I40057" s="113" t="s">
        <v>83683</v>
      </c>
    </row>
    <row r="40058" spans="9:9" ht="14.5" x14ac:dyDescent="0.35">
      <c r="I40058" s="113" t="s">
        <v>83682</v>
      </c>
    </row>
    <row r="40059" spans="9:9" ht="14.5" x14ac:dyDescent="0.35">
      <c r="I40059" s="113" t="s">
        <v>83681</v>
      </c>
    </row>
    <row r="40060" spans="9:9" ht="14.5" x14ac:dyDescent="0.35">
      <c r="I40060" s="113" t="s">
        <v>83680</v>
      </c>
    </row>
    <row r="40061" spans="9:9" ht="14.5" x14ac:dyDescent="0.35">
      <c r="I40061" s="113" t="s">
        <v>83679</v>
      </c>
    </row>
    <row r="40062" spans="9:9" ht="14.5" x14ac:dyDescent="0.35">
      <c r="I40062" s="113" t="s">
        <v>83678</v>
      </c>
    </row>
    <row r="40063" spans="9:9" ht="14.5" x14ac:dyDescent="0.35">
      <c r="I40063" s="113" t="s">
        <v>83677</v>
      </c>
    </row>
    <row r="40064" spans="9:9" ht="14.5" x14ac:dyDescent="0.35">
      <c r="I40064" s="113" t="s">
        <v>83676</v>
      </c>
    </row>
    <row r="40065" spans="9:9" ht="14.5" x14ac:dyDescent="0.35">
      <c r="I40065" s="113" t="s">
        <v>83675</v>
      </c>
    </row>
    <row r="40066" spans="9:9" ht="14.5" x14ac:dyDescent="0.35">
      <c r="I40066" s="113" t="s">
        <v>83674</v>
      </c>
    </row>
    <row r="40067" spans="9:9" ht="14.5" x14ac:dyDescent="0.35">
      <c r="I40067" s="113" t="s">
        <v>83673</v>
      </c>
    </row>
    <row r="40068" spans="9:9" ht="14.5" x14ac:dyDescent="0.35">
      <c r="I40068" s="113" t="s">
        <v>83672</v>
      </c>
    </row>
    <row r="40069" spans="9:9" ht="14.5" x14ac:dyDescent="0.35">
      <c r="I40069" s="113" t="s">
        <v>83671</v>
      </c>
    </row>
    <row r="40070" spans="9:9" ht="14.5" x14ac:dyDescent="0.35">
      <c r="I40070" s="113" t="s">
        <v>83670</v>
      </c>
    </row>
    <row r="40071" spans="9:9" ht="14.5" x14ac:dyDescent="0.35">
      <c r="I40071" s="113" t="s">
        <v>83669</v>
      </c>
    </row>
    <row r="40072" spans="9:9" ht="14.5" x14ac:dyDescent="0.35">
      <c r="I40072" s="113" t="s">
        <v>83668</v>
      </c>
    </row>
    <row r="40073" spans="9:9" ht="14.5" x14ac:dyDescent="0.35">
      <c r="I40073" s="113" t="s">
        <v>83667</v>
      </c>
    </row>
    <row r="40074" spans="9:9" ht="14.5" x14ac:dyDescent="0.35">
      <c r="I40074" s="113" t="s">
        <v>83666</v>
      </c>
    </row>
    <row r="40075" spans="9:9" ht="14.5" x14ac:dyDescent="0.35">
      <c r="I40075" s="113" t="s">
        <v>83665</v>
      </c>
    </row>
    <row r="40076" spans="9:9" ht="14.5" x14ac:dyDescent="0.35">
      <c r="I40076" s="113" t="s">
        <v>83664</v>
      </c>
    </row>
    <row r="40077" spans="9:9" ht="14.5" x14ac:dyDescent="0.35">
      <c r="I40077" s="113" t="s">
        <v>83663</v>
      </c>
    </row>
    <row r="40078" spans="9:9" ht="14.5" x14ac:dyDescent="0.35">
      <c r="I40078" s="113" t="s">
        <v>83662</v>
      </c>
    </row>
    <row r="40079" spans="9:9" ht="14.5" x14ac:dyDescent="0.35">
      <c r="I40079" s="113" t="s">
        <v>83661</v>
      </c>
    </row>
    <row r="40080" spans="9:9" ht="14.5" x14ac:dyDescent="0.35">
      <c r="I40080" s="113" t="s">
        <v>83660</v>
      </c>
    </row>
    <row r="40081" spans="9:9" ht="14.5" x14ac:dyDescent="0.35">
      <c r="I40081" s="113" t="s">
        <v>83659</v>
      </c>
    </row>
    <row r="40082" spans="9:9" ht="14.5" x14ac:dyDescent="0.35">
      <c r="I40082" s="113" t="s">
        <v>83658</v>
      </c>
    </row>
    <row r="40083" spans="9:9" ht="14.5" x14ac:dyDescent="0.35">
      <c r="I40083" s="113" t="s">
        <v>83657</v>
      </c>
    </row>
    <row r="40084" spans="9:9" ht="14.5" x14ac:dyDescent="0.35">
      <c r="I40084" s="113" t="s">
        <v>83656</v>
      </c>
    </row>
    <row r="40085" spans="9:9" ht="14.5" x14ac:dyDescent="0.35">
      <c r="I40085" s="113" t="s">
        <v>83655</v>
      </c>
    </row>
    <row r="40086" spans="9:9" ht="14.5" x14ac:dyDescent="0.35">
      <c r="I40086" s="113" t="s">
        <v>83654</v>
      </c>
    </row>
    <row r="40087" spans="9:9" ht="14.5" x14ac:dyDescent="0.35">
      <c r="I40087" s="113" t="s">
        <v>83653</v>
      </c>
    </row>
    <row r="40088" spans="9:9" ht="14.5" x14ac:dyDescent="0.35">
      <c r="I40088" s="113" t="s">
        <v>83652</v>
      </c>
    </row>
    <row r="40089" spans="9:9" ht="14.5" x14ac:dyDescent="0.35">
      <c r="I40089" s="113" t="s">
        <v>83651</v>
      </c>
    </row>
    <row r="40090" spans="9:9" ht="14.5" x14ac:dyDescent="0.35">
      <c r="I40090" s="113" t="s">
        <v>83650</v>
      </c>
    </row>
    <row r="40091" spans="9:9" ht="14.5" x14ac:dyDescent="0.35">
      <c r="I40091" s="113" t="s">
        <v>83649</v>
      </c>
    </row>
    <row r="40092" spans="9:9" ht="14.5" x14ac:dyDescent="0.35">
      <c r="I40092" s="113" t="s">
        <v>83648</v>
      </c>
    </row>
    <row r="40093" spans="9:9" ht="14.5" x14ac:dyDescent="0.35">
      <c r="I40093" s="113" t="s">
        <v>83647</v>
      </c>
    </row>
    <row r="40094" spans="9:9" ht="14.5" x14ac:dyDescent="0.35">
      <c r="I40094" s="113" t="s">
        <v>83646</v>
      </c>
    </row>
    <row r="40095" spans="9:9" ht="14.5" x14ac:dyDescent="0.35">
      <c r="I40095" s="113" t="s">
        <v>83645</v>
      </c>
    </row>
    <row r="40096" spans="9:9" ht="14.5" x14ac:dyDescent="0.35">
      <c r="I40096" s="113" t="s">
        <v>83644</v>
      </c>
    </row>
    <row r="40097" spans="9:9" ht="14.5" x14ac:dyDescent="0.35">
      <c r="I40097" s="113" t="s">
        <v>83643</v>
      </c>
    </row>
    <row r="40098" spans="9:9" ht="14.5" x14ac:dyDescent="0.35">
      <c r="I40098" s="113" t="s">
        <v>83642</v>
      </c>
    </row>
    <row r="40099" spans="9:9" ht="14.5" x14ac:dyDescent="0.35">
      <c r="I40099" s="113" t="s">
        <v>83641</v>
      </c>
    </row>
    <row r="40100" spans="9:9" ht="14.5" x14ac:dyDescent="0.35">
      <c r="I40100" s="113" t="s">
        <v>83640</v>
      </c>
    </row>
    <row r="40101" spans="9:9" ht="14.5" x14ac:dyDescent="0.35">
      <c r="I40101" s="113" t="s">
        <v>83639</v>
      </c>
    </row>
    <row r="40102" spans="9:9" ht="14.5" x14ac:dyDescent="0.35">
      <c r="I40102" s="113" t="s">
        <v>83638</v>
      </c>
    </row>
    <row r="40103" spans="9:9" ht="14.5" x14ac:dyDescent="0.35">
      <c r="I40103" s="113" t="s">
        <v>83637</v>
      </c>
    </row>
    <row r="40104" spans="9:9" ht="14.5" x14ac:dyDescent="0.35">
      <c r="I40104" s="113" t="s">
        <v>83636</v>
      </c>
    </row>
    <row r="40105" spans="9:9" ht="14.5" x14ac:dyDescent="0.35">
      <c r="I40105" s="113" t="s">
        <v>83635</v>
      </c>
    </row>
    <row r="40106" spans="9:9" ht="14.5" x14ac:dyDescent="0.35">
      <c r="I40106" s="113" t="s">
        <v>83634</v>
      </c>
    </row>
    <row r="40107" spans="9:9" ht="14.5" x14ac:dyDescent="0.35">
      <c r="I40107" s="113" t="s">
        <v>83633</v>
      </c>
    </row>
    <row r="40108" spans="9:9" ht="14.5" x14ac:dyDescent="0.35">
      <c r="I40108" s="113" t="s">
        <v>83632</v>
      </c>
    </row>
    <row r="40109" spans="9:9" ht="14.5" x14ac:dyDescent="0.35">
      <c r="I40109" s="113" t="s">
        <v>83631</v>
      </c>
    </row>
    <row r="40110" spans="9:9" ht="14.5" x14ac:dyDescent="0.35">
      <c r="I40110" s="113" t="s">
        <v>83630</v>
      </c>
    </row>
    <row r="40111" spans="9:9" ht="14.5" x14ac:dyDescent="0.35">
      <c r="I40111" s="113" t="s">
        <v>83629</v>
      </c>
    </row>
    <row r="40112" spans="9:9" ht="14.5" x14ac:dyDescent="0.35">
      <c r="I40112" s="113" t="s">
        <v>83628</v>
      </c>
    </row>
    <row r="40113" spans="9:9" ht="14.5" x14ac:dyDescent="0.35">
      <c r="I40113" s="113" t="s">
        <v>83627</v>
      </c>
    </row>
    <row r="40114" spans="9:9" ht="14.5" x14ac:dyDescent="0.35">
      <c r="I40114" s="113" t="s">
        <v>83626</v>
      </c>
    </row>
    <row r="40115" spans="9:9" ht="14.5" x14ac:dyDescent="0.35">
      <c r="I40115" s="113" t="s">
        <v>83625</v>
      </c>
    </row>
    <row r="40116" spans="9:9" ht="14.5" x14ac:dyDescent="0.35">
      <c r="I40116" s="113" t="s">
        <v>83624</v>
      </c>
    </row>
    <row r="40117" spans="9:9" ht="14.5" x14ac:dyDescent="0.35">
      <c r="I40117" s="113" t="s">
        <v>83623</v>
      </c>
    </row>
    <row r="40118" spans="9:9" ht="14.5" x14ac:dyDescent="0.35">
      <c r="I40118" s="113" t="s">
        <v>83622</v>
      </c>
    </row>
    <row r="40119" spans="9:9" ht="14.5" x14ac:dyDescent="0.35">
      <c r="I40119" s="113" t="s">
        <v>83621</v>
      </c>
    </row>
    <row r="40120" spans="9:9" ht="14.5" x14ac:dyDescent="0.35">
      <c r="I40120" s="113" t="s">
        <v>83620</v>
      </c>
    </row>
    <row r="40121" spans="9:9" ht="14.5" x14ac:dyDescent="0.35">
      <c r="I40121" s="113" t="s">
        <v>83619</v>
      </c>
    </row>
    <row r="40122" spans="9:9" ht="14.5" x14ac:dyDescent="0.35">
      <c r="I40122" s="113" t="s">
        <v>83618</v>
      </c>
    </row>
    <row r="40123" spans="9:9" ht="14.5" x14ac:dyDescent="0.35">
      <c r="I40123" s="113" t="s">
        <v>83617</v>
      </c>
    </row>
    <row r="40124" spans="9:9" ht="14.5" x14ac:dyDescent="0.35">
      <c r="I40124" s="113" t="s">
        <v>83616</v>
      </c>
    </row>
    <row r="40125" spans="9:9" ht="14.5" x14ac:dyDescent="0.35">
      <c r="I40125" s="113" t="s">
        <v>83615</v>
      </c>
    </row>
    <row r="40126" spans="9:9" ht="14.5" x14ac:dyDescent="0.35">
      <c r="I40126" s="113" t="s">
        <v>83614</v>
      </c>
    </row>
    <row r="40127" spans="9:9" ht="14.5" x14ac:dyDescent="0.35">
      <c r="I40127" s="113" t="s">
        <v>83613</v>
      </c>
    </row>
    <row r="40128" spans="9:9" ht="14.5" x14ac:dyDescent="0.35">
      <c r="I40128" s="113" t="s">
        <v>83612</v>
      </c>
    </row>
    <row r="40129" spans="9:9" ht="14.5" x14ac:dyDescent="0.35">
      <c r="I40129" s="113" t="s">
        <v>83611</v>
      </c>
    </row>
    <row r="40130" spans="9:9" ht="14.5" x14ac:dyDescent="0.35">
      <c r="I40130" s="113" t="s">
        <v>83610</v>
      </c>
    </row>
    <row r="40131" spans="9:9" ht="14.5" x14ac:dyDescent="0.35">
      <c r="I40131" s="113" t="s">
        <v>83609</v>
      </c>
    </row>
    <row r="40132" spans="9:9" ht="14.5" x14ac:dyDescent="0.35">
      <c r="I40132" s="113" t="s">
        <v>83608</v>
      </c>
    </row>
    <row r="40133" spans="9:9" ht="14.5" x14ac:dyDescent="0.35">
      <c r="I40133" s="113" t="s">
        <v>83607</v>
      </c>
    </row>
    <row r="40134" spans="9:9" ht="14.5" x14ac:dyDescent="0.35">
      <c r="I40134" s="113" t="s">
        <v>83606</v>
      </c>
    </row>
    <row r="40135" spans="9:9" ht="14.5" x14ac:dyDescent="0.35">
      <c r="I40135" s="113" t="s">
        <v>83605</v>
      </c>
    </row>
    <row r="40136" spans="9:9" ht="14.5" x14ac:dyDescent="0.35">
      <c r="I40136" s="113" t="s">
        <v>83604</v>
      </c>
    </row>
    <row r="40137" spans="9:9" ht="14.5" x14ac:dyDescent="0.35">
      <c r="I40137" s="113" t="s">
        <v>83603</v>
      </c>
    </row>
    <row r="40138" spans="9:9" ht="14.5" x14ac:dyDescent="0.35">
      <c r="I40138" s="113" t="s">
        <v>83602</v>
      </c>
    </row>
    <row r="40139" spans="9:9" ht="14.5" x14ac:dyDescent="0.35">
      <c r="I40139" s="113" t="s">
        <v>83601</v>
      </c>
    </row>
    <row r="40140" spans="9:9" ht="14.5" x14ac:dyDescent="0.35">
      <c r="I40140" s="113" t="s">
        <v>83600</v>
      </c>
    </row>
    <row r="40141" spans="9:9" ht="14.5" x14ac:dyDescent="0.35">
      <c r="I40141" s="113" t="s">
        <v>83599</v>
      </c>
    </row>
    <row r="40142" spans="9:9" ht="14.5" x14ac:dyDescent="0.35">
      <c r="I40142" s="113" t="s">
        <v>83598</v>
      </c>
    </row>
    <row r="40143" spans="9:9" ht="14.5" x14ac:dyDescent="0.35">
      <c r="I40143" s="113" t="s">
        <v>83597</v>
      </c>
    </row>
    <row r="40144" spans="9:9" ht="14.5" x14ac:dyDescent="0.35">
      <c r="I40144" s="113" t="s">
        <v>83596</v>
      </c>
    </row>
    <row r="40145" spans="9:9" ht="14.5" x14ac:dyDescent="0.35">
      <c r="I40145" s="113" t="s">
        <v>83595</v>
      </c>
    </row>
    <row r="40146" spans="9:9" ht="14.5" x14ac:dyDescent="0.35">
      <c r="I40146" s="113" t="s">
        <v>83594</v>
      </c>
    </row>
    <row r="40147" spans="9:9" ht="14.5" x14ac:dyDescent="0.35">
      <c r="I40147" s="113" t="s">
        <v>83593</v>
      </c>
    </row>
    <row r="40148" spans="9:9" ht="14.5" x14ac:dyDescent="0.35">
      <c r="I40148" s="113" t="s">
        <v>83592</v>
      </c>
    </row>
    <row r="40149" spans="9:9" ht="14.5" x14ac:dyDescent="0.35">
      <c r="I40149" s="113" t="s">
        <v>83591</v>
      </c>
    </row>
    <row r="40150" spans="9:9" ht="14.5" x14ac:dyDescent="0.35">
      <c r="I40150" s="113" t="s">
        <v>83590</v>
      </c>
    </row>
    <row r="40151" spans="9:9" ht="14.5" x14ac:dyDescent="0.35">
      <c r="I40151" s="113" t="s">
        <v>83589</v>
      </c>
    </row>
    <row r="40152" spans="9:9" ht="14.5" x14ac:dyDescent="0.35">
      <c r="I40152" s="113" t="s">
        <v>83588</v>
      </c>
    </row>
    <row r="40153" spans="9:9" ht="14.5" x14ac:dyDescent="0.35">
      <c r="I40153" s="113" t="s">
        <v>83587</v>
      </c>
    </row>
    <row r="40154" spans="9:9" ht="14.5" x14ac:dyDescent="0.35">
      <c r="I40154" s="113" t="s">
        <v>83586</v>
      </c>
    </row>
    <row r="40155" spans="9:9" ht="14.5" x14ac:dyDescent="0.35">
      <c r="I40155" s="113" t="s">
        <v>83585</v>
      </c>
    </row>
    <row r="40156" spans="9:9" ht="14.5" x14ac:dyDescent="0.35">
      <c r="I40156" s="113" t="s">
        <v>83584</v>
      </c>
    </row>
    <row r="40157" spans="9:9" ht="14.5" x14ac:dyDescent="0.35">
      <c r="I40157" s="113" t="s">
        <v>83583</v>
      </c>
    </row>
    <row r="40158" spans="9:9" ht="14.5" x14ac:dyDescent="0.35">
      <c r="I40158" s="113" t="s">
        <v>83582</v>
      </c>
    </row>
    <row r="40159" spans="9:9" ht="14.5" x14ac:dyDescent="0.35">
      <c r="I40159" s="113" t="s">
        <v>83581</v>
      </c>
    </row>
    <row r="40160" spans="9:9" ht="14.5" x14ac:dyDescent="0.35">
      <c r="I40160" s="113" t="s">
        <v>83580</v>
      </c>
    </row>
    <row r="40161" spans="9:9" ht="14.5" x14ac:dyDescent="0.35">
      <c r="I40161" s="113" t="s">
        <v>83579</v>
      </c>
    </row>
    <row r="40162" spans="9:9" ht="14.5" x14ac:dyDescent="0.35">
      <c r="I40162" s="113" t="s">
        <v>83578</v>
      </c>
    </row>
    <row r="40163" spans="9:9" ht="14.5" x14ac:dyDescent="0.35">
      <c r="I40163" s="113" t="s">
        <v>83577</v>
      </c>
    </row>
    <row r="40164" spans="9:9" ht="14.5" x14ac:dyDescent="0.35">
      <c r="I40164" s="113" t="s">
        <v>83576</v>
      </c>
    </row>
    <row r="40165" spans="9:9" ht="14.5" x14ac:dyDescent="0.35">
      <c r="I40165" s="113" t="s">
        <v>83575</v>
      </c>
    </row>
    <row r="40166" spans="9:9" ht="14.5" x14ac:dyDescent="0.35">
      <c r="I40166" s="113" t="s">
        <v>83574</v>
      </c>
    </row>
    <row r="40167" spans="9:9" ht="14.5" x14ac:dyDescent="0.35">
      <c r="I40167" s="113" t="s">
        <v>83573</v>
      </c>
    </row>
    <row r="40168" spans="9:9" ht="14.5" x14ac:dyDescent="0.35">
      <c r="I40168" s="113" t="s">
        <v>83572</v>
      </c>
    </row>
    <row r="40169" spans="9:9" ht="14.5" x14ac:dyDescent="0.35">
      <c r="I40169" s="113" t="s">
        <v>83571</v>
      </c>
    </row>
    <row r="40170" spans="9:9" ht="14.5" x14ac:dyDescent="0.35">
      <c r="I40170" s="113" t="s">
        <v>83570</v>
      </c>
    </row>
    <row r="40171" spans="9:9" ht="14.5" x14ac:dyDescent="0.35">
      <c r="I40171" s="113" t="s">
        <v>83569</v>
      </c>
    </row>
    <row r="40172" spans="9:9" ht="14.5" x14ac:dyDescent="0.35">
      <c r="I40172" s="113" t="s">
        <v>83568</v>
      </c>
    </row>
    <row r="40173" spans="9:9" ht="14.5" x14ac:dyDescent="0.35">
      <c r="I40173" s="113" t="s">
        <v>83567</v>
      </c>
    </row>
    <row r="40174" spans="9:9" ht="14.5" x14ac:dyDescent="0.35">
      <c r="I40174" s="113" t="s">
        <v>83566</v>
      </c>
    </row>
    <row r="40175" spans="9:9" ht="14.5" x14ac:dyDescent="0.35">
      <c r="I40175" s="113" t="s">
        <v>83565</v>
      </c>
    </row>
    <row r="40176" spans="9:9" ht="14.5" x14ac:dyDescent="0.35">
      <c r="I40176" s="113" t="s">
        <v>83564</v>
      </c>
    </row>
    <row r="40177" spans="9:9" ht="14.5" x14ac:dyDescent="0.35">
      <c r="I40177" s="113" t="s">
        <v>83563</v>
      </c>
    </row>
    <row r="40178" spans="9:9" ht="14.5" x14ac:dyDescent="0.35">
      <c r="I40178" s="113" t="s">
        <v>83562</v>
      </c>
    </row>
    <row r="40179" spans="9:9" ht="14.5" x14ac:dyDescent="0.35">
      <c r="I40179" s="113" t="s">
        <v>83561</v>
      </c>
    </row>
    <row r="40180" spans="9:9" ht="14.5" x14ac:dyDescent="0.35">
      <c r="I40180" s="113" t="s">
        <v>83560</v>
      </c>
    </row>
    <row r="40181" spans="9:9" ht="14.5" x14ac:dyDescent="0.35">
      <c r="I40181" s="113" t="s">
        <v>83559</v>
      </c>
    </row>
    <row r="40182" spans="9:9" ht="14.5" x14ac:dyDescent="0.35">
      <c r="I40182" s="113" t="s">
        <v>83558</v>
      </c>
    </row>
    <row r="40183" spans="9:9" ht="14.5" x14ac:dyDescent="0.35">
      <c r="I40183" s="113" t="s">
        <v>83557</v>
      </c>
    </row>
    <row r="40184" spans="9:9" ht="14.5" x14ac:dyDescent="0.35">
      <c r="I40184" s="113" t="s">
        <v>83556</v>
      </c>
    </row>
    <row r="40185" spans="9:9" ht="14.5" x14ac:dyDescent="0.35">
      <c r="I40185" s="113" t="s">
        <v>83555</v>
      </c>
    </row>
    <row r="40186" spans="9:9" ht="14.5" x14ac:dyDescent="0.35">
      <c r="I40186" s="113" t="s">
        <v>83554</v>
      </c>
    </row>
    <row r="40187" spans="9:9" ht="14.5" x14ac:dyDescent="0.35">
      <c r="I40187" s="113" t="s">
        <v>83553</v>
      </c>
    </row>
    <row r="40188" spans="9:9" ht="14.5" x14ac:dyDescent="0.35">
      <c r="I40188" s="113" t="s">
        <v>83552</v>
      </c>
    </row>
    <row r="40189" spans="9:9" ht="14.5" x14ac:dyDescent="0.35">
      <c r="I40189" s="113" t="s">
        <v>83551</v>
      </c>
    </row>
    <row r="40190" spans="9:9" ht="14.5" x14ac:dyDescent="0.35">
      <c r="I40190" s="113" t="s">
        <v>83550</v>
      </c>
    </row>
    <row r="40191" spans="9:9" ht="14.5" x14ac:dyDescent="0.35">
      <c r="I40191" s="113" t="s">
        <v>83549</v>
      </c>
    </row>
    <row r="40192" spans="9:9" ht="14.5" x14ac:dyDescent="0.35">
      <c r="I40192" s="113" t="s">
        <v>83548</v>
      </c>
    </row>
    <row r="40193" spans="9:9" ht="14.5" x14ac:dyDescent="0.35">
      <c r="I40193" s="113" t="s">
        <v>83547</v>
      </c>
    </row>
    <row r="40194" spans="9:9" ht="14.5" x14ac:dyDescent="0.35">
      <c r="I40194" s="113" t="s">
        <v>83546</v>
      </c>
    </row>
    <row r="40195" spans="9:9" ht="14.5" x14ac:dyDescent="0.35">
      <c r="I40195" s="113" t="s">
        <v>83545</v>
      </c>
    </row>
    <row r="40196" spans="9:9" ht="14.5" x14ac:dyDescent="0.35">
      <c r="I40196" s="113" t="s">
        <v>83544</v>
      </c>
    </row>
    <row r="40197" spans="9:9" ht="14.5" x14ac:dyDescent="0.35">
      <c r="I40197" s="113" t="s">
        <v>83543</v>
      </c>
    </row>
    <row r="40198" spans="9:9" ht="14.5" x14ac:dyDescent="0.35">
      <c r="I40198" s="113" t="s">
        <v>83542</v>
      </c>
    </row>
    <row r="40199" spans="9:9" ht="14.5" x14ac:dyDescent="0.35">
      <c r="I40199" s="113" t="s">
        <v>83541</v>
      </c>
    </row>
    <row r="40200" spans="9:9" ht="14.5" x14ac:dyDescent="0.35">
      <c r="I40200" s="113" t="s">
        <v>83540</v>
      </c>
    </row>
    <row r="40201" spans="9:9" ht="14.5" x14ac:dyDescent="0.35">
      <c r="I40201" s="113" t="s">
        <v>83539</v>
      </c>
    </row>
    <row r="40202" spans="9:9" ht="14.5" x14ac:dyDescent="0.35">
      <c r="I40202" s="113" t="s">
        <v>83538</v>
      </c>
    </row>
    <row r="40203" spans="9:9" ht="14.5" x14ac:dyDescent="0.35">
      <c r="I40203" s="113" t="s">
        <v>83537</v>
      </c>
    </row>
    <row r="40204" spans="9:9" ht="14.5" x14ac:dyDescent="0.35">
      <c r="I40204" s="113" t="s">
        <v>83536</v>
      </c>
    </row>
    <row r="40205" spans="9:9" ht="14.5" x14ac:dyDescent="0.35">
      <c r="I40205" s="113" t="s">
        <v>83535</v>
      </c>
    </row>
    <row r="40206" spans="9:9" ht="14.5" x14ac:dyDescent="0.35">
      <c r="I40206" s="113" t="s">
        <v>83534</v>
      </c>
    </row>
    <row r="40207" spans="9:9" ht="14.5" x14ac:dyDescent="0.35">
      <c r="I40207" s="113" t="s">
        <v>83533</v>
      </c>
    </row>
    <row r="40208" spans="9:9" ht="14.5" x14ac:dyDescent="0.35">
      <c r="I40208" s="113" t="s">
        <v>83532</v>
      </c>
    </row>
    <row r="40209" spans="9:9" ht="14.5" x14ac:dyDescent="0.35">
      <c r="I40209" s="113" t="s">
        <v>83531</v>
      </c>
    </row>
    <row r="40210" spans="9:9" ht="14.5" x14ac:dyDescent="0.35">
      <c r="I40210" s="113" t="s">
        <v>83530</v>
      </c>
    </row>
    <row r="40211" spans="9:9" ht="14.5" x14ac:dyDescent="0.35">
      <c r="I40211" s="113" t="s">
        <v>83529</v>
      </c>
    </row>
    <row r="40212" spans="9:9" ht="14.5" x14ac:dyDescent="0.35">
      <c r="I40212" s="113" t="s">
        <v>83528</v>
      </c>
    </row>
    <row r="40213" spans="9:9" ht="14.5" x14ac:dyDescent="0.35">
      <c r="I40213" s="113" t="s">
        <v>83527</v>
      </c>
    </row>
    <row r="40214" spans="9:9" ht="14.5" x14ac:dyDescent="0.35">
      <c r="I40214" s="113" t="s">
        <v>83526</v>
      </c>
    </row>
    <row r="40215" spans="9:9" ht="14.5" x14ac:dyDescent="0.35">
      <c r="I40215" s="113" t="s">
        <v>83525</v>
      </c>
    </row>
    <row r="40216" spans="9:9" ht="14.5" x14ac:dyDescent="0.35">
      <c r="I40216" s="113" t="s">
        <v>83524</v>
      </c>
    </row>
    <row r="40217" spans="9:9" ht="14.5" x14ac:dyDescent="0.35">
      <c r="I40217" s="113" t="s">
        <v>83523</v>
      </c>
    </row>
    <row r="40218" spans="9:9" ht="14.5" x14ac:dyDescent="0.35">
      <c r="I40218" s="113" t="s">
        <v>83522</v>
      </c>
    </row>
    <row r="40219" spans="9:9" ht="14.5" x14ac:dyDescent="0.35">
      <c r="I40219" s="113" t="s">
        <v>83521</v>
      </c>
    </row>
    <row r="40220" spans="9:9" ht="14.5" x14ac:dyDescent="0.35">
      <c r="I40220" s="113" t="s">
        <v>83520</v>
      </c>
    </row>
    <row r="40221" spans="9:9" ht="14.5" x14ac:dyDescent="0.35">
      <c r="I40221" s="113" t="s">
        <v>83519</v>
      </c>
    </row>
    <row r="40222" spans="9:9" ht="14.5" x14ac:dyDescent="0.35">
      <c r="I40222" s="113" t="s">
        <v>83518</v>
      </c>
    </row>
    <row r="40223" spans="9:9" ht="14.5" x14ac:dyDescent="0.35">
      <c r="I40223" s="113" t="s">
        <v>83517</v>
      </c>
    </row>
    <row r="40224" spans="9:9" ht="14.5" x14ac:dyDescent="0.35">
      <c r="I40224" s="113" t="s">
        <v>83516</v>
      </c>
    </row>
    <row r="40225" spans="9:9" ht="14.5" x14ac:dyDescent="0.35">
      <c r="I40225" s="113" t="s">
        <v>83515</v>
      </c>
    </row>
    <row r="40226" spans="9:9" ht="14.5" x14ac:dyDescent="0.35">
      <c r="I40226" s="113" t="s">
        <v>83514</v>
      </c>
    </row>
    <row r="40227" spans="9:9" ht="14.5" x14ac:dyDescent="0.35">
      <c r="I40227" s="113" t="s">
        <v>83513</v>
      </c>
    </row>
    <row r="40228" spans="9:9" ht="14.5" x14ac:dyDescent="0.35">
      <c r="I40228" s="113" t="s">
        <v>83512</v>
      </c>
    </row>
    <row r="40229" spans="9:9" ht="14.5" x14ac:dyDescent="0.35">
      <c r="I40229" s="113" t="s">
        <v>83511</v>
      </c>
    </row>
    <row r="40230" spans="9:9" ht="14.5" x14ac:dyDescent="0.35">
      <c r="I40230" s="113" t="s">
        <v>83510</v>
      </c>
    </row>
    <row r="40231" spans="9:9" ht="14.5" x14ac:dyDescent="0.35">
      <c r="I40231" s="113" t="s">
        <v>83509</v>
      </c>
    </row>
    <row r="40232" spans="9:9" ht="14.5" x14ac:dyDescent="0.35">
      <c r="I40232" s="113" t="s">
        <v>83508</v>
      </c>
    </row>
    <row r="40233" spans="9:9" ht="14.5" x14ac:dyDescent="0.35">
      <c r="I40233" s="113" t="s">
        <v>83507</v>
      </c>
    </row>
    <row r="40234" spans="9:9" ht="14.5" x14ac:dyDescent="0.35">
      <c r="I40234" s="113" t="s">
        <v>83506</v>
      </c>
    </row>
    <row r="40235" spans="9:9" ht="14.5" x14ac:dyDescent="0.35">
      <c r="I40235" s="113" t="s">
        <v>83505</v>
      </c>
    </row>
    <row r="40236" spans="9:9" ht="14.5" x14ac:dyDescent="0.35">
      <c r="I40236" s="113" t="s">
        <v>83504</v>
      </c>
    </row>
    <row r="40237" spans="9:9" ht="14.5" x14ac:dyDescent="0.35">
      <c r="I40237" s="113" t="s">
        <v>83503</v>
      </c>
    </row>
    <row r="40238" spans="9:9" ht="14.5" x14ac:dyDescent="0.35">
      <c r="I40238" s="113" t="s">
        <v>83502</v>
      </c>
    </row>
    <row r="40239" spans="9:9" ht="14.5" x14ac:dyDescent="0.35">
      <c r="I40239" s="113" t="s">
        <v>83501</v>
      </c>
    </row>
    <row r="40240" spans="9:9" ht="14.5" x14ac:dyDescent="0.35">
      <c r="I40240" s="113" t="s">
        <v>83500</v>
      </c>
    </row>
    <row r="40241" spans="9:9" ht="14.5" x14ac:dyDescent="0.35">
      <c r="I40241" s="113" t="s">
        <v>83499</v>
      </c>
    </row>
    <row r="40242" spans="9:9" ht="14.5" x14ac:dyDescent="0.35">
      <c r="I40242" s="113" t="s">
        <v>83498</v>
      </c>
    </row>
    <row r="40243" spans="9:9" ht="14.5" x14ac:dyDescent="0.35">
      <c r="I40243" s="113" t="s">
        <v>83497</v>
      </c>
    </row>
    <row r="40244" spans="9:9" ht="14.5" x14ac:dyDescent="0.35">
      <c r="I40244" s="113" t="s">
        <v>83496</v>
      </c>
    </row>
    <row r="40245" spans="9:9" ht="14.5" x14ac:dyDescent="0.35">
      <c r="I40245" s="113" t="s">
        <v>83495</v>
      </c>
    </row>
    <row r="40246" spans="9:9" ht="14.5" x14ac:dyDescent="0.35">
      <c r="I40246" s="113" t="s">
        <v>83494</v>
      </c>
    </row>
    <row r="40247" spans="9:9" ht="14.5" x14ac:dyDescent="0.35">
      <c r="I40247" s="113" t="s">
        <v>83493</v>
      </c>
    </row>
    <row r="40248" spans="9:9" ht="14.5" x14ac:dyDescent="0.35">
      <c r="I40248" s="113" t="s">
        <v>83492</v>
      </c>
    </row>
    <row r="40249" spans="9:9" ht="14.5" x14ac:dyDescent="0.35">
      <c r="I40249" s="113" t="s">
        <v>83491</v>
      </c>
    </row>
    <row r="40250" spans="9:9" ht="14.5" x14ac:dyDescent="0.35">
      <c r="I40250" s="113" t="s">
        <v>83490</v>
      </c>
    </row>
    <row r="40251" spans="9:9" ht="14.5" x14ac:dyDescent="0.35">
      <c r="I40251" s="113" t="s">
        <v>83489</v>
      </c>
    </row>
    <row r="40252" spans="9:9" ht="14.5" x14ac:dyDescent="0.35">
      <c r="I40252" s="113" t="s">
        <v>83488</v>
      </c>
    </row>
    <row r="40253" spans="9:9" ht="14.5" x14ac:dyDescent="0.35">
      <c r="I40253" s="113" t="s">
        <v>83487</v>
      </c>
    </row>
    <row r="40254" spans="9:9" ht="14.5" x14ac:dyDescent="0.35">
      <c r="I40254" s="113" t="s">
        <v>83486</v>
      </c>
    </row>
    <row r="40255" spans="9:9" ht="14.5" x14ac:dyDescent="0.35">
      <c r="I40255" s="113" t="s">
        <v>83485</v>
      </c>
    </row>
    <row r="40256" spans="9:9" ht="14.5" x14ac:dyDescent="0.35">
      <c r="I40256" s="113" t="s">
        <v>83484</v>
      </c>
    </row>
    <row r="40257" spans="9:9" ht="14.5" x14ac:dyDescent="0.35">
      <c r="I40257" s="113" t="s">
        <v>83483</v>
      </c>
    </row>
    <row r="40258" spans="9:9" ht="14.5" x14ac:dyDescent="0.35">
      <c r="I40258" s="113" t="s">
        <v>83482</v>
      </c>
    </row>
    <row r="40259" spans="9:9" ht="14.5" x14ac:dyDescent="0.35">
      <c r="I40259" s="113" t="s">
        <v>83481</v>
      </c>
    </row>
    <row r="40260" spans="9:9" ht="14.5" x14ac:dyDescent="0.35">
      <c r="I40260" s="113" t="s">
        <v>83480</v>
      </c>
    </row>
    <row r="40261" spans="9:9" ht="14.5" x14ac:dyDescent="0.35">
      <c r="I40261" s="113" t="s">
        <v>83479</v>
      </c>
    </row>
    <row r="40262" spans="9:9" ht="14.5" x14ac:dyDescent="0.35">
      <c r="I40262" s="113" t="s">
        <v>83478</v>
      </c>
    </row>
    <row r="40263" spans="9:9" ht="14.5" x14ac:dyDescent="0.35">
      <c r="I40263" s="113" t="s">
        <v>83477</v>
      </c>
    </row>
    <row r="40264" spans="9:9" ht="14.5" x14ac:dyDescent="0.35">
      <c r="I40264" s="113" t="s">
        <v>83476</v>
      </c>
    </row>
    <row r="40265" spans="9:9" ht="14.5" x14ac:dyDescent="0.35">
      <c r="I40265" s="113" t="s">
        <v>83475</v>
      </c>
    </row>
    <row r="40266" spans="9:9" ht="14.5" x14ac:dyDescent="0.35">
      <c r="I40266" s="113" t="s">
        <v>83474</v>
      </c>
    </row>
    <row r="40267" spans="9:9" ht="14.5" x14ac:dyDescent="0.35">
      <c r="I40267" s="113" t="s">
        <v>83473</v>
      </c>
    </row>
    <row r="40268" spans="9:9" ht="14.5" x14ac:dyDescent="0.35">
      <c r="I40268" s="113" t="s">
        <v>83472</v>
      </c>
    </row>
    <row r="40269" spans="9:9" ht="14.5" x14ac:dyDescent="0.35">
      <c r="I40269" s="113" t="s">
        <v>83471</v>
      </c>
    </row>
    <row r="40270" spans="9:9" ht="14.5" x14ac:dyDescent="0.35">
      <c r="I40270" s="113" t="s">
        <v>83470</v>
      </c>
    </row>
    <row r="40271" spans="9:9" ht="14.5" x14ac:dyDescent="0.35">
      <c r="I40271" s="113" t="s">
        <v>83469</v>
      </c>
    </row>
    <row r="40272" spans="9:9" ht="14.5" x14ac:dyDescent="0.35">
      <c r="I40272" s="113" t="s">
        <v>83468</v>
      </c>
    </row>
    <row r="40273" spans="9:9" ht="14.5" x14ac:dyDescent="0.35">
      <c r="I40273" s="113" t="s">
        <v>83467</v>
      </c>
    </row>
    <row r="40274" spans="9:9" ht="14.5" x14ac:dyDescent="0.35">
      <c r="I40274" s="113" t="s">
        <v>83466</v>
      </c>
    </row>
    <row r="40275" spans="9:9" ht="14.5" x14ac:dyDescent="0.35">
      <c r="I40275" s="113" t="s">
        <v>83465</v>
      </c>
    </row>
    <row r="40276" spans="9:9" ht="14.5" x14ac:dyDescent="0.35">
      <c r="I40276" s="113" t="s">
        <v>83464</v>
      </c>
    </row>
    <row r="40277" spans="9:9" ht="14.5" x14ac:dyDescent="0.35">
      <c r="I40277" s="113" t="s">
        <v>83463</v>
      </c>
    </row>
    <row r="40278" spans="9:9" ht="14.5" x14ac:dyDescent="0.35">
      <c r="I40278" s="113" t="s">
        <v>83462</v>
      </c>
    </row>
    <row r="40279" spans="9:9" ht="14.5" x14ac:dyDescent="0.35">
      <c r="I40279" s="113" t="s">
        <v>83461</v>
      </c>
    </row>
    <row r="40280" spans="9:9" ht="14.5" x14ac:dyDescent="0.35">
      <c r="I40280" s="113" t="s">
        <v>83460</v>
      </c>
    </row>
    <row r="40281" spans="9:9" ht="14.5" x14ac:dyDescent="0.35">
      <c r="I40281" s="113" t="s">
        <v>83459</v>
      </c>
    </row>
    <row r="40282" spans="9:9" ht="14.5" x14ac:dyDescent="0.35">
      <c r="I40282" s="113" t="s">
        <v>83458</v>
      </c>
    </row>
    <row r="40283" spans="9:9" ht="14.5" x14ac:dyDescent="0.35">
      <c r="I40283" s="113" t="s">
        <v>83457</v>
      </c>
    </row>
    <row r="40284" spans="9:9" ht="14.5" x14ac:dyDescent="0.35">
      <c r="I40284" s="113" t="s">
        <v>83456</v>
      </c>
    </row>
    <row r="40285" spans="9:9" ht="14.5" x14ac:dyDescent="0.35">
      <c r="I40285" s="113" t="s">
        <v>83455</v>
      </c>
    </row>
    <row r="40286" spans="9:9" ht="14.5" x14ac:dyDescent="0.35">
      <c r="I40286" s="113" t="s">
        <v>83454</v>
      </c>
    </row>
    <row r="40287" spans="9:9" ht="14.5" x14ac:dyDescent="0.35">
      <c r="I40287" s="113" t="s">
        <v>83453</v>
      </c>
    </row>
    <row r="40288" spans="9:9" ht="14.5" x14ac:dyDescent="0.35">
      <c r="I40288" s="113" t="s">
        <v>83452</v>
      </c>
    </row>
    <row r="40289" spans="9:9" ht="14.5" x14ac:dyDescent="0.35">
      <c r="I40289" s="113" t="s">
        <v>83451</v>
      </c>
    </row>
    <row r="40290" spans="9:9" ht="14.5" x14ac:dyDescent="0.35">
      <c r="I40290" s="113" t="s">
        <v>83450</v>
      </c>
    </row>
    <row r="40291" spans="9:9" ht="14.5" x14ac:dyDescent="0.35">
      <c r="I40291" s="113" t="s">
        <v>83449</v>
      </c>
    </row>
    <row r="40292" spans="9:9" ht="14.5" x14ac:dyDescent="0.35">
      <c r="I40292" s="113" t="s">
        <v>83448</v>
      </c>
    </row>
    <row r="40293" spans="9:9" ht="14.5" x14ac:dyDescent="0.35">
      <c r="I40293" s="113" t="s">
        <v>83447</v>
      </c>
    </row>
    <row r="40294" spans="9:9" ht="14.5" x14ac:dyDescent="0.35">
      <c r="I40294" s="113" t="s">
        <v>83446</v>
      </c>
    </row>
    <row r="40295" spans="9:9" ht="14.5" x14ac:dyDescent="0.35">
      <c r="I40295" s="113" t="s">
        <v>83445</v>
      </c>
    </row>
    <row r="40296" spans="9:9" ht="14.5" x14ac:dyDescent="0.35">
      <c r="I40296" s="113" t="s">
        <v>83444</v>
      </c>
    </row>
    <row r="40297" spans="9:9" ht="14.5" x14ac:dyDescent="0.35">
      <c r="I40297" s="113" t="s">
        <v>83443</v>
      </c>
    </row>
    <row r="40298" spans="9:9" ht="14.5" x14ac:dyDescent="0.35">
      <c r="I40298" s="113" t="s">
        <v>83442</v>
      </c>
    </row>
    <row r="40299" spans="9:9" ht="14.5" x14ac:dyDescent="0.35">
      <c r="I40299" s="113" t="s">
        <v>83441</v>
      </c>
    </row>
    <row r="40300" spans="9:9" ht="14.5" x14ac:dyDescent="0.35">
      <c r="I40300" s="113" t="s">
        <v>83440</v>
      </c>
    </row>
    <row r="40301" spans="9:9" ht="14.5" x14ac:dyDescent="0.35">
      <c r="I40301" s="113" t="s">
        <v>83439</v>
      </c>
    </row>
    <row r="40302" spans="9:9" ht="14.5" x14ac:dyDescent="0.35">
      <c r="I40302" s="113" t="s">
        <v>83438</v>
      </c>
    </row>
    <row r="40303" spans="9:9" ht="14.5" x14ac:dyDescent="0.35">
      <c r="I40303" s="113" t="s">
        <v>83437</v>
      </c>
    </row>
    <row r="40304" spans="9:9" ht="14.5" x14ac:dyDescent="0.35">
      <c r="I40304" s="113" t="s">
        <v>83436</v>
      </c>
    </row>
    <row r="40305" spans="9:9" ht="14.5" x14ac:dyDescent="0.35">
      <c r="I40305" s="113" t="s">
        <v>83435</v>
      </c>
    </row>
    <row r="40306" spans="9:9" ht="14.5" x14ac:dyDescent="0.35">
      <c r="I40306" s="113" t="s">
        <v>83434</v>
      </c>
    </row>
    <row r="40307" spans="9:9" ht="14.5" x14ac:dyDescent="0.35">
      <c r="I40307" s="113" t="s">
        <v>83433</v>
      </c>
    </row>
    <row r="40308" spans="9:9" ht="14.5" x14ac:dyDescent="0.35">
      <c r="I40308" s="113" t="s">
        <v>83432</v>
      </c>
    </row>
    <row r="40309" spans="9:9" ht="14.5" x14ac:dyDescent="0.35">
      <c r="I40309" s="113" t="s">
        <v>83431</v>
      </c>
    </row>
    <row r="40310" spans="9:9" ht="14.5" x14ac:dyDescent="0.35">
      <c r="I40310" s="113" t="s">
        <v>83430</v>
      </c>
    </row>
    <row r="40311" spans="9:9" ht="14.5" x14ac:dyDescent="0.35">
      <c r="I40311" s="113" t="s">
        <v>83429</v>
      </c>
    </row>
    <row r="40312" spans="9:9" ht="14.5" x14ac:dyDescent="0.35">
      <c r="I40312" s="113" t="s">
        <v>83428</v>
      </c>
    </row>
    <row r="40313" spans="9:9" ht="14.5" x14ac:dyDescent="0.35">
      <c r="I40313" s="113" t="s">
        <v>83427</v>
      </c>
    </row>
    <row r="40314" spans="9:9" ht="14.5" x14ac:dyDescent="0.35">
      <c r="I40314" s="113" t="s">
        <v>83426</v>
      </c>
    </row>
    <row r="40315" spans="9:9" ht="14.5" x14ac:dyDescent="0.35">
      <c r="I40315" s="113" t="s">
        <v>83425</v>
      </c>
    </row>
    <row r="40316" spans="9:9" ht="14.5" x14ac:dyDescent="0.35">
      <c r="I40316" s="113" t="s">
        <v>83424</v>
      </c>
    </row>
    <row r="40317" spans="9:9" ht="14.5" x14ac:dyDescent="0.35">
      <c r="I40317" s="113" t="s">
        <v>83423</v>
      </c>
    </row>
    <row r="40318" spans="9:9" ht="14.5" x14ac:dyDescent="0.35">
      <c r="I40318" s="113" t="s">
        <v>83422</v>
      </c>
    </row>
    <row r="40319" spans="9:9" ht="14.5" x14ac:dyDescent="0.35">
      <c r="I40319" s="113" t="s">
        <v>83421</v>
      </c>
    </row>
    <row r="40320" spans="9:9" ht="14.5" x14ac:dyDescent="0.35">
      <c r="I40320" s="113" t="s">
        <v>83420</v>
      </c>
    </row>
    <row r="40321" spans="9:9" ht="14.5" x14ac:dyDescent="0.35">
      <c r="I40321" s="113" t="s">
        <v>83419</v>
      </c>
    </row>
    <row r="40322" spans="9:9" ht="14.5" x14ac:dyDescent="0.35">
      <c r="I40322" s="113" t="s">
        <v>83418</v>
      </c>
    </row>
    <row r="40323" spans="9:9" ht="14.5" x14ac:dyDescent="0.35">
      <c r="I40323" s="113" t="s">
        <v>83417</v>
      </c>
    </row>
    <row r="40324" spans="9:9" ht="14.5" x14ac:dyDescent="0.35">
      <c r="I40324" s="113" t="s">
        <v>83416</v>
      </c>
    </row>
    <row r="40325" spans="9:9" ht="14.5" x14ac:dyDescent="0.35">
      <c r="I40325" s="113" t="s">
        <v>83415</v>
      </c>
    </row>
    <row r="40326" spans="9:9" ht="14.5" x14ac:dyDescent="0.35">
      <c r="I40326" s="113" t="s">
        <v>83414</v>
      </c>
    </row>
    <row r="40327" spans="9:9" ht="14.5" x14ac:dyDescent="0.35">
      <c r="I40327" s="113" t="s">
        <v>83413</v>
      </c>
    </row>
    <row r="40328" spans="9:9" ht="14.5" x14ac:dyDescent="0.35">
      <c r="I40328" s="113" t="s">
        <v>83412</v>
      </c>
    </row>
    <row r="40329" spans="9:9" ht="14.5" x14ac:dyDescent="0.35">
      <c r="I40329" s="113" t="s">
        <v>83411</v>
      </c>
    </row>
    <row r="40330" spans="9:9" ht="14.5" x14ac:dyDescent="0.35">
      <c r="I40330" s="113" t="s">
        <v>83410</v>
      </c>
    </row>
    <row r="40331" spans="9:9" ht="14.5" x14ac:dyDescent="0.35">
      <c r="I40331" s="113" t="s">
        <v>83409</v>
      </c>
    </row>
    <row r="40332" spans="9:9" ht="14.5" x14ac:dyDescent="0.35">
      <c r="I40332" s="113" t="s">
        <v>83408</v>
      </c>
    </row>
    <row r="40333" spans="9:9" ht="14.5" x14ac:dyDescent="0.35">
      <c r="I40333" s="113" t="s">
        <v>83407</v>
      </c>
    </row>
    <row r="40334" spans="9:9" ht="14.5" x14ac:dyDescent="0.35">
      <c r="I40334" s="113" t="s">
        <v>83406</v>
      </c>
    </row>
    <row r="40335" spans="9:9" ht="14.5" x14ac:dyDescent="0.35">
      <c r="I40335" s="113" t="s">
        <v>83405</v>
      </c>
    </row>
    <row r="40336" spans="9:9" ht="14.5" x14ac:dyDescent="0.35">
      <c r="I40336" s="113" t="s">
        <v>83404</v>
      </c>
    </row>
    <row r="40337" spans="9:9" ht="14.5" x14ac:dyDescent="0.35">
      <c r="I40337" s="113" t="s">
        <v>83403</v>
      </c>
    </row>
    <row r="40338" spans="9:9" ht="14.5" x14ac:dyDescent="0.35">
      <c r="I40338" s="113" t="s">
        <v>83402</v>
      </c>
    </row>
    <row r="40339" spans="9:9" ht="14.5" x14ac:dyDescent="0.35">
      <c r="I40339" s="113" t="s">
        <v>83401</v>
      </c>
    </row>
    <row r="40340" spans="9:9" ht="14.5" x14ac:dyDescent="0.35">
      <c r="I40340" s="113" t="s">
        <v>83400</v>
      </c>
    </row>
    <row r="40341" spans="9:9" ht="14.5" x14ac:dyDescent="0.35">
      <c r="I40341" s="113" t="s">
        <v>83399</v>
      </c>
    </row>
    <row r="40342" spans="9:9" ht="14.5" x14ac:dyDescent="0.35">
      <c r="I40342" s="113" t="s">
        <v>83398</v>
      </c>
    </row>
    <row r="40343" spans="9:9" ht="14.5" x14ac:dyDescent="0.35">
      <c r="I40343" s="113" t="s">
        <v>83397</v>
      </c>
    </row>
    <row r="40344" spans="9:9" ht="14.5" x14ac:dyDescent="0.35">
      <c r="I40344" s="113" t="s">
        <v>83396</v>
      </c>
    </row>
    <row r="40345" spans="9:9" ht="14.5" x14ac:dyDescent="0.35">
      <c r="I40345" s="113" t="s">
        <v>83395</v>
      </c>
    </row>
    <row r="40346" spans="9:9" ht="14.5" x14ac:dyDescent="0.35">
      <c r="I40346" s="113" t="s">
        <v>83394</v>
      </c>
    </row>
    <row r="40347" spans="9:9" ht="14.5" x14ac:dyDescent="0.35">
      <c r="I40347" s="113" t="s">
        <v>83393</v>
      </c>
    </row>
    <row r="40348" spans="9:9" ht="14.5" x14ac:dyDescent="0.35">
      <c r="I40348" s="113" t="s">
        <v>83392</v>
      </c>
    </row>
    <row r="40349" spans="9:9" ht="14.5" x14ac:dyDescent="0.35">
      <c r="I40349" s="113" t="s">
        <v>83391</v>
      </c>
    </row>
    <row r="40350" spans="9:9" ht="14.5" x14ac:dyDescent="0.35">
      <c r="I40350" s="113" t="s">
        <v>83390</v>
      </c>
    </row>
    <row r="40351" spans="9:9" ht="14.5" x14ac:dyDescent="0.35">
      <c r="I40351" s="113" t="s">
        <v>83389</v>
      </c>
    </row>
    <row r="40352" spans="9:9" ht="14.5" x14ac:dyDescent="0.35">
      <c r="I40352" s="113" t="s">
        <v>83388</v>
      </c>
    </row>
    <row r="40353" spans="9:9" ht="14.5" x14ac:dyDescent="0.35">
      <c r="I40353" s="113" t="s">
        <v>83387</v>
      </c>
    </row>
    <row r="40354" spans="9:9" ht="14.5" x14ac:dyDescent="0.35">
      <c r="I40354" s="113" t="s">
        <v>83386</v>
      </c>
    </row>
    <row r="40355" spans="9:9" ht="14.5" x14ac:dyDescent="0.35">
      <c r="I40355" s="113" t="s">
        <v>83385</v>
      </c>
    </row>
    <row r="40356" spans="9:9" ht="14.5" x14ac:dyDescent="0.35">
      <c r="I40356" s="113" t="s">
        <v>83384</v>
      </c>
    </row>
    <row r="40357" spans="9:9" ht="14.5" x14ac:dyDescent="0.35">
      <c r="I40357" s="113" t="s">
        <v>83383</v>
      </c>
    </row>
    <row r="40358" spans="9:9" ht="14.5" x14ac:dyDescent="0.35">
      <c r="I40358" s="113" t="s">
        <v>83382</v>
      </c>
    </row>
    <row r="40359" spans="9:9" ht="14.5" x14ac:dyDescent="0.35">
      <c r="I40359" s="113" t="s">
        <v>83381</v>
      </c>
    </row>
    <row r="40360" spans="9:9" ht="14.5" x14ac:dyDescent="0.35">
      <c r="I40360" s="113" t="s">
        <v>83380</v>
      </c>
    </row>
    <row r="40361" spans="9:9" ht="14.5" x14ac:dyDescent="0.35">
      <c r="I40361" s="113" t="s">
        <v>83379</v>
      </c>
    </row>
    <row r="40362" spans="9:9" ht="14.5" x14ac:dyDescent="0.35">
      <c r="I40362" s="113" t="s">
        <v>83378</v>
      </c>
    </row>
    <row r="40363" spans="9:9" ht="14.5" x14ac:dyDescent="0.35">
      <c r="I40363" s="113" t="s">
        <v>83377</v>
      </c>
    </row>
    <row r="40364" spans="9:9" ht="14.5" x14ac:dyDescent="0.35">
      <c r="I40364" s="113" t="s">
        <v>83376</v>
      </c>
    </row>
    <row r="40365" spans="9:9" ht="14.5" x14ac:dyDescent="0.35">
      <c r="I40365" s="113" t="s">
        <v>83375</v>
      </c>
    </row>
    <row r="40366" spans="9:9" ht="14.5" x14ac:dyDescent="0.35">
      <c r="I40366" s="113" t="s">
        <v>83374</v>
      </c>
    </row>
    <row r="40367" spans="9:9" ht="14.5" x14ac:dyDescent="0.35">
      <c r="I40367" s="113" t="s">
        <v>83373</v>
      </c>
    </row>
    <row r="40368" spans="9:9" ht="14.5" x14ac:dyDescent="0.35">
      <c r="I40368" s="113" t="s">
        <v>83372</v>
      </c>
    </row>
    <row r="40369" spans="9:9" ht="14.5" x14ac:dyDescent="0.35">
      <c r="I40369" s="113" t="s">
        <v>83371</v>
      </c>
    </row>
    <row r="40370" spans="9:9" ht="14.5" x14ac:dyDescent="0.35">
      <c r="I40370" s="113" t="s">
        <v>83370</v>
      </c>
    </row>
    <row r="40371" spans="9:9" ht="14.5" x14ac:dyDescent="0.35">
      <c r="I40371" s="113" t="s">
        <v>83369</v>
      </c>
    </row>
    <row r="40372" spans="9:9" ht="14.5" x14ac:dyDescent="0.35">
      <c r="I40372" s="113" t="s">
        <v>83368</v>
      </c>
    </row>
    <row r="40373" spans="9:9" ht="14.5" x14ac:dyDescent="0.35">
      <c r="I40373" s="113" t="s">
        <v>83367</v>
      </c>
    </row>
    <row r="40374" spans="9:9" ht="14.5" x14ac:dyDescent="0.35">
      <c r="I40374" s="113" t="s">
        <v>83366</v>
      </c>
    </row>
    <row r="40375" spans="9:9" ht="14.5" x14ac:dyDescent="0.35">
      <c r="I40375" s="113" t="s">
        <v>83365</v>
      </c>
    </row>
    <row r="40376" spans="9:9" ht="14.5" x14ac:dyDescent="0.35">
      <c r="I40376" s="113" t="s">
        <v>83364</v>
      </c>
    </row>
    <row r="40377" spans="9:9" ht="14.5" x14ac:dyDescent="0.35">
      <c r="I40377" s="113" t="s">
        <v>83363</v>
      </c>
    </row>
    <row r="40378" spans="9:9" ht="14.5" x14ac:dyDescent="0.35">
      <c r="I40378" s="113" t="s">
        <v>83362</v>
      </c>
    </row>
    <row r="40379" spans="9:9" ht="14.5" x14ac:dyDescent="0.35">
      <c r="I40379" s="113" t="s">
        <v>83361</v>
      </c>
    </row>
    <row r="40380" spans="9:9" ht="14.5" x14ac:dyDescent="0.35">
      <c r="I40380" s="113" t="s">
        <v>83360</v>
      </c>
    </row>
    <row r="40381" spans="9:9" ht="14.5" x14ac:dyDescent="0.35">
      <c r="I40381" s="113" t="s">
        <v>83359</v>
      </c>
    </row>
    <row r="40382" spans="9:9" ht="14.5" x14ac:dyDescent="0.35">
      <c r="I40382" s="113" t="s">
        <v>83358</v>
      </c>
    </row>
    <row r="40383" spans="9:9" ht="14.5" x14ac:dyDescent="0.35">
      <c r="I40383" s="113" t="s">
        <v>83357</v>
      </c>
    </row>
    <row r="40384" spans="9:9" ht="14.5" x14ac:dyDescent="0.35">
      <c r="I40384" s="113" t="s">
        <v>83356</v>
      </c>
    </row>
    <row r="40385" spans="9:9" ht="14.5" x14ac:dyDescent="0.35">
      <c r="I40385" s="113" t="s">
        <v>83355</v>
      </c>
    </row>
    <row r="40386" spans="9:9" ht="14.5" x14ac:dyDescent="0.35">
      <c r="I40386" s="113" t="s">
        <v>83354</v>
      </c>
    </row>
    <row r="40387" spans="9:9" ht="14.5" x14ac:dyDescent="0.35">
      <c r="I40387" s="113" t="s">
        <v>83353</v>
      </c>
    </row>
    <row r="40388" spans="9:9" ht="14.5" x14ac:dyDescent="0.35">
      <c r="I40388" s="113" t="s">
        <v>83352</v>
      </c>
    </row>
    <row r="40389" spans="9:9" ht="14.5" x14ac:dyDescent="0.35">
      <c r="I40389" s="113" t="s">
        <v>83351</v>
      </c>
    </row>
    <row r="40390" spans="9:9" ht="14.5" x14ac:dyDescent="0.35">
      <c r="I40390" s="113" t="s">
        <v>83350</v>
      </c>
    </row>
    <row r="40391" spans="9:9" ht="14.5" x14ac:dyDescent="0.35">
      <c r="I40391" s="113" t="s">
        <v>83349</v>
      </c>
    </row>
    <row r="40392" spans="9:9" ht="14.5" x14ac:dyDescent="0.35">
      <c r="I40392" s="113" t="s">
        <v>83348</v>
      </c>
    </row>
    <row r="40393" spans="9:9" ht="14.5" x14ac:dyDescent="0.35">
      <c r="I40393" s="113" t="s">
        <v>83347</v>
      </c>
    </row>
    <row r="40394" spans="9:9" ht="14.5" x14ac:dyDescent="0.35">
      <c r="I40394" s="113" t="s">
        <v>83346</v>
      </c>
    </row>
    <row r="40395" spans="9:9" ht="14.5" x14ac:dyDescent="0.35">
      <c r="I40395" s="113" t="s">
        <v>83345</v>
      </c>
    </row>
    <row r="40396" spans="9:9" ht="14.5" x14ac:dyDescent="0.35">
      <c r="I40396" s="113" t="s">
        <v>83344</v>
      </c>
    </row>
    <row r="40397" spans="9:9" ht="14.5" x14ac:dyDescent="0.35">
      <c r="I40397" s="113" t="s">
        <v>83343</v>
      </c>
    </row>
    <row r="40398" spans="9:9" ht="14.5" x14ac:dyDescent="0.35">
      <c r="I40398" s="113" t="s">
        <v>83342</v>
      </c>
    </row>
    <row r="40399" spans="9:9" ht="14.5" x14ac:dyDescent="0.35">
      <c r="I40399" s="113" t="s">
        <v>83341</v>
      </c>
    </row>
    <row r="40400" spans="9:9" ht="14.5" x14ac:dyDescent="0.35">
      <c r="I40400" s="113" t="s">
        <v>83340</v>
      </c>
    </row>
    <row r="40401" spans="9:9" ht="14.5" x14ac:dyDescent="0.35">
      <c r="I40401" s="113" t="s">
        <v>83339</v>
      </c>
    </row>
    <row r="40402" spans="9:9" ht="14.5" x14ac:dyDescent="0.35">
      <c r="I40402" s="113" t="s">
        <v>83338</v>
      </c>
    </row>
    <row r="40403" spans="9:9" ht="14.5" x14ac:dyDescent="0.35">
      <c r="I40403" s="113" t="s">
        <v>83337</v>
      </c>
    </row>
    <row r="40404" spans="9:9" ht="14.5" x14ac:dyDescent="0.35">
      <c r="I40404" s="113" t="s">
        <v>49491</v>
      </c>
    </row>
    <row r="40405" spans="9:9" ht="14.5" x14ac:dyDescent="0.35">
      <c r="I40405" s="113" t="s">
        <v>85343</v>
      </c>
    </row>
    <row r="40406" spans="9:9" ht="14.5" x14ac:dyDescent="0.35">
      <c r="I40406" s="113" t="s">
        <v>85342</v>
      </c>
    </row>
    <row r="40407" spans="9:9" ht="14.5" x14ac:dyDescent="0.35">
      <c r="I40407" s="113" t="s">
        <v>85341</v>
      </c>
    </row>
    <row r="40408" spans="9:9" ht="14.5" x14ac:dyDescent="0.35">
      <c r="I40408" s="113" t="s">
        <v>85340</v>
      </c>
    </row>
    <row r="40409" spans="9:9" ht="14.5" x14ac:dyDescent="0.35">
      <c r="I40409" s="113" t="s">
        <v>85339</v>
      </c>
    </row>
    <row r="40410" spans="9:9" ht="14.5" x14ac:dyDescent="0.35">
      <c r="I40410" s="113" t="s">
        <v>85338</v>
      </c>
    </row>
    <row r="40411" spans="9:9" ht="14.5" x14ac:dyDescent="0.35">
      <c r="I40411" s="113" t="s">
        <v>85337</v>
      </c>
    </row>
    <row r="40412" spans="9:9" ht="14.5" x14ac:dyDescent="0.35">
      <c r="I40412" s="113" t="s">
        <v>85336</v>
      </c>
    </row>
    <row r="40413" spans="9:9" ht="14.5" x14ac:dyDescent="0.35">
      <c r="I40413" s="113" t="s">
        <v>85335</v>
      </c>
    </row>
    <row r="40414" spans="9:9" ht="14.5" x14ac:dyDescent="0.35">
      <c r="I40414" s="113" t="s">
        <v>85334</v>
      </c>
    </row>
    <row r="40415" spans="9:9" ht="14.5" x14ac:dyDescent="0.35">
      <c r="I40415" s="113" t="s">
        <v>85333</v>
      </c>
    </row>
    <row r="40416" spans="9:9" ht="14.5" x14ac:dyDescent="0.35">
      <c r="I40416" s="113" t="s">
        <v>85332</v>
      </c>
    </row>
    <row r="40417" spans="9:9" ht="14.5" x14ac:dyDescent="0.35">
      <c r="I40417" s="113" t="s">
        <v>85331</v>
      </c>
    </row>
    <row r="40418" spans="9:9" ht="14.5" x14ac:dyDescent="0.35">
      <c r="I40418" s="113" t="s">
        <v>85330</v>
      </c>
    </row>
    <row r="40419" spans="9:9" ht="14.5" x14ac:dyDescent="0.35">
      <c r="I40419" s="113" t="s">
        <v>85329</v>
      </c>
    </row>
    <row r="40420" spans="9:9" ht="14.5" x14ac:dyDescent="0.35">
      <c r="I40420" s="113" t="s">
        <v>85328</v>
      </c>
    </row>
    <row r="40421" spans="9:9" ht="14.5" x14ac:dyDescent="0.35">
      <c r="I40421" s="113" t="s">
        <v>85327</v>
      </c>
    </row>
    <row r="40422" spans="9:9" ht="14.5" x14ac:dyDescent="0.35">
      <c r="I40422" s="113" t="s">
        <v>85326</v>
      </c>
    </row>
    <row r="40423" spans="9:9" ht="14.5" x14ac:dyDescent="0.35">
      <c r="I40423" s="113" t="s">
        <v>85325</v>
      </c>
    </row>
    <row r="40424" spans="9:9" ht="14.5" x14ac:dyDescent="0.35">
      <c r="I40424" s="113" t="s">
        <v>85324</v>
      </c>
    </row>
    <row r="40425" spans="9:9" ht="14.5" x14ac:dyDescent="0.35">
      <c r="I40425" s="113" t="s">
        <v>85323</v>
      </c>
    </row>
    <row r="40426" spans="9:9" ht="14.5" x14ac:dyDescent="0.35">
      <c r="I40426" s="113" t="s">
        <v>85322</v>
      </c>
    </row>
    <row r="40427" spans="9:9" ht="14.5" x14ac:dyDescent="0.35">
      <c r="I40427" s="113" t="s">
        <v>85321</v>
      </c>
    </row>
    <row r="40428" spans="9:9" ht="14.5" x14ac:dyDescent="0.35">
      <c r="I40428" s="113" t="s">
        <v>85320</v>
      </c>
    </row>
    <row r="40429" spans="9:9" ht="14.5" x14ac:dyDescent="0.35">
      <c r="I40429" s="113" t="s">
        <v>85319</v>
      </c>
    </row>
    <row r="40430" spans="9:9" ht="14.5" x14ac:dyDescent="0.35">
      <c r="I40430" s="113" t="s">
        <v>85318</v>
      </c>
    </row>
    <row r="40431" spans="9:9" ht="14.5" x14ac:dyDescent="0.35">
      <c r="I40431" s="113" t="s">
        <v>85317</v>
      </c>
    </row>
    <row r="40432" spans="9:9" ht="14.5" x14ac:dyDescent="0.35">
      <c r="I40432" s="113" t="s">
        <v>85316</v>
      </c>
    </row>
    <row r="40433" spans="9:9" ht="14.5" x14ac:dyDescent="0.35">
      <c r="I40433" s="113" t="s">
        <v>85315</v>
      </c>
    </row>
    <row r="40434" spans="9:9" ht="14.5" x14ac:dyDescent="0.35">
      <c r="I40434" s="113" t="s">
        <v>85314</v>
      </c>
    </row>
    <row r="40435" spans="9:9" ht="14.5" x14ac:dyDescent="0.35">
      <c r="I40435" s="113" t="s">
        <v>85313</v>
      </c>
    </row>
    <row r="40436" spans="9:9" ht="14.5" x14ac:dyDescent="0.35">
      <c r="I40436" s="113" t="s">
        <v>85312</v>
      </c>
    </row>
    <row r="40437" spans="9:9" ht="14.5" x14ac:dyDescent="0.35">
      <c r="I40437" s="113" t="s">
        <v>85311</v>
      </c>
    </row>
    <row r="40438" spans="9:9" ht="14.5" x14ac:dyDescent="0.35">
      <c r="I40438" s="113" t="s">
        <v>85310</v>
      </c>
    </row>
    <row r="40439" spans="9:9" ht="14.5" x14ac:dyDescent="0.35">
      <c r="I40439" s="113" t="s">
        <v>49601</v>
      </c>
    </row>
    <row r="40440" spans="9:9" x14ac:dyDescent="0.3">
      <c r="I40440" s="22"/>
    </row>
    <row r="40441" spans="9:9" x14ac:dyDescent="0.3">
      <c r="I40441" s="22"/>
    </row>
    <row r="40442" spans="9:9" x14ac:dyDescent="0.3">
      <c r="I40442" s="22"/>
    </row>
    <row r="40443" spans="9:9" x14ac:dyDescent="0.3">
      <c r="I40443" s="22"/>
    </row>
    <row r="40444" spans="9:9" x14ac:dyDescent="0.3">
      <c r="I40444" s="22"/>
    </row>
    <row r="40445" spans="9:9" x14ac:dyDescent="0.3">
      <c r="I40445" s="22"/>
    </row>
    <row r="40446" spans="9:9" x14ac:dyDescent="0.3">
      <c r="I40446" s="22"/>
    </row>
    <row r="40447" spans="9:9" x14ac:dyDescent="0.3">
      <c r="I40447" s="22"/>
    </row>
    <row r="40448" spans="9:9" x14ac:dyDescent="0.3">
      <c r="I40448" s="22"/>
    </row>
    <row r="40449" spans="9:9" x14ac:dyDescent="0.3">
      <c r="I40449" s="22"/>
    </row>
    <row r="40450" spans="9:9" x14ac:dyDescent="0.3">
      <c r="I40450" s="22"/>
    </row>
    <row r="40451" spans="9:9" x14ac:dyDescent="0.3">
      <c r="I40451" s="22"/>
    </row>
    <row r="40452" spans="9:9" x14ac:dyDescent="0.3">
      <c r="I40452" s="22"/>
    </row>
    <row r="40453" spans="9:9" x14ac:dyDescent="0.3">
      <c r="I40453" s="22"/>
    </row>
    <row r="40454" spans="9:9" x14ac:dyDescent="0.3">
      <c r="I40454" s="22"/>
    </row>
    <row r="40455" spans="9:9" x14ac:dyDescent="0.3">
      <c r="I40455" s="22"/>
    </row>
    <row r="40456" spans="9:9" x14ac:dyDescent="0.3">
      <c r="I40456" s="22"/>
    </row>
    <row r="40457" spans="9:9" x14ac:dyDescent="0.3">
      <c r="I40457" s="22"/>
    </row>
    <row r="40458" spans="9:9" x14ac:dyDescent="0.3">
      <c r="I40458" s="22"/>
    </row>
    <row r="40459" spans="9:9" x14ac:dyDescent="0.3">
      <c r="I40459" s="22"/>
    </row>
    <row r="40460" spans="9:9" x14ac:dyDescent="0.3">
      <c r="I40460" s="22"/>
    </row>
    <row r="40461" spans="9:9" x14ac:dyDescent="0.3">
      <c r="I40461" s="22"/>
    </row>
    <row r="40462" spans="9:9" x14ac:dyDescent="0.3">
      <c r="I40462" s="22"/>
    </row>
    <row r="40463" spans="9:9" x14ac:dyDescent="0.3">
      <c r="I40463" s="22"/>
    </row>
    <row r="40464" spans="9:9" x14ac:dyDescent="0.3">
      <c r="I40464" s="22"/>
    </row>
    <row r="40465" spans="9:9" x14ac:dyDescent="0.3">
      <c r="I40465" s="22"/>
    </row>
    <row r="40466" spans="9:9" x14ac:dyDescent="0.3">
      <c r="I40466" s="22"/>
    </row>
    <row r="40467" spans="9:9" x14ac:dyDescent="0.3">
      <c r="I40467" s="22"/>
    </row>
    <row r="40468" spans="9:9" x14ac:dyDescent="0.3">
      <c r="I40468" s="22"/>
    </row>
    <row r="40469" spans="9:9" x14ac:dyDescent="0.3">
      <c r="I40469" s="22"/>
    </row>
    <row r="40470" spans="9:9" x14ac:dyDescent="0.3">
      <c r="I40470" s="22"/>
    </row>
    <row r="40471" spans="9:9" x14ac:dyDescent="0.3">
      <c r="I40471" s="22"/>
    </row>
    <row r="40472" spans="9:9" x14ac:dyDescent="0.3">
      <c r="I40472" s="22"/>
    </row>
    <row r="40473" spans="9:9" x14ac:dyDescent="0.3">
      <c r="I40473" s="22"/>
    </row>
    <row r="40474" spans="9:9" x14ac:dyDescent="0.3">
      <c r="I40474" s="22"/>
    </row>
    <row r="40475" spans="9:9" x14ac:dyDescent="0.3">
      <c r="I40475" s="22"/>
    </row>
    <row r="40476" spans="9:9" x14ac:dyDescent="0.3">
      <c r="I40476" s="22"/>
    </row>
    <row r="40477" spans="9:9" x14ac:dyDescent="0.3">
      <c r="I40477" s="22"/>
    </row>
    <row r="40478" spans="9:9" x14ac:dyDescent="0.3">
      <c r="I40478" s="22"/>
    </row>
    <row r="40479" spans="9:9" x14ac:dyDescent="0.3">
      <c r="I40479" s="22"/>
    </row>
    <row r="40480" spans="9:9" x14ac:dyDescent="0.3">
      <c r="I40480" s="22"/>
    </row>
    <row r="40481" spans="9:9" x14ac:dyDescent="0.3">
      <c r="I40481" s="22"/>
    </row>
    <row r="40482" spans="9:9" x14ac:dyDescent="0.3">
      <c r="I40482" s="22"/>
    </row>
    <row r="40483" spans="9:9" x14ac:dyDescent="0.3">
      <c r="I40483" s="22"/>
    </row>
    <row r="40484" spans="9:9" x14ac:dyDescent="0.3">
      <c r="I40484" s="22"/>
    </row>
    <row r="40485" spans="9:9" x14ac:dyDescent="0.3">
      <c r="I40485" s="22"/>
    </row>
    <row r="40486" spans="9:9" x14ac:dyDescent="0.3">
      <c r="I40486" s="22"/>
    </row>
    <row r="40487" spans="9:9" x14ac:dyDescent="0.3">
      <c r="I40487" s="22"/>
    </row>
    <row r="40488" spans="9:9" x14ac:dyDescent="0.3">
      <c r="I40488" s="22"/>
    </row>
    <row r="40489" spans="9:9" x14ac:dyDescent="0.3">
      <c r="I40489" s="22"/>
    </row>
    <row r="40490" spans="9:9" x14ac:dyDescent="0.3">
      <c r="I40490" s="22"/>
    </row>
    <row r="40491" spans="9:9" x14ac:dyDescent="0.3">
      <c r="I40491" s="22"/>
    </row>
    <row r="40492" spans="9:9" x14ac:dyDescent="0.3">
      <c r="I40492" s="22"/>
    </row>
    <row r="40493" spans="9:9" x14ac:dyDescent="0.3">
      <c r="I40493" s="22"/>
    </row>
    <row r="40494" spans="9:9" x14ac:dyDescent="0.3">
      <c r="I40494" s="22"/>
    </row>
    <row r="40495" spans="9:9" x14ac:dyDescent="0.3">
      <c r="I40495" s="22"/>
    </row>
    <row r="40496" spans="9:9" x14ac:dyDescent="0.3">
      <c r="I40496" s="22"/>
    </row>
    <row r="40497" spans="9:9" x14ac:dyDescent="0.3">
      <c r="I40497" s="22"/>
    </row>
    <row r="40498" spans="9:9" x14ac:dyDescent="0.3">
      <c r="I40498" s="22"/>
    </row>
    <row r="40499" spans="9:9" x14ac:dyDescent="0.3">
      <c r="I40499" s="22"/>
    </row>
    <row r="40500" spans="9:9" x14ac:dyDescent="0.3">
      <c r="I40500" s="22"/>
    </row>
    <row r="40501" spans="9:9" x14ac:dyDescent="0.3">
      <c r="I40501" s="22"/>
    </row>
    <row r="40502" spans="9:9" x14ac:dyDescent="0.3">
      <c r="I40502" s="22"/>
    </row>
    <row r="40503" spans="9:9" x14ac:dyDescent="0.3">
      <c r="I40503" s="22"/>
    </row>
    <row r="40504" spans="9:9" x14ac:dyDescent="0.3">
      <c r="I40504" s="22"/>
    </row>
    <row r="40505" spans="9:9" x14ac:dyDescent="0.3">
      <c r="I40505" s="22"/>
    </row>
    <row r="40506" spans="9:9" x14ac:dyDescent="0.3">
      <c r="I40506" s="22"/>
    </row>
    <row r="40507" spans="9:9" x14ac:dyDescent="0.3">
      <c r="I40507" s="22"/>
    </row>
    <row r="40508" spans="9:9" x14ac:dyDescent="0.3">
      <c r="I40508" s="22"/>
    </row>
    <row r="40509" spans="9:9" x14ac:dyDescent="0.3">
      <c r="I40509" s="22"/>
    </row>
    <row r="40510" spans="9:9" x14ac:dyDescent="0.3">
      <c r="I40510" s="22"/>
    </row>
    <row r="40511" spans="9:9" x14ac:dyDescent="0.3">
      <c r="I40511" s="22"/>
    </row>
    <row r="40512" spans="9:9" x14ac:dyDescent="0.3">
      <c r="I40512" s="22"/>
    </row>
    <row r="40513" spans="9:9" x14ac:dyDescent="0.3">
      <c r="I40513" s="22"/>
    </row>
    <row r="40514" spans="9:9" x14ac:dyDescent="0.3">
      <c r="I40514" s="22"/>
    </row>
    <row r="40515" spans="9:9" x14ac:dyDescent="0.3">
      <c r="I40515" s="22"/>
    </row>
    <row r="40516" spans="9:9" x14ac:dyDescent="0.3">
      <c r="I40516" s="22"/>
    </row>
    <row r="40517" spans="9:9" x14ac:dyDescent="0.3">
      <c r="I40517" s="22"/>
    </row>
    <row r="40518" spans="9:9" x14ac:dyDescent="0.3">
      <c r="I40518" s="22"/>
    </row>
    <row r="40519" spans="9:9" x14ac:dyDescent="0.3">
      <c r="I40519" s="22"/>
    </row>
    <row r="40520" spans="9:9" x14ac:dyDescent="0.3">
      <c r="I40520" s="22"/>
    </row>
    <row r="40521" spans="9:9" x14ac:dyDescent="0.3">
      <c r="I40521" s="22"/>
    </row>
    <row r="40522" spans="9:9" x14ac:dyDescent="0.3">
      <c r="I40522" s="22"/>
    </row>
    <row r="40523" spans="9:9" x14ac:dyDescent="0.3">
      <c r="I40523" s="22"/>
    </row>
    <row r="40524" spans="9:9" x14ac:dyDescent="0.3">
      <c r="I40524" s="22"/>
    </row>
    <row r="40525" spans="9:9" x14ac:dyDescent="0.3">
      <c r="I40525" s="22"/>
    </row>
    <row r="40526" spans="9:9" x14ac:dyDescent="0.3">
      <c r="I40526" s="22"/>
    </row>
    <row r="40527" spans="9:9" x14ac:dyDescent="0.3">
      <c r="I40527" s="22"/>
    </row>
    <row r="40528" spans="9:9" x14ac:dyDescent="0.3">
      <c r="I40528" s="22"/>
    </row>
    <row r="40529" spans="9:9" x14ac:dyDescent="0.3">
      <c r="I40529" s="22"/>
    </row>
    <row r="40530" spans="9:9" x14ac:dyDescent="0.3">
      <c r="I40530" s="22"/>
    </row>
    <row r="40531" spans="9:9" x14ac:dyDescent="0.3">
      <c r="I40531" s="22"/>
    </row>
    <row r="40532" spans="9:9" x14ac:dyDescent="0.3">
      <c r="I40532" s="22"/>
    </row>
    <row r="40533" spans="9:9" x14ac:dyDescent="0.3">
      <c r="I40533" s="22"/>
    </row>
    <row r="40534" spans="9:9" x14ac:dyDescent="0.3">
      <c r="I40534" s="22"/>
    </row>
    <row r="40535" spans="9:9" x14ac:dyDescent="0.3">
      <c r="I40535" s="22"/>
    </row>
    <row r="40536" spans="9:9" x14ac:dyDescent="0.3">
      <c r="I40536" s="22"/>
    </row>
    <row r="40537" spans="9:9" x14ac:dyDescent="0.3">
      <c r="I40537" s="22"/>
    </row>
    <row r="40538" spans="9:9" x14ac:dyDescent="0.3">
      <c r="I40538" s="22"/>
    </row>
    <row r="40539" spans="9:9" x14ac:dyDescent="0.3">
      <c r="I40539" s="22"/>
    </row>
    <row r="40540" spans="9:9" x14ac:dyDescent="0.3">
      <c r="I40540" s="22"/>
    </row>
    <row r="40541" spans="9:9" x14ac:dyDescent="0.3">
      <c r="I40541" s="22"/>
    </row>
    <row r="40542" spans="9:9" x14ac:dyDescent="0.3">
      <c r="I40542" s="22"/>
    </row>
    <row r="40543" spans="9:9" x14ac:dyDescent="0.3">
      <c r="I40543" s="22"/>
    </row>
    <row r="40544" spans="9:9" x14ac:dyDescent="0.3">
      <c r="I40544" s="22"/>
    </row>
    <row r="40545" spans="9:9" x14ac:dyDescent="0.3">
      <c r="I40545" s="22"/>
    </row>
    <row r="40546" spans="9:9" x14ac:dyDescent="0.3">
      <c r="I40546" s="22"/>
    </row>
    <row r="40547" spans="9:9" x14ac:dyDescent="0.3">
      <c r="I40547" s="22"/>
    </row>
    <row r="40548" spans="9:9" x14ac:dyDescent="0.3">
      <c r="I40548" s="22"/>
    </row>
    <row r="40549" spans="9:9" x14ac:dyDescent="0.3">
      <c r="I40549" s="22"/>
    </row>
    <row r="40550" spans="9:9" x14ac:dyDescent="0.3">
      <c r="I40550" s="22"/>
    </row>
    <row r="40551" spans="9:9" x14ac:dyDescent="0.3">
      <c r="I40551" s="22"/>
    </row>
    <row r="40552" spans="9:9" x14ac:dyDescent="0.3">
      <c r="I40552" s="22"/>
    </row>
    <row r="40553" spans="9:9" x14ac:dyDescent="0.3">
      <c r="I40553" s="22"/>
    </row>
    <row r="40554" spans="9:9" x14ac:dyDescent="0.3">
      <c r="I40554" s="22"/>
    </row>
    <row r="40555" spans="9:9" x14ac:dyDescent="0.3">
      <c r="I40555" s="22"/>
    </row>
    <row r="40556" spans="9:9" x14ac:dyDescent="0.3">
      <c r="I40556" s="22"/>
    </row>
    <row r="40557" spans="9:9" x14ac:dyDescent="0.3">
      <c r="I40557" s="22"/>
    </row>
    <row r="40558" spans="9:9" x14ac:dyDescent="0.3">
      <c r="I40558" s="22"/>
    </row>
    <row r="40559" spans="9:9" x14ac:dyDescent="0.3">
      <c r="I40559" s="22"/>
    </row>
    <row r="40560" spans="9:9" x14ac:dyDescent="0.3">
      <c r="I40560" s="22"/>
    </row>
    <row r="40561" spans="9:9" x14ac:dyDescent="0.3">
      <c r="I40561" s="22"/>
    </row>
    <row r="40562" spans="9:9" x14ac:dyDescent="0.3">
      <c r="I40562" s="22"/>
    </row>
    <row r="40563" spans="9:9" x14ac:dyDescent="0.3">
      <c r="I40563" s="22"/>
    </row>
    <row r="40564" spans="9:9" x14ac:dyDescent="0.3">
      <c r="I40564" s="22"/>
    </row>
    <row r="40565" spans="9:9" x14ac:dyDescent="0.3">
      <c r="I40565" s="22"/>
    </row>
    <row r="40566" spans="9:9" x14ac:dyDescent="0.3">
      <c r="I40566" s="22"/>
    </row>
    <row r="40567" spans="9:9" x14ac:dyDescent="0.3">
      <c r="I40567" s="22"/>
    </row>
    <row r="40568" spans="9:9" x14ac:dyDescent="0.3">
      <c r="I40568" s="22"/>
    </row>
    <row r="40569" spans="9:9" x14ac:dyDescent="0.3">
      <c r="I40569" s="22"/>
    </row>
    <row r="40570" spans="9:9" x14ac:dyDescent="0.3">
      <c r="I40570" s="22"/>
    </row>
    <row r="40571" spans="9:9" x14ac:dyDescent="0.3">
      <c r="I40571" s="22"/>
    </row>
    <row r="40572" spans="9:9" x14ac:dyDescent="0.3">
      <c r="I40572" s="22"/>
    </row>
    <row r="40573" spans="9:9" x14ac:dyDescent="0.3">
      <c r="I40573" s="22"/>
    </row>
    <row r="40574" spans="9:9" x14ac:dyDescent="0.3">
      <c r="I40574" s="22"/>
    </row>
    <row r="40575" spans="9:9" x14ac:dyDescent="0.3">
      <c r="I40575" s="22"/>
    </row>
    <row r="40576" spans="9:9" x14ac:dyDescent="0.3">
      <c r="I40576" s="22"/>
    </row>
    <row r="40577" spans="9:9" x14ac:dyDescent="0.3">
      <c r="I40577" s="22"/>
    </row>
    <row r="40578" spans="9:9" x14ac:dyDescent="0.3">
      <c r="I40578" s="22"/>
    </row>
    <row r="40579" spans="9:9" x14ac:dyDescent="0.3">
      <c r="I40579" s="22"/>
    </row>
    <row r="40580" spans="9:9" x14ac:dyDescent="0.3">
      <c r="I40580" s="22"/>
    </row>
    <row r="40581" spans="9:9" x14ac:dyDescent="0.3">
      <c r="I40581" s="22"/>
    </row>
    <row r="40582" spans="9:9" x14ac:dyDescent="0.3">
      <c r="I40582" s="22"/>
    </row>
    <row r="40583" spans="9:9" x14ac:dyDescent="0.3">
      <c r="I40583" s="22"/>
    </row>
    <row r="40584" spans="9:9" x14ac:dyDescent="0.3">
      <c r="I40584" s="22"/>
    </row>
    <row r="40585" spans="9:9" x14ac:dyDescent="0.3">
      <c r="I40585" s="22"/>
    </row>
    <row r="40586" spans="9:9" x14ac:dyDescent="0.3">
      <c r="I40586" s="22"/>
    </row>
    <row r="40587" spans="9:9" x14ac:dyDescent="0.3">
      <c r="I40587" s="22"/>
    </row>
    <row r="40588" spans="9:9" x14ac:dyDescent="0.3">
      <c r="I40588" s="22"/>
    </row>
    <row r="40589" spans="9:9" x14ac:dyDescent="0.3">
      <c r="I40589" s="22"/>
    </row>
    <row r="40590" spans="9:9" x14ac:dyDescent="0.3">
      <c r="I40590" s="22"/>
    </row>
    <row r="40591" spans="9:9" x14ac:dyDescent="0.3">
      <c r="I40591" s="22"/>
    </row>
    <row r="40592" spans="9:9" x14ac:dyDescent="0.3">
      <c r="I40592" s="22"/>
    </row>
    <row r="40593" spans="9:9" x14ac:dyDescent="0.3">
      <c r="I40593" s="22"/>
    </row>
    <row r="40594" spans="9:9" x14ac:dyDescent="0.3">
      <c r="I40594" s="22"/>
    </row>
    <row r="40595" spans="9:9" x14ac:dyDescent="0.3">
      <c r="I40595" s="22"/>
    </row>
    <row r="40596" spans="9:9" x14ac:dyDescent="0.3">
      <c r="I40596" s="22"/>
    </row>
    <row r="40597" spans="9:9" x14ac:dyDescent="0.3">
      <c r="I40597" s="22"/>
    </row>
    <row r="40598" spans="9:9" x14ac:dyDescent="0.3">
      <c r="I40598" s="22"/>
    </row>
    <row r="40599" spans="9:9" x14ac:dyDescent="0.3">
      <c r="I40599" s="22"/>
    </row>
    <row r="40600" spans="9:9" x14ac:dyDescent="0.3">
      <c r="I40600" s="22"/>
    </row>
    <row r="40601" spans="9:9" x14ac:dyDescent="0.3">
      <c r="I40601" s="22"/>
    </row>
    <row r="40602" spans="9:9" x14ac:dyDescent="0.3">
      <c r="I40602" s="22"/>
    </row>
    <row r="40603" spans="9:9" x14ac:dyDescent="0.3">
      <c r="I40603" s="22"/>
    </row>
    <row r="40604" spans="9:9" x14ac:dyDescent="0.3">
      <c r="I40604" s="22"/>
    </row>
    <row r="40605" spans="9:9" x14ac:dyDescent="0.3">
      <c r="I40605" s="22"/>
    </row>
    <row r="40606" spans="9:9" x14ac:dyDescent="0.3">
      <c r="I40606" s="22"/>
    </row>
    <row r="40607" spans="9:9" x14ac:dyDescent="0.3">
      <c r="I40607" s="22"/>
    </row>
    <row r="40608" spans="9:9" x14ac:dyDescent="0.3">
      <c r="I40608" s="22"/>
    </row>
    <row r="40609" spans="9:9" x14ac:dyDescent="0.3">
      <c r="I40609" s="22"/>
    </row>
    <row r="40610" spans="9:9" x14ac:dyDescent="0.3">
      <c r="I40610" s="22"/>
    </row>
    <row r="40611" spans="9:9" x14ac:dyDescent="0.3">
      <c r="I40611" s="22"/>
    </row>
    <row r="40612" spans="9:9" x14ac:dyDescent="0.3">
      <c r="I40612" s="22"/>
    </row>
    <row r="40613" spans="9:9" x14ac:dyDescent="0.3">
      <c r="I40613" s="22"/>
    </row>
    <row r="40614" spans="9:9" x14ac:dyDescent="0.3">
      <c r="I40614" s="22"/>
    </row>
    <row r="40615" spans="9:9" x14ac:dyDescent="0.3">
      <c r="I40615" s="22"/>
    </row>
    <row r="40616" spans="9:9" x14ac:dyDescent="0.3">
      <c r="I40616" s="22"/>
    </row>
    <row r="40617" spans="9:9" x14ac:dyDescent="0.3">
      <c r="I40617" s="22"/>
    </row>
    <row r="40618" spans="9:9" x14ac:dyDescent="0.3">
      <c r="I40618" s="22"/>
    </row>
    <row r="40619" spans="9:9" x14ac:dyDescent="0.3">
      <c r="I40619" s="22"/>
    </row>
    <row r="40620" spans="9:9" x14ac:dyDescent="0.3">
      <c r="I40620" s="22"/>
    </row>
    <row r="40621" spans="9:9" x14ac:dyDescent="0.3">
      <c r="I40621" s="22"/>
    </row>
    <row r="40622" spans="9:9" x14ac:dyDescent="0.3">
      <c r="I40622" s="22"/>
    </row>
    <row r="40623" spans="9:9" x14ac:dyDescent="0.3">
      <c r="I40623" s="22"/>
    </row>
    <row r="40624" spans="9:9" x14ac:dyDescent="0.3">
      <c r="I40624" s="22"/>
    </row>
    <row r="40625" spans="9:9" x14ac:dyDescent="0.3">
      <c r="I40625" s="22"/>
    </row>
    <row r="40626" spans="9:9" x14ac:dyDescent="0.3">
      <c r="I40626" s="22"/>
    </row>
    <row r="40627" spans="9:9" x14ac:dyDescent="0.3">
      <c r="I40627" s="22"/>
    </row>
    <row r="40628" spans="9:9" x14ac:dyDescent="0.3">
      <c r="I40628" s="22"/>
    </row>
    <row r="40629" spans="9:9" x14ac:dyDescent="0.3">
      <c r="I40629" s="22"/>
    </row>
    <row r="40630" spans="9:9" x14ac:dyDescent="0.3">
      <c r="I40630" s="22"/>
    </row>
    <row r="40631" spans="9:9" x14ac:dyDescent="0.3">
      <c r="I40631" s="22"/>
    </row>
    <row r="40632" spans="9:9" x14ac:dyDescent="0.3">
      <c r="I40632" s="22"/>
    </row>
    <row r="40633" spans="9:9" x14ac:dyDescent="0.3">
      <c r="I40633" s="22"/>
    </row>
    <row r="40634" spans="9:9" x14ac:dyDescent="0.3">
      <c r="I40634" s="22"/>
    </row>
    <row r="40635" spans="9:9" x14ac:dyDescent="0.3">
      <c r="I40635" s="22"/>
    </row>
    <row r="40636" spans="9:9" x14ac:dyDescent="0.3">
      <c r="I40636" s="22"/>
    </row>
    <row r="40637" spans="9:9" x14ac:dyDescent="0.3">
      <c r="I40637" s="22"/>
    </row>
    <row r="40638" spans="9:9" x14ac:dyDescent="0.3">
      <c r="I40638" s="22"/>
    </row>
    <row r="40639" spans="9:9" x14ac:dyDescent="0.3">
      <c r="I40639" s="22"/>
    </row>
    <row r="40640" spans="9:9" x14ac:dyDescent="0.3">
      <c r="I40640" s="22"/>
    </row>
    <row r="40641" spans="9:9" x14ac:dyDescent="0.3">
      <c r="I40641" s="22"/>
    </row>
    <row r="40642" spans="9:9" x14ac:dyDescent="0.3">
      <c r="I40642" s="22"/>
    </row>
    <row r="40643" spans="9:9" x14ac:dyDescent="0.3">
      <c r="I40643" s="22"/>
    </row>
    <row r="40644" spans="9:9" x14ac:dyDescent="0.3">
      <c r="I40644" s="22"/>
    </row>
    <row r="40645" spans="9:9" x14ac:dyDescent="0.3">
      <c r="I40645" s="22"/>
    </row>
    <row r="40646" spans="9:9" x14ac:dyDescent="0.3">
      <c r="I40646" s="22"/>
    </row>
    <row r="40647" spans="9:9" x14ac:dyDescent="0.3">
      <c r="I40647" s="22"/>
    </row>
    <row r="40648" spans="9:9" x14ac:dyDescent="0.3">
      <c r="I40648" s="22"/>
    </row>
    <row r="40649" spans="9:9" x14ac:dyDescent="0.3">
      <c r="I40649" s="22"/>
    </row>
    <row r="40650" spans="9:9" x14ac:dyDescent="0.3">
      <c r="I40650" s="22"/>
    </row>
    <row r="40651" spans="9:9" x14ac:dyDescent="0.3">
      <c r="I40651" s="22"/>
    </row>
    <row r="40652" spans="9:9" x14ac:dyDescent="0.3">
      <c r="I40652" s="22"/>
    </row>
    <row r="40653" spans="9:9" x14ac:dyDescent="0.3">
      <c r="I40653" s="22"/>
    </row>
    <row r="40654" spans="9:9" x14ac:dyDescent="0.3">
      <c r="I40654" s="22"/>
    </row>
    <row r="40655" spans="9:9" x14ac:dyDescent="0.3">
      <c r="I40655" s="22"/>
    </row>
    <row r="40656" spans="9:9" x14ac:dyDescent="0.3">
      <c r="I40656" s="22"/>
    </row>
    <row r="40657" spans="9:9" x14ac:dyDescent="0.3">
      <c r="I40657" s="22"/>
    </row>
    <row r="40658" spans="9:9" x14ac:dyDescent="0.3">
      <c r="I40658" s="22"/>
    </row>
    <row r="40659" spans="9:9" x14ac:dyDescent="0.3">
      <c r="I40659" s="22"/>
    </row>
    <row r="40660" spans="9:9" x14ac:dyDescent="0.3">
      <c r="I40660" s="22"/>
    </row>
    <row r="40661" spans="9:9" x14ac:dyDescent="0.3">
      <c r="I40661" s="22"/>
    </row>
    <row r="40662" spans="9:9" x14ac:dyDescent="0.3">
      <c r="I40662" s="22"/>
    </row>
    <row r="40663" spans="9:9" x14ac:dyDescent="0.3">
      <c r="I40663" s="22"/>
    </row>
    <row r="40664" spans="9:9" x14ac:dyDescent="0.3">
      <c r="I40664" s="22"/>
    </row>
    <row r="40665" spans="9:9" x14ac:dyDescent="0.3">
      <c r="I40665" s="22"/>
    </row>
    <row r="40666" spans="9:9" x14ac:dyDescent="0.3">
      <c r="I40666" s="22"/>
    </row>
    <row r="40667" spans="9:9" x14ac:dyDescent="0.3">
      <c r="I40667" s="22"/>
    </row>
    <row r="40668" spans="9:9" x14ac:dyDescent="0.3">
      <c r="I40668" s="22"/>
    </row>
    <row r="40669" spans="9:9" x14ac:dyDescent="0.3">
      <c r="I40669" s="22"/>
    </row>
    <row r="40670" spans="9:9" x14ac:dyDescent="0.3">
      <c r="I40670" s="22"/>
    </row>
    <row r="40671" spans="9:9" x14ac:dyDescent="0.3">
      <c r="I40671" s="22"/>
    </row>
    <row r="40672" spans="9:9" x14ac:dyDescent="0.3">
      <c r="I40672" s="22"/>
    </row>
    <row r="40673" spans="9:9" x14ac:dyDescent="0.3">
      <c r="I40673" s="22"/>
    </row>
    <row r="40674" spans="9:9" x14ac:dyDescent="0.3">
      <c r="I40674" s="22"/>
    </row>
    <row r="40675" spans="9:9" x14ac:dyDescent="0.3">
      <c r="I40675" s="22"/>
    </row>
    <row r="40676" spans="9:9" x14ac:dyDescent="0.3">
      <c r="I40676" s="22"/>
    </row>
    <row r="40677" spans="9:9" x14ac:dyDescent="0.3">
      <c r="I40677" s="22"/>
    </row>
    <row r="40678" spans="9:9" x14ac:dyDescent="0.3">
      <c r="I40678" s="22"/>
    </row>
    <row r="40679" spans="9:9" x14ac:dyDescent="0.3">
      <c r="I40679" s="22"/>
    </row>
    <row r="40680" spans="9:9" x14ac:dyDescent="0.3">
      <c r="I40680" s="22"/>
    </row>
    <row r="40681" spans="9:9" x14ac:dyDescent="0.3">
      <c r="I40681" s="22"/>
    </row>
    <row r="40682" spans="9:9" x14ac:dyDescent="0.3">
      <c r="I40682" s="22"/>
    </row>
    <row r="40683" spans="9:9" x14ac:dyDescent="0.3">
      <c r="I40683" s="22"/>
    </row>
    <row r="40684" spans="9:9" x14ac:dyDescent="0.3">
      <c r="I40684" s="22"/>
    </row>
    <row r="40685" spans="9:9" x14ac:dyDescent="0.3">
      <c r="I40685" s="22"/>
    </row>
    <row r="40686" spans="9:9" x14ac:dyDescent="0.3">
      <c r="I40686" s="22"/>
    </row>
    <row r="40687" spans="9:9" x14ac:dyDescent="0.3">
      <c r="I40687" s="22"/>
    </row>
    <row r="40688" spans="9:9" x14ac:dyDescent="0.3">
      <c r="I40688" s="22"/>
    </row>
    <row r="40689" spans="9:9" x14ac:dyDescent="0.3">
      <c r="I40689" s="22"/>
    </row>
    <row r="40690" spans="9:9" x14ac:dyDescent="0.3">
      <c r="I40690" s="22"/>
    </row>
    <row r="40691" spans="9:9" x14ac:dyDescent="0.3">
      <c r="I40691" s="22"/>
    </row>
    <row r="40692" spans="9:9" x14ac:dyDescent="0.3">
      <c r="I40692" s="22"/>
    </row>
    <row r="40693" spans="9:9" x14ac:dyDescent="0.3">
      <c r="I40693" s="22"/>
    </row>
    <row r="40694" spans="9:9" x14ac:dyDescent="0.3">
      <c r="I40694" s="22"/>
    </row>
    <row r="40695" spans="9:9" x14ac:dyDescent="0.3">
      <c r="I40695" s="22"/>
    </row>
    <row r="40696" spans="9:9" x14ac:dyDescent="0.3">
      <c r="I40696" s="22"/>
    </row>
    <row r="40697" spans="9:9" x14ac:dyDescent="0.3">
      <c r="I40697" s="22"/>
    </row>
    <row r="40698" spans="9:9" x14ac:dyDescent="0.3">
      <c r="I40698" s="22"/>
    </row>
    <row r="40699" spans="9:9" x14ac:dyDescent="0.3">
      <c r="I40699" s="22"/>
    </row>
    <row r="40700" spans="9:9" x14ac:dyDescent="0.3">
      <c r="I40700" s="22"/>
    </row>
    <row r="40701" spans="9:9" x14ac:dyDescent="0.3">
      <c r="I40701" s="22"/>
    </row>
    <row r="40702" spans="9:9" x14ac:dyDescent="0.3">
      <c r="I40702" s="22"/>
    </row>
    <row r="40703" spans="9:9" x14ac:dyDescent="0.3">
      <c r="I40703" s="22"/>
    </row>
    <row r="40704" spans="9:9" x14ac:dyDescent="0.3">
      <c r="I40704" s="22"/>
    </row>
    <row r="40705" spans="9:9" x14ac:dyDescent="0.3">
      <c r="I40705" s="22"/>
    </row>
    <row r="40706" spans="9:9" x14ac:dyDescent="0.3">
      <c r="I40706" s="22"/>
    </row>
    <row r="40707" spans="9:9" x14ac:dyDescent="0.3">
      <c r="I40707" s="22"/>
    </row>
    <row r="40708" spans="9:9" x14ac:dyDescent="0.3">
      <c r="I40708" s="22"/>
    </row>
    <row r="40709" spans="9:9" x14ac:dyDescent="0.3">
      <c r="I40709" s="22"/>
    </row>
    <row r="40710" spans="9:9" x14ac:dyDescent="0.3">
      <c r="I40710" s="22"/>
    </row>
    <row r="40711" spans="9:9" x14ac:dyDescent="0.3">
      <c r="I40711" s="22"/>
    </row>
    <row r="40712" spans="9:9" x14ac:dyDescent="0.3">
      <c r="I40712" s="22"/>
    </row>
    <row r="40713" spans="9:9" x14ac:dyDescent="0.3">
      <c r="I40713" s="22"/>
    </row>
    <row r="40714" spans="9:9" x14ac:dyDescent="0.3">
      <c r="I40714" s="22"/>
    </row>
    <row r="40715" spans="9:9" x14ac:dyDescent="0.3">
      <c r="I40715" s="22"/>
    </row>
    <row r="40716" spans="9:9" x14ac:dyDescent="0.3">
      <c r="I40716" s="22"/>
    </row>
    <row r="40717" spans="9:9" x14ac:dyDescent="0.3">
      <c r="I40717" s="22"/>
    </row>
    <row r="40718" spans="9:9" x14ac:dyDescent="0.3">
      <c r="I40718" s="22"/>
    </row>
    <row r="40719" spans="9:9" x14ac:dyDescent="0.3">
      <c r="I40719" s="22"/>
    </row>
    <row r="40720" spans="9:9" x14ac:dyDescent="0.3">
      <c r="I40720" s="22"/>
    </row>
    <row r="40721" spans="9:9" x14ac:dyDescent="0.3">
      <c r="I40721" s="22"/>
    </row>
    <row r="40722" spans="9:9" x14ac:dyDescent="0.3">
      <c r="I40722" s="22"/>
    </row>
    <row r="40723" spans="9:9" x14ac:dyDescent="0.3">
      <c r="I40723" s="22"/>
    </row>
    <row r="40724" spans="9:9" x14ac:dyDescent="0.3">
      <c r="I40724" s="22"/>
    </row>
    <row r="40725" spans="9:9" x14ac:dyDescent="0.3">
      <c r="I40725" s="22"/>
    </row>
    <row r="40726" spans="9:9" x14ac:dyDescent="0.3">
      <c r="I40726" s="22"/>
    </row>
    <row r="40727" spans="9:9" x14ac:dyDescent="0.3">
      <c r="I40727" s="22"/>
    </row>
    <row r="40728" spans="9:9" x14ac:dyDescent="0.3">
      <c r="I40728" s="22"/>
    </row>
    <row r="40729" spans="9:9" x14ac:dyDescent="0.3">
      <c r="I40729" s="22"/>
    </row>
    <row r="40730" spans="9:9" x14ac:dyDescent="0.3">
      <c r="I40730" s="22"/>
    </row>
    <row r="40731" spans="9:9" x14ac:dyDescent="0.3">
      <c r="I40731" s="22"/>
    </row>
    <row r="40732" spans="9:9" x14ac:dyDescent="0.3">
      <c r="I40732" s="22"/>
    </row>
    <row r="40733" spans="9:9" x14ac:dyDescent="0.3">
      <c r="I40733" s="22"/>
    </row>
    <row r="40734" spans="9:9" x14ac:dyDescent="0.3">
      <c r="I40734" s="22"/>
    </row>
    <row r="40735" spans="9:9" x14ac:dyDescent="0.3">
      <c r="I40735" s="22"/>
    </row>
    <row r="40736" spans="9:9" x14ac:dyDescent="0.3">
      <c r="I40736" s="22"/>
    </row>
    <row r="40737" spans="9:9" x14ac:dyDescent="0.3">
      <c r="I40737" s="22"/>
    </row>
    <row r="40738" spans="9:9" x14ac:dyDescent="0.3">
      <c r="I40738" s="22"/>
    </row>
    <row r="40739" spans="9:9" x14ac:dyDescent="0.3">
      <c r="I40739" s="22"/>
    </row>
    <row r="40740" spans="9:9" x14ac:dyDescent="0.3">
      <c r="I40740" s="22"/>
    </row>
    <row r="40741" spans="9:9" x14ac:dyDescent="0.3">
      <c r="I40741" s="22"/>
    </row>
    <row r="40742" spans="9:9" x14ac:dyDescent="0.3">
      <c r="I40742" s="22"/>
    </row>
    <row r="40743" spans="9:9" x14ac:dyDescent="0.3">
      <c r="I40743" s="22"/>
    </row>
    <row r="40744" spans="9:9" x14ac:dyDescent="0.3">
      <c r="I40744" s="22"/>
    </row>
    <row r="40745" spans="9:9" x14ac:dyDescent="0.3">
      <c r="I40745" s="22"/>
    </row>
    <row r="40746" spans="9:9" x14ac:dyDescent="0.3">
      <c r="I40746" s="22"/>
    </row>
    <row r="40747" spans="9:9" x14ac:dyDescent="0.3">
      <c r="I40747" s="22"/>
    </row>
    <row r="40748" spans="9:9" x14ac:dyDescent="0.3">
      <c r="I40748" s="22"/>
    </row>
    <row r="40749" spans="9:9" x14ac:dyDescent="0.3">
      <c r="I40749" s="22"/>
    </row>
    <row r="40750" spans="9:9" x14ac:dyDescent="0.3">
      <c r="I40750" s="22"/>
    </row>
    <row r="40751" spans="9:9" x14ac:dyDescent="0.3">
      <c r="I40751" s="22"/>
    </row>
    <row r="40752" spans="9:9" x14ac:dyDescent="0.3">
      <c r="I40752" s="22"/>
    </row>
    <row r="40753" spans="9:9" x14ac:dyDescent="0.3">
      <c r="I40753" s="22"/>
    </row>
    <row r="40754" spans="9:9" x14ac:dyDescent="0.3">
      <c r="I40754" s="22"/>
    </row>
    <row r="40755" spans="9:9" x14ac:dyDescent="0.3">
      <c r="I40755" s="22"/>
    </row>
    <row r="40756" spans="9:9" x14ac:dyDescent="0.3">
      <c r="I40756" s="22"/>
    </row>
    <row r="40757" spans="9:9" x14ac:dyDescent="0.3">
      <c r="I40757" s="22"/>
    </row>
    <row r="40758" spans="9:9" x14ac:dyDescent="0.3">
      <c r="I40758" s="22"/>
    </row>
    <row r="40759" spans="9:9" x14ac:dyDescent="0.3">
      <c r="I40759" s="22"/>
    </row>
    <row r="40760" spans="9:9" x14ac:dyDescent="0.3">
      <c r="I40760" s="22"/>
    </row>
    <row r="40761" spans="9:9" x14ac:dyDescent="0.3">
      <c r="I40761" s="22"/>
    </row>
    <row r="40762" spans="9:9" x14ac:dyDescent="0.3">
      <c r="I40762" s="22"/>
    </row>
    <row r="40763" spans="9:9" x14ac:dyDescent="0.3">
      <c r="I40763" s="22"/>
    </row>
    <row r="40764" spans="9:9" x14ac:dyDescent="0.3">
      <c r="I40764" s="22"/>
    </row>
    <row r="40765" spans="9:9" x14ac:dyDescent="0.3">
      <c r="I40765" s="22"/>
    </row>
    <row r="40766" spans="9:9" x14ac:dyDescent="0.3">
      <c r="I40766" s="22"/>
    </row>
    <row r="40767" spans="9:9" x14ac:dyDescent="0.3">
      <c r="I40767" s="22"/>
    </row>
    <row r="40768" spans="9:9" x14ac:dyDescent="0.3">
      <c r="I40768" s="22"/>
    </row>
    <row r="40769" spans="9:9" x14ac:dyDescent="0.3">
      <c r="I40769" s="22"/>
    </row>
    <row r="40770" spans="9:9" x14ac:dyDescent="0.3">
      <c r="I40770" s="22"/>
    </row>
    <row r="40771" spans="9:9" x14ac:dyDescent="0.3">
      <c r="I40771" s="22"/>
    </row>
    <row r="40772" spans="9:9" x14ac:dyDescent="0.3">
      <c r="I40772" s="22"/>
    </row>
    <row r="40773" spans="9:9" x14ac:dyDescent="0.3">
      <c r="I40773" s="22"/>
    </row>
    <row r="40774" spans="9:9" x14ac:dyDescent="0.3">
      <c r="I40774" s="22"/>
    </row>
    <row r="40775" spans="9:9" x14ac:dyDescent="0.3">
      <c r="I40775" s="22"/>
    </row>
    <row r="40776" spans="9:9" x14ac:dyDescent="0.3">
      <c r="I40776" s="22"/>
    </row>
    <row r="40777" spans="9:9" x14ac:dyDescent="0.3">
      <c r="I40777" s="22"/>
    </row>
    <row r="40778" spans="9:9" x14ac:dyDescent="0.3">
      <c r="I40778" s="22"/>
    </row>
    <row r="40779" spans="9:9" x14ac:dyDescent="0.3">
      <c r="I40779" s="22"/>
    </row>
    <row r="40780" spans="9:9" x14ac:dyDescent="0.3">
      <c r="I40780" s="22"/>
    </row>
    <row r="40781" spans="9:9" x14ac:dyDescent="0.3">
      <c r="I40781" s="22"/>
    </row>
    <row r="40782" spans="9:9" x14ac:dyDescent="0.3">
      <c r="I40782" s="22"/>
    </row>
    <row r="40783" spans="9:9" x14ac:dyDescent="0.3">
      <c r="I40783" s="22"/>
    </row>
    <row r="40784" spans="9:9" x14ac:dyDescent="0.3">
      <c r="I40784" s="22"/>
    </row>
    <row r="40785" spans="9:9" x14ac:dyDescent="0.3">
      <c r="I40785" s="22"/>
    </row>
    <row r="40786" spans="9:9" x14ac:dyDescent="0.3">
      <c r="I40786" s="22"/>
    </row>
    <row r="40787" spans="9:9" x14ac:dyDescent="0.3">
      <c r="I40787" s="22"/>
    </row>
    <row r="40788" spans="9:9" x14ac:dyDescent="0.3">
      <c r="I40788" s="22"/>
    </row>
    <row r="40789" spans="9:9" x14ac:dyDescent="0.3">
      <c r="I40789" s="22"/>
    </row>
    <row r="40790" spans="9:9" x14ac:dyDescent="0.3">
      <c r="I40790" s="22"/>
    </row>
    <row r="40791" spans="9:9" x14ac:dyDescent="0.3">
      <c r="I40791" s="22"/>
    </row>
    <row r="40792" spans="9:9" x14ac:dyDescent="0.3">
      <c r="I40792" s="22"/>
    </row>
    <row r="40793" spans="9:9" x14ac:dyDescent="0.3">
      <c r="I40793" s="22"/>
    </row>
    <row r="40794" spans="9:9" x14ac:dyDescent="0.3">
      <c r="I40794" s="22"/>
    </row>
    <row r="40795" spans="9:9" x14ac:dyDescent="0.3">
      <c r="I40795" s="22"/>
    </row>
    <row r="40796" spans="9:9" x14ac:dyDescent="0.3">
      <c r="I40796" s="22"/>
    </row>
    <row r="40797" spans="9:9" x14ac:dyDescent="0.3">
      <c r="I40797" s="22"/>
    </row>
    <row r="40798" spans="9:9" x14ac:dyDescent="0.3">
      <c r="I40798" s="22"/>
    </row>
    <row r="40799" spans="9:9" x14ac:dyDescent="0.3">
      <c r="I40799" s="22"/>
    </row>
    <row r="40800" spans="9:9" x14ac:dyDescent="0.3">
      <c r="I40800" s="22"/>
    </row>
    <row r="40801" spans="9:9" x14ac:dyDescent="0.3">
      <c r="I40801" s="22"/>
    </row>
    <row r="40802" spans="9:9" x14ac:dyDescent="0.3">
      <c r="I40802" s="22"/>
    </row>
    <row r="40803" spans="9:9" x14ac:dyDescent="0.3">
      <c r="I40803" s="22"/>
    </row>
    <row r="40804" spans="9:9" x14ac:dyDescent="0.3">
      <c r="I40804" s="22"/>
    </row>
    <row r="40805" spans="9:9" x14ac:dyDescent="0.3">
      <c r="I40805" s="22"/>
    </row>
    <row r="40806" spans="9:9" x14ac:dyDescent="0.3">
      <c r="I40806" s="22"/>
    </row>
    <row r="40807" spans="9:9" x14ac:dyDescent="0.3">
      <c r="I40807" s="22"/>
    </row>
    <row r="40808" spans="9:9" x14ac:dyDescent="0.3">
      <c r="I40808" s="22"/>
    </row>
    <row r="40809" spans="9:9" x14ac:dyDescent="0.3">
      <c r="I40809" s="22"/>
    </row>
    <row r="40810" spans="9:9" x14ac:dyDescent="0.3">
      <c r="I40810" s="22"/>
    </row>
    <row r="40811" spans="9:9" x14ac:dyDescent="0.3">
      <c r="I40811" s="22"/>
    </row>
    <row r="40812" spans="9:9" x14ac:dyDescent="0.3">
      <c r="I40812" s="22"/>
    </row>
    <row r="40813" spans="9:9" x14ac:dyDescent="0.3">
      <c r="I40813" s="22"/>
    </row>
    <row r="40814" spans="9:9" x14ac:dyDescent="0.3">
      <c r="I40814" s="22"/>
    </row>
    <row r="40815" spans="9:9" x14ac:dyDescent="0.3">
      <c r="I40815" s="22"/>
    </row>
    <row r="40816" spans="9:9" x14ac:dyDescent="0.3">
      <c r="I40816" s="22"/>
    </row>
    <row r="40817" spans="9:9" x14ac:dyDescent="0.3">
      <c r="I40817" s="22"/>
    </row>
    <row r="40818" spans="9:9" x14ac:dyDescent="0.3">
      <c r="I40818" s="22"/>
    </row>
    <row r="40819" spans="9:9" x14ac:dyDescent="0.3">
      <c r="I40819" s="22"/>
    </row>
    <row r="40820" spans="9:9" x14ac:dyDescent="0.3">
      <c r="I40820" s="22"/>
    </row>
    <row r="40821" spans="9:9" x14ac:dyDescent="0.3">
      <c r="I40821" s="22"/>
    </row>
    <row r="40822" spans="9:9" x14ac:dyDescent="0.3">
      <c r="I40822" s="22"/>
    </row>
    <row r="40823" spans="9:9" x14ac:dyDescent="0.3">
      <c r="I40823" s="22"/>
    </row>
    <row r="40824" spans="9:9" x14ac:dyDescent="0.3">
      <c r="I40824" s="22"/>
    </row>
    <row r="40825" spans="9:9" x14ac:dyDescent="0.3">
      <c r="I40825" s="22"/>
    </row>
    <row r="40826" spans="9:9" x14ac:dyDescent="0.3">
      <c r="I40826" s="22"/>
    </row>
    <row r="40827" spans="9:9" x14ac:dyDescent="0.3">
      <c r="I40827" s="22"/>
    </row>
    <row r="40828" spans="9:9" x14ac:dyDescent="0.3">
      <c r="I40828" s="22"/>
    </row>
    <row r="40829" spans="9:9" x14ac:dyDescent="0.3">
      <c r="I40829" s="22"/>
    </row>
    <row r="40830" spans="9:9" x14ac:dyDescent="0.3">
      <c r="I40830" s="22"/>
    </row>
    <row r="40831" spans="9:9" x14ac:dyDescent="0.3">
      <c r="I40831" s="22"/>
    </row>
    <row r="40832" spans="9:9" x14ac:dyDescent="0.3">
      <c r="I40832" s="22"/>
    </row>
    <row r="40833" spans="9:9" x14ac:dyDescent="0.3">
      <c r="I40833" s="22"/>
    </row>
    <row r="40834" spans="9:9" x14ac:dyDescent="0.3">
      <c r="I40834" s="22"/>
    </row>
    <row r="40835" spans="9:9" x14ac:dyDescent="0.3">
      <c r="I40835" s="22"/>
    </row>
    <row r="40836" spans="9:9" x14ac:dyDescent="0.3">
      <c r="I40836" s="22"/>
    </row>
    <row r="40837" spans="9:9" x14ac:dyDescent="0.3">
      <c r="I40837" s="22"/>
    </row>
    <row r="40838" spans="9:9" x14ac:dyDescent="0.3">
      <c r="I40838" s="22"/>
    </row>
    <row r="40839" spans="9:9" x14ac:dyDescent="0.3">
      <c r="I40839" s="22"/>
    </row>
    <row r="40840" spans="9:9" x14ac:dyDescent="0.3">
      <c r="I40840" s="22"/>
    </row>
    <row r="40841" spans="9:9" x14ac:dyDescent="0.3">
      <c r="I40841" s="22"/>
    </row>
    <row r="40842" spans="9:9" x14ac:dyDescent="0.3">
      <c r="I40842" s="22"/>
    </row>
    <row r="40843" spans="9:9" x14ac:dyDescent="0.3">
      <c r="I40843" s="22"/>
    </row>
    <row r="40844" spans="9:9" x14ac:dyDescent="0.3">
      <c r="I40844" s="22"/>
    </row>
    <row r="40845" spans="9:9" x14ac:dyDescent="0.3">
      <c r="I40845" s="22"/>
    </row>
    <row r="40846" spans="9:9" x14ac:dyDescent="0.3">
      <c r="I40846" s="22"/>
    </row>
    <row r="40847" spans="9:9" x14ac:dyDescent="0.3">
      <c r="I40847" s="22"/>
    </row>
    <row r="40848" spans="9:9" x14ac:dyDescent="0.3">
      <c r="I40848" s="22"/>
    </row>
    <row r="40849" spans="9:9" x14ac:dyDescent="0.3">
      <c r="I40849" s="22"/>
    </row>
    <row r="40850" spans="9:9" x14ac:dyDescent="0.3">
      <c r="I40850" s="22"/>
    </row>
    <row r="40851" spans="9:9" x14ac:dyDescent="0.3">
      <c r="I40851" s="22"/>
    </row>
    <row r="40852" spans="9:9" x14ac:dyDescent="0.3">
      <c r="I40852" s="22"/>
    </row>
    <row r="40853" spans="9:9" x14ac:dyDescent="0.3">
      <c r="I40853" s="22"/>
    </row>
    <row r="40854" spans="9:9" x14ac:dyDescent="0.3">
      <c r="I40854" s="22"/>
    </row>
    <row r="40855" spans="9:9" x14ac:dyDescent="0.3">
      <c r="I40855" s="22"/>
    </row>
    <row r="40856" spans="9:9" x14ac:dyDescent="0.3">
      <c r="I40856" s="22"/>
    </row>
    <row r="40857" spans="9:9" x14ac:dyDescent="0.3">
      <c r="I40857" s="22"/>
    </row>
    <row r="40858" spans="9:9" x14ac:dyDescent="0.3">
      <c r="I40858" s="22"/>
    </row>
    <row r="40859" spans="9:9" x14ac:dyDescent="0.3">
      <c r="I40859" s="22"/>
    </row>
    <row r="40860" spans="9:9" x14ac:dyDescent="0.3">
      <c r="I40860" s="22"/>
    </row>
    <row r="40861" spans="9:9" x14ac:dyDescent="0.3">
      <c r="I40861" s="22"/>
    </row>
    <row r="40862" spans="9:9" x14ac:dyDescent="0.3">
      <c r="I40862" s="22"/>
    </row>
    <row r="40863" spans="9:9" x14ac:dyDescent="0.3">
      <c r="I40863" s="22"/>
    </row>
    <row r="40864" spans="9:9" x14ac:dyDescent="0.3">
      <c r="I40864" s="22"/>
    </row>
    <row r="40865" spans="9:9" x14ac:dyDescent="0.3">
      <c r="I40865" s="22"/>
    </row>
    <row r="40866" spans="9:9" x14ac:dyDescent="0.3">
      <c r="I40866" s="22"/>
    </row>
    <row r="40867" spans="9:9" x14ac:dyDescent="0.3">
      <c r="I40867" s="22"/>
    </row>
    <row r="40868" spans="9:9" x14ac:dyDescent="0.3">
      <c r="I40868" s="22"/>
    </row>
    <row r="40869" spans="9:9" x14ac:dyDescent="0.3">
      <c r="I40869" s="22"/>
    </row>
    <row r="40870" spans="9:9" x14ac:dyDescent="0.3">
      <c r="I40870" s="22"/>
    </row>
    <row r="40871" spans="9:9" x14ac:dyDescent="0.3">
      <c r="I40871" s="22"/>
    </row>
    <row r="40872" spans="9:9" x14ac:dyDescent="0.3">
      <c r="I40872" s="22"/>
    </row>
    <row r="40873" spans="9:9" x14ac:dyDescent="0.3">
      <c r="I40873" s="22"/>
    </row>
    <row r="40874" spans="9:9" x14ac:dyDescent="0.3">
      <c r="I40874" s="22"/>
    </row>
    <row r="40875" spans="9:9" x14ac:dyDescent="0.3">
      <c r="I40875" s="22"/>
    </row>
    <row r="40876" spans="9:9" x14ac:dyDescent="0.3">
      <c r="I40876" s="22"/>
    </row>
    <row r="40877" spans="9:9" x14ac:dyDescent="0.3">
      <c r="I40877" s="22"/>
    </row>
    <row r="40878" spans="9:9" x14ac:dyDescent="0.3">
      <c r="I40878" s="22"/>
    </row>
    <row r="40879" spans="9:9" x14ac:dyDescent="0.3">
      <c r="I40879" s="22"/>
    </row>
    <row r="40880" spans="9:9" x14ac:dyDescent="0.3">
      <c r="I40880" s="22"/>
    </row>
    <row r="40881" spans="9:9" x14ac:dyDescent="0.3">
      <c r="I40881" s="22"/>
    </row>
    <row r="40882" spans="9:9" x14ac:dyDescent="0.3">
      <c r="I40882" s="22"/>
    </row>
    <row r="40883" spans="9:9" x14ac:dyDescent="0.3">
      <c r="I40883" s="22"/>
    </row>
    <row r="40884" spans="9:9" x14ac:dyDescent="0.3">
      <c r="I40884" s="22"/>
    </row>
    <row r="40885" spans="9:9" x14ac:dyDescent="0.3">
      <c r="I40885" s="22"/>
    </row>
    <row r="40886" spans="9:9" x14ac:dyDescent="0.3">
      <c r="I40886" s="22"/>
    </row>
    <row r="40887" spans="9:9" x14ac:dyDescent="0.3">
      <c r="I40887" s="22"/>
    </row>
    <row r="40888" spans="9:9" x14ac:dyDescent="0.3">
      <c r="I40888" s="22"/>
    </row>
    <row r="40889" spans="9:9" x14ac:dyDescent="0.3">
      <c r="I40889" s="22"/>
    </row>
    <row r="40890" spans="9:9" x14ac:dyDescent="0.3">
      <c r="I40890" s="22"/>
    </row>
    <row r="40891" spans="9:9" x14ac:dyDescent="0.3">
      <c r="I40891" s="22"/>
    </row>
    <row r="40892" spans="9:9" x14ac:dyDescent="0.3">
      <c r="I40892" s="22"/>
    </row>
    <row r="40893" spans="9:9" x14ac:dyDescent="0.3">
      <c r="I40893" s="22"/>
    </row>
    <row r="40894" spans="9:9" x14ac:dyDescent="0.3">
      <c r="I40894" s="22"/>
    </row>
    <row r="40895" spans="9:9" x14ac:dyDescent="0.3">
      <c r="I40895" s="22"/>
    </row>
    <row r="40896" spans="9:9" x14ac:dyDescent="0.3">
      <c r="I40896" s="22"/>
    </row>
    <row r="40897" spans="9:9" x14ac:dyDescent="0.3">
      <c r="I40897" s="22"/>
    </row>
    <row r="40898" spans="9:9" x14ac:dyDescent="0.3">
      <c r="I40898" s="22"/>
    </row>
    <row r="40899" spans="9:9" x14ac:dyDescent="0.3">
      <c r="I40899" s="22"/>
    </row>
    <row r="40900" spans="9:9" x14ac:dyDescent="0.3">
      <c r="I40900" s="22"/>
    </row>
    <row r="40901" spans="9:9" x14ac:dyDescent="0.3">
      <c r="I40901" s="22"/>
    </row>
    <row r="40902" spans="9:9" x14ac:dyDescent="0.3">
      <c r="I40902" s="22"/>
    </row>
    <row r="40903" spans="9:9" x14ac:dyDescent="0.3">
      <c r="I40903" s="22"/>
    </row>
    <row r="40904" spans="9:9" x14ac:dyDescent="0.3">
      <c r="I40904" s="22"/>
    </row>
    <row r="40905" spans="9:9" x14ac:dyDescent="0.3">
      <c r="I40905" s="22"/>
    </row>
    <row r="40906" spans="9:9" x14ac:dyDescent="0.3">
      <c r="I40906" s="22"/>
    </row>
    <row r="40907" spans="9:9" x14ac:dyDescent="0.3">
      <c r="I40907" s="22"/>
    </row>
    <row r="40908" spans="9:9" x14ac:dyDescent="0.3">
      <c r="I40908" s="22"/>
    </row>
    <row r="40909" spans="9:9" x14ac:dyDescent="0.3">
      <c r="I40909" s="22"/>
    </row>
    <row r="40910" spans="9:9" x14ac:dyDescent="0.3">
      <c r="I40910" s="22"/>
    </row>
    <row r="40911" spans="9:9" x14ac:dyDescent="0.3">
      <c r="I40911" s="22"/>
    </row>
    <row r="40912" spans="9:9" x14ac:dyDescent="0.3">
      <c r="I40912" s="22"/>
    </row>
    <row r="40913" spans="9:9" x14ac:dyDescent="0.3">
      <c r="I40913" s="22"/>
    </row>
    <row r="40914" spans="9:9" x14ac:dyDescent="0.3">
      <c r="I40914" s="22"/>
    </row>
    <row r="40915" spans="9:9" x14ac:dyDescent="0.3">
      <c r="I40915" s="22"/>
    </row>
    <row r="40916" spans="9:9" x14ac:dyDescent="0.3">
      <c r="I40916" s="22"/>
    </row>
    <row r="40917" spans="9:9" x14ac:dyDescent="0.3">
      <c r="I40917" s="22"/>
    </row>
    <row r="40918" spans="9:9" x14ac:dyDescent="0.3">
      <c r="I40918" s="22"/>
    </row>
    <row r="40919" spans="9:9" x14ac:dyDescent="0.3">
      <c r="I40919" s="22"/>
    </row>
    <row r="40920" spans="9:9" x14ac:dyDescent="0.3">
      <c r="I40920" s="22"/>
    </row>
    <row r="40921" spans="9:9" x14ac:dyDescent="0.3">
      <c r="I40921" s="22"/>
    </row>
    <row r="40922" spans="9:9" x14ac:dyDescent="0.3">
      <c r="I40922" s="22"/>
    </row>
    <row r="40923" spans="9:9" x14ac:dyDescent="0.3">
      <c r="I40923" s="22"/>
    </row>
    <row r="40924" spans="9:9" x14ac:dyDescent="0.3">
      <c r="I40924" s="22"/>
    </row>
    <row r="40925" spans="9:9" x14ac:dyDescent="0.3">
      <c r="I40925" s="22"/>
    </row>
    <row r="40926" spans="9:9" x14ac:dyDescent="0.3">
      <c r="I40926" s="22"/>
    </row>
    <row r="40927" spans="9:9" x14ac:dyDescent="0.3">
      <c r="I40927" s="22"/>
    </row>
    <row r="40928" spans="9:9" x14ac:dyDescent="0.3">
      <c r="I40928" s="22"/>
    </row>
    <row r="40929" spans="9:9" x14ac:dyDescent="0.3">
      <c r="I40929" s="22"/>
    </row>
    <row r="40930" spans="9:9" x14ac:dyDescent="0.3">
      <c r="I40930" s="22"/>
    </row>
    <row r="40931" spans="9:9" x14ac:dyDescent="0.3">
      <c r="I40931" s="22"/>
    </row>
    <row r="40932" spans="9:9" x14ac:dyDescent="0.3">
      <c r="I40932" s="22"/>
    </row>
    <row r="40933" spans="9:9" x14ac:dyDescent="0.3">
      <c r="I40933" s="22"/>
    </row>
    <row r="40934" spans="9:9" x14ac:dyDescent="0.3">
      <c r="I40934" s="22"/>
    </row>
    <row r="40935" spans="9:9" x14ac:dyDescent="0.3">
      <c r="I40935" s="22"/>
    </row>
    <row r="40936" spans="9:9" x14ac:dyDescent="0.3">
      <c r="I40936" s="22"/>
    </row>
    <row r="40937" spans="9:9" x14ac:dyDescent="0.3">
      <c r="I40937" s="22"/>
    </row>
    <row r="40938" spans="9:9" x14ac:dyDescent="0.3">
      <c r="I40938" s="22"/>
    </row>
    <row r="40939" spans="9:9" x14ac:dyDescent="0.3">
      <c r="I40939" s="22"/>
    </row>
    <row r="40940" spans="9:9" x14ac:dyDescent="0.3">
      <c r="I40940" s="22"/>
    </row>
    <row r="40941" spans="9:9" x14ac:dyDescent="0.3">
      <c r="I40941" s="22"/>
    </row>
    <row r="40942" spans="9:9" x14ac:dyDescent="0.3">
      <c r="I40942" s="22"/>
    </row>
    <row r="40943" spans="9:9" x14ac:dyDescent="0.3">
      <c r="I40943" s="22"/>
    </row>
    <row r="40944" spans="9:9" x14ac:dyDescent="0.3">
      <c r="I40944" s="22"/>
    </row>
    <row r="40945" spans="9:9" x14ac:dyDescent="0.3">
      <c r="I40945" s="22"/>
    </row>
    <row r="40946" spans="9:9" x14ac:dyDescent="0.3">
      <c r="I40946" s="22"/>
    </row>
    <row r="40947" spans="9:9" x14ac:dyDescent="0.3">
      <c r="I40947" s="22"/>
    </row>
    <row r="40948" spans="9:9" x14ac:dyDescent="0.3">
      <c r="I40948" s="22"/>
    </row>
    <row r="40949" spans="9:9" x14ac:dyDescent="0.3">
      <c r="I40949" s="22"/>
    </row>
    <row r="40950" spans="9:9" x14ac:dyDescent="0.3">
      <c r="I40950" s="22"/>
    </row>
    <row r="40951" spans="9:9" x14ac:dyDescent="0.3">
      <c r="I40951" s="22"/>
    </row>
    <row r="40952" spans="9:9" x14ac:dyDescent="0.3">
      <c r="I40952" s="22"/>
    </row>
    <row r="40953" spans="9:9" x14ac:dyDescent="0.3">
      <c r="I40953" s="22"/>
    </row>
    <row r="40954" spans="9:9" x14ac:dyDescent="0.3">
      <c r="I40954" s="22"/>
    </row>
    <row r="40955" spans="9:9" x14ac:dyDescent="0.3">
      <c r="I40955" s="22"/>
    </row>
    <row r="40956" spans="9:9" x14ac:dyDescent="0.3">
      <c r="I40956" s="22"/>
    </row>
    <row r="40957" spans="9:9" x14ac:dyDescent="0.3">
      <c r="I40957" s="22"/>
    </row>
    <row r="40958" spans="9:9" x14ac:dyDescent="0.3">
      <c r="I40958" s="22"/>
    </row>
    <row r="40959" spans="9:9" x14ac:dyDescent="0.3">
      <c r="I40959" s="22"/>
    </row>
    <row r="40960" spans="9:9" x14ac:dyDescent="0.3">
      <c r="I40960" s="22"/>
    </row>
    <row r="40961" spans="9:9" x14ac:dyDescent="0.3">
      <c r="I40961" s="22"/>
    </row>
    <row r="40962" spans="9:9" x14ac:dyDescent="0.3">
      <c r="I40962" s="22"/>
    </row>
    <row r="40963" spans="9:9" x14ac:dyDescent="0.3">
      <c r="I40963" s="22"/>
    </row>
    <row r="40964" spans="9:9" x14ac:dyDescent="0.3">
      <c r="I40964" s="22"/>
    </row>
    <row r="40965" spans="9:9" x14ac:dyDescent="0.3">
      <c r="I40965" s="22"/>
    </row>
    <row r="40966" spans="9:9" x14ac:dyDescent="0.3">
      <c r="I40966" s="22"/>
    </row>
    <row r="40967" spans="9:9" x14ac:dyDescent="0.3">
      <c r="I40967" s="22"/>
    </row>
    <row r="40968" spans="9:9" x14ac:dyDescent="0.3">
      <c r="I40968" s="22"/>
    </row>
    <row r="40969" spans="9:9" x14ac:dyDescent="0.3">
      <c r="I40969" s="22"/>
    </row>
    <row r="40970" spans="9:9" x14ac:dyDescent="0.3">
      <c r="I40970" s="22"/>
    </row>
    <row r="40971" spans="9:9" x14ac:dyDescent="0.3">
      <c r="I40971" s="22"/>
    </row>
    <row r="40972" spans="9:9" x14ac:dyDescent="0.3">
      <c r="I40972" s="22"/>
    </row>
    <row r="40973" spans="9:9" x14ac:dyDescent="0.3">
      <c r="I40973" s="22"/>
    </row>
    <row r="40974" spans="9:9" x14ac:dyDescent="0.3">
      <c r="I40974" s="22"/>
    </row>
    <row r="40975" spans="9:9" x14ac:dyDescent="0.3">
      <c r="I40975" s="22"/>
    </row>
    <row r="40976" spans="9:9" x14ac:dyDescent="0.3">
      <c r="I40976" s="22"/>
    </row>
    <row r="40977" spans="9:9" x14ac:dyDescent="0.3">
      <c r="I40977" s="22"/>
    </row>
    <row r="40978" spans="9:9" x14ac:dyDescent="0.3">
      <c r="I40978" s="22"/>
    </row>
    <row r="40979" spans="9:9" x14ac:dyDescent="0.3">
      <c r="I40979" s="22"/>
    </row>
    <row r="40980" spans="9:9" x14ac:dyDescent="0.3">
      <c r="I40980" s="22"/>
    </row>
    <row r="40981" spans="9:9" x14ac:dyDescent="0.3">
      <c r="I40981" s="22"/>
    </row>
    <row r="40982" spans="9:9" x14ac:dyDescent="0.3">
      <c r="I40982" s="22"/>
    </row>
    <row r="40983" spans="9:9" x14ac:dyDescent="0.3">
      <c r="I40983" s="22"/>
    </row>
    <row r="40984" spans="9:9" x14ac:dyDescent="0.3">
      <c r="I40984" s="22"/>
    </row>
    <row r="40985" spans="9:9" x14ac:dyDescent="0.3">
      <c r="I40985" s="22"/>
    </row>
    <row r="40986" spans="9:9" x14ac:dyDescent="0.3">
      <c r="I40986" s="22"/>
    </row>
    <row r="40987" spans="9:9" x14ac:dyDescent="0.3">
      <c r="I40987" s="22"/>
    </row>
    <row r="40988" spans="9:9" x14ac:dyDescent="0.3">
      <c r="I40988" s="22"/>
    </row>
    <row r="40989" spans="9:9" x14ac:dyDescent="0.3">
      <c r="I40989" s="22"/>
    </row>
    <row r="40990" spans="9:9" x14ac:dyDescent="0.3">
      <c r="I40990" s="22"/>
    </row>
    <row r="40991" spans="9:9" x14ac:dyDescent="0.3">
      <c r="I40991" s="22"/>
    </row>
    <row r="40992" spans="9:9" x14ac:dyDescent="0.3">
      <c r="I40992" s="22"/>
    </row>
    <row r="40993" spans="9:9" x14ac:dyDescent="0.3">
      <c r="I40993" s="22"/>
    </row>
    <row r="40994" spans="9:9" x14ac:dyDescent="0.3">
      <c r="I40994" s="22"/>
    </row>
    <row r="40995" spans="9:9" x14ac:dyDescent="0.3">
      <c r="I40995" s="22"/>
    </row>
    <row r="40996" spans="9:9" x14ac:dyDescent="0.3">
      <c r="I40996" s="22"/>
    </row>
    <row r="40997" spans="9:9" x14ac:dyDescent="0.3">
      <c r="I40997" s="22"/>
    </row>
    <row r="40998" spans="9:9" x14ac:dyDescent="0.3">
      <c r="I40998" s="22"/>
    </row>
    <row r="40999" spans="9:9" x14ac:dyDescent="0.3">
      <c r="I40999" s="22"/>
    </row>
    <row r="41000" spans="9:9" x14ac:dyDescent="0.3">
      <c r="I41000" s="22"/>
    </row>
    <row r="41001" spans="9:9" x14ac:dyDescent="0.3">
      <c r="I41001" s="22"/>
    </row>
    <row r="41002" spans="9:9" x14ac:dyDescent="0.3">
      <c r="I41002" s="22"/>
    </row>
    <row r="41003" spans="9:9" x14ac:dyDescent="0.3">
      <c r="I41003" s="22"/>
    </row>
    <row r="41004" spans="9:9" x14ac:dyDescent="0.3">
      <c r="I41004" s="22"/>
    </row>
    <row r="41005" spans="9:9" x14ac:dyDescent="0.3">
      <c r="I41005" s="22"/>
    </row>
    <row r="41006" spans="9:9" x14ac:dyDescent="0.3">
      <c r="I41006" s="22"/>
    </row>
    <row r="41007" spans="9:9" x14ac:dyDescent="0.3">
      <c r="I41007" s="22"/>
    </row>
    <row r="41008" spans="9:9" x14ac:dyDescent="0.3">
      <c r="I41008" s="22"/>
    </row>
    <row r="41009" spans="9:9" x14ac:dyDescent="0.3">
      <c r="I41009" s="22"/>
    </row>
    <row r="41010" spans="9:9" x14ac:dyDescent="0.3">
      <c r="I41010" s="22"/>
    </row>
    <row r="41011" spans="9:9" x14ac:dyDescent="0.3">
      <c r="I41011" s="22"/>
    </row>
    <row r="41012" spans="9:9" x14ac:dyDescent="0.3">
      <c r="I41012" s="22"/>
    </row>
    <row r="41013" spans="9:9" x14ac:dyDescent="0.3">
      <c r="I41013" s="22"/>
    </row>
    <row r="41014" spans="9:9" x14ac:dyDescent="0.3">
      <c r="I41014" s="22"/>
    </row>
    <row r="41015" spans="9:9" x14ac:dyDescent="0.3">
      <c r="I41015" s="22"/>
    </row>
    <row r="41016" spans="9:9" x14ac:dyDescent="0.3">
      <c r="I41016" s="22"/>
    </row>
    <row r="41017" spans="9:9" x14ac:dyDescent="0.3">
      <c r="I41017" s="22"/>
    </row>
    <row r="41018" spans="9:9" x14ac:dyDescent="0.3">
      <c r="I41018" s="22"/>
    </row>
    <row r="41019" spans="9:9" x14ac:dyDescent="0.3">
      <c r="I41019" s="22"/>
    </row>
    <row r="41020" spans="9:9" x14ac:dyDescent="0.3">
      <c r="I41020" s="22"/>
    </row>
    <row r="41021" spans="9:9" x14ac:dyDescent="0.3">
      <c r="I41021" s="22"/>
    </row>
    <row r="41022" spans="9:9" x14ac:dyDescent="0.3">
      <c r="I41022" s="22"/>
    </row>
    <row r="41023" spans="9:9" x14ac:dyDescent="0.3">
      <c r="I41023" s="22"/>
    </row>
    <row r="41024" spans="9:9" x14ac:dyDescent="0.3">
      <c r="I41024" s="22"/>
    </row>
    <row r="41025" spans="9:9" x14ac:dyDescent="0.3">
      <c r="I41025" s="22"/>
    </row>
    <row r="41026" spans="9:9" x14ac:dyDescent="0.3">
      <c r="I41026" s="22"/>
    </row>
    <row r="41027" spans="9:9" x14ac:dyDescent="0.3">
      <c r="I41027" s="22"/>
    </row>
    <row r="41028" spans="9:9" x14ac:dyDescent="0.3">
      <c r="I41028" s="22"/>
    </row>
    <row r="41029" spans="9:9" x14ac:dyDescent="0.3">
      <c r="I41029" s="22"/>
    </row>
    <row r="41030" spans="9:9" x14ac:dyDescent="0.3">
      <c r="I41030" s="22"/>
    </row>
    <row r="41031" spans="9:9" x14ac:dyDescent="0.3">
      <c r="I41031" s="22"/>
    </row>
    <row r="41032" spans="9:9" x14ac:dyDescent="0.3">
      <c r="I41032" s="22"/>
    </row>
    <row r="41033" spans="9:9" x14ac:dyDescent="0.3">
      <c r="I41033" s="22"/>
    </row>
    <row r="41034" spans="9:9" x14ac:dyDescent="0.3">
      <c r="I41034" s="22"/>
    </row>
    <row r="41035" spans="9:9" x14ac:dyDescent="0.3">
      <c r="I41035" s="22"/>
    </row>
    <row r="41036" spans="9:9" x14ac:dyDescent="0.3">
      <c r="I41036" s="22"/>
    </row>
    <row r="41037" spans="9:9" x14ac:dyDescent="0.3">
      <c r="I41037" s="22"/>
    </row>
    <row r="41038" spans="9:9" x14ac:dyDescent="0.3">
      <c r="I41038" s="22"/>
    </row>
    <row r="41039" spans="9:9" x14ac:dyDescent="0.3">
      <c r="I41039" s="22"/>
    </row>
    <row r="41040" spans="9:9" x14ac:dyDescent="0.3">
      <c r="I41040" s="22"/>
    </row>
    <row r="41041" spans="9:9" x14ac:dyDescent="0.3">
      <c r="I41041" s="22"/>
    </row>
    <row r="41042" spans="9:9" x14ac:dyDescent="0.3">
      <c r="I41042" s="22"/>
    </row>
    <row r="41043" spans="9:9" x14ac:dyDescent="0.3">
      <c r="I41043" s="22"/>
    </row>
    <row r="41044" spans="9:9" x14ac:dyDescent="0.3">
      <c r="I41044" s="22"/>
    </row>
    <row r="41045" spans="9:9" x14ac:dyDescent="0.3">
      <c r="I41045" s="22"/>
    </row>
    <row r="41046" spans="9:9" x14ac:dyDescent="0.3">
      <c r="I41046" s="22"/>
    </row>
    <row r="41047" spans="9:9" x14ac:dyDescent="0.3">
      <c r="I41047" s="22"/>
    </row>
    <row r="41048" spans="9:9" x14ac:dyDescent="0.3">
      <c r="I41048" s="22"/>
    </row>
    <row r="41049" spans="9:9" x14ac:dyDescent="0.3">
      <c r="I41049" s="22"/>
    </row>
    <row r="41050" spans="9:9" x14ac:dyDescent="0.3">
      <c r="I41050" s="22"/>
    </row>
    <row r="41051" spans="9:9" x14ac:dyDescent="0.3">
      <c r="I41051" s="22"/>
    </row>
    <row r="41052" spans="9:9" x14ac:dyDescent="0.3">
      <c r="I41052" s="22"/>
    </row>
    <row r="41053" spans="9:9" x14ac:dyDescent="0.3">
      <c r="I41053" s="22"/>
    </row>
    <row r="41054" spans="9:9" x14ac:dyDescent="0.3">
      <c r="I41054" s="22"/>
    </row>
    <row r="41055" spans="9:9" x14ac:dyDescent="0.3">
      <c r="I41055" s="22"/>
    </row>
    <row r="41056" spans="9:9" x14ac:dyDescent="0.3">
      <c r="I41056" s="22"/>
    </row>
    <row r="41057" spans="9:9" x14ac:dyDescent="0.3">
      <c r="I41057" s="22"/>
    </row>
    <row r="41058" spans="9:9" x14ac:dyDescent="0.3">
      <c r="I41058" s="22"/>
    </row>
    <row r="41059" spans="9:9" x14ac:dyDescent="0.3">
      <c r="I41059" s="22"/>
    </row>
    <row r="41060" spans="9:9" x14ac:dyDescent="0.3">
      <c r="I41060" s="22"/>
    </row>
    <row r="41061" spans="9:9" x14ac:dyDescent="0.3">
      <c r="I41061" s="22"/>
    </row>
    <row r="41062" spans="9:9" x14ac:dyDescent="0.3">
      <c r="I41062" s="22"/>
    </row>
    <row r="41063" spans="9:9" x14ac:dyDescent="0.3">
      <c r="I41063" s="22"/>
    </row>
    <row r="41064" spans="9:9" x14ac:dyDescent="0.3">
      <c r="I41064" s="22"/>
    </row>
    <row r="41065" spans="9:9" x14ac:dyDescent="0.3">
      <c r="I41065" s="22"/>
    </row>
    <row r="41066" spans="9:9" x14ac:dyDescent="0.3">
      <c r="I41066" s="22"/>
    </row>
    <row r="41067" spans="9:9" x14ac:dyDescent="0.3">
      <c r="I41067" s="22"/>
    </row>
    <row r="41068" spans="9:9" x14ac:dyDescent="0.3">
      <c r="I41068" s="22"/>
    </row>
    <row r="41069" spans="9:9" x14ac:dyDescent="0.3">
      <c r="I41069" s="22"/>
    </row>
    <row r="41070" spans="9:9" x14ac:dyDescent="0.3">
      <c r="I41070" s="22"/>
    </row>
    <row r="41071" spans="9:9" x14ac:dyDescent="0.3">
      <c r="I41071" s="22"/>
    </row>
    <row r="41072" spans="9:9" x14ac:dyDescent="0.3">
      <c r="I41072" s="22"/>
    </row>
    <row r="41073" spans="9:9" x14ac:dyDescent="0.3">
      <c r="I41073" s="22"/>
    </row>
    <row r="41074" spans="9:9" x14ac:dyDescent="0.3">
      <c r="I41074" s="22"/>
    </row>
    <row r="41075" spans="9:9" x14ac:dyDescent="0.3">
      <c r="I41075" s="22"/>
    </row>
    <row r="41076" spans="9:9" x14ac:dyDescent="0.3">
      <c r="I41076" s="22"/>
    </row>
    <row r="41077" spans="9:9" x14ac:dyDescent="0.3">
      <c r="I41077" s="22"/>
    </row>
    <row r="41078" spans="9:9" x14ac:dyDescent="0.3">
      <c r="I41078" s="22"/>
    </row>
    <row r="41079" spans="9:9" x14ac:dyDescent="0.3">
      <c r="I41079" s="22"/>
    </row>
    <row r="41080" spans="9:9" x14ac:dyDescent="0.3">
      <c r="I41080" s="22"/>
    </row>
    <row r="41081" spans="9:9" x14ac:dyDescent="0.3">
      <c r="I41081" s="22"/>
    </row>
    <row r="41082" spans="9:9" x14ac:dyDescent="0.3">
      <c r="I41082" s="22"/>
    </row>
    <row r="41083" spans="9:9" x14ac:dyDescent="0.3">
      <c r="I41083" s="22"/>
    </row>
    <row r="41084" spans="9:9" x14ac:dyDescent="0.3">
      <c r="I41084" s="22"/>
    </row>
    <row r="41085" spans="9:9" x14ac:dyDescent="0.3">
      <c r="I41085" s="22"/>
    </row>
    <row r="41086" spans="9:9" x14ac:dyDescent="0.3">
      <c r="I41086" s="22"/>
    </row>
    <row r="41087" spans="9:9" x14ac:dyDescent="0.3">
      <c r="I41087" s="22"/>
    </row>
    <row r="41088" spans="9:9" x14ac:dyDescent="0.3">
      <c r="I41088" s="22"/>
    </row>
    <row r="41089" spans="9:9" x14ac:dyDescent="0.3">
      <c r="I41089" s="22"/>
    </row>
    <row r="41090" spans="9:9" x14ac:dyDescent="0.3">
      <c r="I41090" s="22"/>
    </row>
    <row r="41091" spans="9:9" x14ac:dyDescent="0.3">
      <c r="I41091" s="22"/>
    </row>
    <row r="41092" spans="9:9" x14ac:dyDescent="0.3">
      <c r="I41092" s="22"/>
    </row>
    <row r="41093" spans="9:9" x14ac:dyDescent="0.3">
      <c r="I41093" s="22"/>
    </row>
    <row r="41094" spans="9:9" x14ac:dyDescent="0.3">
      <c r="I41094" s="22"/>
    </row>
    <row r="41095" spans="9:9" x14ac:dyDescent="0.3">
      <c r="I41095" s="22"/>
    </row>
    <row r="41096" spans="9:9" x14ac:dyDescent="0.3">
      <c r="I41096" s="22"/>
    </row>
    <row r="41097" spans="9:9" x14ac:dyDescent="0.3">
      <c r="I41097" s="22"/>
    </row>
    <row r="41098" spans="9:9" x14ac:dyDescent="0.3">
      <c r="I41098" s="22"/>
    </row>
    <row r="41099" spans="9:9" x14ac:dyDescent="0.3">
      <c r="I41099" s="22"/>
    </row>
    <row r="41100" spans="9:9" x14ac:dyDescent="0.3">
      <c r="I41100" s="22"/>
    </row>
    <row r="41101" spans="9:9" x14ac:dyDescent="0.3">
      <c r="I41101" s="22"/>
    </row>
    <row r="41102" spans="9:9" x14ac:dyDescent="0.3">
      <c r="I41102" s="22"/>
    </row>
    <row r="41103" spans="9:9" x14ac:dyDescent="0.3">
      <c r="I41103" s="22"/>
    </row>
    <row r="41104" spans="9:9" x14ac:dyDescent="0.3">
      <c r="I41104" s="22"/>
    </row>
    <row r="41105" spans="9:9" x14ac:dyDescent="0.3">
      <c r="I41105" s="22"/>
    </row>
    <row r="41106" spans="9:9" x14ac:dyDescent="0.3">
      <c r="I41106" s="22"/>
    </row>
    <row r="41107" spans="9:9" x14ac:dyDescent="0.3">
      <c r="I41107" s="22"/>
    </row>
    <row r="41108" spans="9:9" x14ac:dyDescent="0.3">
      <c r="I41108" s="22"/>
    </row>
    <row r="41109" spans="9:9" x14ac:dyDescent="0.3">
      <c r="I41109" s="22"/>
    </row>
    <row r="41110" spans="9:9" x14ac:dyDescent="0.3">
      <c r="I41110" s="22"/>
    </row>
    <row r="41111" spans="9:9" x14ac:dyDescent="0.3">
      <c r="I41111" s="22"/>
    </row>
    <row r="41112" spans="9:9" x14ac:dyDescent="0.3">
      <c r="I41112" s="22"/>
    </row>
    <row r="41113" spans="9:9" x14ac:dyDescent="0.3">
      <c r="I41113" s="22"/>
    </row>
    <row r="41114" spans="9:9" x14ac:dyDescent="0.3">
      <c r="I41114" s="22"/>
    </row>
    <row r="41115" spans="9:9" x14ac:dyDescent="0.3">
      <c r="I41115" s="22"/>
    </row>
    <row r="41116" spans="9:9" x14ac:dyDescent="0.3">
      <c r="I41116" s="22"/>
    </row>
    <row r="41117" spans="9:9" x14ac:dyDescent="0.3">
      <c r="I41117" s="22"/>
    </row>
    <row r="41118" spans="9:9" x14ac:dyDescent="0.3">
      <c r="I41118" s="22"/>
    </row>
    <row r="41119" spans="9:9" x14ac:dyDescent="0.3">
      <c r="I41119" s="22"/>
    </row>
    <row r="41120" spans="9:9" x14ac:dyDescent="0.3">
      <c r="I41120" s="22"/>
    </row>
    <row r="41121" spans="9:9" x14ac:dyDescent="0.3">
      <c r="I41121" s="22"/>
    </row>
    <row r="41122" spans="9:9" x14ac:dyDescent="0.3">
      <c r="I41122" s="22"/>
    </row>
    <row r="41123" spans="9:9" x14ac:dyDescent="0.3">
      <c r="I41123" s="22"/>
    </row>
    <row r="41124" spans="9:9" x14ac:dyDescent="0.3">
      <c r="I41124" s="22"/>
    </row>
    <row r="41125" spans="9:9" x14ac:dyDescent="0.3">
      <c r="I41125" s="22"/>
    </row>
    <row r="41126" spans="9:9" x14ac:dyDescent="0.3">
      <c r="I41126" s="22"/>
    </row>
    <row r="41127" spans="9:9" x14ac:dyDescent="0.3">
      <c r="I41127" s="22"/>
    </row>
    <row r="41128" spans="9:9" x14ac:dyDescent="0.3">
      <c r="I41128" s="22"/>
    </row>
    <row r="41129" spans="9:9" x14ac:dyDescent="0.3">
      <c r="I41129" s="22"/>
    </row>
    <row r="41130" spans="9:9" x14ac:dyDescent="0.3">
      <c r="I41130" s="22"/>
    </row>
    <row r="41131" spans="9:9" x14ac:dyDescent="0.3">
      <c r="I41131" s="22"/>
    </row>
    <row r="41132" spans="9:9" x14ac:dyDescent="0.3">
      <c r="I41132" s="22"/>
    </row>
    <row r="41133" spans="9:9" x14ac:dyDescent="0.3">
      <c r="I41133" s="22"/>
    </row>
    <row r="41134" spans="9:9" x14ac:dyDescent="0.3">
      <c r="I41134" s="22"/>
    </row>
    <row r="41135" spans="9:9" x14ac:dyDescent="0.3">
      <c r="I41135" s="22"/>
    </row>
    <row r="41136" spans="9:9" x14ac:dyDescent="0.3">
      <c r="I41136" s="22"/>
    </row>
    <row r="41137" spans="9:9" x14ac:dyDescent="0.3">
      <c r="I41137" s="22"/>
    </row>
    <row r="41138" spans="9:9" x14ac:dyDescent="0.3">
      <c r="I41138" s="22"/>
    </row>
    <row r="41139" spans="9:9" x14ac:dyDescent="0.3">
      <c r="I41139" s="22"/>
    </row>
    <row r="41140" spans="9:9" x14ac:dyDescent="0.3">
      <c r="I41140" s="22"/>
    </row>
    <row r="41141" spans="9:9" x14ac:dyDescent="0.3">
      <c r="I41141" s="22"/>
    </row>
    <row r="41142" spans="9:9" x14ac:dyDescent="0.3">
      <c r="I41142" s="22"/>
    </row>
    <row r="41143" spans="9:9" x14ac:dyDescent="0.3">
      <c r="I41143" s="22"/>
    </row>
    <row r="41144" spans="9:9" x14ac:dyDescent="0.3">
      <c r="I41144" s="22"/>
    </row>
    <row r="41145" spans="9:9" x14ac:dyDescent="0.3">
      <c r="I41145" s="22"/>
    </row>
    <row r="41146" spans="9:9" x14ac:dyDescent="0.3">
      <c r="I41146" s="22"/>
    </row>
    <row r="41147" spans="9:9" x14ac:dyDescent="0.3">
      <c r="I41147" s="22"/>
    </row>
    <row r="41148" spans="9:9" x14ac:dyDescent="0.3">
      <c r="I41148" s="22"/>
    </row>
    <row r="41149" spans="9:9" x14ac:dyDescent="0.3">
      <c r="I41149" s="22"/>
    </row>
    <row r="41150" spans="9:9" x14ac:dyDescent="0.3">
      <c r="I41150" s="22"/>
    </row>
    <row r="41151" spans="9:9" x14ac:dyDescent="0.3">
      <c r="I41151" s="22"/>
    </row>
    <row r="41152" spans="9:9" x14ac:dyDescent="0.3">
      <c r="I41152" s="22"/>
    </row>
    <row r="41153" spans="9:9" x14ac:dyDescent="0.3">
      <c r="I41153" s="22"/>
    </row>
    <row r="41154" spans="9:9" x14ac:dyDescent="0.3">
      <c r="I41154" s="22"/>
    </row>
    <row r="41155" spans="9:9" x14ac:dyDescent="0.3">
      <c r="I41155" s="22"/>
    </row>
    <row r="41156" spans="9:9" x14ac:dyDescent="0.3">
      <c r="I41156" s="22"/>
    </row>
    <row r="41157" spans="9:9" x14ac:dyDescent="0.3">
      <c r="I41157" s="22"/>
    </row>
    <row r="41158" spans="9:9" x14ac:dyDescent="0.3">
      <c r="I41158" s="22"/>
    </row>
    <row r="41159" spans="9:9" x14ac:dyDescent="0.3">
      <c r="I41159" s="22"/>
    </row>
    <row r="41160" spans="9:9" x14ac:dyDescent="0.3">
      <c r="I41160" s="22"/>
    </row>
    <row r="41161" spans="9:9" x14ac:dyDescent="0.3">
      <c r="I41161" s="22"/>
    </row>
    <row r="41162" spans="9:9" x14ac:dyDescent="0.3">
      <c r="I41162" s="22"/>
    </row>
    <row r="41163" spans="9:9" x14ac:dyDescent="0.3">
      <c r="I41163" s="22"/>
    </row>
    <row r="41164" spans="9:9" x14ac:dyDescent="0.3">
      <c r="I41164" s="22"/>
    </row>
    <row r="41165" spans="9:9" x14ac:dyDescent="0.3">
      <c r="I41165" s="22"/>
    </row>
    <row r="41166" spans="9:9" x14ac:dyDescent="0.3">
      <c r="I41166" s="22"/>
    </row>
    <row r="41167" spans="9:9" x14ac:dyDescent="0.3">
      <c r="I41167" s="22"/>
    </row>
    <row r="41168" spans="9:9" x14ac:dyDescent="0.3">
      <c r="I41168" s="22"/>
    </row>
    <row r="41169" spans="9:9" x14ac:dyDescent="0.3">
      <c r="I41169" s="22"/>
    </row>
    <row r="41170" spans="9:9" x14ac:dyDescent="0.3">
      <c r="I41170" s="22"/>
    </row>
    <row r="41171" spans="9:9" x14ac:dyDescent="0.3">
      <c r="I41171" s="22"/>
    </row>
    <row r="41172" spans="9:9" x14ac:dyDescent="0.3">
      <c r="I41172" s="22"/>
    </row>
    <row r="41173" spans="9:9" x14ac:dyDescent="0.3">
      <c r="I41173" s="22"/>
    </row>
    <row r="41174" spans="9:9" x14ac:dyDescent="0.3">
      <c r="I41174" s="22"/>
    </row>
    <row r="41175" spans="9:9" x14ac:dyDescent="0.3">
      <c r="I41175" s="22"/>
    </row>
    <row r="41176" spans="9:9" x14ac:dyDescent="0.3">
      <c r="I41176" s="22"/>
    </row>
    <row r="41177" spans="9:9" x14ac:dyDescent="0.3">
      <c r="I41177" s="22"/>
    </row>
    <row r="41178" spans="9:9" x14ac:dyDescent="0.3">
      <c r="I41178" s="22"/>
    </row>
    <row r="41179" spans="9:9" x14ac:dyDescent="0.3">
      <c r="I41179" s="22"/>
    </row>
    <row r="41180" spans="9:9" x14ac:dyDescent="0.3">
      <c r="I41180" s="22"/>
    </row>
    <row r="41181" spans="9:9" x14ac:dyDescent="0.3">
      <c r="I41181" s="22"/>
    </row>
    <row r="41182" spans="9:9" x14ac:dyDescent="0.3">
      <c r="I41182" s="22"/>
    </row>
    <row r="41183" spans="9:9" x14ac:dyDescent="0.3">
      <c r="I41183" s="22"/>
    </row>
    <row r="41184" spans="9:9" x14ac:dyDescent="0.3">
      <c r="I41184" s="22"/>
    </row>
    <row r="41185" spans="9:9" x14ac:dyDescent="0.3">
      <c r="I41185" s="22"/>
    </row>
    <row r="41186" spans="9:9" x14ac:dyDescent="0.3">
      <c r="I41186" s="22"/>
    </row>
    <row r="41187" spans="9:9" x14ac:dyDescent="0.3">
      <c r="I41187" s="22"/>
    </row>
    <row r="41188" spans="9:9" x14ac:dyDescent="0.3">
      <c r="I41188" s="22"/>
    </row>
    <row r="41189" spans="9:9" x14ac:dyDescent="0.3">
      <c r="I41189" s="22"/>
    </row>
    <row r="41190" spans="9:9" x14ac:dyDescent="0.3">
      <c r="I41190" s="22"/>
    </row>
    <row r="41191" spans="9:9" x14ac:dyDescent="0.3">
      <c r="I41191" s="22"/>
    </row>
    <row r="41192" spans="9:9" x14ac:dyDescent="0.3">
      <c r="I41192" s="22"/>
    </row>
    <row r="41193" spans="9:9" x14ac:dyDescent="0.3">
      <c r="I41193" s="22"/>
    </row>
    <row r="41194" spans="9:9" x14ac:dyDescent="0.3">
      <c r="I41194" s="22"/>
    </row>
    <row r="41195" spans="9:9" x14ac:dyDescent="0.3">
      <c r="I41195" s="22"/>
    </row>
    <row r="41196" spans="9:9" x14ac:dyDescent="0.3">
      <c r="I41196" s="22"/>
    </row>
    <row r="41197" spans="9:9" x14ac:dyDescent="0.3">
      <c r="I41197" s="22"/>
    </row>
    <row r="41198" spans="9:9" x14ac:dyDescent="0.3">
      <c r="I41198" s="22"/>
    </row>
    <row r="41199" spans="9:9" x14ac:dyDescent="0.3">
      <c r="I41199" s="22"/>
    </row>
    <row r="41200" spans="9:9" x14ac:dyDescent="0.3">
      <c r="I41200" s="22"/>
    </row>
    <row r="41201" spans="9:9" x14ac:dyDescent="0.3">
      <c r="I41201" s="22"/>
    </row>
    <row r="41202" spans="9:9" x14ac:dyDescent="0.3">
      <c r="I41202" s="22"/>
    </row>
    <row r="41203" spans="9:9" x14ac:dyDescent="0.3">
      <c r="I41203" s="22"/>
    </row>
    <row r="41204" spans="9:9" x14ac:dyDescent="0.3">
      <c r="I41204" s="22"/>
    </row>
    <row r="41205" spans="9:9" x14ac:dyDescent="0.3">
      <c r="I41205" s="22"/>
    </row>
    <row r="41206" spans="9:9" x14ac:dyDescent="0.3">
      <c r="I41206" s="22"/>
    </row>
    <row r="41207" spans="9:9" x14ac:dyDescent="0.3">
      <c r="I41207" s="22"/>
    </row>
    <row r="41208" spans="9:9" x14ac:dyDescent="0.3">
      <c r="I41208" s="22"/>
    </row>
    <row r="41209" spans="9:9" x14ac:dyDescent="0.3">
      <c r="I41209" s="22"/>
    </row>
    <row r="41210" spans="9:9" x14ac:dyDescent="0.3">
      <c r="I41210" s="22"/>
    </row>
    <row r="41211" spans="9:9" x14ac:dyDescent="0.3">
      <c r="I41211" s="22"/>
    </row>
    <row r="41212" spans="9:9" x14ac:dyDescent="0.3">
      <c r="I41212" s="22"/>
    </row>
    <row r="41213" spans="9:9" x14ac:dyDescent="0.3">
      <c r="I41213" s="22"/>
    </row>
    <row r="41214" spans="9:9" x14ac:dyDescent="0.3">
      <c r="I41214" s="22"/>
    </row>
    <row r="41215" spans="9:9" x14ac:dyDescent="0.3">
      <c r="I41215" s="22"/>
    </row>
    <row r="41216" spans="9:9" x14ac:dyDescent="0.3">
      <c r="I41216" s="22"/>
    </row>
    <row r="41217" spans="9:9" x14ac:dyDescent="0.3">
      <c r="I41217" s="22"/>
    </row>
    <row r="41218" spans="9:9" x14ac:dyDescent="0.3">
      <c r="I41218" s="22"/>
    </row>
    <row r="41219" spans="9:9" x14ac:dyDescent="0.3">
      <c r="I41219" s="22"/>
    </row>
    <row r="41220" spans="9:9" x14ac:dyDescent="0.3">
      <c r="I41220" s="22"/>
    </row>
    <row r="41221" spans="9:9" x14ac:dyDescent="0.3">
      <c r="I41221" s="22"/>
    </row>
    <row r="41222" spans="9:9" x14ac:dyDescent="0.3">
      <c r="I41222" s="22"/>
    </row>
    <row r="41223" spans="9:9" x14ac:dyDescent="0.3">
      <c r="I41223" s="22"/>
    </row>
    <row r="41224" spans="9:9" x14ac:dyDescent="0.3">
      <c r="I41224" s="22"/>
    </row>
    <row r="41225" spans="9:9" x14ac:dyDescent="0.3">
      <c r="I41225" s="22"/>
    </row>
    <row r="41226" spans="9:9" x14ac:dyDescent="0.3">
      <c r="I41226" s="22"/>
    </row>
    <row r="41227" spans="9:9" x14ac:dyDescent="0.3">
      <c r="I41227" s="22"/>
    </row>
    <row r="41228" spans="9:9" x14ac:dyDescent="0.3">
      <c r="I41228" s="22"/>
    </row>
    <row r="41229" spans="9:9" x14ac:dyDescent="0.3">
      <c r="I41229" s="22"/>
    </row>
    <row r="41230" spans="9:9" x14ac:dyDescent="0.3">
      <c r="I41230" s="22"/>
    </row>
    <row r="41231" spans="9:9" x14ac:dyDescent="0.3">
      <c r="I41231" s="22"/>
    </row>
    <row r="41232" spans="9:9" x14ac:dyDescent="0.3">
      <c r="I41232" s="22"/>
    </row>
    <row r="41233" spans="9:9" x14ac:dyDescent="0.3">
      <c r="I41233" s="22"/>
    </row>
    <row r="41234" spans="9:9" x14ac:dyDescent="0.3">
      <c r="I41234" s="22"/>
    </row>
    <row r="41235" spans="9:9" x14ac:dyDescent="0.3">
      <c r="I41235" s="22"/>
    </row>
    <row r="41236" spans="9:9" x14ac:dyDescent="0.3">
      <c r="I41236" s="22"/>
    </row>
    <row r="41237" spans="9:9" x14ac:dyDescent="0.3">
      <c r="I41237" s="22"/>
    </row>
    <row r="41238" spans="9:9" x14ac:dyDescent="0.3">
      <c r="I41238" s="22"/>
    </row>
    <row r="41239" spans="9:9" x14ac:dyDescent="0.3">
      <c r="I41239" s="22"/>
    </row>
    <row r="41240" spans="9:9" x14ac:dyDescent="0.3">
      <c r="I41240" s="22"/>
    </row>
    <row r="41241" spans="9:9" x14ac:dyDescent="0.3">
      <c r="I41241" s="22"/>
    </row>
    <row r="41242" spans="9:9" x14ac:dyDescent="0.3">
      <c r="I41242" s="22"/>
    </row>
    <row r="41243" spans="9:9" x14ac:dyDescent="0.3">
      <c r="I41243" s="22"/>
    </row>
    <row r="41244" spans="9:9" x14ac:dyDescent="0.3">
      <c r="I41244" s="22"/>
    </row>
    <row r="41245" spans="9:9" x14ac:dyDescent="0.3">
      <c r="I41245" s="22"/>
    </row>
    <row r="41246" spans="9:9" x14ac:dyDescent="0.3">
      <c r="I41246" s="22"/>
    </row>
    <row r="41247" spans="9:9" x14ac:dyDescent="0.3">
      <c r="I41247" s="22"/>
    </row>
    <row r="41248" spans="9:9" x14ac:dyDescent="0.3">
      <c r="I41248" s="22"/>
    </row>
    <row r="41249" spans="9:9" x14ac:dyDescent="0.3">
      <c r="I41249" s="22"/>
    </row>
    <row r="41250" spans="9:9" x14ac:dyDescent="0.3">
      <c r="I41250" s="22"/>
    </row>
    <row r="41251" spans="9:9" x14ac:dyDescent="0.3">
      <c r="I41251" s="22"/>
    </row>
    <row r="41252" spans="9:9" x14ac:dyDescent="0.3">
      <c r="I41252" s="22"/>
    </row>
    <row r="41253" spans="9:9" x14ac:dyDescent="0.3">
      <c r="I41253" s="22"/>
    </row>
    <row r="41254" spans="9:9" x14ac:dyDescent="0.3">
      <c r="I41254" s="22"/>
    </row>
    <row r="41255" spans="9:9" x14ac:dyDescent="0.3">
      <c r="I41255" s="22"/>
    </row>
    <row r="41256" spans="9:9" x14ac:dyDescent="0.3">
      <c r="I41256" s="22"/>
    </row>
    <row r="41257" spans="9:9" x14ac:dyDescent="0.3">
      <c r="I41257" s="22"/>
    </row>
    <row r="41258" spans="9:9" x14ac:dyDescent="0.3">
      <c r="I41258" s="22"/>
    </row>
    <row r="41259" spans="9:9" x14ac:dyDescent="0.3">
      <c r="I41259" s="22"/>
    </row>
    <row r="41260" spans="9:9" x14ac:dyDescent="0.3">
      <c r="I41260" s="22"/>
    </row>
    <row r="41261" spans="9:9" x14ac:dyDescent="0.3">
      <c r="I41261" s="22"/>
    </row>
    <row r="41262" spans="9:9" x14ac:dyDescent="0.3">
      <c r="I41262" s="22"/>
    </row>
    <row r="41263" spans="9:9" x14ac:dyDescent="0.3">
      <c r="I41263" s="22"/>
    </row>
    <row r="41264" spans="9:9" x14ac:dyDescent="0.3">
      <c r="I41264" s="22"/>
    </row>
    <row r="41265" spans="9:9" x14ac:dyDescent="0.3">
      <c r="I41265" s="22"/>
    </row>
    <row r="41266" spans="9:9" x14ac:dyDescent="0.3">
      <c r="I41266" s="22"/>
    </row>
    <row r="41267" spans="9:9" x14ac:dyDescent="0.3">
      <c r="I41267" s="22"/>
    </row>
    <row r="41268" spans="9:9" x14ac:dyDescent="0.3">
      <c r="I41268" s="22"/>
    </row>
    <row r="41269" spans="9:9" x14ac:dyDescent="0.3">
      <c r="I41269" s="22"/>
    </row>
    <row r="41270" spans="9:9" x14ac:dyDescent="0.3">
      <c r="I41270" s="22"/>
    </row>
    <row r="41271" spans="9:9" x14ac:dyDescent="0.3">
      <c r="I41271" s="22"/>
    </row>
    <row r="41272" spans="9:9" x14ac:dyDescent="0.3">
      <c r="I41272" s="22"/>
    </row>
    <row r="41273" spans="9:9" x14ac:dyDescent="0.3">
      <c r="I41273" s="22"/>
    </row>
    <row r="41274" spans="9:9" x14ac:dyDescent="0.3">
      <c r="I41274" s="22"/>
    </row>
    <row r="41275" spans="9:9" x14ac:dyDescent="0.3">
      <c r="I41275" s="22"/>
    </row>
    <row r="41276" spans="9:9" x14ac:dyDescent="0.3">
      <c r="I41276" s="22"/>
    </row>
    <row r="41277" spans="9:9" x14ac:dyDescent="0.3">
      <c r="I41277" s="22"/>
    </row>
    <row r="41278" spans="9:9" x14ac:dyDescent="0.3">
      <c r="I41278" s="22"/>
    </row>
    <row r="41279" spans="9:9" x14ac:dyDescent="0.3">
      <c r="I41279" s="22"/>
    </row>
    <row r="41280" spans="9:9" x14ac:dyDescent="0.3">
      <c r="I41280" s="22"/>
    </row>
    <row r="41281" spans="9:9" x14ac:dyDescent="0.3">
      <c r="I41281" s="22"/>
    </row>
    <row r="41282" spans="9:9" x14ac:dyDescent="0.3">
      <c r="I41282" s="22"/>
    </row>
    <row r="41283" spans="9:9" x14ac:dyDescent="0.3">
      <c r="I41283" s="22"/>
    </row>
    <row r="41284" spans="9:9" x14ac:dyDescent="0.3">
      <c r="I41284" s="22"/>
    </row>
    <row r="41285" spans="9:9" x14ac:dyDescent="0.3">
      <c r="I41285" s="22"/>
    </row>
    <row r="41286" spans="9:9" x14ac:dyDescent="0.3">
      <c r="I41286" s="22"/>
    </row>
    <row r="41287" spans="9:9" x14ac:dyDescent="0.3">
      <c r="I41287" s="22"/>
    </row>
    <row r="41288" spans="9:9" x14ac:dyDescent="0.3">
      <c r="I41288" s="22"/>
    </row>
    <row r="41289" spans="9:9" x14ac:dyDescent="0.3">
      <c r="I41289" s="22"/>
    </row>
    <row r="41290" spans="9:9" x14ac:dyDescent="0.3">
      <c r="I41290" s="22"/>
    </row>
    <row r="41291" spans="9:9" x14ac:dyDescent="0.3">
      <c r="I41291" s="22"/>
    </row>
    <row r="41292" spans="9:9" x14ac:dyDescent="0.3">
      <c r="I41292" s="22"/>
    </row>
    <row r="41293" spans="9:9" x14ac:dyDescent="0.3">
      <c r="I41293" s="22"/>
    </row>
    <row r="41294" spans="9:9" x14ac:dyDescent="0.3">
      <c r="I41294" s="22"/>
    </row>
    <row r="41295" spans="9:9" x14ac:dyDescent="0.3">
      <c r="I41295" s="22"/>
    </row>
    <row r="41296" spans="9:9" x14ac:dyDescent="0.3">
      <c r="I41296" s="22"/>
    </row>
    <row r="41297" spans="9:9" x14ac:dyDescent="0.3">
      <c r="I41297" s="22"/>
    </row>
    <row r="41298" spans="9:9" x14ac:dyDescent="0.3">
      <c r="I41298" s="22"/>
    </row>
    <row r="41299" spans="9:9" x14ac:dyDescent="0.3">
      <c r="I41299" s="22"/>
    </row>
    <row r="41300" spans="9:9" x14ac:dyDescent="0.3">
      <c r="I41300" s="22"/>
    </row>
    <row r="41301" spans="9:9" x14ac:dyDescent="0.3">
      <c r="I41301" s="22"/>
    </row>
    <row r="41302" spans="9:9" x14ac:dyDescent="0.3">
      <c r="I41302" s="22"/>
    </row>
    <row r="41303" spans="9:9" x14ac:dyDescent="0.3">
      <c r="I41303" s="22"/>
    </row>
    <row r="41304" spans="9:9" x14ac:dyDescent="0.3">
      <c r="I41304" s="22"/>
    </row>
    <row r="41305" spans="9:9" x14ac:dyDescent="0.3">
      <c r="I41305" s="22"/>
    </row>
    <row r="41306" spans="9:9" x14ac:dyDescent="0.3">
      <c r="I41306" s="22"/>
    </row>
    <row r="41307" spans="9:9" x14ac:dyDescent="0.3">
      <c r="I41307" s="22"/>
    </row>
    <row r="41308" spans="9:9" x14ac:dyDescent="0.3">
      <c r="I41308" s="22"/>
    </row>
    <row r="41309" spans="9:9" x14ac:dyDescent="0.3">
      <c r="I41309" s="22"/>
    </row>
    <row r="41310" spans="9:9" x14ac:dyDescent="0.3">
      <c r="I41310" s="22"/>
    </row>
    <row r="41311" spans="9:9" x14ac:dyDescent="0.3">
      <c r="I41311" s="22"/>
    </row>
    <row r="41312" spans="9:9" x14ac:dyDescent="0.3">
      <c r="I41312" s="22"/>
    </row>
    <row r="41313" spans="9:9" x14ac:dyDescent="0.3">
      <c r="I41313" s="22"/>
    </row>
    <row r="41314" spans="9:9" x14ac:dyDescent="0.3">
      <c r="I41314" s="22"/>
    </row>
    <row r="41315" spans="9:9" x14ac:dyDescent="0.3">
      <c r="I41315" s="22"/>
    </row>
    <row r="41316" spans="9:9" x14ac:dyDescent="0.3">
      <c r="I41316" s="22"/>
    </row>
    <row r="41317" spans="9:9" x14ac:dyDescent="0.3">
      <c r="I41317" s="22"/>
    </row>
    <row r="41318" spans="9:9" x14ac:dyDescent="0.3">
      <c r="I41318" s="22"/>
    </row>
    <row r="41319" spans="9:9" x14ac:dyDescent="0.3">
      <c r="I41319" s="22"/>
    </row>
    <row r="41320" spans="9:9" x14ac:dyDescent="0.3">
      <c r="I41320" s="22"/>
    </row>
    <row r="41321" spans="9:9" x14ac:dyDescent="0.3">
      <c r="I41321" s="22"/>
    </row>
    <row r="41322" spans="9:9" x14ac:dyDescent="0.3">
      <c r="I41322" s="22"/>
    </row>
    <row r="41323" spans="9:9" x14ac:dyDescent="0.3">
      <c r="I41323" s="22"/>
    </row>
    <row r="41324" spans="9:9" x14ac:dyDescent="0.3">
      <c r="I41324" s="22"/>
    </row>
    <row r="41325" spans="9:9" x14ac:dyDescent="0.3">
      <c r="I41325" s="22"/>
    </row>
    <row r="41326" spans="9:9" x14ac:dyDescent="0.3">
      <c r="I41326" s="22"/>
    </row>
    <row r="41327" spans="9:9" x14ac:dyDescent="0.3">
      <c r="I41327" s="22"/>
    </row>
    <row r="41328" spans="9:9" x14ac:dyDescent="0.3">
      <c r="I41328" s="22"/>
    </row>
    <row r="41329" spans="9:9" x14ac:dyDescent="0.3">
      <c r="I41329" s="22"/>
    </row>
    <row r="41330" spans="9:9" x14ac:dyDescent="0.3">
      <c r="I41330" s="22"/>
    </row>
    <row r="41331" spans="9:9" x14ac:dyDescent="0.3">
      <c r="I41331" s="22"/>
    </row>
    <row r="41332" spans="9:9" x14ac:dyDescent="0.3">
      <c r="I41332" s="22"/>
    </row>
    <row r="41333" spans="9:9" x14ac:dyDescent="0.3">
      <c r="I41333" s="22"/>
    </row>
    <row r="41334" spans="9:9" x14ac:dyDescent="0.3">
      <c r="I41334" s="22"/>
    </row>
    <row r="41335" spans="9:9" x14ac:dyDescent="0.3">
      <c r="I41335" s="22"/>
    </row>
    <row r="41336" spans="9:9" x14ac:dyDescent="0.3">
      <c r="I41336" s="22"/>
    </row>
    <row r="41337" spans="9:9" x14ac:dyDescent="0.3">
      <c r="I41337" s="22"/>
    </row>
    <row r="41338" spans="9:9" x14ac:dyDescent="0.3">
      <c r="I41338" s="22"/>
    </row>
    <row r="41339" spans="9:9" x14ac:dyDescent="0.3">
      <c r="I41339" s="22"/>
    </row>
    <row r="41340" spans="9:9" x14ac:dyDescent="0.3">
      <c r="I41340" s="22"/>
    </row>
    <row r="41341" spans="9:9" x14ac:dyDescent="0.3">
      <c r="I41341" s="22"/>
    </row>
    <row r="41342" spans="9:9" x14ac:dyDescent="0.3">
      <c r="I41342" s="22"/>
    </row>
    <row r="41343" spans="9:9" x14ac:dyDescent="0.3">
      <c r="I41343" s="22"/>
    </row>
    <row r="41344" spans="9:9" x14ac:dyDescent="0.3">
      <c r="I41344" s="22"/>
    </row>
    <row r="41345" spans="9:9" x14ac:dyDescent="0.3">
      <c r="I41345" s="22"/>
    </row>
    <row r="41346" spans="9:9" x14ac:dyDescent="0.3">
      <c r="I41346" s="22"/>
    </row>
    <row r="41347" spans="9:9" x14ac:dyDescent="0.3">
      <c r="I41347" s="22"/>
    </row>
    <row r="41348" spans="9:9" x14ac:dyDescent="0.3">
      <c r="I41348" s="22"/>
    </row>
    <row r="41349" spans="9:9" x14ac:dyDescent="0.3">
      <c r="I41349" s="22"/>
    </row>
    <row r="41350" spans="9:9" x14ac:dyDescent="0.3">
      <c r="I41350" s="22"/>
    </row>
    <row r="41351" spans="9:9" x14ac:dyDescent="0.3">
      <c r="I41351" s="22"/>
    </row>
    <row r="41352" spans="9:9" x14ac:dyDescent="0.3">
      <c r="I41352" s="22"/>
    </row>
    <row r="41353" spans="9:9" x14ac:dyDescent="0.3">
      <c r="I41353" s="22"/>
    </row>
    <row r="41354" spans="9:9" x14ac:dyDescent="0.3">
      <c r="I41354" s="22"/>
    </row>
    <row r="41355" spans="9:9" x14ac:dyDescent="0.3">
      <c r="I41355" s="22"/>
    </row>
    <row r="41356" spans="9:9" x14ac:dyDescent="0.3">
      <c r="I41356" s="22"/>
    </row>
    <row r="41357" spans="9:9" x14ac:dyDescent="0.3">
      <c r="I41357" s="22"/>
    </row>
    <row r="41358" spans="9:9" x14ac:dyDescent="0.3">
      <c r="I41358" s="22"/>
    </row>
    <row r="41359" spans="9:9" x14ac:dyDescent="0.3">
      <c r="I41359" s="22"/>
    </row>
    <row r="41360" spans="9:9" x14ac:dyDescent="0.3">
      <c r="I41360" s="22"/>
    </row>
    <row r="41361" spans="9:9" x14ac:dyDescent="0.3">
      <c r="I41361" s="22"/>
    </row>
    <row r="41362" spans="9:9" x14ac:dyDescent="0.3">
      <c r="I41362" s="22"/>
    </row>
    <row r="41363" spans="9:9" x14ac:dyDescent="0.3">
      <c r="I41363" s="22"/>
    </row>
    <row r="41364" spans="9:9" x14ac:dyDescent="0.3">
      <c r="I41364" s="22"/>
    </row>
    <row r="41365" spans="9:9" x14ac:dyDescent="0.3">
      <c r="I41365" s="22"/>
    </row>
    <row r="41366" spans="9:9" x14ac:dyDescent="0.3">
      <c r="I41366" s="22"/>
    </row>
    <row r="41367" spans="9:9" x14ac:dyDescent="0.3">
      <c r="I41367" s="22"/>
    </row>
    <row r="41368" spans="9:9" x14ac:dyDescent="0.3">
      <c r="I41368" s="22"/>
    </row>
    <row r="41369" spans="9:9" x14ac:dyDescent="0.3">
      <c r="I41369" s="22"/>
    </row>
    <row r="41370" spans="9:9" x14ac:dyDescent="0.3">
      <c r="I41370" s="22"/>
    </row>
    <row r="41371" spans="9:9" x14ac:dyDescent="0.3">
      <c r="I41371" s="22"/>
    </row>
    <row r="41372" spans="9:9" x14ac:dyDescent="0.3">
      <c r="I41372" s="22"/>
    </row>
    <row r="41373" spans="9:9" x14ac:dyDescent="0.3">
      <c r="I41373" s="22"/>
    </row>
    <row r="41374" spans="9:9" x14ac:dyDescent="0.3">
      <c r="I41374" s="22"/>
    </row>
    <row r="41375" spans="9:9" x14ac:dyDescent="0.3">
      <c r="I41375" s="22"/>
    </row>
    <row r="41376" spans="9:9" x14ac:dyDescent="0.3">
      <c r="I41376" s="22"/>
    </row>
    <row r="41377" spans="9:9" x14ac:dyDescent="0.3">
      <c r="I41377" s="22"/>
    </row>
    <row r="41378" spans="9:9" x14ac:dyDescent="0.3">
      <c r="I41378" s="22"/>
    </row>
    <row r="41379" spans="9:9" x14ac:dyDescent="0.3">
      <c r="I41379" s="22"/>
    </row>
    <row r="41380" spans="9:9" x14ac:dyDescent="0.3">
      <c r="I41380" s="22"/>
    </row>
    <row r="41381" spans="9:9" x14ac:dyDescent="0.3">
      <c r="I41381" s="22"/>
    </row>
    <row r="41382" spans="9:9" x14ac:dyDescent="0.3">
      <c r="I41382" s="22"/>
    </row>
    <row r="41383" spans="9:9" x14ac:dyDescent="0.3">
      <c r="I41383" s="22"/>
    </row>
    <row r="41384" spans="9:9" x14ac:dyDescent="0.3">
      <c r="I41384" s="22"/>
    </row>
    <row r="41385" spans="9:9" x14ac:dyDescent="0.3">
      <c r="I41385" s="22"/>
    </row>
    <row r="41386" spans="9:9" x14ac:dyDescent="0.3">
      <c r="I41386" s="22"/>
    </row>
    <row r="41387" spans="9:9" x14ac:dyDescent="0.3">
      <c r="I41387" s="22"/>
    </row>
    <row r="41388" spans="9:9" x14ac:dyDescent="0.3">
      <c r="I41388" s="22"/>
    </row>
    <row r="41389" spans="9:9" x14ac:dyDescent="0.3">
      <c r="I41389" s="22"/>
    </row>
    <row r="41390" spans="9:9" x14ac:dyDescent="0.3">
      <c r="I41390" s="22"/>
    </row>
    <row r="41391" spans="9:9" x14ac:dyDescent="0.3">
      <c r="I41391" s="22"/>
    </row>
    <row r="41392" spans="9:9" x14ac:dyDescent="0.3">
      <c r="I41392" s="22"/>
    </row>
    <row r="41393" spans="9:9" x14ac:dyDescent="0.3">
      <c r="I41393" s="22"/>
    </row>
    <row r="41394" spans="9:9" x14ac:dyDescent="0.3">
      <c r="I41394" s="22"/>
    </row>
    <row r="41395" spans="9:9" x14ac:dyDescent="0.3">
      <c r="I41395" s="22"/>
    </row>
    <row r="41396" spans="9:9" x14ac:dyDescent="0.3">
      <c r="I41396" s="22"/>
    </row>
    <row r="41397" spans="9:9" x14ac:dyDescent="0.3">
      <c r="I41397" s="22"/>
    </row>
    <row r="41398" spans="9:9" x14ac:dyDescent="0.3">
      <c r="I41398" s="22"/>
    </row>
    <row r="41399" spans="9:9" x14ac:dyDescent="0.3">
      <c r="I41399" s="22"/>
    </row>
    <row r="41400" spans="9:9" x14ac:dyDescent="0.3">
      <c r="I41400" s="22"/>
    </row>
    <row r="41401" spans="9:9" x14ac:dyDescent="0.3">
      <c r="I41401" s="22"/>
    </row>
    <row r="41402" spans="9:9" x14ac:dyDescent="0.3">
      <c r="I41402" s="22"/>
    </row>
    <row r="41403" spans="9:9" x14ac:dyDescent="0.3">
      <c r="I41403" s="22"/>
    </row>
    <row r="41404" spans="9:9" x14ac:dyDescent="0.3">
      <c r="I41404" s="22"/>
    </row>
    <row r="41405" spans="9:9" x14ac:dyDescent="0.3">
      <c r="I41405" s="22"/>
    </row>
    <row r="41406" spans="9:9" x14ac:dyDescent="0.3">
      <c r="I41406" s="22"/>
    </row>
    <row r="41407" spans="9:9" x14ac:dyDescent="0.3">
      <c r="I41407" s="22"/>
    </row>
    <row r="41408" spans="9:9" x14ac:dyDescent="0.3">
      <c r="I41408" s="22"/>
    </row>
    <row r="41409" spans="9:9" x14ac:dyDescent="0.3">
      <c r="I41409" s="22"/>
    </row>
    <row r="41410" spans="9:9" x14ac:dyDescent="0.3">
      <c r="I41410" s="22"/>
    </row>
    <row r="41411" spans="9:9" x14ac:dyDescent="0.3">
      <c r="I41411" s="22"/>
    </row>
    <row r="41412" spans="9:9" x14ac:dyDescent="0.3">
      <c r="I41412" s="22"/>
    </row>
    <row r="41413" spans="9:9" x14ac:dyDescent="0.3">
      <c r="I41413" s="22"/>
    </row>
    <row r="41414" spans="9:9" x14ac:dyDescent="0.3">
      <c r="I41414" s="22"/>
    </row>
    <row r="41415" spans="9:9" x14ac:dyDescent="0.3">
      <c r="I41415" s="22"/>
    </row>
    <row r="41416" spans="9:9" x14ac:dyDescent="0.3">
      <c r="I41416" s="22"/>
    </row>
    <row r="41417" spans="9:9" x14ac:dyDescent="0.3">
      <c r="I41417" s="22"/>
    </row>
    <row r="41418" spans="9:9" x14ac:dyDescent="0.3">
      <c r="I41418" s="22"/>
    </row>
    <row r="41419" spans="9:9" x14ac:dyDescent="0.3">
      <c r="I41419" s="22"/>
    </row>
    <row r="41420" spans="9:9" x14ac:dyDescent="0.3">
      <c r="I41420" s="22"/>
    </row>
    <row r="41421" spans="9:9" x14ac:dyDescent="0.3">
      <c r="I41421" s="22"/>
    </row>
    <row r="41422" spans="9:9" x14ac:dyDescent="0.3">
      <c r="I41422" s="22"/>
    </row>
    <row r="41423" spans="9:9" x14ac:dyDescent="0.3">
      <c r="I41423" s="22"/>
    </row>
    <row r="41424" spans="9:9" x14ac:dyDescent="0.3">
      <c r="I41424" s="22"/>
    </row>
    <row r="41425" spans="9:9" x14ac:dyDescent="0.3">
      <c r="I41425" s="22"/>
    </row>
    <row r="41426" spans="9:9" x14ac:dyDescent="0.3">
      <c r="I41426" s="22"/>
    </row>
    <row r="41427" spans="9:9" x14ac:dyDescent="0.3">
      <c r="I41427" s="22"/>
    </row>
    <row r="41428" spans="9:9" x14ac:dyDescent="0.3">
      <c r="I41428" s="22"/>
    </row>
    <row r="41429" spans="9:9" x14ac:dyDescent="0.3">
      <c r="I41429" s="22"/>
    </row>
    <row r="41430" spans="9:9" x14ac:dyDescent="0.3">
      <c r="I41430" s="22"/>
    </row>
    <row r="41431" spans="9:9" x14ac:dyDescent="0.3">
      <c r="I41431" s="22"/>
    </row>
    <row r="41432" spans="9:9" x14ac:dyDescent="0.3">
      <c r="I41432" s="22"/>
    </row>
    <row r="41433" spans="9:9" x14ac:dyDescent="0.3">
      <c r="I41433" s="22"/>
    </row>
    <row r="41434" spans="9:9" x14ac:dyDescent="0.3">
      <c r="I41434" s="22"/>
    </row>
    <row r="41435" spans="9:9" x14ac:dyDescent="0.3">
      <c r="I41435" s="22"/>
    </row>
    <row r="41436" spans="9:9" x14ac:dyDescent="0.3">
      <c r="I41436" s="22"/>
    </row>
    <row r="41437" spans="9:9" x14ac:dyDescent="0.3">
      <c r="I41437" s="22"/>
    </row>
    <row r="41438" spans="9:9" x14ac:dyDescent="0.3">
      <c r="I41438" s="22"/>
    </row>
    <row r="41439" spans="9:9" x14ac:dyDescent="0.3">
      <c r="I41439" s="22"/>
    </row>
    <row r="41440" spans="9:9" x14ac:dyDescent="0.3">
      <c r="I41440" s="22"/>
    </row>
    <row r="41441" spans="9:9" x14ac:dyDescent="0.3">
      <c r="I41441" s="22"/>
    </row>
    <row r="41442" spans="9:9" x14ac:dyDescent="0.3">
      <c r="I41442" s="22"/>
    </row>
    <row r="41443" spans="9:9" x14ac:dyDescent="0.3">
      <c r="I41443" s="22"/>
    </row>
    <row r="41444" spans="9:9" x14ac:dyDescent="0.3">
      <c r="I41444" s="22"/>
    </row>
    <row r="41445" spans="9:9" x14ac:dyDescent="0.3">
      <c r="I41445" s="22"/>
    </row>
    <row r="41446" spans="9:9" x14ac:dyDescent="0.3">
      <c r="I41446" s="22"/>
    </row>
    <row r="41447" spans="9:9" x14ac:dyDescent="0.3">
      <c r="I41447" s="22"/>
    </row>
    <row r="41448" spans="9:9" x14ac:dyDescent="0.3">
      <c r="I41448" s="22"/>
    </row>
    <row r="41449" spans="9:9" x14ac:dyDescent="0.3">
      <c r="I41449" s="22"/>
    </row>
    <row r="41450" spans="9:9" x14ac:dyDescent="0.3">
      <c r="I41450" s="22"/>
    </row>
    <row r="41451" spans="9:9" x14ac:dyDescent="0.3">
      <c r="I41451" s="22"/>
    </row>
    <row r="41452" spans="9:9" x14ac:dyDescent="0.3">
      <c r="I41452" s="22"/>
    </row>
    <row r="41453" spans="9:9" x14ac:dyDescent="0.3">
      <c r="I41453" s="22"/>
    </row>
    <row r="41454" spans="9:9" x14ac:dyDescent="0.3">
      <c r="I41454" s="22"/>
    </row>
    <row r="41455" spans="9:9" x14ac:dyDescent="0.3">
      <c r="I41455" s="22"/>
    </row>
    <row r="41456" spans="9:9" x14ac:dyDescent="0.3">
      <c r="I41456" s="22"/>
    </row>
    <row r="41457" spans="9:9" x14ac:dyDescent="0.3">
      <c r="I41457" s="22"/>
    </row>
    <row r="41458" spans="9:9" x14ac:dyDescent="0.3">
      <c r="I41458" s="22"/>
    </row>
    <row r="41459" spans="9:9" x14ac:dyDescent="0.3">
      <c r="I41459" s="22"/>
    </row>
    <row r="41460" spans="9:9" x14ac:dyDescent="0.3">
      <c r="I41460" s="22"/>
    </row>
    <row r="41461" spans="9:9" x14ac:dyDescent="0.3">
      <c r="I41461" s="22"/>
    </row>
    <row r="41462" spans="9:9" x14ac:dyDescent="0.3">
      <c r="I41462" s="22"/>
    </row>
    <row r="41463" spans="9:9" x14ac:dyDescent="0.3">
      <c r="I41463" s="22"/>
    </row>
    <row r="41464" spans="9:9" x14ac:dyDescent="0.3">
      <c r="I41464" s="22"/>
    </row>
    <row r="41465" spans="9:9" x14ac:dyDescent="0.3">
      <c r="I41465" s="22"/>
    </row>
    <row r="41466" spans="9:9" x14ac:dyDescent="0.3">
      <c r="I41466" s="22"/>
    </row>
    <row r="41467" spans="9:9" x14ac:dyDescent="0.3">
      <c r="I41467" s="22"/>
    </row>
    <row r="41468" spans="9:9" x14ac:dyDescent="0.3">
      <c r="I41468" s="22"/>
    </row>
    <row r="41469" spans="9:9" x14ac:dyDescent="0.3">
      <c r="I41469" s="22"/>
    </row>
    <row r="41470" spans="9:9" x14ac:dyDescent="0.3">
      <c r="I41470" s="22"/>
    </row>
    <row r="41471" spans="9:9" x14ac:dyDescent="0.3">
      <c r="I41471" s="22"/>
    </row>
    <row r="41472" spans="9:9" x14ac:dyDescent="0.3">
      <c r="I41472" s="22"/>
    </row>
    <row r="41473" spans="9:9" x14ac:dyDescent="0.3">
      <c r="I41473" s="22"/>
    </row>
    <row r="41474" spans="9:9" x14ac:dyDescent="0.3">
      <c r="I41474" s="22"/>
    </row>
    <row r="41475" spans="9:9" x14ac:dyDescent="0.3">
      <c r="I41475" s="22"/>
    </row>
    <row r="41476" spans="9:9" x14ac:dyDescent="0.3">
      <c r="I41476" s="22"/>
    </row>
    <row r="41477" spans="9:9" x14ac:dyDescent="0.3">
      <c r="I41477" s="22"/>
    </row>
    <row r="41478" spans="9:9" x14ac:dyDescent="0.3">
      <c r="I41478" s="22"/>
    </row>
    <row r="41479" spans="9:9" x14ac:dyDescent="0.3">
      <c r="I41479" s="22"/>
    </row>
    <row r="41480" spans="9:9" x14ac:dyDescent="0.3">
      <c r="I41480" s="22"/>
    </row>
    <row r="41481" spans="9:9" x14ac:dyDescent="0.3">
      <c r="I41481" s="22"/>
    </row>
    <row r="41482" spans="9:9" x14ac:dyDescent="0.3">
      <c r="I41482" s="22"/>
    </row>
    <row r="41483" spans="9:9" x14ac:dyDescent="0.3">
      <c r="I41483" s="22"/>
    </row>
    <row r="41484" spans="9:9" x14ac:dyDescent="0.3">
      <c r="I41484" s="22"/>
    </row>
    <row r="41485" spans="9:9" x14ac:dyDescent="0.3">
      <c r="I41485" s="22"/>
    </row>
    <row r="41486" spans="9:9" x14ac:dyDescent="0.3">
      <c r="I41486" s="22"/>
    </row>
    <row r="41487" spans="9:9" x14ac:dyDescent="0.3">
      <c r="I41487" s="22"/>
    </row>
    <row r="41488" spans="9:9" x14ac:dyDescent="0.3">
      <c r="I41488" s="22"/>
    </row>
    <row r="41489" spans="9:9" x14ac:dyDescent="0.3">
      <c r="I41489" s="22"/>
    </row>
    <row r="41490" spans="9:9" x14ac:dyDescent="0.3">
      <c r="I41490" s="22"/>
    </row>
    <row r="41491" spans="9:9" x14ac:dyDescent="0.3">
      <c r="I41491" s="22"/>
    </row>
    <row r="41492" spans="9:9" x14ac:dyDescent="0.3">
      <c r="I41492" s="22"/>
    </row>
    <row r="41493" spans="9:9" x14ac:dyDescent="0.3">
      <c r="I41493" s="22"/>
    </row>
    <row r="41494" spans="9:9" x14ac:dyDescent="0.3">
      <c r="I41494" s="22"/>
    </row>
    <row r="41495" spans="9:9" x14ac:dyDescent="0.3">
      <c r="I41495" s="22"/>
    </row>
    <row r="41496" spans="9:9" x14ac:dyDescent="0.3">
      <c r="I41496" s="22"/>
    </row>
    <row r="41497" spans="9:9" x14ac:dyDescent="0.3">
      <c r="I41497" s="22"/>
    </row>
    <row r="41498" spans="9:9" x14ac:dyDescent="0.3">
      <c r="I41498" s="22"/>
    </row>
    <row r="41499" spans="9:9" x14ac:dyDescent="0.3">
      <c r="I41499" s="22"/>
    </row>
    <row r="41500" spans="9:9" x14ac:dyDescent="0.3">
      <c r="I41500" s="22"/>
    </row>
    <row r="41501" spans="9:9" x14ac:dyDescent="0.3">
      <c r="I41501" s="22"/>
    </row>
    <row r="41502" spans="9:9" x14ac:dyDescent="0.3">
      <c r="I41502" s="22"/>
    </row>
    <row r="41503" spans="9:9" x14ac:dyDescent="0.3">
      <c r="I41503" s="22"/>
    </row>
    <row r="41504" spans="9:9" x14ac:dyDescent="0.3">
      <c r="I41504" s="22"/>
    </row>
    <row r="41505" spans="9:9" x14ac:dyDescent="0.3">
      <c r="I41505" s="22"/>
    </row>
    <row r="41506" spans="9:9" x14ac:dyDescent="0.3">
      <c r="I41506" s="22"/>
    </row>
    <row r="41507" spans="9:9" x14ac:dyDescent="0.3">
      <c r="I41507" s="22"/>
    </row>
    <row r="41508" spans="9:9" x14ac:dyDescent="0.3">
      <c r="I41508" s="22"/>
    </row>
    <row r="41509" spans="9:9" x14ac:dyDescent="0.3">
      <c r="I41509" s="22"/>
    </row>
    <row r="41510" spans="9:9" x14ac:dyDescent="0.3">
      <c r="I41510" s="22"/>
    </row>
    <row r="41511" spans="9:9" x14ac:dyDescent="0.3">
      <c r="I41511" s="22"/>
    </row>
    <row r="41512" spans="9:9" x14ac:dyDescent="0.3">
      <c r="I41512" s="22"/>
    </row>
    <row r="41513" spans="9:9" x14ac:dyDescent="0.3">
      <c r="I41513" s="22"/>
    </row>
    <row r="41514" spans="9:9" x14ac:dyDescent="0.3">
      <c r="I41514" s="22"/>
    </row>
    <row r="41515" spans="9:9" x14ac:dyDescent="0.3">
      <c r="I41515" s="22"/>
    </row>
    <row r="41516" spans="9:9" x14ac:dyDescent="0.3">
      <c r="I41516" s="22"/>
    </row>
    <row r="41517" spans="9:9" x14ac:dyDescent="0.3">
      <c r="I41517" s="22"/>
    </row>
    <row r="41518" spans="9:9" x14ac:dyDescent="0.3">
      <c r="I41518" s="22"/>
    </row>
    <row r="41519" spans="9:9" x14ac:dyDescent="0.3">
      <c r="I41519" s="22"/>
    </row>
    <row r="41520" spans="9:9" x14ac:dyDescent="0.3">
      <c r="I41520" s="22"/>
    </row>
    <row r="41521" spans="9:9" x14ac:dyDescent="0.3">
      <c r="I41521" s="22"/>
    </row>
    <row r="41522" spans="9:9" x14ac:dyDescent="0.3">
      <c r="I41522" s="22"/>
    </row>
    <row r="41523" spans="9:9" x14ac:dyDescent="0.3">
      <c r="I41523" s="22"/>
    </row>
    <row r="41524" spans="9:9" x14ac:dyDescent="0.3">
      <c r="I41524" s="22"/>
    </row>
    <row r="41525" spans="9:9" x14ac:dyDescent="0.3">
      <c r="I41525" s="22"/>
    </row>
    <row r="41526" spans="9:9" x14ac:dyDescent="0.3">
      <c r="I41526" s="22"/>
    </row>
    <row r="41527" spans="9:9" x14ac:dyDescent="0.3">
      <c r="I41527" s="22"/>
    </row>
    <row r="41528" spans="9:9" x14ac:dyDescent="0.3">
      <c r="I41528" s="22"/>
    </row>
    <row r="41529" spans="9:9" x14ac:dyDescent="0.3">
      <c r="I41529" s="22"/>
    </row>
    <row r="41530" spans="9:9" x14ac:dyDescent="0.3">
      <c r="I41530" s="22"/>
    </row>
    <row r="41531" spans="9:9" x14ac:dyDescent="0.3">
      <c r="I41531" s="22"/>
    </row>
    <row r="41532" spans="9:9" x14ac:dyDescent="0.3">
      <c r="I41532" s="22"/>
    </row>
    <row r="41533" spans="9:9" x14ac:dyDescent="0.3">
      <c r="I41533" s="22"/>
    </row>
    <row r="41534" spans="9:9" x14ac:dyDescent="0.3">
      <c r="I41534" s="22"/>
    </row>
    <row r="41535" spans="9:9" x14ac:dyDescent="0.3">
      <c r="I41535" s="22"/>
    </row>
    <row r="41536" spans="9:9" x14ac:dyDescent="0.3">
      <c r="I41536" s="22"/>
    </row>
    <row r="41537" spans="9:9" x14ac:dyDescent="0.3">
      <c r="I41537" s="22"/>
    </row>
    <row r="41538" spans="9:9" x14ac:dyDescent="0.3">
      <c r="I41538" s="22"/>
    </row>
    <row r="41539" spans="9:9" x14ac:dyDescent="0.3">
      <c r="I41539" s="22"/>
    </row>
    <row r="41540" spans="9:9" x14ac:dyDescent="0.3">
      <c r="I41540" s="22"/>
    </row>
    <row r="41541" spans="9:9" x14ac:dyDescent="0.3">
      <c r="I41541" s="22"/>
    </row>
    <row r="41542" spans="9:9" x14ac:dyDescent="0.3">
      <c r="I41542" s="22"/>
    </row>
    <row r="41543" spans="9:9" x14ac:dyDescent="0.3">
      <c r="I41543" s="22"/>
    </row>
    <row r="41544" spans="9:9" x14ac:dyDescent="0.3">
      <c r="I41544" s="22"/>
    </row>
    <row r="41545" spans="9:9" x14ac:dyDescent="0.3">
      <c r="I41545" s="22"/>
    </row>
    <row r="41546" spans="9:9" x14ac:dyDescent="0.3">
      <c r="I41546" s="22"/>
    </row>
    <row r="41547" spans="9:9" x14ac:dyDescent="0.3">
      <c r="I41547" s="22"/>
    </row>
    <row r="41548" spans="9:9" x14ac:dyDescent="0.3">
      <c r="I41548" s="22"/>
    </row>
    <row r="41549" spans="9:9" x14ac:dyDescent="0.3">
      <c r="I41549" s="22"/>
    </row>
    <row r="41550" spans="9:9" x14ac:dyDescent="0.3">
      <c r="I41550" s="22"/>
    </row>
    <row r="41551" spans="9:9" x14ac:dyDescent="0.3">
      <c r="I41551" s="22"/>
    </row>
    <row r="41552" spans="9:9" x14ac:dyDescent="0.3">
      <c r="I41552" s="22"/>
    </row>
    <row r="41553" spans="9:9" x14ac:dyDescent="0.3">
      <c r="I41553" s="22"/>
    </row>
    <row r="41554" spans="9:9" x14ac:dyDescent="0.3">
      <c r="I41554" s="22"/>
    </row>
    <row r="41555" spans="9:9" x14ac:dyDescent="0.3">
      <c r="I41555" s="22"/>
    </row>
    <row r="41556" spans="9:9" x14ac:dyDescent="0.3">
      <c r="I41556" s="22"/>
    </row>
    <row r="41557" spans="9:9" x14ac:dyDescent="0.3">
      <c r="I41557" s="22"/>
    </row>
    <row r="41558" spans="9:9" x14ac:dyDescent="0.3">
      <c r="I41558" s="22"/>
    </row>
    <row r="41559" spans="9:9" x14ac:dyDescent="0.3">
      <c r="I41559" s="22"/>
    </row>
    <row r="41560" spans="9:9" x14ac:dyDescent="0.3">
      <c r="I41560" s="22"/>
    </row>
    <row r="41561" spans="9:9" x14ac:dyDescent="0.3">
      <c r="I41561" s="22"/>
    </row>
    <row r="41562" spans="9:9" x14ac:dyDescent="0.3">
      <c r="I41562" s="22"/>
    </row>
    <row r="41563" spans="9:9" x14ac:dyDescent="0.3">
      <c r="I41563" s="22"/>
    </row>
    <row r="41564" spans="9:9" x14ac:dyDescent="0.3">
      <c r="I41564" s="22"/>
    </row>
    <row r="41565" spans="9:9" x14ac:dyDescent="0.3">
      <c r="I41565" s="22"/>
    </row>
    <row r="41566" spans="9:9" x14ac:dyDescent="0.3">
      <c r="I41566" s="22"/>
    </row>
    <row r="41567" spans="9:9" x14ac:dyDescent="0.3">
      <c r="I41567" s="22"/>
    </row>
    <row r="41568" spans="9:9" x14ac:dyDescent="0.3">
      <c r="I41568" s="22"/>
    </row>
    <row r="41569" spans="9:9" x14ac:dyDescent="0.3">
      <c r="I41569" s="22"/>
    </row>
    <row r="41570" spans="9:9" x14ac:dyDescent="0.3">
      <c r="I41570" s="22"/>
    </row>
    <row r="41571" spans="9:9" x14ac:dyDescent="0.3">
      <c r="I41571" s="22"/>
    </row>
    <row r="41572" spans="9:9" x14ac:dyDescent="0.3">
      <c r="I41572" s="22"/>
    </row>
    <row r="41573" spans="9:9" x14ac:dyDescent="0.3">
      <c r="I41573" s="22"/>
    </row>
    <row r="41574" spans="9:9" x14ac:dyDescent="0.3">
      <c r="I41574" s="22"/>
    </row>
    <row r="41575" spans="9:9" x14ac:dyDescent="0.3">
      <c r="I41575" s="22"/>
    </row>
    <row r="41576" spans="9:9" x14ac:dyDescent="0.3">
      <c r="I41576" s="22"/>
    </row>
    <row r="41577" spans="9:9" x14ac:dyDescent="0.3">
      <c r="I41577" s="22"/>
    </row>
    <row r="41578" spans="9:9" x14ac:dyDescent="0.3">
      <c r="I41578" s="22"/>
    </row>
    <row r="41579" spans="9:9" x14ac:dyDescent="0.3">
      <c r="I41579" s="22"/>
    </row>
    <row r="41580" spans="9:9" x14ac:dyDescent="0.3">
      <c r="I41580" s="22"/>
    </row>
    <row r="41581" spans="9:9" x14ac:dyDescent="0.3">
      <c r="I41581" s="22"/>
    </row>
    <row r="41582" spans="9:9" x14ac:dyDescent="0.3">
      <c r="I41582" s="22"/>
    </row>
    <row r="41583" spans="9:9" x14ac:dyDescent="0.3">
      <c r="I41583" s="22"/>
    </row>
    <row r="41584" spans="9:9" x14ac:dyDescent="0.3">
      <c r="I41584" s="22"/>
    </row>
    <row r="41585" spans="9:9" x14ac:dyDescent="0.3">
      <c r="I41585" s="22"/>
    </row>
    <row r="41586" spans="9:9" x14ac:dyDescent="0.3">
      <c r="I41586" s="22"/>
    </row>
    <row r="41587" spans="9:9" x14ac:dyDescent="0.3">
      <c r="I41587" s="22"/>
    </row>
    <row r="41588" spans="9:9" x14ac:dyDescent="0.3">
      <c r="I41588" s="22"/>
    </row>
    <row r="41589" spans="9:9" x14ac:dyDescent="0.3">
      <c r="I41589" s="22"/>
    </row>
    <row r="41590" spans="9:9" x14ac:dyDescent="0.3">
      <c r="I41590" s="22"/>
    </row>
    <row r="41591" spans="9:9" x14ac:dyDescent="0.3">
      <c r="I41591" s="22"/>
    </row>
    <row r="41592" spans="9:9" x14ac:dyDescent="0.3">
      <c r="I41592" s="22"/>
    </row>
    <row r="41593" spans="9:9" x14ac:dyDescent="0.3">
      <c r="I41593" s="22"/>
    </row>
    <row r="41594" spans="9:9" x14ac:dyDescent="0.3">
      <c r="I41594" s="22"/>
    </row>
    <row r="41595" spans="9:9" x14ac:dyDescent="0.3">
      <c r="I41595" s="22"/>
    </row>
    <row r="41596" spans="9:9" x14ac:dyDescent="0.3">
      <c r="I41596" s="22"/>
    </row>
    <row r="41597" spans="9:9" x14ac:dyDescent="0.3">
      <c r="I41597" s="22"/>
    </row>
    <row r="41598" spans="9:9" x14ac:dyDescent="0.3">
      <c r="I41598" s="22"/>
    </row>
    <row r="41599" spans="9:9" x14ac:dyDescent="0.3">
      <c r="I41599" s="22"/>
    </row>
    <row r="41600" spans="9:9" x14ac:dyDescent="0.3">
      <c r="I41600" s="22"/>
    </row>
    <row r="41601" spans="9:9" x14ac:dyDescent="0.3">
      <c r="I41601" s="22"/>
    </row>
    <row r="41602" spans="9:9" x14ac:dyDescent="0.3">
      <c r="I41602" s="22"/>
    </row>
    <row r="41603" spans="9:9" x14ac:dyDescent="0.3">
      <c r="I41603" s="22"/>
    </row>
    <row r="41604" spans="9:9" x14ac:dyDescent="0.3">
      <c r="I41604" s="22"/>
    </row>
    <row r="41605" spans="9:9" x14ac:dyDescent="0.3">
      <c r="I41605" s="22"/>
    </row>
    <row r="41606" spans="9:9" x14ac:dyDescent="0.3">
      <c r="I41606" s="22"/>
    </row>
    <row r="41607" spans="9:9" x14ac:dyDescent="0.3">
      <c r="I41607" s="22"/>
    </row>
    <row r="41608" spans="9:9" x14ac:dyDescent="0.3">
      <c r="I41608" s="22"/>
    </row>
    <row r="41609" spans="9:9" x14ac:dyDescent="0.3">
      <c r="I41609" s="22"/>
    </row>
    <row r="41610" spans="9:9" x14ac:dyDescent="0.3">
      <c r="I41610" s="22"/>
    </row>
    <row r="41611" spans="9:9" x14ac:dyDescent="0.3">
      <c r="I41611" s="22"/>
    </row>
    <row r="41612" spans="9:9" x14ac:dyDescent="0.3">
      <c r="I41612" s="22"/>
    </row>
    <row r="41613" spans="9:9" x14ac:dyDescent="0.3">
      <c r="I41613" s="22"/>
    </row>
    <row r="41614" spans="9:9" x14ac:dyDescent="0.3">
      <c r="I41614" s="22"/>
    </row>
    <row r="41615" spans="9:9" x14ac:dyDescent="0.3">
      <c r="I41615" s="22"/>
    </row>
    <row r="41616" spans="9:9" x14ac:dyDescent="0.3">
      <c r="I41616" s="22"/>
    </row>
    <row r="41617" spans="9:9" x14ac:dyDescent="0.3">
      <c r="I41617" s="22"/>
    </row>
    <row r="41618" spans="9:9" x14ac:dyDescent="0.3">
      <c r="I41618" s="22"/>
    </row>
    <row r="41619" spans="9:9" x14ac:dyDescent="0.3">
      <c r="I41619" s="22"/>
    </row>
    <row r="41620" spans="9:9" x14ac:dyDescent="0.3">
      <c r="I41620" s="22"/>
    </row>
    <row r="41621" spans="9:9" x14ac:dyDescent="0.3">
      <c r="I41621" s="22"/>
    </row>
    <row r="41622" spans="9:9" x14ac:dyDescent="0.3">
      <c r="I41622" s="22"/>
    </row>
    <row r="41623" spans="9:9" x14ac:dyDescent="0.3">
      <c r="I41623" s="22"/>
    </row>
    <row r="41624" spans="9:9" x14ac:dyDescent="0.3">
      <c r="I41624" s="22"/>
    </row>
    <row r="41625" spans="9:9" x14ac:dyDescent="0.3">
      <c r="I41625" s="22"/>
    </row>
    <row r="41626" spans="9:9" x14ac:dyDescent="0.3">
      <c r="I41626" s="22"/>
    </row>
    <row r="41627" spans="9:9" x14ac:dyDescent="0.3">
      <c r="I41627" s="22"/>
    </row>
    <row r="41628" spans="9:9" x14ac:dyDescent="0.3">
      <c r="I41628" s="22"/>
    </row>
    <row r="41629" spans="9:9" x14ac:dyDescent="0.3">
      <c r="I41629" s="22"/>
    </row>
    <row r="41630" spans="9:9" x14ac:dyDescent="0.3">
      <c r="I41630" s="22"/>
    </row>
    <row r="41631" spans="9:9" x14ac:dyDescent="0.3">
      <c r="I41631" s="22"/>
    </row>
    <row r="41632" spans="9:9" x14ac:dyDescent="0.3">
      <c r="I41632" s="22"/>
    </row>
    <row r="41633" spans="9:9" x14ac:dyDescent="0.3">
      <c r="I41633" s="22"/>
    </row>
    <row r="41634" spans="9:9" x14ac:dyDescent="0.3">
      <c r="I41634" s="22"/>
    </row>
    <row r="41635" spans="9:9" x14ac:dyDescent="0.3">
      <c r="I41635" s="22"/>
    </row>
    <row r="41636" spans="9:9" x14ac:dyDescent="0.3">
      <c r="I41636" s="22"/>
    </row>
    <row r="41637" spans="9:9" x14ac:dyDescent="0.3">
      <c r="I41637" s="22"/>
    </row>
    <row r="41638" spans="9:9" x14ac:dyDescent="0.3">
      <c r="I41638" s="22"/>
    </row>
    <row r="41639" spans="9:9" x14ac:dyDescent="0.3">
      <c r="I41639" s="22"/>
    </row>
    <row r="41640" spans="9:9" x14ac:dyDescent="0.3">
      <c r="I41640" s="22"/>
    </row>
    <row r="41641" spans="9:9" x14ac:dyDescent="0.3">
      <c r="I41641" s="22"/>
    </row>
    <row r="41642" spans="9:9" x14ac:dyDescent="0.3">
      <c r="I41642" s="22"/>
    </row>
    <row r="41643" spans="9:9" x14ac:dyDescent="0.3">
      <c r="I41643" s="22"/>
    </row>
    <row r="41644" spans="9:9" x14ac:dyDescent="0.3">
      <c r="I41644" s="22"/>
    </row>
    <row r="41645" spans="9:9" x14ac:dyDescent="0.3">
      <c r="I41645" s="22"/>
    </row>
    <row r="41646" spans="9:9" x14ac:dyDescent="0.3">
      <c r="I41646" s="22"/>
    </row>
    <row r="41647" spans="9:9" x14ac:dyDescent="0.3">
      <c r="I41647" s="22"/>
    </row>
    <row r="41648" spans="9:9" x14ac:dyDescent="0.3">
      <c r="I41648" s="22"/>
    </row>
    <row r="41649" spans="9:9" x14ac:dyDescent="0.3">
      <c r="I41649" s="22"/>
    </row>
    <row r="41650" spans="9:9" x14ac:dyDescent="0.3">
      <c r="I41650" s="22"/>
    </row>
    <row r="41651" spans="9:9" x14ac:dyDescent="0.3">
      <c r="I41651" s="22"/>
    </row>
    <row r="41652" spans="9:9" x14ac:dyDescent="0.3">
      <c r="I41652" s="22"/>
    </row>
    <row r="41653" spans="9:9" x14ac:dyDescent="0.3">
      <c r="I41653" s="22"/>
    </row>
    <row r="41654" spans="9:9" x14ac:dyDescent="0.3">
      <c r="I41654" s="22"/>
    </row>
    <row r="41655" spans="9:9" x14ac:dyDescent="0.3">
      <c r="I41655" s="22"/>
    </row>
    <row r="41656" spans="9:9" x14ac:dyDescent="0.3">
      <c r="I41656" s="22"/>
    </row>
    <row r="41657" spans="9:9" x14ac:dyDescent="0.3">
      <c r="I41657" s="22"/>
    </row>
    <row r="41658" spans="9:9" x14ac:dyDescent="0.3">
      <c r="I41658" s="22"/>
    </row>
    <row r="41659" spans="9:9" x14ac:dyDescent="0.3">
      <c r="I41659" s="22"/>
    </row>
    <row r="41660" spans="9:9" x14ac:dyDescent="0.3">
      <c r="I41660" s="22"/>
    </row>
    <row r="41661" spans="9:9" x14ac:dyDescent="0.3">
      <c r="I41661" s="22"/>
    </row>
    <row r="41662" spans="9:9" x14ac:dyDescent="0.3">
      <c r="I41662" s="22"/>
    </row>
    <row r="41663" spans="9:9" x14ac:dyDescent="0.3">
      <c r="I41663" s="22"/>
    </row>
    <row r="41664" spans="9:9" x14ac:dyDescent="0.3">
      <c r="I41664" s="22"/>
    </row>
    <row r="41665" spans="9:9" x14ac:dyDescent="0.3">
      <c r="I41665" s="22"/>
    </row>
    <row r="41666" spans="9:9" x14ac:dyDescent="0.3">
      <c r="I41666" s="22"/>
    </row>
    <row r="41667" spans="9:9" x14ac:dyDescent="0.3">
      <c r="I41667" s="22"/>
    </row>
    <row r="41668" spans="9:9" x14ac:dyDescent="0.3">
      <c r="I41668" s="22"/>
    </row>
    <row r="41669" spans="9:9" x14ac:dyDescent="0.3">
      <c r="I41669" s="22"/>
    </row>
    <row r="41670" spans="9:9" x14ac:dyDescent="0.3">
      <c r="I41670" s="22"/>
    </row>
    <row r="41671" spans="9:9" x14ac:dyDescent="0.3">
      <c r="I41671" s="22"/>
    </row>
    <row r="41672" spans="9:9" x14ac:dyDescent="0.3">
      <c r="I41672" s="22"/>
    </row>
    <row r="41673" spans="9:9" x14ac:dyDescent="0.3">
      <c r="I41673" s="22"/>
    </row>
    <row r="41674" spans="9:9" x14ac:dyDescent="0.3">
      <c r="I41674" s="22"/>
    </row>
    <row r="41675" spans="9:9" x14ac:dyDescent="0.3">
      <c r="I41675" s="22"/>
    </row>
    <row r="41676" spans="9:9" x14ac:dyDescent="0.3">
      <c r="I41676" s="22"/>
    </row>
    <row r="41677" spans="9:9" x14ac:dyDescent="0.3">
      <c r="I41677" s="22"/>
    </row>
    <row r="41678" spans="9:9" x14ac:dyDescent="0.3">
      <c r="I41678" s="22"/>
    </row>
    <row r="41679" spans="9:9" x14ac:dyDescent="0.3">
      <c r="I41679" s="22"/>
    </row>
    <row r="41680" spans="9:9" x14ac:dyDescent="0.3">
      <c r="I41680" s="22"/>
    </row>
    <row r="41681" spans="9:9" x14ac:dyDescent="0.3">
      <c r="I41681" s="22"/>
    </row>
    <row r="41682" spans="9:9" x14ac:dyDescent="0.3">
      <c r="I41682" s="22"/>
    </row>
    <row r="41683" spans="9:9" x14ac:dyDescent="0.3">
      <c r="I41683" s="22"/>
    </row>
    <row r="41684" spans="9:9" x14ac:dyDescent="0.3">
      <c r="I41684" s="22"/>
    </row>
    <row r="41685" spans="9:9" x14ac:dyDescent="0.3">
      <c r="I41685" s="22"/>
    </row>
    <row r="41686" spans="9:9" x14ac:dyDescent="0.3">
      <c r="I41686" s="22"/>
    </row>
    <row r="41687" spans="9:9" x14ac:dyDescent="0.3">
      <c r="I41687" s="22"/>
    </row>
    <row r="41688" spans="9:9" x14ac:dyDescent="0.3">
      <c r="I41688" s="22"/>
    </row>
    <row r="41689" spans="9:9" x14ac:dyDescent="0.3">
      <c r="I41689" s="22"/>
    </row>
    <row r="41690" spans="9:9" x14ac:dyDescent="0.3">
      <c r="I41690" s="22"/>
    </row>
    <row r="41691" spans="9:9" x14ac:dyDescent="0.3">
      <c r="I41691" s="22"/>
    </row>
    <row r="41692" spans="9:9" x14ac:dyDescent="0.3">
      <c r="I41692" s="22"/>
    </row>
    <row r="41693" spans="9:9" x14ac:dyDescent="0.3">
      <c r="I41693" s="22"/>
    </row>
    <row r="41694" spans="9:9" x14ac:dyDescent="0.3">
      <c r="I41694" s="22"/>
    </row>
    <row r="41695" spans="9:9" x14ac:dyDescent="0.3">
      <c r="I41695" s="22"/>
    </row>
    <row r="41696" spans="9:9" x14ac:dyDescent="0.3">
      <c r="I41696" s="22"/>
    </row>
    <row r="41697" spans="9:9" x14ac:dyDescent="0.3">
      <c r="I41697" s="22"/>
    </row>
    <row r="41698" spans="9:9" x14ac:dyDescent="0.3">
      <c r="I41698" s="22"/>
    </row>
    <row r="41699" spans="9:9" x14ac:dyDescent="0.3">
      <c r="I41699" s="22"/>
    </row>
    <row r="41700" spans="9:9" x14ac:dyDescent="0.3">
      <c r="I41700" s="22"/>
    </row>
    <row r="41701" spans="9:9" x14ac:dyDescent="0.3">
      <c r="I41701" s="22"/>
    </row>
    <row r="41702" spans="9:9" x14ac:dyDescent="0.3">
      <c r="I41702" s="22"/>
    </row>
    <row r="41703" spans="9:9" x14ac:dyDescent="0.3">
      <c r="I41703" s="22"/>
    </row>
    <row r="41704" spans="9:9" x14ac:dyDescent="0.3">
      <c r="I41704" s="22"/>
    </row>
    <row r="41705" spans="9:9" x14ac:dyDescent="0.3">
      <c r="I41705" s="22"/>
    </row>
    <row r="41706" spans="9:9" x14ac:dyDescent="0.3">
      <c r="I41706" s="22"/>
    </row>
    <row r="41707" spans="9:9" x14ac:dyDescent="0.3">
      <c r="I41707" s="22"/>
    </row>
    <row r="41708" spans="9:9" x14ac:dyDescent="0.3">
      <c r="I41708" s="22"/>
    </row>
    <row r="41709" spans="9:9" x14ac:dyDescent="0.3">
      <c r="I41709" s="22"/>
    </row>
    <row r="41710" spans="9:9" x14ac:dyDescent="0.3">
      <c r="I41710" s="22"/>
    </row>
    <row r="41711" spans="9:9" x14ac:dyDescent="0.3">
      <c r="I41711" s="22"/>
    </row>
    <row r="41712" spans="9:9" x14ac:dyDescent="0.3">
      <c r="I41712" s="22"/>
    </row>
    <row r="41713" spans="9:9" x14ac:dyDescent="0.3">
      <c r="I41713" s="22"/>
    </row>
    <row r="41714" spans="9:9" x14ac:dyDescent="0.3">
      <c r="I41714" s="22"/>
    </row>
    <row r="41715" spans="9:9" x14ac:dyDescent="0.3">
      <c r="I41715" s="22"/>
    </row>
    <row r="41716" spans="9:9" x14ac:dyDescent="0.3">
      <c r="I41716" s="22"/>
    </row>
    <row r="41717" spans="9:9" x14ac:dyDescent="0.3">
      <c r="I41717" s="22"/>
    </row>
    <row r="41718" spans="9:9" x14ac:dyDescent="0.3">
      <c r="I41718" s="22"/>
    </row>
    <row r="41719" spans="9:9" x14ac:dyDescent="0.3">
      <c r="I41719" s="22"/>
    </row>
    <row r="41720" spans="9:9" x14ac:dyDescent="0.3">
      <c r="I41720" s="22"/>
    </row>
    <row r="41721" spans="9:9" x14ac:dyDescent="0.3">
      <c r="I41721" s="22"/>
    </row>
    <row r="41722" spans="9:9" x14ac:dyDescent="0.3">
      <c r="I41722" s="22"/>
    </row>
    <row r="41723" spans="9:9" x14ac:dyDescent="0.3">
      <c r="I41723" s="22"/>
    </row>
    <row r="41724" spans="9:9" x14ac:dyDescent="0.3">
      <c r="I41724" s="22"/>
    </row>
    <row r="41725" spans="9:9" x14ac:dyDescent="0.3">
      <c r="I41725" s="22"/>
    </row>
    <row r="41726" spans="9:9" x14ac:dyDescent="0.3">
      <c r="I41726" s="22"/>
    </row>
    <row r="41727" spans="9:9" x14ac:dyDescent="0.3">
      <c r="I41727" s="22"/>
    </row>
    <row r="41728" spans="9:9" x14ac:dyDescent="0.3">
      <c r="I41728" s="22"/>
    </row>
    <row r="41729" spans="9:9" x14ac:dyDescent="0.3">
      <c r="I41729" s="22"/>
    </row>
    <row r="41730" spans="9:9" x14ac:dyDescent="0.3">
      <c r="I41730" s="22"/>
    </row>
    <row r="41731" spans="9:9" x14ac:dyDescent="0.3">
      <c r="I41731" s="22"/>
    </row>
    <row r="41732" spans="9:9" x14ac:dyDescent="0.3">
      <c r="I41732" s="22"/>
    </row>
    <row r="41733" spans="9:9" x14ac:dyDescent="0.3">
      <c r="I41733" s="22"/>
    </row>
    <row r="41734" spans="9:9" x14ac:dyDescent="0.3">
      <c r="I41734" s="22"/>
    </row>
    <row r="41735" spans="9:9" x14ac:dyDescent="0.3">
      <c r="I41735" s="22"/>
    </row>
    <row r="41736" spans="9:9" x14ac:dyDescent="0.3">
      <c r="I41736" s="22"/>
    </row>
    <row r="41737" spans="9:9" x14ac:dyDescent="0.3">
      <c r="I41737" s="22"/>
    </row>
    <row r="41738" spans="9:9" x14ac:dyDescent="0.3">
      <c r="I41738" s="22"/>
    </row>
    <row r="41739" spans="9:9" x14ac:dyDescent="0.3">
      <c r="I41739" s="22"/>
    </row>
    <row r="41740" spans="9:9" x14ac:dyDescent="0.3">
      <c r="I41740" s="22"/>
    </row>
    <row r="41741" spans="9:9" x14ac:dyDescent="0.3">
      <c r="I41741" s="22"/>
    </row>
    <row r="41742" spans="9:9" x14ac:dyDescent="0.3">
      <c r="I41742" s="22"/>
    </row>
    <row r="41743" spans="9:9" x14ac:dyDescent="0.3">
      <c r="I41743" s="22"/>
    </row>
    <row r="41744" spans="9:9" x14ac:dyDescent="0.3">
      <c r="I41744" s="22"/>
    </row>
    <row r="41745" spans="9:9" x14ac:dyDescent="0.3">
      <c r="I41745" s="22"/>
    </row>
    <row r="41746" spans="9:9" x14ac:dyDescent="0.3">
      <c r="I41746" s="22"/>
    </row>
    <row r="41747" spans="9:9" x14ac:dyDescent="0.3">
      <c r="I41747" s="22"/>
    </row>
    <row r="41748" spans="9:9" x14ac:dyDescent="0.3">
      <c r="I41748" s="22"/>
    </row>
    <row r="41749" spans="9:9" x14ac:dyDescent="0.3">
      <c r="I41749" s="22"/>
    </row>
    <row r="41750" spans="9:9" x14ac:dyDescent="0.3">
      <c r="I41750" s="22"/>
    </row>
    <row r="41751" spans="9:9" x14ac:dyDescent="0.3">
      <c r="I41751" s="22"/>
    </row>
    <row r="41752" spans="9:9" x14ac:dyDescent="0.3">
      <c r="I41752" s="22"/>
    </row>
    <row r="41753" spans="9:9" x14ac:dyDescent="0.3">
      <c r="I41753" s="22"/>
    </row>
    <row r="41754" spans="9:9" x14ac:dyDescent="0.3">
      <c r="I41754" s="22"/>
    </row>
    <row r="41755" spans="9:9" x14ac:dyDescent="0.3">
      <c r="I41755" s="22"/>
    </row>
    <row r="41756" spans="9:9" x14ac:dyDescent="0.3">
      <c r="I41756" s="22"/>
    </row>
    <row r="41757" spans="9:9" x14ac:dyDescent="0.3">
      <c r="I41757" s="22"/>
    </row>
    <row r="41758" spans="9:9" x14ac:dyDescent="0.3">
      <c r="I41758" s="22"/>
    </row>
    <row r="41759" spans="9:9" x14ac:dyDescent="0.3">
      <c r="I41759" s="22"/>
    </row>
    <row r="41760" spans="9:9" x14ac:dyDescent="0.3">
      <c r="I41760" s="22"/>
    </row>
    <row r="41761" spans="9:9" x14ac:dyDescent="0.3">
      <c r="I41761" s="22"/>
    </row>
    <row r="41762" spans="9:9" x14ac:dyDescent="0.3">
      <c r="I41762" s="22"/>
    </row>
    <row r="41763" spans="9:9" x14ac:dyDescent="0.3">
      <c r="I41763" s="22"/>
    </row>
    <row r="41764" spans="9:9" x14ac:dyDescent="0.3">
      <c r="I41764" s="22"/>
    </row>
    <row r="41765" spans="9:9" x14ac:dyDescent="0.3">
      <c r="I41765" s="22"/>
    </row>
    <row r="41766" spans="9:9" x14ac:dyDescent="0.3">
      <c r="I41766" s="22"/>
    </row>
    <row r="41767" spans="9:9" x14ac:dyDescent="0.3">
      <c r="I41767" s="22"/>
    </row>
    <row r="41768" spans="9:9" x14ac:dyDescent="0.3">
      <c r="I41768" s="22"/>
    </row>
    <row r="41769" spans="9:9" x14ac:dyDescent="0.3">
      <c r="I41769" s="22"/>
    </row>
    <row r="41770" spans="9:9" x14ac:dyDescent="0.3">
      <c r="I41770" s="22"/>
    </row>
    <row r="41771" spans="9:9" x14ac:dyDescent="0.3">
      <c r="I41771" s="22"/>
    </row>
    <row r="41772" spans="9:9" x14ac:dyDescent="0.3">
      <c r="I41772" s="22"/>
    </row>
    <row r="41773" spans="9:9" x14ac:dyDescent="0.3">
      <c r="I41773" s="22"/>
    </row>
    <row r="41774" spans="9:9" x14ac:dyDescent="0.3">
      <c r="I41774" s="22"/>
    </row>
    <row r="41775" spans="9:9" x14ac:dyDescent="0.3">
      <c r="I41775" s="22"/>
    </row>
    <row r="41776" spans="9:9" x14ac:dyDescent="0.3">
      <c r="I41776" s="22"/>
    </row>
    <row r="41777" spans="9:9" x14ac:dyDescent="0.3">
      <c r="I41777" s="22"/>
    </row>
    <row r="41778" spans="9:9" x14ac:dyDescent="0.3">
      <c r="I41778" s="22"/>
    </row>
    <row r="41779" spans="9:9" x14ac:dyDescent="0.3">
      <c r="I41779" s="22"/>
    </row>
    <row r="41780" spans="9:9" x14ac:dyDescent="0.3">
      <c r="I41780" s="22"/>
    </row>
    <row r="41781" spans="9:9" x14ac:dyDescent="0.3">
      <c r="I41781" s="22"/>
    </row>
    <row r="41782" spans="9:9" x14ac:dyDescent="0.3">
      <c r="I41782" s="22"/>
    </row>
    <row r="41783" spans="9:9" x14ac:dyDescent="0.3">
      <c r="I41783" s="22"/>
    </row>
    <row r="41784" spans="9:9" x14ac:dyDescent="0.3">
      <c r="I41784" s="22"/>
    </row>
    <row r="41785" spans="9:9" x14ac:dyDescent="0.3">
      <c r="I41785" s="22"/>
    </row>
    <row r="41786" spans="9:9" x14ac:dyDescent="0.3">
      <c r="I41786" s="22"/>
    </row>
    <row r="41787" spans="9:9" x14ac:dyDescent="0.3">
      <c r="I41787" s="22"/>
    </row>
    <row r="41788" spans="9:9" x14ac:dyDescent="0.3">
      <c r="I41788" s="22"/>
    </row>
    <row r="41789" spans="9:9" x14ac:dyDescent="0.3">
      <c r="I41789" s="22"/>
    </row>
    <row r="41790" spans="9:9" x14ac:dyDescent="0.3">
      <c r="I41790" s="22"/>
    </row>
    <row r="41791" spans="9:9" x14ac:dyDescent="0.3">
      <c r="I41791" s="22"/>
    </row>
    <row r="41792" spans="9:9" x14ac:dyDescent="0.3">
      <c r="I41792" s="22"/>
    </row>
    <row r="41793" spans="9:9" x14ac:dyDescent="0.3">
      <c r="I41793" s="22"/>
    </row>
    <row r="41794" spans="9:9" x14ac:dyDescent="0.3">
      <c r="I41794" s="22"/>
    </row>
    <row r="41795" spans="9:9" x14ac:dyDescent="0.3">
      <c r="I41795" s="22"/>
    </row>
    <row r="41796" spans="9:9" x14ac:dyDescent="0.3">
      <c r="I41796" s="22"/>
    </row>
    <row r="41797" spans="9:9" x14ac:dyDescent="0.3">
      <c r="I41797" s="22"/>
    </row>
    <row r="41798" spans="9:9" x14ac:dyDescent="0.3">
      <c r="I41798" s="22"/>
    </row>
    <row r="41799" spans="9:9" x14ac:dyDescent="0.3">
      <c r="I41799" s="22"/>
    </row>
    <row r="41800" spans="9:9" x14ac:dyDescent="0.3">
      <c r="I41800" s="22"/>
    </row>
    <row r="41801" spans="9:9" x14ac:dyDescent="0.3">
      <c r="I41801" s="22"/>
    </row>
    <row r="41802" spans="9:9" x14ac:dyDescent="0.3">
      <c r="I41802" s="22"/>
    </row>
    <row r="41803" spans="9:9" x14ac:dyDescent="0.3">
      <c r="I41803" s="22"/>
    </row>
    <row r="41804" spans="9:9" x14ac:dyDescent="0.3">
      <c r="I41804" s="22"/>
    </row>
    <row r="41805" spans="9:9" x14ac:dyDescent="0.3">
      <c r="I41805" s="22"/>
    </row>
    <row r="41806" spans="9:9" x14ac:dyDescent="0.3">
      <c r="I41806" s="22"/>
    </row>
    <row r="41807" spans="9:9" x14ac:dyDescent="0.3">
      <c r="I41807" s="22"/>
    </row>
    <row r="41808" spans="9:9" x14ac:dyDescent="0.3">
      <c r="I41808" s="22"/>
    </row>
    <row r="41809" spans="9:9" x14ac:dyDescent="0.3">
      <c r="I41809" s="22"/>
    </row>
    <row r="41810" spans="9:9" x14ac:dyDescent="0.3">
      <c r="I41810" s="22"/>
    </row>
    <row r="41811" spans="9:9" x14ac:dyDescent="0.3">
      <c r="I41811" s="22"/>
    </row>
    <row r="41812" spans="9:9" x14ac:dyDescent="0.3">
      <c r="I41812" s="22"/>
    </row>
    <row r="41813" spans="9:9" x14ac:dyDescent="0.3">
      <c r="I41813" s="22"/>
    </row>
    <row r="41814" spans="9:9" x14ac:dyDescent="0.3">
      <c r="I41814" s="22"/>
    </row>
    <row r="41815" spans="9:9" x14ac:dyDescent="0.3">
      <c r="I41815" s="22"/>
    </row>
    <row r="41816" spans="9:9" x14ac:dyDescent="0.3">
      <c r="I41816" s="22"/>
    </row>
    <row r="41817" spans="9:9" x14ac:dyDescent="0.3">
      <c r="I41817" s="22"/>
    </row>
    <row r="41818" spans="9:9" x14ac:dyDescent="0.3">
      <c r="I41818" s="22"/>
    </row>
    <row r="41819" spans="9:9" x14ac:dyDescent="0.3">
      <c r="I41819" s="22"/>
    </row>
    <row r="41820" spans="9:9" x14ac:dyDescent="0.3">
      <c r="I41820" s="22"/>
    </row>
    <row r="41821" spans="9:9" x14ac:dyDescent="0.3">
      <c r="I41821" s="22"/>
    </row>
    <row r="41822" spans="9:9" x14ac:dyDescent="0.3">
      <c r="I41822" s="22"/>
    </row>
    <row r="41823" spans="9:9" x14ac:dyDescent="0.3">
      <c r="I41823" s="22"/>
    </row>
    <row r="41824" spans="9:9" x14ac:dyDescent="0.3">
      <c r="I41824" s="22"/>
    </row>
    <row r="41825" spans="9:9" x14ac:dyDescent="0.3">
      <c r="I41825" s="22"/>
    </row>
    <row r="41826" spans="9:9" x14ac:dyDescent="0.3">
      <c r="I41826" s="22"/>
    </row>
    <row r="41827" spans="9:9" x14ac:dyDescent="0.3">
      <c r="I41827" s="22"/>
    </row>
    <row r="41828" spans="9:9" x14ac:dyDescent="0.3">
      <c r="I41828" s="22"/>
    </row>
    <row r="41829" spans="9:9" x14ac:dyDescent="0.3">
      <c r="I41829" s="22"/>
    </row>
    <row r="41830" spans="9:9" x14ac:dyDescent="0.3">
      <c r="I41830" s="22"/>
    </row>
    <row r="41831" spans="9:9" x14ac:dyDescent="0.3">
      <c r="I41831" s="22"/>
    </row>
    <row r="41832" spans="9:9" x14ac:dyDescent="0.3">
      <c r="I41832" s="22"/>
    </row>
    <row r="41833" spans="9:9" x14ac:dyDescent="0.3">
      <c r="I41833" s="22"/>
    </row>
    <row r="41834" spans="9:9" x14ac:dyDescent="0.3">
      <c r="I41834" s="22"/>
    </row>
    <row r="41835" spans="9:9" x14ac:dyDescent="0.3">
      <c r="I41835" s="22"/>
    </row>
    <row r="41836" spans="9:9" x14ac:dyDescent="0.3">
      <c r="I41836" s="22"/>
    </row>
    <row r="41837" spans="9:9" x14ac:dyDescent="0.3">
      <c r="I41837" s="22"/>
    </row>
    <row r="41838" spans="9:9" x14ac:dyDescent="0.3">
      <c r="I41838" s="22"/>
    </row>
    <row r="41839" spans="9:9" x14ac:dyDescent="0.3">
      <c r="I41839" s="22"/>
    </row>
    <row r="41840" spans="9:9" x14ac:dyDescent="0.3">
      <c r="I41840" s="22"/>
    </row>
    <row r="41841" spans="9:9" x14ac:dyDescent="0.3">
      <c r="I41841" s="22"/>
    </row>
    <row r="41842" spans="9:9" x14ac:dyDescent="0.3">
      <c r="I41842" s="22"/>
    </row>
    <row r="41843" spans="9:9" x14ac:dyDescent="0.3">
      <c r="I41843" s="22"/>
    </row>
    <row r="41844" spans="9:9" x14ac:dyDescent="0.3">
      <c r="I41844" s="22"/>
    </row>
    <row r="41845" spans="9:9" x14ac:dyDescent="0.3">
      <c r="I41845" s="22"/>
    </row>
    <row r="41846" spans="9:9" x14ac:dyDescent="0.3">
      <c r="I41846" s="22"/>
    </row>
    <row r="41847" spans="9:9" x14ac:dyDescent="0.3">
      <c r="I41847" s="22"/>
    </row>
    <row r="41848" spans="9:9" x14ac:dyDescent="0.3">
      <c r="I41848" s="22"/>
    </row>
    <row r="41849" spans="9:9" x14ac:dyDescent="0.3">
      <c r="I41849" s="22"/>
    </row>
    <row r="41850" spans="9:9" x14ac:dyDescent="0.3">
      <c r="I41850" s="22"/>
    </row>
    <row r="41851" spans="9:9" x14ac:dyDescent="0.3">
      <c r="I41851" s="22"/>
    </row>
    <row r="41852" spans="9:9" x14ac:dyDescent="0.3">
      <c r="I41852" s="22"/>
    </row>
    <row r="41853" spans="9:9" x14ac:dyDescent="0.3">
      <c r="I41853" s="22"/>
    </row>
    <row r="41854" spans="9:9" x14ac:dyDescent="0.3">
      <c r="I41854" s="22"/>
    </row>
    <row r="41855" spans="9:9" x14ac:dyDescent="0.3">
      <c r="I41855" s="22"/>
    </row>
    <row r="41856" spans="9:9" x14ac:dyDescent="0.3">
      <c r="I41856" s="22"/>
    </row>
    <row r="41857" spans="9:9" x14ac:dyDescent="0.3">
      <c r="I41857" s="22"/>
    </row>
    <row r="41858" spans="9:9" x14ac:dyDescent="0.3">
      <c r="I41858" s="22"/>
    </row>
    <row r="41859" spans="9:9" x14ac:dyDescent="0.3">
      <c r="I41859" s="22"/>
    </row>
    <row r="41860" spans="9:9" x14ac:dyDescent="0.3">
      <c r="I41860" s="22"/>
    </row>
    <row r="41861" spans="9:9" x14ac:dyDescent="0.3">
      <c r="I41861" s="22"/>
    </row>
    <row r="41862" spans="9:9" x14ac:dyDescent="0.3">
      <c r="I41862" s="22"/>
    </row>
    <row r="41863" spans="9:9" x14ac:dyDescent="0.3">
      <c r="I41863" s="22"/>
    </row>
    <row r="41864" spans="9:9" x14ac:dyDescent="0.3">
      <c r="I41864" s="22"/>
    </row>
    <row r="41865" spans="9:9" x14ac:dyDescent="0.3">
      <c r="I41865" s="22"/>
    </row>
    <row r="41866" spans="9:9" x14ac:dyDescent="0.3">
      <c r="I41866" s="22"/>
    </row>
    <row r="41867" spans="9:9" x14ac:dyDescent="0.3">
      <c r="I41867" s="22"/>
    </row>
    <row r="41868" spans="9:9" x14ac:dyDescent="0.3">
      <c r="I41868" s="22"/>
    </row>
    <row r="41869" spans="9:9" x14ac:dyDescent="0.3">
      <c r="I41869" s="22"/>
    </row>
    <row r="41870" spans="9:9" x14ac:dyDescent="0.3">
      <c r="I41870" s="22"/>
    </row>
    <row r="41871" spans="9:9" x14ac:dyDescent="0.3">
      <c r="I41871" s="22"/>
    </row>
    <row r="41872" spans="9:9" x14ac:dyDescent="0.3">
      <c r="I41872" s="22"/>
    </row>
    <row r="41873" spans="9:9" x14ac:dyDescent="0.3">
      <c r="I41873" s="22"/>
    </row>
    <row r="41874" spans="9:9" x14ac:dyDescent="0.3">
      <c r="I41874" s="22"/>
    </row>
    <row r="41875" spans="9:9" x14ac:dyDescent="0.3">
      <c r="I41875" s="22"/>
    </row>
    <row r="41876" spans="9:9" x14ac:dyDescent="0.3">
      <c r="I41876" s="22"/>
    </row>
    <row r="41877" spans="9:9" x14ac:dyDescent="0.3">
      <c r="I41877" s="22"/>
    </row>
    <row r="41878" spans="9:9" x14ac:dyDescent="0.3">
      <c r="I41878" s="22"/>
    </row>
    <row r="41879" spans="9:9" x14ac:dyDescent="0.3">
      <c r="I41879" s="22"/>
    </row>
    <row r="41880" spans="9:9" x14ac:dyDescent="0.3">
      <c r="I41880" s="22"/>
    </row>
    <row r="41881" spans="9:9" x14ac:dyDescent="0.3">
      <c r="I41881" s="22"/>
    </row>
    <row r="41882" spans="9:9" x14ac:dyDescent="0.3">
      <c r="I41882" s="22"/>
    </row>
    <row r="41883" spans="9:9" x14ac:dyDescent="0.3">
      <c r="I41883" s="22"/>
    </row>
    <row r="41884" spans="9:9" x14ac:dyDescent="0.3">
      <c r="I41884" s="22"/>
    </row>
    <row r="41885" spans="9:9" x14ac:dyDescent="0.3">
      <c r="I41885" s="22"/>
    </row>
    <row r="41886" spans="9:9" x14ac:dyDescent="0.3">
      <c r="I41886" s="22"/>
    </row>
    <row r="41887" spans="9:9" x14ac:dyDescent="0.3">
      <c r="I41887" s="22"/>
    </row>
    <row r="41888" spans="9:9" x14ac:dyDescent="0.3">
      <c r="I41888" s="22"/>
    </row>
    <row r="41889" spans="9:9" x14ac:dyDescent="0.3">
      <c r="I41889" s="22"/>
    </row>
    <row r="41890" spans="9:9" x14ac:dyDescent="0.3">
      <c r="I41890" s="22"/>
    </row>
    <row r="41891" spans="9:9" x14ac:dyDescent="0.3">
      <c r="I41891" s="22"/>
    </row>
    <row r="41892" spans="9:9" x14ac:dyDescent="0.3">
      <c r="I41892" s="22"/>
    </row>
    <row r="41893" spans="9:9" x14ac:dyDescent="0.3">
      <c r="I41893" s="22"/>
    </row>
    <row r="41894" spans="9:9" x14ac:dyDescent="0.3">
      <c r="I41894" s="22"/>
    </row>
    <row r="41895" spans="9:9" x14ac:dyDescent="0.3">
      <c r="I41895" s="22"/>
    </row>
    <row r="41896" spans="9:9" x14ac:dyDescent="0.3">
      <c r="I41896" s="22"/>
    </row>
    <row r="41897" spans="9:9" x14ac:dyDescent="0.3">
      <c r="I41897" s="22"/>
    </row>
    <row r="41898" spans="9:9" x14ac:dyDescent="0.3">
      <c r="I41898" s="22"/>
    </row>
    <row r="41899" spans="9:9" x14ac:dyDescent="0.3">
      <c r="I41899" s="22"/>
    </row>
    <row r="41900" spans="9:9" x14ac:dyDescent="0.3">
      <c r="I41900" s="22"/>
    </row>
    <row r="41901" spans="9:9" x14ac:dyDescent="0.3">
      <c r="I41901" s="22"/>
    </row>
    <row r="41902" spans="9:9" x14ac:dyDescent="0.3">
      <c r="I41902" s="22"/>
    </row>
    <row r="41903" spans="9:9" x14ac:dyDescent="0.3">
      <c r="I41903" s="22"/>
    </row>
    <row r="41904" spans="9:9" x14ac:dyDescent="0.3">
      <c r="I41904" s="22"/>
    </row>
    <row r="41905" spans="9:9" x14ac:dyDescent="0.3">
      <c r="I41905" s="22"/>
    </row>
    <row r="41906" spans="9:9" x14ac:dyDescent="0.3">
      <c r="I41906" s="22"/>
    </row>
    <row r="41907" spans="9:9" x14ac:dyDescent="0.3">
      <c r="I41907" s="22"/>
    </row>
    <row r="41908" spans="9:9" x14ac:dyDescent="0.3">
      <c r="I41908" s="22"/>
    </row>
    <row r="41909" spans="9:9" x14ac:dyDescent="0.3">
      <c r="I41909" s="22"/>
    </row>
    <row r="41910" spans="9:9" x14ac:dyDescent="0.3">
      <c r="I41910" s="22"/>
    </row>
    <row r="41911" spans="9:9" x14ac:dyDescent="0.3">
      <c r="I41911" s="22"/>
    </row>
    <row r="41912" spans="9:9" x14ac:dyDescent="0.3">
      <c r="I41912" s="22"/>
    </row>
    <row r="41913" spans="9:9" x14ac:dyDescent="0.3">
      <c r="I41913" s="22"/>
    </row>
    <row r="41914" spans="9:9" x14ac:dyDescent="0.3">
      <c r="I41914" s="22"/>
    </row>
    <row r="41915" spans="9:9" x14ac:dyDescent="0.3">
      <c r="I41915" s="22"/>
    </row>
    <row r="41916" spans="9:9" x14ac:dyDescent="0.3">
      <c r="I41916" s="22"/>
    </row>
    <row r="41917" spans="9:9" x14ac:dyDescent="0.3">
      <c r="I41917" s="22"/>
    </row>
    <row r="41918" spans="9:9" x14ac:dyDescent="0.3">
      <c r="I41918" s="22"/>
    </row>
    <row r="41919" spans="9:9" x14ac:dyDescent="0.3">
      <c r="I41919" s="22"/>
    </row>
    <row r="41920" spans="9:9" x14ac:dyDescent="0.3">
      <c r="I41920" s="22"/>
    </row>
    <row r="41921" spans="9:9" x14ac:dyDescent="0.3">
      <c r="I41921" s="22"/>
    </row>
    <row r="41922" spans="9:9" x14ac:dyDescent="0.3">
      <c r="I41922" s="22"/>
    </row>
    <row r="41923" spans="9:9" x14ac:dyDescent="0.3">
      <c r="I41923" s="22"/>
    </row>
    <row r="41924" spans="9:9" x14ac:dyDescent="0.3">
      <c r="I41924" s="22"/>
    </row>
    <row r="41925" spans="9:9" x14ac:dyDescent="0.3">
      <c r="I41925" s="22"/>
    </row>
    <row r="41926" spans="9:9" x14ac:dyDescent="0.3">
      <c r="I41926" s="22"/>
    </row>
    <row r="41927" spans="9:9" x14ac:dyDescent="0.3">
      <c r="I41927" s="22"/>
    </row>
    <row r="41928" spans="9:9" x14ac:dyDescent="0.3">
      <c r="I41928" s="22"/>
    </row>
    <row r="41929" spans="9:9" x14ac:dyDescent="0.3">
      <c r="I41929" s="22"/>
    </row>
    <row r="41930" spans="9:9" x14ac:dyDescent="0.3">
      <c r="I41930" s="22"/>
    </row>
    <row r="41931" spans="9:9" x14ac:dyDescent="0.3">
      <c r="I41931" s="22"/>
    </row>
    <row r="41932" spans="9:9" x14ac:dyDescent="0.3">
      <c r="I41932" s="22"/>
    </row>
    <row r="41933" spans="9:9" x14ac:dyDescent="0.3">
      <c r="I41933" s="22"/>
    </row>
    <row r="41934" spans="9:9" x14ac:dyDescent="0.3">
      <c r="I41934" s="22"/>
    </row>
    <row r="41935" spans="9:9" x14ac:dyDescent="0.3">
      <c r="I41935" s="22"/>
    </row>
    <row r="41936" spans="9:9" x14ac:dyDescent="0.3">
      <c r="I41936" s="22"/>
    </row>
    <row r="41937" spans="9:9" x14ac:dyDescent="0.3">
      <c r="I41937" s="22"/>
    </row>
    <row r="41938" spans="9:9" x14ac:dyDescent="0.3">
      <c r="I41938" s="22"/>
    </row>
    <row r="41939" spans="9:9" x14ac:dyDescent="0.3">
      <c r="I41939" s="22"/>
    </row>
    <row r="41940" spans="9:9" x14ac:dyDescent="0.3">
      <c r="I41940" s="22"/>
    </row>
    <row r="41941" spans="9:9" x14ac:dyDescent="0.3">
      <c r="I41941" s="22"/>
    </row>
    <row r="41942" spans="9:9" x14ac:dyDescent="0.3">
      <c r="I41942" s="22"/>
    </row>
    <row r="41943" spans="9:9" x14ac:dyDescent="0.3">
      <c r="I41943" s="22"/>
    </row>
    <row r="41944" spans="9:9" x14ac:dyDescent="0.3">
      <c r="I41944" s="22"/>
    </row>
    <row r="41945" spans="9:9" x14ac:dyDescent="0.3">
      <c r="I41945" s="22"/>
    </row>
    <row r="41946" spans="9:9" x14ac:dyDescent="0.3">
      <c r="I41946" s="22"/>
    </row>
    <row r="41947" spans="9:9" x14ac:dyDescent="0.3">
      <c r="I41947" s="22"/>
    </row>
    <row r="41948" spans="9:9" x14ac:dyDescent="0.3">
      <c r="I41948" s="22"/>
    </row>
    <row r="41949" spans="9:9" x14ac:dyDescent="0.3">
      <c r="I41949" s="22"/>
    </row>
    <row r="41950" spans="9:9" x14ac:dyDescent="0.3">
      <c r="I41950" s="22"/>
    </row>
    <row r="41951" spans="9:9" x14ac:dyDescent="0.3">
      <c r="I41951" s="22"/>
    </row>
    <row r="41952" spans="9:9" x14ac:dyDescent="0.3">
      <c r="I41952" s="22"/>
    </row>
    <row r="41953" spans="9:9" x14ac:dyDescent="0.3">
      <c r="I41953" s="22"/>
    </row>
    <row r="41954" spans="9:9" x14ac:dyDescent="0.3">
      <c r="I41954" s="22"/>
    </row>
    <row r="41955" spans="9:9" x14ac:dyDescent="0.3">
      <c r="I41955" s="22"/>
    </row>
    <row r="41956" spans="9:9" x14ac:dyDescent="0.3">
      <c r="I41956" s="22"/>
    </row>
    <row r="41957" spans="9:9" x14ac:dyDescent="0.3">
      <c r="I41957" s="22"/>
    </row>
    <row r="41958" spans="9:9" x14ac:dyDescent="0.3">
      <c r="I41958" s="22"/>
    </row>
    <row r="41959" spans="9:9" x14ac:dyDescent="0.3">
      <c r="I41959" s="22"/>
    </row>
    <row r="41960" spans="9:9" x14ac:dyDescent="0.3">
      <c r="I41960" s="22"/>
    </row>
    <row r="41961" spans="9:9" x14ac:dyDescent="0.3">
      <c r="I41961" s="22"/>
    </row>
    <row r="41962" spans="9:9" x14ac:dyDescent="0.3">
      <c r="I41962" s="22"/>
    </row>
    <row r="41963" spans="9:9" x14ac:dyDescent="0.3">
      <c r="I41963" s="22"/>
    </row>
    <row r="41964" spans="9:9" x14ac:dyDescent="0.3">
      <c r="I41964" s="22"/>
    </row>
    <row r="41965" spans="9:9" x14ac:dyDescent="0.3">
      <c r="I41965" s="22"/>
    </row>
    <row r="41966" spans="9:9" x14ac:dyDescent="0.3">
      <c r="I41966" s="22"/>
    </row>
    <row r="41967" spans="9:9" x14ac:dyDescent="0.3">
      <c r="I41967" s="22"/>
    </row>
    <row r="41968" spans="9:9" x14ac:dyDescent="0.3">
      <c r="I41968" s="22"/>
    </row>
    <row r="41969" spans="9:9" x14ac:dyDescent="0.3">
      <c r="I41969" s="22"/>
    </row>
    <row r="41970" spans="9:9" x14ac:dyDescent="0.3">
      <c r="I41970" s="22"/>
    </row>
    <row r="41971" spans="9:9" x14ac:dyDescent="0.3">
      <c r="I41971" s="22"/>
    </row>
    <row r="41972" spans="9:9" x14ac:dyDescent="0.3">
      <c r="I41972" s="22"/>
    </row>
    <row r="41973" spans="9:9" x14ac:dyDescent="0.3">
      <c r="I41973" s="22"/>
    </row>
    <row r="41974" spans="9:9" x14ac:dyDescent="0.3">
      <c r="I41974" s="22"/>
    </row>
    <row r="41975" spans="9:9" x14ac:dyDescent="0.3">
      <c r="I41975" s="22"/>
    </row>
    <row r="41976" spans="9:9" x14ac:dyDescent="0.3">
      <c r="I41976" s="22"/>
    </row>
    <row r="41977" spans="9:9" x14ac:dyDescent="0.3">
      <c r="I41977" s="22"/>
    </row>
    <row r="41978" spans="9:9" x14ac:dyDescent="0.3">
      <c r="I41978" s="22"/>
    </row>
    <row r="41979" spans="9:9" x14ac:dyDescent="0.3">
      <c r="I41979" s="22"/>
    </row>
    <row r="41980" spans="9:9" x14ac:dyDescent="0.3">
      <c r="I41980" s="22"/>
    </row>
    <row r="41981" spans="9:9" x14ac:dyDescent="0.3">
      <c r="I41981" s="22"/>
    </row>
    <row r="41982" spans="9:9" x14ac:dyDescent="0.3">
      <c r="I41982" s="22"/>
    </row>
    <row r="41983" spans="9:9" x14ac:dyDescent="0.3">
      <c r="I41983" s="22"/>
    </row>
    <row r="41984" spans="9:9" x14ac:dyDescent="0.3">
      <c r="I41984" s="22"/>
    </row>
    <row r="41985" spans="9:9" x14ac:dyDescent="0.3">
      <c r="I41985" s="22"/>
    </row>
    <row r="41986" spans="9:9" x14ac:dyDescent="0.3">
      <c r="I41986" s="22"/>
    </row>
    <row r="41987" spans="9:9" x14ac:dyDescent="0.3">
      <c r="I41987" s="22"/>
    </row>
    <row r="41988" spans="9:9" x14ac:dyDescent="0.3">
      <c r="I41988" s="22"/>
    </row>
    <row r="41989" spans="9:9" x14ac:dyDescent="0.3">
      <c r="I41989" s="22"/>
    </row>
    <row r="41990" spans="9:9" x14ac:dyDescent="0.3">
      <c r="I41990" s="22"/>
    </row>
    <row r="41991" spans="9:9" x14ac:dyDescent="0.3">
      <c r="I41991" s="22"/>
    </row>
    <row r="41992" spans="9:9" x14ac:dyDescent="0.3">
      <c r="I41992" s="22"/>
    </row>
    <row r="41993" spans="9:9" x14ac:dyDescent="0.3">
      <c r="I41993" s="22"/>
    </row>
    <row r="41994" spans="9:9" x14ac:dyDescent="0.3">
      <c r="I41994" s="22"/>
    </row>
    <row r="41995" spans="9:9" x14ac:dyDescent="0.3">
      <c r="I41995" s="22"/>
    </row>
    <row r="41996" spans="9:9" x14ac:dyDescent="0.3">
      <c r="I41996" s="22"/>
    </row>
    <row r="41997" spans="9:9" x14ac:dyDescent="0.3">
      <c r="I41997" s="22"/>
    </row>
    <row r="41998" spans="9:9" x14ac:dyDescent="0.3">
      <c r="I41998" s="22"/>
    </row>
    <row r="41999" spans="9:9" x14ac:dyDescent="0.3">
      <c r="I41999" s="22"/>
    </row>
    <row r="42000" spans="9:9" x14ac:dyDescent="0.3">
      <c r="I42000" s="22"/>
    </row>
    <row r="42001" spans="9:9" x14ac:dyDescent="0.3">
      <c r="I42001" s="22"/>
    </row>
    <row r="42002" spans="9:9" x14ac:dyDescent="0.3">
      <c r="I42002" s="22"/>
    </row>
    <row r="42003" spans="9:9" x14ac:dyDescent="0.3">
      <c r="I42003" s="22"/>
    </row>
    <row r="42004" spans="9:9" x14ac:dyDescent="0.3">
      <c r="I42004" s="22"/>
    </row>
    <row r="42005" spans="9:9" x14ac:dyDescent="0.3">
      <c r="I42005" s="22"/>
    </row>
    <row r="42006" spans="9:9" x14ac:dyDescent="0.3">
      <c r="I42006" s="22"/>
    </row>
    <row r="42007" spans="9:9" x14ac:dyDescent="0.3">
      <c r="I42007" s="22"/>
    </row>
    <row r="42008" spans="9:9" x14ac:dyDescent="0.3">
      <c r="I42008" s="22"/>
    </row>
    <row r="42009" spans="9:9" x14ac:dyDescent="0.3">
      <c r="I42009" s="22"/>
    </row>
    <row r="42010" spans="9:9" x14ac:dyDescent="0.3">
      <c r="I42010" s="22"/>
    </row>
    <row r="42011" spans="9:9" x14ac:dyDescent="0.3">
      <c r="I42011" s="22"/>
    </row>
    <row r="42012" spans="9:9" x14ac:dyDescent="0.3">
      <c r="I42012" s="22"/>
    </row>
    <row r="42013" spans="9:9" x14ac:dyDescent="0.3">
      <c r="I42013" s="22"/>
    </row>
    <row r="42014" spans="9:9" x14ac:dyDescent="0.3">
      <c r="I42014" s="22"/>
    </row>
    <row r="42015" spans="9:9" x14ac:dyDescent="0.3">
      <c r="I42015" s="22"/>
    </row>
    <row r="42016" spans="9:9" x14ac:dyDescent="0.3">
      <c r="I42016" s="22"/>
    </row>
    <row r="42017" spans="9:9" x14ac:dyDescent="0.3">
      <c r="I42017" s="22"/>
    </row>
    <row r="42018" spans="9:9" x14ac:dyDescent="0.3">
      <c r="I42018" s="22"/>
    </row>
    <row r="42019" spans="9:9" x14ac:dyDescent="0.3">
      <c r="I42019" s="22"/>
    </row>
    <row r="42020" spans="9:9" x14ac:dyDescent="0.3">
      <c r="I42020" s="22"/>
    </row>
    <row r="42021" spans="9:9" x14ac:dyDescent="0.3">
      <c r="I42021" s="22"/>
    </row>
    <row r="42022" spans="9:9" x14ac:dyDescent="0.3">
      <c r="I42022" s="22"/>
    </row>
    <row r="42023" spans="9:9" x14ac:dyDescent="0.3">
      <c r="I42023" s="22"/>
    </row>
    <row r="42024" spans="9:9" x14ac:dyDescent="0.3">
      <c r="I42024" s="22"/>
    </row>
    <row r="42025" spans="9:9" x14ac:dyDescent="0.3">
      <c r="I42025" s="22"/>
    </row>
    <row r="42026" spans="9:9" x14ac:dyDescent="0.3">
      <c r="I42026" s="22"/>
    </row>
    <row r="42027" spans="9:9" x14ac:dyDescent="0.3">
      <c r="I42027" s="22"/>
    </row>
    <row r="42028" spans="9:9" x14ac:dyDescent="0.3">
      <c r="I42028" s="22"/>
    </row>
    <row r="42029" spans="9:9" x14ac:dyDescent="0.3">
      <c r="I42029" s="22"/>
    </row>
    <row r="42030" spans="9:9" x14ac:dyDescent="0.3">
      <c r="I42030" s="22"/>
    </row>
    <row r="42031" spans="9:9" x14ac:dyDescent="0.3">
      <c r="I42031" s="22"/>
    </row>
    <row r="42032" spans="9:9" x14ac:dyDescent="0.3">
      <c r="I42032" s="22"/>
    </row>
    <row r="42033" spans="9:9" x14ac:dyDescent="0.3">
      <c r="I42033" s="22"/>
    </row>
    <row r="42034" spans="9:9" x14ac:dyDescent="0.3">
      <c r="I42034" s="22"/>
    </row>
    <row r="42035" spans="9:9" x14ac:dyDescent="0.3">
      <c r="I42035" s="22"/>
    </row>
    <row r="42036" spans="9:9" x14ac:dyDescent="0.3">
      <c r="I42036" s="22"/>
    </row>
    <row r="42037" spans="9:9" x14ac:dyDescent="0.3">
      <c r="I42037" s="22"/>
    </row>
    <row r="42038" spans="9:9" x14ac:dyDescent="0.3">
      <c r="I42038" s="22"/>
    </row>
    <row r="42039" spans="9:9" x14ac:dyDescent="0.3">
      <c r="I42039" s="22"/>
    </row>
    <row r="42040" spans="9:9" x14ac:dyDescent="0.3">
      <c r="I42040" s="22"/>
    </row>
    <row r="42041" spans="9:9" x14ac:dyDescent="0.3">
      <c r="I42041" s="22"/>
    </row>
    <row r="42042" spans="9:9" x14ac:dyDescent="0.3">
      <c r="I42042" s="22"/>
    </row>
    <row r="42043" spans="9:9" x14ac:dyDescent="0.3">
      <c r="I42043" s="22"/>
    </row>
    <row r="42044" spans="9:9" x14ac:dyDescent="0.3">
      <c r="I42044" s="22"/>
    </row>
    <row r="42045" spans="9:9" x14ac:dyDescent="0.3">
      <c r="I42045" s="22"/>
    </row>
    <row r="42046" spans="9:9" x14ac:dyDescent="0.3">
      <c r="I42046" s="22"/>
    </row>
    <row r="42047" spans="9:9" x14ac:dyDescent="0.3">
      <c r="I42047" s="22"/>
    </row>
    <row r="42048" spans="9:9" x14ac:dyDescent="0.3">
      <c r="I42048" s="22"/>
    </row>
    <row r="42049" spans="9:9" x14ac:dyDescent="0.3">
      <c r="I42049" s="22"/>
    </row>
    <row r="42050" spans="9:9" x14ac:dyDescent="0.3">
      <c r="I42050" s="22"/>
    </row>
    <row r="42051" spans="9:9" x14ac:dyDescent="0.3">
      <c r="I42051" s="22"/>
    </row>
    <row r="42052" spans="9:9" x14ac:dyDescent="0.3">
      <c r="I42052" s="22"/>
    </row>
    <row r="42053" spans="9:9" x14ac:dyDescent="0.3">
      <c r="I42053" s="22"/>
    </row>
    <row r="42054" spans="9:9" x14ac:dyDescent="0.3">
      <c r="I42054" s="22"/>
    </row>
    <row r="42055" spans="9:9" x14ac:dyDescent="0.3">
      <c r="I42055" s="22"/>
    </row>
    <row r="42056" spans="9:9" x14ac:dyDescent="0.3">
      <c r="I42056" s="22"/>
    </row>
    <row r="42057" spans="9:9" x14ac:dyDescent="0.3">
      <c r="I42057" s="22"/>
    </row>
    <row r="42058" spans="9:9" x14ac:dyDescent="0.3">
      <c r="I42058" s="22"/>
    </row>
    <row r="42059" spans="9:9" x14ac:dyDescent="0.3">
      <c r="I42059" s="22"/>
    </row>
    <row r="42060" spans="9:9" x14ac:dyDescent="0.3">
      <c r="I42060" s="22"/>
    </row>
    <row r="42061" spans="9:9" x14ac:dyDescent="0.3">
      <c r="I42061" s="22"/>
    </row>
    <row r="42062" spans="9:9" x14ac:dyDescent="0.3">
      <c r="I42062" s="22"/>
    </row>
    <row r="42063" spans="9:9" x14ac:dyDescent="0.3">
      <c r="I42063" s="22"/>
    </row>
    <row r="42064" spans="9:9" x14ac:dyDescent="0.3">
      <c r="I42064" s="22"/>
    </row>
    <row r="42065" spans="9:9" x14ac:dyDescent="0.3">
      <c r="I42065" s="22"/>
    </row>
    <row r="42066" spans="9:9" x14ac:dyDescent="0.3">
      <c r="I42066" s="22"/>
    </row>
    <row r="42067" spans="9:9" x14ac:dyDescent="0.3">
      <c r="I42067" s="22"/>
    </row>
    <row r="42068" spans="9:9" x14ac:dyDescent="0.3">
      <c r="I42068" s="22"/>
    </row>
    <row r="42069" spans="9:9" x14ac:dyDescent="0.3">
      <c r="I42069" s="22"/>
    </row>
    <row r="42070" spans="9:9" x14ac:dyDescent="0.3">
      <c r="I42070" s="22"/>
    </row>
    <row r="42071" spans="9:9" x14ac:dyDescent="0.3">
      <c r="I42071" s="22"/>
    </row>
    <row r="42072" spans="9:9" x14ac:dyDescent="0.3">
      <c r="I42072" s="22"/>
    </row>
    <row r="42073" spans="9:9" x14ac:dyDescent="0.3">
      <c r="I42073" s="22"/>
    </row>
    <row r="42074" spans="9:9" x14ac:dyDescent="0.3">
      <c r="I42074" s="22"/>
    </row>
    <row r="42075" spans="9:9" x14ac:dyDescent="0.3">
      <c r="I42075" s="22"/>
    </row>
    <row r="42076" spans="9:9" x14ac:dyDescent="0.3">
      <c r="I42076" s="22"/>
    </row>
    <row r="42077" spans="9:9" x14ac:dyDescent="0.3">
      <c r="I42077" s="22"/>
    </row>
    <row r="42078" spans="9:9" x14ac:dyDescent="0.3">
      <c r="I42078" s="22"/>
    </row>
    <row r="42079" spans="9:9" x14ac:dyDescent="0.3">
      <c r="I42079" s="22"/>
    </row>
    <row r="42080" spans="9:9" x14ac:dyDescent="0.3">
      <c r="I42080" s="22"/>
    </row>
    <row r="42081" spans="9:9" x14ac:dyDescent="0.3">
      <c r="I42081" s="22"/>
    </row>
    <row r="42082" spans="9:9" x14ac:dyDescent="0.3">
      <c r="I42082" s="22"/>
    </row>
    <row r="42083" spans="9:9" x14ac:dyDescent="0.3">
      <c r="I42083" s="22"/>
    </row>
    <row r="42084" spans="9:9" x14ac:dyDescent="0.3">
      <c r="I42084" s="22"/>
    </row>
    <row r="42085" spans="9:9" x14ac:dyDescent="0.3">
      <c r="I42085" s="22"/>
    </row>
    <row r="42086" spans="9:9" x14ac:dyDescent="0.3">
      <c r="I42086" s="22"/>
    </row>
    <row r="42087" spans="9:9" x14ac:dyDescent="0.3">
      <c r="I42087" s="22"/>
    </row>
    <row r="42088" spans="9:9" x14ac:dyDescent="0.3">
      <c r="I42088" s="22"/>
    </row>
    <row r="42089" spans="9:9" x14ac:dyDescent="0.3">
      <c r="I42089" s="22"/>
    </row>
    <row r="42090" spans="9:9" x14ac:dyDescent="0.3">
      <c r="I42090" s="22"/>
    </row>
    <row r="42091" spans="9:9" x14ac:dyDescent="0.3">
      <c r="I42091" s="22"/>
    </row>
    <row r="42092" spans="9:9" x14ac:dyDescent="0.3">
      <c r="I42092" s="22"/>
    </row>
    <row r="42093" spans="9:9" x14ac:dyDescent="0.3">
      <c r="I42093" s="22"/>
    </row>
    <row r="42094" spans="9:9" x14ac:dyDescent="0.3">
      <c r="I42094" s="22"/>
    </row>
    <row r="42095" spans="9:9" x14ac:dyDescent="0.3">
      <c r="I42095" s="22"/>
    </row>
    <row r="42096" spans="9:9" x14ac:dyDescent="0.3">
      <c r="I42096" s="22"/>
    </row>
    <row r="42097" spans="9:9" x14ac:dyDescent="0.3">
      <c r="I42097" s="22"/>
    </row>
    <row r="42098" spans="9:9" x14ac:dyDescent="0.3">
      <c r="I42098" s="22"/>
    </row>
    <row r="42099" spans="9:9" x14ac:dyDescent="0.3">
      <c r="I42099" s="22"/>
    </row>
    <row r="42100" spans="9:9" x14ac:dyDescent="0.3">
      <c r="I42100" s="22"/>
    </row>
    <row r="42101" spans="9:9" x14ac:dyDescent="0.3">
      <c r="I42101" s="22"/>
    </row>
    <row r="42102" spans="9:9" x14ac:dyDescent="0.3">
      <c r="I42102" s="22"/>
    </row>
    <row r="42103" spans="9:9" x14ac:dyDescent="0.3">
      <c r="I42103" s="22"/>
    </row>
    <row r="42104" spans="9:9" x14ac:dyDescent="0.3">
      <c r="I42104" s="22"/>
    </row>
    <row r="42105" spans="9:9" x14ac:dyDescent="0.3">
      <c r="I42105" s="22"/>
    </row>
    <row r="42106" spans="9:9" x14ac:dyDescent="0.3">
      <c r="I42106" s="22"/>
    </row>
    <row r="42107" spans="9:9" x14ac:dyDescent="0.3">
      <c r="I42107" s="22"/>
    </row>
    <row r="42108" spans="9:9" x14ac:dyDescent="0.3">
      <c r="I42108" s="22"/>
    </row>
    <row r="42109" spans="9:9" x14ac:dyDescent="0.3">
      <c r="I42109" s="22"/>
    </row>
    <row r="42110" spans="9:9" x14ac:dyDescent="0.3">
      <c r="I42110" s="22"/>
    </row>
    <row r="42111" spans="9:9" x14ac:dyDescent="0.3">
      <c r="I42111" s="22"/>
    </row>
    <row r="42112" spans="9:9" x14ac:dyDescent="0.3">
      <c r="I42112" s="22"/>
    </row>
    <row r="42113" spans="9:9" x14ac:dyDescent="0.3">
      <c r="I42113" s="22"/>
    </row>
    <row r="42114" spans="9:9" x14ac:dyDescent="0.3">
      <c r="I42114" s="22"/>
    </row>
    <row r="42115" spans="9:9" x14ac:dyDescent="0.3">
      <c r="I42115" s="22"/>
    </row>
    <row r="42116" spans="9:9" x14ac:dyDescent="0.3">
      <c r="I42116" s="22"/>
    </row>
    <row r="42117" spans="9:9" x14ac:dyDescent="0.3">
      <c r="I42117" s="22"/>
    </row>
    <row r="42118" spans="9:9" x14ac:dyDescent="0.3">
      <c r="I42118" s="22"/>
    </row>
    <row r="42119" spans="9:9" x14ac:dyDescent="0.3">
      <c r="I42119" s="22"/>
    </row>
    <row r="42120" spans="9:9" x14ac:dyDescent="0.3">
      <c r="I42120" s="22"/>
    </row>
    <row r="42121" spans="9:9" x14ac:dyDescent="0.3">
      <c r="I42121" s="22"/>
    </row>
    <row r="42122" spans="9:9" x14ac:dyDescent="0.3">
      <c r="I42122" s="22"/>
    </row>
    <row r="42123" spans="9:9" x14ac:dyDescent="0.3">
      <c r="I42123" s="22"/>
    </row>
    <row r="42124" spans="9:9" x14ac:dyDescent="0.3">
      <c r="I42124" s="22"/>
    </row>
    <row r="42125" spans="9:9" x14ac:dyDescent="0.3">
      <c r="I42125" s="22"/>
    </row>
    <row r="42126" spans="9:9" x14ac:dyDescent="0.3">
      <c r="I42126" s="22"/>
    </row>
    <row r="42127" spans="9:9" x14ac:dyDescent="0.3">
      <c r="I42127" s="22"/>
    </row>
    <row r="42128" spans="9:9" x14ac:dyDescent="0.3">
      <c r="I42128" s="22"/>
    </row>
    <row r="42129" spans="9:9" x14ac:dyDescent="0.3">
      <c r="I42129" s="22"/>
    </row>
    <row r="42130" spans="9:9" x14ac:dyDescent="0.3">
      <c r="I42130" s="22"/>
    </row>
    <row r="42131" spans="9:9" x14ac:dyDescent="0.3">
      <c r="I42131" s="22"/>
    </row>
    <row r="42132" spans="9:9" x14ac:dyDescent="0.3">
      <c r="I42132" s="22"/>
    </row>
    <row r="42133" spans="9:9" x14ac:dyDescent="0.3">
      <c r="I42133" s="22"/>
    </row>
    <row r="42134" spans="9:9" x14ac:dyDescent="0.3">
      <c r="I42134" s="22"/>
    </row>
    <row r="42135" spans="9:9" x14ac:dyDescent="0.3">
      <c r="I42135" s="22"/>
    </row>
    <row r="42136" spans="9:9" x14ac:dyDescent="0.3">
      <c r="I42136" s="22"/>
    </row>
    <row r="42137" spans="9:9" x14ac:dyDescent="0.3">
      <c r="I42137" s="22"/>
    </row>
    <row r="42138" spans="9:9" x14ac:dyDescent="0.3">
      <c r="I42138" s="22"/>
    </row>
    <row r="42139" spans="9:9" x14ac:dyDescent="0.3">
      <c r="I42139" s="22"/>
    </row>
    <row r="42140" spans="9:9" x14ac:dyDescent="0.3">
      <c r="I42140" s="22"/>
    </row>
    <row r="42141" spans="9:9" x14ac:dyDescent="0.3">
      <c r="I42141" s="22"/>
    </row>
    <row r="42142" spans="9:9" x14ac:dyDescent="0.3">
      <c r="I42142" s="22"/>
    </row>
    <row r="42143" spans="9:9" x14ac:dyDescent="0.3">
      <c r="I42143" s="22"/>
    </row>
    <row r="42144" spans="9:9" x14ac:dyDescent="0.3">
      <c r="I42144" s="22"/>
    </row>
    <row r="42145" spans="9:9" x14ac:dyDescent="0.3">
      <c r="I42145" s="22"/>
    </row>
    <row r="42146" spans="9:9" x14ac:dyDescent="0.3">
      <c r="I42146" s="22"/>
    </row>
    <row r="42147" spans="9:9" x14ac:dyDescent="0.3">
      <c r="I42147" s="22"/>
    </row>
    <row r="42148" spans="9:9" x14ac:dyDescent="0.3">
      <c r="I42148" s="22"/>
    </row>
    <row r="42149" spans="9:9" x14ac:dyDescent="0.3">
      <c r="I42149" s="22"/>
    </row>
    <row r="42150" spans="9:9" x14ac:dyDescent="0.3">
      <c r="I42150" s="22"/>
    </row>
    <row r="42151" spans="9:9" x14ac:dyDescent="0.3">
      <c r="I42151" s="22"/>
    </row>
    <row r="42152" spans="9:9" x14ac:dyDescent="0.3">
      <c r="I42152" s="22"/>
    </row>
    <row r="42153" spans="9:9" x14ac:dyDescent="0.3">
      <c r="I42153" s="22"/>
    </row>
    <row r="42154" spans="9:9" x14ac:dyDescent="0.3">
      <c r="I42154" s="22"/>
    </row>
    <row r="42155" spans="9:9" x14ac:dyDescent="0.3">
      <c r="I42155" s="22"/>
    </row>
    <row r="42156" spans="9:9" x14ac:dyDescent="0.3">
      <c r="I42156" s="22"/>
    </row>
    <row r="42157" spans="9:9" x14ac:dyDescent="0.3">
      <c r="I42157" s="22"/>
    </row>
    <row r="42158" spans="9:9" x14ac:dyDescent="0.3">
      <c r="I42158" s="22"/>
    </row>
    <row r="42159" spans="9:9" x14ac:dyDescent="0.3">
      <c r="I42159" s="22"/>
    </row>
    <row r="42160" spans="9:9" x14ac:dyDescent="0.3">
      <c r="I42160" s="22"/>
    </row>
    <row r="42161" spans="9:9" x14ac:dyDescent="0.3">
      <c r="I42161" s="22"/>
    </row>
    <row r="42162" spans="9:9" x14ac:dyDescent="0.3">
      <c r="I42162" s="22"/>
    </row>
    <row r="42163" spans="9:9" x14ac:dyDescent="0.3">
      <c r="I42163" s="22"/>
    </row>
    <row r="42164" spans="9:9" x14ac:dyDescent="0.3">
      <c r="I42164" s="22"/>
    </row>
    <row r="42165" spans="9:9" x14ac:dyDescent="0.3">
      <c r="I42165" s="22"/>
    </row>
    <row r="42166" spans="9:9" x14ac:dyDescent="0.3">
      <c r="I42166" s="22"/>
    </row>
    <row r="42167" spans="9:9" x14ac:dyDescent="0.3">
      <c r="I42167" s="22"/>
    </row>
    <row r="42168" spans="9:9" x14ac:dyDescent="0.3">
      <c r="I42168" s="22"/>
    </row>
    <row r="42169" spans="9:9" x14ac:dyDescent="0.3">
      <c r="I42169" s="22"/>
    </row>
    <row r="42170" spans="9:9" x14ac:dyDescent="0.3">
      <c r="I42170" s="22"/>
    </row>
    <row r="42171" spans="9:9" x14ac:dyDescent="0.3">
      <c r="I42171" s="22"/>
    </row>
    <row r="42172" spans="9:9" x14ac:dyDescent="0.3">
      <c r="I42172" s="22"/>
    </row>
    <row r="42173" spans="9:9" x14ac:dyDescent="0.3">
      <c r="I42173" s="22"/>
    </row>
    <row r="42174" spans="9:9" x14ac:dyDescent="0.3">
      <c r="I42174" s="22"/>
    </row>
    <row r="42175" spans="9:9" x14ac:dyDescent="0.3">
      <c r="I42175" s="22"/>
    </row>
    <row r="42176" spans="9:9" x14ac:dyDescent="0.3">
      <c r="I42176" s="22"/>
    </row>
    <row r="42177" spans="9:9" x14ac:dyDescent="0.3">
      <c r="I42177" s="22"/>
    </row>
    <row r="42178" spans="9:9" x14ac:dyDescent="0.3">
      <c r="I42178" s="22"/>
    </row>
    <row r="42179" spans="9:9" x14ac:dyDescent="0.3">
      <c r="I42179" s="22"/>
    </row>
    <row r="42180" spans="9:9" x14ac:dyDescent="0.3">
      <c r="I42180" s="22"/>
    </row>
    <row r="42181" spans="9:9" x14ac:dyDescent="0.3">
      <c r="I42181" s="22"/>
    </row>
    <row r="42182" spans="9:9" x14ac:dyDescent="0.3">
      <c r="I42182" s="22"/>
    </row>
    <row r="42183" spans="9:9" x14ac:dyDescent="0.3">
      <c r="I42183" s="22"/>
    </row>
    <row r="42184" spans="9:9" x14ac:dyDescent="0.3">
      <c r="I42184" s="22"/>
    </row>
    <row r="42185" spans="9:9" x14ac:dyDescent="0.3">
      <c r="I42185" s="22"/>
    </row>
    <row r="42186" spans="9:9" x14ac:dyDescent="0.3">
      <c r="I42186" s="22"/>
    </row>
    <row r="42187" spans="9:9" x14ac:dyDescent="0.3">
      <c r="I42187" s="22"/>
    </row>
    <row r="42188" spans="9:9" x14ac:dyDescent="0.3">
      <c r="I42188" s="22"/>
    </row>
    <row r="42189" spans="9:9" x14ac:dyDescent="0.3">
      <c r="I42189" s="22"/>
    </row>
    <row r="42190" spans="9:9" x14ac:dyDescent="0.3">
      <c r="I42190" s="22"/>
    </row>
    <row r="42191" spans="9:9" x14ac:dyDescent="0.3">
      <c r="I42191" s="22"/>
    </row>
    <row r="42192" spans="9:9" x14ac:dyDescent="0.3">
      <c r="I42192" s="22"/>
    </row>
    <row r="42193" spans="9:9" x14ac:dyDescent="0.3">
      <c r="I42193" s="22"/>
    </row>
    <row r="42194" spans="9:9" x14ac:dyDescent="0.3">
      <c r="I42194" s="22"/>
    </row>
    <row r="42195" spans="9:9" x14ac:dyDescent="0.3">
      <c r="I42195" s="22"/>
    </row>
    <row r="42196" spans="9:9" x14ac:dyDescent="0.3">
      <c r="I42196" s="22"/>
    </row>
    <row r="42197" spans="9:9" x14ac:dyDescent="0.3">
      <c r="I42197" s="22"/>
    </row>
    <row r="42198" spans="9:9" x14ac:dyDescent="0.3">
      <c r="I42198" s="22"/>
    </row>
    <row r="42199" spans="9:9" x14ac:dyDescent="0.3">
      <c r="I42199" s="22"/>
    </row>
    <row r="42200" spans="9:9" x14ac:dyDescent="0.3">
      <c r="I42200" s="22"/>
    </row>
    <row r="42201" spans="9:9" x14ac:dyDescent="0.3">
      <c r="I42201" s="22"/>
    </row>
    <row r="42202" spans="9:9" x14ac:dyDescent="0.3">
      <c r="I42202" s="22"/>
    </row>
    <row r="42203" spans="9:9" x14ac:dyDescent="0.3">
      <c r="I42203" s="22"/>
    </row>
    <row r="42204" spans="9:9" x14ac:dyDescent="0.3">
      <c r="I42204" s="22"/>
    </row>
    <row r="42205" spans="9:9" x14ac:dyDescent="0.3">
      <c r="I42205" s="22"/>
    </row>
    <row r="42206" spans="9:9" x14ac:dyDescent="0.3">
      <c r="I42206" s="22"/>
    </row>
    <row r="42207" spans="9:9" x14ac:dyDescent="0.3">
      <c r="I42207" s="22"/>
    </row>
    <row r="42208" spans="9:9" x14ac:dyDescent="0.3">
      <c r="I42208" s="22"/>
    </row>
    <row r="42209" spans="9:9" x14ac:dyDescent="0.3">
      <c r="I42209" s="22"/>
    </row>
    <row r="42210" spans="9:9" x14ac:dyDescent="0.3">
      <c r="I42210" s="22"/>
    </row>
    <row r="42211" spans="9:9" x14ac:dyDescent="0.3">
      <c r="I42211" s="22"/>
    </row>
    <row r="42212" spans="9:9" x14ac:dyDescent="0.3">
      <c r="I42212" s="22"/>
    </row>
    <row r="42213" spans="9:9" x14ac:dyDescent="0.3">
      <c r="I42213" s="22"/>
    </row>
    <row r="42214" spans="9:9" x14ac:dyDescent="0.3">
      <c r="I42214" s="22"/>
    </row>
    <row r="42215" spans="9:9" x14ac:dyDescent="0.3">
      <c r="I42215" s="22"/>
    </row>
    <row r="42216" spans="9:9" x14ac:dyDescent="0.3">
      <c r="I42216" s="22"/>
    </row>
    <row r="42217" spans="9:9" x14ac:dyDescent="0.3">
      <c r="I42217" s="22"/>
    </row>
    <row r="42218" spans="9:9" x14ac:dyDescent="0.3">
      <c r="I42218" s="22"/>
    </row>
    <row r="42219" spans="9:9" x14ac:dyDescent="0.3">
      <c r="I42219" s="22"/>
    </row>
    <row r="42220" spans="9:9" x14ac:dyDescent="0.3">
      <c r="I42220" s="22"/>
    </row>
    <row r="42221" spans="9:9" x14ac:dyDescent="0.3">
      <c r="I42221" s="22"/>
    </row>
    <row r="42222" spans="9:9" x14ac:dyDescent="0.3">
      <c r="I42222" s="22"/>
    </row>
    <row r="42223" spans="9:9" x14ac:dyDescent="0.3">
      <c r="I42223" s="22"/>
    </row>
    <row r="42224" spans="9:9" x14ac:dyDescent="0.3">
      <c r="I42224" s="22"/>
    </row>
    <row r="42225" spans="9:9" x14ac:dyDescent="0.3">
      <c r="I42225" s="22"/>
    </row>
    <row r="42226" spans="9:9" x14ac:dyDescent="0.3">
      <c r="I42226" s="22"/>
    </row>
    <row r="42227" spans="9:9" x14ac:dyDescent="0.3">
      <c r="I42227" s="22"/>
    </row>
    <row r="42228" spans="9:9" x14ac:dyDescent="0.3">
      <c r="I42228" s="22"/>
    </row>
    <row r="42229" spans="9:9" x14ac:dyDescent="0.3">
      <c r="I42229" s="22"/>
    </row>
    <row r="42230" spans="9:9" x14ac:dyDescent="0.3">
      <c r="I42230" s="22"/>
    </row>
    <row r="42231" spans="9:9" x14ac:dyDescent="0.3">
      <c r="I42231" s="22"/>
    </row>
    <row r="42232" spans="9:9" x14ac:dyDescent="0.3">
      <c r="I42232" s="22"/>
    </row>
    <row r="42233" spans="9:9" x14ac:dyDescent="0.3">
      <c r="I42233" s="22"/>
    </row>
    <row r="42234" spans="9:9" x14ac:dyDescent="0.3">
      <c r="I42234" s="22"/>
    </row>
    <row r="42235" spans="9:9" x14ac:dyDescent="0.3">
      <c r="I42235" s="22"/>
    </row>
    <row r="42236" spans="9:9" x14ac:dyDescent="0.3">
      <c r="I42236" s="22"/>
    </row>
    <row r="42237" spans="9:9" x14ac:dyDescent="0.3">
      <c r="I42237" s="22"/>
    </row>
    <row r="42238" spans="9:9" x14ac:dyDescent="0.3">
      <c r="I42238" s="22"/>
    </row>
    <row r="42239" spans="9:9" x14ac:dyDescent="0.3">
      <c r="I42239" s="22"/>
    </row>
    <row r="42240" spans="9:9" x14ac:dyDescent="0.3">
      <c r="I42240" s="22"/>
    </row>
    <row r="42241" spans="9:9" x14ac:dyDescent="0.3">
      <c r="I42241" s="22"/>
    </row>
    <row r="42242" spans="9:9" x14ac:dyDescent="0.3">
      <c r="I42242" s="22"/>
    </row>
    <row r="42243" spans="9:9" x14ac:dyDescent="0.3">
      <c r="I42243" s="22"/>
    </row>
    <row r="42244" spans="9:9" x14ac:dyDescent="0.3">
      <c r="I42244" s="22"/>
    </row>
    <row r="42245" spans="9:9" x14ac:dyDescent="0.3">
      <c r="I42245" s="22"/>
    </row>
    <row r="42246" spans="9:9" x14ac:dyDescent="0.3">
      <c r="I42246" s="22"/>
    </row>
    <row r="42247" spans="9:9" x14ac:dyDescent="0.3">
      <c r="I42247" s="22"/>
    </row>
    <row r="42248" spans="9:9" x14ac:dyDescent="0.3">
      <c r="I42248" s="22"/>
    </row>
    <row r="42249" spans="9:9" x14ac:dyDescent="0.3">
      <c r="I42249" s="22"/>
    </row>
    <row r="42250" spans="9:9" x14ac:dyDescent="0.3">
      <c r="I42250" s="22"/>
    </row>
    <row r="42251" spans="9:9" x14ac:dyDescent="0.3">
      <c r="I42251" s="22"/>
    </row>
    <row r="42252" spans="9:9" x14ac:dyDescent="0.3">
      <c r="I42252" s="22"/>
    </row>
    <row r="42253" spans="9:9" x14ac:dyDescent="0.3">
      <c r="I42253" s="22"/>
    </row>
    <row r="42254" spans="9:9" x14ac:dyDescent="0.3">
      <c r="I42254" s="22"/>
    </row>
    <row r="42255" spans="9:9" x14ac:dyDescent="0.3">
      <c r="I42255" s="22"/>
    </row>
    <row r="42256" spans="9:9" x14ac:dyDescent="0.3">
      <c r="I42256" s="22"/>
    </row>
    <row r="42257" spans="9:9" x14ac:dyDescent="0.3">
      <c r="I42257" s="22"/>
    </row>
    <row r="42258" spans="9:9" x14ac:dyDescent="0.3">
      <c r="I42258" s="22"/>
    </row>
    <row r="42259" spans="9:9" x14ac:dyDescent="0.3">
      <c r="I42259" s="22"/>
    </row>
    <row r="42260" spans="9:9" x14ac:dyDescent="0.3">
      <c r="I42260" s="22"/>
    </row>
    <row r="42261" spans="9:9" x14ac:dyDescent="0.3">
      <c r="I42261" s="22"/>
    </row>
    <row r="42262" spans="9:9" x14ac:dyDescent="0.3">
      <c r="I42262" s="22"/>
    </row>
    <row r="42263" spans="9:9" x14ac:dyDescent="0.3">
      <c r="I42263" s="22"/>
    </row>
    <row r="42264" spans="9:9" x14ac:dyDescent="0.3">
      <c r="I42264" s="22"/>
    </row>
    <row r="42265" spans="9:9" x14ac:dyDescent="0.3">
      <c r="I42265" s="22"/>
    </row>
    <row r="42266" spans="9:9" x14ac:dyDescent="0.3">
      <c r="I42266" s="22"/>
    </row>
    <row r="42267" spans="9:9" x14ac:dyDescent="0.3">
      <c r="I42267" s="22"/>
    </row>
    <row r="42268" spans="9:9" x14ac:dyDescent="0.3">
      <c r="I42268" s="22"/>
    </row>
    <row r="42269" spans="9:9" x14ac:dyDescent="0.3">
      <c r="I42269" s="22"/>
    </row>
    <row r="42270" spans="9:9" x14ac:dyDescent="0.3">
      <c r="I42270" s="22"/>
    </row>
    <row r="42271" spans="9:9" x14ac:dyDescent="0.3">
      <c r="I42271" s="22"/>
    </row>
    <row r="42272" spans="9:9" x14ac:dyDescent="0.3">
      <c r="I42272" s="22"/>
    </row>
    <row r="42273" spans="9:9" x14ac:dyDescent="0.3">
      <c r="I42273" s="22"/>
    </row>
    <row r="42274" spans="9:9" x14ac:dyDescent="0.3">
      <c r="I42274" s="22"/>
    </row>
    <row r="42275" spans="9:9" x14ac:dyDescent="0.3">
      <c r="I42275" s="22"/>
    </row>
    <row r="42276" spans="9:9" x14ac:dyDescent="0.3">
      <c r="I42276" s="22"/>
    </row>
    <row r="42277" spans="9:9" x14ac:dyDescent="0.3">
      <c r="I42277" s="22"/>
    </row>
    <row r="42278" spans="9:9" x14ac:dyDescent="0.3">
      <c r="I42278" s="22"/>
    </row>
    <row r="42279" spans="9:9" x14ac:dyDescent="0.3">
      <c r="I42279" s="22"/>
    </row>
    <row r="42280" spans="9:9" x14ac:dyDescent="0.3">
      <c r="I42280" s="22"/>
    </row>
    <row r="42281" spans="9:9" x14ac:dyDescent="0.3">
      <c r="I42281" s="22"/>
    </row>
    <row r="42282" spans="9:9" x14ac:dyDescent="0.3">
      <c r="I42282" s="22"/>
    </row>
    <row r="42283" spans="9:9" x14ac:dyDescent="0.3">
      <c r="I42283" s="22"/>
    </row>
    <row r="42284" spans="9:9" x14ac:dyDescent="0.3">
      <c r="I42284" s="22"/>
    </row>
    <row r="42285" spans="9:9" x14ac:dyDescent="0.3">
      <c r="I42285" s="22"/>
    </row>
    <row r="42286" spans="9:9" x14ac:dyDescent="0.3">
      <c r="I42286" s="22"/>
    </row>
    <row r="42287" spans="9:9" x14ac:dyDescent="0.3">
      <c r="I42287" s="22"/>
    </row>
    <row r="42288" spans="9:9" x14ac:dyDescent="0.3">
      <c r="I42288" s="22"/>
    </row>
    <row r="42289" spans="9:9" x14ac:dyDescent="0.3">
      <c r="I42289" s="22"/>
    </row>
    <row r="42290" spans="9:9" x14ac:dyDescent="0.3">
      <c r="I42290" s="22"/>
    </row>
    <row r="42291" spans="9:9" x14ac:dyDescent="0.3">
      <c r="I42291" s="22"/>
    </row>
    <row r="42292" spans="9:9" x14ac:dyDescent="0.3">
      <c r="I42292" s="22"/>
    </row>
    <row r="42293" spans="9:9" x14ac:dyDescent="0.3">
      <c r="I42293" s="22"/>
    </row>
    <row r="42294" spans="9:9" x14ac:dyDescent="0.3">
      <c r="I42294" s="22"/>
    </row>
    <row r="42295" spans="9:9" x14ac:dyDescent="0.3">
      <c r="I42295" s="22"/>
    </row>
    <row r="42296" spans="9:9" x14ac:dyDescent="0.3">
      <c r="I42296" s="22"/>
    </row>
    <row r="42297" spans="9:9" x14ac:dyDescent="0.3">
      <c r="I42297" s="22"/>
    </row>
    <row r="42298" spans="9:9" x14ac:dyDescent="0.3">
      <c r="I42298" s="22"/>
    </row>
    <row r="42299" spans="9:9" x14ac:dyDescent="0.3">
      <c r="I42299" s="22"/>
    </row>
    <row r="42300" spans="9:9" x14ac:dyDescent="0.3">
      <c r="I42300" s="22"/>
    </row>
    <row r="42301" spans="9:9" x14ac:dyDescent="0.3">
      <c r="I42301" s="22"/>
    </row>
    <row r="42302" spans="9:9" x14ac:dyDescent="0.3">
      <c r="I42302" s="22"/>
    </row>
    <row r="42303" spans="9:9" x14ac:dyDescent="0.3">
      <c r="I42303" s="22"/>
    </row>
    <row r="42304" spans="9:9" x14ac:dyDescent="0.3">
      <c r="I42304" s="22"/>
    </row>
    <row r="42305" spans="9:9" x14ac:dyDescent="0.3">
      <c r="I42305" s="22"/>
    </row>
    <row r="42306" spans="9:9" x14ac:dyDescent="0.3">
      <c r="I42306" s="22"/>
    </row>
    <row r="42307" spans="9:9" x14ac:dyDescent="0.3">
      <c r="I42307" s="22"/>
    </row>
    <row r="42308" spans="9:9" x14ac:dyDescent="0.3">
      <c r="I42308" s="22"/>
    </row>
    <row r="42309" spans="9:9" x14ac:dyDescent="0.3">
      <c r="I42309" s="22"/>
    </row>
    <row r="42310" spans="9:9" x14ac:dyDescent="0.3">
      <c r="I42310" s="22"/>
    </row>
    <row r="42311" spans="9:9" x14ac:dyDescent="0.3">
      <c r="I42311" s="22"/>
    </row>
    <row r="42312" spans="9:9" x14ac:dyDescent="0.3">
      <c r="I42312" s="22"/>
    </row>
    <row r="42313" spans="9:9" x14ac:dyDescent="0.3">
      <c r="I42313" s="22"/>
    </row>
    <row r="42314" spans="9:9" x14ac:dyDescent="0.3">
      <c r="I42314" s="22"/>
    </row>
    <row r="42315" spans="9:9" x14ac:dyDescent="0.3">
      <c r="I42315" s="22"/>
    </row>
    <row r="42316" spans="9:9" x14ac:dyDescent="0.3">
      <c r="I42316" s="22"/>
    </row>
    <row r="42317" spans="9:9" x14ac:dyDescent="0.3">
      <c r="I42317" s="22"/>
    </row>
    <row r="42318" spans="9:9" x14ac:dyDescent="0.3">
      <c r="I42318" s="22"/>
    </row>
    <row r="42319" spans="9:9" x14ac:dyDescent="0.3">
      <c r="I42319" s="22"/>
    </row>
    <row r="42320" spans="9:9" x14ac:dyDescent="0.3">
      <c r="I42320" s="22"/>
    </row>
    <row r="42321" spans="9:9" x14ac:dyDescent="0.3">
      <c r="I42321" s="22"/>
    </row>
    <row r="42322" spans="9:9" x14ac:dyDescent="0.3">
      <c r="I42322" s="22"/>
    </row>
    <row r="42323" spans="9:9" x14ac:dyDescent="0.3">
      <c r="I42323" s="22"/>
    </row>
    <row r="42324" spans="9:9" x14ac:dyDescent="0.3">
      <c r="I42324" s="22"/>
    </row>
    <row r="42325" spans="9:9" x14ac:dyDescent="0.3">
      <c r="I42325" s="22"/>
    </row>
    <row r="42326" spans="9:9" x14ac:dyDescent="0.3">
      <c r="I42326" s="22"/>
    </row>
    <row r="42327" spans="9:9" x14ac:dyDescent="0.3">
      <c r="I42327" s="22"/>
    </row>
    <row r="42328" spans="9:9" x14ac:dyDescent="0.3">
      <c r="I42328" s="22"/>
    </row>
    <row r="42329" spans="9:9" x14ac:dyDescent="0.3">
      <c r="I42329" s="22"/>
    </row>
    <row r="42330" spans="9:9" x14ac:dyDescent="0.3">
      <c r="I42330" s="22"/>
    </row>
    <row r="42331" spans="9:9" x14ac:dyDescent="0.3">
      <c r="I42331" s="22"/>
    </row>
    <row r="42332" spans="9:9" x14ac:dyDescent="0.3">
      <c r="I42332" s="22"/>
    </row>
    <row r="42333" spans="9:9" x14ac:dyDescent="0.3">
      <c r="I42333" s="22"/>
    </row>
    <row r="42334" spans="9:9" x14ac:dyDescent="0.3">
      <c r="I42334" s="22"/>
    </row>
    <row r="42335" spans="9:9" x14ac:dyDescent="0.3">
      <c r="I42335" s="22"/>
    </row>
    <row r="42336" spans="9:9" x14ac:dyDescent="0.3">
      <c r="I42336" s="22"/>
    </row>
    <row r="42337" spans="9:9" x14ac:dyDescent="0.3">
      <c r="I42337" s="22"/>
    </row>
    <row r="42338" spans="9:9" x14ac:dyDescent="0.3">
      <c r="I42338" s="22"/>
    </row>
    <row r="42339" spans="9:9" x14ac:dyDescent="0.3">
      <c r="I42339" s="22"/>
    </row>
    <row r="42340" spans="9:9" x14ac:dyDescent="0.3">
      <c r="I42340" s="22"/>
    </row>
    <row r="42341" spans="9:9" x14ac:dyDescent="0.3">
      <c r="I42341" s="22"/>
    </row>
    <row r="42342" spans="9:9" x14ac:dyDescent="0.3">
      <c r="I42342" s="22"/>
    </row>
    <row r="42343" spans="9:9" x14ac:dyDescent="0.3">
      <c r="I42343" s="22"/>
    </row>
    <row r="42344" spans="9:9" x14ac:dyDescent="0.3">
      <c r="I42344" s="22"/>
    </row>
    <row r="42345" spans="9:9" x14ac:dyDescent="0.3">
      <c r="I42345" s="22"/>
    </row>
    <row r="42346" spans="9:9" x14ac:dyDescent="0.3">
      <c r="I42346" s="22"/>
    </row>
    <row r="42347" spans="9:9" x14ac:dyDescent="0.3">
      <c r="I42347" s="22"/>
    </row>
    <row r="42348" spans="9:9" x14ac:dyDescent="0.3">
      <c r="I42348" s="22"/>
    </row>
    <row r="42349" spans="9:9" x14ac:dyDescent="0.3">
      <c r="I42349" s="22"/>
    </row>
    <row r="42350" spans="9:9" x14ac:dyDescent="0.3">
      <c r="I42350" s="22"/>
    </row>
    <row r="42351" spans="9:9" x14ac:dyDescent="0.3">
      <c r="I42351" s="22"/>
    </row>
    <row r="42352" spans="9:9" x14ac:dyDescent="0.3">
      <c r="I42352" s="22"/>
    </row>
    <row r="42353" spans="9:9" x14ac:dyDescent="0.3">
      <c r="I42353" s="22"/>
    </row>
    <row r="42354" spans="9:9" x14ac:dyDescent="0.3">
      <c r="I42354" s="22"/>
    </row>
    <row r="42355" spans="9:9" x14ac:dyDescent="0.3">
      <c r="I42355" s="22"/>
    </row>
    <row r="42356" spans="9:9" x14ac:dyDescent="0.3">
      <c r="I42356" s="22"/>
    </row>
    <row r="42357" spans="9:9" x14ac:dyDescent="0.3">
      <c r="I42357" s="22"/>
    </row>
    <row r="42358" spans="9:9" x14ac:dyDescent="0.3">
      <c r="I42358" s="22"/>
    </row>
    <row r="42359" spans="9:9" x14ac:dyDescent="0.3">
      <c r="I42359" s="22"/>
    </row>
    <row r="42360" spans="9:9" x14ac:dyDescent="0.3">
      <c r="I42360" s="22"/>
    </row>
    <row r="42361" spans="9:9" x14ac:dyDescent="0.3">
      <c r="I42361" s="22"/>
    </row>
    <row r="42362" spans="9:9" x14ac:dyDescent="0.3">
      <c r="I42362" s="22"/>
    </row>
    <row r="42363" spans="9:9" x14ac:dyDescent="0.3">
      <c r="I42363" s="22"/>
    </row>
    <row r="42364" spans="9:9" x14ac:dyDescent="0.3">
      <c r="I42364" s="22"/>
    </row>
    <row r="42365" spans="9:9" x14ac:dyDescent="0.3">
      <c r="I42365" s="22"/>
    </row>
    <row r="42366" spans="9:9" x14ac:dyDescent="0.3">
      <c r="I42366" s="22"/>
    </row>
    <row r="42367" spans="9:9" x14ac:dyDescent="0.3">
      <c r="I42367" s="22"/>
    </row>
    <row r="42368" spans="9:9" x14ac:dyDescent="0.3">
      <c r="I42368" s="22"/>
    </row>
    <row r="42369" spans="9:9" x14ac:dyDescent="0.3">
      <c r="I42369" s="22"/>
    </row>
    <row r="42370" spans="9:9" x14ac:dyDescent="0.3">
      <c r="I42370" s="22"/>
    </row>
    <row r="42371" spans="9:9" x14ac:dyDescent="0.3">
      <c r="I42371" s="22"/>
    </row>
    <row r="42372" spans="9:9" x14ac:dyDescent="0.3">
      <c r="I42372" s="22"/>
    </row>
    <row r="42373" spans="9:9" x14ac:dyDescent="0.3">
      <c r="I42373" s="22"/>
    </row>
    <row r="42374" spans="9:9" x14ac:dyDescent="0.3">
      <c r="I42374" s="22"/>
    </row>
    <row r="42375" spans="9:9" x14ac:dyDescent="0.3">
      <c r="I42375" s="22"/>
    </row>
    <row r="42376" spans="9:9" x14ac:dyDescent="0.3">
      <c r="I42376" s="22"/>
    </row>
    <row r="42377" spans="9:9" x14ac:dyDescent="0.3">
      <c r="I42377" s="22"/>
    </row>
    <row r="42378" spans="9:9" x14ac:dyDescent="0.3">
      <c r="I42378" s="22"/>
    </row>
    <row r="42379" spans="9:9" x14ac:dyDescent="0.3">
      <c r="I42379" s="22"/>
    </row>
    <row r="42380" spans="9:9" x14ac:dyDescent="0.3">
      <c r="I42380" s="22"/>
    </row>
    <row r="42381" spans="9:9" x14ac:dyDescent="0.3">
      <c r="I42381" s="22"/>
    </row>
    <row r="42382" spans="9:9" x14ac:dyDescent="0.3">
      <c r="I42382" s="22"/>
    </row>
    <row r="42383" spans="9:9" x14ac:dyDescent="0.3">
      <c r="I42383" s="22"/>
    </row>
    <row r="42384" spans="9:9" x14ac:dyDescent="0.3">
      <c r="I42384" s="22"/>
    </row>
    <row r="42385" spans="9:9" x14ac:dyDescent="0.3">
      <c r="I42385" s="22"/>
    </row>
    <row r="42386" spans="9:9" x14ac:dyDescent="0.3">
      <c r="I42386" s="22"/>
    </row>
    <row r="42387" spans="9:9" x14ac:dyDescent="0.3">
      <c r="I42387" s="22"/>
    </row>
    <row r="42388" spans="9:9" x14ac:dyDescent="0.3">
      <c r="I42388" s="22"/>
    </row>
    <row r="42389" spans="9:9" x14ac:dyDescent="0.3">
      <c r="I42389" s="22"/>
    </row>
    <row r="42390" spans="9:9" x14ac:dyDescent="0.3">
      <c r="I42390" s="22"/>
    </row>
    <row r="42391" spans="9:9" x14ac:dyDescent="0.3">
      <c r="I42391" s="22"/>
    </row>
    <row r="42392" spans="9:9" x14ac:dyDescent="0.3">
      <c r="I42392" s="22"/>
    </row>
    <row r="42393" spans="9:9" x14ac:dyDescent="0.3">
      <c r="I42393" s="22"/>
    </row>
    <row r="42394" spans="9:9" x14ac:dyDescent="0.3">
      <c r="I42394" s="22"/>
    </row>
    <row r="42395" spans="9:9" x14ac:dyDescent="0.3">
      <c r="I42395" s="22"/>
    </row>
    <row r="42396" spans="9:9" x14ac:dyDescent="0.3">
      <c r="I42396" s="22"/>
    </row>
    <row r="42397" spans="9:9" x14ac:dyDescent="0.3">
      <c r="I42397" s="22"/>
    </row>
    <row r="42398" spans="9:9" x14ac:dyDescent="0.3">
      <c r="I42398" s="22"/>
    </row>
    <row r="42399" spans="9:9" x14ac:dyDescent="0.3">
      <c r="I42399" s="22"/>
    </row>
    <row r="42400" spans="9:9" x14ac:dyDescent="0.3">
      <c r="I42400" s="22"/>
    </row>
    <row r="42401" spans="9:9" x14ac:dyDescent="0.3">
      <c r="I42401" s="22"/>
    </row>
    <row r="42402" spans="9:9" x14ac:dyDescent="0.3">
      <c r="I42402" s="22"/>
    </row>
    <row r="42403" spans="9:9" x14ac:dyDescent="0.3">
      <c r="I42403" s="22"/>
    </row>
    <row r="42404" spans="9:9" x14ac:dyDescent="0.3">
      <c r="I42404" s="22"/>
    </row>
    <row r="42405" spans="9:9" x14ac:dyDescent="0.3">
      <c r="I42405" s="22"/>
    </row>
    <row r="42406" spans="9:9" x14ac:dyDescent="0.3">
      <c r="I42406" s="22"/>
    </row>
    <row r="42407" spans="9:9" x14ac:dyDescent="0.3">
      <c r="I42407" s="22"/>
    </row>
    <row r="42408" spans="9:9" x14ac:dyDescent="0.3">
      <c r="I42408" s="22"/>
    </row>
    <row r="42409" spans="9:9" x14ac:dyDescent="0.3">
      <c r="I42409" s="22"/>
    </row>
    <row r="42410" spans="9:9" x14ac:dyDescent="0.3">
      <c r="I42410" s="22"/>
    </row>
    <row r="42411" spans="9:9" x14ac:dyDescent="0.3">
      <c r="I42411" s="22"/>
    </row>
    <row r="42412" spans="9:9" x14ac:dyDescent="0.3">
      <c r="I42412" s="22"/>
    </row>
    <row r="42413" spans="9:9" x14ac:dyDescent="0.3">
      <c r="I42413" s="22"/>
    </row>
    <row r="42414" spans="9:9" x14ac:dyDescent="0.3">
      <c r="I42414" s="22"/>
    </row>
    <row r="42415" spans="9:9" x14ac:dyDescent="0.3">
      <c r="I42415" s="22"/>
    </row>
    <row r="42416" spans="9:9" x14ac:dyDescent="0.3">
      <c r="I42416" s="22"/>
    </row>
    <row r="42417" spans="9:9" x14ac:dyDescent="0.3">
      <c r="I42417" s="22"/>
    </row>
    <row r="42418" spans="9:9" x14ac:dyDescent="0.3">
      <c r="I42418" s="22"/>
    </row>
    <row r="42419" spans="9:9" x14ac:dyDescent="0.3">
      <c r="I42419" s="22"/>
    </row>
    <row r="42420" spans="9:9" x14ac:dyDescent="0.3">
      <c r="I42420" s="22"/>
    </row>
    <row r="42421" spans="9:9" x14ac:dyDescent="0.3">
      <c r="I42421" s="22"/>
    </row>
    <row r="42422" spans="9:9" x14ac:dyDescent="0.3">
      <c r="I42422" s="22"/>
    </row>
    <row r="42423" spans="9:9" x14ac:dyDescent="0.3">
      <c r="I42423" s="22"/>
    </row>
    <row r="42424" spans="9:9" x14ac:dyDescent="0.3">
      <c r="I42424" s="22"/>
    </row>
    <row r="42425" spans="9:9" x14ac:dyDescent="0.3">
      <c r="I42425" s="22"/>
    </row>
    <row r="42426" spans="9:9" x14ac:dyDescent="0.3">
      <c r="I42426" s="22"/>
    </row>
    <row r="42427" spans="9:9" x14ac:dyDescent="0.3">
      <c r="I42427" s="22"/>
    </row>
    <row r="42428" spans="9:9" x14ac:dyDescent="0.3">
      <c r="I42428" s="22"/>
    </row>
    <row r="42429" spans="9:9" x14ac:dyDescent="0.3">
      <c r="I42429" s="22"/>
    </row>
    <row r="42430" spans="9:9" x14ac:dyDescent="0.3">
      <c r="I42430" s="22"/>
    </row>
    <row r="42431" spans="9:9" x14ac:dyDescent="0.3">
      <c r="I42431" s="22"/>
    </row>
    <row r="42432" spans="9:9" x14ac:dyDescent="0.3">
      <c r="I42432" s="22"/>
    </row>
    <row r="42433" spans="9:9" x14ac:dyDescent="0.3">
      <c r="I42433" s="22"/>
    </row>
    <row r="42434" spans="9:9" x14ac:dyDescent="0.3">
      <c r="I42434" s="22"/>
    </row>
    <row r="42435" spans="9:9" x14ac:dyDescent="0.3">
      <c r="I42435" s="22"/>
    </row>
    <row r="42436" spans="9:9" x14ac:dyDescent="0.3">
      <c r="I42436" s="22"/>
    </row>
    <row r="42437" spans="9:9" x14ac:dyDescent="0.3">
      <c r="I42437" s="22"/>
    </row>
    <row r="42438" spans="9:9" x14ac:dyDescent="0.3">
      <c r="I42438" s="22"/>
    </row>
    <row r="42439" spans="9:9" x14ac:dyDescent="0.3">
      <c r="I42439" s="22"/>
    </row>
    <row r="42440" spans="9:9" x14ac:dyDescent="0.3">
      <c r="I42440" s="22"/>
    </row>
    <row r="42441" spans="9:9" x14ac:dyDescent="0.3">
      <c r="I42441" s="22"/>
    </row>
    <row r="42442" spans="9:9" x14ac:dyDescent="0.3">
      <c r="I42442" s="22"/>
    </row>
    <row r="42443" spans="9:9" x14ac:dyDescent="0.3">
      <c r="I42443" s="22"/>
    </row>
    <row r="42444" spans="9:9" x14ac:dyDescent="0.3">
      <c r="I42444" s="22"/>
    </row>
    <row r="42445" spans="9:9" x14ac:dyDescent="0.3">
      <c r="I42445" s="22"/>
    </row>
    <row r="42446" spans="9:9" x14ac:dyDescent="0.3">
      <c r="I42446" s="22"/>
    </row>
    <row r="42447" spans="9:9" x14ac:dyDescent="0.3">
      <c r="I42447" s="22"/>
    </row>
    <row r="42448" spans="9:9" x14ac:dyDescent="0.3">
      <c r="I42448" s="22"/>
    </row>
    <row r="42449" spans="9:9" x14ac:dyDescent="0.3">
      <c r="I42449" s="22"/>
    </row>
    <row r="42450" spans="9:9" x14ac:dyDescent="0.3">
      <c r="I42450" s="22"/>
    </row>
    <row r="42451" spans="9:9" x14ac:dyDescent="0.3">
      <c r="I42451" s="22"/>
    </row>
    <row r="42452" spans="9:9" x14ac:dyDescent="0.3">
      <c r="I42452" s="22"/>
    </row>
    <row r="42453" spans="9:9" x14ac:dyDescent="0.3">
      <c r="I42453" s="22"/>
    </row>
    <row r="42454" spans="9:9" x14ac:dyDescent="0.3">
      <c r="I42454" s="22"/>
    </row>
    <row r="42455" spans="9:9" x14ac:dyDescent="0.3">
      <c r="I42455" s="22"/>
    </row>
    <row r="42456" spans="9:9" x14ac:dyDescent="0.3">
      <c r="I42456" s="22"/>
    </row>
    <row r="42457" spans="9:9" x14ac:dyDescent="0.3">
      <c r="I42457" s="22"/>
    </row>
    <row r="42458" spans="9:9" x14ac:dyDescent="0.3">
      <c r="I42458" s="22"/>
    </row>
    <row r="42459" spans="9:9" x14ac:dyDescent="0.3">
      <c r="I42459" s="22"/>
    </row>
    <row r="42460" spans="9:9" x14ac:dyDescent="0.3">
      <c r="I42460" s="22"/>
    </row>
    <row r="42461" spans="9:9" x14ac:dyDescent="0.3">
      <c r="I42461" s="22"/>
    </row>
    <row r="42462" spans="9:9" x14ac:dyDescent="0.3">
      <c r="I42462" s="22"/>
    </row>
    <row r="42463" spans="9:9" x14ac:dyDescent="0.3">
      <c r="I42463" s="22"/>
    </row>
    <row r="42464" spans="9:9" x14ac:dyDescent="0.3">
      <c r="I42464" s="22"/>
    </row>
    <row r="42465" spans="9:9" x14ac:dyDescent="0.3">
      <c r="I42465" s="22"/>
    </row>
    <row r="42466" spans="9:9" x14ac:dyDescent="0.3">
      <c r="I42466" s="22"/>
    </row>
    <row r="42467" spans="9:9" x14ac:dyDescent="0.3">
      <c r="I42467" s="22"/>
    </row>
    <row r="42468" spans="9:9" x14ac:dyDescent="0.3">
      <c r="I42468" s="22"/>
    </row>
    <row r="42469" spans="9:9" x14ac:dyDescent="0.3">
      <c r="I42469" s="22"/>
    </row>
    <row r="42470" spans="9:9" x14ac:dyDescent="0.3">
      <c r="I42470" s="22"/>
    </row>
    <row r="42471" spans="9:9" x14ac:dyDescent="0.3">
      <c r="I42471" s="22"/>
    </row>
    <row r="42472" spans="9:9" x14ac:dyDescent="0.3">
      <c r="I42472" s="22"/>
    </row>
    <row r="42473" spans="9:9" x14ac:dyDescent="0.3">
      <c r="I42473" s="22"/>
    </row>
    <row r="42474" spans="9:9" x14ac:dyDescent="0.3">
      <c r="I42474" s="22"/>
    </row>
    <row r="42475" spans="9:9" x14ac:dyDescent="0.3">
      <c r="I42475" s="22"/>
    </row>
    <row r="42476" spans="9:9" x14ac:dyDescent="0.3">
      <c r="I42476" s="22"/>
    </row>
    <row r="42477" spans="9:9" x14ac:dyDescent="0.3">
      <c r="I42477" s="22"/>
    </row>
    <row r="42478" spans="9:9" x14ac:dyDescent="0.3">
      <c r="I42478" s="22"/>
    </row>
    <row r="42479" spans="9:9" x14ac:dyDescent="0.3">
      <c r="I42479" s="22"/>
    </row>
    <row r="42480" spans="9:9" x14ac:dyDescent="0.3">
      <c r="I42480" s="22"/>
    </row>
    <row r="42481" spans="9:9" x14ac:dyDescent="0.3">
      <c r="I42481" s="22"/>
    </row>
    <row r="42482" spans="9:9" x14ac:dyDescent="0.3">
      <c r="I42482" s="22"/>
    </row>
    <row r="42483" spans="9:9" x14ac:dyDescent="0.3">
      <c r="I42483" s="22"/>
    </row>
    <row r="42484" spans="9:9" x14ac:dyDescent="0.3">
      <c r="I42484" s="22"/>
    </row>
    <row r="42485" spans="9:9" x14ac:dyDescent="0.3">
      <c r="I42485" s="22"/>
    </row>
    <row r="42486" spans="9:9" x14ac:dyDescent="0.3">
      <c r="I42486" s="22"/>
    </row>
    <row r="42487" spans="9:9" x14ac:dyDescent="0.3">
      <c r="I42487" s="22"/>
    </row>
    <row r="42488" spans="9:9" x14ac:dyDescent="0.3">
      <c r="I42488" s="22"/>
    </row>
    <row r="42489" spans="9:9" x14ac:dyDescent="0.3">
      <c r="I42489" s="22"/>
    </row>
    <row r="42490" spans="9:9" x14ac:dyDescent="0.3">
      <c r="I42490" s="22"/>
    </row>
    <row r="42491" spans="9:9" x14ac:dyDescent="0.3">
      <c r="I42491" s="22"/>
    </row>
    <row r="42492" spans="9:9" x14ac:dyDescent="0.3">
      <c r="I42492" s="22"/>
    </row>
    <row r="42493" spans="9:9" x14ac:dyDescent="0.3">
      <c r="I42493" s="22"/>
    </row>
    <row r="42494" spans="9:9" x14ac:dyDescent="0.3">
      <c r="I42494" s="22"/>
    </row>
    <row r="42495" spans="9:9" x14ac:dyDescent="0.3">
      <c r="I42495" s="22"/>
    </row>
    <row r="42496" spans="9:9" x14ac:dyDescent="0.3">
      <c r="I42496" s="22"/>
    </row>
    <row r="42497" spans="9:9" x14ac:dyDescent="0.3">
      <c r="I42497" s="22"/>
    </row>
    <row r="42498" spans="9:9" x14ac:dyDescent="0.3">
      <c r="I42498" s="22"/>
    </row>
    <row r="42499" spans="9:9" x14ac:dyDescent="0.3">
      <c r="I42499" s="22"/>
    </row>
    <row r="42500" spans="9:9" x14ac:dyDescent="0.3">
      <c r="I42500" s="22"/>
    </row>
    <row r="42501" spans="9:9" x14ac:dyDescent="0.3">
      <c r="I42501" s="22"/>
    </row>
    <row r="42502" spans="9:9" x14ac:dyDescent="0.3">
      <c r="I42502" s="22"/>
    </row>
    <row r="42503" spans="9:9" x14ac:dyDescent="0.3">
      <c r="I42503" s="22"/>
    </row>
    <row r="42504" spans="9:9" x14ac:dyDescent="0.3">
      <c r="I42504" s="22"/>
    </row>
    <row r="42505" spans="9:9" x14ac:dyDescent="0.3">
      <c r="I42505" s="22"/>
    </row>
    <row r="42506" spans="9:9" x14ac:dyDescent="0.3">
      <c r="I42506" s="22"/>
    </row>
    <row r="42507" spans="9:9" x14ac:dyDescent="0.3">
      <c r="I42507" s="22"/>
    </row>
    <row r="42508" spans="9:9" x14ac:dyDescent="0.3">
      <c r="I42508" s="22"/>
    </row>
    <row r="42509" spans="9:9" x14ac:dyDescent="0.3">
      <c r="I42509" s="22"/>
    </row>
    <row r="42510" spans="9:9" x14ac:dyDescent="0.3">
      <c r="I42510" s="22"/>
    </row>
    <row r="42511" spans="9:9" x14ac:dyDescent="0.3">
      <c r="I42511" s="22"/>
    </row>
    <row r="42512" spans="9:9" x14ac:dyDescent="0.3">
      <c r="I42512" s="22"/>
    </row>
    <row r="42513" spans="9:9" x14ac:dyDescent="0.3">
      <c r="I42513" s="22"/>
    </row>
    <row r="42514" spans="9:9" x14ac:dyDescent="0.3">
      <c r="I42514" s="22"/>
    </row>
    <row r="42515" spans="9:9" x14ac:dyDescent="0.3">
      <c r="I42515" s="22"/>
    </row>
    <row r="42516" spans="9:9" x14ac:dyDescent="0.3">
      <c r="I42516" s="22"/>
    </row>
    <row r="42517" spans="9:9" x14ac:dyDescent="0.3">
      <c r="I42517" s="22"/>
    </row>
    <row r="42518" spans="9:9" x14ac:dyDescent="0.3">
      <c r="I42518" s="22"/>
    </row>
    <row r="42519" spans="9:9" x14ac:dyDescent="0.3">
      <c r="I42519" s="22"/>
    </row>
    <row r="42520" spans="9:9" x14ac:dyDescent="0.3">
      <c r="I42520" s="22"/>
    </row>
    <row r="42521" spans="9:9" x14ac:dyDescent="0.3">
      <c r="I42521" s="22"/>
    </row>
    <row r="42522" spans="9:9" x14ac:dyDescent="0.3">
      <c r="I42522" s="22"/>
    </row>
    <row r="42523" spans="9:9" x14ac:dyDescent="0.3">
      <c r="I42523" s="22"/>
    </row>
    <row r="42524" spans="9:9" x14ac:dyDescent="0.3">
      <c r="I42524" s="22"/>
    </row>
    <row r="42525" spans="9:9" x14ac:dyDescent="0.3">
      <c r="I42525" s="22"/>
    </row>
    <row r="42526" spans="9:9" x14ac:dyDescent="0.3">
      <c r="I42526" s="22"/>
    </row>
    <row r="42527" spans="9:9" x14ac:dyDescent="0.3">
      <c r="I42527" s="22"/>
    </row>
    <row r="42528" spans="9:9" x14ac:dyDescent="0.3">
      <c r="I42528" s="22"/>
    </row>
    <row r="42529" spans="9:9" x14ac:dyDescent="0.3">
      <c r="I42529" s="22"/>
    </row>
    <row r="42530" spans="9:9" x14ac:dyDescent="0.3">
      <c r="I42530" s="22"/>
    </row>
    <row r="42531" spans="9:9" x14ac:dyDescent="0.3">
      <c r="I42531" s="22"/>
    </row>
    <row r="42532" spans="9:9" x14ac:dyDescent="0.3">
      <c r="I42532" s="22"/>
    </row>
    <row r="42533" spans="9:9" x14ac:dyDescent="0.3">
      <c r="I42533" s="22"/>
    </row>
    <row r="42534" spans="9:9" x14ac:dyDescent="0.3">
      <c r="I42534" s="22"/>
    </row>
    <row r="42535" spans="9:9" x14ac:dyDescent="0.3">
      <c r="I42535" s="22"/>
    </row>
    <row r="42536" spans="9:9" x14ac:dyDescent="0.3">
      <c r="I42536" s="22"/>
    </row>
    <row r="42537" spans="9:9" x14ac:dyDescent="0.3">
      <c r="I42537" s="22"/>
    </row>
    <row r="42538" spans="9:9" x14ac:dyDescent="0.3">
      <c r="I42538" s="22"/>
    </row>
    <row r="42539" spans="9:9" x14ac:dyDescent="0.3">
      <c r="I42539" s="22"/>
    </row>
    <row r="42540" spans="9:9" x14ac:dyDescent="0.3">
      <c r="I42540" s="22"/>
    </row>
    <row r="42541" spans="9:9" x14ac:dyDescent="0.3">
      <c r="I42541" s="22"/>
    </row>
    <row r="42542" spans="9:9" x14ac:dyDescent="0.3">
      <c r="I42542" s="22"/>
    </row>
    <row r="42543" spans="9:9" x14ac:dyDescent="0.3">
      <c r="I42543" s="22"/>
    </row>
    <row r="42544" spans="9:9" x14ac:dyDescent="0.3">
      <c r="I42544" s="22"/>
    </row>
    <row r="42545" spans="9:9" x14ac:dyDescent="0.3">
      <c r="I42545" s="22"/>
    </row>
    <row r="42546" spans="9:9" x14ac:dyDescent="0.3">
      <c r="I42546" s="22"/>
    </row>
    <row r="42547" spans="9:9" x14ac:dyDescent="0.3">
      <c r="I42547" s="22"/>
    </row>
    <row r="42548" spans="9:9" x14ac:dyDescent="0.3">
      <c r="I42548" s="22"/>
    </row>
    <row r="42549" spans="9:9" x14ac:dyDescent="0.3">
      <c r="I42549" s="22"/>
    </row>
    <row r="42550" spans="9:9" x14ac:dyDescent="0.3">
      <c r="I42550" s="22"/>
    </row>
    <row r="42551" spans="9:9" x14ac:dyDescent="0.3">
      <c r="I42551" s="22"/>
    </row>
    <row r="42552" spans="9:9" x14ac:dyDescent="0.3">
      <c r="I42552" s="22"/>
    </row>
    <row r="42553" spans="9:9" x14ac:dyDescent="0.3">
      <c r="I42553" s="22"/>
    </row>
    <row r="42554" spans="9:9" x14ac:dyDescent="0.3">
      <c r="I42554" s="22"/>
    </row>
    <row r="42555" spans="9:9" x14ac:dyDescent="0.3">
      <c r="I42555" s="22"/>
    </row>
    <row r="42556" spans="9:9" x14ac:dyDescent="0.3">
      <c r="I42556" s="22"/>
    </row>
    <row r="42557" spans="9:9" x14ac:dyDescent="0.3">
      <c r="I42557" s="22"/>
    </row>
    <row r="42558" spans="9:9" x14ac:dyDescent="0.3">
      <c r="I42558" s="22"/>
    </row>
    <row r="42559" spans="9:9" x14ac:dyDescent="0.3">
      <c r="I42559" s="22"/>
    </row>
    <row r="42560" spans="9:9" x14ac:dyDescent="0.3">
      <c r="I42560" s="22"/>
    </row>
    <row r="42561" spans="9:9" x14ac:dyDescent="0.3">
      <c r="I42561" s="22"/>
    </row>
    <row r="42562" spans="9:9" x14ac:dyDescent="0.3">
      <c r="I42562" s="22"/>
    </row>
    <row r="42563" spans="9:9" x14ac:dyDescent="0.3">
      <c r="I42563" s="22"/>
    </row>
    <row r="42564" spans="9:9" x14ac:dyDescent="0.3">
      <c r="I42564" s="22"/>
    </row>
    <row r="42565" spans="9:9" x14ac:dyDescent="0.3">
      <c r="I42565" s="22"/>
    </row>
    <row r="42566" spans="9:9" x14ac:dyDescent="0.3">
      <c r="I42566" s="22"/>
    </row>
    <row r="42567" spans="9:9" x14ac:dyDescent="0.3">
      <c r="I42567" s="22"/>
    </row>
    <row r="42568" spans="9:9" x14ac:dyDescent="0.3">
      <c r="I42568" s="22"/>
    </row>
    <row r="42569" spans="9:9" x14ac:dyDescent="0.3">
      <c r="I42569" s="22"/>
    </row>
    <row r="42570" spans="9:9" x14ac:dyDescent="0.3">
      <c r="I42570" s="22"/>
    </row>
    <row r="42571" spans="9:9" x14ac:dyDescent="0.3">
      <c r="I42571" s="22"/>
    </row>
    <row r="42572" spans="9:9" x14ac:dyDescent="0.3">
      <c r="I42572" s="22"/>
    </row>
    <row r="42573" spans="9:9" x14ac:dyDescent="0.3">
      <c r="I42573" s="22"/>
    </row>
    <row r="42574" spans="9:9" x14ac:dyDescent="0.3">
      <c r="I42574" s="22"/>
    </row>
    <row r="42575" spans="9:9" x14ac:dyDescent="0.3">
      <c r="I42575" s="22"/>
    </row>
    <row r="42576" spans="9:9" x14ac:dyDescent="0.3">
      <c r="I42576" s="22"/>
    </row>
    <row r="42577" spans="9:9" x14ac:dyDescent="0.3">
      <c r="I42577" s="22"/>
    </row>
    <row r="42578" spans="9:9" x14ac:dyDescent="0.3">
      <c r="I42578" s="22"/>
    </row>
    <row r="42579" spans="9:9" x14ac:dyDescent="0.3">
      <c r="I42579" s="22"/>
    </row>
    <row r="42580" spans="9:9" x14ac:dyDescent="0.3">
      <c r="I42580" s="22"/>
    </row>
    <row r="42581" spans="9:9" x14ac:dyDescent="0.3">
      <c r="I42581" s="22"/>
    </row>
    <row r="42582" spans="9:9" x14ac:dyDescent="0.3">
      <c r="I42582" s="22"/>
    </row>
    <row r="42583" spans="9:9" x14ac:dyDescent="0.3">
      <c r="I42583" s="22"/>
    </row>
    <row r="42584" spans="9:9" x14ac:dyDescent="0.3">
      <c r="I42584" s="22"/>
    </row>
    <row r="42585" spans="9:9" x14ac:dyDescent="0.3">
      <c r="I42585" s="22"/>
    </row>
    <row r="42586" spans="9:9" x14ac:dyDescent="0.3">
      <c r="I42586" s="22"/>
    </row>
    <row r="42587" spans="9:9" x14ac:dyDescent="0.3">
      <c r="I42587" s="22"/>
    </row>
    <row r="42588" spans="9:9" x14ac:dyDescent="0.3">
      <c r="I42588" s="22"/>
    </row>
    <row r="42589" spans="9:9" x14ac:dyDescent="0.3">
      <c r="I42589" s="22"/>
    </row>
    <row r="42590" spans="9:9" x14ac:dyDescent="0.3">
      <c r="I42590" s="22"/>
    </row>
    <row r="42591" spans="9:9" x14ac:dyDescent="0.3">
      <c r="I42591" s="22"/>
    </row>
    <row r="42592" spans="9:9" x14ac:dyDescent="0.3">
      <c r="I42592" s="22"/>
    </row>
    <row r="42593" spans="9:9" x14ac:dyDescent="0.3">
      <c r="I42593" s="22"/>
    </row>
    <row r="42594" spans="9:9" x14ac:dyDescent="0.3">
      <c r="I42594" s="22"/>
    </row>
    <row r="42595" spans="9:9" x14ac:dyDescent="0.3">
      <c r="I42595" s="22"/>
    </row>
    <row r="42596" spans="9:9" x14ac:dyDescent="0.3">
      <c r="I42596" s="22"/>
    </row>
    <row r="42597" spans="9:9" x14ac:dyDescent="0.3">
      <c r="I42597" s="22"/>
    </row>
    <row r="42598" spans="9:9" x14ac:dyDescent="0.3">
      <c r="I42598" s="22"/>
    </row>
    <row r="42599" spans="9:9" x14ac:dyDescent="0.3">
      <c r="I42599" s="22"/>
    </row>
    <row r="42600" spans="9:9" x14ac:dyDescent="0.3">
      <c r="I42600" s="22"/>
    </row>
    <row r="42601" spans="9:9" x14ac:dyDescent="0.3">
      <c r="I42601" s="22"/>
    </row>
    <row r="42602" spans="9:9" x14ac:dyDescent="0.3">
      <c r="I42602" s="22"/>
    </row>
    <row r="42603" spans="9:9" x14ac:dyDescent="0.3">
      <c r="I42603" s="22"/>
    </row>
    <row r="42604" spans="9:9" x14ac:dyDescent="0.3">
      <c r="I42604" s="22"/>
    </row>
    <row r="42605" spans="9:9" x14ac:dyDescent="0.3">
      <c r="I42605" s="22"/>
    </row>
    <row r="42606" spans="9:9" x14ac:dyDescent="0.3">
      <c r="I42606" s="22"/>
    </row>
    <row r="42607" spans="9:9" x14ac:dyDescent="0.3">
      <c r="I42607" s="22"/>
    </row>
    <row r="42608" spans="9:9" x14ac:dyDescent="0.3">
      <c r="I42608" s="22"/>
    </row>
    <row r="42609" spans="9:9" x14ac:dyDescent="0.3">
      <c r="I42609" s="22"/>
    </row>
    <row r="42610" spans="9:9" x14ac:dyDescent="0.3">
      <c r="I42610" s="22"/>
    </row>
    <row r="42611" spans="9:9" x14ac:dyDescent="0.3">
      <c r="I42611" s="22"/>
    </row>
    <row r="42612" spans="9:9" x14ac:dyDescent="0.3">
      <c r="I42612" s="22"/>
    </row>
    <row r="42613" spans="9:9" x14ac:dyDescent="0.3">
      <c r="I42613" s="22"/>
    </row>
    <row r="42614" spans="9:9" x14ac:dyDescent="0.3">
      <c r="I42614" s="22"/>
    </row>
    <row r="42615" spans="9:9" x14ac:dyDescent="0.3">
      <c r="I42615" s="22"/>
    </row>
    <row r="42616" spans="9:9" x14ac:dyDescent="0.3">
      <c r="I42616" s="22"/>
    </row>
    <row r="42617" spans="9:9" x14ac:dyDescent="0.3">
      <c r="I42617" s="22"/>
    </row>
    <row r="42618" spans="9:9" x14ac:dyDescent="0.3">
      <c r="I42618" s="22"/>
    </row>
    <row r="42619" spans="9:9" x14ac:dyDescent="0.3">
      <c r="I42619" s="22"/>
    </row>
    <row r="42620" spans="9:9" x14ac:dyDescent="0.3">
      <c r="I42620" s="22"/>
    </row>
    <row r="42621" spans="9:9" x14ac:dyDescent="0.3">
      <c r="I42621" s="22"/>
    </row>
    <row r="42622" spans="9:9" x14ac:dyDescent="0.3">
      <c r="I42622" s="22"/>
    </row>
    <row r="42623" spans="9:9" x14ac:dyDescent="0.3">
      <c r="I42623" s="22"/>
    </row>
    <row r="42624" spans="9:9" x14ac:dyDescent="0.3">
      <c r="I42624" s="22"/>
    </row>
    <row r="42625" spans="9:9" x14ac:dyDescent="0.3">
      <c r="I42625" s="22"/>
    </row>
    <row r="42626" spans="9:9" x14ac:dyDescent="0.3">
      <c r="I42626" s="22"/>
    </row>
    <row r="42627" spans="9:9" x14ac:dyDescent="0.3">
      <c r="I42627" s="22"/>
    </row>
    <row r="42628" spans="9:9" x14ac:dyDescent="0.3">
      <c r="I42628" s="22"/>
    </row>
    <row r="42629" spans="9:9" x14ac:dyDescent="0.3">
      <c r="I42629" s="22"/>
    </row>
    <row r="42630" spans="9:9" x14ac:dyDescent="0.3">
      <c r="I42630" s="22"/>
    </row>
    <row r="42631" spans="9:9" x14ac:dyDescent="0.3">
      <c r="I42631" s="22"/>
    </row>
    <row r="42632" spans="9:9" x14ac:dyDescent="0.3">
      <c r="I42632" s="22"/>
    </row>
    <row r="42633" spans="9:9" x14ac:dyDescent="0.3">
      <c r="I42633" s="22"/>
    </row>
    <row r="42634" spans="9:9" x14ac:dyDescent="0.3">
      <c r="I42634" s="22"/>
    </row>
    <row r="42635" spans="9:9" x14ac:dyDescent="0.3">
      <c r="I42635" s="22"/>
    </row>
    <row r="42636" spans="9:9" x14ac:dyDescent="0.3">
      <c r="I42636" s="22"/>
    </row>
    <row r="42637" spans="9:9" x14ac:dyDescent="0.3">
      <c r="I42637" s="22"/>
    </row>
    <row r="42638" spans="9:9" x14ac:dyDescent="0.3">
      <c r="I42638" s="22"/>
    </row>
    <row r="42639" spans="9:9" x14ac:dyDescent="0.3">
      <c r="I42639" s="22"/>
    </row>
    <row r="42640" spans="9:9" x14ac:dyDescent="0.3">
      <c r="I42640" s="22"/>
    </row>
    <row r="42641" spans="9:9" x14ac:dyDescent="0.3">
      <c r="I42641" s="22"/>
    </row>
    <row r="42642" spans="9:9" x14ac:dyDescent="0.3">
      <c r="I42642" s="22"/>
    </row>
    <row r="42643" spans="9:9" x14ac:dyDescent="0.3">
      <c r="I42643" s="22"/>
    </row>
    <row r="42644" spans="9:9" x14ac:dyDescent="0.3">
      <c r="I42644" s="22"/>
    </row>
    <row r="42645" spans="9:9" x14ac:dyDescent="0.3">
      <c r="I42645" s="22"/>
    </row>
    <row r="42646" spans="9:9" x14ac:dyDescent="0.3">
      <c r="I42646" s="22"/>
    </row>
    <row r="42647" spans="9:9" x14ac:dyDescent="0.3">
      <c r="I42647" s="22"/>
    </row>
    <row r="42648" spans="9:9" x14ac:dyDescent="0.3">
      <c r="I42648" s="22"/>
    </row>
    <row r="42649" spans="9:9" x14ac:dyDescent="0.3">
      <c r="I42649" s="22"/>
    </row>
    <row r="42650" spans="9:9" x14ac:dyDescent="0.3">
      <c r="I42650" s="22"/>
    </row>
    <row r="42651" spans="9:9" x14ac:dyDescent="0.3">
      <c r="I42651" s="22"/>
    </row>
    <row r="42652" spans="9:9" x14ac:dyDescent="0.3">
      <c r="I42652" s="22"/>
    </row>
    <row r="42653" spans="9:9" x14ac:dyDescent="0.3">
      <c r="I42653" s="22"/>
    </row>
    <row r="42654" spans="9:9" x14ac:dyDescent="0.3">
      <c r="I42654" s="22"/>
    </row>
    <row r="42655" spans="9:9" x14ac:dyDescent="0.3">
      <c r="I42655" s="22"/>
    </row>
    <row r="42656" spans="9:9" x14ac:dyDescent="0.3">
      <c r="I42656" s="22"/>
    </row>
    <row r="42657" spans="9:9" x14ac:dyDescent="0.3">
      <c r="I42657" s="22"/>
    </row>
    <row r="42658" spans="9:9" x14ac:dyDescent="0.3">
      <c r="I42658" s="22"/>
    </row>
    <row r="42659" spans="9:9" x14ac:dyDescent="0.3">
      <c r="I42659" s="22"/>
    </row>
    <row r="42660" spans="9:9" x14ac:dyDescent="0.3">
      <c r="I42660" s="22"/>
    </row>
    <row r="42661" spans="9:9" x14ac:dyDescent="0.3">
      <c r="I42661" s="22"/>
    </row>
    <row r="42662" spans="9:9" x14ac:dyDescent="0.3">
      <c r="I42662" s="22"/>
    </row>
    <row r="42663" spans="9:9" x14ac:dyDescent="0.3">
      <c r="I42663" s="22"/>
    </row>
    <row r="42664" spans="9:9" x14ac:dyDescent="0.3">
      <c r="I42664" s="22"/>
    </row>
    <row r="42665" spans="9:9" x14ac:dyDescent="0.3">
      <c r="I42665" s="22"/>
    </row>
    <row r="42666" spans="9:9" x14ac:dyDescent="0.3">
      <c r="I42666" s="22"/>
    </row>
    <row r="42667" spans="9:9" x14ac:dyDescent="0.3">
      <c r="I42667" s="22"/>
    </row>
    <row r="42668" spans="9:9" x14ac:dyDescent="0.3">
      <c r="I42668" s="22"/>
    </row>
    <row r="42669" spans="9:9" x14ac:dyDescent="0.3">
      <c r="I42669" s="22"/>
    </row>
    <row r="42670" spans="9:9" x14ac:dyDescent="0.3">
      <c r="I42670" s="22"/>
    </row>
    <row r="42671" spans="9:9" x14ac:dyDescent="0.3">
      <c r="I42671" s="22"/>
    </row>
    <row r="42672" spans="9:9" x14ac:dyDescent="0.3">
      <c r="I42672" s="22"/>
    </row>
    <row r="42673" spans="9:9" x14ac:dyDescent="0.3">
      <c r="I42673" s="22"/>
    </row>
    <row r="42674" spans="9:9" x14ac:dyDescent="0.3">
      <c r="I42674" s="22"/>
    </row>
    <row r="42675" spans="9:9" x14ac:dyDescent="0.3">
      <c r="I42675" s="22"/>
    </row>
    <row r="42676" spans="9:9" x14ac:dyDescent="0.3">
      <c r="I42676" s="22"/>
    </row>
    <row r="42677" spans="9:9" x14ac:dyDescent="0.3">
      <c r="I42677" s="22"/>
    </row>
    <row r="42678" spans="9:9" x14ac:dyDescent="0.3">
      <c r="I42678" s="22"/>
    </row>
    <row r="42679" spans="9:9" x14ac:dyDescent="0.3">
      <c r="I42679" s="22"/>
    </row>
    <row r="42680" spans="9:9" x14ac:dyDescent="0.3">
      <c r="I42680" s="22"/>
    </row>
    <row r="42681" spans="9:9" x14ac:dyDescent="0.3">
      <c r="I42681" s="22"/>
    </row>
    <row r="42682" spans="9:9" x14ac:dyDescent="0.3">
      <c r="I42682" s="22"/>
    </row>
    <row r="42683" spans="9:9" x14ac:dyDescent="0.3">
      <c r="I42683" s="22"/>
    </row>
    <row r="42684" spans="9:9" x14ac:dyDescent="0.3">
      <c r="I42684" s="22"/>
    </row>
    <row r="42685" spans="9:9" x14ac:dyDescent="0.3">
      <c r="I42685" s="22"/>
    </row>
    <row r="42686" spans="9:9" x14ac:dyDescent="0.3">
      <c r="I42686" s="22"/>
    </row>
    <row r="42687" spans="9:9" x14ac:dyDescent="0.3">
      <c r="I42687" s="22"/>
    </row>
    <row r="42688" spans="9:9" x14ac:dyDescent="0.3">
      <c r="I42688" s="22"/>
    </row>
    <row r="42689" spans="9:9" x14ac:dyDescent="0.3">
      <c r="I42689" s="22"/>
    </row>
    <row r="42690" spans="9:9" x14ac:dyDescent="0.3">
      <c r="I42690" s="22"/>
    </row>
    <row r="42691" spans="9:9" x14ac:dyDescent="0.3">
      <c r="I42691" s="22"/>
    </row>
    <row r="42692" spans="9:9" x14ac:dyDescent="0.3">
      <c r="I42692" s="22"/>
    </row>
    <row r="42693" spans="9:9" x14ac:dyDescent="0.3">
      <c r="I42693" s="22"/>
    </row>
    <row r="42694" spans="9:9" x14ac:dyDescent="0.3">
      <c r="I42694" s="22"/>
    </row>
    <row r="42695" spans="9:9" x14ac:dyDescent="0.3">
      <c r="I42695" s="22"/>
    </row>
    <row r="42696" spans="9:9" x14ac:dyDescent="0.3">
      <c r="I42696" s="22"/>
    </row>
    <row r="42697" spans="9:9" x14ac:dyDescent="0.3">
      <c r="I42697" s="22"/>
    </row>
    <row r="42698" spans="9:9" x14ac:dyDescent="0.3">
      <c r="I42698" s="22"/>
    </row>
    <row r="42699" spans="9:9" x14ac:dyDescent="0.3">
      <c r="I42699" s="22"/>
    </row>
    <row r="42700" spans="9:9" x14ac:dyDescent="0.3">
      <c r="I42700" s="22"/>
    </row>
    <row r="42701" spans="9:9" x14ac:dyDescent="0.3">
      <c r="I42701" s="22"/>
    </row>
    <row r="42702" spans="9:9" x14ac:dyDescent="0.3">
      <c r="I42702" s="22"/>
    </row>
    <row r="42703" spans="9:9" x14ac:dyDescent="0.3">
      <c r="I42703" s="22"/>
    </row>
    <row r="42704" spans="9:9" x14ac:dyDescent="0.3">
      <c r="I42704" s="22"/>
    </row>
    <row r="42705" spans="9:9" x14ac:dyDescent="0.3">
      <c r="I42705" s="22"/>
    </row>
    <row r="42706" spans="9:9" x14ac:dyDescent="0.3">
      <c r="I42706" s="22"/>
    </row>
    <row r="42707" spans="9:9" x14ac:dyDescent="0.3">
      <c r="I42707" s="22"/>
    </row>
    <row r="42708" spans="9:9" x14ac:dyDescent="0.3">
      <c r="I42708" s="22"/>
    </row>
    <row r="42709" spans="9:9" x14ac:dyDescent="0.3">
      <c r="I42709" s="22"/>
    </row>
    <row r="42710" spans="9:9" x14ac:dyDescent="0.3">
      <c r="I42710" s="22"/>
    </row>
    <row r="42711" spans="9:9" x14ac:dyDescent="0.3">
      <c r="I42711" s="22"/>
    </row>
    <row r="42712" spans="9:9" x14ac:dyDescent="0.3">
      <c r="I42712" s="22"/>
    </row>
    <row r="42713" spans="9:9" x14ac:dyDescent="0.3">
      <c r="I42713" s="22"/>
    </row>
    <row r="42714" spans="9:9" x14ac:dyDescent="0.3">
      <c r="I42714" s="22"/>
    </row>
    <row r="42715" spans="9:9" x14ac:dyDescent="0.3">
      <c r="I42715" s="22"/>
    </row>
    <row r="42716" spans="9:9" x14ac:dyDescent="0.3">
      <c r="I42716" s="22"/>
    </row>
    <row r="42717" spans="9:9" x14ac:dyDescent="0.3">
      <c r="I42717" s="22"/>
    </row>
    <row r="42718" spans="9:9" x14ac:dyDescent="0.3">
      <c r="I42718" s="22"/>
    </row>
    <row r="42719" spans="9:9" x14ac:dyDescent="0.3">
      <c r="I42719" s="22"/>
    </row>
    <row r="42720" spans="9:9" x14ac:dyDescent="0.3">
      <c r="I42720" s="22"/>
    </row>
    <row r="42721" spans="9:9" x14ac:dyDescent="0.3">
      <c r="I42721" s="22"/>
    </row>
    <row r="42722" spans="9:9" x14ac:dyDescent="0.3">
      <c r="I42722" s="22"/>
    </row>
    <row r="42723" spans="9:9" x14ac:dyDescent="0.3">
      <c r="I42723" s="22"/>
    </row>
    <row r="42724" spans="9:9" x14ac:dyDescent="0.3">
      <c r="I42724" s="22"/>
    </row>
    <row r="42725" spans="9:9" x14ac:dyDescent="0.3">
      <c r="I42725" s="22"/>
    </row>
    <row r="42726" spans="9:9" x14ac:dyDescent="0.3">
      <c r="I42726" s="22"/>
    </row>
    <row r="42727" spans="9:9" x14ac:dyDescent="0.3">
      <c r="I42727" s="22"/>
    </row>
    <row r="42728" spans="9:9" x14ac:dyDescent="0.3">
      <c r="I42728" s="22"/>
    </row>
    <row r="42729" spans="9:9" x14ac:dyDescent="0.3">
      <c r="I42729" s="22"/>
    </row>
    <row r="42730" spans="9:9" x14ac:dyDescent="0.3">
      <c r="I42730" s="22"/>
    </row>
    <row r="42731" spans="9:9" x14ac:dyDescent="0.3">
      <c r="I42731" s="22"/>
    </row>
    <row r="42732" spans="9:9" x14ac:dyDescent="0.3">
      <c r="I42732" s="22"/>
    </row>
    <row r="42733" spans="9:9" x14ac:dyDescent="0.3">
      <c r="I42733" s="22"/>
    </row>
    <row r="42734" spans="9:9" x14ac:dyDescent="0.3">
      <c r="I42734" s="22"/>
    </row>
    <row r="42735" spans="9:9" x14ac:dyDescent="0.3">
      <c r="I42735" s="22"/>
    </row>
    <row r="42736" spans="9:9" x14ac:dyDescent="0.3">
      <c r="I42736" s="22"/>
    </row>
    <row r="42737" spans="9:9" x14ac:dyDescent="0.3">
      <c r="I42737" s="22"/>
    </row>
    <row r="42738" spans="9:9" x14ac:dyDescent="0.3">
      <c r="I42738" s="22"/>
    </row>
    <row r="42739" spans="9:9" x14ac:dyDescent="0.3">
      <c r="I42739" s="22"/>
    </row>
    <row r="42740" spans="9:9" x14ac:dyDescent="0.3">
      <c r="I42740" s="22"/>
    </row>
    <row r="42741" spans="9:9" x14ac:dyDescent="0.3">
      <c r="I42741" s="22"/>
    </row>
    <row r="42742" spans="9:9" x14ac:dyDescent="0.3">
      <c r="I42742" s="22"/>
    </row>
    <row r="42743" spans="9:9" x14ac:dyDescent="0.3">
      <c r="I42743" s="22"/>
    </row>
    <row r="42744" spans="9:9" x14ac:dyDescent="0.3">
      <c r="I42744" s="22"/>
    </row>
    <row r="42745" spans="9:9" x14ac:dyDescent="0.3">
      <c r="I42745" s="22"/>
    </row>
    <row r="42746" spans="9:9" x14ac:dyDescent="0.3">
      <c r="I42746" s="22"/>
    </row>
    <row r="42747" spans="9:9" x14ac:dyDescent="0.3">
      <c r="I42747" s="22"/>
    </row>
    <row r="42748" spans="9:9" x14ac:dyDescent="0.3">
      <c r="I42748" s="22"/>
    </row>
    <row r="42749" spans="9:9" x14ac:dyDescent="0.3">
      <c r="I42749" s="22"/>
    </row>
    <row r="42750" spans="9:9" x14ac:dyDescent="0.3">
      <c r="I42750" s="22"/>
    </row>
    <row r="42751" spans="9:9" x14ac:dyDescent="0.3">
      <c r="I42751" s="22"/>
    </row>
    <row r="42752" spans="9:9" x14ac:dyDescent="0.3">
      <c r="I42752" s="22"/>
    </row>
    <row r="42753" spans="9:9" x14ac:dyDescent="0.3">
      <c r="I42753" s="22"/>
    </row>
    <row r="42754" spans="9:9" x14ac:dyDescent="0.3">
      <c r="I42754" s="22"/>
    </row>
    <row r="42755" spans="9:9" x14ac:dyDescent="0.3">
      <c r="I42755" s="22"/>
    </row>
    <row r="42756" spans="9:9" x14ac:dyDescent="0.3">
      <c r="I42756" s="22"/>
    </row>
    <row r="42757" spans="9:9" x14ac:dyDescent="0.3">
      <c r="I42757" s="22"/>
    </row>
    <row r="42758" spans="9:9" x14ac:dyDescent="0.3">
      <c r="I42758" s="22"/>
    </row>
    <row r="42759" spans="9:9" x14ac:dyDescent="0.3">
      <c r="I42759" s="22"/>
    </row>
    <row r="42760" spans="9:9" x14ac:dyDescent="0.3">
      <c r="I42760" s="22"/>
    </row>
    <row r="42761" spans="9:9" x14ac:dyDescent="0.3">
      <c r="I42761" s="22"/>
    </row>
    <row r="42762" spans="9:9" x14ac:dyDescent="0.3">
      <c r="I42762" s="22"/>
    </row>
    <row r="42763" spans="9:9" x14ac:dyDescent="0.3">
      <c r="I42763" s="22"/>
    </row>
    <row r="42764" spans="9:9" x14ac:dyDescent="0.3">
      <c r="I42764" s="22"/>
    </row>
    <row r="42765" spans="9:9" x14ac:dyDescent="0.3">
      <c r="I42765" s="22"/>
    </row>
    <row r="42766" spans="9:9" x14ac:dyDescent="0.3">
      <c r="I42766" s="22"/>
    </row>
    <row r="42767" spans="9:9" x14ac:dyDescent="0.3">
      <c r="I42767" s="22"/>
    </row>
    <row r="42768" spans="9:9" x14ac:dyDescent="0.3">
      <c r="I42768" s="22"/>
    </row>
    <row r="42769" spans="9:9" x14ac:dyDescent="0.3">
      <c r="I42769" s="22"/>
    </row>
    <row r="42770" spans="9:9" x14ac:dyDescent="0.3">
      <c r="I42770" s="22"/>
    </row>
    <row r="42771" spans="9:9" x14ac:dyDescent="0.3">
      <c r="I42771" s="22"/>
    </row>
    <row r="42772" spans="9:9" x14ac:dyDescent="0.3">
      <c r="I42772" s="22"/>
    </row>
    <row r="42773" spans="9:9" x14ac:dyDescent="0.3">
      <c r="I42773" s="22"/>
    </row>
    <row r="42774" spans="9:9" x14ac:dyDescent="0.3">
      <c r="I42774" s="22"/>
    </row>
    <row r="42775" spans="9:9" x14ac:dyDescent="0.3">
      <c r="I42775" s="22"/>
    </row>
    <row r="42776" spans="9:9" x14ac:dyDescent="0.3">
      <c r="I42776" s="22"/>
    </row>
    <row r="42777" spans="9:9" x14ac:dyDescent="0.3">
      <c r="I42777" s="22"/>
    </row>
    <row r="42778" spans="9:9" x14ac:dyDescent="0.3">
      <c r="I42778" s="22"/>
    </row>
    <row r="42779" spans="9:9" x14ac:dyDescent="0.3">
      <c r="I42779" s="22"/>
    </row>
    <row r="42780" spans="9:9" x14ac:dyDescent="0.3">
      <c r="I42780" s="22"/>
    </row>
    <row r="42781" spans="9:9" x14ac:dyDescent="0.3">
      <c r="I42781" s="22"/>
    </row>
    <row r="42782" spans="9:9" x14ac:dyDescent="0.3">
      <c r="I42782" s="22"/>
    </row>
    <row r="42783" spans="9:9" x14ac:dyDescent="0.3">
      <c r="I42783" s="22"/>
    </row>
    <row r="42784" spans="9:9" x14ac:dyDescent="0.3">
      <c r="I42784" s="22"/>
    </row>
    <row r="42785" spans="9:9" x14ac:dyDescent="0.3">
      <c r="I42785" s="22"/>
    </row>
    <row r="42786" spans="9:9" x14ac:dyDescent="0.3">
      <c r="I42786" s="22"/>
    </row>
    <row r="42787" spans="9:9" x14ac:dyDescent="0.3">
      <c r="I42787" s="22"/>
    </row>
    <row r="42788" spans="9:9" x14ac:dyDescent="0.3">
      <c r="I42788" s="22"/>
    </row>
    <row r="42789" spans="9:9" x14ac:dyDescent="0.3">
      <c r="I42789" s="22"/>
    </row>
    <row r="42790" spans="9:9" x14ac:dyDescent="0.3">
      <c r="I42790" s="22"/>
    </row>
    <row r="42791" spans="9:9" x14ac:dyDescent="0.3">
      <c r="I42791" s="22"/>
    </row>
    <row r="42792" spans="9:9" x14ac:dyDescent="0.3">
      <c r="I42792" s="22"/>
    </row>
    <row r="42793" spans="9:9" x14ac:dyDescent="0.3">
      <c r="I42793" s="22"/>
    </row>
    <row r="42794" spans="9:9" x14ac:dyDescent="0.3">
      <c r="I42794" s="22"/>
    </row>
    <row r="42795" spans="9:9" x14ac:dyDescent="0.3">
      <c r="I42795" s="22"/>
    </row>
    <row r="42796" spans="9:9" x14ac:dyDescent="0.3">
      <c r="I42796" s="22"/>
    </row>
    <row r="42797" spans="9:9" x14ac:dyDescent="0.3">
      <c r="I42797" s="22"/>
    </row>
    <row r="42798" spans="9:9" x14ac:dyDescent="0.3">
      <c r="I42798" s="22"/>
    </row>
    <row r="42799" spans="9:9" x14ac:dyDescent="0.3">
      <c r="I42799" s="22"/>
    </row>
    <row r="42800" spans="9:9" x14ac:dyDescent="0.3">
      <c r="I42800" s="22"/>
    </row>
    <row r="42801" spans="9:9" x14ac:dyDescent="0.3">
      <c r="I42801" s="22"/>
    </row>
    <row r="42802" spans="9:9" x14ac:dyDescent="0.3">
      <c r="I42802" s="22"/>
    </row>
    <row r="42803" spans="9:9" x14ac:dyDescent="0.3">
      <c r="I42803" s="22"/>
    </row>
    <row r="42804" spans="9:9" x14ac:dyDescent="0.3">
      <c r="I42804" s="22"/>
    </row>
    <row r="42805" spans="9:9" x14ac:dyDescent="0.3">
      <c r="I42805" s="22"/>
    </row>
    <row r="42806" spans="9:9" x14ac:dyDescent="0.3">
      <c r="I42806" s="22"/>
    </row>
    <row r="42807" spans="9:9" x14ac:dyDescent="0.3">
      <c r="I42807" s="22"/>
    </row>
    <row r="42808" spans="9:9" x14ac:dyDescent="0.3">
      <c r="I42808" s="22"/>
    </row>
    <row r="42809" spans="9:9" x14ac:dyDescent="0.3">
      <c r="I42809" s="22"/>
    </row>
    <row r="42810" spans="9:9" x14ac:dyDescent="0.3">
      <c r="I42810" s="22"/>
    </row>
    <row r="42811" spans="9:9" x14ac:dyDescent="0.3">
      <c r="I42811" s="22"/>
    </row>
    <row r="42812" spans="9:9" x14ac:dyDescent="0.3">
      <c r="I42812" s="22"/>
    </row>
    <row r="42813" spans="9:9" x14ac:dyDescent="0.3">
      <c r="I42813" s="22"/>
    </row>
    <row r="42814" spans="9:9" x14ac:dyDescent="0.3">
      <c r="I42814" s="22"/>
    </row>
    <row r="42815" spans="9:9" x14ac:dyDescent="0.3">
      <c r="I42815" s="22"/>
    </row>
    <row r="42816" spans="9:9" x14ac:dyDescent="0.3">
      <c r="I42816" s="22"/>
    </row>
    <row r="42817" spans="9:9" x14ac:dyDescent="0.3">
      <c r="I42817" s="22"/>
    </row>
    <row r="42818" spans="9:9" x14ac:dyDescent="0.3">
      <c r="I42818" s="22"/>
    </row>
    <row r="42819" spans="9:9" x14ac:dyDescent="0.3">
      <c r="I42819" s="22"/>
    </row>
    <row r="42820" spans="9:9" x14ac:dyDescent="0.3">
      <c r="I42820" s="22"/>
    </row>
    <row r="42821" spans="9:9" x14ac:dyDescent="0.3">
      <c r="I42821" s="22"/>
    </row>
    <row r="42822" spans="9:9" x14ac:dyDescent="0.3">
      <c r="I42822" s="22"/>
    </row>
    <row r="42823" spans="9:9" x14ac:dyDescent="0.3">
      <c r="I42823" s="22"/>
    </row>
    <row r="42824" spans="9:9" x14ac:dyDescent="0.3">
      <c r="I42824" s="22"/>
    </row>
    <row r="42825" spans="9:9" x14ac:dyDescent="0.3">
      <c r="I42825" s="22"/>
    </row>
    <row r="42826" spans="9:9" x14ac:dyDescent="0.3">
      <c r="I42826" s="22"/>
    </row>
    <row r="42827" spans="9:9" x14ac:dyDescent="0.3">
      <c r="I42827" s="22"/>
    </row>
    <row r="42828" spans="9:9" x14ac:dyDescent="0.3">
      <c r="I42828" s="22"/>
    </row>
    <row r="42829" spans="9:9" x14ac:dyDescent="0.3">
      <c r="I42829" s="22"/>
    </row>
    <row r="42830" spans="9:9" x14ac:dyDescent="0.3">
      <c r="I42830" s="22"/>
    </row>
    <row r="42831" spans="9:9" x14ac:dyDescent="0.3">
      <c r="I42831" s="22"/>
    </row>
    <row r="42832" spans="9:9" x14ac:dyDescent="0.3">
      <c r="I42832" s="22"/>
    </row>
    <row r="42833" spans="9:9" x14ac:dyDescent="0.3">
      <c r="I42833" s="22"/>
    </row>
    <row r="42834" spans="9:9" x14ac:dyDescent="0.3">
      <c r="I42834" s="22"/>
    </row>
    <row r="42835" spans="9:9" x14ac:dyDescent="0.3">
      <c r="I42835" s="22"/>
    </row>
    <row r="42836" spans="9:9" x14ac:dyDescent="0.3">
      <c r="I42836" s="22"/>
    </row>
    <row r="42837" spans="9:9" x14ac:dyDescent="0.3">
      <c r="I42837" s="22"/>
    </row>
    <row r="42838" spans="9:9" x14ac:dyDescent="0.3">
      <c r="I42838" s="22"/>
    </row>
    <row r="42839" spans="9:9" x14ac:dyDescent="0.3">
      <c r="I42839" s="22"/>
    </row>
    <row r="42840" spans="9:9" x14ac:dyDescent="0.3">
      <c r="I42840" s="22"/>
    </row>
    <row r="42841" spans="9:9" x14ac:dyDescent="0.3">
      <c r="I42841" s="22"/>
    </row>
    <row r="42842" spans="9:9" x14ac:dyDescent="0.3">
      <c r="I42842" s="22"/>
    </row>
    <row r="42843" spans="9:9" x14ac:dyDescent="0.3">
      <c r="I42843" s="22"/>
    </row>
    <row r="42844" spans="9:9" x14ac:dyDescent="0.3">
      <c r="I42844" s="22"/>
    </row>
    <row r="42845" spans="9:9" x14ac:dyDescent="0.3">
      <c r="I42845" s="22"/>
    </row>
    <row r="42846" spans="9:9" x14ac:dyDescent="0.3">
      <c r="I42846" s="22"/>
    </row>
    <row r="42847" spans="9:9" x14ac:dyDescent="0.3">
      <c r="I42847" s="22"/>
    </row>
    <row r="42848" spans="9:9" x14ac:dyDescent="0.3">
      <c r="I42848" s="22"/>
    </row>
    <row r="42849" spans="9:9" x14ac:dyDescent="0.3">
      <c r="I42849" s="22"/>
    </row>
    <row r="42850" spans="9:9" x14ac:dyDescent="0.3">
      <c r="I42850" s="22"/>
    </row>
    <row r="42851" spans="9:9" x14ac:dyDescent="0.3">
      <c r="I42851" s="22"/>
    </row>
    <row r="42852" spans="9:9" x14ac:dyDescent="0.3">
      <c r="I42852" s="22"/>
    </row>
    <row r="42853" spans="9:9" x14ac:dyDescent="0.3">
      <c r="I42853" s="22"/>
    </row>
    <row r="42854" spans="9:9" x14ac:dyDescent="0.3">
      <c r="I42854" s="22"/>
    </row>
    <row r="42855" spans="9:9" x14ac:dyDescent="0.3">
      <c r="I42855" s="22"/>
    </row>
    <row r="42856" spans="9:9" x14ac:dyDescent="0.3">
      <c r="I42856" s="22"/>
    </row>
    <row r="42857" spans="9:9" x14ac:dyDescent="0.3">
      <c r="I42857" s="22"/>
    </row>
    <row r="42858" spans="9:9" x14ac:dyDescent="0.3">
      <c r="I42858" s="22"/>
    </row>
    <row r="42859" spans="9:9" x14ac:dyDescent="0.3">
      <c r="I42859" s="22"/>
    </row>
    <row r="42860" spans="9:9" x14ac:dyDescent="0.3">
      <c r="I42860" s="22"/>
    </row>
    <row r="42861" spans="9:9" x14ac:dyDescent="0.3">
      <c r="I42861" s="22"/>
    </row>
    <row r="42862" spans="9:9" x14ac:dyDescent="0.3">
      <c r="I42862" s="22"/>
    </row>
    <row r="42863" spans="9:9" x14ac:dyDescent="0.3">
      <c r="I42863" s="22"/>
    </row>
    <row r="42864" spans="9:9" x14ac:dyDescent="0.3">
      <c r="I42864" s="22"/>
    </row>
    <row r="42865" spans="9:9" x14ac:dyDescent="0.3">
      <c r="I42865" s="22"/>
    </row>
    <row r="42866" spans="9:9" x14ac:dyDescent="0.3">
      <c r="I42866" s="22"/>
    </row>
    <row r="42867" spans="9:9" x14ac:dyDescent="0.3">
      <c r="I42867" s="22"/>
    </row>
    <row r="42868" spans="9:9" x14ac:dyDescent="0.3">
      <c r="I42868" s="22"/>
    </row>
    <row r="42869" spans="9:9" x14ac:dyDescent="0.3">
      <c r="I42869" s="22"/>
    </row>
    <row r="42870" spans="9:9" x14ac:dyDescent="0.3">
      <c r="I42870" s="22"/>
    </row>
    <row r="42871" spans="9:9" x14ac:dyDescent="0.3">
      <c r="I42871" s="22"/>
    </row>
    <row r="42872" spans="9:9" x14ac:dyDescent="0.3">
      <c r="I42872" s="22"/>
    </row>
    <row r="42873" spans="9:9" x14ac:dyDescent="0.3">
      <c r="I42873" s="22"/>
    </row>
    <row r="42874" spans="9:9" x14ac:dyDescent="0.3">
      <c r="I42874" s="22"/>
    </row>
    <row r="42875" spans="9:9" x14ac:dyDescent="0.3">
      <c r="I42875" s="22"/>
    </row>
    <row r="42876" spans="9:9" x14ac:dyDescent="0.3">
      <c r="I42876" s="22"/>
    </row>
    <row r="42877" spans="9:9" x14ac:dyDescent="0.3">
      <c r="I42877" s="22"/>
    </row>
    <row r="42878" spans="9:9" x14ac:dyDescent="0.3">
      <c r="I42878" s="22"/>
    </row>
    <row r="42879" spans="9:9" x14ac:dyDescent="0.3">
      <c r="I42879" s="22"/>
    </row>
    <row r="42880" spans="9:9" x14ac:dyDescent="0.3">
      <c r="I42880" s="22"/>
    </row>
    <row r="42881" spans="9:9" x14ac:dyDescent="0.3">
      <c r="I42881" s="22"/>
    </row>
    <row r="42882" spans="9:9" x14ac:dyDescent="0.3">
      <c r="I42882" s="22"/>
    </row>
    <row r="42883" spans="9:9" x14ac:dyDescent="0.3">
      <c r="I42883" s="22"/>
    </row>
    <row r="42884" spans="9:9" x14ac:dyDescent="0.3">
      <c r="I42884" s="22"/>
    </row>
    <row r="42885" spans="9:9" x14ac:dyDescent="0.3">
      <c r="I42885" s="22"/>
    </row>
    <row r="42886" spans="9:9" x14ac:dyDescent="0.3">
      <c r="I42886" s="22"/>
    </row>
    <row r="42887" spans="9:9" x14ac:dyDescent="0.3">
      <c r="I42887" s="22"/>
    </row>
    <row r="42888" spans="9:9" x14ac:dyDescent="0.3">
      <c r="I42888" s="22"/>
    </row>
    <row r="42889" spans="9:9" x14ac:dyDescent="0.3">
      <c r="I42889" s="22"/>
    </row>
    <row r="42890" spans="9:9" x14ac:dyDescent="0.3">
      <c r="I42890" s="22"/>
    </row>
    <row r="42891" spans="9:9" x14ac:dyDescent="0.3">
      <c r="I42891" s="22"/>
    </row>
    <row r="42892" spans="9:9" x14ac:dyDescent="0.3">
      <c r="I42892" s="22"/>
    </row>
    <row r="42893" spans="9:9" x14ac:dyDescent="0.3">
      <c r="I42893" s="22"/>
    </row>
    <row r="42894" spans="9:9" x14ac:dyDescent="0.3">
      <c r="I42894" s="22"/>
    </row>
    <row r="42895" spans="9:9" x14ac:dyDescent="0.3">
      <c r="I42895" s="22"/>
    </row>
    <row r="42896" spans="9:9" x14ac:dyDescent="0.3">
      <c r="I42896" s="22"/>
    </row>
    <row r="42897" spans="9:9" x14ac:dyDescent="0.3">
      <c r="I42897" s="22"/>
    </row>
    <row r="42898" spans="9:9" x14ac:dyDescent="0.3">
      <c r="I42898" s="22"/>
    </row>
    <row r="42899" spans="9:9" x14ac:dyDescent="0.3">
      <c r="I42899" s="22"/>
    </row>
    <row r="42900" spans="9:9" x14ac:dyDescent="0.3">
      <c r="I42900" s="22"/>
    </row>
    <row r="42901" spans="9:9" x14ac:dyDescent="0.3">
      <c r="I42901" s="22"/>
    </row>
    <row r="42902" spans="9:9" x14ac:dyDescent="0.3">
      <c r="I42902" s="22"/>
    </row>
    <row r="42903" spans="9:9" x14ac:dyDescent="0.3">
      <c r="I42903" s="22"/>
    </row>
    <row r="42904" spans="9:9" x14ac:dyDescent="0.3">
      <c r="I42904" s="22"/>
    </row>
    <row r="42905" spans="9:9" x14ac:dyDescent="0.3">
      <c r="I42905" s="22"/>
    </row>
    <row r="42906" spans="9:9" x14ac:dyDescent="0.3">
      <c r="I42906" s="22"/>
    </row>
    <row r="42907" spans="9:9" x14ac:dyDescent="0.3">
      <c r="I42907" s="22"/>
    </row>
    <row r="42908" spans="9:9" x14ac:dyDescent="0.3">
      <c r="I42908" s="22"/>
    </row>
    <row r="42909" spans="9:9" x14ac:dyDescent="0.3">
      <c r="I42909" s="22"/>
    </row>
    <row r="42910" spans="9:9" x14ac:dyDescent="0.3">
      <c r="I42910" s="22"/>
    </row>
    <row r="42911" spans="9:9" x14ac:dyDescent="0.3">
      <c r="I42911" s="22"/>
    </row>
    <row r="42912" spans="9:9" x14ac:dyDescent="0.3">
      <c r="I42912" s="22"/>
    </row>
    <row r="42913" spans="9:9" x14ac:dyDescent="0.3">
      <c r="I42913" s="22"/>
    </row>
    <row r="42914" spans="9:9" x14ac:dyDescent="0.3">
      <c r="I42914" s="22"/>
    </row>
    <row r="42915" spans="9:9" x14ac:dyDescent="0.3">
      <c r="I42915" s="22"/>
    </row>
    <row r="42916" spans="9:9" x14ac:dyDescent="0.3">
      <c r="I42916" s="22"/>
    </row>
    <row r="42917" spans="9:9" x14ac:dyDescent="0.3">
      <c r="I42917" s="22"/>
    </row>
    <row r="42918" spans="9:9" x14ac:dyDescent="0.3">
      <c r="I42918" s="22"/>
    </row>
    <row r="42919" spans="9:9" x14ac:dyDescent="0.3">
      <c r="I42919" s="22"/>
    </row>
    <row r="42920" spans="9:9" x14ac:dyDescent="0.3">
      <c r="I42920" s="22"/>
    </row>
    <row r="42921" spans="9:9" x14ac:dyDescent="0.3">
      <c r="I42921" s="22"/>
    </row>
    <row r="42922" spans="9:9" x14ac:dyDescent="0.3">
      <c r="I42922" s="22"/>
    </row>
    <row r="42923" spans="9:9" x14ac:dyDescent="0.3">
      <c r="I42923" s="22"/>
    </row>
    <row r="42924" spans="9:9" x14ac:dyDescent="0.3">
      <c r="I42924" s="22"/>
    </row>
    <row r="42925" spans="9:9" x14ac:dyDescent="0.3">
      <c r="I42925" s="22"/>
    </row>
    <row r="42926" spans="9:9" x14ac:dyDescent="0.3">
      <c r="I42926" s="22"/>
    </row>
    <row r="42927" spans="9:9" x14ac:dyDescent="0.3">
      <c r="I42927" s="22"/>
    </row>
    <row r="42928" spans="9:9" x14ac:dyDescent="0.3">
      <c r="I42928" s="22"/>
    </row>
    <row r="42929" spans="9:9" x14ac:dyDescent="0.3">
      <c r="I42929" s="22"/>
    </row>
    <row r="42930" spans="9:9" x14ac:dyDescent="0.3">
      <c r="I42930" s="22"/>
    </row>
    <row r="42931" spans="9:9" x14ac:dyDescent="0.3">
      <c r="I42931" s="22"/>
    </row>
    <row r="42932" spans="9:9" x14ac:dyDescent="0.3">
      <c r="I42932" s="22"/>
    </row>
    <row r="42933" spans="9:9" x14ac:dyDescent="0.3">
      <c r="I42933" s="22"/>
    </row>
    <row r="42934" spans="9:9" x14ac:dyDescent="0.3">
      <c r="I42934" s="22"/>
    </row>
    <row r="42935" spans="9:9" x14ac:dyDescent="0.3">
      <c r="I42935" s="22"/>
    </row>
    <row r="42936" spans="9:9" x14ac:dyDescent="0.3">
      <c r="I42936" s="22"/>
    </row>
    <row r="42937" spans="9:9" x14ac:dyDescent="0.3">
      <c r="I42937" s="22"/>
    </row>
    <row r="42938" spans="9:9" x14ac:dyDescent="0.3">
      <c r="I42938" s="22"/>
    </row>
    <row r="42939" spans="9:9" x14ac:dyDescent="0.3">
      <c r="I42939" s="22"/>
    </row>
    <row r="42940" spans="9:9" x14ac:dyDescent="0.3">
      <c r="I42940" s="22"/>
    </row>
    <row r="42941" spans="9:9" x14ac:dyDescent="0.3">
      <c r="I42941" s="22"/>
    </row>
    <row r="42942" spans="9:9" x14ac:dyDescent="0.3">
      <c r="I42942" s="22"/>
    </row>
    <row r="42943" spans="9:9" x14ac:dyDescent="0.3">
      <c r="I42943" s="22"/>
    </row>
    <row r="42944" spans="9:9" x14ac:dyDescent="0.3">
      <c r="I42944" s="22"/>
    </row>
    <row r="42945" spans="9:9" x14ac:dyDescent="0.3">
      <c r="I42945" s="22"/>
    </row>
    <row r="42946" spans="9:9" x14ac:dyDescent="0.3">
      <c r="I42946" s="22"/>
    </row>
    <row r="42947" spans="9:9" x14ac:dyDescent="0.3">
      <c r="I42947" s="22"/>
    </row>
    <row r="42948" spans="9:9" x14ac:dyDescent="0.3">
      <c r="I42948" s="22"/>
    </row>
    <row r="42949" spans="9:9" x14ac:dyDescent="0.3">
      <c r="I42949" s="22"/>
    </row>
    <row r="42950" spans="9:9" x14ac:dyDescent="0.3">
      <c r="I42950" s="22"/>
    </row>
    <row r="42951" spans="9:9" x14ac:dyDescent="0.3">
      <c r="I42951" s="22"/>
    </row>
    <row r="42952" spans="9:9" x14ac:dyDescent="0.3">
      <c r="I42952" s="22"/>
    </row>
    <row r="42953" spans="9:9" x14ac:dyDescent="0.3">
      <c r="I42953" s="22"/>
    </row>
    <row r="42954" spans="9:9" x14ac:dyDescent="0.3">
      <c r="I42954" s="22"/>
    </row>
    <row r="42955" spans="9:9" x14ac:dyDescent="0.3">
      <c r="I42955" s="22"/>
    </row>
    <row r="42956" spans="9:9" x14ac:dyDescent="0.3">
      <c r="I42956" s="22"/>
    </row>
    <row r="42957" spans="9:9" x14ac:dyDescent="0.3">
      <c r="I42957" s="22"/>
    </row>
    <row r="42958" spans="9:9" x14ac:dyDescent="0.3">
      <c r="I42958" s="22"/>
    </row>
    <row r="42959" spans="9:9" x14ac:dyDescent="0.3">
      <c r="I42959" s="22"/>
    </row>
    <row r="42960" spans="9:9" x14ac:dyDescent="0.3">
      <c r="I42960" s="22"/>
    </row>
    <row r="42961" spans="9:9" x14ac:dyDescent="0.3">
      <c r="I42961" s="22"/>
    </row>
    <row r="42962" spans="9:9" x14ac:dyDescent="0.3">
      <c r="I42962" s="22"/>
    </row>
    <row r="42963" spans="9:9" x14ac:dyDescent="0.3">
      <c r="I42963" s="22"/>
    </row>
    <row r="42964" spans="9:9" x14ac:dyDescent="0.3">
      <c r="I42964" s="22"/>
    </row>
    <row r="42965" spans="9:9" x14ac:dyDescent="0.3">
      <c r="I42965" s="22"/>
    </row>
    <row r="42966" spans="9:9" x14ac:dyDescent="0.3">
      <c r="I42966" s="22"/>
    </row>
    <row r="42967" spans="9:9" x14ac:dyDescent="0.3">
      <c r="I42967" s="22"/>
    </row>
    <row r="42968" spans="9:9" x14ac:dyDescent="0.3">
      <c r="I42968" s="22"/>
    </row>
    <row r="42969" spans="9:9" x14ac:dyDescent="0.3">
      <c r="I42969" s="22"/>
    </row>
    <row r="42970" spans="9:9" x14ac:dyDescent="0.3">
      <c r="I42970" s="22"/>
    </row>
    <row r="42971" spans="9:9" x14ac:dyDescent="0.3">
      <c r="I42971" s="22"/>
    </row>
    <row r="42972" spans="9:9" x14ac:dyDescent="0.3">
      <c r="I42972" s="22"/>
    </row>
    <row r="42973" spans="9:9" x14ac:dyDescent="0.3">
      <c r="I42973" s="22"/>
    </row>
    <row r="42974" spans="9:9" x14ac:dyDescent="0.3">
      <c r="I42974" s="22"/>
    </row>
    <row r="42975" spans="9:9" x14ac:dyDescent="0.3">
      <c r="I42975" s="22"/>
    </row>
    <row r="42976" spans="9:9" x14ac:dyDescent="0.3">
      <c r="I42976" s="22"/>
    </row>
    <row r="42977" spans="9:9" x14ac:dyDescent="0.3">
      <c r="I42977" s="22"/>
    </row>
    <row r="42978" spans="9:9" x14ac:dyDescent="0.3">
      <c r="I42978" s="22"/>
    </row>
    <row r="42979" spans="9:9" x14ac:dyDescent="0.3">
      <c r="I42979" s="22"/>
    </row>
    <row r="42980" spans="9:9" x14ac:dyDescent="0.3">
      <c r="I42980" s="22"/>
    </row>
    <row r="42981" spans="9:9" x14ac:dyDescent="0.3">
      <c r="I42981" s="22"/>
    </row>
    <row r="42982" spans="9:9" x14ac:dyDescent="0.3">
      <c r="I42982" s="22"/>
    </row>
    <row r="42983" spans="9:9" x14ac:dyDescent="0.3">
      <c r="I42983" s="22"/>
    </row>
    <row r="42984" spans="9:9" x14ac:dyDescent="0.3">
      <c r="I42984" s="22"/>
    </row>
    <row r="42985" spans="9:9" x14ac:dyDescent="0.3">
      <c r="I42985" s="22"/>
    </row>
    <row r="42986" spans="9:9" x14ac:dyDescent="0.3">
      <c r="I42986" s="22"/>
    </row>
    <row r="42987" spans="9:9" x14ac:dyDescent="0.3">
      <c r="I42987" s="22"/>
    </row>
    <row r="42988" spans="9:9" x14ac:dyDescent="0.3">
      <c r="I42988" s="22"/>
    </row>
    <row r="42989" spans="9:9" x14ac:dyDescent="0.3">
      <c r="I42989" s="22"/>
    </row>
    <row r="42990" spans="9:9" x14ac:dyDescent="0.3">
      <c r="I42990" s="22"/>
    </row>
    <row r="42991" spans="9:9" x14ac:dyDescent="0.3">
      <c r="I42991" s="22"/>
    </row>
    <row r="42992" spans="9:9" x14ac:dyDescent="0.3">
      <c r="I42992" s="22"/>
    </row>
    <row r="42993" spans="9:9" x14ac:dyDescent="0.3">
      <c r="I42993" s="22"/>
    </row>
    <row r="42994" spans="9:9" x14ac:dyDescent="0.3">
      <c r="I42994" s="22"/>
    </row>
    <row r="42995" spans="9:9" x14ac:dyDescent="0.3">
      <c r="I42995" s="22"/>
    </row>
    <row r="42996" spans="9:9" x14ac:dyDescent="0.3">
      <c r="I42996" s="22"/>
    </row>
    <row r="42997" spans="9:9" x14ac:dyDescent="0.3">
      <c r="I42997" s="22"/>
    </row>
    <row r="42998" spans="9:9" x14ac:dyDescent="0.3">
      <c r="I42998" s="22"/>
    </row>
    <row r="42999" spans="9:9" x14ac:dyDescent="0.3">
      <c r="I42999" s="22"/>
    </row>
    <row r="43000" spans="9:9" x14ac:dyDescent="0.3">
      <c r="I43000" s="22"/>
    </row>
    <row r="43001" spans="9:9" x14ac:dyDescent="0.3">
      <c r="I43001" s="22"/>
    </row>
    <row r="43002" spans="9:9" x14ac:dyDescent="0.3">
      <c r="I43002" s="22"/>
    </row>
    <row r="43003" spans="9:9" x14ac:dyDescent="0.3">
      <c r="I43003" s="22"/>
    </row>
    <row r="43004" spans="9:9" x14ac:dyDescent="0.3">
      <c r="I43004" s="22"/>
    </row>
    <row r="43005" spans="9:9" x14ac:dyDescent="0.3">
      <c r="I43005" s="22"/>
    </row>
    <row r="43006" spans="9:9" x14ac:dyDescent="0.3">
      <c r="I43006" s="22"/>
    </row>
    <row r="43007" spans="9:9" x14ac:dyDescent="0.3">
      <c r="I43007" s="22"/>
    </row>
    <row r="43008" spans="9:9" x14ac:dyDescent="0.3">
      <c r="I43008" s="22"/>
    </row>
    <row r="43009" spans="9:9" x14ac:dyDescent="0.3">
      <c r="I43009" s="22"/>
    </row>
    <row r="43010" spans="9:9" x14ac:dyDescent="0.3">
      <c r="I43010" s="22"/>
    </row>
    <row r="43011" spans="9:9" x14ac:dyDescent="0.3">
      <c r="I43011" s="22"/>
    </row>
    <row r="43012" spans="9:9" x14ac:dyDescent="0.3">
      <c r="I43012" s="22"/>
    </row>
    <row r="43013" spans="9:9" x14ac:dyDescent="0.3">
      <c r="I43013" s="22"/>
    </row>
    <row r="43014" spans="9:9" x14ac:dyDescent="0.3">
      <c r="I43014" s="22"/>
    </row>
    <row r="43015" spans="9:9" x14ac:dyDescent="0.3">
      <c r="I43015" s="22"/>
    </row>
    <row r="43016" spans="9:9" x14ac:dyDescent="0.3">
      <c r="I43016" s="22"/>
    </row>
    <row r="43017" spans="9:9" x14ac:dyDescent="0.3">
      <c r="I43017" s="22"/>
    </row>
    <row r="43018" spans="9:9" x14ac:dyDescent="0.3">
      <c r="I43018" s="22"/>
    </row>
    <row r="43019" spans="9:9" x14ac:dyDescent="0.3">
      <c r="I43019" s="22"/>
    </row>
    <row r="43020" spans="9:9" x14ac:dyDescent="0.3">
      <c r="I43020" s="22"/>
    </row>
    <row r="43021" spans="9:9" x14ac:dyDescent="0.3">
      <c r="I43021" s="22"/>
    </row>
    <row r="43022" spans="9:9" x14ac:dyDescent="0.3">
      <c r="I43022" s="22"/>
    </row>
    <row r="43023" spans="9:9" x14ac:dyDescent="0.3">
      <c r="I43023" s="22"/>
    </row>
    <row r="43024" spans="9:9" x14ac:dyDescent="0.3">
      <c r="I43024" s="22"/>
    </row>
    <row r="43025" spans="9:9" x14ac:dyDescent="0.3">
      <c r="I43025" s="22"/>
    </row>
    <row r="43026" spans="9:9" x14ac:dyDescent="0.3">
      <c r="I43026" s="22"/>
    </row>
    <row r="43027" spans="9:9" x14ac:dyDescent="0.3">
      <c r="I43027" s="22"/>
    </row>
    <row r="43028" spans="9:9" x14ac:dyDescent="0.3">
      <c r="I43028" s="22"/>
    </row>
    <row r="43029" spans="9:9" x14ac:dyDescent="0.3">
      <c r="I43029" s="22"/>
    </row>
    <row r="43030" spans="9:9" x14ac:dyDescent="0.3">
      <c r="I43030" s="22"/>
    </row>
    <row r="43031" spans="9:9" x14ac:dyDescent="0.3">
      <c r="I43031" s="22"/>
    </row>
    <row r="43032" spans="9:9" x14ac:dyDescent="0.3">
      <c r="I43032" s="22"/>
    </row>
    <row r="43033" spans="9:9" x14ac:dyDescent="0.3">
      <c r="I43033" s="22"/>
    </row>
    <row r="43034" spans="9:9" x14ac:dyDescent="0.3">
      <c r="I43034" s="22"/>
    </row>
    <row r="43035" spans="9:9" x14ac:dyDescent="0.3">
      <c r="I43035" s="22"/>
    </row>
    <row r="43036" spans="9:9" x14ac:dyDescent="0.3">
      <c r="I43036" s="22"/>
    </row>
    <row r="43037" spans="9:9" x14ac:dyDescent="0.3">
      <c r="I43037" s="22"/>
    </row>
    <row r="43038" spans="9:9" x14ac:dyDescent="0.3">
      <c r="I43038" s="22"/>
    </row>
    <row r="43039" spans="9:9" x14ac:dyDescent="0.3">
      <c r="I43039" s="22"/>
    </row>
    <row r="43040" spans="9:9" x14ac:dyDescent="0.3">
      <c r="I43040" s="22"/>
    </row>
    <row r="43041" spans="9:9" x14ac:dyDescent="0.3">
      <c r="I43041" s="22"/>
    </row>
    <row r="43042" spans="9:9" x14ac:dyDescent="0.3">
      <c r="I43042" s="22"/>
    </row>
    <row r="43043" spans="9:9" x14ac:dyDescent="0.3">
      <c r="I43043" s="22"/>
    </row>
    <row r="43044" spans="9:9" x14ac:dyDescent="0.3">
      <c r="I43044" s="22"/>
    </row>
    <row r="43045" spans="9:9" x14ac:dyDescent="0.3">
      <c r="I43045" s="22"/>
    </row>
    <row r="43046" spans="9:9" x14ac:dyDescent="0.3">
      <c r="I43046" s="22"/>
    </row>
    <row r="43047" spans="9:9" x14ac:dyDescent="0.3">
      <c r="I43047" s="22"/>
    </row>
    <row r="43048" spans="9:9" x14ac:dyDescent="0.3">
      <c r="I43048" s="22"/>
    </row>
    <row r="43049" spans="9:9" x14ac:dyDescent="0.3">
      <c r="I43049" s="22"/>
    </row>
    <row r="43050" spans="9:9" x14ac:dyDescent="0.3">
      <c r="I43050" s="22"/>
    </row>
    <row r="43051" spans="9:9" x14ac:dyDescent="0.3">
      <c r="I43051" s="22"/>
    </row>
    <row r="43052" spans="9:9" x14ac:dyDescent="0.3">
      <c r="I43052" s="22"/>
    </row>
    <row r="43053" spans="9:9" x14ac:dyDescent="0.3">
      <c r="I43053" s="22"/>
    </row>
    <row r="43054" spans="9:9" x14ac:dyDescent="0.3">
      <c r="I43054" s="22"/>
    </row>
    <row r="43055" spans="9:9" x14ac:dyDescent="0.3">
      <c r="I43055" s="22"/>
    </row>
    <row r="43056" spans="9:9" x14ac:dyDescent="0.3">
      <c r="I43056" s="22"/>
    </row>
    <row r="43057" spans="9:9" x14ac:dyDescent="0.3">
      <c r="I43057" s="22"/>
    </row>
    <row r="43058" spans="9:9" x14ac:dyDescent="0.3">
      <c r="I43058" s="22"/>
    </row>
    <row r="43059" spans="9:9" x14ac:dyDescent="0.3">
      <c r="I43059" s="22"/>
    </row>
    <row r="43060" spans="9:9" x14ac:dyDescent="0.3">
      <c r="I43060" s="22"/>
    </row>
    <row r="43061" spans="9:9" x14ac:dyDescent="0.3">
      <c r="I43061" s="22"/>
    </row>
    <row r="43062" spans="9:9" x14ac:dyDescent="0.3">
      <c r="I43062" s="22"/>
    </row>
    <row r="43063" spans="9:9" x14ac:dyDescent="0.3">
      <c r="I43063" s="22"/>
    </row>
    <row r="43064" spans="9:9" x14ac:dyDescent="0.3">
      <c r="I43064" s="22"/>
    </row>
    <row r="43065" spans="9:9" x14ac:dyDescent="0.3">
      <c r="I43065" s="22"/>
    </row>
    <row r="43066" spans="9:9" x14ac:dyDescent="0.3">
      <c r="I43066" s="22"/>
    </row>
    <row r="43067" spans="9:9" x14ac:dyDescent="0.3">
      <c r="I43067" s="22"/>
    </row>
    <row r="43068" spans="9:9" x14ac:dyDescent="0.3">
      <c r="I43068" s="22"/>
    </row>
    <row r="43069" spans="9:9" x14ac:dyDescent="0.3">
      <c r="I43069" s="22"/>
    </row>
    <row r="43070" spans="9:9" x14ac:dyDescent="0.3">
      <c r="I43070" s="22"/>
    </row>
    <row r="43071" spans="9:9" x14ac:dyDescent="0.3">
      <c r="I43071" s="22"/>
    </row>
    <row r="43072" spans="9:9" x14ac:dyDescent="0.3">
      <c r="I43072" s="22"/>
    </row>
    <row r="43073" spans="9:9" x14ac:dyDescent="0.3">
      <c r="I43073" s="22"/>
    </row>
    <row r="43074" spans="9:9" x14ac:dyDescent="0.3">
      <c r="I43074" s="22"/>
    </row>
    <row r="43075" spans="9:9" x14ac:dyDescent="0.3">
      <c r="I43075" s="22"/>
    </row>
    <row r="43076" spans="9:9" x14ac:dyDescent="0.3">
      <c r="I43076" s="22"/>
    </row>
    <row r="43077" spans="9:9" x14ac:dyDescent="0.3">
      <c r="I43077" s="22"/>
    </row>
    <row r="43078" spans="9:9" x14ac:dyDescent="0.3">
      <c r="I43078" s="22"/>
    </row>
    <row r="43079" spans="9:9" x14ac:dyDescent="0.3">
      <c r="I43079" s="22"/>
    </row>
    <row r="43080" spans="9:9" x14ac:dyDescent="0.3">
      <c r="I43080" s="22"/>
    </row>
    <row r="43081" spans="9:9" x14ac:dyDescent="0.3">
      <c r="I43081" s="22"/>
    </row>
    <row r="43082" spans="9:9" x14ac:dyDescent="0.3">
      <c r="I43082" s="22"/>
    </row>
    <row r="43083" spans="9:9" x14ac:dyDescent="0.3">
      <c r="I43083" s="22"/>
    </row>
    <row r="43084" spans="9:9" x14ac:dyDescent="0.3">
      <c r="I43084" s="22"/>
    </row>
    <row r="43085" spans="9:9" x14ac:dyDescent="0.3">
      <c r="I43085" s="22"/>
    </row>
    <row r="43086" spans="9:9" x14ac:dyDescent="0.3">
      <c r="I43086" s="22"/>
    </row>
    <row r="43087" spans="9:9" x14ac:dyDescent="0.3">
      <c r="I43087" s="22"/>
    </row>
    <row r="43088" spans="9:9" x14ac:dyDescent="0.3">
      <c r="I43088" s="22"/>
    </row>
    <row r="43089" spans="9:9" x14ac:dyDescent="0.3">
      <c r="I43089" s="22"/>
    </row>
    <row r="43090" spans="9:9" x14ac:dyDescent="0.3">
      <c r="I43090" s="22"/>
    </row>
    <row r="43091" spans="9:9" x14ac:dyDescent="0.3">
      <c r="I43091" s="22"/>
    </row>
    <row r="43092" spans="9:9" x14ac:dyDescent="0.3">
      <c r="I43092" s="22"/>
    </row>
    <row r="43093" spans="9:9" x14ac:dyDescent="0.3">
      <c r="I43093" s="22"/>
    </row>
    <row r="43094" spans="9:9" x14ac:dyDescent="0.3">
      <c r="I43094" s="22"/>
    </row>
    <row r="43095" spans="9:9" x14ac:dyDescent="0.3">
      <c r="I43095" s="22"/>
    </row>
    <row r="43096" spans="9:9" x14ac:dyDescent="0.3">
      <c r="I43096" s="22"/>
    </row>
    <row r="43097" spans="9:9" x14ac:dyDescent="0.3">
      <c r="I43097" s="22"/>
    </row>
    <row r="43098" spans="9:9" x14ac:dyDescent="0.3">
      <c r="I43098" s="22"/>
    </row>
    <row r="43099" spans="9:9" x14ac:dyDescent="0.3">
      <c r="I43099" s="22"/>
    </row>
    <row r="43100" spans="9:9" x14ac:dyDescent="0.3">
      <c r="I43100" s="22"/>
    </row>
    <row r="43101" spans="9:9" x14ac:dyDescent="0.3">
      <c r="I43101" s="22"/>
    </row>
    <row r="43102" spans="9:9" x14ac:dyDescent="0.3">
      <c r="I43102" s="22"/>
    </row>
    <row r="43103" spans="9:9" x14ac:dyDescent="0.3">
      <c r="I43103" s="22"/>
    </row>
    <row r="43104" spans="9:9" x14ac:dyDescent="0.3">
      <c r="I43104" s="22"/>
    </row>
    <row r="43105" spans="9:9" x14ac:dyDescent="0.3">
      <c r="I43105" s="22"/>
    </row>
    <row r="43106" spans="9:9" x14ac:dyDescent="0.3">
      <c r="I43106" s="22"/>
    </row>
    <row r="43107" spans="9:9" x14ac:dyDescent="0.3">
      <c r="I43107" s="22"/>
    </row>
    <row r="43108" spans="9:9" x14ac:dyDescent="0.3">
      <c r="I43108" s="22"/>
    </row>
    <row r="43109" spans="9:9" x14ac:dyDescent="0.3">
      <c r="I43109" s="22"/>
    </row>
    <row r="43110" spans="9:9" x14ac:dyDescent="0.3">
      <c r="I43110" s="22"/>
    </row>
    <row r="43111" spans="9:9" x14ac:dyDescent="0.3">
      <c r="I43111" s="22"/>
    </row>
    <row r="43112" spans="9:9" x14ac:dyDescent="0.3">
      <c r="I43112" s="22"/>
    </row>
    <row r="43113" spans="9:9" x14ac:dyDescent="0.3">
      <c r="I43113" s="22"/>
    </row>
    <row r="43114" spans="9:9" x14ac:dyDescent="0.3">
      <c r="I43114" s="22"/>
    </row>
    <row r="43115" spans="9:9" x14ac:dyDescent="0.3">
      <c r="I43115" s="22"/>
    </row>
    <row r="43116" spans="9:9" x14ac:dyDescent="0.3">
      <c r="I43116" s="22"/>
    </row>
    <row r="43117" spans="9:9" x14ac:dyDescent="0.3">
      <c r="I43117" s="22"/>
    </row>
    <row r="43118" spans="9:9" x14ac:dyDescent="0.3">
      <c r="I43118" s="22"/>
    </row>
    <row r="43119" spans="9:9" x14ac:dyDescent="0.3">
      <c r="I43119" s="22"/>
    </row>
    <row r="43120" spans="9:9" x14ac:dyDescent="0.3">
      <c r="I43120" s="22"/>
    </row>
    <row r="43121" spans="9:9" x14ac:dyDescent="0.3">
      <c r="I43121" s="22"/>
    </row>
    <row r="43122" spans="9:9" x14ac:dyDescent="0.3">
      <c r="I43122" s="22"/>
    </row>
    <row r="43123" spans="9:9" x14ac:dyDescent="0.3">
      <c r="I43123" s="22"/>
    </row>
    <row r="43124" spans="9:9" x14ac:dyDescent="0.3">
      <c r="I43124" s="22"/>
    </row>
    <row r="43125" spans="9:9" x14ac:dyDescent="0.3">
      <c r="I43125" s="22"/>
    </row>
    <row r="43126" spans="9:9" x14ac:dyDescent="0.3">
      <c r="I43126" s="22"/>
    </row>
    <row r="43127" spans="9:9" x14ac:dyDescent="0.3">
      <c r="I43127" s="22"/>
    </row>
    <row r="43128" spans="9:9" x14ac:dyDescent="0.3">
      <c r="I43128" s="22"/>
    </row>
    <row r="43129" spans="9:9" x14ac:dyDescent="0.3">
      <c r="I43129" s="22"/>
    </row>
    <row r="43130" spans="9:9" x14ac:dyDescent="0.3">
      <c r="I43130" s="22"/>
    </row>
    <row r="43131" spans="9:9" x14ac:dyDescent="0.3">
      <c r="I43131" s="22"/>
    </row>
    <row r="43132" spans="9:9" x14ac:dyDescent="0.3">
      <c r="I43132" s="22"/>
    </row>
    <row r="43133" spans="9:9" x14ac:dyDescent="0.3">
      <c r="I43133" s="22"/>
    </row>
    <row r="43134" spans="9:9" x14ac:dyDescent="0.3">
      <c r="I43134" s="22"/>
    </row>
    <row r="43135" spans="9:9" x14ac:dyDescent="0.3">
      <c r="I43135" s="22"/>
    </row>
    <row r="43136" spans="9:9" x14ac:dyDescent="0.3">
      <c r="I43136" s="22"/>
    </row>
    <row r="43137" spans="9:9" x14ac:dyDescent="0.3">
      <c r="I43137" s="22"/>
    </row>
    <row r="43138" spans="9:9" x14ac:dyDescent="0.3">
      <c r="I43138" s="22"/>
    </row>
    <row r="43139" spans="9:9" x14ac:dyDescent="0.3">
      <c r="I43139" s="22"/>
    </row>
    <row r="43140" spans="9:9" x14ac:dyDescent="0.3">
      <c r="I43140" s="22"/>
    </row>
    <row r="43141" spans="9:9" x14ac:dyDescent="0.3">
      <c r="I43141" s="22"/>
    </row>
    <row r="43142" spans="9:9" x14ac:dyDescent="0.3">
      <c r="I43142" s="22"/>
    </row>
    <row r="43143" spans="9:9" x14ac:dyDescent="0.3">
      <c r="I43143" s="22"/>
    </row>
    <row r="43144" spans="9:9" x14ac:dyDescent="0.3">
      <c r="I43144" s="22"/>
    </row>
    <row r="43145" spans="9:9" x14ac:dyDescent="0.3">
      <c r="I43145" s="22"/>
    </row>
    <row r="43146" spans="9:9" x14ac:dyDescent="0.3">
      <c r="I43146" s="22"/>
    </row>
    <row r="43147" spans="9:9" x14ac:dyDescent="0.3">
      <c r="I43147" s="22"/>
    </row>
    <row r="43148" spans="9:9" x14ac:dyDescent="0.3">
      <c r="I43148" s="22"/>
    </row>
    <row r="43149" spans="9:9" x14ac:dyDescent="0.3">
      <c r="I43149" s="22"/>
    </row>
    <row r="43150" spans="9:9" x14ac:dyDescent="0.3">
      <c r="I43150" s="22"/>
    </row>
    <row r="43151" spans="9:9" x14ac:dyDescent="0.3">
      <c r="I43151" s="22"/>
    </row>
    <row r="43152" spans="9:9" x14ac:dyDescent="0.3">
      <c r="I43152" s="22"/>
    </row>
    <row r="43153" spans="9:9" x14ac:dyDescent="0.3">
      <c r="I43153" s="22"/>
    </row>
    <row r="43154" spans="9:9" x14ac:dyDescent="0.3">
      <c r="I43154" s="22"/>
    </row>
    <row r="43155" spans="9:9" x14ac:dyDescent="0.3">
      <c r="I43155" s="22"/>
    </row>
    <row r="43156" spans="9:9" x14ac:dyDescent="0.3">
      <c r="I43156" s="22"/>
    </row>
    <row r="43157" spans="9:9" x14ac:dyDescent="0.3">
      <c r="I43157" s="22"/>
    </row>
    <row r="43158" spans="9:9" x14ac:dyDescent="0.3">
      <c r="I43158" s="22"/>
    </row>
    <row r="43159" spans="9:9" x14ac:dyDescent="0.3">
      <c r="I43159" s="22"/>
    </row>
    <row r="43160" spans="9:9" x14ac:dyDescent="0.3">
      <c r="I43160" s="22"/>
    </row>
    <row r="43161" spans="9:9" x14ac:dyDescent="0.3">
      <c r="I43161" s="22"/>
    </row>
    <row r="43162" spans="9:9" x14ac:dyDescent="0.3">
      <c r="I43162" s="22"/>
    </row>
    <row r="43163" spans="9:9" x14ac:dyDescent="0.3">
      <c r="I43163" s="22"/>
    </row>
    <row r="43164" spans="9:9" x14ac:dyDescent="0.3">
      <c r="I43164" s="22"/>
    </row>
    <row r="43165" spans="9:9" x14ac:dyDescent="0.3">
      <c r="I43165" s="22"/>
    </row>
    <row r="43166" spans="9:9" x14ac:dyDescent="0.3">
      <c r="I43166" s="22"/>
    </row>
    <row r="43167" spans="9:9" x14ac:dyDescent="0.3">
      <c r="I43167" s="22"/>
    </row>
    <row r="43168" spans="9:9" x14ac:dyDescent="0.3">
      <c r="I43168" s="22"/>
    </row>
    <row r="43169" spans="9:9" x14ac:dyDescent="0.3">
      <c r="I43169" s="22"/>
    </row>
    <row r="43170" spans="9:9" x14ac:dyDescent="0.3">
      <c r="I43170" s="22"/>
    </row>
    <row r="43171" spans="9:9" x14ac:dyDescent="0.3">
      <c r="I43171" s="22"/>
    </row>
    <row r="43172" spans="9:9" x14ac:dyDescent="0.3">
      <c r="I43172" s="22"/>
    </row>
    <row r="43173" spans="9:9" x14ac:dyDescent="0.3">
      <c r="I43173" s="22"/>
    </row>
    <row r="43174" spans="9:9" x14ac:dyDescent="0.3">
      <c r="I43174" s="22"/>
    </row>
    <row r="43175" spans="9:9" x14ac:dyDescent="0.3">
      <c r="I43175" s="22"/>
    </row>
    <row r="43176" spans="9:9" x14ac:dyDescent="0.3">
      <c r="I43176" s="22"/>
    </row>
    <row r="43177" spans="9:9" x14ac:dyDescent="0.3">
      <c r="I43177" s="22"/>
    </row>
    <row r="43178" spans="9:9" x14ac:dyDescent="0.3">
      <c r="I43178" s="22"/>
    </row>
    <row r="43179" spans="9:9" x14ac:dyDescent="0.3">
      <c r="I43179" s="22"/>
    </row>
    <row r="43180" spans="9:9" x14ac:dyDescent="0.3">
      <c r="I43180" s="22"/>
    </row>
    <row r="43181" spans="9:9" x14ac:dyDescent="0.3">
      <c r="I43181" s="22"/>
    </row>
    <row r="43182" spans="9:9" x14ac:dyDescent="0.3">
      <c r="I43182" s="22"/>
    </row>
    <row r="43183" spans="9:9" x14ac:dyDescent="0.3">
      <c r="I43183" s="22"/>
    </row>
    <row r="43184" spans="9:9" x14ac:dyDescent="0.3">
      <c r="I43184" s="22"/>
    </row>
    <row r="43185" spans="9:9" x14ac:dyDescent="0.3">
      <c r="I43185" s="22"/>
    </row>
    <row r="43186" spans="9:9" x14ac:dyDescent="0.3">
      <c r="I43186" s="22"/>
    </row>
    <row r="43187" spans="9:9" x14ac:dyDescent="0.3">
      <c r="I43187" s="22"/>
    </row>
    <row r="43188" spans="9:9" x14ac:dyDescent="0.3">
      <c r="I43188" s="22"/>
    </row>
    <row r="43189" spans="9:9" x14ac:dyDescent="0.3">
      <c r="I43189" s="22"/>
    </row>
    <row r="43190" spans="9:9" x14ac:dyDescent="0.3">
      <c r="I43190" s="22"/>
    </row>
    <row r="43191" spans="9:9" x14ac:dyDescent="0.3">
      <c r="I43191" s="22"/>
    </row>
    <row r="43192" spans="9:9" x14ac:dyDescent="0.3">
      <c r="I43192" s="22"/>
    </row>
    <row r="43193" spans="9:9" x14ac:dyDescent="0.3">
      <c r="I43193" s="22"/>
    </row>
    <row r="43194" spans="9:9" x14ac:dyDescent="0.3">
      <c r="I43194" s="22"/>
    </row>
    <row r="43195" spans="9:9" x14ac:dyDescent="0.3">
      <c r="I43195" s="22"/>
    </row>
    <row r="43196" spans="9:9" x14ac:dyDescent="0.3">
      <c r="I43196" s="22"/>
    </row>
    <row r="43197" spans="9:9" x14ac:dyDescent="0.3">
      <c r="I43197" s="22"/>
    </row>
    <row r="43198" spans="9:9" x14ac:dyDescent="0.3">
      <c r="I43198" s="22"/>
    </row>
    <row r="43199" spans="9:9" x14ac:dyDescent="0.3">
      <c r="I43199" s="22"/>
    </row>
    <row r="43200" spans="9:9" x14ac:dyDescent="0.3">
      <c r="I43200" s="22"/>
    </row>
    <row r="43201" spans="9:9" x14ac:dyDescent="0.3">
      <c r="I43201" s="22"/>
    </row>
    <row r="43202" spans="9:9" x14ac:dyDescent="0.3">
      <c r="I43202" s="22"/>
    </row>
    <row r="43203" spans="9:9" x14ac:dyDescent="0.3">
      <c r="I43203" s="22"/>
    </row>
    <row r="43204" spans="9:9" x14ac:dyDescent="0.3">
      <c r="I43204" s="22"/>
    </row>
    <row r="43205" spans="9:9" x14ac:dyDescent="0.3">
      <c r="I43205" s="22"/>
    </row>
    <row r="43206" spans="9:9" x14ac:dyDescent="0.3">
      <c r="I43206" s="22"/>
    </row>
    <row r="43207" spans="9:9" x14ac:dyDescent="0.3">
      <c r="I43207" s="22"/>
    </row>
    <row r="43208" spans="9:9" x14ac:dyDescent="0.3">
      <c r="I43208" s="22"/>
    </row>
    <row r="43209" spans="9:9" x14ac:dyDescent="0.3">
      <c r="I43209" s="22"/>
    </row>
    <row r="43210" spans="9:9" x14ac:dyDescent="0.3">
      <c r="I43210" s="22"/>
    </row>
    <row r="43211" spans="9:9" x14ac:dyDescent="0.3">
      <c r="I43211" s="22"/>
    </row>
    <row r="43212" spans="9:9" x14ac:dyDescent="0.3">
      <c r="I43212" s="22"/>
    </row>
    <row r="43213" spans="9:9" x14ac:dyDescent="0.3">
      <c r="I43213" s="22"/>
    </row>
    <row r="43214" spans="9:9" x14ac:dyDescent="0.3">
      <c r="I43214" s="22"/>
    </row>
    <row r="43215" spans="9:9" x14ac:dyDescent="0.3">
      <c r="I43215" s="22"/>
    </row>
    <row r="43216" spans="9:9" x14ac:dyDescent="0.3">
      <c r="I43216" s="22"/>
    </row>
    <row r="43217" spans="9:9" x14ac:dyDescent="0.3">
      <c r="I43217" s="22"/>
    </row>
    <row r="43218" spans="9:9" x14ac:dyDescent="0.3">
      <c r="I43218" s="22"/>
    </row>
    <row r="43219" spans="9:9" x14ac:dyDescent="0.3">
      <c r="I43219" s="22"/>
    </row>
    <row r="43220" spans="9:9" x14ac:dyDescent="0.3">
      <c r="I43220" s="22"/>
    </row>
    <row r="43221" spans="9:9" x14ac:dyDescent="0.3">
      <c r="I43221" s="22"/>
    </row>
    <row r="43222" spans="9:9" x14ac:dyDescent="0.3">
      <c r="I43222" s="22"/>
    </row>
    <row r="43223" spans="9:9" x14ac:dyDescent="0.3">
      <c r="I43223" s="22"/>
    </row>
    <row r="43224" spans="9:9" x14ac:dyDescent="0.3">
      <c r="I43224" s="22"/>
    </row>
    <row r="43225" spans="9:9" x14ac:dyDescent="0.3">
      <c r="I43225" s="22"/>
    </row>
    <row r="43226" spans="9:9" x14ac:dyDescent="0.3">
      <c r="I43226" s="22"/>
    </row>
    <row r="43227" spans="9:9" x14ac:dyDescent="0.3">
      <c r="I43227" s="22"/>
    </row>
    <row r="43228" spans="9:9" x14ac:dyDescent="0.3">
      <c r="I43228" s="22"/>
    </row>
    <row r="43229" spans="9:9" x14ac:dyDescent="0.3">
      <c r="I43229" s="22"/>
    </row>
    <row r="43230" spans="9:9" x14ac:dyDescent="0.3">
      <c r="I43230" s="22"/>
    </row>
    <row r="43231" spans="9:9" x14ac:dyDescent="0.3">
      <c r="I43231" s="22"/>
    </row>
    <row r="43232" spans="9:9" x14ac:dyDescent="0.3">
      <c r="I43232" s="22"/>
    </row>
    <row r="43233" spans="9:9" x14ac:dyDescent="0.3">
      <c r="I43233" s="22"/>
    </row>
    <row r="43234" spans="9:9" x14ac:dyDescent="0.3">
      <c r="I43234" s="22"/>
    </row>
    <row r="43235" spans="9:9" x14ac:dyDescent="0.3">
      <c r="I43235" s="22"/>
    </row>
    <row r="43236" spans="9:9" x14ac:dyDescent="0.3">
      <c r="I43236" s="22"/>
    </row>
    <row r="43237" spans="9:9" x14ac:dyDescent="0.3">
      <c r="I43237" s="22"/>
    </row>
    <row r="43238" spans="9:9" x14ac:dyDescent="0.3">
      <c r="I43238" s="22"/>
    </row>
    <row r="43239" spans="9:9" x14ac:dyDescent="0.3">
      <c r="I43239" s="22"/>
    </row>
    <row r="43240" spans="9:9" x14ac:dyDescent="0.3">
      <c r="I43240" s="22"/>
    </row>
    <row r="43241" spans="9:9" x14ac:dyDescent="0.3">
      <c r="I43241" s="22"/>
    </row>
    <row r="43242" spans="9:9" x14ac:dyDescent="0.3">
      <c r="I43242" s="22"/>
    </row>
    <row r="43243" spans="9:9" x14ac:dyDescent="0.3">
      <c r="I43243" s="22"/>
    </row>
    <row r="43244" spans="9:9" x14ac:dyDescent="0.3">
      <c r="I43244" s="22"/>
    </row>
    <row r="43245" spans="9:9" x14ac:dyDescent="0.3">
      <c r="I43245" s="22"/>
    </row>
    <row r="43246" spans="9:9" x14ac:dyDescent="0.3">
      <c r="I43246" s="22"/>
    </row>
    <row r="43247" spans="9:9" x14ac:dyDescent="0.3">
      <c r="I43247" s="22"/>
    </row>
    <row r="43248" spans="9:9" x14ac:dyDescent="0.3">
      <c r="I43248" s="22"/>
    </row>
    <row r="43249" spans="9:9" x14ac:dyDescent="0.3">
      <c r="I43249" s="22"/>
    </row>
    <row r="43250" spans="9:9" x14ac:dyDescent="0.3">
      <c r="I43250" s="22"/>
    </row>
    <row r="43251" spans="9:9" x14ac:dyDescent="0.3">
      <c r="I43251" s="22"/>
    </row>
    <row r="43252" spans="9:9" x14ac:dyDescent="0.3">
      <c r="I43252" s="22"/>
    </row>
    <row r="43253" spans="9:9" x14ac:dyDescent="0.3">
      <c r="I43253" s="22"/>
    </row>
    <row r="43254" spans="9:9" x14ac:dyDescent="0.3">
      <c r="I43254" s="22"/>
    </row>
    <row r="43255" spans="9:9" x14ac:dyDescent="0.3">
      <c r="I43255" s="22"/>
    </row>
    <row r="43256" spans="9:9" x14ac:dyDescent="0.3">
      <c r="I43256" s="22"/>
    </row>
    <row r="43257" spans="9:9" x14ac:dyDescent="0.3">
      <c r="I43257" s="22"/>
    </row>
    <row r="43258" spans="9:9" x14ac:dyDescent="0.3">
      <c r="I43258" s="22"/>
    </row>
    <row r="43259" spans="9:9" x14ac:dyDescent="0.3">
      <c r="I43259" s="22"/>
    </row>
    <row r="43260" spans="9:9" x14ac:dyDescent="0.3">
      <c r="I43260" s="22"/>
    </row>
    <row r="43261" spans="9:9" x14ac:dyDescent="0.3">
      <c r="I43261" s="22"/>
    </row>
    <row r="43262" spans="9:9" x14ac:dyDescent="0.3">
      <c r="I43262" s="22"/>
    </row>
    <row r="43263" spans="9:9" x14ac:dyDescent="0.3">
      <c r="I43263" s="22"/>
    </row>
    <row r="43264" spans="9:9" x14ac:dyDescent="0.3">
      <c r="I43264" s="22"/>
    </row>
    <row r="43265" spans="9:9" x14ac:dyDescent="0.3">
      <c r="I43265" s="22"/>
    </row>
    <row r="43266" spans="9:9" x14ac:dyDescent="0.3">
      <c r="I43266" s="22"/>
    </row>
    <row r="43267" spans="9:9" x14ac:dyDescent="0.3">
      <c r="I43267" s="22"/>
    </row>
    <row r="43268" spans="9:9" x14ac:dyDescent="0.3">
      <c r="I43268" s="22"/>
    </row>
    <row r="43269" spans="9:9" x14ac:dyDescent="0.3">
      <c r="I43269" s="22"/>
    </row>
    <row r="43270" spans="9:9" x14ac:dyDescent="0.3">
      <c r="I43270" s="22"/>
    </row>
    <row r="43271" spans="9:9" x14ac:dyDescent="0.3">
      <c r="I43271" s="22"/>
    </row>
    <row r="43272" spans="9:9" x14ac:dyDescent="0.3">
      <c r="I43272" s="22"/>
    </row>
    <row r="43273" spans="9:9" x14ac:dyDescent="0.3">
      <c r="I43273" s="22"/>
    </row>
    <row r="43274" spans="9:9" x14ac:dyDescent="0.3">
      <c r="I43274" s="22"/>
    </row>
    <row r="43275" spans="9:9" x14ac:dyDescent="0.3">
      <c r="I43275" s="22"/>
    </row>
    <row r="43276" spans="9:9" x14ac:dyDescent="0.3">
      <c r="I43276" s="22"/>
    </row>
    <row r="43277" spans="9:9" x14ac:dyDescent="0.3">
      <c r="I43277" s="22"/>
    </row>
    <row r="43278" spans="9:9" x14ac:dyDescent="0.3">
      <c r="I43278" s="22"/>
    </row>
    <row r="43279" spans="9:9" x14ac:dyDescent="0.3">
      <c r="I43279" s="22"/>
    </row>
    <row r="43280" spans="9:9" x14ac:dyDescent="0.3">
      <c r="I43280" s="22"/>
    </row>
    <row r="43281" spans="9:9" x14ac:dyDescent="0.3">
      <c r="I43281" s="22"/>
    </row>
    <row r="43282" spans="9:9" x14ac:dyDescent="0.3">
      <c r="I43282" s="22"/>
    </row>
    <row r="43283" spans="9:9" x14ac:dyDescent="0.3">
      <c r="I43283" s="22"/>
    </row>
    <row r="43284" spans="9:9" x14ac:dyDescent="0.3">
      <c r="I43284" s="22"/>
    </row>
    <row r="43285" spans="9:9" x14ac:dyDescent="0.3">
      <c r="I43285" s="22"/>
    </row>
    <row r="43286" spans="9:9" x14ac:dyDescent="0.3">
      <c r="I43286" s="22"/>
    </row>
    <row r="43287" spans="9:9" x14ac:dyDescent="0.3">
      <c r="I43287" s="22"/>
    </row>
    <row r="43288" spans="9:9" x14ac:dyDescent="0.3">
      <c r="I43288" s="22"/>
    </row>
    <row r="43289" spans="9:9" x14ac:dyDescent="0.3">
      <c r="I43289" s="22"/>
    </row>
    <row r="43290" spans="9:9" x14ac:dyDescent="0.3">
      <c r="I43290" s="22"/>
    </row>
    <row r="43291" spans="9:9" x14ac:dyDescent="0.3">
      <c r="I43291" s="22"/>
    </row>
    <row r="43292" spans="9:9" x14ac:dyDescent="0.3">
      <c r="I43292" s="22"/>
    </row>
    <row r="43293" spans="9:9" x14ac:dyDescent="0.3">
      <c r="I43293" s="22"/>
    </row>
    <row r="43294" spans="9:9" x14ac:dyDescent="0.3">
      <c r="I43294" s="22"/>
    </row>
    <row r="43295" spans="9:9" x14ac:dyDescent="0.3">
      <c r="I43295" s="22"/>
    </row>
    <row r="43296" spans="9:9" x14ac:dyDescent="0.3">
      <c r="I43296" s="22"/>
    </row>
    <row r="43297" spans="9:9" x14ac:dyDescent="0.3">
      <c r="I43297" s="22"/>
    </row>
    <row r="43298" spans="9:9" x14ac:dyDescent="0.3">
      <c r="I43298" s="22"/>
    </row>
    <row r="43299" spans="9:9" x14ac:dyDescent="0.3">
      <c r="I43299" s="22"/>
    </row>
    <row r="43300" spans="9:9" x14ac:dyDescent="0.3">
      <c r="I43300" s="22"/>
    </row>
    <row r="43301" spans="9:9" x14ac:dyDescent="0.3">
      <c r="I43301" s="22"/>
    </row>
    <row r="43302" spans="9:9" x14ac:dyDescent="0.3">
      <c r="I43302" s="22"/>
    </row>
    <row r="43303" spans="9:9" x14ac:dyDescent="0.3">
      <c r="I43303" s="22"/>
    </row>
    <row r="43304" spans="9:9" x14ac:dyDescent="0.3">
      <c r="I43304" s="22"/>
    </row>
    <row r="43305" spans="9:9" x14ac:dyDescent="0.3">
      <c r="I43305" s="22"/>
    </row>
    <row r="43306" spans="9:9" x14ac:dyDescent="0.3">
      <c r="I43306" s="22"/>
    </row>
    <row r="43307" spans="9:9" x14ac:dyDescent="0.3">
      <c r="I43307" s="22"/>
    </row>
    <row r="43308" spans="9:9" x14ac:dyDescent="0.3">
      <c r="I43308" s="22"/>
    </row>
    <row r="43309" spans="9:9" x14ac:dyDescent="0.3">
      <c r="I43309" s="22"/>
    </row>
    <row r="43310" spans="9:9" x14ac:dyDescent="0.3">
      <c r="I43310" s="22"/>
    </row>
    <row r="43311" spans="9:9" x14ac:dyDescent="0.3">
      <c r="I43311" s="22"/>
    </row>
    <row r="43312" spans="9:9" x14ac:dyDescent="0.3">
      <c r="I43312" s="22"/>
    </row>
    <row r="43313" spans="9:9" x14ac:dyDescent="0.3">
      <c r="I43313" s="22"/>
    </row>
    <row r="43314" spans="9:9" x14ac:dyDescent="0.3">
      <c r="I43314" s="22"/>
    </row>
    <row r="43315" spans="9:9" x14ac:dyDescent="0.3">
      <c r="I43315" s="22"/>
    </row>
    <row r="43316" spans="9:9" x14ac:dyDescent="0.3">
      <c r="I43316" s="22"/>
    </row>
    <row r="43317" spans="9:9" x14ac:dyDescent="0.3">
      <c r="I43317" s="22"/>
    </row>
    <row r="43318" spans="9:9" x14ac:dyDescent="0.3">
      <c r="I43318" s="22"/>
    </row>
    <row r="43319" spans="9:9" x14ac:dyDescent="0.3">
      <c r="I43319" s="22"/>
    </row>
    <row r="43320" spans="9:9" x14ac:dyDescent="0.3">
      <c r="I43320" s="22"/>
    </row>
    <row r="43321" spans="9:9" x14ac:dyDescent="0.3">
      <c r="I43321" s="22"/>
    </row>
    <row r="43322" spans="9:9" x14ac:dyDescent="0.3">
      <c r="I43322" s="22"/>
    </row>
    <row r="43323" spans="9:9" x14ac:dyDescent="0.3">
      <c r="I43323" s="22"/>
    </row>
    <row r="43324" spans="9:9" x14ac:dyDescent="0.3">
      <c r="I43324" s="22"/>
    </row>
    <row r="43325" spans="9:9" x14ac:dyDescent="0.3">
      <c r="I43325" s="22"/>
    </row>
    <row r="43326" spans="9:9" x14ac:dyDescent="0.3">
      <c r="I43326" s="22"/>
    </row>
    <row r="43327" spans="9:9" x14ac:dyDescent="0.3">
      <c r="I43327" s="22"/>
    </row>
    <row r="43328" spans="9:9" x14ac:dyDescent="0.3">
      <c r="I43328" s="22"/>
    </row>
    <row r="43329" spans="9:9" x14ac:dyDescent="0.3">
      <c r="I43329" s="22"/>
    </row>
    <row r="43330" spans="9:9" x14ac:dyDescent="0.3">
      <c r="I43330" s="22"/>
    </row>
    <row r="43331" spans="9:9" x14ac:dyDescent="0.3">
      <c r="I43331" s="22"/>
    </row>
    <row r="43332" spans="9:9" x14ac:dyDescent="0.3">
      <c r="I43332" s="22"/>
    </row>
    <row r="43333" spans="9:9" x14ac:dyDescent="0.3">
      <c r="I43333" s="22"/>
    </row>
    <row r="43334" spans="9:9" x14ac:dyDescent="0.3">
      <c r="I43334" s="22"/>
    </row>
    <row r="43335" spans="9:9" x14ac:dyDescent="0.3">
      <c r="I43335" s="22"/>
    </row>
    <row r="43336" spans="9:9" x14ac:dyDescent="0.3">
      <c r="I43336" s="22"/>
    </row>
    <row r="43337" spans="9:9" x14ac:dyDescent="0.3">
      <c r="I43337" s="22"/>
    </row>
    <row r="43338" spans="9:9" x14ac:dyDescent="0.3">
      <c r="I43338" s="22"/>
    </row>
    <row r="43339" spans="9:9" x14ac:dyDescent="0.3">
      <c r="I43339" s="22"/>
    </row>
    <row r="43340" spans="9:9" x14ac:dyDescent="0.3">
      <c r="I43340" s="22"/>
    </row>
    <row r="43341" spans="9:9" x14ac:dyDescent="0.3">
      <c r="I43341" s="22"/>
    </row>
    <row r="43342" spans="9:9" x14ac:dyDescent="0.3">
      <c r="I43342" s="22"/>
    </row>
    <row r="43343" spans="9:9" x14ac:dyDescent="0.3">
      <c r="I43343" s="22"/>
    </row>
    <row r="43344" spans="9:9" x14ac:dyDescent="0.3">
      <c r="I43344" s="22"/>
    </row>
    <row r="43345" spans="9:9" x14ac:dyDescent="0.3">
      <c r="I43345" s="22"/>
    </row>
    <row r="43346" spans="9:9" x14ac:dyDescent="0.3">
      <c r="I43346" s="22"/>
    </row>
    <row r="43347" spans="9:9" x14ac:dyDescent="0.3">
      <c r="I43347" s="22"/>
    </row>
    <row r="43348" spans="9:9" x14ac:dyDescent="0.3">
      <c r="I43348" s="22"/>
    </row>
    <row r="43349" spans="9:9" x14ac:dyDescent="0.3">
      <c r="I43349" s="22"/>
    </row>
    <row r="43350" spans="9:9" x14ac:dyDescent="0.3">
      <c r="I43350" s="22"/>
    </row>
    <row r="43351" spans="9:9" x14ac:dyDescent="0.3">
      <c r="I43351" s="22"/>
    </row>
    <row r="43352" spans="9:9" x14ac:dyDescent="0.3">
      <c r="I43352" s="22"/>
    </row>
    <row r="43353" spans="9:9" x14ac:dyDescent="0.3">
      <c r="I43353" s="22"/>
    </row>
    <row r="43354" spans="9:9" x14ac:dyDescent="0.3">
      <c r="I43354" s="22"/>
    </row>
    <row r="43355" spans="9:9" x14ac:dyDescent="0.3">
      <c r="I43355" s="22"/>
    </row>
    <row r="43356" spans="9:9" x14ac:dyDescent="0.3">
      <c r="I43356" s="22"/>
    </row>
    <row r="43357" spans="9:9" x14ac:dyDescent="0.3">
      <c r="I43357" s="22"/>
    </row>
    <row r="43358" spans="9:9" x14ac:dyDescent="0.3">
      <c r="I43358" s="22"/>
    </row>
    <row r="43359" spans="9:9" x14ac:dyDescent="0.3">
      <c r="I43359" s="22"/>
    </row>
    <row r="43360" spans="9:9" x14ac:dyDescent="0.3">
      <c r="I43360" s="22"/>
    </row>
    <row r="43361" spans="9:9" x14ac:dyDescent="0.3">
      <c r="I43361" s="22"/>
    </row>
    <row r="43362" spans="9:9" x14ac:dyDescent="0.3">
      <c r="I43362" s="22"/>
    </row>
    <row r="43363" spans="9:9" x14ac:dyDescent="0.3">
      <c r="I43363" s="22"/>
    </row>
    <row r="43364" spans="9:9" x14ac:dyDescent="0.3">
      <c r="I43364" s="22"/>
    </row>
    <row r="43365" spans="9:9" x14ac:dyDescent="0.3">
      <c r="I43365" s="22"/>
    </row>
    <row r="43366" spans="9:9" x14ac:dyDescent="0.3">
      <c r="I43366" s="22"/>
    </row>
    <row r="43367" spans="9:9" x14ac:dyDescent="0.3">
      <c r="I43367" s="22"/>
    </row>
    <row r="43368" spans="9:9" x14ac:dyDescent="0.3">
      <c r="I43368" s="22"/>
    </row>
    <row r="43369" spans="9:9" x14ac:dyDescent="0.3">
      <c r="I43369" s="22"/>
    </row>
    <row r="43370" spans="9:9" x14ac:dyDescent="0.3">
      <c r="I43370" s="22"/>
    </row>
    <row r="43371" spans="9:9" x14ac:dyDescent="0.3">
      <c r="I43371" s="22"/>
    </row>
    <row r="43372" spans="9:9" x14ac:dyDescent="0.3">
      <c r="I43372" s="22"/>
    </row>
    <row r="43373" spans="9:9" x14ac:dyDescent="0.3">
      <c r="I43373" s="22"/>
    </row>
    <row r="43374" spans="9:9" x14ac:dyDescent="0.3">
      <c r="I43374" s="22"/>
    </row>
    <row r="43375" spans="9:9" x14ac:dyDescent="0.3">
      <c r="I43375" s="22"/>
    </row>
    <row r="43376" spans="9:9" x14ac:dyDescent="0.3">
      <c r="I43376" s="22"/>
    </row>
    <row r="43377" spans="9:9" x14ac:dyDescent="0.3">
      <c r="I43377" s="22"/>
    </row>
    <row r="43378" spans="9:9" x14ac:dyDescent="0.3">
      <c r="I43378" s="22"/>
    </row>
    <row r="43379" spans="9:9" x14ac:dyDescent="0.3">
      <c r="I43379" s="22"/>
    </row>
    <row r="43380" spans="9:9" x14ac:dyDescent="0.3">
      <c r="I43380" s="22"/>
    </row>
    <row r="43381" spans="9:9" x14ac:dyDescent="0.3">
      <c r="I43381" s="22"/>
    </row>
    <row r="43382" spans="9:9" x14ac:dyDescent="0.3">
      <c r="I43382" s="22"/>
    </row>
    <row r="43383" spans="9:9" x14ac:dyDescent="0.3">
      <c r="I43383" s="22"/>
    </row>
    <row r="43384" spans="9:9" x14ac:dyDescent="0.3">
      <c r="I43384" s="22"/>
    </row>
    <row r="43385" spans="9:9" x14ac:dyDescent="0.3">
      <c r="I43385" s="22"/>
    </row>
    <row r="43386" spans="9:9" x14ac:dyDescent="0.3">
      <c r="I43386" s="22"/>
    </row>
    <row r="43387" spans="9:9" x14ac:dyDescent="0.3">
      <c r="I43387" s="22"/>
    </row>
    <row r="43388" spans="9:9" x14ac:dyDescent="0.3">
      <c r="I43388" s="22"/>
    </row>
    <row r="43389" spans="9:9" x14ac:dyDescent="0.3">
      <c r="I43389" s="22"/>
    </row>
    <row r="43390" spans="9:9" x14ac:dyDescent="0.3">
      <c r="I43390" s="22"/>
    </row>
    <row r="43391" spans="9:9" x14ac:dyDescent="0.3">
      <c r="I43391" s="22"/>
    </row>
    <row r="43392" spans="9:9" x14ac:dyDescent="0.3">
      <c r="I43392" s="22"/>
    </row>
    <row r="43393" spans="9:9" x14ac:dyDescent="0.3">
      <c r="I43393" s="22"/>
    </row>
    <row r="43394" spans="9:9" x14ac:dyDescent="0.3">
      <c r="I43394" s="22"/>
    </row>
    <row r="43395" spans="9:9" x14ac:dyDescent="0.3">
      <c r="I43395" s="22"/>
    </row>
    <row r="43396" spans="9:9" x14ac:dyDescent="0.3">
      <c r="I43396" s="22"/>
    </row>
    <row r="43397" spans="9:9" x14ac:dyDescent="0.3">
      <c r="I43397" s="22"/>
    </row>
    <row r="43398" spans="9:9" x14ac:dyDescent="0.3">
      <c r="I43398" s="22"/>
    </row>
    <row r="43399" spans="9:9" x14ac:dyDescent="0.3">
      <c r="I43399" s="22"/>
    </row>
    <row r="43400" spans="9:9" x14ac:dyDescent="0.3">
      <c r="I43400" s="22"/>
    </row>
    <row r="43401" spans="9:9" x14ac:dyDescent="0.3">
      <c r="I43401" s="22"/>
    </row>
    <row r="43402" spans="9:9" x14ac:dyDescent="0.3">
      <c r="I43402" s="22"/>
    </row>
    <row r="43403" spans="9:9" x14ac:dyDescent="0.3">
      <c r="I43403" s="22"/>
    </row>
    <row r="43404" spans="9:9" x14ac:dyDescent="0.3">
      <c r="I43404" s="22"/>
    </row>
    <row r="43405" spans="9:9" x14ac:dyDescent="0.3">
      <c r="I43405" s="22"/>
    </row>
    <row r="43406" spans="9:9" x14ac:dyDescent="0.3">
      <c r="I43406" s="22"/>
    </row>
    <row r="43407" spans="9:9" x14ac:dyDescent="0.3">
      <c r="I43407" s="22"/>
    </row>
    <row r="43408" spans="9:9" x14ac:dyDescent="0.3">
      <c r="I43408" s="22"/>
    </row>
    <row r="43409" spans="9:9" x14ac:dyDescent="0.3">
      <c r="I43409" s="22"/>
    </row>
    <row r="43410" spans="9:9" x14ac:dyDescent="0.3">
      <c r="I43410" s="22"/>
    </row>
    <row r="43411" spans="9:9" x14ac:dyDescent="0.3">
      <c r="I43411" s="22"/>
    </row>
    <row r="43412" spans="9:9" x14ac:dyDescent="0.3">
      <c r="I43412" s="22"/>
    </row>
    <row r="43413" spans="9:9" x14ac:dyDescent="0.3">
      <c r="I43413" s="22"/>
    </row>
    <row r="43414" spans="9:9" x14ac:dyDescent="0.3">
      <c r="I43414" s="22"/>
    </row>
    <row r="43415" spans="9:9" x14ac:dyDescent="0.3">
      <c r="I43415" s="22"/>
    </row>
    <row r="43416" spans="9:9" x14ac:dyDescent="0.3">
      <c r="I43416" s="22"/>
    </row>
    <row r="43417" spans="9:9" x14ac:dyDescent="0.3">
      <c r="I43417" s="22"/>
    </row>
    <row r="43418" spans="9:9" x14ac:dyDescent="0.3">
      <c r="I43418" s="22"/>
    </row>
    <row r="43419" spans="9:9" x14ac:dyDescent="0.3">
      <c r="I43419" s="22"/>
    </row>
    <row r="43420" spans="9:9" x14ac:dyDescent="0.3">
      <c r="I43420" s="22"/>
    </row>
    <row r="43421" spans="9:9" x14ac:dyDescent="0.3">
      <c r="I43421" s="22"/>
    </row>
    <row r="43422" spans="9:9" x14ac:dyDescent="0.3">
      <c r="I43422" s="22"/>
    </row>
    <row r="43423" spans="9:9" x14ac:dyDescent="0.3">
      <c r="I43423" s="22"/>
    </row>
    <row r="43424" spans="9:9" x14ac:dyDescent="0.3">
      <c r="I43424" s="22"/>
    </row>
    <row r="43425" spans="9:9" x14ac:dyDescent="0.3">
      <c r="I43425" s="22"/>
    </row>
    <row r="43426" spans="9:9" x14ac:dyDescent="0.3">
      <c r="I43426" s="22"/>
    </row>
    <row r="43427" spans="9:9" x14ac:dyDescent="0.3">
      <c r="I43427" s="22"/>
    </row>
    <row r="43428" spans="9:9" x14ac:dyDescent="0.3">
      <c r="I43428" s="22"/>
    </row>
    <row r="43429" spans="9:9" x14ac:dyDescent="0.3">
      <c r="I43429" s="22"/>
    </row>
    <row r="43430" spans="9:9" x14ac:dyDescent="0.3">
      <c r="I43430" s="22"/>
    </row>
    <row r="43431" spans="9:9" x14ac:dyDescent="0.3">
      <c r="I43431" s="22"/>
    </row>
    <row r="43432" spans="9:9" x14ac:dyDescent="0.3">
      <c r="I43432" s="22"/>
    </row>
    <row r="43433" spans="9:9" x14ac:dyDescent="0.3">
      <c r="I43433" s="22"/>
    </row>
    <row r="43434" spans="9:9" x14ac:dyDescent="0.3">
      <c r="I43434" s="22"/>
    </row>
    <row r="43435" spans="9:9" x14ac:dyDescent="0.3">
      <c r="I43435" s="22"/>
    </row>
    <row r="43436" spans="9:9" x14ac:dyDescent="0.3">
      <c r="I43436" s="22"/>
    </row>
    <row r="43437" spans="9:9" x14ac:dyDescent="0.3">
      <c r="I43437" s="22"/>
    </row>
    <row r="43438" spans="9:9" x14ac:dyDescent="0.3">
      <c r="I43438" s="22"/>
    </row>
    <row r="43439" spans="9:9" x14ac:dyDescent="0.3">
      <c r="I43439" s="22"/>
    </row>
    <row r="43440" spans="9:9" x14ac:dyDescent="0.3">
      <c r="I43440" s="22"/>
    </row>
    <row r="43441" spans="9:9" x14ac:dyDescent="0.3">
      <c r="I43441" s="22"/>
    </row>
    <row r="43442" spans="9:9" x14ac:dyDescent="0.3">
      <c r="I43442" s="22"/>
    </row>
    <row r="43443" spans="9:9" x14ac:dyDescent="0.3">
      <c r="I43443" s="22"/>
    </row>
    <row r="43444" spans="9:9" x14ac:dyDescent="0.3">
      <c r="I43444" s="22"/>
    </row>
    <row r="43445" spans="9:9" x14ac:dyDescent="0.3">
      <c r="I43445" s="22"/>
    </row>
    <row r="43446" spans="9:9" x14ac:dyDescent="0.3">
      <c r="I43446" s="22"/>
    </row>
    <row r="43447" spans="9:9" x14ac:dyDescent="0.3">
      <c r="I43447" s="22"/>
    </row>
    <row r="43448" spans="9:9" x14ac:dyDescent="0.3">
      <c r="I43448" s="22"/>
    </row>
    <row r="43449" spans="9:9" x14ac:dyDescent="0.3">
      <c r="I43449" s="22"/>
    </row>
    <row r="43450" spans="9:9" x14ac:dyDescent="0.3">
      <c r="I43450" s="22"/>
    </row>
    <row r="43451" spans="9:9" x14ac:dyDescent="0.3">
      <c r="I43451" s="22"/>
    </row>
    <row r="43452" spans="9:9" x14ac:dyDescent="0.3">
      <c r="I43452" s="22"/>
    </row>
    <row r="43453" spans="9:9" x14ac:dyDescent="0.3">
      <c r="I43453" s="22"/>
    </row>
    <row r="43454" spans="9:9" x14ac:dyDescent="0.3">
      <c r="I43454" s="22"/>
    </row>
    <row r="43455" spans="9:9" x14ac:dyDescent="0.3">
      <c r="I43455" s="22"/>
    </row>
    <row r="43456" spans="9:9" x14ac:dyDescent="0.3">
      <c r="I43456" s="22"/>
    </row>
    <row r="43457" spans="9:9" x14ac:dyDescent="0.3">
      <c r="I43457" s="22"/>
    </row>
    <row r="43458" spans="9:9" x14ac:dyDescent="0.3">
      <c r="I43458" s="22"/>
    </row>
    <row r="43459" spans="9:9" x14ac:dyDescent="0.3">
      <c r="I43459" s="22"/>
    </row>
    <row r="43460" spans="9:9" x14ac:dyDescent="0.3">
      <c r="I43460" s="22"/>
    </row>
    <row r="43461" spans="9:9" x14ac:dyDescent="0.3">
      <c r="I43461" s="22"/>
    </row>
    <row r="43462" spans="9:9" x14ac:dyDescent="0.3">
      <c r="I43462" s="22"/>
    </row>
    <row r="43463" spans="9:9" x14ac:dyDescent="0.3">
      <c r="I43463" s="22"/>
    </row>
    <row r="43464" spans="9:9" x14ac:dyDescent="0.3">
      <c r="I43464" s="22"/>
    </row>
    <row r="43465" spans="9:9" x14ac:dyDescent="0.3">
      <c r="I43465" s="22"/>
    </row>
    <row r="43466" spans="9:9" x14ac:dyDescent="0.3">
      <c r="I43466" s="22"/>
    </row>
    <row r="43467" spans="9:9" x14ac:dyDescent="0.3">
      <c r="I43467" s="22"/>
    </row>
    <row r="43468" spans="9:9" x14ac:dyDescent="0.3">
      <c r="I43468" s="22"/>
    </row>
    <row r="43469" spans="9:9" x14ac:dyDescent="0.3">
      <c r="I43469" s="22"/>
    </row>
    <row r="43470" spans="9:9" x14ac:dyDescent="0.3">
      <c r="I43470" s="22"/>
    </row>
    <row r="43471" spans="9:9" x14ac:dyDescent="0.3">
      <c r="I43471" s="22"/>
    </row>
    <row r="43472" spans="9:9" x14ac:dyDescent="0.3">
      <c r="I43472" s="22"/>
    </row>
    <row r="43473" spans="9:9" x14ac:dyDescent="0.3">
      <c r="I43473" s="22"/>
    </row>
    <row r="43474" spans="9:9" x14ac:dyDescent="0.3">
      <c r="I43474" s="22"/>
    </row>
    <row r="43475" spans="9:9" x14ac:dyDescent="0.3">
      <c r="I43475" s="22"/>
    </row>
    <row r="43476" spans="9:9" x14ac:dyDescent="0.3">
      <c r="I43476" s="22"/>
    </row>
    <row r="43477" spans="9:9" x14ac:dyDescent="0.3">
      <c r="I43477" s="22"/>
    </row>
    <row r="43478" spans="9:9" x14ac:dyDescent="0.3">
      <c r="I43478" s="22"/>
    </row>
    <row r="43479" spans="9:9" x14ac:dyDescent="0.3">
      <c r="I43479" s="22"/>
    </row>
    <row r="43480" spans="9:9" x14ac:dyDescent="0.3">
      <c r="I43480" s="22"/>
    </row>
    <row r="43481" spans="9:9" x14ac:dyDescent="0.3">
      <c r="I43481" s="22"/>
    </row>
    <row r="43482" spans="9:9" x14ac:dyDescent="0.3">
      <c r="I43482" s="22"/>
    </row>
    <row r="43483" spans="9:9" x14ac:dyDescent="0.3">
      <c r="I43483" s="22"/>
    </row>
    <row r="43484" spans="9:9" x14ac:dyDescent="0.3">
      <c r="I43484" s="22"/>
    </row>
    <row r="43485" spans="9:9" x14ac:dyDescent="0.3">
      <c r="I43485" s="22"/>
    </row>
    <row r="43486" spans="9:9" x14ac:dyDescent="0.3">
      <c r="I43486" s="22"/>
    </row>
    <row r="43487" spans="9:9" x14ac:dyDescent="0.3">
      <c r="I43487" s="22"/>
    </row>
    <row r="43488" spans="9:9" x14ac:dyDescent="0.3">
      <c r="I43488" s="22"/>
    </row>
    <row r="43489" spans="9:9" x14ac:dyDescent="0.3">
      <c r="I43489" s="22"/>
    </row>
    <row r="43490" spans="9:9" x14ac:dyDescent="0.3">
      <c r="I43490" s="22"/>
    </row>
    <row r="43491" spans="9:9" x14ac:dyDescent="0.3">
      <c r="I43491" s="22"/>
    </row>
    <row r="43492" spans="9:9" x14ac:dyDescent="0.3">
      <c r="I43492" s="22"/>
    </row>
    <row r="43493" spans="9:9" x14ac:dyDescent="0.3">
      <c r="I43493" s="22"/>
    </row>
    <row r="43494" spans="9:9" x14ac:dyDescent="0.3">
      <c r="I43494" s="22"/>
    </row>
    <row r="43495" spans="9:9" x14ac:dyDescent="0.3">
      <c r="I43495" s="22"/>
    </row>
    <row r="43496" spans="9:9" x14ac:dyDescent="0.3">
      <c r="I43496" s="22"/>
    </row>
    <row r="43497" spans="9:9" x14ac:dyDescent="0.3">
      <c r="I43497" s="22"/>
    </row>
    <row r="43498" spans="9:9" x14ac:dyDescent="0.3">
      <c r="I43498" s="22"/>
    </row>
    <row r="43499" spans="9:9" x14ac:dyDescent="0.3">
      <c r="I43499" s="22"/>
    </row>
    <row r="43500" spans="9:9" x14ac:dyDescent="0.3">
      <c r="I43500" s="22"/>
    </row>
    <row r="43501" spans="9:9" x14ac:dyDescent="0.3">
      <c r="I43501" s="22"/>
    </row>
    <row r="43502" spans="9:9" x14ac:dyDescent="0.3">
      <c r="I43502" s="22"/>
    </row>
    <row r="43503" spans="9:9" x14ac:dyDescent="0.3">
      <c r="I43503" s="22"/>
    </row>
    <row r="43504" spans="9:9" x14ac:dyDescent="0.3">
      <c r="I43504" s="22"/>
    </row>
    <row r="43505" spans="9:9" x14ac:dyDescent="0.3">
      <c r="I43505" s="22"/>
    </row>
    <row r="43506" spans="9:9" x14ac:dyDescent="0.3">
      <c r="I43506" s="22"/>
    </row>
    <row r="43507" spans="9:9" x14ac:dyDescent="0.3">
      <c r="I43507" s="22"/>
    </row>
    <row r="43508" spans="9:9" x14ac:dyDescent="0.3">
      <c r="I43508" s="22"/>
    </row>
    <row r="43509" spans="9:9" x14ac:dyDescent="0.3">
      <c r="I43509" s="22"/>
    </row>
    <row r="43510" spans="9:9" x14ac:dyDescent="0.3">
      <c r="I43510" s="22"/>
    </row>
    <row r="43511" spans="9:9" x14ac:dyDescent="0.3">
      <c r="I43511" s="22"/>
    </row>
    <row r="43512" spans="9:9" x14ac:dyDescent="0.3">
      <c r="I43512" s="22"/>
    </row>
    <row r="43513" spans="9:9" x14ac:dyDescent="0.3">
      <c r="I43513" s="22"/>
    </row>
    <row r="43514" spans="9:9" x14ac:dyDescent="0.3">
      <c r="I43514" s="22"/>
    </row>
    <row r="43515" spans="9:9" x14ac:dyDescent="0.3">
      <c r="I43515" s="22"/>
    </row>
    <row r="43516" spans="9:9" x14ac:dyDescent="0.3">
      <c r="I43516" s="22"/>
    </row>
    <row r="43517" spans="9:9" x14ac:dyDescent="0.3">
      <c r="I43517" s="22"/>
    </row>
    <row r="43518" spans="9:9" x14ac:dyDescent="0.3">
      <c r="I43518" s="22"/>
    </row>
    <row r="43519" spans="9:9" x14ac:dyDescent="0.3">
      <c r="I43519" s="22"/>
    </row>
    <row r="43520" spans="9:9" x14ac:dyDescent="0.3">
      <c r="I43520" s="22"/>
    </row>
    <row r="43521" spans="9:9" x14ac:dyDescent="0.3">
      <c r="I43521" s="22"/>
    </row>
    <row r="43522" spans="9:9" x14ac:dyDescent="0.3">
      <c r="I43522" s="22"/>
    </row>
    <row r="43523" spans="9:9" x14ac:dyDescent="0.3">
      <c r="I43523" s="22"/>
    </row>
    <row r="43524" spans="9:9" x14ac:dyDescent="0.3">
      <c r="I43524" s="22"/>
    </row>
    <row r="43525" spans="9:9" x14ac:dyDescent="0.3">
      <c r="I43525" s="22"/>
    </row>
    <row r="43526" spans="9:9" x14ac:dyDescent="0.3">
      <c r="I43526" s="22"/>
    </row>
    <row r="43527" spans="9:9" x14ac:dyDescent="0.3">
      <c r="I43527" s="22"/>
    </row>
    <row r="43528" spans="9:9" x14ac:dyDescent="0.3">
      <c r="I43528" s="22"/>
    </row>
    <row r="43529" spans="9:9" x14ac:dyDescent="0.3">
      <c r="I43529" s="22"/>
    </row>
    <row r="43530" spans="9:9" x14ac:dyDescent="0.3">
      <c r="I43530" s="22"/>
    </row>
    <row r="43531" spans="9:9" x14ac:dyDescent="0.3">
      <c r="I43531" s="22"/>
    </row>
    <row r="43532" spans="9:9" x14ac:dyDescent="0.3">
      <c r="I43532" s="22"/>
    </row>
    <row r="43533" spans="9:9" x14ac:dyDescent="0.3">
      <c r="I43533" s="22"/>
    </row>
    <row r="43534" spans="9:9" x14ac:dyDescent="0.3">
      <c r="I43534" s="22"/>
    </row>
    <row r="43535" spans="9:9" x14ac:dyDescent="0.3">
      <c r="I43535" s="22"/>
    </row>
    <row r="43536" spans="9:9" x14ac:dyDescent="0.3">
      <c r="I43536" s="22"/>
    </row>
    <row r="43537" spans="9:9" x14ac:dyDescent="0.3">
      <c r="I43537" s="22"/>
    </row>
    <row r="43538" spans="9:9" x14ac:dyDescent="0.3">
      <c r="I43538" s="22"/>
    </row>
    <row r="43539" spans="9:9" x14ac:dyDescent="0.3">
      <c r="I43539" s="22"/>
    </row>
    <row r="43540" spans="9:9" x14ac:dyDescent="0.3">
      <c r="I43540" s="22"/>
    </row>
    <row r="43541" spans="9:9" x14ac:dyDescent="0.3">
      <c r="I43541" s="22"/>
    </row>
    <row r="43542" spans="9:9" x14ac:dyDescent="0.3">
      <c r="I43542" s="22"/>
    </row>
    <row r="43543" spans="9:9" x14ac:dyDescent="0.3">
      <c r="I43543" s="22"/>
    </row>
    <row r="43544" spans="9:9" x14ac:dyDescent="0.3">
      <c r="I43544" s="22"/>
    </row>
    <row r="43545" spans="9:9" x14ac:dyDescent="0.3">
      <c r="I43545" s="22"/>
    </row>
    <row r="43546" spans="9:9" x14ac:dyDescent="0.3">
      <c r="I43546" s="22"/>
    </row>
    <row r="43547" spans="9:9" x14ac:dyDescent="0.3">
      <c r="I43547" s="22"/>
    </row>
    <row r="43548" spans="9:9" x14ac:dyDescent="0.3">
      <c r="I43548" s="22"/>
    </row>
    <row r="43549" spans="9:9" x14ac:dyDescent="0.3">
      <c r="I43549" s="22"/>
    </row>
    <row r="43550" spans="9:9" x14ac:dyDescent="0.3">
      <c r="I43550" s="22"/>
    </row>
    <row r="43551" spans="9:9" x14ac:dyDescent="0.3">
      <c r="I43551" s="22"/>
    </row>
    <row r="43552" spans="9:9" x14ac:dyDescent="0.3">
      <c r="I43552" s="22"/>
    </row>
    <row r="43553" spans="9:9" x14ac:dyDescent="0.3">
      <c r="I43553" s="22"/>
    </row>
    <row r="43554" spans="9:9" x14ac:dyDescent="0.3">
      <c r="I43554" s="22"/>
    </row>
    <row r="43555" spans="9:9" x14ac:dyDescent="0.3">
      <c r="I43555" s="22"/>
    </row>
    <row r="43556" spans="9:9" x14ac:dyDescent="0.3">
      <c r="I43556" s="22"/>
    </row>
    <row r="43557" spans="9:9" x14ac:dyDescent="0.3">
      <c r="I43557" s="22"/>
    </row>
    <row r="43558" spans="9:9" x14ac:dyDescent="0.3">
      <c r="I43558" s="22"/>
    </row>
    <row r="43559" spans="9:9" x14ac:dyDescent="0.3">
      <c r="I43559" s="22"/>
    </row>
    <row r="43560" spans="9:9" x14ac:dyDescent="0.3">
      <c r="I43560" s="22"/>
    </row>
    <row r="43561" spans="9:9" x14ac:dyDescent="0.3">
      <c r="I43561" s="22"/>
    </row>
    <row r="43562" spans="9:9" x14ac:dyDescent="0.3">
      <c r="I43562" s="22"/>
    </row>
    <row r="43563" spans="9:9" x14ac:dyDescent="0.3">
      <c r="I43563" s="22"/>
    </row>
    <row r="43564" spans="9:9" x14ac:dyDescent="0.3">
      <c r="I43564" s="22"/>
    </row>
    <row r="43565" spans="9:9" x14ac:dyDescent="0.3">
      <c r="I43565" s="22"/>
    </row>
    <row r="43566" spans="9:9" x14ac:dyDescent="0.3">
      <c r="I43566" s="22"/>
    </row>
    <row r="43567" spans="9:9" x14ac:dyDescent="0.3">
      <c r="I43567" s="22"/>
    </row>
    <row r="43568" spans="9:9" x14ac:dyDescent="0.3">
      <c r="I43568" s="22"/>
    </row>
    <row r="43569" spans="9:9" x14ac:dyDescent="0.3">
      <c r="I43569" s="22"/>
    </row>
    <row r="43570" spans="9:9" x14ac:dyDescent="0.3">
      <c r="I43570" s="22"/>
    </row>
    <row r="43571" spans="9:9" x14ac:dyDescent="0.3">
      <c r="I43571" s="22"/>
    </row>
    <row r="43572" spans="9:9" x14ac:dyDescent="0.3">
      <c r="I43572" s="22"/>
    </row>
    <row r="43573" spans="9:9" x14ac:dyDescent="0.3">
      <c r="I43573" s="22"/>
    </row>
    <row r="43574" spans="9:9" x14ac:dyDescent="0.3">
      <c r="I43574" s="22"/>
    </row>
    <row r="43575" spans="9:9" x14ac:dyDescent="0.3">
      <c r="I43575" s="22"/>
    </row>
    <row r="43576" spans="9:9" x14ac:dyDescent="0.3">
      <c r="I43576" s="22"/>
    </row>
    <row r="43577" spans="9:9" x14ac:dyDescent="0.3">
      <c r="I43577" s="22"/>
    </row>
    <row r="43578" spans="9:9" x14ac:dyDescent="0.3">
      <c r="I43578" s="22"/>
    </row>
    <row r="43579" spans="9:9" x14ac:dyDescent="0.3">
      <c r="I43579" s="22"/>
    </row>
    <row r="43580" spans="9:9" x14ac:dyDescent="0.3">
      <c r="I43580" s="22"/>
    </row>
    <row r="43581" spans="9:9" x14ac:dyDescent="0.3">
      <c r="I43581" s="22"/>
    </row>
    <row r="43582" spans="9:9" x14ac:dyDescent="0.3">
      <c r="I43582" s="22"/>
    </row>
    <row r="43583" spans="9:9" x14ac:dyDescent="0.3">
      <c r="I43583" s="22"/>
    </row>
    <row r="43584" spans="9:9" x14ac:dyDescent="0.3">
      <c r="I43584" s="22"/>
    </row>
    <row r="43585" spans="9:9" x14ac:dyDescent="0.3">
      <c r="I43585" s="22"/>
    </row>
    <row r="43586" spans="9:9" x14ac:dyDescent="0.3">
      <c r="I43586" s="22"/>
    </row>
    <row r="43587" spans="9:9" x14ac:dyDescent="0.3">
      <c r="I43587" s="22"/>
    </row>
    <row r="43588" spans="9:9" x14ac:dyDescent="0.3">
      <c r="I43588" s="22"/>
    </row>
    <row r="43589" spans="9:9" x14ac:dyDescent="0.3">
      <c r="I43589" s="22"/>
    </row>
    <row r="43590" spans="9:9" x14ac:dyDescent="0.3">
      <c r="I43590" s="22"/>
    </row>
    <row r="43591" spans="9:9" x14ac:dyDescent="0.3">
      <c r="I43591" s="22"/>
    </row>
    <row r="43592" spans="9:9" x14ac:dyDescent="0.3">
      <c r="I43592" s="22"/>
    </row>
    <row r="43593" spans="9:9" x14ac:dyDescent="0.3">
      <c r="I43593" s="22"/>
    </row>
    <row r="43594" spans="9:9" x14ac:dyDescent="0.3">
      <c r="I43594" s="22"/>
    </row>
    <row r="43595" spans="9:9" x14ac:dyDescent="0.3">
      <c r="I43595" s="22"/>
    </row>
    <row r="43596" spans="9:9" x14ac:dyDescent="0.3">
      <c r="I43596" s="22"/>
    </row>
    <row r="43597" spans="9:9" x14ac:dyDescent="0.3">
      <c r="I43597" s="22"/>
    </row>
    <row r="43598" spans="9:9" x14ac:dyDescent="0.3">
      <c r="I43598" s="22"/>
    </row>
    <row r="43599" spans="9:9" x14ac:dyDescent="0.3">
      <c r="I43599" s="22"/>
    </row>
    <row r="43600" spans="9:9" x14ac:dyDescent="0.3">
      <c r="I43600" s="22"/>
    </row>
    <row r="43601" spans="9:9" x14ac:dyDescent="0.3">
      <c r="I43601" s="22"/>
    </row>
    <row r="43602" spans="9:9" x14ac:dyDescent="0.3">
      <c r="I43602" s="22"/>
    </row>
    <row r="43603" spans="9:9" x14ac:dyDescent="0.3">
      <c r="I43603" s="22"/>
    </row>
    <row r="43604" spans="9:9" x14ac:dyDescent="0.3">
      <c r="I43604" s="22"/>
    </row>
    <row r="43605" spans="9:9" x14ac:dyDescent="0.3">
      <c r="I43605" s="22"/>
    </row>
    <row r="43606" spans="9:9" x14ac:dyDescent="0.3">
      <c r="I43606" s="22"/>
    </row>
    <row r="43607" spans="9:9" x14ac:dyDescent="0.3">
      <c r="I43607" s="22"/>
    </row>
    <row r="43608" spans="9:9" x14ac:dyDescent="0.3">
      <c r="I43608" s="22"/>
    </row>
    <row r="43609" spans="9:9" x14ac:dyDescent="0.3">
      <c r="I43609" s="22"/>
    </row>
    <row r="43610" spans="9:9" x14ac:dyDescent="0.3">
      <c r="I43610" s="22"/>
    </row>
    <row r="43611" spans="9:9" x14ac:dyDescent="0.3">
      <c r="I43611" s="22"/>
    </row>
    <row r="43612" spans="9:9" x14ac:dyDescent="0.3">
      <c r="I43612" s="22"/>
    </row>
    <row r="43613" spans="9:9" x14ac:dyDescent="0.3">
      <c r="I43613" s="22"/>
    </row>
    <row r="43614" spans="9:9" x14ac:dyDescent="0.3">
      <c r="I43614" s="22"/>
    </row>
    <row r="43615" spans="9:9" x14ac:dyDescent="0.3">
      <c r="I43615" s="22"/>
    </row>
    <row r="43616" spans="9:9" x14ac:dyDescent="0.3">
      <c r="I43616" s="22"/>
    </row>
    <row r="43617" spans="9:9" x14ac:dyDescent="0.3">
      <c r="I43617" s="22"/>
    </row>
    <row r="43618" spans="9:9" x14ac:dyDescent="0.3">
      <c r="I43618" s="22"/>
    </row>
    <row r="43619" spans="9:9" x14ac:dyDescent="0.3">
      <c r="I43619" s="22"/>
    </row>
    <row r="43620" spans="9:9" x14ac:dyDescent="0.3">
      <c r="I43620" s="22"/>
    </row>
    <row r="43621" spans="9:9" x14ac:dyDescent="0.3">
      <c r="I43621" s="22"/>
    </row>
    <row r="43622" spans="9:9" x14ac:dyDescent="0.3">
      <c r="I43622" s="22"/>
    </row>
    <row r="43623" spans="9:9" x14ac:dyDescent="0.3">
      <c r="I43623" s="22"/>
    </row>
    <row r="43624" spans="9:9" x14ac:dyDescent="0.3">
      <c r="I43624" s="22"/>
    </row>
    <row r="43625" spans="9:9" x14ac:dyDescent="0.3">
      <c r="I43625" s="22"/>
    </row>
    <row r="43626" spans="9:9" x14ac:dyDescent="0.3">
      <c r="I43626" s="22"/>
    </row>
    <row r="43627" spans="9:9" x14ac:dyDescent="0.3">
      <c r="I43627" s="22"/>
    </row>
    <row r="43628" spans="9:9" x14ac:dyDescent="0.3">
      <c r="I43628" s="22"/>
    </row>
    <row r="43629" spans="9:9" x14ac:dyDescent="0.3">
      <c r="I43629" s="22"/>
    </row>
    <row r="43630" spans="9:9" x14ac:dyDescent="0.3">
      <c r="I43630" s="22"/>
    </row>
    <row r="43631" spans="9:9" x14ac:dyDescent="0.3">
      <c r="I43631" s="22"/>
    </row>
    <row r="43632" spans="9:9" x14ac:dyDescent="0.3">
      <c r="I43632" s="22"/>
    </row>
    <row r="43633" spans="9:9" x14ac:dyDescent="0.3">
      <c r="I43633" s="22"/>
    </row>
    <row r="43634" spans="9:9" x14ac:dyDescent="0.3">
      <c r="I43634" s="22"/>
    </row>
    <row r="43635" spans="9:9" x14ac:dyDescent="0.3">
      <c r="I43635" s="22"/>
    </row>
    <row r="43636" spans="9:9" x14ac:dyDescent="0.3">
      <c r="I43636" s="22"/>
    </row>
    <row r="43637" spans="9:9" x14ac:dyDescent="0.3">
      <c r="I43637" s="22"/>
    </row>
    <row r="43638" spans="9:9" x14ac:dyDescent="0.3">
      <c r="I43638" s="22"/>
    </row>
    <row r="43639" spans="9:9" x14ac:dyDescent="0.3">
      <c r="I43639" s="22"/>
    </row>
    <row r="43640" spans="9:9" x14ac:dyDescent="0.3">
      <c r="I43640" s="22"/>
    </row>
    <row r="43641" spans="9:9" x14ac:dyDescent="0.3">
      <c r="I43641" s="22"/>
    </row>
    <row r="43642" spans="9:9" x14ac:dyDescent="0.3">
      <c r="I43642" s="22"/>
    </row>
    <row r="43643" spans="9:9" x14ac:dyDescent="0.3">
      <c r="I43643" s="22"/>
    </row>
    <row r="43644" spans="9:9" x14ac:dyDescent="0.3">
      <c r="I43644" s="22"/>
    </row>
    <row r="43645" spans="9:9" x14ac:dyDescent="0.3">
      <c r="I43645" s="22"/>
    </row>
    <row r="43646" spans="9:9" x14ac:dyDescent="0.3">
      <c r="I43646" s="22"/>
    </row>
    <row r="43647" spans="9:9" x14ac:dyDescent="0.3">
      <c r="I43647" s="22"/>
    </row>
    <row r="43648" spans="9:9" x14ac:dyDescent="0.3">
      <c r="I43648" s="22"/>
    </row>
    <row r="43649" spans="9:9" x14ac:dyDescent="0.3">
      <c r="I43649" s="22"/>
    </row>
    <row r="43650" spans="9:9" x14ac:dyDescent="0.3">
      <c r="I43650" s="22"/>
    </row>
    <row r="43651" spans="9:9" x14ac:dyDescent="0.3">
      <c r="I43651" s="22"/>
    </row>
    <row r="43652" spans="9:9" x14ac:dyDescent="0.3">
      <c r="I43652" s="22"/>
    </row>
    <row r="43653" spans="9:9" x14ac:dyDescent="0.3">
      <c r="I43653" s="22"/>
    </row>
    <row r="43654" spans="9:9" x14ac:dyDescent="0.3">
      <c r="I43654" s="22"/>
    </row>
    <row r="43655" spans="9:9" x14ac:dyDescent="0.3">
      <c r="I43655" s="22"/>
    </row>
    <row r="43656" spans="9:9" x14ac:dyDescent="0.3">
      <c r="I43656" s="22"/>
    </row>
    <row r="43657" spans="9:9" x14ac:dyDescent="0.3">
      <c r="I43657" s="22"/>
    </row>
    <row r="43658" spans="9:9" x14ac:dyDescent="0.3">
      <c r="I43658" s="22"/>
    </row>
    <row r="43659" spans="9:9" x14ac:dyDescent="0.3">
      <c r="I43659" s="22"/>
    </row>
    <row r="43660" spans="9:9" x14ac:dyDescent="0.3">
      <c r="I43660" s="22"/>
    </row>
    <row r="43661" spans="9:9" x14ac:dyDescent="0.3">
      <c r="I43661" s="22"/>
    </row>
    <row r="43662" spans="9:9" x14ac:dyDescent="0.3">
      <c r="I43662" s="22"/>
    </row>
    <row r="43663" spans="9:9" x14ac:dyDescent="0.3">
      <c r="I43663" s="22"/>
    </row>
    <row r="43664" spans="9:9" x14ac:dyDescent="0.3">
      <c r="I43664" s="22"/>
    </row>
    <row r="43665" spans="9:9" x14ac:dyDescent="0.3">
      <c r="I43665" s="22"/>
    </row>
    <row r="43666" spans="9:9" x14ac:dyDescent="0.3">
      <c r="I43666" s="22"/>
    </row>
    <row r="43667" spans="9:9" x14ac:dyDescent="0.3">
      <c r="I43667" s="22"/>
    </row>
    <row r="43668" spans="9:9" x14ac:dyDescent="0.3">
      <c r="I43668" s="22"/>
    </row>
    <row r="43669" spans="9:9" x14ac:dyDescent="0.3">
      <c r="I43669" s="22"/>
    </row>
    <row r="43670" spans="9:9" x14ac:dyDescent="0.3">
      <c r="I43670" s="22"/>
    </row>
    <row r="43671" spans="9:9" x14ac:dyDescent="0.3">
      <c r="I43671" s="22"/>
    </row>
    <row r="43672" spans="9:9" x14ac:dyDescent="0.3">
      <c r="I43672" s="22"/>
    </row>
    <row r="43673" spans="9:9" x14ac:dyDescent="0.3">
      <c r="I43673" s="22"/>
    </row>
    <row r="43674" spans="9:9" x14ac:dyDescent="0.3">
      <c r="I43674" s="22"/>
    </row>
    <row r="43675" spans="9:9" x14ac:dyDescent="0.3">
      <c r="I43675" s="22"/>
    </row>
    <row r="43676" spans="9:9" x14ac:dyDescent="0.3">
      <c r="I43676" s="22"/>
    </row>
    <row r="43677" spans="9:9" x14ac:dyDescent="0.3">
      <c r="I43677" s="22"/>
    </row>
    <row r="43678" spans="9:9" x14ac:dyDescent="0.3">
      <c r="I43678" s="22"/>
    </row>
    <row r="43679" spans="9:9" x14ac:dyDescent="0.3">
      <c r="I43679" s="22"/>
    </row>
    <row r="43680" spans="9:9" x14ac:dyDescent="0.3">
      <c r="I43680" s="22"/>
    </row>
    <row r="43681" spans="9:9" x14ac:dyDescent="0.3">
      <c r="I43681" s="22"/>
    </row>
    <row r="43682" spans="9:9" x14ac:dyDescent="0.3">
      <c r="I43682" s="22"/>
    </row>
    <row r="43683" spans="9:9" x14ac:dyDescent="0.3">
      <c r="I43683" s="22"/>
    </row>
    <row r="43684" spans="9:9" x14ac:dyDescent="0.3">
      <c r="I43684" s="22"/>
    </row>
    <row r="43685" spans="9:9" x14ac:dyDescent="0.3">
      <c r="I43685" s="22"/>
    </row>
    <row r="43686" spans="9:9" x14ac:dyDescent="0.3">
      <c r="I43686" s="22"/>
    </row>
    <row r="43687" spans="9:9" x14ac:dyDescent="0.3">
      <c r="I43687" s="22"/>
    </row>
    <row r="43688" spans="9:9" x14ac:dyDescent="0.3">
      <c r="I43688" s="22"/>
    </row>
    <row r="43689" spans="9:9" x14ac:dyDescent="0.3">
      <c r="I43689" s="22"/>
    </row>
    <row r="43690" spans="9:9" x14ac:dyDescent="0.3">
      <c r="I43690" s="22"/>
    </row>
    <row r="43691" spans="9:9" x14ac:dyDescent="0.3">
      <c r="I43691" s="22"/>
    </row>
    <row r="43692" spans="9:9" x14ac:dyDescent="0.3">
      <c r="I43692" s="22"/>
    </row>
    <row r="43693" spans="9:9" x14ac:dyDescent="0.3">
      <c r="I43693" s="22"/>
    </row>
    <row r="43694" spans="9:9" x14ac:dyDescent="0.3">
      <c r="I43694" s="22"/>
    </row>
    <row r="43695" spans="9:9" x14ac:dyDescent="0.3">
      <c r="I43695" s="22"/>
    </row>
    <row r="43696" spans="9:9" x14ac:dyDescent="0.3">
      <c r="I43696" s="22"/>
    </row>
    <row r="43697" spans="9:9" x14ac:dyDescent="0.3">
      <c r="I43697" s="22"/>
    </row>
    <row r="43698" spans="9:9" x14ac:dyDescent="0.3">
      <c r="I43698" s="22"/>
    </row>
    <row r="43699" spans="9:9" x14ac:dyDescent="0.3">
      <c r="I43699" s="22"/>
    </row>
    <row r="43700" spans="9:9" x14ac:dyDescent="0.3">
      <c r="I43700" s="22"/>
    </row>
    <row r="43701" spans="9:9" x14ac:dyDescent="0.3">
      <c r="I43701" s="22"/>
    </row>
    <row r="43702" spans="9:9" x14ac:dyDescent="0.3">
      <c r="I43702" s="22"/>
    </row>
    <row r="43703" spans="9:9" x14ac:dyDescent="0.3">
      <c r="I43703" s="22"/>
    </row>
    <row r="43704" spans="9:9" x14ac:dyDescent="0.3">
      <c r="I43704" s="22"/>
    </row>
    <row r="43705" spans="9:9" x14ac:dyDescent="0.3">
      <c r="I43705" s="22"/>
    </row>
    <row r="43706" spans="9:9" x14ac:dyDescent="0.3">
      <c r="I43706" s="22"/>
    </row>
    <row r="43707" spans="9:9" x14ac:dyDescent="0.3">
      <c r="I43707" s="22"/>
    </row>
    <row r="43708" spans="9:9" x14ac:dyDescent="0.3">
      <c r="I43708" s="22"/>
    </row>
    <row r="43709" spans="9:9" x14ac:dyDescent="0.3">
      <c r="I43709" s="22"/>
    </row>
    <row r="43710" spans="9:9" x14ac:dyDescent="0.3">
      <c r="I43710" s="22"/>
    </row>
    <row r="43711" spans="9:9" x14ac:dyDescent="0.3">
      <c r="I43711" s="22"/>
    </row>
    <row r="43712" spans="9:9" x14ac:dyDescent="0.3">
      <c r="I43712" s="22"/>
    </row>
    <row r="43713" spans="9:9" x14ac:dyDescent="0.3">
      <c r="I43713" s="22"/>
    </row>
    <row r="43714" spans="9:9" x14ac:dyDescent="0.3">
      <c r="I43714" s="22"/>
    </row>
    <row r="43715" spans="9:9" x14ac:dyDescent="0.3">
      <c r="I43715" s="22"/>
    </row>
    <row r="43716" spans="9:9" x14ac:dyDescent="0.3">
      <c r="I43716" s="22"/>
    </row>
    <row r="43717" spans="9:9" x14ac:dyDescent="0.3">
      <c r="I43717" s="22"/>
    </row>
    <row r="43718" spans="9:9" x14ac:dyDescent="0.3">
      <c r="I43718" s="22"/>
    </row>
    <row r="43719" spans="9:9" x14ac:dyDescent="0.3">
      <c r="I43719" s="22"/>
    </row>
    <row r="43720" spans="9:9" x14ac:dyDescent="0.3">
      <c r="I43720" s="22"/>
    </row>
    <row r="43721" spans="9:9" x14ac:dyDescent="0.3">
      <c r="I43721" s="22"/>
    </row>
    <row r="43722" spans="9:9" x14ac:dyDescent="0.3">
      <c r="I43722" s="22"/>
    </row>
    <row r="43723" spans="9:9" x14ac:dyDescent="0.3">
      <c r="I43723" s="22"/>
    </row>
    <row r="43724" spans="9:9" x14ac:dyDescent="0.3">
      <c r="I43724" s="22"/>
    </row>
    <row r="43725" spans="9:9" x14ac:dyDescent="0.3">
      <c r="I43725" s="22"/>
    </row>
    <row r="43726" spans="9:9" x14ac:dyDescent="0.3">
      <c r="I43726" s="22"/>
    </row>
    <row r="43727" spans="9:9" x14ac:dyDescent="0.3">
      <c r="I43727" s="22"/>
    </row>
    <row r="43728" spans="9:9" x14ac:dyDescent="0.3">
      <c r="I43728" s="22"/>
    </row>
    <row r="43729" spans="9:9" x14ac:dyDescent="0.3">
      <c r="I43729" s="22"/>
    </row>
    <row r="43730" spans="9:9" x14ac:dyDescent="0.3">
      <c r="I43730" s="22"/>
    </row>
    <row r="43731" spans="9:9" x14ac:dyDescent="0.3">
      <c r="I43731" s="22"/>
    </row>
    <row r="43732" spans="9:9" x14ac:dyDescent="0.3">
      <c r="I43732" s="22"/>
    </row>
    <row r="43733" spans="9:9" x14ac:dyDescent="0.3">
      <c r="I43733" s="22"/>
    </row>
    <row r="43734" spans="9:9" x14ac:dyDescent="0.3">
      <c r="I43734" s="22"/>
    </row>
    <row r="43735" spans="9:9" x14ac:dyDescent="0.3">
      <c r="I43735" s="22"/>
    </row>
    <row r="43736" spans="9:9" x14ac:dyDescent="0.3">
      <c r="I43736" s="22"/>
    </row>
    <row r="43737" spans="9:9" x14ac:dyDescent="0.3">
      <c r="I43737" s="22"/>
    </row>
    <row r="43738" spans="9:9" x14ac:dyDescent="0.3">
      <c r="I43738" s="22"/>
    </row>
    <row r="43739" spans="9:9" x14ac:dyDescent="0.3">
      <c r="I43739" s="22"/>
    </row>
    <row r="43740" spans="9:9" x14ac:dyDescent="0.3">
      <c r="I43740" s="22"/>
    </row>
    <row r="43741" spans="9:9" x14ac:dyDescent="0.3">
      <c r="I43741" s="22"/>
    </row>
    <row r="43742" spans="9:9" x14ac:dyDescent="0.3">
      <c r="I43742" s="22"/>
    </row>
    <row r="43743" spans="9:9" x14ac:dyDescent="0.3">
      <c r="I43743" s="22"/>
    </row>
    <row r="43744" spans="9:9" x14ac:dyDescent="0.3">
      <c r="I43744" s="22"/>
    </row>
    <row r="43745" spans="9:9" x14ac:dyDescent="0.3">
      <c r="I43745" s="22"/>
    </row>
    <row r="43746" spans="9:9" x14ac:dyDescent="0.3">
      <c r="I43746" s="22"/>
    </row>
    <row r="43747" spans="9:9" x14ac:dyDescent="0.3">
      <c r="I43747" s="22"/>
    </row>
    <row r="43748" spans="9:9" x14ac:dyDescent="0.3">
      <c r="I43748" s="22"/>
    </row>
    <row r="43749" spans="9:9" x14ac:dyDescent="0.3">
      <c r="I43749" s="22"/>
    </row>
    <row r="43750" spans="9:9" x14ac:dyDescent="0.3">
      <c r="I43750" s="22"/>
    </row>
    <row r="43751" spans="9:9" x14ac:dyDescent="0.3">
      <c r="I43751" s="22"/>
    </row>
    <row r="43752" spans="9:9" x14ac:dyDescent="0.3">
      <c r="I43752" s="22"/>
    </row>
    <row r="43753" spans="9:9" x14ac:dyDescent="0.3">
      <c r="I43753" s="22"/>
    </row>
    <row r="43754" spans="9:9" x14ac:dyDescent="0.3">
      <c r="I43754" s="22"/>
    </row>
    <row r="43755" spans="9:9" x14ac:dyDescent="0.3">
      <c r="I43755" s="22"/>
    </row>
    <row r="43756" spans="9:9" x14ac:dyDescent="0.3">
      <c r="I43756" s="22"/>
    </row>
    <row r="43757" spans="9:9" x14ac:dyDescent="0.3">
      <c r="I43757" s="22"/>
    </row>
    <row r="43758" spans="9:9" x14ac:dyDescent="0.3">
      <c r="I43758" s="22"/>
    </row>
    <row r="43759" spans="9:9" x14ac:dyDescent="0.3">
      <c r="I43759" s="22"/>
    </row>
    <row r="43760" spans="9:9" x14ac:dyDescent="0.3">
      <c r="I43760" s="22"/>
    </row>
    <row r="43761" spans="9:9" x14ac:dyDescent="0.3">
      <c r="I43761" s="22"/>
    </row>
    <row r="43762" spans="9:9" x14ac:dyDescent="0.3">
      <c r="I43762" s="22"/>
    </row>
    <row r="43763" spans="9:9" x14ac:dyDescent="0.3">
      <c r="I43763" s="22"/>
    </row>
    <row r="43764" spans="9:9" x14ac:dyDescent="0.3">
      <c r="I43764" s="22"/>
    </row>
    <row r="43765" spans="9:9" x14ac:dyDescent="0.3">
      <c r="I43765" s="22"/>
    </row>
    <row r="43766" spans="9:9" x14ac:dyDescent="0.3">
      <c r="I43766" s="22"/>
    </row>
    <row r="43767" spans="9:9" x14ac:dyDescent="0.3">
      <c r="I43767" s="22"/>
    </row>
    <row r="43768" spans="9:9" x14ac:dyDescent="0.3">
      <c r="I43768" s="22"/>
    </row>
    <row r="43769" spans="9:9" x14ac:dyDescent="0.3">
      <c r="I43769" s="22"/>
    </row>
    <row r="43770" spans="9:9" x14ac:dyDescent="0.3">
      <c r="I43770" s="22"/>
    </row>
    <row r="43771" spans="9:9" x14ac:dyDescent="0.3">
      <c r="I43771" s="22"/>
    </row>
    <row r="43772" spans="9:9" x14ac:dyDescent="0.3">
      <c r="I43772" s="22"/>
    </row>
    <row r="43773" spans="9:9" x14ac:dyDescent="0.3">
      <c r="I43773" s="22"/>
    </row>
    <row r="43774" spans="9:9" x14ac:dyDescent="0.3">
      <c r="I43774" s="22"/>
    </row>
    <row r="43775" spans="9:9" x14ac:dyDescent="0.3">
      <c r="I43775" s="22"/>
    </row>
    <row r="43776" spans="9:9" x14ac:dyDescent="0.3">
      <c r="I43776" s="22"/>
    </row>
    <row r="43777" spans="9:9" x14ac:dyDescent="0.3">
      <c r="I43777" s="22"/>
    </row>
    <row r="43778" spans="9:9" x14ac:dyDescent="0.3">
      <c r="I43778" s="22"/>
    </row>
    <row r="43779" spans="9:9" x14ac:dyDescent="0.3">
      <c r="I43779" s="22"/>
    </row>
    <row r="43780" spans="9:9" x14ac:dyDescent="0.3">
      <c r="I43780" s="22"/>
    </row>
    <row r="43781" spans="9:9" x14ac:dyDescent="0.3">
      <c r="I43781" s="22"/>
    </row>
    <row r="43782" spans="9:9" x14ac:dyDescent="0.3">
      <c r="I43782" s="22"/>
    </row>
    <row r="43783" spans="9:9" x14ac:dyDescent="0.3">
      <c r="I43783" s="22"/>
    </row>
    <row r="43784" spans="9:9" x14ac:dyDescent="0.3">
      <c r="I43784" s="22"/>
    </row>
    <row r="43785" spans="9:9" x14ac:dyDescent="0.3">
      <c r="I43785" s="22"/>
    </row>
    <row r="43786" spans="9:9" x14ac:dyDescent="0.3">
      <c r="I43786" s="22"/>
    </row>
    <row r="43787" spans="9:9" x14ac:dyDescent="0.3">
      <c r="I43787" s="22"/>
    </row>
    <row r="43788" spans="9:9" x14ac:dyDescent="0.3">
      <c r="I43788" s="22"/>
    </row>
    <row r="43789" spans="9:9" x14ac:dyDescent="0.3">
      <c r="I43789" s="22"/>
    </row>
    <row r="43790" spans="9:9" x14ac:dyDescent="0.3">
      <c r="I43790" s="22"/>
    </row>
    <row r="43791" spans="9:9" x14ac:dyDescent="0.3">
      <c r="I43791" s="22"/>
    </row>
    <row r="43792" spans="9:9" x14ac:dyDescent="0.3">
      <c r="I43792" s="22"/>
    </row>
    <row r="43793" spans="9:9" x14ac:dyDescent="0.3">
      <c r="I43793" s="22"/>
    </row>
    <row r="43794" spans="9:9" x14ac:dyDescent="0.3">
      <c r="I43794" s="22"/>
    </row>
    <row r="43795" spans="9:9" x14ac:dyDescent="0.3">
      <c r="I43795" s="22"/>
    </row>
    <row r="43796" spans="9:9" x14ac:dyDescent="0.3">
      <c r="I43796" s="22"/>
    </row>
    <row r="43797" spans="9:9" x14ac:dyDescent="0.3">
      <c r="I43797" s="22"/>
    </row>
    <row r="43798" spans="9:9" x14ac:dyDescent="0.3">
      <c r="I43798" s="22"/>
    </row>
    <row r="43799" spans="9:9" x14ac:dyDescent="0.3">
      <c r="I43799" s="22"/>
    </row>
    <row r="43800" spans="9:9" x14ac:dyDescent="0.3">
      <c r="I43800" s="22"/>
    </row>
    <row r="43801" spans="9:9" x14ac:dyDescent="0.3">
      <c r="I43801" s="22"/>
    </row>
    <row r="43802" spans="9:9" x14ac:dyDescent="0.3">
      <c r="I43802" s="22"/>
    </row>
    <row r="43803" spans="9:9" x14ac:dyDescent="0.3">
      <c r="I43803" s="22"/>
    </row>
    <row r="43804" spans="9:9" x14ac:dyDescent="0.3">
      <c r="I43804" s="22"/>
    </row>
    <row r="43805" spans="9:9" x14ac:dyDescent="0.3">
      <c r="I43805" s="22"/>
    </row>
    <row r="43806" spans="9:9" x14ac:dyDescent="0.3">
      <c r="I43806" s="22"/>
    </row>
    <row r="43807" spans="9:9" x14ac:dyDescent="0.3">
      <c r="I43807" s="22"/>
    </row>
    <row r="43808" spans="9:9" x14ac:dyDescent="0.3">
      <c r="I43808" s="22"/>
    </row>
    <row r="43809" spans="9:9" x14ac:dyDescent="0.3">
      <c r="I43809" s="22"/>
    </row>
    <row r="43810" spans="9:9" x14ac:dyDescent="0.3">
      <c r="I43810" s="22"/>
    </row>
    <row r="43811" spans="9:9" x14ac:dyDescent="0.3">
      <c r="I43811" s="22"/>
    </row>
    <row r="43812" spans="9:9" x14ac:dyDescent="0.3">
      <c r="I43812" s="22"/>
    </row>
    <row r="43813" spans="9:9" x14ac:dyDescent="0.3">
      <c r="I43813" s="22"/>
    </row>
    <row r="43814" spans="9:9" x14ac:dyDescent="0.3">
      <c r="I43814" s="22"/>
    </row>
    <row r="43815" spans="9:9" x14ac:dyDescent="0.3">
      <c r="I43815" s="22"/>
    </row>
    <row r="43816" spans="9:9" x14ac:dyDescent="0.3">
      <c r="I43816" s="22"/>
    </row>
    <row r="43817" spans="9:9" x14ac:dyDescent="0.3">
      <c r="I43817" s="22"/>
    </row>
    <row r="43818" spans="9:9" x14ac:dyDescent="0.3">
      <c r="I43818" s="22"/>
    </row>
    <row r="43819" spans="9:9" x14ac:dyDescent="0.3">
      <c r="I43819" s="22"/>
    </row>
    <row r="43820" spans="9:9" x14ac:dyDescent="0.3">
      <c r="I43820" s="22"/>
    </row>
    <row r="43821" spans="9:9" x14ac:dyDescent="0.3">
      <c r="I43821" s="22"/>
    </row>
    <row r="43822" spans="9:9" x14ac:dyDescent="0.3">
      <c r="I43822" s="22"/>
    </row>
    <row r="43823" spans="9:9" x14ac:dyDescent="0.3">
      <c r="I43823" s="22"/>
    </row>
    <row r="43824" spans="9:9" x14ac:dyDescent="0.3">
      <c r="I43824" s="22"/>
    </row>
    <row r="43825" spans="9:9" x14ac:dyDescent="0.3">
      <c r="I43825" s="22"/>
    </row>
    <row r="43826" spans="9:9" x14ac:dyDescent="0.3">
      <c r="I43826" s="22"/>
    </row>
    <row r="43827" spans="9:9" x14ac:dyDescent="0.3">
      <c r="I43827" s="22"/>
    </row>
    <row r="43828" spans="9:9" x14ac:dyDescent="0.3">
      <c r="I43828" s="22"/>
    </row>
    <row r="43829" spans="9:9" x14ac:dyDescent="0.3">
      <c r="I43829" s="22"/>
    </row>
    <row r="43830" spans="9:9" x14ac:dyDescent="0.3">
      <c r="I43830" s="22"/>
    </row>
    <row r="43831" spans="9:9" x14ac:dyDescent="0.3">
      <c r="I43831" s="22"/>
    </row>
    <row r="43832" spans="9:9" x14ac:dyDescent="0.3">
      <c r="I43832" s="22"/>
    </row>
    <row r="43833" spans="9:9" x14ac:dyDescent="0.3">
      <c r="I43833" s="22"/>
    </row>
    <row r="43834" spans="9:9" x14ac:dyDescent="0.3">
      <c r="I43834" s="22"/>
    </row>
    <row r="43835" spans="9:9" x14ac:dyDescent="0.3">
      <c r="I43835" s="22"/>
    </row>
    <row r="43836" spans="9:9" x14ac:dyDescent="0.3">
      <c r="I43836" s="22"/>
    </row>
    <row r="43837" spans="9:9" x14ac:dyDescent="0.3">
      <c r="I43837" s="22"/>
    </row>
    <row r="43838" spans="9:9" x14ac:dyDescent="0.3">
      <c r="I43838" s="22"/>
    </row>
    <row r="43839" spans="9:9" x14ac:dyDescent="0.3">
      <c r="I43839" s="22"/>
    </row>
    <row r="43840" spans="9:9" x14ac:dyDescent="0.3">
      <c r="I43840" s="22"/>
    </row>
    <row r="43841" spans="9:9" x14ac:dyDescent="0.3">
      <c r="I43841" s="22"/>
    </row>
    <row r="43842" spans="9:9" x14ac:dyDescent="0.3">
      <c r="I43842" s="22"/>
    </row>
    <row r="43843" spans="9:9" x14ac:dyDescent="0.3">
      <c r="I43843" s="22"/>
    </row>
    <row r="43844" spans="9:9" x14ac:dyDescent="0.3">
      <c r="I43844" s="22"/>
    </row>
    <row r="43845" spans="9:9" x14ac:dyDescent="0.3">
      <c r="I43845" s="22"/>
    </row>
    <row r="43846" spans="9:9" x14ac:dyDescent="0.3">
      <c r="I43846" s="22"/>
    </row>
    <row r="43847" spans="9:9" x14ac:dyDescent="0.3">
      <c r="I43847" s="22"/>
    </row>
    <row r="43848" spans="9:9" x14ac:dyDescent="0.3">
      <c r="I43848" s="22"/>
    </row>
    <row r="43849" spans="9:9" x14ac:dyDescent="0.3">
      <c r="I43849" s="22"/>
    </row>
    <row r="43850" spans="9:9" x14ac:dyDescent="0.3">
      <c r="I43850" s="22"/>
    </row>
    <row r="43851" spans="9:9" x14ac:dyDescent="0.3">
      <c r="I43851" s="22"/>
    </row>
    <row r="43852" spans="9:9" x14ac:dyDescent="0.3">
      <c r="I43852" s="22"/>
    </row>
    <row r="43853" spans="9:9" x14ac:dyDescent="0.3">
      <c r="I43853" s="22"/>
    </row>
    <row r="43854" spans="9:9" x14ac:dyDescent="0.3">
      <c r="I43854" s="22"/>
    </row>
    <row r="43855" spans="9:9" x14ac:dyDescent="0.3">
      <c r="I43855" s="22"/>
    </row>
    <row r="43856" spans="9:9" x14ac:dyDescent="0.3">
      <c r="I43856" s="22"/>
    </row>
    <row r="43857" spans="9:9" x14ac:dyDescent="0.3">
      <c r="I43857" s="22"/>
    </row>
    <row r="43858" spans="9:9" x14ac:dyDescent="0.3">
      <c r="I43858" s="22"/>
    </row>
    <row r="43859" spans="9:9" x14ac:dyDescent="0.3">
      <c r="I43859" s="22"/>
    </row>
    <row r="43860" spans="9:9" x14ac:dyDescent="0.3">
      <c r="I43860" s="22"/>
    </row>
    <row r="43861" spans="9:9" x14ac:dyDescent="0.3">
      <c r="I43861" s="22"/>
    </row>
    <row r="43862" spans="9:9" x14ac:dyDescent="0.3">
      <c r="I43862" s="22"/>
    </row>
    <row r="43863" spans="9:9" x14ac:dyDescent="0.3">
      <c r="I43863" s="22"/>
    </row>
    <row r="43864" spans="9:9" x14ac:dyDescent="0.3">
      <c r="I43864" s="22"/>
    </row>
    <row r="43865" spans="9:9" x14ac:dyDescent="0.3">
      <c r="I43865" s="22"/>
    </row>
    <row r="43866" spans="9:9" x14ac:dyDescent="0.3">
      <c r="I43866" s="22"/>
    </row>
    <row r="43867" spans="9:9" x14ac:dyDescent="0.3">
      <c r="I43867" s="22"/>
    </row>
    <row r="43868" spans="9:9" x14ac:dyDescent="0.3">
      <c r="I43868" s="22"/>
    </row>
    <row r="43869" spans="9:9" x14ac:dyDescent="0.3">
      <c r="I43869" s="22"/>
    </row>
    <row r="43870" spans="9:9" x14ac:dyDescent="0.3">
      <c r="I43870" s="22"/>
    </row>
    <row r="43871" spans="9:9" x14ac:dyDescent="0.3">
      <c r="I43871" s="22"/>
    </row>
    <row r="43872" spans="9:9" x14ac:dyDescent="0.3">
      <c r="I43872" s="22"/>
    </row>
    <row r="43873" spans="9:9" x14ac:dyDescent="0.3">
      <c r="I43873" s="22"/>
    </row>
    <row r="43874" spans="9:9" x14ac:dyDescent="0.3">
      <c r="I43874" s="22"/>
    </row>
    <row r="43875" spans="9:9" x14ac:dyDescent="0.3">
      <c r="I43875" s="22"/>
    </row>
    <row r="43876" spans="9:9" x14ac:dyDescent="0.3">
      <c r="I43876" s="22"/>
    </row>
    <row r="43877" spans="9:9" x14ac:dyDescent="0.3">
      <c r="I43877" s="22"/>
    </row>
    <row r="43878" spans="9:9" x14ac:dyDescent="0.3">
      <c r="I43878" s="22"/>
    </row>
    <row r="43879" spans="9:9" x14ac:dyDescent="0.3">
      <c r="I43879" s="22"/>
    </row>
    <row r="43880" spans="9:9" x14ac:dyDescent="0.3">
      <c r="I43880" s="22"/>
    </row>
    <row r="43881" spans="9:9" x14ac:dyDescent="0.3">
      <c r="I43881" s="22"/>
    </row>
    <row r="43882" spans="9:9" x14ac:dyDescent="0.3">
      <c r="I43882" s="22"/>
    </row>
    <row r="43883" spans="9:9" x14ac:dyDescent="0.3">
      <c r="I43883" s="22"/>
    </row>
    <row r="43884" spans="9:9" x14ac:dyDescent="0.3">
      <c r="I43884" s="22"/>
    </row>
    <row r="43885" spans="9:9" x14ac:dyDescent="0.3">
      <c r="I43885" s="22"/>
    </row>
    <row r="43886" spans="9:9" x14ac:dyDescent="0.3">
      <c r="I43886" s="22"/>
    </row>
    <row r="43887" spans="9:9" x14ac:dyDescent="0.3">
      <c r="I43887" s="22"/>
    </row>
    <row r="43888" spans="9:9" x14ac:dyDescent="0.3">
      <c r="I43888" s="22"/>
    </row>
    <row r="43889" spans="9:9" x14ac:dyDescent="0.3">
      <c r="I43889" s="22"/>
    </row>
    <row r="43890" spans="9:9" x14ac:dyDescent="0.3">
      <c r="I43890" s="22"/>
    </row>
    <row r="43891" spans="9:9" x14ac:dyDescent="0.3">
      <c r="I43891" s="22"/>
    </row>
    <row r="43892" spans="9:9" x14ac:dyDescent="0.3">
      <c r="I43892" s="22"/>
    </row>
    <row r="43893" spans="9:9" x14ac:dyDescent="0.3">
      <c r="I43893" s="22"/>
    </row>
    <row r="43894" spans="9:9" x14ac:dyDescent="0.3">
      <c r="I43894" s="22"/>
    </row>
    <row r="43895" spans="9:9" x14ac:dyDescent="0.3">
      <c r="I43895" s="22"/>
    </row>
    <row r="43896" spans="9:9" x14ac:dyDescent="0.3">
      <c r="I43896" s="22"/>
    </row>
    <row r="43897" spans="9:9" x14ac:dyDescent="0.3">
      <c r="I43897" s="22"/>
    </row>
    <row r="43898" spans="9:9" x14ac:dyDescent="0.3">
      <c r="I43898" s="22"/>
    </row>
    <row r="43899" spans="9:9" x14ac:dyDescent="0.3">
      <c r="I43899" s="22"/>
    </row>
    <row r="43900" spans="9:9" x14ac:dyDescent="0.3">
      <c r="I43900" s="22"/>
    </row>
    <row r="43901" spans="9:9" x14ac:dyDescent="0.3">
      <c r="I43901" s="22"/>
    </row>
    <row r="43902" spans="9:9" x14ac:dyDescent="0.3">
      <c r="I43902" s="22"/>
    </row>
    <row r="43903" spans="9:9" x14ac:dyDescent="0.3">
      <c r="I43903" s="22"/>
    </row>
    <row r="43904" spans="9:9" x14ac:dyDescent="0.3">
      <c r="I43904" s="22"/>
    </row>
    <row r="43905" spans="9:9" x14ac:dyDescent="0.3">
      <c r="I43905" s="22"/>
    </row>
    <row r="43906" spans="9:9" x14ac:dyDescent="0.3">
      <c r="I43906" s="22"/>
    </row>
    <row r="43907" spans="9:9" x14ac:dyDescent="0.3">
      <c r="I43907" s="22"/>
    </row>
    <row r="43908" spans="9:9" x14ac:dyDescent="0.3">
      <c r="I43908" s="22"/>
    </row>
    <row r="43909" spans="9:9" x14ac:dyDescent="0.3">
      <c r="I43909" s="22"/>
    </row>
    <row r="43910" spans="9:9" x14ac:dyDescent="0.3">
      <c r="I43910" s="22"/>
    </row>
    <row r="43911" spans="9:9" x14ac:dyDescent="0.3">
      <c r="I43911" s="22"/>
    </row>
    <row r="43912" spans="9:9" x14ac:dyDescent="0.3">
      <c r="I43912" s="22"/>
    </row>
    <row r="43913" spans="9:9" x14ac:dyDescent="0.3">
      <c r="I43913" s="22"/>
    </row>
    <row r="43914" spans="9:9" x14ac:dyDescent="0.3">
      <c r="I43914" s="22"/>
    </row>
    <row r="43915" spans="9:9" x14ac:dyDescent="0.3">
      <c r="I43915" s="22"/>
    </row>
    <row r="43916" spans="9:9" x14ac:dyDescent="0.3">
      <c r="I43916" s="22"/>
    </row>
    <row r="43917" spans="9:9" x14ac:dyDescent="0.3">
      <c r="I43917" s="22"/>
    </row>
    <row r="43918" spans="9:9" x14ac:dyDescent="0.3">
      <c r="I43918" s="22"/>
    </row>
    <row r="43919" spans="9:9" x14ac:dyDescent="0.3">
      <c r="I43919" s="22"/>
    </row>
    <row r="43920" spans="9:9" x14ac:dyDescent="0.3">
      <c r="I43920" s="22"/>
    </row>
    <row r="43921" spans="9:9" x14ac:dyDescent="0.3">
      <c r="I43921" s="22"/>
    </row>
    <row r="43922" spans="9:9" x14ac:dyDescent="0.3">
      <c r="I43922" s="22"/>
    </row>
    <row r="43923" spans="9:9" x14ac:dyDescent="0.3">
      <c r="I43923" s="22"/>
    </row>
    <row r="43924" spans="9:9" x14ac:dyDescent="0.3">
      <c r="I43924" s="22"/>
    </row>
    <row r="43925" spans="9:9" x14ac:dyDescent="0.3">
      <c r="I43925" s="22"/>
    </row>
    <row r="43926" spans="9:9" x14ac:dyDescent="0.3">
      <c r="I43926" s="22"/>
    </row>
    <row r="43927" spans="9:9" x14ac:dyDescent="0.3">
      <c r="I43927" s="22"/>
    </row>
    <row r="43928" spans="9:9" x14ac:dyDescent="0.3">
      <c r="I43928" s="22"/>
    </row>
    <row r="43929" spans="9:9" x14ac:dyDescent="0.3">
      <c r="I43929" s="22"/>
    </row>
    <row r="43930" spans="9:9" x14ac:dyDescent="0.3">
      <c r="I43930" s="22"/>
    </row>
    <row r="43931" spans="9:9" x14ac:dyDescent="0.3">
      <c r="I43931" s="22"/>
    </row>
    <row r="43932" spans="9:9" x14ac:dyDescent="0.3">
      <c r="I43932" s="22"/>
    </row>
    <row r="43933" spans="9:9" x14ac:dyDescent="0.3">
      <c r="I43933" s="22"/>
    </row>
    <row r="43934" spans="9:9" x14ac:dyDescent="0.3">
      <c r="I43934" s="22"/>
    </row>
    <row r="43935" spans="9:9" x14ac:dyDescent="0.3">
      <c r="I43935" s="22"/>
    </row>
    <row r="43936" spans="9:9" x14ac:dyDescent="0.3">
      <c r="I43936" s="22"/>
    </row>
    <row r="43937" spans="9:9" x14ac:dyDescent="0.3">
      <c r="I43937" s="22"/>
    </row>
    <row r="43938" spans="9:9" x14ac:dyDescent="0.3">
      <c r="I43938" s="22"/>
    </row>
    <row r="43939" spans="9:9" x14ac:dyDescent="0.3">
      <c r="I43939" s="22"/>
    </row>
    <row r="43940" spans="9:9" x14ac:dyDescent="0.3">
      <c r="I43940" s="22"/>
    </row>
    <row r="43941" spans="9:9" x14ac:dyDescent="0.3">
      <c r="I43941" s="22"/>
    </row>
    <row r="43942" spans="9:9" x14ac:dyDescent="0.3">
      <c r="I43942" s="22"/>
    </row>
    <row r="43943" spans="9:9" x14ac:dyDescent="0.3">
      <c r="I43943" s="22"/>
    </row>
    <row r="43944" spans="9:9" x14ac:dyDescent="0.3">
      <c r="I43944" s="22"/>
    </row>
    <row r="43945" spans="9:9" x14ac:dyDescent="0.3">
      <c r="I43945" s="22"/>
    </row>
    <row r="43946" spans="9:9" x14ac:dyDescent="0.3">
      <c r="I43946" s="22"/>
    </row>
    <row r="43947" spans="9:9" x14ac:dyDescent="0.3">
      <c r="I43947" s="22"/>
    </row>
    <row r="43948" spans="9:9" x14ac:dyDescent="0.3">
      <c r="I43948" s="22"/>
    </row>
    <row r="43949" spans="9:9" x14ac:dyDescent="0.3">
      <c r="I43949" s="22"/>
    </row>
    <row r="43950" spans="9:9" x14ac:dyDescent="0.3">
      <c r="I43950" s="22"/>
    </row>
    <row r="43951" spans="9:9" x14ac:dyDescent="0.3">
      <c r="I43951" s="22"/>
    </row>
    <row r="43952" spans="9:9" x14ac:dyDescent="0.3">
      <c r="I43952" s="22"/>
    </row>
    <row r="43953" spans="9:9" x14ac:dyDescent="0.3">
      <c r="I43953" s="22"/>
    </row>
    <row r="43954" spans="9:9" x14ac:dyDescent="0.3">
      <c r="I43954" s="22"/>
    </row>
    <row r="43955" spans="9:9" x14ac:dyDescent="0.3">
      <c r="I43955" s="22"/>
    </row>
    <row r="43956" spans="9:9" x14ac:dyDescent="0.3">
      <c r="I43956" s="22"/>
    </row>
    <row r="43957" spans="9:9" x14ac:dyDescent="0.3">
      <c r="I43957" s="22"/>
    </row>
    <row r="43958" spans="9:9" x14ac:dyDescent="0.3">
      <c r="I43958" s="22"/>
    </row>
    <row r="43959" spans="9:9" x14ac:dyDescent="0.3">
      <c r="I43959" s="22"/>
    </row>
    <row r="43960" spans="9:9" x14ac:dyDescent="0.3">
      <c r="I43960" s="22"/>
    </row>
    <row r="43961" spans="9:9" x14ac:dyDescent="0.3">
      <c r="I43961" s="22"/>
    </row>
    <row r="43962" spans="9:9" x14ac:dyDescent="0.3">
      <c r="I43962" s="22"/>
    </row>
    <row r="43963" spans="9:9" x14ac:dyDescent="0.3">
      <c r="I43963" s="22"/>
    </row>
    <row r="43964" spans="9:9" x14ac:dyDescent="0.3">
      <c r="I43964" s="22"/>
    </row>
    <row r="43965" spans="9:9" x14ac:dyDescent="0.3">
      <c r="I43965" s="22"/>
    </row>
    <row r="43966" spans="9:9" x14ac:dyDescent="0.3">
      <c r="I43966" s="22"/>
    </row>
    <row r="43967" spans="9:9" x14ac:dyDescent="0.3">
      <c r="I43967" s="22"/>
    </row>
    <row r="43968" spans="9:9" x14ac:dyDescent="0.3">
      <c r="I43968" s="22"/>
    </row>
    <row r="43969" spans="9:9" x14ac:dyDescent="0.3">
      <c r="I43969" s="22"/>
    </row>
    <row r="43970" spans="9:9" x14ac:dyDescent="0.3">
      <c r="I43970" s="22"/>
    </row>
    <row r="43971" spans="9:9" x14ac:dyDescent="0.3">
      <c r="I43971" s="22"/>
    </row>
    <row r="43972" spans="9:9" x14ac:dyDescent="0.3">
      <c r="I43972" s="22"/>
    </row>
    <row r="43973" spans="9:9" x14ac:dyDescent="0.3">
      <c r="I43973" s="22"/>
    </row>
    <row r="43974" spans="9:9" x14ac:dyDescent="0.3">
      <c r="I43974" s="22"/>
    </row>
    <row r="43975" spans="9:9" x14ac:dyDescent="0.3">
      <c r="I43975" s="22"/>
    </row>
    <row r="43976" spans="9:9" x14ac:dyDescent="0.3">
      <c r="I43976" s="22"/>
    </row>
    <row r="43977" spans="9:9" x14ac:dyDescent="0.3">
      <c r="I43977" s="22"/>
    </row>
    <row r="43978" spans="9:9" x14ac:dyDescent="0.3">
      <c r="I43978" s="22"/>
    </row>
    <row r="43979" spans="9:9" x14ac:dyDescent="0.3">
      <c r="I43979" s="22"/>
    </row>
    <row r="43980" spans="9:9" x14ac:dyDescent="0.3">
      <c r="I43980" s="22"/>
    </row>
    <row r="43981" spans="9:9" x14ac:dyDescent="0.3">
      <c r="I43981" s="22"/>
    </row>
    <row r="43982" spans="9:9" x14ac:dyDescent="0.3">
      <c r="I43982" s="22"/>
    </row>
    <row r="43983" spans="9:9" x14ac:dyDescent="0.3">
      <c r="I43983" s="22"/>
    </row>
    <row r="43984" spans="9:9" x14ac:dyDescent="0.3">
      <c r="I43984" s="22"/>
    </row>
    <row r="43985" spans="9:9" x14ac:dyDescent="0.3">
      <c r="I43985" s="22"/>
    </row>
    <row r="43986" spans="9:9" x14ac:dyDescent="0.3">
      <c r="I43986" s="22"/>
    </row>
    <row r="43987" spans="9:9" x14ac:dyDescent="0.3">
      <c r="I43987" s="22"/>
    </row>
    <row r="43988" spans="9:9" x14ac:dyDescent="0.3">
      <c r="I43988" s="22"/>
    </row>
    <row r="43989" spans="9:9" x14ac:dyDescent="0.3">
      <c r="I43989" s="22"/>
    </row>
    <row r="43990" spans="9:9" x14ac:dyDescent="0.3">
      <c r="I43990" s="22"/>
    </row>
    <row r="43991" spans="9:9" x14ac:dyDescent="0.3">
      <c r="I43991" s="22"/>
    </row>
    <row r="43992" spans="9:9" x14ac:dyDescent="0.3">
      <c r="I43992" s="22"/>
    </row>
    <row r="43993" spans="9:9" x14ac:dyDescent="0.3">
      <c r="I43993" s="22"/>
    </row>
    <row r="43994" spans="9:9" x14ac:dyDescent="0.3">
      <c r="I43994" s="22"/>
    </row>
    <row r="43995" spans="9:9" x14ac:dyDescent="0.3">
      <c r="I43995" s="22"/>
    </row>
    <row r="43996" spans="9:9" x14ac:dyDescent="0.3">
      <c r="I43996" s="22"/>
    </row>
    <row r="43997" spans="9:9" x14ac:dyDescent="0.3">
      <c r="I43997" s="22"/>
    </row>
    <row r="43998" spans="9:9" x14ac:dyDescent="0.3">
      <c r="I43998" s="22"/>
    </row>
    <row r="43999" spans="9:9" x14ac:dyDescent="0.3">
      <c r="I43999" s="22"/>
    </row>
    <row r="44000" spans="9:9" x14ac:dyDescent="0.3">
      <c r="I44000" s="22"/>
    </row>
    <row r="44001" spans="9:9" x14ac:dyDescent="0.3">
      <c r="I44001" s="22"/>
    </row>
    <row r="44002" spans="9:9" x14ac:dyDescent="0.3">
      <c r="I44002" s="22"/>
    </row>
    <row r="44003" spans="9:9" x14ac:dyDescent="0.3">
      <c r="I44003" s="22"/>
    </row>
    <row r="44004" spans="9:9" x14ac:dyDescent="0.3">
      <c r="I44004" s="22"/>
    </row>
    <row r="44005" spans="9:9" x14ac:dyDescent="0.3">
      <c r="I44005" s="22"/>
    </row>
    <row r="44006" spans="9:9" x14ac:dyDescent="0.3">
      <c r="I44006" s="22"/>
    </row>
    <row r="44007" spans="9:9" x14ac:dyDescent="0.3">
      <c r="I44007" s="22"/>
    </row>
    <row r="44008" spans="9:9" x14ac:dyDescent="0.3">
      <c r="I44008" s="22"/>
    </row>
    <row r="44009" spans="9:9" x14ac:dyDescent="0.3">
      <c r="I44009" s="22"/>
    </row>
    <row r="44010" spans="9:9" x14ac:dyDescent="0.3">
      <c r="I44010" s="22"/>
    </row>
    <row r="44011" spans="9:9" x14ac:dyDescent="0.3">
      <c r="I44011" s="22"/>
    </row>
    <row r="44012" spans="9:9" x14ac:dyDescent="0.3">
      <c r="I44012" s="22"/>
    </row>
    <row r="44013" spans="9:9" x14ac:dyDescent="0.3">
      <c r="I44013" s="22"/>
    </row>
    <row r="44014" spans="9:9" x14ac:dyDescent="0.3">
      <c r="I44014" s="22"/>
    </row>
    <row r="44015" spans="9:9" x14ac:dyDescent="0.3">
      <c r="I44015" s="22"/>
    </row>
    <row r="44016" spans="9:9" x14ac:dyDescent="0.3">
      <c r="I44016" s="22"/>
    </row>
    <row r="44017" spans="9:9" x14ac:dyDescent="0.3">
      <c r="I44017" s="22"/>
    </row>
    <row r="44018" spans="9:9" x14ac:dyDescent="0.3">
      <c r="I44018" s="22"/>
    </row>
    <row r="44019" spans="9:9" x14ac:dyDescent="0.3">
      <c r="I44019" s="22"/>
    </row>
    <row r="44020" spans="9:9" x14ac:dyDescent="0.3">
      <c r="I44020" s="22"/>
    </row>
    <row r="44021" spans="9:9" x14ac:dyDescent="0.3">
      <c r="I44021" s="22"/>
    </row>
    <row r="44022" spans="9:9" x14ac:dyDescent="0.3">
      <c r="I44022" s="22"/>
    </row>
    <row r="44023" spans="9:9" x14ac:dyDescent="0.3">
      <c r="I44023" s="22"/>
    </row>
    <row r="44024" spans="9:9" x14ac:dyDescent="0.3">
      <c r="I44024" s="22"/>
    </row>
    <row r="44025" spans="9:9" x14ac:dyDescent="0.3">
      <c r="I44025" s="22"/>
    </row>
    <row r="44026" spans="9:9" x14ac:dyDescent="0.3">
      <c r="I44026" s="22"/>
    </row>
    <row r="44027" spans="9:9" x14ac:dyDescent="0.3">
      <c r="I44027" s="22"/>
    </row>
    <row r="44028" spans="9:9" x14ac:dyDescent="0.3">
      <c r="I44028" s="22"/>
    </row>
    <row r="44029" spans="9:9" x14ac:dyDescent="0.3">
      <c r="I44029" s="22"/>
    </row>
    <row r="44030" spans="9:9" x14ac:dyDescent="0.3">
      <c r="I44030" s="22"/>
    </row>
    <row r="44031" spans="9:9" x14ac:dyDescent="0.3">
      <c r="I44031" s="22"/>
    </row>
    <row r="44032" spans="9:9" x14ac:dyDescent="0.3">
      <c r="I44032" s="22"/>
    </row>
    <row r="44033" spans="9:9" x14ac:dyDescent="0.3">
      <c r="I44033" s="22"/>
    </row>
    <row r="44034" spans="9:9" x14ac:dyDescent="0.3">
      <c r="I44034" s="22"/>
    </row>
    <row r="44035" spans="9:9" x14ac:dyDescent="0.3">
      <c r="I44035" s="22"/>
    </row>
    <row r="44036" spans="9:9" x14ac:dyDescent="0.3">
      <c r="I44036" s="22"/>
    </row>
    <row r="44037" spans="9:9" x14ac:dyDescent="0.3">
      <c r="I44037" s="22"/>
    </row>
    <row r="44038" spans="9:9" x14ac:dyDescent="0.3">
      <c r="I44038" s="22"/>
    </row>
    <row r="44039" spans="9:9" x14ac:dyDescent="0.3">
      <c r="I44039" s="22"/>
    </row>
    <row r="44040" spans="9:9" x14ac:dyDescent="0.3">
      <c r="I44040" s="22"/>
    </row>
    <row r="44041" spans="9:9" x14ac:dyDescent="0.3">
      <c r="I44041" s="22"/>
    </row>
    <row r="44042" spans="9:9" x14ac:dyDescent="0.3">
      <c r="I44042" s="22"/>
    </row>
    <row r="44043" spans="9:9" x14ac:dyDescent="0.3">
      <c r="I44043" s="22"/>
    </row>
    <row r="44044" spans="9:9" x14ac:dyDescent="0.3">
      <c r="I44044" s="22"/>
    </row>
    <row r="44045" spans="9:9" x14ac:dyDescent="0.3">
      <c r="I44045" s="22"/>
    </row>
    <row r="44046" spans="9:9" x14ac:dyDescent="0.3">
      <c r="I44046" s="22"/>
    </row>
    <row r="44047" spans="9:9" x14ac:dyDescent="0.3">
      <c r="I44047" s="22"/>
    </row>
    <row r="44048" spans="9:9" x14ac:dyDescent="0.3">
      <c r="I44048" s="22"/>
    </row>
    <row r="44049" spans="9:9" x14ac:dyDescent="0.3">
      <c r="I44049" s="22"/>
    </row>
    <row r="44050" spans="9:9" x14ac:dyDescent="0.3">
      <c r="I44050" s="22"/>
    </row>
    <row r="44051" spans="9:9" x14ac:dyDescent="0.3">
      <c r="I44051" s="22"/>
    </row>
    <row r="44052" spans="9:9" x14ac:dyDescent="0.3">
      <c r="I44052" s="22"/>
    </row>
    <row r="44053" spans="9:9" x14ac:dyDescent="0.3">
      <c r="I44053" s="22"/>
    </row>
    <row r="44054" spans="9:9" x14ac:dyDescent="0.3">
      <c r="I44054" s="22"/>
    </row>
    <row r="44055" spans="9:9" x14ac:dyDescent="0.3">
      <c r="I44055" s="22"/>
    </row>
    <row r="44056" spans="9:9" x14ac:dyDescent="0.3">
      <c r="I44056" s="22"/>
    </row>
    <row r="44057" spans="9:9" x14ac:dyDescent="0.3">
      <c r="I44057" s="22"/>
    </row>
    <row r="44058" spans="9:9" x14ac:dyDescent="0.3">
      <c r="I44058" s="22"/>
    </row>
    <row r="44059" spans="9:9" x14ac:dyDescent="0.3">
      <c r="I44059" s="22"/>
    </row>
    <row r="44060" spans="9:9" x14ac:dyDescent="0.3">
      <c r="I44060" s="22"/>
    </row>
    <row r="44061" spans="9:9" x14ac:dyDescent="0.3">
      <c r="I44061" s="22"/>
    </row>
    <row r="44062" spans="9:9" x14ac:dyDescent="0.3">
      <c r="I44062" s="22"/>
    </row>
    <row r="44063" spans="9:9" x14ac:dyDescent="0.3">
      <c r="I44063" s="22"/>
    </row>
    <row r="44064" spans="9:9" x14ac:dyDescent="0.3">
      <c r="I44064" s="22"/>
    </row>
    <row r="44065" spans="9:9" x14ac:dyDescent="0.3">
      <c r="I44065" s="22"/>
    </row>
    <row r="44066" spans="9:9" x14ac:dyDescent="0.3">
      <c r="I44066" s="22"/>
    </row>
    <row r="44067" spans="9:9" x14ac:dyDescent="0.3">
      <c r="I44067" s="22"/>
    </row>
    <row r="44068" spans="9:9" x14ac:dyDescent="0.3">
      <c r="I44068" s="22"/>
    </row>
    <row r="44069" spans="9:9" x14ac:dyDescent="0.3">
      <c r="I44069" s="22"/>
    </row>
    <row r="44070" spans="9:9" x14ac:dyDescent="0.3">
      <c r="I44070" s="22"/>
    </row>
    <row r="44071" spans="9:9" x14ac:dyDescent="0.3">
      <c r="I44071" s="22"/>
    </row>
    <row r="44072" spans="9:9" x14ac:dyDescent="0.3">
      <c r="I44072" s="22"/>
    </row>
    <row r="44073" spans="9:9" x14ac:dyDescent="0.3">
      <c r="I44073" s="22"/>
    </row>
    <row r="44074" spans="9:9" x14ac:dyDescent="0.3">
      <c r="I44074" s="22"/>
    </row>
    <row r="44075" spans="9:9" x14ac:dyDescent="0.3">
      <c r="I44075" s="22"/>
    </row>
    <row r="44076" spans="9:9" x14ac:dyDescent="0.3">
      <c r="I44076" s="22"/>
    </row>
    <row r="44077" spans="9:9" x14ac:dyDescent="0.3">
      <c r="I44077" s="22"/>
    </row>
    <row r="44078" spans="9:9" x14ac:dyDescent="0.3">
      <c r="I44078" s="22"/>
    </row>
    <row r="44079" spans="9:9" x14ac:dyDescent="0.3">
      <c r="I44079" s="22"/>
    </row>
    <row r="44080" spans="9:9" x14ac:dyDescent="0.3">
      <c r="I44080" s="22"/>
    </row>
    <row r="44081" spans="9:9" x14ac:dyDescent="0.3">
      <c r="I44081" s="22"/>
    </row>
    <row r="44082" spans="9:9" x14ac:dyDescent="0.3">
      <c r="I44082" s="22"/>
    </row>
    <row r="44083" spans="9:9" x14ac:dyDescent="0.3">
      <c r="I44083" s="22"/>
    </row>
    <row r="44084" spans="9:9" x14ac:dyDescent="0.3">
      <c r="I44084" s="22"/>
    </row>
    <row r="44085" spans="9:9" x14ac:dyDescent="0.3">
      <c r="I44085" s="22"/>
    </row>
    <row r="44086" spans="9:9" x14ac:dyDescent="0.3">
      <c r="I44086" s="22"/>
    </row>
    <row r="44087" spans="9:9" x14ac:dyDescent="0.3">
      <c r="I44087" s="22"/>
    </row>
    <row r="44088" spans="9:9" x14ac:dyDescent="0.3">
      <c r="I44088" s="22"/>
    </row>
    <row r="44089" spans="9:9" x14ac:dyDescent="0.3">
      <c r="I44089" s="22"/>
    </row>
    <row r="44090" spans="9:9" x14ac:dyDescent="0.3">
      <c r="I44090" s="22"/>
    </row>
    <row r="44091" spans="9:9" x14ac:dyDescent="0.3">
      <c r="I44091" s="22"/>
    </row>
    <row r="44092" spans="9:9" x14ac:dyDescent="0.3">
      <c r="I44092" s="22"/>
    </row>
    <row r="44093" spans="9:9" x14ac:dyDescent="0.3">
      <c r="I44093" s="22"/>
    </row>
    <row r="44094" spans="9:9" x14ac:dyDescent="0.3">
      <c r="I44094" s="22"/>
    </row>
    <row r="44095" spans="9:9" x14ac:dyDescent="0.3">
      <c r="I44095" s="22"/>
    </row>
    <row r="44096" spans="9:9" x14ac:dyDescent="0.3">
      <c r="I44096" s="22"/>
    </row>
    <row r="44097" spans="9:9" x14ac:dyDescent="0.3">
      <c r="I44097" s="22"/>
    </row>
    <row r="44098" spans="9:9" x14ac:dyDescent="0.3">
      <c r="I44098" s="22"/>
    </row>
    <row r="44099" spans="9:9" x14ac:dyDescent="0.3">
      <c r="I44099" s="22"/>
    </row>
    <row r="44100" spans="9:9" x14ac:dyDescent="0.3">
      <c r="I44100" s="22"/>
    </row>
    <row r="44101" spans="9:9" x14ac:dyDescent="0.3">
      <c r="I44101" s="22"/>
    </row>
    <row r="44102" spans="9:9" x14ac:dyDescent="0.3">
      <c r="I44102" s="22"/>
    </row>
    <row r="44103" spans="9:9" x14ac:dyDescent="0.3">
      <c r="I44103" s="22"/>
    </row>
    <row r="44104" spans="9:9" x14ac:dyDescent="0.3">
      <c r="I44104" s="22"/>
    </row>
    <row r="44105" spans="9:9" x14ac:dyDescent="0.3">
      <c r="I44105" s="22"/>
    </row>
    <row r="44106" spans="9:9" x14ac:dyDescent="0.3">
      <c r="I44106" s="22"/>
    </row>
    <row r="44107" spans="9:9" x14ac:dyDescent="0.3">
      <c r="I44107" s="22"/>
    </row>
    <row r="44108" spans="9:9" x14ac:dyDescent="0.3">
      <c r="I44108" s="22"/>
    </row>
    <row r="44109" spans="9:9" x14ac:dyDescent="0.3">
      <c r="I44109" s="22"/>
    </row>
    <row r="44110" spans="9:9" x14ac:dyDescent="0.3">
      <c r="I44110" s="22"/>
    </row>
    <row r="44111" spans="9:9" x14ac:dyDescent="0.3">
      <c r="I44111" s="22"/>
    </row>
    <row r="44112" spans="9:9" x14ac:dyDescent="0.3">
      <c r="I44112" s="22"/>
    </row>
    <row r="44113" spans="9:9" x14ac:dyDescent="0.3">
      <c r="I44113" s="22"/>
    </row>
    <row r="44114" spans="9:9" x14ac:dyDescent="0.3">
      <c r="I44114" s="22"/>
    </row>
    <row r="44115" spans="9:9" x14ac:dyDescent="0.3">
      <c r="I44115" s="22"/>
    </row>
    <row r="44116" spans="9:9" x14ac:dyDescent="0.3">
      <c r="I44116" s="22"/>
    </row>
    <row r="44117" spans="9:9" x14ac:dyDescent="0.3">
      <c r="I44117" s="22"/>
    </row>
    <row r="44118" spans="9:9" x14ac:dyDescent="0.3">
      <c r="I44118" s="22"/>
    </row>
    <row r="44119" spans="9:9" x14ac:dyDescent="0.3">
      <c r="I44119" s="22"/>
    </row>
    <row r="44120" spans="9:9" x14ac:dyDescent="0.3">
      <c r="I44120" s="22"/>
    </row>
    <row r="44121" spans="9:9" x14ac:dyDescent="0.3">
      <c r="I44121" s="22"/>
    </row>
    <row r="44122" spans="9:9" x14ac:dyDescent="0.3">
      <c r="I44122" s="22"/>
    </row>
    <row r="44123" spans="9:9" x14ac:dyDescent="0.3">
      <c r="I44123" s="22"/>
    </row>
    <row r="44124" spans="9:9" x14ac:dyDescent="0.3">
      <c r="I44124" s="22"/>
    </row>
    <row r="44125" spans="9:9" x14ac:dyDescent="0.3">
      <c r="I44125" s="22"/>
    </row>
    <row r="44126" spans="9:9" x14ac:dyDescent="0.3">
      <c r="I44126" s="22"/>
    </row>
    <row r="44127" spans="9:9" x14ac:dyDescent="0.3">
      <c r="I44127" s="22"/>
    </row>
    <row r="44128" spans="9:9" x14ac:dyDescent="0.3">
      <c r="I44128" s="22"/>
    </row>
    <row r="44129" spans="9:9" x14ac:dyDescent="0.3">
      <c r="I44129" s="22"/>
    </row>
    <row r="44130" spans="9:9" x14ac:dyDescent="0.3">
      <c r="I44130" s="22"/>
    </row>
    <row r="44131" spans="9:9" x14ac:dyDescent="0.3">
      <c r="I44131" s="22"/>
    </row>
    <row r="44132" spans="9:9" x14ac:dyDescent="0.3">
      <c r="I44132" s="22"/>
    </row>
    <row r="44133" spans="9:9" x14ac:dyDescent="0.3">
      <c r="I44133" s="22"/>
    </row>
    <row r="44134" spans="9:9" x14ac:dyDescent="0.3">
      <c r="I44134" s="22"/>
    </row>
    <row r="44135" spans="9:9" x14ac:dyDescent="0.3">
      <c r="I44135" s="22"/>
    </row>
    <row r="44136" spans="9:9" x14ac:dyDescent="0.3">
      <c r="I44136" s="22"/>
    </row>
    <row r="44137" spans="9:9" x14ac:dyDescent="0.3">
      <c r="I44137" s="22"/>
    </row>
    <row r="44138" spans="9:9" x14ac:dyDescent="0.3">
      <c r="I44138" s="22"/>
    </row>
    <row r="44139" spans="9:9" x14ac:dyDescent="0.3">
      <c r="I44139" s="22"/>
    </row>
    <row r="44140" spans="9:9" x14ac:dyDescent="0.3">
      <c r="I44140" s="22"/>
    </row>
    <row r="44141" spans="9:9" x14ac:dyDescent="0.3">
      <c r="I44141" s="22"/>
    </row>
    <row r="44142" spans="9:9" x14ac:dyDescent="0.3">
      <c r="I44142" s="22"/>
    </row>
    <row r="44143" spans="9:9" x14ac:dyDescent="0.3">
      <c r="I44143" s="22"/>
    </row>
    <row r="44144" spans="9:9" x14ac:dyDescent="0.3">
      <c r="I44144" s="22"/>
    </row>
    <row r="44145" spans="9:9" x14ac:dyDescent="0.3">
      <c r="I44145" s="22"/>
    </row>
    <row r="44146" spans="9:9" x14ac:dyDescent="0.3">
      <c r="I44146" s="22"/>
    </row>
    <row r="44147" spans="9:9" x14ac:dyDescent="0.3">
      <c r="I44147" s="22"/>
    </row>
    <row r="44148" spans="9:9" x14ac:dyDescent="0.3">
      <c r="I44148" s="22"/>
    </row>
    <row r="44149" spans="9:9" x14ac:dyDescent="0.3">
      <c r="I44149" s="22"/>
    </row>
    <row r="44150" spans="9:9" x14ac:dyDescent="0.3">
      <c r="I44150" s="22"/>
    </row>
    <row r="44151" spans="9:9" x14ac:dyDescent="0.3">
      <c r="I44151" s="22"/>
    </row>
    <row r="44152" spans="9:9" x14ac:dyDescent="0.3">
      <c r="I44152" s="22"/>
    </row>
    <row r="44153" spans="9:9" x14ac:dyDescent="0.3">
      <c r="I44153" s="22"/>
    </row>
    <row r="44154" spans="9:9" x14ac:dyDescent="0.3">
      <c r="I44154" s="22"/>
    </row>
    <row r="44155" spans="9:9" x14ac:dyDescent="0.3">
      <c r="I44155" s="22"/>
    </row>
    <row r="44156" spans="9:9" x14ac:dyDescent="0.3">
      <c r="I44156" s="22"/>
    </row>
    <row r="44157" spans="9:9" x14ac:dyDescent="0.3">
      <c r="I44157" s="22"/>
    </row>
    <row r="44158" spans="9:9" x14ac:dyDescent="0.3">
      <c r="I44158" s="22"/>
    </row>
    <row r="44159" spans="9:9" x14ac:dyDescent="0.3">
      <c r="I44159" s="22"/>
    </row>
    <row r="44160" spans="9:9" x14ac:dyDescent="0.3">
      <c r="I44160" s="22"/>
    </row>
    <row r="44161" spans="9:9" x14ac:dyDescent="0.3">
      <c r="I44161" s="22"/>
    </row>
    <row r="44162" spans="9:9" x14ac:dyDescent="0.3">
      <c r="I44162" s="22"/>
    </row>
    <row r="44163" spans="9:9" x14ac:dyDescent="0.3">
      <c r="I44163" s="22"/>
    </row>
    <row r="44164" spans="9:9" x14ac:dyDescent="0.3">
      <c r="I44164" s="22"/>
    </row>
    <row r="44165" spans="9:9" x14ac:dyDescent="0.3">
      <c r="I44165" s="22"/>
    </row>
    <row r="44166" spans="9:9" x14ac:dyDescent="0.3">
      <c r="I44166" s="22"/>
    </row>
    <row r="44167" spans="9:9" x14ac:dyDescent="0.3">
      <c r="I44167" s="22"/>
    </row>
    <row r="44168" spans="9:9" x14ac:dyDescent="0.3">
      <c r="I44168" s="22"/>
    </row>
    <row r="44169" spans="9:9" x14ac:dyDescent="0.3">
      <c r="I44169" s="22"/>
    </row>
    <row r="44170" spans="9:9" x14ac:dyDescent="0.3">
      <c r="I44170" s="22"/>
    </row>
    <row r="44171" spans="9:9" x14ac:dyDescent="0.3">
      <c r="I44171" s="22"/>
    </row>
    <row r="44172" spans="9:9" x14ac:dyDescent="0.3">
      <c r="I44172" s="22"/>
    </row>
    <row r="44173" spans="9:9" x14ac:dyDescent="0.3">
      <c r="I44173" s="22"/>
    </row>
    <row r="44174" spans="9:9" x14ac:dyDescent="0.3">
      <c r="I44174" s="22"/>
    </row>
    <row r="44175" spans="9:9" x14ac:dyDescent="0.3">
      <c r="I44175" s="22"/>
    </row>
    <row r="44176" spans="9:9" x14ac:dyDescent="0.3">
      <c r="I44176" s="22"/>
    </row>
    <row r="44177" spans="9:9" x14ac:dyDescent="0.3">
      <c r="I44177" s="22"/>
    </row>
    <row r="44178" spans="9:9" x14ac:dyDescent="0.3">
      <c r="I44178" s="22"/>
    </row>
    <row r="44179" spans="9:9" x14ac:dyDescent="0.3">
      <c r="I44179" s="22"/>
    </row>
    <row r="44180" spans="9:9" x14ac:dyDescent="0.3">
      <c r="I44180" s="22"/>
    </row>
    <row r="44181" spans="9:9" x14ac:dyDescent="0.3">
      <c r="I44181" s="22"/>
    </row>
    <row r="44182" spans="9:9" x14ac:dyDescent="0.3">
      <c r="I44182" s="22"/>
    </row>
    <row r="44183" spans="9:9" x14ac:dyDescent="0.3">
      <c r="I44183" s="22"/>
    </row>
    <row r="44184" spans="9:9" x14ac:dyDescent="0.3">
      <c r="I44184" s="22"/>
    </row>
    <row r="44185" spans="9:9" x14ac:dyDescent="0.3">
      <c r="I44185" s="22"/>
    </row>
    <row r="44186" spans="9:9" x14ac:dyDescent="0.3">
      <c r="I44186" s="22"/>
    </row>
    <row r="44187" spans="9:9" x14ac:dyDescent="0.3">
      <c r="I44187" s="22"/>
    </row>
    <row r="44188" spans="9:9" x14ac:dyDescent="0.3">
      <c r="I44188" s="22"/>
    </row>
    <row r="44189" spans="9:9" x14ac:dyDescent="0.3">
      <c r="I44189" s="22"/>
    </row>
    <row r="44190" spans="9:9" x14ac:dyDescent="0.3">
      <c r="I44190" s="22"/>
    </row>
    <row r="44191" spans="9:9" x14ac:dyDescent="0.3">
      <c r="I44191" s="22"/>
    </row>
    <row r="44192" spans="9:9" x14ac:dyDescent="0.3">
      <c r="I44192" s="22"/>
    </row>
    <row r="44193" spans="9:9" x14ac:dyDescent="0.3">
      <c r="I44193" s="22"/>
    </row>
    <row r="44194" spans="9:9" x14ac:dyDescent="0.3">
      <c r="I44194" s="22"/>
    </row>
    <row r="44195" spans="9:9" x14ac:dyDescent="0.3">
      <c r="I44195" s="22"/>
    </row>
    <row r="44196" spans="9:9" x14ac:dyDescent="0.3">
      <c r="I44196" s="22"/>
    </row>
    <row r="44197" spans="9:9" x14ac:dyDescent="0.3">
      <c r="I44197" s="22"/>
    </row>
    <row r="44198" spans="9:9" x14ac:dyDescent="0.3">
      <c r="I44198" s="22"/>
    </row>
    <row r="44199" spans="9:9" x14ac:dyDescent="0.3">
      <c r="I44199" s="22"/>
    </row>
    <row r="44200" spans="9:9" x14ac:dyDescent="0.3">
      <c r="I44200" s="22"/>
    </row>
    <row r="44201" spans="9:9" x14ac:dyDescent="0.3">
      <c r="I44201" s="22"/>
    </row>
    <row r="44202" spans="9:9" x14ac:dyDescent="0.3">
      <c r="I44202" s="22"/>
    </row>
    <row r="44203" spans="9:9" x14ac:dyDescent="0.3">
      <c r="I44203" s="22"/>
    </row>
    <row r="44204" spans="9:9" x14ac:dyDescent="0.3">
      <c r="I44204" s="22"/>
    </row>
    <row r="44205" spans="9:9" x14ac:dyDescent="0.3">
      <c r="I44205" s="22"/>
    </row>
    <row r="44206" spans="9:9" x14ac:dyDescent="0.3">
      <c r="I44206" s="22"/>
    </row>
    <row r="44207" spans="9:9" x14ac:dyDescent="0.3">
      <c r="I44207" s="22"/>
    </row>
    <row r="44208" spans="9:9" x14ac:dyDescent="0.3">
      <c r="I44208" s="22"/>
    </row>
    <row r="44209" spans="9:9" x14ac:dyDescent="0.3">
      <c r="I44209" s="22"/>
    </row>
    <row r="44210" spans="9:9" x14ac:dyDescent="0.3">
      <c r="I44210" s="22"/>
    </row>
    <row r="44211" spans="9:9" x14ac:dyDescent="0.3">
      <c r="I44211" s="22"/>
    </row>
    <row r="44212" spans="9:9" x14ac:dyDescent="0.3">
      <c r="I44212" s="22"/>
    </row>
    <row r="44213" spans="9:9" x14ac:dyDescent="0.3">
      <c r="I44213" s="22"/>
    </row>
    <row r="44214" spans="9:9" x14ac:dyDescent="0.3">
      <c r="I44214" s="22"/>
    </row>
    <row r="44215" spans="9:9" x14ac:dyDescent="0.3">
      <c r="I44215" s="22"/>
    </row>
    <row r="44216" spans="9:9" x14ac:dyDescent="0.3">
      <c r="I44216" s="22"/>
    </row>
    <row r="44217" spans="9:9" x14ac:dyDescent="0.3">
      <c r="I44217" s="22"/>
    </row>
    <row r="44218" spans="9:9" x14ac:dyDescent="0.3">
      <c r="I44218" s="22"/>
    </row>
    <row r="44219" spans="9:9" x14ac:dyDescent="0.3">
      <c r="I44219" s="22"/>
    </row>
    <row r="44220" spans="9:9" x14ac:dyDescent="0.3">
      <c r="I44220" s="22"/>
    </row>
    <row r="44221" spans="9:9" x14ac:dyDescent="0.3">
      <c r="I44221" s="22"/>
    </row>
    <row r="44222" spans="9:9" x14ac:dyDescent="0.3">
      <c r="I44222" s="22"/>
    </row>
    <row r="44223" spans="9:9" x14ac:dyDescent="0.3">
      <c r="I44223" s="22"/>
    </row>
    <row r="44224" spans="9:9" x14ac:dyDescent="0.3">
      <c r="I44224" s="22"/>
    </row>
    <row r="44225" spans="9:9" x14ac:dyDescent="0.3">
      <c r="I44225" s="22"/>
    </row>
    <row r="44226" spans="9:9" x14ac:dyDescent="0.3">
      <c r="I44226" s="22"/>
    </row>
    <row r="44227" spans="9:9" x14ac:dyDescent="0.3">
      <c r="I44227" s="22"/>
    </row>
    <row r="44228" spans="9:9" x14ac:dyDescent="0.3">
      <c r="I44228" s="22"/>
    </row>
    <row r="44229" spans="9:9" x14ac:dyDescent="0.3">
      <c r="I44229" s="22"/>
    </row>
    <row r="44230" spans="9:9" x14ac:dyDescent="0.3">
      <c r="I44230" s="22"/>
    </row>
    <row r="44231" spans="9:9" x14ac:dyDescent="0.3">
      <c r="I44231" s="22"/>
    </row>
    <row r="44232" spans="9:9" x14ac:dyDescent="0.3">
      <c r="I44232" s="22"/>
    </row>
    <row r="44233" spans="9:9" x14ac:dyDescent="0.3">
      <c r="I44233" s="22"/>
    </row>
    <row r="44234" spans="9:9" x14ac:dyDescent="0.3">
      <c r="I44234" s="22"/>
    </row>
    <row r="44235" spans="9:9" x14ac:dyDescent="0.3">
      <c r="I44235" s="22"/>
    </row>
    <row r="44236" spans="9:9" x14ac:dyDescent="0.3">
      <c r="I44236" s="22"/>
    </row>
    <row r="44237" spans="9:9" x14ac:dyDescent="0.3">
      <c r="I44237" s="22"/>
    </row>
    <row r="44238" spans="9:9" x14ac:dyDescent="0.3">
      <c r="I44238" s="22"/>
    </row>
    <row r="44239" spans="9:9" x14ac:dyDescent="0.3">
      <c r="I44239" s="22"/>
    </row>
    <row r="44240" spans="9:9" x14ac:dyDescent="0.3">
      <c r="I44240" s="22"/>
    </row>
    <row r="44241" spans="9:9" x14ac:dyDescent="0.3">
      <c r="I44241" s="22"/>
    </row>
    <row r="44242" spans="9:9" x14ac:dyDescent="0.3">
      <c r="I44242" s="22"/>
    </row>
    <row r="44243" spans="9:9" x14ac:dyDescent="0.3">
      <c r="I44243" s="22"/>
    </row>
    <row r="44244" spans="9:9" x14ac:dyDescent="0.3">
      <c r="I44244" s="22"/>
    </row>
    <row r="44245" spans="9:9" x14ac:dyDescent="0.3">
      <c r="I44245" s="22"/>
    </row>
    <row r="44246" spans="9:9" x14ac:dyDescent="0.3">
      <c r="I44246" s="22"/>
    </row>
    <row r="44247" spans="9:9" x14ac:dyDescent="0.3">
      <c r="I44247" s="22"/>
    </row>
    <row r="44248" spans="9:9" x14ac:dyDescent="0.3">
      <c r="I44248" s="22"/>
    </row>
    <row r="44249" spans="9:9" x14ac:dyDescent="0.3">
      <c r="I44249" s="22"/>
    </row>
    <row r="44250" spans="9:9" x14ac:dyDescent="0.3">
      <c r="I44250" s="22"/>
    </row>
    <row r="44251" spans="9:9" x14ac:dyDescent="0.3">
      <c r="I44251" s="22"/>
    </row>
    <row r="44252" spans="9:9" x14ac:dyDescent="0.3">
      <c r="I44252" s="22"/>
    </row>
    <row r="44253" spans="9:9" x14ac:dyDescent="0.3">
      <c r="I44253" s="22"/>
    </row>
    <row r="44254" spans="9:9" x14ac:dyDescent="0.3">
      <c r="I44254" s="22"/>
    </row>
    <row r="44255" spans="9:9" x14ac:dyDescent="0.3">
      <c r="I44255" s="22"/>
    </row>
    <row r="44256" spans="9:9" x14ac:dyDescent="0.3">
      <c r="I44256" s="22"/>
    </row>
    <row r="44257" spans="9:9" x14ac:dyDescent="0.3">
      <c r="I44257" s="22"/>
    </row>
    <row r="44258" spans="9:9" x14ac:dyDescent="0.3">
      <c r="I44258" s="22"/>
    </row>
    <row r="44259" spans="9:9" x14ac:dyDescent="0.3">
      <c r="I44259" s="22"/>
    </row>
    <row r="44260" spans="9:9" x14ac:dyDescent="0.3">
      <c r="I44260" s="22"/>
    </row>
    <row r="44261" spans="9:9" x14ac:dyDescent="0.3">
      <c r="I44261" s="22"/>
    </row>
    <row r="44262" spans="9:9" x14ac:dyDescent="0.3">
      <c r="I44262" s="22"/>
    </row>
    <row r="44263" spans="9:9" x14ac:dyDescent="0.3">
      <c r="I44263" s="22"/>
    </row>
    <row r="44264" spans="9:9" x14ac:dyDescent="0.3">
      <c r="I44264" s="22"/>
    </row>
    <row r="44265" spans="9:9" x14ac:dyDescent="0.3">
      <c r="I44265" s="22"/>
    </row>
    <row r="44266" spans="9:9" x14ac:dyDescent="0.3">
      <c r="I44266" s="22"/>
    </row>
    <row r="44267" spans="9:9" x14ac:dyDescent="0.3">
      <c r="I44267" s="22"/>
    </row>
    <row r="44268" spans="9:9" x14ac:dyDescent="0.3">
      <c r="I44268" s="22"/>
    </row>
    <row r="44269" spans="9:9" x14ac:dyDescent="0.3">
      <c r="I44269" s="22"/>
    </row>
    <row r="44270" spans="9:9" x14ac:dyDescent="0.3">
      <c r="I44270" s="22"/>
    </row>
    <row r="44271" spans="9:9" x14ac:dyDescent="0.3">
      <c r="I44271" s="22"/>
    </row>
    <row r="44272" spans="9:9" x14ac:dyDescent="0.3">
      <c r="I44272" s="22"/>
    </row>
    <row r="44273" spans="9:9" x14ac:dyDescent="0.3">
      <c r="I44273" s="22"/>
    </row>
    <row r="44274" spans="9:9" x14ac:dyDescent="0.3">
      <c r="I44274" s="22"/>
    </row>
    <row r="44275" spans="9:9" x14ac:dyDescent="0.3">
      <c r="I44275" s="22"/>
    </row>
    <row r="44276" spans="9:9" x14ac:dyDescent="0.3">
      <c r="I44276" s="22"/>
    </row>
    <row r="44277" spans="9:9" x14ac:dyDescent="0.3">
      <c r="I44277" s="22"/>
    </row>
    <row r="44278" spans="9:9" x14ac:dyDescent="0.3">
      <c r="I44278" s="22"/>
    </row>
    <row r="44279" spans="9:9" x14ac:dyDescent="0.3">
      <c r="I44279" s="22"/>
    </row>
    <row r="44280" spans="9:9" x14ac:dyDescent="0.3">
      <c r="I44280" s="22"/>
    </row>
    <row r="44281" spans="9:9" x14ac:dyDescent="0.3">
      <c r="I44281" s="22"/>
    </row>
    <row r="44282" spans="9:9" x14ac:dyDescent="0.3">
      <c r="I44282" s="22"/>
    </row>
    <row r="44283" spans="9:9" x14ac:dyDescent="0.3">
      <c r="I44283" s="22"/>
    </row>
    <row r="44284" spans="9:9" x14ac:dyDescent="0.3">
      <c r="I44284" s="22"/>
    </row>
    <row r="44285" spans="9:9" x14ac:dyDescent="0.3">
      <c r="I44285" s="22"/>
    </row>
    <row r="44286" spans="9:9" x14ac:dyDescent="0.3">
      <c r="I44286" s="22"/>
    </row>
    <row r="44287" spans="9:9" x14ac:dyDescent="0.3">
      <c r="I44287" s="22"/>
    </row>
    <row r="44288" spans="9:9" x14ac:dyDescent="0.3">
      <c r="I44288" s="22"/>
    </row>
    <row r="44289" spans="9:9" x14ac:dyDescent="0.3">
      <c r="I44289" s="22"/>
    </row>
    <row r="44290" spans="9:9" x14ac:dyDescent="0.3">
      <c r="I44290" s="22"/>
    </row>
    <row r="44291" spans="9:9" x14ac:dyDescent="0.3">
      <c r="I44291" s="22"/>
    </row>
    <row r="44292" spans="9:9" x14ac:dyDescent="0.3">
      <c r="I44292" s="22"/>
    </row>
    <row r="44293" spans="9:9" x14ac:dyDescent="0.3">
      <c r="I44293" s="22"/>
    </row>
    <row r="44294" spans="9:9" x14ac:dyDescent="0.3">
      <c r="I44294" s="22"/>
    </row>
    <row r="44295" spans="9:9" x14ac:dyDescent="0.3">
      <c r="I44295" s="22"/>
    </row>
    <row r="44296" spans="9:9" x14ac:dyDescent="0.3">
      <c r="I44296" s="22"/>
    </row>
    <row r="44297" spans="9:9" x14ac:dyDescent="0.3">
      <c r="I44297" s="22"/>
    </row>
    <row r="44298" spans="9:9" x14ac:dyDescent="0.3">
      <c r="I44298" s="22"/>
    </row>
    <row r="44299" spans="9:9" x14ac:dyDescent="0.3">
      <c r="I44299" s="22"/>
    </row>
    <row r="44300" spans="9:9" x14ac:dyDescent="0.3">
      <c r="I44300" s="22"/>
    </row>
    <row r="44301" spans="9:9" x14ac:dyDescent="0.3">
      <c r="I44301" s="22"/>
    </row>
    <row r="44302" spans="9:9" x14ac:dyDescent="0.3">
      <c r="I44302" s="22"/>
    </row>
    <row r="44303" spans="9:9" x14ac:dyDescent="0.3">
      <c r="I44303" s="22"/>
    </row>
    <row r="44304" spans="9:9" x14ac:dyDescent="0.3">
      <c r="I44304" s="22"/>
    </row>
    <row r="44305" spans="9:9" x14ac:dyDescent="0.3">
      <c r="I44305" s="22"/>
    </row>
    <row r="44306" spans="9:9" x14ac:dyDescent="0.3">
      <c r="I44306" s="22"/>
    </row>
    <row r="44307" spans="9:9" x14ac:dyDescent="0.3">
      <c r="I44307" s="22"/>
    </row>
    <row r="44308" spans="9:9" x14ac:dyDescent="0.3">
      <c r="I44308" s="22"/>
    </row>
    <row r="44309" spans="9:9" x14ac:dyDescent="0.3">
      <c r="I44309" s="22"/>
    </row>
    <row r="44310" spans="9:9" x14ac:dyDescent="0.3">
      <c r="I44310" s="22"/>
    </row>
    <row r="44311" spans="9:9" x14ac:dyDescent="0.3">
      <c r="I44311" s="22"/>
    </row>
    <row r="44312" spans="9:9" x14ac:dyDescent="0.3">
      <c r="I44312" s="22"/>
    </row>
    <row r="44313" spans="9:9" x14ac:dyDescent="0.3">
      <c r="I44313" s="22"/>
    </row>
    <row r="44314" spans="9:9" x14ac:dyDescent="0.3">
      <c r="I44314" s="22"/>
    </row>
    <row r="44315" spans="9:9" x14ac:dyDescent="0.3">
      <c r="I44315" s="22"/>
    </row>
    <row r="44316" spans="9:9" x14ac:dyDescent="0.3">
      <c r="I44316" s="22"/>
    </row>
    <row r="44317" spans="9:9" x14ac:dyDescent="0.3">
      <c r="I44317" s="22"/>
    </row>
    <row r="44318" spans="9:9" x14ac:dyDescent="0.3">
      <c r="I44318" s="22"/>
    </row>
    <row r="44319" spans="9:9" x14ac:dyDescent="0.3">
      <c r="I44319" s="22"/>
    </row>
    <row r="44320" spans="9:9" x14ac:dyDescent="0.3">
      <c r="I44320" s="22"/>
    </row>
    <row r="44321" spans="9:9" x14ac:dyDescent="0.3">
      <c r="I44321" s="22"/>
    </row>
    <row r="44322" spans="9:9" x14ac:dyDescent="0.3">
      <c r="I44322" s="22"/>
    </row>
    <row r="44323" spans="9:9" x14ac:dyDescent="0.3">
      <c r="I44323" s="22"/>
    </row>
    <row r="44324" spans="9:9" x14ac:dyDescent="0.3">
      <c r="I44324" s="22"/>
    </row>
    <row r="44325" spans="9:9" x14ac:dyDescent="0.3">
      <c r="I44325" s="22"/>
    </row>
    <row r="44326" spans="9:9" x14ac:dyDescent="0.3">
      <c r="I44326" s="22"/>
    </row>
    <row r="44327" spans="9:9" x14ac:dyDescent="0.3">
      <c r="I44327" s="22"/>
    </row>
    <row r="44328" spans="9:9" x14ac:dyDescent="0.3">
      <c r="I44328" s="22"/>
    </row>
    <row r="44329" spans="9:9" x14ac:dyDescent="0.3">
      <c r="I44329" s="22"/>
    </row>
    <row r="44330" spans="9:9" x14ac:dyDescent="0.3">
      <c r="I44330" s="22"/>
    </row>
    <row r="44331" spans="9:9" x14ac:dyDescent="0.3">
      <c r="I44331" s="22"/>
    </row>
    <row r="44332" spans="9:9" x14ac:dyDescent="0.3">
      <c r="I44332" s="22"/>
    </row>
    <row r="44333" spans="9:9" x14ac:dyDescent="0.3">
      <c r="I44333" s="22"/>
    </row>
    <row r="44334" spans="9:9" x14ac:dyDescent="0.3">
      <c r="I44334" s="22"/>
    </row>
    <row r="44335" spans="9:9" x14ac:dyDescent="0.3">
      <c r="I44335" s="22"/>
    </row>
    <row r="44336" spans="9:9" x14ac:dyDescent="0.3">
      <c r="I44336" s="22"/>
    </row>
    <row r="44337" spans="9:9" x14ac:dyDescent="0.3">
      <c r="I44337" s="22"/>
    </row>
    <row r="44338" spans="9:9" x14ac:dyDescent="0.3">
      <c r="I44338" s="22"/>
    </row>
    <row r="44339" spans="9:9" x14ac:dyDescent="0.3">
      <c r="I44339" s="22"/>
    </row>
    <row r="44340" spans="9:9" x14ac:dyDescent="0.3">
      <c r="I44340" s="22"/>
    </row>
    <row r="44341" spans="9:9" x14ac:dyDescent="0.3">
      <c r="I44341" s="22"/>
    </row>
    <row r="44342" spans="9:9" x14ac:dyDescent="0.3">
      <c r="I44342" s="22"/>
    </row>
    <row r="44343" spans="9:9" x14ac:dyDescent="0.3">
      <c r="I44343" s="22"/>
    </row>
    <row r="44344" spans="9:9" x14ac:dyDescent="0.3">
      <c r="I44344" s="22"/>
    </row>
    <row r="44345" spans="9:9" x14ac:dyDescent="0.3">
      <c r="I44345" s="22"/>
    </row>
    <row r="44346" spans="9:9" x14ac:dyDescent="0.3">
      <c r="I44346" s="22"/>
    </row>
    <row r="44347" spans="9:9" x14ac:dyDescent="0.3">
      <c r="I44347" s="22"/>
    </row>
    <row r="44348" spans="9:9" x14ac:dyDescent="0.3">
      <c r="I44348" s="22"/>
    </row>
    <row r="44349" spans="9:9" x14ac:dyDescent="0.3">
      <c r="I44349" s="22"/>
    </row>
    <row r="44350" spans="9:9" x14ac:dyDescent="0.3">
      <c r="I44350" s="22"/>
    </row>
    <row r="44351" spans="9:9" x14ac:dyDescent="0.3">
      <c r="I44351" s="22"/>
    </row>
    <row r="44352" spans="9:9" x14ac:dyDescent="0.3">
      <c r="I44352" s="22"/>
    </row>
    <row r="44353" spans="9:9" x14ac:dyDescent="0.3">
      <c r="I44353" s="22"/>
    </row>
    <row r="44354" spans="9:9" x14ac:dyDescent="0.3">
      <c r="I44354" s="22"/>
    </row>
    <row r="44355" spans="9:9" x14ac:dyDescent="0.3">
      <c r="I44355" s="22"/>
    </row>
    <row r="44356" spans="9:9" x14ac:dyDescent="0.3">
      <c r="I44356" s="22"/>
    </row>
    <row r="44357" spans="9:9" x14ac:dyDescent="0.3">
      <c r="I44357" s="22"/>
    </row>
    <row r="44358" spans="9:9" x14ac:dyDescent="0.3">
      <c r="I44358" s="22"/>
    </row>
    <row r="44359" spans="9:9" x14ac:dyDescent="0.3">
      <c r="I44359" s="22"/>
    </row>
    <row r="44360" spans="9:9" x14ac:dyDescent="0.3">
      <c r="I44360" s="22"/>
    </row>
    <row r="44361" spans="9:9" x14ac:dyDescent="0.3">
      <c r="I44361" s="22"/>
    </row>
    <row r="44362" spans="9:9" x14ac:dyDescent="0.3">
      <c r="I44362" s="22"/>
    </row>
    <row r="44363" spans="9:9" x14ac:dyDescent="0.3">
      <c r="I44363" s="22"/>
    </row>
    <row r="44364" spans="9:9" x14ac:dyDescent="0.3">
      <c r="I44364" s="22"/>
    </row>
    <row r="44365" spans="9:9" x14ac:dyDescent="0.3">
      <c r="I44365" s="22"/>
    </row>
    <row r="44366" spans="9:9" x14ac:dyDescent="0.3">
      <c r="I44366" s="22"/>
    </row>
    <row r="44367" spans="9:9" x14ac:dyDescent="0.3">
      <c r="I44367" s="22"/>
    </row>
    <row r="44368" spans="9:9" x14ac:dyDescent="0.3">
      <c r="I44368" s="22"/>
    </row>
    <row r="44369" spans="9:9" x14ac:dyDescent="0.3">
      <c r="I44369" s="22"/>
    </row>
    <row r="44370" spans="9:9" x14ac:dyDescent="0.3">
      <c r="I44370" s="22"/>
    </row>
    <row r="44371" spans="9:9" x14ac:dyDescent="0.3">
      <c r="I44371" s="22"/>
    </row>
    <row r="44372" spans="9:9" x14ac:dyDescent="0.3">
      <c r="I44372" s="22"/>
    </row>
    <row r="44373" spans="9:9" x14ac:dyDescent="0.3">
      <c r="I44373" s="22"/>
    </row>
    <row r="44374" spans="9:9" x14ac:dyDescent="0.3">
      <c r="I44374" s="22"/>
    </row>
    <row r="44375" spans="9:9" x14ac:dyDescent="0.3">
      <c r="I44375" s="22"/>
    </row>
    <row r="44376" spans="9:9" x14ac:dyDescent="0.3">
      <c r="I44376" s="22"/>
    </row>
    <row r="44377" spans="9:9" x14ac:dyDescent="0.3">
      <c r="I44377" s="22"/>
    </row>
    <row r="44378" spans="9:9" x14ac:dyDescent="0.3">
      <c r="I44378" s="22"/>
    </row>
    <row r="44379" spans="9:9" x14ac:dyDescent="0.3">
      <c r="I44379" s="22"/>
    </row>
    <row r="44380" spans="9:9" x14ac:dyDescent="0.3">
      <c r="I44380" s="22"/>
    </row>
    <row r="44381" spans="9:9" x14ac:dyDescent="0.3">
      <c r="I44381" s="22"/>
    </row>
    <row r="44382" spans="9:9" x14ac:dyDescent="0.3">
      <c r="I44382" s="22"/>
    </row>
    <row r="44383" spans="9:9" x14ac:dyDescent="0.3">
      <c r="I44383" s="22"/>
    </row>
    <row r="44384" spans="9:9" x14ac:dyDescent="0.3">
      <c r="I44384" s="22"/>
    </row>
    <row r="44385" spans="9:9" x14ac:dyDescent="0.3">
      <c r="I44385" s="22"/>
    </row>
    <row r="44386" spans="9:9" x14ac:dyDescent="0.3">
      <c r="I44386" s="22"/>
    </row>
    <row r="44387" spans="9:9" x14ac:dyDescent="0.3">
      <c r="I44387" s="22"/>
    </row>
    <row r="44388" spans="9:9" x14ac:dyDescent="0.3">
      <c r="I44388" s="22"/>
    </row>
    <row r="44389" spans="9:9" x14ac:dyDescent="0.3">
      <c r="I44389" s="22"/>
    </row>
    <row r="44390" spans="9:9" x14ac:dyDescent="0.3">
      <c r="I44390" s="22"/>
    </row>
    <row r="44391" spans="9:9" x14ac:dyDescent="0.3">
      <c r="I44391" s="22"/>
    </row>
    <row r="44392" spans="9:9" x14ac:dyDescent="0.3">
      <c r="I44392" s="22"/>
    </row>
    <row r="44393" spans="9:9" x14ac:dyDescent="0.3">
      <c r="I44393" s="22"/>
    </row>
    <row r="44394" spans="9:9" x14ac:dyDescent="0.3">
      <c r="I44394" s="22"/>
    </row>
    <row r="44395" spans="9:9" x14ac:dyDescent="0.3">
      <c r="I44395" s="22"/>
    </row>
    <row r="44396" spans="9:9" x14ac:dyDescent="0.3">
      <c r="I44396" s="22"/>
    </row>
    <row r="44397" spans="9:9" x14ac:dyDescent="0.3">
      <c r="I44397" s="22"/>
    </row>
    <row r="44398" spans="9:9" x14ac:dyDescent="0.3">
      <c r="I44398" s="22"/>
    </row>
    <row r="44399" spans="9:9" x14ac:dyDescent="0.3">
      <c r="I44399" s="22"/>
    </row>
    <row r="44400" spans="9:9" x14ac:dyDescent="0.3">
      <c r="I44400" s="22"/>
    </row>
    <row r="44401" spans="9:9" x14ac:dyDescent="0.3">
      <c r="I44401" s="22"/>
    </row>
    <row r="44402" spans="9:9" x14ac:dyDescent="0.3">
      <c r="I44402" s="22"/>
    </row>
    <row r="44403" spans="9:9" x14ac:dyDescent="0.3">
      <c r="I44403" s="22"/>
    </row>
    <row r="44404" spans="9:9" x14ac:dyDescent="0.3">
      <c r="I44404" s="22"/>
    </row>
    <row r="44405" spans="9:9" x14ac:dyDescent="0.3">
      <c r="I44405" s="22"/>
    </row>
    <row r="44406" spans="9:9" x14ac:dyDescent="0.3">
      <c r="I44406" s="22"/>
    </row>
    <row r="44407" spans="9:9" x14ac:dyDescent="0.3">
      <c r="I44407" s="22"/>
    </row>
    <row r="44408" spans="9:9" x14ac:dyDescent="0.3">
      <c r="I44408" s="22"/>
    </row>
    <row r="44409" spans="9:9" x14ac:dyDescent="0.3">
      <c r="I44409" s="22"/>
    </row>
    <row r="44410" spans="9:9" x14ac:dyDescent="0.3">
      <c r="I44410" s="22"/>
    </row>
    <row r="44411" spans="9:9" x14ac:dyDescent="0.3">
      <c r="I44411" s="22"/>
    </row>
    <row r="44412" spans="9:9" x14ac:dyDescent="0.3">
      <c r="I44412" s="22"/>
    </row>
    <row r="44413" spans="9:9" x14ac:dyDescent="0.3">
      <c r="I44413" s="22"/>
    </row>
    <row r="44414" spans="9:9" x14ac:dyDescent="0.3">
      <c r="I44414" s="22"/>
    </row>
    <row r="44415" spans="9:9" x14ac:dyDescent="0.3">
      <c r="I44415" s="22"/>
    </row>
    <row r="44416" spans="9:9" x14ac:dyDescent="0.3">
      <c r="I44416" s="22"/>
    </row>
    <row r="44417" spans="9:9" x14ac:dyDescent="0.3">
      <c r="I44417" s="22"/>
    </row>
    <row r="44418" spans="9:9" x14ac:dyDescent="0.3">
      <c r="I44418" s="22"/>
    </row>
    <row r="44419" spans="9:9" x14ac:dyDescent="0.3">
      <c r="I44419" s="22"/>
    </row>
    <row r="44420" spans="9:9" x14ac:dyDescent="0.3">
      <c r="I44420" s="22"/>
    </row>
    <row r="44421" spans="9:9" x14ac:dyDescent="0.3">
      <c r="I44421" s="22"/>
    </row>
    <row r="44422" spans="9:9" x14ac:dyDescent="0.3">
      <c r="I44422" s="22"/>
    </row>
    <row r="44423" spans="9:9" x14ac:dyDescent="0.3">
      <c r="I44423" s="22"/>
    </row>
    <row r="44424" spans="9:9" x14ac:dyDescent="0.3">
      <c r="I44424" s="22"/>
    </row>
    <row r="44425" spans="9:9" x14ac:dyDescent="0.3">
      <c r="I44425" s="22"/>
    </row>
    <row r="44426" spans="9:9" x14ac:dyDescent="0.3">
      <c r="I44426" s="22"/>
    </row>
    <row r="44427" spans="9:9" x14ac:dyDescent="0.3">
      <c r="I44427" s="22"/>
    </row>
    <row r="44428" spans="9:9" x14ac:dyDescent="0.3">
      <c r="I44428" s="22"/>
    </row>
    <row r="44429" spans="9:9" x14ac:dyDescent="0.3">
      <c r="I44429" s="22"/>
    </row>
    <row r="44430" spans="9:9" x14ac:dyDescent="0.3">
      <c r="I44430" s="22"/>
    </row>
    <row r="44431" spans="9:9" x14ac:dyDescent="0.3">
      <c r="I44431" s="22"/>
    </row>
    <row r="44432" spans="9:9" x14ac:dyDescent="0.3">
      <c r="I44432" s="22"/>
    </row>
    <row r="44433" spans="9:9" x14ac:dyDescent="0.3">
      <c r="I44433" s="22"/>
    </row>
    <row r="44434" spans="9:9" x14ac:dyDescent="0.3">
      <c r="I44434" s="22"/>
    </row>
    <row r="44435" spans="9:9" x14ac:dyDescent="0.3">
      <c r="I44435" s="22"/>
    </row>
    <row r="44436" spans="9:9" x14ac:dyDescent="0.3">
      <c r="I44436" s="22"/>
    </row>
    <row r="44437" spans="9:9" x14ac:dyDescent="0.3">
      <c r="I44437" s="22"/>
    </row>
    <row r="44438" spans="9:9" x14ac:dyDescent="0.3">
      <c r="I44438" s="22"/>
    </row>
    <row r="44439" spans="9:9" x14ac:dyDescent="0.3">
      <c r="I44439" s="22"/>
    </row>
    <row r="44440" spans="9:9" x14ac:dyDescent="0.3">
      <c r="I44440" s="22"/>
    </row>
    <row r="44441" spans="9:9" x14ac:dyDescent="0.3">
      <c r="I44441" s="22"/>
    </row>
    <row r="44442" spans="9:9" x14ac:dyDescent="0.3">
      <c r="I44442" s="22"/>
    </row>
    <row r="44443" spans="9:9" x14ac:dyDescent="0.3">
      <c r="I44443" s="22"/>
    </row>
    <row r="44444" spans="9:9" x14ac:dyDescent="0.3">
      <c r="I44444" s="22"/>
    </row>
    <row r="44445" spans="9:9" x14ac:dyDescent="0.3">
      <c r="I44445" s="22"/>
    </row>
    <row r="44446" spans="9:9" x14ac:dyDescent="0.3">
      <c r="I44446" s="22"/>
    </row>
    <row r="44447" spans="9:9" x14ac:dyDescent="0.3">
      <c r="I44447" s="22"/>
    </row>
    <row r="44448" spans="9:9" x14ac:dyDescent="0.3">
      <c r="I44448" s="22"/>
    </row>
    <row r="44449" spans="9:9" x14ac:dyDescent="0.3">
      <c r="I44449" s="22"/>
    </row>
    <row r="44450" spans="9:9" x14ac:dyDescent="0.3">
      <c r="I44450" s="22"/>
    </row>
    <row r="44451" spans="9:9" x14ac:dyDescent="0.3">
      <c r="I44451" s="22"/>
    </row>
    <row r="44452" spans="9:9" x14ac:dyDescent="0.3">
      <c r="I44452" s="22"/>
    </row>
    <row r="44453" spans="9:9" x14ac:dyDescent="0.3">
      <c r="I44453" s="22"/>
    </row>
    <row r="44454" spans="9:9" x14ac:dyDescent="0.3">
      <c r="I44454" s="22"/>
    </row>
    <row r="44455" spans="9:9" x14ac:dyDescent="0.3">
      <c r="I44455" s="22"/>
    </row>
    <row r="44456" spans="9:9" x14ac:dyDescent="0.3">
      <c r="I44456" s="22"/>
    </row>
    <row r="44457" spans="9:9" x14ac:dyDescent="0.3">
      <c r="I44457" s="22"/>
    </row>
    <row r="44458" spans="9:9" x14ac:dyDescent="0.3">
      <c r="I44458" s="22"/>
    </row>
    <row r="44459" spans="9:9" x14ac:dyDescent="0.3">
      <c r="I44459" s="22"/>
    </row>
    <row r="44460" spans="9:9" x14ac:dyDescent="0.3">
      <c r="I44460" s="22"/>
    </row>
    <row r="44461" spans="9:9" x14ac:dyDescent="0.3">
      <c r="I44461" s="22"/>
    </row>
    <row r="44462" spans="9:9" x14ac:dyDescent="0.3">
      <c r="I44462" s="22"/>
    </row>
    <row r="44463" spans="9:9" x14ac:dyDescent="0.3">
      <c r="I44463" s="22"/>
    </row>
    <row r="44464" spans="9:9" x14ac:dyDescent="0.3">
      <c r="I44464" s="22"/>
    </row>
    <row r="44465" spans="9:9" x14ac:dyDescent="0.3">
      <c r="I44465" s="22"/>
    </row>
    <row r="44466" spans="9:9" x14ac:dyDescent="0.3">
      <c r="I44466" s="22"/>
    </row>
    <row r="44467" spans="9:9" x14ac:dyDescent="0.3">
      <c r="I44467" s="22"/>
    </row>
    <row r="44468" spans="9:9" x14ac:dyDescent="0.3">
      <c r="I44468" s="22"/>
    </row>
    <row r="44469" spans="9:9" x14ac:dyDescent="0.3">
      <c r="I44469" s="22"/>
    </row>
    <row r="44470" spans="9:9" x14ac:dyDescent="0.3">
      <c r="I44470" s="22"/>
    </row>
    <row r="44471" spans="9:9" x14ac:dyDescent="0.3">
      <c r="I44471" s="22"/>
    </row>
    <row r="44472" spans="9:9" x14ac:dyDescent="0.3">
      <c r="I44472" s="22"/>
    </row>
    <row r="44473" spans="9:9" x14ac:dyDescent="0.3">
      <c r="I44473" s="22"/>
    </row>
    <row r="44474" spans="9:9" x14ac:dyDescent="0.3">
      <c r="I44474" s="22"/>
    </row>
    <row r="44475" spans="9:9" x14ac:dyDescent="0.3">
      <c r="I44475" s="22"/>
    </row>
    <row r="44476" spans="9:9" x14ac:dyDescent="0.3">
      <c r="I44476" s="22"/>
    </row>
    <row r="44477" spans="9:9" x14ac:dyDescent="0.3">
      <c r="I44477" s="22"/>
    </row>
    <row r="44478" spans="9:9" x14ac:dyDescent="0.3">
      <c r="I44478" s="22"/>
    </row>
    <row r="44479" spans="9:9" x14ac:dyDescent="0.3">
      <c r="I44479" s="22"/>
    </row>
    <row r="44480" spans="9:9" x14ac:dyDescent="0.3">
      <c r="I44480" s="22"/>
    </row>
    <row r="44481" spans="9:9" x14ac:dyDescent="0.3">
      <c r="I44481" s="22"/>
    </row>
    <row r="44482" spans="9:9" x14ac:dyDescent="0.3">
      <c r="I44482" s="22"/>
    </row>
    <row r="44483" spans="9:9" x14ac:dyDescent="0.3">
      <c r="I44483" s="22"/>
    </row>
    <row r="44484" spans="9:9" x14ac:dyDescent="0.3">
      <c r="I44484" s="22"/>
    </row>
    <row r="44485" spans="9:9" x14ac:dyDescent="0.3">
      <c r="I44485" s="22"/>
    </row>
    <row r="44486" spans="9:9" x14ac:dyDescent="0.3">
      <c r="I44486" s="22"/>
    </row>
    <row r="44487" spans="9:9" x14ac:dyDescent="0.3">
      <c r="I44487" s="22"/>
    </row>
    <row r="44488" spans="9:9" x14ac:dyDescent="0.3">
      <c r="I44488" s="22"/>
    </row>
    <row r="44489" spans="9:9" x14ac:dyDescent="0.3">
      <c r="I44489" s="22"/>
    </row>
    <row r="44490" spans="9:9" x14ac:dyDescent="0.3">
      <c r="I44490" s="22"/>
    </row>
    <row r="44491" spans="9:9" x14ac:dyDescent="0.3">
      <c r="I44491" s="22"/>
    </row>
    <row r="44492" spans="9:9" x14ac:dyDescent="0.3">
      <c r="I44492" s="22"/>
    </row>
    <row r="44493" spans="9:9" x14ac:dyDescent="0.3">
      <c r="I44493" s="22"/>
    </row>
    <row r="44494" spans="9:9" x14ac:dyDescent="0.3">
      <c r="I44494" s="22"/>
    </row>
    <row r="44495" spans="9:9" x14ac:dyDescent="0.3">
      <c r="I44495" s="22"/>
    </row>
    <row r="44496" spans="9:9" x14ac:dyDescent="0.3">
      <c r="I44496" s="22"/>
    </row>
    <row r="44497" spans="9:9" x14ac:dyDescent="0.3">
      <c r="I44497" s="22"/>
    </row>
    <row r="44498" spans="9:9" x14ac:dyDescent="0.3">
      <c r="I44498" s="22"/>
    </row>
    <row r="44499" spans="9:9" x14ac:dyDescent="0.3">
      <c r="I44499" s="22"/>
    </row>
    <row r="44500" spans="9:9" x14ac:dyDescent="0.3">
      <c r="I44500" s="22"/>
    </row>
    <row r="44501" spans="9:9" x14ac:dyDescent="0.3">
      <c r="I44501" s="22"/>
    </row>
    <row r="44502" spans="9:9" x14ac:dyDescent="0.3">
      <c r="I44502" s="22"/>
    </row>
    <row r="44503" spans="9:9" x14ac:dyDescent="0.3">
      <c r="I44503" s="22"/>
    </row>
    <row r="44504" spans="9:9" x14ac:dyDescent="0.3">
      <c r="I44504" s="22"/>
    </row>
    <row r="44505" spans="9:9" x14ac:dyDescent="0.3">
      <c r="I44505" s="22"/>
    </row>
    <row r="44506" spans="9:9" x14ac:dyDescent="0.3">
      <c r="I44506" s="22"/>
    </row>
    <row r="44507" spans="9:9" x14ac:dyDescent="0.3">
      <c r="I44507" s="22"/>
    </row>
    <row r="44508" spans="9:9" x14ac:dyDescent="0.3">
      <c r="I44508" s="22"/>
    </row>
    <row r="44509" spans="9:9" x14ac:dyDescent="0.3">
      <c r="I44509" s="22"/>
    </row>
    <row r="44510" spans="9:9" x14ac:dyDescent="0.3">
      <c r="I44510" s="22"/>
    </row>
    <row r="44511" spans="9:9" x14ac:dyDescent="0.3">
      <c r="I44511" s="22"/>
    </row>
    <row r="44512" spans="9:9" x14ac:dyDescent="0.3">
      <c r="I44512" s="22"/>
    </row>
    <row r="44513" spans="9:9" x14ac:dyDescent="0.3">
      <c r="I44513" s="22"/>
    </row>
    <row r="44514" spans="9:9" x14ac:dyDescent="0.3">
      <c r="I44514" s="22"/>
    </row>
    <row r="44515" spans="9:9" x14ac:dyDescent="0.3">
      <c r="I44515" s="22"/>
    </row>
    <row r="44516" spans="9:9" x14ac:dyDescent="0.3">
      <c r="I44516" s="22"/>
    </row>
    <row r="44517" spans="9:9" x14ac:dyDescent="0.3">
      <c r="I44517" s="22"/>
    </row>
    <row r="44518" spans="9:9" x14ac:dyDescent="0.3">
      <c r="I44518" s="22"/>
    </row>
    <row r="44519" spans="9:9" x14ac:dyDescent="0.3">
      <c r="I44519" s="22"/>
    </row>
    <row r="44520" spans="9:9" x14ac:dyDescent="0.3">
      <c r="I44520" s="22"/>
    </row>
    <row r="44521" spans="9:9" x14ac:dyDescent="0.3">
      <c r="I44521" s="22"/>
    </row>
    <row r="44522" spans="9:9" x14ac:dyDescent="0.3">
      <c r="I44522" s="22"/>
    </row>
    <row r="44523" spans="9:9" x14ac:dyDescent="0.3">
      <c r="I44523" s="22"/>
    </row>
    <row r="44524" spans="9:9" x14ac:dyDescent="0.3">
      <c r="I44524" s="22"/>
    </row>
    <row r="44525" spans="9:9" x14ac:dyDescent="0.3">
      <c r="I44525" s="22"/>
    </row>
    <row r="44526" spans="9:9" x14ac:dyDescent="0.3">
      <c r="I44526" s="22"/>
    </row>
    <row r="44527" spans="9:9" x14ac:dyDescent="0.3">
      <c r="I44527" s="22"/>
    </row>
    <row r="44528" spans="9:9" x14ac:dyDescent="0.3">
      <c r="I44528" s="22"/>
    </row>
    <row r="44529" spans="9:9" x14ac:dyDescent="0.3">
      <c r="I44529" s="22"/>
    </row>
    <row r="44530" spans="9:9" x14ac:dyDescent="0.3">
      <c r="I44530" s="22"/>
    </row>
    <row r="44531" spans="9:9" x14ac:dyDescent="0.3">
      <c r="I44531" s="22"/>
    </row>
    <row r="44532" spans="9:9" x14ac:dyDescent="0.3">
      <c r="I44532" s="22"/>
    </row>
    <row r="44533" spans="9:9" x14ac:dyDescent="0.3">
      <c r="I44533" s="22"/>
    </row>
    <row r="44534" spans="9:9" x14ac:dyDescent="0.3">
      <c r="I44534" s="22"/>
    </row>
    <row r="44535" spans="9:9" x14ac:dyDescent="0.3">
      <c r="I44535" s="22"/>
    </row>
    <row r="44536" spans="9:9" x14ac:dyDescent="0.3">
      <c r="I44536" s="22"/>
    </row>
    <row r="44537" spans="9:9" x14ac:dyDescent="0.3">
      <c r="I44537" s="22"/>
    </row>
    <row r="44538" spans="9:9" x14ac:dyDescent="0.3">
      <c r="I44538" s="22"/>
    </row>
    <row r="44539" spans="9:9" x14ac:dyDescent="0.3">
      <c r="I44539" s="22"/>
    </row>
    <row r="44540" spans="9:9" x14ac:dyDescent="0.3">
      <c r="I44540" s="22"/>
    </row>
    <row r="44541" spans="9:9" x14ac:dyDescent="0.3">
      <c r="I44541" s="22"/>
    </row>
    <row r="44542" spans="9:9" x14ac:dyDescent="0.3">
      <c r="I44542" s="22"/>
    </row>
    <row r="44543" spans="9:9" x14ac:dyDescent="0.3">
      <c r="I44543" s="22"/>
    </row>
    <row r="44544" spans="9:9" x14ac:dyDescent="0.3">
      <c r="I44544" s="22"/>
    </row>
    <row r="44545" spans="9:9" x14ac:dyDescent="0.3">
      <c r="I44545" s="22"/>
    </row>
    <row r="44546" spans="9:9" x14ac:dyDescent="0.3">
      <c r="I44546" s="22"/>
    </row>
    <row r="44547" spans="9:9" x14ac:dyDescent="0.3">
      <c r="I44547" s="22"/>
    </row>
    <row r="44548" spans="9:9" x14ac:dyDescent="0.3">
      <c r="I44548" s="22"/>
    </row>
    <row r="44549" spans="9:9" x14ac:dyDescent="0.3">
      <c r="I44549" s="22"/>
    </row>
    <row r="44550" spans="9:9" x14ac:dyDescent="0.3">
      <c r="I44550" s="22"/>
    </row>
    <row r="44551" spans="9:9" x14ac:dyDescent="0.3">
      <c r="I44551" s="22"/>
    </row>
    <row r="44552" spans="9:9" x14ac:dyDescent="0.3">
      <c r="I44552" s="22"/>
    </row>
    <row r="44553" spans="9:9" x14ac:dyDescent="0.3">
      <c r="I44553" s="22"/>
    </row>
    <row r="44554" spans="9:9" x14ac:dyDescent="0.3">
      <c r="I44554" s="22"/>
    </row>
    <row r="44555" spans="9:9" x14ac:dyDescent="0.3">
      <c r="I44555" s="22"/>
    </row>
    <row r="44556" spans="9:9" x14ac:dyDescent="0.3">
      <c r="I44556" s="22"/>
    </row>
    <row r="44557" spans="9:9" x14ac:dyDescent="0.3">
      <c r="I44557" s="22"/>
    </row>
    <row r="44558" spans="9:9" x14ac:dyDescent="0.3">
      <c r="I44558" s="22"/>
    </row>
    <row r="44559" spans="9:9" x14ac:dyDescent="0.3">
      <c r="I44559" s="22"/>
    </row>
    <row r="44560" spans="9:9" x14ac:dyDescent="0.3">
      <c r="I44560" s="22"/>
    </row>
    <row r="44561" spans="9:9" x14ac:dyDescent="0.3">
      <c r="I44561" s="22"/>
    </row>
    <row r="44562" spans="9:9" x14ac:dyDescent="0.3">
      <c r="I44562" s="22"/>
    </row>
    <row r="44563" spans="9:9" x14ac:dyDescent="0.3">
      <c r="I44563" s="22"/>
    </row>
    <row r="44564" spans="9:9" x14ac:dyDescent="0.3">
      <c r="I44564" s="22"/>
    </row>
    <row r="44565" spans="9:9" x14ac:dyDescent="0.3">
      <c r="I44565" s="22"/>
    </row>
    <row r="44566" spans="9:9" x14ac:dyDescent="0.3">
      <c r="I44566" s="22"/>
    </row>
    <row r="44567" spans="9:9" x14ac:dyDescent="0.3">
      <c r="I44567" s="22"/>
    </row>
    <row r="44568" spans="9:9" x14ac:dyDescent="0.3">
      <c r="I44568" s="22"/>
    </row>
    <row r="44569" spans="9:9" x14ac:dyDescent="0.3">
      <c r="I44569" s="22"/>
    </row>
    <row r="44570" spans="9:9" x14ac:dyDescent="0.3">
      <c r="I44570" s="22"/>
    </row>
    <row r="44571" spans="9:9" x14ac:dyDescent="0.3">
      <c r="I44571" s="22"/>
    </row>
    <row r="44572" spans="9:9" x14ac:dyDescent="0.3">
      <c r="I44572" s="22"/>
    </row>
    <row r="44573" spans="9:9" x14ac:dyDescent="0.3">
      <c r="I44573" s="22"/>
    </row>
    <row r="44574" spans="9:9" x14ac:dyDescent="0.3">
      <c r="I44574" s="22"/>
    </row>
    <row r="44575" spans="9:9" x14ac:dyDescent="0.3">
      <c r="I44575" s="22"/>
    </row>
    <row r="44576" spans="9:9" x14ac:dyDescent="0.3">
      <c r="I44576" s="22"/>
    </row>
    <row r="44577" spans="9:9" x14ac:dyDescent="0.3">
      <c r="I44577" s="22"/>
    </row>
    <row r="44578" spans="9:9" x14ac:dyDescent="0.3">
      <c r="I44578" s="22"/>
    </row>
    <row r="44579" spans="9:9" x14ac:dyDescent="0.3">
      <c r="I44579" s="22"/>
    </row>
    <row r="44580" spans="9:9" x14ac:dyDescent="0.3">
      <c r="I44580" s="22"/>
    </row>
    <row r="44581" spans="9:9" x14ac:dyDescent="0.3">
      <c r="I44581" s="22"/>
    </row>
    <row r="44582" spans="9:9" x14ac:dyDescent="0.3">
      <c r="I44582" s="22"/>
    </row>
    <row r="44583" spans="9:9" x14ac:dyDescent="0.3">
      <c r="I44583" s="22"/>
    </row>
    <row r="44584" spans="9:9" x14ac:dyDescent="0.3">
      <c r="I44584" s="22"/>
    </row>
    <row r="44585" spans="9:9" x14ac:dyDescent="0.3">
      <c r="I44585" s="22"/>
    </row>
    <row r="44586" spans="9:9" x14ac:dyDescent="0.3">
      <c r="I44586" s="22"/>
    </row>
    <row r="44587" spans="9:9" x14ac:dyDescent="0.3">
      <c r="I44587" s="22"/>
    </row>
    <row r="44588" spans="9:9" x14ac:dyDescent="0.3">
      <c r="I44588" s="22"/>
    </row>
    <row r="44589" spans="9:9" x14ac:dyDescent="0.3">
      <c r="I44589" s="22"/>
    </row>
    <row r="44590" spans="9:9" x14ac:dyDescent="0.3">
      <c r="I44590" s="22"/>
    </row>
    <row r="44591" spans="9:9" x14ac:dyDescent="0.3">
      <c r="I44591" s="22"/>
    </row>
    <row r="44592" spans="9:9" x14ac:dyDescent="0.3">
      <c r="I44592" s="22"/>
    </row>
    <row r="44593" spans="9:9" x14ac:dyDescent="0.3">
      <c r="I44593" s="22"/>
    </row>
    <row r="44594" spans="9:9" x14ac:dyDescent="0.3">
      <c r="I44594" s="22"/>
    </row>
    <row r="44595" spans="9:9" x14ac:dyDescent="0.3">
      <c r="I44595" s="22"/>
    </row>
    <row r="44596" spans="9:9" x14ac:dyDescent="0.3">
      <c r="I44596" s="22"/>
    </row>
    <row r="44597" spans="9:9" x14ac:dyDescent="0.3">
      <c r="I44597" s="22"/>
    </row>
    <row r="44598" spans="9:9" x14ac:dyDescent="0.3">
      <c r="I44598" s="22"/>
    </row>
    <row r="44599" spans="9:9" x14ac:dyDescent="0.3">
      <c r="I44599" s="22"/>
    </row>
    <row r="44600" spans="9:9" x14ac:dyDescent="0.3">
      <c r="I44600" s="22"/>
    </row>
    <row r="44601" spans="9:9" x14ac:dyDescent="0.3">
      <c r="I44601" s="22"/>
    </row>
    <row r="44602" spans="9:9" x14ac:dyDescent="0.3">
      <c r="I44602" s="22"/>
    </row>
    <row r="44603" spans="9:9" x14ac:dyDescent="0.3">
      <c r="I44603" s="22"/>
    </row>
    <row r="44604" spans="9:9" x14ac:dyDescent="0.3">
      <c r="I44604" s="22"/>
    </row>
    <row r="44605" spans="9:9" x14ac:dyDescent="0.3">
      <c r="I44605" s="22"/>
    </row>
    <row r="44606" spans="9:9" x14ac:dyDescent="0.3">
      <c r="I44606" s="22"/>
    </row>
    <row r="44607" spans="9:9" x14ac:dyDescent="0.3">
      <c r="I44607" s="22"/>
    </row>
    <row r="44608" spans="9:9" x14ac:dyDescent="0.3">
      <c r="I44608" s="22"/>
    </row>
    <row r="44609" spans="9:9" x14ac:dyDescent="0.3">
      <c r="I44609" s="22"/>
    </row>
    <row r="44610" spans="9:9" x14ac:dyDescent="0.3">
      <c r="I44610" s="22"/>
    </row>
    <row r="44611" spans="9:9" x14ac:dyDescent="0.3">
      <c r="I44611" s="22"/>
    </row>
    <row r="44612" spans="9:9" x14ac:dyDescent="0.3">
      <c r="I44612" s="22"/>
    </row>
    <row r="44613" spans="9:9" x14ac:dyDescent="0.3">
      <c r="I44613" s="22"/>
    </row>
    <row r="44614" spans="9:9" x14ac:dyDescent="0.3">
      <c r="I44614" s="22"/>
    </row>
    <row r="44615" spans="9:9" x14ac:dyDescent="0.3">
      <c r="I44615" s="22"/>
    </row>
    <row r="44616" spans="9:9" x14ac:dyDescent="0.3">
      <c r="I44616" s="22"/>
    </row>
    <row r="44617" spans="9:9" x14ac:dyDescent="0.3">
      <c r="I44617" s="22"/>
    </row>
    <row r="44618" spans="9:9" x14ac:dyDescent="0.3">
      <c r="I44618" s="22"/>
    </row>
    <row r="44619" spans="9:9" x14ac:dyDescent="0.3">
      <c r="I44619" s="22"/>
    </row>
    <row r="44620" spans="9:9" x14ac:dyDescent="0.3">
      <c r="I44620" s="22"/>
    </row>
    <row r="44621" spans="9:9" x14ac:dyDescent="0.3">
      <c r="I44621" s="22"/>
    </row>
    <row r="44622" spans="9:9" x14ac:dyDescent="0.3">
      <c r="I44622" s="22"/>
    </row>
    <row r="44623" spans="9:9" x14ac:dyDescent="0.3">
      <c r="I44623" s="22"/>
    </row>
    <row r="44624" spans="9:9" x14ac:dyDescent="0.3">
      <c r="I44624" s="22"/>
    </row>
    <row r="44625" spans="9:9" x14ac:dyDescent="0.3">
      <c r="I44625" s="22"/>
    </row>
    <row r="44626" spans="9:9" x14ac:dyDescent="0.3">
      <c r="I44626" s="22"/>
    </row>
    <row r="44627" spans="9:9" x14ac:dyDescent="0.3">
      <c r="I44627" s="22"/>
    </row>
    <row r="44628" spans="9:9" x14ac:dyDescent="0.3">
      <c r="I44628" s="22"/>
    </row>
    <row r="44629" spans="9:9" x14ac:dyDescent="0.3">
      <c r="I44629" s="22"/>
    </row>
    <row r="44630" spans="9:9" x14ac:dyDescent="0.3">
      <c r="I44630" s="22"/>
    </row>
    <row r="44631" spans="9:9" x14ac:dyDescent="0.3">
      <c r="I44631" s="22"/>
    </row>
    <row r="44632" spans="9:9" x14ac:dyDescent="0.3">
      <c r="I44632" s="22"/>
    </row>
    <row r="44633" spans="9:9" x14ac:dyDescent="0.3">
      <c r="I44633" s="22"/>
    </row>
    <row r="44634" spans="9:9" x14ac:dyDescent="0.3">
      <c r="I44634" s="22"/>
    </row>
    <row r="44635" spans="9:9" x14ac:dyDescent="0.3">
      <c r="I44635" s="22"/>
    </row>
    <row r="44636" spans="9:9" x14ac:dyDescent="0.3">
      <c r="I44636" s="22"/>
    </row>
    <row r="44637" spans="9:9" x14ac:dyDescent="0.3">
      <c r="I44637" s="22"/>
    </row>
    <row r="44638" spans="9:9" x14ac:dyDescent="0.3">
      <c r="I44638" s="22"/>
    </row>
    <row r="44639" spans="9:9" x14ac:dyDescent="0.3">
      <c r="I44639" s="22"/>
    </row>
    <row r="44640" spans="9:9" x14ac:dyDescent="0.3">
      <c r="I44640" s="22"/>
    </row>
    <row r="44641" spans="9:9" x14ac:dyDescent="0.3">
      <c r="I44641" s="22"/>
    </row>
    <row r="44642" spans="9:9" x14ac:dyDescent="0.3">
      <c r="I44642" s="22"/>
    </row>
    <row r="44643" spans="9:9" x14ac:dyDescent="0.3">
      <c r="I44643" s="22"/>
    </row>
    <row r="44644" spans="9:9" x14ac:dyDescent="0.3">
      <c r="I44644" s="22"/>
    </row>
    <row r="44645" spans="9:9" x14ac:dyDescent="0.3">
      <c r="I44645" s="22"/>
    </row>
    <row r="44646" spans="9:9" x14ac:dyDescent="0.3">
      <c r="I44646" s="22"/>
    </row>
    <row r="44647" spans="9:9" x14ac:dyDescent="0.3">
      <c r="I44647" s="22"/>
    </row>
    <row r="44648" spans="9:9" x14ac:dyDescent="0.3">
      <c r="I44648" s="22"/>
    </row>
    <row r="44649" spans="9:9" x14ac:dyDescent="0.3">
      <c r="I44649" s="22"/>
    </row>
    <row r="44650" spans="9:9" x14ac:dyDescent="0.3">
      <c r="I44650" s="22"/>
    </row>
    <row r="44651" spans="9:9" x14ac:dyDescent="0.3">
      <c r="I44651" s="22"/>
    </row>
    <row r="44652" spans="9:9" x14ac:dyDescent="0.3">
      <c r="I44652" s="22"/>
    </row>
    <row r="44653" spans="9:9" x14ac:dyDescent="0.3">
      <c r="I44653" s="22"/>
    </row>
    <row r="44654" spans="9:9" x14ac:dyDescent="0.3">
      <c r="I44654" s="22"/>
    </row>
    <row r="44655" spans="9:9" x14ac:dyDescent="0.3">
      <c r="I44655" s="22"/>
    </row>
    <row r="44656" spans="9:9" x14ac:dyDescent="0.3">
      <c r="I44656" s="22"/>
    </row>
    <row r="44657" spans="9:9" x14ac:dyDescent="0.3">
      <c r="I44657" s="22"/>
    </row>
    <row r="44658" spans="9:9" x14ac:dyDescent="0.3">
      <c r="I44658" s="22"/>
    </row>
    <row r="44659" spans="9:9" x14ac:dyDescent="0.3">
      <c r="I44659" s="22"/>
    </row>
    <row r="44660" spans="9:9" x14ac:dyDescent="0.3">
      <c r="I44660" s="22"/>
    </row>
    <row r="44661" spans="9:9" x14ac:dyDescent="0.3">
      <c r="I44661" s="22"/>
    </row>
    <row r="44662" spans="9:9" x14ac:dyDescent="0.3">
      <c r="I44662" s="22"/>
    </row>
    <row r="44663" spans="9:9" x14ac:dyDescent="0.3">
      <c r="I44663" s="22"/>
    </row>
    <row r="44664" spans="9:9" x14ac:dyDescent="0.3">
      <c r="I44664" s="22"/>
    </row>
    <row r="44665" spans="9:9" x14ac:dyDescent="0.3">
      <c r="I44665" s="22"/>
    </row>
    <row r="44666" spans="9:9" x14ac:dyDescent="0.3">
      <c r="I44666" s="22"/>
    </row>
    <row r="44667" spans="9:9" x14ac:dyDescent="0.3">
      <c r="I44667" s="22"/>
    </row>
    <row r="44668" spans="9:9" x14ac:dyDescent="0.3">
      <c r="I44668" s="22"/>
    </row>
    <row r="44669" spans="9:9" x14ac:dyDescent="0.3">
      <c r="I44669" s="22"/>
    </row>
    <row r="44670" spans="9:9" x14ac:dyDescent="0.3">
      <c r="I44670" s="22"/>
    </row>
    <row r="44671" spans="9:9" x14ac:dyDescent="0.3">
      <c r="I44671" s="22"/>
    </row>
    <row r="44672" spans="9:9" x14ac:dyDescent="0.3">
      <c r="I44672" s="22"/>
    </row>
    <row r="44673" spans="9:9" x14ac:dyDescent="0.3">
      <c r="I44673" s="22"/>
    </row>
    <row r="44674" spans="9:9" x14ac:dyDescent="0.3">
      <c r="I44674" s="22"/>
    </row>
    <row r="44675" spans="9:9" x14ac:dyDescent="0.3">
      <c r="I44675" s="22"/>
    </row>
    <row r="44676" spans="9:9" x14ac:dyDescent="0.3">
      <c r="I44676" s="22"/>
    </row>
    <row r="44677" spans="9:9" x14ac:dyDescent="0.3">
      <c r="I44677" s="22"/>
    </row>
    <row r="44678" spans="9:9" x14ac:dyDescent="0.3">
      <c r="I44678" s="22"/>
    </row>
    <row r="44679" spans="9:9" x14ac:dyDescent="0.3">
      <c r="I44679" s="22"/>
    </row>
    <row r="44680" spans="9:9" x14ac:dyDescent="0.3">
      <c r="I44680" s="22"/>
    </row>
    <row r="44681" spans="9:9" x14ac:dyDescent="0.3">
      <c r="I44681" s="22"/>
    </row>
    <row r="44682" spans="9:9" x14ac:dyDescent="0.3">
      <c r="I44682" s="22"/>
    </row>
    <row r="44683" spans="9:9" x14ac:dyDescent="0.3">
      <c r="I44683" s="22"/>
    </row>
    <row r="44684" spans="9:9" x14ac:dyDescent="0.3">
      <c r="I44684" s="22"/>
    </row>
    <row r="44685" spans="9:9" x14ac:dyDescent="0.3">
      <c r="I44685" s="22"/>
    </row>
    <row r="44686" spans="9:9" x14ac:dyDescent="0.3">
      <c r="I44686" s="22"/>
    </row>
    <row r="44687" spans="9:9" x14ac:dyDescent="0.3">
      <c r="I44687" s="22"/>
    </row>
    <row r="44688" spans="9:9" x14ac:dyDescent="0.3">
      <c r="I44688" s="22"/>
    </row>
    <row r="44689" spans="9:9" x14ac:dyDescent="0.3">
      <c r="I44689" s="22"/>
    </row>
    <row r="44690" spans="9:9" x14ac:dyDescent="0.3">
      <c r="I44690" s="22"/>
    </row>
    <row r="44691" spans="9:9" x14ac:dyDescent="0.3">
      <c r="I44691" s="22"/>
    </row>
    <row r="44692" spans="9:9" x14ac:dyDescent="0.3">
      <c r="I44692" s="22"/>
    </row>
    <row r="44693" spans="9:9" x14ac:dyDescent="0.3">
      <c r="I44693" s="22"/>
    </row>
    <row r="44694" spans="9:9" x14ac:dyDescent="0.3">
      <c r="I44694" s="22"/>
    </row>
    <row r="44695" spans="9:9" x14ac:dyDescent="0.3">
      <c r="I44695" s="22"/>
    </row>
    <row r="44696" spans="9:9" x14ac:dyDescent="0.3">
      <c r="I44696" s="22"/>
    </row>
    <row r="44697" spans="9:9" x14ac:dyDescent="0.3">
      <c r="I44697" s="22"/>
    </row>
    <row r="44698" spans="9:9" x14ac:dyDescent="0.3">
      <c r="I44698" s="22"/>
    </row>
    <row r="44699" spans="9:9" x14ac:dyDescent="0.3">
      <c r="I44699" s="22"/>
    </row>
    <row r="44700" spans="9:9" x14ac:dyDescent="0.3">
      <c r="I44700" s="22"/>
    </row>
    <row r="44701" spans="9:9" x14ac:dyDescent="0.3">
      <c r="I44701" s="22"/>
    </row>
    <row r="44702" spans="9:9" x14ac:dyDescent="0.3">
      <c r="I44702" s="22"/>
    </row>
    <row r="44703" spans="9:9" x14ac:dyDescent="0.3">
      <c r="I44703" s="22"/>
    </row>
    <row r="44704" spans="9:9" x14ac:dyDescent="0.3">
      <c r="I44704" s="22"/>
    </row>
    <row r="44705" spans="9:9" x14ac:dyDescent="0.3">
      <c r="I44705" s="22"/>
    </row>
    <row r="44706" spans="9:9" x14ac:dyDescent="0.3">
      <c r="I44706" s="22"/>
    </row>
    <row r="44707" spans="9:9" x14ac:dyDescent="0.3">
      <c r="I44707" s="22"/>
    </row>
    <row r="44708" spans="9:9" x14ac:dyDescent="0.3">
      <c r="I44708" s="22"/>
    </row>
    <row r="44709" spans="9:9" x14ac:dyDescent="0.3">
      <c r="I44709" s="22"/>
    </row>
    <row r="44710" spans="9:9" x14ac:dyDescent="0.3">
      <c r="I44710" s="22"/>
    </row>
    <row r="44711" spans="9:9" x14ac:dyDescent="0.3">
      <c r="I44711" s="22"/>
    </row>
    <row r="44712" spans="9:9" x14ac:dyDescent="0.3">
      <c r="I44712" s="22"/>
    </row>
    <row r="44713" spans="9:9" x14ac:dyDescent="0.3">
      <c r="I44713" s="22"/>
    </row>
    <row r="44714" spans="9:9" x14ac:dyDescent="0.3">
      <c r="I44714" s="22"/>
    </row>
    <row r="44715" spans="9:9" x14ac:dyDescent="0.3">
      <c r="I44715" s="22"/>
    </row>
    <row r="44716" spans="9:9" x14ac:dyDescent="0.3">
      <c r="I44716" s="22"/>
    </row>
    <row r="44717" spans="9:9" x14ac:dyDescent="0.3">
      <c r="I44717" s="22"/>
    </row>
    <row r="44718" spans="9:9" x14ac:dyDescent="0.3">
      <c r="I44718" s="22"/>
    </row>
    <row r="44719" spans="9:9" x14ac:dyDescent="0.3">
      <c r="I44719" s="22"/>
    </row>
    <row r="44720" spans="9:9" x14ac:dyDescent="0.3">
      <c r="I44720" s="22"/>
    </row>
    <row r="44721" spans="9:9" x14ac:dyDescent="0.3">
      <c r="I44721" s="22"/>
    </row>
    <row r="44722" spans="9:9" x14ac:dyDescent="0.3">
      <c r="I44722" s="22"/>
    </row>
    <row r="44723" spans="9:9" x14ac:dyDescent="0.3">
      <c r="I44723" s="22"/>
    </row>
    <row r="44724" spans="9:9" x14ac:dyDescent="0.3">
      <c r="I44724" s="22"/>
    </row>
    <row r="44725" spans="9:9" x14ac:dyDescent="0.3">
      <c r="I44725" s="22"/>
    </row>
    <row r="44726" spans="9:9" x14ac:dyDescent="0.3">
      <c r="I44726" s="22"/>
    </row>
    <row r="44727" spans="9:9" x14ac:dyDescent="0.3">
      <c r="I44727" s="22"/>
    </row>
    <row r="44728" spans="9:9" x14ac:dyDescent="0.3">
      <c r="I44728" s="22"/>
    </row>
    <row r="44729" spans="9:9" x14ac:dyDescent="0.3">
      <c r="I44729" s="22"/>
    </row>
    <row r="44730" spans="9:9" x14ac:dyDescent="0.3">
      <c r="I44730" s="22"/>
    </row>
    <row r="44731" spans="9:9" x14ac:dyDescent="0.3">
      <c r="I44731" s="22"/>
    </row>
    <row r="44732" spans="9:9" x14ac:dyDescent="0.3">
      <c r="I44732" s="22"/>
    </row>
    <row r="44733" spans="9:9" x14ac:dyDescent="0.3">
      <c r="I44733" s="22"/>
    </row>
    <row r="44734" spans="9:9" x14ac:dyDescent="0.3">
      <c r="I44734" s="22"/>
    </row>
    <row r="44735" spans="9:9" x14ac:dyDescent="0.3">
      <c r="I44735" s="22"/>
    </row>
    <row r="44736" spans="9:9" x14ac:dyDescent="0.3">
      <c r="I44736" s="22"/>
    </row>
    <row r="44737" spans="9:9" x14ac:dyDescent="0.3">
      <c r="I44737" s="22"/>
    </row>
    <row r="44738" spans="9:9" x14ac:dyDescent="0.3">
      <c r="I44738" s="22"/>
    </row>
    <row r="44739" spans="9:9" x14ac:dyDescent="0.3">
      <c r="I44739" s="22"/>
    </row>
    <row r="44740" spans="9:9" x14ac:dyDescent="0.3">
      <c r="I44740" s="22"/>
    </row>
    <row r="44741" spans="9:9" x14ac:dyDescent="0.3">
      <c r="I44741" s="22"/>
    </row>
    <row r="44742" spans="9:9" x14ac:dyDescent="0.3">
      <c r="I44742" s="22"/>
    </row>
    <row r="44743" spans="9:9" x14ac:dyDescent="0.3">
      <c r="I44743" s="22"/>
    </row>
    <row r="44744" spans="9:9" x14ac:dyDescent="0.3">
      <c r="I44744" s="22"/>
    </row>
    <row r="44745" spans="9:9" x14ac:dyDescent="0.3">
      <c r="I44745" s="22"/>
    </row>
    <row r="44746" spans="9:9" x14ac:dyDescent="0.3">
      <c r="I44746" s="22"/>
    </row>
    <row r="44747" spans="9:9" x14ac:dyDescent="0.3">
      <c r="I44747" s="22"/>
    </row>
    <row r="44748" spans="9:9" x14ac:dyDescent="0.3">
      <c r="I44748" s="22"/>
    </row>
    <row r="44749" spans="9:9" x14ac:dyDescent="0.3">
      <c r="I44749" s="22"/>
    </row>
    <row r="44750" spans="9:9" x14ac:dyDescent="0.3">
      <c r="I44750" s="22"/>
    </row>
    <row r="44751" spans="9:9" x14ac:dyDescent="0.3">
      <c r="I44751" s="22"/>
    </row>
    <row r="44752" spans="9:9" x14ac:dyDescent="0.3">
      <c r="I44752" s="22"/>
    </row>
    <row r="44753" spans="9:9" x14ac:dyDescent="0.3">
      <c r="I44753" s="22"/>
    </row>
    <row r="44754" spans="9:9" x14ac:dyDescent="0.3">
      <c r="I44754" s="22"/>
    </row>
    <row r="44755" spans="9:9" x14ac:dyDescent="0.3">
      <c r="I44755" s="22"/>
    </row>
    <row r="44756" spans="9:9" x14ac:dyDescent="0.3">
      <c r="I44756" s="22"/>
    </row>
    <row r="44757" spans="9:9" x14ac:dyDescent="0.3">
      <c r="I44757" s="22"/>
    </row>
    <row r="44758" spans="9:9" x14ac:dyDescent="0.3">
      <c r="I44758" s="22"/>
    </row>
    <row r="44759" spans="9:9" x14ac:dyDescent="0.3">
      <c r="I44759" s="22"/>
    </row>
    <row r="44760" spans="9:9" x14ac:dyDescent="0.3">
      <c r="I44760" s="22"/>
    </row>
    <row r="44761" spans="9:9" x14ac:dyDescent="0.3">
      <c r="I44761" s="22"/>
    </row>
    <row r="44762" spans="9:9" x14ac:dyDescent="0.3">
      <c r="I44762" s="22"/>
    </row>
    <row r="44763" spans="9:9" x14ac:dyDescent="0.3">
      <c r="I44763" s="22"/>
    </row>
    <row r="44764" spans="9:9" x14ac:dyDescent="0.3">
      <c r="I44764" s="22"/>
    </row>
    <row r="44765" spans="9:9" x14ac:dyDescent="0.3">
      <c r="I44765" s="22"/>
    </row>
    <row r="44766" spans="9:9" x14ac:dyDescent="0.3">
      <c r="I44766" s="22"/>
    </row>
    <row r="44767" spans="9:9" x14ac:dyDescent="0.3">
      <c r="I44767" s="22"/>
    </row>
    <row r="44768" spans="9:9" x14ac:dyDescent="0.3">
      <c r="I44768" s="22"/>
    </row>
    <row r="44769" spans="9:9" x14ac:dyDescent="0.3">
      <c r="I44769" s="22"/>
    </row>
    <row r="44770" spans="9:9" x14ac:dyDescent="0.3">
      <c r="I44770" s="22"/>
    </row>
    <row r="44771" spans="9:9" x14ac:dyDescent="0.3">
      <c r="I44771" s="22"/>
    </row>
    <row r="44772" spans="9:9" x14ac:dyDescent="0.3">
      <c r="I44772" s="22"/>
    </row>
    <row r="44773" spans="9:9" x14ac:dyDescent="0.3">
      <c r="I44773" s="22"/>
    </row>
    <row r="44774" spans="9:9" x14ac:dyDescent="0.3">
      <c r="I44774" s="22"/>
    </row>
    <row r="44775" spans="9:9" x14ac:dyDescent="0.3">
      <c r="I44775" s="22"/>
    </row>
    <row r="44776" spans="9:9" x14ac:dyDescent="0.3">
      <c r="I44776" s="22"/>
    </row>
    <row r="44777" spans="9:9" x14ac:dyDescent="0.3">
      <c r="I44777" s="22"/>
    </row>
    <row r="44778" spans="9:9" x14ac:dyDescent="0.3">
      <c r="I44778" s="22"/>
    </row>
    <row r="44779" spans="9:9" x14ac:dyDescent="0.3">
      <c r="I44779" s="22"/>
    </row>
    <row r="44780" spans="9:9" x14ac:dyDescent="0.3">
      <c r="I44780" s="22"/>
    </row>
    <row r="44781" spans="9:9" x14ac:dyDescent="0.3">
      <c r="I44781" s="22"/>
    </row>
    <row r="44782" spans="9:9" x14ac:dyDescent="0.3">
      <c r="I44782" s="22"/>
    </row>
    <row r="44783" spans="9:9" x14ac:dyDescent="0.3">
      <c r="I44783" s="22"/>
    </row>
    <row r="44784" spans="9:9" x14ac:dyDescent="0.3">
      <c r="I44784" s="22"/>
    </row>
    <row r="44785" spans="9:9" x14ac:dyDescent="0.3">
      <c r="I44785" s="22"/>
    </row>
    <row r="44786" spans="9:9" x14ac:dyDescent="0.3">
      <c r="I44786" s="22"/>
    </row>
    <row r="44787" spans="9:9" x14ac:dyDescent="0.3">
      <c r="I44787" s="22"/>
    </row>
    <row r="44788" spans="9:9" x14ac:dyDescent="0.3">
      <c r="I44788" s="22"/>
    </row>
    <row r="44789" spans="9:9" x14ac:dyDescent="0.3">
      <c r="I44789" s="22"/>
    </row>
    <row r="44790" spans="9:9" x14ac:dyDescent="0.3">
      <c r="I44790" s="22"/>
    </row>
    <row r="44791" spans="9:9" x14ac:dyDescent="0.3">
      <c r="I44791" s="22"/>
    </row>
    <row r="44792" spans="9:9" x14ac:dyDescent="0.3">
      <c r="I44792" s="22"/>
    </row>
    <row r="44793" spans="9:9" x14ac:dyDescent="0.3">
      <c r="I44793" s="22"/>
    </row>
    <row r="44794" spans="9:9" x14ac:dyDescent="0.3">
      <c r="I44794" s="22"/>
    </row>
    <row r="44795" spans="9:9" x14ac:dyDescent="0.3">
      <c r="I44795" s="22"/>
    </row>
    <row r="44796" spans="9:9" x14ac:dyDescent="0.3">
      <c r="I44796" s="22"/>
    </row>
    <row r="44797" spans="9:9" x14ac:dyDescent="0.3">
      <c r="I44797" s="22"/>
    </row>
    <row r="44798" spans="9:9" x14ac:dyDescent="0.3">
      <c r="I44798" s="22"/>
    </row>
    <row r="44799" spans="9:9" x14ac:dyDescent="0.3">
      <c r="I44799" s="22"/>
    </row>
    <row r="44800" spans="9:9" x14ac:dyDescent="0.3">
      <c r="I44800" s="22"/>
    </row>
    <row r="44801" spans="9:9" x14ac:dyDescent="0.3">
      <c r="I44801" s="22"/>
    </row>
    <row r="44802" spans="9:9" x14ac:dyDescent="0.3">
      <c r="I44802" s="22"/>
    </row>
    <row r="44803" spans="9:9" x14ac:dyDescent="0.3">
      <c r="I44803" s="22"/>
    </row>
    <row r="44804" spans="9:9" x14ac:dyDescent="0.3">
      <c r="I44804" s="22"/>
    </row>
    <row r="44805" spans="9:9" x14ac:dyDescent="0.3">
      <c r="I44805" s="22"/>
    </row>
    <row r="44806" spans="9:9" x14ac:dyDescent="0.3">
      <c r="I44806" s="22"/>
    </row>
    <row r="44807" spans="9:9" x14ac:dyDescent="0.3">
      <c r="I44807" s="22"/>
    </row>
    <row r="44808" spans="9:9" x14ac:dyDescent="0.3">
      <c r="I44808" s="22"/>
    </row>
    <row r="44809" spans="9:9" x14ac:dyDescent="0.3">
      <c r="I44809" s="22"/>
    </row>
    <row r="44810" spans="9:9" x14ac:dyDescent="0.3">
      <c r="I44810" s="22"/>
    </row>
    <row r="44811" spans="9:9" x14ac:dyDescent="0.3">
      <c r="I44811" s="22"/>
    </row>
    <row r="44812" spans="9:9" x14ac:dyDescent="0.3">
      <c r="I44812" s="22"/>
    </row>
    <row r="44813" spans="9:9" x14ac:dyDescent="0.3">
      <c r="I44813" s="22"/>
    </row>
    <row r="44814" spans="9:9" x14ac:dyDescent="0.3">
      <c r="I44814" s="22"/>
    </row>
    <row r="44815" spans="9:9" x14ac:dyDescent="0.3">
      <c r="I44815" s="22"/>
    </row>
    <row r="44816" spans="9:9" x14ac:dyDescent="0.3">
      <c r="I44816" s="22"/>
    </row>
    <row r="44817" spans="9:9" x14ac:dyDescent="0.3">
      <c r="I44817" s="22"/>
    </row>
    <row r="44818" spans="9:9" x14ac:dyDescent="0.3">
      <c r="I44818" s="22"/>
    </row>
    <row r="44819" spans="9:9" x14ac:dyDescent="0.3">
      <c r="I44819" s="22"/>
    </row>
    <row r="44820" spans="9:9" x14ac:dyDescent="0.3">
      <c r="I44820" s="22"/>
    </row>
    <row r="44821" spans="9:9" x14ac:dyDescent="0.3">
      <c r="I44821" s="22"/>
    </row>
    <row r="44822" spans="9:9" x14ac:dyDescent="0.3">
      <c r="I44822" s="22"/>
    </row>
    <row r="44823" spans="9:9" x14ac:dyDescent="0.3">
      <c r="I44823" s="22"/>
    </row>
    <row r="44824" spans="9:9" x14ac:dyDescent="0.3">
      <c r="I44824" s="22"/>
    </row>
    <row r="44825" spans="9:9" x14ac:dyDescent="0.3">
      <c r="I44825" s="22"/>
    </row>
    <row r="44826" spans="9:9" x14ac:dyDescent="0.3">
      <c r="I44826" s="22"/>
    </row>
    <row r="44827" spans="9:9" x14ac:dyDescent="0.3">
      <c r="I44827" s="22"/>
    </row>
    <row r="44828" spans="9:9" x14ac:dyDescent="0.3">
      <c r="I44828" s="22"/>
    </row>
    <row r="44829" spans="9:9" x14ac:dyDescent="0.3">
      <c r="I44829" s="22"/>
    </row>
    <row r="44830" spans="9:9" x14ac:dyDescent="0.3">
      <c r="I44830" s="22"/>
    </row>
    <row r="44831" spans="9:9" x14ac:dyDescent="0.3">
      <c r="I44831" s="22"/>
    </row>
    <row r="44832" spans="9:9" x14ac:dyDescent="0.3">
      <c r="I44832" s="22"/>
    </row>
    <row r="44833" spans="9:9" x14ac:dyDescent="0.3">
      <c r="I44833" s="22"/>
    </row>
    <row r="44834" spans="9:9" x14ac:dyDescent="0.3">
      <c r="I44834" s="22"/>
    </row>
    <row r="44835" spans="9:9" x14ac:dyDescent="0.3">
      <c r="I44835" s="22"/>
    </row>
    <row r="44836" spans="9:9" x14ac:dyDescent="0.3">
      <c r="I44836" s="22"/>
    </row>
    <row r="44837" spans="9:9" x14ac:dyDescent="0.3">
      <c r="I44837" s="22"/>
    </row>
    <row r="44838" spans="9:9" x14ac:dyDescent="0.3">
      <c r="I44838" s="22"/>
    </row>
    <row r="44839" spans="9:9" x14ac:dyDescent="0.3">
      <c r="I44839" s="22"/>
    </row>
    <row r="44840" spans="9:9" x14ac:dyDescent="0.3">
      <c r="I44840" s="22"/>
    </row>
    <row r="44841" spans="9:9" x14ac:dyDescent="0.3">
      <c r="I44841" s="22"/>
    </row>
    <row r="44842" spans="9:9" x14ac:dyDescent="0.3">
      <c r="I44842" s="22"/>
    </row>
    <row r="44843" spans="9:9" x14ac:dyDescent="0.3">
      <c r="I44843" s="22"/>
    </row>
    <row r="44844" spans="9:9" x14ac:dyDescent="0.3">
      <c r="I44844" s="22"/>
    </row>
    <row r="44845" spans="9:9" x14ac:dyDescent="0.3">
      <c r="I44845" s="22"/>
    </row>
    <row r="44846" spans="9:9" x14ac:dyDescent="0.3">
      <c r="I44846" s="22"/>
    </row>
    <row r="44847" spans="9:9" x14ac:dyDescent="0.3">
      <c r="I44847" s="22"/>
    </row>
    <row r="44848" spans="9:9" x14ac:dyDescent="0.3">
      <c r="I44848" s="22"/>
    </row>
    <row r="44849" spans="9:9" x14ac:dyDescent="0.3">
      <c r="I44849" s="22"/>
    </row>
    <row r="44850" spans="9:9" x14ac:dyDescent="0.3">
      <c r="I44850" s="22"/>
    </row>
    <row r="44851" spans="9:9" x14ac:dyDescent="0.3">
      <c r="I44851" s="22"/>
    </row>
    <row r="44852" spans="9:9" x14ac:dyDescent="0.3">
      <c r="I44852" s="22"/>
    </row>
    <row r="44853" spans="9:9" x14ac:dyDescent="0.3">
      <c r="I44853" s="22"/>
    </row>
    <row r="44854" spans="9:9" x14ac:dyDescent="0.3">
      <c r="I44854" s="22"/>
    </row>
    <row r="44855" spans="9:9" x14ac:dyDescent="0.3">
      <c r="I44855" s="22"/>
    </row>
    <row r="44856" spans="9:9" x14ac:dyDescent="0.3">
      <c r="I44856" s="22"/>
    </row>
    <row r="44857" spans="9:9" x14ac:dyDescent="0.3">
      <c r="I44857" s="22"/>
    </row>
    <row r="44858" spans="9:9" x14ac:dyDescent="0.3">
      <c r="I44858" s="22"/>
    </row>
    <row r="44859" spans="9:9" x14ac:dyDescent="0.3">
      <c r="I44859" s="22"/>
    </row>
    <row r="44860" spans="9:9" x14ac:dyDescent="0.3">
      <c r="I44860" s="22"/>
    </row>
    <row r="44861" spans="9:9" x14ac:dyDescent="0.3">
      <c r="I44861" s="22"/>
    </row>
    <row r="44862" spans="9:9" x14ac:dyDescent="0.3">
      <c r="I44862" s="22"/>
    </row>
    <row r="44863" spans="9:9" x14ac:dyDescent="0.3">
      <c r="I44863" s="22"/>
    </row>
    <row r="44864" spans="9:9" x14ac:dyDescent="0.3">
      <c r="I44864" s="22"/>
    </row>
    <row r="44865" spans="9:9" x14ac:dyDescent="0.3">
      <c r="I44865" s="22"/>
    </row>
    <row r="44866" spans="9:9" x14ac:dyDescent="0.3">
      <c r="I44866" s="22"/>
    </row>
    <row r="44867" spans="9:9" x14ac:dyDescent="0.3">
      <c r="I44867" s="22"/>
    </row>
    <row r="44868" spans="9:9" x14ac:dyDescent="0.3">
      <c r="I44868" s="22"/>
    </row>
    <row r="44869" spans="9:9" x14ac:dyDescent="0.3">
      <c r="I44869" s="22"/>
    </row>
    <row r="44870" spans="9:9" x14ac:dyDescent="0.3">
      <c r="I44870" s="22"/>
    </row>
    <row r="44871" spans="9:9" x14ac:dyDescent="0.3">
      <c r="I44871" s="22"/>
    </row>
    <row r="44872" spans="9:9" x14ac:dyDescent="0.3">
      <c r="I44872" s="22"/>
    </row>
    <row r="44873" spans="9:9" x14ac:dyDescent="0.3">
      <c r="I44873" s="22"/>
    </row>
    <row r="44874" spans="9:9" x14ac:dyDescent="0.3">
      <c r="I44874" s="22"/>
    </row>
    <row r="44875" spans="9:9" x14ac:dyDescent="0.3">
      <c r="I44875" s="22"/>
    </row>
    <row r="44876" spans="9:9" x14ac:dyDescent="0.3">
      <c r="I44876" s="22"/>
    </row>
    <row r="44877" spans="9:9" x14ac:dyDescent="0.3">
      <c r="I44877" s="22"/>
    </row>
    <row r="44878" spans="9:9" x14ac:dyDescent="0.3">
      <c r="I44878" s="22"/>
    </row>
    <row r="44879" spans="9:9" x14ac:dyDescent="0.3">
      <c r="I44879" s="22"/>
    </row>
    <row r="44880" spans="9:9" x14ac:dyDescent="0.3">
      <c r="I44880" s="22"/>
    </row>
    <row r="44881" spans="9:9" x14ac:dyDescent="0.3">
      <c r="I44881" s="22"/>
    </row>
    <row r="44882" spans="9:9" x14ac:dyDescent="0.3">
      <c r="I44882" s="22"/>
    </row>
    <row r="44883" spans="9:9" x14ac:dyDescent="0.3">
      <c r="I44883" s="22"/>
    </row>
    <row r="44884" spans="9:9" x14ac:dyDescent="0.3">
      <c r="I44884" s="22"/>
    </row>
    <row r="44885" spans="9:9" x14ac:dyDescent="0.3">
      <c r="I44885" s="22"/>
    </row>
    <row r="44886" spans="9:9" x14ac:dyDescent="0.3">
      <c r="I44886" s="22"/>
    </row>
    <row r="44887" spans="9:9" x14ac:dyDescent="0.3">
      <c r="I44887" s="22"/>
    </row>
    <row r="44888" spans="9:9" x14ac:dyDescent="0.3">
      <c r="I44888" s="22"/>
    </row>
    <row r="44889" spans="9:9" x14ac:dyDescent="0.3">
      <c r="I44889" s="22"/>
    </row>
    <row r="44890" spans="9:9" x14ac:dyDescent="0.3">
      <c r="I44890" s="22"/>
    </row>
    <row r="44891" spans="9:9" x14ac:dyDescent="0.3">
      <c r="I44891" s="22"/>
    </row>
    <row r="44892" spans="9:9" x14ac:dyDescent="0.3">
      <c r="I44892" s="22"/>
    </row>
    <row r="44893" spans="9:9" x14ac:dyDescent="0.3">
      <c r="I44893" s="22"/>
    </row>
    <row r="44894" spans="9:9" x14ac:dyDescent="0.3">
      <c r="I44894" s="22"/>
    </row>
    <row r="44895" spans="9:9" x14ac:dyDescent="0.3">
      <c r="I44895" s="22"/>
    </row>
    <row r="44896" spans="9:9" x14ac:dyDescent="0.3">
      <c r="I44896" s="22"/>
    </row>
    <row r="44897" spans="9:9" x14ac:dyDescent="0.3">
      <c r="I44897" s="22"/>
    </row>
    <row r="44898" spans="9:9" x14ac:dyDescent="0.3">
      <c r="I44898" s="22"/>
    </row>
    <row r="44899" spans="9:9" x14ac:dyDescent="0.3">
      <c r="I44899" s="22"/>
    </row>
    <row r="44900" spans="9:9" x14ac:dyDescent="0.3">
      <c r="I44900" s="22"/>
    </row>
    <row r="44901" spans="9:9" x14ac:dyDescent="0.3">
      <c r="I44901" s="22"/>
    </row>
    <row r="44902" spans="9:9" x14ac:dyDescent="0.3">
      <c r="I44902" s="22"/>
    </row>
    <row r="44903" spans="9:9" x14ac:dyDescent="0.3">
      <c r="I44903" s="22"/>
    </row>
    <row r="44904" spans="9:9" x14ac:dyDescent="0.3">
      <c r="I44904" s="22"/>
    </row>
    <row r="44905" spans="9:9" x14ac:dyDescent="0.3">
      <c r="I44905" s="22"/>
    </row>
    <row r="44906" spans="9:9" x14ac:dyDescent="0.3">
      <c r="I44906" s="22"/>
    </row>
    <row r="44907" spans="9:9" x14ac:dyDescent="0.3">
      <c r="I44907" s="22"/>
    </row>
    <row r="44908" spans="9:9" x14ac:dyDescent="0.3">
      <c r="I44908" s="22"/>
    </row>
    <row r="44909" spans="9:9" x14ac:dyDescent="0.3">
      <c r="I44909" s="22"/>
    </row>
    <row r="44910" spans="9:9" x14ac:dyDescent="0.3">
      <c r="I44910" s="22"/>
    </row>
    <row r="44911" spans="9:9" x14ac:dyDescent="0.3">
      <c r="I44911" s="22"/>
    </row>
    <row r="44912" spans="9:9" x14ac:dyDescent="0.3">
      <c r="I44912" s="22"/>
    </row>
    <row r="44913" spans="9:9" x14ac:dyDescent="0.3">
      <c r="I44913" s="22"/>
    </row>
    <row r="44914" spans="9:9" x14ac:dyDescent="0.3">
      <c r="I44914" s="22"/>
    </row>
    <row r="44915" spans="9:9" x14ac:dyDescent="0.3">
      <c r="I44915" s="22"/>
    </row>
    <row r="44916" spans="9:9" x14ac:dyDescent="0.3">
      <c r="I44916" s="22"/>
    </row>
    <row r="44917" spans="9:9" x14ac:dyDescent="0.3">
      <c r="I44917" s="22"/>
    </row>
    <row r="44918" spans="9:9" x14ac:dyDescent="0.3">
      <c r="I44918" s="22"/>
    </row>
    <row r="44919" spans="9:9" x14ac:dyDescent="0.3">
      <c r="I44919" s="22"/>
    </row>
    <row r="44920" spans="9:9" x14ac:dyDescent="0.3">
      <c r="I44920" s="22"/>
    </row>
    <row r="44921" spans="9:9" x14ac:dyDescent="0.3">
      <c r="I44921" s="22"/>
    </row>
    <row r="44922" spans="9:9" x14ac:dyDescent="0.3">
      <c r="I44922" s="22"/>
    </row>
    <row r="44923" spans="9:9" x14ac:dyDescent="0.3">
      <c r="I44923" s="22"/>
    </row>
    <row r="44924" spans="9:9" x14ac:dyDescent="0.3">
      <c r="I44924" s="22"/>
    </row>
    <row r="44925" spans="9:9" x14ac:dyDescent="0.3">
      <c r="I44925" s="22"/>
    </row>
    <row r="44926" spans="9:9" x14ac:dyDescent="0.3">
      <c r="I44926" s="22"/>
    </row>
    <row r="44927" spans="9:9" x14ac:dyDescent="0.3">
      <c r="I44927" s="22"/>
    </row>
    <row r="44928" spans="9:9" x14ac:dyDescent="0.3">
      <c r="I44928" s="22"/>
    </row>
    <row r="44929" spans="9:9" x14ac:dyDescent="0.3">
      <c r="I44929" s="22"/>
    </row>
    <row r="44930" spans="9:9" x14ac:dyDescent="0.3">
      <c r="I44930" s="22"/>
    </row>
    <row r="44931" spans="9:9" x14ac:dyDescent="0.3">
      <c r="I44931" s="22"/>
    </row>
    <row r="44932" spans="9:9" x14ac:dyDescent="0.3">
      <c r="I44932" s="22"/>
    </row>
    <row r="44933" spans="9:9" x14ac:dyDescent="0.3">
      <c r="I44933" s="22"/>
    </row>
    <row r="44934" spans="9:9" x14ac:dyDescent="0.3">
      <c r="I44934" s="22"/>
    </row>
    <row r="44935" spans="9:9" x14ac:dyDescent="0.3">
      <c r="I44935" s="22"/>
    </row>
    <row r="44936" spans="9:9" x14ac:dyDescent="0.3">
      <c r="I44936" s="22"/>
    </row>
    <row r="44937" spans="9:9" x14ac:dyDescent="0.3">
      <c r="I44937" s="22"/>
    </row>
    <row r="44938" spans="9:9" x14ac:dyDescent="0.3">
      <c r="I44938" s="22"/>
    </row>
    <row r="44939" spans="9:9" x14ac:dyDescent="0.3">
      <c r="I44939" s="22"/>
    </row>
    <row r="44940" spans="9:9" x14ac:dyDescent="0.3">
      <c r="I44940" s="22"/>
    </row>
    <row r="44941" spans="9:9" x14ac:dyDescent="0.3">
      <c r="I44941" s="22"/>
    </row>
    <row r="44942" spans="9:9" x14ac:dyDescent="0.3">
      <c r="I44942" s="22"/>
    </row>
    <row r="44943" spans="9:9" x14ac:dyDescent="0.3">
      <c r="I44943" s="22"/>
    </row>
    <row r="44944" spans="9:9" x14ac:dyDescent="0.3">
      <c r="I44944" s="22"/>
    </row>
    <row r="44945" spans="9:9" x14ac:dyDescent="0.3">
      <c r="I44945" s="22"/>
    </row>
    <row r="44946" spans="9:9" x14ac:dyDescent="0.3">
      <c r="I44946" s="22"/>
    </row>
    <row r="44947" spans="9:9" x14ac:dyDescent="0.3">
      <c r="I44947" s="22"/>
    </row>
    <row r="44948" spans="9:9" x14ac:dyDescent="0.3">
      <c r="I44948" s="22"/>
    </row>
    <row r="44949" spans="9:9" x14ac:dyDescent="0.3">
      <c r="I44949" s="22"/>
    </row>
    <row r="44950" spans="9:9" x14ac:dyDescent="0.3">
      <c r="I44950" s="22"/>
    </row>
    <row r="44951" spans="9:9" x14ac:dyDescent="0.3">
      <c r="I44951" s="22"/>
    </row>
    <row r="44952" spans="9:9" x14ac:dyDescent="0.3">
      <c r="I44952" s="22"/>
    </row>
    <row r="44953" spans="9:9" x14ac:dyDescent="0.3">
      <c r="I44953" s="22"/>
    </row>
    <row r="44954" spans="9:9" x14ac:dyDescent="0.3">
      <c r="I44954" s="22"/>
    </row>
    <row r="44955" spans="9:9" x14ac:dyDescent="0.3">
      <c r="I44955" s="22"/>
    </row>
    <row r="44956" spans="9:9" x14ac:dyDescent="0.3">
      <c r="I44956" s="22"/>
    </row>
    <row r="44957" spans="9:9" x14ac:dyDescent="0.3">
      <c r="I44957" s="22"/>
    </row>
    <row r="44958" spans="9:9" x14ac:dyDescent="0.3">
      <c r="I44958" s="22"/>
    </row>
    <row r="44959" spans="9:9" x14ac:dyDescent="0.3">
      <c r="I44959" s="22"/>
    </row>
    <row r="44960" spans="9:9" x14ac:dyDescent="0.3">
      <c r="I44960" s="22"/>
    </row>
    <row r="44961" spans="9:9" x14ac:dyDescent="0.3">
      <c r="I44961" s="22"/>
    </row>
    <row r="44962" spans="9:9" x14ac:dyDescent="0.3">
      <c r="I44962" s="22"/>
    </row>
    <row r="44963" spans="9:9" x14ac:dyDescent="0.3">
      <c r="I44963" s="22"/>
    </row>
    <row r="44964" spans="9:9" x14ac:dyDescent="0.3">
      <c r="I44964" s="22"/>
    </row>
    <row r="44965" spans="9:9" x14ac:dyDescent="0.3">
      <c r="I44965" s="22"/>
    </row>
    <row r="44966" spans="9:9" x14ac:dyDescent="0.3">
      <c r="I44966" s="22"/>
    </row>
    <row r="44967" spans="9:9" x14ac:dyDescent="0.3">
      <c r="I44967" s="22"/>
    </row>
    <row r="44968" spans="9:9" x14ac:dyDescent="0.3">
      <c r="I44968" s="22"/>
    </row>
    <row r="44969" spans="9:9" x14ac:dyDescent="0.3">
      <c r="I44969" s="22"/>
    </row>
    <row r="44970" spans="9:9" x14ac:dyDescent="0.3">
      <c r="I44970" s="22"/>
    </row>
    <row r="44971" spans="9:9" x14ac:dyDescent="0.3">
      <c r="I44971" s="22"/>
    </row>
    <row r="44972" spans="9:9" x14ac:dyDescent="0.3">
      <c r="I44972" s="22"/>
    </row>
    <row r="44973" spans="9:9" x14ac:dyDescent="0.3">
      <c r="I44973" s="22"/>
    </row>
    <row r="44974" spans="9:9" x14ac:dyDescent="0.3">
      <c r="I44974" s="22"/>
    </row>
    <row r="44975" spans="9:9" x14ac:dyDescent="0.3">
      <c r="I44975" s="22"/>
    </row>
    <row r="44976" spans="9:9" x14ac:dyDescent="0.3">
      <c r="I44976" s="22"/>
    </row>
    <row r="44977" spans="9:9" x14ac:dyDescent="0.3">
      <c r="I44977" s="22"/>
    </row>
    <row r="44978" spans="9:9" x14ac:dyDescent="0.3">
      <c r="I44978" s="22"/>
    </row>
    <row r="44979" spans="9:9" x14ac:dyDescent="0.3">
      <c r="I44979" s="22"/>
    </row>
    <row r="44980" spans="9:9" x14ac:dyDescent="0.3">
      <c r="I44980" s="22"/>
    </row>
    <row r="44981" spans="9:9" x14ac:dyDescent="0.3">
      <c r="I44981" s="22"/>
    </row>
    <row r="44982" spans="9:9" x14ac:dyDescent="0.3">
      <c r="I44982" s="22"/>
    </row>
    <row r="44983" spans="9:9" x14ac:dyDescent="0.3">
      <c r="I44983" s="22"/>
    </row>
    <row r="44984" spans="9:9" x14ac:dyDescent="0.3">
      <c r="I44984" s="22"/>
    </row>
    <row r="44985" spans="9:9" x14ac:dyDescent="0.3">
      <c r="I44985" s="22"/>
    </row>
    <row r="44986" spans="9:9" x14ac:dyDescent="0.3">
      <c r="I44986" s="22"/>
    </row>
    <row r="44987" spans="9:9" x14ac:dyDescent="0.3">
      <c r="I44987" s="22"/>
    </row>
    <row r="44988" spans="9:9" x14ac:dyDescent="0.3">
      <c r="I44988" s="22"/>
    </row>
    <row r="44989" spans="9:9" x14ac:dyDescent="0.3">
      <c r="I44989" s="22"/>
    </row>
    <row r="44990" spans="9:9" x14ac:dyDescent="0.3">
      <c r="I44990" s="22"/>
    </row>
    <row r="44991" spans="9:9" x14ac:dyDescent="0.3">
      <c r="I44991" s="22"/>
    </row>
    <row r="44992" spans="9:9" x14ac:dyDescent="0.3">
      <c r="I44992" s="22"/>
    </row>
    <row r="44993" spans="9:9" x14ac:dyDescent="0.3">
      <c r="I44993" s="22"/>
    </row>
    <row r="44994" spans="9:9" x14ac:dyDescent="0.3">
      <c r="I44994" s="22"/>
    </row>
    <row r="44995" spans="9:9" x14ac:dyDescent="0.3">
      <c r="I44995" s="22"/>
    </row>
    <row r="44996" spans="9:9" x14ac:dyDescent="0.3">
      <c r="I44996" s="22"/>
    </row>
    <row r="44997" spans="9:9" x14ac:dyDescent="0.3">
      <c r="I44997" s="22"/>
    </row>
    <row r="44998" spans="9:9" x14ac:dyDescent="0.3">
      <c r="I44998" s="22"/>
    </row>
    <row r="44999" spans="9:9" x14ac:dyDescent="0.3">
      <c r="I44999" s="22"/>
    </row>
    <row r="45000" spans="9:9" x14ac:dyDescent="0.3">
      <c r="I45000" s="22"/>
    </row>
    <row r="45001" spans="9:9" x14ac:dyDescent="0.3">
      <c r="I45001" s="22"/>
    </row>
    <row r="45002" spans="9:9" x14ac:dyDescent="0.3">
      <c r="I45002" s="22"/>
    </row>
    <row r="45003" spans="9:9" x14ac:dyDescent="0.3">
      <c r="I45003" s="22"/>
    </row>
    <row r="45004" spans="9:9" x14ac:dyDescent="0.3">
      <c r="I45004" s="22"/>
    </row>
    <row r="45005" spans="9:9" x14ac:dyDescent="0.3">
      <c r="I45005" s="22"/>
    </row>
    <row r="45006" spans="9:9" x14ac:dyDescent="0.3">
      <c r="I45006" s="22"/>
    </row>
    <row r="45007" spans="9:9" x14ac:dyDescent="0.3">
      <c r="I45007" s="22"/>
    </row>
    <row r="45008" spans="9:9" x14ac:dyDescent="0.3">
      <c r="I45008" s="22"/>
    </row>
    <row r="45009" spans="9:9" x14ac:dyDescent="0.3">
      <c r="I45009" s="22"/>
    </row>
    <row r="45010" spans="9:9" x14ac:dyDescent="0.3">
      <c r="I45010" s="22"/>
    </row>
    <row r="45011" spans="9:9" x14ac:dyDescent="0.3">
      <c r="I45011" s="22"/>
    </row>
    <row r="45012" spans="9:9" x14ac:dyDescent="0.3">
      <c r="I45012" s="22"/>
    </row>
    <row r="45013" spans="9:9" x14ac:dyDescent="0.3">
      <c r="I45013" s="22"/>
    </row>
    <row r="45014" spans="9:9" x14ac:dyDescent="0.3">
      <c r="I45014" s="22"/>
    </row>
    <row r="45015" spans="9:9" x14ac:dyDescent="0.3">
      <c r="I45015" s="22"/>
    </row>
    <row r="45016" spans="9:9" x14ac:dyDescent="0.3">
      <c r="I45016" s="22"/>
    </row>
    <row r="45017" spans="9:9" x14ac:dyDescent="0.3">
      <c r="I45017" s="22"/>
    </row>
    <row r="45018" spans="9:9" x14ac:dyDescent="0.3">
      <c r="I45018" s="22"/>
    </row>
    <row r="45019" spans="9:9" x14ac:dyDescent="0.3">
      <c r="I45019" s="22"/>
    </row>
    <row r="45020" spans="9:9" x14ac:dyDescent="0.3">
      <c r="I45020" s="22"/>
    </row>
    <row r="45021" spans="9:9" x14ac:dyDescent="0.3">
      <c r="I45021" s="22"/>
    </row>
    <row r="45022" spans="9:9" x14ac:dyDescent="0.3">
      <c r="I45022" s="22"/>
    </row>
    <row r="45023" spans="9:9" x14ac:dyDescent="0.3">
      <c r="I45023" s="22"/>
    </row>
    <row r="45024" spans="9:9" x14ac:dyDescent="0.3">
      <c r="I45024" s="22"/>
    </row>
    <row r="45025" spans="9:9" x14ac:dyDescent="0.3">
      <c r="I45025" s="22"/>
    </row>
    <row r="45026" spans="9:9" x14ac:dyDescent="0.3">
      <c r="I45026" s="22"/>
    </row>
    <row r="45027" spans="9:9" x14ac:dyDescent="0.3">
      <c r="I45027" s="22"/>
    </row>
    <row r="45028" spans="9:9" x14ac:dyDescent="0.3">
      <c r="I45028" s="22"/>
    </row>
    <row r="45029" spans="9:9" x14ac:dyDescent="0.3">
      <c r="I45029" s="22"/>
    </row>
    <row r="45030" spans="9:9" x14ac:dyDescent="0.3">
      <c r="I45030" s="22"/>
    </row>
    <row r="45031" spans="9:9" x14ac:dyDescent="0.3">
      <c r="I45031" s="22"/>
    </row>
    <row r="45032" spans="9:9" x14ac:dyDescent="0.3">
      <c r="I45032" s="22"/>
    </row>
    <row r="45033" spans="9:9" x14ac:dyDescent="0.3">
      <c r="I45033" s="22"/>
    </row>
    <row r="45034" spans="9:9" x14ac:dyDescent="0.3">
      <c r="I45034" s="22"/>
    </row>
    <row r="45035" spans="9:9" x14ac:dyDescent="0.3">
      <c r="I45035" s="22"/>
    </row>
    <row r="45036" spans="9:9" x14ac:dyDescent="0.3">
      <c r="I45036" s="22"/>
    </row>
    <row r="45037" spans="9:9" x14ac:dyDescent="0.3">
      <c r="I45037" s="22"/>
    </row>
    <row r="45038" spans="9:9" x14ac:dyDescent="0.3">
      <c r="I45038" s="22"/>
    </row>
    <row r="45039" spans="9:9" x14ac:dyDescent="0.3">
      <c r="I45039" s="22"/>
    </row>
    <row r="45040" spans="9:9" x14ac:dyDescent="0.3">
      <c r="I45040" s="22"/>
    </row>
    <row r="45041" spans="9:9" x14ac:dyDescent="0.3">
      <c r="I45041" s="22"/>
    </row>
    <row r="45042" spans="9:9" x14ac:dyDescent="0.3">
      <c r="I45042" s="22"/>
    </row>
    <row r="45043" spans="9:9" x14ac:dyDescent="0.3">
      <c r="I45043" s="22"/>
    </row>
    <row r="45044" spans="9:9" x14ac:dyDescent="0.3">
      <c r="I45044" s="22"/>
    </row>
    <row r="45045" spans="9:9" x14ac:dyDescent="0.3">
      <c r="I45045" s="22"/>
    </row>
    <row r="45046" spans="9:9" x14ac:dyDescent="0.3">
      <c r="I45046" s="22"/>
    </row>
    <row r="45047" spans="9:9" x14ac:dyDescent="0.3">
      <c r="I45047" s="22"/>
    </row>
    <row r="45048" spans="9:9" x14ac:dyDescent="0.3">
      <c r="I45048" s="22"/>
    </row>
    <row r="45049" spans="9:9" x14ac:dyDescent="0.3">
      <c r="I45049" s="22"/>
    </row>
    <row r="45050" spans="9:9" x14ac:dyDescent="0.3">
      <c r="I45050" s="22"/>
    </row>
    <row r="45051" spans="9:9" x14ac:dyDescent="0.3">
      <c r="I45051" s="22"/>
    </row>
    <row r="45052" spans="9:9" x14ac:dyDescent="0.3">
      <c r="I45052" s="22"/>
    </row>
    <row r="45053" spans="9:9" x14ac:dyDescent="0.3">
      <c r="I45053" s="22"/>
    </row>
    <row r="45054" spans="9:9" x14ac:dyDescent="0.3">
      <c r="I45054" s="22"/>
    </row>
    <row r="45055" spans="9:9" x14ac:dyDescent="0.3">
      <c r="I45055" s="22"/>
    </row>
    <row r="45056" spans="9:9" x14ac:dyDescent="0.3">
      <c r="I45056" s="22"/>
    </row>
    <row r="45057" spans="9:9" x14ac:dyDescent="0.3">
      <c r="I45057" s="22"/>
    </row>
    <row r="45058" spans="9:9" x14ac:dyDescent="0.3">
      <c r="I45058" s="22"/>
    </row>
    <row r="45059" spans="9:9" x14ac:dyDescent="0.3">
      <c r="I45059" s="22"/>
    </row>
    <row r="45060" spans="9:9" x14ac:dyDescent="0.3">
      <c r="I45060" s="22"/>
    </row>
    <row r="45061" spans="9:9" x14ac:dyDescent="0.3">
      <c r="I45061" s="22"/>
    </row>
    <row r="45062" spans="9:9" x14ac:dyDescent="0.3">
      <c r="I45062" s="22"/>
    </row>
    <row r="45063" spans="9:9" x14ac:dyDescent="0.3">
      <c r="I45063" s="22"/>
    </row>
    <row r="45064" spans="9:9" x14ac:dyDescent="0.3">
      <c r="I45064" s="22"/>
    </row>
    <row r="45065" spans="9:9" x14ac:dyDescent="0.3">
      <c r="I45065" s="22"/>
    </row>
    <row r="45066" spans="9:9" x14ac:dyDescent="0.3">
      <c r="I45066" s="22"/>
    </row>
    <row r="45067" spans="9:9" x14ac:dyDescent="0.3">
      <c r="I45067" s="22"/>
    </row>
    <row r="45068" spans="9:9" x14ac:dyDescent="0.3">
      <c r="I45068" s="22"/>
    </row>
    <row r="45069" spans="9:9" x14ac:dyDescent="0.3">
      <c r="I45069" s="22"/>
    </row>
    <row r="45070" spans="9:9" x14ac:dyDescent="0.3">
      <c r="I45070" s="22"/>
    </row>
    <row r="45071" spans="9:9" x14ac:dyDescent="0.3">
      <c r="I45071" s="22"/>
    </row>
    <row r="45072" spans="9:9" x14ac:dyDescent="0.3">
      <c r="I45072" s="22"/>
    </row>
    <row r="45073" spans="9:9" x14ac:dyDescent="0.3">
      <c r="I45073" s="22"/>
    </row>
    <row r="45074" spans="9:9" x14ac:dyDescent="0.3">
      <c r="I45074" s="22"/>
    </row>
    <row r="45075" spans="9:9" x14ac:dyDescent="0.3">
      <c r="I45075" s="22"/>
    </row>
    <row r="45076" spans="9:9" x14ac:dyDescent="0.3">
      <c r="I45076" s="22"/>
    </row>
    <row r="45077" spans="9:9" x14ac:dyDescent="0.3">
      <c r="I45077" s="22"/>
    </row>
    <row r="45078" spans="9:9" x14ac:dyDescent="0.3">
      <c r="I45078" s="22"/>
    </row>
    <row r="45079" spans="9:9" x14ac:dyDescent="0.3">
      <c r="I45079" s="22"/>
    </row>
    <row r="45080" spans="9:9" x14ac:dyDescent="0.3">
      <c r="I45080" s="22"/>
    </row>
    <row r="45081" spans="9:9" x14ac:dyDescent="0.3">
      <c r="I45081" s="22"/>
    </row>
    <row r="45082" spans="9:9" x14ac:dyDescent="0.3">
      <c r="I45082" s="22"/>
    </row>
    <row r="45083" spans="9:9" x14ac:dyDescent="0.3">
      <c r="I45083" s="22"/>
    </row>
    <row r="45084" spans="9:9" x14ac:dyDescent="0.3">
      <c r="I45084" s="22"/>
    </row>
    <row r="45085" spans="9:9" x14ac:dyDescent="0.3">
      <c r="I45085" s="22"/>
    </row>
    <row r="45086" spans="9:9" x14ac:dyDescent="0.3">
      <c r="I45086" s="22"/>
    </row>
    <row r="45087" spans="9:9" x14ac:dyDescent="0.3">
      <c r="I45087" s="22"/>
    </row>
    <row r="45088" spans="9:9" x14ac:dyDescent="0.3">
      <c r="I45088" s="22"/>
    </row>
    <row r="45089" spans="9:9" x14ac:dyDescent="0.3">
      <c r="I45089" s="22"/>
    </row>
    <row r="45090" spans="9:9" x14ac:dyDescent="0.3">
      <c r="I45090" s="22"/>
    </row>
    <row r="45091" spans="9:9" x14ac:dyDescent="0.3">
      <c r="I45091" s="22"/>
    </row>
    <row r="45092" spans="9:9" x14ac:dyDescent="0.3">
      <c r="I45092" s="22"/>
    </row>
    <row r="45093" spans="9:9" x14ac:dyDescent="0.3">
      <c r="I45093" s="22"/>
    </row>
    <row r="45094" spans="9:9" x14ac:dyDescent="0.3">
      <c r="I45094" s="22"/>
    </row>
    <row r="45095" spans="9:9" x14ac:dyDescent="0.3">
      <c r="I45095" s="22"/>
    </row>
    <row r="45096" spans="9:9" x14ac:dyDescent="0.3">
      <c r="I45096" s="22"/>
    </row>
    <row r="45097" spans="9:9" x14ac:dyDescent="0.3">
      <c r="I45097" s="22"/>
    </row>
    <row r="45098" spans="9:9" x14ac:dyDescent="0.3">
      <c r="I45098" s="22"/>
    </row>
    <row r="45099" spans="9:9" x14ac:dyDescent="0.3">
      <c r="I45099" s="22"/>
    </row>
    <row r="45100" spans="9:9" x14ac:dyDescent="0.3">
      <c r="I45100" s="22"/>
    </row>
    <row r="45101" spans="9:9" x14ac:dyDescent="0.3">
      <c r="I45101" s="22"/>
    </row>
    <row r="45102" spans="9:9" x14ac:dyDescent="0.3">
      <c r="I45102" s="22"/>
    </row>
    <row r="45103" spans="9:9" x14ac:dyDescent="0.3">
      <c r="I45103" s="22"/>
    </row>
    <row r="45104" spans="9:9" x14ac:dyDescent="0.3">
      <c r="I45104" s="22"/>
    </row>
    <row r="45105" spans="9:9" x14ac:dyDescent="0.3">
      <c r="I45105" s="22"/>
    </row>
    <row r="45106" spans="9:9" x14ac:dyDescent="0.3">
      <c r="I45106" s="22"/>
    </row>
    <row r="45107" spans="9:9" x14ac:dyDescent="0.3">
      <c r="I45107" s="22"/>
    </row>
    <row r="45108" spans="9:9" x14ac:dyDescent="0.3">
      <c r="I45108" s="22"/>
    </row>
    <row r="45109" spans="9:9" x14ac:dyDescent="0.3">
      <c r="I45109" s="22"/>
    </row>
    <row r="45110" spans="9:9" x14ac:dyDescent="0.3">
      <c r="I45110" s="22"/>
    </row>
    <row r="45111" spans="9:9" x14ac:dyDescent="0.3">
      <c r="I45111" s="22"/>
    </row>
    <row r="45112" spans="9:9" x14ac:dyDescent="0.3">
      <c r="I45112" s="22"/>
    </row>
    <row r="45113" spans="9:9" x14ac:dyDescent="0.3">
      <c r="I45113" s="22"/>
    </row>
    <row r="45114" spans="9:9" x14ac:dyDescent="0.3">
      <c r="I45114" s="22"/>
    </row>
    <row r="45115" spans="9:9" x14ac:dyDescent="0.3">
      <c r="I45115" s="22"/>
    </row>
    <row r="45116" spans="9:9" x14ac:dyDescent="0.3">
      <c r="I45116" s="22"/>
    </row>
    <row r="45117" spans="9:9" x14ac:dyDescent="0.3">
      <c r="I45117" s="22"/>
    </row>
    <row r="45118" spans="9:9" x14ac:dyDescent="0.3">
      <c r="I45118" s="22"/>
    </row>
    <row r="45119" spans="9:9" x14ac:dyDescent="0.3">
      <c r="I45119" s="22"/>
    </row>
    <row r="45120" spans="9:9" x14ac:dyDescent="0.3">
      <c r="I45120" s="22"/>
    </row>
    <row r="45121" spans="9:9" x14ac:dyDescent="0.3">
      <c r="I45121" s="22"/>
    </row>
    <row r="45122" spans="9:9" x14ac:dyDescent="0.3">
      <c r="I45122" s="22"/>
    </row>
    <row r="45123" spans="9:9" x14ac:dyDescent="0.3">
      <c r="I45123" s="22"/>
    </row>
    <row r="45124" spans="9:9" x14ac:dyDescent="0.3">
      <c r="I45124" s="22"/>
    </row>
    <row r="45125" spans="9:9" x14ac:dyDescent="0.3">
      <c r="I45125" s="22"/>
    </row>
    <row r="45126" spans="9:9" x14ac:dyDescent="0.3">
      <c r="I45126" s="22"/>
    </row>
    <row r="45127" spans="9:9" x14ac:dyDescent="0.3">
      <c r="I45127" s="22"/>
    </row>
    <row r="45128" spans="9:9" x14ac:dyDescent="0.3">
      <c r="I45128" s="22"/>
    </row>
    <row r="45129" spans="9:9" x14ac:dyDescent="0.3">
      <c r="I45129" s="22"/>
    </row>
    <row r="45130" spans="9:9" x14ac:dyDescent="0.3">
      <c r="I45130" s="22"/>
    </row>
    <row r="45131" spans="9:9" x14ac:dyDescent="0.3">
      <c r="I45131" s="22"/>
    </row>
    <row r="45132" spans="9:9" x14ac:dyDescent="0.3">
      <c r="I45132" s="22"/>
    </row>
    <row r="45133" spans="9:9" x14ac:dyDescent="0.3">
      <c r="I45133" s="22"/>
    </row>
    <row r="45134" spans="9:9" x14ac:dyDescent="0.3">
      <c r="I45134" s="22"/>
    </row>
    <row r="45135" spans="9:9" x14ac:dyDescent="0.3">
      <c r="I45135" s="22"/>
    </row>
    <row r="45136" spans="9:9" x14ac:dyDescent="0.3">
      <c r="I45136" s="22"/>
    </row>
    <row r="45137" spans="9:9" x14ac:dyDescent="0.3">
      <c r="I45137" s="22"/>
    </row>
    <row r="45138" spans="9:9" x14ac:dyDescent="0.3">
      <c r="I45138" s="22"/>
    </row>
  </sheetData>
  <sheetProtection algorithmName="SHA-512" hashValue="A/9d58bCfVKrQLz/JB/tpB5cFouqlYmTaN+BpmkI1g5wwDw/OHhjuWeBXkT1o9jZDPjFyQLiwCE28UQJN/aYXA==" saltValue="N9eWcHqUt3e6VIQ2xF74RA==" spinCount="100000" sheet="1" objects="1" scenarios="1"/>
  <pageMargins left="0.7" right="0.7" top="0.75" bottom="0.75" header="0.3" footer="0.3"/>
  <pageSetup paperSize="9" orientation="portrait" horizontalDpi="300" verticalDpi="30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dimension ref="A1:GM19302"/>
  <sheetViews>
    <sheetView zoomScale="80" zoomScaleNormal="80" workbookViewId="0">
      <selection activeCell="B1" sqref="B1"/>
    </sheetView>
  </sheetViews>
  <sheetFormatPr defaultColWidth="9.453125" defaultRowHeight="13" x14ac:dyDescent="0.3"/>
  <cols>
    <col min="1" max="1" width="27.81640625" style="17" bestFit="1" customWidth="1"/>
    <col min="2" max="2" width="25.453125" style="17" bestFit="1" customWidth="1"/>
    <col min="3" max="3" width="29.81640625" style="17" customWidth="1"/>
    <col min="4" max="4" width="11" style="17" customWidth="1"/>
    <col min="5" max="5" width="21.1796875" style="17" customWidth="1"/>
    <col min="6" max="6" width="12.453125" style="17" bestFit="1" customWidth="1"/>
    <col min="7" max="7" width="3.54296875" style="17" customWidth="1"/>
    <col min="8" max="8" width="62.453125" style="17" bestFit="1" customWidth="1"/>
    <col min="9" max="9" width="42" style="17" bestFit="1" customWidth="1"/>
    <col min="10" max="10" width="24.453125" style="17" bestFit="1" customWidth="1"/>
    <col min="11" max="11" width="35.54296875" style="17" bestFit="1" customWidth="1"/>
    <col min="12" max="12" width="45.81640625" style="17" customWidth="1"/>
    <col min="13" max="13" width="23.453125" style="17" bestFit="1" customWidth="1"/>
    <col min="14" max="14" width="2.54296875" style="17" customWidth="1"/>
    <col min="15" max="15" width="1.54296875" style="17" bestFit="1" customWidth="1"/>
    <col min="16" max="16" width="22.453125" style="17" bestFit="1" customWidth="1"/>
    <col min="17" max="18" width="2.453125" style="17" bestFit="1" customWidth="1"/>
    <col min="19" max="19" width="2.54296875" style="17" customWidth="1"/>
    <col min="20" max="20" width="26.453125" style="17" bestFit="1" customWidth="1"/>
    <col min="21" max="21" width="24.54296875" style="17" customWidth="1"/>
    <col min="22" max="22" width="35.453125" style="17" bestFit="1" customWidth="1"/>
    <col min="23" max="23" width="2.54296875" style="17" customWidth="1"/>
    <col min="24" max="24" width="34.453125" style="17" bestFit="1" customWidth="1"/>
    <col min="25" max="25" width="3.453125" style="17" customWidth="1"/>
    <col min="26" max="26" width="61.453125" style="17" bestFit="1" customWidth="1"/>
    <col min="27" max="27" width="2.54296875" style="17" customWidth="1"/>
    <col min="28" max="28" width="78.453125" style="17" customWidth="1"/>
    <col min="29" max="29" width="2.453125" style="17" customWidth="1"/>
    <col min="30" max="30" width="20.453125" style="17" bestFit="1" customWidth="1"/>
    <col min="31" max="31" width="4" style="17" customWidth="1"/>
    <col min="32" max="32" width="30" style="17" bestFit="1" customWidth="1"/>
    <col min="33" max="33" width="6.54296875" style="17" bestFit="1" customWidth="1"/>
    <col min="34" max="34" width="3.453125" style="17" customWidth="1"/>
    <col min="35" max="36" width="6.54296875" style="17" bestFit="1" customWidth="1"/>
    <col min="37" max="37" width="2.54296875" style="17" customWidth="1"/>
    <col min="38" max="38" width="13.453125" style="17" bestFit="1" customWidth="1"/>
    <col min="39" max="39" width="3" style="17" customWidth="1"/>
    <col min="40" max="40" width="155.1796875" style="17" customWidth="1"/>
    <col min="41" max="41" width="1.54296875" style="17" customWidth="1"/>
    <col min="42" max="42" width="219" style="17" customWidth="1"/>
    <col min="43" max="43" width="2.54296875" style="17" customWidth="1"/>
    <col min="44" max="44" width="100.453125" style="17" bestFit="1" customWidth="1"/>
    <col min="45" max="45" width="9.453125" style="17"/>
    <col min="46" max="46" width="151.453125" style="17" bestFit="1" customWidth="1"/>
    <col min="47" max="47" width="4.54296875" style="17" customWidth="1"/>
    <col min="48" max="56" width="9.453125" style="17"/>
    <col min="57" max="57" width="187.81640625" style="17" customWidth="1"/>
    <col min="58" max="58" width="9.453125" style="17"/>
    <col min="59" max="59" width="186.54296875" style="17" customWidth="1"/>
    <col min="60" max="60" width="9.453125" style="17"/>
    <col min="61" max="61" width="187" style="17" customWidth="1"/>
    <col min="62" max="62" width="9.453125" style="17"/>
    <col min="63" max="63" width="149.453125" style="17" customWidth="1"/>
    <col min="64" max="64" width="9.453125" style="17"/>
    <col min="65" max="65" width="121" style="17" customWidth="1"/>
    <col min="66" max="66" width="9.453125" style="17"/>
    <col min="67" max="67" width="121.453125" style="17" customWidth="1"/>
    <col min="68" max="71" width="9.453125" style="17"/>
    <col min="72" max="72" width="34.81640625" style="17" bestFit="1" customWidth="1"/>
    <col min="73" max="73" width="9.453125" style="17"/>
    <col min="74" max="74" width="47.81640625" style="17" customWidth="1"/>
    <col min="75" max="80" width="9.453125" style="17"/>
    <col min="81" max="81" width="16.81640625" style="17" bestFit="1" customWidth="1"/>
    <col min="82" max="85" width="9.453125" style="17"/>
    <col min="86" max="86" width="9" style="17" customWidth="1"/>
    <col min="87" max="89" width="9.453125" style="17"/>
    <col min="90" max="90" width="13.54296875" style="17" customWidth="1"/>
    <col min="91" max="91" width="15.453125" style="17" customWidth="1"/>
    <col min="92" max="93" width="9.453125" style="17"/>
    <col min="94" max="94" width="11.1796875" style="17" customWidth="1"/>
    <col min="95" max="95" width="16.81640625" style="17" customWidth="1"/>
    <col min="96" max="105" width="9.453125" style="17"/>
    <col min="106" max="106" width="96.54296875" style="17" customWidth="1"/>
    <col min="107" max="107" width="9.453125" style="17"/>
    <col min="108" max="108" width="227.1796875" style="17" customWidth="1"/>
    <col min="109" max="109" width="89.453125" style="17" bestFit="1" customWidth="1"/>
    <col min="110" max="184" width="9.453125" style="17"/>
    <col min="185" max="185" width="23.81640625" style="17" bestFit="1" customWidth="1"/>
    <col min="186" max="186" width="12.1796875" style="17" bestFit="1" customWidth="1"/>
    <col min="187" max="190" width="9.453125" style="17"/>
    <col min="191" max="191" width="9.453125" style="101"/>
    <col min="192" max="193" width="9.453125" style="17"/>
    <col min="194" max="194" width="10.54296875" style="17" customWidth="1"/>
    <col min="195" max="195" width="11.54296875" style="17" customWidth="1"/>
    <col min="196" max="196" width="9.453125" style="17"/>
    <col min="197" max="197" width="12.453125" style="17" customWidth="1"/>
    <col min="198" max="16384" width="9.453125" style="17"/>
  </cols>
  <sheetData>
    <row r="1" spans="1:195" ht="14.5" x14ac:dyDescent="0.35">
      <c r="A1" s="45" t="s">
        <v>120207</v>
      </c>
      <c r="B1" s="22" t="str">
        <f ca="1">CONCATENATE(YEAR(TODAY()),"-",IF(MONTH(TODAY())&lt;10,"0",""),MONTH(TODAY()),"-",IF(DAY(TODAY())&lt;10,"0",""),DAY(TODAY()))</f>
        <v>2026-05-14</v>
      </c>
      <c r="C1" s="251" t="s">
        <v>105878</v>
      </c>
      <c r="F1" s="103" t="s">
        <v>141346</v>
      </c>
      <c r="H1" s="103" t="s">
        <v>141345</v>
      </c>
      <c r="I1" s="103" t="s">
        <v>141340</v>
      </c>
      <c r="J1" s="103" t="s">
        <v>141341</v>
      </c>
      <c r="K1" s="103" t="s">
        <v>141342</v>
      </c>
      <c r="L1" s="103" t="s">
        <v>141343</v>
      </c>
      <c r="M1" s="17" t="s">
        <v>141344</v>
      </c>
      <c r="T1" s="103" t="s">
        <v>85</v>
      </c>
      <c r="V1" s="103" t="s">
        <v>8</v>
      </c>
      <c r="X1" s="103" t="s">
        <v>141332</v>
      </c>
      <c r="Z1" s="103" t="s">
        <v>128</v>
      </c>
      <c r="AB1" s="103" t="s">
        <v>9</v>
      </c>
      <c r="AD1" s="103" t="s">
        <v>121</v>
      </c>
      <c r="AF1" s="103" t="s">
        <v>124</v>
      </c>
      <c r="AL1" s="103" t="s">
        <v>125</v>
      </c>
      <c r="AN1" s="103" t="s">
        <v>141336</v>
      </c>
      <c r="AP1" s="103" t="s">
        <v>141337</v>
      </c>
      <c r="AR1" s="103" t="s">
        <v>141338</v>
      </c>
      <c r="AT1" s="103" t="s">
        <v>141339</v>
      </c>
      <c r="AV1" s="17" t="s">
        <v>141378</v>
      </c>
      <c r="AX1" s="17" t="s">
        <v>141524</v>
      </c>
      <c r="AZ1" s="17" t="s">
        <v>141541</v>
      </c>
      <c r="BB1" s="17" t="s">
        <v>141527</v>
      </c>
      <c r="BE1" s="341" t="s">
        <v>141534</v>
      </c>
      <c r="BG1" s="341" t="s">
        <v>141535</v>
      </c>
      <c r="BI1" s="341" t="s">
        <v>141536</v>
      </c>
      <c r="BK1" s="341" t="s">
        <v>141539</v>
      </c>
      <c r="BM1" s="341" t="s">
        <v>141538</v>
      </c>
      <c r="BO1" s="341" t="s">
        <v>141537</v>
      </c>
      <c r="BT1" s="17" t="s">
        <v>141618</v>
      </c>
      <c r="BV1" s="17" t="s">
        <v>141627</v>
      </c>
      <c r="CC1" s="17" t="s">
        <v>141595</v>
      </c>
      <c r="CH1" s="17" t="s">
        <v>141566</v>
      </c>
      <c r="CJ1" s="17" t="s">
        <v>141583</v>
      </c>
      <c r="CK1" t="s">
        <v>141644</v>
      </c>
      <c r="CL1"/>
      <c r="CM1"/>
      <c r="CP1" t="s">
        <v>141658</v>
      </c>
      <c r="CQ1"/>
      <c r="CS1" t="s">
        <v>71</v>
      </c>
      <c r="CT1"/>
      <c r="DE1" t="s">
        <v>141810</v>
      </c>
      <c r="DF1" s="232" t="s">
        <v>141877</v>
      </c>
      <c r="GI1" s="497"/>
    </row>
    <row r="2" spans="1:195" ht="14.5" x14ac:dyDescent="0.35">
      <c r="A2" s="45" t="s">
        <v>141333</v>
      </c>
      <c r="B2" s="22" t="s">
        <v>142298</v>
      </c>
      <c r="AX2" s="17" t="s">
        <v>7</v>
      </c>
      <c r="AZ2" s="17" t="s">
        <v>7</v>
      </c>
      <c r="BB2" s="17" t="s">
        <v>7</v>
      </c>
      <c r="BT2" s="17" t="s">
        <v>7</v>
      </c>
      <c r="BV2" s="17" t="s">
        <v>7</v>
      </c>
      <c r="CC2" s="17" t="s">
        <v>7</v>
      </c>
      <c r="CH2" s="17" t="s">
        <v>7</v>
      </c>
      <c r="CJ2" s="17" t="s">
        <v>7</v>
      </c>
      <c r="CK2" s="380">
        <v>110025</v>
      </c>
      <c r="CL2" s="380" t="s">
        <v>141645</v>
      </c>
      <c r="CM2" s="380" t="s">
        <v>141646</v>
      </c>
      <c r="CP2" s="380">
        <v>110001</v>
      </c>
      <c r="CQ2" s="380" t="s">
        <v>141645</v>
      </c>
      <c r="CS2" t="s">
        <v>141675</v>
      </c>
      <c r="CT2" t="s">
        <v>88</v>
      </c>
      <c r="DB2" s="103" t="s">
        <v>141739</v>
      </c>
      <c r="DD2" s="421" t="s">
        <v>141850</v>
      </c>
      <c r="DE2" t="s">
        <v>141882</v>
      </c>
      <c r="DF2" s="232" t="s">
        <v>141878</v>
      </c>
      <c r="GD2" s="493" t="s">
        <v>141945</v>
      </c>
      <c r="GE2" s="494">
        <f>IncD.IntrstPayUs234C</f>
        <v>0</v>
      </c>
      <c r="GG2" s="493" t="s">
        <v>141943</v>
      </c>
      <c r="GH2" s="495">
        <v>0</v>
      </c>
      <c r="GL2" s="548"/>
      <c r="GM2" s="548"/>
    </row>
    <row r="3" spans="1:195" ht="14.5" x14ac:dyDescent="0.35">
      <c r="A3" s="45" t="s">
        <v>141334</v>
      </c>
      <c r="B3" s="22" t="s">
        <v>141411</v>
      </c>
      <c r="C3" s="252" t="s">
        <v>105897</v>
      </c>
      <c r="D3" s="248" t="str">
        <f ca="1">CONCATENATE(IF(DAY(TODAY())&lt;10,"0",""),DAY(TODAY()),"-",IF(MONTH(TODAY())&lt;10,"0",""),MONTH(TODAY()),"-",YEAR(TODAY()))</f>
        <v>14-05-2026</v>
      </c>
      <c r="E3" s="253"/>
      <c r="F3" s="22" t="s">
        <v>7</v>
      </c>
      <c r="H3" s="22" t="s">
        <v>7</v>
      </c>
      <c r="I3" s="29" t="s">
        <v>7</v>
      </c>
      <c r="J3" s="22" t="s">
        <v>7</v>
      </c>
      <c r="K3" s="22" t="s">
        <v>7</v>
      </c>
      <c r="L3" s="22" t="s">
        <v>7</v>
      </c>
      <c r="M3" s="22" t="s">
        <v>7</v>
      </c>
      <c r="O3" s="22">
        <v>1</v>
      </c>
      <c r="P3" s="22" t="s">
        <v>105885</v>
      </c>
      <c r="Q3" s="22" t="s">
        <v>105890</v>
      </c>
      <c r="R3" s="22" t="s">
        <v>105890</v>
      </c>
      <c r="T3" s="22" t="s">
        <v>7</v>
      </c>
      <c r="U3" s="22" t="s">
        <v>7</v>
      </c>
      <c r="V3" s="22" t="s">
        <v>7</v>
      </c>
      <c r="X3" s="22" t="s">
        <v>7</v>
      </c>
      <c r="Z3" s="4" t="s">
        <v>7</v>
      </c>
      <c r="AB3" s="22" t="s">
        <v>7</v>
      </c>
      <c r="AD3" s="22" t="s">
        <v>7</v>
      </c>
      <c r="AF3" s="22" t="s">
        <v>7</v>
      </c>
      <c r="AG3" s="22" t="s">
        <v>7</v>
      </c>
      <c r="AI3" s="22" t="s">
        <v>7</v>
      </c>
      <c r="AJ3" s="22" t="s">
        <v>7</v>
      </c>
      <c r="AL3" s="22" t="s">
        <v>7</v>
      </c>
      <c r="AN3" s="22" t="s">
        <v>7</v>
      </c>
      <c r="AP3" s="22" t="s">
        <v>7</v>
      </c>
      <c r="AR3" s="22" t="s">
        <v>7</v>
      </c>
      <c r="AT3" s="22" t="s">
        <v>7</v>
      </c>
      <c r="AV3" s="17" t="s">
        <v>7</v>
      </c>
      <c r="AX3" s="17" t="s">
        <v>141533</v>
      </c>
      <c r="AZ3" s="17" t="s">
        <v>141533</v>
      </c>
      <c r="BB3" s="17" t="s">
        <v>141526</v>
      </c>
      <c r="BT3" s="17" t="s">
        <v>141619</v>
      </c>
      <c r="BU3" s="17" t="s">
        <v>5</v>
      </c>
      <c r="BV3" s="17" t="s">
        <v>141115</v>
      </c>
      <c r="CC3" s="17" t="s">
        <v>141567</v>
      </c>
      <c r="CH3" s="17" t="s">
        <v>141567</v>
      </c>
      <c r="CJ3" s="17" t="s">
        <v>141576</v>
      </c>
      <c r="CK3" s="380">
        <v>244923</v>
      </c>
      <c r="CL3" s="380" t="s">
        <v>141646</v>
      </c>
      <c r="CM3" s="380" t="s">
        <v>141647</v>
      </c>
      <c r="CP3" s="380">
        <v>110002</v>
      </c>
      <c r="CQ3" s="380" t="s">
        <v>141645</v>
      </c>
      <c r="CS3" t="s">
        <v>141651</v>
      </c>
      <c r="CT3" t="s">
        <v>89</v>
      </c>
      <c r="DB3" s="401" t="s">
        <v>7</v>
      </c>
      <c r="DD3" s="17" t="s">
        <v>7</v>
      </c>
      <c r="DE3" t="s">
        <v>141811</v>
      </c>
      <c r="DF3" s="232" t="s">
        <v>141879</v>
      </c>
      <c r="GM3" s="548"/>
    </row>
    <row r="4" spans="1:195" ht="39" x14ac:dyDescent="0.35">
      <c r="A4" s="45" t="s">
        <v>141335</v>
      </c>
      <c r="B4" s="250">
        <v>1849</v>
      </c>
      <c r="C4" s="252" t="s">
        <v>120208</v>
      </c>
      <c r="D4" s="249" t="s">
        <v>142233</v>
      </c>
      <c r="E4" s="102"/>
      <c r="F4" s="22" t="s">
        <v>141138</v>
      </c>
      <c r="H4" s="22" t="s">
        <v>141323</v>
      </c>
      <c r="I4" s="29" t="s">
        <v>141150</v>
      </c>
      <c r="J4" s="22" t="s">
        <v>141128</v>
      </c>
      <c r="K4" s="22" t="s">
        <v>141106</v>
      </c>
      <c r="L4" s="22" t="s">
        <v>141147</v>
      </c>
      <c r="M4" s="22" t="s">
        <v>141115</v>
      </c>
      <c r="O4" s="22">
        <v>2</v>
      </c>
      <c r="P4" s="22" t="s">
        <v>105886</v>
      </c>
      <c r="Q4" s="22" t="s">
        <v>105890</v>
      </c>
      <c r="R4" s="22" t="s">
        <v>105890</v>
      </c>
      <c r="T4" s="22" t="s">
        <v>86</v>
      </c>
      <c r="U4" s="36" t="s">
        <v>88</v>
      </c>
      <c r="V4" s="36" t="s">
        <v>88</v>
      </c>
      <c r="X4" s="22" t="s">
        <v>83</v>
      </c>
      <c r="Z4" s="22" t="s">
        <v>129</v>
      </c>
      <c r="AB4" s="22" t="s">
        <v>141348</v>
      </c>
      <c r="AD4" s="22" t="s">
        <v>122</v>
      </c>
      <c r="AF4" s="22" t="s">
        <v>141301</v>
      </c>
      <c r="AG4" s="22">
        <v>11</v>
      </c>
      <c r="AI4" s="22" t="s">
        <v>141304</v>
      </c>
      <c r="AJ4" s="22">
        <v>18</v>
      </c>
      <c r="AL4" s="22" t="s">
        <v>126</v>
      </c>
      <c r="AN4" s="22" t="s">
        <v>141239</v>
      </c>
      <c r="AP4" s="22" t="s">
        <v>141293</v>
      </c>
      <c r="AR4" s="22" t="s">
        <v>141458</v>
      </c>
      <c r="AT4" s="22" t="s">
        <v>141250</v>
      </c>
      <c r="AV4" s="17" t="s">
        <v>141379</v>
      </c>
      <c r="AX4" s="17" t="s">
        <v>141525</v>
      </c>
      <c r="AZ4" s="17" t="s">
        <v>141525</v>
      </c>
      <c r="BE4" s="22" t="s">
        <v>7</v>
      </c>
      <c r="BG4" s="22" t="s">
        <v>7</v>
      </c>
      <c r="BI4" s="22" t="s">
        <v>7</v>
      </c>
      <c r="BK4" s="22" t="s">
        <v>7</v>
      </c>
      <c r="BM4" s="22" t="s">
        <v>7</v>
      </c>
      <c r="BO4" s="22" t="s">
        <v>7</v>
      </c>
      <c r="BT4" s="17" t="s">
        <v>141620</v>
      </c>
      <c r="BU4" s="17" t="s">
        <v>5</v>
      </c>
      <c r="BV4" s="17" t="s">
        <v>141108</v>
      </c>
      <c r="CC4" s="17" t="s">
        <v>141568</v>
      </c>
      <c r="CH4" s="17" t="s">
        <v>141568</v>
      </c>
      <c r="CJ4" s="17" t="s">
        <v>141577</v>
      </c>
      <c r="CK4" s="380">
        <v>244924</v>
      </c>
      <c r="CL4" s="380" t="s">
        <v>141646</v>
      </c>
      <c r="CM4" s="380" t="s">
        <v>141647</v>
      </c>
      <c r="CP4" s="380">
        <v>110003</v>
      </c>
      <c r="CQ4" s="380" t="s">
        <v>141645</v>
      </c>
      <c r="CS4" t="s">
        <v>141677</v>
      </c>
      <c r="CT4" t="s">
        <v>90</v>
      </c>
      <c r="DB4" s="401" t="s">
        <v>141727</v>
      </c>
      <c r="DD4" s="232" t="s">
        <v>141877</v>
      </c>
      <c r="DE4" t="s">
        <v>141820</v>
      </c>
      <c r="GA4" s="489" t="s">
        <v>141924</v>
      </c>
      <c r="GB4" s="492" t="s">
        <v>141937</v>
      </c>
      <c r="GC4" s="492" t="s">
        <v>141938</v>
      </c>
      <c r="GD4" s="492" t="s">
        <v>141939</v>
      </c>
      <c r="GE4" s="492" t="s">
        <v>141940</v>
      </c>
      <c r="GF4" s="492" t="s">
        <v>141941</v>
      </c>
      <c r="GG4" s="492" t="s">
        <v>141942</v>
      </c>
      <c r="GH4" s="496" t="s">
        <v>141943</v>
      </c>
      <c r="GI4" s="492" t="s">
        <v>141944</v>
      </c>
    </row>
    <row r="5" spans="1:195" ht="14.5" x14ac:dyDescent="0.35">
      <c r="C5" s="45" t="s">
        <v>120209</v>
      </c>
      <c r="D5" s="249" t="s">
        <v>141920</v>
      </c>
      <c r="E5" s="102"/>
      <c r="F5" s="22" t="s">
        <v>141139</v>
      </c>
      <c r="H5" s="22" t="s">
        <v>141324</v>
      </c>
      <c r="I5" s="29" t="s">
        <v>141151</v>
      </c>
      <c r="J5" s="22" t="s">
        <v>141121</v>
      </c>
      <c r="K5" s="22" t="s">
        <v>141107</v>
      </c>
      <c r="L5" s="22" t="s">
        <v>141149</v>
      </c>
      <c r="M5" s="22" t="s">
        <v>141108</v>
      </c>
      <c r="O5" s="22">
        <v>3</v>
      </c>
      <c r="P5" s="22" t="s">
        <v>105887</v>
      </c>
      <c r="Q5" s="22" t="s">
        <v>105890</v>
      </c>
      <c r="R5" s="22" t="s">
        <v>105890</v>
      </c>
      <c r="T5" s="22" t="s">
        <v>87</v>
      </c>
      <c r="U5" s="22" t="s">
        <v>89</v>
      </c>
      <c r="V5" s="22" t="s">
        <v>89</v>
      </c>
      <c r="X5" s="22" t="s">
        <v>84</v>
      </c>
      <c r="Z5" s="22" t="s">
        <v>128210</v>
      </c>
      <c r="AB5" s="22" t="s">
        <v>141349</v>
      </c>
      <c r="AD5" s="22" t="s">
        <v>123</v>
      </c>
      <c r="AF5" s="22" t="s">
        <v>141302</v>
      </c>
      <c r="AG5" s="22">
        <v>12</v>
      </c>
      <c r="AI5" s="22" t="s">
        <v>141305</v>
      </c>
      <c r="AJ5" s="22">
        <v>13</v>
      </c>
      <c r="AL5" s="22" t="s">
        <v>127</v>
      </c>
      <c r="AN5" s="22" t="s">
        <v>141258</v>
      </c>
      <c r="AP5" s="22" t="s">
        <v>141156</v>
      </c>
      <c r="AR5" s="22" t="s">
        <v>141240</v>
      </c>
      <c r="AT5" s="22" t="s">
        <v>141251</v>
      </c>
      <c r="AV5" s="17" t="s">
        <v>141380</v>
      </c>
      <c r="AZ5" s="17" t="s">
        <v>141526</v>
      </c>
      <c r="BE5" s="22" t="s">
        <v>141293</v>
      </c>
      <c r="BG5" s="22" t="s">
        <v>141293</v>
      </c>
      <c r="BI5" s="22" t="s">
        <v>141293</v>
      </c>
      <c r="BK5" s="22" t="s">
        <v>141156</v>
      </c>
      <c r="BM5" s="22" t="s">
        <v>141156</v>
      </c>
      <c r="BO5" s="22" t="s">
        <v>141156</v>
      </c>
      <c r="CC5" s="17" t="s">
        <v>141569</v>
      </c>
      <c r="CH5" s="17" t="s">
        <v>141569</v>
      </c>
      <c r="CJ5" s="17" t="s">
        <v>141578</v>
      </c>
      <c r="CK5" s="380">
        <v>247662</v>
      </c>
      <c r="CL5" s="380" t="s">
        <v>141647</v>
      </c>
      <c r="CM5" s="380" t="s">
        <v>141646</v>
      </c>
      <c r="CP5" s="380">
        <v>110004</v>
      </c>
      <c r="CQ5" s="380" t="s">
        <v>141645</v>
      </c>
      <c r="CS5" t="s">
        <v>141655</v>
      </c>
      <c r="CT5" t="s">
        <v>91</v>
      </c>
      <c r="DB5" s="401" t="s">
        <v>141728</v>
      </c>
      <c r="DD5" s="232" t="s">
        <v>141878</v>
      </c>
      <c r="DE5" t="s">
        <v>141821</v>
      </c>
      <c r="GA5" s="490" t="s">
        <v>141925</v>
      </c>
      <c r="GB5" s="491">
        <f>IF(GC5="","",MAX(IncD.NetTaxLiability-IncD.AdvanceTax-IncD.TDS-IncD.TCS,0))</f>
        <v>0</v>
      </c>
      <c r="GC5" s="17">
        <v>9022</v>
      </c>
      <c r="GD5" s="17">
        <f>IF(GC5="","",MAX(0,GB5+MIN(0,GE5-GF5)))</f>
        <v>0</v>
      </c>
      <c r="GE5" s="491">
        <f>MAX(0,GE2)</f>
        <v>0</v>
      </c>
    </row>
    <row r="6" spans="1:195" ht="16.5" customHeight="1" x14ac:dyDescent="0.35">
      <c r="H6" s="22" t="s">
        <v>137884</v>
      </c>
      <c r="I6" s="29" t="s">
        <v>141152</v>
      </c>
      <c r="J6" s="22" t="s">
        <v>141129</v>
      </c>
      <c r="O6" s="22">
        <v>4</v>
      </c>
      <c r="P6" s="22" t="s">
        <v>105888</v>
      </c>
      <c r="Q6" s="22" t="s">
        <v>105890</v>
      </c>
      <c r="R6" s="22" t="s">
        <v>105890</v>
      </c>
      <c r="T6" s="22" t="s">
        <v>141145</v>
      </c>
      <c r="U6" s="22" t="s">
        <v>90</v>
      </c>
      <c r="V6" s="22" t="s">
        <v>90</v>
      </c>
      <c r="Z6" s="22" t="s">
        <v>130</v>
      </c>
      <c r="AB6" s="22" t="s">
        <v>141329</v>
      </c>
      <c r="AF6" s="22" t="s">
        <v>141303</v>
      </c>
      <c r="AG6" s="22">
        <v>17</v>
      </c>
      <c r="AI6" s="250">
        <v>148</v>
      </c>
      <c r="AJ6" s="22">
        <v>14</v>
      </c>
      <c r="AN6" s="22" t="s">
        <v>141916</v>
      </c>
      <c r="AP6" s="22" t="s">
        <v>141110</v>
      </c>
      <c r="AR6" s="22" t="s">
        <v>141241</v>
      </c>
      <c r="AT6" s="22" t="s">
        <v>141252</v>
      </c>
      <c r="AV6" s="17" t="s">
        <v>141381</v>
      </c>
      <c r="BE6" s="22" t="s">
        <v>141156</v>
      </c>
      <c r="BG6" s="22" t="s">
        <v>141156</v>
      </c>
      <c r="BI6" s="22" t="s">
        <v>141156</v>
      </c>
      <c r="BK6" s="22" t="s">
        <v>141110</v>
      </c>
      <c r="BM6" s="22" t="s">
        <v>141110</v>
      </c>
      <c r="BO6" s="22" t="s">
        <v>141110</v>
      </c>
      <c r="CC6" s="17" t="s">
        <v>141570</v>
      </c>
      <c r="CH6" s="17" t="s">
        <v>141570</v>
      </c>
      <c r="CJ6" s="17" t="s">
        <v>141579</v>
      </c>
      <c r="CK6" s="380">
        <v>396193</v>
      </c>
      <c r="CL6" s="380" t="s">
        <v>141648</v>
      </c>
      <c r="CM6" s="380" t="s">
        <v>141649</v>
      </c>
      <c r="CP6" s="380">
        <v>110005</v>
      </c>
      <c r="CQ6" s="380" t="s">
        <v>141645</v>
      </c>
      <c r="CS6" t="s">
        <v>141656</v>
      </c>
      <c r="CT6" t="s">
        <v>92</v>
      </c>
      <c r="DB6" s="401" t="s">
        <v>141729</v>
      </c>
      <c r="DD6" s="232" t="s">
        <v>141879</v>
      </c>
      <c r="DE6" t="s">
        <v>141883</v>
      </c>
      <c r="GA6" s="490" t="s">
        <v>141926</v>
      </c>
      <c r="GB6" s="491">
        <f>IF(GC5="","",GD5)</f>
        <v>0</v>
      </c>
      <c r="GC6" s="17">
        <v>9022</v>
      </c>
      <c r="GD6" s="17">
        <f t="shared" ref="GD6:GD69" si="0">IF(GC6="","",MAX(0,GB6+MIN(0,GE6-GF6)))</f>
        <v>0</v>
      </c>
      <c r="GE6" s="491">
        <v>48802</v>
      </c>
      <c r="GF6" s="17">
        <v>0</v>
      </c>
    </row>
    <row r="7" spans="1:195" ht="14.5" x14ac:dyDescent="0.35">
      <c r="F7" s="22" t="s">
        <v>7</v>
      </c>
      <c r="H7" s="22" t="s">
        <v>137885</v>
      </c>
      <c r="O7" s="22">
        <v>5</v>
      </c>
      <c r="P7" s="22" t="s">
        <v>105889</v>
      </c>
      <c r="Q7" s="22" t="s">
        <v>105890</v>
      </c>
      <c r="R7" s="22" t="s">
        <v>105890</v>
      </c>
      <c r="U7" s="22" t="s">
        <v>91</v>
      </c>
      <c r="V7" s="22" t="s">
        <v>91</v>
      </c>
      <c r="Z7" s="22" t="s">
        <v>131</v>
      </c>
      <c r="AB7" s="22" t="s">
        <v>141445</v>
      </c>
      <c r="AF7" s="22" t="s">
        <v>141724</v>
      </c>
      <c r="AG7" s="22">
        <v>20</v>
      </c>
      <c r="AI7" s="22" t="s">
        <v>141307</v>
      </c>
      <c r="AJ7" s="22">
        <v>16</v>
      </c>
      <c r="AN7" s="22" t="s">
        <v>141269</v>
      </c>
      <c r="AP7" s="22" t="s">
        <v>141111</v>
      </c>
      <c r="AR7" s="22" t="s">
        <v>141242</v>
      </c>
      <c r="AT7" s="22" t="s">
        <v>141253</v>
      </c>
      <c r="AV7" s="17" t="s">
        <v>141382</v>
      </c>
      <c r="BE7" s="22" t="s">
        <v>141110</v>
      </c>
      <c r="BG7" s="22" t="s">
        <v>141110</v>
      </c>
      <c r="BI7" s="22" t="s">
        <v>141110</v>
      </c>
      <c r="BK7" s="22" t="s">
        <v>141111</v>
      </c>
      <c r="BM7" s="22" t="s">
        <v>141111</v>
      </c>
      <c r="BO7" s="22" t="s">
        <v>141111</v>
      </c>
      <c r="BT7" s="17" t="s">
        <v>141617</v>
      </c>
      <c r="CC7" s="17" t="s">
        <v>141571</v>
      </c>
      <c r="CH7" s="17" t="s">
        <v>141571</v>
      </c>
      <c r="CJ7" s="17" t="s">
        <v>141580</v>
      </c>
      <c r="CK7" s="380">
        <v>396215</v>
      </c>
      <c r="CL7" s="380" t="s">
        <v>141649</v>
      </c>
      <c r="CM7" s="380" t="s">
        <v>141648</v>
      </c>
      <c r="CP7" s="380">
        <v>110006</v>
      </c>
      <c r="CQ7" s="380" t="s">
        <v>141645</v>
      </c>
      <c r="CS7" t="s">
        <v>141661</v>
      </c>
      <c r="CT7" t="s">
        <v>93</v>
      </c>
      <c r="DB7" s="401" t="s">
        <v>141730</v>
      </c>
      <c r="DD7" s="232" t="s">
        <v>141727</v>
      </c>
      <c r="DE7" t="s">
        <v>141832</v>
      </c>
      <c r="GA7" s="490" t="s">
        <v>141927</v>
      </c>
      <c r="GB7" s="491">
        <f t="shared" ref="GB7:GB70" si="1">IF(GC6="","",GD6)</f>
        <v>0</v>
      </c>
      <c r="GC7" s="17">
        <v>9022</v>
      </c>
      <c r="GD7" s="17">
        <f t="shared" si="0"/>
        <v>0</v>
      </c>
      <c r="GE7" s="491">
        <v>57824</v>
      </c>
      <c r="GF7" s="17">
        <v>0</v>
      </c>
    </row>
    <row r="8" spans="1:195" ht="14.5" x14ac:dyDescent="0.35">
      <c r="F8" s="22" t="s">
        <v>141139</v>
      </c>
      <c r="H8" s="22" t="s">
        <v>137886</v>
      </c>
      <c r="U8" s="22" t="s">
        <v>92</v>
      </c>
      <c r="V8" s="22" t="s">
        <v>92</v>
      </c>
      <c r="Z8" s="22" t="s">
        <v>128139</v>
      </c>
      <c r="AB8" s="22" t="s">
        <v>141446</v>
      </c>
      <c r="AF8" s="17" t="s">
        <v>141559</v>
      </c>
      <c r="AG8" s="17">
        <v>21</v>
      </c>
      <c r="AI8" s="22" t="s">
        <v>141306</v>
      </c>
      <c r="AJ8" s="22">
        <v>15</v>
      </c>
      <c r="AN8" s="22" t="s">
        <v>141270</v>
      </c>
      <c r="AP8" s="22" t="s">
        <v>141112</v>
      </c>
      <c r="AR8" s="22" t="s">
        <v>141450</v>
      </c>
      <c r="AT8" s="22" t="s">
        <v>141254</v>
      </c>
      <c r="AV8" s="17" t="s">
        <v>141383</v>
      </c>
      <c r="BE8" s="22" t="s">
        <v>141560</v>
      </c>
      <c r="BG8" s="22" t="s">
        <v>141111</v>
      </c>
      <c r="BI8" s="22" t="s">
        <v>141111</v>
      </c>
      <c r="BK8" s="22" t="s">
        <v>141112</v>
      </c>
      <c r="BM8" s="22" t="s">
        <v>141112</v>
      </c>
      <c r="BO8" s="22" t="s">
        <v>141112</v>
      </c>
      <c r="BT8" s="17" t="s">
        <v>7</v>
      </c>
      <c r="CC8" s="17" t="s">
        <v>141572</v>
      </c>
      <c r="CH8" s="17" t="s">
        <v>141572</v>
      </c>
      <c r="CJ8" s="17" t="s">
        <v>141581</v>
      </c>
      <c r="CK8" s="380">
        <v>396230</v>
      </c>
      <c r="CL8" s="380" t="s">
        <v>141649</v>
      </c>
      <c r="CM8" s="380" t="s">
        <v>141648</v>
      </c>
      <c r="CP8" s="380">
        <v>110007</v>
      </c>
      <c r="CQ8" s="380" t="s">
        <v>141645</v>
      </c>
      <c r="CS8" t="s">
        <v>141649</v>
      </c>
      <c r="CT8" t="s">
        <v>141682</v>
      </c>
      <c r="DB8" s="401" t="s">
        <v>141731</v>
      </c>
      <c r="DD8" s="232" t="s">
        <v>141880</v>
      </c>
      <c r="DE8" s="232"/>
      <c r="GA8" s="490" t="s">
        <v>141928</v>
      </c>
      <c r="GB8" s="491">
        <f t="shared" si="1"/>
        <v>0</v>
      </c>
      <c r="GC8" s="17">
        <v>9022</v>
      </c>
      <c r="GD8" s="17">
        <f t="shared" si="0"/>
        <v>0</v>
      </c>
      <c r="GE8" s="491">
        <v>66846</v>
      </c>
      <c r="GF8" s="17">
        <v>2</v>
      </c>
    </row>
    <row r="9" spans="1:195" ht="14.5" x14ac:dyDescent="0.35">
      <c r="F9" s="22"/>
      <c r="H9" s="22" t="s">
        <v>137887</v>
      </c>
      <c r="L9" s="22" t="s">
        <v>7</v>
      </c>
      <c r="U9" s="22" t="s">
        <v>93</v>
      </c>
      <c r="V9" s="22" t="s">
        <v>93</v>
      </c>
      <c r="Z9" s="22" t="s">
        <v>132</v>
      </c>
      <c r="AB9" s="22" t="s">
        <v>141563</v>
      </c>
      <c r="AN9" s="22" t="s">
        <v>141271</v>
      </c>
      <c r="AP9" s="22" t="s">
        <v>141298</v>
      </c>
      <c r="AR9" s="22" t="s">
        <v>141451</v>
      </c>
      <c r="AT9" s="22" t="s">
        <v>141255</v>
      </c>
      <c r="AV9" s="17" t="s">
        <v>141384</v>
      </c>
      <c r="BE9" s="22" t="s">
        <v>141112</v>
      </c>
      <c r="BG9" s="22" t="s">
        <v>141112</v>
      </c>
      <c r="BI9" s="22" t="s">
        <v>141112</v>
      </c>
      <c r="BK9" s="22" t="s">
        <v>141298</v>
      </c>
      <c r="BM9" s="22" t="s">
        <v>141298</v>
      </c>
      <c r="BO9" s="22" t="s">
        <v>141298</v>
      </c>
      <c r="BT9" s="17" t="s">
        <v>141609</v>
      </c>
      <c r="BV9" s="17" t="s">
        <v>141802</v>
      </c>
      <c r="CC9" s="17" t="s">
        <v>141573</v>
      </c>
      <c r="CH9" s="17" t="s">
        <v>141573</v>
      </c>
      <c r="CJ9" s="17" t="s">
        <v>141582</v>
      </c>
      <c r="CK9" s="380">
        <v>396235</v>
      </c>
      <c r="CL9" s="380" t="s">
        <v>141648</v>
      </c>
      <c r="CM9" s="380" t="s">
        <v>141649</v>
      </c>
      <c r="CP9" s="380">
        <v>110008</v>
      </c>
      <c r="CQ9" s="380" t="s">
        <v>141645</v>
      </c>
      <c r="CS9" t="s">
        <v>141645</v>
      </c>
      <c r="CT9" t="s">
        <v>96</v>
      </c>
      <c r="DB9" s="401" t="s">
        <v>141732</v>
      </c>
      <c r="DD9" s="232" t="s">
        <v>141881</v>
      </c>
      <c r="DE9" s="232"/>
      <c r="GA9" s="490" t="s">
        <v>141929</v>
      </c>
      <c r="GB9" s="491">
        <f t="shared" si="1"/>
        <v>0</v>
      </c>
      <c r="GC9" s="17">
        <v>9022</v>
      </c>
      <c r="GD9" s="17">
        <f t="shared" si="0"/>
        <v>0</v>
      </c>
      <c r="GE9" s="491">
        <v>80866</v>
      </c>
      <c r="GF9" s="17">
        <v>0</v>
      </c>
      <c r="GH9" s="17">
        <f>IF(GC9="","",FLOOR(GD9*0.01,1))</f>
        <v>0</v>
      </c>
    </row>
    <row r="10" spans="1:195" ht="14.5" x14ac:dyDescent="0.35">
      <c r="H10" s="22" t="s">
        <v>137888</v>
      </c>
      <c r="L10" s="22" t="s">
        <v>141851</v>
      </c>
      <c r="U10" s="22" t="s">
        <v>94</v>
      </c>
      <c r="V10" s="22" t="s">
        <v>141722</v>
      </c>
      <c r="Z10" s="22" t="s">
        <v>133</v>
      </c>
      <c r="AB10" s="22" t="s">
        <v>141447</v>
      </c>
      <c r="AN10" s="22" t="s">
        <v>141272</v>
      </c>
      <c r="AP10" s="22" t="s">
        <v>141325</v>
      </c>
      <c r="AR10" s="22" t="s">
        <v>141452</v>
      </c>
      <c r="AT10" s="22" t="s">
        <v>141256</v>
      </c>
      <c r="AV10" s="17" t="s">
        <v>141385</v>
      </c>
      <c r="BE10" s="22" t="s">
        <v>141298</v>
      </c>
      <c r="BG10" s="22" t="s">
        <v>141298</v>
      </c>
      <c r="BI10" s="22" t="s">
        <v>141298</v>
      </c>
      <c r="BK10" s="22" t="s">
        <v>141325</v>
      </c>
      <c r="BM10" s="22" t="s">
        <v>141294</v>
      </c>
      <c r="BO10" s="22" t="s">
        <v>141294</v>
      </c>
      <c r="BT10" s="17" t="s">
        <v>141610</v>
      </c>
      <c r="BV10" s="17" t="s">
        <v>7</v>
      </c>
      <c r="CC10" s="17" t="s">
        <v>141574</v>
      </c>
      <c r="CH10" s="17" t="s">
        <v>141574</v>
      </c>
      <c r="CJ10" s="17" t="s">
        <v>141686</v>
      </c>
      <c r="CK10" s="380">
        <v>396240</v>
      </c>
      <c r="CL10" s="380" t="s">
        <v>141649</v>
      </c>
      <c r="CM10" s="380" t="s">
        <v>141648</v>
      </c>
      <c r="CP10" s="380">
        <v>110009</v>
      </c>
      <c r="CQ10" s="380" t="s">
        <v>141645</v>
      </c>
      <c r="CS10" t="s">
        <v>141667</v>
      </c>
      <c r="CT10" t="s">
        <v>97</v>
      </c>
      <c r="DB10" s="401" t="s">
        <v>141733</v>
      </c>
      <c r="DD10" s="232" t="s">
        <v>141730</v>
      </c>
      <c r="DE10" s="232"/>
      <c r="GA10" s="490" t="s">
        <v>141930</v>
      </c>
      <c r="GB10" s="491">
        <f t="shared" si="1"/>
        <v>0</v>
      </c>
      <c r="GD10" s="17" t="str">
        <f t="shared" si="0"/>
        <v/>
      </c>
      <c r="GE10" s="491">
        <v>98910</v>
      </c>
      <c r="GF10" s="17">
        <v>0</v>
      </c>
      <c r="GG10" s="17">
        <v>0</v>
      </c>
      <c r="GH10" s="17" t="str">
        <f>IF(GC10="","",IF(GG10&gt;0,FLOOR(GI10*0.01,1),FLOOR(GD10*0.01,1)))</f>
        <v/>
      </c>
      <c r="GI10" s="494">
        <f>IFERROR(MAX(0,GB10-IF((GG10+GF10)=0,0,IF(((GG10+GF10)-(GE10+GC10))&lt;0,ABS(((GG10+GF10)-(GE10+GC10))),IF(GC10&gt;GG10,ABS(GE10-GF10),((GG10+GF10)-(GE10+GC10)))))),0)</f>
        <v>0</v>
      </c>
    </row>
    <row r="11" spans="1:195" ht="29" x14ac:dyDescent="0.35">
      <c r="L11" s="22" t="s">
        <v>141852</v>
      </c>
      <c r="U11" s="22" t="s">
        <v>95</v>
      </c>
      <c r="V11" s="22" t="s">
        <v>95</v>
      </c>
      <c r="Z11" s="22" t="s">
        <v>128140</v>
      </c>
      <c r="AB11" s="22" t="s">
        <v>128134</v>
      </c>
      <c r="AN11" s="22" t="s">
        <v>141273</v>
      </c>
      <c r="AP11" s="22" t="s">
        <v>141326</v>
      </c>
      <c r="AR11" s="22" t="s">
        <v>141453</v>
      </c>
      <c r="AT11" s="22" t="s">
        <v>141257</v>
      </c>
      <c r="AV11" s="17" t="s">
        <v>141386</v>
      </c>
      <c r="BE11" s="22" t="s">
        <v>141633</v>
      </c>
      <c r="BG11" s="22" t="s">
        <v>141294</v>
      </c>
      <c r="BI11" s="22" t="s">
        <v>141294</v>
      </c>
      <c r="BK11" s="22" t="s">
        <v>141326</v>
      </c>
      <c r="BM11" s="22" t="s">
        <v>141157</v>
      </c>
      <c r="BO11" s="22" t="s">
        <v>141157</v>
      </c>
      <c r="BT11" s="17" t="s">
        <v>141611</v>
      </c>
      <c r="BV11" s="17" t="s">
        <v>141914</v>
      </c>
      <c r="CC11" s="17" t="s">
        <v>141575</v>
      </c>
      <c r="CH11" s="17" t="s">
        <v>141575</v>
      </c>
      <c r="CJ11" s="17" t="s">
        <v>142111</v>
      </c>
      <c r="CK11" s="380">
        <v>503145</v>
      </c>
      <c r="CL11" s="380" t="s">
        <v>141650</v>
      </c>
      <c r="CM11" s="380" t="s">
        <v>141651</v>
      </c>
      <c r="CP11" s="380">
        <v>110010</v>
      </c>
      <c r="CQ11" s="380" t="s">
        <v>141645</v>
      </c>
      <c r="CS11" t="s">
        <v>141648</v>
      </c>
      <c r="CT11" t="s">
        <v>98</v>
      </c>
      <c r="DB11" s="401" t="s">
        <v>141734</v>
      </c>
      <c r="DD11" s="232" t="s">
        <v>141810</v>
      </c>
      <c r="DE11" s="232"/>
      <c r="GA11" s="490" t="s">
        <v>141931</v>
      </c>
      <c r="GB11" s="491" t="str">
        <f t="shared" si="1"/>
        <v/>
      </c>
      <c r="GD11" s="17" t="str">
        <f t="shared" si="0"/>
        <v/>
      </c>
      <c r="GE11" s="491"/>
      <c r="GH11" s="17" t="str">
        <f>IF(GC11="","",FLOOR(GD11*0.01,1))</f>
        <v/>
      </c>
      <c r="GI11" s="56"/>
    </row>
    <row r="12" spans="1:195" ht="14.5" x14ac:dyDescent="0.35">
      <c r="L12" s="22" t="s">
        <v>141853</v>
      </c>
      <c r="U12" s="22" t="s">
        <v>96</v>
      </c>
      <c r="V12" s="22" t="s">
        <v>96</v>
      </c>
      <c r="Z12" s="22" t="s">
        <v>128141</v>
      </c>
      <c r="AB12" s="22" t="s">
        <v>141368</v>
      </c>
      <c r="AN12" s="22" t="s">
        <v>141274</v>
      </c>
      <c r="AP12" s="22" t="s">
        <v>141294</v>
      </c>
      <c r="AR12" s="22" t="s">
        <v>141113</v>
      </c>
      <c r="AV12" s="17" t="s">
        <v>141387</v>
      </c>
      <c r="BE12" s="22" t="s">
        <v>141634</v>
      </c>
      <c r="BG12" s="22" t="s">
        <v>141157</v>
      </c>
      <c r="BI12" s="22" t="s">
        <v>141157</v>
      </c>
      <c r="BK12" s="22" t="s">
        <v>141294</v>
      </c>
      <c r="BM12" s="261" t="s">
        <v>141414</v>
      </c>
      <c r="BO12" s="261" t="s">
        <v>141414</v>
      </c>
      <c r="BT12" s="17" t="s">
        <v>141612</v>
      </c>
      <c r="BV12" s="17" t="s">
        <v>141908</v>
      </c>
      <c r="CC12" s="17" t="s">
        <v>141576</v>
      </c>
      <c r="CH12" s="17" t="s">
        <v>141576</v>
      </c>
      <c r="CK12" s="380">
        <v>503188</v>
      </c>
      <c r="CL12" s="380" t="s">
        <v>141651</v>
      </c>
      <c r="CM12" s="380" t="s">
        <v>141650</v>
      </c>
      <c r="CP12" s="380">
        <v>110011</v>
      </c>
      <c r="CQ12" s="380" t="s">
        <v>141645</v>
      </c>
      <c r="CS12" t="s">
        <v>141659</v>
      </c>
      <c r="CT12" t="s">
        <v>99</v>
      </c>
      <c r="DB12" s="401" t="s">
        <v>141735</v>
      </c>
      <c r="DD12" s="232" t="s">
        <v>141882</v>
      </c>
      <c r="DE12" s="232"/>
      <c r="GA12" s="490" t="s">
        <v>141932</v>
      </c>
      <c r="GB12" s="491" t="str">
        <f t="shared" si="1"/>
        <v/>
      </c>
      <c r="GD12" s="17" t="str">
        <f t="shared" si="0"/>
        <v/>
      </c>
      <c r="GE12" s="491"/>
      <c r="GH12" s="17" t="str">
        <f t="shared" ref="GH12:GH75" si="2">IF(GC12="","",FLOOR(GD12*0.01,1))</f>
        <v/>
      </c>
      <c r="GI12" s="56"/>
    </row>
    <row r="13" spans="1:195" ht="14.5" x14ac:dyDescent="0.35">
      <c r="L13" s="22" t="s">
        <v>141854</v>
      </c>
      <c r="U13" s="22" t="s">
        <v>97</v>
      </c>
      <c r="V13" s="22" t="s">
        <v>97</v>
      </c>
      <c r="Z13" s="22" t="s">
        <v>134</v>
      </c>
      <c r="AB13" s="22"/>
      <c r="AN13" s="22" t="s">
        <v>142299</v>
      </c>
      <c r="AP13" s="22" t="s">
        <v>141157</v>
      </c>
      <c r="AR13" s="17" t="s">
        <v>141457</v>
      </c>
      <c r="AV13" s="17" t="s">
        <v>141388</v>
      </c>
      <c r="BE13" s="22" t="s">
        <v>141561</v>
      </c>
      <c r="BG13" s="22" t="s">
        <v>141299</v>
      </c>
      <c r="BI13" s="22" t="s">
        <v>141158</v>
      </c>
      <c r="BK13" s="22" t="s">
        <v>141157</v>
      </c>
      <c r="BM13" s="261" t="s">
        <v>141415</v>
      </c>
      <c r="BO13" s="261" t="s">
        <v>141415</v>
      </c>
      <c r="BT13" s="17" t="s">
        <v>141613</v>
      </c>
      <c r="BV13" s="17" t="s">
        <v>141797</v>
      </c>
      <c r="CC13" s="17" t="s">
        <v>141577</v>
      </c>
      <c r="CH13" s="17" t="s">
        <v>141577</v>
      </c>
      <c r="CK13" s="380">
        <v>503225</v>
      </c>
      <c r="CL13" s="380" t="s">
        <v>141650</v>
      </c>
      <c r="CM13" s="380" t="s">
        <v>141651</v>
      </c>
      <c r="CP13" s="380">
        <v>110012</v>
      </c>
      <c r="CQ13" s="380" t="s">
        <v>141645</v>
      </c>
      <c r="CS13" t="s">
        <v>141662</v>
      </c>
      <c r="CT13" t="s">
        <v>100</v>
      </c>
      <c r="DB13" s="401" t="s">
        <v>141736</v>
      </c>
      <c r="DD13" s="232" t="s">
        <v>141811</v>
      </c>
      <c r="DE13" s="232"/>
      <c r="GA13" s="490" t="s">
        <v>141933</v>
      </c>
      <c r="GB13" s="491" t="str">
        <f t="shared" si="1"/>
        <v/>
      </c>
      <c r="GD13" s="17" t="str">
        <f t="shared" si="0"/>
        <v/>
      </c>
      <c r="GH13" s="17" t="str">
        <f t="shared" si="2"/>
        <v/>
      </c>
      <c r="GI13" s="56"/>
    </row>
    <row r="14" spans="1:195" ht="14.5" x14ac:dyDescent="0.35">
      <c r="B14" s="486" t="s">
        <v>141921</v>
      </c>
      <c r="C14" s="486" t="s">
        <v>141922</v>
      </c>
      <c r="L14" s="22" t="s">
        <v>141855</v>
      </c>
      <c r="U14" s="22" t="s">
        <v>98</v>
      </c>
      <c r="V14" s="22" t="s">
        <v>98</v>
      </c>
      <c r="Z14" s="22" t="s">
        <v>135</v>
      </c>
      <c r="AN14" s="22" t="s">
        <v>141159</v>
      </c>
      <c r="AP14" s="22" t="s">
        <v>141299</v>
      </c>
      <c r="AR14" s="22" t="s">
        <v>7</v>
      </c>
      <c r="AV14" s="17" t="s">
        <v>141389</v>
      </c>
      <c r="BE14" s="22" t="s">
        <v>141157</v>
      </c>
      <c r="BG14" s="22" t="s">
        <v>141300</v>
      </c>
      <c r="BI14" s="22" t="s">
        <v>141299</v>
      </c>
      <c r="BK14" s="261" t="s">
        <v>141414</v>
      </c>
      <c r="BM14" s="261" t="s">
        <v>141449</v>
      </c>
      <c r="BO14" s="261" t="s">
        <v>142272</v>
      </c>
      <c r="BT14" s="17" t="s">
        <v>141614</v>
      </c>
      <c r="BV14" s="17" t="s">
        <v>141798</v>
      </c>
      <c r="CC14" s="17" t="s">
        <v>141578</v>
      </c>
      <c r="CH14" s="17" t="s">
        <v>141578</v>
      </c>
      <c r="CK14" s="380">
        <v>503230</v>
      </c>
      <c r="CL14" s="380" t="s">
        <v>141650</v>
      </c>
      <c r="CM14" s="380" t="s">
        <v>141651</v>
      </c>
      <c r="CP14" s="380">
        <v>110013</v>
      </c>
      <c r="CQ14" s="380" t="s">
        <v>141645</v>
      </c>
      <c r="CS14" t="s">
        <v>141663</v>
      </c>
      <c r="CT14" t="s">
        <v>101</v>
      </c>
      <c r="DB14" s="401" t="s">
        <v>141737</v>
      </c>
      <c r="DD14" s="232" t="s">
        <v>141812</v>
      </c>
      <c r="DE14" s="232" t="s">
        <v>141814</v>
      </c>
      <c r="GA14" s="490" t="s">
        <v>141934</v>
      </c>
      <c r="GB14" s="491" t="str">
        <f t="shared" si="1"/>
        <v/>
      </c>
      <c r="GD14" s="17" t="str">
        <f t="shared" si="0"/>
        <v/>
      </c>
      <c r="GH14" s="17" t="str">
        <f t="shared" si="2"/>
        <v/>
      </c>
      <c r="GI14" s="56"/>
    </row>
    <row r="15" spans="1:195" ht="14.5" x14ac:dyDescent="0.35">
      <c r="B15" s="249" t="s">
        <v>142109</v>
      </c>
      <c r="C15" s="249" t="s">
        <v>142121</v>
      </c>
      <c r="H15" s="104" t="s">
        <v>7</v>
      </c>
      <c r="L15" s="22" t="s">
        <v>141856</v>
      </c>
      <c r="U15" s="22" t="s">
        <v>99</v>
      </c>
      <c r="V15" s="22" t="s">
        <v>99</v>
      </c>
      <c r="Z15" s="22" t="s">
        <v>136</v>
      </c>
      <c r="AN15" s="22" t="s">
        <v>141276</v>
      </c>
      <c r="AP15" s="22" t="s">
        <v>141300</v>
      </c>
      <c r="AR15" s="22"/>
      <c r="AV15" s="17" t="s">
        <v>141390</v>
      </c>
      <c r="BE15" s="22" t="s">
        <v>141562</v>
      </c>
      <c r="BG15" s="22" t="s">
        <v>141449</v>
      </c>
      <c r="BI15" s="22" t="s">
        <v>141300</v>
      </c>
      <c r="BK15" s="261" t="s">
        <v>141415</v>
      </c>
      <c r="BM15" s="22" t="s">
        <v>141113</v>
      </c>
      <c r="BT15" s="17" t="s">
        <v>141615</v>
      </c>
      <c r="BV15" s="17" t="s">
        <v>141799</v>
      </c>
      <c r="CC15" s="17" t="s">
        <v>141579</v>
      </c>
      <c r="CH15" s="17" t="s">
        <v>141579</v>
      </c>
      <c r="CK15" s="380">
        <v>503235</v>
      </c>
      <c r="CL15" s="380" t="s">
        <v>141650</v>
      </c>
      <c r="CM15" s="380" t="s">
        <v>141651</v>
      </c>
      <c r="CP15" s="380">
        <v>110014</v>
      </c>
      <c r="CQ15" s="380" t="s">
        <v>141645</v>
      </c>
      <c r="CS15" t="s">
        <v>141670</v>
      </c>
      <c r="CT15" t="s">
        <v>102</v>
      </c>
      <c r="DB15" s="401" t="s">
        <v>141738</v>
      </c>
      <c r="DD15" s="232" t="s">
        <v>141813</v>
      </c>
      <c r="DE15" s="232" t="s">
        <v>141824</v>
      </c>
      <c r="GA15" s="490" t="s">
        <v>141935</v>
      </c>
      <c r="GB15" s="491" t="str">
        <f t="shared" si="1"/>
        <v/>
      </c>
      <c r="GD15" s="17" t="str">
        <f t="shared" si="0"/>
        <v/>
      </c>
      <c r="GH15" s="17" t="str">
        <f t="shared" si="2"/>
        <v/>
      </c>
      <c r="GI15" s="56"/>
    </row>
    <row r="16" spans="1:195" ht="14.5" x14ac:dyDescent="0.35">
      <c r="C16" s="102"/>
      <c r="H16" s="17" t="s">
        <v>141946</v>
      </c>
      <c r="L16" s="22" t="s">
        <v>141857</v>
      </c>
      <c r="U16" s="22" t="s">
        <v>100</v>
      </c>
      <c r="V16" s="22" t="s">
        <v>100</v>
      </c>
      <c r="Z16" s="22" t="s">
        <v>128142</v>
      </c>
      <c r="AN16" s="22" t="s">
        <v>141260</v>
      </c>
      <c r="AP16" s="22" t="s">
        <v>141113</v>
      </c>
      <c r="AR16" s="22"/>
      <c r="AV16" s="17" t="s">
        <v>141391</v>
      </c>
      <c r="BE16" s="343" t="s">
        <v>141632</v>
      </c>
      <c r="BG16" s="22" t="s">
        <v>142286</v>
      </c>
      <c r="BI16" s="22" t="s">
        <v>141113</v>
      </c>
      <c r="BK16" s="261" t="s">
        <v>141113</v>
      </c>
      <c r="BT16" s="17" t="s">
        <v>141616</v>
      </c>
      <c r="BV16" s="17" t="s">
        <v>141800</v>
      </c>
      <c r="CC16" s="17" t="s">
        <v>141580</v>
      </c>
      <c r="CH16" s="17" t="s">
        <v>141580</v>
      </c>
      <c r="CK16" s="380">
        <v>503321</v>
      </c>
      <c r="CL16" s="380" t="s">
        <v>141650</v>
      </c>
      <c r="CM16" s="380" t="s">
        <v>141651</v>
      </c>
      <c r="CP16" s="380">
        <v>110015</v>
      </c>
      <c r="CQ16" s="380" t="s">
        <v>141645</v>
      </c>
      <c r="CS16" t="s">
        <v>141671</v>
      </c>
      <c r="CT16" t="s">
        <v>103</v>
      </c>
      <c r="DB16" s="401"/>
      <c r="DD16" s="232" t="s">
        <v>141731</v>
      </c>
      <c r="DE16" s="232" t="s">
        <v>141825</v>
      </c>
      <c r="GA16" s="490" t="s">
        <v>141936</v>
      </c>
      <c r="GB16" s="491" t="str">
        <f t="shared" si="1"/>
        <v/>
      </c>
      <c r="GD16" s="17" t="str">
        <f t="shared" si="0"/>
        <v/>
      </c>
      <c r="GH16" s="17" t="str">
        <f t="shared" si="2"/>
        <v/>
      </c>
      <c r="GI16" s="56"/>
    </row>
    <row r="17" spans="1:191" ht="14.5" x14ac:dyDescent="0.35">
      <c r="C17" s="102"/>
      <c r="H17" s="17" t="s">
        <v>141947</v>
      </c>
      <c r="L17" s="22" t="s">
        <v>141858</v>
      </c>
      <c r="U17" s="22" t="s">
        <v>101</v>
      </c>
      <c r="V17" s="22" t="s">
        <v>101</v>
      </c>
      <c r="Z17" s="22" t="s">
        <v>137</v>
      </c>
      <c r="AN17" s="22" t="s">
        <v>141261</v>
      </c>
      <c r="AP17" s="22" t="s">
        <v>141449</v>
      </c>
      <c r="AR17" s="22"/>
      <c r="AV17" s="17" t="s">
        <v>141392</v>
      </c>
      <c r="BE17" s="343" t="s">
        <v>142287</v>
      </c>
      <c r="BG17" s="22"/>
      <c r="BV17" s="17" t="s">
        <v>141801</v>
      </c>
      <c r="CC17" s="17" t="s">
        <v>141581</v>
      </c>
      <c r="CH17" s="17" t="s">
        <v>141581</v>
      </c>
      <c r="CK17" s="380">
        <v>504214</v>
      </c>
      <c r="CL17" s="380" t="s">
        <v>141650</v>
      </c>
      <c r="CM17" s="380" t="s">
        <v>141651</v>
      </c>
      <c r="CP17" s="380">
        <v>110016</v>
      </c>
      <c r="CQ17" s="380" t="s">
        <v>141645</v>
      </c>
      <c r="CS17" t="s">
        <v>141672</v>
      </c>
      <c r="CT17" t="s">
        <v>141683</v>
      </c>
      <c r="DB17" s="408" t="s">
        <v>141747</v>
      </c>
      <c r="DD17" s="232" t="s">
        <v>141814</v>
      </c>
      <c r="DE17" s="232" t="s">
        <v>141826</v>
      </c>
      <c r="GA17" s="490" t="s">
        <v>141925</v>
      </c>
      <c r="GB17" s="491" t="str">
        <f t="shared" si="1"/>
        <v/>
      </c>
      <c r="GD17" s="17" t="str">
        <f t="shared" si="0"/>
        <v/>
      </c>
      <c r="GH17" s="17" t="str">
        <f t="shared" si="2"/>
        <v/>
      </c>
      <c r="GI17" s="56"/>
    </row>
    <row r="18" spans="1:191" ht="14.5" x14ac:dyDescent="0.35">
      <c r="A18" s="544" t="s">
        <v>142104</v>
      </c>
      <c r="B18" s="553" t="s">
        <v>142106</v>
      </c>
      <c r="C18" s="553" t="s">
        <v>142105</v>
      </c>
      <c r="D18" s="555" t="s">
        <v>142106</v>
      </c>
      <c r="E18" s="1580" t="s">
        <v>142118</v>
      </c>
      <c r="H18" s="17" t="s">
        <v>141948</v>
      </c>
      <c r="L18" s="22" t="s">
        <v>141859</v>
      </c>
      <c r="U18" s="22" t="s">
        <v>102</v>
      </c>
      <c r="V18" s="22" t="s">
        <v>102</v>
      </c>
      <c r="Z18" s="22" t="s">
        <v>138</v>
      </c>
      <c r="AB18" s="646" t="s">
        <v>7</v>
      </c>
      <c r="AN18" s="22" t="s">
        <v>141557</v>
      </c>
      <c r="AP18" s="22"/>
      <c r="AR18" s="22"/>
      <c r="AV18" s="17" t="s">
        <v>141393</v>
      </c>
      <c r="BE18" s="343"/>
      <c r="BV18" s="17" t="s">
        <v>141794</v>
      </c>
      <c r="CC18" s="17" t="s">
        <v>141582</v>
      </c>
      <c r="CH18" s="17" t="s">
        <v>141582</v>
      </c>
      <c r="CK18" s="380">
        <v>504215</v>
      </c>
      <c r="CL18" s="380" t="s">
        <v>141650</v>
      </c>
      <c r="CM18" s="380" t="s">
        <v>141651</v>
      </c>
      <c r="CP18" s="380">
        <v>110017</v>
      </c>
      <c r="CQ18" s="380" t="s">
        <v>141645</v>
      </c>
      <c r="CS18" t="s">
        <v>141668</v>
      </c>
      <c r="CT18" t="s">
        <v>105</v>
      </c>
      <c r="DB18" s="401"/>
      <c r="DD18" s="232" t="s">
        <v>141732</v>
      </c>
      <c r="DE18" s="232" t="s">
        <v>141827</v>
      </c>
      <c r="GA18" s="490" t="s">
        <v>141926</v>
      </c>
      <c r="GB18" s="491" t="str">
        <f t="shared" si="1"/>
        <v/>
      </c>
      <c r="GD18" s="17" t="str">
        <f t="shared" si="0"/>
        <v/>
      </c>
      <c r="GH18" s="17" t="str">
        <f t="shared" si="2"/>
        <v/>
      </c>
      <c r="GI18" s="56"/>
    </row>
    <row r="19" spans="1:191" ht="14.5" x14ac:dyDescent="0.35">
      <c r="A19" s="545" t="s">
        <v>142117</v>
      </c>
      <c r="B19" s="543" t="s">
        <v>142124</v>
      </c>
      <c r="C19" s="543" t="s">
        <v>142120</v>
      </c>
      <c r="D19" s="555" t="s">
        <v>142107</v>
      </c>
      <c r="E19" s="1580"/>
      <c r="H19" s="17" t="s">
        <v>141949</v>
      </c>
      <c r="L19" s="22" t="s">
        <v>141860</v>
      </c>
      <c r="U19" s="22" t="s">
        <v>103</v>
      </c>
      <c r="V19" s="22" t="s">
        <v>103</v>
      </c>
      <c r="Z19" s="22" t="s">
        <v>139</v>
      </c>
      <c r="AB19" s="646" t="s">
        <v>141138</v>
      </c>
      <c r="AN19" s="22" t="s">
        <v>141113</v>
      </c>
      <c r="AV19" s="17" t="s">
        <v>141394</v>
      </c>
      <c r="BE19" s="22"/>
      <c r="BV19" s="17" t="s">
        <v>141795</v>
      </c>
      <c r="CC19" s="17" t="s">
        <v>141686</v>
      </c>
      <c r="CH19" s="17" t="s">
        <v>141686</v>
      </c>
      <c r="CK19" s="380">
        <v>504346</v>
      </c>
      <c r="CL19" s="380" t="s">
        <v>141650</v>
      </c>
      <c r="CM19" s="380" t="s">
        <v>141651</v>
      </c>
      <c r="CP19" s="380">
        <v>110018</v>
      </c>
      <c r="CQ19" s="380" t="s">
        <v>141645</v>
      </c>
      <c r="CS19" t="s">
        <v>141666</v>
      </c>
      <c r="CT19" t="s">
        <v>106</v>
      </c>
      <c r="DD19" s="232" t="s">
        <v>141815</v>
      </c>
      <c r="DE19" s="232" t="s">
        <v>141735</v>
      </c>
      <c r="GA19" s="490" t="s">
        <v>141927</v>
      </c>
      <c r="GB19" s="491" t="str">
        <f t="shared" si="1"/>
        <v/>
      </c>
      <c r="GD19" s="17" t="str">
        <f t="shared" si="0"/>
        <v/>
      </c>
      <c r="GH19" s="17" t="str">
        <f t="shared" si="2"/>
        <v/>
      </c>
      <c r="GI19" s="56"/>
    </row>
    <row r="20" spans="1:191" ht="14.5" x14ac:dyDescent="0.35">
      <c r="A20" s="546" t="s">
        <v>142119</v>
      </c>
      <c r="B20" s="554">
        <v>2026</v>
      </c>
      <c r="C20" s="549"/>
      <c r="D20" s="552"/>
      <c r="L20" s="22" t="s">
        <v>141861</v>
      </c>
      <c r="U20" s="22" t="s">
        <v>104</v>
      </c>
      <c r="V20" s="22" t="s">
        <v>104</v>
      </c>
      <c r="Z20" s="22" t="s">
        <v>140</v>
      </c>
      <c r="AB20" s="646" t="s">
        <v>142168</v>
      </c>
      <c r="AN20" s="22" t="s">
        <v>141540</v>
      </c>
      <c r="AV20" s="17" t="s">
        <v>141542</v>
      </c>
      <c r="BG20" s="465" t="s">
        <v>141158</v>
      </c>
      <c r="BI20" s="17" t="s">
        <v>141911</v>
      </c>
      <c r="BV20" s="17" t="s">
        <v>141796</v>
      </c>
      <c r="CC20" s="17" t="s">
        <v>142111</v>
      </c>
      <c r="CH20" s="17" t="s">
        <v>142111</v>
      </c>
      <c r="CK20" s="380">
        <v>505187</v>
      </c>
      <c r="CL20" s="380" t="s">
        <v>141650</v>
      </c>
      <c r="CM20" s="380" t="s">
        <v>141651</v>
      </c>
      <c r="CP20" s="380">
        <v>110019</v>
      </c>
      <c r="CQ20" s="380" t="s">
        <v>141645</v>
      </c>
      <c r="CS20" t="s">
        <v>141678</v>
      </c>
      <c r="CT20" t="s">
        <v>107</v>
      </c>
      <c r="DD20" s="232" t="s">
        <v>141816</v>
      </c>
      <c r="DE20" s="232" t="s">
        <v>141736</v>
      </c>
      <c r="GA20" s="490" t="s">
        <v>141928</v>
      </c>
      <c r="GB20" s="491" t="str">
        <f t="shared" si="1"/>
        <v/>
      </c>
      <c r="GD20" s="17" t="str">
        <f t="shared" si="0"/>
        <v/>
      </c>
      <c r="GH20" s="17" t="str">
        <f t="shared" si="2"/>
        <v/>
      </c>
      <c r="GI20" s="56"/>
    </row>
    <row r="21" spans="1:191" ht="14.5" x14ac:dyDescent="0.35">
      <c r="A21" s="556" t="s">
        <v>142126</v>
      </c>
      <c r="B21" s="557">
        <v>46112</v>
      </c>
      <c r="C21" s="549"/>
      <c r="L21" s="22" t="s">
        <v>141862</v>
      </c>
      <c r="U21" s="22" t="s">
        <v>105</v>
      </c>
      <c r="V21" s="22" t="s">
        <v>105</v>
      </c>
      <c r="Z21" s="22" t="s">
        <v>141</v>
      </c>
      <c r="AB21" s="646" t="s">
        <v>142169</v>
      </c>
      <c r="AN21" s="22"/>
      <c r="AP21" s="261" t="s">
        <v>7</v>
      </c>
      <c r="AV21" s="17" t="s">
        <v>141543</v>
      </c>
      <c r="BE21" s="112"/>
      <c r="BI21" s="22" t="s">
        <v>7</v>
      </c>
      <c r="CK21" s="380">
        <v>505325</v>
      </c>
      <c r="CL21" s="380" t="s">
        <v>141650</v>
      </c>
      <c r="CM21" s="380" t="s">
        <v>141651</v>
      </c>
      <c r="CP21" s="380">
        <v>110020</v>
      </c>
      <c r="CQ21" s="380" t="s">
        <v>141645</v>
      </c>
      <c r="CS21" t="s">
        <v>141654</v>
      </c>
      <c r="CT21" t="s">
        <v>108</v>
      </c>
      <c r="DD21" s="232" t="s">
        <v>141817</v>
      </c>
      <c r="DE21" s="232" t="s">
        <v>141828</v>
      </c>
      <c r="GA21" s="490" t="s">
        <v>141929</v>
      </c>
      <c r="GB21" s="491" t="str">
        <f t="shared" si="1"/>
        <v/>
      </c>
      <c r="GD21" s="17" t="str">
        <f t="shared" si="0"/>
        <v/>
      </c>
      <c r="GH21" s="17" t="str">
        <f t="shared" si="2"/>
        <v/>
      </c>
      <c r="GI21" s="56"/>
    </row>
    <row r="22" spans="1:191" ht="14.5" x14ac:dyDescent="0.35">
      <c r="A22" s="558" t="s">
        <v>142128</v>
      </c>
      <c r="B22" s="559" t="s">
        <v>142127</v>
      </c>
      <c r="C22" s="102"/>
      <c r="L22" s="22" t="s">
        <v>141863</v>
      </c>
      <c r="U22" s="22" t="s">
        <v>106</v>
      </c>
      <c r="V22" s="22" t="s">
        <v>106</v>
      </c>
      <c r="Z22" s="22" t="s">
        <v>142</v>
      </c>
      <c r="AB22" s="646" t="s">
        <v>128134</v>
      </c>
      <c r="AN22" s="22" t="s">
        <v>7</v>
      </c>
      <c r="AP22" s="261" t="s">
        <v>141156</v>
      </c>
      <c r="AV22" s="17" t="s">
        <v>141544</v>
      </c>
      <c r="BI22" s="22" t="s">
        <v>141293</v>
      </c>
      <c r="BV22" s="388" t="s">
        <v>141913</v>
      </c>
      <c r="CK22" s="380">
        <v>505503</v>
      </c>
      <c r="CL22" s="380" t="s">
        <v>141650</v>
      </c>
      <c r="CM22" s="380" t="s">
        <v>141651</v>
      </c>
      <c r="CP22" s="380">
        <v>110021</v>
      </c>
      <c r="CQ22" s="380" t="s">
        <v>141645</v>
      </c>
      <c r="CS22" t="s">
        <v>141679</v>
      </c>
      <c r="CT22" t="s">
        <v>109</v>
      </c>
      <c r="DD22" s="232" t="s">
        <v>141818</v>
      </c>
      <c r="DE22" s="232" t="s">
        <v>141829</v>
      </c>
      <c r="GA22" s="490" t="s">
        <v>141930</v>
      </c>
      <c r="GB22" s="491" t="str">
        <f t="shared" si="1"/>
        <v/>
      </c>
      <c r="GD22" s="17" t="str">
        <f t="shared" si="0"/>
        <v/>
      </c>
      <c r="GH22" s="17" t="str">
        <f t="shared" si="2"/>
        <v/>
      </c>
      <c r="GI22" s="56"/>
    </row>
    <row r="23" spans="1:191" ht="14.5" x14ac:dyDescent="0.35">
      <c r="C23" s="102"/>
      <c r="L23" s="22" t="s">
        <v>141864</v>
      </c>
      <c r="U23" s="22" t="s">
        <v>107</v>
      </c>
      <c r="V23" s="22" t="s">
        <v>107</v>
      </c>
      <c r="Z23" s="22" t="s">
        <v>143</v>
      </c>
      <c r="AN23" s="22" t="s">
        <v>141239</v>
      </c>
      <c r="AP23" s="261" t="s">
        <v>141110</v>
      </c>
      <c r="AV23" s="17" t="s">
        <v>141545</v>
      </c>
      <c r="BE23" s="388" t="s">
        <v>141723</v>
      </c>
      <c r="BI23" s="22" t="s">
        <v>141156</v>
      </c>
      <c r="CK23" s="380">
        <v>505525</v>
      </c>
      <c r="CL23" s="380" t="s">
        <v>141650</v>
      </c>
      <c r="CM23" s="380" t="s">
        <v>141651</v>
      </c>
      <c r="CP23" s="380">
        <v>110022</v>
      </c>
      <c r="CQ23" s="380" t="s">
        <v>141645</v>
      </c>
      <c r="CS23" t="s">
        <v>141680</v>
      </c>
      <c r="CT23" t="s">
        <v>110</v>
      </c>
      <c r="DD23" s="232" t="s">
        <v>141819</v>
      </c>
      <c r="DE23" s="232" t="s">
        <v>141830</v>
      </c>
      <c r="GA23" s="490" t="s">
        <v>141931</v>
      </c>
      <c r="GB23" s="491" t="str">
        <f t="shared" si="1"/>
        <v/>
      </c>
      <c r="GD23" s="17" t="str">
        <f t="shared" si="0"/>
        <v/>
      </c>
      <c r="GH23" s="17" t="str">
        <f t="shared" si="2"/>
        <v/>
      </c>
      <c r="GI23" s="56"/>
    </row>
    <row r="24" spans="1:191" ht="14.5" x14ac:dyDescent="0.35">
      <c r="C24" s="102"/>
      <c r="U24" s="22" t="s">
        <v>108</v>
      </c>
      <c r="V24" s="22" t="s">
        <v>108</v>
      </c>
      <c r="Z24" s="22" t="s">
        <v>144</v>
      </c>
      <c r="AB24" s="647" t="s">
        <v>7</v>
      </c>
      <c r="AN24" s="22" t="s">
        <v>141258</v>
      </c>
      <c r="AP24" s="261" t="s">
        <v>141111</v>
      </c>
      <c r="AV24" s="17" t="s">
        <v>141546</v>
      </c>
      <c r="BI24" s="22" t="s">
        <v>141110</v>
      </c>
      <c r="CK24" s="380">
        <v>506003</v>
      </c>
      <c r="CL24" s="380" t="s">
        <v>141650</v>
      </c>
      <c r="CM24" s="380" t="s">
        <v>141651</v>
      </c>
      <c r="CP24" s="380">
        <v>110023</v>
      </c>
      <c r="CQ24" s="380" t="s">
        <v>141645</v>
      </c>
      <c r="CS24" t="s">
        <v>141676</v>
      </c>
      <c r="CT24" t="s">
        <v>141412</v>
      </c>
      <c r="DD24" s="232" t="s">
        <v>141820</v>
      </c>
      <c r="DE24" s="232" t="s">
        <v>141845</v>
      </c>
      <c r="GA24" s="490" t="s">
        <v>141932</v>
      </c>
      <c r="GB24" s="491" t="str">
        <f t="shared" si="1"/>
        <v/>
      </c>
      <c r="GD24" s="17" t="str">
        <f t="shared" si="0"/>
        <v/>
      </c>
      <c r="GH24" s="17" t="str">
        <f t="shared" si="2"/>
        <v/>
      </c>
      <c r="GI24" s="56"/>
    </row>
    <row r="25" spans="1:191" ht="14.5" x14ac:dyDescent="0.35">
      <c r="C25" s="102"/>
      <c r="U25" s="22" t="s">
        <v>109</v>
      </c>
      <c r="V25" s="22" t="s">
        <v>109</v>
      </c>
      <c r="Z25" s="22" t="s">
        <v>145</v>
      </c>
      <c r="AB25" s="647" t="s">
        <v>122</v>
      </c>
      <c r="AN25" s="22" t="s">
        <v>141259</v>
      </c>
      <c r="AP25" s="261" t="s">
        <v>141112</v>
      </c>
      <c r="AV25" s="17" t="s">
        <v>141547</v>
      </c>
      <c r="BI25" s="22" t="s">
        <v>141111</v>
      </c>
      <c r="CK25" s="380">
        <v>509132</v>
      </c>
      <c r="CL25" s="380" t="s">
        <v>141650</v>
      </c>
      <c r="CM25" s="380" t="s">
        <v>141651</v>
      </c>
      <c r="CP25" s="380">
        <v>110024</v>
      </c>
      <c r="CQ25" s="380" t="s">
        <v>141645</v>
      </c>
      <c r="CS25" t="s">
        <v>141652</v>
      </c>
      <c r="CT25" t="s">
        <v>141413</v>
      </c>
      <c r="DD25" s="232" t="s">
        <v>141733</v>
      </c>
      <c r="DE25" s="232" t="s">
        <v>141846</v>
      </c>
      <c r="GA25" s="490" t="s">
        <v>141933</v>
      </c>
      <c r="GB25" s="491" t="str">
        <f t="shared" si="1"/>
        <v/>
      </c>
      <c r="GD25" s="17" t="str">
        <f t="shared" si="0"/>
        <v/>
      </c>
      <c r="GH25" s="17" t="str">
        <f t="shared" si="2"/>
        <v/>
      </c>
      <c r="GI25" s="56"/>
    </row>
    <row r="26" spans="1:191" ht="14.5" x14ac:dyDescent="0.35">
      <c r="A26" s="550" t="s">
        <v>142122</v>
      </c>
      <c r="B26" s="550" t="s">
        <v>142123</v>
      </c>
      <c r="C26" s="102"/>
      <c r="U26" s="22" t="s">
        <v>110</v>
      </c>
      <c r="V26" s="22" t="s">
        <v>110</v>
      </c>
      <c r="Z26" s="22" t="s">
        <v>146</v>
      </c>
      <c r="AB26" s="647" t="s">
        <v>123</v>
      </c>
      <c r="AN26" s="22" t="s">
        <v>141269</v>
      </c>
      <c r="AP26" s="261" t="s">
        <v>141298</v>
      </c>
      <c r="AV26" s="17" t="s">
        <v>141443</v>
      </c>
      <c r="BI26" s="22" t="s">
        <v>141112</v>
      </c>
      <c r="CK26" s="380">
        <v>509324</v>
      </c>
      <c r="CL26" s="380" t="s">
        <v>141650</v>
      </c>
      <c r="CM26" s="380" t="s">
        <v>141651</v>
      </c>
      <c r="CP26" s="380">
        <v>110026</v>
      </c>
      <c r="CQ26" s="380" t="s">
        <v>141645</v>
      </c>
      <c r="CS26" t="s">
        <v>141660</v>
      </c>
      <c r="CT26" t="s">
        <v>111</v>
      </c>
      <c r="DD26" s="232" t="s">
        <v>141821</v>
      </c>
      <c r="DE26" s="232" t="s">
        <v>141847</v>
      </c>
      <c r="GA26" s="490" t="s">
        <v>141934</v>
      </c>
      <c r="GB26" s="491" t="str">
        <f t="shared" si="1"/>
        <v/>
      </c>
      <c r="GD26" s="17" t="str">
        <f t="shared" si="0"/>
        <v/>
      </c>
      <c r="GH26" s="17" t="str">
        <f t="shared" si="2"/>
        <v/>
      </c>
      <c r="GI26" s="56"/>
    </row>
    <row r="27" spans="1:191" ht="14.5" x14ac:dyDescent="0.35">
      <c r="A27" s="551" t="s">
        <v>142124</v>
      </c>
      <c r="B27" s="551" t="s">
        <v>142107</v>
      </c>
      <c r="C27" s="102"/>
      <c r="U27" s="22" t="s">
        <v>141412</v>
      </c>
      <c r="V27" s="22" t="s">
        <v>141412</v>
      </c>
      <c r="Z27" s="22" t="s">
        <v>147</v>
      </c>
      <c r="AN27" s="22" t="s">
        <v>141270</v>
      </c>
      <c r="AP27" s="261" t="s">
        <v>141325</v>
      </c>
      <c r="AV27" s="17" t="s">
        <v>141548</v>
      </c>
      <c r="BI27" s="22" t="s">
        <v>141298</v>
      </c>
      <c r="CK27" s="380">
        <v>531149</v>
      </c>
      <c r="CL27" s="380" t="s">
        <v>141651</v>
      </c>
      <c r="CM27" s="380" t="s">
        <v>141650</v>
      </c>
      <c r="CP27" s="380">
        <v>110027</v>
      </c>
      <c r="CQ27" s="380" t="s">
        <v>141645</v>
      </c>
      <c r="CS27" t="s">
        <v>141665</v>
      </c>
      <c r="CT27" t="s">
        <v>112</v>
      </c>
      <c r="DD27" s="232" t="s">
        <v>141822</v>
      </c>
      <c r="DE27" s="232" t="s">
        <v>141884</v>
      </c>
      <c r="GA27" s="490" t="s">
        <v>141935</v>
      </c>
      <c r="GB27" s="491" t="str">
        <f t="shared" si="1"/>
        <v/>
      </c>
      <c r="GD27" s="17" t="str">
        <f t="shared" si="0"/>
        <v/>
      </c>
      <c r="GH27" s="17" t="str">
        <f t="shared" si="2"/>
        <v/>
      </c>
      <c r="GI27" s="56"/>
    </row>
    <row r="28" spans="1:191" ht="14.5" x14ac:dyDescent="0.35">
      <c r="A28" s="551" t="s">
        <v>142106</v>
      </c>
      <c r="B28" s="551" t="s">
        <v>142120</v>
      </c>
      <c r="C28" s="102"/>
      <c r="U28" s="22" t="s">
        <v>141413</v>
      </c>
      <c r="V28" s="22" t="s">
        <v>141413</v>
      </c>
      <c r="Z28" s="22" t="s">
        <v>128143</v>
      </c>
      <c r="AN28" s="22" t="s">
        <v>141271</v>
      </c>
      <c r="AP28" s="261" t="s">
        <v>141326</v>
      </c>
      <c r="AV28" s="17" t="s">
        <v>141549</v>
      </c>
      <c r="BE28" s="493" t="s">
        <v>7</v>
      </c>
      <c r="BI28" s="22" t="s">
        <v>141294</v>
      </c>
      <c r="CK28" s="380">
        <v>533464</v>
      </c>
      <c r="CL28" s="380" t="s">
        <v>141651</v>
      </c>
      <c r="CM28" s="380" t="s">
        <v>141652</v>
      </c>
      <c r="CP28" s="380">
        <v>110028</v>
      </c>
      <c r="CQ28" s="380" t="s">
        <v>141645</v>
      </c>
      <c r="CS28" t="s">
        <v>141674</v>
      </c>
      <c r="CT28" t="s">
        <v>113</v>
      </c>
      <c r="DD28" s="232" t="s">
        <v>141823</v>
      </c>
      <c r="DE28" s="232" t="s">
        <v>141848</v>
      </c>
      <c r="GA28" s="490" t="s">
        <v>141936</v>
      </c>
      <c r="GB28" s="491" t="str">
        <f t="shared" si="1"/>
        <v/>
      </c>
      <c r="GD28" s="17" t="str">
        <f t="shared" si="0"/>
        <v/>
      </c>
      <c r="GH28" s="17" t="str">
        <f t="shared" si="2"/>
        <v/>
      </c>
      <c r="GI28" s="56"/>
    </row>
    <row r="29" spans="1:191" ht="14.5" x14ac:dyDescent="0.35">
      <c r="C29" s="102"/>
      <c r="U29" s="22" t="s">
        <v>111</v>
      </c>
      <c r="V29" s="22" t="s">
        <v>111</v>
      </c>
      <c r="Z29" s="22" t="s">
        <v>148</v>
      </c>
      <c r="AN29" s="22" t="s">
        <v>141272</v>
      </c>
      <c r="AP29" s="261" t="s">
        <v>141294</v>
      </c>
      <c r="AV29" s="17" t="s">
        <v>141550</v>
      </c>
      <c r="BE29" s="493" t="s">
        <v>142249</v>
      </c>
      <c r="BI29" s="22" t="s">
        <v>141157</v>
      </c>
      <c r="CK29" s="380">
        <v>605007</v>
      </c>
      <c r="CL29" s="380" t="s">
        <v>141653</v>
      </c>
      <c r="CM29" s="380" t="s">
        <v>141652</v>
      </c>
      <c r="CP29" s="380">
        <v>110029</v>
      </c>
      <c r="CQ29" s="380" t="s">
        <v>141645</v>
      </c>
      <c r="CS29" t="s">
        <v>141653</v>
      </c>
      <c r="CT29" t="s">
        <v>141684</v>
      </c>
      <c r="DD29" s="232" t="s">
        <v>141734</v>
      </c>
      <c r="DE29" s="232" t="s">
        <v>141849</v>
      </c>
      <c r="GA29" s="490" t="s">
        <v>141925</v>
      </c>
      <c r="GB29" s="491" t="str">
        <f t="shared" si="1"/>
        <v/>
      </c>
      <c r="GD29" s="17" t="str">
        <f t="shared" si="0"/>
        <v/>
      </c>
      <c r="GH29" s="17" t="str">
        <f t="shared" si="2"/>
        <v/>
      </c>
      <c r="GI29" s="56"/>
    </row>
    <row r="30" spans="1:191" ht="14.5" x14ac:dyDescent="0.35">
      <c r="C30" s="102"/>
      <c r="U30" s="22" t="s">
        <v>112</v>
      </c>
      <c r="V30" s="22" t="s">
        <v>112</v>
      </c>
      <c r="Z30" s="22" t="s">
        <v>128144</v>
      </c>
      <c r="AN30" s="22" t="s">
        <v>141274</v>
      </c>
      <c r="AP30" s="261" t="s">
        <v>141157</v>
      </c>
      <c r="AV30" s="17" t="s">
        <v>141551</v>
      </c>
      <c r="BE30" s="493" t="s">
        <v>142239</v>
      </c>
      <c r="BI30" s="22" t="s">
        <v>141299</v>
      </c>
      <c r="CK30" s="380">
        <v>605014</v>
      </c>
      <c r="CL30" s="380" t="s">
        <v>141653</v>
      </c>
      <c r="CM30" s="380" t="s">
        <v>141652</v>
      </c>
      <c r="CP30" s="380">
        <v>110030</v>
      </c>
      <c r="CQ30" s="380" t="s">
        <v>141645</v>
      </c>
      <c r="CS30" t="s">
        <v>141681</v>
      </c>
      <c r="CT30" t="s">
        <v>115</v>
      </c>
      <c r="DD30" s="232" t="s">
        <v>141883</v>
      </c>
      <c r="GA30" s="490" t="s">
        <v>141926</v>
      </c>
      <c r="GB30" s="491" t="str">
        <f t="shared" si="1"/>
        <v/>
      </c>
      <c r="GD30" s="17" t="str">
        <f t="shared" si="0"/>
        <v/>
      </c>
      <c r="GH30" s="17" t="str">
        <f t="shared" si="2"/>
        <v/>
      </c>
      <c r="GI30" s="56"/>
    </row>
    <row r="31" spans="1:191" ht="14.5" x14ac:dyDescent="0.35">
      <c r="C31" s="102"/>
      <c r="U31" s="22" t="s">
        <v>113</v>
      </c>
      <c r="V31" s="22" t="s">
        <v>113</v>
      </c>
      <c r="Z31" s="22" t="s">
        <v>128145</v>
      </c>
      <c r="AN31" s="22" t="s">
        <v>141275</v>
      </c>
      <c r="AP31" s="261" t="s">
        <v>141414</v>
      </c>
      <c r="AV31" s="17" t="s">
        <v>141444</v>
      </c>
      <c r="BE31" s="493" t="s">
        <v>142240</v>
      </c>
      <c r="BI31" s="22" t="s">
        <v>141300</v>
      </c>
      <c r="CK31" s="380">
        <v>605102</v>
      </c>
      <c r="CL31" s="380" t="s">
        <v>141652</v>
      </c>
      <c r="CM31" s="380" t="s">
        <v>141653</v>
      </c>
      <c r="CP31" s="380">
        <v>110031</v>
      </c>
      <c r="CQ31" s="380" t="s">
        <v>141645</v>
      </c>
      <c r="CS31" t="s">
        <v>141646</v>
      </c>
      <c r="CT31" t="s">
        <v>116</v>
      </c>
      <c r="DD31" s="232" t="s">
        <v>141824</v>
      </c>
      <c r="GA31" s="490" t="s">
        <v>141927</v>
      </c>
      <c r="GB31" s="491" t="str">
        <f t="shared" si="1"/>
        <v/>
      </c>
      <c r="GD31" s="17" t="str">
        <f t="shared" si="0"/>
        <v/>
      </c>
      <c r="GH31" s="17" t="str">
        <f t="shared" si="2"/>
        <v/>
      </c>
      <c r="GI31" s="56"/>
    </row>
    <row r="32" spans="1:191" ht="14.5" x14ac:dyDescent="0.35">
      <c r="C32" s="102"/>
      <c r="U32" s="22" t="s">
        <v>114</v>
      </c>
      <c r="V32" s="22" t="s">
        <v>114</v>
      </c>
      <c r="Z32" s="22" t="s">
        <v>149</v>
      </c>
      <c r="AN32" s="22" t="s">
        <v>141159</v>
      </c>
      <c r="AP32" s="261" t="s">
        <v>141415</v>
      </c>
      <c r="AV32" s="17" t="s">
        <v>141552</v>
      </c>
      <c r="BE32" s="493" t="s">
        <v>142241</v>
      </c>
      <c r="BI32" s="22" t="s">
        <v>142286</v>
      </c>
      <c r="CK32" s="380">
        <v>605105</v>
      </c>
      <c r="CL32" s="380" t="s">
        <v>141653</v>
      </c>
      <c r="CM32" s="380" t="s">
        <v>141652</v>
      </c>
      <c r="CP32" s="380">
        <v>110032</v>
      </c>
      <c r="CQ32" s="380" t="s">
        <v>141645</v>
      </c>
      <c r="CS32" t="s">
        <v>141673</v>
      </c>
      <c r="CT32" t="s">
        <v>117</v>
      </c>
      <c r="DD32" s="232" t="s">
        <v>141825</v>
      </c>
      <c r="GA32" s="490" t="s">
        <v>141928</v>
      </c>
      <c r="GB32" s="491" t="str">
        <f t="shared" si="1"/>
        <v/>
      </c>
      <c r="GD32" s="17" t="str">
        <f t="shared" si="0"/>
        <v/>
      </c>
      <c r="GH32" s="17" t="str">
        <f t="shared" si="2"/>
        <v/>
      </c>
      <c r="GI32" s="56"/>
    </row>
    <row r="33" spans="3:191" ht="14.5" x14ac:dyDescent="0.35">
      <c r="C33" s="102"/>
      <c r="U33" s="22" t="s">
        <v>115</v>
      </c>
      <c r="V33" s="22" t="s">
        <v>115</v>
      </c>
      <c r="Z33" s="22" t="s">
        <v>150</v>
      </c>
      <c r="AN33" s="22" t="s">
        <v>141276</v>
      </c>
      <c r="AP33" s="261" t="s">
        <v>141113</v>
      </c>
      <c r="AV33" s="17" t="s">
        <v>141395</v>
      </c>
      <c r="BE33" s="493" t="s">
        <v>142242</v>
      </c>
      <c r="BI33" s="22"/>
      <c r="CK33" s="380">
        <v>605106</v>
      </c>
      <c r="CL33" s="380" t="s">
        <v>141652</v>
      </c>
      <c r="CM33" s="380" t="s">
        <v>141653</v>
      </c>
      <c r="CP33" s="380">
        <v>110033</v>
      </c>
      <c r="CQ33" s="380" t="s">
        <v>141645</v>
      </c>
      <c r="CS33" t="s">
        <v>141669</v>
      </c>
      <c r="CT33" t="s">
        <v>128214</v>
      </c>
      <c r="DD33" s="232" t="s">
        <v>141826</v>
      </c>
      <c r="GA33" s="490" t="s">
        <v>141929</v>
      </c>
      <c r="GB33" s="491" t="str">
        <f t="shared" si="1"/>
        <v/>
      </c>
      <c r="GD33" s="17" t="str">
        <f t="shared" si="0"/>
        <v/>
      </c>
      <c r="GH33" s="17" t="str">
        <f t="shared" si="2"/>
        <v/>
      </c>
      <c r="GI33" s="56"/>
    </row>
    <row r="34" spans="3:191" ht="14.5" x14ac:dyDescent="0.35">
      <c r="C34" s="102"/>
      <c r="U34" s="22" t="s">
        <v>116</v>
      </c>
      <c r="V34" s="22" t="s">
        <v>116</v>
      </c>
      <c r="Z34" s="22" t="s">
        <v>128146</v>
      </c>
      <c r="AN34" s="22" t="s">
        <v>141260</v>
      </c>
      <c r="AP34" s="22"/>
      <c r="AV34" s="17" t="s">
        <v>141396</v>
      </c>
      <c r="BE34" s="493" t="s">
        <v>142243</v>
      </c>
      <c r="CK34" s="380">
        <v>605107</v>
      </c>
      <c r="CL34" s="380" t="s">
        <v>141653</v>
      </c>
      <c r="CM34" s="380" t="s">
        <v>141652</v>
      </c>
      <c r="CP34" s="380">
        <v>110034</v>
      </c>
      <c r="CQ34" s="380" t="s">
        <v>141645</v>
      </c>
      <c r="CS34" t="s">
        <v>141647</v>
      </c>
      <c r="CT34" t="s">
        <v>137889</v>
      </c>
      <c r="DD34" s="232" t="s">
        <v>141827</v>
      </c>
      <c r="DE34" s="17" t="s">
        <v>141844</v>
      </c>
      <c r="GA34" s="490" t="s">
        <v>141930</v>
      </c>
      <c r="GB34" s="491" t="str">
        <f t="shared" si="1"/>
        <v/>
      </c>
      <c r="GD34" s="17" t="str">
        <f t="shared" si="0"/>
        <v/>
      </c>
      <c r="GH34" s="17" t="str">
        <f t="shared" si="2"/>
        <v/>
      </c>
      <c r="GI34" s="56"/>
    </row>
    <row r="35" spans="3:191" ht="14.5" x14ac:dyDescent="0.35">
      <c r="C35" s="102"/>
      <c r="U35" s="22" t="s">
        <v>117</v>
      </c>
      <c r="V35" s="22" t="s">
        <v>117</v>
      </c>
      <c r="Z35" s="22" t="s">
        <v>151</v>
      </c>
      <c r="AN35" s="22" t="s">
        <v>141261</v>
      </c>
      <c r="AV35" s="17" t="s">
        <v>141397</v>
      </c>
      <c r="BE35" s="493" t="s">
        <v>142244</v>
      </c>
      <c r="CK35" s="380">
        <v>605110</v>
      </c>
      <c r="CL35" s="380" t="s">
        <v>141653</v>
      </c>
      <c r="CM35" s="380" t="s">
        <v>141652</v>
      </c>
      <c r="CP35" s="380">
        <v>110035</v>
      </c>
      <c r="CQ35" s="380" t="s">
        <v>141645</v>
      </c>
      <c r="CS35" t="s">
        <v>141657</v>
      </c>
      <c r="CT35" t="s">
        <v>118</v>
      </c>
      <c r="DD35" s="232" t="s">
        <v>141735</v>
      </c>
      <c r="DE35" s="17" t="s">
        <v>141831</v>
      </c>
      <c r="GA35" s="490" t="s">
        <v>141931</v>
      </c>
      <c r="GB35" s="491" t="str">
        <f t="shared" si="1"/>
        <v/>
      </c>
      <c r="GD35" s="17" t="str">
        <f t="shared" si="0"/>
        <v/>
      </c>
      <c r="GH35" s="17" t="str">
        <f t="shared" si="2"/>
        <v/>
      </c>
      <c r="GI35" s="56"/>
    </row>
    <row r="36" spans="3:191" ht="14.5" x14ac:dyDescent="0.35">
      <c r="C36" s="102"/>
      <c r="U36" s="22" t="s">
        <v>128214</v>
      </c>
      <c r="V36" s="22" t="s">
        <v>128214</v>
      </c>
      <c r="Z36" s="22" t="s">
        <v>128147</v>
      </c>
      <c r="AN36" s="22" t="s">
        <v>141557</v>
      </c>
      <c r="AV36" s="17" t="s">
        <v>141398</v>
      </c>
      <c r="BE36" s="493" t="s">
        <v>142245</v>
      </c>
      <c r="CK36" s="380">
        <v>605111</v>
      </c>
      <c r="CL36" s="380" t="s">
        <v>141653</v>
      </c>
      <c r="CM36" s="380" t="s">
        <v>141652</v>
      </c>
      <c r="CP36" s="380">
        <v>110036</v>
      </c>
      <c r="CQ36" s="380" t="s">
        <v>141645</v>
      </c>
      <c r="CS36" t="s">
        <v>141650</v>
      </c>
      <c r="CT36" t="s">
        <v>119</v>
      </c>
      <c r="DD36" s="232" t="s">
        <v>141736</v>
      </c>
      <c r="DE36" s="17" t="s">
        <v>141812</v>
      </c>
      <c r="GA36" s="490" t="s">
        <v>141932</v>
      </c>
      <c r="GB36" s="491" t="str">
        <f t="shared" si="1"/>
        <v/>
      </c>
      <c r="GD36" s="17" t="str">
        <f t="shared" si="0"/>
        <v/>
      </c>
      <c r="GH36" s="17" t="str">
        <f t="shared" si="2"/>
        <v/>
      </c>
      <c r="GI36" s="56"/>
    </row>
    <row r="37" spans="3:191" ht="14.5" x14ac:dyDescent="0.35">
      <c r="C37" s="102"/>
      <c r="U37" s="22" t="s">
        <v>137889</v>
      </c>
      <c r="V37" s="22" t="s">
        <v>137889</v>
      </c>
      <c r="Z37" s="22" t="s">
        <v>152</v>
      </c>
      <c r="AN37" s="22" t="s">
        <v>141113</v>
      </c>
      <c r="AP37">
        <v>1</v>
      </c>
      <c r="AV37" s="17" t="s">
        <v>141399</v>
      </c>
      <c r="CK37" s="380">
        <v>605501</v>
      </c>
      <c r="CL37" s="380" t="s">
        <v>141653</v>
      </c>
      <c r="CM37" s="380" t="s">
        <v>141652</v>
      </c>
      <c r="CP37" s="380">
        <v>110037</v>
      </c>
      <c r="CQ37" s="380" t="s">
        <v>141645</v>
      </c>
      <c r="CS37" t="s">
        <v>141664</v>
      </c>
      <c r="CT37" t="s">
        <v>141331</v>
      </c>
      <c r="DD37" s="232" t="s">
        <v>141828</v>
      </c>
      <c r="GA37" s="490" t="s">
        <v>141933</v>
      </c>
      <c r="GB37" s="491" t="str">
        <f t="shared" si="1"/>
        <v/>
      </c>
      <c r="GD37" s="17" t="str">
        <f t="shared" si="0"/>
        <v/>
      </c>
      <c r="GH37" s="17" t="str">
        <f t="shared" si="2"/>
        <v/>
      </c>
      <c r="GI37" s="56"/>
    </row>
    <row r="38" spans="3:191" ht="14.5" x14ac:dyDescent="0.3">
      <c r="C38" s="102"/>
      <c r="U38" s="22" t="s">
        <v>118</v>
      </c>
      <c r="V38" s="22" t="s">
        <v>118</v>
      </c>
      <c r="Z38" s="22" t="s">
        <v>153</v>
      </c>
      <c r="AN38" s="22" t="s">
        <v>141540</v>
      </c>
      <c r="AV38" s="17" t="s">
        <v>141400</v>
      </c>
      <c r="CK38" s="380">
        <v>605502</v>
      </c>
      <c r="CL38" s="380" t="s">
        <v>141653</v>
      </c>
      <c r="CM38" s="380" t="s">
        <v>141652</v>
      </c>
      <c r="CP38" s="380">
        <v>110038</v>
      </c>
      <c r="CQ38" s="380" t="s">
        <v>141645</v>
      </c>
      <c r="DD38" s="232" t="s">
        <v>141829</v>
      </c>
      <c r="GA38" s="490" t="s">
        <v>141934</v>
      </c>
      <c r="GB38" s="491" t="str">
        <f t="shared" si="1"/>
        <v/>
      </c>
      <c r="GD38" s="17" t="str">
        <f t="shared" si="0"/>
        <v/>
      </c>
      <c r="GH38" s="17" t="str">
        <f t="shared" si="2"/>
        <v/>
      </c>
      <c r="GI38" s="56"/>
    </row>
    <row r="39" spans="3:191" ht="14.5" x14ac:dyDescent="0.3">
      <c r="C39" s="102"/>
      <c r="U39" s="22" t="s">
        <v>119</v>
      </c>
      <c r="V39" s="22" t="s">
        <v>119</v>
      </c>
      <c r="Z39" s="22" t="s">
        <v>154</v>
      </c>
      <c r="AN39" s="22"/>
      <c r="AP39" s="22" t="s">
        <v>7</v>
      </c>
      <c r="AV39" s="17" t="s">
        <v>141401</v>
      </c>
      <c r="BE39" s="17" t="s">
        <v>7</v>
      </c>
      <c r="CK39" s="380">
        <v>607402</v>
      </c>
      <c r="CL39" s="380" t="s">
        <v>141652</v>
      </c>
      <c r="CM39" s="380" t="s">
        <v>141653</v>
      </c>
      <c r="CP39" s="380">
        <v>110039</v>
      </c>
      <c r="CQ39" s="380" t="s">
        <v>141645</v>
      </c>
      <c r="DD39" s="232" t="s">
        <v>141830</v>
      </c>
      <c r="GA39" s="490" t="s">
        <v>141935</v>
      </c>
      <c r="GB39" s="491" t="str">
        <f t="shared" si="1"/>
        <v/>
      </c>
      <c r="GD39" s="17" t="str">
        <f t="shared" si="0"/>
        <v/>
      </c>
      <c r="GH39" s="17" t="str">
        <f t="shared" si="2"/>
        <v/>
      </c>
      <c r="GI39" s="56"/>
    </row>
    <row r="40" spans="3:191" ht="14.5" x14ac:dyDescent="0.3">
      <c r="C40" s="102"/>
      <c r="U40" s="22" t="s">
        <v>141331</v>
      </c>
      <c r="V40" s="22" t="s">
        <v>141331</v>
      </c>
      <c r="Z40" s="22" t="s">
        <v>155</v>
      </c>
      <c r="AP40" s="22" t="s">
        <v>141293</v>
      </c>
      <c r="BE40" s="17" t="s">
        <v>142246</v>
      </c>
      <c r="CK40" s="380">
        <v>607403</v>
      </c>
      <c r="CL40" s="380" t="s">
        <v>141653</v>
      </c>
      <c r="CM40" s="380" t="s">
        <v>141652</v>
      </c>
      <c r="CP40" s="380">
        <v>110040</v>
      </c>
      <c r="CQ40" s="380" t="s">
        <v>141645</v>
      </c>
      <c r="DD40" s="232" t="s">
        <v>141737</v>
      </c>
      <c r="GA40" s="490" t="s">
        <v>141936</v>
      </c>
      <c r="GB40" s="491" t="str">
        <f t="shared" si="1"/>
        <v/>
      </c>
      <c r="GD40" s="17" t="str">
        <f t="shared" si="0"/>
        <v/>
      </c>
      <c r="GH40" s="17" t="str">
        <f t="shared" si="2"/>
        <v/>
      </c>
      <c r="GI40" s="56"/>
    </row>
    <row r="41" spans="3:191" ht="14.5" x14ac:dyDescent="0.3">
      <c r="C41" s="102"/>
      <c r="V41" s="17" t="s">
        <v>141367</v>
      </c>
      <c r="Z41" s="22" t="s">
        <v>128148</v>
      </c>
      <c r="AP41" s="22" t="s">
        <v>141156</v>
      </c>
      <c r="BE41" s="17" t="s">
        <v>142247</v>
      </c>
      <c r="CK41" s="380">
        <v>609603</v>
      </c>
      <c r="CL41" s="380" t="s">
        <v>141652</v>
      </c>
      <c r="CM41" s="380" t="s">
        <v>141653</v>
      </c>
      <c r="CP41" s="380">
        <v>110041</v>
      </c>
      <c r="CQ41" s="380" t="s">
        <v>141645</v>
      </c>
      <c r="DD41" s="232" t="s">
        <v>141831</v>
      </c>
      <c r="GA41" s="490" t="s">
        <v>141925</v>
      </c>
      <c r="GB41" s="491" t="str">
        <f t="shared" si="1"/>
        <v/>
      </c>
      <c r="GD41" s="17" t="str">
        <f t="shared" si="0"/>
        <v/>
      </c>
      <c r="GH41" s="17" t="str">
        <f t="shared" si="2"/>
        <v/>
      </c>
      <c r="GI41" s="56"/>
    </row>
    <row r="42" spans="3:191" ht="14.5" x14ac:dyDescent="0.3">
      <c r="C42" s="102"/>
      <c r="Z42" s="22" t="s">
        <v>156</v>
      </c>
      <c r="AP42" s="22" t="s">
        <v>141110</v>
      </c>
      <c r="BE42" s="17" t="s">
        <v>142248</v>
      </c>
      <c r="CK42" s="380">
        <v>609604</v>
      </c>
      <c r="CL42" s="380" t="s">
        <v>141653</v>
      </c>
      <c r="CM42" s="380" t="s">
        <v>141652</v>
      </c>
      <c r="CP42" s="380">
        <v>110042</v>
      </c>
      <c r="CQ42" s="380" t="s">
        <v>141645</v>
      </c>
      <c r="DD42" s="232" t="s">
        <v>141832</v>
      </c>
      <c r="GA42" s="490" t="s">
        <v>141926</v>
      </c>
      <c r="GB42" s="491" t="str">
        <f t="shared" si="1"/>
        <v/>
      </c>
      <c r="GD42" s="17" t="str">
        <f t="shared" si="0"/>
        <v/>
      </c>
      <c r="GH42" s="17" t="str">
        <f t="shared" si="2"/>
        <v/>
      </c>
      <c r="GI42" s="56"/>
    </row>
    <row r="43" spans="3:191" ht="14.5" x14ac:dyDescent="0.3">
      <c r="C43" s="102"/>
      <c r="Z43" s="22" t="s">
        <v>157</v>
      </c>
      <c r="AP43" s="22" t="s">
        <v>141111</v>
      </c>
      <c r="CK43" s="380">
        <v>781029</v>
      </c>
      <c r="CL43" s="380" t="s">
        <v>141654</v>
      </c>
      <c r="CM43" s="380" t="s">
        <v>141655</v>
      </c>
      <c r="CP43" s="380">
        <v>110043</v>
      </c>
      <c r="CQ43" s="380" t="s">
        <v>141645</v>
      </c>
      <c r="DD43" s="232" t="s">
        <v>141833</v>
      </c>
      <c r="GA43" s="490" t="s">
        <v>141927</v>
      </c>
      <c r="GB43" s="491" t="str">
        <f t="shared" si="1"/>
        <v/>
      </c>
      <c r="GD43" s="17" t="str">
        <f t="shared" si="0"/>
        <v/>
      </c>
      <c r="GH43" s="17" t="str">
        <f t="shared" si="2"/>
        <v/>
      </c>
      <c r="GI43" s="56"/>
    </row>
    <row r="44" spans="3:191" ht="14.5" x14ac:dyDescent="0.3">
      <c r="C44" s="102"/>
      <c r="Z44" s="22" t="s">
        <v>158</v>
      </c>
      <c r="AP44" s="22" t="s">
        <v>141112</v>
      </c>
      <c r="BE44" s="17" t="s">
        <v>7</v>
      </c>
      <c r="CK44" s="380">
        <v>781131</v>
      </c>
      <c r="CL44" s="380" t="s">
        <v>141654</v>
      </c>
      <c r="CM44" s="380" t="s">
        <v>141655</v>
      </c>
      <c r="CP44" s="380">
        <v>110044</v>
      </c>
      <c r="CQ44" s="380" t="s">
        <v>141645</v>
      </c>
      <c r="DD44" s="232" t="s">
        <v>141834</v>
      </c>
      <c r="GA44" s="490" t="s">
        <v>141928</v>
      </c>
      <c r="GB44" s="491" t="str">
        <f t="shared" si="1"/>
        <v/>
      </c>
      <c r="GD44" s="17" t="str">
        <f t="shared" si="0"/>
        <v/>
      </c>
      <c r="GH44" s="17" t="str">
        <f t="shared" si="2"/>
        <v/>
      </c>
      <c r="GI44" s="56"/>
    </row>
    <row r="45" spans="3:191" ht="14.5" x14ac:dyDescent="0.3">
      <c r="C45" s="102"/>
      <c r="Z45" s="22" t="s">
        <v>128149</v>
      </c>
      <c r="AP45" s="22" t="s">
        <v>141298</v>
      </c>
      <c r="BE45" s="17" t="s">
        <v>142251</v>
      </c>
      <c r="CK45" s="380">
        <v>782410</v>
      </c>
      <c r="CL45" s="380" t="s">
        <v>141655</v>
      </c>
      <c r="CM45" s="380" t="s">
        <v>141654</v>
      </c>
      <c r="CP45" s="380">
        <v>110045</v>
      </c>
      <c r="CQ45" s="380" t="s">
        <v>141645</v>
      </c>
      <c r="DD45" s="232" t="s">
        <v>141835</v>
      </c>
      <c r="GA45" s="490" t="s">
        <v>141929</v>
      </c>
      <c r="GB45" s="491" t="str">
        <f t="shared" si="1"/>
        <v/>
      </c>
      <c r="GD45" s="17" t="str">
        <f t="shared" si="0"/>
        <v/>
      </c>
      <c r="GH45" s="17" t="str">
        <f t="shared" si="2"/>
        <v/>
      </c>
      <c r="GI45" s="56"/>
    </row>
    <row r="46" spans="3:191" ht="14.5" x14ac:dyDescent="0.3">
      <c r="C46" s="102"/>
      <c r="Z46" s="22" t="s">
        <v>159</v>
      </c>
      <c r="AP46" s="22" t="s">
        <v>141325</v>
      </c>
      <c r="BE46" s="17" t="s">
        <v>142282</v>
      </c>
      <c r="CK46" s="380">
        <v>802131</v>
      </c>
      <c r="CL46" s="380" t="s">
        <v>141656</v>
      </c>
      <c r="CM46" s="380" t="s">
        <v>141646</v>
      </c>
      <c r="CP46" s="380">
        <v>110046</v>
      </c>
      <c r="CQ46" s="380" t="s">
        <v>141645</v>
      </c>
      <c r="DD46" s="232" t="s">
        <v>141836</v>
      </c>
      <c r="GA46" s="490" t="s">
        <v>141930</v>
      </c>
      <c r="GB46" s="491" t="str">
        <f t="shared" si="1"/>
        <v/>
      </c>
      <c r="GD46" s="17" t="str">
        <f t="shared" si="0"/>
        <v/>
      </c>
      <c r="GH46" s="17" t="str">
        <f t="shared" si="2"/>
        <v/>
      </c>
      <c r="GI46" s="56"/>
    </row>
    <row r="47" spans="3:191" ht="14.5" x14ac:dyDescent="0.35">
      <c r="C47" s="102"/>
      <c r="U47">
        <v>744</v>
      </c>
      <c r="V47" s="36" t="s">
        <v>88</v>
      </c>
      <c r="Z47" s="22" t="s">
        <v>160</v>
      </c>
      <c r="AP47" s="22" t="s">
        <v>141326</v>
      </c>
      <c r="BE47" s="17" t="s">
        <v>142283</v>
      </c>
      <c r="CK47" s="380">
        <v>813206</v>
      </c>
      <c r="CL47" s="380" t="s">
        <v>141656</v>
      </c>
      <c r="CM47" s="380" t="s">
        <v>141657</v>
      </c>
      <c r="CP47" s="380">
        <v>110047</v>
      </c>
      <c r="CQ47" s="380" t="s">
        <v>141645</v>
      </c>
      <c r="DD47" s="232" t="s">
        <v>141837</v>
      </c>
      <c r="GA47" s="490" t="s">
        <v>141931</v>
      </c>
      <c r="GB47" s="491" t="str">
        <f t="shared" si="1"/>
        <v/>
      </c>
      <c r="GD47" s="17" t="str">
        <f t="shared" si="0"/>
        <v/>
      </c>
      <c r="GH47" s="17" t="str">
        <f t="shared" si="2"/>
        <v/>
      </c>
      <c r="GI47" s="56"/>
    </row>
    <row r="48" spans="3:191" ht="14.5" x14ac:dyDescent="0.35">
      <c r="C48" s="102"/>
      <c r="U48">
        <v>515</v>
      </c>
      <c r="V48" s="17" t="s">
        <v>89</v>
      </c>
      <c r="Z48" s="22" t="s">
        <v>161</v>
      </c>
      <c r="AP48" s="22" t="s">
        <v>141294</v>
      </c>
      <c r="CP48" s="380">
        <v>110048</v>
      </c>
      <c r="CQ48" s="380" t="s">
        <v>141645</v>
      </c>
      <c r="DD48" s="232" t="s">
        <v>141838</v>
      </c>
      <c r="GA48" s="490" t="s">
        <v>141932</v>
      </c>
      <c r="GB48" s="491" t="str">
        <f t="shared" si="1"/>
        <v/>
      </c>
      <c r="GD48" s="17" t="str">
        <f t="shared" si="0"/>
        <v/>
      </c>
      <c r="GH48" s="17" t="str">
        <f t="shared" si="2"/>
        <v/>
      </c>
      <c r="GI48" s="56"/>
    </row>
    <row r="49" spans="3:191" ht="14.5" x14ac:dyDescent="0.35">
      <c r="C49" s="102"/>
      <c r="U49">
        <v>524</v>
      </c>
      <c r="V49" s="17" t="s">
        <v>89</v>
      </c>
      <c r="Z49" s="22" t="s">
        <v>162</v>
      </c>
      <c r="AP49" s="22" t="s">
        <v>141157</v>
      </c>
      <c r="BE49" s="17" t="s">
        <v>7</v>
      </c>
      <c r="CP49" s="380">
        <v>110049</v>
      </c>
      <c r="CQ49" s="380" t="s">
        <v>141645</v>
      </c>
      <c r="DD49" s="232" t="s">
        <v>141839</v>
      </c>
      <c r="GA49" s="490" t="s">
        <v>141933</v>
      </c>
      <c r="GB49" s="491" t="str">
        <f t="shared" si="1"/>
        <v/>
      </c>
      <c r="GD49" s="17" t="str">
        <f t="shared" si="0"/>
        <v/>
      </c>
      <c r="GH49" s="17" t="str">
        <f t="shared" si="2"/>
        <v/>
      </c>
      <c r="GI49" s="56"/>
    </row>
    <row r="50" spans="3:191" ht="14.5" x14ac:dyDescent="0.35">
      <c r="C50" s="102"/>
      <c r="U50">
        <v>522</v>
      </c>
      <c r="V50" s="17" t="s">
        <v>89</v>
      </c>
      <c r="Z50" s="22" t="s">
        <v>128150</v>
      </c>
      <c r="AP50" s="22" t="s">
        <v>141299</v>
      </c>
      <c r="BE50" s="17" t="s">
        <v>142252</v>
      </c>
      <c r="CP50" s="380">
        <v>110051</v>
      </c>
      <c r="CQ50" s="380" t="s">
        <v>141645</v>
      </c>
      <c r="DD50" s="232" t="s">
        <v>141840</v>
      </c>
      <c r="GA50" s="490" t="s">
        <v>141934</v>
      </c>
      <c r="GB50" s="491" t="str">
        <f t="shared" si="1"/>
        <v/>
      </c>
      <c r="GD50" s="17" t="str">
        <f t="shared" si="0"/>
        <v/>
      </c>
      <c r="GH50" s="17" t="str">
        <f t="shared" si="2"/>
        <v/>
      </c>
      <c r="GI50" s="56"/>
    </row>
    <row r="51" spans="3:191" ht="14.5" x14ac:dyDescent="0.35">
      <c r="C51" s="102"/>
      <c r="U51">
        <v>534</v>
      </c>
      <c r="V51" s="17" t="s">
        <v>89</v>
      </c>
      <c r="Z51" s="22" t="s">
        <v>128151</v>
      </c>
      <c r="AP51" s="22" t="s">
        <v>141300</v>
      </c>
      <c r="BE51" s="17" t="s">
        <v>142253</v>
      </c>
      <c r="CP51" s="380">
        <v>110052</v>
      </c>
      <c r="CQ51" s="380" t="s">
        <v>141645</v>
      </c>
      <c r="DD51" s="232" t="s">
        <v>141841</v>
      </c>
      <c r="GA51" s="490" t="s">
        <v>141935</v>
      </c>
      <c r="GB51" s="491" t="str">
        <f t="shared" si="1"/>
        <v/>
      </c>
      <c r="GD51" s="17" t="str">
        <f t="shared" si="0"/>
        <v/>
      </c>
      <c r="GH51" s="17" t="str">
        <f t="shared" si="2"/>
        <v/>
      </c>
      <c r="GI51" s="56"/>
    </row>
    <row r="52" spans="3:191" ht="14.5" x14ac:dyDescent="0.35">
      <c r="C52" s="102"/>
      <c r="U52">
        <v>531</v>
      </c>
      <c r="V52" s="17" t="s">
        <v>89</v>
      </c>
      <c r="Z52" s="22" t="s">
        <v>163</v>
      </c>
      <c r="AP52" s="22" t="s">
        <v>141113</v>
      </c>
      <c r="BE52" s="17" t="s">
        <v>142254</v>
      </c>
      <c r="CP52" s="380">
        <v>110053</v>
      </c>
      <c r="CQ52" s="380" t="s">
        <v>141645</v>
      </c>
      <c r="DD52" s="232" t="s">
        <v>141842</v>
      </c>
      <c r="GA52" s="490" t="s">
        <v>141936</v>
      </c>
      <c r="GB52" s="491" t="str">
        <f t="shared" si="1"/>
        <v/>
      </c>
      <c r="GD52" s="17" t="str">
        <f t="shared" si="0"/>
        <v/>
      </c>
      <c r="GH52" s="17" t="str">
        <f t="shared" si="2"/>
        <v/>
      </c>
      <c r="GI52" s="56"/>
    </row>
    <row r="53" spans="3:191" ht="14.5" x14ac:dyDescent="0.35">
      <c r="U53">
        <v>516</v>
      </c>
      <c r="V53" s="17" t="s">
        <v>89</v>
      </c>
      <c r="Z53" s="22" t="s">
        <v>164</v>
      </c>
      <c r="AP53" s="22"/>
      <c r="BE53" s="17" t="s">
        <v>142255</v>
      </c>
      <c r="CP53" s="380">
        <v>110054</v>
      </c>
      <c r="CQ53" s="380" t="s">
        <v>141645</v>
      </c>
      <c r="DD53" s="232" t="s">
        <v>141843</v>
      </c>
      <c r="GA53" s="490" t="s">
        <v>141925</v>
      </c>
      <c r="GB53" s="491" t="str">
        <f t="shared" si="1"/>
        <v/>
      </c>
      <c r="GD53" s="17" t="str">
        <f t="shared" si="0"/>
        <v/>
      </c>
      <c r="GH53" s="17" t="str">
        <f t="shared" si="2"/>
        <v/>
      </c>
      <c r="GI53" s="56"/>
    </row>
    <row r="54" spans="3:191" ht="14.5" x14ac:dyDescent="0.35">
      <c r="U54">
        <v>533</v>
      </c>
      <c r="V54" s="17" t="s">
        <v>89</v>
      </c>
      <c r="Z54" s="22" t="s">
        <v>128152</v>
      </c>
      <c r="AP54" s="22"/>
      <c r="BE54" s="17" t="s">
        <v>142256</v>
      </c>
      <c r="CP54" s="380">
        <v>110055</v>
      </c>
      <c r="CQ54" s="380" t="s">
        <v>141645</v>
      </c>
      <c r="DD54" s="232" t="s">
        <v>141738</v>
      </c>
      <c r="GA54" s="490" t="s">
        <v>141926</v>
      </c>
      <c r="GB54" s="491" t="str">
        <f t="shared" si="1"/>
        <v/>
      </c>
      <c r="GD54" s="17" t="str">
        <f t="shared" si="0"/>
        <v/>
      </c>
      <c r="GH54" s="17" t="str">
        <f t="shared" si="2"/>
        <v/>
      </c>
      <c r="GI54" s="56"/>
    </row>
    <row r="55" spans="3:191" ht="14.5" x14ac:dyDescent="0.35">
      <c r="U55">
        <v>532</v>
      </c>
      <c r="V55" s="17" t="s">
        <v>89</v>
      </c>
      <c r="Z55" s="22" t="s">
        <v>128153</v>
      </c>
      <c r="BE55" s="17" t="s">
        <v>142257</v>
      </c>
      <c r="CP55" s="380">
        <v>110056</v>
      </c>
      <c r="CQ55" s="380" t="s">
        <v>141645</v>
      </c>
      <c r="DD55" s="232" t="s">
        <v>141844</v>
      </c>
      <c r="GA55" s="490" t="s">
        <v>141927</v>
      </c>
      <c r="GB55" s="491" t="str">
        <f t="shared" si="1"/>
        <v/>
      </c>
      <c r="GD55" s="17" t="str">
        <f t="shared" si="0"/>
        <v/>
      </c>
      <c r="GH55" s="17" t="str">
        <f t="shared" si="2"/>
        <v/>
      </c>
      <c r="GI55" s="56"/>
    </row>
    <row r="56" spans="3:191" ht="14.5" x14ac:dyDescent="0.35">
      <c r="U56">
        <v>535</v>
      </c>
      <c r="V56" s="17" t="s">
        <v>89</v>
      </c>
      <c r="Z56" s="22" t="s">
        <v>128154</v>
      </c>
      <c r="CP56" s="380">
        <v>110057</v>
      </c>
      <c r="CQ56" s="380" t="s">
        <v>141645</v>
      </c>
      <c r="DD56" s="232" t="s">
        <v>141845</v>
      </c>
      <c r="GA56" s="490" t="s">
        <v>141928</v>
      </c>
      <c r="GB56" s="491" t="str">
        <f t="shared" si="1"/>
        <v/>
      </c>
      <c r="GD56" s="17" t="str">
        <f t="shared" si="0"/>
        <v/>
      </c>
      <c r="GH56" s="17" t="str">
        <f t="shared" si="2"/>
        <v/>
      </c>
      <c r="GI56" s="56"/>
    </row>
    <row r="57" spans="3:191" ht="14.5" x14ac:dyDescent="0.35">
      <c r="U57">
        <v>518</v>
      </c>
      <c r="V57" s="17" t="s">
        <v>89</v>
      </c>
      <c r="Z57" s="22" t="s">
        <v>165</v>
      </c>
      <c r="AP57" s="261"/>
      <c r="CP57" s="380">
        <v>110058</v>
      </c>
      <c r="CQ57" s="380" t="s">
        <v>141645</v>
      </c>
      <c r="DD57" s="232" t="s">
        <v>141846</v>
      </c>
      <c r="GA57" s="490" t="s">
        <v>141929</v>
      </c>
      <c r="GB57" s="491" t="str">
        <f t="shared" si="1"/>
        <v/>
      </c>
      <c r="GD57" s="17" t="str">
        <f t="shared" si="0"/>
        <v/>
      </c>
      <c r="GH57" s="17" t="str">
        <f t="shared" si="2"/>
        <v/>
      </c>
      <c r="GI57" s="56"/>
    </row>
    <row r="58" spans="3:191" ht="14.5" x14ac:dyDescent="0.35">
      <c r="U58">
        <v>505</v>
      </c>
      <c r="V58" s="17" t="s">
        <v>89</v>
      </c>
      <c r="Z58" s="22" t="s">
        <v>128155</v>
      </c>
      <c r="AP58" s="261"/>
      <c r="BE58" s="17" t="s">
        <v>7</v>
      </c>
      <c r="CP58" s="380">
        <v>110059</v>
      </c>
      <c r="CQ58" s="380" t="s">
        <v>141645</v>
      </c>
      <c r="DD58" s="232" t="s">
        <v>141847</v>
      </c>
      <c r="GA58" s="490" t="s">
        <v>141930</v>
      </c>
      <c r="GB58" s="491" t="str">
        <f t="shared" si="1"/>
        <v/>
      </c>
      <c r="GD58" s="17" t="str">
        <f t="shared" si="0"/>
        <v/>
      </c>
      <c r="GH58" s="17" t="str">
        <f t="shared" si="2"/>
        <v/>
      </c>
      <c r="GI58" s="56"/>
    </row>
    <row r="59" spans="3:191" ht="14.5" x14ac:dyDescent="0.35">
      <c r="U59">
        <v>517</v>
      </c>
      <c r="V59" s="17" t="s">
        <v>89</v>
      </c>
      <c r="Z59" s="22" t="s">
        <v>166</v>
      </c>
      <c r="AP59" s="261"/>
      <c r="BE59" s="17" t="s">
        <v>142258</v>
      </c>
      <c r="CP59" s="380">
        <v>110060</v>
      </c>
      <c r="CQ59" s="380" t="s">
        <v>141645</v>
      </c>
      <c r="DD59" s="232" t="s">
        <v>141884</v>
      </c>
      <c r="GA59" s="490" t="s">
        <v>141931</v>
      </c>
      <c r="GB59" s="491" t="str">
        <f t="shared" si="1"/>
        <v/>
      </c>
      <c r="GD59" s="17" t="str">
        <f t="shared" si="0"/>
        <v/>
      </c>
      <c r="GH59" s="17" t="str">
        <f t="shared" si="2"/>
        <v/>
      </c>
      <c r="GI59" s="56"/>
    </row>
    <row r="60" spans="3:191" ht="14.5" x14ac:dyDescent="0.35">
      <c r="U60">
        <v>523</v>
      </c>
      <c r="V60" s="17" t="s">
        <v>89</v>
      </c>
      <c r="Z60" s="22" t="s">
        <v>167</v>
      </c>
      <c r="AP60" s="261"/>
      <c r="BE60" s="17" t="s">
        <v>142284</v>
      </c>
      <c r="CP60" s="380">
        <v>110061</v>
      </c>
      <c r="CQ60" s="380" t="s">
        <v>141645</v>
      </c>
      <c r="DD60" s="232" t="s">
        <v>141848</v>
      </c>
      <c r="GA60" s="490" t="s">
        <v>141932</v>
      </c>
      <c r="GB60" s="491" t="str">
        <f t="shared" si="1"/>
        <v/>
      </c>
      <c r="GD60" s="17" t="str">
        <f t="shared" si="0"/>
        <v/>
      </c>
      <c r="GH60" s="17" t="str">
        <f t="shared" si="2"/>
        <v/>
      </c>
      <c r="GI60" s="56"/>
    </row>
    <row r="61" spans="3:191" ht="14.5" x14ac:dyDescent="0.35">
      <c r="U61">
        <v>504</v>
      </c>
      <c r="V61" s="17" t="s">
        <v>89</v>
      </c>
      <c r="Z61" s="22" t="s">
        <v>128156</v>
      </c>
      <c r="AP61" s="261"/>
      <c r="BE61" s="17" t="s">
        <v>142285</v>
      </c>
      <c r="CP61" s="380">
        <v>110062</v>
      </c>
      <c r="CQ61" s="380" t="s">
        <v>141645</v>
      </c>
      <c r="DD61" s="232" t="s">
        <v>141849</v>
      </c>
      <c r="GA61" s="490" t="s">
        <v>141933</v>
      </c>
      <c r="GB61" s="491" t="str">
        <f t="shared" si="1"/>
        <v/>
      </c>
      <c r="GD61" s="17" t="str">
        <f t="shared" si="0"/>
        <v/>
      </c>
      <c r="GH61" s="17" t="str">
        <f t="shared" si="2"/>
        <v/>
      </c>
      <c r="GI61" s="56"/>
    </row>
    <row r="62" spans="3:191" ht="14.5" x14ac:dyDescent="0.35">
      <c r="U62">
        <v>506</v>
      </c>
      <c r="V62" s="17" t="s">
        <v>89</v>
      </c>
      <c r="Z62" s="22" t="s">
        <v>168</v>
      </c>
      <c r="AP62" s="261"/>
      <c r="BE62" s="17" t="s">
        <v>142259</v>
      </c>
      <c r="CP62" s="380">
        <v>110063</v>
      </c>
      <c r="CQ62" s="380" t="s">
        <v>141645</v>
      </c>
      <c r="DD62" s="232" t="s">
        <v>141885</v>
      </c>
      <c r="GA62" s="490" t="s">
        <v>141934</v>
      </c>
      <c r="GB62" s="491" t="str">
        <f t="shared" si="1"/>
        <v/>
      </c>
      <c r="GD62" s="17" t="str">
        <f t="shared" si="0"/>
        <v/>
      </c>
      <c r="GH62" s="17" t="str">
        <f t="shared" si="2"/>
        <v/>
      </c>
      <c r="GI62" s="56"/>
    </row>
    <row r="63" spans="3:191" ht="14.5" x14ac:dyDescent="0.35">
      <c r="U63">
        <v>503</v>
      </c>
      <c r="V63" s="17" t="s">
        <v>89</v>
      </c>
      <c r="Z63" s="22" t="s">
        <v>128157</v>
      </c>
      <c r="AP63" s="261"/>
      <c r="BE63" s="17" t="s">
        <v>141159</v>
      </c>
      <c r="CP63" s="380">
        <v>110064</v>
      </c>
      <c r="CQ63" s="380" t="s">
        <v>141645</v>
      </c>
      <c r="GA63" s="490" t="s">
        <v>141935</v>
      </c>
      <c r="GB63" s="491" t="str">
        <f t="shared" si="1"/>
        <v/>
      </c>
      <c r="GD63" s="17" t="str">
        <f t="shared" si="0"/>
        <v/>
      </c>
      <c r="GH63" s="17" t="str">
        <f t="shared" si="2"/>
        <v/>
      </c>
      <c r="GI63" s="56"/>
    </row>
    <row r="64" spans="3:191" ht="14.5" x14ac:dyDescent="0.35">
      <c r="U64">
        <v>521</v>
      </c>
      <c r="V64" s="17" t="s">
        <v>89</v>
      </c>
      <c r="Z64" s="22" t="s">
        <v>169</v>
      </c>
      <c r="AP64" s="261"/>
      <c r="CP64" s="380">
        <v>110065</v>
      </c>
      <c r="CQ64" s="380" t="s">
        <v>141645</v>
      </c>
      <c r="GA64" s="490" t="s">
        <v>141936</v>
      </c>
      <c r="GB64" s="491" t="str">
        <f t="shared" si="1"/>
        <v/>
      </c>
      <c r="GD64" s="17" t="str">
        <f t="shared" si="0"/>
        <v/>
      </c>
      <c r="GH64" s="17" t="str">
        <f t="shared" si="2"/>
        <v/>
      </c>
      <c r="GI64" s="56"/>
    </row>
    <row r="65" spans="21:191" ht="14.5" x14ac:dyDescent="0.35">
      <c r="U65">
        <v>509</v>
      </c>
      <c r="V65" s="17" t="s">
        <v>89</v>
      </c>
      <c r="Z65" s="22" t="s">
        <v>170</v>
      </c>
      <c r="AP65" s="261"/>
      <c r="BE65" s="17" t="s">
        <v>7</v>
      </c>
      <c r="CP65" s="380">
        <v>110066</v>
      </c>
      <c r="CQ65" s="380" t="s">
        <v>141645</v>
      </c>
      <c r="GA65" s="490" t="s">
        <v>141925</v>
      </c>
      <c r="GB65" s="491" t="str">
        <f t="shared" si="1"/>
        <v/>
      </c>
      <c r="GD65" s="17" t="str">
        <f t="shared" si="0"/>
        <v/>
      </c>
      <c r="GH65" s="17" t="str">
        <f t="shared" si="2"/>
        <v/>
      </c>
      <c r="GI65" s="56"/>
    </row>
    <row r="66" spans="21:191" ht="14.5" x14ac:dyDescent="0.35">
      <c r="U66">
        <v>530</v>
      </c>
      <c r="V66" s="17" t="s">
        <v>89</v>
      </c>
      <c r="Z66" s="22" t="s">
        <v>171</v>
      </c>
      <c r="AP66" s="261"/>
      <c r="BE66" s="17" t="s">
        <v>142260</v>
      </c>
      <c r="CP66" s="380">
        <v>110067</v>
      </c>
      <c r="CQ66" s="380" t="s">
        <v>141645</v>
      </c>
      <c r="GA66" s="490" t="s">
        <v>141926</v>
      </c>
      <c r="GB66" s="491" t="str">
        <f t="shared" si="1"/>
        <v/>
      </c>
      <c r="GD66" s="17" t="str">
        <f t="shared" si="0"/>
        <v/>
      </c>
      <c r="GH66" s="17" t="str">
        <f t="shared" si="2"/>
        <v/>
      </c>
      <c r="GI66" s="56"/>
    </row>
    <row r="67" spans="21:191" ht="14.5" x14ac:dyDescent="0.35">
      <c r="U67">
        <v>520</v>
      </c>
      <c r="V67" s="17" t="s">
        <v>89</v>
      </c>
      <c r="Z67" s="22" t="s">
        <v>172</v>
      </c>
      <c r="AP67" s="261"/>
      <c r="CP67" s="380">
        <v>110068</v>
      </c>
      <c r="CQ67" s="380" t="s">
        <v>141645</v>
      </c>
      <c r="GA67" s="490" t="s">
        <v>141927</v>
      </c>
      <c r="GB67" s="491" t="str">
        <f t="shared" si="1"/>
        <v/>
      </c>
      <c r="GD67" s="17" t="str">
        <f t="shared" si="0"/>
        <v/>
      </c>
      <c r="GH67" s="17" t="str">
        <f t="shared" si="2"/>
        <v/>
      </c>
      <c r="GI67" s="56"/>
    </row>
    <row r="68" spans="21:191" ht="14.5" x14ac:dyDescent="0.35">
      <c r="U68">
        <v>791</v>
      </c>
      <c r="V68" s="22" t="s">
        <v>90</v>
      </c>
      <c r="Z68" s="22" t="s">
        <v>173</v>
      </c>
      <c r="AP68" s="261"/>
      <c r="BE68" s="17" t="s">
        <v>7</v>
      </c>
      <c r="CP68" s="380">
        <v>110069</v>
      </c>
      <c r="CQ68" s="380" t="s">
        <v>141645</v>
      </c>
      <c r="GA68" s="490" t="s">
        <v>141928</v>
      </c>
      <c r="GB68" s="491" t="str">
        <f t="shared" si="1"/>
        <v/>
      </c>
      <c r="GD68" s="17" t="str">
        <f t="shared" si="0"/>
        <v/>
      </c>
      <c r="GH68" s="17" t="str">
        <f t="shared" si="2"/>
        <v/>
      </c>
      <c r="GI68" s="56"/>
    </row>
    <row r="69" spans="21:191" ht="14.5" x14ac:dyDescent="0.35">
      <c r="U69">
        <v>792</v>
      </c>
      <c r="V69" s="22" t="s">
        <v>90</v>
      </c>
      <c r="Z69" s="22" t="s">
        <v>174</v>
      </c>
      <c r="AP69" s="261"/>
      <c r="BE69" s="17" t="s">
        <v>142261</v>
      </c>
      <c r="CP69" s="380">
        <v>110070</v>
      </c>
      <c r="CQ69" s="380" t="s">
        <v>141645</v>
      </c>
      <c r="GA69" s="490" t="s">
        <v>141929</v>
      </c>
      <c r="GB69" s="491" t="str">
        <f t="shared" si="1"/>
        <v/>
      </c>
      <c r="GD69" s="17" t="str">
        <f t="shared" si="0"/>
        <v/>
      </c>
      <c r="GH69" s="17" t="str">
        <f t="shared" si="2"/>
        <v/>
      </c>
      <c r="GI69" s="56"/>
    </row>
    <row r="70" spans="21:191" ht="14.5" x14ac:dyDescent="0.35">
      <c r="U70">
        <v>790</v>
      </c>
      <c r="V70" s="22" t="s">
        <v>90</v>
      </c>
      <c r="Z70" s="22" t="s">
        <v>175</v>
      </c>
      <c r="AP70" s="22"/>
      <c r="BE70" s="17" t="s">
        <v>142260</v>
      </c>
      <c r="CP70" s="380">
        <v>110071</v>
      </c>
      <c r="CQ70" s="380" t="s">
        <v>141645</v>
      </c>
      <c r="GA70" s="490" t="s">
        <v>141930</v>
      </c>
      <c r="GB70" s="491" t="str">
        <f t="shared" si="1"/>
        <v/>
      </c>
      <c r="GD70" s="17" t="str">
        <f t="shared" ref="GD70:GD124" si="3">IF(GC70="","",MAX(0,GB70+MIN(0,GE70-GF70)))</f>
        <v/>
      </c>
      <c r="GH70" s="17" t="str">
        <f t="shared" si="2"/>
        <v/>
      </c>
      <c r="GI70" s="56"/>
    </row>
    <row r="71" spans="21:191" ht="14.5" x14ac:dyDescent="0.35">
      <c r="U71">
        <v>783</v>
      </c>
      <c r="V71" s="22" t="s">
        <v>91</v>
      </c>
      <c r="Z71" s="22" t="s">
        <v>176</v>
      </c>
      <c r="CP71" s="380">
        <v>110072</v>
      </c>
      <c r="CQ71" s="380" t="s">
        <v>141645</v>
      </c>
      <c r="GA71" s="490" t="s">
        <v>141931</v>
      </c>
      <c r="GB71" s="491" t="str">
        <f t="shared" ref="GB71:GB124" si="4">IF(GC70="","",GD70)</f>
        <v/>
      </c>
      <c r="GD71" s="17" t="str">
        <f t="shared" si="3"/>
        <v/>
      </c>
      <c r="GH71" s="17" t="str">
        <f t="shared" si="2"/>
        <v/>
      </c>
      <c r="GI71" s="56"/>
    </row>
    <row r="72" spans="21:191" ht="14.5" x14ac:dyDescent="0.35">
      <c r="U72">
        <v>788</v>
      </c>
      <c r="V72" s="22" t="s">
        <v>91</v>
      </c>
      <c r="Z72" s="22" t="s">
        <v>177</v>
      </c>
      <c r="BE72" s="17" t="s">
        <v>7</v>
      </c>
      <c r="CP72" s="380">
        <v>110073</v>
      </c>
      <c r="CQ72" s="380" t="s">
        <v>141645</v>
      </c>
      <c r="GA72" s="490" t="s">
        <v>141932</v>
      </c>
      <c r="GB72" s="491" t="str">
        <f t="shared" si="4"/>
        <v/>
      </c>
      <c r="GD72" s="17" t="str">
        <f t="shared" si="3"/>
        <v/>
      </c>
      <c r="GH72" s="17" t="str">
        <f t="shared" si="2"/>
        <v/>
      </c>
      <c r="GI72" s="56"/>
    </row>
    <row r="73" spans="21:191" ht="14.5" x14ac:dyDescent="0.35">
      <c r="U73">
        <v>784</v>
      </c>
      <c r="V73" s="22" t="s">
        <v>91</v>
      </c>
      <c r="Z73" s="22" t="s">
        <v>178</v>
      </c>
      <c r="BE73" s="17" t="s">
        <v>142262</v>
      </c>
      <c r="CP73" s="380">
        <v>110074</v>
      </c>
      <c r="CQ73" s="380" t="s">
        <v>141645</v>
      </c>
      <c r="GA73" s="490" t="s">
        <v>141933</v>
      </c>
      <c r="GB73" s="491" t="str">
        <f t="shared" si="4"/>
        <v/>
      </c>
      <c r="GD73" s="17" t="str">
        <f t="shared" si="3"/>
        <v/>
      </c>
      <c r="GH73" s="17" t="str">
        <f t="shared" si="2"/>
        <v/>
      </c>
      <c r="GI73" s="56"/>
    </row>
    <row r="74" spans="21:191" ht="14.5" x14ac:dyDescent="0.35">
      <c r="U74">
        <v>781</v>
      </c>
      <c r="V74" s="22" t="s">
        <v>91</v>
      </c>
      <c r="Z74" s="22" t="s">
        <v>179</v>
      </c>
      <c r="BE74" s="17" t="s">
        <v>142288</v>
      </c>
      <c r="CP74" s="380">
        <v>110075</v>
      </c>
      <c r="CQ74" s="380" t="s">
        <v>141645</v>
      </c>
      <c r="GA74" s="490" t="s">
        <v>141934</v>
      </c>
      <c r="GB74" s="491" t="str">
        <f t="shared" si="4"/>
        <v/>
      </c>
      <c r="GD74" s="17" t="str">
        <f t="shared" si="3"/>
        <v/>
      </c>
      <c r="GH74" s="17" t="str">
        <f t="shared" si="2"/>
        <v/>
      </c>
      <c r="GI74" s="56"/>
    </row>
    <row r="75" spans="21:191" ht="14.5" x14ac:dyDescent="0.35">
      <c r="U75">
        <v>786</v>
      </c>
      <c r="V75" s="22" t="s">
        <v>91</v>
      </c>
      <c r="Z75" s="22" t="s">
        <v>128158</v>
      </c>
      <c r="BE75" s="17" t="s">
        <v>142289</v>
      </c>
      <c r="CP75" s="380">
        <v>110076</v>
      </c>
      <c r="CQ75" s="380" t="s">
        <v>141645</v>
      </c>
      <c r="GA75" s="490" t="s">
        <v>141935</v>
      </c>
      <c r="GB75" s="491" t="str">
        <f t="shared" si="4"/>
        <v/>
      </c>
      <c r="GD75" s="17" t="str">
        <f t="shared" si="3"/>
        <v/>
      </c>
      <c r="GH75" s="17" t="str">
        <f t="shared" si="2"/>
        <v/>
      </c>
      <c r="GI75" s="56"/>
    </row>
    <row r="76" spans="21:191" ht="14.5" x14ac:dyDescent="0.35">
      <c r="U76">
        <v>785</v>
      </c>
      <c r="V76" s="22" t="s">
        <v>91</v>
      </c>
      <c r="Z76" s="22" t="s">
        <v>128159</v>
      </c>
      <c r="CP76" s="380">
        <v>110077</v>
      </c>
      <c r="CQ76" s="380" t="s">
        <v>141645</v>
      </c>
      <c r="GA76" s="490" t="s">
        <v>141936</v>
      </c>
      <c r="GB76" s="491" t="str">
        <f t="shared" si="4"/>
        <v/>
      </c>
      <c r="GD76" s="17" t="str">
        <f t="shared" si="3"/>
        <v/>
      </c>
      <c r="GH76" s="17" t="str">
        <f t="shared" ref="GH76:GH124" si="5">IF(GC76="","",FLOOR(GD76*0.01,1))</f>
        <v/>
      </c>
      <c r="GI76" s="56"/>
    </row>
    <row r="77" spans="21:191" ht="14.5" x14ac:dyDescent="0.35">
      <c r="U77">
        <v>787</v>
      </c>
      <c r="V77" s="22" t="s">
        <v>91</v>
      </c>
      <c r="Z77" s="22" t="s">
        <v>128160</v>
      </c>
      <c r="BE77" s="17" t="s">
        <v>7</v>
      </c>
      <c r="CP77" s="380">
        <v>110078</v>
      </c>
      <c r="CQ77" s="380" t="s">
        <v>141645</v>
      </c>
      <c r="GA77" s="490" t="s">
        <v>141925</v>
      </c>
      <c r="GB77" s="491" t="str">
        <f t="shared" si="4"/>
        <v/>
      </c>
      <c r="GD77" s="17" t="str">
        <f t="shared" si="3"/>
        <v/>
      </c>
      <c r="GH77" s="17" t="str">
        <f t="shared" si="5"/>
        <v/>
      </c>
      <c r="GI77" s="56"/>
    </row>
    <row r="78" spans="21:191" ht="14.5" x14ac:dyDescent="0.35">
      <c r="U78">
        <v>782</v>
      </c>
      <c r="V78" s="22" t="s">
        <v>91</v>
      </c>
      <c r="Z78" s="22" t="s">
        <v>180</v>
      </c>
      <c r="BE78" s="17" t="s">
        <v>142294</v>
      </c>
      <c r="CP78" s="380">
        <v>110080</v>
      </c>
      <c r="CQ78" s="380" t="s">
        <v>141645</v>
      </c>
      <c r="GA78" s="490" t="s">
        <v>141926</v>
      </c>
      <c r="GB78" s="491" t="str">
        <f t="shared" si="4"/>
        <v/>
      </c>
      <c r="GD78" s="17" t="str">
        <f t="shared" si="3"/>
        <v/>
      </c>
      <c r="GH78" s="17" t="str">
        <f t="shared" si="5"/>
        <v/>
      </c>
      <c r="GI78" s="56"/>
    </row>
    <row r="79" spans="21:191" ht="14.5" x14ac:dyDescent="0.35">
      <c r="U79">
        <v>813</v>
      </c>
      <c r="V79" s="22" t="s">
        <v>92</v>
      </c>
      <c r="Z79" s="22" t="s">
        <v>181</v>
      </c>
      <c r="BE79" s="17" t="s">
        <v>142290</v>
      </c>
      <c r="CP79" s="380">
        <v>110081</v>
      </c>
      <c r="CQ79" s="380" t="s">
        <v>141645</v>
      </c>
      <c r="GA79" s="490" t="s">
        <v>141927</v>
      </c>
      <c r="GB79" s="491" t="str">
        <f t="shared" si="4"/>
        <v/>
      </c>
      <c r="GD79" s="17" t="str">
        <f t="shared" si="3"/>
        <v/>
      </c>
      <c r="GH79" s="17" t="str">
        <f t="shared" si="5"/>
        <v/>
      </c>
      <c r="GI79" s="56"/>
    </row>
    <row r="80" spans="21:191" ht="14.5" x14ac:dyDescent="0.35">
      <c r="U80">
        <v>812</v>
      </c>
      <c r="V80" s="22" t="s">
        <v>92</v>
      </c>
      <c r="Z80" s="22" t="s">
        <v>128161</v>
      </c>
      <c r="BE80" s="17" t="s">
        <v>142263</v>
      </c>
      <c r="CP80" s="380">
        <v>110082</v>
      </c>
      <c r="CQ80" s="380" t="s">
        <v>141645</v>
      </c>
      <c r="GA80" s="490" t="s">
        <v>141928</v>
      </c>
      <c r="GB80" s="491" t="str">
        <f t="shared" si="4"/>
        <v/>
      </c>
      <c r="GD80" s="17" t="str">
        <f t="shared" si="3"/>
        <v/>
      </c>
      <c r="GH80" s="17" t="str">
        <f t="shared" si="5"/>
        <v/>
      </c>
      <c r="GI80" s="56"/>
    </row>
    <row r="81" spans="21:191" ht="14.5" x14ac:dyDescent="0.35">
      <c r="U81">
        <v>853</v>
      </c>
      <c r="V81" s="22" t="s">
        <v>92</v>
      </c>
      <c r="Z81" s="22" t="s">
        <v>128162</v>
      </c>
      <c r="BE81" s="17" t="s">
        <v>142291</v>
      </c>
      <c r="CP81" s="380">
        <v>110083</v>
      </c>
      <c r="CQ81" s="380" t="s">
        <v>141645</v>
      </c>
      <c r="GA81" s="490" t="s">
        <v>141929</v>
      </c>
      <c r="GB81" s="491" t="str">
        <f t="shared" si="4"/>
        <v/>
      </c>
      <c r="GD81" s="17" t="str">
        <f t="shared" si="3"/>
        <v/>
      </c>
      <c r="GH81" s="17" t="str">
        <f t="shared" si="5"/>
        <v/>
      </c>
      <c r="GI81" s="56"/>
    </row>
    <row r="82" spans="21:191" ht="14.5" x14ac:dyDescent="0.35">
      <c r="U82">
        <v>848</v>
      </c>
      <c r="V82" s="22" t="s">
        <v>92</v>
      </c>
      <c r="Z82" s="22" t="s">
        <v>128163</v>
      </c>
      <c r="BE82" s="17" t="s">
        <v>142295</v>
      </c>
      <c r="CP82" s="380">
        <v>110084</v>
      </c>
      <c r="CQ82" s="380" t="s">
        <v>141645</v>
      </c>
      <c r="GA82" s="490" t="s">
        <v>141930</v>
      </c>
      <c r="GB82" s="491" t="str">
        <f t="shared" si="4"/>
        <v/>
      </c>
      <c r="GD82" s="17" t="str">
        <f t="shared" si="3"/>
        <v/>
      </c>
      <c r="GH82" s="17" t="str">
        <f t="shared" si="5"/>
        <v/>
      </c>
      <c r="GI82" s="56"/>
    </row>
    <row r="83" spans="21:191" ht="14.5" x14ac:dyDescent="0.35">
      <c r="U83">
        <v>851</v>
      </c>
      <c r="V83" s="22" t="s">
        <v>92</v>
      </c>
      <c r="Z83" s="22" t="s">
        <v>182</v>
      </c>
      <c r="BE83" s="17" t="s">
        <v>142264</v>
      </c>
      <c r="CP83" s="380">
        <v>110085</v>
      </c>
      <c r="CQ83" s="380" t="s">
        <v>141645</v>
      </c>
      <c r="GA83" s="490" t="s">
        <v>141931</v>
      </c>
      <c r="GB83" s="491" t="str">
        <f t="shared" si="4"/>
        <v/>
      </c>
      <c r="GD83" s="17" t="str">
        <f t="shared" si="3"/>
        <v/>
      </c>
      <c r="GH83" s="17" t="str">
        <f t="shared" si="5"/>
        <v/>
      </c>
      <c r="GI83" s="56"/>
    </row>
    <row r="84" spans="21:191" ht="14.5" x14ac:dyDescent="0.35">
      <c r="U84">
        <v>847</v>
      </c>
      <c r="V84" s="22" t="s">
        <v>92</v>
      </c>
      <c r="Z84" s="22" t="s">
        <v>183</v>
      </c>
      <c r="BE84" s="17" t="s">
        <v>142292</v>
      </c>
      <c r="CP84" s="380">
        <v>110086</v>
      </c>
      <c r="CQ84" s="380" t="s">
        <v>141645</v>
      </c>
      <c r="GA84" s="490" t="s">
        <v>141932</v>
      </c>
      <c r="GB84" s="491" t="str">
        <f t="shared" si="4"/>
        <v/>
      </c>
      <c r="GD84" s="17" t="str">
        <f t="shared" si="3"/>
        <v/>
      </c>
      <c r="GH84" s="17" t="str">
        <f t="shared" si="5"/>
        <v/>
      </c>
      <c r="GI84" s="56"/>
    </row>
    <row r="85" spans="21:191" ht="14.5" x14ac:dyDescent="0.35">
      <c r="U85">
        <v>846</v>
      </c>
      <c r="V85" s="22" t="s">
        <v>92</v>
      </c>
      <c r="Z85" s="22" t="s">
        <v>184</v>
      </c>
      <c r="BE85" s="17" t="s">
        <v>142265</v>
      </c>
      <c r="CP85" s="380">
        <v>110087</v>
      </c>
      <c r="CQ85" s="380" t="s">
        <v>141645</v>
      </c>
      <c r="GA85" s="490" t="s">
        <v>141933</v>
      </c>
      <c r="GB85" s="491" t="str">
        <f t="shared" si="4"/>
        <v/>
      </c>
      <c r="GD85" s="17" t="str">
        <f t="shared" si="3"/>
        <v/>
      </c>
      <c r="GH85" s="17" t="str">
        <f t="shared" si="5"/>
        <v/>
      </c>
      <c r="GI85" s="56"/>
    </row>
    <row r="86" spans="21:191" ht="14.5" x14ac:dyDescent="0.35">
      <c r="U86">
        <v>852</v>
      </c>
      <c r="V86" s="22" t="s">
        <v>92</v>
      </c>
      <c r="Z86" s="22" t="s">
        <v>185</v>
      </c>
      <c r="BE86" s="17" t="s">
        <v>142293</v>
      </c>
      <c r="CP86" s="380">
        <v>110088</v>
      </c>
      <c r="CQ86" s="380" t="s">
        <v>141645</v>
      </c>
      <c r="GA86" s="490" t="s">
        <v>141934</v>
      </c>
      <c r="GB86" s="491" t="str">
        <f t="shared" si="4"/>
        <v/>
      </c>
      <c r="GD86" s="17" t="str">
        <f t="shared" si="3"/>
        <v/>
      </c>
      <c r="GH86" s="17" t="str">
        <f t="shared" si="5"/>
        <v/>
      </c>
      <c r="GI86" s="56"/>
    </row>
    <row r="87" spans="21:191" ht="14.5" x14ac:dyDescent="0.35">
      <c r="U87">
        <v>845</v>
      </c>
      <c r="V87" s="22" t="s">
        <v>92</v>
      </c>
      <c r="Z87" s="22" t="s">
        <v>186</v>
      </c>
      <c r="BE87" s="17" t="s">
        <v>142266</v>
      </c>
      <c r="CP87" s="380">
        <v>110089</v>
      </c>
      <c r="CQ87" s="380" t="s">
        <v>141645</v>
      </c>
      <c r="GA87" s="490" t="s">
        <v>141935</v>
      </c>
      <c r="GB87" s="491" t="str">
        <f t="shared" si="4"/>
        <v/>
      </c>
      <c r="GD87" s="17" t="str">
        <f t="shared" si="3"/>
        <v/>
      </c>
      <c r="GH87" s="17" t="str">
        <f t="shared" si="5"/>
        <v/>
      </c>
      <c r="GI87" s="56"/>
    </row>
    <row r="88" spans="21:191" ht="14.5" x14ac:dyDescent="0.35">
      <c r="U88">
        <v>841</v>
      </c>
      <c r="V88" s="22" t="s">
        <v>92</v>
      </c>
      <c r="Z88" s="22" t="s">
        <v>128164</v>
      </c>
      <c r="BE88" s="17" t="s">
        <v>142267</v>
      </c>
      <c r="CP88" s="380">
        <v>110090</v>
      </c>
      <c r="CQ88" s="380" t="s">
        <v>141645</v>
      </c>
      <c r="GA88" s="490" t="s">
        <v>141936</v>
      </c>
      <c r="GB88" s="491" t="str">
        <f t="shared" si="4"/>
        <v/>
      </c>
      <c r="GD88" s="17" t="str">
        <f t="shared" si="3"/>
        <v/>
      </c>
      <c r="GH88" s="17" t="str">
        <f t="shared" si="5"/>
        <v/>
      </c>
      <c r="GI88" s="56"/>
    </row>
    <row r="89" spans="21:191" ht="14.5" x14ac:dyDescent="0.35">
      <c r="U89">
        <v>802</v>
      </c>
      <c r="V89" s="22" t="s">
        <v>92</v>
      </c>
      <c r="Z89" s="22" t="s">
        <v>187</v>
      </c>
      <c r="CP89" s="380">
        <v>110091</v>
      </c>
      <c r="CQ89" s="380" t="s">
        <v>141645</v>
      </c>
      <c r="GA89" s="490" t="s">
        <v>141925</v>
      </c>
      <c r="GB89" s="491" t="str">
        <f t="shared" si="4"/>
        <v/>
      </c>
      <c r="GD89" s="17" t="str">
        <f t="shared" si="3"/>
        <v/>
      </c>
      <c r="GH89" s="17" t="str">
        <f t="shared" si="5"/>
        <v/>
      </c>
      <c r="GI89" s="56"/>
    </row>
    <row r="90" spans="21:191" ht="14.5" x14ac:dyDescent="0.35">
      <c r="U90">
        <v>804</v>
      </c>
      <c r="V90" s="22" t="s">
        <v>92</v>
      </c>
      <c r="Z90" s="22" t="s">
        <v>128165</v>
      </c>
      <c r="CP90" s="380">
        <v>110092</v>
      </c>
      <c r="CQ90" s="380" t="s">
        <v>141645</v>
      </c>
      <c r="GA90" s="490" t="s">
        <v>141926</v>
      </c>
      <c r="GB90" s="491" t="str">
        <f t="shared" si="4"/>
        <v/>
      </c>
      <c r="GD90" s="17" t="str">
        <f t="shared" si="3"/>
        <v/>
      </c>
      <c r="GH90" s="17" t="str">
        <f t="shared" si="5"/>
        <v/>
      </c>
      <c r="GI90" s="56"/>
    </row>
    <row r="91" spans="21:191" ht="14.5" x14ac:dyDescent="0.35">
      <c r="U91">
        <v>811</v>
      </c>
      <c r="V91" s="22" t="s">
        <v>92</v>
      </c>
      <c r="Z91" s="22" t="s">
        <v>188</v>
      </c>
      <c r="BE91" s="17" t="s">
        <v>7</v>
      </c>
      <c r="CP91" s="380">
        <v>110093</v>
      </c>
      <c r="CQ91" s="380" t="s">
        <v>141645</v>
      </c>
      <c r="GA91" s="490" t="s">
        <v>141927</v>
      </c>
      <c r="GB91" s="491" t="str">
        <f t="shared" si="4"/>
        <v/>
      </c>
      <c r="GD91" s="17" t="str">
        <f t="shared" si="3"/>
        <v/>
      </c>
      <c r="GH91" s="17" t="str">
        <f t="shared" si="5"/>
        <v/>
      </c>
      <c r="GI91" s="56"/>
    </row>
    <row r="92" spans="21:191" ht="14.5" x14ac:dyDescent="0.35">
      <c r="U92">
        <v>824</v>
      </c>
      <c r="V92" s="22" t="s">
        <v>92</v>
      </c>
      <c r="Z92" s="22" t="s">
        <v>128166</v>
      </c>
      <c r="BE92" s="17" t="s">
        <v>142268</v>
      </c>
      <c r="CP92" s="380">
        <v>110094</v>
      </c>
      <c r="CQ92" s="380" t="s">
        <v>141645</v>
      </c>
      <c r="GA92" s="490" t="s">
        <v>141928</v>
      </c>
      <c r="GB92" s="491" t="str">
        <f t="shared" si="4"/>
        <v/>
      </c>
      <c r="GD92" s="17" t="str">
        <f t="shared" si="3"/>
        <v/>
      </c>
      <c r="GH92" s="17" t="str">
        <f t="shared" si="5"/>
        <v/>
      </c>
      <c r="GI92" s="56"/>
    </row>
    <row r="93" spans="21:191" ht="14.5" x14ac:dyDescent="0.35">
      <c r="U93">
        <v>821</v>
      </c>
      <c r="V93" s="22" t="s">
        <v>92</v>
      </c>
      <c r="Z93" s="22" t="s">
        <v>128167</v>
      </c>
      <c r="BE93" s="17" t="s">
        <v>142269</v>
      </c>
      <c r="CP93" s="380">
        <v>110095</v>
      </c>
      <c r="CQ93" s="380" t="s">
        <v>141645</v>
      </c>
      <c r="GA93" s="490" t="s">
        <v>141929</v>
      </c>
      <c r="GB93" s="491" t="str">
        <f t="shared" si="4"/>
        <v/>
      </c>
      <c r="GD93" s="17" t="str">
        <f t="shared" si="3"/>
        <v/>
      </c>
      <c r="GH93" s="17" t="str">
        <f t="shared" si="5"/>
        <v/>
      </c>
      <c r="GI93" s="56"/>
    </row>
    <row r="94" spans="21:191" ht="14.5" x14ac:dyDescent="0.35">
      <c r="U94">
        <v>844</v>
      </c>
      <c r="V94" s="22" t="s">
        <v>92</v>
      </c>
      <c r="Z94" s="22" t="s">
        <v>189</v>
      </c>
      <c r="CP94" s="380">
        <v>110096</v>
      </c>
      <c r="CQ94" s="380" t="s">
        <v>141645</v>
      </c>
      <c r="GA94" s="490" t="s">
        <v>141930</v>
      </c>
      <c r="GB94" s="491" t="str">
        <f t="shared" si="4"/>
        <v/>
      </c>
      <c r="GD94" s="17" t="str">
        <f t="shared" si="3"/>
        <v/>
      </c>
      <c r="GH94" s="17" t="str">
        <f t="shared" si="5"/>
        <v/>
      </c>
      <c r="GI94" s="56"/>
    </row>
    <row r="95" spans="21:191" ht="14.5" x14ac:dyDescent="0.35">
      <c r="U95">
        <v>855</v>
      </c>
      <c r="V95" s="22" t="s">
        <v>92</v>
      </c>
      <c r="Z95" s="22" t="s">
        <v>128168</v>
      </c>
      <c r="CP95" s="380">
        <v>110097</v>
      </c>
      <c r="CQ95" s="380" t="s">
        <v>141645</v>
      </c>
      <c r="GA95" s="490" t="s">
        <v>141931</v>
      </c>
      <c r="GB95" s="491" t="str">
        <f t="shared" si="4"/>
        <v/>
      </c>
      <c r="GD95" s="17" t="str">
        <f t="shared" si="3"/>
        <v/>
      </c>
      <c r="GH95" s="17" t="str">
        <f t="shared" si="5"/>
        <v/>
      </c>
      <c r="GI95" s="56"/>
    </row>
    <row r="96" spans="21:191" ht="14.5" x14ac:dyDescent="0.35">
      <c r="U96">
        <v>843</v>
      </c>
      <c r="V96" s="22" t="s">
        <v>92</v>
      </c>
      <c r="Z96" s="22" t="s">
        <v>190</v>
      </c>
      <c r="CP96" s="380">
        <v>110099</v>
      </c>
      <c r="CQ96" s="380" t="s">
        <v>141645</v>
      </c>
      <c r="GA96" s="490" t="s">
        <v>141932</v>
      </c>
      <c r="GB96" s="491" t="str">
        <f t="shared" si="4"/>
        <v/>
      </c>
      <c r="GD96" s="17" t="str">
        <f t="shared" si="3"/>
        <v/>
      </c>
      <c r="GH96" s="17" t="str">
        <f t="shared" si="5"/>
        <v/>
      </c>
      <c r="GI96" s="56"/>
    </row>
    <row r="97" spans="21:191" ht="14.5" x14ac:dyDescent="0.35">
      <c r="U97">
        <v>842</v>
      </c>
      <c r="V97" s="22" t="s">
        <v>92</v>
      </c>
      <c r="Z97" s="22" t="s">
        <v>191</v>
      </c>
      <c r="CP97" s="380">
        <v>110110</v>
      </c>
      <c r="CQ97" s="380" t="s">
        <v>141645</v>
      </c>
      <c r="GA97" s="490" t="s">
        <v>141933</v>
      </c>
      <c r="GB97" s="491" t="str">
        <f t="shared" si="4"/>
        <v/>
      </c>
      <c r="GD97" s="17" t="str">
        <f t="shared" si="3"/>
        <v/>
      </c>
      <c r="GH97" s="17" t="str">
        <f t="shared" si="5"/>
        <v/>
      </c>
      <c r="GI97" s="56"/>
    </row>
    <row r="98" spans="21:191" ht="14.5" x14ac:dyDescent="0.35">
      <c r="U98">
        <v>854</v>
      </c>
      <c r="V98" s="22" t="s">
        <v>92</v>
      </c>
      <c r="Z98" s="22" t="s">
        <v>192</v>
      </c>
      <c r="CP98" s="380">
        <v>121001</v>
      </c>
      <c r="CQ98" s="380" t="s">
        <v>141659</v>
      </c>
      <c r="GA98" s="490" t="s">
        <v>141934</v>
      </c>
      <c r="GB98" s="491" t="str">
        <f t="shared" si="4"/>
        <v/>
      </c>
      <c r="GD98" s="17" t="str">
        <f t="shared" si="3"/>
        <v/>
      </c>
      <c r="GH98" s="17" t="str">
        <f t="shared" si="5"/>
        <v/>
      </c>
      <c r="GI98" s="56"/>
    </row>
    <row r="99" spans="21:191" ht="14.5" x14ac:dyDescent="0.35">
      <c r="U99">
        <v>805</v>
      </c>
      <c r="V99" s="22" t="s">
        <v>92</v>
      </c>
      <c r="Z99" s="22" t="s">
        <v>193</v>
      </c>
      <c r="CP99" s="380">
        <v>121002</v>
      </c>
      <c r="CQ99" s="380" t="s">
        <v>141659</v>
      </c>
      <c r="GA99" s="490" t="s">
        <v>141935</v>
      </c>
      <c r="GB99" s="491" t="str">
        <f t="shared" si="4"/>
        <v/>
      </c>
      <c r="GD99" s="17" t="str">
        <f t="shared" si="3"/>
        <v/>
      </c>
      <c r="GH99" s="17" t="str">
        <f t="shared" si="5"/>
        <v/>
      </c>
      <c r="GI99" s="56"/>
    </row>
    <row r="100" spans="21:191" ht="14.5" x14ac:dyDescent="0.35">
      <c r="U100">
        <v>800</v>
      </c>
      <c r="V100" s="22" t="s">
        <v>92</v>
      </c>
      <c r="Z100" s="22" t="s">
        <v>128169</v>
      </c>
      <c r="CP100" s="380">
        <v>121003</v>
      </c>
      <c r="CQ100" s="380" t="s">
        <v>141659</v>
      </c>
      <c r="GA100" s="490" t="s">
        <v>141936</v>
      </c>
      <c r="GB100" s="491" t="str">
        <f t="shared" si="4"/>
        <v/>
      </c>
      <c r="GD100" s="17" t="str">
        <f t="shared" si="3"/>
        <v/>
      </c>
      <c r="GH100" s="17" t="str">
        <f t="shared" si="5"/>
        <v/>
      </c>
      <c r="GI100" s="56"/>
    </row>
    <row r="101" spans="21:191" ht="14.5" x14ac:dyDescent="0.35">
      <c r="U101">
        <v>803</v>
      </c>
      <c r="V101" s="22" t="s">
        <v>92</v>
      </c>
      <c r="Z101" s="22" t="s">
        <v>128170</v>
      </c>
      <c r="CP101" s="380">
        <v>121004</v>
      </c>
      <c r="CQ101" s="380" t="s">
        <v>141659</v>
      </c>
      <c r="GA101" s="490" t="s">
        <v>141925</v>
      </c>
      <c r="GB101" s="491" t="str">
        <f t="shared" si="4"/>
        <v/>
      </c>
      <c r="GD101" s="17" t="str">
        <f t="shared" si="3"/>
        <v/>
      </c>
      <c r="GH101" s="17" t="str">
        <f t="shared" si="5"/>
        <v/>
      </c>
      <c r="GI101" s="56"/>
    </row>
    <row r="102" spans="21:191" ht="14.5" x14ac:dyDescent="0.35">
      <c r="U102">
        <v>801</v>
      </c>
      <c r="V102" s="22" t="s">
        <v>92</v>
      </c>
      <c r="Z102" s="22" t="s">
        <v>194</v>
      </c>
      <c r="CP102" s="380">
        <v>121005</v>
      </c>
      <c r="CQ102" s="380" t="s">
        <v>141659</v>
      </c>
      <c r="GA102" s="490" t="s">
        <v>141926</v>
      </c>
      <c r="GB102" s="491" t="str">
        <f t="shared" si="4"/>
        <v/>
      </c>
      <c r="GD102" s="17" t="str">
        <f t="shared" si="3"/>
        <v/>
      </c>
      <c r="GH102" s="17" t="str">
        <f t="shared" si="5"/>
        <v/>
      </c>
      <c r="GI102" s="56"/>
    </row>
    <row r="103" spans="21:191" ht="14.5" x14ac:dyDescent="0.35">
      <c r="U103">
        <v>823</v>
      </c>
      <c r="V103" s="22" t="s">
        <v>92</v>
      </c>
      <c r="Z103" s="22" t="s">
        <v>128171</v>
      </c>
      <c r="CP103" s="380">
        <v>121006</v>
      </c>
      <c r="CQ103" s="380" t="s">
        <v>141659</v>
      </c>
      <c r="GA103" s="490" t="s">
        <v>141927</v>
      </c>
      <c r="GB103" s="491" t="str">
        <f t="shared" si="4"/>
        <v/>
      </c>
      <c r="GD103" s="17" t="str">
        <f t="shared" si="3"/>
        <v/>
      </c>
      <c r="GH103" s="17" t="str">
        <f t="shared" si="5"/>
        <v/>
      </c>
      <c r="GI103" s="56"/>
    </row>
    <row r="104" spans="21:191" ht="14.5" x14ac:dyDescent="0.35">
      <c r="U104">
        <v>814</v>
      </c>
      <c r="V104" s="22" t="s">
        <v>92</v>
      </c>
      <c r="Z104" s="22" t="s">
        <v>195</v>
      </c>
      <c r="CP104" s="380">
        <v>121007</v>
      </c>
      <c r="CQ104" s="380" t="s">
        <v>141659</v>
      </c>
      <c r="GA104" s="490" t="s">
        <v>141928</v>
      </c>
      <c r="GB104" s="491" t="str">
        <f t="shared" si="4"/>
        <v/>
      </c>
      <c r="GD104" s="17" t="str">
        <f t="shared" si="3"/>
        <v/>
      </c>
      <c r="GH104" s="17" t="str">
        <f t="shared" si="5"/>
        <v/>
      </c>
      <c r="GI104" s="56"/>
    </row>
    <row r="105" spans="21:191" ht="14.5" x14ac:dyDescent="0.35">
      <c r="U105">
        <v>160</v>
      </c>
      <c r="V105" s="22" t="s">
        <v>93</v>
      </c>
      <c r="Z105" s="22" t="s">
        <v>196</v>
      </c>
      <c r="CP105" s="380">
        <v>121008</v>
      </c>
      <c r="CQ105" s="380" t="s">
        <v>141659</v>
      </c>
      <c r="GA105" s="490" t="s">
        <v>141929</v>
      </c>
      <c r="GB105" s="491" t="str">
        <f t="shared" si="4"/>
        <v/>
      </c>
      <c r="GD105" s="17" t="str">
        <f t="shared" si="3"/>
        <v/>
      </c>
      <c r="GH105" s="17" t="str">
        <f t="shared" si="5"/>
        <v/>
      </c>
      <c r="GI105" s="56"/>
    </row>
    <row r="106" spans="21:191" ht="14.5" x14ac:dyDescent="0.35">
      <c r="U106">
        <v>495</v>
      </c>
      <c r="V106" s="22" t="s">
        <v>128214</v>
      </c>
      <c r="Z106" s="22" t="s">
        <v>197</v>
      </c>
      <c r="CP106" s="380">
        <v>121009</v>
      </c>
      <c r="CQ106" s="380" t="s">
        <v>141659</v>
      </c>
      <c r="GA106" s="490" t="s">
        <v>141930</v>
      </c>
      <c r="GB106" s="491" t="str">
        <f t="shared" si="4"/>
        <v/>
      </c>
      <c r="GD106" s="17" t="str">
        <f t="shared" si="3"/>
        <v/>
      </c>
      <c r="GH106" s="17" t="str">
        <f t="shared" si="5"/>
        <v/>
      </c>
      <c r="GI106" s="56"/>
    </row>
    <row r="107" spans="21:191" ht="14.5" x14ac:dyDescent="0.35">
      <c r="U107">
        <v>491</v>
      </c>
      <c r="V107" s="22" t="s">
        <v>128214</v>
      </c>
      <c r="Z107" s="22" t="s">
        <v>198</v>
      </c>
      <c r="CP107" s="380">
        <v>121010</v>
      </c>
      <c r="CQ107" s="380" t="s">
        <v>141659</v>
      </c>
      <c r="GA107" s="490" t="s">
        <v>141931</v>
      </c>
      <c r="GB107" s="491" t="str">
        <f t="shared" si="4"/>
        <v/>
      </c>
      <c r="GD107" s="17" t="str">
        <f t="shared" si="3"/>
        <v/>
      </c>
      <c r="GH107" s="17" t="str">
        <f t="shared" si="5"/>
        <v/>
      </c>
      <c r="GI107" s="56"/>
    </row>
    <row r="108" spans="21:191" ht="14.5" x14ac:dyDescent="0.35">
      <c r="U108">
        <v>494</v>
      </c>
      <c r="V108" s="22" t="s">
        <v>128214</v>
      </c>
      <c r="Z108" s="22" t="s">
        <v>128172</v>
      </c>
      <c r="CP108" s="380">
        <v>121012</v>
      </c>
      <c r="CQ108" s="380" t="s">
        <v>141659</v>
      </c>
      <c r="GA108" s="490" t="s">
        <v>141932</v>
      </c>
      <c r="GB108" s="491" t="str">
        <f t="shared" si="4"/>
        <v/>
      </c>
      <c r="GD108" s="17" t="str">
        <f t="shared" si="3"/>
        <v/>
      </c>
      <c r="GH108" s="17" t="str">
        <f t="shared" si="5"/>
        <v/>
      </c>
      <c r="GI108" s="56"/>
    </row>
    <row r="109" spans="21:191" ht="14.5" x14ac:dyDescent="0.35">
      <c r="U109">
        <v>493</v>
      </c>
      <c r="V109" s="22" t="s">
        <v>128214</v>
      </c>
      <c r="Z109" s="22" t="s">
        <v>199</v>
      </c>
      <c r="CP109" s="380">
        <v>121013</v>
      </c>
      <c r="CQ109" s="380" t="s">
        <v>141659</v>
      </c>
      <c r="GA109" s="490" t="s">
        <v>141933</v>
      </c>
      <c r="GB109" s="491" t="str">
        <f t="shared" si="4"/>
        <v/>
      </c>
      <c r="GD109" s="17" t="str">
        <f t="shared" si="3"/>
        <v/>
      </c>
      <c r="GH109" s="17" t="str">
        <f t="shared" si="5"/>
        <v/>
      </c>
      <c r="GI109" s="56"/>
    </row>
    <row r="110" spans="21:191" ht="14.5" x14ac:dyDescent="0.35">
      <c r="U110">
        <v>490</v>
      </c>
      <c r="V110" s="22" t="s">
        <v>128214</v>
      </c>
      <c r="Z110" s="22" t="s">
        <v>200</v>
      </c>
      <c r="CP110" s="380">
        <v>121014</v>
      </c>
      <c r="CQ110" s="380" t="s">
        <v>141659</v>
      </c>
      <c r="GA110" s="490" t="s">
        <v>141934</v>
      </c>
      <c r="GB110" s="491" t="str">
        <f t="shared" si="4"/>
        <v/>
      </c>
      <c r="GD110" s="17" t="str">
        <f t="shared" si="3"/>
        <v/>
      </c>
      <c r="GH110" s="17" t="str">
        <f t="shared" si="5"/>
        <v/>
      </c>
      <c r="GI110" s="56"/>
    </row>
    <row r="111" spans="21:191" ht="14.5" x14ac:dyDescent="0.35">
      <c r="U111">
        <v>496</v>
      </c>
      <c r="V111" s="22" t="s">
        <v>128214</v>
      </c>
      <c r="Z111" s="22" t="s">
        <v>128173</v>
      </c>
      <c r="CP111" s="380">
        <v>121015</v>
      </c>
      <c r="CQ111" s="380" t="s">
        <v>141659</v>
      </c>
      <c r="GA111" s="490" t="s">
        <v>141935</v>
      </c>
      <c r="GB111" s="491" t="str">
        <f t="shared" si="4"/>
        <v/>
      </c>
      <c r="GD111" s="17" t="str">
        <f t="shared" si="3"/>
        <v/>
      </c>
      <c r="GH111" s="17" t="str">
        <f t="shared" si="5"/>
        <v/>
      </c>
      <c r="GI111" s="56"/>
    </row>
    <row r="112" spans="21:191" ht="14.5" x14ac:dyDescent="0.35">
      <c r="U112">
        <v>497</v>
      </c>
      <c r="V112" s="22" t="s">
        <v>128214</v>
      </c>
      <c r="Z112" s="22" t="s">
        <v>201</v>
      </c>
      <c r="CP112" s="380">
        <v>121101</v>
      </c>
      <c r="CQ112" s="380" t="s">
        <v>141659</v>
      </c>
      <c r="GA112" s="490" t="s">
        <v>141936</v>
      </c>
      <c r="GB112" s="491" t="str">
        <f t="shared" si="4"/>
        <v/>
      </c>
      <c r="GD112" s="17" t="str">
        <f t="shared" si="3"/>
        <v/>
      </c>
      <c r="GH112" s="17" t="str">
        <f t="shared" si="5"/>
        <v/>
      </c>
      <c r="GI112" s="56"/>
    </row>
    <row r="113" spans="21:191" ht="14.5" x14ac:dyDescent="0.35">
      <c r="U113">
        <v>492</v>
      </c>
      <c r="V113" s="22" t="s">
        <v>128214</v>
      </c>
      <c r="Z113" s="22" t="s">
        <v>202</v>
      </c>
      <c r="CP113" s="380">
        <v>121102</v>
      </c>
      <c r="CQ113" s="380" t="s">
        <v>141659</v>
      </c>
      <c r="GA113" s="490" t="s">
        <v>141925</v>
      </c>
      <c r="GB113" s="491" t="str">
        <f t="shared" si="4"/>
        <v/>
      </c>
      <c r="GD113" s="17" t="str">
        <f t="shared" si="3"/>
        <v/>
      </c>
      <c r="GH113" s="17" t="str">
        <f t="shared" si="5"/>
        <v/>
      </c>
      <c r="GI113" s="56"/>
    </row>
    <row r="114" spans="21:191" ht="14.5" x14ac:dyDescent="0.35">
      <c r="U114">
        <v>110</v>
      </c>
      <c r="V114" s="22" t="s">
        <v>96</v>
      </c>
      <c r="Z114" s="22" t="s">
        <v>203</v>
      </c>
      <c r="CP114" s="380">
        <v>121103</v>
      </c>
      <c r="CQ114" s="380" t="s">
        <v>141659</v>
      </c>
      <c r="GA114" s="490" t="s">
        <v>141926</v>
      </c>
      <c r="GB114" s="491" t="str">
        <f t="shared" si="4"/>
        <v/>
      </c>
      <c r="GD114" s="17" t="str">
        <f t="shared" si="3"/>
        <v/>
      </c>
      <c r="GH114" s="17" t="str">
        <f t="shared" si="5"/>
        <v/>
      </c>
      <c r="GI114" s="56"/>
    </row>
    <row r="115" spans="21:191" ht="14.5" x14ac:dyDescent="0.35">
      <c r="U115">
        <v>403</v>
      </c>
      <c r="V115" s="22" t="s">
        <v>97</v>
      </c>
      <c r="Z115" s="22" t="s">
        <v>204</v>
      </c>
      <c r="CP115" s="380">
        <v>121105</v>
      </c>
      <c r="CQ115" s="380" t="s">
        <v>141659</v>
      </c>
      <c r="GA115" s="490" t="s">
        <v>141927</v>
      </c>
      <c r="GB115" s="491" t="str">
        <f t="shared" si="4"/>
        <v/>
      </c>
      <c r="GD115" s="17" t="str">
        <f t="shared" si="3"/>
        <v/>
      </c>
      <c r="GH115" s="17" t="str">
        <f t="shared" si="5"/>
        <v/>
      </c>
      <c r="GI115" s="56"/>
    </row>
    <row r="116" spans="21:191" ht="14.5" x14ac:dyDescent="0.35">
      <c r="U116">
        <v>385</v>
      </c>
      <c r="V116" s="22" t="s">
        <v>98</v>
      </c>
      <c r="Z116" s="22" t="s">
        <v>128174</v>
      </c>
      <c r="CP116" s="380">
        <v>121106</v>
      </c>
      <c r="CQ116" s="380" t="s">
        <v>141659</v>
      </c>
      <c r="GA116" s="490" t="s">
        <v>141928</v>
      </c>
      <c r="GB116" s="491" t="str">
        <f t="shared" si="4"/>
        <v/>
      </c>
      <c r="GD116" s="17" t="str">
        <f t="shared" si="3"/>
        <v/>
      </c>
      <c r="GH116" s="17" t="str">
        <f t="shared" si="5"/>
        <v/>
      </c>
      <c r="GI116" s="56"/>
    </row>
    <row r="117" spans="21:191" ht="14.5" x14ac:dyDescent="0.35">
      <c r="U117">
        <v>384</v>
      </c>
      <c r="V117" s="22" t="s">
        <v>98</v>
      </c>
      <c r="Z117" s="22" t="s">
        <v>205</v>
      </c>
      <c r="CP117" s="380">
        <v>121107</v>
      </c>
      <c r="CQ117" s="380" t="s">
        <v>141659</v>
      </c>
      <c r="GA117" s="490" t="s">
        <v>141929</v>
      </c>
      <c r="GB117" s="491" t="str">
        <f t="shared" si="4"/>
        <v/>
      </c>
      <c r="GD117" s="17" t="str">
        <f t="shared" si="3"/>
        <v/>
      </c>
      <c r="GH117" s="17" t="str">
        <f t="shared" si="5"/>
        <v/>
      </c>
      <c r="GI117" s="56"/>
    </row>
    <row r="118" spans="21:191" ht="14.5" x14ac:dyDescent="0.35">
      <c r="U118">
        <v>383</v>
      </c>
      <c r="V118" s="22" t="s">
        <v>98</v>
      </c>
      <c r="Z118" s="22" t="s">
        <v>206</v>
      </c>
      <c r="CP118" s="380">
        <v>122001</v>
      </c>
      <c r="CQ118" s="380" t="s">
        <v>141659</v>
      </c>
      <c r="GA118" s="490" t="s">
        <v>141930</v>
      </c>
      <c r="GB118" s="491" t="str">
        <f t="shared" si="4"/>
        <v/>
      </c>
      <c r="GD118" s="17" t="str">
        <f t="shared" si="3"/>
        <v/>
      </c>
      <c r="GH118" s="17" t="str">
        <f t="shared" si="5"/>
        <v/>
      </c>
      <c r="GI118" s="56"/>
    </row>
    <row r="119" spans="21:191" ht="14.5" x14ac:dyDescent="0.35">
      <c r="U119">
        <v>393</v>
      </c>
      <c r="V119" s="22" t="s">
        <v>98</v>
      </c>
      <c r="Z119" s="22" t="s">
        <v>207</v>
      </c>
      <c r="CP119" s="380">
        <v>122002</v>
      </c>
      <c r="CQ119" s="380" t="s">
        <v>141659</v>
      </c>
      <c r="GA119" s="490" t="s">
        <v>141931</v>
      </c>
      <c r="GB119" s="491" t="str">
        <f t="shared" si="4"/>
        <v/>
      </c>
      <c r="GD119" s="17" t="str">
        <f t="shared" si="3"/>
        <v/>
      </c>
      <c r="GH119" s="17" t="str">
        <f t="shared" si="5"/>
        <v/>
      </c>
      <c r="GI119" s="56"/>
    </row>
    <row r="120" spans="21:191" ht="14.5" x14ac:dyDescent="0.35">
      <c r="U120">
        <v>394</v>
      </c>
      <c r="V120" s="22" t="s">
        <v>98</v>
      </c>
      <c r="Z120" s="22" t="s">
        <v>208</v>
      </c>
      <c r="CP120" s="380">
        <v>122003</v>
      </c>
      <c r="CQ120" s="380" t="s">
        <v>141659</v>
      </c>
      <c r="GA120" s="490" t="s">
        <v>141932</v>
      </c>
      <c r="GB120" s="491" t="str">
        <f t="shared" si="4"/>
        <v/>
      </c>
      <c r="GD120" s="17" t="str">
        <f t="shared" si="3"/>
        <v/>
      </c>
      <c r="GH120" s="17" t="str">
        <f t="shared" si="5"/>
        <v/>
      </c>
      <c r="GI120" s="56"/>
    </row>
    <row r="121" spans="21:191" ht="14.5" x14ac:dyDescent="0.35">
      <c r="U121">
        <v>392</v>
      </c>
      <c r="V121" s="22" t="s">
        <v>98</v>
      </c>
      <c r="Z121" s="22" t="s">
        <v>128175</v>
      </c>
      <c r="CP121" s="380">
        <v>122004</v>
      </c>
      <c r="CQ121" s="380" t="s">
        <v>141659</v>
      </c>
      <c r="GA121" s="490" t="s">
        <v>141933</v>
      </c>
      <c r="GB121" s="491" t="str">
        <f t="shared" si="4"/>
        <v/>
      </c>
      <c r="GD121" s="17" t="str">
        <f t="shared" si="3"/>
        <v/>
      </c>
      <c r="GH121" s="17" t="str">
        <f t="shared" si="5"/>
        <v/>
      </c>
      <c r="GI121" s="56"/>
    </row>
    <row r="122" spans="21:191" ht="14.5" x14ac:dyDescent="0.35">
      <c r="U122">
        <v>387</v>
      </c>
      <c r="V122" s="22" t="s">
        <v>98</v>
      </c>
      <c r="Z122" s="22" t="s">
        <v>128176</v>
      </c>
      <c r="CP122" s="380">
        <v>122005</v>
      </c>
      <c r="CQ122" s="380" t="s">
        <v>141659</v>
      </c>
      <c r="GA122" s="490" t="s">
        <v>141934</v>
      </c>
      <c r="GB122" s="491" t="str">
        <f t="shared" si="4"/>
        <v/>
      </c>
      <c r="GD122" s="17" t="str">
        <f t="shared" si="3"/>
        <v/>
      </c>
      <c r="GH122" s="17" t="str">
        <f t="shared" si="5"/>
        <v/>
      </c>
      <c r="GI122" s="56"/>
    </row>
    <row r="123" spans="21:191" ht="14.5" x14ac:dyDescent="0.35">
      <c r="U123">
        <v>388</v>
      </c>
      <c r="V123" s="22" t="s">
        <v>98</v>
      </c>
      <c r="Z123" s="22" t="s">
        <v>209</v>
      </c>
      <c r="CP123" s="380">
        <v>122006</v>
      </c>
      <c r="CQ123" s="380" t="s">
        <v>141659</v>
      </c>
      <c r="GA123" s="490" t="s">
        <v>141935</v>
      </c>
      <c r="GB123" s="491" t="str">
        <f t="shared" si="4"/>
        <v/>
      </c>
      <c r="GD123" s="17" t="str">
        <f t="shared" si="3"/>
        <v/>
      </c>
      <c r="GH123" s="17" t="str">
        <f t="shared" si="5"/>
        <v/>
      </c>
      <c r="GI123" s="56"/>
    </row>
    <row r="124" spans="21:191" ht="14.5" x14ac:dyDescent="0.35">
      <c r="U124">
        <v>396</v>
      </c>
      <c r="V124" s="22" t="s">
        <v>98</v>
      </c>
      <c r="Z124" s="22" t="s">
        <v>210</v>
      </c>
      <c r="CP124" s="380">
        <v>122007</v>
      </c>
      <c r="CQ124" s="380" t="s">
        <v>141659</v>
      </c>
      <c r="GA124" s="490" t="s">
        <v>141936</v>
      </c>
      <c r="GB124" s="491" t="str">
        <f t="shared" si="4"/>
        <v/>
      </c>
      <c r="GD124" s="17" t="str">
        <f t="shared" si="3"/>
        <v/>
      </c>
      <c r="GH124" s="17" t="str">
        <f t="shared" si="5"/>
        <v/>
      </c>
      <c r="GI124" s="56"/>
    </row>
    <row r="125" spans="21:191" ht="14.5" x14ac:dyDescent="0.35">
      <c r="U125">
        <v>382</v>
      </c>
      <c r="V125" s="22" t="s">
        <v>98</v>
      </c>
      <c r="Z125" s="22" t="s">
        <v>211</v>
      </c>
      <c r="CP125" s="380">
        <v>122008</v>
      </c>
      <c r="CQ125" s="380" t="s">
        <v>141659</v>
      </c>
    </row>
    <row r="126" spans="21:191" ht="14.5" x14ac:dyDescent="0.35">
      <c r="U126">
        <v>360</v>
      </c>
      <c r="V126" s="22" t="s">
        <v>98</v>
      </c>
      <c r="Z126" s="22" t="s">
        <v>212</v>
      </c>
      <c r="CP126" s="380">
        <v>122009</v>
      </c>
      <c r="CQ126" s="380" t="s">
        <v>141659</v>
      </c>
    </row>
    <row r="127" spans="21:191" ht="14.5" x14ac:dyDescent="0.35">
      <c r="U127">
        <v>363</v>
      </c>
      <c r="V127" s="22" t="s">
        <v>98</v>
      </c>
      <c r="Z127" s="22" t="s">
        <v>213</v>
      </c>
      <c r="CP127" s="380">
        <v>122010</v>
      </c>
      <c r="CQ127" s="380" t="s">
        <v>141659</v>
      </c>
    </row>
    <row r="128" spans="21:191" ht="14.5" x14ac:dyDescent="0.35">
      <c r="U128">
        <v>364</v>
      </c>
      <c r="V128" s="22" t="s">
        <v>98</v>
      </c>
      <c r="Z128" s="22" t="s">
        <v>214</v>
      </c>
      <c r="CP128" s="380">
        <v>122011</v>
      </c>
      <c r="CQ128" s="380" t="s">
        <v>141659</v>
      </c>
    </row>
    <row r="129" spans="21:95" ht="14.5" x14ac:dyDescent="0.35">
      <c r="U129">
        <v>380</v>
      </c>
      <c r="V129" s="22" t="s">
        <v>98</v>
      </c>
      <c r="Z129" s="22" t="s">
        <v>215</v>
      </c>
      <c r="CP129" s="380">
        <v>122012</v>
      </c>
      <c r="CQ129" s="380" t="s">
        <v>141659</v>
      </c>
    </row>
    <row r="130" spans="21:95" ht="14.5" x14ac:dyDescent="0.35">
      <c r="U130">
        <v>365</v>
      </c>
      <c r="V130" s="22" t="s">
        <v>98</v>
      </c>
      <c r="Z130" s="22" t="s">
        <v>216</v>
      </c>
      <c r="CP130" s="380">
        <v>122015</v>
      </c>
      <c r="CQ130" s="380" t="s">
        <v>141659</v>
      </c>
    </row>
    <row r="131" spans="21:95" ht="14.5" x14ac:dyDescent="0.35">
      <c r="U131">
        <v>362</v>
      </c>
      <c r="V131" s="22" t="s">
        <v>98</v>
      </c>
      <c r="Z131" s="22" t="s">
        <v>217</v>
      </c>
      <c r="CP131" s="380">
        <v>122016</v>
      </c>
      <c r="CQ131" s="380" t="s">
        <v>141659</v>
      </c>
    </row>
    <row r="132" spans="21:95" ht="14.5" x14ac:dyDescent="0.35">
      <c r="U132">
        <v>391</v>
      </c>
      <c r="V132" s="22" t="s">
        <v>98</v>
      </c>
      <c r="Z132" s="22" t="s">
        <v>218</v>
      </c>
      <c r="CP132" s="380">
        <v>122017</v>
      </c>
      <c r="CQ132" s="380" t="s">
        <v>141659</v>
      </c>
    </row>
    <row r="133" spans="21:95" ht="14.5" x14ac:dyDescent="0.35">
      <c r="U133">
        <v>361</v>
      </c>
      <c r="V133" s="22" t="s">
        <v>98</v>
      </c>
      <c r="Z133" s="22" t="s">
        <v>219</v>
      </c>
      <c r="CP133" s="380">
        <v>122018</v>
      </c>
      <c r="CQ133" s="380" t="s">
        <v>141659</v>
      </c>
    </row>
    <row r="134" spans="21:95" ht="14.5" x14ac:dyDescent="0.35">
      <c r="U134">
        <v>395</v>
      </c>
      <c r="V134" s="22" t="s">
        <v>98</v>
      </c>
      <c r="Z134" s="22" t="s">
        <v>128177</v>
      </c>
      <c r="CP134" s="380">
        <v>122051</v>
      </c>
      <c r="CQ134" s="380" t="s">
        <v>141659</v>
      </c>
    </row>
    <row r="135" spans="21:95" ht="14.5" x14ac:dyDescent="0.35">
      <c r="U135">
        <v>370</v>
      </c>
      <c r="V135" s="22" t="s">
        <v>98</v>
      </c>
      <c r="Z135" s="22" t="s">
        <v>128178</v>
      </c>
      <c r="CP135" s="380">
        <v>122052</v>
      </c>
      <c r="CQ135" s="380" t="s">
        <v>141659</v>
      </c>
    </row>
    <row r="136" spans="21:95" ht="14.5" x14ac:dyDescent="0.35">
      <c r="U136">
        <v>389</v>
      </c>
      <c r="V136" s="22" t="s">
        <v>98</v>
      </c>
      <c r="Z136" s="22" t="s">
        <v>220</v>
      </c>
      <c r="CP136" s="380">
        <v>122098</v>
      </c>
      <c r="CQ136" s="380" t="s">
        <v>141659</v>
      </c>
    </row>
    <row r="137" spans="21:95" ht="14.5" x14ac:dyDescent="0.35">
      <c r="U137">
        <v>390</v>
      </c>
      <c r="V137" s="22" t="s">
        <v>98</v>
      </c>
      <c r="Z137" s="22" t="s">
        <v>221</v>
      </c>
      <c r="CP137" s="380">
        <v>122101</v>
      </c>
      <c r="CQ137" s="380" t="s">
        <v>141659</v>
      </c>
    </row>
    <row r="138" spans="21:95" ht="14.5" x14ac:dyDescent="0.35">
      <c r="U138">
        <v>126</v>
      </c>
      <c r="V138" s="22" t="s">
        <v>99</v>
      </c>
      <c r="Z138" s="22" t="s">
        <v>222</v>
      </c>
      <c r="CP138" s="380">
        <v>122102</v>
      </c>
      <c r="CQ138" s="380" t="s">
        <v>141659</v>
      </c>
    </row>
    <row r="139" spans="21:95" ht="14.5" x14ac:dyDescent="0.35">
      <c r="U139">
        <v>121</v>
      </c>
      <c r="V139" s="22" t="s">
        <v>99</v>
      </c>
      <c r="Z139" s="22" t="s">
        <v>223</v>
      </c>
      <c r="CP139" s="380">
        <v>122103</v>
      </c>
      <c r="CQ139" s="380" t="s">
        <v>141659</v>
      </c>
    </row>
    <row r="140" spans="21:95" ht="14.5" x14ac:dyDescent="0.35">
      <c r="U140">
        <v>123</v>
      </c>
      <c r="V140" s="22" t="s">
        <v>99</v>
      </c>
      <c r="Z140" s="22" t="s">
        <v>224</v>
      </c>
      <c r="CP140" s="380">
        <v>122104</v>
      </c>
      <c r="CQ140" s="380" t="s">
        <v>141659</v>
      </c>
    </row>
    <row r="141" spans="21:95" ht="14.5" x14ac:dyDescent="0.35">
      <c r="U141">
        <v>125</v>
      </c>
      <c r="V141" s="22" t="s">
        <v>99</v>
      </c>
      <c r="Z141" s="22" t="s">
        <v>225</v>
      </c>
      <c r="CP141" s="380">
        <v>122105</v>
      </c>
      <c r="CQ141" s="380" t="s">
        <v>141659</v>
      </c>
    </row>
    <row r="142" spans="21:95" ht="14.5" x14ac:dyDescent="0.35">
      <c r="U142">
        <v>134</v>
      </c>
      <c r="V142" s="22" t="s">
        <v>99</v>
      </c>
      <c r="Z142" s="22" t="s">
        <v>226</v>
      </c>
      <c r="CP142" s="380">
        <v>122107</v>
      </c>
      <c r="CQ142" s="380" t="s">
        <v>141659</v>
      </c>
    </row>
    <row r="143" spans="21:95" ht="14.5" x14ac:dyDescent="0.35">
      <c r="U143">
        <v>133</v>
      </c>
      <c r="V143" s="22" t="s">
        <v>99</v>
      </c>
      <c r="Z143" s="22" t="s">
        <v>128179</v>
      </c>
      <c r="CP143" s="380">
        <v>122108</v>
      </c>
      <c r="CQ143" s="380" t="s">
        <v>141659</v>
      </c>
    </row>
    <row r="144" spans="21:95" ht="14.5" x14ac:dyDescent="0.35">
      <c r="U144">
        <v>136</v>
      </c>
      <c r="V144" s="22" t="s">
        <v>99</v>
      </c>
      <c r="Z144" s="22" t="s">
        <v>227</v>
      </c>
      <c r="CP144" s="380">
        <v>122413</v>
      </c>
      <c r="CQ144" s="380" t="s">
        <v>141659</v>
      </c>
    </row>
    <row r="145" spans="21:95" ht="14.5" x14ac:dyDescent="0.35">
      <c r="U145">
        <v>124</v>
      </c>
      <c r="V145" s="22" t="s">
        <v>99</v>
      </c>
      <c r="Z145" s="22" t="s">
        <v>228</v>
      </c>
      <c r="CP145" s="380">
        <v>122414</v>
      </c>
      <c r="CQ145" s="380" t="s">
        <v>141659</v>
      </c>
    </row>
    <row r="146" spans="21:95" ht="14.5" x14ac:dyDescent="0.35">
      <c r="U146">
        <v>131</v>
      </c>
      <c r="V146" s="22" t="s">
        <v>99</v>
      </c>
      <c r="Z146" s="22" t="s">
        <v>128180</v>
      </c>
      <c r="CP146" s="380">
        <v>122502</v>
      </c>
      <c r="CQ146" s="380" t="s">
        <v>141659</v>
      </c>
    </row>
    <row r="147" spans="21:95" ht="14.5" x14ac:dyDescent="0.35">
      <c r="U147">
        <v>132</v>
      </c>
      <c r="V147" s="22" t="s">
        <v>99</v>
      </c>
      <c r="Z147" s="22" t="s">
        <v>229</v>
      </c>
      <c r="CP147" s="380">
        <v>122503</v>
      </c>
      <c r="CQ147" s="380" t="s">
        <v>141659</v>
      </c>
    </row>
    <row r="148" spans="21:95" ht="14.5" x14ac:dyDescent="0.35">
      <c r="U148">
        <v>122</v>
      </c>
      <c r="V148" s="22" t="s">
        <v>99</v>
      </c>
      <c r="Z148" s="22" t="s">
        <v>128181</v>
      </c>
      <c r="CP148" s="380">
        <v>122504</v>
      </c>
      <c r="CQ148" s="380" t="s">
        <v>141659</v>
      </c>
    </row>
    <row r="149" spans="21:95" ht="14.5" x14ac:dyDescent="0.35">
      <c r="U149">
        <v>127</v>
      </c>
      <c r="V149" s="22" t="s">
        <v>99</v>
      </c>
      <c r="Z149" s="22" t="s">
        <v>128182</v>
      </c>
      <c r="CP149" s="380">
        <v>122505</v>
      </c>
      <c r="CQ149" s="380" t="s">
        <v>141659</v>
      </c>
    </row>
    <row r="150" spans="21:95" ht="14.5" x14ac:dyDescent="0.35">
      <c r="U150">
        <v>135</v>
      </c>
      <c r="V150" s="22" t="s">
        <v>99</v>
      </c>
      <c r="Z150" s="22" t="s">
        <v>230</v>
      </c>
      <c r="CP150" s="380">
        <v>122506</v>
      </c>
      <c r="CQ150" s="380" t="s">
        <v>141659</v>
      </c>
    </row>
    <row r="151" spans="21:95" ht="14.5" x14ac:dyDescent="0.35">
      <c r="U151">
        <v>176</v>
      </c>
      <c r="V151" s="22" t="s">
        <v>100</v>
      </c>
      <c r="Z151" s="22" t="s">
        <v>231</v>
      </c>
      <c r="CP151" s="380">
        <v>122508</v>
      </c>
      <c r="CQ151" s="380" t="s">
        <v>141659</v>
      </c>
    </row>
    <row r="152" spans="21:95" ht="14.5" x14ac:dyDescent="0.35">
      <c r="U152">
        <v>174</v>
      </c>
      <c r="V152" s="22" t="s">
        <v>100</v>
      </c>
      <c r="Z152" s="22" t="s">
        <v>232</v>
      </c>
      <c r="CP152" s="380">
        <v>123001</v>
      </c>
      <c r="CQ152" s="380" t="s">
        <v>141659</v>
      </c>
    </row>
    <row r="153" spans="21:95" ht="14.5" x14ac:dyDescent="0.35">
      <c r="U153">
        <v>177</v>
      </c>
      <c r="V153" s="22" t="s">
        <v>100</v>
      </c>
      <c r="Z153" s="22" t="s">
        <v>128183</v>
      </c>
      <c r="CP153" s="380">
        <v>123021</v>
      </c>
      <c r="CQ153" s="380" t="s">
        <v>141659</v>
      </c>
    </row>
    <row r="154" spans="21:95" ht="14.5" x14ac:dyDescent="0.35">
      <c r="U154">
        <v>175</v>
      </c>
      <c r="V154" s="22" t="s">
        <v>100</v>
      </c>
      <c r="Z154" s="22" t="s">
        <v>233</v>
      </c>
      <c r="CP154" s="380">
        <v>123023</v>
      </c>
      <c r="CQ154" s="380" t="s">
        <v>141659</v>
      </c>
    </row>
    <row r="155" spans="21:95" ht="14.5" x14ac:dyDescent="0.35">
      <c r="U155">
        <v>171</v>
      </c>
      <c r="V155" s="22" t="s">
        <v>100</v>
      </c>
      <c r="Z155" s="22" t="s">
        <v>234</v>
      </c>
      <c r="CP155" s="380">
        <v>123024</v>
      </c>
      <c r="CQ155" s="380" t="s">
        <v>141659</v>
      </c>
    </row>
    <row r="156" spans="21:95" ht="14.5" x14ac:dyDescent="0.35">
      <c r="U156">
        <v>172</v>
      </c>
      <c r="V156" s="22" t="s">
        <v>100</v>
      </c>
      <c r="Z156" s="22" t="s">
        <v>235</v>
      </c>
      <c r="CP156" s="380">
        <v>123027</v>
      </c>
      <c r="CQ156" s="380" t="s">
        <v>141659</v>
      </c>
    </row>
    <row r="157" spans="21:95" ht="14.5" x14ac:dyDescent="0.35">
      <c r="U157">
        <v>173</v>
      </c>
      <c r="V157" s="22" t="s">
        <v>100</v>
      </c>
      <c r="Z157" s="22" t="s">
        <v>236</v>
      </c>
      <c r="CP157" s="380">
        <v>123028</v>
      </c>
      <c r="CQ157" s="380" t="s">
        <v>141659</v>
      </c>
    </row>
    <row r="158" spans="21:95" ht="14.5" x14ac:dyDescent="0.35">
      <c r="U158">
        <v>192</v>
      </c>
      <c r="V158" s="22" t="s">
        <v>101</v>
      </c>
      <c r="Z158" s="22" t="s">
        <v>237</v>
      </c>
      <c r="CP158" s="380">
        <v>123029</v>
      </c>
      <c r="CQ158" s="380" t="s">
        <v>141659</v>
      </c>
    </row>
    <row r="159" spans="21:95" ht="14.5" x14ac:dyDescent="0.35">
      <c r="U159">
        <v>185</v>
      </c>
      <c r="V159" s="22" t="s">
        <v>101</v>
      </c>
      <c r="Z159" s="22" t="s">
        <v>238</v>
      </c>
      <c r="CP159" s="380">
        <v>123031</v>
      </c>
      <c r="CQ159" s="380" t="s">
        <v>141659</v>
      </c>
    </row>
    <row r="160" spans="21:95" ht="14.5" x14ac:dyDescent="0.35">
      <c r="U160">
        <v>182</v>
      </c>
      <c r="V160" s="22" t="s">
        <v>101</v>
      </c>
      <c r="Z160" s="22" t="s">
        <v>239</v>
      </c>
      <c r="CP160" s="380">
        <v>123034</v>
      </c>
      <c r="CQ160" s="380" t="s">
        <v>141659</v>
      </c>
    </row>
    <row r="161" spans="21:95" ht="14.5" x14ac:dyDescent="0.35">
      <c r="U161">
        <v>181</v>
      </c>
      <c r="V161" s="22" t="s">
        <v>101</v>
      </c>
      <c r="Z161" s="22" t="s">
        <v>128184</v>
      </c>
      <c r="CP161" s="380">
        <v>123035</v>
      </c>
      <c r="CQ161" s="380" t="s">
        <v>141659</v>
      </c>
    </row>
    <row r="162" spans="21:95" ht="14.5" x14ac:dyDescent="0.35">
      <c r="U162">
        <v>180</v>
      </c>
      <c r="V162" s="22" t="s">
        <v>101</v>
      </c>
      <c r="Z162" s="22" t="s">
        <v>240</v>
      </c>
      <c r="CP162" s="380">
        <v>123101</v>
      </c>
      <c r="CQ162" s="380" t="s">
        <v>141659</v>
      </c>
    </row>
    <row r="163" spans="21:95" ht="14.5" x14ac:dyDescent="0.35">
      <c r="U163">
        <v>184</v>
      </c>
      <c r="V163" s="22" t="s">
        <v>101</v>
      </c>
      <c r="Z163" s="22" t="s">
        <v>241</v>
      </c>
      <c r="CP163" s="380">
        <v>123102</v>
      </c>
      <c r="CQ163" s="380" t="s">
        <v>141659</v>
      </c>
    </row>
    <row r="164" spans="21:95" ht="14.5" x14ac:dyDescent="0.35">
      <c r="U164">
        <v>193</v>
      </c>
      <c r="V164" s="22" t="s">
        <v>101</v>
      </c>
      <c r="Z164" s="22" t="s">
        <v>242</v>
      </c>
      <c r="CP164" s="380">
        <v>123103</v>
      </c>
      <c r="CQ164" s="380" t="s">
        <v>141659</v>
      </c>
    </row>
    <row r="165" spans="21:95" ht="14.5" x14ac:dyDescent="0.35">
      <c r="U165">
        <v>191</v>
      </c>
      <c r="V165" s="22" t="s">
        <v>101</v>
      </c>
      <c r="Z165" s="22" t="s">
        <v>243</v>
      </c>
      <c r="CP165" s="380">
        <v>123106</v>
      </c>
      <c r="CQ165" s="380" t="s">
        <v>141659</v>
      </c>
    </row>
    <row r="166" spans="21:95" ht="14.5" x14ac:dyDescent="0.35">
      <c r="U166">
        <v>190</v>
      </c>
      <c r="V166" s="22" t="s">
        <v>101</v>
      </c>
      <c r="Z166" s="22" t="s">
        <v>128185</v>
      </c>
      <c r="CP166" s="380">
        <v>123110</v>
      </c>
      <c r="CQ166" s="380" t="s">
        <v>141659</v>
      </c>
    </row>
    <row r="167" spans="21:95" ht="14.5" x14ac:dyDescent="0.35">
      <c r="U167">
        <v>822</v>
      </c>
      <c r="V167" s="22" t="s">
        <v>118</v>
      </c>
      <c r="Z167" s="22" t="s">
        <v>128186</v>
      </c>
      <c r="CP167" s="380">
        <v>123301</v>
      </c>
      <c r="CQ167" s="380" t="s">
        <v>141659</v>
      </c>
    </row>
    <row r="168" spans="21:95" ht="14.5" x14ac:dyDescent="0.35">
      <c r="U168">
        <v>825</v>
      </c>
      <c r="V168" s="22" t="s">
        <v>118</v>
      </c>
      <c r="Z168" s="22" t="s">
        <v>128187</v>
      </c>
      <c r="CP168" s="380">
        <v>123302</v>
      </c>
      <c r="CQ168" s="380" t="s">
        <v>141659</v>
      </c>
    </row>
    <row r="169" spans="21:95" ht="14.5" x14ac:dyDescent="0.35">
      <c r="U169">
        <v>829</v>
      </c>
      <c r="V169" s="22" t="s">
        <v>118</v>
      </c>
      <c r="Z169" s="22" t="s">
        <v>244</v>
      </c>
      <c r="CP169" s="380">
        <v>123303</v>
      </c>
      <c r="CQ169" s="380" t="s">
        <v>141659</v>
      </c>
    </row>
    <row r="170" spans="21:95" ht="14.5" x14ac:dyDescent="0.35">
      <c r="U170">
        <v>815</v>
      </c>
      <c r="V170" s="22" t="s">
        <v>118</v>
      </c>
      <c r="Z170" s="22" t="s">
        <v>245</v>
      </c>
      <c r="CP170" s="380">
        <v>123401</v>
      </c>
      <c r="CQ170" s="380" t="s">
        <v>141659</v>
      </c>
    </row>
    <row r="171" spans="21:95" ht="14.5" x14ac:dyDescent="0.35">
      <c r="U171">
        <v>816</v>
      </c>
      <c r="V171" s="22" t="s">
        <v>118</v>
      </c>
      <c r="Z171" s="22" t="s">
        <v>246</v>
      </c>
      <c r="CP171" s="380">
        <v>123411</v>
      </c>
      <c r="CQ171" s="380" t="s">
        <v>141659</v>
      </c>
    </row>
    <row r="172" spans="21:95" ht="14.5" x14ac:dyDescent="0.35">
      <c r="U172">
        <v>835</v>
      </c>
      <c r="V172" s="22" t="s">
        <v>118</v>
      </c>
      <c r="Z172" s="22" t="s">
        <v>247</v>
      </c>
      <c r="CP172" s="380">
        <v>123412</v>
      </c>
      <c r="CQ172" s="380" t="s">
        <v>141659</v>
      </c>
    </row>
    <row r="173" spans="21:95" ht="14.5" x14ac:dyDescent="0.35">
      <c r="U173">
        <v>828</v>
      </c>
      <c r="V173" s="22" t="s">
        <v>118</v>
      </c>
      <c r="Z173" s="22" t="s">
        <v>128188</v>
      </c>
      <c r="CP173" s="380">
        <v>123501</v>
      </c>
      <c r="CQ173" s="380" t="s">
        <v>141659</v>
      </c>
    </row>
    <row r="174" spans="21:95" ht="14.5" x14ac:dyDescent="0.35">
      <c r="U174">
        <v>826</v>
      </c>
      <c r="V174" s="22" t="s">
        <v>118</v>
      </c>
      <c r="Z174" s="22" t="s">
        <v>248</v>
      </c>
      <c r="CP174" s="380">
        <v>124001</v>
      </c>
      <c r="CQ174" s="380" t="s">
        <v>141659</v>
      </c>
    </row>
    <row r="175" spans="21:95" ht="14.5" x14ac:dyDescent="0.35">
      <c r="U175">
        <v>834</v>
      </c>
      <c r="V175" s="22" t="s">
        <v>118</v>
      </c>
      <c r="Z175" s="22" t="s">
        <v>249</v>
      </c>
      <c r="CP175" s="380">
        <v>124010</v>
      </c>
      <c r="CQ175" s="380" t="s">
        <v>141659</v>
      </c>
    </row>
    <row r="176" spans="21:95" ht="14.5" x14ac:dyDescent="0.35">
      <c r="U176">
        <v>833</v>
      </c>
      <c r="V176" s="22" t="s">
        <v>118</v>
      </c>
      <c r="Z176" s="22" t="s">
        <v>250</v>
      </c>
      <c r="CP176" s="380">
        <v>124021</v>
      </c>
      <c r="CQ176" s="380" t="s">
        <v>141659</v>
      </c>
    </row>
    <row r="177" spans="21:95" ht="14.5" x14ac:dyDescent="0.35">
      <c r="U177">
        <v>832</v>
      </c>
      <c r="V177" s="22" t="s">
        <v>118</v>
      </c>
      <c r="Z177" s="22" t="s">
        <v>251</v>
      </c>
      <c r="CP177" s="380">
        <v>124022</v>
      </c>
      <c r="CQ177" s="380" t="s">
        <v>141659</v>
      </c>
    </row>
    <row r="178" spans="21:95" ht="14.5" x14ac:dyDescent="0.35">
      <c r="U178">
        <v>827</v>
      </c>
      <c r="V178" s="22" t="s">
        <v>118</v>
      </c>
      <c r="Z178" s="22" t="s">
        <v>252</v>
      </c>
      <c r="CP178" s="380">
        <v>124102</v>
      </c>
      <c r="CQ178" s="380" t="s">
        <v>141659</v>
      </c>
    </row>
    <row r="179" spans="21:95" ht="14.5" x14ac:dyDescent="0.35">
      <c r="U179">
        <v>831</v>
      </c>
      <c r="V179" s="22" t="s">
        <v>118</v>
      </c>
      <c r="Z179" s="22" t="s">
        <v>128189</v>
      </c>
      <c r="CP179" s="380">
        <v>124103</v>
      </c>
      <c r="CQ179" s="380" t="s">
        <v>141659</v>
      </c>
    </row>
    <row r="180" spans="21:95" ht="14.5" x14ac:dyDescent="0.35">
      <c r="U180">
        <v>575</v>
      </c>
      <c r="V180" s="22" t="s">
        <v>102</v>
      </c>
      <c r="Z180" s="22" t="s">
        <v>253</v>
      </c>
      <c r="CP180" s="380">
        <v>124104</v>
      </c>
      <c r="CQ180" s="380" t="s">
        <v>141659</v>
      </c>
    </row>
    <row r="181" spans="21:95" ht="14.5" x14ac:dyDescent="0.35">
      <c r="U181">
        <v>577</v>
      </c>
      <c r="V181" s="22" t="s">
        <v>102</v>
      </c>
      <c r="Z181" s="22" t="s">
        <v>254</v>
      </c>
      <c r="CP181" s="380">
        <v>124105</v>
      </c>
      <c r="CQ181" s="380" t="s">
        <v>141659</v>
      </c>
    </row>
    <row r="182" spans="21:95" ht="14.5" x14ac:dyDescent="0.35">
      <c r="U182">
        <v>571</v>
      </c>
      <c r="V182" s="22" t="s">
        <v>102</v>
      </c>
      <c r="Z182" s="22" t="s">
        <v>128190</v>
      </c>
      <c r="CP182" s="380">
        <v>124106</v>
      </c>
      <c r="CQ182" s="380" t="s">
        <v>141659</v>
      </c>
    </row>
    <row r="183" spans="21:95" ht="14.5" x14ac:dyDescent="0.35">
      <c r="U183">
        <v>573</v>
      </c>
      <c r="V183" s="22" t="s">
        <v>102</v>
      </c>
      <c r="Z183" s="22" t="s">
        <v>255</v>
      </c>
      <c r="CP183" s="380">
        <v>124107</v>
      </c>
      <c r="CQ183" s="380" t="s">
        <v>141659</v>
      </c>
    </row>
    <row r="184" spans="21:95" ht="14.5" x14ac:dyDescent="0.35">
      <c r="U184">
        <v>574</v>
      </c>
      <c r="V184" s="22" t="s">
        <v>102</v>
      </c>
      <c r="Z184" s="22" t="s">
        <v>128191</v>
      </c>
      <c r="CP184" s="380">
        <v>124108</v>
      </c>
      <c r="CQ184" s="380" t="s">
        <v>141659</v>
      </c>
    </row>
    <row r="185" spans="21:95" ht="14.5" x14ac:dyDescent="0.35">
      <c r="U185">
        <v>562</v>
      </c>
      <c r="V185" s="22" t="s">
        <v>102</v>
      </c>
      <c r="Z185" s="22" t="s">
        <v>256</v>
      </c>
      <c r="CP185" s="380">
        <v>124109</v>
      </c>
      <c r="CQ185" s="380" t="s">
        <v>141659</v>
      </c>
    </row>
    <row r="186" spans="21:95" ht="14.5" x14ac:dyDescent="0.35">
      <c r="U186">
        <v>585</v>
      </c>
      <c r="V186" s="22" t="s">
        <v>102</v>
      </c>
      <c r="Z186" s="22" t="s">
        <v>257</v>
      </c>
      <c r="CP186" s="380">
        <v>124111</v>
      </c>
      <c r="CQ186" s="380" t="s">
        <v>141659</v>
      </c>
    </row>
    <row r="187" spans="21:95" ht="14.5" x14ac:dyDescent="0.35">
      <c r="U187">
        <v>570</v>
      </c>
      <c r="V187" s="22" t="s">
        <v>102</v>
      </c>
      <c r="Z187" s="22" t="s">
        <v>258</v>
      </c>
      <c r="CP187" s="380">
        <v>124112</v>
      </c>
      <c r="CQ187" s="380" t="s">
        <v>141659</v>
      </c>
    </row>
    <row r="188" spans="21:95" ht="14.5" x14ac:dyDescent="0.35">
      <c r="U188">
        <v>591</v>
      </c>
      <c r="V188" s="22" t="s">
        <v>102</v>
      </c>
      <c r="Z188" s="22" t="s">
        <v>128192</v>
      </c>
      <c r="CP188" s="380">
        <v>124113</v>
      </c>
      <c r="CQ188" s="380" t="s">
        <v>141659</v>
      </c>
    </row>
    <row r="189" spans="21:95" ht="14.5" x14ac:dyDescent="0.35">
      <c r="U189">
        <v>561</v>
      </c>
      <c r="V189" s="22" t="s">
        <v>102</v>
      </c>
      <c r="Z189" s="22" t="s">
        <v>128193</v>
      </c>
      <c r="CP189" s="380">
        <v>124141</v>
      </c>
      <c r="CQ189" s="380" t="s">
        <v>141659</v>
      </c>
    </row>
    <row r="190" spans="21:95" ht="14.5" x14ac:dyDescent="0.35">
      <c r="U190">
        <v>587</v>
      </c>
      <c r="V190" s="22" t="s">
        <v>102</v>
      </c>
      <c r="Z190" s="22" t="s">
        <v>259</v>
      </c>
      <c r="CP190" s="380">
        <v>124142</v>
      </c>
      <c r="CQ190" s="380" t="s">
        <v>141659</v>
      </c>
    </row>
    <row r="191" spans="21:95" ht="14.5" x14ac:dyDescent="0.35">
      <c r="U191">
        <v>580</v>
      </c>
      <c r="V191" s="22" t="s">
        <v>102</v>
      </c>
      <c r="Z191" s="22" t="s">
        <v>260</v>
      </c>
      <c r="CP191" s="380">
        <v>124146</v>
      </c>
      <c r="CQ191" s="380" t="s">
        <v>141659</v>
      </c>
    </row>
    <row r="192" spans="21:95" ht="14.5" x14ac:dyDescent="0.35">
      <c r="U192">
        <v>582</v>
      </c>
      <c r="V192" s="22" t="s">
        <v>102</v>
      </c>
      <c r="Z192" s="22" t="s">
        <v>128194</v>
      </c>
      <c r="CP192" s="380">
        <v>124201</v>
      </c>
      <c r="CQ192" s="380" t="s">
        <v>141659</v>
      </c>
    </row>
    <row r="193" spans="21:95" ht="14.5" x14ac:dyDescent="0.35">
      <c r="U193">
        <v>581</v>
      </c>
      <c r="V193" s="22" t="s">
        <v>102</v>
      </c>
      <c r="Z193" s="22" t="s">
        <v>128195</v>
      </c>
      <c r="CP193" s="380">
        <v>124202</v>
      </c>
      <c r="CQ193" s="380" t="s">
        <v>141659</v>
      </c>
    </row>
    <row r="194" spans="21:95" ht="14.5" x14ac:dyDescent="0.35">
      <c r="U194">
        <v>583</v>
      </c>
      <c r="V194" s="22" t="s">
        <v>102</v>
      </c>
      <c r="Z194" s="22" t="s">
        <v>261</v>
      </c>
      <c r="CP194" s="380">
        <v>124303</v>
      </c>
      <c r="CQ194" s="380" t="s">
        <v>141659</v>
      </c>
    </row>
    <row r="195" spans="21:95" ht="14.5" x14ac:dyDescent="0.35">
      <c r="U195">
        <v>586</v>
      </c>
      <c r="V195" s="22" t="s">
        <v>102</v>
      </c>
      <c r="Z195" s="22" t="s">
        <v>262</v>
      </c>
      <c r="CP195" s="380">
        <v>124401</v>
      </c>
      <c r="CQ195" s="380" t="s">
        <v>141659</v>
      </c>
    </row>
    <row r="196" spans="21:95" ht="14.5" x14ac:dyDescent="0.35">
      <c r="U196">
        <v>590</v>
      </c>
      <c r="V196" s="22" t="s">
        <v>102</v>
      </c>
      <c r="Z196" s="22" t="s">
        <v>263</v>
      </c>
      <c r="CP196" s="380">
        <v>124404</v>
      </c>
      <c r="CQ196" s="380" t="s">
        <v>141659</v>
      </c>
    </row>
    <row r="197" spans="21:95" ht="14.5" x14ac:dyDescent="0.35">
      <c r="U197">
        <v>572</v>
      </c>
      <c r="V197" s="22" t="s">
        <v>102</v>
      </c>
      <c r="Z197" s="22" t="s">
        <v>264</v>
      </c>
      <c r="CP197" s="380">
        <v>124406</v>
      </c>
      <c r="CQ197" s="380" t="s">
        <v>141659</v>
      </c>
    </row>
    <row r="198" spans="21:95" ht="14.5" x14ac:dyDescent="0.35">
      <c r="U198">
        <v>584</v>
      </c>
      <c r="V198" s="22" t="s">
        <v>102</v>
      </c>
      <c r="Z198" s="22" t="s">
        <v>265</v>
      </c>
      <c r="CP198" s="380">
        <v>124411</v>
      </c>
      <c r="CQ198" s="380" t="s">
        <v>141659</v>
      </c>
    </row>
    <row r="199" spans="21:95" ht="14.5" x14ac:dyDescent="0.35">
      <c r="U199">
        <v>560</v>
      </c>
      <c r="V199" s="22" t="s">
        <v>102</v>
      </c>
      <c r="Z199" s="22" t="s">
        <v>266</v>
      </c>
      <c r="CP199" s="380">
        <v>124412</v>
      </c>
      <c r="CQ199" s="380" t="s">
        <v>141659</v>
      </c>
    </row>
    <row r="200" spans="21:95" ht="14.5" x14ac:dyDescent="0.35">
      <c r="U200">
        <v>576</v>
      </c>
      <c r="V200" s="22" t="s">
        <v>102</v>
      </c>
      <c r="Z200" s="22" t="s">
        <v>267</v>
      </c>
      <c r="CP200" s="380">
        <v>124501</v>
      </c>
      <c r="CQ200" s="380" t="s">
        <v>141659</v>
      </c>
    </row>
    <row r="201" spans="21:95" ht="14.5" x14ac:dyDescent="0.35">
      <c r="U201">
        <v>563</v>
      </c>
      <c r="V201" s="22" t="s">
        <v>102</v>
      </c>
      <c r="Z201" s="22" t="s">
        <v>268</v>
      </c>
      <c r="CP201" s="380">
        <v>124504</v>
      </c>
      <c r="CQ201" s="380" t="s">
        <v>141659</v>
      </c>
    </row>
    <row r="202" spans="21:95" ht="14.5" x14ac:dyDescent="0.35">
      <c r="U202">
        <v>682</v>
      </c>
      <c r="V202" s="22" t="s">
        <v>103</v>
      </c>
      <c r="Z202" s="22" t="s">
        <v>269</v>
      </c>
      <c r="CP202" s="380">
        <v>124505</v>
      </c>
      <c r="CQ202" s="380" t="s">
        <v>141659</v>
      </c>
    </row>
    <row r="203" spans="21:95" ht="14.5" x14ac:dyDescent="0.35">
      <c r="U203">
        <v>680</v>
      </c>
      <c r="V203" s="22" t="s">
        <v>103</v>
      </c>
      <c r="Z203" s="22" t="s">
        <v>270</v>
      </c>
      <c r="CP203" s="380">
        <v>124506</v>
      </c>
      <c r="CQ203" s="380" t="s">
        <v>141659</v>
      </c>
    </row>
    <row r="204" spans="21:95" ht="14.5" x14ac:dyDescent="0.35">
      <c r="U204">
        <v>683</v>
      </c>
      <c r="V204" s="22" t="s">
        <v>103</v>
      </c>
      <c r="Z204" s="22" t="s">
        <v>128196</v>
      </c>
      <c r="CP204" s="380">
        <v>124507</v>
      </c>
      <c r="CQ204" s="380" t="s">
        <v>141659</v>
      </c>
    </row>
    <row r="205" spans="21:95" ht="14.5" x14ac:dyDescent="0.35">
      <c r="U205">
        <v>686</v>
      </c>
      <c r="V205" s="22" t="s">
        <v>103</v>
      </c>
      <c r="Z205" s="22" t="s">
        <v>271</v>
      </c>
      <c r="CP205" s="380">
        <v>124508</v>
      </c>
      <c r="CQ205" s="380" t="s">
        <v>141659</v>
      </c>
    </row>
    <row r="206" spans="21:95" ht="14.5" x14ac:dyDescent="0.35">
      <c r="U206">
        <v>688</v>
      </c>
      <c r="V206" s="22" t="s">
        <v>103</v>
      </c>
      <c r="Z206" s="22" t="s">
        <v>272</v>
      </c>
      <c r="CP206" s="380">
        <v>124513</v>
      </c>
      <c r="CQ206" s="380" t="s">
        <v>141659</v>
      </c>
    </row>
    <row r="207" spans="21:95" ht="14.5" x14ac:dyDescent="0.35">
      <c r="U207">
        <v>685</v>
      </c>
      <c r="V207" s="22" t="s">
        <v>103</v>
      </c>
      <c r="Z207" s="22" t="s">
        <v>273</v>
      </c>
      <c r="CP207" s="380">
        <v>124514</v>
      </c>
      <c r="CQ207" s="380" t="s">
        <v>141659</v>
      </c>
    </row>
    <row r="208" spans="21:95" ht="14.5" x14ac:dyDescent="0.35">
      <c r="U208">
        <v>673</v>
      </c>
      <c r="V208" s="22" t="s">
        <v>103</v>
      </c>
      <c r="Z208" s="22" t="s">
        <v>274</v>
      </c>
      <c r="CP208" s="380">
        <v>125001</v>
      </c>
      <c r="CQ208" s="380" t="s">
        <v>141659</v>
      </c>
    </row>
    <row r="209" spans="21:95" ht="14.5" x14ac:dyDescent="0.35">
      <c r="U209">
        <v>670</v>
      </c>
      <c r="V209" s="22" t="s">
        <v>103</v>
      </c>
      <c r="Z209" s="22" t="s">
        <v>275</v>
      </c>
      <c r="CP209" s="380">
        <v>125004</v>
      </c>
      <c r="CQ209" s="380" t="s">
        <v>141659</v>
      </c>
    </row>
    <row r="210" spans="21:95" ht="14.5" x14ac:dyDescent="0.35">
      <c r="U210">
        <v>695</v>
      </c>
      <c r="V210" s="22" t="s">
        <v>103</v>
      </c>
      <c r="Z210" s="22" t="s">
        <v>128197</v>
      </c>
      <c r="CP210" s="380">
        <v>125005</v>
      </c>
      <c r="CQ210" s="380" t="s">
        <v>141659</v>
      </c>
    </row>
    <row r="211" spans="21:95" ht="14.5" x14ac:dyDescent="0.35">
      <c r="U211">
        <v>679</v>
      </c>
      <c r="V211" s="22" t="s">
        <v>103</v>
      </c>
      <c r="Z211" s="22" t="s">
        <v>276</v>
      </c>
      <c r="CP211" s="380">
        <v>125006</v>
      </c>
      <c r="CQ211" s="380" t="s">
        <v>141659</v>
      </c>
    </row>
    <row r="212" spans="21:95" ht="14.5" x14ac:dyDescent="0.35">
      <c r="U212">
        <v>689</v>
      </c>
      <c r="V212" s="22" t="s">
        <v>103</v>
      </c>
      <c r="Z212" s="22" t="s">
        <v>277</v>
      </c>
      <c r="CP212" s="380">
        <v>125007</v>
      </c>
      <c r="CQ212" s="380" t="s">
        <v>141659</v>
      </c>
    </row>
    <row r="213" spans="21:95" ht="14.5" x14ac:dyDescent="0.35">
      <c r="U213">
        <v>676</v>
      </c>
      <c r="V213" s="22" t="s">
        <v>103</v>
      </c>
      <c r="Z213" s="22" t="s">
        <v>278</v>
      </c>
      <c r="CP213" s="380">
        <v>125011</v>
      </c>
      <c r="CQ213" s="380" t="s">
        <v>141659</v>
      </c>
    </row>
    <row r="214" spans="21:95" ht="14.5" x14ac:dyDescent="0.35">
      <c r="U214">
        <v>690</v>
      </c>
      <c r="V214" s="22" t="s">
        <v>103</v>
      </c>
      <c r="Z214" s="22" t="s">
        <v>279</v>
      </c>
      <c r="CP214" s="380">
        <v>125033</v>
      </c>
      <c r="CQ214" s="380" t="s">
        <v>141659</v>
      </c>
    </row>
    <row r="215" spans="21:95" ht="14.5" x14ac:dyDescent="0.35">
      <c r="U215">
        <v>671</v>
      </c>
      <c r="V215" s="22" t="s">
        <v>103</v>
      </c>
      <c r="Z215" s="22" t="s">
        <v>280</v>
      </c>
      <c r="CP215" s="380">
        <v>125037</v>
      </c>
      <c r="CQ215" s="380" t="s">
        <v>141659</v>
      </c>
    </row>
    <row r="216" spans="21:95" ht="14.5" x14ac:dyDescent="0.35">
      <c r="U216">
        <v>691</v>
      </c>
      <c r="V216" s="22" t="s">
        <v>103</v>
      </c>
      <c r="Z216" s="22" t="s">
        <v>128198</v>
      </c>
      <c r="CP216" s="380">
        <v>125038</v>
      </c>
      <c r="CQ216" s="380" t="s">
        <v>141659</v>
      </c>
    </row>
    <row r="217" spans="21:95" ht="14.5" x14ac:dyDescent="0.35">
      <c r="U217">
        <v>678</v>
      </c>
      <c r="V217" s="22" t="s">
        <v>103</v>
      </c>
      <c r="Z217" s="22" t="s">
        <v>281</v>
      </c>
      <c r="CP217" s="380">
        <v>125039</v>
      </c>
      <c r="CQ217" s="380" t="s">
        <v>141659</v>
      </c>
    </row>
    <row r="218" spans="21:95" ht="14.5" x14ac:dyDescent="0.35">
      <c r="U218">
        <v>194</v>
      </c>
      <c r="V218" s="22" t="s">
        <v>141331</v>
      </c>
      <c r="Z218" s="22" t="s">
        <v>282</v>
      </c>
      <c r="CP218" s="380">
        <v>125042</v>
      </c>
      <c r="CQ218" s="380" t="s">
        <v>141659</v>
      </c>
    </row>
    <row r="219" spans="21:95" ht="14.5" x14ac:dyDescent="0.35">
      <c r="U219">
        <v>480</v>
      </c>
      <c r="V219" s="22" t="s">
        <v>105</v>
      </c>
      <c r="Z219" s="22" t="s">
        <v>283</v>
      </c>
      <c r="CP219" s="380">
        <v>125044</v>
      </c>
      <c r="CQ219" s="380" t="s">
        <v>141659</v>
      </c>
    </row>
    <row r="220" spans="21:95" ht="14.5" x14ac:dyDescent="0.35">
      <c r="U220">
        <v>464</v>
      </c>
      <c r="V220" s="22" t="s">
        <v>105</v>
      </c>
      <c r="Z220" s="22" t="s">
        <v>284</v>
      </c>
      <c r="CP220" s="380">
        <v>125047</v>
      </c>
      <c r="CQ220" s="380" t="s">
        <v>141659</v>
      </c>
    </row>
    <row r="221" spans="21:95" ht="14.5" x14ac:dyDescent="0.35">
      <c r="U221">
        <v>466</v>
      </c>
      <c r="V221" s="22" t="s">
        <v>105</v>
      </c>
      <c r="Z221" s="22" t="s">
        <v>141529</v>
      </c>
      <c r="CP221" s="380">
        <v>125048</v>
      </c>
      <c r="CQ221" s="380" t="s">
        <v>141659</v>
      </c>
    </row>
    <row r="222" spans="21:95" ht="14.5" x14ac:dyDescent="0.35">
      <c r="U222">
        <v>454</v>
      </c>
      <c r="V222" s="22" t="s">
        <v>105</v>
      </c>
      <c r="Z222" s="22" t="s">
        <v>285</v>
      </c>
      <c r="CP222" s="380">
        <v>125049</v>
      </c>
      <c r="CQ222" s="380" t="s">
        <v>141659</v>
      </c>
    </row>
    <row r="223" spans="21:95" ht="14.5" x14ac:dyDescent="0.35">
      <c r="U223">
        <v>482</v>
      </c>
      <c r="V223" s="22" t="s">
        <v>105</v>
      </c>
      <c r="Z223" s="22" t="s">
        <v>128199</v>
      </c>
      <c r="CP223" s="380">
        <v>125050</v>
      </c>
      <c r="CQ223" s="380" t="s">
        <v>141659</v>
      </c>
    </row>
    <row r="224" spans="21:95" ht="14.5" x14ac:dyDescent="0.35">
      <c r="U224">
        <v>451</v>
      </c>
      <c r="V224" s="22" t="s">
        <v>105</v>
      </c>
      <c r="Z224" s="22" t="s">
        <v>286</v>
      </c>
      <c r="CP224" s="380">
        <v>125051</v>
      </c>
      <c r="CQ224" s="380" t="s">
        <v>141659</v>
      </c>
    </row>
    <row r="225" spans="21:95" ht="14.5" x14ac:dyDescent="0.35">
      <c r="U225">
        <v>465</v>
      </c>
      <c r="V225" s="22" t="s">
        <v>105</v>
      </c>
      <c r="Z225" s="22" t="s">
        <v>128200</v>
      </c>
      <c r="CP225" s="380">
        <v>125052</v>
      </c>
      <c r="CQ225" s="380" t="s">
        <v>141659</v>
      </c>
    </row>
    <row r="226" spans="21:95" ht="14.5" x14ac:dyDescent="0.35">
      <c r="U226">
        <v>483</v>
      </c>
      <c r="V226" s="22" t="s">
        <v>105</v>
      </c>
      <c r="Z226" s="22" t="s">
        <v>287</v>
      </c>
      <c r="CP226" s="380">
        <v>125053</v>
      </c>
      <c r="CQ226" s="380" t="s">
        <v>141659</v>
      </c>
    </row>
    <row r="227" spans="21:95" ht="14.5" x14ac:dyDescent="0.35">
      <c r="U227">
        <v>481</v>
      </c>
      <c r="V227" s="22" t="s">
        <v>105</v>
      </c>
      <c r="Z227" s="22" t="s">
        <v>128201</v>
      </c>
      <c r="CP227" s="380">
        <v>125054</v>
      </c>
      <c r="CQ227" s="380" t="s">
        <v>141659</v>
      </c>
    </row>
    <row r="228" spans="21:95" ht="14.5" x14ac:dyDescent="0.35">
      <c r="U228">
        <v>472</v>
      </c>
      <c r="V228" s="22" t="s">
        <v>105</v>
      </c>
      <c r="Z228" s="22" t="s">
        <v>288</v>
      </c>
      <c r="CP228" s="380">
        <v>125055</v>
      </c>
      <c r="CQ228" s="380" t="s">
        <v>141659</v>
      </c>
    </row>
    <row r="229" spans="21:95" ht="14.5" x14ac:dyDescent="0.35">
      <c r="U229">
        <v>461</v>
      </c>
      <c r="V229" s="22" t="s">
        <v>105</v>
      </c>
      <c r="Z229" s="22" t="s">
        <v>289</v>
      </c>
      <c r="CP229" s="380">
        <v>125056</v>
      </c>
      <c r="CQ229" s="380" t="s">
        <v>141659</v>
      </c>
    </row>
    <row r="230" spans="21:95" ht="14.5" x14ac:dyDescent="0.35">
      <c r="U230">
        <v>487</v>
      </c>
      <c r="V230" s="22" t="s">
        <v>105</v>
      </c>
      <c r="Z230" s="22" t="s">
        <v>290</v>
      </c>
      <c r="CP230" s="380">
        <v>125058</v>
      </c>
      <c r="CQ230" s="380" t="s">
        <v>141659</v>
      </c>
    </row>
    <row r="231" spans="21:95" ht="14.5" x14ac:dyDescent="0.35">
      <c r="U231">
        <v>471</v>
      </c>
      <c r="V231" s="22" t="s">
        <v>105</v>
      </c>
      <c r="Z231" s="22" t="s">
        <v>291</v>
      </c>
      <c r="CP231" s="380">
        <v>125060</v>
      </c>
      <c r="CQ231" s="380" t="s">
        <v>141659</v>
      </c>
    </row>
    <row r="232" spans="21:95" ht="14.5" x14ac:dyDescent="0.35">
      <c r="U232">
        <v>470</v>
      </c>
      <c r="V232" s="22" t="s">
        <v>105</v>
      </c>
      <c r="Z232" s="22" t="s">
        <v>292</v>
      </c>
      <c r="CP232" s="380">
        <v>125075</v>
      </c>
      <c r="CQ232" s="380" t="s">
        <v>141659</v>
      </c>
    </row>
    <row r="233" spans="21:95" ht="14.5" x14ac:dyDescent="0.35">
      <c r="U233">
        <v>486</v>
      </c>
      <c r="V233" s="22" t="s">
        <v>105</v>
      </c>
      <c r="Z233" s="22" t="s">
        <v>128202</v>
      </c>
      <c r="CP233" s="380">
        <v>125076</v>
      </c>
      <c r="CQ233" s="380" t="s">
        <v>141659</v>
      </c>
    </row>
    <row r="234" spans="21:95" ht="14.5" x14ac:dyDescent="0.35">
      <c r="U234">
        <v>460</v>
      </c>
      <c r="V234" s="22" t="s">
        <v>105</v>
      </c>
      <c r="Z234" s="22" t="s">
        <v>293</v>
      </c>
      <c r="CP234" s="380">
        <v>125077</v>
      </c>
      <c r="CQ234" s="380" t="s">
        <v>141659</v>
      </c>
    </row>
    <row r="235" spans="21:95" ht="14.5" x14ac:dyDescent="0.35">
      <c r="U235">
        <v>463</v>
      </c>
      <c r="V235" s="22" t="s">
        <v>105</v>
      </c>
      <c r="Z235" s="22" t="s">
        <v>294</v>
      </c>
      <c r="CP235" s="380">
        <v>125078</v>
      </c>
      <c r="CQ235" s="380" t="s">
        <v>141659</v>
      </c>
    </row>
    <row r="236" spans="21:95" ht="14.5" x14ac:dyDescent="0.35">
      <c r="U236">
        <v>462</v>
      </c>
      <c r="V236" s="22" t="s">
        <v>105</v>
      </c>
      <c r="Z236" s="22" t="s">
        <v>295</v>
      </c>
      <c r="CP236" s="380">
        <v>125101</v>
      </c>
      <c r="CQ236" s="380" t="s">
        <v>141659</v>
      </c>
    </row>
    <row r="237" spans="21:95" ht="14.5" x14ac:dyDescent="0.35">
      <c r="U237">
        <v>455</v>
      </c>
      <c r="V237" s="22" t="s">
        <v>105</v>
      </c>
      <c r="Z237" s="22" t="s">
        <v>296</v>
      </c>
      <c r="CP237" s="380">
        <v>125102</v>
      </c>
      <c r="CQ237" s="380" t="s">
        <v>141659</v>
      </c>
    </row>
    <row r="238" spans="21:95" ht="14.5" x14ac:dyDescent="0.35">
      <c r="U238">
        <v>488</v>
      </c>
      <c r="V238" s="22" t="s">
        <v>105</v>
      </c>
      <c r="Z238" s="22" t="s">
        <v>297</v>
      </c>
      <c r="CP238" s="380">
        <v>125103</v>
      </c>
      <c r="CQ238" s="380" t="s">
        <v>141659</v>
      </c>
    </row>
    <row r="239" spans="21:95" ht="14.5" x14ac:dyDescent="0.35">
      <c r="U239">
        <v>474</v>
      </c>
      <c r="V239" s="22" t="s">
        <v>105</v>
      </c>
      <c r="Z239" s="22" t="s">
        <v>298</v>
      </c>
      <c r="CP239" s="380">
        <v>125104</v>
      </c>
      <c r="CQ239" s="380" t="s">
        <v>141659</v>
      </c>
    </row>
    <row r="240" spans="21:95" ht="14.5" x14ac:dyDescent="0.35">
      <c r="U240">
        <v>475</v>
      </c>
      <c r="V240" s="22" t="s">
        <v>105</v>
      </c>
      <c r="Z240" s="22" t="s">
        <v>128203</v>
      </c>
      <c r="CP240" s="380">
        <v>125106</v>
      </c>
      <c r="CQ240" s="380" t="s">
        <v>141659</v>
      </c>
    </row>
    <row r="241" spans="21:95" ht="14.5" x14ac:dyDescent="0.35">
      <c r="U241">
        <v>450</v>
      </c>
      <c r="V241" s="22" t="s">
        <v>105</v>
      </c>
      <c r="Z241" s="22" t="s">
        <v>299</v>
      </c>
      <c r="CP241" s="380">
        <v>125110</v>
      </c>
      <c r="CQ241" s="380" t="s">
        <v>141659</v>
      </c>
    </row>
    <row r="242" spans="21:95" ht="14.5" x14ac:dyDescent="0.35">
      <c r="U242">
        <v>477</v>
      </c>
      <c r="V242" s="22" t="s">
        <v>105</v>
      </c>
      <c r="Z242" s="22" t="s">
        <v>300</v>
      </c>
      <c r="CP242" s="380">
        <v>125111</v>
      </c>
      <c r="CQ242" s="380" t="s">
        <v>141659</v>
      </c>
    </row>
    <row r="243" spans="21:95" ht="14.5" x14ac:dyDescent="0.35">
      <c r="U243">
        <v>484</v>
      </c>
      <c r="V243" s="22" t="s">
        <v>105</v>
      </c>
      <c r="Z243" s="22" t="s">
        <v>301</v>
      </c>
      <c r="CP243" s="380">
        <v>125112</v>
      </c>
      <c r="CQ243" s="380" t="s">
        <v>141659</v>
      </c>
    </row>
    <row r="244" spans="21:95" ht="14.5" x14ac:dyDescent="0.35">
      <c r="U244">
        <v>458</v>
      </c>
      <c r="V244" s="22" t="s">
        <v>105</v>
      </c>
      <c r="Z244" s="22" t="s">
        <v>128204</v>
      </c>
      <c r="CP244" s="380">
        <v>125113</v>
      </c>
      <c r="CQ244" s="380" t="s">
        <v>141659</v>
      </c>
    </row>
    <row r="245" spans="21:95" ht="14.5" x14ac:dyDescent="0.35">
      <c r="U245">
        <v>457</v>
      </c>
      <c r="V245" s="22" t="s">
        <v>105</v>
      </c>
      <c r="Z245" s="22" t="s">
        <v>128205</v>
      </c>
      <c r="CP245" s="380">
        <v>125120</v>
      </c>
      <c r="CQ245" s="380" t="s">
        <v>141659</v>
      </c>
    </row>
    <row r="246" spans="21:95" ht="14.5" x14ac:dyDescent="0.35">
      <c r="U246">
        <v>476</v>
      </c>
      <c r="V246" s="22" t="s">
        <v>105</v>
      </c>
      <c r="Z246" s="22" t="s">
        <v>128206</v>
      </c>
      <c r="CP246" s="380">
        <v>125121</v>
      </c>
      <c r="CQ246" s="380" t="s">
        <v>141659</v>
      </c>
    </row>
    <row r="247" spans="21:95" ht="14.5" x14ac:dyDescent="0.35">
      <c r="U247">
        <v>473</v>
      </c>
      <c r="V247" s="22" t="s">
        <v>105</v>
      </c>
      <c r="Z247" s="22" t="s">
        <v>128207</v>
      </c>
      <c r="CP247" s="380">
        <v>125133</v>
      </c>
      <c r="CQ247" s="380" t="s">
        <v>141659</v>
      </c>
    </row>
    <row r="248" spans="21:95" ht="14.5" x14ac:dyDescent="0.35">
      <c r="U248">
        <v>485</v>
      </c>
      <c r="V248" s="22" t="s">
        <v>105</v>
      </c>
      <c r="Z248" s="22" t="s">
        <v>128208</v>
      </c>
      <c r="CP248" s="380">
        <v>125201</v>
      </c>
      <c r="CQ248" s="380" t="s">
        <v>141659</v>
      </c>
    </row>
    <row r="249" spans="21:95" ht="14.5" x14ac:dyDescent="0.35">
      <c r="U249">
        <v>453</v>
      </c>
      <c r="V249" s="22" t="s">
        <v>105</v>
      </c>
      <c r="Z249" s="22" t="s">
        <v>128209</v>
      </c>
      <c r="CP249" s="380">
        <v>126101</v>
      </c>
      <c r="CQ249" s="380" t="s">
        <v>141659</v>
      </c>
    </row>
    <row r="250" spans="21:95" ht="14.5" x14ac:dyDescent="0.35">
      <c r="U250">
        <v>452</v>
      </c>
      <c r="V250" s="22" t="s">
        <v>105</v>
      </c>
      <c r="Z250" s="22" t="s">
        <v>302</v>
      </c>
      <c r="CP250" s="380">
        <v>126102</v>
      </c>
      <c r="CQ250" s="380" t="s">
        <v>141659</v>
      </c>
    </row>
    <row r="251" spans="21:95" ht="14.5" x14ac:dyDescent="0.35">
      <c r="U251">
        <v>456</v>
      </c>
      <c r="V251" s="22" t="s">
        <v>105</v>
      </c>
      <c r="Z251" s="22" t="s">
        <v>303</v>
      </c>
      <c r="CP251" s="380">
        <v>126110</v>
      </c>
      <c r="CQ251" s="380" t="s">
        <v>141659</v>
      </c>
    </row>
    <row r="252" spans="21:95" ht="14.5" x14ac:dyDescent="0.35">
      <c r="U252">
        <v>413</v>
      </c>
      <c r="V252" s="22" t="s">
        <v>106</v>
      </c>
      <c r="Z252" s="22" t="s">
        <v>304</v>
      </c>
      <c r="CP252" s="380">
        <v>126111</v>
      </c>
      <c r="CQ252" s="380" t="s">
        <v>141659</v>
      </c>
    </row>
    <row r="253" spans="21:95" ht="14.5" x14ac:dyDescent="0.35">
      <c r="U253">
        <v>445</v>
      </c>
      <c r="V253" s="22" t="s">
        <v>106</v>
      </c>
      <c r="Z253" s="22" t="s">
        <v>305</v>
      </c>
      <c r="CP253" s="380">
        <v>126112</v>
      </c>
      <c r="CQ253" s="380" t="s">
        <v>141659</v>
      </c>
    </row>
    <row r="254" spans="21:95" ht="14.5" x14ac:dyDescent="0.35">
      <c r="U254">
        <v>414</v>
      </c>
      <c r="V254" s="22" t="s">
        <v>106</v>
      </c>
      <c r="CP254" s="380">
        <v>126113</v>
      </c>
      <c r="CQ254" s="380" t="s">
        <v>141659</v>
      </c>
    </row>
    <row r="255" spans="21:95" ht="14.5" x14ac:dyDescent="0.35">
      <c r="U255">
        <v>431</v>
      </c>
      <c r="V255" s="22" t="s">
        <v>106</v>
      </c>
      <c r="CP255" s="380">
        <v>126114</v>
      </c>
      <c r="CQ255" s="380" t="s">
        <v>141659</v>
      </c>
    </row>
    <row r="256" spans="21:95" ht="14.5" x14ac:dyDescent="0.35">
      <c r="U256">
        <v>444</v>
      </c>
      <c r="V256" s="22" t="s">
        <v>106</v>
      </c>
      <c r="CP256" s="380">
        <v>126115</v>
      </c>
      <c r="CQ256" s="380" t="s">
        <v>141659</v>
      </c>
    </row>
    <row r="257" spans="21:95" ht="14.5" x14ac:dyDescent="0.35">
      <c r="U257">
        <v>441</v>
      </c>
      <c r="V257" s="22" t="s">
        <v>106</v>
      </c>
      <c r="CP257" s="380">
        <v>126116</v>
      </c>
      <c r="CQ257" s="380" t="s">
        <v>141659</v>
      </c>
    </row>
    <row r="258" spans="21:95" ht="14.5" x14ac:dyDescent="0.35">
      <c r="U258">
        <v>442</v>
      </c>
      <c r="V258" s="22" t="s">
        <v>106</v>
      </c>
      <c r="CP258" s="380">
        <v>126125</v>
      </c>
      <c r="CQ258" s="380" t="s">
        <v>141659</v>
      </c>
    </row>
    <row r="259" spans="21:95" ht="14.5" x14ac:dyDescent="0.35">
      <c r="U259">
        <v>443</v>
      </c>
      <c r="V259" s="22" t="s">
        <v>106</v>
      </c>
      <c r="CP259" s="380">
        <v>126152</v>
      </c>
      <c r="CQ259" s="380" t="s">
        <v>141659</v>
      </c>
    </row>
    <row r="260" spans="21:95" ht="14.5" x14ac:dyDescent="0.35">
      <c r="U260">
        <v>415</v>
      </c>
      <c r="V260" s="22" t="s">
        <v>106</v>
      </c>
      <c r="CP260" s="380">
        <v>127021</v>
      </c>
      <c r="CQ260" s="380" t="s">
        <v>141659</v>
      </c>
    </row>
    <row r="261" spans="21:95" ht="14.5" x14ac:dyDescent="0.35">
      <c r="U261">
        <v>416</v>
      </c>
      <c r="V261" s="22" t="s">
        <v>106</v>
      </c>
      <c r="CP261" s="380">
        <v>127022</v>
      </c>
      <c r="CQ261" s="380" t="s">
        <v>141659</v>
      </c>
    </row>
    <row r="262" spans="21:95" ht="14.5" x14ac:dyDescent="0.35">
      <c r="U262">
        <v>412</v>
      </c>
      <c r="V262" s="22" t="s">
        <v>106</v>
      </c>
      <c r="CP262" s="380">
        <v>127025</v>
      </c>
      <c r="CQ262" s="380" t="s">
        <v>141659</v>
      </c>
    </row>
    <row r="263" spans="21:95" ht="14.5" x14ac:dyDescent="0.35">
      <c r="U263">
        <v>424</v>
      </c>
      <c r="V263" s="22" t="s">
        <v>106</v>
      </c>
      <c r="CP263" s="380">
        <v>127026</v>
      </c>
      <c r="CQ263" s="380" t="s">
        <v>141659</v>
      </c>
    </row>
    <row r="264" spans="21:95" ht="14.5" x14ac:dyDescent="0.35">
      <c r="U264">
        <v>425</v>
      </c>
      <c r="V264" s="22" t="s">
        <v>106</v>
      </c>
      <c r="CP264" s="380">
        <v>127027</v>
      </c>
      <c r="CQ264" s="380" t="s">
        <v>141659</v>
      </c>
    </row>
    <row r="265" spans="21:95" ht="14.5" x14ac:dyDescent="0.35">
      <c r="U265">
        <v>423</v>
      </c>
      <c r="V265" s="22" t="s">
        <v>106</v>
      </c>
      <c r="CP265" s="380">
        <v>127028</v>
      </c>
      <c r="CQ265" s="380" t="s">
        <v>141659</v>
      </c>
    </row>
    <row r="266" spans="21:95" ht="14.5" x14ac:dyDescent="0.35">
      <c r="U266">
        <v>422</v>
      </c>
      <c r="V266" s="22" t="s">
        <v>106</v>
      </c>
      <c r="CP266" s="380">
        <v>127029</v>
      </c>
      <c r="CQ266" s="380" t="s">
        <v>141659</v>
      </c>
    </row>
    <row r="267" spans="21:95" ht="14.5" x14ac:dyDescent="0.35">
      <c r="U267">
        <v>400</v>
      </c>
      <c r="V267" s="22" t="s">
        <v>106</v>
      </c>
      <c r="CP267" s="380">
        <v>127030</v>
      </c>
      <c r="CQ267" s="380" t="s">
        <v>141659</v>
      </c>
    </row>
    <row r="268" spans="21:95" ht="14.5" x14ac:dyDescent="0.35">
      <c r="U268">
        <v>410</v>
      </c>
      <c r="V268" s="22" t="s">
        <v>106</v>
      </c>
      <c r="CP268" s="380">
        <v>127031</v>
      </c>
      <c r="CQ268" s="380" t="s">
        <v>141659</v>
      </c>
    </row>
    <row r="269" spans="21:95" ht="14.5" x14ac:dyDescent="0.35">
      <c r="U269">
        <v>402</v>
      </c>
      <c r="V269" s="22" t="s">
        <v>106</v>
      </c>
      <c r="CP269" s="380">
        <v>127032</v>
      </c>
      <c r="CQ269" s="380" t="s">
        <v>141659</v>
      </c>
    </row>
    <row r="270" spans="21:95" ht="14.5" x14ac:dyDescent="0.35">
      <c r="U270">
        <v>411</v>
      </c>
      <c r="V270" s="22" t="s">
        <v>106</v>
      </c>
      <c r="CP270" s="380">
        <v>127035</v>
      </c>
      <c r="CQ270" s="380" t="s">
        <v>141659</v>
      </c>
    </row>
    <row r="271" spans="21:95" ht="14.5" x14ac:dyDescent="0.35">
      <c r="U271">
        <v>421</v>
      </c>
      <c r="V271" s="22" t="s">
        <v>106</v>
      </c>
      <c r="CP271" s="380">
        <v>127040</v>
      </c>
      <c r="CQ271" s="380" t="s">
        <v>141659</v>
      </c>
    </row>
    <row r="272" spans="21:95" ht="14.5" x14ac:dyDescent="0.35">
      <c r="U272">
        <v>440</v>
      </c>
      <c r="V272" s="22" t="s">
        <v>106</v>
      </c>
      <c r="CP272" s="380">
        <v>127041</v>
      </c>
      <c r="CQ272" s="380" t="s">
        <v>141659</v>
      </c>
    </row>
    <row r="273" spans="21:95" ht="14.5" x14ac:dyDescent="0.35">
      <c r="U273">
        <v>401</v>
      </c>
      <c r="V273" s="22" t="s">
        <v>106</v>
      </c>
      <c r="CP273" s="380">
        <v>127042</v>
      </c>
      <c r="CQ273" s="380" t="s">
        <v>141659</v>
      </c>
    </row>
    <row r="274" spans="21:95" ht="14.5" x14ac:dyDescent="0.35">
      <c r="U274">
        <v>795</v>
      </c>
      <c r="V274" s="22" t="s">
        <v>107</v>
      </c>
      <c r="CP274" s="380">
        <v>127043</v>
      </c>
      <c r="CQ274" s="380" t="s">
        <v>141659</v>
      </c>
    </row>
    <row r="275" spans="21:95" ht="14.5" x14ac:dyDescent="0.35">
      <c r="U275">
        <v>793</v>
      </c>
      <c r="V275" s="22" t="s">
        <v>108</v>
      </c>
      <c r="CP275" s="380">
        <v>127045</v>
      </c>
      <c r="CQ275" s="380" t="s">
        <v>141659</v>
      </c>
    </row>
    <row r="276" spans="21:95" ht="14.5" x14ac:dyDescent="0.35">
      <c r="U276">
        <v>794</v>
      </c>
      <c r="V276" s="22" t="s">
        <v>108</v>
      </c>
      <c r="CP276" s="380">
        <v>127046</v>
      </c>
      <c r="CQ276" s="380" t="s">
        <v>141659</v>
      </c>
    </row>
    <row r="277" spans="21:95" ht="14.5" x14ac:dyDescent="0.35">
      <c r="U277">
        <v>796</v>
      </c>
      <c r="V277" s="22" t="s">
        <v>109</v>
      </c>
      <c r="CP277" s="380">
        <v>127111</v>
      </c>
      <c r="CQ277" s="380" t="s">
        <v>141659</v>
      </c>
    </row>
    <row r="278" spans="21:95" ht="14.5" x14ac:dyDescent="0.35">
      <c r="U278">
        <v>797</v>
      </c>
      <c r="V278" s="22" t="s">
        <v>110</v>
      </c>
      <c r="CP278" s="380">
        <v>127114</v>
      </c>
      <c r="CQ278" s="380" t="s">
        <v>141659</v>
      </c>
    </row>
    <row r="279" spans="21:95" ht="14.5" x14ac:dyDescent="0.35">
      <c r="U279">
        <v>798</v>
      </c>
      <c r="V279" s="22" t="s">
        <v>110</v>
      </c>
      <c r="CP279" s="380">
        <v>127201</v>
      </c>
      <c r="CQ279" s="380" t="s">
        <v>141659</v>
      </c>
    </row>
    <row r="280" spans="21:95" ht="14.5" x14ac:dyDescent="0.35">
      <c r="U280">
        <v>759</v>
      </c>
      <c r="V280" s="22" t="s">
        <v>141412</v>
      </c>
      <c r="CP280" s="380">
        <v>127306</v>
      </c>
      <c r="CQ280" s="380" t="s">
        <v>141659</v>
      </c>
    </row>
    <row r="281" spans="21:95" ht="14.5" x14ac:dyDescent="0.35">
      <c r="U281">
        <v>755</v>
      </c>
      <c r="V281" s="22" t="s">
        <v>141412</v>
      </c>
      <c r="CP281" s="380">
        <v>127307</v>
      </c>
      <c r="CQ281" s="380" t="s">
        <v>141659</v>
      </c>
    </row>
    <row r="282" spans="21:95" ht="14.5" x14ac:dyDescent="0.35">
      <c r="U282">
        <v>754</v>
      </c>
      <c r="V282" s="22" t="s">
        <v>141412</v>
      </c>
      <c r="CP282" s="380">
        <v>127308</v>
      </c>
      <c r="CQ282" s="380" t="s">
        <v>141659</v>
      </c>
    </row>
    <row r="283" spans="21:95" ht="14.5" x14ac:dyDescent="0.35">
      <c r="U283">
        <v>752</v>
      </c>
      <c r="V283" s="22" t="s">
        <v>141412</v>
      </c>
      <c r="CP283" s="380">
        <v>127309</v>
      </c>
      <c r="CQ283" s="380" t="s">
        <v>141659</v>
      </c>
    </row>
    <row r="284" spans="21:95" ht="14.5" x14ac:dyDescent="0.35">
      <c r="U284">
        <v>753</v>
      </c>
      <c r="V284" s="22" t="s">
        <v>141412</v>
      </c>
      <c r="CP284" s="380">
        <v>127310</v>
      </c>
      <c r="CQ284" s="380" t="s">
        <v>141659</v>
      </c>
    </row>
    <row r="285" spans="21:95" ht="14.5" x14ac:dyDescent="0.35">
      <c r="U285">
        <v>768</v>
      </c>
      <c r="V285" s="22" t="s">
        <v>141412</v>
      </c>
      <c r="CP285" s="380">
        <v>127311</v>
      </c>
      <c r="CQ285" s="380" t="s">
        <v>141659</v>
      </c>
    </row>
    <row r="286" spans="21:95" ht="14.5" x14ac:dyDescent="0.35">
      <c r="U286">
        <v>751</v>
      </c>
      <c r="V286" s="22" t="s">
        <v>141412</v>
      </c>
      <c r="CP286" s="380">
        <v>127312</v>
      </c>
      <c r="CQ286" s="380" t="s">
        <v>141659</v>
      </c>
    </row>
    <row r="287" spans="21:95" ht="14.5" x14ac:dyDescent="0.35">
      <c r="U287">
        <v>767</v>
      </c>
      <c r="V287" s="22" t="s">
        <v>141412</v>
      </c>
      <c r="CP287" s="380">
        <v>131001</v>
      </c>
      <c r="CQ287" s="380" t="s">
        <v>141659</v>
      </c>
    </row>
    <row r="288" spans="21:95" ht="14.5" x14ac:dyDescent="0.35">
      <c r="U288">
        <v>756</v>
      </c>
      <c r="V288" s="22" t="s">
        <v>141412</v>
      </c>
      <c r="CP288" s="380">
        <v>131021</v>
      </c>
      <c r="CQ288" s="380" t="s">
        <v>141659</v>
      </c>
    </row>
    <row r="289" spans="21:95" ht="14.5" x14ac:dyDescent="0.35">
      <c r="U289">
        <v>758</v>
      </c>
      <c r="V289" s="22" t="s">
        <v>141412</v>
      </c>
      <c r="CP289" s="380">
        <v>131022</v>
      </c>
      <c r="CQ289" s="380" t="s">
        <v>141659</v>
      </c>
    </row>
    <row r="290" spans="21:95" ht="14.5" x14ac:dyDescent="0.35">
      <c r="U290">
        <v>762</v>
      </c>
      <c r="V290" s="22" t="s">
        <v>141412</v>
      </c>
      <c r="CP290" s="380">
        <v>131023</v>
      </c>
      <c r="CQ290" s="380" t="s">
        <v>141659</v>
      </c>
    </row>
    <row r="291" spans="21:95" ht="14.5" x14ac:dyDescent="0.35">
      <c r="U291">
        <v>757</v>
      </c>
      <c r="V291" s="22" t="s">
        <v>141412</v>
      </c>
      <c r="CP291" s="380">
        <v>131024</v>
      </c>
      <c r="CQ291" s="380" t="s">
        <v>141659</v>
      </c>
    </row>
    <row r="292" spans="21:95" ht="14.5" x14ac:dyDescent="0.35">
      <c r="U292">
        <v>766</v>
      </c>
      <c r="V292" s="22" t="s">
        <v>141412</v>
      </c>
      <c r="CP292" s="380">
        <v>131027</v>
      </c>
      <c r="CQ292" s="380" t="s">
        <v>141659</v>
      </c>
    </row>
    <row r="293" spans="21:95" ht="14.5" x14ac:dyDescent="0.35">
      <c r="U293">
        <v>761</v>
      </c>
      <c r="V293" s="22" t="s">
        <v>141412</v>
      </c>
      <c r="CP293" s="380">
        <v>131028</v>
      </c>
      <c r="CQ293" s="380" t="s">
        <v>141659</v>
      </c>
    </row>
    <row r="294" spans="21:95" ht="14.5" x14ac:dyDescent="0.35">
      <c r="U294">
        <v>760</v>
      </c>
      <c r="V294" s="22" t="s">
        <v>141412</v>
      </c>
      <c r="CP294" s="380">
        <v>131029</v>
      </c>
      <c r="CQ294" s="380" t="s">
        <v>141659</v>
      </c>
    </row>
    <row r="295" spans="21:95" ht="14.5" x14ac:dyDescent="0.35">
      <c r="U295">
        <v>764</v>
      </c>
      <c r="V295" s="22" t="s">
        <v>141412</v>
      </c>
      <c r="CP295" s="380">
        <v>131030</v>
      </c>
      <c r="CQ295" s="380" t="s">
        <v>141659</v>
      </c>
    </row>
    <row r="296" spans="21:95" ht="14.5" x14ac:dyDescent="0.35">
      <c r="U296">
        <v>770</v>
      </c>
      <c r="V296" s="22" t="s">
        <v>141412</v>
      </c>
      <c r="CP296" s="380">
        <v>131039</v>
      </c>
      <c r="CQ296" s="380" t="s">
        <v>141659</v>
      </c>
    </row>
    <row r="297" spans="21:95" ht="14.5" x14ac:dyDescent="0.35">
      <c r="U297">
        <v>769</v>
      </c>
      <c r="V297" s="22" t="s">
        <v>141412</v>
      </c>
      <c r="CP297" s="380">
        <v>131101</v>
      </c>
      <c r="CQ297" s="380" t="s">
        <v>141659</v>
      </c>
    </row>
    <row r="298" spans="21:95" ht="14.5" x14ac:dyDescent="0.35">
      <c r="U298">
        <v>765</v>
      </c>
      <c r="V298" s="22" t="s">
        <v>141412</v>
      </c>
      <c r="CP298" s="380">
        <v>131102</v>
      </c>
      <c r="CQ298" s="380" t="s">
        <v>141659</v>
      </c>
    </row>
    <row r="299" spans="21:95" ht="14.5" x14ac:dyDescent="0.35">
      <c r="U299">
        <v>763</v>
      </c>
      <c r="V299" s="22" t="s">
        <v>141412</v>
      </c>
      <c r="CP299" s="380">
        <v>131103</v>
      </c>
      <c r="CQ299" s="380" t="s">
        <v>141659</v>
      </c>
    </row>
    <row r="300" spans="21:95" ht="14.5" x14ac:dyDescent="0.35">
      <c r="U300">
        <v>605</v>
      </c>
      <c r="V300" s="22" t="s">
        <v>141413</v>
      </c>
      <c r="CP300" s="380">
        <v>131301</v>
      </c>
      <c r="CQ300" s="380" t="s">
        <v>141659</v>
      </c>
    </row>
    <row r="301" spans="21:95" ht="14.5" x14ac:dyDescent="0.35">
      <c r="U301">
        <v>607</v>
      </c>
      <c r="V301" s="22" t="s">
        <v>141413</v>
      </c>
      <c r="CP301" s="380">
        <v>131302</v>
      </c>
      <c r="CQ301" s="380" t="s">
        <v>141659</v>
      </c>
    </row>
    <row r="302" spans="21:95" ht="14.5" x14ac:dyDescent="0.35">
      <c r="U302">
        <v>609</v>
      </c>
      <c r="V302" s="22" t="s">
        <v>141413</v>
      </c>
      <c r="CP302" s="380">
        <v>131304</v>
      </c>
      <c r="CQ302" s="380" t="s">
        <v>141659</v>
      </c>
    </row>
    <row r="303" spans="21:95" ht="14.5" x14ac:dyDescent="0.35">
      <c r="U303">
        <v>147</v>
      </c>
      <c r="V303" s="22" t="s">
        <v>111</v>
      </c>
      <c r="CP303" s="380">
        <v>131305</v>
      </c>
      <c r="CQ303" s="380" t="s">
        <v>141659</v>
      </c>
    </row>
    <row r="304" spans="21:95" ht="14.5" x14ac:dyDescent="0.35">
      <c r="U304">
        <v>140</v>
      </c>
      <c r="V304" s="22" t="s">
        <v>111</v>
      </c>
      <c r="CP304" s="380">
        <v>131306</v>
      </c>
      <c r="CQ304" s="380" t="s">
        <v>141659</v>
      </c>
    </row>
    <row r="305" spans="21:95" ht="14.5" x14ac:dyDescent="0.35">
      <c r="U305">
        <v>151</v>
      </c>
      <c r="V305" s="22" t="s">
        <v>111</v>
      </c>
      <c r="CP305" s="380">
        <v>131402</v>
      </c>
      <c r="CQ305" s="380" t="s">
        <v>141659</v>
      </c>
    </row>
    <row r="306" spans="21:95" ht="14.5" x14ac:dyDescent="0.35">
      <c r="U306">
        <v>142</v>
      </c>
      <c r="V306" s="22" t="s">
        <v>111</v>
      </c>
      <c r="CP306" s="380">
        <v>131403</v>
      </c>
      <c r="CQ306" s="380" t="s">
        <v>141659</v>
      </c>
    </row>
    <row r="307" spans="21:95" ht="14.5" x14ac:dyDescent="0.35">
      <c r="U307">
        <v>141</v>
      </c>
      <c r="V307" s="22" t="s">
        <v>111</v>
      </c>
      <c r="CP307" s="380">
        <v>131408</v>
      </c>
      <c r="CQ307" s="380" t="s">
        <v>141659</v>
      </c>
    </row>
    <row r="308" spans="21:95" ht="14.5" x14ac:dyDescent="0.35">
      <c r="U308">
        <v>144</v>
      </c>
      <c r="V308" s="22" t="s">
        <v>111</v>
      </c>
      <c r="CP308" s="380">
        <v>131409</v>
      </c>
      <c r="CQ308" s="380" t="s">
        <v>141659</v>
      </c>
    </row>
    <row r="309" spans="21:95" ht="14.5" x14ac:dyDescent="0.35">
      <c r="U309">
        <v>148</v>
      </c>
      <c r="V309" s="22" t="s">
        <v>111</v>
      </c>
      <c r="CP309" s="380">
        <v>132001</v>
      </c>
      <c r="CQ309" s="380" t="s">
        <v>141659</v>
      </c>
    </row>
    <row r="310" spans="21:95" ht="14.5" x14ac:dyDescent="0.35">
      <c r="U310">
        <v>143</v>
      </c>
      <c r="V310" s="22" t="s">
        <v>111</v>
      </c>
      <c r="CP310" s="380">
        <v>132022</v>
      </c>
      <c r="CQ310" s="380" t="s">
        <v>141659</v>
      </c>
    </row>
    <row r="311" spans="21:95" ht="14.5" x14ac:dyDescent="0.35">
      <c r="U311">
        <v>146</v>
      </c>
      <c r="V311" s="22" t="s">
        <v>111</v>
      </c>
      <c r="CP311" s="380">
        <v>132023</v>
      </c>
      <c r="CQ311" s="380" t="s">
        <v>141659</v>
      </c>
    </row>
    <row r="312" spans="21:95" ht="14.5" x14ac:dyDescent="0.35">
      <c r="U312">
        <v>152</v>
      </c>
      <c r="V312" s="22" t="s">
        <v>111</v>
      </c>
      <c r="CP312" s="380">
        <v>132024</v>
      </c>
      <c r="CQ312" s="380" t="s">
        <v>141659</v>
      </c>
    </row>
    <row r="313" spans="21:95" ht="14.5" x14ac:dyDescent="0.35">
      <c r="U313">
        <v>145</v>
      </c>
      <c r="V313" s="22" t="s">
        <v>111</v>
      </c>
      <c r="CP313" s="380">
        <v>132036</v>
      </c>
      <c r="CQ313" s="380" t="s">
        <v>141659</v>
      </c>
    </row>
    <row r="314" spans="21:95" ht="14.5" x14ac:dyDescent="0.35">
      <c r="U314">
        <v>342</v>
      </c>
      <c r="V314" s="22" t="s">
        <v>112</v>
      </c>
      <c r="CP314" s="380">
        <v>132037</v>
      </c>
      <c r="CQ314" s="380" t="s">
        <v>141659</v>
      </c>
    </row>
    <row r="315" spans="21:95" ht="14.5" x14ac:dyDescent="0.35">
      <c r="U315">
        <v>343</v>
      </c>
      <c r="V315" s="17" t="s">
        <v>112</v>
      </c>
      <c r="CP315" s="380">
        <v>132039</v>
      </c>
      <c r="CQ315" s="380" t="s">
        <v>141659</v>
      </c>
    </row>
    <row r="316" spans="21:95" ht="14.5" x14ac:dyDescent="0.35">
      <c r="U316">
        <v>335</v>
      </c>
      <c r="V316" s="22" t="s">
        <v>112</v>
      </c>
      <c r="CP316" s="380">
        <v>132040</v>
      </c>
      <c r="CQ316" s="380" t="s">
        <v>141659</v>
      </c>
    </row>
    <row r="317" spans="21:95" ht="14.5" x14ac:dyDescent="0.35">
      <c r="U317">
        <v>305</v>
      </c>
      <c r="V317" s="22" t="s">
        <v>112</v>
      </c>
      <c r="CP317" s="380">
        <v>132041</v>
      </c>
      <c r="CQ317" s="380" t="s">
        <v>141659</v>
      </c>
    </row>
    <row r="318" spans="21:95" ht="14.5" x14ac:dyDescent="0.35">
      <c r="U318">
        <v>324</v>
      </c>
      <c r="V318" s="22" t="s">
        <v>112</v>
      </c>
      <c r="CP318" s="380">
        <v>132046</v>
      </c>
      <c r="CQ318" s="380" t="s">
        <v>141659</v>
      </c>
    </row>
    <row r="319" spans="21:95" ht="14.5" x14ac:dyDescent="0.35">
      <c r="U319">
        <v>325</v>
      </c>
      <c r="V319" s="22" t="s">
        <v>112</v>
      </c>
      <c r="CP319" s="380">
        <v>132054</v>
      </c>
      <c r="CQ319" s="380" t="s">
        <v>141659</v>
      </c>
    </row>
    <row r="320" spans="21:95" ht="14.5" x14ac:dyDescent="0.35">
      <c r="U320">
        <v>303</v>
      </c>
      <c r="V320" s="22" t="s">
        <v>112</v>
      </c>
      <c r="CP320" s="380">
        <v>132101</v>
      </c>
      <c r="CQ320" s="380" t="s">
        <v>141659</v>
      </c>
    </row>
    <row r="321" spans="21:95" ht="14.5" x14ac:dyDescent="0.35">
      <c r="U321">
        <v>331</v>
      </c>
      <c r="V321" s="22" t="s">
        <v>112</v>
      </c>
      <c r="CP321" s="380">
        <v>132102</v>
      </c>
      <c r="CQ321" s="380" t="s">
        <v>141659</v>
      </c>
    </row>
    <row r="322" spans="21:95" ht="14.5" x14ac:dyDescent="0.35">
      <c r="U322">
        <v>334</v>
      </c>
      <c r="V322" s="22" t="s">
        <v>112</v>
      </c>
      <c r="CP322" s="380">
        <v>132103</v>
      </c>
      <c r="CQ322" s="380" t="s">
        <v>141659</v>
      </c>
    </row>
    <row r="323" spans="21:95" ht="14.5" x14ac:dyDescent="0.35">
      <c r="U323">
        <v>345</v>
      </c>
      <c r="V323" s="22" t="s">
        <v>112</v>
      </c>
      <c r="CP323" s="380">
        <v>132104</v>
      </c>
      <c r="CQ323" s="380" t="s">
        <v>141659</v>
      </c>
    </row>
    <row r="324" spans="21:95" ht="14.5" x14ac:dyDescent="0.35">
      <c r="U324">
        <v>313</v>
      </c>
      <c r="V324" s="22" t="s">
        <v>112</v>
      </c>
      <c r="CP324" s="380">
        <v>132105</v>
      </c>
      <c r="CQ324" s="380" t="s">
        <v>141659</v>
      </c>
    </row>
    <row r="325" spans="21:95" ht="14.5" x14ac:dyDescent="0.35">
      <c r="U325">
        <v>301</v>
      </c>
      <c r="V325" s="22" t="s">
        <v>112</v>
      </c>
      <c r="CP325" s="380">
        <v>132106</v>
      </c>
      <c r="CQ325" s="380" t="s">
        <v>141659</v>
      </c>
    </row>
    <row r="326" spans="21:95" ht="14.5" x14ac:dyDescent="0.35">
      <c r="U326">
        <v>321</v>
      </c>
      <c r="V326" s="22" t="s">
        <v>112</v>
      </c>
      <c r="CP326" s="380">
        <v>132107</v>
      </c>
      <c r="CQ326" s="380" t="s">
        <v>141659</v>
      </c>
    </row>
    <row r="327" spans="21:95" ht="14.5" x14ac:dyDescent="0.35">
      <c r="U327">
        <v>333</v>
      </c>
      <c r="V327" s="22" t="s">
        <v>112</v>
      </c>
      <c r="CP327" s="380">
        <v>132108</v>
      </c>
      <c r="CQ327" s="380" t="s">
        <v>141659</v>
      </c>
    </row>
    <row r="328" spans="21:95" ht="14.5" x14ac:dyDescent="0.35">
      <c r="U328">
        <v>326</v>
      </c>
      <c r="V328" s="22" t="s">
        <v>112</v>
      </c>
      <c r="CP328" s="380">
        <v>132113</v>
      </c>
      <c r="CQ328" s="380" t="s">
        <v>141659</v>
      </c>
    </row>
    <row r="329" spans="21:95" ht="14.5" x14ac:dyDescent="0.35">
      <c r="U329">
        <v>323</v>
      </c>
      <c r="V329" s="22" t="s">
        <v>112</v>
      </c>
      <c r="CP329" s="380">
        <v>132114</v>
      </c>
      <c r="CQ329" s="380" t="s">
        <v>141659</v>
      </c>
    </row>
    <row r="330" spans="21:95" ht="14.5" x14ac:dyDescent="0.35">
      <c r="U330">
        <v>314</v>
      </c>
      <c r="V330" s="22" t="s">
        <v>112</v>
      </c>
      <c r="CP330" s="380">
        <v>132115</v>
      </c>
      <c r="CQ330" s="380" t="s">
        <v>141659</v>
      </c>
    </row>
    <row r="331" spans="21:95" ht="14.5" x14ac:dyDescent="0.35">
      <c r="U331">
        <v>344</v>
      </c>
      <c r="V331" s="22" t="s">
        <v>112</v>
      </c>
      <c r="CP331" s="380">
        <v>132116</v>
      </c>
      <c r="CQ331" s="380" t="s">
        <v>141659</v>
      </c>
    </row>
    <row r="332" spans="21:95" ht="14.5" x14ac:dyDescent="0.35">
      <c r="U332">
        <v>328</v>
      </c>
      <c r="V332" s="22" t="s">
        <v>112</v>
      </c>
      <c r="CP332" s="380">
        <v>132117</v>
      </c>
      <c r="CQ332" s="380" t="s">
        <v>141659</v>
      </c>
    </row>
    <row r="333" spans="21:95" ht="14.5" x14ac:dyDescent="0.35">
      <c r="U333">
        <v>327</v>
      </c>
      <c r="V333" s="22" t="s">
        <v>112</v>
      </c>
      <c r="CP333" s="380">
        <v>132122</v>
      </c>
      <c r="CQ333" s="380" t="s">
        <v>141659</v>
      </c>
    </row>
    <row r="334" spans="21:95" ht="14.5" x14ac:dyDescent="0.35">
      <c r="U334">
        <v>307</v>
      </c>
      <c r="V334" s="22" t="s">
        <v>112</v>
      </c>
      <c r="CP334" s="380">
        <v>132140</v>
      </c>
      <c r="CQ334" s="380" t="s">
        <v>141659</v>
      </c>
    </row>
    <row r="335" spans="21:95" ht="14.5" x14ac:dyDescent="0.35">
      <c r="U335">
        <v>341</v>
      </c>
      <c r="V335" s="22" t="s">
        <v>112</v>
      </c>
      <c r="CP335" s="380">
        <v>132145</v>
      </c>
      <c r="CQ335" s="380" t="s">
        <v>141659</v>
      </c>
    </row>
    <row r="336" spans="21:95" ht="14.5" x14ac:dyDescent="0.35">
      <c r="U336">
        <v>332</v>
      </c>
      <c r="V336" s="22" t="s">
        <v>112</v>
      </c>
      <c r="CP336" s="380">
        <v>132157</v>
      </c>
      <c r="CQ336" s="380" t="s">
        <v>141659</v>
      </c>
    </row>
    <row r="337" spans="2:95" ht="14.5" x14ac:dyDescent="0.35">
      <c r="U337">
        <v>312</v>
      </c>
      <c r="V337" s="22" t="s">
        <v>112</v>
      </c>
      <c r="CP337" s="380">
        <v>133001</v>
      </c>
      <c r="CQ337" s="380" t="s">
        <v>141659</v>
      </c>
    </row>
    <row r="338" spans="2:95" ht="14.5" x14ac:dyDescent="0.35">
      <c r="U338">
        <v>322</v>
      </c>
      <c r="V338" s="22" t="s">
        <v>112</v>
      </c>
      <c r="CP338" s="380">
        <v>133004</v>
      </c>
      <c r="CQ338" s="380" t="s">
        <v>141659</v>
      </c>
    </row>
    <row r="339" spans="2:95" ht="14.5" x14ac:dyDescent="0.35">
      <c r="U339">
        <v>304</v>
      </c>
      <c r="V339" s="22" t="s">
        <v>112</v>
      </c>
      <c r="CP339" s="380">
        <v>133005</v>
      </c>
      <c r="CQ339" s="380" t="s">
        <v>141659</v>
      </c>
    </row>
    <row r="340" spans="2:95" ht="14.5" x14ac:dyDescent="0.35">
      <c r="U340">
        <v>311</v>
      </c>
      <c r="V340" s="22" t="s">
        <v>112</v>
      </c>
      <c r="CP340" s="380">
        <v>133006</v>
      </c>
      <c r="CQ340" s="380" t="s">
        <v>141659</v>
      </c>
    </row>
    <row r="341" spans="2:95" ht="14.5" x14ac:dyDescent="0.35">
      <c r="U341">
        <v>306</v>
      </c>
      <c r="V341" s="22" t="s">
        <v>112</v>
      </c>
      <c r="CP341" s="380">
        <v>133008</v>
      </c>
      <c r="CQ341" s="380" t="s">
        <v>141659</v>
      </c>
    </row>
    <row r="342" spans="2:95" ht="14.5" x14ac:dyDescent="0.35">
      <c r="U342">
        <v>302</v>
      </c>
      <c r="V342" s="22" t="s">
        <v>112</v>
      </c>
      <c r="CP342" s="380">
        <v>133010</v>
      </c>
      <c r="CQ342" s="380" t="s">
        <v>141659</v>
      </c>
    </row>
    <row r="343" spans="2:95" ht="14.5" x14ac:dyDescent="0.35">
      <c r="U343">
        <v>737</v>
      </c>
      <c r="V343" s="22" t="s">
        <v>113</v>
      </c>
      <c r="CP343" s="380">
        <v>133101</v>
      </c>
      <c r="CQ343" s="380" t="s">
        <v>141659</v>
      </c>
    </row>
    <row r="344" spans="2:95" ht="14.5" x14ac:dyDescent="0.35">
      <c r="B344" s="15"/>
      <c r="U344">
        <v>638</v>
      </c>
      <c r="V344" s="22" t="s">
        <v>114</v>
      </c>
      <c r="CP344" s="380">
        <v>133102</v>
      </c>
      <c r="CQ344" s="380" t="s">
        <v>141659</v>
      </c>
    </row>
    <row r="345" spans="2:95" ht="14.5" x14ac:dyDescent="0.35">
      <c r="B345" s="15"/>
      <c r="U345">
        <v>628</v>
      </c>
      <c r="V345" s="22" t="s">
        <v>114</v>
      </c>
      <c r="CP345" s="380">
        <v>133103</v>
      </c>
      <c r="CQ345" s="380" t="s">
        <v>141659</v>
      </c>
    </row>
    <row r="346" spans="2:95" ht="14.5" x14ac:dyDescent="0.35">
      <c r="B346" s="15"/>
      <c r="U346">
        <v>641</v>
      </c>
      <c r="V346" s="22" t="s">
        <v>114</v>
      </c>
      <c r="CP346" s="380">
        <v>133104</v>
      </c>
      <c r="CQ346" s="380" t="s">
        <v>141659</v>
      </c>
    </row>
    <row r="347" spans="2:95" ht="14.5" x14ac:dyDescent="0.35">
      <c r="B347" s="15"/>
      <c r="U347">
        <v>635</v>
      </c>
      <c r="V347" s="22" t="s">
        <v>114</v>
      </c>
      <c r="CP347" s="380">
        <v>133201</v>
      </c>
      <c r="CQ347" s="380" t="s">
        <v>141659</v>
      </c>
    </row>
    <row r="348" spans="2:95" ht="14.5" x14ac:dyDescent="0.35">
      <c r="B348" s="15"/>
      <c r="U348">
        <v>627</v>
      </c>
      <c r="V348" s="22" t="s">
        <v>114</v>
      </c>
      <c r="CP348" s="380">
        <v>133202</v>
      </c>
      <c r="CQ348" s="380" t="s">
        <v>141659</v>
      </c>
    </row>
    <row r="349" spans="2:95" ht="14.5" x14ac:dyDescent="0.35">
      <c r="B349" s="15"/>
      <c r="U349">
        <v>636</v>
      </c>
      <c r="V349" s="22" t="s">
        <v>114</v>
      </c>
      <c r="CP349" s="380">
        <v>133203</v>
      </c>
      <c r="CQ349" s="380" t="s">
        <v>141659</v>
      </c>
    </row>
    <row r="350" spans="2:95" ht="14.5" x14ac:dyDescent="0.35">
      <c r="B350" s="15"/>
      <c r="U350">
        <v>631</v>
      </c>
      <c r="V350" s="22" t="s">
        <v>114</v>
      </c>
      <c r="CP350" s="380">
        <v>133204</v>
      </c>
      <c r="CQ350" s="380" t="s">
        <v>141659</v>
      </c>
    </row>
    <row r="351" spans="2:95" ht="14.5" x14ac:dyDescent="0.35">
      <c r="B351" s="15"/>
      <c r="U351">
        <v>602</v>
      </c>
      <c r="V351" s="22" t="s">
        <v>114</v>
      </c>
      <c r="CP351" s="380">
        <v>133205</v>
      </c>
      <c r="CQ351" s="380" t="s">
        <v>141659</v>
      </c>
    </row>
    <row r="352" spans="2:95" ht="14.5" x14ac:dyDescent="0.35">
      <c r="B352" s="15"/>
      <c r="U352">
        <v>630</v>
      </c>
      <c r="V352" s="22" t="s">
        <v>114</v>
      </c>
      <c r="CP352" s="380">
        <v>133206</v>
      </c>
      <c r="CQ352" s="380" t="s">
        <v>141659</v>
      </c>
    </row>
    <row r="353" spans="2:95" ht="14.5" x14ac:dyDescent="0.35">
      <c r="B353" s="15"/>
      <c r="U353">
        <v>600</v>
      </c>
      <c r="V353" s="22" t="s">
        <v>114</v>
      </c>
      <c r="CP353" s="380">
        <v>133207</v>
      </c>
      <c r="CQ353" s="380" t="s">
        <v>141659</v>
      </c>
    </row>
    <row r="354" spans="2:95" ht="14.5" x14ac:dyDescent="0.35">
      <c r="B354" s="15"/>
      <c r="U354">
        <v>601</v>
      </c>
      <c r="V354" s="22" t="s">
        <v>114</v>
      </c>
      <c r="CP354" s="380">
        <v>133301</v>
      </c>
      <c r="CQ354" s="380" t="s">
        <v>141659</v>
      </c>
    </row>
    <row r="355" spans="2:95" ht="14.5" x14ac:dyDescent="0.35">
      <c r="B355" s="15"/>
      <c r="U355">
        <v>604</v>
      </c>
      <c r="V355" s="22" t="s">
        <v>114</v>
      </c>
      <c r="CP355" s="380">
        <v>133302</v>
      </c>
      <c r="CQ355" s="380" t="s">
        <v>141659</v>
      </c>
    </row>
    <row r="356" spans="2:95" ht="14.5" x14ac:dyDescent="0.35">
      <c r="B356" s="15"/>
      <c r="U356">
        <v>610</v>
      </c>
      <c r="V356" s="22" t="s">
        <v>114</v>
      </c>
      <c r="CP356" s="380">
        <v>134003</v>
      </c>
      <c r="CQ356" s="380" t="s">
        <v>141659</v>
      </c>
    </row>
    <row r="357" spans="2:95" ht="14.5" x14ac:dyDescent="0.35">
      <c r="B357" s="15"/>
      <c r="U357">
        <v>606</v>
      </c>
      <c r="V357" s="22" t="s">
        <v>114</v>
      </c>
      <c r="CP357" s="380">
        <v>134005</v>
      </c>
      <c r="CQ357" s="380" t="s">
        <v>141659</v>
      </c>
    </row>
    <row r="358" spans="2:95" ht="14.5" x14ac:dyDescent="0.35">
      <c r="B358" s="15"/>
      <c r="U358">
        <v>632</v>
      </c>
      <c r="V358" s="22" t="s">
        <v>114</v>
      </c>
      <c r="CP358" s="380">
        <v>134007</v>
      </c>
      <c r="CQ358" s="380" t="s">
        <v>141659</v>
      </c>
    </row>
    <row r="359" spans="2:95" ht="14.5" x14ac:dyDescent="0.35">
      <c r="B359" s="15"/>
      <c r="U359">
        <v>624</v>
      </c>
      <c r="V359" s="22" t="s">
        <v>114</v>
      </c>
      <c r="CP359" s="380">
        <v>134008</v>
      </c>
      <c r="CQ359" s="380" t="s">
        <v>141659</v>
      </c>
    </row>
    <row r="360" spans="2:95" ht="14.5" x14ac:dyDescent="0.35">
      <c r="B360" s="15"/>
      <c r="U360">
        <v>642</v>
      </c>
      <c r="V360" s="22" t="s">
        <v>114</v>
      </c>
      <c r="CP360" s="380">
        <v>134101</v>
      </c>
      <c r="CQ360" s="380" t="s">
        <v>141659</v>
      </c>
    </row>
    <row r="361" spans="2:95" ht="14.5" x14ac:dyDescent="0.35">
      <c r="B361" s="15"/>
      <c r="U361">
        <v>637</v>
      </c>
      <c r="V361" s="22" t="s">
        <v>114</v>
      </c>
      <c r="CP361" s="380">
        <v>134102</v>
      </c>
      <c r="CQ361" s="380" t="s">
        <v>141659</v>
      </c>
    </row>
    <row r="362" spans="2:95" ht="14.5" x14ac:dyDescent="0.35">
      <c r="B362" s="15"/>
      <c r="U362">
        <v>623</v>
      </c>
      <c r="V362" s="22" t="s">
        <v>114</v>
      </c>
      <c r="CP362" s="380">
        <v>134103</v>
      </c>
      <c r="CQ362" s="380" t="s">
        <v>141659</v>
      </c>
    </row>
    <row r="363" spans="2:95" ht="14.5" x14ac:dyDescent="0.35">
      <c r="B363" s="15"/>
      <c r="U363">
        <v>614</v>
      </c>
      <c r="V363" s="22" t="s">
        <v>114</v>
      </c>
      <c r="CP363" s="380">
        <v>134104</v>
      </c>
      <c r="CQ363" s="380" t="s">
        <v>141659</v>
      </c>
    </row>
    <row r="364" spans="2:95" ht="14.5" x14ac:dyDescent="0.35">
      <c r="B364" s="15"/>
      <c r="U364">
        <v>643</v>
      </c>
      <c r="V364" s="22" t="s">
        <v>114</v>
      </c>
      <c r="CP364" s="380">
        <v>134105</v>
      </c>
      <c r="CQ364" s="380" t="s">
        <v>141659</v>
      </c>
    </row>
    <row r="365" spans="2:95" ht="14.5" x14ac:dyDescent="0.35">
      <c r="B365" s="15"/>
      <c r="U365">
        <v>613</v>
      </c>
      <c r="V365" s="22" t="s">
        <v>114</v>
      </c>
      <c r="CP365" s="380">
        <v>134107</v>
      </c>
      <c r="CQ365" s="380" t="s">
        <v>141659</v>
      </c>
    </row>
    <row r="366" spans="2:95" ht="14.5" x14ac:dyDescent="0.35">
      <c r="B366" s="15"/>
      <c r="U366">
        <v>603</v>
      </c>
      <c r="V366" s="22" t="s">
        <v>114</v>
      </c>
      <c r="CP366" s="380">
        <v>134108</v>
      </c>
      <c r="CQ366" s="380" t="s">
        <v>141659</v>
      </c>
    </row>
    <row r="367" spans="2:95" ht="14.5" x14ac:dyDescent="0.35">
      <c r="B367" s="15"/>
      <c r="U367">
        <v>621</v>
      </c>
      <c r="V367" s="22" t="s">
        <v>114</v>
      </c>
      <c r="CP367" s="380">
        <v>134109</v>
      </c>
      <c r="CQ367" s="380" t="s">
        <v>141659</v>
      </c>
    </row>
    <row r="368" spans="2:95" ht="14.5" x14ac:dyDescent="0.35">
      <c r="B368" s="15"/>
      <c r="U368">
        <v>629</v>
      </c>
      <c r="V368" s="22" t="s">
        <v>114</v>
      </c>
      <c r="CP368" s="380">
        <v>134112</v>
      </c>
      <c r="CQ368" s="380" t="s">
        <v>141659</v>
      </c>
    </row>
    <row r="369" spans="2:95" ht="14.5" x14ac:dyDescent="0.35">
      <c r="B369" s="15"/>
      <c r="U369">
        <v>639</v>
      </c>
      <c r="V369" s="22" t="s">
        <v>114</v>
      </c>
      <c r="CP369" s="380">
        <v>134113</v>
      </c>
      <c r="CQ369" s="380" t="s">
        <v>141659</v>
      </c>
    </row>
    <row r="370" spans="2:95" ht="14.5" x14ac:dyDescent="0.35">
      <c r="B370" s="15"/>
      <c r="U370">
        <v>608</v>
      </c>
      <c r="V370" s="22" t="s">
        <v>114</v>
      </c>
      <c r="CP370" s="380">
        <v>134114</v>
      </c>
      <c r="CQ370" s="380" t="s">
        <v>141659</v>
      </c>
    </row>
    <row r="371" spans="2:95" ht="14.5" x14ac:dyDescent="0.35">
      <c r="B371" s="15"/>
      <c r="U371">
        <v>611</v>
      </c>
      <c r="V371" s="22" t="s">
        <v>114</v>
      </c>
      <c r="CP371" s="380">
        <v>134116</v>
      </c>
      <c r="CQ371" s="380" t="s">
        <v>141659</v>
      </c>
    </row>
    <row r="372" spans="2:95" ht="14.5" x14ac:dyDescent="0.35">
      <c r="B372" s="15"/>
      <c r="U372">
        <v>626</v>
      </c>
      <c r="V372" s="22" t="s">
        <v>114</v>
      </c>
      <c r="CP372" s="380">
        <v>134117</v>
      </c>
      <c r="CQ372" s="380" t="s">
        <v>141659</v>
      </c>
    </row>
    <row r="373" spans="2:95" ht="14.5" x14ac:dyDescent="0.35">
      <c r="B373" s="15"/>
      <c r="U373">
        <v>612</v>
      </c>
      <c r="V373" s="22" t="s">
        <v>114</v>
      </c>
      <c r="CP373" s="380">
        <v>134118</v>
      </c>
      <c r="CQ373" s="380" t="s">
        <v>141659</v>
      </c>
    </row>
    <row r="374" spans="2:95" ht="14.5" x14ac:dyDescent="0.35">
      <c r="B374" s="15"/>
      <c r="U374">
        <v>622</v>
      </c>
      <c r="V374" s="22" t="s">
        <v>114</v>
      </c>
      <c r="CP374" s="380">
        <v>134201</v>
      </c>
      <c r="CQ374" s="380" t="s">
        <v>141659</v>
      </c>
    </row>
    <row r="375" spans="2:95" ht="14.5" x14ac:dyDescent="0.35">
      <c r="B375" s="15"/>
      <c r="U375">
        <v>625</v>
      </c>
      <c r="V375" s="22" t="s">
        <v>114</v>
      </c>
      <c r="CP375" s="380">
        <v>134202</v>
      </c>
      <c r="CQ375" s="380" t="s">
        <v>141659</v>
      </c>
    </row>
    <row r="376" spans="2:95" ht="14.5" x14ac:dyDescent="0.35">
      <c r="B376" s="15"/>
      <c r="U376">
        <v>620</v>
      </c>
      <c r="V376" s="22" t="s">
        <v>114</v>
      </c>
      <c r="CP376" s="380">
        <v>134203</v>
      </c>
      <c r="CQ376" s="380" t="s">
        <v>141659</v>
      </c>
    </row>
    <row r="377" spans="2:95" ht="14.5" x14ac:dyDescent="0.35">
      <c r="B377" s="15"/>
      <c r="U377">
        <v>500</v>
      </c>
      <c r="V377" s="22" t="s">
        <v>119</v>
      </c>
      <c r="CP377" s="380">
        <v>134204</v>
      </c>
      <c r="CQ377" s="380" t="s">
        <v>141659</v>
      </c>
    </row>
    <row r="378" spans="2:95" ht="14.5" x14ac:dyDescent="0.35">
      <c r="B378" s="15"/>
      <c r="U378">
        <v>501</v>
      </c>
      <c r="V378" s="22" t="s">
        <v>119</v>
      </c>
      <c r="CP378" s="380">
        <v>134205</v>
      </c>
      <c r="CQ378" s="380" t="s">
        <v>141659</v>
      </c>
    </row>
    <row r="379" spans="2:95" ht="14.5" x14ac:dyDescent="0.35">
      <c r="B379" s="15"/>
      <c r="U379">
        <v>502</v>
      </c>
      <c r="V379" s="22" t="s">
        <v>119</v>
      </c>
      <c r="CP379" s="380">
        <v>135001</v>
      </c>
      <c r="CQ379" s="380" t="s">
        <v>141659</v>
      </c>
    </row>
    <row r="380" spans="2:95" ht="14.5" x14ac:dyDescent="0.35">
      <c r="B380" s="15"/>
      <c r="U380">
        <v>507</v>
      </c>
      <c r="V380" s="22" t="s">
        <v>119</v>
      </c>
      <c r="CP380" s="380">
        <v>135002</v>
      </c>
      <c r="CQ380" s="380" t="s">
        <v>141659</v>
      </c>
    </row>
    <row r="381" spans="2:95" ht="14.5" x14ac:dyDescent="0.35">
      <c r="B381" s="15"/>
      <c r="U381">
        <v>999</v>
      </c>
      <c r="V381" s="22" t="s">
        <v>119</v>
      </c>
      <c r="CP381" s="380">
        <v>135003</v>
      </c>
      <c r="CQ381" s="380" t="s">
        <v>141659</v>
      </c>
    </row>
    <row r="382" spans="2:95" ht="14.5" x14ac:dyDescent="0.35">
      <c r="B382" s="15"/>
      <c r="U382">
        <v>508</v>
      </c>
      <c r="V382" s="22" t="s">
        <v>119</v>
      </c>
      <c r="CP382" s="380">
        <v>135004</v>
      </c>
      <c r="CQ382" s="380" t="s">
        <v>141659</v>
      </c>
    </row>
    <row r="383" spans="2:95" ht="14.5" x14ac:dyDescent="0.35">
      <c r="B383" s="15"/>
      <c r="U383">
        <v>212</v>
      </c>
      <c r="V383" s="22" t="s">
        <v>116</v>
      </c>
      <c r="CP383" s="380">
        <v>135021</v>
      </c>
      <c r="CQ383" s="380" t="s">
        <v>141659</v>
      </c>
    </row>
    <row r="384" spans="2:95" ht="14.5" x14ac:dyDescent="0.35">
      <c r="B384" s="15"/>
      <c r="U384">
        <v>277</v>
      </c>
      <c r="V384" s="22" t="s">
        <v>116</v>
      </c>
      <c r="CP384" s="380">
        <v>135101</v>
      </c>
      <c r="CQ384" s="380" t="s">
        <v>141659</v>
      </c>
    </row>
    <row r="385" spans="2:95" ht="14.5" x14ac:dyDescent="0.35">
      <c r="B385" s="15"/>
      <c r="U385">
        <v>221</v>
      </c>
      <c r="V385" s="22" t="s">
        <v>116</v>
      </c>
      <c r="CP385" s="380">
        <v>135102</v>
      </c>
      <c r="CQ385" s="380" t="s">
        <v>141659</v>
      </c>
    </row>
    <row r="386" spans="2:95" ht="14.5" x14ac:dyDescent="0.35">
      <c r="B386" s="15"/>
      <c r="U386">
        <v>232</v>
      </c>
      <c r="V386" s="22" t="s">
        <v>116</v>
      </c>
      <c r="CP386" s="380">
        <v>135103</v>
      </c>
      <c r="CQ386" s="380" t="s">
        <v>141659</v>
      </c>
    </row>
    <row r="387" spans="2:95" ht="14.5" x14ac:dyDescent="0.35">
      <c r="B387" s="15"/>
      <c r="U387">
        <v>281</v>
      </c>
      <c r="V387" s="22" t="s">
        <v>116</v>
      </c>
      <c r="CP387" s="380">
        <v>135106</v>
      </c>
      <c r="CQ387" s="380" t="s">
        <v>141659</v>
      </c>
    </row>
    <row r="388" spans="2:95" ht="14.5" x14ac:dyDescent="0.35">
      <c r="B388" s="15"/>
      <c r="U388">
        <v>211</v>
      </c>
      <c r="V388" s="22" t="s">
        <v>116</v>
      </c>
      <c r="CP388" s="380">
        <v>135133</v>
      </c>
      <c r="CQ388" s="380" t="s">
        <v>141659</v>
      </c>
    </row>
    <row r="389" spans="2:95" ht="14.5" x14ac:dyDescent="0.35">
      <c r="B389" s="15"/>
      <c r="U389">
        <v>244</v>
      </c>
      <c r="V389" s="22" t="s">
        <v>116</v>
      </c>
      <c r="CP389" s="380">
        <v>136020</v>
      </c>
      <c r="CQ389" s="380" t="s">
        <v>141659</v>
      </c>
    </row>
    <row r="390" spans="2:95" ht="14.5" x14ac:dyDescent="0.35">
      <c r="B390" s="15"/>
      <c r="U390">
        <v>284</v>
      </c>
      <c r="V390" s="22" t="s">
        <v>116</v>
      </c>
      <c r="CP390" s="380">
        <v>136021</v>
      </c>
      <c r="CQ390" s="380" t="s">
        <v>141659</v>
      </c>
    </row>
    <row r="391" spans="2:95" ht="14.5" x14ac:dyDescent="0.35">
      <c r="B391" s="15"/>
      <c r="U391">
        <v>272</v>
      </c>
      <c r="V391" s="22" t="s">
        <v>116</v>
      </c>
      <c r="CP391" s="380">
        <v>136026</v>
      </c>
      <c r="CQ391" s="380" t="s">
        <v>141659</v>
      </c>
    </row>
    <row r="392" spans="2:95" ht="14.5" x14ac:dyDescent="0.35">
      <c r="B392" s="15"/>
      <c r="U392">
        <v>209</v>
      </c>
      <c r="V392" s="22" t="s">
        <v>116</v>
      </c>
      <c r="CP392" s="380">
        <v>136027</v>
      </c>
      <c r="CQ392" s="380" t="s">
        <v>141659</v>
      </c>
    </row>
    <row r="393" spans="2:95" ht="14.5" x14ac:dyDescent="0.35">
      <c r="B393" s="15"/>
      <c r="U393">
        <v>242</v>
      </c>
      <c r="V393" s="22" t="s">
        <v>116</v>
      </c>
      <c r="CP393" s="380">
        <v>136030</v>
      </c>
      <c r="CQ393" s="380" t="s">
        <v>141659</v>
      </c>
    </row>
    <row r="394" spans="2:95" ht="14.5" x14ac:dyDescent="0.35">
      <c r="B394" s="15"/>
      <c r="U394">
        <v>250</v>
      </c>
      <c r="V394" s="22" t="s">
        <v>116</v>
      </c>
      <c r="CP394" s="380">
        <v>136033</v>
      </c>
      <c r="CQ394" s="380" t="s">
        <v>141659</v>
      </c>
    </row>
    <row r="395" spans="2:95" ht="14.5" x14ac:dyDescent="0.35">
      <c r="B395" s="15"/>
      <c r="U395">
        <v>245</v>
      </c>
      <c r="V395" s="22" t="s">
        <v>116</v>
      </c>
      <c r="CP395" s="380">
        <v>136034</v>
      </c>
      <c r="CQ395" s="380" t="s">
        <v>141659</v>
      </c>
    </row>
    <row r="396" spans="2:95" ht="14.5" x14ac:dyDescent="0.35">
      <c r="B396" s="15"/>
      <c r="U396">
        <v>273</v>
      </c>
      <c r="V396" s="22" t="s">
        <v>116</v>
      </c>
      <c r="CP396" s="380">
        <v>136035</v>
      </c>
      <c r="CQ396" s="380" t="s">
        <v>141659</v>
      </c>
    </row>
    <row r="397" spans="2:95" ht="14.5" x14ac:dyDescent="0.35">
      <c r="B397" s="15"/>
      <c r="U397">
        <v>262</v>
      </c>
      <c r="V397" s="22" t="s">
        <v>116</v>
      </c>
      <c r="CP397" s="380">
        <v>136038</v>
      </c>
      <c r="CQ397" s="380" t="s">
        <v>141659</v>
      </c>
    </row>
    <row r="398" spans="2:95" ht="14.5" x14ac:dyDescent="0.35">
      <c r="B398" s="15"/>
      <c r="U398">
        <v>283</v>
      </c>
      <c r="V398" s="22" t="s">
        <v>116</v>
      </c>
      <c r="CP398" s="380">
        <v>136042</v>
      </c>
      <c r="CQ398" s="380" t="s">
        <v>141659</v>
      </c>
    </row>
    <row r="399" spans="2:95" ht="14.5" x14ac:dyDescent="0.35">
      <c r="B399" s="15"/>
      <c r="U399">
        <v>282</v>
      </c>
      <c r="V399" s="22" t="s">
        <v>116</v>
      </c>
      <c r="CP399" s="380">
        <v>136043</v>
      </c>
      <c r="CQ399" s="380" t="s">
        <v>141659</v>
      </c>
    </row>
    <row r="400" spans="2:95" ht="14.5" x14ac:dyDescent="0.35">
      <c r="B400" s="15"/>
      <c r="U400">
        <v>224</v>
      </c>
      <c r="V400" s="22" t="s">
        <v>116</v>
      </c>
      <c r="CP400" s="380">
        <v>136044</v>
      </c>
      <c r="CQ400" s="380" t="s">
        <v>141659</v>
      </c>
    </row>
    <row r="401" spans="2:95" ht="14.5" x14ac:dyDescent="0.35">
      <c r="B401" s="15"/>
      <c r="U401">
        <v>231</v>
      </c>
      <c r="V401" s="22" t="s">
        <v>116</v>
      </c>
      <c r="CP401" s="380">
        <v>136117</v>
      </c>
      <c r="CQ401" s="380" t="s">
        <v>141659</v>
      </c>
    </row>
    <row r="402" spans="2:95" ht="14.5" x14ac:dyDescent="0.35">
      <c r="B402" s="15"/>
      <c r="U402">
        <v>275</v>
      </c>
      <c r="V402" s="22" t="s">
        <v>116</v>
      </c>
      <c r="CP402" s="380">
        <v>136118</v>
      </c>
      <c r="CQ402" s="380" t="s">
        <v>141659</v>
      </c>
    </row>
    <row r="403" spans="2:95" ht="14.5" x14ac:dyDescent="0.35">
      <c r="B403" s="15"/>
      <c r="U403">
        <v>276</v>
      </c>
      <c r="V403" s="22" t="s">
        <v>116</v>
      </c>
      <c r="CP403" s="380">
        <v>136119</v>
      </c>
      <c r="CQ403" s="380" t="s">
        <v>141659</v>
      </c>
    </row>
    <row r="404" spans="2:95" ht="14.5" x14ac:dyDescent="0.35">
      <c r="B404" s="15"/>
      <c r="U404">
        <v>233</v>
      </c>
      <c r="V404" s="22" t="s">
        <v>116</v>
      </c>
      <c r="CP404" s="380">
        <v>136128</v>
      </c>
      <c r="CQ404" s="380" t="s">
        <v>141659</v>
      </c>
    </row>
    <row r="405" spans="2:95" ht="14.5" x14ac:dyDescent="0.35">
      <c r="B405" s="15"/>
      <c r="U405">
        <v>206</v>
      </c>
      <c r="V405" s="22" t="s">
        <v>116</v>
      </c>
      <c r="CP405" s="380">
        <v>136129</v>
      </c>
      <c r="CQ405" s="380" t="s">
        <v>141659</v>
      </c>
    </row>
    <row r="406" spans="2:95" ht="14.5" x14ac:dyDescent="0.35">
      <c r="B406" s="15"/>
      <c r="U406">
        <v>271</v>
      </c>
      <c r="V406" s="22" t="s">
        <v>116</v>
      </c>
      <c r="CP406" s="380">
        <v>136130</v>
      </c>
      <c r="CQ406" s="380" t="s">
        <v>141659</v>
      </c>
    </row>
    <row r="407" spans="2:95" ht="14.5" x14ac:dyDescent="0.35">
      <c r="B407" s="15"/>
      <c r="U407">
        <v>201</v>
      </c>
      <c r="V407" s="22" t="s">
        <v>116</v>
      </c>
      <c r="CP407" s="380">
        <v>136131</v>
      </c>
      <c r="CQ407" s="380" t="s">
        <v>141659</v>
      </c>
    </row>
    <row r="408" spans="2:95" ht="14.5" x14ac:dyDescent="0.35">
      <c r="B408" s="15"/>
      <c r="U408">
        <v>207</v>
      </c>
      <c r="V408" s="22" t="s">
        <v>116</v>
      </c>
      <c r="CP408" s="380">
        <v>136132</v>
      </c>
      <c r="CQ408" s="380" t="s">
        <v>141659</v>
      </c>
    </row>
    <row r="409" spans="2:95" ht="14.5" x14ac:dyDescent="0.35">
      <c r="B409" s="15"/>
      <c r="U409">
        <v>230</v>
      </c>
      <c r="V409" s="22" t="s">
        <v>116</v>
      </c>
      <c r="CP409" s="380">
        <v>136134</v>
      </c>
      <c r="CQ409" s="380" t="s">
        <v>141659</v>
      </c>
    </row>
    <row r="410" spans="2:95" ht="14.5" x14ac:dyDescent="0.35">
      <c r="B410" s="15"/>
      <c r="U410">
        <v>202</v>
      </c>
      <c r="V410" s="22" t="s">
        <v>116</v>
      </c>
      <c r="CP410" s="380">
        <v>136135</v>
      </c>
      <c r="CQ410" s="380" t="s">
        <v>141659</v>
      </c>
    </row>
    <row r="411" spans="2:95" ht="14.5" x14ac:dyDescent="0.35">
      <c r="B411" s="15"/>
      <c r="U411">
        <v>222</v>
      </c>
      <c r="V411" s="22" t="s">
        <v>116</v>
      </c>
      <c r="CP411" s="380">
        <v>136136</v>
      </c>
      <c r="CQ411" s="380" t="s">
        <v>141659</v>
      </c>
    </row>
    <row r="412" spans="2:95" ht="14.5" x14ac:dyDescent="0.35">
      <c r="B412" s="15"/>
      <c r="U412">
        <v>225</v>
      </c>
      <c r="V412" s="22" t="s">
        <v>116</v>
      </c>
      <c r="CP412" s="380">
        <v>136156</v>
      </c>
      <c r="CQ412" s="380" t="s">
        <v>141659</v>
      </c>
    </row>
    <row r="413" spans="2:95" ht="14.5" x14ac:dyDescent="0.35">
      <c r="B413" s="15"/>
      <c r="U413">
        <v>261</v>
      </c>
      <c r="V413" s="22" t="s">
        <v>116</v>
      </c>
      <c r="CP413" s="380">
        <v>140001</v>
      </c>
      <c r="CQ413" s="380" t="s">
        <v>141660</v>
      </c>
    </row>
    <row r="414" spans="2:95" ht="14.5" x14ac:dyDescent="0.35">
      <c r="B414" s="15"/>
      <c r="U414">
        <v>204</v>
      </c>
      <c r="V414" s="22" t="s">
        <v>116</v>
      </c>
      <c r="CP414" s="380">
        <v>140101</v>
      </c>
      <c r="CQ414" s="380" t="s">
        <v>141660</v>
      </c>
    </row>
    <row r="415" spans="2:95" ht="14.5" x14ac:dyDescent="0.35">
      <c r="B415" s="15"/>
      <c r="U415">
        <v>223</v>
      </c>
      <c r="V415" s="22" t="s">
        <v>116</v>
      </c>
      <c r="CP415" s="380">
        <v>140102</v>
      </c>
      <c r="CQ415" s="380" t="s">
        <v>141660</v>
      </c>
    </row>
    <row r="416" spans="2:95" ht="14.5" x14ac:dyDescent="0.35">
      <c r="B416" s="15"/>
      <c r="U416">
        <v>203</v>
      </c>
      <c r="V416" s="22" t="s">
        <v>116</v>
      </c>
      <c r="CP416" s="380">
        <v>140103</v>
      </c>
      <c r="CQ416" s="380" t="s">
        <v>141660</v>
      </c>
    </row>
    <row r="417" spans="2:95" ht="14.5" x14ac:dyDescent="0.35">
      <c r="B417" s="15"/>
      <c r="U417">
        <v>274</v>
      </c>
      <c r="V417" s="22" t="s">
        <v>116</v>
      </c>
      <c r="CP417" s="380">
        <v>140108</v>
      </c>
      <c r="CQ417" s="380" t="s">
        <v>141660</v>
      </c>
    </row>
    <row r="418" spans="2:95" ht="14.5" x14ac:dyDescent="0.35">
      <c r="B418" s="15"/>
      <c r="U418">
        <v>285</v>
      </c>
      <c r="V418" s="22" t="s">
        <v>116</v>
      </c>
      <c r="CP418" s="380">
        <v>140109</v>
      </c>
      <c r="CQ418" s="380" t="s">
        <v>141660</v>
      </c>
    </row>
    <row r="419" spans="2:95" ht="14.5" x14ac:dyDescent="0.35">
      <c r="B419" s="15"/>
      <c r="U419">
        <v>243</v>
      </c>
      <c r="V419" s="22" t="s">
        <v>116</v>
      </c>
      <c r="CP419" s="380">
        <v>140110</v>
      </c>
      <c r="CQ419" s="380" t="s">
        <v>141660</v>
      </c>
    </row>
    <row r="420" spans="2:95" ht="14.5" x14ac:dyDescent="0.35">
      <c r="B420" s="15"/>
      <c r="U420">
        <v>241</v>
      </c>
      <c r="V420" s="22" t="s">
        <v>116</v>
      </c>
      <c r="CP420" s="380">
        <v>140111</v>
      </c>
      <c r="CQ420" s="380" t="s">
        <v>141660</v>
      </c>
    </row>
    <row r="421" spans="2:95" ht="14.5" x14ac:dyDescent="0.35">
      <c r="B421" s="15"/>
      <c r="U421">
        <v>210</v>
      </c>
      <c r="V421" s="22" t="s">
        <v>116</v>
      </c>
      <c r="CP421" s="380">
        <v>140112</v>
      </c>
      <c r="CQ421" s="380" t="s">
        <v>141660</v>
      </c>
    </row>
    <row r="422" spans="2:95" ht="14.5" x14ac:dyDescent="0.35">
      <c r="U422">
        <v>205</v>
      </c>
      <c r="V422" s="22" t="s">
        <v>116</v>
      </c>
      <c r="CP422" s="380">
        <v>140113</v>
      </c>
      <c r="CQ422" s="380" t="s">
        <v>141660</v>
      </c>
    </row>
    <row r="423" spans="2:95" ht="14.5" x14ac:dyDescent="0.35">
      <c r="U423">
        <v>247</v>
      </c>
      <c r="V423" s="22" t="s">
        <v>116</v>
      </c>
      <c r="CP423" s="380">
        <v>140114</v>
      </c>
      <c r="CQ423" s="380" t="s">
        <v>141660</v>
      </c>
    </row>
    <row r="424" spans="2:95" ht="14.5" x14ac:dyDescent="0.35">
      <c r="U424">
        <v>229</v>
      </c>
      <c r="V424" s="22" t="s">
        <v>116</v>
      </c>
      <c r="CP424" s="380">
        <v>140115</v>
      </c>
      <c r="CQ424" s="380" t="s">
        <v>141660</v>
      </c>
    </row>
    <row r="425" spans="2:95" ht="14.5" x14ac:dyDescent="0.35">
      <c r="U425">
        <v>226</v>
      </c>
      <c r="V425" s="22" t="s">
        <v>116</v>
      </c>
      <c r="CP425" s="380">
        <v>140116</v>
      </c>
      <c r="CQ425" s="380" t="s">
        <v>141660</v>
      </c>
    </row>
    <row r="426" spans="2:95" ht="14.5" x14ac:dyDescent="0.35">
      <c r="U426">
        <v>246</v>
      </c>
      <c r="V426" s="22" t="s">
        <v>116</v>
      </c>
      <c r="CP426" s="380">
        <v>140117</v>
      </c>
      <c r="CQ426" s="380" t="s">
        <v>141660</v>
      </c>
    </row>
    <row r="427" spans="2:95" ht="14.5" x14ac:dyDescent="0.35">
      <c r="U427">
        <v>228</v>
      </c>
      <c r="V427" s="22" t="s">
        <v>116</v>
      </c>
      <c r="CP427" s="380">
        <v>140118</v>
      </c>
      <c r="CQ427" s="380" t="s">
        <v>141660</v>
      </c>
    </row>
    <row r="428" spans="2:95" ht="14.5" x14ac:dyDescent="0.35">
      <c r="U428">
        <v>227</v>
      </c>
      <c r="V428" s="22" t="s">
        <v>116</v>
      </c>
      <c r="CP428" s="380">
        <v>140119</v>
      </c>
      <c r="CQ428" s="380" t="s">
        <v>141660</v>
      </c>
    </row>
    <row r="429" spans="2:95" ht="14.5" x14ac:dyDescent="0.35">
      <c r="U429">
        <v>208</v>
      </c>
      <c r="V429" s="22" t="s">
        <v>116</v>
      </c>
      <c r="CP429" s="380">
        <v>140123</v>
      </c>
      <c r="CQ429" s="380" t="s">
        <v>141660</v>
      </c>
    </row>
    <row r="430" spans="2:95" ht="14.5" x14ac:dyDescent="0.35">
      <c r="U430">
        <v>251</v>
      </c>
      <c r="V430" s="22" t="s">
        <v>116</v>
      </c>
      <c r="CP430" s="380">
        <v>140124</v>
      </c>
      <c r="CQ430" s="380" t="s">
        <v>141660</v>
      </c>
    </row>
    <row r="431" spans="2:95" ht="14.5" x14ac:dyDescent="0.35">
      <c r="U431">
        <v>900</v>
      </c>
      <c r="V431" s="22" t="s">
        <v>116</v>
      </c>
      <c r="CP431" s="380">
        <v>140125</v>
      </c>
      <c r="CQ431" s="380" t="s">
        <v>141660</v>
      </c>
    </row>
    <row r="432" spans="2:95" ht="14.5" x14ac:dyDescent="0.35">
      <c r="U432">
        <v>249</v>
      </c>
      <c r="V432" s="22" t="s">
        <v>137889</v>
      </c>
      <c r="CP432" s="380">
        <v>140126</v>
      </c>
      <c r="CQ432" s="380" t="s">
        <v>141660</v>
      </c>
    </row>
    <row r="433" spans="2:95" ht="14.5" x14ac:dyDescent="0.35">
      <c r="U433">
        <v>263</v>
      </c>
      <c r="V433" s="22" t="s">
        <v>137889</v>
      </c>
      <c r="CP433" s="380">
        <v>140127</v>
      </c>
      <c r="CQ433" s="380" t="s">
        <v>141660</v>
      </c>
    </row>
    <row r="434" spans="2:95" ht="14.5" x14ac:dyDescent="0.35">
      <c r="B434" s="104"/>
      <c r="U434">
        <v>248</v>
      </c>
      <c r="V434" s="22" t="s">
        <v>137889</v>
      </c>
      <c r="CP434" s="380">
        <v>140128</v>
      </c>
      <c r="CQ434" s="380" t="s">
        <v>141660</v>
      </c>
    </row>
    <row r="435" spans="2:95" ht="14.5" x14ac:dyDescent="0.35">
      <c r="U435">
        <v>741</v>
      </c>
      <c r="V435" s="22" t="s">
        <v>117</v>
      </c>
      <c r="CP435" s="380">
        <v>140133</v>
      </c>
      <c r="CQ435" s="380" t="s">
        <v>141660</v>
      </c>
    </row>
    <row r="436" spans="2:95" ht="14.5" x14ac:dyDescent="0.35">
      <c r="U436">
        <v>721</v>
      </c>
      <c r="V436" s="22" t="s">
        <v>117</v>
      </c>
      <c r="CP436" s="380">
        <v>140201</v>
      </c>
      <c r="CQ436" s="380" t="s">
        <v>141660</v>
      </c>
    </row>
    <row r="437" spans="2:95" ht="14.5" x14ac:dyDescent="0.35">
      <c r="U437">
        <v>700</v>
      </c>
      <c r="V437" s="22" t="s">
        <v>117</v>
      </c>
      <c r="CP437" s="380">
        <v>140301</v>
      </c>
      <c r="CQ437" s="380" t="s">
        <v>141660</v>
      </c>
    </row>
    <row r="438" spans="2:95" ht="14.5" x14ac:dyDescent="0.35">
      <c r="U438">
        <v>742</v>
      </c>
      <c r="V438" s="22" t="s">
        <v>117</v>
      </c>
      <c r="CP438" s="380">
        <v>140306</v>
      </c>
      <c r="CQ438" s="380" t="s">
        <v>141660</v>
      </c>
    </row>
    <row r="439" spans="2:95" ht="14.5" x14ac:dyDescent="0.35">
      <c r="U439">
        <v>711</v>
      </c>
      <c r="V439" s="22" t="s">
        <v>117</v>
      </c>
      <c r="CP439" s="380">
        <v>140307</v>
      </c>
      <c r="CQ439" s="380" t="s">
        <v>141660</v>
      </c>
    </row>
    <row r="440" spans="2:95" ht="14.5" x14ac:dyDescent="0.35">
      <c r="U440">
        <v>743</v>
      </c>
      <c r="V440" s="22" t="s">
        <v>117</v>
      </c>
      <c r="CP440" s="380">
        <v>140308</v>
      </c>
      <c r="CQ440" s="380" t="s">
        <v>141660</v>
      </c>
    </row>
    <row r="441" spans="2:95" ht="14.5" x14ac:dyDescent="0.35">
      <c r="U441">
        <v>731</v>
      </c>
      <c r="V441" s="22" t="s">
        <v>117</v>
      </c>
      <c r="CP441" s="380">
        <v>140401</v>
      </c>
      <c r="CQ441" s="380" t="s">
        <v>141660</v>
      </c>
    </row>
    <row r="442" spans="2:95" ht="14.5" x14ac:dyDescent="0.35">
      <c r="U442">
        <v>736</v>
      </c>
      <c r="V442" s="22" t="s">
        <v>117</v>
      </c>
      <c r="CP442" s="380">
        <v>140402</v>
      </c>
      <c r="CQ442" s="380" t="s">
        <v>141660</v>
      </c>
    </row>
    <row r="443" spans="2:95" ht="14.5" x14ac:dyDescent="0.35">
      <c r="U443">
        <v>713</v>
      </c>
      <c r="V443" s="22" t="s">
        <v>117</v>
      </c>
      <c r="CP443" s="380">
        <v>140405</v>
      </c>
      <c r="CQ443" s="380" t="s">
        <v>141660</v>
      </c>
    </row>
    <row r="444" spans="2:95" ht="14.5" x14ac:dyDescent="0.35">
      <c r="U444">
        <v>722</v>
      </c>
      <c r="V444" s="22" t="s">
        <v>117</v>
      </c>
      <c r="CP444" s="380">
        <v>140406</v>
      </c>
      <c r="CQ444" s="380" t="s">
        <v>141660</v>
      </c>
    </row>
    <row r="445" spans="2:95" ht="14.5" x14ac:dyDescent="0.35">
      <c r="U445">
        <v>733</v>
      </c>
      <c r="V445" s="22" t="s">
        <v>117</v>
      </c>
      <c r="CP445" s="380">
        <v>140407</v>
      </c>
      <c r="CQ445" s="380" t="s">
        <v>141660</v>
      </c>
    </row>
    <row r="446" spans="2:95" ht="14.5" x14ac:dyDescent="0.35">
      <c r="U446">
        <v>735</v>
      </c>
      <c r="V446" s="22" t="s">
        <v>117</v>
      </c>
      <c r="CP446" s="380">
        <v>140408</v>
      </c>
      <c r="CQ446" s="380" t="s">
        <v>141660</v>
      </c>
    </row>
    <row r="447" spans="2:95" ht="14.5" x14ac:dyDescent="0.35">
      <c r="U447">
        <v>732</v>
      </c>
      <c r="V447" s="22" t="s">
        <v>117</v>
      </c>
      <c r="CP447" s="380">
        <v>140412</v>
      </c>
      <c r="CQ447" s="380" t="s">
        <v>141660</v>
      </c>
    </row>
    <row r="448" spans="2:95" ht="14.5" x14ac:dyDescent="0.35">
      <c r="U448">
        <v>712</v>
      </c>
      <c r="V448" s="22" t="s">
        <v>117</v>
      </c>
      <c r="CP448" s="380">
        <v>140413</v>
      </c>
      <c r="CQ448" s="380" t="s">
        <v>141660</v>
      </c>
    </row>
    <row r="449" spans="21:95" ht="14.5" x14ac:dyDescent="0.35">
      <c r="U449">
        <v>723</v>
      </c>
      <c r="V449" s="22" t="s">
        <v>117</v>
      </c>
      <c r="CP449" s="380">
        <v>140417</v>
      </c>
      <c r="CQ449" s="380" t="s">
        <v>141660</v>
      </c>
    </row>
    <row r="450" spans="21:95" ht="14.5" x14ac:dyDescent="0.35">
      <c r="U450">
        <v>734</v>
      </c>
      <c r="V450" s="22" t="s">
        <v>117</v>
      </c>
      <c r="CP450" s="380">
        <v>140501</v>
      </c>
      <c r="CQ450" s="380" t="s">
        <v>141660</v>
      </c>
    </row>
    <row r="451" spans="21:95" ht="14.5" x14ac:dyDescent="0.3">
      <c r="CP451" s="380">
        <v>140506</v>
      </c>
      <c r="CQ451" s="380" t="s">
        <v>141660</v>
      </c>
    </row>
    <row r="452" spans="21:95" ht="14.5" x14ac:dyDescent="0.3">
      <c r="CP452" s="380">
        <v>140507</v>
      </c>
      <c r="CQ452" s="380" t="s">
        <v>141660</v>
      </c>
    </row>
    <row r="453" spans="21:95" ht="14.5" x14ac:dyDescent="0.3">
      <c r="CP453" s="380">
        <v>140601</v>
      </c>
      <c r="CQ453" s="380" t="s">
        <v>141660</v>
      </c>
    </row>
    <row r="454" spans="21:95" ht="14.5" x14ac:dyDescent="0.3">
      <c r="CP454" s="380">
        <v>140602</v>
      </c>
      <c r="CQ454" s="380" t="s">
        <v>141660</v>
      </c>
    </row>
    <row r="455" spans="21:95" ht="14.5" x14ac:dyDescent="0.3">
      <c r="CP455" s="380">
        <v>140603</v>
      </c>
      <c r="CQ455" s="380" t="s">
        <v>141660</v>
      </c>
    </row>
    <row r="456" spans="21:95" ht="14.5" x14ac:dyDescent="0.3">
      <c r="CP456" s="380">
        <v>140604</v>
      </c>
      <c r="CQ456" s="380" t="s">
        <v>141660</v>
      </c>
    </row>
    <row r="457" spans="21:95" ht="14.5" x14ac:dyDescent="0.3">
      <c r="CP457" s="380">
        <v>140701</v>
      </c>
      <c r="CQ457" s="380" t="s">
        <v>141660</v>
      </c>
    </row>
    <row r="458" spans="21:95" ht="14.5" x14ac:dyDescent="0.3">
      <c r="CP458" s="380">
        <v>140702</v>
      </c>
      <c r="CQ458" s="380" t="s">
        <v>141660</v>
      </c>
    </row>
    <row r="459" spans="21:95" ht="14.5" x14ac:dyDescent="0.3">
      <c r="CP459" s="380">
        <v>140802</v>
      </c>
      <c r="CQ459" s="380" t="s">
        <v>141660</v>
      </c>
    </row>
    <row r="460" spans="21:95" ht="14.5" x14ac:dyDescent="0.3">
      <c r="CP460" s="380">
        <v>140901</v>
      </c>
      <c r="CQ460" s="380" t="s">
        <v>141660</v>
      </c>
    </row>
    <row r="461" spans="21:95" ht="14.5" x14ac:dyDescent="0.3">
      <c r="CP461" s="380">
        <v>141001</v>
      </c>
      <c r="CQ461" s="380" t="s">
        <v>141660</v>
      </c>
    </row>
    <row r="462" spans="21:95" ht="14.5" x14ac:dyDescent="0.3">
      <c r="CP462" s="380">
        <v>141002</v>
      </c>
      <c r="CQ462" s="380" t="s">
        <v>141660</v>
      </c>
    </row>
    <row r="463" spans="21:95" ht="14.5" x14ac:dyDescent="0.3">
      <c r="CP463" s="380">
        <v>141003</v>
      </c>
      <c r="CQ463" s="380" t="s">
        <v>141660</v>
      </c>
    </row>
    <row r="464" spans="21:95" ht="14.5" x14ac:dyDescent="0.3">
      <c r="CP464" s="380">
        <v>141004</v>
      </c>
      <c r="CQ464" s="380" t="s">
        <v>141660</v>
      </c>
    </row>
    <row r="465" spans="94:95" ht="14.5" x14ac:dyDescent="0.3">
      <c r="CP465" s="380">
        <v>141006</v>
      </c>
      <c r="CQ465" s="380" t="s">
        <v>141660</v>
      </c>
    </row>
    <row r="466" spans="94:95" ht="14.5" x14ac:dyDescent="0.3">
      <c r="CP466" s="380">
        <v>141007</v>
      </c>
      <c r="CQ466" s="380" t="s">
        <v>141660</v>
      </c>
    </row>
    <row r="467" spans="94:95" ht="14.5" x14ac:dyDescent="0.3">
      <c r="CP467" s="380">
        <v>141008</v>
      </c>
      <c r="CQ467" s="380" t="s">
        <v>141660</v>
      </c>
    </row>
    <row r="468" spans="94:95" ht="14.5" x14ac:dyDescent="0.3">
      <c r="CP468" s="380">
        <v>141010</v>
      </c>
      <c r="CQ468" s="380" t="s">
        <v>141660</v>
      </c>
    </row>
    <row r="469" spans="94:95" ht="14.5" x14ac:dyDescent="0.3">
      <c r="CP469" s="380">
        <v>141011</v>
      </c>
      <c r="CQ469" s="380" t="s">
        <v>141660</v>
      </c>
    </row>
    <row r="470" spans="94:95" ht="14.5" x14ac:dyDescent="0.3">
      <c r="CP470" s="380">
        <v>141012</v>
      </c>
      <c r="CQ470" s="380" t="s">
        <v>141660</v>
      </c>
    </row>
    <row r="471" spans="94:95" ht="14.5" x14ac:dyDescent="0.3">
      <c r="CP471" s="380">
        <v>141013</v>
      </c>
      <c r="CQ471" s="380" t="s">
        <v>141660</v>
      </c>
    </row>
    <row r="472" spans="94:95" ht="14.5" x14ac:dyDescent="0.3">
      <c r="CP472" s="380">
        <v>141014</v>
      </c>
      <c r="CQ472" s="380" t="s">
        <v>141660</v>
      </c>
    </row>
    <row r="473" spans="94:95" ht="14.5" x14ac:dyDescent="0.3">
      <c r="CP473" s="380">
        <v>141015</v>
      </c>
      <c r="CQ473" s="380" t="s">
        <v>141660</v>
      </c>
    </row>
    <row r="474" spans="94:95" ht="14.5" x14ac:dyDescent="0.3">
      <c r="CP474" s="380">
        <v>141016</v>
      </c>
      <c r="CQ474" s="380" t="s">
        <v>141660</v>
      </c>
    </row>
    <row r="475" spans="94:95" ht="14.5" x14ac:dyDescent="0.3">
      <c r="CP475" s="380">
        <v>141017</v>
      </c>
      <c r="CQ475" s="380" t="s">
        <v>141660</v>
      </c>
    </row>
    <row r="476" spans="94:95" ht="14.5" x14ac:dyDescent="0.3">
      <c r="CP476" s="380">
        <v>141101</v>
      </c>
      <c r="CQ476" s="380" t="s">
        <v>141660</v>
      </c>
    </row>
    <row r="477" spans="94:95" ht="14.5" x14ac:dyDescent="0.3">
      <c r="CP477" s="380">
        <v>141102</v>
      </c>
      <c r="CQ477" s="380" t="s">
        <v>141660</v>
      </c>
    </row>
    <row r="478" spans="94:95" ht="14.5" x14ac:dyDescent="0.3">
      <c r="CP478" s="380">
        <v>141103</v>
      </c>
      <c r="CQ478" s="380" t="s">
        <v>141660</v>
      </c>
    </row>
    <row r="479" spans="94:95" ht="14.5" x14ac:dyDescent="0.3">
      <c r="CP479" s="380">
        <v>141104</v>
      </c>
      <c r="CQ479" s="380" t="s">
        <v>141660</v>
      </c>
    </row>
    <row r="480" spans="94:95" ht="14.5" x14ac:dyDescent="0.3">
      <c r="CP480" s="380">
        <v>141105</v>
      </c>
      <c r="CQ480" s="380" t="s">
        <v>141660</v>
      </c>
    </row>
    <row r="481" spans="94:95" ht="14.5" x14ac:dyDescent="0.3">
      <c r="CP481" s="380">
        <v>141106</v>
      </c>
      <c r="CQ481" s="380" t="s">
        <v>141660</v>
      </c>
    </row>
    <row r="482" spans="94:95" ht="14.5" x14ac:dyDescent="0.3">
      <c r="CP482" s="380">
        <v>141107</v>
      </c>
      <c r="CQ482" s="380" t="s">
        <v>141660</v>
      </c>
    </row>
    <row r="483" spans="94:95" ht="14.5" x14ac:dyDescent="0.3">
      <c r="CP483" s="380">
        <v>141108</v>
      </c>
      <c r="CQ483" s="380" t="s">
        <v>141660</v>
      </c>
    </row>
    <row r="484" spans="94:95" ht="14.5" x14ac:dyDescent="0.3">
      <c r="CP484" s="380">
        <v>141109</v>
      </c>
      <c r="CQ484" s="380" t="s">
        <v>141660</v>
      </c>
    </row>
    <row r="485" spans="94:95" ht="14.5" x14ac:dyDescent="0.3">
      <c r="CP485" s="380">
        <v>141110</v>
      </c>
      <c r="CQ485" s="380" t="s">
        <v>141660</v>
      </c>
    </row>
    <row r="486" spans="94:95" ht="14.5" x14ac:dyDescent="0.3">
      <c r="CP486" s="380">
        <v>141112</v>
      </c>
      <c r="CQ486" s="380" t="s">
        <v>141660</v>
      </c>
    </row>
    <row r="487" spans="94:95" ht="14.5" x14ac:dyDescent="0.3">
      <c r="CP487" s="380">
        <v>141113</v>
      </c>
      <c r="CQ487" s="380" t="s">
        <v>141660</v>
      </c>
    </row>
    <row r="488" spans="94:95" ht="14.5" x14ac:dyDescent="0.3">
      <c r="CP488" s="380">
        <v>141114</v>
      </c>
      <c r="CQ488" s="380" t="s">
        <v>141660</v>
      </c>
    </row>
    <row r="489" spans="94:95" ht="14.5" x14ac:dyDescent="0.3">
      <c r="CP489" s="380">
        <v>141115</v>
      </c>
      <c r="CQ489" s="380" t="s">
        <v>141660</v>
      </c>
    </row>
    <row r="490" spans="94:95" ht="14.5" x14ac:dyDescent="0.3">
      <c r="CP490" s="380">
        <v>141116</v>
      </c>
      <c r="CQ490" s="380" t="s">
        <v>141660</v>
      </c>
    </row>
    <row r="491" spans="94:95" ht="14.5" x14ac:dyDescent="0.3">
      <c r="CP491" s="380">
        <v>141117</v>
      </c>
      <c r="CQ491" s="380" t="s">
        <v>141660</v>
      </c>
    </row>
    <row r="492" spans="94:95" ht="14.5" x14ac:dyDescent="0.3">
      <c r="CP492" s="380">
        <v>141118</v>
      </c>
      <c r="CQ492" s="380" t="s">
        <v>141660</v>
      </c>
    </row>
    <row r="493" spans="94:95" ht="14.5" x14ac:dyDescent="0.3">
      <c r="CP493" s="380">
        <v>141119</v>
      </c>
      <c r="CQ493" s="380" t="s">
        <v>141660</v>
      </c>
    </row>
    <row r="494" spans="94:95" ht="14.5" x14ac:dyDescent="0.3">
      <c r="CP494" s="380">
        <v>141120</v>
      </c>
      <c r="CQ494" s="380" t="s">
        <v>141660</v>
      </c>
    </row>
    <row r="495" spans="94:95" ht="14.5" x14ac:dyDescent="0.3">
      <c r="CP495" s="380">
        <v>141121</v>
      </c>
      <c r="CQ495" s="380" t="s">
        <v>141660</v>
      </c>
    </row>
    <row r="496" spans="94:95" ht="14.5" x14ac:dyDescent="0.3">
      <c r="CP496" s="380">
        <v>141122</v>
      </c>
      <c r="CQ496" s="380" t="s">
        <v>141660</v>
      </c>
    </row>
    <row r="497" spans="94:95" ht="14.5" x14ac:dyDescent="0.3">
      <c r="CP497" s="380">
        <v>141123</v>
      </c>
      <c r="CQ497" s="380" t="s">
        <v>141660</v>
      </c>
    </row>
    <row r="498" spans="94:95" ht="14.5" x14ac:dyDescent="0.3">
      <c r="CP498" s="380">
        <v>141125</v>
      </c>
      <c r="CQ498" s="380" t="s">
        <v>141660</v>
      </c>
    </row>
    <row r="499" spans="94:95" ht="14.5" x14ac:dyDescent="0.3">
      <c r="CP499" s="380">
        <v>141126</v>
      </c>
      <c r="CQ499" s="380" t="s">
        <v>141660</v>
      </c>
    </row>
    <row r="500" spans="94:95" ht="14.5" x14ac:dyDescent="0.3">
      <c r="CP500" s="380">
        <v>141127</v>
      </c>
      <c r="CQ500" s="380" t="s">
        <v>141660</v>
      </c>
    </row>
    <row r="501" spans="94:95" ht="14.5" x14ac:dyDescent="0.3">
      <c r="CP501" s="380">
        <v>141201</v>
      </c>
      <c r="CQ501" s="380" t="s">
        <v>141660</v>
      </c>
    </row>
    <row r="502" spans="94:95" ht="14.5" x14ac:dyDescent="0.3">
      <c r="CP502" s="380">
        <v>141202</v>
      </c>
      <c r="CQ502" s="380" t="s">
        <v>141660</v>
      </c>
    </row>
    <row r="503" spans="94:95" ht="14.5" x14ac:dyDescent="0.3">
      <c r="CP503" s="380">
        <v>141203</v>
      </c>
      <c r="CQ503" s="380" t="s">
        <v>141660</v>
      </c>
    </row>
    <row r="504" spans="94:95" ht="14.5" x14ac:dyDescent="0.3">
      <c r="CP504" s="380">
        <v>141204</v>
      </c>
      <c r="CQ504" s="380" t="s">
        <v>141660</v>
      </c>
    </row>
    <row r="505" spans="94:95" ht="14.5" x14ac:dyDescent="0.3">
      <c r="CP505" s="380">
        <v>141205</v>
      </c>
      <c r="CQ505" s="380" t="s">
        <v>141660</v>
      </c>
    </row>
    <row r="506" spans="94:95" ht="14.5" x14ac:dyDescent="0.3">
      <c r="CP506" s="380">
        <v>141206</v>
      </c>
      <c r="CQ506" s="380" t="s">
        <v>141660</v>
      </c>
    </row>
    <row r="507" spans="94:95" ht="14.5" x14ac:dyDescent="0.3">
      <c r="CP507" s="380">
        <v>141401</v>
      </c>
      <c r="CQ507" s="380" t="s">
        <v>141660</v>
      </c>
    </row>
    <row r="508" spans="94:95" ht="14.5" x14ac:dyDescent="0.3">
      <c r="CP508" s="380">
        <v>141411</v>
      </c>
      <c r="CQ508" s="380" t="s">
        <v>141660</v>
      </c>
    </row>
    <row r="509" spans="94:95" ht="14.5" x14ac:dyDescent="0.3">
      <c r="CP509" s="380">
        <v>141412</v>
      </c>
      <c r="CQ509" s="380" t="s">
        <v>141660</v>
      </c>
    </row>
    <row r="510" spans="94:95" ht="14.5" x14ac:dyDescent="0.3">
      <c r="CP510" s="380">
        <v>141413</v>
      </c>
      <c r="CQ510" s="380" t="s">
        <v>141660</v>
      </c>
    </row>
    <row r="511" spans="94:95" ht="14.5" x14ac:dyDescent="0.3">
      <c r="CP511" s="380">
        <v>141414</v>
      </c>
      <c r="CQ511" s="380" t="s">
        <v>141660</v>
      </c>
    </row>
    <row r="512" spans="94:95" ht="14.5" x14ac:dyDescent="0.3">
      <c r="CP512" s="380">
        <v>141415</v>
      </c>
      <c r="CQ512" s="380" t="s">
        <v>141660</v>
      </c>
    </row>
    <row r="513" spans="94:95" ht="14.5" x14ac:dyDescent="0.3">
      <c r="CP513" s="380">
        <v>141416</v>
      </c>
      <c r="CQ513" s="380" t="s">
        <v>141660</v>
      </c>
    </row>
    <row r="514" spans="94:95" ht="14.5" x14ac:dyDescent="0.3">
      <c r="CP514" s="380">
        <v>141417</v>
      </c>
      <c r="CQ514" s="380" t="s">
        <v>141660</v>
      </c>
    </row>
    <row r="515" spans="94:95" ht="14.5" x14ac:dyDescent="0.3">
      <c r="CP515" s="380">
        <v>141418</v>
      </c>
      <c r="CQ515" s="380" t="s">
        <v>141660</v>
      </c>
    </row>
    <row r="516" spans="94:95" ht="14.5" x14ac:dyDescent="0.3">
      <c r="CP516" s="380">
        <v>141419</v>
      </c>
      <c r="CQ516" s="380" t="s">
        <v>141660</v>
      </c>
    </row>
    <row r="517" spans="94:95" ht="14.5" x14ac:dyDescent="0.3">
      <c r="CP517" s="380">
        <v>141421</v>
      </c>
      <c r="CQ517" s="380" t="s">
        <v>141660</v>
      </c>
    </row>
    <row r="518" spans="94:95" ht="14.5" x14ac:dyDescent="0.3">
      <c r="CP518" s="380">
        <v>141422</v>
      </c>
      <c r="CQ518" s="380" t="s">
        <v>141660</v>
      </c>
    </row>
    <row r="519" spans="94:95" ht="14.5" x14ac:dyDescent="0.3">
      <c r="CP519" s="380">
        <v>141801</v>
      </c>
      <c r="CQ519" s="380" t="s">
        <v>141660</v>
      </c>
    </row>
    <row r="520" spans="94:95" ht="14.5" x14ac:dyDescent="0.3">
      <c r="CP520" s="380">
        <v>142001</v>
      </c>
      <c r="CQ520" s="380" t="s">
        <v>141660</v>
      </c>
    </row>
    <row r="521" spans="94:95" ht="14.5" x14ac:dyDescent="0.3">
      <c r="CP521" s="380">
        <v>142002</v>
      </c>
      <c r="CQ521" s="380" t="s">
        <v>141660</v>
      </c>
    </row>
    <row r="522" spans="94:95" ht="14.5" x14ac:dyDescent="0.3">
      <c r="CP522" s="380">
        <v>142003</v>
      </c>
      <c r="CQ522" s="380" t="s">
        <v>141660</v>
      </c>
    </row>
    <row r="523" spans="94:95" ht="14.5" x14ac:dyDescent="0.3">
      <c r="CP523" s="380">
        <v>142011</v>
      </c>
      <c r="CQ523" s="380" t="s">
        <v>141660</v>
      </c>
    </row>
    <row r="524" spans="94:95" ht="14.5" x14ac:dyDescent="0.3">
      <c r="CP524" s="380">
        <v>142021</v>
      </c>
      <c r="CQ524" s="380" t="s">
        <v>141660</v>
      </c>
    </row>
    <row r="525" spans="94:95" ht="14.5" x14ac:dyDescent="0.3">
      <c r="CP525" s="380">
        <v>142022</v>
      </c>
      <c r="CQ525" s="380" t="s">
        <v>141660</v>
      </c>
    </row>
    <row r="526" spans="94:95" ht="14.5" x14ac:dyDescent="0.3">
      <c r="CP526" s="380">
        <v>142023</v>
      </c>
      <c r="CQ526" s="380" t="s">
        <v>141660</v>
      </c>
    </row>
    <row r="527" spans="94:95" ht="14.5" x14ac:dyDescent="0.3">
      <c r="CP527" s="380">
        <v>142024</v>
      </c>
      <c r="CQ527" s="380" t="s">
        <v>141660</v>
      </c>
    </row>
    <row r="528" spans="94:95" ht="14.5" x14ac:dyDescent="0.3">
      <c r="CP528" s="380">
        <v>142025</v>
      </c>
      <c r="CQ528" s="380" t="s">
        <v>141660</v>
      </c>
    </row>
    <row r="529" spans="94:95" ht="14.5" x14ac:dyDescent="0.3">
      <c r="CP529" s="380">
        <v>142026</v>
      </c>
      <c r="CQ529" s="380" t="s">
        <v>141660</v>
      </c>
    </row>
    <row r="530" spans="94:95" ht="14.5" x14ac:dyDescent="0.3">
      <c r="CP530" s="380">
        <v>142027</v>
      </c>
      <c r="CQ530" s="380" t="s">
        <v>141660</v>
      </c>
    </row>
    <row r="531" spans="94:95" ht="14.5" x14ac:dyDescent="0.3">
      <c r="CP531" s="380">
        <v>142028</v>
      </c>
      <c r="CQ531" s="380" t="s">
        <v>141660</v>
      </c>
    </row>
    <row r="532" spans="94:95" ht="14.5" x14ac:dyDescent="0.3">
      <c r="CP532" s="380">
        <v>142029</v>
      </c>
      <c r="CQ532" s="380" t="s">
        <v>141660</v>
      </c>
    </row>
    <row r="533" spans="94:95" ht="14.5" x14ac:dyDescent="0.3">
      <c r="CP533" s="380">
        <v>142030</v>
      </c>
      <c r="CQ533" s="380" t="s">
        <v>141660</v>
      </c>
    </row>
    <row r="534" spans="94:95" ht="14.5" x14ac:dyDescent="0.3">
      <c r="CP534" s="380">
        <v>142031</v>
      </c>
      <c r="CQ534" s="380" t="s">
        <v>141660</v>
      </c>
    </row>
    <row r="535" spans="94:95" ht="14.5" x14ac:dyDescent="0.3">
      <c r="CP535" s="380">
        <v>142032</v>
      </c>
      <c r="CQ535" s="380" t="s">
        <v>141660</v>
      </c>
    </row>
    <row r="536" spans="94:95" ht="14.5" x14ac:dyDescent="0.3">
      <c r="CP536" s="380">
        <v>142033</v>
      </c>
      <c r="CQ536" s="380" t="s">
        <v>141660</v>
      </c>
    </row>
    <row r="537" spans="94:95" ht="14.5" x14ac:dyDescent="0.3">
      <c r="CP537" s="380">
        <v>142034</v>
      </c>
      <c r="CQ537" s="380" t="s">
        <v>141660</v>
      </c>
    </row>
    <row r="538" spans="94:95" ht="14.5" x14ac:dyDescent="0.3">
      <c r="CP538" s="380">
        <v>142035</v>
      </c>
      <c r="CQ538" s="380" t="s">
        <v>141660</v>
      </c>
    </row>
    <row r="539" spans="94:95" ht="14.5" x14ac:dyDescent="0.3">
      <c r="CP539" s="380">
        <v>142036</v>
      </c>
      <c r="CQ539" s="380" t="s">
        <v>141660</v>
      </c>
    </row>
    <row r="540" spans="94:95" ht="14.5" x14ac:dyDescent="0.3">
      <c r="CP540" s="380">
        <v>142037</v>
      </c>
      <c r="CQ540" s="380" t="s">
        <v>141660</v>
      </c>
    </row>
    <row r="541" spans="94:95" ht="14.5" x14ac:dyDescent="0.3">
      <c r="CP541" s="380">
        <v>142038</v>
      </c>
      <c r="CQ541" s="380" t="s">
        <v>141660</v>
      </c>
    </row>
    <row r="542" spans="94:95" ht="14.5" x14ac:dyDescent="0.3">
      <c r="CP542" s="380">
        <v>142039</v>
      </c>
      <c r="CQ542" s="380" t="s">
        <v>141660</v>
      </c>
    </row>
    <row r="543" spans="94:95" ht="14.5" x14ac:dyDescent="0.3">
      <c r="CP543" s="380">
        <v>142040</v>
      </c>
      <c r="CQ543" s="380" t="s">
        <v>141660</v>
      </c>
    </row>
    <row r="544" spans="94:95" ht="14.5" x14ac:dyDescent="0.3">
      <c r="CP544" s="380">
        <v>142041</v>
      </c>
      <c r="CQ544" s="380" t="s">
        <v>141660</v>
      </c>
    </row>
    <row r="545" spans="94:95" ht="14.5" x14ac:dyDescent="0.3">
      <c r="CP545" s="380">
        <v>142042</v>
      </c>
      <c r="CQ545" s="380" t="s">
        <v>141660</v>
      </c>
    </row>
    <row r="546" spans="94:95" ht="14.5" x14ac:dyDescent="0.3">
      <c r="CP546" s="380">
        <v>142043</v>
      </c>
      <c r="CQ546" s="380" t="s">
        <v>141660</v>
      </c>
    </row>
    <row r="547" spans="94:95" ht="14.5" x14ac:dyDescent="0.3">
      <c r="CP547" s="380">
        <v>142044</v>
      </c>
      <c r="CQ547" s="380" t="s">
        <v>141660</v>
      </c>
    </row>
    <row r="548" spans="94:95" ht="14.5" x14ac:dyDescent="0.3">
      <c r="CP548" s="380">
        <v>142045</v>
      </c>
      <c r="CQ548" s="380" t="s">
        <v>141660</v>
      </c>
    </row>
    <row r="549" spans="94:95" ht="14.5" x14ac:dyDescent="0.3">
      <c r="CP549" s="380">
        <v>142046</v>
      </c>
      <c r="CQ549" s="380" t="s">
        <v>141660</v>
      </c>
    </row>
    <row r="550" spans="94:95" ht="14.5" x14ac:dyDescent="0.3">
      <c r="CP550" s="380">
        <v>142047</v>
      </c>
      <c r="CQ550" s="380" t="s">
        <v>141660</v>
      </c>
    </row>
    <row r="551" spans="94:95" ht="14.5" x14ac:dyDescent="0.3">
      <c r="CP551" s="380">
        <v>142048</v>
      </c>
      <c r="CQ551" s="380" t="s">
        <v>141660</v>
      </c>
    </row>
    <row r="552" spans="94:95" ht="14.5" x14ac:dyDescent="0.3">
      <c r="CP552" s="380">
        <v>142049</v>
      </c>
      <c r="CQ552" s="380" t="s">
        <v>141660</v>
      </c>
    </row>
    <row r="553" spans="94:95" ht="14.5" x14ac:dyDescent="0.3">
      <c r="CP553" s="380">
        <v>142050</v>
      </c>
      <c r="CQ553" s="380" t="s">
        <v>141660</v>
      </c>
    </row>
    <row r="554" spans="94:95" ht="14.5" x14ac:dyDescent="0.3">
      <c r="CP554" s="380">
        <v>142052</v>
      </c>
      <c r="CQ554" s="380" t="s">
        <v>141660</v>
      </c>
    </row>
    <row r="555" spans="94:95" ht="14.5" x14ac:dyDescent="0.3">
      <c r="CP555" s="380">
        <v>142053</v>
      </c>
      <c r="CQ555" s="380" t="s">
        <v>141660</v>
      </c>
    </row>
    <row r="556" spans="94:95" ht="14.5" x14ac:dyDescent="0.3">
      <c r="CP556" s="380">
        <v>142054</v>
      </c>
      <c r="CQ556" s="380" t="s">
        <v>141660</v>
      </c>
    </row>
    <row r="557" spans="94:95" ht="14.5" x14ac:dyDescent="0.3">
      <c r="CP557" s="380">
        <v>142055</v>
      </c>
      <c r="CQ557" s="380" t="s">
        <v>141660</v>
      </c>
    </row>
    <row r="558" spans="94:95" ht="14.5" x14ac:dyDescent="0.3">
      <c r="CP558" s="380">
        <v>142056</v>
      </c>
      <c r="CQ558" s="380" t="s">
        <v>141660</v>
      </c>
    </row>
    <row r="559" spans="94:95" ht="14.5" x14ac:dyDescent="0.3">
      <c r="CP559" s="380">
        <v>142057</v>
      </c>
      <c r="CQ559" s="380" t="s">
        <v>141660</v>
      </c>
    </row>
    <row r="560" spans="94:95" ht="14.5" x14ac:dyDescent="0.3">
      <c r="CP560" s="380">
        <v>142058</v>
      </c>
      <c r="CQ560" s="380" t="s">
        <v>141660</v>
      </c>
    </row>
    <row r="561" spans="94:95" ht="14.5" x14ac:dyDescent="0.3">
      <c r="CP561" s="380">
        <v>142060</v>
      </c>
      <c r="CQ561" s="380" t="s">
        <v>141660</v>
      </c>
    </row>
    <row r="562" spans="94:95" ht="14.5" x14ac:dyDescent="0.3">
      <c r="CP562" s="380">
        <v>143001</v>
      </c>
      <c r="CQ562" s="380" t="s">
        <v>141660</v>
      </c>
    </row>
    <row r="563" spans="94:95" ht="14.5" x14ac:dyDescent="0.3">
      <c r="CP563" s="380">
        <v>143002</v>
      </c>
      <c r="CQ563" s="380" t="s">
        <v>141660</v>
      </c>
    </row>
    <row r="564" spans="94:95" ht="14.5" x14ac:dyDescent="0.3">
      <c r="CP564" s="380">
        <v>143003</v>
      </c>
      <c r="CQ564" s="380" t="s">
        <v>141660</v>
      </c>
    </row>
    <row r="565" spans="94:95" ht="14.5" x14ac:dyDescent="0.3">
      <c r="CP565" s="380">
        <v>143004</v>
      </c>
      <c r="CQ565" s="380" t="s">
        <v>141660</v>
      </c>
    </row>
    <row r="566" spans="94:95" ht="14.5" x14ac:dyDescent="0.3">
      <c r="CP566" s="380">
        <v>143005</v>
      </c>
      <c r="CQ566" s="380" t="s">
        <v>141660</v>
      </c>
    </row>
    <row r="567" spans="94:95" ht="14.5" x14ac:dyDescent="0.3">
      <c r="CP567" s="380">
        <v>143006</v>
      </c>
      <c r="CQ567" s="380" t="s">
        <v>141660</v>
      </c>
    </row>
    <row r="568" spans="94:95" ht="14.5" x14ac:dyDescent="0.3">
      <c r="CP568" s="380">
        <v>143008</v>
      </c>
      <c r="CQ568" s="380" t="s">
        <v>141660</v>
      </c>
    </row>
    <row r="569" spans="94:95" ht="14.5" x14ac:dyDescent="0.3">
      <c r="CP569" s="380">
        <v>143009</v>
      </c>
      <c r="CQ569" s="380" t="s">
        <v>141660</v>
      </c>
    </row>
    <row r="570" spans="94:95" ht="14.5" x14ac:dyDescent="0.3">
      <c r="CP570" s="380">
        <v>143022</v>
      </c>
      <c r="CQ570" s="380" t="s">
        <v>141660</v>
      </c>
    </row>
    <row r="571" spans="94:95" ht="14.5" x14ac:dyDescent="0.3">
      <c r="CP571" s="380">
        <v>143101</v>
      </c>
      <c r="CQ571" s="380" t="s">
        <v>141660</v>
      </c>
    </row>
    <row r="572" spans="94:95" ht="14.5" x14ac:dyDescent="0.3">
      <c r="CP572" s="380">
        <v>143102</v>
      </c>
      <c r="CQ572" s="380" t="s">
        <v>141660</v>
      </c>
    </row>
    <row r="573" spans="94:95" ht="14.5" x14ac:dyDescent="0.3">
      <c r="CP573" s="380">
        <v>143103</v>
      </c>
      <c r="CQ573" s="380" t="s">
        <v>141660</v>
      </c>
    </row>
    <row r="574" spans="94:95" ht="14.5" x14ac:dyDescent="0.3">
      <c r="CP574" s="380">
        <v>143105</v>
      </c>
      <c r="CQ574" s="380" t="s">
        <v>141660</v>
      </c>
    </row>
    <row r="575" spans="94:95" ht="14.5" x14ac:dyDescent="0.3">
      <c r="CP575" s="380">
        <v>143107</v>
      </c>
      <c r="CQ575" s="380" t="s">
        <v>141660</v>
      </c>
    </row>
    <row r="576" spans="94:95" ht="14.5" x14ac:dyDescent="0.3">
      <c r="CP576" s="380">
        <v>143108</v>
      </c>
      <c r="CQ576" s="380" t="s">
        <v>141660</v>
      </c>
    </row>
    <row r="577" spans="94:95" ht="14.5" x14ac:dyDescent="0.3">
      <c r="CP577" s="380">
        <v>143109</v>
      </c>
      <c r="CQ577" s="380" t="s">
        <v>141660</v>
      </c>
    </row>
    <row r="578" spans="94:95" ht="14.5" x14ac:dyDescent="0.3">
      <c r="CP578" s="380">
        <v>143111</v>
      </c>
      <c r="CQ578" s="380" t="s">
        <v>141660</v>
      </c>
    </row>
    <row r="579" spans="94:95" ht="14.5" x14ac:dyDescent="0.3">
      <c r="CP579" s="380">
        <v>143112</v>
      </c>
      <c r="CQ579" s="380" t="s">
        <v>141660</v>
      </c>
    </row>
    <row r="580" spans="94:95" ht="14.5" x14ac:dyDescent="0.3">
      <c r="CP580" s="380">
        <v>143113</v>
      </c>
      <c r="CQ580" s="380" t="s">
        <v>141660</v>
      </c>
    </row>
    <row r="581" spans="94:95" ht="14.5" x14ac:dyDescent="0.3">
      <c r="CP581" s="380">
        <v>143114</v>
      </c>
      <c r="CQ581" s="380" t="s">
        <v>141660</v>
      </c>
    </row>
    <row r="582" spans="94:95" ht="14.5" x14ac:dyDescent="0.3">
      <c r="CP582" s="380">
        <v>143115</v>
      </c>
      <c r="CQ582" s="380" t="s">
        <v>141660</v>
      </c>
    </row>
    <row r="583" spans="94:95" ht="14.5" x14ac:dyDescent="0.3">
      <c r="CP583" s="380">
        <v>143116</v>
      </c>
      <c r="CQ583" s="380" t="s">
        <v>141660</v>
      </c>
    </row>
    <row r="584" spans="94:95" ht="14.5" x14ac:dyDescent="0.3">
      <c r="CP584" s="380">
        <v>143117</v>
      </c>
      <c r="CQ584" s="380" t="s">
        <v>141660</v>
      </c>
    </row>
    <row r="585" spans="94:95" ht="14.5" x14ac:dyDescent="0.3">
      <c r="CP585" s="380">
        <v>143118</v>
      </c>
      <c r="CQ585" s="380" t="s">
        <v>141660</v>
      </c>
    </row>
    <row r="586" spans="94:95" ht="14.5" x14ac:dyDescent="0.3">
      <c r="CP586" s="380">
        <v>143119</v>
      </c>
      <c r="CQ586" s="380" t="s">
        <v>141660</v>
      </c>
    </row>
    <row r="587" spans="94:95" ht="14.5" x14ac:dyDescent="0.3">
      <c r="CP587" s="380">
        <v>143149</v>
      </c>
      <c r="CQ587" s="380" t="s">
        <v>141660</v>
      </c>
    </row>
    <row r="588" spans="94:95" ht="14.5" x14ac:dyDescent="0.3">
      <c r="CP588" s="380">
        <v>143201</v>
      </c>
      <c r="CQ588" s="380" t="s">
        <v>141660</v>
      </c>
    </row>
    <row r="589" spans="94:95" ht="14.5" x14ac:dyDescent="0.3">
      <c r="CP589" s="380">
        <v>143202</v>
      </c>
      <c r="CQ589" s="380" t="s">
        <v>141660</v>
      </c>
    </row>
    <row r="590" spans="94:95" ht="14.5" x14ac:dyDescent="0.3">
      <c r="CP590" s="380">
        <v>143203</v>
      </c>
      <c r="CQ590" s="380" t="s">
        <v>141660</v>
      </c>
    </row>
    <row r="591" spans="94:95" ht="14.5" x14ac:dyDescent="0.3">
      <c r="CP591" s="380">
        <v>143204</v>
      </c>
      <c r="CQ591" s="380" t="s">
        <v>141660</v>
      </c>
    </row>
    <row r="592" spans="94:95" ht="14.5" x14ac:dyDescent="0.3">
      <c r="CP592" s="380">
        <v>143205</v>
      </c>
      <c r="CQ592" s="380" t="s">
        <v>141660</v>
      </c>
    </row>
    <row r="593" spans="94:95" ht="14.5" x14ac:dyDescent="0.3">
      <c r="CP593" s="380">
        <v>143301</v>
      </c>
      <c r="CQ593" s="380" t="s">
        <v>141660</v>
      </c>
    </row>
    <row r="594" spans="94:95" ht="14.5" x14ac:dyDescent="0.3">
      <c r="CP594" s="380">
        <v>143302</v>
      </c>
      <c r="CQ594" s="380" t="s">
        <v>141660</v>
      </c>
    </row>
    <row r="595" spans="94:95" ht="14.5" x14ac:dyDescent="0.3">
      <c r="CP595" s="380">
        <v>143303</v>
      </c>
      <c r="CQ595" s="380" t="s">
        <v>141660</v>
      </c>
    </row>
    <row r="596" spans="94:95" ht="14.5" x14ac:dyDescent="0.3">
      <c r="CP596" s="380">
        <v>143304</v>
      </c>
      <c r="CQ596" s="380" t="s">
        <v>141660</v>
      </c>
    </row>
    <row r="597" spans="94:95" ht="14.5" x14ac:dyDescent="0.3">
      <c r="CP597" s="380">
        <v>143305</v>
      </c>
      <c r="CQ597" s="380" t="s">
        <v>141660</v>
      </c>
    </row>
    <row r="598" spans="94:95" ht="14.5" x14ac:dyDescent="0.3">
      <c r="CP598" s="380">
        <v>143401</v>
      </c>
      <c r="CQ598" s="380" t="s">
        <v>141660</v>
      </c>
    </row>
    <row r="599" spans="94:95" ht="14.5" x14ac:dyDescent="0.3">
      <c r="CP599" s="380">
        <v>143402</v>
      </c>
      <c r="CQ599" s="380" t="s">
        <v>141660</v>
      </c>
    </row>
    <row r="600" spans="94:95" ht="14.5" x14ac:dyDescent="0.3">
      <c r="CP600" s="380">
        <v>143406</v>
      </c>
      <c r="CQ600" s="380" t="s">
        <v>141660</v>
      </c>
    </row>
    <row r="601" spans="94:95" ht="14.5" x14ac:dyDescent="0.3">
      <c r="CP601" s="380">
        <v>143407</v>
      </c>
      <c r="CQ601" s="380" t="s">
        <v>141660</v>
      </c>
    </row>
    <row r="602" spans="94:95" ht="14.5" x14ac:dyDescent="0.3">
      <c r="CP602" s="380">
        <v>143408</v>
      </c>
      <c r="CQ602" s="380" t="s">
        <v>141660</v>
      </c>
    </row>
    <row r="603" spans="94:95" ht="14.5" x14ac:dyDescent="0.3">
      <c r="CP603" s="380">
        <v>143409</v>
      </c>
      <c r="CQ603" s="380" t="s">
        <v>141660</v>
      </c>
    </row>
    <row r="604" spans="94:95" ht="14.5" x14ac:dyDescent="0.3">
      <c r="CP604" s="380">
        <v>143410</v>
      </c>
      <c r="CQ604" s="380" t="s">
        <v>141660</v>
      </c>
    </row>
    <row r="605" spans="94:95" ht="14.5" x14ac:dyDescent="0.3">
      <c r="CP605" s="380">
        <v>143411</v>
      </c>
      <c r="CQ605" s="380" t="s">
        <v>141660</v>
      </c>
    </row>
    <row r="606" spans="94:95" ht="14.5" x14ac:dyDescent="0.3">
      <c r="CP606" s="380">
        <v>143412</v>
      </c>
      <c r="CQ606" s="380" t="s">
        <v>141660</v>
      </c>
    </row>
    <row r="607" spans="94:95" ht="14.5" x14ac:dyDescent="0.3">
      <c r="CP607" s="380">
        <v>143413</v>
      </c>
      <c r="CQ607" s="380" t="s">
        <v>141660</v>
      </c>
    </row>
    <row r="608" spans="94:95" ht="14.5" x14ac:dyDescent="0.3">
      <c r="CP608" s="380">
        <v>143414</v>
      </c>
      <c r="CQ608" s="380" t="s">
        <v>141660</v>
      </c>
    </row>
    <row r="609" spans="94:95" ht="14.5" x14ac:dyDescent="0.3">
      <c r="CP609" s="380">
        <v>143415</v>
      </c>
      <c r="CQ609" s="380" t="s">
        <v>141660</v>
      </c>
    </row>
    <row r="610" spans="94:95" ht="14.5" x14ac:dyDescent="0.3">
      <c r="CP610" s="380">
        <v>143416</v>
      </c>
      <c r="CQ610" s="380" t="s">
        <v>141660</v>
      </c>
    </row>
    <row r="611" spans="94:95" ht="14.5" x14ac:dyDescent="0.3">
      <c r="CP611" s="380">
        <v>143419</v>
      </c>
      <c r="CQ611" s="380" t="s">
        <v>141660</v>
      </c>
    </row>
    <row r="612" spans="94:95" ht="14.5" x14ac:dyDescent="0.3">
      <c r="CP612" s="380">
        <v>143422</v>
      </c>
      <c r="CQ612" s="380" t="s">
        <v>141660</v>
      </c>
    </row>
    <row r="613" spans="94:95" ht="14.5" x14ac:dyDescent="0.3">
      <c r="CP613" s="380">
        <v>143501</v>
      </c>
      <c r="CQ613" s="380" t="s">
        <v>141660</v>
      </c>
    </row>
    <row r="614" spans="94:95" ht="14.5" x14ac:dyDescent="0.3">
      <c r="CP614" s="380">
        <v>143502</v>
      </c>
      <c r="CQ614" s="380" t="s">
        <v>141660</v>
      </c>
    </row>
    <row r="615" spans="94:95" ht="14.5" x14ac:dyDescent="0.3">
      <c r="CP615" s="380">
        <v>143504</v>
      </c>
      <c r="CQ615" s="380" t="s">
        <v>141660</v>
      </c>
    </row>
    <row r="616" spans="94:95" ht="14.5" x14ac:dyDescent="0.3">
      <c r="CP616" s="380">
        <v>143505</v>
      </c>
      <c r="CQ616" s="380" t="s">
        <v>141660</v>
      </c>
    </row>
    <row r="617" spans="94:95" ht="14.5" x14ac:dyDescent="0.3">
      <c r="CP617" s="380">
        <v>143506</v>
      </c>
      <c r="CQ617" s="380" t="s">
        <v>141660</v>
      </c>
    </row>
    <row r="618" spans="94:95" ht="14.5" x14ac:dyDescent="0.3">
      <c r="CP618" s="380">
        <v>143507</v>
      </c>
      <c r="CQ618" s="380" t="s">
        <v>141660</v>
      </c>
    </row>
    <row r="619" spans="94:95" ht="14.5" x14ac:dyDescent="0.3">
      <c r="CP619" s="380">
        <v>143511</v>
      </c>
      <c r="CQ619" s="380" t="s">
        <v>141660</v>
      </c>
    </row>
    <row r="620" spans="94:95" ht="14.5" x14ac:dyDescent="0.3">
      <c r="CP620" s="380">
        <v>143512</v>
      </c>
      <c r="CQ620" s="380" t="s">
        <v>141660</v>
      </c>
    </row>
    <row r="621" spans="94:95" ht="14.5" x14ac:dyDescent="0.3">
      <c r="CP621" s="380">
        <v>143513</v>
      </c>
      <c r="CQ621" s="380" t="s">
        <v>141660</v>
      </c>
    </row>
    <row r="622" spans="94:95" ht="14.5" x14ac:dyDescent="0.3">
      <c r="CP622" s="380">
        <v>143514</v>
      </c>
      <c r="CQ622" s="380" t="s">
        <v>141660</v>
      </c>
    </row>
    <row r="623" spans="94:95" ht="14.5" x14ac:dyDescent="0.3">
      <c r="CP623" s="380">
        <v>143515</v>
      </c>
      <c r="CQ623" s="380" t="s">
        <v>141660</v>
      </c>
    </row>
    <row r="624" spans="94:95" ht="14.5" x14ac:dyDescent="0.3">
      <c r="CP624" s="380">
        <v>143516</v>
      </c>
      <c r="CQ624" s="380" t="s">
        <v>141660</v>
      </c>
    </row>
    <row r="625" spans="94:95" ht="14.5" x14ac:dyDescent="0.3">
      <c r="CP625" s="380">
        <v>143517</v>
      </c>
      <c r="CQ625" s="380" t="s">
        <v>141660</v>
      </c>
    </row>
    <row r="626" spans="94:95" ht="14.5" x14ac:dyDescent="0.3">
      <c r="CP626" s="380">
        <v>143518</v>
      </c>
      <c r="CQ626" s="380" t="s">
        <v>141660</v>
      </c>
    </row>
    <row r="627" spans="94:95" ht="14.5" x14ac:dyDescent="0.3">
      <c r="CP627" s="380">
        <v>143519</v>
      </c>
      <c r="CQ627" s="380" t="s">
        <v>141660</v>
      </c>
    </row>
    <row r="628" spans="94:95" ht="14.5" x14ac:dyDescent="0.3">
      <c r="CP628" s="380">
        <v>143520</v>
      </c>
      <c r="CQ628" s="380" t="s">
        <v>141660</v>
      </c>
    </row>
    <row r="629" spans="94:95" ht="14.5" x14ac:dyDescent="0.3">
      <c r="CP629" s="380">
        <v>143521</v>
      </c>
      <c r="CQ629" s="380" t="s">
        <v>141660</v>
      </c>
    </row>
    <row r="630" spans="94:95" ht="14.5" x14ac:dyDescent="0.3">
      <c r="CP630" s="380">
        <v>143525</v>
      </c>
      <c r="CQ630" s="380" t="s">
        <v>141660</v>
      </c>
    </row>
    <row r="631" spans="94:95" ht="14.5" x14ac:dyDescent="0.3">
      <c r="CP631" s="380">
        <v>143526</v>
      </c>
      <c r="CQ631" s="380" t="s">
        <v>141660</v>
      </c>
    </row>
    <row r="632" spans="94:95" ht="14.5" x14ac:dyDescent="0.3">
      <c r="CP632" s="380">
        <v>143527</v>
      </c>
      <c r="CQ632" s="380" t="s">
        <v>141660</v>
      </c>
    </row>
    <row r="633" spans="94:95" ht="14.5" x14ac:dyDescent="0.3">
      <c r="CP633" s="380">
        <v>143528</v>
      </c>
      <c r="CQ633" s="380" t="s">
        <v>141660</v>
      </c>
    </row>
    <row r="634" spans="94:95" ht="14.5" x14ac:dyDescent="0.3">
      <c r="CP634" s="380">
        <v>143529</v>
      </c>
      <c r="CQ634" s="380" t="s">
        <v>141660</v>
      </c>
    </row>
    <row r="635" spans="94:95" ht="14.5" x14ac:dyDescent="0.3">
      <c r="CP635" s="380">
        <v>143530</v>
      </c>
      <c r="CQ635" s="380" t="s">
        <v>141660</v>
      </c>
    </row>
    <row r="636" spans="94:95" ht="14.5" x14ac:dyDescent="0.3">
      <c r="CP636" s="380">
        <v>143531</v>
      </c>
      <c r="CQ636" s="380" t="s">
        <v>141660</v>
      </c>
    </row>
    <row r="637" spans="94:95" ht="14.5" x14ac:dyDescent="0.3">
      <c r="CP637" s="380">
        <v>143532</v>
      </c>
      <c r="CQ637" s="380" t="s">
        <v>141660</v>
      </c>
    </row>
    <row r="638" spans="94:95" ht="14.5" x14ac:dyDescent="0.3">
      <c r="CP638" s="380">
        <v>143533</v>
      </c>
      <c r="CQ638" s="380" t="s">
        <v>141660</v>
      </c>
    </row>
    <row r="639" spans="94:95" ht="14.5" x14ac:dyDescent="0.3">
      <c r="CP639" s="380">
        <v>143534</v>
      </c>
      <c r="CQ639" s="380" t="s">
        <v>141660</v>
      </c>
    </row>
    <row r="640" spans="94:95" ht="14.5" x14ac:dyDescent="0.3">
      <c r="CP640" s="380">
        <v>143601</v>
      </c>
      <c r="CQ640" s="380" t="s">
        <v>141660</v>
      </c>
    </row>
    <row r="641" spans="94:95" ht="14.5" x14ac:dyDescent="0.3">
      <c r="CP641" s="380">
        <v>143602</v>
      </c>
      <c r="CQ641" s="380" t="s">
        <v>141660</v>
      </c>
    </row>
    <row r="642" spans="94:95" ht="14.5" x14ac:dyDescent="0.3">
      <c r="CP642" s="380">
        <v>143603</v>
      </c>
      <c r="CQ642" s="380" t="s">
        <v>141660</v>
      </c>
    </row>
    <row r="643" spans="94:95" ht="14.5" x14ac:dyDescent="0.3">
      <c r="CP643" s="380">
        <v>143604</v>
      </c>
      <c r="CQ643" s="380" t="s">
        <v>141660</v>
      </c>
    </row>
    <row r="644" spans="94:95" ht="14.5" x14ac:dyDescent="0.3">
      <c r="CP644" s="380">
        <v>143605</v>
      </c>
      <c r="CQ644" s="380" t="s">
        <v>141660</v>
      </c>
    </row>
    <row r="645" spans="94:95" ht="14.5" x14ac:dyDescent="0.3">
      <c r="CP645" s="380">
        <v>143606</v>
      </c>
      <c r="CQ645" s="380" t="s">
        <v>141660</v>
      </c>
    </row>
    <row r="646" spans="94:95" ht="14.5" x14ac:dyDescent="0.3">
      <c r="CP646" s="380">
        <v>144001</v>
      </c>
      <c r="CQ646" s="380" t="s">
        <v>141660</v>
      </c>
    </row>
    <row r="647" spans="94:95" ht="14.5" x14ac:dyDescent="0.3">
      <c r="CP647" s="380">
        <v>144002</v>
      </c>
      <c r="CQ647" s="380" t="s">
        <v>141660</v>
      </c>
    </row>
    <row r="648" spans="94:95" ht="14.5" x14ac:dyDescent="0.3">
      <c r="CP648" s="380">
        <v>144003</v>
      </c>
      <c r="CQ648" s="380" t="s">
        <v>141660</v>
      </c>
    </row>
    <row r="649" spans="94:95" ht="14.5" x14ac:dyDescent="0.3">
      <c r="CP649" s="380">
        <v>144004</v>
      </c>
      <c r="CQ649" s="380" t="s">
        <v>141660</v>
      </c>
    </row>
    <row r="650" spans="94:95" ht="14.5" x14ac:dyDescent="0.3">
      <c r="CP650" s="380">
        <v>144005</v>
      </c>
      <c r="CQ650" s="380" t="s">
        <v>141660</v>
      </c>
    </row>
    <row r="651" spans="94:95" ht="14.5" x14ac:dyDescent="0.3">
      <c r="CP651" s="380">
        <v>144006</v>
      </c>
      <c r="CQ651" s="380" t="s">
        <v>141660</v>
      </c>
    </row>
    <row r="652" spans="94:95" ht="14.5" x14ac:dyDescent="0.3">
      <c r="CP652" s="380">
        <v>144007</v>
      </c>
      <c r="CQ652" s="380" t="s">
        <v>141660</v>
      </c>
    </row>
    <row r="653" spans="94:95" ht="14.5" x14ac:dyDescent="0.3">
      <c r="CP653" s="380">
        <v>144008</v>
      </c>
      <c r="CQ653" s="380" t="s">
        <v>141660</v>
      </c>
    </row>
    <row r="654" spans="94:95" ht="14.5" x14ac:dyDescent="0.3">
      <c r="CP654" s="380">
        <v>144009</v>
      </c>
      <c r="CQ654" s="380" t="s">
        <v>141660</v>
      </c>
    </row>
    <row r="655" spans="94:95" ht="14.5" x14ac:dyDescent="0.3">
      <c r="CP655" s="380">
        <v>144010</v>
      </c>
      <c r="CQ655" s="380" t="s">
        <v>141660</v>
      </c>
    </row>
    <row r="656" spans="94:95" ht="14.5" x14ac:dyDescent="0.3">
      <c r="CP656" s="380">
        <v>144011</v>
      </c>
      <c r="CQ656" s="380" t="s">
        <v>141660</v>
      </c>
    </row>
    <row r="657" spans="94:95" ht="14.5" x14ac:dyDescent="0.3">
      <c r="CP657" s="380">
        <v>144012</v>
      </c>
      <c r="CQ657" s="380" t="s">
        <v>141660</v>
      </c>
    </row>
    <row r="658" spans="94:95" ht="14.5" x14ac:dyDescent="0.3">
      <c r="CP658" s="380">
        <v>144020</v>
      </c>
      <c r="CQ658" s="380" t="s">
        <v>141660</v>
      </c>
    </row>
    <row r="659" spans="94:95" ht="14.5" x14ac:dyDescent="0.3">
      <c r="CP659" s="380">
        <v>144021</v>
      </c>
      <c r="CQ659" s="380" t="s">
        <v>141660</v>
      </c>
    </row>
    <row r="660" spans="94:95" ht="14.5" x14ac:dyDescent="0.3">
      <c r="CP660" s="380">
        <v>144022</v>
      </c>
      <c r="CQ660" s="380" t="s">
        <v>141660</v>
      </c>
    </row>
    <row r="661" spans="94:95" ht="14.5" x14ac:dyDescent="0.3">
      <c r="CP661" s="380">
        <v>144023</v>
      </c>
      <c r="CQ661" s="380" t="s">
        <v>141660</v>
      </c>
    </row>
    <row r="662" spans="94:95" ht="14.5" x14ac:dyDescent="0.3">
      <c r="CP662" s="380">
        <v>144024</v>
      </c>
      <c r="CQ662" s="380" t="s">
        <v>141660</v>
      </c>
    </row>
    <row r="663" spans="94:95" ht="14.5" x14ac:dyDescent="0.3">
      <c r="CP663" s="380">
        <v>144025</v>
      </c>
      <c r="CQ663" s="380" t="s">
        <v>141660</v>
      </c>
    </row>
    <row r="664" spans="94:95" ht="14.5" x14ac:dyDescent="0.3">
      <c r="CP664" s="380">
        <v>144026</v>
      </c>
      <c r="CQ664" s="380" t="s">
        <v>141660</v>
      </c>
    </row>
    <row r="665" spans="94:95" ht="14.5" x14ac:dyDescent="0.3">
      <c r="CP665" s="380">
        <v>144027</v>
      </c>
      <c r="CQ665" s="380" t="s">
        <v>141660</v>
      </c>
    </row>
    <row r="666" spans="94:95" ht="14.5" x14ac:dyDescent="0.3">
      <c r="CP666" s="380">
        <v>144028</v>
      </c>
      <c r="CQ666" s="380" t="s">
        <v>141660</v>
      </c>
    </row>
    <row r="667" spans="94:95" ht="14.5" x14ac:dyDescent="0.3">
      <c r="CP667" s="380">
        <v>144029</v>
      </c>
      <c r="CQ667" s="380" t="s">
        <v>141660</v>
      </c>
    </row>
    <row r="668" spans="94:95" ht="14.5" x14ac:dyDescent="0.3">
      <c r="CP668" s="380">
        <v>144030</v>
      </c>
      <c r="CQ668" s="380" t="s">
        <v>141660</v>
      </c>
    </row>
    <row r="669" spans="94:95" ht="14.5" x14ac:dyDescent="0.3">
      <c r="CP669" s="380">
        <v>144031</v>
      </c>
      <c r="CQ669" s="380" t="s">
        <v>141660</v>
      </c>
    </row>
    <row r="670" spans="94:95" ht="14.5" x14ac:dyDescent="0.3">
      <c r="CP670" s="380">
        <v>144032</v>
      </c>
      <c r="CQ670" s="380" t="s">
        <v>141660</v>
      </c>
    </row>
    <row r="671" spans="94:95" ht="14.5" x14ac:dyDescent="0.3">
      <c r="CP671" s="380">
        <v>144033</v>
      </c>
      <c r="CQ671" s="380" t="s">
        <v>141660</v>
      </c>
    </row>
    <row r="672" spans="94:95" ht="14.5" x14ac:dyDescent="0.3">
      <c r="CP672" s="380">
        <v>144034</v>
      </c>
      <c r="CQ672" s="380" t="s">
        <v>141660</v>
      </c>
    </row>
    <row r="673" spans="94:95" ht="14.5" x14ac:dyDescent="0.3">
      <c r="CP673" s="380">
        <v>144035</v>
      </c>
      <c r="CQ673" s="380" t="s">
        <v>141660</v>
      </c>
    </row>
    <row r="674" spans="94:95" ht="14.5" x14ac:dyDescent="0.3">
      <c r="CP674" s="380">
        <v>144036</v>
      </c>
      <c r="CQ674" s="380" t="s">
        <v>141660</v>
      </c>
    </row>
    <row r="675" spans="94:95" ht="14.5" x14ac:dyDescent="0.3">
      <c r="CP675" s="380">
        <v>144037</v>
      </c>
      <c r="CQ675" s="380" t="s">
        <v>141660</v>
      </c>
    </row>
    <row r="676" spans="94:95" ht="14.5" x14ac:dyDescent="0.3">
      <c r="CP676" s="380">
        <v>144039</v>
      </c>
      <c r="CQ676" s="380" t="s">
        <v>141660</v>
      </c>
    </row>
    <row r="677" spans="94:95" ht="14.5" x14ac:dyDescent="0.3">
      <c r="CP677" s="380">
        <v>144040</v>
      </c>
      <c r="CQ677" s="380" t="s">
        <v>141660</v>
      </c>
    </row>
    <row r="678" spans="94:95" ht="14.5" x14ac:dyDescent="0.3">
      <c r="CP678" s="380">
        <v>144041</v>
      </c>
      <c r="CQ678" s="380" t="s">
        <v>141660</v>
      </c>
    </row>
    <row r="679" spans="94:95" ht="14.5" x14ac:dyDescent="0.3">
      <c r="CP679" s="380">
        <v>144042</v>
      </c>
      <c r="CQ679" s="380" t="s">
        <v>141660</v>
      </c>
    </row>
    <row r="680" spans="94:95" ht="14.5" x14ac:dyDescent="0.3">
      <c r="CP680" s="380">
        <v>144043</v>
      </c>
      <c r="CQ680" s="380" t="s">
        <v>141660</v>
      </c>
    </row>
    <row r="681" spans="94:95" ht="14.5" x14ac:dyDescent="0.3">
      <c r="CP681" s="380">
        <v>144044</v>
      </c>
      <c r="CQ681" s="380" t="s">
        <v>141660</v>
      </c>
    </row>
    <row r="682" spans="94:95" ht="14.5" x14ac:dyDescent="0.3">
      <c r="CP682" s="380">
        <v>144101</v>
      </c>
      <c r="CQ682" s="380" t="s">
        <v>141660</v>
      </c>
    </row>
    <row r="683" spans="94:95" ht="14.5" x14ac:dyDescent="0.3">
      <c r="CP683" s="380">
        <v>144102</v>
      </c>
      <c r="CQ683" s="380" t="s">
        <v>141660</v>
      </c>
    </row>
    <row r="684" spans="94:95" ht="14.5" x14ac:dyDescent="0.3">
      <c r="CP684" s="380">
        <v>144103</v>
      </c>
      <c r="CQ684" s="380" t="s">
        <v>141660</v>
      </c>
    </row>
    <row r="685" spans="94:95" ht="14.5" x14ac:dyDescent="0.3">
      <c r="CP685" s="380">
        <v>144104</v>
      </c>
      <c r="CQ685" s="380" t="s">
        <v>141660</v>
      </c>
    </row>
    <row r="686" spans="94:95" ht="14.5" x14ac:dyDescent="0.3">
      <c r="CP686" s="380">
        <v>144105</v>
      </c>
      <c r="CQ686" s="380" t="s">
        <v>141660</v>
      </c>
    </row>
    <row r="687" spans="94:95" ht="14.5" x14ac:dyDescent="0.3">
      <c r="CP687" s="380">
        <v>144106</v>
      </c>
      <c r="CQ687" s="380" t="s">
        <v>141660</v>
      </c>
    </row>
    <row r="688" spans="94:95" ht="14.5" x14ac:dyDescent="0.3">
      <c r="CP688" s="380">
        <v>144201</v>
      </c>
      <c r="CQ688" s="380" t="s">
        <v>141660</v>
      </c>
    </row>
    <row r="689" spans="94:95" ht="14.5" x14ac:dyDescent="0.3">
      <c r="CP689" s="380">
        <v>144202</v>
      </c>
      <c r="CQ689" s="380" t="s">
        <v>141660</v>
      </c>
    </row>
    <row r="690" spans="94:95" ht="14.5" x14ac:dyDescent="0.3">
      <c r="CP690" s="380">
        <v>144204</v>
      </c>
      <c r="CQ690" s="380" t="s">
        <v>141660</v>
      </c>
    </row>
    <row r="691" spans="94:95" ht="14.5" x14ac:dyDescent="0.3">
      <c r="CP691" s="380">
        <v>144205</v>
      </c>
      <c r="CQ691" s="380" t="s">
        <v>141660</v>
      </c>
    </row>
    <row r="692" spans="94:95" ht="14.5" x14ac:dyDescent="0.3">
      <c r="CP692" s="380">
        <v>144206</v>
      </c>
      <c r="CQ692" s="380" t="s">
        <v>141660</v>
      </c>
    </row>
    <row r="693" spans="94:95" ht="14.5" x14ac:dyDescent="0.3">
      <c r="CP693" s="380">
        <v>144207</v>
      </c>
      <c r="CQ693" s="380" t="s">
        <v>141660</v>
      </c>
    </row>
    <row r="694" spans="94:95" ht="14.5" x14ac:dyDescent="0.3">
      <c r="CP694" s="380">
        <v>144208</v>
      </c>
      <c r="CQ694" s="380" t="s">
        <v>141660</v>
      </c>
    </row>
    <row r="695" spans="94:95" ht="14.5" x14ac:dyDescent="0.3">
      <c r="CP695" s="380">
        <v>144209</v>
      </c>
      <c r="CQ695" s="380" t="s">
        <v>141660</v>
      </c>
    </row>
    <row r="696" spans="94:95" ht="14.5" x14ac:dyDescent="0.3">
      <c r="CP696" s="380">
        <v>144210</v>
      </c>
      <c r="CQ696" s="380" t="s">
        <v>141660</v>
      </c>
    </row>
    <row r="697" spans="94:95" ht="14.5" x14ac:dyDescent="0.3">
      <c r="CP697" s="380">
        <v>144211</v>
      </c>
      <c r="CQ697" s="380" t="s">
        <v>141660</v>
      </c>
    </row>
    <row r="698" spans="94:95" ht="14.5" x14ac:dyDescent="0.3">
      <c r="CP698" s="380">
        <v>144212</v>
      </c>
      <c r="CQ698" s="380" t="s">
        <v>141660</v>
      </c>
    </row>
    <row r="699" spans="94:95" ht="14.5" x14ac:dyDescent="0.3">
      <c r="CP699" s="380">
        <v>144213</v>
      </c>
      <c r="CQ699" s="380" t="s">
        <v>141660</v>
      </c>
    </row>
    <row r="700" spans="94:95" ht="14.5" x14ac:dyDescent="0.3">
      <c r="CP700" s="380">
        <v>144214</v>
      </c>
      <c r="CQ700" s="380" t="s">
        <v>141660</v>
      </c>
    </row>
    <row r="701" spans="94:95" ht="14.5" x14ac:dyDescent="0.3">
      <c r="CP701" s="380">
        <v>144216</v>
      </c>
      <c r="CQ701" s="380" t="s">
        <v>141660</v>
      </c>
    </row>
    <row r="702" spans="94:95" ht="14.5" x14ac:dyDescent="0.3">
      <c r="CP702" s="380">
        <v>144221</v>
      </c>
      <c r="CQ702" s="380" t="s">
        <v>141660</v>
      </c>
    </row>
    <row r="703" spans="94:95" ht="14.5" x14ac:dyDescent="0.3">
      <c r="CP703" s="380">
        <v>144222</v>
      </c>
      <c r="CQ703" s="380" t="s">
        <v>141660</v>
      </c>
    </row>
    <row r="704" spans="94:95" ht="14.5" x14ac:dyDescent="0.3">
      <c r="CP704" s="380">
        <v>144223</v>
      </c>
      <c r="CQ704" s="380" t="s">
        <v>141660</v>
      </c>
    </row>
    <row r="705" spans="94:95" ht="14.5" x14ac:dyDescent="0.3">
      <c r="CP705" s="380">
        <v>144224</v>
      </c>
      <c r="CQ705" s="380" t="s">
        <v>141660</v>
      </c>
    </row>
    <row r="706" spans="94:95" ht="14.5" x14ac:dyDescent="0.3">
      <c r="CP706" s="380">
        <v>144301</v>
      </c>
      <c r="CQ706" s="380" t="s">
        <v>141660</v>
      </c>
    </row>
    <row r="707" spans="94:95" ht="14.5" x14ac:dyDescent="0.3">
      <c r="CP707" s="380">
        <v>144302</v>
      </c>
      <c r="CQ707" s="380" t="s">
        <v>141660</v>
      </c>
    </row>
    <row r="708" spans="94:95" ht="14.5" x14ac:dyDescent="0.3">
      <c r="CP708" s="380">
        <v>144303</v>
      </c>
      <c r="CQ708" s="380" t="s">
        <v>141660</v>
      </c>
    </row>
    <row r="709" spans="94:95" ht="14.5" x14ac:dyDescent="0.3">
      <c r="CP709" s="380">
        <v>144305</v>
      </c>
      <c r="CQ709" s="380" t="s">
        <v>141660</v>
      </c>
    </row>
    <row r="710" spans="94:95" ht="14.5" x14ac:dyDescent="0.3">
      <c r="CP710" s="380">
        <v>144306</v>
      </c>
      <c r="CQ710" s="380" t="s">
        <v>141660</v>
      </c>
    </row>
    <row r="711" spans="94:95" ht="14.5" x14ac:dyDescent="0.3">
      <c r="CP711" s="380">
        <v>144311</v>
      </c>
      <c r="CQ711" s="380" t="s">
        <v>141660</v>
      </c>
    </row>
    <row r="712" spans="94:95" ht="14.5" x14ac:dyDescent="0.3">
      <c r="CP712" s="380">
        <v>144401</v>
      </c>
      <c r="CQ712" s="380" t="s">
        <v>141660</v>
      </c>
    </row>
    <row r="713" spans="94:95" ht="14.5" x14ac:dyDescent="0.3">
      <c r="CP713" s="380">
        <v>144402</v>
      </c>
      <c r="CQ713" s="380" t="s">
        <v>141660</v>
      </c>
    </row>
    <row r="714" spans="94:95" ht="14.5" x14ac:dyDescent="0.3">
      <c r="CP714" s="380">
        <v>144403</v>
      </c>
      <c r="CQ714" s="380" t="s">
        <v>141660</v>
      </c>
    </row>
    <row r="715" spans="94:95" ht="14.5" x14ac:dyDescent="0.3">
      <c r="CP715" s="380">
        <v>144404</v>
      </c>
      <c r="CQ715" s="380" t="s">
        <v>141660</v>
      </c>
    </row>
    <row r="716" spans="94:95" ht="14.5" x14ac:dyDescent="0.3">
      <c r="CP716" s="380">
        <v>144405</v>
      </c>
      <c r="CQ716" s="380" t="s">
        <v>141660</v>
      </c>
    </row>
    <row r="717" spans="94:95" ht="14.5" x14ac:dyDescent="0.3">
      <c r="CP717" s="380">
        <v>144406</v>
      </c>
      <c r="CQ717" s="380" t="s">
        <v>141660</v>
      </c>
    </row>
    <row r="718" spans="94:95" ht="14.5" x14ac:dyDescent="0.3">
      <c r="CP718" s="380">
        <v>144407</v>
      </c>
      <c r="CQ718" s="380" t="s">
        <v>141660</v>
      </c>
    </row>
    <row r="719" spans="94:95" ht="14.5" x14ac:dyDescent="0.3">
      <c r="CP719" s="380">
        <v>144408</v>
      </c>
      <c r="CQ719" s="380" t="s">
        <v>141660</v>
      </c>
    </row>
    <row r="720" spans="94:95" ht="14.5" x14ac:dyDescent="0.3">
      <c r="CP720" s="380">
        <v>144409</v>
      </c>
      <c r="CQ720" s="380" t="s">
        <v>141660</v>
      </c>
    </row>
    <row r="721" spans="94:95" ht="14.5" x14ac:dyDescent="0.3">
      <c r="CP721" s="380">
        <v>144410</v>
      </c>
      <c r="CQ721" s="380" t="s">
        <v>141660</v>
      </c>
    </row>
    <row r="722" spans="94:95" ht="14.5" x14ac:dyDescent="0.3">
      <c r="CP722" s="380">
        <v>144411</v>
      </c>
      <c r="CQ722" s="380" t="s">
        <v>141660</v>
      </c>
    </row>
    <row r="723" spans="94:95" ht="14.5" x14ac:dyDescent="0.3">
      <c r="CP723" s="380">
        <v>144415</v>
      </c>
      <c r="CQ723" s="380" t="s">
        <v>141660</v>
      </c>
    </row>
    <row r="724" spans="94:95" ht="14.5" x14ac:dyDescent="0.3">
      <c r="CP724" s="380">
        <v>144416</v>
      </c>
      <c r="CQ724" s="380" t="s">
        <v>141660</v>
      </c>
    </row>
    <row r="725" spans="94:95" ht="14.5" x14ac:dyDescent="0.3">
      <c r="CP725" s="380">
        <v>144417</v>
      </c>
      <c r="CQ725" s="380" t="s">
        <v>141660</v>
      </c>
    </row>
    <row r="726" spans="94:95" ht="14.5" x14ac:dyDescent="0.3">
      <c r="CP726" s="380">
        <v>144418</v>
      </c>
      <c r="CQ726" s="380" t="s">
        <v>141660</v>
      </c>
    </row>
    <row r="727" spans="94:95" ht="14.5" x14ac:dyDescent="0.3">
      <c r="CP727" s="380">
        <v>144419</v>
      </c>
      <c r="CQ727" s="380" t="s">
        <v>141660</v>
      </c>
    </row>
    <row r="728" spans="94:95" ht="14.5" x14ac:dyDescent="0.3">
      <c r="CP728" s="380">
        <v>144421</v>
      </c>
      <c r="CQ728" s="380" t="s">
        <v>141660</v>
      </c>
    </row>
    <row r="729" spans="94:95" ht="14.5" x14ac:dyDescent="0.3">
      <c r="CP729" s="380">
        <v>144422</v>
      </c>
      <c r="CQ729" s="380" t="s">
        <v>141660</v>
      </c>
    </row>
    <row r="730" spans="94:95" ht="14.5" x14ac:dyDescent="0.3">
      <c r="CP730" s="380">
        <v>144501</v>
      </c>
      <c r="CQ730" s="380" t="s">
        <v>141660</v>
      </c>
    </row>
    <row r="731" spans="94:95" ht="14.5" x14ac:dyDescent="0.3">
      <c r="CP731" s="380">
        <v>144502</v>
      </c>
      <c r="CQ731" s="380" t="s">
        <v>141660</v>
      </c>
    </row>
    <row r="732" spans="94:95" ht="14.5" x14ac:dyDescent="0.3">
      <c r="CP732" s="380">
        <v>144503</v>
      </c>
      <c r="CQ732" s="380" t="s">
        <v>141660</v>
      </c>
    </row>
    <row r="733" spans="94:95" ht="14.5" x14ac:dyDescent="0.3">
      <c r="CP733" s="380">
        <v>144504</v>
      </c>
      <c r="CQ733" s="380" t="s">
        <v>141660</v>
      </c>
    </row>
    <row r="734" spans="94:95" ht="14.5" x14ac:dyDescent="0.3">
      <c r="CP734" s="380">
        <v>144505</v>
      </c>
      <c r="CQ734" s="380" t="s">
        <v>141660</v>
      </c>
    </row>
    <row r="735" spans="94:95" ht="14.5" x14ac:dyDescent="0.3">
      <c r="CP735" s="380">
        <v>144506</v>
      </c>
      <c r="CQ735" s="380" t="s">
        <v>141660</v>
      </c>
    </row>
    <row r="736" spans="94:95" ht="14.5" x14ac:dyDescent="0.3">
      <c r="CP736" s="380">
        <v>144507</v>
      </c>
      <c r="CQ736" s="380" t="s">
        <v>141660</v>
      </c>
    </row>
    <row r="737" spans="94:95" ht="14.5" x14ac:dyDescent="0.3">
      <c r="CP737" s="380">
        <v>144508</v>
      </c>
      <c r="CQ737" s="380" t="s">
        <v>141660</v>
      </c>
    </row>
    <row r="738" spans="94:95" ht="14.5" x14ac:dyDescent="0.3">
      <c r="CP738" s="380">
        <v>144509</v>
      </c>
      <c r="CQ738" s="380" t="s">
        <v>141660</v>
      </c>
    </row>
    <row r="739" spans="94:95" ht="14.5" x14ac:dyDescent="0.3">
      <c r="CP739" s="380">
        <v>144510</v>
      </c>
      <c r="CQ739" s="380" t="s">
        <v>141660</v>
      </c>
    </row>
    <row r="740" spans="94:95" ht="14.5" x14ac:dyDescent="0.3">
      <c r="CP740" s="380">
        <v>144511</v>
      </c>
      <c r="CQ740" s="380" t="s">
        <v>141660</v>
      </c>
    </row>
    <row r="741" spans="94:95" ht="14.5" x14ac:dyDescent="0.3">
      <c r="CP741" s="380">
        <v>144512</v>
      </c>
      <c r="CQ741" s="380" t="s">
        <v>141660</v>
      </c>
    </row>
    <row r="742" spans="94:95" ht="14.5" x14ac:dyDescent="0.3">
      <c r="CP742" s="380">
        <v>144513</v>
      </c>
      <c r="CQ742" s="380" t="s">
        <v>141660</v>
      </c>
    </row>
    <row r="743" spans="94:95" ht="14.5" x14ac:dyDescent="0.3">
      <c r="CP743" s="380">
        <v>144514</v>
      </c>
      <c r="CQ743" s="380" t="s">
        <v>141660</v>
      </c>
    </row>
    <row r="744" spans="94:95" ht="14.5" x14ac:dyDescent="0.3">
      <c r="CP744" s="380">
        <v>144515</v>
      </c>
      <c r="CQ744" s="380" t="s">
        <v>141660</v>
      </c>
    </row>
    <row r="745" spans="94:95" ht="14.5" x14ac:dyDescent="0.3">
      <c r="CP745" s="380">
        <v>144516</v>
      </c>
      <c r="CQ745" s="380" t="s">
        <v>141660</v>
      </c>
    </row>
    <row r="746" spans="94:95" ht="14.5" x14ac:dyDescent="0.3">
      <c r="CP746" s="380">
        <v>144517</v>
      </c>
      <c r="CQ746" s="380" t="s">
        <v>141660</v>
      </c>
    </row>
    <row r="747" spans="94:95" ht="14.5" x14ac:dyDescent="0.3">
      <c r="CP747" s="380">
        <v>144518</v>
      </c>
      <c r="CQ747" s="380" t="s">
        <v>141660</v>
      </c>
    </row>
    <row r="748" spans="94:95" ht="14.5" x14ac:dyDescent="0.3">
      <c r="CP748" s="380">
        <v>144519</v>
      </c>
      <c r="CQ748" s="380" t="s">
        <v>141660</v>
      </c>
    </row>
    <row r="749" spans="94:95" ht="14.5" x14ac:dyDescent="0.3">
      <c r="CP749" s="380">
        <v>144520</v>
      </c>
      <c r="CQ749" s="380" t="s">
        <v>141660</v>
      </c>
    </row>
    <row r="750" spans="94:95" ht="14.5" x14ac:dyDescent="0.3">
      <c r="CP750" s="380">
        <v>144521</v>
      </c>
      <c r="CQ750" s="380" t="s">
        <v>141660</v>
      </c>
    </row>
    <row r="751" spans="94:95" ht="14.5" x14ac:dyDescent="0.3">
      <c r="CP751" s="380">
        <v>144522</v>
      </c>
      <c r="CQ751" s="380" t="s">
        <v>141660</v>
      </c>
    </row>
    <row r="752" spans="94:95" ht="14.5" x14ac:dyDescent="0.3">
      <c r="CP752" s="380">
        <v>144523</v>
      </c>
      <c r="CQ752" s="380" t="s">
        <v>141660</v>
      </c>
    </row>
    <row r="753" spans="94:95" ht="14.5" x14ac:dyDescent="0.3">
      <c r="CP753" s="380">
        <v>144524</v>
      </c>
      <c r="CQ753" s="380" t="s">
        <v>141660</v>
      </c>
    </row>
    <row r="754" spans="94:95" ht="14.5" x14ac:dyDescent="0.3">
      <c r="CP754" s="380">
        <v>144525</v>
      </c>
      <c r="CQ754" s="380" t="s">
        <v>141660</v>
      </c>
    </row>
    <row r="755" spans="94:95" ht="14.5" x14ac:dyDescent="0.3">
      <c r="CP755" s="380">
        <v>144526</v>
      </c>
      <c r="CQ755" s="380" t="s">
        <v>141660</v>
      </c>
    </row>
    <row r="756" spans="94:95" ht="14.5" x14ac:dyDescent="0.3">
      <c r="CP756" s="380">
        <v>144527</v>
      </c>
      <c r="CQ756" s="380" t="s">
        <v>141660</v>
      </c>
    </row>
    <row r="757" spans="94:95" ht="14.5" x14ac:dyDescent="0.3">
      <c r="CP757" s="380">
        <v>144528</v>
      </c>
      <c r="CQ757" s="380" t="s">
        <v>141660</v>
      </c>
    </row>
    <row r="758" spans="94:95" ht="14.5" x14ac:dyDescent="0.3">
      <c r="CP758" s="380">
        <v>144529</v>
      </c>
      <c r="CQ758" s="380" t="s">
        <v>141660</v>
      </c>
    </row>
    <row r="759" spans="94:95" ht="14.5" x14ac:dyDescent="0.3">
      <c r="CP759" s="380">
        <v>144530</v>
      </c>
      <c r="CQ759" s="380" t="s">
        <v>141660</v>
      </c>
    </row>
    <row r="760" spans="94:95" ht="14.5" x14ac:dyDescent="0.3">
      <c r="CP760" s="380">
        <v>144531</v>
      </c>
      <c r="CQ760" s="380" t="s">
        <v>141660</v>
      </c>
    </row>
    <row r="761" spans="94:95" ht="14.5" x14ac:dyDescent="0.3">
      <c r="CP761" s="380">
        <v>144532</v>
      </c>
      <c r="CQ761" s="380" t="s">
        <v>141660</v>
      </c>
    </row>
    <row r="762" spans="94:95" ht="14.5" x14ac:dyDescent="0.3">
      <c r="CP762" s="380">
        <v>144533</v>
      </c>
      <c r="CQ762" s="380" t="s">
        <v>141660</v>
      </c>
    </row>
    <row r="763" spans="94:95" ht="14.5" x14ac:dyDescent="0.3">
      <c r="CP763" s="380">
        <v>144601</v>
      </c>
      <c r="CQ763" s="380" t="s">
        <v>141660</v>
      </c>
    </row>
    <row r="764" spans="94:95" ht="14.5" x14ac:dyDescent="0.3">
      <c r="CP764" s="380">
        <v>144602</v>
      </c>
      <c r="CQ764" s="380" t="s">
        <v>141660</v>
      </c>
    </row>
    <row r="765" spans="94:95" ht="14.5" x14ac:dyDescent="0.3">
      <c r="CP765" s="380">
        <v>144603</v>
      </c>
      <c r="CQ765" s="380" t="s">
        <v>141660</v>
      </c>
    </row>
    <row r="766" spans="94:95" ht="14.5" x14ac:dyDescent="0.3">
      <c r="CP766" s="380">
        <v>144606</v>
      </c>
      <c r="CQ766" s="380" t="s">
        <v>141660</v>
      </c>
    </row>
    <row r="767" spans="94:95" ht="14.5" x14ac:dyDescent="0.3">
      <c r="CP767" s="380">
        <v>144620</v>
      </c>
      <c r="CQ767" s="380" t="s">
        <v>141660</v>
      </c>
    </row>
    <row r="768" spans="94:95" ht="14.5" x14ac:dyDescent="0.3">
      <c r="CP768" s="380">
        <v>144621</v>
      </c>
      <c r="CQ768" s="380" t="s">
        <v>141660</v>
      </c>
    </row>
    <row r="769" spans="94:95" ht="14.5" x14ac:dyDescent="0.3">
      <c r="CP769" s="380">
        <v>144622</v>
      </c>
      <c r="CQ769" s="380" t="s">
        <v>141660</v>
      </c>
    </row>
    <row r="770" spans="94:95" ht="14.5" x14ac:dyDescent="0.3">
      <c r="CP770" s="380">
        <v>144623</v>
      </c>
      <c r="CQ770" s="380" t="s">
        <v>141660</v>
      </c>
    </row>
    <row r="771" spans="94:95" ht="14.5" x14ac:dyDescent="0.3">
      <c r="CP771" s="380">
        <v>144624</v>
      </c>
      <c r="CQ771" s="380" t="s">
        <v>141660</v>
      </c>
    </row>
    <row r="772" spans="94:95" ht="14.5" x14ac:dyDescent="0.3">
      <c r="CP772" s="380">
        <v>144625</v>
      </c>
      <c r="CQ772" s="380" t="s">
        <v>141660</v>
      </c>
    </row>
    <row r="773" spans="94:95" ht="14.5" x14ac:dyDescent="0.3">
      <c r="CP773" s="380">
        <v>144626</v>
      </c>
      <c r="CQ773" s="380" t="s">
        <v>141660</v>
      </c>
    </row>
    <row r="774" spans="94:95" ht="14.5" x14ac:dyDescent="0.3">
      <c r="CP774" s="380">
        <v>144628</v>
      </c>
      <c r="CQ774" s="380" t="s">
        <v>141660</v>
      </c>
    </row>
    <row r="775" spans="94:95" ht="14.5" x14ac:dyDescent="0.3">
      <c r="CP775" s="380">
        <v>144629</v>
      </c>
      <c r="CQ775" s="380" t="s">
        <v>141660</v>
      </c>
    </row>
    <row r="776" spans="94:95" ht="14.5" x14ac:dyDescent="0.3">
      <c r="CP776" s="380">
        <v>144630</v>
      </c>
      <c r="CQ776" s="380" t="s">
        <v>141660</v>
      </c>
    </row>
    <row r="777" spans="94:95" ht="14.5" x14ac:dyDescent="0.3">
      <c r="CP777" s="380">
        <v>144631</v>
      </c>
      <c r="CQ777" s="380" t="s">
        <v>141660</v>
      </c>
    </row>
    <row r="778" spans="94:95" ht="14.5" x14ac:dyDescent="0.3">
      <c r="CP778" s="380">
        <v>144632</v>
      </c>
      <c r="CQ778" s="380" t="s">
        <v>141660</v>
      </c>
    </row>
    <row r="779" spans="94:95" ht="14.5" x14ac:dyDescent="0.3">
      <c r="CP779" s="380">
        <v>144633</v>
      </c>
      <c r="CQ779" s="380" t="s">
        <v>141660</v>
      </c>
    </row>
    <row r="780" spans="94:95" ht="14.5" x14ac:dyDescent="0.3">
      <c r="CP780" s="380">
        <v>144701</v>
      </c>
      <c r="CQ780" s="380" t="s">
        <v>141660</v>
      </c>
    </row>
    <row r="781" spans="94:95" ht="14.5" x14ac:dyDescent="0.3">
      <c r="CP781" s="380">
        <v>144702</v>
      </c>
      <c r="CQ781" s="380" t="s">
        <v>141660</v>
      </c>
    </row>
    <row r="782" spans="94:95" ht="14.5" x14ac:dyDescent="0.3">
      <c r="CP782" s="380">
        <v>144703</v>
      </c>
      <c r="CQ782" s="380" t="s">
        <v>141660</v>
      </c>
    </row>
    <row r="783" spans="94:95" ht="14.5" x14ac:dyDescent="0.3">
      <c r="CP783" s="380">
        <v>144801</v>
      </c>
      <c r="CQ783" s="380" t="s">
        <v>141660</v>
      </c>
    </row>
    <row r="784" spans="94:95" ht="14.5" x14ac:dyDescent="0.3">
      <c r="CP784" s="380">
        <v>144802</v>
      </c>
      <c r="CQ784" s="380" t="s">
        <v>141660</v>
      </c>
    </row>
    <row r="785" spans="94:95" ht="14.5" x14ac:dyDescent="0.3">
      <c r="CP785" s="380">
        <v>144803</v>
      </c>
      <c r="CQ785" s="380" t="s">
        <v>141660</v>
      </c>
    </row>
    <row r="786" spans="94:95" ht="14.5" x14ac:dyDescent="0.3">
      <c r="CP786" s="380">
        <v>144804</v>
      </c>
      <c r="CQ786" s="380" t="s">
        <v>141660</v>
      </c>
    </row>
    <row r="787" spans="94:95" ht="14.5" x14ac:dyDescent="0.3">
      <c r="CP787" s="380">
        <v>144805</v>
      </c>
      <c r="CQ787" s="380" t="s">
        <v>141660</v>
      </c>
    </row>
    <row r="788" spans="94:95" ht="14.5" x14ac:dyDescent="0.3">
      <c r="CP788" s="380">
        <v>144806</v>
      </c>
      <c r="CQ788" s="380" t="s">
        <v>141660</v>
      </c>
    </row>
    <row r="789" spans="94:95" ht="14.5" x14ac:dyDescent="0.3">
      <c r="CP789" s="380">
        <v>144819</v>
      </c>
      <c r="CQ789" s="380" t="s">
        <v>141660</v>
      </c>
    </row>
    <row r="790" spans="94:95" ht="14.5" x14ac:dyDescent="0.3">
      <c r="CP790" s="380">
        <v>145001</v>
      </c>
      <c r="CQ790" s="380" t="s">
        <v>141660</v>
      </c>
    </row>
    <row r="791" spans="94:95" ht="14.5" x14ac:dyDescent="0.3">
      <c r="CP791" s="380">
        <v>145022</v>
      </c>
      <c r="CQ791" s="380" t="s">
        <v>141660</v>
      </c>
    </row>
    <row r="792" spans="94:95" ht="14.5" x14ac:dyDescent="0.3">
      <c r="CP792" s="380">
        <v>145023</v>
      </c>
      <c r="CQ792" s="380" t="s">
        <v>141660</v>
      </c>
    </row>
    <row r="793" spans="94:95" ht="14.5" x14ac:dyDescent="0.3">
      <c r="CP793" s="380">
        <v>145024</v>
      </c>
      <c r="CQ793" s="380" t="s">
        <v>141660</v>
      </c>
    </row>
    <row r="794" spans="94:95" ht="14.5" x14ac:dyDescent="0.3">
      <c r="CP794" s="380">
        <v>145025</v>
      </c>
      <c r="CQ794" s="380" t="s">
        <v>141660</v>
      </c>
    </row>
    <row r="795" spans="94:95" ht="14.5" x14ac:dyDescent="0.3">
      <c r="CP795" s="380">
        <v>145026</v>
      </c>
      <c r="CQ795" s="380" t="s">
        <v>141660</v>
      </c>
    </row>
    <row r="796" spans="94:95" ht="14.5" x14ac:dyDescent="0.3">
      <c r="CP796" s="380">
        <v>145027</v>
      </c>
      <c r="CQ796" s="380" t="s">
        <v>141660</v>
      </c>
    </row>
    <row r="797" spans="94:95" ht="14.5" x14ac:dyDescent="0.3">
      <c r="CP797" s="380">
        <v>145029</v>
      </c>
      <c r="CQ797" s="380" t="s">
        <v>141660</v>
      </c>
    </row>
    <row r="798" spans="94:95" ht="14.5" x14ac:dyDescent="0.3">
      <c r="CP798" s="380">
        <v>145101</v>
      </c>
      <c r="CQ798" s="380" t="s">
        <v>141660</v>
      </c>
    </row>
    <row r="799" spans="94:95" ht="14.5" x14ac:dyDescent="0.3">
      <c r="CP799" s="380">
        <v>146001</v>
      </c>
      <c r="CQ799" s="380" t="s">
        <v>141660</v>
      </c>
    </row>
    <row r="800" spans="94:95" ht="14.5" x14ac:dyDescent="0.3">
      <c r="CP800" s="380">
        <v>146021</v>
      </c>
      <c r="CQ800" s="380" t="s">
        <v>141660</v>
      </c>
    </row>
    <row r="801" spans="94:95" ht="14.5" x14ac:dyDescent="0.3">
      <c r="CP801" s="380">
        <v>146022</v>
      </c>
      <c r="CQ801" s="380" t="s">
        <v>141660</v>
      </c>
    </row>
    <row r="802" spans="94:95" ht="14.5" x14ac:dyDescent="0.3">
      <c r="CP802" s="380">
        <v>146023</v>
      </c>
      <c r="CQ802" s="380" t="s">
        <v>141660</v>
      </c>
    </row>
    <row r="803" spans="94:95" ht="14.5" x14ac:dyDescent="0.3">
      <c r="CP803" s="380">
        <v>146024</v>
      </c>
      <c r="CQ803" s="380" t="s">
        <v>141660</v>
      </c>
    </row>
    <row r="804" spans="94:95" ht="14.5" x14ac:dyDescent="0.3">
      <c r="CP804" s="380">
        <v>146101</v>
      </c>
      <c r="CQ804" s="380" t="s">
        <v>141660</v>
      </c>
    </row>
    <row r="805" spans="94:95" ht="14.5" x14ac:dyDescent="0.3">
      <c r="CP805" s="380">
        <v>146102</v>
      </c>
      <c r="CQ805" s="380" t="s">
        <v>141660</v>
      </c>
    </row>
    <row r="806" spans="94:95" ht="14.5" x14ac:dyDescent="0.3">
      <c r="CP806" s="380">
        <v>146103</v>
      </c>
      <c r="CQ806" s="380" t="s">
        <v>141660</v>
      </c>
    </row>
    <row r="807" spans="94:95" ht="14.5" x14ac:dyDescent="0.3">
      <c r="CP807" s="380">
        <v>146104</v>
      </c>
      <c r="CQ807" s="380" t="s">
        <v>141660</v>
      </c>
    </row>
    <row r="808" spans="94:95" ht="14.5" x14ac:dyDescent="0.3">
      <c r="CP808" s="380">
        <v>146105</v>
      </c>
      <c r="CQ808" s="380" t="s">
        <v>141660</v>
      </c>
    </row>
    <row r="809" spans="94:95" ht="14.5" x14ac:dyDescent="0.3">
      <c r="CP809" s="380">
        <v>146106</v>
      </c>
      <c r="CQ809" s="380" t="s">
        <v>141660</v>
      </c>
    </row>
    <row r="810" spans="94:95" ht="14.5" x14ac:dyDescent="0.3">
      <c r="CP810" s="380">
        <v>146107</v>
      </c>
      <c r="CQ810" s="380" t="s">
        <v>141660</v>
      </c>
    </row>
    <row r="811" spans="94:95" ht="14.5" x14ac:dyDescent="0.3">
      <c r="CP811" s="380">
        <v>146108</v>
      </c>
      <c r="CQ811" s="380" t="s">
        <v>141660</v>
      </c>
    </row>
    <row r="812" spans="94:95" ht="14.5" x14ac:dyDescent="0.3">
      <c r="CP812" s="380">
        <v>146109</v>
      </c>
      <c r="CQ812" s="380" t="s">
        <v>141660</v>
      </c>
    </row>
    <row r="813" spans="94:95" ht="14.5" x14ac:dyDescent="0.3">
      <c r="CP813" s="380">
        <v>146110</v>
      </c>
      <c r="CQ813" s="380" t="s">
        <v>141660</v>
      </c>
    </row>
    <row r="814" spans="94:95" ht="14.5" x14ac:dyDescent="0.3">
      <c r="CP814" s="380">
        <v>146111</v>
      </c>
      <c r="CQ814" s="380" t="s">
        <v>141660</v>
      </c>
    </row>
    <row r="815" spans="94:95" ht="14.5" x14ac:dyDescent="0.3">
      <c r="CP815" s="380">
        <v>146112</v>
      </c>
      <c r="CQ815" s="380" t="s">
        <v>141660</v>
      </c>
    </row>
    <row r="816" spans="94:95" ht="14.5" x14ac:dyDescent="0.3">
      <c r="CP816" s="380">
        <v>146113</v>
      </c>
      <c r="CQ816" s="380" t="s">
        <v>141660</v>
      </c>
    </row>
    <row r="817" spans="94:95" ht="14.5" x14ac:dyDescent="0.3">
      <c r="CP817" s="380">
        <v>146114</v>
      </c>
      <c r="CQ817" s="380" t="s">
        <v>141660</v>
      </c>
    </row>
    <row r="818" spans="94:95" ht="14.5" x14ac:dyDescent="0.3">
      <c r="CP818" s="380">
        <v>146115</v>
      </c>
      <c r="CQ818" s="380" t="s">
        <v>141660</v>
      </c>
    </row>
    <row r="819" spans="94:95" ht="14.5" x14ac:dyDescent="0.3">
      <c r="CP819" s="380">
        <v>146116</v>
      </c>
      <c r="CQ819" s="380" t="s">
        <v>141660</v>
      </c>
    </row>
    <row r="820" spans="94:95" ht="14.5" x14ac:dyDescent="0.3">
      <c r="CP820" s="380">
        <v>147001</v>
      </c>
      <c r="CQ820" s="380" t="s">
        <v>141660</v>
      </c>
    </row>
    <row r="821" spans="94:95" ht="14.5" x14ac:dyDescent="0.3">
      <c r="CP821" s="380">
        <v>147002</v>
      </c>
      <c r="CQ821" s="380" t="s">
        <v>141660</v>
      </c>
    </row>
    <row r="822" spans="94:95" ht="14.5" x14ac:dyDescent="0.3">
      <c r="CP822" s="380">
        <v>147003</v>
      </c>
      <c r="CQ822" s="380" t="s">
        <v>141660</v>
      </c>
    </row>
    <row r="823" spans="94:95" ht="14.5" x14ac:dyDescent="0.3">
      <c r="CP823" s="380">
        <v>147004</v>
      </c>
      <c r="CQ823" s="380" t="s">
        <v>141660</v>
      </c>
    </row>
    <row r="824" spans="94:95" ht="14.5" x14ac:dyDescent="0.3">
      <c r="CP824" s="380">
        <v>147005</v>
      </c>
      <c r="CQ824" s="380" t="s">
        <v>141660</v>
      </c>
    </row>
    <row r="825" spans="94:95" ht="14.5" x14ac:dyDescent="0.3">
      <c r="CP825" s="380">
        <v>147006</v>
      </c>
      <c r="CQ825" s="380" t="s">
        <v>141660</v>
      </c>
    </row>
    <row r="826" spans="94:95" ht="14.5" x14ac:dyDescent="0.3">
      <c r="CP826" s="380">
        <v>147007</v>
      </c>
      <c r="CQ826" s="380" t="s">
        <v>141660</v>
      </c>
    </row>
    <row r="827" spans="94:95" ht="14.5" x14ac:dyDescent="0.3">
      <c r="CP827" s="380">
        <v>147008</v>
      </c>
      <c r="CQ827" s="380" t="s">
        <v>141660</v>
      </c>
    </row>
    <row r="828" spans="94:95" ht="14.5" x14ac:dyDescent="0.3">
      <c r="CP828" s="380">
        <v>147021</v>
      </c>
      <c r="CQ828" s="380" t="s">
        <v>141660</v>
      </c>
    </row>
    <row r="829" spans="94:95" ht="14.5" x14ac:dyDescent="0.3">
      <c r="CP829" s="380">
        <v>147101</v>
      </c>
      <c r="CQ829" s="380" t="s">
        <v>141660</v>
      </c>
    </row>
    <row r="830" spans="94:95" ht="14.5" x14ac:dyDescent="0.3">
      <c r="CP830" s="380">
        <v>147102</v>
      </c>
      <c r="CQ830" s="380" t="s">
        <v>141660</v>
      </c>
    </row>
    <row r="831" spans="94:95" ht="14.5" x14ac:dyDescent="0.3">
      <c r="CP831" s="380">
        <v>147103</v>
      </c>
      <c r="CQ831" s="380" t="s">
        <v>141660</v>
      </c>
    </row>
    <row r="832" spans="94:95" ht="14.5" x14ac:dyDescent="0.3">
      <c r="CP832" s="380">
        <v>147104</v>
      </c>
      <c r="CQ832" s="380" t="s">
        <v>141660</v>
      </c>
    </row>
    <row r="833" spans="94:95" ht="14.5" x14ac:dyDescent="0.3">
      <c r="CP833" s="380">
        <v>147105</v>
      </c>
      <c r="CQ833" s="380" t="s">
        <v>141660</v>
      </c>
    </row>
    <row r="834" spans="94:95" ht="14.5" x14ac:dyDescent="0.3">
      <c r="CP834" s="380">
        <v>147111</v>
      </c>
      <c r="CQ834" s="380" t="s">
        <v>141660</v>
      </c>
    </row>
    <row r="835" spans="94:95" ht="14.5" x14ac:dyDescent="0.3">
      <c r="CP835" s="380">
        <v>147201</v>
      </c>
      <c r="CQ835" s="380" t="s">
        <v>141660</v>
      </c>
    </row>
    <row r="836" spans="94:95" ht="14.5" x14ac:dyDescent="0.3">
      <c r="CP836" s="380">
        <v>147202</v>
      </c>
      <c r="CQ836" s="380" t="s">
        <v>141660</v>
      </c>
    </row>
    <row r="837" spans="94:95" ht="14.5" x14ac:dyDescent="0.3">
      <c r="CP837" s="380">
        <v>147203</v>
      </c>
      <c r="CQ837" s="380" t="s">
        <v>141660</v>
      </c>
    </row>
    <row r="838" spans="94:95" ht="14.5" x14ac:dyDescent="0.3">
      <c r="CP838" s="380">
        <v>147301</v>
      </c>
      <c r="CQ838" s="380" t="s">
        <v>141660</v>
      </c>
    </row>
    <row r="839" spans="94:95" ht="14.5" x14ac:dyDescent="0.3">
      <c r="CP839" s="380">
        <v>148001</v>
      </c>
      <c r="CQ839" s="380" t="s">
        <v>141660</v>
      </c>
    </row>
    <row r="840" spans="94:95" ht="14.5" x14ac:dyDescent="0.3">
      <c r="CP840" s="380">
        <v>148002</v>
      </c>
      <c r="CQ840" s="380" t="s">
        <v>141660</v>
      </c>
    </row>
    <row r="841" spans="94:95" ht="14.5" x14ac:dyDescent="0.3">
      <c r="CP841" s="380">
        <v>148017</v>
      </c>
      <c r="CQ841" s="380" t="s">
        <v>141660</v>
      </c>
    </row>
    <row r="842" spans="94:95" ht="14.5" x14ac:dyDescent="0.3">
      <c r="CP842" s="380">
        <v>148018</v>
      </c>
      <c r="CQ842" s="380" t="s">
        <v>141660</v>
      </c>
    </row>
    <row r="843" spans="94:95" ht="14.5" x14ac:dyDescent="0.3">
      <c r="CP843" s="380">
        <v>148019</v>
      </c>
      <c r="CQ843" s="380" t="s">
        <v>141660</v>
      </c>
    </row>
    <row r="844" spans="94:95" ht="14.5" x14ac:dyDescent="0.3">
      <c r="CP844" s="380">
        <v>148020</v>
      </c>
      <c r="CQ844" s="380" t="s">
        <v>141660</v>
      </c>
    </row>
    <row r="845" spans="94:95" ht="14.5" x14ac:dyDescent="0.3">
      <c r="CP845" s="380">
        <v>148021</v>
      </c>
      <c r="CQ845" s="380" t="s">
        <v>141660</v>
      </c>
    </row>
    <row r="846" spans="94:95" ht="14.5" x14ac:dyDescent="0.3">
      <c r="CP846" s="380">
        <v>148022</v>
      </c>
      <c r="CQ846" s="380" t="s">
        <v>141660</v>
      </c>
    </row>
    <row r="847" spans="94:95" ht="14.5" x14ac:dyDescent="0.3">
      <c r="CP847" s="380">
        <v>148023</v>
      </c>
      <c r="CQ847" s="380" t="s">
        <v>141660</v>
      </c>
    </row>
    <row r="848" spans="94:95" ht="14.5" x14ac:dyDescent="0.3">
      <c r="CP848" s="380">
        <v>148024</v>
      </c>
      <c r="CQ848" s="380" t="s">
        <v>141660</v>
      </c>
    </row>
    <row r="849" spans="94:95" ht="14.5" x14ac:dyDescent="0.3">
      <c r="CP849" s="380">
        <v>148025</v>
      </c>
      <c r="CQ849" s="380" t="s">
        <v>141660</v>
      </c>
    </row>
    <row r="850" spans="94:95" ht="14.5" x14ac:dyDescent="0.3">
      <c r="CP850" s="380">
        <v>148026</v>
      </c>
      <c r="CQ850" s="380" t="s">
        <v>141660</v>
      </c>
    </row>
    <row r="851" spans="94:95" ht="14.5" x14ac:dyDescent="0.3">
      <c r="CP851" s="380">
        <v>148027</v>
      </c>
      <c r="CQ851" s="380" t="s">
        <v>141660</v>
      </c>
    </row>
    <row r="852" spans="94:95" ht="14.5" x14ac:dyDescent="0.3">
      <c r="CP852" s="380">
        <v>148028</v>
      </c>
      <c r="CQ852" s="380" t="s">
        <v>141660</v>
      </c>
    </row>
    <row r="853" spans="94:95" ht="14.5" x14ac:dyDescent="0.3">
      <c r="CP853" s="380">
        <v>148029</v>
      </c>
      <c r="CQ853" s="380" t="s">
        <v>141660</v>
      </c>
    </row>
    <row r="854" spans="94:95" ht="14.5" x14ac:dyDescent="0.3">
      <c r="CP854" s="380">
        <v>148030</v>
      </c>
      <c r="CQ854" s="380" t="s">
        <v>141660</v>
      </c>
    </row>
    <row r="855" spans="94:95" ht="14.5" x14ac:dyDescent="0.3">
      <c r="CP855" s="380">
        <v>148031</v>
      </c>
      <c r="CQ855" s="380" t="s">
        <v>141660</v>
      </c>
    </row>
    <row r="856" spans="94:95" ht="14.5" x14ac:dyDescent="0.3">
      <c r="CP856" s="380">
        <v>148033</v>
      </c>
      <c r="CQ856" s="380" t="s">
        <v>141660</v>
      </c>
    </row>
    <row r="857" spans="94:95" ht="14.5" x14ac:dyDescent="0.3">
      <c r="CP857" s="380">
        <v>148034</v>
      </c>
      <c r="CQ857" s="380" t="s">
        <v>141660</v>
      </c>
    </row>
    <row r="858" spans="94:95" ht="14.5" x14ac:dyDescent="0.3">
      <c r="CP858" s="380">
        <v>148035</v>
      </c>
      <c r="CQ858" s="380" t="s">
        <v>141660</v>
      </c>
    </row>
    <row r="859" spans="94:95" ht="14.5" x14ac:dyDescent="0.3">
      <c r="CP859" s="380">
        <v>148100</v>
      </c>
      <c r="CQ859" s="380" t="s">
        <v>141660</v>
      </c>
    </row>
    <row r="860" spans="94:95" ht="14.5" x14ac:dyDescent="0.3">
      <c r="CP860" s="380">
        <v>148101</v>
      </c>
      <c r="CQ860" s="380" t="s">
        <v>141660</v>
      </c>
    </row>
    <row r="861" spans="94:95" ht="14.5" x14ac:dyDescent="0.3">
      <c r="CP861" s="380">
        <v>148102</v>
      </c>
      <c r="CQ861" s="380" t="s">
        <v>141660</v>
      </c>
    </row>
    <row r="862" spans="94:95" ht="14.5" x14ac:dyDescent="0.3">
      <c r="CP862" s="380">
        <v>148103</v>
      </c>
      <c r="CQ862" s="380" t="s">
        <v>141660</v>
      </c>
    </row>
    <row r="863" spans="94:95" ht="14.5" x14ac:dyDescent="0.3">
      <c r="CP863" s="380">
        <v>148104</v>
      </c>
      <c r="CQ863" s="380" t="s">
        <v>141660</v>
      </c>
    </row>
    <row r="864" spans="94:95" ht="14.5" x14ac:dyDescent="0.3">
      <c r="CP864" s="380">
        <v>148105</v>
      </c>
      <c r="CQ864" s="380" t="s">
        <v>141660</v>
      </c>
    </row>
    <row r="865" spans="94:95" ht="14.5" x14ac:dyDescent="0.3">
      <c r="CP865" s="380">
        <v>148106</v>
      </c>
      <c r="CQ865" s="380" t="s">
        <v>141660</v>
      </c>
    </row>
    <row r="866" spans="94:95" ht="14.5" x14ac:dyDescent="0.3">
      <c r="CP866" s="380">
        <v>148107</v>
      </c>
      <c r="CQ866" s="380" t="s">
        <v>141660</v>
      </c>
    </row>
    <row r="867" spans="94:95" ht="14.5" x14ac:dyDescent="0.3">
      <c r="CP867" s="380">
        <v>148108</v>
      </c>
      <c r="CQ867" s="380" t="s">
        <v>141660</v>
      </c>
    </row>
    <row r="868" spans="94:95" ht="14.5" x14ac:dyDescent="0.3">
      <c r="CP868" s="380">
        <v>148109</v>
      </c>
      <c r="CQ868" s="380" t="s">
        <v>141660</v>
      </c>
    </row>
    <row r="869" spans="94:95" ht="14.5" x14ac:dyDescent="0.3">
      <c r="CP869" s="380">
        <v>151001</v>
      </c>
      <c r="CQ869" s="380" t="s">
        <v>141660</v>
      </c>
    </row>
    <row r="870" spans="94:95" ht="14.5" x14ac:dyDescent="0.3">
      <c r="CP870" s="380">
        <v>151002</v>
      </c>
      <c r="CQ870" s="380" t="s">
        <v>141660</v>
      </c>
    </row>
    <row r="871" spans="94:95" ht="14.5" x14ac:dyDescent="0.3">
      <c r="CP871" s="380">
        <v>151003</v>
      </c>
      <c r="CQ871" s="380" t="s">
        <v>141660</v>
      </c>
    </row>
    <row r="872" spans="94:95" ht="14.5" x14ac:dyDescent="0.3">
      <c r="CP872" s="380">
        <v>151004</v>
      </c>
      <c r="CQ872" s="380" t="s">
        <v>141660</v>
      </c>
    </row>
    <row r="873" spans="94:95" ht="14.5" x14ac:dyDescent="0.3">
      <c r="CP873" s="380">
        <v>151005</v>
      </c>
      <c r="CQ873" s="380" t="s">
        <v>141660</v>
      </c>
    </row>
    <row r="874" spans="94:95" ht="14.5" x14ac:dyDescent="0.3">
      <c r="CP874" s="380">
        <v>151006</v>
      </c>
      <c r="CQ874" s="380" t="s">
        <v>141660</v>
      </c>
    </row>
    <row r="875" spans="94:95" ht="14.5" x14ac:dyDescent="0.3">
      <c r="CP875" s="380">
        <v>151101</v>
      </c>
      <c r="CQ875" s="380" t="s">
        <v>141660</v>
      </c>
    </row>
    <row r="876" spans="94:95" ht="14.5" x14ac:dyDescent="0.3">
      <c r="CP876" s="380">
        <v>151102</v>
      </c>
      <c r="CQ876" s="380" t="s">
        <v>141660</v>
      </c>
    </row>
    <row r="877" spans="94:95" ht="14.5" x14ac:dyDescent="0.3">
      <c r="CP877" s="380">
        <v>151103</v>
      </c>
      <c r="CQ877" s="380" t="s">
        <v>141660</v>
      </c>
    </row>
    <row r="878" spans="94:95" ht="14.5" x14ac:dyDescent="0.3">
      <c r="CP878" s="380">
        <v>151104</v>
      </c>
      <c r="CQ878" s="380" t="s">
        <v>141660</v>
      </c>
    </row>
    <row r="879" spans="94:95" ht="14.5" x14ac:dyDescent="0.3">
      <c r="CP879" s="380">
        <v>151105</v>
      </c>
      <c r="CQ879" s="380" t="s">
        <v>141660</v>
      </c>
    </row>
    <row r="880" spans="94:95" ht="14.5" x14ac:dyDescent="0.3">
      <c r="CP880" s="380">
        <v>151106</v>
      </c>
      <c r="CQ880" s="380" t="s">
        <v>141660</v>
      </c>
    </row>
    <row r="881" spans="94:95" ht="14.5" x14ac:dyDescent="0.3">
      <c r="CP881" s="380">
        <v>151108</v>
      </c>
      <c r="CQ881" s="380" t="s">
        <v>141660</v>
      </c>
    </row>
    <row r="882" spans="94:95" ht="14.5" x14ac:dyDescent="0.3">
      <c r="CP882" s="380">
        <v>151111</v>
      </c>
      <c r="CQ882" s="380" t="s">
        <v>141660</v>
      </c>
    </row>
    <row r="883" spans="94:95" ht="14.5" x14ac:dyDescent="0.3">
      <c r="CP883" s="380">
        <v>151201</v>
      </c>
      <c r="CQ883" s="380" t="s">
        <v>141660</v>
      </c>
    </row>
    <row r="884" spans="94:95" ht="14.5" x14ac:dyDescent="0.3">
      <c r="CP884" s="380">
        <v>151202</v>
      </c>
      <c r="CQ884" s="380" t="s">
        <v>141660</v>
      </c>
    </row>
    <row r="885" spans="94:95" ht="14.5" x14ac:dyDescent="0.3">
      <c r="CP885" s="380">
        <v>151203</v>
      </c>
      <c r="CQ885" s="380" t="s">
        <v>141660</v>
      </c>
    </row>
    <row r="886" spans="94:95" ht="14.5" x14ac:dyDescent="0.3">
      <c r="CP886" s="380">
        <v>151204</v>
      </c>
      <c r="CQ886" s="380" t="s">
        <v>141660</v>
      </c>
    </row>
    <row r="887" spans="94:95" ht="14.5" x14ac:dyDescent="0.3">
      <c r="CP887" s="380">
        <v>151205</v>
      </c>
      <c r="CQ887" s="380" t="s">
        <v>141660</v>
      </c>
    </row>
    <row r="888" spans="94:95" ht="14.5" x14ac:dyDescent="0.3">
      <c r="CP888" s="380">
        <v>151206</v>
      </c>
      <c r="CQ888" s="380" t="s">
        <v>141660</v>
      </c>
    </row>
    <row r="889" spans="94:95" ht="14.5" x14ac:dyDescent="0.3">
      <c r="CP889" s="380">
        <v>151207</v>
      </c>
      <c r="CQ889" s="380" t="s">
        <v>141660</v>
      </c>
    </row>
    <row r="890" spans="94:95" ht="14.5" x14ac:dyDescent="0.3">
      <c r="CP890" s="380">
        <v>151208</v>
      </c>
      <c r="CQ890" s="380" t="s">
        <v>141660</v>
      </c>
    </row>
    <row r="891" spans="94:95" ht="14.5" x14ac:dyDescent="0.3">
      <c r="CP891" s="380">
        <v>151209</v>
      </c>
      <c r="CQ891" s="380" t="s">
        <v>141660</v>
      </c>
    </row>
    <row r="892" spans="94:95" ht="14.5" x14ac:dyDescent="0.3">
      <c r="CP892" s="380">
        <v>151210</v>
      </c>
      <c r="CQ892" s="380" t="s">
        <v>141660</v>
      </c>
    </row>
    <row r="893" spans="94:95" ht="14.5" x14ac:dyDescent="0.3">
      <c r="CP893" s="380">
        <v>151211</v>
      </c>
      <c r="CQ893" s="380" t="s">
        <v>141660</v>
      </c>
    </row>
    <row r="894" spans="94:95" ht="14.5" x14ac:dyDescent="0.3">
      <c r="CP894" s="380">
        <v>151212</v>
      </c>
      <c r="CQ894" s="380" t="s">
        <v>141660</v>
      </c>
    </row>
    <row r="895" spans="94:95" ht="14.5" x14ac:dyDescent="0.3">
      <c r="CP895" s="380">
        <v>151213</v>
      </c>
      <c r="CQ895" s="380" t="s">
        <v>141660</v>
      </c>
    </row>
    <row r="896" spans="94:95" ht="14.5" x14ac:dyDescent="0.3">
      <c r="CP896" s="380">
        <v>151214</v>
      </c>
      <c r="CQ896" s="380" t="s">
        <v>141660</v>
      </c>
    </row>
    <row r="897" spans="94:95" ht="14.5" x14ac:dyDescent="0.3">
      <c r="CP897" s="380">
        <v>151301</v>
      </c>
      <c r="CQ897" s="380" t="s">
        <v>141660</v>
      </c>
    </row>
    <row r="898" spans="94:95" ht="14.5" x14ac:dyDescent="0.3">
      <c r="CP898" s="380">
        <v>151302</v>
      </c>
      <c r="CQ898" s="380" t="s">
        <v>141660</v>
      </c>
    </row>
    <row r="899" spans="94:95" ht="14.5" x14ac:dyDescent="0.3">
      <c r="CP899" s="380">
        <v>151401</v>
      </c>
      <c r="CQ899" s="380" t="s">
        <v>141660</v>
      </c>
    </row>
    <row r="900" spans="94:95" ht="14.5" x14ac:dyDescent="0.3">
      <c r="CP900" s="380">
        <v>151501</v>
      </c>
      <c r="CQ900" s="380" t="s">
        <v>141660</v>
      </c>
    </row>
    <row r="901" spans="94:95" ht="14.5" x14ac:dyDescent="0.3">
      <c r="CP901" s="380">
        <v>151502</v>
      </c>
      <c r="CQ901" s="380" t="s">
        <v>141660</v>
      </c>
    </row>
    <row r="902" spans="94:95" ht="14.5" x14ac:dyDescent="0.3">
      <c r="CP902" s="380">
        <v>151503</v>
      </c>
      <c r="CQ902" s="380" t="s">
        <v>141660</v>
      </c>
    </row>
    <row r="903" spans="94:95" ht="14.5" x14ac:dyDescent="0.3">
      <c r="CP903" s="380">
        <v>151504</v>
      </c>
      <c r="CQ903" s="380" t="s">
        <v>141660</v>
      </c>
    </row>
    <row r="904" spans="94:95" ht="14.5" x14ac:dyDescent="0.3">
      <c r="CP904" s="380">
        <v>151505</v>
      </c>
      <c r="CQ904" s="380" t="s">
        <v>141660</v>
      </c>
    </row>
    <row r="905" spans="94:95" ht="14.5" x14ac:dyDescent="0.3">
      <c r="CP905" s="380">
        <v>151506</v>
      </c>
      <c r="CQ905" s="380" t="s">
        <v>141660</v>
      </c>
    </row>
    <row r="906" spans="94:95" ht="14.5" x14ac:dyDescent="0.3">
      <c r="CP906" s="380">
        <v>151507</v>
      </c>
      <c r="CQ906" s="380" t="s">
        <v>141660</v>
      </c>
    </row>
    <row r="907" spans="94:95" ht="14.5" x14ac:dyDescent="0.3">
      <c r="CP907" s="380">
        <v>151508</v>
      </c>
      <c r="CQ907" s="380" t="s">
        <v>141660</v>
      </c>
    </row>
    <row r="908" spans="94:95" ht="14.5" x14ac:dyDescent="0.3">
      <c r="CP908" s="380">
        <v>151509</v>
      </c>
      <c r="CQ908" s="380" t="s">
        <v>141660</v>
      </c>
    </row>
    <row r="909" spans="94:95" ht="14.5" x14ac:dyDescent="0.3">
      <c r="CP909" s="380">
        <v>151510</v>
      </c>
      <c r="CQ909" s="380" t="s">
        <v>141660</v>
      </c>
    </row>
    <row r="910" spans="94:95" ht="14.5" x14ac:dyDescent="0.3">
      <c r="CP910" s="380">
        <v>152001</v>
      </c>
      <c r="CQ910" s="380" t="s">
        <v>141660</v>
      </c>
    </row>
    <row r="911" spans="94:95" ht="14.5" x14ac:dyDescent="0.3">
      <c r="CP911" s="380">
        <v>152002</v>
      </c>
      <c r="CQ911" s="380" t="s">
        <v>141660</v>
      </c>
    </row>
    <row r="912" spans="94:95" ht="14.5" x14ac:dyDescent="0.3">
      <c r="CP912" s="380">
        <v>152003</v>
      </c>
      <c r="CQ912" s="380" t="s">
        <v>141660</v>
      </c>
    </row>
    <row r="913" spans="94:95" ht="14.5" x14ac:dyDescent="0.3">
      <c r="CP913" s="380">
        <v>152004</v>
      </c>
      <c r="CQ913" s="380" t="s">
        <v>141660</v>
      </c>
    </row>
    <row r="914" spans="94:95" ht="14.5" x14ac:dyDescent="0.3">
      <c r="CP914" s="380">
        <v>152005</v>
      </c>
      <c r="CQ914" s="380" t="s">
        <v>141660</v>
      </c>
    </row>
    <row r="915" spans="94:95" ht="14.5" x14ac:dyDescent="0.3">
      <c r="CP915" s="380">
        <v>152020</v>
      </c>
      <c r="CQ915" s="380" t="s">
        <v>141660</v>
      </c>
    </row>
    <row r="916" spans="94:95" ht="14.5" x14ac:dyDescent="0.3">
      <c r="CP916" s="380">
        <v>152021</v>
      </c>
      <c r="CQ916" s="380" t="s">
        <v>141660</v>
      </c>
    </row>
    <row r="917" spans="94:95" ht="14.5" x14ac:dyDescent="0.3">
      <c r="CP917" s="380">
        <v>152022</v>
      </c>
      <c r="CQ917" s="380" t="s">
        <v>141660</v>
      </c>
    </row>
    <row r="918" spans="94:95" ht="14.5" x14ac:dyDescent="0.3">
      <c r="CP918" s="380">
        <v>152023</v>
      </c>
      <c r="CQ918" s="380" t="s">
        <v>141660</v>
      </c>
    </row>
    <row r="919" spans="94:95" ht="14.5" x14ac:dyDescent="0.3">
      <c r="CP919" s="380">
        <v>152024</v>
      </c>
      <c r="CQ919" s="380" t="s">
        <v>141660</v>
      </c>
    </row>
    <row r="920" spans="94:95" ht="14.5" x14ac:dyDescent="0.3">
      <c r="CP920" s="380">
        <v>152025</v>
      </c>
      <c r="CQ920" s="380" t="s">
        <v>141660</v>
      </c>
    </row>
    <row r="921" spans="94:95" ht="14.5" x14ac:dyDescent="0.3">
      <c r="CP921" s="380">
        <v>152026</v>
      </c>
      <c r="CQ921" s="380" t="s">
        <v>141660</v>
      </c>
    </row>
    <row r="922" spans="94:95" ht="14.5" x14ac:dyDescent="0.3">
      <c r="CP922" s="380">
        <v>152028</v>
      </c>
      <c r="CQ922" s="380" t="s">
        <v>141660</v>
      </c>
    </row>
    <row r="923" spans="94:95" ht="14.5" x14ac:dyDescent="0.3">
      <c r="CP923" s="380">
        <v>152031</v>
      </c>
      <c r="CQ923" s="380" t="s">
        <v>141660</v>
      </c>
    </row>
    <row r="924" spans="94:95" ht="14.5" x14ac:dyDescent="0.3">
      <c r="CP924" s="380">
        <v>152032</v>
      </c>
      <c r="CQ924" s="380" t="s">
        <v>141660</v>
      </c>
    </row>
    <row r="925" spans="94:95" ht="14.5" x14ac:dyDescent="0.3">
      <c r="CP925" s="380">
        <v>152033</v>
      </c>
      <c r="CQ925" s="380" t="s">
        <v>141660</v>
      </c>
    </row>
    <row r="926" spans="94:95" ht="14.5" x14ac:dyDescent="0.3">
      <c r="CP926" s="380">
        <v>152101</v>
      </c>
      <c r="CQ926" s="380" t="s">
        <v>141660</v>
      </c>
    </row>
    <row r="927" spans="94:95" ht="14.5" x14ac:dyDescent="0.3">
      <c r="CP927" s="380">
        <v>152107</v>
      </c>
      <c r="CQ927" s="380" t="s">
        <v>141660</v>
      </c>
    </row>
    <row r="928" spans="94:95" ht="14.5" x14ac:dyDescent="0.3">
      <c r="CP928" s="380">
        <v>152112</v>
      </c>
      <c r="CQ928" s="380" t="s">
        <v>141660</v>
      </c>
    </row>
    <row r="929" spans="94:95" ht="14.5" x14ac:dyDescent="0.3">
      <c r="CP929" s="380">
        <v>152113</v>
      </c>
      <c r="CQ929" s="380" t="s">
        <v>141660</v>
      </c>
    </row>
    <row r="930" spans="94:95" ht="14.5" x14ac:dyDescent="0.3">
      <c r="CP930" s="380">
        <v>152114</v>
      </c>
      <c r="CQ930" s="380" t="s">
        <v>141660</v>
      </c>
    </row>
    <row r="931" spans="94:95" ht="14.5" x14ac:dyDescent="0.3">
      <c r="CP931" s="380">
        <v>152115</v>
      </c>
      <c r="CQ931" s="380" t="s">
        <v>141660</v>
      </c>
    </row>
    <row r="932" spans="94:95" ht="14.5" x14ac:dyDescent="0.3">
      <c r="CP932" s="380">
        <v>152116</v>
      </c>
      <c r="CQ932" s="380" t="s">
        <v>141660</v>
      </c>
    </row>
    <row r="933" spans="94:95" ht="14.5" x14ac:dyDescent="0.3">
      <c r="CP933" s="380">
        <v>152117</v>
      </c>
      <c r="CQ933" s="380" t="s">
        <v>141660</v>
      </c>
    </row>
    <row r="934" spans="94:95" ht="14.5" x14ac:dyDescent="0.3">
      <c r="CP934" s="380">
        <v>152118</v>
      </c>
      <c r="CQ934" s="380" t="s">
        <v>141660</v>
      </c>
    </row>
    <row r="935" spans="94:95" ht="14.5" x14ac:dyDescent="0.3">
      <c r="CP935" s="380">
        <v>152121</v>
      </c>
      <c r="CQ935" s="380" t="s">
        <v>141660</v>
      </c>
    </row>
    <row r="936" spans="94:95" ht="14.5" x14ac:dyDescent="0.3">
      <c r="CP936" s="380">
        <v>152122</v>
      </c>
      <c r="CQ936" s="380" t="s">
        <v>141660</v>
      </c>
    </row>
    <row r="937" spans="94:95" ht="14.5" x14ac:dyDescent="0.3">
      <c r="CP937" s="380">
        <v>152123</v>
      </c>
      <c r="CQ937" s="380" t="s">
        <v>141660</v>
      </c>
    </row>
    <row r="938" spans="94:95" ht="14.5" x14ac:dyDescent="0.3">
      <c r="CP938" s="380">
        <v>152124</v>
      </c>
      <c r="CQ938" s="380" t="s">
        <v>141660</v>
      </c>
    </row>
    <row r="939" spans="94:95" ht="14.5" x14ac:dyDescent="0.3">
      <c r="CP939" s="380">
        <v>152128</v>
      </c>
      <c r="CQ939" s="380" t="s">
        <v>141660</v>
      </c>
    </row>
    <row r="940" spans="94:95" ht="14.5" x14ac:dyDescent="0.3">
      <c r="CP940" s="380">
        <v>152132</v>
      </c>
      <c r="CQ940" s="380" t="s">
        <v>141660</v>
      </c>
    </row>
    <row r="941" spans="94:95" ht="14.5" x14ac:dyDescent="0.3">
      <c r="CP941" s="380">
        <v>160001</v>
      </c>
      <c r="CQ941" s="380" t="s">
        <v>141661</v>
      </c>
    </row>
    <row r="942" spans="94:95" ht="14.5" x14ac:dyDescent="0.3">
      <c r="CP942" s="380">
        <v>160002</v>
      </c>
      <c r="CQ942" s="380" t="s">
        <v>141661</v>
      </c>
    </row>
    <row r="943" spans="94:95" ht="14.5" x14ac:dyDescent="0.3">
      <c r="CP943" s="380">
        <v>160003</v>
      </c>
      <c r="CQ943" s="380" t="s">
        <v>141661</v>
      </c>
    </row>
    <row r="944" spans="94:95" ht="14.5" x14ac:dyDescent="0.3">
      <c r="CP944" s="380">
        <v>160004</v>
      </c>
      <c r="CQ944" s="380" t="s">
        <v>141661</v>
      </c>
    </row>
    <row r="945" spans="94:95" ht="14.5" x14ac:dyDescent="0.3">
      <c r="CP945" s="380">
        <v>160005</v>
      </c>
      <c r="CQ945" s="380" t="s">
        <v>141661</v>
      </c>
    </row>
    <row r="946" spans="94:95" ht="14.5" x14ac:dyDescent="0.3">
      <c r="CP946" s="380">
        <v>160006</v>
      </c>
      <c r="CQ946" s="380" t="s">
        <v>141661</v>
      </c>
    </row>
    <row r="947" spans="94:95" ht="14.5" x14ac:dyDescent="0.3">
      <c r="CP947" s="380">
        <v>160009</v>
      </c>
      <c r="CQ947" s="380" t="s">
        <v>141661</v>
      </c>
    </row>
    <row r="948" spans="94:95" ht="14.5" x14ac:dyDescent="0.3">
      <c r="CP948" s="380">
        <v>160011</v>
      </c>
      <c r="CQ948" s="380" t="s">
        <v>141661</v>
      </c>
    </row>
    <row r="949" spans="94:95" ht="14.5" x14ac:dyDescent="0.3">
      <c r="CP949" s="380">
        <v>160012</v>
      </c>
      <c r="CQ949" s="380" t="s">
        <v>141661</v>
      </c>
    </row>
    <row r="950" spans="94:95" ht="14.5" x14ac:dyDescent="0.3">
      <c r="CP950" s="380">
        <v>160014</v>
      </c>
      <c r="CQ950" s="380" t="s">
        <v>141661</v>
      </c>
    </row>
    <row r="951" spans="94:95" ht="14.5" x14ac:dyDescent="0.3">
      <c r="CP951" s="380">
        <v>160015</v>
      </c>
      <c r="CQ951" s="380" t="s">
        <v>141661</v>
      </c>
    </row>
    <row r="952" spans="94:95" ht="14.5" x14ac:dyDescent="0.3">
      <c r="CP952" s="380">
        <v>160016</v>
      </c>
      <c r="CQ952" s="380" t="s">
        <v>141661</v>
      </c>
    </row>
    <row r="953" spans="94:95" ht="14.5" x14ac:dyDescent="0.3">
      <c r="CP953" s="380">
        <v>160017</v>
      </c>
      <c r="CQ953" s="380" t="s">
        <v>141661</v>
      </c>
    </row>
    <row r="954" spans="94:95" ht="14.5" x14ac:dyDescent="0.3">
      <c r="CP954" s="380">
        <v>160018</v>
      </c>
      <c r="CQ954" s="380" t="s">
        <v>141661</v>
      </c>
    </row>
    <row r="955" spans="94:95" ht="14.5" x14ac:dyDescent="0.3">
      <c r="CP955" s="380">
        <v>160019</v>
      </c>
      <c r="CQ955" s="380" t="s">
        <v>141661</v>
      </c>
    </row>
    <row r="956" spans="94:95" ht="14.5" x14ac:dyDescent="0.3">
      <c r="CP956" s="380">
        <v>160020</v>
      </c>
      <c r="CQ956" s="380" t="s">
        <v>141661</v>
      </c>
    </row>
    <row r="957" spans="94:95" ht="14.5" x14ac:dyDescent="0.3">
      <c r="CP957" s="380">
        <v>160022</v>
      </c>
      <c r="CQ957" s="380" t="s">
        <v>141661</v>
      </c>
    </row>
    <row r="958" spans="94:95" ht="14.5" x14ac:dyDescent="0.3">
      <c r="CP958" s="380">
        <v>160023</v>
      </c>
      <c r="CQ958" s="380" t="s">
        <v>141661</v>
      </c>
    </row>
    <row r="959" spans="94:95" ht="14.5" x14ac:dyDescent="0.3">
      <c r="CP959" s="380">
        <v>160025</v>
      </c>
      <c r="CQ959" s="380" t="s">
        <v>141661</v>
      </c>
    </row>
    <row r="960" spans="94:95" ht="14.5" x14ac:dyDescent="0.3">
      <c r="CP960" s="380">
        <v>160030</v>
      </c>
      <c r="CQ960" s="380" t="s">
        <v>141661</v>
      </c>
    </row>
    <row r="961" spans="94:95" ht="14.5" x14ac:dyDescent="0.3">
      <c r="CP961" s="380">
        <v>160036</v>
      </c>
      <c r="CQ961" s="380" t="s">
        <v>141661</v>
      </c>
    </row>
    <row r="962" spans="94:95" ht="14.5" x14ac:dyDescent="0.3">
      <c r="CP962" s="380">
        <v>160043</v>
      </c>
      <c r="CQ962" s="380" t="s">
        <v>141661</v>
      </c>
    </row>
    <row r="963" spans="94:95" ht="14.5" x14ac:dyDescent="0.3">
      <c r="CP963" s="380">
        <v>160047</v>
      </c>
      <c r="CQ963" s="380" t="s">
        <v>141661</v>
      </c>
    </row>
    <row r="964" spans="94:95" ht="14.5" x14ac:dyDescent="0.3">
      <c r="CP964" s="380">
        <v>160055</v>
      </c>
      <c r="CQ964" s="380" t="s">
        <v>141660</v>
      </c>
    </row>
    <row r="965" spans="94:95" ht="14.5" x14ac:dyDescent="0.3">
      <c r="CP965" s="380">
        <v>160059</v>
      </c>
      <c r="CQ965" s="380" t="s">
        <v>141660</v>
      </c>
    </row>
    <row r="966" spans="94:95" ht="14.5" x14ac:dyDescent="0.3">
      <c r="CP966" s="380">
        <v>160062</v>
      </c>
      <c r="CQ966" s="380" t="s">
        <v>141660</v>
      </c>
    </row>
    <row r="967" spans="94:95" ht="14.5" x14ac:dyDescent="0.3">
      <c r="CP967" s="380">
        <v>160071</v>
      </c>
      <c r="CQ967" s="380" t="s">
        <v>141660</v>
      </c>
    </row>
    <row r="968" spans="94:95" ht="14.5" x14ac:dyDescent="0.3">
      <c r="CP968" s="380">
        <v>160101</v>
      </c>
      <c r="CQ968" s="380" t="s">
        <v>141661</v>
      </c>
    </row>
    <row r="969" spans="94:95" ht="14.5" x14ac:dyDescent="0.3">
      <c r="CP969" s="380">
        <v>160102</v>
      </c>
      <c r="CQ969" s="380" t="s">
        <v>141661</v>
      </c>
    </row>
    <row r="970" spans="94:95" ht="14.5" x14ac:dyDescent="0.3">
      <c r="CP970" s="380">
        <v>160103</v>
      </c>
      <c r="CQ970" s="380" t="s">
        <v>141660</v>
      </c>
    </row>
    <row r="971" spans="94:95" ht="14.5" x14ac:dyDescent="0.3">
      <c r="CP971" s="380">
        <v>160104</v>
      </c>
      <c r="CQ971" s="380" t="s">
        <v>141660</v>
      </c>
    </row>
    <row r="972" spans="94:95" ht="14.5" x14ac:dyDescent="0.3">
      <c r="CP972" s="380">
        <v>171001</v>
      </c>
      <c r="CQ972" s="380" t="s">
        <v>141662</v>
      </c>
    </row>
    <row r="973" spans="94:95" ht="14.5" x14ac:dyDescent="0.3">
      <c r="CP973" s="380">
        <v>171002</v>
      </c>
      <c r="CQ973" s="380" t="s">
        <v>141662</v>
      </c>
    </row>
    <row r="974" spans="94:95" ht="14.5" x14ac:dyDescent="0.3">
      <c r="CP974" s="380">
        <v>171003</v>
      </c>
      <c r="CQ974" s="380" t="s">
        <v>141662</v>
      </c>
    </row>
    <row r="975" spans="94:95" ht="14.5" x14ac:dyDescent="0.3">
      <c r="CP975" s="380">
        <v>171004</v>
      </c>
      <c r="CQ975" s="380" t="s">
        <v>141662</v>
      </c>
    </row>
    <row r="976" spans="94:95" ht="14.5" x14ac:dyDescent="0.3">
      <c r="CP976" s="380">
        <v>171005</v>
      </c>
      <c r="CQ976" s="380" t="s">
        <v>141662</v>
      </c>
    </row>
    <row r="977" spans="94:95" ht="14.5" x14ac:dyDescent="0.3">
      <c r="CP977" s="380">
        <v>171006</v>
      </c>
      <c r="CQ977" s="380" t="s">
        <v>141662</v>
      </c>
    </row>
    <row r="978" spans="94:95" ht="14.5" x14ac:dyDescent="0.3">
      <c r="CP978" s="380">
        <v>171007</v>
      </c>
      <c r="CQ978" s="380" t="s">
        <v>141662</v>
      </c>
    </row>
    <row r="979" spans="94:95" ht="14.5" x14ac:dyDescent="0.3">
      <c r="CP979" s="380">
        <v>171008</v>
      </c>
      <c r="CQ979" s="380" t="s">
        <v>141662</v>
      </c>
    </row>
    <row r="980" spans="94:95" ht="14.5" x14ac:dyDescent="0.3">
      <c r="CP980" s="380">
        <v>171009</v>
      </c>
      <c r="CQ980" s="380" t="s">
        <v>141662</v>
      </c>
    </row>
    <row r="981" spans="94:95" ht="14.5" x14ac:dyDescent="0.3">
      <c r="CP981" s="380">
        <v>171010</v>
      </c>
      <c r="CQ981" s="380" t="s">
        <v>141662</v>
      </c>
    </row>
    <row r="982" spans="94:95" ht="14.5" x14ac:dyDescent="0.3">
      <c r="CP982" s="380">
        <v>171011</v>
      </c>
      <c r="CQ982" s="380" t="s">
        <v>141662</v>
      </c>
    </row>
    <row r="983" spans="94:95" ht="14.5" x14ac:dyDescent="0.3">
      <c r="CP983" s="380">
        <v>171012</v>
      </c>
      <c r="CQ983" s="380" t="s">
        <v>141662</v>
      </c>
    </row>
    <row r="984" spans="94:95" ht="14.5" x14ac:dyDescent="0.3">
      <c r="CP984" s="380">
        <v>171013</v>
      </c>
      <c r="CQ984" s="380" t="s">
        <v>141662</v>
      </c>
    </row>
    <row r="985" spans="94:95" ht="14.5" x14ac:dyDescent="0.3">
      <c r="CP985" s="380">
        <v>171014</v>
      </c>
      <c r="CQ985" s="380" t="s">
        <v>141662</v>
      </c>
    </row>
    <row r="986" spans="94:95" ht="14.5" x14ac:dyDescent="0.3">
      <c r="CP986" s="380">
        <v>171015</v>
      </c>
      <c r="CQ986" s="380" t="s">
        <v>141662</v>
      </c>
    </row>
    <row r="987" spans="94:95" ht="14.5" x14ac:dyDescent="0.3">
      <c r="CP987" s="380">
        <v>171018</v>
      </c>
      <c r="CQ987" s="380" t="s">
        <v>141662</v>
      </c>
    </row>
    <row r="988" spans="94:95" ht="14.5" x14ac:dyDescent="0.3">
      <c r="CP988" s="380">
        <v>171019</v>
      </c>
      <c r="CQ988" s="380" t="s">
        <v>141662</v>
      </c>
    </row>
    <row r="989" spans="94:95" ht="14.5" x14ac:dyDescent="0.3">
      <c r="CP989" s="380">
        <v>171102</v>
      </c>
      <c r="CQ989" s="380" t="s">
        <v>141662</v>
      </c>
    </row>
    <row r="990" spans="94:95" ht="14.5" x14ac:dyDescent="0.3">
      <c r="CP990" s="380">
        <v>171103</v>
      </c>
      <c r="CQ990" s="380" t="s">
        <v>141662</v>
      </c>
    </row>
    <row r="991" spans="94:95" ht="14.5" x14ac:dyDescent="0.3">
      <c r="CP991" s="380">
        <v>171201</v>
      </c>
      <c r="CQ991" s="380" t="s">
        <v>141662</v>
      </c>
    </row>
    <row r="992" spans="94:95" ht="14.5" x14ac:dyDescent="0.3">
      <c r="CP992" s="380">
        <v>171202</v>
      </c>
      <c r="CQ992" s="380" t="s">
        <v>141662</v>
      </c>
    </row>
    <row r="993" spans="94:95" ht="14.5" x14ac:dyDescent="0.3">
      <c r="CP993" s="380">
        <v>171203</v>
      </c>
      <c r="CQ993" s="380" t="s">
        <v>141662</v>
      </c>
    </row>
    <row r="994" spans="94:95" ht="14.5" x14ac:dyDescent="0.3">
      <c r="CP994" s="380">
        <v>171204</v>
      </c>
      <c r="CQ994" s="380" t="s">
        <v>141662</v>
      </c>
    </row>
    <row r="995" spans="94:95" ht="14.5" x14ac:dyDescent="0.3">
      <c r="CP995" s="380">
        <v>171205</v>
      </c>
      <c r="CQ995" s="380" t="s">
        <v>141662</v>
      </c>
    </row>
    <row r="996" spans="94:95" ht="14.5" x14ac:dyDescent="0.3">
      <c r="CP996" s="380">
        <v>171206</v>
      </c>
      <c r="CQ996" s="380" t="s">
        <v>141662</v>
      </c>
    </row>
    <row r="997" spans="94:95" ht="14.5" x14ac:dyDescent="0.3">
      <c r="CP997" s="380">
        <v>171207</v>
      </c>
      <c r="CQ997" s="380" t="s">
        <v>141662</v>
      </c>
    </row>
    <row r="998" spans="94:95" ht="14.5" x14ac:dyDescent="0.3">
      <c r="CP998" s="380">
        <v>171208</v>
      </c>
      <c r="CQ998" s="380" t="s">
        <v>141662</v>
      </c>
    </row>
    <row r="999" spans="94:95" ht="14.5" x14ac:dyDescent="0.3">
      <c r="CP999" s="380">
        <v>171209</v>
      </c>
      <c r="CQ999" s="380" t="s">
        <v>141662</v>
      </c>
    </row>
    <row r="1000" spans="94:95" ht="14.5" x14ac:dyDescent="0.3">
      <c r="CP1000" s="380">
        <v>171210</v>
      </c>
      <c r="CQ1000" s="380" t="s">
        <v>141662</v>
      </c>
    </row>
    <row r="1001" spans="94:95" ht="14.5" x14ac:dyDescent="0.3">
      <c r="CP1001" s="380">
        <v>171211</v>
      </c>
      <c r="CQ1001" s="380" t="s">
        <v>141662</v>
      </c>
    </row>
    <row r="1002" spans="94:95" ht="14.5" x14ac:dyDescent="0.3">
      <c r="CP1002" s="380">
        <v>171212</v>
      </c>
      <c r="CQ1002" s="380" t="s">
        <v>141662</v>
      </c>
    </row>
    <row r="1003" spans="94:95" ht="14.5" x14ac:dyDescent="0.3">
      <c r="CP1003" s="380">
        <v>171213</v>
      </c>
      <c r="CQ1003" s="380" t="s">
        <v>141662</v>
      </c>
    </row>
    <row r="1004" spans="94:95" ht="14.5" x14ac:dyDescent="0.3">
      <c r="CP1004" s="380">
        <v>171214</v>
      </c>
      <c r="CQ1004" s="380" t="s">
        <v>141662</v>
      </c>
    </row>
    <row r="1005" spans="94:95" ht="14.5" x14ac:dyDescent="0.3">
      <c r="CP1005" s="380">
        <v>171215</v>
      </c>
      <c r="CQ1005" s="380" t="s">
        <v>141662</v>
      </c>
    </row>
    <row r="1006" spans="94:95" ht="14.5" x14ac:dyDescent="0.3">
      <c r="CP1006" s="380">
        <v>171216</v>
      </c>
      <c r="CQ1006" s="380" t="s">
        <v>141662</v>
      </c>
    </row>
    <row r="1007" spans="94:95" ht="14.5" x14ac:dyDescent="0.3">
      <c r="CP1007" s="380">
        <v>171217</v>
      </c>
      <c r="CQ1007" s="380" t="s">
        <v>141662</v>
      </c>
    </row>
    <row r="1008" spans="94:95" ht="14.5" x14ac:dyDescent="0.3">
      <c r="CP1008" s="380">
        <v>171218</v>
      </c>
      <c r="CQ1008" s="380" t="s">
        <v>141662</v>
      </c>
    </row>
    <row r="1009" spans="94:95" ht="14.5" x14ac:dyDescent="0.3">
      <c r="CP1009" s="380">
        <v>171219</v>
      </c>
      <c r="CQ1009" s="380" t="s">
        <v>141662</v>
      </c>
    </row>
    <row r="1010" spans="94:95" ht="14.5" x14ac:dyDescent="0.3">
      <c r="CP1010" s="380">
        <v>171220</v>
      </c>
      <c r="CQ1010" s="380" t="s">
        <v>141662</v>
      </c>
    </row>
    <row r="1011" spans="94:95" ht="14.5" x14ac:dyDescent="0.3">
      <c r="CP1011" s="380">
        <v>171221</v>
      </c>
      <c r="CQ1011" s="380" t="s">
        <v>141662</v>
      </c>
    </row>
    <row r="1012" spans="94:95" ht="14.5" x14ac:dyDescent="0.3">
      <c r="CP1012" s="380">
        <v>171222</v>
      </c>
      <c r="CQ1012" s="380" t="s">
        <v>141662</v>
      </c>
    </row>
    <row r="1013" spans="94:95" ht="14.5" x14ac:dyDescent="0.3">
      <c r="CP1013" s="380">
        <v>171223</v>
      </c>
      <c r="CQ1013" s="380" t="s">
        <v>141662</v>
      </c>
    </row>
    <row r="1014" spans="94:95" ht="14.5" x14ac:dyDescent="0.3">
      <c r="CP1014" s="380">
        <v>171224</v>
      </c>
      <c r="CQ1014" s="380" t="s">
        <v>141662</v>
      </c>
    </row>
    <row r="1015" spans="94:95" ht="14.5" x14ac:dyDescent="0.3">
      <c r="CP1015" s="380">
        <v>171225</v>
      </c>
      <c r="CQ1015" s="380" t="s">
        <v>141662</v>
      </c>
    </row>
    <row r="1016" spans="94:95" ht="14.5" x14ac:dyDescent="0.3">
      <c r="CP1016" s="380">
        <v>171226</v>
      </c>
      <c r="CQ1016" s="380" t="s">
        <v>141662</v>
      </c>
    </row>
    <row r="1017" spans="94:95" ht="14.5" x14ac:dyDescent="0.3">
      <c r="CP1017" s="380">
        <v>171301</v>
      </c>
      <c r="CQ1017" s="380" t="s">
        <v>141662</v>
      </c>
    </row>
    <row r="1018" spans="94:95" ht="14.5" x14ac:dyDescent="0.3">
      <c r="CP1018" s="380">
        <v>172001</v>
      </c>
      <c r="CQ1018" s="380" t="s">
        <v>141662</v>
      </c>
    </row>
    <row r="1019" spans="94:95" ht="14.5" x14ac:dyDescent="0.3">
      <c r="CP1019" s="380">
        <v>172002</v>
      </c>
      <c r="CQ1019" s="380" t="s">
        <v>141662</v>
      </c>
    </row>
    <row r="1020" spans="94:95" ht="14.5" x14ac:dyDescent="0.3">
      <c r="CP1020" s="380">
        <v>172021</v>
      </c>
      <c r="CQ1020" s="380" t="s">
        <v>141662</v>
      </c>
    </row>
    <row r="1021" spans="94:95" ht="14.5" x14ac:dyDescent="0.3">
      <c r="CP1021" s="380">
        <v>172022</v>
      </c>
      <c r="CQ1021" s="380" t="s">
        <v>141662</v>
      </c>
    </row>
    <row r="1022" spans="94:95" ht="14.5" x14ac:dyDescent="0.3">
      <c r="CP1022" s="380">
        <v>172023</v>
      </c>
      <c r="CQ1022" s="380" t="s">
        <v>141662</v>
      </c>
    </row>
    <row r="1023" spans="94:95" ht="14.5" x14ac:dyDescent="0.3">
      <c r="CP1023" s="380">
        <v>172024</v>
      </c>
      <c r="CQ1023" s="380" t="s">
        <v>141662</v>
      </c>
    </row>
    <row r="1024" spans="94:95" ht="14.5" x14ac:dyDescent="0.3">
      <c r="CP1024" s="380">
        <v>172025</v>
      </c>
      <c r="CQ1024" s="380" t="s">
        <v>141662</v>
      </c>
    </row>
    <row r="1025" spans="94:95" ht="14.5" x14ac:dyDescent="0.3">
      <c r="CP1025" s="380">
        <v>172026</v>
      </c>
      <c r="CQ1025" s="380" t="s">
        <v>141662</v>
      </c>
    </row>
    <row r="1026" spans="94:95" ht="14.5" x14ac:dyDescent="0.3">
      <c r="CP1026" s="380">
        <v>172027</v>
      </c>
      <c r="CQ1026" s="380" t="s">
        <v>141662</v>
      </c>
    </row>
    <row r="1027" spans="94:95" ht="14.5" x14ac:dyDescent="0.3">
      <c r="CP1027" s="380">
        <v>172028</v>
      </c>
      <c r="CQ1027" s="380" t="s">
        <v>141662</v>
      </c>
    </row>
    <row r="1028" spans="94:95" ht="14.5" x14ac:dyDescent="0.3">
      <c r="CP1028" s="380">
        <v>172029</v>
      </c>
      <c r="CQ1028" s="380" t="s">
        <v>141662</v>
      </c>
    </row>
    <row r="1029" spans="94:95" ht="14.5" x14ac:dyDescent="0.3">
      <c r="CP1029" s="380">
        <v>172030</v>
      </c>
      <c r="CQ1029" s="380" t="s">
        <v>141662</v>
      </c>
    </row>
    <row r="1030" spans="94:95" ht="14.5" x14ac:dyDescent="0.3">
      <c r="CP1030" s="380">
        <v>172031</v>
      </c>
      <c r="CQ1030" s="380" t="s">
        <v>141662</v>
      </c>
    </row>
    <row r="1031" spans="94:95" ht="14.5" x14ac:dyDescent="0.3">
      <c r="CP1031" s="380">
        <v>172032</v>
      </c>
      <c r="CQ1031" s="380" t="s">
        <v>141662</v>
      </c>
    </row>
    <row r="1032" spans="94:95" ht="14.5" x14ac:dyDescent="0.3">
      <c r="CP1032" s="380">
        <v>172033</v>
      </c>
      <c r="CQ1032" s="380" t="s">
        <v>141662</v>
      </c>
    </row>
    <row r="1033" spans="94:95" ht="14.5" x14ac:dyDescent="0.3">
      <c r="CP1033" s="380">
        <v>172034</v>
      </c>
      <c r="CQ1033" s="380" t="s">
        <v>141662</v>
      </c>
    </row>
    <row r="1034" spans="94:95" ht="14.5" x14ac:dyDescent="0.3">
      <c r="CP1034" s="380">
        <v>172101</v>
      </c>
      <c r="CQ1034" s="380" t="s">
        <v>141662</v>
      </c>
    </row>
    <row r="1035" spans="94:95" ht="14.5" x14ac:dyDescent="0.3">
      <c r="CP1035" s="380">
        <v>172102</v>
      </c>
      <c r="CQ1035" s="380" t="s">
        <v>141662</v>
      </c>
    </row>
    <row r="1036" spans="94:95" ht="14.5" x14ac:dyDescent="0.3">
      <c r="CP1036" s="380">
        <v>172103</v>
      </c>
      <c r="CQ1036" s="380" t="s">
        <v>141662</v>
      </c>
    </row>
    <row r="1037" spans="94:95" ht="14.5" x14ac:dyDescent="0.3">
      <c r="CP1037" s="380">
        <v>172104</v>
      </c>
      <c r="CQ1037" s="380" t="s">
        <v>141662</v>
      </c>
    </row>
    <row r="1038" spans="94:95" ht="14.5" x14ac:dyDescent="0.3">
      <c r="CP1038" s="380">
        <v>172105</v>
      </c>
      <c r="CQ1038" s="380" t="s">
        <v>141662</v>
      </c>
    </row>
    <row r="1039" spans="94:95" ht="14.5" x14ac:dyDescent="0.3">
      <c r="CP1039" s="380">
        <v>172106</v>
      </c>
      <c r="CQ1039" s="380" t="s">
        <v>141662</v>
      </c>
    </row>
    <row r="1040" spans="94:95" ht="14.5" x14ac:dyDescent="0.3">
      <c r="CP1040" s="380">
        <v>172107</v>
      </c>
      <c r="CQ1040" s="380" t="s">
        <v>141662</v>
      </c>
    </row>
    <row r="1041" spans="94:95" ht="14.5" x14ac:dyDescent="0.3">
      <c r="CP1041" s="380">
        <v>172108</v>
      </c>
      <c r="CQ1041" s="380" t="s">
        <v>141662</v>
      </c>
    </row>
    <row r="1042" spans="94:95" ht="14.5" x14ac:dyDescent="0.3">
      <c r="CP1042" s="380">
        <v>172109</v>
      </c>
      <c r="CQ1042" s="380" t="s">
        <v>141662</v>
      </c>
    </row>
    <row r="1043" spans="94:95" ht="14.5" x14ac:dyDescent="0.3">
      <c r="CP1043" s="380">
        <v>172110</v>
      </c>
      <c r="CQ1043" s="380" t="s">
        <v>141662</v>
      </c>
    </row>
    <row r="1044" spans="94:95" ht="14.5" x14ac:dyDescent="0.3">
      <c r="CP1044" s="380">
        <v>172111</v>
      </c>
      <c r="CQ1044" s="380" t="s">
        <v>141662</v>
      </c>
    </row>
    <row r="1045" spans="94:95" ht="14.5" x14ac:dyDescent="0.3">
      <c r="CP1045" s="380">
        <v>172112</v>
      </c>
      <c r="CQ1045" s="380" t="s">
        <v>141662</v>
      </c>
    </row>
    <row r="1046" spans="94:95" ht="14.5" x14ac:dyDescent="0.3">
      <c r="CP1046" s="380">
        <v>172113</v>
      </c>
      <c r="CQ1046" s="380" t="s">
        <v>141662</v>
      </c>
    </row>
    <row r="1047" spans="94:95" ht="14.5" x14ac:dyDescent="0.3">
      <c r="CP1047" s="380">
        <v>172114</v>
      </c>
      <c r="CQ1047" s="380" t="s">
        <v>141662</v>
      </c>
    </row>
    <row r="1048" spans="94:95" ht="14.5" x14ac:dyDescent="0.3">
      <c r="CP1048" s="380">
        <v>172115</v>
      </c>
      <c r="CQ1048" s="380" t="s">
        <v>141662</v>
      </c>
    </row>
    <row r="1049" spans="94:95" ht="14.5" x14ac:dyDescent="0.3">
      <c r="CP1049" s="380">
        <v>172116</v>
      </c>
      <c r="CQ1049" s="380" t="s">
        <v>141662</v>
      </c>
    </row>
    <row r="1050" spans="94:95" ht="14.5" x14ac:dyDescent="0.3">
      <c r="CP1050" s="380">
        <v>172117</v>
      </c>
      <c r="CQ1050" s="380" t="s">
        <v>141662</v>
      </c>
    </row>
    <row r="1051" spans="94:95" ht="14.5" x14ac:dyDescent="0.3">
      <c r="CP1051" s="380">
        <v>172118</v>
      </c>
      <c r="CQ1051" s="380" t="s">
        <v>141662</v>
      </c>
    </row>
    <row r="1052" spans="94:95" ht="14.5" x14ac:dyDescent="0.3">
      <c r="CP1052" s="380">
        <v>172201</v>
      </c>
      <c r="CQ1052" s="380" t="s">
        <v>141662</v>
      </c>
    </row>
    <row r="1053" spans="94:95" ht="14.5" x14ac:dyDescent="0.3">
      <c r="CP1053" s="380">
        <v>173001</v>
      </c>
      <c r="CQ1053" s="380" t="s">
        <v>141662</v>
      </c>
    </row>
    <row r="1054" spans="94:95" ht="14.5" x14ac:dyDescent="0.3">
      <c r="CP1054" s="380">
        <v>173021</v>
      </c>
      <c r="CQ1054" s="380" t="s">
        <v>141662</v>
      </c>
    </row>
    <row r="1055" spans="94:95" ht="14.5" x14ac:dyDescent="0.3">
      <c r="CP1055" s="380">
        <v>173022</v>
      </c>
      <c r="CQ1055" s="380" t="s">
        <v>141662</v>
      </c>
    </row>
    <row r="1056" spans="94:95" ht="14.5" x14ac:dyDescent="0.3">
      <c r="CP1056" s="380">
        <v>173023</v>
      </c>
      <c r="CQ1056" s="380" t="s">
        <v>141662</v>
      </c>
    </row>
    <row r="1057" spans="94:95" ht="14.5" x14ac:dyDescent="0.3">
      <c r="CP1057" s="380">
        <v>173024</v>
      </c>
      <c r="CQ1057" s="380" t="s">
        <v>141662</v>
      </c>
    </row>
    <row r="1058" spans="94:95" ht="14.5" x14ac:dyDescent="0.3">
      <c r="CP1058" s="380">
        <v>173025</v>
      </c>
      <c r="CQ1058" s="380" t="s">
        <v>141662</v>
      </c>
    </row>
    <row r="1059" spans="94:95" ht="14.5" x14ac:dyDescent="0.3">
      <c r="CP1059" s="380">
        <v>173026</v>
      </c>
      <c r="CQ1059" s="380" t="s">
        <v>141662</v>
      </c>
    </row>
    <row r="1060" spans="94:95" ht="14.5" x14ac:dyDescent="0.3">
      <c r="CP1060" s="380">
        <v>173027</v>
      </c>
      <c r="CQ1060" s="380" t="s">
        <v>141662</v>
      </c>
    </row>
    <row r="1061" spans="94:95" ht="14.5" x14ac:dyDescent="0.3">
      <c r="CP1061" s="380">
        <v>173029</v>
      </c>
      <c r="CQ1061" s="380" t="s">
        <v>141662</v>
      </c>
    </row>
    <row r="1062" spans="94:95" ht="14.5" x14ac:dyDescent="0.3">
      <c r="CP1062" s="380">
        <v>173030</v>
      </c>
      <c r="CQ1062" s="380" t="s">
        <v>141662</v>
      </c>
    </row>
    <row r="1063" spans="94:95" ht="14.5" x14ac:dyDescent="0.3">
      <c r="CP1063" s="380">
        <v>173031</v>
      </c>
      <c r="CQ1063" s="380" t="s">
        <v>141662</v>
      </c>
    </row>
    <row r="1064" spans="94:95" ht="14.5" x14ac:dyDescent="0.3">
      <c r="CP1064" s="380">
        <v>173032</v>
      </c>
      <c r="CQ1064" s="380" t="s">
        <v>141662</v>
      </c>
    </row>
    <row r="1065" spans="94:95" ht="14.5" x14ac:dyDescent="0.3">
      <c r="CP1065" s="380">
        <v>173101</v>
      </c>
      <c r="CQ1065" s="380" t="s">
        <v>141662</v>
      </c>
    </row>
    <row r="1066" spans="94:95" ht="14.5" x14ac:dyDescent="0.3">
      <c r="CP1066" s="380">
        <v>173104</v>
      </c>
      <c r="CQ1066" s="380" t="s">
        <v>141662</v>
      </c>
    </row>
    <row r="1067" spans="94:95" ht="14.5" x14ac:dyDescent="0.3">
      <c r="CP1067" s="380">
        <v>173201</v>
      </c>
      <c r="CQ1067" s="380" t="s">
        <v>141662</v>
      </c>
    </row>
    <row r="1068" spans="94:95" ht="14.5" x14ac:dyDescent="0.3">
      <c r="CP1068" s="380">
        <v>173202</v>
      </c>
      <c r="CQ1068" s="380" t="s">
        <v>141662</v>
      </c>
    </row>
    <row r="1069" spans="94:95" ht="14.5" x14ac:dyDescent="0.3">
      <c r="CP1069" s="380">
        <v>173204</v>
      </c>
      <c r="CQ1069" s="380" t="s">
        <v>141662</v>
      </c>
    </row>
    <row r="1070" spans="94:95" ht="14.5" x14ac:dyDescent="0.3">
      <c r="CP1070" s="380">
        <v>173205</v>
      </c>
      <c r="CQ1070" s="380" t="s">
        <v>141662</v>
      </c>
    </row>
    <row r="1071" spans="94:95" ht="14.5" x14ac:dyDescent="0.3">
      <c r="CP1071" s="380">
        <v>173206</v>
      </c>
      <c r="CQ1071" s="380" t="s">
        <v>141662</v>
      </c>
    </row>
    <row r="1072" spans="94:95" ht="14.5" x14ac:dyDescent="0.3">
      <c r="CP1072" s="380">
        <v>173207</v>
      </c>
      <c r="CQ1072" s="380" t="s">
        <v>141662</v>
      </c>
    </row>
    <row r="1073" spans="94:95" ht="14.5" x14ac:dyDescent="0.3">
      <c r="CP1073" s="380">
        <v>173208</v>
      </c>
      <c r="CQ1073" s="380" t="s">
        <v>141662</v>
      </c>
    </row>
    <row r="1074" spans="94:95" ht="14.5" x14ac:dyDescent="0.3">
      <c r="CP1074" s="380">
        <v>173209</v>
      </c>
      <c r="CQ1074" s="380" t="s">
        <v>141662</v>
      </c>
    </row>
    <row r="1075" spans="94:95" ht="14.5" x14ac:dyDescent="0.3">
      <c r="CP1075" s="380">
        <v>173210</v>
      </c>
      <c r="CQ1075" s="380" t="s">
        <v>141662</v>
      </c>
    </row>
    <row r="1076" spans="94:95" ht="14.5" x14ac:dyDescent="0.3">
      <c r="CP1076" s="380">
        <v>173211</v>
      </c>
      <c r="CQ1076" s="380" t="s">
        <v>141662</v>
      </c>
    </row>
    <row r="1077" spans="94:95" ht="14.5" x14ac:dyDescent="0.3">
      <c r="CP1077" s="380">
        <v>173212</v>
      </c>
      <c r="CQ1077" s="380" t="s">
        <v>141662</v>
      </c>
    </row>
    <row r="1078" spans="94:95" ht="14.5" x14ac:dyDescent="0.3">
      <c r="CP1078" s="380">
        <v>173213</v>
      </c>
      <c r="CQ1078" s="380" t="s">
        <v>141662</v>
      </c>
    </row>
    <row r="1079" spans="94:95" ht="14.5" x14ac:dyDescent="0.3">
      <c r="CP1079" s="380">
        <v>173214</v>
      </c>
      <c r="CQ1079" s="380" t="s">
        <v>141662</v>
      </c>
    </row>
    <row r="1080" spans="94:95" ht="14.5" x14ac:dyDescent="0.3">
      <c r="CP1080" s="380">
        <v>173215</v>
      </c>
      <c r="CQ1080" s="380" t="s">
        <v>141662</v>
      </c>
    </row>
    <row r="1081" spans="94:95" ht="14.5" x14ac:dyDescent="0.3">
      <c r="CP1081" s="380">
        <v>173217</v>
      </c>
      <c r="CQ1081" s="380" t="s">
        <v>141662</v>
      </c>
    </row>
    <row r="1082" spans="94:95" ht="14.5" x14ac:dyDescent="0.3">
      <c r="CP1082" s="380">
        <v>173218</v>
      </c>
      <c r="CQ1082" s="380" t="s">
        <v>141662</v>
      </c>
    </row>
    <row r="1083" spans="94:95" ht="14.5" x14ac:dyDescent="0.3">
      <c r="CP1083" s="380">
        <v>173220</v>
      </c>
      <c r="CQ1083" s="380" t="s">
        <v>141662</v>
      </c>
    </row>
    <row r="1084" spans="94:95" ht="14.5" x14ac:dyDescent="0.3">
      <c r="CP1084" s="380">
        <v>173221</v>
      </c>
      <c r="CQ1084" s="380" t="s">
        <v>141662</v>
      </c>
    </row>
    <row r="1085" spans="94:95" ht="14.5" x14ac:dyDescent="0.3">
      <c r="CP1085" s="380">
        <v>173222</v>
      </c>
      <c r="CQ1085" s="380" t="s">
        <v>141662</v>
      </c>
    </row>
    <row r="1086" spans="94:95" ht="14.5" x14ac:dyDescent="0.3">
      <c r="CP1086" s="380">
        <v>173223</v>
      </c>
      <c r="CQ1086" s="380" t="s">
        <v>141662</v>
      </c>
    </row>
    <row r="1087" spans="94:95" ht="14.5" x14ac:dyDescent="0.3">
      <c r="CP1087" s="380">
        <v>173225</v>
      </c>
      <c r="CQ1087" s="380" t="s">
        <v>141662</v>
      </c>
    </row>
    <row r="1088" spans="94:95" ht="14.5" x14ac:dyDescent="0.3">
      <c r="CP1088" s="380">
        <v>173229</v>
      </c>
      <c r="CQ1088" s="380" t="s">
        <v>141662</v>
      </c>
    </row>
    <row r="1089" spans="94:95" ht="14.5" x14ac:dyDescent="0.3">
      <c r="CP1089" s="380">
        <v>173230</v>
      </c>
      <c r="CQ1089" s="380" t="s">
        <v>141662</v>
      </c>
    </row>
    <row r="1090" spans="94:95" ht="14.5" x14ac:dyDescent="0.3">
      <c r="CP1090" s="380">
        <v>173233</v>
      </c>
      <c r="CQ1090" s="380" t="s">
        <v>141662</v>
      </c>
    </row>
    <row r="1091" spans="94:95" ht="14.5" x14ac:dyDescent="0.3">
      <c r="CP1091" s="380">
        <v>173234</v>
      </c>
      <c r="CQ1091" s="380" t="s">
        <v>141662</v>
      </c>
    </row>
    <row r="1092" spans="94:95" ht="14.5" x14ac:dyDescent="0.3">
      <c r="CP1092" s="380">
        <v>173235</v>
      </c>
      <c r="CQ1092" s="380" t="s">
        <v>141662</v>
      </c>
    </row>
    <row r="1093" spans="94:95" ht="14.5" x14ac:dyDescent="0.3">
      <c r="CP1093" s="380">
        <v>173236</v>
      </c>
      <c r="CQ1093" s="380" t="s">
        <v>141662</v>
      </c>
    </row>
    <row r="1094" spans="94:95" ht="14.5" x14ac:dyDescent="0.3">
      <c r="CP1094" s="380">
        <v>174001</v>
      </c>
      <c r="CQ1094" s="380" t="s">
        <v>141662</v>
      </c>
    </row>
    <row r="1095" spans="94:95" ht="14.5" x14ac:dyDescent="0.3">
      <c r="CP1095" s="380">
        <v>174002</v>
      </c>
      <c r="CQ1095" s="380" t="s">
        <v>141662</v>
      </c>
    </row>
    <row r="1096" spans="94:95" ht="14.5" x14ac:dyDescent="0.3">
      <c r="CP1096" s="380">
        <v>174003</v>
      </c>
      <c r="CQ1096" s="380" t="s">
        <v>141662</v>
      </c>
    </row>
    <row r="1097" spans="94:95" ht="14.5" x14ac:dyDescent="0.3">
      <c r="CP1097" s="380">
        <v>174004</v>
      </c>
      <c r="CQ1097" s="380" t="s">
        <v>141662</v>
      </c>
    </row>
    <row r="1098" spans="94:95" ht="14.5" x14ac:dyDescent="0.3">
      <c r="CP1098" s="380">
        <v>174005</v>
      </c>
      <c r="CQ1098" s="380" t="s">
        <v>141662</v>
      </c>
    </row>
    <row r="1099" spans="94:95" ht="14.5" x14ac:dyDescent="0.3">
      <c r="CP1099" s="380">
        <v>174011</v>
      </c>
      <c r="CQ1099" s="380" t="s">
        <v>141662</v>
      </c>
    </row>
    <row r="1100" spans="94:95" ht="14.5" x14ac:dyDescent="0.3">
      <c r="CP1100" s="380">
        <v>174012</v>
      </c>
      <c r="CQ1100" s="380" t="s">
        <v>141662</v>
      </c>
    </row>
    <row r="1101" spans="94:95" ht="14.5" x14ac:dyDescent="0.3">
      <c r="CP1101" s="380">
        <v>174013</v>
      </c>
      <c r="CQ1101" s="380" t="s">
        <v>141662</v>
      </c>
    </row>
    <row r="1102" spans="94:95" ht="14.5" x14ac:dyDescent="0.3">
      <c r="CP1102" s="380">
        <v>174015</v>
      </c>
      <c r="CQ1102" s="380" t="s">
        <v>141662</v>
      </c>
    </row>
    <row r="1103" spans="94:95" ht="14.5" x14ac:dyDescent="0.3">
      <c r="CP1103" s="380">
        <v>174017</v>
      </c>
      <c r="CQ1103" s="380" t="s">
        <v>141662</v>
      </c>
    </row>
    <row r="1104" spans="94:95" ht="14.5" x14ac:dyDescent="0.3">
      <c r="CP1104" s="380">
        <v>174021</v>
      </c>
      <c r="CQ1104" s="380" t="s">
        <v>141662</v>
      </c>
    </row>
    <row r="1105" spans="94:95" ht="14.5" x14ac:dyDescent="0.3">
      <c r="CP1105" s="380">
        <v>174023</v>
      </c>
      <c r="CQ1105" s="380" t="s">
        <v>141662</v>
      </c>
    </row>
    <row r="1106" spans="94:95" ht="14.5" x14ac:dyDescent="0.3">
      <c r="CP1106" s="380">
        <v>174024</v>
      </c>
      <c r="CQ1106" s="380" t="s">
        <v>141662</v>
      </c>
    </row>
    <row r="1107" spans="94:95" ht="14.5" x14ac:dyDescent="0.3">
      <c r="CP1107" s="380">
        <v>174026</v>
      </c>
      <c r="CQ1107" s="380" t="s">
        <v>141662</v>
      </c>
    </row>
    <row r="1108" spans="94:95" ht="14.5" x14ac:dyDescent="0.3">
      <c r="CP1108" s="380">
        <v>174027</v>
      </c>
      <c r="CQ1108" s="380" t="s">
        <v>141662</v>
      </c>
    </row>
    <row r="1109" spans="94:95" ht="14.5" x14ac:dyDescent="0.3">
      <c r="CP1109" s="380">
        <v>174028</v>
      </c>
      <c r="CQ1109" s="380" t="s">
        <v>141662</v>
      </c>
    </row>
    <row r="1110" spans="94:95" ht="14.5" x14ac:dyDescent="0.3">
      <c r="CP1110" s="380">
        <v>174029</v>
      </c>
      <c r="CQ1110" s="380" t="s">
        <v>141662</v>
      </c>
    </row>
    <row r="1111" spans="94:95" ht="14.5" x14ac:dyDescent="0.3">
      <c r="CP1111" s="380">
        <v>174030</v>
      </c>
      <c r="CQ1111" s="380" t="s">
        <v>141662</v>
      </c>
    </row>
    <row r="1112" spans="94:95" ht="14.5" x14ac:dyDescent="0.3">
      <c r="CP1112" s="380">
        <v>174031</v>
      </c>
      <c r="CQ1112" s="380" t="s">
        <v>141662</v>
      </c>
    </row>
    <row r="1113" spans="94:95" ht="14.5" x14ac:dyDescent="0.3">
      <c r="CP1113" s="380">
        <v>174032</v>
      </c>
      <c r="CQ1113" s="380" t="s">
        <v>141662</v>
      </c>
    </row>
    <row r="1114" spans="94:95" ht="14.5" x14ac:dyDescent="0.3">
      <c r="CP1114" s="380">
        <v>174033</v>
      </c>
      <c r="CQ1114" s="380" t="s">
        <v>141662</v>
      </c>
    </row>
    <row r="1115" spans="94:95" ht="14.5" x14ac:dyDescent="0.3">
      <c r="CP1115" s="380">
        <v>174034</v>
      </c>
      <c r="CQ1115" s="380" t="s">
        <v>141662</v>
      </c>
    </row>
    <row r="1116" spans="94:95" ht="14.5" x14ac:dyDescent="0.3">
      <c r="CP1116" s="380">
        <v>174035</v>
      </c>
      <c r="CQ1116" s="380" t="s">
        <v>141662</v>
      </c>
    </row>
    <row r="1117" spans="94:95" ht="14.5" x14ac:dyDescent="0.3">
      <c r="CP1117" s="380">
        <v>174036</v>
      </c>
      <c r="CQ1117" s="380" t="s">
        <v>141662</v>
      </c>
    </row>
    <row r="1118" spans="94:95" ht="14.5" x14ac:dyDescent="0.3">
      <c r="CP1118" s="380">
        <v>174101</v>
      </c>
      <c r="CQ1118" s="380" t="s">
        <v>141662</v>
      </c>
    </row>
    <row r="1119" spans="94:95" ht="14.5" x14ac:dyDescent="0.3">
      <c r="CP1119" s="380">
        <v>174102</v>
      </c>
      <c r="CQ1119" s="380" t="s">
        <v>141662</v>
      </c>
    </row>
    <row r="1120" spans="94:95" ht="14.5" x14ac:dyDescent="0.3">
      <c r="CP1120" s="380">
        <v>174103</v>
      </c>
      <c r="CQ1120" s="380" t="s">
        <v>141662</v>
      </c>
    </row>
    <row r="1121" spans="94:95" ht="14.5" x14ac:dyDescent="0.3">
      <c r="CP1121" s="380">
        <v>174201</v>
      </c>
      <c r="CQ1121" s="380" t="s">
        <v>141662</v>
      </c>
    </row>
    <row r="1122" spans="94:95" ht="14.5" x14ac:dyDescent="0.3">
      <c r="CP1122" s="380">
        <v>174301</v>
      </c>
      <c r="CQ1122" s="380" t="s">
        <v>141662</v>
      </c>
    </row>
    <row r="1123" spans="94:95" ht="14.5" x14ac:dyDescent="0.3">
      <c r="CP1123" s="380">
        <v>174302</v>
      </c>
      <c r="CQ1123" s="380" t="s">
        <v>141662</v>
      </c>
    </row>
    <row r="1124" spans="94:95" ht="14.5" x14ac:dyDescent="0.3">
      <c r="CP1124" s="380">
        <v>174303</v>
      </c>
      <c r="CQ1124" s="380" t="s">
        <v>141662</v>
      </c>
    </row>
    <row r="1125" spans="94:95" ht="14.5" x14ac:dyDescent="0.3">
      <c r="CP1125" s="380">
        <v>174304</v>
      </c>
      <c r="CQ1125" s="380" t="s">
        <v>141662</v>
      </c>
    </row>
    <row r="1126" spans="94:95" ht="14.5" x14ac:dyDescent="0.3">
      <c r="CP1126" s="380">
        <v>174305</v>
      </c>
      <c r="CQ1126" s="380" t="s">
        <v>141662</v>
      </c>
    </row>
    <row r="1127" spans="94:95" ht="14.5" x14ac:dyDescent="0.3">
      <c r="CP1127" s="380">
        <v>174306</v>
      </c>
      <c r="CQ1127" s="380" t="s">
        <v>141662</v>
      </c>
    </row>
    <row r="1128" spans="94:95" ht="14.5" x14ac:dyDescent="0.3">
      <c r="CP1128" s="380">
        <v>174307</v>
      </c>
      <c r="CQ1128" s="380" t="s">
        <v>141662</v>
      </c>
    </row>
    <row r="1129" spans="94:95" ht="14.5" x14ac:dyDescent="0.3">
      <c r="CP1129" s="380">
        <v>174308</v>
      </c>
      <c r="CQ1129" s="380" t="s">
        <v>141662</v>
      </c>
    </row>
    <row r="1130" spans="94:95" ht="14.5" x14ac:dyDescent="0.3">
      <c r="CP1130" s="380">
        <v>174309</v>
      </c>
      <c r="CQ1130" s="380" t="s">
        <v>141662</v>
      </c>
    </row>
    <row r="1131" spans="94:95" ht="14.5" x14ac:dyDescent="0.3">
      <c r="CP1131" s="380">
        <v>174310</v>
      </c>
      <c r="CQ1131" s="380" t="s">
        <v>141662</v>
      </c>
    </row>
    <row r="1132" spans="94:95" ht="14.5" x14ac:dyDescent="0.3">
      <c r="CP1132" s="380">
        <v>174311</v>
      </c>
      <c r="CQ1132" s="380" t="s">
        <v>141662</v>
      </c>
    </row>
    <row r="1133" spans="94:95" ht="14.5" x14ac:dyDescent="0.3">
      <c r="CP1133" s="380">
        <v>174312</v>
      </c>
      <c r="CQ1133" s="380" t="s">
        <v>141662</v>
      </c>
    </row>
    <row r="1134" spans="94:95" ht="14.5" x14ac:dyDescent="0.3">
      <c r="CP1134" s="380">
        <v>174314</v>
      </c>
      <c r="CQ1134" s="380" t="s">
        <v>141662</v>
      </c>
    </row>
    <row r="1135" spans="94:95" ht="14.5" x14ac:dyDescent="0.3">
      <c r="CP1135" s="380">
        <v>174315</v>
      </c>
      <c r="CQ1135" s="380" t="s">
        <v>141662</v>
      </c>
    </row>
    <row r="1136" spans="94:95" ht="14.5" x14ac:dyDescent="0.3">
      <c r="CP1136" s="380">
        <v>174316</v>
      </c>
      <c r="CQ1136" s="380" t="s">
        <v>141662</v>
      </c>
    </row>
    <row r="1137" spans="94:95" ht="14.5" x14ac:dyDescent="0.3">
      <c r="CP1137" s="380">
        <v>174317</v>
      </c>
      <c r="CQ1137" s="380" t="s">
        <v>141662</v>
      </c>
    </row>
    <row r="1138" spans="94:95" ht="14.5" x14ac:dyDescent="0.3">
      <c r="CP1138" s="380">
        <v>174319</v>
      </c>
      <c r="CQ1138" s="380" t="s">
        <v>141662</v>
      </c>
    </row>
    <row r="1139" spans="94:95" ht="14.5" x14ac:dyDescent="0.3">
      <c r="CP1139" s="380">
        <v>174320</v>
      </c>
      <c r="CQ1139" s="380" t="s">
        <v>141662</v>
      </c>
    </row>
    <row r="1140" spans="94:95" ht="14.5" x14ac:dyDescent="0.3">
      <c r="CP1140" s="380">
        <v>174321</v>
      </c>
      <c r="CQ1140" s="380" t="s">
        <v>141662</v>
      </c>
    </row>
    <row r="1141" spans="94:95" ht="14.5" x14ac:dyDescent="0.3">
      <c r="CP1141" s="380">
        <v>174405</v>
      </c>
      <c r="CQ1141" s="380" t="s">
        <v>141662</v>
      </c>
    </row>
    <row r="1142" spans="94:95" ht="14.5" x14ac:dyDescent="0.3">
      <c r="CP1142" s="380">
        <v>174503</v>
      </c>
      <c r="CQ1142" s="380" t="s">
        <v>141662</v>
      </c>
    </row>
    <row r="1143" spans="94:95" ht="14.5" x14ac:dyDescent="0.3">
      <c r="CP1143" s="380">
        <v>174505</v>
      </c>
      <c r="CQ1143" s="380" t="s">
        <v>141662</v>
      </c>
    </row>
    <row r="1144" spans="94:95" ht="14.5" x14ac:dyDescent="0.3">
      <c r="CP1144" s="380">
        <v>174507</v>
      </c>
      <c r="CQ1144" s="380" t="s">
        <v>141662</v>
      </c>
    </row>
    <row r="1145" spans="94:95" ht="14.5" x14ac:dyDescent="0.3">
      <c r="CP1145" s="380">
        <v>175001</v>
      </c>
      <c r="CQ1145" s="380" t="s">
        <v>141662</v>
      </c>
    </row>
    <row r="1146" spans="94:95" ht="14.5" x14ac:dyDescent="0.3">
      <c r="CP1146" s="380">
        <v>175002</v>
      </c>
      <c r="CQ1146" s="380" t="s">
        <v>141662</v>
      </c>
    </row>
    <row r="1147" spans="94:95" ht="14.5" x14ac:dyDescent="0.3">
      <c r="CP1147" s="380">
        <v>175003</v>
      </c>
      <c r="CQ1147" s="380" t="s">
        <v>141662</v>
      </c>
    </row>
    <row r="1148" spans="94:95" ht="14.5" x14ac:dyDescent="0.3">
      <c r="CP1148" s="380">
        <v>175004</v>
      </c>
      <c r="CQ1148" s="380" t="s">
        <v>141662</v>
      </c>
    </row>
    <row r="1149" spans="94:95" ht="14.5" x14ac:dyDescent="0.3">
      <c r="CP1149" s="380">
        <v>175005</v>
      </c>
      <c r="CQ1149" s="380" t="s">
        <v>141662</v>
      </c>
    </row>
    <row r="1150" spans="94:95" ht="14.5" x14ac:dyDescent="0.3">
      <c r="CP1150" s="380">
        <v>175006</v>
      </c>
      <c r="CQ1150" s="380" t="s">
        <v>141662</v>
      </c>
    </row>
    <row r="1151" spans="94:95" ht="14.5" x14ac:dyDescent="0.3">
      <c r="CP1151" s="380">
        <v>175007</v>
      </c>
      <c r="CQ1151" s="380" t="s">
        <v>141662</v>
      </c>
    </row>
    <row r="1152" spans="94:95" ht="14.5" x14ac:dyDescent="0.3">
      <c r="CP1152" s="380">
        <v>175008</v>
      </c>
      <c r="CQ1152" s="380" t="s">
        <v>141662</v>
      </c>
    </row>
    <row r="1153" spans="94:95" ht="14.5" x14ac:dyDescent="0.3">
      <c r="CP1153" s="380">
        <v>175009</v>
      </c>
      <c r="CQ1153" s="380" t="s">
        <v>141662</v>
      </c>
    </row>
    <row r="1154" spans="94:95" ht="14.5" x14ac:dyDescent="0.3">
      <c r="CP1154" s="380">
        <v>175010</v>
      </c>
      <c r="CQ1154" s="380" t="s">
        <v>141662</v>
      </c>
    </row>
    <row r="1155" spans="94:95" ht="14.5" x14ac:dyDescent="0.3">
      <c r="CP1155" s="380">
        <v>175011</v>
      </c>
      <c r="CQ1155" s="380" t="s">
        <v>141662</v>
      </c>
    </row>
    <row r="1156" spans="94:95" ht="14.5" x14ac:dyDescent="0.3">
      <c r="CP1156" s="380">
        <v>175012</v>
      </c>
      <c r="CQ1156" s="380" t="s">
        <v>141662</v>
      </c>
    </row>
    <row r="1157" spans="94:95" ht="14.5" x14ac:dyDescent="0.3">
      <c r="CP1157" s="380">
        <v>175013</v>
      </c>
      <c r="CQ1157" s="380" t="s">
        <v>141662</v>
      </c>
    </row>
    <row r="1158" spans="94:95" ht="14.5" x14ac:dyDescent="0.3">
      <c r="CP1158" s="380">
        <v>175014</v>
      </c>
      <c r="CQ1158" s="380" t="s">
        <v>141662</v>
      </c>
    </row>
    <row r="1159" spans="94:95" ht="14.5" x14ac:dyDescent="0.3">
      <c r="CP1159" s="380">
        <v>175015</v>
      </c>
      <c r="CQ1159" s="380" t="s">
        <v>141662</v>
      </c>
    </row>
    <row r="1160" spans="94:95" ht="14.5" x14ac:dyDescent="0.3">
      <c r="CP1160" s="380">
        <v>175016</v>
      </c>
      <c r="CQ1160" s="380" t="s">
        <v>141662</v>
      </c>
    </row>
    <row r="1161" spans="94:95" ht="14.5" x14ac:dyDescent="0.3">
      <c r="CP1161" s="380">
        <v>175017</v>
      </c>
      <c r="CQ1161" s="380" t="s">
        <v>141662</v>
      </c>
    </row>
    <row r="1162" spans="94:95" ht="14.5" x14ac:dyDescent="0.3">
      <c r="CP1162" s="380">
        <v>175018</v>
      </c>
      <c r="CQ1162" s="380" t="s">
        <v>141662</v>
      </c>
    </row>
    <row r="1163" spans="94:95" ht="14.5" x14ac:dyDescent="0.3">
      <c r="CP1163" s="380">
        <v>175019</v>
      </c>
      <c r="CQ1163" s="380" t="s">
        <v>141662</v>
      </c>
    </row>
    <row r="1164" spans="94:95" ht="14.5" x14ac:dyDescent="0.3">
      <c r="CP1164" s="380">
        <v>175020</v>
      </c>
      <c r="CQ1164" s="380" t="s">
        <v>141662</v>
      </c>
    </row>
    <row r="1165" spans="94:95" ht="14.5" x14ac:dyDescent="0.3">
      <c r="CP1165" s="380">
        <v>175021</v>
      </c>
      <c r="CQ1165" s="380" t="s">
        <v>141662</v>
      </c>
    </row>
    <row r="1166" spans="94:95" ht="14.5" x14ac:dyDescent="0.3">
      <c r="CP1166" s="380">
        <v>175023</v>
      </c>
      <c r="CQ1166" s="380" t="s">
        <v>141662</v>
      </c>
    </row>
    <row r="1167" spans="94:95" ht="14.5" x14ac:dyDescent="0.3">
      <c r="CP1167" s="380">
        <v>175024</v>
      </c>
      <c r="CQ1167" s="380" t="s">
        <v>141662</v>
      </c>
    </row>
    <row r="1168" spans="94:95" ht="14.5" x14ac:dyDescent="0.3">
      <c r="CP1168" s="380">
        <v>175025</v>
      </c>
      <c r="CQ1168" s="380" t="s">
        <v>141662</v>
      </c>
    </row>
    <row r="1169" spans="94:95" ht="14.5" x14ac:dyDescent="0.3">
      <c r="CP1169" s="380">
        <v>175026</v>
      </c>
      <c r="CQ1169" s="380" t="s">
        <v>141662</v>
      </c>
    </row>
    <row r="1170" spans="94:95" ht="14.5" x14ac:dyDescent="0.3">
      <c r="CP1170" s="380">
        <v>175027</v>
      </c>
      <c r="CQ1170" s="380" t="s">
        <v>141662</v>
      </c>
    </row>
    <row r="1171" spans="94:95" ht="14.5" x14ac:dyDescent="0.3">
      <c r="CP1171" s="380">
        <v>175028</v>
      </c>
      <c r="CQ1171" s="380" t="s">
        <v>141662</v>
      </c>
    </row>
    <row r="1172" spans="94:95" ht="14.5" x14ac:dyDescent="0.3">
      <c r="CP1172" s="380">
        <v>175029</v>
      </c>
      <c r="CQ1172" s="380" t="s">
        <v>141662</v>
      </c>
    </row>
    <row r="1173" spans="94:95" ht="14.5" x14ac:dyDescent="0.3">
      <c r="CP1173" s="380">
        <v>175030</v>
      </c>
      <c r="CQ1173" s="380" t="s">
        <v>141662</v>
      </c>
    </row>
    <row r="1174" spans="94:95" ht="14.5" x14ac:dyDescent="0.3">
      <c r="CP1174" s="380">
        <v>175031</v>
      </c>
      <c r="CQ1174" s="380" t="s">
        <v>141662</v>
      </c>
    </row>
    <row r="1175" spans="94:95" ht="14.5" x14ac:dyDescent="0.3">
      <c r="CP1175" s="380">
        <v>175032</v>
      </c>
      <c r="CQ1175" s="380" t="s">
        <v>141662</v>
      </c>
    </row>
    <row r="1176" spans="94:95" ht="14.5" x14ac:dyDescent="0.3">
      <c r="CP1176" s="380">
        <v>175033</v>
      </c>
      <c r="CQ1176" s="380" t="s">
        <v>141662</v>
      </c>
    </row>
    <row r="1177" spans="94:95" ht="14.5" x14ac:dyDescent="0.3">
      <c r="CP1177" s="380">
        <v>175034</v>
      </c>
      <c r="CQ1177" s="380" t="s">
        <v>141662</v>
      </c>
    </row>
    <row r="1178" spans="94:95" ht="14.5" x14ac:dyDescent="0.3">
      <c r="CP1178" s="380">
        <v>175035</v>
      </c>
      <c r="CQ1178" s="380" t="s">
        <v>141662</v>
      </c>
    </row>
    <row r="1179" spans="94:95" ht="14.5" x14ac:dyDescent="0.3">
      <c r="CP1179" s="380">
        <v>175036</v>
      </c>
      <c r="CQ1179" s="380" t="s">
        <v>141662</v>
      </c>
    </row>
    <row r="1180" spans="94:95" ht="14.5" x14ac:dyDescent="0.3">
      <c r="CP1180" s="380">
        <v>175037</v>
      </c>
      <c r="CQ1180" s="380" t="s">
        <v>141662</v>
      </c>
    </row>
    <row r="1181" spans="94:95" ht="14.5" x14ac:dyDescent="0.3">
      <c r="CP1181" s="380">
        <v>175038</v>
      </c>
      <c r="CQ1181" s="380" t="s">
        <v>141662</v>
      </c>
    </row>
    <row r="1182" spans="94:95" ht="14.5" x14ac:dyDescent="0.3">
      <c r="CP1182" s="380">
        <v>175039</v>
      </c>
      <c r="CQ1182" s="380" t="s">
        <v>141662</v>
      </c>
    </row>
    <row r="1183" spans="94:95" ht="14.5" x14ac:dyDescent="0.3">
      <c r="CP1183" s="380">
        <v>175040</v>
      </c>
      <c r="CQ1183" s="380" t="s">
        <v>141662</v>
      </c>
    </row>
    <row r="1184" spans="94:95" ht="14.5" x14ac:dyDescent="0.3">
      <c r="CP1184" s="380">
        <v>175042</v>
      </c>
      <c r="CQ1184" s="380" t="s">
        <v>141662</v>
      </c>
    </row>
    <row r="1185" spans="94:95" ht="14.5" x14ac:dyDescent="0.3">
      <c r="CP1185" s="380">
        <v>175045</v>
      </c>
      <c r="CQ1185" s="380" t="s">
        <v>141662</v>
      </c>
    </row>
    <row r="1186" spans="94:95" ht="14.5" x14ac:dyDescent="0.3">
      <c r="CP1186" s="380">
        <v>175046</v>
      </c>
      <c r="CQ1186" s="380" t="s">
        <v>141662</v>
      </c>
    </row>
    <row r="1187" spans="94:95" ht="14.5" x14ac:dyDescent="0.3">
      <c r="CP1187" s="380">
        <v>175047</v>
      </c>
      <c r="CQ1187" s="380" t="s">
        <v>141662</v>
      </c>
    </row>
    <row r="1188" spans="94:95" ht="14.5" x14ac:dyDescent="0.3">
      <c r="CP1188" s="380">
        <v>175048</v>
      </c>
      <c r="CQ1188" s="380" t="s">
        <v>141662</v>
      </c>
    </row>
    <row r="1189" spans="94:95" ht="14.5" x14ac:dyDescent="0.3">
      <c r="CP1189" s="380">
        <v>175049</v>
      </c>
      <c r="CQ1189" s="380" t="s">
        <v>141662</v>
      </c>
    </row>
    <row r="1190" spans="94:95" ht="14.5" x14ac:dyDescent="0.3">
      <c r="CP1190" s="380">
        <v>175050</v>
      </c>
      <c r="CQ1190" s="380" t="s">
        <v>141662</v>
      </c>
    </row>
    <row r="1191" spans="94:95" ht="14.5" x14ac:dyDescent="0.3">
      <c r="CP1191" s="380">
        <v>175051</v>
      </c>
      <c r="CQ1191" s="380" t="s">
        <v>141662</v>
      </c>
    </row>
    <row r="1192" spans="94:95" ht="14.5" x14ac:dyDescent="0.3">
      <c r="CP1192" s="380">
        <v>175052</v>
      </c>
      <c r="CQ1192" s="380" t="s">
        <v>141662</v>
      </c>
    </row>
    <row r="1193" spans="94:95" ht="14.5" x14ac:dyDescent="0.3">
      <c r="CP1193" s="380">
        <v>175075</v>
      </c>
      <c r="CQ1193" s="380" t="s">
        <v>141662</v>
      </c>
    </row>
    <row r="1194" spans="94:95" ht="14.5" x14ac:dyDescent="0.3">
      <c r="CP1194" s="380">
        <v>175101</v>
      </c>
      <c r="CQ1194" s="380" t="s">
        <v>141662</v>
      </c>
    </row>
    <row r="1195" spans="94:95" ht="14.5" x14ac:dyDescent="0.3">
      <c r="CP1195" s="380">
        <v>175102</v>
      </c>
      <c r="CQ1195" s="380" t="s">
        <v>141662</v>
      </c>
    </row>
    <row r="1196" spans="94:95" ht="14.5" x14ac:dyDescent="0.3">
      <c r="CP1196" s="380">
        <v>175103</v>
      </c>
      <c r="CQ1196" s="380" t="s">
        <v>141662</v>
      </c>
    </row>
    <row r="1197" spans="94:95" ht="14.5" x14ac:dyDescent="0.3">
      <c r="CP1197" s="380">
        <v>175104</v>
      </c>
      <c r="CQ1197" s="380" t="s">
        <v>141662</v>
      </c>
    </row>
    <row r="1198" spans="94:95" ht="14.5" x14ac:dyDescent="0.3">
      <c r="CP1198" s="380">
        <v>175105</v>
      </c>
      <c r="CQ1198" s="380" t="s">
        <v>141662</v>
      </c>
    </row>
    <row r="1199" spans="94:95" ht="14.5" x14ac:dyDescent="0.3">
      <c r="CP1199" s="380">
        <v>175106</v>
      </c>
      <c r="CQ1199" s="380" t="s">
        <v>141662</v>
      </c>
    </row>
    <row r="1200" spans="94:95" ht="14.5" x14ac:dyDescent="0.3">
      <c r="CP1200" s="380">
        <v>175121</v>
      </c>
      <c r="CQ1200" s="380" t="s">
        <v>141662</v>
      </c>
    </row>
    <row r="1201" spans="94:95" ht="14.5" x14ac:dyDescent="0.3">
      <c r="CP1201" s="380">
        <v>175123</v>
      </c>
      <c r="CQ1201" s="380" t="s">
        <v>141662</v>
      </c>
    </row>
    <row r="1202" spans="94:95" ht="14.5" x14ac:dyDescent="0.3">
      <c r="CP1202" s="380">
        <v>175124</v>
      </c>
      <c r="CQ1202" s="380" t="s">
        <v>141662</v>
      </c>
    </row>
    <row r="1203" spans="94:95" ht="14.5" x14ac:dyDescent="0.3">
      <c r="CP1203" s="380">
        <v>175125</v>
      </c>
      <c r="CQ1203" s="380" t="s">
        <v>141662</v>
      </c>
    </row>
    <row r="1204" spans="94:95" ht="14.5" x14ac:dyDescent="0.3">
      <c r="CP1204" s="380">
        <v>175126</v>
      </c>
      <c r="CQ1204" s="380" t="s">
        <v>141662</v>
      </c>
    </row>
    <row r="1205" spans="94:95" ht="14.5" x14ac:dyDescent="0.3">
      <c r="CP1205" s="380">
        <v>175128</v>
      </c>
      <c r="CQ1205" s="380" t="s">
        <v>141662</v>
      </c>
    </row>
    <row r="1206" spans="94:95" ht="14.5" x14ac:dyDescent="0.3">
      <c r="CP1206" s="380">
        <v>175129</v>
      </c>
      <c r="CQ1206" s="380" t="s">
        <v>141662</v>
      </c>
    </row>
    <row r="1207" spans="94:95" ht="14.5" x14ac:dyDescent="0.3">
      <c r="CP1207" s="380">
        <v>175130</v>
      </c>
      <c r="CQ1207" s="380" t="s">
        <v>141662</v>
      </c>
    </row>
    <row r="1208" spans="94:95" ht="14.5" x14ac:dyDescent="0.3">
      <c r="CP1208" s="380">
        <v>175131</v>
      </c>
      <c r="CQ1208" s="380" t="s">
        <v>141662</v>
      </c>
    </row>
    <row r="1209" spans="94:95" ht="14.5" x14ac:dyDescent="0.3">
      <c r="CP1209" s="380">
        <v>175132</v>
      </c>
      <c r="CQ1209" s="380" t="s">
        <v>141662</v>
      </c>
    </row>
    <row r="1210" spans="94:95" ht="14.5" x14ac:dyDescent="0.3">
      <c r="CP1210" s="380">
        <v>175133</v>
      </c>
      <c r="CQ1210" s="380" t="s">
        <v>141662</v>
      </c>
    </row>
    <row r="1211" spans="94:95" ht="14.5" x14ac:dyDescent="0.3">
      <c r="CP1211" s="380">
        <v>175134</v>
      </c>
      <c r="CQ1211" s="380" t="s">
        <v>141662</v>
      </c>
    </row>
    <row r="1212" spans="94:95" ht="14.5" x14ac:dyDescent="0.3">
      <c r="CP1212" s="380">
        <v>175136</v>
      </c>
      <c r="CQ1212" s="380" t="s">
        <v>141662</v>
      </c>
    </row>
    <row r="1213" spans="94:95" ht="14.5" x14ac:dyDescent="0.3">
      <c r="CP1213" s="380">
        <v>175138</v>
      </c>
      <c r="CQ1213" s="380" t="s">
        <v>141662</v>
      </c>
    </row>
    <row r="1214" spans="94:95" ht="14.5" x14ac:dyDescent="0.3">
      <c r="CP1214" s="380">
        <v>175139</v>
      </c>
      <c r="CQ1214" s="380" t="s">
        <v>141662</v>
      </c>
    </row>
    <row r="1215" spans="94:95" ht="14.5" x14ac:dyDescent="0.3">
      <c r="CP1215" s="380">
        <v>175140</v>
      </c>
      <c r="CQ1215" s="380" t="s">
        <v>141662</v>
      </c>
    </row>
    <row r="1216" spans="94:95" ht="14.5" x14ac:dyDescent="0.3">
      <c r="CP1216" s="380">
        <v>175141</v>
      </c>
      <c r="CQ1216" s="380" t="s">
        <v>141662</v>
      </c>
    </row>
    <row r="1217" spans="94:95" ht="14.5" x14ac:dyDescent="0.3">
      <c r="CP1217" s="380">
        <v>175142</v>
      </c>
      <c r="CQ1217" s="380" t="s">
        <v>141662</v>
      </c>
    </row>
    <row r="1218" spans="94:95" ht="14.5" x14ac:dyDescent="0.3">
      <c r="CP1218" s="380">
        <v>175143</v>
      </c>
      <c r="CQ1218" s="380" t="s">
        <v>141662</v>
      </c>
    </row>
    <row r="1219" spans="94:95" ht="14.5" x14ac:dyDescent="0.3">
      <c r="CP1219" s="380">
        <v>176001</v>
      </c>
      <c r="CQ1219" s="380" t="s">
        <v>141662</v>
      </c>
    </row>
    <row r="1220" spans="94:95" ht="14.5" x14ac:dyDescent="0.3">
      <c r="CP1220" s="380">
        <v>176002</v>
      </c>
      <c r="CQ1220" s="380" t="s">
        <v>141662</v>
      </c>
    </row>
    <row r="1221" spans="94:95" ht="14.5" x14ac:dyDescent="0.3">
      <c r="CP1221" s="380">
        <v>176021</v>
      </c>
      <c r="CQ1221" s="380" t="s">
        <v>141662</v>
      </c>
    </row>
    <row r="1222" spans="94:95" ht="14.5" x14ac:dyDescent="0.3">
      <c r="CP1222" s="380">
        <v>176022</v>
      </c>
      <c r="CQ1222" s="380" t="s">
        <v>141662</v>
      </c>
    </row>
    <row r="1223" spans="94:95" ht="14.5" x14ac:dyDescent="0.3">
      <c r="CP1223" s="380">
        <v>176023</v>
      </c>
      <c r="CQ1223" s="380" t="s">
        <v>141662</v>
      </c>
    </row>
    <row r="1224" spans="94:95" ht="14.5" x14ac:dyDescent="0.3">
      <c r="CP1224" s="380">
        <v>176025</v>
      </c>
      <c r="CQ1224" s="380" t="s">
        <v>141662</v>
      </c>
    </row>
    <row r="1225" spans="94:95" ht="14.5" x14ac:dyDescent="0.3">
      <c r="CP1225" s="380">
        <v>176026</v>
      </c>
      <c r="CQ1225" s="380" t="s">
        <v>141662</v>
      </c>
    </row>
    <row r="1226" spans="94:95" ht="14.5" x14ac:dyDescent="0.3">
      <c r="CP1226" s="380">
        <v>176027</v>
      </c>
      <c r="CQ1226" s="380" t="s">
        <v>141662</v>
      </c>
    </row>
    <row r="1227" spans="94:95" ht="14.5" x14ac:dyDescent="0.3">
      <c r="CP1227" s="380">
        <v>176028</v>
      </c>
      <c r="CQ1227" s="380" t="s">
        <v>141662</v>
      </c>
    </row>
    <row r="1228" spans="94:95" ht="14.5" x14ac:dyDescent="0.3">
      <c r="CP1228" s="380">
        <v>176029</v>
      </c>
      <c r="CQ1228" s="380" t="s">
        <v>141662</v>
      </c>
    </row>
    <row r="1229" spans="94:95" ht="14.5" x14ac:dyDescent="0.3">
      <c r="CP1229" s="380">
        <v>176030</v>
      </c>
      <c r="CQ1229" s="380" t="s">
        <v>141662</v>
      </c>
    </row>
    <row r="1230" spans="94:95" ht="14.5" x14ac:dyDescent="0.3">
      <c r="CP1230" s="380">
        <v>176031</v>
      </c>
      <c r="CQ1230" s="380" t="s">
        <v>141662</v>
      </c>
    </row>
    <row r="1231" spans="94:95" ht="14.5" x14ac:dyDescent="0.3">
      <c r="CP1231" s="380">
        <v>176032</v>
      </c>
      <c r="CQ1231" s="380" t="s">
        <v>141662</v>
      </c>
    </row>
    <row r="1232" spans="94:95" ht="14.5" x14ac:dyDescent="0.3">
      <c r="CP1232" s="380">
        <v>176033</v>
      </c>
      <c r="CQ1232" s="380" t="s">
        <v>141662</v>
      </c>
    </row>
    <row r="1233" spans="94:95" ht="14.5" x14ac:dyDescent="0.3">
      <c r="CP1233" s="380">
        <v>176036</v>
      </c>
      <c r="CQ1233" s="380" t="s">
        <v>141662</v>
      </c>
    </row>
    <row r="1234" spans="94:95" ht="14.5" x14ac:dyDescent="0.3">
      <c r="CP1234" s="380">
        <v>176037</v>
      </c>
      <c r="CQ1234" s="380" t="s">
        <v>141662</v>
      </c>
    </row>
    <row r="1235" spans="94:95" ht="14.5" x14ac:dyDescent="0.3">
      <c r="CP1235" s="380">
        <v>176038</v>
      </c>
      <c r="CQ1235" s="380" t="s">
        <v>141662</v>
      </c>
    </row>
    <row r="1236" spans="94:95" ht="14.5" x14ac:dyDescent="0.3">
      <c r="CP1236" s="380">
        <v>176039</v>
      </c>
      <c r="CQ1236" s="380" t="s">
        <v>141662</v>
      </c>
    </row>
    <row r="1237" spans="94:95" ht="14.5" x14ac:dyDescent="0.3">
      <c r="CP1237" s="380">
        <v>176040</v>
      </c>
      <c r="CQ1237" s="380" t="s">
        <v>141662</v>
      </c>
    </row>
    <row r="1238" spans="94:95" ht="14.5" x14ac:dyDescent="0.3">
      <c r="CP1238" s="380">
        <v>176041</v>
      </c>
      <c r="CQ1238" s="380" t="s">
        <v>141662</v>
      </c>
    </row>
    <row r="1239" spans="94:95" ht="14.5" x14ac:dyDescent="0.3">
      <c r="CP1239" s="380">
        <v>176042</v>
      </c>
      <c r="CQ1239" s="380" t="s">
        <v>141662</v>
      </c>
    </row>
    <row r="1240" spans="94:95" ht="14.5" x14ac:dyDescent="0.3">
      <c r="CP1240" s="380">
        <v>176043</v>
      </c>
      <c r="CQ1240" s="380" t="s">
        <v>141662</v>
      </c>
    </row>
    <row r="1241" spans="94:95" ht="14.5" x14ac:dyDescent="0.3">
      <c r="CP1241" s="380">
        <v>176044</v>
      </c>
      <c r="CQ1241" s="380" t="s">
        <v>141662</v>
      </c>
    </row>
    <row r="1242" spans="94:95" ht="14.5" x14ac:dyDescent="0.3">
      <c r="CP1242" s="380">
        <v>176045</v>
      </c>
      <c r="CQ1242" s="380" t="s">
        <v>141662</v>
      </c>
    </row>
    <row r="1243" spans="94:95" ht="14.5" x14ac:dyDescent="0.3">
      <c r="CP1243" s="380">
        <v>176047</v>
      </c>
      <c r="CQ1243" s="380" t="s">
        <v>141662</v>
      </c>
    </row>
    <row r="1244" spans="94:95" ht="14.5" x14ac:dyDescent="0.3">
      <c r="CP1244" s="380">
        <v>176048</v>
      </c>
      <c r="CQ1244" s="380" t="s">
        <v>141662</v>
      </c>
    </row>
    <row r="1245" spans="94:95" ht="14.5" x14ac:dyDescent="0.3">
      <c r="CP1245" s="380">
        <v>176049</v>
      </c>
      <c r="CQ1245" s="380" t="s">
        <v>141662</v>
      </c>
    </row>
    <row r="1246" spans="94:95" ht="14.5" x14ac:dyDescent="0.3">
      <c r="CP1246" s="380">
        <v>176051</v>
      </c>
      <c r="CQ1246" s="380" t="s">
        <v>141662</v>
      </c>
    </row>
    <row r="1247" spans="94:95" ht="14.5" x14ac:dyDescent="0.3">
      <c r="CP1247" s="380">
        <v>176052</v>
      </c>
      <c r="CQ1247" s="380" t="s">
        <v>141662</v>
      </c>
    </row>
    <row r="1248" spans="94:95" ht="14.5" x14ac:dyDescent="0.3">
      <c r="CP1248" s="380">
        <v>176053</v>
      </c>
      <c r="CQ1248" s="380" t="s">
        <v>141662</v>
      </c>
    </row>
    <row r="1249" spans="94:95" ht="14.5" x14ac:dyDescent="0.3">
      <c r="CP1249" s="380">
        <v>176054</v>
      </c>
      <c r="CQ1249" s="380" t="s">
        <v>141662</v>
      </c>
    </row>
    <row r="1250" spans="94:95" ht="14.5" x14ac:dyDescent="0.3">
      <c r="CP1250" s="380">
        <v>176055</v>
      </c>
      <c r="CQ1250" s="380" t="s">
        <v>141662</v>
      </c>
    </row>
    <row r="1251" spans="94:95" ht="14.5" x14ac:dyDescent="0.3">
      <c r="CP1251" s="380">
        <v>176056</v>
      </c>
      <c r="CQ1251" s="380" t="s">
        <v>141662</v>
      </c>
    </row>
    <row r="1252" spans="94:95" ht="14.5" x14ac:dyDescent="0.3">
      <c r="CP1252" s="380">
        <v>176057</v>
      </c>
      <c r="CQ1252" s="380" t="s">
        <v>141662</v>
      </c>
    </row>
    <row r="1253" spans="94:95" ht="14.5" x14ac:dyDescent="0.3">
      <c r="CP1253" s="380">
        <v>176058</v>
      </c>
      <c r="CQ1253" s="380" t="s">
        <v>141662</v>
      </c>
    </row>
    <row r="1254" spans="94:95" ht="14.5" x14ac:dyDescent="0.3">
      <c r="CP1254" s="380">
        <v>176059</v>
      </c>
      <c r="CQ1254" s="380" t="s">
        <v>141662</v>
      </c>
    </row>
    <row r="1255" spans="94:95" ht="14.5" x14ac:dyDescent="0.3">
      <c r="CP1255" s="380">
        <v>176060</v>
      </c>
      <c r="CQ1255" s="380" t="s">
        <v>141662</v>
      </c>
    </row>
    <row r="1256" spans="94:95" ht="14.5" x14ac:dyDescent="0.3">
      <c r="CP1256" s="380">
        <v>176061</v>
      </c>
      <c r="CQ1256" s="380" t="s">
        <v>141662</v>
      </c>
    </row>
    <row r="1257" spans="94:95" ht="14.5" x14ac:dyDescent="0.3">
      <c r="CP1257" s="380">
        <v>176062</v>
      </c>
      <c r="CQ1257" s="380" t="s">
        <v>141662</v>
      </c>
    </row>
    <row r="1258" spans="94:95" ht="14.5" x14ac:dyDescent="0.3">
      <c r="CP1258" s="380">
        <v>176063</v>
      </c>
      <c r="CQ1258" s="380" t="s">
        <v>141662</v>
      </c>
    </row>
    <row r="1259" spans="94:95" ht="14.5" x14ac:dyDescent="0.3">
      <c r="CP1259" s="380">
        <v>176064</v>
      </c>
      <c r="CQ1259" s="380" t="s">
        <v>141662</v>
      </c>
    </row>
    <row r="1260" spans="94:95" ht="14.5" x14ac:dyDescent="0.3">
      <c r="CP1260" s="380">
        <v>176065</v>
      </c>
      <c r="CQ1260" s="380" t="s">
        <v>141662</v>
      </c>
    </row>
    <row r="1261" spans="94:95" ht="14.5" x14ac:dyDescent="0.3">
      <c r="CP1261" s="380">
        <v>176066</v>
      </c>
      <c r="CQ1261" s="380" t="s">
        <v>141662</v>
      </c>
    </row>
    <row r="1262" spans="94:95" ht="14.5" x14ac:dyDescent="0.3">
      <c r="CP1262" s="380">
        <v>176067</v>
      </c>
      <c r="CQ1262" s="380" t="s">
        <v>141662</v>
      </c>
    </row>
    <row r="1263" spans="94:95" ht="14.5" x14ac:dyDescent="0.3">
      <c r="CP1263" s="380">
        <v>176071</v>
      </c>
      <c r="CQ1263" s="380" t="s">
        <v>141662</v>
      </c>
    </row>
    <row r="1264" spans="94:95" ht="14.5" x14ac:dyDescent="0.3">
      <c r="CP1264" s="380">
        <v>176073</v>
      </c>
      <c r="CQ1264" s="380" t="s">
        <v>141662</v>
      </c>
    </row>
    <row r="1265" spans="94:95" ht="14.5" x14ac:dyDescent="0.3">
      <c r="CP1265" s="380">
        <v>176075</v>
      </c>
      <c r="CQ1265" s="380" t="s">
        <v>141662</v>
      </c>
    </row>
    <row r="1266" spans="94:95" ht="14.5" x14ac:dyDescent="0.3">
      <c r="CP1266" s="380">
        <v>176076</v>
      </c>
      <c r="CQ1266" s="380" t="s">
        <v>141662</v>
      </c>
    </row>
    <row r="1267" spans="94:95" ht="14.5" x14ac:dyDescent="0.3">
      <c r="CP1267" s="380">
        <v>176077</v>
      </c>
      <c r="CQ1267" s="380" t="s">
        <v>141662</v>
      </c>
    </row>
    <row r="1268" spans="94:95" ht="14.5" x14ac:dyDescent="0.3">
      <c r="CP1268" s="380">
        <v>176081</v>
      </c>
      <c r="CQ1268" s="380" t="s">
        <v>141662</v>
      </c>
    </row>
    <row r="1269" spans="94:95" ht="14.5" x14ac:dyDescent="0.3">
      <c r="CP1269" s="380">
        <v>176082</v>
      </c>
      <c r="CQ1269" s="380" t="s">
        <v>141662</v>
      </c>
    </row>
    <row r="1270" spans="94:95" ht="14.5" x14ac:dyDescent="0.3">
      <c r="CP1270" s="380">
        <v>176083</v>
      </c>
      <c r="CQ1270" s="380" t="s">
        <v>141662</v>
      </c>
    </row>
    <row r="1271" spans="94:95" ht="14.5" x14ac:dyDescent="0.3">
      <c r="CP1271" s="380">
        <v>176084</v>
      </c>
      <c r="CQ1271" s="380" t="s">
        <v>141662</v>
      </c>
    </row>
    <row r="1272" spans="94:95" ht="14.5" x14ac:dyDescent="0.3">
      <c r="CP1272" s="380">
        <v>176085</v>
      </c>
      <c r="CQ1272" s="380" t="s">
        <v>141662</v>
      </c>
    </row>
    <row r="1273" spans="94:95" ht="14.5" x14ac:dyDescent="0.3">
      <c r="CP1273" s="380">
        <v>176086</v>
      </c>
      <c r="CQ1273" s="380" t="s">
        <v>141662</v>
      </c>
    </row>
    <row r="1274" spans="94:95" ht="14.5" x14ac:dyDescent="0.3">
      <c r="CP1274" s="380">
        <v>176087</v>
      </c>
      <c r="CQ1274" s="380" t="s">
        <v>141662</v>
      </c>
    </row>
    <row r="1275" spans="94:95" ht="14.5" x14ac:dyDescent="0.3">
      <c r="CP1275" s="380">
        <v>176088</v>
      </c>
      <c r="CQ1275" s="380" t="s">
        <v>141662</v>
      </c>
    </row>
    <row r="1276" spans="94:95" ht="14.5" x14ac:dyDescent="0.3">
      <c r="CP1276" s="380">
        <v>176089</v>
      </c>
      <c r="CQ1276" s="380" t="s">
        <v>141662</v>
      </c>
    </row>
    <row r="1277" spans="94:95" ht="14.5" x14ac:dyDescent="0.3">
      <c r="CP1277" s="380">
        <v>176090</v>
      </c>
      <c r="CQ1277" s="380" t="s">
        <v>141662</v>
      </c>
    </row>
    <row r="1278" spans="94:95" ht="14.5" x14ac:dyDescent="0.3">
      <c r="CP1278" s="380">
        <v>176091</v>
      </c>
      <c r="CQ1278" s="380" t="s">
        <v>141662</v>
      </c>
    </row>
    <row r="1279" spans="94:95" ht="14.5" x14ac:dyDescent="0.3">
      <c r="CP1279" s="380">
        <v>176092</v>
      </c>
      <c r="CQ1279" s="380" t="s">
        <v>141662</v>
      </c>
    </row>
    <row r="1280" spans="94:95" ht="14.5" x14ac:dyDescent="0.3">
      <c r="CP1280" s="380">
        <v>176093</v>
      </c>
      <c r="CQ1280" s="380" t="s">
        <v>141662</v>
      </c>
    </row>
    <row r="1281" spans="94:95" ht="14.5" x14ac:dyDescent="0.3">
      <c r="CP1281" s="380">
        <v>176094</v>
      </c>
      <c r="CQ1281" s="380" t="s">
        <v>141662</v>
      </c>
    </row>
    <row r="1282" spans="94:95" ht="14.5" x14ac:dyDescent="0.3">
      <c r="CP1282" s="380">
        <v>176095</v>
      </c>
      <c r="CQ1282" s="380" t="s">
        <v>141662</v>
      </c>
    </row>
    <row r="1283" spans="94:95" ht="14.5" x14ac:dyDescent="0.3">
      <c r="CP1283" s="380">
        <v>176096</v>
      </c>
      <c r="CQ1283" s="380" t="s">
        <v>141662</v>
      </c>
    </row>
    <row r="1284" spans="94:95" ht="14.5" x14ac:dyDescent="0.3">
      <c r="CP1284" s="380">
        <v>176097</v>
      </c>
      <c r="CQ1284" s="380" t="s">
        <v>141662</v>
      </c>
    </row>
    <row r="1285" spans="94:95" ht="14.5" x14ac:dyDescent="0.3">
      <c r="CP1285" s="380">
        <v>176098</v>
      </c>
      <c r="CQ1285" s="380" t="s">
        <v>141662</v>
      </c>
    </row>
    <row r="1286" spans="94:95" ht="14.5" x14ac:dyDescent="0.3">
      <c r="CP1286" s="380">
        <v>176101</v>
      </c>
      <c r="CQ1286" s="380" t="s">
        <v>141662</v>
      </c>
    </row>
    <row r="1287" spans="94:95" ht="14.5" x14ac:dyDescent="0.3">
      <c r="CP1287" s="380">
        <v>176102</v>
      </c>
      <c r="CQ1287" s="380" t="s">
        <v>141662</v>
      </c>
    </row>
    <row r="1288" spans="94:95" ht="14.5" x14ac:dyDescent="0.3">
      <c r="CP1288" s="380">
        <v>176103</v>
      </c>
      <c r="CQ1288" s="380" t="s">
        <v>141662</v>
      </c>
    </row>
    <row r="1289" spans="94:95" ht="14.5" x14ac:dyDescent="0.3">
      <c r="CP1289" s="380">
        <v>176107</v>
      </c>
      <c r="CQ1289" s="380" t="s">
        <v>141662</v>
      </c>
    </row>
    <row r="1290" spans="94:95" ht="14.5" x14ac:dyDescent="0.3">
      <c r="CP1290" s="380">
        <v>176108</v>
      </c>
      <c r="CQ1290" s="380" t="s">
        <v>141662</v>
      </c>
    </row>
    <row r="1291" spans="94:95" ht="14.5" x14ac:dyDescent="0.3">
      <c r="CP1291" s="380">
        <v>176109</v>
      </c>
      <c r="CQ1291" s="380" t="s">
        <v>141662</v>
      </c>
    </row>
    <row r="1292" spans="94:95" ht="14.5" x14ac:dyDescent="0.3">
      <c r="CP1292" s="380">
        <v>176110</v>
      </c>
      <c r="CQ1292" s="380" t="s">
        <v>141662</v>
      </c>
    </row>
    <row r="1293" spans="94:95" ht="14.5" x14ac:dyDescent="0.3">
      <c r="CP1293" s="380">
        <v>176111</v>
      </c>
      <c r="CQ1293" s="380" t="s">
        <v>141662</v>
      </c>
    </row>
    <row r="1294" spans="94:95" ht="14.5" x14ac:dyDescent="0.3">
      <c r="CP1294" s="380">
        <v>176115</v>
      </c>
      <c r="CQ1294" s="380" t="s">
        <v>141662</v>
      </c>
    </row>
    <row r="1295" spans="94:95" ht="14.5" x14ac:dyDescent="0.3">
      <c r="CP1295" s="380">
        <v>176125</v>
      </c>
      <c r="CQ1295" s="380" t="s">
        <v>141662</v>
      </c>
    </row>
    <row r="1296" spans="94:95" ht="14.5" x14ac:dyDescent="0.3">
      <c r="CP1296" s="380">
        <v>176128</v>
      </c>
      <c r="CQ1296" s="380" t="s">
        <v>141662</v>
      </c>
    </row>
    <row r="1297" spans="94:95" ht="14.5" x14ac:dyDescent="0.3">
      <c r="CP1297" s="380">
        <v>176200</v>
      </c>
      <c r="CQ1297" s="380" t="s">
        <v>141662</v>
      </c>
    </row>
    <row r="1298" spans="94:95" ht="14.5" x14ac:dyDescent="0.3">
      <c r="CP1298" s="380">
        <v>176201</v>
      </c>
      <c r="CQ1298" s="380" t="s">
        <v>141662</v>
      </c>
    </row>
    <row r="1299" spans="94:95" ht="14.5" x14ac:dyDescent="0.3">
      <c r="CP1299" s="380">
        <v>176202</v>
      </c>
      <c r="CQ1299" s="380" t="s">
        <v>141662</v>
      </c>
    </row>
    <row r="1300" spans="94:95" ht="14.5" x14ac:dyDescent="0.3">
      <c r="CP1300" s="380">
        <v>176203</v>
      </c>
      <c r="CQ1300" s="380" t="s">
        <v>141662</v>
      </c>
    </row>
    <row r="1301" spans="94:95" ht="14.5" x14ac:dyDescent="0.3">
      <c r="CP1301" s="380">
        <v>176204</v>
      </c>
      <c r="CQ1301" s="380" t="s">
        <v>141662</v>
      </c>
    </row>
    <row r="1302" spans="94:95" ht="14.5" x14ac:dyDescent="0.3">
      <c r="CP1302" s="380">
        <v>176205</v>
      </c>
      <c r="CQ1302" s="380" t="s">
        <v>141662</v>
      </c>
    </row>
    <row r="1303" spans="94:95" ht="14.5" x14ac:dyDescent="0.3">
      <c r="CP1303" s="380">
        <v>176206</v>
      </c>
      <c r="CQ1303" s="380" t="s">
        <v>141662</v>
      </c>
    </row>
    <row r="1304" spans="94:95" ht="14.5" x14ac:dyDescent="0.3">
      <c r="CP1304" s="380">
        <v>176207</v>
      </c>
      <c r="CQ1304" s="380" t="s">
        <v>141662</v>
      </c>
    </row>
    <row r="1305" spans="94:95" ht="14.5" x14ac:dyDescent="0.3">
      <c r="CP1305" s="380">
        <v>176208</v>
      </c>
      <c r="CQ1305" s="380" t="s">
        <v>141662</v>
      </c>
    </row>
    <row r="1306" spans="94:95" ht="14.5" x14ac:dyDescent="0.3">
      <c r="CP1306" s="380">
        <v>176209</v>
      </c>
      <c r="CQ1306" s="380" t="s">
        <v>141662</v>
      </c>
    </row>
    <row r="1307" spans="94:95" ht="14.5" x14ac:dyDescent="0.3">
      <c r="CP1307" s="380">
        <v>176210</v>
      </c>
      <c r="CQ1307" s="380" t="s">
        <v>141662</v>
      </c>
    </row>
    <row r="1308" spans="94:95" ht="14.5" x14ac:dyDescent="0.3">
      <c r="CP1308" s="380">
        <v>176211</v>
      </c>
      <c r="CQ1308" s="380" t="s">
        <v>141662</v>
      </c>
    </row>
    <row r="1309" spans="94:95" ht="14.5" x14ac:dyDescent="0.3">
      <c r="CP1309" s="380">
        <v>176213</v>
      </c>
      <c r="CQ1309" s="380" t="s">
        <v>141662</v>
      </c>
    </row>
    <row r="1310" spans="94:95" ht="14.5" x14ac:dyDescent="0.3">
      <c r="CP1310" s="380">
        <v>176214</v>
      </c>
      <c r="CQ1310" s="380" t="s">
        <v>141662</v>
      </c>
    </row>
    <row r="1311" spans="94:95" ht="14.5" x14ac:dyDescent="0.3">
      <c r="CP1311" s="380">
        <v>176215</v>
      </c>
      <c r="CQ1311" s="380" t="s">
        <v>141662</v>
      </c>
    </row>
    <row r="1312" spans="94:95" ht="14.5" x14ac:dyDescent="0.3">
      <c r="CP1312" s="380">
        <v>176216</v>
      </c>
      <c r="CQ1312" s="380" t="s">
        <v>141662</v>
      </c>
    </row>
    <row r="1313" spans="94:95" ht="14.5" x14ac:dyDescent="0.3">
      <c r="CP1313" s="380">
        <v>176217</v>
      </c>
      <c r="CQ1313" s="380" t="s">
        <v>141662</v>
      </c>
    </row>
    <row r="1314" spans="94:95" ht="14.5" x14ac:dyDescent="0.3">
      <c r="CP1314" s="380">
        <v>176218</v>
      </c>
      <c r="CQ1314" s="380" t="s">
        <v>141662</v>
      </c>
    </row>
    <row r="1315" spans="94:95" ht="14.5" x14ac:dyDescent="0.3">
      <c r="CP1315" s="380">
        <v>176219</v>
      </c>
      <c r="CQ1315" s="380" t="s">
        <v>141662</v>
      </c>
    </row>
    <row r="1316" spans="94:95" ht="14.5" x14ac:dyDescent="0.3">
      <c r="CP1316" s="380">
        <v>176225</v>
      </c>
      <c r="CQ1316" s="380" t="s">
        <v>141662</v>
      </c>
    </row>
    <row r="1317" spans="94:95" ht="14.5" x14ac:dyDescent="0.3">
      <c r="CP1317" s="380">
        <v>176301</v>
      </c>
      <c r="CQ1317" s="380" t="s">
        <v>141662</v>
      </c>
    </row>
    <row r="1318" spans="94:95" ht="14.5" x14ac:dyDescent="0.3">
      <c r="CP1318" s="380">
        <v>176302</v>
      </c>
      <c r="CQ1318" s="380" t="s">
        <v>141662</v>
      </c>
    </row>
    <row r="1319" spans="94:95" ht="14.5" x14ac:dyDescent="0.3">
      <c r="CP1319" s="380">
        <v>176303</v>
      </c>
      <c r="CQ1319" s="380" t="s">
        <v>141662</v>
      </c>
    </row>
    <row r="1320" spans="94:95" ht="14.5" x14ac:dyDescent="0.3">
      <c r="CP1320" s="380">
        <v>176304</v>
      </c>
      <c r="CQ1320" s="380" t="s">
        <v>141662</v>
      </c>
    </row>
    <row r="1321" spans="94:95" ht="14.5" x14ac:dyDescent="0.3">
      <c r="CP1321" s="380">
        <v>176305</v>
      </c>
      <c r="CQ1321" s="380" t="s">
        <v>141662</v>
      </c>
    </row>
    <row r="1322" spans="94:95" ht="14.5" x14ac:dyDescent="0.3">
      <c r="CP1322" s="380">
        <v>176306</v>
      </c>
      <c r="CQ1322" s="380" t="s">
        <v>141662</v>
      </c>
    </row>
    <row r="1323" spans="94:95" ht="14.5" x14ac:dyDescent="0.3">
      <c r="CP1323" s="380">
        <v>176308</v>
      </c>
      <c r="CQ1323" s="380" t="s">
        <v>141662</v>
      </c>
    </row>
    <row r="1324" spans="94:95" ht="14.5" x14ac:dyDescent="0.3">
      <c r="CP1324" s="380">
        <v>176309</v>
      </c>
      <c r="CQ1324" s="380" t="s">
        <v>141662</v>
      </c>
    </row>
    <row r="1325" spans="94:95" ht="14.5" x14ac:dyDescent="0.3">
      <c r="CP1325" s="380">
        <v>176310</v>
      </c>
      <c r="CQ1325" s="380" t="s">
        <v>141662</v>
      </c>
    </row>
    <row r="1326" spans="94:95" ht="14.5" x14ac:dyDescent="0.3">
      <c r="CP1326" s="380">
        <v>176311</v>
      </c>
      <c r="CQ1326" s="380" t="s">
        <v>141662</v>
      </c>
    </row>
    <row r="1327" spans="94:95" ht="14.5" x14ac:dyDescent="0.3">
      <c r="CP1327" s="380">
        <v>176312</v>
      </c>
      <c r="CQ1327" s="380" t="s">
        <v>141662</v>
      </c>
    </row>
    <row r="1328" spans="94:95" ht="14.5" x14ac:dyDescent="0.3">
      <c r="CP1328" s="380">
        <v>176313</v>
      </c>
      <c r="CQ1328" s="380" t="s">
        <v>141662</v>
      </c>
    </row>
    <row r="1329" spans="94:95" ht="14.5" x14ac:dyDescent="0.3">
      <c r="CP1329" s="380">
        <v>176314</v>
      </c>
      <c r="CQ1329" s="380" t="s">
        <v>141662</v>
      </c>
    </row>
    <row r="1330" spans="94:95" ht="14.5" x14ac:dyDescent="0.3">
      <c r="CP1330" s="380">
        <v>176315</v>
      </c>
      <c r="CQ1330" s="380" t="s">
        <v>141662</v>
      </c>
    </row>
    <row r="1331" spans="94:95" ht="14.5" x14ac:dyDescent="0.3">
      <c r="CP1331" s="380">
        <v>176316</v>
      </c>
      <c r="CQ1331" s="380" t="s">
        <v>141662</v>
      </c>
    </row>
    <row r="1332" spans="94:95" ht="14.5" x14ac:dyDescent="0.3">
      <c r="CP1332" s="380">
        <v>176317</v>
      </c>
      <c r="CQ1332" s="380" t="s">
        <v>141662</v>
      </c>
    </row>
    <row r="1333" spans="94:95" ht="14.5" x14ac:dyDescent="0.3">
      <c r="CP1333" s="380">
        <v>176318</v>
      </c>
      <c r="CQ1333" s="380" t="s">
        <v>141662</v>
      </c>
    </row>
    <row r="1334" spans="94:95" ht="14.5" x14ac:dyDescent="0.3">
      <c r="CP1334" s="380">
        <v>176319</v>
      </c>
      <c r="CQ1334" s="380" t="s">
        <v>141662</v>
      </c>
    </row>
    <row r="1335" spans="94:95" ht="14.5" x14ac:dyDescent="0.3">
      <c r="CP1335" s="380">
        <v>176320</v>
      </c>
      <c r="CQ1335" s="380" t="s">
        <v>141662</v>
      </c>
    </row>
    <row r="1336" spans="94:95" ht="14.5" x14ac:dyDescent="0.3">
      <c r="CP1336" s="380">
        <v>176321</v>
      </c>
      <c r="CQ1336" s="380" t="s">
        <v>141662</v>
      </c>
    </row>
    <row r="1337" spans="94:95" ht="14.5" x14ac:dyDescent="0.3">
      <c r="CP1337" s="380">
        <v>176323</v>
      </c>
      <c r="CQ1337" s="380" t="s">
        <v>141662</v>
      </c>
    </row>
    <row r="1338" spans="94:95" ht="14.5" x14ac:dyDescent="0.3">
      <c r="CP1338" s="380">
        <v>176324</v>
      </c>
      <c r="CQ1338" s="380" t="s">
        <v>141662</v>
      </c>
    </row>
    <row r="1339" spans="94:95" ht="14.5" x14ac:dyDescent="0.3">
      <c r="CP1339" s="380">
        <v>176325</v>
      </c>
      <c r="CQ1339" s="380" t="s">
        <v>141662</v>
      </c>
    </row>
    <row r="1340" spans="94:95" ht="14.5" x14ac:dyDescent="0.3">
      <c r="CP1340" s="380">
        <v>176326</v>
      </c>
      <c r="CQ1340" s="380" t="s">
        <v>141662</v>
      </c>
    </row>
    <row r="1341" spans="94:95" ht="14.5" x14ac:dyDescent="0.3">
      <c r="CP1341" s="380">
        <v>176401</v>
      </c>
      <c r="CQ1341" s="380" t="s">
        <v>141662</v>
      </c>
    </row>
    <row r="1342" spans="94:95" ht="14.5" x14ac:dyDescent="0.3">
      <c r="CP1342" s="380">
        <v>176402</v>
      </c>
      <c r="CQ1342" s="380" t="s">
        <v>141662</v>
      </c>
    </row>
    <row r="1343" spans="94:95" ht="14.5" x14ac:dyDescent="0.3">
      <c r="CP1343" s="380">
        <v>176403</v>
      </c>
      <c r="CQ1343" s="380" t="s">
        <v>141662</v>
      </c>
    </row>
    <row r="1344" spans="94:95" ht="14.5" x14ac:dyDescent="0.3">
      <c r="CP1344" s="380">
        <v>176501</v>
      </c>
      <c r="CQ1344" s="380" t="s">
        <v>141662</v>
      </c>
    </row>
    <row r="1345" spans="94:95" ht="14.5" x14ac:dyDescent="0.3">
      <c r="CP1345" s="380">
        <v>176502</v>
      </c>
      <c r="CQ1345" s="380" t="s">
        <v>141662</v>
      </c>
    </row>
    <row r="1346" spans="94:95" ht="14.5" x14ac:dyDescent="0.3">
      <c r="CP1346" s="380">
        <v>176601</v>
      </c>
      <c r="CQ1346" s="380" t="s">
        <v>141662</v>
      </c>
    </row>
    <row r="1347" spans="94:95" ht="14.5" x14ac:dyDescent="0.3">
      <c r="CP1347" s="380">
        <v>177001</v>
      </c>
      <c r="CQ1347" s="380" t="s">
        <v>141662</v>
      </c>
    </row>
    <row r="1348" spans="94:95" ht="14.5" x14ac:dyDescent="0.3">
      <c r="CP1348" s="380">
        <v>177005</v>
      </c>
      <c r="CQ1348" s="380" t="s">
        <v>141662</v>
      </c>
    </row>
    <row r="1349" spans="94:95" ht="14.5" x14ac:dyDescent="0.3">
      <c r="CP1349" s="380">
        <v>177006</v>
      </c>
      <c r="CQ1349" s="380" t="s">
        <v>141662</v>
      </c>
    </row>
    <row r="1350" spans="94:95" ht="14.5" x14ac:dyDescent="0.3">
      <c r="CP1350" s="380">
        <v>177007</v>
      </c>
      <c r="CQ1350" s="380" t="s">
        <v>141662</v>
      </c>
    </row>
    <row r="1351" spans="94:95" ht="14.5" x14ac:dyDescent="0.3">
      <c r="CP1351" s="380">
        <v>177020</v>
      </c>
      <c r="CQ1351" s="380" t="s">
        <v>141662</v>
      </c>
    </row>
    <row r="1352" spans="94:95" ht="14.5" x14ac:dyDescent="0.3">
      <c r="CP1352" s="380">
        <v>177021</v>
      </c>
      <c r="CQ1352" s="380" t="s">
        <v>141662</v>
      </c>
    </row>
    <row r="1353" spans="94:95" ht="14.5" x14ac:dyDescent="0.3">
      <c r="CP1353" s="380">
        <v>177022</v>
      </c>
      <c r="CQ1353" s="380" t="s">
        <v>141662</v>
      </c>
    </row>
    <row r="1354" spans="94:95" ht="14.5" x14ac:dyDescent="0.3">
      <c r="CP1354" s="380">
        <v>177023</v>
      </c>
      <c r="CQ1354" s="380" t="s">
        <v>141662</v>
      </c>
    </row>
    <row r="1355" spans="94:95" ht="14.5" x14ac:dyDescent="0.3">
      <c r="CP1355" s="380">
        <v>177024</v>
      </c>
      <c r="CQ1355" s="380" t="s">
        <v>141662</v>
      </c>
    </row>
    <row r="1356" spans="94:95" ht="14.5" x14ac:dyDescent="0.3">
      <c r="CP1356" s="380">
        <v>177025</v>
      </c>
      <c r="CQ1356" s="380" t="s">
        <v>141662</v>
      </c>
    </row>
    <row r="1357" spans="94:95" ht="14.5" x14ac:dyDescent="0.3">
      <c r="CP1357" s="380">
        <v>177026</v>
      </c>
      <c r="CQ1357" s="380" t="s">
        <v>141662</v>
      </c>
    </row>
    <row r="1358" spans="94:95" ht="14.5" x14ac:dyDescent="0.3">
      <c r="CP1358" s="380">
        <v>177027</v>
      </c>
      <c r="CQ1358" s="380" t="s">
        <v>141662</v>
      </c>
    </row>
    <row r="1359" spans="94:95" ht="14.5" x14ac:dyDescent="0.3">
      <c r="CP1359" s="380">
        <v>177028</v>
      </c>
      <c r="CQ1359" s="380" t="s">
        <v>141662</v>
      </c>
    </row>
    <row r="1360" spans="94:95" ht="14.5" x14ac:dyDescent="0.3">
      <c r="CP1360" s="380">
        <v>177029</v>
      </c>
      <c r="CQ1360" s="380" t="s">
        <v>141662</v>
      </c>
    </row>
    <row r="1361" spans="94:95" ht="14.5" x14ac:dyDescent="0.3">
      <c r="CP1361" s="380">
        <v>177031</v>
      </c>
      <c r="CQ1361" s="380" t="s">
        <v>141662</v>
      </c>
    </row>
    <row r="1362" spans="94:95" ht="14.5" x14ac:dyDescent="0.3">
      <c r="CP1362" s="380">
        <v>177033</v>
      </c>
      <c r="CQ1362" s="380" t="s">
        <v>141662</v>
      </c>
    </row>
    <row r="1363" spans="94:95" ht="14.5" x14ac:dyDescent="0.3">
      <c r="CP1363" s="380">
        <v>177034</v>
      </c>
      <c r="CQ1363" s="380" t="s">
        <v>141662</v>
      </c>
    </row>
    <row r="1364" spans="94:95" ht="14.5" x14ac:dyDescent="0.3">
      <c r="CP1364" s="380">
        <v>177038</v>
      </c>
      <c r="CQ1364" s="380" t="s">
        <v>141662</v>
      </c>
    </row>
    <row r="1365" spans="94:95" ht="14.5" x14ac:dyDescent="0.3">
      <c r="CP1365" s="380">
        <v>177039</v>
      </c>
      <c r="CQ1365" s="380" t="s">
        <v>141662</v>
      </c>
    </row>
    <row r="1366" spans="94:95" ht="14.5" x14ac:dyDescent="0.3">
      <c r="CP1366" s="380">
        <v>177040</v>
      </c>
      <c r="CQ1366" s="380" t="s">
        <v>141662</v>
      </c>
    </row>
    <row r="1367" spans="94:95" ht="14.5" x14ac:dyDescent="0.3">
      <c r="CP1367" s="380">
        <v>177041</v>
      </c>
      <c r="CQ1367" s="380" t="s">
        <v>141662</v>
      </c>
    </row>
    <row r="1368" spans="94:95" ht="14.5" x14ac:dyDescent="0.3">
      <c r="CP1368" s="380">
        <v>177042</v>
      </c>
      <c r="CQ1368" s="380" t="s">
        <v>141662</v>
      </c>
    </row>
    <row r="1369" spans="94:95" ht="14.5" x14ac:dyDescent="0.3">
      <c r="CP1369" s="380">
        <v>177043</v>
      </c>
      <c r="CQ1369" s="380" t="s">
        <v>141662</v>
      </c>
    </row>
    <row r="1370" spans="94:95" ht="14.5" x14ac:dyDescent="0.3">
      <c r="CP1370" s="380">
        <v>177044</v>
      </c>
      <c r="CQ1370" s="380" t="s">
        <v>141662</v>
      </c>
    </row>
    <row r="1371" spans="94:95" ht="14.5" x14ac:dyDescent="0.3">
      <c r="CP1371" s="380">
        <v>177045</v>
      </c>
      <c r="CQ1371" s="380" t="s">
        <v>141662</v>
      </c>
    </row>
    <row r="1372" spans="94:95" ht="14.5" x14ac:dyDescent="0.3">
      <c r="CP1372" s="380">
        <v>177048</v>
      </c>
      <c r="CQ1372" s="380" t="s">
        <v>141662</v>
      </c>
    </row>
    <row r="1373" spans="94:95" ht="14.5" x14ac:dyDescent="0.3">
      <c r="CP1373" s="380">
        <v>177101</v>
      </c>
      <c r="CQ1373" s="380" t="s">
        <v>141662</v>
      </c>
    </row>
    <row r="1374" spans="94:95" ht="14.5" x14ac:dyDescent="0.3">
      <c r="CP1374" s="380">
        <v>177103</v>
      </c>
      <c r="CQ1374" s="380" t="s">
        <v>141662</v>
      </c>
    </row>
    <row r="1375" spans="94:95" ht="14.5" x14ac:dyDescent="0.3">
      <c r="CP1375" s="380">
        <v>177104</v>
      </c>
      <c r="CQ1375" s="380" t="s">
        <v>141662</v>
      </c>
    </row>
    <row r="1376" spans="94:95" ht="14.5" x14ac:dyDescent="0.3">
      <c r="CP1376" s="380">
        <v>177105</v>
      </c>
      <c r="CQ1376" s="380" t="s">
        <v>141662</v>
      </c>
    </row>
    <row r="1377" spans="94:95" ht="14.5" x14ac:dyDescent="0.3">
      <c r="CP1377" s="380">
        <v>177106</v>
      </c>
      <c r="CQ1377" s="380" t="s">
        <v>141662</v>
      </c>
    </row>
    <row r="1378" spans="94:95" ht="14.5" x14ac:dyDescent="0.3">
      <c r="CP1378" s="380">
        <v>177107</v>
      </c>
      <c r="CQ1378" s="380" t="s">
        <v>141662</v>
      </c>
    </row>
    <row r="1379" spans="94:95" ht="14.5" x14ac:dyDescent="0.3">
      <c r="CP1379" s="380">
        <v>177108</v>
      </c>
      <c r="CQ1379" s="380" t="s">
        <v>141662</v>
      </c>
    </row>
    <row r="1380" spans="94:95" ht="14.5" x14ac:dyDescent="0.3">
      <c r="CP1380" s="380">
        <v>177109</v>
      </c>
      <c r="CQ1380" s="380" t="s">
        <v>141662</v>
      </c>
    </row>
    <row r="1381" spans="94:95" ht="14.5" x14ac:dyDescent="0.3">
      <c r="CP1381" s="380">
        <v>177110</v>
      </c>
      <c r="CQ1381" s="380" t="s">
        <v>141662</v>
      </c>
    </row>
    <row r="1382" spans="94:95" ht="14.5" x14ac:dyDescent="0.3">
      <c r="CP1382" s="380">
        <v>177111</v>
      </c>
      <c r="CQ1382" s="380" t="s">
        <v>141662</v>
      </c>
    </row>
    <row r="1383" spans="94:95" ht="14.5" x14ac:dyDescent="0.3">
      <c r="CP1383" s="380">
        <v>177112</v>
      </c>
      <c r="CQ1383" s="380" t="s">
        <v>141662</v>
      </c>
    </row>
    <row r="1384" spans="94:95" ht="14.5" x14ac:dyDescent="0.3">
      <c r="CP1384" s="380">
        <v>177113</v>
      </c>
      <c r="CQ1384" s="380" t="s">
        <v>141662</v>
      </c>
    </row>
    <row r="1385" spans="94:95" ht="14.5" x14ac:dyDescent="0.3">
      <c r="CP1385" s="380">
        <v>177114</v>
      </c>
      <c r="CQ1385" s="380" t="s">
        <v>141662</v>
      </c>
    </row>
    <row r="1386" spans="94:95" ht="14.5" x14ac:dyDescent="0.3">
      <c r="CP1386" s="380">
        <v>177117</v>
      </c>
      <c r="CQ1386" s="380" t="s">
        <v>141662</v>
      </c>
    </row>
    <row r="1387" spans="94:95" ht="14.5" x14ac:dyDescent="0.3">
      <c r="CP1387" s="380">
        <v>177118</v>
      </c>
      <c r="CQ1387" s="380" t="s">
        <v>141662</v>
      </c>
    </row>
    <row r="1388" spans="94:95" ht="14.5" x14ac:dyDescent="0.3">
      <c r="CP1388" s="380">
        <v>177119</v>
      </c>
      <c r="CQ1388" s="380" t="s">
        <v>141662</v>
      </c>
    </row>
    <row r="1389" spans="94:95" ht="14.5" x14ac:dyDescent="0.3">
      <c r="CP1389" s="380">
        <v>177201</v>
      </c>
      <c r="CQ1389" s="380" t="s">
        <v>141662</v>
      </c>
    </row>
    <row r="1390" spans="94:95" ht="14.5" x14ac:dyDescent="0.3">
      <c r="CP1390" s="380">
        <v>177202</v>
      </c>
      <c r="CQ1390" s="380" t="s">
        <v>141662</v>
      </c>
    </row>
    <row r="1391" spans="94:95" ht="14.5" x14ac:dyDescent="0.3">
      <c r="CP1391" s="380">
        <v>177203</v>
      </c>
      <c r="CQ1391" s="380" t="s">
        <v>141662</v>
      </c>
    </row>
    <row r="1392" spans="94:95" ht="14.5" x14ac:dyDescent="0.3">
      <c r="CP1392" s="380">
        <v>177204</v>
      </c>
      <c r="CQ1392" s="380" t="s">
        <v>141662</v>
      </c>
    </row>
    <row r="1393" spans="94:95" ht="14.5" x14ac:dyDescent="0.3">
      <c r="CP1393" s="380">
        <v>177205</v>
      </c>
      <c r="CQ1393" s="380" t="s">
        <v>141662</v>
      </c>
    </row>
    <row r="1394" spans="94:95" ht="14.5" x14ac:dyDescent="0.3">
      <c r="CP1394" s="380">
        <v>177206</v>
      </c>
      <c r="CQ1394" s="380" t="s">
        <v>141662</v>
      </c>
    </row>
    <row r="1395" spans="94:95" ht="14.5" x14ac:dyDescent="0.3">
      <c r="CP1395" s="380">
        <v>177207</v>
      </c>
      <c r="CQ1395" s="380" t="s">
        <v>141662</v>
      </c>
    </row>
    <row r="1396" spans="94:95" ht="14.5" x14ac:dyDescent="0.3">
      <c r="CP1396" s="380">
        <v>177208</v>
      </c>
      <c r="CQ1396" s="380" t="s">
        <v>141662</v>
      </c>
    </row>
    <row r="1397" spans="94:95" ht="14.5" x14ac:dyDescent="0.3">
      <c r="CP1397" s="380">
        <v>177209</v>
      </c>
      <c r="CQ1397" s="380" t="s">
        <v>141662</v>
      </c>
    </row>
    <row r="1398" spans="94:95" ht="14.5" x14ac:dyDescent="0.3">
      <c r="CP1398" s="380">
        <v>177210</v>
      </c>
      <c r="CQ1398" s="380" t="s">
        <v>141662</v>
      </c>
    </row>
    <row r="1399" spans="94:95" ht="14.5" x14ac:dyDescent="0.3">
      <c r="CP1399" s="380">
        <v>177211</v>
      </c>
      <c r="CQ1399" s="380" t="s">
        <v>141662</v>
      </c>
    </row>
    <row r="1400" spans="94:95" ht="14.5" x14ac:dyDescent="0.3">
      <c r="CP1400" s="380">
        <v>177212</v>
      </c>
      <c r="CQ1400" s="380" t="s">
        <v>141662</v>
      </c>
    </row>
    <row r="1401" spans="94:95" ht="14.5" x14ac:dyDescent="0.3">
      <c r="CP1401" s="380">
        <v>177213</v>
      </c>
      <c r="CQ1401" s="380" t="s">
        <v>141662</v>
      </c>
    </row>
    <row r="1402" spans="94:95" ht="14.5" x14ac:dyDescent="0.3">
      <c r="CP1402" s="380">
        <v>177219</v>
      </c>
      <c r="CQ1402" s="380" t="s">
        <v>141662</v>
      </c>
    </row>
    <row r="1403" spans="94:95" ht="14.5" x14ac:dyDescent="0.3">
      <c r="CP1403" s="380">
        <v>177220</v>
      </c>
      <c r="CQ1403" s="380" t="s">
        <v>141662</v>
      </c>
    </row>
    <row r="1404" spans="94:95" ht="14.5" x14ac:dyDescent="0.3">
      <c r="CP1404" s="380">
        <v>177301</v>
      </c>
      <c r="CQ1404" s="380" t="s">
        <v>141662</v>
      </c>
    </row>
    <row r="1405" spans="94:95" ht="14.5" x14ac:dyDescent="0.3">
      <c r="CP1405" s="380">
        <v>177401</v>
      </c>
      <c r="CQ1405" s="380" t="s">
        <v>141662</v>
      </c>
    </row>
    <row r="1406" spans="94:95" ht="14.5" x14ac:dyDescent="0.3">
      <c r="CP1406" s="380">
        <v>177501</v>
      </c>
      <c r="CQ1406" s="380" t="s">
        <v>141662</v>
      </c>
    </row>
    <row r="1407" spans="94:95" ht="14.5" x14ac:dyDescent="0.3">
      <c r="CP1407" s="380">
        <v>177601</v>
      </c>
      <c r="CQ1407" s="380" t="s">
        <v>141662</v>
      </c>
    </row>
    <row r="1408" spans="94:95" ht="14.5" x14ac:dyDescent="0.3">
      <c r="CP1408" s="380">
        <v>180001</v>
      </c>
      <c r="CQ1408" s="380" t="s">
        <v>141663</v>
      </c>
    </row>
    <row r="1409" spans="94:95" ht="14.5" x14ac:dyDescent="0.3">
      <c r="CP1409" s="380">
        <v>180002</v>
      </c>
      <c r="CQ1409" s="380" t="s">
        <v>141663</v>
      </c>
    </row>
    <row r="1410" spans="94:95" ht="14.5" x14ac:dyDescent="0.3">
      <c r="CP1410" s="380">
        <v>180003</v>
      </c>
      <c r="CQ1410" s="380" t="s">
        <v>141663</v>
      </c>
    </row>
    <row r="1411" spans="94:95" ht="14.5" x14ac:dyDescent="0.3">
      <c r="CP1411" s="380">
        <v>180004</v>
      </c>
      <c r="CQ1411" s="380" t="s">
        <v>141663</v>
      </c>
    </row>
    <row r="1412" spans="94:95" ht="14.5" x14ac:dyDescent="0.3">
      <c r="CP1412" s="380">
        <v>180005</v>
      </c>
      <c r="CQ1412" s="380" t="s">
        <v>141663</v>
      </c>
    </row>
    <row r="1413" spans="94:95" ht="14.5" x14ac:dyDescent="0.3">
      <c r="CP1413" s="380">
        <v>180006</v>
      </c>
      <c r="CQ1413" s="380" t="s">
        <v>141663</v>
      </c>
    </row>
    <row r="1414" spans="94:95" ht="14.5" x14ac:dyDescent="0.3">
      <c r="CP1414" s="380">
        <v>180007</v>
      </c>
      <c r="CQ1414" s="380" t="s">
        <v>141663</v>
      </c>
    </row>
    <row r="1415" spans="94:95" ht="14.5" x14ac:dyDescent="0.3">
      <c r="CP1415" s="380">
        <v>180009</v>
      </c>
      <c r="CQ1415" s="380" t="s">
        <v>141663</v>
      </c>
    </row>
    <row r="1416" spans="94:95" ht="14.5" x14ac:dyDescent="0.3">
      <c r="CP1416" s="380">
        <v>180010</v>
      </c>
      <c r="CQ1416" s="380" t="s">
        <v>141663</v>
      </c>
    </row>
    <row r="1417" spans="94:95" ht="14.5" x14ac:dyDescent="0.3">
      <c r="CP1417" s="380">
        <v>180011</v>
      </c>
      <c r="CQ1417" s="380" t="s">
        <v>141663</v>
      </c>
    </row>
    <row r="1418" spans="94:95" ht="14.5" x14ac:dyDescent="0.3">
      <c r="CP1418" s="380">
        <v>180012</v>
      </c>
      <c r="CQ1418" s="380" t="s">
        <v>141663</v>
      </c>
    </row>
    <row r="1419" spans="94:95" ht="14.5" x14ac:dyDescent="0.3">
      <c r="CP1419" s="380">
        <v>180013</v>
      </c>
      <c r="CQ1419" s="380" t="s">
        <v>141663</v>
      </c>
    </row>
    <row r="1420" spans="94:95" ht="14.5" x14ac:dyDescent="0.3">
      <c r="CP1420" s="380">
        <v>180015</v>
      </c>
      <c r="CQ1420" s="380" t="s">
        <v>141663</v>
      </c>
    </row>
    <row r="1421" spans="94:95" ht="14.5" x14ac:dyDescent="0.3">
      <c r="CP1421" s="380">
        <v>180016</v>
      </c>
      <c r="CQ1421" s="380" t="s">
        <v>141663</v>
      </c>
    </row>
    <row r="1422" spans="94:95" ht="14.5" x14ac:dyDescent="0.3">
      <c r="CP1422" s="380">
        <v>180017</v>
      </c>
      <c r="CQ1422" s="380" t="s">
        <v>141663</v>
      </c>
    </row>
    <row r="1423" spans="94:95" ht="14.5" x14ac:dyDescent="0.3">
      <c r="CP1423" s="380">
        <v>180018</v>
      </c>
      <c r="CQ1423" s="380" t="s">
        <v>141663</v>
      </c>
    </row>
    <row r="1424" spans="94:95" ht="14.5" x14ac:dyDescent="0.3">
      <c r="CP1424" s="380">
        <v>180019</v>
      </c>
      <c r="CQ1424" s="380" t="s">
        <v>141663</v>
      </c>
    </row>
    <row r="1425" spans="94:95" ht="14.5" x14ac:dyDescent="0.3">
      <c r="CP1425" s="380">
        <v>180020</v>
      </c>
      <c r="CQ1425" s="380" t="s">
        <v>141663</v>
      </c>
    </row>
    <row r="1426" spans="94:95" ht="14.5" x14ac:dyDescent="0.3">
      <c r="CP1426" s="380">
        <v>181101</v>
      </c>
      <c r="CQ1426" s="380" t="s">
        <v>141663</v>
      </c>
    </row>
    <row r="1427" spans="94:95" ht="14.5" x14ac:dyDescent="0.3">
      <c r="CP1427" s="380">
        <v>181102</v>
      </c>
      <c r="CQ1427" s="380" t="s">
        <v>141663</v>
      </c>
    </row>
    <row r="1428" spans="94:95" ht="14.5" x14ac:dyDescent="0.3">
      <c r="CP1428" s="380">
        <v>181111</v>
      </c>
      <c r="CQ1428" s="380" t="s">
        <v>141663</v>
      </c>
    </row>
    <row r="1429" spans="94:95" ht="14.5" x14ac:dyDescent="0.3">
      <c r="CP1429" s="380">
        <v>181121</v>
      </c>
      <c r="CQ1429" s="380" t="s">
        <v>141663</v>
      </c>
    </row>
    <row r="1430" spans="94:95" ht="14.5" x14ac:dyDescent="0.3">
      <c r="CP1430" s="380">
        <v>181122</v>
      </c>
      <c r="CQ1430" s="380" t="s">
        <v>141663</v>
      </c>
    </row>
    <row r="1431" spans="94:95" ht="14.5" x14ac:dyDescent="0.3">
      <c r="CP1431" s="380">
        <v>181123</v>
      </c>
      <c r="CQ1431" s="380" t="s">
        <v>141663</v>
      </c>
    </row>
    <row r="1432" spans="94:95" ht="14.5" x14ac:dyDescent="0.3">
      <c r="CP1432" s="380">
        <v>181124</v>
      </c>
      <c r="CQ1432" s="380" t="s">
        <v>141663</v>
      </c>
    </row>
    <row r="1433" spans="94:95" ht="14.5" x14ac:dyDescent="0.3">
      <c r="CP1433" s="380">
        <v>181131</v>
      </c>
      <c r="CQ1433" s="380" t="s">
        <v>141663</v>
      </c>
    </row>
    <row r="1434" spans="94:95" ht="14.5" x14ac:dyDescent="0.3">
      <c r="CP1434" s="380">
        <v>181132</v>
      </c>
      <c r="CQ1434" s="380" t="s">
        <v>141663</v>
      </c>
    </row>
    <row r="1435" spans="94:95" ht="14.5" x14ac:dyDescent="0.3">
      <c r="CP1435" s="380">
        <v>181133</v>
      </c>
      <c r="CQ1435" s="380" t="s">
        <v>141663</v>
      </c>
    </row>
    <row r="1436" spans="94:95" ht="14.5" x14ac:dyDescent="0.3">
      <c r="CP1436" s="380">
        <v>181141</v>
      </c>
      <c r="CQ1436" s="380" t="s">
        <v>141663</v>
      </c>
    </row>
    <row r="1437" spans="94:95" ht="14.5" x14ac:dyDescent="0.3">
      <c r="CP1437" s="380">
        <v>181143</v>
      </c>
      <c r="CQ1437" s="380" t="s">
        <v>141663</v>
      </c>
    </row>
    <row r="1438" spans="94:95" ht="14.5" x14ac:dyDescent="0.3">
      <c r="CP1438" s="380">
        <v>181145</v>
      </c>
      <c r="CQ1438" s="380" t="s">
        <v>141663</v>
      </c>
    </row>
    <row r="1439" spans="94:95" ht="14.5" x14ac:dyDescent="0.3">
      <c r="CP1439" s="380">
        <v>181152</v>
      </c>
      <c r="CQ1439" s="380" t="s">
        <v>141663</v>
      </c>
    </row>
    <row r="1440" spans="94:95" ht="14.5" x14ac:dyDescent="0.3">
      <c r="CP1440" s="380">
        <v>181201</v>
      </c>
      <c r="CQ1440" s="380" t="s">
        <v>141663</v>
      </c>
    </row>
    <row r="1441" spans="94:95" ht="14.5" x14ac:dyDescent="0.3">
      <c r="CP1441" s="380">
        <v>181202</v>
      </c>
      <c r="CQ1441" s="380" t="s">
        <v>141663</v>
      </c>
    </row>
    <row r="1442" spans="94:95" ht="14.5" x14ac:dyDescent="0.3">
      <c r="CP1442" s="380">
        <v>181203</v>
      </c>
      <c r="CQ1442" s="380" t="s">
        <v>141663</v>
      </c>
    </row>
    <row r="1443" spans="94:95" ht="14.5" x14ac:dyDescent="0.3">
      <c r="CP1443" s="380">
        <v>181204</v>
      </c>
      <c r="CQ1443" s="380" t="s">
        <v>141663</v>
      </c>
    </row>
    <row r="1444" spans="94:95" ht="14.5" x14ac:dyDescent="0.3">
      <c r="CP1444" s="380">
        <v>181205</v>
      </c>
      <c r="CQ1444" s="380" t="s">
        <v>141663</v>
      </c>
    </row>
    <row r="1445" spans="94:95" ht="14.5" x14ac:dyDescent="0.3">
      <c r="CP1445" s="380">
        <v>181206</v>
      </c>
      <c r="CQ1445" s="380" t="s">
        <v>141663</v>
      </c>
    </row>
    <row r="1446" spans="94:95" ht="14.5" x14ac:dyDescent="0.3">
      <c r="CP1446" s="380">
        <v>181207</v>
      </c>
      <c r="CQ1446" s="380" t="s">
        <v>141663</v>
      </c>
    </row>
    <row r="1447" spans="94:95" ht="14.5" x14ac:dyDescent="0.3">
      <c r="CP1447" s="380">
        <v>181221</v>
      </c>
      <c r="CQ1447" s="380" t="s">
        <v>141663</v>
      </c>
    </row>
    <row r="1448" spans="94:95" ht="14.5" x14ac:dyDescent="0.3">
      <c r="CP1448" s="380">
        <v>181224</v>
      </c>
      <c r="CQ1448" s="380" t="s">
        <v>141663</v>
      </c>
    </row>
    <row r="1449" spans="94:95" ht="14.5" x14ac:dyDescent="0.3">
      <c r="CP1449" s="380">
        <v>182101</v>
      </c>
      <c r="CQ1449" s="380" t="s">
        <v>141663</v>
      </c>
    </row>
    <row r="1450" spans="94:95" ht="14.5" x14ac:dyDescent="0.3">
      <c r="CP1450" s="380">
        <v>182104</v>
      </c>
      <c r="CQ1450" s="380" t="s">
        <v>141663</v>
      </c>
    </row>
    <row r="1451" spans="94:95" ht="14.5" x14ac:dyDescent="0.3">
      <c r="CP1451" s="380">
        <v>182121</v>
      </c>
      <c r="CQ1451" s="380" t="s">
        <v>141663</v>
      </c>
    </row>
    <row r="1452" spans="94:95" ht="14.5" x14ac:dyDescent="0.3">
      <c r="CP1452" s="380">
        <v>182122</v>
      </c>
      <c r="CQ1452" s="380" t="s">
        <v>141663</v>
      </c>
    </row>
    <row r="1453" spans="94:95" ht="14.5" x14ac:dyDescent="0.3">
      <c r="CP1453" s="380">
        <v>182124</v>
      </c>
      <c r="CQ1453" s="380" t="s">
        <v>141663</v>
      </c>
    </row>
    <row r="1454" spans="94:95" ht="14.5" x14ac:dyDescent="0.3">
      <c r="CP1454" s="380">
        <v>182125</v>
      </c>
      <c r="CQ1454" s="380" t="s">
        <v>141663</v>
      </c>
    </row>
    <row r="1455" spans="94:95" ht="14.5" x14ac:dyDescent="0.3">
      <c r="CP1455" s="380">
        <v>182126</v>
      </c>
      <c r="CQ1455" s="380" t="s">
        <v>141663</v>
      </c>
    </row>
    <row r="1456" spans="94:95" ht="14.5" x14ac:dyDescent="0.3">
      <c r="CP1456" s="380">
        <v>182127</v>
      </c>
      <c r="CQ1456" s="380" t="s">
        <v>141663</v>
      </c>
    </row>
    <row r="1457" spans="94:95" ht="14.5" x14ac:dyDescent="0.3">
      <c r="CP1457" s="380">
        <v>182128</v>
      </c>
      <c r="CQ1457" s="380" t="s">
        <v>141663</v>
      </c>
    </row>
    <row r="1458" spans="94:95" ht="14.5" x14ac:dyDescent="0.3">
      <c r="CP1458" s="380">
        <v>182141</v>
      </c>
      <c r="CQ1458" s="380" t="s">
        <v>141663</v>
      </c>
    </row>
    <row r="1459" spans="94:95" ht="14.5" x14ac:dyDescent="0.3">
      <c r="CP1459" s="380">
        <v>182142</v>
      </c>
      <c r="CQ1459" s="380" t="s">
        <v>141663</v>
      </c>
    </row>
    <row r="1460" spans="94:95" ht="14.5" x14ac:dyDescent="0.3">
      <c r="CP1460" s="380">
        <v>182143</v>
      </c>
      <c r="CQ1460" s="380" t="s">
        <v>141663</v>
      </c>
    </row>
    <row r="1461" spans="94:95" ht="14.5" x14ac:dyDescent="0.3">
      <c r="CP1461" s="380">
        <v>182144</v>
      </c>
      <c r="CQ1461" s="380" t="s">
        <v>141663</v>
      </c>
    </row>
    <row r="1462" spans="94:95" ht="14.5" x14ac:dyDescent="0.3">
      <c r="CP1462" s="380">
        <v>182145</v>
      </c>
      <c r="CQ1462" s="380" t="s">
        <v>141663</v>
      </c>
    </row>
    <row r="1463" spans="94:95" ht="14.5" x14ac:dyDescent="0.3">
      <c r="CP1463" s="380">
        <v>182146</v>
      </c>
      <c r="CQ1463" s="380" t="s">
        <v>141663</v>
      </c>
    </row>
    <row r="1464" spans="94:95" ht="14.5" x14ac:dyDescent="0.3">
      <c r="CP1464" s="380">
        <v>182147</v>
      </c>
      <c r="CQ1464" s="380" t="s">
        <v>141663</v>
      </c>
    </row>
    <row r="1465" spans="94:95" ht="14.5" x14ac:dyDescent="0.3">
      <c r="CP1465" s="380">
        <v>182148</v>
      </c>
      <c r="CQ1465" s="380" t="s">
        <v>141663</v>
      </c>
    </row>
    <row r="1466" spans="94:95" ht="14.5" x14ac:dyDescent="0.3">
      <c r="CP1466" s="380">
        <v>182161</v>
      </c>
      <c r="CQ1466" s="380" t="s">
        <v>141663</v>
      </c>
    </row>
    <row r="1467" spans="94:95" ht="14.5" x14ac:dyDescent="0.3">
      <c r="CP1467" s="380">
        <v>182201</v>
      </c>
      <c r="CQ1467" s="380" t="s">
        <v>141663</v>
      </c>
    </row>
    <row r="1468" spans="94:95" ht="14.5" x14ac:dyDescent="0.3">
      <c r="CP1468" s="380">
        <v>182202</v>
      </c>
      <c r="CQ1468" s="380" t="s">
        <v>141663</v>
      </c>
    </row>
    <row r="1469" spans="94:95" ht="14.5" x14ac:dyDescent="0.3">
      <c r="CP1469" s="380">
        <v>182203</v>
      </c>
      <c r="CQ1469" s="380" t="s">
        <v>141663</v>
      </c>
    </row>
    <row r="1470" spans="94:95" ht="14.5" x14ac:dyDescent="0.3">
      <c r="CP1470" s="380">
        <v>182204</v>
      </c>
      <c r="CQ1470" s="380" t="s">
        <v>141663</v>
      </c>
    </row>
    <row r="1471" spans="94:95" ht="14.5" x14ac:dyDescent="0.3">
      <c r="CP1471" s="380">
        <v>182205</v>
      </c>
      <c r="CQ1471" s="380" t="s">
        <v>141663</v>
      </c>
    </row>
    <row r="1472" spans="94:95" ht="14.5" x14ac:dyDescent="0.3">
      <c r="CP1472" s="380">
        <v>182206</v>
      </c>
      <c r="CQ1472" s="380" t="s">
        <v>141663</v>
      </c>
    </row>
    <row r="1473" spans="94:95" ht="14.5" x14ac:dyDescent="0.3">
      <c r="CP1473" s="380">
        <v>182207</v>
      </c>
      <c r="CQ1473" s="380" t="s">
        <v>141663</v>
      </c>
    </row>
    <row r="1474" spans="94:95" ht="14.5" x14ac:dyDescent="0.3">
      <c r="CP1474" s="380">
        <v>182221</v>
      </c>
      <c r="CQ1474" s="380" t="s">
        <v>141663</v>
      </c>
    </row>
    <row r="1475" spans="94:95" ht="14.5" x14ac:dyDescent="0.3">
      <c r="CP1475" s="380">
        <v>182222</v>
      </c>
      <c r="CQ1475" s="380" t="s">
        <v>141663</v>
      </c>
    </row>
    <row r="1476" spans="94:95" ht="14.5" x14ac:dyDescent="0.3">
      <c r="CP1476" s="380">
        <v>182301</v>
      </c>
      <c r="CQ1476" s="380" t="s">
        <v>141663</v>
      </c>
    </row>
    <row r="1477" spans="94:95" ht="14.5" x14ac:dyDescent="0.3">
      <c r="CP1477" s="380">
        <v>182311</v>
      </c>
      <c r="CQ1477" s="380" t="s">
        <v>141663</v>
      </c>
    </row>
    <row r="1478" spans="94:95" ht="14.5" x14ac:dyDescent="0.3">
      <c r="CP1478" s="380">
        <v>182312</v>
      </c>
      <c r="CQ1478" s="380" t="s">
        <v>141663</v>
      </c>
    </row>
    <row r="1479" spans="94:95" ht="14.5" x14ac:dyDescent="0.3">
      <c r="CP1479" s="380">
        <v>182313</v>
      </c>
      <c r="CQ1479" s="380" t="s">
        <v>141663</v>
      </c>
    </row>
    <row r="1480" spans="94:95" ht="14.5" x14ac:dyDescent="0.3">
      <c r="CP1480" s="380">
        <v>182315</v>
      </c>
      <c r="CQ1480" s="380" t="s">
        <v>141663</v>
      </c>
    </row>
    <row r="1481" spans="94:95" ht="14.5" x14ac:dyDescent="0.3">
      <c r="CP1481" s="380">
        <v>182320</v>
      </c>
      <c r="CQ1481" s="380" t="s">
        <v>141663</v>
      </c>
    </row>
    <row r="1482" spans="94:95" ht="14.5" x14ac:dyDescent="0.3">
      <c r="CP1482" s="380">
        <v>184101</v>
      </c>
      <c r="CQ1482" s="380" t="s">
        <v>141663</v>
      </c>
    </row>
    <row r="1483" spans="94:95" ht="14.5" x14ac:dyDescent="0.3">
      <c r="CP1483" s="380">
        <v>184102</v>
      </c>
      <c r="CQ1483" s="380" t="s">
        <v>141663</v>
      </c>
    </row>
    <row r="1484" spans="94:95" ht="14.5" x14ac:dyDescent="0.3">
      <c r="CP1484" s="380">
        <v>184104</v>
      </c>
      <c r="CQ1484" s="380" t="s">
        <v>141663</v>
      </c>
    </row>
    <row r="1485" spans="94:95" ht="14.5" x14ac:dyDescent="0.3">
      <c r="CP1485" s="380">
        <v>184120</v>
      </c>
      <c r="CQ1485" s="380" t="s">
        <v>141663</v>
      </c>
    </row>
    <row r="1486" spans="94:95" ht="14.5" x14ac:dyDescent="0.3">
      <c r="CP1486" s="380">
        <v>184121</v>
      </c>
      <c r="CQ1486" s="380" t="s">
        <v>141663</v>
      </c>
    </row>
    <row r="1487" spans="94:95" ht="14.5" x14ac:dyDescent="0.3">
      <c r="CP1487" s="380">
        <v>184141</v>
      </c>
      <c r="CQ1487" s="380" t="s">
        <v>141663</v>
      </c>
    </row>
    <row r="1488" spans="94:95" ht="14.5" x14ac:dyDescent="0.3">
      <c r="CP1488" s="380">
        <v>184142</v>
      </c>
      <c r="CQ1488" s="380" t="s">
        <v>141663</v>
      </c>
    </row>
    <row r="1489" spans="94:95" ht="14.5" x14ac:dyDescent="0.3">
      <c r="CP1489" s="380">
        <v>184143</v>
      </c>
      <c r="CQ1489" s="380" t="s">
        <v>141663</v>
      </c>
    </row>
    <row r="1490" spans="94:95" ht="14.5" x14ac:dyDescent="0.3">
      <c r="CP1490" s="380">
        <v>184144</v>
      </c>
      <c r="CQ1490" s="380" t="s">
        <v>141663</v>
      </c>
    </row>
    <row r="1491" spans="94:95" ht="14.5" x14ac:dyDescent="0.3">
      <c r="CP1491" s="380">
        <v>184145</v>
      </c>
      <c r="CQ1491" s="380" t="s">
        <v>141663</v>
      </c>
    </row>
    <row r="1492" spans="94:95" ht="14.5" x14ac:dyDescent="0.3">
      <c r="CP1492" s="380">
        <v>184148</v>
      </c>
      <c r="CQ1492" s="380" t="s">
        <v>141663</v>
      </c>
    </row>
    <row r="1493" spans="94:95" ht="14.5" x14ac:dyDescent="0.3">
      <c r="CP1493" s="380">
        <v>184151</v>
      </c>
      <c r="CQ1493" s="380" t="s">
        <v>141663</v>
      </c>
    </row>
    <row r="1494" spans="94:95" ht="14.5" x14ac:dyDescent="0.3">
      <c r="CP1494" s="380">
        <v>184152</v>
      </c>
      <c r="CQ1494" s="380" t="s">
        <v>141663</v>
      </c>
    </row>
    <row r="1495" spans="94:95" ht="14.5" x14ac:dyDescent="0.3">
      <c r="CP1495" s="380">
        <v>184201</v>
      </c>
      <c r="CQ1495" s="380" t="s">
        <v>141663</v>
      </c>
    </row>
    <row r="1496" spans="94:95" ht="14.5" x14ac:dyDescent="0.3">
      <c r="CP1496" s="380">
        <v>184202</v>
      </c>
      <c r="CQ1496" s="380" t="s">
        <v>141663</v>
      </c>
    </row>
    <row r="1497" spans="94:95" ht="14.5" x14ac:dyDescent="0.3">
      <c r="CP1497" s="380">
        <v>184203</v>
      </c>
      <c r="CQ1497" s="380" t="s">
        <v>141663</v>
      </c>
    </row>
    <row r="1498" spans="94:95" ht="14.5" x14ac:dyDescent="0.3">
      <c r="CP1498" s="380">
        <v>184204</v>
      </c>
      <c r="CQ1498" s="380" t="s">
        <v>141663</v>
      </c>
    </row>
    <row r="1499" spans="94:95" ht="14.5" x14ac:dyDescent="0.3">
      <c r="CP1499" s="380">
        <v>184205</v>
      </c>
      <c r="CQ1499" s="380" t="s">
        <v>141663</v>
      </c>
    </row>
    <row r="1500" spans="94:95" ht="14.5" x14ac:dyDescent="0.3">
      <c r="CP1500" s="380">
        <v>184206</v>
      </c>
      <c r="CQ1500" s="380" t="s">
        <v>141663</v>
      </c>
    </row>
    <row r="1501" spans="94:95" ht="14.5" x14ac:dyDescent="0.3">
      <c r="CP1501" s="380">
        <v>185101</v>
      </c>
      <c r="CQ1501" s="380" t="s">
        <v>141663</v>
      </c>
    </row>
    <row r="1502" spans="94:95" ht="14.5" x14ac:dyDescent="0.3">
      <c r="CP1502" s="380">
        <v>185102</v>
      </c>
      <c r="CQ1502" s="380" t="s">
        <v>141663</v>
      </c>
    </row>
    <row r="1503" spans="94:95" ht="14.5" x14ac:dyDescent="0.3">
      <c r="CP1503" s="380">
        <v>185121</v>
      </c>
      <c r="CQ1503" s="380" t="s">
        <v>141663</v>
      </c>
    </row>
    <row r="1504" spans="94:95" ht="14.5" x14ac:dyDescent="0.3">
      <c r="CP1504" s="380">
        <v>185131</v>
      </c>
      <c r="CQ1504" s="380" t="s">
        <v>141663</v>
      </c>
    </row>
    <row r="1505" spans="94:95" ht="14.5" x14ac:dyDescent="0.3">
      <c r="CP1505" s="380">
        <v>185132</v>
      </c>
      <c r="CQ1505" s="380" t="s">
        <v>141663</v>
      </c>
    </row>
    <row r="1506" spans="94:95" ht="14.5" x14ac:dyDescent="0.3">
      <c r="CP1506" s="380">
        <v>185133</v>
      </c>
      <c r="CQ1506" s="380" t="s">
        <v>141663</v>
      </c>
    </row>
    <row r="1507" spans="94:95" ht="14.5" x14ac:dyDescent="0.3">
      <c r="CP1507" s="380">
        <v>185135</v>
      </c>
      <c r="CQ1507" s="380" t="s">
        <v>141663</v>
      </c>
    </row>
    <row r="1508" spans="94:95" ht="14.5" x14ac:dyDescent="0.3">
      <c r="CP1508" s="380">
        <v>185151</v>
      </c>
      <c r="CQ1508" s="380" t="s">
        <v>141663</v>
      </c>
    </row>
    <row r="1509" spans="94:95" ht="14.5" x14ac:dyDescent="0.3">
      <c r="CP1509" s="380">
        <v>185152</v>
      </c>
      <c r="CQ1509" s="380" t="s">
        <v>141663</v>
      </c>
    </row>
    <row r="1510" spans="94:95" ht="14.5" x14ac:dyDescent="0.3">
      <c r="CP1510" s="380">
        <v>185153</v>
      </c>
      <c r="CQ1510" s="380" t="s">
        <v>141663</v>
      </c>
    </row>
    <row r="1511" spans="94:95" ht="14.5" x14ac:dyDescent="0.3">
      <c r="CP1511" s="380">
        <v>185154</v>
      </c>
      <c r="CQ1511" s="380" t="s">
        <v>141663</v>
      </c>
    </row>
    <row r="1512" spans="94:95" ht="14.5" x14ac:dyDescent="0.3">
      <c r="CP1512" s="380">
        <v>185155</v>
      </c>
      <c r="CQ1512" s="380" t="s">
        <v>141663</v>
      </c>
    </row>
    <row r="1513" spans="94:95" ht="14.5" x14ac:dyDescent="0.3">
      <c r="CP1513" s="380">
        <v>185156</v>
      </c>
      <c r="CQ1513" s="380" t="s">
        <v>141663</v>
      </c>
    </row>
    <row r="1514" spans="94:95" ht="14.5" x14ac:dyDescent="0.3">
      <c r="CP1514" s="380">
        <v>185201</v>
      </c>
      <c r="CQ1514" s="380" t="s">
        <v>141663</v>
      </c>
    </row>
    <row r="1515" spans="94:95" ht="14.5" x14ac:dyDescent="0.3">
      <c r="CP1515" s="380">
        <v>185202</v>
      </c>
      <c r="CQ1515" s="380" t="s">
        <v>141663</v>
      </c>
    </row>
    <row r="1516" spans="94:95" ht="14.5" x14ac:dyDescent="0.3">
      <c r="CP1516" s="380">
        <v>185203</v>
      </c>
      <c r="CQ1516" s="380" t="s">
        <v>141663</v>
      </c>
    </row>
    <row r="1517" spans="94:95" ht="14.5" x14ac:dyDescent="0.3">
      <c r="CP1517" s="380">
        <v>185211</v>
      </c>
      <c r="CQ1517" s="380" t="s">
        <v>141663</v>
      </c>
    </row>
    <row r="1518" spans="94:95" ht="14.5" x14ac:dyDescent="0.3">
      <c r="CP1518" s="380">
        <v>185212</v>
      </c>
      <c r="CQ1518" s="380" t="s">
        <v>141663</v>
      </c>
    </row>
    <row r="1519" spans="94:95" ht="14.5" x14ac:dyDescent="0.3">
      <c r="CP1519" s="380">
        <v>185233</v>
      </c>
      <c r="CQ1519" s="380" t="s">
        <v>141663</v>
      </c>
    </row>
    <row r="1520" spans="94:95" ht="14.5" x14ac:dyDescent="0.3">
      <c r="CP1520" s="380">
        <v>185234</v>
      </c>
      <c r="CQ1520" s="380" t="s">
        <v>141663</v>
      </c>
    </row>
    <row r="1521" spans="94:95" ht="14.5" x14ac:dyDescent="0.3">
      <c r="CP1521" s="380">
        <v>190001</v>
      </c>
      <c r="CQ1521" s="380" t="s">
        <v>141663</v>
      </c>
    </row>
    <row r="1522" spans="94:95" ht="14.5" x14ac:dyDescent="0.3">
      <c r="CP1522" s="380">
        <v>190002</v>
      </c>
      <c r="CQ1522" s="380" t="s">
        <v>141663</v>
      </c>
    </row>
    <row r="1523" spans="94:95" ht="14.5" x14ac:dyDescent="0.3">
      <c r="CP1523" s="380">
        <v>190003</v>
      </c>
      <c r="CQ1523" s="380" t="s">
        <v>141663</v>
      </c>
    </row>
    <row r="1524" spans="94:95" ht="14.5" x14ac:dyDescent="0.3">
      <c r="CP1524" s="380">
        <v>190004</v>
      </c>
      <c r="CQ1524" s="380" t="s">
        <v>141663</v>
      </c>
    </row>
    <row r="1525" spans="94:95" ht="14.5" x14ac:dyDescent="0.3">
      <c r="CP1525" s="380">
        <v>190005</v>
      </c>
      <c r="CQ1525" s="380" t="s">
        <v>141663</v>
      </c>
    </row>
    <row r="1526" spans="94:95" ht="14.5" x14ac:dyDescent="0.3">
      <c r="CP1526" s="380">
        <v>190006</v>
      </c>
      <c r="CQ1526" s="380" t="s">
        <v>141663</v>
      </c>
    </row>
    <row r="1527" spans="94:95" ht="14.5" x14ac:dyDescent="0.3">
      <c r="CP1527" s="380">
        <v>190007</v>
      </c>
      <c r="CQ1527" s="380" t="s">
        <v>141663</v>
      </c>
    </row>
    <row r="1528" spans="94:95" ht="14.5" x14ac:dyDescent="0.3">
      <c r="CP1528" s="380">
        <v>190008</v>
      </c>
      <c r="CQ1528" s="380" t="s">
        <v>141663</v>
      </c>
    </row>
    <row r="1529" spans="94:95" ht="14.5" x14ac:dyDescent="0.3">
      <c r="CP1529" s="380">
        <v>190009</v>
      </c>
      <c r="CQ1529" s="380" t="s">
        <v>141663</v>
      </c>
    </row>
    <row r="1530" spans="94:95" ht="14.5" x14ac:dyDescent="0.3">
      <c r="CP1530" s="380">
        <v>190010</v>
      </c>
      <c r="CQ1530" s="380" t="s">
        <v>141663</v>
      </c>
    </row>
    <row r="1531" spans="94:95" ht="14.5" x14ac:dyDescent="0.3">
      <c r="CP1531" s="380">
        <v>190011</v>
      </c>
      <c r="CQ1531" s="380" t="s">
        <v>141663</v>
      </c>
    </row>
    <row r="1532" spans="94:95" ht="14.5" x14ac:dyDescent="0.3">
      <c r="CP1532" s="380">
        <v>190012</v>
      </c>
      <c r="CQ1532" s="380" t="s">
        <v>141663</v>
      </c>
    </row>
    <row r="1533" spans="94:95" ht="14.5" x14ac:dyDescent="0.3">
      <c r="CP1533" s="380">
        <v>190014</v>
      </c>
      <c r="CQ1533" s="380" t="s">
        <v>141663</v>
      </c>
    </row>
    <row r="1534" spans="94:95" ht="14.5" x14ac:dyDescent="0.3">
      <c r="CP1534" s="380">
        <v>190015</v>
      </c>
      <c r="CQ1534" s="380" t="s">
        <v>141663</v>
      </c>
    </row>
    <row r="1535" spans="94:95" ht="14.5" x14ac:dyDescent="0.3">
      <c r="CP1535" s="380">
        <v>190017</v>
      </c>
      <c r="CQ1535" s="380" t="s">
        <v>141663</v>
      </c>
    </row>
    <row r="1536" spans="94:95" ht="14.5" x14ac:dyDescent="0.3">
      <c r="CP1536" s="380">
        <v>190018</v>
      </c>
      <c r="CQ1536" s="380" t="s">
        <v>141663</v>
      </c>
    </row>
    <row r="1537" spans="94:95" ht="14.5" x14ac:dyDescent="0.3">
      <c r="CP1537" s="380">
        <v>190019</v>
      </c>
      <c r="CQ1537" s="380" t="s">
        <v>141663</v>
      </c>
    </row>
    <row r="1538" spans="94:95" ht="14.5" x14ac:dyDescent="0.3">
      <c r="CP1538" s="380">
        <v>190020</v>
      </c>
      <c r="CQ1538" s="380" t="s">
        <v>141663</v>
      </c>
    </row>
    <row r="1539" spans="94:95" ht="14.5" x14ac:dyDescent="0.3">
      <c r="CP1539" s="380">
        <v>190021</v>
      </c>
      <c r="CQ1539" s="380" t="s">
        <v>141663</v>
      </c>
    </row>
    <row r="1540" spans="94:95" ht="14.5" x14ac:dyDescent="0.3">
      <c r="CP1540" s="380">
        <v>190023</v>
      </c>
      <c r="CQ1540" s="380" t="s">
        <v>141663</v>
      </c>
    </row>
    <row r="1541" spans="94:95" ht="14.5" x14ac:dyDescent="0.3">
      <c r="CP1541" s="380">
        <v>190024</v>
      </c>
      <c r="CQ1541" s="380" t="s">
        <v>141663</v>
      </c>
    </row>
    <row r="1542" spans="94:95" ht="14.5" x14ac:dyDescent="0.3">
      <c r="CP1542" s="380">
        <v>190025</v>
      </c>
      <c r="CQ1542" s="380" t="s">
        <v>141663</v>
      </c>
    </row>
    <row r="1543" spans="94:95" ht="14.5" x14ac:dyDescent="0.3">
      <c r="CP1543" s="380">
        <v>191101</v>
      </c>
      <c r="CQ1543" s="380" t="s">
        <v>141663</v>
      </c>
    </row>
    <row r="1544" spans="94:95" ht="14.5" x14ac:dyDescent="0.3">
      <c r="CP1544" s="380">
        <v>191102</v>
      </c>
      <c r="CQ1544" s="380" t="s">
        <v>141663</v>
      </c>
    </row>
    <row r="1545" spans="94:95" ht="14.5" x14ac:dyDescent="0.3">
      <c r="CP1545" s="380">
        <v>191103</v>
      </c>
      <c r="CQ1545" s="380" t="s">
        <v>141663</v>
      </c>
    </row>
    <row r="1546" spans="94:95" ht="14.5" x14ac:dyDescent="0.3">
      <c r="CP1546" s="380">
        <v>191111</v>
      </c>
      <c r="CQ1546" s="380" t="s">
        <v>141663</v>
      </c>
    </row>
    <row r="1547" spans="94:95" ht="14.5" x14ac:dyDescent="0.3">
      <c r="CP1547" s="380">
        <v>191112</v>
      </c>
      <c r="CQ1547" s="380" t="s">
        <v>141663</v>
      </c>
    </row>
    <row r="1548" spans="94:95" ht="14.5" x14ac:dyDescent="0.3">
      <c r="CP1548" s="380">
        <v>191113</v>
      </c>
      <c r="CQ1548" s="380" t="s">
        <v>141663</v>
      </c>
    </row>
    <row r="1549" spans="94:95" ht="14.5" x14ac:dyDescent="0.3">
      <c r="CP1549" s="380">
        <v>191121</v>
      </c>
      <c r="CQ1549" s="380" t="s">
        <v>141663</v>
      </c>
    </row>
    <row r="1550" spans="94:95" ht="14.5" x14ac:dyDescent="0.3">
      <c r="CP1550" s="380">
        <v>191131</v>
      </c>
      <c r="CQ1550" s="380" t="s">
        <v>141663</v>
      </c>
    </row>
    <row r="1551" spans="94:95" ht="14.5" x14ac:dyDescent="0.3">
      <c r="CP1551" s="380">
        <v>191132</v>
      </c>
      <c r="CQ1551" s="380" t="s">
        <v>141663</v>
      </c>
    </row>
    <row r="1552" spans="94:95" ht="14.5" x14ac:dyDescent="0.3">
      <c r="CP1552" s="380">
        <v>191201</v>
      </c>
      <c r="CQ1552" s="380" t="s">
        <v>141663</v>
      </c>
    </row>
    <row r="1553" spans="94:95" ht="14.5" x14ac:dyDescent="0.3">
      <c r="CP1553" s="380">
        <v>191202</v>
      </c>
      <c r="CQ1553" s="380" t="s">
        <v>141663</v>
      </c>
    </row>
    <row r="1554" spans="94:95" ht="14.5" x14ac:dyDescent="0.3">
      <c r="CP1554" s="380">
        <v>192101</v>
      </c>
      <c r="CQ1554" s="380" t="s">
        <v>141663</v>
      </c>
    </row>
    <row r="1555" spans="94:95" ht="14.5" x14ac:dyDescent="0.3">
      <c r="CP1555" s="380">
        <v>192121</v>
      </c>
      <c r="CQ1555" s="380" t="s">
        <v>141663</v>
      </c>
    </row>
    <row r="1556" spans="94:95" ht="14.5" x14ac:dyDescent="0.3">
      <c r="CP1556" s="380">
        <v>192122</v>
      </c>
      <c r="CQ1556" s="380" t="s">
        <v>141663</v>
      </c>
    </row>
    <row r="1557" spans="94:95" ht="14.5" x14ac:dyDescent="0.3">
      <c r="CP1557" s="380">
        <v>192123</v>
      </c>
      <c r="CQ1557" s="380" t="s">
        <v>141663</v>
      </c>
    </row>
    <row r="1558" spans="94:95" ht="14.5" x14ac:dyDescent="0.3">
      <c r="CP1558" s="380">
        <v>192124</v>
      </c>
      <c r="CQ1558" s="380" t="s">
        <v>141663</v>
      </c>
    </row>
    <row r="1559" spans="94:95" ht="14.5" x14ac:dyDescent="0.3">
      <c r="CP1559" s="380">
        <v>192125</v>
      </c>
      <c r="CQ1559" s="380" t="s">
        <v>141663</v>
      </c>
    </row>
    <row r="1560" spans="94:95" ht="14.5" x14ac:dyDescent="0.3">
      <c r="CP1560" s="380">
        <v>192126</v>
      </c>
      <c r="CQ1560" s="380" t="s">
        <v>141663</v>
      </c>
    </row>
    <row r="1561" spans="94:95" ht="14.5" x14ac:dyDescent="0.3">
      <c r="CP1561" s="380">
        <v>192129</v>
      </c>
      <c r="CQ1561" s="380" t="s">
        <v>141663</v>
      </c>
    </row>
    <row r="1562" spans="94:95" ht="14.5" x14ac:dyDescent="0.3">
      <c r="CP1562" s="380">
        <v>192201</v>
      </c>
      <c r="CQ1562" s="380" t="s">
        <v>141663</v>
      </c>
    </row>
    <row r="1563" spans="94:95" ht="14.5" x14ac:dyDescent="0.3">
      <c r="CP1563" s="380">
        <v>192202</v>
      </c>
      <c r="CQ1563" s="380" t="s">
        <v>141663</v>
      </c>
    </row>
    <row r="1564" spans="94:95" ht="14.5" x14ac:dyDescent="0.3">
      <c r="CP1564" s="380">
        <v>192210</v>
      </c>
      <c r="CQ1564" s="380" t="s">
        <v>141663</v>
      </c>
    </row>
    <row r="1565" spans="94:95" ht="14.5" x14ac:dyDescent="0.3">
      <c r="CP1565" s="380">
        <v>192211</v>
      </c>
      <c r="CQ1565" s="380" t="s">
        <v>141663</v>
      </c>
    </row>
    <row r="1566" spans="94:95" ht="14.5" x14ac:dyDescent="0.3">
      <c r="CP1566" s="380">
        <v>192212</v>
      </c>
      <c r="CQ1566" s="380" t="s">
        <v>141663</v>
      </c>
    </row>
    <row r="1567" spans="94:95" ht="14.5" x14ac:dyDescent="0.3">
      <c r="CP1567" s="380">
        <v>192221</v>
      </c>
      <c r="CQ1567" s="380" t="s">
        <v>141663</v>
      </c>
    </row>
    <row r="1568" spans="94:95" ht="14.5" x14ac:dyDescent="0.3">
      <c r="CP1568" s="380">
        <v>192231</v>
      </c>
      <c r="CQ1568" s="380" t="s">
        <v>141663</v>
      </c>
    </row>
    <row r="1569" spans="94:95" ht="14.5" x14ac:dyDescent="0.3">
      <c r="CP1569" s="380">
        <v>192232</v>
      </c>
      <c r="CQ1569" s="380" t="s">
        <v>141663</v>
      </c>
    </row>
    <row r="1570" spans="94:95" ht="14.5" x14ac:dyDescent="0.3">
      <c r="CP1570" s="380">
        <v>192233</v>
      </c>
      <c r="CQ1570" s="380" t="s">
        <v>141663</v>
      </c>
    </row>
    <row r="1571" spans="94:95" ht="14.5" x14ac:dyDescent="0.3">
      <c r="CP1571" s="380">
        <v>192301</v>
      </c>
      <c r="CQ1571" s="380" t="s">
        <v>141663</v>
      </c>
    </row>
    <row r="1572" spans="94:95" ht="14.5" x14ac:dyDescent="0.3">
      <c r="CP1572" s="380">
        <v>192302</v>
      </c>
      <c r="CQ1572" s="380" t="s">
        <v>141663</v>
      </c>
    </row>
    <row r="1573" spans="94:95" ht="14.5" x14ac:dyDescent="0.3">
      <c r="CP1573" s="380">
        <v>192303</v>
      </c>
      <c r="CQ1573" s="380" t="s">
        <v>141663</v>
      </c>
    </row>
    <row r="1574" spans="94:95" ht="14.5" x14ac:dyDescent="0.3">
      <c r="CP1574" s="380">
        <v>192304</v>
      </c>
      <c r="CQ1574" s="380" t="s">
        <v>141663</v>
      </c>
    </row>
    <row r="1575" spans="94:95" ht="14.5" x14ac:dyDescent="0.3">
      <c r="CP1575" s="380">
        <v>192305</v>
      </c>
      <c r="CQ1575" s="380" t="s">
        <v>141663</v>
      </c>
    </row>
    <row r="1576" spans="94:95" ht="14.5" x14ac:dyDescent="0.3">
      <c r="CP1576" s="380">
        <v>192306</v>
      </c>
      <c r="CQ1576" s="380" t="s">
        <v>141663</v>
      </c>
    </row>
    <row r="1577" spans="94:95" ht="14.5" x14ac:dyDescent="0.3">
      <c r="CP1577" s="380">
        <v>192401</v>
      </c>
      <c r="CQ1577" s="380" t="s">
        <v>141663</v>
      </c>
    </row>
    <row r="1578" spans="94:95" ht="14.5" x14ac:dyDescent="0.3">
      <c r="CP1578" s="380">
        <v>193101</v>
      </c>
      <c r="CQ1578" s="380" t="s">
        <v>141663</v>
      </c>
    </row>
    <row r="1579" spans="94:95" ht="14.5" x14ac:dyDescent="0.3">
      <c r="CP1579" s="380">
        <v>193103</v>
      </c>
      <c r="CQ1579" s="380" t="s">
        <v>141663</v>
      </c>
    </row>
    <row r="1580" spans="94:95" ht="14.5" x14ac:dyDescent="0.3">
      <c r="CP1580" s="380">
        <v>193108</v>
      </c>
      <c r="CQ1580" s="380" t="s">
        <v>141663</v>
      </c>
    </row>
    <row r="1581" spans="94:95" ht="14.5" x14ac:dyDescent="0.3">
      <c r="CP1581" s="380">
        <v>193109</v>
      </c>
      <c r="CQ1581" s="380" t="s">
        <v>141663</v>
      </c>
    </row>
    <row r="1582" spans="94:95" ht="14.5" x14ac:dyDescent="0.3">
      <c r="CP1582" s="380">
        <v>193121</v>
      </c>
      <c r="CQ1582" s="380" t="s">
        <v>141663</v>
      </c>
    </row>
    <row r="1583" spans="94:95" ht="14.5" x14ac:dyDescent="0.3">
      <c r="CP1583" s="380">
        <v>193122</v>
      </c>
      <c r="CQ1583" s="380" t="s">
        <v>141663</v>
      </c>
    </row>
    <row r="1584" spans="94:95" ht="14.5" x14ac:dyDescent="0.3">
      <c r="CP1584" s="380">
        <v>193123</v>
      </c>
      <c r="CQ1584" s="380" t="s">
        <v>141663</v>
      </c>
    </row>
    <row r="1585" spans="94:95" ht="14.5" x14ac:dyDescent="0.3">
      <c r="CP1585" s="380">
        <v>193201</v>
      </c>
      <c r="CQ1585" s="380" t="s">
        <v>141663</v>
      </c>
    </row>
    <row r="1586" spans="94:95" ht="14.5" x14ac:dyDescent="0.3">
      <c r="CP1586" s="380">
        <v>193221</v>
      </c>
      <c r="CQ1586" s="380" t="s">
        <v>141663</v>
      </c>
    </row>
    <row r="1587" spans="94:95" ht="14.5" x14ac:dyDescent="0.3">
      <c r="CP1587" s="380">
        <v>193222</v>
      </c>
      <c r="CQ1587" s="380" t="s">
        <v>141663</v>
      </c>
    </row>
    <row r="1588" spans="94:95" ht="14.5" x14ac:dyDescent="0.3">
      <c r="CP1588" s="380">
        <v>193223</v>
      </c>
      <c r="CQ1588" s="380" t="s">
        <v>141663</v>
      </c>
    </row>
    <row r="1589" spans="94:95" ht="14.5" x14ac:dyDescent="0.3">
      <c r="CP1589" s="380">
        <v>193224</v>
      </c>
      <c r="CQ1589" s="380" t="s">
        <v>141663</v>
      </c>
    </row>
    <row r="1590" spans="94:95" ht="14.5" x14ac:dyDescent="0.3">
      <c r="CP1590" s="380">
        <v>193225</v>
      </c>
      <c r="CQ1590" s="380" t="s">
        <v>141663</v>
      </c>
    </row>
    <row r="1591" spans="94:95" ht="14.5" x14ac:dyDescent="0.3">
      <c r="CP1591" s="380">
        <v>193301</v>
      </c>
      <c r="CQ1591" s="380" t="s">
        <v>141663</v>
      </c>
    </row>
    <row r="1592" spans="94:95" ht="14.5" x14ac:dyDescent="0.3">
      <c r="CP1592" s="380">
        <v>193302</v>
      </c>
      <c r="CQ1592" s="380" t="s">
        <v>141663</v>
      </c>
    </row>
    <row r="1593" spans="94:95" ht="14.5" x14ac:dyDescent="0.3">
      <c r="CP1593" s="380">
        <v>193303</v>
      </c>
      <c r="CQ1593" s="380" t="s">
        <v>141663</v>
      </c>
    </row>
    <row r="1594" spans="94:95" ht="14.5" x14ac:dyDescent="0.3">
      <c r="CP1594" s="380">
        <v>193401</v>
      </c>
      <c r="CQ1594" s="380" t="s">
        <v>141663</v>
      </c>
    </row>
    <row r="1595" spans="94:95" ht="14.5" x14ac:dyDescent="0.3">
      <c r="CP1595" s="380">
        <v>193402</v>
      </c>
      <c r="CQ1595" s="380" t="s">
        <v>141663</v>
      </c>
    </row>
    <row r="1596" spans="94:95" ht="14.5" x14ac:dyDescent="0.3">
      <c r="CP1596" s="380">
        <v>193403</v>
      </c>
      <c r="CQ1596" s="380" t="s">
        <v>141663</v>
      </c>
    </row>
    <row r="1597" spans="94:95" ht="14.5" x14ac:dyDescent="0.3">
      <c r="CP1597" s="380">
        <v>193404</v>
      </c>
      <c r="CQ1597" s="380" t="s">
        <v>141663</v>
      </c>
    </row>
    <row r="1598" spans="94:95" ht="14.5" x14ac:dyDescent="0.3">
      <c r="CP1598" s="380">
        <v>193411</v>
      </c>
      <c r="CQ1598" s="380" t="s">
        <v>141663</v>
      </c>
    </row>
    <row r="1599" spans="94:95" ht="14.5" x14ac:dyDescent="0.3">
      <c r="CP1599" s="380">
        <v>193501</v>
      </c>
      <c r="CQ1599" s="380" t="s">
        <v>141663</v>
      </c>
    </row>
    <row r="1600" spans="94:95" ht="14.5" x14ac:dyDescent="0.3">
      <c r="CP1600" s="380">
        <v>193502</v>
      </c>
      <c r="CQ1600" s="380" t="s">
        <v>141663</v>
      </c>
    </row>
    <row r="1601" spans="94:95" ht="14.5" x14ac:dyDescent="0.3">
      <c r="CP1601" s="380">
        <v>193503</v>
      </c>
      <c r="CQ1601" s="380" t="s">
        <v>141663</v>
      </c>
    </row>
    <row r="1602" spans="94:95" ht="14.5" x14ac:dyDescent="0.3">
      <c r="CP1602" s="380">
        <v>193504</v>
      </c>
      <c r="CQ1602" s="380" t="s">
        <v>141663</v>
      </c>
    </row>
    <row r="1603" spans="94:95" ht="14.5" x14ac:dyDescent="0.3">
      <c r="CP1603" s="380">
        <v>193505</v>
      </c>
      <c r="CQ1603" s="380" t="s">
        <v>141663</v>
      </c>
    </row>
    <row r="1604" spans="94:95" ht="14.5" x14ac:dyDescent="0.3">
      <c r="CP1604" s="380">
        <v>194101</v>
      </c>
      <c r="CQ1604" s="380" t="s">
        <v>141664</v>
      </c>
    </row>
    <row r="1605" spans="94:95" ht="14.5" x14ac:dyDescent="0.3">
      <c r="CP1605" s="380">
        <v>194102</v>
      </c>
      <c r="CQ1605" s="380" t="s">
        <v>141664</v>
      </c>
    </row>
    <row r="1606" spans="94:95" ht="14.5" x14ac:dyDescent="0.3">
      <c r="CP1606" s="380">
        <v>194103</v>
      </c>
      <c r="CQ1606" s="380" t="s">
        <v>141664</v>
      </c>
    </row>
    <row r="1607" spans="94:95" ht="14.5" x14ac:dyDescent="0.3">
      <c r="CP1607" s="380">
        <v>194104</v>
      </c>
      <c r="CQ1607" s="380" t="s">
        <v>141664</v>
      </c>
    </row>
    <row r="1608" spans="94:95" ht="14.5" x14ac:dyDescent="0.3">
      <c r="CP1608" s="380">
        <v>194105</v>
      </c>
      <c r="CQ1608" s="380" t="s">
        <v>141664</v>
      </c>
    </row>
    <row r="1609" spans="94:95" ht="14.5" x14ac:dyDescent="0.3">
      <c r="CP1609" s="380">
        <v>194106</v>
      </c>
      <c r="CQ1609" s="380" t="s">
        <v>141664</v>
      </c>
    </row>
    <row r="1610" spans="94:95" ht="14.5" x14ac:dyDescent="0.3">
      <c r="CP1610" s="380">
        <v>194107</v>
      </c>
      <c r="CQ1610" s="380" t="s">
        <v>141664</v>
      </c>
    </row>
    <row r="1611" spans="94:95" ht="14.5" x14ac:dyDescent="0.3">
      <c r="CP1611" s="380">
        <v>194109</v>
      </c>
      <c r="CQ1611" s="380" t="s">
        <v>141664</v>
      </c>
    </row>
    <row r="1612" spans="94:95" ht="14.5" x14ac:dyDescent="0.3">
      <c r="CP1612" s="380">
        <v>194201</v>
      </c>
      <c r="CQ1612" s="380" t="s">
        <v>141664</v>
      </c>
    </row>
    <row r="1613" spans="94:95" ht="14.5" x14ac:dyDescent="0.3">
      <c r="CP1613" s="380">
        <v>194202</v>
      </c>
      <c r="CQ1613" s="380" t="s">
        <v>141664</v>
      </c>
    </row>
    <row r="1614" spans="94:95" ht="14.5" x14ac:dyDescent="0.3">
      <c r="CP1614" s="380">
        <v>194301</v>
      </c>
      <c r="CQ1614" s="380" t="s">
        <v>141664</v>
      </c>
    </row>
    <row r="1615" spans="94:95" ht="14.5" x14ac:dyDescent="0.3">
      <c r="CP1615" s="380">
        <v>194302</v>
      </c>
      <c r="CQ1615" s="380" t="s">
        <v>141664</v>
      </c>
    </row>
    <row r="1616" spans="94:95" ht="14.5" x14ac:dyDescent="0.3">
      <c r="CP1616" s="380">
        <v>194303</v>
      </c>
      <c r="CQ1616" s="380" t="s">
        <v>141664</v>
      </c>
    </row>
    <row r="1617" spans="94:95" ht="14.5" x14ac:dyDescent="0.3">
      <c r="CP1617" s="380">
        <v>194401</v>
      </c>
      <c r="CQ1617" s="380" t="s">
        <v>141664</v>
      </c>
    </row>
    <row r="1618" spans="94:95" ht="14.5" x14ac:dyDescent="0.3">
      <c r="CP1618" s="380">
        <v>194402</v>
      </c>
      <c r="CQ1618" s="380" t="s">
        <v>141664</v>
      </c>
    </row>
    <row r="1619" spans="94:95" ht="14.5" x14ac:dyDescent="0.3">
      <c r="CP1619" s="380">
        <v>194404</v>
      </c>
      <c r="CQ1619" s="380" t="s">
        <v>141664</v>
      </c>
    </row>
    <row r="1620" spans="94:95" ht="14.5" x14ac:dyDescent="0.3">
      <c r="CP1620" s="380">
        <v>201001</v>
      </c>
      <c r="CQ1620" s="380" t="s">
        <v>141646</v>
      </c>
    </row>
    <row r="1621" spans="94:95" ht="14.5" x14ac:dyDescent="0.3">
      <c r="CP1621" s="380">
        <v>201002</v>
      </c>
      <c r="CQ1621" s="380" t="s">
        <v>141646</v>
      </c>
    </row>
    <row r="1622" spans="94:95" ht="14.5" x14ac:dyDescent="0.3">
      <c r="CP1622" s="380">
        <v>201003</v>
      </c>
      <c r="CQ1622" s="380" t="s">
        <v>141646</v>
      </c>
    </row>
    <row r="1623" spans="94:95" ht="14.5" x14ac:dyDescent="0.3">
      <c r="CP1623" s="380">
        <v>201004</v>
      </c>
      <c r="CQ1623" s="380" t="s">
        <v>141646</v>
      </c>
    </row>
    <row r="1624" spans="94:95" ht="14.5" x14ac:dyDescent="0.3">
      <c r="CP1624" s="380">
        <v>201005</v>
      </c>
      <c r="CQ1624" s="380" t="s">
        <v>141646</v>
      </c>
    </row>
    <row r="1625" spans="94:95" ht="14.5" x14ac:dyDescent="0.3">
      <c r="CP1625" s="380">
        <v>201006</v>
      </c>
      <c r="CQ1625" s="380" t="s">
        <v>141646</v>
      </c>
    </row>
    <row r="1626" spans="94:95" ht="14.5" x14ac:dyDescent="0.3">
      <c r="CP1626" s="380">
        <v>201007</v>
      </c>
      <c r="CQ1626" s="380" t="s">
        <v>141646</v>
      </c>
    </row>
    <row r="1627" spans="94:95" ht="14.5" x14ac:dyDescent="0.3">
      <c r="CP1627" s="380">
        <v>201008</v>
      </c>
      <c r="CQ1627" s="380" t="s">
        <v>141646</v>
      </c>
    </row>
    <row r="1628" spans="94:95" ht="14.5" x14ac:dyDescent="0.3">
      <c r="CP1628" s="380">
        <v>201009</v>
      </c>
      <c r="CQ1628" s="380" t="s">
        <v>141646</v>
      </c>
    </row>
    <row r="1629" spans="94:95" ht="14.5" x14ac:dyDescent="0.3">
      <c r="CP1629" s="380">
        <v>201010</v>
      </c>
      <c r="CQ1629" s="380" t="s">
        <v>141646</v>
      </c>
    </row>
    <row r="1630" spans="94:95" ht="14.5" x14ac:dyDescent="0.3">
      <c r="CP1630" s="380">
        <v>201011</v>
      </c>
      <c r="CQ1630" s="380" t="s">
        <v>141646</v>
      </c>
    </row>
    <row r="1631" spans="94:95" ht="14.5" x14ac:dyDescent="0.3">
      <c r="CP1631" s="380">
        <v>201012</v>
      </c>
      <c r="CQ1631" s="380" t="s">
        <v>141646</v>
      </c>
    </row>
    <row r="1632" spans="94:95" ht="14.5" x14ac:dyDescent="0.3">
      <c r="CP1632" s="380">
        <v>201013</v>
      </c>
      <c r="CQ1632" s="380" t="s">
        <v>141646</v>
      </c>
    </row>
    <row r="1633" spans="94:95" ht="14.5" x14ac:dyDescent="0.3">
      <c r="CP1633" s="380">
        <v>201014</v>
      </c>
      <c r="CQ1633" s="380" t="s">
        <v>141646</v>
      </c>
    </row>
    <row r="1634" spans="94:95" ht="14.5" x14ac:dyDescent="0.3">
      <c r="CP1634" s="380">
        <v>201015</v>
      </c>
      <c r="CQ1634" s="380" t="s">
        <v>141646</v>
      </c>
    </row>
    <row r="1635" spans="94:95" ht="14.5" x14ac:dyDescent="0.3">
      <c r="CP1635" s="380">
        <v>201016</v>
      </c>
      <c r="CQ1635" s="380" t="s">
        <v>141646</v>
      </c>
    </row>
    <row r="1636" spans="94:95" ht="14.5" x14ac:dyDescent="0.3">
      <c r="CP1636" s="380">
        <v>201017</v>
      </c>
      <c r="CQ1636" s="380" t="s">
        <v>141646</v>
      </c>
    </row>
    <row r="1637" spans="94:95" ht="14.5" x14ac:dyDescent="0.3">
      <c r="CP1637" s="380">
        <v>201018</v>
      </c>
      <c r="CQ1637" s="380" t="s">
        <v>141646</v>
      </c>
    </row>
    <row r="1638" spans="94:95" ht="14.5" x14ac:dyDescent="0.3">
      <c r="CP1638" s="380">
        <v>201019</v>
      </c>
      <c r="CQ1638" s="380" t="s">
        <v>141646</v>
      </c>
    </row>
    <row r="1639" spans="94:95" ht="14.5" x14ac:dyDescent="0.3">
      <c r="CP1639" s="380">
        <v>201020</v>
      </c>
      <c r="CQ1639" s="380" t="s">
        <v>141646</v>
      </c>
    </row>
    <row r="1640" spans="94:95" ht="14.5" x14ac:dyDescent="0.3">
      <c r="CP1640" s="380">
        <v>201021</v>
      </c>
      <c r="CQ1640" s="380" t="s">
        <v>141646</v>
      </c>
    </row>
    <row r="1641" spans="94:95" ht="14.5" x14ac:dyDescent="0.3">
      <c r="CP1641" s="380">
        <v>201102</v>
      </c>
      <c r="CQ1641" s="380" t="s">
        <v>141646</v>
      </c>
    </row>
    <row r="1642" spans="94:95" ht="14.5" x14ac:dyDescent="0.3">
      <c r="CP1642" s="380">
        <v>201103</v>
      </c>
      <c r="CQ1642" s="380" t="s">
        <v>141646</v>
      </c>
    </row>
    <row r="1643" spans="94:95" ht="14.5" x14ac:dyDescent="0.3">
      <c r="CP1643" s="380">
        <v>201201</v>
      </c>
      <c r="CQ1643" s="380" t="s">
        <v>141646</v>
      </c>
    </row>
    <row r="1644" spans="94:95" ht="14.5" x14ac:dyDescent="0.3">
      <c r="CP1644" s="380">
        <v>201204</v>
      </c>
      <c r="CQ1644" s="380" t="s">
        <v>141646</v>
      </c>
    </row>
    <row r="1645" spans="94:95" ht="14.5" x14ac:dyDescent="0.3">
      <c r="CP1645" s="380">
        <v>201206</v>
      </c>
      <c r="CQ1645" s="380" t="s">
        <v>141646</v>
      </c>
    </row>
    <row r="1646" spans="94:95" ht="14.5" x14ac:dyDescent="0.3">
      <c r="CP1646" s="380">
        <v>201301</v>
      </c>
      <c r="CQ1646" s="380" t="s">
        <v>141646</v>
      </c>
    </row>
    <row r="1647" spans="94:95" ht="14.5" x14ac:dyDescent="0.3">
      <c r="CP1647" s="380">
        <v>201302</v>
      </c>
      <c r="CQ1647" s="380" t="s">
        <v>141646</v>
      </c>
    </row>
    <row r="1648" spans="94:95" ht="14.5" x14ac:dyDescent="0.3">
      <c r="CP1648" s="380">
        <v>201303</v>
      </c>
      <c r="CQ1648" s="380" t="s">
        <v>141646</v>
      </c>
    </row>
    <row r="1649" spans="94:95" ht="14.5" x14ac:dyDescent="0.3">
      <c r="CP1649" s="380">
        <v>201304</v>
      </c>
      <c r="CQ1649" s="380" t="s">
        <v>141646</v>
      </c>
    </row>
    <row r="1650" spans="94:95" ht="14.5" x14ac:dyDescent="0.3">
      <c r="CP1650" s="380">
        <v>201305</v>
      </c>
      <c r="CQ1650" s="380" t="s">
        <v>141646</v>
      </c>
    </row>
    <row r="1651" spans="94:95" ht="14.5" x14ac:dyDescent="0.3">
      <c r="CP1651" s="380">
        <v>201306</v>
      </c>
      <c r="CQ1651" s="380" t="s">
        <v>141646</v>
      </c>
    </row>
    <row r="1652" spans="94:95" ht="14.5" x14ac:dyDescent="0.3">
      <c r="CP1652" s="380">
        <v>201307</v>
      </c>
      <c r="CQ1652" s="380" t="s">
        <v>141646</v>
      </c>
    </row>
    <row r="1653" spans="94:95" ht="14.5" x14ac:dyDescent="0.3">
      <c r="CP1653" s="380">
        <v>201309</v>
      </c>
      <c r="CQ1653" s="380" t="s">
        <v>141646</v>
      </c>
    </row>
    <row r="1654" spans="94:95" ht="14.5" x14ac:dyDescent="0.3">
      <c r="CP1654" s="380">
        <v>201310</v>
      </c>
      <c r="CQ1654" s="380" t="s">
        <v>141646</v>
      </c>
    </row>
    <row r="1655" spans="94:95" ht="14.5" x14ac:dyDescent="0.3">
      <c r="CP1655" s="380">
        <v>201311</v>
      </c>
      <c r="CQ1655" s="380" t="s">
        <v>141646</v>
      </c>
    </row>
    <row r="1656" spans="94:95" ht="14.5" x14ac:dyDescent="0.3">
      <c r="CP1656" s="380">
        <v>201312</v>
      </c>
      <c r="CQ1656" s="380" t="s">
        <v>141646</v>
      </c>
    </row>
    <row r="1657" spans="94:95" ht="14.5" x14ac:dyDescent="0.3">
      <c r="CP1657" s="380">
        <v>201313</v>
      </c>
      <c r="CQ1657" s="380" t="s">
        <v>141646</v>
      </c>
    </row>
    <row r="1658" spans="94:95" ht="14.5" x14ac:dyDescent="0.3">
      <c r="CP1658" s="380">
        <v>201314</v>
      </c>
      <c r="CQ1658" s="380" t="s">
        <v>141646</v>
      </c>
    </row>
    <row r="1659" spans="94:95" ht="14.5" x14ac:dyDescent="0.3">
      <c r="CP1659" s="380">
        <v>201315</v>
      </c>
      <c r="CQ1659" s="380" t="s">
        <v>141646</v>
      </c>
    </row>
    <row r="1660" spans="94:95" ht="14.5" x14ac:dyDescent="0.3">
      <c r="CP1660" s="380">
        <v>201316</v>
      </c>
      <c r="CQ1660" s="380" t="s">
        <v>141646</v>
      </c>
    </row>
    <row r="1661" spans="94:95" ht="14.5" x14ac:dyDescent="0.3">
      <c r="CP1661" s="380">
        <v>201317</v>
      </c>
      <c r="CQ1661" s="380" t="s">
        <v>141646</v>
      </c>
    </row>
    <row r="1662" spans="94:95" ht="14.5" x14ac:dyDescent="0.3">
      <c r="CP1662" s="380">
        <v>201318</v>
      </c>
      <c r="CQ1662" s="380" t="s">
        <v>141646</v>
      </c>
    </row>
    <row r="1663" spans="94:95" ht="14.5" x14ac:dyDescent="0.3">
      <c r="CP1663" s="380">
        <v>202001</v>
      </c>
      <c r="CQ1663" s="380" t="s">
        <v>141646</v>
      </c>
    </row>
    <row r="1664" spans="94:95" ht="14.5" x14ac:dyDescent="0.3">
      <c r="CP1664" s="380">
        <v>202002</v>
      </c>
      <c r="CQ1664" s="380" t="s">
        <v>141646</v>
      </c>
    </row>
    <row r="1665" spans="94:95" ht="14.5" x14ac:dyDescent="0.3">
      <c r="CP1665" s="380">
        <v>202121</v>
      </c>
      <c r="CQ1665" s="380" t="s">
        <v>141646</v>
      </c>
    </row>
    <row r="1666" spans="94:95" ht="14.5" x14ac:dyDescent="0.3">
      <c r="CP1666" s="380">
        <v>202122</v>
      </c>
      <c r="CQ1666" s="380" t="s">
        <v>141646</v>
      </c>
    </row>
    <row r="1667" spans="94:95" ht="14.5" x14ac:dyDescent="0.3">
      <c r="CP1667" s="380">
        <v>202123</v>
      </c>
      <c r="CQ1667" s="380" t="s">
        <v>141646</v>
      </c>
    </row>
    <row r="1668" spans="94:95" ht="14.5" x14ac:dyDescent="0.3">
      <c r="CP1668" s="380">
        <v>202124</v>
      </c>
      <c r="CQ1668" s="380" t="s">
        <v>141646</v>
      </c>
    </row>
    <row r="1669" spans="94:95" ht="14.5" x14ac:dyDescent="0.3">
      <c r="CP1669" s="380">
        <v>202125</v>
      </c>
      <c r="CQ1669" s="380" t="s">
        <v>141646</v>
      </c>
    </row>
    <row r="1670" spans="94:95" ht="14.5" x14ac:dyDescent="0.3">
      <c r="CP1670" s="380">
        <v>202126</v>
      </c>
      <c r="CQ1670" s="380" t="s">
        <v>141646</v>
      </c>
    </row>
    <row r="1671" spans="94:95" ht="14.5" x14ac:dyDescent="0.3">
      <c r="CP1671" s="380">
        <v>202127</v>
      </c>
      <c r="CQ1671" s="380" t="s">
        <v>141646</v>
      </c>
    </row>
    <row r="1672" spans="94:95" ht="14.5" x14ac:dyDescent="0.3">
      <c r="CP1672" s="380">
        <v>202128</v>
      </c>
      <c r="CQ1672" s="380" t="s">
        <v>141646</v>
      </c>
    </row>
    <row r="1673" spans="94:95" ht="14.5" x14ac:dyDescent="0.3">
      <c r="CP1673" s="380">
        <v>202129</v>
      </c>
      <c r="CQ1673" s="380" t="s">
        <v>141646</v>
      </c>
    </row>
    <row r="1674" spans="94:95" ht="14.5" x14ac:dyDescent="0.3">
      <c r="CP1674" s="380">
        <v>202130</v>
      </c>
      <c r="CQ1674" s="380" t="s">
        <v>141646</v>
      </c>
    </row>
    <row r="1675" spans="94:95" ht="14.5" x14ac:dyDescent="0.3">
      <c r="CP1675" s="380">
        <v>202131</v>
      </c>
      <c r="CQ1675" s="380" t="s">
        <v>141646</v>
      </c>
    </row>
    <row r="1676" spans="94:95" ht="14.5" x14ac:dyDescent="0.3">
      <c r="CP1676" s="380">
        <v>202132</v>
      </c>
      <c r="CQ1676" s="380" t="s">
        <v>141646</v>
      </c>
    </row>
    <row r="1677" spans="94:95" ht="14.5" x14ac:dyDescent="0.3">
      <c r="CP1677" s="380">
        <v>202133</v>
      </c>
      <c r="CQ1677" s="380" t="s">
        <v>141646</v>
      </c>
    </row>
    <row r="1678" spans="94:95" ht="14.5" x14ac:dyDescent="0.3">
      <c r="CP1678" s="380">
        <v>202134</v>
      </c>
      <c r="CQ1678" s="380" t="s">
        <v>141646</v>
      </c>
    </row>
    <row r="1679" spans="94:95" ht="14.5" x14ac:dyDescent="0.3">
      <c r="CP1679" s="380">
        <v>202135</v>
      </c>
      <c r="CQ1679" s="380" t="s">
        <v>141646</v>
      </c>
    </row>
    <row r="1680" spans="94:95" ht="14.5" x14ac:dyDescent="0.3">
      <c r="CP1680" s="380">
        <v>202136</v>
      </c>
      <c r="CQ1680" s="380" t="s">
        <v>141646</v>
      </c>
    </row>
    <row r="1681" spans="94:95" ht="14.5" x14ac:dyDescent="0.3">
      <c r="CP1681" s="380">
        <v>202137</v>
      </c>
      <c r="CQ1681" s="380" t="s">
        <v>141646</v>
      </c>
    </row>
    <row r="1682" spans="94:95" ht="14.5" x14ac:dyDescent="0.3">
      <c r="CP1682" s="380">
        <v>202138</v>
      </c>
      <c r="CQ1682" s="380" t="s">
        <v>141646</v>
      </c>
    </row>
    <row r="1683" spans="94:95" ht="14.5" x14ac:dyDescent="0.3">
      <c r="CP1683" s="380">
        <v>202139</v>
      </c>
      <c r="CQ1683" s="380" t="s">
        <v>141646</v>
      </c>
    </row>
    <row r="1684" spans="94:95" ht="14.5" x14ac:dyDescent="0.3">
      <c r="CP1684" s="380">
        <v>202140</v>
      </c>
      <c r="CQ1684" s="380" t="s">
        <v>141646</v>
      </c>
    </row>
    <row r="1685" spans="94:95" ht="14.5" x14ac:dyDescent="0.3">
      <c r="CP1685" s="380">
        <v>202141</v>
      </c>
      <c r="CQ1685" s="380" t="s">
        <v>141646</v>
      </c>
    </row>
    <row r="1686" spans="94:95" ht="14.5" x14ac:dyDescent="0.3">
      <c r="CP1686" s="380">
        <v>202142</v>
      </c>
      <c r="CQ1686" s="380" t="s">
        <v>141646</v>
      </c>
    </row>
    <row r="1687" spans="94:95" ht="14.5" x14ac:dyDescent="0.3">
      <c r="CP1687" s="380">
        <v>202143</v>
      </c>
      <c r="CQ1687" s="380" t="s">
        <v>141646</v>
      </c>
    </row>
    <row r="1688" spans="94:95" ht="14.5" x14ac:dyDescent="0.3">
      <c r="CP1688" s="380">
        <v>202145</v>
      </c>
      <c r="CQ1688" s="380" t="s">
        <v>141646</v>
      </c>
    </row>
    <row r="1689" spans="94:95" ht="14.5" x14ac:dyDescent="0.3">
      <c r="CP1689" s="380">
        <v>202146</v>
      </c>
      <c r="CQ1689" s="380" t="s">
        <v>141646</v>
      </c>
    </row>
    <row r="1690" spans="94:95" ht="14.5" x14ac:dyDescent="0.3">
      <c r="CP1690" s="380">
        <v>202150</v>
      </c>
      <c r="CQ1690" s="380" t="s">
        <v>141646</v>
      </c>
    </row>
    <row r="1691" spans="94:95" ht="14.5" x14ac:dyDescent="0.3">
      <c r="CP1691" s="380">
        <v>202155</v>
      </c>
      <c r="CQ1691" s="380" t="s">
        <v>141646</v>
      </c>
    </row>
    <row r="1692" spans="94:95" ht="14.5" x14ac:dyDescent="0.3">
      <c r="CP1692" s="380">
        <v>202165</v>
      </c>
      <c r="CQ1692" s="380" t="s">
        <v>141646</v>
      </c>
    </row>
    <row r="1693" spans="94:95" ht="14.5" x14ac:dyDescent="0.3">
      <c r="CP1693" s="380">
        <v>202170</v>
      </c>
      <c r="CQ1693" s="380" t="s">
        <v>141646</v>
      </c>
    </row>
    <row r="1694" spans="94:95" ht="14.5" x14ac:dyDescent="0.3">
      <c r="CP1694" s="380">
        <v>202280</v>
      </c>
      <c r="CQ1694" s="380" t="s">
        <v>141646</v>
      </c>
    </row>
    <row r="1695" spans="94:95" ht="14.5" x14ac:dyDescent="0.3">
      <c r="CP1695" s="380">
        <v>202281</v>
      </c>
      <c r="CQ1695" s="380" t="s">
        <v>141646</v>
      </c>
    </row>
    <row r="1696" spans="94:95" ht="14.5" x14ac:dyDescent="0.3">
      <c r="CP1696" s="380">
        <v>202282</v>
      </c>
      <c r="CQ1696" s="380" t="s">
        <v>141646</v>
      </c>
    </row>
    <row r="1697" spans="94:95" ht="14.5" x14ac:dyDescent="0.3">
      <c r="CP1697" s="380">
        <v>203001</v>
      </c>
      <c r="CQ1697" s="380" t="s">
        <v>141646</v>
      </c>
    </row>
    <row r="1698" spans="94:95" ht="14.5" x14ac:dyDescent="0.3">
      <c r="CP1698" s="380">
        <v>203002</v>
      </c>
      <c r="CQ1698" s="380" t="s">
        <v>141646</v>
      </c>
    </row>
    <row r="1699" spans="94:95" ht="14.5" x14ac:dyDescent="0.3">
      <c r="CP1699" s="380">
        <v>203129</v>
      </c>
      <c r="CQ1699" s="380" t="s">
        <v>141646</v>
      </c>
    </row>
    <row r="1700" spans="94:95" ht="14.5" x14ac:dyDescent="0.3">
      <c r="CP1700" s="380">
        <v>203131</v>
      </c>
      <c r="CQ1700" s="380" t="s">
        <v>141646</v>
      </c>
    </row>
    <row r="1701" spans="94:95" ht="14.5" x14ac:dyDescent="0.3">
      <c r="CP1701" s="380">
        <v>203132</v>
      </c>
      <c r="CQ1701" s="380" t="s">
        <v>141646</v>
      </c>
    </row>
    <row r="1702" spans="94:95" ht="14.5" x14ac:dyDescent="0.3">
      <c r="CP1702" s="380">
        <v>203135</v>
      </c>
      <c r="CQ1702" s="380" t="s">
        <v>141646</v>
      </c>
    </row>
    <row r="1703" spans="94:95" ht="14.5" x14ac:dyDescent="0.3">
      <c r="CP1703" s="380">
        <v>203141</v>
      </c>
      <c r="CQ1703" s="380" t="s">
        <v>141646</v>
      </c>
    </row>
    <row r="1704" spans="94:95" ht="14.5" x14ac:dyDescent="0.3">
      <c r="CP1704" s="380">
        <v>203150</v>
      </c>
      <c r="CQ1704" s="380" t="s">
        <v>141646</v>
      </c>
    </row>
    <row r="1705" spans="94:95" ht="14.5" x14ac:dyDescent="0.3">
      <c r="CP1705" s="380">
        <v>203155</v>
      </c>
      <c r="CQ1705" s="380" t="s">
        <v>141646</v>
      </c>
    </row>
    <row r="1706" spans="94:95" ht="14.5" x14ac:dyDescent="0.3">
      <c r="CP1706" s="380">
        <v>203201</v>
      </c>
      <c r="CQ1706" s="380" t="s">
        <v>141646</v>
      </c>
    </row>
    <row r="1707" spans="94:95" ht="14.5" x14ac:dyDescent="0.3">
      <c r="CP1707" s="380">
        <v>203202</v>
      </c>
      <c r="CQ1707" s="380" t="s">
        <v>141646</v>
      </c>
    </row>
    <row r="1708" spans="94:95" ht="14.5" x14ac:dyDescent="0.3">
      <c r="CP1708" s="380">
        <v>203203</v>
      </c>
      <c r="CQ1708" s="380" t="s">
        <v>141646</v>
      </c>
    </row>
    <row r="1709" spans="94:95" ht="14.5" x14ac:dyDescent="0.3">
      <c r="CP1709" s="380">
        <v>203205</v>
      </c>
      <c r="CQ1709" s="380" t="s">
        <v>141646</v>
      </c>
    </row>
    <row r="1710" spans="94:95" ht="14.5" x14ac:dyDescent="0.3">
      <c r="CP1710" s="380">
        <v>203206</v>
      </c>
      <c r="CQ1710" s="380" t="s">
        <v>141646</v>
      </c>
    </row>
    <row r="1711" spans="94:95" ht="14.5" x14ac:dyDescent="0.3">
      <c r="CP1711" s="380">
        <v>203207</v>
      </c>
      <c r="CQ1711" s="380" t="s">
        <v>141646</v>
      </c>
    </row>
    <row r="1712" spans="94:95" ht="14.5" x14ac:dyDescent="0.3">
      <c r="CP1712" s="380">
        <v>203209</v>
      </c>
      <c r="CQ1712" s="380" t="s">
        <v>141646</v>
      </c>
    </row>
    <row r="1713" spans="94:95" ht="14.5" x14ac:dyDescent="0.3">
      <c r="CP1713" s="380">
        <v>203389</v>
      </c>
      <c r="CQ1713" s="380" t="s">
        <v>141646</v>
      </c>
    </row>
    <row r="1714" spans="94:95" ht="14.5" x14ac:dyDescent="0.3">
      <c r="CP1714" s="380">
        <v>203390</v>
      </c>
      <c r="CQ1714" s="380" t="s">
        <v>141646</v>
      </c>
    </row>
    <row r="1715" spans="94:95" ht="14.5" x14ac:dyDescent="0.3">
      <c r="CP1715" s="380">
        <v>203391</v>
      </c>
      <c r="CQ1715" s="380" t="s">
        <v>141646</v>
      </c>
    </row>
    <row r="1716" spans="94:95" ht="14.5" x14ac:dyDescent="0.3">
      <c r="CP1716" s="380">
        <v>203392</v>
      </c>
      <c r="CQ1716" s="380" t="s">
        <v>141646</v>
      </c>
    </row>
    <row r="1717" spans="94:95" ht="14.5" x14ac:dyDescent="0.3">
      <c r="CP1717" s="380">
        <v>203393</v>
      </c>
      <c r="CQ1717" s="380" t="s">
        <v>141646</v>
      </c>
    </row>
    <row r="1718" spans="94:95" ht="14.5" x14ac:dyDescent="0.3">
      <c r="CP1718" s="380">
        <v>203394</v>
      </c>
      <c r="CQ1718" s="380" t="s">
        <v>141646</v>
      </c>
    </row>
    <row r="1719" spans="94:95" ht="14.5" x14ac:dyDescent="0.3">
      <c r="CP1719" s="380">
        <v>203395</v>
      </c>
      <c r="CQ1719" s="380" t="s">
        <v>141646</v>
      </c>
    </row>
    <row r="1720" spans="94:95" ht="14.5" x14ac:dyDescent="0.3">
      <c r="CP1720" s="380">
        <v>203396</v>
      </c>
      <c r="CQ1720" s="380" t="s">
        <v>141646</v>
      </c>
    </row>
    <row r="1721" spans="94:95" ht="14.5" x14ac:dyDescent="0.3">
      <c r="CP1721" s="380">
        <v>203397</v>
      </c>
      <c r="CQ1721" s="380" t="s">
        <v>141646</v>
      </c>
    </row>
    <row r="1722" spans="94:95" ht="14.5" x14ac:dyDescent="0.3">
      <c r="CP1722" s="380">
        <v>203398</v>
      </c>
      <c r="CQ1722" s="380" t="s">
        <v>141646</v>
      </c>
    </row>
    <row r="1723" spans="94:95" ht="14.5" x14ac:dyDescent="0.3">
      <c r="CP1723" s="380">
        <v>203399</v>
      </c>
      <c r="CQ1723" s="380" t="s">
        <v>141646</v>
      </c>
    </row>
    <row r="1724" spans="94:95" ht="14.5" x14ac:dyDescent="0.3">
      <c r="CP1724" s="380">
        <v>203401</v>
      </c>
      <c r="CQ1724" s="380" t="s">
        <v>141646</v>
      </c>
    </row>
    <row r="1725" spans="94:95" ht="14.5" x14ac:dyDescent="0.3">
      <c r="CP1725" s="380">
        <v>203402</v>
      </c>
      <c r="CQ1725" s="380" t="s">
        <v>141646</v>
      </c>
    </row>
    <row r="1726" spans="94:95" ht="14.5" x14ac:dyDescent="0.3">
      <c r="CP1726" s="380">
        <v>203403</v>
      </c>
      <c r="CQ1726" s="380" t="s">
        <v>141646</v>
      </c>
    </row>
    <row r="1727" spans="94:95" ht="14.5" x14ac:dyDescent="0.3">
      <c r="CP1727" s="380">
        <v>203405</v>
      </c>
      <c r="CQ1727" s="380" t="s">
        <v>141646</v>
      </c>
    </row>
    <row r="1728" spans="94:95" ht="14.5" x14ac:dyDescent="0.3">
      <c r="CP1728" s="380">
        <v>203407</v>
      </c>
      <c r="CQ1728" s="380" t="s">
        <v>141646</v>
      </c>
    </row>
    <row r="1729" spans="94:95" ht="14.5" x14ac:dyDescent="0.3">
      <c r="CP1729" s="380">
        <v>203408</v>
      </c>
      <c r="CQ1729" s="380" t="s">
        <v>141646</v>
      </c>
    </row>
    <row r="1730" spans="94:95" ht="14.5" x14ac:dyDescent="0.3">
      <c r="CP1730" s="380">
        <v>203409</v>
      </c>
      <c r="CQ1730" s="380" t="s">
        <v>141646</v>
      </c>
    </row>
    <row r="1731" spans="94:95" ht="14.5" x14ac:dyDescent="0.3">
      <c r="CP1731" s="380">
        <v>203411</v>
      </c>
      <c r="CQ1731" s="380" t="s">
        <v>141646</v>
      </c>
    </row>
    <row r="1732" spans="94:95" ht="14.5" x14ac:dyDescent="0.3">
      <c r="CP1732" s="380">
        <v>203412</v>
      </c>
      <c r="CQ1732" s="380" t="s">
        <v>141646</v>
      </c>
    </row>
    <row r="1733" spans="94:95" ht="14.5" x14ac:dyDescent="0.3">
      <c r="CP1733" s="380">
        <v>204101</v>
      </c>
      <c r="CQ1733" s="380" t="s">
        <v>141646</v>
      </c>
    </row>
    <row r="1734" spans="94:95" ht="14.5" x14ac:dyDescent="0.3">
      <c r="CP1734" s="380">
        <v>204102</v>
      </c>
      <c r="CQ1734" s="380" t="s">
        <v>141646</v>
      </c>
    </row>
    <row r="1735" spans="94:95" ht="14.5" x14ac:dyDescent="0.3">
      <c r="CP1735" s="380">
        <v>204211</v>
      </c>
      <c r="CQ1735" s="380" t="s">
        <v>141646</v>
      </c>
    </row>
    <row r="1736" spans="94:95" ht="14.5" x14ac:dyDescent="0.3">
      <c r="CP1736" s="380">
        <v>204212</v>
      </c>
      <c r="CQ1736" s="380" t="s">
        <v>141646</v>
      </c>
    </row>
    <row r="1737" spans="94:95" ht="14.5" x14ac:dyDescent="0.3">
      <c r="CP1737" s="380">
        <v>204213</v>
      </c>
      <c r="CQ1737" s="380" t="s">
        <v>141646</v>
      </c>
    </row>
    <row r="1738" spans="94:95" ht="14.5" x14ac:dyDescent="0.3">
      <c r="CP1738" s="380">
        <v>204214</v>
      </c>
      <c r="CQ1738" s="380" t="s">
        <v>141646</v>
      </c>
    </row>
    <row r="1739" spans="94:95" ht="14.5" x14ac:dyDescent="0.3">
      <c r="CP1739" s="380">
        <v>204215</v>
      </c>
      <c r="CQ1739" s="380" t="s">
        <v>141646</v>
      </c>
    </row>
    <row r="1740" spans="94:95" ht="14.5" x14ac:dyDescent="0.3">
      <c r="CP1740" s="380">
        <v>204216</v>
      </c>
      <c r="CQ1740" s="380" t="s">
        <v>141646</v>
      </c>
    </row>
    <row r="1741" spans="94:95" ht="14.5" x14ac:dyDescent="0.3">
      <c r="CP1741" s="380">
        <v>205001</v>
      </c>
      <c r="CQ1741" s="380" t="s">
        <v>141646</v>
      </c>
    </row>
    <row r="1742" spans="94:95" ht="14.5" x14ac:dyDescent="0.3">
      <c r="CP1742" s="380">
        <v>205119</v>
      </c>
      <c r="CQ1742" s="380" t="s">
        <v>141646</v>
      </c>
    </row>
    <row r="1743" spans="94:95" ht="14.5" x14ac:dyDescent="0.3">
      <c r="CP1743" s="380">
        <v>205121</v>
      </c>
      <c r="CQ1743" s="380" t="s">
        <v>141646</v>
      </c>
    </row>
    <row r="1744" spans="94:95" ht="14.5" x14ac:dyDescent="0.3">
      <c r="CP1744" s="380">
        <v>205247</v>
      </c>
      <c r="CQ1744" s="380" t="s">
        <v>141646</v>
      </c>
    </row>
    <row r="1745" spans="94:95" ht="14.5" x14ac:dyDescent="0.3">
      <c r="CP1745" s="380">
        <v>205261</v>
      </c>
      <c r="CQ1745" s="380" t="s">
        <v>141646</v>
      </c>
    </row>
    <row r="1746" spans="94:95" ht="14.5" x14ac:dyDescent="0.3">
      <c r="CP1746" s="380">
        <v>205262</v>
      </c>
      <c r="CQ1746" s="380" t="s">
        <v>141646</v>
      </c>
    </row>
    <row r="1747" spans="94:95" ht="14.5" x14ac:dyDescent="0.3">
      <c r="CP1747" s="380">
        <v>205263</v>
      </c>
      <c r="CQ1747" s="380" t="s">
        <v>141646</v>
      </c>
    </row>
    <row r="1748" spans="94:95" ht="14.5" x14ac:dyDescent="0.3">
      <c r="CP1748" s="380">
        <v>205264</v>
      </c>
      <c r="CQ1748" s="380" t="s">
        <v>141646</v>
      </c>
    </row>
    <row r="1749" spans="94:95" ht="14.5" x14ac:dyDescent="0.3">
      <c r="CP1749" s="380">
        <v>205265</v>
      </c>
      <c r="CQ1749" s="380" t="s">
        <v>141646</v>
      </c>
    </row>
    <row r="1750" spans="94:95" ht="14.5" x14ac:dyDescent="0.3">
      <c r="CP1750" s="380">
        <v>205267</v>
      </c>
      <c r="CQ1750" s="380" t="s">
        <v>141646</v>
      </c>
    </row>
    <row r="1751" spans="94:95" ht="14.5" x14ac:dyDescent="0.3">
      <c r="CP1751" s="380">
        <v>205268</v>
      </c>
      <c r="CQ1751" s="380" t="s">
        <v>141646</v>
      </c>
    </row>
    <row r="1752" spans="94:95" ht="14.5" x14ac:dyDescent="0.3">
      <c r="CP1752" s="380">
        <v>205301</v>
      </c>
      <c r="CQ1752" s="380" t="s">
        <v>141646</v>
      </c>
    </row>
    <row r="1753" spans="94:95" ht="14.5" x14ac:dyDescent="0.3">
      <c r="CP1753" s="380">
        <v>205303</v>
      </c>
      <c r="CQ1753" s="380" t="s">
        <v>141646</v>
      </c>
    </row>
    <row r="1754" spans="94:95" ht="14.5" x14ac:dyDescent="0.3">
      <c r="CP1754" s="380">
        <v>205304</v>
      </c>
      <c r="CQ1754" s="380" t="s">
        <v>141646</v>
      </c>
    </row>
    <row r="1755" spans="94:95" ht="14.5" x14ac:dyDescent="0.3">
      <c r="CP1755" s="380">
        <v>206001</v>
      </c>
      <c r="CQ1755" s="380" t="s">
        <v>141646</v>
      </c>
    </row>
    <row r="1756" spans="94:95" ht="14.5" x14ac:dyDescent="0.3">
      <c r="CP1756" s="380">
        <v>206002</v>
      </c>
      <c r="CQ1756" s="380" t="s">
        <v>141646</v>
      </c>
    </row>
    <row r="1757" spans="94:95" ht="14.5" x14ac:dyDescent="0.3">
      <c r="CP1757" s="380">
        <v>206003</v>
      </c>
      <c r="CQ1757" s="380" t="s">
        <v>141646</v>
      </c>
    </row>
    <row r="1758" spans="94:95" ht="14.5" x14ac:dyDescent="0.3">
      <c r="CP1758" s="380">
        <v>206120</v>
      </c>
      <c r="CQ1758" s="380" t="s">
        <v>141646</v>
      </c>
    </row>
    <row r="1759" spans="94:95" ht="14.5" x14ac:dyDescent="0.3">
      <c r="CP1759" s="380">
        <v>206121</v>
      </c>
      <c r="CQ1759" s="380" t="s">
        <v>141646</v>
      </c>
    </row>
    <row r="1760" spans="94:95" ht="14.5" x14ac:dyDescent="0.3">
      <c r="CP1760" s="380">
        <v>206122</v>
      </c>
      <c r="CQ1760" s="380" t="s">
        <v>141646</v>
      </c>
    </row>
    <row r="1761" spans="94:95" ht="14.5" x14ac:dyDescent="0.3">
      <c r="CP1761" s="380">
        <v>206123</v>
      </c>
      <c r="CQ1761" s="380" t="s">
        <v>141646</v>
      </c>
    </row>
    <row r="1762" spans="94:95" ht="14.5" x14ac:dyDescent="0.3">
      <c r="CP1762" s="380">
        <v>206124</v>
      </c>
      <c r="CQ1762" s="380" t="s">
        <v>141646</v>
      </c>
    </row>
    <row r="1763" spans="94:95" ht="14.5" x14ac:dyDescent="0.3">
      <c r="CP1763" s="380">
        <v>206125</v>
      </c>
      <c r="CQ1763" s="380" t="s">
        <v>141646</v>
      </c>
    </row>
    <row r="1764" spans="94:95" ht="14.5" x14ac:dyDescent="0.3">
      <c r="CP1764" s="380">
        <v>206126</v>
      </c>
      <c r="CQ1764" s="380" t="s">
        <v>141646</v>
      </c>
    </row>
    <row r="1765" spans="94:95" ht="14.5" x14ac:dyDescent="0.3">
      <c r="CP1765" s="380">
        <v>206127</v>
      </c>
      <c r="CQ1765" s="380" t="s">
        <v>141646</v>
      </c>
    </row>
    <row r="1766" spans="94:95" ht="14.5" x14ac:dyDescent="0.3">
      <c r="CP1766" s="380">
        <v>206128</v>
      </c>
      <c r="CQ1766" s="380" t="s">
        <v>141646</v>
      </c>
    </row>
    <row r="1767" spans="94:95" ht="14.5" x14ac:dyDescent="0.3">
      <c r="CP1767" s="380">
        <v>206129</v>
      </c>
      <c r="CQ1767" s="380" t="s">
        <v>141646</v>
      </c>
    </row>
    <row r="1768" spans="94:95" ht="14.5" x14ac:dyDescent="0.3">
      <c r="CP1768" s="380">
        <v>206130</v>
      </c>
      <c r="CQ1768" s="380" t="s">
        <v>141646</v>
      </c>
    </row>
    <row r="1769" spans="94:95" ht="14.5" x14ac:dyDescent="0.3">
      <c r="CP1769" s="380">
        <v>206131</v>
      </c>
      <c r="CQ1769" s="380" t="s">
        <v>141646</v>
      </c>
    </row>
    <row r="1770" spans="94:95" ht="14.5" x14ac:dyDescent="0.3">
      <c r="CP1770" s="380">
        <v>206241</v>
      </c>
      <c r="CQ1770" s="380" t="s">
        <v>141646</v>
      </c>
    </row>
    <row r="1771" spans="94:95" ht="14.5" x14ac:dyDescent="0.3">
      <c r="CP1771" s="380">
        <v>206242</v>
      </c>
      <c r="CQ1771" s="380" t="s">
        <v>141646</v>
      </c>
    </row>
    <row r="1772" spans="94:95" ht="14.5" x14ac:dyDescent="0.3">
      <c r="CP1772" s="380">
        <v>206243</v>
      </c>
      <c r="CQ1772" s="380" t="s">
        <v>141646</v>
      </c>
    </row>
    <row r="1773" spans="94:95" ht="14.5" x14ac:dyDescent="0.3">
      <c r="CP1773" s="380">
        <v>206244</v>
      </c>
      <c r="CQ1773" s="380" t="s">
        <v>141646</v>
      </c>
    </row>
    <row r="1774" spans="94:95" ht="14.5" x14ac:dyDescent="0.3">
      <c r="CP1774" s="380">
        <v>206245</v>
      </c>
      <c r="CQ1774" s="380" t="s">
        <v>141646</v>
      </c>
    </row>
    <row r="1775" spans="94:95" ht="14.5" x14ac:dyDescent="0.3">
      <c r="CP1775" s="380">
        <v>206246</v>
      </c>
      <c r="CQ1775" s="380" t="s">
        <v>141646</v>
      </c>
    </row>
    <row r="1776" spans="94:95" ht="14.5" x14ac:dyDescent="0.3">
      <c r="CP1776" s="380">
        <v>206247</v>
      </c>
      <c r="CQ1776" s="380" t="s">
        <v>141646</v>
      </c>
    </row>
    <row r="1777" spans="94:95" ht="14.5" x14ac:dyDescent="0.3">
      <c r="CP1777" s="380">
        <v>206248</v>
      </c>
      <c r="CQ1777" s="380" t="s">
        <v>141646</v>
      </c>
    </row>
    <row r="1778" spans="94:95" ht="14.5" x14ac:dyDescent="0.3">
      <c r="CP1778" s="380">
        <v>206249</v>
      </c>
      <c r="CQ1778" s="380" t="s">
        <v>141646</v>
      </c>
    </row>
    <row r="1779" spans="94:95" ht="14.5" x14ac:dyDescent="0.3">
      <c r="CP1779" s="380">
        <v>206250</v>
      </c>
      <c r="CQ1779" s="380" t="s">
        <v>141646</v>
      </c>
    </row>
    <row r="1780" spans="94:95" ht="14.5" x14ac:dyDescent="0.3">
      <c r="CP1780" s="380">
        <v>206251</v>
      </c>
      <c r="CQ1780" s="380" t="s">
        <v>141646</v>
      </c>
    </row>
    <row r="1781" spans="94:95" ht="14.5" x14ac:dyDescent="0.3">
      <c r="CP1781" s="380">
        <v>206252</v>
      </c>
      <c r="CQ1781" s="380" t="s">
        <v>141646</v>
      </c>
    </row>
    <row r="1782" spans="94:95" ht="14.5" x14ac:dyDescent="0.3">
      <c r="CP1782" s="380">
        <v>206253</v>
      </c>
      <c r="CQ1782" s="380" t="s">
        <v>141646</v>
      </c>
    </row>
    <row r="1783" spans="94:95" ht="14.5" x14ac:dyDescent="0.3">
      <c r="CP1783" s="380">
        <v>206255</v>
      </c>
      <c r="CQ1783" s="380" t="s">
        <v>141646</v>
      </c>
    </row>
    <row r="1784" spans="94:95" ht="14.5" x14ac:dyDescent="0.3">
      <c r="CP1784" s="380">
        <v>207001</v>
      </c>
      <c r="CQ1784" s="380" t="s">
        <v>141646</v>
      </c>
    </row>
    <row r="1785" spans="94:95" ht="14.5" x14ac:dyDescent="0.3">
      <c r="CP1785" s="380">
        <v>207002</v>
      </c>
      <c r="CQ1785" s="380" t="s">
        <v>141646</v>
      </c>
    </row>
    <row r="1786" spans="94:95" ht="14.5" x14ac:dyDescent="0.3">
      <c r="CP1786" s="380">
        <v>207003</v>
      </c>
      <c r="CQ1786" s="380" t="s">
        <v>141646</v>
      </c>
    </row>
    <row r="1787" spans="94:95" ht="14.5" x14ac:dyDescent="0.3">
      <c r="CP1787" s="380">
        <v>207120</v>
      </c>
      <c r="CQ1787" s="380" t="s">
        <v>141646</v>
      </c>
    </row>
    <row r="1788" spans="94:95" ht="14.5" x14ac:dyDescent="0.3">
      <c r="CP1788" s="380">
        <v>207121</v>
      </c>
      <c r="CQ1788" s="380" t="s">
        <v>141646</v>
      </c>
    </row>
    <row r="1789" spans="94:95" ht="14.5" x14ac:dyDescent="0.3">
      <c r="CP1789" s="380">
        <v>207122</v>
      </c>
      <c r="CQ1789" s="380" t="s">
        <v>141646</v>
      </c>
    </row>
    <row r="1790" spans="94:95" ht="14.5" x14ac:dyDescent="0.3">
      <c r="CP1790" s="380">
        <v>207123</v>
      </c>
      <c r="CQ1790" s="380" t="s">
        <v>141646</v>
      </c>
    </row>
    <row r="1791" spans="94:95" ht="14.5" x14ac:dyDescent="0.3">
      <c r="CP1791" s="380">
        <v>207124</v>
      </c>
      <c r="CQ1791" s="380" t="s">
        <v>141646</v>
      </c>
    </row>
    <row r="1792" spans="94:95" ht="14.5" x14ac:dyDescent="0.3">
      <c r="CP1792" s="380">
        <v>207125</v>
      </c>
      <c r="CQ1792" s="380" t="s">
        <v>141646</v>
      </c>
    </row>
    <row r="1793" spans="94:95" ht="14.5" x14ac:dyDescent="0.3">
      <c r="CP1793" s="380">
        <v>207241</v>
      </c>
      <c r="CQ1793" s="380" t="s">
        <v>141646</v>
      </c>
    </row>
    <row r="1794" spans="94:95" ht="14.5" x14ac:dyDescent="0.3">
      <c r="CP1794" s="380">
        <v>207242</v>
      </c>
      <c r="CQ1794" s="380" t="s">
        <v>141646</v>
      </c>
    </row>
    <row r="1795" spans="94:95" ht="14.5" x14ac:dyDescent="0.3">
      <c r="CP1795" s="380">
        <v>207243</v>
      </c>
      <c r="CQ1795" s="380" t="s">
        <v>141646</v>
      </c>
    </row>
    <row r="1796" spans="94:95" ht="14.5" x14ac:dyDescent="0.3">
      <c r="CP1796" s="380">
        <v>207244</v>
      </c>
      <c r="CQ1796" s="380" t="s">
        <v>141646</v>
      </c>
    </row>
    <row r="1797" spans="94:95" ht="14.5" x14ac:dyDescent="0.3">
      <c r="CP1797" s="380">
        <v>207245</v>
      </c>
      <c r="CQ1797" s="380" t="s">
        <v>141646</v>
      </c>
    </row>
    <row r="1798" spans="94:95" ht="14.5" x14ac:dyDescent="0.3">
      <c r="CP1798" s="380">
        <v>207246</v>
      </c>
      <c r="CQ1798" s="380" t="s">
        <v>141646</v>
      </c>
    </row>
    <row r="1799" spans="94:95" ht="14.5" x14ac:dyDescent="0.3">
      <c r="CP1799" s="380">
        <v>207247</v>
      </c>
      <c r="CQ1799" s="380" t="s">
        <v>141646</v>
      </c>
    </row>
    <row r="1800" spans="94:95" ht="14.5" x14ac:dyDescent="0.3">
      <c r="CP1800" s="380">
        <v>207248</v>
      </c>
      <c r="CQ1800" s="380" t="s">
        <v>141646</v>
      </c>
    </row>
    <row r="1801" spans="94:95" ht="14.5" x14ac:dyDescent="0.3">
      <c r="CP1801" s="380">
        <v>207249</v>
      </c>
      <c r="CQ1801" s="380" t="s">
        <v>141646</v>
      </c>
    </row>
    <row r="1802" spans="94:95" ht="14.5" x14ac:dyDescent="0.3">
      <c r="CP1802" s="380">
        <v>207250</v>
      </c>
      <c r="CQ1802" s="380" t="s">
        <v>141646</v>
      </c>
    </row>
    <row r="1803" spans="94:95" ht="14.5" x14ac:dyDescent="0.3">
      <c r="CP1803" s="380">
        <v>207301</v>
      </c>
      <c r="CQ1803" s="380" t="s">
        <v>141646</v>
      </c>
    </row>
    <row r="1804" spans="94:95" ht="14.5" x14ac:dyDescent="0.3">
      <c r="CP1804" s="380">
        <v>207302</v>
      </c>
      <c r="CQ1804" s="380" t="s">
        <v>141646</v>
      </c>
    </row>
    <row r="1805" spans="94:95" ht="14.5" x14ac:dyDescent="0.3">
      <c r="CP1805" s="380">
        <v>207401</v>
      </c>
      <c r="CQ1805" s="380" t="s">
        <v>141646</v>
      </c>
    </row>
    <row r="1806" spans="94:95" ht="14.5" x14ac:dyDescent="0.3">
      <c r="CP1806" s="380">
        <v>207402</v>
      </c>
      <c r="CQ1806" s="380" t="s">
        <v>141646</v>
      </c>
    </row>
    <row r="1807" spans="94:95" ht="14.5" x14ac:dyDescent="0.3">
      <c r="CP1807" s="380">
        <v>207403</v>
      </c>
      <c r="CQ1807" s="380" t="s">
        <v>141646</v>
      </c>
    </row>
    <row r="1808" spans="94:95" ht="14.5" x14ac:dyDescent="0.3">
      <c r="CP1808" s="380">
        <v>208001</v>
      </c>
      <c r="CQ1808" s="380" t="s">
        <v>141646</v>
      </c>
    </row>
    <row r="1809" spans="94:95" ht="14.5" x14ac:dyDescent="0.3">
      <c r="CP1809" s="380">
        <v>208002</v>
      </c>
      <c r="CQ1809" s="380" t="s">
        <v>141646</v>
      </c>
    </row>
    <row r="1810" spans="94:95" ht="14.5" x14ac:dyDescent="0.3">
      <c r="CP1810" s="380">
        <v>208003</v>
      </c>
      <c r="CQ1810" s="380" t="s">
        <v>141646</v>
      </c>
    </row>
    <row r="1811" spans="94:95" ht="14.5" x14ac:dyDescent="0.3">
      <c r="CP1811" s="380">
        <v>208004</v>
      </c>
      <c r="CQ1811" s="380" t="s">
        <v>141646</v>
      </c>
    </row>
    <row r="1812" spans="94:95" ht="14.5" x14ac:dyDescent="0.3">
      <c r="CP1812" s="380">
        <v>208005</v>
      </c>
      <c r="CQ1812" s="380" t="s">
        <v>141646</v>
      </c>
    </row>
    <row r="1813" spans="94:95" ht="14.5" x14ac:dyDescent="0.3">
      <c r="CP1813" s="380">
        <v>208006</v>
      </c>
      <c r="CQ1813" s="380" t="s">
        <v>141646</v>
      </c>
    </row>
    <row r="1814" spans="94:95" ht="14.5" x14ac:dyDescent="0.3">
      <c r="CP1814" s="380">
        <v>208007</v>
      </c>
      <c r="CQ1814" s="380" t="s">
        <v>141646</v>
      </c>
    </row>
    <row r="1815" spans="94:95" ht="14.5" x14ac:dyDescent="0.3">
      <c r="CP1815" s="380">
        <v>208008</v>
      </c>
      <c r="CQ1815" s="380" t="s">
        <v>141646</v>
      </c>
    </row>
    <row r="1816" spans="94:95" ht="14.5" x14ac:dyDescent="0.3">
      <c r="CP1816" s="380">
        <v>208009</v>
      </c>
      <c r="CQ1816" s="380" t="s">
        <v>141646</v>
      </c>
    </row>
    <row r="1817" spans="94:95" ht="14.5" x14ac:dyDescent="0.3">
      <c r="CP1817" s="380">
        <v>208010</v>
      </c>
      <c r="CQ1817" s="380" t="s">
        <v>141646</v>
      </c>
    </row>
    <row r="1818" spans="94:95" ht="14.5" x14ac:dyDescent="0.3">
      <c r="CP1818" s="380">
        <v>208011</v>
      </c>
      <c r="CQ1818" s="380" t="s">
        <v>141646</v>
      </c>
    </row>
    <row r="1819" spans="94:95" ht="14.5" x14ac:dyDescent="0.3">
      <c r="CP1819" s="380">
        <v>208012</v>
      </c>
      <c r="CQ1819" s="380" t="s">
        <v>141646</v>
      </c>
    </row>
    <row r="1820" spans="94:95" ht="14.5" x14ac:dyDescent="0.3">
      <c r="CP1820" s="380">
        <v>208013</v>
      </c>
      <c r="CQ1820" s="380" t="s">
        <v>141646</v>
      </c>
    </row>
    <row r="1821" spans="94:95" ht="14.5" x14ac:dyDescent="0.3">
      <c r="CP1821" s="380">
        <v>208014</v>
      </c>
      <c r="CQ1821" s="380" t="s">
        <v>141646</v>
      </c>
    </row>
    <row r="1822" spans="94:95" ht="14.5" x14ac:dyDescent="0.3">
      <c r="CP1822" s="380">
        <v>208015</v>
      </c>
      <c r="CQ1822" s="380" t="s">
        <v>141646</v>
      </c>
    </row>
    <row r="1823" spans="94:95" ht="14.5" x14ac:dyDescent="0.3">
      <c r="CP1823" s="380">
        <v>208016</v>
      </c>
      <c r="CQ1823" s="380" t="s">
        <v>141646</v>
      </c>
    </row>
    <row r="1824" spans="94:95" ht="14.5" x14ac:dyDescent="0.3">
      <c r="CP1824" s="380">
        <v>208017</v>
      </c>
      <c r="CQ1824" s="380" t="s">
        <v>141646</v>
      </c>
    </row>
    <row r="1825" spans="94:95" ht="14.5" x14ac:dyDescent="0.3">
      <c r="CP1825" s="380">
        <v>208019</v>
      </c>
      <c r="CQ1825" s="380" t="s">
        <v>141646</v>
      </c>
    </row>
    <row r="1826" spans="94:95" ht="14.5" x14ac:dyDescent="0.3">
      <c r="CP1826" s="380">
        <v>208020</v>
      </c>
      <c r="CQ1826" s="380" t="s">
        <v>141646</v>
      </c>
    </row>
    <row r="1827" spans="94:95" ht="14.5" x14ac:dyDescent="0.3">
      <c r="CP1827" s="380">
        <v>208021</v>
      </c>
      <c r="CQ1827" s="380" t="s">
        <v>141646</v>
      </c>
    </row>
    <row r="1828" spans="94:95" ht="14.5" x14ac:dyDescent="0.3">
      <c r="CP1828" s="380">
        <v>208022</v>
      </c>
      <c r="CQ1828" s="380" t="s">
        <v>141646</v>
      </c>
    </row>
    <row r="1829" spans="94:95" ht="14.5" x14ac:dyDescent="0.3">
      <c r="CP1829" s="380">
        <v>208023</v>
      </c>
      <c r="CQ1829" s="380" t="s">
        <v>141646</v>
      </c>
    </row>
    <row r="1830" spans="94:95" ht="14.5" x14ac:dyDescent="0.3">
      <c r="CP1830" s="380">
        <v>208024</v>
      </c>
      <c r="CQ1830" s="380" t="s">
        <v>141646</v>
      </c>
    </row>
    <row r="1831" spans="94:95" ht="14.5" x14ac:dyDescent="0.3">
      <c r="CP1831" s="380">
        <v>208025</v>
      </c>
      <c r="CQ1831" s="380" t="s">
        <v>141646</v>
      </c>
    </row>
    <row r="1832" spans="94:95" ht="14.5" x14ac:dyDescent="0.3">
      <c r="CP1832" s="380">
        <v>208026</v>
      </c>
      <c r="CQ1832" s="380" t="s">
        <v>141646</v>
      </c>
    </row>
    <row r="1833" spans="94:95" ht="14.5" x14ac:dyDescent="0.3">
      <c r="CP1833" s="380">
        <v>208027</v>
      </c>
      <c r="CQ1833" s="380" t="s">
        <v>141646</v>
      </c>
    </row>
    <row r="1834" spans="94:95" ht="14.5" x14ac:dyDescent="0.3">
      <c r="CP1834" s="380">
        <v>209101</v>
      </c>
      <c r="CQ1834" s="380" t="s">
        <v>141646</v>
      </c>
    </row>
    <row r="1835" spans="94:95" ht="14.5" x14ac:dyDescent="0.3">
      <c r="CP1835" s="380">
        <v>209111</v>
      </c>
      <c r="CQ1835" s="380" t="s">
        <v>141646</v>
      </c>
    </row>
    <row r="1836" spans="94:95" ht="14.5" x14ac:dyDescent="0.3">
      <c r="CP1836" s="380">
        <v>209112</v>
      </c>
      <c r="CQ1836" s="380" t="s">
        <v>141646</v>
      </c>
    </row>
    <row r="1837" spans="94:95" ht="14.5" x14ac:dyDescent="0.3">
      <c r="CP1837" s="380">
        <v>209115</v>
      </c>
      <c r="CQ1837" s="380" t="s">
        <v>141646</v>
      </c>
    </row>
    <row r="1838" spans="94:95" ht="14.5" x14ac:dyDescent="0.3">
      <c r="CP1838" s="380">
        <v>209121</v>
      </c>
      <c r="CQ1838" s="380" t="s">
        <v>141646</v>
      </c>
    </row>
    <row r="1839" spans="94:95" ht="14.5" x14ac:dyDescent="0.3">
      <c r="CP1839" s="380">
        <v>209125</v>
      </c>
      <c r="CQ1839" s="380" t="s">
        <v>141646</v>
      </c>
    </row>
    <row r="1840" spans="94:95" ht="14.5" x14ac:dyDescent="0.3">
      <c r="CP1840" s="380">
        <v>209202</v>
      </c>
      <c r="CQ1840" s="380" t="s">
        <v>141646</v>
      </c>
    </row>
    <row r="1841" spans="94:95" ht="14.5" x14ac:dyDescent="0.3">
      <c r="CP1841" s="380">
        <v>209203</v>
      </c>
      <c r="CQ1841" s="380" t="s">
        <v>141646</v>
      </c>
    </row>
    <row r="1842" spans="94:95" ht="14.5" x14ac:dyDescent="0.3">
      <c r="CP1842" s="380">
        <v>209204</v>
      </c>
      <c r="CQ1842" s="380" t="s">
        <v>141646</v>
      </c>
    </row>
    <row r="1843" spans="94:95" ht="14.5" x14ac:dyDescent="0.3">
      <c r="CP1843" s="380">
        <v>209205</v>
      </c>
      <c r="CQ1843" s="380" t="s">
        <v>141646</v>
      </c>
    </row>
    <row r="1844" spans="94:95" ht="14.5" x14ac:dyDescent="0.3">
      <c r="CP1844" s="380">
        <v>209206</v>
      </c>
      <c r="CQ1844" s="380" t="s">
        <v>141646</v>
      </c>
    </row>
    <row r="1845" spans="94:95" ht="14.5" x14ac:dyDescent="0.3">
      <c r="CP1845" s="380">
        <v>209208</v>
      </c>
      <c r="CQ1845" s="380" t="s">
        <v>141646</v>
      </c>
    </row>
    <row r="1846" spans="94:95" ht="14.5" x14ac:dyDescent="0.3">
      <c r="CP1846" s="380">
        <v>209209</v>
      </c>
      <c r="CQ1846" s="380" t="s">
        <v>141646</v>
      </c>
    </row>
    <row r="1847" spans="94:95" ht="14.5" x14ac:dyDescent="0.3">
      <c r="CP1847" s="380">
        <v>209210</v>
      </c>
      <c r="CQ1847" s="380" t="s">
        <v>141646</v>
      </c>
    </row>
    <row r="1848" spans="94:95" ht="14.5" x14ac:dyDescent="0.3">
      <c r="CP1848" s="380">
        <v>209214</v>
      </c>
      <c r="CQ1848" s="380" t="s">
        <v>141646</v>
      </c>
    </row>
    <row r="1849" spans="94:95" ht="14.5" x14ac:dyDescent="0.3">
      <c r="CP1849" s="380">
        <v>209217</v>
      </c>
      <c r="CQ1849" s="380" t="s">
        <v>141646</v>
      </c>
    </row>
    <row r="1850" spans="94:95" ht="14.5" x14ac:dyDescent="0.3">
      <c r="CP1850" s="380">
        <v>209301</v>
      </c>
      <c r="CQ1850" s="380" t="s">
        <v>141646</v>
      </c>
    </row>
    <row r="1851" spans="94:95" ht="14.5" x14ac:dyDescent="0.3">
      <c r="CP1851" s="380">
        <v>209302</v>
      </c>
      <c r="CQ1851" s="380" t="s">
        <v>141646</v>
      </c>
    </row>
    <row r="1852" spans="94:95" ht="14.5" x14ac:dyDescent="0.3">
      <c r="CP1852" s="380">
        <v>209303</v>
      </c>
      <c r="CQ1852" s="380" t="s">
        <v>141646</v>
      </c>
    </row>
    <row r="1853" spans="94:95" ht="14.5" x14ac:dyDescent="0.3">
      <c r="CP1853" s="380">
        <v>209304</v>
      </c>
      <c r="CQ1853" s="380" t="s">
        <v>141646</v>
      </c>
    </row>
    <row r="1854" spans="94:95" ht="14.5" x14ac:dyDescent="0.3">
      <c r="CP1854" s="380">
        <v>209305</v>
      </c>
      <c r="CQ1854" s="380" t="s">
        <v>141646</v>
      </c>
    </row>
    <row r="1855" spans="94:95" ht="14.5" x14ac:dyDescent="0.3">
      <c r="CP1855" s="380">
        <v>209306</v>
      </c>
      <c r="CQ1855" s="380" t="s">
        <v>141646</v>
      </c>
    </row>
    <row r="1856" spans="94:95" ht="14.5" x14ac:dyDescent="0.3">
      <c r="CP1856" s="380">
        <v>209307</v>
      </c>
      <c r="CQ1856" s="380" t="s">
        <v>141646</v>
      </c>
    </row>
    <row r="1857" spans="94:95" ht="14.5" x14ac:dyDescent="0.3">
      <c r="CP1857" s="380">
        <v>209308</v>
      </c>
      <c r="CQ1857" s="380" t="s">
        <v>141646</v>
      </c>
    </row>
    <row r="1858" spans="94:95" ht="14.5" x14ac:dyDescent="0.3">
      <c r="CP1858" s="380">
        <v>209310</v>
      </c>
      <c r="CQ1858" s="380" t="s">
        <v>141646</v>
      </c>
    </row>
    <row r="1859" spans="94:95" ht="14.5" x14ac:dyDescent="0.3">
      <c r="CP1859" s="380">
        <v>209311</v>
      </c>
      <c r="CQ1859" s="380" t="s">
        <v>141646</v>
      </c>
    </row>
    <row r="1860" spans="94:95" ht="14.5" x14ac:dyDescent="0.3">
      <c r="CP1860" s="380">
        <v>209312</v>
      </c>
      <c r="CQ1860" s="380" t="s">
        <v>141646</v>
      </c>
    </row>
    <row r="1861" spans="94:95" ht="14.5" x14ac:dyDescent="0.3">
      <c r="CP1861" s="380">
        <v>209401</v>
      </c>
      <c r="CQ1861" s="380" t="s">
        <v>141646</v>
      </c>
    </row>
    <row r="1862" spans="94:95" ht="14.5" x14ac:dyDescent="0.3">
      <c r="CP1862" s="380">
        <v>209402</v>
      </c>
      <c r="CQ1862" s="380" t="s">
        <v>141646</v>
      </c>
    </row>
    <row r="1863" spans="94:95" ht="14.5" x14ac:dyDescent="0.3">
      <c r="CP1863" s="380">
        <v>209501</v>
      </c>
      <c r="CQ1863" s="380" t="s">
        <v>141646</v>
      </c>
    </row>
    <row r="1864" spans="94:95" ht="14.5" x14ac:dyDescent="0.3">
      <c r="CP1864" s="380">
        <v>209502</v>
      </c>
      <c r="CQ1864" s="380" t="s">
        <v>141646</v>
      </c>
    </row>
    <row r="1865" spans="94:95" ht="14.5" x14ac:dyDescent="0.3">
      <c r="CP1865" s="380">
        <v>209503</v>
      </c>
      <c r="CQ1865" s="380" t="s">
        <v>141646</v>
      </c>
    </row>
    <row r="1866" spans="94:95" ht="14.5" x14ac:dyDescent="0.3">
      <c r="CP1866" s="380">
        <v>209504</v>
      </c>
      <c r="CQ1866" s="380" t="s">
        <v>141646</v>
      </c>
    </row>
    <row r="1867" spans="94:95" ht="14.5" x14ac:dyDescent="0.3">
      <c r="CP1867" s="380">
        <v>209505</v>
      </c>
      <c r="CQ1867" s="380" t="s">
        <v>141646</v>
      </c>
    </row>
    <row r="1868" spans="94:95" ht="14.5" x14ac:dyDescent="0.3">
      <c r="CP1868" s="380">
        <v>209601</v>
      </c>
      <c r="CQ1868" s="380" t="s">
        <v>141646</v>
      </c>
    </row>
    <row r="1869" spans="94:95" ht="14.5" x14ac:dyDescent="0.3">
      <c r="CP1869" s="380">
        <v>209602</v>
      </c>
      <c r="CQ1869" s="380" t="s">
        <v>141646</v>
      </c>
    </row>
    <row r="1870" spans="94:95" ht="14.5" x14ac:dyDescent="0.3">
      <c r="CP1870" s="380">
        <v>209621</v>
      </c>
      <c r="CQ1870" s="380" t="s">
        <v>141646</v>
      </c>
    </row>
    <row r="1871" spans="94:95" ht="14.5" x14ac:dyDescent="0.3">
      <c r="CP1871" s="380">
        <v>209622</v>
      </c>
      <c r="CQ1871" s="380" t="s">
        <v>141646</v>
      </c>
    </row>
    <row r="1872" spans="94:95" ht="14.5" x14ac:dyDescent="0.3">
      <c r="CP1872" s="380">
        <v>209625</v>
      </c>
      <c r="CQ1872" s="380" t="s">
        <v>141646</v>
      </c>
    </row>
    <row r="1873" spans="94:95" ht="14.5" x14ac:dyDescent="0.3">
      <c r="CP1873" s="380">
        <v>209651</v>
      </c>
      <c r="CQ1873" s="380" t="s">
        <v>141646</v>
      </c>
    </row>
    <row r="1874" spans="94:95" ht="14.5" x14ac:dyDescent="0.3">
      <c r="CP1874" s="380">
        <v>209652</v>
      </c>
      <c r="CQ1874" s="380" t="s">
        <v>141646</v>
      </c>
    </row>
    <row r="1875" spans="94:95" ht="14.5" x14ac:dyDescent="0.3">
      <c r="CP1875" s="380">
        <v>209720</v>
      </c>
      <c r="CQ1875" s="380" t="s">
        <v>141646</v>
      </c>
    </row>
    <row r="1876" spans="94:95" ht="14.5" x14ac:dyDescent="0.3">
      <c r="CP1876" s="380">
        <v>209721</v>
      </c>
      <c r="CQ1876" s="380" t="s">
        <v>141646</v>
      </c>
    </row>
    <row r="1877" spans="94:95" ht="14.5" x14ac:dyDescent="0.3">
      <c r="CP1877" s="380">
        <v>209722</v>
      </c>
      <c r="CQ1877" s="380" t="s">
        <v>141646</v>
      </c>
    </row>
    <row r="1878" spans="94:95" ht="14.5" x14ac:dyDescent="0.3">
      <c r="CP1878" s="380">
        <v>209723</v>
      </c>
      <c r="CQ1878" s="380" t="s">
        <v>141646</v>
      </c>
    </row>
    <row r="1879" spans="94:95" ht="14.5" x14ac:dyDescent="0.3">
      <c r="CP1879" s="380">
        <v>209724</v>
      </c>
      <c r="CQ1879" s="380" t="s">
        <v>141646</v>
      </c>
    </row>
    <row r="1880" spans="94:95" ht="14.5" x14ac:dyDescent="0.3">
      <c r="CP1880" s="380">
        <v>209725</v>
      </c>
      <c r="CQ1880" s="380" t="s">
        <v>141646</v>
      </c>
    </row>
    <row r="1881" spans="94:95" ht="14.5" x14ac:dyDescent="0.3">
      <c r="CP1881" s="380">
        <v>209726</v>
      </c>
      <c r="CQ1881" s="380" t="s">
        <v>141646</v>
      </c>
    </row>
    <row r="1882" spans="94:95" ht="14.5" x14ac:dyDescent="0.3">
      <c r="CP1882" s="380">
        <v>209727</v>
      </c>
      <c r="CQ1882" s="380" t="s">
        <v>141646</v>
      </c>
    </row>
    <row r="1883" spans="94:95" ht="14.5" x14ac:dyDescent="0.3">
      <c r="CP1883" s="380">
        <v>209728</v>
      </c>
      <c r="CQ1883" s="380" t="s">
        <v>141646</v>
      </c>
    </row>
    <row r="1884" spans="94:95" ht="14.5" x14ac:dyDescent="0.3">
      <c r="CP1884" s="380">
        <v>209729</v>
      </c>
      <c r="CQ1884" s="380" t="s">
        <v>141646</v>
      </c>
    </row>
    <row r="1885" spans="94:95" ht="14.5" x14ac:dyDescent="0.3">
      <c r="CP1885" s="380">
        <v>209731</v>
      </c>
      <c r="CQ1885" s="380" t="s">
        <v>141646</v>
      </c>
    </row>
    <row r="1886" spans="94:95" ht="14.5" x14ac:dyDescent="0.3">
      <c r="CP1886" s="380">
        <v>209732</v>
      </c>
      <c r="CQ1886" s="380" t="s">
        <v>141646</v>
      </c>
    </row>
    <row r="1887" spans="94:95" ht="14.5" x14ac:dyDescent="0.3">
      <c r="CP1887" s="380">
        <v>209733</v>
      </c>
      <c r="CQ1887" s="380" t="s">
        <v>141646</v>
      </c>
    </row>
    <row r="1888" spans="94:95" ht="14.5" x14ac:dyDescent="0.3">
      <c r="CP1888" s="380">
        <v>209734</v>
      </c>
      <c r="CQ1888" s="380" t="s">
        <v>141646</v>
      </c>
    </row>
    <row r="1889" spans="94:95" ht="14.5" x14ac:dyDescent="0.3">
      <c r="CP1889" s="380">
        <v>209735</v>
      </c>
      <c r="CQ1889" s="380" t="s">
        <v>141646</v>
      </c>
    </row>
    <row r="1890" spans="94:95" ht="14.5" x14ac:dyDescent="0.3">
      <c r="CP1890" s="380">
        <v>209736</v>
      </c>
      <c r="CQ1890" s="380" t="s">
        <v>141646</v>
      </c>
    </row>
    <row r="1891" spans="94:95" ht="14.5" x14ac:dyDescent="0.3">
      <c r="CP1891" s="380">
        <v>209738</v>
      </c>
      <c r="CQ1891" s="380" t="s">
        <v>141646</v>
      </c>
    </row>
    <row r="1892" spans="94:95" ht="14.5" x14ac:dyDescent="0.3">
      <c r="CP1892" s="380">
        <v>209739</v>
      </c>
      <c r="CQ1892" s="380" t="s">
        <v>141646</v>
      </c>
    </row>
    <row r="1893" spans="94:95" ht="14.5" x14ac:dyDescent="0.3">
      <c r="CP1893" s="380">
        <v>209743</v>
      </c>
      <c r="CQ1893" s="380" t="s">
        <v>141646</v>
      </c>
    </row>
    <row r="1894" spans="94:95" ht="14.5" x14ac:dyDescent="0.3">
      <c r="CP1894" s="380">
        <v>209745</v>
      </c>
      <c r="CQ1894" s="380" t="s">
        <v>141646</v>
      </c>
    </row>
    <row r="1895" spans="94:95" ht="14.5" x14ac:dyDescent="0.3">
      <c r="CP1895" s="380">
        <v>209747</v>
      </c>
      <c r="CQ1895" s="380" t="s">
        <v>141646</v>
      </c>
    </row>
    <row r="1896" spans="94:95" ht="14.5" x14ac:dyDescent="0.3">
      <c r="CP1896" s="380">
        <v>209749</v>
      </c>
      <c r="CQ1896" s="380" t="s">
        <v>141646</v>
      </c>
    </row>
    <row r="1897" spans="94:95" ht="14.5" x14ac:dyDescent="0.3">
      <c r="CP1897" s="380">
        <v>209801</v>
      </c>
      <c r="CQ1897" s="380" t="s">
        <v>141646</v>
      </c>
    </row>
    <row r="1898" spans="94:95" ht="14.5" x14ac:dyDescent="0.3">
      <c r="CP1898" s="380">
        <v>209821</v>
      </c>
      <c r="CQ1898" s="380" t="s">
        <v>141646</v>
      </c>
    </row>
    <row r="1899" spans="94:95" ht="14.5" x14ac:dyDescent="0.3">
      <c r="CP1899" s="380">
        <v>209825</v>
      </c>
      <c r="CQ1899" s="380" t="s">
        <v>141646</v>
      </c>
    </row>
    <row r="1900" spans="94:95" ht="14.5" x14ac:dyDescent="0.3">
      <c r="CP1900" s="380">
        <v>209827</v>
      </c>
      <c r="CQ1900" s="380" t="s">
        <v>141646</v>
      </c>
    </row>
    <row r="1901" spans="94:95" ht="14.5" x14ac:dyDescent="0.3">
      <c r="CP1901" s="380">
        <v>209831</v>
      </c>
      <c r="CQ1901" s="380" t="s">
        <v>141646</v>
      </c>
    </row>
    <row r="1902" spans="94:95" ht="14.5" x14ac:dyDescent="0.3">
      <c r="CP1902" s="380">
        <v>209841</v>
      </c>
      <c r="CQ1902" s="380" t="s">
        <v>141646</v>
      </c>
    </row>
    <row r="1903" spans="94:95" ht="14.5" x14ac:dyDescent="0.3">
      <c r="CP1903" s="380">
        <v>209859</v>
      </c>
      <c r="CQ1903" s="380" t="s">
        <v>141646</v>
      </c>
    </row>
    <row r="1904" spans="94:95" ht="14.5" x14ac:dyDescent="0.3">
      <c r="CP1904" s="380">
        <v>209860</v>
      </c>
      <c r="CQ1904" s="380" t="s">
        <v>141646</v>
      </c>
    </row>
    <row r="1905" spans="94:95" ht="14.5" x14ac:dyDescent="0.3">
      <c r="CP1905" s="380">
        <v>209861</v>
      </c>
      <c r="CQ1905" s="380" t="s">
        <v>141646</v>
      </c>
    </row>
    <row r="1906" spans="94:95" ht="14.5" x14ac:dyDescent="0.3">
      <c r="CP1906" s="380">
        <v>209862</v>
      </c>
      <c r="CQ1906" s="380" t="s">
        <v>141646</v>
      </c>
    </row>
    <row r="1907" spans="94:95" ht="14.5" x14ac:dyDescent="0.3">
      <c r="CP1907" s="380">
        <v>209863</v>
      </c>
      <c r="CQ1907" s="380" t="s">
        <v>141646</v>
      </c>
    </row>
    <row r="1908" spans="94:95" ht="14.5" x14ac:dyDescent="0.3">
      <c r="CP1908" s="380">
        <v>209864</v>
      </c>
      <c r="CQ1908" s="380" t="s">
        <v>141646</v>
      </c>
    </row>
    <row r="1909" spans="94:95" ht="14.5" x14ac:dyDescent="0.3">
      <c r="CP1909" s="380">
        <v>209865</v>
      </c>
      <c r="CQ1909" s="380" t="s">
        <v>141646</v>
      </c>
    </row>
    <row r="1910" spans="94:95" ht="14.5" x14ac:dyDescent="0.3">
      <c r="CP1910" s="380">
        <v>209866</v>
      </c>
      <c r="CQ1910" s="380" t="s">
        <v>141646</v>
      </c>
    </row>
    <row r="1911" spans="94:95" ht="14.5" x14ac:dyDescent="0.3">
      <c r="CP1911" s="380">
        <v>209867</v>
      </c>
      <c r="CQ1911" s="380" t="s">
        <v>141646</v>
      </c>
    </row>
    <row r="1912" spans="94:95" ht="14.5" x14ac:dyDescent="0.3">
      <c r="CP1912" s="380">
        <v>209868</v>
      </c>
      <c r="CQ1912" s="380" t="s">
        <v>141646</v>
      </c>
    </row>
    <row r="1913" spans="94:95" ht="14.5" x14ac:dyDescent="0.3">
      <c r="CP1913" s="380">
        <v>209869</v>
      </c>
      <c r="CQ1913" s="380" t="s">
        <v>141646</v>
      </c>
    </row>
    <row r="1914" spans="94:95" ht="14.5" x14ac:dyDescent="0.3">
      <c r="CP1914" s="380">
        <v>209870</v>
      </c>
      <c r="CQ1914" s="380" t="s">
        <v>141646</v>
      </c>
    </row>
    <row r="1915" spans="94:95" ht="14.5" x14ac:dyDescent="0.3">
      <c r="CP1915" s="380">
        <v>209871</v>
      </c>
      <c r="CQ1915" s="380" t="s">
        <v>141646</v>
      </c>
    </row>
    <row r="1916" spans="94:95" ht="14.5" x14ac:dyDescent="0.3">
      <c r="CP1916" s="380">
        <v>209881</v>
      </c>
      <c r="CQ1916" s="380" t="s">
        <v>141646</v>
      </c>
    </row>
    <row r="1917" spans="94:95" ht="14.5" x14ac:dyDescent="0.3">
      <c r="CP1917" s="380">
        <v>210001</v>
      </c>
      <c r="CQ1917" s="380" t="s">
        <v>141646</v>
      </c>
    </row>
    <row r="1918" spans="94:95" ht="14.5" x14ac:dyDescent="0.3">
      <c r="CP1918" s="380">
        <v>210120</v>
      </c>
      <c r="CQ1918" s="380" t="s">
        <v>141646</v>
      </c>
    </row>
    <row r="1919" spans="94:95" ht="14.5" x14ac:dyDescent="0.3">
      <c r="CP1919" s="380">
        <v>210121</v>
      </c>
      <c r="CQ1919" s="380" t="s">
        <v>141646</v>
      </c>
    </row>
    <row r="1920" spans="94:95" ht="14.5" x14ac:dyDescent="0.3">
      <c r="CP1920" s="380">
        <v>210122</v>
      </c>
      <c r="CQ1920" s="380" t="s">
        <v>141646</v>
      </c>
    </row>
    <row r="1921" spans="94:95" ht="14.5" x14ac:dyDescent="0.3">
      <c r="CP1921" s="380">
        <v>210123</v>
      </c>
      <c r="CQ1921" s="380" t="s">
        <v>141646</v>
      </c>
    </row>
    <row r="1922" spans="94:95" ht="14.5" x14ac:dyDescent="0.3">
      <c r="CP1922" s="380">
        <v>210125</v>
      </c>
      <c r="CQ1922" s="380" t="s">
        <v>141646</v>
      </c>
    </row>
    <row r="1923" spans="94:95" ht="14.5" x14ac:dyDescent="0.3">
      <c r="CP1923" s="380">
        <v>210126</v>
      </c>
      <c r="CQ1923" s="380" t="s">
        <v>141646</v>
      </c>
    </row>
    <row r="1924" spans="94:95" ht="14.5" x14ac:dyDescent="0.3">
      <c r="CP1924" s="380">
        <v>210128</v>
      </c>
      <c r="CQ1924" s="380" t="s">
        <v>141646</v>
      </c>
    </row>
    <row r="1925" spans="94:95" ht="14.5" x14ac:dyDescent="0.3">
      <c r="CP1925" s="380">
        <v>210129</v>
      </c>
      <c r="CQ1925" s="380" t="s">
        <v>141646</v>
      </c>
    </row>
    <row r="1926" spans="94:95" ht="14.5" x14ac:dyDescent="0.3">
      <c r="CP1926" s="380">
        <v>210201</v>
      </c>
      <c r="CQ1926" s="380" t="s">
        <v>141646</v>
      </c>
    </row>
    <row r="1927" spans="94:95" ht="14.5" x14ac:dyDescent="0.3">
      <c r="CP1927" s="380">
        <v>210202</v>
      </c>
      <c r="CQ1927" s="380" t="s">
        <v>141646</v>
      </c>
    </row>
    <row r="1928" spans="94:95" ht="14.5" x14ac:dyDescent="0.3">
      <c r="CP1928" s="380">
        <v>210203</v>
      </c>
      <c r="CQ1928" s="380" t="s">
        <v>141646</v>
      </c>
    </row>
    <row r="1929" spans="94:95" ht="14.5" x14ac:dyDescent="0.3">
      <c r="CP1929" s="380">
        <v>210204</v>
      </c>
      <c r="CQ1929" s="380" t="s">
        <v>141646</v>
      </c>
    </row>
    <row r="1930" spans="94:95" ht="14.5" x14ac:dyDescent="0.3">
      <c r="CP1930" s="380">
        <v>210205</v>
      </c>
      <c r="CQ1930" s="380" t="s">
        <v>141646</v>
      </c>
    </row>
    <row r="1931" spans="94:95" ht="14.5" x14ac:dyDescent="0.3">
      <c r="CP1931" s="380">
        <v>210206</v>
      </c>
      <c r="CQ1931" s="380" t="s">
        <v>141646</v>
      </c>
    </row>
    <row r="1932" spans="94:95" ht="14.5" x14ac:dyDescent="0.3">
      <c r="CP1932" s="380">
        <v>210207</v>
      </c>
      <c r="CQ1932" s="380" t="s">
        <v>141646</v>
      </c>
    </row>
    <row r="1933" spans="94:95" ht="14.5" x14ac:dyDescent="0.3">
      <c r="CP1933" s="380">
        <v>210208</v>
      </c>
      <c r="CQ1933" s="380" t="s">
        <v>141646</v>
      </c>
    </row>
    <row r="1934" spans="94:95" ht="14.5" x14ac:dyDescent="0.3">
      <c r="CP1934" s="380">
        <v>210209</v>
      </c>
      <c r="CQ1934" s="380" t="s">
        <v>141646</v>
      </c>
    </row>
    <row r="1935" spans="94:95" ht="14.5" x14ac:dyDescent="0.3">
      <c r="CP1935" s="380">
        <v>210301</v>
      </c>
      <c r="CQ1935" s="380" t="s">
        <v>141646</v>
      </c>
    </row>
    <row r="1936" spans="94:95" ht="14.5" x14ac:dyDescent="0.3">
      <c r="CP1936" s="380">
        <v>210341</v>
      </c>
      <c r="CQ1936" s="380" t="s">
        <v>141646</v>
      </c>
    </row>
    <row r="1937" spans="94:95" ht="14.5" x14ac:dyDescent="0.3">
      <c r="CP1937" s="380">
        <v>210421</v>
      </c>
      <c r="CQ1937" s="380" t="s">
        <v>141646</v>
      </c>
    </row>
    <row r="1938" spans="94:95" ht="14.5" x14ac:dyDescent="0.3">
      <c r="CP1938" s="380">
        <v>210422</v>
      </c>
      <c r="CQ1938" s="380" t="s">
        <v>141646</v>
      </c>
    </row>
    <row r="1939" spans="94:95" ht="14.5" x14ac:dyDescent="0.3">
      <c r="CP1939" s="380">
        <v>210423</v>
      </c>
      <c r="CQ1939" s="380" t="s">
        <v>141646</v>
      </c>
    </row>
    <row r="1940" spans="94:95" ht="14.5" x14ac:dyDescent="0.3">
      <c r="CP1940" s="380">
        <v>210424</v>
      </c>
      <c r="CQ1940" s="380" t="s">
        <v>141646</v>
      </c>
    </row>
    <row r="1941" spans="94:95" ht="14.5" x14ac:dyDescent="0.3">
      <c r="CP1941" s="380">
        <v>210425</v>
      </c>
      <c r="CQ1941" s="380" t="s">
        <v>141646</v>
      </c>
    </row>
    <row r="1942" spans="94:95" ht="14.5" x14ac:dyDescent="0.3">
      <c r="CP1942" s="380">
        <v>210426</v>
      </c>
      <c r="CQ1942" s="380" t="s">
        <v>141646</v>
      </c>
    </row>
    <row r="1943" spans="94:95" ht="14.5" x14ac:dyDescent="0.3">
      <c r="CP1943" s="380">
        <v>210427</v>
      </c>
      <c r="CQ1943" s="380" t="s">
        <v>141646</v>
      </c>
    </row>
    <row r="1944" spans="94:95" ht="14.5" x14ac:dyDescent="0.3">
      <c r="CP1944" s="380">
        <v>210428</v>
      </c>
      <c r="CQ1944" s="380" t="s">
        <v>141646</v>
      </c>
    </row>
    <row r="1945" spans="94:95" ht="14.5" x14ac:dyDescent="0.3">
      <c r="CP1945" s="380">
        <v>210429</v>
      </c>
      <c r="CQ1945" s="380" t="s">
        <v>141646</v>
      </c>
    </row>
    <row r="1946" spans="94:95" ht="14.5" x14ac:dyDescent="0.3">
      <c r="CP1946" s="380">
        <v>210430</v>
      </c>
      <c r="CQ1946" s="380" t="s">
        <v>141646</v>
      </c>
    </row>
    <row r="1947" spans="94:95" ht="14.5" x14ac:dyDescent="0.3">
      <c r="CP1947" s="380">
        <v>210431</v>
      </c>
      <c r="CQ1947" s="380" t="s">
        <v>141646</v>
      </c>
    </row>
    <row r="1948" spans="94:95" ht="14.5" x14ac:dyDescent="0.3">
      <c r="CP1948" s="380">
        <v>210432</v>
      </c>
      <c r="CQ1948" s="380" t="s">
        <v>141646</v>
      </c>
    </row>
    <row r="1949" spans="94:95" ht="14.5" x14ac:dyDescent="0.3">
      <c r="CP1949" s="380">
        <v>210433</v>
      </c>
      <c r="CQ1949" s="380" t="s">
        <v>141646</v>
      </c>
    </row>
    <row r="1950" spans="94:95" ht="14.5" x14ac:dyDescent="0.3">
      <c r="CP1950" s="380">
        <v>210501</v>
      </c>
      <c r="CQ1950" s="380" t="s">
        <v>141646</v>
      </c>
    </row>
    <row r="1951" spans="94:95" ht="14.5" x14ac:dyDescent="0.3">
      <c r="CP1951" s="380">
        <v>210502</v>
      </c>
      <c r="CQ1951" s="380" t="s">
        <v>141646</v>
      </c>
    </row>
    <row r="1952" spans="94:95" ht="14.5" x14ac:dyDescent="0.3">
      <c r="CP1952" s="380">
        <v>210504</v>
      </c>
      <c r="CQ1952" s="380" t="s">
        <v>141646</v>
      </c>
    </row>
    <row r="1953" spans="94:95" ht="14.5" x14ac:dyDescent="0.3">
      <c r="CP1953" s="380">
        <v>210505</v>
      </c>
      <c r="CQ1953" s="380" t="s">
        <v>141646</v>
      </c>
    </row>
    <row r="1954" spans="94:95" ht="14.5" x14ac:dyDescent="0.3">
      <c r="CP1954" s="380">
        <v>210506</v>
      </c>
      <c r="CQ1954" s="380" t="s">
        <v>141646</v>
      </c>
    </row>
    <row r="1955" spans="94:95" ht="14.5" x14ac:dyDescent="0.3">
      <c r="CP1955" s="380">
        <v>210507</v>
      </c>
      <c r="CQ1955" s="380" t="s">
        <v>141646</v>
      </c>
    </row>
    <row r="1956" spans="94:95" ht="14.5" x14ac:dyDescent="0.3">
      <c r="CP1956" s="380">
        <v>211001</v>
      </c>
      <c r="CQ1956" s="380" t="s">
        <v>141646</v>
      </c>
    </row>
    <row r="1957" spans="94:95" ht="14.5" x14ac:dyDescent="0.3">
      <c r="CP1957" s="380">
        <v>211002</v>
      </c>
      <c r="CQ1957" s="380" t="s">
        <v>141646</v>
      </c>
    </row>
    <row r="1958" spans="94:95" ht="14.5" x14ac:dyDescent="0.3">
      <c r="CP1958" s="380">
        <v>211003</v>
      </c>
      <c r="CQ1958" s="380" t="s">
        <v>141646</v>
      </c>
    </row>
    <row r="1959" spans="94:95" ht="14.5" x14ac:dyDescent="0.3">
      <c r="CP1959" s="380">
        <v>211004</v>
      </c>
      <c r="CQ1959" s="380" t="s">
        <v>141646</v>
      </c>
    </row>
    <row r="1960" spans="94:95" ht="14.5" x14ac:dyDescent="0.3">
      <c r="CP1960" s="380">
        <v>211005</v>
      </c>
      <c r="CQ1960" s="380" t="s">
        <v>141646</v>
      </c>
    </row>
    <row r="1961" spans="94:95" ht="14.5" x14ac:dyDescent="0.3">
      <c r="CP1961" s="380">
        <v>211006</v>
      </c>
      <c r="CQ1961" s="380" t="s">
        <v>141646</v>
      </c>
    </row>
    <row r="1962" spans="94:95" ht="14.5" x14ac:dyDescent="0.3">
      <c r="CP1962" s="380">
        <v>211007</v>
      </c>
      <c r="CQ1962" s="380" t="s">
        <v>141646</v>
      </c>
    </row>
    <row r="1963" spans="94:95" ht="14.5" x14ac:dyDescent="0.3">
      <c r="CP1963" s="380">
        <v>211008</v>
      </c>
      <c r="CQ1963" s="380" t="s">
        <v>141646</v>
      </c>
    </row>
    <row r="1964" spans="94:95" ht="14.5" x14ac:dyDescent="0.3">
      <c r="CP1964" s="380">
        <v>211010</v>
      </c>
      <c r="CQ1964" s="380" t="s">
        <v>141646</v>
      </c>
    </row>
    <row r="1965" spans="94:95" ht="14.5" x14ac:dyDescent="0.3">
      <c r="CP1965" s="380">
        <v>211011</v>
      </c>
      <c r="CQ1965" s="380" t="s">
        <v>141646</v>
      </c>
    </row>
    <row r="1966" spans="94:95" ht="14.5" x14ac:dyDescent="0.3">
      <c r="CP1966" s="380">
        <v>211012</v>
      </c>
      <c r="CQ1966" s="380" t="s">
        <v>141646</v>
      </c>
    </row>
    <row r="1967" spans="94:95" ht="14.5" x14ac:dyDescent="0.3">
      <c r="CP1967" s="380">
        <v>211013</v>
      </c>
      <c r="CQ1967" s="380" t="s">
        <v>141646</v>
      </c>
    </row>
    <row r="1968" spans="94:95" ht="14.5" x14ac:dyDescent="0.3">
      <c r="CP1968" s="380">
        <v>211014</v>
      </c>
      <c r="CQ1968" s="380" t="s">
        <v>141646</v>
      </c>
    </row>
    <row r="1969" spans="94:95" ht="14.5" x14ac:dyDescent="0.3">
      <c r="CP1969" s="380">
        <v>211015</v>
      </c>
      <c r="CQ1969" s="380" t="s">
        <v>141646</v>
      </c>
    </row>
    <row r="1970" spans="94:95" ht="14.5" x14ac:dyDescent="0.3">
      <c r="CP1970" s="380">
        <v>211016</v>
      </c>
      <c r="CQ1970" s="380" t="s">
        <v>141646</v>
      </c>
    </row>
    <row r="1971" spans="94:95" ht="14.5" x14ac:dyDescent="0.3">
      <c r="CP1971" s="380">
        <v>211017</v>
      </c>
      <c r="CQ1971" s="380" t="s">
        <v>141646</v>
      </c>
    </row>
    <row r="1972" spans="94:95" ht="14.5" x14ac:dyDescent="0.3">
      <c r="CP1972" s="380">
        <v>211018</v>
      </c>
      <c r="CQ1972" s="380" t="s">
        <v>141646</v>
      </c>
    </row>
    <row r="1973" spans="94:95" ht="14.5" x14ac:dyDescent="0.3">
      <c r="CP1973" s="380">
        <v>211019</v>
      </c>
      <c r="CQ1973" s="380" t="s">
        <v>141646</v>
      </c>
    </row>
    <row r="1974" spans="94:95" ht="14.5" x14ac:dyDescent="0.3">
      <c r="CP1974" s="380">
        <v>211020</v>
      </c>
      <c r="CQ1974" s="380" t="s">
        <v>141646</v>
      </c>
    </row>
    <row r="1975" spans="94:95" ht="14.5" x14ac:dyDescent="0.3">
      <c r="CP1975" s="380">
        <v>211021</v>
      </c>
      <c r="CQ1975" s="380" t="s">
        <v>141646</v>
      </c>
    </row>
    <row r="1976" spans="94:95" ht="14.5" x14ac:dyDescent="0.3">
      <c r="CP1976" s="380">
        <v>211022</v>
      </c>
      <c r="CQ1976" s="380" t="s">
        <v>141646</v>
      </c>
    </row>
    <row r="1977" spans="94:95" ht="14.5" x14ac:dyDescent="0.3">
      <c r="CP1977" s="380">
        <v>211023</v>
      </c>
      <c r="CQ1977" s="380" t="s">
        <v>141646</v>
      </c>
    </row>
    <row r="1978" spans="94:95" ht="14.5" x14ac:dyDescent="0.3">
      <c r="CP1978" s="380">
        <v>212104</v>
      </c>
      <c r="CQ1978" s="380" t="s">
        <v>141646</v>
      </c>
    </row>
    <row r="1979" spans="94:95" ht="14.5" x14ac:dyDescent="0.3">
      <c r="CP1979" s="380">
        <v>212105</v>
      </c>
      <c r="CQ1979" s="380" t="s">
        <v>141646</v>
      </c>
    </row>
    <row r="1980" spans="94:95" ht="14.5" x14ac:dyDescent="0.3">
      <c r="CP1980" s="380">
        <v>212106</v>
      </c>
      <c r="CQ1980" s="380" t="s">
        <v>141646</v>
      </c>
    </row>
    <row r="1981" spans="94:95" ht="14.5" x14ac:dyDescent="0.3">
      <c r="CP1981" s="380">
        <v>212107</v>
      </c>
      <c r="CQ1981" s="380" t="s">
        <v>141646</v>
      </c>
    </row>
    <row r="1982" spans="94:95" ht="14.5" x14ac:dyDescent="0.3">
      <c r="CP1982" s="380">
        <v>212108</v>
      </c>
      <c r="CQ1982" s="380" t="s">
        <v>141646</v>
      </c>
    </row>
    <row r="1983" spans="94:95" ht="14.5" x14ac:dyDescent="0.3">
      <c r="CP1983" s="380">
        <v>212109</v>
      </c>
      <c r="CQ1983" s="380" t="s">
        <v>141646</v>
      </c>
    </row>
    <row r="1984" spans="94:95" ht="14.5" x14ac:dyDescent="0.3">
      <c r="CP1984" s="380">
        <v>212111</v>
      </c>
      <c r="CQ1984" s="380" t="s">
        <v>141646</v>
      </c>
    </row>
    <row r="1985" spans="94:95" ht="14.5" x14ac:dyDescent="0.3">
      <c r="CP1985" s="380">
        <v>212201</v>
      </c>
      <c r="CQ1985" s="380" t="s">
        <v>141646</v>
      </c>
    </row>
    <row r="1986" spans="94:95" ht="14.5" x14ac:dyDescent="0.3">
      <c r="CP1986" s="380">
        <v>212202</v>
      </c>
      <c r="CQ1986" s="380" t="s">
        <v>141646</v>
      </c>
    </row>
    <row r="1987" spans="94:95" ht="14.5" x14ac:dyDescent="0.3">
      <c r="CP1987" s="380">
        <v>212203</v>
      </c>
      <c r="CQ1987" s="380" t="s">
        <v>141646</v>
      </c>
    </row>
    <row r="1988" spans="94:95" ht="14.5" x14ac:dyDescent="0.3">
      <c r="CP1988" s="380">
        <v>212204</v>
      </c>
      <c r="CQ1988" s="380" t="s">
        <v>141646</v>
      </c>
    </row>
    <row r="1989" spans="94:95" ht="14.5" x14ac:dyDescent="0.3">
      <c r="CP1989" s="380">
        <v>212205</v>
      </c>
      <c r="CQ1989" s="380" t="s">
        <v>141646</v>
      </c>
    </row>
    <row r="1990" spans="94:95" ht="14.5" x14ac:dyDescent="0.3">
      <c r="CP1990" s="380">
        <v>212206</v>
      </c>
      <c r="CQ1990" s="380" t="s">
        <v>141646</v>
      </c>
    </row>
    <row r="1991" spans="94:95" ht="14.5" x14ac:dyDescent="0.3">
      <c r="CP1991" s="380">
        <v>212207</v>
      </c>
      <c r="CQ1991" s="380" t="s">
        <v>141646</v>
      </c>
    </row>
    <row r="1992" spans="94:95" ht="14.5" x14ac:dyDescent="0.3">
      <c r="CP1992" s="380">
        <v>212208</v>
      </c>
      <c r="CQ1992" s="380" t="s">
        <v>141646</v>
      </c>
    </row>
    <row r="1993" spans="94:95" ht="14.5" x14ac:dyDescent="0.3">
      <c r="CP1993" s="380">
        <v>212212</v>
      </c>
      <c r="CQ1993" s="380" t="s">
        <v>141646</v>
      </c>
    </row>
    <row r="1994" spans="94:95" ht="14.5" x14ac:dyDescent="0.3">
      <c r="CP1994" s="380">
        <v>212213</v>
      </c>
      <c r="CQ1994" s="380" t="s">
        <v>141646</v>
      </c>
    </row>
    <row r="1995" spans="94:95" ht="14.5" x14ac:dyDescent="0.3">
      <c r="CP1995" s="380">
        <v>212214</v>
      </c>
      <c r="CQ1995" s="380" t="s">
        <v>141646</v>
      </c>
    </row>
    <row r="1996" spans="94:95" ht="14.5" x14ac:dyDescent="0.3">
      <c r="CP1996" s="380">
        <v>212216</v>
      </c>
      <c r="CQ1996" s="380" t="s">
        <v>141646</v>
      </c>
    </row>
    <row r="1997" spans="94:95" ht="14.5" x14ac:dyDescent="0.3">
      <c r="CP1997" s="380">
        <v>212217</v>
      </c>
      <c r="CQ1997" s="380" t="s">
        <v>141646</v>
      </c>
    </row>
    <row r="1998" spans="94:95" ht="14.5" x14ac:dyDescent="0.3">
      <c r="CP1998" s="380">
        <v>212218</v>
      </c>
      <c r="CQ1998" s="380" t="s">
        <v>141646</v>
      </c>
    </row>
    <row r="1999" spans="94:95" ht="14.5" x14ac:dyDescent="0.3">
      <c r="CP1999" s="380">
        <v>212301</v>
      </c>
      <c r="CQ1999" s="380" t="s">
        <v>141646</v>
      </c>
    </row>
    <row r="2000" spans="94:95" ht="14.5" x14ac:dyDescent="0.3">
      <c r="CP2000" s="380">
        <v>212302</v>
      </c>
      <c r="CQ2000" s="380" t="s">
        <v>141646</v>
      </c>
    </row>
    <row r="2001" spans="94:95" ht="14.5" x14ac:dyDescent="0.3">
      <c r="CP2001" s="380">
        <v>212303</v>
      </c>
      <c r="CQ2001" s="380" t="s">
        <v>141646</v>
      </c>
    </row>
    <row r="2002" spans="94:95" ht="14.5" x14ac:dyDescent="0.3">
      <c r="CP2002" s="380">
        <v>212305</v>
      </c>
      <c r="CQ2002" s="380" t="s">
        <v>141646</v>
      </c>
    </row>
    <row r="2003" spans="94:95" ht="14.5" x14ac:dyDescent="0.3">
      <c r="CP2003" s="380">
        <v>212306</v>
      </c>
      <c r="CQ2003" s="380" t="s">
        <v>141646</v>
      </c>
    </row>
    <row r="2004" spans="94:95" ht="14.5" x14ac:dyDescent="0.3">
      <c r="CP2004" s="380">
        <v>212307</v>
      </c>
      <c r="CQ2004" s="380" t="s">
        <v>141646</v>
      </c>
    </row>
    <row r="2005" spans="94:95" ht="14.5" x14ac:dyDescent="0.3">
      <c r="CP2005" s="380">
        <v>212308</v>
      </c>
      <c r="CQ2005" s="380" t="s">
        <v>141646</v>
      </c>
    </row>
    <row r="2006" spans="94:95" ht="14.5" x14ac:dyDescent="0.3">
      <c r="CP2006" s="380">
        <v>212401</v>
      </c>
      <c r="CQ2006" s="380" t="s">
        <v>141646</v>
      </c>
    </row>
    <row r="2007" spans="94:95" ht="14.5" x14ac:dyDescent="0.3">
      <c r="CP2007" s="380">
        <v>212402</v>
      </c>
      <c r="CQ2007" s="380" t="s">
        <v>141646</v>
      </c>
    </row>
    <row r="2008" spans="94:95" ht="14.5" x14ac:dyDescent="0.3">
      <c r="CP2008" s="380">
        <v>212404</v>
      </c>
      <c r="CQ2008" s="380" t="s">
        <v>141646</v>
      </c>
    </row>
    <row r="2009" spans="94:95" ht="14.5" x14ac:dyDescent="0.3">
      <c r="CP2009" s="380">
        <v>212405</v>
      </c>
      <c r="CQ2009" s="380" t="s">
        <v>141646</v>
      </c>
    </row>
    <row r="2010" spans="94:95" ht="14.5" x14ac:dyDescent="0.3">
      <c r="CP2010" s="380">
        <v>212502</v>
      </c>
      <c r="CQ2010" s="380" t="s">
        <v>141646</v>
      </c>
    </row>
    <row r="2011" spans="94:95" ht="14.5" x14ac:dyDescent="0.3">
      <c r="CP2011" s="380">
        <v>212503</v>
      </c>
      <c r="CQ2011" s="380" t="s">
        <v>141646</v>
      </c>
    </row>
    <row r="2012" spans="94:95" ht="14.5" x14ac:dyDescent="0.3">
      <c r="CP2012" s="380">
        <v>212507</v>
      </c>
      <c r="CQ2012" s="380" t="s">
        <v>141646</v>
      </c>
    </row>
    <row r="2013" spans="94:95" ht="14.5" x14ac:dyDescent="0.3">
      <c r="CP2013" s="380">
        <v>212601</v>
      </c>
      <c r="CQ2013" s="380" t="s">
        <v>141646</v>
      </c>
    </row>
    <row r="2014" spans="94:95" ht="14.5" x14ac:dyDescent="0.3">
      <c r="CP2014" s="380">
        <v>212620</v>
      </c>
      <c r="CQ2014" s="380" t="s">
        <v>141646</v>
      </c>
    </row>
    <row r="2015" spans="94:95" ht="14.5" x14ac:dyDescent="0.3">
      <c r="CP2015" s="380">
        <v>212621</v>
      </c>
      <c r="CQ2015" s="380" t="s">
        <v>141646</v>
      </c>
    </row>
    <row r="2016" spans="94:95" ht="14.5" x14ac:dyDescent="0.3">
      <c r="CP2016" s="380">
        <v>212622</v>
      </c>
      <c r="CQ2016" s="380" t="s">
        <v>141646</v>
      </c>
    </row>
    <row r="2017" spans="94:95" ht="14.5" x14ac:dyDescent="0.3">
      <c r="CP2017" s="380">
        <v>212631</v>
      </c>
      <c r="CQ2017" s="380" t="s">
        <v>141646</v>
      </c>
    </row>
    <row r="2018" spans="94:95" ht="14.5" x14ac:dyDescent="0.3">
      <c r="CP2018" s="380">
        <v>212635</v>
      </c>
      <c r="CQ2018" s="380" t="s">
        <v>141646</v>
      </c>
    </row>
    <row r="2019" spans="94:95" ht="14.5" x14ac:dyDescent="0.3">
      <c r="CP2019" s="380">
        <v>212641</v>
      </c>
      <c r="CQ2019" s="380" t="s">
        <v>141646</v>
      </c>
    </row>
    <row r="2020" spans="94:95" ht="14.5" x14ac:dyDescent="0.3">
      <c r="CP2020" s="380">
        <v>212645</v>
      </c>
      <c r="CQ2020" s="380" t="s">
        <v>141646</v>
      </c>
    </row>
    <row r="2021" spans="94:95" ht="14.5" x14ac:dyDescent="0.3">
      <c r="CP2021" s="380">
        <v>212650</v>
      </c>
      <c r="CQ2021" s="380" t="s">
        <v>141646</v>
      </c>
    </row>
    <row r="2022" spans="94:95" ht="14.5" x14ac:dyDescent="0.3">
      <c r="CP2022" s="380">
        <v>212651</v>
      </c>
      <c r="CQ2022" s="380" t="s">
        <v>141646</v>
      </c>
    </row>
    <row r="2023" spans="94:95" ht="14.5" x14ac:dyDescent="0.3">
      <c r="CP2023" s="380">
        <v>212652</v>
      </c>
      <c r="CQ2023" s="380" t="s">
        <v>141646</v>
      </c>
    </row>
    <row r="2024" spans="94:95" ht="14.5" x14ac:dyDescent="0.3">
      <c r="CP2024" s="380">
        <v>212653</v>
      </c>
      <c r="CQ2024" s="380" t="s">
        <v>141646</v>
      </c>
    </row>
    <row r="2025" spans="94:95" ht="14.5" x14ac:dyDescent="0.3">
      <c r="CP2025" s="380">
        <v>212654</v>
      </c>
      <c r="CQ2025" s="380" t="s">
        <v>141646</v>
      </c>
    </row>
    <row r="2026" spans="94:95" ht="14.5" x14ac:dyDescent="0.3">
      <c r="CP2026" s="380">
        <v>212655</v>
      </c>
      <c r="CQ2026" s="380" t="s">
        <v>141646</v>
      </c>
    </row>
    <row r="2027" spans="94:95" ht="14.5" x14ac:dyDescent="0.3">
      <c r="CP2027" s="380">
        <v>212656</v>
      </c>
      <c r="CQ2027" s="380" t="s">
        <v>141646</v>
      </c>
    </row>
    <row r="2028" spans="94:95" ht="14.5" x14ac:dyDescent="0.3">
      <c r="CP2028" s="380">
        <v>212657</v>
      </c>
      <c r="CQ2028" s="380" t="s">
        <v>141646</v>
      </c>
    </row>
    <row r="2029" spans="94:95" ht="14.5" x14ac:dyDescent="0.3">
      <c r="CP2029" s="380">
        <v>212658</v>
      </c>
      <c r="CQ2029" s="380" t="s">
        <v>141646</v>
      </c>
    </row>
    <row r="2030" spans="94:95" ht="14.5" x14ac:dyDescent="0.3">
      <c r="CP2030" s="380">
        <v>212659</v>
      </c>
      <c r="CQ2030" s="380" t="s">
        <v>141646</v>
      </c>
    </row>
    <row r="2031" spans="94:95" ht="14.5" x14ac:dyDescent="0.3">
      <c r="CP2031" s="380">
        <v>212661</v>
      </c>
      <c r="CQ2031" s="380" t="s">
        <v>141646</v>
      </c>
    </row>
    <row r="2032" spans="94:95" ht="14.5" x14ac:dyDescent="0.3">
      <c r="CP2032" s="380">
        <v>212663</v>
      </c>
      <c r="CQ2032" s="380" t="s">
        <v>141646</v>
      </c>
    </row>
    <row r="2033" spans="94:95" ht="14.5" x14ac:dyDescent="0.3">
      <c r="CP2033" s="380">
        <v>212664</v>
      </c>
      <c r="CQ2033" s="380" t="s">
        <v>141646</v>
      </c>
    </row>
    <row r="2034" spans="94:95" ht="14.5" x14ac:dyDescent="0.3">
      <c r="CP2034" s="380">
        <v>212665</v>
      </c>
      <c r="CQ2034" s="380" t="s">
        <v>141646</v>
      </c>
    </row>
    <row r="2035" spans="94:95" ht="14.5" x14ac:dyDescent="0.3">
      <c r="CP2035" s="380">
        <v>221001</v>
      </c>
      <c r="CQ2035" s="380" t="s">
        <v>141646</v>
      </c>
    </row>
    <row r="2036" spans="94:95" ht="14.5" x14ac:dyDescent="0.3">
      <c r="CP2036" s="380">
        <v>221002</v>
      </c>
      <c r="CQ2036" s="380" t="s">
        <v>141646</v>
      </c>
    </row>
    <row r="2037" spans="94:95" ht="14.5" x14ac:dyDescent="0.3">
      <c r="CP2037" s="380">
        <v>221003</v>
      </c>
      <c r="CQ2037" s="380" t="s">
        <v>141646</v>
      </c>
    </row>
    <row r="2038" spans="94:95" ht="14.5" x14ac:dyDescent="0.3">
      <c r="CP2038" s="380">
        <v>221004</v>
      </c>
      <c r="CQ2038" s="380" t="s">
        <v>141646</v>
      </c>
    </row>
    <row r="2039" spans="94:95" ht="14.5" x14ac:dyDescent="0.3">
      <c r="CP2039" s="380">
        <v>221005</v>
      </c>
      <c r="CQ2039" s="380" t="s">
        <v>141646</v>
      </c>
    </row>
    <row r="2040" spans="94:95" ht="14.5" x14ac:dyDescent="0.3">
      <c r="CP2040" s="380">
        <v>221006</v>
      </c>
      <c r="CQ2040" s="380" t="s">
        <v>141646</v>
      </c>
    </row>
    <row r="2041" spans="94:95" ht="14.5" x14ac:dyDescent="0.3">
      <c r="CP2041" s="380">
        <v>221007</v>
      </c>
      <c r="CQ2041" s="380" t="s">
        <v>141646</v>
      </c>
    </row>
    <row r="2042" spans="94:95" ht="14.5" x14ac:dyDescent="0.3">
      <c r="CP2042" s="380">
        <v>221008</v>
      </c>
      <c r="CQ2042" s="380" t="s">
        <v>141646</v>
      </c>
    </row>
    <row r="2043" spans="94:95" ht="14.5" x14ac:dyDescent="0.3">
      <c r="CP2043" s="380">
        <v>221009</v>
      </c>
      <c r="CQ2043" s="380" t="s">
        <v>141646</v>
      </c>
    </row>
    <row r="2044" spans="94:95" ht="14.5" x14ac:dyDescent="0.3">
      <c r="CP2044" s="380">
        <v>221010</v>
      </c>
      <c r="CQ2044" s="380" t="s">
        <v>141646</v>
      </c>
    </row>
    <row r="2045" spans="94:95" ht="14.5" x14ac:dyDescent="0.3">
      <c r="CP2045" s="380">
        <v>221011</v>
      </c>
      <c r="CQ2045" s="380" t="s">
        <v>141646</v>
      </c>
    </row>
    <row r="2046" spans="94:95" ht="14.5" x14ac:dyDescent="0.3">
      <c r="CP2046" s="380">
        <v>221012</v>
      </c>
      <c r="CQ2046" s="380" t="s">
        <v>141646</v>
      </c>
    </row>
    <row r="2047" spans="94:95" ht="14.5" x14ac:dyDescent="0.3">
      <c r="CP2047" s="380">
        <v>221101</v>
      </c>
      <c r="CQ2047" s="380" t="s">
        <v>141646</v>
      </c>
    </row>
    <row r="2048" spans="94:95" ht="14.5" x14ac:dyDescent="0.3">
      <c r="CP2048" s="380">
        <v>221103</v>
      </c>
      <c r="CQ2048" s="380" t="s">
        <v>141646</v>
      </c>
    </row>
    <row r="2049" spans="94:95" ht="14.5" x14ac:dyDescent="0.3">
      <c r="CP2049" s="380">
        <v>221104</v>
      </c>
      <c r="CQ2049" s="380" t="s">
        <v>141646</v>
      </c>
    </row>
    <row r="2050" spans="94:95" ht="14.5" x14ac:dyDescent="0.3">
      <c r="CP2050" s="380">
        <v>221105</v>
      </c>
      <c r="CQ2050" s="380" t="s">
        <v>141646</v>
      </c>
    </row>
    <row r="2051" spans="94:95" ht="14.5" x14ac:dyDescent="0.3">
      <c r="CP2051" s="380">
        <v>221106</v>
      </c>
      <c r="CQ2051" s="380" t="s">
        <v>141646</v>
      </c>
    </row>
    <row r="2052" spans="94:95" ht="14.5" x14ac:dyDescent="0.3">
      <c r="CP2052" s="380">
        <v>221107</v>
      </c>
      <c r="CQ2052" s="380" t="s">
        <v>141646</v>
      </c>
    </row>
    <row r="2053" spans="94:95" ht="14.5" x14ac:dyDescent="0.3">
      <c r="CP2053" s="380">
        <v>221108</v>
      </c>
      <c r="CQ2053" s="380" t="s">
        <v>141646</v>
      </c>
    </row>
    <row r="2054" spans="94:95" ht="14.5" x14ac:dyDescent="0.3">
      <c r="CP2054" s="380">
        <v>221109</v>
      </c>
      <c r="CQ2054" s="380" t="s">
        <v>141646</v>
      </c>
    </row>
    <row r="2055" spans="94:95" ht="14.5" x14ac:dyDescent="0.3">
      <c r="CP2055" s="380">
        <v>221110</v>
      </c>
      <c r="CQ2055" s="380" t="s">
        <v>141646</v>
      </c>
    </row>
    <row r="2056" spans="94:95" ht="14.5" x14ac:dyDescent="0.3">
      <c r="CP2056" s="380">
        <v>221112</v>
      </c>
      <c r="CQ2056" s="380" t="s">
        <v>141646</v>
      </c>
    </row>
    <row r="2057" spans="94:95" ht="14.5" x14ac:dyDescent="0.3">
      <c r="CP2057" s="380">
        <v>221115</v>
      </c>
      <c r="CQ2057" s="380" t="s">
        <v>141646</v>
      </c>
    </row>
    <row r="2058" spans="94:95" ht="14.5" x14ac:dyDescent="0.3">
      <c r="CP2058" s="380">
        <v>221116</v>
      </c>
      <c r="CQ2058" s="380" t="s">
        <v>141646</v>
      </c>
    </row>
    <row r="2059" spans="94:95" ht="14.5" x14ac:dyDescent="0.3">
      <c r="CP2059" s="380">
        <v>221201</v>
      </c>
      <c r="CQ2059" s="380" t="s">
        <v>141646</v>
      </c>
    </row>
    <row r="2060" spans="94:95" ht="14.5" x14ac:dyDescent="0.3">
      <c r="CP2060" s="380">
        <v>221202</v>
      </c>
      <c r="CQ2060" s="380" t="s">
        <v>141646</v>
      </c>
    </row>
    <row r="2061" spans="94:95" ht="14.5" x14ac:dyDescent="0.3">
      <c r="CP2061" s="380">
        <v>221204</v>
      </c>
      <c r="CQ2061" s="380" t="s">
        <v>141646</v>
      </c>
    </row>
    <row r="2062" spans="94:95" ht="14.5" x14ac:dyDescent="0.3">
      <c r="CP2062" s="380">
        <v>221206</v>
      </c>
      <c r="CQ2062" s="380" t="s">
        <v>141646</v>
      </c>
    </row>
    <row r="2063" spans="94:95" ht="14.5" x14ac:dyDescent="0.3">
      <c r="CP2063" s="380">
        <v>221207</v>
      </c>
      <c r="CQ2063" s="380" t="s">
        <v>141646</v>
      </c>
    </row>
    <row r="2064" spans="94:95" ht="14.5" x14ac:dyDescent="0.3">
      <c r="CP2064" s="380">
        <v>221208</v>
      </c>
      <c r="CQ2064" s="380" t="s">
        <v>141646</v>
      </c>
    </row>
    <row r="2065" spans="94:95" ht="14.5" x14ac:dyDescent="0.3">
      <c r="CP2065" s="380">
        <v>221301</v>
      </c>
      <c r="CQ2065" s="380" t="s">
        <v>141646</v>
      </c>
    </row>
    <row r="2066" spans="94:95" ht="14.5" x14ac:dyDescent="0.3">
      <c r="CP2066" s="380">
        <v>221302</v>
      </c>
      <c r="CQ2066" s="380" t="s">
        <v>141646</v>
      </c>
    </row>
    <row r="2067" spans="94:95" ht="14.5" x14ac:dyDescent="0.3">
      <c r="CP2067" s="380">
        <v>221303</v>
      </c>
      <c r="CQ2067" s="380" t="s">
        <v>141646</v>
      </c>
    </row>
    <row r="2068" spans="94:95" ht="14.5" x14ac:dyDescent="0.3">
      <c r="CP2068" s="380">
        <v>221304</v>
      </c>
      <c r="CQ2068" s="380" t="s">
        <v>141646</v>
      </c>
    </row>
    <row r="2069" spans="94:95" ht="14.5" x14ac:dyDescent="0.3">
      <c r="CP2069" s="380">
        <v>221305</v>
      </c>
      <c r="CQ2069" s="380" t="s">
        <v>141646</v>
      </c>
    </row>
    <row r="2070" spans="94:95" ht="14.5" x14ac:dyDescent="0.3">
      <c r="CP2070" s="380">
        <v>221306</v>
      </c>
      <c r="CQ2070" s="380" t="s">
        <v>141646</v>
      </c>
    </row>
    <row r="2071" spans="94:95" ht="14.5" x14ac:dyDescent="0.3">
      <c r="CP2071" s="380">
        <v>221307</v>
      </c>
      <c r="CQ2071" s="380" t="s">
        <v>141646</v>
      </c>
    </row>
    <row r="2072" spans="94:95" ht="14.5" x14ac:dyDescent="0.3">
      <c r="CP2072" s="380">
        <v>221308</v>
      </c>
      <c r="CQ2072" s="380" t="s">
        <v>141646</v>
      </c>
    </row>
    <row r="2073" spans="94:95" ht="14.5" x14ac:dyDescent="0.3">
      <c r="CP2073" s="380">
        <v>221309</v>
      </c>
      <c r="CQ2073" s="380" t="s">
        <v>141646</v>
      </c>
    </row>
    <row r="2074" spans="94:95" ht="14.5" x14ac:dyDescent="0.3">
      <c r="CP2074" s="380">
        <v>221310</v>
      </c>
      <c r="CQ2074" s="380" t="s">
        <v>141646</v>
      </c>
    </row>
    <row r="2075" spans="94:95" ht="14.5" x14ac:dyDescent="0.3">
      <c r="CP2075" s="380">
        <v>221311</v>
      </c>
      <c r="CQ2075" s="380" t="s">
        <v>141646</v>
      </c>
    </row>
    <row r="2076" spans="94:95" ht="14.5" x14ac:dyDescent="0.3">
      <c r="CP2076" s="380">
        <v>221313</v>
      </c>
      <c r="CQ2076" s="380" t="s">
        <v>141646</v>
      </c>
    </row>
    <row r="2077" spans="94:95" ht="14.5" x14ac:dyDescent="0.3">
      <c r="CP2077" s="380">
        <v>221314</v>
      </c>
      <c r="CQ2077" s="380" t="s">
        <v>141646</v>
      </c>
    </row>
    <row r="2078" spans="94:95" ht="14.5" x14ac:dyDescent="0.3">
      <c r="CP2078" s="380">
        <v>221401</v>
      </c>
      <c r="CQ2078" s="380" t="s">
        <v>141646</v>
      </c>
    </row>
    <row r="2079" spans="94:95" ht="14.5" x14ac:dyDescent="0.3">
      <c r="CP2079" s="380">
        <v>221402</v>
      </c>
      <c r="CQ2079" s="380" t="s">
        <v>141646</v>
      </c>
    </row>
    <row r="2080" spans="94:95" ht="14.5" x14ac:dyDescent="0.3">
      <c r="CP2080" s="380">
        <v>221403</v>
      </c>
      <c r="CQ2080" s="380" t="s">
        <v>141646</v>
      </c>
    </row>
    <row r="2081" spans="94:95" ht="14.5" x14ac:dyDescent="0.3">
      <c r="CP2081" s="380">
        <v>221404</v>
      </c>
      <c r="CQ2081" s="380" t="s">
        <v>141646</v>
      </c>
    </row>
    <row r="2082" spans="94:95" ht="14.5" x14ac:dyDescent="0.3">
      <c r="CP2082" s="380">
        <v>221405</v>
      </c>
      <c r="CQ2082" s="380" t="s">
        <v>141646</v>
      </c>
    </row>
    <row r="2083" spans="94:95" ht="14.5" x14ac:dyDescent="0.3">
      <c r="CP2083" s="380">
        <v>221406</v>
      </c>
      <c r="CQ2083" s="380" t="s">
        <v>141646</v>
      </c>
    </row>
    <row r="2084" spans="94:95" ht="14.5" x14ac:dyDescent="0.3">
      <c r="CP2084" s="380">
        <v>221407</v>
      </c>
      <c r="CQ2084" s="380" t="s">
        <v>141646</v>
      </c>
    </row>
    <row r="2085" spans="94:95" ht="14.5" x14ac:dyDescent="0.3">
      <c r="CP2085" s="380">
        <v>221409</v>
      </c>
      <c r="CQ2085" s="380" t="s">
        <v>141646</v>
      </c>
    </row>
    <row r="2086" spans="94:95" ht="14.5" x14ac:dyDescent="0.3">
      <c r="CP2086" s="380">
        <v>221502</v>
      </c>
      <c r="CQ2086" s="380" t="s">
        <v>141646</v>
      </c>
    </row>
    <row r="2087" spans="94:95" ht="14.5" x14ac:dyDescent="0.3">
      <c r="CP2087" s="380">
        <v>221503</v>
      </c>
      <c r="CQ2087" s="380" t="s">
        <v>141646</v>
      </c>
    </row>
    <row r="2088" spans="94:95" ht="14.5" x14ac:dyDescent="0.3">
      <c r="CP2088" s="380">
        <v>221505</v>
      </c>
      <c r="CQ2088" s="380" t="s">
        <v>141646</v>
      </c>
    </row>
    <row r="2089" spans="94:95" ht="14.5" x14ac:dyDescent="0.3">
      <c r="CP2089" s="380">
        <v>221507</v>
      </c>
      <c r="CQ2089" s="380" t="s">
        <v>141646</v>
      </c>
    </row>
    <row r="2090" spans="94:95" ht="14.5" x14ac:dyDescent="0.3">
      <c r="CP2090" s="380">
        <v>221508</v>
      </c>
      <c r="CQ2090" s="380" t="s">
        <v>141646</v>
      </c>
    </row>
    <row r="2091" spans="94:95" ht="14.5" x14ac:dyDescent="0.3">
      <c r="CP2091" s="380">
        <v>221601</v>
      </c>
      <c r="CQ2091" s="380" t="s">
        <v>141646</v>
      </c>
    </row>
    <row r="2092" spans="94:95" ht="14.5" x14ac:dyDescent="0.3">
      <c r="CP2092" s="380">
        <v>221602</v>
      </c>
      <c r="CQ2092" s="380" t="s">
        <v>141646</v>
      </c>
    </row>
    <row r="2093" spans="94:95" ht="14.5" x14ac:dyDescent="0.3">
      <c r="CP2093" s="380">
        <v>221603</v>
      </c>
      <c r="CQ2093" s="380" t="s">
        <v>141646</v>
      </c>
    </row>
    <row r="2094" spans="94:95" ht="14.5" x14ac:dyDescent="0.3">
      <c r="CP2094" s="380">
        <v>221701</v>
      </c>
      <c r="CQ2094" s="380" t="s">
        <v>141646</v>
      </c>
    </row>
    <row r="2095" spans="94:95" ht="14.5" x14ac:dyDescent="0.3">
      <c r="CP2095" s="380">
        <v>221705</v>
      </c>
      <c r="CQ2095" s="380" t="s">
        <v>141646</v>
      </c>
    </row>
    <row r="2096" spans="94:95" ht="14.5" x14ac:dyDescent="0.3">
      <c r="CP2096" s="380">
        <v>221706</v>
      </c>
      <c r="CQ2096" s="380" t="s">
        <v>141646</v>
      </c>
    </row>
    <row r="2097" spans="94:95" ht="14.5" x14ac:dyDescent="0.3">
      <c r="CP2097" s="380">
        <v>221709</v>
      </c>
      <c r="CQ2097" s="380" t="s">
        <v>141646</v>
      </c>
    </row>
    <row r="2098" spans="94:95" ht="14.5" x14ac:dyDescent="0.3">
      <c r="CP2098" s="380">
        <v>221711</v>
      </c>
      <c r="CQ2098" s="380" t="s">
        <v>141646</v>
      </c>
    </row>
    <row r="2099" spans="94:95" ht="14.5" x14ac:dyDescent="0.3">
      <c r="CP2099" s="380">
        <v>221712</v>
      </c>
      <c r="CQ2099" s="380" t="s">
        <v>141646</v>
      </c>
    </row>
    <row r="2100" spans="94:95" ht="14.5" x14ac:dyDescent="0.3">
      <c r="CP2100" s="380">
        <v>221713</v>
      </c>
      <c r="CQ2100" s="380" t="s">
        <v>141646</v>
      </c>
    </row>
    <row r="2101" spans="94:95" ht="14.5" x14ac:dyDescent="0.3">
      <c r="CP2101" s="380">
        <v>221715</v>
      </c>
      <c r="CQ2101" s="380" t="s">
        <v>141646</v>
      </c>
    </row>
    <row r="2102" spans="94:95" ht="14.5" x14ac:dyDescent="0.3">
      <c r="CP2102" s="380">
        <v>221716</v>
      </c>
      <c r="CQ2102" s="380" t="s">
        <v>141646</v>
      </c>
    </row>
    <row r="2103" spans="94:95" ht="14.5" x14ac:dyDescent="0.3">
      <c r="CP2103" s="380">
        <v>221717</v>
      </c>
      <c r="CQ2103" s="380" t="s">
        <v>141646</v>
      </c>
    </row>
    <row r="2104" spans="94:95" ht="14.5" x14ac:dyDescent="0.3">
      <c r="CP2104" s="380">
        <v>221718</v>
      </c>
      <c r="CQ2104" s="380" t="s">
        <v>141646</v>
      </c>
    </row>
    <row r="2105" spans="94:95" ht="14.5" x14ac:dyDescent="0.3">
      <c r="CP2105" s="380">
        <v>222001</v>
      </c>
      <c r="CQ2105" s="380" t="s">
        <v>141646</v>
      </c>
    </row>
    <row r="2106" spans="94:95" ht="14.5" x14ac:dyDescent="0.3">
      <c r="CP2106" s="380">
        <v>222002</v>
      </c>
      <c r="CQ2106" s="380" t="s">
        <v>141646</v>
      </c>
    </row>
    <row r="2107" spans="94:95" ht="14.5" x14ac:dyDescent="0.3">
      <c r="CP2107" s="380">
        <v>222003</v>
      </c>
      <c r="CQ2107" s="380" t="s">
        <v>141646</v>
      </c>
    </row>
    <row r="2108" spans="94:95" ht="14.5" x14ac:dyDescent="0.3">
      <c r="CP2108" s="380">
        <v>222105</v>
      </c>
      <c r="CQ2108" s="380" t="s">
        <v>141646</v>
      </c>
    </row>
    <row r="2109" spans="94:95" ht="14.5" x14ac:dyDescent="0.3">
      <c r="CP2109" s="380">
        <v>222109</v>
      </c>
      <c r="CQ2109" s="380" t="s">
        <v>141646</v>
      </c>
    </row>
    <row r="2110" spans="94:95" ht="14.5" x14ac:dyDescent="0.3">
      <c r="CP2110" s="380">
        <v>222125</v>
      </c>
      <c r="CQ2110" s="380" t="s">
        <v>141646</v>
      </c>
    </row>
    <row r="2111" spans="94:95" ht="14.5" x14ac:dyDescent="0.3">
      <c r="CP2111" s="380">
        <v>222126</v>
      </c>
      <c r="CQ2111" s="380" t="s">
        <v>141646</v>
      </c>
    </row>
    <row r="2112" spans="94:95" ht="14.5" x14ac:dyDescent="0.3">
      <c r="CP2112" s="380">
        <v>222127</v>
      </c>
      <c r="CQ2112" s="380" t="s">
        <v>141646</v>
      </c>
    </row>
    <row r="2113" spans="94:95" ht="14.5" x14ac:dyDescent="0.3">
      <c r="CP2113" s="380">
        <v>222128</v>
      </c>
      <c r="CQ2113" s="380" t="s">
        <v>141646</v>
      </c>
    </row>
    <row r="2114" spans="94:95" ht="14.5" x14ac:dyDescent="0.3">
      <c r="CP2114" s="380">
        <v>222129</v>
      </c>
      <c r="CQ2114" s="380" t="s">
        <v>141646</v>
      </c>
    </row>
    <row r="2115" spans="94:95" ht="14.5" x14ac:dyDescent="0.3">
      <c r="CP2115" s="380">
        <v>222131</v>
      </c>
      <c r="CQ2115" s="380" t="s">
        <v>141646</v>
      </c>
    </row>
    <row r="2116" spans="94:95" ht="14.5" x14ac:dyDescent="0.3">
      <c r="CP2116" s="380">
        <v>222132</v>
      </c>
      <c r="CQ2116" s="380" t="s">
        <v>141646</v>
      </c>
    </row>
    <row r="2117" spans="94:95" ht="14.5" x14ac:dyDescent="0.3">
      <c r="CP2117" s="380">
        <v>222133</v>
      </c>
      <c r="CQ2117" s="380" t="s">
        <v>141646</v>
      </c>
    </row>
    <row r="2118" spans="94:95" ht="14.5" x14ac:dyDescent="0.3">
      <c r="CP2118" s="380">
        <v>222135</v>
      </c>
      <c r="CQ2118" s="380" t="s">
        <v>141646</v>
      </c>
    </row>
    <row r="2119" spans="94:95" ht="14.5" x14ac:dyDescent="0.3">
      <c r="CP2119" s="380">
        <v>222136</v>
      </c>
      <c r="CQ2119" s="380" t="s">
        <v>141646</v>
      </c>
    </row>
    <row r="2120" spans="94:95" ht="14.5" x14ac:dyDescent="0.3">
      <c r="CP2120" s="380">
        <v>222137</v>
      </c>
      <c r="CQ2120" s="380" t="s">
        <v>141646</v>
      </c>
    </row>
    <row r="2121" spans="94:95" ht="14.5" x14ac:dyDescent="0.3">
      <c r="CP2121" s="380">
        <v>222138</v>
      </c>
      <c r="CQ2121" s="380" t="s">
        <v>141646</v>
      </c>
    </row>
    <row r="2122" spans="94:95" ht="14.5" x14ac:dyDescent="0.3">
      <c r="CP2122" s="380">
        <v>222139</v>
      </c>
      <c r="CQ2122" s="380" t="s">
        <v>141646</v>
      </c>
    </row>
    <row r="2123" spans="94:95" ht="14.5" x14ac:dyDescent="0.3">
      <c r="CP2123" s="380">
        <v>222141</v>
      </c>
      <c r="CQ2123" s="380" t="s">
        <v>141646</v>
      </c>
    </row>
    <row r="2124" spans="94:95" ht="14.5" x14ac:dyDescent="0.3">
      <c r="CP2124" s="380">
        <v>222142</v>
      </c>
      <c r="CQ2124" s="380" t="s">
        <v>141646</v>
      </c>
    </row>
    <row r="2125" spans="94:95" ht="14.5" x14ac:dyDescent="0.3">
      <c r="CP2125" s="380">
        <v>222143</v>
      </c>
      <c r="CQ2125" s="380" t="s">
        <v>141646</v>
      </c>
    </row>
    <row r="2126" spans="94:95" ht="14.5" x14ac:dyDescent="0.3">
      <c r="CP2126" s="380">
        <v>222144</v>
      </c>
      <c r="CQ2126" s="380" t="s">
        <v>141646</v>
      </c>
    </row>
    <row r="2127" spans="94:95" ht="14.5" x14ac:dyDescent="0.3">
      <c r="CP2127" s="380">
        <v>222145</v>
      </c>
      <c r="CQ2127" s="380" t="s">
        <v>141646</v>
      </c>
    </row>
    <row r="2128" spans="94:95" ht="14.5" x14ac:dyDescent="0.3">
      <c r="CP2128" s="380">
        <v>222146</v>
      </c>
      <c r="CQ2128" s="380" t="s">
        <v>141646</v>
      </c>
    </row>
    <row r="2129" spans="94:95" ht="14.5" x14ac:dyDescent="0.3">
      <c r="CP2129" s="380">
        <v>222148</v>
      </c>
      <c r="CQ2129" s="380" t="s">
        <v>141646</v>
      </c>
    </row>
    <row r="2130" spans="94:95" ht="14.5" x14ac:dyDescent="0.3">
      <c r="CP2130" s="380">
        <v>222149</v>
      </c>
      <c r="CQ2130" s="380" t="s">
        <v>141646</v>
      </c>
    </row>
    <row r="2131" spans="94:95" ht="14.5" x14ac:dyDescent="0.3">
      <c r="CP2131" s="380">
        <v>222161</v>
      </c>
      <c r="CQ2131" s="380" t="s">
        <v>141646</v>
      </c>
    </row>
    <row r="2132" spans="94:95" ht="14.5" x14ac:dyDescent="0.3">
      <c r="CP2132" s="380">
        <v>222162</v>
      </c>
      <c r="CQ2132" s="380" t="s">
        <v>141646</v>
      </c>
    </row>
    <row r="2133" spans="94:95" ht="14.5" x14ac:dyDescent="0.3">
      <c r="CP2133" s="380">
        <v>222165</v>
      </c>
      <c r="CQ2133" s="380" t="s">
        <v>141646</v>
      </c>
    </row>
    <row r="2134" spans="94:95" ht="14.5" x14ac:dyDescent="0.3">
      <c r="CP2134" s="380">
        <v>222170</v>
      </c>
      <c r="CQ2134" s="380" t="s">
        <v>141646</v>
      </c>
    </row>
    <row r="2135" spans="94:95" ht="14.5" x14ac:dyDescent="0.3">
      <c r="CP2135" s="380">
        <v>222175</v>
      </c>
      <c r="CQ2135" s="380" t="s">
        <v>141646</v>
      </c>
    </row>
    <row r="2136" spans="94:95" ht="14.5" x14ac:dyDescent="0.3">
      <c r="CP2136" s="380">
        <v>222180</v>
      </c>
      <c r="CQ2136" s="380" t="s">
        <v>141646</v>
      </c>
    </row>
    <row r="2137" spans="94:95" ht="14.5" x14ac:dyDescent="0.3">
      <c r="CP2137" s="380">
        <v>222181</v>
      </c>
      <c r="CQ2137" s="380" t="s">
        <v>141646</v>
      </c>
    </row>
    <row r="2138" spans="94:95" ht="14.5" x14ac:dyDescent="0.3">
      <c r="CP2138" s="380">
        <v>222201</v>
      </c>
      <c r="CQ2138" s="380" t="s">
        <v>141646</v>
      </c>
    </row>
    <row r="2139" spans="94:95" ht="14.5" x14ac:dyDescent="0.3">
      <c r="CP2139" s="380">
        <v>222202</v>
      </c>
      <c r="CQ2139" s="380" t="s">
        <v>141646</v>
      </c>
    </row>
    <row r="2140" spans="94:95" ht="14.5" x14ac:dyDescent="0.3">
      <c r="CP2140" s="380">
        <v>222203</v>
      </c>
      <c r="CQ2140" s="380" t="s">
        <v>141646</v>
      </c>
    </row>
    <row r="2141" spans="94:95" ht="14.5" x14ac:dyDescent="0.3">
      <c r="CP2141" s="380">
        <v>222204</v>
      </c>
      <c r="CQ2141" s="380" t="s">
        <v>141646</v>
      </c>
    </row>
    <row r="2142" spans="94:95" ht="14.5" x14ac:dyDescent="0.3">
      <c r="CP2142" s="380">
        <v>222301</v>
      </c>
      <c r="CQ2142" s="380" t="s">
        <v>141646</v>
      </c>
    </row>
    <row r="2143" spans="94:95" ht="14.5" x14ac:dyDescent="0.3">
      <c r="CP2143" s="380">
        <v>222302</v>
      </c>
      <c r="CQ2143" s="380" t="s">
        <v>141646</v>
      </c>
    </row>
    <row r="2144" spans="94:95" ht="14.5" x14ac:dyDescent="0.3">
      <c r="CP2144" s="380">
        <v>222303</v>
      </c>
      <c r="CQ2144" s="380" t="s">
        <v>141646</v>
      </c>
    </row>
    <row r="2145" spans="94:95" ht="14.5" x14ac:dyDescent="0.3">
      <c r="CP2145" s="380">
        <v>223101</v>
      </c>
      <c r="CQ2145" s="380" t="s">
        <v>141646</v>
      </c>
    </row>
    <row r="2146" spans="94:95" ht="14.5" x14ac:dyDescent="0.3">
      <c r="CP2146" s="380">
        <v>223102</v>
      </c>
      <c r="CQ2146" s="380" t="s">
        <v>141646</v>
      </c>
    </row>
    <row r="2147" spans="94:95" ht="14.5" x14ac:dyDescent="0.3">
      <c r="CP2147" s="380">
        <v>223103</v>
      </c>
      <c r="CQ2147" s="380" t="s">
        <v>141646</v>
      </c>
    </row>
    <row r="2148" spans="94:95" ht="14.5" x14ac:dyDescent="0.3">
      <c r="CP2148" s="380">
        <v>223104</v>
      </c>
      <c r="CQ2148" s="380" t="s">
        <v>141646</v>
      </c>
    </row>
    <row r="2149" spans="94:95" ht="14.5" x14ac:dyDescent="0.3">
      <c r="CP2149" s="380">
        <v>223105</v>
      </c>
      <c r="CQ2149" s="380" t="s">
        <v>141646</v>
      </c>
    </row>
    <row r="2150" spans="94:95" ht="14.5" x14ac:dyDescent="0.3">
      <c r="CP2150" s="380">
        <v>223221</v>
      </c>
      <c r="CQ2150" s="380" t="s">
        <v>141646</v>
      </c>
    </row>
    <row r="2151" spans="94:95" ht="14.5" x14ac:dyDescent="0.3">
      <c r="CP2151" s="380">
        <v>223222</v>
      </c>
      <c r="CQ2151" s="380" t="s">
        <v>141646</v>
      </c>
    </row>
    <row r="2152" spans="94:95" ht="14.5" x14ac:dyDescent="0.3">
      <c r="CP2152" s="380">
        <v>223223</v>
      </c>
      <c r="CQ2152" s="380" t="s">
        <v>141646</v>
      </c>
    </row>
    <row r="2153" spans="94:95" ht="14.5" x14ac:dyDescent="0.3">
      <c r="CP2153" s="380">
        <v>223224</v>
      </c>
      <c r="CQ2153" s="380" t="s">
        <v>141646</v>
      </c>
    </row>
    <row r="2154" spans="94:95" ht="14.5" x14ac:dyDescent="0.3">
      <c r="CP2154" s="380">
        <v>223225</v>
      </c>
      <c r="CQ2154" s="380" t="s">
        <v>141646</v>
      </c>
    </row>
    <row r="2155" spans="94:95" ht="14.5" x14ac:dyDescent="0.3">
      <c r="CP2155" s="380">
        <v>223226</v>
      </c>
      <c r="CQ2155" s="380" t="s">
        <v>141646</v>
      </c>
    </row>
    <row r="2156" spans="94:95" ht="14.5" x14ac:dyDescent="0.3">
      <c r="CP2156" s="380">
        <v>223227</v>
      </c>
      <c r="CQ2156" s="380" t="s">
        <v>141646</v>
      </c>
    </row>
    <row r="2157" spans="94:95" ht="14.5" x14ac:dyDescent="0.3">
      <c r="CP2157" s="380">
        <v>224001</v>
      </c>
      <c r="CQ2157" s="380" t="s">
        <v>141646</v>
      </c>
    </row>
    <row r="2158" spans="94:95" ht="14.5" x14ac:dyDescent="0.3">
      <c r="CP2158" s="380">
        <v>224116</v>
      </c>
      <c r="CQ2158" s="380" t="s">
        <v>141646</v>
      </c>
    </row>
    <row r="2159" spans="94:95" ht="14.5" x14ac:dyDescent="0.3">
      <c r="CP2159" s="380">
        <v>224117</v>
      </c>
      <c r="CQ2159" s="380" t="s">
        <v>141646</v>
      </c>
    </row>
    <row r="2160" spans="94:95" ht="14.5" x14ac:dyDescent="0.3">
      <c r="CP2160" s="380">
        <v>224118</v>
      </c>
      <c r="CQ2160" s="380" t="s">
        <v>141646</v>
      </c>
    </row>
    <row r="2161" spans="94:95" ht="14.5" x14ac:dyDescent="0.3">
      <c r="CP2161" s="380">
        <v>224119</v>
      </c>
      <c r="CQ2161" s="380" t="s">
        <v>141646</v>
      </c>
    </row>
    <row r="2162" spans="94:95" ht="14.5" x14ac:dyDescent="0.3">
      <c r="CP2162" s="380">
        <v>224120</v>
      </c>
      <c r="CQ2162" s="380" t="s">
        <v>141646</v>
      </c>
    </row>
    <row r="2163" spans="94:95" ht="14.5" x14ac:dyDescent="0.3">
      <c r="CP2163" s="380">
        <v>224121</v>
      </c>
      <c r="CQ2163" s="380" t="s">
        <v>141646</v>
      </c>
    </row>
    <row r="2164" spans="94:95" ht="14.5" x14ac:dyDescent="0.3">
      <c r="CP2164" s="380">
        <v>224122</v>
      </c>
      <c r="CQ2164" s="380" t="s">
        <v>141646</v>
      </c>
    </row>
    <row r="2165" spans="94:95" ht="14.5" x14ac:dyDescent="0.3">
      <c r="CP2165" s="380">
        <v>224123</v>
      </c>
      <c r="CQ2165" s="380" t="s">
        <v>141646</v>
      </c>
    </row>
    <row r="2166" spans="94:95" ht="14.5" x14ac:dyDescent="0.3">
      <c r="CP2166" s="380">
        <v>224125</v>
      </c>
      <c r="CQ2166" s="380" t="s">
        <v>141646</v>
      </c>
    </row>
    <row r="2167" spans="94:95" ht="14.5" x14ac:dyDescent="0.3">
      <c r="CP2167" s="380">
        <v>224126</v>
      </c>
      <c r="CQ2167" s="380" t="s">
        <v>141646</v>
      </c>
    </row>
    <row r="2168" spans="94:95" ht="14.5" x14ac:dyDescent="0.3">
      <c r="CP2168" s="380">
        <v>224127</v>
      </c>
      <c r="CQ2168" s="380" t="s">
        <v>141646</v>
      </c>
    </row>
    <row r="2169" spans="94:95" ht="14.5" x14ac:dyDescent="0.3">
      <c r="CP2169" s="380">
        <v>224129</v>
      </c>
      <c r="CQ2169" s="380" t="s">
        <v>141646</v>
      </c>
    </row>
    <row r="2170" spans="94:95" ht="14.5" x14ac:dyDescent="0.3">
      <c r="CP2170" s="380">
        <v>224132</v>
      </c>
      <c r="CQ2170" s="380" t="s">
        <v>141646</v>
      </c>
    </row>
    <row r="2171" spans="94:95" ht="14.5" x14ac:dyDescent="0.3">
      <c r="CP2171" s="380">
        <v>224133</v>
      </c>
      <c r="CQ2171" s="380" t="s">
        <v>141646</v>
      </c>
    </row>
    <row r="2172" spans="94:95" ht="14.5" x14ac:dyDescent="0.3">
      <c r="CP2172" s="380">
        <v>224135</v>
      </c>
      <c r="CQ2172" s="380" t="s">
        <v>141646</v>
      </c>
    </row>
    <row r="2173" spans="94:95" ht="14.5" x14ac:dyDescent="0.3">
      <c r="CP2173" s="380">
        <v>224137</v>
      </c>
      <c r="CQ2173" s="380" t="s">
        <v>141646</v>
      </c>
    </row>
    <row r="2174" spans="94:95" ht="14.5" x14ac:dyDescent="0.3">
      <c r="CP2174" s="380">
        <v>224139</v>
      </c>
      <c r="CQ2174" s="380" t="s">
        <v>141646</v>
      </c>
    </row>
    <row r="2175" spans="94:95" ht="14.5" x14ac:dyDescent="0.3">
      <c r="CP2175" s="380">
        <v>224141</v>
      </c>
      <c r="CQ2175" s="380" t="s">
        <v>141646</v>
      </c>
    </row>
    <row r="2176" spans="94:95" ht="14.5" x14ac:dyDescent="0.3">
      <c r="CP2176" s="380">
        <v>224143</v>
      </c>
      <c r="CQ2176" s="380" t="s">
        <v>141646</v>
      </c>
    </row>
    <row r="2177" spans="94:95" ht="14.5" x14ac:dyDescent="0.3">
      <c r="CP2177" s="380">
        <v>224145</v>
      </c>
      <c r="CQ2177" s="380" t="s">
        <v>141646</v>
      </c>
    </row>
    <row r="2178" spans="94:95" ht="14.5" x14ac:dyDescent="0.3">
      <c r="CP2178" s="380">
        <v>224146</v>
      </c>
      <c r="CQ2178" s="380" t="s">
        <v>141646</v>
      </c>
    </row>
    <row r="2179" spans="94:95" ht="14.5" x14ac:dyDescent="0.3">
      <c r="CP2179" s="380">
        <v>224147</v>
      </c>
      <c r="CQ2179" s="380" t="s">
        <v>141646</v>
      </c>
    </row>
    <row r="2180" spans="94:95" ht="14.5" x14ac:dyDescent="0.3">
      <c r="CP2180" s="380">
        <v>224149</v>
      </c>
      <c r="CQ2180" s="380" t="s">
        <v>141646</v>
      </c>
    </row>
    <row r="2181" spans="94:95" ht="14.5" x14ac:dyDescent="0.3">
      <c r="CP2181" s="380">
        <v>224151</v>
      </c>
      <c r="CQ2181" s="380" t="s">
        <v>141646</v>
      </c>
    </row>
    <row r="2182" spans="94:95" ht="14.5" x14ac:dyDescent="0.3">
      <c r="CP2182" s="380">
        <v>224152</v>
      </c>
      <c r="CQ2182" s="380" t="s">
        <v>141646</v>
      </c>
    </row>
    <row r="2183" spans="94:95" ht="14.5" x14ac:dyDescent="0.3">
      <c r="CP2183" s="380">
        <v>224153</v>
      </c>
      <c r="CQ2183" s="380" t="s">
        <v>141646</v>
      </c>
    </row>
    <row r="2184" spans="94:95" ht="14.5" x14ac:dyDescent="0.3">
      <c r="CP2184" s="380">
        <v>224155</v>
      </c>
      <c r="CQ2184" s="380" t="s">
        <v>141646</v>
      </c>
    </row>
    <row r="2185" spans="94:95" ht="14.5" x14ac:dyDescent="0.3">
      <c r="CP2185" s="380">
        <v>224157</v>
      </c>
      <c r="CQ2185" s="380" t="s">
        <v>141646</v>
      </c>
    </row>
    <row r="2186" spans="94:95" ht="14.5" x14ac:dyDescent="0.3">
      <c r="CP2186" s="380">
        <v>224158</v>
      </c>
      <c r="CQ2186" s="380" t="s">
        <v>141646</v>
      </c>
    </row>
    <row r="2187" spans="94:95" ht="14.5" x14ac:dyDescent="0.3">
      <c r="CP2187" s="380">
        <v>224159</v>
      </c>
      <c r="CQ2187" s="380" t="s">
        <v>141646</v>
      </c>
    </row>
    <row r="2188" spans="94:95" ht="14.5" x14ac:dyDescent="0.3">
      <c r="CP2188" s="380">
        <v>224161</v>
      </c>
      <c r="CQ2188" s="380" t="s">
        <v>141646</v>
      </c>
    </row>
    <row r="2189" spans="94:95" ht="14.5" x14ac:dyDescent="0.3">
      <c r="CP2189" s="380">
        <v>224164</v>
      </c>
      <c r="CQ2189" s="380" t="s">
        <v>141646</v>
      </c>
    </row>
    <row r="2190" spans="94:95" ht="14.5" x14ac:dyDescent="0.3">
      <c r="CP2190" s="380">
        <v>224168</v>
      </c>
      <c r="CQ2190" s="380" t="s">
        <v>141646</v>
      </c>
    </row>
    <row r="2191" spans="94:95" ht="14.5" x14ac:dyDescent="0.3">
      <c r="CP2191" s="380">
        <v>224171</v>
      </c>
      <c r="CQ2191" s="380" t="s">
        <v>141646</v>
      </c>
    </row>
    <row r="2192" spans="94:95" ht="14.5" x14ac:dyDescent="0.3">
      <c r="CP2192" s="380">
        <v>224172</v>
      </c>
      <c r="CQ2192" s="380" t="s">
        <v>141646</v>
      </c>
    </row>
    <row r="2193" spans="94:95" ht="14.5" x14ac:dyDescent="0.3">
      <c r="CP2193" s="380">
        <v>224176</v>
      </c>
      <c r="CQ2193" s="380" t="s">
        <v>141646</v>
      </c>
    </row>
    <row r="2194" spans="94:95" ht="14.5" x14ac:dyDescent="0.3">
      <c r="CP2194" s="380">
        <v>224181</v>
      </c>
      <c r="CQ2194" s="380" t="s">
        <v>141646</v>
      </c>
    </row>
    <row r="2195" spans="94:95" ht="14.5" x14ac:dyDescent="0.3">
      <c r="CP2195" s="380">
        <v>224182</v>
      </c>
      <c r="CQ2195" s="380" t="s">
        <v>141646</v>
      </c>
    </row>
    <row r="2196" spans="94:95" ht="14.5" x14ac:dyDescent="0.3">
      <c r="CP2196" s="380">
        <v>224183</v>
      </c>
      <c r="CQ2196" s="380" t="s">
        <v>141646</v>
      </c>
    </row>
    <row r="2197" spans="94:95" ht="14.5" x14ac:dyDescent="0.3">
      <c r="CP2197" s="380">
        <v>224186</v>
      </c>
      <c r="CQ2197" s="380" t="s">
        <v>141646</v>
      </c>
    </row>
    <row r="2198" spans="94:95" ht="14.5" x14ac:dyDescent="0.3">
      <c r="CP2198" s="380">
        <v>224188</v>
      </c>
      <c r="CQ2198" s="380" t="s">
        <v>141646</v>
      </c>
    </row>
    <row r="2199" spans="94:95" ht="14.5" x14ac:dyDescent="0.3">
      <c r="CP2199" s="380">
        <v>224189</v>
      </c>
      <c r="CQ2199" s="380" t="s">
        <v>141646</v>
      </c>
    </row>
    <row r="2200" spans="94:95" ht="14.5" x14ac:dyDescent="0.3">
      <c r="CP2200" s="380">
        <v>224190</v>
      </c>
      <c r="CQ2200" s="380" t="s">
        <v>141646</v>
      </c>
    </row>
    <row r="2201" spans="94:95" ht="14.5" x14ac:dyDescent="0.3">
      <c r="CP2201" s="380">
        <v>224195</v>
      </c>
      <c r="CQ2201" s="380" t="s">
        <v>141646</v>
      </c>
    </row>
    <row r="2202" spans="94:95" ht="14.5" x14ac:dyDescent="0.3">
      <c r="CP2202" s="380">
        <v>224201</v>
      </c>
      <c r="CQ2202" s="380" t="s">
        <v>141646</v>
      </c>
    </row>
    <row r="2203" spans="94:95" ht="14.5" x14ac:dyDescent="0.3">
      <c r="CP2203" s="380">
        <v>224202</v>
      </c>
      <c r="CQ2203" s="380" t="s">
        <v>141646</v>
      </c>
    </row>
    <row r="2204" spans="94:95" ht="14.5" x14ac:dyDescent="0.3">
      <c r="CP2204" s="380">
        <v>224203</v>
      </c>
      <c r="CQ2204" s="380" t="s">
        <v>141646</v>
      </c>
    </row>
    <row r="2205" spans="94:95" ht="14.5" x14ac:dyDescent="0.3">
      <c r="CP2205" s="380">
        <v>224204</v>
      </c>
      <c r="CQ2205" s="380" t="s">
        <v>141646</v>
      </c>
    </row>
    <row r="2206" spans="94:95" ht="14.5" x14ac:dyDescent="0.3">
      <c r="CP2206" s="380">
        <v>224205</v>
      </c>
      <c r="CQ2206" s="380" t="s">
        <v>141646</v>
      </c>
    </row>
    <row r="2207" spans="94:95" ht="14.5" x14ac:dyDescent="0.3">
      <c r="CP2207" s="380">
        <v>224206</v>
      </c>
      <c r="CQ2207" s="380" t="s">
        <v>141646</v>
      </c>
    </row>
    <row r="2208" spans="94:95" ht="14.5" x14ac:dyDescent="0.3">
      <c r="CP2208" s="380">
        <v>224207</v>
      </c>
      <c r="CQ2208" s="380" t="s">
        <v>141646</v>
      </c>
    </row>
    <row r="2209" spans="94:95" ht="14.5" x14ac:dyDescent="0.3">
      <c r="CP2209" s="380">
        <v>224208</v>
      </c>
      <c r="CQ2209" s="380" t="s">
        <v>141646</v>
      </c>
    </row>
    <row r="2210" spans="94:95" ht="14.5" x14ac:dyDescent="0.3">
      <c r="CP2210" s="380">
        <v>224209</v>
      </c>
      <c r="CQ2210" s="380" t="s">
        <v>141646</v>
      </c>
    </row>
    <row r="2211" spans="94:95" ht="14.5" x14ac:dyDescent="0.3">
      <c r="CP2211" s="380">
        <v>224210</v>
      </c>
      <c r="CQ2211" s="380" t="s">
        <v>141646</v>
      </c>
    </row>
    <row r="2212" spans="94:95" ht="14.5" x14ac:dyDescent="0.3">
      <c r="CP2212" s="380">
        <v>224225</v>
      </c>
      <c r="CQ2212" s="380" t="s">
        <v>141646</v>
      </c>
    </row>
    <row r="2213" spans="94:95" ht="14.5" x14ac:dyDescent="0.3">
      <c r="CP2213" s="380">
        <v>224227</v>
      </c>
      <c r="CQ2213" s="380" t="s">
        <v>141646</v>
      </c>
    </row>
    <row r="2214" spans="94:95" ht="14.5" x14ac:dyDescent="0.3">
      <c r="CP2214" s="380">
        <v>224228</v>
      </c>
      <c r="CQ2214" s="380" t="s">
        <v>141646</v>
      </c>
    </row>
    <row r="2215" spans="94:95" ht="14.5" x14ac:dyDescent="0.3">
      <c r="CP2215" s="380">
        <v>224229</v>
      </c>
      <c r="CQ2215" s="380" t="s">
        <v>141646</v>
      </c>
    </row>
    <row r="2216" spans="94:95" ht="14.5" x14ac:dyDescent="0.3">
      <c r="CP2216" s="380">
        <v>224230</v>
      </c>
      <c r="CQ2216" s="380" t="s">
        <v>141646</v>
      </c>
    </row>
    <row r="2217" spans="94:95" ht="14.5" x14ac:dyDescent="0.3">
      <c r="CP2217" s="380">
        <v>224231</v>
      </c>
      <c r="CQ2217" s="380" t="s">
        <v>141646</v>
      </c>
    </row>
    <row r="2218" spans="94:95" ht="14.5" x14ac:dyDescent="0.3">
      <c r="CP2218" s="380">
        <v>224232</v>
      </c>
      <c r="CQ2218" s="380" t="s">
        <v>141646</v>
      </c>
    </row>
    <row r="2219" spans="94:95" ht="14.5" x14ac:dyDescent="0.3">
      <c r="CP2219" s="380">
        <v>224234</v>
      </c>
      <c r="CQ2219" s="380" t="s">
        <v>141646</v>
      </c>
    </row>
    <row r="2220" spans="94:95" ht="14.5" x14ac:dyDescent="0.3">
      <c r="CP2220" s="380">
        <v>224235</v>
      </c>
      <c r="CQ2220" s="380" t="s">
        <v>141646</v>
      </c>
    </row>
    <row r="2221" spans="94:95" ht="14.5" x14ac:dyDescent="0.3">
      <c r="CP2221" s="380">
        <v>224238</v>
      </c>
      <c r="CQ2221" s="380" t="s">
        <v>141646</v>
      </c>
    </row>
    <row r="2222" spans="94:95" ht="14.5" x14ac:dyDescent="0.3">
      <c r="CP2222" s="380">
        <v>224284</v>
      </c>
      <c r="CQ2222" s="380" t="s">
        <v>141646</v>
      </c>
    </row>
    <row r="2223" spans="94:95" ht="14.5" x14ac:dyDescent="0.3">
      <c r="CP2223" s="380">
        <v>225001</v>
      </c>
      <c r="CQ2223" s="380" t="s">
        <v>141646</v>
      </c>
    </row>
    <row r="2224" spans="94:95" ht="14.5" x14ac:dyDescent="0.3">
      <c r="CP2224" s="380">
        <v>225002</v>
      </c>
      <c r="CQ2224" s="380" t="s">
        <v>141646</v>
      </c>
    </row>
    <row r="2225" spans="94:95" ht="14.5" x14ac:dyDescent="0.3">
      <c r="CP2225" s="380">
        <v>225003</v>
      </c>
      <c r="CQ2225" s="380" t="s">
        <v>141646</v>
      </c>
    </row>
    <row r="2226" spans="94:95" ht="14.5" x14ac:dyDescent="0.3">
      <c r="CP2226" s="380">
        <v>225119</v>
      </c>
      <c r="CQ2226" s="380" t="s">
        <v>141646</v>
      </c>
    </row>
    <row r="2227" spans="94:95" ht="14.5" x14ac:dyDescent="0.3">
      <c r="CP2227" s="380">
        <v>225120</v>
      </c>
      <c r="CQ2227" s="380" t="s">
        <v>141646</v>
      </c>
    </row>
    <row r="2228" spans="94:95" ht="14.5" x14ac:dyDescent="0.3">
      <c r="CP2228" s="380">
        <v>225121</v>
      </c>
      <c r="CQ2228" s="380" t="s">
        <v>141646</v>
      </c>
    </row>
    <row r="2229" spans="94:95" ht="14.5" x14ac:dyDescent="0.3">
      <c r="CP2229" s="380">
        <v>225122</v>
      </c>
      <c r="CQ2229" s="380" t="s">
        <v>141646</v>
      </c>
    </row>
    <row r="2230" spans="94:95" ht="14.5" x14ac:dyDescent="0.3">
      <c r="CP2230" s="380">
        <v>225123</v>
      </c>
      <c r="CQ2230" s="380" t="s">
        <v>141646</v>
      </c>
    </row>
    <row r="2231" spans="94:95" ht="14.5" x14ac:dyDescent="0.3">
      <c r="CP2231" s="380">
        <v>225124</v>
      </c>
      <c r="CQ2231" s="380" t="s">
        <v>141646</v>
      </c>
    </row>
    <row r="2232" spans="94:95" ht="14.5" x14ac:dyDescent="0.3">
      <c r="CP2232" s="380">
        <v>225125</v>
      </c>
      <c r="CQ2232" s="380" t="s">
        <v>141646</v>
      </c>
    </row>
    <row r="2233" spans="94:95" ht="14.5" x14ac:dyDescent="0.3">
      <c r="CP2233" s="380">
        <v>225126</v>
      </c>
      <c r="CQ2233" s="380" t="s">
        <v>141646</v>
      </c>
    </row>
    <row r="2234" spans="94:95" ht="14.5" x14ac:dyDescent="0.3">
      <c r="CP2234" s="380">
        <v>225201</v>
      </c>
      <c r="CQ2234" s="380" t="s">
        <v>141646</v>
      </c>
    </row>
    <row r="2235" spans="94:95" ht="14.5" x14ac:dyDescent="0.3">
      <c r="CP2235" s="380">
        <v>225202</v>
      </c>
      <c r="CQ2235" s="380" t="s">
        <v>141646</v>
      </c>
    </row>
    <row r="2236" spans="94:95" ht="14.5" x14ac:dyDescent="0.3">
      <c r="CP2236" s="380">
        <v>225203</v>
      </c>
      <c r="CQ2236" s="380" t="s">
        <v>141646</v>
      </c>
    </row>
    <row r="2237" spans="94:95" ht="14.5" x14ac:dyDescent="0.3">
      <c r="CP2237" s="380">
        <v>225204</v>
      </c>
      <c r="CQ2237" s="380" t="s">
        <v>141646</v>
      </c>
    </row>
    <row r="2238" spans="94:95" ht="14.5" x14ac:dyDescent="0.3">
      <c r="CP2238" s="380">
        <v>225205</v>
      </c>
      <c r="CQ2238" s="380" t="s">
        <v>141646</v>
      </c>
    </row>
    <row r="2239" spans="94:95" ht="14.5" x14ac:dyDescent="0.3">
      <c r="CP2239" s="380">
        <v>225206</v>
      </c>
      <c r="CQ2239" s="380" t="s">
        <v>141646</v>
      </c>
    </row>
    <row r="2240" spans="94:95" ht="14.5" x14ac:dyDescent="0.3">
      <c r="CP2240" s="380">
        <v>225207</v>
      </c>
      <c r="CQ2240" s="380" t="s">
        <v>141646</v>
      </c>
    </row>
    <row r="2241" spans="94:95" ht="14.5" x14ac:dyDescent="0.3">
      <c r="CP2241" s="380">
        <v>225208</v>
      </c>
      <c r="CQ2241" s="380" t="s">
        <v>141646</v>
      </c>
    </row>
    <row r="2242" spans="94:95" ht="14.5" x14ac:dyDescent="0.3">
      <c r="CP2242" s="380">
        <v>225301</v>
      </c>
      <c r="CQ2242" s="380" t="s">
        <v>141646</v>
      </c>
    </row>
    <row r="2243" spans="94:95" ht="14.5" x14ac:dyDescent="0.3">
      <c r="CP2243" s="380">
        <v>225302</v>
      </c>
      <c r="CQ2243" s="380" t="s">
        <v>141646</v>
      </c>
    </row>
    <row r="2244" spans="94:95" ht="14.5" x14ac:dyDescent="0.3">
      <c r="CP2244" s="380">
        <v>225303</v>
      </c>
      <c r="CQ2244" s="380" t="s">
        <v>141646</v>
      </c>
    </row>
    <row r="2245" spans="94:95" ht="14.5" x14ac:dyDescent="0.3">
      <c r="CP2245" s="380">
        <v>225304</v>
      </c>
      <c r="CQ2245" s="380" t="s">
        <v>141646</v>
      </c>
    </row>
    <row r="2246" spans="94:95" ht="14.5" x14ac:dyDescent="0.3">
      <c r="CP2246" s="380">
        <v>225305</v>
      </c>
      <c r="CQ2246" s="380" t="s">
        <v>141646</v>
      </c>
    </row>
    <row r="2247" spans="94:95" ht="14.5" x14ac:dyDescent="0.3">
      <c r="CP2247" s="380">
        <v>225306</v>
      </c>
      <c r="CQ2247" s="380" t="s">
        <v>141646</v>
      </c>
    </row>
    <row r="2248" spans="94:95" ht="14.5" x14ac:dyDescent="0.3">
      <c r="CP2248" s="380">
        <v>225401</v>
      </c>
      <c r="CQ2248" s="380" t="s">
        <v>141646</v>
      </c>
    </row>
    <row r="2249" spans="94:95" ht="14.5" x14ac:dyDescent="0.3">
      <c r="CP2249" s="380">
        <v>225403</v>
      </c>
      <c r="CQ2249" s="380" t="s">
        <v>141646</v>
      </c>
    </row>
    <row r="2250" spans="94:95" ht="14.5" x14ac:dyDescent="0.3">
      <c r="CP2250" s="380">
        <v>225404</v>
      </c>
      <c r="CQ2250" s="380" t="s">
        <v>141646</v>
      </c>
    </row>
    <row r="2251" spans="94:95" ht="14.5" x14ac:dyDescent="0.3">
      <c r="CP2251" s="380">
        <v>225405</v>
      </c>
      <c r="CQ2251" s="380" t="s">
        <v>141646</v>
      </c>
    </row>
    <row r="2252" spans="94:95" ht="14.5" x14ac:dyDescent="0.3">
      <c r="CP2252" s="380">
        <v>225409</v>
      </c>
      <c r="CQ2252" s="380" t="s">
        <v>141646</v>
      </c>
    </row>
    <row r="2253" spans="94:95" ht="14.5" x14ac:dyDescent="0.3">
      <c r="CP2253" s="380">
        <v>225412</v>
      </c>
      <c r="CQ2253" s="380" t="s">
        <v>141646</v>
      </c>
    </row>
    <row r="2254" spans="94:95" ht="14.5" x14ac:dyDescent="0.3">
      <c r="CP2254" s="380">
        <v>225413</v>
      </c>
      <c r="CQ2254" s="380" t="s">
        <v>141646</v>
      </c>
    </row>
    <row r="2255" spans="94:95" ht="14.5" x14ac:dyDescent="0.3">
      <c r="CP2255" s="380">
        <v>225414</v>
      </c>
      <c r="CQ2255" s="380" t="s">
        <v>141646</v>
      </c>
    </row>
    <row r="2256" spans="94:95" ht="14.5" x14ac:dyDescent="0.3">
      <c r="CP2256" s="380">
        <v>225415</v>
      </c>
      <c r="CQ2256" s="380" t="s">
        <v>141646</v>
      </c>
    </row>
    <row r="2257" spans="94:95" ht="14.5" x14ac:dyDescent="0.3">
      <c r="CP2257" s="380">
        <v>225416</v>
      </c>
      <c r="CQ2257" s="380" t="s">
        <v>141646</v>
      </c>
    </row>
    <row r="2258" spans="94:95" ht="14.5" x14ac:dyDescent="0.3">
      <c r="CP2258" s="380">
        <v>226001</v>
      </c>
      <c r="CQ2258" s="380" t="s">
        <v>141646</v>
      </c>
    </row>
    <row r="2259" spans="94:95" ht="14.5" x14ac:dyDescent="0.3">
      <c r="CP2259" s="380">
        <v>226002</v>
      </c>
      <c r="CQ2259" s="380" t="s">
        <v>141646</v>
      </c>
    </row>
    <row r="2260" spans="94:95" ht="14.5" x14ac:dyDescent="0.3">
      <c r="CP2260" s="380">
        <v>226003</v>
      </c>
      <c r="CQ2260" s="380" t="s">
        <v>141646</v>
      </c>
    </row>
    <row r="2261" spans="94:95" ht="14.5" x14ac:dyDescent="0.3">
      <c r="CP2261" s="380">
        <v>226004</v>
      </c>
      <c r="CQ2261" s="380" t="s">
        <v>141646</v>
      </c>
    </row>
    <row r="2262" spans="94:95" ht="14.5" x14ac:dyDescent="0.3">
      <c r="CP2262" s="380">
        <v>226005</v>
      </c>
      <c r="CQ2262" s="380" t="s">
        <v>141646</v>
      </c>
    </row>
    <row r="2263" spans="94:95" ht="14.5" x14ac:dyDescent="0.3">
      <c r="CP2263" s="380">
        <v>226006</v>
      </c>
      <c r="CQ2263" s="380" t="s">
        <v>141646</v>
      </c>
    </row>
    <row r="2264" spans="94:95" ht="14.5" x14ac:dyDescent="0.3">
      <c r="CP2264" s="380">
        <v>226007</v>
      </c>
      <c r="CQ2264" s="380" t="s">
        <v>141646</v>
      </c>
    </row>
    <row r="2265" spans="94:95" ht="14.5" x14ac:dyDescent="0.3">
      <c r="CP2265" s="380">
        <v>226008</v>
      </c>
      <c r="CQ2265" s="380" t="s">
        <v>141646</v>
      </c>
    </row>
    <row r="2266" spans="94:95" ht="14.5" x14ac:dyDescent="0.3">
      <c r="CP2266" s="380">
        <v>226009</v>
      </c>
      <c r="CQ2266" s="380" t="s">
        <v>141646</v>
      </c>
    </row>
    <row r="2267" spans="94:95" ht="14.5" x14ac:dyDescent="0.3">
      <c r="CP2267" s="380">
        <v>226010</v>
      </c>
      <c r="CQ2267" s="380" t="s">
        <v>141646</v>
      </c>
    </row>
    <row r="2268" spans="94:95" ht="14.5" x14ac:dyDescent="0.3">
      <c r="CP2268" s="380">
        <v>226011</v>
      </c>
      <c r="CQ2268" s="380" t="s">
        <v>141646</v>
      </c>
    </row>
    <row r="2269" spans="94:95" ht="14.5" x14ac:dyDescent="0.3">
      <c r="CP2269" s="380">
        <v>226012</v>
      </c>
      <c r="CQ2269" s="380" t="s">
        <v>141646</v>
      </c>
    </row>
    <row r="2270" spans="94:95" ht="14.5" x14ac:dyDescent="0.3">
      <c r="CP2270" s="380">
        <v>226013</v>
      </c>
      <c r="CQ2270" s="380" t="s">
        <v>141646</v>
      </c>
    </row>
    <row r="2271" spans="94:95" ht="14.5" x14ac:dyDescent="0.3">
      <c r="CP2271" s="380">
        <v>226014</v>
      </c>
      <c r="CQ2271" s="380" t="s">
        <v>141646</v>
      </c>
    </row>
    <row r="2272" spans="94:95" ht="14.5" x14ac:dyDescent="0.3">
      <c r="CP2272" s="380">
        <v>226015</v>
      </c>
      <c r="CQ2272" s="380" t="s">
        <v>141646</v>
      </c>
    </row>
    <row r="2273" spans="94:95" ht="14.5" x14ac:dyDescent="0.3">
      <c r="CP2273" s="380">
        <v>226016</v>
      </c>
      <c r="CQ2273" s="380" t="s">
        <v>141646</v>
      </c>
    </row>
    <row r="2274" spans="94:95" ht="14.5" x14ac:dyDescent="0.3">
      <c r="CP2274" s="380">
        <v>226017</v>
      </c>
      <c r="CQ2274" s="380" t="s">
        <v>141646</v>
      </c>
    </row>
    <row r="2275" spans="94:95" ht="14.5" x14ac:dyDescent="0.3">
      <c r="CP2275" s="380">
        <v>226018</v>
      </c>
      <c r="CQ2275" s="380" t="s">
        <v>141646</v>
      </c>
    </row>
    <row r="2276" spans="94:95" ht="14.5" x14ac:dyDescent="0.3">
      <c r="CP2276" s="380">
        <v>226019</v>
      </c>
      <c r="CQ2276" s="380" t="s">
        <v>141646</v>
      </c>
    </row>
    <row r="2277" spans="94:95" ht="14.5" x14ac:dyDescent="0.3">
      <c r="CP2277" s="380">
        <v>226020</v>
      </c>
      <c r="CQ2277" s="380" t="s">
        <v>141646</v>
      </c>
    </row>
    <row r="2278" spans="94:95" ht="14.5" x14ac:dyDescent="0.3">
      <c r="CP2278" s="380">
        <v>226021</v>
      </c>
      <c r="CQ2278" s="380" t="s">
        <v>141646</v>
      </c>
    </row>
    <row r="2279" spans="94:95" ht="14.5" x14ac:dyDescent="0.3">
      <c r="CP2279" s="380">
        <v>226022</v>
      </c>
      <c r="CQ2279" s="380" t="s">
        <v>141646</v>
      </c>
    </row>
    <row r="2280" spans="94:95" ht="14.5" x14ac:dyDescent="0.3">
      <c r="CP2280" s="380">
        <v>226023</v>
      </c>
      <c r="CQ2280" s="380" t="s">
        <v>141646</v>
      </c>
    </row>
    <row r="2281" spans="94:95" ht="14.5" x14ac:dyDescent="0.3">
      <c r="CP2281" s="380">
        <v>226024</v>
      </c>
      <c r="CQ2281" s="380" t="s">
        <v>141646</v>
      </c>
    </row>
    <row r="2282" spans="94:95" ht="14.5" x14ac:dyDescent="0.3">
      <c r="CP2282" s="380">
        <v>226025</v>
      </c>
      <c r="CQ2282" s="380" t="s">
        <v>141646</v>
      </c>
    </row>
    <row r="2283" spans="94:95" ht="14.5" x14ac:dyDescent="0.3">
      <c r="CP2283" s="380">
        <v>226026</v>
      </c>
      <c r="CQ2283" s="380" t="s">
        <v>141646</v>
      </c>
    </row>
    <row r="2284" spans="94:95" ht="14.5" x14ac:dyDescent="0.3">
      <c r="CP2284" s="380">
        <v>226027</v>
      </c>
      <c r="CQ2284" s="380" t="s">
        <v>141646</v>
      </c>
    </row>
    <row r="2285" spans="94:95" ht="14.5" x14ac:dyDescent="0.3">
      <c r="CP2285" s="380">
        <v>226028</v>
      </c>
      <c r="CQ2285" s="380" t="s">
        <v>141646</v>
      </c>
    </row>
    <row r="2286" spans="94:95" ht="14.5" x14ac:dyDescent="0.3">
      <c r="CP2286" s="380">
        <v>226029</v>
      </c>
      <c r="CQ2286" s="380" t="s">
        <v>141646</v>
      </c>
    </row>
    <row r="2287" spans="94:95" ht="14.5" x14ac:dyDescent="0.3">
      <c r="CP2287" s="380">
        <v>226030</v>
      </c>
      <c r="CQ2287" s="380" t="s">
        <v>141646</v>
      </c>
    </row>
    <row r="2288" spans="94:95" ht="14.5" x14ac:dyDescent="0.3">
      <c r="CP2288" s="380">
        <v>226031</v>
      </c>
      <c r="CQ2288" s="380" t="s">
        <v>141646</v>
      </c>
    </row>
    <row r="2289" spans="94:95" ht="14.5" x14ac:dyDescent="0.3">
      <c r="CP2289" s="380">
        <v>226101</v>
      </c>
      <c r="CQ2289" s="380" t="s">
        <v>141646</v>
      </c>
    </row>
    <row r="2290" spans="94:95" ht="14.5" x14ac:dyDescent="0.3">
      <c r="CP2290" s="380">
        <v>226102</v>
      </c>
      <c r="CQ2290" s="380" t="s">
        <v>141646</v>
      </c>
    </row>
    <row r="2291" spans="94:95" ht="14.5" x14ac:dyDescent="0.3">
      <c r="CP2291" s="380">
        <v>226103</v>
      </c>
      <c r="CQ2291" s="380" t="s">
        <v>141646</v>
      </c>
    </row>
    <row r="2292" spans="94:95" ht="14.5" x14ac:dyDescent="0.3">
      <c r="CP2292" s="380">
        <v>226104</v>
      </c>
      <c r="CQ2292" s="380" t="s">
        <v>141646</v>
      </c>
    </row>
    <row r="2293" spans="94:95" ht="14.5" x14ac:dyDescent="0.3">
      <c r="CP2293" s="380">
        <v>226201</v>
      </c>
      <c r="CQ2293" s="380" t="s">
        <v>141646</v>
      </c>
    </row>
    <row r="2294" spans="94:95" ht="14.5" x14ac:dyDescent="0.3">
      <c r="CP2294" s="380">
        <v>226202</v>
      </c>
      <c r="CQ2294" s="380" t="s">
        <v>141646</v>
      </c>
    </row>
    <row r="2295" spans="94:95" ht="14.5" x14ac:dyDescent="0.3">
      <c r="CP2295" s="380">
        <v>226203</v>
      </c>
      <c r="CQ2295" s="380" t="s">
        <v>141646</v>
      </c>
    </row>
    <row r="2296" spans="94:95" ht="14.5" x14ac:dyDescent="0.3">
      <c r="CP2296" s="380">
        <v>226301</v>
      </c>
      <c r="CQ2296" s="380" t="s">
        <v>141646</v>
      </c>
    </row>
    <row r="2297" spans="94:95" ht="14.5" x14ac:dyDescent="0.3">
      <c r="CP2297" s="380">
        <v>226302</v>
      </c>
      <c r="CQ2297" s="380" t="s">
        <v>141646</v>
      </c>
    </row>
    <row r="2298" spans="94:95" ht="14.5" x14ac:dyDescent="0.3">
      <c r="CP2298" s="380">
        <v>226303</v>
      </c>
      <c r="CQ2298" s="380" t="s">
        <v>141646</v>
      </c>
    </row>
    <row r="2299" spans="94:95" ht="14.5" x14ac:dyDescent="0.3">
      <c r="CP2299" s="380">
        <v>226401</v>
      </c>
      <c r="CQ2299" s="380" t="s">
        <v>141646</v>
      </c>
    </row>
    <row r="2300" spans="94:95" ht="14.5" x14ac:dyDescent="0.3">
      <c r="CP2300" s="380">
        <v>226501</v>
      </c>
      <c r="CQ2300" s="380" t="s">
        <v>141646</v>
      </c>
    </row>
    <row r="2301" spans="94:95" ht="14.5" x14ac:dyDescent="0.3">
      <c r="CP2301" s="380">
        <v>227304</v>
      </c>
      <c r="CQ2301" s="380" t="s">
        <v>141646</v>
      </c>
    </row>
    <row r="2302" spans="94:95" ht="14.5" x14ac:dyDescent="0.3">
      <c r="CP2302" s="380">
        <v>227405</v>
      </c>
      <c r="CQ2302" s="380" t="s">
        <v>141646</v>
      </c>
    </row>
    <row r="2303" spans="94:95" ht="14.5" x14ac:dyDescent="0.3">
      <c r="CP2303" s="380">
        <v>227406</v>
      </c>
      <c r="CQ2303" s="380" t="s">
        <v>141646</v>
      </c>
    </row>
    <row r="2304" spans="94:95" ht="14.5" x14ac:dyDescent="0.3">
      <c r="CP2304" s="380">
        <v>227407</v>
      </c>
      <c r="CQ2304" s="380" t="s">
        <v>141646</v>
      </c>
    </row>
    <row r="2305" spans="94:95" ht="14.5" x14ac:dyDescent="0.3">
      <c r="CP2305" s="380">
        <v>227408</v>
      </c>
      <c r="CQ2305" s="380" t="s">
        <v>141646</v>
      </c>
    </row>
    <row r="2306" spans="94:95" ht="14.5" x14ac:dyDescent="0.3">
      <c r="CP2306" s="380">
        <v>227409</v>
      </c>
      <c r="CQ2306" s="380" t="s">
        <v>141646</v>
      </c>
    </row>
    <row r="2307" spans="94:95" ht="14.5" x14ac:dyDescent="0.3">
      <c r="CP2307" s="380">
        <v>227411</v>
      </c>
      <c r="CQ2307" s="380" t="s">
        <v>141646</v>
      </c>
    </row>
    <row r="2308" spans="94:95" ht="14.5" x14ac:dyDescent="0.3">
      <c r="CP2308" s="380">
        <v>227412</v>
      </c>
      <c r="CQ2308" s="380" t="s">
        <v>141646</v>
      </c>
    </row>
    <row r="2309" spans="94:95" ht="14.5" x14ac:dyDescent="0.3">
      <c r="CP2309" s="380">
        <v>227413</v>
      </c>
      <c r="CQ2309" s="380" t="s">
        <v>141646</v>
      </c>
    </row>
    <row r="2310" spans="94:95" ht="14.5" x14ac:dyDescent="0.3">
      <c r="CP2310" s="380">
        <v>227801</v>
      </c>
      <c r="CQ2310" s="380" t="s">
        <v>141646</v>
      </c>
    </row>
    <row r="2311" spans="94:95" ht="14.5" x14ac:dyDescent="0.3">
      <c r="CP2311" s="380">
        <v>227805</v>
      </c>
      <c r="CQ2311" s="380" t="s">
        <v>141646</v>
      </c>
    </row>
    <row r="2312" spans="94:95" ht="14.5" x14ac:dyDescent="0.3">
      <c r="CP2312" s="380">
        <v>227806</v>
      </c>
      <c r="CQ2312" s="380" t="s">
        <v>141646</v>
      </c>
    </row>
    <row r="2313" spans="94:95" ht="14.5" x14ac:dyDescent="0.3">
      <c r="CP2313" s="380">
        <v>227807</v>
      </c>
      <c r="CQ2313" s="380" t="s">
        <v>141646</v>
      </c>
    </row>
    <row r="2314" spans="94:95" ht="14.5" x14ac:dyDescent="0.3">
      <c r="CP2314" s="380">
        <v>227808</v>
      </c>
      <c r="CQ2314" s="380" t="s">
        <v>141646</v>
      </c>
    </row>
    <row r="2315" spans="94:95" ht="14.5" x14ac:dyDescent="0.3">
      <c r="CP2315" s="380">
        <v>227809</v>
      </c>
      <c r="CQ2315" s="380" t="s">
        <v>141646</v>
      </c>
    </row>
    <row r="2316" spans="94:95" ht="14.5" x14ac:dyDescent="0.3">
      <c r="CP2316" s="380">
        <v>227811</v>
      </c>
      <c r="CQ2316" s="380" t="s">
        <v>141646</v>
      </c>
    </row>
    <row r="2317" spans="94:95" ht="14.5" x14ac:dyDescent="0.3">
      <c r="CP2317" s="380">
        <v>227812</v>
      </c>
      <c r="CQ2317" s="380" t="s">
        <v>141646</v>
      </c>
    </row>
    <row r="2318" spans="94:95" ht="14.5" x14ac:dyDescent="0.3">
      <c r="CP2318" s="380">
        <v>227813</v>
      </c>
      <c r="CQ2318" s="380" t="s">
        <v>141646</v>
      </c>
    </row>
    <row r="2319" spans="94:95" ht="14.5" x14ac:dyDescent="0.3">
      <c r="CP2319" s="380">
        <v>227814</v>
      </c>
      <c r="CQ2319" s="380" t="s">
        <v>141646</v>
      </c>
    </row>
    <row r="2320" spans="94:95" ht="14.5" x14ac:dyDescent="0.3">
      <c r="CP2320" s="380">
        <v>227815</v>
      </c>
      <c r="CQ2320" s="380" t="s">
        <v>141646</v>
      </c>
    </row>
    <row r="2321" spans="94:95" ht="14.5" x14ac:dyDescent="0.3">
      <c r="CP2321" s="380">
        <v>227816</v>
      </c>
      <c r="CQ2321" s="380" t="s">
        <v>141646</v>
      </c>
    </row>
    <row r="2322" spans="94:95" ht="14.5" x14ac:dyDescent="0.3">
      <c r="CP2322" s="380">
        <v>227817</v>
      </c>
      <c r="CQ2322" s="380" t="s">
        <v>141646</v>
      </c>
    </row>
    <row r="2323" spans="94:95" ht="14.5" x14ac:dyDescent="0.3">
      <c r="CP2323" s="380">
        <v>228001</v>
      </c>
      <c r="CQ2323" s="380" t="s">
        <v>141646</v>
      </c>
    </row>
    <row r="2324" spans="94:95" ht="14.5" x14ac:dyDescent="0.3">
      <c r="CP2324" s="380">
        <v>228118</v>
      </c>
      <c r="CQ2324" s="380" t="s">
        <v>141646</v>
      </c>
    </row>
    <row r="2325" spans="94:95" ht="14.5" x14ac:dyDescent="0.3">
      <c r="CP2325" s="380">
        <v>228119</v>
      </c>
      <c r="CQ2325" s="380" t="s">
        <v>141646</v>
      </c>
    </row>
    <row r="2326" spans="94:95" ht="14.5" x14ac:dyDescent="0.3">
      <c r="CP2326" s="380">
        <v>228120</v>
      </c>
      <c r="CQ2326" s="380" t="s">
        <v>141646</v>
      </c>
    </row>
    <row r="2327" spans="94:95" ht="14.5" x14ac:dyDescent="0.3">
      <c r="CP2327" s="380">
        <v>228121</v>
      </c>
      <c r="CQ2327" s="380" t="s">
        <v>141646</v>
      </c>
    </row>
    <row r="2328" spans="94:95" ht="14.5" x14ac:dyDescent="0.3">
      <c r="CP2328" s="380">
        <v>228125</v>
      </c>
      <c r="CQ2328" s="380" t="s">
        <v>141646</v>
      </c>
    </row>
    <row r="2329" spans="94:95" ht="14.5" x14ac:dyDescent="0.3">
      <c r="CP2329" s="380">
        <v>228131</v>
      </c>
      <c r="CQ2329" s="380" t="s">
        <v>141646</v>
      </c>
    </row>
    <row r="2330" spans="94:95" ht="14.5" x14ac:dyDescent="0.3">
      <c r="CP2330" s="380">
        <v>228132</v>
      </c>
      <c r="CQ2330" s="380" t="s">
        <v>141646</v>
      </c>
    </row>
    <row r="2331" spans="94:95" ht="14.5" x14ac:dyDescent="0.3">
      <c r="CP2331" s="380">
        <v>228133</v>
      </c>
      <c r="CQ2331" s="380" t="s">
        <v>141646</v>
      </c>
    </row>
    <row r="2332" spans="94:95" ht="14.5" x14ac:dyDescent="0.3">
      <c r="CP2332" s="380">
        <v>228141</v>
      </c>
      <c r="CQ2332" s="380" t="s">
        <v>141646</v>
      </c>
    </row>
    <row r="2333" spans="94:95" ht="14.5" x14ac:dyDescent="0.3">
      <c r="CP2333" s="380">
        <v>228142</v>
      </c>
      <c r="CQ2333" s="380" t="s">
        <v>141646</v>
      </c>
    </row>
    <row r="2334" spans="94:95" ht="14.5" x14ac:dyDescent="0.3">
      <c r="CP2334" s="380">
        <v>228145</v>
      </c>
      <c r="CQ2334" s="380" t="s">
        <v>141646</v>
      </c>
    </row>
    <row r="2335" spans="94:95" ht="14.5" x14ac:dyDescent="0.3">
      <c r="CP2335" s="380">
        <v>228151</v>
      </c>
      <c r="CQ2335" s="380" t="s">
        <v>141646</v>
      </c>
    </row>
    <row r="2336" spans="94:95" ht="14.5" x14ac:dyDescent="0.3">
      <c r="CP2336" s="380">
        <v>228155</v>
      </c>
      <c r="CQ2336" s="380" t="s">
        <v>141646</v>
      </c>
    </row>
    <row r="2337" spans="94:95" ht="14.5" x14ac:dyDescent="0.3">
      <c r="CP2337" s="380">
        <v>228159</v>
      </c>
      <c r="CQ2337" s="380" t="s">
        <v>141646</v>
      </c>
    </row>
    <row r="2338" spans="94:95" ht="14.5" x14ac:dyDescent="0.3">
      <c r="CP2338" s="380">
        <v>228161</v>
      </c>
      <c r="CQ2338" s="380" t="s">
        <v>141646</v>
      </c>
    </row>
    <row r="2339" spans="94:95" ht="14.5" x14ac:dyDescent="0.3">
      <c r="CP2339" s="380">
        <v>228171</v>
      </c>
      <c r="CQ2339" s="380" t="s">
        <v>141646</v>
      </c>
    </row>
    <row r="2340" spans="94:95" ht="14.5" x14ac:dyDescent="0.3">
      <c r="CP2340" s="380">
        <v>228172</v>
      </c>
      <c r="CQ2340" s="380" t="s">
        <v>141646</v>
      </c>
    </row>
    <row r="2341" spans="94:95" ht="14.5" x14ac:dyDescent="0.3">
      <c r="CP2341" s="380">
        <v>229001</v>
      </c>
      <c r="CQ2341" s="380" t="s">
        <v>141646</v>
      </c>
    </row>
    <row r="2342" spans="94:95" ht="14.5" x14ac:dyDescent="0.3">
      <c r="CP2342" s="380">
        <v>229010</v>
      </c>
      <c r="CQ2342" s="380" t="s">
        <v>141646</v>
      </c>
    </row>
    <row r="2343" spans="94:95" ht="14.5" x14ac:dyDescent="0.3">
      <c r="CP2343" s="380">
        <v>229103</v>
      </c>
      <c r="CQ2343" s="380" t="s">
        <v>141646</v>
      </c>
    </row>
    <row r="2344" spans="94:95" ht="14.5" x14ac:dyDescent="0.3">
      <c r="CP2344" s="380">
        <v>229120</v>
      </c>
      <c r="CQ2344" s="380" t="s">
        <v>141646</v>
      </c>
    </row>
    <row r="2345" spans="94:95" ht="14.5" x14ac:dyDescent="0.3">
      <c r="CP2345" s="380">
        <v>229121</v>
      </c>
      <c r="CQ2345" s="380" t="s">
        <v>141646</v>
      </c>
    </row>
    <row r="2346" spans="94:95" ht="14.5" x14ac:dyDescent="0.3">
      <c r="CP2346" s="380">
        <v>229122</v>
      </c>
      <c r="CQ2346" s="380" t="s">
        <v>141646</v>
      </c>
    </row>
    <row r="2347" spans="94:95" ht="14.5" x14ac:dyDescent="0.3">
      <c r="CP2347" s="380">
        <v>229123</v>
      </c>
      <c r="CQ2347" s="380" t="s">
        <v>141646</v>
      </c>
    </row>
    <row r="2348" spans="94:95" ht="14.5" x14ac:dyDescent="0.3">
      <c r="CP2348" s="380">
        <v>229124</v>
      </c>
      <c r="CQ2348" s="380" t="s">
        <v>141646</v>
      </c>
    </row>
    <row r="2349" spans="94:95" ht="14.5" x14ac:dyDescent="0.3">
      <c r="CP2349" s="380">
        <v>229125</v>
      </c>
      <c r="CQ2349" s="380" t="s">
        <v>141646</v>
      </c>
    </row>
    <row r="2350" spans="94:95" ht="14.5" x14ac:dyDescent="0.3">
      <c r="CP2350" s="380">
        <v>229126</v>
      </c>
      <c r="CQ2350" s="380" t="s">
        <v>141646</v>
      </c>
    </row>
    <row r="2351" spans="94:95" ht="14.5" x14ac:dyDescent="0.3">
      <c r="CP2351" s="380">
        <v>229127</v>
      </c>
      <c r="CQ2351" s="380" t="s">
        <v>141646</v>
      </c>
    </row>
    <row r="2352" spans="94:95" ht="14.5" x14ac:dyDescent="0.3">
      <c r="CP2352" s="380">
        <v>229128</v>
      </c>
      <c r="CQ2352" s="380" t="s">
        <v>141646</v>
      </c>
    </row>
    <row r="2353" spans="94:95" ht="14.5" x14ac:dyDescent="0.3">
      <c r="CP2353" s="380">
        <v>229129</v>
      </c>
      <c r="CQ2353" s="380" t="s">
        <v>141646</v>
      </c>
    </row>
    <row r="2354" spans="94:95" ht="14.5" x14ac:dyDescent="0.3">
      <c r="CP2354" s="380">
        <v>229130</v>
      </c>
      <c r="CQ2354" s="380" t="s">
        <v>141646</v>
      </c>
    </row>
    <row r="2355" spans="94:95" ht="14.5" x14ac:dyDescent="0.3">
      <c r="CP2355" s="380">
        <v>229135</v>
      </c>
      <c r="CQ2355" s="380" t="s">
        <v>141646</v>
      </c>
    </row>
    <row r="2356" spans="94:95" ht="14.5" x14ac:dyDescent="0.3">
      <c r="CP2356" s="380">
        <v>229201</v>
      </c>
      <c r="CQ2356" s="380" t="s">
        <v>141646</v>
      </c>
    </row>
    <row r="2357" spans="94:95" ht="14.5" x14ac:dyDescent="0.3">
      <c r="CP2357" s="380">
        <v>229202</v>
      </c>
      <c r="CQ2357" s="380" t="s">
        <v>141646</v>
      </c>
    </row>
    <row r="2358" spans="94:95" ht="14.5" x14ac:dyDescent="0.3">
      <c r="CP2358" s="380">
        <v>229203</v>
      </c>
      <c r="CQ2358" s="380" t="s">
        <v>141646</v>
      </c>
    </row>
    <row r="2359" spans="94:95" ht="14.5" x14ac:dyDescent="0.3">
      <c r="CP2359" s="380">
        <v>229204</v>
      </c>
      <c r="CQ2359" s="380" t="s">
        <v>141646</v>
      </c>
    </row>
    <row r="2360" spans="94:95" ht="14.5" x14ac:dyDescent="0.3">
      <c r="CP2360" s="380">
        <v>229205</v>
      </c>
      <c r="CQ2360" s="380" t="s">
        <v>141646</v>
      </c>
    </row>
    <row r="2361" spans="94:95" ht="14.5" x14ac:dyDescent="0.3">
      <c r="CP2361" s="380">
        <v>229206</v>
      </c>
      <c r="CQ2361" s="380" t="s">
        <v>141646</v>
      </c>
    </row>
    <row r="2362" spans="94:95" ht="14.5" x14ac:dyDescent="0.3">
      <c r="CP2362" s="380">
        <v>229207</v>
      </c>
      <c r="CQ2362" s="380" t="s">
        <v>141646</v>
      </c>
    </row>
    <row r="2363" spans="94:95" ht="14.5" x14ac:dyDescent="0.3">
      <c r="CP2363" s="380">
        <v>229208</v>
      </c>
      <c r="CQ2363" s="380" t="s">
        <v>141646</v>
      </c>
    </row>
    <row r="2364" spans="94:95" ht="14.5" x14ac:dyDescent="0.3">
      <c r="CP2364" s="380">
        <v>229209</v>
      </c>
      <c r="CQ2364" s="380" t="s">
        <v>141646</v>
      </c>
    </row>
    <row r="2365" spans="94:95" ht="14.5" x14ac:dyDescent="0.3">
      <c r="CP2365" s="380">
        <v>229210</v>
      </c>
      <c r="CQ2365" s="380" t="s">
        <v>141646</v>
      </c>
    </row>
    <row r="2366" spans="94:95" ht="14.5" x14ac:dyDescent="0.3">
      <c r="CP2366" s="380">
        <v>229211</v>
      </c>
      <c r="CQ2366" s="380" t="s">
        <v>141646</v>
      </c>
    </row>
    <row r="2367" spans="94:95" ht="14.5" x14ac:dyDescent="0.3">
      <c r="CP2367" s="380">
        <v>229212</v>
      </c>
      <c r="CQ2367" s="380" t="s">
        <v>141646</v>
      </c>
    </row>
    <row r="2368" spans="94:95" ht="14.5" x14ac:dyDescent="0.3">
      <c r="CP2368" s="380">
        <v>229215</v>
      </c>
      <c r="CQ2368" s="380" t="s">
        <v>141646</v>
      </c>
    </row>
    <row r="2369" spans="94:95" ht="14.5" x14ac:dyDescent="0.3">
      <c r="CP2369" s="380">
        <v>229216</v>
      </c>
      <c r="CQ2369" s="380" t="s">
        <v>141646</v>
      </c>
    </row>
    <row r="2370" spans="94:95" ht="14.5" x14ac:dyDescent="0.3">
      <c r="CP2370" s="380">
        <v>229301</v>
      </c>
      <c r="CQ2370" s="380" t="s">
        <v>141646</v>
      </c>
    </row>
    <row r="2371" spans="94:95" ht="14.5" x14ac:dyDescent="0.3">
      <c r="CP2371" s="380">
        <v>229302</v>
      </c>
      <c r="CQ2371" s="380" t="s">
        <v>141646</v>
      </c>
    </row>
    <row r="2372" spans="94:95" ht="14.5" x14ac:dyDescent="0.3">
      <c r="CP2372" s="380">
        <v>229303</v>
      </c>
      <c r="CQ2372" s="380" t="s">
        <v>141646</v>
      </c>
    </row>
    <row r="2373" spans="94:95" ht="14.5" x14ac:dyDescent="0.3">
      <c r="CP2373" s="380">
        <v>229304</v>
      </c>
      <c r="CQ2373" s="380" t="s">
        <v>141646</v>
      </c>
    </row>
    <row r="2374" spans="94:95" ht="14.5" x14ac:dyDescent="0.3">
      <c r="CP2374" s="380">
        <v>229305</v>
      </c>
      <c r="CQ2374" s="380" t="s">
        <v>141646</v>
      </c>
    </row>
    <row r="2375" spans="94:95" ht="14.5" x14ac:dyDescent="0.3">
      <c r="CP2375" s="380">
        <v>229306</v>
      </c>
      <c r="CQ2375" s="380" t="s">
        <v>141646</v>
      </c>
    </row>
    <row r="2376" spans="94:95" ht="14.5" x14ac:dyDescent="0.3">
      <c r="CP2376" s="380">
        <v>229307</v>
      </c>
      <c r="CQ2376" s="380" t="s">
        <v>141646</v>
      </c>
    </row>
    <row r="2377" spans="94:95" ht="14.5" x14ac:dyDescent="0.3">
      <c r="CP2377" s="380">
        <v>229308</v>
      </c>
      <c r="CQ2377" s="380" t="s">
        <v>141646</v>
      </c>
    </row>
    <row r="2378" spans="94:95" ht="14.5" x14ac:dyDescent="0.3">
      <c r="CP2378" s="380">
        <v>229309</v>
      </c>
      <c r="CQ2378" s="380" t="s">
        <v>141646</v>
      </c>
    </row>
    <row r="2379" spans="94:95" ht="14.5" x14ac:dyDescent="0.3">
      <c r="CP2379" s="380">
        <v>229310</v>
      </c>
      <c r="CQ2379" s="380" t="s">
        <v>141646</v>
      </c>
    </row>
    <row r="2380" spans="94:95" ht="14.5" x14ac:dyDescent="0.3">
      <c r="CP2380" s="380">
        <v>229311</v>
      </c>
      <c r="CQ2380" s="380" t="s">
        <v>141646</v>
      </c>
    </row>
    <row r="2381" spans="94:95" ht="14.5" x14ac:dyDescent="0.3">
      <c r="CP2381" s="380">
        <v>229316</v>
      </c>
      <c r="CQ2381" s="380" t="s">
        <v>141646</v>
      </c>
    </row>
    <row r="2382" spans="94:95" ht="14.5" x14ac:dyDescent="0.3">
      <c r="CP2382" s="380">
        <v>229401</v>
      </c>
      <c r="CQ2382" s="380" t="s">
        <v>141646</v>
      </c>
    </row>
    <row r="2383" spans="94:95" ht="14.5" x14ac:dyDescent="0.3">
      <c r="CP2383" s="380">
        <v>229402</v>
      </c>
      <c r="CQ2383" s="380" t="s">
        <v>141646</v>
      </c>
    </row>
    <row r="2384" spans="94:95" ht="14.5" x14ac:dyDescent="0.3">
      <c r="CP2384" s="380">
        <v>229404</v>
      </c>
      <c r="CQ2384" s="380" t="s">
        <v>141646</v>
      </c>
    </row>
    <row r="2385" spans="94:95" ht="14.5" x14ac:dyDescent="0.3">
      <c r="CP2385" s="380">
        <v>229405</v>
      </c>
      <c r="CQ2385" s="380" t="s">
        <v>141646</v>
      </c>
    </row>
    <row r="2386" spans="94:95" ht="14.5" x14ac:dyDescent="0.3">
      <c r="CP2386" s="380">
        <v>229406</v>
      </c>
      <c r="CQ2386" s="380" t="s">
        <v>141646</v>
      </c>
    </row>
    <row r="2387" spans="94:95" ht="14.5" x14ac:dyDescent="0.3">
      <c r="CP2387" s="380">
        <v>229408</v>
      </c>
      <c r="CQ2387" s="380" t="s">
        <v>141646</v>
      </c>
    </row>
    <row r="2388" spans="94:95" ht="14.5" x14ac:dyDescent="0.3">
      <c r="CP2388" s="380">
        <v>229410</v>
      </c>
      <c r="CQ2388" s="380" t="s">
        <v>141646</v>
      </c>
    </row>
    <row r="2389" spans="94:95" ht="14.5" x14ac:dyDescent="0.3">
      <c r="CP2389" s="380">
        <v>229411</v>
      </c>
      <c r="CQ2389" s="380" t="s">
        <v>141646</v>
      </c>
    </row>
    <row r="2390" spans="94:95" ht="14.5" x14ac:dyDescent="0.3">
      <c r="CP2390" s="380">
        <v>229412</v>
      </c>
      <c r="CQ2390" s="380" t="s">
        <v>141646</v>
      </c>
    </row>
    <row r="2391" spans="94:95" ht="14.5" x14ac:dyDescent="0.3">
      <c r="CP2391" s="380">
        <v>229413</v>
      </c>
      <c r="CQ2391" s="380" t="s">
        <v>141646</v>
      </c>
    </row>
    <row r="2392" spans="94:95" ht="14.5" x14ac:dyDescent="0.3">
      <c r="CP2392" s="380">
        <v>229801</v>
      </c>
      <c r="CQ2392" s="380" t="s">
        <v>141646</v>
      </c>
    </row>
    <row r="2393" spans="94:95" ht="14.5" x14ac:dyDescent="0.3">
      <c r="CP2393" s="380">
        <v>229802</v>
      </c>
      <c r="CQ2393" s="380" t="s">
        <v>141646</v>
      </c>
    </row>
    <row r="2394" spans="94:95" ht="14.5" x14ac:dyDescent="0.3">
      <c r="CP2394" s="380">
        <v>230001</v>
      </c>
      <c r="CQ2394" s="380" t="s">
        <v>141646</v>
      </c>
    </row>
    <row r="2395" spans="94:95" ht="14.5" x14ac:dyDescent="0.3">
      <c r="CP2395" s="380">
        <v>230002</v>
      </c>
      <c r="CQ2395" s="380" t="s">
        <v>141646</v>
      </c>
    </row>
    <row r="2396" spans="94:95" ht="14.5" x14ac:dyDescent="0.3">
      <c r="CP2396" s="380">
        <v>230121</v>
      </c>
      <c r="CQ2396" s="380" t="s">
        <v>141646</v>
      </c>
    </row>
    <row r="2397" spans="94:95" ht="14.5" x14ac:dyDescent="0.3">
      <c r="CP2397" s="380">
        <v>230124</v>
      </c>
      <c r="CQ2397" s="380" t="s">
        <v>141646</v>
      </c>
    </row>
    <row r="2398" spans="94:95" ht="14.5" x14ac:dyDescent="0.3">
      <c r="CP2398" s="380">
        <v>230125</v>
      </c>
      <c r="CQ2398" s="380" t="s">
        <v>141646</v>
      </c>
    </row>
    <row r="2399" spans="94:95" ht="14.5" x14ac:dyDescent="0.3">
      <c r="CP2399" s="380">
        <v>230126</v>
      </c>
      <c r="CQ2399" s="380" t="s">
        <v>141646</v>
      </c>
    </row>
    <row r="2400" spans="94:95" ht="14.5" x14ac:dyDescent="0.3">
      <c r="CP2400" s="380">
        <v>230127</v>
      </c>
      <c r="CQ2400" s="380" t="s">
        <v>141646</v>
      </c>
    </row>
    <row r="2401" spans="94:95" ht="14.5" x14ac:dyDescent="0.3">
      <c r="CP2401" s="380">
        <v>230128</v>
      </c>
      <c r="CQ2401" s="380" t="s">
        <v>141646</v>
      </c>
    </row>
    <row r="2402" spans="94:95" ht="14.5" x14ac:dyDescent="0.3">
      <c r="CP2402" s="380">
        <v>230129</v>
      </c>
      <c r="CQ2402" s="380" t="s">
        <v>141646</v>
      </c>
    </row>
    <row r="2403" spans="94:95" ht="14.5" x14ac:dyDescent="0.3">
      <c r="CP2403" s="380">
        <v>230130</v>
      </c>
      <c r="CQ2403" s="380" t="s">
        <v>141646</v>
      </c>
    </row>
    <row r="2404" spans="94:95" ht="14.5" x14ac:dyDescent="0.3">
      <c r="CP2404" s="380">
        <v>230131</v>
      </c>
      <c r="CQ2404" s="380" t="s">
        <v>141646</v>
      </c>
    </row>
    <row r="2405" spans="94:95" ht="14.5" x14ac:dyDescent="0.3">
      <c r="CP2405" s="380">
        <v>230132</v>
      </c>
      <c r="CQ2405" s="380" t="s">
        <v>141646</v>
      </c>
    </row>
    <row r="2406" spans="94:95" ht="14.5" x14ac:dyDescent="0.3">
      <c r="CP2406" s="380">
        <v>230133</v>
      </c>
      <c r="CQ2406" s="380" t="s">
        <v>141646</v>
      </c>
    </row>
    <row r="2407" spans="94:95" ht="14.5" x14ac:dyDescent="0.3">
      <c r="CP2407" s="380">
        <v>230134</v>
      </c>
      <c r="CQ2407" s="380" t="s">
        <v>141646</v>
      </c>
    </row>
    <row r="2408" spans="94:95" ht="14.5" x14ac:dyDescent="0.3">
      <c r="CP2408" s="380">
        <v>230135</v>
      </c>
      <c r="CQ2408" s="380" t="s">
        <v>141646</v>
      </c>
    </row>
    <row r="2409" spans="94:95" ht="14.5" x14ac:dyDescent="0.3">
      <c r="CP2409" s="380">
        <v>230136</v>
      </c>
      <c r="CQ2409" s="380" t="s">
        <v>141646</v>
      </c>
    </row>
    <row r="2410" spans="94:95" ht="14.5" x14ac:dyDescent="0.3">
      <c r="CP2410" s="380">
        <v>230137</v>
      </c>
      <c r="CQ2410" s="380" t="s">
        <v>141646</v>
      </c>
    </row>
    <row r="2411" spans="94:95" ht="14.5" x14ac:dyDescent="0.3">
      <c r="CP2411" s="380">
        <v>230138</v>
      </c>
      <c r="CQ2411" s="380" t="s">
        <v>141646</v>
      </c>
    </row>
    <row r="2412" spans="94:95" ht="14.5" x14ac:dyDescent="0.3">
      <c r="CP2412" s="380">
        <v>230139</v>
      </c>
      <c r="CQ2412" s="380" t="s">
        <v>141646</v>
      </c>
    </row>
    <row r="2413" spans="94:95" ht="14.5" x14ac:dyDescent="0.3">
      <c r="CP2413" s="380">
        <v>230141</v>
      </c>
      <c r="CQ2413" s="380" t="s">
        <v>141646</v>
      </c>
    </row>
    <row r="2414" spans="94:95" ht="14.5" x14ac:dyDescent="0.3">
      <c r="CP2414" s="380">
        <v>230142</v>
      </c>
      <c r="CQ2414" s="380" t="s">
        <v>141646</v>
      </c>
    </row>
    <row r="2415" spans="94:95" ht="14.5" x14ac:dyDescent="0.3">
      <c r="CP2415" s="380">
        <v>230143</v>
      </c>
      <c r="CQ2415" s="380" t="s">
        <v>141646</v>
      </c>
    </row>
    <row r="2416" spans="94:95" ht="14.5" x14ac:dyDescent="0.3">
      <c r="CP2416" s="380">
        <v>230144</v>
      </c>
      <c r="CQ2416" s="380" t="s">
        <v>141646</v>
      </c>
    </row>
    <row r="2417" spans="94:95" ht="14.5" x14ac:dyDescent="0.3">
      <c r="CP2417" s="380">
        <v>230201</v>
      </c>
      <c r="CQ2417" s="380" t="s">
        <v>141646</v>
      </c>
    </row>
    <row r="2418" spans="94:95" ht="14.5" x14ac:dyDescent="0.3">
      <c r="CP2418" s="380">
        <v>230202</v>
      </c>
      <c r="CQ2418" s="380" t="s">
        <v>141646</v>
      </c>
    </row>
    <row r="2419" spans="94:95" ht="14.5" x14ac:dyDescent="0.3">
      <c r="CP2419" s="380">
        <v>230204</v>
      </c>
      <c r="CQ2419" s="380" t="s">
        <v>141646</v>
      </c>
    </row>
    <row r="2420" spans="94:95" ht="14.5" x14ac:dyDescent="0.3">
      <c r="CP2420" s="380">
        <v>230301</v>
      </c>
      <c r="CQ2420" s="380" t="s">
        <v>141646</v>
      </c>
    </row>
    <row r="2421" spans="94:95" ht="14.5" x14ac:dyDescent="0.3">
      <c r="CP2421" s="380">
        <v>230302</v>
      </c>
      <c r="CQ2421" s="380" t="s">
        <v>141646</v>
      </c>
    </row>
    <row r="2422" spans="94:95" ht="14.5" x14ac:dyDescent="0.3">
      <c r="CP2422" s="380">
        <v>230304</v>
      </c>
      <c r="CQ2422" s="380" t="s">
        <v>141646</v>
      </c>
    </row>
    <row r="2423" spans="94:95" ht="14.5" x14ac:dyDescent="0.3">
      <c r="CP2423" s="380">
        <v>230306</v>
      </c>
      <c r="CQ2423" s="380" t="s">
        <v>141646</v>
      </c>
    </row>
    <row r="2424" spans="94:95" ht="14.5" x14ac:dyDescent="0.3">
      <c r="CP2424" s="380">
        <v>230401</v>
      </c>
      <c r="CQ2424" s="380" t="s">
        <v>141646</v>
      </c>
    </row>
    <row r="2425" spans="94:95" ht="14.5" x14ac:dyDescent="0.3">
      <c r="CP2425" s="380">
        <v>230402</v>
      </c>
      <c r="CQ2425" s="380" t="s">
        <v>141646</v>
      </c>
    </row>
    <row r="2426" spans="94:95" ht="14.5" x14ac:dyDescent="0.3">
      <c r="CP2426" s="380">
        <v>230403</v>
      </c>
      <c r="CQ2426" s="380" t="s">
        <v>141646</v>
      </c>
    </row>
    <row r="2427" spans="94:95" ht="14.5" x14ac:dyDescent="0.3">
      <c r="CP2427" s="380">
        <v>230404</v>
      </c>
      <c r="CQ2427" s="380" t="s">
        <v>141646</v>
      </c>
    </row>
    <row r="2428" spans="94:95" ht="14.5" x14ac:dyDescent="0.3">
      <c r="CP2428" s="380">
        <v>230405</v>
      </c>
      <c r="CQ2428" s="380" t="s">
        <v>141646</v>
      </c>
    </row>
    <row r="2429" spans="94:95" ht="14.5" x14ac:dyDescent="0.3">
      <c r="CP2429" s="380">
        <v>230501</v>
      </c>
      <c r="CQ2429" s="380" t="s">
        <v>141646</v>
      </c>
    </row>
    <row r="2430" spans="94:95" ht="14.5" x14ac:dyDescent="0.3">
      <c r="CP2430" s="380">
        <v>230502</v>
      </c>
      <c r="CQ2430" s="380" t="s">
        <v>141646</v>
      </c>
    </row>
    <row r="2431" spans="94:95" ht="14.5" x14ac:dyDescent="0.3">
      <c r="CP2431" s="380">
        <v>230503</v>
      </c>
      <c r="CQ2431" s="380" t="s">
        <v>141646</v>
      </c>
    </row>
    <row r="2432" spans="94:95" ht="14.5" x14ac:dyDescent="0.3">
      <c r="CP2432" s="380">
        <v>231001</v>
      </c>
      <c r="CQ2432" s="380" t="s">
        <v>141646</v>
      </c>
    </row>
    <row r="2433" spans="94:95" ht="14.5" x14ac:dyDescent="0.3">
      <c r="CP2433" s="380">
        <v>231205</v>
      </c>
      <c r="CQ2433" s="380" t="s">
        <v>141646</v>
      </c>
    </row>
    <row r="2434" spans="94:95" ht="14.5" x14ac:dyDescent="0.3">
      <c r="CP2434" s="380">
        <v>231206</v>
      </c>
      <c r="CQ2434" s="380" t="s">
        <v>141646</v>
      </c>
    </row>
    <row r="2435" spans="94:95" ht="14.5" x14ac:dyDescent="0.3">
      <c r="CP2435" s="380">
        <v>231207</v>
      </c>
      <c r="CQ2435" s="380" t="s">
        <v>141646</v>
      </c>
    </row>
    <row r="2436" spans="94:95" ht="14.5" x14ac:dyDescent="0.3">
      <c r="CP2436" s="380">
        <v>231208</v>
      </c>
      <c r="CQ2436" s="380" t="s">
        <v>141646</v>
      </c>
    </row>
    <row r="2437" spans="94:95" ht="14.5" x14ac:dyDescent="0.3">
      <c r="CP2437" s="380">
        <v>231209</v>
      </c>
      <c r="CQ2437" s="380" t="s">
        <v>141646</v>
      </c>
    </row>
    <row r="2438" spans="94:95" ht="14.5" x14ac:dyDescent="0.3">
      <c r="CP2438" s="380">
        <v>231210</v>
      </c>
      <c r="CQ2438" s="380" t="s">
        <v>141646</v>
      </c>
    </row>
    <row r="2439" spans="94:95" ht="14.5" x14ac:dyDescent="0.3">
      <c r="CP2439" s="380">
        <v>231211</v>
      </c>
      <c r="CQ2439" s="380" t="s">
        <v>141646</v>
      </c>
    </row>
    <row r="2440" spans="94:95" ht="14.5" x14ac:dyDescent="0.3">
      <c r="CP2440" s="380">
        <v>231212</v>
      </c>
      <c r="CQ2440" s="380" t="s">
        <v>141646</v>
      </c>
    </row>
    <row r="2441" spans="94:95" ht="14.5" x14ac:dyDescent="0.3">
      <c r="CP2441" s="380">
        <v>231213</v>
      </c>
      <c r="CQ2441" s="380" t="s">
        <v>141646</v>
      </c>
    </row>
    <row r="2442" spans="94:95" ht="14.5" x14ac:dyDescent="0.3">
      <c r="CP2442" s="380">
        <v>231215</v>
      </c>
      <c r="CQ2442" s="380" t="s">
        <v>141646</v>
      </c>
    </row>
    <row r="2443" spans="94:95" ht="14.5" x14ac:dyDescent="0.3">
      <c r="CP2443" s="380">
        <v>231216</v>
      </c>
      <c r="CQ2443" s="380" t="s">
        <v>141646</v>
      </c>
    </row>
    <row r="2444" spans="94:95" ht="14.5" x14ac:dyDescent="0.3">
      <c r="CP2444" s="380">
        <v>231217</v>
      </c>
      <c r="CQ2444" s="380" t="s">
        <v>141646</v>
      </c>
    </row>
    <row r="2445" spans="94:95" ht="14.5" x14ac:dyDescent="0.3">
      <c r="CP2445" s="380">
        <v>231218</v>
      </c>
      <c r="CQ2445" s="380" t="s">
        <v>141646</v>
      </c>
    </row>
    <row r="2446" spans="94:95" ht="14.5" x14ac:dyDescent="0.3">
      <c r="CP2446" s="380">
        <v>231219</v>
      </c>
      <c r="CQ2446" s="380" t="s">
        <v>141646</v>
      </c>
    </row>
    <row r="2447" spans="94:95" ht="14.5" x14ac:dyDescent="0.3">
      <c r="CP2447" s="380">
        <v>231220</v>
      </c>
      <c r="CQ2447" s="380" t="s">
        <v>141646</v>
      </c>
    </row>
    <row r="2448" spans="94:95" ht="14.5" x14ac:dyDescent="0.3">
      <c r="CP2448" s="380">
        <v>231221</v>
      </c>
      <c r="CQ2448" s="380" t="s">
        <v>141646</v>
      </c>
    </row>
    <row r="2449" spans="94:95" ht="14.5" x14ac:dyDescent="0.3">
      <c r="CP2449" s="380">
        <v>231222</v>
      </c>
      <c r="CQ2449" s="380" t="s">
        <v>141646</v>
      </c>
    </row>
    <row r="2450" spans="94:95" ht="14.5" x14ac:dyDescent="0.3">
      <c r="CP2450" s="380">
        <v>231223</v>
      </c>
      <c r="CQ2450" s="380" t="s">
        <v>141646</v>
      </c>
    </row>
    <row r="2451" spans="94:95" ht="14.5" x14ac:dyDescent="0.3">
      <c r="CP2451" s="380">
        <v>231224</v>
      </c>
      <c r="CQ2451" s="380" t="s">
        <v>141646</v>
      </c>
    </row>
    <row r="2452" spans="94:95" ht="14.5" x14ac:dyDescent="0.3">
      <c r="CP2452" s="380">
        <v>231225</v>
      </c>
      <c r="CQ2452" s="380" t="s">
        <v>141646</v>
      </c>
    </row>
    <row r="2453" spans="94:95" ht="14.5" x14ac:dyDescent="0.3">
      <c r="CP2453" s="380">
        <v>231226</v>
      </c>
      <c r="CQ2453" s="380" t="s">
        <v>141646</v>
      </c>
    </row>
    <row r="2454" spans="94:95" ht="14.5" x14ac:dyDescent="0.3">
      <c r="CP2454" s="380">
        <v>231301</v>
      </c>
      <c r="CQ2454" s="380" t="s">
        <v>141646</v>
      </c>
    </row>
    <row r="2455" spans="94:95" ht="14.5" x14ac:dyDescent="0.3">
      <c r="CP2455" s="380">
        <v>231302</v>
      </c>
      <c r="CQ2455" s="380" t="s">
        <v>141646</v>
      </c>
    </row>
    <row r="2456" spans="94:95" ht="14.5" x14ac:dyDescent="0.3">
      <c r="CP2456" s="380">
        <v>231303</v>
      </c>
      <c r="CQ2456" s="380" t="s">
        <v>141646</v>
      </c>
    </row>
    <row r="2457" spans="94:95" ht="14.5" x14ac:dyDescent="0.3">
      <c r="CP2457" s="380">
        <v>231304</v>
      </c>
      <c r="CQ2457" s="380" t="s">
        <v>141646</v>
      </c>
    </row>
    <row r="2458" spans="94:95" ht="14.5" x14ac:dyDescent="0.3">
      <c r="CP2458" s="380">
        <v>231305</v>
      </c>
      <c r="CQ2458" s="380" t="s">
        <v>141646</v>
      </c>
    </row>
    <row r="2459" spans="94:95" ht="14.5" x14ac:dyDescent="0.3">
      <c r="CP2459" s="380">
        <v>231306</v>
      </c>
      <c r="CQ2459" s="380" t="s">
        <v>141646</v>
      </c>
    </row>
    <row r="2460" spans="94:95" ht="14.5" x14ac:dyDescent="0.3">
      <c r="CP2460" s="380">
        <v>231307</v>
      </c>
      <c r="CQ2460" s="380" t="s">
        <v>141646</v>
      </c>
    </row>
    <row r="2461" spans="94:95" ht="14.5" x14ac:dyDescent="0.3">
      <c r="CP2461" s="380">
        <v>231309</v>
      </c>
      <c r="CQ2461" s="380" t="s">
        <v>141646</v>
      </c>
    </row>
    <row r="2462" spans="94:95" ht="14.5" x14ac:dyDescent="0.3">
      <c r="CP2462" s="380">
        <v>231311</v>
      </c>
      <c r="CQ2462" s="380" t="s">
        <v>141646</v>
      </c>
    </row>
    <row r="2463" spans="94:95" ht="14.5" x14ac:dyDescent="0.3">
      <c r="CP2463" s="380">
        <v>231312</v>
      </c>
      <c r="CQ2463" s="380" t="s">
        <v>141646</v>
      </c>
    </row>
    <row r="2464" spans="94:95" ht="14.5" x14ac:dyDescent="0.3">
      <c r="CP2464" s="380">
        <v>231313</v>
      </c>
      <c r="CQ2464" s="380" t="s">
        <v>141646</v>
      </c>
    </row>
    <row r="2465" spans="94:95" ht="14.5" x14ac:dyDescent="0.3">
      <c r="CP2465" s="380">
        <v>231314</v>
      </c>
      <c r="CQ2465" s="380" t="s">
        <v>141646</v>
      </c>
    </row>
    <row r="2466" spans="94:95" ht="14.5" x14ac:dyDescent="0.3">
      <c r="CP2466" s="380">
        <v>231501</v>
      </c>
      <c r="CQ2466" s="380" t="s">
        <v>141646</v>
      </c>
    </row>
    <row r="2467" spans="94:95" ht="14.5" x14ac:dyDescent="0.3">
      <c r="CP2467" s="380">
        <v>232101</v>
      </c>
      <c r="CQ2467" s="380" t="s">
        <v>141646</v>
      </c>
    </row>
    <row r="2468" spans="94:95" ht="14.5" x14ac:dyDescent="0.3">
      <c r="CP2468" s="380">
        <v>232102</v>
      </c>
      <c r="CQ2468" s="380" t="s">
        <v>141646</v>
      </c>
    </row>
    <row r="2469" spans="94:95" ht="14.5" x14ac:dyDescent="0.3">
      <c r="CP2469" s="380">
        <v>232103</v>
      </c>
      <c r="CQ2469" s="380" t="s">
        <v>141646</v>
      </c>
    </row>
    <row r="2470" spans="94:95" ht="14.5" x14ac:dyDescent="0.3">
      <c r="CP2470" s="380">
        <v>232104</v>
      </c>
      <c r="CQ2470" s="380" t="s">
        <v>141646</v>
      </c>
    </row>
    <row r="2471" spans="94:95" ht="14.5" x14ac:dyDescent="0.3">
      <c r="CP2471" s="380">
        <v>232105</v>
      </c>
      <c r="CQ2471" s="380" t="s">
        <v>141646</v>
      </c>
    </row>
    <row r="2472" spans="94:95" ht="14.5" x14ac:dyDescent="0.3">
      <c r="CP2472" s="380">
        <v>232106</v>
      </c>
      <c r="CQ2472" s="380" t="s">
        <v>141646</v>
      </c>
    </row>
    <row r="2473" spans="94:95" ht="14.5" x14ac:dyDescent="0.3">
      <c r="CP2473" s="380">
        <v>232107</v>
      </c>
      <c r="CQ2473" s="380" t="s">
        <v>141646</v>
      </c>
    </row>
    <row r="2474" spans="94:95" ht="14.5" x14ac:dyDescent="0.3">
      <c r="CP2474" s="380">
        <v>232108</v>
      </c>
      <c r="CQ2474" s="380" t="s">
        <v>141646</v>
      </c>
    </row>
    <row r="2475" spans="94:95" ht="14.5" x14ac:dyDescent="0.3">
      <c r="CP2475" s="380">
        <v>232109</v>
      </c>
      <c r="CQ2475" s="380" t="s">
        <v>141646</v>
      </c>
    </row>
    <row r="2476" spans="94:95" ht="14.5" x14ac:dyDescent="0.3">
      <c r="CP2476" s="380">
        <v>232110</v>
      </c>
      <c r="CQ2476" s="380" t="s">
        <v>141646</v>
      </c>
    </row>
    <row r="2477" spans="94:95" ht="14.5" x14ac:dyDescent="0.3">
      <c r="CP2477" s="380">
        <v>232111</v>
      </c>
      <c r="CQ2477" s="380" t="s">
        <v>141646</v>
      </c>
    </row>
    <row r="2478" spans="94:95" ht="14.5" x14ac:dyDescent="0.3">
      <c r="CP2478" s="380">
        <v>232118</v>
      </c>
      <c r="CQ2478" s="380" t="s">
        <v>141646</v>
      </c>
    </row>
    <row r="2479" spans="94:95" ht="14.5" x14ac:dyDescent="0.3">
      <c r="CP2479" s="380">
        <v>232120</v>
      </c>
      <c r="CQ2479" s="380" t="s">
        <v>141646</v>
      </c>
    </row>
    <row r="2480" spans="94:95" ht="14.5" x14ac:dyDescent="0.3">
      <c r="CP2480" s="380">
        <v>232325</v>
      </c>
      <c r="CQ2480" s="380" t="s">
        <v>141646</v>
      </c>
    </row>
    <row r="2481" spans="94:95" ht="14.5" x14ac:dyDescent="0.3">
      <c r="CP2481" s="380">
        <v>232326</v>
      </c>
      <c r="CQ2481" s="380" t="s">
        <v>141646</v>
      </c>
    </row>
    <row r="2482" spans="94:95" ht="14.5" x14ac:dyDescent="0.3">
      <c r="CP2482" s="380">
        <v>232327</v>
      </c>
      <c r="CQ2482" s="380" t="s">
        <v>141646</v>
      </c>
    </row>
    <row r="2483" spans="94:95" ht="14.5" x14ac:dyDescent="0.3">
      <c r="CP2483" s="380">
        <v>232328</v>
      </c>
      <c r="CQ2483" s="380" t="s">
        <v>141646</v>
      </c>
    </row>
    <row r="2484" spans="94:95" ht="14.5" x14ac:dyDescent="0.3">
      <c r="CP2484" s="380">
        <v>232329</v>
      </c>
      <c r="CQ2484" s="380" t="s">
        <v>141646</v>
      </c>
    </row>
    <row r="2485" spans="94:95" ht="14.5" x14ac:dyDescent="0.3">
      <c r="CP2485" s="380">
        <v>232330</v>
      </c>
      <c r="CQ2485" s="380" t="s">
        <v>141646</v>
      </c>
    </row>
    <row r="2486" spans="94:95" ht="14.5" x14ac:dyDescent="0.3">
      <c r="CP2486" s="380">
        <v>232331</v>
      </c>
      <c r="CQ2486" s="380" t="s">
        <v>141646</v>
      </c>
    </row>
    <row r="2487" spans="94:95" ht="14.5" x14ac:dyDescent="0.3">
      <c r="CP2487" s="380">
        <v>232332</v>
      </c>
      <c r="CQ2487" s="380" t="s">
        <v>141646</v>
      </c>
    </row>
    <row r="2488" spans="94:95" ht="14.5" x14ac:dyDescent="0.3">
      <c r="CP2488" s="380">
        <v>232333</v>
      </c>
      <c r="CQ2488" s="380" t="s">
        <v>141646</v>
      </c>
    </row>
    <row r="2489" spans="94:95" ht="14.5" x14ac:dyDescent="0.3">
      <c r="CP2489" s="380">
        <v>232336</v>
      </c>
      <c r="CQ2489" s="380" t="s">
        <v>141646</v>
      </c>
    </row>
    <row r="2490" spans="94:95" ht="14.5" x14ac:dyDescent="0.3">
      <c r="CP2490" s="380">
        <v>232339</v>
      </c>
      <c r="CQ2490" s="380" t="s">
        <v>141646</v>
      </c>
    </row>
    <row r="2491" spans="94:95" ht="14.5" x14ac:dyDescent="0.3">
      <c r="CP2491" s="380">
        <v>232340</v>
      </c>
      <c r="CQ2491" s="380" t="s">
        <v>141646</v>
      </c>
    </row>
    <row r="2492" spans="94:95" ht="14.5" x14ac:dyDescent="0.3">
      <c r="CP2492" s="380">
        <v>232341</v>
      </c>
      <c r="CQ2492" s="380" t="s">
        <v>141646</v>
      </c>
    </row>
    <row r="2493" spans="94:95" ht="14.5" x14ac:dyDescent="0.3">
      <c r="CP2493" s="380">
        <v>233001</v>
      </c>
      <c r="CQ2493" s="380" t="s">
        <v>141646</v>
      </c>
    </row>
    <row r="2494" spans="94:95" ht="14.5" x14ac:dyDescent="0.3">
      <c r="CP2494" s="380">
        <v>233002</v>
      </c>
      <c r="CQ2494" s="380" t="s">
        <v>141646</v>
      </c>
    </row>
    <row r="2495" spans="94:95" ht="14.5" x14ac:dyDescent="0.3">
      <c r="CP2495" s="380">
        <v>233221</v>
      </c>
      <c r="CQ2495" s="380" t="s">
        <v>141646</v>
      </c>
    </row>
    <row r="2496" spans="94:95" ht="14.5" x14ac:dyDescent="0.3">
      <c r="CP2496" s="380">
        <v>233222</v>
      </c>
      <c r="CQ2496" s="380" t="s">
        <v>141646</v>
      </c>
    </row>
    <row r="2497" spans="94:95" ht="14.5" x14ac:dyDescent="0.3">
      <c r="CP2497" s="380">
        <v>233223</v>
      </c>
      <c r="CQ2497" s="380" t="s">
        <v>141646</v>
      </c>
    </row>
    <row r="2498" spans="94:95" ht="14.5" x14ac:dyDescent="0.3">
      <c r="CP2498" s="380">
        <v>233224</v>
      </c>
      <c r="CQ2498" s="380" t="s">
        <v>141646</v>
      </c>
    </row>
    <row r="2499" spans="94:95" ht="14.5" x14ac:dyDescent="0.3">
      <c r="CP2499" s="380">
        <v>233225</v>
      </c>
      <c r="CQ2499" s="380" t="s">
        <v>141646</v>
      </c>
    </row>
    <row r="2500" spans="94:95" ht="14.5" x14ac:dyDescent="0.3">
      <c r="CP2500" s="380">
        <v>233226</v>
      </c>
      <c r="CQ2500" s="380" t="s">
        <v>141646</v>
      </c>
    </row>
    <row r="2501" spans="94:95" ht="14.5" x14ac:dyDescent="0.3">
      <c r="CP2501" s="380">
        <v>233227</v>
      </c>
      <c r="CQ2501" s="380" t="s">
        <v>141646</v>
      </c>
    </row>
    <row r="2502" spans="94:95" ht="14.5" x14ac:dyDescent="0.3">
      <c r="CP2502" s="380">
        <v>233228</v>
      </c>
      <c r="CQ2502" s="380" t="s">
        <v>141646</v>
      </c>
    </row>
    <row r="2503" spans="94:95" ht="14.5" x14ac:dyDescent="0.3">
      <c r="CP2503" s="380">
        <v>233229</v>
      </c>
      <c r="CQ2503" s="380" t="s">
        <v>141646</v>
      </c>
    </row>
    <row r="2504" spans="94:95" ht="14.5" x14ac:dyDescent="0.3">
      <c r="CP2504" s="380">
        <v>233230</v>
      </c>
      <c r="CQ2504" s="380" t="s">
        <v>141646</v>
      </c>
    </row>
    <row r="2505" spans="94:95" ht="14.5" x14ac:dyDescent="0.3">
      <c r="CP2505" s="380">
        <v>233231</v>
      </c>
      <c r="CQ2505" s="380" t="s">
        <v>141646</v>
      </c>
    </row>
    <row r="2506" spans="94:95" ht="14.5" x14ac:dyDescent="0.3">
      <c r="CP2506" s="380">
        <v>233232</v>
      </c>
      <c r="CQ2506" s="380" t="s">
        <v>141646</v>
      </c>
    </row>
    <row r="2507" spans="94:95" ht="14.5" x14ac:dyDescent="0.3">
      <c r="CP2507" s="380">
        <v>233233</v>
      </c>
      <c r="CQ2507" s="380" t="s">
        <v>141646</v>
      </c>
    </row>
    <row r="2508" spans="94:95" ht="14.5" x14ac:dyDescent="0.3">
      <c r="CP2508" s="380">
        <v>233234</v>
      </c>
      <c r="CQ2508" s="380" t="s">
        <v>141646</v>
      </c>
    </row>
    <row r="2509" spans="94:95" ht="14.5" x14ac:dyDescent="0.3">
      <c r="CP2509" s="380">
        <v>233300</v>
      </c>
      <c r="CQ2509" s="380" t="s">
        <v>141646</v>
      </c>
    </row>
    <row r="2510" spans="94:95" ht="14.5" x14ac:dyDescent="0.3">
      <c r="CP2510" s="380">
        <v>233301</v>
      </c>
      <c r="CQ2510" s="380" t="s">
        <v>141646</v>
      </c>
    </row>
    <row r="2511" spans="94:95" ht="14.5" x14ac:dyDescent="0.3">
      <c r="CP2511" s="380">
        <v>233302</v>
      </c>
      <c r="CQ2511" s="380" t="s">
        <v>141646</v>
      </c>
    </row>
    <row r="2512" spans="94:95" ht="14.5" x14ac:dyDescent="0.3">
      <c r="CP2512" s="380">
        <v>233303</v>
      </c>
      <c r="CQ2512" s="380" t="s">
        <v>141646</v>
      </c>
    </row>
    <row r="2513" spans="94:95" ht="14.5" x14ac:dyDescent="0.3">
      <c r="CP2513" s="380">
        <v>233304</v>
      </c>
      <c r="CQ2513" s="380" t="s">
        <v>141646</v>
      </c>
    </row>
    <row r="2514" spans="94:95" ht="14.5" x14ac:dyDescent="0.3">
      <c r="CP2514" s="380">
        <v>233305</v>
      </c>
      <c r="CQ2514" s="380" t="s">
        <v>141646</v>
      </c>
    </row>
    <row r="2515" spans="94:95" ht="14.5" x14ac:dyDescent="0.3">
      <c r="CP2515" s="380">
        <v>233306</v>
      </c>
      <c r="CQ2515" s="380" t="s">
        <v>141646</v>
      </c>
    </row>
    <row r="2516" spans="94:95" ht="14.5" x14ac:dyDescent="0.3">
      <c r="CP2516" s="380">
        <v>233307</v>
      </c>
      <c r="CQ2516" s="380" t="s">
        <v>141646</v>
      </c>
    </row>
    <row r="2517" spans="94:95" ht="14.5" x14ac:dyDescent="0.3">
      <c r="CP2517" s="380">
        <v>233310</v>
      </c>
      <c r="CQ2517" s="380" t="s">
        <v>141646</v>
      </c>
    </row>
    <row r="2518" spans="94:95" ht="14.5" x14ac:dyDescent="0.3">
      <c r="CP2518" s="380">
        <v>233311</v>
      </c>
      <c r="CQ2518" s="380" t="s">
        <v>141646</v>
      </c>
    </row>
    <row r="2519" spans="94:95" ht="14.5" x14ac:dyDescent="0.3">
      <c r="CP2519" s="380">
        <v>241001</v>
      </c>
      <c r="CQ2519" s="380" t="s">
        <v>141646</v>
      </c>
    </row>
    <row r="2520" spans="94:95" ht="14.5" x14ac:dyDescent="0.3">
      <c r="CP2520" s="380">
        <v>241121</v>
      </c>
      <c r="CQ2520" s="380" t="s">
        <v>141646</v>
      </c>
    </row>
    <row r="2521" spans="94:95" ht="14.5" x14ac:dyDescent="0.3">
      <c r="CP2521" s="380">
        <v>241122</v>
      </c>
      <c r="CQ2521" s="380" t="s">
        <v>141646</v>
      </c>
    </row>
    <row r="2522" spans="94:95" ht="14.5" x14ac:dyDescent="0.3">
      <c r="CP2522" s="380">
        <v>241123</v>
      </c>
      <c r="CQ2522" s="380" t="s">
        <v>141646</v>
      </c>
    </row>
    <row r="2523" spans="94:95" ht="14.5" x14ac:dyDescent="0.3">
      <c r="CP2523" s="380">
        <v>241124</v>
      </c>
      <c r="CQ2523" s="380" t="s">
        <v>141646</v>
      </c>
    </row>
    <row r="2524" spans="94:95" ht="14.5" x14ac:dyDescent="0.3">
      <c r="CP2524" s="380">
        <v>241125</v>
      </c>
      <c r="CQ2524" s="380" t="s">
        <v>141646</v>
      </c>
    </row>
    <row r="2525" spans="94:95" ht="14.5" x14ac:dyDescent="0.3">
      <c r="CP2525" s="380">
        <v>241126</v>
      </c>
      <c r="CQ2525" s="380" t="s">
        <v>141646</v>
      </c>
    </row>
    <row r="2526" spans="94:95" ht="14.5" x14ac:dyDescent="0.3">
      <c r="CP2526" s="380">
        <v>241127</v>
      </c>
      <c r="CQ2526" s="380" t="s">
        <v>141646</v>
      </c>
    </row>
    <row r="2527" spans="94:95" ht="14.5" x14ac:dyDescent="0.3">
      <c r="CP2527" s="380">
        <v>241201</v>
      </c>
      <c r="CQ2527" s="380" t="s">
        <v>141646</v>
      </c>
    </row>
    <row r="2528" spans="94:95" ht="14.5" x14ac:dyDescent="0.3">
      <c r="CP2528" s="380">
        <v>241202</v>
      </c>
      <c r="CQ2528" s="380" t="s">
        <v>141646</v>
      </c>
    </row>
    <row r="2529" spans="94:95" ht="14.5" x14ac:dyDescent="0.3">
      <c r="CP2529" s="380">
        <v>241203</v>
      </c>
      <c r="CQ2529" s="380" t="s">
        <v>141646</v>
      </c>
    </row>
    <row r="2530" spans="94:95" ht="14.5" x14ac:dyDescent="0.3">
      <c r="CP2530" s="380">
        <v>241204</v>
      </c>
      <c r="CQ2530" s="380" t="s">
        <v>141646</v>
      </c>
    </row>
    <row r="2531" spans="94:95" ht="14.5" x14ac:dyDescent="0.3">
      <c r="CP2531" s="380">
        <v>241301</v>
      </c>
      <c r="CQ2531" s="380" t="s">
        <v>141646</v>
      </c>
    </row>
    <row r="2532" spans="94:95" ht="14.5" x14ac:dyDescent="0.3">
      <c r="CP2532" s="380">
        <v>241302</v>
      </c>
      <c r="CQ2532" s="380" t="s">
        <v>141646</v>
      </c>
    </row>
    <row r="2533" spans="94:95" ht="14.5" x14ac:dyDescent="0.3">
      <c r="CP2533" s="380">
        <v>241303</v>
      </c>
      <c r="CQ2533" s="380" t="s">
        <v>141646</v>
      </c>
    </row>
    <row r="2534" spans="94:95" ht="14.5" x14ac:dyDescent="0.3">
      <c r="CP2534" s="380">
        <v>241304</v>
      </c>
      <c r="CQ2534" s="380" t="s">
        <v>141646</v>
      </c>
    </row>
    <row r="2535" spans="94:95" ht="14.5" x14ac:dyDescent="0.3">
      <c r="CP2535" s="380">
        <v>241305</v>
      </c>
      <c r="CQ2535" s="380" t="s">
        <v>141646</v>
      </c>
    </row>
    <row r="2536" spans="94:95" ht="14.5" x14ac:dyDescent="0.3">
      <c r="CP2536" s="380">
        <v>241401</v>
      </c>
      <c r="CQ2536" s="380" t="s">
        <v>141646</v>
      </c>
    </row>
    <row r="2537" spans="94:95" ht="14.5" x14ac:dyDescent="0.3">
      <c r="CP2537" s="380">
        <v>241402</v>
      </c>
      <c r="CQ2537" s="380" t="s">
        <v>141646</v>
      </c>
    </row>
    <row r="2538" spans="94:95" ht="14.5" x14ac:dyDescent="0.3">
      <c r="CP2538" s="380">
        <v>241403</v>
      </c>
      <c r="CQ2538" s="380" t="s">
        <v>141646</v>
      </c>
    </row>
    <row r="2539" spans="94:95" ht="14.5" x14ac:dyDescent="0.3">
      <c r="CP2539" s="380">
        <v>241404</v>
      </c>
      <c r="CQ2539" s="380" t="s">
        <v>141646</v>
      </c>
    </row>
    <row r="2540" spans="94:95" ht="14.5" x14ac:dyDescent="0.3">
      <c r="CP2540" s="380">
        <v>241405</v>
      </c>
      <c r="CQ2540" s="380" t="s">
        <v>141646</v>
      </c>
    </row>
    <row r="2541" spans="94:95" ht="14.5" x14ac:dyDescent="0.3">
      <c r="CP2541" s="380">
        <v>241406</v>
      </c>
      <c r="CQ2541" s="380" t="s">
        <v>141646</v>
      </c>
    </row>
    <row r="2542" spans="94:95" ht="14.5" x14ac:dyDescent="0.3">
      <c r="CP2542" s="380">
        <v>241407</v>
      </c>
      <c r="CQ2542" s="380" t="s">
        <v>141646</v>
      </c>
    </row>
    <row r="2543" spans="94:95" ht="14.5" x14ac:dyDescent="0.3">
      <c r="CP2543" s="380">
        <v>242001</v>
      </c>
      <c r="CQ2543" s="380" t="s">
        <v>141646</v>
      </c>
    </row>
    <row r="2544" spans="94:95" ht="14.5" x14ac:dyDescent="0.3">
      <c r="CP2544" s="380">
        <v>242021</v>
      </c>
      <c r="CQ2544" s="380" t="s">
        <v>141646</v>
      </c>
    </row>
    <row r="2545" spans="94:95" ht="14.5" x14ac:dyDescent="0.3">
      <c r="CP2545" s="380">
        <v>242042</v>
      </c>
      <c r="CQ2545" s="380" t="s">
        <v>141646</v>
      </c>
    </row>
    <row r="2546" spans="94:95" ht="14.5" x14ac:dyDescent="0.3">
      <c r="CP2546" s="380">
        <v>242127</v>
      </c>
      <c r="CQ2546" s="380" t="s">
        <v>141646</v>
      </c>
    </row>
    <row r="2547" spans="94:95" ht="14.5" x14ac:dyDescent="0.3">
      <c r="CP2547" s="380">
        <v>242220</v>
      </c>
      <c r="CQ2547" s="380" t="s">
        <v>141646</v>
      </c>
    </row>
    <row r="2548" spans="94:95" ht="14.5" x14ac:dyDescent="0.3">
      <c r="CP2548" s="380">
        <v>242221</v>
      </c>
      <c r="CQ2548" s="380" t="s">
        <v>141646</v>
      </c>
    </row>
    <row r="2549" spans="94:95" ht="14.5" x14ac:dyDescent="0.3">
      <c r="CP2549" s="380">
        <v>242223</v>
      </c>
      <c r="CQ2549" s="380" t="s">
        <v>141646</v>
      </c>
    </row>
    <row r="2550" spans="94:95" ht="14.5" x14ac:dyDescent="0.3">
      <c r="CP2550" s="380">
        <v>242226</v>
      </c>
      <c r="CQ2550" s="380" t="s">
        <v>141646</v>
      </c>
    </row>
    <row r="2551" spans="94:95" ht="14.5" x14ac:dyDescent="0.3">
      <c r="CP2551" s="380">
        <v>242301</v>
      </c>
      <c r="CQ2551" s="380" t="s">
        <v>141646</v>
      </c>
    </row>
    <row r="2552" spans="94:95" ht="14.5" x14ac:dyDescent="0.3">
      <c r="CP2552" s="380">
        <v>242303</v>
      </c>
      <c r="CQ2552" s="380" t="s">
        <v>141646</v>
      </c>
    </row>
    <row r="2553" spans="94:95" ht="14.5" x14ac:dyDescent="0.3">
      <c r="CP2553" s="380">
        <v>242305</v>
      </c>
      <c r="CQ2553" s="380" t="s">
        <v>141646</v>
      </c>
    </row>
    <row r="2554" spans="94:95" ht="14.5" x14ac:dyDescent="0.3">
      <c r="CP2554" s="380">
        <v>242306</v>
      </c>
      <c r="CQ2554" s="380" t="s">
        <v>141646</v>
      </c>
    </row>
    <row r="2555" spans="94:95" ht="14.5" x14ac:dyDescent="0.3">
      <c r="CP2555" s="380">
        <v>242307</v>
      </c>
      <c r="CQ2555" s="380" t="s">
        <v>141646</v>
      </c>
    </row>
    <row r="2556" spans="94:95" ht="14.5" x14ac:dyDescent="0.3">
      <c r="CP2556" s="380">
        <v>242401</v>
      </c>
      <c r="CQ2556" s="380" t="s">
        <v>141646</v>
      </c>
    </row>
    <row r="2557" spans="94:95" ht="14.5" x14ac:dyDescent="0.3">
      <c r="CP2557" s="380">
        <v>242405</v>
      </c>
      <c r="CQ2557" s="380" t="s">
        <v>141646</v>
      </c>
    </row>
    <row r="2558" spans="94:95" ht="14.5" x14ac:dyDescent="0.3">
      <c r="CP2558" s="380">
        <v>242406</v>
      </c>
      <c r="CQ2558" s="380" t="s">
        <v>141646</v>
      </c>
    </row>
    <row r="2559" spans="94:95" ht="14.5" x14ac:dyDescent="0.3">
      <c r="CP2559" s="380">
        <v>242407</v>
      </c>
      <c r="CQ2559" s="380" t="s">
        <v>141646</v>
      </c>
    </row>
    <row r="2560" spans="94:95" ht="14.5" x14ac:dyDescent="0.3">
      <c r="CP2560" s="380">
        <v>243001</v>
      </c>
      <c r="CQ2560" s="380" t="s">
        <v>141646</v>
      </c>
    </row>
    <row r="2561" spans="94:95" ht="14.5" x14ac:dyDescent="0.3">
      <c r="CP2561" s="380">
        <v>243002</v>
      </c>
      <c r="CQ2561" s="380" t="s">
        <v>141646</v>
      </c>
    </row>
    <row r="2562" spans="94:95" ht="14.5" x14ac:dyDescent="0.3">
      <c r="CP2562" s="380">
        <v>243003</v>
      </c>
      <c r="CQ2562" s="380" t="s">
        <v>141646</v>
      </c>
    </row>
    <row r="2563" spans="94:95" ht="14.5" x14ac:dyDescent="0.3">
      <c r="CP2563" s="380">
        <v>243004</v>
      </c>
      <c r="CQ2563" s="380" t="s">
        <v>141646</v>
      </c>
    </row>
    <row r="2564" spans="94:95" ht="14.5" x14ac:dyDescent="0.3">
      <c r="CP2564" s="380">
        <v>243005</v>
      </c>
      <c r="CQ2564" s="380" t="s">
        <v>141646</v>
      </c>
    </row>
    <row r="2565" spans="94:95" ht="14.5" x14ac:dyDescent="0.3">
      <c r="CP2565" s="380">
        <v>243006</v>
      </c>
      <c r="CQ2565" s="380" t="s">
        <v>141646</v>
      </c>
    </row>
    <row r="2566" spans="94:95" ht="14.5" x14ac:dyDescent="0.3">
      <c r="CP2566" s="380">
        <v>243122</v>
      </c>
      <c r="CQ2566" s="380" t="s">
        <v>141646</v>
      </c>
    </row>
    <row r="2567" spans="94:95" ht="14.5" x14ac:dyDescent="0.3">
      <c r="CP2567" s="380">
        <v>243123</v>
      </c>
      <c r="CQ2567" s="380" t="s">
        <v>141646</v>
      </c>
    </row>
    <row r="2568" spans="94:95" ht="14.5" x14ac:dyDescent="0.3">
      <c r="CP2568" s="380">
        <v>243126</v>
      </c>
      <c r="CQ2568" s="380" t="s">
        <v>141646</v>
      </c>
    </row>
    <row r="2569" spans="94:95" ht="14.5" x14ac:dyDescent="0.3">
      <c r="CP2569" s="380">
        <v>243201</v>
      </c>
      <c r="CQ2569" s="380" t="s">
        <v>141646</v>
      </c>
    </row>
    <row r="2570" spans="94:95" ht="14.5" x14ac:dyDescent="0.3">
      <c r="CP2570" s="380">
        <v>243202</v>
      </c>
      <c r="CQ2570" s="380" t="s">
        <v>141646</v>
      </c>
    </row>
    <row r="2571" spans="94:95" ht="14.5" x14ac:dyDescent="0.3">
      <c r="CP2571" s="380">
        <v>243203</v>
      </c>
      <c r="CQ2571" s="380" t="s">
        <v>141646</v>
      </c>
    </row>
    <row r="2572" spans="94:95" ht="14.5" x14ac:dyDescent="0.3">
      <c r="CP2572" s="380">
        <v>243301</v>
      </c>
      <c r="CQ2572" s="380" t="s">
        <v>141646</v>
      </c>
    </row>
    <row r="2573" spans="94:95" ht="14.5" x14ac:dyDescent="0.3">
      <c r="CP2573" s="380">
        <v>243302</v>
      </c>
      <c r="CQ2573" s="380" t="s">
        <v>141646</v>
      </c>
    </row>
    <row r="2574" spans="94:95" ht="14.5" x14ac:dyDescent="0.3">
      <c r="CP2574" s="380">
        <v>243303</v>
      </c>
      <c r="CQ2574" s="380" t="s">
        <v>141646</v>
      </c>
    </row>
    <row r="2575" spans="94:95" ht="14.5" x14ac:dyDescent="0.3">
      <c r="CP2575" s="380">
        <v>243401</v>
      </c>
      <c r="CQ2575" s="380" t="s">
        <v>141646</v>
      </c>
    </row>
    <row r="2576" spans="94:95" ht="14.5" x14ac:dyDescent="0.3">
      <c r="CP2576" s="380">
        <v>243402</v>
      </c>
      <c r="CQ2576" s="380" t="s">
        <v>141646</v>
      </c>
    </row>
    <row r="2577" spans="94:95" ht="14.5" x14ac:dyDescent="0.3">
      <c r="CP2577" s="380">
        <v>243403</v>
      </c>
      <c r="CQ2577" s="380" t="s">
        <v>141646</v>
      </c>
    </row>
    <row r="2578" spans="94:95" ht="14.5" x14ac:dyDescent="0.3">
      <c r="CP2578" s="380">
        <v>243407</v>
      </c>
      <c r="CQ2578" s="380" t="s">
        <v>141646</v>
      </c>
    </row>
    <row r="2579" spans="94:95" ht="14.5" x14ac:dyDescent="0.3">
      <c r="CP2579" s="380">
        <v>243501</v>
      </c>
      <c r="CQ2579" s="380" t="s">
        <v>141646</v>
      </c>
    </row>
    <row r="2580" spans="94:95" ht="14.5" x14ac:dyDescent="0.3">
      <c r="CP2580" s="380">
        <v>243502</v>
      </c>
      <c r="CQ2580" s="380" t="s">
        <v>141646</v>
      </c>
    </row>
    <row r="2581" spans="94:95" ht="14.5" x14ac:dyDescent="0.3">
      <c r="CP2581" s="380">
        <v>243503</v>
      </c>
      <c r="CQ2581" s="380" t="s">
        <v>141646</v>
      </c>
    </row>
    <row r="2582" spans="94:95" ht="14.5" x14ac:dyDescent="0.3">
      <c r="CP2582" s="380">
        <v>243504</v>
      </c>
      <c r="CQ2582" s="380" t="s">
        <v>141646</v>
      </c>
    </row>
    <row r="2583" spans="94:95" ht="14.5" x14ac:dyDescent="0.3">
      <c r="CP2583" s="380">
        <v>243505</v>
      </c>
      <c r="CQ2583" s="380" t="s">
        <v>141646</v>
      </c>
    </row>
    <row r="2584" spans="94:95" ht="14.5" x14ac:dyDescent="0.3">
      <c r="CP2584" s="380">
        <v>243506</v>
      </c>
      <c r="CQ2584" s="380" t="s">
        <v>141646</v>
      </c>
    </row>
    <row r="2585" spans="94:95" ht="14.5" x14ac:dyDescent="0.3">
      <c r="CP2585" s="380">
        <v>243601</v>
      </c>
      <c r="CQ2585" s="380" t="s">
        <v>141646</v>
      </c>
    </row>
    <row r="2586" spans="94:95" ht="14.5" x14ac:dyDescent="0.3">
      <c r="CP2586" s="380">
        <v>243630</v>
      </c>
      <c r="CQ2586" s="380" t="s">
        <v>141646</v>
      </c>
    </row>
    <row r="2587" spans="94:95" ht="14.5" x14ac:dyDescent="0.3">
      <c r="CP2587" s="380">
        <v>243631</v>
      </c>
      <c r="CQ2587" s="380" t="s">
        <v>141646</v>
      </c>
    </row>
    <row r="2588" spans="94:95" ht="14.5" x14ac:dyDescent="0.3">
      <c r="CP2588" s="380">
        <v>243632</v>
      </c>
      <c r="CQ2588" s="380" t="s">
        <v>141646</v>
      </c>
    </row>
    <row r="2589" spans="94:95" ht="14.5" x14ac:dyDescent="0.3">
      <c r="CP2589" s="380">
        <v>243633</v>
      </c>
      <c r="CQ2589" s="380" t="s">
        <v>141646</v>
      </c>
    </row>
    <row r="2590" spans="94:95" ht="14.5" x14ac:dyDescent="0.3">
      <c r="CP2590" s="380">
        <v>243634</v>
      </c>
      <c r="CQ2590" s="380" t="s">
        <v>141646</v>
      </c>
    </row>
    <row r="2591" spans="94:95" ht="14.5" x14ac:dyDescent="0.3">
      <c r="CP2591" s="380">
        <v>243635</v>
      </c>
      <c r="CQ2591" s="380" t="s">
        <v>141646</v>
      </c>
    </row>
    <row r="2592" spans="94:95" ht="14.5" x14ac:dyDescent="0.3">
      <c r="CP2592" s="380">
        <v>243636</v>
      </c>
      <c r="CQ2592" s="380" t="s">
        <v>141646</v>
      </c>
    </row>
    <row r="2593" spans="94:95" ht="14.5" x14ac:dyDescent="0.3">
      <c r="CP2593" s="380">
        <v>243637</v>
      </c>
      <c r="CQ2593" s="380" t="s">
        <v>141646</v>
      </c>
    </row>
    <row r="2594" spans="94:95" ht="14.5" x14ac:dyDescent="0.3">
      <c r="CP2594" s="380">
        <v>243638</v>
      </c>
      <c r="CQ2594" s="380" t="s">
        <v>141646</v>
      </c>
    </row>
    <row r="2595" spans="94:95" ht="14.5" x14ac:dyDescent="0.3">
      <c r="CP2595" s="380">
        <v>243639</v>
      </c>
      <c r="CQ2595" s="380" t="s">
        <v>141646</v>
      </c>
    </row>
    <row r="2596" spans="94:95" ht="14.5" x14ac:dyDescent="0.3">
      <c r="CP2596" s="380">
        <v>243641</v>
      </c>
      <c r="CQ2596" s="380" t="s">
        <v>141646</v>
      </c>
    </row>
    <row r="2597" spans="94:95" ht="14.5" x14ac:dyDescent="0.3">
      <c r="CP2597" s="380">
        <v>243720</v>
      </c>
      <c r="CQ2597" s="380" t="s">
        <v>141646</v>
      </c>
    </row>
    <row r="2598" spans="94:95" ht="14.5" x14ac:dyDescent="0.3">
      <c r="CP2598" s="380">
        <v>243722</v>
      </c>
      <c r="CQ2598" s="380" t="s">
        <v>141646</v>
      </c>
    </row>
    <row r="2599" spans="94:95" ht="14.5" x14ac:dyDescent="0.3">
      <c r="CP2599" s="380">
        <v>243723</v>
      </c>
      <c r="CQ2599" s="380" t="s">
        <v>141646</v>
      </c>
    </row>
    <row r="2600" spans="94:95" ht="14.5" x14ac:dyDescent="0.3">
      <c r="CP2600" s="380">
        <v>243724</v>
      </c>
      <c r="CQ2600" s="380" t="s">
        <v>141646</v>
      </c>
    </row>
    <row r="2601" spans="94:95" ht="14.5" x14ac:dyDescent="0.3">
      <c r="CP2601" s="380">
        <v>243725</v>
      </c>
      <c r="CQ2601" s="380" t="s">
        <v>141646</v>
      </c>
    </row>
    <row r="2602" spans="94:95" ht="14.5" x14ac:dyDescent="0.3">
      <c r="CP2602" s="380">
        <v>243726</v>
      </c>
      <c r="CQ2602" s="380" t="s">
        <v>141646</v>
      </c>
    </row>
    <row r="2603" spans="94:95" ht="14.5" x14ac:dyDescent="0.3">
      <c r="CP2603" s="380">
        <v>243727</v>
      </c>
      <c r="CQ2603" s="380" t="s">
        <v>141646</v>
      </c>
    </row>
    <row r="2604" spans="94:95" ht="14.5" x14ac:dyDescent="0.3">
      <c r="CP2604" s="380">
        <v>243751</v>
      </c>
      <c r="CQ2604" s="380" t="s">
        <v>141646</v>
      </c>
    </row>
    <row r="2605" spans="94:95" ht="14.5" x14ac:dyDescent="0.3">
      <c r="CP2605" s="380">
        <v>244001</v>
      </c>
      <c r="CQ2605" s="380" t="s">
        <v>141646</v>
      </c>
    </row>
    <row r="2606" spans="94:95" ht="14.5" x14ac:dyDescent="0.3">
      <c r="CP2606" s="380">
        <v>244102</v>
      </c>
      <c r="CQ2606" s="380" t="s">
        <v>141646</v>
      </c>
    </row>
    <row r="2607" spans="94:95" ht="14.5" x14ac:dyDescent="0.3">
      <c r="CP2607" s="380">
        <v>244103</v>
      </c>
      <c r="CQ2607" s="380" t="s">
        <v>141646</v>
      </c>
    </row>
    <row r="2608" spans="94:95" ht="14.5" x14ac:dyDescent="0.3">
      <c r="CP2608" s="380">
        <v>244104</v>
      </c>
      <c r="CQ2608" s="380" t="s">
        <v>141646</v>
      </c>
    </row>
    <row r="2609" spans="94:95" ht="14.5" x14ac:dyDescent="0.3">
      <c r="CP2609" s="380">
        <v>244105</v>
      </c>
      <c r="CQ2609" s="380" t="s">
        <v>141646</v>
      </c>
    </row>
    <row r="2610" spans="94:95" ht="14.5" x14ac:dyDescent="0.3">
      <c r="CP2610" s="380">
        <v>244221</v>
      </c>
      <c r="CQ2610" s="380" t="s">
        <v>141646</v>
      </c>
    </row>
    <row r="2611" spans="94:95" ht="14.5" x14ac:dyDescent="0.3">
      <c r="CP2611" s="380">
        <v>244222</v>
      </c>
      <c r="CQ2611" s="380" t="s">
        <v>141646</v>
      </c>
    </row>
    <row r="2612" spans="94:95" ht="14.5" x14ac:dyDescent="0.3">
      <c r="CP2612" s="380">
        <v>244223</v>
      </c>
      <c r="CQ2612" s="380" t="s">
        <v>141646</v>
      </c>
    </row>
    <row r="2613" spans="94:95" ht="14.5" x14ac:dyDescent="0.3">
      <c r="CP2613" s="380">
        <v>244225</v>
      </c>
      <c r="CQ2613" s="380" t="s">
        <v>141646</v>
      </c>
    </row>
    <row r="2614" spans="94:95" ht="14.5" x14ac:dyDescent="0.3">
      <c r="CP2614" s="380">
        <v>244231</v>
      </c>
      <c r="CQ2614" s="380" t="s">
        <v>141646</v>
      </c>
    </row>
    <row r="2615" spans="94:95" ht="14.5" x14ac:dyDescent="0.3">
      <c r="CP2615" s="380">
        <v>244235</v>
      </c>
      <c r="CQ2615" s="380" t="s">
        <v>141646</v>
      </c>
    </row>
    <row r="2616" spans="94:95" ht="14.5" x14ac:dyDescent="0.3">
      <c r="CP2616" s="380">
        <v>244236</v>
      </c>
      <c r="CQ2616" s="380" t="s">
        <v>141646</v>
      </c>
    </row>
    <row r="2617" spans="94:95" ht="14.5" x14ac:dyDescent="0.3">
      <c r="CP2617" s="380">
        <v>244241</v>
      </c>
      <c r="CQ2617" s="380" t="s">
        <v>141646</v>
      </c>
    </row>
    <row r="2618" spans="94:95" ht="14.5" x14ac:dyDescent="0.3">
      <c r="CP2618" s="380">
        <v>244242</v>
      </c>
      <c r="CQ2618" s="380" t="s">
        <v>141646</v>
      </c>
    </row>
    <row r="2619" spans="94:95" ht="14.5" x14ac:dyDescent="0.3">
      <c r="CP2619" s="380">
        <v>244245</v>
      </c>
      <c r="CQ2619" s="380" t="s">
        <v>141646</v>
      </c>
    </row>
    <row r="2620" spans="94:95" ht="14.5" x14ac:dyDescent="0.3">
      <c r="CP2620" s="380">
        <v>244251</v>
      </c>
      <c r="CQ2620" s="380" t="s">
        <v>141646</v>
      </c>
    </row>
    <row r="2621" spans="94:95" ht="14.5" x14ac:dyDescent="0.3">
      <c r="CP2621" s="380">
        <v>244255</v>
      </c>
      <c r="CQ2621" s="380" t="s">
        <v>141646</v>
      </c>
    </row>
    <row r="2622" spans="94:95" ht="14.5" x14ac:dyDescent="0.3">
      <c r="CP2622" s="380">
        <v>244301</v>
      </c>
      <c r="CQ2622" s="380" t="s">
        <v>141646</v>
      </c>
    </row>
    <row r="2623" spans="94:95" ht="14.5" x14ac:dyDescent="0.3">
      <c r="CP2623" s="380">
        <v>244302</v>
      </c>
      <c r="CQ2623" s="380" t="s">
        <v>141646</v>
      </c>
    </row>
    <row r="2624" spans="94:95" ht="14.5" x14ac:dyDescent="0.3">
      <c r="CP2624" s="380">
        <v>244303</v>
      </c>
      <c r="CQ2624" s="380" t="s">
        <v>141646</v>
      </c>
    </row>
    <row r="2625" spans="94:95" ht="14.5" x14ac:dyDescent="0.3">
      <c r="CP2625" s="380">
        <v>244304</v>
      </c>
      <c r="CQ2625" s="380" t="s">
        <v>141646</v>
      </c>
    </row>
    <row r="2626" spans="94:95" ht="14.5" x14ac:dyDescent="0.3">
      <c r="CP2626" s="380">
        <v>244401</v>
      </c>
      <c r="CQ2626" s="380" t="s">
        <v>141646</v>
      </c>
    </row>
    <row r="2627" spans="94:95" ht="14.5" x14ac:dyDescent="0.3">
      <c r="CP2627" s="380">
        <v>244402</v>
      </c>
      <c r="CQ2627" s="380" t="s">
        <v>141646</v>
      </c>
    </row>
    <row r="2628" spans="94:95" ht="14.5" x14ac:dyDescent="0.3">
      <c r="CP2628" s="380">
        <v>244410</v>
      </c>
      <c r="CQ2628" s="380" t="s">
        <v>141646</v>
      </c>
    </row>
    <row r="2629" spans="94:95" ht="14.5" x14ac:dyDescent="0.3">
      <c r="CP2629" s="380">
        <v>244411</v>
      </c>
      <c r="CQ2629" s="380" t="s">
        <v>141646</v>
      </c>
    </row>
    <row r="2630" spans="94:95" ht="14.5" x14ac:dyDescent="0.3">
      <c r="CP2630" s="380">
        <v>244412</v>
      </c>
      <c r="CQ2630" s="380" t="s">
        <v>141646</v>
      </c>
    </row>
    <row r="2631" spans="94:95" ht="14.5" x14ac:dyDescent="0.3">
      <c r="CP2631" s="380">
        <v>244413</v>
      </c>
      <c r="CQ2631" s="380" t="s">
        <v>141646</v>
      </c>
    </row>
    <row r="2632" spans="94:95" ht="14.5" x14ac:dyDescent="0.3">
      <c r="CP2632" s="380">
        <v>244414</v>
      </c>
      <c r="CQ2632" s="380" t="s">
        <v>141646</v>
      </c>
    </row>
    <row r="2633" spans="94:95" ht="14.5" x14ac:dyDescent="0.3">
      <c r="CP2633" s="380">
        <v>244415</v>
      </c>
      <c r="CQ2633" s="380" t="s">
        <v>141646</v>
      </c>
    </row>
    <row r="2634" spans="94:95" ht="14.5" x14ac:dyDescent="0.3">
      <c r="CP2634" s="380">
        <v>244501</v>
      </c>
      <c r="CQ2634" s="380" t="s">
        <v>141646</v>
      </c>
    </row>
    <row r="2635" spans="94:95" ht="14.5" x14ac:dyDescent="0.3">
      <c r="CP2635" s="380">
        <v>244504</v>
      </c>
      <c r="CQ2635" s="380" t="s">
        <v>141646</v>
      </c>
    </row>
    <row r="2636" spans="94:95" ht="14.5" x14ac:dyDescent="0.3">
      <c r="CP2636" s="380">
        <v>244601</v>
      </c>
      <c r="CQ2636" s="380" t="s">
        <v>141646</v>
      </c>
    </row>
    <row r="2637" spans="94:95" ht="14.5" x14ac:dyDescent="0.3">
      <c r="CP2637" s="380">
        <v>244602</v>
      </c>
      <c r="CQ2637" s="380" t="s">
        <v>141646</v>
      </c>
    </row>
    <row r="2638" spans="94:95" ht="14.5" x14ac:dyDescent="0.3">
      <c r="CP2638" s="380">
        <v>244701</v>
      </c>
      <c r="CQ2638" s="380" t="s">
        <v>141646</v>
      </c>
    </row>
    <row r="2639" spans="94:95" ht="14.5" x14ac:dyDescent="0.3">
      <c r="CP2639" s="380">
        <v>244712</v>
      </c>
      <c r="CQ2639" s="380" t="s">
        <v>141647</v>
      </c>
    </row>
    <row r="2640" spans="94:95" ht="14.5" x14ac:dyDescent="0.3">
      <c r="CP2640" s="380">
        <v>244713</v>
      </c>
      <c r="CQ2640" s="380" t="s">
        <v>141647</v>
      </c>
    </row>
    <row r="2641" spans="94:95" ht="14.5" x14ac:dyDescent="0.3">
      <c r="CP2641" s="380">
        <v>244715</v>
      </c>
      <c r="CQ2641" s="380" t="s">
        <v>141647</v>
      </c>
    </row>
    <row r="2642" spans="94:95" ht="14.5" x14ac:dyDescent="0.3">
      <c r="CP2642" s="380">
        <v>244716</v>
      </c>
      <c r="CQ2642" s="380" t="s">
        <v>141647</v>
      </c>
    </row>
    <row r="2643" spans="94:95" ht="14.5" x14ac:dyDescent="0.3">
      <c r="CP2643" s="380">
        <v>244717</v>
      </c>
      <c r="CQ2643" s="380" t="s">
        <v>141647</v>
      </c>
    </row>
    <row r="2644" spans="94:95" ht="14.5" x14ac:dyDescent="0.3">
      <c r="CP2644" s="380">
        <v>244720</v>
      </c>
      <c r="CQ2644" s="380" t="s">
        <v>141647</v>
      </c>
    </row>
    <row r="2645" spans="94:95" ht="14.5" x14ac:dyDescent="0.3">
      <c r="CP2645" s="380">
        <v>244901</v>
      </c>
      <c r="CQ2645" s="380" t="s">
        <v>141646</v>
      </c>
    </row>
    <row r="2646" spans="94:95" ht="14.5" x14ac:dyDescent="0.3">
      <c r="CP2646" s="380">
        <v>244921</v>
      </c>
      <c r="CQ2646" s="380" t="s">
        <v>141646</v>
      </c>
    </row>
    <row r="2647" spans="94:95" ht="14.5" x14ac:dyDescent="0.3">
      <c r="CP2647" s="380">
        <v>244922</v>
      </c>
      <c r="CQ2647" s="380" t="s">
        <v>141646</v>
      </c>
    </row>
    <row r="2648" spans="94:95" ht="14.5" x14ac:dyDescent="0.3">
      <c r="CP2648" s="380">
        <v>244925</v>
      </c>
      <c r="CQ2648" s="380" t="s">
        <v>141646</v>
      </c>
    </row>
    <row r="2649" spans="94:95" ht="14.5" x14ac:dyDescent="0.3">
      <c r="CP2649" s="380">
        <v>244926</v>
      </c>
      <c r="CQ2649" s="380" t="s">
        <v>141646</v>
      </c>
    </row>
    <row r="2650" spans="94:95" ht="14.5" x14ac:dyDescent="0.3">
      <c r="CP2650" s="380">
        <v>244927</v>
      </c>
      <c r="CQ2650" s="380" t="s">
        <v>141646</v>
      </c>
    </row>
    <row r="2651" spans="94:95" ht="14.5" x14ac:dyDescent="0.3">
      <c r="CP2651" s="380">
        <v>244928</v>
      </c>
      <c r="CQ2651" s="380" t="s">
        <v>141646</v>
      </c>
    </row>
    <row r="2652" spans="94:95" ht="14.5" x14ac:dyDescent="0.3">
      <c r="CP2652" s="380">
        <v>245101</v>
      </c>
      <c r="CQ2652" s="380" t="s">
        <v>141646</v>
      </c>
    </row>
    <row r="2653" spans="94:95" ht="14.5" x14ac:dyDescent="0.3">
      <c r="CP2653" s="380">
        <v>245201</v>
      </c>
      <c r="CQ2653" s="380" t="s">
        <v>141646</v>
      </c>
    </row>
    <row r="2654" spans="94:95" ht="14.5" x14ac:dyDescent="0.3">
      <c r="CP2654" s="380">
        <v>245205</v>
      </c>
      <c r="CQ2654" s="380" t="s">
        <v>141646</v>
      </c>
    </row>
    <row r="2655" spans="94:95" ht="14.5" x14ac:dyDescent="0.3">
      <c r="CP2655" s="380">
        <v>245206</v>
      </c>
      <c r="CQ2655" s="380" t="s">
        <v>141646</v>
      </c>
    </row>
    <row r="2656" spans="94:95" ht="14.5" x14ac:dyDescent="0.3">
      <c r="CP2656" s="380">
        <v>245207</v>
      </c>
      <c r="CQ2656" s="380" t="s">
        <v>141646</v>
      </c>
    </row>
    <row r="2657" spans="94:95" ht="14.5" x14ac:dyDescent="0.3">
      <c r="CP2657" s="380">
        <v>245208</v>
      </c>
      <c r="CQ2657" s="380" t="s">
        <v>141646</v>
      </c>
    </row>
    <row r="2658" spans="94:95" ht="14.5" x14ac:dyDescent="0.3">
      <c r="CP2658" s="380">
        <v>245301</v>
      </c>
      <c r="CQ2658" s="380" t="s">
        <v>141646</v>
      </c>
    </row>
    <row r="2659" spans="94:95" ht="14.5" x14ac:dyDescent="0.3">
      <c r="CP2659" s="380">
        <v>245304</v>
      </c>
      <c r="CQ2659" s="380" t="s">
        <v>141646</v>
      </c>
    </row>
    <row r="2660" spans="94:95" ht="14.5" x14ac:dyDescent="0.3">
      <c r="CP2660" s="380">
        <v>246001</v>
      </c>
      <c r="CQ2660" s="380" t="s">
        <v>141647</v>
      </c>
    </row>
    <row r="2661" spans="94:95" ht="14.5" x14ac:dyDescent="0.3">
      <c r="CP2661" s="380">
        <v>246113</v>
      </c>
      <c r="CQ2661" s="380" t="s">
        <v>141647</v>
      </c>
    </row>
    <row r="2662" spans="94:95" ht="14.5" x14ac:dyDescent="0.3">
      <c r="CP2662" s="380">
        <v>246121</v>
      </c>
      <c r="CQ2662" s="380" t="s">
        <v>141647</v>
      </c>
    </row>
    <row r="2663" spans="94:95" ht="14.5" x14ac:dyDescent="0.3">
      <c r="CP2663" s="380">
        <v>246123</v>
      </c>
      <c r="CQ2663" s="380" t="s">
        <v>141647</v>
      </c>
    </row>
    <row r="2664" spans="94:95" ht="14.5" x14ac:dyDescent="0.3">
      <c r="CP2664" s="380">
        <v>246124</v>
      </c>
      <c r="CQ2664" s="380" t="s">
        <v>141647</v>
      </c>
    </row>
    <row r="2665" spans="94:95" ht="14.5" x14ac:dyDescent="0.3">
      <c r="CP2665" s="380">
        <v>246125</v>
      </c>
      <c r="CQ2665" s="380" t="s">
        <v>141647</v>
      </c>
    </row>
    <row r="2666" spans="94:95" ht="14.5" x14ac:dyDescent="0.3">
      <c r="CP2666" s="380">
        <v>246127</v>
      </c>
      <c r="CQ2666" s="380" t="s">
        <v>141647</v>
      </c>
    </row>
    <row r="2667" spans="94:95" ht="14.5" x14ac:dyDescent="0.3">
      <c r="CP2667" s="380">
        <v>246128</v>
      </c>
      <c r="CQ2667" s="380" t="s">
        <v>141647</v>
      </c>
    </row>
    <row r="2668" spans="94:95" ht="14.5" x14ac:dyDescent="0.3">
      <c r="CP2668" s="380">
        <v>246129</v>
      </c>
      <c r="CQ2668" s="380" t="s">
        <v>141647</v>
      </c>
    </row>
    <row r="2669" spans="94:95" ht="14.5" x14ac:dyDescent="0.3">
      <c r="CP2669" s="380">
        <v>246130</v>
      </c>
      <c r="CQ2669" s="380" t="s">
        <v>141647</v>
      </c>
    </row>
    <row r="2670" spans="94:95" ht="14.5" x14ac:dyDescent="0.3">
      <c r="CP2670" s="380">
        <v>246131</v>
      </c>
      <c r="CQ2670" s="380" t="s">
        <v>141647</v>
      </c>
    </row>
    <row r="2671" spans="94:95" ht="14.5" x14ac:dyDescent="0.3">
      <c r="CP2671" s="380">
        <v>246141</v>
      </c>
      <c r="CQ2671" s="380" t="s">
        <v>141647</v>
      </c>
    </row>
    <row r="2672" spans="94:95" ht="14.5" x14ac:dyDescent="0.3">
      <c r="CP2672" s="380">
        <v>246142</v>
      </c>
      <c r="CQ2672" s="380" t="s">
        <v>141647</v>
      </c>
    </row>
    <row r="2673" spans="94:95" ht="14.5" x14ac:dyDescent="0.3">
      <c r="CP2673" s="380">
        <v>246144</v>
      </c>
      <c r="CQ2673" s="380" t="s">
        <v>141647</v>
      </c>
    </row>
    <row r="2674" spans="94:95" ht="14.5" x14ac:dyDescent="0.3">
      <c r="CP2674" s="380">
        <v>246146</v>
      </c>
      <c r="CQ2674" s="380" t="s">
        <v>141647</v>
      </c>
    </row>
    <row r="2675" spans="94:95" ht="14.5" x14ac:dyDescent="0.3">
      <c r="CP2675" s="380">
        <v>246147</v>
      </c>
      <c r="CQ2675" s="380" t="s">
        <v>141647</v>
      </c>
    </row>
    <row r="2676" spans="94:95" ht="14.5" x14ac:dyDescent="0.3">
      <c r="CP2676" s="380">
        <v>246148</v>
      </c>
      <c r="CQ2676" s="380" t="s">
        <v>141647</v>
      </c>
    </row>
    <row r="2677" spans="94:95" ht="14.5" x14ac:dyDescent="0.3">
      <c r="CP2677" s="380">
        <v>246149</v>
      </c>
      <c r="CQ2677" s="380" t="s">
        <v>141647</v>
      </c>
    </row>
    <row r="2678" spans="94:95" ht="14.5" x14ac:dyDescent="0.3">
      <c r="CP2678" s="380">
        <v>246150</v>
      </c>
      <c r="CQ2678" s="380" t="s">
        <v>141647</v>
      </c>
    </row>
    <row r="2679" spans="94:95" ht="14.5" x14ac:dyDescent="0.3">
      <c r="CP2679" s="380">
        <v>246155</v>
      </c>
      <c r="CQ2679" s="380" t="s">
        <v>141647</v>
      </c>
    </row>
    <row r="2680" spans="94:95" ht="14.5" x14ac:dyDescent="0.3">
      <c r="CP2680" s="380">
        <v>246159</v>
      </c>
      <c r="CQ2680" s="380" t="s">
        <v>141647</v>
      </c>
    </row>
    <row r="2681" spans="94:95" ht="14.5" x14ac:dyDescent="0.3">
      <c r="CP2681" s="380">
        <v>246161</v>
      </c>
      <c r="CQ2681" s="380" t="s">
        <v>141647</v>
      </c>
    </row>
    <row r="2682" spans="94:95" ht="14.5" x14ac:dyDescent="0.3">
      <c r="CP2682" s="380">
        <v>246162</v>
      </c>
      <c r="CQ2682" s="380" t="s">
        <v>141647</v>
      </c>
    </row>
    <row r="2683" spans="94:95" ht="14.5" x14ac:dyDescent="0.3">
      <c r="CP2683" s="380">
        <v>246163</v>
      </c>
      <c r="CQ2683" s="380" t="s">
        <v>141647</v>
      </c>
    </row>
    <row r="2684" spans="94:95" ht="14.5" x14ac:dyDescent="0.3">
      <c r="CP2684" s="380">
        <v>246164</v>
      </c>
      <c r="CQ2684" s="380" t="s">
        <v>141647</v>
      </c>
    </row>
    <row r="2685" spans="94:95" ht="14.5" x14ac:dyDescent="0.3">
      <c r="CP2685" s="380">
        <v>246165</v>
      </c>
      <c r="CQ2685" s="380" t="s">
        <v>141647</v>
      </c>
    </row>
    <row r="2686" spans="94:95" ht="14.5" x14ac:dyDescent="0.3">
      <c r="CP2686" s="380">
        <v>246166</v>
      </c>
      <c r="CQ2686" s="380" t="s">
        <v>141647</v>
      </c>
    </row>
    <row r="2687" spans="94:95" ht="14.5" x14ac:dyDescent="0.3">
      <c r="CP2687" s="380">
        <v>246167</v>
      </c>
      <c r="CQ2687" s="380" t="s">
        <v>141647</v>
      </c>
    </row>
    <row r="2688" spans="94:95" ht="14.5" x14ac:dyDescent="0.3">
      <c r="CP2688" s="380">
        <v>246169</v>
      </c>
      <c r="CQ2688" s="380" t="s">
        <v>141647</v>
      </c>
    </row>
    <row r="2689" spans="94:95" ht="14.5" x14ac:dyDescent="0.3">
      <c r="CP2689" s="380">
        <v>246171</v>
      </c>
      <c r="CQ2689" s="380" t="s">
        <v>141647</v>
      </c>
    </row>
    <row r="2690" spans="94:95" ht="14.5" x14ac:dyDescent="0.3">
      <c r="CP2690" s="380">
        <v>246172</v>
      </c>
      <c r="CQ2690" s="380" t="s">
        <v>141647</v>
      </c>
    </row>
    <row r="2691" spans="94:95" ht="14.5" x14ac:dyDescent="0.3">
      <c r="CP2691" s="380">
        <v>246173</v>
      </c>
      <c r="CQ2691" s="380" t="s">
        <v>141647</v>
      </c>
    </row>
    <row r="2692" spans="94:95" ht="14.5" x14ac:dyDescent="0.3">
      <c r="CP2692" s="380">
        <v>246174</v>
      </c>
      <c r="CQ2692" s="380" t="s">
        <v>141647</v>
      </c>
    </row>
    <row r="2693" spans="94:95" ht="14.5" x14ac:dyDescent="0.3">
      <c r="CP2693" s="380">
        <v>246175</v>
      </c>
      <c r="CQ2693" s="380" t="s">
        <v>141647</v>
      </c>
    </row>
    <row r="2694" spans="94:95" ht="14.5" x14ac:dyDescent="0.3">
      <c r="CP2694" s="380">
        <v>246176</v>
      </c>
      <c r="CQ2694" s="380" t="s">
        <v>141647</v>
      </c>
    </row>
    <row r="2695" spans="94:95" ht="14.5" x14ac:dyDescent="0.3">
      <c r="CP2695" s="380">
        <v>246177</v>
      </c>
      <c r="CQ2695" s="380" t="s">
        <v>141647</v>
      </c>
    </row>
    <row r="2696" spans="94:95" ht="14.5" x14ac:dyDescent="0.3">
      <c r="CP2696" s="380">
        <v>246178</v>
      </c>
      <c r="CQ2696" s="380" t="s">
        <v>141647</v>
      </c>
    </row>
    <row r="2697" spans="94:95" ht="14.5" x14ac:dyDescent="0.3">
      <c r="CP2697" s="380">
        <v>246179</v>
      </c>
      <c r="CQ2697" s="380" t="s">
        <v>141647</v>
      </c>
    </row>
    <row r="2698" spans="94:95" ht="14.5" x14ac:dyDescent="0.3">
      <c r="CP2698" s="380">
        <v>246193</v>
      </c>
      <c r="CQ2698" s="380" t="s">
        <v>141647</v>
      </c>
    </row>
    <row r="2699" spans="94:95" ht="14.5" x14ac:dyDescent="0.3">
      <c r="CP2699" s="380">
        <v>246194</v>
      </c>
      <c r="CQ2699" s="380" t="s">
        <v>141647</v>
      </c>
    </row>
    <row r="2700" spans="94:95" ht="14.5" x14ac:dyDescent="0.3">
      <c r="CP2700" s="380">
        <v>246275</v>
      </c>
      <c r="CQ2700" s="380" t="s">
        <v>141647</v>
      </c>
    </row>
    <row r="2701" spans="94:95" ht="14.5" x14ac:dyDescent="0.3">
      <c r="CP2701" s="380">
        <v>246276</v>
      </c>
      <c r="CQ2701" s="380" t="s">
        <v>141647</v>
      </c>
    </row>
    <row r="2702" spans="94:95" ht="14.5" x14ac:dyDescent="0.3">
      <c r="CP2702" s="380">
        <v>246277</v>
      </c>
      <c r="CQ2702" s="380" t="s">
        <v>141647</v>
      </c>
    </row>
    <row r="2703" spans="94:95" ht="14.5" x14ac:dyDescent="0.3">
      <c r="CP2703" s="380">
        <v>246278</v>
      </c>
      <c r="CQ2703" s="380" t="s">
        <v>141647</v>
      </c>
    </row>
    <row r="2704" spans="94:95" ht="14.5" x14ac:dyDescent="0.3">
      <c r="CP2704" s="380">
        <v>246279</v>
      </c>
      <c r="CQ2704" s="380" t="s">
        <v>141647</v>
      </c>
    </row>
    <row r="2705" spans="94:95" ht="14.5" x14ac:dyDescent="0.3">
      <c r="CP2705" s="380">
        <v>246285</v>
      </c>
      <c r="CQ2705" s="380" t="s">
        <v>141647</v>
      </c>
    </row>
    <row r="2706" spans="94:95" ht="14.5" x14ac:dyDescent="0.3">
      <c r="CP2706" s="380">
        <v>246401</v>
      </c>
      <c r="CQ2706" s="380" t="s">
        <v>141647</v>
      </c>
    </row>
    <row r="2707" spans="94:95" ht="14.5" x14ac:dyDescent="0.3">
      <c r="CP2707" s="380">
        <v>246419</v>
      </c>
      <c r="CQ2707" s="380" t="s">
        <v>141647</v>
      </c>
    </row>
    <row r="2708" spans="94:95" ht="14.5" x14ac:dyDescent="0.3">
      <c r="CP2708" s="380">
        <v>246421</v>
      </c>
      <c r="CQ2708" s="380" t="s">
        <v>141647</v>
      </c>
    </row>
    <row r="2709" spans="94:95" ht="14.5" x14ac:dyDescent="0.3">
      <c r="CP2709" s="380">
        <v>246422</v>
      </c>
      <c r="CQ2709" s="380" t="s">
        <v>141647</v>
      </c>
    </row>
    <row r="2710" spans="94:95" ht="14.5" x14ac:dyDescent="0.3">
      <c r="CP2710" s="380">
        <v>246424</v>
      </c>
      <c r="CQ2710" s="380" t="s">
        <v>141647</v>
      </c>
    </row>
    <row r="2711" spans="94:95" ht="14.5" x14ac:dyDescent="0.3">
      <c r="CP2711" s="380">
        <v>246425</v>
      </c>
      <c r="CQ2711" s="380" t="s">
        <v>141647</v>
      </c>
    </row>
    <row r="2712" spans="94:95" ht="14.5" x14ac:dyDescent="0.3">
      <c r="CP2712" s="380">
        <v>246426</v>
      </c>
      <c r="CQ2712" s="380" t="s">
        <v>141647</v>
      </c>
    </row>
    <row r="2713" spans="94:95" ht="14.5" x14ac:dyDescent="0.3">
      <c r="CP2713" s="380">
        <v>246427</v>
      </c>
      <c r="CQ2713" s="380" t="s">
        <v>141647</v>
      </c>
    </row>
    <row r="2714" spans="94:95" ht="14.5" x14ac:dyDescent="0.3">
      <c r="CP2714" s="380">
        <v>246428</v>
      </c>
      <c r="CQ2714" s="380" t="s">
        <v>141647</v>
      </c>
    </row>
    <row r="2715" spans="94:95" ht="14.5" x14ac:dyDescent="0.3">
      <c r="CP2715" s="380">
        <v>246429</v>
      </c>
      <c r="CQ2715" s="380" t="s">
        <v>141647</v>
      </c>
    </row>
    <row r="2716" spans="94:95" ht="14.5" x14ac:dyDescent="0.3">
      <c r="CP2716" s="380">
        <v>246431</v>
      </c>
      <c r="CQ2716" s="380" t="s">
        <v>141647</v>
      </c>
    </row>
    <row r="2717" spans="94:95" ht="14.5" x14ac:dyDescent="0.3">
      <c r="CP2717" s="380">
        <v>246435</v>
      </c>
      <c r="CQ2717" s="380" t="s">
        <v>141647</v>
      </c>
    </row>
    <row r="2718" spans="94:95" ht="14.5" x14ac:dyDescent="0.3">
      <c r="CP2718" s="380">
        <v>246439</v>
      </c>
      <c r="CQ2718" s="380" t="s">
        <v>141647</v>
      </c>
    </row>
    <row r="2719" spans="94:95" ht="14.5" x14ac:dyDescent="0.3">
      <c r="CP2719" s="380">
        <v>246440</v>
      </c>
      <c r="CQ2719" s="380" t="s">
        <v>141647</v>
      </c>
    </row>
    <row r="2720" spans="94:95" ht="14.5" x14ac:dyDescent="0.3">
      <c r="CP2720" s="380">
        <v>246441</v>
      </c>
      <c r="CQ2720" s="380" t="s">
        <v>141647</v>
      </c>
    </row>
    <row r="2721" spans="94:95" ht="14.5" x14ac:dyDescent="0.3">
      <c r="CP2721" s="380">
        <v>246442</v>
      </c>
      <c r="CQ2721" s="380" t="s">
        <v>141647</v>
      </c>
    </row>
    <row r="2722" spans="94:95" ht="14.5" x14ac:dyDescent="0.3">
      <c r="CP2722" s="380">
        <v>246443</v>
      </c>
      <c r="CQ2722" s="380" t="s">
        <v>141647</v>
      </c>
    </row>
    <row r="2723" spans="94:95" ht="14.5" x14ac:dyDescent="0.3">
      <c r="CP2723" s="380">
        <v>246444</v>
      </c>
      <c r="CQ2723" s="380" t="s">
        <v>141647</v>
      </c>
    </row>
    <row r="2724" spans="94:95" ht="14.5" x14ac:dyDescent="0.3">
      <c r="CP2724" s="380">
        <v>246445</v>
      </c>
      <c r="CQ2724" s="380" t="s">
        <v>141647</v>
      </c>
    </row>
    <row r="2725" spans="94:95" ht="14.5" x14ac:dyDescent="0.3">
      <c r="CP2725" s="380">
        <v>246446</v>
      </c>
      <c r="CQ2725" s="380" t="s">
        <v>141647</v>
      </c>
    </row>
    <row r="2726" spans="94:95" ht="14.5" x14ac:dyDescent="0.3">
      <c r="CP2726" s="380">
        <v>246448</v>
      </c>
      <c r="CQ2726" s="380" t="s">
        <v>141647</v>
      </c>
    </row>
    <row r="2727" spans="94:95" ht="14.5" x14ac:dyDescent="0.3">
      <c r="CP2727" s="380">
        <v>246449</v>
      </c>
      <c r="CQ2727" s="380" t="s">
        <v>141647</v>
      </c>
    </row>
    <row r="2728" spans="94:95" ht="14.5" x14ac:dyDescent="0.3">
      <c r="CP2728" s="380">
        <v>246453</v>
      </c>
      <c r="CQ2728" s="380" t="s">
        <v>141647</v>
      </c>
    </row>
    <row r="2729" spans="94:95" ht="14.5" x14ac:dyDescent="0.3">
      <c r="CP2729" s="380">
        <v>246455</v>
      </c>
      <c r="CQ2729" s="380" t="s">
        <v>141647</v>
      </c>
    </row>
    <row r="2730" spans="94:95" ht="14.5" x14ac:dyDescent="0.3">
      <c r="CP2730" s="380">
        <v>246469</v>
      </c>
      <c r="CQ2730" s="380" t="s">
        <v>141647</v>
      </c>
    </row>
    <row r="2731" spans="94:95" ht="14.5" x14ac:dyDescent="0.3">
      <c r="CP2731" s="380">
        <v>246471</v>
      </c>
      <c r="CQ2731" s="380" t="s">
        <v>141647</v>
      </c>
    </row>
    <row r="2732" spans="94:95" ht="14.5" x14ac:dyDescent="0.3">
      <c r="CP2732" s="380">
        <v>246472</v>
      </c>
      <c r="CQ2732" s="380" t="s">
        <v>141647</v>
      </c>
    </row>
    <row r="2733" spans="94:95" ht="14.5" x14ac:dyDescent="0.3">
      <c r="CP2733" s="380">
        <v>246473</v>
      </c>
      <c r="CQ2733" s="380" t="s">
        <v>141647</v>
      </c>
    </row>
    <row r="2734" spans="94:95" ht="14.5" x14ac:dyDescent="0.3">
      <c r="CP2734" s="380">
        <v>246474</v>
      </c>
      <c r="CQ2734" s="380" t="s">
        <v>141647</v>
      </c>
    </row>
    <row r="2735" spans="94:95" ht="14.5" x14ac:dyDescent="0.3">
      <c r="CP2735" s="380">
        <v>246475</v>
      </c>
      <c r="CQ2735" s="380" t="s">
        <v>141647</v>
      </c>
    </row>
    <row r="2736" spans="94:95" ht="14.5" x14ac:dyDescent="0.3">
      <c r="CP2736" s="380">
        <v>246481</v>
      </c>
      <c r="CQ2736" s="380" t="s">
        <v>141647</v>
      </c>
    </row>
    <row r="2737" spans="94:95" ht="14.5" x14ac:dyDescent="0.3">
      <c r="CP2737" s="380">
        <v>246482</v>
      </c>
      <c r="CQ2737" s="380" t="s">
        <v>141647</v>
      </c>
    </row>
    <row r="2738" spans="94:95" ht="14.5" x14ac:dyDescent="0.3">
      <c r="CP2738" s="380">
        <v>246483</v>
      </c>
      <c r="CQ2738" s="380" t="s">
        <v>141647</v>
      </c>
    </row>
    <row r="2739" spans="94:95" ht="14.5" x14ac:dyDescent="0.3">
      <c r="CP2739" s="380">
        <v>246486</v>
      </c>
      <c r="CQ2739" s="380" t="s">
        <v>141647</v>
      </c>
    </row>
    <row r="2740" spans="94:95" ht="14.5" x14ac:dyDescent="0.3">
      <c r="CP2740" s="380">
        <v>246487</v>
      </c>
      <c r="CQ2740" s="380" t="s">
        <v>141647</v>
      </c>
    </row>
    <row r="2741" spans="94:95" ht="14.5" x14ac:dyDescent="0.3">
      <c r="CP2741" s="380">
        <v>246488</v>
      </c>
      <c r="CQ2741" s="380" t="s">
        <v>141647</v>
      </c>
    </row>
    <row r="2742" spans="94:95" ht="14.5" x14ac:dyDescent="0.3">
      <c r="CP2742" s="380">
        <v>246495</v>
      </c>
      <c r="CQ2742" s="380" t="s">
        <v>141647</v>
      </c>
    </row>
    <row r="2743" spans="94:95" ht="14.5" x14ac:dyDescent="0.3">
      <c r="CP2743" s="380">
        <v>246701</v>
      </c>
      <c r="CQ2743" s="380" t="s">
        <v>141646</v>
      </c>
    </row>
    <row r="2744" spans="94:95" ht="14.5" x14ac:dyDescent="0.3">
      <c r="CP2744" s="380">
        <v>246721</v>
      </c>
      <c r="CQ2744" s="380" t="s">
        <v>141646</v>
      </c>
    </row>
    <row r="2745" spans="94:95" ht="14.5" x14ac:dyDescent="0.3">
      <c r="CP2745" s="380">
        <v>246722</v>
      </c>
      <c r="CQ2745" s="380" t="s">
        <v>141646</v>
      </c>
    </row>
    <row r="2746" spans="94:95" ht="14.5" x14ac:dyDescent="0.3">
      <c r="CP2746" s="380">
        <v>246723</v>
      </c>
      <c r="CQ2746" s="380" t="s">
        <v>141646</v>
      </c>
    </row>
    <row r="2747" spans="94:95" ht="14.5" x14ac:dyDescent="0.3">
      <c r="CP2747" s="380">
        <v>246724</v>
      </c>
      <c r="CQ2747" s="380" t="s">
        <v>141646</v>
      </c>
    </row>
    <row r="2748" spans="94:95" ht="14.5" x14ac:dyDescent="0.3">
      <c r="CP2748" s="380">
        <v>246725</v>
      </c>
      <c r="CQ2748" s="380" t="s">
        <v>141646</v>
      </c>
    </row>
    <row r="2749" spans="94:95" ht="14.5" x14ac:dyDescent="0.3">
      <c r="CP2749" s="380">
        <v>246726</v>
      </c>
      <c r="CQ2749" s="380" t="s">
        <v>141646</v>
      </c>
    </row>
    <row r="2750" spans="94:95" ht="14.5" x14ac:dyDescent="0.3">
      <c r="CP2750" s="380">
        <v>246727</v>
      </c>
      <c r="CQ2750" s="380" t="s">
        <v>141646</v>
      </c>
    </row>
    <row r="2751" spans="94:95" ht="14.5" x14ac:dyDescent="0.3">
      <c r="CP2751" s="380">
        <v>246728</v>
      </c>
      <c r="CQ2751" s="380" t="s">
        <v>141646</v>
      </c>
    </row>
    <row r="2752" spans="94:95" ht="14.5" x14ac:dyDescent="0.3">
      <c r="CP2752" s="380">
        <v>246729</v>
      </c>
      <c r="CQ2752" s="380" t="s">
        <v>141646</v>
      </c>
    </row>
    <row r="2753" spans="94:95" ht="14.5" x14ac:dyDescent="0.3">
      <c r="CP2753" s="380">
        <v>246731</v>
      </c>
      <c r="CQ2753" s="380" t="s">
        <v>141646</v>
      </c>
    </row>
    <row r="2754" spans="94:95" ht="14.5" x14ac:dyDescent="0.3">
      <c r="CP2754" s="380">
        <v>246732</v>
      </c>
      <c r="CQ2754" s="380" t="s">
        <v>141646</v>
      </c>
    </row>
    <row r="2755" spans="94:95" ht="14.5" x14ac:dyDescent="0.3">
      <c r="CP2755" s="380">
        <v>246733</v>
      </c>
      <c r="CQ2755" s="380" t="s">
        <v>141646</v>
      </c>
    </row>
    <row r="2756" spans="94:95" ht="14.5" x14ac:dyDescent="0.3">
      <c r="CP2756" s="380">
        <v>246734</v>
      </c>
      <c r="CQ2756" s="380" t="s">
        <v>141646</v>
      </c>
    </row>
    <row r="2757" spans="94:95" ht="14.5" x14ac:dyDescent="0.3">
      <c r="CP2757" s="380">
        <v>246735</v>
      </c>
      <c r="CQ2757" s="380" t="s">
        <v>141646</v>
      </c>
    </row>
    <row r="2758" spans="94:95" ht="14.5" x14ac:dyDescent="0.3">
      <c r="CP2758" s="380">
        <v>246736</v>
      </c>
      <c r="CQ2758" s="380" t="s">
        <v>141646</v>
      </c>
    </row>
    <row r="2759" spans="94:95" ht="14.5" x14ac:dyDescent="0.3">
      <c r="CP2759" s="380">
        <v>246737</v>
      </c>
      <c r="CQ2759" s="380" t="s">
        <v>141646</v>
      </c>
    </row>
    <row r="2760" spans="94:95" ht="14.5" x14ac:dyDescent="0.3">
      <c r="CP2760" s="380">
        <v>246745</v>
      </c>
      <c r="CQ2760" s="380" t="s">
        <v>141646</v>
      </c>
    </row>
    <row r="2761" spans="94:95" ht="14.5" x14ac:dyDescent="0.3">
      <c r="CP2761" s="380">
        <v>246746</v>
      </c>
      <c r="CQ2761" s="380" t="s">
        <v>141646</v>
      </c>
    </row>
    <row r="2762" spans="94:95" ht="14.5" x14ac:dyDescent="0.3">
      <c r="CP2762" s="380">
        <v>246747</v>
      </c>
      <c r="CQ2762" s="380" t="s">
        <v>141646</v>
      </c>
    </row>
    <row r="2763" spans="94:95" ht="14.5" x14ac:dyDescent="0.3">
      <c r="CP2763" s="380">
        <v>246749</v>
      </c>
      <c r="CQ2763" s="380" t="s">
        <v>141646</v>
      </c>
    </row>
    <row r="2764" spans="94:95" ht="14.5" x14ac:dyDescent="0.3">
      <c r="CP2764" s="380">
        <v>246761</v>
      </c>
      <c r="CQ2764" s="380" t="s">
        <v>141646</v>
      </c>
    </row>
    <row r="2765" spans="94:95" ht="14.5" x14ac:dyDescent="0.3">
      <c r="CP2765" s="380">
        <v>246762</v>
      </c>
      <c r="CQ2765" s="380" t="s">
        <v>141646</v>
      </c>
    </row>
    <row r="2766" spans="94:95" ht="14.5" x14ac:dyDescent="0.3">
      <c r="CP2766" s="380">
        <v>246763</v>
      </c>
      <c r="CQ2766" s="380" t="s">
        <v>141646</v>
      </c>
    </row>
    <row r="2767" spans="94:95" ht="14.5" x14ac:dyDescent="0.3">
      <c r="CP2767" s="380">
        <v>246764</v>
      </c>
      <c r="CQ2767" s="380" t="s">
        <v>141646</v>
      </c>
    </row>
    <row r="2768" spans="94:95" ht="14.5" x14ac:dyDescent="0.3">
      <c r="CP2768" s="380">
        <v>247001</v>
      </c>
      <c r="CQ2768" s="380" t="s">
        <v>141646</v>
      </c>
    </row>
    <row r="2769" spans="94:95" ht="14.5" x14ac:dyDescent="0.3">
      <c r="CP2769" s="380">
        <v>247002</v>
      </c>
      <c r="CQ2769" s="380" t="s">
        <v>141646</v>
      </c>
    </row>
    <row r="2770" spans="94:95" ht="14.5" x14ac:dyDescent="0.3">
      <c r="CP2770" s="380">
        <v>247120</v>
      </c>
      <c r="CQ2770" s="380" t="s">
        <v>141646</v>
      </c>
    </row>
    <row r="2771" spans="94:95" ht="14.5" x14ac:dyDescent="0.3">
      <c r="CP2771" s="380">
        <v>247121</v>
      </c>
      <c r="CQ2771" s="380" t="s">
        <v>141646</v>
      </c>
    </row>
    <row r="2772" spans="94:95" ht="14.5" x14ac:dyDescent="0.3">
      <c r="CP2772" s="380">
        <v>247122</v>
      </c>
      <c r="CQ2772" s="380" t="s">
        <v>141646</v>
      </c>
    </row>
    <row r="2773" spans="94:95" ht="14.5" x14ac:dyDescent="0.3">
      <c r="CP2773" s="380">
        <v>247129</v>
      </c>
      <c r="CQ2773" s="380" t="s">
        <v>141646</v>
      </c>
    </row>
    <row r="2774" spans="94:95" ht="14.5" x14ac:dyDescent="0.3">
      <c r="CP2774" s="380">
        <v>247231</v>
      </c>
      <c r="CQ2774" s="380" t="s">
        <v>141646</v>
      </c>
    </row>
    <row r="2775" spans="94:95" ht="14.5" x14ac:dyDescent="0.3">
      <c r="CP2775" s="380">
        <v>247232</v>
      </c>
      <c r="CQ2775" s="380" t="s">
        <v>141646</v>
      </c>
    </row>
    <row r="2776" spans="94:95" ht="14.5" x14ac:dyDescent="0.3">
      <c r="CP2776" s="380">
        <v>247340</v>
      </c>
      <c r="CQ2776" s="380" t="s">
        <v>141646</v>
      </c>
    </row>
    <row r="2777" spans="94:95" ht="14.5" x14ac:dyDescent="0.3">
      <c r="CP2777" s="380">
        <v>247341</v>
      </c>
      <c r="CQ2777" s="380" t="s">
        <v>141646</v>
      </c>
    </row>
    <row r="2778" spans="94:95" ht="14.5" x14ac:dyDescent="0.3">
      <c r="CP2778" s="380">
        <v>247342</v>
      </c>
      <c r="CQ2778" s="380" t="s">
        <v>141646</v>
      </c>
    </row>
    <row r="2779" spans="94:95" ht="14.5" x14ac:dyDescent="0.3">
      <c r="CP2779" s="380">
        <v>247343</v>
      </c>
      <c r="CQ2779" s="380" t="s">
        <v>141646</v>
      </c>
    </row>
    <row r="2780" spans="94:95" ht="14.5" x14ac:dyDescent="0.3">
      <c r="CP2780" s="380">
        <v>247451</v>
      </c>
      <c r="CQ2780" s="380" t="s">
        <v>141646</v>
      </c>
    </row>
    <row r="2781" spans="94:95" ht="14.5" x14ac:dyDescent="0.3">
      <c r="CP2781" s="380">
        <v>247452</v>
      </c>
      <c r="CQ2781" s="380" t="s">
        <v>141646</v>
      </c>
    </row>
    <row r="2782" spans="94:95" ht="14.5" x14ac:dyDescent="0.3">
      <c r="CP2782" s="380">
        <v>247453</v>
      </c>
      <c r="CQ2782" s="380" t="s">
        <v>141646</v>
      </c>
    </row>
    <row r="2783" spans="94:95" ht="14.5" x14ac:dyDescent="0.3">
      <c r="CP2783" s="380">
        <v>247551</v>
      </c>
      <c r="CQ2783" s="380" t="s">
        <v>141646</v>
      </c>
    </row>
    <row r="2784" spans="94:95" ht="14.5" x14ac:dyDescent="0.3">
      <c r="CP2784" s="380">
        <v>247554</v>
      </c>
      <c r="CQ2784" s="380" t="s">
        <v>141646</v>
      </c>
    </row>
    <row r="2785" spans="94:95" ht="14.5" x14ac:dyDescent="0.3">
      <c r="CP2785" s="380">
        <v>247656</v>
      </c>
      <c r="CQ2785" s="380" t="s">
        <v>141647</v>
      </c>
    </row>
    <row r="2786" spans="94:95" ht="14.5" x14ac:dyDescent="0.3">
      <c r="CP2786" s="380">
        <v>247661</v>
      </c>
      <c r="CQ2786" s="380" t="s">
        <v>141647</v>
      </c>
    </row>
    <row r="2787" spans="94:95" ht="14.5" x14ac:dyDescent="0.3">
      <c r="CP2787" s="380">
        <v>247663</v>
      </c>
      <c r="CQ2787" s="380" t="s">
        <v>141647</v>
      </c>
    </row>
    <row r="2788" spans="94:95" ht="14.5" x14ac:dyDescent="0.3">
      <c r="CP2788" s="380">
        <v>247664</v>
      </c>
      <c r="CQ2788" s="380" t="s">
        <v>141647</v>
      </c>
    </row>
    <row r="2789" spans="94:95" ht="14.5" x14ac:dyDescent="0.3">
      <c r="CP2789" s="380">
        <v>247665</v>
      </c>
      <c r="CQ2789" s="380" t="s">
        <v>141647</v>
      </c>
    </row>
    <row r="2790" spans="94:95" ht="14.5" x14ac:dyDescent="0.3">
      <c r="CP2790" s="380">
        <v>247666</v>
      </c>
      <c r="CQ2790" s="380" t="s">
        <v>141647</v>
      </c>
    </row>
    <row r="2791" spans="94:95" ht="14.5" x14ac:dyDescent="0.3">
      <c r="CP2791" s="380">
        <v>247667</v>
      </c>
      <c r="CQ2791" s="380" t="s">
        <v>141647</v>
      </c>
    </row>
    <row r="2792" spans="94:95" ht="14.5" x14ac:dyDescent="0.3">
      <c r="CP2792" s="380">
        <v>247668</v>
      </c>
      <c r="CQ2792" s="380" t="s">
        <v>141647</v>
      </c>
    </row>
    <row r="2793" spans="94:95" ht="14.5" x14ac:dyDescent="0.3">
      <c r="CP2793" s="380">
        <v>247669</v>
      </c>
      <c r="CQ2793" s="380" t="s">
        <v>141646</v>
      </c>
    </row>
    <row r="2794" spans="94:95" ht="14.5" x14ac:dyDescent="0.3">
      <c r="CP2794" s="380">
        <v>247670</v>
      </c>
      <c r="CQ2794" s="380" t="s">
        <v>141647</v>
      </c>
    </row>
    <row r="2795" spans="94:95" ht="14.5" x14ac:dyDescent="0.3">
      <c r="CP2795" s="380">
        <v>247671</v>
      </c>
      <c r="CQ2795" s="380" t="s">
        <v>141647</v>
      </c>
    </row>
    <row r="2796" spans="94:95" ht="14.5" x14ac:dyDescent="0.3">
      <c r="CP2796" s="380">
        <v>247771</v>
      </c>
      <c r="CQ2796" s="380" t="s">
        <v>141646</v>
      </c>
    </row>
    <row r="2797" spans="94:95" ht="14.5" x14ac:dyDescent="0.3">
      <c r="CP2797" s="380">
        <v>247772</v>
      </c>
      <c r="CQ2797" s="380" t="s">
        <v>141646</v>
      </c>
    </row>
    <row r="2798" spans="94:95" ht="14.5" x14ac:dyDescent="0.3">
      <c r="CP2798" s="380">
        <v>247773</v>
      </c>
      <c r="CQ2798" s="380" t="s">
        <v>141646</v>
      </c>
    </row>
    <row r="2799" spans="94:95" ht="14.5" x14ac:dyDescent="0.3">
      <c r="CP2799" s="380">
        <v>247774</v>
      </c>
      <c r="CQ2799" s="380" t="s">
        <v>141646</v>
      </c>
    </row>
    <row r="2800" spans="94:95" ht="14.5" x14ac:dyDescent="0.3">
      <c r="CP2800" s="380">
        <v>247775</v>
      </c>
      <c r="CQ2800" s="380" t="s">
        <v>141646</v>
      </c>
    </row>
    <row r="2801" spans="94:95" ht="14.5" x14ac:dyDescent="0.3">
      <c r="CP2801" s="380">
        <v>247776</v>
      </c>
      <c r="CQ2801" s="380" t="s">
        <v>141646</v>
      </c>
    </row>
    <row r="2802" spans="94:95" ht="14.5" x14ac:dyDescent="0.3">
      <c r="CP2802" s="380">
        <v>247777</v>
      </c>
      <c r="CQ2802" s="380" t="s">
        <v>141646</v>
      </c>
    </row>
    <row r="2803" spans="94:95" ht="14.5" x14ac:dyDescent="0.3">
      <c r="CP2803" s="380">
        <v>247778</v>
      </c>
      <c r="CQ2803" s="380" t="s">
        <v>141646</v>
      </c>
    </row>
    <row r="2804" spans="94:95" ht="14.5" x14ac:dyDescent="0.3">
      <c r="CP2804" s="380">
        <v>248001</v>
      </c>
      <c r="CQ2804" s="380" t="s">
        <v>141647</v>
      </c>
    </row>
    <row r="2805" spans="94:95" ht="14.5" x14ac:dyDescent="0.3">
      <c r="CP2805" s="380">
        <v>248002</v>
      </c>
      <c r="CQ2805" s="380" t="s">
        <v>141647</v>
      </c>
    </row>
    <row r="2806" spans="94:95" ht="14.5" x14ac:dyDescent="0.3">
      <c r="CP2806" s="380">
        <v>248003</v>
      </c>
      <c r="CQ2806" s="380" t="s">
        <v>141647</v>
      </c>
    </row>
    <row r="2807" spans="94:95" ht="14.5" x14ac:dyDescent="0.3">
      <c r="CP2807" s="380">
        <v>248005</v>
      </c>
      <c r="CQ2807" s="380" t="s">
        <v>141647</v>
      </c>
    </row>
    <row r="2808" spans="94:95" ht="14.5" x14ac:dyDescent="0.3">
      <c r="CP2808" s="380">
        <v>248006</v>
      </c>
      <c r="CQ2808" s="380" t="s">
        <v>141647</v>
      </c>
    </row>
    <row r="2809" spans="94:95" ht="14.5" x14ac:dyDescent="0.3">
      <c r="CP2809" s="380">
        <v>248007</v>
      </c>
      <c r="CQ2809" s="380" t="s">
        <v>141647</v>
      </c>
    </row>
    <row r="2810" spans="94:95" ht="14.5" x14ac:dyDescent="0.3">
      <c r="CP2810" s="380">
        <v>248008</v>
      </c>
      <c r="CQ2810" s="380" t="s">
        <v>141647</v>
      </c>
    </row>
    <row r="2811" spans="94:95" ht="14.5" x14ac:dyDescent="0.3">
      <c r="CP2811" s="380">
        <v>248009</v>
      </c>
      <c r="CQ2811" s="380" t="s">
        <v>141647</v>
      </c>
    </row>
    <row r="2812" spans="94:95" ht="14.5" x14ac:dyDescent="0.3">
      <c r="CP2812" s="380">
        <v>248011</v>
      </c>
      <c r="CQ2812" s="380" t="s">
        <v>141647</v>
      </c>
    </row>
    <row r="2813" spans="94:95" ht="14.5" x14ac:dyDescent="0.3">
      <c r="CP2813" s="380">
        <v>248012</v>
      </c>
      <c r="CQ2813" s="380" t="s">
        <v>141647</v>
      </c>
    </row>
    <row r="2814" spans="94:95" ht="14.5" x14ac:dyDescent="0.3">
      <c r="CP2814" s="380">
        <v>248013</v>
      </c>
      <c r="CQ2814" s="380" t="s">
        <v>141647</v>
      </c>
    </row>
    <row r="2815" spans="94:95" ht="14.5" x14ac:dyDescent="0.3">
      <c r="CP2815" s="380">
        <v>248014</v>
      </c>
      <c r="CQ2815" s="380" t="s">
        <v>141647</v>
      </c>
    </row>
    <row r="2816" spans="94:95" ht="14.5" x14ac:dyDescent="0.3">
      <c r="CP2816" s="380">
        <v>248015</v>
      </c>
      <c r="CQ2816" s="380" t="s">
        <v>141647</v>
      </c>
    </row>
    <row r="2817" spans="94:95" ht="14.5" x14ac:dyDescent="0.3">
      <c r="CP2817" s="380">
        <v>248016</v>
      </c>
      <c r="CQ2817" s="380" t="s">
        <v>141647</v>
      </c>
    </row>
    <row r="2818" spans="94:95" ht="14.5" x14ac:dyDescent="0.3">
      <c r="CP2818" s="380">
        <v>248018</v>
      </c>
      <c r="CQ2818" s="380" t="s">
        <v>141647</v>
      </c>
    </row>
    <row r="2819" spans="94:95" ht="14.5" x14ac:dyDescent="0.3">
      <c r="CP2819" s="380">
        <v>248019</v>
      </c>
      <c r="CQ2819" s="380" t="s">
        <v>141647</v>
      </c>
    </row>
    <row r="2820" spans="94:95" ht="14.5" x14ac:dyDescent="0.3">
      <c r="CP2820" s="380">
        <v>248121</v>
      </c>
      <c r="CQ2820" s="380" t="s">
        <v>141647</v>
      </c>
    </row>
    <row r="2821" spans="94:95" ht="14.5" x14ac:dyDescent="0.3">
      <c r="CP2821" s="380">
        <v>248122</v>
      </c>
      <c r="CQ2821" s="380" t="s">
        <v>141647</v>
      </c>
    </row>
    <row r="2822" spans="94:95" ht="14.5" x14ac:dyDescent="0.3">
      <c r="CP2822" s="380">
        <v>248123</v>
      </c>
      <c r="CQ2822" s="380" t="s">
        <v>141647</v>
      </c>
    </row>
    <row r="2823" spans="94:95" ht="14.5" x14ac:dyDescent="0.3">
      <c r="CP2823" s="380">
        <v>248124</v>
      </c>
      <c r="CQ2823" s="380" t="s">
        <v>141647</v>
      </c>
    </row>
    <row r="2824" spans="94:95" ht="14.5" x14ac:dyDescent="0.3">
      <c r="CP2824" s="380">
        <v>248125</v>
      </c>
      <c r="CQ2824" s="380" t="s">
        <v>141647</v>
      </c>
    </row>
    <row r="2825" spans="94:95" ht="14.5" x14ac:dyDescent="0.3">
      <c r="CP2825" s="380">
        <v>248140</v>
      </c>
      <c r="CQ2825" s="380" t="s">
        <v>141647</v>
      </c>
    </row>
    <row r="2826" spans="94:95" ht="14.5" x14ac:dyDescent="0.3">
      <c r="CP2826" s="380">
        <v>248142</v>
      </c>
      <c r="CQ2826" s="380" t="s">
        <v>141647</v>
      </c>
    </row>
    <row r="2827" spans="94:95" ht="14.5" x14ac:dyDescent="0.3">
      <c r="CP2827" s="380">
        <v>248143</v>
      </c>
      <c r="CQ2827" s="380" t="s">
        <v>141647</v>
      </c>
    </row>
    <row r="2828" spans="94:95" ht="14.5" x14ac:dyDescent="0.3">
      <c r="CP2828" s="380">
        <v>248145</v>
      </c>
      <c r="CQ2828" s="380" t="s">
        <v>141647</v>
      </c>
    </row>
    <row r="2829" spans="94:95" ht="14.5" x14ac:dyDescent="0.3">
      <c r="CP2829" s="380">
        <v>248146</v>
      </c>
      <c r="CQ2829" s="380" t="s">
        <v>141647</v>
      </c>
    </row>
    <row r="2830" spans="94:95" ht="14.5" x14ac:dyDescent="0.3">
      <c r="CP2830" s="380">
        <v>248158</v>
      </c>
      <c r="CQ2830" s="380" t="s">
        <v>141647</v>
      </c>
    </row>
    <row r="2831" spans="94:95" ht="14.5" x14ac:dyDescent="0.3">
      <c r="CP2831" s="380">
        <v>248159</v>
      </c>
      <c r="CQ2831" s="380" t="s">
        <v>141647</v>
      </c>
    </row>
    <row r="2832" spans="94:95" ht="14.5" x14ac:dyDescent="0.3">
      <c r="CP2832" s="380">
        <v>248165</v>
      </c>
      <c r="CQ2832" s="380" t="s">
        <v>141647</v>
      </c>
    </row>
    <row r="2833" spans="94:95" ht="14.5" x14ac:dyDescent="0.3">
      <c r="CP2833" s="380">
        <v>248171</v>
      </c>
      <c r="CQ2833" s="380" t="s">
        <v>141647</v>
      </c>
    </row>
    <row r="2834" spans="94:95" ht="14.5" x14ac:dyDescent="0.3">
      <c r="CP2834" s="380">
        <v>248179</v>
      </c>
      <c r="CQ2834" s="380" t="s">
        <v>141647</v>
      </c>
    </row>
    <row r="2835" spans="94:95" ht="14.5" x14ac:dyDescent="0.3">
      <c r="CP2835" s="380">
        <v>248195</v>
      </c>
      <c r="CQ2835" s="380" t="s">
        <v>141647</v>
      </c>
    </row>
    <row r="2836" spans="94:95" ht="14.5" x14ac:dyDescent="0.3">
      <c r="CP2836" s="380">
        <v>248196</v>
      </c>
      <c r="CQ2836" s="380" t="s">
        <v>141647</v>
      </c>
    </row>
    <row r="2837" spans="94:95" ht="14.5" x14ac:dyDescent="0.3">
      <c r="CP2837" s="380">
        <v>248197</v>
      </c>
      <c r="CQ2837" s="380" t="s">
        <v>141647</v>
      </c>
    </row>
    <row r="2838" spans="94:95" ht="14.5" x14ac:dyDescent="0.3">
      <c r="CP2838" s="380">
        <v>248198</v>
      </c>
      <c r="CQ2838" s="380" t="s">
        <v>141647</v>
      </c>
    </row>
    <row r="2839" spans="94:95" ht="14.5" x14ac:dyDescent="0.3">
      <c r="CP2839" s="380">
        <v>248199</v>
      </c>
      <c r="CQ2839" s="380" t="s">
        <v>141647</v>
      </c>
    </row>
    <row r="2840" spans="94:95" ht="14.5" x14ac:dyDescent="0.3">
      <c r="CP2840" s="380">
        <v>249001</v>
      </c>
      <c r="CQ2840" s="380" t="s">
        <v>141647</v>
      </c>
    </row>
    <row r="2841" spans="94:95" ht="14.5" x14ac:dyDescent="0.3">
      <c r="CP2841" s="380">
        <v>249121</v>
      </c>
      <c r="CQ2841" s="380" t="s">
        <v>141647</v>
      </c>
    </row>
    <row r="2842" spans="94:95" ht="14.5" x14ac:dyDescent="0.3">
      <c r="CP2842" s="380">
        <v>249122</v>
      </c>
      <c r="CQ2842" s="380" t="s">
        <v>141647</v>
      </c>
    </row>
    <row r="2843" spans="94:95" ht="14.5" x14ac:dyDescent="0.3">
      <c r="CP2843" s="380">
        <v>249123</v>
      </c>
      <c r="CQ2843" s="380" t="s">
        <v>141647</v>
      </c>
    </row>
    <row r="2844" spans="94:95" ht="14.5" x14ac:dyDescent="0.3">
      <c r="CP2844" s="380">
        <v>249124</v>
      </c>
      <c r="CQ2844" s="380" t="s">
        <v>141647</v>
      </c>
    </row>
    <row r="2845" spans="94:95" ht="14.5" x14ac:dyDescent="0.3">
      <c r="CP2845" s="380">
        <v>249125</v>
      </c>
      <c r="CQ2845" s="380" t="s">
        <v>141647</v>
      </c>
    </row>
    <row r="2846" spans="94:95" ht="14.5" x14ac:dyDescent="0.3">
      <c r="CP2846" s="380">
        <v>249126</v>
      </c>
      <c r="CQ2846" s="380" t="s">
        <v>141647</v>
      </c>
    </row>
    <row r="2847" spans="94:95" ht="14.5" x14ac:dyDescent="0.3">
      <c r="CP2847" s="380">
        <v>249127</v>
      </c>
      <c r="CQ2847" s="380" t="s">
        <v>141647</v>
      </c>
    </row>
    <row r="2848" spans="94:95" ht="14.5" x14ac:dyDescent="0.3">
      <c r="CP2848" s="380">
        <v>249128</v>
      </c>
      <c r="CQ2848" s="380" t="s">
        <v>141647</v>
      </c>
    </row>
    <row r="2849" spans="94:95" ht="14.5" x14ac:dyDescent="0.3">
      <c r="CP2849" s="380">
        <v>249130</v>
      </c>
      <c r="CQ2849" s="380" t="s">
        <v>141647</v>
      </c>
    </row>
    <row r="2850" spans="94:95" ht="14.5" x14ac:dyDescent="0.3">
      <c r="CP2850" s="380">
        <v>249131</v>
      </c>
      <c r="CQ2850" s="380" t="s">
        <v>141647</v>
      </c>
    </row>
    <row r="2851" spans="94:95" ht="14.5" x14ac:dyDescent="0.3">
      <c r="CP2851" s="380">
        <v>249132</v>
      </c>
      <c r="CQ2851" s="380" t="s">
        <v>141647</v>
      </c>
    </row>
    <row r="2852" spans="94:95" ht="14.5" x14ac:dyDescent="0.3">
      <c r="CP2852" s="380">
        <v>249135</v>
      </c>
      <c r="CQ2852" s="380" t="s">
        <v>141647</v>
      </c>
    </row>
    <row r="2853" spans="94:95" ht="14.5" x14ac:dyDescent="0.3">
      <c r="CP2853" s="380">
        <v>249136</v>
      </c>
      <c r="CQ2853" s="380" t="s">
        <v>141647</v>
      </c>
    </row>
    <row r="2854" spans="94:95" ht="14.5" x14ac:dyDescent="0.3">
      <c r="CP2854" s="380">
        <v>249137</v>
      </c>
      <c r="CQ2854" s="380" t="s">
        <v>141647</v>
      </c>
    </row>
    <row r="2855" spans="94:95" ht="14.5" x14ac:dyDescent="0.3">
      <c r="CP2855" s="380">
        <v>249141</v>
      </c>
      <c r="CQ2855" s="380" t="s">
        <v>141647</v>
      </c>
    </row>
    <row r="2856" spans="94:95" ht="14.5" x14ac:dyDescent="0.3">
      <c r="CP2856" s="380">
        <v>249145</v>
      </c>
      <c r="CQ2856" s="380" t="s">
        <v>141647</v>
      </c>
    </row>
    <row r="2857" spans="94:95" ht="14.5" x14ac:dyDescent="0.3">
      <c r="CP2857" s="380">
        <v>249146</v>
      </c>
      <c r="CQ2857" s="380" t="s">
        <v>141647</v>
      </c>
    </row>
    <row r="2858" spans="94:95" ht="14.5" x14ac:dyDescent="0.3">
      <c r="CP2858" s="380">
        <v>249151</v>
      </c>
      <c r="CQ2858" s="380" t="s">
        <v>141647</v>
      </c>
    </row>
    <row r="2859" spans="94:95" ht="14.5" x14ac:dyDescent="0.3">
      <c r="CP2859" s="380">
        <v>249152</v>
      </c>
      <c r="CQ2859" s="380" t="s">
        <v>141647</v>
      </c>
    </row>
    <row r="2860" spans="94:95" ht="14.5" x14ac:dyDescent="0.3">
      <c r="CP2860" s="380">
        <v>249155</v>
      </c>
      <c r="CQ2860" s="380" t="s">
        <v>141647</v>
      </c>
    </row>
    <row r="2861" spans="94:95" ht="14.5" x14ac:dyDescent="0.3">
      <c r="CP2861" s="380">
        <v>249161</v>
      </c>
      <c r="CQ2861" s="380" t="s">
        <v>141647</v>
      </c>
    </row>
    <row r="2862" spans="94:95" ht="14.5" x14ac:dyDescent="0.3">
      <c r="CP2862" s="380">
        <v>249165</v>
      </c>
      <c r="CQ2862" s="380" t="s">
        <v>141647</v>
      </c>
    </row>
    <row r="2863" spans="94:95" ht="14.5" x14ac:dyDescent="0.3">
      <c r="CP2863" s="380">
        <v>249171</v>
      </c>
      <c r="CQ2863" s="380" t="s">
        <v>141647</v>
      </c>
    </row>
    <row r="2864" spans="94:95" ht="14.5" x14ac:dyDescent="0.3">
      <c r="CP2864" s="380">
        <v>249175</v>
      </c>
      <c r="CQ2864" s="380" t="s">
        <v>141647</v>
      </c>
    </row>
    <row r="2865" spans="94:95" ht="14.5" x14ac:dyDescent="0.3">
      <c r="CP2865" s="380">
        <v>249180</v>
      </c>
      <c r="CQ2865" s="380" t="s">
        <v>141647</v>
      </c>
    </row>
    <row r="2866" spans="94:95" ht="14.5" x14ac:dyDescent="0.3">
      <c r="CP2866" s="380">
        <v>249181</v>
      </c>
      <c r="CQ2866" s="380" t="s">
        <v>141647</v>
      </c>
    </row>
    <row r="2867" spans="94:95" ht="14.5" x14ac:dyDescent="0.3">
      <c r="CP2867" s="380">
        <v>249185</v>
      </c>
      <c r="CQ2867" s="380" t="s">
        <v>141647</v>
      </c>
    </row>
    <row r="2868" spans="94:95" ht="14.5" x14ac:dyDescent="0.3">
      <c r="CP2868" s="380">
        <v>249186</v>
      </c>
      <c r="CQ2868" s="380" t="s">
        <v>141647</v>
      </c>
    </row>
    <row r="2869" spans="94:95" ht="14.5" x14ac:dyDescent="0.3">
      <c r="CP2869" s="380">
        <v>249192</v>
      </c>
      <c r="CQ2869" s="380" t="s">
        <v>141647</v>
      </c>
    </row>
    <row r="2870" spans="94:95" ht="14.5" x14ac:dyDescent="0.3">
      <c r="CP2870" s="380">
        <v>249193</v>
      </c>
      <c r="CQ2870" s="380" t="s">
        <v>141647</v>
      </c>
    </row>
    <row r="2871" spans="94:95" ht="14.5" x14ac:dyDescent="0.3">
      <c r="CP2871" s="380">
        <v>249194</v>
      </c>
      <c r="CQ2871" s="380" t="s">
        <v>141647</v>
      </c>
    </row>
    <row r="2872" spans="94:95" ht="14.5" x14ac:dyDescent="0.3">
      <c r="CP2872" s="380">
        <v>249195</v>
      </c>
      <c r="CQ2872" s="380" t="s">
        <v>141647</v>
      </c>
    </row>
    <row r="2873" spans="94:95" ht="14.5" x14ac:dyDescent="0.3">
      <c r="CP2873" s="380">
        <v>249196</v>
      </c>
      <c r="CQ2873" s="380" t="s">
        <v>141647</v>
      </c>
    </row>
    <row r="2874" spans="94:95" ht="14.5" x14ac:dyDescent="0.3">
      <c r="CP2874" s="380">
        <v>249199</v>
      </c>
      <c r="CQ2874" s="380" t="s">
        <v>141647</v>
      </c>
    </row>
    <row r="2875" spans="94:95" ht="14.5" x14ac:dyDescent="0.3">
      <c r="CP2875" s="380">
        <v>249201</v>
      </c>
      <c r="CQ2875" s="380" t="s">
        <v>141647</v>
      </c>
    </row>
    <row r="2876" spans="94:95" ht="14.5" x14ac:dyDescent="0.3">
      <c r="CP2876" s="380">
        <v>249202</v>
      </c>
      <c r="CQ2876" s="380" t="s">
        <v>141647</v>
      </c>
    </row>
    <row r="2877" spans="94:95" ht="14.5" x14ac:dyDescent="0.3">
      <c r="CP2877" s="380">
        <v>249203</v>
      </c>
      <c r="CQ2877" s="380" t="s">
        <v>141647</v>
      </c>
    </row>
    <row r="2878" spans="94:95" ht="14.5" x14ac:dyDescent="0.3">
      <c r="CP2878" s="380">
        <v>249204</v>
      </c>
      <c r="CQ2878" s="380" t="s">
        <v>141647</v>
      </c>
    </row>
    <row r="2879" spans="94:95" ht="14.5" x14ac:dyDescent="0.3">
      <c r="CP2879" s="380">
        <v>249205</v>
      </c>
      <c r="CQ2879" s="380" t="s">
        <v>141647</v>
      </c>
    </row>
    <row r="2880" spans="94:95" ht="14.5" x14ac:dyDescent="0.3">
      <c r="CP2880" s="380">
        <v>249301</v>
      </c>
      <c r="CQ2880" s="380" t="s">
        <v>141647</v>
      </c>
    </row>
    <row r="2881" spans="94:95" ht="14.5" x14ac:dyDescent="0.3">
      <c r="CP2881" s="380">
        <v>249302</v>
      </c>
      <c r="CQ2881" s="380" t="s">
        <v>141647</v>
      </c>
    </row>
    <row r="2882" spans="94:95" ht="14.5" x14ac:dyDescent="0.3">
      <c r="CP2882" s="380">
        <v>249304</v>
      </c>
      <c r="CQ2882" s="380" t="s">
        <v>141647</v>
      </c>
    </row>
    <row r="2883" spans="94:95" ht="14.5" x14ac:dyDescent="0.3">
      <c r="CP2883" s="380">
        <v>249306</v>
      </c>
      <c r="CQ2883" s="380" t="s">
        <v>141647</v>
      </c>
    </row>
    <row r="2884" spans="94:95" ht="14.5" x14ac:dyDescent="0.3">
      <c r="CP2884" s="380">
        <v>249401</v>
      </c>
      <c r="CQ2884" s="380" t="s">
        <v>141647</v>
      </c>
    </row>
    <row r="2885" spans="94:95" ht="14.5" x14ac:dyDescent="0.3">
      <c r="CP2885" s="380">
        <v>249402</v>
      </c>
      <c r="CQ2885" s="380" t="s">
        <v>141647</v>
      </c>
    </row>
    <row r="2886" spans="94:95" ht="14.5" x14ac:dyDescent="0.3">
      <c r="CP2886" s="380">
        <v>249403</v>
      </c>
      <c r="CQ2886" s="380" t="s">
        <v>141647</v>
      </c>
    </row>
    <row r="2887" spans="94:95" ht="14.5" x14ac:dyDescent="0.3">
      <c r="CP2887" s="380">
        <v>249404</v>
      </c>
      <c r="CQ2887" s="380" t="s">
        <v>141647</v>
      </c>
    </row>
    <row r="2888" spans="94:95" ht="14.5" x14ac:dyDescent="0.3">
      <c r="CP2888" s="380">
        <v>249405</v>
      </c>
      <c r="CQ2888" s="380" t="s">
        <v>141647</v>
      </c>
    </row>
    <row r="2889" spans="94:95" ht="14.5" x14ac:dyDescent="0.3">
      <c r="CP2889" s="380">
        <v>249407</v>
      </c>
      <c r="CQ2889" s="380" t="s">
        <v>141647</v>
      </c>
    </row>
    <row r="2890" spans="94:95" ht="14.5" x14ac:dyDescent="0.3">
      <c r="CP2890" s="380">
        <v>249408</v>
      </c>
      <c r="CQ2890" s="380" t="s">
        <v>141647</v>
      </c>
    </row>
    <row r="2891" spans="94:95" ht="14.5" x14ac:dyDescent="0.3">
      <c r="CP2891" s="380">
        <v>249410</v>
      </c>
      <c r="CQ2891" s="380" t="s">
        <v>141647</v>
      </c>
    </row>
    <row r="2892" spans="94:95" ht="14.5" x14ac:dyDescent="0.3">
      <c r="CP2892" s="380">
        <v>249411</v>
      </c>
      <c r="CQ2892" s="380" t="s">
        <v>141647</v>
      </c>
    </row>
    <row r="2893" spans="94:95" ht="14.5" x14ac:dyDescent="0.3">
      <c r="CP2893" s="380">
        <v>250001</v>
      </c>
      <c r="CQ2893" s="380" t="s">
        <v>141646</v>
      </c>
    </row>
    <row r="2894" spans="94:95" ht="14.5" x14ac:dyDescent="0.3">
      <c r="CP2894" s="380">
        <v>250002</v>
      </c>
      <c r="CQ2894" s="380" t="s">
        <v>141646</v>
      </c>
    </row>
    <row r="2895" spans="94:95" ht="14.5" x14ac:dyDescent="0.3">
      <c r="CP2895" s="380">
        <v>250003</v>
      </c>
      <c r="CQ2895" s="380" t="s">
        <v>141646</v>
      </c>
    </row>
    <row r="2896" spans="94:95" ht="14.5" x14ac:dyDescent="0.3">
      <c r="CP2896" s="380">
        <v>250004</v>
      </c>
      <c r="CQ2896" s="380" t="s">
        <v>141646</v>
      </c>
    </row>
    <row r="2897" spans="94:95" ht="14.5" x14ac:dyDescent="0.3">
      <c r="CP2897" s="380">
        <v>250005</v>
      </c>
      <c r="CQ2897" s="380" t="s">
        <v>141646</v>
      </c>
    </row>
    <row r="2898" spans="94:95" ht="14.5" x14ac:dyDescent="0.3">
      <c r="CP2898" s="380">
        <v>250101</v>
      </c>
      <c r="CQ2898" s="380" t="s">
        <v>141646</v>
      </c>
    </row>
    <row r="2899" spans="94:95" ht="14.5" x14ac:dyDescent="0.3">
      <c r="CP2899" s="380">
        <v>250103</v>
      </c>
      <c r="CQ2899" s="380" t="s">
        <v>141646</v>
      </c>
    </row>
    <row r="2900" spans="94:95" ht="14.5" x14ac:dyDescent="0.3">
      <c r="CP2900" s="380">
        <v>250104</v>
      </c>
      <c r="CQ2900" s="380" t="s">
        <v>141646</v>
      </c>
    </row>
    <row r="2901" spans="94:95" ht="14.5" x14ac:dyDescent="0.3">
      <c r="CP2901" s="380">
        <v>250106</v>
      </c>
      <c r="CQ2901" s="380" t="s">
        <v>141646</v>
      </c>
    </row>
    <row r="2902" spans="94:95" ht="14.5" x14ac:dyDescent="0.3">
      <c r="CP2902" s="380">
        <v>250110</v>
      </c>
      <c r="CQ2902" s="380" t="s">
        <v>141646</v>
      </c>
    </row>
    <row r="2903" spans="94:95" ht="14.5" x14ac:dyDescent="0.3">
      <c r="CP2903" s="380">
        <v>250205</v>
      </c>
      <c r="CQ2903" s="380" t="s">
        <v>141646</v>
      </c>
    </row>
    <row r="2904" spans="94:95" ht="14.5" x14ac:dyDescent="0.3">
      <c r="CP2904" s="380">
        <v>250221</v>
      </c>
      <c r="CQ2904" s="380" t="s">
        <v>141646</v>
      </c>
    </row>
    <row r="2905" spans="94:95" ht="14.5" x14ac:dyDescent="0.3">
      <c r="CP2905" s="380">
        <v>250222</v>
      </c>
      <c r="CQ2905" s="380" t="s">
        <v>141646</v>
      </c>
    </row>
    <row r="2906" spans="94:95" ht="14.5" x14ac:dyDescent="0.3">
      <c r="CP2906" s="380">
        <v>250223</v>
      </c>
      <c r="CQ2906" s="380" t="s">
        <v>141646</v>
      </c>
    </row>
    <row r="2907" spans="94:95" ht="14.5" x14ac:dyDescent="0.3">
      <c r="CP2907" s="380">
        <v>250341</v>
      </c>
      <c r="CQ2907" s="380" t="s">
        <v>141646</v>
      </c>
    </row>
    <row r="2908" spans="94:95" ht="14.5" x14ac:dyDescent="0.3">
      <c r="CP2908" s="380">
        <v>250342</v>
      </c>
      <c r="CQ2908" s="380" t="s">
        <v>141646</v>
      </c>
    </row>
    <row r="2909" spans="94:95" ht="14.5" x14ac:dyDescent="0.3">
      <c r="CP2909" s="380">
        <v>250344</v>
      </c>
      <c r="CQ2909" s="380" t="s">
        <v>141646</v>
      </c>
    </row>
    <row r="2910" spans="94:95" ht="14.5" x14ac:dyDescent="0.3">
      <c r="CP2910" s="380">
        <v>250345</v>
      </c>
      <c r="CQ2910" s="380" t="s">
        <v>141646</v>
      </c>
    </row>
    <row r="2911" spans="94:95" ht="14.5" x14ac:dyDescent="0.3">
      <c r="CP2911" s="380">
        <v>250401</v>
      </c>
      <c r="CQ2911" s="380" t="s">
        <v>141646</v>
      </c>
    </row>
    <row r="2912" spans="94:95" ht="14.5" x14ac:dyDescent="0.3">
      <c r="CP2912" s="380">
        <v>250402</v>
      </c>
      <c r="CQ2912" s="380" t="s">
        <v>141646</v>
      </c>
    </row>
    <row r="2913" spans="94:95" ht="14.5" x14ac:dyDescent="0.3">
      <c r="CP2913" s="380">
        <v>250404</v>
      </c>
      <c r="CQ2913" s="380" t="s">
        <v>141646</v>
      </c>
    </row>
    <row r="2914" spans="94:95" ht="14.5" x14ac:dyDescent="0.3">
      <c r="CP2914" s="380">
        <v>250406</v>
      </c>
      <c r="CQ2914" s="380" t="s">
        <v>141646</v>
      </c>
    </row>
    <row r="2915" spans="94:95" ht="14.5" x14ac:dyDescent="0.3">
      <c r="CP2915" s="380">
        <v>250501</v>
      </c>
      <c r="CQ2915" s="380" t="s">
        <v>141646</v>
      </c>
    </row>
    <row r="2916" spans="94:95" ht="14.5" x14ac:dyDescent="0.3">
      <c r="CP2916" s="380">
        <v>250502</v>
      </c>
      <c r="CQ2916" s="380" t="s">
        <v>141646</v>
      </c>
    </row>
    <row r="2917" spans="94:95" ht="14.5" x14ac:dyDescent="0.3">
      <c r="CP2917" s="380">
        <v>250601</v>
      </c>
      <c r="CQ2917" s="380" t="s">
        <v>141646</v>
      </c>
    </row>
    <row r="2918" spans="94:95" ht="14.5" x14ac:dyDescent="0.3">
      <c r="CP2918" s="380">
        <v>250606</v>
      </c>
      <c r="CQ2918" s="380" t="s">
        <v>141646</v>
      </c>
    </row>
    <row r="2919" spans="94:95" ht="14.5" x14ac:dyDescent="0.3">
      <c r="CP2919" s="380">
        <v>250609</v>
      </c>
      <c r="CQ2919" s="380" t="s">
        <v>141646</v>
      </c>
    </row>
    <row r="2920" spans="94:95" ht="14.5" x14ac:dyDescent="0.3">
      <c r="CP2920" s="380">
        <v>250611</v>
      </c>
      <c r="CQ2920" s="380" t="s">
        <v>141646</v>
      </c>
    </row>
    <row r="2921" spans="94:95" ht="14.5" x14ac:dyDescent="0.3">
      <c r="CP2921" s="380">
        <v>250615</v>
      </c>
      <c r="CQ2921" s="380" t="s">
        <v>141646</v>
      </c>
    </row>
    <row r="2922" spans="94:95" ht="14.5" x14ac:dyDescent="0.3">
      <c r="CP2922" s="380">
        <v>250617</v>
      </c>
      <c r="CQ2922" s="380" t="s">
        <v>141646</v>
      </c>
    </row>
    <row r="2923" spans="94:95" ht="14.5" x14ac:dyDescent="0.3">
      <c r="CP2923" s="380">
        <v>250619</v>
      </c>
      <c r="CQ2923" s="380" t="s">
        <v>141646</v>
      </c>
    </row>
    <row r="2924" spans="94:95" ht="14.5" x14ac:dyDescent="0.3">
      <c r="CP2924" s="380">
        <v>250620</v>
      </c>
      <c r="CQ2924" s="380" t="s">
        <v>141646</v>
      </c>
    </row>
    <row r="2925" spans="94:95" ht="14.5" x14ac:dyDescent="0.3">
      <c r="CP2925" s="380">
        <v>250621</v>
      </c>
      <c r="CQ2925" s="380" t="s">
        <v>141646</v>
      </c>
    </row>
    <row r="2926" spans="94:95" ht="14.5" x14ac:dyDescent="0.3">
      <c r="CP2926" s="380">
        <v>250622</v>
      </c>
      <c r="CQ2926" s="380" t="s">
        <v>141646</v>
      </c>
    </row>
    <row r="2927" spans="94:95" ht="14.5" x14ac:dyDescent="0.3">
      <c r="CP2927" s="380">
        <v>250623</v>
      </c>
      <c r="CQ2927" s="380" t="s">
        <v>141646</v>
      </c>
    </row>
    <row r="2928" spans="94:95" ht="14.5" x14ac:dyDescent="0.3">
      <c r="CP2928" s="380">
        <v>250625</v>
      </c>
      <c r="CQ2928" s="380" t="s">
        <v>141646</v>
      </c>
    </row>
    <row r="2929" spans="94:95" ht="14.5" x14ac:dyDescent="0.3">
      <c r="CP2929" s="380">
        <v>250626</v>
      </c>
      <c r="CQ2929" s="380" t="s">
        <v>141646</v>
      </c>
    </row>
    <row r="2930" spans="94:95" ht="14.5" x14ac:dyDescent="0.3">
      <c r="CP2930" s="380">
        <v>251001</v>
      </c>
      <c r="CQ2930" s="380" t="s">
        <v>141646</v>
      </c>
    </row>
    <row r="2931" spans="94:95" ht="14.5" x14ac:dyDescent="0.3">
      <c r="CP2931" s="380">
        <v>251002</v>
      </c>
      <c r="CQ2931" s="380" t="s">
        <v>141646</v>
      </c>
    </row>
    <row r="2932" spans="94:95" ht="14.5" x14ac:dyDescent="0.3">
      <c r="CP2932" s="380">
        <v>251003</v>
      </c>
      <c r="CQ2932" s="380" t="s">
        <v>141646</v>
      </c>
    </row>
    <row r="2933" spans="94:95" ht="14.5" x14ac:dyDescent="0.3">
      <c r="CP2933" s="380">
        <v>251201</v>
      </c>
      <c r="CQ2933" s="380" t="s">
        <v>141646</v>
      </c>
    </row>
    <row r="2934" spans="94:95" ht="14.5" x14ac:dyDescent="0.3">
      <c r="CP2934" s="380">
        <v>251202</v>
      </c>
      <c r="CQ2934" s="380" t="s">
        <v>141646</v>
      </c>
    </row>
    <row r="2935" spans="94:95" ht="14.5" x14ac:dyDescent="0.3">
      <c r="CP2935" s="380">
        <v>251203</v>
      </c>
      <c r="CQ2935" s="380" t="s">
        <v>141646</v>
      </c>
    </row>
    <row r="2936" spans="94:95" ht="14.5" x14ac:dyDescent="0.3">
      <c r="CP2936" s="380">
        <v>251301</v>
      </c>
      <c r="CQ2936" s="380" t="s">
        <v>141646</v>
      </c>
    </row>
    <row r="2937" spans="94:95" ht="14.5" x14ac:dyDescent="0.3">
      <c r="CP2937" s="380">
        <v>251305</v>
      </c>
      <c r="CQ2937" s="380" t="s">
        <v>141646</v>
      </c>
    </row>
    <row r="2938" spans="94:95" ht="14.5" x14ac:dyDescent="0.3">
      <c r="CP2938" s="380">
        <v>251306</v>
      </c>
      <c r="CQ2938" s="380" t="s">
        <v>141646</v>
      </c>
    </row>
    <row r="2939" spans="94:95" ht="14.5" x14ac:dyDescent="0.3">
      <c r="CP2939" s="380">
        <v>251307</v>
      </c>
      <c r="CQ2939" s="380" t="s">
        <v>141646</v>
      </c>
    </row>
    <row r="2940" spans="94:95" ht="14.5" x14ac:dyDescent="0.3">
      <c r="CP2940" s="380">
        <v>251308</v>
      </c>
      <c r="CQ2940" s="380" t="s">
        <v>141646</v>
      </c>
    </row>
    <row r="2941" spans="94:95" ht="14.5" x14ac:dyDescent="0.3">
      <c r="CP2941" s="380">
        <v>251309</v>
      </c>
      <c r="CQ2941" s="380" t="s">
        <v>141646</v>
      </c>
    </row>
    <row r="2942" spans="94:95" ht="14.5" x14ac:dyDescent="0.3">
      <c r="CP2942" s="380">
        <v>251310</v>
      </c>
      <c r="CQ2942" s="380" t="s">
        <v>141646</v>
      </c>
    </row>
    <row r="2943" spans="94:95" ht="14.5" x14ac:dyDescent="0.3">
      <c r="CP2943" s="380">
        <v>251311</v>
      </c>
      <c r="CQ2943" s="380" t="s">
        <v>141646</v>
      </c>
    </row>
    <row r="2944" spans="94:95" ht="14.5" x14ac:dyDescent="0.3">
      <c r="CP2944" s="380">
        <v>251314</v>
      </c>
      <c r="CQ2944" s="380" t="s">
        <v>141646</v>
      </c>
    </row>
    <row r="2945" spans="94:95" ht="14.5" x14ac:dyDescent="0.3">
      <c r="CP2945" s="380">
        <v>251315</v>
      </c>
      <c r="CQ2945" s="380" t="s">
        <v>141646</v>
      </c>
    </row>
    <row r="2946" spans="94:95" ht="14.5" x14ac:dyDescent="0.3">
      <c r="CP2946" s="380">
        <v>251316</v>
      </c>
      <c r="CQ2946" s="380" t="s">
        <v>141646</v>
      </c>
    </row>
    <row r="2947" spans="94:95" ht="14.5" x14ac:dyDescent="0.3">
      <c r="CP2947" s="380">
        <v>251318</v>
      </c>
      <c r="CQ2947" s="380" t="s">
        <v>141646</v>
      </c>
    </row>
    <row r="2948" spans="94:95" ht="14.5" x14ac:dyDescent="0.3">
      <c r="CP2948" s="380">
        <v>251319</v>
      </c>
      <c r="CQ2948" s="380" t="s">
        <v>141646</v>
      </c>
    </row>
    <row r="2949" spans="94:95" ht="14.5" x14ac:dyDescent="0.3">
      <c r="CP2949" s="380">
        <v>251320</v>
      </c>
      <c r="CQ2949" s="380" t="s">
        <v>141646</v>
      </c>
    </row>
    <row r="2950" spans="94:95" ht="14.5" x14ac:dyDescent="0.3">
      <c r="CP2950" s="380">
        <v>251327</v>
      </c>
      <c r="CQ2950" s="380" t="s">
        <v>141646</v>
      </c>
    </row>
    <row r="2951" spans="94:95" ht="14.5" x14ac:dyDescent="0.3">
      <c r="CP2951" s="380">
        <v>261001</v>
      </c>
      <c r="CQ2951" s="380" t="s">
        <v>141646</v>
      </c>
    </row>
    <row r="2952" spans="94:95" ht="14.5" x14ac:dyDescent="0.3">
      <c r="CP2952" s="380">
        <v>261121</v>
      </c>
      <c r="CQ2952" s="380" t="s">
        <v>141646</v>
      </c>
    </row>
    <row r="2953" spans="94:95" ht="14.5" x14ac:dyDescent="0.3">
      <c r="CP2953" s="380">
        <v>261125</v>
      </c>
      <c r="CQ2953" s="380" t="s">
        <v>141646</v>
      </c>
    </row>
    <row r="2954" spans="94:95" ht="14.5" x14ac:dyDescent="0.3">
      <c r="CP2954" s="380">
        <v>261131</v>
      </c>
      <c r="CQ2954" s="380" t="s">
        <v>141646</v>
      </c>
    </row>
    <row r="2955" spans="94:95" ht="14.5" x14ac:dyDescent="0.3">
      <c r="CP2955" s="380">
        <v>261135</v>
      </c>
      <c r="CQ2955" s="380" t="s">
        <v>141646</v>
      </c>
    </row>
    <row r="2956" spans="94:95" ht="14.5" x14ac:dyDescent="0.3">
      <c r="CP2956" s="380">
        <v>261136</v>
      </c>
      <c r="CQ2956" s="380" t="s">
        <v>141646</v>
      </c>
    </row>
    <row r="2957" spans="94:95" ht="14.5" x14ac:dyDescent="0.3">
      <c r="CP2957" s="380">
        <v>261141</v>
      </c>
      <c r="CQ2957" s="380" t="s">
        <v>141646</v>
      </c>
    </row>
    <row r="2958" spans="94:95" ht="14.5" x14ac:dyDescent="0.3">
      <c r="CP2958" s="380">
        <v>261145</v>
      </c>
      <c r="CQ2958" s="380" t="s">
        <v>141646</v>
      </c>
    </row>
    <row r="2959" spans="94:95" ht="14.5" x14ac:dyDescent="0.3">
      <c r="CP2959" s="380">
        <v>261151</v>
      </c>
      <c r="CQ2959" s="380" t="s">
        <v>141646</v>
      </c>
    </row>
    <row r="2960" spans="94:95" ht="14.5" x14ac:dyDescent="0.3">
      <c r="CP2960" s="380">
        <v>261201</v>
      </c>
      <c r="CQ2960" s="380" t="s">
        <v>141646</v>
      </c>
    </row>
    <row r="2961" spans="94:95" ht="14.5" x14ac:dyDescent="0.3">
      <c r="CP2961" s="380">
        <v>261202</v>
      </c>
      <c r="CQ2961" s="380" t="s">
        <v>141646</v>
      </c>
    </row>
    <row r="2962" spans="94:95" ht="14.5" x14ac:dyDescent="0.3">
      <c r="CP2962" s="380">
        <v>261203</v>
      </c>
      <c r="CQ2962" s="380" t="s">
        <v>141646</v>
      </c>
    </row>
    <row r="2963" spans="94:95" ht="14.5" x14ac:dyDescent="0.3">
      <c r="CP2963" s="380">
        <v>261204</v>
      </c>
      <c r="CQ2963" s="380" t="s">
        <v>141646</v>
      </c>
    </row>
    <row r="2964" spans="94:95" ht="14.5" x14ac:dyDescent="0.3">
      <c r="CP2964" s="380">
        <v>261205</v>
      </c>
      <c r="CQ2964" s="380" t="s">
        <v>141646</v>
      </c>
    </row>
    <row r="2965" spans="94:95" ht="14.5" x14ac:dyDescent="0.3">
      <c r="CP2965" s="380">
        <v>261206</v>
      </c>
      <c r="CQ2965" s="380" t="s">
        <v>141646</v>
      </c>
    </row>
    <row r="2966" spans="94:95" ht="14.5" x14ac:dyDescent="0.3">
      <c r="CP2966" s="380">
        <v>261207</v>
      </c>
      <c r="CQ2966" s="380" t="s">
        <v>141646</v>
      </c>
    </row>
    <row r="2967" spans="94:95" ht="14.5" x14ac:dyDescent="0.3">
      <c r="CP2967" s="380">
        <v>261208</v>
      </c>
      <c r="CQ2967" s="380" t="s">
        <v>141646</v>
      </c>
    </row>
    <row r="2968" spans="94:95" ht="14.5" x14ac:dyDescent="0.3">
      <c r="CP2968" s="380">
        <v>261301</v>
      </c>
      <c r="CQ2968" s="380" t="s">
        <v>141646</v>
      </c>
    </row>
    <row r="2969" spans="94:95" ht="14.5" x14ac:dyDescent="0.3">
      <c r="CP2969" s="380">
        <v>261302</v>
      </c>
      <c r="CQ2969" s="380" t="s">
        <v>141646</v>
      </c>
    </row>
    <row r="2970" spans="94:95" ht="14.5" x14ac:dyDescent="0.3">
      <c r="CP2970" s="380">
        <v>261303</v>
      </c>
      <c r="CQ2970" s="380" t="s">
        <v>141646</v>
      </c>
    </row>
    <row r="2971" spans="94:95" ht="14.5" x14ac:dyDescent="0.3">
      <c r="CP2971" s="380">
        <v>261401</v>
      </c>
      <c r="CQ2971" s="380" t="s">
        <v>141646</v>
      </c>
    </row>
    <row r="2972" spans="94:95" ht="14.5" x14ac:dyDescent="0.3">
      <c r="CP2972" s="380">
        <v>261402</v>
      </c>
      <c r="CQ2972" s="380" t="s">
        <v>141646</v>
      </c>
    </row>
    <row r="2973" spans="94:95" ht="14.5" x14ac:dyDescent="0.3">
      <c r="CP2973" s="380">
        <v>261403</v>
      </c>
      <c r="CQ2973" s="380" t="s">
        <v>141646</v>
      </c>
    </row>
    <row r="2974" spans="94:95" ht="14.5" x14ac:dyDescent="0.3">
      <c r="CP2974" s="380">
        <v>261404</v>
      </c>
      <c r="CQ2974" s="380" t="s">
        <v>141646</v>
      </c>
    </row>
    <row r="2975" spans="94:95" ht="14.5" x14ac:dyDescent="0.3">
      <c r="CP2975" s="380">
        <v>261405</v>
      </c>
      <c r="CQ2975" s="380" t="s">
        <v>141646</v>
      </c>
    </row>
    <row r="2976" spans="94:95" ht="14.5" x14ac:dyDescent="0.3">
      <c r="CP2976" s="380">
        <v>261501</v>
      </c>
      <c r="CQ2976" s="380" t="s">
        <v>141646</v>
      </c>
    </row>
    <row r="2977" spans="94:95" ht="14.5" x14ac:dyDescent="0.3">
      <c r="CP2977" s="380">
        <v>261502</v>
      </c>
      <c r="CQ2977" s="380" t="s">
        <v>141646</v>
      </c>
    </row>
    <row r="2978" spans="94:95" ht="14.5" x14ac:dyDescent="0.3">
      <c r="CP2978" s="380">
        <v>261505</v>
      </c>
      <c r="CQ2978" s="380" t="s">
        <v>141646</v>
      </c>
    </row>
    <row r="2979" spans="94:95" ht="14.5" x14ac:dyDescent="0.3">
      <c r="CP2979" s="380">
        <v>261506</v>
      </c>
      <c r="CQ2979" s="380" t="s">
        <v>141646</v>
      </c>
    </row>
    <row r="2980" spans="94:95" ht="14.5" x14ac:dyDescent="0.3">
      <c r="CP2980" s="380">
        <v>262001</v>
      </c>
      <c r="CQ2980" s="380" t="s">
        <v>141646</v>
      </c>
    </row>
    <row r="2981" spans="94:95" ht="14.5" x14ac:dyDescent="0.3">
      <c r="CP2981" s="380">
        <v>262121</v>
      </c>
      <c r="CQ2981" s="380" t="s">
        <v>141646</v>
      </c>
    </row>
    <row r="2982" spans="94:95" ht="14.5" x14ac:dyDescent="0.3">
      <c r="CP2982" s="380">
        <v>262122</v>
      </c>
      <c r="CQ2982" s="380" t="s">
        <v>141646</v>
      </c>
    </row>
    <row r="2983" spans="94:95" ht="14.5" x14ac:dyDescent="0.3">
      <c r="CP2983" s="380">
        <v>262123</v>
      </c>
      <c r="CQ2983" s="380" t="s">
        <v>141646</v>
      </c>
    </row>
    <row r="2984" spans="94:95" ht="14.5" x14ac:dyDescent="0.3">
      <c r="CP2984" s="380">
        <v>262124</v>
      </c>
      <c r="CQ2984" s="380" t="s">
        <v>141646</v>
      </c>
    </row>
    <row r="2985" spans="94:95" ht="14.5" x14ac:dyDescent="0.3">
      <c r="CP2985" s="380">
        <v>262201</v>
      </c>
      <c r="CQ2985" s="380" t="s">
        <v>141646</v>
      </c>
    </row>
    <row r="2986" spans="94:95" ht="14.5" x14ac:dyDescent="0.3">
      <c r="CP2986" s="380">
        <v>262202</v>
      </c>
      <c r="CQ2986" s="380" t="s">
        <v>141646</v>
      </c>
    </row>
    <row r="2987" spans="94:95" ht="14.5" x14ac:dyDescent="0.3">
      <c r="CP2987" s="380">
        <v>262203</v>
      </c>
      <c r="CQ2987" s="380" t="s">
        <v>141646</v>
      </c>
    </row>
    <row r="2988" spans="94:95" ht="14.5" x14ac:dyDescent="0.3">
      <c r="CP2988" s="380">
        <v>262302</v>
      </c>
      <c r="CQ2988" s="380" t="s">
        <v>141646</v>
      </c>
    </row>
    <row r="2989" spans="94:95" ht="14.5" x14ac:dyDescent="0.3">
      <c r="CP2989" s="380">
        <v>262305</v>
      </c>
      <c r="CQ2989" s="380" t="s">
        <v>141646</v>
      </c>
    </row>
    <row r="2990" spans="94:95" ht="14.5" x14ac:dyDescent="0.3">
      <c r="CP2990" s="380">
        <v>262308</v>
      </c>
      <c r="CQ2990" s="380" t="s">
        <v>141647</v>
      </c>
    </row>
    <row r="2991" spans="94:95" ht="14.5" x14ac:dyDescent="0.3">
      <c r="CP2991" s="380">
        <v>262309</v>
      </c>
      <c r="CQ2991" s="380" t="s">
        <v>141647</v>
      </c>
    </row>
    <row r="2992" spans="94:95" ht="14.5" x14ac:dyDescent="0.3">
      <c r="CP2992" s="380">
        <v>262310</v>
      </c>
      <c r="CQ2992" s="380" t="s">
        <v>141647</v>
      </c>
    </row>
    <row r="2993" spans="94:95" ht="14.5" x14ac:dyDescent="0.3">
      <c r="CP2993" s="380">
        <v>262311</v>
      </c>
      <c r="CQ2993" s="380" t="s">
        <v>141647</v>
      </c>
    </row>
    <row r="2994" spans="94:95" ht="14.5" x14ac:dyDescent="0.3">
      <c r="CP2994" s="380">
        <v>262401</v>
      </c>
      <c r="CQ2994" s="380" t="s">
        <v>141647</v>
      </c>
    </row>
    <row r="2995" spans="94:95" ht="14.5" x14ac:dyDescent="0.3">
      <c r="CP2995" s="380">
        <v>262402</v>
      </c>
      <c r="CQ2995" s="380" t="s">
        <v>141647</v>
      </c>
    </row>
    <row r="2996" spans="94:95" ht="14.5" x14ac:dyDescent="0.3">
      <c r="CP2996" s="380">
        <v>262405</v>
      </c>
      <c r="CQ2996" s="380" t="s">
        <v>141647</v>
      </c>
    </row>
    <row r="2997" spans="94:95" ht="14.5" x14ac:dyDescent="0.3">
      <c r="CP2997" s="380">
        <v>262406</v>
      </c>
      <c r="CQ2997" s="380" t="s">
        <v>141646</v>
      </c>
    </row>
    <row r="2998" spans="94:95" ht="14.5" x14ac:dyDescent="0.3">
      <c r="CP2998" s="380">
        <v>262501</v>
      </c>
      <c r="CQ2998" s="380" t="s">
        <v>141647</v>
      </c>
    </row>
    <row r="2999" spans="94:95" ht="14.5" x14ac:dyDescent="0.3">
      <c r="CP2999" s="380">
        <v>262502</v>
      </c>
      <c r="CQ2999" s="380" t="s">
        <v>141647</v>
      </c>
    </row>
    <row r="3000" spans="94:95" ht="14.5" x14ac:dyDescent="0.3">
      <c r="CP3000" s="380">
        <v>262520</v>
      </c>
      <c r="CQ3000" s="380" t="s">
        <v>141647</v>
      </c>
    </row>
    <row r="3001" spans="94:95" ht="14.5" x14ac:dyDescent="0.3">
      <c r="CP3001" s="380">
        <v>262521</v>
      </c>
      <c r="CQ3001" s="380" t="s">
        <v>141647</v>
      </c>
    </row>
    <row r="3002" spans="94:95" ht="14.5" x14ac:dyDescent="0.3">
      <c r="CP3002" s="380">
        <v>262522</v>
      </c>
      <c r="CQ3002" s="380" t="s">
        <v>141647</v>
      </c>
    </row>
    <row r="3003" spans="94:95" ht="14.5" x14ac:dyDescent="0.3">
      <c r="CP3003" s="380">
        <v>262523</v>
      </c>
      <c r="CQ3003" s="380" t="s">
        <v>141647</v>
      </c>
    </row>
    <row r="3004" spans="94:95" ht="14.5" x14ac:dyDescent="0.3">
      <c r="CP3004" s="380">
        <v>262524</v>
      </c>
      <c r="CQ3004" s="380" t="s">
        <v>141647</v>
      </c>
    </row>
    <row r="3005" spans="94:95" ht="14.5" x14ac:dyDescent="0.3">
      <c r="CP3005" s="380">
        <v>262525</v>
      </c>
      <c r="CQ3005" s="380" t="s">
        <v>141647</v>
      </c>
    </row>
    <row r="3006" spans="94:95" ht="14.5" x14ac:dyDescent="0.3">
      <c r="CP3006" s="380">
        <v>262526</v>
      </c>
      <c r="CQ3006" s="380" t="s">
        <v>141647</v>
      </c>
    </row>
    <row r="3007" spans="94:95" ht="14.5" x14ac:dyDescent="0.3">
      <c r="CP3007" s="380">
        <v>262527</v>
      </c>
      <c r="CQ3007" s="380" t="s">
        <v>141647</v>
      </c>
    </row>
    <row r="3008" spans="94:95" ht="14.5" x14ac:dyDescent="0.3">
      <c r="CP3008" s="380">
        <v>262528</v>
      </c>
      <c r="CQ3008" s="380" t="s">
        <v>141647</v>
      </c>
    </row>
    <row r="3009" spans="94:95" ht="14.5" x14ac:dyDescent="0.3">
      <c r="CP3009" s="380">
        <v>262529</v>
      </c>
      <c r="CQ3009" s="380" t="s">
        <v>141647</v>
      </c>
    </row>
    <row r="3010" spans="94:95" ht="14.5" x14ac:dyDescent="0.3">
      <c r="CP3010" s="380">
        <v>262530</v>
      </c>
      <c r="CQ3010" s="380" t="s">
        <v>141647</v>
      </c>
    </row>
    <row r="3011" spans="94:95" ht="14.5" x14ac:dyDescent="0.3">
      <c r="CP3011" s="380">
        <v>262531</v>
      </c>
      <c r="CQ3011" s="380" t="s">
        <v>141647</v>
      </c>
    </row>
    <row r="3012" spans="94:95" ht="14.5" x14ac:dyDescent="0.3">
      <c r="CP3012" s="380">
        <v>262532</v>
      </c>
      <c r="CQ3012" s="380" t="s">
        <v>141647</v>
      </c>
    </row>
    <row r="3013" spans="94:95" ht="14.5" x14ac:dyDescent="0.3">
      <c r="CP3013" s="380">
        <v>262533</v>
      </c>
      <c r="CQ3013" s="380" t="s">
        <v>141647</v>
      </c>
    </row>
    <row r="3014" spans="94:95" ht="14.5" x14ac:dyDescent="0.3">
      <c r="CP3014" s="380">
        <v>262534</v>
      </c>
      <c r="CQ3014" s="380" t="s">
        <v>141647</v>
      </c>
    </row>
    <row r="3015" spans="94:95" ht="14.5" x14ac:dyDescent="0.3">
      <c r="CP3015" s="380">
        <v>262540</v>
      </c>
      <c r="CQ3015" s="380" t="s">
        <v>141647</v>
      </c>
    </row>
    <row r="3016" spans="94:95" ht="14.5" x14ac:dyDescent="0.3">
      <c r="CP3016" s="380">
        <v>262541</v>
      </c>
      <c r="CQ3016" s="380" t="s">
        <v>141647</v>
      </c>
    </row>
    <row r="3017" spans="94:95" ht="14.5" x14ac:dyDescent="0.3">
      <c r="CP3017" s="380">
        <v>262542</v>
      </c>
      <c r="CQ3017" s="380" t="s">
        <v>141647</v>
      </c>
    </row>
    <row r="3018" spans="94:95" ht="14.5" x14ac:dyDescent="0.3">
      <c r="CP3018" s="380">
        <v>262543</v>
      </c>
      <c r="CQ3018" s="380" t="s">
        <v>141647</v>
      </c>
    </row>
    <row r="3019" spans="94:95" ht="14.5" x14ac:dyDescent="0.3">
      <c r="CP3019" s="380">
        <v>262544</v>
      </c>
      <c r="CQ3019" s="380" t="s">
        <v>141647</v>
      </c>
    </row>
    <row r="3020" spans="94:95" ht="14.5" x14ac:dyDescent="0.3">
      <c r="CP3020" s="380">
        <v>262545</v>
      </c>
      <c r="CQ3020" s="380" t="s">
        <v>141647</v>
      </c>
    </row>
    <row r="3021" spans="94:95" ht="14.5" x14ac:dyDescent="0.3">
      <c r="CP3021" s="380">
        <v>262546</v>
      </c>
      <c r="CQ3021" s="380" t="s">
        <v>141647</v>
      </c>
    </row>
    <row r="3022" spans="94:95" ht="14.5" x14ac:dyDescent="0.3">
      <c r="CP3022" s="380">
        <v>262547</v>
      </c>
      <c r="CQ3022" s="380" t="s">
        <v>141647</v>
      </c>
    </row>
    <row r="3023" spans="94:95" ht="14.5" x14ac:dyDescent="0.3">
      <c r="CP3023" s="380">
        <v>262550</v>
      </c>
      <c r="CQ3023" s="380" t="s">
        <v>141647</v>
      </c>
    </row>
    <row r="3024" spans="94:95" ht="14.5" x14ac:dyDescent="0.3">
      <c r="CP3024" s="380">
        <v>262551</v>
      </c>
      <c r="CQ3024" s="380" t="s">
        <v>141647</v>
      </c>
    </row>
    <row r="3025" spans="94:95" ht="14.5" x14ac:dyDescent="0.3">
      <c r="CP3025" s="380">
        <v>262552</v>
      </c>
      <c r="CQ3025" s="380" t="s">
        <v>141647</v>
      </c>
    </row>
    <row r="3026" spans="94:95" ht="14.5" x14ac:dyDescent="0.3">
      <c r="CP3026" s="380">
        <v>262553</v>
      </c>
      <c r="CQ3026" s="380" t="s">
        <v>141647</v>
      </c>
    </row>
    <row r="3027" spans="94:95" ht="14.5" x14ac:dyDescent="0.3">
      <c r="CP3027" s="380">
        <v>262554</v>
      </c>
      <c r="CQ3027" s="380" t="s">
        <v>141647</v>
      </c>
    </row>
    <row r="3028" spans="94:95" ht="14.5" x14ac:dyDescent="0.3">
      <c r="CP3028" s="380">
        <v>262555</v>
      </c>
      <c r="CQ3028" s="380" t="s">
        <v>141647</v>
      </c>
    </row>
    <row r="3029" spans="94:95" ht="14.5" x14ac:dyDescent="0.3">
      <c r="CP3029" s="380">
        <v>262561</v>
      </c>
      <c r="CQ3029" s="380" t="s">
        <v>141647</v>
      </c>
    </row>
    <row r="3030" spans="94:95" ht="14.5" x14ac:dyDescent="0.3">
      <c r="CP3030" s="380">
        <v>262572</v>
      </c>
      <c r="CQ3030" s="380" t="s">
        <v>141647</v>
      </c>
    </row>
    <row r="3031" spans="94:95" ht="14.5" x14ac:dyDescent="0.3">
      <c r="CP3031" s="380">
        <v>262576</v>
      </c>
      <c r="CQ3031" s="380" t="s">
        <v>141647</v>
      </c>
    </row>
    <row r="3032" spans="94:95" ht="14.5" x14ac:dyDescent="0.3">
      <c r="CP3032" s="380">
        <v>262580</v>
      </c>
      <c r="CQ3032" s="380" t="s">
        <v>141647</v>
      </c>
    </row>
    <row r="3033" spans="94:95" ht="14.5" x14ac:dyDescent="0.3">
      <c r="CP3033" s="380">
        <v>262701</v>
      </c>
      <c r="CQ3033" s="380" t="s">
        <v>141646</v>
      </c>
    </row>
    <row r="3034" spans="94:95" ht="14.5" x14ac:dyDescent="0.3">
      <c r="CP3034" s="380">
        <v>262702</v>
      </c>
      <c r="CQ3034" s="380" t="s">
        <v>141646</v>
      </c>
    </row>
    <row r="3035" spans="94:95" ht="14.5" x14ac:dyDescent="0.3">
      <c r="CP3035" s="380">
        <v>262721</v>
      </c>
      <c r="CQ3035" s="380" t="s">
        <v>141646</v>
      </c>
    </row>
    <row r="3036" spans="94:95" ht="14.5" x14ac:dyDescent="0.3">
      <c r="CP3036" s="380">
        <v>262722</v>
      </c>
      <c r="CQ3036" s="380" t="s">
        <v>141646</v>
      </c>
    </row>
    <row r="3037" spans="94:95" ht="14.5" x14ac:dyDescent="0.3">
      <c r="CP3037" s="380">
        <v>262723</v>
      </c>
      <c r="CQ3037" s="380" t="s">
        <v>141646</v>
      </c>
    </row>
    <row r="3038" spans="94:95" ht="14.5" x14ac:dyDescent="0.3">
      <c r="CP3038" s="380">
        <v>262724</v>
      </c>
      <c r="CQ3038" s="380" t="s">
        <v>141646</v>
      </c>
    </row>
    <row r="3039" spans="94:95" ht="14.5" x14ac:dyDescent="0.3">
      <c r="CP3039" s="380">
        <v>262725</v>
      </c>
      <c r="CQ3039" s="380" t="s">
        <v>141646</v>
      </c>
    </row>
    <row r="3040" spans="94:95" ht="14.5" x14ac:dyDescent="0.3">
      <c r="CP3040" s="380">
        <v>262726</v>
      </c>
      <c r="CQ3040" s="380" t="s">
        <v>141646</v>
      </c>
    </row>
    <row r="3041" spans="94:95" ht="14.5" x14ac:dyDescent="0.3">
      <c r="CP3041" s="380">
        <v>262727</v>
      </c>
      <c r="CQ3041" s="380" t="s">
        <v>141646</v>
      </c>
    </row>
    <row r="3042" spans="94:95" ht="14.5" x14ac:dyDescent="0.3">
      <c r="CP3042" s="380">
        <v>262728</v>
      </c>
      <c r="CQ3042" s="380" t="s">
        <v>141646</v>
      </c>
    </row>
    <row r="3043" spans="94:95" ht="14.5" x14ac:dyDescent="0.3">
      <c r="CP3043" s="380">
        <v>262801</v>
      </c>
      <c r="CQ3043" s="380" t="s">
        <v>141646</v>
      </c>
    </row>
    <row r="3044" spans="94:95" ht="14.5" x14ac:dyDescent="0.3">
      <c r="CP3044" s="380">
        <v>262802</v>
      </c>
      <c r="CQ3044" s="380" t="s">
        <v>141646</v>
      </c>
    </row>
    <row r="3045" spans="94:95" ht="14.5" x14ac:dyDescent="0.3">
      <c r="CP3045" s="380">
        <v>262803</v>
      </c>
      <c r="CQ3045" s="380" t="s">
        <v>141646</v>
      </c>
    </row>
    <row r="3046" spans="94:95" ht="14.5" x14ac:dyDescent="0.3">
      <c r="CP3046" s="380">
        <v>262804</v>
      </c>
      <c r="CQ3046" s="380" t="s">
        <v>141646</v>
      </c>
    </row>
    <row r="3047" spans="94:95" ht="14.5" x14ac:dyDescent="0.3">
      <c r="CP3047" s="380">
        <v>262805</v>
      </c>
      <c r="CQ3047" s="380" t="s">
        <v>141646</v>
      </c>
    </row>
    <row r="3048" spans="94:95" ht="14.5" x14ac:dyDescent="0.3">
      <c r="CP3048" s="380">
        <v>262901</v>
      </c>
      <c r="CQ3048" s="380" t="s">
        <v>141646</v>
      </c>
    </row>
    <row r="3049" spans="94:95" ht="14.5" x14ac:dyDescent="0.3">
      <c r="CP3049" s="380">
        <v>262902</v>
      </c>
      <c r="CQ3049" s="380" t="s">
        <v>141646</v>
      </c>
    </row>
    <row r="3050" spans="94:95" ht="14.5" x14ac:dyDescent="0.3">
      <c r="CP3050" s="380">
        <v>262903</v>
      </c>
      <c r="CQ3050" s="380" t="s">
        <v>141646</v>
      </c>
    </row>
    <row r="3051" spans="94:95" ht="14.5" x14ac:dyDescent="0.3">
      <c r="CP3051" s="380">
        <v>262904</v>
      </c>
      <c r="CQ3051" s="380" t="s">
        <v>141646</v>
      </c>
    </row>
    <row r="3052" spans="94:95" ht="14.5" x14ac:dyDescent="0.3">
      <c r="CP3052" s="380">
        <v>262905</v>
      </c>
      <c r="CQ3052" s="380" t="s">
        <v>141646</v>
      </c>
    </row>
    <row r="3053" spans="94:95" ht="14.5" x14ac:dyDescent="0.3">
      <c r="CP3053" s="380">
        <v>262906</v>
      </c>
      <c r="CQ3053" s="380" t="s">
        <v>141646</v>
      </c>
    </row>
    <row r="3054" spans="94:95" ht="14.5" x14ac:dyDescent="0.3">
      <c r="CP3054" s="380">
        <v>262907</v>
      </c>
      <c r="CQ3054" s="380" t="s">
        <v>141646</v>
      </c>
    </row>
    <row r="3055" spans="94:95" ht="14.5" x14ac:dyDescent="0.3">
      <c r="CP3055" s="380">
        <v>262908</v>
      </c>
      <c r="CQ3055" s="380" t="s">
        <v>141646</v>
      </c>
    </row>
    <row r="3056" spans="94:95" ht="14.5" x14ac:dyDescent="0.3">
      <c r="CP3056" s="380">
        <v>263001</v>
      </c>
      <c r="CQ3056" s="380" t="s">
        <v>141647</v>
      </c>
    </row>
    <row r="3057" spans="94:95" ht="14.5" x14ac:dyDescent="0.3">
      <c r="CP3057" s="380">
        <v>263126</v>
      </c>
      <c r="CQ3057" s="380" t="s">
        <v>141647</v>
      </c>
    </row>
    <row r="3058" spans="94:95" ht="14.5" x14ac:dyDescent="0.3">
      <c r="CP3058" s="380">
        <v>263127</v>
      </c>
      <c r="CQ3058" s="380" t="s">
        <v>141647</v>
      </c>
    </row>
    <row r="3059" spans="94:95" ht="14.5" x14ac:dyDescent="0.3">
      <c r="CP3059" s="380">
        <v>263128</v>
      </c>
      <c r="CQ3059" s="380" t="s">
        <v>141647</v>
      </c>
    </row>
    <row r="3060" spans="94:95" ht="14.5" x14ac:dyDescent="0.3">
      <c r="CP3060" s="380">
        <v>263132</v>
      </c>
      <c r="CQ3060" s="380" t="s">
        <v>141647</v>
      </c>
    </row>
    <row r="3061" spans="94:95" ht="14.5" x14ac:dyDescent="0.3">
      <c r="CP3061" s="380">
        <v>263134</v>
      </c>
      <c r="CQ3061" s="380" t="s">
        <v>141647</v>
      </c>
    </row>
    <row r="3062" spans="94:95" ht="14.5" x14ac:dyDescent="0.3">
      <c r="CP3062" s="380">
        <v>263135</v>
      </c>
      <c r="CQ3062" s="380" t="s">
        <v>141647</v>
      </c>
    </row>
    <row r="3063" spans="94:95" ht="14.5" x14ac:dyDescent="0.3">
      <c r="CP3063" s="380">
        <v>263136</v>
      </c>
      <c r="CQ3063" s="380" t="s">
        <v>141647</v>
      </c>
    </row>
    <row r="3064" spans="94:95" ht="14.5" x14ac:dyDescent="0.3">
      <c r="CP3064" s="380">
        <v>263137</v>
      </c>
      <c r="CQ3064" s="380" t="s">
        <v>141647</v>
      </c>
    </row>
    <row r="3065" spans="94:95" ht="14.5" x14ac:dyDescent="0.3">
      <c r="CP3065" s="380">
        <v>263138</v>
      </c>
      <c r="CQ3065" s="380" t="s">
        <v>141647</v>
      </c>
    </row>
    <row r="3066" spans="94:95" ht="14.5" x14ac:dyDescent="0.3">
      <c r="CP3066" s="380">
        <v>263139</v>
      </c>
      <c r="CQ3066" s="380" t="s">
        <v>141647</v>
      </c>
    </row>
    <row r="3067" spans="94:95" ht="14.5" x14ac:dyDescent="0.3">
      <c r="CP3067" s="380">
        <v>263140</v>
      </c>
      <c r="CQ3067" s="380" t="s">
        <v>141647</v>
      </c>
    </row>
    <row r="3068" spans="94:95" ht="14.5" x14ac:dyDescent="0.3">
      <c r="CP3068" s="380">
        <v>263142</v>
      </c>
      <c r="CQ3068" s="380" t="s">
        <v>141647</v>
      </c>
    </row>
    <row r="3069" spans="94:95" ht="14.5" x14ac:dyDescent="0.3">
      <c r="CP3069" s="380">
        <v>263145</v>
      </c>
      <c r="CQ3069" s="380" t="s">
        <v>141647</v>
      </c>
    </row>
    <row r="3070" spans="94:95" ht="14.5" x14ac:dyDescent="0.3">
      <c r="CP3070" s="380">
        <v>263148</v>
      </c>
      <c r="CQ3070" s="380" t="s">
        <v>141647</v>
      </c>
    </row>
    <row r="3071" spans="94:95" ht="14.5" x14ac:dyDescent="0.3">
      <c r="CP3071" s="380">
        <v>263149</v>
      </c>
      <c r="CQ3071" s="380" t="s">
        <v>141647</v>
      </c>
    </row>
    <row r="3072" spans="94:95" ht="14.5" x14ac:dyDescent="0.3">
      <c r="CP3072" s="380">
        <v>263150</v>
      </c>
      <c r="CQ3072" s="380" t="s">
        <v>141647</v>
      </c>
    </row>
    <row r="3073" spans="94:95" ht="14.5" x14ac:dyDescent="0.3">
      <c r="CP3073" s="380">
        <v>263151</v>
      </c>
      <c r="CQ3073" s="380" t="s">
        <v>141647</v>
      </c>
    </row>
    <row r="3074" spans="94:95" ht="14.5" x14ac:dyDescent="0.3">
      <c r="CP3074" s="380">
        <v>263152</v>
      </c>
      <c r="CQ3074" s="380" t="s">
        <v>141647</v>
      </c>
    </row>
    <row r="3075" spans="94:95" ht="14.5" x14ac:dyDescent="0.3">
      <c r="CP3075" s="380">
        <v>263153</v>
      </c>
      <c r="CQ3075" s="380" t="s">
        <v>141647</v>
      </c>
    </row>
    <row r="3076" spans="94:95" ht="14.5" x14ac:dyDescent="0.3">
      <c r="CP3076" s="380">
        <v>263156</v>
      </c>
      <c r="CQ3076" s="380" t="s">
        <v>141647</v>
      </c>
    </row>
    <row r="3077" spans="94:95" ht="14.5" x14ac:dyDescent="0.3">
      <c r="CP3077" s="380">
        <v>263157</v>
      </c>
      <c r="CQ3077" s="380" t="s">
        <v>141647</v>
      </c>
    </row>
    <row r="3078" spans="94:95" ht="14.5" x14ac:dyDescent="0.3">
      <c r="CP3078" s="380">
        <v>263158</v>
      </c>
      <c r="CQ3078" s="380" t="s">
        <v>141647</v>
      </c>
    </row>
    <row r="3079" spans="94:95" ht="14.5" x14ac:dyDescent="0.3">
      <c r="CP3079" s="380">
        <v>263159</v>
      </c>
      <c r="CQ3079" s="380" t="s">
        <v>141647</v>
      </c>
    </row>
    <row r="3080" spans="94:95" ht="14.5" x14ac:dyDescent="0.3">
      <c r="CP3080" s="380">
        <v>263160</v>
      </c>
      <c r="CQ3080" s="380" t="s">
        <v>141647</v>
      </c>
    </row>
    <row r="3081" spans="94:95" ht="14.5" x14ac:dyDescent="0.3">
      <c r="CP3081" s="380">
        <v>263601</v>
      </c>
      <c r="CQ3081" s="380" t="s">
        <v>141647</v>
      </c>
    </row>
    <row r="3082" spans="94:95" ht="14.5" x14ac:dyDescent="0.3">
      <c r="CP3082" s="380">
        <v>263619</v>
      </c>
      <c r="CQ3082" s="380" t="s">
        <v>141647</v>
      </c>
    </row>
    <row r="3083" spans="94:95" ht="14.5" x14ac:dyDescent="0.3">
      <c r="CP3083" s="380">
        <v>263620</v>
      </c>
      <c r="CQ3083" s="380" t="s">
        <v>141647</v>
      </c>
    </row>
    <row r="3084" spans="94:95" ht="14.5" x14ac:dyDescent="0.3">
      <c r="CP3084" s="380">
        <v>263621</v>
      </c>
      <c r="CQ3084" s="380" t="s">
        <v>141647</v>
      </c>
    </row>
    <row r="3085" spans="94:95" ht="14.5" x14ac:dyDescent="0.3">
      <c r="CP3085" s="380">
        <v>263622</v>
      </c>
      <c r="CQ3085" s="380" t="s">
        <v>141647</v>
      </c>
    </row>
    <row r="3086" spans="94:95" ht="14.5" x14ac:dyDescent="0.3">
      <c r="CP3086" s="380">
        <v>263623</v>
      </c>
      <c r="CQ3086" s="380" t="s">
        <v>141647</v>
      </c>
    </row>
    <row r="3087" spans="94:95" ht="14.5" x14ac:dyDescent="0.3">
      <c r="CP3087" s="380">
        <v>263624</v>
      </c>
      <c r="CQ3087" s="380" t="s">
        <v>141647</v>
      </c>
    </row>
    <row r="3088" spans="94:95" ht="14.5" x14ac:dyDescent="0.3">
      <c r="CP3088" s="380">
        <v>263625</v>
      </c>
      <c r="CQ3088" s="380" t="s">
        <v>141647</v>
      </c>
    </row>
    <row r="3089" spans="94:95" ht="14.5" x14ac:dyDescent="0.3">
      <c r="CP3089" s="380">
        <v>263626</v>
      </c>
      <c r="CQ3089" s="380" t="s">
        <v>141647</v>
      </c>
    </row>
    <row r="3090" spans="94:95" ht="14.5" x14ac:dyDescent="0.3">
      <c r="CP3090" s="380">
        <v>263628</v>
      </c>
      <c r="CQ3090" s="380" t="s">
        <v>141647</v>
      </c>
    </row>
    <row r="3091" spans="94:95" ht="14.5" x14ac:dyDescent="0.3">
      <c r="CP3091" s="380">
        <v>263629</v>
      </c>
      <c r="CQ3091" s="380" t="s">
        <v>141647</v>
      </c>
    </row>
    <row r="3092" spans="94:95" ht="14.5" x14ac:dyDescent="0.3">
      <c r="CP3092" s="380">
        <v>263630</v>
      </c>
      <c r="CQ3092" s="380" t="s">
        <v>141647</v>
      </c>
    </row>
    <row r="3093" spans="94:95" ht="14.5" x14ac:dyDescent="0.3">
      <c r="CP3093" s="380">
        <v>263631</v>
      </c>
      <c r="CQ3093" s="380" t="s">
        <v>141647</v>
      </c>
    </row>
    <row r="3094" spans="94:95" ht="14.5" x14ac:dyDescent="0.3">
      <c r="CP3094" s="380">
        <v>263632</v>
      </c>
      <c r="CQ3094" s="380" t="s">
        <v>141647</v>
      </c>
    </row>
    <row r="3095" spans="94:95" ht="14.5" x14ac:dyDescent="0.3">
      <c r="CP3095" s="380">
        <v>263633</v>
      </c>
      <c r="CQ3095" s="380" t="s">
        <v>141647</v>
      </c>
    </row>
    <row r="3096" spans="94:95" ht="14.5" x14ac:dyDescent="0.3">
      <c r="CP3096" s="380">
        <v>263634</v>
      </c>
      <c r="CQ3096" s="380" t="s">
        <v>141647</v>
      </c>
    </row>
    <row r="3097" spans="94:95" ht="14.5" x14ac:dyDescent="0.3">
      <c r="CP3097" s="380">
        <v>263635</v>
      </c>
      <c r="CQ3097" s="380" t="s">
        <v>141647</v>
      </c>
    </row>
    <row r="3098" spans="94:95" ht="14.5" x14ac:dyDescent="0.3">
      <c r="CP3098" s="380">
        <v>263636</v>
      </c>
      <c r="CQ3098" s="380" t="s">
        <v>141647</v>
      </c>
    </row>
    <row r="3099" spans="94:95" ht="14.5" x14ac:dyDescent="0.3">
      <c r="CP3099" s="380">
        <v>263637</v>
      </c>
      <c r="CQ3099" s="380" t="s">
        <v>141647</v>
      </c>
    </row>
    <row r="3100" spans="94:95" ht="14.5" x14ac:dyDescent="0.3">
      <c r="CP3100" s="380">
        <v>263638</v>
      </c>
      <c r="CQ3100" s="380" t="s">
        <v>141647</v>
      </c>
    </row>
    <row r="3101" spans="94:95" ht="14.5" x14ac:dyDescent="0.3">
      <c r="CP3101" s="380">
        <v>263639</v>
      </c>
      <c r="CQ3101" s="380" t="s">
        <v>141647</v>
      </c>
    </row>
    <row r="3102" spans="94:95" ht="14.5" x14ac:dyDescent="0.3">
      <c r="CP3102" s="380">
        <v>263640</v>
      </c>
      <c r="CQ3102" s="380" t="s">
        <v>141647</v>
      </c>
    </row>
    <row r="3103" spans="94:95" ht="14.5" x14ac:dyDescent="0.3">
      <c r="CP3103" s="380">
        <v>263641</v>
      </c>
      <c r="CQ3103" s="380" t="s">
        <v>141647</v>
      </c>
    </row>
    <row r="3104" spans="94:95" ht="14.5" x14ac:dyDescent="0.3">
      <c r="CP3104" s="380">
        <v>263642</v>
      </c>
      <c r="CQ3104" s="380" t="s">
        <v>141647</v>
      </c>
    </row>
    <row r="3105" spans="94:95" ht="14.5" x14ac:dyDescent="0.3">
      <c r="CP3105" s="380">
        <v>263643</v>
      </c>
      <c r="CQ3105" s="380" t="s">
        <v>141647</v>
      </c>
    </row>
    <row r="3106" spans="94:95" ht="14.5" x14ac:dyDescent="0.3">
      <c r="CP3106" s="380">
        <v>263645</v>
      </c>
      <c r="CQ3106" s="380" t="s">
        <v>141647</v>
      </c>
    </row>
    <row r="3107" spans="94:95" ht="14.5" x14ac:dyDescent="0.3">
      <c r="CP3107" s="380">
        <v>263646</v>
      </c>
      <c r="CQ3107" s="380" t="s">
        <v>141647</v>
      </c>
    </row>
    <row r="3108" spans="94:95" ht="14.5" x14ac:dyDescent="0.3">
      <c r="CP3108" s="380">
        <v>263651</v>
      </c>
      <c r="CQ3108" s="380" t="s">
        <v>141647</v>
      </c>
    </row>
    <row r="3109" spans="94:95" ht="14.5" x14ac:dyDescent="0.3">
      <c r="CP3109" s="380">
        <v>263652</v>
      </c>
      <c r="CQ3109" s="380" t="s">
        <v>141647</v>
      </c>
    </row>
    <row r="3110" spans="94:95" ht="14.5" x14ac:dyDescent="0.3">
      <c r="CP3110" s="380">
        <v>263653</v>
      </c>
      <c r="CQ3110" s="380" t="s">
        <v>141647</v>
      </c>
    </row>
    <row r="3111" spans="94:95" ht="14.5" x14ac:dyDescent="0.3">
      <c r="CP3111" s="380">
        <v>263655</v>
      </c>
      <c r="CQ3111" s="380" t="s">
        <v>141647</v>
      </c>
    </row>
    <row r="3112" spans="94:95" ht="14.5" x14ac:dyDescent="0.3">
      <c r="CP3112" s="380">
        <v>263656</v>
      </c>
      <c r="CQ3112" s="380" t="s">
        <v>141647</v>
      </c>
    </row>
    <row r="3113" spans="94:95" ht="14.5" x14ac:dyDescent="0.3">
      <c r="CP3113" s="380">
        <v>263658</v>
      </c>
      <c r="CQ3113" s="380" t="s">
        <v>141647</v>
      </c>
    </row>
    <row r="3114" spans="94:95" ht="14.5" x14ac:dyDescent="0.3">
      <c r="CP3114" s="380">
        <v>263659</v>
      </c>
      <c r="CQ3114" s="380" t="s">
        <v>141647</v>
      </c>
    </row>
    <row r="3115" spans="94:95" ht="14.5" x14ac:dyDescent="0.3">
      <c r="CP3115" s="380">
        <v>263660</v>
      </c>
      <c r="CQ3115" s="380" t="s">
        <v>141647</v>
      </c>
    </row>
    <row r="3116" spans="94:95" ht="14.5" x14ac:dyDescent="0.3">
      <c r="CP3116" s="380">
        <v>263661</v>
      </c>
      <c r="CQ3116" s="380" t="s">
        <v>141647</v>
      </c>
    </row>
    <row r="3117" spans="94:95" ht="14.5" x14ac:dyDescent="0.3">
      <c r="CP3117" s="380">
        <v>263663</v>
      </c>
      <c r="CQ3117" s="380" t="s">
        <v>141647</v>
      </c>
    </row>
    <row r="3118" spans="94:95" ht="14.5" x14ac:dyDescent="0.3">
      <c r="CP3118" s="380">
        <v>263664</v>
      </c>
      <c r="CQ3118" s="380" t="s">
        <v>141647</v>
      </c>
    </row>
    <row r="3119" spans="94:95" ht="14.5" x14ac:dyDescent="0.3">
      <c r="CP3119" s="380">
        <v>263665</v>
      </c>
      <c r="CQ3119" s="380" t="s">
        <v>141647</v>
      </c>
    </row>
    <row r="3120" spans="94:95" ht="14.5" x14ac:dyDescent="0.3">
      <c r="CP3120" s="380">
        <v>263667</v>
      </c>
      <c r="CQ3120" s="380" t="s">
        <v>141647</v>
      </c>
    </row>
    <row r="3121" spans="94:95" ht="14.5" x14ac:dyDescent="0.3">
      <c r="CP3121" s="380">
        <v>263676</v>
      </c>
      <c r="CQ3121" s="380" t="s">
        <v>141647</v>
      </c>
    </row>
    <row r="3122" spans="94:95" ht="14.5" x14ac:dyDescent="0.3">
      <c r="CP3122" s="380">
        <v>263678</v>
      </c>
      <c r="CQ3122" s="380" t="s">
        <v>141647</v>
      </c>
    </row>
    <row r="3123" spans="94:95" ht="14.5" x14ac:dyDescent="0.3">
      <c r="CP3123" s="380">
        <v>263679</v>
      </c>
      <c r="CQ3123" s="380" t="s">
        <v>141647</v>
      </c>
    </row>
    <row r="3124" spans="94:95" ht="14.5" x14ac:dyDescent="0.3">
      <c r="CP3124" s="380">
        <v>263680</v>
      </c>
      <c r="CQ3124" s="380" t="s">
        <v>141647</v>
      </c>
    </row>
    <row r="3125" spans="94:95" ht="14.5" x14ac:dyDescent="0.3">
      <c r="CP3125" s="380">
        <v>271001</v>
      </c>
      <c r="CQ3125" s="380" t="s">
        <v>141646</v>
      </c>
    </row>
    <row r="3126" spans="94:95" ht="14.5" x14ac:dyDescent="0.3">
      <c r="CP3126" s="380">
        <v>271002</v>
      </c>
      <c r="CQ3126" s="380" t="s">
        <v>141646</v>
      </c>
    </row>
    <row r="3127" spans="94:95" ht="14.5" x14ac:dyDescent="0.3">
      <c r="CP3127" s="380">
        <v>271003</v>
      </c>
      <c r="CQ3127" s="380" t="s">
        <v>141646</v>
      </c>
    </row>
    <row r="3128" spans="94:95" ht="14.5" x14ac:dyDescent="0.3">
      <c r="CP3128" s="380">
        <v>271122</v>
      </c>
      <c r="CQ3128" s="380" t="s">
        <v>141646</v>
      </c>
    </row>
    <row r="3129" spans="94:95" ht="14.5" x14ac:dyDescent="0.3">
      <c r="CP3129" s="380">
        <v>271123</v>
      </c>
      <c r="CQ3129" s="380" t="s">
        <v>141646</v>
      </c>
    </row>
    <row r="3130" spans="94:95" ht="14.5" x14ac:dyDescent="0.3">
      <c r="CP3130" s="380">
        <v>271124</v>
      </c>
      <c r="CQ3130" s="380" t="s">
        <v>141646</v>
      </c>
    </row>
    <row r="3131" spans="94:95" ht="14.5" x14ac:dyDescent="0.3">
      <c r="CP3131" s="380">
        <v>271125</v>
      </c>
      <c r="CQ3131" s="380" t="s">
        <v>141646</v>
      </c>
    </row>
    <row r="3132" spans="94:95" ht="14.5" x14ac:dyDescent="0.3">
      <c r="CP3132" s="380">
        <v>271126</v>
      </c>
      <c r="CQ3132" s="380" t="s">
        <v>141646</v>
      </c>
    </row>
    <row r="3133" spans="94:95" ht="14.5" x14ac:dyDescent="0.3">
      <c r="CP3133" s="380">
        <v>271129</v>
      </c>
      <c r="CQ3133" s="380" t="s">
        <v>141646</v>
      </c>
    </row>
    <row r="3134" spans="94:95" ht="14.5" x14ac:dyDescent="0.3">
      <c r="CP3134" s="380">
        <v>271201</v>
      </c>
      <c r="CQ3134" s="380" t="s">
        <v>141646</v>
      </c>
    </row>
    <row r="3135" spans="94:95" ht="14.5" x14ac:dyDescent="0.3">
      <c r="CP3135" s="380">
        <v>271202</v>
      </c>
      <c r="CQ3135" s="380" t="s">
        <v>141646</v>
      </c>
    </row>
    <row r="3136" spans="94:95" ht="14.5" x14ac:dyDescent="0.3">
      <c r="CP3136" s="380">
        <v>271203</v>
      </c>
      <c r="CQ3136" s="380" t="s">
        <v>141646</v>
      </c>
    </row>
    <row r="3137" spans="94:95" ht="14.5" x14ac:dyDescent="0.3">
      <c r="CP3137" s="380">
        <v>271204</v>
      </c>
      <c r="CQ3137" s="380" t="s">
        <v>141646</v>
      </c>
    </row>
    <row r="3138" spans="94:95" ht="14.5" x14ac:dyDescent="0.3">
      <c r="CP3138" s="380">
        <v>271205</v>
      </c>
      <c r="CQ3138" s="380" t="s">
        <v>141646</v>
      </c>
    </row>
    <row r="3139" spans="94:95" ht="14.5" x14ac:dyDescent="0.3">
      <c r="CP3139" s="380">
        <v>271206</v>
      </c>
      <c r="CQ3139" s="380" t="s">
        <v>141646</v>
      </c>
    </row>
    <row r="3140" spans="94:95" ht="14.5" x14ac:dyDescent="0.3">
      <c r="CP3140" s="380">
        <v>271207</v>
      </c>
      <c r="CQ3140" s="380" t="s">
        <v>141646</v>
      </c>
    </row>
    <row r="3141" spans="94:95" ht="14.5" x14ac:dyDescent="0.3">
      <c r="CP3141" s="380">
        <v>271208</v>
      </c>
      <c r="CQ3141" s="380" t="s">
        <v>141646</v>
      </c>
    </row>
    <row r="3142" spans="94:95" ht="14.5" x14ac:dyDescent="0.3">
      <c r="CP3142" s="380">
        <v>271209</v>
      </c>
      <c r="CQ3142" s="380" t="s">
        <v>141646</v>
      </c>
    </row>
    <row r="3143" spans="94:95" ht="14.5" x14ac:dyDescent="0.3">
      <c r="CP3143" s="380">
        <v>271210</v>
      </c>
      <c r="CQ3143" s="380" t="s">
        <v>141646</v>
      </c>
    </row>
    <row r="3144" spans="94:95" ht="14.5" x14ac:dyDescent="0.3">
      <c r="CP3144" s="380">
        <v>271215</v>
      </c>
      <c r="CQ3144" s="380" t="s">
        <v>141646</v>
      </c>
    </row>
    <row r="3145" spans="94:95" ht="14.5" x14ac:dyDescent="0.3">
      <c r="CP3145" s="380">
        <v>271301</v>
      </c>
      <c r="CQ3145" s="380" t="s">
        <v>141646</v>
      </c>
    </row>
    <row r="3146" spans="94:95" ht="14.5" x14ac:dyDescent="0.3">
      <c r="CP3146" s="380">
        <v>271302</v>
      </c>
      <c r="CQ3146" s="380" t="s">
        <v>141646</v>
      </c>
    </row>
    <row r="3147" spans="94:95" ht="14.5" x14ac:dyDescent="0.3">
      <c r="CP3147" s="380">
        <v>271303</v>
      </c>
      <c r="CQ3147" s="380" t="s">
        <v>141646</v>
      </c>
    </row>
    <row r="3148" spans="94:95" ht="14.5" x14ac:dyDescent="0.3">
      <c r="CP3148" s="380">
        <v>271304</v>
      </c>
      <c r="CQ3148" s="380" t="s">
        <v>141646</v>
      </c>
    </row>
    <row r="3149" spans="94:95" ht="14.5" x14ac:dyDescent="0.3">
      <c r="CP3149" s="380">
        <v>271305</v>
      </c>
      <c r="CQ3149" s="380" t="s">
        <v>141646</v>
      </c>
    </row>
    <row r="3150" spans="94:95" ht="14.5" x14ac:dyDescent="0.3">
      <c r="CP3150" s="380">
        <v>271306</v>
      </c>
      <c r="CQ3150" s="380" t="s">
        <v>141646</v>
      </c>
    </row>
    <row r="3151" spans="94:95" ht="14.5" x14ac:dyDescent="0.3">
      <c r="CP3151" s="380">
        <v>271307</v>
      </c>
      <c r="CQ3151" s="380" t="s">
        <v>141646</v>
      </c>
    </row>
    <row r="3152" spans="94:95" ht="14.5" x14ac:dyDescent="0.3">
      <c r="CP3152" s="380">
        <v>271308</v>
      </c>
      <c r="CQ3152" s="380" t="s">
        <v>141646</v>
      </c>
    </row>
    <row r="3153" spans="94:95" ht="14.5" x14ac:dyDescent="0.3">
      <c r="CP3153" s="380">
        <v>271309</v>
      </c>
      <c r="CQ3153" s="380" t="s">
        <v>141646</v>
      </c>
    </row>
    <row r="3154" spans="94:95" ht="14.5" x14ac:dyDescent="0.3">
      <c r="CP3154" s="380">
        <v>271310</v>
      </c>
      <c r="CQ3154" s="380" t="s">
        <v>141646</v>
      </c>
    </row>
    <row r="3155" spans="94:95" ht="14.5" x14ac:dyDescent="0.3">
      <c r="CP3155" s="380">
        <v>271311</v>
      </c>
      <c r="CQ3155" s="380" t="s">
        <v>141646</v>
      </c>
    </row>
    <row r="3156" spans="94:95" ht="14.5" x14ac:dyDescent="0.3">
      <c r="CP3156" s="380">
        <v>271312</v>
      </c>
      <c r="CQ3156" s="380" t="s">
        <v>141646</v>
      </c>
    </row>
    <row r="3157" spans="94:95" ht="14.5" x14ac:dyDescent="0.3">
      <c r="CP3157" s="380">
        <v>271313</v>
      </c>
      <c r="CQ3157" s="380" t="s">
        <v>141646</v>
      </c>
    </row>
    <row r="3158" spans="94:95" ht="14.5" x14ac:dyDescent="0.3">
      <c r="CP3158" s="380">
        <v>271319</v>
      </c>
      <c r="CQ3158" s="380" t="s">
        <v>141646</v>
      </c>
    </row>
    <row r="3159" spans="94:95" ht="14.5" x14ac:dyDescent="0.3">
      <c r="CP3159" s="380">
        <v>271401</v>
      </c>
      <c r="CQ3159" s="380" t="s">
        <v>141646</v>
      </c>
    </row>
    <row r="3160" spans="94:95" ht="14.5" x14ac:dyDescent="0.3">
      <c r="CP3160" s="380">
        <v>271402</v>
      </c>
      <c r="CQ3160" s="380" t="s">
        <v>141646</v>
      </c>
    </row>
    <row r="3161" spans="94:95" ht="14.5" x14ac:dyDescent="0.3">
      <c r="CP3161" s="380">
        <v>271403</v>
      </c>
      <c r="CQ3161" s="380" t="s">
        <v>141646</v>
      </c>
    </row>
    <row r="3162" spans="94:95" ht="14.5" x14ac:dyDescent="0.3">
      <c r="CP3162" s="380">
        <v>271502</v>
      </c>
      <c r="CQ3162" s="380" t="s">
        <v>141646</v>
      </c>
    </row>
    <row r="3163" spans="94:95" ht="14.5" x14ac:dyDescent="0.3">
      <c r="CP3163" s="380">
        <v>271503</v>
      </c>
      <c r="CQ3163" s="380" t="s">
        <v>141646</v>
      </c>
    </row>
    <row r="3164" spans="94:95" ht="14.5" x14ac:dyDescent="0.3">
      <c r="CP3164" s="380">
        <v>271504</v>
      </c>
      <c r="CQ3164" s="380" t="s">
        <v>141646</v>
      </c>
    </row>
    <row r="3165" spans="94:95" ht="14.5" x14ac:dyDescent="0.3">
      <c r="CP3165" s="380">
        <v>271601</v>
      </c>
      <c r="CQ3165" s="380" t="s">
        <v>141646</v>
      </c>
    </row>
    <row r="3166" spans="94:95" ht="14.5" x14ac:dyDescent="0.3">
      <c r="CP3166" s="380">
        <v>271602</v>
      </c>
      <c r="CQ3166" s="380" t="s">
        <v>141646</v>
      </c>
    </row>
    <row r="3167" spans="94:95" ht="14.5" x14ac:dyDescent="0.3">
      <c r="CP3167" s="380">
        <v>271603</v>
      </c>
      <c r="CQ3167" s="380" t="s">
        <v>141646</v>
      </c>
    </row>
    <row r="3168" spans="94:95" ht="14.5" x14ac:dyDescent="0.3">
      <c r="CP3168" s="380">
        <v>271604</v>
      </c>
      <c r="CQ3168" s="380" t="s">
        <v>141646</v>
      </c>
    </row>
    <row r="3169" spans="94:95" ht="14.5" x14ac:dyDescent="0.3">
      <c r="CP3169" s="380">
        <v>271607</v>
      </c>
      <c r="CQ3169" s="380" t="s">
        <v>141646</v>
      </c>
    </row>
    <row r="3170" spans="94:95" ht="14.5" x14ac:dyDescent="0.3">
      <c r="CP3170" s="380">
        <v>271609</v>
      </c>
      <c r="CQ3170" s="380" t="s">
        <v>141646</v>
      </c>
    </row>
    <row r="3171" spans="94:95" ht="14.5" x14ac:dyDescent="0.3">
      <c r="CP3171" s="380">
        <v>271801</v>
      </c>
      <c r="CQ3171" s="380" t="s">
        <v>141646</v>
      </c>
    </row>
    <row r="3172" spans="94:95" ht="14.5" x14ac:dyDescent="0.3">
      <c r="CP3172" s="380">
        <v>271802</v>
      </c>
      <c r="CQ3172" s="380" t="s">
        <v>141646</v>
      </c>
    </row>
    <row r="3173" spans="94:95" ht="14.5" x14ac:dyDescent="0.3">
      <c r="CP3173" s="380">
        <v>271803</v>
      </c>
      <c r="CQ3173" s="380" t="s">
        <v>141646</v>
      </c>
    </row>
    <row r="3174" spans="94:95" ht="14.5" x14ac:dyDescent="0.3">
      <c r="CP3174" s="380">
        <v>271804</v>
      </c>
      <c r="CQ3174" s="380" t="s">
        <v>141646</v>
      </c>
    </row>
    <row r="3175" spans="94:95" ht="14.5" x14ac:dyDescent="0.3">
      <c r="CP3175" s="380">
        <v>271805</v>
      </c>
      <c r="CQ3175" s="380" t="s">
        <v>141646</v>
      </c>
    </row>
    <row r="3176" spans="94:95" ht="14.5" x14ac:dyDescent="0.3">
      <c r="CP3176" s="380">
        <v>271806</v>
      </c>
      <c r="CQ3176" s="380" t="s">
        <v>141646</v>
      </c>
    </row>
    <row r="3177" spans="94:95" ht="14.5" x14ac:dyDescent="0.3">
      <c r="CP3177" s="380">
        <v>271821</v>
      </c>
      <c r="CQ3177" s="380" t="s">
        <v>141646</v>
      </c>
    </row>
    <row r="3178" spans="94:95" ht="14.5" x14ac:dyDescent="0.3">
      <c r="CP3178" s="380">
        <v>271824</v>
      </c>
      <c r="CQ3178" s="380" t="s">
        <v>141646</v>
      </c>
    </row>
    <row r="3179" spans="94:95" ht="14.5" x14ac:dyDescent="0.3">
      <c r="CP3179" s="380">
        <v>271825</v>
      </c>
      <c r="CQ3179" s="380" t="s">
        <v>141646</v>
      </c>
    </row>
    <row r="3180" spans="94:95" ht="14.5" x14ac:dyDescent="0.3">
      <c r="CP3180" s="380">
        <v>271830</v>
      </c>
      <c r="CQ3180" s="380" t="s">
        <v>141646</v>
      </c>
    </row>
    <row r="3181" spans="94:95" ht="14.5" x14ac:dyDescent="0.3">
      <c r="CP3181" s="380">
        <v>271831</v>
      </c>
      <c r="CQ3181" s="380" t="s">
        <v>141646</v>
      </c>
    </row>
    <row r="3182" spans="94:95" ht="14.5" x14ac:dyDescent="0.3">
      <c r="CP3182" s="380">
        <v>271835</v>
      </c>
      <c r="CQ3182" s="380" t="s">
        <v>141646</v>
      </c>
    </row>
    <row r="3183" spans="94:95" ht="14.5" x14ac:dyDescent="0.3">
      <c r="CP3183" s="380">
        <v>271840</v>
      </c>
      <c r="CQ3183" s="380" t="s">
        <v>141646</v>
      </c>
    </row>
    <row r="3184" spans="94:95" ht="14.5" x14ac:dyDescent="0.3">
      <c r="CP3184" s="380">
        <v>271841</v>
      </c>
      <c r="CQ3184" s="380" t="s">
        <v>141646</v>
      </c>
    </row>
    <row r="3185" spans="94:95" ht="14.5" x14ac:dyDescent="0.3">
      <c r="CP3185" s="380">
        <v>271845</v>
      </c>
      <c r="CQ3185" s="380" t="s">
        <v>141646</v>
      </c>
    </row>
    <row r="3186" spans="94:95" ht="14.5" x14ac:dyDescent="0.3">
      <c r="CP3186" s="380">
        <v>271851</v>
      </c>
      <c r="CQ3186" s="380" t="s">
        <v>141646</v>
      </c>
    </row>
    <row r="3187" spans="94:95" ht="14.5" x14ac:dyDescent="0.3">
      <c r="CP3187" s="380">
        <v>271855</v>
      </c>
      <c r="CQ3187" s="380" t="s">
        <v>141646</v>
      </c>
    </row>
    <row r="3188" spans="94:95" ht="14.5" x14ac:dyDescent="0.3">
      <c r="CP3188" s="380">
        <v>271861</v>
      </c>
      <c r="CQ3188" s="380" t="s">
        <v>141646</v>
      </c>
    </row>
    <row r="3189" spans="94:95" ht="14.5" x14ac:dyDescent="0.3">
      <c r="CP3189" s="380">
        <v>271865</v>
      </c>
      <c r="CQ3189" s="380" t="s">
        <v>141646</v>
      </c>
    </row>
    <row r="3190" spans="94:95" ht="14.5" x14ac:dyDescent="0.3">
      <c r="CP3190" s="380">
        <v>271870</v>
      </c>
      <c r="CQ3190" s="380" t="s">
        <v>141646</v>
      </c>
    </row>
    <row r="3191" spans="94:95" ht="14.5" x14ac:dyDescent="0.3">
      <c r="CP3191" s="380">
        <v>271871</v>
      </c>
      <c r="CQ3191" s="380" t="s">
        <v>141646</v>
      </c>
    </row>
    <row r="3192" spans="94:95" ht="14.5" x14ac:dyDescent="0.3">
      <c r="CP3192" s="380">
        <v>271872</v>
      </c>
      <c r="CQ3192" s="380" t="s">
        <v>141646</v>
      </c>
    </row>
    <row r="3193" spans="94:95" ht="14.5" x14ac:dyDescent="0.3">
      <c r="CP3193" s="380">
        <v>271875</v>
      </c>
      <c r="CQ3193" s="380" t="s">
        <v>141646</v>
      </c>
    </row>
    <row r="3194" spans="94:95" ht="14.5" x14ac:dyDescent="0.3">
      <c r="CP3194" s="380">
        <v>271881</v>
      </c>
      <c r="CQ3194" s="380" t="s">
        <v>141646</v>
      </c>
    </row>
    <row r="3195" spans="94:95" ht="14.5" x14ac:dyDescent="0.3">
      <c r="CP3195" s="380">
        <v>271882</v>
      </c>
      <c r="CQ3195" s="380" t="s">
        <v>141646</v>
      </c>
    </row>
    <row r="3196" spans="94:95" ht="14.5" x14ac:dyDescent="0.3">
      <c r="CP3196" s="380">
        <v>271901</v>
      </c>
      <c r="CQ3196" s="380" t="s">
        <v>141646</v>
      </c>
    </row>
    <row r="3197" spans="94:95" ht="14.5" x14ac:dyDescent="0.3">
      <c r="CP3197" s="380">
        <v>271902</v>
      </c>
      <c r="CQ3197" s="380" t="s">
        <v>141646</v>
      </c>
    </row>
    <row r="3198" spans="94:95" ht="14.5" x14ac:dyDescent="0.3">
      <c r="CP3198" s="380">
        <v>271903</v>
      </c>
      <c r="CQ3198" s="380" t="s">
        <v>141646</v>
      </c>
    </row>
    <row r="3199" spans="94:95" ht="14.5" x14ac:dyDescent="0.3">
      <c r="CP3199" s="380">
        <v>271904</v>
      </c>
      <c r="CQ3199" s="380" t="s">
        <v>141646</v>
      </c>
    </row>
    <row r="3200" spans="94:95" ht="14.5" x14ac:dyDescent="0.3">
      <c r="CP3200" s="380">
        <v>272001</v>
      </c>
      <c r="CQ3200" s="380" t="s">
        <v>141646</v>
      </c>
    </row>
    <row r="3201" spans="94:95" ht="14.5" x14ac:dyDescent="0.3">
      <c r="CP3201" s="380">
        <v>272002</v>
      </c>
      <c r="CQ3201" s="380" t="s">
        <v>141646</v>
      </c>
    </row>
    <row r="3202" spans="94:95" ht="14.5" x14ac:dyDescent="0.3">
      <c r="CP3202" s="380">
        <v>272123</v>
      </c>
      <c r="CQ3202" s="380" t="s">
        <v>141646</v>
      </c>
    </row>
    <row r="3203" spans="94:95" ht="14.5" x14ac:dyDescent="0.3">
      <c r="CP3203" s="380">
        <v>272124</v>
      </c>
      <c r="CQ3203" s="380" t="s">
        <v>141646</v>
      </c>
    </row>
    <row r="3204" spans="94:95" ht="14.5" x14ac:dyDescent="0.3">
      <c r="CP3204" s="380">
        <v>272125</v>
      </c>
      <c r="CQ3204" s="380" t="s">
        <v>141646</v>
      </c>
    </row>
    <row r="3205" spans="94:95" ht="14.5" x14ac:dyDescent="0.3">
      <c r="CP3205" s="380">
        <v>272126</v>
      </c>
      <c r="CQ3205" s="380" t="s">
        <v>141646</v>
      </c>
    </row>
    <row r="3206" spans="94:95" ht="14.5" x14ac:dyDescent="0.3">
      <c r="CP3206" s="380">
        <v>272127</v>
      </c>
      <c r="CQ3206" s="380" t="s">
        <v>141646</v>
      </c>
    </row>
    <row r="3207" spans="94:95" ht="14.5" x14ac:dyDescent="0.3">
      <c r="CP3207" s="380">
        <v>272128</v>
      </c>
      <c r="CQ3207" s="380" t="s">
        <v>141646</v>
      </c>
    </row>
    <row r="3208" spans="94:95" ht="14.5" x14ac:dyDescent="0.3">
      <c r="CP3208" s="380">
        <v>272129</v>
      </c>
      <c r="CQ3208" s="380" t="s">
        <v>141646</v>
      </c>
    </row>
    <row r="3209" spans="94:95" ht="14.5" x14ac:dyDescent="0.3">
      <c r="CP3209" s="380">
        <v>272130</v>
      </c>
      <c r="CQ3209" s="380" t="s">
        <v>141646</v>
      </c>
    </row>
    <row r="3210" spans="94:95" ht="14.5" x14ac:dyDescent="0.3">
      <c r="CP3210" s="380">
        <v>272131</v>
      </c>
      <c r="CQ3210" s="380" t="s">
        <v>141646</v>
      </c>
    </row>
    <row r="3211" spans="94:95" ht="14.5" x14ac:dyDescent="0.3">
      <c r="CP3211" s="380">
        <v>272148</v>
      </c>
      <c r="CQ3211" s="380" t="s">
        <v>141646</v>
      </c>
    </row>
    <row r="3212" spans="94:95" ht="14.5" x14ac:dyDescent="0.3">
      <c r="CP3212" s="380">
        <v>272150</v>
      </c>
      <c r="CQ3212" s="380" t="s">
        <v>141646</v>
      </c>
    </row>
    <row r="3213" spans="94:95" ht="14.5" x14ac:dyDescent="0.3">
      <c r="CP3213" s="380">
        <v>272151</v>
      </c>
      <c r="CQ3213" s="380" t="s">
        <v>141646</v>
      </c>
    </row>
    <row r="3214" spans="94:95" ht="14.5" x14ac:dyDescent="0.3">
      <c r="CP3214" s="380">
        <v>272152</v>
      </c>
      <c r="CQ3214" s="380" t="s">
        <v>141646</v>
      </c>
    </row>
    <row r="3215" spans="94:95" ht="14.5" x14ac:dyDescent="0.3">
      <c r="CP3215" s="380">
        <v>272153</v>
      </c>
      <c r="CQ3215" s="380" t="s">
        <v>141646</v>
      </c>
    </row>
    <row r="3216" spans="94:95" ht="14.5" x14ac:dyDescent="0.3">
      <c r="CP3216" s="380">
        <v>272154</v>
      </c>
      <c r="CQ3216" s="380" t="s">
        <v>141646</v>
      </c>
    </row>
    <row r="3217" spans="94:95" ht="14.5" x14ac:dyDescent="0.3">
      <c r="CP3217" s="380">
        <v>272155</v>
      </c>
      <c r="CQ3217" s="380" t="s">
        <v>141646</v>
      </c>
    </row>
    <row r="3218" spans="94:95" ht="14.5" x14ac:dyDescent="0.3">
      <c r="CP3218" s="380">
        <v>272161</v>
      </c>
      <c r="CQ3218" s="380" t="s">
        <v>141646</v>
      </c>
    </row>
    <row r="3219" spans="94:95" ht="14.5" x14ac:dyDescent="0.3">
      <c r="CP3219" s="380">
        <v>272162</v>
      </c>
      <c r="CQ3219" s="380" t="s">
        <v>141646</v>
      </c>
    </row>
    <row r="3220" spans="94:95" ht="14.5" x14ac:dyDescent="0.3">
      <c r="CP3220" s="380">
        <v>272163</v>
      </c>
      <c r="CQ3220" s="380" t="s">
        <v>141646</v>
      </c>
    </row>
    <row r="3221" spans="94:95" ht="14.5" x14ac:dyDescent="0.3">
      <c r="CP3221" s="380">
        <v>272164</v>
      </c>
      <c r="CQ3221" s="380" t="s">
        <v>141646</v>
      </c>
    </row>
    <row r="3222" spans="94:95" ht="14.5" x14ac:dyDescent="0.3">
      <c r="CP3222" s="380">
        <v>272165</v>
      </c>
      <c r="CQ3222" s="380" t="s">
        <v>141646</v>
      </c>
    </row>
    <row r="3223" spans="94:95" ht="14.5" x14ac:dyDescent="0.3">
      <c r="CP3223" s="380">
        <v>272171</v>
      </c>
      <c r="CQ3223" s="380" t="s">
        <v>141646</v>
      </c>
    </row>
    <row r="3224" spans="94:95" ht="14.5" x14ac:dyDescent="0.3">
      <c r="CP3224" s="380">
        <v>272172</v>
      </c>
      <c r="CQ3224" s="380" t="s">
        <v>141646</v>
      </c>
    </row>
    <row r="3225" spans="94:95" ht="14.5" x14ac:dyDescent="0.3">
      <c r="CP3225" s="380">
        <v>272173</v>
      </c>
      <c r="CQ3225" s="380" t="s">
        <v>141646</v>
      </c>
    </row>
    <row r="3226" spans="94:95" ht="14.5" x14ac:dyDescent="0.3">
      <c r="CP3226" s="380">
        <v>272175</v>
      </c>
      <c r="CQ3226" s="380" t="s">
        <v>141646</v>
      </c>
    </row>
    <row r="3227" spans="94:95" ht="14.5" x14ac:dyDescent="0.3">
      <c r="CP3227" s="380">
        <v>272176</v>
      </c>
      <c r="CQ3227" s="380" t="s">
        <v>141646</v>
      </c>
    </row>
    <row r="3228" spans="94:95" ht="14.5" x14ac:dyDescent="0.3">
      <c r="CP3228" s="380">
        <v>272177</v>
      </c>
      <c r="CQ3228" s="380" t="s">
        <v>141646</v>
      </c>
    </row>
    <row r="3229" spans="94:95" ht="14.5" x14ac:dyDescent="0.3">
      <c r="CP3229" s="380">
        <v>272178</v>
      </c>
      <c r="CQ3229" s="380" t="s">
        <v>141646</v>
      </c>
    </row>
    <row r="3230" spans="94:95" ht="14.5" x14ac:dyDescent="0.3">
      <c r="CP3230" s="380">
        <v>272181</v>
      </c>
      <c r="CQ3230" s="380" t="s">
        <v>141646</v>
      </c>
    </row>
    <row r="3231" spans="94:95" ht="14.5" x14ac:dyDescent="0.3">
      <c r="CP3231" s="380">
        <v>272182</v>
      </c>
      <c r="CQ3231" s="380" t="s">
        <v>141646</v>
      </c>
    </row>
    <row r="3232" spans="94:95" ht="14.5" x14ac:dyDescent="0.3">
      <c r="CP3232" s="380">
        <v>272189</v>
      </c>
      <c r="CQ3232" s="380" t="s">
        <v>141646</v>
      </c>
    </row>
    <row r="3233" spans="94:95" ht="14.5" x14ac:dyDescent="0.3">
      <c r="CP3233" s="380">
        <v>272190</v>
      </c>
      <c r="CQ3233" s="380" t="s">
        <v>141646</v>
      </c>
    </row>
    <row r="3234" spans="94:95" ht="14.5" x14ac:dyDescent="0.3">
      <c r="CP3234" s="380">
        <v>272191</v>
      </c>
      <c r="CQ3234" s="380" t="s">
        <v>141646</v>
      </c>
    </row>
    <row r="3235" spans="94:95" ht="14.5" x14ac:dyDescent="0.3">
      <c r="CP3235" s="380">
        <v>272192</v>
      </c>
      <c r="CQ3235" s="380" t="s">
        <v>141646</v>
      </c>
    </row>
    <row r="3236" spans="94:95" ht="14.5" x14ac:dyDescent="0.3">
      <c r="CP3236" s="380">
        <v>272193</v>
      </c>
      <c r="CQ3236" s="380" t="s">
        <v>141646</v>
      </c>
    </row>
    <row r="3237" spans="94:95" ht="14.5" x14ac:dyDescent="0.3">
      <c r="CP3237" s="380">
        <v>272194</v>
      </c>
      <c r="CQ3237" s="380" t="s">
        <v>141646</v>
      </c>
    </row>
    <row r="3238" spans="94:95" ht="14.5" x14ac:dyDescent="0.3">
      <c r="CP3238" s="380">
        <v>272195</v>
      </c>
      <c r="CQ3238" s="380" t="s">
        <v>141646</v>
      </c>
    </row>
    <row r="3239" spans="94:95" ht="14.5" x14ac:dyDescent="0.3">
      <c r="CP3239" s="380">
        <v>272199</v>
      </c>
      <c r="CQ3239" s="380" t="s">
        <v>141646</v>
      </c>
    </row>
    <row r="3240" spans="94:95" ht="14.5" x14ac:dyDescent="0.3">
      <c r="CP3240" s="380">
        <v>272201</v>
      </c>
      <c r="CQ3240" s="380" t="s">
        <v>141646</v>
      </c>
    </row>
    <row r="3241" spans="94:95" ht="14.5" x14ac:dyDescent="0.3">
      <c r="CP3241" s="380">
        <v>272202</v>
      </c>
      <c r="CQ3241" s="380" t="s">
        <v>141646</v>
      </c>
    </row>
    <row r="3242" spans="94:95" ht="14.5" x14ac:dyDescent="0.3">
      <c r="CP3242" s="380">
        <v>272203</v>
      </c>
      <c r="CQ3242" s="380" t="s">
        <v>141646</v>
      </c>
    </row>
    <row r="3243" spans="94:95" ht="14.5" x14ac:dyDescent="0.3">
      <c r="CP3243" s="380">
        <v>272204</v>
      </c>
      <c r="CQ3243" s="380" t="s">
        <v>141646</v>
      </c>
    </row>
    <row r="3244" spans="94:95" ht="14.5" x14ac:dyDescent="0.3">
      <c r="CP3244" s="380">
        <v>272205</v>
      </c>
      <c r="CQ3244" s="380" t="s">
        <v>141646</v>
      </c>
    </row>
    <row r="3245" spans="94:95" ht="14.5" x14ac:dyDescent="0.3">
      <c r="CP3245" s="380">
        <v>272206</v>
      </c>
      <c r="CQ3245" s="380" t="s">
        <v>141646</v>
      </c>
    </row>
    <row r="3246" spans="94:95" ht="14.5" x14ac:dyDescent="0.3">
      <c r="CP3246" s="380">
        <v>272207</v>
      </c>
      <c r="CQ3246" s="380" t="s">
        <v>141646</v>
      </c>
    </row>
    <row r="3247" spans="94:95" ht="14.5" x14ac:dyDescent="0.3">
      <c r="CP3247" s="380">
        <v>272208</v>
      </c>
      <c r="CQ3247" s="380" t="s">
        <v>141646</v>
      </c>
    </row>
    <row r="3248" spans="94:95" ht="14.5" x14ac:dyDescent="0.3">
      <c r="CP3248" s="380">
        <v>272270</v>
      </c>
      <c r="CQ3248" s="380" t="s">
        <v>141646</v>
      </c>
    </row>
    <row r="3249" spans="94:95" ht="14.5" x14ac:dyDescent="0.3">
      <c r="CP3249" s="380">
        <v>272271</v>
      </c>
      <c r="CQ3249" s="380" t="s">
        <v>141646</v>
      </c>
    </row>
    <row r="3250" spans="94:95" ht="14.5" x14ac:dyDescent="0.3">
      <c r="CP3250" s="380">
        <v>272301</v>
      </c>
      <c r="CQ3250" s="380" t="s">
        <v>141646</v>
      </c>
    </row>
    <row r="3251" spans="94:95" ht="14.5" x14ac:dyDescent="0.3">
      <c r="CP3251" s="380">
        <v>272302</v>
      </c>
      <c r="CQ3251" s="380" t="s">
        <v>141646</v>
      </c>
    </row>
    <row r="3252" spans="94:95" ht="14.5" x14ac:dyDescent="0.3">
      <c r="CP3252" s="380">
        <v>273001</v>
      </c>
      <c r="CQ3252" s="380" t="s">
        <v>141646</v>
      </c>
    </row>
    <row r="3253" spans="94:95" ht="14.5" x14ac:dyDescent="0.3">
      <c r="CP3253" s="380">
        <v>273002</v>
      </c>
      <c r="CQ3253" s="380" t="s">
        <v>141646</v>
      </c>
    </row>
    <row r="3254" spans="94:95" ht="14.5" x14ac:dyDescent="0.3">
      <c r="CP3254" s="380">
        <v>273003</v>
      </c>
      <c r="CQ3254" s="380" t="s">
        <v>141646</v>
      </c>
    </row>
    <row r="3255" spans="94:95" ht="14.5" x14ac:dyDescent="0.3">
      <c r="CP3255" s="380">
        <v>273004</v>
      </c>
      <c r="CQ3255" s="380" t="s">
        <v>141646</v>
      </c>
    </row>
    <row r="3256" spans="94:95" ht="14.5" x14ac:dyDescent="0.3">
      <c r="CP3256" s="380">
        <v>273005</v>
      </c>
      <c r="CQ3256" s="380" t="s">
        <v>141646</v>
      </c>
    </row>
    <row r="3257" spans="94:95" ht="14.5" x14ac:dyDescent="0.3">
      <c r="CP3257" s="380">
        <v>273006</v>
      </c>
      <c r="CQ3257" s="380" t="s">
        <v>141646</v>
      </c>
    </row>
    <row r="3258" spans="94:95" ht="14.5" x14ac:dyDescent="0.3">
      <c r="CP3258" s="380">
        <v>273007</v>
      </c>
      <c r="CQ3258" s="380" t="s">
        <v>141646</v>
      </c>
    </row>
    <row r="3259" spans="94:95" ht="14.5" x14ac:dyDescent="0.3">
      <c r="CP3259" s="380">
        <v>273008</v>
      </c>
      <c r="CQ3259" s="380" t="s">
        <v>141646</v>
      </c>
    </row>
    <row r="3260" spans="94:95" ht="14.5" x14ac:dyDescent="0.3">
      <c r="CP3260" s="380">
        <v>273009</v>
      </c>
      <c r="CQ3260" s="380" t="s">
        <v>141646</v>
      </c>
    </row>
    <row r="3261" spans="94:95" ht="14.5" x14ac:dyDescent="0.3">
      <c r="CP3261" s="380">
        <v>273010</v>
      </c>
      <c r="CQ3261" s="380" t="s">
        <v>141646</v>
      </c>
    </row>
    <row r="3262" spans="94:95" ht="14.5" x14ac:dyDescent="0.3">
      <c r="CP3262" s="380">
        <v>273012</v>
      </c>
      <c r="CQ3262" s="380" t="s">
        <v>141646</v>
      </c>
    </row>
    <row r="3263" spans="94:95" ht="14.5" x14ac:dyDescent="0.3">
      <c r="CP3263" s="380">
        <v>273013</v>
      </c>
      <c r="CQ3263" s="380" t="s">
        <v>141646</v>
      </c>
    </row>
    <row r="3264" spans="94:95" ht="14.5" x14ac:dyDescent="0.3">
      <c r="CP3264" s="380">
        <v>273014</v>
      </c>
      <c r="CQ3264" s="380" t="s">
        <v>141646</v>
      </c>
    </row>
    <row r="3265" spans="94:95" ht="14.5" x14ac:dyDescent="0.3">
      <c r="CP3265" s="380">
        <v>273015</v>
      </c>
      <c r="CQ3265" s="380" t="s">
        <v>141646</v>
      </c>
    </row>
    <row r="3266" spans="94:95" ht="14.5" x14ac:dyDescent="0.3">
      <c r="CP3266" s="380">
        <v>273016</v>
      </c>
      <c r="CQ3266" s="380" t="s">
        <v>141646</v>
      </c>
    </row>
    <row r="3267" spans="94:95" ht="14.5" x14ac:dyDescent="0.3">
      <c r="CP3267" s="380">
        <v>273017</v>
      </c>
      <c r="CQ3267" s="380" t="s">
        <v>141646</v>
      </c>
    </row>
    <row r="3268" spans="94:95" ht="14.5" x14ac:dyDescent="0.3">
      <c r="CP3268" s="380">
        <v>273151</v>
      </c>
      <c r="CQ3268" s="380" t="s">
        <v>141646</v>
      </c>
    </row>
    <row r="3269" spans="94:95" ht="14.5" x14ac:dyDescent="0.3">
      <c r="CP3269" s="380">
        <v>273152</v>
      </c>
      <c r="CQ3269" s="380" t="s">
        <v>141646</v>
      </c>
    </row>
    <row r="3270" spans="94:95" ht="14.5" x14ac:dyDescent="0.3">
      <c r="CP3270" s="380">
        <v>273155</v>
      </c>
      <c r="CQ3270" s="380" t="s">
        <v>141646</v>
      </c>
    </row>
    <row r="3271" spans="94:95" ht="14.5" x14ac:dyDescent="0.3">
      <c r="CP3271" s="380">
        <v>273157</v>
      </c>
      <c r="CQ3271" s="380" t="s">
        <v>141646</v>
      </c>
    </row>
    <row r="3272" spans="94:95" ht="14.5" x14ac:dyDescent="0.3">
      <c r="CP3272" s="380">
        <v>273158</v>
      </c>
      <c r="CQ3272" s="380" t="s">
        <v>141646</v>
      </c>
    </row>
    <row r="3273" spans="94:95" ht="14.5" x14ac:dyDescent="0.3">
      <c r="CP3273" s="380">
        <v>273161</v>
      </c>
      <c r="CQ3273" s="380" t="s">
        <v>141646</v>
      </c>
    </row>
    <row r="3274" spans="94:95" ht="14.5" x14ac:dyDescent="0.3">
      <c r="CP3274" s="380">
        <v>273162</v>
      </c>
      <c r="CQ3274" s="380" t="s">
        <v>141646</v>
      </c>
    </row>
    <row r="3275" spans="94:95" ht="14.5" x14ac:dyDescent="0.3">
      <c r="CP3275" s="380">
        <v>273163</v>
      </c>
      <c r="CQ3275" s="380" t="s">
        <v>141646</v>
      </c>
    </row>
    <row r="3276" spans="94:95" ht="14.5" x14ac:dyDescent="0.3">
      <c r="CP3276" s="380">
        <v>273164</v>
      </c>
      <c r="CQ3276" s="380" t="s">
        <v>141646</v>
      </c>
    </row>
    <row r="3277" spans="94:95" ht="14.5" x14ac:dyDescent="0.3">
      <c r="CP3277" s="380">
        <v>273165</v>
      </c>
      <c r="CQ3277" s="380" t="s">
        <v>141646</v>
      </c>
    </row>
    <row r="3278" spans="94:95" ht="14.5" x14ac:dyDescent="0.3">
      <c r="CP3278" s="380">
        <v>273201</v>
      </c>
      <c r="CQ3278" s="380" t="s">
        <v>141646</v>
      </c>
    </row>
    <row r="3279" spans="94:95" ht="14.5" x14ac:dyDescent="0.3">
      <c r="CP3279" s="380">
        <v>273202</v>
      </c>
      <c r="CQ3279" s="380" t="s">
        <v>141646</v>
      </c>
    </row>
    <row r="3280" spans="94:95" ht="14.5" x14ac:dyDescent="0.3">
      <c r="CP3280" s="380">
        <v>273203</v>
      </c>
      <c r="CQ3280" s="380" t="s">
        <v>141646</v>
      </c>
    </row>
    <row r="3281" spans="94:95" ht="14.5" x14ac:dyDescent="0.3">
      <c r="CP3281" s="380">
        <v>273207</v>
      </c>
      <c r="CQ3281" s="380" t="s">
        <v>141646</v>
      </c>
    </row>
    <row r="3282" spans="94:95" ht="14.5" x14ac:dyDescent="0.3">
      <c r="CP3282" s="380">
        <v>273209</v>
      </c>
      <c r="CQ3282" s="380" t="s">
        <v>141646</v>
      </c>
    </row>
    <row r="3283" spans="94:95" ht="14.5" x14ac:dyDescent="0.3">
      <c r="CP3283" s="380">
        <v>273211</v>
      </c>
      <c r="CQ3283" s="380" t="s">
        <v>141646</v>
      </c>
    </row>
    <row r="3284" spans="94:95" ht="14.5" x14ac:dyDescent="0.3">
      <c r="CP3284" s="380">
        <v>273212</v>
      </c>
      <c r="CQ3284" s="380" t="s">
        <v>141646</v>
      </c>
    </row>
    <row r="3285" spans="94:95" ht="14.5" x14ac:dyDescent="0.3">
      <c r="CP3285" s="380">
        <v>273213</v>
      </c>
      <c r="CQ3285" s="380" t="s">
        <v>141646</v>
      </c>
    </row>
    <row r="3286" spans="94:95" ht="14.5" x14ac:dyDescent="0.3">
      <c r="CP3286" s="380">
        <v>273301</v>
      </c>
      <c r="CQ3286" s="380" t="s">
        <v>141646</v>
      </c>
    </row>
    <row r="3287" spans="94:95" ht="14.5" x14ac:dyDescent="0.3">
      <c r="CP3287" s="380">
        <v>273302</v>
      </c>
      <c r="CQ3287" s="380" t="s">
        <v>141646</v>
      </c>
    </row>
    <row r="3288" spans="94:95" ht="14.5" x14ac:dyDescent="0.3">
      <c r="CP3288" s="380">
        <v>273303</v>
      </c>
      <c r="CQ3288" s="380" t="s">
        <v>141646</v>
      </c>
    </row>
    <row r="3289" spans="94:95" ht="14.5" x14ac:dyDescent="0.3">
      <c r="CP3289" s="380">
        <v>273304</v>
      </c>
      <c r="CQ3289" s="380" t="s">
        <v>141646</v>
      </c>
    </row>
    <row r="3290" spans="94:95" ht="14.5" x14ac:dyDescent="0.3">
      <c r="CP3290" s="380">
        <v>273305</v>
      </c>
      <c r="CQ3290" s="380" t="s">
        <v>141646</v>
      </c>
    </row>
    <row r="3291" spans="94:95" ht="14.5" x14ac:dyDescent="0.3">
      <c r="CP3291" s="380">
        <v>273306</v>
      </c>
      <c r="CQ3291" s="380" t="s">
        <v>141646</v>
      </c>
    </row>
    <row r="3292" spans="94:95" ht="14.5" x14ac:dyDescent="0.3">
      <c r="CP3292" s="380">
        <v>273308</v>
      </c>
      <c r="CQ3292" s="380" t="s">
        <v>141646</v>
      </c>
    </row>
    <row r="3293" spans="94:95" ht="14.5" x14ac:dyDescent="0.3">
      <c r="CP3293" s="380">
        <v>273309</v>
      </c>
      <c r="CQ3293" s="380" t="s">
        <v>141646</v>
      </c>
    </row>
    <row r="3294" spans="94:95" ht="14.5" x14ac:dyDescent="0.3">
      <c r="CP3294" s="380">
        <v>273310</v>
      </c>
      <c r="CQ3294" s="380" t="s">
        <v>141646</v>
      </c>
    </row>
    <row r="3295" spans="94:95" ht="14.5" x14ac:dyDescent="0.3">
      <c r="CP3295" s="380">
        <v>273311</v>
      </c>
      <c r="CQ3295" s="380" t="s">
        <v>141646</v>
      </c>
    </row>
    <row r="3296" spans="94:95" ht="14.5" x14ac:dyDescent="0.3">
      <c r="CP3296" s="380">
        <v>273401</v>
      </c>
      <c r="CQ3296" s="380" t="s">
        <v>141646</v>
      </c>
    </row>
    <row r="3297" spans="94:95" ht="14.5" x14ac:dyDescent="0.3">
      <c r="CP3297" s="380">
        <v>273402</v>
      </c>
      <c r="CQ3297" s="380" t="s">
        <v>141646</v>
      </c>
    </row>
    <row r="3298" spans="94:95" ht="14.5" x14ac:dyDescent="0.3">
      <c r="CP3298" s="380">
        <v>273403</v>
      </c>
      <c r="CQ3298" s="380" t="s">
        <v>141646</v>
      </c>
    </row>
    <row r="3299" spans="94:95" ht="14.5" x14ac:dyDescent="0.3">
      <c r="CP3299" s="380">
        <v>273404</v>
      </c>
      <c r="CQ3299" s="380" t="s">
        <v>141646</v>
      </c>
    </row>
    <row r="3300" spans="94:95" ht="14.5" x14ac:dyDescent="0.3">
      <c r="CP3300" s="380">
        <v>273405</v>
      </c>
      <c r="CQ3300" s="380" t="s">
        <v>141646</v>
      </c>
    </row>
    <row r="3301" spans="94:95" ht="14.5" x14ac:dyDescent="0.3">
      <c r="CP3301" s="380">
        <v>273406</v>
      </c>
      <c r="CQ3301" s="380" t="s">
        <v>141646</v>
      </c>
    </row>
    <row r="3302" spans="94:95" ht="14.5" x14ac:dyDescent="0.3">
      <c r="CP3302" s="380">
        <v>273407</v>
      </c>
      <c r="CQ3302" s="380" t="s">
        <v>141646</v>
      </c>
    </row>
    <row r="3303" spans="94:95" ht="14.5" x14ac:dyDescent="0.3">
      <c r="CP3303" s="380">
        <v>273408</v>
      </c>
      <c r="CQ3303" s="380" t="s">
        <v>141646</v>
      </c>
    </row>
    <row r="3304" spans="94:95" ht="14.5" x14ac:dyDescent="0.3">
      <c r="CP3304" s="380">
        <v>273409</v>
      </c>
      <c r="CQ3304" s="380" t="s">
        <v>141646</v>
      </c>
    </row>
    <row r="3305" spans="94:95" ht="14.5" x14ac:dyDescent="0.3">
      <c r="CP3305" s="380">
        <v>273411</v>
      </c>
      <c r="CQ3305" s="380" t="s">
        <v>141646</v>
      </c>
    </row>
    <row r="3306" spans="94:95" ht="14.5" x14ac:dyDescent="0.3">
      <c r="CP3306" s="380">
        <v>273412</v>
      </c>
      <c r="CQ3306" s="380" t="s">
        <v>141646</v>
      </c>
    </row>
    <row r="3307" spans="94:95" ht="14.5" x14ac:dyDescent="0.3">
      <c r="CP3307" s="380">
        <v>273413</v>
      </c>
      <c r="CQ3307" s="380" t="s">
        <v>141646</v>
      </c>
    </row>
    <row r="3308" spans="94:95" ht="14.5" x14ac:dyDescent="0.3">
      <c r="CP3308" s="380">
        <v>274001</v>
      </c>
      <c r="CQ3308" s="380" t="s">
        <v>141646</v>
      </c>
    </row>
    <row r="3309" spans="94:95" ht="14.5" x14ac:dyDescent="0.3">
      <c r="CP3309" s="380">
        <v>274149</v>
      </c>
      <c r="CQ3309" s="380" t="s">
        <v>141646</v>
      </c>
    </row>
    <row r="3310" spans="94:95" ht="14.5" x14ac:dyDescent="0.3">
      <c r="CP3310" s="380">
        <v>274182</v>
      </c>
      <c r="CQ3310" s="380" t="s">
        <v>141646</v>
      </c>
    </row>
    <row r="3311" spans="94:95" ht="14.5" x14ac:dyDescent="0.3">
      <c r="CP3311" s="380">
        <v>274201</v>
      </c>
      <c r="CQ3311" s="380" t="s">
        <v>141646</v>
      </c>
    </row>
    <row r="3312" spans="94:95" ht="14.5" x14ac:dyDescent="0.3">
      <c r="CP3312" s="380">
        <v>274202</v>
      </c>
      <c r="CQ3312" s="380" t="s">
        <v>141646</v>
      </c>
    </row>
    <row r="3313" spans="94:95" ht="14.5" x14ac:dyDescent="0.3">
      <c r="CP3313" s="380">
        <v>274203</v>
      </c>
      <c r="CQ3313" s="380" t="s">
        <v>141646</v>
      </c>
    </row>
    <row r="3314" spans="94:95" ht="14.5" x14ac:dyDescent="0.3">
      <c r="CP3314" s="380">
        <v>274204</v>
      </c>
      <c r="CQ3314" s="380" t="s">
        <v>141646</v>
      </c>
    </row>
    <row r="3315" spans="94:95" ht="14.5" x14ac:dyDescent="0.3">
      <c r="CP3315" s="380">
        <v>274205</v>
      </c>
      <c r="CQ3315" s="380" t="s">
        <v>141646</v>
      </c>
    </row>
    <row r="3316" spans="94:95" ht="14.5" x14ac:dyDescent="0.3">
      <c r="CP3316" s="380">
        <v>274206</v>
      </c>
      <c r="CQ3316" s="380" t="s">
        <v>141646</v>
      </c>
    </row>
    <row r="3317" spans="94:95" ht="14.5" x14ac:dyDescent="0.3">
      <c r="CP3317" s="380">
        <v>274207</v>
      </c>
      <c r="CQ3317" s="380" t="s">
        <v>141646</v>
      </c>
    </row>
    <row r="3318" spans="94:95" ht="14.5" x14ac:dyDescent="0.3">
      <c r="CP3318" s="380">
        <v>274208</v>
      </c>
      <c r="CQ3318" s="380" t="s">
        <v>141646</v>
      </c>
    </row>
    <row r="3319" spans="94:95" ht="14.5" x14ac:dyDescent="0.3">
      <c r="CP3319" s="380">
        <v>274301</v>
      </c>
      <c r="CQ3319" s="380" t="s">
        <v>141646</v>
      </c>
    </row>
    <row r="3320" spans="94:95" ht="14.5" x14ac:dyDescent="0.3">
      <c r="CP3320" s="380">
        <v>274302</v>
      </c>
      <c r="CQ3320" s="380" t="s">
        <v>141646</v>
      </c>
    </row>
    <row r="3321" spans="94:95" ht="14.5" x14ac:dyDescent="0.3">
      <c r="CP3321" s="380">
        <v>274303</v>
      </c>
      <c r="CQ3321" s="380" t="s">
        <v>141646</v>
      </c>
    </row>
    <row r="3322" spans="94:95" ht="14.5" x14ac:dyDescent="0.3">
      <c r="CP3322" s="380">
        <v>274304</v>
      </c>
      <c r="CQ3322" s="380" t="s">
        <v>141646</v>
      </c>
    </row>
    <row r="3323" spans="94:95" ht="14.5" x14ac:dyDescent="0.3">
      <c r="CP3323" s="380">
        <v>274305</v>
      </c>
      <c r="CQ3323" s="380" t="s">
        <v>141646</v>
      </c>
    </row>
    <row r="3324" spans="94:95" ht="14.5" x14ac:dyDescent="0.3">
      <c r="CP3324" s="380">
        <v>274306</v>
      </c>
      <c r="CQ3324" s="380" t="s">
        <v>141646</v>
      </c>
    </row>
    <row r="3325" spans="94:95" ht="14.5" x14ac:dyDescent="0.3">
      <c r="CP3325" s="380">
        <v>274307</v>
      </c>
      <c r="CQ3325" s="380" t="s">
        <v>141646</v>
      </c>
    </row>
    <row r="3326" spans="94:95" ht="14.5" x14ac:dyDescent="0.3">
      <c r="CP3326" s="380">
        <v>274308</v>
      </c>
      <c r="CQ3326" s="380" t="s">
        <v>141646</v>
      </c>
    </row>
    <row r="3327" spans="94:95" ht="14.5" x14ac:dyDescent="0.3">
      <c r="CP3327" s="380">
        <v>274309</v>
      </c>
      <c r="CQ3327" s="380" t="s">
        <v>141646</v>
      </c>
    </row>
    <row r="3328" spans="94:95" ht="14.5" x14ac:dyDescent="0.3">
      <c r="CP3328" s="380">
        <v>274401</v>
      </c>
      <c r="CQ3328" s="380" t="s">
        <v>141646</v>
      </c>
    </row>
    <row r="3329" spans="94:95" ht="14.5" x14ac:dyDescent="0.3">
      <c r="CP3329" s="380">
        <v>274402</v>
      </c>
      <c r="CQ3329" s="380" t="s">
        <v>141646</v>
      </c>
    </row>
    <row r="3330" spans="94:95" ht="14.5" x14ac:dyDescent="0.3">
      <c r="CP3330" s="380">
        <v>274403</v>
      </c>
      <c r="CQ3330" s="380" t="s">
        <v>141646</v>
      </c>
    </row>
    <row r="3331" spans="94:95" ht="14.5" x14ac:dyDescent="0.3">
      <c r="CP3331" s="380">
        <v>274404</v>
      </c>
      <c r="CQ3331" s="380" t="s">
        <v>141646</v>
      </c>
    </row>
    <row r="3332" spans="94:95" ht="14.5" x14ac:dyDescent="0.3">
      <c r="CP3332" s="380">
        <v>274405</v>
      </c>
      <c r="CQ3332" s="380" t="s">
        <v>141646</v>
      </c>
    </row>
    <row r="3333" spans="94:95" ht="14.5" x14ac:dyDescent="0.3">
      <c r="CP3333" s="380">
        <v>274406</v>
      </c>
      <c r="CQ3333" s="380" t="s">
        <v>141646</v>
      </c>
    </row>
    <row r="3334" spans="94:95" ht="14.5" x14ac:dyDescent="0.3">
      <c r="CP3334" s="380">
        <v>274407</v>
      </c>
      <c r="CQ3334" s="380" t="s">
        <v>141646</v>
      </c>
    </row>
    <row r="3335" spans="94:95" ht="14.5" x14ac:dyDescent="0.3">
      <c r="CP3335" s="380">
        <v>274408</v>
      </c>
      <c r="CQ3335" s="380" t="s">
        <v>141646</v>
      </c>
    </row>
    <row r="3336" spans="94:95" ht="14.5" x14ac:dyDescent="0.3">
      <c r="CP3336" s="380">
        <v>274409</v>
      </c>
      <c r="CQ3336" s="380" t="s">
        <v>141646</v>
      </c>
    </row>
    <row r="3337" spans="94:95" ht="14.5" x14ac:dyDescent="0.3">
      <c r="CP3337" s="380">
        <v>274501</v>
      </c>
      <c r="CQ3337" s="380" t="s">
        <v>141646</v>
      </c>
    </row>
    <row r="3338" spans="94:95" ht="14.5" x14ac:dyDescent="0.3">
      <c r="CP3338" s="380">
        <v>274502</v>
      </c>
      <c r="CQ3338" s="380" t="s">
        <v>141646</v>
      </c>
    </row>
    <row r="3339" spans="94:95" ht="14.5" x14ac:dyDescent="0.3">
      <c r="CP3339" s="380">
        <v>274505</v>
      </c>
      <c r="CQ3339" s="380" t="s">
        <v>141646</v>
      </c>
    </row>
    <row r="3340" spans="94:95" ht="14.5" x14ac:dyDescent="0.3">
      <c r="CP3340" s="380">
        <v>274506</v>
      </c>
      <c r="CQ3340" s="380" t="s">
        <v>141646</v>
      </c>
    </row>
    <row r="3341" spans="94:95" ht="14.5" x14ac:dyDescent="0.3">
      <c r="CP3341" s="380">
        <v>274508</v>
      </c>
      <c r="CQ3341" s="380" t="s">
        <v>141646</v>
      </c>
    </row>
    <row r="3342" spans="94:95" ht="14.5" x14ac:dyDescent="0.3">
      <c r="CP3342" s="380">
        <v>274509</v>
      </c>
      <c r="CQ3342" s="380" t="s">
        <v>141646</v>
      </c>
    </row>
    <row r="3343" spans="94:95" ht="14.5" x14ac:dyDescent="0.3">
      <c r="CP3343" s="380">
        <v>274601</v>
      </c>
      <c r="CQ3343" s="380" t="s">
        <v>141646</v>
      </c>
    </row>
    <row r="3344" spans="94:95" ht="14.5" x14ac:dyDescent="0.3">
      <c r="CP3344" s="380">
        <v>274602</v>
      </c>
      <c r="CQ3344" s="380" t="s">
        <v>141646</v>
      </c>
    </row>
    <row r="3345" spans="94:95" ht="14.5" x14ac:dyDescent="0.3">
      <c r="CP3345" s="380">
        <v>274603</v>
      </c>
      <c r="CQ3345" s="380" t="s">
        <v>141646</v>
      </c>
    </row>
    <row r="3346" spans="94:95" ht="14.5" x14ac:dyDescent="0.3">
      <c r="CP3346" s="380">
        <v>274604</v>
      </c>
      <c r="CQ3346" s="380" t="s">
        <v>141646</v>
      </c>
    </row>
    <row r="3347" spans="94:95" ht="14.5" x14ac:dyDescent="0.3">
      <c r="CP3347" s="380">
        <v>274701</v>
      </c>
      <c r="CQ3347" s="380" t="s">
        <v>141646</v>
      </c>
    </row>
    <row r="3348" spans="94:95" ht="14.5" x14ac:dyDescent="0.3">
      <c r="CP3348" s="380">
        <v>274702</v>
      </c>
      <c r="CQ3348" s="380" t="s">
        <v>141646</v>
      </c>
    </row>
    <row r="3349" spans="94:95" ht="14.5" x14ac:dyDescent="0.3">
      <c r="CP3349" s="380">
        <v>274703</v>
      </c>
      <c r="CQ3349" s="380" t="s">
        <v>141646</v>
      </c>
    </row>
    <row r="3350" spans="94:95" ht="14.5" x14ac:dyDescent="0.3">
      <c r="CP3350" s="380">
        <v>274704</v>
      </c>
      <c r="CQ3350" s="380" t="s">
        <v>141646</v>
      </c>
    </row>
    <row r="3351" spans="94:95" ht="14.5" x14ac:dyDescent="0.3">
      <c r="CP3351" s="380">
        <v>274705</v>
      </c>
      <c r="CQ3351" s="380" t="s">
        <v>141646</v>
      </c>
    </row>
    <row r="3352" spans="94:95" ht="14.5" x14ac:dyDescent="0.3">
      <c r="CP3352" s="380">
        <v>274801</v>
      </c>
      <c r="CQ3352" s="380" t="s">
        <v>141646</v>
      </c>
    </row>
    <row r="3353" spans="94:95" ht="14.5" x14ac:dyDescent="0.3">
      <c r="CP3353" s="380">
        <v>274802</v>
      </c>
      <c r="CQ3353" s="380" t="s">
        <v>141646</v>
      </c>
    </row>
    <row r="3354" spans="94:95" ht="14.5" x14ac:dyDescent="0.3">
      <c r="CP3354" s="380">
        <v>274806</v>
      </c>
      <c r="CQ3354" s="380" t="s">
        <v>141646</v>
      </c>
    </row>
    <row r="3355" spans="94:95" ht="14.5" x14ac:dyDescent="0.3">
      <c r="CP3355" s="380">
        <v>274807</v>
      </c>
      <c r="CQ3355" s="380" t="s">
        <v>141646</v>
      </c>
    </row>
    <row r="3356" spans="94:95" ht="14.5" x14ac:dyDescent="0.3">
      <c r="CP3356" s="380">
        <v>274808</v>
      </c>
      <c r="CQ3356" s="380" t="s">
        <v>141646</v>
      </c>
    </row>
    <row r="3357" spans="94:95" ht="14.5" x14ac:dyDescent="0.3">
      <c r="CP3357" s="380">
        <v>275101</v>
      </c>
      <c r="CQ3357" s="380" t="s">
        <v>141646</v>
      </c>
    </row>
    <row r="3358" spans="94:95" ht="14.5" x14ac:dyDescent="0.3">
      <c r="CP3358" s="380">
        <v>275102</v>
      </c>
      <c r="CQ3358" s="380" t="s">
        <v>141646</v>
      </c>
    </row>
    <row r="3359" spans="94:95" ht="14.5" x14ac:dyDescent="0.3">
      <c r="CP3359" s="380">
        <v>275103</v>
      </c>
      <c r="CQ3359" s="380" t="s">
        <v>141646</v>
      </c>
    </row>
    <row r="3360" spans="94:95" ht="14.5" x14ac:dyDescent="0.3">
      <c r="CP3360" s="380">
        <v>275105</v>
      </c>
      <c r="CQ3360" s="380" t="s">
        <v>141646</v>
      </c>
    </row>
    <row r="3361" spans="94:95" ht="14.5" x14ac:dyDescent="0.3">
      <c r="CP3361" s="380">
        <v>275201</v>
      </c>
      <c r="CQ3361" s="380" t="s">
        <v>141646</v>
      </c>
    </row>
    <row r="3362" spans="94:95" ht="14.5" x14ac:dyDescent="0.3">
      <c r="CP3362" s="380">
        <v>275202</v>
      </c>
      <c r="CQ3362" s="380" t="s">
        <v>141646</v>
      </c>
    </row>
    <row r="3363" spans="94:95" ht="14.5" x14ac:dyDescent="0.3">
      <c r="CP3363" s="380">
        <v>275203</v>
      </c>
      <c r="CQ3363" s="380" t="s">
        <v>141646</v>
      </c>
    </row>
    <row r="3364" spans="94:95" ht="14.5" x14ac:dyDescent="0.3">
      <c r="CP3364" s="380">
        <v>275204</v>
      </c>
      <c r="CQ3364" s="380" t="s">
        <v>141646</v>
      </c>
    </row>
    <row r="3365" spans="94:95" ht="14.5" x14ac:dyDescent="0.3">
      <c r="CP3365" s="380">
        <v>275205</v>
      </c>
      <c r="CQ3365" s="380" t="s">
        <v>141646</v>
      </c>
    </row>
    <row r="3366" spans="94:95" ht="14.5" x14ac:dyDescent="0.3">
      <c r="CP3366" s="380">
        <v>275301</v>
      </c>
      <c r="CQ3366" s="380" t="s">
        <v>141646</v>
      </c>
    </row>
    <row r="3367" spans="94:95" ht="14.5" x14ac:dyDescent="0.3">
      <c r="CP3367" s="380">
        <v>275302</v>
      </c>
      <c r="CQ3367" s="380" t="s">
        <v>141646</v>
      </c>
    </row>
    <row r="3368" spans="94:95" ht="14.5" x14ac:dyDescent="0.3">
      <c r="CP3368" s="380">
        <v>275303</v>
      </c>
      <c r="CQ3368" s="380" t="s">
        <v>141646</v>
      </c>
    </row>
    <row r="3369" spans="94:95" ht="14.5" x14ac:dyDescent="0.3">
      <c r="CP3369" s="380">
        <v>275304</v>
      </c>
      <c r="CQ3369" s="380" t="s">
        <v>141646</v>
      </c>
    </row>
    <row r="3370" spans="94:95" ht="14.5" x14ac:dyDescent="0.3">
      <c r="CP3370" s="380">
        <v>275305</v>
      </c>
      <c r="CQ3370" s="380" t="s">
        <v>141646</v>
      </c>
    </row>
    <row r="3371" spans="94:95" ht="14.5" x14ac:dyDescent="0.3">
      <c r="CP3371" s="380">
        <v>275306</v>
      </c>
      <c r="CQ3371" s="380" t="s">
        <v>141646</v>
      </c>
    </row>
    <row r="3372" spans="94:95" ht="14.5" x14ac:dyDescent="0.3">
      <c r="CP3372" s="380">
        <v>275307</v>
      </c>
      <c r="CQ3372" s="380" t="s">
        <v>141646</v>
      </c>
    </row>
    <row r="3373" spans="94:95" ht="14.5" x14ac:dyDescent="0.3">
      <c r="CP3373" s="380">
        <v>276001</v>
      </c>
      <c r="CQ3373" s="380" t="s">
        <v>141646</v>
      </c>
    </row>
    <row r="3374" spans="94:95" ht="14.5" x14ac:dyDescent="0.3">
      <c r="CP3374" s="380">
        <v>276121</v>
      </c>
      <c r="CQ3374" s="380" t="s">
        <v>141646</v>
      </c>
    </row>
    <row r="3375" spans="94:95" ht="14.5" x14ac:dyDescent="0.3">
      <c r="CP3375" s="380">
        <v>276122</v>
      </c>
      <c r="CQ3375" s="380" t="s">
        <v>141646</v>
      </c>
    </row>
    <row r="3376" spans="94:95" ht="14.5" x14ac:dyDescent="0.3">
      <c r="CP3376" s="380">
        <v>276123</v>
      </c>
      <c r="CQ3376" s="380" t="s">
        <v>141646</v>
      </c>
    </row>
    <row r="3377" spans="94:95" ht="14.5" x14ac:dyDescent="0.3">
      <c r="CP3377" s="380">
        <v>276124</v>
      </c>
      <c r="CQ3377" s="380" t="s">
        <v>141646</v>
      </c>
    </row>
    <row r="3378" spans="94:95" ht="14.5" x14ac:dyDescent="0.3">
      <c r="CP3378" s="380">
        <v>276125</v>
      </c>
      <c r="CQ3378" s="380" t="s">
        <v>141646</v>
      </c>
    </row>
    <row r="3379" spans="94:95" ht="14.5" x14ac:dyDescent="0.3">
      <c r="CP3379" s="380">
        <v>276126</v>
      </c>
      <c r="CQ3379" s="380" t="s">
        <v>141646</v>
      </c>
    </row>
    <row r="3380" spans="94:95" ht="14.5" x14ac:dyDescent="0.3">
      <c r="CP3380" s="380">
        <v>276127</v>
      </c>
      <c r="CQ3380" s="380" t="s">
        <v>141646</v>
      </c>
    </row>
    <row r="3381" spans="94:95" ht="14.5" x14ac:dyDescent="0.3">
      <c r="CP3381" s="380">
        <v>276128</v>
      </c>
      <c r="CQ3381" s="380" t="s">
        <v>141646</v>
      </c>
    </row>
    <row r="3382" spans="94:95" ht="14.5" x14ac:dyDescent="0.3">
      <c r="CP3382" s="380">
        <v>276129</v>
      </c>
      <c r="CQ3382" s="380" t="s">
        <v>141646</v>
      </c>
    </row>
    <row r="3383" spans="94:95" ht="14.5" x14ac:dyDescent="0.3">
      <c r="CP3383" s="380">
        <v>276131</v>
      </c>
      <c r="CQ3383" s="380" t="s">
        <v>141646</v>
      </c>
    </row>
    <row r="3384" spans="94:95" ht="14.5" x14ac:dyDescent="0.3">
      <c r="CP3384" s="380">
        <v>276135</v>
      </c>
      <c r="CQ3384" s="380" t="s">
        <v>141646</v>
      </c>
    </row>
    <row r="3385" spans="94:95" ht="14.5" x14ac:dyDescent="0.3">
      <c r="CP3385" s="380">
        <v>276136</v>
      </c>
      <c r="CQ3385" s="380" t="s">
        <v>141646</v>
      </c>
    </row>
    <row r="3386" spans="94:95" ht="14.5" x14ac:dyDescent="0.3">
      <c r="CP3386" s="380">
        <v>276137</v>
      </c>
      <c r="CQ3386" s="380" t="s">
        <v>141646</v>
      </c>
    </row>
    <row r="3387" spans="94:95" ht="14.5" x14ac:dyDescent="0.3">
      <c r="CP3387" s="380">
        <v>276138</v>
      </c>
      <c r="CQ3387" s="380" t="s">
        <v>141646</v>
      </c>
    </row>
    <row r="3388" spans="94:95" ht="14.5" x14ac:dyDescent="0.3">
      <c r="CP3388" s="380">
        <v>276139</v>
      </c>
      <c r="CQ3388" s="380" t="s">
        <v>141646</v>
      </c>
    </row>
    <row r="3389" spans="94:95" ht="14.5" x14ac:dyDescent="0.3">
      <c r="CP3389" s="380">
        <v>276140</v>
      </c>
      <c r="CQ3389" s="380" t="s">
        <v>141646</v>
      </c>
    </row>
    <row r="3390" spans="94:95" ht="14.5" x14ac:dyDescent="0.3">
      <c r="CP3390" s="380">
        <v>276141</v>
      </c>
      <c r="CQ3390" s="380" t="s">
        <v>141646</v>
      </c>
    </row>
    <row r="3391" spans="94:95" ht="14.5" x14ac:dyDescent="0.3">
      <c r="CP3391" s="380">
        <v>276142</v>
      </c>
      <c r="CQ3391" s="380" t="s">
        <v>141646</v>
      </c>
    </row>
    <row r="3392" spans="94:95" ht="14.5" x14ac:dyDescent="0.3">
      <c r="CP3392" s="380">
        <v>276143</v>
      </c>
      <c r="CQ3392" s="380" t="s">
        <v>141646</v>
      </c>
    </row>
    <row r="3393" spans="94:95" ht="14.5" x14ac:dyDescent="0.3">
      <c r="CP3393" s="380">
        <v>276201</v>
      </c>
      <c r="CQ3393" s="380" t="s">
        <v>141646</v>
      </c>
    </row>
    <row r="3394" spans="94:95" ht="14.5" x14ac:dyDescent="0.3">
      <c r="CP3394" s="380">
        <v>276202</v>
      </c>
      <c r="CQ3394" s="380" t="s">
        <v>141646</v>
      </c>
    </row>
    <row r="3395" spans="94:95" ht="14.5" x14ac:dyDescent="0.3">
      <c r="CP3395" s="380">
        <v>276203</v>
      </c>
      <c r="CQ3395" s="380" t="s">
        <v>141646</v>
      </c>
    </row>
    <row r="3396" spans="94:95" ht="14.5" x14ac:dyDescent="0.3">
      <c r="CP3396" s="380">
        <v>276204</v>
      </c>
      <c r="CQ3396" s="380" t="s">
        <v>141646</v>
      </c>
    </row>
    <row r="3397" spans="94:95" ht="14.5" x14ac:dyDescent="0.3">
      <c r="CP3397" s="380">
        <v>276205</v>
      </c>
      <c r="CQ3397" s="380" t="s">
        <v>141646</v>
      </c>
    </row>
    <row r="3398" spans="94:95" ht="14.5" x14ac:dyDescent="0.3">
      <c r="CP3398" s="380">
        <v>276206</v>
      </c>
      <c r="CQ3398" s="380" t="s">
        <v>141646</v>
      </c>
    </row>
    <row r="3399" spans="94:95" ht="14.5" x14ac:dyDescent="0.3">
      <c r="CP3399" s="380">
        <v>276207</v>
      </c>
      <c r="CQ3399" s="380" t="s">
        <v>141646</v>
      </c>
    </row>
    <row r="3400" spans="94:95" ht="14.5" x14ac:dyDescent="0.3">
      <c r="CP3400" s="380">
        <v>276208</v>
      </c>
      <c r="CQ3400" s="380" t="s">
        <v>141646</v>
      </c>
    </row>
    <row r="3401" spans="94:95" ht="14.5" x14ac:dyDescent="0.3">
      <c r="CP3401" s="380">
        <v>276288</v>
      </c>
      <c r="CQ3401" s="380" t="s">
        <v>141646</v>
      </c>
    </row>
    <row r="3402" spans="94:95" ht="14.5" x14ac:dyDescent="0.3">
      <c r="CP3402" s="380">
        <v>276301</v>
      </c>
      <c r="CQ3402" s="380" t="s">
        <v>141646</v>
      </c>
    </row>
    <row r="3403" spans="94:95" ht="14.5" x14ac:dyDescent="0.3">
      <c r="CP3403" s="380">
        <v>276302</v>
      </c>
      <c r="CQ3403" s="380" t="s">
        <v>141646</v>
      </c>
    </row>
    <row r="3404" spans="94:95" ht="14.5" x14ac:dyDescent="0.3">
      <c r="CP3404" s="380">
        <v>276303</v>
      </c>
      <c r="CQ3404" s="380" t="s">
        <v>141646</v>
      </c>
    </row>
    <row r="3405" spans="94:95" ht="14.5" x14ac:dyDescent="0.3">
      <c r="CP3405" s="380">
        <v>276304</v>
      </c>
      <c r="CQ3405" s="380" t="s">
        <v>141646</v>
      </c>
    </row>
    <row r="3406" spans="94:95" ht="14.5" x14ac:dyDescent="0.3">
      <c r="CP3406" s="380">
        <v>276305</v>
      </c>
      <c r="CQ3406" s="380" t="s">
        <v>141646</v>
      </c>
    </row>
    <row r="3407" spans="94:95" ht="14.5" x14ac:dyDescent="0.3">
      <c r="CP3407" s="380">
        <v>276306</v>
      </c>
      <c r="CQ3407" s="380" t="s">
        <v>141646</v>
      </c>
    </row>
    <row r="3408" spans="94:95" ht="14.5" x14ac:dyDescent="0.3">
      <c r="CP3408" s="380">
        <v>276402</v>
      </c>
      <c r="CQ3408" s="380" t="s">
        <v>141646</v>
      </c>
    </row>
    <row r="3409" spans="94:95" ht="14.5" x14ac:dyDescent="0.3">
      <c r="CP3409" s="380">
        <v>276403</v>
      </c>
      <c r="CQ3409" s="380" t="s">
        <v>141646</v>
      </c>
    </row>
    <row r="3410" spans="94:95" ht="14.5" x14ac:dyDescent="0.3">
      <c r="CP3410" s="380">
        <v>276404</v>
      </c>
      <c r="CQ3410" s="380" t="s">
        <v>141646</v>
      </c>
    </row>
    <row r="3411" spans="94:95" ht="14.5" x14ac:dyDescent="0.3">
      <c r="CP3411" s="380">
        <v>276405</v>
      </c>
      <c r="CQ3411" s="380" t="s">
        <v>141646</v>
      </c>
    </row>
    <row r="3412" spans="94:95" ht="14.5" x14ac:dyDescent="0.3">
      <c r="CP3412" s="380">
        <v>276406</v>
      </c>
      <c r="CQ3412" s="380" t="s">
        <v>141646</v>
      </c>
    </row>
    <row r="3413" spans="94:95" ht="14.5" x14ac:dyDescent="0.3">
      <c r="CP3413" s="380">
        <v>277001</v>
      </c>
      <c r="CQ3413" s="380" t="s">
        <v>141646</v>
      </c>
    </row>
    <row r="3414" spans="94:95" ht="14.5" x14ac:dyDescent="0.3">
      <c r="CP3414" s="380">
        <v>277121</v>
      </c>
      <c r="CQ3414" s="380" t="s">
        <v>141646</v>
      </c>
    </row>
    <row r="3415" spans="94:95" ht="14.5" x14ac:dyDescent="0.3">
      <c r="CP3415" s="380">
        <v>277123</v>
      </c>
      <c r="CQ3415" s="380" t="s">
        <v>141646</v>
      </c>
    </row>
    <row r="3416" spans="94:95" ht="14.5" x14ac:dyDescent="0.3">
      <c r="CP3416" s="380">
        <v>277124</v>
      </c>
      <c r="CQ3416" s="380" t="s">
        <v>141646</v>
      </c>
    </row>
    <row r="3417" spans="94:95" ht="14.5" x14ac:dyDescent="0.3">
      <c r="CP3417" s="380">
        <v>277201</v>
      </c>
      <c r="CQ3417" s="380" t="s">
        <v>141646</v>
      </c>
    </row>
    <row r="3418" spans="94:95" ht="14.5" x14ac:dyDescent="0.3">
      <c r="CP3418" s="380">
        <v>277202</v>
      </c>
      <c r="CQ3418" s="380" t="s">
        <v>141646</v>
      </c>
    </row>
    <row r="3419" spans="94:95" ht="14.5" x14ac:dyDescent="0.3">
      <c r="CP3419" s="380">
        <v>277203</v>
      </c>
      <c r="CQ3419" s="380" t="s">
        <v>141646</v>
      </c>
    </row>
    <row r="3420" spans="94:95" ht="14.5" x14ac:dyDescent="0.3">
      <c r="CP3420" s="380">
        <v>277204</v>
      </c>
      <c r="CQ3420" s="380" t="s">
        <v>141646</v>
      </c>
    </row>
    <row r="3421" spans="94:95" ht="14.5" x14ac:dyDescent="0.3">
      <c r="CP3421" s="380">
        <v>277205</v>
      </c>
      <c r="CQ3421" s="380" t="s">
        <v>141646</v>
      </c>
    </row>
    <row r="3422" spans="94:95" ht="14.5" x14ac:dyDescent="0.3">
      <c r="CP3422" s="380">
        <v>277207</v>
      </c>
      <c r="CQ3422" s="380" t="s">
        <v>141646</v>
      </c>
    </row>
    <row r="3423" spans="94:95" ht="14.5" x14ac:dyDescent="0.3">
      <c r="CP3423" s="380">
        <v>277208</v>
      </c>
      <c r="CQ3423" s="380" t="s">
        <v>141646</v>
      </c>
    </row>
    <row r="3424" spans="94:95" ht="14.5" x14ac:dyDescent="0.3">
      <c r="CP3424" s="380">
        <v>277209</v>
      </c>
      <c r="CQ3424" s="380" t="s">
        <v>141646</v>
      </c>
    </row>
    <row r="3425" spans="94:95" ht="14.5" x14ac:dyDescent="0.3">
      <c r="CP3425" s="380">
        <v>277210</v>
      </c>
      <c r="CQ3425" s="380" t="s">
        <v>141646</v>
      </c>
    </row>
    <row r="3426" spans="94:95" ht="14.5" x14ac:dyDescent="0.3">
      <c r="CP3426" s="380">
        <v>277211</v>
      </c>
      <c r="CQ3426" s="380" t="s">
        <v>141646</v>
      </c>
    </row>
    <row r="3427" spans="94:95" ht="14.5" x14ac:dyDescent="0.3">
      <c r="CP3427" s="380">
        <v>277213</v>
      </c>
      <c r="CQ3427" s="380" t="s">
        <v>141646</v>
      </c>
    </row>
    <row r="3428" spans="94:95" ht="14.5" x14ac:dyDescent="0.3">
      <c r="CP3428" s="380">
        <v>277214</v>
      </c>
      <c r="CQ3428" s="380" t="s">
        <v>141646</v>
      </c>
    </row>
    <row r="3429" spans="94:95" ht="14.5" x14ac:dyDescent="0.3">
      <c r="CP3429" s="380">
        <v>277216</v>
      </c>
      <c r="CQ3429" s="380" t="s">
        <v>141646</v>
      </c>
    </row>
    <row r="3430" spans="94:95" ht="14.5" x14ac:dyDescent="0.3">
      <c r="CP3430" s="380">
        <v>277219</v>
      </c>
      <c r="CQ3430" s="380" t="s">
        <v>141646</v>
      </c>
    </row>
    <row r="3431" spans="94:95" ht="14.5" x14ac:dyDescent="0.3">
      <c r="CP3431" s="380">
        <v>277301</v>
      </c>
      <c r="CQ3431" s="380" t="s">
        <v>141646</v>
      </c>
    </row>
    <row r="3432" spans="94:95" ht="14.5" x14ac:dyDescent="0.3">
      <c r="CP3432" s="380">
        <v>277302</v>
      </c>
      <c r="CQ3432" s="380" t="s">
        <v>141646</v>
      </c>
    </row>
    <row r="3433" spans="94:95" ht="14.5" x14ac:dyDescent="0.3">
      <c r="CP3433" s="380">
        <v>277303</v>
      </c>
      <c r="CQ3433" s="380" t="s">
        <v>141646</v>
      </c>
    </row>
    <row r="3434" spans="94:95" ht="14.5" x14ac:dyDescent="0.3">
      <c r="CP3434" s="380">
        <v>277304</v>
      </c>
      <c r="CQ3434" s="380" t="s">
        <v>141646</v>
      </c>
    </row>
    <row r="3435" spans="94:95" ht="14.5" x14ac:dyDescent="0.3">
      <c r="CP3435" s="380">
        <v>277401</v>
      </c>
      <c r="CQ3435" s="380" t="s">
        <v>141646</v>
      </c>
    </row>
    <row r="3436" spans="94:95" ht="14.5" x14ac:dyDescent="0.3">
      <c r="CP3436" s="380">
        <v>277402</v>
      </c>
      <c r="CQ3436" s="380" t="s">
        <v>141646</v>
      </c>
    </row>
    <row r="3437" spans="94:95" ht="14.5" x14ac:dyDescent="0.3">
      <c r="CP3437" s="380">
        <v>277403</v>
      </c>
      <c r="CQ3437" s="380" t="s">
        <v>141646</v>
      </c>
    </row>
    <row r="3438" spans="94:95" ht="14.5" x14ac:dyDescent="0.3">
      <c r="CP3438" s="380">
        <v>277501</v>
      </c>
      <c r="CQ3438" s="380" t="s">
        <v>141646</v>
      </c>
    </row>
    <row r="3439" spans="94:95" ht="14.5" x14ac:dyDescent="0.3">
      <c r="CP3439" s="380">
        <v>277502</v>
      </c>
      <c r="CQ3439" s="380" t="s">
        <v>141646</v>
      </c>
    </row>
    <row r="3440" spans="94:95" ht="14.5" x14ac:dyDescent="0.3">
      <c r="CP3440" s="380">
        <v>277503</v>
      </c>
      <c r="CQ3440" s="380" t="s">
        <v>141646</v>
      </c>
    </row>
    <row r="3441" spans="94:95" ht="14.5" x14ac:dyDescent="0.3">
      <c r="CP3441" s="380">
        <v>277504</v>
      </c>
      <c r="CQ3441" s="380" t="s">
        <v>141646</v>
      </c>
    </row>
    <row r="3442" spans="94:95" ht="14.5" x14ac:dyDescent="0.3">
      <c r="CP3442" s="380">
        <v>277506</v>
      </c>
      <c r="CQ3442" s="380" t="s">
        <v>141646</v>
      </c>
    </row>
    <row r="3443" spans="94:95" ht="14.5" x14ac:dyDescent="0.3">
      <c r="CP3443" s="380">
        <v>281001</v>
      </c>
      <c r="CQ3443" s="380" t="s">
        <v>141646</v>
      </c>
    </row>
    <row r="3444" spans="94:95" ht="14.5" x14ac:dyDescent="0.3">
      <c r="CP3444" s="380">
        <v>281003</v>
      </c>
      <c r="CQ3444" s="380" t="s">
        <v>141646</v>
      </c>
    </row>
    <row r="3445" spans="94:95" ht="14.5" x14ac:dyDescent="0.3">
      <c r="CP3445" s="380">
        <v>281004</v>
      </c>
      <c r="CQ3445" s="380" t="s">
        <v>141646</v>
      </c>
    </row>
    <row r="3446" spans="94:95" ht="14.5" x14ac:dyDescent="0.3">
      <c r="CP3446" s="380">
        <v>281005</v>
      </c>
      <c r="CQ3446" s="380" t="s">
        <v>141646</v>
      </c>
    </row>
    <row r="3447" spans="94:95" ht="14.5" x14ac:dyDescent="0.3">
      <c r="CP3447" s="380">
        <v>281006</v>
      </c>
      <c r="CQ3447" s="380" t="s">
        <v>141646</v>
      </c>
    </row>
    <row r="3448" spans="94:95" ht="14.5" x14ac:dyDescent="0.3">
      <c r="CP3448" s="380">
        <v>281104</v>
      </c>
      <c r="CQ3448" s="380" t="s">
        <v>141646</v>
      </c>
    </row>
    <row r="3449" spans="94:95" ht="14.5" x14ac:dyDescent="0.3">
      <c r="CP3449" s="380">
        <v>281121</v>
      </c>
      <c r="CQ3449" s="380" t="s">
        <v>141646</v>
      </c>
    </row>
    <row r="3450" spans="94:95" ht="14.5" x14ac:dyDescent="0.3">
      <c r="CP3450" s="380">
        <v>281122</v>
      </c>
      <c r="CQ3450" s="380" t="s">
        <v>141646</v>
      </c>
    </row>
    <row r="3451" spans="94:95" ht="14.5" x14ac:dyDescent="0.3">
      <c r="CP3451" s="380">
        <v>281123</v>
      </c>
      <c r="CQ3451" s="380" t="s">
        <v>141646</v>
      </c>
    </row>
    <row r="3452" spans="94:95" ht="14.5" x14ac:dyDescent="0.3">
      <c r="CP3452" s="380">
        <v>281201</v>
      </c>
      <c r="CQ3452" s="380" t="s">
        <v>141646</v>
      </c>
    </row>
    <row r="3453" spans="94:95" ht="14.5" x14ac:dyDescent="0.3">
      <c r="CP3453" s="380">
        <v>281202</v>
      </c>
      <c r="CQ3453" s="380" t="s">
        <v>141646</v>
      </c>
    </row>
    <row r="3454" spans="94:95" ht="14.5" x14ac:dyDescent="0.3">
      <c r="CP3454" s="380">
        <v>281203</v>
      </c>
      <c r="CQ3454" s="380" t="s">
        <v>141646</v>
      </c>
    </row>
    <row r="3455" spans="94:95" ht="14.5" x14ac:dyDescent="0.3">
      <c r="CP3455" s="380">
        <v>281204</v>
      </c>
      <c r="CQ3455" s="380" t="s">
        <v>141646</v>
      </c>
    </row>
    <row r="3456" spans="94:95" ht="14.5" x14ac:dyDescent="0.3">
      <c r="CP3456" s="380">
        <v>281205</v>
      </c>
      <c r="CQ3456" s="380" t="s">
        <v>141646</v>
      </c>
    </row>
    <row r="3457" spans="94:95" ht="14.5" x14ac:dyDescent="0.3">
      <c r="CP3457" s="380">
        <v>281206</v>
      </c>
      <c r="CQ3457" s="380" t="s">
        <v>141646</v>
      </c>
    </row>
    <row r="3458" spans="94:95" ht="14.5" x14ac:dyDescent="0.3">
      <c r="CP3458" s="380">
        <v>281301</v>
      </c>
      <c r="CQ3458" s="380" t="s">
        <v>141646</v>
      </c>
    </row>
    <row r="3459" spans="94:95" ht="14.5" x14ac:dyDescent="0.3">
      <c r="CP3459" s="380">
        <v>281302</v>
      </c>
      <c r="CQ3459" s="380" t="s">
        <v>141646</v>
      </c>
    </row>
    <row r="3460" spans="94:95" ht="14.5" x14ac:dyDescent="0.3">
      <c r="CP3460" s="380">
        <v>281303</v>
      </c>
      <c r="CQ3460" s="380" t="s">
        <v>141646</v>
      </c>
    </row>
    <row r="3461" spans="94:95" ht="14.5" x14ac:dyDescent="0.3">
      <c r="CP3461" s="380">
        <v>281305</v>
      </c>
      <c r="CQ3461" s="380" t="s">
        <v>141646</v>
      </c>
    </row>
    <row r="3462" spans="94:95" ht="14.5" x14ac:dyDescent="0.3">
      <c r="CP3462" s="380">
        <v>281306</v>
      </c>
      <c r="CQ3462" s="380" t="s">
        <v>141646</v>
      </c>
    </row>
    <row r="3463" spans="94:95" ht="14.5" x14ac:dyDescent="0.3">
      <c r="CP3463" s="380">
        <v>281307</v>
      </c>
      <c r="CQ3463" s="380" t="s">
        <v>141646</v>
      </c>
    </row>
    <row r="3464" spans="94:95" ht="14.5" x14ac:dyDescent="0.3">
      <c r="CP3464" s="380">
        <v>281308</v>
      </c>
      <c r="CQ3464" s="380" t="s">
        <v>141646</v>
      </c>
    </row>
    <row r="3465" spans="94:95" ht="14.5" x14ac:dyDescent="0.3">
      <c r="CP3465" s="380">
        <v>281401</v>
      </c>
      <c r="CQ3465" s="380" t="s">
        <v>141646</v>
      </c>
    </row>
    <row r="3466" spans="94:95" ht="14.5" x14ac:dyDescent="0.3">
      <c r="CP3466" s="380">
        <v>281403</v>
      </c>
      <c r="CQ3466" s="380" t="s">
        <v>141646</v>
      </c>
    </row>
    <row r="3467" spans="94:95" ht="14.5" x14ac:dyDescent="0.3">
      <c r="CP3467" s="380">
        <v>281404</v>
      </c>
      <c r="CQ3467" s="380" t="s">
        <v>141646</v>
      </c>
    </row>
    <row r="3468" spans="94:95" ht="14.5" x14ac:dyDescent="0.3">
      <c r="CP3468" s="380">
        <v>281405</v>
      </c>
      <c r="CQ3468" s="380" t="s">
        <v>141646</v>
      </c>
    </row>
    <row r="3469" spans="94:95" ht="14.5" x14ac:dyDescent="0.3">
      <c r="CP3469" s="380">
        <v>281406</v>
      </c>
      <c r="CQ3469" s="380" t="s">
        <v>141646</v>
      </c>
    </row>
    <row r="3470" spans="94:95" ht="14.5" x14ac:dyDescent="0.3">
      <c r="CP3470" s="380">
        <v>281501</v>
      </c>
      <c r="CQ3470" s="380" t="s">
        <v>141646</v>
      </c>
    </row>
    <row r="3471" spans="94:95" ht="14.5" x14ac:dyDescent="0.3">
      <c r="CP3471" s="380">
        <v>281502</v>
      </c>
      <c r="CQ3471" s="380" t="s">
        <v>141646</v>
      </c>
    </row>
    <row r="3472" spans="94:95" ht="14.5" x14ac:dyDescent="0.3">
      <c r="CP3472" s="380">
        <v>281504</v>
      </c>
      <c r="CQ3472" s="380" t="s">
        <v>141646</v>
      </c>
    </row>
    <row r="3473" spans="94:95" ht="14.5" x14ac:dyDescent="0.3">
      <c r="CP3473" s="380">
        <v>282001</v>
      </c>
      <c r="CQ3473" s="380" t="s">
        <v>141646</v>
      </c>
    </row>
    <row r="3474" spans="94:95" ht="14.5" x14ac:dyDescent="0.3">
      <c r="CP3474" s="380">
        <v>282002</v>
      </c>
      <c r="CQ3474" s="380" t="s">
        <v>141646</v>
      </c>
    </row>
    <row r="3475" spans="94:95" ht="14.5" x14ac:dyDescent="0.3">
      <c r="CP3475" s="380">
        <v>282003</v>
      </c>
      <c r="CQ3475" s="380" t="s">
        <v>141646</v>
      </c>
    </row>
    <row r="3476" spans="94:95" ht="14.5" x14ac:dyDescent="0.3">
      <c r="CP3476" s="380">
        <v>282004</v>
      </c>
      <c r="CQ3476" s="380" t="s">
        <v>141646</v>
      </c>
    </row>
    <row r="3477" spans="94:95" ht="14.5" x14ac:dyDescent="0.3">
      <c r="CP3477" s="380">
        <v>282005</v>
      </c>
      <c r="CQ3477" s="380" t="s">
        <v>141646</v>
      </c>
    </row>
    <row r="3478" spans="94:95" ht="14.5" x14ac:dyDescent="0.3">
      <c r="CP3478" s="380">
        <v>282006</v>
      </c>
      <c r="CQ3478" s="380" t="s">
        <v>141646</v>
      </c>
    </row>
    <row r="3479" spans="94:95" ht="14.5" x14ac:dyDescent="0.3">
      <c r="CP3479" s="380">
        <v>282007</v>
      </c>
      <c r="CQ3479" s="380" t="s">
        <v>141646</v>
      </c>
    </row>
    <row r="3480" spans="94:95" ht="14.5" x14ac:dyDescent="0.3">
      <c r="CP3480" s="380">
        <v>282008</v>
      </c>
      <c r="CQ3480" s="380" t="s">
        <v>141646</v>
      </c>
    </row>
    <row r="3481" spans="94:95" ht="14.5" x14ac:dyDescent="0.3">
      <c r="CP3481" s="380">
        <v>282009</v>
      </c>
      <c r="CQ3481" s="380" t="s">
        <v>141646</v>
      </c>
    </row>
    <row r="3482" spans="94:95" ht="14.5" x14ac:dyDescent="0.3">
      <c r="CP3482" s="380">
        <v>282010</v>
      </c>
      <c r="CQ3482" s="380" t="s">
        <v>141646</v>
      </c>
    </row>
    <row r="3483" spans="94:95" ht="14.5" x14ac:dyDescent="0.3">
      <c r="CP3483" s="380">
        <v>283101</v>
      </c>
      <c r="CQ3483" s="380" t="s">
        <v>141646</v>
      </c>
    </row>
    <row r="3484" spans="94:95" ht="14.5" x14ac:dyDescent="0.3">
      <c r="CP3484" s="380">
        <v>283102</v>
      </c>
      <c r="CQ3484" s="380" t="s">
        <v>141646</v>
      </c>
    </row>
    <row r="3485" spans="94:95" ht="14.5" x14ac:dyDescent="0.3">
      <c r="CP3485" s="380">
        <v>283103</v>
      </c>
      <c r="CQ3485" s="380" t="s">
        <v>141646</v>
      </c>
    </row>
    <row r="3486" spans="94:95" ht="14.5" x14ac:dyDescent="0.3">
      <c r="CP3486" s="380">
        <v>283104</v>
      </c>
      <c r="CQ3486" s="380" t="s">
        <v>141646</v>
      </c>
    </row>
    <row r="3487" spans="94:95" ht="14.5" x14ac:dyDescent="0.3">
      <c r="CP3487" s="380">
        <v>283105</v>
      </c>
      <c r="CQ3487" s="380" t="s">
        <v>141646</v>
      </c>
    </row>
    <row r="3488" spans="94:95" ht="14.5" x14ac:dyDescent="0.3">
      <c r="CP3488" s="380">
        <v>283110</v>
      </c>
      <c r="CQ3488" s="380" t="s">
        <v>141646</v>
      </c>
    </row>
    <row r="3489" spans="94:95" ht="14.5" x14ac:dyDescent="0.3">
      <c r="CP3489" s="380">
        <v>283111</v>
      </c>
      <c r="CQ3489" s="380" t="s">
        <v>141646</v>
      </c>
    </row>
    <row r="3490" spans="94:95" ht="14.5" x14ac:dyDescent="0.3">
      <c r="CP3490" s="380">
        <v>283112</v>
      </c>
      <c r="CQ3490" s="380" t="s">
        <v>141646</v>
      </c>
    </row>
    <row r="3491" spans="94:95" ht="14.5" x14ac:dyDescent="0.3">
      <c r="CP3491" s="380">
        <v>283113</v>
      </c>
      <c r="CQ3491" s="380" t="s">
        <v>141646</v>
      </c>
    </row>
    <row r="3492" spans="94:95" ht="14.5" x14ac:dyDescent="0.3">
      <c r="CP3492" s="380">
        <v>283114</v>
      </c>
      <c r="CQ3492" s="380" t="s">
        <v>141646</v>
      </c>
    </row>
    <row r="3493" spans="94:95" ht="14.5" x14ac:dyDescent="0.3">
      <c r="CP3493" s="380">
        <v>283115</v>
      </c>
      <c r="CQ3493" s="380" t="s">
        <v>141646</v>
      </c>
    </row>
    <row r="3494" spans="94:95" ht="14.5" x14ac:dyDescent="0.3">
      <c r="CP3494" s="380">
        <v>283119</v>
      </c>
      <c r="CQ3494" s="380" t="s">
        <v>141646</v>
      </c>
    </row>
    <row r="3495" spans="94:95" ht="14.5" x14ac:dyDescent="0.3">
      <c r="CP3495" s="380">
        <v>283121</v>
      </c>
      <c r="CQ3495" s="380" t="s">
        <v>141646</v>
      </c>
    </row>
    <row r="3496" spans="94:95" ht="14.5" x14ac:dyDescent="0.3">
      <c r="CP3496" s="380">
        <v>283122</v>
      </c>
      <c r="CQ3496" s="380" t="s">
        <v>141646</v>
      </c>
    </row>
    <row r="3497" spans="94:95" ht="14.5" x14ac:dyDescent="0.3">
      <c r="CP3497" s="380">
        <v>283123</v>
      </c>
      <c r="CQ3497" s="380" t="s">
        <v>141646</v>
      </c>
    </row>
    <row r="3498" spans="94:95" ht="14.5" x14ac:dyDescent="0.3">
      <c r="CP3498" s="380">
        <v>283124</v>
      </c>
      <c r="CQ3498" s="380" t="s">
        <v>141646</v>
      </c>
    </row>
    <row r="3499" spans="94:95" ht="14.5" x14ac:dyDescent="0.3">
      <c r="CP3499" s="380">
        <v>283125</v>
      </c>
      <c r="CQ3499" s="380" t="s">
        <v>141646</v>
      </c>
    </row>
    <row r="3500" spans="94:95" ht="14.5" x14ac:dyDescent="0.3">
      <c r="CP3500" s="380">
        <v>283126</v>
      </c>
      <c r="CQ3500" s="380" t="s">
        <v>141646</v>
      </c>
    </row>
    <row r="3501" spans="94:95" ht="14.5" x14ac:dyDescent="0.3">
      <c r="CP3501" s="380">
        <v>283130</v>
      </c>
      <c r="CQ3501" s="380" t="s">
        <v>141646</v>
      </c>
    </row>
    <row r="3502" spans="94:95" ht="14.5" x14ac:dyDescent="0.3">
      <c r="CP3502" s="380">
        <v>283135</v>
      </c>
      <c r="CQ3502" s="380" t="s">
        <v>141646</v>
      </c>
    </row>
    <row r="3503" spans="94:95" ht="14.5" x14ac:dyDescent="0.3">
      <c r="CP3503" s="380">
        <v>283136</v>
      </c>
      <c r="CQ3503" s="380" t="s">
        <v>141646</v>
      </c>
    </row>
    <row r="3504" spans="94:95" ht="14.5" x14ac:dyDescent="0.3">
      <c r="CP3504" s="380">
        <v>283141</v>
      </c>
      <c r="CQ3504" s="380" t="s">
        <v>141646</v>
      </c>
    </row>
    <row r="3505" spans="94:95" ht="14.5" x14ac:dyDescent="0.3">
      <c r="CP3505" s="380">
        <v>283142</v>
      </c>
      <c r="CQ3505" s="380" t="s">
        <v>141646</v>
      </c>
    </row>
    <row r="3506" spans="94:95" ht="14.5" x14ac:dyDescent="0.3">
      <c r="CP3506" s="380">
        <v>283145</v>
      </c>
      <c r="CQ3506" s="380" t="s">
        <v>141646</v>
      </c>
    </row>
    <row r="3507" spans="94:95" ht="14.5" x14ac:dyDescent="0.3">
      <c r="CP3507" s="380">
        <v>283151</v>
      </c>
      <c r="CQ3507" s="380" t="s">
        <v>141646</v>
      </c>
    </row>
    <row r="3508" spans="94:95" ht="14.5" x14ac:dyDescent="0.3">
      <c r="CP3508" s="380">
        <v>283152</v>
      </c>
      <c r="CQ3508" s="380" t="s">
        <v>141646</v>
      </c>
    </row>
    <row r="3509" spans="94:95" ht="14.5" x14ac:dyDescent="0.3">
      <c r="CP3509" s="380">
        <v>283201</v>
      </c>
      <c r="CQ3509" s="380" t="s">
        <v>141646</v>
      </c>
    </row>
    <row r="3510" spans="94:95" ht="14.5" x14ac:dyDescent="0.3">
      <c r="CP3510" s="380">
        <v>283202</v>
      </c>
      <c r="CQ3510" s="380" t="s">
        <v>141646</v>
      </c>
    </row>
    <row r="3511" spans="94:95" ht="14.5" x14ac:dyDescent="0.3">
      <c r="CP3511" s="380">
        <v>283203</v>
      </c>
      <c r="CQ3511" s="380" t="s">
        <v>141646</v>
      </c>
    </row>
    <row r="3512" spans="94:95" ht="14.5" x14ac:dyDescent="0.3">
      <c r="CP3512" s="380">
        <v>283204</v>
      </c>
      <c r="CQ3512" s="380" t="s">
        <v>141646</v>
      </c>
    </row>
    <row r="3513" spans="94:95" ht="14.5" x14ac:dyDescent="0.3">
      <c r="CP3513" s="380">
        <v>283205</v>
      </c>
      <c r="CQ3513" s="380" t="s">
        <v>141646</v>
      </c>
    </row>
    <row r="3514" spans="94:95" ht="14.5" x14ac:dyDescent="0.3">
      <c r="CP3514" s="380">
        <v>283206</v>
      </c>
      <c r="CQ3514" s="380" t="s">
        <v>141646</v>
      </c>
    </row>
    <row r="3515" spans="94:95" ht="14.5" x14ac:dyDescent="0.3">
      <c r="CP3515" s="380">
        <v>283207</v>
      </c>
      <c r="CQ3515" s="380" t="s">
        <v>141646</v>
      </c>
    </row>
    <row r="3516" spans="94:95" ht="14.5" x14ac:dyDescent="0.3">
      <c r="CP3516" s="380">
        <v>284001</v>
      </c>
      <c r="CQ3516" s="380" t="s">
        <v>141646</v>
      </c>
    </row>
    <row r="3517" spans="94:95" ht="14.5" x14ac:dyDescent="0.3">
      <c r="CP3517" s="380">
        <v>284002</v>
      </c>
      <c r="CQ3517" s="380" t="s">
        <v>141646</v>
      </c>
    </row>
    <row r="3518" spans="94:95" ht="14.5" x14ac:dyDescent="0.3">
      <c r="CP3518" s="380">
        <v>284003</v>
      </c>
      <c r="CQ3518" s="380" t="s">
        <v>141646</v>
      </c>
    </row>
    <row r="3519" spans="94:95" ht="14.5" x14ac:dyDescent="0.3">
      <c r="CP3519" s="380">
        <v>284120</v>
      </c>
      <c r="CQ3519" s="380" t="s">
        <v>141646</v>
      </c>
    </row>
    <row r="3520" spans="94:95" ht="14.5" x14ac:dyDescent="0.3">
      <c r="CP3520" s="380">
        <v>284121</v>
      </c>
      <c r="CQ3520" s="380" t="s">
        <v>141646</v>
      </c>
    </row>
    <row r="3521" spans="94:95" ht="14.5" x14ac:dyDescent="0.3">
      <c r="CP3521" s="380">
        <v>284122</v>
      </c>
      <c r="CQ3521" s="380" t="s">
        <v>141646</v>
      </c>
    </row>
    <row r="3522" spans="94:95" ht="14.5" x14ac:dyDescent="0.3">
      <c r="CP3522" s="380">
        <v>284123</v>
      </c>
      <c r="CQ3522" s="380" t="s">
        <v>141646</v>
      </c>
    </row>
    <row r="3523" spans="94:95" ht="14.5" x14ac:dyDescent="0.3">
      <c r="CP3523" s="380">
        <v>284124</v>
      </c>
      <c r="CQ3523" s="380" t="s">
        <v>141646</v>
      </c>
    </row>
    <row r="3524" spans="94:95" ht="14.5" x14ac:dyDescent="0.3">
      <c r="CP3524" s="380">
        <v>284125</v>
      </c>
      <c r="CQ3524" s="380" t="s">
        <v>141646</v>
      </c>
    </row>
    <row r="3525" spans="94:95" ht="14.5" x14ac:dyDescent="0.3">
      <c r="CP3525" s="380">
        <v>284126</v>
      </c>
      <c r="CQ3525" s="380" t="s">
        <v>141646</v>
      </c>
    </row>
    <row r="3526" spans="94:95" ht="14.5" x14ac:dyDescent="0.3">
      <c r="CP3526" s="380">
        <v>284127</v>
      </c>
      <c r="CQ3526" s="380" t="s">
        <v>141646</v>
      </c>
    </row>
    <row r="3527" spans="94:95" ht="14.5" x14ac:dyDescent="0.3">
      <c r="CP3527" s="380">
        <v>284128</v>
      </c>
      <c r="CQ3527" s="380" t="s">
        <v>141646</v>
      </c>
    </row>
    <row r="3528" spans="94:95" ht="14.5" x14ac:dyDescent="0.3">
      <c r="CP3528" s="380">
        <v>284135</v>
      </c>
      <c r="CQ3528" s="380" t="s">
        <v>141646</v>
      </c>
    </row>
    <row r="3529" spans="94:95" ht="14.5" x14ac:dyDescent="0.3">
      <c r="CP3529" s="380">
        <v>284136</v>
      </c>
      <c r="CQ3529" s="380" t="s">
        <v>141646</v>
      </c>
    </row>
    <row r="3530" spans="94:95" ht="14.5" x14ac:dyDescent="0.3">
      <c r="CP3530" s="380">
        <v>284201</v>
      </c>
      <c r="CQ3530" s="380" t="s">
        <v>141646</v>
      </c>
    </row>
    <row r="3531" spans="94:95" ht="14.5" x14ac:dyDescent="0.3">
      <c r="CP3531" s="380">
        <v>284202</v>
      </c>
      <c r="CQ3531" s="380" t="s">
        <v>141646</v>
      </c>
    </row>
    <row r="3532" spans="94:95" ht="14.5" x14ac:dyDescent="0.3">
      <c r="CP3532" s="380">
        <v>284203</v>
      </c>
      <c r="CQ3532" s="380" t="s">
        <v>141646</v>
      </c>
    </row>
    <row r="3533" spans="94:95" ht="14.5" x14ac:dyDescent="0.3">
      <c r="CP3533" s="380">
        <v>284204</v>
      </c>
      <c r="CQ3533" s="380" t="s">
        <v>141646</v>
      </c>
    </row>
    <row r="3534" spans="94:95" ht="14.5" x14ac:dyDescent="0.3">
      <c r="CP3534" s="380">
        <v>284205</v>
      </c>
      <c r="CQ3534" s="380" t="s">
        <v>141646</v>
      </c>
    </row>
    <row r="3535" spans="94:95" ht="14.5" x14ac:dyDescent="0.3">
      <c r="CP3535" s="380">
        <v>284206</v>
      </c>
      <c r="CQ3535" s="380" t="s">
        <v>141646</v>
      </c>
    </row>
    <row r="3536" spans="94:95" ht="14.5" x14ac:dyDescent="0.3">
      <c r="CP3536" s="380">
        <v>284301</v>
      </c>
      <c r="CQ3536" s="380" t="s">
        <v>141646</v>
      </c>
    </row>
    <row r="3537" spans="94:95" ht="14.5" x14ac:dyDescent="0.3">
      <c r="CP3537" s="380">
        <v>284302</v>
      </c>
      <c r="CQ3537" s="380" t="s">
        <v>141646</v>
      </c>
    </row>
    <row r="3538" spans="94:95" ht="14.5" x14ac:dyDescent="0.3">
      <c r="CP3538" s="380">
        <v>284303</v>
      </c>
      <c r="CQ3538" s="380" t="s">
        <v>141646</v>
      </c>
    </row>
    <row r="3539" spans="94:95" ht="14.5" x14ac:dyDescent="0.3">
      <c r="CP3539" s="380">
        <v>284304</v>
      </c>
      <c r="CQ3539" s="380" t="s">
        <v>141646</v>
      </c>
    </row>
    <row r="3540" spans="94:95" ht="14.5" x14ac:dyDescent="0.3">
      <c r="CP3540" s="380">
        <v>284305</v>
      </c>
      <c r="CQ3540" s="380" t="s">
        <v>141646</v>
      </c>
    </row>
    <row r="3541" spans="94:95" ht="14.5" x14ac:dyDescent="0.3">
      <c r="CP3541" s="380">
        <v>284306</v>
      </c>
      <c r="CQ3541" s="380" t="s">
        <v>141646</v>
      </c>
    </row>
    <row r="3542" spans="94:95" ht="14.5" x14ac:dyDescent="0.3">
      <c r="CP3542" s="380">
        <v>284401</v>
      </c>
      <c r="CQ3542" s="380" t="s">
        <v>141646</v>
      </c>
    </row>
    <row r="3543" spans="94:95" ht="14.5" x14ac:dyDescent="0.3">
      <c r="CP3543" s="380">
        <v>284402</v>
      </c>
      <c r="CQ3543" s="380" t="s">
        <v>141646</v>
      </c>
    </row>
    <row r="3544" spans="94:95" ht="14.5" x14ac:dyDescent="0.3">
      <c r="CP3544" s="380">
        <v>284403</v>
      </c>
      <c r="CQ3544" s="380" t="s">
        <v>141646</v>
      </c>
    </row>
    <row r="3545" spans="94:95" ht="14.5" x14ac:dyDescent="0.3">
      <c r="CP3545" s="380">
        <v>284404</v>
      </c>
      <c r="CQ3545" s="380" t="s">
        <v>141646</v>
      </c>
    </row>
    <row r="3546" spans="94:95" ht="14.5" x14ac:dyDescent="0.3">
      <c r="CP3546" s="380">
        <v>284405</v>
      </c>
      <c r="CQ3546" s="380" t="s">
        <v>141646</v>
      </c>
    </row>
    <row r="3547" spans="94:95" ht="14.5" x14ac:dyDescent="0.3">
      <c r="CP3547" s="380">
        <v>284406</v>
      </c>
      <c r="CQ3547" s="380" t="s">
        <v>141646</v>
      </c>
    </row>
    <row r="3548" spans="94:95" ht="14.5" x14ac:dyDescent="0.3">
      <c r="CP3548" s="380">
        <v>284419</v>
      </c>
      <c r="CQ3548" s="380" t="s">
        <v>141646</v>
      </c>
    </row>
    <row r="3549" spans="94:95" ht="14.5" x14ac:dyDescent="0.3">
      <c r="CP3549" s="380">
        <v>284501</v>
      </c>
      <c r="CQ3549" s="380" t="s">
        <v>141646</v>
      </c>
    </row>
    <row r="3550" spans="94:95" ht="14.5" x14ac:dyDescent="0.3">
      <c r="CP3550" s="380">
        <v>285001</v>
      </c>
      <c r="CQ3550" s="380" t="s">
        <v>141646</v>
      </c>
    </row>
    <row r="3551" spans="94:95" ht="14.5" x14ac:dyDescent="0.3">
      <c r="CP3551" s="380">
        <v>285121</v>
      </c>
      <c r="CQ3551" s="380" t="s">
        <v>141646</v>
      </c>
    </row>
    <row r="3552" spans="94:95" ht="14.5" x14ac:dyDescent="0.3">
      <c r="CP3552" s="380">
        <v>285122</v>
      </c>
      <c r="CQ3552" s="380" t="s">
        <v>141646</v>
      </c>
    </row>
    <row r="3553" spans="94:95" ht="14.5" x14ac:dyDescent="0.3">
      <c r="CP3553" s="380">
        <v>285123</v>
      </c>
      <c r="CQ3553" s="380" t="s">
        <v>141646</v>
      </c>
    </row>
    <row r="3554" spans="94:95" ht="14.5" x14ac:dyDescent="0.3">
      <c r="CP3554" s="380">
        <v>285124</v>
      </c>
      <c r="CQ3554" s="380" t="s">
        <v>141646</v>
      </c>
    </row>
    <row r="3555" spans="94:95" ht="14.5" x14ac:dyDescent="0.3">
      <c r="CP3555" s="380">
        <v>285125</v>
      </c>
      <c r="CQ3555" s="380" t="s">
        <v>141646</v>
      </c>
    </row>
    <row r="3556" spans="94:95" ht="14.5" x14ac:dyDescent="0.3">
      <c r="CP3556" s="380">
        <v>285126</v>
      </c>
      <c r="CQ3556" s="380" t="s">
        <v>141646</v>
      </c>
    </row>
    <row r="3557" spans="94:95" ht="14.5" x14ac:dyDescent="0.3">
      <c r="CP3557" s="380">
        <v>285127</v>
      </c>
      <c r="CQ3557" s="380" t="s">
        <v>141646</v>
      </c>
    </row>
    <row r="3558" spans="94:95" ht="14.5" x14ac:dyDescent="0.3">
      <c r="CP3558" s="380">
        <v>285128</v>
      </c>
      <c r="CQ3558" s="380" t="s">
        <v>141646</v>
      </c>
    </row>
    <row r="3559" spans="94:95" ht="14.5" x14ac:dyDescent="0.3">
      <c r="CP3559" s="380">
        <v>285129</v>
      </c>
      <c r="CQ3559" s="380" t="s">
        <v>141646</v>
      </c>
    </row>
    <row r="3560" spans="94:95" ht="14.5" x14ac:dyDescent="0.3">
      <c r="CP3560" s="380">
        <v>285130</v>
      </c>
      <c r="CQ3560" s="380" t="s">
        <v>141646</v>
      </c>
    </row>
    <row r="3561" spans="94:95" ht="14.5" x14ac:dyDescent="0.3">
      <c r="CP3561" s="380">
        <v>285201</v>
      </c>
      <c r="CQ3561" s="380" t="s">
        <v>141646</v>
      </c>
    </row>
    <row r="3562" spans="94:95" ht="14.5" x14ac:dyDescent="0.3">
      <c r="CP3562" s="380">
        <v>285202</v>
      </c>
      <c r="CQ3562" s="380" t="s">
        <v>141646</v>
      </c>
    </row>
    <row r="3563" spans="94:95" ht="14.5" x14ac:dyDescent="0.3">
      <c r="CP3563" s="380">
        <v>285203</v>
      </c>
      <c r="CQ3563" s="380" t="s">
        <v>141646</v>
      </c>
    </row>
    <row r="3564" spans="94:95" ht="14.5" x14ac:dyDescent="0.3">
      <c r="CP3564" s="380">
        <v>285204</v>
      </c>
      <c r="CQ3564" s="380" t="s">
        <v>141646</v>
      </c>
    </row>
    <row r="3565" spans="94:95" ht="14.5" x14ac:dyDescent="0.3">
      <c r="CP3565" s="380">
        <v>285205</v>
      </c>
      <c r="CQ3565" s="380" t="s">
        <v>141646</v>
      </c>
    </row>
    <row r="3566" spans="94:95" ht="14.5" x14ac:dyDescent="0.3">
      <c r="CP3566" s="380">
        <v>285206</v>
      </c>
      <c r="CQ3566" s="380" t="s">
        <v>141646</v>
      </c>
    </row>
    <row r="3567" spans="94:95" ht="14.5" x14ac:dyDescent="0.3">
      <c r="CP3567" s="380">
        <v>285223</v>
      </c>
      <c r="CQ3567" s="380" t="s">
        <v>141646</v>
      </c>
    </row>
    <row r="3568" spans="94:95" ht="14.5" x14ac:dyDescent="0.3">
      <c r="CP3568" s="380">
        <v>301001</v>
      </c>
      <c r="CQ3568" s="380" t="s">
        <v>141665</v>
      </c>
    </row>
    <row r="3569" spans="94:95" ht="14.5" x14ac:dyDescent="0.3">
      <c r="CP3569" s="380">
        <v>301002</v>
      </c>
      <c r="CQ3569" s="380" t="s">
        <v>141665</v>
      </c>
    </row>
    <row r="3570" spans="94:95" ht="14.5" x14ac:dyDescent="0.3">
      <c r="CP3570" s="380">
        <v>301018</v>
      </c>
      <c r="CQ3570" s="380" t="s">
        <v>141665</v>
      </c>
    </row>
    <row r="3571" spans="94:95" ht="14.5" x14ac:dyDescent="0.3">
      <c r="CP3571" s="380">
        <v>301019</v>
      </c>
      <c r="CQ3571" s="380" t="s">
        <v>141665</v>
      </c>
    </row>
    <row r="3572" spans="94:95" ht="14.5" x14ac:dyDescent="0.3">
      <c r="CP3572" s="380">
        <v>301020</v>
      </c>
      <c r="CQ3572" s="380" t="s">
        <v>141665</v>
      </c>
    </row>
    <row r="3573" spans="94:95" ht="14.5" x14ac:dyDescent="0.3">
      <c r="CP3573" s="380">
        <v>301021</v>
      </c>
      <c r="CQ3573" s="380" t="s">
        <v>141665</v>
      </c>
    </row>
    <row r="3574" spans="94:95" ht="14.5" x14ac:dyDescent="0.3">
      <c r="CP3574" s="380">
        <v>301022</v>
      </c>
      <c r="CQ3574" s="380" t="s">
        <v>141665</v>
      </c>
    </row>
    <row r="3575" spans="94:95" ht="14.5" x14ac:dyDescent="0.3">
      <c r="CP3575" s="380">
        <v>301023</v>
      </c>
      <c r="CQ3575" s="380" t="s">
        <v>141665</v>
      </c>
    </row>
    <row r="3576" spans="94:95" ht="14.5" x14ac:dyDescent="0.3">
      <c r="CP3576" s="380">
        <v>301024</v>
      </c>
      <c r="CQ3576" s="380" t="s">
        <v>141665</v>
      </c>
    </row>
    <row r="3577" spans="94:95" ht="14.5" x14ac:dyDescent="0.3">
      <c r="CP3577" s="380">
        <v>301025</v>
      </c>
      <c r="CQ3577" s="380" t="s">
        <v>141665</v>
      </c>
    </row>
    <row r="3578" spans="94:95" ht="14.5" x14ac:dyDescent="0.3">
      <c r="CP3578" s="380">
        <v>301026</v>
      </c>
      <c r="CQ3578" s="380" t="s">
        <v>141665</v>
      </c>
    </row>
    <row r="3579" spans="94:95" ht="14.5" x14ac:dyDescent="0.3">
      <c r="CP3579" s="380">
        <v>301027</v>
      </c>
      <c r="CQ3579" s="380" t="s">
        <v>141665</v>
      </c>
    </row>
    <row r="3580" spans="94:95" ht="14.5" x14ac:dyDescent="0.3">
      <c r="CP3580" s="380">
        <v>301028</v>
      </c>
      <c r="CQ3580" s="380" t="s">
        <v>141665</v>
      </c>
    </row>
    <row r="3581" spans="94:95" ht="14.5" x14ac:dyDescent="0.3">
      <c r="CP3581" s="380">
        <v>301030</v>
      </c>
      <c r="CQ3581" s="380" t="s">
        <v>141665</v>
      </c>
    </row>
    <row r="3582" spans="94:95" ht="14.5" x14ac:dyDescent="0.3">
      <c r="CP3582" s="380">
        <v>301035</v>
      </c>
      <c r="CQ3582" s="380" t="s">
        <v>141665</v>
      </c>
    </row>
    <row r="3583" spans="94:95" ht="14.5" x14ac:dyDescent="0.3">
      <c r="CP3583" s="380">
        <v>301401</v>
      </c>
      <c r="CQ3583" s="380" t="s">
        <v>141665</v>
      </c>
    </row>
    <row r="3584" spans="94:95" ht="14.5" x14ac:dyDescent="0.3">
      <c r="CP3584" s="380">
        <v>301402</v>
      </c>
      <c r="CQ3584" s="380" t="s">
        <v>141665</v>
      </c>
    </row>
    <row r="3585" spans="94:95" ht="14.5" x14ac:dyDescent="0.3">
      <c r="CP3585" s="380">
        <v>301403</v>
      </c>
      <c r="CQ3585" s="380" t="s">
        <v>141665</v>
      </c>
    </row>
    <row r="3586" spans="94:95" ht="14.5" x14ac:dyDescent="0.3">
      <c r="CP3586" s="380">
        <v>301404</v>
      </c>
      <c r="CQ3586" s="380" t="s">
        <v>141665</v>
      </c>
    </row>
    <row r="3587" spans="94:95" ht="14.5" x14ac:dyDescent="0.3">
      <c r="CP3587" s="380">
        <v>301405</v>
      </c>
      <c r="CQ3587" s="380" t="s">
        <v>141665</v>
      </c>
    </row>
    <row r="3588" spans="94:95" ht="14.5" x14ac:dyDescent="0.3">
      <c r="CP3588" s="380">
        <v>301406</v>
      </c>
      <c r="CQ3588" s="380" t="s">
        <v>141665</v>
      </c>
    </row>
    <row r="3589" spans="94:95" ht="14.5" x14ac:dyDescent="0.3">
      <c r="CP3589" s="380">
        <v>301407</v>
      </c>
      <c r="CQ3589" s="380" t="s">
        <v>141665</v>
      </c>
    </row>
    <row r="3590" spans="94:95" ht="14.5" x14ac:dyDescent="0.3">
      <c r="CP3590" s="380">
        <v>301408</v>
      </c>
      <c r="CQ3590" s="380" t="s">
        <v>141665</v>
      </c>
    </row>
    <row r="3591" spans="94:95" ht="14.5" x14ac:dyDescent="0.3">
      <c r="CP3591" s="380">
        <v>301409</v>
      </c>
      <c r="CQ3591" s="380" t="s">
        <v>141665</v>
      </c>
    </row>
    <row r="3592" spans="94:95" ht="14.5" x14ac:dyDescent="0.3">
      <c r="CP3592" s="380">
        <v>301410</v>
      </c>
      <c r="CQ3592" s="380" t="s">
        <v>141665</v>
      </c>
    </row>
    <row r="3593" spans="94:95" ht="14.5" x14ac:dyDescent="0.3">
      <c r="CP3593" s="380">
        <v>301411</v>
      </c>
      <c r="CQ3593" s="380" t="s">
        <v>141665</v>
      </c>
    </row>
    <row r="3594" spans="94:95" ht="14.5" x14ac:dyDescent="0.3">
      <c r="CP3594" s="380">
        <v>301412</v>
      </c>
      <c r="CQ3594" s="380" t="s">
        <v>141665</v>
      </c>
    </row>
    <row r="3595" spans="94:95" ht="14.5" x14ac:dyDescent="0.3">
      <c r="CP3595" s="380">
        <v>301413</v>
      </c>
      <c r="CQ3595" s="380" t="s">
        <v>141665</v>
      </c>
    </row>
    <row r="3596" spans="94:95" ht="14.5" x14ac:dyDescent="0.3">
      <c r="CP3596" s="380">
        <v>301414</v>
      </c>
      <c r="CQ3596" s="380" t="s">
        <v>141665</v>
      </c>
    </row>
    <row r="3597" spans="94:95" ht="14.5" x14ac:dyDescent="0.3">
      <c r="CP3597" s="380">
        <v>301415</v>
      </c>
      <c r="CQ3597" s="380" t="s">
        <v>141665</v>
      </c>
    </row>
    <row r="3598" spans="94:95" ht="14.5" x14ac:dyDescent="0.3">
      <c r="CP3598" s="380">
        <v>301416</v>
      </c>
      <c r="CQ3598" s="380" t="s">
        <v>141665</v>
      </c>
    </row>
    <row r="3599" spans="94:95" ht="14.5" x14ac:dyDescent="0.3">
      <c r="CP3599" s="380">
        <v>301427</v>
      </c>
      <c r="CQ3599" s="380" t="s">
        <v>141665</v>
      </c>
    </row>
    <row r="3600" spans="94:95" ht="14.5" x14ac:dyDescent="0.3">
      <c r="CP3600" s="380">
        <v>301604</v>
      </c>
      <c r="CQ3600" s="380" t="s">
        <v>141665</v>
      </c>
    </row>
    <row r="3601" spans="94:95" ht="14.5" x14ac:dyDescent="0.3">
      <c r="CP3601" s="380">
        <v>301701</v>
      </c>
      <c r="CQ3601" s="380" t="s">
        <v>141665</v>
      </c>
    </row>
    <row r="3602" spans="94:95" ht="14.5" x14ac:dyDescent="0.3">
      <c r="CP3602" s="380">
        <v>301702</v>
      </c>
      <c r="CQ3602" s="380" t="s">
        <v>141665</v>
      </c>
    </row>
    <row r="3603" spans="94:95" ht="14.5" x14ac:dyDescent="0.3">
      <c r="CP3603" s="380">
        <v>301703</v>
      </c>
      <c r="CQ3603" s="380" t="s">
        <v>141665</v>
      </c>
    </row>
    <row r="3604" spans="94:95" ht="14.5" x14ac:dyDescent="0.3">
      <c r="CP3604" s="380">
        <v>301704</v>
      </c>
      <c r="CQ3604" s="380" t="s">
        <v>141665</v>
      </c>
    </row>
    <row r="3605" spans="94:95" ht="14.5" x14ac:dyDescent="0.3">
      <c r="CP3605" s="380">
        <v>301705</v>
      </c>
      <c r="CQ3605" s="380" t="s">
        <v>141665</v>
      </c>
    </row>
    <row r="3606" spans="94:95" ht="14.5" x14ac:dyDescent="0.3">
      <c r="CP3606" s="380">
        <v>301706</v>
      </c>
      <c r="CQ3606" s="380" t="s">
        <v>141665</v>
      </c>
    </row>
    <row r="3607" spans="94:95" ht="14.5" x14ac:dyDescent="0.3">
      <c r="CP3607" s="380">
        <v>301707</v>
      </c>
      <c r="CQ3607" s="380" t="s">
        <v>141665</v>
      </c>
    </row>
    <row r="3608" spans="94:95" ht="14.5" x14ac:dyDescent="0.3">
      <c r="CP3608" s="380">
        <v>301708</v>
      </c>
      <c r="CQ3608" s="380" t="s">
        <v>141665</v>
      </c>
    </row>
    <row r="3609" spans="94:95" ht="14.5" x14ac:dyDescent="0.3">
      <c r="CP3609" s="380">
        <v>301709</v>
      </c>
      <c r="CQ3609" s="380" t="s">
        <v>141665</v>
      </c>
    </row>
    <row r="3610" spans="94:95" ht="14.5" x14ac:dyDescent="0.3">
      <c r="CP3610" s="380">
        <v>301713</v>
      </c>
      <c r="CQ3610" s="380" t="s">
        <v>141665</v>
      </c>
    </row>
    <row r="3611" spans="94:95" ht="14.5" x14ac:dyDescent="0.3">
      <c r="CP3611" s="380">
        <v>301714</v>
      </c>
      <c r="CQ3611" s="380" t="s">
        <v>141665</v>
      </c>
    </row>
    <row r="3612" spans="94:95" ht="14.5" x14ac:dyDescent="0.3">
      <c r="CP3612" s="380">
        <v>302001</v>
      </c>
      <c r="CQ3612" s="380" t="s">
        <v>141665</v>
      </c>
    </row>
    <row r="3613" spans="94:95" ht="14.5" x14ac:dyDescent="0.3">
      <c r="CP3613" s="380">
        <v>302002</v>
      </c>
      <c r="CQ3613" s="380" t="s">
        <v>141665</v>
      </c>
    </row>
    <row r="3614" spans="94:95" ht="14.5" x14ac:dyDescent="0.3">
      <c r="CP3614" s="380">
        <v>302003</v>
      </c>
      <c r="CQ3614" s="380" t="s">
        <v>141665</v>
      </c>
    </row>
    <row r="3615" spans="94:95" ht="14.5" x14ac:dyDescent="0.3">
      <c r="CP3615" s="380">
        <v>302004</v>
      </c>
      <c r="CQ3615" s="380" t="s">
        <v>141665</v>
      </c>
    </row>
    <row r="3616" spans="94:95" ht="14.5" x14ac:dyDescent="0.3">
      <c r="CP3616" s="380">
        <v>302005</v>
      </c>
      <c r="CQ3616" s="380" t="s">
        <v>141665</v>
      </c>
    </row>
    <row r="3617" spans="94:95" ht="14.5" x14ac:dyDescent="0.3">
      <c r="CP3617" s="380">
        <v>302006</v>
      </c>
      <c r="CQ3617" s="380" t="s">
        <v>141665</v>
      </c>
    </row>
    <row r="3618" spans="94:95" ht="14.5" x14ac:dyDescent="0.3">
      <c r="CP3618" s="380">
        <v>302012</v>
      </c>
      <c r="CQ3618" s="380" t="s">
        <v>141665</v>
      </c>
    </row>
    <row r="3619" spans="94:95" ht="14.5" x14ac:dyDescent="0.3">
      <c r="CP3619" s="380">
        <v>302013</v>
      </c>
      <c r="CQ3619" s="380" t="s">
        <v>141665</v>
      </c>
    </row>
    <row r="3620" spans="94:95" ht="14.5" x14ac:dyDescent="0.3">
      <c r="CP3620" s="380">
        <v>302015</v>
      </c>
      <c r="CQ3620" s="380" t="s">
        <v>141665</v>
      </c>
    </row>
    <row r="3621" spans="94:95" ht="14.5" x14ac:dyDescent="0.3">
      <c r="CP3621" s="380">
        <v>302016</v>
      </c>
      <c r="CQ3621" s="380" t="s">
        <v>141665</v>
      </c>
    </row>
    <row r="3622" spans="94:95" ht="14.5" x14ac:dyDescent="0.3">
      <c r="CP3622" s="380">
        <v>302017</v>
      </c>
      <c r="CQ3622" s="380" t="s">
        <v>141665</v>
      </c>
    </row>
    <row r="3623" spans="94:95" ht="14.5" x14ac:dyDescent="0.3">
      <c r="CP3623" s="380">
        <v>302018</v>
      </c>
      <c r="CQ3623" s="380" t="s">
        <v>141665</v>
      </c>
    </row>
    <row r="3624" spans="94:95" ht="14.5" x14ac:dyDescent="0.3">
      <c r="CP3624" s="380">
        <v>302019</v>
      </c>
      <c r="CQ3624" s="380" t="s">
        <v>141665</v>
      </c>
    </row>
    <row r="3625" spans="94:95" ht="14.5" x14ac:dyDescent="0.3">
      <c r="CP3625" s="380">
        <v>302020</v>
      </c>
      <c r="CQ3625" s="380" t="s">
        <v>141665</v>
      </c>
    </row>
    <row r="3626" spans="94:95" ht="14.5" x14ac:dyDescent="0.3">
      <c r="CP3626" s="380">
        <v>302021</v>
      </c>
      <c r="CQ3626" s="380" t="s">
        <v>141665</v>
      </c>
    </row>
    <row r="3627" spans="94:95" ht="14.5" x14ac:dyDescent="0.3">
      <c r="CP3627" s="380">
        <v>302022</v>
      </c>
      <c r="CQ3627" s="380" t="s">
        <v>141665</v>
      </c>
    </row>
    <row r="3628" spans="94:95" ht="14.5" x14ac:dyDescent="0.3">
      <c r="CP3628" s="380">
        <v>302026</v>
      </c>
      <c r="CQ3628" s="380" t="s">
        <v>141665</v>
      </c>
    </row>
    <row r="3629" spans="94:95" ht="14.5" x14ac:dyDescent="0.3">
      <c r="CP3629" s="380">
        <v>302027</v>
      </c>
      <c r="CQ3629" s="380" t="s">
        <v>141665</v>
      </c>
    </row>
    <row r="3630" spans="94:95" ht="14.5" x14ac:dyDescent="0.3">
      <c r="CP3630" s="380">
        <v>302028</v>
      </c>
      <c r="CQ3630" s="380" t="s">
        <v>141665</v>
      </c>
    </row>
    <row r="3631" spans="94:95" ht="14.5" x14ac:dyDescent="0.3">
      <c r="CP3631" s="380">
        <v>302029</v>
      </c>
      <c r="CQ3631" s="380" t="s">
        <v>141665</v>
      </c>
    </row>
    <row r="3632" spans="94:95" ht="14.5" x14ac:dyDescent="0.3">
      <c r="CP3632" s="380">
        <v>302031</v>
      </c>
      <c r="CQ3632" s="380" t="s">
        <v>141665</v>
      </c>
    </row>
    <row r="3633" spans="94:95" ht="14.5" x14ac:dyDescent="0.3">
      <c r="CP3633" s="380">
        <v>302033</v>
      </c>
      <c r="CQ3633" s="380" t="s">
        <v>141665</v>
      </c>
    </row>
    <row r="3634" spans="94:95" ht="14.5" x14ac:dyDescent="0.3">
      <c r="CP3634" s="380">
        <v>302034</v>
      </c>
      <c r="CQ3634" s="380" t="s">
        <v>141665</v>
      </c>
    </row>
    <row r="3635" spans="94:95" ht="14.5" x14ac:dyDescent="0.3">
      <c r="CP3635" s="380">
        <v>302036</v>
      </c>
      <c r="CQ3635" s="380" t="s">
        <v>141665</v>
      </c>
    </row>
    <row r="3636" spans="94:95" ht="14.5" x14ac:dyDescent="0.3">
      <c r="CP3636" s="380">
        <v>302037</v>
      </c>
      <c r="CQ3636" s="380" t="s">
        <v>141665</v>
      </c>
    </row>
    <row r="3637" spans="94:95" ht="14.5" x14ac:dyDescent="0.3">
      <c r="CP3637" s="380">
        <v>302038</v>
      </c>
      <c r="CQ3637" s="380" t="s">
        <v>141665</v>
      </c>
    </row>
    <row r="3638" spans="94:95" ht="14.5" x14ac:dyDescent="0.3">
      <c r="CP3638" s="380">
        <v>302039</v>
      </c>
      <c r="CQ3638" s="380" t="s">
        <v>141665</v>
      </c>
    </row>
    <row r="3639" spans="94:95" ht="14.5" x14ac:dyDescent="0.3">
      <c r="CP3639" s="380">
        <v>302040</v>
      </c>
      <c r="CQ3639" s="380" t="s">
        <v>141665</v>
      </c>
    </row>
    <row r="3640" spans="94:95" ht="14.5" x14ac:dyDescent="0.3">
      <c r="CP3640" s="380">
        <v>302041</v>
      </c>
      <c r="CQ3640" s="380" t="s">
        <v>141665</v>
      </c>
    </row>
    <row r="3641" spans="94:95" ht="14.5" x14ac:dyDescent="0.3">
      <c r="CP3641" s="380">
        <v>302042</v>
      </c>
      <c r="CQ3641" s="380" t="s">
        <v>141665</v>
      </c>
    </row>
    <row r="3642" spans="94:95" ht="14.5" x14ac:dyDescent="0.3">
      <c r="CP3642" s="380">
        <v>302043</v>
      </c>
      <c r="CQ3642" s="380" t="s">
        <v>141665</v>
      </c>
    </row>
    <row r="3643" spans="94:95" ht="14.5" x14ac:dyDescent="0.3">
      <c r="CP3643" s="380">
        <v>302044</v>
      </c>
      <c r="CQ3643" s="380" t="s">
        <v>141665</v>
      </c>
    </row>
    <row r="3644" spans="94:95" ht="14.5" x14ac:dyDescent="0.3">
      <c r="CP3644" s="380">
        <v>302045</v>
      </c>
      <c r="CQ3644" s="380" t="s">
        <v>141665</v>
      </c>
    </row>
    <row r="3645" spans="94:95" ht="14.5" x14ac:dyDescent="0.3">
      <c r="CP3645" s="380">
        <v>302046</v>
      </c>
      <c r="CQ3645" s="380" t="s">
        <v>141665</v>
      </c>
    </row>
    <row r="3646" spans="94:95" ht="14.5" x14ac:dyDescent="0.3">
      <c r="CP3646" s="380">
        <v>303001</v>
      </c>
      <c r="CQ3646" s="380" t="s">
        <v>141665</v>
      </c>
    </row>
    <row r="3647" spans="94:95" ht="14.5" x14ac:dyDescent="0.3">
      <c r="CP3647" s="380">
        <v>303002</v>
      </c>
      <c r="CQ3647" s="380" t="s">
        <v>141665</v>
      </c>
    </row>
    <row r="3648" spans="94:95" ht="14.5" x14ac:dyDescent="0.3">
      <c r="CP3648" s="380">
        <v>303003</v>
      </c>
      <c r="CQ3648" s="380" t="s">
        <v>141665</v>
      </c>
    </row>
    <row r="3649" spans="94:95" ht="14.5" x14ac:dyDescent="0.3">
      <c r="CP3649" s="380">
        <v>303004</v>
      </c>
      <c r="CQ3649" s="380" t="s">
        <v>141665</v>
      </c>
    </row>
    <row r="3650" spans="94:95" ht="14.5" x14ac:dyDescent="0.3">
      <c r="CP3650" s="380">
        <v>303005</v>
      </c>
      <c r="CQ3650" s="380" t="s">
        <v>141665</v>
      </c>
    </row>
    <row r="3651" spans="94:95" ht="14.5" x14ac:dyDescent="0.3">
      <c r="CP3651" s="380">
        <v>303006</v>
      </c>
      <c r="CQ3651" s="380" t="s">
        <v>141665</v>
      </c>
    </row>
    <row r="3652" spans="94:95" ht="14.5" x14ac:dyDescent="0.3">
      <c r="CP3652" s="380">
        <v>303007</v>
      </c>
      <c r="CQ3652" s="380" t="s">
        <v>141665</v>
      </c>
    </row>
    <row r="3653" spans="94:95" ht="14.5" x14ac:dyDescent="0.3">
      <c r="CP3653" s="380">
        <v>303008</v>
      </c>
      <c r="CQ3653" s="380" t="s">
        <v>141665</v>
      </c>
    </row>
    <row r="3654" spans="94:95" ht="14.5" x14ac:dyDescent="0.3">
      <c r="CP3654" s="380">
        <v>303009</v>
      </c>
      <c r="CQ3654" s="380" t="s">
        <v>141665</v>
      </c>
    </row>
    <row r="3655" spans="94:95" ht="14.5" x14ac:dyDescent="0.3">
      <c r="CP3655" s="380">
        <v>303012</v>
      </c>
      <c r="CQ3655" s="380" t="s">
        <v>141665</v>
      </c>
    </row>
    <row r="3656" spans="94:95" ht="14.5" x14ac:dyDescent="0.3">
      <c r="CP3656" s="380">
        <v>303102</v>
      </c>
      <c r="CQ3656" s="380" t="s">
        <v>141665</v>
      </c>
    </row>
    <row r="3657" spans="94:95" ht="14.5" x14ac:dyDescent="0.3">
      <c r="CP3657" s="380">
        <v>303103</v>
      </c>
      <c r="CQ3657" s="380" t="s">
        <v>141665</v>
      </c>
    </row>
    <row r="3658" spans="94:95" ht="14.5" x14ac:dyDescent="0.3">
      <c r="CP3658" s="380">
        <v>303104</v>
      </c>
      <c r="CQ3658" s="380" t="s">
        <v>141665</v>
      </c>
    </row>
    <row r="3659" spans="94:95" ht="14.5" x14ac:dyDescent="0.3">
      <c r="CP3659" s="380">
        <v>303105</v>
      </c>
      <c r="CQ3659" s="380" t="s">
        <v>141665</v>
      </c>
    </row>
    <row r="3660" spans="94:95" ht="14.5" x14ac:dyDescent="0.3">
      <c r="CP3660" s="380">
        <v>303106</v>
      </c>
      <c r="CQ3660" s="380" t="s">
        <v>141665</v>
      </c>
    </row>
    <row r="3661" spans="94:95" ht="14.5" x14ac:dyDescent="0.3">
      <c r="CP3661" s="380">
        <v>303107</v>
      </c>
      <c r="CQ3661" s="380" t="s">
        <v>141665</v>
      </c>
    </row>
    <row r="3662" spans="94:95" ht="14.5" x14ac:dyDescent="0.3">
      <c r="CP3662" s="380">
        <v>303108</v>
      </c>
      <c r="CQ3662" s="380" t="s">
        <v>141665</v>
      </c>
    </row>
    <row r="3663" spans="94:95" ht="14.5" x14ac:dyDescent="0.3">
      <c r="CP3663" s="380">
        <v>303109</v>
      </c>
      <c r="CQ3663" s="380" t="s">
        <v>141665</v>
      </c>
    </row>
    <row r="3664" spans="94:95" ht="14.5" x14ac:dyDescent="0.3">
      <c r="CP3664" s="380">
        <v>303110</v>
      </c>
      <c r="CQ3664" s="380" t="s">
        <v>141665</v>
      </c>
    </row>
    <row r="3665" spans="94:95" ht="14.5" x14ac:dyDescent="0.3">
      <c r="CP3665" s="380">
        <v>303119</v>
      </c>
      <c r="CQ3665" s="380" t="s">
        <v>141665</v>
      </c>
    </row>
    <row r="3666" spans="94:95" ht="14.5" x14ac:dyDescent="0.3">
      <c r="CP3666" s="380">
        <v>303120</v>
      </c>
      <c r="CQ3666" s="380" t="s">
        <v>141665</v>
      </c>
    </row>
    <row r="3667" spans="94:95" ht="14.5" x14ac:dyDescent="0.3">
      <c r="CP3667" s="380">
        <v>303121</v>
      </c>
      <c r="CQ3667" s="380" t="s">
        <v>141665</v>
      </c>
    </row>
    <row r="3668" spans="94:95" ht="14.5" x14ac:dyDescent="0.3">
      <c r="CP3668" s="380">
        <v>303122</v>
      </c>
      <c r="CQ3668" s="380" t="s">
        <v>141665</v>
      </c>
    </row>
    <row r="3669" spans="94:95" ht="14.5" x14ac:dyDescent="0.3">
      <c r="CP3669" s="380">
        <v>303123</v>
      </c>
      <c r="CQ3669" s="380" t="s">
        <v>141665</v>
      </c>
    </row>
    <row r="3670" spans="94:95" ht="14.5" x14ac:dyDescent="0.3">
      <c r="CP3670" s="380">
        <v>303124</v>
      </c>
      <c r="CQ3670" s="380" t="s">
        <v>141665</v>
      </c>
    </row>
    <row r="3671" spans="94:95" ht="14.5" x14ac:dyDescent="0.3">
      <c r="CP3671" s="380">
        <v>303301</v>
      </c>
      <c r="CQ3671" s="380" t="s">
        <v>141665</v>
      </c>
    </row>
    <row r="3672" spans="94:95" ht="14.5" x14ac:dyDescent="0.3">
      <c r="CP3672" s="380">
        <v>303302</v>
      </c>
      <c r="CQ3672" s="380" t="s">
        <v>141665</v>
      </c>
    </row>
    <row r="3673" spans="94:95" ht="14.5" x14ac:dyDescent="0.3">
      <c r="CP3673" s="380">
        <v>303303</v>
      </c>
      <c r="CQ3673" s="380" t="s">
        <v>141665</v>
      </c>
    </row>
    <row r="3674" spans="94:95" ht="14.5" x14ac:dyDescent="0.3">
      <c r="CP3674" s="380">
        <v>303304</v>
      </c>
      <c r="CQ3674" s="380" t="s">
        <v>141665</v>
      </c>
    </row>
    <row r="3675" spans="94:95" ht="14.5" x14ac:dyDescent="0.3">
      <c r="CP3675" s="380">
        <v>303305</v>
      </c>
      <c r="CQ3675" s="380" t="s">
        <v>141665</v>
      </c>
    </row>
    <row r="3676" spans="94:95" ht="14.5" x14ac:dyDescent="0.3">
      <c r="CP3676" s="380">
        <v>303313</v>
      </c>
      <c r="CQ3676" s="380" t="s">
        <v>141665</v>
      </c>
    </row>
    <row r="3677" spans="94:95" ht="14.5" x14ac:dyDescent="0.3">
      <c r="CP3677" s="380">
        <v>303315</v>
      </c>
      <c r="CQ3677" s="380" t="s">
        <v>141665</v>
      </c>
    </row>
    <row r="3678" spans="94:95" ht="14.5" x14ac:dyDescent="0.3">
      <c r="CP3678" s="380">
        <v>303323</v>
      </c>
      <c r="CQ3678" s="380" t="s">
        <v>141665</v>
      </c>
    </row>
    <row r="3679" spans="94:95" ht="14.5" x14ac:dyDescent="0.3">
      <c r="CP3679" s="380">
        <v>303325</v>
      </c>
      <c r="CQ3679" s="380" t="s">
        <v>141665</v>
      </c>
    </row>
    <row r="3680" spans="94:95" ht="14.5" x14ac:dyDescent="0.3">
      <c r="CP3680" s="380">
        <v>303326</v>
      </c>
      <c r="CQ3680" s="380" t="s">
        <v>141665</v>
      </c>
    </row>
    <row r="3681" spans="94:95" ht="14.5" x14ac:dyDescent="0.3">
      <c r="CP3681" s="380">
        <v>303327</v>
      </c>
      <c r="CQ3681" s="380" t="s">
        <v>141665</v>
      </c>
    </row>
    <row r="3682" spans="94:95" ht="14.5" x14ac:dyDescent="0.3">
      <c r="CP3682" s="380">
        <v>303328</v>
      </c>
      <c r="CQ3682" s="380" t="s">
        <v>141665</v>
      </c>
    </row>
    <row r="3683" spans="94:95" ht="14.5" x14ac:dyDescent="0.3">
      <c r="CP3683" s="380">
        <v>303329</v>
      </c>
      <c r="CQ3683" s="380" t="s">
        <v>141665</v>
      </c>
    </row>
    <row r="3684" spans="94:95" ht="14.5" x14ac:dyDescent="0.3">
      <c r="CP3684" s="380">
        <v>303338</v>
      </c>
      <c r="CQ3684" s="380" t="s">
        <v>141665</v>
      </c>
    </row>
    <row r="3685" spans="94:95" ht="14.5" x14ac:dyDescent="0.3">
      <c r="CP3685" s="380">
        <v>303348</v>
      </c>
      <c r="CQ3685" s="380" t="s">
        <v>141665</v>
      </c>
    </row>
    <row r="3686" spans="94:95" ht="14.5" x14ac:dyDescent="0.3">
      <c r="CP3686" s="380">
        <v>303501</v>
      </c>
      <c r="CQ3686" s="380" t="s">
        <v>141665</v>
      </c>
    </row>
    <row r="3687" spans="94:95" ht="14.5" x14ac:dyDescent="0.3">
      <c r="CP3687" s="380">
        <v>303502</v>
      </c>
      <c r="CQ3687" s="380" t="s">
        <v>141665</v>
      </c>
    </row>
    <row r="3688" spans="94:95" ht="14.5" x14ac:dyDescent="0.3">
      <c r="CP3688" s="380">
        <v>303503</v>
      </c>
      <c r="CQ3688" s="380" t="s">
        <v>141665</v>
      </c>
    </row>
    <row r="3689" spans="94:95" ht="14.5" x14ac:dyDescent="0.3">
      <c r="CP3689" s="380">
        <v>303504</v>
      </c>
      <c r="CQ3689" s="380" t="s">
        <v>141665</v>
      </c>
    </row>
    <row r="3690" spans="94:95" ht="14.5" x14ac:dyDescent="0.3">
      <c r="CP3690" s="380">
        <v>303505</v>
      </c>
      <c r="CQ3690" s="380" t="s">
        <v>141665</v>
      </c>
    </row>
    <row r="3691" spans="94:95" ht="14.5" x14ac:dyDescent="0.3">
      <c r="CP3691" s="380">
        <v>303506</v>
      </c>
      <c r="CQ3691" s="380" t="s">
        <v>141665</v>
      </c>
    </row>
    <row r="3692" spans="94:95" ht="14.5" x14ac:dyDescent="0.3">
      <c r="CP3692" s="380">
        <v>303507</v>
      </c>
      <c r="CQ3692" s="380" t="s">
        <v>141665</v>
      </c>
    </row>
    <row r="3693" spans="94:95" ht="14.5" x14ac:dyDescent="0.3">
      <c r="CP3693" s="380">
        <v>303508</v>
      </c>
      <c r="CQ3693" s="380" t="s">
        <v>141665</v>
      </c>
    </row>
    <row r="3694" spans="94:95" ht="14.5" x14ac:dyDescent="0.3">
      <c r="CP3694" s="380">
        <v>303509</v>
      </c>
      <c r="CQ3694" s="380" t="s">
        <v>141665</v>
      </c>
    </row>
    <row r="3695" spans="94:95" ht="14.5" x14ac:dyDescent="0.3">
      <c r="CP3695" s="380">
        <v>303510</v>
      </c>
      <c r="CQ3695" s="380" t="s">
        <v>141665</v>
      </c>
    </row>
    <row r="3696" spans="94:95" ht="14.5" x14ac:dyDescent="0.3">
      <c r="CP3696" s="380">
        <v>303511</v>
      </c>
      <c r="CQ3696" s="380" t="s">
        <v>141665</v>
      </c>
    </row>
    <row r="3697" spans="94:95" ht="14.5" x14ac:dyDescent="0.3">
      <c r="CP3697" s="380">
        <v>303601</v>
      </c>
      <c r="CQ3697" s="380" t="s">
        <v>141665</v>
      </c>
    </row>
    <row r="3698" spans="94:95" ht="14.5" x14ac:dyDescent="0.3">
      <c r="CP3698" s="380">
        <v>303602</v>
      </c>
      <c r="CQ3698" s="380" t="s">
        <v>141665</v>
      </c>
    </row>
    <row r="3699" spans="94:95" ht="14.5" x14ac:dyDescent="0.3">
      <c r="CP3699" s="380">
        <v>303603</v>
      </c>
      <c r="CQ3699" s="380" t="s">
        <v>141665</v>
      </c>
    </row>
    <row r="3700" spans="94:95" ht="14.5" x14ac:dyDescent="0.3">
      <c r="CP3700" s="380">
        <v>303604</v>
      </c>
      <c r="CQ3700" s="380" t="s">
        <v>141665</v>
      </c>
    </row>
    <row r="3701" spans="94:95" ht="14.5" x14ac:dyDescent="0.3">
      <c r="CP3701" s="380">
        <v>303701</v>
      </c>
      <c r="CQ3701" s="380" t="s">
        <v>141665</v>
      </c>
    </row>
    <row r="3702" spans="94:95" ht="14.5" x14ac:dyDescent="0.3">
      <c r="CP3702" s="380">
        <v>303702</v>
      </c>
      <c r="CQ3702" s="380" t="s">
        <v>141665</v>
      </c>
    </row>
    <row r="3703" spans="94:95" ht="14.5" x14ac:dyDescent="0.3">
      <c r="CP3703" s="380">
        <v>303704</v>
      </c>
      <c r="CQ3703" s="380" t="s">
        <v>141665</v>
      </c>
    </row>
    <row r="3704" spans="94:95" ht="14.5" x14ac:dyDescent="0.3">
      <c r="CP3704" s="380">
        <v>303706</v>
      </c>
      <c r="CQ3704" s="380" t="s">
        <v>141665</v>
      </c>
    </row>
    <row r="3705" spans="94:95" ht="14.5" x14ac:dyDescent="0.3">
      <c r="CP3705" s="380">
        <v>303712</v>
      </c>
      <c r="CQ3705" s="380" t="s">
        <v>141665</v>
      </c>
    </row>
    <row r="3706" spans="94:95" ht="14.5" x14ac:dyDescent="0.3">
      <c r="CP3706" s="380">
        <v>303801</v>
      </c>
      <c r="CQ3706" s="380" t="s">
        <v>141665</v>
      </c>
    </row>
    <row r="3707" spans="94:95" ht="14.5" x14ac:dyDescent="0.3">
      <c r="CP3707" s="380">
        <v>303803</v>
      </c>
      <c r="CQ3707" s="380" t="s">
        <v>141665</v>
      </c>
    </row>
    <row r="3708" spans="94:95" ht="14.5" x14ac:dyDescent="0.3">
      <c r="CP3708" s="380">
        <v>303804</v>
      </c>
      <c r="CQ3708" s="380" t="s">
        <v>141665</v>
      </c>
    </row>
    <row r="3709" spans="94:95" ht="14.5" x14ac:dyDescent="0.3">
      <c r="CP3709" s="380">
        <v>303805</v>
      </c>
      <c r="CQ3709" s="380" t="s">
        <v>141665</v>
      </c>
    </row>
    <row r="3710" spans="94:95" ht="14.5" x14ac:dyDescent="0.3">
      <c r="CP3710" s="380">
        <v>303806</v>
      </c>
      <c r="CQ3710" s="380" t="s">
        <v>141665</v>
      </c>
    </row>
    <row r="3711" spans="94:95" ht="14.5" x14ac:dyDescent="0.3">
      <c r="CP3711" s="380">
        <v>303807</v>
      </c>
      <c r="CQ3711" s="380" t="s">
        <v>141665</v>
      </c>
    </row>
    <row r="3712" spans="94:95" ht="14.5" x14ac:dyDescent="0.3">
      <c r="CP3712" s="380">
        <v>303901</v>
      </c>
      <c r="CQ3712" s="380" t="s">
        <v>141665</v>
      </c>
    </row>
    <row r="3713" spans="94:95" ht="14.5" x14ac:dyDescent="0.3">
      <c r="CP3713" s="380">
        <v>303903</v>
      </c>
      <c r="CQ3713" s="380" t="s">
        <v>141665</v>
      </c>
    </row>
    <row r="3714" spans="94:95" ht="14.5" x14ac:dyDescent="0.3">
      <c r="CP3714" s="380">
        <v>303904</v>
      </c>
      <c r="CQ3714" s="380" t="s">
        <v>141665</v>
      </c>
    </row>
    <row r="3715" spans="94:95" ht="14.5" x14ac:dyDescent="0.3">
      <c r="CP3715" s="380">
        <v>303905</v>
      </c>
      <c r="CQ3715" s="380" t="s">
        <v>141665</v>
      </c>
    </row>
    <row r="3716" spans="94:95" ht="14.5" x14ac:dyDescent="0.3">
      <c r="CP3716" s="380">
        <v>303908</v>
      </c>
      <c r="CQ3716" s="380" t="s">
        <v>141665</v>
      </c>
    </row>
    <row r="3717" spans="94:95" ht="14.5" x14ac:dyDescent="0.3">
      <c r="CP3717" s="380">
        <v>304001</v>
      </c>
      <c r="CQ3717" s="380" t="s">
        <v>141665</v>
      </c>
    </row>
    <row r="3718" spans="94:95" ht="14.5" x14ac:dyDescent="0.3">
      <c r="CP3718" s="380">
        <v>304021</v>
      </c>
      <c r="CQ3718" s="380" t="s">
        <v>141665</v>
      </c>
    </row>
    <row r="3719" spans="94:95" ht="14.5" x14ac:dyDescent="0.3">
      <c r="CP3719" s="380">
        <v>304022</v>
      </c>
      <c r="CQ3719" s="380" t="s">
        <v>141665</v>
      </c>
    </row>
    <row r="3720" spans="94:95" ht="14.5" x14ac:dyDescent="0.3">
      <c r="CP3720" s="380">
        <v>304023</v>
      </c>
      <c r="CQ3720" s="380" t="s">
        <v>141665</v>
      </c>
    </row>
    <row r="3721" spans="94:95" ht="14.5" x14ac:dyDescent="0.3">
      <c r="CP3721" s="380">
        <v>304024</v>
      </c>
      <c r="CQ3721" s="380" t="s">
        <v>141665</v>
      </c>
    </row>
    <row r="3722" spans="94:95" ht="14.5" x14ac:dyDescent="0.3">
      <c r="CP3722" s="380">
        <v>304025</v>
      </c>
      <c r="CQ3722" s="380" t="s">
        <v>141665</v>
      </c>
    </row>
    <row r="3723" spans="94:95" ht="14.5" x14ac:dyDescent="0.3">
      <c r="CP3723" s="380">
        <v>304026</v>
      </c>
      <c r="CQ3723" s="380" t="s">
        <v>141665</v>
      </c>
    </row>
    <row r="3724" spans="94:95" ht="14.5" x14ac:dyDescent="0.3">
      <c r="CP3724" s="380">
        <v>304501</v>
      </c>
      <c r="CQ3724" s="380" t="s">
        <v>141665</v>
      </c>
    </row>
    <row r="3725" spans="94:95" ht="14.5" x14ac:dyDescent="0.3">
      <c r="CP3725" s="380">
        <v>304502</v>
      </c>
      <c r="CQ3725" s="380" t="s">
        <v>141665</v>
      </c>
    </row>
    <row r="3726" spans="94:95" ht="14.5" x14ac:dyDescent="0.3">
      <c r="CP3726" s="380">
        <v>304503</v>
      </c>
      <c r="CQ3726" s="380" t="s">
        <v>141665</v>
      </c>
    </row>
    <row r="3727" spans="94:95" ht="14.5" x14ac:dyDescent="0.3">
      <c r="CP3727" s="380">
        <v>304504</v>
      </c>
      <c r="CQ3727" s="380" t="s">
        <v>141665</v>
      </c>
    </row>
    <row r="3728" spans="94:95" ht="14.5" x14ac:dyDescent="0.3">
      <c r="CP3728" s="380">
        <v>304505</v>
      </c>
      <c r="CQ3728" s="380" t="s">
        <v>141665</v>
      </c>
    </row>
    <row r="3729" spans="94:95" ht="14.5" x14ac:dyDescent="0.3">
      <c r="CP3729" s="380">
        <v>304507</v>
      </c>
      <c r="CQ3729" s="380" t="s">
        <v>141665</v>
      </c>
    </row>
    <row r="3730" spans="94:95" ht="14.5" x14ac:dyDescent="0.3">
      <c r="CP3730" s="380">
        <v>304801</v>
      </c>
      <c r="CQ3730" s="380" t="s">
        <v>141665</v>
      </c>
    </row>
    <row r="3731" spans="94:95" ht="14.5" x14ac:dyDescent="0.3">
      <c r="CP3731" s="380">
        <v>304802</v>
      </c>
      <c r="CQ3731" s="380" t="s">
        <v>141665</v>
      </c>
    </row>
    <row r="3732" spans="94:95" ht="14.5" x14ac:dyDescent="0.3">
      <c r="CP3732" s="380">
        <v>304803</v>
      </c>
      <c r="CQ3732" s="380" t="s">
        <v>141665</v>
      </c>
    </row>
    <row r="3733" spans="94:95" ht="14.5" x14ac:dyDescent="0.3">
      <c r="CP3733" s="380">
        <v>304804</v>
      </c>
      <c r="CQ3733" s="380" t="s">
        <v>141665</v>
      </c>
    </row>
    <row r="3734" spans="94:95" ht="14.5" x14ac:dyDescent="0.3">
      <c r="CP3734" s="380">
        <v>305001</v>
      </c>
      <c r="CQ3734" s="380" t="s">
        <v>141665</v>
      </c>
    </row>
    <row r="3735" spans="94:95" ht="14.5" x14ac:dyDescent="0.3">
      <c r="CP3735" s="380">
        <v>305002</v>
      </c>
      <c r="CQ3735" s="380" t="s">
        <v>141665</v>
      </c>
    </row>
    <row r="3736" spans="94:95" ht="14.5" x14ac:dyDescent="0.3">
      <c r="CP3736" s="380">
        <v>305003</v>
      </c>
      <c r="CQ3736" s="380" t="s">
        <v>141665</v>
      </c>
    </row>
    <row r="3737" spans="94:95" ht="14.5" x14ac:dyDescent="0.3">
      <c r="CP3737" s="380">
        <v>305004</v>
      </c>
      <c r="CQ3737" s="380" t="s">
        <v>141665</v>
      </c>
    </row>
    <row r="3738" spans="94:95" ht="14.5" x14ac:dyDescent="0.3">
      <c r="CP3738" s="380">
        <v>305005</v>
      </c>
      <c r="CQ3738" s="380" t="s">
        <v>141665</v>
      </c>
    </row>
    <row r="3739" spans="94:95" ht="14.5" x14ac:dyDescent="0.3">
      <c r="CP3739" s="380">
        <v>305007</v>
      </c>
      <c r="CQ3739" s="380" t="s">
        <v>141665</v>
      </c>
    </row>
    <row r="3740" spans="94:95" ht="14.5" x14ac:dyDescent="0.3">
      <c r="CP3740" s="380">
        <v>305009</v>
      </c>
      <c r="CQ3740" s="380" t="s">
        <v>141665</v>
      </c>
    </row>
    <row r="3741" spans="94:95" ht="14.5" x14ac:dyDescent="0.3">
      <c r="CP3741" s="380">
        <v>305012</v>
      </c>
      <c r="CQ3741" s="380" t="s">
        <v>141665</v>
      </c>
    </row>
    <row r="3742" spans="94:95" ht="14.5" x14ac:dyDescent="0.3">
      <c r="CP3742" s="380">
        <v>305021</v>
      </c>
      <c r="CQ3742" s="380" t="s">
        <v>141665</v>
      </c>
    </row>
    <row r="3743" spans="94:95" ht="14.5" x14ac:dyDescent="0.3">
      <c r="CP3743" s="380">
        <v>305022</v>
      </c>
      <c r="CQ3743" s="380" t="s">
        <v>141665</v>
      </c>
    </row>
    <row r="3744" spans="94:95" ht="14.5" x14ac:dyDescent="0.3">
      <c r="CP3744" s="380">
        <v>305023</v>
      </c>
      <c r="CQ3744" s="380" t="s">
        <v>141665</v>
      </c>
    </row>
    <row r="3745" spans="94:95" ht="14.5" x14ac:dyDescent="0.3">
      <c r="CP3745" s="380">
        <v>305024</v>
      </c>
      <c r="CQ3745" s="380" t="s">
        <v>141665</v>
      </c>
    </row>
    <row r="3746" spans="94:95" ht="14.5" x14ac:dyDescent="0.3">
      <c r="CP3746" s="380">
        <v>305025</v>
      </c>
      <c r="CQ3746" s="380" t="s">
        <v>141665</v>
      </c>
    </row>
    <row r="3747" spans="94:95" ht="14.5" x14ac:dyDescent="0.3">
      <c r="CP3747" s="380">
        <v>305026</v>
      </c>
      <c r="CQ3747" s="380" t="s">
        <v>141665</v>
      </c>
    </row>
    <row r="3748" spans="94:95" ht="14.5" x14ac:dyDescent="0.3">
      <c r="CP3748" s="380">
        <v>305201</v>
      </c>
      <c r="CQ3748" s="380" t="s">
        <v>141665</v>
      </c>
    </row>
    <row r="3749" spans="94:95" ht="14.5" x14ac:dyDescent="0.3">
      <c r="CP3749" s="380">
        <v>305202</v>
      </c>
      <c r="CQ3749" s="380" t="s">
        <v>141665</v>
      </c>
    </row>
    <row r="3750" spans="94:95" ht="14.5" x14ac:dyDescent="0.3">
      <c r="CP3750" s="380">
        <v>305203</v>
      </c>
      <c r="CQ3750" s="380" t="s">
        <v>141665</v>
      </c>
    </row>
    <row r="3751" spans="94:95" ht="14.5" x14ac:dyDescent="0.3">
      <c r="CP3751" s="380">
        <v>305204</v>
      </c>
      <c r="CQ3751" s="380" t="s">
        <v>141665</v>
      </c>
    </row>
    <row r="3752" spans="94:95" ht="14.5" x14ac:dyDescent="0.3">
      <c r="CP3752" s="380">
        <v>305205</v>
      </c>
      <c r="CQ3752" s="380" t="s">
        <v>141665</v>
      </c>
    </row>
    <row r="3753" spans="94:95" ht="14.5" x14ac:dyDescent="0.3">
      <c r="CP3753" s="380">
        <v>305206</v>
      </c>
      <c r="CQ3753" s="380" t="s">
        <v>141665</v>
      </c>
    </row>
    <row r="3754" spans="94:95" ht="14.5" x14ac:dyDescent="0.3">
      <c r="CP3754" s="380">
        <v>305207</v>
      </c>
      <c r="CQ3754" s="380" t="s">
        <v>141665</v>
      </c>
    </row>
    <row r="3755" spans="94:95" ht="14.5" x14ac:dyDescent="0.3">
      <c r="CP3755" s="380">
        <v>305401</v>
      </c>
      <c r="CQ3755" s="380" t="s">
        <v>141665</v>
      </c>
    </row>
    <row r="3756" spans="94:95" ht="14.5" x14ac:dyDescent="0.3">
      <c r="CP3756" s="380">
        <v>305402</v>
      </c>
      <c r="CQ3756" s="380" t="s">
        <v>141665</v>
      </c>
    </row>
    <row r="3757" spans="94:95" ht="14.5" x14ac:dyDescent="0.3">
      <c r="CP3757" s="380">
        <v>305403</v>
      </c>
      <c r="CQ3757" s="380" t="s">
        <v>141665</v>
      </c>
    </row>
    <row r="3758" spans="94:95" ht="14.5" x14ac:dyDescent="0.3">
      <c r="CP3758" s="380">
        <v>305404</v>
      </c>
      <c r="CQ3758" s="380" t="s">
        <v>141665</v>
      </c>
    </row>
    <row r="3759" spans="94:95" ht="14.5" x14ac:dyDescent="0.3">
      <c r="CP3759" s="380">
        <v>305405</v>
      </c>
      <c r="CQ3759" s="380" t="s">
        <v>141665</v>
      </c>
    </row>
    <row r="3760" spans="94:95" ht="14.5" x14ac:dyDescent="0.3">
      <c r="CP3760" s="380">
        <v>305406</v>
      </c>
      <c r="CQ3760" s="380" t="s">
        <v>141665</v>
      </c>
    </row>
    <row r="3761" spans="94:95" ht="14.5" x14ac:dyDescent="0.3">
      <c r="CP3761" s="380">
        <v>305407</v>
      </c>
      <c r="CQ3761" s="380" t="s">
        <v>141665</v>
      </c>
    </row>
    <row r="3762" spans="94:95" ht="14.5" x14ac:dyDescent="0.3">
      <c r="CP3762" s="380">
        <v>305408</v>
      </c>
      <c r="CQ3762" s="380" t="s">
        <v>141665</v>
      </c>
    </row>
    <row r="3763" spans="94:95" ht="14.5" x14ac:dyDescent="0.3">
      <c r="CP3763" s="380">
        <v>305412</v>
      </c>
      <c r="CQ3763" s="380" t="s">
        <v>141665</v>
      </c>
    </row>
    <row r="3764" spans="94:95" ht="14.5" x14ac:dyDescent="0.3">
      <c r="CP3764" s="380">
        <v>305415</v>
      </c>
      <c r="CQ3764" s="380" t="s">
        <v>141665</v>
      </c>
    </row>
    <row r="3765" spans="94:95" ht="14.5" x14ac:dyDescent="0.3">
      <c r="CP3765" s="380">
        <v>305601</v>
      </c>
      <c r="CQ3765" s="380" t="s">
        <v>141665</v>
      </c>
    </row>
    <row r="3766" spans="94:95" ht="14.5" x14ac:dyDescent="0.3">
      <c r="CP3766" s="380">
        <v>305621</v>
      </c>
      <c r="CQ3766" s="380" t="s">
        <v>141665</v>
      </c>
    </row>
    <row r="3767" spans="94:95" ht="14.5" x14ac:dyDescent="0.3">
      <c r="CP3767" s="380">
        <v>305622</v>
      </c>
      <c r="CQ3767" s="380" t="s">
        <v>141665</v>
      </c>
    </row>
    <row r="3768" spans="94:95" ht="14.5" x14ac:dyDescent="0.3">
      <c r="CP3768" s="380">
        <v>305623</v>
      </c>
      <c r="CQ3768" s="380" t="s">
        <v>141665</v>
      </c>
    </row>
    <row r="3769" spans="94:95" ht="14.5" x14ac:dyDescent="0.3">
      <c r="CP3769" s="380">
        <v>305624</v>
      </c>
      <c r="CQ3769" s="380" t="s">
        <v>141665</v>
      </c>
    </row>
    <row r="3770" spans="94:95" ht="14.5" x14ac:dyDescent="0.3">
      <c r="CP3770" s="380">
        <v>305625</v>
      </c>
      <c r="CQ3770" s="380" t="s">
        <v>141665</v>
      </c>
    </row>
    <row r="3771" spans="94:95" ht="14.5" x14ac:dyDescent="0.3">
      <c r="CP3771" s="380">
        <v>305627</v>
      </c>
      <c r="CQ3771" s="380" t="s">
        <v>141665</v>
      </c>
    </row>
    <row r="3772" spans="94:95" ht="14.5" x14ac:dyDescent="0.3">
      <c r="CP3772" s="380">
        <v>305628</v>
      </c>
      <c r="CQ3772" s="380" t="s">
        <v>141665</v>
      </c>
    </row>
    <row r="3773" spans="94:95" ht="14.5" x14ac:dyDescent="0.3">
      <c r="CP3773" s="380">
        <v>305629</v>
      </c>
      <c r="CQ3773" s="380" t="s">
        <v>141665</v>
      </c>
    </row>
    <row r="3774" spans="94:95" ht="14.5" x14ac:dyDescent="0.3">
      <c r="CP3774" s="380">
        <v>305630</v>
      </c>
      <c r="CQ3774" s="380" t="s">
        <v>141665</v>
      </c>
    </row>
    <row r="3775" spans="94:95" ht="14.5" x14ac:dyDescent="0.3">
      <c r="CP3775" s="380">
        <v>305631</v>
      </c>
      <c r="CQ3775" s="380" t="s">
        <v>141665</v>
      </c>
    </row>
    <row r="3776" spans="94:95" ht="14.5" x14ac:dyDescent="0.3">
      <c r="CP3776" s="380">
        <v>305801</v>
      </c>
      <c r="CQ3776" s="380" t="s">
        <v>141665</v>
      </c>
    </row>
    <row r="3777" spans="94:95" ht="14.5" x14ac:dyDescent="0.3">
      <c r="CP3777" s="380">
        <v>305802</v>
      </c>
      <c r="CQ3777" s="380" t="s">
        <v>141665</v>
      </c>
    </row>
    <row r="3778" spans="94:95" ht="14.5" x14ac:dyDescent="0.3">
      <c r="CP3778" s="380">
        <v>305811</v>
      </c>
      <c r="CQ3778" s="380" t="s">
        <v>141665</v>
      </c>
    </row>
    <row r="3779" spans="94:95" ht="14.5" x14ac:dyDescent="0.3">
      <c r="CP3779" s="380">
        <v>305812</v>
      </c>
      <c r="CQ3779" s="380" t="s">
        <v>141665</v>
      </c>
    </row>
    <row r="3780" spans="94:95" ht="14.5" x14ac:dyDescent="0.3">
      <c r="CP3780" s="380">
        <v>305813</v>
      </c>
      <c r="CQ3780" s="380" t="s">
        <v>141665</v>
      </c>
    </row>
    <row r="3781" spans="94:95" ht="14.5" x14ac:dyDescent="0.3">
      <c r="CP3781" s="380">
        <v>305814</v>
      </c>
      <c r="CQ3781" s="380" t="s">
        <v>141665</v>
      </c>
    </row>
    <row r="3782" spans="94:95" ht="14.5" x14ac:dyDescent="0.3">
      <c r="CP3782" s="380">
        <v>305815</v>
      </c>
      <c r="CQ3782" s="380" t="s">
        <v>141665</v>
      </c>
    </row>
    <row r="3783" spans="94:95" ht="14.5" x14ac:dyDescent="0.3">
      <c r="CP3783" s="380">
        <v>305816</v>
      </c>
      <c r="CQ3783" s="380" t="s">
        <v>141665</v>
      </c>
    </row>
    <row r="3784" spans="94:95" ht="14.5" x14ac:dyDescent="0.3">
      <c r="CP3784" s="380">
        <v>305817</v>
      </c>
      <c r="CQ3784" s="380" t="s">
        <v>141665</v>
      </c>
    </row>
    <row r="3785" spans="94:95" ht="14.5" x14ac:dyDescent="0.3">
      <c r="CP3785" s="380">
        <v>305819</v>
      </c>
      <c r="CQ3785" s="380" t="s">
        <v>141665</v>
      </c>
    </row>
    <row r="3786" spans="94:95" ht="14.5" x14ac:dyDescent="0.3">
      <c r="CP3786" s="380">
        <v>305901</v>
      </c>
      <c r="CQ3786" s="380" t="s">
        <v>141665</v>
      </c>
    </row>
    <row r="3787" spans="94:95" ht="14.5" x14ac:dyDescent="0.3">
      <c r="CP3787" s="380">
        <v>305921</v>
      </c>
      <c r="CQ3787" s="380" t="s">
        <v>141665</v>
      </c>
    </row>
    <row r="3788" spans="94:95" ht="14.5" x14ac:dyDescent="0.3">
      <c r="CP3788" s="380">
        <v>305922</v>
      </c>
      <c r="CQ3788" s="380" t="s">
        <v>141665</v>
      </c>
    </row>
    <row r="3789" spans="94:95" ht="14.5" x14ac:dyDescent="0.3">
      <c r="CP3789" s="380">
        <v>305923</v>
      </c>
      <c r="CQ3789" s="380" t="s">
        <v>141665</v>
      </c>
    </row>
    <row r="3790" spans="94:95" ht="14.5" x14ac:dyDescent="0.3">
      <c r="CP3790" s="380">
        <v>305924</v>
      </c>
      <c r="CQ3790" s="380" t="s">
        <v>141665</v>
      </c>
    </row>
    <row r="3791" spans="94:95" ht="14.5" x14ac:dyDescent="0.3">
      <c r="CP3791" s="380">
        <v>305925</v>
      </c>
      <c r="CQ3791" s="380" t="s">
        <v>141665</v>
      </c>
    </row>
    <row r="3792" spans="94:95" ht="14.5" x14ac:dyDescent="0.3">
      <c r="CP3792" s="380">
        <v>305926</v>
      </c>
      <c r="CQ3792" s="380" t="s">
        <v>141665</v>
      </c>
    </row>
    <row r="3793" spans="94:95" ht="14.5" x14ac:dyDescent="0.3">
      <c r="CP3793" s="380">
        <v>305927</v>
      </c>
      <c r="CQ3793" s="380" t="s">
        <v>141665</v>
      </c>
    </row>
    <row r="3794" spans="94:95" ht="14.5" x14ac:dyDescent="0.3">
      <c r="CP3794" s="380">
        <v>306001</v>
      </c>
      <c r="CQ3794" s="380" t="s">
        <v>141665</v>
      </c>
    </row>
    <row r="3795" spans="94:95" ht="14.5" x14ac:dyDescent="0.3">
      <c r="CP3795" s="380">
        <v>306021</v>
      </c>
      <c r="CQ3795" s="380" t="s">
        <v>141665</v>
      </c>
    </row>
    <row r="3796" spans="94:95" ht="14.5" x14ac:dyDescent="0.3">
      <c r="CP3796" s="380">
        <v>306022</v>
      </c>
      <c r="CQ3796" s="380" t="s">
        <v>141665</v>
      </c>
    </row>
    <row r="3797" spans="94:95" ht="14.5" x14ac:dyDescent="0.3">
      <c r="CP3797" s="380">
        <v>306023</v>
      </c>
      <c r="CQ3797" s="380" t="s">
        <v>141665</v>
      </c>
    </row>
    <row r="3798" spans="94:95" ht="14.5" x14ac:dyDescent="0.3">
      <c r="CP3798" s="380">
        <v>306101</v>
      </c>
      <c r="CQ3798" s="380" t="s">
        <v>141665</v>
      </c>
    </row>
    <row r="3799" spans="94:95" ht="14.5" x14ac:dyDescent="0.3">
      <c r="CP3799" s="380">
        <v>306102</v>
      </c>
      <c r="CQ3799" s="380" t="s">
        <v>141665</v>
      </c>
    </row>
    <row r="3800" spans="94:95" ht="14.5" x14ac:dyDescent="0.3">
      <c r="CP3800" s="380">
        <v>306103</v>
      </c>
      <c r="CQ3800" s="380" t="s">
        <v>141665</v>
      </c>
    </row>
    <row r="3801" spans="94:95" ht="14.5" x14ac:dyDescent="0.3">
      <c r="CP3801" s="380">
        <v>306104</v>
      </c>
      <c r="CQ3801" s="380" t="s">
        <v>141665</v>
      </c>
    </row>
    <row r="3802" spans="94:95" ht="14.5" x14ac:dyDescent="0.3">
      <c r="CP3802" s="380">
        <v>306105</v>
      </c>
      <c r="CQ3802" s="380" t="s">
        <v>141665</v>
      </c>
    </row>
    <row r="3803" spans="94:95" ht="14.5" x14ac:dyDescent="0.3">
      <c r="CP3803" s="380">
        <v>306114</v>
      </c>
      <c r="CQ3803" s="380" t="s">
        <v>141665</v>
      </c>
    </row>
    <row r="3804" spans="94:95" ht="14.5" x14ac:dyDescent="0.3">
      <c r="CP3804" s="380">
        <v>306115</v>
      </c>
      <c r="CQ3804" s="380" t="s">
        <v>141665</v>
      </c>
    </row>
    <row r="3805" spans="94:95" ht="14.5" x14ac:dyDescent="0.3">
      <c r="CP3805" s="380">
        <v>306116</v>
      </c>
      <c r="CQ3805" s="380" t="s">
        <v>141665</v>
      </c>
    </row>
    <row r="3806" spans="94:95" ht="14.5" x14ac:dyDescent="0.3">
      <c r="CP3806" s="380">
        <v>306119</v>
      </c>
      <c r="CQ3806" s="380" t="s">
        <v>141665</v>
      </c>
    </row>
    <row r="3807" spans="94:95" ht="14.5" x14ac:dyDescent="0.3">
      <c r="CP3807" s="380">
        <v>306126</v>
      </c>
      <c r="CQ3807" s="380" t="s">
        <v>141665</v>
      </c>
    </row>
    <row r="3808" spans="94:95" ht="14.5" x14ac:dyDescent="0.3">
      <c r="CP3808" s="380">
        <v>306301</v>
      </c>
      <c r="CQ3808" s="380" t="s">
        <v>141665</v>
      </c>
    </row>
    <row r="3809" spans="94:95" ht="14.5" x14ac:dyDescent="0.3">
      <c r="CP3809" s="380">
        <v>306302</v>
      </c>
      <c r="CQ3809" s="380" t="s">
        <v>141665</v>
      </c>
    </row>
    <row r="3810" spans="94:95" ht="14.5" x14ac:dyDescent="0.3">
      <c r="CP3810" s="380">
        <v>306303</v>
      </c>
      <c r="CQ3810" s="380" t="s">
        <v>141665</v>
      </c>
    </row>
    <row r="3811" spans="94:95" ht="14.5" x14ac:dyDescent="0.3">
      <c r="CP3811" s="380">
        <v>306304</v>
      </c>
      <c r="CQ3811" s="380" t="s">
        <v>141665</v>
      </c>
    </row>
    <row r="3812" spans="94:95" ht="14.5" x14ac:dyDescent="0.3">
      <c r="CP3812" s="380">
        <v>306305</v>
      </c>
      <c r="CQ3812" s="380" t="s">
        <v>141665</v>
      </c>
    </row>
    <row r="3813" spans="94:95" ht="14.5" x14ac:dyDescent="0.3">
      <c r="CP3813" s="380">
        <v>306306</v>
      </c>
      <c r="CQ3813" s="380" t="s">
        <v>141665</v>
      </c>
    </row>
    <row r="3814" spans="94:95" ht="14.5" x14ac:dyDescent="0.3">
      <c r="CP3814" s="380">
        <v>306307</v>
      </c>
      <c r="CQ3814" s="380" t="s">
        <v>141665</v>
      </c>
    </row>
    <row r="3815" spans="94:95" ht="14.5" x14ac:dyDescent="0.3">
      <c r="CP3815" s="380">
        <v>306308</v>
      </c>
      <c r="CQ3815" s="380" t="s">
        <v>141665</v>
      </c>
    </row>
    <row r="3816" spans="94:95" ht="14.5" x14ac:dyDescent="0.3">
      <c r="CP3816" s="380">
        <v>306401</v>
      </c>
      <c r="CQ3816" s="380" t="s">
        <v>141665</v>
      </c>
    </row>
    <row r="3817" spans="94:95" ht="14.5" x14ac:dyDescent="0.3">
      <c r="CP3817" s="380">
        <v>306421</v>
      </c>
      <c r="CQ3817" s="380" t="s">
        <v>141665</v>
      </c>
    </row>
    <row r="3818" spans="94:95" ht="14.5" x14ac:dyDescent="0.3">
      <c r="CP3818" s="380">
        <v>306422</v>
      </c>
      <c r="CQ3818" s="380" t="s">
        <v>141665</v>
      </c>
    </row>
    <row r="3819" spans="94:95" ht="14.5" x14ac:dyDescent="0.3">
      <c r="CP3819" s="380">
        <v>306501</v>
      </c>
      <c r="CQ3819" s="380" t="s">
        <v>141665</v>
      </c>
    </row>
    <row r="3820" spans="94:95" ht="14.5" x14ac:dyDescent="0.3">
      <c r="CP3820" s="380">
        <v>306502</v>
      </c>
      <c r="CQ3820" s="380" t="s">
        <v>141665</v>
      </c>
    </row>
    <row r="3821" spans="94:95" ht="14.5" x14ac:dyDescent="0.3">
      <c r="CP3821" s="380">
        <v>306503</v>
      </c>
      <c r="CQ3821" s="380" t="s">
        <v>141665</v>
      </c>
    </row>
    <row r="3822" spans="94:95" ht="14.5" x14ac:dyDescent="0.3">
      <c r="CP3822" s="380">
        <v>306504</v>
      </c>
      <c r="CQ3822" s="380" t="s">
        <v>141665</v>
      </c>
    </row>
    <row r="3823" spans="94:95" ht="14.5" x14ac:dyDescent="0.3">
      <c r="CP3823" s="380">
        <v>306601</v>
      </c>
      <c r="CQ3823" s="380" t="s">
        <v>141665</v>
      </c>
    </row>
    <row r="3824" spans="94:95" ht="14.5" x14ac:dyDescent="0.3">
      <c r="CP3824" s="380">
        <v>306602</v>
      </c>
      <c r="CQ3824" s="380" t="s">
        <v>141665</v>
      </c>
    </row>
    <row r="3825" spans="94:95" ht="14.5" x14ac:dyDescent="0.3">
      <c r="CP3825" s="380">
        <v>306603</v>
      </c>
      <c r="CQ3825" s="380" t="s">
        <v>141665</v>
      </c>
    </row>
    <row r="3826" spans="94:95" ht="14.5" x14ac:dyDescent="0.3">
      <c r="CP3826" s="380">
        <v>306701</v>
      </c>
      <c r="CQ3826" s="380" t="s">
        <v>141665</v>
      </c>
    </row>
    <row r="3827" spans="94:95" ht="14.5" x14ac:dyDescent="0.3">
      <c r="CP3827" s="380">
        <v>306702</v>
      </c>
      <c r="CQ3827" s="380" t="s">
        <v>141665</v>
      </c>
    </row>
    <row r="3828" spans="94:95" ht="14.5" x14ac:dyDescent="0.3">
      <c r="CP3828" s="380">
        <v>306703</v>
      </c>
      <c r="CQ3828" s="380" t="s">
        <v>141665</v>
      </c>
    </row>
    <row r="3829" spans="94:95" ht="14.5" x14ac:dyDescent="0.3">
      <c r="CP3829" s="380">
        <v>306704</v>
      </c>
      <c r="CQ3829" s="380" t="s">
        <v>141665</v>
      </c>
    </row>
    <row r="3830" spans="94:95" ht="14.5" x14ac:dyDescent="0.3">
      <c r="CP3830" s="380">
        <v>306705</v>
      </c>
      <c r="CQ3830" s="380" t="s">
        <v>141665</v>
      </c>
    </row>
    <row r="3831" spans="94:95" ht="14.5" x14ac:dyDescent="0.3">
      <c r="CP3831" s="380">
        <v>306706</v>
      </c>
      <c r="CQ3831" s="380" t="s">
        <v>141665</v>
      </c>
    </row>
    <row r="3832" spans="94:95" ht="14.5" x14ac:dyDescent="0.3">
      <c r="CP3832" s="380">
        <v>306707</v>
      </c>
      <c r="CQ3832" s="380" t="s">
        <v>141665</v>
      </c>
    </row>
    <row r="3833" spans="94:95" ht="14.5" x14ac:dyDescent="0.3">
      <c r="CP3833" s="380">
        <v>306708</v>
      </c>
      <c r="CQ3833" s="380" t="s">
        <v>141665</v>
      </c>
    </row>
    <row r="3834" spans="94:95" ht="14.5" x14ac:dyDescent="0.3">
      <c r="CP3834" s="380">
        <v>306709</v>
      </c>
      <c r="CQ3834" s="380" t="s">
        <v>141665</v>
      </c>
    </row>
    <row r="3835" spans="94:95" ht="14.5" x14ac:dyDescent="0.3">
      <c r="CP3835" s="380">
        <v>306901</v>
      </c>
      <c r="CQ3835" s="380" t="s">
        <v>141665</v>
      </c>
    </row>
    <row r="3836" spans="94:95" ht="14.5" x14ac:dyDescent="0.3">
      <c r="CP3836" s="380">
        <v>306902</v>
      </c>
      <c r="CQ3836" s="380" t="s">
        <v>141665</v>
      </c>
    </row>
    <row r="3837" spans="94:95" ht="14.5" x14ac:dyDescent="0.3">
      <c r="CP3837" s="380">
        <v>306912</v>
      </c>
      <c r="CQ3837" s="380" t="s">
        <v>141665</v>
      </c>
    </row>
    <row r="3838" spans="94:95" ht="14.5" x14ac:dyDescent="0.3">
      <c r="CP3838" s="380">
        <v>307001</v>
      </c>
      <c r="CQ3838" s="380" t="s">
        <v>141665</v>
      </c>
    </row>
    <row r="3839" spans="94:95" ht="14.5" x14ac:dyDescent="0.3">
      <c r="CP3839" s="380">
        <v>307019</v>
      </c>
      <c r="CQ3839" s="380" t="s">
        <v>141665</v>
      </c>
    </row>
    <row r="3840" spans="94:95" ht="14.5" x14ac:dyDescent="0.3">
      <c r="CP3840" s="380">
        <v>307022</v>
      </c>
      <c r="CQ3840" s="380" t="s">
        <v>141665</v>
      </c>
    </row>
    <row r="3841" spans="94:95" ht="14.5" x14ac:dyDescent="0.3">
      <c r="CP3841" s="380">
        <v>307023</v>
      </c>
      <c r="CQ3841" s="380" t="s">
        <v>141665</v>
      </c>
    </row>
    <row r="3842" spans="94:95" ht="14.5" x14ac:dyDescent="0.3">
      <c r="CP3842" s="380">
        <v>307024</v>
      </c>
      <c r="CQ3842" s="380" t="s">
        <v>141665</v>
      </c>
    </row>
    <row r="3843" spans="94:95" ht="14.5" x14ac:dyDescent="0.3">
      <c r="CP3843" s="380">
        <v>307025</v>
      </c>
      <c r="CQ3843" s="380" t="s">
        <v>141665</v>
      </c>
    </row>
    <row r="3844" spans="94:95" ht="14.5" x14ac:dyDescent="0.3">
      <c r="CP3844" s="380">
        <v>307026</v>
      </c>
      <c r="CQ3844" s="380" t="s">
        <v>141665</v>
      </c>
    </row>
    <row r="3845" spans="94:95" ht="14.5" x14ac:dyDescent="0.3">
      <c r="CP3845" s="380">
        <v>307027</v>
      </c>
      <c r="CQ3845" s="380" t="s">
        <v>141665</v>
      </c>
    </row>
    <row r="3846" spans="94:95" ht="14.5" x14ac:dyDescent="0.3">
      <c r="CP3846" s="380">
        <v>307028</v>
      </c>
      <c r="CQ3846" s="380" t="s">
        <v>141665</v>
      </c>
    </row>
    <row r="3847" spans="94:95" ht="14.5" x14ac:dyDescent="0.3">
      <c r="CP3847" s="380">
        <v>307029</v>
      </c>
      <c r="CQ3847" s="380" t="s">
        <v>141665</v>
      </c>
    </row>
    <row r="3848" spans="94:95" ht="14.5" x14ac:dyDescent="0.3">
      <c r="CP3848" s="380">
        <v>307030</v>
      </c>
      <c r="CQ3848" s="380" t="s">
        <v>141665</v>
      </c>
    </row>
    <row r="3849" spans="94:95" ht="14.5" x14ac:dyDescent="0.3">
      <c r="CP3849" s="380">
        <v>307031</v>
      </c>
      <c r="CQ3849" s="380" t="s">
        <v>141665</v>
      </c>
    </row>
    <row r="3850" spans="94:95" ht="14.5" x14ac:dyDescent="0.3">
      <c r="CP3850" s="380">
        <v>307032</v>
      </c>
      <c r="CQ3850" s="380" t="s">
        <v>141665</v>
      </c>
    </row>
    <row r="3851" spans="94:95" ht="14.5" x14ac:dyDescent="0.3">
      <c r="CP3851" s="380">
        <v>307043</v>
      </c>
      <c r="CQ3851" s="380" t="s">
        <v>141665</v>
      </c>
    </row>
    <row r="3852" spans="94:95" ht="14.5" x14ac:dyDescent="0.3">
      <c r="CP3852" s="380">
        <v>307501</v>
      </c>
      <c r="CQ3852" s="380" t="s">
        <v>141665</v>
      </c>
    </row>
    <row r="3853" spans="94:95" ht="14.5" x14ac:dyDescent="0.3">
      <c r="CP3853" s="380">
        <v>307510</v>
      </c>
      <c r="CQ3853" s="380" t="s">
        <v>141665</v>
      </c>
    </row>
    <row r="3854" spans="94:95" ht="14.5" x14ac:dyDescent="0.3">
      <c r="CP3854" s="380">
        <v>307511</v>
      </c>
      <c r="CQ3854" s="380" t="s">
        <v>141665</v>
      </c>
    </row>
    <row r="3855" spans="94:95" ht="14.5" x14ac:dyDescent="0.3">
      <c r="CP3855" s="380">
        <v>307512</v>
      </c>
      <c r="CQ3855" s="380" t="s">
        <v>141665</v>
      </c>
    </row>
    <row r="3856" spans="94:95" ht="14.5" x14ac:dyDescent="0.3">
      <c r="CP3856" s="380">
        <v>307513</v>
      </c>
      <c r="CQ3856" s="380" t="s">
        <v>141665</v>
      </c>
    </row>
    <row r="3857" spans="94:95" ht="14.5" x14ac:dyDescent="0.3">
      <c r="CP3857" s="380">
        <v>307514</v>
      </c>
      <c r="CQ3857" s="380" t="s">
        <v>141665</v>
      </c>
    </row>
    <row r="3858" spans="94:95" ht="14.5" x14ac:dyDescent="0.3">
      <c r="CP3858" s="380">
        <v>307515</v>
      </c>
      <c r="CQ3858" s="380" t="s">
        <v>141665</v>
      </c>
    </row>
    <row r="3859" spans="94:95" ht="14.5" x14ac:dyDescent="0.3">
      <c r="CP3859" s="380">
        <v>307801</v>
      </c>
      <c r="CQ3859" s="380" t="s">
        <v>141665</v>
      </c>
    </row>
    <row r="3860" spans="94:95" ht="14.5" x14ac:dyDescent="0.3">
      <c r="CP3860" s="380">
        <v>307802</v>
      </c>
      <c r="CQ3860" s="380" t="s">
        <v>141665</v>
      </c>
    </row>
    <row r="3861" spans="94:95" ht="14.5" x14ac:dyDescent="0.3">
      <c r="CP3861" s="380">
        <v>307803</v>
      </c>
      <c r="CQ3861" s="380" t="s">
        <v>141665</v>
      </c>
    </row>
    <row r="3862" spans="94:95" ht="14.5" x14ac:dyDescent="0.3">
      <c r="CP3862" s="380">
        <v>311001</v>
      </c>
      <c r="CQ3862" s="380" t="s">
        <v>141665</v>
      </c>
    </row>
    <row r="3863" spans="94:95" ht="14.5" x14ac:dyDescent="0.3">
      <c r="CP3863" s="380">
        <v>311011</v>
      </c>
      <c r="CQ3863" s="380" t="s">
        <v>141665</v>
      </c>
    </row>
    <row r="3864" spans="94:95" ht="14.5" x14ac:dyDescent="0.3">
      <c r="CP3864" s="380">
        <v>311021</v>
      </c>
      <c r="CQ3864" s="380" t="s">
        <v>141665</v>
      </c>
    </row>
    <row r="3865" spans="94:95" ht="14.5" x14ac:dyDescent="0.3">
      <c r="CP3865" s="380">
        <v>311022</v>
      </c>
      <c r="CQ3865" s="380" t="s">
        <v>141665</v>
      </c>
    </row>
    <row r="3866" spans="94:95" ht="14.5" x14ac:dyDescent="0.3">
      <c r="CP3866" s="380">
        <v>311023</v>
      </c>
      <c r="CQ3866" s="380" t="s">
        <v>141665</v>
      </c>
    </row>
    <row r="3867" spans="94:95" ht="14.5" x14ac:dyDescent="0.3">
      <c r="CP3867" s="380">
        <v>311024</v>
      </c>
      <c r="CQ3867" s="380" t="s">
        <v>141665</v>
      </c>
    </row>
    <row r="3868" spans="94:95" ht="14.5" x14ac:dyDescent="0.3">
      <c r="CP3868" s="380">
        <v>311025</v>
      </c>
      <c r="CQ3868" s="380" t="s">
        <v>141665</v>
      </c>
    </row>
    <row r="3869" spans="94:95" ht="14.5" x14ac:dyDescent="0.3">
      <c r="CP3869" s="380">
        <v>311026</v>
      </c>
      <c r="CQ3869" s="380" t="s">
        <v>141665</v>
      </c>
    </row>
    <row r="3870" spans="94:95" ht="14.5" x14ac:dyDescent="0.3">
      <c r="CP3870" s="380">
        <v>311030</v>
      </c>
      <c r="CQ3870" s="380" t="s">
        <v>141665</v>
      </c>
    </row>
    <row r="3871" spans="94:95" ht="14.5" x14ac:dyDescent="0.3">
      <c r="CP3871" s="380">
        <v>311201</v>
      </c>
      <c r="CQ3871" s="380" t="s">
        <v>141665</v>
      </c>
    </row>
    <row r="3872" spans="94:95" ht="14.5" x14ac:dyDescent="0.3">
      <c r="CP3872" s="380">
        <v>311202</v>
      </c>
      <c r="CQ3872" s="380" t="s">
        <v>141665</v>
      </c>
    </row>
    <row r="3873" spans="94:95" ht="14.5" x14ac:dyDescent="0.3">
      <c r="CP3873" s="380">
        <v>311203</v>
      </c>
      <c r="CQ3873" s="380" t="s">
        <v>141665</v>
      </c>
    </row>
    <row r="3874" spans="94:95" ht="14.5" x14ac:dyDescent="0.3">
      <c r="CP3874" s="380">
        <v>311204</v>
      </c>
      <c r="CQ3874" s="380" t="s">
        <v>141665</v>
      </c>
    </row>
    <row r="3875" spans="94:95" ht="14.5" x14ac:dyDescent="0.3">
      <c r="CP3875" s="380">
        <v>311301</v>
      </c>
      <c r="CQ3875" s="380" t="s">
        <v>141665</v>
      </c>
    </row>
    <row r="3876" spans="94:95" ht="14.5" x14ac:dyDescent="0.3">
      <c r="CP3876" s="380">
        <v>311302</v>
      </c>
      <c r="CQ3876" s="380" t="s">
        <v>141665</v>
      </c>
    </row>
    <row r="3877" spans="94:95" ht="14.5" x14ac:dyDescent="0.3">
      <c r="CP3877" s="380">
        <v>311401</v>
      </c>
      <c r="CQ3877" s="380" t="s">
        <v>141665</v>
      </c>
    </row>
    <row r="3878" spans="94:95" ht="14.5" x14ac:dyDescent="0.3">
      <c r="CP3878" s="380">
        <v>311402</v>
      </c>
      <c r="CQ3878" s="380" t="s">
        <v>141665</v>
      </c>
    </row>
    <row r="3879" spans="94:95" ht="14.5" x14ac:dyDescent="0.3">
      <c r="CP3879" s="380">
        <v>311403</v>
      </c>
      <c r="CQ3879" s="380" t="s">
        <v>141665</v>
      </c>
    </row>
    <row r="3880" spans="94:95" ht="14.5" x14ac:dyDescent="0.3">
      <c r="CP3880" s="380">
        <v>311404</v>
      </c>
      <c r="CQ3880" s="380" t="s">
        <v>141665</v>
      </c>
    </row>
    <row r="3881" spans="94:95" ht="14.5" x14ac:dyDescent="0.3">
      <c r="CP3881" s="380">
        <v>311407</v>
      </c>
      <c r="CQ3881" s="380" t="s">
        <v>141665</v>
      </c>
    </row>
    <row r="3882" spans="94:95" ht="14.5" x14ac:dyDescent="0.3">
      <c r="CP3882" s="380">
        <v>311408</v>
      </c>
      <c r="CQ3882" s="380" t="s">
        <v>141665</v>
      </c>
    </row>
    <row r="3883" spans="94:95" ht="14.5" x14ac:dyDescent="0.3">
      <c r="CP3883" s="380">
        <v>311601</v>
      </c>
      <c r="CQ3883" s="380" t="s">
        <v>141665</v>
      </c>
    </row>
    <row r="3884" spans="94:95" ht="14.5" x14ac:dyDescent="0.3">
      <c r="CP3884" s="380">
        <v>311602</v>
      </c>
      <c r="CQ3884" s="380" t="s">
        <v>141665</v>
      </c>
    </row>
    <row r="3885" spans="94:95" ht="14.5" x14ac:dyDescent="0.3">
      <c r="CP3885" s="380">
        <v>311603</v>
      </c>
      <c r="CQ3885" s="380" t="s">
        <v>141665</v>
      </c>
    </row>
    <row r="3886" spans="94:95" ht="14.5" x14ac:dyDescent="0.3">
      <c r="CP3886" s="380">
        <v>311604</v>
      </c>
      <c r="CQ3886" s="380" t="s">
        <v>141665</v>
      </c>
    </row>
    <row r="3887" spans="94:95" ht="14.5" x14ac:dyDescent="0.3">
      <c r="CP3887" s="380">
        <v>311605</v>
      </c>
      <c r="CQ3887" s="380" t="s">
        <v>141665</v>
      </c>
    </row>
    <row r="3888" spans="94:95" ht="14.5" x14ac:dyDescent="0.3">
      <c r="CP3888" s="380">
        <v>311606</v>
      </c>
      <c r="CQ3888" s="380" t="s">
        <v>141665</v>
      </c>
    </row>
    <row r="3889" spans="94:95" ht="14.5" x14ac:dyDescent="0.3">
      <c r="CP3889" s="380">
        <v>311801</v>
      </c>
      <c r="CQ3889" s="380" t="s">
        <v>141665</v>
      </c>
    </row>
    <row r="3890" spans="94:95" ht="14.5" x14ac:dyDescent="0.3">
      <c r="CP3890" s="380">
        <v>311802</v>
      </c>
      <c r="CQ3890" s="380" t="s">
        <v>141665</v>
      </c>
    </row>
    <row r="3891" spans="94:95" ht="14.5" x14ac:dyDescent="0.3">
      <c r="CP3891" s="380">
        <v>311803</v>
      </c>
      <c r="CQ3891" s="380" t="s">
        <v>141665</v>
      </c>
    </row>
    <row r="3892" spans="94:95" ht="14.5" x14ac:dyDescent="0.3">
      <c r="CP3892" s="380">
        <v>311804</v>
      </c>
      <c r="CQ3892" s="380" t="s">
        <v>141665</v>
      </c>
    </row>
    <row r="3893" spans="94:95" ht="14.5" x14ac:dyDescent="0.3">
      <c r="CP3893" s="380">
        <v>311805</v>
      </c>
      <c r="CQ3893" s="380" t="s">
        <v>141665</v>
      </c>
    </row>
    <row r="3894" spans="94:95" ht="14.5" x14ac:dyDescent="0.3">
      <c r="CP3894" s="380">
        <v>311806</v>
      </c>
      <c r="CQ3894" s="380" t="s">
        <v>141665</v>
      </c>
    </row>
    <row r="3895" spans="94:95" ht="14.5" x14ac:dyDescent="0.3">
      <c r="CP3895" s="380">
        <v>312001</v>
      </c>
      <c r="CQ3895" s="380" t="s">
        <v>141665</v>
      </c>
    </row>
    <row r="3896" spans="94:95" ht="14.5" x14ac:dyDescent="0.3">
      <c r="CP3896" s="380">
        <v>312021</v>
      </c>
      <c r="CQ3896" s="380" t="s">
        <v>141665</v>
      </c>
    </row>
    <row r="3897" spans="94:95" ht="14.5" x14ac:dyDescent="0.3">
      <c r="CP3897" s="380">
        <v>312022</v>
      </c>
      <c r="CQ3897" s="380" t="s">
        <v>141665</v>
      </c>
    </row>
    <row r="3898" spans="94:95" ht="14.5" x14ac:dyDescent="0.3">
      <c r="CP3898" s="380">
        <v>312023</v>
      </c>
      <c r="CQ3898" s="380" t="s">
        <v>141665</v>
      </c>
    </row>
    <row r="3899" spans="94:95" ht="14.5" x14ac:dyDescent="0.3">
      <c r="CP3899" s="380">
        <v>312024</v>
      </c>
      <c r="CQ3899" s="380" t="s">
        <v>141665</v>
      </c>
    </row>
    <row r="3900" spans="94:95" ht="14.5" x14ac:dyDescent="0.3">
      <c r="CP3900" s="380">
        <v>312025</v>
      </c>
      <c r="CQ3900" s="380" t="s">
        <v>141665</v>
      </c>
    </row>
    <row r="3901" spans="94:95" ht="14.5" x14ac:dyDescent="0.3">
      <c r="CP3901" s="380">
        <v>312027</v>
      </c>
      <c r="CQ3901" s="380" t="s">
        <v>141665</v>
      </c>
    </row>
    <row r="3902" spans="94:95" ht="14.5" x14ac:dyDescent="0.3">
      <c r="CP3902" s="380">
        <v>312201</v>
      </c>
      <c r="CQ3902" s="380" t="s">
        <v>141665</v>
      </c>
    </row>
    <row r="3903" spans="94:95" ht="14.5" x14ac:dyDescent="0.3">
      <c r="CP3903" s="380">
        <v>312202</v>
      </c>
      <c r="CQ3903" s="380" t="s">
        <v>141665</v>
      </c>
    </row>
    <row r="3904" spans="94:95" ht="14.5" x14ac:dyDescent="0.3">
      <c r="CP3904" s="380">
        <v>312203</v>
      </c>
      <c r="CQ3904" s="380" t="s">
        <v>141665</v>
      </c>
    </row>
    <row r="3905" spans="94:95" ht="14.5" x14ac:dyDescent="0.3">
      <c r="CP3905" s="380">
        <v>312204</v>
      </c>
      <c r="CQ3905" s="380" t="s">
        <v>141665</v>
      </c>
    </row>
    <row r="3906" spans="94:95" ht="14.5" x14ac:dyDescent="0.3">
      <c r="CP3906" s="380">
        <v>312205</v>
      </c>
      <c r="CQ3906" s="380" t="s">
        <v>141665</v>
      </c>
    </row>
    <row r="3907" spans="94:95" ht="14.5" x14ac:dyDescent="0.3">
      <c r="CP3907" s="380">
        <v>312206</v>
      </c>
      <c r="CQ3907" s="380" t="s">
        <v>141665</v>
      </c>
    </row>
    <row r="3908" spans="94:95" ht="14.5" x14ac:dyDescent="0.3">
      <c r="CP3908" s="380">
        <v>312207</v>
      </c>
      <c r="CQ3908" s="380" t="s">
        <v>141665</v>
      </c>
    </row>
    <row r="3909" spans="94:95" ht="14.5" x14ac:dyDescent="0.3">
      <c r="CP3909" s="380">
        <v>312401</v>
      </c>
      <c r="CQ3909" s="380" t="s">
        <v>141665</v>
      </c>
    </row>
    <row r="3910" spans="94:95" ht="14.5" x14ac:dyDescent="0.3">
      <c r="CP3910" s="380">
        <v>312402</v>
      </c>
      <c r="CQ3910" s="380" t="s">
        <v>141665</v>
      </c>
    </row>
    <row r="3911" spans="94:95" ht="14.5" x14ac:dyDescent="0.3">
      <c r="CP3911" s="380">
        <v>312403</v>
      </c>
      <c r="CQ3911" s="380" t="s">
        <v>141665</v>
      </c>
    </row>
    <row r="3912" spans="94:95" ht="14.5" x14ac:dyDescent="0.3">
      <c r="CP3912" s="380">
        <v>312404</v>
      </c>
      <c r="CQ3912" s="380" t="s">
        <v>141665</v>
      </c>
    </row>
    <row r="3913" spans="94:95" ht="14.5" x14ac:dyDescent="0.3">
      <c r="CP3913" s="380">
        <v>312601</v>
      </c>
      <c r="CQ3913" s="380" t="s">
        <v>141665</v>
      </c>
    </row>
    <row r="3914" spans="94:95" ht="14.5" x14ac:dyDescent="0.3">
      <c r="CP3914" s="380">
        <v>312602</v>
      </c>
      <c r="CQ3914" s="380" t="s">
        <v>141665</v>
      </c>
    </row>
    <row r="3915" spans="94:95" ht="14.5" x14ac:dyDescent="0.3">
      <c r="CP3915" s="380">
        <v>312603</v>
      </c>
      <c r="CQ3915" s="380" t="s">
        <v>141665</v>
      </c>
    </row>
    <row r="3916" spans="94:95" ht="14.5" x14ac:dyDescent="0.3">
      <c r="CP3916" s="380">
        <v>312604</v>
      </c>
      <c r="CQ3916" s="380" t="s">
        <v>141665</v>
      </c>
    </row>
    <row r="3917" spans="94:95" ht="14.5" x14ac:dyDescent="0.3">
      <c r="CP3917" s="380">
        <v>312605</v>
      </c>
      <c r="CQ3917" s="380" t="s">
        <v>141665</v>
      </c>
    </row>
    <row r="3918" spans="94:95" ht="14.5" x14ac:dyDescent="0.3">
      <c r="CP3918" s="380">
        <v>312606</v>
      </c>
      <c r="CQ3918" s="380" t="s">
        <v>141665</v>
      </c>
    </row>
    <row r="3919" spans="94:95" ht="14.5" x14ac:dyDescent="0.3">
      <c r="CP3919" s="380">
        <v>312612</v>
      </c>
      <c r="CQ3919" s="380" t="s">
        <v>141665</v>
      </c>
    </row>
    <row r="3920" spans="94:95" ht="14.5" x14ac:dyDescent="0.3">
      <c r="CP3920" s="380">
        <v>312613</v>
      </c>
      <c r="CQ3920" s="380" t="s">
        <v>141665</v>
      </c>
    </row>
    <row r="3921" spans="94:95" ht="14.5" x14ac:dyDescent="0.3">
      <c r="CP3921" s="380">
        <v>312614</v>
      </c>
      <c r="CQ3921" s="380" t="s">
        <v>141665</v>
      </c>
    </row>
    <row r="3922" spans="94:95" ht="14.5" x14ac:dyDescent="0.3">
      <c r="CP3922" s="380">
        <v>312615</v>
      </c>
      <c r="CQ3922" s="380" t="s">
        <v>141665</v>
      </c>
    </row>
    <row r="3923" spans="94:95" ht="14.5" x14ac:dyDescent="0.3">
      <c r="CP3923" s="380">
        <v>312616</v>
      </c>
      <c r="CQ3923" s="380" t="s">
        <v>141665</v>
      </c>
    </row>
    <row r="3924" spans="94:95" ht="14.5" x14ac:dyDescent="0.3">
      <c r="CP3924" s="380">
        <v>312617</v>
      </c>
      <c r="CQ3924" s="380" t="s">
        <v>141665</v>
      </c>
    </row>
    <row r="3925" spans="94:95" ht="14.5" x14ac:dyDescent="0.3">
      <c r="CP3925" s="380">
        <v>312619</v>
      </c>
      <c r="CQ3925" s="380" t="s">
        <v>141665</v>
      </c>
    </row>
    <row r="3926" spans="94:95" ht="14.5" x14ac:dyDescent="0.3">
      <c r="CP3926" s="380">
        <v>312620</v>
      </c>
      <c r="CQ3926" s="380" t="s">
        <v>141665</v>
      </c>
    </row>
    <row r="3927" spans="94:95" ht="14.5" x14ac:dyDescent="0.3">
      <c r="CP3927" s="380">
        <v>312622</v>
      </c>
      <c r="CQ3927" s="380" t="s">
        <v>141665</v>
      </c>
    </row>
    <row r="3928" spans="94:95" ht="14.5" x14ac:dyDescent="0.3">
      <c r="CP3928" s="380">
        <v>312623</v>
      </c>
      <c r="CQ3928" s="380" t="s">
        <v>141665</v>
      </c>
    </row>
    <row r="3929" spans="94:95" ht="14.5" x14ac:dyDescent="0.3">
      <c r="CP3929" s="380">
        <v>312624</v>
      </c>
      <c r="CQ3929" s="380" t="s">
        <v>141665</v>
      </c>
    </row>
    <row r="3930" spans="94:95" ht="14.5" x14ac:dyDescent="0.3">
      <c r="CP3930" s="380">
        <v>312625</v>
      </c>
      <c r="CQ3930" s="380" t="s">
        <v>141665</v>
      </c>
    </row>
    <row r="3931" spans="94:95" ht="14.5" x14ac:dyDescent="0.3">
      <c r="CP3931" s="380">
        <v>312626</v>
      </c>
      <c r="CQ3931" s="380" t="s">
        <v>141665</v>
      </c>
    </row>
    <row r="3932" spans="94:95" ht="14.5" x14ac:dyDescent="0.3">
      <c r="CP3932" s="380">
        <v>312627</v>
      </c>
      <c r="CQ3932" s="380" t="s">
        <v>141665</v>
      </c>
    </row>
    <row r="3933" spans="94:95" ht="14.5" x14ac:dyDescent="0.3">
      <c r="CP3933" s="380">
        <v>312901</v>
      </c>
      <c r="CQ3933" s="380" t="s">
        <v>141665</v>
      </c>
    </row>
    <row r="3934" spans="94:95" ht="14.5" x14ac:dyDescent="0.3">
      <c r="CP3934" s="380">
        <v>313001</v>
      </c>
      <c r="CQ3934" s="380" t="s">
        <v>141665</v>
      </c>
    </row>
    <row r="3935" spans="94:95" ht="14.5" x14ac:dyDescent="0.3">
      <c r="CP3935" s="380">
        <v>313002</v>
      </c>
      <c r="CQ3935" s="380" t="s">
        <v>141665</v>
      </c>
    </row>
    <row r="3936" spans="94:95" ht="14.5" x14ac:dyDescent="0.3">
      <c r="CP3936" s="380">
        <v>313003</v>
      </c>
      <c r="CQ3936" s="380" t="s">
        <v>141665</v>
      </c>
    </row>
    <row r="3937" spans="94:95" ht="14.5" x14ac:dyDescent="0.3">
      <c r="CP3937" s="380">
        <v>313004</v>
      </c>
      <c r="CQ3937" s="380" t="s">
        <v>141665</v>
      </c>
    </row>
    <row r="3938" spans="94:95" ht="14.5" x14ac:dyDescent="0.3">
      <c r="CP3938" s="380">
        <v>313011</v>
      </c>
      <c r="CQ3938" s="380" t="s">
        <v>141665</v>
      </c>
    </row>
    <row r="3939" spans="94:95" ht="14.5" x14ac:dyDescent="0.3">
      <c r="CP3939" s="380">
        <v>313022</v>
      </c>
      <c r="CQ3939" s="380" t="s">
        <v>141665</v>
      </c>
    </row>
    <row r="3940" spans="94:95" ht="14.5" x14ac:dyDescent="0.3">
      <c r="CP3940" s="380">
        <v>313024</v>
      </c>
      <c r="CQ3940" s="380" t="s">
        <v>141665</v>
      </c>
    </row>
    <row r="3941" spans="94:95" ht="14.5" x14ac:dyDescent="0.3">
      <c r="CP3941" s="380">
        <v>313026</v>
      </c>
      <c r="CQ3941" s="380" t="s">
        <v>141665</v>
      </c>
    </row>
    <row r="3942" spans="94:95" ht="14.5" x14ac:dyDescent="0.3">
      <c r="CP3942" s="380">
        <v>313027</v>
      </c>
      <c r="CQ3942" s="380" t="s">
        <v>141665</v>
      </c>
    </row>
    <row r="3943" spans="94:95" ht="14.5" x14ac:dyDescent="0.3">
      <c r="CP3943" s="380">
        <v>313031</v>
      </c>
      <c r="CQ3943" s="380" t="s">
        <v>141665</v>
      </c>
    </row>
    <row r="3944" spans="94:95" ht="14.5" x14ac:dyDescent="0.3">
      <c r="CP3944" s="380">
        <v>313038</v>
      </c>
      <c r="CQ3944" s="380" t="s">
        <v>141665</v>
      </c>
    </row>
    <row r="3945" spans="94:95" ht="14.5" x14ac:dyDescent="0.3">
      <c r="CP3945" s="380">
        <v>313201</v>
      </c>
      <c r="CQ3945" s="380" t="s">
        <v>141665</v>
      </c>
    </row>
    <row r="3946" spans="94:95" ht="14.5" x14ac:dyDescent="0.3">
      <c r="CP3946" s="380">
        <v>313202</v>
      </c>
      <c r="CQ3946" s="380" t="s">
        <v>141665</v>
      </c>
    </row>
    <row r="3947" spans="94:95" ht="14.5" x14ac:dyDescent="0.3">
      <c r="CP3947" s="380">
        <v>313203</v>
      </c>
      <c r="CQ3947" s="380" t="s">
        <v>141665</v>
      </c>
    </row>
    <row r="3948" spans="94:95" ht="14.5" x14ac:dyDescent="0.3">
      <c r="CP3948" s="380">
        <v>313204</v>
      </c>
      <c r="CQ3948" s="380" t="s">
        <v>141665</v>
      </c>
    </row>
    <row r="3949" spans="94:95" ht="14.5" x14ac:dyDescent="0.3">
      <c r="CP3949" s="380">
        <v>313205</v>
      </c>
      <c r="CQ3949" s="380" t="s">
        <v>141665</v>
      </c>
    </row>
    <row r="3950" spans="94:95" ht="14.5" x14ac:dyDescent="0.3">
      <c r="CP3950" s="380">
        <v>313206</v>
      </c>
      <c r="CQ3950" s="380" t="s">
        <v>141665</v>
      </c>
    </row>
    <row r="3951" spans="94:95" ht="14.5" x14ac:dyDescent="0.3">
      <c r="CP3951" s="380">
        <v>313207</v>
      </c>
      <c r="CQ3951" s="380" t="s">
        <v>141665</v>
      </c>
    </row>
    <row r="3952" spans="94:95" ht="14.5" x14ac:dyDescent="0.3">
      <c r="CP3952" s="380">
        <v>313211</v>
      </c>
      <c r="CQ3952" s="380" t="s">
        <v>141665</v>
      </c>
    </row>
    <row r="3953" spans="94:95" ht="14.5" x14ac:dyDescent="0.3">
      <c r="CP3953" s="380">
        <v>313301</v>
      </c>
      <c r="CQ3953" s="380" t="s">
        <v>141665</v>
      </c>
    </row>
    <row r="3954" spans="94:95" ht="14.5" x14ac:dyDescent="0.3">
      <c r="CP3954" s="380">
        <v>313321</v>
      </c>
      <c r="CQ3954" s="380" t="s">
        <v>141665</v>
      </c>
    </row>
    <row r="3955" spans="94:95" ht="14.5" x14ac:dyDescent="0.3">
      <c r="CP3955" s="380">
        <v>313322</v>
      </c>
      <c r="CQ3955" s="380" t="s">
        <v>141665</v>
      </c>
    </row>
    <row r="3956" spans="94:95" ht="14.5" x14ac:dyDescent="0.3">
      <c r="CP3956" s="380">
        <v>313323</v>
      </c>
      <c r="CQ3956" s="380" t="s">
        <v>141665</v>
      </c>
    </row>
    <row r="3957" spans="94:95" ht="14.5" x14ac:dyDescent="0.3">
      <c r="CP3957" s="380">
        <v>313324</v>
      </c>
      <c r="CQ3957" s="380" t="s">
        <v>141665</v>
      </c>
    </row>
    <row r="3958" spans="94:95" ht="14.5" x14ac:dyDescent="0.3">
      <c r="CP3958" s="380">
        <v>313325</v>
      </c>
      <c r="CQ3958" s="380" t="s">
        <v>141665</v>
      </c>
    </row>
    <row r="3959" spans="94:95" ht="14.5" x14ac:dyDescent="0.3">
      <c r="CP3959" s="380">
        <v>313327</v>
      </c>
      <c r="CQ3959" s="380" t="s">
        <v>141665</v>
      </c>
    </row>
    <row r="3960" spans="94:95" ht="14.5" x14ac:dyDescent="0.3">
      <c r="CP3960" s="380">
        <v>313328</v>
      </c>
      <c r="CQ3960" s="380" t="s">
        <v>141665</v>
      </c>
    </row>
    <row r="3961" spans="94:95" ht="14.5" x14ac:dyDescent="0.3">
      <c r="CP3961" s="380">
        <v>313329</v>
      </c>
      <c r="CQ3961" s="380" t="s">
        <v>141665</v>
      </c>
    </row>
    <row r="3962" spans="94:95" ht="14.5" x14ac:dyDescent="0.3">
      <c r="CP3962" s="380">
        <v>313330</v>
      </c>
      <c r="CQ3962" s="380" t="s">
        <v>141665</v>
      </c>
    </row>
    <row r="3963" spans="94:95" ht="14.5" x14ac:dyDescent="0.3">
      <c r="CP3963" s="380">
        <v>313331</v>
      </c>
      <c r="CQ3963" s="380" t="s">
        <v>141665</v>
      </c>
    </row>
    <row r="3964" spans="94:95" ht="14.5" x14ac:dyDescent="0.3">
      <c r="CP3964" s="380">
        <v>313332</v>
      </c>
      <c r="CQ3964" s="380" t="s">
        <v>141665</v>
      </c>
    </row>
    <row r="3965" spans="94:95" ht="14.5" x14ac:dyDescent="0.3">
      <c r="CP3965" s="380">
        <v>313333</v>
      </c>
      <c r="CQ3965" s="380" t="s">
        <v>141665</v>
      </c>
    </row>
    <row r="3966" spans="94:95" ht="14.5" x14ac:dyDescent="0.3">
      <c r="CP3966" s="380">
        <v>313334</v>
      </c>
      <c r="CQ3966" s="380" t="s">
        <v>141665</v>
      </c>
    </row>
    <row r="3967" spans="94:95" ht="14.5" x14ac:dyDescent="0.3">
      <c r="CP3967" s="380">
        <v>313341</v>
      </c>
      <c r="CQ3967" s="380" t="s">
        <v>141665</v>
      </c>
    </row>
    <row r="3968" spans="94:95" ht="14.5" x14ac:dyDescent="0.3">
      <c r="CP3968" s="380">
        <v>313342</v>
      </c>
      <c r="CQ3968" s="380" t="s">
        <v>141665</v>
      </c>
    </row>
    <row r="3969" spans="94:95" ht="14.5" x14ac:dyDescent="0.3">
      <c r="CP3969" s="380">
        <v>313601</v>
      </c>
      <c r="CQ3969" s="380" t="s">
        <v>141665</v>
      </c>
    </row>
    <row r="3970" spans="94:95" ht="14.5" x14ac:dyDescent="0.3">
      <c r="CP3970" s="380">
        <v>313602</v>
      </c>
      <c r="CQ3970" s="380" t="s">
        <v>141665</v>
      </c>
    </row>
    <row r="3971" spans="94:95" ht="14.5" x14ac:dyDescent="0.3">
      <c r="CP3971" s="380">
        <v>313603</v>
      </c>
      <c r="CQ3971" s="380" t="s">
        <v>141665</v>
      </c>
    </row>
    <row r="3972" spans="94:95" ht="14.5" x14ac:dyDescent="0.3">
      <c r="CP3972" s="380">
        <v>313604</v>
      </c>
      <c r="CQ3972" s="380" t="s">
        <v>141665</v>
      </c>
    </row>
    <row r="3973" spans="94:95" ht="14.5" x14ac:dyDescent="0.3">
      <c r="CP3973" s="380">
        <v>313701</v>
      </c>
      <c r="CQ3973" s="380" t="s">
        <v>141665</v>
      </c>
    </row>
    <row r="3974" spans="94:95" ht="14.5" x14ac:dyDescent="0.3">
      <c r="CP3974" s="380">
        <v>313702</v>
      </c>
      <c r="CQ3974" s="380" t="s">
        <v>141665</v>
      </c>
    </row>
    <row r="3975" spans="94:95" ht="14.5" x14ac:dyDescent="0.3">
      <c r="CP3975" s="380">
        <v>313703</v>
      </c>
      <c r="CQ3975" s="380" t="s">
        <v>141665</v>
      </c>
    </row>
    <row r="3976" spans="94:95" ht="14.5" x14ac:dyDescent="0.3">
      <c r="CP3976" s="380">
        <v>313704</v>
      </c>
      <c r="CQ3976" s="380" t="s">
        <v>141665</v>
      </c>
    </row>
    <row r="3977" spans="94:95" ht="14.5" x14ac:dyDescent="0.3">
      <c r="CP3977" s="380">
        <v>313705</v>
      </c>
      <c r="CQ3977" s="380" t="s">
        <v>141665</v>
      </c>
    </row>
    <row r="3978" spans="94:95" ht="14.5" x14ac:dyDescent="0.3">
      <c r="CP3978" s="380">
        <v>313706</v>
      </c>
      <c r="CQ3978" s="380" t="s">
        <v>141665</v>
      </c>
    </row>
    <row r="3979" spans="94:95" ht="14.5" x14ac:dyDescent="0.3">
      <c r="CP3979" s="380">
        <v>313708</v>
      </c>
      <c r="CQ3979" s="380" t="s">
        <v>141665</v>
      </c>
    </row>
    <row r="3980" spans="94:95" ht="14.5" x14ac:dyDescent="0.3">
      <c r="CP3980" s="380">
        <v>313801</v>
      </c>
      <c r="CQ3980" s="380" t="s">
        <v>141665</v>
      </c>
    </row>
    <row r="3981" spans="94:95" ht="14.5" x14ac:dyDescent="0.3">
      <c r="CP3981" s="380">
        <v>313802</v>
      </c>
      <c r="CQ3981" s="380" t="s">
        <v>141665</v>
      </c>
    </row>
    <row r="3982" spans="94:95" ht="14.5" x14ac:dyDescent="0.3">
      <c r="CP3982" s="380">
        <v>313803</v>
      </c>
      <c r="CQ3982" s="380" t="s">
        <v>141665</v>
      </c>
    </row>
    <row r="3983" spans="94:95" ht="14.5" x14ac:dyDescent="0.3">
      <c r="CP3983" s="380">
        <v>313804</v>
      </c>
      <c r="CQ3983" s="380" t="s">
        <v>141665</v>
      </c>
    </row>
    <row r="3984" spans="94:95" ht="14.5" x14ac:dyDescent="0.3">
      <c r="CP3984" s="380">
        <v>313805</v>
      </c>
      <c r="CQ3984" s="380" t="s">
        <v>141665</v>
      </c>
    </row>
    <row r="3985" spans="94:95" ht="14.5" x14ac:dyDescent="0.3">
      <c r="CP3985" s="380">
        <v>313901</v>
      </c>
      <c r="CQ3985" s="380" t="s">
        <v>141665</v>
      </c>
    </row>
    <row r="3986" spans="94:95" ht="14.5" x14ac:dyDescent="0.3">
      <c r="CP3986" s="380">
        <v>313902</v>
      </c>
      <c r="CQ3986" s="380" t="s">
        <v>141665</v>
      </c>
    </row>
    <row r="3987" spans="94:95" ht="14.5" x14ac:dyDescent="0.3">
      <c r="CP3987" s="380">
        <v>313903</v>
      </c>
      <c r="CQ3987" s="380" t="s">
        <v>141665</v>
      </c>
    </row>
    <row r="3988" spans="94:95" ht="14.5" x14ac:dyDescent="0.3">
      <c r="CP3988" s="380">
        <v>313904</v>
      </c>
      <c r="CQ3988" s="380" t="s">
        <v>141665</v>
      </c>
    </row>
    <row r="3989" spans="94:95" ht="14.5" x14ac:dyDescent="0.3">
      <c r="CP3989" s="380">
        <v>313905</v>
      </c>
      <c r="CQ3989" s="380" t="s">
        <v>141665</v>
      </c>
    </row>
    <row r="3990" spans="94:95" ht="14.5" x14ac:dyDescent="0.3">
      <c r="CP3990" s="380">
        <v>313906</v>
      </c>
      <c r="CQ3990" s="380" t="s">
        <v>141665</v>
      </c>
    </row>
    <row r="3991" spans="94:95" ht="14.5" x14ac:dyDescent="0.3">
      <c r="CP3991" s="380">
        <v>314001</v>
      </c>
      <c r="CQ3991" s="380" t="s">
        <v>141665</v>
      </c>
    </row>
    <row r="3992" spans="94:95" ht="14.5" x14ac:dyDescent="0.3">
      <c r="CP3992" s="380">
        <v>314011</v>
      </c>
      <c r="CQ3992" s="380" t="s">
        <v>141665</v>
      </c>
    </row>
    <row r="3993" spans="94:95" ht="14.5" x14ac:dyDescent="0.3">
      <c r="CP3993" s="380">
        <v>314021</v>
      </c>
      <c r="CQ3993" s="380" t="s">
        <v>141665</v>
      </c>
    </row>
    <row r="3994" spans="94:95" ht="14.5" x14ac:dyDescent="0.3">
      <c r="CP3994" s="380">
        <v>314022</v>
      </c>
      <c r="CQ3994" s="380" t="s">
        <v>141665</v>
      </c>
    </row>
    <row r="3995" spans="94:95" ht="14.5" x14ac:dyDescent="0.3">
      <c r="CP3995" s="380">
        <v>314023</v>
      </c>
      <c r="CQ3995" s="380" t="s">
        <v>141665</v>
      </c>
    </row>
    <row r="3996" spans="94:95" ht="14.5" x14ac:dyDescent="0.3">
      <c r="CP3996" s="380">
        <v>314024</v>
      </c>
      <c r="CQ3996" s="380" t="s">
        <v>141665</v>
      </c>
    </row>
    <row r="3997" spans="94:95" ht="14.5" x14ac:dyDescent="0.3">
      <c r="CP3997" s="380">
        <v>314025</v>
      </c>
      <c r="CQ3997" s="380" t="s">
        <v>141665</v>
      </c>
    </row>
    <row r="3998" spans="94:95" ht="14.5" x14ac:dyDescent="0.3">
      <c r="CP3998" s="380">
        <v>314026</v>
      </c>
      <c r="CQ3998" s="380" t="s">
        <v>141665</v>
      </c>
    </row>
    <row r="3999" spans="94:95" ht="14.5" x14ac:dyDescent="0.3">
      <c r="CP3999" s="380">
        <v>314027</v>
      </c>
      <c r="CQ3999" s="380" t="s">
        <v>141665</v>
      </c>
    </row>
    <row r="4000" spans="94:95" ht="14.5" x14ac:dyDescent="0.3">
      <c r="CP4000" s="380">
        <v>314028</v>
      </c>
      <c r="CQ4000" s="380" t="s">
        <v>141665</v>
      </c>
    </row>
    <row r="4001" spans="94:95" ht="14.5" x14ac:dyDescent="0.3">
      <c r="CP4001" s="380">
        <v>314029</v>
      </c>
      <c r="CQ4001" s="380" t="s">
        <v>141665</v>
      </c>
    </row>
    <row r="4002" spans="94:95" ht="14.5" x14ac:dyDescent="0.3">
      <c r="CP4002" s="380">
        <v>314030</v>
      </c>
      <c r="CQ4002" s="380" t="s">
        <v>141665</v>
      </c>
    </row>
    <row r="4003" spans="94:95" ht="14.5" x14ac:dyDescent="0.3">
      <c r="CP4003" s="380">
        <v>314031</v>
      </c>
      <c r="CQ4003" s="380" t="s">
        <v>141665</v>
      </c>
    </row>
    <row r="4004" spans="94:95" ht="14.5" x14ac:dyDescent="0.3">
      <c r="CP4004" s="380">
        <v>314032</v>
      </c>
      <c r="CQ4004" s="380" t="s">
        <v>141665</v>
      </c>
    </row>
    <row r="4005" spans="94:95" ht="14.5" x14ac:dyDescent="0.3">
      <c r="CP4005" s="380">
        <v>314034</v>
      </c>
      <c r="CQ4005" s="380" t="s">
        <v>141665</v>
      </c>
    </row>
    <row r="4006" spans="94:95" ht="14.5" x14ac:dyDescent="0.3">
      <c r="CP4006" s="380">
        <v>314035</v>
      </c>
      <c r="CQ4006" s="380" t="s">
        <v>141665</v>
      </c>
    </row>
    <row r="4007" spans="94:95" ht="14.5" x14ac:dyDescent="0.3">
      <c r="CP4007" s="380">
        <v>314036</v>
      </c>
      <c r="CQ4007" s="380" t="s">
        <v>141665</v>
      </c>
    </row>
    <row r="4008" spans="94:95" ht="14.5" x14ac:dyDescent="0.3">
      <c r="CP4008" s="380">
        <v>314037</v>
      </c>
      <c r="CQ4008" s="380" t="s">
        <v>141665</v>
      </c>
    </row>
    <row r="4009" spans="94:95" ht="14.5" x14ac:dyDescent="0.3">
      <c r="CP4009" s="380">
        <v>314038</v>
      </c>
      <c r="CQ4009" s="380" t="s">
        <v>141665</v>
      </c>
    </row>
    <row r="4010" spans="94:95" ht="14.5" x14ac:dyDescent="0.3">
      <c r="CP4010" s="380">
        <v>314401</v>
      </c>
      <c r="CQ4010" s="380" t="s">
        <v>141665</v>
      </c>
    </row>
    <row r="4011" spans="94:95" ht="14.5" x14ac:dyDescent="0.3">
      <c r="CP4011" s="380">
        <v>314402</v>
      </c>
      <c r="CQ4011" s="380" t="s">
        <v>141665</v>
      </c>
    </row>
    <row r="4012" spans="94:95" ht="14.5" x14ac:dyDescent="0.3">
      <c r="CP4012" s="380">
        <v>314403</v>
      </c>
      <c r="CQ4012" s="380" t="s">
        <v>141665</v>
      </c>
    </row>
    <row r="4013" spans="94:95" ht="14.5" x14ac:dyDescent="0.3">
      <c r="CP4013" s="380">
        <v>314404</v>
      </c>
      <c r="CQ4013" s="380" t="s">
        <v>141665</v>
      </c>
    </row>
    <row r="4014" spans="94:95" ht="14.5" x14ac:dyDescent="0.3">
      <c r="CP4014" s="380">
        <v>314406</v>
      </c>
      <c r="CQ4014" s="380" t="s">
        <v>141665</v>
      </c>
    </row>
    <row r="4015" spans="94:95" ht="14.5" x14ac:dyDescent="0.3">
      <c r="CP4015" s="380">
        <v>314801</v>
      </c>
      <c r="CQ4015" s="380" t="s">
        <v>141665</v>
      </c>
    </row>
    <row r="4016" spans="94:95" ht="14.5" x14ac:dyDescent="0.3">
      <c r="CP4016" s="380">
        <v>314804</v>
      </c>
      <c r="CQ4016" s="380" t="s">
        <v>141665</v>
      </c>
    </row>
    <row r="4017" spans="94:95" ht="14.5" x14ac:dyDescent="0.3">
      <c r="CP4017" s="380">
        <v>321001</v>
      </c>
      <c r="CQ4017" s="380" t="s">
        <v>141665</v>
      </c>
    </row>
    <row r="4018" spans="94:95" ht="14.5" x14ac:dyDescent="0.3">
      <c r="CP4018" s="380">
        <v>321021</v>
      </c>
      <c r="CQ4018" s="380" t="s">
        <v>141665</v>
      </c>
    </row>
    <row r="4019" spans="94:95" ht="14.5" x14ac:dyDescent="0.3">
      <c r="CP4019" s="380">
        <v>321022</v>
      </c>
      <c r="CQ4019" s="380" t="s">
        <v>141665</v>
      </c>
    </row>
    <row r="4020" spans="94:95" ht="14.5" x14ac:dyDescent="0.3">
      <c r="CP4020" s="380">
        <v>321023</v>
      </c>
      <c r="CQ4020" s="380" t="s">
        <v>141665</v>
      </c>
    </row>
    <row r="4021" spans="94:95" ht="14.5" x14ac:dyDescent="0.3">
      <c r="CP4021" s="380">
        <v>321024</v>
      </c>
      <c r="CQ4021" s="380" t="s">
        <v>141665</v>
      </c>
    </row>
    <row r="4022" spans="94:95" ht="14.5" x14ac:dyDescent="0.3">
      <c r="CP4022" s="380">
        <v>321025</v>
      </c>
      <c r="CQ4022" s="380" t="s">
        <v>141665</v>
      </c>
    </row>
    <row r="4023" spans="94:95" ht="14.5" x14ac:dyDescent="0.3">
      <c r="CP4023" s="380">
        <v>321026</v>
      </c>
      <c r="CQ4023" s="380" t="s">
        <v>141665</v>
      </c>
    </row>
    <row r="4024" spans="94:95" ht="14.5" x14ac:dyDescent="0.3">
      <c r="CP4024" s="380">
        <v>321028</v>
      </c>
      <c r="CQ4024" s="380" t="s">
        <v>141665</v>
      </c>
    </row>
    <row r="4025" spans="94:95" ht="14.5" x14ac:dyDescent="0.3">
      <c r="CP4025" s="380">
        <v>321201</v>
      </c>
      <c r="CQ4025" s="380" t="s">
        <v>141665</v>
      </c>
    </row>
    <row r="4026" spans="94:95" ht="14.5" x14ac:dyDescent="0.3">
      <c r="CP4026" s="380">
        <v>321202</v>
      </c>
      <c r="CQ4026" s="380" t="s">
        <v>141665</v>
      </c>
    </row>
    <row r="4027" spans="94:95" ht="14.5" x14ac:dyDescent="0.3">
      <c r="CP4027" s="380">
        <v>321203</v>
      </c>
      <c r="CQ4027" s="380" t="s">
        <v>141665</v>
      </c>
    </row>
    <row r="4028" spans="94:95" ht="14.5" x14ac:dyDescent="0.3">
      <c r="CP4028" s="380">
        <v>321204</v>
      </c>
      <c r="CQ4028" s="380" t="s">
        <v>141665</v>
      </c>
    </row>
    <row r="4029" spans="94:95" ht="14.5" x14ac:dyDescent="0.3">
      <c r="CP4029" s="380">
        <v>321205</v>
      </c>
      <c r="CQ4029" s="380" t="s">
        <v>141665</v>
      </c>
    </row>
    <row r="4030" spans="94:95" ht="14.5" x14ac:dyDescent="0.3">
      <c r="CP4030" s="380">
        <v>321206</v>
      </c>
      <c r="CQ4030" s="380" t="s">
        <v>141665</v>
      </c>
    </row>
    <row r="4031" spans="94:95" ht="14.5" x14ac:dyDescent="0.3">
      <c r="CP4031" s="380">
        <v>321301</v>
      </c>
      <c r="CQ4031" s="380" t="s">
        <v>141665</v>
      </c>
    </row>
    <row r="4032" spans="94:95" ht="14.5" x14ac:dyDescent="0.3">
      <c r="CP4032" s="380">
        <v>321302</v>
      </c>
      <c r="CQ4032" s="380" t="s">
        <v>141665</v>
      </c>
    </row>
    <row r="4033" spans="94:95" ht="14.5" x14ac:dyDescent="0.3">
      <c r="CP4033" s="380">
        <v>321303</v>
      </c>
      <c r="CQ4033" s="380" t="s">
        <v>141665</v>
      </c>
    </row>
    <row r="4034" spans="94:95" ht="14.5" x14ac:dyDescent="0.3">
      <c r="CP4034" s="380">
        <v>321401</v>
      </c>
      <c r="CQ4034" s="380" t="s">
        <v>141665</v>
      </c>
    </row>
    <row r="4035" spans="94:95" ht="14.5" x14ac:dyDescent="0.3">
      <c r="CP4035" s="380">
        <v>321402</v>
      </c>
      <c r="CQ4035" s="380" t="s">
        <v>141665</v>
      </c>
    </row>
    <row r="4036" spans="94:95" ht="14.5" x14ac:dyDescent="0.3">
      <c r="CP4036" s="380">
        <v>321403</v>
      </c>
      <c r="CQ4036" s="380" t="s">
        <v>141665</v>
      </c>
    </row>
    <row r="4037" spans="94:95" ht="14.5" x14ac:dyDescent="0.3">
      <c r="CP4037" s="380">
        <v>321404</v>
      </c>
      <c r="CQ4037" s="380" t="s">
        <v>141665</v>
      </c>
    </row>
    <row r="4038" spans="94:95" ht="14.5" x14ac:dyDescent="0.3">
      <c r="CP4038" s="380">
        <v>321405</v>
      </c>
      <c r="CQ4038" s="380" t="s">
        <v>141665</v>
      </c>
    </row>
    <row r="4039" spans="94:95" ht="14.5" x14ac:dyDescent="0.3">
      <c r="CP4039" s="380">
        <v>321406</v>
      </c>
      <c r="CQ4039" s="380" t="s">
        <v>141665</v>
      </c>
    </row>
    <row r="4040" spans="94:95" ht="14.5" x14ac:dyDescent="0.3">
      <c r="CP4040" s="380">
        <v>321407</v>
      </c>
      <c r="CQ4040" s="380" t="s">
        <v>141665</v>
      </c>
    </row>
    <row r="4041" spans="94:95" ht="14.5" x14ac:dyDescent="0.3">
      <c r="CP4041" s="380">
        <v>321408</v>
      </c>
      <c r="CQ4041" s="380" t="s">
        <v>141665</v>
      </c>
    </row>
    <row r="4042" spans="94:95" ht="14.5" x14ac:dyDescent="0.3">
      <c r="CP4042" s="380">
        <v>321409</v>
      </c>
      <c r="CQ4042" s="380" t="s">
        <v>141665</v>
      </c>
    </row>
    <row r="4043" spans="94:95" ht="14.5" x14ac:dyDescent="0.3">
      <c r="CP4043" s="380">
        <v>321410</v>
      </c>
      <c r="CQ4043" s="380" t="s">
        <v>141665</v>
      </c>
    </row>
    <row r="4044" spans="94:95" ht="14.5" x14ac:dyDescent="0.3">
      <c r="CP4044" s="380">
        <v>321411</v>
      </c>
      <c r="CQ4044" s="380" t="s">
        <v>141665</v>
      </c>
    </row>
    <row r="4045" spans="94:95" ht="14.5" x14ac:dyDescent="0.3">
      <c r="CP4045" s="380">
        <v>321601</v>
      </c>
      <c r="CQ4045" s="380" t="s">
        <v>141665</v>
      </c>
    </row>
    <row r="4046" spans="94:95" ht="14.5" x14ac:dyDescent="0.3">
      <c r="CP4046" s="380">
        <v>321602</v>
      </c>
      <c r="CQ4046" s="380" t="s">
        <v>141665</v>
      </c>
    </row>
    <row r="4047" spans="94:95" ht="14.5" x14ac:dyDescent="0.3">
      <c r="CP4047" s="380">
        <v>321605</v>
      </c>
      <c r="CQ4047" s="380" t="s">
        <v>141665</v>
      </c>
    </row>
    <row r="4048" spans="94:95" ht="14.5" x14ac:dyDescent="0.3">
      <c r="CP4048" s="380">
        <v>321606</v>
      </c>
      <c r="CQ4048" s="380" t="s">
        <v>141665</v>
      </c>
    </row>
    <row r="4049" spans="94:95" ht="14.5" x14ac:dyDescent="0.3">
      <c r="CP4049" s="380">
        <v>321607</v>
      </c>
      <c r="CQ4049" s="380" t="s">
        <v>141665</v>
      </c>
    </row>
    <row r="4050" spans="94:95" ht="14.5" x14ac:dyDescent="0.3">
      <c r="CP4050" s="380">
        <v>321608</v>
      </c>
      <c r="CQ4050" s="380" t="s">
        <v>141665</v>
      </c>
    </row>
    <row r="4051" spans="94:95" ht="14.5" x14ac:dyDescent="0.3">
      <c r="CP4051" s="380">
        <v>321609</v>
      </c>
      <c r="CQ4051" s="380" t="s">
        <v>141665</v>
      </c>
    </row>
    <row r="4052" spans="94:95" ht="14.5" x14ac:dyDescent="0.3">
      <c r="CP4052" s="380">
        <v>321610</v>
      </c>
      <c r="CQ4052" s="380" t="s">
        <v>141665</v>
      </c>
    </row>
    <row r="4053" spans="94:95" ht="14.5" x14ac:dyDescent="0.3">
      <c r="CP4053" s="380">
        <v>321611</v>
      </c>
      <c r="CQ4053" s="380" t="s">
        <v>141665</v>
      </c>
    </row>
    <row r="4054" spans="94:95" ht="14.5" x14ac:dyDescent="0.3">
      <c r="CP4054" s="380">
        <v>321612</v>
      </c>
      <c r="CQ4054" s="380" t="s">
        <v>141665</v>
      </c>
    </row>
    <row r="4055" spans="94:95" ht="14.5" x14ac:dyDescent="0.3">
      <c r="CP4055" s="380">
        <v>321613</v>
      </c>
      <c r="CQ4055" s="380" t="s">
        <v>141665</v>
      </c>
    </row>
    <row r="4056" spans="94:95" ht="14.5" x14ac:dyDescent="0.3">
      <c r="CP4056" s="380">
        <v>321614</v>
      </c>
      <c r="CQ4056" s="380" t="s">
        <v>141665</v>
      </c>
    </row>
    <row r="4057" spans="94:95" ht="14.5" x14ac:dyDescent="0.3">
      <c r="CP4057" s="380">
        <v>321615</v>
      </c>
      <c r="CQ4057" s="380" t="s">
        <v>141665</v>
      </c>
    </row>
    <row r="4058" spans="94:95" ht="14.5" x14ac:dyDescent="0.3">
      <c r="CP4058" s="380">
        <v>321633</v>
      </c>
      <c r="CQ4058" s="380" t="s">
        <v>141665</v>
      </c>
    </row>
    <row r="4059" spans="94:95" ht="14.5" x14ac:dyDescent="0.3">
      <c r="CP4059" s="380">
        <v>321642</v>
      </c>
      <c r="CQ4059" s="380" t="s">
        <v>141665</v>
      </c>
    </row>
    <row r="4060" spans="94:95" ht="14.5" x14ac:dyDescent="0.3">
      <c r="CP4060" s="380">
        <v>322001</v>
      </c>
      <c r="CQ4060" s="380" t="s">
        <v>141665</v>
      </c>
    </row>
    <row r="4061" spans="94:95" ht="14.5" x14ac:dyDescent="0.3">
      <c r="CP4061" s="380">
        <v>322021</v>
      </c>
      <c r="CQ4061" s="380" t="s">
        <v>141665</v>
      </c>
    </row>
    <row r="4062" spans="94:95" ht="14.5" x14ac:dyDescent="0.3">
      <c r="CP4062" s="380">
        <v>322023</v>
      </c>
      <c r="CQ4062" s="380" t="s">
        <v>141665</v>
      </c>
    </row>
    <row r="4063" spans="94:95" ht="14.5" x14ac:dyDescent="0.3">
      <c r="CP4063" s="380">
        <v>322024</v>
      </c>
      <c r="CQ4063" s="380" t="s">
        <v>141665</v>
      </c>
    </row>
    <row r="4064" spans="94:95" ht="14.5" x14ac:dyDescent="0.3">
      <c r="CP4064" s="380">
        <v>322025</v>
      </c>
      <c r="CQ4064" s="380" t="s">
        <v>141665</v>
      </c>
    </row>
    <row r="4065" spans="94:95" ht="14.5" x14ac:dyDescent="0.3">
      <c r="CP4065" s="380">
        <v>322026</v>
      </c>
      <c r="CQ4065" s="380" t="s">
        <v>141665</v>
      </c>
    </row>
    <row r="4066" spans="94:95" ht="14.5" x14ac:dyDescent="0.3">
      <c r="CP4066" s="380">
        <v>322027</v>
      </c>
      <c r="CQ4066" s="380" t="s">
        <v>141665</v>
      </c>
    </row>
    <row r="4067" spans="94:95" ht="14.5" x14ac:dyDescent="0.3">
      <c r="CP4067" s="380">
        <v>322028</v>
      </c>
      <c r="CQ4067" s="380" t="s">
        <v>141665</v>
      </c>
    </row>
    <row r="4068" spans="94:95" ht="14.5" x14ac:dyDescent="0.3">
      <c r="CP4068" s="380">
        <v>322029</v>
      </c>
      <c r="CQ4068" s="380" t="s">
        <v>141665</v>
      </c>
    </row>
    <row r="4069" spans="94:95" ht="14.5" x14ac:dyDescent="0.3">
      <c r="CP4069" s="380">
        <v>322030</v>
      </c>
      <c r="CQ4069" s="380" t="s">
        <v>141665</v>
      </c>
    </row>
    <row r="4070" spans="94:95" ht="14.5" x14ac:dyDescent="0.3">
      <c r="CP4070" s="380">
        <v>322033</v>
      </c>
      <c r="CQ4070" s="380" t="s">
        <v>141665</v>
      </c>
    </row>
    <row r="4071" spans="94:95" ht="14.5" x14ac:dyDescent="0.3">
      <c r="CP4071" s="380">
        <v>322034</v>
      </c>
      <c r="CQ4071" s="380" t="s">
        <v>141665</v>
      </c>
    </row>
    <row r="4072" spans="94:95" ht="14.5" x14ac:dyDescent="0.3">
      <c r="CP4072" s="380">
        <v>322201</v>
      </c>
      <c r="CQ4072" s="380" t="s">
        <v>141665</v>
      </c>
    </row>
    <row r="4073" spans="94:95" ht="14.5" x14ac:dyDescent="0.3">
      <c r="CP4073" s="380">
        <v>322202</v>
      </c>
      <c r="CQ4073" s="380" t="s">
        <v>141665</v>
      </c>
    </row>
    <row r="4074" spans="94:95" ht="14.5" x14ac:dyDescent="0.3">
      <c r="CP4074" s="380">
        <v>322203</v>
      </c>
      <c r="CQ4074" s="380" t="s">
        <v>141665</v>
      </c>
    </row>
    <row r="4075" spans="94:95" ht="14.5" x14ac:dyDescent="0.3">
      <c r="CP4075" s="380">
        <v>322204</v>
      </c>
      <c r="CQ4075" s="380" t="s">
        <v>141665</v>
      </c>
    </row>
    <row r="4076" spans="94:95" ht="14.5" x14ac:dyDescent="0.3">
      <c r="CP4076" s="380">
        <v>322205</v>
      </c>
      <c r="CQ4076" s="380" t="s">
        <v>141665</v>
      </c>
    </row>
    <row r="4077" spans="94:95" ht="14.5" x14ac:dyDescent="0.3">
      <c r="CP4077" s="380">
        <v>322211</v>
      </c>
      <c r="CQ4077" s="380" t="s">
        <v>141665</v>
      </c>
    </row>
    <row r="4078" spans="94:95" ht="14.5" x14ac:dyDescent="0.3">
      <c r="CP4078" s="380">
        <v>322212</v>
      </c>
      <c r="CQ4078" s="380" t="s">
        <v>141665</v>
      </c>
    </row>
    <row r="4079" spans="94:95" ht="14.5" x14ac:dyDescent="0.3">
      <c r="CP4079" s="380">
        <v>322213</v>
      </c>
      <c r="CQ4079" s="380" t="s">
        <v>141665</v>
      </c>
    </row>
    <row r="4080" spans="94:95" ht="14.5" x14ac:dyDescent="0.3">
      <c r="CP4080" s="380">
        <v>322214</v>
      </c>
      <c r="CQ4080" s="380" t="s">
        <v>141665</v>
      </c>
    </row>
    <row r="4081" spans="94:95" ht="14.5" x14ac:dyDescent="0.3">
      <c r="CP4081" s="380">
        <v>322215</v>
      </c>
      <c r="CQ4081" s="380" t="s">
        <v>141665</v>
      </c>
    </row>
    <row r="4082" spans="94:95" ht="14.5" x14ac:dyDescent="0.3">
      <c r="CP4082" s="380">
        <v>322216</v>
      </c>
      <c r="CQ4082" s="380" t="s">
        <v>141665</v>
      </c>
    </row>
    <row r="4083" spans="94:95" ht="14.5" x14ac:dyDescent="0.3">
      <c r="CP4083" s="380">
        <v>322218</v>
      </c>
      <c r="CQ4083" s="380" t="s">
        <v>141665</v>
      </c>
    </row>
    <row r="4084" spans="94:95" ht="14.5" x14ac:dyDescent="0.3">
      <c r="CP4084" s="380">
        <v>322219</v>
      </c>
      <c r="CQ4084" s="380" t="s">
        <v>141665</v>
      </c>
    </row>
    <row r="4085" spans="94:95" ht="14.5" x14ac:dyDescent="0.3">
      <c r="CP4085" s="380">
        <v>322220</v>
      </c>
      <c r="CQ4085" s="380" t="s">
        <v>141665</v>
      </c>
    </row>
    <row r="4086" spans="94:95" ht="14.5" x14ac:dyDescent="0.3">
      <c r="CP4086" s="380">
        <v>322230</v>
      </c>
      <c r="CQ4086" s="380" t="s">
        <v>141665</v>
      </c>
    </row>
    <row r="4087" spans="94:95" ht="14.5" x14ac:dyDescent="0.3">
      <c r="CP4087" s="380">
        <v>322234</v>
      </c>
      <c r="CQ4087" s="380" t="s">
        <v>141665</v>
      </c>
    </row>
    <row r="4088" spans="94:95" ht="14.5" x14ac:dyDescent="0.3">
      <c r="CP4088" s="380">
        <v>322236</v>
      </c>
      <c r="CQ4088" s="380" t="s">
        <v>141665</v>
      </c>
    </row>
    <row r="4089" spans="94:95" ht="14.5" x14ac:dyDescent="0.3">
      <c r="CP4089" s="380">
        <v>322238</v>
      </c>
      <c r="CQ4089" s="380" t="s">
        <v>141665</v>
      </c>
    </row>
    <row r="4090" spans="94:95" ht="14.5" x14ac:dyDescent="0.3">
      <c r="CP4090" s="380">
        <v>322240</v>
      </c>
      <c r="CQ4090" s="380" t="s">
        <v>141665</v>
      </c>
    </row>
    <row r="4091" spans="94:95" ht="14.5" x14ac:dyDescent="0.3">
      <c r="CP4091" s="380">
        <v>322241</v>
      </c>
      <c r="CQ4091" s="380" t="s">
        <v>141665</v>
      </c>
    </row>
    <row r="4092" spans="94:95" ht="14.5" x14ac:dyDescent="0.3">
      <c r="CP4092" s="380">
        <v>322242</v>
      </c>
      <c r="CQ4092" s="380" t="s">
        <v>141665</v>
      </c>
    </row>
    <row r="4093" spans="94:95" ht="14.5" x14ac:dyDescent="0.3">
      <c r="CP4093" s="380">
        <v>322243</v>
      </c>
      <c r="CQ4093" s="380" t="s">
        <v>141665</v>
      </c>
    </row>
    <row r="4094" spans="94:95" ht="14.5" x14ac:dyDescent="0.3">
      <c r="CP4094" s="380">
        <v>322249</v>
      </c>
      <c r="CQ4094" s="380" t="s">
        <v>141665</v>
      </c>
    </row>
    <row r="4095" spans="94:95" ht="14.5" x14ac:dyDescent="0.3">
      <c r="CP4095" s="380">
        <v>322251</v>
      </c>
      <c r="CQ4095" s="380" t="s">
        <v>141665</v>
      </c>
    </row>
    <row r="4096" spans="94:95" ht="14.5" x14ac:dyDescent="0.3">
      <c r="CP4096" s="380">
        <v>322252</v>
      </c>
      <c r="CQ4096" s="380" t="s">
        <v>141665</v>
      </c>
    </row>
    <row r="4097" spans="94:95" ht="14.5" x14ac:dyDescent="0.3">
      <c r="CP4097" s="380">
        <v>322254</v>
      </c>
      <c r="CQ4097" s="380" t="s">
        <v>141665</v>
      </c>
    </row>
    <row r="4098" spans="94:95" ht="14.5" x14ac:dyDescent="0.3">
      <c r="CP4098" s="380">
        <v>322255</v>
      </c>
      <c r="CQ4098" s="380" t="s">
        <v>141665</v>
      </c>
    </row>
    <row r="4099" spans="94:95" ht="14.5" x14ac:dyDescent="0.3">
      <c r="CP4099" s="380">
        <v>322701</v>
      </c>
      <c r="CQ4099" s="380" t="s">
        <v>141665</v>
      </c>
    </row>
    <row r="4100" spans="94:95" ht="14.5" x14ac:dyDescent="0.3">
      <c r="CP4100" s="380">
        <v>322702</v>
      </c>
      <c r="CQ4100" s="380" t="s">
        <v>141665</v>
      </c>
    </row>
    <row r="4101" spans="94:95" ht="14.5" x14ac:dyDescent="0.3">
      <c r="CP4101" s="380">
        <v>322703</v>
      </c>
      <c r="CQ4101" s="380" t="s">
        <v>141665</v>
      </c>
    </row>
    <row r="4102" spans="94:95" ht="14.5" x14ac:dyDescent="0.3">
      <c r="CP4102" s="380">
        <v>322704</v>
      </c>
      <c r="CQ4102" s="380" t="s">
        <v>141665</v>
      </c>
    </row>
    <row r="4103" spans="94:95" ht="14.5" x14ac:dyDescent="0.3">
      <c r="CP4103" s="380">
        <v>323001</v>
      </c>
      <c r="CQ4103" s="380" t="s">
        <v>141665</v>
      </c>
    </row>
    <row r="4104" spans="94:95" ht="14.5" x14ac:dyDescent="0.3">
      <c r="CP4104" s="380">
        <v>323021</v>
      </c>
      <c r="CQ4104" s="380" t="s">
        <v>141665</v>
      </c>
    </row>
    <row r="4105" spans="94:95" ht="14.5" x14ac:dyDescent="0.3">
      <c r="CP4105" s="380">
        <v>323022</v>
      </c>
      <c r="CQ4105" s="380" t="s">
        <v>141665</v>
      </c>
    </row>
    <row r="4106" spans="94:95" ht="14.5" x14ac:dyDescent="0.3">
      <c r="CP4106" s="380">
        <v>323023</v>
      </c>
      <c r="CQ4106" s="380" t="s">
        <v>141665</v>
      </c>
    </row>
    <row r="4107" spans="94:95" ht="14.5" x14ac:dyDescent="0.3">
      <c r="CP4107" s="380">
        <v>323024</v>
      </c>
      <c r="CQ4107" s="380" t="s">
        <v>141665</v>
      </c>
    </row>
    <row r="4108" spans="94:95" ht="14.5" x14ac:dyDescent="0.3">
      <c r="CP4108" s="380">
        <v>323025</v>
      </c>
      <c r="CQ4108" s="380" t="s">
        <v>141665</v>
      </c>
    </row>
    <row r="4109" spans="94:95" ht="14.5" x14ac:dyDescent="0.3">
      <c r="CP4109" s="380">
        <v>323026</v>
      </c>
      <c r="CQ4109" s="380" t="s">
        <v>141665</v>
      </c>
    </row>
    <row r="4110" spans="94:95" ht="14.5" x14ac:dyDescent="0.3">
      <c r="CP4110" s="380">
        <v>323301</v>
      </c>
      <c r="CQ4110" s="380" t="s">
        <v>141665</v>
      </c>
    </row>
    <row r="4111" spans="94:95" ht="14.5" x14ac:dyDescent="0.3">
      <c r="CP4111" s="380">
        <v>323303</v>
      </c>
      <c r="CQ4111" s="380" t="s">
        <v>141665</v>
      </c>
    </row>
    <row r="4112" spans="94:95" ht="14.5" x14ac:dyDescent="0.3">
      <c r="CP4112" s="380">
        <v>323304</v>
      </c>
      <c r="CQ4112" s="380" t="s">
        <v>141665</v>
      </c>
    </row>
    <row r="4113" spans="94:95" ht="14.5" x14ac:dyDescent="0.3">
      <c r="CP4113" s="380">
        <v>323305</v>
      </c>
      <c r="CQ4113" s="380" t="s">
        <v>141665</v>
      </c>
    </row>
    <row r="4114" spans="94:95" ht="14.5" x14ac:dyDescent="0.3">
      <c r="CP4114" s="380">
        <v>323306</v>
      </c>
      <c r="CQ4114" s="380" t="s">
        <v>141665</v>
      </c>
    </row>
    <row r="4115" spans="94:95" ht="14.5" x14ac:dyDescent="0.3">
      <c r="CP4115" s="380">
        <v>323307</v>
      </c>
      <c r="CQ4115" s="380" t="s">
        <v>141665</v>
      </c>
    </row>
    <row r="4116" spans="94:95" ht="14.5" x14ac:dyDescent="0.3">
      <c r="CP4116" s="380">
        <v>323601</v>
      </c>
      <c r="CQ4116" s="380" t="s">
        <v>141665</v>
      </c>
    </row>
    <row r="4117" spans="94:95" ht="14.5" x14ac:dyDescent="0.3">
      <c r="CP4117" s="380">
        <v>323602</v>
      </c>
      <c r="CQ4117" s="380" t="s">
        <v>141665</v>
      </c>
    </row>
    <row r="4118" spans="94:95" ht="14.5" x14ac:dyDescent="0.3">
      <c r="CP4118" s="380">
        <v>323603</v>
      </c>
      <c r="CQ4118" s="380" t="s">
        <v>141665</v>
      </c>
    </row>
    <row r="4119" spans="94:95" ht="14.5" x14ac:dyDescent="0.3">
      <c r="CP4119" s="380">
        <v>323613</v>
      </c>
      <c r="CQ4119" s="380" t="s">
        <v>141665</v>
      </c>
    </row>
    <row r="4120" spans="94:95" ht="14.5" x14ac:dyDescent="0.3">
      <c r="CP4120" s="380">
        <v>323614</v>
      </c>
      <c r="CQ4120" s="380" t="s">
        <v>141665</v>
      </c>
    </row>
    <row r="4121" spans="94:95" ht="14.5" x14ac:dyDescent="0.3">
      <c r="CP4121" s="380">
        <v>323615</v>
      </c>
      <c r="CQ4121" s="380" t="s">
        <v>141665</v>
      </c>
    </row>
    <row r="4122" spans="94:95" ht="14.5" x14ac:dyDescent="0.3">
      <c r="CP4122" s="380">
        <v>323616</v>
      </c>
      <c r="CQ4122" s="380" t="s">
        <v>141665</v>
      </c>
    </row>
    <row r="4123" spans="94:95" ht="14.5" x14ac:dyDescent="0.3">
      <c r="CP4123" s="380">
        <v>323801</v>
      </c>
      <c r="CQ4123" s="380" t="s">
        <v>141665</v>
      </c>
    </row>
    <row r="4124" spans="94:95" ht="14.5" x14ac:dyDescent="0.3">
      <c r="CP4124" s="380">
        <v>323802</v>
      </c>
      <c r="CQ4124" s="380" t="s">
        <v>141665</v>
      </c>
    </row>
    <row r="4125" spans="94:95" ht="14.5" x14ac:dyDescent="0.3">
      <c r="CP4125" s="380">
        <v>323803</v>
      </c>
      <c r="CQ4125" s="380" t="s">
        <v>141665</v>
      </c>
    </row>
    <row r="4126" spans="94:95" ht="14.5" x14ac:dyDescent="0.3">
      <c r="CP4126" s="380">
        <v>324001</v>
      </c>
      <c r="CQ4126" s="380" t="s">
        <v>141665</v>
      </c>
    </row>
    <row r="4127" spans="94:95" ht="14.5" x14ac:dyDescent="0.3">
      <c r="CP4127" s="380">
        <v>324002</v>
      </c>
      <c r="CQ4127" s="380" t="s">
        <v>141665</v>
      </c>
    </row>
    <row r="4128" spans="94:95" ht="14.5" x14ac:dyDescent="0.3">
      <c r="CP4128" s="380">
        <v>324003</v>
      </c>
      <c r="CQ4128" s="380" t="s">
        <v>141665</v>
      </c>
    </row>
    <row r="4129" spans="94:95" ht="14.5" x14ac:dyDescent="0.3">
      <c r="CP4129" s="380">
        <v>324004</v>
      </c>
      <c r="CQ4129" s="380" t="s">
        <v>141665</v>
      </c>
    </row>
    <row r="4130" spans="94:95" ht="14.5" x14ac:dyDescent="0.3">
      <c r="CP4130" s="380">
        <v>324005</v>
      </c>
      <c r="CQ4130" s="380" t="s">
        <v>141665</v>
      </c>
    </row>
    <row r="4131" spans="94:95" ht="14.5" x14ac:dyDescent="0.3">
      <c r="CP4131" s="380">
        <v>324006</v>
      </c>
      <c r="CQ4131" s="380" t="s">
        <v>141665</v>
      </c>
    </row>
    <row r="4132" spans="94:95" ht="14.5" x14ac:dyDescent="0.3">
      <c r="CP4132" s="380">
        <v>324007</v>
      </c>
      <c r="CQ4132" s="380" t="s">
        <v>141665</v>
      </c>
    </row>
    <row r="4133" spans="94:95" ht="14.5" x14ac:dyDescent="0.3">
      <c r="CP4133" s="380">
        <v>324008</v>
      </c>
      <c r="CQ4133" s="380" t="s">
        <v>141665</v>
      </c>
    </row>
    <row r="4134" spans="94:95" ht="14.5" x14ac:dyDescent="0.3">
      <c r="CP4134" s="380">
        <v>324009</v>
      </c>
      <c r="CQ4134" s="380" t="s">
        <v>141665</v>
      </c>
    </row>
    <row r="4135" spans="94:95" ht="14.5" x14ac:dyDescent="0.3">
      <c r="CP4135" s="380">
        <v>324010</v>
      </c>
      <c r="CQ4135" s="380" t="s">
        <v>141665</v>
      </c>
    </row>
    <row r="4136" spans="94:95" ht="14.5" x14ac:dyDescent="0.3">
      <c r="CP4136" s="380">
        <v>325001</v>
      </c>
      <c r="CQ4136" s="380" t="s">
        <v>141665</v>
      </c>
    </row>
    <row r="4137" spans="94:95" ht="14.5" x14ac:dyDescent="0.3">
      <c r="CP4137" s="380">
        <v>325003</v>
      </c>
      <c r="CQ4137" s="380" t="s">
        <v>141665</v>
      </c>
    </row>
    <row r="4138" spans="94:95" ht="14.5" x14ac:dyDescent="0.3">
      <c r="CP4138" s="380">
        <v>325004</v>
      </c>
      <c r="CQ4138" s="380" t="s">
        <v>141665</v>
      </c>
    </row>
    <row r="4139" spans="94:95" ht="14.5" x14ac:dyDescent="0.3">
      <c r="CP4139" s="380">
        <v>325009</v>
      </c>
      <c r="CQ4139" s="380" t="s">
        <v>141665</v>
      </c>
    </row>
    <row r="4140" spans="94:95" ht="14.5" x14ac:dyDescent="0.3">
      <c r="CP4140" s="380">
        <v>325201</v>
      </c>
      <c r="CQ4140" s="380" t="s">
        <v>141665</v>
      </c>
    </row>
    <row r="4141" spans="94:95" ht="14.5" x14ac:dyDescent="0.3">
      <c r="CP4141" s="380">
        <v>325202</v>
      </c>
      <c r="CQ4141" s="380" t="s">
        <v>141665</v>
      </c>
    </row>
    <row r="4142" spans="94:95" ht="14.5" x14ac:dyDescent="0.3">
      <c r="CP4142" s="380">
        <v>325203</v>
      </c>
      <c r="CQ4142" s="380" t="s">
        <v>141665</v>
      </c>
    </row>
    <row r="4143" spans="94:95" ht="14.5" x14ac:dyDescent="0.3">
      <c r="CP4143" s="380">
        <v>325204</v>
      </c>
      <c r="CQ4143" s="380" t="s">
        <v>141665</v>
      </c>
    </row>
    <row r="4144" spans="94:95" ht="14.5" x14ac:dyDescent="0.3">
      <c r="CP4144" s="380">
        <v>325205</v>
      </c>
      <c r="CQ4144" s="380" t="s">
        <v>141665</v>
      </c>
    </row>
    <row r="4145" spans="94:95" ht="14.5" x14ac:dyDescent="0.3">
      <c r="CP4145" s="380">
        <v>325206</v>
      </c>
      <c r="CQ4145" s="380" t="s">
        <v>141665</v>
      </c>
    </row>
    <row r="4146" spans="94:95" ht="14.5" x14ac:dyDescent="0.3">
      <c r="CP4146" s="380">
        <v>325207</v>
      </c>
      <c r="CQ4146" s="380" t="s">
        <v>141665</v>
      </c>
    </row>
    <row r="4147" spans="94:95" ht="14.5" x14ac:dyDescent="0.3">
      <c r="CP4147" s="380">
        <v>325208</v>
      </c>
      <c r="CQ4147" s="380" t="s">
        <v>141665</v>
      </c>
    </row>
    <row r="4148" spans="94:95" ht="14.5" x14ac:dyDescent="0.3">
      <c r="CP4148" s="380">
        <v>325209</v>
      </c>
      <c r="CQ4148" s="380" t="s">
        <v>141665</v>
      </c>
    </row>
    <row r="4149" spans="94:95" ht="14.5" x14ac:dyDescent="0.3">
      <c r="CP4149" s="380">
        <v>325214</v>
      </c>
      <c r="CQ4149" s="380" t="s">
        <v>141665</v>
      </c>
    </row>
    <row r="4150" spans="94:95" ht="14.5" x14ac:dyDescent="0.3">
      <c r="CP4150" s="380">
        <v>325215</v>
      </c>
      <c r="CQ4150" s="380" t="s">
        <v>141665</v>
      </c>
    </row>
    <row r="4151" spans="94:95" ht="14.5" x14ac:dyDescent="0.3">
      <c r="CP4151" s="380">
        <v>325216</v>
      </c>
      <c r="CQ4151" s="380" t="s">
        <v>141665</v>
      </c>
    </row>
    <row r="4152" spans="94:95" ht="14.5" x14ac:dyDescent="0.3">
      <c r="CP4152" s="380">
        <v>325217</v>
      </c>
      <c r="CQ4152" s="380" t="s">
        <v>141665</v>
      </c>
    </row>
    <row r="4153" spans="94:95" ht="14.5" x14ac:dyDescent="0.3">
      <c r="CP4153" s="380">
        <v>325218</v>
      </c>
      <c r="CQ4153" s="380" t="s">
        <v>141665</v>
      </c>
    </row>
    <row r="4154" spans="94:95" ht="14.5" x14ac:dyDescent="0.3">
      <c r="CP4154" s="380">
        <v>325219</v>
      </c>
      <c r="CQ4154" s="380" t="s">
        <v>141665</v>
      </c>
    </row>
    <row r="4155" spans="94:95" ht="14.5" x14ac:dyDescent="0.3">
      <c r="CP4155" s="380">
        <v>325220</v>
      </c>
      <c r="CQ4155" s="380" t="s">
        <v>141665</v>
      </c>
    </row>
    <row r="4156" spans="94:95" ht="14.5" x14ac:dyDescent="0.3">
      <c r="CP4156" s="380">
        <v>325221</v>
      </c>
      <c r="CQ4156" s="380" t="s">
        <v>141665</v>
      </c>
    </row>
    <row r="4157" spans="94:95" ht="14.5" x14ac:dyDescent="0.3">
      <c r="CP4157" s="380">
        <v>325222</v>
      </c>
      <c r="CQ4157" s="380" t="s">
        <v>141665</v>
      </c>
    </row>
    <row r="4158" spans="94:95" ht="14.5" x14ac:dyDescent="0.3">
      <c r="CP4158" s="380">
        <v>325223</v>
      </c>
      <c r="CQ4158" s="380" t="s">
        <v>141665</v>
      </c>
    </row>
    <row r="4159" spans="94:95" ht="14.5" x14ac:dyDescent="0.3">
      <c r="CP4159" s="380">
        <v>325224</v>
      </c>
      <c r="CQ4159" s="380" t="s">
        <v>141665</v>
      </c>
    </row>
    <row r="4160" spans="94:95" ht="14.5" x14ac:dyDescent="0.3">
      <c r="CP4160" s="380">
        <v>325601</v>
      </c>
      <c r="CQ4160" s="380" t="s">
        <v>141665</v>
      </c>
    </row>
    <row r="4161" spans="94:95" ht="14.5" x14ac:dyDescent="0.3">
      <c r="CP4161" s="380">
        <v>325602</v>
      </c>
      <c r="CQ4161" s="380" t="s">
        <v>141665</v>
      </c>
    </row>
    <row r="4162" spans="94:95" ht="14.5" x14ac:dyDescent="0.3">
      <c r="CP4162" s="380">
        <v>326001</v>
      </c>
      <c r="CQ4162" s="380" t="s">
        <v>141665</v>
      </c>
    </row>
    <row r="4163" spans="94:95" ht="14.5" x14ac:dyDescent="0.3">
      <c r="CP4163" s="380">
        <v>326021</v>
      </c>
      <c r="CQ4163" s="380" t="s">
        <v>141665</v>
      </c>
    </row>
    <row r="4164" spans="94:95" ht="14.5" x14ac:dyDescent="0.3">
      <c r="CP4164" s="380">
        <v>326022</v>
      </c>
      <c r="CQ4164" s="380" t="s">
        <v>141665</v>
      </c>
    </row>
    <row r="4165" spans="94:95" ht="14.5" x14ac:dyDescent="0.3">
      <c r="CP4165" s="380">
        <v>326023</v>
      </c>
      <c r="CQ4165" s="380" t="s">
        <v>141665</v>
      </c>
    </row>
    <row r="4166" spans="94:95" ht="14.5" x14ac:dyDescent="0.3">
      <c r="CP4166" s="380">
        <v>326033</v>
      </c>
      <c r="CQ4166" s="380" t="s">
        <v>141665</v>
      </c>
    </row>
    <row r="4167" spans="94:95" ht="14.5" x14ac:dyDescent="0.3">
      <c r="CP4167" s="380">
        <v>326034</v>
      </c>
      <c r="CQ4167" s="380" t="s">
        <v>141665</v>
      </c>
    </row>
    <row r="4168" spans="94:95" ht="14.5" x14ac:dyDescent="0.3">
      <c r="CP4168" s="380">
        <v>326035</v>
      </c>
      <c r="CQ4168" s="380" t="s">
        <v>141665</v>
      </c>
    </row>
    <row r="4169" spans="94:95" ht="14.5" x14ac:dyDescent="0.3">
      <c r="CP4169" s="380">
        <v>326036</v>
      </c>
      <c r="CQ4169" s="380" t="s">
        <v>141665</v>
      </c>
    </row>
    <row r="4170" spans="94:95" ht="14.5" x14ac:dyDescent="0.3">
      <c r="CP4170" s="380">
        <v>326037</v>
      </c>
      <c r="CQ4170" s="380" t="s">
        <v>141665</v>
      </c>
    </row>
    <row r="4171" spans="94:95" ht="14.5" x14ac:dyDescent="0.3">
      <c r="CP4171" s="380">
        <v>326038</v>
      </c>
      <c r="CQ4171" s="380" t="s">
        <v>141665</v>
      </c>
    </row>
    <row r="4172" spans="94:95" ht="14.5" x14ac:dyDescent="0.3">
      <c r="CP4172" s="380">
        <v>326039</v>
      </c>
      <c r="CQ4172" s="380" t="s">
        <v>141665</v>
      </c>
    </row>
    <row r="4173" spans="94:95" ht="14.5" x14ac:dyDescent="0.3">
      <c r="CP4173" s="380">
        <v>326501</v>
      </c>
      <c r="CQ4173" s="380" t="s">
        <v>141665</v>
      </c>
    </row>
    <row r="4174" spans="94:95" ht="14.5" x14ac:dyDescent="0.3">
      <c r="CP4174" s="380">
        <v>326502</v>
      </c>
      <c r="CQ4174" s="380" t="s">
        <v>141665</v>
      </c>
    </row>
    <row r="4175" spans="94:95" ht="14.5" x14ac:dyDescent="0.3">
      <c r="CP4175" s="380">
        <v>326512</v>
      </c>
      <c r="CQ4175" s="380" t="s">
        <v>141665</v>
      </c>
    </row>
    <row r="4176" spans="94:95" ht="14.5" x14ac:dyDescent="0.3">
      <c r="CP4176" s="380">
        <v>326513</v>
      </c>
      <c r="CQ4176" s="380" t="s">
        <v>141665</v>
      </c>
    </row>
    <row r="4177" spans="94:95" ht="14.5" x14ac:dyDescent="0.3">
      <c r="CP4177" s="380">
        <v>326514</v>
      </c>
      <c r="CQ4177" s="380" t="s">
        <v>141665</v>
      </c>
    </row>
    <row r="4178" spans="94:95" ht="14.5" x14ac:dyDescent="0.3">
      <c r="CP4178" s="380">
        <v>326515</v>
      </c>
      <c r="CQ4178" s="380" t="s">
        <v>141665</v>
      </c>
    </row>
    <row r="4179" spans="94:95" ht="14.5" x14ac:dyDescent="0.3">
      <c r="CP4179" s="380">
        <v>326516</v>
      </c>
      <c r="CQ4179" s="380" t="s">
        <v>141665</v>
      </c>
    </row>
    <row r="4180" spans="94:95" ht="14.5" x14ac:dyDescent="0.3">
      <c r="CP4180" s="380">
        <v>326517</v>
      </c>
      <c r="CQ4180" s="380" t="s">
        <v>141665</v>
      </c>
    </row>
    <row r="4181" spans="94:95" ht="14.5" x14ac:dyDescent="0.3">
      <c r="CP4181" s="380">
        <v>326518</v>
      </c>
      <c r="CQ4181" s="380" t="s">
        <v>141665</v>
      </c>
    </row>
    <row r="4182" spans="94:95" ht="14.5" x14ac:dyDescent="0.3">
      <c r="CP4182" s="380">
        <v>326519</v>
      </c>
      <c r="CQ4182" s="380" t="s">
        <v>141665</v>
      </c>
    </row>
    <row r="4183" spans="94:95" ht="14.5" x14ac:dyDescent="0.3">
      <c r="CP4183" s="380">
        <v>326520</v>
      </c>
      <c r="CQ4183" s="380" t="s">
        <v>141665</v>
      </c>
    </row>
    <row r="4184" spans="94:95" ht="14.5" x14ac:dyDescent="0.3">
      <c r="CP4184" s="380">
        <v>326529</v>
      </c>
      <c r="CQ4184" s="380" t="s">
        <v>141665</v>
      </c>
    </row>
    <row r="4185" spans="94:95" ht="14.5" x14ac:dyDescent="0.3">
      <c r="CP4185" s="380">
        <v>326530</v>
      </c>
      <c r="CQ4185" s="380" t="s">
        <v>141665</v>
      </c>
    </row>
    <row r="4186" spans="94:95" ht="14.5" x14ac:dyDescent="0.3">
      <c r="CP4186" s="380">
        <v>327001</v>
      </c>
      <c r="CQ4186" s="380" t="s">
        <v>141665</v>
      </c>
    </row>
    <row r="4187" spans="94:95" ht="14.5" x14ac:dyDescent="0.3">
      <c r="CP4187" s="380">
        <v>327021</v>
      </c>
      <c r="CQ4187" s="380" t="s">
        <v>141665</v>
      </c>
    </row>
    <row r="4188" spans="94:95" ht="14.5" x14ac:dyDescent="0.3">
      <c r="CP4188" s="380">
        <v>327022</v>
      </c>
      <c r="CQ4188" s="380" t="s">
        <v>141665</v>
      </c>
    </row>
    <row r="4189" spans="94:95" ht="14.5" x14ac:dyDescent="0.3">
      <c r="CP4189" s="380">
        <v>327023</v>
      </c>
      <c r="CQ4189" s="380" t="s">
        <v>141665</v>
      </c>
    </row>
    <row r="4190" spans="94:95" ht="14.5" x14ac:dyDescent="0.3">
      <c r="CP4190" s="380">
        <v>327024</v>
      </c>
      <c r="CQ4190" s="380" t="s">
        <v>141665</v>
      </c>
    </row>
    <row r="4191" spans="94:95" ht="14.5" x14ac:dyDescent="0.3">
      <c r="CP4191" s="380">
        <v>327025</v>
      </c>
      <c r="CQ4191" s="380" t="s">
        <v>141665</v>
      </c>
    </row>
    <row r="4192" spans="94:95" ht="14.5" x14ac:dyDescent="0.3">
      <c r="CP4192" s="380">
        <v>327026</v>
      </c>
      <c r="CQ4192" s="380" t="s">
        <v>141665</v>
      </c>
    </row>
    <row r="4193" spans="94:95" ht="14.5" x14ac:dyDescent="0.3">
      <c r="CP4193" s="380">
        <v>327027</v>
      </c>
      <c r="CQ4193" s="380" t="s">
        <v>141665</v>
      </c>
    </row>
    <row r="4194" spans="94:95" ht="14.5" x14ac:dyDescent="0.3">
      <c r="CP4194" s="380">
        <v>327031</v>
      </c>
      <c r="CQ4194" s="380" t="s">
        <v>141665</v>
      </c>
    </row>
    <row r="4195" spans="94:95" ht="14.5" x14ac:dyDescent="0.3">
      <c r="CP4195" s="380">
        <v>327032</v>
      </c>
      <c r="CQ4195" s="380" t="s">
        <v>141665</v>
      </c>
    </row>
    <row r="4196" spans="94:95" ht="14.5" x14ac:dyDescent="0.3">
      <c r="CP4196" s="380">
        <v>327034</v>
      </c>
      <c r="CQ4196" s="380" t="s">
        <v>141665</v>
      </c>
    </row>
    <row r="4197" spans="94:95" ht="14.5" x14ac:dyDescent="0.3">
      <c r="CP4197" s="380">
        <v>327601</v>
      </c>
      <c r="CQ4197" s="380" t="s">
        <v>141665</v>
      </c>
    </row>
    <row r="4198" spans="94:95" ht="14.5" x14ac:dyDescent="0.3">
      <c r="CP4198" s="380">
        <v>327602</v>
      </c>
      <c r="CQ4198" s="380" t="s">
        <v>141665</v>
      </c>
    </row>
    <row r="4199" spans="94:95" ht="14.5" x14ac:dyDescent="0.3">
      <c r="CP4199" s="380">
        <v>327603</v>
      </c>
      <c r="CQ4199" s="380" t="s">
        <v>141665</v>
      </c>
    </row>
    <row r="4200" spans="94:95" ht="14.5" x14ac:dyDescent="0.3">
      <c r="CP4200" s="380">
        <v>327604</v>
      </c>
      <c r="CQ4200" s="380" t="s">
        <v>141665</v>
      </c>
    </row>
    <row r="4201" spans="94:95" ht="14.5" x14ac:dyDescent="0.3">
      <c r="CP4201" s="380">
        <v>327605</v>
      </c>
      <c r="CQ4201" s="380" t="s">
        <v>141665</v>
      </c>
    </row>
    <row r="4202" spans="94:95" ht="14.5" x14ac:dyDescent="0.3">
      <c r="CP4202" s="380">
        <v>327606</v>
      </c>
      <c r="CQ4202" s="380" t="s">
        <v>141665</v>
      </c>
    </row>
    <row r="4203" spans="94:95" ht="14.5" x14ac:dyDescent="0.3">
      <c r="CP4203" s="380">
        <v>327801</v>
      </c>
      <c r="CQ4203" s="380" t="s">
        <v>141665</v>
      </c>
    </row>
    <row r="4204" spans="94:95" ht="14.5" x14ac:dyDescent="0.3">
      <c r="CP4204" s="380">
        <v>328001</v>
      </c>
      <c r="CQ4204" s="380" t="s">
        <v>141665</v>
      </c>
    </row>
    <row r="4205" spans="94:95" ht="14.5" x14ac:dyDescent="0.3">
      <c r="CP4205" s="380">
        <v>328021</v>
      </c>
      <c r="CQ4205" s="380" t="s">
        <v>141665</v>
      </c>
    </row>
    <row r="4206" spans="94:95" ht="14.5" x14ac:dyDescent="0.3">
      <c r="CP4206" s="380">
        <v>328022</v>
      </c>
      <c r="CQ4206" s="380" t="s">
        <v>141665</v>
      </c>
    </row>
    <row r="4207" spans="94:95" ht="14.5" x14ac:dyDescent="0.3">
      <c r="CP4207" s="380">
        <v>328023</v>
      </c>
      <c r="CQ4207" s="380" t="s">
        <v>141665</v>
      </c>
    </row>
    <row r="4208" spans="94:95" ht="14.5" x14ac:dyDescent="0.3">
      <c r="CP4208" s="380">
        <v>328024</v>
      </c>
      <c r="CQ4208" s="380" t="s">
        <v>141665</v>
      </c>
    </row>
    <row r="4209" spans="94:95" ht="14.5" x14ac:dyDescent="0.3">
      <c r="CP4209" s="380">
        <v>328025</v>
      </c>
      <c r="CQ4209" s="380" t="s">
        <v>141665</v>
      </c>
    </row>
    <row r="4210" spans="94:95" ht="14.5" x14ac:dyDescent="0.3">
      <c r="CP4210" s="380">
        <v>328026</v>
      </c>
      <c r="CQ4210" s="380" t="s">
        <v>141665</v>
      </c>
    </row>
    <row r="4211" spans="94:95" ht="14.5" x14ac:dyDescent="0.3">
      <c r="CP4211" s="380">
        <v>328027</v>
      </c>
      <c r="CQ4211" s="380" t="s">
        <v>141665</v>
      </c>
    </row>
    <row r="4212" spans="94:95" ht="14.5" x14ac:dyDescent="0.3">
      <c r="CP4212" s="380">
        <v>328028</v>
      </c>
      <c r="CQ4212" s="380" t="s">
        <v>141665</v>
      </c>
    </row>
    <row r="4213" spans="94:95" ht="14.5" x14ac:dyDescent="0.3">
      <c r="CP4213" s="380">
        <v>328029</v>
      </c>
      <c r="CQ4213" s="380" t="s">
        <v>141665</v>
      </c>
    </row>
    <row r="4214" spans="94:95" ht="14.5" x14ac:dyDescent="0.3">
      <c r="CP4214" s="380">
        <v>328030</v>
      </c>
      <c r="CQ4214" s="380" t="s">
        <v>141665</v>
      </c>
    </row>
    <row r="4215" spans="94:95" ht="14.5" x14ac:dyDescent="0.3">
      <c r="CP4215" s="380">
        <v>328031</v>
      </c>
      <c r="CQ4215" s="380" t="s">
        <v>141665</v>
      </c>
    </row>
    <row r="4216" spans="94:95" ht="14.5" x14ac:dyDescent="0.3">
      <c r="CP4216" s="380">
        <v>328041</v>
      </c>
      <c r="CQ4216" s="380" t="s">
        <v>141665</v>
      </c>
    </row>
    <row r="4217" spans="94:95" ht="14.5" x14ac:dyDescent="0.3">
      <c r="CP4217" s="380">
        <v>331001</v>
      </c>
      <c r="CQ4217" s="380" t="s">
        <v>141665</v>
      </c>
    </row>
    <row r="4218" spans="94:95" ht="14.5" x14ac:dyDescent="0.3">
      <c r="CP4218" s="380">
        <v>331021</v>
      </c>
      <c r="CQ4218" s="380" t="s">
        <v>141665</v>
      </c>
    </row>
    <row r="4219" spans="94:95" ht="14.5" x14ac:dyDescent="0.3">
      <c r="CP4219" s="380">
        <v>331022</v>
      </c>
      <c r="CQ4219" s="380" t="s">
        <v>141665</v>
      </c>
    </row>
    <row r="4220" spans="94:95" ht="14.5" x14ac:dyDescent="0.3">
      <c r="CP4220" s="380">
        <v>331023</v>
      </c>
      <c r="CQ4220" s="380" t="s">
        <v>141665</v>
      </c>
    </row>
    <row r="4221" spans="94:95" ht="14.5" x14ac:dyDescent="0.3">
      <c r="CP4221" s="380">
        <v>331024</v>
      </c>
      <c r="CQ4221" s="380" t="s">
        <v>141665</v>
      </c>
    </row>
    <row r="4222" spans="94:95" ht="14.5" x14ac:dyDescent="0.3">
      <c r="CP4222" s="380">
        <v>331025</v>
      </c>
      <c r="CQ4222" s="380" t="s">
        <v>141665</v>
      </c>
    </row>
    <row r="4223" spans="94:95" ht="14.5" x14ac:dyDescent="0.3">
      <c r="CP4223" s="380">
        <v>331026</v>
      </c>
      <c r="CQ4223" s="380" t="s">
        <v>141665</v>
      </c>
    </row>
    <row r="4224" spans="94:95" ht="14.5" x14ac:dyDescent="0.3">
      <c r="CP4224" s="380">
        <v>331027</v>
      </c>
      <c r="CQ4224" s="380" t="s">
        <v>141665</v>
      </c>
    </row>
    <row r="4225" spans="94:95" ht="14.5" x14ac:dyDescent="0.3">
      <c r="CP4225" s="380">
        <v>331028</v>
      </c>
      <c r="CQ4225" s="380" t="s">
        <v>141665</v>
      </c>
    </row>
    <row r="4226" spans="94:95" ht="14.5" x14ac:dyDescent="0.3">
      <c r="CP4226" s="380">
        <v>331029</v>
      </c>
      <c r="CQ4226" s="380" t="s">
        <v>141665</v>
      </c>
    </row>
    <row r="4227" spans="94:95" ht="14.5" x14ac:dyDescent="0.3">
      <c r="CP4227" s="380">
        <v>331030</v>
      </c>
      <c r="CQ4227" s="380" t="s">
        <v>141665</v>
      </c>
    </row>
    <row r="4228" spans="94:95" ht="14.5" x14ac:dyDescent="0.3">
      <c r="CP4228" s="380">
        <v>331031</v>
      </c>
      <c r="CQ4228" s="380" t="s">
        <v>141665</v>
      </c>
    </row>
    <row r="4229" spans="94:95" ht="14.5" x14ac:dyDescent="0.3">
      <c r="CP4229" s="380">
        <v>331301</v>
      </c>
      <c r="CQ4229" s="380" t="s">
        <v>141665</v>
      </c>
    </row>
    <row r="4230" spans="94:95" ht="14.5" x14ac:dyDescent="0.3">
      <c r="CP4230" s="380">
        <v>331302</v>
      </c>
      <c r="CQ4230" s="380" t="s">
        <v>141665</v>
      </c>
    </row>
    <row r="4231" spans="94:95" ht="14.5" x14ac:dyDescent="0.3">
      <c r="CP4231" s="380">
        <v>331303</v>
      </c>
      <c r="CQ4231" s="380" t="s">
        <v>141665</v>
      </c>
    </row>
    <row r="4232" spans="94:95" ht="14.5" x14ac:dyDescent="0.3">
      <c r="CP4232" s="380">
        <v>331304</v>
      </c>
      <c r="CQ4232" s="380" t="s">
        <v>141665</v>
      </c>
    </row>
    <row r="4233" spans="94:95" ht="14.5" x14ac:dyDescent="0.3">
      <c r="CP4233" s="380">
        <v>331305</v>
      </c>
      <c r="CQ4233" s="380" t="s">
        <v>141665</v>
      </c>
    </row>
    <row r="4234" spans="94:95" ht="14.5" x14ac:dyDescent="0.3">
      <c r="CP4234" s="380">
        <v>331402</v>
      </c>
      <c r="CQ4234" s="380" t="s">
        <v>141665</v>
      </c>
    </row>
    <row r="4235" spans="94:95" ht="14.5" x14ac:dyDescent="0.3">
      <c r="CP4235" s="380">
        <v>331403</v>
      </c>
      <c r="CQ4235" s="380" t="s">
        <v>141665</v>
      </c>
    </row>
    <row r="4236" spans="94:95" ht="14.5" x14ac:dyDescent="0.3">
      <c r="CP4236" s="380">
        <v>331411</v>
      </c>
      <c r="CQ4236" s="380" t="s">
        <v>141665</v>
      </c>
    </row>
    <row r="4237" spans="94:95" ht="14.5" x14ac:dyDescent="0.3">
      <c r="CP4237" s="380">
        <v>331501</v>
      </c>
      <c r="CQ4237" s="380" t="s">
        <v>141665</v>
      </c>
    </row>
    <row r="4238" spans="94:95" ht="14.5" x14ac:dyDescent="0.3">
      <c r="CP4238" s="380">
        <v>331502</v>
      </c>
      <c r="CQ4238" s="380" t="s">
        <v>141665</v>
      </c>
    </row>
    <row r="4239" spans="94:95" ht="14.5" x14ac:dyDescent="0.3">
      <c r="CP4239" s="380">
        <v>331503</v>
      </c>
      <c r="CQ4239" s="380" t="s">
        <v>141665</v>
      </c>
    </row>
    <row r="4240" spans="94:95" ht="14.5" x14ac:dyDescent="0.3">
      <c r="CP4240" s="380">
        <v>331504</v>
      </c>
      <c r="CQ4240" s="380" t="s">
        <v>141665</v>
      </c>
    </row>
    <row r="4241" spans="94:95" ht="14.5" x14ac:dyDescent="0.3">
      <c r="CP4241" s="380">
        <v>331505</v>
      </c>
      <c r="CQ4241" s="380" t="s">
        <v>141665</v>
      </c>
    </row>
    <row r="4242" spans="94:95" ht="14.5" x14ac:dyDescent="0.3">
      <c r="CP4242" s="380">
        <v>331506</v>
      </c>
      <c r="CQ4242" s="380" t="s">
        <v>141665</v>
      </c>
    </row>
    <row r="4243" spans="94:95" ht="14.5" x14ac:dyDescent="0.3">
      <c r="CP4243" s="380">
        <v>331507</v>
      </c>
      <c r="CQ4243" s="380" t="s">
        <v>141665</v>
      </c>
    </row>
    <row r="4244" spans="94:95" ht="14.5" x14ac:dyDescent="0.3">
      <c r="CP4244" s="380">
        <v>331517</v>
      </c>
      <c r="CQ4244" s="380" t="s">
        <v>141665</v>
      </c>
    </row>
    <row r="4245" spans="94:95" ht="14.5" x14ac:dyDescent="0.3">
      <c r="CP4245" s="380">
        <v>331518</v>
      </c>
      <c r="CQ4245" s="380" t="s">
        <v>141665</v>
      </c>
    </row>
    <row r="4246" spans="94:95" ht="14.5" x14ac:dyDescent="0.3">
      <c r="CP4246" s="380">
        <v>331701</v>
      </c>
      <c r="CQ4246" s="380" t="s">
        <v>141665</v>
      </c>
    </row>
    <row r="4247" spans="94:95" ht="14.5" x14ac:dyDescent="0.3">
      <c r="CP4247" s="380">
        <v>331801</v>
      </c>
      <c r="CQ4247" s="380" t="s">
        <v>141665</v>
      </c>
    </row>
    <row r="4248" spans="94:95" ht="14.5" x14ac:dyDescent="0.3">
      <c r="CP4248" s="380">
        <v>331802</v>
      </c>
      <c r="CQ4248" s="380" t="s">
        <v>141665</v>
      </c>
    </row>
    <row r="4249" spans="94:95" ht="14.5" x14ac:dyDescent="0.3">
      <c r="CP4249" s="380">
        <v>331803</v>
      </c>
      <c r="CQ4249" s="380" t="s">
        <v>141665</v>
      </c>
    </row>
    <row r="4250" spans="94:95" ht="14.5" x14ac:dyDescent="0.3">
      <c r="CP4250" s="380">
        <v>331811</v>
      </c>
      <c r="CQ4250" s="380" t="s">
        <v>141665</v>
      </c>
    </row>
    <row r="4251" spans="94:95" ht="14.5" x14ac:dyDescent="0.3">
      <c r="CP4251" s="380">
        <v>332001</v>
      </c>
      <c r="CQ4251" s="380" t="s">
        <v>141665</v>
      </c>
    </row>
    <row r="4252" spans="94:95" ht="14.5" x14ac:dyDescent="0.3">
      <c r="CP4252" s="380">
        <v>332002</v>
      </c>
      <c r="CQ4252" s="380" t="s">
        <v>141665</v>
      </c>
    </row>
    <row r="4253" spans="94:95" ht="14.5" x14ac:dyDescent="0.3">
      <c r="CP4253" s="380">
        <v>332021</v>
      </c>
      <c r="CQ4253" s="380" t="s">
        <v>141665</v>
      </c>
    </row>
    <row r="4254" spans="94:95" ht="14.5" x14ac:dyDescent="0.3">
      <c r="CP4254" s="380">
        <v>332023</v>
      </c>
      <c r="CQ4254" s="380" t="s">
        <v>141665</v>
      </c>
    </row>
    <row r="4255" spans="94:95" ht="14.5" x14ac:dyDescent="0.3">
      <c r="CP4255" s="380">
        <v>332024</v>
      </c>
      <c r="CQ4255" s="380" t="s">
        <v>141665</v>
      </c>
    </row>
    <row r="4256" spans="94:95" ht="14.5" x14ac:dyDescent="0.3">
      <c r="CP4256" s="380">
        <v>332025</v>
      </c>
      <c r="CQ4256" s="380" t="s">
        <v>141665</v>
      </c>
    </row>
    <row r="4257" spans="94:95" ht="14.5" x14ac:dyDescent="0.3">
      <c r="CP4257" s="380">
        <v>332026</v>
      </c>
      <c r="CQ4257" s="380" t="s">
        <v>141665</v>
      </c>
    </row>
    <row r="4258" spans="94:95" ht="14.5" x14ac:dyDescent="0.3">
      <c r="CP4258" s="380">
        <v>332027</v>
      </c>
      <c r="CQ4258" s="380" t="s">
        <v>141665</v>
      </c>
    </row>
    <row r="4259" spans="94:95" ht="14.5" x14ac:dyDescent="0.3">
      <c r="CP4259" s="380">
        <v>332028</v>
      </c>
      <c r="CQ4259" s="380" t="s">
        <v>141665</v>
      </c>
    </row>
    <row r="4260" spans="94:95" ht="14.5" x14ac:dyDescent="0.3">
      <c r="CP4260" s="380">
        <v>332029</v>
      </c>
      <c r="CQ4260" s="380" t="s">
        <v>141665</v>
      </c>
    </row>
    <row r="4261" spans="94:95" ht="14.5" x14ac:dyDescent="0.3">
      <c r="CP4261" s="380">
        <v>332030</v>
      </c>
      <c r="CQ4261" s="380" t="s">
        <v>141665</v>
      </c>
    </row>
    <row r="4262" spans="94:95" ht="14.5" x14ac:dyDescent="0.3">
      <c r="CP4262" s="380">
        <v>332031</v>
      </c>
      <c r="CQ4262" s="380" t="s">
        <v>141665</v>
      </c>
    </row>
    <row r="4263" spans="94:95" ht="14.5" x14ac:dyDescent="0.3">
      <c r="CP4263" s="380">
        <v>332041</v>
      </c>
      <c r="CQ4263" s="380" t="s">
        <v>141665</v>
      </c>
    </row>
    <row r="4264" spans="94:95" ht="14.5" x14ac:dyDescent="0.3">
      <c r="CP4264" s="380">
        <v>332042</v>
      </c>
      <c r="CQ4264" s="380" t="s">
        <v>141665</v>
      </c>
    </row>
    <row r="4265" spans="94:95" ht="14.5" x14ac:dyDescent="0.3">
      <c r="CP4265" s="380">
        <v>332301</v>
      </c>
      <c r="CQ4265" s="380" t="s">
        <v>141665</v>
      </c>
    </row>
    <row r="4266" spans="94:95" ht="14.5" x14ac:dyDescent="0.3">
      <c r="CP4266" s="380">
        <v>332302</v>
      </c>
      <c r="CQ4266" s="380" t="s">
        <v>141665</v>
      </c>
    </row>
    <row r="4267" spans="94:95" ht="14.5" x14ac:dyDescent="0.3">
      <c r="CP4267" s="380">
        <v>332303</v>
      </c>
      <c r="CQ4267" s="380" t="s">
        <v>141665</v>
      </c>
    </row>
    <row r="4268" spans="94:95" ht="14.5" x14ac:dyDescent="0.3">
      <c r="CP4268" s="380">
        <v>332304</v>
      </c>
      <c r="CQ4268" s="380" t="s">
        <v>141665</v>
      </c>
    </row>
    <row r="4269" spans="94:95" ht="14.5" x14ac:dyDescent="0.3">
      <c r="CP4269" s="380">
        <v>332305</v>
      </c>
      <c r="CQ4269" s="380" t="s">
        <v>141665</v>
      </c>
    </row>
    <row r="4270" spans="94:95" ht="14.5" x14ac:dyDescent="0.3">
      <c r="CP4270" s="380">
        <v>332307</v>
      </c>
      <c r="CQ4270" s="380" t="s">
        <v>141665</v>
      </c>
    </row>
    <row r="4271" spans="94:95" ht="14.5" x14ac:dyDescent="0.3">
      <c r="CP4271" s="380">
        <v>332311</v>
      </c>
      <c r="CQ4271" s="380" t="s">
        <v>141665</v>
      </c>
    </row>
    <row r="4272" spans="94:95" ht="14.5" x14ac:dyDescent="0.3">
      <c r="CP4272" s="380">
        <v>332312</v>
      </c>
      <c r="CQ4272" s="380" t="s">
        <v>141665</v>
      </c>
    </row>
    <row r="4273" spans="94:95" ht="14.5" x14ac:dyDescent="0.3">
      <c r="CP4273" s="380">
        <v>332315</v>
      </c>
      <c r="CQ4273" s="380" t="s">
        <v>141665</v>
      </c>
    </row>
    <row r="4274" spans="94:95" ht="14.5" x14ac:dyDescent="0.3">
      <c r="CP4274" s="380">
        <v>332316</v>
      </c>
      <c r="CQ4274" s="380" t="s">
        <v>141665</v>
      </c>
    </row>
    <row r="4275" spans="94:95" ht="14.5" x14ac:dyDescent="0.3">
      <c r="CP4275" s="380">
        <v>332317</v>
      </c>
      <c r="CQ4275" s="380" t="s">
        <v>141665</v>
      </c>
    </row>
    <row r="4276" spans="94:95" ht="14.5" x14ac:dyDescent="0.3">
      <c r="CP4276" s="380">
        <v>332318</v>
      </c>
      <c r="CQ4276" s="380" t="s">
        <v>141665</v>
      </c>
    </row>
    <row r="4277" spans="94:95" ht="14.5" x14ac:dyDescent="0.3">
      <c r="CP4277" s="380">
        <v>332401</v>
      </c>
      <c r="CQ4277" s="380" t="s">
        <v>141665</v>
      </c>
    </row>
    <row r="4278" spans="94:95" ht="14.5" x14ac:dyDescent="0.3">
      <c r="CP4278" s="380">
        <v>332402</v>
      </c>
      <c r="CQ4278" s="380" t="s">
        <v>141665</v>
      </c>
    </row>
    <row r="4279" spans="94:95" ht="14.5" x14ac:dyDescent="0.3">
      <c r="CP4279" s="380">
        <v>332403</v>
      </c>
      <c r="CQ4279" s="380" t="s">
        <v>141665</v>
      </c>
    </row>
    <row r="4280" spans="94:95" ht="14.5" x14ac:dyDescent="0.3">
      <c r="CP4280" s="380">
        <v>332404</v>
      </c>
      <c r="CQ4280" s="380" t="s">
        <v>141665</v>
      </c>
    </row>
    <row r="4281" spans="94:95" ht="14.5" x14ac:dyDescent="0.3">
      <c r="CP4281" s="380">
        <v>332405</v>
      </c>
      <c r="CQ4281" s="380" t="s">
        <v>141665</v>
      </c>
    </row>
    <row r="4282" spans="94:95" ht="14.5" x14ac:dyDescent="0.3">
      <c r="CP4282" s="380">
        <v>332406</v>
      </c>
      <c r="CQ4282" s="380" t="s">
        <v>141665</v>
      </c>
    </row>
    <row r="4283" spans="94:95" ht="14.5" x14ac:dyDescent="0.3">
      <c r="CP4283" s="380">
        <v>332411</v>
      </c>
      <c r="CQ4283" s="380" t="s">
        <v>141665</v>
      </c>
    </row>
    <row r="4284" spans="94:95" ht="14.5" x14ac:dyDescent="0.3">
      <c r="CP4284" s="380">
        <v>332601</v>
      </c>
      <c r="CQ4284" s="380" t="s">
        <v>141665</v>
      </c>
    </row>
    <row r="4285" spans="94:95" ht="14.5" x14ac:dyDescent="0.3">
      <c r="CP4285" s="380">
        <v>332602</v>
      </c>
      <c r="CQ4285" s="380" t="s">
        <v>141665</v>
      </c>
    </row>
    <row r="4286" spans="94:95" ht="14.5" x14ac:dyDescent="0.3">
      <c r="CP4286" s="380">
        <v>332603</v>
      </c>
      <c r="CQ4286" s="380" t="s">
        <v>141665</v>
      </c>
    </row>
    <row r="4287" spans="94:95" ht="14.5" x14ac:dyDescent="0.3">
      <c r="CP4287" s="380">
        <v>332701</v>
      </c>
      <c r="CQ4287" s="380" t="s">
        <v>141665</v>
      </c>
    </row>
    <row r="4288" spans="94:95" ht="14.5" x14ac:dyDescent="0.3">
      <c r="CP4288" s="380">
        <v>332702</v>
      </c>
      <c r="CQ4288" s="380" t="s">
        <v>141665</v>
      </c>
    </row>
    <row r="4289" spans="94:95" ht="14.5" x14ac:dyDescent="0.3">
      <c r="CP4289" s="380">
        <v>332703</v>
      </c>
      <c r="CQ4289" s="380" t="s">
        <v>141665</v>
      </c>
    </row>
    <row r="4290" spans="94:95" ht="14.5" x14ac:dyDescent="0.3">
      <c r="CP4290" s="380">
        <v>332705</v>
      </c>
      <c r="CQ4290" s="380" t="s">
        <v>141665</v>
      </c>
    </row>
    <row r="4291" spans="94:95" ht="14.5" x14ac:dyDescent="0.3">
      <c r="CP4291" s="380">
        <v>332706</v>
      </c>
      <c r="CQ4291" s="380" t="s">
        <v>141665</v>
      </c>
    </row>
    <row r="4292" spans="94:95" ht="14.5" x14ac:dyDescent="0.3">
      <c r="CP4292" s="380">
        <v>332707</v>
      </c>
      <c r="CQ4292" s="380" t="s">
        <v>141665</v>
      </c>
    </row>
    <row r="4293" spans="94:95" ht="14.5" x14ac:dyDescent="0.3">
      <c r="CP4293" s="380">
        <v>332708</v>
      </c>
      <c r="CQ4293" s="380" t="s">
        <v>141665</v>
      </c>
    </row>
    <row r="4294" spans="94:95" ht="14.5" x14ac:dyDescent="0.3">
      <c r="CP4294" s="380">
        <v>332709</v>
      </c>
      <c r="CQ4294" s="380" t="s">
        <v>141665</v>
      </c>
    </row>
    <row r="4295" spans="94:95" ht="14.5" x14ac:dyDescent="0.3">
      <c r="CP4295" s="380">
        <v>332710</v>
      </c>
      <c r="CQ4295" s="380" t="s">
        <v>141665</v>
      </c>
    </row>
    <row r="4296" spans="94:95" ht="14.5" x14ac:dyDescent="0.3">
      <c r="CP4296" s="380">
        <v>332711</v>
      </c>
      <c r="CQ4296" s="380" t="s">
        <v>141665</v>
      </c>
    </row>
    <row r="4297" spans="94:95" ht="14.5" x14ac:dyDescent="0.3">
      <c r="CP4297" s="380">
        <v>332712</v>
      </c>
      <c r="CQ4297" s="380" t="s">
        <v>141665</v>
      </c>
    </row>
    <row r="4298" spans="94:95" ht="14.5" x14ac:dyDescent="0.3">
      <c r="CP4298" s="380">
        <v>332713</v>
      </c>
      <c r="CQ4298" s="380" t="s">
        <v>141665</v>
      </c>
    </row>
    <row r="4299" spans="94:95" ht="14.5" x14ac:dyDescent="0.3">
      <c r="CP4299" s="380">
        <v>332714</v>
      </c>
      <c r="CQ4299" s="380" t="s">
        <v>141665</v>
      </c>
    </row>
    <row r="4300" spans="94:95" ht="14.5" x14ac:dyDescent="0.3">
      <c r="CP4300" s="380">
        <v>332715</v>
      </c>
      <c r="CQ4300" s="380" t="s">
        <v>141665</v>
      </c>
    </row>
    <row r="4301" spans="94:95" ht="14.5" x14ac:dyDescent="0.3">
      <c r="CP4301" s="380">
        <v>332716</v>
      </c>
      <c r="CQ4301" s="380" t="s">
        <v>141665</v>
      </c>
    </row>
    <row r="4302" spans="94:95" ht="14.5" x14ac:dyDescent="0.3">
      <c r="CP4302" s="380">
        <v>332718</v>
      </c>
      <c r="CQ4302" s="380" t="s">
        <v>141665</v>
      </c>
    </row>
    <row r="4303" spans="94:95" ht="14.5" x14ac:dyDescent="0.3">
      <c r="CP4303" s="380">
        <v>332719</v>
      </c>
      <c r="CQ4303" s="380" t="s">
        <v>141665</v>
      </c>
    </row>
    <row r="4304" spans="94:95" ht="14.5" x14ac:dyDescent="0.3">
      <c r="CP4304" s="380">
        <v>332721</v>
      </c>
      <c r="CQ4304" s="380" t="s">
        <v>141665</v>
      </c>
    </row>
    <row r="4305" spans="94:95" ht="14.5" x14ac:dyDescent="0.3">
      <c r="CP4305" s="380">
        <v>332722</v>
      </c>
      <c r="CQ4305" s="380" t="s">
        <v>141665</v>
      </c>
    </row>
    <row r="4306" spans="94:95" ht="14.5" x14ac:dyDescent="0.3">
      <c r="CP4306" s="380">
        <v>332742</v>
      </c>
      <c r="CQ4306" s="380" t="s">
        <v>141665</v>
      </c>
    </row>
    <row r="4307" spans="94:95" ht="14.5" x14ac:dyDescent="0.3">
      <c r="CP4307" s="380">
        <v>332746</v>
      </c>
      <c r="CQ4307" s="380" t="s">
        <v>141665</v>
      </c>
    </row>
    <row r="4308" spans="94:95" ht="14.5" x14ac:dyDescent="0.3">
      <c r="CP4308" s="380">
        <v>333001</v>
      </c>
      <c r="CQ4308" s="380" t="s">
        <v>141665</v>
      </c>
    </row>
    <row r="4309" spans="94:95" ht="14.5" x14ac:dyDescent="0.3">
      <c r="CP4309" s="380">
        <v>333010</v>
      </c>
      <c r="CQ4309" s="380" t="s">
        <v>141665</v>
      </c>
    </row>
    <row r="4310" spans="94:95" ht="14.5" x14ac:dyDescent="0.3">
      <c r="CP4310" s="380">
        <v>333011</v>
      </c>
      <c r="CQ4310" s="380" t="s">
        <v>141665</v>
      </c>
    </row>
    <row r="4311" spans="94:95" ht="14.5" x14ac:dyDescent="0.3">
      <c r="CP4311" s="380">
        <v>333012</v>
      </c>
      <c r="CQ4311" s="380" t="s">
        <v>141665</v>
      </c>
    </row>
    <row r="4312" spans="94:95" ht="14.5" x14ac:dyDescent="0.3">
      <c r="CP4312" s="380">
        <v>333020</v>
      </c>
      <c r="CQ4312" s="380" t="s">
        <v>141665</v>
      </c>
    </row>
    <row r="4313" spans="94:95" ht="14.5" x14ac:dyDescent="0.3">
      <c r="CP4313" s="380">
        <v>333021</v>
      </c>
      <c r="CQ4313" s="380" t="s">
        <v>141665</v>
      </c>
    </row>
    <row r="4314" spans="94:95" ht="14.5" x14ac:dyDescent="0.3">
      <c r="CP4314" s="380">
        <v>333022</v>
      </c>
      <c r="CQ4314" s="380" t="s">
        <v>141665</v>
      </c>
    </row>
    <row r="4315" spans="94:95" ht="14.5" x14ac:dyDescent="0.3">
      <c r="CP4315" s="380">
        <v>333023</v>
      </c>
      <c r="CQ4315" s="380" t="s">
        <v>141665</v>
      </c>
    </row>
    <row r="4316" spans="94:95" ht="14.5" x14ac:dyDescent="0.3">
      <c r="CP4316" s="380">
        <v>333024</v>
      </c>
      <c r="CQ4316" s="380" t="s">
        <v>141665</v>
      </c>
    </row>
    <row r="4317" spans="94:95" ht="14.5" x14ac:dyDescent="0.3">
      <c r="CP4317" s="380">
        <v>333025</v>
      </c>
      <c r="CQ4317" s="380" t="s">
        <v>141665</v>
      </c>
    </row>
    <row r="4318" spans="94:95" ht="14.5" x14ac:dyDescent="0.3">
      <c r="CP4318" s="380">
        <v>333026</v>
      </c>
      <c r="CQ4318" s="380" t="s">
        <v>141665</v>
      </c>
    </row>
    <row r="4319" spans="94:95" ht="14.5" x14ac:dyDescent="0.3">
      <c r="CP4319" s="380">
        <v>333027</v>
      </c>
      <c r="CQ4319" s="380" t="s">
        <v>141665</v>
      </c>
    </row>
    <row r="4320" spans="94:95" ht="14.5" x14ac:dyDescent="0.3">
      <c r="CP4320" s="380">
        <v>333028</v>
      </c>
      <c r="CQ4320" s="380" t="s">
        <v>141665</v>
      </c>
    </row>
    <row r="4321" spans="94:95" ht="14.5" x14ac:dyDescent="0.3">
      <c r="CP4321" s="380">
        <v>333029</v>
      </c>
      <c r="CQ4321" s="380" t="s">
        <v>141665</v>
      </c>
    </row>
    <row r="4322" spans="94:95" ht="14.5" x14ac:dyDescent="0.3">
      <c r="CP4322" s="380">
        <v>333030</v>
      </c>
      <c r="CQ4322" s="380" t="s">
        <v>141665</v>
      </c>
    </row>
    <row r="4323" spans="94:95" ht="14.5" x14ac:dyDescent="0.3">
      <c r="CP4323" s="380">
        <v>333031</v>
      </c>
      <c r="CQ4323" s="380" t="s">
        <v>141665</v>
      </c>
    </row>
    <row r="4324" spans="94:95" ht="14.5" x14ac:dyDescent="0.3">
      <c r="CP4324" s="380">
        <v>333032</v>
      </c>
      <c r="CQ4324" s="380" t="s">
        <v>141665</v>
      </c>
    </row>
    <row r="4325" spans="94:95" ht="14.5" x14ac:dyDescent="0.3">
      <c r="CP4325" s="380">
        <v>333033</v>
      </c>
      <c r="CQ4325" s="380" t="s">
        <v>141665</v>
      </c>
    </row>
    <row r="4326" spans="94:95" ht="14.5" x14ac:dyDescent="0.3">
      <c r="CP4326" s="380">
        <v>333034</v>
      </c>
      <c r="CQ4326" s="380" t="s">
        <v>141665</v>
      </c>
    </row>
    <row r="4327" spans="94:95" ht="14.5" x14ac:dyDescent="0.3">
      <c r="CP4327" s="380">
        <v>333035</v>
      </c>
      <c r="CQ4327" s="380" t="s">
        <v>141665</v>
      </c>
    </row>
    <row r="4328" spans="94:95" ht="14.5" x14ac:dyDescent="0.3">
      <c r="CP4328" s="380">
        <v>333036</v>
      </c>
      <c r="CQ4328" s="380" t="s">
        <v>141665</v>
      </c>
    </row>
    <row r="4329" spans="94:95" ht="14.5" x14ac:dyDescent="0.3">
      <c r="CP4329" s="380">
        <v>333041</v>
      </c>
      <c r="CQ4329" s="380" t="s">
        <v>141665</v>
      </c>
    </row>
    <row r="4330" spans="94:95" ht="14.5" x14ac:dyDescent="0.3">
      <c r="CP4330" s="380">
        <v>333042</v>
      </c>
      <c r="CQ4330" s="380" t="s">
        <v>141665</v>
      </c>
    </row>
    <row r="4331" spans="94:95" ht="14.5" x14ac:dyDescent="0.3">
      <c r="CP4331" s="380">
        <v>333053</v>
      </c>
      <c r="CQ4331" s="380" t="s">
        <v>141665</v>
      </c>
    </row>
    <row r="4332" spans="94:95" ht="14.5" x14ac:dyDescent="0.3">
      <c r="CP4332" s="380">
        <v>333055</v>
      </c>
      <c r="CQ4332" s="380" t="s">
        <v>141665</v>
      </c>
    </row>
    <row r="4333" spans="94:95" ht="14.5" x14ac:dyDescent="0.3">
      <c r="CP4333" s="380">
        <v>333302</v>
      </c>
      <c r="CQ4333" s="380" t="s">
        <v>141665</v>
      </c>
    </row>
    <row r="4334" spans="94:95" ht="14.5" x14ac:dyDescent="0.3">
      <c r="CP4334" s="380">
        <v>333303</v>
      </c>
      <c r="CQ4334" s="380" t="s">
        <v>141665</v>
      </c>
    </row>
    <row r="4335" spans="94:95" ht="14.5" x14ac:dyDescent="0.3">
      <c r="CP4335" s="380">
        <v>333304</v>
      </c>
      <c r="CQ4335" s="380" t="s">
        <v>141665</v>
      </c>
    </row>
    <row r="4336" spans="94:95" ht="14.5" x14ac:dyDescent="0.3">
      <c r="CP4336" s="380">
        <v>333305</v>
      </c>
      <c r="CQ4336" s="380" t="s">
        <v>141665</v>
      </c>
    </row>
    <row r="4337" spans="94:95" ht="14.5" x14ac:dyDescent="0.3">
      <c r="CP4337" s="380">
        <v>333307</v>
      </c>
      <c r="CQ4337" s="380" t="s">
        <v>141665</v>
      </c>
    </row>
    <row r="4338" spans="94:95" ht="14.5" x14ac:dyDescent="0.3">
      <c r="CP4338" s="380">
        <v>333308</v>
      </c>
      <c r="CQ4338" s="380" t="s">
        <v>141665</v>
      </c>
    </row>
    <row r="4339" spans="94:95" ht="14.5" x14ac:dyDescent="0.3">
      <c r="CP4339" s="380">
        <v>333501</v>
      </c>
      <c r="CQ4339" s="380" t="s">
        <v>141665</v>
      </c>
    </row>
    <row r="4340" spans="94:95" ht="14.5" x14ac:dyDescent="0.3">
      <c r="CP4340" s="380">
        <v>333502</v>
      </c>
      <c r="CQ4340" s="380" t="s">
        <v>141665</v>
      </c>
    </row>
    <row r="4341" spans="94:95" ht="14.5" x14ac:dyDescent="0.3">
      <c r="CP4341" s="380">
        <v>333503</v>
      </c>
      <c r="CQ4341" s="380" t="s">
        <v>141665</v>
      </c>
    </row>
    <row r="4342" spans="94:95" ht="14.5" x14ac:dyDescent="0.3">
      <c r="CP4342" s="380">
        <v>333504</v>
      </c>
      <c r="CQ4342" s="380" t="s">
        <v>141665</v>
      </c>
    </row>
    <row r="4343" spans="94:95" ht="14.5" x14ac:dyDescent="0.3">
      <c r="CP4343" s="380">
        <v>333514</v>
      </c>
      <c r="CQ4343" s="380" t="s">
        <v>141665</v>
      </c>
    </row>
    <row r="4344" spans="94:95" ht="14.5" x14ac:dyDescent="0.3">
      <c r="CP4344" s="380">
        <v>333515</v>
      </c>
      <c r="CQ4344" s="380" t="s">
        <v>141665</v>
      </c>
    </row>
    <row r="4345" spans="94:95" ht="14.5" x14ac:dyDescent="0.3">
      <c r="CP4345" s="380">
        <v>333516</v>
      </c>
      <c r="CQ4345" s="380" t="s">
        <v>141665</v>
      </c>
    </row>
    <row r="4346" spans="94:95" ht="14.5" x14ac:dyDescent="0.3">
      <c r="CP4346" s="380">
        <v>333517</v>
      </c>
      <c r="CQ4346" s="380" t="s">
        <v>141665</v>
      </c>
    </row>
    <row r="4347" spans="94:95" ht="14.5" x14ac:dyDescent="0.3">
      <c r="CP4347" s="380">
        <v>333701</v>
      </c>
      <c r="CQ4347" s="380" t="s">
        <v>141665</v>
      </c>
    </row>
    <row r="4348" spans="94:95" ht="14.5" x14ac:dyDescent="0.3">
      <c r="CP4348" s="380">
        <v>333702</v>
      </c>
      <c r="CQ4348" s="380" t="s">
        <v>141665</v>
      </c>
    </row>
    <row r="4349" spans="94:95" ht="14.5" x14ac:dyDescent="0.3">
      <c r="CP4349" s="380">
        <v>333704</v>
      </c>
      <c r="CQ4349" s="380" t="s">
        <v>141665</v>
      </c>
    </row>
    <row r="4350" spans="94:95" ht="14.5" x14ac:dyDescent="0.3">
      <c r="CP4350" s="380">
        <v>333705</v>
      </c>
      <c r="CQ4350" s="380" t="s">
        <v>141665</v>
      </c>
    </row>
    <row r="4351" spans="94:95" ht="14.5" x14ac:dyDescent="0.3">
      <c r="CP4351" s="380">
        <v>333707</v>
      </c>
      <c r="CQ4351" s="380" t="s">
        <v>141665</v>
      </c>
    </row>
    <row r="4352" spans="94:95" ht="14.5" x14ac:dyDescent="0.3">
      <c r="CP4352" s="380">
        <v>333801</v>
      </c>
      <c r="CQ4352" s="380" t="s">
        <v>141665</v>
      </c>
    </row>
    <row r="4353" spans="94:95" ht="14.5" x14ac:dyDescent="0.3">
      <c r="CP4353" s="380">
        <v>334001</v>
      </c>
      <c r="CQ4353" s="380" t="s">
        <v>141665</v>
      </c>
    </row>
    <row r="4354" spans="94:95" ht="14.5" x14ac:dyDescent="0.3">
      <c r="CP4354" s="380">
        <v>334003</v>
      </c>
      <c r="CQ4354" s="380" t="s">
        <v>141665</v>
      </c>
    </row>
    <row r="4355" spans="94:95" ht="14.5" x14ac:dyDescent="0.3">
      <c r="CP4355" s="380">
        <v>334004</v>
      </c>
      <c r="CQ4355" s="380" t="s">
        <v>141665</v>
      </c>
    </row>
    <row r="4356" spans="94:95" ht="14.5" x14ac:dyDescent="0.3">
      <c r="CP4356" s="380">
        <v>334006</v>
      </c>
      <c r="CQ4356" s="380" t="s">
        <v>141665</v>
      </c>
    </row>
    <row r="4357" spans="94:95" ht="14.5" x14ac:dyDescent="0.3">
      <c r="CP4357" s="380">
        <v>334021</v>
      </c>
      <c r="CQ4357" s="380" t="s">
        <v>141665</v>
      </c>
    </row>
    <row r="4358" spans="94:95" ht="14.5" x14ac:dyDescent="0.3">
      <c r="CP4358" s="380">
        <v>334022</v>
      </c>
      <c r="CQ4358" s="380" t="s">
        <v>141665</v>
      </c>
    </row>
    <row r="4359" spans="94:95" ht="14.5" x14ac:dyDescent="0.3">
      <c r="CP4359" s="380">
        <v>334023</v>
      </c>
      <c r="CQ4359" s="380" t="s">
        <v>141665</v>
      </c>
    </row>
    <row r="4360" spans="94:95" ht="14.5" x14ac:dyDescent="0.3">
      <c r="CP4360" s="380">
        <v>334201</v>
      </c>
      <c r="CQ4360" s="380" t="s">
        <v>141665</v>
      </c>
    </row>
    <row r="4361" spans="94:95" ht="14.5" x14ac:dyDescent="0.3">
      <c r="CP4361" s="380">
        <v>334202</v>
      </c>
      <c r="CQ4361" s="380" t="s">
        <v>141665</v>
      </c>
    </row>
    <row r="4362" spans="94:95" ht="14.5" x14ac:dyDescent="0.3">
      <c r="CP4362" s="380">
        <v>334302</v>
      </c>
      <c r="CQ4362" s="380" t="s">
        <v>141665</v>
      </c>
    </row>
    <row r="4363" spans="94:95" ht="14.5" x14ac:dyDescent="0.3">
      <c r="CP4363" s="380">
        <v>334303</v>
      </c>
      <c r="CQ4363" s="380" t="s">
        <v>141665</v>
      </c>
    </row>
    <row r="4364" spans="94:95" ht="14.5" x14ac:dyDescent="0.3">
      <c r="CP4364" s="380">
        <v>334305</v>
      </c>
      <c r="CQ4364" s="380" t="s">
        <v>141665</v>
      </c>
    </row>
    <row r="4365" spans="94:95" ht="14.5" x14ac:dyDescent="0.3">
      <c r="CP4365" s="380">
        <v>334401</v>
      </c>
      <c r="CQ4365" s="380" t="s">
        <v>141665</v>
      </c>
    </row>
    <row r="4366" spans="94:95" ht="14.5" x14ac:dyDescent="0.3">
      <c r="CP4366" s="380">
        <v>334402</v>
      </c>
      <c r="CQ4366" s="380" t="s">
        <v>141665</v>
      </c>
    </row>
    <row r="4367" spans="94:95" ht="14.5" x14ac:dyDescent="0.3">
      <c r="CP4367" s="380">
        <v>334403</v>
      </c>
      <c r="CQ4367" s="380" t="s">
        <v>141665</v>
      </c>
    </row>
    <row r="4368" spans="94:95" ht="14.5" x14ac:dyDescent="0.3">
      <c r="CP4368" s="380">
        <v>334601</v>
      </c>
      <c r="CQ4368" s="380" t="s">
        <v>141665</v>
      </c>
    </row>
    <row r="4369" spans="94:95" ht="14.5" x14ac:dyDescent="0.3">
      <c r="CP4369" s="380">
        <v>334602</v>
      </c>
      <c r="CQ4369" s="380" t="s">
        <v>141665</v>
      </c>
    </row>
    <row r="4370" spans="94:95" ht="14.5" x14ac:dyDescent="0.3">
      <c r="CP4370" s="380">
        <v>334603</v>
      </c>
      <c r="CQ4370" s="380" t="s">
        <v>141665</v>
      </c>
    </row>
    <row r="4371" spans="94:95" ht="14.5" x14ac:dyDescent="0.3">
      <c r="CP4371" s="380">
        <v>334604</v>
      </c>
      <c r="CQ4371" s="380" t="s">
        <v>141665</v>
      </c>
    </row>
    <row r="4372" spans="94:95" ht="14.5" x14ac:dyDescent="0.3">
      <c r="CP4372" s="380">
        <v>334801</v>
      </c>
      <c r="CQ4372" s="380" t="s">
        <v>141665</v>
      </c>
    </row>
    <row r="4373" spans="94:95" ht="14.5" x14ac:dyDescent="0.3">
      <c r="CP4373" s="380">
        <v>334802</v>
      </c>
      <c r="CQ4373" s="380" t="s">
        <v>141665</v>
      </c>
    </row>
    <row r="4374" spans="94:95" ht="14.5" x14ac:dyDescent="0.3">
      <c r="CP4374" s="380">
        <v>334803</v>
      </c>
      <c r="CQ4374" s="380" t="s">
        <v>141665</v>
      </c>
    </row>
    <row r="4375" spans="94:95" ht="14.5" x14ac:dyDescent="0.3">
      <c r="CP4375" s="380">
        <v>334804</v>
      </c>
      <c r="CQ4375" s="380" t="s">
        <v>141665</v>
      </c>
    </row>
    <row r="4376" spans="94:95" ht="14.5" x14ac:dyDescent="0.3">
      <c r="CP4376" s="380">
        <v>334808</v>
      </c>
      <c r="CQ4376" s="380" t="s">
        <v>141665</v>
      </c>
    </row>
    <row r="4377" spans="94:95" ht="14.5" x14ac:dyDescent="0.3">
      <c r="CP4377" s="380">
        <v>335001</v>
      </c>
      <c r="CQ4377" s="380" t="s">
        <v>141665</v>
      </c>
    </row>
    <row r="4378" spans="94:95" ht="14.5" x14ac:dyDescent="0.3">
      <c r="CP4378" s="380">
        <v>335002</v>
      </c>
      <c r="CQ4378" s="380" t="s">
        <v>141665</v>
      </c>
    </row>
    <row r="4379" spans="94:95" ht="14.5" x14ac:dyDescent="0.3">
      <c r="CP4379" s="380">
        <v>335021</v>
      </c>
      <c r="CQ4379" s="380" t="s">
        <v>141665</v>
      </c>
    </row>
    <row r="4380" spans="94:95" ht="14.5" x14ac:dyDescent="0.3">
      <c r="CP4380" s="380">
        <v>335022</v>
      </c>
      <c r="CQ4380" s="380" t="s">
        <v>141665</v>
      </c>
    </row>
    <row r="4381" spans="94:95" ht="14.5" x14ac:dyDescent="0.3">
      <c r="CP4381" s="380">
        <v>335023</v>
      </c>
      <c r="CQ4381" s="380" t="s">
        <v>141665</v>
      </c>
    </row>
    <row r="4382" spans="94:95" ht="14.5" x14ac:dyDescent="0.3">
      <c r="CP4382" s="380">
        <v>335024</v>
      </c>
      <c r="CQ4382" s="380" t="s">
        <v>141665</v>
      </c>
    </row>
    <row r="4383" spans="94:95" ht="14.5" x14ac:dyDescent="0.3">
      <c r="CP4383" s="380">
        <v>335025</v>
      </c>
      <c r="CQ4383" s="380" t="s">
        <v>141665</v>
      </c>
    </row>
    <row r="4384" spans="94:95" ht="14.5" x14ac:dyDescent="0.3">
      <c r="CP4384" s="380">
        <v>335027</v>
      </c>
      <c r="CQ4384" s="380" t="s">
        <v>141665</v>
      </c>
    </row>
    <row r="4385" spans="94:95" ht="14.5" x14ac:dyDescent="0.3">
      <c r="CP4385" s="380">
        <v>335037</v>
      </c>
      <c r="CQ4385" s="380" t="s">
        <v>141665</v>
      </c>
    </row>
    <row r="4386" spans="94:95" ht="14.5" x14ac:dyDescent="0.3">
      <c r="CP4386" s="380">
        <v>335038</v>
      </c>
      <c r="CQ4386" s="380" t="s">
        <v>141665</v>
      </c>
    </row>
    <row r="4387" spans="94:95" ht="14.5" x14ac:dyDescent="0.3">
      <c r="CP4387" s="380">
        <v>335039</v>
      </c>
      <c r="CQ4387" s="380" t="s">
        <v>141665</v>
      </c>
    </row>
    <row r="4388" spans="94:95" ht="14.5" x14ac:dyDescent="0.3">
      <c r="CP4388" s="380">
        <v>335040</v>
      </c>
      <c r="CQ4388" s="380" t="s">
        <v>141665</v>
      </c>
    </row>
    <row r="4389" spans="94:95" ht="14.5" x14ac:dyDescent="0.3">
      <c r="CP4389" s="380">
        <v>335041</v>
      </c>
      <c r="CQ4389" s="380" t="s">
        <v>141665</v>
      </c>
    </row>
    <row r="4390" spans="94:95" ht="14.5" x14ac:dyDescent="0.3">
      <c r="CP4390" s="380">
        <v>335051</v>
      </c>
      <c r="CQ4390" s="380" t="s">
        <v>141665</v>
      </c>
    </row>
    <row r="4391" spans="94:95" ht="14.5" x14ac:dyDescent="0.3">
      <c r="CP4391" s="380">
        <v>335061</v>
      </c>
      <c r="CQ4391" s="380" t="s">
        <v>141665</v>
      </c>
    </row>
    <row r="4392" spans="94:95" ht="14.5" x14ac:dyDescent="0.3">
      <c r="CP4392" s="380">
        <v>335062</v>
      </c>
      <c r="CQ4392" s="380" t="s">
        <v>141665</v>
      </c>
    </row>
    <row r="4393" spans="94:95" ht="14.5" x14ac:dyDescent="0.3">
      <c r="CP4393" s="380">
        <v>335063</v>
      </c>
      <c r="CQ4393" s="380" t="s">
        <v>141665</v>
      </c>
    </row>
    <row r="4394" spans="94:95" ht="14.5" x14ac:dyDescent="0.3">
      <c r="CP4394" s="380">
        <v>335064</v>
      </c>
      <c r="CQ4394" s="380" t="s">
        <v>141665</v>
      </c>
    </row>
    <row r="4395" spans="94:95" ht="14.5" x14ac:dyDescent="0.3">
      <c r="CP4395" s="380">
        <v>335065</v>
      </c>
      <c r="CQ4395" s="380" t="s">
        <v>141665</v>
      </c>
    </row>
    <row r="4396" spans="94:95" ht="14.5" x14ac:dyDescent="0.3">
      <c r="CP4396" s="380">
        <v>335073</v>
      </c>
      <c r="CQ4396" s="380" t="s">
        <v>141665</v>
      </c>
    </row>
    <row r="4397" spans="94:95" ht="14.5" x14ac:dyDescent="0.3">
      <c r="CP4397" s="380">
        <v>335501</v>
      </c>
      <c r="CQ4397" s="380" t="s">
        <v>141665</v>
      </c>
    </row>
    <row r="4398" spans="94:95" ht="14.5" x14ac:dyDescent="0.3">
      <c r="CP4398" s="380">
        <v>335502</v>
      </c>
      <c r="CQ4398" s="380" t="s">
        <v>141665</v>
      </c>
    </row>
    <row r="4399" spans="94:95" ht="14.5" x14ac:dyDescent="0.3">
      <c r="CP4399" s="380">
        <v>335503</v>
      </c>
      <c r="CQ4399" s="380" t="s">
        <v>141665</v>
      </c>
    </row>
    <row r="4400" spans="94:95" ht="14.5" x14ac:dyDescent="0.3">
      <c r="CP4400" s="380">
        <v>335504</v>
      </c>
      <c r="CQ4400" s="380" t="s">
        <v>141665</v>
      </c>
    </row>
    <row r="4401" spans="94:95" ht="14.5" x14ac:dyDescent="0.3">
      <c r="CP4401" s="380">
        <v>335511</v>
      </c>
      <c r="CQ4401" s="380" t="s">
        <v>141665</v>
      </c>
    </row>
    <row r="4402" spans="94:95" ht="14.5" x14ac:dyDescent="0.3">
      <c r="CP4402" s="380">
        <v>335512</v>
      </c>
      <c r="CQ4402" s="380" t="s">
        <v>141665</v>
      </c>
    </row>
    <row r="4403" spans="94:95" ht="14.5" x14ac:dyDescent="0.3">
      <c r="CP4403" s="380">
        <v>335513</v>
      </c>
      <c r="CQ4403" s="380" t="s">
        <v>141665</v>
      </c>
    </row>
    <row r="4404" spans="94:95" ht="14.5" x14ac:dyDescent="0.3">
      <c r="CP4404" s="380">
        <v>335522</v>
      </c>
      <c r="CQ4404" s="380" t="s">
        <v>141665</v>
      </c>
    </row>
    <row r="4405" spans="94:95" ht="14.5" x14ac:dyDescent="0.3">
      <c r="CP4405" s="380">
        <v>335523</v>
      </c>
      <c r="CQ4405" s="380" t="s">
        <v>141665</v>
      </c>
    </row>
    <row r="4406" spans="94:95" ht="14.5" x14ac:dyDescent="0.3">
      <c r="CP4406" s="380">
        <v>335524</v>
      </c>
      <c r="CQ4406" s="380" t="s">
        <v>141665</v>
      </c>
    </row>
    <row r="4407" spans="94:95" ht="14.5" x14ac:dyDescent="0.3">
      <c r="CP4407" s="380">
        <v>335525</v>
      </c>
      <c r="CQ4407" s="380" t="s">
        <v>141665</v>
      </c>
    </row>
    <row r="4408" spans="94:95" ht="14.5" x14ac:dyDescent="0.3">
      <c r="CP4408" s="380">
        <v>335526</v>
      </c>
      <c r="CQ4408" s="380" t="s">
        <v>141665</v>
      </c>
    </row>
    <row r="4409" spans="94:95" ht="14.5" x14ac:dyDescent="0.3">
      <c r="CP4409" s="380">
        <v>335701</v>
      </c>
      <c r="CQ4409" s="380" t="s">
        <v>141665</v>
      </c>
    </row>
    <row r="4410" spans="94:95" ht="14.5" x14ac:dyDescent="0.3">
      <c r="CP4410" s="380">
        <v>335702</v>
      </c>
      <c r="CQ4410" s="380" t="s">
        <v>141665</v>
      </c>
    </row>
    <row r="4411" spans="94:95" ht="14.5" x14ac:dyDescent="0.3">
      <c r="CP4411" s="380">
        <v>335703</v>
      </c>
      <c r="CQ4411" s="380" t="s">
        <v>141665</v>
      </c>
    </row>
    <row r="4412" spans="94:95" ht="14.5" x14ac:dyDescent="0.3">
      <c r="CP4412" s="380">
        <v>335704</v>
      </c>
      <c r="CQ4412" s="380" t="s">
        <v>141665</v>
      </c>
    </row>
    <row r="4413" spans="94:95" ht="14.5" x14ac:dyDescent="0.3">
      <c r="CP4413" s="380">
        <v>335705</v>
      </c>
      <c r="CQ4413" s="380" t="s">
        <v>141665</v>
      </c>
    </row>
    <row r="4414" spans="94:95" ht="14.5" x14ac:dyDescent="0.3">
      <c r="CP4414" s="380">
        <v>335707</v>
      </c>
      <c r="CQ4414" s="380" t="s">
        <v>141665</v>
      </c>
    </row>
    <row r="4415" spans="94:95" ht="14.5" x14ac:dyDescent="0.3">
      <c r="CP4415" s="380">
        <v>335708</v>
      </c>
      <c r="CQ4415" s="380" t="s">
        <v>141665</v>
      </c>
    </row>
    <row r="4416" spans="94:95" ht="14.5" x14ac:dyDescent="0.3">
      <c r="CP4416" s="380">
        <v>335711</v>
      </c>
      <c r="CQ4416" s="380" t="s">
        <v>141665</v>
      </c>
    </row>
    <row r="4417" spans="94:95" ht="14.5" x14ac:dyDescent="0.3">
      <c r="CP4417" s="380">
        <v>335801</v>
      </c>
      <c r="CQ4417" s="380" t="s">
        <v>141665</v>
      </c>
    </row>
    <row r="4418" spans="94:95" ht="14.5" x14ac:dyDescent="0.3">
      <c r="CP4418" s="380">
        <v>335802</v>
      </c>
      <c r="CQ4418" s="380" t="s">
        <v>141665</v>
      </c>
    </row>
    <row r="4419" spans="94:95" ht="14.5" x14ac:dyDescent="0.3">
      <c r="CP4419" s="380">
        <v>335803</v>
      </c>
      <c r="CQ4419" s="380" t="s">
        <v>141665</v>
      </c>
    </row>
    <row r="4420" spans="94:95" ht="14.5" x14ac:dyDescent="0.3">
      <c r="CP4420" s="380">
        <v>335804</v>
      </c>
      <c r="CQ4420" s="380" t="s">
        <v>141665</v>
      </c>
    </row>
    <row r="4421" spans="94:95" ht="14.5" x14ac:dyDescent="0.3">
      <c r="CP4421" s="380">
        <v>335805</v>
      </c>
      <c r="CQ4421" s="380" t="s">
        <v>141665</v>
      </c>
    </row>
    <row r="4422" spans="94:95" ht="14.5" x14ac:dyDescent="0.3">
      <c r="CP4422" s="380">
        <v>335901</v>
      </c>
      <c r="CQ4422" s="380" t="s">
        <v>141665</v>
      </c>
    </row>
    <row r="4423" spans="94:95" ht="14.5" x14ac:dyDescent="0.3">
      <c r="CP4423" s="380">
        <v>341001</v>
      </c>
      <c r="CQ4423" s="380" t="s">
        <v>141665</v>
      </c>
    </row>
    <row r="4424" spans="94:95" ht="14.5" x14ac:dyDescent="0.3">
      <c r="CP4424" s="380">
        <v>341020</v>
      </c>
      <c r="CQ4424" s="380" t="s">
        <v>141665</v>
      </c>
    </row>
    <row r="4425" spans="94:95" ht="14.5" x14ac:dyDescent="0.3">
      <c r="CP4425" s="380">
        <v>341021</v>
      </c>
      <c r="CQ4425" s="380" t="s">
        <v>141665</v>
      </c>
    </row>
    <row r="4426" spans="94:95" ht="14.5" x14ac:dyDescent="0.3">
      <c r="CP4426" s="380">
        <v>341022</v>
      </c>
      <c r="CQ4426" s="380" t="s">
        <v>141665</v>
      </c>
    </row>
    <row r="4427" spans="94:95" ht="14.5" x14ac:dyDescent="0.3">
      <c r="CP4427" s="380">
        <v>341023</v>
      </c>
      <c r="CQ4427" s="380" t="s">
        <v>141665</v>
      </c>
    </row>
    <row r="4428" spans="94:95" ht="14.5" x14ac:dyDescent="0.3">
      <c r="CP4428" s="380">
        <v>341024</v>
      </c>
      <c r="CQ4428" s="380" t="s">
        <v>141665</v>
      </c>
    </row>
    <row r="4429" spans="94:95" ht="14.5" x14ac:dyDescent="0.3">
      <c r="CP4429" s="380">
        <v>341025</v>
      </c>
      <c r="CQ4429" s="380" t="s">
        <v>141665</v>
      </c>
    </row>
    <row r="4430" spans="94:95" ht="14.5" x14ac:dyDescent="0.3">
      <c r="CP4430" s="380">
        <v>341026</v>
      </c>
      <c r="CQ4430" s="380" t="s">
        <v>141665</v>
      </c>
    </row>
    <row r="4431" spans="94:95" ht="14.5" x14ac:dyDescent="0.3">
      <c r="CP4431" s="380">
        <v>341027</v>
      </c>
      <c r="CQ4431" s="380" t="s">
        <v>141665</v>
      </c>
    </row>
    <row r="4432" spans="94:95" ht="14.5" x14ac:dyDescent="0.3">
      <c r="CP4432" s="380">
        <v>341028</v>
      </c>
      <c r="CQ4432" s="380" t="s">
        <v>141665</v>
      </c>
    </row>
    <row r="4433" spans="94:95" ht="14.5" x14ac:dyDescent="0.3">
      <c r="CP4433" s="380">
        <v>341029</v>
      </c>
      <c r="CQ4433" s="380" t="s">
        <v>141665</v>
      </c>
    </row>
    <row r="4434" spans="94:95" ht="14.5" x14ac:dyDescent="0.3">
      <c r="CP4434" s="380">
        <v>341030</v>
      </c>
      <c r="CQ4434" s="380" t="s">
        <v>141665</v>
      </c>
    </row>
    <row r="4435" spans="94:95" ht="14.5" x14ac:dyDescent="0.3">
      <c r="CP4435" s="380">
        <v>341031</v>
      </c>
      <c r="CQ4435" s="380" t="s">
        <v>141665</v>
      </c>
    </row>
    <row r="4436" spans="94:95" ht="14.5" x14ac:dyDescent="0.3">
      <c r="CP4436" s="380">
        <v>341301</v>
      </c>
      <c r="CQ4436" s="380" t="s">
        <v>141665</v>
      </c>
    </row>
    <row r="4437" spans="94:95" ht="14.5" x14ac:dyDescent="0.3">
      <c r="CP4437" s="380">
        <v>341302</v>
      </c>
      <c r="CQ4437" s="380" t="s">
        <v>141665</v>
      </c>
    </row>
    <row r="4438" spans="94:95" ht="14.5" x14ac:dyDescent="0.3">
      <c r="CP4438" s="380">
        <v>341303</v>
      </c>
      <c r="CQ4438" s="380" t="s">
        <v>141665</v>
      </c>
    </row>
    <row r="4439" spans="94:95" ht="14.5" x14ac:dyDescent="0.3">
      <c r="CP4439" s="380">
        <v>341304</v>
      </c>
      <c r="CQ4439" s="380" t="s">
        <v>141665</v>
      </c>
    </row>
    <row r="4440" spans="94:95" ht="14.5" x14ac:dyDescent="0.3">
      <c r="CP4440" s="380">
        <v>341305</v>
      </c>
      <c r="CQ4440" s="380" t="s">
        <v>141665</v>
      </c>
    </row>
    <row r="4441" spans="94:95" ht="14.5" x14ac:dyDescent="0.3">
      <c r="CP4441" s="380">
        <v>341306</v>
      </c>
      <c r="CQ4441" s="380" t="s">
        <v>141665</v>
      </c>
    </row>
    <row r="4442" spans="94:95" ht="14.5" x14ac:dyDescent="0.3">
      <c r="CP4442" s="380">
        <v>341316</v>
      </c>
      <c r="CQ4442" s="380" t="s">
        <v>141665</v>
      </c>
    </row>
    <row r="4443" spans="94:95" ht="14.5" x14ac:dyDescent="0.3">
      <c r="CP4443" s="380">
        <v>341317</v>
      </c>
      <c r="CQ4443" s="380" t="s">
        <v>141665</v>
      </c>
    </row>
    <row r="4444" spans="94:95" ht="14.5" x14ac:dyDescent="0.3">
      <c r="CP4444" s="380">
        <v>341318</v>
      </c>
      <c r="CQ4444" s="380" t="s">
        <v>141665</v>
      </c>
    </row>
    <row r="4445" spans="94:95" ht="14.5" x14ac:dyDescent="0.3">
      <c r="CP4445" s="380">
        <v>341319</v>
      </c>
      <c r="CQ4445" s="380" t="s">
        <v>141665</v>
      </c>
    </row>
    <row r="4446" spans="94:95" ht="14.5" x14ac:dyDescent="0.3">
      <c r="CP4446" s="380">
        <v>341501</v>
      </c>
      <c r="CQ4446" s="380" t="s">
        <v>141665</v>
      </c>
    </row>
    <row r="4447" spans="94:95" ht="14.5" x14ac:dyDescent="0.3">
      <c r="CP4447" s="380">
        <v>341502</v>
      </c>
      <c r="CQ4447" s="380" t="s">
        <v>141665</v>
      </c>
    </row>
    <row r="4448" spans="94:95" ht="14.5" x14ac:dyDescent="0.3">
      <c r="CP4448" s="380">
        <v>341503</v>
      </c>
      <c r="CQ4448" s="380" t="s">
        <v>141665</v>
      </c>
    </row>
    <row r="4449" spans="94:95" ht="14.5" x14ac:dyDescent="0.3">
      <c r="CP4449" s="380">
        <v>341504</v>
      </c>
      <c r="CQ4449" s="380" t="s">
        <v>141665</v>
      </c>
    </row>
    <row r="4450" spans="94:95" ht="14.5" x14ac:dyDescent="0.3">
      <c r="CP4450" s="380">
        <v>341505</v>
      </c>
      <c r="CQ4450" s="380" t="s">
        <v>141665</v>
      </c>
    </row>
    <row r="4451" spans="94:95" ht="14.5" x14ac:dyDescent="0.3">
      <c r="CP4451" s="380">
        <v>341506</v>
      </c>
      <c r="CQ4451" s="380" t="s">
        <v>141665</v>
      </c>
    </row>
    <row r="4452" spans="94:95" ht="14.5" x14ac:dyDescent="0.3">
      <c r="CP4452" s="380">
        <v>341507</v>
      </c>
      <c r="CQ4452" s="380" t="s">
        <v>141665</v>
      </c>
    </row>
    <row r="4453" spans="94:95" ht="14.5" x14ac:dyDescent="0.3">
      <c r="CP4453" s="380">
        <v>341508</v>
      </c>
      <c r="CQ4453" s="380" t="s">
        <v>141665</v>
      </c>
    </row>
    <row r="4454" spans="94:95" ht="14.5" x14ac:dyDescent="0.3">
      <c r="CP4454" s="380">
        <v>341509</v>
      </c>
      <c r="CQ4454" s="380" t="s">
        <v>141665</v>
      </c>
    </row>
    <row r="4455" spans="94:95" ht="14.5" x14ac:dyDescent="0.3">
      <c r="CP4455" s="380">
        <v>341510</v>
      </c>
      <c r="CQ4455" s="380" t="s">
        <v>141665</v>
      </c>
    </row>
    <row r="4456" spans="94:95" ht="14.5" x14ac:dyDescent="0.3">
      <c r="CP4456" s="380">
        <v>341511</v>
      </c>
      <c r="CQ4456" s="380" t="s">
        <v>141665</v>
      </c>
    </row>
    <row r="4457" spans="94:95" ht="14.5" x14ac:dyDescent="0.3">
      <c r="CP4457" s="380">
        <v>341512</v>
      </c>
      <c r="CQ4457" s="380" t="s">
        <v>141665</v>
      </c>
    </row>
    <row r="4458" spans="94:95" ht="14.5" x14ac:dyDescent="0.3">
      <c r="CP4458" s="380">
        <v>341513</v>
      </c>
      <c r="CQ4458" s="380" t="s">
        <v>141665</v>
      </c>
    </row>
    <row r="4459" spans="94:95" ht="14.5" x14ac:dyDescent="0.3">
      <c r="CP4459" s="380">
        <v>341514</v>
      </c>
      <c r="CQ4459" s="380" t="s">
        <v>141665</v>
      </c>
    </row>
    <row r="4460" spans="94:95" ht="14.5" x14ac:dyDescent="0.3">
      <c r="CP4460" s="380">
        <v>341515</v>
      </c>
      <c r="CQ4460" s="380" t="s">
        <v>141665</v>
      </c>
    </row>
    <row r="4461" spans="94:95" ht="14.5" x14ac:dyDescent="0.3">
      <c r="CP4461" s="380">
        <v>341516</v>
      </c>
      <c r="CQ4461" s="380" t="s">
        <v>141665</v>
      </c>
    </row>
    <row r="4462" spans="94:95" ht="14.5" x14ac:dyDescent="0.3">
      <c r="CP4462" s="380">
        <v>341517</v>
      </c>
      <c r="CQ4462" s="380" t="s">
        <v>141665</v>
      </c>
    </row>
    <row r="4463" spans="94:95" ht="14.5" x14ac:dyDescent="0.3">
      <c r="CP4463" s="380">
        <v>341518</v>
      </c>
      <c r="CQ4463" s="380" t="s">
        <v>141665</v>
      </c>
    </row>
    <row r="4464" spans="94:95" ht="14.5" x14ac:dyDescent="0.3">
      <c r="CP4464" s="380">
        <v>341519</v>
      </c>
      <c r="CQ4464" s="380" t="s">
        <v>141665</v>
      </c>
    </row>
    <row r="4465" spans="94:95" ht="14.5" x14ac:dyDescent="0.3">
      <c r="CP4465" s="380">
        <v>341520</v>
      </c>
      <c r="CQ4465" s="380" t="s">
        <v>141665</v>
      </c>
    </row>
    <row r="4466" spans="94:95" ht="14.5" x14ac:dyDescent="0.3">
      <c r="CP4466" s="380">
        <v>341533</v>
      </c>
      <c r="CQ4466" s="380" t="s">
        <v>141665</v>
      </c>
    </row>
    <row r="4467" spans="94:95" ht="14.5" x14ac:dyDescent="0.3">
      <c r="CP4467" s="380">
        <v>341542</v>
      </c>
      <c r="CQ4467" s="380" t="s">
        <v>141665</v>
      </c>
    </row>
    <row r="4468" spans="94:95" ht="14.5" x14ac:dyDescent="0.3">
      <c r="CP4468" s="380">
        <v>341551</v>
      </c>
      <c r="CQ4468" s="380" t="s">
        <v>141665</v>
      </c>
    </row>
    <row r="4469" spans="94:95" ht="14.5" x14ac:dyDescent="0.3">
      <c r="CP4469" s="380">
        <v>342001</v>
      </c>
      <c r="CQ4469" s="380" t="s">
        <v>141665</v>
      </c>
    </row>
    <row r="4470" spans="94:95" ht="14.5" x14ac:dyDescent="0.3">
      <c r="CP4470" s="380">
        <v>342002</v>
      </c>
      <c r="CQ4470" s="380" t="s">
        <v>141665</v>
      </c>
    </row>
    <row r="4471" spans="94:95" ht="14.5" x14ac:dyDescent="0.3">
      <c r="CP4471" s="380">
        <v>342003</v>
      </c>
      <c r="CQ4471" s="380" t="s">
        <v>141665</v>
      </c>
    </row>
    <row r="4472" spans="94:95" ht="14.5" x14ac:dyDescent="0.3">
      <c r="CP4472" s="380">
        <v>342005</v>
      </c>
      <c r="CQ4472" s="380" t="s">
        <v>141665</v>
      </c>
    </row>
    <row r="4473" spans="94:95" ht="14.5" x14ac:dyDescent="0.3">
      <c r="CP4473" s="380">
        <v>342006</v>
      </c>
      <c r="CQ4473" s="380" t="s">
        <v>141665</v>
      </c>
    </row>
    <row r="4474" spans="94:95" ht="14.5" x14ac:dyDescent="0.3">
      <c r="CP4474" s="380">
        <v>342007</v>
      </c>
      <c r="CQ4474" s="380" t="s">
        <v>141665</v>
      </c>
    </row>
    <row r="4475" spans="94:95" ht="14.5" x14ac:dyDescent="0.3">
      <c r="CP4475" s="380">
        <v>342008</v>
      </c>
      <c r="CQ4475" s="380" t="s">
        <v>141665</v>
      </c>
    </row>
    <row r="4476" spans="94:95" ht="14.5" x14ac:dyDescent="0.3">
      <c r="CP4476" s="380">
        <v>342011</v>
      </c>
      <c r="CQ4476" s="380" t="s">
        <v>141665</v>
      </c>
    </row>
    <row r="4477" spans="94:95" ht="14.5" x14ac:dyDescent="0.3">
      <c r="CP4477" s="380">
        <v>342012</v>
      </c>
      <c r="CQ4477" s="380" t="s">
        <v>141665</v>
      </c>
    </row>
    <row r="4478" spans="94:95" ht="14.5" x14ac:dyDescent="0.3">
      <c r="CP4478" s="380">
        <v>342013</v>
      </c>
      <c r="CQ4478" s="380" t="s">
        <v>141665</v>
      </c>
    </row>
    <row r="4479" spans="94:95" ht="14.5" x14ac:dyDescent="0.3">
      <c r="CP4479" s="380">
        <v>342014</v>
      </c>
      <c r="CQ4479" s="380" t="s">
        <v>141665</v>
      </c>
    </row>
    <row r="4480" spans="94:95" ht="14.5" x14ac:dyDescent="0.3">
      <c r="CP4480" s="380">
        <v>342015</v>
      </c>
      <c r="CQ4480" s="380" t="s">
        <v>141665</v>
      </c>
    </row>
    <row r="4481" spans="94:95" ht="14.5" x14ac:dyDescent="0.3">
      <c r="CP4481" s="380">
        <v>342021</v>
      </c>
      <c r="CQ4481" s="380" t="s">
        <v>141665</v>
      </c>
    </row>
    <row r="4482" spans="94:95" ht="14.5" x14ac:dyDescent="0.3">
      <c r="CP4482" s="380">
        <v>342022</v>
      </c>
      <c r="CQ4482" s="380" t="s">
        <v>141665</v>
      </c>
    </row>
    <row r="4483" spans="94:95" ht="14.5" x14ac:dyDescent="0.3">
      <c r="CP4483" s="380">
        <v>342023</v>
      </c>
      <c r="CQ4483" s="380" t="s">
        <v>141665</v>
      </c>
    </row>
    <row r="4484" spans="94:95" ht="14.5" x14ac:dyDescent="0.3">
      <c r="CP4484" s="380">
        <v>342024</v>
      </c>
      <c r="CQ4484" s="380" t="s">
        <v>141665</v>
      </c>
    </row>
    <row r="4485" spans="94:95" ht="14.5" x14ac:dyDescent="0.3">
      <c r="CP4485" s="380">
        <v>342025</v>
      </c>
      <c r="CQ4485" s="380" t="s">
        <v>141665</v>
      </c>
    </row>
    <row r="4486" spans="94:95" ht="14.5" x14ac:dyDescent="0.3">
      <c r="CP4486" s="380">
        <v>342026</v>
      </c>
      <c r="CQ4486" s="380" t="s">
        <v>141665</v>
      </c>
    </row>
    <row r="4487" spans="94:95" ht="14.5" x14ac:dyDescent="0.3">
      <c r="CP4487" s="380">
        <v>342027</v>
      </c>
      <c r="CQ4487" s="380" t="s">
        <v>141665</v>
      </c>
    </row>
    <row r="4488" spans="94:95" ht="14.5" x14ac:dyDescent="0.3">
      <c r="CP4488" s="380">
        <v>342028</v>
      </c>
      <c r="CQ4488" s="380" t="s">
        <v>141665</v>
      </c>
    </row>
    <row r="4489" spans="94:95" ht="14.5" x14ac:dyDescent="0.3">
      <c r="CP4489" s="380">
        <v>342029</v>
      </c>
      <c r="CQ4489" s="380" t="s">
        <v>141665</v>
      </c>
    </row>
    <row r="4490" spans="94:95" ht="14.5" x14ac:dyDescent="0.3">
      <c r="CP4490" s="380">
        <v>342030</v>
      </c>
      <c r="CQ4490" s="380" t="s">
        <v>141665</v>
      </c>
    </row>
    <row r="4491" spans="94:95" ht="14.5" x14ac:dyDescent="0.3">
      <c r="CP4491" s="380">
        <v>342037</v>
      </c>
      <c r="CQ4491" s="380" t="s">
        <v>141665</v>
      </c>
    </row>
    <row r="4492" spans="94:95" ht="14.5" x14ac:dyDescent="0.3">
      <c r="CP4492" s="380">
        <v>342301</v>
      </c>
      <c r="CQ4492" s="380" t="s">
        <v>141665</v>
      </c>
    </row>
    <row r="4493" spans="94:95" ht="14.5" x14ac:dyDescent="0.3">
      <c r="CP4493" s="380">
        <v>342302</v>
      </c>
      <c r="CQ4493" s="380" t="s">
        <v>141665</v>
      </c>
    </row>
    <row r="4494" spans="94:95" ht="14.5" x14ac:dyDescent="0.3">
      <c r="CP4494" s="380">
        <v>342303</v>
      </c>
      <c r="CQ4494" s="380" t="s">
        <v>141665</v>
      </c>
    </row>
    <row r="4495" spans="94:95" ht="14.5" x14ac:dyDescent="0.3">
      <c r="CP4495" s="380">
        <v>342304</v>
      </c>
      <c r="CQ4495" s="380" t="s">
        <v>141665</v>
      </c>
    </row>
    <row r="4496" spans="94:95" ht="14.5" x14ac:dyDescent="0.3">
      <c r="CP4496" s="380">
        <v>342305</v>
      </c>
      <c r="CQ4496" s="380" t="s">
        <v>141665</v>
      </c>
    </row>
    <row r="4497" spans="94:95" ht="14.5" x14ac:dyDescent="0.3">
      <c r="CP4497" s="380">
        <v>342306</v>
      </c>
      <c r="CQ4497" s="380" t="s">
        <v>141665</v>
      </c>
    </row>
    <row r="4498" spans="94:95" ht="14.5" x14ac:dyDescent="0.3">
      <c r="CP4498" s="380">
        <v>342307</v>
      </c>
      <c r="CQ4498" s="380" t="s">
        <v>141665</v>
      </c>
    </row>
    <row r="4499" spans="94:95" ht="14.5" x14ac:dyDescent="0.3">
      <c r="CP4499" s="380">
        <v>342308</v>
      </c>
      <c r="CQ4499" s="380" t="s">
        <v>141665</v>
      </c>
    </row>
    <row r="4500" spans="94:95" ht="14.5" x14ac:dyDescent="0.3">
      <c r="CP4500" s="380">
        <v>342309</v>
      </c>
      <c r="CQ4500" s="380" t="s">
        <v>141665</v>
      </c>
    </row>
    <row r="4501" spans="94:95" ht="14.5" x14ac:dyDescent="0.3">
      <c r="CP4501" s="380">
        <v>342310</v>
      </c>
      <c r="CQ4501" s="380" t="s">
        <v>141665</v>
      </c>
    </row>
    <row r="4502" spans="94:95" ht="14.5" x14ac:dyDescent="0.3">
      <c r="CP4502" s="380">
        <v>342311</v>
      </c>
      <c r="CQ4502" s="380" t="s">
        <v>141665</v>
      </c>
    </row>
    <row r="4503" spans="94:95" ht="14.5" x14ac:dyDescent="0.3">
      <c r="CP4503" s="380">
        <v>342312</v>
      </c>
      <c r="CQ4503" s="380" t="s">
        <v>141665</v>
      </c>
    </row>
    <row r="4504" spans="94:95" ht="14.5" x14ac:dyDescent="0.3">
      <c r="CP4504" s="380">
        <v>342314</v>
      </c>
      <c r="CQ4504" s="380" t="s">
        <v>141665</v>
      </c>
    </row>
    <row r="4505" spans="94:95" ht="14.5" x14ac:dyDescent="0.3">
      <c r="CP4505" s="380">
        <v>342601</v>
      </c>
      <c r="CQ4505" s="380" t="s">
        <v>141665</v>
      </c>
    </row>
    <row r="4506" spans="94:95" ht="14.5" x14ac:dyDescent="0.3">
      <c r="CP4506" s="380">
        <v>342602</v>
      </c>
      <c r="CQ4506" s="380" t="s">
        <v>141665</v>
      </c>
    </row>
    <row r="4507" spans="94:95" ht="14.5" x14ac:dyDescent="0.3">
      <c r="CP4507" s="380">
        <v>342603</v>
      </c>
      <c r="CQ4507" s="380" t="s">
        <v>141665</v>
      </c>
    </row>
    <row r="4508" spans="94:95" ht="14.5" x14ac:dyDescent="0.3">
      <c r="CP4508" s="380">
        <v>342604</v>
      </c>
      <c r="CQ4508" s="380" t="s">
        <v>141665</v>
      </c>
    </row>
    <row r="4509" spans="94:95" ht="14.5" x14ac:dyDescent="0.3">
      <c r="CP4509" s="380">
        <v>342605</v>
      </c>
      <c r="CQ4509" s="380" t="s">
        <v>141665</v>
      </c>
    </row>
    <row r="4510" spans="94:95" ht="14.5" x14ac:dyDescent="0.3">
      <c r="CP4510" s="380">
        <v>342606</v>
      </c>
      <c r="CQ4510" s="380" t="s">
        <v>141665</v>
      </c>
    </row>
    <row r="4511" spans="94:95" ht="14.5" x14ac:dyDescent="0.3">
      <c r="CP4511" s="380">
        <v>342801</v>
      </c>
      <c r="CQ4511" s="380" t="s">
        <v>141665</v>
      </c>
    </row>
    <row r="4512" spans="94:95" ht="14.5" x14ac:dyDescent="0.3">
      <c r="CP4512" s="380">
        <v>342802</v>
      </c>
      <c r="CQ4512" s="380" t="s">
        <v>141665</v>
      </c>
    </row>
    <row r="4513" spans="94:95" ht="14.5" x14ac:dyDescent="0.3">
      <c r="CP4513" s="380">
        <v>342901</v>
      </c>
      <c r="CQ4513" s="380" t="s">
        <v>141665</v>
      </c>
    </row>
    <row r="4514" spans="94:95" ht="14.5" x14ac:dyDescent="0.3">
      <c r="CP4514" s="380">
        <v>342902</v>
      </c>
      <c r="CQ4514" s="380" t="s">
        <v>141665</v>
      </c>
    </row>
    <row r="4515" spans="94:95" ht="14.5" x14ac:dyDescent="0.3">
      <c r="CP4515" s="380">
        <v>343001</v>
      </c>
      <c r="CQ4515" s="380" t="s">
        <v>141665</v>
      </c>
    </row>
    <row r="4516" spans="94:95" ht="14.5" x14ac:dyDescent="0.3">
      <c r="CP4516" s="380">
        <v>343002</v>
      </c>
      <c r="CQ4516" s="380" t="s">
        <v>141665</v>
      </c>
    </row>
    <row r="4517" spans="94:95" ht="14.5" x14ac:dyDescent="0.3">
      <c r="CP4517" s="380">
        <v>343021</v>
      </c>
      <c r="CQ4517" s="380" t="s">
        <v>141665</v>
      </c>
    </row>
    <row r="4518" spans="94:95" ht="14.5" x14ac:dyDescent="0.3">
      <c r="CP4518" s="380">
        <v>343022</v>
      </c>
      <c r="CQ4518" s="380" t="s">
        <v>141665</v>
      </c>
    </row>
    <row r="4519" spans="94:95" ht="14.5" x14ac:dyDescent="0.3">
      <c r="CP4519" s="380">
        <v>343023</v>
      </c>
      <c r="CQ4519" s="380" t="s">
        <v>141665</v>
      </c>
    </row>
    <row r="4520" spans="94:95" ht="14.5" x14ac:dyDescent="0.3">
      <c r="CP4520" s="380">
        <v>343024</v>
      </c>
      <c r="CQ4520" s="380" t="s">
        <v>141665</v>
      </c>
    </row>
    <row r="4521" spans="94:95" ht="14.5" x14ac:dyDescent="0.3">
      <c r="CP4521" s="380">
        <v>343025</v>
      </c>
      <c r="CQ4521" s="380" t="s">
        <v>141665</v>
      </c>
    </row>
    <row r="4522" spans="94:95" ht="14.5" x14ac:dyDescent="0.3">
      <c r="CP4522" s="380">
        <v>343027</v>
      </c>
      <c r="CQ4522" s="380" t="s">
        <v>141665</v>
      </c>
    </row>
    <row r="4523" spans="94:95" ht="14.5" x14ac:dyDescent="0.3">
      <c r="CP4523" s="380">
        <v>343028</v>
      </c>
      <c r="CQ4523" s="380" t="s">
        <v>141665</v>
      </c>
    </row>
    <row r="4524" spans="94:95" ht="14.5" x14ac:dyDescent="0.3">
      <c r="CP4524" s="380">
        <v>343029</v>
      </c>
      <c r="CQ4524" s="380" t="s">
        <v>141665</v>
      </c>
    </row>
    <row r="4525" spans="94:95" ht="14.5" x14ac:dyDescent="0.3">
      <c r="CP4525" s="380">
        <v>343030</v>
      </c>
      <c r="CQ4525" s="380" t="s">
        <v>141665</v>
      </c>
    </row>
    <row r="4526" spans="94:95" ht="14.5" x14ac:dyDescent="0.3">
      <c r="CP4526" s="380">
        <v>343032</v>
      </c>
      <c r="CQ4526" s="380" t="s">
        <v>141665</v>
      </c>
    </row>
    <row r="4527" spans="94:95" ht="14.5" x14ac:dyDescent="0.3">
      <c r="CP4527" s="380">
        <v>343039</v>
      </c>
      <c r="CQ4527" s="380" t="s">
        <v>141665</v>
      </c>
    </row>
    <row r="4528" spans="94:95" ht="14.5" x14ac:dyDescent="0.3">
      <c r="CP4528" s="380">
        <v>343040</v>
      </c>
      <c r="CQ4528" s="380" t="s">
        <v>141665</v>
      </c>
    </row>
    <row r="4529" spans="94:95" ht="14.5" x14ac:dyDescent="0.3">
      <c r="CP4529" s="380">
        <v>343041</v>
      </c>
      <c r="CQ4529" s="380" t="s">
        <v>141665</v>
      </c>
    </row>
    <row r="4530" spans="94:95" ht="14.5" x14ac:dyDescent="0.3">
      <c r="CP4530" s="380">
        <v>343042</v>
      </c>
      <c r="CQ4530" s="380" t="s">
        <v>141665</v>
      </c>
    </row>
    <row r="4531" spans="94:95" ht="14.5" x14ac:dyDescent="0.3">
      <c r="CP4531" s="380">
        <v>343048</v>
      </c>
      <c r="CQ4531" s="380" t="s">
        <v>141665</v>
      </c>
    </row>
    <row r="4532" spans="94:95" ht="14.5" x14ac:dyDescent="0.3">
      <c r="CP4532" s="380">
        <v>343049</v>
      </c>
      <c r="CQ4532" s="380" t="s">
        <v>141665</v>
      </c>
    </row>
    <row r="4533" spans="94:95" ht="14.5" x14ac:dyDescent="0.3">
      <c r="CP4533" s="380">
        <v>344001</v>
      </c>
      <c r="CQ4533" s="380" t="s">
        <v>141665</v>
      </c>
    </row>
    <row r="4534" spans="94:95" ht="14.5" x14ac:dyDescent="0.3">
      <c r="CP4534" s="380">
        <v>344011</v>
      </c>
      <c r="CQ4534" s="380" t="s">
        <v>141665</v>
      </c>
    </row>
    <row r="4535" spans="94:95" ht="14.5" x14ac:dyDescent="0.3">
      <c r="CP4535" s="380">
        <v>344012</v>
      </c>
      <c r="CQ4535" s="380" t="s">
        <v>141665</v>
      </c>
    </row>
    <row r="4536" spans="94:95" ht="14.5" x14ac:dyDescent="0.3">
      <c r="CP4536" s="380">
        <v>344021</v>
      </c>
      <c r="CQ4536" s="380" t="s">
        <v>141665</v>
      </c>
    </row>
    <row r="4537" spans="94:95" ht="14.5" x14ac:dyDescent="0.3">
      <c r="CP4537" s="380">
        <v>344022</v>
      </c>
      <c r="CQ4537" s="380" t="s">
        <v>141665</v>
      </c>
    </row>
    <row r="4538" spans="94:95" ht="14.5" x14ac:dyDescent="0.3">
      <c r="CP4538" s="380">
        <v>344024</v>
      </c>
      <c r="CQ4538" s="380" t="s">
        <v>141665</v>
      </c>
    </row>
    <row r="4539" spans="94:95" ht="14.5" x14ac:dyDescent="0.3">
      <c r="CP4539" s="380">
        <v>344025</v>
      </c>
      <c r="CQ4539" s="380" t="s">
        <v>141665</v>
      </c>
    </row>
    <row r="4540" spans="94:95" ht="14.5" x14ac:dyDescent="0.3">
      <c r="CP4540" s="380">
        <v>344026</v>
      </c>
      <c r="CQ4540" s="380" t="s">
        <v>141665</v>
      </c>
    </row>
    <row r="4541" spans="94:95" ht="14.5" x14ac:dyDescent="0.3">
      <c r="CP4541" s="380">
        <v>344027</v>
      </c>
      <c r="CQ4541" s="380" t="s">
        <v>141665</v>
      </c>
    </row>
    <row r="4542" spans="94:95" ht="14.5" x14ac:dyDescent="0.3">
      <c r="CP4542" s="380">
        <v>344031</v>
      </c>
      <c r="CQ4542" s="380" t="s">
        <v>141665</v>
      </c>
    </row>
    <row r="4543" spans="94:95" ht="14.5" x14ac:dyDescent="0.3">
      <c r="CP4543" s="380">
        <v>344032</v>
      </c>
      <c r="CQ4543" s="380" t="s">
        <v>141665</v>
      </c>
    </row>
    <row r="4544" spans="94:95" ht="14.5" x14ac:dyDescent="0.3">
      <c r="CP4544" s="380">
        <v>344033</v>
      </c>
      <c r="CQ4544" s="380" t="s">
        <v>141665</v>
      </c>
    </row>
    <row r="4545" spans="94:95" ht="14.5" x14ac:dyDescent="0.3">
      <c r="CP4545" s="380">
        <v>344034</v>
      </c>
      <c r="CQ4545" s="380" t="s">
        <v>141665</v>
      </c>
    </row>
    <row r="4546" spans="94:95" ht="14.5" x14ac:dyDescent="0.3">
      <c r="CP4546" s="380">
        <v>344035</v>
      </c>
      <c r="CQ4546" s="380" t="s">
        <v>141665</v>
      </c>
    </row>
    <row r="4547" spans="94:95" ht="14.5" x14ac:dyDescent="0.3">
      <c r="CP4547" s="380">
        <v>344037</v>
      </c>
      <c r="CQ4547" s="380" t="s">
        <v>141665</v>
      </c>
    </row>
    <row r="4548" spans="94:95" ht="14.5" x14ac:dyDescent="0.3">
      <c r="CP4548" s="380">
        <v>344043</v>
      </c>
      <c r="CQ4548" s="380" t="s">
        <v>141665</v>
      </c>
    </row>
    <row r="4549" spans="94:95" ht="14.5" x14ac:dyDescent="0.3">
      <c r="CP4549" s="380">
        <v>344044</v>
      </c>
      <c r="CQ4549" s="380" t="s">
        <v>141665</v>
      </c>
    </row>
    <row r="4550" spans="94:95" ht="14.5" x14ac:dyDescent="0.3">
      <c r="CP4550" s="380">
        <v>344501</v>
      </c>
      <c r="CQ4550" s="380" t="s">
        <v>141665</v>
      </c>
    </row>
    <row r="4551" spans="94:95" ht="14.5" x14ac:dyDescent="0.3">
      <c r="CP4551" s="380">
        <v>344502</v>
      </c>
      <c r="CQ4551" s="380" t="s">
        <v>141665</v>
      </c>
    </row>
    <row r="4552" spans="94:95" ht="14.5" x14ac:dyDescent="0.3">
      <c r="CP4552" s="380">
        <v>344701</v>
      </c>
      <c r="CQ4552" s="380" t="s">
        <v>141665</v>
      </c>
    </row>
    <row r="4553" spans="94:95" ht="14.5" x14ac:dyDescent="0.3">
      <c r="CP4553" s="380">
        <v>344702</v>
      </c>
      <c r="CQ4553" s="380" t="s">
        <v>141665</v>
      </c>
    </row>
    <row r="4554" spans="94:95" ht="14.5" x14ac:dyDescent="0.3">
      <c r="CP4554" s="380">
        <v>344703</v>
      </c>
      <c r="CQ4554" s="380" t="s">
        <v>141665</v>
      </c>
    </row>
    <row r="4555" spans="94:95" ht="14.5" x14ac:dyDescent="0.3">
      <c r="CP4555" s="380">
        <v>344704</v>
      </c>
      <c r="CQ4555" s="380" t="s">
        <v>141665</v>
      </c>
    </row>
    <row r="4556" spans="94:95" ht="14.5" x14ac:dyDescent="0.3">
      <c r="CP4556" s="380">
        <v>344705</v>
      </c>
      <c r="CQ4556" s="380" t="s">
        <v>141665</v>
      </c>
    </row>
    <row r="4557" spans="94:95" ht="14.5" x14ac:dyDescent="0.3">
      <c r="CP4557" s="380">
        <v>344706</v>
      </c>
      <c r="CQ4557" s="380" t="s">
        <v>141665</v>
      </c>
    </row>
    <row r="4558" spans="94:95" ht="14.5" x14ac:dyDescent="0.3">
      <c r="CP4558" s="380">
        <v>344708</v>
      </c>
      <c r="CQ4558" s="380" t="s">
        <v>141665</v>
      </c>
    </row>
    <row r="4559" spans="94:95" ht="14.5" x14ac:dyDescent="0.3">
      <c r="CP4559" s="380">
        <v>344801</v>
      </c>
      <c r="CQ4559" s="380" t="s">
        <v>141665</v>
      </c>
    </row>
    <row r="4560" spans="94:95" ht="14.5" x14ac:dyDescent="0.3">
      <c r="CP4560" s="380">
        <v>345001</v>
      </c>
      <c r="CQ4560" s="380" t="s">
        <v>141665</v>
      </c>
    </row>
    <row r="4561" spans="94:95" ht="14.5" x14ac:dyDescent="0.3">
      <c r="CP4561" s="380">
        <v>345021</v>
      </c>
      <c r="CQ4561" s="380" t="s">
        <v>141665</v>
      </c>
    </row>
    <row r="4562" spans="94:95" ht="14.5" x14ac:dyDescent="0.3">
      <c r="CP4562" s="380">
        <v>345022</v>
      </c>
      <c r="CQ4562" s="380" t="s">
        <v>141665</v>
      </c>
    </row>
    <row r="4563" spans="94:95" ht="14.5" x14ac:dyDescent="0.3">
      <c r="CP4563" s="380">
        <v>345023</v>
      </c>
      <c r="CQ4563" s="380" t="s">
        <v>141665</v>
      </c>
    </row>
    <row r="4564" spans="94:95" ht="14.5" x14ac:dyDescent="0.3">
      <c r="CP4564" s="380">
        <v>345024</v>
      </c>
      <c r="CQ4564" s="380" t="s">
        <v>141665</v>
      </c>
    </row>
    <row r="4565" spans="94:95" ht="14.5" x14ac:dyDescent="0.3">
      <c r="CP4565" s="380">
        <v>345025</v>
      </c>
      <c r="CQ4565" s="380" t="s">
        <v>141665</v>
      </c>
    </row>
    <row r="4566" spans="94:95" ht="14.5" x14ac:dyDescent="0.3">
      <c r="CP4566" s="380">
        <v>345026</v>
      </c>
      <c r="CQ4566" s="380" t="s">
        <v>141665</v>
      </c>
    </row>
    <row r="4567" spans="94:95" ht="14.5" x14ac:dyDescent="0.3">
      <c r="CP4567" s="380">
        <v>345027</v>
      </c>
      <c r="CQ4567" s="380" t="s">
        <v>141665</v>
      </c>
    </row>
    <row r="4568" spans="94:95" ht="14.5" x14ac:dyDescent="0.3">
      <c r="CP4568" s="380">
        <v>345028</v>
      </c>
      <c r="CQ4568" s="380" t="s">
        <v>141665</v>
      </c>
    </row>
    <row r="4569" spans="94:95" ht="14.5" x14ac:dyDescent="0.3">
      <c r="CP4569" s="380">
        <v>345031</v>
      </c>
      <c r="CQ4569" s="380" t="s">
        <v>141665</v>
      </c>
    </row>
    <row r="4570" spans="94:95" ht="14.5" x14ac:dyDescent="0.3">
      <c r="CP4570" s="380">
        <v>345033</v>
      </c>
      <c r="CQ4570" s="380" t="s">
        <v>141665</v>
      </c>
    </row>
    <row r="4571" spans="94:95" ht="14.5" x14ac:dyDescent="0.3">
      <c r="CP4571" s="380">
        <v>345034</v>
      </c>
      <c r="CQ4571" s="380" t="s">
        <v>141665</v>
      </c>
    </row>
    <row r="4572" spans="94:95" ht="14.5" x14ac:dyDescent="0.3">
      <c r="CP4572" s="380">
        <v>360001</v>
      </c>
      <c r="CQ4572" s="380" t="s">
        <v>141648</v>
      </c>
    </row>
    <row r="4573" spans="94:95" ht="14.5" x14ac:dyDescent="0.3">
      <c r="CP4573" s="380">
        <v>360002</v>
      </c>
      <c r="CQ4573" s="380" t="s">
        <v>141648</v>
      </c>
    </row>
    <row r="4574" spans="94:95" ht="14.5" x14ac:dyDescent="0.3">
      <c r="CP4574" s="380">
        <v>360003</v>
      </c>
      <c r="CQ4574" s="380" t="s">
        <v>141648</v>
      </c>
    </row>
    <row r="4575" spans="94:95" ht="14.5" x14ac:dyDescent="0.3">
      <c r="CP4575" s="380">
        <v>360004</v>
      </c>
      <c r="CQ4575" s="380" t="s">
        <v>141648</v>
      </c>
    </row>
    <row r="4576" spans="94:95" ht="14.5" x14ac:dyDescent="0.3">
      <c r="CP4576" s="380">
        <v>360005</v>
      </c>
      <c r="CQ4576" s="380" t="s">
        <v>141648</v>
      </c>
    </row>
    <row r="4577" spans="94:95" ht="14.5" x14ac:dyDescent="0.3">
      <c r="CP4577" s="380">
        <v>360006</v>
      </c>
      <c r="CQ4577" s="380" t="s">
        <v>141648</v>
      </c>
    </row>
    <row r="4578" spans="94:95" ht="14.5" x14ac:dyDescent="0.3">
      <c r="CP4578" s="380">
        <v>360007</v>
      </c>
      <c r="CQ4578" s="380" t="s">
        <v>141648</v>
      </c>
    </row>
    <row r="4579" spans="94:95" ht="14.5" x14ac:dyDescent="0.3">
      <c r="CP4579" s="380">
        <v>360020</v>
      </c>
      <c r="CQ4579" s="380" t="s">
        <v>141648</v>
      </c>
    </row>
    <row r="4580" spans="94:95" ht="14.5" x14ac:dyDescent="0.3">
      <c r="CP4580" s="380">
        <v>360021</v>
      </c>
      <c r="CQ4580" s="380" t="s">
        <v>141648</v>
      </c>
    </row>
    <row r="4581" spans="94:95" ht="14.5" x14ac:dyDescent="0.3">
      <c r="CP4581" s="380">
        <v>360022</v>
      </c>
      <c r="CQ4581" s="380" t="s">
        <v>141648</v>
      </c>
    </row>
    <row r="4582" spans="94:95" ht="14.5" x14ac:dyDescent="0.3">
      <c r="CP4582" s="380">
        <v>360023</v>
      </c>
      <c r="CQ4582" s="380" t="s">
        <v>141648</v>
      </c>
    </row>
    <row r="4583" spans="94:95" ht="14.5" x14ac:dyDescent="0.3">
      <c r="CP4583" s="380">
        <v>360024</v>
      </c>
      <c r="CQ4583" s="380" t="s">
        <v>141648</v>
      </c>
    </row>
    <row r="4584" spans="94:95" ht="14.5" x14ac:dyDescent="0.3">
      <c r="CP4584" s="380">
        <v>360025</v>
      </c>
      <c r="CQ4584" s="380" t="s">
        <v>141648</v>
      </c>
    </row>
    <row r="4585" spans="94:95" ht="14.5" x14ac:dyDescent="0.3">
      <c r="CP4585" s="380">
        <v>360026</v>
      </c>
      <c r="CQ4585" s="380" t="s">
        <v>141648</v>
      </c>
    </row>
    <row r="4586" spans="94:95" ht="14.5" x14ac:dyDescent="0.3">
      <c r="CP4586" s="380">
        <v>360028</v>
      </c>
      <c r="CQ4586" s="380" t="s">
        <v>141648</v>
      </c>
    </row>
    <row r="4587" spans="94:95" ht="14.5" x14ac:dyDescent="0.3">
      <c r="CP4587" s="380">
        <v>360030</v>
      </c>
      <c r="CQ4587" s="380" t="s">
        <v>141648</v>
      </c>
    </row>
    <row r="4588" spans="94:95" ht="14.5" x14ac:dyDescent="0.3">
      <c r="CP4588" s="380">
        <v>360035</v>
      </c>
      <c r="CQ4588" s="380" t="s">
        <v>141648</v>
      </c>
    </row>
    <row r="4589" spans="94:95" ht="14.5" x14ac:dyDescent="0.3">
      <c r="CP4589" s="380">
        <v>360040</v>
      </c>
      <c r="CQ4589" s="380" t="s">
        <v>141648</v>
      </c>
    </row>
    <row r="4590" spans="94:95" ht="14.5" x14ac:dyDescent="0.3">
      <c r="CP4590" s="380">
        <v>360045</v>
      </c>
      <c r="CQ4590" s="380" t="s">
        <v>141648</v>
      </c>
    </row>
    <row r="4591" spans="94:95" ht="14.5" x14ac:dyDescent="0.3">
      <c r="CP4591" s="380">
        <v>360050</v>
      </c>
      <c r="CQ4591" s="380" t="s">
        <v>141648</v>
      </c>
    </row>
    <row r="4592" spans="94:95" ht="14.5" x14ac:dyDescent="0.3">
      <c r="CP4592" s="380">
        <v>360055</v>
      </c>
      <c r="CQ4592" s="380" t="s">
        <v>141648</v>
      </c>
    </row>
    <row r="4593" spans="94:95" ht="14.5" x14ac:dyDescent="0.3">
      <c r="CP4593" s="380">
        <v>360060</v>
      </c>
      <c r="CQ4593" s="380" t="s">
        <v>141648</v>
      </c>
    </row>
    <row r="4594" spans="94:95" ht="14.5" x14ac:dyDescent="0.3">
      <c r="CP4594" s="380">
        <v>360070</v>
      </c>
      <c r="CQ4594" s="380" t="s">
        <v>141648</v>
      </c>
    </row>
    <row r="4595" spans="94:95" ht="14.5" x14ac:dyDescent="0.3">
      <c r="CP4595" s="380">
        <v>360110</v>
      </c>
      <c r="CQ4595" s="380" t="s">
        <v>141648</v>
      </c>
    </row>
    <row r="4596" spans="94:95" ht="14.5" x14ac:dyDescent="0.3">
      <c r="CP4596" s="380">
        <v>360311</v>
      </c>
      <c r="CQ4596" s="380" t="s">
        <v>141648</v>
      </c>
    </row>
    <row r="4597" spans="94:95" ht="14.5" x14ac:dyDescent="0.3">
      <c r="CP4597" s="380">
        <v>360320</v>
      </c>
      <c r="CQ4597" s="380" t="s">
        <v>141648</v>
      </c>
    </row>
    <row r="4598" spans="94:95" ht="14.5" x14ac:dyDescent="0.3">
      <c r="CP4598" s="380">
        <v>360325</v>
      </c>
      <c r="CQ4598" s="380" t="s">
        <v>141648</v>
      </c>
    </row>
    <row r="4599" spans="94:95" ht="14.5" x14ac:dyDescent="0.3">
      <c r="CP4599" s="380">
        <v>360330</v>
      </c>
      <c r="CQ4599" s="380" t="s">
        <v>141648</v>
      </c>
    </row>
    <row r="4600" spans="94:95" ht="14.5" x14ac:dyDescent="0.3">
      <c r="CP4600" s="380">
        <v>360360</v>
      </c>
      <c r="CQ4600" s="380" t="s">
        <v>141648</v>
      </c>
    </row>
    <row r="4601" spans="94:95" ht="14.5" x14ac:dyDescent="0.3">
      <c r="CP4601" s="380">
        <v>360370</v>
      </c>
      <c r="CQ4601" s="380" t="s">
        <v>141648</v>
      </c>
    </row>
    <row r="4602" spans="94:95" ht="14.5" x14ac:dyDescent="0.3">
      <c r="CP4602" s="380">
        <v>360375</v>
      </c>
      <c r="CQ4602" s="380" t="s">
        <v>141648</v>
      </c>
    </row>
    <row r="4603" spans="94:95" ht="14.5" x14ac:dyDescent="0.3">
      <c r="CP4603" s="380">
        <v>360380</v>
      </c>
      <c r="CQ4603" s="380" t="s">
        <v>141648</v>
      </c>
    </row>
    <row r="4604" spans="94:95" ht="14.5" x14ac:dyDescent="0.3">
      <c r="CP4604" s="380">
        <v>360405</v>
      </c>
      <c r="CQ4604" s="380" t="s">
        <v>141648</v>
      </c>
    </row>
    <row r="4605" spans="94:95" ht="14.5" x14ac:dyDescent="0.3">
      <c r="CP4605" s="380">
        <v>360410</v>
      </c>
      <c r="CQ4605" s="380" t="s">
        <v>141648</v>
      </c>
    </row>
    <row r="4606" spans="94:95" ht="14.5" x14ac:dyDescent="0.3">
      <c r="CP4606" s="380">
        <v>360421</v>
      </c>
      <c r="CQ4606" s="380" t="s">
        <v>141648</v>
      </c>
    </row>
    <row r="4607" spans="94:95" ht="14.5" x14ac:dyDescent="0.3">
      <c r="CP4607" s="380">
        <v>360430</v>
      </c>
      <c r="CQ4607" s="380" t="s">
        <v>141648</v>
      </c>
    </row>
    <row r="4608" spans="94:95" ht="14.5" x14ac:dyDescent="0.3">
      <c r="CP4608" s="380">
        <v>360440</v>
      </c>
      <c r="CQ4608" s="380" t="s">
        <v>141648</v>
      </c>
    </row>
    <row r="4609" spans="94:95" ht="14.5" x14ac:dyDescent="0.3">
      <c r="CP4609" s="380">
        <v>360450</v>
      </c>
      <c r="CQ4609" s="380" t="s">
        <v>141648</v>
      </c>
    </row>
    <row r="4610" spans="94:95" ht="14.5" x14ac:dyDescent="0.3">
      <c r="CP4610" s="380">
        <v>360452</v>
      </c>
      <c r="CQ4610" s="380" t="s">
        <v>141648</v>
      </c>
    </row>
    <row r="4611" spans="94:95" ht="14.5" x14ac:dyDescent="0.3">
      <c r="CP4611" s="380">
        <v>360460</v>
      </c>
      <c r="CQ4611" s="380" t="s">
        <v>141648</v>
      </c>
    </row>
    <row r="4612" spans="94:95" ht="14.5" x14ac:dyDescent="0.3">
      <c r="CP4612" s="380">
        <v>360465</v>
      </c>
      <c r="CQ4612" s="380" t="s">
        <v>141648</v>
      </c>
    </row>
    <row r="4613" spans="94:95" ht="14.5" x14ac:dyDescent="0.3">
      <c r="CP4613" s="380">
        <v>360470</v>
      </c>
      <c r="CQ4613" s="380" t="s">
        <v>141648</v>
      </c>
    </row>
    <row r="4614" spans="94:95" ht="14.5" x14ac:dyDescent="0.3">
      <c r="CP4614" s="380">
        <v>360480</v>
      </c>
      <c r="CQ4614" s="380" t="s">
        <v>141648</v>
      </c>
    </row>
    <row r="4615" spans="94:95" ht="14.5" x14ac:dyDescent="0.3">
      <c r="CP4615" s="380">
        <v>360485</v>
      </c>
      <c r="CQ4615" s="380" t="s">
        <v>141648</v>
      </c>
    </row>
    <row r="4616" spans="94:95" ht="14.5" x14ac:dyDescent="0.3">
      <c r="CP4616" s="380">
        <v>360490</v>
      </c>
      <c r="CQ4616" s="380" t="s">
        <v>141648</v>
      </c>
    </row>
    <row r="4617" spans="94:95" ht="14.5" x14ac:dyDescent="0.3">
      <c r="CP4617" s="380">
        <v>360510</v>
      </c>
      <c r="CQ4617" s="380" t="s">
        <v>141648</v>
      </c>
    </row>
    <row r="4618" spans="94:95" ht="14.5" x14ac:dyDescent="0.3">
      <c r="CP4618" s="380">
        <v>360515</v>
      </c>
      <c r="CQ4618" s="380" t="s">
        <v>141648</v>
      </c>
    </row>
    <row r="4619" spans="94:95" ht="14.5" x14ac:dyDescent="0.3">
      <c r="CP4619" s="380">
        <v>360520</v>
      </c>
      <c r="CQ4619" s="380" t="s">
        <v>141648</v>
      </c>
    </row>
    <row r="4620" spans="94:95" ht="14.5" x14ac:dyDescent="0.3">
      <c r="CP4620" s="380">
        <v>360530</v>
      </c>
      <c r="CQ4620" s="380" t="s">
        <v>141648</v>
      </c>
    </row>
    <row r="4621" spans="94:95" ht="14.5" x14ac:dyDescent="0.3">
      <c r="CP4621" s="380">
        <v>360531</v>
      </c>
      <c r="CQ4621" s="380" t="s">
        <v>141648</v>
      </c>
    </row>
    <row r="4622" spans="94:95" ht="14.5" x14ac:dyDescent="0.3">
      <c r="CP4622" s="380">
        <v>360540</v>
      </c>
      <c r="CQ4622" s="380" t="s">
        <v>141648</v>
      </c>
    </row>
    <row r="4623" spans="94:95" ht="14.5" x14ac:dyDescent="0.3">
      <c r="CP4623" s="380">
        <v>360545</v>
      </c>
      <c r="CQ4623" s="380" t="s">
        <v>141648</v>
      </c>
    </row>
    <row r="4624" spans="94:95" ht="14.5" x14ac:dyDescent="0.3">
      <c r="CP4624" s="380">
        <v>360550</v>
      </c>
      <c r="CQ4624" s="380" t="s">
        <v>141648</v>
      </c>
    </row>
    <row r="4625" spans="94:95" ht="14.5" x14ac:dyDescent="0.3">
      <c r="CP4625" s="380">
        <v>360570</v>
      </c>
      <c r="CQ4625" s="380" t="s">
        <v>141648</v>
      </c>
    </row>
    <row r="4626" spans="94:95" ht="14.5" x14ac:dyDescent="0.3">
      <c r="CP4626" s="380">
        <v>360575</v>
      </c>
      <c r="CQ4626" s="380" t="s">
        <v>141648</v>
      </c>
    </row>
    <row r="4627" spans="94:95" ht="14.5" x14ac:dyDescent="0.3">
      <c r="CP4627" s="380">
        <v>360576</v>
      </c>
      <c r="CQ4627" s="380" t="s">
        <v>141648</v>
      </c>
    </row>
    <row r="4628" spans="94:95" ht="14.5" x14ac:dyDescent="0.3">
      <c r="CP4628" s="380">
        <v>360577</v>
      </c>
      <c r="CQ4628" s="380" t="s">
        <v>141648</v>
      </c>
    </row>
    <row r="4629" spans="94:95" ht="14.5" x14ac:dyDescent="0.3">
      <c r="CP4629" s="380">
        <v>360578</v>
      </c>
      <c r="CQ4629" s="380" t="s">
        <v>141648</v>
      </c>
    </row>
    <row r="4630" spans="94:95" ht="14.5" x14ac:dyDescent="0.3">
      <c r="CP4630" s="380">
        <v>360579</v>
      </c>
      <c r="CQ4630" s="380" t="s">
        <v>141648</v>
      </c>
    </row>
    <row r="4631" spans="94:95" ht="14.5" x14ac:dyDescent="0.3">
      <c r="CP4631" s="380">
        <v>360590</v>
      </c>
      <c r="CQ4631" s="380" t="s">
        <v>141648</v>
      </c>
    </row>
    <row r="4632" spans="94:95" ht="14.5" x14ac:dyDescent="0.3">
      <c r="CP4632" s="380">
        <v>361001</v>
      </c>
      <c r="CQ4632" s="380" t="s">
        <v>141648</v>
      </c>
    </row>
    <row r="4633" spans="94:95" ht="14.5" x14ac:dyDescent="0.3">
      <c r="CP4633" s="380">
        <v>361002</v>
      </c>
      <c r="CQ4633" s="380" t="s">
        <v>141648</v>
      </c>
    </row>
    <row r="4634" spans="94:95" ht="14.5" x14ac:dyDescent="0.3">
      <c r="CP4634" s="380">
        <v>361003</v>
      </c>
      <c r="CQ4634" s="380" t="s">
        <v>141648</v>
      </c>
    </row>
    <row r="4635" spans="94:95" ht="14.5" x14ac:dyDescent="0.3">
      <c r="CP4635" s="380">
        <v>361004</v>
      </c>
      <c r="CQ4635" s="380" t="s">
        <v>141648</v>
      </c>
    </row>
    <row r="4636" spans="94:95" ht="14.5" x14ac:dyDescent="0.3">
      <c r="CP4636" s="380">
        <v>361005</v>
      </c>
      <c r="CQ4636" s="380" t="s">
        <v>141648</v>
      </c>
    </row>
    <row r="4637" spans="94:95" ht="14.5" x14ac:dyDescent="0.3">
      <c r="CP4637" s="380">
        <v>361006</v>
      </c>
      <c r="CQ4637" s="380" t="s">
        <v>141648</v>
      </c>
    </row>
    <row r="4638" spans="94:95" ht="14.5" x14ac:dyDescent="0.3">
      <c r="CP4638" s="380">
        <v>361007</v>
      </c>
      <c r="CQ4638" s="380" t="s">
        <v>141648</v>
      </c>
    </row>
    <row r="4639" spans="94:95" ht="14.5" x14ac:dyDescent="0.3">
      <c r="CP4639" s="380">
        <v>361008</v>
      </c>
      <c r="CQ4639" s="380" t="s">
        <v>141648</v>
      </c>
    </row>
    <row r="4640" spans="94:95" ht="14.5" x14ac:dyDescent="0.3">
      <c r="CP4640" s="380">
        <v>361009</v>
      </c>
      <c r="CQ4640" s="380" t="s">
        <v>141648</v>
      </c>
    </row>
    <row r="4641" spans="94:95" ht="14.5" x14ac:dyDescent="0.3">
      <c r="CP4641" s="380">
        <v>361010</v>
      </c>
      <c r="CQ4641" s="380" t="s">
        <v>141648</v>
      </c>
    </row>
    <row r="4642" spans="94:95" ht="14.5" x14ac:dyDescent="0.3">
      <c r="CP4642" s="380">
        <v>361011</v>
      </c>
      <c r="CQ4642" s="380" t="s">
        <v>141648</v>
      </c>
    </row>
    <row r="4643" spans="94:95" ht="14.5" x14ac:dyDescent="0.3">
      <c r="CP4643" s="380">
        <v>361012</v>
      </c>
      <c r="CQ4643" s="380" t="s">
        <v>141648</v>
      </c>
    </row>
    <row r="4644" spans="94:95" ht="14.5" x14ac:dyDescent="0.3">
      <c r="CP4644" s="380">
        <v>361013</v>
      </c>
      <c r="CQ4644" s="380" t="s">
        <v>141648</v>
      </c>
    </row>
    <row r="4645" spans="94:95" ht="14.5" x14ac:dyDescent="0.3">
      <c r="CP4645" s="380">
        <v>361110</v>
      </c>
      <c r="CQ4645" s="380" t="s">
        <v>141648</v>
      </c>
    </row>
    <row r="4646" spans="94:95" ht="14.5" x14ac:dyDescent="0.3">
      <c r="CP4646" s="380">
        <v>361120</v>
      </c>
      <c r="CQ4646" s="380" t="s">
        <v>141648</v>
      </c>
    </row>
    <row r="4647" spans="94:95" ht="14.5" x14ac:dyDescent="0.3">
      <c r="CP4647" s="380">
        <v>361130</v>
      </c>
      <c r="CQ4647" s="380" t="s">
        <v>141648</v>
      </c>
    </row>
    <row r="4648" spans="94:95" ht="14.5" x14ac:dyDescent="0.3">
      <c r="CP4648" s="380">
        <v>361140</v>
      </c>
      <c r="CQ4648" s="380" t="s">
        <v>141648</v>
      </c>
    </row>
    <row r="4649" spans="94:95" ht="14.5" x14ac:dyDescent="0.3">
      <c r="CP4649" s="380">
        <v>361142</v>
      </c>
      <c r="CQ4649" s="380" t="s">
        <v>141648</v>
      </c>
    </row>
    <row r="4650" spans="94:95" ht="14.5" x14ac:dyDescent="0.3">
      <c r="CP4650" s="380">
        <v>361150</v>
      </c>
      <c r="CQ4650" s="380" t="s">
        <v>141648</v>
      </c>
    </row>
    <row r="4651" spans="94:95" ht="14.5" x14ac:dyDescent="0.3">
      <c r="CP4651" s="380">
        <v>361160</v>
      </c>
      <c r="CQ4651" s="380" t="s">
        <v>141648</v>
      </c>
    </row>
    <row r="4652" spans="94:95" ht="14.5" x14ac:dyDescent="0.3">
      <c r="CP4652" s="380">
        <v>361162</v>
      </c>
      <c r="CQ4652" s="380" t="s">
        <v>141648</v>
      </c>
    </row>
    <row r="4653" spans="94:95" ht="14.5" x14ac:dyDescent="0.3">
      <c r="CP4653" s="380">
        <v>361170</v>
      </c>
      <c r="CQ4653" s="380" t="s">
        <v>141648</v>
      </c>
    </row>
    <row r="4654" spans="94:95" ht="14.5" x14ac:dyDescent="0.3">
      <c r="CP4654" s="380">
        <v>361210</v>
      </c>
      <c r="CQ4654" s="380" t="s">
        <v>141648</v>
      </c>
    </row>
    <row r="4655" spans="94:95" ht="14.5" x14ac:dyDescent="0.3">
      <c r="CP4655" s="380">
        <v>361220</v>
      </c>
      <c r="CQ4655" s="380" t="s">
        <v>141648</v>
      </c>
    </row>
    <row r="4656" spans="94:95" ht="14.5" x14ac:dyDescent="0.3">
      <c r="CP4656" s="380">
        <v>361230</v>
      </c>
      <c r="CQ4656" s="380" t="s">
        <v>141648</v>
      </c>
    </row>
    <row r="4657" spans="94:95" ht="14.5" x14ac:dyDescent="0.3">
      <c r="CP4657" s="380">
        <v>361240</v>
      </c>
      <c r="CQ4657" s="380" t="s">
        <v>141648</v>
      </c>
    </row>
    <row r="4658" spans="94:95" ht="14.5" x14ac:dyDescent="0.3">
      <c r="CP4658" s="380">
        <v>361250</v>
      </c>
      <c r="CQ4658" s="380" t="s">
        <v>141648</v>
      </c>
    </row>
    <row r="4659" spans="94:95" ht="14.5" x14ac:dyDescent="0.3">
      <c r="CP4659" s="380">
        <v>361280</v>
      </c>
      <c r="CQ4659" s="380" t="s">
        <v>141648</v>
      </c>
    </row>
    <row r="4660" spans="94:95" ht="14.5" x14ac:dyDescent="0.3">
      <c r="CP4660" s="380">
        <v>361305</v>
      </c>
      <c r="CQ4660" s="380" t="s">
        <v>141648</v>
      </c>
    </row>
    <row r="4661" spans="94:95" ht="14.5" x14ac:dyDescent="0.3">
      <c r="CP4661" s="380">
        <v>361306</v>
      </c>
      <c r="CQ4661" s="380" t="s">
        <v>141648</v>
      </c>
    </row>
    <row r="4662" spans="94:95" ht="14.5" x14ac:dyDescent="0.3">
      <c r="CP4662" s="380">
        <v>361310</v>
      </c>
      <c r="CQ4662" s="380" t="s">
        <v>141648</v>
      </c>
    </row>
    <row r="4663" spans="94:95" ht="14.5" x14ac:dyDescent="0.3">
      <c r="CP4663" s="380">
        <v>361315</v>
      </c>
      <c r="CQ4663" s="380" t="s">
        <v>141648</v>
      </c>
    </row>
    <row r="4664" spans="94:95" ht="14.5" x14ac:dyDescent="0.3">
      <c r="CP4664" s="380">
        <v>361320</v>
      </c>
      <c r="CQ4664" s="380" t="s">
        <v>141648</v>
      </c>
    </row>
    <row r="4665" spans="94:95" ht="14.5" x14ac:dyDescent="0.3">
      <c r="CP4665" s="380">
        <v>361325</v>
      </c>
      <c r="CQ4665" s="380" t="s">
        <v>141648</v>
      </c>
    </row>
    <row r="4666" spans="94:95" ht="14.5" x14ac:dyDescent="0.3">
      <c r="CP4666" s="380">
        <v>361330</v>
      </c>
      <c r="CQ4666" s="380" t="s">
        <v>141648</v>
      </c>
    </row>
    <row r="4667" spans="94:95" ht="14.5" x14ac:dyDescent="0.3">
      <c r="CP4667" s="380">
        <v>361335</v>
      </c>
      <c r="CQ4667" s="380" t="s">
        <v>141648</v>
      </c>
    </row>
    <row r="4668" spans="94:95" ht="14.5" x14ac:dyDescent="0.3">
      <c r="CP4668" s="380">
        <v>361345</v>
      </c>
      <c r="CQ4668" s="380" t="s">
        <v>141648</v>
      </c>
    </row>
    <row r="4669" spans="94:95" ht="14.5" x14ac:dyDescent="0.3">
      <c r="CP4669" s="380">
        <v>361347</v>
      </c>
      <c r="CQ4669" s="380" t="s">
        <v>141648</v>
      </c>
    </row>
    <row r="4670" spans="94:95" ht="14.5" x14ac:dyDescent="0.3">
      <c r="CP4670" s="380">
        <v>361350</v>
      </c>
      <c r="CQ4670" s="380" t="s">
        <v>141648</v>
      </c>
    </row>
    <row r="4671" spans="94:95" ht="14.5" x14ac:dyDescent="0.3">
      <c r="CP4671" s="380">
        <v>362001</v>
      </c>
      <c r="CQ4671" s="380" t="s">
        <v>141648</v>
      </c>
    </row>
    <row r="4672" spans="94:95" ht="14.5" x14ac:dyDescent="0.3">
      <c r="CP4672" s="380">
        <v>362002</v>
      </c>
      <c r="CQ4672" s="380" t="s">
        <v>141648</v>
      </c>
    </row>
    <row r="4673" spans="94:95" ht="14.5" x14ac:dyDescent="0.3">
      <c r="CP4673" s="380">
        <v>362011</v>
      </c>
      <c r="CQ4673" s="380" t="s">
        <v>141648</v>
      </c>
    </row>
    <row r="4674" spans="94:95" ht="14.5" x14ac:dyDescent="0.3">
      <c r="CP4674" s="380">
        <v>362015</v>
      </c>
      <c r="CQ4674" s="380" t="s">
        <v>141648</v>
      </c>
    </row>
    <row r="4675" spans="94:95" ht="14.5" x14ac:dyDescent="0.3">
      <c r="CP4675" s="380">
        <v>362020</v>
      </c>
      <c r="CQ4675" s="380" t="s">
        <v>141648</v>
      </c>
    </row>
    <row r="4676" spans="94:95" ht="14.5" x14ac:dyDescent="0.3">
      <c r="CP4676" s="380">
        <v>362030</v>
      </c>
      <c r="CQ4676" s="380" t="s">
        <v>141648</v>
      </c>
    </row>
    <row r="4677" spans="94:95" ht="14.5" x14ac:dyDescent="0.3">
      <c r="CP4677" s="380">
        <v>362037</v>
      </c>
      <c r="CQ4677" s="380" t="s">
        <v>141648</v>
      </c>
    </row>
    <row r="4678" spans="94:95" ht="14.5" x14ac:dyDescent="0.3">
      <c r="CP4678" s="380">
        <v>362110</v>
      </c>
      <c r="CQ4678" s="380" t="s">
        <v>141648</v>
      </c>
    </row>
    <row r="4679" spans="94:95" ht="14.5" x14ac:dyDescent="0.3">
      <c r="CP4679" s="380">
        <v>362120</v>
      </c>
      <c r="CQ4679" s="380" t="s">
        <v>141648</v>
      </c>
    </row>
    <row r="4680" spans="94:95" ht="14.5" x14ac:dyDescent="0.3">
      <c r="CP4680" s="380">
        <v>362130</v>
      </c>
      <c r="CQ4680" s="380" t="s">
        <v>141648</v>
      </c>
    </row>
    <row r="4681" spans="94:95" ht="14.5" x14ac:dyDescent="0.3">
      <c r="CP4681" s="380">
        <v>362135</v>
      </c>
      <c r="CQ4681" s="380" t="s">
        <v>141648</v>
      </c>
    </row>
    <row r="4682" spans="94:95" ht="14.5" x14ac:dyDescent="0.3">
      <c r="CP4682" s="380">
        <v>362140</v>
      </c>
      <c r="CQ4682" s="380" t="s">
        <v>141648</v>
      </c>
    </row>
    <row r="4683" spans="94:95" ht="14.5" x14ac:dyDescent="0.3">
      <c r="CP4683" s="380">
        <v>362150</v>
      </c>
      <c r="CQ4683" s="380" t="s">
        <v>141648</v>
      </c>
    </row>
    <row r="4684" spans="94:95" ht="14.5" x14ac:dyDescent="0.3">
      <c r="CP4684" s="380">
        <v>362205</v>
      </c>
      <c r="CQ4684" s="380" t="s">
        <v>141648</v>
      </c>
    </row>
    <row r="4685" spans="94:95" ht="14.5" x14ac:dyDescent="0.3">
      <c r="CP4685" s="380">
        <v>362215</v>
      </c>
      <c r="CQ4685" s="380" t="s">
        <v>141648</v>
      </c>
    </row>
    <row r="4686" spans="94:95" ht="14.5" x14ac:dyDescent="0.3">
      <c r="CP4686" s="380">
        <v>362220</v>
      </c>
      <c r="CQ4686" s="380" t="s">
        <v>141648</v>
      </c>
    </row>
    <row r="4687" spans="94:95" ht="14.5" x14ac:dyDescent="0.3">
      <c r="CP4687" s="380">
        <v>362222</v>
      </c>
      <c r="CQ4687" s="380" t="s">
        <v>141648</v>
      </c>
    </row>
    <row r="4688" spans="94:95" ht="14.5" x14ac:dyDescent="0.3">
      <c r="CP4688" s="380">
        <v>362225</v>
      </c>
      <c r="CQ4688" s="380" t="s">
        <v>141648</v>
      </c>
    </row>
    <row r="4689" spans="94:95" ht="14.5" x14ac:dyDescent="0.3">
      <c r="CP4689" s="380">
        <v>362226</v>
      </c>
      <c r="CQ4689" s="380" t="s">
        <v>141648</v>
      </c>
    </row>
    <row r="4690" spans="94:95" ht="14.5" x14ac:dyDescent="0.3">
      <c r="CP4690" s="380">
        <v>362227</v>
      </c>
      <c r="CQ4690" s="380" t="s">
        <v>141648</v>
      </c>
    </row>
    <row r="4691" spans="94:95" ht="14.5" x14ac:dyDescent="0.3">
      <c r="CP4691" s="380">
        <v>362230</v>
      </c>
      <c r="CQ4691" s="380" t="s">
        <v>141648</v>
      </c>
    </row>
    <row r="4692" spans="94:95" ht="14.5" x14ac:dyDescent="0.3">
      <c r="CP4692" s="380">
        <v>362240</v>
      </c>
      <c r="CQ4692" s="380" t="s">
        <v>141648</v>
      </c>
    </row>
    <row r="4693" spans="94:95" ht="14.5" x14ac:dyDescent="0.3">
      <c r="CP4693" s="380">
        <v>362245</v>
      </c>
      <c r="CQ4693" s="380" t="s">
        <v>141648</v>
      </c>
    </row>
    <row r="4694" spans="94:95" ht="14.5" x14ac:dyDescent="0.3">
      <c r="CP4694" s="380">
        <v>362250</v>
      </c>
      <c r="CQ4694" s="380" t="s">
        <v>141648</v>
      </c>
    </row>
    <row r="4695" spans="94:95" ht="14.5" x14ac:dyDescent="0.3">
      <c r="CP4695" s="380">
        <v>362255</v>
      </c>
      <c r="CQ4695" s="380" t="s">
        <v>141648</v>
      </c>
    </row>
    <row r="4696" spans="94:95" ht="14.5" x14ac:dyDescent="0.3">
      <c r="CP4696" s="380">
        <v>362260</v>
      </c>
      <c r="CQ4696" s="380" t="s">
        <v>141648</v>
      </c>
    </row>
    <row r="4697" spans="94:95" ht="14.5" x14ac:dyDescent="0.3">
      <c r="CP4697" s="380">
        <v>362263</v>
      </c>
      <c r="CQ4697" s="380" t="s">
        <v>141648</v>
      </c>
    </row>
    <row r="4698" spans="94:95" ht="14.5" x14ac:dyDescent="0.3">
      <c r="CP4698" s="380">
        <v>362265</v>
      </c>
      <c r="CQ4698" s="380" t="s">
        <v>141648</v>
      </c>
    </row>
    <row r="4699" spans="94:95" ht="14.5" x14ac:dyDescent="0.3">
      <c r="CP4699" s="380">
        <v>362268</v>
      </c>
      <c r="CQ4699" s="380" t="s">
        <v>141648</v>
      </c>
    </row>
    <row r="4700" spans="94:95" ht="14.5" x14ac:dyDescent="0.3">
      <c r="CP4700" s="380">
        <v>362275</v>
      </c>
      <c r="CQ4700" s="380" t="s">
        <v>141648</v>
      </c>
    </row>
    <row r="4701" spans="94:95" ht="14.5" x14ac:dyDescent="0.3">
      <c r="CP4701" s="380">
        <v>362310</v>
      </c>
      <c r="CQ4701" s="380" t="s">
        <v>141648</v>
      </c>
    </row>
    <row r="4702" spans="94:95" ht="14.5" x14ac:dyDescent="0.3">
      <c r="CP4702" s="380">
        <v>362315</v>
      </c>
      <c r="CQ4702" s="380" t="s">
        <v>141648</v>
      </c>
    </row>
    <row r="4703" spans="94:95" ht="14.5" x14ac:dyDescent="0.3">
      <c r="CP4703" s="380">
        <v>362510</v>
      </c>
      <c r="CQ4703" s="380" t="s">
        <v>141648</v>
      </c>
    </row>
    <row r="4704" spans="94:95" ht="14.5" x14ac:dyDescent="0.3">
      <c r="CP4704" s="380">
        <v>362520</v>
      </c>
      <c r="CQ4704" s="380" t="s">
        <v>141649</v>
      </c>
    </row>
    <row r="4705" spans="94:95" ht="14.5" x14ac:dyDescent="0.3">
      <c r="CP4705" s="380">
        <v>362530</v>
      </c>
      <c r="CQ4705" s="380" t="s">
        <v>141648</v>
      </c>
    </row>
    <row r="4706" spans="94:95" ht="14.5" x14ac:dyDescent="0.3">
      <c r="CP4706" s="380">
        <v>362540</v>
      </c>
      <c r="CQ4706" s="380" t="s">
        <v>141649</v>
      </c>
    </row>
    <row r="4707" spans="94:95" ht="14.5" x14ac:dyDescent="0.3">
      <c r="CP4707" s="380">
        <v>362550</v>
      </c>
      <c r="CQ4707" s="380" t="s">
        <v>141648</v>
      </c>
    </row>
    <row r="4708" spans="94:95" ht="14.5" x14ac:dyDescent="0.3">
      <c r="CP4708" s="380">
        <v>362560</v>
      </c>
      <c r="CQ4708" s="380" t="s">
        <v>141648</v>
      </c>
    </row>
    <row r="4709" spans="94:95" ht="14.5" x14ac:dyDescent="0.3">
      <c r="CP4709" s="380">
        <v>362565</v>
      </c>
      <c r="CQ4709" s="380" t="s">
        <v>141648</v>
      </c>
    </row>
    <row r="4710" spans="94:95" ht="14.5" x14ac:dyDescent="0.3">
      <c r="CP4710" s="380">
        <v>362570</v>
      </c>
      <c r="CQ4710" s="380" t="s">
        <v>141649</v>
      </c>
    </row>
    <row r="4711" spans="94:95" ht="14.5" x14ac:dyDescent="0.3">
      <c r="CP4711" s="380">
        <v>362610</v>
      </c>
      <c r="CQ4711" s="380" t="s">
        <v>141648</v>
      </c>
    </row>
    <row r="4712" spans="94:95" ht="14.5" x14ac:dyDescent="0.3">
      <c r="CP4712" s="380">
        <v>362620</v>
      </c>
      <c r="CQ4712" s="380" t="s">
        <v>141648</v>
      </c>
    </row>
    <row r="4713" spans="94:95" ht="14.5" x14ac:dyDescent="0.3">
      <c r="CP4713" s="380">
        <v>362625</v>
      </c>
      <c r="CQ4713" s="380" t="s">
        <v>141648</v>
      </c>
    </row>
    <row r="4714" spans="94:95" ht="14.5" x14ac:dyDescent="0.3">
      <c r="CP4714" s="380">
        <v>362630</v>
      </c>
      <c r="CQ4714" s="380" t="s">
        <v>141648</v>
      </c>
    </row>
    <row r="4715" spans="94:95" ht="14.5" x14ac:dyDescent="0.3">
      <c r="CP4715" s="380">
        <v>362640</v>
      </c>
      <c r="CQ4715" s="380" t="s">
        <v>141648</v>
      </c>
    </row>
    <row r="4716" spans="94:95" ht="14.5" x14ac:dyDescent="0.3">
      <c r="CP4716" s="380">
        <v>362650</v>
      </c>
      <c r="CQ4716" s="380" t="s">
        <v>141648</v>
      </c>
    </row>
    <row r="4717" spans="94:95" ht="14.5" x14ac:dyDescent="0.3">
      <c r="CP4717" s="380">
        <v>362710</v>
      </c>
      <c r="CQ4717" s="380" t="s">
        <v>141648</v>
      </c>
    </row>
    <row r="4718" spans="94:95" ht="14.5" x14ac:dyDescent="0.3">
      <c r="CP4718" s="380">
        <v>362715</v>
      </c>
      <c r="CQ4718" s="380" t="s">
        <v>141648</v>
      </c>
    </row>
    <row r="4719" spans="94:95" ht="14.5" x14ac:dyDescent="0.3">
      <c r="CP4719" s="380">
        <v>362720</v>
      </c>
      <c r="CQ4719" s="380" t="s">
        <v>141648</v>
      </c>
    </row>
    <row r="4720" spans="94:95" ht="14.5" x14ac:dyDescent="0.3">
      <c r="CP4720" s="380">
        <v>363001</v>
      </c>
      <c r="CQ4720" s="380" t="s">
        <v>141648</v>
      </c>
    </row>
    <row r="4721" spans="94:95" ht="14.5" x14ac:dyDescent="0.3">
      <c r="CP4721" s="380">
        <v>363002</v>
      </c>
      <c r="CQ4721" s="380" t="s">
        <v>141648</v>
      </c>
    </row>
    <row r="4722" spans="94:95" ht="14.5" x14ac:dyDescent="0.3">
      <c r="CP4722" s="380">
        <v>363020</v>
      </c>
      <c r="CQ4722" s="380" t="s">
        <v>141648</v>
      </c>
    </row>
    <row r="4723" spans="94:95" ht="14.5" x14ac:dyDescent="0.3">
      <c r="CP4723" s="380">
        <v>363030</v>
      </c>
      <c r="CQ4723" s="380" t="s">
        <v>141648</v>
      </c>
    </row>
    <row r="4724" spans="94:95" ht="14.5" x14ac:dyDescent="0.3">
      <c r="CP4724" s="380">
        <v>363035</v>
      </c>
      <c r="CQ4724" s="380" t="s">
        <v>141648</v>
      </c>
    </row>
    <row r="4725" spans="94:95" ht="14.5" x14ac:dyDescent="0.3">
      <c r="CP4725" s="380">
        <v>363040</v>
      </c>
      <c r="CQ4725" s="380" t="s">
        <v>141648</v>
      </c>
    </row>
    <row r="4726" spans="94:95" ht="14.5" x14ac:dyDescent="0.3">
      <c r="CP4726" s="380">
        <v>363110</v>
      </c>
      <c r="CQ4726" s="380" t="s">
        <v>141648</v>
      </c>
    </row>
    <row r="4727" spans="94:95" ht="14.5" x14ac:dyDescent="0.3">
      <c r="CP4727" s="380">
        <v>363115</v>
      </c>
      <c r="CQ4727" s="380" t="s">
        <v>141648</v>
      </c>
    </row>
    <row r="4728" spans="94:95" ht="14.5" x14ac:dyDescent="0.3">
      <c r="CP4728" s="380">
        <v>363310</v>
      </c>
      <c r="CQ4728" s="380" t="s">
        <v>141648</v>
      </c>
    </row>
    <row r="4729" spans="94:95" ht="14.5" x14ac:dyDescent="0.3">
      <c r="CP4729" s="380">
        <v>363320</v>
      </c>
      <c r="CQ4729" s="380" t="s">
        <v>141648</v>
      </c>
    </row>
    <row r="4730" spans="94:95" ht="14.5" x14ac:dyDescent="0.3">
      <c r="CP4730" s="380">
        <v>363330</v>
      </c>
      <c r="CQ4730" s="380" t="s">
        <v>141648</v>
      </c>
    </row>
    <row r="4731" spans="94:95" ht="14.5" x14ac:dyDescent="0.3">
      <c r="CP4731" s="380">
        <v>363351</v>
      </c>
      <c r="CQ4731" s="380" t="s">
        <v>141648</v>
      </c>
    </row>
    <row r="4732" spans="94:95" ht="14.5" x14ac:dyDescent="0.3">
      <c r="CP4732" s="380">
        <v>363410</v>
      </c>
      <c r="CQ4732" s="380" t="s">
        <v>141648</v>
      </c>
    </row>
    <row r="4733" spans="94:95" ht="14.5" x14ac:dyDescent="0.3">
      <c r="CP4733" s="380">
        <v>363421</v>
      </c>
      <c r="CQ4733" s="380" t="s">
        <v>141648</v>
      </c>
    </row>
    <row r="4734" spans="94:95" ht="14.5" x14ac:dyDescent="0.3">
      <c r="CP4734" s="380">
        <v>363423</v>
      </c>
      <c r="CQ4734" s="380" t="s">
        <v>141648</v>
      </c>
    </row>
    <row r="4735" spans="94:95" ht="14.5" x14ac:dyDescent="0.3">
      <c r="CP4735" s="380">
        <v>363427</v>
      </c>
      <c r="CQ4735" s="380" t="s">
        <v>141648</v>
      </c>
    </row>
    <row r="4736" spans="94:95" ht="14.5" x14ac:dyDescent="0.3">
      <c r="CP4736" s="380">
        <v>363430</v>
      </c>
      <c r="CQ4736" s="380" t="s">
        <v>141648</v>
      </c>
    </row>
    <row r="4737" spans="94:95" ht="14.5" x14ac:dyDescent="0.3">
      <c r="CP4737" s="380">
        <v>363435</v>
      </c>
      <c r="CQ4737" s="380" t="s">
        <v>141648</v>
      </c>
    </row>
    <row r="4738" spans="94:95" ht="14.5" x14ac:dyDescent="0.3">
      <c r="CP4738" s="380">
        <v>363440</v>
      </c>
      <c r="CQ4738" s="380" t="s">
        <v>141648</v>
      </c>
    </row>
    <row r="4739" spans="94:95" ht="14.5" x14ac:dyDescent="0.3">
      <c r="CP4739" s="380">
        <v>363510</v>
      </c>
      <c r="CQ4739" s="380" t="s">
        <v>141648</v>
      </c>
    </row>
    <row r="4740" spans="94:95" ht="14.5" x14ac:dyDescent="0.3">
      <c r="CP4740" s="380">
        <v>363520</v>
      </c>
      <c r="CQ4740" s="380" t="s">
        <v>141648</v>
      </c>
    </row>
    <row r="4741" spans="94:95" ht="14.5" x14ac:dyDescent="0.3">
      <c r="CP4741" s="380">
        <v>363530</v>
      </c>
      <c r="CQ4741" s="380" t="s">
        <v>141648</v>
      </c>
    </row>
    <row r="4742" spans="94:95" ht="14.5" x14ac:dyDescent="0.3">
      <c r="CP4742" s="380">
        <v>363621</v>
      </c>
      <c r="CQ4742" s="380" t="s">
        <v>141648</v>
      </c>
    </row>
    <row r="4743" spans="94:95" ht="14.5" x14ac:dyDescent="0.3">
      <c r="CP4743" s="380">
        <v>363623</v>
      </c>
      <c r="CQ4743" s="380" t="s">
        <v>141648</v>
      </c>
    </row>
    <row r="4744" spans="94:95" ht="14.5" x14ac:dyDescent="0.3">
      <c r="CP4744" s="380">
        <v>363630</v>
      </c>
      <c r="CQ4744" s="380" t="s">
        <v>141648</v>
      </c>
    </row>
    <row r="4745" spans="94:95" ht="14.5" x14ac:dyDescent="0.3">
      <c r="CP4745" s="380">
        <v>363641</v>
      </c>
      <c r="CQ4745" s="380" t="s">
        <v>141648</v>
      </c>
    </row>
    <row r="4746" spans="94:95" ht="14.5" x14ac:dyDescent="0.3">
      <c r="CP4746" s="380">
        <v>363642</v>
      </c>
      <c r="CQ4746" s="380" t="s">
        <v>141648</v>
      </c>
    </row>
    <row r="4747" spans="94:95" ht="14.5" x14ac:dyDescent="0.3">
      <c r="CP4747" s="380">
        <v>363643</v>
      </c>
      <c r="CQ4747" s="380" t="s">
        <v>141648</v>
      </c>
    </row>
    <row r="4748" spans="94:95" ht="14.5" x14ac:dyDescent="0.3">
      <c r="CP4748" s="380">
        <v>363650</v>
      </c>
      <c r="CQ4748" s="380" t="s">
        <v>141648</v>
      </c>
    </row>
    <row r="4749" spans="94:95" ht="14.5" x14ac:dyDescent="0.3">
      <c r="CP4749" s="380">
        <v>363655</v>
      </c>
      <c r="CQ4749" s="380" t="s">
        <v>141648</v>
      </c>
    </row>
    <row r="4750" spans="94:95" ht="14.5" x14ac:dyDescent="0.3">
      <c r="CP4750" s="380">
        <v>363660</v>
      </c>
      <c r="CQ4750" s="380" t="s">
        <v>141648</v>
      </c>
    </row>
    <row r="4751" spans="94:95" ht="14.5" x14ac:dyDescent="0.3">
      <c r="CP4751" s="380">
        <v>363670</v>
      </c>
      <c r="CQ4751" s="380" t="s">
        <v>141648</v>
      </c>
    </row>
    <row r="4752" spans="94:95" ht="14.5" x14ac:dyDescent="0.3">
      <c r="CP4752" s="380">
        <v>363745</v>
      </c>
      <c r="CQ4752" s="380" t="s">
        <v>141648</v>
      </c>
    </row>
    <row r="4753" spans="94:95" ht="14.5" x14ac:dyDescent="0.3">
      <c r="CP4753" s="380">
        <v>363750</v>
      </c>
      <c r="CQ4753" s="380" t="s">
        <v>141648</v>
      </c>
    </row>
    <row r="4754" spans="94:95" ht="14.5" x14ac:dyDescent="0.3">
      <c r="CP4754" s="380">
        <v>363755</v>
      </c>
      <c r="CQ4754" s="380" t="s">
        <v>141648</v>
      </c>
    </row>
    <row r="4755" spans="94:95" ht="14.5" x14ac:dyDescent="0.3">
      <c r="CP4755" s="380">
        <v>363760</v>
      </c>
      <c r="CQ4755" s="380" t="s">
        <v>141648</v>
      </c>
    </row>
    <row r="4756" spans="94:95" ht="14.5" x14ac:dyDescent="0.3">
      <c r="CP4756" s="380">
        <v>363765</v>
      </c>
      <c r="CQ4756" s="380" t="s">
        <v>141648</v>
      </c>
    </row>
    <row r="4757" spans="94:95" ht="14.5" x14ac:dyDescent="0.3">
      <c r="CP4757" s="380">
        <v>363775</v>
      </c>
      <c r="CQ4757" s="380" t="s">
        <v>141648</v>
      </c>
    </row>
    <row r="4758" spans="94:95" ht="14.5" x14ac:dyDescent="0.3">
      <c r="CP4758" s="380">
        <v>363780</v>
      </c>
      <c r="CQ4758" s="380" t="s">
        <v>141648</v>
      </c>
    </row>
    <row r="4759" spans="94:95" ht="14.5" x14ac:dyDescent="0.3">
      <c r="CP4759" s="380">
        <v>364001</v>
      </c>
      <c r="CQ4759" s="380" t="s">
        <v>141648</v>
      </c>
    </row>
    <row r="4760" spans="94:95" ht="14.5" x14ac:dyDescent="0.3">
      <c r="CP4760" s="380">
        <v>364002</v>
      </c>
      <c r="CQ4760" s="380" t="s">
        <v>141648</v>
      </c>
    </row>
    <row r="4761" spans="94:95" ht="14.5" x14ac:dyDescent="0.3">
      <c r="CP4761" s="380">
        <v>364003</v>
      </c>
      <c r="CQ4761" s="380" t="s">
        <v>141648</v>
      </c>
    </row>
    <row r="4762" spans="94:95" ht="14.5" x14ac:dyDescent="0.3">
      <c r="CP4762" s="380">
        <v>364004</v>
      </c>
      <c r="CQ4762" s="380" t="s">
        <v>141648</v>
      </c>
    </row>
    <row r="4763" spans="94:95" ht="14.5" x14ac:dyDescent="0.3">
      <c r="CP4763" s="380">
        <v>364005</v>
      </c>
      <c r="CQ4763" s="380" t="s">
        <v>141648</v>
      </c>
    </row>
    <row r="4764" spans="94:95" ht="14.5" x14ac:dyDescent="0.3">
      <c r="CP4764" s="380">
        <v>364006</v>
      </c>
      <c r="CQ4764" s="380" t="s">
        <v>141648</v>
      </c>
    </row>
    <row r="4765" spans="94:95" ht="14.5" x14ac:dyDescent="0.3">
      <c r="CP4765" s="380">
        <v>364050</v>
      </c>
      <c r="CQ4765" s="380" t="s">
        <v>141648</v>
      </c>
    </row>
    <row r="4766" spans="94:95" ht="14.5" x14ac:dyDescent="0.3">
      <c r="CP4766" s="380">
        <v>364060</v>
      </c>
      <c r="CQ4766" s="380" t="s">
        <v>141648</v>
      </c>
    </row>
    <row r="4767" spans="94:95" ht="14.5" x14ac:dyDescent="0.3">
      <c r="CP4767" s="380">
        <v>364070</v>
      </c>
      <c r="CQ4767" s="380" t="s">
        <v>141648</v>
      </c>
    </row>
    <row r="4768" spans="94:95" ht="14.5" x14ac:dyDescent="0.3">
      <c r="CP4768" s="380">
        <v>364081</v>
      </c>
      <c r="CQ4768" s="380" t="s">
        <v>141648</v>
      </c>
    </row>
    <row r="4769" spans="94:95" ht="14.5" x14ac:dyDescent="0.3">
      <c r="CP4769" s="380">
        <v>364110</v>
      </c>
      <c r="CQ4769" s="380" t="s">
        <v>141648</v>
      </c>
    </row>
    <row r="4770" spans="94:95" ht="14.5" x14ac:dyDescent="0.3">
      <c r="CP4770" s="380">
        <v>364120</v>
      </c>
      <c r="CQ4770" s="380" t="s">
        <v>141648</v>
      </c>
    </row>
    <row r="4771" spans="94:95" ht="14.5" x14ac:dyDescent="0.3">
      <c r="CP4771" s="380">
        <v>364130</v>
      </c>
      <c r="CQ4771" s="380" t="s">
        <v>141648</v>
      </c>
    </row>
    <row r="4772" spans="94:95" ht="14.5" x14ac:dyDescent="0.3">
      <c r="CP4772" s="380">
        <v>364135</v>
      </c>
      <c r="CQ4772" s="380" t="s">
        <v>141648</v>
      </c>
    </row>
    <row r="4773" spans="94:95" ht="14.5" x14ac:dyDescent="0.3">
      <c r="CP4773" s="380">
        <v>364140</v>
      </c>
      <c r="CQ4773" s="380" t="s">
        <v>141648</v>
      </c>
    </row>
    <row r="4774" spans="94:95" ht="14.5" x14ac:dyDescent="0.3">
      <c r="CP4774" s="380">
        <v>364145</v>
      </c>
      <c r="CQ4774" s="380" t="s">
        <v>141648</v>
      </c>
    </row>
    <row r="4775" spans="94:95" ht="14.5" x14ac:dyDescent="0.3">
      <c r="CP4775" s="380">
        <v>364150</v>
      </c>
      <c r="CQ4775" s="380" t="s">
        <v>141648</v>
      </c>
    </row>
    <row r="4776" spans="94:95" ht="14.5" x14ac:dyDescent="0.3">
      <c r="CP4776" s="380">
        <v>364210</v>
      </c>
      <c r="CQ4776" s="380" t="s">
        <v>141648</v>
      </c>
    </row>
    <row r="4777" spans="94:95" ht="14.5" x14ac:dyDescent="0.3">
      <c r="CP4777" s="380">
        <v>364230</v>
      </c>
      <c r="CQ4777" s="380" t="s">
        <v>141648</v>
      </c>
    </row>
    <row r="4778" spans="94:95" ht="14.5" x14ac:dyDescent="0.3">
      <c r="CP4778" s="380">
        <v>364240</v>
      </c>
      <c r="CQ4778" s="380" t="s">
        <v>141648</v>
      </c>
    </row>
    <row r="4779" spans="94:95" ht="14.5" x14ac:dyDescent="0.3">
      <c r="CP4779" s="380">
        <v>364250</v>
      </c>
      <c r="CQ4779" s="380" t="s">
        <v>141648</v>
      </c>
    </row>
    <row r="4780" spans="94:95" ht="14.5" x14ac:dyDescent="0.3">
      <c r="CP4780" s="380">
        <v>364260</v>
      </c>
      <c r="CQ4780" s="380" t="s">
        <v>141648</v>
      </c>
    </row>
    <row r="4781" spans="94:95" ht="14.5" x14ac:dyDescent="0.3">
      <c r="CP4781" s="380">
        <v>364265</v>
      </c>
      <c r="CQ4781" s="380" t="s">
        <v>141648</v>
      </c>
    </row>
    <row r="4782" spans="94:95" ht="14.5" x14ac:dyDescent="0.3">
      <c r="CP4782" s="380">
        <v>364270</v>
      </c>
      <c r="CQ4782" s="380" t="s">
        <v>141648</v>
      </c>
    </row>
    <row r="4783" spans="94:95" ht="14.5" x14ac:dyDescent="0.3">
      <c r="CP4783" s="380">
        <v>364275</v>
      </c>
      <c r="CQ4783" s="380" t="s">
        <v>141648</v>
      </c>
    </row>
    <row r="4784" spans="94:95" ht="14.5" x14ac:dyDescent="0.3">
      <c r="CP4784" s="380">
        <v>364280</v>
      </c>
      <c r="CQ4784" s="380" t="s">
        <v>141648</v>
      </c>
    </row>
    <row r="4785" spans="94:95" ht="14.5" x14ac:dyDescent="0.3">
      <c r="CP4785" s="380">
        <v>364290</v>
      </c>
      <c r="CQ4785" s="380" t="s">
        <v>141648</v>
      </c>
    </row>
    <row r="4786" spans="94:95" ht="14.5" x14ac:dyDescent="0.3">
      <c r="CP4786" s="380">
        <v>364295</v>
      </c>
      <c r="CQ4786" s="380" t="s">
        <v>141648</v>
      </c>
    </row>
    <row r="4787" spans="94:95" ht="14.5" x14ac:dyDescent="0.3">
      <c r="CP4787" s="380">
        <v>364310</v>
      </c>
      <c r="CQ4787" s="380" t="s">
        <v>141648</v>
      </c>
    </row>
    <row r="4788" spans="94:95" ht="14.5" x14ac:dyDescent="0.3">
      <c r="CP4788" s="380">
        <v>364313</v>
      </c>
      <c r="CQ4788" s="380" t="s">
        <v>141648</v>
      </c>
    </row>
    <row r="4789" spans="94:95" ht="14.5" x14ac:dyDescent="0.3">
      <c r="CP4789" s="380">
        <v>364320</v>
      </c>
      <c r="CQ4789" s="380" t="s">
        <v>141648</v>
      </c>
    </row>
    <row r="4790" spans="94:95" ht="14.5" x14ac:dyDescent="0.3">
      <c r="CP4790" s="380">
        <v>364330</v>
      </c>
      <c r="CQ4790" s="380" t="s">
        <v>141648</v>
      </c>
    </row>
    <row r="4791" spans="94:95" ht="14.5" x14ac:dyDescent="0.3">
      <c r="CP4791" s="380">
        <v>364505</v>
      </c>
      <c r="CQ4791" s="380" t="s">
        <v>141648</v>
      </c>
    </row>
    <row r="4792" spans="94:95" ht="14.5" x14ac:dyDescent="0.3">
      <c r="CP4792" s="380">
        <v>364510</v>
      </c>
      <c r="CQ4792" s="380" t="s">
        <v>141648</v>
      </c>
    </row>
    <row r="4793" spans="94:95" ht="14.5" x14ac:dyDescent="0.3">
      <c r="CP4793" s="380">
        <v>364515</v>
      </c>
      <c r="CQ4793" s="380" t="s">
        <v>141648</v>
      </c>
    </row>
    <row r="4794" spans="94:95" ht="14.5" x14ac:dyDescent="0.3">
      <c r="CP4794" s="380">
        <v>364521</v>
      </c>
      <c r="CQ4794" s="380" t="s">
        <v>141648</v>
      </c>
    </row>
    <row r="4795" spans="94:95" ht="14.5" x14ac:dyDescent="0.3">
      <c r="CP4795" s="380">
        <v>364522</v>
      </c>
      <c r="CQ4795" s="380" t="s">
        <v>141648</v>
      </c>
    </row>
    <row r="4796" spans="94:95" ht="14.5" x14ac:dyDescent="0.3">
      <c r="CP4796" s="380">
        <v>364525</v>
      </c>
      <c r="CQ4796" s="380" t="s">
        <v>141648</v>
      </c>
    </row>
    <row r="4797" spans="94:95" ht="14.5" x14ac:dyDescent="0.3">
      <c r="CP4797" s="380">
        <v>364530</v>
      </c>
      <c r="CQ4797" s="380" t="s">
        <v>141648</v>
      </c>
    </row>
    <row r="4798" spans="94:95" ht="14.5" x14ac:dyDescent="0.3">
      <c r="CP4798" s="380">
        <v>364710</v>
      </c>
      <c r="CQ4798" s="380" t="s">
        <v>141648</v>
      </c>
    </row>
    <row r="4799" spans="94:95" ht="14.5" x14ac:dyDescent="0.3">
      <c r="CP4799" s="380">
        <v>364720</v>
      </c>
      <c r="CQ4799" s="380" t="s">
        <v>141648</v>
      </c>
    </row>
    <row r="4800" spans="94:95" ht="14.5" x14ac:dyDescent="0.3">
      <c r="CP4800" s="380">
        <v>364730</v>
      </c>
      <c r="CQ4800" s="380" t="s">
        <v>141648</v>
      </c>
    </row>
    <row r="4801" spans="94:95" ht="14.5" x14ac:dyDescent="0.3">
      <c r="CP4801" s="380">
        <v>364740</v>
      </c>
      <c r="CQ4801" s="380" t="s">
        <v>141648</v>
      </c>
    </row>
    <row r="4802" spans="94:95" ht="14.5" x14ac:dyDescent="0.3">
      <c r="CP4802" s="380">
        <v>364750</v>
      </c>
      <c r="CQ4802" s="380" t="s">
        <v>141648</v>
      </c>
    </row>
    <row r="4803" spans="94:95" ht="14.5" x14ac:dyDescent="0.3">
      <c r="CP4803" s="380">
        <v>364760</v>
      </c>
      <c r="CQ4803" s="380" t="s">
        <v>141648</v>
      </c>
    </row>
    <row r="4804" spans="94:95" ht="14.5" x14ac:dyDescent="0.3">
      <c r="CP4804" s="380">
        <v>364765</v>
      </c>
      <c r="CQ4804" s="380" t="s">
        <v>141648</v>
      </c>
    </row>
    <row r="4805" spans="94:95" ht="14.5" x14ac:dyDescent="0.3">
      <c r="CP4805" s="380">
        <v>365220</v>
      </c>
      <c r="CQ4805" s="380" t="s">
        <v>141648</v>
      </c>
    </row>
    <row r="4806" spans="94:95" ht="14.5" x14ac:dyDescent="0.3">
      <c r="CP4806" s="380">
        <v>365410</v>
      </c>
      <c r="CQ4806" s="380" t="s">
        <v>141648</v>
      </c>
    </row>
    <row r="4807" spans="94:95" ht="14.5" x14ac:dyDescent="0.3">
      <c r="CP4807" s="380">
        <v>365421</v>
      </c>
      <c r="CQ4807" s="380" t="s">
        <v>141648</v>
      </c>
    </row>
    <row r="4808" spans="94:95" ht="14.5" x14ac:dyDescent="0.3">
      <c r="CP4808" s="380">
        <v>365430</v>
      </c>
      <c r="CQ4808" s="380" t="s">
        <v>141648</v>
      </c>
    </row>
    <row r="4809" spans="94:95" ht="14.5" x14ac:dyDescent="0.3">
      <c r="CP4809" s="380">
        <v>365435</v>
      </c>
      <c r="CQ4809" s="380" t="s">
        <v>141648</v>
      </c>
    </row>
    <row r="4810" spans="94:95" ht="14.5" x14ac:dyDescent="0.3">
      <c r="CP4810" s="380">
        <v>365440</v>
      </c>
      <c r="CQ4810" s="380" t="s">
        <v>141648</v>
      </c>
    </row>
    <row r="4811" spans="94:95" ht="14.5" x14ac:dyDescent="0.3">
      <c r="CP4811" s="380">
        <v>365450</v>
      </c>
      <c r="CQ4811" s="380" t="s">
        <v>141648</v>
      </c>
    </row>
    <row r="4812" spans="94:95" ht="14.5" x14ac:dyDescent="0.3">
      <c r="CP4812" s="380">
        <v>365455</v>
      </c>
      <c r="CQ4812" s="380" t="s">
        <v>141648</v>
      </c>
    </row>
    <row r="4813" spans="94:95" ht="14.5" x14ac:dyDescent="0.3">
      <c r="CP4813" s="380">
        <v>365456</v>
      </c>
      <c r="CQ4813" s="380" t="s">
        <v>141648</v>
      </c>
    </row>
    <row r="4814" spans="94:95" ht="14.5" x14ac:dyDescent="0.3">
      <c r="CP4814" s="380">
        <v>365460</v>
      </c>
      <c r="CQ4814" s="380" t="s">
        <v>141648</v>
      </c>
    </row>
    <row r="4815" spans="94:95" ht="14.5" x14ac:dyDescent="0.3">
      <c r="CP4815" s="380">
        <v>365480</v>
      </c>
      <c r="CQ4815" s="380" t="s">
        <v>141648</v>
      </c>
    </row>
    <row r="4816" spans="94:95" ht="14.5" x14ac:dyDescent="0.3">
      <c r="CP4816" s="380">
        <v>365535</v>
      </c>
      <c r="CQ4816" s="380" t="s">
        <v>141648</v>
      </c>
    </row>
    <row r="4817" spans="94:95" ht="14.5" x14ac:dyDescent="0.3">
      <c r="CP4817" s="380">
        <v>365540</v>
      </c>
      <c r="CQ4817" s="380" t="s">
        <v>141648</v>
      </c>
    </row>
    <row r="4818" spans="94:95" ht="14.5" x14ac:dyDescent="0.3">
      <c r="CP4818" s="380">
        <v>365541</v>
      </c>
      <c r="CQ4818" s="380" t="s">
        <v>141648</v>
      </c>
    </row>
    <row r="4819" spans="94:95" ht="14.5" x14ac:dyDescent="0.3">
      <c r="CP4819" s="380">
        <v>365550</v>
      </c>
      <c r="CQ4819" s="380" t="s">
        <v>141648</v>
      </c>
    </row>
    <row r="4820" spans="94:95" ht="14.5" x14ac:dyDescent="0.3">
      <c r="CP4820" s="380">
        <v>365555</v>
      </c>
      <c r="CQ4820" s="380" t="s">
        <v>141648</v>
      </c>
    </row>
    <row r="4821" spans="94:95" ht="14.5" x14ac:dyDescent="0.3">
      <c r="CP4821" s="380">
        <v>365560</v>
      </c>
      <c r="CQ4821" s="380" t="s">
        <v>141648</v>
      </c>
    </row>
    <row r="4822" spans="94:95" ht="14.5" x14ac:dyDescent="0.3">
      <c r="CP4822" s="380">
        <v>365601</v>
      </c>
      <c r="CQ4822" s="380" t="s">
        <v>141648</v>
      </c>
    </row>
    <row r="4823" spans="94:95" ht="14.5" x14ac:dyDescent="0.3">
      <c r="CP4823" s="380">
        <v>365610</v>
      </c>
      <c r="CQ4823" s="380" t="s">
        <v>141648</v>
      </c>
    </row>
    <row r="4824" spans="94:95" ht="14.5" x14ac:dyDescent="0.3">
      <c r="CP4824" s="380">
        <v>365620</v>
      </c>
      <c r="CQ4824" s="380" t="s">
        <v>141648</v>
      </c>
    </row>
    <row r="4825" spans="94:95" ht="14.5" x14ac:dyDescent="0.3">
      <c r="CP4825" s="380">
        <v>365630</v>
      </c>
      <c r="CQ4825" s="380" t="s">
        <v>141648</v>
      </c>
    </row>
    <row r="4826" spans="94:95" ht="14.5" x14ac:dyDescent="0.3">
      <c r="CP4826" s="380">
        <v>365635</v>
      </c>
      <c r="CQ4826" s="380" t="s">
        <v>141648</v>
      </c>
    </row>
    <row r="4827" spans="94:95" ht="14.5" x14ac:dyDescent="0.3">
      <c r="CP4827" s="380">
        <v>365640</v>
      </c>
      <c r="CQ4827" s="380" t="s">
        <v>141648</v>
      </c>
    </row>
    <row r="4828" spans="94:95" ht="14.5" x14ac:dyDescent="0.3">
      <c r="CP4828" s="380">
        <v>365645</v>
      </c>
      <c r="CQ4828" s="380" t="s">
        <v>141648</v>
      </c>
    </row>
    <row r="4829" spans="94:95" ht="14.5" x14ac:dyDescent="0.3">
      <c r="CP4829" s="380">
        <v>365650</v>
      </c>
      <c r="CQ4829" s="380" t="s">
        <v>141648</v>
      </c>
    </row>
    <row r="4830" spans="94:95" ht="14.5" x14ac:dyDescent="0.3">
      <c r="CP4830" s="380">
        <v>365730</v>
      </c>
      <c r="CQ4830" s="380" t="s">
        <v>141648</v>
      </c>
    </row>
    <row r="4831" spans="94:95" ht="14.5" x14ac:dyDescent="0.3">
      <c r="CP4831" s="380">
        <v>370001</v>
      </c>
      <c r="CQ4831" s="380" t="s">
        <v>141648</v>
      </c>
    </row>
    <row r="4832" spans="94:95" ht="14.5" x14ac:dyDescent="0.3">
      <c r="CP4832" s="380">
        <v>370015</v>
      </c>
      <c r="CQ4832" s="380" t="s">
        <v>141648</v>
      </c>
    </row>
    <row r="4833" spans="94:95" ht="14.5" x14ac:dyDescent="0.3">
      <c r="CP4833" s="380">
        <v>370020</v>
      </c>
      <c r="CQ4833" s="380" t="s">
        <v>141648</v>
      </c>
    </row>
    <row r="4834" spans="94:95" ht="14.5" x14ac:dyDescent="0.3">
      <c r="CP4834" s="380">
        <v>370030</v>
      </c>
      <c r="CQ4834" s="380" t="s">
        <v>141648</v>
      </c>
    </row>
    <row r="4835" spans="94:95" ht="14.5" x14ac:dyDescent="0.3">
      <c r="CP4835" s="380">
        <v>370040</v>
      </c>
      <c r="CQ4835" s="380" t="s">
        <v>141648</v>
      </c>
    </row>
    <row r="4836" spans="94:95" ht="14.5" x14ac:dyDescent="0.3">
      <c r="CP4836" s="380">
        <v>370105</v>
      </c>
      <c r="CQ4836" s="380" t="s">
        <v>141648</v>
      </c>
    </row>
    <row r="4837" spans="94:95" ht="14.5" x14ac:dyDescent="0.3">
      <c r="CP4837" s="380">
        <v>370110</v>
      </c>
      <c r="CQ4837" s="380" t="s">
        <v>141648</v>
      </c>
    </row>
    <row r="4838" spans="94:95" ht="14.5" x14ac:dyDescent="0.3">
      <c r="CP4838" s="380">
        <v>370115</v>
      </c>
      <c r="CQ4838" s="380" t="s">
        <v>141648</v>
      </c>
    </row>
    <row r="4839" spans="94:95" ht="14.5" x14ac:dyDescent="0.3">
      <c r="CP4839" s="380">
        <v>370130</v>
      </c>
      <c r="CQ4839" s="380" t="s">
        <v>141648</v>
      </c>
    </row>
    <row r="4840" spans="94:95" ht="14.5" x14ac:dyDescent="0.3">
      <c r="CP4840" s="380">
        <v>370135</v>
      </c>
      <c r="CQ4840" s="380" t="s">
        <v>141648</v>
      </c>
    </row>
    <row r="4841" spans="94:95" ht="14.5" x14ac:dyDescent="0.3">
      <c r="CP4841" s="380">
        <v>370140</v>
      </c>
      <c r="CQ4841" s="380" t="s">
        <v>141648</v>
      </c>
    </row>
    <row r="4842" spans="94:95" ht="14.5" x14ac:dyDescent="0.3">
      <c r="CP4842" s="380">
        <v>370145</v>
      </c>
      <c r="CQ4842" s="380" t="s">
        <v>141648</v>
      </c>
    </row>
    <row r="4843" spans="94:95" ht="14.5" x14ac:dyDescent="0.3">
      <c r="CP4843" s="380">
        <v>370150</v>
      </c>
      <c r="CQ4843" s="380" t="s">
        <v>141648</v>
      </c>
    </row>
    <row r="4844" spans="94:95" ht="14.5" x14ac:dyDescent="0.3">
      <c r="CP4844" s="380">
        <v>370155</v>
      </c>
      <c r="CQ4844" s="380" t="s">
        <v>141648</v>
      </c>
    </row>
    <row r="4845" spans="94:95" ht="14.5" x14ac:dyDescent="0.3">
      <c r="CP4845" s="380">
        <v>370160</v>
      </c>
      <c r="CQ4845" s="380" t="s">
        <v>141648</v>
      </c>
    </row>
    <row r="4846" spans="94:95" ht="14.5" x14ac:dyDescent="0.3">
      <c r="CP4846" s="380">
        <v>370165</v>
      </c>
      <c r="CQ4846" s="380" t="s">
        <v>141648</v>
      </c>
    </row>
    <row r="4847" spans="94:95" ht="14.5" x14ac:dyDescent="0.3">
      <c r="CP4847" s="380">
        <v>370201</v>
      </c>
      <c r="CQ4847" s="380" t="s">
        <v>141648</v>
      </c>
    </row>
    <row r="4848" spans="94:95" ht="14.5" x14ac:dyDescent="0.3">
      <c r="CP4848" s="380">
        <v>370203</v>
      </c>
      <c r="CQ4848" s="380" t="s">
        <v>141648</v>
      </c>
    </row>
    <row r="4849" spans="94:95" ht="14.5" x14ac:dyDescent="0.3">
      <c r="CP4849" s="380">
        <v>370205</v>
      </c>
      <c r="CQ4849" s="380" t="s">
        <v>141648</v>
      </c>
    </row>
    <row r="4850" spans="94:95" ht="14.5" x14ac:dyDescent="0.3">
      <c r="CP4850" s="380">
        <v>370210</v>
      </c>
      <c r="CQ4850" s="380" t="s">
        <v>141648</v>
      </c>
    </row>
    <row r="4851" spans="94:95" ht="14.5" x14ac:dyDescent="0.3">
      <c r="CP4851" s="380">
        <v>370230</v>
      </c>
      <c r="CQ4851" s="380" t="s">
        <v>141648</v>
      </c>
    </row>
    <row r="4852" spans="94:95" ht="14.5" x14ac:dyDescent="0.3">
      <c r="CP4852" s="380">
        <v>370240</v>
      </c>
      <c r="CQ4852" s="380" t="s">
        <v>141648</v>
      </c>
    </row>
    <row r="4853" spans="94:95" ht="14.5" x14ac:dyDescent="0.3">
      <c r="CP4853" s="380">
        <v>370405</v>
      </c>
      <c r="CQ4853" s="380" t="s">
        <v>141648</v>
      </c>
    </row>
    <row r="4854" spans="94:95" ht="14.5" x14ac:dyDescent="0.3">
      <c r="CP4854" s="380">
        <v>370410</v>
      </c>
      <c r="CQ4854" s="380" t="s">
        <v>141648</v>
      </c>
    </row>
    <row r="4855" spans="94:95" ht="14.5" x14ac:dyDescent="0.3">
      <c r="CP4855" s="380">
        <v>370415</v>
      </c>
      <c r="CQ4855" s="380" t="s">
        <v>141648</v>
      </c>
    </row>
    <row r="4856" spans="94:95" ht="14.5" x14ac:dyDescent="0.3">
      <c r="CP4856" s="380">
        <v>370421</v>
      </c>
      <c r="CQ4856" s="380" t="s">
        <v>141648</v>
      </c>
    </row>
    <row r="4857" spans="94:95" ht="14.5" x14ac:dyDescent="0.3">
      <c r="CP4857" s="380">
        <v>370425</v>
      </c>
      <c r="CQ4857" s="380" t="s">
        <v>141648</v>
      </c>
    </row>
    <row r="4858" spans="94:95" ht="14.5" x14ac:dyDescent="0.3">
      <c r="CP4858" s="380">
        <v>370427</v>
      </c>
      <c r="CQ4858" s="380" t="s">
        <v>141648</v>
      </c>
    </row>
    <row r="4859" spans="94:95" ht="14.5" x14ac:dyDescent="0.3">
      <c r="CP4859" s="380">
        <v>370430</v>
      </c>
      <c r="CQ4859" s="380" t="s">
        <v>141648</v>
      </c>
    </row>
    <row r="4860" spans="94:95" ht="14.5" x14ac:dyDescent="0.3">
      <c r="CP4860" s="380">
        <v>370435</v>
      </c>
      <c r="CQ4860" s="380" t="s">
        <v>141648</v>
      </c>
    </row>
    <row r="4861" spans="94:95" ht="14.5" x14ac:dyDescent="0.3">
      <c r="CP4861" s="380">
        <v>370445</v>
      </c>
      <c r="CQ4861" s="380" t="s">
        <v>141648</v>
      </c>
    </row>
    <row r="4862" spans="94:95" ht="14.5" x14ac:dyDescent="0.3">
      <c r="CP4862" s="380">
        <v>370450</v>
      </c>
      <c r="CQ4862" s="380" t="s">
        <v>141648</v>
      </c>
    </row>
    <row r="4863" spans="94:95" ht="14.5" x14ac:dyDescent="0.3">
      <c r="CP4863" s="380">
        <v>370455</v>
      </c>
      <c r="CQ4863" s="380" t="s">
        <v>141648</v>
      </c>
    </row>
    <row r="4864" spans="94:95" ht="14.5" x14ac:dyDescent="0.3">
      <c r="CP4864" s="380">
        <v>370460</v>
      </c>
      <c r="CQ4864" s="380" t="s">
        <v>141648</v>
      </c>
    </row>
    <row r="4865" spans="94:95" ht="14.5" x14ac:dyDescent="0.3">
      <c r="CP4865" s="380">
        <v>370465</v>
      </c>
      <c r="CQ4865" s="380" t="s">
        <v>141648</v>
      </c>
    </row>
    <row r="4866" spans="94:95" ht="14.5" x14ac:dyDescent="0.3">
      <c r="CP4866" s="380">
        <v>370475</v>
      </c>
      <c r="CQ4866" s="380" t="s">
        <v>141648</v>
      </c>
    </row>
    <row r="4867" spans="94:95" ht="14.5" x14ac:dyDescent="0.3">
      <c r="CP4867" s="380">
        <v>370485</v>
      </c>
      <c r="CQ4867" s="380" t="s">
        <v>141648</v>
      </c>
    </row>
    <row r="4868" spans="94:95" ht="14.5" x14ac:dyDescent="0.3">
      <c r="CP4868" s="380">
        <v>370490</v>
      </c>
      <c r="CQ4868" s="380" t="s">
        <v>141648</v>
      </c>
    </row>
    <row r="4869" spans="94:95" ht="14.5" x14ac:dyDescent="0.3">
      <c r="CP4869" s="380">
        <v>370510</v>
      </c>
      <c r="CQ4869" s="380" t="s">
        <v>141648</v>
      </c>
    </row>
    <row r="4870" spans="94:95" ht="14.5" x14ac:dyDescent="0.3">
      <c r="CP4870" s="380">
        <v>370601</v>
      </c>
      <c r="CQ4870" s="380" t="s">
        <v>141648</v>
      </c>
    </row>
    <row r="4871" spans="94:95" ht="14.5" x14ac:dyDescent="0.3">
      <c r="CP4871" s="380">
        <v>370605</v>
      </c>
      <c r="CQ4871" s="380" t="s">
        <v>141648</v>
      </c>
    </row>
    <row r="4872" spans="94:95" ht="14.5" x14ac:dyDescent="0.3">
      <c r="CP4872" s="380">
        <v>370610</v>
      </c>
      <c r="CQ4872" s="380" t="s">
        <v>141648</v>
      </c>
    </row>
    <row r="4873" spans="94:95" ht="14.5" x14ac:dyDescent="0.3">
      <c r="CP4873" s="380">
        <v>370615</v>
      </c>
      <c r="CQ4873" s="380" t="s">
        <v>141648</v>
      </c>
    </row>
    <row r="4874" spans="94:95" ht="14.5" x14ac:dyDescent="0.3">
      <c r="CP4874" s="380">
        <v>370620</v>
      </c>
      <c r="CQ4874" s="380" t="s">
        <v>141648</v>
      </c>
    </row>
    <row r="4875" spans="94:95" ht="14.5" x14ac:dyDescent="0.3">
      <c r="CP4875" s="380">
        <v>370625</v>
      </c>
      <c r="CQ4875" s="380" t="s">
        <v>141648</v>
      </c>
    </row>
    <row r="4876" spans="94:95" ht="14.5" x14ac:dyDescent="0.3">
      <c r="CP4876" s="380">
        <v>370627</v>
      </c>
      <c r="CQ4876" s="380" t="s">
        <v>141648</v>
      </c>
    </row>
    <row r="4877" spans="94:95" ht="14.5" x14ac:dyDescent="0.3">
      <c r="CP4877" s="380">
        <v>370630</v>
      </c>
      <c r="CQ4877" s="380" t="s">
        <v>141648</v>
      </c>
    </row>
    <row r="4878" spans="94:95" ht="14.5" x14ac:dyDescent="0.3">
      <c r="CP4878" s="380">
        <v>370641</v>
      </c>
      <c r="CQ4878" s="380" t="s">
        <v>141648</v>
      </c>
    </row>
    <row r="4879" spans="94:95" ht="14.5" x14ac:dyDescent="0.3">
      <c r="CP4879" s="380">
        <v>370645</v>
      </c>
      <c r="CQ4879" s="380" t="s">
        <v>141648</v>
      </c>
    </row>
    <row r="4880" spans="94:95" ht="14.5" x14ac:dyDescent="0.3">
      <c r="CP4880" s="380">
        <v>370650</v>
      </c>
      <c r="CQ4880" s="380" t="s">
        <v>141648</v>
      </c>
    </row>
    <row r="4881" spans="94:95" ht="14.5" x14ac:dyDescent="0.3">
      <c r="CP4881" s="380">
        <v>370655</v>
      </c>
      <c r="CQ4881" s="380" t="s">
        <v>141648</v>
      </c>
    </row>
    <row r="4882" spans="94:95" ht="14.5" x14ac:dyDescent="0.3">
      <c r="CP4882" s="380">
        <v>370660</v>
      </c>
      <c r="CQ4882" s="380" t="s">
        <v>141648</v>
      </c>
    </row>
    <row r="4883" spans="94:95" ht="14.5" x14ac:dyDescent="0.3">
      <c r="CP4883" s="380">
        <v>370665</v>
      </c>
      <c r="CQ4883" s="380" t="s">
        <v>141648</v>
      </c>
    </row>
    <row r="4884" spans="94:95" ht="14.5" x14ac:dyDescent="0.3">
      <c r="CP4884" s="380">
        <v>370670</v>
      </c>
      <c r="CQ4884" s="380" t="s">
        <v>141648</v>
      </c>
    </row>
    <row r="4885" spans="94:95" ht="14.5" x14ac:dyDescent="0.3">
      <c r="CP4885" s="380">
        <v>370675</v>
      </c>
      <c r="CQ4885" s="380" t="s">
        <v>141648</v>
      </c>
    </row>
    <row r="4886" spans="94:95" ht="14.5" x14ac:dyDescent="0.3">
      <c r="CP4886" s="380">
        <v>380001</v>
      </c>
      <c r="CQ4886" s="380" t="s">
        <v>141648</v>
      </c>
    </row>
    <row r="4887" spans="94:95" ht="14.5" x14ac:dyDescent="0.3">
      <c r="CP4887" s="380">
        <v>380002</v>
      </c>
      <c r="CQ4887" s="380" t="s">
        <v>141648</v>
      </c>
    </row>
    <row r="4888" spans="94:95" ht="14.5" x14ac:dyDescent="0.3">
      <c r="CP4888" s="380">
        <v>380003</v>
      </c>
      <c r="CQ4888" s="380" t="s">
        <v>141648</v>
      </c>
    </row>
    <row r="4889" spans="94:95" ht="14.5" x14ac:dyDescent="0.3">
      <c r="CP4889" s="380">
        <v>380004</v>
      </c>
      <c r="CQ4889" s="380" t="s">
        <v>141648</v>
      </c>
    </row>
    <row r="4890" spans="94:95" ht="14.5" x14ac:dyDescent="0.3">
      <c r="CP4890" s="380">
        <v>380005</v>
      </c>
      <c r="CQ4890" s="380" t="s">
        <v>141648</v>
      </c>
    </row>
    <row r="4891" spans="94:95" ht="14.5" x14ac:dyDescent="0.3">
      <c r="CP4891" s="380">
        <v>380006</v>
      </c>
      <c r="CQ4891" s="380" t="s">
        <v>141648</v>
      </c>
    </row>
    <row r="4892" spans="94:95" ht="14.5" x14ac:dyDescent="0.3">
      <c r="CP4892" s="380">
        <v>380007</v>
      </c>
      <c r="CQ4892" s="380" t="s">
        <v>141648</v>
      </c>
    </row>
    <row r="4893" spans="94:95" ht="14.5" x14ac:dyDescent="0.3">
      <c r="CP4893" s="380">
        <v>380008</v>
      </c>
      <c r="CQ4893" s="380" t="s">
        <v>141648</v>
      </c>
    </row>
    <row r="4894" spans="94:95" ht="14.5" x14ac:dyDescent="0.3">
      <c r="CP4894" s="380">
        <v>380009</v>
      </c>
      <c r="CQ4894" s="380" t="s">
        <v>141648</v>
      </c>
    </row>
    <row r="4895" spans="94:95" ht="14.5" x14ac:dyDescent="0.3">
      <c r="CP4895" s="380">
        <v>380013</v>
      </c>
      <c r="CQ4895" s="380" t="s">
        <v>141648</v>
      </c>
    </row>
    <row r="4896" spans="94:95" ht="14.5" x14ac:dyDescent="0.3">
      <c r="CP4896" s="380">
        <v>380014</v>
      </c>
      <c r="CQ4896" s="380" t="s">
        <v>141648</v>
      </c>
    </row>
    <row r="4897" spans="94:95" ht="14.5" x14ac:dyDescent="0.3">
      <c r="CP4897" s="380">
        <v>380015</v>
      </c>
      <c r="CQ4897" s="380" t="s">
        <v>141648</v>
      </c>
    </row>
    <row r="4898" spans="94:95" ht="14.5" x14ac:dyDescent="0.3">
      <c r="CP4898" s="380">
        <v>380016</v>
      </c>
      <c r="CQ4898" s="380" t="s">
        <v>141648</v>
      </c>
    </row>
    <row r="4899" spans="94:95" ht="14.5" x14ac:dyDescent="0.3">
      <c r="CP4899" s="380">
        <v>380018</v>
      </c>
      <c r="CQ4899" s="380" t="s">
        <v>141648</v>
      </c>
    </row>
    <row r="4900" spans="94:95" ht="14.5" x14ac:dyDescent="0.3">
      <c r="CP4900" s="380">
        <v>380019</v>
      </c>
      <c r="CQ4900" s="380" t="s">
        <v>141648</v>
      </c>
    </row>
    <row r="4901" spans="94:95" ht="14.5" x14ac:dyDescent="0.3">
      <c r="CP4901" s="380">
        <v>380021</v>
      </c>
      <c r="CQ4901" s="380" t="s">
        <v>141648</v>
      </c>
    </row>
    <row r="4902" spans="94:95" ht="14.5" x14ac:dyDescent="0.3">
      <c r="CP4902" s="380">
        <v>380022</v>
      </c>
      <c r="CQ4902" s="380" t="s">
        <v>141648</v>
      </c>
    </row>
    <row r="4903" spans="94:95" ht="14.5" x14ac:dyDescent="0.3">
      <c r="CP4903" s="380">
        <v>380023</v>
      </c>
      <c r="CQ4903" s="380" t="s">
        <v>141648</v>
      </c>
    </row>
    <row r="4904" spans="94:95" ht="14.5" x14ac:dyDescent="0.3">
      <c r="CP4904" s="380">
        <v>380024</v>
      </c>
      <c r="CQ4904" s="380" t="s">
        <v>141648</v>
      </c>
    </row>
    <row r="4905" spans="94:95" ht="14.5" x14ac:dyDescent="0.3">
      <c r="CP4905" s="380">
        <v>380026</v>
      </c>
      <c r="CQ4905" s="380" t="s">
        <v>141648</v>
      </c>
    </row>
    <row r="4906" spans="94:95" ht="14.5" x14ac:dyDescent="0.3">
      <c r="CP4906" s="380">
        <v>380027</v>
      </c>
      <c r="CQ4906" s="380" t="s">
        <v>141648</v>
      </c>
    </row>
    <row r="4907" spans="94:95" ht="14.5" x14ac:dyDescent="0.3">
      <c r="CP4907" s="380">
        <v>380028</v>
      </c>
      <c r="CQ4907" s="380" t="s">
        <v>141648</v>
      </c>
    </row>
    <row r="4908" spans="94:95" ht="14.5" x14ac:dyDescent="0.3">
      <c r="CP4908" s="380">
        <v>380049</v>
      </c>
      <c r="CQ4908" s="380" t="s">
        <v>141648</v>
      </c>
    </row>
    <row r="4909" spans="94:95" ht="14.5" x14ac:dyDescent="0.3">
      <c r="CP4909" s="380">
        <v>380050</v>
      </c>
      <c r="CQ4909" s="380" t="s">
        <v>141648</v>
      </c>
    </row>
    <row r="4910" spans="94:95" ht="14.5" x14ac:dyDescent="0.3">
      <c r="CP4910" s="380">
        <v>380051</v>
      </c>
      <c r="CQ4910" s="380" t="s">
        <v>141648</v>
      </c>
    </row>
    <row r="4911" spans="94:95" ht="14.5" x14ac:dyDescent="0.3">
      <c r="CP4911" s="380">
        <v>380052</v>
      </c>
      <c r="CQ4911" s="380" t="s">
        <v>141648</v>
      </c>
    </row>
    <row r="4912" spans="94:95" ht="14.5" x14ac:dyDescent="0.3">
      <c r="CP4912" s="380">
        <v>380054</v>
      </c>
      <c r="CQ4912" s="380" t="s">
        <v>141648</v>
      </c>
    </row>
    <row r="4913" spans="94:95" ht="14.5" x14ac:dyDescent="0.3">
      <c r="CP4913" s="380">
        <v>380055</v>
      </c>
      <c r="CQ4913" s="380" t="s">
        <v>141648</v>
      </c>
    </row>
    <row r="4914" spans="94:95" ht="14.5" x14ac:dyDescent="0.3">
      <c r="CP4914" s="380">
        <v>380058</v>
      </c>
      <c r="CQ4914" s="380" t="s">
        <v>141648</v>
      </c>
    </row>
    <row r="4915" spans="94:95" ht="14.5" x14ac:dyDescent="0.3">
      <c r="CP4915" s="380">
        <v>380059</v>
      </c>
      <c r="CQ4915" s="380" t="s">
        <v>141648</v>
      </c>
    </row>
    <row r="4916" spans="94:95" ht="14.5" x14ac:dyDescent="0.3">
      <c r="CP4916" s="380">
        <v>380060</v>
      </c>
      <c r="CQ4916" s="380" t="s">
        <v>141648</v>
      </c>
    </row>
    <row r="4917" spans="94:95" ht="14.5" x14ac:dyDescent="0.3">
      <c r="CP4917" s="380">
        <v>380061</v>
      </c>
      <c r="CQ4917" s="380" t="s">
        <v>141648</v>
      </c>
    </row>
    <row r="4918" spans="94:95" ht="14.5" x14ac:dyDescent="0.3">
      <c r="CP4918" s="380">
        <v>380063</v>
      </c>
      <c r="CQ4918" s="380" t="s">
        <v>141648</v>
      </c>
    </row>
    <row r="4919" spans="94:95" ht="14.5" x14ac:dyDescent="0.3">
      <c r="CP4919" s="380">
        <v>382006</v>
      </c>
      <c r="CQ4919" s="380" t="s">
        <v>141648</v>
      </c>
    </row>
    <row r="4920" spans="94:95" ht="14.5" x14ac:dyDescent="0.3">
      <c r="CP4920" s="380">
        <v>382007</v>
      </c>
      <c r="CQ4920" s="380" t="s">
        <v>141648</v>
      </c>
    </row>
    <row r="4921" spans="94:95" ht="14.5" x14ac:dyDescent="0.3">
      <c r="CP4921" s="380">
        <v>382010</v>
      </c>
      <c r="CQ4921" s="380" t="s">
        <v>141648</v>
      </c>
    </row>
    <row r="4922" spans="94:95" ht="14.5" x14ac:dyDescent="0.3">
      <c r="CP4922" s="380">
        <v>382016</v>
      </c>
      <c r="CQ4922" s="380" t="s">
        <v>141648</v>
      </c>
    </row>
    <row r="4923" spans="94:95" ht="14.5" x14ac:dyDescent="0.3">
      <c r="CP4923" s="380">
        <v>382021</v>
      </c>
      <c r="CQ4923" s="380" t="s">
        <v>141648</v>
      </c>
    </row>
    <row r="4924" spans="94:95" ht="14.5" x14ac:dyDescent="0.3">
      <c r="CP4924" s="380">
        <v>382024</v>
      </c>
      <c r="CQ4924" s="380" t="s">
        <v>141648</v>
      </c>
    </row>
    <row r="4925" spans="94:95" ht="14.5" x14ac:dyDescent="0.3">
      <c r="CP4925" s="380">
        <v>382028</v>
      </c>
      <c r="CQ4925" s="380" t="s">
        <v>141648</v>
      </c>
    </row>
    <row r="4926" spans="94:95" ht="14.5" x14ac:dyDescent="0.3">
      <c r="CP4926" s="380">
        <v>382030</v>
      </c>
      <c r="CQ4926" s="380" t="s">
        <v>141648</v>
      </c>
    </row>
    <row r="4927" spans="94:95" ht="14.5" x14ac:dyDescent="0.3">
      <c r="CP4927" s="380">
        <v>382041</v>
      </c>
      <c r="CQ4927" s="380" t="s">
        <v>141648</v>
      </c>
    </row>
    <row r="4928" spans="94:95" ht="14.5" x14ac:dyDescent="0.3">
      <c r="CP4928" s="380">
        <v>382042</v>
      </c>
      <c r="CQ4928" s="380" t="s">
        <v>141648</v>
      </c>
    </row>
    <row r="4929" spans="94:95" ht="14.5" x14ac:dyDescent="0.3">
      <c r="CP4929" s="380">
        <v>382045</v>
      </c>
      <c r="CQ4929" s="380" t="s">
        <v>141648</v>
      </c>
    </row>
    <row r="4930" spans="94:95" ht="14.5" x14ac:dyDescent="0.3">
      <c r="CP4930" s="380">
        <v>382110</v>
      </c>
      <c r="CQ4930" s="380" t="s">
        <v>141648</v>
      </c>
    </row>
    <row r="4931" spans="94:95" ht="14.5" x14ac:dyDescent="0.3">
      <c r="CP4931" s="380">
        <v>382115</v>
      </c>
      <c r="CQ4931" s="380" t="s">
        <v>141648</v>
      </c>
    </row>
    <row r="4932" spans="94:95" ht="14.5" x14ac:dyDescent="0.3">
      <c r="CP4932" s="380">
        <v>382120</v>
      </c>
      <c r="CQ4932" s="380" t="s">
        <v>141648</v>
      </c>
    </row>
    <row r="4933" spans="94:95" ht="14.5" x14ac:dyDescent="0.3">
      <c r="CP4933" s="380">
        <v>382122</v>
      </c>
      <c r="CQ4933" s="380" t="s">
        <v>141648</v>
      </c>
    </row>
    <row r="4934" spans="94:95" ht="14.5" x14ac:dyDescent="0.3">
      <c r="CP4934" s="380">
        <v>382130</v>
      </c>
      <c r="CQ4934" s="380" t="s">
        <v>141648</v>
      </c>
    </row>
    <row r="4935" spans="94:95" ht="14.5" x14ac:dyDescent="0.3">
      <c r="CP4935" s="380">
        <v>382140</v>
      </c>
      <c r="CQ4935" s="380" t="s">
        <v>141648</v>
      </c>
    </row>
    <row r="4936" spans="94:95" ht="14.5" x14ac:dyDescent="0.3">
      <c r="CP4936" s="380">
        <v>382145</v>
      </c>
      <c r="CQ4936" s="380" t="s">
        <v>141648</v>
      </c>
    </row>
    <row r="4937" spans="94:95" ht="14.5" x14ac:dyDescent="0.3">
      <c r="CP4937" s="380">
        <v>382150</v>
      </c>
      <c r="CQ4937" s="380" t="s">
        <v>141648</v>
      </c>
    </row>
    <row r="4938" spans="94:95" ht="14.5" x14ac:dyDescent="0.3">
      <c r="CP4938" s="380">
        <v>382170</v>
      </c>
      <c r="CQ4938" s="380" t="s">
        <v>141648</v>
      </c>
    </row>
    <row r="4939" spans="94:95" ht="14.5" x14ac:dyDescent="0.3">
      <c r="CP4939" s="380">
        <v>382210</v>
      </c>
      <c r="CQ4939" s="380" t="s">
        <v>141648</v>
      </c>
    </row>
    <row r="4940" spans="94:95" ht="14.5" x14ac:dyDescent="0.3">
      <c r="CP4940" s="380">
        <v>382213</v>
      </c>
      <c r="CQ4940" s="380" t="s">
        <v>141648</v>
      </c>
    </row>
    <row r="4941" spans="94:95" ht="14.5" x14ac:dyDescent="0.3">
      <c r="CP4941" s="380">
        <v>382220</v>
      </c>
      <c r="CQ4941" s="380" t="s">
        <v>141648</v>
      </c>
    </row>
    <row r="4942" spans="94:95" ht="14.5" x14ac:dyDescent="0.3">
      <c r="CP4942" s="380">
        <v>382225</v>
      </c>
      <c r="CQ4942" s="380" t="s">
        <v>141648</v>
      </c>
    </row>
    <row r="4943" spans="94:95" ht="14.5" x14ac:dyDescent="0.3">
      <c r="CP4943" s="380">
        <v>382230</v>
      </c>
      <c r="CQ4943" s="380" t="s">
        <v>141648</v>
      </c>
    </row>
    <row r="4944" spans="94:95" ht="14.5" x14ac:dyDescent="0.3">
      <c r="CP4944" s="380">
        <v>382240</v>
      </c>
      <c r="CQ4944" s="380" t="s">
        <v>141648</v>
      </c>
    </row>
    <row r="4945" spans="94:95" ht="14.5" x14ac:dyDescent="0.3">
      <c r="CP4945" s="380">
        <v>382245</v>
      </c>
      <c r="CQ4945" s="380" t="s">
        <v>141648</v>
      </c>
    </row>
    <row r="4946" spans="94:95" ht="14.5" x14ac:dyDescent="0.3">
      <c r="CP4946" s="380">
        <v>382250</v>
      </c>
      <c r="CQ4946" s="380" t="s">
        <v>141648</v>
      </c>
    </row>
    <row r="4947" spans="94:95" ht="14.5" x14ac:dyDescent="0.3">
      <c r="CP4947" s="380">
        <v>382255</v>
      </c>
      <c r="CQ4947" s="380" t="s">
        <v>141648</v>
      </c>
    </row>
    <row r="4948" spans="94:95" ht="14.5" x14ac:dyDescent="0.3">
      <c r="CP4948" s="380">
        <v>382260</v>
      </c>
      <c r="CQ4948" s="380" t="s">
        <v>141648</v>
      </c>
    </row>
    <row r="4949" spans="94:95" ht="14.5" x14ac:dyDescent="0.3">
      <c r="CP4949" s="380">
        <v>382265</v>
      </c>
      <c r="CQ4949" s="380" t="s">
        <v>141648</v>
      </c>
    </row>
    <row r="4950" spans="94:95" ht="14.5" x14ac:dyDescent="0.3">
      <c r="CP4950" s="380">
        <v>382305</v>
      </c>
      <c r="CQ4950" s="380" t="s">
        <v>141648</v>
      </c>
    </row>
    <row r="4951" spans="94:95" ht="14.5" x14ac:dyDescent="0.3">
      <c r="CP4951" s="380">
        <v>382308</v>
      </c>
      <c r="CQ4951" s="380" t="s">
        <v>141648</v>
      </c>
    </row>
    <row r="4952" spans="94:95" ht="14.5" x14ac:dyDescent="0.3">
      <c r="CP4952" s="380">
        <v>382315</v>
      </c>
      <c r="CQ4952" s="380" t="s">
        <v>141648</v>
      </c>
    </row>
    <row r="4953" spans="94:95" ht="14.5" x14ac:dyDescent="0.3">
      <c r="CP4953" s="380">
        <v>382320</v>
      </c>
      <c r="CQ4953" s="380" t="s">
        <v>141648</v>
      </c>
    </row>
    <row r="4954" spans="94:95" ht="14.5" x14ac:dyDescent="0.3">
      <c r="CP4954" s="380">
        <v>382321</v>
      </c>
      <c r="CQ4954" s="380" t="s">
        <v>141648</v>
      </c>
    </row>
    <row r="4955" spans="94:95" ht="14.5" x14ac:dyDescent="0.3">
      <c r="CP4955" s="380">
        <v>382330</v>
      </c>
      <c r="CQ4955" s="380" t="s">
        <v>141648</v>
      </c>
    </row>
    <row r="4956" spans="94:95" ht="14.5" x14ac:dyDescent="0.3">
      <c r="CP4956" s="380">
        <v>382340</v>
      </c>
      <c r="CQ4956" s="380" t="s">
        <v>141648</v>
      </c>
    </row>
    <row r="4957" spans="94:95" ht="14.5" x14ac:dyDescent="0.3">
      <c r="CP4957" s="380">
        <v>382345</v>
      </c>
      <c r="CQ4957" s="380" t="s">
        <v>141648</v>
      </c>
    </row>
    <row r="4958" spans="94:95" ht="14.5" x14ac:dyDescent="0.3">
      <c r="CP4958" s="380">
        <v>382350</v>
      </c>
      <c r="CQ4958" s="380" t="s">
        <v>141648</v>
      </c>
    </row>
    <row r="4959" spans="94:95" ht="14.5" x14ac:dyDescent="0.3">
      <c r="CP4959" s="380">
        <v>382355</v>
      </c>
      <c r="CQ4959" s="380" t="s">
        <v>141648</v>
      </c>
    </row>
    <row r="4960" spans="94:95" ht="14.5" x14ac:dyDescent="0.3">
      <c r="CP4960" s="380">
        <v>382405</v>
      </c>
      <c r="CQ4960" s="380" t="s">
        <v>141648</v>
      </c>
    </row>
    <row r="4961" spans="94:95" ht="14.5" x14ac:dyDescent="0.3">
      <c r="CP4961" s="380">
        <v>382415</v>
      </c>
      <c r="CQ4961" s="380" t="s">
        <v>141648</v>
      </c>
    </row>
    <row r="4962" spans="94:95" ht="14.5" x14ac:dyDescent="0.3">
      <c r="CP4962" s="380">
        <v>382418</v>
      </c>
      <c r="CQ4962" s="380" t="s">
        <v>141648</v>
      </c>
    </row>
    <row r="4963" spans="94:95" ht="14.5" x14ac:dyDescent="0.3">
      <c r="CP4963" s="380">
        <v>382421</v>
      </c>
      <c r="CQ4963" s="380" t="s">
        <v>141648</v>
      </c>
    </row>
    <row r="4964" spans="94:95" ht="14.5" x14ac:dyDescent="0.3">
      <c r="CP4964" s="380">
        <v>382422</v>
      </c>
      <c r="CQ4964" s="380" t="s">
        <v>141648</v>
      </c>
    </row>
    <row r="4965" spans="94:95" ht="14.5" x14ac:dyDescent="0.3">
      <c r="CP4965" s="380">
        <v>382423</v>
      </c>
      <c r="CQ4965" s="380" t="s">
        <v>141648</v>
      </c>
    </row>
    <row r="4966" spans="94:95" ht="14.5" x14ac:dyDescent="0.3">
      <c r="CP4966" s="380">
        <v>382424</v>
      </c>
      <c r="CQ4966" s="380" t="s">
        <v>141648</v>
      </c>
    </row>
    <row r="4967" spans="94:95" ht="14.5" x14ac:dyDescent="0.3">
      <c r="CP4967" s="380">
        <v>382425</v>
      </c>
      <c r="CQ4967" s="380" t="s">
        <v>141648</v>
      </c>
    </row>
    <row r="4968" spans="94:95" ht="14.5" x14ac:dyDescent="0.3">
      <c r="CP4968" s="380">
        <v>382426</v>
      </c>
      <c r="CQ4968" s="380" t="s">
        <v>141648</v>
      </c>
    </row>
    <row r="4969" spans="94:95" ht="14.5" x14ac:dyDescent="0.3">
      <c r="CP4969" s="380">
        <v>382427</v>
      </c>
      <c r="CQ4969" s="380" t="s">
        <v>141648</v>
      </c>
    </row>
    <row r="4970" spans="94:95" ht="14.5" x14ac:dyDescent="0.3">
      <c r="CP4970" s="380">
        <v>382428</v>
      </c>
      <c r="CQ4970" s="380" t="s">
        <v>141648</v>
      </c>
    </row>
    <row r="4971" spans="94:95" ht="14.5" x14ac:dyDescent="0.3">
      <c r="CP4971" s="380">
        <v>382430</v>
      </c>
      <c r="CQ4971" s="380" t="s">
        <v>141648</v>
      </c>
    </row>
    <row r="4972" spans="94:95" ht="14.5" x14ac:dyDescent="0.3">
      <c r="CP4972" s="380">
        <v>382433</v>
      </c>
      <c r="CQ4972" s="380" t="s">
        <v>141648</v>
      </c>
    </row>
    <row r="4973" spans="94:95" ht="14.5" x14ac:dyDescent="0.3">
      <c r="CP4973" s="380">
        <v>382435</v>
      </c>
      <c r="CQ4973" s="380" t="s">
        <v>141648</v>
      </c>
    </row>
    <row r="4974" spans="94:95" ht="14.5" x14ac:dyDescent="0.3">
      <c r="CP4974" s="380">
        <v>382443</v>
      </c>
      <c r="CQ4974" s="380" t="s">
        <v>141648</v>
      </c>
    </row>
    <row r="4975" spans="94:95" ht="14.5" x14ac:dyDescent="0.3">
      <c r="CP4975" s="380">
        <v>382445</v>
      </c>
      <c r="CQ4975" s="380" t="s">
        <v>141648</v>
      </c>
    </row>
    <row r="4976" spans="94:95" ht="14.5" x14ac:dyDescent="0.3">
      <c r="CP4976" s="380">
        <v>382449</v>
      </c>
      <c r="CQ4976" s="380" t="s">
        <v>141648</v>
      </c>
    </row>
    <row r="4977" spans="94:95" ht="14.5" x14ac:dyDescent="0.3">
      <c r="CP4977" s="380">
        <v>382450</v>
      </c>
      <c r="CQ4977" s="380" t="s">
        <v>141648</v>
      </c>
    </row>
    <row r="4978" spans="94:95" ht="14.5" x14ac:dyDescent="0.3">
      <c r="CP4978" s="380">
        <v>382455</v>
      </c>
      <c r="CQ4978" s="380" t="s">
        <v>141648</v>
      </c>
    </row>
    <row r="4979" spans="94:95" ht="14.5" x14ac:dyDescent="0.3">
      <c r="CP4979" s="380">
        <v>382460</v>
      </c>
      <c r="CQ4979" s="380" t="s">
        <v>141648</v>
      </c>
    </row>
    <row r="4980" spans="94:95" ht="14.5" x14ac:dyDescent="0.3">
      <c r="CP4980" s="380">
        <v>382463</v>
      </c>
      <c r="CQ4980" s="380" t="s">
        <v>141648</v>
      </c>
    </row>
    <row r="4981" spans="94:95" ht="14.5" x14ac:dyDescent="0.3">
      <c r="CP4981" s="380">
        <v>382465</v>
      </c>
      <c r="CQ4981" s="380" t="s">
        <v>141648</v>
      </c>
    </row>
    <row r="4982" spans="94:95" ht="14.5" x14ac:dyDescent="0.3">
      <c r="CP4982" s="380">
        <v>382470</v>
      </c>
      <c r="CQ4982" s="380" t="s">
        <v>141648</v>
      </c>
    </row>
    <row r="4983" spans="94:95" ht="14.5" x14ac:dyDescent="0.3">
      <c r="CP4983" s="380">
        <v>382475</v>
      </c>
      <c r="CQ4983" s="380" t="s">
        <v>141648</v>
      </c>
    </row>
    <row r="4984" spans="94:95" ht="14.5" x14ac:dyDescent="0.3">
      <c r="CP4984" s="380">
        <v>382480</v>
      </c>
      <c r="CQ4984" s="380" t="s">
        <v>141648</v>
      </c>
    </row>
    <row r="4985" spans="94:95" ht="14.5" x14ac:dyDescent="0.3">
      <c r="CP4985" s="380">
        <v>382481</v>
      </c>
      <c r="CQ4985" s="380" t="s">
        <v>141648</v>
      </c>
    </row>
    <row r="4986" spans="94:95" ht="14.5" x14ac:dyDescent="0.3">
      <c r="CP4986" s="380">
        <v>382610</v>
      </c>
      <c r="CQ4986" s="380" t="s">
        <v>141648</v>
      </c>
    </row>
    <row r="4987" spans="94:95" ht="14.5" x14ac:dyDescent="0.3">
      <c r="CP4987" s="380">
        <v>382620</v>
      </c>
      <c r="CQ4987" s="380" t="s">
        <v>141648</v>
      </c>
    </row>
    <row r="4988" spans="94:95" ht="14.5" x14ac:dyDescent="0.3">
      <c r="CP4988" s="380">
        <v>382630</v>
      </c>
      <c r="CQ4988" s="380" t="s">
        <v>141648</v>
      </c>
    </row>
    <row r="4989" spans="94:95" ht="14.5" x14ac:dyDescent="0.3">
      <c r="CP4989" s="380">
        <v>382640</v>
      </c>
      <c r="CQ4989" s="380" t="s">
        <v>141648</v>
      </c>
    </row>
    <row r="4990" spans="94:95" ht="14.5" x14ac:dyDescent="0.3">
      <c r="CP4990" s="380">
        <v>382650</v>
      </c>
      <c r="CQ4990" s="380" t="s">
        <v>141648</v>
      </c>
    </row>
    <row r="4991" spans="94:95" ht="14.5" x14ac:dyDescent="0.3">
      <c r="CP4991" s="380">
        <v>382721</v>
      </c>
      <c r="CQ4991" s="380" t="s">
        <v>141648</v>
      </c>
    </row>
    <row r="4992" spans="94:95" ht="14.5" x14ac:dyDescent="0.3">
      <c r="CP4992" s="380">
        <v>382722</v>
      </c>
      <c r="CQ4992" s="380" t="s">
        <v>141648</v>
      </c>
    </row>
    <row r="4993" spans="94:95" ht="14.5" x14ac:dyDescent="0.3">
      <c r="CP4993" s="380">
        <v>382725</v>
      </c>
      <c r="CQ4993" s="380" t="s">
        <v>141648</v>
      </c>
    </row>
    <row r="4994" spans="94:95" ht="14.5" x14ac:dyDescent="0.3">
      <c r="CP4994" s="380">
        <v>382729</v>
      </c>
      <c r="CQ4994" s="380" t="s">
        <v>141648</v>
      </c>
    </row>
    <row r="4995" spans="94:95" ht="14.5" x14ac:dyDescent="0.3">
      <c r="CP4995" s="380">
        <v>382735</v>
      </c>
      <c r="CQ4995" s="380" t="s">
        <v>141648</v>
      </c>
    </row>
    <row r="4996" spans="94:95" ht="14.5" x14ac:dyDescent="0.3">
      <c r="CP4996" s="380">
        <v>382740</v>
      </c>
      <c r="CQ4996" s="380" t="s">
        <v>141648</v>
      </c>
    </row>
    <row r="4997" spans="94:95" ht="14.5" x14ac:dyDescent="0.3">
      <c r="CP4997" s="380">
        <v>382810</v>
      </c>
      <c r="CQ4997" s="380" t="s">
        <v>141648</v>
      </c>
    </row>
    <row r="4998" spans="94:95" ht="14.5" x14ac:dyDescent="0.3">
      <c r="CP4998" s="380">
        <v>382835</v>
      </c>
      <c r="CQ4998" s="380" t="s">
        <v>141648</v>
      </c>
    </row>
    <row r="4999" spans="94:95" ht="14.5" x14ac:dyDescent="0.3">
      <c r="CP4999" s="380">
        <v>382845</v>
      </c>
      <c r="CQ4999" s="380" t="s">
        <v>141648</v>
      </c>
    </row>
    <row r="5000" spans="94:95" ht="14.5" x14ac:dyDescent="0.3">
      <c r="CP5000" s="380">
        <v>382855</v>
      </c>
      <c r="CQ5000" s="380" t="s">
        <v>141648</v>
      </c>
    </row>
    <row r="5001" spans="94:95" ht="14.5" x14ac:dyDescent="0.3">
      <c r="CP5001" s="380">
        <v>383001</v>
      </c>
      <c r="CQ5001" s="380" t="s">
        <v>141648</v>
      </c>
    </row>
    <row r="5002" spans="94:95" ht="14.5" x14ac:dyDescent="0.3">
      <c r="CP5002" s="380">
        <v>383002</v>
      </c>
      <c r="CQ5002" s="380" t="s">
        <v>141648</v>
      </c>
    </row>
    <row r="5003" spans="94:95" ht="14.5" x14ac:dyDescent="0.3">
      <c r="CP5003" s="380">
        <v>383006</v>
      </c>
      <c r="CQ5003" s="380" t="s">
        <v>141648</v>
      </c>
    </row>
    <row r="5004" spans="94:95" ht="14.5" x14ac:dyDescent="0.3">
      <c r="CP5004" s="380">
        <v>383010</v>
      </c>
      <c r="CQ5004" s="380" t="s">
        <v>141648</v>
      </c>
    </row>
    <row r="5005" spans="94:95" ht="14.5" x14ac:dyDescent="0.3">
      <c r="CP5005" s="380">
        <v>383030</v>
      </c>
      <c r="CQ5005" s="380" t="s">
        <v>141648</v>
      </c>
    </row>
    <row r="5006" spans="94:95" ht="14.5" x14ac:dyDescent="0.3">
      <c r="CP5006" s="380">
        <v>383110</v>
      </c>
      <c r="CQ5006" s="380" t="s">
        <v>141648</v>
      </c>
    </row>
    <row r="5007" spans="94:95" ht="14.5" x14ac:dyDescent="0.3">
      <c r="CP5007" s="380">
        <v>383120</v>
      </c>
      <c r="CQ5007" s="380" t="s">
        <v>141648</v>
      </c>
    </row>
    <row r="5008" spans="94:95" ht="14.5" x14ac:dyDescent="0.3">
      <c r="CP5008" s="380">
        <v>383205</v>
      </c>
      <c r="CQ5008" s="380" t="s">
        <v>141648</v>
      </c>
    </row>
    <row r="5009" spans="94:95" ht="14.5" x14ac:dyDescent="0.3">
      <c r="CP5009" s="380">
        <v>383210</v>
      </c>
      <c r="CQ5009" s="380" t="s">
        <v>141648</v>
      </c>
    </row>
    <row r="5010" spans="94:95" ht="14.5" x14ac:dyDescent="0.3">
      <c r="CP5010" s="380">
        <v>383215</v>
      </c>
      <c r="CQ5010" s="380" t="s">
        <v>141648</v>
      </c>
    </row>
    <row r="5011" spans="94:95" ht="14.5" x14ac:dyDescent="0.3">
      <c r="CP5011" s="380">
        <v>383220</v>
      </c>
      <c r="CQ5011" s="380" t="s">
        <v>141648</v>
      </c>
    </row>
    <row r="5012" spans="94:95" ht="14.5" x14ac:dyDescent="0.3">
      <c r="CP5012" s="380">
        <v>383225</v>
      </c>
      <c r="CQ5012" s="380" t="s">
        <v>141648</v>
      </c>
    </row>
    <row r="5013" spans="94:95" ht="14.5" x14ac:dyDescent="0.3">
      <c r="CP5013" s="380">
        <v>383230</v>
      </c>
      <c r="CQ5013" s="380" t="s">
        <v>141648</v>
      </c>
    </row>
    <row r="5014" spans="94:95" ht="14.5" x14ac:dyDescent="0.3">
      <c r="CP5014" s="380">
        <v>383235</v>
      </c>
      <c r="CQ5014" s="380" t="s">
        <v>141648</v>
      </c>
    </row>
    <row r="5015" spans="94:95" ht="14.5" x14ac:dyDescent="0.3">
      <c r="CP5015" s="380">
        <v>383240</v>
      </c>
      <c r="CQ5015" s="380" t="s">
        <v>141648</v>
      </c>
    </row>
    <row r="5016" spans="94:95" ht="14.5" x14ac:dyDescent="0.3">
      <c r="CP5016" s="380">
        <v>383245</v>
      </c>
      <c r="CQ5016" s="380" t="s">
        <v>141648</v>
      </c>
    </row>
    <row r="5017" spans="94:95" ht="14.5" x14ac:dyDescent="0.3">
      <c r="CP5017" s="380">
        <v>383246</v>
      </c>
      <c r="CQ5017" s="380" t="s">
        <v>141648</v>
      </c>
    </row>
    <row r="5018" spans="94:95" ht="14.5" x14ac:dyDescent="0.3">
      <c r="CP5018" s="380">
        <v>383250</v>
      </c>
      <c r="CQ5018" s="380" t="s">
        <v>141648</v>
      </c>
    </row>
    <row r="5019" spans="94:95" ht="14.5" x14ac:dyDescent="0.3">
      <c r="CP5019" s="380">
        <v>383251</v>
      </c>
      <c r="CQ5019" s="380" t="s">
        <v>141648</v>
      </c>
    </row>
    <row r="5020" spans="94:95" ht="14.5" x14ac:dyDescent="0.3">
      <c r="CP5020" s="380">
        <v>383255</v>
      </c>
      <c r="CQ5020" s="380" t="s">
        <v>141648</v>
      </c>
    </row>
    <row r="5021" spans="94:95" ht="14.5" x14ac:dyDescent="0.3">
      <c r="CP5021" s="380">
        <v>383260</v>
      </c>
      <c r="CQ5021" s="380" t="s">
        <v>141648</v>
      </c>
    </row>
    <row r="5022" spans="94:95" ht="14.5" x14ac:dyDescent="0.3">
      <c r="CP5022" s="380">
        <v>383270</v>
      </c>
      <c r="CQ5022" s="380" t="s">
        <v>141648</v>
      </c>
    </row>
    <row r="5023" spans="94:95" ht="14.5" x14ac:dyDescent="0.3">
      <c r="CP5023" s="380">
        <v>383275</v>
      </c>
      <c r="CQ5023" s="380" t="s">
        <v>141648</v>
      </c>
    </row>
    <row r="5024" spans="94:95" ht="14.5" x14ac:dyDescent="0.3">
      <c r="CP5024" s="380">
        <v>383276</v>
      </c>
      <c r="CQ5024" s="380" t="s">
        <v>141648</v>
      </c>
    </row>
    <row r="5025" spans="94:95" ht="14.5" x14ac:dyDescent="0.3">
      <c r="CP5025" s="380">
        <v>383305</v>
      </c>
      <c r="CQ5025" s="380" t="s">
        <v>141648</v>
      </c>
    </row>
    <row r="5026" spans="94:95" ht="14.5" x14ac:dyDescent="0.3">
      <c r="CP5026" s="380">
        <v>383307</v>
      </c>
      <c r="CQ5026" s="380" t="s">
        <v>141648</v>
      </c>
    </row>
    <row r="5027" spans="94:95" ht="14.5" x14ac:dyDescent="0.3">
      <c r="CP5027" s="380">
        <v>383310</v>
      </c>
      <c r="CQ5027" s="380" t="s">
        <v>141648</v>
      </c>
    </row>
    <row r="5028" spans="94:95" ht="14.5" x14ac:dyDescent="0.3">
      <c r="CP5028" s="380">
        <v>383315</v>
      </c>
      <c r="CQ5028" s="380" t="s">
        <v>141648</v>
      </c>
    </row>
    <row r="5029" spans="94:95" ht="14.5" x14ac:dyDescent="0.3">
      <c r="CP5029" s="380">
        <v>383316</v>
      </c>
      <c r="CQ5029" s="380" t="s">
        <v>141648</v>
      </c>
    </row>
    <row r="5030" spans="94:95" ht="14.5" x14ac:dyDescent="0.3">
      <c r="CP5030" s="380">
        <v>383317</v>
      </c>
      <c r="CQ5030" s="380" t="s">
        <v>141648</v>
      </c>
    </row>
    <row r="5031" spans="94:95" ht="14.5" x14ac:dyDescent="0.3">
      <c r="CP5031" s="380">
        <v>383320</v>
      </c>
      <c r="CQ5031" s="380" t="s">
        <v>141648</v>
      </c>
    </row>
    <row r="5032" spans="94:95" ht="14.5" x14ac:dyDescent="0.3">
      <c r="CP5032" s="380">
        <v>383325</v>
      </c>
      <c r="CQ5032" s="380" t="s">
        <v>141648</v>
      </c>
    </row>
    <row r="5033" spans="94:95" ht="14.5" x14ac:dyDescent="0.3">
      <c r="CP5033" s="380">
        <v>383330</v>
      </c>
      <c r="CQ5033" s="380" t="s">
        <v>141648</v>
      </c>
    </row>
    <row r="5034" spans="94:95" ht="14.5" x14ac:dyDescent="0.3">
      <c r="CP5034" s="380">
        <v>383335</v>
      </c>
      <c r="CQ5034" s="380" t="s">
        <v>141648</v>
      </c>
    </row>
    <row r="5035" spans="94:95" ht="14.5" x14ac:dyDescent="0.3">
      <c r="CP5035" s="380">
        <v>383340</v>
      </c>
      <c r="CQ5035" s="380" t="s">
        <v>141648</v>
      </c>
    </row>
    <row r="5036" spans="94:95" ht="14.5" x14ac:dyDescent="0.3">
      <c r="CP5036" s="380">
        <v>383345</v>
      </c>
      <c r="CQ5036" s="380" t="s">
        <v>141648</v>
      </c>
    </row>
    <row r="5037" spans="94:95" ht="14.5" x14ac:dyDescent="0.3">
      <c r="CP5037" s="380">
        <v>383350</v>
      </c>
      <c r="CQ5037" s="380" t="s">
        <v>141648</v>
      </c>
    </row>
    <row r="5038" spans="94:95" ht="14.5" x14ac:dyDescent="0.3">
      <c r="CP5038" s="380">
        <v>383355</v>
      </c>
      <c r="CQ5038" s="380" t="s">
        <v>141648</v>
      </c>
    </row>
    <row r="5039" spans="94:95" ht="14.5" x14ac:dyDescent="0.3">
      <c r="CP5039" s="380">
        <v>383410</v>
      </c>
      <c r="CQ5039" s="380" t="s">
        <v>141648</v>
      </c>
    </row>
    <row r="5040" spans="94:95" ht="14.5" x14ac:dyDescent="0.3">
      <c r="CP5040" s="380">
        <v>383421</v>
      </c>
      <c r="CQ5040" s="380" t="s">
        <v>141648</v>
      </c>
    </row>
    <row r="5041" spans="94:95" ht="14.5" x14ac:dyDescent="0.3">
      <c r="CP5041" s="380">
        <v>383422</v>
      </c>
      <c r="CQ5041" s="380" t="s">
        <v>141648</v>
      </c>
    </row>
    <row r="5042" spans="94:95" ht="14.5" x14ac:dyDescent="0.3">
      <c r="CP5042" s="380">
        <v>383430</v>
      </c>
      <c r="CQ5042" s="380" t="s">
        <v>141648</v>
      </c>
    </row>
    <row r="5043" spans="94:95" ht="14.5" x14ac:dyDescent="0.3">
      <c r="CP5043" s="380">
        <v>383434</v>
      </c>
      <c r="CQ5043" s="380" t="s">
        <v>141648</v>
      </c>
    </row>
    <row r="5044" spans="94:95" ht="14.5" x14ac:dyDescent="0.3">
      <c r="CP5044" s="380">
        <v>383440</v>
      </c>
      <c r="CQ5044" s="380" t="s">
        <v>141648</v>
      </c>
    </row>
    <row r="5045" spans="94:95" ht="14.5" x14ac:dyDescent="0.3">
      <c r="CP5045" s="380">
        <v>383450</v>
      </c>
      <c r="CQ5045" s="380" t="s">
        <v>141648</v>
      </c>
    </row>
    <row r="5046" spans="94:95" ht="14.5" x14ac:dyDescent="0.3">
      <c r="CP5046" s="380">
        <v>383460</v>
      </c>
      <c r="CQ5046" s="380" t="s">
        <v>141648</v>
      </c>
    </row>
    <row r="5047" spans="94:95" ht="14.5" x14ac:dyDescent="0.3">
      <c r="CP5047" s="380">
        <v>383462</v>
      </c>
      <c r="CQ5047" s="380" t="s">
        <v>141648</v>
      </c>
    </row>
    <row r="5048" spans="94:95" ht="14.5" x14ac:dyDescent="0.3">
      <c r="CP5048" s="380">
        <v>384001</v>
      </c>
      <c r="CQ5048" s="380" t="s">
        <v>141648</v>
      </c>
    </row>
    <row r="5049" spans="94:95" ht="14.5" x14ac:dyDescent="0.3">
      <c r="CP5049" s="380">
        <v>384002</v>
      </c>
      <c r="CQ5049" s="380" t="s">
        <v>141648</v>
      </c>
    </row>
    <row r="5050" spans="94:95" ht="14.5" x14ac:dyDescent="0.3">
      <c r="CP5050" s="380">
        <v>384003</v>
      </c>
      <c r="CQ5050" s="380" t="s">
        <v>141648</v>
      </c>
    </row>
    <row r="5051" spans="94:95" ht="14.5" x14ac:dyDescent="0.3">
      <c r="CP5051" s="380">
        <v>384005</v>
      </c>
      <c r="CQ5051" s="380" t="s">
        <v>141648</v>
      </c>
    </row>
    <row r="5052" spans="94:95" ht="14.5" x14ac:dyDescent="0.3">
      <c r="CP5052" s="380">
        <v>384012</v>
      </c>
      <c r="CQ5052" s="380" t="s">
        <v>141648</v>
      </c>
    </row>
    <row r="5053" spans="94:95" ht="14.5" x14ac:dyDescent="0.3">
      <c r="CP5053" s="380">
        <v>384110</v>
      </c>
      <c r="CQ5053" s="380" t="s">
        <v>141648</v>
      </c>
    </row>
    <row r="5054" spans="94:95" ht="14.5" x14ac:dyDescent="0.3">
      <c r="CP5054" s="380">
        <v>384120</v>
      </c>
      <c r="CQ5054" s="380" t="s">
        <v>141648</v>
      </c>
    </row>
    <row r="5055" spans="94:95" ht="14.5" x14ac:dyDescent="0.3">
      <c r="CP5055" s="380">
        <v>384130</v>
      </c>
      <c r="CQ5055" s="380" t="s">
        <v>141648</v>
      </c>
    </row>
    <row r="5056" spans="94:95" ht="14.5" x14ac:dyDescent="0.3">
      <c r="CP5056" s="380">
        <v>384135</v>
      </c>
      <c r="CQ5056" s="380" t="s">
        <v>141648</v>
      </c>
    </row>
    <row r="5057" spans="94:95" ht="14.5" x14ac:dyDescent="0.3">
      <c r="CP5057" s="380">
        <v>384140</v>
      </c>
      <c r="CQ5057" s="380" t="s">
        <v>141648</v>
      </c>
    </row>
    <row r="5058" spans="94:95" ht="14.5" x14ac:dyDescent="0.3">
      <c r="CP5058" s="380">
        <v>384151</v>
      </c>
      <c r="CQ5058" s="380" t="s">
        <v>141648</v>
      </c>
    </row>
    <row r="5059" spans="94:95" ht="14.5" x14ac:dyDescent="0.3">
      <c r="CP5059" s="380">
        <v>384160</v>
      </c>
      <c r="CQ5059" s="380" t="s">
        <v>141648</v>
      </c>
    </row>
    <row r="5060" spans="94:95" ht="14.5" x14ac:dyDescent="0.3">
      <c r="CP5060" s="380">
        <v>384170</v>
      </c>
      <c r="CQ5060" s="380" t="s">
        <v>141648</v>
      </c>
    </row>
    <row r="5061" spans="94:95" ht="14.5" x14ac:dyDescent="0.3">
      <c r="CP5061" s="380">
        <v>384220</v>
      </c>
      <c r="CQ5061" s="380" t="s">
        <v>141648</v>
      </c>
    </row>
    <row r="5062" spans="94:95" ht="14.5" x14ac:dyDescent="0.3">
      <c r="CP5062" s="380">
        <v>384221</v>
      </c>
      <c r="CQ5062" s="380" t="s">
        <v>141648</v>
      </c>
    </row>
    <row r="5063" spans="94:95" ht="14.5" x14ac:dyDescent="0.3">
      <c r="CP5063" s="380">
        <v>384225</v>
      </c>
      <c r="CQ5063" s="380" t="s">
        <v>141648</v>
      </c>
    </row>
    <row r="5064" spans="94:95" ht="14.5" x14ac:dyDescent="0.3">
      <c r="CP5064" s="380">
        <v>384229</v>
      </c>
      <c r="CQ5064" s="380" t="s">
        <v>141648</v>
      </c>
    </row>
    <row r="5065" spans="94:95" ht="14.5" x14ac:dyDescent="0.3">
      <c r="CP5065" s="380">
        <v>384230</v>
      </c>
      <c r="CQ5065" s="380" t="s">
        <v>141648</v>
      </c>
    </row>
    <row r="5066" spans="94:95" ht="14.5" x14ac:dyDescent="0.3">
      <c r="CP5066" s="380">
        <v>384240</v>
      </c>
      <c r="CQ5066" s="380" t="s">
        <v>141648</v>
      </c>
    </row>
    <row r="5067" spans="94:95" ht="14.5" x14ac:dyDescent="0.3">
      <c r="CP5067" s="380">
        <v>384241</v>
      </c>
      <c r="CQ5067" s="380" t="s">
        <v>141648</v>
      </c>
    </row>
    <row r="5068" spans="94:95" ht="14.5" x14ac:dyDescent="0.3">
      <c r="CP5068" s="380">
        <v>384245</v>
      </c>
      <c r="CQ5068" s="380" t="s">
        <v>141648</v>
      </c>
    </row>
    <row r="5069" spans="94:95" ht="14.5" x14ac:dyDescent="0.3">
      <c r="CP5069" s="380">
        <v>384246</v>
      </c>
      <c r="CQ5069" s="380" t="s">
        <v>141648</v>
      </c>
    </row>
    <row r="5070" spans="94:95" ht="14.5" x14ac:dyDescent="0.3">
      <c r="CP5070" s="380">
        <v>384255</v>
      </c>
      <c r="CQ5070" s="380" t="s">
        <v>141648</v>
      </c>
    </row>
    <row r="5071" spans="94:95" ht="14.5" x14ac:dyDescent="0.3">
      <c r="CP5071" s="380">
        <v>384260</v>
      </c>
      <c r="CQ5071" s="380" t="s">
        <v>141648</v>
      </c>
    </row>
    <row r="5072" spans="94:95" ht="14.5" x14ac:dyDescent="0.3">
      <c r="CP5072" s="380">
        <v>384265</v>
      </c>
      <c r="CQ5072" s="380" t="s">
        <v>141648</v>
      </c>
    </row>
    <row r="5073" spans="94:95" ht="14.5" x14ac:dyDescent="0.3">
      <c r="CP5073" s="380">
        <v>384272</v>
      </c>
      <c r="CQ5073" s="380" t="s">
        <v>141648</v>
      </c>
    </row>
    <row r="5074" spans="94:95" ht="14.5" x14ac:dyDescent="0.3">
      <c r="CP5074" s="380">
        <v>384275</v>
      </c>
      <c r="CQ5074" s="380" t="s">
        <v>141648</v>
      </c>
    </row>
    <row r="5075" spans="94:95" ht="14.5" x14ac:dyDescent="0.3">
      <c r="CP5075" s="380">
        <v>384285</v>
      </c>
      <c r="CQ5075" s="380" t="s">
        <v>141648</v>
      </c>
    </row>
    <row r="5076" spans="94:95" ht="14.5" x14ac:dyDescent="0.3">
      <c r="CP5076" s="380">
        <v>384290</v>
      </c>
      <c r="CQ5076" s="380" t="s">
        <v>141648</v>
      </c>
    </row>
    <row r="5077" spans="94:95" ht="14.5" x14ac:dyDescent="0.3">
      <c r="CP5077" s="380">
        <v>384305</v>
      </c>
      <c r="CQ5077" s="380" t="s">
        <v>141648</v>
      </c>
    </row>
    <row r="5078" spans="94:95" ht="14.5" x14ac:dyDescent="0.3">
      <c r="CP5078" s="380">
        <v>384310</v>
      </c>
      <c r="CQ5078" s="380" t="s">
        <v>141648</v>
      </c>
    </row>
    <row r="5079" spans="94:95" ht="14.5" x14ac:dyDescent="0.3">
      <c r="CP5079" s="380">
        <v>384315</v>
      </c>
      <c r="CQ5079" s="380" t="s">
        <v>141648</v>
      </c>
    </row>
    <row r="5080" spans="94:95" ht="14.5" x14ac:dyDescent="0.3">
      <c r="CP5080" s="380">
        <v>384320</v>
      </c>
      <c r="CQ5080" s="380" t="s">
        <v>141648</v>
      </c>
    </row>
    <row r="5081" spans="94:95" ht="14.5" x14ac:dyDescent="0.3">
      <c r="CP5081" s="380">
        <v>384325</v>
      </c>
      <c r="CQ5081" s="380" t="s">
        <v>141648</v>
      </c>
    </row>
    <row r="5082" spans="94:95" ht="14.5" x14ac:dyDescent="0.3">
      <c r="CP5082" s="380">
        <v>384330</v>
      </c>
      <c r="CQ5082" s="380" t="s">
        <v>141648</v>
      </c>
    </row>
    <row r="5083" spans="94:95" ht="14.5" x14ac:dyDescent="0.3">
      <c r="CP5083" s="380">
        <v>384335</v>
      </c>
      <c r="CQ5083" s="380" t="s">
        <v>141648</v>
      </c>
    </row>
    <row r="5084" spans="94:95" ht="14.5" x14ac:dyDescent="0.3">
      <c r="CP5084" s="380">
        <v>384340</v>
      </c>
      <c r="CQ5084" s="380" t="s">
        <v>141648</v>
      </c>
    </row>
    <row r="5085" spans="94:95" ht="14.5" x14ac:dyDescent="0.3">
      <c r="CP5085" s="380">
        <v>384345</v>
      </c>
      <c r="CQ5085" s="380" t="s">
        <v>141648</v>
      </c>
    </row>
    <row r="5086" spans="94:95" ht="14.5" x14ac:dyDescent="0.3">
      <c r="CP5086" s="380">
        <v>384355</v>
      </c>
      <c r="CQ5086" s="380" t="s">
        <v>141648</v>
      </c>
    </row>
    <row r="5087" spans="94:95" ht="14.5" x14ac:dyDescent="0.3">
      <c r="CP5087" s="380">
        <v>384360</v>
      </c>
      <c r="CQ5087" s="380" t="s">
        <v>141648</v>
      </c>
    </row>
    <row r="5088" spans="94:95" ht="14.5" x14ac:dyDescent="0.3">
      <c r="CP5088" s="380">
        <v>384410</v>
      </c>
      <c r="CQ5088" s="380" t="s">
        <v>141648</v>
      </c>
    </row>
    <row r="5089" spans="94:95" ht="14.5" x14ac:dyDescent="0.3">
      <c r="CP5089" s="380">
        <v>384412</v>
      </c>
      <c r="CQ5089" s="380" t="s">
        <v>141648</v>
      </c>
    </row>
    <row r="5090" spans="94:95" ht="14.5" x14ac:dyDescent="0.3">
      <c r="CP5090" s="380">
        <v>384415</v>
      </c>
      <c r="CQ5090" s="380" t="s">
        <v>141648</v>
      </c>
    </row>
    <row r="5091" spans="94:95" ht="14.5" x14ac:dyDescent="0.3">
      <c r="CP5091" s="380">
        <v>384421</v>
      </c>
      <c r="CQ5091" s="380" t="s">
        <v>141648</v>
      </c>
    </row>
    <row r="5092" spans="94:95" ht="14.5" x14ac:dyDescent="0.3">
      <c r="CP5092" s="380">
        <v>384430</v>
      </c>
      <c r="CQ5092" s="380" t="s">
        <v>141648</v>
      </c>
    </row>
    <row r="5093" spans="94:95" ht="14.5" x14ac:dyDescent="0.3">
      <c r="CP5093" s="380">
        <v>384435</v>
      </c>
      <c r="CQ5093" s="380" t="s">
        <v>141648</v>
      </c>
    </row>
    <row r="5094" spans="94:95" ht="14.5" x14ac:dyDescent="0.3">
      <c r="CP5094" s="380">
        <v>384440</v>
      </c>
      <c r="CQ5094" s="380" t="s">
        <v>141648</v>
      </c>
    </row>
    <row r="5095" spans="94:95" ht="14.5" x14ac:dyDescent="0.3">
      <c r="CP5095" s="380">
        <v>384441</v>
      </c>
      <c r="CQ5095" s="380" t="s">
        <v>141648</v>
      </c>
    </row>
    <row r="5096" spans="94:95" ht="14.5" x14ac:dyDescent="0.3">
      <c r="CP5096" s="380">
        <v>384445</v>
      </c>
      <c r="CQ5096" s="380" t="s">
        <v>141648</v>
      </c>
    </row>
    <row r="5097" spans="94:95" ht="14.5" x14ac:dyDescent="0.3">
      <c r="CP5097" s="380">
        <v>384450</v>
      </c>
      <c r="CQ5097" s="380" t="s">
        <v>141648</v>
      </c>
    </row>
    <row r="5098" spans="94:95" ht="14.5" x14ac:dyDescent="0.3">
      <c r="CP5098" s="380">
        <v>384455</v>
      </c>
      <c r="CQ5098" s="380" t="s">
        <v>141648</v>
      </c>
    </row>
    <row r="5099" spans="94:95" ht="14.5" x14ac:dyDescent="0.3">
      <c r="CP5099" s="380">
        <v>384460</v>
      </c>
      <c r="CQ5099" s="380" t="s">
        <v>141648</v>
      </c>
    </row>
    <row r="5100" spans="94:95" ht="14.5" x14ac:dyDescent="0.3">
      <c r="CP5100" s="380">
        <v>384465</v>
      </c>
      <c r="CQ5100" s="380" t="s">
        <v>141648</v>
      </c>
    </row>
    <row r="5101" spans="94:95" ht="14.5" x14ac:dyDescent="0.3">
      <c r="CP5101" s="380">
        <v>384470</v>
      </c>
      <c r="CQ5101" s="380" t="s">
        <v>141648</v>
      </c>
    </row>
    <row r="5102" spans="94:95" ht="14.5" x14ac:dyDescent="0.3">
      <c r="CP5102" s="380">
        <v>384515</v>
      </c>
      <c r="CQ5102" s="380" t="s">
        <v>141648</v>
      </c>
    </row>
    <row r="5103" spans="94:95" ht="14.5" x14ac:dyDescent="0.3">
      <c r="CP5103" s="380">
        <v>384520</v>
      </c>
      <c r="CQ5103" s="380" t="s">
        <v>141648</v>
      </c>
    </row>
    <row r="5104" spans="94:95" ht="14.5" x14ac:dyDescent="0.3">
      <c r="CP5104" s="380">
        <v>384530</v>
      </c>
      <c r="CQ5104" s="380" t="s">
        <v>141648</v>
      </c>
    </row>
    <row r="5105" spans="94:95" ht="14.5" x14ac:dyDescent="0.3">
      <c r="CP5105" s="380">
        <v>384540</v>
      </c>
      <c r="CQ5105" s="380" t="s">
        <v>141648</v>
      </c>
    </row>
    <row r="5106" spans="94:95" ht="14.5" x14ac:dyDescent="0.3">
      <c r="CP5106" s="380">
        <v>384550</v>
      </c>
      <c r="CQ5106" s="380" t="s">
        <v>141648</v>
      </c>
    </row>
    <row r="5107" spans="94:95" ht="14.5" x14ac:dyDescent="0.3">
      <c r="CP5107" s="380">
        <v>384560</v>
      </c>
      <c r="CQ5107" s="380" t="s">
        <v>141648</v>
      </c>
    </row>
    <row r="5108" spans="94:95" ht="14.5" x14ac:dyDescent="0.3">
      <c r="CP5108" s="380">
        <v>384565</v>
      </c>
      <c r="CQ5108" s="380" t="s">
        <v>141648</v>
      </c>
    </row>
    <row r="5109" spans="94:95" ht="14.5" x14ac:dyDescent="0.3">
      <c r="CP5109" s="380">
        <v>384570</v>
      </c>
      <c r="CQ5109" s="380" t="s">
        <v>141648</v>
      </c>
    </row>
    <row r="5110" spans="94:95" ht="14.5" x14ac:dyDescent="0.3">
      <c r="CP5110" s="380">
        <v>385001</v>
      </c>
      <c r="CQ5110" s="380" t="s">
        <v>141648</v>
      </c>
    </row>
    <row r="5111" spans="94:95" ht="14.5" x14ac:dyDescent="0.3">
      <c r="CP5111" s="380">
        <v>385010</v>
      </c>
      <c r="CQ5111" s="380" t="s">
        <v>141648</v>
      </c>
    </row>
    <row r="5112" spans="94:95" ht="14.5" x14ac:dyDescent="0.3">
      <c r="CP5112" s="380">
        <v>385110</v>
      </c>
      <c r="CQ5112" s="380" t="s">
        <v>141648</v>
      </c>
    </row>
    <row r="5113" spans="94:95" ht="14.5" x14ac:dyDescent="0.3">
      <c r="CP5113" s="380">
        <v>385120</v>
      </c>
      <c r="CQ5113" s="380" t="s">
        <v>141648</v>
      </c>
    </row>
    <row r="5114" spans="94:95" ht="14.5" x14ac:dyDescent="0.3">
      <c r="CP5114" s="380">
        <v>385130</v>
      </c>
      <c r="CQ5114" s="380" t="s">
        <v>141648</v>
      </c>
    </row>
    <row r="5115" spans="94:95" ht="14.5" x14ac:dyDescent="0.3">
      <c r="CP5115" s="380">
        <v>385135</v>
      </c>
      <c r="CQ5115" s="380" t="s">
        <v>141648</v>
      </c>
    </row>
    <row r="5116" spans="94:95" ht="14.5" x14ac:dyDescent="0.3">
      <c r="CP5116" s="380">
        <v>385210</v>
      </c>
      <c r="CQ5116" s="380" t="s">
        <v>141648</v>
      </c>
    </row>
    <row r="5117" spans="94:95" ht="14.5" x14ac:dyDescent="0.3">
      <c r="CP5117" s="380">
        <v>385310</v>
      </c>
      <c r="CQ5117" s="380" t="s">
        <v>141648</v>
      </c>
    </row>
    <row r="5118" spans="94:95" ht="14.5" x14ac:dyDescent="0.3">
      <c r="CP5118" s="380">
        <v>385320</v>
      </c>
      <c r="CQ5118" s="380" t="s">
        <v>141648</v>
      </c>
    </row>
    <row r="5119" spans="94:95" ht="14.5" x14ac:dyDescent="0.3">
      <c r="CP5119" s="380">
        <v>385330</v>
      </c>
      <c r="CQ5119" s="380" t="s">
        <v>141648</v>
      </c>
    </row>
    <row r="5120" spans="94:95" ht="14.5" x14ac:dyDescent="0.3">
      <c r="CP5120" s="380">
        <v>385340</v>
      </c>
      <c r="CQ5120" s="380" t="s">
        <v>141648</v>
      </c>
    </row>
    <row r="5121" spans="94:95" ht="14.5" x14ac:dyDescent="0.3">
      <c r="CP5121" s="380">
        <v>385350</v>
      </c>
      <c r="CQ5121" s="380" t="s">
        <v>141648</v>
      </c>
    </row>
    <row r="5122" spans="94:95" ht="14.5" x14ac:dyDescent="0.3">
      <c r="CP5122" s="380">
        <v>385360</v>
      </c>
      <c r="CQ5122" s="380" t="s">
        <v>141648</v>
      </c>
    </row>
    <row r="5123" spans="94:95" ht="14.5" x14ac:dyDescent="0.3">
      <c r="CP5123" s="380">
        <v>385410</v>
      </c>
      <c r="CQ5123" s="380" t="s">
        <v>141648</v>
      </c>
    </row>
    <row r="5124" spans="94:95" ht="14.5" x14ac:dyDescent="0.3">
      <c r="CP5124" s="380">
        <v>385421</v>
      </c>
      <c r="CQ5124" s="380" t="s">
        <v>141648</v>
      </c>
    </row>
    <row r="5125" spans="94:95" ht="14.5" x14ac:dyDescent="0.3">
      <c r="CP5125" s="380">
        <v>385505</v>
      </c>
      <c r="CQ5125" s="380" t="s">
        <v>141648</v>
      </c>
    </row>
    <row r="5126" spans="94:95" ht="14.5" x14ac:dyDescent="0.3">
      <c r="CP5126" s="380">
        <v>385506</v>
      </c>
      <c r="CQ5126" s="380" t="s">
        <v>141648</v>
      </c>
    </row>
    <row r="5127" spans="94:95" ht="14.5" x14ac:dyDescent="0.3">
      <c r="CP5127" s="380">
        <v>385510</v>
      </c>
      <c r="CQ5127" s="380" t="s">
        <v>141648</v>
      </c>
    </row>
    <row r="5128" spans="94:95" ht="14.5" x14ac:dyDescent="0.3">
      <c r="CP5128" s="380">
        <v>385515</v>
      </c>
      <c r="CQ5128" s="380" t="s">
        <v>141648</v>
      </c>
    </row>
    <row r="5129" spans="94:95" ht="14.5" x14ac:dyDescent="0.3">
      <c r="CP5129" s="380">
        <v>385520</v>
      </c>
      <c r="CQ5129" s="380" t="s">
        <v>141648</v>
      </c>
    </row>
    <row r="5130" spans="94:95" ht="14.5" x14ac:dyDescent="0.3">
      <c r="CP5130" s="380">
        <v>385530</v>
      </c>
      <c r="CQ5130" s="380" t="s">
        <v>141648</v>
      </c>
    </row>
    <row r="5131" spans="94:95" ht="14.5" x14ac:dyDescent="0.3">
      <c r="CP5131" s="380">
        <v>385535</v>
      </c>
      <c r="CQ5131" s="380" t="s">
        <v>141648</v>
      </c>
    </row>
    <row r="5132" spans="94:95" ht="14.5" x14ac:dyDescent="0.3">
      <c r="CP5132" s="380">
        <v>385540</v>
      </c>
      <c r="CQ5132" s="380" t="s">
        <v>141648</v>
      </c>
    </row>
    <row r="5133" spans="94:95" ht="14.5" x14ac:dyDescent="0.3">
      <c r="CP5133" s="380">
        <v>385545</v>
      </c>
      <c r="CQ5133" s="380" t="s">
        <v>141648</v>
      </c>
    </row>
    <row r="5134" spans="94:95" ht="14.5" x14ac:dyDescent="0.3">
      <c r="CP5134" s="380">
        <v>385550</v>
      </c>
      <c r="CQ5134" s="380" t="s">
        <v>141648</v>
      </c>
    </row>
    <row r="5135" spans="94:95" ht="14.5" x14ac:dyDescent="0.3">
      <c r="CP5135" s="380">
        <v>385555</v>
      </c>
      <c r="CQ5135" s="380" t="s">
        <v>141648</v>
      </c>
    </row>
    <row r="5136" spans="94:95" ht="14.5" x14ac:dyDescent="0.3">
      <c r="CP5136" s="380">
        <v>385560</v>
      </c>
      <c r="CQ5136" s="380" t="s">
        <v>141648</v>
      </c>
    </row>
    <row r="5137" spans="94:95" ht="14.5" x14ac:dyDescent="0.3">
      <c r="CP5137" s="380">
        <v>385565</v>
      </c>
      <c r="CQ5137" s="380" t="s">
        <v>141648</v>
      </c>
    </row>
    <row r="5138" spans="94:95" ht="14.5" x14ac:dyDescent="0.3">
      <c r="CP5138" s="380">
        <v>385566</v>
      </c>
      <c r="CQ5138" s="380" t="s">
        <v>141648</v>
      </c>
    </row>
    <row r="5139" spans="94:95" ht="14.5" x14ac:dyDescent="0.3">
      <c r="CP5139" s="380">
        <v>385570</v>
      </c>
      <c r="CQ5139" s="380" t="s">
        <v>141648</v>
      </c>
    </row>
    <row r="5140" spans="94:95" ht="14.5" x14ac:dyDescent="0.3">
      <c r="CP5140" s="380">
        <v>385575</v>
      </c>
      <c r="CQ5140" s="380" t="s">
        <v>141648</v>
      </c>
    </row>
    <row r="5141" spans="94:95" ht="14.5" x14ac:dyDescent="0.3">
      <c r="CP5141" s="380">
        <v>387001</v>
      </c>
      <c r="CQ5141" s="380" t="s">
        <v>141648</v>
      </c>
    </row>
    <row r="5142" spans="94:95" ht="14.5" x14ac:dyDescent="0.3">
      <c r="CP5142" s="380">
        <v>387002</v>
      </c>
      <c r="CQ5142" s="380" t="s">
        <v>141648</v>
      </c>
    </row>
    <row r="5143" spans="94:95" ht="14.5" x14ac:dyDescent="0.3">
      <c r="CP5143" s="380">
        <v>387003</v>
      </c>
      <c r="CQ5143" s="380" t="s">
        <v>141648</v>
      </c>
    </row>
    <row r="5144" spans="94:95" ht="14.5" x14ac:dyDescent="0.3">
      <c r="CP5144" s="380">
        <v>387110</v>
      </c>
      <c r="CQ5144" s="380" t="s">
        <v>141648</v>
      </c>
    </row>
    <row r="5145" spans="94:95" ht="14.5" x14ac:dyDescent="0.3">
      <c r="CP5145" s="380">
        <v>387115</v>
      </c>
      <c r="CQ5145" s="380" t="s">
        <v>141648</v>
      </c>
    </row>
    <row r="5146" spans="94:95" ht="14.5" x14ac:dyDescent="0.3">
      <c r="CP5146" s="380">
        <v>387120</v>
      </c>
      <c r="CQ5146" s="380" t="s">
        <v>141648</v>
      </c>
    </row>
    <row r="5147" spans="94:95" ht="14.5" x14ac:dyDescent="0.3">
      <c r="CP5147" s="380">
        <v>387130</v>
      </c>
      <c r="CQ5147" s="380" t="s">
        <v>141648</v>
      </c>
    </row>
    <row r="5148" spans="94:95" ht="14.5" x14ac:dyDescent="0.3">
      <c r="CP5148" s="380">
        <v>387210</v>
      </c>
      <c r="CQ5148" s="380" t="s">
        <v>141648</v>
      </c>
    </row>
    <row r="5149" spans="94:95" ht="14.5" x14ac:dyDescent="0.3">
      <c r="CP5149" s="380">
        <v>387220</v>
      </c>
      <c r="CQ5149" s="380" t="s">
        <v>141648</v>
      </c>
    </row>
    <row r="5150" spans="94:95" ht="14.5" x14ac:dyDescent="0.3">
      <c r="CP5150" s="380">
        <v>387230</v>
      </c>
      <c r="CQ5150" s="380" t="s">
        <v>141648</v>
      </c>
    </row>
    <row r="5151" spans="94:95" ht="14.5" x14ac:dyDescent="0.3">
      <c r="CP5151" s="380">
        <v>387240</v>
      </c>
      <c r="CQ5151" s="380" t="s">
        <v>141648</v>
      </c>
    </row>
    <row r="5152" spans="94:95" ht="14.5" x14ac:dyDescent="0.3">
      <c r="CP5152" s="380">
        <v>387305</v>
      </c>
      <c r="CQ5152" s="380" t="s">
        <v>141648</v>
      </c>
    </row>
    <row r="5153" spans="94:95" ht="14.5" x14ac:dyDescent="0.3">
      <c r="CP5153" s="380">
        <v>387310</v>
      </c>
      <c r="CQ5153" s="380" t="s">
        <v>141648</v>
      </c>
    </row>
    <row r="5154" spans="94:95" ht="14.5" x14ac:dyDescent="0.3">
      <c r="CP5154" s="380">
        <v>387315</v>
      </c>
      <c r="CQ5154" s="380" t="s">
        <v>141648</v>
      </c>
    </row>
    <row r="5155" spans="94:95" ht="14.5" x14ac:dyDescent="0.3">
      <c r="CP5155" s="380">
        <v>387320</v>
      </c>
      <c r="CQ5155" s="380" t="s">
        <v>141648</v>
      </c>
    </row>
    <row r="5156" spans="94:95" ht="14.5" x14ac:dyDescent="0.3">
      <c r="CP5156" s="380">
        <v>387325</v>
      </c>
      <c r="CQ5156" s="380" t="s">
        <v>141648</v>
      </c>
    </row>
    <row r="5157" spans="94:95" ht="14.5" x14ac:dyDescent="0.3">
      <c r="CP5157" s="380">
        <v>387330</v>
      </c>
      <c r="CQ5157" s="380" t="s">
        <v>141648</v>
      </c>
    </row>
    <row r="5158" spans="94:95" ht="14.5" x14ac:dyDescent="0.3">
      <c r="CP5158" s="380">
        <v>387335</v>
      </c>
      <c r="CQ5158" s="380" t="s">
        <v>141648</v>
      </c>
    </row>
    <row r="5159" spans="94:95" ht="14.5" x14ac:dyDescent="0.3">
      <c r="CP5159" s="380">
        <v>387340</v>
      </c>
      <c r="CQ5159" s="380" t="s">
        <v>141648</v>
      </c>
    </row>
    <row r="5160" spans="94:95" ht="14.5" x14ac:dyDescent="0.3">
      <c r="CP5160" s="380">
        <v>387345</v>
      </c>
      <c r="CQ5160" s="380" t="s">
        <v>141648</v>
      </c>
    </row>
    <row r="5161" spans="94:95" ht="14.5" x14ac:dyDescent="0.3">
      <c r="CP5161" s="380">
        <v>387350</v>
      </c>
      <c r="CQ5161" s="380" t="s">
        <v>141648</v>
      </c>
    </row>
    <row r="5162" spans="94:95" ht="14.5" x14ac:dyDescent="0.3">
      <c r="CP5162" s="380">
        <v>387355</v>
      </c>
      <c r="CQ5162" s="380" t="s">
        <v>141648</v>
      </c>
    </row>
    <row r="5163" spans="94:95" ht="14.5" x14ac:dyDescent="0.3">
      <c r="CP5163" s="380">
        <v>387360</v>
      </c>
      <c r="CQ5163" s="380" t="s">
        <v>141648</v>
      </c>
    </row>
    <row r="5164" spans="94:95" ht="14.5" x14ac:dyDescent="0.3">
      <c r="CP5164" s="380">
        <v>387365</v>
      </c>
      <c r="CQ5164" s="380" t="s">
        <v>141648</v>
      </c>
    </row>
    <row r="5165" spans="94:95" ht="14.5" x14ac:dyDescent="0.3">
      <c r="CP5165" s="380">
        <v>387370</v>
      </c>
      <c r="CQ5165" s="380" t="s">
        <v>141648</v>
      </c>
    </row>
    <row r="5166" spans="94:95" ht="14.5" x14ac:dyDescent="0.3">
      <c r="CP5166" s="380">
        <v>387375</v>
      </c>
      <c r="CQ5166" s="380" t="s">
        <v>141648</v>
      </c>
    </row>
    <row r="5167" spans="94:95" ht="14.5" x14ac:dyDescent="0.3">
      <c r="CP5167" s="380">
        <v>387380</v>
      </c>
      <c r="CQ5167" s="380" t="s">
        <v>141648</v>
      </c>
    </row>
    <row r="5168" spans="94:95" ht="14.5" x14ac:dyDescent="0.3">
      <c r="CP5168" s="380">
        <v>387411</v>
      </c>
      <c r="CQ5168" s="380" t="s">
        <v>141648</v>
      </c>
    </row>
    <row r="5169" spans="94:95" ht="14.5" x14ac:dyDescent="0.3">
      <c r="CP5169" s="380">
        <v>387430</v>
      </c>
      <c r="CQ5169" s="380" t="s">
        <v>141648</v>
      </c>
    </row>
    <row r="5170" spans="94:95" ht="14.5" x14ac:dyDescent="0.3">
      <c r="CP5170" s="380">
        <v>387510</v>
      </c>
      <c r="CQ5170" s="380" t="s">
        <v>141648</v>
      </c>
    </row>
    <row r="5171" spans="94:95" ht="14.5" x14ac:dyDescent="0.3">
      <c r="CP5171" s="380">
        <v>387520</v>
      </c>
      <c r="CQ5171" s="380" t="s">
        <v>141648</v>
      </c>
    </row>
    <row r="5172" spans="94:95" ht="14.5" x14ac:dyDescent="0.3">
      <c r="CP5172" s="380">
        <v>387530</v>
      </c>
      <c r="CQ5172" s="380" t="s">
        <v>141648</v>
      </c>
    </row>
    <row r="5173" spans="94:95" ht="14.5" x14ac:dyDescent="0.3">
      <c r="CP5173" s="380">
        <v>387540</v>
      </c>
      <c r="CQ5173" s="380" t="s">
        <v>141648</v>
      </c>
    </row>
    <row r="5174" spans="94:95" ht="14.5" x14ac:dyDescent="0.3">
      <c r="CP5174" s="380">
        <v>387550</v>
      </c>
      <c r="CQ5174" s="380" t="s">
        <v>141648</v>
      </c>
    </row>
    <row r="5175" spans="94:95" ht="14.5" x14ac:dyDescent="0.3">
      <c r="CP5175" s="380">
        <v>387560</v>
      </c>
      <c r="CQ5175" s="380" t="s">
        <v>141648</v>
      </c>
    </row>
    <row r="5176" spans="94:95" ht="14.5" x14ac:dyDescent="0.3">
      <c r="CP5176" s="380">
        <v>387570</v>
      </c>
      <c r="CQ5176" s="380" t="s">
        <v>141648</v>
      </c>
    </row>
    <row r="5177" spans="94:95" ht="14.5" x14ac:dyDescent="0.3">
      <c r="CP5177" s="380">
        <v>387610</v>
      </c>
      <c r="CQ5177" s="380" t="s">
        <v>141648</v>
      </c>
    </row>
    <row r="5178" spans="94:95" ht="14.5" x14ac:dyDescent="0.3">
      <c r="CP5178" s="380">
        <v>387620</v>
      </c>
      <c r="CQ5178" s="380" t="s">
        <v>141648</v>
      </c>
    </row>
    <row r="5179" spans="94:95" ht="14.5" x14ac:dyDescent="0.3">
      <c r="CP5179" s="380">
        <v>387630</v>
      </c>
      <c r="CQ5179" s="380" t="s">
        <v>141648</v>
      </c>
    </row>
    <row r="5180" spans="94:95" ht="14.5" x14ac:dyDescent="0.3">
      <c r="CP5180" s="380">
        <v>387635</v>
      </c>
      <c r="CQ5180" s="380" t="s">
        <v>141648</v>
      </c>
    </row>
    <row r="5181" spans="94:95" ht="14.5" x14ac:dyDescent="0.3">
      <c r="CP5181" s="380">
        <v>387640</v>
      </c>
      <c r="CQ5181" s="380" t="s">
        <v>141648</v>
      </c>
    </row>
    <row r="5182" spans="94:95" ht="14.5" x14ac:dyDescent="0.3">
      <c r="CP5182" s="380">
        <v>387650</v>
      </c>
      <c r="CQ5182" s="380" t="s">
        <v>141648</v>
      </c>
    </row>
    <row r="5183" spans="94:95" ht="14.5" x14ac:dyDescent="0.3">
      <c r="CP5183" s="380">
        <v>387710</v>
      </c>
      <c r="CQ5183" s="380" t="s">
        <v>141648</v>
      </c>
    </row>
    <row r="5184" spans="94:95" ht="14.5" x14ac:dyDescent="0.3">
      <c r="CP5184" s="380">
        <v>388001</v>
      </c>
      <c r="CQ5184" s="380" t="s">
        <v>141648</v>
      </c>
    </row>
    <row r="5185" spans="94:95" ht="14.5" x14ac:dyDescent="0.3">
      <c r="CP5185" s="380">
        <v>388110</v>
      </c>
      <c r="CQ5185" s="380" t="s">
        <v>141648</v>
      </c>
    </row>
    <row r="5186" spans="94:95" ht="14.5" x14ac:dyDescent="0.3">
      <c r="CP5186" s="380">
        <v>388120</v>
      </c>
      <c r="CQ5186" s="380" t="s">
        <v>141648</v>
      </c>
    </row>
    <row r="5187" spans="94:95" ht="14.5" x14ac:dyDescent="0.3">
      <c r="CP5187" s="380">
        <v>388121</v>
      </c>
      <c r="CQ5187" s="380" t="s">
        <v>141648</v>
      </c>
    </row>
    <row r="5188" spans="94:95" ht="14.5" x14ac:dyDescent="0.3">
      <c r="CP5188" s="380">
        <v>388130</v>
      </c>
      <c r="CQ5188" s="380" t="s">
        <v>141648</v>
      </c>
    </row>
    <row r="5189" spans="94:95" ht="14.5" x14ac:dyDescent="0.3">
      <c r="CP5189" s="380">
        <v>388140</v>
      </c>
      <c r="CQ5189" s="380" t="s">
        <v>141648</v>
      </c>
    </row>
    <row r="5190" spans="94:95" ht="14.5" x14ac:dyDescent="0.3">
      <c r="CP5190" s="380">
        <v>388150</v>
      </c>
      <c r="CQ5190" s="380" t="s">
        <v>141648</v>
      </c>
    </row>
    <row r="5191" spans="94:95" ht="14.5" x14ac:dyDescent="0.3">
      <c r="CP5191" s="380">
        <v>388160</v>
      </c>
      <c r="CQ5191" s="380" t="s">
        <v>141648</v>
      </c>
    </row>
    <row r="5192" spans="94:95" ht="14.5" x14ac:dyDescent="0.3">
      <c r="CP5192" s="380">
        <v>388170</v>
      </c>
      <c r="CQ5192" s="380" t="s">
        <v>141648</v>
      </c>
    </row>
    <row r="5193" spans="94:95" ht="14.5" x14ac:dyDescent="0.3">
      <c r="CP5193" s="380">
        <v>388180</v>
      </c>
      <c r="CQ5193" s="380" t="s">
        <v>141648</v>
      </c>
    </row>
    <row r="5194" spans="94:95" ht="14.5" x14ac:dyDescent="0.3">
      <c r="CP5194" s="380">
        <v>388205</v>
      </c>
      <c r="CQ5194" s="380" t="s">
        <v>141648</v>
      </c>
    </row>
    <row r="5195" spans="94:95" ht="14.5" x14ac:dyDescent="0.3">
      <c r="CP5195" s="380">
        <v>388210</v>
      </c>
      <c r="CQ5195" s="380" t="s">
        <v>141648</v>
      </c>
    </row>
    <row r="5196" spans="94:95" ht="14.5" x14ac:dyDescent="0.3">
      <c r="CP5196" s="380">
        <v>388215</v>
      </c>
      <c r="CQ5196" s="380" t="s">
        <v>141648</v>
      </c>
    </row>
    <row r="5197" spans="94:95" ht="14.5" x14ac:dyDescent="0.3">
      <c r="CP5197" s="380">
        <v>388220</v>
      </c>
      <c r="CQ5197" s="380" t="s">
        <v>141648</v>
      </c>
    </row>
    <row r="5198" spans="94:95" ht="14.5" x14ac:dyDescent="0.3">
      <c r="CP5198" s="380">
        <v>388225</v>
      </c>
      <c r="CQ5198" s="380" t="s">
        <v>141648</v>
      </c>
    </row>
    <row r="5199" spans="94:95" ht="14.5" x14ac:dyDescent="0.3">
      <c r="CP5199" s="380">
        <v>388230</v>
      </c>
      <c r="CQ5199" s="380" t="s">
        <v>141648</v>
      </c>
    </row>
    <row r="5200" spans="94:95" ht="14.5" x14ac:dyDescent="0.3">
      <c r="CP5200" s="380">
        <v>388235</v>
      </c>
      <c r="CQ5200" s="380" t="s">
        <v>141648</v>
      </c>
    </row>
    <row r="5201" spans="94:95" ht="14.5" x14ac:dyDescent="0.3">
      <c r="CP5201" s="380">
        <v>388239</v>
      </c>
      <c r="CQ5201" s="380" t="s">
        <v>141648</v>
      </c>
    </row>
    <row r="5202" spans="94:95" ht="14.5" x14ac:dyDescent="0.3">
      <c r="CP5202" s="380">
        <v>388245</v>
      </c>
      <c r="CQ5202" s="380" t="s">
        <v>141648</v>
      </c>
    </row>
    <row r="5203" spans="94:95" ht="14.5" x14ac:dyDescent="0.3">
      <c r="CP5203" s="380">
        <v>388250</v>
      </c>
      <c r="CQ5203" s="380" t="s">
        <v>141648</v>
      </c>
    </row>
    <row r="5204" spans="94:95" ht="14.5" x14ac:dyDescent="0.3">
      <c r="CP5204" s="380">
        <v>388255</v>
      </c>
      <c r="CQ5204" s="380" t="s">
        <v>141648</v>
      </c>
    </row>
    <row r="5205" spans="94:95" ht="14.5" x14ac:dyDescent="0.3">
      <c r="CP5205" s="380">
        <v>388260</v>
      </c>
      <c r="CQ5205" s="380" t="s">
        <v>141648</v>
      </c>
    </row>
    <row r="5206" spans="94:95" ht="14.5" x14ac:dyDescent="0.3">
      <c r="CP5206" s="380">
        <v>388265</v>
      </c>
      <c r="CQ5206" s="380" t="s">
        <v>141648</v>
      </c>
    </row>
    <row r="5207" spans="94:95" ht="14.5" x14ac:dyDescent="0.3">
      <c r="CP5207" s="380">
        <v>388270</v>
      </c>
      <c r="CQ5207" s="380" t="s">
        <v>141648</v>
      </c>
    </row>
    <row r="5208" spans="94:95" ht="14.5" x14ac:dyDescent="0.3">
      <c r="CP5208" s="380">
        <v>388305</v>
      </c>
      <c r="CQ5208" s="380" t="s">
        <v>141648</v>
      </c>
    </row>
    <row r="5209" spans="94:95" ht="14.5" x14ac:dyDescent="0.3">
      <c r="CP5209" s="380">
        <v>388306</v>
      </c>
      <c r="CQ5209" s="380" t="s">
        <v>141648</v>
      </c>
    </row>
    <row r="5210" spans="94:95" ht="14.5" x14ac:dyDescent="0.3">
      <c r="CP5210" s="380">
        <v>388307</v>
      </c>
      <c r="CQ5210" s="380" t="s">
        <v>141648</v>
      </c>
    </row>
    <row r="5211" spans="94:95" ht="14.5" x14ac:dyDescent="0.3">
      <c r="CP5211" s="380">
        <v>388310</v>
      </c>
      <c r="CQ5211" s="380" t="s">
        <v>141648</v>
      </c>
    </row>
    <row r="5212" spans="94:95" ht="14.5" x14ac:dyDescent="0.3">
      <c r="CP5212" s="380">
        <v>388315</v>
      </c>
      <c r="CQ5212" s="380" t="s">
        <v>141648</v>
      </c>
    </row>
    <row r="5213" spans="94:95" ht="14.5" x14ac:dyDescent="0.3">
      <c r="CP5213" s="380">
        <v>388320</v>
      </c>
      <c r="CQ5213" s="380" t="s">
        <v>141648</v>
      </c>
    </row>
    <row r="5214" spans="94:95" ht="14.5" x14ac:dyDescent="0.3">
      <c r="CP5214" s="380">
        <v>388325</v>
      </c>
      <c r="CQ5214" s="380" t="s">
        <v>141648</v>
      </c>
    </row>
    <row r="5215" spans="94:95" ht="14.5" x14ac:dyDescent="0.3">
      <c r="CP5215" s="380">
        <v>388330</v>
      </c>
      <c r="CQ5215" s="380" t="s">
        <v>141648</v>
      </c>
    </row>
    <row r="5216" spans="94:95" ht="14.5" x14ac:dyDescent="0.3">
      <c r="CP5216" s="380">
        <v>388335</v>
      </c>
      <c r="CQ5216" s="380" t="s">
        <v>141648</v>
      </c>
    </row>
    <row r="5217" spans="94:95" ht="14.5" x14ac:dyDescent="0.3">
      <c r="CP5217" s="380">
        <v>388340</v>
      </c>
      <c r="CQ5217" s="380" t="s">
        <v>141648</v>
      </c>
    </row>
    <row r="5218" spans="94:95" ht="14.5" x14ac:dyDescent="0.3">
      <c r="CP5218" s="380">
        <v>388345</v>
      </c>
      <c r="CQ5218" s="380" t="s">
        <v>141648</v>
      </c>
    </row>
    <row r="5219" spans="94:95" ht="14.5" x14ac:dyDescent="0.3">
      <c r="CP5219" s="380">
        <v>388350</v>
      </c>
      <c r="CQ5219" s="380" t="s">
        <v>141648</v>
      </c>
    </row>
    <row r="5220" spans="94:95" ht="14.5" x14ac:dyDescent="0.3">
      <c r="CP5220" s="380">
        <v>388355</v>
      </c>
      <c r="CQ5220" s="380" t="s">
        <v>141648</v>
      </c>
    </row>
    <row r="5221" spans="94:95" ht="14.5" x14ac:dyDescent="0.3">
      <c r="CP5221" s="380">
        <v>388360</v>
      </c>
      <c r="CQ5221" s="380" t="s">
        <v>141648</v>
      </c>
    </row>
    <row r="5222" spans="94:95" ht="14.5" x14ac:dyDescent="0.3">
      <c r="CP5222" s="380">
        <v>388365</v>
      </c>
      <c r="CQ5222" s="380" t="s">
        <v>141648</v>
      </c>
    </row>
    <row r="5223" spans="94:95" ht="14.5" x14ac:dyDescent="0.3">
      <c r="CP5223" s="380">
        <v>388370</v>
      </c>
      <c r="CQ5223" s="380" t="s">
        <v>141648</v>
      </c>
    </row>
    <row r="5224" spans="94:95" ht="14.5" x14ac:dyDescent="0.3">
      <c r="CP5224" s="380">
        <v>388410</v>
      </c>
      <c r="CQ5224" s="380" t="s">
        <v>141648</v>
      </c>
    </row>
    <row r="5225" spans="94:95" ht="14.5" x14ac:dyDescent="0.3">
      <c r="CP5225" s="380">
        <v>388421</v>
      </c>
      <c r="CQ5225" s="380" t="s">
        <v>141648</v>
      </c>
    </row>
    <row r="5226" spans="94:95" ht="14.5" x14ac:dyDescent="0.3">
      <c r="CP5226" s="380">
        <v>388430</v>
      </c>
      <c r="CQ5226" s="380" t="s">
        <v>141648</v>
      </c>
    </row>
    <row r="5227" spans="94:95" ht="14.5" x14ac:dyDescent="0.3">
      <c r="CP5227" s="380">
        <v>388440</v>
      </c>
      <c r="CQ5227" s="380" t="s">
        <v>141648</v>
      </c>
    </row>
    <row r="5228" spans="94:95" ht="14.5" x14ac:dyDescent="0.3">
      <c r="CP5228" s="380">
        <v>388450</v>
      </c>
      <c r="CQ5228" s="380" t="s">
        <v>141648</v>
      </c>
    </row>
    <row r="5229" spans="94:95" ht="14.5" x14ac:dyDescent="0.3">
      <c r="CP5229" s="380">
        <v>388460</v>
      </c>
      <c r="CQ5229" s="380" t="s">
        <v>141648</v>
      </c>
    </row>
    <row r="5230" spans="94:95" ht="14.5" x14ac:dyDescent="0.3">
      <c r="CP5230" s="380">
        <v>388465</v>
      </c>
      <c r="CQ5230" s="380" t="s">
        <v>141648</v>
      </c>
    </row>
    <row r="5231" spans="94:95" ht="14.5" x14ac:dyDescent="0.3">
      <c r="CP5231" s="380">
        <v>388470</v>
      </c>
      <c r="CQ5231" s="380" t="s">
        <v>141648</v>
      </c>
    </row>
    <row r="5232" spans="94:95" ht="14.5" x14ac:dyDescent="0.3">
      <c r="CP5232" s="380">
        <v>388480</v>
      </c>
      <c r="CQ5232" s="380" t="s">
        <v>141648</v>
      </c>
    </row>
    <row r="5233" spans="94:95" ht="14.5" x14ac:dyDescent="0.3">
      <c r="CP5233" s="380">
        <v>388510</v>
      </c>
      <c r="CQ5233" s="380" t="s">
        <v>141648</v>
      </c>
    </row>
    <row r="5234" spans="94:95" ht="14.5" x14ac:dyDescent="0.3">
      <c r="CP5234" s="380">
        <v>388520</v>
      </c>
      <c r="CQ5234" s="380" t="s">
        <v>141648</v>
      </c>
    </row>
    <row r="5235" spans="94:95" ht="14.5" x14ac:dyDescent="0.3">
      <c r="CP5235" s="380">
        <v>388530</v>
      </c>
      <c r="CQ5235" s="380" t="s">
        <v>141648</v>
      </c>
    </row>
    <row r="5236" spans="94:95" ht="14.5" x14ac:dyDescent="0.3">
      <c r="CP5236" s="380">
        <v>388540</v>
      </c>
      <c r="CQ5236" s="380" t="s">
        <v>141648</v>
      </c>
    </row>
    <row r="5237" spans="94:95" ht="14.5" x14ac:dyDescent="0.3">
      <c r="CP5237" s="380">
        <v>388543</v>
      </c>
      <c r="CQ5237" s="380" t="s">
        <v>141648</v>
      </c>
    </row>
    <row r="5238" spans="94:95" ht="14.5" x14ac:dyDescent="0.3">
      <c r="CP5238" s="380">
        <v>388545</v>
      </c>
      <c r="CQ5238" s="380" t="s">
        <v>141648</v>
      </c>
    </row>
    <row r="5239" spans="94:95" ht="14.5" x14ac:dyDescent="0.3">
      <c r="CP5239" s="380">
        <v>388550</v>
      </c>
      <c r="CQ5239" s="380" t="s">
        <v>141648</v>
      </c>
    </row>
    <row r="5240" spans="94:95" ht="14.5" x14ac:dyDescent="0.3">
      <c r="CP5240" s="380">
        <v>388560</v>
      </c>
      <c r="CQ5240" s="380" t="s">
        <v>141648</v>
      </c>
    </row>
    <row r="5241" spans="94:95" ht="14.5" x14ac:dyDescent="0.3">
      <c r="CP5241" s="380">
        <v>388570</v>
      </c>
      <c r="CQ5241" s="380" t="s">
        <v>141648</v>
      </c>
    </row>
    <row r="5242" spans="94:95" ht="14.5" x14ac:dyDescent="0.3">
      <c r="CP5242" s="380">
        <v>388580</v>
      </c>
      <c r="CQ5242" s="380" t="s">
        <v>141648</v>
      </c>
    </row>
    <row r="5243" spans="94:95" ht="14.5" x14ac:dyDescent="0.3">
      <c r="CP5243" s="380">
        <v>388590</v>
      </c>
      <c r="CQ5243" s="380" t="s">
        <v>141648</v>
      </c>
    </row>
    <row r="5244" spans="94:95" ht="14.5" x14ac:dyDescent="0.3">
      <c r="CP5244" s="380">
        <v>388610</v>
      </c>
      <c r="CQ5244" s="380" t="s">
        <v>141648</v>
      </c>
    </row>
    <row r="5245" spans="94:95" ht="14.5" x14ac:dyDescent="0.3">
      <c r="CP5245" s="380">
        <v>388620</v>
      </c>
      <c r="CQ5245" s="380" t="s">
        <v>141648</v>
      </c>
    </row>
    <row r="5246" spans="94:95" ht="14.5" x14ac:dyDescent="0.3">
      <c r="CP5246" s="380">
        <v>388625</v>
      </c>
      <c r="CQ5246" s="380" t="s">
        <v>141648</v>
      </c>
    </row>
    <row r="5247" spans="94:95" ht="14.5" x14ac:dyDescent="0.3">
      <c r="CP5247" s="380">
        <v>388630</v>
      </c>
      <c r="CQ5247" s="380" t="s">
        <v>141648</v>
      </c>
    </row>
    <row r="5248" spans="94:95" ht="14.5" x14ac:dyDescent="0.3">
      <c r="CP5248" s="380">
        <v>388640</v>
      </c>
      <c r="CQ5248" s="380" t="s">
        <v>141648</v>
      </c>
    </row>
    <row r="5249" spans="94:95" ht="14.5" x14ac:dyDescent="0.3">
      <c r="CP5249" s="380">
        <v>388710</v>
      </c>
      <c r="CQ5249" s="380" t="s">
        <v>141648</v>
      </c>
    </row>
    <row r="5250" spans="94:95" ht="14.5" x14ac:dyDescent="0.3">
      <c r="CP5250" s="380">
        <v>388713</v>
      </c>
      <c r="CQ5250" s="380" t="s">
        <v>141648</v>
      </c>
    </row>
    <row r="5251" spans="94:95" ht="14.5" x14ac:dyDescent="0.3">
      <c r="CP5251" s="380">
        <v>389001</v>
      </c>
      <c r="CQ5251" s="380" t="s">
        <v>141648</v>
      </c>
    </row>
    <row r="5252" spans="94:95" ht="14.5" x14ac:dyDescent="0.3">
      <c r="CP5252" s="380">
        <v>389002</v>
      </c>
      <c r="CQ5252" s="380" t="s">
        <v>141648</v>
      </c>
    </row>
    <row r="5253" spans="94:95" ht="14.5" x14ac:dyDescent="0.3">
      <c r="CP5253" s="380">
        <v>389110</v>
      </c>
      <c r="CQ5253" s="380" t="s">
        <v>141648</v>
      </c>
    </row>
    <row r="5254" spans="94:95" ht="14.5" x14ac:dyDescent="0.3">
      <c r="CP5254" s="380">
        <v>389115</v>
      </c>
      <c r="CQ5254" s="380" t="s">
        <v>141648</v>
      </c>
    </row>
    <row r="5255" spans="94:95" ht="14.5" x14ac:dyDescent="0.3">
      <c r="CP5255" s="380">
        <v>389120</v>
      </c>
      <c r="CQ5255" s="380" t="s">
        <v>141648</v>
      </c>
    </row>
    <row r="5256" spans="94:95" ht="14.5" x14ac:dyDescent="0.3">
      <c r="CP5256" s="380">
        <v>389130</v>
      </c>
      <c r="CQ5256" s="380" t="s">
        <v>141648</v>
      </c>
    </row>
    <row r="5257" spans="94:95" ht="14.5" x14ac:dyDescent="0.3">
      <c r="CP5257" s="380">
        <v>389140</v>
      </c>
      <c r="CQ5257" s="380" t="s">
        <v>141648</v>
      </c>
    </row>
    <row r="5258" spans="94:95" ht="14.5" x14ac:dyDescent="0.3">
      <c r="CP5258" s="380">
        <v>389146</v>
      </c>
      <c r="CQ5258" s="380" t="s">
        <v>141648</v>
      </c>
    </row>
    <row r="5259" spans="94:95" ht="14.5" x14ac:dyDescent="0.3">
      <c r="CP5259" s="380">
        <v>389151</v>
      </c>
      <c r="CQ5259" s="380" t="s">
        <v>141648</v>
      </c>
    </row>
    <row r="5260" spans="94:95" ht="14.5" x14ac:dyDescent="0.3">
      <c r="CP5260" s="380">
        <v>389152</v>
      </c>
      <c r="CQ5260" s="380" t="s">
        <v>141648</v>
      </c>
    </row>
    <row r="5261" spans="94:95" ht="14.5" x14ac:dyDescent="0.3">
      <c r="CP5261" s="380">
        <v>389154</v>
      </c>
      <c r="CQ5261" s="380" t="s">
        <v>141648</v>
      </c>
    </row>
    <row r="5262" spans="94:95" ht="14.5" x14ac:dyDescent="0.3">
      <c r="CP5262" s="380">
        <v>389155</v>
      </c>
      <c r="CQ5262" s="380" t="s">
        <v>141648</v>
      </c>
    </row>
    <row r="5263" spans="94:95" ht="14.5" x14ac:dyDescent="0.3">
      <c r="CP5263" s="380">
        <v>389160</v>
      </c>
      <c r="CQ5263" s="380" t="s">
        <v>141648</v>
      </c>
    </row>
    <row r="5264" spans="94:95" ht="14.5" x14ac:dyDescent="0.3">
      <c r="CP5264" s="380">
        <v>389170</v>
      </c>
      <c r="CQ5264" s="380" t="s">
        <v>141648</v>
      </c>
    </row>
    <row r="5265" spans="94:95" ht="14.5" x14ac:dyDescent="0.3">
      <c r="CP5265" s="380">
        <v>389172</v>
      </c>
      <c r="CQ5265" s="380" t="s">
        <v>141648</v>
      </c>
    </row>
    <row r="5266" spans="94:95" ht="14.5" x14ac:dyDescent="0.3">
      <c r="CP5266" s="380">
        <v>389175</v>
      </c>
      <c r="CQ5266" s="380" t="s">
        <v>141648</v>
      </c>
    </row>
    <row r="5267" spans="94:95" ht="14.5" x14ac:dyDescent="0.3">
      <c r="CP5267" s="380">
        <v>389180</v>
      </c>
      <c r="CQ5267" s="380" t="s">
        <v>141648</v>
      </c>
    </row>
    <row r="5268" spans="94:95" ht="14.5" x14ac:dyDescent="0.3">
      <c r="CP5268" s="380">
        <v>389190</v>
      </c>
      <c r="CQ5268" s="380" t="s">
        <v>141648</v>
      </c>
    </row>
    <row r="5269" spans="94:95" ht="14.5" x14ac:dyDescent="0.3">
      <c r="CP5269" s="380">
        <v>389210</v>
      </c>
      <c r="CQ5269" s="380" t="s">
        <v>141648</v>
      </c>
    </row>
    <row r="5270" spans="94:95" ht="14.5" x14ac:dyDescent="0.3">
      <c r="CP5270" s="380">
        <v>389220</v>
      </c>
      <c r="CQ5270" s="380" t="s">
        <v>141648</v>
      </c>
    </row>
    <row r="5271" spans="94:95" ht="14.5" x14ac:dyDescent="0.3">
      <c r="CP5271" s="380">
        <v>389230</v>
      </c>
      <c r="CQ5271" s="380" t="s">
        <v>141648</v>
      </c>
    </row>
    <row r="5272" spans="94:95" ht="14.5" x14ac:dyDescent="0.3">
      <c r="CP5272" s="380">
        <v>389232</v>
      </c>
      <c r="CQ5272" s="380" t="s">
        <v>141648</v>
      </c>
    </row>
    <row r="5273" spans="94:95" ht="14.5" x14ac:dyDescent="0.3">
      <c r="CP5273" s="380">
        <v>389235</v>
      </c>
      <c r="CQ5273" s="380" t="s">
        <v>141648</v>
      </c>
    </row>
    <row r="5274" spans="94:95" ht="14.5" x14ac:dyDescent="0.3">
      <c r="CP5274" s="380">
        <v>389250</v>
      </c>
      <c r="CQ5274" s="380" t="s">
        <v>141648</v>
      </c>
    </row>
    <row r="5275" spans="94:95" ht="14.5" x14ac:dyDescent="0.3">
      <c r="CP5275" s="380">
        <v>389260</v>
      </c>
      <c r="CQ5275" s="380" t="s">
        <v>141648</v>
      </c>
    </row>
    <row r="5276" spans="94:95" ht="14.5" x14ac:dyDescent="0.3">
      <c r="CP5276" s="380">
        <v>389265</v>
      </c>
      <c r="CQ5276" s="380" t="s">
        <v>141648</v>
      </c>
    </row>
    <row r="5277" spans="94:95" ht="14.5" x14ac:dyDescent="0.3">
      <c r="CP5277" s="380">
        <v>389310</v>
      </c>
      <c r="CQ5277" s="380" t="s">
        <v>141648</v>
      </c>
    </row>
    <row r="5278" spans="94:95" ht="14.5" x14ac:dyDescent="0.3">
      <c r="CP5278" s="380">
        <v>389320</v>
      </c>
      <c r="CQ5278" s="380" t="s">
        <v>141648</v>
      </c>
    </row>
    <row r="5279" spans="94:95" ht="14.5" x14ac:dyDescent="0.3">
      <c r="CP5279" s="380">
        <v>389330</v>
      </c>
      <c r="CQ5279" s="380" t="s">
        <v>141648</v>
      </c>
    </row>
    <row r="5280" spans="94:95" ht="14.5" x14ac:dyDescent="0.3">
      <c r="CP5280" s="380">
        <v>389340</v>
      </c>
      <c r="CQ5280" s="380" t="s">
        <v>141648</v>
      </c>
    </row>
    <row r="5281" spans="94:95" ht="14.5" x14ac:dyDescent="0.3">
      <c r="CP5281" s="380">
        <v>389341</v>
      </c>
      <c r="CQ5281" s="380" t="s">
        <v>141648</v>
      </c>
    </row>
    <row r="5282" spans="94:95" ht="14.5" x14ac:dyDescent="0.3">
      <c r="CP5282" s="380">
        <v>389350</v>
      </c>
      <c r="CQ5282" s="380" t="s">
        <v>141648</v>
      </c>
    </row>
    <row r="5283" spans="94:95" ht="14.5" x14ac:dyDescent="0.3">
      <c r="CP5283" s="380">
        <v>389360</v>
      </c>
      <c r="CQ5283" s="380" t="s">
        <v>141648</v>
      </c>
    </row>
    <row r="5284" spans="94:95" ht="14.5" x14ac:dyDescent="0.3">
      <c r="CP5284" s="380">
        <v>389365</v>
      </c>
      <c r="CQ5284" s="380" t="s">
        <v>141648</v>
      </c>
    </row>
    <row r="5285" spans="94:95" ht="14.5" x14ac:dyDescent="0.3">
      <c r="CP5285" s="380">
        <v>389370</v>
      </c>
      <c r="CQ5285" s="380" t="s">
        <v>141648</v>
      </c>
    </row>
    <row r="5286" spans="94:95" ht="14.5" x14ac:dyDescent="0.3">
      <c r="CP5286" s="380">
        <v>389380</v>
      </c>
      <c r="CQ5286" s="380" t="s">
        <v>141648</v>
      </c>
    </row>
    <row r="5287" spans="94:95" ht="14.5" x14ac:dyDescent="0.3">
      <c r="CP5287" s="380">
        <v>389382</v>
      </c>
      <c r="CQ5287" s="380" t="s">
        <v>141648</v>
      </c>
    </row>
    <row r="5288" spans="94:95" ht="14.5" x14ac:dyDescent="0.3">
      <c r="CP5288" s="380">
        <v>389390</v>
      </c>
      <c r="CQ5288" s="380" t="s">
        <v>141648</v>
      </c>
    </row>
    <row r="5289" spans="94:95" ht="14.5" x14ac:dyDescent="0.3">
      <c r="CP5289" s="380">
        <v>390001</v>
      </c>
      <c r="CQ5289" s="380" t="s">
        <v>141648</v>
      </c>
    </row>
    <row r="5290" spans="94:95" ht="14.5" x14ac:dyDescent="0.3">
      <c r="CP5290" s="380">
        <v>390002</v>
      </c>
      <c r="CQ5290" s="380" t="s">
        <v>141648</v>
      </c>
    </row>
    <row r="5291" spans="94:95" ht="14.5" x14ac:dyDescent="0.3">
      <c r="CP5291" s="380">
        <v>390003</v>
      </c>
      <c r="CQ5291" s="380" t="s">
        <v>141648</v>
      </c>
    </row>
    <row r="5292" spans="94:95" ht="14.5" x14ac:dyDescent="0.3">
      <c r="CP5292" s="380">
        <v>390004</v>
      </c>
      <c r="CQ5292" s="380" t="s">
        <v>141648</v>
      </c>
    </row>
    <row r="5293" spans="94:95" ht="14.5" x14ac:dyDescent="0.3">
      <c r="CP5293" s="380">
        <v>390006</v>
      </c>
      <c r="CQ5293" s="380" t="s">
        <v>141648</v>
      </c>
    </row>
    <row r="5294" spans="94:95" ht="14.5" x14ac:dyDescent="0.3">
      <c r="CP5294" s="380">
        <v>390007</v>
      </c>
      <c r="CQ5294" s="380" t="s">
        <v>141648</v>
      </c>
    </row>
    <row r="5295" spans="94:95" ht="14.5" x14ac:dyDescent="0.3">
      <c r="CP5295" s="380">
        <v>390009</v>
      </c>
      <c r="CQ5295" s="380" t="s">
        <v>141648</v>
      </c>
    </row>
    <row r="5296" spans="94:95" ht="14.5" x14ac:dyDescent="0.3">
      <c r="CP5296" s="380">
        <v>390010</v>
      </c>
      <c r="CQ5296" s="380" t="s">
        <v>141648</v>
      </c>
    </row>
    <row r="5297" spans="94:95" ht="14.5" x14ac:dyDescent="0.3">
      <c r="CP5297" s="380">
        <v>390011</v>
      </c>
      <c r="CQ5297" s="380" t="s">
        <v>141648</v>
      </c>
    </row>
    <row r="5298" spans="94:95" ht="14.5" x14ac:dyDescent="0.3">
      <c r="CP5298" s="380">
        <v>390012</v>
      </c>
      <c r="CQ5298" s="380" t="s">
        <v>141648</v>
      </c>
    </row>
    <row r="5299" spans="94:95" ht="14.5" x14ac:dyDescent="0.3">
      <c r="CP5299" s="380">
        <v>390013</v>
      </c>
      <c r="CQ5299" s="380" t="s">
        <v>141648</v>
      </c>
    </row>
    <row r="5300" spans="94:95" ht="14.5" x14ac:dyDescent="0.3">
      <c r="CP5300" s="380">
        <v>390014</v>
      </c>
      <c r="CQ5300" s="380" t="s">
        <v>141648</v>
      </c>
    </row>
    <row r="5301" spans="94:95" ht="14.5" x14ac:dyDescent="0.3">
      <c r="CP5301" s="380">
        <v>390016</v>
      </c>
      <c r="CQ5301" s="380" t="s">
        <v>141648</v>
      </c>
    </row>
    <row r="5302" spans="94:95" ht="14.5" x14ac:dyDescent="0.3">
      <c r="CP5302" s="380">
        <v>390017</v>
      </c>
      <c r="CQ5302" s="380" t="s">
        <v>141648</v>
      </c>
    </row>
    <row r="5303" spans="94:95" ht="14.5" x14ac:dyDescent="0.3">
      <c r="CP5303" s="380">
        <v>390018</v>
      </c>
      <c r="CQ5303" s="380" t="s">
        <v>141648</v>
      </c>
    </row>
    <row r="5304" spans="94:95" ht="14.5" x14ac:dyDescent="0.3">
      <c r="CP5304" s="380">
        <v>390019</v>
      </c>
      <c r="CQ5304" s="380" t="s">
        <v>141648</v>
      </c>
    </row>
    <row r="5305" spans="94:95" ht="14.5" x14ac:dyDescent="0.3">
      <c r="CP5305" s="380">
        <v>390020</v>
      </c>
      <c r="CQ5305" s="380" t="s">
        <v>141648</v>
      </c>
    </row>
    <row r="5306" spans="94:95" ht="14.5" x14ac:dyDescent="0.3">
      <c r="CP5306" s="380">
        <v>390021</v>
      </c>
      <c r="CQ5306" s="380" t="s">
        <v>141648</v>
      </c>
    </row>
    <row r="5307" spans="94:95" ht="14.5" x14ac:dyDescent="0.3">
      <c r="CP5307" s="380">
        <v>390022</v>
      </c>
      <c r="CQ5307" s="380" t="s">
        <v>141648</v>
      </c>
    </row>
    <row r="5308" spans="94:95" ht="14.5" x14ac:dyDescent="0.3">
      <c r="CP5308" s="380">
        <v>390023</v>
      </c>
      <c r="CQ5308" s="380" t="s">
        <v>141648</v>
      </c>
    </row>
    <row r="5309" spans="94:95" ht="14.5" x14ac:dyDescent="0.3">
      <c r="CP5309" s="380">
        <v>390024</v>
      </c>
      <c r="CQ5309" s="380" t="s">
        <v>141648</v>
      </c>
    </row>
    <row r="5310" spans="94:95" ht="14.5" x14ac:dyDescent="0.3">
      <c r="CP5310" s="380">
        <v>390025</v>
      </c>
      <c r="CQ5310" s="380" t="s">
        <v>141648</v>
      </c>
    </row>
    <row r="5311" spans="94:95" ht="14.5" x14ac:dyDescent="0.3">
      <c r="CP5311" s="380">
        <v>391101</v>
      </c>
      <c r="CQ5311" s="380" t="s">
        <v>141648</v>
      </c>
    </row>
    <row r="5312" spans="94:95" ht="14.5" x14ac:dyDescent="0.3">
      <c r="CP5312" s="380">
        <v>391105</v>
      </c>
      <c r="CQ5312" s="380" t="s">
        <v>141648</v>
      </c>
    </row>
    <row r="5313" spans="94:95" ht="14.5" x14ac:dyDescent="0.3">
      <c r="CP5313" s="380">
        <v>391107</v>
      </c>
      <c r="CQ5313" s="380" t="s">
        <v>141648</v>
      </c>
    </row>
    <row r="5314" spans="94:95" ht="14.5" x14ac:dyDescent="0.3">
      <c r="CP5314" s="380">
        <v>391110</v>
      </c>
      <c r="CQ5314" s="380" t="s">
        <v>141648</v>
      </c>
    </row>
    <row r="5315" spans="94:95" ht="14.5" x14ac:dyDescent="0.3">
      <c r="CP5315" s="380">
        <v>391115</v>
      </c>
      <c r="CQ5315" s="380" t="s">
        <v>141648</v>
      </c>
    </row>
    <row r="5316" spans="94:95" ht="14.5" x14ac:dyDescent="0.3">
      <c r="CP5316" s="380">
        <v>391120</v>
      </c>
      <c r="CQ5316" s="380" t="s">
        <v>141648</v>
      </c>
    </row>
    <row r="5317" spans="94:95" ht="14.5" x14ac:dyDescent="0.3">
      <c r="CP5317" s="380">
        <v>391125</v>
      </c>
      <c r="CQ5317" s="380" t="s">
        <v>141648</v>
      </c>
    </row>
    <row r="5318" spans="94:95" ht="14.5" x14ac:dyDescent="0.3">
      <c r="CP5318" s="380">
        <v>391130</v>
      </c>
      <c r="CQ5318" s="380" t="s">
        <v>141648</v>
      </c>
    </row>
    <row r="5319" spans="94:95" ht="14.5" x14ac:dyDescent="0.3">
      <c r="CP5319" s="380">
        <v>391135</v>
      </c>
      <c r="CQ5319" s="380" t="s">
        <v>141648</v>
      </c>
    </row>
    <row r="5320" spans="94:95" ht="14.5" x14ac:dyDescent="0.3">
      <c r="CP5320" s="380">
        <v>391140</v>
      </c>
      <c r="CQ5320" s="380" t="s">
        <v>141648</v>
      </c>
    </row>
    <row r="5321" spans="94:95" ht="14.5" x14ac:dyDescent="0.3">
      <c r="CP5321" s="380">
        <v>391145</v>
      </c>
      <c r="CQ5321" s="380" t="s">
        <v>141648</v>
      </c>
    </row>
    <row r="5322" spans="94:95" ht="14.5" x14ac:dyDescent="0.3">
      <c r="CP5322" s="380">
        <v>391150</v>
      </c>
      <c r="CQ5322" s="380" t="s">
        <v>141648</v>
      </c>
    </row>
    <row r="5323" spans="94:95" ht="14.5" x14ac:dyDescent="0.3">
      <c r="CP5323" s="380">
        <v>391152</v>
      </c>
      <c r="CQ5323" s="380" t="s">
        <v>141648</v>
      </c>
    </row>
    <row r="5324" spans="94:95" ht="14.5" x14ac:dyDescent="0.3">
      <c r="CP5324" s="380">
        <v>391156</v>
      </c>
      <c r="CQ5324" s="380" t="s">
        <v>141648</v>
      </c>
    </row>
    <row r="5325" spans="94:95" ht="14.5" x14ac:dyDescent="0.3">
      <c r="CP5325" s="380">
        <v>391160</v>
      </c>
      <c r="CQ5325" s="380" t="s">
        <v>141648</v>
      </c>
    </row>
    <row r="5326" spans="94:95" ht="14.5" x14ac:dyDescent="0.3">
      <c r="CP5326" s="380">
        <v>391165</v>
      </c>
      <c r="CQ5326" s="380" t="s">
        <v>141648</v>
      </c>
    </row>
    <row r="5327" spans="94:95" ht="14.5" x14ac:dyDescent="0.3">
      <c r="CP5327" s="380">
        <v>391168</v>
      </c>
      <c r="CQ5327" s="380" t="s">
        <v>141648</v>
      </c>
    </row>
    <row r="5328" spans="94:95" ht="14.5" x14ac:dyDescent="0.3">
      <c r="CP5328" s="380">
        <v>391170</v>
      </c>
      <c r="CQ5328" s="380" t="s">
        <v>141648</v>
      </c>
    </row>
    <row r="5329" spans="94:95" ht="14.5" x14ac:dyDescent="0.3">
      <c r="CP5329" s="380">
        <v>391210</v>
      </c>
      <c r="CQ5329" s="380" t="s">
        <v>141648</v>
      </c>
    </row>
    <row r="5330" spans="94:95" ht="14.5" x14ac:dyDescent="0.3">
      <c r="CP5330" s="380">
        <v>391220</v>
      </c>
      <c r="CQ5330" s="380" t="s">
        <v>141648</v>
      </c>
    </row>
    <row r="5331" spans="94:95" ht="14.5" x14ac:dyDescent="0.3">
      <c r="CP5331" s="380">
        <v>391240</v>
      </c>
      <c r="CQ5331" s="380" t="s">
        <v>141648</v>
      </c>
    </row>
    <row r="5332" spans="94:95" ht="14.5" x14ac:dyDescent="0.3">
      <c r="CP5332" s="380">
        <v>391243</v>
      </c>
      <c r="CQ5332" s="380" t="s">
        <v>141648</v>
      </c>
    </row>
    <row r="5333" spans="94:95" ht="14.5" x14ac:dyDescent="0.3">
      <c r="CP5333" s="380">
        <v>391244</v>
      </c>
      <c r="CQ5333" s="380" t="s">
        <v>141648</v>
      </c>
    </row>
    <row r="5334" spans="94:95" ht="14.5" x14ac:dyDescent="0.3">
      <c r="CP5334" s="380">
        <v>391250</v>
      </c>
      <c r="CQ5334" s="380" t="s">
        <v>141648</v>
      </c>
    </row>
    <row r="5335" spans="94:95" ht="14.5" x14ac:dyDescent="0.3">
      <c r="CP5335" s="380">
        <v>391310</v>
      </c>
      <c r="CQ5335" s="380" t="s">
        <v>141648</v>
      </c>
    </row>
    <row r="5336" spans="94:95" ht="14.5" x14ac:dyDescent="0.3">
      <c r="CP5336" s="380">
        <v>391320</v>
      </c>
      <c r="CQ5336" s="380" t="s">
        <v>141648</v>
      </c>
    </row>
    <row r="5337" spans="94:95" ht="14.5" x14ac:dyDescent="0.3">
      <c r="CP5337" s="380">
        <v>391330</v>
      </c>
      <c r="CQ5337" s="380" t="s">
        <v>141648</v>
      </c>
    </row>
    <row r="5338" spans="94:95" ht="14.5" x14ac:dyDescent="0.3">
      <c r="CP5338" s="380">
        <v>391340</v>
      </c>
      <c r="CQ5338" s="380" t="s">
        <v>141648</v>
      </c>
    </row>
    <row r="5339" spans="94:95" ht="14.5" x14ac:dyDescent="0.3">
      <c r="CP5339" s="380">
        <v>391345</v>
      </c>
      <c r="CQ5339" s="380" t="s">
        <v>141648</v>
      </c>
    </row>
    <row r="5340" spans="94:95" ht="14.5" x14ac:dyDescent="0.3">
      <c r="CP5340" s="380">
        <v>391350</v>
      </c>
      <c r="CQ5340" s="380" t="s">
        <v>141648</v>
      </c>
    </row>
    <row r="5341" spans="94:95" ht="14.5" x14ac:dyDescent="0.3">
      <c r="CP5341" s="380">
        <v>391410</v>
      </c>
      <c r="CQ5341" s="380" t="s">
        <v>141648</v>
      </c>
    </row>
    <row r="5342" spans="94:95" ht="14.5" x14ac:dyDescent="0.3">
      <c r="CP5342" s="380">
        <v>391421</v>
      </c>
      <c r="CQ5342" s="380" t="s">
        <v>141648</v>
      </c>
    </row>
    <row r="5343" spans="94:95" ht="14.5" x14ac:dyDescent="0.3">
      <c r="CP5343" s="380">
        <v>391430</v>
      </c>
      <c r="CQ5343" s="380" t="s">
        <v>141648</v>
      </c>
    </row>
    <row r="5344" spans="94:95" ht="14.5" x14ac:dyDescent="0.3">
      <c r="CP5344" s="380">
        <v>391440</v>
      </c>
      <c r="CQ5344" s="380" t="s">
        <v>141648</v>
      </c>
    </row>
    <row r="5345" spans="94:95" ht="14.5" x14ac:dyDescent="0.3">
      <c r="CP5345" s="380">
        <v>391445</v>
      </c>
      <c r="CQ5345" s="380" t="s">
        <v>141648</v>
      </c>
    </row>
    <row r="5346" spans="94:95" ht="14.5" x14ac:dyDescent="0.3">
      <c r="CP5346" s="380">
        <v>391450</v>
      </c>
      <c r="CQ5346" s="380" t="s">
        <v>141648</v>
      </c>
    </row>
    <row r="5347" spans="94:95" ht="14.5" x14ac:dyDescent="0.3">
      <c r="CP5347" s="380">
        <v>391510</v>
      </c>
      <c r="CQ5347" s="380" t="s">
        <v>141648</v>
      </c>
    </row>
    <row r="5348" spans="94:95" ht="14.5" x14ac:dyDescent="0.3">
      <c r="CP5348" s="380">
        <v>391520</v>
      </c>
      <c r="CQ5348" s="380" t="s">
        <v>141648</v>
      </c>
    </row>
    <row r="5349" spans="94:95" ht="14.5" x14ac:dyDescent="0.3">
      <c r="CP5349" s="380">
        <v>391530</v>
      </c>
      <c r="CQ5349" s="380" t="s">
        <v>141648</v>
      </c>
    </row>
    <row r="5350" spans="94:95" ht="14.5" x14ac:dyDescent="0.3">
      <c r="CP5350" s="380">
        <v>391740</v>
      </c>
      <c r="CQ5350" s="380" t="s">
        <v>141648</v>
      </c>
    </row>
    <row r="5351" spans="94:95" ht="14.5" x14ac:dyDescent="0.3">
      <c r="CP5351" s="380">
        <v>391745</v>
      </c>
      <c r="CQ5351" s="380" t="s">
        <v>141648</v>
      </c>
    </row>
    <row r="5352" spans="94:95" ht="14.5" x14ac:dyDescent="0.3">
      <c r="CP5352" s="380">
        <v>391750</v>
      </c>
      <c r="CQ5352" s="380" t="s">
        <v>141648</v>
      </c>
    </row>
    <row r="5353" spans="94:95" ht="14.5" x14ac:dyDescent="0.3">
      <c r="CP5353" s="380">
        <v>391760</v>
      </c>
      <c r="CQ5353" s="380" t="s">
        <v>141648</v>
      </c>
    </row>
    <row r="5354" spans="94:95" ht="14.5" x14ac:dyDescent="0.3">
      <c r="CP5354" s="380">
        <v>391761</v>
      </c>
      <c r="CQ5354" s="380" t="s">
        <v>141648</v>
      </c>
    </row>
    <row r="5355" spans="94:95" ht="14.5" x14ac:dyDescent="0.3">
      <c r="CP5355" s="380">
        <v>391770</v>
      </c>
      <c r="CQ5355" s="380" t="s">
        <v>141648</v>
      </c>
    </row>
    <row r="5356" spans="94:95" ht="14.5" x14ac:dyDescent="0.3">
      <c r="CP5356" s="380">
        <v>391774</v>
      </c>
      <c r="CQ5356" s="380" t="s">
        <v>141648</v>
      </c>
    </row>
    <row r="5357" spans="94:95" ht="14.5" x14ac:dyDescent="0.3">
      <c r="CP5357" s="380">
        <v>391775</v>
      </c>
      <c r="CQ5357" s="380" t="s">
        <v>141648</v>
      </c>
    </row>
    <row r="5358" spans="94:95" ht="14.5" x14ac:dyDescent="0.3">
      <c r="CP5358" s="380">
        <v>391776</v>
      </c>
      <c r="CQ5358" s="380" t="s">
        <v>141648</v>
      </c>
    </row>
    <row r="5359" spans="94:95" ht="14.5" x14ac:dyDescent="0.3">
      <c r="CP5359" s="380">
        <v>391780</v>
      </c>
      <c r="CQ5359" s="380" t="s">
        <v>141648</v>
      </c>
    </row>
    <row r="5360" spans="94:95" ht="14.5" x14ac:dyDescent="0.3">
      <c r="CP5360" s="380">
        <v>391810</v>
      </c>
      <c r="CQ5360" s="380" t="s">
        <v>141648</v>
      </c>
    </row>
    <row r="5361" spans="94:95" ht="14.5" x14ac:dyDescent="0.3">
      <c r="CP5361" s="380">
        <v>392001</v>
      </c>
      <c r="CQ5361" s="380" t="s">
        <v>141648</v>
      </c>
    </row>
    <row r="5362" spans="94:95" ht="14.5" x14ac:dyDescent="0.3">
      <c r="CP5362" s="380">
        <v>392011</v>
      </c>
      <c r="CQ5362" s="380" t="s">
        <v>141648</v>
      </c>
    </row>
    <row r="5363" spans="94:95" ht="14.5" x14ac:dyDescent="0.3">
      <c r="CP5363" s="380">
        <v>392012</v>
      </c>
      <c r="CQ5363" s="380" t="s">
        <v>141648</v>
      </c>
    </row>
    <row r="5364" spans="94:95" ht="14.5" x14ac:dyDescent="0.3">
      <c r="CP5364" s="380">
        <v>392015</v>
      </c>
      <c r="CQ5364" s="380" t="s">
        <v>141648</v>
      </c>
    </row>
    <row r="5365" spans="94:95" ht="14.5" x14ac:dyDescent="0.3">
      <c r="CP5365" s="380">
        <v>392020</v>
      </c>
      <c r="CQ5365" s="380" t="s">
        <v>141648</v>
      </c>
    </row>
    <row r="5366" spans="94:95" ht="14.5" x14ac:dyDescent="0.3">
      <c r="CP5366" s="380">
        <v>392025</v>
      </c>
      <c r="CQ5366" s="380" t="s">
        <v>141648</v>
      </c>
    </row>
    <row r="5367" spans="94:95" ht="14.5" x14ac:dyDescent="0.3">
      <c r="CP5367" s="380">
        <v>392030</v>
      </c>
      <c r="CQ5367" s="380" t="s">
        <v>141648</v>
      </c>
    </row>
    <row r="5368" spans="94:95" ht="14.5" x14ac:dyDescent="0.3">
      <c r="CP5368" s="380">
        <v>392035</v>
      </c>
      <c r="CQ5368" s="380" t="s">
        <v>141648</v>
      </c>
    </row>
    <row r="5369" spans="94:95" ht="14.5" x14ac:dyDescent="0.3">
      <c r="CP5369" s="380">
        <v>392040</v>
      </c>
      <c r="CQ5369" s="380" t="s">
        <v>141648</v>
      </c>
    </row>
    <row r="5370" spans="94:95" ht="14.5" x14ac:dyDescent="0.3">
      <c r="CP5370" s="380">
        <v>392110</v>
      </c>
      <c r="CQ5370" s="380" t="s">
        <v>141648</v>
      </c>
    </row>
    <row r="5371" spans="94:95" ht="14.5" x14ac:dyDescent="0.3">
      <c r="CP5371" s="380">
        <v>392130</v>
      </c>
      <c r="CQ5371" s="380" t="s">
        <v>141648</v>
      </c>
    </row>
    <row r="5372" spans="94:95" ht="14.5" x14ac:dyDescent="0.3">
      <c r="CP5372" s="380">
        <v>392135</v>
      </c>
      <c r="CQ5372" s="380" t="s">
        <v>141648</v>
      </c>
    </row>
    <row r="5373" spans="94:95" ht="14.5" x14ac:dyDescent="0.3">
      <c r="CP5373" s="380">
        <v>392140</v>
      </c>
      <c r="CQ5373" s="380" t="s">
        <v>141648</v>
      </c>
    </row>
    <row r="5374" spans="94:95" ht="14.5" x14ac:dyDescent="0.3">
      <c r="CP5374" s="380">
        <v>392150</v>
      </c>
      <c r="CQ5374" s="380" t="s">
        <v>141648</v>
      </c>
    </row>
    <row r="5375" spans="94:95" ht="14.5" x14ac:dyDescent="0.3">
      <c r="CP5375" s="380">
        <v>392155</v>
      </c>
      <c r="CQ5375" s="380" t="s">
        <v>141648</v>
      </c>
    </row>
    <row r="5376" spans="94:95" ht="14.5" x14ac:dyDescent="0.3">
      <c r="CP5376" s="380">
        <v>392160</v>
      </c>
      <c r="CQ5376" s="380" t="s">
        <v>141648</v>
      </c>
    </row>
    <row r="5377" spans="94:95" ht="14.5" x14ac:dyDescent="0.3">
      <c r="CP5377" s="380">
        <v>392165</v>
      </c>
      <c r="CQ5377" s="380" t="s">
        <v>141648</v>
      </c>
    </row>
    <row r="5378" spans="94:95" ht="14.5" x14ac:dyDescent="0.3">
      <c r="CP5378" s="380">
        <v>392170</v>
      </c>
      <c r="CQ5378" s="380" t="s">
        <v>141648</v>
      </c>
    </row>
    <row r="5379" spans="94:95" ht="14.5" x14ac:dyDescent="0.3">
      <c r="CP5379" s="380">
        <v>392180</v>
      </c>
      <c r="CQ5379" s="380" t="s">
        <v>141648</v>
      </c>
    </row>
    <row r="5380" spans="94:95" ht="14.5" x14ac:dyDescent="0.3">
      <c r="CP5380" s="380">
        <v>392210</v>
      </c>
      <c r="CQ5380" s="380" t="s">
        <v>141648</v>
      </c>
    </row>
    <row r="5381" spans="94:95" ht="14.5" x14ac:dyDescent="0.3">
      <c r="CP5381" s="380">
        <v>392215</v>
      </c>
      <c r="CQ5381" s="380" t="s">
        <v>141648</v>
      </c>
    </row>
    <row r="5382" spans="94:95" ht="14.5" x14ac:dyDescent="0.3">
      <c r="CP5382" s="380">
        <v>392220</v>
      </c>
      <c r="CQ5382" s="380" t="s">
        <v>141648</v>
      </c>
    </row>
    <row r="5383" spans="94:95" ht="14.5" x14ac:dyDescent="0.3">
      <c r="CP5383" s="380">
        <v>392230</v>
      </c>
      <c r="CQ5383" s="380" t="s">
        <v>141648</v>
      </c>
    </row>
    <row r="5384" spans="94:95" ht="14.5" x14ac:dyDescent="0.3">
      <c r="CP5384" s="380">
        <v>392240</v>
      </c>
      <c r="CQ5384" s="380" t="s">
        <v>141648</v>
      </c>
    </row>
    <row r="5385" spans="94:95" ht="14.5" x14ac:dyDescent="0.3">
      <c r="CP5385" s="380">
        <v>392310</v>
      </c>
      <c r="CQ5385" s="380" t="s">
        <v>141648</v>
      </c>
    </row>
    <row r="5386" spans="94:95" ht="14.5" x14ac:dyDescent="0.3">
      <c r="CP5386" s="380">
        <v>393001</v>
      </c>
      <c r="CQ5386" s="380" t="s">
        <v>141648</v>
      </c>
    </row>
    <row r="5387" spans="94:95" ht="14.5" x14ac:dyDescent="0.3">
      <c r="CP5387" s="380">
        <v>393002</v>
      </c>
      <c r="CQ5387" s="380" t="s">
        <v>141648</v>
      </c>
    </row>
    <row r="5388" spans="94:95" ht="14.5" x14ac:dyDescent="0.3">
      <c r="CP5388" s="380">
        <v>393010</v>
      </c>
      <c r="CQ5388" s="380" t="s">
        <v>141648</v>
      </c>
    </row>
    <row r="5389" spans="94:95" ht="14.5" x14ac:dyDescent="0.3">
      <c r="CP5389" s="380">
        <v>393017</v>
      </c>
      <c r="CQ5389" s="380" t="s">
        <v>141648</v>
      </c>
    </row>
    <row r="5390" spans="94:95" ht="14.5" x14ac:dyDescent="0.3">
      <c r="CP5390" s="380">
        <v>393020</v>
      </c>
      <c r="CQ5390" s="380" t="s">
        <v>141648</v>
      </c>
    </row>
    <row r="5391" spans="94:95" ht="14.5" x14ac:dyDescent="0.3">
      <c r="CP5391" s="380">
        <v>393025</v>
      </c>
      <c r="CQ5391" s="380" t="s">
        <v>141648</v>
      </c>
    </row>
    <row r="5392" spans="94:95" ht="14.5" x14ac:dyDescent="0.3">
      <c r="CP5392" s="380">
        <v>393030</v>
      </c>
      <c r="CQ5392" s="380" t="s">
        <v>141648</v>
      </c>
    </row>
    <row r="5393" spans="94:95" ht="14.5" x14ac:dyDescent="0.3">
      <c r="CP5393" s="380">
        <v>393040</v>
      </c>
      <c r="CQ5393" s="380" t="s">
        <v>141648</v>
      </c>
    </row>
    <row r="5394" spans="94:95" ht="14.5" x14ac:dyDescent="0.3">
      <c r="CP5394" s="380">
        <v>393041</v>
      </c>
      <c r="CQ5394" s="380" t="s">
        <v>141648</v>
      </c>
    </row>
    <row r="5395" spans="94:95" ht="14.5" x14ac:dyDescent="0.3">
      <c r="CP5395" s="380">
        <v>393050</v>
      </c>
      <c r="CQ5395" s="380" t="s">
        <v>141648</v>
      </c>
    </row>
    <row r="5396" spans="94:95" ht="14.5" x14ac:dyDescent="0.3">
      <c r="CP5396" s="380">
        <v>393105</v>
      </c>
      <c r="CQ5396" s="380" t="s">
        <v>141648</v>
      </c>
    </row>
    <row r="5397" spans="94:95" ht="14.5" x14ac:dyDescent="0.3">
      <c r="CP5397" s="380">
        <v>393110</v>
      </c>
      <c r="CQ5397" s="380" t="s">
        <v>141648</v>
      </c>
    </row>
    <row r="5398" spans="94:95" ht="14.5" x14ac:dyDescent="0.3">
      <c r="CP5398" s="380">
        <v>393115</v>
      </c>
      <c r="CQ5398" s="380" t="s">
        <v>141648</v>
      </c>
    </row>
    <row r="5399" spans="94:95" ht="14.5" x14ac:dyDescent="0.3">
      <c r="CP5399" s="380">
        <v>393120</v>
      </c>
      <c r="CQ5399" s="380" t="s">
        <v>141648</v>
      </c>
    </row>
    <row r="5400" spans="94:95" ht="14.5" x14ac:dyDescent="0.3">
      <c r="CP5400" s="380">
        <v>393125</v>
      </c>
      <c r="CQ5400" s="380" t="s">
        <v>141648</v>
      </c>
    </row>
    <row r="5401" spans="94:95" ht="14.5" x14ac:dyDescent="0.3">
      <c r="CP5401" s="380">
        <v>393130</v>
      </c>
      <c r="CQ5401" s="380" t="s">
        <v>141648</v>
      </c>
    </row>
    <row r="5402" spans="94:95" ht="14.5" x14ac:dyDescent="0.3">
      <c r="CP5402" s="380">
        <v>393135</v>
      </c>
      <c r="CQ5402" s="380" t="s">
        <v>141648</v>
      </c>
    </row>
    <row r="5403" spans="94:95" ht="14.5" x14ac:dyDescent="0.3">
      <c r="CP5403" s="380">
        <v>393140</v>
      </c>
      <c r="CQ5403" s="380" t="s">
        <v>141648</v>
      </c>
    </row>
    <row r="5404" spans="94:95" ht="14.5" x14ac:dyDescent="0.3">
      <c r="CP5404" s="380">
        <v>393145</v>
      </c>
      <c r="CQ5404" s="380" t="s">
        <v>141648</v>
      </c>
    </row>
    <row r="5405" spans="94:95" ht="14.5" x14ac:dyDescent="0.3">
      <c r="CP5405" s="380">
        <v>393150</v>
      </c>
      <c r="CQ5405" s="380" t="s">
        <v>141648</v>
      </c>
    </row>
    <row r="5406" spans="94:95" ht="14.5" x14ac:dyDescent="0.3">
      <c r="CP5406" s="380">
        <v>393151</v>
      </c>
      <c r="CQ5406" s="380" t="s">
        <v>141648</v>
      </c>
    </row>
    <row r="5407" spans="94:95" ht="14.5" x14ac:dyDescent="0.3">
      <c r="CP5407" s="380">
        <v>394101</v>
      </c>
      <c r="CQ5407" s="380" t="s">
        <v>141648</v>
      </c>
    </row>
    <row r="5408" spans="94:95" ht="14.5" x14ac:dyDescent="0.3">
      <c r="CP5408" s="380">
        <v>394105</v>
      </c>
      <c r="CQ5408" s="380" t="s">
        <v>141648</v>
      </c>
    </row>
    <row r="5409" spans="94:95" ht="14.5" x14ac:dyDescent="0.3">
      <c r="CP5409" s="380">
        <v>394107</v>
      </c>
      <c r="CQ5409" s="380" t="s">
        <v>141648</v>
      </c>
    </row>
    <row r="5410" spans="94:95" ht="14.5" x14ac:dyDescent="0.3">
      <c r="CP5410" s="380">
        <v>394110</v>
      </c>
      <c r="CQ5410" s="380" t="s">
        <v>141648</v>
      </c>
    </row>
    <row r="5411" spans="94:95" ht="14.5" x14ac:dyDescent="0.3">
      <c r="CP5411" s="380">
        <v>394111</v>
      </c>
      <c r="CQ5411" s="380" t="s">
        <v>141648</v>
      </c>
    </row>
    <row r="5412" spans="94:95" ht="14.5" x14ac:dyDescent="0.3">
      <c r="CP5412" s="380">
        <v>394112</v>
      </c>
      <c r="CQ5412" s="380" t="s">
        <v>141648</v>
      </c>
    </row>
    <row r="5413" spans="94:95" ht="14.5" x14ac:dyDescent="0.3">
      <c r="CP5413" s="380">
        <v>394115</v>
      </c>
      <c r="CQ5413" s="380" t="s">
        <v>141648</v>
      </c>
    </row>
    <row r="5414" spans="94:95" ht="14.5" x14ac:dyDescent="0.3">
      <c r="CP5414" s="380">
        <v>394120</v>
      </c>
      <c r="CQ5414" s="380" t="s">
        <v>141648</v>
      </c>
    </row>
    <row r="5415" spans="94:95" ht="14.5" x14ac:dyDescent="0.3">
      <c r="CP5415" s="380">
        <v>394125</v>
      </c>
      <c r="CQ5415" s="380" t="s">
        <v>141648</v>
      </c>
    </row>
    <row r="5416" spans="94:95" ht="14.5" x14ac:dyDescent="0.3">
      <c r="CP5416" s="380">
        <v>394130</v>
      </c>
      <c r="CQ5416" s="380" t="s">
        <v>141648</v>
      </c>
    </row>
    <row r="5417" spans="94:95" ht="14.5" x14ac:dyDescent="0.3">
      <c r="CP5417" s="380">
        <v>394140</v>
      </c>
      <c r="CQ5417" s="380" t="s">
        <v>141648</v>
      </c>
    </row>
    <row r="5418" spans="94:95" ht="14.5" x14ac:dyDescent="0.3">
      <c r="CP5418" s="380">
        <v>394150</v>
      </c>
      <c r="CQ5418" s="380" t="s">
        <v>141648</v>
      </c>
    </row>
    <row r="5419" spans="94:95" ht="14.5" x14ac:dyDescent="0.3">
      <c r="CP5419" s="380">
        <v>394155</v>
      </c>
      <c r="CQ5419" s="380" t="s">
        <v>141648</v>
      </c>
    </row>
    <row r="5420" spans="94:95" ht="14.5" x14ac:dyDescent="0.3">
      <c r="CP5420" s="380">
        <v>394160</v>
      </c>
      <c r="CQ5420" s="380" t="s">
        <v>141648</v>
      </c>
    </row>
    <row r="5421" spans="94:95" ht="14.5" x14ac:dyDescent="0.3">
      <c r="CP5421" s="380">
        <v>394163</v>
      </c>
      <c r="CQ5421" s="380" t="s">
        <v>141648</v>
      </c>
    </row>
    <row r="5422" spans="94:95" ht="14.5" x14ac:dyDescent="0.3">
      <c r="CP5422" s="380">
        <v>394170</v>
      </c>
      <c r="CQ5422" s="380" t="s">
        <v>141648</v>
      </c>
    </row>
    <row r="5423" spans="94:95" ht="14.5" x14ac:dyDescent="0.3">
      <c r="CP5423" s="380">
        <v>394180</v>
      </c>
      <c r="CQ5423" s="380" t="s">
        <v>141648</v>
      </c>
    </row>
    <row r="5424" spans="94:95" ht="14.5" x14ac:dyDescent="0.3">
      <c r="CP5424" s="380">
        <v>394185</v>
      </c>
      <c r="CQ5424" s="380" t="s">
        <v>141648</v>
      </c>
    </row>
    <row r="5425" spans="94:95" ht="14.5" x14ac:dyDescent="0.3">
      <c r="CP5425" s="380">
        <v>394190</v>
      </c>
      <c r="CQ5425" s="380" t="s">
        <v>141648</v>
      </c>
    </row>
    <row r="5426" spans="94:95" ht="14.5" x14ac:dyDescent="0.3">
      <c r="CP5426" s="380">
        <v>394210</v>
      </c>
      <c r="CQ5426" s="380" t="s">
        <v>141648</v>
      </c>
    </row>
    <row r="5427" spans="94:95" ht="14.5" x14ac:dyDescent="0.3">
      <c r="CP5427" s="380">
        <v>394221</v>
      </c>
      <c r="CQ5427" s="380" t="s">
        <v>141648</v>
      </c>
    </row>
    <row r="5428" spans="94:95" ht="14.5" x14ac:dyDescent="0.3">
      <c r="CP5428" s="380">
        <v>394230</v>
      </c>
      <c r="CQ5428" s="380" t="s">
        <v>141648</v>
      </c>
    </row>
    <row r="5429" spans="94:95" ht="14.5" x14ac:dyDescent="0.3">
      <c r="CP5429" s="380">
        <v>394235</v>
      </c>
      <c r="CQ5429" s="380" t="s">
        <v>141648</v>
      </c>
    </row>
    <row r="5430" spans="94:95" ht="14.5" x14ac:dyDescent="0.3">
      <c r="CP5430" s="380">
        <v>394240</v>
      </c>
      <c r="CQ5430" s="380" t="s">
        <v>141648</v>
      </c>
    </row>
    <row r="5431" spans="94:95" ht="14.5" x14ac:dyDescent="0.3">
      <c r="CP5431" s="380">
        <v>394245</v>
      </c>
      <c r="CQ5431" s="380" t="s">
        <v>141648</v>
      </c>
    </row>
    <row r="5432" spans="94:95" ht="14.5" x14ac:dyDescent="0.3">
      <c r="CP5432" s="380">
        <v>394246</v>
      </c>
      <c r="CQ5432" s="380" t="s">
        <v>141648</v>
      </c>
    </row>
    <row r="5433" spans="94:95" ht="14.5" x14ac:dyDescent="0.3">
      <c r="CP5433" s="380">
        <v>394248</v>
      </c>
      <c r="CQ5433" s="380" t="s">
        <v>141648</v>
      </c>
    </row>
    <row r="5434" spans="94:95" ht="14.5" x14ac:dyDescent="0.3">
      <c r="CP5434" s="380">
        <v>394250</v>
      </c>
      <c r="CQ5434" s="380" t="s">
        <v>141648</v>
      </c>
    </row>
    <row r="5435" spans="94:95" ht="14.5" x14ac:dyDescent="0.3">
      <c r="CP5435" s="380">
        <v>394270</v>
      </c>
      <c r="CQ5435" s="380" t="s">
        <v>141648</v>
      </c>
    </row>
    <row r="5436" spans="94:95" ht="14.5" x14ac:dyDescent="0.3">
      <c r="CP5436" s="380">
        <v>394305</v>
      </c>
      <c r="CQ5436" s="380" t="s">
        <v>141648</v>
      </c>
    </row>
    <row r="5437" spans="94:95" ht="14.5" x14ac:dyDescent="0.3">
      <c r="CP5437" s="380">
        <v>394310</v>
      </c>
      <c r="CQ5437" s="380" t="s">
        <v>141648</v>
      </c>
    </row>
    <row r="5438" spans="94:95" ht="14.5" x14ac:dyDescent="0.3">
      <c r="CP5438" s="380">
        <v>394315</v>
      </c>
      <c r="CQ5438" s="380" t="s">
        <v>141648</v>
      </c>
    </row>
    <row r="5439" spans="94:95" ht="14.5" x14ac:dyDescent="0.3">
      <c r="CP5439" s="380">
        <v>394317</v>
      </c>
      <c r="CQ5439" s="380" t="s">
        <v>141648</v>
      </c>
    </row>
    <row r="5440" spans="94:95" ht="14.5" x14ac:dyDescent="0.3">
      <c r="CP5440" s="380">
        <v>394320</v>
      </c>
      <c r="CQ5440" s="380" t="s">
        <v>141648</v>
      </c>
    </row>
    <row r="5441" spans="94:95" ht="14.5" x14ac:dyDescent="0.3">
      <c r="CP5441" s="380">
        <v>394325</v>
      </c>
      <c r="CQ5441" s="380" t="s">
        <v>141648</v>
      </c>
    </row>
    <row r="5442" spans="94:95" ht="14.5" x14ac:dyDescent="0.3">
      <c r="CP5442" s="380">
        <v>394326</v>
      </c>
      <c r="CQ5442" s="380" t="s">
        <v>141648</v>
      </c>
    </row>
    <row r="5443" spans="94:95" ht="14.5" x14ac:dyDescent="0.3">
      <c r="CP5443" s="380">
        <v>394327</v>
      </c>
      <c r="CQ5443" s="380" t="s">
        <v>141648</v>
      </c>
    </row>
    <row r="5444" spans="94:95" ht="14.5" x14ac:dyDescent="0.3">
      <c r="CP5444" s="380">
        <v>394330</v>
      </c>
      <c r="CQ5444" s="380" t="s">
        <v>141648</v>
      </c>
    </row>
    <row r="5445" spans="94:95" ht="14.5" x14ac:dyDescent="0.3">
      <c r="CP5445" s="380">
        <v>394335</v>
      </c>
      <c r="CQ5445" s="380" t="s">
        <v>141648</v>
      </c>
    </row>
    <row r="5446" spans="94:95" ht="14.5" x14ac:dyDescent="0.3">
      <c r="CP5446" s="380">
        <v>394340</v>
      </c>
      <c r="CQ5446" s="380" t="s">
        <v>141648</v>
      </c>
    </row>
    <row r="5447" spans="94:95" ht="14.5" x14ac:dyDescent="0.3">
      <c r="CP5447" s="380">
        <v>394345</v>
      </c>
      <c r="CQ5447" s="380" t="s">
        <v>141648</v>
      </c>
    </row>
    <row r="5448" spans="94:95" ht="14.5" x14ac:dyDescent="0.3">
      <c r="CP5448" s="380">
        <v>394350</v>
      </c>
      <c r="CQ5448" s="380" t="s">
        <v>141648</v>
      </c>
    </row>
    <row r="5449" spans="94:95" ht="14.5" x14ac:dyDescent="0.3">
      <c r="CP5449" s="380">
        <v>394352</v>
      </c>
      <c r="CQ5449" s="380" t="s">
        <v>141648</v>
      </c>
    </row>
    <row r="5450" spans="94:95" ht="14.5" x14ac:dyDescent="0.3">
      <c r="CP5450" s="380">
        <v>394355</v>
      </c>
      <c r="CQ5450" s="380" t="s">
        <v>141648</v>
      </c>
    </row>
    <row r="5451" spans="94:95" ht="14.5" x14ac:dyDescent="0.3">
      <c r="CP5451" s="380">
        <v>394360</v>
      </c>
      <c r="CQ5451" s="380" t="s">
        <v>141648</v>
      </c>
    </row>
    <row r="5452" spans="94:95" ht="14.5" x14ac:dyDescent="0.3">
      <c r="CP5452" s="380">
        <v>394365</v>
      </c>
      <c r="CQ5452" s="380" t="s">
        <v>141648</v>
      </c>
    </row>
    <row r="5453" spans="94:95" ht="14.5" x14ac:dyDescent="0.3">
      <c r="CP5453" s="380">
        <v>394370</v>
      </c>
      <c r="CQ5453" s="380" t="s">
        <v>141648</v>
      </c>
    </row>
    <row r="5454" spans="94:95" ht="14.5" x14ac:dyDescent="0.3">
      <c r="CP5454" s="380">
        <v>394375</v>
      </c>
      <c r="CQ5454" s="380" t="s">
        <v>141648</v>
      </c>
    </row>
    <row r="5455" spans="94:95" ht="14.5" x14ac:dyDescent="0.3">
      <c r="CP5455" s="380">
        <v>394380</v>
      </c>
      <c r="CQ5455" s="380" t="s">
        <v>141648</v>
      </c>
    </row>
    <row r="5456" spans="94:95" ht="14.5" x14ac:dyDescent="0.3">
      <c r="CP5456" s="380">
        <v>394405</v>
      </c>
      <c r="CQ5456" s="380" t="s">
        <v>141648</v>
      </c>
    </row>
    <row r="5457" spans="94:95" ht="14.5" x14ac:dyDescent="0.3">
      <c r="CP5457" s="380">
        <v>394410</v>
      </c>
      <c r="CQ5457" s="380" t="s">
        <v>141648</v>
      </c>
    </row>
    <row r="5458" spans="94:95" ht="14.5" x14ac:dyDescent="0.3">
      <c r="CP5458" s="380">
        <v>394421</v>
      </c>
      <c r="CQ5458" s="380" t="s">
        <v>141648</v>
      </c>
    </row>
    <row r="5459" spans="94:95" ht="14.5" x14ac:dyDescent="0.3">
      <c r="CP5459" s="380">
        <v>394430</v>
      </c>
      <c r="CQ5459" s="380" t="s">
        <v>141648</v>
      </c>
    </row>
    <row r="5460" spans="94:95" ht="14.5" x14ac:dyDescent="0.3">
      <c r="CP5460" s="380">
        <v>394440</v>
      </c>
      <c r="CQ5460" s="380" t="s">
        <v>141648</v>
      </c>
    </row>
    <row r="5461" spans="94:95" ht="14.5" x14ac:dyDescent="0.3">
      <c r="CP5461" s="380">
        <v>394445</v>
      </c>
      <c r="CQ5461" s="380" t="s">
        <v>141648</v>
      </c>
    </row>
    <row r="5462" spans="94:95" ht="14.5" x14ac:dyDescent="0.3">
      <c r="CP5462" s="380">
        <v>394510</v>
      </c>
      <c r="CQ5462" s="380" t="s">
        <v>141648</v>
      </c>
    </row>
    <row r="5463" spans="94:95" ht="14.5" x14ac:dyDescent="0.3">
      <c r="CP5463" s="380">
        <v>394515</v>
      </c>
      <c r="CQ5463" s="380" t="s">
        <v>141648</v>
      </c>
    </row>
    <row r="5464" spans="94:95" ht="14.5" x14ac:dyDescent="0.3">
      <c r="CP5464" s="380">
        <v>394516</v>
      </c>
      <c r="CQ5464" s="380" t="s">
        <v>141648</v>
      </c>
    </row>
    <row r="5465" spans="94:95" ht="14.5" x14ac:dyDescent="0.3">
      <c r="CP5465" s="380">
        <v>394517</v>
      </c>
      <c r="CQ5465" s="380" t="s">
        <v>141648</v>
      </c>
    </row>
    <row r="5466" spans="94:95" ht="14.5" x14ac:dyDescent="0.3">
      <c r="CP5466" s="380">
        <v>394518</v>
      </c>
      <c r="CQ5466" s="380" t="s">
        <v>141648</v>
      </c>
    </row>
    <row r="5467" spans="94:95" ht="14.5" x14ac:dyDescent="0.3">
      <c r="CP5467" s="380">
        <v>394520</v>
      </c>
      <c r="CQ5467" s="380" t="s">
        <v>141648</v>
      </c>
    </row>
    <row r="5468" spans="94:95" ht="14.5" x14ac:dyDescent="0.3">
      <c r="CP5468" s="380">
        <v>394530</v>
      </c>
      <c r="CQ5468" s="380" t="s">
        <v>141648</v>
      </c>
    </row>
    <row r="5469" spans="94:95" ht="14.5" x14ac:dyDescent="0.3">
      <c r="CP5469" s="380">
        <v>394540</v>
      </c>
      <c r="CQ5469" s="380" t="s">
        <v>141648</v>
      </c>
    </row>
    <row r="5470" spans="94:95" ht="14.5" x14ac:dyDescent="0.3">
      <c r="CP5470" s="380">
        <v>394541</v>
      </c>
      <c r="CQ5470" s="380" t="s">
        <v>141648</v>
      </c>
    </row>
    <row r="5471" spans="94:95" ht="14.5" x14ac:dyDescent="0.3">
      <c r="CP5471" s="380">
        <v>394550</v>
      </c>
      <c r="CQ5471" s="380" t="s">
        <v>141648</v>
      </c>
    </row>
    <row r="5472" spans="94:95" ht="14.5" x14ac:dyDescent="0.3">
      <c r="CP5472" s="380">
        <v>394601</v>
      </c>
      <c r="CQ5472" s="380" t="s">
        <v>141648</v>
      </c>
    </row>
    <row r="5473" spans="94:95" ht="14.5" x14ac:dyDescent="0.3">
      <c r="CP5473" s="380">
        <v>394620</v>
      </c>
      <c r="CQ5473" s="380" t="s">
        <v>141648</v>
      </c>
    </row>
    <row r="5474" spans="94:95" ht="14.5" x14ac:dyDescent="0.3">
      <c r="CP5474" s="380">
        <v>394630</v>
      </c>
      <c r="CQ5474" s="380" t="s">
        <v>141648</v>
      </c>
    </row>
    <row r="5475" spans="94:95" ht="14.5" x14ac:dyDescent="0.3">
      <c r="CP5475" s="380">
        <v>394633</v>
      </c>
      <c r="CQ5475" s="380" t="s">
        <v>141648</v>
      </c>
    </row>
    <row r="5476" spans="94:95" ht="14.5" x14ac:dyDescent="0.3">
      <c r="CP5476" s="380">
        <v>394635</v>
      </c>
      <c r="CQ5476" s="380" t="s">
        <v>141648</v>
      </c>
    </row>
    <row r="5477" spans="94:95" ht="14.5" x14ac:dyDescent="0.3">
      <c r="CP5477" s="380">
        <v>394640</v>
      </c>
      <c r="CQ5477" s="380" t="s">
        <v>141648</v>
      </c>
    </row>
    <row r="5478" spans="94:95" ht="14.5" x14ac:dyDescent="0.3">
      <c r="CP5478" s="380">
        <v>394641</v>
      </c>
      <c r="CQ5478" s="380" t="s">
        <v>141648</v>
      </c>
    </row>
    <row r="5479" spans="94:95" ht="14.5" x14ac:dyDescent="0.3">
      <c r="CP5479" s="380">
        <v>394650</v>
      </c>
      <c r="CQ5479" s="380" t="s">
        <v>141648</v>
      </c>
    </row>
    <row r="5480" spans="94:95" ht="14.5" x14ac:dyDescent="0.3">
      <c r="CP5480" s="380">
        <v>394651</v>
      </c>
      <c r="CQ5480" s="380" t="s">
        <v>141648</v>
      </c>
    </row>
    <row r="5481" spans="94:95" ht="14.5" x14ac:dyDescent="0.3">
      <c r="CP5481" s="380">
        <v>394652</v>
      </c>
      <c r="CQ5481" s="380" t="s">
        <v>141648</v>
      </c>
    </row>
    <row r="5482" spans="94:95" ht="14.5" x14ac:dyDescent="0.3">
      <c r="CP5482" s="380">
        <v>394655</v>
      </c>
      <c r="CQ5482" s="380" t="s">
        <v>141648</v>
      </c>
    </row>
    <row r="5483" spans="94:95" ht="14.5" x14ac:dyDescent="0.3">
      <c r="CP5483" s="380">
        <v>394660</v>
      </c>
      <c r="CQ5483" s="380" t="s">
        <v>141648</v>
      </c>
    </row>
    <row r="5484" spans="94:95" ht="14.5" x14ac:dyDescent="0.3">
      <c r="CP5484" s="380">
        <v>394670</v>
      </c>
      <c r="CQ5484" s="380" t="s">
        <v>141648</v>
      </c>
    </row>
    <row r="5485" spans="94:95" ht="14.5" x14ac:dyDescent="0.3">
      <c r="CP5485" s="380">
        <v>394680</v>
      </c>
      <c r="CQ5485" s="380" t="s">
        <v>141648</v>
      </c>
    </row>
    <row r="5486" spans="94:95" ht="14.5" x14ac:dyDescent="0.3">
      <c r="CP5486" s="380">
        <v>394690</v>
      </c>
      <c r="CQ5486" s="380" t="s">
        <v>141648</v>
      </c>
    </row>
    <row r="5487" spans="94:95" ht="14.5" x14ac:dyDescent="0.3">
      <c r="CP5487" s="380">
        <v>394710</v>
      </c>
      <c r="CQ5487" s="380" t="s">
        <v>141648</v>
      </c>
    </row>
    <row r="5488" spans="94:95" ht="14.5" x14ac:dyDescent="0.3">
      <c r="CP5488" s="380">
        <v>394715</v>
      </c>
      <c r="CQ5488" s="380" t="s">
        <v>141648</v>
      </c>
    </row>
    <row r="5489" spans="94:95" ht="14.5" x14ac:dyDescent="0.3">
      <c r="CP5489" s="380">
        <v>394716</v>
      </c>
      <c r="CQ5489" s="380" t="s">
        <v>141648</v>
      </c>
    </row>
    <row r="5490" spans="94:95" ht="14.5" x14ac:dyDescent="0.3">
      <c r="CP5490" s="380">
        <v>394720</v>
      </c>
      <c r="CQ5490" s="380" t="s">
        <v>141648</v>
      </c>
    </row>
    <row r="5491" spans="94:95" ht="14.5" x14ac:dyDescent="0.3">
      <c r="CP5491" s="380">
        <v>394730</v>
      </c>
      <c r="CQ5491" s="380" t="s">
        <v>141648</v>
      </c>
    </row>
    <row r="5492" spans="94:95" ht="14.5" x14ac:dyDescent="0.3">
      <c r="CP5492" s="380">
        <v>394810</v>
      </c>
      <c r="CQ5492" s="380" t="s">
        <v>141648</v>
      </c>
    </row>
    <row r="5493" spans="94:95" ht="14.5" x14ac:dyDescent="0.3">
      <c r="CP5493" s="380">
        <v>395001</v>
      </c>
      <c r="CQ5493" s="380" t="s">
        <v>141648</v>
      </c>
    </row>
    <row r="5494" spans="94:95" ht="14.5" x14ac:dyDescent="0.3">
      <c r="CP5494" s="380">
        <v>395002</v>
      </c>
      <c r="CQ5494" s="380" t="s">
        <v>141648</v>
      </c>
    </row>
    <row r="5495" spans="94:95" ht="14.5" x14ac:dyDescent="0.3">
      <c r="CP5495" s="380">
        <v>395003</v>
      </c>
      <c r="CQ5495" s="380" t="s">
        <v>141648</v>
      </c>
    </row>
    <row r="5496" spans="94:95" ht="14.5" x14ac:dyDescent="0.3">
      <c r="CP5496" s="380">
        <v>395004</v>
      </c>
      <c r="CQ5496" s="380" t="s">
        <v>141648</v>
      </c>
    </row>
    <row r="5497" spans="94:95" ht="14.5" x14ac:dyDescent="0.3">
      <c r="CP5497" s="380">
        <v>395005</v>
      </c>
      <c r="CQ5497" s="380" t="s">
        <v>141648</v>
      </c>
    </row>
    <row r="5498" spans="94:95" ht="14.5" x14ac:dyDescent="0.3">
      <c r="CP5498" s="380">
        <v>395006</v>
      </c>
      <c r="CQ5498" s="380" t="s">
        <v>141648</v>
      </c>
    </row>
    <row r="5499" spans="94:95" ht="14.5" x14ac:dyDescent="0.3">
      <c r="CP5499" s="380">
        <v>395007</v>
      </c>
      <c r="CQ5499" s="380" t="s">
        <v>141648</v>
      </c>
    </row>
    <row r="5500" spans="94:95" ht="14.5" x14ac:dyDescent="0.3">
      <c r="CP5500" s="380">
        <v>395008</v>
      </c>
      <c r="CQ5500" s="380" t="s">
        <v>141648</v>
      </c>
    </row>
    <row r="5501" spans="94:95" ht="14.5" x14ac:dyDescent="0.3">
      <c r="CP5501" s="380">
        <v>395009</v>
      </c>
      <c r="CQ5501" s="380" t="s">
        <v>141648</v>
      </c>
    </row>
    <row r="5502" spans="94:95" ht="14.5" x14ac:dyDescent="0.3">
      <c r="CP5502" s="380">
        <v>395010</v>
      </c>
      <c r="CQ5502" s="380" t="s">
        <v>141648</v>
      </c>
    </row>
    <row r="5503" spans="94:95" ht="14.5" x14ac:dyDescent="0.3">
      <c r="CP5503" s="380">
        <v>395011</v>
      </c>
      <c r="CQ5503" s="380" t="s">
        <v>141648</v>
      </c>
    </row>
    <row r="5504" spans="94:95" ht="14.5" x14ac:dyDescent="0.3">
      <c r="CP5504" s="380">
        <v>395012</v>
      </c>
      <c r="CQ5504" s="380" t="s">
        <v>141648</v>
      </c>
    </row>
    <row r="5505" spans="94:95" ht="14.5" x14ac:dyDescent="0.3">
      <c r="CP5505" s="380">
        <v>395013</v>
      </c>
      <c r="CQ5505" s="380" t="s">
        <v>141648</v>
      </c>
    </row>
    <row r="5506" spans="94:95" ht="14.5" x14ac:dyDescent="0.3">
      <c r="CP5506" s="380">
        <v>395017</v>
      </c>
      <c r="CQ5506" s="380" t="s">
        <v>141648</v>
      </c>
    </row>
    <row r="5507" spans="94:95" ht="14.5" x14ac:dyDescent="0.3">
      <c r="CP5507" s="380">
        <v>395023</v>
      </c>
      <c r="CQ5507" s="380" t="s">
        <v>141648</v>
      </c>
    </row>
    <row r="5508" spans="94:95" ht="14.5" x14ac:dyDescent="0.3">
      <c r="CP5508" s="380">
        <v>396001</v>
      </c>
      <c r="CQ5508" s="380" t="s">
        <v>141648</v>
      </c>
    </row>
    <row r="5509" spans="94:95" ht="14.5" x14ac:dyDescent="0.3">
      <c r="CP5509" s="380">
        <v>396002</v>
      </c>
      <c r="CQ5509" s="380" t="s">
        <v>141648</v>
      </c>
    </row>
    <row r="5510" spans="94:95" ht="14.5" x14ac:dyDescent="0.3">
      <c r="CP5510" s="380">
        <v>396007</v>
      </c>
      <c r="CQ5510" s="380" t="s">
        <v>141648</v>
      </c>
    </row>
    <row r="5511" spans="94:95" ht="14.5" x14ac:dyDescent="0.3">
      <c r="CP5511" s="380">
        <v>396020</v>
      </c>
      <c r="CQ5511" s="380" t="s">
        <v>141648</v>
      </c>
    </row>
    <row r="5512" spans="94:95" ht="14.5" x14ac:dyDescent="0.3">
      <c r="CP5512" s="380">
        <v>396030</v>
      </c>
      <c r="CQ5512" s="380" t="s">
        <v>141648</v>
      </c>
    </row>
    <row r="5513" spans="94:95" ht="14.5" x14ac:dyDescent="0.3">
      <c r="CP5513" s="380">
        <v>396035</v>
      </c>
      <c r="CQ5513" s="380" t="s">
        <v>141648</v>
      </c>
    </row>
    <row r="5514" spans="94:95" ht="14.5" x14ac:dyDescent="0.3">
      <c r="CP5514" s="380">
        <v>396040</v>
      </c>
      <c r="CQ5514" s="380" t="s">
        <v>141648</v>
      </c>
    </row>
    <row r="5515" spans="94:95" ht="14.5" x14ac:dyDescent="0.3">
      <c r="CP5515" s="380">
        <v>396045</v>
      </c>
      <c r="CQ5515" s="380" t="s">
        <v>141648</v>
      </c>
    </row>
    <row r="5516" spans="94:95" ht="14.5" x14ac:dyDescent="0.3">
      <c r="CP5516" s="380">
        <v>396050</v>
      </c>
      <c r="CQ5516" s="380" t="s">
        <v>141648</v>
      </c>
    </row>
    <row r="5517" spans="94:95" ht="14.5" x14ac:dyDescent="0.3">
      <c r="CP5517" s="380">
        <v>396051</v>
      </c>
      <c r="CQ5517" s="380" t="s">
        <v>141648</v>
      </c>
    </row>
    <row r="5518" spans="94:95" ht="14.5" x14ac:dyDescent="0.3">
      <c r="CP5518" s="380">
        <v>396055</v>
      </c>
      <c r="CQ5518" s="380" t="s">
        <v>141648</v>
      </c>
    </row>
    <row r="5519" spans="94:95" ht="14.5" x14ac:dyDescent="0.3">
      <c r="CP5519" s="380">
        <v>396060</v>
      </c>
      <c r="CQ5519" s="380" t="s">
        <v>141648</v>
      </c>
    </row>
    <row r="5520" spans="94:95" ht="14.5" x14ac:dyDescent="0.3">
      <c r="CP5520" s="380">
        <v>396065</v>
      </c>
      <c r="CQ5520" s="380" t="s">
        <v>141648</v>
      </c>
    </row>
    <row r="5521" spans="94:95" ht="14.5" x14ac:dyDescent="0.3">
      <c r="CP5521" s="380">
        <v>396067</v>
      </c>
      <c r="CQ5521" s="380" t="s">
        <v>141648</v>
      </c>
    </row>
    <row r="5522" spans="94:95" ht="14.5" x14ac:dyDescent="0.3">
      <c r="CP5522" s="380">
        <v>396105</v>
      </c>
      <c r="CQ5522" s="380" t="s">
        <v>141648</v>
      </c>
    </row>
    <row r="5523" spans="94:95" ht="14.5" x14ac:dyDescent="0.3">
      <c r="CP5523" s="380">
        <v>396110</v>
      </c>
      <c r="CQ5523" s="380" t="s">
        <v>141648</v>
      </c>
    </row>
    <row r="5524" spans="94:95" ht="14.5" x14ac:dyDescent="0.3">
      <c r="CP5524" s="380">
        <v>396115</v>
      </c>
      <c r="CQ5524" s="380" t="s">
        <v>141648</v>
      </c>
    </row>
    <row r="5525" spans="94:95" ht="14.5" x14ac:dyDescent="0.3">
      <c r="CP5525" s="380">
        <v>396120</v>
      </c>
      <c r="CQ5525" s="380" t="s">
        <v>141648</v>
      </c>
    </row>
    <row r="5526" spans="94:95" ht="14.5" x14ac:dyDescent="0.3">
      <c r="CP5526" s="380">
        <v>396125</v>
      </c>
      <c r="CQ5526" s="380" t="s">
        <v>141648</v>
      </c>
    </row>
    <row r="5527" spans="94:95" ht="14.5" x14ac:dyDescent="0.3">
      <c r="CP5527" s="380">
        <v>396126</v>
      </c>
      <c r="CQ5527" s="380" t="s">
        <v>141648</v>
      </c>
    </row>
    <row r="5528" spans="94:95" ht="14.5" x14ac:dyDescent="0.3">
      <c r="CP5528" s="380">
        <v>396130</v>
      </c>
      <c r="CQ5528" s="380" t="s">
        <v>141648</v>
      </c>
    </row>
    <row r="5529" spans="94:95" ht="14.5" x14ac:dyDescent="0.3">
      <c r="CP5529" s="380">
        <v>396135</v>
      </c>
      <c r="CQ5529" s="380" t="s">
        <v>141648</v>
      </c>
    </row>
    <row r="5530" spans="94:95" ht="14.5" x14ac:dyDescent="0.3">
      <c r="CP5530" s="380">
        <v>396140</v>
      </c>
      <c r="CQ5530" s="380" t="s">
        <v>141648</v>
      </c>
    </row>
    <row r="5531" spans="94:95" ht="14.5" x14ac:dyDescent="0.3">
      <c r="CP5531" s="380">
        <v>396145</v>
      </c>
      <c r="CQ5531" s="380" t="s">
        <v>141648</v>
      </c>
    </row>
    <row r="5532" spans="94:95" ht="14.5" x14ac:dyDescent="0.3">
      <c r="CP5532" s="380">
        <v>396150</v>
      </c>
      <c r="CQ5532" s="380" t="s">
        <v>141648</v>
      </c>
    </row>
    <row r="5533" spans="94:95" ht="14.5" x14ac:dyDescent="0.3">
      <c r="CP5533" s="380">
        <v>396155</v>
      </c>
      <c r="CQ5533" s="380" t="s">
        <v>141648</v>
      </c>
    </row>
    <row r="5534" spans="94:95" ht="14.5" x14ac:dyDescent="0.3">
      <c r="CP5534" s="380">
        <v>396165</v>
      </c>
      <c r="CQ5534" s="380" t="s">
        <v>141648</v>
      </c>
    </row>
    <row r="5535" spans="94:95" ht="14.5" x14ac:dyDescent="0.3">
      <c r="CP5535" s="380">
        <v>396170</v>
      </c>
      <c r="CQ5535" s="380" t="s">
        <v>141648</v>
      </c>
    </row>
    <row r="5536" spans="94:95" ht="14.5" x14ac:dyDescent="0.3">
      <c r="CP5536" s="380">
        <v>396171</v>
      </c>
      <c r="CQ5536" s="380" t="s">
        <v>141648</v>
      </c>
    </row>
    <row r="5537" spans="94:95" ht="14.5" x14ac:dyDescent="0.3">
      <c r="CP5537" s="380">
        <v>396180</v>
      </c>
      <c r="CQ5537" s="380" t="s">
        <v>141648</v>
      </c>
    </row>
    <row r="5538" spans="94:95" ht="14.5" x14ac:dyDescent="0.3">
      <c r="CP5538" s="380">
        <v>396185</v>
      </c>
      <c r="CQ5538" s="380" t="s">
        <v>141648</v>
      </c>
    </row>
    <row r="5539" spans="94:95" ht="14.5" x14ac:dyDescent="0.3">
      <c r="CP5539" s="380">
        <v>396191</v>
      </c>
      <c r="CQ5539" s="380" t="s">
        <v>141648</v>
      </c>
    </row>
    <row r="5540" spans="94:95" ht="14.5" x14ac:dyDescent="0.3">
      <c r="CP5540" s="380">
        <v>396195</v>
      </c>
      <c r="CQ5540" s="380" t="s">
        <v>141648</v>
      </c>
    </row>
    <row r="5541" spans="94:95" ht="14.5" x14ac:dyDescent="0.3">
      <c r="CP5541" s="380">
        <v>396210</v>
      </c>
      <c r="CQ5541" s="380" t="s">
        <v>141649</v>
      </c>
    </row>
    <row r="5542" spans="94:95" ht="14.5" x14ac:dyDescent="0.3">
      <c r="CP5542" s="380">
        <v>396220</v>
      </c>
      <c r="CQ5542" s="380" t="s">
        <v>141649</v>
      </c>
    </row>
    <row r="5543" spans="94:95" ht="14.5" x14ac:dyDescent="0.3">
      <c r="CP5543" s="380">
        <v>396310</v>
      </c>
      <c r="CQ5543" s="380" t="s">
        <v>141648</v>
      </c>
    </row>
    <row r="5544" spans="94:95" ht="14.5" x14ac:dyDescent="0.3">
      <c r="CP5544" s="380">
        <v>396321</v>
      </c>
      <c r="CQ5544" s="380" t="s">
        <v>141648</v>
      </c>
    </row>
    <row r="5545" spans="94:95" ht="14.5" x14ac:dyDescent="0.3">
      <c r="CP5545" s="380">
        <v>396325</v>
      </c>
      <c r="CQ5545" s="380" t="s">
        <v>141648</v>
      </c>
    </row>
    <row r="5546" spans="94:95" ht="14.5" x14ac:dyDescent="0.3">
      <c r="CP5546" s="380">
        <v>396350</v>
      </c>
      <c r="CQ5546" s="380" t="s">
        <v>141648</v>
      </c>
    </row>
    <row r="5547" spans="94:95" ht="14.5" x14ac:dyDescent="0.3">
      <c r="CP5547" s="380">
        <v>396360</v>
      </c>
      <c r="CQ5547" s="380" t="s">
        <v>141648</v>
      </c>
    </row>
    <row r="5548" spans="94:95" ht="14.5" x14ac:dyDescent="0.3">
      <c r="CP5548" s="380">
        <v>396370</v>
      </c>
      <c r="CQ5548" s="380" t="s">
        <v>141648</v>
      </c>
    </row>
    <row r="5549" spans="94:95" ht="14.5" x14ac:dyDescent="0.3">
      <c r="CP5549" s="380">
        <v>396375</v>
      </c>
      <c r="CQ5549" s="380" t="s">
        <v>141648</v>
      </c>
    </row>
    <row r="5550" spans="94:95" ht="14.5" x14ac:dyDescent="0.3">
      <c r="CP5550" s="380">
        <v>396380</v>
      </c>
      <c r="CQ5550" s="380" t="s">
        <v>141648</v>
      </c>
    </row>
    <row r="5551" spans="94:95" ht="14.5" x14ac:dyDescent="0.3">
      <c r="CP5551" s="380">
        <v>396385</v>
      </c>
      <c r="CQ5551" s="380" t="s">
        <v>141648</v>
      </c>
    </row>
    <row r="5552" spans="94:95" ht="14.5" x14ac:dyDescent="0.3">
      <c r="CP5552" s="380">
        <v>396403</v>
      </c>
      <c r="CQ5552" s="380" t="s">
        <v>141648</v>
      </c>
    </row>
    <row r="5553" spans="94:95" ht="14.5" x14ac:dyDescent="0.3">
      <c r="CP5553" s="380">
        <v>396406</v>
      </c>
      <c r="CQ5553" s="380" t="s">
        <v>141648</v>
      </c>
    </row>
    <row r="5554" spans="94:95" ht="14.5" x14ac:dyDescent="0.3">
      <c r="CP5554" s="380">
        <v>396409</v>
      </c>
      <c r="CQ5554" s="380" t="s">
        <v>141648</v>
      </c>
    </row>
    <row r="5555" spans="94:95" ht="14.5" x14ac:dyDescent="0.3">
      <c r="CP5555" s="380">
        <v>396412</v>
      </c>
      <c r="CQ5555" s="380" t="s">
        <v>141648</v>
      </c>
    </row>
    <row r="5556" spans="94:95" ht="14.5" x14ac:dyDescent="0.3">
      <c r="CP5556" s="380">
        <v>396415</v>
      </c>
      <c r="CQ5556" s="380" t="s">
        <v>141648</v>
      </c>
    </row>
    <row r="5557" spans="94:95" ht="14.5" x14ac:dyDescent="0.3">
      <c r="CP5557" s="380">
        <v>396418</v>
      </c>
      <c r="CQ5557" s="380" t="s">
        <v>141648</v>
      </c>
    </row>
    <row r="5558" spans="94:95" ht="14.5" x14ac:dyDescent="0.3">
      <c r="CP5558" s="380">
        <v>396421</v>
      </c>
      <c r="CQ5558" s="380" t="s">
        <v>141648</v>
      </c>
    </row>
    <row r="5559" spans="94:95" ht="14.5" x14ac:dyDescent="0.3">
      <c r="CP5559" s="380">
        <v>396424</v>
      </c>
      <c r="CQ5559" s="380" t="s">
        <v>141648</v>
      </c>
    </row>
    <row r="5560" spans="94:95" ht="14.5" x14ac:dyDescent="0.3">
      <c r="CP5560" s="380">
        <v>396427</v>
      </c>
      <c r="CQ5560" s="380" t="s">
        <v>141648</v>
      </c>
    </row>
    <row r="5561" spans="94:95" ht="14.5" x14ac:dyDescent="0.3">
      <c r="CP5561" s="380">
        <v>396430</v>
      </c>
      <c r="CQ5561" s="380" t="s">
        <v>141648</v>
      </c>
    </row>
    <row r="5562" spans="94:95" ht="14.5" x14ac:dyDescent="0.3">
      <c r="CP5562" s="380">
        <v>396433</v>
      </c>
      <c r="CQ5562" s="380" t="s">
        <v>141648</v>
      </c>
    </row>
    <row r="5563" spans="94:95" ht="14.5" x14ac:dyDescent="0.3">
      <c r="CP5563" s="380">
        <v>396436</v>
      </c>
      <c r="CQ5563" s="380" t="s">
        <v>141648</v>
      </c>
    </row>
    <row r="5564" spans="94:95" ht="14.5" x14ac:dyDescent="0.3">
      <c r="CP5564" s="380">
        <v>396439</v>
      </c>
      <c r="CQ5564" s="380" t="s">
        <v>141648</v>
      </c>
    </row>
    <row r="5565" spans="94:95" ht="14.5" x14ac:dyDescent="0.3">
      <c r="CP5565" s="380">
        <v>396440</v>
      </c>
      <c r="CQ5565" s="380" t="s">
        <v>141648</v>
      </c>
    </row>
    <row r="5566" spans="94:95" ht="14.5" x14ac:dyDescent="0.3">
      <c r="CP5566" s="380">
        <v>396445</v>
      </c>
      <c r="CQ5566" s="380" t="s">
        <v>141648</v>
      </c>
    </row>
    <row r="5567" spans="94:95" ht="14.5" x14ac:dyDescent="0.3">
      <c r="CP5567" s="380">
        <v>396450</v>
      </c>
      <c r="CQ5567" s="380" t="s">
        <v>141648</v>
      </c>
    </row>
    <row r="5568" spans="94:95" ht="14.5" x14ac:dyDescent="0.3">
      <c r="CP5568" s="380">
        <v>396460</v>
      </c>
      <c r="CQ5568" s="380" t="s">
        <v>141648</v>
      </c>
    </row>
    <row r="5569" spans="94:95" ht="14.5" x14ac:dyDescent="0.3">
      <c r="CP5569" s="380">
        <v>396463</v>
      </c>
      <c r="CQ5569" s="380" t="s">
        <v>141648</v>
      </c>
    </row>
    <row r="5570" spans="94:95" ht="14.5" x14ac:dyDescent="0.3">
      <c r="CP5570" s="380">
        <v>396466</v>
      </c>
      <c r="CQ5570" s="380" t="s">
        <v>141648</v>
      </c>
    </row>
    <row r="5571" spans="94:95" ht="14.5" x14ac:dyDescent="0.3">
      <c r="CP5571" s="380">
        <v>396469</v>
      </c>
      <c r="CQ5571" s="380" t="s">
        <v>141648</v>
      </c>
    </row>
    <row r="5572" spans="94:95" ht="14.5" x14ac:dyDescent="0.3">
      <c r="CP5572" s="380">
        <v>396472</v>
      </c>
      <c r="CQ5572" s="380" t="s">
        <v>141648</v>
      </c>
    </row>
    <row r="5573" spans="94:95" ht="14.5" x14ac:dyDescent="0.3">
      <c r="CP5573" s="380">
        <v>396475</v>
      </c>
      <c r="CQ5573" s="380" t="s">
        <v>141648</v>
      </c>
    </row>
    <row r="5574" spans="94:95" ht="14.5" x14ac:dyDescent="0.3">
      <c r="CP5574" s="380">
        <v>396510</v>
      </c>
      <c r="CQ5574" s="380" t="s">
        <v>141648</v>
      </c>
    </row>
    <row r="5575" spans="94:95" ht="14.5" x14ac:dyDescent="0.3">
      <c r="CP5575" s="380">
        <v>396521</v>
      </c>
      <c r="CQ5575" s="380" t="s">
        <v>141648</v>
      </c>
    </row>
    <row r="5576" spans="94:95" ht="14.5" x14ac:dyDescent="0.3">
      <c r="CP5576" s="380">
        <v>396530</v>
      </c>
      <c r="CQ5576" s="380" t="s">
        <v>141648</v>
      </c>
    </row>
    <row r="5577" spans="94:95" ht="14.5" x14ac:dyDescent="0.3">
      <c r="CP5577" s="380">
        <v>396540</v>
      </c>
      <c r="CQ5577" s="380" t="s">
        <v>141648</v>
      </c>
    </row>
    <row r="5578" spans="94:95" ht="14.5" x14ac:dyDescent="0.3">
      <c r="CP5578" s="380">
        <v>396560</v>
      </c>
      <c r="CQ5578" s="380" t="s">
        <v>141648</v>
      </c>
    </row>
    <row r="5579" spans="94:95" ht="14.5" x14ac:dyDescent="0.3">
      <c r="CP5579" s="380">
        <v>396570</v>
      </c>
      <c r="CQ5579" s="380" t="s">
        <v>141648</v>
      </c>
    </row>
    <row r="5580" spans="94:95" ht="14.5" x14ac:dyDescent="0.3">
      <c r="CP5580" s="380">
        <v>396580</v>
      </c>
      <c r="CQ5580" s="380" t="s">
        <v>141648</v>
      </c>
    </row>
    <row r="5581" spans="94:95" ht="14.5" x14ac:dyDescent="0.3">
      <c r="CP5581" s="380">
        <v>396590</v>
      </c>
      <c r="CQ5581" s="380" t="s">
        <v>141648</v>
      </c>
    </row>
    <row r="5582" spans="94:95" ht="14.5" x14ac:dyDescent="0.3">
      <c r="CP5582" s="380">
        <v>400001</v>
      </c>
      <c r="CQ5582" s="380" t="s">
        <v>141666</v>
      </c>
    </row>
    <row r="5583" spans="94:95" ht="14.5" x14ac:dyDescent="0.3">
      <c r="CP5583" s="380">
        <v>400002</v>
      </c>
      <c r="CQ5583" s="380" t="s">
        <v>141666</v>
      </c>
    </row>
    <row r="5584" spans="94:95" ht="14.5" x14ac:dyDescent="0.3">
      <c r="CP5584" s="380">
        <v>400003</v>
      </c>
      <c r="CQ5584" s="380" t="s">
        <v>141666</v>
      </c>
    </row>
    <row r="5585" spans="94:95" ht="14.5" x14ac:dyDescent="0.3">
      <c r="CP5585" s="380">
        <v>400004</v>
      </c>
      <c r="CQ5585" s="380" t="s">
        <v>141666</v>
      </c>
    </row>
    <row r="5586" spans="94:95" ht="14.5" x14ac:dyDescent="0.3">
      <c r="CP5586" s="380">
        <v>400005</v>
      </c>
      <c r="CQ5586" s="380" t="s">
        <v>141666</v>
      </c>
    </row>
    <row r="5587" spans="94:95" ht="14.5" x14ac:dyDescent="0.3">
      <c r="CP5587" s="380">
        <v>400006</v>
      </c>
      <c r="CQ5587" s="380" t="s">
        <v>141666</v>
      </c>
    </row>
    <row r="5588" spans="94:95" ht="14.5" x14ac:dyDescent="0.3">
      <c r="CP5588" s="380">
        <v>400007</v>
      </c>
      <c r="CQ5588" s="380" t="s">
        <v>141666</v>
      </c>
    </row>
    <row r="5589" spans="94:95" ht="14.5" x14ac:dyDescent="0.3">
      <c r="CP5589" s="380">
        <v>400008</v>
      </c>
      <c r="CQ5589" s="380" t="s">
        <v>141666</v>
      </c>
    </row>
    <row r="5590" spans="94:95" ht="14.5" x14ac:dyDescent="0.3">
      <c r="CP5590" s="380">
        <v>400009</v>
      </c>
      <c r="CQ5590" s="380" t="s">
        <v>141666</v>
      </c>
    </row>
    <row r="5591" spans="94:95" ht="14.5" x14ac:dyDescent="0.3">
      <c r="CP5591" s="380">
        <v>400010</v>
      </c>
      <c r="CQ5591" s="380" t="s">
        <v>141666</v>
      </c>
    </row>
    <row r="5592" spans="94:95" ht="14.5" x14ac:dyDescent="0.3">
      <c r="CP5592" s="380">
        <v>400011</v>
      </c>
      <c r="CQ5592" s="380" t="s">
        <v>141666</v>
      </c>
    </row>
    <row r="5593" spans="94:95" ht="14.5" x14ac:dyDescent="0.3">
      <c r="CP5593" s="380">
        <v>400012</v>
      </c>
      <c r="CQ5593" s="380" t="s">
        <v>141666</v>
      </c>
    </row>
    <row r="5594" spans="94:95" ht="14.5" x14ac:dyDescent="0.3">
      <c r="CP5594" s="380">
        <v>400013</v>
      </c>
      <c r="CQ5594" s="380" t="s">
        <v>141666</v>
      </c>
    </row>
    <row r="5595" spans="94:95" ht="14.5" x14ac:dyDescent="0.3">
      <c r="CP5595" s="380">
        <v>400014</v>
      </c>
      <c r="CQ5595" s="380" t="s">
        <v>141666</v>
      </c>
    </row>
    <row r="5596" spans="94:95" ht="14.5" x14ac:dyDescent="0.3">
      <c r="CP5596" s="380">
        <v>400015</v>
      </c>
      <c r="CQ5596" s="380" t="s">
        <v>141666</v>
      </c>
    </row>
    <row r="5597" spans="94:95" ht="14.5" x14ac:dyDescent="0.3">
      <c r="CP5597" s="380">
        <v>400016</v>
      </c>
      <c r="CQ5597" s="380" t="s">
        <v>141666</v>
      </c>
    </row>
    <row r="5598" spans="94:95" ht="14.5" x14ac:dyDescent="0.3">
      <c r="CP5598" s="380">
        <v>400017</v>
      </c>
      <c r="CQ5598" s="380" t="s">
        <v>141666</v>
      </c>
    </row>
    <row r="5599" spans="94:95" ht="14.5" x14ac:dyDescent="0.3">
      <c r="CP5599" s="380">
        <v>400018</v>
      </c>
      <c r="CQ5599" s="380" t="s">
        <v>141666</v>
      </c>
    </row>
    <row r="5600" spans="94:95" ht="14.5" x14ac:dyDescent="0.3">
      <c r="CP5600" s="380">
        <v>400019</v>
      </c>
      <c r="CQ5600" s="380" t="s">
        <v>141666</v>
      </c>
    </row>
    <row r="5601" spans="94:95" ht="14.5" x14ac:dyDescent="0.3">
      <c r="CP5601" s="380">
        <v>400020</v>
      </c>
      <c r="CQ5601" s="380" t="s">
        <v>141666</v>
      </c>
    </row>
    <row r="5602" spans="94:95" ht="14.5" x14ac:dyDescent="0.3">
      <c r="CP5602" s="380">
        <v>400021</v>
      </c>
      <c r="CQ5602" s="380" t="s">
        <v>141666</v>
      </c>
    </row>
    <row r="5603" spans="94:95" ht="14.5" x14ac:dyDescent="0.3">
      <c r="CP5603" s="380">
        <v>400022</v>
      </c>
      <c r="CQ5603" s="380" t="s">
        <v>141666</v>
      </c>
    </row>
    <row r="5604" spans="94:95" ht="14.5" x14ac:dyDescent="0.3">
      <c r="CP5604" s="380">
        <v>400024</v>
      </c>
      <c r="CQ5604" s="380" t="s">
        <v>141666</v>
      </c>
    </row>
    <row r="5605" spans="94:95" ht="14.5" x14ac:dyDescent="0.3">
      <c r="CP5605" s="380">
        <v>400025</v>
      </c>
      <c r="CQ5605" s="380" t="s">
        <v>141666</v>
      </c>
    </row>
    <row r="5606" spans="94:95" ht="14.5" x14ac:dyDescent="0.3">
      <c r="CP5606" s="380">
        <v>400026</v>
      </c>
      <c r="CQ5606" s="380" t="s">
        <v>141666</v>
      </c>
    </row>
    <row r="5607" spans="94:95" ht="14.5" x14ac:dyDescent="0.3">
      <c r="CP5607" s="380">
        <v>400027</v>
      </c>
      <c r="CQ5607" s="380" t="s">
        <v>141666</v>
      </c>
    </row>
    <row r="5608" spans="94:95" ht="14.5" x14ac:dyDescent="0.3">
      <c r="CP5608" s="380">
        <v>400028</v>
      </c>
      <c r="CQ5608" s="380" t="s">
        <v>141666</v>
      </c>
    </row>
    <row r="5609" spans="94:95" ht="14.5" x14ac:dyDescent="0.3">
      <c r="CP5609" s="380">
        <v>400029</v>
      </c>
      <c r="CQ5609" s="380" t="s">
        <v>141666</v>
      </c>
    </row>
    <row r="5610" spans="94:95" ht="14.5" x14ac:dyDescent="0.3">
      <c r="CP5610" s="380">
        <v>400030</v>
      </c>
      <c r="CQ5610" s="380" t="s">
        <v>141666</v>
      </c>
    </row>
    <row r="5611" spans="94:95" ht="14.5" x14ac:dyDescent="0.3">
      <c r="CP5611" s="380">
        <v>400031</v>
      </c>
      <c r="CQ5611" s="380" t="s">
        <v>141666</v>
      </c>
    </row>
    <row r="5612" spans="94:95" ht="14.5" x14ac:dyDescent="0.3">
      <c r="CP5612" s="380">
        <v>400032</v>
      </c>
      <c r="CQ5612" s="380" t="s">
        <v>141666</v>
      </c>
    </row>
    <row r="5613" spans="94:95" ht="14.5" x14ac:dyDescent="0.3">
      <c r="CP5613" s="380">
        <v>400033</v>
      </c>
      <c r="CQ5613" s="380" t="s">
        <v>141666</v>
      </c>
    </row>
    <row r="5614" spans="94:95" ht="14.5" x14ac:dyDescent="0.3">
      <c r="CP5614" s="380">
        <v>400034</v>
      </c>
      <c r="CQ5614" s="380" t="s">
        <v>141666</v>
      </c>
    </row>
    <row r="5615" spans="94:95" ht="14.5" x14ac:dyDescent="0.3">
      <c r="CP5615" s="380">
        <v>400035</v>
      </c>
      <c r="CQ5615" s="380" t="s">
        <v>141666</v>
      </c>
    </row>
    <row r="5616" spans="94:95" ht="14.5" x14ac:dyDescent="0.3">
      <c r="CP5616" s="380">
        <v>400037</v>
      </c>
      <c r="CQ5616" s="380" t="s">
        <v>141666</v>
      </c>
    </row>
    <row r="5617" spans="94:95" ht="14.5" x14ac:dyDescent="0.3">
      <c r="CP5617" s="380">
        <v>400042</v>
      </c>
      <c r="CQ5617" s="380" t="s">
        <v>141666</v>
      </c>
    </row>
    <row r="5618" spans="94:95" ht="14.5" x14ac:dyDescent="0.3">
      <c r="CP5618" s="380">
        <v>400043</v>
      </c>
      <c r="CQ5618" s="380" t="s">
        <v>141666</v>
      </c>
    </row>
    <row r="5619" spans="94:95" ht="14.5" x14ac:dyDescent="0.3">
      <c r="CP5619" s="380">
        <v>400049</v>
      </c>
      <c r="CQ5619" s="380" t="s">
        <v>141666</v>
      </c>
    </row>
    <row r="5620" spans="94:95" ht="14.5" x14ac:dyDescent="0.3">
      <c r="CP5620" s="380">
        <v>400050</v>
      </c>
      <c r="CQ5620" s="380" t="s">
        <v>141666</v>
      </c>
    </row>
    <row r="5621" spans="94:95" ht="14.5" x14ac:dyDescent="0.3">
      <c r="CP5621" s="380">
        <v>400051</v>
      </c>
      <c r="CQ5621" s="380" t="s">
        <v>141666</v>
      </c>
    </row>
    <row r="5622" spans="94:95" ht="14.5" x14ac:dyDescent="0.3">
      <c r="CP5622" s="380">
        <v>400052</v>
      </c>
      <c r="CQ5622" s="380" t="s">
        <v>141666</v>
      </c>
    </row>
    <row r="5623" spans="94:95" ht="14.5" x14ac:dyDescent="0.3">
      <c r="CP5623" s="380">
        <v>400053</v>
      </c>
      <c r="CQ5623" s="380" t="s">
        <v>141666</v>
      </c>
    </row>
    <row r="5624" spans="94:95" ht="14.5" x14ac:dyDescent="0.3">
      <c r="CP5624" s="380">
        <v>400054</v>
      </c>
      <c r="CQ5624" s="380" t="s">
        <v>141666</v>
      </c>
    </row>
    <row r="5625" spans="94:95" ht="14.5" x14ac:dyDescent="0.3">
      <c r="CP5625" s="380">
        <v>400055</v>
      </c>
      <c r="CQ5625" s="380" t="s">
        <v>141666</v>
      </c>
    </row>
    <row r="5626" spans="94:95" ht="14.5" x14ac:dyDescent="0.3">
      <c r="CP5626" s="380">
        <v>400056</v>
      </c>
      <c r="CQ5626" s="380" t="s">
        <v>141666</v>
      </c>
    </row>
    <row r="5627" spans="94:95" ht="14.5" x14ac:dyDescent="0.3">
      <c r="CP5627" s="380">
        <v>400057</v>
      </c>
      <c r="CQ5627" s="380" t="s">
        <v>141666</v>
      </c>
    </row>
    <row r="5628" spans="94:95" ht="14.5" x14ac:dyDescent="0.3">
      <c r="CP5628" s="380">
        <v>400058</v>
      </c>
      <c r="CQ5628" s="380" t="s">
        <v>141666</v>
      </c>
    </row>
    <row r="5629" spans="94:95" ht="14.5" x14ac:dyDescent="0.3">
      <c r="CP5629" s="380">
        <v>400059</v>
      </c>
      <c r="CQ5629" s="380" t="s">
        <v>141666</v>
      </c>
    </row>
    <row r="5630" spans="94:95" ht="14.5" x14ac:dyDescent="0.3">
      <c r="CP5630" s="380">
        <v>400060</v>
      </c>
      <c r="CQ5630" s="380" t="s">
        <v>141666</v>
      </c>
    </row>
    <row r="5631" spans="94:95" ht="14.5" x14ac:dyDescent="0.3">
      <c r="CP5631" s="380">
        <v>400061</v>
      </c>
      <c r="CQ5631" s="380" t="s">
        <v>141666</v>
      </c>
    </row>
    <row r="5632" spans="94:95" ht="14.5" x14ac:dyDescent="0.3">
      <c r="CP5632" s="380">
        <v>400063</v>
      </c>
      <c r="CQ5632" s="380" t="s">
        <v>141666</v>
      </c>
    </row>
    <row r="5633" spans="94:95" ht="14.5" x14ac:dyDescent="0.3">
      <c r="CP5633" s="380">
        <v>400064</v>
      </c>
      <c r="CQ5633" s="380" t="s">
        <v>141666</v>
      </c>
    </row>
    <row r="5634" spans="94:95" ht="14.5" x14ac:dyDescent="0.3">
      <c r="CP5634" s="380">
        <v>400065</v>
      </c>
      <c r="CQ5634" s="380" t="s">
        <v>141666</v>
      </c>
    </row>
    <row r="5635" spans="94:95" ht="14.5" x14ac:dyDescent="0.3">
      <c r="CP5635" s="380">
        <v>400066</v>
      </c>
      <c r="CQ5635" s="380" t="s">
        <v>141666</v>
      </c>
    </row>
    <row r="5636" spans="94:95" ht="14.5" x14ac:dyDescent="0.3">
      <c r="CP5636" s="380">
        <v>400067</v>
      </c>
      <c r="CQ5636" s="380" t="s">
        <v>141666</v>
      </c>
    </row>
    <row r="5637" spans="94:95" ht="14.5" x14ac:dyDescent="0.3">
      <c r="CP5637" s="380">
        <v>400068</v>
      </c>
      <c r="CQ5637" s="380" t="s">
        <v>141666</v>
      </c>
    </row>
    <row r="5638" spans="94:95" ht="14.5" x14ac:dyDescent="0.3">
      <c r="CP5638" s="380">
        <v>400069</v>
      </c>
      <c r="CQ5638" s="380" t="s">
        <v>141666</v>
      </c>
    </row>
    <row r="5639" spans="94:95" ht="14.5" x14ac:dyDescent="0.3">
      <c r="CP5639" s="380">
        <v>400070</v>
      </c>
      <c r="CQ5639" s="380" t="s">
        <v>141666</v>
      </c>
    </row>
    <row r="5640" spans="94:95" ht="14.5" x14ac:dyDescent="0.3">
      <c r="CP5640" s="380">
        <v>400071</v>
      </c>
      <c r="CQ5640" s="380" t="s">
        <v>141666</v>
      </c>
    </row>
    <row r="5641" spans="94:95" ht="14.5" x14ac:dyDescent="0.3">
      <c r="CP5641" s="380">
        <v>400072</v>
      </c>
      <c r="CQ5641" s="380" t="s">
        <v>141666</v>
      </c>
    </row>
    <row r="5642" spans="94:95" ht="14.5" x14ac:dyDescent="0.3">
      <c r="CP5642" s="380">
        <v>400074</v>
      </c>
      <c r="CQ5642" s="380" t="s">
        <v>141666</v>
      </c>
    </row>
    <row r="5643" spans="94:95" ht="14.5" x14ac:dyDescent="0.3">
      <c r="CP5643" s="380">
        <v>400075</v>
      </c>
      <c r="CQ5643" s="380" t="s">
        <v>141666</v>
      </c>
    </row>
    <row r="5644" spans="94:95" ht="14.5" x14ac:dyDescent="0.3">
      <c r="CP5644" s="380">
        <v>400076</v>
      </c>
      <c r="CQ5644" s="380" t="s">
        <v>141666</v>
      </c>
    </row>
    <row r="5645" spans="94:95" ht="14.5" x14ac:dyDescent="0.3">
      <c r="CP5645" s="380">
        <v>400077</v>
      </c>
      <c r="CQ5645" s="380" t="s">
        <v>141666</v>
      </c>
    </row>
    <row r="5646" spans="94:95" ht="14.5" x14ac:dyDescent="0.3">
      <c r="CP5646" s="380">
        <v>400078</v>
      </c>
      <c r="CQ5646" s="380" t="s">
        <v>141666</v>
      </c>
    </row>
    <row r="5647" spans="94:95" ht="14.5" x14ac:dyDescent="0.3">
      <c r="CP5647" s="380">
        <v>400079</v>
      </c>
      <c r="CQ5647" s="380" t="s">
        <v>141666</v>
      </c>
    </row>
    <row r="5648" spans="94:95" ht="14.5" x14ac:dyDescent="0.3">
      <c r="CP5648" s="380">
        <v>400080</v>
      </c>
      <c r="CQ5648" s="380" t="s">
        <v>141666</v>
      </c>
    </row>
    <row r="5649" spans="94:95" ht="14.5" x14ac:dyDescent="0.3">
      <c r="CP5649" s="380">
        <v>400081</v>
      </c>
      <c r="CQ5649" s="380" t="s">
        <v>141666</v>
      </c>
    </row>
    <row r="5650" spans="94:95" ht="14.5" x14ac:dyDescent="0.3">
      <c r="CP5650" s="380">
        <v>400082</v>
      </c>
      <c r="CQ5650" s="380" t="s">
        <v>141666</v>
      </c>
    </row>
    <row r="5651" spans="94:95" ht="14.5" x14ac:dyDescent="0.3">
      <c r="CP5651" s="380">
        <v>400083</v>
      </c>
      <c r="CQ5651" s="380" t="s">
        <v>141666</v>
      </c>
    </row>
    <row r="5652" spans="94:95" ht="14.5" x14ac:dyDescent="0.3">
      <c r="CP5652" s="380">
        <v>400084</v>
      </c>
      <c r="CQ5652" s="380" t="s">
        <v>141666</v>
      </c>
    </row>
    <row r="5653" spans="94:95" ht="14.5" x14ac:dyDescent="0.3">
      <c r="CP5653" s="380">
        <v>400085</v>
      </c>
      <c r="CQ5653" s="380" t="s">
        <v>141666</v>
      </c>
    </row>
    <row r="5654" spans="94:95" ht="14.5" x14ac:dyDescent="0.3">
      <c r="CP5654" s="380">
        <v>400086</v>
      </c>
      <c r="CQ5654" s="380" t="s">
        <v>141666</v>
      </c>
    </row>
    <row r="5655" spans="94:95" ht="14.5" x14ac:dyDescent="0.3">
      <c r="CP5655" s="380">
        <v>400087</v>
      </c>
      <c r="CQ5655" s="380" t="s">
        <v>141666</v>
      </c>
    </row>
    <row r="5656" spans="94:95" ht="14.5" x14ac:dyDescent="0.3">
      <c r="CP5656" s="380">
        <v>400088</v>
      </c>
      <c r="CQ5656" s="380" t="s">
        <v>141666</v>
      </c>
    </row>
    <row r="5657" spans="94:95" ht="14.5" x14ac:dyDescent="0.3">
      <c r="CP5657" s="380">
        <v>400089</v>
      </c>
      <c r="CQ5657" s="380" t="s">
        <v>141666</v>
      </c>
    </row>
    <row r="5658" spans="94:95" ht="14.5" x14ac:dyDescent="0.3">
      <c r="CP5658" s="380">
        <v>400090</v>
      </c>
      <c r="CQ5658" s="380" t="s">
        <v>141666</v>
      </c>
    </row>
    <row r="5659" spans="94:95" ht="14.5" x14ac:dyDescent="0.3">
      <c r="CP5659" s="380">
        <v>400091</v>
      </c>
      <c r="CQ5659" s="380" t="s">
        <v>141666</v>
      </c>
    </row>
    <row r="5660" spans="94:95" ht="14.5" x14ac:dyDescent="0.3">
      <c r="CP5660" s="380">
        <v>400092</v>
      </c>
      <c r="CQ5660" s="380" t="s">
        <v>141666</v>
      </c>
    </row>
    <row r="5661" spans="94:95" ht="14.5" x14ac:dyDescent="0.3">
      <c r="CP5661" s="380">
        <v>400093</v>
      </c>
      <c r="CQ5661" s="380" t="s">
        <v>141666</v>
      </c>
    </row>
    <row r="5662" spans="94:95" ht="14.5" x14ac:dyDescent="0.3">
      <c r="CP5662" s="380">
        <v>400094</v>
      </c>
      <c r="CQ5662" s="380" t="s">
        <v>141666</v>
      </c>
    </row>
    <row r="5663" spans="94:95" ht="14.5" x14ac:dyDescent="0.3">
      <c r="CP5663" s="380">
        <v>400095</v>
      </c>
      <c r="CQ5663" s="380" t="s">
        <v>141666</v>
      </c>
    </row>
    <row r="5664" spans="94:95" ht="14.5" x14ac:dyDescent="0.3">
      <c r="CP5664" s="380">
        <v>400096</v>
      </c>
      <c r="CQ5664" s="380" t="s">
        <v>141666</v>
      </c>
    </row>
    <row r="5665" spans="94:95" ht="14.5" x14ac:dyDescent="0.3">
      <c r="CP5665" s="380">
        <v>400097</v>
      </c>
      <c r="CQ5665" s="380" t="s">
        <v>141666</v>
      </c>
    </row>
    <row r="5666" spans="94:95" ht="14.5" x14ac:dyDescent="0.3">
      <c r="CP5666" s="380">
        <v>400098</v>
      </c>
      <c r="CQ5666" s="380" t="s">
        <v>141666</v>
      </c>
    </row>
    <row r="5667" spans="94:95" ht="14.5" x14ac:dyDescent="0.3">
      <c r="CP5667" s="380">
        <v>400099</v>
      </c>
      <c r="CQ5667" s="380" t="s">
        <v>141666</v>
      </c>
    </row>
    <row r="5668" spans="94:95" ht="14.5" x14ac:dyDescent="0.3">
      <c r="CP5668" s="380">
        <v>400101</v>
      </c>
      <c r="CQ5668" s="380" t="s">
        <v>141666</v>
      </c>
    </row>
    <row r="5669" spans="94:95" ht="14.5" x14ac:dyDescent="0.3">
      <c r="CP5669" s="380">
        <v>400102</v>
      </c>
      <c r="CQ5669" s="380" t="s">
        <v>141666</v>
      </c>
    </row>
    <row r="5670" spans="94:95" ht="14.5" x14ac:dyDescent="0.3">
      <c r="CP5670" s="380">
        <v>400103</v>
      </c>
      <c r="CQ5670" s="380" t="s">
        <v>141666</v>
      </c>
    </row>
    <row r="5671" spans="94:95" ht="14.5" x14ac:dyDescent="0.3">
      <c r="CP5671" s="380">
        <v>400104</v>
      </c>
      <c r="CQ5671" s="380" t="s">
        <v>141666</v>
      </c>
    </row>
    <row r="5672" spans="94:95" ht="14.5" x14ac:dyDescent="0.3">
      <c r="CP5672" s="380">
        <v>400601</v>
      </c>
      <c r="CQ5672" s="380" t="s">
        <v>141666</v>
      </c>
    </row>
    <row r="5673" spans="94:95" ht="14.5" x14ac:dyDescent="0.3">
      <c r="CP5673" s="380">
        <v>400602</v>
      </c>
      <c r="CQ5673" s="380" t="s">
        <v>141666</v>
      </c>
    </row>
    <row r="5674" spans="94:95" ht="14.5" x14ac:dyDescent="0.3">
      <c r="CP5674" s="380">
        <v>400603</v>
      </c>
      <c r="CQ5674" s="380" t="s">
        <v>141666</v>
      </c>
    </row>
    <row r="5675" spans="94:95" ht="14.5" x14ac:dyDescent="0.3">
      <c r="CP5675" s="380">
        <v>400604</v>
      </c>
      <c r="CQ5675" s="380" t="s">
        <v>141666</v>
      </c>
    </row>
    <row r="5676" spans="94:95" ht="14.5" x14ac:dyDescent="0.3">
      <c r="CP5676" s="380">
        <v>400605</v>
      </c>
      <c r="CQ5676" s="380" t="s">
        <v>141666</v>
      </c>
    </row>
    <row r="5677" spans="94:95" ht="14.5" x14ac:dyDescent="0.3">
      <c r="CP5677" s="380">
        <v>400606</v>
      </c>
      <c r="CQ5677" s="380" t="s">
        <v>141666</v>
      </c>
    </row>
    <row r="5678" spans="94:95" ht="14.5" x14ac:dyDescent="0.3">
      <c r="CP5678" s="380">
        <v>400607</v>
      </c>
      <c r="CQ5678" s="380" t="s">
        <v>141666</v>
      </c>
    </row>
    <row r="5679" spans="94:95" ht="14.5" x14ac:dyDescent="0.3">
      <c r="CP5679" s="380">
        <v>400608</v>
      </c>
      <c r="CQ5679" s="380" t="s">
        <v>141666</v>
      </c>
    </row>
    <row r="5680" spans="94:95" ht="14.5" x14ac:dyDescent="0.3">
      <c r="CP5680" s="380">
        <v>400610</v>
      </c>
      <c r="CQ5680" s="380" t="s">
        <v>141666</v>
      </c>
    </row>
    <row r="5681" spans="94:95" ht="14.5" x14ac:dyDescent="0.3">
      <c r="CP5681" s="380">
        <v>400612</v>
      </c>
      <c r="CQ5681" s="380" t="s">
        <v>141666</v>
      </c>
    </row>
    <row r="5682" spans="94:95" ht="14.5" x14ac:dyDescent="0.3">
      <c r="CP5682" s="380">
        <v>400614</v>
      </c>
      <c r="CQ5682" s="380" t="s">
        <v>141666</v>
      </c>
    </row>
    <row r="5683" spans="94:95" ht="14.5" x14ac:dyDescent="0.3">
      <c r="CP5683" s="380">
        <v>400615</v>
      </c>
      <c r="CQ5683" s="380" t="s">
        <v>141666</v>
      </c>
    </row>
    <row r="5684" spans="94:95" ht="14.5" x14ac:dyDescent="0.3">
      <c r="CP5684" s="380">
        <v>400701</v>
      </c>
      <c r="CQ5684" s="380" t="s">
        <v>141666</v>
      </c>
    </row>
    <row r="5685" spans="94:95" ht="14.5" x14ac:dyDescent="0.3">
      <c r="CP5685" s="380">
        <v>400702</v>
      </c>
      <c r="CQ5685" s="380" t="s">
        <v>141666</v>
      </c>
    </row>
    <row r="5686" spans="94:95" ht="14.5" x14ac:dyDescent="0.3">
      <c r="CP5686" s="380">
        <v>400703</v>
      </c>
      <c r="CQ5686" s="380" t="s">
        <v>141666</v>
      </c>
    </row>
    <row r="5687" spans="94:95" ht="14.5" x14ac:dyDescent="0.3">
      <c r="CP5687" s="380">
        <v>400704</v>
      </c>
      <c r="CQ5687" s="380" t="s">
        <v>141666</v>
      </c>
    </row>
    <row r="5688" spans="94:95" ht="14.5" x14ac:dyDescent="0.3">
      <c r="CP5688" s="380">
        <v>400705</v>
      </c>
      <c r="CQ5688" s="380" t="s">
        <v>141666</v>
      </c>
    </row>
    <row r="5689" spans="94:95" ht="14.5" x14ac:dyDescent="0.3">
      <c r="CP5689" s="380">
        <v>400706</v>
      </c>
      <c r="CQ5689" s="380" t="s">
        <v>141666</v>
      </c>
    </row>
    <row r="5690" spans="94:95" ht="14.5" x14ac:dyDescent="0.3">
      <c r="CP5690" s="380">
        <v>400707</v>
      </c>
      <c r="CQ5690" s="380" t="s">
        <v>141666</v>
      </c>
    </row>
    <row r="5691" spans="94:95" ht="14.5" x14ac:dyDescent="0.3">
      <c r="CP5691" s="380">
        <v>400708</v>
      </c>
      <c r="CQ5691" s="380" t="s">
        <v>141666</v>
      </c>
    </row>
    <row r="5692" spans="94:95" ht="14.5" x14ac:dyDescent="0.3">
      <c r="CP5692" s="380">
        <v>400709</v>
      </c>
      <c r="CQ5692" s="380" t="s">
        <v>141666</v>
      </c>
    </row>
    <row r="5693" spans="94:95" ht="14.5" x14ac:dyDescent="0.3">
      <c r="CP5693" s="380">
        <v>400710</v>
      </c>
      <c r="CQ5693" s="380" t="s">
        <v>141666</v>
      </c>
    </row>
    <row r="5694" spans="94:95" ht="14.5" x14ac:dyDescent="0.3">
      <c r="CP5694" s="380">
        <v>401101</v>
      </c>
      <c r="CQ5694" s="380" t="s">
        <v>141666</v>
      </c>
    </row>
    <row r="5695" spans="94:95" ht="14.5" x14ac:dyDescent="0.3">
      <c r="CP5695" s="380">
        <v>401102</v>
      </c>
      <c r="CQ5695" s="380" t="s">
        <v>141666</v>
      </c>
    </row>
    <row r="5696" spans="94:95" ht="14.5" x14ac:dyDescent="0.3">
      <c r="CP5696" s="380">
        <v>401103</v>
      </c>
      <c r="CQ5696" s="380" t="s">
        <v>141666</v>
      </c>
    </row>
    <row r="5697" spans="94:95" ht="14.5" x14ac:dyDescent="0.3">
      <c r="CP5697" s="380">
        <v>401105</v>
      </c>
      <c r="CQ5697" s="380" t="s">
        <v>141666</v>
      </c>
    </row>
    <row r="5698" spans="94:95" ht="14.5" x14ac:dyDescent="0.3">
      <c r="CP5698" s="380">
        <v>401106</v>
      </c>
      <c r="CQ5698" s="380" t="s">
        <v>141666</v>
      </c>
    </row>
    <row r="5699" spans="94:95" ht="14.5" x14ac:dyDescent="0.3">
      <c r="CP5699" s="380">
        <v>401107</v>
      </c>
      <c r="CQ5699" s="380" t="s">
        <v>141666</v>
      </c>
    </row>
    <row r="5700" spans="94:95" ht="14.5" x14ac:dyDescent="0.3">
      <c r="CP5700" s="380">
        <v>401201</v>
      </c>
      <c r="CQ5700" s="380" t="s">
        <v>141666</v>
      </c>
    </row>
    <row r="5701" spans="94:95" ht="14.5" x14ac:dyDescent="0.3">
      <c r="CP5701" s="380">
        <v>401202</v>
      </c>
      <c r="CQ5701" s="380" t="s">
        <v>141666</v>
      </c>
    </row>
    <row r="5702" spans="94:95" ht="14.5" x14ac:dyDescent="0.3">
      <c r="CP5702" s="380">
        <v>401203</v>
      </c>
      <c r="CQ5702" s="380" t="s">
        <v>141666</v>
      </c>
    </row>
    <row r="5703" spans="94:95" ht="14.5" x14ac:dyDescent="0.3">
      <c r="CP5703" s="380">
        <v>401204</v>
      </c>
      <c r="CQ5703" s="380" t="s">
        <v>141666</v>
      </c>
    </row>
    <row r="5704" spans="94:95" ht="14.5" x14ac:dyDescent="0.3">
      <c r="CP5704" s="380">
        <v>401206</v>
      </c>
      <c r="CQ5704" s="380" t="s">
        <v>141666</v>
      </c>
    </row>
    <row r="5705" spans="94:95" ht="14.5" x14ac:dyDescent="0.3">
      <c r="CP5705" s="380">
        <v>401207</v>
      </c>
      <c r="CQ5705" s="380" t="s">
        <v>141666</v>
      </c>
    </row>
    <row r="5706" spans="94:95" ht="14.5" x14ac:dyDescent="0.3">
      <c r="CP5706" s="380">
        <v>401208</v>
      </c>
      <c r="CQ5706" s="380" t="s">
        <v>141666</v>
      </c>
    </row>
    <row r="5707" spans="94:95" ht="14.5" x14ac:dyDescent="0.3">
      <c r="CP5707" s="380">
        <v>401209</v>
      </c>
      <c r="CQ5707" s="380" t="s">
        <v>141666</v>
      </c>
    </row>
    <row r="5708" spans="94:95" ht="14.5" x14ac:dyDescent="0.3">
      <c r="CP5708" s="380">
        <v>401301</v>
      </c>
      <c r="CQ5708" s="380" t="s">
        <v>141666</v>
      </c>
    </row>
    <row r="5709" spans="94:95" ht="14.5" x14ac:dyDescent="0.3">
      <c r="CP5709" s="380">
        <v>401302</v>
      </c>
      <c r="CQ5709" s="380" t="s">
        <v>141666</v>
      </c>
    </row>
    <row r="5710" spans="94:95" ht="14.5" x14ac:dyDescent="0.3">
      <c r="CP5710" s="380">
        <v>401303</v>
      </c>
      <c r="CQ5710" s="380" t="s">
        <v>141666</v>
      </c>
    </row>
    <row r="5711" spans="94:95" ht="14.5" x14ac:dyDescent="0.3">
      <c r="CP5711" s="380">
        <v>401304</v>
      </c>
      <c r="CQ5711" s="380" t="s">
        <v>141666</v>
      </c>
    </row>
    <row r="5712" spans="94:95" ht="14.5" x14ac:dyDescent="0.3">
      <c r="CP5712" s="380">
        <v>401305</v>
      </c>
      <c r="CQ5712" s="380" t="s">
        <v>141666</v>
      </c>
    </row>
    <row r="5713" spans="94:95" ht="14.5" x14ac:dyDescent="0.3">
      <c r="CP5713" s="380">
        <v>401401</v>
      </c>
      <c r="CQ5713" s="380" t="s">
        <v>141666</v>
      </c>
    </row>
    <row r="5714" spans="94:95" ht="14.5" x14ac:dyDescent="0.3">
      <c r="CP5714" s="380">
        <v>401402</v>
      </c>
      <c r="CQ5714" s="380" t="s">
        <v>141666</v>
      </c>
    </row>
    <row r="5715" spans="94:95" ht="14.5" x14ac:dyDescent="0.3">
      <c r="CP5715" s="380">
        <v>401403</v>
      </c>
      <c r="CQ5715" s="380" t="s">
        <v>141666</v>
      </c>
    </row>
    <row r="5716" spans="94:95" ht="14.5" x14ac:dyDescent="0.3">
      <c r="CP5716" s="380">
        <v>401404</v>
      </c>
      <c r="CQ5716" s="380" t="s">
        <v>141666</v>
      </c>
    </row>
    <row r="5717" spans="94:95" ht="14.5" x14ac:dyDescent="0.3">
      <c r="CP5717" s="380">
        <v>401405</v>
      </c>
      <c r="CQ5717" s="380" t="s">
        <v>141666</v>
      </c>
    </row>
    <row r="5718" spans="94:95" ht="14.5" x14ac:dyDescent="0.3">
      <c r="CP5718" s="380">
        <v>401501</v>
      </c>
      <c r="CQ5718" s="380" t="s">
        <v>141666</v>
      </c>
    </row>
    <row r="5719" spans="94:95" ht="14.5" x14ac:dyDescent="0.3">
      <c r="CP5719" s="380">
        <v>401502</v>
      </c>
      <c r="CQ5719" s="380" t="s">
        <v>141666</v>
      </c>
    </row>
    <row r="5720" spans="94:95" ht="14.5" x14ac:dyDescent="0.3">
      <c r="CP5720" s="380">
        <v>401503</v>
      </c>
      <c r="CQ5720" s="380" t="s">
        <v>141666</v>
      </c>
    </row>
    <row r="5721" spans="94:95" ht="14.5" x14ac:dyDescent="0.3">
      <c r="CP5721" s="380">
        <v>401504</v>
      </c>
      <c r="CQ5721" s="380" t="s">
        <v>141666</v>
      </c>
    </row>
    <row r="5722" spans="94:95" ht="14.5" x14ac:dyDescent="0.3">
      <c r="CP5722" s="380">
        <v>401506</v>
      </c>
      <c r="CQ5722" s="380" t="s">
        <v>141666</v>
      </c>
    </row>
    <row r="5723" spans="94:95" ht="14.5" x14ac:dyDescent="0.3">
      <c r="CP5723" s="380">
        <v>401601</v>
      </c>
      <c r="CQ5723" s="380" t="s">
        <v>141666</v>
      </c>
    </row>
    <row r="5724" spans="94:95" ht="14.5" x14ac:dyDescent="0.3">
      <c r="CP5724" s="380">
        <v>401602</v>
      </c>
      <c r="CQ5724" s="380" t="s">
        <v>141666</v>
      </c>
    </row>
    <row r="5725" spans="94:95" ht="14.5" x14ac:dyDescent="0.3">
      <c r="CP5725" s="380">
        <v>401603</v>
      </c>
      <c r="CQ5725" s="380" t="s">
        <v>141666</v>
      </c>
    </row>
    <row r="5726" spans="94:95" ht="14.5" x14ac:dyDescent="0.3">
      <c r="CP5726" s="380">
        <v>401604</v>
      </c>
      <c r="CQ5726" s="380" t="s">
        <v>141666</v>
      </c>
    </row>
    <row r="5727" spans="94:95" ht="14.5" x14ac:dyDescent="0.3">
      <c r="CP5727" s="380">
        <v>401605</v>
      </c>
      <c r="CQ5727" s="380" t="s">
        <v>141666</v>
      </c>
    </row>
    <row r="5728" spans="94:95" ht="14.5" x14ac:dyDescent="0.3">
      <c r="CP5728" s="380">
        <v>401606</v>
      </c>
      <c r="CQ5728" s="380" t="s">
        <v>141666</v>
      </c>
    </row>
    <row r="5729" spans="94:95" ht="14.5" x14ac:dyDescent="0.3">
      <c r="CP5729" s="380">
        <v>401607</v>
      </c>
      <c r="CQ5729" s="380" t="s">
        <v>141666</v>
      </c>
    </row>
    <row r="5730" spans="94:95" ht="14.5" x14ac:dyDescent="0.3">
      <c r="CP5730" s="380">
        <v>401608</v>
      </c>
      <c r="CQ5730" s="380" t="s">
        <v>141666</v>
      </c>
    </row>
    <row r="5731" spans="94:95" ht="14.5" x14ac:dyDescent="0.3">
      <c r="CP5731" s="380">
        <v>401701</v>
      </c>
      <c r="CQ5731" s="380" t="s">
        <v>141666</v>
      </c>
    </row>
    <row r="5732" spans="94:95" ht="14.5" x14ac:dyDescent="0.3">
      <c r="CP5732" s="380">
        <v>401702</v>
      </c>
      <c r="CQ5732" s="380" t="s">
        <v>141666</v>
      </c>
    </row>
    <row r="5733" spans="94:95" ht="14.5" x14ac:dyDescent="0.3">
      <c r="CP5733" s="380">
        <v>401703</v>
      </c>
      <c r="CQ5733" s="380" t="s">
        <v>141666</v>
      </c>
    </row>
    <row r="5734" spans="94:95" ht="14.5" x14ac:dyDescent="0.3">
      <c r="CP5734" s="380">
        <v>402101</v>
      </c>
      <c r="CQ5734" s="380" t="s">
        <v>141666</v>
      </c>
    </row>
    <row r="5735" spans="94:95" ht="14.5" x14ac:dyDescent="0.3">
      <c r="CP5735" s="380">
        <v>402102</v>
      </c>
      <c r="CQ5735" s="380" t="s">
        <v>141666</v>
      </c>
    </row>
    <row r="5736" spans="94:95" ht="14.5" x14ac:dyDescent="0.3">
      <c r="CP5736" s="380">
        <v>402103</v>
      </c>
      <c r="CQ5736" s="380" t="s">
        <v>141666</v>
      </c>
    </row>
    <row r="5737" spans="94:95" ht="14.5" x14ac:dyDescent="0.3">
      <c r="CP5737" s="380">
        <v>402104</v>
      </c>
      <c r="CQ5737" s="380" t="s">
        <v>141666</v>
      </c>
    </row>
    <row r="5738" spans="94:95" ht="14.5" x14ac:dyDescent="0.3">
      <c r="CP5738" s="380">
        <v>402105</v>
      </c>
      <c r="CQ5738" s="380" t="s">
        <v>141666</v>
      </c>
    </row>
    <row r="5739" spans="94:95" ht="14.5" x14ac:dyDescent="0.3">
      <c r="CP5739" s="380">
        <v>402106</v>
      </c>
      <c r="CQ5739" s="380" t="s">
        <v>141666</v>
      </c>
    </row>
    <row r="5740" spans="94:95" ht="14.5" x14ac:dyDescent="0.3">
      <c r="CP5740" s="380">
        <v>402107</v>
      </c>
      <c r="CQ5740" s="380" t="s">
        <v>141666</v>
      </c>
    </row>
    <row r="5741" spans="94:95" ht="14.5" x14ac:dyDescent="0.3">
      <c r="CP5741" s="380">
        <v>402108</v>
      </c>
      <c r="CQ5741" s="380" t="s">
        <v>141666</v>
      </c>
    </row>
    <row r="5742" spans="94:95" ht="14.5" x14ac:dyDescent="0.3">
      <c r="CP5742" s="380">
        <v>402109</v>
      </c>
      <c r="CQ5742" s="380" t="s">
        <v>141666</v>
      </c>
    </row>
    <row r="5743" spans="94:95" ht="14.5" x14ac:dyDescent="0.3">
      <c r="CP5743" s="380">
        <v>402110</v>
      </c>
      <c r="CQ5743" s="380" t="s">
        <v>141666</v>
      </c>
    </row>
    <row r="5744" spans="94:95" ht="14.5" x14ac:dyDescent="0.3">
      <c r="CP5744" s="380">
        <v>402111</v>
      </c>
      <c r="CQ5744" s="380" t="s">
        <v>141666</v>
      </c>
    </row>
    <row r="5745" spans="94:95" ht="14.5" x14ac:dyDescent="0.3">
      <c r="CP5745" s="380">
        <v>402112</v>
      </c>
      <c r="CQ5745" s="380" t="s">
        <v>141666</v>
      </c>
    </row>
    <row r="5746" spans="94:95" ht="14.5" x14ac:dyDescent="0.3">
      <c r="CP5746" s="380">
        <v>402113</v>
      </c>
      <c r="CQ5746" s="380" t="s">
        <v>141666</v>
      </c>
    </row>
    <row r="5747" spans="94:95" ht="14.5" x14ac:dyDescent="0.3">
      <c r="CP5747" s="380">
        <v>402114</v>
      </c>
      <c r="CQ5747" s="380" t="s">
        <v>141666</v>
      </c>
    </row>
    <row r="5748" spans="94:95" ht="14.5" x14ac:dyDescent="0.3">
      <c r="CP5748" s="380">
        <v>402115</v>
      </c>
      <c r="CQ5748" s="380" t="s">
        <v>141666</v>
      </c>
    </row>
    <row r="5749" spans="94:95" ht="14.5" x14ac:dyDescent="0.3">
      <c r="CP5749" s="380">
        <v>402116</v>
      </c>
      <c r="CQ5749" s="380" t="s">
        <v>141666</v>
      </c>
    </row>
    <row r="5750" spans="94:95" ht="14.5" x14ac:dyDescent="0.3">
      <c r="CP5750" s="380">
        <v>402117</v>
      </c>
      <c r="CQ5750" s="380" t="s">
        <v>141666</v>
      </c>
    </row>
    <row r="5751" spans="94:95" ht="14.5" x14ac:dyDescent="0.3">
      <c r="CP5751" s="380">
        <v>402120</v>
      </c>
      <c r="CQ5751" s="380" t="s">
        <v>141666</v>
      </c>
    </row>
    <row r="5752" spans="94:95" ht="14.5" x14ac:dyDescent="0.3">
      <c r="CP5752" s="380">
        <v>402122</v>
      </c>
      <c r="CQ5752" s="380" t="s">
        <v>141666</v>
      </c>
    </row>
    <row r="5753" spans="94:95" ht="14.5" x14ac:dyDescent="0.3">
      <c r="CP5753" s="380">
        <v>402125</v>
      </c>
      <c r="CQ5753" s="380" t="s">
        <v>141666</v>
      </c>
    </row>
    <row r="5754" spans="94:95" ht="14.5" x14ac:dyDescent="0.3">
      <c r="CP5754" s="380">
        <v>402126</v>
      </c>
      <c r="CQ5754" s="380" t="s">
        <v>141666</v>
      </c>
    </row>
    <row r="5755" spans="94:95" ht="14.5" x14ac:dyDescent="0.3">
      <c r="CP5755" s="380">
        <v>402201</v>
      </c>
      <c r="CQ5755" s="380" t="s">
        <v>141666</v>
      </c>
    </row>
    <row r="5756" spans="94:95" ht="14.5" x14ac:dyDescent="0.3">
      <c r="CP5756" s="380">
        <v>402202</v>
      </c>
      <c r="CQ5756" s="380" t="s">
        <v>141666</v>
      </c>
    </row>
    <row r="5757" spans="94:95" ht="14.5" x14ac:dyDescent="0.3">
      <c r="CP5757" s="380">
        <v>402203</v>
      </c>
      <c r="CQ5757" s="380" t="s">
        <v>141666</v>
      </c>
    </row>
    <row r="5758" spans="94:95" ht="14.5" x14ac:dyDescent="0.3">
      <c r="CP5758" s="380">
        <v>402204</v>
      </c>
      <c r="CQ5758" s="380" t="s">
        <v>141666</v>
      </c>
    </row>
    <row r="5759" spans="94:95" ht="14.5" x14ac:dyDescent="0.3">
      <c r="CP5759" s="380">
        <v>402207</v>
      </c>
      <c r="CQ5759" s="380" t="s">
        <v>141666</v>
      </c>
    </row>
    <row r="5760" spans="94:95" ht="14.5" x14ac:dyDescent="0.3">
      <c r="CP5760" s="380">
        <v>402208</v>
      </c>
      <c r="CQ5760" s="380" t="s">
        <v>141666</v>
      </c>
    </row>
    <row r="5761" spans="94:95" ht="14.5" x14ac:dyDescent="0.3">
      <c r="CP5761" s="380">
        <v>402209</v>
      </c>
      <c r="CQ5761" s="380" t="s">
        <v>141666</v>
      </c>
    </row>
    <row r="5762" spans="94:95" ht="14.5" x14ac:dyDescent="0.3">
      <c r="CP5762" s="380">
        <v>402301</v>
      </c>
      <c r="CQ5762" s="380" t="s">
        <v>141666</v>
      </c>
    </row>
    <row r="5763" spans="94:95" ht="14.5" x14ac:dyDescent="0.3">
      <c r="CP5763" s="380">
        <v>402302</v>
      </c>
      <c r="CQ5763" s="380" t="s">
        <v>141666</v>
      </c>
    </row>
    <row r="5764" spans="94:95" ht="14.5" x14ac:dyDescent="0.3">
      <c r="CP5764" s="380">
        <v>402303</v>
      </c>
      <c r="CQ5764" s="380" t="s">
        <v>141666</v>
      </c>
    </row>
    <row r="5765" spans="94:95" ht="14.5" x14ac:dyDescent="0.3">
      <c r="CP5765" s="380">
        <v>402304</v>
      </c>
      <c r="CQ5765" s="380" t="s">
        <v>141666</v>
      </c>
    </row>
    <row r="5766" spans="94:95" ht="14.5" x14ac:dyDescent="0.3">
      <c r="CP5766" s="380">
        <v>402305</v>
      </c>
      <c r="CQ5766" s="380" t="s">
        <v>141666</v>
      </c>
    </row>
    <row r="5767" spans="94:95" ht="14.5" x14ac:dyDescent="0.3">
      <c r="CP5767" s="380">
        <v>402306</v>
      </c>
      <c r="CQ5767" s="380" t="s">
        <v>141666</v>
      </c>
    </row>
    <row r="5768" spans="94:95" ht="14.5" x14ac:dyDescent="0.3">
      <c r="CP5768" s="380">
        <v>402307</v>
      </c>
      <c r="CQ5768" s="380" t="s">
        <v>141666</v>
      </c>
    </row>
    <row r="5769" spans="94:95" ht="14.5" x14ac:dyDescent="0.3">
      <c r="CP5769" s="380">
        <v>402308</v>
      </c>
      <c r="CQ5769" s="380" t="s">
        <v>141666</v>
      </c>
    </row>
    <row r="5770" spans="94:95" ht="14.5" x14ac:dyDescent="0.3">
      <c r="CP5770" s="380">
        <v>402309</v>
      </c>
      <c r="CQ5770" s="380" t="s">
        <v>141666</v>
      </c>
    </row>
    <row r="5771" spans="94:95" ht="14.5" x14ac:dyDescent="0.3">
      <c r="CP5771" s="380">
        <v>402401</v>
      </c>
      <c r="CQ5771" s="380" t="s">
        <v>141666</v>
      </c>
    </row>
    <row r="5772" spans="94:95" ht="14.5" x14ac:dyDescent="0.3">
      <c r="CP5772" s="380">
        <v>402402</v>
      </c>
      <c r="CQ5772" s="380" t="s">
        <v>141666</v>
      </c>
    </row>
    <row r="5773" spans="94:95" ht="14.5" x14ac:dyDescent="0.3">
      <c r="CP5773" s="380">
        <v>402403</v>
      </c>
      <c r="CQ5773" s="380" t="s">
        <v>141666</v>
      </c>
    </row>
    <row r="5774" spans="94:95" ht="14.5" x14ac:dyDescent="0.3">
      <c r="CP5774" s="380">
        <v>402404</v>
      </c>
      <c r="CQ5774" s="380" t="s">
        <v>141666</v>
      </c>
    </row>
    <row r="5775" spans="94:95" ht="14.5" x14ac:dyDescent="0.3">
      <c r="CP5775" s="380">
        <v>403001</v>
      </c>
      <c r="CQ5775" s="380" t="s">
        <v>141667</v>
      </c>
    </row>
    <row r="5776" spans="94:95" ht="14.5" x14ac:dyDescent="0.3">
      <c r="CP5776" s="380">
        <v>403002</v>
      </c>
      <c r="CQ5776" s="380" t="s">
        <v>141667</v>
      </c>
    </row>
    <row r="5777" spans="94:95" ht="14.5" x14ac:dyDescent="0.3">
      <c r="CP5777" s="380">
        <v>403004</v>
      </c>
      <c r="CQ5777" s="380" t="s">
        <v>141667</v>
      </c>
    </row>
    <row r="5778" spans="94:95" ht="14.5" x14ac:dyDescent="0.3">
      <c r="CP5778" s="380">
        <v>403005</v>
      </c>
      <c r="CQ5778" s="380" t="s">
        <v>141667</v>
      </c>
    </row>
    <row r="5779" spans="94:95" ht="14.5" x14ac:dyDescent="0.3">
      <c r="CP5779" s="380">
        <v>403006</v>
      </c>
      <c r="CQ5779" s="380" t="s">
        <v>141667</v>
      </c>
    </row>
    <row r="5780" spans="94:95" ht="14.5" x14ac:dyDescent="0.3">
      <c r="CP5780" s="380">
        <v>403101</v>
      </c>
      <c r="CQ5780" s="380" t="s">
        <v>141667</v>
      </c>
    </row>
    <row r="5781" spans="94:95" ht="14.5" x14ac:dyDescent="0.3">
      <c r="CP5781" s="380">
        <v>403102</v>
      </c>
      <c r="CQ5781" s="380" t="s">
        <v>141667</v>
      </c>
    </row>
    <row r="5782" spans="94:95" ht="14.5" x14ac:dyDescent="0.3">
      <c r="CP5782" s="380">
        <v>403103</v>
      </c>
      <c r="CQ5782" s="380" t="s">
        <v>141667</v>
      </c>
    </row>
    <row r="5783" spans="94:95" ht="14.5" x14ac:dyDescent="0.3">
      <c r="CP5783" s="380">
        <v>403104</v>
      </c>
      <c r="CQ5783" s="380" t="s">
        <v>141667</v>
      </c>
    </row>
    <row r="5784" spans="94:95" ht="14.5" x14ac:dyDescent="0.3">
      <c r="CP5784" s="380">
        <v>403105</v>
      </c>
      <c r="CQ5784" s="380" t="s">
        <v>141667</v>
      </c>
    </row>
    <row r="5785" spans="94:95" ht="14.5" x14ac:dyDescent="0.3">
      <c r="CP5785" s="380">
        <v>403106</v>
      </c>
      <c r="CQ5785" s="380" t="s">
        <v>141667</v>
      </c>
    </row>
    <row r="5786" spans="94:95" ht="14.5" x14ac:dyDescent="0.3">
      <c r="CP5786" s="380">
        <v>403107</v>
      </c>
      <c r="CQ5786" s="380" t="s">
        <v>141667</v>
      </c>
    </row>
    <row r="5787" spans="94:95" ht="14.5" x14ac:dyDescent="0.3">
      <c r="CP5787" s="380">
        <v>403108</v>
      </c>
      <c r="CQ5787" s="380" t="s">
        <v>141667</v>
      </c>
    </row>
    <row r="5788" spans="94:95" ht="14.5" x14ac:dyDescent="0.3">
      <c r="CP5788" s="380">
        <v>403109</v>
      </c>
      <c r="CQ5788" s="380" t="s">
        <v>141667</v>
      </c>
    </row>
    <row r="5789" spans="94:95" ht="14.5" x14ac:dyDescent="0.3">
      <c r="CP5789" s="380">
        <v>403110</v>
      </c>
      <c r="CQ5789" s="380" t="s">
        <v>141667</v>
      </c>
    </row>
    <row r="5790" spans="94:95" ht="14.5" x14ac:dyDescent="0.3">
      <c r="CP5790" s="380">
        <v>403114</v>
      </c>
      <c r="CQ5790" s="380" t="s">
        <v>141667</v>
      </c>
    </row>
    <row r="5791" spans="94:95" ht="14.5" x14ac:dyDescent="0.3">
      <c r="CP5791" s="380">
        <v>403115</v>
      </c>
      <c r="CQ5791" s="380" t="s">
        <v>141667</v>
      </c>
    </row>
    <row r="5792" spans="94:95" ht="14.5" x14ac:dyDescent="0.3">
      <c r="CP5792" s="380">
        <v>403201</v>
      </c>
      <c r="CQ5792" s="380" t="s">
        <v>141667</v>
      </c>
    </row>
    <row r="5793" spans="94:95" ht="14.5" x14ac:dyDescent="0.3">
      <c r="CP5793" s="380">
        <v>403202</v>
      </c>
      <c r="CQ5793" s="380" t="s">
        <v>141667</v>
      </c>
    </row>
    <row r="5794" spans="94:95" ht="14.5" x14ac:dyDescent="0.3">
      <c r="CP5794" s="380">
        <v>403203</v>
      </c>
      <c r="CQ5794" s="380" t="s">
        <v>141667</v>
      </c>
    </row>
    <row r="5795" spans="94:95" ht="14.5" x14ac:dyDescent="0.3">
      <c r="CP5795" s="380">
        <v>403204</v>
      </c>
      <c r="CQ5795" s="380" t="s">
        <v>141667</v>
      </c>
    </row>
    <row r="5796" spans="94:95" ht="14.5" x14ac:dyDescent="0.3">
      <c r="CP5796" s="380">
        <v>403206</v>
      </c>
      <c r="CQ5796" s="380" t="s">
        <v>141667</v>
      </c>
    </row>
    <row r="5797" spans="94:95" ht="14.5" x14ac:dyDescent="0.3">
      <c r="CP5797" s="380">
        <v>403401</v>
      </c>
      <c r="CQ5797" s="380" t="s">
        <v>141667</v>
      </c>
    </row>
    <row r="5798" spans="94:95" ht="14.5" x14ac:dyDescent="0.3">
      <c r="CP5798" s="380">
        <v>403402</v>
      </c>
      <c r="CQ5798" s="380" t="s">
        <v>141667</v>
      </c>
    </row>
    <row r="5799" spans="94:95" ht="14.5" x14ac:dyDescent="0.3">
      <c r="CP5799" s="380">
        <v>403403</v>
      </c>
      <c r="CQ5799" s="380" t="s">
        <v>141667</v>
      </c>
    </row>
    <row r="5800" spans="94:95" ht="14.5" x14ac:dyDescent="0.3">
      <c r="CP5800" s="380">
        <v>403404</v>
      </c>
      <c r="CQ5800" s="380" t="s">
        <v>141667</v>
      </c>
    </row>
    <row r="5801" spans="94:95" ht="14.5" x14ac:dyDescent="0.3">
      <c r="CP5801" s="380">
        <v>403406</v>
      </c>
      <c r="CQ5801" s="380" t="s">
        <v>141667</v>
      </c>
    </row>
    <row r="5802" spans="94:95" ht="14.5" x14ac:dyDescent="0.3">
      <c r="CP5802" s="380">
        <v>403409</v>
      </c>
      <c r="CQ5802" s="380" t="s">
        <v>141667</v>
      </c>
    </row>
    <row r="5803" spans="94:95" ht="14.5" x14ac:dyDescent="0.3">
      <c r="CP5803" s="380">
        <v>403410</v>
      </c>
      <c r="CQ5803" s="380" t="s">
        <v>141667</v>
      </c>
    </row>
    <row r="5804" spans="94:95" ht="14.5" x14ac:dyDescent="0.3">
      <c r="CP5804" s="380">
        <v>403501</v>
      </c>
      <c r="CQ5804" s="380" t="s">
        <v>141667</v>
      </c>
    </row>
    <row r="5805" spans="94:95" ht="14.5" x14ac:dyDescent="0.3">
      <c r="CP5805" s="380">
        <v>403502</v>
      </c>
      <c r="CQ5805" s="380" t="s">
        <v>141667</v>
      </c>
    </row>
    <row r="5806" spans="94:95" ht="14.5" x14ac:dyDescent="0.3">
      <c r="CP5806" s="380">
        <v>403503</v>
      </c>
      <c r="CQ5806" s="380" t="s">
        <v>141667</v>
      </c>
    </row>
    <row r="5807" spans="94:95" ht="14.5" x14ac:dyDescent="0.3">
      <c r="CP5807" s="380">
        <v>403504</v>
      </c>
      <c r="CQ5807" s="380" t="s">
        <v>141667</v>
      </c>
    </row>
    <row r="5808" spans="94:95" ht="14.5" x14ac:dyDescent="0.3">
      <c r="CP5808" s="380">
        <v>403505</v>
      </c>
      <c r="CQ5808" s="380" t="s">
        <v>141667</v>
      </c>
    </row>
    <row r="5809" spans="94:95" ht="14.5" x14ac:dyDescent="0.3">
      <c r="CP5809" s="380">
        <v>403506</v>
      </c>
      <c r="CQ5809" s="380" t="s">
        <v>141667</v>
      </c>
    </row>
    <row r="5810" spans="94:95" ht="14.5" x14ac:dyDescent="0.3">
      <c r="CP5810" s="380">
        <v>403507</v>
      </c>
      <c r="CQ5810" s="380" t="s">
        <v>141667</v>
      </c>
    </row>
    <row r="5811" spans="94:95" ht="14.5" x14ac:dyDescent="0.3">
      <c r="CP5811" s="380">
        <v>403508</v>
      </c>
      <c r="CQ5811" s="380" t="s">
        <v>141667</v>
      </c>
    </row>
    <row r="5812" spans="94:95" ht="14.5" x14ac:dyDescent="0.3">
      <c r="CP5812" s="380">
        <v>403509</v>
      </c>
      <c r="CQ5812" s="380" t="s">
        <v>141667</v>
      </c>
    </row>
    <row r="5813" spans="94:95" ht="14.5" x14ac:dyDescent="0.3">
      <c r="CP5813" s="380">
        <v>403510</v>
      </c>
      <c r="CQ5813" s="380" t="s">
        <v>141667</v>
      </c>
    </row>
    <row r="5814" spans="94:95" ht="14.5" x14ac:dyDescent="0.3">
      <c r="CP5814" s="380">
        <v>403511</v>
      </c>
      <c r="CQ5814" s="380" t="s">
        <v>141667</v>
      </c>
    </row>
    <row r="5815" spans="94:95" ht="14.5" x14ac:dyDescent="0.3">
      <c r="CP5815" s="380">
        <v>403512</v>
      </c>
      <c r="CQ5815" s="380" t="s">
        <v>141667</v>
      </c>
    </row>
    <row r="5816" spans="94:95" ht="14.5" x14ac:dyDescent="0.3">
      <c r="CP5816" s="380">
        <v>403513</v>
      </c>
      <c r="CQ5816" s="380" t="s">
        <v>141667</v>
      </c>
    </row>
    <row r="5817" spans="94:95" ht="14.5" x14ac:dyDescent="0.3">
      <c r="CP5817" s="380">
        <v>403515</v>
      </c>
      <c r="CQ5817" s="380" t="s">
        <v>141667</v>
      </c>
    </row>
    <row r="5818" spans="94:95" ht="14.5" x14ac:dyDescent="0.3">
      <c r="CP5818" s="380">
        <v>403516</v>
      </c>
      <c r="CQ5818" s="380" t="s">
        <v>141667</v>
      </c>
    </row>
    <row r="5819" spans="94:95" ht="14.5" x14ac:dyDescent="0.3">
      <c r="CP5819" s="380">
        <v>403517</v>
      </c>
      <c r="CQ5819" s="380" t="s">
        <v>141667</v>
      </c>
    </row>
    <row r="5820" spans="94:95" ht="14.5" x14ac:dyDescent="0.3">
      <c r="CP5820" s="380">
        <v>403521</v>
      </c>
      <c r="CQ5820" s="380" t="s">
        <v>141667</v>
      </c>
    </row>
    <row r="5821" spans="94:95" ht="14.5" x14ac:dyDescent="0.3">
      <c r="CP5821" s="380">
        <v>403523</v>
      </c>
      <c r="CQ5821" s="380" t="s">
        <v>141667</v>
      </c>
    </row>
    <row r="5822" spans="94:95" ht="14.5" x14ac:dyDescent="0.3">
      <c r="CP5822" s="380">
        <v>403524</v>
      </c>
      <c r="CQ5822" s="380" t="s">
        <v>141667</v>
      </c>
    </row>
    <row r="5823" spans="94:95" ht="14.5" x14ac:dyDescent="0.3">
      <c r="CP5823" s="380">
        <v>403526</v>
      </c>
      <c r="CQ5823" s="380" t="s">
        <v>141667</v>
      </c>
    </row>
    <row r="5824" spans="94:95" ht="14.5" x14ac:dyDescent="0.3">
      <c r="CP5824" s="380">
        <v>403527</v>
      </c>
      <c r="CQ5824" s="380" t="s">
        <v>141667</v>
      </c>
    </row>
    <row r="5825" spans="94:95" ht="14.5" x14ac:dyDescent="0.3">
      <c r="CP5825" s="380">
        <v>403529</v>
      </c>
      <c r="CQ5825" s="380" t="s">
        <v>141667</v>
      </c>
    </row>
    <row r="5826" spans="94:95" ht="14.5" x14ac:dyDescent="0.3">
      <c r="CP5826" s="380">
        <v>403530</v>
      </c>
      <c r="CQ5826" s="380" t="s">
        <v>141667</v>
      </c>
    </row>
    <row r="5827" spans="94:95" ht="14.5" x14ac:dyDescent="0.3">
      <c r="CP5827" s="380">
        <v>403601</v>
      </c>
      <c r="CQ5827" s="380" t="s">
        <v>141667</v>
      </c>
    </row>
    <row r="5828" spans="94:95" ht="14.5" x14ac:dyDescent="0.3">
      <c r="CP5828" s="380">
        <v>403602</v>
      </c>
      <c r="CQ5828" s="380" t="s">
        <v>141667</v>
      </c>
    </row>
    <row r="5829" spans="94:95" ht="14.5" x14ac:dyDescent="0.3">
      <c r="CP5829" s="380">
        <v>403701</v>
      </c>
      <c r="CQ5829" s="380" t="s">
        <v>141667</v>
      </c>
    </row>
    <row r="5830" spans="94:95" ht="14.5" x14ac:dyDescent="0.3">
      <c r="CP5830" s="380">
        <v>403702</v>
      </c>
      <c r="CQ5830" s="380" t="s">
        <v>141667</v>
      </c>
    </row>
    <row r="5831" spans="94:95" ht="14.5" x14ac:dyDescent="0.3">
      <c r="CP5831" s="380">
        <v>403703</v>
      </c>
      <c r="CQ5831" s="380" t="s">
        <v>141667</v>
      </c>
    </row>
    <row r="5832" spans="94:95" ht="14.5" x14ac:dyDescent="0.3">
      <c r="CP5832" s="380">
        <v>403704</v>
      </c>
      <c r="CQ5832" s="380" t="s">
        <v>141667</v>
      </c>
    </row>
    <row r="5833" spans="94:95" ht="14.5" x14ac:dyDescent="0.3">
      <c r="CP5833" s="380">
        <v>403705</v>
      </c>
      <c r="CQ5833" s="380" t="s">
        <v>141667</v>
      </c>
    </row>
    <row r="5834" spans="94:95" ht="14.5" x14ac:dyDescent="0.3">
      <c r="CP5834" s="380">
        <v>403706</v>
      </c>
      <c r="CQ5834" s="380" t="s">
        <v>141667</v>
      </c>
    </row>
    <row r="5835" spans="94:95" ht="14.5" x14ac:dyDescent="0.3">
      <c r="CP5835" s="380">
        <v>403707</v>
      </c>
      <c r="CQ5835" s="380" t="s">
        <v>141667</v>
      </c>
    </row>
    <row r="5836" spans="94:95" ht="14.5" x14ac:dyDescent="0.3">
      <c r="CP5836" s="380">
        <v>403708</v>
      </c>
      <c r="CQ5836" s="380" t="s">
        <v>141667</v>
      </c>
    </row>
    <row r="5837" spans="94:95" ht="14.5" x14ac:dyDescent="0.3">
      <c r="CP5837" s="380">
        <v>403709</v>
      </c>
      <c r="CQ5837" s="380" t="s">
        <v>141667</v>
      </c>
    </row>
    <row r="5838" spans="94:95" ht="14.5" x14ac:dyDescent="0.3">
      <c r="CP5838" s="380">
        <v>403710</v>
      </c>
      <c r="CQ5838" s="380" t="s">
        <v>141667</v>
      </c>
    </row>
    <row r="5839" spans="94:95" ht="14.5" x14ac:dyDescent="0.3">
      <c r="CP5839" s="380">
        <v>403711</v>
      </c>
      <c r="CQ5839" s="380" t="s">
        <v>141667</v>
      </c>
    </row>
    <row r="5840" spans="94:95" ht="14.5" x14ac:dyDescent="0.3">
      <c r="CP5840" s="380">
        <v>403712</v>
      </c>
      <c r="CQ5840" s="380" t="s">
        <v>141667</v>
      </c>
    </row>
    <row r="5841" spans="94:95" ht="14.5" x14ac:dyDescent="0.3">
      <c r="CP5841" s="380">
        <v>403713</v>
      </c>
      <c r="CQ5841" s="380" t="s">
        <v>141667</v>
      </c>
    </row>
    <row r="5842" spans="94:95" ht="14.5" x14ac:dyDescent="0.3">
      <c r="CP5842" s="380">
        <v>403714</v>
      </c>
      <c r="CQ5842" s="380" t="s">
        <v>141667</v>
      </c>
    </row>
    <row r="5843" spans="94:95" ht="14.5" x14ac:dyDescent="0.3">
      <c r="CP5843" s="380">
        <v>403715</v>
      </c>
      <c r="CQ5843" s="380" t="s">
        <v>141667</v>
      </c>
    </row>
    <row r="5844" spans="94:95" ht="14.5" x14ac:dyDescent="0.3">
      <c r="CP5844" s="380">
        <v>403716</v>
      </c>
      <c r="CQ5844" s="380" t="s">
        <v>141667</v>
      </c>
    </row>
    <row r="5845" spans="94:95" ht="14.5" x14ac:dyDescent="0.3">
      <c r="CP5845" s="380">
        <v>403717</v>
      </c>
      <c r="CQ5845" s="380" t="s">
        <v>141667</v>
      </c>
    </row>
    <row r="5846" spans="94:95" ht="14.5" x14ac:dyDescent="0.3">
      <c r="CP5846" s="380">
        <v>403718</v>
      </c>
      <c r="CQ5846" s="380" t="s">
        <v>141667</v>
      </c>
    </row>
    <row r="5847" spans="94:95" ht="14.5" x14ac:dyDescent="0.3">
      <c r="CP5847" s="380">
        <v>403719</v>
      </c>
      <c r="CQ5847" s="380" t="s">
        <v>141667</v>
      </c>
    </row>
    <row r="5848" spans="94:95" ht="14.5" x14ac:dyDescent="0.3">
      <c r="CP5848" s="380">
        <v>403720</v>
      </c>
      <c r="CQ5848" s="380" t="s">
        <v>141667</v>
      </c>
    </row>
    <row r="5849" spans="94:95" ht="14.5" x14ac:dyDescent="0.3">
      <c r="CP5849" s="380">
        <v>403721</v>
      </c>
      <c r="CQ5849" s="380" t="s">
        <v>141667</v>
      </c>
    </row>
    <row r="5850" spans="94:95" ht="14.5" x14ac:dyDescent="0.3">
      <c r="CP5850" s="380">
        <v>403722</v>
      </c>
      <c r="CQ5850" s="380" t="s">
        <v>141667</v>
      </c>
    </row>
    <row r="5851" spans="94:95" ht="14.5" x14ac:dyDescent="0.3">
      <c r="CP5851" s="380">
        <v>403723</v>
      </c>
      <c r="CQ5851" s="380" t="s">
        <v>141667</v>
      </c>
    </row>
    <row r="5852" spans="94:95" ht="14.5" x14ac:dyDescent="0.3">
      <c r="CP5852" s="380">
        <v>403724</v>
      </c>
      <c r="CQ5852" s="380" t="s">
        <v>141667</v>
      </c>
    </row>
    <row r="5853" spans="94:95" ht="14.5" x14ac:dyDescent="0.3">
      <c r="CP5853" s="380">
        <v>403725</v>
      </c>
      <c r="CQ5853" s="380" t="s">
        <v>141667</v>
      </c>
    </row>
    <row r="5854" spans="94:95" ht="14.5" x14ac:dyDescent="0.3">
      <c r="CP5854" s="380">
        <v>403726</v>
      </c>
      <c r="CQ5854" s="380" t="s">
        <v>141667</v>
      </c>
    </row>
    <row r="5855" spans="94:95" ht="14.5" x14ac:dyDescent="0.3">
      <c r="CP5855" s="380">
        <v>403728</v>
      </c>
      <c r="CQ5855" s="380" t="s">
        <v>141667</v>
      </c>
    </row>
    <row r="5856" spans="94:95" ht="14.5" x14ac:dyDescent="0.3">
      <c r="CP5856" s="380">
        <v>403729</v>
      </c>
      <c r="CQ5856" s="380" t="s">
        <v>141667</v>
      </c>
    </row>
    <row r="5857" spans="94:95" ht="14.5" x14ac:dyDescent="0.3">
      <c r="CP5857" s="380">
        <v>403731</v>
      </c>
      <c r="CQ5857" s="380" t="s">
        <v>141667</v>
      </c>
    </row>
    <row r="5858" spans="94:95" ht="14.5" x14ac:dyDescent="0.3">
      <c r="CP5858" s="380">
        <v>403801</v>
      </c>
      <c r="CQ5858" s="380" t="s">
        <v>141667</v>
      </c>
    </row>
    <row r="5859" spans="94:95" ht="14.5" x14ac:dyDescent="0.3">
      <c r="CP5859" s="380">
        <v>403802</v>
      </c>
      <c r="CQ5859" s="380" t="s">
        <v>141667</v>
      </c>
    </row>
    <row r="5860" spans="94:95" ht="14.5" x14ac:dyDescent="0.3">
      <c r="CP5860" s="380">
        <v>403803</v>
      </c>
      <c r="CQ5860" s="380" t="s">
        <v>141667</v>
      </c>
    </row>
    <row r="5861" spans="94:95" ht="14.5" x14ac:dyDescent="0.3">
      <c r="CP5861" s="380">
        <v>403804</v>
      </c>
      <c r="CQ5861" s="380" t="s">
        <v>141667</v>
      </c>
    </row>
    <row r="5862" spans="94:95" ht="14.5" x14ac:dyDescent="0.3">
      <c r="CP5862" s="380">
        <v>403806</v>
      </c>
      <c r="CQ5862" s="380" t="s">
        <v>141667</v>
      </c>
    </row>
    <row r="5863" spans="94:95" ht="14.5" x14ac:dyDescent="0.3">
      <c r="CP5863" s="380">
        <v>410101</v>
      </c>
      <c r="CQ5863" s="380" t="s">
        <v>141666</v>
      </c>
    </row>
    <row r="5864" spans="94:95" ht="14.5" x14ac:dyDescent="0.3">
      <c r="CP5864" s="380">
        <v>410102</v>
      </c>
      <c r="CQ5864" s="380" t="s">
        <v>141666</v>
      </c>
    </row>
    <row r="5865" spans="94:95" ht="14.5" x14ac:dyDescent="0.3">
      <c r="CP5865" s="380">
        <v>410201</v>
      </c>
      <c r="CQ5865" s="380" t="s">
        <v>141666</v>
      </c>
    </row>
    <row r="5866" spans="94:95" ht="14.5" x14ac:dyDescent="0.3">
      <c r="CP5866" s="380">
        <v>410202</v>
      </c>
      <c r="CQ5866" s="380" t="s">
        <v>141666</v>
      </c>
    </row>
    <row r="5867" spans="94:95" ht="14.5" x14ac:dyDescent="0.3">
      <c r="CP5867" s="380">
        <v>410203</v>
      </c>
      <c r="CQ5867" s="380" t="s">
        <v>141666</v>
      </c>
    </row>
    <row r="5868" spans="94:95" ht="14.5" x14ac:dyDescent="0.3">
      <c r="CP5868" s="380">
        <v>410204</v>
      </c>
      <c r="CQ5868" s="380" t="s">
        <v>141666</v>
      </c>
    </row>
    <row r="5869" spans="94:95" ht="14.5" x14ac:dyDescent="0.3">
      <c r="CP5869" s="380">
        <v>410205</v>
      </c>
      <c r="CQ5869" s="380" t="s">
        <v>141666</v>
      </c>
    </row>
    <row r="5870" spans="94:95" ht="14.5" x14ac:dyDescent="0.3">
      <c r="CP5870" s="380">
        <v>410206</v>
      </c>
      <c r="CQ5870" s="380" t="s">
        <v>141666</v>
      </c>
    </row>
    <row r="5871" spans="94:95" ht="14.5" x14ac:dyDescent="0.3">
      <c r="CP5871" s="380">
        <v>410207</v>
      </c>
      <c r="CQ5871" s="380" t="s">
        <v>141666</v>
      </c>
    </row>
    <row r="5872" spans="94:95" ht="14.5" x14ac:dyDescent="0.3">
      <c r="CP5872" s="380">
        <v>410208</v>
      </c>
      <c r="CQ5872" s="380" t="s">
        <v>141666</v>
      </c>
    </row>
    <row r="5873" spans="94:95" ht="14.5" x14ac:dyDescent="0.3">
      <c r="CP5873" s="380">
        <v>410209</v>
      </c>
      <c r="CQ5873" s="380" t="s">
        <v>141666</v>
      </c>
    </row>
    <row r="5874" spans="94:95" ht="14.5" x14ac:dyDescent="0.3">
      <c r="CP5874" s="380">
        <v>410210</v>
      </c>
      <c r="CQ5874" s="380" t="s">
        <v>141666</v>
      </c>
    </row>
    <row r="5875" spans="94:95" ht="14.5" x14ac:dyDescent="0.3">
      <c r="CP5875" s="380">
        <v>410216</v>
      </c>
      <c r="CQ5875" s="380" t="s">
        <v>141666</v>
      </c>
    </row>
    <row r="5876" spans="94:95" ht="14.5" x14ac:dyDescent="0.3">
      <c r="CP5876" s="380">
        <v>410218</v>
      </c>
      <c r="CQ5876" s="380" t="s">
        <v>141666</v>
      </c>
    </row>
    <row r="5877" spans="94:95" ht="14.5" x14ac:dyDescent="0.3">
      <c r="CP5877" s="380">
        <v>410220</v>
      </c>
      <c r="CQ5877" s="380" t="s">
        <v>141666</v>
      </c>
    </row>
    <row r="5878" spans="94:95" ht="14.5" x14ac:dyDescent="0.3">
      <c r="CP5878" s="380">
        <v>410221</v>
      </c>
      <c r="CQ5878" s="380" t="s">
        <v>141666</v>
      </c>
    </row>
    <row r="5879" spans="94:95" ht="14.5" x14ac:dyDescent="0.3">
      <c r="CP5879" s="380">
        <v>410222</v>
      </c>
      <c r="CQ5879" s="380" t="s">
        <v>141666</v>
      </c>
    </row>
    <row r="5880" spans="94:95" ht="14.5" x14ac:dyDescent="0.3">
      <c r="CP5880" s="380">
        <v>410301</v>
      </c>
      <c r="CQ5880" s="380" t="s">
        <v>141666</v>
      </c>
    </row>
    <row r="5881" spans="94:95" ht="14.5" x14ac:dyDescent="0.3">
      <c r="CP5881" s="380">
        <v>410302</v>
      </c>
      <c r="CQ5881" s="380" t="s">
        <v>141666</v>
      </c>
    </row>
    <row r="5882" spans="94:95" ht="14.5" x14ac:dyDescent="0.3">
      <c r="CP5882" s="380">
        <v>410401</v>
      </c>
      <c r="CQ5882" s="380" t="s">
        <v>141666</v>
      </c>
    </row>
    <row r="5883" spans="94:95" ht="14.5" x14ac:dyDescent="0.3">
      <c r="CP5883" s="380">
        <v>410402</v>
      </c>
      <c r="CQ5883" s="380" t="s">
        <v>141666</v>
      </c>
    </row>
    <row r="5884" spans="94:95" ht="14.5" x14ac:dyDescent="0.3">
      <c r="CP5884" s="380">
        <v>410403</v>
      </c>
      <c r="CQ5884" s="380" t="s">
        <v>141666</v>
      </c>
    </row>
    <row r="5885" spans="94:95" ht="14.5" x14ac:dyDescent="0.3">
      <c r="CP5885" s="380">
        <v>410405</v>
      </c>
      <c r="CQ5885" s="380" t="s">
        <v>141666</v>
      </c>
    </row>
    <row r="5886" spans="94:95" ht="14.5" x14ac:dyDescent="0.3">
      <c r="CP5886" s="380">
        <v>410406</v>
      </c>
      <c r="CQ5886" s="380" t="s">
        <v>141666</v>
      </c>
    </row>
    <row r="5887" spans="94:95" ht="14.5" x14ac:dyDescent="0.3">
      <c r="CP5887" s="380">
        <v>410501</v>
      </c>
      <c r="CQ5887" s="380" t="s">
        <v>141666</v>
      </c>
    </row>
    <row r="5888" spans="94:95" ht="14.5" x14ac:dyDescent="0.3">
      <c r="CP5888" s="380">
        <v>410502</v>
      </c>
      <c r="CQ5888" s="380" t="s">
        <v>141666</v>
      </c>
    </row>
    <row r="5889" spans="94:95" ht="14.5" x14ac:dyDescent="0.3">
      <c r="CP5889" s="380">
        <v>410503</v>
      </c>
      <c r="CQ5889" s="380" t="s">
        <v>141666</v>
      </c>
    </row>
    <row r="5890" spans="94:95" ht="14.5" x14ac:dyDescent="0.3">
      <c r="CP5890" s="380">
        <v>410504</v>
      </c>
      <c r="CQ5890" s="380" t="s">
        <v>141666</v>
      </c>
    </row>
    <row r="5891" spans="94:95" ht="14.5" x14ac:dyDescent="0.3">
      <c r="CP5891" s="380">
        <v>410505</v>
      </c>
      <c r="CQ5891" s="380" t="s">
        <v>141666</v>
      </c>
    </row>
    <row r="5892" spans="94:95" ht="14.5" x14ac:dyDescent="0.3">
      <c r="CP5892" s="380">
        <v>410506</v>
      </c>
      <c r="CQ5892" s="380" t="s">
        <v>141666</v>
      </c>
    </row>
    <row r="5893" spans="94:95" ht="14.5" x14ac:dyDescent="0.3">
      <c r="CP5893" s="380">
        <v>410507</v>
      </c>
      <c r="CQ5893" s="380" t="s">
        <v>141666</v>
      </c>
    </row>
    <row r="5894" spans="94:95" ht="14.5" x14ac:dyDescent="0.3">
      <c r="CP5894" s="380">
        <v>410508</v>
      </c>
      <c r="CQ5894" s="380" t="s">
        <v>141666</v>
      </c>
    </row>
    <row r="5895" spans="94:95" ht="14.5" x14ac:dyDescent="0.3">
      <c r="CP5895" s="380">
        <v>410509</v>
      </c>
      <c r="CQ5895" s="380" t="s">
        <v>141666</v>
      </c>
    </row>
    <row r="5896" spans="94:95" ht="14.5" x14ac:dyDescent="0.3">
      <c r="CP5896" s="380">
        <v>410510</v>
      </c>
      <c r="CQ5896" s="380" t="s">
        <v>141666</v>
      </c>
    </row>
    <row r="5897" spans="94:95" ht="14.5" x14ac:dyDescent="0.3">
      <c r="CP5897" s="380">
        <v>410511</v>
      </c>
      <c r="CQ5897" s="380" t="s">
        <v>141666</v>
      </c>
    </row>
    <row r="5898" spans="94:95" ht="14.5" x14ac:dyDescent="0.3">
      <c r="CP5898" s="380">
        <v>410512</v>
      </c>
      <c r="CQ5898" s="380" t="s">
        <v>141666</v>
      </c>
    </row>
    <row r="5899" spans="94:95" ht="14.5" x14ac:dyDescent="0.3">
      <c r="CP5899" s="380">
        <v>410513</v>
      </c>
      <c r="CQ5899" s="380" t="s">
        <v>141666</v>
      </c>
    </row>
    <row r="5900" spans="94:95" ht="14.5" x14ac:dyDescent="0.3">
      <c r="CP5900" s="380">
        <v>410515</v>
      </c>
      <c r="CQ5900" s="380" t="s">
        <v>141666</v>
      </c>
    </row>
    <row r="5901" spans="94:95" ht="14.5" x14ac:dyDescent="0.3">
      <c r="CP5901" s="380">
        <v>410516</v>
      </c>
      <c r="CQ5901" s="380" t="s">
        <v>141666</v>
      </c>
    </row>
    <row r="5902" spans="94:95" ht="14.5" x14ac:dyDescent="0.3">
      <c r="CP5902" s="380">
        <v>411001</v>
      </c>
      <c r="CQ5902" s="380" t="s">
        <v>141666</v>
      </c>
    </row>
    <row r="5903" spans="94:95" ht="14.5" x14ac:dyDescent="0.3">
      <c r="CP5903" s="380">
        <v>411002</v>
      </c>
      <c r="CQ5903" s="380" t="s">
        <v>141666</v>
      </c>
    </row>
    <row r="5904" spans="94:95" ht="14.5" x14ac:dyDescent="0.3">
      <c r="CP5904" s="380">
        <v>411003</v>
      </c>
      <c r="CQ5904" s="380" t="s">
        <v>141666</v>
      </c>
    </row>
    <row r="5905" spans="94:95" ht="14.5" x14ac:dyDescent="0.3">
      <c r="CP5905" s="380">
        <v>411004</v>
      </c>
      <c r="CQ5905" s="380" t="s">
        <v>141666</v>
      </c>
    </row>
    <row r="5906" spans="94:95" ht="14.5" x14ac:dyDescent="0.3">
      <c r="CP5906" s="380">
        <v>411005</v>
      </c>
      <c r="CQ5906" s="380" t="s">
        <v>141666</v>
      </c>
    </row>
    <row r="5907" spans="94:95" ht="14.5" x14ac:dyDescent="0.3">
      <c r="CP5907" s="380">
        <v>411006</v>
      </c>
      <c r="CQ5907" s="380" t="s">
        <v>141666</v>
      </c>
    </row>
    <row r="5908" spans="94:95" ht="14.5" x14ac:dyDescent="0.3">
      <c r="CP5908" s="380">
        <v>411007</v>
      </c>
      <c r="CQ5908" s="380" t="s">
        <v>141666</v>
      </c>
    </row>
    <row r="5909" spans="94:95" ht="14.5" x14ac:dyDescent="0.3">
      <c r="CP5909" s="380">
        <v>411008</v>
      </c>
      <c r="CQ5909" s="380" t="s">
        <v>141666</v>
      </c>
    </row>
    <row r="5910" spans="94:95" ht="14.5" x14ac:dyDescent="0.3">
      <c r="CP5910" s="380">
        <v>411009</v>
      </c>
      <c r="CQ5910" s="380" t="s">
        <v>141666</v>
      </c>
    </row>
    <row r="5911" spans="94:95" ht="14.5" x14ac:dyDescent="0.3">
      <c r="CP5911" s="380">
        <v>411011</v>
      </c>
      <c r="CQ5911" s="380" t="s">
        <v>141666</v>
      </c>
    </row>
    <row r="5912" spans="94:95" ht="14.5" x14ac:dyDescent="0.3">
      <c r="CP5912" s="380">
        <v>411012</v>
      </c>
      <c r="CQ5912" s="380" t="s">
        <v>141666</v>
      </c>
    </row>
    <row r="5913" spans="94:95" ht="14.5" x14ac:dyDescent="0.3">
      <c r="CP5913" s="380">
        <v>411013</v>
      </c>
      <c r="CQ5913" s="380" t="s">
        <v>141666</v>
      </c>
    </row>
    <row r="5914" spans="94:95" ht="14.5" x14ac:dyDescent="0.3">
      <c r="CP5914" s="380">
        <v>411014</v>
      </c>
      <c r="CQ5914" s="380" t="s">
        <v>141666</v>
      </c>
    </row>
    <row r="5915" spans="94:95" ht="14.5" x14ac:dyDescent="0.3">
      <c r="CP5915" s="380">
        <v>411015</v>
      </c>
      <c r="CQ5915" s="380" t="s">
        <v>141666</v>
      </c>
    </row>
    <row r="5916" spans="94:95" ht="14.5" x14ac:dyDescent="0.3">
      <c r="CP5916" s="380">
        <v>411016</v>
      </c>
      <c r="CQ5916" s="380" t="s">
        <v>141666</v>
      </c>
    </row>
    <row r="5917" spans="94:95" ht="14.5" x14ac:dyDescent="0.3">
      <c r="CP5917" s="380">
        <v>411017</v>
      </c>
      <c r="CQ5917" s="380" t="s">
        <v>141666</v>
      </c>
    </row>
    <row r="5918" spans="94:95" ht="14.5" x14ac:dyDescent="0.3">
      <c r="CP5918" s="380">
        <v>411018</v>
      </c>
      <c r="CQ5918" s="380" t="s">
        <v>141666</v>
      </c>
    </row>
    <row r="5919" spans="94:95" ht="14.5" x14ac:dyDescent="0.3">
      <c r="CP5919" s="380">
        <v>411019</v>
      </c>
      <c r="CQ5919" s="380" t="s">
        <v>141666</v>
      </c>
    </row>
    <row r="5920" spans="94:95" ht="14.5" x14ac:dyDescent="0.3">
      <c r="CP5920" s="380">
        <v>411020</v>
      </c>
      <c r="CQ5920" s="380" t="s">
        <v>141666</v>
      </c>
    </row>
    <row r="5921" spans="94:95" ht="14.5" x14ac:dyDescent="0.3">
      <c r="CP5921" s="380">
        <v>411021</v>
      </c>
      <c r="CQ5921" s="380" t="s">
        <v>141666</v>
      </c>
    </row>
    <row r="5922" spans="94:95" ht="14.5" x14ac:dyDescent="0.3">
      <c r="CP5922" s="380">
        <v>411022</v>
      </c>
      <c r="CQ5922" s="380" t="s">
        <v>141666</v>
      </c>
    </row>
    <row r="5923" spans="94:95" ht="14.5" x14ac:dyDescent="0.3">
      <c r="CP5923" s="380">
        <v>411023</v>
      </c>
      <c r="CQ5923" s="380" t="s">
        <v>141666</v>
      </c>
    </row>
    <row r="5924" spans="94:95" ht="14.5" x14ac:dyDescent="0.3">
      <c r="CP5924" s="380">
        <v>411024</v>
      </c>
      <c r="CQ5924" s="380" t="s">
        <v>141666</v>
      </c>
    </row>
    <row r="5925" spans="94:95" ht="14.5" x14ac:dyDescent="0.3">
      <c r="CP5925" s="380">
        <v>411025</v>
      </c>
      <c r="CQ5925" s="380" t="s">
        <v>141666</v>
      </c>
    </row>
    <row r="5926" spans="94:95" ht="14.5" x14ac:dyDescent="0.3">
      <c r="CP5926" s="380">
        <v>411026</v>
      </c>
      <c r="CQ5926" s="380" t="s">
        <v>141666</v>
      </c>
    </row>
    <row r="5927" spans="94:95" ht="14.5" x14ac:dyDescent="0.3">
      <c r="CP5927" s="380">
        <v>411027</v>
      </c>
      <c r="CQ5927" s="380" t="s">
        <v>141666</v>
      </c>
    </row>
    <row r="5928" spans="94:95" ht="14.5" x14ac:dyDescent="0.3">
      <c r="CP5928" s="380">
        <v>411028</v>
      </c>
      <c r="CQ5928" s="380" t="s">
        <v>141666</v>
      </c>
    </row>
    <row r="5929" spans="94:95" ht="14.5" x14ac:dyDescent="0.3">
      <c r="CP5929" s="380">
        <v>411030</v>
      </c>
      <c r="CQ5929" s="380" t="s">
        <v>141666</v>
      </c>
    </row>
    <row r="5930" spans="94:95" ht="14.5" x14ac:dyDescent="0.3">
      <c r="CP5930" s="380">
        <v>411031</v>
      </c>
      <c r="CQ5930" s="380" t="s">
        <v>141666</v>
      </c>
    </row>
    <row r="5931" spans="94:95" ht="14.5" x14ac:dyDescent="0.3">
      <c r="CP5931" s="380">
        <v>411032</v>
      </c>
      <c r="CQ5931" s="380" t="s">
        <v>141666</v>
      </c>
    </row>
    <row r="5932" spans="94:95" ht="14.5" x14ac:dyDescent="0.3">
      <c r="CP5932" s="380">
        <v>411033</v>
      </c>
      <c r="CQ5932" s="380" t="s">
        <v>141666</v>
      </c>
    </row>
    <row r="5933" spans="94:95" ht="14.5" x14ac:dyDescent="0.3">
      <c r="CP5933" s="380">
        <v>411034</v>
      </c>
      <c r="CQ5933" s="380" t="s">
        <v>141666</v>
      </c>
    </row>
    <row r="5934" spans="94:95" ht="14.5" x14ac:dyDescent="0.3">
      <c r="CP5934" s="380">
        <v>411035</v>
      </c>
      <c r="CQ5934" s="380" t="s">
        <v>141666</v>
      </c>
    </row>
    <row r="5935" spans="94:95" ht="14.5" x14ac:dyDescent="0.3">
      <c r="CP5935" s="380">
        <v>411036</v>
      </c>
      <c r="CQ5935" s="380" t="s">
        <v>141666</v>
      </c>
    </row>
    <row r="5936" spans="94:95" ht="14.5" x14ac:dyDescent="0.3">
      <c r="CP5936" s="380">
        <v>411037</v>
      </c>
      <c r="CQ5936" s="380" t="s">
        <v>141666</v>
      </c>
    </row>
    <row r="5937" spans="94:95" ht="14.5" x14ac:dyDescent="0.3">
      <c r="CP5937" s="380">
        <v>411038</v>
      </c>
      <c r="CQ5937" s="380" t="s">
        <v>141666</v>
      </c>
    </row>
    <row r="5938" spans="94:95" ht="14.5" x14ac:dyDescent="0.3">
      <c r="CP5938" s="380">
        <v>411039</v>
      </c>
      <c r="CQ5938" s="380" t="s">
        <v>141666</v>
      </c>
    </row>
    <row r="5939" spans="94:95" ht="14.5" x14ac:dyDescent="0.3">
      <c r="CP5939" s="380">
        <v>411040</v>
      </c>
      <c r="CQ5939" s="380" t="s">
        <v>141666</v>
      </c>
    </row>
    <row r="5940" spans="94:95" ht="14.5" x14ac:dyDescent="0.3">
      <c r="CP5940" s="380">
        <v>411041</v>
      </c>
      <c r="CQ5940" s="380" t="s">
        <v>141666</v>
      </c>
    </row>
    <row r="5941" spans="94:95" ht="14.5" x14ac:dyDescent="0.3">
      <c r="CP5941" s="380">
        <v>411042</v>
      </c>
      <c r="CQ5941" s="380" t="s">
        <v>141666</v>
      </c>
    </row>
    <row r="5942" spans="94:95" ht="14.5" x14ac:dyDescent="0.3">
      <c r="CP5942" s="380">
        <v>411043</v>
      </c>
      <c r="CQ5942" s="380" t="s">
        <v>141666</v>
      </c>
    </row>
    <row r="5943" spans="94:95" ht="14.5" x14ac:dyDescent="0.3">
      <c r="CP5943" s="380">
        <v>411044</v>
      </c>
      <c r="CQ5943" s="380" t="s">
        <v>141666</v>
      </c>
    </row>
    <row r="5944" spans="94:95" ht="14.5" x14ac:dyDescent="0.3">
      <c r="CP5944" s="380">
        <v>411045</v>
      </c>
      <c r="CQ5944" s="380" t="s">
        <v>141666</v>
      </c>
    </row>
    <row r="5945" spans="94:95" ht="14.5" x14ac:dyDescent="0.3">
      <c r="CP5945" s="380">
        <v>411046</v>
      </c>
      <c r="CQ5945" s="380" t="s">
        <v>141666</v>
      </c>
    </row>
    <row r="5946" spans="94:95" ht="14.5" x14ac:dyDescent="0.3">
      <c r="CP5946" s="380">
        <v>411047</v>
      </c>
      <c r="CQ5946" s="380" t="s">
        <v>141666</v>
      </c>
    </row>
    <row r="5947" spans="94:95" ht="14.5" x14ac:dyDescent="0.3">
      <c r="CP5947" s="380">
        <v>411048</v>
      </c>
      <c r="CQ5947" s="380" t="s">
        <v>141666</v>
      </c>
    </row>
    <row r="5948" spans="94:95" ht="14.5" x14ac:dyDescent="0.3">
      <c r="CP5948" s="380">
        <v>411051</v>
      </c>
      <c r="CQ5948" s="380" t="s">
        <v>141666</v>
      </c>
    </row>
    <row r="5949" spans="94:95" ht="14.5" x14ac:dyDescent="0.3">
      <c r="CP5949" s="380">
        <v>411052</v>
      </c>
      <c r="CQ5949" s="380" t="s">
        <v>141666</v>
      </c>
    </row>
    <row r="5950" spans="94:95" ht="14.5" x14ac:dyDescent="0.3">
      <c r="CP5950" s="380">
        <v>411057</v>
      </c>
      <c r="CQ5950" s="380" t="s">
        <v>141666</v>
      </c>
    </row>
    <row r="5951" spans="94:95" ht="14.5" x14ac:dyDescent="0.3">
      <c r="CP5951" s="380">
        <v>411058</v>
      </c>
      <c r="CQ5951" s="380" t="s">
        <v>141666</v>
      </c>
    </row>
    <row r="5952" spans="94:95" ht="14.5" x14ac:dyDescent="0.3">
      <c r="CP5952" s="380">
        <v>411060</v>
      </c>
      <c r="CQ5952" s="380" t="s">
        <v>141666</v>
      </c>
    </row>
    <row r="5953" spans="94:95" ht="14.5" x14ac:dyDescent="0.3">
      <c r="CP5953" s="380">
        <v>411061</v>
      </c>
      <c r="CQ5953" s="380" t="s">
        <v>141666</v>
      </c>
    </row>
    <row r="5954" spans="94:95" ht="14.5" x14ac:dyDescent="0.3">
      <c r="CP5954" s="380">
        <v>411062</v>
      </c>
      <c r="CQ5954" s="380" t="s">
        <v>141666</v>
      </c>
    </row>
    <row r="5955" spans="94:95" ht="14.5" x14ac:dyDescent="0.3">
      <c r="CP5955" s="380">
        <v>411067</v>
      </c>
      <c r="CQ5955" s="380" t="s">
        <v>141666</v>
      </c>
    </row>
    <row r="5956" spans="94:95" ht="14.5" x14ac:dyDescent="0.3">
      <c r="CP5956" s="380">
        <v>411068</v>
      </c>
      <c r="CQ5956" s="380" t="s">
        <v>141666</v>
      </c>
    </row>
    <row r="5957" spans="94:95" ht="14.5" x14ac:dyDescent="0.3">
      <c r="CP5957" s="380">
        <v>411069</v>
      </c>
      <c r="CQ5957" s="380" t="s">
        <v>141666</v>
      </c>
    </row>
    <row r="5958" spans="94:95" ht="14.5" x14ac:dyDescent="0.3">
      <c r="CP5958" s="380">
        <v>412101</v>
      </c>
      <c r="CQ5958" s="380" t="s">
        <v>141666</v>
      </c>
    </row>
    <row r="5959" spans="94:95" ht="14.5" x14ac:dyDescent="0.3">
      <c r="CP5959" s="380">
        <v>412102</v>
      </c>
      <c r="CQ5959" s="380" t="s">
        <v>141666</v>
      </c>
    </row>
    <row r="5960" spans="94:95" ht="14.5" x14ac:dyDescent="0.3">
      <c r="CP5960" s="380">
        <v>412103</v>
      </c>
      <c r="CQ5960" s="380" t="s">
        <v>141666</v>
      </c>
    </row>
    <row r="5961" spans="94:95" ht="14.5" x14ac:dyDescent="0.3">
      <c r="CP5961" s="380">
        <v>412104</v>
      </c>
      <c r="CQ5961" s="380" t="s">
        <v>141666</v>
      </c>
    </row>
    <row r="5962" spans="94:95" ht="14.5" x14ac:dyDescent="0.3">
      <c r="CP5962" s="380">
        <v>412105</v>
      </c>
      <c r="CQ5962" s="380" t="s">
        <v>141666</v>
      </c>
    </row>
    <row r="5963" spans="94:95" ht="14.5" x14ac:dyDescent="0.3">
      <c r="CP5963" s="380">
        <v>412106</v>
      </c>
      <c r="CQ5963" s="380" t="s">
        <v>141666</v>
      </c>
    </row>
    <row r="5964" spans="94:95" ht="14.5" x14ac:dyDescent="0.3">
      <c r="CP5964" s="380">
        <v>412107</v>
      </c>
      <c r="CQ5964" s="380" t="s">
        <v>141666</v>
      </c>
    </row>
    <row r="5965" spans="94:95" ht="14.5" x14ac:dyDescent="0.3">
      <c r="CP5965" s="380">
        <v>412108</v>
      </c>
      <c r="CQ5965" s="380" t="s">
        <v>141666</v>
      </c>
    </row>
    <row r="5966" spans="94:95" ht="14.5" x14ac:dyDescent="0.3">
      <c r="CP5966" s="380">
        <v>412109</v>
      </c>
      <c r="CQ5966" s="380" t="s">
        <v>141666</v>
      </c>
    </row>
    <row r="5967" spans="94:95" ht="14.5" x14ac:dyDescent="0.3">
      <c r="CP5967" s="380">
        <v>412110</v>
      </c>
      <c r="CQ5967" s="380" t="s">
        <v>141666</v>
      </c>
    </row>
    <row r="5968" spans="94:95" ht="14.5" x14ac:dyDescent="0.3">
      <c r="CP5968" s="380">
        <v>412112</v>
      </c>
      <c r="CQ5968" s="380" t="s">
        <v>141666</v>
      </c>
    </row>
    <row r="5969" spans="94:95" ht="14.5" x14ac:dyDescent="0.3">
      <c r="CP5969" s="380">
        <v>412115</v>
      </c>
      <c r="CQ5969" s="380" t="s">
        <v>141666</v>
      </c>
    </row>
    <row r="5970" spans="94:95" ht="14.5" x14ac:dyDescent="0.3">
      <c r="CP5970" s="380">
        <v>412201</v>
      </c>
      <c r="CQ5970" s="380" t="s">
        <v>141666</v>
      </c>
    </row>
    <row r="5971" spans="94:95" ht="14.5" x14ac:dyDescent="0.3">
      <c r="CP5971" s="380">
        <v>412202</v>
      </c>
      <c r="CQ5971" s="380" t="s">
        <v>141666</v>
      </c>
    </row>
    <row r="5972" spans="94:95" ht="14.5" x14ac:dyDescent="0.3">
      <c r="CP5972" s="380">
        <v>412203</v>
      </c>
      <c r="CQ5972" s="380" t="s">
        <v>141666</v>
      </c>
    </row>
    <row r="5973" spans="94:95" ht="14.5" x14ac:dyDescent="0.3">
      <c r="CP5973" s="380">
        <v>412204</v>
      </c>
      <c r="CQ5973" s="380" t="s">
        <v>141666</v>
      </c>
    </row>
    <row r="5974" spans="94:95" ht="14.5" x14ac:dyDescent="0.3">
      <c r="CP5974" s="380">
        <v>412205</v>
      </c>
      <c r="CQ5974" s="380" t="s">
        <v>141666</v>
      </c>
    </row>
    <row r="5975" spans="94:95" ht="14.5" x14ac:dyDescent="0.3">
      <c r="CP5975" s="380">
        <v>412206</v>
      </c>
      <c r="CQ5975" s="380" t="s">
        <v>141666</v>
      </c>
    </row>
    <row r="5976" spans="94:95" ht="14.5" x14ac:dyDescent="0.3">
      <c r="CP5976" s="380">
        <v>412207</v>
      </c>
      <c r="CQ5976" s="380" t="s">
        <v>141666</v>
      </c>
    </row>
    <row r="5977" spans="94:95" ht="14.5" x14ac:dyDescent="0.3">
      <c r="CP5977" s="380">
        <v>412208</v>
      </c>
      <c r="CQ5977" s="380" t="s">
        <v>141666</v>
      </c>
    </row>
    <row r="5978" spans="94:95" ht="14.5" x14ac:dyDescent="0.3">
      <c r="CP5978" s="380">
        <v>412209</v>
      </c>
      <c r="CQ5978" s="380" t="s">
        <v>141666</v>
      </c>
    </row>
    <row r="5979" spans="94:95" ht="14.5" x14ac:dyDescent="0.3">
      <c r="CP5979" s="380">
        <v>412210</v>
      </c>
      <c r="CQ5979" s="380" t="s">
        <v>141666</v>
      </c>
    </row>
    <row r="5980" spans="94:95" ht="14.5" x14ac:dyDescent="0.3">
      <c r="CP5980" s="380">
        <v>412211</v>
      </c>
      <c r="CQ5980" s="380" t="s">
        <v>141666</v>
      </c>
    </row>
    <row r="5981" spans="94:95" ht="14.5" x14ac:dyDescent="0.3">
      <c r="CP5981" s="380">
        <v>412212</v>
      </c>
      <c r="CQ5981" s="380" t="s">
        <v>141666</v>
      </c>
    </row>
    <row r="5982" spans="94:95" ht="14.5" x14ac:dyDescent="0.3">
      <c r="CP5982" s="380">
        <v>412213</v>
      </c>
      <c r="CQ5982" s="380" t="s">
        <v>141666</v>
      </c>
    </row>
    <row r="5983" spans="94:95" ht="14.5" x14ac:dyDescent="0.3">
      <c r="CP5983" s="380">
        <v>412214</v>
      </c>
      <c r="CQ5983" s="380" t="s">
        <v>141666</v>
      </c>
    </row>
    <row r="5984" spans="94:95" ht="14.5" x14ac:dyDescent="0.3">
      <c r="CP5984" s="380">
        <v>412215</v>
      </c>
      <c r="CQ5984" s="380" t="s">
        <v>141666</v>
      </c>
    </row>
    <row r="5985" spans="94:95" ht="14.5" x14ac:dyDescent="0.3">
      <c r="CP5985" s="380">
        <v>412216</v>
      </c>
      <c r="CQ5985" s="380" t="s">
        <v>141666</v>
      </c>
    </row>
    <row r="5986" spans="94:95" ht="14.5" x14ac:dyDescent="0.3">
      <c r="CP5986" s="380">
        <v>412218</v>
      </c>
      <c r="CQ5986" s="380" t="s">
        <v>141666</v>
      </c>
    </row>
    <row r="5987" spans="94:95" ht="14.5" x14ac:dyDescent="0.3">
      <c r="CP5987" s="380">
        <v>412219</v>
      </c>
      <c r="CQ5987" s="380" t="s">
        <v>141666</v>
      </c>
    </row>
    <row r="5988" spans="94:95" ht="14.5" x14ac:dyDescent="0.3">
      <c r="CP5988" s="380">
        <v>412220</v>
      </c>
      <c r="CQ5988" s="380" t="s">
        <v>141666</v>
      </c>
    </row>
    <row r="5989" spans="94:95" ht="14.5" x14ac:dyDescent="0.3">
      <c r="CP5989" s="380">
        <v>412301</v>
      </c>
      <c r="CQ5989" s="380" t="s">
        <v>141666</v>
      </c>
    </row>
    <row r="5990" spans="94:95" ht="14.5" x14ac:dyDescent="0.3">
      <c r="CP5990" s="380">
        <v>412303</v>
      </c>
      <c r="CQ5990" s="380" t="s">
        <v>141666</v>
      </c>
    </row>
    <row r="5991" spans="94:95" ht="14.5" x14ac:dyDescent="0.3">
      <c r="CP5991" s="380">
        <v>412304</v>
      </c>
      <c r="CQ5991" s="380" t="s">
        <v>141666</v>
      </c>
    </row>
    <row r="5992" spans="94:95" ht="14.5" x14ac:dyDescent="0.3">
      <c r="CP5992" s="380">
        <v>412305</v>
      </c>
      <c r="CQ5992" s="380" t="s">
        <v>141666</v>
      </c>
    </row>
    <row r="5993" spans="94:95" ht="14.5" x14ac:dyDescent="0.3">
      <c r="CP5993" s="380">
        <v>412306</v>
      </c>
      <c r="CQ5993" s="380" t="s">
        <v>141666</v>
      </c>
    </row>
    <row r="5994" spans="94:95" ht="14.5" x14ac:dyDescent="0.3">
      <c r="CP5994" s="380">
        <v>412307</v>
      </c>
      <c r="CQ5994" s="380" t="s">
        <v>141666</v>
      </c>
    </row>
    <row r="5995" spans="94:95" ht="14.5" x14ac:dyDescent="0.3">
      <c r="CP5995" s="380">
        <v>412308</v>
      </c>
      <c r="CQ5995" s="380" t="s">
        <v>141666</v>
      </c>
    </row>
    <row r="5996" spans="94:95" ht="14.5" x14ac:dyDescent="0.3">
      <c r="CP5996" s="380">
        <v>412311</v>
      </c>
      <c r="CQ5996" s="380" t="s">
        <v>141666</v>
      </c>
    </row>
    <row r="5997" spans="94:95" ht="14.5" x14ac:dyDescent="0.3">
      <c r="CP5997" s="380">
        <v>412312</v>
      </c>
      <c r="CQ5997" s="380" t="s">
        <v>141666</v>
      </c>
    </row>
    <row r="5998" spans="94:95" ht="14.5" x14ac:dyDescent="0.3">
      <c r="CP5998" s="380">
        <v>412401</v>
      </c>
      <c r="CQ5998" s="380" t="s">
        <v>141666</v>
      </c>
    </row>
    <row r="5999" spans="94:95" ht="14.5" x14ac:dyDescent="0.3">
      <c r="CP5999" s="380">
        <v>412402</v>
      </c>
      <c r="CQ5999" s="380" t="s">
        <v>141666</v>
      </c>
    </row>
    <row r="6000" spans="94:95" ht="14.5" x14ac:dyDescent="0.3">
      <c r="CP6000" s="380">
        <v>412403</v>
      </c>
      <c r="CQ6000" s="380" t="s">
        <v>141666</v>
      </c>
    </row>
    <row r="6001" spans="94:95" ht="14.5" x14ac:dyDescent="0.3">
      <c r="CP6001" s="380">
        <v>412404</v>
      </c>
      <c r="CQ6001" s="380" t="s">
        <v>141666</v>
      </c>
    </row>
    <row r="6002" spans="94:95" ht="14.5" x14ac:dyDescent="0.3">
      <c r="CP6002" s="380">
        <v>412405</v>
      </c>
      <c r="CQ6002" s="380" t="s">
        <v>141666</v>
      </c>
    </row>
    <row r="6003" spans="94:95" ht="14.5" x14ac:dyDescent="0.3">
      <c r="CP6003" s="380">
        <v>412406</v>
      </c>
      <c r="CQ6003" s="380" t="s">
        <v>141666</v>
      </c>
    </row>
    <row r="6004" spans="94:95" ht="14.5" x14ac:dyDescent="0.3">
      <c r="CP6004" s="380">
        <v>412408</v>
      </c>
      <c r="CQ6004" s="380" t="s">
        <v>141666</v>
      </c>
    </row>
    <row r="6005" spans="94:95" ht="14.5" x14ac:dyDescent="0.3">
      <c r="CP6005" s="380">
        <v>412409</v>
      </c>
      <c r="CQ6005" s="380" t="s">
        <v>141666</v>
      </c>
    </row>
    <row r="6006" spans="94:95" ht="14.5" x14ac:dyDescent="0.3">
      <c r="CP6006" s="380">
        <v>412410</v>
      </c>
      <c r="CQ6006" s="380" t="s">
        <v>141666</v>
      </c>
    </row>
    <row r="6007" spans="94:95" ht="14.5" x14ac:dyDescent="0.3">
      <c r="CP6007" s="380">
        <v>412411</v>
      </c>
      <c r="CQ6007" s="380" t="s">
        <v>141666</v>
      </c>
    </row>
    <row r="6008" spans="94:95" ht="14.5" x14ac:dyDescent="0.3">
      <c r="CP6008" s="380">
        <v>412412</v>
      </c>
      <c r="CQ6008" s="380" t="s">
        <v>141666</v>
      </c>
    </row>
    <row r="6009" spans="94:95" ht="14.5" x14ac:dyDescent="0.3">
      <c r="CP6009" s="380">
        <v>412801</v>
      </c>
      <c r="CQ6009" s="380" t="s">
        <v>141666</v>
      </c>
    </row>
    <row r="6010" spans="94:95" ht="14.5" x14ac:dyDescent="0.3">
      <c r="CP6010" s="380">
        <v>412802</v>
      </c>
      <c r="CQ6010" s="380" t="s">
        <v>141666</v>
      </c>
    </row>
    <row r="6011" spans="94:95" ht="14.5" x14ac:dyDescent="0.3">
      <c r="CP6011" s="380">
        <v>412803</v>
      </c>
      <c r="CQ6011" s="380" t="s">
        <v>141666</v>
      </c>
    </row>
    <row r="6012" spans="94:95" ht="14.5" x14ac:dyDescent="0.3">
      <c r="CP6012" s="380">
        <v>412804</v>
      </c>
      <c r="CQ6012" s="380" t="s">
        <v>141666</v>
      </c>
    </row>
    <row r="6013" spans="94:95" ht="14.5" x14ac:dyDescent="0.3">
      <c r="CP6013" s="380">
        <v>412805</v>
      </c>
      <c r="CQ6013" s="380" t="s">
        <v>141666</v>
      </c>
    </row>
    <row r="6014" spans="94:95" ht="14.5" x14ac:dyDescent="0.3">
      <c r="CP6014" s="380">
        <v>412806</v>
      </c>
      <c r="CQ6014" s="380" t="s">
        <v>141666</v>
      </c>
    </row>
    <row r="6015" spans="94:95" ht="14.5" x14ac:dyDescent="0.3">
      <c r="CP6015" s="380">
        <v>413001</v>
      </c>
      <c r="CQ6015" s="380" t="s">
        <v>141666</v>
      </c>
    </row>
    <row r="6016" spans="94:95" ht="14.5" x14ac:dyDescent="0.3">
      <c r="CP6016" s="380">
        <v>413002</v>
      </c>
      <c r="CQ6016" s="380" t="s">
        <v>141666</v>
      </c>
    </row>
    <row r="6017" spans="94:95" ht="14.5" x14ac:dyDescent="0.3">
      <c r="CP6017" s="380">
        <v>413003</v>
      </c>
      <c r="CQ6017" s="380" t="s">
        <v>141666</v>
      </c>
    </row>
    <row r="6018" spans="94:95" ht="14.5" x14ac:dyDescent="0.3">
      <c r="CP6018" s="380">
        <v>413004</v>
      </c>
      <c r="CQ6018" s="380" t="s">
        <v>141666</v>
      </c>
    </row>
    <row r="6019" spans="94:95" ht="14.5" x14ac:dyDescent="0.3">
      <c r="CP6019" s="380">
        <v>413005</v>
      </c>
      <c r="CQ6019" s="380" t="s">
        <v>141666</v>
      </c>
    </row>
    <row r="6020" spans="94:95" ht="14.5" x14ac:dyDescent="0.3">
      <c r="CP6020" s="380">
        <v>413006</v>
      </c>
      <c r="CQ6020" s="380" t="s">
        <v>141666</v>
      </c>
    </row>
    <row r="6021" spans="94:95" ht="14.5" x14ac:dyDescent="0.3">
      <c r="CP6021" s="380">
        <v>413007</v>
      </c>
      <c r="CQ6021" s="380" t="s">
        <v>141666</v>
      </c>
    </row>
    <row r="6022" spans="94:95" ht="14.5" x14ac:dyDescent="0.3">
      <c r="CP6022" s="380">
        <v>413008</v>
      </c>
      <c r="CQ6022" s="380" t="s">
        <v>141666</v>
      </c>
    </row>
    <row r="6023" spans="94:95" ht="14.5" x14ac:dyDescent="0.3">
      <c r="CP6023" s="380">
        <v>413101</v>
      </c>
      <c r="CQ6023" s="380" t="s">
        <v>141666</v>
      </c>
    </row>
    <row r="6024" spans="94:95" ht="14.5" x14ac:dyDescent="0.3">
      <c r="CP6024" s="380">
        <v>413102</v>
      </c>
      <c r="CQ6024" s="380" t="s">
        <v>141666</v>
      </c>
    </row>
    <row r="6025" spans="94:95" ht="14.5" x14ac:dyDescent="0.3">
      <c r="CP6025" s="380">
        <v>413103</v>
      </c>
      <c r="CQ6025" s="380" t="s">
        <v>141666</v>
      </c>
    </row>
    <row r="6026" spans="94:95" ht="14.5" x14ac:dyDescent="0.3">
      <c r="CP6026" s="380">
        <v>413104</v>
      </c>
      <c r="CQ6026" s="380" t="s">
        <v>141666</v>
      </c>
    </row>
    <row r="6027" spans="94:95" ht="14.5" x14ac:dyDescent="0.3">
      <c r="CP6027" s="380">
        <v>413105</v>
      </c>
      <c r="CQ6027" s="380" t="s">
        <v>141666</v>
      </c>
    </row>
    <row r="6028" spans="94:95" ht="14.5" x14ac:dyDescent="0.3">
      <c r="CP6028" s="380">
        <v>413106</v>
      </c>
      <c r="CQ6028" s="380" t="s">
        <v>141666</v>
      </c>
    </row>
    <row r="6029" spans="94:95" ht="14.5" x14ac:dyDescent="0.3">
      <c r="CP6029" s="380">
        <v>413107</v>
      </c>
      <c r="CQ6029" s="380" t="s">
        <v>141666</v>
      </c>
    </row>
    <row r="6030" spans="94:95" ht="14.5" x14ac:dyDescent="0.3">
      <c r="CP6030" s="380">
        <v>413108</v>
      </c>
      <c r="CQ6030" s="380" t="s">
        <v>141666</v>
      </c>
    </row>
    <row r="6031" spans="94:95" ht="14.5" x14ac:dyDescent="0.3">
      <c r="CP6031" s="380">
        <v>413109</v>
      </c>
      <c r="CQ6031" s="380" t="s">
        <v>141666</v>
      </c>
    </row>
    <row r="6032" spans="94:95" ht="14.5" x14ac:dyDescent="0.3">
      <c r="CP6032" s="380">
        <v>413110</v>
      </c>
      <c r="CQ6032" s="380" t="s">
        <v>141666</v>
      </c>
    </row>
    <row r="6033" spans="94:95" ht="14.5" x14ac:dyDescent="0.3">
      <c r="CP6033" s="380">
        <v>413111</v>
      </c>
      <c r="CQ6033" s="380" t="s">
        <v>141666</v>
      </c>
    </row>
    <row r="6034" spans="94:95" ht="14.5" x14ac:dyDescent="0.3">
      <c r="CP6034" s="380">
        <v>413112</v>
      </c>
      <c r="CQ6034" s="380" t="s">
        <v>141666</v>
      </c>
    </row>
    <row r="6035" spans="94:95" ht="14.5" x14ac:dyDescent="0.3">
      <c r="CP6035" s="380">
        <v>413113</v>
      </c>
      <c r="CQ6035" s="380" t="s">
        <v>141666</v>
      </c>
    </row>
    <row r="6036" spans="94:95" ht="14.5" x14ac:dyDescent="0.3">
      <c r="CP6036" s="380">
        <v>413114</v>
      </c>
      <c r="CQ6036" s="380" t="s">
        <v>141666</v>
      </c>
    </row>
    <row r="6037" spans="94:95" ht="14.5" x14ac:dyDescent="0.3">
      <c r="CP6037" s="380">
        <v>413115</v>
      </c>
      <c r="CQ6037" s="380" t="s">
        <v>141666</v>
      </c>
    </row>
    <row r="6038" spans="94:95" ht="14.5" x14ac:dyDescent="0.3">
      <c r="CP6038" s="380">
        <v>413116</v>
      </c>
      <c r="CQ6038" s="380" t="s">
        <v>141666</v>
      </c>
    </row>
    <row r="6039" spans="94:95" ht="14.5" x14ac:dyDescent="0.3">
      <c r="CP6039" s="380">
        <v>413118</v>
      </c>
      <c r="CQ6039" s="380" t="s">
        <v>141666</v>
      </c>
    </row>
    <row r="6040" spans="94:95" ht="14.5" x14ac:dyDescent="0.3">
      <c r="CP6040" s="380">
        <v>413120</v>
      </c>
      <c r="CQ6040" s="380" t="s">
        <v>141666</v>
      </c>
    </row>
    <row r="6041" spans="94:95" ht="14.5" x14ac:dyDescent="0.3">
      <c r="CP6041" s="380">
        <v>413130</v>
      </c>
      <c r="CQ6041" s="380" t="s">
        <v>141666</v>
      </c>
    </row>
    <row r="6042" spans="94:95" ht="14.5" x14ac:dyDescent="0.3">
      <c r="CP6042" s="380">
        <v>413132</v>
      </c>
      <c r="CQ6042" s="380" t="s">
        <v>141666</v>
      </c>
    </row>
    <row r="6043" spans="94:95" ht="14.5" x14ac:dyDescent="0.3">
      <c r="CP6043" s="380">
        <v>413133</v>
      </c>
      <c r="CQ6043" s="380" t="s">
        <v>141666</v>
      </c>
    </row>
    <row r="6044" spans="94:95" ht="14.5" x14ac:dyDescent="0.3">
      <c r="CP6044" s="380">
        <v>413201</v>
      </c>
      <c r="CQ6044" s="380" t="s">
        <v>141666</v>
      </c>
    </row>
    <row r="6045" spans="94:95" ht="14.5" x14ac:dyDescent="0.3">
      <c r="CP6045" s="380">
        <v>413202</v>
      </c>
      <c r="CQ6045" s="380" t="s">
        <v>141666</v>
      </c>
    </row>
    <row r="6046" spans="94:95" ht="14.5" x14ac:dyDescent="0.3">
      <c r="CP6046" s="380">
        <v>413203</v>
      </c>
      <c r="CQ6046" s="380" t="s">
        <v>141666</v>
      </c>
    </row>
    <row r="6047" spans="94:95" ht="14.5" x14ac:dyDescent="0.3">
      <c r="CP6047" s="380">
        <v>413204</v>
      </c>
      <c r="CQ6047" s="380" t="s">
        <v>141666</v>
      </c>
    </row>
    <row r="6048" spans="94:95" ht="14.5" x14ac:dyDescent="0.3">
      <c r="CP6048" s="380">
        <v>413205</v>
      </c>
      <c r="CQ6048" s="380" t="s">
        <v>141666</v>
      </c>
    </row>
    <row r="6049" spans="94:95" ht="14.5" x14ac:dyDescent="0.3">
      <c r="CP6049" s="380">
        <v>413206</v>
      </c>
      <c r="CQ6049" s="380" t="s">
        <v>141666</v>
      </c>
    </row>
    <row r="6050" spans="94:95" ht="14.5" x14ac:dyDescent="0.3">
      <c r="CP6050" s="380">
        <v>413207</v>
      </c>
      <c r="CQ6050" s="380" t="s">
        <v>141666</v>
      </c>
    </row>
    <row r="6051" spans="94:95" ht="14.5" x14ac:dyDescent="0.3">
      <c r="CP6051" s="380">
        <v>413208</v>
      </c>
      <c r="CQ6051" s="380" t="s">
        <v>141666</v>
      </c>
    </row>
    <row r="6052" spans="94:95" ht="14.5" x14ac:dyDescent="0.3">
      <c r="CP6052" s="380">
        <v>413209</v>
      </c>
      <c r="CQ6052" s="380" t="s">
        <v>141666</v>
      </c>
    </row>
    <row r="6053" spans="94:95" ht="14.5" x14ac:dyDescent="0.3">
      <c r="CP6053" s="380">
        <v>413210</v>
      </c>
      <c r="CQ6053" s="380" t="s">
        <v>141666</v>
      </c>
    </row>
    <row r="6054" spans="94:95" ht="14.5" x14ac:dyDescent="0.3">
      <c r="CP6054" s="380">
        <v>413211</v>
      </c>
      <c r="CQ6054" s="380" t="s">
        <v>141666</v>
      </c>
    </row>
    <row r="6055" spans="94:95" ht="14.5" x14ac:dyDescent="0.3">
      <c r="CP6055" s="380">
        <v>413212</v>
      </c>
      <c r="CQ6055" s="380" t="s">
        <v>141666</v>
      </c>
    </row>
    <row r="6056" spans="94:95" ht="14.5" x14ac:dyDescent="0.3">
      <c r="CP6056" s="380">
        <v>413213</v>
      </c>
      <c r="CQ6056" s="380" t="s">
        <v>141666</v>
      </c>
    </row>
    <row r="6057" spans="94:95" ht="14.5" x14ac:dyDescent="0.3">
      <c r="CP6057" s="380">
        <v>413214</v>
      </c>
      <c r="CQ6057" s="380" t="s">
        <v>141666</v>
      </c>
    </row>
    <row r="6058" spans="94:95" ht="14.5" x14ac:dyDescent="0.3">
      <c r="CP6058" s="380">
        <v>413215</v>
      </c>
      <c r="CQ6058" s="380" t="s">
        <v>141666</v>
      </c>
    </row>
    <row r="6059" spans="94:95" ht="14.5" x14ac:dyDescent="0.3">
      <c r="CP6059" s="380">
        <v>413216</v>
      </c>
      <c r="CQ6059" s="380" t="s">
        <v>141666</v>
      </c>
    </row>
    <row r="6060" spans="94:95" ht="14.5" x14ac:dyDescent="0.3">
      <c r="CP6060" s="380">
        <v>413217</v>
      </c>
      <c r="CQ6060" s="380" t="s">
        <v>141666</v>
      </c>
    </row>
    <row r="6061" spans="94:95" ht="14.5" x14ac:dyDescent="0.3">
      <c r="CP6061" s="380">
        <v>413218</v>
      </c>
      <c r="CQ6061" s="380" t="s">
        <v>141666</v>
      </c>
    </row>
    <row r="6062" spans="94:95" ht="14.5" x14ac:dyDescent="0.3">
      <c r="CP6062" s="380">
        <v>413219</v>
      </c>
      <c r="CQ6062" s="380" t="s">
        <v>141666</v>
      </c>
    </row>
    <row r="6063" spans="94:95" ht="14.5" x14ac:dyDescent="0.3">
      <c r="CP6063" s="380">
        <v>413220</v>
      </c>
      <c r="CQ6063" s="380" t="s">
        <v>141666</v>
      </c>
    </row>
    <row r="6064" spans="94:95" ht="14.5" x14ac:dyDescent="0.3">
      <c r="CP6064" s="380">
        <v>413221</v>
      </c>
      <c r="CQ6064" s="380" t="s">
        <v>141666</v>
      </c>
    </row>
    <row r="6065" spans="94:95" ht="14.5" x14ac:dyDescent="0.3">
      <c r="CP6065" s="380">
        <v>413222</v>
      </c>
      <c r="CQ6065" s="380" t="s">
        <v>141666</v>
      </c>
    </row>
    <row r="6066" spans="94:95" ht="14.5" x14ac:dyDescent="0.3">
      <c r="CP6066" s="380">
        <v>413223</v>
      </c>
      <c r="CQ6066" s="380" t="s">
        <v>141666</v>
      </c>
    </row>
    <row r="6067" spans="94:95" ht="14.5" x14ac:dyDescent="0.3">
      <c r="CP6067" s="380">
        <v>413224</v>
      </c>
      <c r="CQ6067" s="380" t="s">
        <v>141666</v>
      </c>
    </row>
    <row r="6068" spans="94:95" ht="14.5" x14ac:dyDescent="0.3">
      <c r="CP6068" s="380">
        <v>413226</v>
      </c>
      <c r="CQ6068" s="380" t="s">
        <v>141666</v>
      </c>
    </row>
    <row r="6069" spans="94:95" ht="14.5" x14ac:dyDescent="0.3">
      <c r="CP6069" s="380">
        <v>413227</v>
      </c>
      <c r="CQ6069" s="380" t="s">
        <v>141666</v>
      </c>
    </row>
    <row r="6070" spans="94:95" ht="14.5" x14ac:dyDescent="0.3">
      <c r="CP6070" s="380">
        <v>413228</v>
      </c>
      <c r="CQ6070" s="380" t="s">
        <v>141666</v>
      </c>
    </row>
    <row r="6071" spans="94:95" ht="14.5" x14ac:dyDescent="0.3">
      <c r="CP6071" s="380">
        <v>413229</v>
      </c>
      <c r="CQ6071" s="380" t="s">
        <v>141666</v>
      </c>
    </row>
    <row r="6072" spans="94:95" ht="14.5" x14ac:dyDescent="0.3">
      <c r="CP6072" s="380">
        <v>413248</v>
      </c>
      <c r="CQ6072" s="380" t="s">
        <v>141666</v>
      </c>
    </row>
    <row r="6073" spans="94:95" ht="14.5" x14ac:dyDescent="0.3">
      <c r="CP6073" s="380">
        <v>413249</v>
      </c>
      <c r="CQ6073" s="380" t="s">
        <v>141666</v>
      </c>
    </row>
    <row r="6074" spans="94:95" ht="14.5" x14ac:dyDescent="0.3">
      <c r="CP6074" s="380">
        <v>413250</v>
      </c>
      <c r="CQ6074" s="380" t="s">
        <v>141666</v>
      </c>
    </row>
    <row r="6075" spans="94:95" ht="14.5" x14ac:dyDescent="0.3">
      <c r="CP6075" s="380">
        <v>413251</v>
      </c>
      <c r="CQ6075" s="380" t="s">
        <v>141666</v>
      </c>
    </row>
    <row r="6076" spans="94:95" ht="14.5" x14ac:dyDescent="0.3">
      <c r="CP6076" s="380">
        <v>413252</v>
      </c>
      <c r="CQ6076" s="380" t="s">
        <v>141666</v>
      </c>
    </row>
    <row r="6077" spans="94:95" ht="14.5" x14ac:dyDescent="0.3">
      <c r="CP6077" s="380">
        <v>413253</v>
      </c>
      <c r="CQ6077" s="380" t="s">
        <v>141666</v>
      </c>
    </row>
    <row r="6078" spans="94:95" ht="14.5" x14ac:dyDescent="0.3">
      <c r="CP6078" s="380">
        <v>413255</v>
      </c>
      <c r="CQ6078" s="380" t="s">
        <v>141666</v>
      </c>
    </row>
    <row r="6079" spans="94:95" ht="14.5" x14ac:dyDescent="0.3">
      <c r="CP6079" s="380">
        <v>413301</v>
      </c>
      <c r="CQ6079" s="380" t="s">
        <v>141666</v>
      </c>
    </row>
    <row r="6080" spans="94:95" ht="14.5" x14ac:dyDescent="0.3">
      <c r="CP6080" s="380">
        <v>413302</v>
      </c>
      <c r="CQ6080" s="380" t="s">
        <v>141666</v>
      </c>
    </row>
    <row r="6081" spans="94:95" ht="14.5" x14ac:dyDescent="0.3">
      <c r="CP6081" s="380">
        <v>413303</v>
      </c>
      <c r="CQ6081" s="380" t="s">
        <v>141666</v>
      </c>
    </row>
    <row r="6082" spans="94:95" ht="14.5" x14ac:dyDescent="0.3">
      <c r="CP6082" s="380">
        <v>413304</v>
      </c>
      <c r="CQ6082" s="380" t="s">
        <v>141666</v>
      </c>
    </row>
    <row r="6083" spans="94:95" ht="14.5" x14ac:dyDescent="0.3">
      <c r="CP6083" s="380">
        <v>413305</v>
      </c>
      <c r="CQ6083" s="380" t="s">
        <v>141666</v>
      </c>
    </row>
    <row r="6084" spans="94:95" ht="14.5" x14ac:dyDescent="0.3">
      <c r="CP6084" s="380">
        <v>413306</v>
      </c>
      <c r="CQ6084" s="380" t="s">
        <v>141666</v>
      </c>
    </row>
    <row r="6085" spans="94:95" ht="14.5" x14ac:dyDescent="0.3">
      <c r="CP6085" s="380">
        <v>413307</v>
      </c>
      <c r="CQ6085" s="380" t="s">
        <v>141666</v>
      </c>
    </row>
    <row r="6086" spans="94:95" ht="14.5" x14ac:dyDescent="0.3">
      <c r="CP6086" s="380">
        <v>413308</v>
      </c>
      <c r="CQ6086" s="380" t="s">
        <v>141666</v>
      </c>
    </row>
    <row r="6087" spans="94:95" ht="14.5" x14ac:dyDescent="0.3">
      <c r="CP6087" s="380">
        <v>413309</v>
      </c>
      <c r="CQ6087" s="380" t="s">
        <v>141666</v>
      </c>
    </row>
    <row r="6088" spans="94:95" ht="14.5" x14ac:dyDescent="0.3">
      <c r="CP6088" s="380">
        <v>413310</v>
      </c>
      <c r="CQ6088" s="380" t="s">
        <v>141666</v>
      </c>
    </row>
    <row r="6089" spans="94:95" ht="14.5" x14ac:dyDescent="0.3">
      <c r="CP6089" s="380">
        <v>413314</v>
      </c>
      <c r="CQ6089" s="380" t="s">
        <v>141666</v>
      </c>
    </row>
    <row r="6090" spans="94:95" ht="14.5" x14ac:dyDescent="0.3">
      <c r="CP6090" s="380">
        <v>413315</v>
      </c>
      <c r="CQ6090" s="380" t="s">
        <v>141666</v>
      </c>
    </row>
    <row r="6091" spans="94:95" ht="14.5" x14ac:dyDescent="0.3">
      <c r="CP6091" s="380">
        <v>413317</v>
      </c>
      <c r="CQ6091" s="380" t="s">
        <v>141666</v>
      </c>
    </row>
    <row r="6092" spans="94:95" ht="14.5" x14ac:dyDescent="0.3">
      <c r="CP6092" s="380">
        <v>413319</v>
      </c>
      <c r="CQ6092" s="380" t="s">
        <v>141666</v>
      </c>
    </row>
    <row r="6093" spans="94:95" ht="14.5" x14ac:dyDescent="0.3">
      <c r="CP6093" s="380">
        <v>413322</v>
      </c>
      <c r="CQ6093" s="380" t="s">
        <v>141666</v>
      </c>
    </row>
    <row r="6094" spans="94:95" ht="14.5" x14ac:dyDescent="0.3">
      <c r="CP6094" s="380">
        <v>413324</v>
      </c>
      <c r="CQ6094" s="380" t="s">
        <v>141666</v>
      </c>
    </row>
    <row r="6095" spans="94:95" ht="14.5" x14ac:dyDescent="0.3">
      <c r="CP6095" s="380">
        <v>413401</v>
      </c>
      <c r="CQ6095" s="380" t="s">
        <v>141666</v>
      </c>
    </row>
    <row r="6096" spans="94:95" ht="14.5" x14ac:dyDescent="0.3">
      <c r="CP6096" s="380">
        <v>413402</v>
      </c>
      <c r="CQ6096" s="380" t="s">
        <v>141666</v>
      </c>
    </row>
    <row r="6097" spans="94:95" ht="14.5" x14ac:dyDescent="0.3">
      <c r="CP6097" s="380">
        <v>413403</v>
      </c>
      <c r="CQ6097" s="380" t="s">
        <v>141666</v>
      </c>
    </row>
    <row r="6098" spans="94:95" ht="14.5" x14ac:dyDescent="0.3">
      <c r="CP6098" s="380">
        <v>413404</v>
      </c>
      <c r="CQ6098" s="380" t="s">
        <v>141666</v>
      </c>
    </row>
    <row r="6099" spans="94:95" ht="14.5" x14ac:dyDescent="0.3">
      <c r="CP6099" s="380">
        <v>413405</v>
      </c>
      <c r="CQ6099" s="380" t="s">
        <v>141666</v>
      </c>
    </row>
    <row r="6100" spans="94:95" ht="14.5" x14ac:dyDescent="0.3">
      <c r="CP6100" s="380">
        <v>413406</v>
      </c>
      <c r="CQ6100" s="380" t="s">
        <v>141666</v>
      </c>
    </row>
    <row r="6101" spans="94:95" ht="14.5" x14ac:dyDescent="0.3">
      <c r="CP6101" s="380">
        <v>413409</v>
      </c>
      <c r="CQ6101" s="380" t="s">
        <v>141666</v>
      </c>
    </row>
    <row r="6102" spans="94:95" ht="14.5" x14ac:dyDescent="0.3">
      <c r="CP6102" s="380">
        <v>413410</v>
      </c>
      <c r="CQ6102" s="380" t="s">
        <v>141666</v>
      </c>
    </row>
    <row r="6103" spans="94:95" ht="14.5" x14ac:dyDescent="0.3">
      <c r="CP6103" s="380">
        <v>413411</v>
      </c>
      <c r="CQ6103" s="380" t="s">
        <v>141666</v>
      </c>
    </row>
    <row r="6104" spans="94:95" ht="14.5" x14ac:dyDescent="0.3">
      <c r="CP6104" s="380">
        <v>413412</v>
      </c>
      <c r="CQ6104" s="380" t="s">
        <v>141666</v>
      </c>
    </row>
    <row r="6105" spans="94:95" ht="14.5" x14ac:dyDescent="0.3">
      <c r="CP6105" s="380">
        <v>413501</v>
      </c>
      <c r="CQ6105" s="380" t="s">
        <v>141666</v>
      </c>
    </row>
    <row r="6106" spans="94:95" ht="14.5" x14ac:dyDescent="0.3">
      <c r="CP6106" s="380">
        <v>413502</v>
      </c>
      <c r="CQ6106" s="380" t="s">
        <v>141666</v>
      </c>
    </row>
    <row r="6107" spans="94:95" ht="14.5" x14ac:dyDescent="0.3">
      <c r="CP6107" s="380">
        <v>413503</v>
      </c>
      <c r="CQ6107" s="380" t="s">
        <v>141666</v>
      </c>
    </row>
    <row r="6108" spans="94:95" ht="14.5" x14ac:dyDescent="0.3">
      <c r="CP6108" s="380">
        <v>413504</v>
      </c>
      <c r="CQ6108" s="380" t="s">
        <v>141666</v>
      </c>
    </row>
    <row r="6109" spans="94:95" ht="14.5" x14ac:dyDescent="0.3">
      <c r="CP6109" s="380">
        <v>413505</v>
      </c>
      <c r="CQ6109" s="380" t="s">
        <v>141666</v>
      </c>
    </row>
    <row r="6110" spans="94:95" ht="14.5" x14ac:dyDescent="0.3">
      <c r="CP6110" s="380">
        <v>413506</v>
      </c>
      <c r="CQ6110" s="380" t="s">
        <v>141666</v>
      </c>
    </row>
    <row r="6111" spans="94:95" ht="14.5" x14ac:dyDescent="0.3">
      <c r="CP6111" s="380">
        <v>413507</v>
      </c>
      <c r="CQ6111" s="380" t="s">
        <v>141666</v>
      </c>
    </row>
    <row r="6112" spans="94:95" ht="14.5" x14ac:dyDescent="0.3">
      <c r="CP6112" s="380">
        <v>413508</v>
      </c>
      <c r="CQ6112" s="380" t="s">
        <v>141666</v>
      </c>
    </row>
    <row r="6113" spans="94:95" ht="14.5" x14ac:dyDescent="0.3">
      <c r="CP6113" s="380">
        <v>413509</v>
      </c>
      <c r="CQ6113" s="380" t="s">
        <v>141666</v>
      </c>
    </row>
    <row r="6114" spans="94:95" ht="14.5" x14ac:dyDescent="0.3">
      <c r="CP6114" s="380">
        <v>413510</v>
      </c>
      <c r="CQ6114" s="380" t="s">
        <v>141666</v>
      </c>
    </row>
    <row r="6115" spans="94:95" ht="14.5" x14ac:dyDescent="0.3">
      <c r="CP6115" s="380">
        <v>413511</v>
      </c>
      <c r="CQ6115" s="380" t="s">
        <v>141666</v>
      </c>
    </row>
    <row r="6116" spans="94:95" ht="14.5" x14ac:dyDescent="0.3">
      <c r="CP6116" s="380">
        <v>413512</v>
      </c>
      <c r="CQ6116" s="380" t="s">
        <v>141666</v>
      </c>
    </row>
    <row r="6117" spans="94:95" ht="14.5" x14ac:dyDescent="0.3">
      <c r="CP6117" s="380">
        <v>413513</v>
      </c>
      <c r="CQ6117" s="380" t="s">
        <v>141666</v>
      </c>
    </row>
    <row r="6118" spans="94:95" ht="14.5" x14ac:dyDescent="0.3">
      <c r="CP6118" s="380">
        <v>413514</v>
      </c>
      <c r="CQ6118" s="380" t="s">
        <v>141666</v>
      </c>
    </row>
    <row r="6119" spans="94:95" ht="14.5" x14ac:dyDescent="0.3">
      <c r="CP6119" s="380">
        <v>413515</v>
      </c>
      <c r="CQ6119" s="380" t="s">
        <v>141666</v>
      </c>
    </row>
    <row r="6120" spans="94:95" ht="14.5" x14ac:dyDescent="0.3">
      <c r="CP6120" s="380">
        <v>413516</v>
      </c>
      <c r="CQ6120" s="380" t="s">
        <v>141666</v>
      </c>
    </row>
    <row r="6121" spans="94:95" ht="14.5" x14ac:dyDescent="0.3">
      <c r="CP6121" s="380">
        <v>413517</v>
      </c>
      <c r="CQ6121" s="380" t="s">
        <v>141666</v>
      </c>
    </row>
    <row r="6122" spans="94:95" ht="14.5" x14ac:dyDescent="0.3">
      <c r="CP6122" s="380">
        <v>413518</v>
      </c>
      <c r="CQ6122" s="380" t="s">
        <v>141666</v>
      </c>
    </row>
    <row r="6123" spans="94:95" ht="14.5" x14ac:dyDescent="0.3">
      <c r="CP6123" s="380">
        <v>413519</v>
      </c>
      <c r="CQ6123" s="380" t="s">
        <v>141666</v>
      </c>
    </row>
    <row r="6124" spans="94:95" ht="14.5" x14ac:dyDescent="0.3">
      <c r="CP6124" s="380">
        <v>413520</v>
      </c>
      <c r="CQ6124" s="380" t="s">
        <v>141666</v>
      </c>
    </row>
    <row r="6125" spans="94:95" ht="14.5" x14ac:dyDescent="0.3">
      <c r="CP6125" s="380">
        <v>413521</v>
      </c>
      <c r="CQ6125" s="380" t="s">
        <v>141666</v>
      </c>
    </row>
    <row r="6126" spans="94:95" ht="14.5" x14ac:dyDescent="0.3">
      <c r="CP6126" s="380">
        <v>413522</v>
      </c>
      <c r="CQ6126" s="380" t="s">
        <v>141666</v>
      </c>
    </row>
    <row r="6127" spans="94:95" ht="14.5" x14ac:dyDescent="0.3">
      <c r="CP6127" s="380">
        <v>413523</v>
      </c>
      <c r="CQ6127" s="380" t="s">
        <v>141666</v>
      </c>
    </row>
    <row r="6128" spans="94:95" ht="14.5" x14ac:dyDescent="0.3">
      <c r="CP6128" s="380">
        <v>413524</v>
      </c>
      <c r="CQ6128" s="380" t="s">
        <v>141666</v>
      </c>
    </row>
    <row r="6129" spans="94:95" ht="14.5" x14ac:dyDescent="0.3">
      <c r="CP6129" s="380">
        <v>413525</v>
      </c>
      <c r="CQ6129" s="380" t="s">
        <v>141666</v>
      </c>
    </row>
    <row r="6130" spans="94:95" ht="14.5" x14ac:dyDescent="0.3">
      <c r="CP6130" s="380">
        <v>413526</v>
      </c>
      <c r="CQ6130" s="380" t="s">
        <v>141666</v>
      </c>
    </row>
    <row r="6131" spans="94:95" ht="14.5" x14ac:dyDescent="0.3">
      <c r="CP6131" s="380">
        <v>413527</v>
      </c>
      <c r="CQ6131" s="380" t="s">
        <v>141666</v>
      </c>
    </row>
    <row r="6132" spans="94:95" ht="14.5" x14ac:dyDescent="0.3">
      <c r="CP6132" s="380">
        <v>413528</v>
      </c>
      <c r="CQ6132" s="380" t="s">
        <v>141666</v>
      </c>
    </row>
    <row r="6133" spans="94:95" ht="14.5" x14ac:dyDescent="0.3">
      <c r="CP6133" s="380">
        <v>413529</v>
      </c>
      <c r="CQ6133" s="380" t="s">
        <v>141666</v>
      </c>
    </row>
    <row r="6134" spans="94:95" ht="14.5" x14ac:dyDescent="0.3">
      <c r="CP6134" s="380">
        <v>413530</v>
      </c>
      <c r="CQ6134" s="380" t="s">
        <v>141666</v>
      </c>
    </row>
    <row r="6135" spans="94:95" ht="14.5" x14ac:dyDescent="0.3">
      <c r="CP6135" s="380">
        <v>413531</v>
      </c>
      <c r="CQ6135" s="380" t="s">
        <v>141666</v>
      </c>
    </row>
    <row r="6136" spans="94:95" ht="14.5" x14ac:dyDescent="0.3">
      <c r="CP6136" s="380">
        <v>413532</v>
      </c>
      <c r="CQ6136" s="380" t="s">
        <v>141666</v>
      </c>
    </row>
    <row r="6137" spans="94:95" ht="14.5" x14ac:dyDescent="0.3">
      <c r="CP6137" s="380">
        <v>413534</v>
      </c>
      <c r="CQ6137" s="380" t="s">
        <v>141666</v>
      </c>
    </row>
    <row r="6138" spans="94:95" ht="14.5" x14ac:dyDescent="0.3">
      <c r="CP6138" s="380">
        <v>413544</v>
      </c>
      <c r="CQ6138" s="380" t="s">
        <v>141666</v>
      </c>
    </row>
    <row r="6139" spans="94:95" ht="14.5" x14ac:dyDescent="0.3">
      <c r="CP6139" s="380">
        <v>413581</v>
      </c>
      <c r="CQ6139" s="380" t="s">
        <v>141666</v>
      </c>
    </row>
    <row r="6140" spans="94:95" ht="14.5" x14ac:dyDescent="0.3">
      <c r="CP6140" s="380">
        <v>413582</v>
      </c>
      <c r="CQ6140" s="380" t="s">
        <v>141666</v>
      </c>
    </row>
    <row r="6141" spans="94:95" ht="14.5" x14ac:dyDescent="0.3">
      <c r="CP6141" s="380">
        <v>413601</v>
      </c>
      <c r="CQ6141" s="380" t="s">
        <v>141666</v>
      </c>
    </row>
    <row r="6142" spans="94:95" ht="14.5" x14ac:dyDescent="0.3">
      <c r="CP6142" s="380">
        <v>413602</v>
      </c>
      <c r="CQ6142" s="380" t="s">
        <v>141666</v>
      </c>
    </row>
    <row r="6143" spans="94:95" ht="14.5" x14ac:dyDescent="0.3">
      <c r="CP6143" s="380">
        <v>413603</v>
      </c>
      <c r="CQ6143" s="380" t="s">
        <v>141666</v>
      </c>
    </row>
    <row r="6144" spans="94:95" ht="14.5" x14ac:dyDescent="0.3">
      <c r="CP6144" s="380">
        <v>413604</v>
      </c>
      <c r="CQ6144" s="380" t="s">
        <v>141666</v>
      </c>
    </row>
    <row r="6145" spans="94:95" ht="14.5" x14ac:dyDescent="0.3">
      <c r="CP6145" s="380">
        <v>413605</v>
      </c>
      <c r="CQ6145" s="380" t="s">
        <v>141666</v>
      </c>
    </row>
    <row r="6146" spans="94:95" ht="14.5" x14ac:dyDescent="0.3">
      <c r="CP6146" s="380">
        <v>413606</v>
      </c>
      <c r="CQ6146" s="380" t="s">
        <v>141666</v>
      </c>
    </row>
    <row r="6147" spans="94:95" ht="14.5" x14ac:dyDescent="0.3">
      <c r="CP6147" s="380">
        <v>413607</v>
      </c>
      <c r="CQ6147" s="380" t="s">
        <v>141666</v>
      </c>
    </row>
    <row r="6148" spans="94:95" ht="14.5" x14ac:dyDescent="0.3">
      <c r="CP6148" s="380">
        <v>413608</v>
      </c>
      <c r="CQ6148" s="380" t="s">
        <v>141666</v>
      </c>
    </row>
    <row r="6149" spans="94:95" ht="14.5" x14ac:dyDescent="0.3">
      <c r="CP6149" s="380">
        <v>413623</v>
      </c>
      <c r="CQ6149" s="380" t="s">
        <v>141666</v>
      </c>
    </row>
    <row r="6150" spans="94:95" ht="14.5" x14ac:dyDescent="0.3">
      <c r="CP6150" s="380">
        <v>413624</v>
      </c>
      <c r="CQ6150" s="380" t="s">
        <v>141666</v>
      </c>
    </row>
    <row r="6151" spans="94:95" ht="14.5" x14ac:dyDescent="0.3">
      <c r="CP6151" s="380">
        <v>413701</v>
      </c>
      <c r="CQ6151" s="380" t="s">
        <v>141666</v>
      </c>
    </row>
    <row r="6152" spans="94:95" ht="14.5" x14ac:dyDescent="0.3">
      <c r="CP6152" s="380">
        <v>413702</v>
      </c>
      <c r="CQ6152" s="380" t="s">
        <v>141666</v>
      </c>
    </row>
    <row r="6153" spans="94:95" ht="14.5" x14ac:dyDescent="0.3">
      <c r="CP6153" s="380">
        <v>413703</v>
      </c>
      <c r="CQ6153" s="380" t="s">
        <v>141666</v>
      </c>
    </row>
    <row r="6154" spans="94:95" ht="14.5" x14ac:dyDescent="0.3">
      <c r="CP6154" s="380">
        <v>413704</v>
      </c>
      <c r="CQ6154" s="380" t="s">
        <v>141666</v>
      </c>
    </row>
    <row r="6155" spans="94:95" ht="14.5" x14ac:dyDescent="0.3">
      <c r="CP6155" s="380">
        <v>413705</v>
      </c>
      <c r="CQ6155" s="380" t="s">
        <v>141666</v>
      </c>
    </row>
    <row r="6156" spans="94:95" ht="14.5" x14ac:dyDescent="0.3">
      <c r="CP6156" s="380">
        <v>413706</v>
      </c>
      <c r="CQ6156" s="380" t="s">
        <v>141666</v>
      </c>
    </row>
    <row r="6157" spans="94:95" ht="14.5" x14ac:dyDescent="0.3">
      <c r="CP6157" s="380">
        <v>413707</v>
      </c>
      <c r="CQ6157" s="380" t="s">
        <v>141666</v>
      </c>
    </row>
    <row r="6158" spans="94:95" ht="14.5" x14ac:dyDescent="0.3">
      <c r="CP6158" s="380">
        <v>413708</v>
      </c>
      <c r="CQ6158" s="380" t="s">
        <v>141666</v>
      </c>
    </row>
    <row r="6159" spans="94:95" ht="14.5" x14ac:dyDescent="0.3">
      <c r="CP6159" s="380">
        <v>413709</v>
      </c>
      <c r="CQ6159" s="380" t="s">
        <v>141666</v>
      </c>
    </row>
    <row r="6160" spans="94:95" ht="14.5" x14ac:dyDescent="0.3">
      <c r="CP6160" s="380">
        <v>413710</v>
      </c>
      <c r="CQ6160" s="380" t="s">
        <v>141666</v>
      </c>
    </row>
    <row r="6161" spans="94:95" ht="14.5" x14ac:dyDescent="0.3">
      <c r="CP6161" s="380">
        <v>413711</v>
      </c>
      <c r="CQ6161" s="380" t="s">
        <v>141666</v>
      </c>
    </row>
    <row r="6162" spans="94:95" ht="14.5" x14ac:dyDescent="0.3">
      <c r="CP6162" s="380">
        <v>413712</v>
      </c>
      <c r="CQ6162" s="380" t="s">
        <v>141666</v>
      </c>
    </row>
    <row r="6163" spans="94:95" ht="14.5" x14ac:dyDescent="0.3">
      <c r="CP6163" s="380">
        <v>413713</v>
      </c>
      <c r="CQ6163" s="380" t="s">
        <v>141666</v>
      </c>
    </row>
    <row r="6164" spans="94:95" ht="14.5" x14ac:dyDescent="0.3">
      <c r="CP6164" s="380">
        <v>413714</v>
      </c>
      <c r="CQ6164" s="380" t="s">
        <v>141666</v>
      </c>
    </row>
    <row r="6165" spans="94:95" ht="14.5" x14ac:dyDescent="0.3">
      <c r="CP6165" s="380">
        <v>413715</v>
      </c>
      <c r="CQ6165" s="380" t="s">
        <v>141666</v>
      </c>
    </row>
    <row r="6166" spans="94:95" ht="14.5" x14ac:dyDescent="0.3">
      <c r="CP6166" s="380">
        <v>413716</v>
      </c>
      <c r="CQ6166" s="380" t="s">
        <v>141666</v>
      </c>
    </row>
    <row r="6167" spans="94:95" ht="14.5" x14ac:dyDescent="0.3">
      <c r="CP6167" s="380">
        <v>413717</v>
      </c>
      <c r="CQ6167" s="380" t="s">
        <v>141666</v>
      </c>
    </row>
    <row r="6168" spans="94:95" ht="14.5" x14ac:dyDescent="0.3">
      <c r="CP6168" s="380">
        <v>413718</v>
      </c>
      <c r="CQ6168" s="380" t="s">
        <v>141666</v>
      </c>
    </row>
    <row r="6169" spans="94:95" ht="14.5" x14ac:dyDescent="0.3">
      <c r="CP6169" s="380">
        <v>413719</v>
      </c>
      <c r="CQ6169" s="380" t="s">
        <v>141666</v>
      </c>
    </row>
    <row r="6170" spans="94:95" ht="14.5" x14ac:dyDescent="0.3">
      <c r="CP6170" s="380">
        <v>413720</v>
      </c>
      <c r="CQ6170" s="380" t="s">
        <v>141666</v>
      </c>
    </row>
    <row r="6171" spans="94:95" ht="14.5" x14ac:dyDescent="0.3">
      <c r="CP6171" s="380">
        <v>413721</v>
      </c>
      <c r="CQ6171" s="380" t="s">
        <v>141666</v>
      </c>
    </row>
    <row r="6172" spans="94:95" ht="14.5" x14ac:dyDescent="0.3">
      <c r="CP6172" s="380">
        <v>413722</v>
      </c>
      <c r="CQ6172" s="380" t="s">
        <v>141666</v>
      </c>
    </row>
    <row r="6173" spans="94:95" ht="14.5" x14ac:dyDescent="0.3">
      <c r="CP6173" s="380">
        <v>413723</v>
      </c>
      <c r="CQ6173" s="380" t="s">
        <v>141666</v>
      </c>
    </row>
    <row r="6174" spans="94:95" ht="14.5" x14ac:dyDescent="0.3">
      <c r="CP6174" s="380">
        <v>413725</v>
      </c>
      <c r="CQ6174" s="380" t="s">
        <v>141666</v>
      </c>
    </row>
    <row r="6175" spans="94:95" ht="14.5" x14ac:dyDescent="0.3">
      <c r="CP6175" s="380">
        <v>413726</v>
      </c>
      <c r="CQ6175" s="380" t="s">
        <v>141666</v>
      </c>
    </row>
    <row r="6176" spans="94:95" ht="14.5" x14ac:dyDescent="0.3">
      <c r="CP6176" s="380">
        <v>413728</v>
      </c>
      <c r="CQ6176" s="380" t="s">
        <v>141666</v>
      </c>
    </row>
    <row r="6177" spans="94:95" ht="14.5" x14ac:dyDescent="0.3">
      <c r="CP6177" s="380">
        <v>413736</v>
      </c>
      <c r="CQ6177" s="380" t="s">
        <v>141666</v>
      </c>
    </row>
    <row r="6178" spans="94:95" ht="14.5" x14ac:dyDescent="0.3">
      <c r="CP6178" s="380">
        <v>413737</v>
      </c>
      <c r="CQ6178" s="380" t="s">
        <v>141666</v>
      </c>
    </row>
    <row r="6179" spans="94:95" ht="14.5" x14ac:dyDescent="0.3">
      <c r="CP6179" s="380">
        <v>413738</v>
      </c>
      <c r="CQ6179" s="380" t="s">
        <v>141666</v>
      </c>
    </row>
    <row r="6180" spans="94:95" ht="14.5" x14ac:dyDescent="0.3">
      <c r="CP6180" s="380">
        <v>413739</v>
      </c>
      <c r="CQ6180" s="380" t="s">
        <v>141666</v>
      </c>
    </row>
    <row r="6181" spans="94:95" ht="14.5" x14ac:dyDescent="0.3">
      <c r="CP6181" s="380">
        <v>413801</v>
      </c>
      <c r="CQ6181" s="380" t="s">
        <v>141666</v>
      </c>
    </row>
    <row r="6182" spans="94:95" ht="14.5" x14ac:dyDescent="0.3">
      <c r="CP6182" s="380">
        <v>413802</v>
      </c>
      <c r="CQ6182" s="380" t="s">
        <v>141666</v>
      </c>
    </row>
    <row r="6183" spans="94:95" ht="14.5" x14ac:dyDescent="0.3">
      <c r="CP6183" s="380">
        <v>414001</v>
      </c>
      <c r="CQ6183" s="380" t="s">
        <v>141666</v>
      </c>
    </row>
    <row r="6184" spans="94:95" ht="14.5" x14ac:dyDescent="0.3">
      <c r="CP6184" s="380">
        <v>414002</v>
      </c>
      <c r="CQ6184" s="380" t="s">
        <v>141666</v>
      </c>
    </row>
    <row r="6185" spans="94:95" ht="14.5" x14ac:dyDescent="0.3">
      <c r="CP6185" s="380">
        <v>414003</v>
      </c>
      <c r="CQ6185" s="380" t="s">
        <v>141666</v>
      </c>
    </row>
    <row r="6186" spans="94:95" ht="14.5" x14ac:dyDescent="0.3">
      <c r="CP6186" s="380">
        <v>414005</v>
      </c>
      <c r="CQ6186" s="380" t="s">
        <v>141666</v>
      </c>
    </row>
    <row r="6187" spans="94:95" ht="14.5" x14ac:dyDescent="0.3">
      <c r="CP6187" s="380">
        <v>414006</v>
      </c>
      <c r="CQ6187" s="380" t="s">
        <v>141666</v>
      </c>
    </row>
    <row r="6188" spans="94:95" ht="14.5" x14ac:dyDescent="0.3">
      <c r="CP6188" s="380">
        <v>414101</v>
      </c>
      <c r="CQ6188" s="380" t="s">
        <v>141666</v>
      </c>
    </row>
    <row r="6189" spans="94:95" ht="14.5" x14ac:dyDescent="0.3">
      <c r="CP6189" s="380">
        <v>414102</v>
      </c>
      <c r="CQ6189" s="380" t="s">
        <v>141666</v>
      </c>
    </row>
    <row r="6190" spans="94:95" ht="14.5" x14ac:dyDescent="0.3">
      <c r="CP6190" s="380">
        <v>414103</v>
      </c>
      <c r="CQ6190" s="380" t="s">
        <v>141666</v>
      </c>
    </row>
    <row r="6191" spans="94:95" ht="14.5" x14ac:dyDescent="0.3">
      <c r="CP6191" s="380">
        <v>414105</v>
      </c>
      <c r="CQ6191" s="380" t="s">
        <v>141666</v>
      </c>
    </row>
    <row r="6192" spans="94:95" ht="14.5" x14ac:dyDescent="0.3">
      <c r="CP6192" s="380">
        <v>414106</v>
      </c>
      <c r="CQ6192" s="380" t="s">
        <v>141666</v>
      </c>
    </row>
    <row r="6193" spans="94:95" ht="14.5" x14ac:dyDescent="0.3">
      <c r="CP6193" s="380">
        <v>414110</v>
      </c>
      <c r="CQ6193" s="380" t="s">
        <v>141666</v>
      </c>
    </row>
    <row r="6194" spans="94:95" ht="14.5" x14ac:dyDescent="0.3">
      <c r="CP6194" s="380">
        <v>414111</v>
      </c>
      <c r="CQ6194" s="380" t="s">
        <v>141666</v>
      </c>
    </row>
    <row r="6195" spans="94:95" ht="14.5" x14ac:dyDescent="0.3">
      <c r="CP6195" s="380">
        <v>414113</v>
      </c>
      <c r="CQ6195" s="380" t="s">
        <v>141666</v>
      </c>
    </row>
    <row r="6196" spans="94:95" ht="14.5" x14ac:dyDescent="0.3">
      <c r="CP6196" s="380">
        <v>414201</v>
      </c>
      <c r="CQ6196" s="380" t="s">
        <v>141666</v>
      </c>
    </row>
    <row r="6197" spans="94:95" ht="14.5" x14ac:dyDescent="0.3">
      <c r="CP6197" s="380">
        <v>414202</v>
      </c>
      <c r="CQ6197" s="380" t="s">
        <v>141666</v>
      </c>
    </row>
    <row r="6198" spans="94:95" ht="14.5" x14ac:dyDescent="0.3">
      <c r="CP6198" s="380">
        <v>414203</v>
      </c>
      <c r="CQ6198" s="380" t="s">
        <v>141666</v>
      </c>
    </row>
    <row r="6199" spans="94:95" ht="14.5" x14ac:dyDescent="0.3">
      <c r="CP6199" s="380">
        <v>414204</v>
      </c>
      <c r="CQ6199" s="380" t="s">
        <v>141666</v>
      </c>
    </row>
    <row r="6200" spans="94:95" ht="14.5" x14ac:dyDescent="0.3">
      <c r="CP6200" s="380">
        <v>414205</v>
      </c>
      <c r="CQ6200" s="380" t="s">
        <v>141666</v>
      </c>
    </row>
    <row r="6201" spans="94:95" ht="14.5" x14ac:dyDescent="0.3">
      <c r="CP6201" s="380">
        <v>414208</v>
      </c>
      <c r="CQ6201" s="380" t="s">
        <v>141666</v>
      </c>
    </row>
    <row r="6202" spans="94:95" ht="14.5" x14ac:dyDescent="0.3">
      <c r="CP6202" s="380">
        <v>414301</v>
      </c>
      <c r="CQ6202" s="380" t="s">
        <v>141666</v>
      </c>
    </row>
    <row r="6203" spans="94:95" ht="14.5" x14ac:dyDescent="0.3">
      <c r="CP6203" s="380">
        <v>414302</v>
      </c>
      <c r="CQ6203" s="380" t="s">
        <v>141666</v>
      </c>
    </row>
    <row r="6204" spans="94:95" ht="14.5" x14ac:dyDescent="0.3">
      <c r="CP6204" s="380">
        <v>414303</v>
      </c>
      <c r="CQ6204" s="380" t="s">
        <v>141666</v>
      </c>
    </row>
    <row r="6205" spans="94:95" ht="14.5" x14ac:dyDescent="0.3">
      <c r="CP6205" s="380">
        <v>414304</v>
      </c>
      <c r="CQ6205" s="380" t="s">
        <v>141666</v>
      </c>
    </row>
    <row r="6206" spans="94:95" ht="14.5" x14ac:dyDescent="0.3">
      <c r="CP6206" s="380">
        <v>414305</v>
      </c>
      <c r="CQ6206" s="380" t="s">
        <v>141666</v>
      </c>
    </row>
    <row r="6207" spans="94:95" ht="14.5" x14ac:dyDescent="0.3">
      <c r="CP6207" s="380">
        <v>414306</v>
      </c>
      <c r="CQ6207" s="380" t="s">
        <v>141666</v>
      </c>
    </row>
    <row r="6208" spans="94:95" ht="14.5" x14ac:dyDescent="0.3">
      <c r="CP6208" s="380">
        <v>414401</v>
      </c>
      <c r="CQ6208" s="380" t="s">
        <v>141666</v>
      </c>
    </row>
    <row r="6209" spans="94:95" ht="14.5" x14ac:dyDescent="0.3">
      <c r="CP6209" s="380">
        <v>414402</v>
      </c>
      <c r="CQ6209" s="380" t="s">
        <v>141666</v>
      </c>
    </row>
    <row r="6210" spans="94:95" ht="14.5" x14ac:dyDescent="0.3">
      <c r="CP6210" s="380">
        <v>414403</v>
      </c>
      <c r="CQ6210" s="380" t="s">
        <v>141666</v>
      </c>
    </row>
    <row r="6211" spans="94:95" ht="14.5" x14ac:dyDescent="0.3">
      <c r="CP6211" s="380">
        <v>414501</v>
      </c>
      <c r="CQ6211" s="380" t="s">
        <v>141666</v>
      </c>
    </row>
    <row r="6212" spans="94:95" ht="14.5" x14ac:dyDescent="0.3">
      <c r="CP6212" s="380">
        <v>414502</v>
      </c>
      <c r="CQ6212" s="380" t="s">
        <v>141666</v>
      </c>
    </row>
    <row r="6213" spans="94:95" ht="14.5" x14ac:dyDescent="0.3">
      <c r="CP6213" s="380">
        <v>414503</v>
      </c>
      <c r="CQ6213" s="380" t="s">
        <v>141666</v>
      </c>
    </row>
    <row r="6214" spans="94:95" ht="14.5" x14ac:dyDescent="0.3">
      <c r="CP6214" s="380">
        <v>414504</v>
      </c>
      <c r="CQ6214" s="380" t="s">
        <v>141666</v>
      </c>
    </row>
    <row r="6215" spans="94:95" ht="14.5" x14ac:dyDescent="0.3">
      <c r="CP6215" s="380">
        <v>414505</v>
      </c>
      <c r="CQ6215" s="380" t="s">
        <v>141666</v>
      </c>
    </row>
    <row r="6216" spans="94:95" ht="14.5" x14ac:dyDescent="0.3">
      <c r="CP6216" s="380">
        <v>414601</v>
      </c>
      <c r="CQ6216" s="380" t="s">
        <v>141666</v>
      </c>
    </row>
    <row r="6217" spans="94:95" ht="14.5" x14ac:dyDescent="0.3">
      <c r="CP6217" s="380">
        <v>414602</v>
      </c>
      <c r="CQ6217" s="380" t="s">
        <v>141666</v>
      </c>
    </row>
    <row r="6218" spans="94:95" ht="14.5" x14ac:dyDescent="0.3">
      <c r="CP6218" s="380">
        <v>414603</v>
      </c>
      <c r="CQ6218" s="380" t="s">
        <v>141666</v>
      </c>
    </row>
    <row r="6219" spans="94:95" ht="14.5" x14ac:dyDescent="0.3">
      <c r="CP6219" s="380">
        <v>414604</v>
      </c>
      <c r="CQ6219" s="380" t="s">
        <v>141666</v>
      </c>
    </row>
    <row r="6220" spans="94:95" ht="14.5" x14ac:dyDescent="0.3">
      <c r="CP6220" s="380">
        <v>414605</v>
      </c>
      <c r="CQ6220" s="380" t="s">
        <v>141666</v>
      </c>
    </row>
    <row r="6221" spans="94:95" ht="14.5" x14ac:dyDescent="0.3">
      <c r="CP6221" s="380">
        <v>414606</v>
      </c>
      <c r="CQ6221" s="380" t="s">
        <v>141666</v>
      </c>
    </row>
    <row r="6222" spans="94:95" ht="14.5" x14ac:dyDescent="0.3">
      <c r="CP6222" s="380">
        <v>414607</v>
      </c>
      <c r="CQ6222" s="380" t="s">
        <v>141666</v>
      </c>
    </row>
    <row r="6223" spans="94:95" ht="14.5" x14ac:dyDescent="0.3">
      <c r="CP6223" s="380">
        <v>414609</v>
      </c>
      <c r="CQ6223" s="380" t="s">
        <v>141666</v>
      </c>
    </row>
    <row r="6224" spans="94:95" ht="14.5" x14ac:dyDescent="0.3">
      <c r="CP6224" s="380">
        <v>414701</v>
      </c>
      <c r="CQ6224" s="380" t="s">
        <v>141666</v>
      </c>
    </row>
    <row r="6225" spans="94:95" ht="14.5" x14ac:dyDescent="0.3">
      <c r="CP6225" s="380">
        <v>415001</v>
      </c>
      <c r="CQ6225" s="380" t="s">
        <v>141666</v>
      </c>
    </row>
    <row r="6226" spans="94:95" ht="14.5" x14ac:dyDescent="0.3">
      <c r="CP6226" s="380">
        <v>415002</v>
      </c>
      <c r="CQ6226" s="380" t="s">
        <v>141666</v>
      </c>
    </row>
    <row r="6227" spans="94:95" ht="14.5" x14ac:dyDescent="0.3">
      <c r="CP6227" s="380">
        <v>415003</v>
      </c>
      <c r="CQ6227" s="380" t="s">
        <v>141666</v>
      </c>
    </row>
    <row r="6228" spans="94:95" ht="14.5" x14ac:dyDescent="0.3">
      <c r="CP6228" s="380">
        <v>415004</v>
      </c>
      <c r="CQ6228" s="380" t="s">
        <v>141666</v>
      </c>
    </row>
    <row r="6229" spans="94:95" ht="14.5" x14ac:dyDescent="0.3">
      <c r="CP6229" s="380">
        <v>415010</v>
      </c>
      <c r="CQ6229" s="380" t="s">
        <v>141666</v>
      </c>
    </row>
    <row r="6230" spans="94:95" ht="14.5" x14ac:dyDescent="0.3">
      <c r="CP6230" s="380">
        <v>415011</v>
      </c>
      <c r="CQ6230" s="380" t="s">
        <v>141666</v>
      </c>
    </row>
    <row r="6231" spans="94:95" ht="14.5" x14ac:dyDescent="0.3">
      <c r="CP6231" s="380">
        <v>415012</v>
      </c>
      <c r="CQ6231" s="380" t="s">
        <v>141666</v>
      </c>
    </row>
    <row r="6232" spans="94:95" ht="14.5" x14ac:dyDescent="0.3">
      <c r="CP6232" s="380">
        <v>415013</v>
      </c>
      <c r="CQ6232" s="380" t="s">
        <v>141666</v>
      </c>
    </row>
    <row r="6233" spans="94:95" ht="14.5" x14ac:dyDescent="0.3">
      <c r="CP6233" s="380">
        <v>415014</v>
      </c>
      <c r="CQ6233" s="380" t="s">
        <v>141666</v>
      </c>
    </row>
    <row r="6234" spans="94:95" ht="14.5" x14ac:dyDescent="0.3">
      <c r="CP6234" s="380">
        <v>415015</v>
      </c>
      <c r="CQ6234" s="380" t="s">
        <v>141666</v>
      </c>
    </row>
    <row r="6235" spans="94:95" ht="14.5" x14ac:dyDescent="0.3">
      <c r="CP6235" s="380">
        <v>415019</v>
      </c>
      <c r="CQ6235" s="380" t="s">
        <v>141666</v>
      </c>
    </row>
    <row r="6236" spans="94:95" ht="14.5" x14ac:dyDescent="0.3">
      <c r="CP6236" s="380">
        <v>415020</v>
      </c>
      <c r="CQ6236" s="380" t="s">
        <v>141666</v>
      </c>
    </row>
    <row r="6237" spans="94:95" ht="14.5" x14ac:dyDescent="0.3">
      <c r="CP6237" s="380">
        <v>415021</v>
      </c>
      <c r="CQ6237" s="380" t="s">
        <v>141666</v>
      </c>
    </row>
    <row r="6238" spans="94:95" ht="14.5" x14ac:dyDescent="0.3">
      <c r="CP6238" s="380">
        <v>415022</v>
      </c>
      <c r="CQ6238" s="380" t="s">
        <v>141666</v>
      </c>
    </row>
    <row r="6239" spans="94:95" ht="14.5" x14ac:dyDescent="0.3">
      <c r="CP6239" s="380">
        <v>415023</v>
      </c>
      <c r="CQ6239" s="380" t="s">
        <v>141666</v>
      </c>
    </row>
    <row r="6240" spans="94:95" ht="14.5" x14ac:dyDescent="0.3">
      <c r="CP6240" s="380">
        <v>415101</v>
      </c>
      <c r="CQ6240" s="380" t="s">
        <v>141666</v>
      </c>
    </row>
    <row r="6241" spans="94:95" ht="14.5" x14ac:dyDescent="0.3">
      <c r="CP6241" s="380">
        <v>415102</v>
      </c>
      <c r="CQ6241" s="380" t="s">
        <v>141666</v>
      </c>
    </row>
    <row r="6242" spans="94:95" ht="14.5" x14ac:dyDescent="0.3">
      <c r="CP6242" s="380">
        <v>415103</v>
      </c>
      <c r="CQ6242" s="380" t="s">
        <v>141666</v>
      </c>
    </row>
    <row r="6243" spans="94:95" ht="14.5" x14ac:dyDescent="0.3">
      <c r="CP6243" s="380">
        <v>415104</v>
      </c>
      <c r="CQ6243" s="380" t="s">
        <v>141666</v>
      </c>
    </row>
    <row r="6244" spans="94:95" ht="14.5" x14ac:dyDescent="0.3">
      <c r="CP6244" s="380">
        <v>415105</v>
      </c>
      <c r="CQ6244" s="380" t="s">
        <v>141666</v>
      </c>
    </row>
    <row r="6245" spans="94:95" ht="14.5" x14ac:dyDescent="0.3">
      <c r="CP6245" s="380">
        <v>415106</v>
      </c>
      <c r="CQ6245" s="380" t="s">
        <v>141666</v>
      </c>
    </row>
    <row r="6246" spans="94:95" ht="14.5" x14ac:dyDescent="0.3">
      <c r="CP6246" s="380">
        <v>415107</v>
      </c>
      <c r="CQ6246" s="380" t="s">
        <v>141666</v>
      </c>
    </row>
    <row r="6247" spans="94:95" ht="14.5" x14ac:dyDescent="0.3">
      <c r="CP6247" s="380">
        <v>415108</v>
      </c>
      <c r="CQ6247" s="380" t="s">
        <v>141666</v>
      </c>
    </row>
    <row r="6248" spans="94:95" ht="14.5" x14ac:dyDescent="0.3">
      <c r="CP6248" s="380">
        <v>415109</v>
      </c>
      <c r="CQ6248" s="380" t="s">
        <v>141666</v>
      </c>
    </row>
    <row r="6249" spans="94:95" ht="14.5" x14ac:dyDescent="0.3">
      <c r="CP6249" s="380">
        <v>415110</v>
      </c>
      <c r="CQ6249" s="380" t="s">
        <v>141666</v>
      </c>
    </row>
    <row r="6250" spans="94:95" ht="14.5" x14ac:dyDescent="0.3">
      <c r="CP6250" s="380">
        <v>415111</v>
      </c>
      <c r="CQ6250" s="380" t="s">
        <v>141666</v>
      </c>
    </row>
    <row r="6251" spans="94:95" ht="14.5" x14ac:dyDescent="0.3">
      <c r="CP6251" s="380">
        <v>415112</v>
      </c>
      <c r="CQ6251" s="380" t="s">
        <v>141666</v>
      </c>
    </row>
    <row r="6252" spans="94:95" ht="14.5" x14ac:dyDescent="0.3">
      <c r="CP6252" s="380">
        <v>415114</v>
      </c>
      <c r="CQ6252" s="380" t="s">
        <v>141666</v>
      </c>
    </row>
    <row r="6253" spans="94:95" ht="14.5" x14ac:dyDescent="0.3">
      <c r="CP6253" s="380">
        <v>415115</v>
      </c>
      <c r="CQ6253" s="380" t="s">
        <v>141666</v>
      </c>
    </row>
    <row r="6254" spans="94:95" ht="14.5" x14ac:dyDescent="0.3">
      <c r="CP6254" s="380">
        <v>415116</v>
      </c>
      <c r="CQ6254" s="380" t="s">
        <v>141666</v>
      </c>
    </row>
    <row r="6255" spans="94:95" ht="14.5" x14ac:dyDescent="0.3">
      <c r="CP6255" s="380">
        <v>415122</v>
      </c>
      <c r="CQ6255" s="380" t="s">
        <v>141666</v>
      </c>
    </row>
    <row r="6256" spans="94:95" ht="14.5" x14ac:dyDescent="0.3">
      <c r="CP6256" s="380">
        <v>415124</v>
      </c>
      <c r="CQ6256" s="380" t="s">
        <v>141666</v>
      </c>
    </row>
    <row r="6257" spans="94:95" ht="14.5" x14ac:dyDescent="0.3">
      <c r="CP6257" s="380">
        <v>415202</v>
      </c>
      <c r="CQ6257" s="380" t="s">
        <v>141666</v>
      </c>
    </row>
    <row r="6258" spans="94:95" ht="14.5" x14ac:dyDescent="0.3">
      <c r="CP6258" s="380">
        <v>415203</v>
      </c>
      <c r="CQ6258" s="380" t="s">
        <v>141666</v>
      </c>
    </row>
    <row r="6259" spans="94:95" ht="14.5" x14ac:dyDescent="0.3">
      <c r="CP6259" s="380">
        <v>415205</v>
      </c>
      <c r="CQ6259" s="380" t="s">
        <v>141666</v>
      </c>
    </row>
    <row r="6260" spans="94:95" ht="14.5" x14ac:dyDescent="0.3">
      <c r="CP6260" s="380">
        <v>415206</v>
      </c>
      <c r="CQ6260" s="380" t="s">
        <v>141666</v>
      </c>
    </row>
    <row r="6261" spans="94:95" ht="14.5" x14ac:dyDescent="0.3">
      <c r="CP6261" s="380">
        <v>415207</v>
      </c>
      <c r="CQ6261" s="380" t="s">
        <v>141666</v>
      </c>
    </row>
    <row r="6262" spans="94:95" ht="14.5" x14ac:dyDescent="0.3">
      <c r="CP6262" s="380">
        <v>415208</v>
      </c>
      <c r="CQ6262" s="380" t="s">
        <v>141666</v>
      </c>
    </row>
    <row r="6263" spans="94:95" ht="14.5" x14ac:dyDescent="0.3">
      <c r="CP6263" s="380">
        <v>415209</v>
      </c>
      <c r="CQ6263" s="380" t="s">
        <v>141666</v>
      </c>
    </row>
    <row r="6264" spans="94:95" ht="14.5" x14ac:dyDescent="0.3">
      <c r="CP6264" s="380">
        <v>415211</v>
      </c>
      <c r="CQ6264" s="380" t="s">
        <v>141666</v>
      </c>
    </row>
    <row r="6265" spans="94:95" ht="14.5" x14ac:dyDescent="0.3">
      <c r="CP6265" s="380">
        <v>415212</v>
      </c>
      <c r="CQ6265" s="380" t="s">
        <v>141666</v>
      </c>
    </row>
    <row r="6266" spans="94:95" ht="14.5" x14ac:dyDescent="0.3">
      <c r="CP6266" s="380">
        <v>415213</v>
      </c>
      <c r="CQ6266" s="380" t="s">
        <v>141666</v>
      </c>
    </row>
    <row r="6267" spans="94:95" ht="14.5" x14ac:dyDescent="0.3">
      <c r="CP6267" s="380">
        <v>415214</v>
      </c>
      <c r="CQ6267" s="380" t="s">
        <v>141666</v>
      </c>
    </row>
    <row r="6268" spans="94:95" ht="14.5" x14ac:dyDescent="0.3">
      <c r="CP6268" s="380">
        <v>415301</v>
      </c>
      <c r="CQ6268" s="380" t="s">
        <v>141666</v>
      </c>
    </row>
    <row r="6269" spans="94:95" ht="14.5" x14ac:dyDescent="0.3">
      <c r="CP6269" s="380">
        <v>415302</v>
      </c>
      <c r="CQ6269" s="380" t="s">
        <v>141666</v>
      </c>
    </row>
    <row r="6270" spans="94:95" ht="14.5" x14ac:dyDescent="0.3">
      <c r="CP6270" s="380">
        <v>415303</v>
      </c>
      <c r="CQ6270" s="380" t="s">
        <v>141666</v>
      </c>
    </row>
    <row r="6271" spans="94:95" ht="14.5" x14ac:dyDescent="0.3">
      <c r="CP6271" s="380">
        <v>415304</v>
      </c>
      <c r="CQ6271" s="380" t="s">
        <v>141666</v>
      </c>
    </row>
    <row r="6272" spans="94:95" ht="14.5" x14ac:dyDescent="0.3">
      <c r="CP6272" s="380">
        <v>415305</v>
      </c>
      <c r="CQ6272" s="380" t="s">
        <v>141666</v>
      </c>
    </row>
    <row r="6273" spans="94:95" ht="14.5" x14ac:dyDescent="0.3">
      <c r="CP6273" s="380">
        <v>415306</v>
      </c>
      <c r="CQ6273" s="380" t="s">
        <v>141666</v>
      </c>
    </row>
    <row r="6274" spans="94:95" ht="14.5" x14ac:dyDescent="0.3">
      <c r="CP6274" s="380">
        <v>415307</v>
      </c>
      <c r="CQ6274" s="380" t="s">
        <v>141666</v>
      </c>
    </row>
    <row r="6275" spans="94:95" ht="14.5" x14ac:dyDescent="0.3">
      <c r="CP6275" s="380">
        <v>415308</v>
      </c>
      <c r="CQ6275" s="380" t="s">
        <v>141666</v>
      </c>
    </row>
    <row r="6276" spans="94:95" ht="14.5" x14ac:dyDescent="0.3">
      <c r="CP6276" s="380">
        <v>415309</v>
      </c>
      <c r="CQ6276" s="380" t="s">
        <v>141666</v>
      </c>
    </row>
    <row r="6277" spans="94:95" ht="14.5" x14ac:dyDescent="0.3">
      <c r="CP6277" s="380">
        <v>415310</v>
      </c>
      <c r="CQ6277" s="380" t="s">
        <v>141666</v>
      </c>
    </row>
    <row r="6278" spans="94:95" ht="14.5" x14ac:dyDescent="0.3">
      <c r="CP6278" s="380">
        <v>415311</v>
      </c>
      <c r="CQ6278" s="380" t="s">
        <v>141666</v>
      </c>
    </row>
    <row r="6279" spans="94:95" ht="14.5" x14ac:dyDescent="0.3">
      <c r="CP6279" s="380">
        <v>415312</v>
      </c>
      <c r="CQ6279" s="380" t="s">
        <v>141666</v>
      </c>
    </row>
    <row r="6280" spans="94:95" ht="14.5" x14ac:dyDescent="0.3">
      <c r="CP6280" s="380">
        <v>415313</v>
      </c>
      <c r="CQ6280" s="380" t="s">
        <v>141666</v>
      </c>
    </row>
    <row r="6281" spans="94:95" ht="14.5" x14ac:dyDescent="0.3">
      <c r="CP6281" s="380">
        <v>415315</v>
      </c>
      <c r="CQ6281" s="380" t="s">
        <v>141666</v>
      </c>
    </row>
    <row r="6282" spans="94:95" ht="14.5" x14ac:dyDescent="0.3">
      <c r="CP6282" s="380">
        <v>415401</v>
      </c>
      <c r="CQ6282" s="380" t="s">
        <v>141666</v>
      </c>
    </row>
    <row r="6283" spans="94:95" ht="14.5" x14ac:dyDescent="0.3">
      <c r="CP6283" s="380">
        <v>415402</v>
      </c>
      <c r="CQ6283" s="380" t="s">
        <v>141666</v>
      </c>
    </row>
    <row r="6284" spans="94:95" ht="14.5" x14ac:dyDescent="0.3">
      <c r="CP6284" s="380">
        <v>415403</v>
      </c>
      <c r="CQ6284" s="380" t="s">
        <v>141666</v>
      </c>
    </row>
    <row r="6285" spans="94:95" ht="14.5" x14ac:dyDescent="0.3">
      <c r="CP6285" s="380">
        <v>415404</v>
      </c>
      <c r="CQ6285" s="380" t="s">
        <v>141666</v>
      </c>
    </row>
    <row r="6286" spans="94:95" ht="14.5" x14ac:dyDescent="0.3">
      <c r="CP6286" s="380">
        <v>415405</v>
      </c>
      <c r="CQ6286" s="380" t="s">
        <v>141666</v>
      </c>
    </row>
    <row r="6287" spans="94:95" ht="14.5" x14ac:dyDescent="0.3">
      <c r="CP6287" s="380">
        <v>415406</v>
      </c>
      <c r="CQ6287" s="380" t="s">
        <v>141666</v>
      </c>
    </row>
    <row r="6288" spans="94:95" ht="14.5" x14ac:dyDescent="0.3">
      <c r="CP6288" s="380">
        <v>415407</v>
      </c>
      <c r="CQ6288" s="380" t="s">
        <v>141666</v>
      </c>
    </row>
    <row r="6289" spans="94:95" ht="14.5" x14ac:dyDescent="0.3">
      <c r="CP6289" s="380">
        <v>415408</v>
      </c>
      <c r="CQ6289" s="380" t="s">
        <v>141666</v>
      </c>
    </row>
    <row r="6290" spans="94:95" ht="14.5" x14ac:dyDescent="0.3">
      <c r="CP6290" s="380">
        <v>415409</v>
      </c>
      <c r="CQ6290" s="380" t="s">
        <v>141666</v>
      </c>
    </row>
    <row r="6291" spans="94:95" ht="14.5" x14ac:dyDescent="0.3">
      <c r="CP6291" s="380">
        <v>415410</v>
      </c>
      <c r="CQ6291" s="380" t="s">
        <v>141666</v>
      </c>
    </row>
    <row r="6292" spans="94:95" ht="14.5" x14ac:dyDescent="0.3">
      <c r="CP6292" s="380">
        <v>415411</v>
      </c>
      <c r="CQ6292" s="380" t="s">
        <v>141666</v>
      </c>
    </row>
    <row r="6293" spans="94:95" ht="14.5" x14ac:dyDescent="0.3">
      <c r="CP6293" s="380">
        <v>415412</v>
      </c>
      <c r="CQ6293" s="380" t="s">
        <v>141666</v>
      </c>
    </row>
    <row r="6294" spans="94:95" ht="14.5" x14ac:dyDescent="0.3">
      <c r="CP6294" s="380">
        <v>415413</v>
      </c>
      <c r="CQ6294" s="380" t="s">
        <v>141666</v>
      </c>
    </row>
    <row r="6295" spans="94:95" ht="14.5" x14ac:dyDescent="0.3">
      <c r="CP6295" s="380">
        <v>415414</v>
      </c>
      <c r="CQ6295" s="380" t="s">
        <v>141666</v>
      </c>
    </row>
    <row r="6296" spans="94:95" ht="14.5" x14ac:dyDescent="0.3">
      <c r="CP6296" s="380">
        <v>415415</v>
      </c>
      <c r="CQ6296" s="380" t="s">
        <v>141666</v>
      </c>
    </row>
    <row r="6297" spans="94:95" ht="14.5" x14ac:dyDescent="0.3">
      <c r="CP6297" s="380">
        <v>415501</v>
      </c>
      <c r="CQ6297" s="380" t="s">
        <v>141666</v>
      </c>
    </row>
    <row r="6298" spans="94:95" ht="14.5" x14ac:dyDescent="0.3">
      <c r="CP6298" s="380">
        <v>415502</v>
      </c>
      <c r="CQ6298" s="380" t="s">
        <v>141666</v>
      </c>
    </row>
    <row r="6299" spans="94:95" ht="14.5" x14ac:dyDescent="0.3">
      <c r="CP6299" s="380">
        <v>415503</v>
      </c>
      <c r="CQ6299" s="380" t="s">
        <v>141666</v>
      </c>
    </row>
    <row r="6300" spans="94:95" ht="14.5" x14ac:dyDescent="0.3">
      <c r="CP6300" s="380">
        <v>415504</v>
      </c>
      <c r="CQ6300" s="380" t="s">
        <v>141666</v>
      </c>
    </row>
    <row r="6301" spans="94:95" ht="14.5" x14ac:dyDescent="0.3">
      <c r="CP6301" s="380">
        <v>415505</v>
      </c>
      <c r="CQ6301" s="380" t="s">
        <v>141666</v>
      </c>
    </row>
    <row r="6302" spans="94:95" ht="14.5" x14ac:dyDescent="0.3">
      <c r="CP6302" s="380">
        <v>415506</v>
      </c>
      <c r="CQ6302" s="380" t="s">
        <v>141666</v>
      </c>
    </row>
    <row r="6303" spans="94:95" ht="14.5" x14ac:dyDescent="0.3">
      <c r="CP6303" s="380">
        <v>415507</v>
      </c>
      <c r="CQ6303" s="380" t="s">
        <v>141666</v>
      </c>
    </row>
    <row r="6304" spans="94:95" ht="14.5" x14ac:dyDescent="0.3">
      <c r="CP6304" s="380">
        <v>415508</v>
      </c>
      <c r="CQ6304" s="380" t="s">
        <v>141666</v>
      </c>
    </row>
    <row r="6305" spans="94:95" ht="14.5" x14ac:dyDescent="0.3">
      <c r="CP6305" s="380">
        <v>415509</v>
      </c>
      <c r="CQ6305" s="380" t="s">
        <v>141666</v>
      </c>
    </row>
    <row r="6306" spans="94:95" ht="14.5" x14ac:dyDescent="0.3">
      <c r="CP6306" s="380">
        <v>415510</v>
      </c>
      <c r="CQ6306" s="380" t="s">
        <v>141666</v>
      </c>
    </row>
    <row r="6307" spans="94:95" ht="14.5" x14ac:dyDescent="0.3">
      <c r="CP6307" s="380">
        <v>415511</v>
      </c>
      <c r="CQ6307" s="380" t="s">
        <v>141666</v>
      </c>
    </row>
    <row r="6308" spans="94:95" ht="14.5" x14ac:dyDescent="0.3">
      <c r="CP6308" s="380">
        <v>415512</v>
      </c>
      <c r="CQ6308" s="380" t="s">
        <v>141666</v>
      </c>
    </row>
    <row r="6309" spans="94:95" ht="14.5" x14ac:dyDescent="0.3">
      <c r="CP6309" s="380">
        <v>415513</v>
      </c>
      <c r="CQ6309" s="380" t="s">
        <v>141666</v>
      </c>
    </row>
    <row r="6310" spans="94:95" ht="14.5" x14ac:dyDescent="0.3">
      <c r="CP6310" s="380">
        <v>415514</v>
      </c>
      <c r="CQ6310" s="380" t="s">
        <v>141666</v>
      </c>
    </row>
    <row r="6311" spans="94:95" ht="14.5" x14ac:dyDescent="0.3">
      <c r="CP6311" s="380">
        <v>415515</v>
      </c>
      <c r="CQ6311" s="380" t="s">
        <v>141666</v>
      </c>
    </row>
    <row r="6312" spans="94:95" ht="14.5" x14ac:dyDescent="0.3">
      <c r="CP6312" s="380">
        <v>415516</v>
      </c>
      <c r="CQ6312" s="380" t="s">
        <v>141666</v>
      </c>
    </row>
    <row r="6313" spans="94:95" ht="14.5" x14ac:dyDescent="0.3">
      <c r="CP6313" s="380">
        <v>415517</v>
      </c>
      <c r="CQ6313" s="380" t="s">
        <v>141666</v>
      </c>
    </row>
    <row r="6314" spans="94:95" ht="14.5" x14ac:dyDescent="0.3">
      <c r="CP6314" s="380">
        <v>415518</v>
      </c>
      <c r="CQ6314" s="380" t="s">
        <v>141666</v>
      </c>
    </row>
    <row r="6315" spans="94:95" ht="14.5" x14ac:dyDescent="0.3">
      <c r="CP6315" s="380">
        <v>415519</v>
      </c>
      <c r="CQ6315" s="380" t="s">
        <v>141666</v>
      </c>
    </row>
    <row r="6316" spans="94:95" ht="14.5" x14ac:dyDescent="0.3">
      <c r="CP6316" s="380">
        <v>415520</v>
      </c>
      <c r="CQ6316" s="380" t="s">
        <v>141666</v>
      </c>
    </row>
    <row r="6317" spans="94:95" ht="14.5" x14ac:dyDescent="0.3">
      <c r="CP6317" s="380">
        <v>415521</v>
      </c>
      <c r="CQ6317" s="380" t="s">
        <v>141666</v>
      </c>
    </row>
    <row r="6318" spans="94:95" ht="14.5" x14ac:dyDescent="0.3">
      <c r="CP6318" s="380">
        <v>415522</v>
      </c>
      <c r="CQ6318" s="380" t="s">
        <v>141666</v>
      </c>
    </row>
    <row r="6319" spans="94:95" ht="14.5" x14ac:dyDescent="0.3">
      <c r="CP6319" s="380">
        <v>415523</v>
      </c>
      <c r="CQ6319" s="380" t="s">
        <v>141666</v>
      </c>
    </row>
    <row r="6320" spans="94:95" ht="14.5" x14ac:dyDescent="0.3">
      <c r="CP6320" s="380">
        <v>415524</v>
      </c>
      <c r="CQ6320" s="380" t="s">
        <v>141666</v>
      </c>
    </row>
    <row r="6321" spans="94:95" ht="14.5" x14ac:dyDescent="0.3">
      <c r="CP6321" s="380">
        <v>415525</v>
      </c>
      <c r="CQ6321" s="380" t="s">
        <v>141666</v>
      </c>
    </row>
    <row r="6322" spans="94:95" ht="14.5" x14ac:dyDescent="0.3">
      <c r="CP6322" s="380">
        <v>415526</v>
      </c>
      <c r="CQ6322" s="380" t="s">
        <v>141666</v>
      </c>
    </row>
    <row r="6323" spans="94:95" ht="14.5" x14ac:dyDescent="0.3">
      <c r="CP6323" s="380">
        <v>415527</v>
      </c>
      <c r="CQ6323" s="380" t="s">
        <v>141666</v>
      </c>
    </row>
    <row r="6324" spans="94:95" ht="14.5" x14ac:dyDescent="0.3">
      <c r="CP6324" s="380">
        <v>415528</v>
      </c>
      <c r="CQ6324" s="380" t="s">
        <v>141666</v>
      </c>
    </row>
    <row r="6325" spans="94:95" ht="14.5" x14ac:dyDescent="0.3">
      <c r="CP6325" s="380">
        <v>415530</v>
      </c>
      <c r="CQ6325" s="380" t="s">
        <v>141666</v>
      </c>
    </row>
    <row r="6326" spans="94:95" ht="14.5" x14ac:dyDescent="0.3">
      <c r="CP6326" s="380">
        <v>415536</v>
      </c>
      <c r="CQ6326" s="380" t="s">
        <v>141666</v>
      </c>
    </row>
    <row r="6327" spans="94:95" ht="14.5" x14ac:dyDescent="0.3">
      <c r="CP6327" s="380">
        <v>415537</v>
      </c>
      <c r="CQ6327" s="380" t="s">
        <v>141666</v>
      </c>
    </row>
    <row r="6328" spans="94:95" ht="14.5" x14ac:dyDescent="0.3">
      <c r="CP6328" s="380">
        <v>415538</v>
      </c>
      <c r="CQ6328" s="380" t="s">
        <v>141666</v>
      </c>
    </row>
    <row r="6329" spans="94:95" ht="14.5" x14ac:dyDescent="0.3">
      <c r="CP6329" s="380">
        <v>415539</v>
      </c>
      <c r="CQ6329" s="380" t="s">
        <v>141666</v>
      </c>
    </row>
    <row r="6330" spans="94:95" ht="14.5" x14ac:dyDescent="0.3">
      <c r="CP6330" s="380">
        <v>415540</v>
      </c>
      <c r="CQ6330" s="380" t="s">
        <v>141666</v>
      </c>
    </row>
    <row r="6331" spans="94:95" ht="14.5" x14ac:dyDescent="0.3">
      <c r="CP6331" s="380">
        <v>415601</v>
      </c>
      <c r="CQ6331" s="380" t="s">
        <v>141666</v>
      </c>
    </row>
    <row r="6332" spans="94:95" ht="14.5" x14ac:dyDescent="0.3">
      <c r="CP6332" s="380">
        <v>415602</v>
      </c>
      <c r="CQ6332" s="380" t="s">
        <v>141666</v>
      </c>
    </row>
    <row r="6333" spans="94:95" ht="14.5" x14ac:dyDescent="0.3">
      <c r="CP6333" s="380">
        <v>415603</v>
      </c>
      <c r="CQ6333" s="380" t="s">
        <v>141666</v>
      </c>
    </row>
    <row r="6334" spans="94:95" ht="14.5" x14ac:dyDescent="0.3">
      <c r="CP6334" s="380">
        <v>415604</v>
      </c>
      <c r="CQ6334" s="380" t="s">
        <v>141666</v>
      </c>
    </row>
    <row r="6335" spans="94:95" ht="14.5" x14ac:dyDescent="0.3">
      <c r="CP6335" s="380">
        <v>415605</v>
      </c>
      <c r="CQ6335" s="380" t="s">
        <v>141666</v>
      </c>
    </row>
    <row r="6336" spans="94:95" ht="14.5" x14ac:dyDescent="0.3">
      <c r="CP6336" s="380">
        <v>415606</v>
      </c>
      <c r="CQ6336" s="380" t="s">
        <v>141666</v>
      </c>
    </row>
    <row r="6337" spans="94:95" ht="14.5" x14ac:dyDescent="0.3">
      <c r="CP6337" s="380">
        <v>415607</v>
      </c>
      <c r="CQ6337" s="380" t="s">
        <v>141666</v>
      </c>
    </row>
    <row r="6338" spans="94:95" ht="14.5" x14ac:dyDescent="0.3">
      <c r="CP6338" s="380">
        <v>415608</v>
      </c>
      <c r="CQ6338" s="380" t="s">
        <v>141666</v>
      </c>
    </row>
    <row r="6339" spans="94:95" ht="14.5" x14ac:dyDescent="0.3">
      <c r="CP6339" s="380">
        <v>415609</v>
      </c>
      <c r="CQ6339" s="380" t="s">
        <v>141666</v>
      </c>
    </row>
    <row r="6340" spans="94:95" ht="14.5" x14ac:dyDescent="0.3">
      <c r="CP6340" s="380">
        <v>415610</v>
      </c>
      <c r="CQ6340" s="380" t="s">
        <v>141666</v>
      </c>
    </row>
    <row r="6341" spans="94:95" ht="14.5" x14ac:dyDescent="0.3">
      <c r="CP6341" s="380">
        <v>415611</v>
      </c>
      <c r="CQ6341" s="380" t="s">
        <v>141666</v>
      </c>
    </row>
    <row r="6342" spans="94:95" ht="14.5" x14ac:dyDescent="0.3">
      <c r="CP6342" s="380">
        <v>415612</v>
      </c>
      <c r="CQ6342" s="380" t="s">
        <v>141666</v>
      </c>
    </row>
    <row r="6343" spans="94:95" ht="14.5" x14ac:dyDescent="0.3">
      <c r="CP6343" s="380">
        <v>415613</v>
      </c>
      <c r="CQ6343" s="380" t="s">
        <v>141666</v>
      </c>
    </row>
    <row r="6344" spans="94:95" ht="14.5" x14ac:dyDescent="0.3">
      <c r="CP6344" s="380">
        <v>415614</v>
      </c>
      <c r="CQ6344" s="380" t="s">
        <v>141666</v>
      </c>
    </row>
    <row r="6345" spans="94:95" ht="14.5" x14ac:dyDescent="0.3">
      <c r="CP6345" s="380">
        <v>415615</v>
      </c>
      <c r="CQ6345" s="380" t="s">
        <v>141666</v>
      </c>
    </row>
    <row r="6346" spans="94:95" ht="14.5" x14ac:dyDescent="0.3">
      <c r="CP6346" s="380">
        <v>415616</v>
      </c>
      <c r="CQ6346" s="380" t="s">
        <v>141666</v>
      </c>
    </row>
    <row r="6347" spans="94:95" ht="14.5" x14ac:dyDescent="0.3">
      <c r="CP6347" s="380">
        <v>415617</v>
      </c>
      <c r="CQ6347" s="380" t="s">
        <v>141666</v>
      </c>
    </row>
    <row r="6348" spans="94:95" ht="14.5" x14ac:dyDescent="0.3">
      <c r="CP6348" s="380">
        <v>415619</v>
      </c>
      <c r="CQ6348" s="380" t="s">
        <v>141666</v>
      </c>
    </row>
    <row r="6349" spans="94:95" ht="14.5" x14ac:dyDescent="0.3">
      <c r="CP6349" s="380">
        <v>415620</v>
      </c>
      <c r="CQ6349" s="380" t="s">
        <v>141666</v>
      </c>
    </row>
    <row r="6350" spans="94:95" ht="14.5" x14ac:dyDescent="0.3">
      <c r="CP6350" s="380">
        <v>415621</v>
      </c>
      <c r="CQ6350" s="380" t="s">
        <v>141666</v>
      </c>
    </row>
    <row r="6351" spans="94:95" ht="14.5" x14ac:dyDescent="0.3">
      <c r="CP6351" s="380">
        <v>415626</v>
      </c>
      <c r="CQ6351" s="380" t="s">
        <v>141666</v>
      </c>
    </row>
    <row r="6352" spans="94:95" ht="14.5" x14ac:dyDescent="0.3">
      <c r="CP6352" s="380">
        <v>415628</v>
      </c>
      <c r="CQ6352" s="380" t="s">
        <v>141666</v>
      </c>
    </row>
    <row r="6353" spans="94:95" ht="14.5" x14ac:dyDescent="0.3">
      <c r="CP6353" s="380">
        <v>415629</v>
      </c>
      <c r="CQ6353" s="380" t="s">
        <v>141666</v>
      </c>
    </row>
    <row r="6354" spans="94:95" ht="14.5" x14ac:dyDescent="0.3">
      <c r="CP6354" s="380">
        <v>415634</v>
      </c>
      <c r="CQ6354" s="380" t="s">
        <v>141666</v>
      </c>
    </row>
    <row r="6355" spans="94:95" ht="14.5" x14ac:dyDescent="0.3">
      <c r="CP6355" s="380">
        <v>415637</v>
      </c>
      <c r="CQ6355" s="380" t="s">
        <v>141666</v>
      </c>
    </row>
    <row r="6356" spans="94:95" ht="14.5" x14ac:dyDescent="0.3">
      <c r="CP6356" s="380">
        <v>415639</v>
      </c>
      <c r="CQ6356" s="380" t="s">
        <v>141666</v>
      </c>
    </row>
    <row r="6357" spans="94:95" ht="14.5" x14ac:dyDescent="0.3">
      <c r="CP6357" s="380">
        <v>415640</v>
      </c>
      <c r="CQ6357" s="380" t="s">
        <v>141666</v>
      </c>
    </row>
    <row r="6358" spans="94:95" ht="14.5" x14ac:dyDescent="0.3">
      <c r="CP6358" s="380">
        <v>415641</v>
      </c>
      <c r="CQ6358" s="380" t="s">
        <v>141666</v>
      </c>
    </row>
    <row r="6359" spans="94:95" ht="14.5" x14ac:dyDescent="0.3">
      <c r="CP6359" s="380">
        <v>415643</v>
      </c>
      <c r="CQ6359" s="380" t="s">
        <v>141666</v>
      </c>
    </row>
    <row r="6360" spans="94:95" ht="14.5" x14ac:dyDescent="0.3">
      <c r="CP6360" s="380">
        <v>415701</v>
      </c>
      <c r="CQ6360" s="380" t="s">
        <v>141666</v>
      </c>
    </row>
    <row r="6361" spans="94:95" ht="14.5" x14ac:dyDescent="0.3">
      <c r="CP6361" s="380">
        <v>415702</v>
      </c>
      <c r="CQ6361" s="380" t="s">
        <v>141666</v>
      </c>
    </row>
    <row r="6362" spans="94:95" ht="14.5" x14ac:dyDescent="0.3">
      <c r="CP6362" s="380">
        <v>415703</v>
      </c>
      <c r="CQ6362" s="380" t="s">
        <v>141666</v>
      </c>
    </row>
    <row r="6363" spans="94:95" ht="14.5" x14ac:dyDescent="0.3">
      <c r="CP6363" s="380">
        <v>415705</v>
      </c>
      <c r="CQ6363" s="380" t="s">
        <v>141666</v>
      </c>
    </row>
    <row r="6364" spans="94:95" ht="14.5" x14ac:dyDescent="0.3">
      <c r="CP6364" s="380">
        <v>415706</v>
      </c>
      <c r="CQ6364" s="380" t="s">
        <v>141666</v>
      </c>
    </row>
    <row r="6365" spans="94:95" ht="14.5" x14ac:dyDescent="0.3">
      <c r="CP6365" s="380">
        <v>415708</v>
      </c>
      <c r="CQ6365" s="380" t="s">
        <v>141666</v>
      </c>
    </row>
    <row r="6366" spans="94:95" ht="14.5" x14ac:dyDescent="0.3">
      <c r="CP6366" s="380">
        <v>415709</v>
      </c>
      <c r="CQ6366" s="380" t="s">
        <v>141666</v>
      </c>
    </row>
    <row r="6367" spans="94:95" ht="14.5" x14ac:dyDescent="0.3">
      <c r="CP6367" s="380">
        <v>415710</v>
      </c>
      <c r="CQ6367" s="380" t="s">
        <v>141666</v>
      </c>
    </row>
    <row r="6368" spans="94:95" ht="14.5" x14ac:dyDescent="0.3">
      <c r="CP6368" s="380">
        <v>415711</v>
      </c>
      <c r="CQ6368" s="380" t="s">
        <v>141666</v>
      </c>
    </row>
    <row r="6369" spans="94:95" ht="14.5" x14ac:dyDescent="0.3">
      <c r="CP6369" s="380">
        <v>415712</v>
      </c>
      <c r="CQ6369" s="380" t="s">
        <v>141666</v>
      </c>
    </row>
    <row r="6370" spans="94:95" ht="14.5" x14ac:dyDescent="0.3">
      <c r="CP6370" s="380">
        <v>415713</v>
      </c>
      <c r="CQ6370" s="380" t="s">
        <v>141666</v>
      </c>
    </row>
    <row r="6371" spans="94:95" ht="14.5" x14ac:dyDescent="0.3">
      <c r="CP6371" s="380">
        <v>415714</v>
      </c>
      <c r="CQ6371" s="380" t="s">
        <v>141666</v>
      </c>
    </row>
    <row r="6372" spans="94:95" ht="14.5" x14ac:dyDescent="0.3">
      <c r="CP6372" s="380">
        <v>415715</v>
      </c>
      <c r="CQ6372" s="380" t="s">
        <v>141666</v>
      </c>
    </row>
    <row r="6373" spans="94:95" ht="14.5" x14ac:dyDescent="0.3">
      <c r="CP6373" s="380">
        <v>415716</v>
      </c>
      <c r="CQ6373" s="380" t="s">
        <v>141666</v>
      </c>
    </row>
    <row r="6374" spans="94:95" ht="14.5" x14ac:dyDescent="0.3">
      <c r="CP6374" s="380">
        <v>415717</v>
      </c>
      <c r="CQ6374" s="380" t="s">
        <v>141666</v>
      </c>
    </row>
    <row r="6375" spans="94:95" ht="14.5" x14ac:dyDescent="0.3">
      <c r="CP6375" s="380">
        <v>415718</v>
      </c>
      <c r="CQ6375" s="380" t="s">
        <v>141666</v>
      </c>
    </row>
    <row r="6376" spans="94:95" ht="14.5" x14ac:dyDescent="0.3">
      <c r="CP6376" s="380">
        <v>415719</v>
      </c>
      <c r="CQ6376" s="380" t="s">
        <v>141666</v>
      </c>
    </row>
    <row r="6377" spans="94:95" ht="14.5" x14ac:dyDescent="0.3">
      <c r="CP6377" s="380">
        <v>415720</v>
      </c>
      <c r="CQ6377" s="380" t="s">
        <v>141666</v>
      </c>
    </row>
    <row r="6378" spans="94:95" ht="14.5" x14ac:dyDescent="0.3">
      <c r="CP6378" s="380">
        <v>415722</v>
      </c>
      <c r="CQ6378" s="380" t="s">
        <v>141666</v>
      </c>
    </row>
    <row r="6379" spans="94:95" ht="14.5" x14ac:dyDescent="0.3">
      <c r="CP6379" s="380">
        <v>415724</v>
      </c>
      <c r="CQ6379" s="380" t="s">
        <v>141666</v>
      </c>
    </row>
    <row r="6380" spans="94:95" ht="14.5" x14ac:dyDescent="0.3">
      <c r="CP6380" s="380">
        <v>415726</v>
      </c>
      <c r="CQ6380" s="380" t="s">
        <v>141666</v>
      </c>
    </row>
    <row r="6381" spans="94:95" ht="14.5" x14ac:dyDescent="0.3">
      <c r="CP6381" s="380">
        <v>415727</v>
      </c>
      <c r="CQ6381" s="380" t="s">
        <v>141666</v>
      </c>
    </row>
    <row r="6382" spans="94:95" ht="14.5" x14ac:dyDescent="0.3">
      <c r="CP6382" s="380">
        <v>415728</v>
      </c>
      <c r="CQ6382" s="380" t="s">
        <v>141666</v>
      </c>
    </row>
    <row r="6383" spans="94:95" ht="14.5" x14ac:dyDescent="0.3">
      <c r="CP6383" s="380">
        <v>415729</v>
      </c>
      <c r="CQ6383" s="380" t="s">
        <v>141666</v>
      </c>
    </row>
    <row r="6384" spans="94:95" ht="14.5" x14ac:dyDescent="0.3">
      <c r="CP6384" s="380">
        <v>415730</v>
      </c>
      <c r="CQ6384" s="380" t="s">
        <v>141666</v>
      </c>
    </row>
    <row r="6385" spans="94:95" ht="14.5" x14ac:dyDescent="0.3">
      <c r="CP6385" s="380">
        <v>415801</v>
      </c>
      <c r="CQ6385" s="380" t="s">
        <v>141666</v>
      </c>
    </row>
    <row r="6386" spans="94:95" ht="14.5" x14ac:dyDescent="0.3">
      <c r="CP6386" s="380">
        <v>415802</v>
      </c>
      <c r="CQ6386" s="380" t="s">
        <v>141666</v>
      </c>
    </row>
    <row r="6387" spans="94:95" ht="14.5" x14ac:dyDescent="0.3">
      <c r="CP6387" s="380">
        <v>415803</v>
      </c>
      <c r="CQ6387" s="380" t="s">
        <v>141666</v>
      </c>
    </row>
    <row r="6388" spans="94:95" ht="14.5" x14ac:dyDescent="0.3">
      <c r="CP6388" s="380">
        <v>415804</v>
      </c>
      <c r="CQ6388" s="380" t="s">
        <v>141666</v>
      </c>
    </row>
    <row r="6389" spans="94:95" ht="14.5" x14ac:dyDescent="0.3">
      <c r="CP6389" s="380">
        <v>415805</v>
      </c>
      <c r="CQ6389" s="380" t="s">
        <v>141666</v>
      </c>
    </row>
    <row r="6390" spans="94:95" ht="14.5" x14ac:dyDescent="0.3">
      <c r="CP6390" s="380">
        <v>415806</v>
      </c>
      <c r="CQ6390" s="380" t="s">
        <v>141666</v>
      </c>
    </row>
    <row r="6391" spans="94:95" ht="14.5" x14ac:dyDescent="0.3">
      <c r="CP6391" s="380">
        <v>415807</v>
      </c>
      <c r="CQ6391" s="380" t="s">
        <v>141666</v>
      </c>
    </row>
    <row r="6392" spans="94:95" ht="14.5" x14ac:dyDescent="0.3">
      <c r="CP6392" s="380">
        <v>416001</v>
      </c>
      <c r="CQ6392" s="380" t="s">
        <v>141666</v>
      </c>
    </row>
    <row r="6393" spans="94:95" ht="14.5" x14ac:dyDescent="0.3">
      <c r="CP6393" s="380">
        <v>416002</v>
      </c>
      <c r="CQ6393" s="380" t="s">
        <v>141666</v>
      </c>
    </row>
    <row r="6394" spans="94:95" ht="14.5" x14ac:dyDescent="0.3">
      <c r="CP6394" s="380">
        <v>416003</v>
      </c>
      <c r="CQ6394" s="380" t="s">
        <v>141666</v>
      </c>
    </row>
    <row r="6395" spans="94:95" ht="14.5" x14ac:dyDescent="0.3">
      <c r="CP6395" s="380">
        <v>416004</v>
      </c>
      <c r="CQ6395" s="380" t="s">
        <v>141666</v>
      </c>
    </row>
    <row r="6396" spans="94:95" ht="14.5" x14ac:dyDescent="0.3">
      <c r="CP6396" s="380">
        <v>416005</v>
      </c>
      <c r="CQ6396" s="380" t="s">
        <v>141666</v>
      </c>
    </row>
    <row r="6397" spans="94:95" ht="14.5" x14ac:dyDescent="0.3">
      <c r="CP6397" s="380">
        <v>416006</v>
      </c>
      <c r="CQ6397" s="380" t="s">
        <v>141666</v>
      </c>
    </row>
    <row r="6398" spans="94:95" ht="14.5" x14ac:dyDescent="0.3">
      <c r="CP6398" s="380">
        <v>416007</v>
      </c>
      <c r="CQ6398" s="380" t="s">
        <v>141666</v>
      </c>
    </row>
    <row r="6399" spans="94:95" ht="14.5" x14ac:dyDescent="0.3">
      <c r="CP6399" s="380">
        <v>416008</v>
      </c>
      <c r="CQ6399" s="380" t="s">
        <v>141666</v>
      </c>
    </row>
    <row r="6400" spans="94:95" ht="14.5" x14ac:dyDescent="0.3">
      <c r="CP6400" s="380">
        <v>416010</v>
      </c>
      <c r="CQ6400" s="380" t="s">
        <v>141666</v>
      </c>
    </row>
    <row r="6401" spans="94:95" ht="14.5" x14ac:dyDescent="0.3">
      <c r="CP6401" s="380">
        <v>416011</v>
      </c>
      <c r="CQ6401" s="380" t="s">
        <v>141666</v>
      </c>
    </row>
    <row r="6402" spans="94:95" ht="14.5" x14ac:dyDescent="0.3">
      <c r="CP6402" s="380">
        <v>416012</v>
      </c>
      <c r="CQ6402" s="380" t="s">
        <v>141666</v>
      </c>
    </row>
    <row r="6403" spans="94:95" ht="14.5" x14ac:dyDescent="0.3">
      <c r="CP6403" s="380">
        <v>416013</v>
      </c>
      <c r="CQ6403" s="380" t="s">
        <v>141666</v>
      </c>
    </row>
    <row r="6404" spans="94:95" ht="14.5" x14ac:dyDescent="0.3">
      <c r="CP6404" s="380">
        <v>416101</v>
      </c>
      <c r="CQ6404" s="380" t="s">
        <v>141666</v>
      </c>
    </row>
    <row r="6405" spans="94:95" ht="14.5" x14ac:dyDescent="0.3">
      <c r="CP6405" s="380">
        <v>416102</v>
      </c>
      <c r="CQ6405" s="380" t="s">
        <v>141666</v>
      </c>
    </row>
    <row r="6406" spans="94:95" ht="14.5" x14ac:dyDescent="0.3">
      <c r="CP6406" s="380">
        <v>416103</v>
      </c>
      <c r="CQ6406" s="380" t="s">
        <v>141666</v>
      </c>
    </row>
    <row r="6407" spans="94:95" ht="14.5" x14ac:dyDescent="0.3">
      <c r="CP6407" s="380">
        <v>416104</v>
      </c>
      <c r="CQ6407" s="380" t="s">
        <v>141666</v>
      </c>
    </row>
    <row r="6408" spans="94:95" ht="14.5" x14ac:dyDescent="0.3">
      <c r="CP6408" s="380">
        <v>416105</v>
      </c>
      <c r="CQ6408" s="380" t="s">
        <v>141666</v>
      </c>
    </row>
    <row r="6409" spans="94:95" ht="14.5" x14ac:dyDescent="0.3">
      <c r="CP6409" s="380">
        <v>416106</v>
      </c>
      <c r="CQ6409" s="380" t="s">
        <v>141666</v>
      </c>
    </row>
    <row r="6410" spans="94:95" ht="14.5" x14ac:dyDescent="0.3">
      <c r="CP6410" s="380">
        <v>416107</v>
      </c>
      <c r="CQ6410" s="380" t="s">
        <v>141666</v>
      </c>
    </row>
    <row r="6411" spans="94:95" ht="14.5" x14ac:dyDescent="0.3">
      <c r="CP6411" s="380">
        <v>416108</v>
      </c>
      <c r="CQ6411" s="380" t="s">
        <v>141666</v>
      </c>
    </row>
    <row r="6412" spans="94:95" ht="14.5" x14ac:dyDescent="0.3">
      <c r="CP6412" s="380">
        <v>416109</v>
      </c>
      <c r="CQ6412" s="380" t="s">
        <v>141666</v>
      </c>
    </row>
    <row r="6413" spans="94:95" ht="14.5" x14ac:dyDescent="0.3">
      <c r="CP6413" s="380">
        <v>416110</v>
      </c>
      <c r="CQ6413" s="380" t="s">
        <v>141666</v>
      </c>
    </row>
    <row r="6414" spans="94:95" ht="14.5" x14ac:dyDescent="0.3">
      <c r="CP6414" s="380">
        <v>416111</v>
      </c>
      <c r="CQ6414" s="380" t="s">
        <v>141666</v>
      </c>
    </row>
    <row r="6415" spans="94:95" ht="14.5" x14ac:dyDescent="0.3">
      <c r="CP6415" s="380">
        <v>416112</v>
      </c>
      <c r="CQ6415" s="380" t="s">
        <v>141666</v>
      </c>
    </row>
    <row r="6416" spans="94:95" ht="14.5" x14ac:dyDescent="0.3">
      <c r="CP6416" s="380">
        <v>416113</v>
      </c>
      <c r="CQ6416" s="380" t="s">
        <v>141666</v>
      </c>
    </row>
    <row r="6417" spans="94:95" ht="14.5" x14ac:dyDescent="0.3">
      <c r="CP6417" s="380">
        <v>416114</v>
      </c>
      <c r="CQ6417" s="380" t="s">
        <v>141666</v>
      </c>
    </row>
    <row r="6418" spans="94:95" ht="14.5" x14ac:dyDescent="0.3">
      <c r="CP6418" s="380">
        <v>416115</v>
      </c>
      <c r="CQ6418" s="380" t="s">
        <v>141666</v>
      </c>
    </row>
    <row r="6419" spans="94:95" ht="14.5" x14ac:dyDescent="0.3">
      <c r="CP6419" s="380">
        <v>416116</v>
      </c>
      <c r="CQ6419" s="380" t="s">
        <v>141666</v>
      </c>
    </row>
    <row r="6420" spans="94:95" ht="14.5" x14ac:dyDescent="0.3">
      <c r="CP6420" s="380">
        <v>416118</v>
      </c>
      <c r="CQ6420" s="380" t="s">
        <v>141666</v>
      </c>
    </row>
    <row r="6421" spans="94:95" ht="14.5" x14ac:dyDescent="0.3">
      <c r="CP6421" s="380">
        <v>416119</v>
      </c>
      <c r="CQ6421" s="380" t="s">
        <v>141666</v>
      </c>
    </row>
    <row r="6422" spans="94:95" ht="14.5" x14ac:dyDescent="0.3">
      <c r="CP6422" s="380">
        <v>416120</v>
      </c>
      <c r="CQ6422" s="380" t="s">
        <v>141666</v>
      </c>
    </row>
    <row r="6423" spans="94:95" ht="14.5" x14ac:dyDescent="0.3">
      <c r="CP6423" s="380">
        <v>416121</v>
      </c>
      <c r="CQ6423" s="380" t="s">
        <v>141666</v>
      </c>
    </row>
    <row r="6424" spans="94:95" ht="14.5" x14ac:dyDescent="0.3">
      <c r="CP6424" s="380">
        <v>416122</v>
      </c>
      <c r="CQ6424" s="380" t="s">
        <v>141666</v>
      </c>
    </row>
    <row r="6425" spans="94:95" ht="14.5" x14ac:dyDescent="0.3">
      <c r="CP6425" s="380">
        <v>416138</v>
      </c>
      <c r="CQ6425" s="380" t="s">
        <v>141666</v>
      </c>
    </row>
    <row r="6426" spans="94:95" ht="14.5" x14ac:dyDescent="0.3">
      <c r="CP6426" s="380">
        <v>416143</v>
      </c>
      <c r="CQ6426" s="380" t="s">
        <v>141666</v>
      </c>
    </row>
    <row r="6427" spans="94:95" ht="14.5" x14ac:dyDescent="0.3">
      <c r="CP6427" s="380">
        <v>416144</v>
      </c>
      <c r="CQ6427" s="380" t="s">
        <v>141666</v>
      </c>
    </row>
    <row r="6428" spans="94:95" ht="14.5" x14ac:dyDescent="0.3">
      <c r="CP6428" s="380">
        <v>416146</v>
      </c>
      <c r="CQ6428" s="380" t="s">
        <v>141666</v>
      </c>
    </row>
    <row r="6429" spans="94:95" ht="14.5" x14ac:dyDescent="0.3">
      <c r="CP6429" s="380">
        <v>416201</v>
      </c>
      <c r="CQ6429" s="380" t="s">
        <v>141666</v>
      </c>
    </row>
    <row r="6430" spans="94:95" ht="14.5" x14ac:dyDescent="0.3">
      <c r="CP6430" s="380">
        <v>416202</v>
      </c>
      <c r="CQ6430" s="380" t="s">
        <v>141666</v>
      </c>
    </row>
    <row r="6431" spans="94:95" ht="14.5" x14ac:dyDescent="0.3">
      <c r="CP6431" s="380">
        <v>416203</v>
      </c>
      <c r="CQ6431" s="380" t="s">
        <v>141666</v>
      </c>
    </row>
    <row r="6432" spans="94:95" ht="14.5" x14ac:dyDescent="0.3">
      <c r="CP6432" s="380">
        <v>416204</v>
      </c>
      <c r="CQ6432" s="380" t="s">
        <v>141666</v>
      </c>
    </row>
    <row r="6433" spans="94:95" ht="14.5" x14ac:dyDescent="0.3">
      <c r="CP6433" s="380">
        <v>416205</v>
      </c>
      <c r="CQ6433" s="380" t="s">
        <v>141666</v>
      </c>
    </row>
    <row r="6434" spans="94:95" ht="14.5" x14ac:dyDescent="0.3">
      <c r="CP6434" s="380">
        <v>416206</v>
      </c>
      <c r="CQ6434" s="380" t="s">
        <v>141666</v>
      </c>
    </row>
    <row r="6435" spans="94:95" ht="14.5" x14ac:dyDescent="0.3">
      <c r="CP6435" s="380">
        <v>416207</v>
      </c>
      <c r="CQ6435" s="380" t="s">
        <v>141666</v>
      </c>
    </row>
    <row r="6436" spans="94:95" ht="14.5" x14ac:dyDescent="0.3">
      <c r="CP6436" s="380">
        <v>416208</v>
      </c>
      <c r="CQ6436" s="380" t="s">
        <v>141666</v>
      </c>
    </row>
    <row r="6437" spans="94:95" ht="14.5" x14ac:dyDescent="0.3">
      <c r="CP6437" s="380">
        <v>416209</v>
      </c>
      <c r="CQ6437" s="380" t="s">
        <v>141666</v>
      </c>
    </row>
    <row r="6438" spans="94:95" ht="14.5" x14ac:dyDescent="0.3">
      <c r="CP6438" s="380">
        <v>416210</v>
      </c>
      <c r="CQ6438" s="380" t="s">
        <v>141666</v>
      </c>
    </row>
    <row r="6439" spans="94:95" ht="14.5" x14ac:dyDescent="0.3">
      <c r="CP6439" s="380">
        <v>416211</v>
      </c>
      <c r="CQ6439" s="380" t="s">
        <v>141666</v>
      </c>
    </row>
    <row r="6440" spans="94:95" ht="14.5" x14ac:dyDescent="0.3">
      <c r="CP6440" s="380">
        <v>416212</v>
      </c>
      <c r="CQ6440" s="380" t="s">
        <v>141666</v>
      </c>
    </row>
    <row r="6441" spans="94:95" ht="14.5" x14ac:dyDescent="0.3">
      <c r="CP6441" s="380">
        <v>416213</v>
      </c>
      <c r="CQ6441" s="380" t="s">
        <v>141666</v>
      </c>
    </row>
    <row r="6442" spans="94:95" ht="14.5" x14ac:dyDescent="0.3">
      <c r="CP6442" s="380">
        <v>416214</v>
      </c>
      <c r="CQ6442" s="380" t="s">
        <v>141666</v>
      </c>
    </row>
    <row r="6443" spans="94:95" ht="14.5" x14ac:dyDescent="0.3">
      <c r="CP6443" s="380">
        <v>416215</v>
      </c>
      <c r="CQ6443" s="380" t="s">
        <v>141666</v>
      </c>
    </row>
    <row r="6444" spans="94:95" ht="14.5" x14ac:dyDescent="0.3">
      <c r="CP6444" s="380">
        <v>416216</v>
      </c>
      <c r="CQ6444" s="380" t="s">
        <v>141666</v>
      </c>
    </row>
    <row r="6445" spans="94:95" ht="14.5" x14ac:dyDescent="0.3">
      <c r="CP6445" s="380">
        <v>416218</v>
      </c>
      <c r="CQ6445" s="380" t="s">
        <v>141666</v>
      </c>
    </row>
    <row r="6446" spans="94:95" ht="14.5" x14ac:dyDescent="0.3">
      <c r="CP6446" s="380">
        <v>416219</v>
      </c>
      <c r="CQ6446" s="380" t="s">
        <v>141666</v>
      </c>
    </row>
    <row r="6447" spans="94:95" ht="14.5" x14ac:dyDescent="0.3">
      <c r="CP6447" s="380">
        <v>416220</v>
      </c>
      <c r="CQ6447" s="380" t="s">
        <v>141666</v>
      </c>
    </row>
    <row r="6448" spans="94:95" ht="14.5" x14ac:dyDescent="0.3">
      <c r="CP6448" s="380">
        <v>416221</v>
      </c>
      <c r="CQ6448" s="380" t="s">
        <v>141666</v>
      </c>
    </row>
    <row r="6449" spans="94:95" ht="14.5" x14ac:dyDescent="0.3">
      <c r="CP6449" s="380">
        <v>416223</v>
      </c>
      <c r="CQ6449" s="380" t="s">
        <v>141666</v>
      </c>
    </row>
    <row r="6450" spans="94:95" ht="14.5" x14ac:dyDescent="0.3">
      <c r="CP6450" s="380">
        <v>416229</v>
      </c>
      <c r="CQ6450" s="380" t="s">
        <v>141666</v>
      </c>
    </row>
    <row r="6451" spans="94:95" ht="14.5" x14ac:dyDescent="0.3">
      <c r="CP6451" s="380">
        <v>416230</v>
      </c>
      <c r="CQ6451" s="380" t="s">
        <v>141666</v>
      </c>
    </row>
    <row r="6452" spans="94:95" ht="14.5" x14ac:dyDescent="0.3">
      <c r="CP6452" s="380">
        <v>416231</v>
      </c>
      <c r="CQ6452" s="380" t="s">
        <v>141666</v>
      </c>
    </row>
    <row r="6453" spans="94:95" ht="14.5" x14ac:dyDescent="0.3">
      <c r="CP6453" s="380">
        <v>416232</v>
      </c>
      <c r="CQ6453" s="380" t="s">
        <v>141666</v>
      </c>
    </row>
    <row r="6454" spans="94:95" ht="14.5" x14ac:dyDescent="0.3">
      <c r="CP6454" s="380">
        <v>416234</v>
      </c>
      <c r="CQ6454" s="380" t="s">
        <v>141666</v>
      </c>
    </row>
    <row r="6455" spans="94:95" ht="14.5" x14ac:dyDescent="0.3">
      <c r="CP6455" s="380">
        <v>416235</v>
      </c>
      <c r="CQ6455" s="380" t="s">
        <v>141666</v>
      </c>
    </row>
    <row r="6456" spans="94:95" ht="14.5" x14ac:dyDescent="0.3">
      <c r="CP6456" s="380">
        <v>416236</v>
      </c>
      <c r="CQ6456" s="380" t="s">
        <v>141666</v>
      </c>
    </row>
    <row r="6457" spans="94:95" ht="14.5" x14ac:dyDescent="0.3">
      <c r="CP6457" s="380">
        <v>416301</v>
      </c>
      <c r="CQ6457" s="380" t="s">
        <v>141666</v>
      </c>
    </row>
    <row r="6458" spans="94:95" ht="14.5" x14ac:dyDescent="0.3">
      <c r="CP6458" s="380">
        <v>416302</v>
      </c>
      <c r="CQ6458" s="380" t="s">
        <v>141666</v>
      </c>
    </row>
    <row r="6459" spans="94:95" ht="14.5" x14ac:dyDescent="0.3">
      <c r="CP6459" s="380">
        <v>416303</v>
      </c>
      <c r="CQ6459" s="380" t="s">
        <v>141666</v>
      </c>
    </row>
    <row r="6460" spans="94:95" ht="14.5" x14ac:dyDescent="0.3">
      <c r="CP6460" s="380">
        <v>416304</v>
      </c>
      <c r="CQ6460" s="380" t="s">
        <v>141666</v>
      </c>
    </row>
    <row r="6461" spans="94:95" ht="14.5" x14ac:dyDescent="0.3">
      <c r="CP6461" s="380">
        <v>416305</v>
      </c>
      <c r="CQ6461" s="380" t="s">
        <v>141666</v>
      </c>
    </row>
    <row r="6462" spans="94:95" ht="14.5" x14ac:dyDescent="0.3">
      <c r="CP6462" s="380">
        <v>416306</v>
      </c>
      <c r="CQ6462" s="380" t="s">
        <v>141666</v>
      </c>
    </row>
    <row r="6463" spans="94:95" ht="14.5" x14ac:dyDescent="0.3">
      <c r="CP6463" s="380">
        <v>416307</v>
      </c>
      <c r="CQ6463" s="380" t="s">
        <v>141666</v>
      </c>
    </row>
    <row r="6464" spans="94:95" ht="14.5" x14ac:dyDescent="0.3">
      <c r="CP6464" s="380">
        <v>416308</v>
      </c>
      <c r="CQ6464" s="380" t="s">
        <v>141666</v>
      </c>
    </row>
    <row r="6465" spans="94:95" ht="14.5" x14ac:dyDescent="0.3">
      <c r="CP6465" s="380">
        <v>416309</v>
      </c>
      <c r="CQ6465" s="380" t="s">
        <v>141666</v>
      </c>
    </row>
    <row r="6466" spans="94:95" ht="14.5" x14ac:dyDescent="0.3">
      <c r="CP6466" s="380">
        <v>416310</v>
      </c>
      <c r="CQ6466" s="380" t="s">
        <v>141666</v>
      </c>
    </row>
    <row r="6467" spans="94:95" ht="14.5" x14ac:dyDescent="0.3">
      <c r="CP6467" s="380">
        <v>416311</v>
      </c>
      <c r="CQ6467" s="380" t="s">
        <v>141666</v>
      </c>
    </row>
    <row r="6468" spans="94:95" ht="14.5" x14ac:dyDescent="0.3">
      <c r="CP6468" s="380">
        <v>416312</v>
      </c>
      <c r="CQ6468" s="380" t="s">
        <v>141666</v>
      </c>
    </row>
    <row r="6469" spans="94:95" ht="14.5" x14ac:dyDescent="0.3">
      <c r="CP6469" s="380">
        <v>416313</v>
      </c>
      <c r="CQ6469" s="380" t="s">
        <v>141666</v>
      </c>
    </row>
    <row r="6470" spans="94:95" ht="14.5" x14ac:dyDescent="0.3">
      <c r="CP6470" s="380">
        <v>416314</v>
      </c>
      <c r="CQ6470" s="380" t="s">
        <v>141666</v>
      </c>
    </row>
    <row r="6471" spans="94:95" ht="14.5" x14ac:dyDescent="0.3">
      <c r="CP6471" s="380">
        <v>416315</v>
      </c>
      <c r="CQ6471" s="380" t="s">
        <v>141666</v>
      </c>
    </row>
    <row r="6472" spans="94:95" ht="14.5" x14ac:dyDescent="0.3">
      <c r="CP6472" s="380">
        <v>416316</v>
      </c>
      <c r="CQ6472" s="380" t="s">
        <v>141666</v>
      </c>
    </row>
    <row r="6473" spans="94:95" ht="14.5" x14ac:dyDescent="0.3">
      <c r="CP6473" s="380">
        <v>416401</v>
      </c>
      <c r="CQ6473" s="380" t="s">
        <v>141666</v>
      </c>
    </row>
    <row r="6474" spans="94:95" ht="14.5" x14ac:dyDescent="0.3">
      <c r="CP6474" s="380">
        <v>416402</v>
      </c>
      <c r="CQ6474" s="380" t="s">
        <v>141666</v>
      </c>
    </row>
    <row r="6475" spans="94:95" ht="14.5" x14ac:dyDescent="0.3">
      <c r="CP6475" s="380">
        <v>416403</v>
      </c>
      <c r="CQ6475" s="380" t="s">
        <v>141666</v>
      </c>
    </row>
    <row r="6476" spans="94:95" ht="14.5" x14ac:dyDescent="0.3">
      <c r="CP6476" s="380">
        <v>416404</v>
      </c>
      <c r="CQ6476" s="380" t="s">
        <v>141666</v>
      </c>
    </row>
    <row r="6477" spans="94:95" ht="14.5" x14ac:dyDescent="0.3">
      <c r="CP6477" s="380">
        <v>416405</v>
      </c>
      <c r="CQ6477" s="380" t="s">
        <v>141666</v>
      </c>
    </row>
    <row r="6478" spans="94:95" ht="14.5" x14ac:dyDescent="0.3">
      <c r="CP6478" s="380">
        <v>416406</v>
      </c>
      <c r="CQ6478" s="380" t="s">
        <v>141666</v>
      </c>
    </row>
    <row r="6479" spans="94:95" ht="14.5" x14ac:dyDescent="0.3">
      <c r="CP6479" s="380">
        <v>416407</v>
      </c>
      <c r="CQ6479" s="380" t="s">
        <v>141666</v>
      </c>
    </row>
    <row r="6480" spans="94:95" ht="14.5" x14ac:dyDescent="0.3">
      <c r="CP6480" s="380">
        <v>416408</v>
      </c>
      <c r="CQ6480" s="380" t="s">
        <v>141666</v>
      </c>
    </row>
    <row r="6481" spans="94:95" ht="14.5" x14ac:dyDescent="0.3">
      <c r="CP6481" s="380">
        <v>416409</v>
      </c>
      <c r="CQ6481" s="380" t="s">
        <v>141666</v>
      </c>
    </row>
    <row r="6482" spans="94:95" ht="14.5" x14ac:dyDescent="0.3">
      <c r="CP6482" s="380">
        <v>416410</v>
      </c>
      <c r="CQ6482" s="380" t="s">
        <v>141666</v>
      </c>
    </row>
    <row r="6483" spans="94:95" ht="14.5" x14ac:dyDescent="0.3">
      <c r="CP6483" s="380">
        <v>416411</v>
      </c>
      <c r="CQ6483" s="380" t="s">
        <v>141666</v>
      </c>
    </row>
    <row r="6484" spans="94:95" ht="14.5" x14ac:dyDescent="0.3">
      <c r="CP6484" s="380">
        <v>416412</v>
      </c>
      <c r="CQ6484" s="380" t="s">
        <v>141666</v>
      </c>
    </row>
    <row r="6485" spans="94:95" ht="14.5" x14ac:dyDescent="0.3">
      <c r="CP6485" s="380">
        <v>416413</v>
      </c>
      <c r="CQ6485" s="380" t="s">
        <v>141666</v>
      </c>
    </row>
    <row r="6486" spans="94:95" ht="14.5" x14ac:dyDescent="0.3">
      <c r="CP6486" s="380">
        <v>416414</v>
      </c>
      <c r="CQ6486" s="380" t="s">
        <v>141666</v>
      </c>
    </row>
    <row r="6487" spans="94:95" ht="14.5" x14ac:dyDescent="0.3">
      <c r="CP6487" s="380">
        <v>416415</v>
      </c>
      <c r="CQ6487" s="380" t="s">
        <v>141666</v>
      </c>
    </row>
    <row r="6488" spans="94:95" ht="14.5" x14ac:dyDescent="0.3">
      <c r="CP6488" s="380">
        <v>416416</v>
      </c>
      <c r="CQ6488" s="380" t="s">
        <v>141666</v>
      </c>
    </row>
    <row r="6489" spans="94:95" ht="14.5" x14ac:dyDescent="0.3">
      <c r="CP6489" s="380">
        <v>416417</v>
      </c>
      <c r="CQ6489" s="380" t="s">
        <v>141666</v>
      </c>
    </row>
    <row r="6490" spans="94:95" ht="14.5" x14ac:dyDescent="0.3">
      <c r="CP6490" s="380">
        <v>416418</v>
      </c>
      <c r="CQ6490" s="380" t="s">
        <v>141666</v>
      </c>
    </row>
    <row r="6491" spans="94:95" ht="14.5" x14ac:dyDescent="0.3">
      <c r="CP6491" s="380">
        <v>416419</v>
      </c>
      <c r="CQ6491" s="380" t="s">
        <v>141666</v>
      </c>
    </row>
    <row r="6492" spans="94:95" ht="14.5" x14ac:dyDescent="0.3">
      <c r="CP6492" s="380">
        <v>416420</v>
      </c>
      <c r="CQ6492" s="380" t="s">
        <v>141666</v>
      </c>
    </row>
    <row r="6493" spans="94:95" ht="14.5" x14ac:dyDescent="0.3">
      <c r="CP6493" s="380">
        <v>416436</v>
      </c>
      <c r="CQ6493" s="380" t="s">
        <v>141666</v>
      </c>
    </row>
    <row r="6494" spans="94:95" ht="14.5" x14ac:dyDescent="0.3">
      <c r="CP6494" s="380">
        <v>416437</v>
      </c>
      <c r="CQ6494" s="380" t="s">
        <v>141666</v>
      </c>
    </row>
    <row r="6495" spans="94:95" ht="14.5" x14ac:dyDescent="0.3">
      <c r="CP6495" s="380">
        <v>416501</v>
      </c>
      <c r="CQ6495" s="380" t="s">
        <v>141666</v>
      </c>
    </row>
    <row r="6496" spans="94:95" ht="14.5" x14ac:dyDescent="0.3">
      <c r="CP6496" s="380">
        <v>416502</v>
      </c>
      <c r="CQ6496" s="380" t="s">
        <v>141666</v>
      </c>
    </row>
    <row r="6497" spans="94:95" ht="14.5" x14ac:dyDescent="0.3">
      <c r="CP6497" s="380">
        <v>416503</v>
      </c>
      <c r="CQ6497" s="380" t="s">
        <v>141666</v>
      </c>
    </row>
    <row r="6498" spans="94:95" ht="14.5" x14ac:dyDescent="0.3">
      <c r="CP6498" s="380">
        <v>416504</v>
      </c>
      <c r="CQ6498" s="380" t="s">
        <v>141666</v>
      </c>
    </row>
    <row r="6499" spans="94:95" ht="14.5" x14ac:dyDescent="0.3">
      <c r="CP6499" s="380">
        <v>416505</v>
      </c>
      <c r="CQ6499" s="380" t="s">
        <v>141666</v>
      </c>
    </row>
    <row r="6500" spans="94:95" ht="14.5" x14ac:dyDescent="0.3">
      <c r="CP6500" s="380">
        <v>416506</v>
      </c>
      <c r="CQ6500" s="380" t="s">
        <v>141666</v>
      </c>
    </row>
    <row r="6501" spans="94:95" ht="14.5" x14ac:dyDescent="0.3">
      <c r="CP6501" s="380">
        <v>416507</v>
      </c>
      <c r="CQ6501" s="380" t="s">
        <v>141666</v>
      </c>
    </row>
    <row r="6502" spans="94:95" ht="14.5" x14ac:dyDescent="0.3">
      <c r="CP6502" s="380">
        <v>416508</v>
      </c>
      <c r="CQ6502" s="380" t="s">
        <v>141666</v>
      </c>
    </row>
    <row r="6503" spans="94:95" ht="14.5" x14ac:dyDescent="0.3">
      <c r="CP6503" s="380">
        <v>416509</v>
      </c>
      <c r="CQ6503" s="380" t="s">
        <v>141666</v>
      </c>
    </row>
    <row r="6504" spans="94:95" ht="14.5" x14ac:dyDescent="0.3">
      <c r="CP6504" s="380">
        <v>416510</v>
      </c>
      <c r="CQ6504" s="380" t="s">
        <v>141666</v>
      </c>
    </row>
    <row r="6505" spans="94:95" ht="14.5" x14ac:dyDescent="0.3">
      <c r="CP6505" s="380">
        <v>416511</v>
      </c>
      <c r="CQ6505" s="380" t="s">
        <v>141666</v>
      </c>
    </row>
    <row r="6506" spans="94:95" ht="14.5" x14ac:dyDescent="0.3">
      <c r="CP6506" s="380">
        <v>416512</v>
      </c>
      <c r="CQ6506" s="380" t="s">
        <v>141666</v>
      </c>
    </row>
    <row r="6507" spans="94:95" ht="14.5" x14ac:dyDescent="0.3">
      <c r="CP6507" s="380">
        <v>416513</v>
      </c>
      <c r="CQ6507" s="380" t="s">
        <v>141666</v>
      </c>
    </row>
    <row r="6508" spans="94:95" ht="14.5" x14ac:dyDescent="0.3">
      <c r="CP6508" s="380">
        <v>416514</v>
      </c>
      <c r="CQ6508" s="380" t="s">
        <v>141666</v>
      </c>
    </row>
    <row r="6509" spans="94:95" ht="14.5" x14ac:dyDescent="0.3">
      <c r="CP6509" s="380">
        <v>416515</v>
      </c>
      <c r="CQ6509" s="380" t="s">
        <v>141666</v>
      </c>
    </row>
    <row r="6510" spans="94:95" ht="14.5" x14ac:dyDescent="0.3">
      <c r="CP6510" s="380">
        <v>416516</v>
      </c>
      <c r="CQ6510" s="380" t="s">
        <v>141666</v>
      </c>
    </row>
    <row r="6511" spans="94:95" ht="14.5" x14ac:dyDescent="0.3">
      <c r="CP6511" s="380">
        <v>416517</v>
      </c>
      <c r="CQ6511" s="380" t="s">
        <v>141666</v>
      </c>
    </row>
    <row r="6512" spans="94:95" ht="14.5" x14ac:dyDescent="0.3">
      <c r="CP6512" s="380">
        <v>416518</v>
      </c>
      <c r="CQ6512" s="380" t="s">
        <v>141666</v>
      </c>
    </row>
    <row r="6513" spans="94:95" ht="14.5" x14ac:dyDescent="0.3">
      <c r="CP6513" s="380">
        <v>416519</v>
      </c>
      <c r="CQ6513" s="380" t="s">
        <v>141666</v>
      </c>
    </row>
    <row r="6514" spans="94:95" ht="14.5" x14ac:dyDescent="0.3">
      <c r="CP6514" s="380">
        <v>416520</v>
      </c>
      <c r="CQ6514" s="380" t="s">
        <v>141666</v>
      </c>
    </row>
    <row r="6515" spans="94:95" ht="14.5" x14ac:dyDescent="0.3">
      <c r="CP6515" s="380">
        <v>416521</v>
      </c>
      <c r="CQ6515" s="380" t="s">
        <v>141666</v>
      </c>
    </row>
    <row r="6516" spans="94:95" ht="14.5" x14ac:dyDescent="0.3">
      <c r="CP6516" s="380">
        <v>416522</v>
      </c>
      <c r="CQ6516" s="380" t="s">
        <v>141666</v>
      </c>
    </row>
    <row r="6517" spans="94:95" ht="14.5" x14ac:dyDescent="0.3">
      <c r="CP6517" s="380">
        <v>416523</v>
      </c>
      <c r="CQ6517" s="380" t="s">
        <v>141666</v>
      </c>
    </row>
    <row r="6518" spans="94:95" ht="14.5" x14ac:dyDescent="0.3">
      <c r="CP6518" s="380">
        <v>416524</v>
      </c>
      <c r="CQ6518" s="380" t="s">
        <v>141666</v>
      </c>
    </row>
    <row r="6519" spans="94:95" ht="14.5" x14ac:dyDescent="0.3">
      <c r="CP6519" s="380">
        <v>416525</v>
      </c>
      <c r="CQ6519" s="380" t="s">
        <v>141666</v>
      </c>
    </row>
    <row r="6520" spans="94:95" ht="14.5" x14ac:dyDescent="0.3">
      <c r="CP6520" s="380">
        <v>416526</v>
      </c>
      <c r="CQ6520" s="380" t="s">
        <v>141666</v>
      </c>
    </row>
    <row r="6521" spans="94:95" ht="14.5" x14ac:dyDescent="0.3">
      <c r="CP6521" s="380">
        <v>416527</v>
      </c>
      <c r="CQ6521" s="380" t="s">
        <v>141666</v>
      </c>
    </row>
    <row r="6522" spans="94:95" ht="14.5" x14ac:dyDescent="0.3">
      <c r="CP6522" s="380">
        <v>416528</v>
      </c>
      <c r="CQ6522" s="380" t="s">
        <v>141666</v>
      </c>
    </row>
    <row r="6523" spans="94:95" ht="14.5" x14ac:dyDescent="0.3">
      <c r="CP6523" s="380">
        <v>416529</v>
      </c>
      <c r="CQ6523" s="380" t="s">
        <v>141666</v>
      </c>
    </row>
    <row r="6524" spans="94:95" ht="14.5" x14ac:dyDescent="0.3">
      <c r="CP6524" s="380">
        <v>416531</v>
      </c>
      <c r="CQ6524" s="380" t="s">
        <v>141666</v>
      </c>
    </row>
    <row r="6525" spans="94:95" ht="14.5" x14ac:dyDescent="0.3">
      <c r="CP6525" s="380">
        <v>416534</v>
      </c>
      <c r="CQ6525" s="380" t="s">
        <v>141666</v>
      </c>
    </row>
    <row r="6526" spans="94:95" ht="14.5" x14ac:dyDescent="0.3">
      <c r="CP6526" s="380">
        <v>416549</v>
      </c>
      <c r="CQ6526" s="380" t="s">
        <v>141666</v>
      </c>
    </row>
    <row r="6527" spans="94:95" ht="14.5" x14ac:dyDescent="0.3">
      <c r="CP6527" s="380">
        <v>416550</v>
      </c>
      <c r="CQ6527" s="380" t="s">
        <v>141666</v>
      </c>
    </row>
    <row r="6528" spans="94:95" ht="14.5" x14ac:dyDescent="0.3">
      <c r="CP6528" s="380">
        <v>416551</v>
      </c>
      <c r="CQ6528" s="380" t="s">
        <v>141666</v>
      </c>
    </row>
    <row r="6529" spans="94:95" ht="14.5" x14ac:dyDescent="0.3">
      <c r="CP6529" s="380">
        <v>416552</v>
      </c>
      <c r="CQ6529" s="380" t="s">
        <v>141666</v>
      </c>
    </row>
    <row r="6530" spans="94:95" ht="14.5" x14ac:dyDescent="0.3">
      <c r="CP6530" s="380">
        <v>416601</v>
      </c>
      <c r="CQ6530" s="380" t="s">
        <v>141666</v>
      </c>
    </row>
    <row r="6531" spans="94:95" ht="14.5" x14ac:dyDescent="0.3">
      <c r="CP6531" s="380">
        <v>416602</v>
      </c>
      <c r="CQ6531" s="380" t="s">
        <v>141666</v>
      </c>
    </row>
    <row r="6532" spans="94:95" ht="14.5" x14ac:dyDescent="0.3">
      <c r="CP6532" s="380">
        <v>416603</v>
      </c>
      <c r="CQ6532" s="380" t="s">
        <v>141666</v>
      </c>
    </row>
    <row r="6533" spans="94:95" ht="14.5" x14ac:dyDescent="0.3">
      <c r="CP6533" s="380">
        <v>416604</v>
      </c>
      <c r="CQ6533" s="380" t="s">
        <v>141666</v>
      </c>
    </row>
    <row r="6534" spans="94:95" ht="14.5" x14ac:dyDescent="0.3">
      <c r="CP6534" s="380">
        <v>416605</v>
      </c>
      <c r="CQ6534" s="380" t="s">
        <v>141666</v>
      </c>
    </row>
    <row r="6535" spans="94:95" ht="14.5" x14ac:dyDescent="0.3">
      <c r="CP6535" s="380">
        <v>416606</v>
      </c>
      <c r="CQ6535" s="380" t="s">
        <v>141666</v>
      </c>
    </row>
    <row r="6536" spans="94:95" ht="14.5" x14ac:dyDescent="0.3">
      <c r="CP6536" s="380">
        <v>416608</v>
      </c>
      <c r="CQ6536" s="380" t="s">
        <v>141666</v>
      </c>
    </row>
    <row r="6537" spans="94:95" ht="14.5" x14ac:dyDescent="0.3">
      <c r="CP6537" s="380">
        <v>416609</v>
      </c>
      <c r="CQ6537" s="380" t="s">
        <v>141666</v>
      </c>
    </row>
    <row r="6538" spans="94:95" ht="14.5" x14ac:dyDescent="0.3">
      <c r="CP6538" s="380">
        <v>416610</v>
      </c>
      <c r="CQ6538" s="380" t="s">
        <v>141666</v>
      </c>
    </row>
    <row r="6539" spans="94:95" ht="14.5" x14ac:dyDescent="0.3">
      <c r="CP6539" s="380">
        <v>416611</v>
      </c>
      <c r="CQ6539" s="380" t="s">
        <v>141666</v>
      </c>
    </row>
    <row r="6540" spans="94:95" ht="14.5" x14ac:dyDescent="0.3">
      <c r="CP6540" s="380">
        <v>416612</v>
      </c>
      <c r="CQ6540" s="380" t="s">
        <v>141666</v>
      </c>
    </row>
    <row r="6541" spans="94:95" ht="14.5" x14ac:dyDescent="0.3">
      <c r="CP6541" s="380">
        <v>416613</v>
      </c>
      <c r="CQ6541" s="380" t="s">
        <v>141666</v>
      </c>
    </row>
    <row r="6542" spans="94:95" ht="14.5" x14ac:dyDescent="0.3">
      <c r="CP6542" s="380">
        <v>416614</v>
      </c>
      <c r="CQ6542" s="380" t="s">
        <v>141666</v>
      </c>
    </row>
    <row r="6543" spans="94:95" ht="14.5" x14ac:dyDescent="0.3">
      <c r="CP6543" s="380">
        <v>416615</v>
      </c>
      <c r="CQ6543" s="380" t="s">
        <v>141666</v>
      </c>
    </row>
    <row r="6544" spans="94:95" ht="14.5" x14ac:dyDescent="0.3">
      <c r="CP6544" s="380">
        <v>416616</v>
      </c>
      <c r="CQ6544" s="380" t="s">
        <v>141666</v>
      </c>
    </row>
    <row r="6545" spans="94:95" ht="14.5" x14ac:dyDescent="0.3">
      <c r="CP6545" s="380">
        <v>416620</v>
      </c>
      <c r="CQ6545" s="380" t="s">
        <v>141666</v>
      </c>
    </row>
    <row r="6546" spans="94:95" ht="14.5" x14ac:dyDescent="0.3">
      <c r="CP6546" s="380">
        <v>416623</v>
      </c>
      <c r="CQ6546" s="380" t="s">
        <v>141666</v>
      </c>
    </row>
    <row r="6547" spans="94:95" ht="14.5" x14ac:dyDescent="0.3">
      <c r="CP6547" s="380">
        <v>416626</v>
      </c>
      <c r="CQ6547" s="380" t="s">
        <v>141666</v>
      </c>
    </row>
    <row r="6548" spans="94:95" ht="14.5" x14ac:dyDescent="0.3">
      <c r="CP6548" s="380">
        <v>416628</v>
      </c>
      <c r="CQ6548" s="380" t="s">
        <v>141666</v>
      </c>
    </row>
    <row r="6549" spans="94:95" ht="14.5" x14ac:dyDescent="0.3">
      <c r="CP6549" s="380">
        <v>416630</v>
      </c>
      <c r="CQ6549" s="380" t="s">
        <v>141666</v>
      </c>
    </row>
    <row r="6550" spans="94:95" ht="14.5" x14ac:dyDescent="0.3">
      <c r="CP6550" s="380">
        <v>416632</v>
      </c>
      <c r="CQ6550" s="380" t="s">
        <v>141666</v>
      </c>
    </row>
    <row r="6551" spans="94:95" ht="14.5" x14ac:dyDescent="0.3">
      <c r="CP6551" s="380">
        <v>416701</v>
      </c>
      <c r="CQ6551" s="380" t="s">
        <v>141666</v>
      </c>
    </row>
    <row r="6552" spans="94:95" ht="14.5" x14ac:dyDescent="0.3">
      <c r="CP6552" s="380">
        <v>416702</v>
      </c>
      <c r="CQ6552" s="380" t="s">
        <v>141666</v>
      </c>
    </row>
    <row r="6553" spans="94:95" ht="14.5" x14ac:dyDescent="0.3">
      <c r="CP6553" s="380">
        <v>416703</v>
      </c>
      <c r="CQ6553" s="380" t="s">
        <v>141666</v>
      </c>
    </row>
    <row r="6554" spans="94:95" ht="14.5" x14ac:dyDescent="0.3">
      <c r="CP6554" s="380">
        <v>416704</v>
      </c>
      <c r="CQ6554" s="380" t="s">
        <v>141666</v>
      </c>
    </row>
    <row r="6555" spans="94:95" ht="14.5" x14ac:dyDescent="0.3">
      <c r="CP6555" s="380">
        <v>416705</v>
      </c>
      <c r="CQ6555" s="380" t="s">
        <v>141666</v>
      </c>
    </row>
    <row r="6556" spans="94:95" ht="14.5" x14ac:dyDescent="0.3">
      <c r="CP6556" s="380">
        <v>416707</v>
      </c>
      <c r="CQ6556" s="380" t="s">
        <v>141666</v>
      </c>
    </row>
    <row r="6557" spans="94:95" ht="14.5" x14ac:dyDescent="0.3">
      <c r="CP6557" s="380">
        <v>416709</v>
      </c>
      <c r="CQ6557" s="380" t="s">
        <v>141666</v>
      </c>
    </row>
    <row r="6558" spans="94:95" ht="14.5" x14ac:dyDescent="0.3">
      <c r="CP6558" s="380">
        <v>416712</v>
      </c>
      <c r="CQ6558" s="380" t="s">
        <v>141666</v>
      </c>
    </row>
    <row r="6559" spans="94:95" ht="14.5" x14ac:dyDescent="0.3">
      <c r="CP6559" s="380">
        <v>416713</v>
      </c>
      <c r="CQ6559" s="380" t="s">
        <v>141666</v>
      </c>
    </row>
    <row r="6560" spans="94:95" ht="14.5" x14ac:dyDescent="0.3">
      <c r="CP6560" s="380">
        <v>416801</v>
      </c>
      <c r="CQ6560" s="380" t="s">
        <v>141666</v>
      </c>
    </row>
    <row r="6561" spans="94:95" ht="14.5" x14ac:dyDescent="0.3">
      <c r="CP6561" s="380">
        <v>416803</v>
      </c>
      <c r="CQ6561" s="380" t="s">
        <v>141666</v>
      </c>
    </row>
    <row r="6562" spans="94:95" ht="14.5" x14ac:dyDescent="0.3">
      <c r="CP6562" s="380">
        <v>416804</v>
      </c>
      <c r="CQ6562" s="380" t="s">
        <v>141666</v>
      </c>
    </row>
    <row r="6563" spans="94:95" ht="14.5" x14ac:dyDescent="0.3">
      <c r="CP6563" s="380">
        <v>416805</v>
      </c>
      <c r="CQ6563" s="380" t="s">
        <v>141666</v>
      </c>
    </row>
    <row r="6564" spans="94:95" ht="14.5" x14ac:dyDescent="0.3">
      <c r="CP6564" s="380">
        <v>416806</v>
      </c>
      <c r="CQ6564" s="380" t="s">
        <v>141666</v>
      </c>
    </row>
    <row r="6565" spans="94:95" ht="14.5" x14ac:dyDescent="0.3">
      <c r="CP6565" s="380">
        <v>416807</v>
      </c>
      <c r="CQ6565" s="380" t="s">
        <v>141666</v>
      </c>
    </row>
    <row r="6566" spans="94:95" ht="14.5" x14ac:dyDescent="0.3">
      <c r="CP6566" s="380">
        <v>416810</v>
      </c>
      <c r="CQ6566" s="380" t="s">
        <v>141666</v>
      </c>
    </row>
    <row r="6567" spans="94:95" ht="14.5" x14ac:dyDescent="0.3">
      <c r="CP6567" s="380">
        <v>416811</v>
      </c>
      <c r="CQ6567" s="380" t="s">
        <v>141666</v>
      </c>
    </row>
    <row r="6568" spans="94:95" ht="14.5" x14ac:dyDescent="0.3">
      <c r="CP6568" s="380">
        <v>416812</v>
      </c>
      <c r="CQ6568" s="380" t="s">
        <v>141666</v>
      </c>
    </row>
    <row r="6569" spans="94:95" ht="14.5" x14ac:dyDescent="0.3">
      <c r="CP6569" s="380">
        <v>416813</v>
      </c>
      <c r="CQ6569" s="380" t="s">
        <v>141666</v>
      </c>
    </row>
    <row r="6570" spans="94:95" ht="14.5" x14ac:dyDescent="0.3">
      <c r="CP6570" s="380">
        <v>421002</v>
      </c>
      <c r="CQ6570" s="380" t="s">
        <v>141666</v>
      </c>
    </row>
    <row r="6571" spans="94:95" ht="14.5" x14ac:dyDescent="0.3">
      <c r="CP6571" s="380">
        <v>421004</v>
      </c>
      <c r="CQ6571" s="380" t="s">
        <v>141666</v>
      </c>
    </row>
    <row r="6572" spans="94:95" ht="14.5" x14ac:dyDescent="0.3">
      <c r="CP6572" s="380">
        <v>421005</v>
      </c>
      <c r="CQ6572" s="380" t="s">
        <v>141666</v>
      </c>
    </row>
    <row r="6573" spans="94:95" ht="14.5" x14ac:dyDescent="0.3">
      <c r="CP6573" s="380">
        <v>421101</v>
      </c>
      <c r="CQ6573" s="380" t="s">
        <v>141666</v>
      </c>
    </row>
    <row r="6574" spans="94:95" ht="14.5" x14ac:dyDescent="0.3">
      <c r="CP6574" s="380">
        <v>421102</v>
      </c>
      <c r="CQ6574" s="380" t="s">
        <v>141666</v>
      </c>
    </row>
    <row r="6575" spans="94:95" ht="14.5" x14ac:dyDescent="0.3">
      <c r="CP6575" s="380">
        <v>421103</v>
      </c>
      <c r="CQ6575" s="380" t="s">
        <v>141666</v>
      </c>
    </row>
    <row r="6576" spans="94:95" ht="14.5" x14ac:dyDescent="0.3">
      <c r="CP6576" s="380">
        <v>421201</v>
      </c>
      <c r="CQ6576" s="380" t="s">
        <v>141666</v>
      </c>
    </row>
    <row r="6577" spans="94:95" ht="14.5" x14ac:dyDescent="0.3">
      <c r="CP6577" s="380">
        <v>421202</v>
      </c>
      <c r="CQ6577" s="380" t="s">
        <v>141666</v>
      </c>
    </row>
    <row r="6578" spans="94:95" ht="14.5" x14ac:dyDescent="0.3">
      <c r="CP6578" s="380">
        <v>421203</v>
      </c>
      <c r="CQ6578" s="380" t="s">
        <v>141666</v>
      </c>
    </row>
    <row r="6579" spans="94:95" ht="14.5" x14ac:dyDescent="0.3">
      <c r="CP6579" s="380">
        <v>421204</v>
      </c>
      <c r="CQ6579" s="380" t="s">
        <v>141666</v>
      </c>
    </row>
    <row r="6580" spans="94:95" ht="14.5" x14ac:dyDescent="0.3">
      <c r="CP6580" s="380">
        <v>421301</v>
      </c>
      <c r="CQ6580" s="380" t="s">
        <v>141666</v>
      </c>
    </row>
    <row r="6581" spans="94:95" ht="14.5" x14ac:dyDescent="0.3">
      <c r="CP6581" s="380">
        <v>421302</v>
      </c>
      <c r="CQ6581" s="380" t="s">
        <v>141666</v>
      </c>
    </row>
    <row r="6582" spans="94:95" ht="14.5" x14ac:dyDescent="0.3">
      <c r="CP6582" s="380">
        <v>421303</v>
      </c>
      <c r="CQ6582" s="380" t="s">
        <v>141666</v>
      </c>
    </row>
    <row r="6583" spans="94:95" ht="14.5" x14ac:dyDescent="0.3">
      <c r="CP6583" s="380">
        <v>421305</v>
      </c>
      <c r="CQ6583" s="380" t="s">
        <v>141666</v>
      </c>
    </row>
    <row r="6584" spans="94:95" ht="14.5" x14ac:dyDescent="0.3">
      <c r="CP6584" s="380">
        <v>421306</v>
      </c>
      <c r="CQ6584" s="380" t="s">
        <v>141666</v>
      </c>
    </row>
    <row r="6585" spans="94:95" ht="14.5" x14ac:dyDescent="0.3">
      <c r="CP6585" s="380">
        <v>421308</v>
      </c>
      <c r="CQ6585" s="380" t="s">
        <v>141666</v>
      </c>
    </row>
    <row r="6586" spans="94:95" ht="14.5" x14ac:dyDescent="0.3">
      <c r="CP6586" s="380">
        <v>421311</v>
      </c>
      <c r="CQ6586" s="380" t="s">
        <v>141666</v>
      </c>
    </row>
    <row r="6587" spans="94:95" ht="14.5" x14ac:dyDescent="0.3">
      <c r="CP6587" s="380">
        <v>421312</v>
      </c>
      <c r="CQ6587" s="380" t="s">
        <v>141666</v>
      </c>
    </row>
    <row r="6588" spans="94:95" ht="14.5" x14ac:dyDescent="0.3">
      <c r="CP6588" s="380">
        <v>421401</v>
      </c>
      <c r="CQ6588" s="380" t="s">
        <v>141666</v>
      </c>
    </row>
    <row r="6589" spans="94:95" ht="14.5" x14ac:dyDescent="0.3">
      <c r="CP6589" s="380">
        <v>421402</v>
      </c>
      <c r="CQ6589" s="380" t="s">
        <v>141666</v>
      </c>
    </row>
    <row r="6590" spans="94:95" ht="14.5" x14ac:dyDescent="0.3">
      <c r="CP6590" s="380">
        <v>421403</v>
      </c>
      <c r="CQ6590" s="380" t="s">
        <v>141666</v>
      </c>
    </row>
    <row r="6591" spans="94:95" ht="14.5" x14ac:dyDescent="0.3">
      <c r="CP6591" s="380">
        <v>421501</v>
      </c>
      <c r="CQ6591" s="380" t="s">
        <v>141666</v>
      </c>
    </row>
    <row r="6592" spans="94:95" ht="14.5" x14ac:dyDescent="0.3">
      <c r="CP6592" s="380">
        <v>421502</v>
      </c>
      <c r="CQ6592" s="380" t="s">
        <v>141666</v>
      </c>
    </row>
    <row r="6593" spans="94:95" ht="14.5" x14ac:dyDescent="0.3">
      <c r="CP6593" s="380">
        <v>421503</v>
      </c>
      <c r="CQ6593" s="380" t="s">
        <v>141666</v>
      </c>
    </row>
    <row r="6594" spans="94:95" ht="14.5" x14ac:dyDescent="0.3">
      <c r="CP6594" s="380">
        <v>421505</v>
      </c>
      <c r="CQ6594" s="380" t="s">
        <v>141666</v>
      </c>
    </row>
    <row r="6595" spans="94:95" ht="14.5" x14ac:dyDescent="0.3">
      <c r="CP6595" s="380">
        <v>421506</v>
      </c>
      <c r="CQ6595" s="380" t="s">
        <v>141666</v>
      </c>
    </row>
    <row r="6596" spans="94:95" ht="14.5" x14ac:dyDescent="0.3">
      <c r="CP6596" s="380">
        <v>421601</v>
      </c>
      <c r="CQ6596" s="380" t="s">
        <v>141666</v>
      </c>
    </row>
    <row r="6597" spans="94:95" ht="14.5" x14ac:dyDescent="0.3">
      <c r="CP6597" s="380">
        <v>421602</v>
      </c>
      <c r="CQ6597" s="380" t="s">
        <v>141666</v>
      </c>
    </row>
    <row r="6598" spans="94:95" ht="14.5" x14ac:dyDescent="0.3">
      <c r="CP6598" s="380">
        <v>421603</v>
      </c>
      <c r="CQ6598" s="380" t="s">
        <v>141666</v>
      </c>
    </row>
    <row r="6599" spans="94:95" ht="14.5" x14ac:dyDescent="0.3">
      <c r="CP6599" s="380">
        <v>421605</v>
      </c>
      <c r="CQ6599" s="380" t="s">
        <v>141666</v>
      </c>
    </row>
    <row r="6600" spans="94:95" ht="14.5" x14ac:dyDescent="0.3">
      <c r="CP6600" s="380">
        <v>422001</v>
      </c>
      <c r="CQ6600" s="380" t="s">
        <v>141666</v>
      </c>
    </row>
    <row r="6601" spans="94:95" ht="14.5" x14ac:dyDescent="0.3">
      <c r="CP6601" s="380">
        <v>422002</v>
      </c>
      <c r="CQ6601" s="380" t="s">
        <v>141666</v>
      </c>
    </row>
    <row r="6602" spans="94:95" ht="14.5" x14ac:dyDescent="0.3">
      <c r="CP6602" s="380">
        <v>422003</v>
      </c>
      <c r="CQ6602" s="380" t="s">
        <v>141666</v>
      </c>
    </row>
    <row r="6603" spans="94:95" ht="14.5" x14ac:dyDescent="0.3">
      <c r="CP6603" s="380">
        <v>422004</v>
      </c>
      <c r="CQ6603" s="380" t="s">
        <v>141666</v>
      </c>
    </row>
    <row r="6604" spans="94:95" ht="14.5" x14ac:dyDescent="0.3">
      <c r="CP6604" s="380">
        <v>422005</v>
      </c>
      <c r="CQ6604" s="380" t="s">
        <v>141666</v>
      </c>
    </row>
    <row r="6605" spans="94:95" ht="14.5" x14ac:dyDescent="0.3">
      <c r="CP6605" s="380">
        <v>422006</v>
      </c>
      <c r="CQ6605" s="380" t="s">
        <v>141666</v>
      </c>
    </row>
    <row r="6606" spans="94:95" ht="14.5" x14ac:dyDescent="0.3">
      <c r="CP6606" s="380">
        <v>422007</v>
      </c>
      <c r="CQ6606" s="380" t="s">
        <v>141666</v>
      </c>
    </row>
    <row r="6607" spans="94:95" ht="14.5" x14ac:dyDescent="0.3">
      <c r="CP6607" s="380">
        <v>422008</v>
      </c>
      <c r="CQ6607" s="380" t="s">
        <v>141666</v>
      </c>
    </row>
    <row r="6608" spans="94:95" ht="14.5" x14ac:dyDescent="0.3">
      <c r="CP6608" s="380">
        <v>422009</v>
      </c>
      <c r="CQ6608" s="380" t="s">
        <v>141666</v>
      </c>
    </row>
    <row r="6609" spans="94:95" ht="14.5" x14ac:dyDescent="0.3">
      <c r="CP6609" s="380">
        <v>422010</v>
      </c>
      <c r="CQ6609" s="380" t="s">
        <v>141666</v>
      </c>
    </row>
    <row r="6610" spans="94:95" ht="14.5" x14ac:dyDescent="0.3">
      <c r="CP6610" s="380">
        <v>422011</v>
      </c>
      <c r="CQ6610" s="380" t="s">
        <v>141666</v>
      </c>
    </row>
    <row r="6611" spans="94:95" ht="14.5" x14ac:dyDescent="0.3">
      <c r="CP6611" s="380">
        <v>422012</v>
      </c>
      <c r="CQ6611" s="380" t="s">
        <v>141666</v>
      </c>
    </row>
    <row r="6612" spans="94:95" ht="14.5" x14ac:dyDescent="0.3">
      <c r="CP6612" s="380">
        <v>422013</v>
      </c>
      <c r="CQ6612" s="380" t="s">
        <v>141666</v>
      </c>
    </row>
    <row r="6613" spans="94:95" ht="14.5" x14ac:dyDescent="0.3">
      <c r="CP6613" s="380">
        <v>422101</v>
      </c>
      <c r="CQ6613" s="380" t="s">
        <v>141666</v>
      </c>
    </row>
    <row r="6614" spans="94:95" ht="14.5" x14ac:dyDescent="0.3">
      <c r="CP6614" s="380">
        <v>422102</v>
      </c>
      <c r="CQ6614" s="380" t="s">
        <v>141666</v>
      </c>
    </row>
    <row r="6615" spans="94:95" ht="14.5" x14ac:dyDescent="0.3">
      <c r="CP6615" s="380">
        <v>422103</v>
      </c>
      <c r="CQ6615" s="380" t="s">
        <v>141666</v>
      </c>
    </row>
    <row r="6616" spans="94:95" ht="14.5" x14ac:dyDescent="0.3">
      <c r="CP6616" s="380">
        <v>422104</v>
      </c>
      <c r="CQ6616" s="380" t="s">
        <v>141666</v>
      </c>
    </row>
    <row r="6617" spans="94:95" ht="14.5" x14ac:dyDescent="0.3">
      <c r="CP6617" s="380">
        <v>422105</v>
      </c>
      <c r="CQ6617" s="380" t="s">
        <v>141666</v>
      </c>
    </row>
    <row r="6618" spans="94:95" ht="14.5" x14ac:dyDescent="0.3">
      <c r="CP6618" s="380">
        <v>422112</v>
      </c>
      <c r="CQ6618" s="380" t="s">
        <v>141666</v>
      </c>
    </row>
    <row r="6619" spans="94:95" ht="14.5" x14ac:dyDescent="0.3">
      <c r="CP6619" s="380">
        <v>422113</v>
      </c>
      <c r="CQ6619" s="380" t="s">
        <v>141666</v>
      </c>
    </row>
    <row r="6620" spans="94:95" ht="14.5" x14ac:dyDescent="0.3">
      <c r="CP6620" s="380">
        <v>422201</v>
      </c>
      <c r="CQ6620" s="380" t="s">
        <v>141666</v>
      </c>
    </row>
    <row r="6621" spans="94:95" ht="14.5" x14ac:dyDescent="0.3">
      <c r="CP6621" s="380">
        <v>422202</v>
      </c>
      <c r="CQ6621" s="380" t="s">
        <v>141666</v>
      </c>
    </row>
    <row r="6622" spans="94:95" ht="14.5" x14ac:dyDescent="0.3">
      <c r="CP6622" s="380">
        <v>422203</v>
      </c>
      <c r="CQ6622" s="380" t="s">
        <v>141666</v>
      </c>
    </row>
    <row r="6623" spans="94:95" ht="14.5" x14ac:dyDescent="0.3">
      <c r="CP6623" s="380">
        <v>422204</v>
      </c>
      <c r="CQ6623" s="380" t="s">
        <v>141666</v>
      </c>
    </row>
    <row r="6624" spans="94:95" ht="14.5" x14ac:dyDescent="0.3">
      <c r="CP6624" s="380">
        <v>422205</v>
      </c>
      <c r="CQ6624" s="380" t="s">
        <v>141666</v>
      </c>
    </row>
    <row r="6625" spans="94:95" ht="14.5" x14ac:dyDescent="0.3">
      <c r="CP6625" s="380">
        <v>422206</v>
      </c>
      <c r="CQ6625" s="380" t="s">
        <v>141666</v>
      </c>
    </row>
    <row r="6626" spans="94:95" ht="14.5" x14ac:dyDescent="0.3">
      <c r="CP6626" s="380">
        <v>422207</v>
      </c>
      <c r="CQ6626" s="380" t="s">
        <v>141666</v>
      </c>
    </row>
    <row r="6627" spans="94:95" ht="14.5" x14ac:dyDescent="0.3">
      <c r="CP6627" s="380">
        <v>422208</v>
      </c>
      <c r="CQ6627" s="380" t="s">
        <v>141666</v>
      </c>
    </row>
    <row r="6628" spans="94:95" ht="14.5" x14ac:dyDescent="0.3">
      <c r="CP6628" s="380">
        <v>422209</v>
      </c>
      <c r="CQ6628" s="380" t="s">
        <v>141666</v>
      </c>
    </row>
    <row r="6629" spans="94:95" ht="14.5" x14ac:dyDescent="0.3">
      <c r="CP6629" s="380">
        <v>422210</v>
      </c>
      <c r="CQ6629" s="380" t="s">
        <v>141666</v>
      </c>
    </row>
    <row r="6630" spans="94:95" ht="14.5" x14ac:dyDescent="0.3">
      <c r="CP6630" s="380">
        <v>422211</v>
      </c>
      <c r="CQ6630" s="380" t="s">
        <v>141666</v>
      </c>
    </row>
    <row r="6631" spans="94:95" ht="14.5" x14ac:dyDescent="0.3">
      <c r="CP6631" s="380">
        <v>422212</v>
      </c>
      <c r="CQ6631" s="380" t="s">
        <v>141666</v>
      </c>
    </row>
    <row r="6632" spans="94:95" ht="14.5" x14ac:dyDescent="0.3">
      <c r="CP6632" s="380">
        <v>422213</v>
      </c>
      <c r="CQ6632" s="380" t="s">
        <v>141666</v>
      </c>
    </row>
    <row r="6633" spans="94:95" ht="14.5" x14ac:dyDescent="0.3">
      <c r="CP6633" s="380">
        <v>422214</v>
      </c>
      <c r="CQ6633" s="380" t="s">
        <v>141666</v>
      </c>
    </row>
    <row r="6634" spans="94:95" ht="14.5" x14ac:dyDescent="0.3">
      <c r="CP6634" s="380">
        <v>422215</v>
      </c>
      <c r="CQ6634" s="380" t="s">
        <v>141666</v>
      </c>
    </row>
    <row r="6635" spans="94:95" ht="14.5" x14ac:dyDescent="0.3">
      <c r="CP6635" s="380">
        <v>422221</v>
      </c>
      <c r="CQ6635" s="380" t="s">
        <v>141666</v>
      </c>
    </row>
    <row r="6636" spans="94:95" ht="14.5" x14ac:dyDescent="0.3">
      <c r="CP6636" s="380">
        <v>422222</v>
      </c>
      <c r="CQ6636" s="380" t="s">
        <v>141666</v>
      </c>
    </row>
    <row r="6637" spans="94:95" ht="14.5" x14ac:dyDescent="0.3">
      <c r="CP6637" s="380">
        <v>422301</v>
      </c>
      <c r="CQ6637" s="380" t="s">
        <v>141666</v>
      </c>
    </row>
    <row r="6638" spans="94:95" ht="14.5" x14ac:dyDescent="0.3">
      <c r="CP6638" s="380">
        <v>422302</v>
      </c>
      <c r="CQ6638" s="380" t="s">
        <v>141666</v>
      </c>
    </row>
    <row r="6639" spans="94:95" ht="14.5" x14ac:dyDescent="0.3">
      <c r="CP6639" s="380">
        <v>422303</v>
      </c>
      <c r="CQ6639" s="380" t="s">
        <v>141666</v>
      </c>
    </row>
    <row r="6640" spans="94:95" ht="14.5" x14ac:dyDescent="0.3">
      <c r="CP6640" s="380">
        <v>422304</v>
      </c>
      <c r="CQ6640" s="380" t="s">
        <v>141666</v>
      </c>
    </row>
    <row r="6641" spans="94:95" ht="14.5" x14ac:dyDescent="0.3">
      <c r="CP6641" s="380">
        <v>422305</v>
      </c>
      <c r="CQ6641" s="380" t="s">
        <v>141666</v>
      </c>
    </row>
    <row r="6642" spans="94:95" ht="14.5" x14ac:dyDescent="0.3">
      <c r="CP6642" s="380">
        <v>422306</v>
      </c>
      <c r="CQ6642" s="380" t="s">
        <v>141666</v>
      </c>
    </row>
    <row r="6643" spans="94:95" ht="14.5" x14ac:dyDescent="0.3">
      <c r="CP6643" s="380">
        <v>422308</v>
      </c>
      <c r="CQ6643" s="380" t="s">
        <v>141666</v>
      </c>
    </row>
    <row r="6644" spans="94:95" ht="14.5" x14ac:dyDescent="0.3">
      <c r="CP6644" s="380">
        <v>422401</v>
      </c>
      <c r="CQ6644" s="380" t="s">
        <v>141666</v>
      </c>
    </row>
    <row r="6645" spans="94:95" ht="14.5" x14ac:dyDescent="0.3">
      <c r="CP6645" s="380">
        <v>422402</v>
      </c>
      <c r="CQ6645" s="380" t="s">
        <v>141666</v>
      </c>
    </row>
    <row r="6646" spans="94:95" ht="14.5" x14ac:dyDescent="0.3">
      <c r="CP6646" s="380">
        <v>422403</v>
      </c>
      <c r="CQ6646" s="380" t="s">
        <v>141666</v>
      </c>
    </row>
    <row r="6647" spans="94:95" ht="14.5" x14ac:dyDescent="0.3">
      <c r="CP6647" s="380">
        <v>422501</v>
      </c>
      <c r="CQ6647" s="380" t="s">
        <v>141666</v>
      </c>
    </row>
    <row r="6648" spans="94:95" ht="14.5" x14ac:dyDescent="0.3">
      <c r="CP6648" s="380">
        <v>422502</v>
      </c>
      <c r="CQ6648" s="380" t="s">
        <v>141666</v>
      </c>
    </row>
    <row r="6649" spans="94:95" ht="14.5" x14ac:dyDescent="0.3">
      <c r="CP6649" s="380">
        <v>422601</v>
      </c>
      <c r="CQ6649" s="380" t="s">
        <v>141666</v>
      </c>
    </row>
    <row r="6650" spans="94:95" ht="14.5" x14ac:dyDescent="0.3">
      <c r="CP6650" s="380">
        <v>422602</v>
      </c>
      <c r="CQ6650" s="380" t="s">
        <v>141666</v>
      </c>
    </row>
    <row r="6651" spans="94:95" ht="14.5" x14ac:dyDescent="0.3">
      <c r="CP6651" s="380">
        <v>422603</v>
      </c>
      <c r="CQ6651" s="380" t="s">
        <v>141666</v>
      </c>
    </row>
    <row r="6652" spans="94:95" ht="14.5" x14ac:dyDescent="0.3">
      <c r="CP6652" s="380">
        <v>422604</v>
      </c>
      <c r="CQ6652" s="380" t="s">
        <v>141666</v>
      </c>
    </row>
    <row r="6653" spans="94:95" ht="14.5" x14ac:dyDescent="0.3">
      <c r="CP6653" s="380">
        <v>422605</v>
      </c>
      <c r="CQ6653" s="380" t="s">
        <v>141666</v>
      </c>
    </row>
    <row r="6654" spans="94:95" ht="14.5" x14ac:dyDescent="0.3">
      <c r="CP6654" s="380">
        <v>422606</v>
      </c>
      <c r="CQ6654" s="380" t="s">
        <v>141666</v>
      </c>
    </row>
    <row r="6655" spans="94:95" ht="14.5" x14ac:dyDescent="0.3">
      <c r="CP6655" s="380">
        <v>422608</v>
      </c>
      <c r="CQ6655" s="380" t="s">
        <v>141666</v>
      </c>
    </row>
    <row r="6656" spans="94:95" ht="14.5" x14ac:dyDescent="0.3">
      <c r="CP6656" s="380">
        <v>422610</v>
      </c>
      <c r="CQ6656" s="380" t="s">
        <v>141666</v>
      </c>
    </row>
    <row r="6657" spans="94:95" ht="14.5" x14ac:dyDescent="0.3">
      <c r="CP6657" s="380">
        <v>422611</v>
      </c>
      <c r="CQ6657" s="380" t="s">
        <v>141666</v>
      </c>
    </row>
    <row r="6658" spans="94:95" ht="14.5" x14ac:dyDescent="0.3">
      <c r="CP6658" s="380">
        <v>422620</v>
      </c>
      <c r="CQ6658" s="380" t="s">
        <v>141666</v>
      </c>
    </row>
    <row r="6659" spans="94:95" ht="14.5" x14ac:dyDescent="0.3">
      <c r="CP6659" s="380">
        <v>422622</v>
      </c>
      <c r="CQ6659" s="380" t="s">
        <v>141666</v>
      </c>
    </row>
    <row r="6660" spans="94:95" ht="14.5" x14ac:dyDescent="0.3">
      <c r="CP6660" s="380">
        <v>423101</v>
      </c>
      <c r="CQ6660" s="380" t="s">
        <v>141666</v>
      </c>
    </row>
    <row r="6661" spans="94:95" ht="14.5" x14ac:dyDescent="0.3">
      <c r="CP6661" s="380">
        <v>423102</v>
      </c>
      <c r="CQ6661" s="380" t="s">
        <v>141666</v>
      </c>
    </row>
    <row r="6662" spans="94:95" ht="14.5" x14ac:dyDescent="0.3">
      <c r="CP6662" s="380">
        <v>423104</v>
      </c>
      <c r="CQ6662" s="380" t="s">
        <v>141666</v>
      </c>
    </row>
    <row r="6663" spans="94:95" ht="14.5" x14ac:dyDescent="0.3">
      <c r="CP6663" s="380">
        <v>423105</v>
      </c>
      <c r="CQ6663" s="380" t="s">
        <v>141666</v>
      </c>
    </row>
    <row r="6664" spans="94:95" ht="14.5" x14ac:dyDescent="0.3">
      <c r="CP6664" s="380">
        <v>423106</v>
      </c>
      <c r="CQ6664" s="380" t="s">
        <v>141666</v>
      </c>
    </row>
    <row r="6665" spans="94:95" ht="14.5" x14ac:dyDescent="0.3">
      <c r="CP6665" s="380">
        <v>423107</v>
      </c>
      <c r="CQ6665" s="380" t="s">
        <v>141666</v>
      </c>
    </row>
    <row r="6666" spans="94:95" ht="14.5" x14ac:dyDescent="0.3">
      <c r="CP6666" s="380">
        <v>423108</v>
      </c>
      <c r="CQ6666" s="380" t="s">
        <v>141666</v>
      </c>
    </row>
    <row r="6667" spans="94:95" ht="14.5" x14ac:dyDescent="0.3">
      <c r="CP6667" s="380">
        <v>423109</v>
      </c>
      <c r="CQ6667" s="380" t="s">
        <v>141666</v>
      </c>
    </row>
    <row r="6668" spans="94:95" ht="14.5" x14ac:dyDescent="0.3">
      <c r="CP6668" s="380">
        <v>423110</v>
      </c>
      <c r="CQ6668" s="380" t="s">
        <v>141666</v>
      </c>
    </row>
    <row r="6669" spans="94:95" ht="14.5" x14ac:dyDescent="0.3">
      <c r="CP6669" s="380">
        <v>423111</v>
      </c>
      <c r="CQ6669" s="380" t="s">
        <v>141666</v>
      </c>
    </row>
    <row r="6670" spans="94:95" ht="14.5" x14ac:dyDescent="0.3">
      <c r="CP6670" s="380">
        <v>423117</v>
      </c>
      <c r="CQ6670" s="380" t="s">
        <v>141666</v>
      </c>
    </row>
    <row r="6671" spans="94:95" ht="14.5" x14ac:dyDescent="0.3">
      <c r="CP6671" s="380">
        <v>423201</v>
      </c>
      <c r="CQ6671" s="380" t="s">
        <v>141666</v>
      </c>
    </row>
    <row r="6672" spans="94:95" ht="14.5" x14ac:dyDescent="0.3">
      <c r="CP6672" s="380">
        <v>423202</v>
      </c>
      <c r="CQ6672" s="380" t="s">
        <v>141666</v>
      </c>
    </row>
    <row r="6673" spans="94:95" ht="14.5" x14ac:dyDescent="0.3">
      <c r="CP6673" s="380">
        <v>423203</v>
      </c>
      <c r="CQ6673" s="380" t="s">
        <v>141666</v>
      </c>
    </row>
    <row r="6674" spans="94:95" ht="14.5" x14ac:dyDescent="0.3">
      <c r="CP6674" s="380">
        <v>423204</v>
      </c>
      <c r="CQ6674" s="380" t="s">
        <v>141666</v>
      </c>
    </row>
    <row r="6675" spans="94:95" ht="14.5" x14ac:dyDescent="0.3">
      <c r="CP6675" s="380">
        <v>423205</v>
      </c>
      <c r="CQ6675" s="380" t="s">
        <v>141666</v>
      </c>
    </row>
    <row r="6676" spans="94:95" ht="14.5" x14ac:dyDescent="0.3">
      <c r="CP6676" s="380">
        <v>423206</v>
      </c>
      <c r="CQ6676" s="380" t="s">
        <v>141666</v>
      </c>
    </row>
    <row r="6677" spans="94:95" ht="14.5" x14ac:dyDescent="0.3">
      <c r="CP6677" s="380">
        <v>423208</v>
      </c>
      <c r="CQ6677" s="380" t="s">
        <v>141666</v>
      </c>
    </row>
    <row r="6678" spans="94:95" ht="14.5" x14ac:dyDescent="0.3">
      <c r="CP6678" s="380">
        <v>423212</v>
      </c>
      <c r="CQ6678" s="380" t="s">
        <v>141666</v>
      </c>
    </row>
    <row r="6679" spans="94:95" ht="14.5" x14ac:dyDescent="0.3">
      <c r="CP6679" s="380">
        <v>423213</v>
      </c>
      <c r="CQ6679" s="380" t="s">
        <v>141666</v>
      </c>
    </row>
    <row r="6680" spans="94:95" ht="14.5" x14ac:dyDescent="0.3">
      <c r="CP6680" s="380">
        <v>423301</v>
      </c>
      <c r="CQ6680" s="380" t="s">
        <v>141666</v>
      </c>
    </row>
    <row r="6681" spans="94:95" ht="14.5" x14ac:dyDescent="0.3">
      <c r="CP6681" s="380">
        <v>423302</v>
      </c>
      <c r="CQ6681" s="380" t="s">
        <v>141666</v>
      </c>
    </row>
    <row r="6682" spans="94:95" ht="14.5" x14ac:dyDescent="0.3">
      <c r="CP6682" s="380">
        <v>423303</v>
      </c>
      <c r="CQ6682" s="380" t="s">
        <v>141666</v>
      </c>
    </row>
    <row r="6683" spans="94:95" ht="14.5" x14ac:dyDescent="0.3">
      <c r="CP6683" s="380">
        <v>423401</v>
      </c>
      <c r="CQ6683" s="380" t="s">
        <v>141666</v>
      </c>
    </row>
    <row r="6684" spans="94:95" ht="14.5" x14ac:dyDescent="0.3">
      <c r="CP6684" s="380">
        <v>423402</v>
      </c>
      <c r="CQ6684" s="380" t="s">
        <v>141666</v>
      </c>
    </row>
    <row r="6685" spans="94:95" ht="14.5" x14ac:dyDescent="0.3">
      <c r="CP6685" s="380">
        <v>423403</v>
      </c>
      <c r="CQ6685" s="380" t="s">
        <v>141666</v>
      </c>
    </row>
    <row r="6686" spans="94:95" ht="14.5" x14ac:dyDescent="0.3">
      <c r="CP6686" s="380">
        <v>423501</v>
      </c>
      <c r="CQ6686" s="380" t="s">
        <v>141666</v>
      </c>
    </row>
    <row r="6687" spans="94:95" ht="14.5" x14ac:dyDescent="0.3">
      <c r="CP6687" s="380">
        <v>423502</v>
      </c>
      <c r="CQ6687" s="380" t="s">
        <v>141666</v>
      </c>
    </row>
    <row r="6688" spans="94:95" ht="14.5" x14ac:dyDescent="0.3">
      <c r="CP6688" s="380">
        <v>423601</v>
      </c>
      <c r="CQ6688" s="380" t="s">
        <v>141666</v>
      </c>
    </row>
    <row r="6689" spans="94:95" ht="14.5" x14ac:dyDescent="0.3">
      <c r="CP6689" s="380">
        <v>423602</v>
      </c>
      <c r="CQ6689" s="380" t="s">
        <v>141666</v>
      </c>
    </row>
    <row r="6690" spans="94:95" ht="14.5" x14ac:dyDescent="0.3">
      <c r="CP6690" s="380">
        <v>423603</v>
      </c>
      <c r="CQ6690" s="380" t="s">
        <v>141666</v>
      </c>
    </row>
    <row r="6691" spans="94:95" ht="14.5" x14ac:dyDescent="0.3">
      <c r="CP6691" s="380">
        <v>423604</v>
      </c>
      <c r="CQ6691" s="380" t="s">
        <v>141666</v>
      </c>
    </row>
    <row r="6692" spans="94:95" ht="14.5" x14ac:dyDescent="0.3">
      <c r="CP6692" s="380">
        <v>423605</v>
      </c>
      <c r="CQ6692" s="380" t="s">
        <v>141666</v>
      </c>
    </row>
    <row r="6693" spans="94:95" ht="14.5" x14ac:dyDescent="0.3">
      <c r="CP6693" s="380">
        <v>423607</v>
      </c>
      <c r="CQ6693" s="380" t="s">
        <v>141666</v>
      </c>
    </row>
    <row r="6694" spans="94:95" ht="14.5" x14ac:dyDescent="0.3">
      <c r="CP6694" s="380">
        <v>423701</v>
      </c>
      <c r="CQ6694" s="380" t="s">
        <v>141666</v>
      </c>
    </row>
    <row r="6695" spans="94:95" ht="14.5" x14ac:dyDescent="0.3">
      <c r="CP6695" s="380">
        <v>423702</v>
      </c>
      <c r="CQ6695" s="380" t="s">
        <v>141666</v>
      </c>
    </row>
    <row r="6696" spans="94:95" ht="14.5" x14ac:dyDescent="0.3">
      <c r="CP6696" s="380">
        <v>423703</v>
      </c>
      <c r="CQ6696" s="380" t="s">
        <v>141666</v>
      </c>
    </row>
    <row r="6697" spans="94:95" ht="14.5" x14ac:dyDescent="0.3">
      <c r="CP6697" s="380">
        <v>424001</v>
      </c>
      <c r="CQ6697" s="380" t="s">
        <v>141666</v>
      </c>
    </row>
    <row r="6698" spans="94:95" ht="14.5" x14ac:dyDescent="0.3">
      <c r="CP6698" s="380">
        <v>424002</v>
      </c>
      <c r="CQ6698" s="380" t="s">
        <v>141666</v>
      </c>
    </row>
    <row r="6699" spans="94:95" ht="14.5" x14ac:dyDescent="0.3">
      <c r="CP6699" s="380">
        <v>424004</v>
      </c>
      <c r="CQ6699" s="380" t="s">
        <v>141666</v>
      </c>
    </row>
    <row r="6700" spans="94:95" ht="14.5" x14ac:dyDescent="0.3">
      <c r="CP6700" s="380">
        <v>424005</v>
      </c>
      <c r="CQ6700" s="380" t="s">
        <v>141666</v>
      </c>
    </row>
    <row r="6701" spans="94:95" ht="14.5" x14ac:dyDescent="0.3">
      <c r="CP6701" s="380">
        <v>424006</v>
      </c>
      <c r="CQ6701" s="380" t="s">
        <v>141666</v>
      </c>
    </row>
    <row r="6702" spans="94:95" ht="14.5" x14ac:dyDescent="0.3">
      <c r="CP6702" s="380">
        <v>424101</v>
      </c>
      <c r="CQ6702" s="380" t="s">
        <v>141666</v>
      </c>
    </row>
    <row r="6703" spans="94:95" ht="14.5" x14ac:dyDescent="0.3">
      <c r="CP6703" s="380">
        <v>424102</v>
      </c>
      <c r="CQ6703" s="380" t="s">
        <v>141666</v>
      </c>
    </row>
    <row r="6704" spans="94:95" ht="14.5" x14ac:dyDescent="0.3">
      <c r="CP6704" s="380">
        <v>424103</v>
      </c>
      <c r="CQ6704" s="380" t="s">
        <v>141666</v>
      </c>
    </row>
    <row r="6705" spans="94:95" ht="14.5" x14ac:dyDescent="0.3">
      <c r="CP6705" s="380">
        <v>424104</v>
      </c>
      <c r="CQ6705" s="380" t="s">
        <v>141666</v>
      </c>
    </row>
    <row r="6706" spans="94:95" ht="14.5" x14ac:dyDescent="0.3">
      <c r="CP6706" s="380">
        <v>424105</v>
      </c>
      <c r="CQ6706" s="380" t="s">
        <v>141666</v>
      </c>
    </row>
    <row r="6707" spans="94:95" ht="14.5" x14ac:dyDescent="0.3">
      <c r="CP6707" s="380">
        <v>424106</v>
      </c>
      <c r="CQ6707" s="380" t="s">
        <v>141666</v>
      </c>
    </row>
    <row r="6708" spans="94:95" ht="14.5" x14ac:dyDescent="0.3">
      <c r="CP6708" s="380">
        <v>424107</v>
      </c>
      <c r="CQ6708" s="380" t="s">
        <v>141666</v>
      </c>
    </row>
    <row r="6709" spans="94:95" ht="14.5" x14ac:dyDescent="0.3">
      <c r="CP6709" s="380">
        <v>424108</v>
      </c>
      <c r="CQ6709" s="380" t="s">
        <v>141666</v>
      </c>
    </row>
    <row r="6710" spans="94:95" ht="14.5" x14ac:dyDescent="0.3">
      <c r="CP6710" s="380">
        <v>424109</v>
      </c>
      <c r="CQ6710" s="380" t="s">
        <v>141666</v>
      </c>
    </row>
    <row r="6711" spans="94:95" ht="14.5" x14ac:dyDescent="0.3">
      <c r="CP6711" s="380">
        <v>424119</v>
      </c>
      <c r="CQ6711" s="380" t="s">
        <v>141666</v>
      </c>
    </row>
    <row r="6712" spans="94:95" ht="14.5" x14ac:dyDescent="0.3">
      <c r="CP6712" s="380">
        <v>424201</v>
      </c>
      <c r="CQ6712" s="380" t="s">
        <v>141666</v>
      </c>
    </row>
    <row r="6713" spans="94:95" ht="14.5" x14ac:dyDescent="0.3">
      <c r="CP6713" s="380">
        <v>424202</v>
      </c>
      <c r="CQ6713" s="380" t="s">
        <v>141666</v>
      </c>
    </row>
    <row r="6714" spans="94:95" ht="14.5" x14ac:dyDescent="0.3">
      <c r="CP6714" s="380">
        <v>424203</v>
      </c>
      <c r="CQ6714" s="380" t="s">
        <v>141666</v>
      </c>
    </row>
    <row r="6715" spans="94:95" ht="14.5" x14ac:dyDescent="0.3">
      <c r="CP6715" s="380">
        <v>424204</v>
      </c>
      <c r="CQ6715" s="380" t="s">
        <v>141666</v>
      </c>
    </row>
    <row r="6716" spans="94:95" ht="14.5" x14ac:dyDescent="0.3">
      <c r="CP6716" s="380">
        <v>424205</v>
      </c>
      <c r="CQ6716" s="380" t="s">
        <v>141666</v>
      </c>
    </row>
    <row r="6717" spans="94:95" ht="14.5" x14ac:dyDescent="0.3">
      <c r="CP6717" s="380">
        <v>424206</v>
      </c>
      <c r="CQ6717" s="380" t="s">
        <v>141666</v>
      </c>
    </row>
    <row r="6718" spans="94:95" ht="14.5" x14ac:dyDescent="0.3">
      <c r="CP6718" s="380">
        <v>424207</v>
      </c>
      <c r="CQ6718" s="380" t="s">
        <v>141666</v>
      </c>
    </row>
    <row r="6719" spans="94:95" ht="14.5" x14ac:dyDescent="0.3">
      <c r="CP6719" s="380">
        <v>424208</v>
      </c>
      <c r="CQ6719" s="380" t="s">
        <v>141666</v>
      </c>
    </row>
    <row r="6720" spans="94:95" ht="14.5" x14ac:dyDescent="0.3">
      <c r="CP6720" s="380">
        <v>424301</v>
      </c>
      <c r="CQ6720" s="380" t="s">
        <v>141666</v>
      </c>
    </row>
    <row r="6721" spans="94:95" ht="14.5" x14ac:dyDescent="0.3">
      <c r="CP6721" s="380">
        <v>424302</v>
      </c>
      <c r="CQ6721" s="380" t="s">
        <v>141666</v>
      </c>
    </row>
    <row r="6722" spans="94:95" ht="14.5" x14ac:dyDescent="0.3">
      <c r="CP6722" s="380">
        <v>424303</v>
      </c>
      <c r="CQ6722" s="380" t="s">
        <v>141666</v>
      </c>
    </row>
    <row r="6723" spans="94:95" ht="14.5" x14ac:dyDescent="0.3">
      <c r="CP6723" s="380">
        <v>424304</v>
      </c>
      <c r="CQ6723" s="380" t="s">
        <v>141666</v>
      </c>
    </row>
    <row r="6724" spans="94:95" ht="14.5" x14ac:dyDescent="0.3">
      <c r="CP6724" s="380">
        <v>424305</v>
      </c>
      <c r="CQ6724" s="380" t="s">
        <v>141666</v>
      </c>
    </row>
    <row r="6725" spans="94:95" ht="14.5" x14ac:dyDescent="0.3">
      <c r="CP6725" s="380">
        <v>424306</v>
      </c>
      <c r="CQ6725" s="380" t="s">
        <v>141666</v>
      </c>
    </row>
    <row r="6726" spans="94:95" ht="14.5" x14ac:dyDescent="0.3">
      <c r="CP6726" s="380">
        <v>424307</v>
      </c>
      <c r="CQ6726" s="380" t="s">
        <v>141666</v>
      </c>
    </row>
    <row r="6727" spans="94:95" ht="14.5" x14ac:dyDescent="0.3">
      <c r="CP6727" s="380">
        <v>424308</v>
      </c>
      <c r="CQ6727" s="380" t="s">
        <v>141666</v>
      </c>
    </row>
    <row r="6728" spans="94:95" ht="14.5" x14ac:dyDescent="0.3">
      <c r="CP6728" s="380">
        <v>424309</v>
      </c>
      <c r="CQ6728" s="380" t="s">
        <v>141666</v>
      </c>
    </row>
    <row r="6729" spans="94:95" ht="14.5" x14ac:dyDescent="0.3">
      <c r="CP6729" s="380">
        <v>424310</v>
      </c>
      <c r="CQ6729" s="380" t="s">
        <v>141666</v>
      </c>
    </row>
    <row r="6730" spans="94:95" ht="14.5" x14ac:dyDescent="0.3">
      <c r="CP6730" s="380">
        <v>424311</v>
      </c>
      <c r="CQ6730" s="380" t="s">
        <v>141666</v>
      </c>
    </row>
    <row r="6731" spans="94:95" ht="14.5" x14ac:dyDescent="0.3">
      <c r="CP6731" s="380">
        <v>424318</v>
      </c>
      <c r="CQ6731" s="380" t="s">
        <v>141666</v>
      </c>
    </row>
    <row r="6732" spans="94:95" ht="14.5" x14ac:dyDescent="0.3">
      <c r="CP6732" s="380">
        <v>425001</v>
      </c>
      <c r="CQ6732" s="380" t="s">
        <v>141666</v>
      </c>
    </row>
    <row r="6733" spans="94:95" ht="14.5" x14ac:dyDescent="0.3">
      <c r="CP6733" s="380">
        <v>425002</v>
      </c>
      <c r="CQ6733" s="380" t="s">
        <v>141666</v>
      </c>
    </row>
    <row r="6734" spans="94:95" ht="14.5" x14ac:dyDescent="0.3">
      <c r="CP6734" s="380">
        <v>425003</v>
      </c>
      <c r="CQ6734" s="380" t="s">
        <v>141666</v>
      </c>
    </row>
    <row r="6735" spans="94:95" ht="14.5" x14ac:dyDescent="0.3">
      <c r="CP6735" s="380">
        <v>425004</v>
      </c>
      <c r="CQ6735" s="380" t="s">
        <v>141666</v>
      </c>
    </row>
    <row r="6736" spans="94:95" ht="14.5" x14ac:dyDescent="0.3">
      <c r="CP6736" s="380">
        <v>425101</v>
      </c>
      <c r="CQ6736" s="380" t="s">
        <v>141666</v>
      </c>
    </row>
    <row r="6737" spans="94:95" ht="14.5" x14ac:dyDescent="0.3">
      <c r="CP6737" s="380">
        <v>425102</v>
      </c>
      <c r="CQ6737" s="380" t="s">
        <v>141666</v>
      </c>
    </row>
    <row r="6738" spans="94:95" ht="14.5" x14ac:dyDescent="0.3">
      <c r="CP6738" s="380">
        <v>425103</v>
      </c>
      <c r="CQ6738" s="380" t="s">
        <v>141666</v>
      </c>
    </row>
    <row r="6739" spans="94:95" ht="14.5" x14ac:dyDescent="0.3">
      <c r="CP6739" s="380">
        <v>425104</v>
      </c>
      <c r="CQ6739" s="380" t="s">
        <v>141666</v>
      </c>
    </row>
    <row r="6740" spans="94:95" ht="14.5" x14ac:dyDescent="0.3">
      <c r="CP6740" s="380">
        <v>425105</v>
      </c>
      <c r="CQ6740" s="380" t="s">
        <v>141666</v>
      </c>
    </row>
    <row r="6741" spans="94:95" ht="14.5" x14ac:dyDescent="0.3">
      <c r="CP6741" s="380">
        <v>425107</v>
      </c>
      <c r="CQ6741" s="380" t="s">
        <v>141666</v>
      </c>
    </row>
    <row r="6742" spans="94:95" ht="14.5" x14ac:dyDescent="0.3">
      <c r="CP6742" s="380">
        <v>425108</v>
      </c>
      <c r="CQ6742" s="380" t="s">
        <v>141666</v>
      </c>
    </row>
    <row r="6743" spans="94:95" ht="14.5" x14ac:dyDescent="0.3">
      <c r="CP6743" s="380">
        <v>425109</v>
      </c>
      <c r="CQ6743" s="380" t="s">
        <v>141666</v>
      </c>
    </row>
    <row r="6744" spans="94:95" ht="14.5" x14ac:dyDescent="0.3">
      <c r="CP6744" s="380">
        <v>425110</v>
      </c>
      <c r="CQ6744" s="380" t="s">
        <v>141666</v>
      </c>
    </row>
    <row r="6745" spans="94:95" ht="14.5" x14ac:dyDescent="0.3">
      <c r="CP6745" s="380">
        <v>425111</v>
      </c>
      <c r="CQ6745" s="380" t="s">
        <v>141666</v>
      </c>
    </row>
    <row r="6746" spans="94:95" ht="14.5" x14ac:dyDescent="0.3">
      <c r="CP6746" s="380">
        <v>425112</v>
      </c>
      <c r="CQ6746" s="380" t="s">
        <v>141666</v>
      </c>
    </row>
    <row r="6747" spans="94:95" ht="14.5" x14ac:dyDescent="0.3">
      <c r="CP6747" s="380">
        <v>425113</v>
      </c>
      <c r="CQ6747" s="380" t="s">
        <v>141666</v>
      </c>
    </row>
    <row r="6748" spans="94:95" ht="14.5" x14ac:dyDescent="0.3">
      <c r="CP6748" s="380">
        <v>425114</v>
      </c>
      <c r="CQ6748" s="380" t="s">
        <v>141666</v>
      </c>
    </row>
    <row r="6749" spans="94:95" ht="14.5" x14ac:dyDescent="0.3">
      <c r="CP6749" s="380">
        <v>425115</v>
      </c>
      <c r="CQ6749" s="380" t="s">
        <v>141666</v>
      </c>
    </row>
    <row r="6750" spans="94:95" ht="14.5" x14ac:dyDescent="0.3">
      <c r="CP6750" s="380">
        <v>425116</v>
      </c>
      <c r="CQ6750" s="380" t="s">
        <v>141666</v>
      </c>
    </row>
    <row r="6751" spans="94:95" ht="14.5" x14ac:dyDescent="0.3">
      <c r="CP6751" s="380">
        <v>425201</v>
      </c>
      <c r="CQ6751" s="380" t="s">
        <v>141666</v>
      </c>
    </row>
    <row r="6752" spans="94:95" ht="14.5" x14ac:dyDescent="0.3">
      <c r="CP6752" s="380">
        <v>425203</v>
      </c>
      <c r="CQ6752" s="380" t="s">
        <v>141666</v>
      </c>
    </row>
    <row r="6753" spans="94:95" ht="14.5" x14ac:dyDescent="0.3">
      <c r="CP6753" s="380">
        <v>425301</v>
      </c>
      <c r="CQ6753" s="380" t="s">
        <v>141666</v>
      </c>
    </row>
    <row r="6754" spans="94:95" ht="14.5" x14ac:dyDescent="0.3">
      <c r="CP6754" s="380">
        <v>425302</v>
      </c>
      <c r="CQ6754" s="380" t="s">
        <v>141666</v>
      </c>
    </row>
    <row r="6755" spans="94:95" ht="14.5" x14ac:dyDescent="0.3">
      <c r="CP6755" s="380">
        <v>425303</v>
      </c>
      <c r="CQ6755" s="380" t="s">
        <v>141666</v>
      </c>
    </row>
    <row r="6756" spans="94:95" ht="14.5" x14ac:dyDescent="0.3">
      <c r="CP6756" s="380">
        <v>425304</v>
      </c>
      <c r="CQ6756" s="380" t="s">
        <v>141666</v>
      </c>
    </row>
    <row r="6757" spans="94:95" ht="14.5" x14ac:dyDescent="0.3">
      <c r="CP6757" s="380">
        <v>425305</v>
      </c>
      <c r="CQ6757" s="380" t="s">
        <v>141666</v>
      </c>
    </row>
    <row r="6758" spans="94:95" ht="14.5" x14ac:dyDescent="0.3">
      <c r="CP6758" s="380">
        <v>425306</v>
      </c>
      <c r="CQ6758" s="380" t="s">
        <v>141666</v>
      </c>
    </row>
    <row r="6759" spans="94:95" ht="14.5" x14ac:dyDescent="0.3">
      <c r="CP6759" s="380">
        <v>425307</v>
      </c>
      <c r="CQ6759" s="380" t="s">
        <v>141666</v>
      </c>
    </row>
    <row r="6760" spans="94:95" ht="14.5" x14ac:dyDescent="0.3">
      <c r="CP6760" s="380">
        <v>425308</v>
      </c>
      <c r="CQ6760" s="380" t="s">
        <v>141666</v>
      </c>
    </row>
    <row r="6761" spans="94:95" ht="14.5" x14ac:dyDescent="0.3">
      <c r="CP6761" s="380">
        <v>425309</v>
      </c>
      <c r="CQ6761" s="380" t="s">
        <v>141666</v>
      </c>
    </row>
    <row r="6762" spans="94:95" ht="14.5" x14ac:dyDescent="0.3">
      <c r="CP6762" s="380">
        <v>425310</v>
      </c>
      <c r="CQ6762" s="380" t="s">
        <v>141666</v>
      </c>
    </row>
    <row r="6763" spans="94:95" ht="14.5" x14ac:dyDescent="0.3">
      <c r="CP6763" s="380">
        <v>425311</v>
      </c>
      <c r="CQ6763" s="380" t="s">
        <v>141666</v>
      </c>
    </row>
    <row r="6764" spans="94:95" ht="14.5" x14ac:dyDescent="0.3">
      <c r="CP6764" s="380">
        <v>425327</v>
      </c>
      <c r="CQ6764" s="380" t="s">
        <v>141666</v>
      </c>
    </row>
    <row r="6765" spans="94:95" ht="14.5" x14ac:dyDescent="0.3">
      <c r="CP6765" s="380">
        <v>425401</v>
      </c>
      <c r="CQ6765" s="380" t="s">
        <v>141666</v>
      </c>
    </row>
    <row r="6766" spans="94:95" ht="14.5" x14ac:dyDescent="0.3">
      <c r="CP6766" s="380">
        <v>425402</v>
      </c>
      <c r="CQ6766" s="380" t="s">
        <v>141666</v>
      </c>
    </row>
    <row r="6767" spans="94:95" ht="14.5" x14ac:dyDescent="0.3">
      <c r="CP6767" s="380">
        <v>425403</v>
      </c>
      <c r="CQ6767" s="380" t="s">
        <v>141666</v>
      </c>
    </row>
    <row r="6768" spans="94:95" ht="14.5" x14ac:dyDescent="0.3">
      <c r="CP6768" s="380">
        <v>425404</v>
      </c>
      <c r="CQ6768" s="380" t="s">
        <v>141666</v>
      </c>
    </row>
    <row r="6769" spans="94:95" ht="14.5" x14ac:dyDescent="0.3">
      <c r="CP6769" s="380">
        <v>425405</v>
      </c>
      <c r="CQ6769" s="380" t="s">
        <v>141666</v>
      </c>
    </row>
    <row r="6770" spans="94:95" ht="14.5" x14ac:dyDescent="0.3">
      <c r="CP6770" s="380">
        <v>425406</v>
      </c>
      <c r="CQ6770" s="380" t="s">
        <v>141666</v>
      </c>
    </row>
    <row r="6771" spans="94:95" ht="14.5" x14ac:dyDescent="0.3">
      <c r="CP6771" s="380">
        <v>425407</v>
      </c>
      <c r="CQ6771" s="380" t="s">
        <v>141666</v>
      </c>
    </row>
    <row r="6772" spans="94:95" ht="14.5" x14ac:dyDescent="0.3">
      <c r="CP6772" s="380">
        <v>425408</v>
      </c>
      <c r="CQ6772" s="380" t="s">
        <v>141666</v>
      </c>
    </row>
    <row r="6773" spans="94:95" ht="14.5" x14ac:dyDescent="0.3">
      <c r="CP6773" s="380">
        <v>425409</v>
      </c>
      <c r="CQ6773" s="380" t="s">
        <v>141666</v>
      </c>
    </row>
    <row r="6774" spans="94:95" ht="14.5" x14ac:dyDescent="0.3">
      <c r="CP6774" s="380">
        <v>425410</v>
      </c>
      <c r="CQ6774" s="380" t="s">
        <v>141666</v>
      </c>
    </row>
    <row r="6775" spans="94:95" ht="14.5" x14ac:dyDescent="0.3">
      <c r="CP6775" s="380">
        <v>425411</v>
      </c>
      <c r="CQ6775" s="380" t="s">
        <v>141666</v>
      </c>
    </row>
    <row r="6776" spans="94:95" ht="14.5" x14ac:dyDescent="0.3">
      <c r="CP6776" s="380">
        <v>425412</v>
      </c>
      <c r="CQ6776" s="380" t="s">
        <v>141666</v>
      </c>
    </row>
    <row r="6777" spans="94:95" ht="14.5" x14ac:dyDescent="0.3">
      <c r="CP6777" s="380">
        <v>425413</v>
      </c>
      <c r="CQ6777" s="380" t="s">
        <v>141666</v>
      </c>
    </row>
    <row r="6778" spans="94:95" ht="14.5" x14ac:dyDescent="0.3">
      <c r="CP6778" s="380">
        <v>425414</v>
      </c>
      <c r="CQ6778" s="380" t="s">
        <v>141666</v>
      </c>
    </row>
    <row r="6779" spans="94:95" ht="14.5" x14ac:dyDescent="0.3">
      <c r="CP6779" s="380">
        <v>425415</v>
      </c>
      <c r="CQ6779" s="380" t="s">
        <v>141666</v>
      </c>
    </row>
    <row r="6780" spans="94:95" ht="14.5" x14ac:dyDescent="0.3">
      <c r="CP6780" s="380">
        <v>425416</v>
      </c>
      <c r="CQ6780" s="380" t="s">
        <v>141666</v>
      </c>
    </row>
    <row r="6781" spans="94:95" ht="14.5" x14ac:dyDescent="0.3">
      <c r="CP6781" s="380">
        <v>425417</v>
      </c>
      <c r="CQ6781" s="380" t="s">
        <v>141666</v>
      </c>
    </row>
    <row r="6782" spans="94:95" ht="14.5" x14ac:dyDescent="0.3">
      <c r="CP6782" s="380">
        <v>425418</v>
      </c>
      <c r="CQ6782" s="380" t="s">
        <v>141666</v>
      </c>
    </row>
    <row r="6783" spans="94:95" ht="14.5" x14ac:dyDescent="0.3">
      <c r="CP6783" s="380">
        <v>425419</v>
      </c>
      <c r="CQ6783" s="380" t="s">
        <v>141666</v>
      </c>
    </row>
    <row r="6784" spans="94:95" ht="14.5" x14ac:dyDescent="0.3">
      <c r="CP6784" s="380">
        <v>425420</v>
      </c>
      <c r="CQ6784" s="380" t="s">
        <v>141666</v>
      </c>
    </row>
    <row r="6785" spans="94:95" ht="14.5" x14ac:dyDescent="0.3">
      <c r="CP6785" s="380">
        <v>425421</v>
      </c>
      <c r="CQ6785" s="380" t="s">
        <v>141666</v>
      </c>
    </row>
    <row r="6786" spans="94:95" ht="14.5" x14ac:dyDescent="0.3">
      <c r="CP6786" s="380">
        <v>425422</v>
      </c>
      <c r="CQ6786" s="380" t="s">
        <v>141666</v>
      </c>
    </row>
    <row r="6787" spans="94:95" ht="14.5" x14ac:dyDescent="0.3">
      <c r="CP6787" s="380">
        <v>425423</v>
      </c>
      <c r="CQ6787" s="380" t="s">
        <v>141666</v>
      </c>
    </row>
    <row r="6788" spans="94:95" ht="14.5" x14ac:dyDescent="0.3">
      <c r="CP6788" s="380">
        <v>425424</v>
      </c>
      <c r="CQ6788" s="380" t="s">
        <v>141666</v>
      </c>
    </row>
    <row r="6789" spans="94:95" ht="14.5" x14ac:dyDescent="0.3">
      <c r="CP6789" s="380">
        <v>425426</v>
      </c>
      <c r="CQ6789" s="380" t="s">
        <v>141666</v>
      </c>
    </row>
    <row r="6790" spans="94:95" ht="14.5" x14ac:dyDescent="0.3">
      <c r="CP6790" s="380">
        <v>425427</v>
      </c>
      <c r="CQ6790" s="380" t="s">
        <v>141666</v>
      </c>
    </row>
    <row r="6791" spans="94:95" ht="14.5" x14ac:dyDescent="0.3">
      <c r="CP6791" s="380">
        <v>425428</v>
      </c>
      <c r="CQ6791" s="380" t="s">
        <v>141666</v>
      </c>
    </row>
    <row r="6792" spans="94:95" ht="14.5" x14ac:dyDescent="0.3">
      <c r="CP6792" s="380">
        <v>425432</v>
      </c>
      <c r="CQ6792" s="380" t="s">
        <v>141666</v>
      </c>
    </row>
    <row r="6793" spans="94:95" ht="14.5" x14ac:dyDescent="0.3">
      <c r="CP6793" s="380">
        <v>425442</v>
      </c>
      <c r="CQ6793" s="380" t="s">
        <v>141666</v>
      </c>
    </row>
    <row r="6794" spans="94:95" ht="14.5" x14ac:dyDescent="0.3">
      <c r="CP6794" s="380">
        <v>425444</v>
      </c>
      <c r="CQ6794" s="380" t="s">
        <v>141666</v>
      </c>
    </row>
    <row r="6795" spans="94:95" ht="14.5" x14ac:dyDescent="0.3">
      <c r="CP6795" s="380">
        <v>425452</v>
      </c>
      <c r="CQ6795" s="380" t="s">
        <v>141666</v>
      </c>
    </row>
    <row r="6796" spans="94:95" ht="14.5" x14ac:dyDescent="0.3">
      <c r="CP6796" s="380">
        <v>425501</v>
      </c>
      <c r="CQ6796" s="380" t="s">
        <v>141666</v>
      </c>
    </row>
    <row r="6797" spans="94:95" ht="14.5" x14ac:dyDescent="0.3">
      <c r="CP6797" s="380">
        <v>425502</v>
      </c>
      <c r="CQ6797" s="380" t="s">
        <v>141666</v>
      </c>
    </row>
    <row r="6798" spans="94:95" ht="14.5" x14ac:dyDescent="0.3">
      <c r="CP6798" s="380">
        <v>425503</v>
      </c>
      <c r="CQ6798" s="380" t="s">
        <v>141666</v>
      </c>
    </row>
    <row r="6799" spans="94:95" ht="14.5" x14ac:dyDescent="0.3">
      <c r="CP6799" s="380">
        <v>425504</v>
      </c>
      <c r="CQ6799" s="380" t="s">
        <v>141666</v>
      </c>
    </row>
    <row r="6800" spans="94:95" ht="14.5" x14ac:dyDescent="0.3">
      <c r="CP6800" s="380">
        <v>425505</v>
      </c>
      <c r="CQ6800" s="380" t="s">
        <v>141666</v>
      </c>
    </row>
    <row r="6801" spans="94:95" ht="14.5" x14ac:dyDescent="0.3">
      <c r="CP6801" s="380">
        <v>425506</v>
      </c>
      <c r="CQ6801" s="380" t="s">
        <v>141666</v>
      </c>
    </row>
    <row r="6802" spans="94:95" ht="14.5" x14ac:dyDescent="0.3">
      <c r="CP6802" s="380">
        <v>425507</v>
      </c>
      <c r="CQ6802" s="380" t="s">
        <v>141666</v>
      </c>
    </row>
    <row r="6803" spans="94:95" ht="14.5" x14ac:dyDescent="0.3">
      <c r="CP6803" s="380">
        <v>425508</v>
      </c>
      <c r="CQ6803" s="380" t="s">
        <v>141666</v>
      </c>
    </row>
    <row r="6804" spans="94:95" ht="14.5" x14ac:dyDescent="0.3">
      <c r="CP6804" s="380">
        <v>425524</v>
      </c>
      <c r="CQ6804" s="380" t="s">
        <v>141666</v>
      </c>
    </row>
    <row r="6805" spans="94:95" ht="14.5" x14ac:dyDescent="0.3">
      <c r="CP6805" s="380">
        <v>431001</v>
      </c>
      <c r="CQ6805" s="380" t="s">
        <v>141666</v>
      </c>
    </row>
    <row r="6806" spans="94:95" ht="14.5" x14ac:dyDescent="0.3">
      <c r="CP6806" s="380">
        <v>431002</v>
      </c>
      <c r="CQ6806" s="380" t="s">
        <v>141666</v>
      </c>
    </row>
    <row r="6807" spans="94:95" ht="14.5" x14ac:dyDescent="0.3">
      <c r="CP6807" s="380">
        <v>431003</v>
      </c>
      <c r="CQ6807" s="380" t="s">
        <v>141666</v>
      </c>
    </row>
    <row r="6808" spans="94:95" ht="14.5" x14ac:dyDescent="0.3">
      <c r="CP6808" s="380">
        <v>431004</v>
      </c>
      <c r="CQ6808" s="380" t="s">
        <v>141666</v>
      </c>
    </row>
    <row r="6809" spans="94:95" ht="14.5" x14ac:dyDescent="0.3">
      <c r="CP6809" s="380">
        <v>431005</v>
      </c>
      <c r="CQ6809" s="380" t="s">
        <v>141666</v>
      </c>
    </row>
    <row r="6810" spans="94:95" ht="14.5" x14ac:dyDescent="0.3">
      <c r="CP6810" s="380">
        <v>431006</v>
      </c>
      <c r="CQ6810" s="380" t="s">
        <v>141666</v>
      </c>
    </row>
    <row r="6811" spans="94:95" ht="14.5" x14ac:dyDescent="0.3">
      <c r="CP6811" s="380">
        <v>431007</v>
      </c>
      <c r="CQ6811" s="380" t="s">
        <v>141666</v>
      </c>
    </row>
    <row r="6812" spans="94:95" ht="14.5" x14ac:dyDescent="0.3">
      <c r="CP6812" s="380">
        <v>431008</v>
      </c>
      <c r="CQ6812" s="380" t="s">
        <v>141666</v>
      </c>
    </row>
    <row r="6813" spans="94:95" ht="14.5" x14ac:dyDescent="0.3">
      <c r="CP6813" s="380">
        <v>431009</v>
      </c>
      <c r="CQ6813" s="380" t="s">
        <v>141666</v>
      </c>
    </row>
    <row r="6814" spans="94:95" ht="14.5" x14ac:dyDescent="0.3">
      <c r="CP6814" s="380">
        <v>431010</v>
      </c>
      <c r="CQ6814" s="380" t="s">
        <v>141666</v>
      </c>
    </row>
    <row r="6815" spans="94:95" ht="14.5" x14ac:dyDescent="0.3">
      <c r="CP6815" s="380">
        <v>431011</v>
      </c>
      <c r="CQ6815" s="380" t="s">
        <v>141666</v>
      </c>
    </row>
    <row r="6816" spans="94:95" ht="14.5" x14ac:dyDescent="0.3">
      <c r="CP6816" s="380">
        <v>431101</v>
      </c>
      <c r="CQ6816" s="380" t="s">
        <v>141666</v>
      </c>
    </row>
    <row r="6817" spans="94:95" ht="14.5" x14ac:dyDescent="0.3">
      <c r="CP6817" s="380">
        <v>431102</v>
      </c>
      <c r="CQ6817" s="380" t="s">
        <v>141666</v>
      </c>
    </row>
    <row r="6818" spans="94:95" ht="14.5" x14ac:dyDescent="0.3">
      <c r="CP6818" s="380">
        <v>431103</v>
      </c>
      <c r="CQ6818" s="380" t="s">
        <v>141666</v>
      </c>
    </row>
    <row r="6819" spans="94:95" ht="14.5" x14ac:dyDescent="0.3">
      <c r="CP6819" s="380">
        <v>431104</v>
      </c>
      <c r="CQ6819" s="380" t="s">
        <v>141666</v>
      </c>
    </row>
    <row r="6820" spans="94:95" ht="14.5" x14ac:dyDescent="0.3">
      <c r="CP6820" s="380">
        <v>431105</v>
      </c>
      <c r="CQ6820" s="380" t="s">
        <v>141666</v>
      </c>
    </row>
    <row r="6821" spans="94:95" ht="14.5" x14ac:dyDescent="0.3">
      <c r="CP6821" s="380">
        <v>431107</v>
      </c>
      <c r="CQ6821" s="380" t="s">
        <v>141666</v>
      </c>
    </row>
    <row r="6822" spans="94:95" ht="14.5" x14ac:dyDescent="0.3">
      <c r="CP6822" s="380">
        <v>431109</v>
      </c>
      <c r="CQ6822" s="380" t="s">
        <v>141666</v>
      </c>
    </row>
    <row r="6823" spans="94:95" ht="14.5" x14ac:dyDescent="0.3">
      <c r="CP6823" s="380">
        <v>431110</v>
      </c>
      <c r="CQ6823" s="380" t="s">
        <v>141666</v>
      </c>
    </row>
    <row r="6824" spans="94:95" ht="14.5" x14ac:dyDescent="0.3">
      <c r="CP6824" s="380">
        <v>431111</v>
      </c>
      <c r="CQ6824" s="380" t="s">
        <v>141666</v>
      </c>
    </row>
    <row r="6825" spans="94:95" ht="14.5" x14ac:dyDescent="0.3">
      <c r="CP6825" s="380">
        <v>431112</v>
      </c>
      <c r="CQ6825" s="380" t="s">
        <v>141666</v>
      </c>
    </row>
    <row r="6826" spans="94:95" ht="14.5" x14ac:dyDescent="0.3">
      <c r="CP6826" s="380">
        <v>431113</v>
      </c>
      <c r="CQ6826" s="380" t="s">
        <v>141666</v>
      </c>
    </row>
    <row r="6827" spans="94:95" ht="14.5" x14ac:dyDescent="0.3">
      <c r="CP6827" s="380">
        <v>431114</v>
      </c>
      <c r="CQ6827" s="380" t="s">
        <v>141666</v>
      </c>
    </row>
    <row r="6828" spans="94:95" ht="14.5" x14ac:dyDescent="0.3">
      <c r="CP6828" s="380">
        <v>431115</v>
      </c>
      <c r="CQ6828" s="380" t="s">
        <v>141666</v>
      </c>
    </row>
    <row r="6829" spans="94:95" ht="14.5" x14ac:dyDescent="0.3">
      <c r="CP6829" s="380">
        <v>431116</v>
      </c>
      <c r="CQ6829" s="380" t="s">
        <v>141666</v>
      </c>
    </row>
    <row r="6830" spans="94:95" ht="14.5" x14ac:dyDescent="0.3">
      <c r="CP6830" s="380">
        <v>431117</v>
      </c>
      <c r="CQ6830" s="380" t="s">
        <v>141666</v>
      </c>
    </row>
    <row r="6831" spans="94:95" ht="14.5" x14ac:dyDescent="0.3">
      <c r="CP6831" s="380">
        <v>431118</v>
      </c>
      <c r="CQ6831" s="380" t="s">
        <v>141666</v>
      </c>
    </row>
    <row r="6832" spans="94:95" ht="14.5" x14ac:dyDescent="0.3">
      <c r="CP6832" s="380">
        <v>431120</v>
      </c>
      <c r="CQ6832" s="380" t="s">
        <v>141666</v>
      </c>
    </row>
    <row r="6833" spans="94:95" ht="14.5" x14ac:dyDescent="0.3">
      <c r="CP6833" s="380">
        <v>431121</v>
      </c>
      <c r="CQ6833" s="380" t="s">
        <v>141666</v>
      </c>
    </row>
    <row r="6834" spans="94:95" ht="14.5" x14ac:dyDescent="0.3">
      <c r="CP6834" s="380">
        <v>431122</v>
      </c>
      <c r="CQ6834" s="380" t="s">
        <v>141666</v>
      </c>
    </row>
    <row r="6835" spans="94:95" ht="14.5" x14ac:dyDescent="0.3">
      <c r="CP6835" s="380">
        <v>431123</v>
      </c>
      <c r="CQ6835" s="380" t="s">
        <v>141666</v>
      </c>
    </row>
    <row r="6836" spans="94:95" ht="14.5" x14ac:dyDescent="0.3">
      <c r="CP6836" s="380">
        <v>431124</v>
      </c>
      <c r="CQ6836" s="380" t="s">
        <v>141666</v>
      </c>
    </row>
    <row r="6837" spans="94:95" ht="14.5" x14ac:dyDescent="0.3">
      <c r="CP6837" s="380">
        <v>431125</v>
      </c>
      <c r="CQ6837" s="380" t="s">
        <v>141666</v>
      </c>
    </row>
    <row r="6838" spans="94:95" ht="14.5" x14ac:dyDescent="0.3">
      <c r="CP6838" s="380">
        <v>431126</v>
      </c>
      <c r="CQ6838" s="380" t="s">
        <v>141666</v>
      </c>
    </row>
    <row r="6839" spans="94:95" ht="14.5" x14ac:dyDescent="0.3">
      <c r="CP6839" s="380">
        <v>431127</v>
      </c>
      <c r="CQ6839" s="380" t="s">
        <v>141666</v>
      </c>
    </row>
    <row r="6840" spans="94:95" ht="14.5" x14ac:dyDescent="0.3">
      <c r="CP6840" s="380">
        <v>431128</v>
      </c>
      <c r="CQ6840" s="380" t="s">
        <v>141666</v>
      </c>
    </row>
    <row r="6841" spans="94:95" ht="14.5" x14ac:dyDescent="0.3">
      <c r="CP6841" s="380">
        <v>431129</v>
      </c>
      <c r="CQ6841" s="380" t="s">
        <v>141666</v>
      </c>
    </row>
    <row r="6842" spans="94:95" ht="14.5" x14ac:dyDescent="0.3">
      <c r="CP6842" s="380">
        <v>431130</v>
      </c>
      <c r="CQ6842" s="380" t="s">
        <v>141666</v>
      </c>
    </row>
    <row r="6843" spans="94:95" ht="14.5" x14ac:dyDescent="0.3">
      <c r="CP6843" s="380">
        <v>431131</v>
      </c>
      <c r="CQ6843" s="380" t="s">
        <v>141666</v>
      </c>
    </row>
    <row r="6844" spans="94:95" ht="14.5" x14ac:dyDescent="0.3">
      <c r="CP6844" s="380">
        <v>431132</v>
      </c>
      <c r="CQ6844" s="380" t="s">
        <v>141666</v>
      </c>
    </row>
    <row r="6845" spans="94:95" ht="14.5" x14ac:dyDescent="0.3">
      <c r="CP6845" s="380">
        <v>431133</v>
      </c>
      <c r="CQ6845" s="380" t="s">
        <v>141666</v>
      </c>
    </row>
    <row r="6846" spans="94:95" ht="14.5" x14ac:dyDescent="0.3">
      <c r="CP6846" s="380">
        <v>431134</v>
      </c>
      <c r="CQ6846" s="380" t="s">
        <v>141666</v>
      </c>
    </row>
    <row r="6847" spans="94:95" ht="14.5" x14ac:dyDescent="0.3">
      <c r="CP6847" s="380">
        <v>431135</v>
      </c>
      <c r="CQ6847" s="380" t="s">
        <v>141666</v>
      </c>
    </row>
    <row r="6848" spans="94:95" ht="14.5" x14ac:dyDescent="0.3">
      <c r="CP6848" s="380">
        <v>431136</v>
      </c>
      <c r="CQ6848" s="380" t="s">
        <v>141666</v>
      </c>
    </row>
    <row r="6849" spans="94:95" ht="14.5" x14ac:dyDescent="0.3">
      <c r="CP6849" s="380">
        <v>431137</v>
      </c>
      <c r="CQ6849" s="380" t="s">
        <v>141666</v>
      </c>
    </row>
    <row r="6850" spans="94:95" ht="14.5" x14ac:dyDescent="0.3">
      <c r="CP6850" s="380">
        <v>431142</v>
      </c>
      <c r="CQ6850" s="380" t="s">
        <v>141666</v>
      </c>
    </row>
    <row r="6851" spans="94:95" ht="14.5" x14ac:dyDescent="0.3">
      <c r="CP6851" s="380">
        <v>431143</v>
      </c>
      <c r="CQ6851" s="380" t="s">
        <v>141666</v>
      </c>
    </row>
    <row r="6852" spans="94:95" ht="14.5" x14ac:dyDescent="0.3">
      <c r="CP6852" s="380">
        <v>431144</v>
      </c>
      <c r="CQ6852" s="380" t="s">
        <v>141666</v>
      </c>
    </row>
    <row r="6853" spans="94:95" ht="14.5" x14ac:dyDescent="0.3">
      <c r="CP6853" s="380">
        <v>431147</v>
      </c>
      <c r="CQ6853" s="380" t="s">
        <v>141666</v>
      </c>
    </row>
    <row r="6854" spans="94:95" ht="14.5" x14ac:dyDescent="0.3">
      <c r="CP6854" s="380">
        <v>431148</v>
      </c>
      <c r="CQ6854" s="380" t="s">
        <v>141666</v>
      </c>
    </row>
    <row r="6855" spans="94:95" ht="14.5" x14ac:dyDescent="0.3">
      <c r="CP6855" s="380">
        <v>431150</v>
      </c>
      <c r="CQ6855" s="380" t="s">
        <v>141666</v>
      </c>
    </row>
    <row r="6856" spans="94:95" ht="14.5" x14ac:dyDescent="0.3">
      <c r="CP6856" s="380">
        <v>431151</v>
      </c>
      <c r="CQ6856" s="380" t="s">
        <v>141666</v>
      </c>
    </row>
    <row r="6857" spans="94:95" ht="14.5" x14ac:dyDescent="0.3">
      <c r="CP6857" s="380">
        <v>431152</v>
      </c>
      <c r="CQ6857" s="380" t="s">
        <v>141666</v>
      </c>
    </row>
    <row r="6858" spans="94:95" ht="14.5" x14ac:dyDescent="0.3">
      <c r="CP6858" s="380">
        <v>431153</v>
      </c>
      <c r="CQ6858" s="380" t="s">
        <v>141666</v>
      </c>
    </row>
    <row r="6859" spans="94:95" ht="14.5" x14ac:dyDescent="0.3">
      <c r="CP6859" s="380">
        <v>431154</v>
      </c>
      <c r="CQ6859" s="380" t="s">
        <v>141666</v>
      </c>
    </row>
    <row r="6860" spans="94:95" ht="14.5" x14ac:dyDescent="0.3">
      <c r="CP6860" s="380">
        <v>431202</v>
      </c>
      <c r="CQ6860" s="380" t="s">
        <v>141666</v>
      </c>
    </row>
    <row r="6861" spans="94:95" ht="14.5" x14ac:dyDescent="0.3">
      <c r="CP6861" s="380">
        <v>431203</v>
      </c>
      <c r="CQ6861" s="380" t="s">
        <v>141666</v>
      </c>
    </row>
    <row r="6862" spans="94:95" ht="14.5" x14ac:dyDescent="0.3">
      <c r="CP6862" s="380">
        <v>431204</v>
      </c>
      <c r="CQ6862" s="380" t="s">
        <v>141666</v>
      </c>
    </row>
    <row r="6863" spans="94:95" ht="14.5" x14ac:dyDescent="0.3">
      <c r="CP6863" s="380">
        <v>431205</v>
      </c>
      <c r="CQ6863" s="380" t="s">
        <v>141666</v>
      </c>
    </row>
    <row r="6864" spans="94:95" ht="14.5" x14ac:dyDescent="0.3">
      <c r="CP6864" s="380">
        <v>431206</v>
      </c>
      <c r="CQ6864" s="380" t="s">
        <v>141666</v>
      </c>
    </row>
    <row r="6865" spans="94:95" ht="14.5" x14ac:dyDescent="0.3">
      <c r="CP6865" s="380">
        <v>431207</v>
      </c>
      <c r="CQ6865" s="380" t="s">
        <v>141666</v>
      </c>
    </row>
    <row r="6866" spans="94:95" ht="14.5" x14ac:dyDescent="0.3">
      <c r="CP6866" s="380">
        <v>431208</v>
      </c>
      <c r="CQ6866" s="380" t="s">
        <v>141666</v>
      </c>
    </row>
    <row r="6867" spans="94:95" ht="14.5" x14ac:dyDescent="0.3">
      <c r="CP6867" s="380">
        <v>431209</v>
      </c>
      <c r="CQ6867" s="380" t="s">
        <v>141666</v>
      </c>
    </row>
    <row r="6868" spans="94:95" ht="14.5" x14ac:dyDescent="0.3">
      <c r="CP6868" s="380">
        <v>431211</v>
      </c>
      <c r="CQ6868" s="380" t="s">
        <v>141666</v>
      </c>
    </row>
    <row r="6869" spans="94:95" ht="14.5" x14ac:dyDescent="0.3">
      <c r="CP6869" s="380">
        <v>431212</v>
      </c>
      <c r="CQ6869" s="380" t="s">
        <v>141666</v>
      </c>
    </row>
    <row r="6870" spans="94:95" ht="14.5" x14ac:dyDescent="0.3">
      <c r="CP6870" s="380">
        <v>431213</v>
      </c>
      <c r="CQ6870" s="380" t="s">
        <v>141666</v>
      </c>
    </row>
    <row r="6871" spans="94:95" ht="14.5" x14ac:dyDescent="0.3">
      <c r="CP6871" s="380">
        <v>431214</v>
      </c>
      <c r="CQ6871" s="380" t="s">
        <v>141666</v>
      </c>
    </row>
    <row r="6872" spans="94:95" ht="14.5" x14ac:dyDescent="0.3">
      <c r="CP6872" s="380">
        <v>431215</v>
      </c>
      <c r="CQ6872" s="380" t="s">
        <v>141666</v>
      </c>
    </row>
    <row r="6873" spans="94:95" ht="14.5" x14ac:dyDescent="0.3">
      <c r="CP6873" s="380">
        <v>431401</v>
      </c>
      <c r="CQ6873" s="380" t="s">
        <v>141666</v>
      </c>
    </row>
    <row r="6874" spans="94:95" ht="14.5" x14ac:dyDescent="0.3">
      <c r="CP6874" s="380">
        <v>431402</v>
      </c>
      <c r="CQ6874" s="380" t="s">
        <v>141666</v>
      </c>
    </row>
    <row r="6875" spans="94:95" ht="14.5" x14ac:dyDescent="0.3">
      <c r="CP6875" s="380">
        <v>431501</v>
      </c>
      <c r="CQ6875" s="380" t="s">
        <v>141666</v>
      </c>
    </row>
    <row r="6876" spans="94:95" ht="14.5" x14ac:dyDescent="0.3">
      <c r="CP6876" s="380">
        <v>431502</v>
      </c>
      <c r="CQ6876" s="380" t="s">
        <v>141666</v>
      </c>
    </row>
    <row r="6877" spans="94:95" ht="14.5" x14ac:dyDescent="0.3">
      <c r="CP6877" s="380">
        <v>431503</v>
      </c>
      <c r="CQ6877" s="380" t="s">
        <v>141666</v>
      </c>
    </row>
    <row r="6878" spans="94:95" ht="14.5" x14ac:dyDescent="0.3">
      <c r="CP6878" s="380">
        <v>431504</v>
      </c>
      <c r="CQ6878" s="380" t="s">
        <v>141666</v>
      </c>
    </row>
    <row r="6879" spans="94:95" ht="14.5" x14ac:dyDescent="0.3">
      <c r="CP6879" s="380">
        <v>431505</v>
      </c>
      <c r="CQ6879" s="380" t="s">
        <v>141666</v>
      </c>
    </row>
    <row r="6880" spans="94:95" ht="14.5" x14ac:dyDescent="0.3">
      <c r="CP6880" s="380">
        <v>431506</v>
      </c>
      <c r="CQ6880" s="380" t="s">
        <v>141666</v>
      </c>
    </row>
    <row r="6881" spans="94:95" ht="14.5" x14ac:dyDescent="0.3">
      <c r="CP6881" s="380">
        <v>431507</v>
      </c>
      <c r="CQ6881" s="380" t="s">
        <v>141666</v>
      </c>
    </row>
    <row r="6882" spans="94:95" ht="14.5" x14ac:dyDescent="0.3">
      <c r="CP6882" s="380">
        <v>431508</v>
      </c>
      <c r="CQ6882" s="380" t="s">
        <v>141666</v>
      </c>
    </row>
    <row r="6883" spans="94:95" ht="14.5" x14ac:dyDescent="0.3">
      <c r="CP6883" s="380">
        <v>431509</v>
      </c>
      <c r="CQ6883" s="380" t="s">
        <v>141666</v>
      </c>
    </row>
    <row r="6884" spans="94:95" ht="14.5" x14ac:dyDescent="0.3">
      <c r="CP6884" s="380">
        <v>431510</v>
      </c>
      <c r="CQ6884" s="380" t="s">
        <v>141666</v>
      </c>
    </row>
    <row r="6885" spans="94:95" ht="14.5" x14ac:dyDescent="0.3">
      <c r="CP6885" s="380">
        <v>431511</v>
      </c>
      <c r="CQ6885" s="380" t="s">
        <v>141666</v>
      </c>
    </row>
    <row r="6886" spans="94:95" ht="14.5" x14ac:dyDescent="0.3">
      <c r="CP6886" s="380">
        <v>431512</v>
      </c>
      <c r="CQ6886" s="380" t="s">
        <v>141666</v>
      </c>
    </row>
    <row r="6887" spans="94:95" ht="14.5" x14ac:dyDescent="0.3">
      <c r="CP6887" s="380">
        <v>431513</v>
      </c>
      <c r="CQ6887" s="380" t="s">
        <v>141666</v>
      </c>
    </row>
    <row r="6888" spans="94:95" ht="14.5" x14ac:dyDescent="0.3">
      <c r="CP6888" s="380">
        <v>431514</v>
      </c>
      <c r="CQ6888" s="380" t="s">
        <v>141666</v>
      </c>
    </row>
    <row r="6889" spans="94:95" ht="14.5" x14ac:dyDescent="0.3">
      <c r="CP6889" s="380">
        <v>431515</v>
      </c>
      <c r="CQ6889" s="380" t="s">
        <v>141666</v>
      </c>
    </row>
    <row r="6890" spans="94:95" ht="14.5" x14ac:dyDescent="0.3">
      <c r="CP6890" s="380">
        <v>431516</v>
      </c>
      <c r="CQ6890" s="380" t="s">
        <v>141666</v>
      </c>
    </row>
    <row r="6891" spans="94:95" ht="14.5" x14ac:dyDescent="0.3">
      <c r="CP6891" s="380">
        <v>431517</v>
      </c>
      <c r="CQ6891" s="380" t="s">
        <v>141666</v>
      </c>
    </row>
    <row r="6892" spans="94:95" ht="14.5" x14ac:dyDescent="0.3">
      <c r="CP6892" s="380">
        <v>431518</v>
      </c>
      <c r="CQ6892" s="380" t="s">
        <v>141666</v>
      </c>
    </row>
    <row r="6893" spans="94:95" ht="14.5" x14ac:dyDescent="0.3">
      <c r="CP6893" s="380">
        <v>431519</v>
      </c>
      <c r="CQ6893" s="380" t="s">
        <v>141666</v>
      </c>
    </row>
    <row r="6894" spans="94:95" ht="14.5" x14ac:dyDescent="0.3">
      <c r="CP6894" s="380">
        <v>431520</v>
      </c>
      <c r="CQ6894" s="380" t="s">
        <v>141666</v>
      </c>
    </row>
    <row r="6895" spans="94:95" ht="14.5" x14ac:dyDescent="0.3">
      <c r="CP6895" s="380">
        <v>431521</v>
      </c>
      <c r="CQ6895" s="380" t="s">
        <v>141666</v>
      </c>
    </row>
    <row r="6896" spans="94:95" ht="14.5" x14ac:dyDescent="0.3">
      <c r="CP6896" s="380">
        <v>431522</v>
      </c>
      <c r="CQ6896" s="380" t="s">
        <v>141666</v>
      </c>
    </row>
    <row r="6897" spans="94:95" ht="14.5" x14ac:dyDescent="0.3">
      <c r="CP6897" s="380">
        <v>431523</v>
      </c>
      <c r="CQ6897" s="380" t="s">
        <v>141666</v>
      </c>
    </row>
    <row r="6898" spans="94:95" ht="14.5" x14ac:dyDescent="0.3">
      <c r="CP6898" s="380">
        <v>431530</v>
      </c>
      <c r="CQ6898" s="380" t="s">
        <v>141666</v>
      </c>
    </row>
    <row r="6899" spans="94:95" ht="14.5" x14ac:dyDescent="0.3">
      <c r="CP6899" s="380">
        <v>431536</v>
      </c>
      <c r="CQ6899" s="380" t="s">
        <v>141666</v>
      </c>
    </row>
    <row r="6900" spans="94:95" ht="14.5" x14ac:dyDescent="0.3">
      <c r="CP6900" s="380">
        <v>431537</v>
      </c>
      <c r="CQ6900" s="380" t="s">
        <v>141666</v>
      </c>
    </row>
    <row r="6901" spans="94:95" ht="14.5" x14ac:dyDescent="0.3">
      <c r="CP6901" s="380">
        <v>431540</v>
      </c>
      <c r="CQ6901" s="380" t="s">
        <v>141666</v>
      </c>
    </row>
    <row r="6902" spans="94:95" ht="14.5" x14ac:dyDescent="0.3">
      <c r="CP6902" s="380">
        <v>431541</v>
      </c>
      <c r="CQ6902" s="380" t="s">
        <v>141666</v>
      </c>
    </row>
    <row r="6903" spans="94:95" ht="14.5" x14ac:dyDescent="0.3">
      <c r="CP6903" s="380">
        <v>431542</v>
      </c>
      <c r="CQ6903" s="380" t="s">
        <v>141666</v>
      </c>
    </row>
    <row r="6904" spans="94:95" ht="14.5" x14ac:dyDescent="0.3">
      <c r="CP6904" s="380">
        <v>431601</v>
      </c>
      <c r="CQ6904" s="380" t="s">
        <v>141666</v>
      </c>
    </row>
    <row r="6905" spans="94:95" ht="14.5" x14ac:dyDescent="0.3">
      <c r="CP6905" s="380">
        <v>431602</v>
      </c>
      <c r="CQ6905" s="380" t="s">
        <v>141666</v>
      </c>
    </row>
    <row r="6906" spans="94:95" ht="14.5" x14ac:dyDescent="0.3">
      <c r="CP6906" s="380">
        <v>431603</v>
      </c>
      <c r="CQ6906" s="380" t="s">
        <v>141666</v>
      </c>
    </row>
    <row r="6907" spans="94:95" ht="14.5" x14ac:dyDescent="0.3">
      <c r="CP6907" s="380">
        <v>431604</v>
      </c>
      <c r="CQ6907" s="380" t="s">
        <v>141666</v>
      </c>
    </row>
    <row r="6908" spans="94:95" ht="14.5" x14ac:dyDescent="0.3">
      <c r="CP6908" s="380">
        <v>431605</v>
      </c>
      <c r="CQ6908" s="380" t="s">
        <v>141666</v>
      </c>
    </row>
    <row r="6909" spans="94:95" ht="14.5" x14ac:dyDescent="0.3">
      <c r="CP6909" s="380">
        <v>431606</v>
      </c>
      <c r="CQ6909" s="380" t="s">
        <v>141666</v>
      </c>
    </row>
    <row r="6910" spans="94:95" ht="14.5" x14ac:dyDescent="0.3">
      <c r="CP6910" s="380">
        <v>431701</v>
      </c>
      <c r="CQ6910" s="380" t="s">
        <v>141666</v>
      </c>
    </row>
    <row r="6911" spans="94:95" ht="14.5" x14ac:dyDescent="0.3">
      <c r="CP6911" s="380">
        <v>431702</v>
      </c>
      <c r="CQ6911" s="380" t="s">
        <v>141666</v>
      </c>
    </row>
    <row r="6912" spans="94:95" ht="14.5" x14ac:dyDescent="0.3">
      <c r="CP6912" s="380">
        <v>431703</v>
      </c>
      <c r="CQ6912" s="380" t="s">
        <v>141666</v>
      </c>
    </row>
    <row r="6913" spans="94:95" ht="14.5" x14ac:dyDescent="0.3">
      <c r="CP6913" s="380">
        <v>431704</v>
      </c>
      <c r="CQ6913" s="380" t="s">
        <v>141666</v>
      </c>
    </row>
    <row r="6914" spans="94:95" ht="14.5" x14ac:dyDescent="0.3">
      <c r="CP6914" s="380">
        <v>431705</v>
      </c>
      <c r="CQ6914" s="380" t="s">
        <v>141666</v>
      </c>
    </row>
    <row r="6915" spans="94:95" ht="14.5" x14ac:dyDescent="0.3">
      <c r="CP6915" s="380">
        <v>431707</v>
      </c>
      <c r="CQ6915" s="380" t="s">
        <v>141666</v>
      </c>
    </row>
    <row r="6916" spans="94:95" ht="14.5" x14ac:dyDescent="0.3">
      <c r="CP6916" s="380">
        <v>431708</v>
      </c>
      <c r="CQ6916" s="380" t="s">
        <v>141666</v>
      </c>
    </row>
    <row r="6917" spans="94:95" ht="14.5" x14ac:dyDescent="0.3">
      <c r="CP6917" s="380">
        <v>431709</v>
      </c>
      <c r="CQ6917" s="380" t="s">
        <v>141666</v>
      </c>
    </row>
    <row r="6918" spans="94:95" ht="14.5" x14ac:dyDescent="0.3">
      <c r="CP6918" s="380">
        <v>431710</v>
      </c>
      <c r="CQ6918" s="380" t="s">
        <v>141666</v>
      </c>
    </row>
    <row r="6919" spans="94:95" ht="14.5" x14ac:dyDescent="0.3">
      <c r="CP6919" s="380">
        <v>431711</v>
      </c>
      <c r="CQ6919" s="380" t="s">
        <v>141666</v>
      </c>
    </row>
    <row r="6920" spans="94:95" ht="14.5" x14ac:dyDescent="0.3">
      <c r="CP6920" s="380">
        <v>431712</v>
      </c>
      <c r="CQ6920" s="380" t="s">
        <v>141666</v>
      </c>
    </row>
    <row r="6921" spans="94:95" ht="14.5" x14ac:dyDescent="0.3">
      <c r="CP6921" s="380">
        <v>431713</v>
      </c>
      <c r="CQ6921" s="380" t="s">
        <v>141666</v>
      </c>
    </row>
    <row r="6922" spans="94:95" ht="14.5" x14ac:dyDescent="0.3">
      <c r="CP6922" s="380">
        <v>431714</v>
      </c>
      <c r="CQ6922" s="380" t="s">
        <v>141666</v>
      </c>
    </row>
    <row r="6923" spans="94:95" ht="14.5" x14ac:dyDescent="0.3">
      <c r="CP6923" s="380">
        <v>431715</v>
      </c>
      <c r="CQ6923" s="380" t="s">
        <v>141666</v>
      </c>
    </row>
    <row r="6924" spans="94:95" ht="14.5" x14ac:dyDescent="0.3">
      <c r="CP6924" s="380">
        <v>431716</v>
      </c>
      <c r="CQ6924" s="380" t="s">
        <v>141666</v>
      </c>
    </row>
    <row r="6925" spans="94:95" ht="14.5" x14ac:dyDescent="0.3">
      <c r="CP6925" s="380">
        <v>431717</v>
      </c>
      <c r="CQ6925" s="380" t="s">
        <v>141666</v>
      </c>
    </row>
    <row r="6926" spans="94:95" ht="14.5" x14ac:dyDescent="0.3">
      <c r="CP6926" s="380">
        <v>431718</v>
      </c>
      <c r="CQ6926" s="380" t="s">
        <v>141666</v>
      </c>
    </row>
    <row r="6927" spans="94:95" ht="14.5" x14ac:dyDescent="0.3">
      <c r="CP6927" s="380">
        <v>431719</v>
      </c>
      <c r="CQ6927" s="380" t="s">
        <v>141666</v>
      </c>
    </row>
    <row r="6928" spans="94:95" ht="14.5" x14ac:dyDescent="0.3">
      <c r="CP6928" s="380">
        <v>431720</v>
      </c>
      <c r="CQ6928" s="380" t="s">
        <v>141666</v>
      </c>
    </row>
    <row r="6929" spans="94:95" ht="14.5" x14ac:dyDescent="0.3">
      <c r="CP6929" s="380">
        <v>431721</v>
      </c>
      <c r="CQ6929" s="380" t="s">
        <v>141666</v>
      </c>
    </row>
    <row r="6930" spans="94:95" ht="14.5" x14ac:dyDescent="0.3">
      <c r="CP6930" s="380">
        <v>431722</v>
      </c>
      <c r="CQ6930" s="380" t="s">
        <v>141666</v>
      </c>
    </row>
    <row r="6931" spans="94:95" ht="14.5" x14ac:dyDescent="0.3">
      <c r="CP6931" s="380">
        <v>431723</v>
      </c>
      <c r="CQ6931" s="380" t="s">
        <v>141666</v>
      </c>
    </row>
    <row r="6932" spans="94:95" ht="14.5" x14ac:dyDescent="0.3">
      <c r="CP6932" s="380">
        <v>431731</v>
      </c>
      <c r="CQ6932" s="380" t="s">
        <v>141666</v>
      </c>
    </row>
    <row r="6933" spans="94:95" ht="14.5" x14ac:dyDescent="0.3">
      <c r="CP6933" s="380">
        <v>431736</v>
      </c>
      <c r="CQ6933" s="380" t="s">
        <v>141666</v>
      </c>
    </row>
    <row r="6934" spans="94:95" ht="14.5" x14ac:dyDescent="0.3">
      <c r="CP6934" s="380">
        <v>431741</v>
      </c>
      <c r="CQ6934" s="380" t="s">
        <v>141666</v>
      </c>
    </row>
    <row r="6935" spans="94:95" ht="14.5" x14ac:dyDescent="0.3">
      <c r="CP6935" s="380">
        <v>431742</v>
      </c>
      <c r="CQ6935" s="380" t="s">
        <v>141666</v>
      </c>
    </row>
    <row r="6936" spans="94:95" ht="14.5" x14ac:dyDescent="0.3">
      <c r="CP6936" s="380">
        <v>431743</v>
      </c>
      <c r="CQ6936" s="380" t="s">
        <v>141666</v>
      </c>
    </row>
    <row r="6937" spans="94:95" ht="14.5" x14ac:dyDescent="0.3">
      <c r="CP6937" s="380">
        <v>431745</v>
      </c>
      <c r="CQ6937" s="380" t="s">
        <v>141666</v>
      </c>
    </row>
    <row r="6938" spans="94:95" ht="14.5" x14ac:dyDescent="0.3">
      <c r="CP6938" s="380">
        <v>431746</v>
      </c>
      <c r="CQ6938" s="380" t="s">
        <v>141666</v>
      </c>
    </row>
    <row r="6939" spans="94:95" ht="14.5" x14ac:dyDescent="0.3">
      <c r="CP6939" s="380">
        <v>431750</v>
      </c>
      <c r="CQ6939" s="380" t="s">
        <v>141666</v>
      </c>
    </row>
    <row r="6940" spans="94:95" ht="14.5" x14ac:dyDescent="0.3">
      <c r="CP6940" s="380">
        <v>431801</v>
      </c>
      <c r="CQ6940" s="380" t="s">
        <v>141666</v>
      </c>
    </row>
    <row r="6941" spans="94:95" ht="14.5" x14ac:dyDescent="0.3">
      <c r="CP6941" s="380">
        <v>431802</v>
      </c>
      <c r="CQ6941" s="380" t="s">
        <v>141666</v>
      </c>
    </row>
    <row r="6942" spans="94:95" ht="14.5" x14ac:dyDescent="0.3">
      <c r="CP6942" s="380">
        <v>431803</v>
      </c>
      <c r="CQ6942" s="380" t="s">
        <v>141666</v>
      </c>
    </row>
    <row r="6943" spans="94:95" ht="14.5" x14ac:dyDescent="0.3">
      <c r="CP6943" s="380">
        <v>431804</v>
      </c>
      <c r="CQ6943" s="380" t="s">
        <v>141666</v>
      </c>
    </row>
    <row r="6944" spans="94:95" ht="14.5" x14ac:dyDescent="0.3">
      <c r="CP6944" s="380">
        <v>431805</v>
      </c>
      <c r="CQ6944" s="380" t="s">
        <v>141666</v>
      </c>
    </row>
    <row r="6945" spans="94:95" ht="14.5" x14ac:dyDescent="0.3">
      <c r="CP6945" s="380">
        <v>431806</v>
      </c>
      <c r="CQ6945" s="380" t="s">
        <v>141666</v>
      </c>
    </row>
    <row r="6946" spans="94:95" ht="14.5" x14ac:dyDescent="0.3">
      <c r="CP6946" s="380">
        <v>431807</v>
      </c>
      <c r="CQ6946" s="380" t="s">
        <v>141666</v>
      </c>
    </row>
    <row r="6947" spans="94:95" ht="14.5" x14ac:dyDescent="0.3">
      <c r="CP6947" s="380">
        <v>431808</v>
      </c>
      <c r="CQ6947" s="380" t="s">
        <v>141666</v>
      </c>
    </row>
    <row r="6948" spans="94:95" ht="14.5" x14ac:dyDescent="0.3">
      <c r="CP6948" s="380">
        <v>431809</v>
      </c>
      <c r="CQ6948" s="380" t="s">
        <v>141666</v>
      </c>
    </row>
    <row r="6949" spans="94:95" ht="14.5" x14ac:dyDescent="0.3">
      <c r="CP6949" s="380">
        <v>431810</v>
      </c>
      <c r="CQ6949" s="380" t="s">
        <v>141666</v>
      </c>
    </row>
    <row r="6950" spans="94:95" ht="14.5" x14ac:dyDescent="0.3">
      <c r="CP6950" s="380">
        <v>431811</v>
      </c>
      <c r="CQ6950" s="380" t="s">
        <v>141666</v>
      </c>
    </row>
    <row r="6951" spans="94:95" ht="14.5" x14ac:dyDescent="0.3">
      <c r="CP6951" s="380">
        <v>440001</v>
      </c>
      <c r="CQ6951" s="380" t="s">
        <v>141666</v>
      </c>
    </row>
    <row r="6952" spans="94:95" ht="14.5" x14ac:dyDescent="0.3">
      <c r="CP6952" s="380">
        <v>440002</v>
      </c>
      <c r="CQ6952" s="380" t="s">
        <v>141666</v>
      </c>
    </row>
    <row r="6953" spans="94:95" ht="14.5" x14ac:dyDescent="0.3">
      <c r="CP6953" s="380">
        <v>440003</v>
      </c>
      <c r="CQ6953" s="380" t="s">
        <v>141666</v>
      </c>
    </row>
    <row r="6954" spans="94:95" ht="14.5" x14ac:dyDescent="0.3">
      <c r="CP6954" s="380">
        <v>440005</v>
      </c>
      <c r="CQ6954" s="380" t="s">
        <v>141666</v>
      </c>
    </row>
    <row r="6955" spans="94:95" ht="14.5" x14ac:dyDescent="0.3">
      <c r="CP6955" s="380">
        <v>440006</v>
      </c>
      <c r="CQ6955" s="380" t="s">
        <v>141666</v>
      </c>
    </row>
    <row r="6956" spans="94:95" ht="14.5" x14ac:dyDescent="0.3">
      <c r="CP6956" s="380">
        <v>440007</v>
      </c>
      <c r="CQ6956" s="380" t="s">
        <v>141666</v>
      </c>
    </row>
    <row r="6957" spans="94:95" ht="14.5" x14ac:dyDescent="0.3">
      <c r="CP6957" s="380">
        <v>440008</v>
      </c>
      <c r="CQ6957" s="380" t="s">
        <v>141666</v>
      </c>
    </row>
    <row r="6958" spans="94:95" ht="14.5" x14ac:dyDescent="0.3">
      <c r="CP6958" s="380">
        <v>440010</v>
      </c>
      <c r="CQ6958" s="380" t="s">
        <v>141666</v>
      </c>
    </row>
    <row r="6959" spans="94:95" ht="14.5" x14ac:dyDescent="0.3">
      <c r="CP6959" s="380">
        <v>440012</v>
      </c>
      <c r="CQ6959" s="380" t="s">
        <v>141666</v>
      </c>
    </row>
    <row r="6960" spans="94:95" ht="14.5" x14ac:dyDescent="0.3">
      <c r="CP6960" s="380">
        <v>440013</v>
      </c>
      <c r="CQ6960" s="380" t="s">
        <v>141666</v>
      </c>
    </row>
    <row r="6961" spans="94:95" ht="14.5" x14ac:dyDescent="0.3">
      <c r="CP6961" s="380">
        <v>440014</v>
      </c>
      <c r="CQ6961" s="380" t="s">
        <v>141666</v>
      </c>
    </row>
    <row r="6962" spans="94:95" ht="14.5" x14ac:dyDescent="0.3">
      <c r="CP6962" s="380">
        <v>440015</v>
      </c>
      <c r="CQ6962" s="380" t="s">
        <v>141666</v>
      </c>
    </row>
    <row r="6963" spans="94:95" ht="14.5" x14ac:dyDescent="0.3">
      <c r="CP6963" s="380">
        <v>440016</v>
      </c>
      <c r="CQ6963" s="380" t="s">
        <v>141666</v>
      </c>
    </row>
    <row r="6964" spans="94:95" ht="14.5" x14ac:dyDescent="0.3">
      <c r="CP6964" s="380">
        <v>440017</v>
      </c>
      <c r="CQ6964" s="380" t="s">
        <v>141666</v>
      </c>
    </row>
    <row r="6965" spans="94:95" ht="14.5" x14ac:dyDescent="0.3">
      <c r="CP6965" s="380">
        <v>440018</v>
      </c>
      <c r="CQ6965" s="380" t="s">
        <v>141666</v>
      </c>
    </row>
    <row r="6966" spans="94:95" ht="14.5" x14ac:dyDescent="0.3">
      <c r="CP6966" s="380">
        <v>440019</v>
      </c>
      <c r="CQ6966" s="380" t="s">
        <v>141666</v>
      </c>
    </row>
    <row r="6967" spans="94:95" ht="14.5" x14ac:dyDescent="0.3">
      <c r="CP6967" s="380">
        <v>440020</v>
      </c>
      <c r="CQ6967" s="380" t="s">
        <v>141666</v>
      </c>
    </row>
    <row r="6968" spans="94:95" ht="14.5" x14ac:dyDescent="0.3">
      <c r="CP6968" s="380">
        <v>440021</v>
      </c>
      <c r="CQ6968" s="380" t="s">
        <v>141666</v>
      </c>
    </row>
    <row r="6969" spans="94:95" ht="14.5" x14ac:dyDescent="0.3">
      <c r="CP6969" s="380">
        <v>440022</v>
      </c>
      <c r="CQ6969" s="380" t="s">
        <v>141666</v>
      </c>
    </row>
    <row r="6970" spans="94:95" ht="14.5" x14ac:dyDescent="0.3">
      <c r="CP6970" s="380">
        <v>440023</v>
      </c>
      <c r="CQ6970" s="380" t="s">
        <v>141666</v>
      </c>
    </row>
    <row r="6971" spans="94:95" ht="14.5" x14ac:dyDescent="0.3">
      <c r="CP6971" s="380">
        <v>440024</v>
      </c>
      <c r="CQ6971" s="380" t="s">
        <v>141666</v>
      </c>
    </row>
    <row r="6972" spans="94:95" ht="14.5" x14ac:dyDescent="0.3">
      <c r="CP6972" s="380">
        <v>440025</v>
      </c>
      <c r="CQ6972" s="380" t="s">
        <v>141666</v>
      </c>
    </row>
    <row r="6973" spans="94:95" ht="14.5" x14ac:dyDescent="0.3">
      <c r="CP6973" s="380">
        <v>440026</v>
      </c>
      <c r="CQ6973" s="380" t="s">
        <v>141666</v>
      </c>
    </row>
    <row r="6974" spans="94:95" ht="14.5" x14ac:dyDescent="0.3">
      <c r="CP6974" s="380">
        <v>440027</v>
      </c>
      <c r="CQ6974" s="380" t="s">
        <v>141666</v>
      </c>
    </row>
    <row r="6975" spans="94:95" ht="14.5" x14ac:dyDescent="0.3">
      <c r="CP6975" s="380">
        <v>440030</v>
      </c>
      <c r="CQ6975" s="380" t="s">
        <v>141666</v>
      </c>
    </row>
    <row r="6976" spans="94:95" ht="14.5" x14ac:dyDescent="0.3">
      <c r="CP6976" s="380">
        <v>440032</v>
      </c>
      <c r="CQ6976" s="380" t="s">
        <v>141666</v>
      </c>
    </row>
    <row r="6977" spans="94:95" ht="14.5" x14ac:dyDescent="0.3">
      <c r="CP6977" s="380">
        <v>440033</v>
      </c>
      <c r="CQ6977" s="380" t="s">
        <v>141666</v>
      </c>
    </row>
    <row r="6978" spans="94:95" ht="14.5" x14ac:dyDescent="0.3">
      <c r="CP6978" s="380">
        <v>440034</v>
      </c>
      <c r="CQ6978" s="380" t="s">
        <v>141666</v>
      </c>
    </row>
    <row r="6979" spans="94:95" ht="14.5" x14ac:dyDescent="0.3">
      <c r="CP6979" s="380">
        <v>440035</v>
      </c>
      <c r="CQ6979" s="380" t="s">
        <v>141666</v>
      </c>
    </row>
    <row r="6980" spans="94:95" ht="14.5" x14ac:dyDescent="0.3">
      <c r="CP6980" s="380">
        <v>440036</v>
      </c>
      <c r="CQ6980" s="380" t="s">
        <v>141666</v>
      </c>
    </row>
    <row r="6981" spans="94:95" ht="14.5" x14ac:dyDescent="0.3">
      <c r="CP6981" s="380">
        <v>440037</v>
      </c>
      <c r="CQ6981" s="380" t="s">
        <v>141666</v>
      </c>
    </row>
    <row r="6982" spans="94:95" ht="14.5" x14ac:dyDescent="0.3">
      <c r="CP6982" s="380">
        <v>441001</v>
      </c>
      <c r="CQ6982" s="380" t="s">
        <v>141666</v>
      </c>
    </row>
    <row r="6983" spans="94:95" ht="14.5" x14ac:dyDescent="0.3">
      <c r="CP6983" s="380">
        <v>441101</v>
      </c>
      <c r="CQ6983" s="380" t="s">
        <v>141666</v>
      </c>
    </row>
    <row r="6984" spans="94:95" ht="14.5" x14ac:dyDescent="0.3">
      <c r="CP6984" s="380">
        <v>441102</v>
      </c>
      <c r="CQ6984" s="380" t="s">
        <v>141666</v>
      </c>
    </row>
    <row r="6985" spans="94:95" ht="14.5" x14ac:dyDescent="0.3">
      <c r="CP6985" s="380">
        <v>441103</v>
      </c>
      <c r="CQ6985" s="380" t="s">
        <v>141666</v>
      </c>
    </row>
    <row r="6986" spans="94:95" ht="14.5" x14ac:dyDescent="0.3">
      <c r="CP6986" s="380">
        <v>441104</v>
      </c>
      <c r="CQ6986" s="380" t="s">
        <v>141666</v>
      </c>
    </row>
    <row r="6987" spans="94:95" ht="14.5" x14ac:dyDescent="0.3">
      <c r="CP6987" s="380">
        <v>441105</v>
      </c>
      <c r="CQ6987" s="380" t="s">
        <v>141666</v>
      </c>
    </row>
    <row r="6988" spans="94:95" ht="14.5" x14ac:dyDescent="0.3">
      <c r="CP6988" s="380">
        <v>441106</v>
      </c>
      <c r="CQ6988" s="380" t="s">
        <v>141666</v>
      </c>
    </row>
    <row r="6989" spans="94:95" ht="14.5" x14ac:dyDescent="0.3">
      <c r="CP6989" s="380">
        <v>441107</v>
      </c>
      <c r="CQ6989" s="380" t="s">
        <v>141666</v>
      </c>
    </row>
    <row r="6990" spans="94:95" ht="14.5" x14ac:dyDescent="0.3">
      <c r="CP6990" s="380">
        <v>441108</v>
      </c>
      <c r="CQ6990" s="380" t="s">
        <v>141666</v>
      </c>
    </row>
    <row r="6991" spans="94:95" ht="14.5" x14ac:dyDescent="0.3">
      <c r="CP6991" s="380">
        <v>441109</v>
      </c>
      <c r="CQ6991" s="380" t="s">
        <v>141666</v>
      </c>
    </row>
    <row r="6992" spans="94:95" ht="14.5" x14ac:dyDescent="0.3">
      <c r="CP6992" s="380">
        <v>441110</v>
      </c>
      <c r="CQ6992" s="380" t="s">
        <v>141666</v>
      </c>
    </row>
    <row r="6993" spans="94:95" ht="14.5" x14ac:dyDescent="0.3">
      <c r="CP6993" s="380">
        <v>441111</v>
      </c>
      <c r="CQ6993" s="380" t="s">
        <v>141666</v>
      </c>
    </row>
    <row r="6994" spans="94:95" ht="14.5" x14ac:dyDescent="0.3">
      <c r="CP6994" s="380">
        <v>441112</v>
      </c>
      <c r="CQ6994" s="380" t="s">
        <v>141666</v>
      </c>
    </row>
    <row r="6995" spans="94:95" ht="14.5" x14ac:dyDescent="0.3">
      <c r="CP6995" s="380">
        <v>441113</v>
      </c>
      <c r="CQ6995" s="380" t="s">
        <v>141666</v>
      </c>
    </row>
    <row r="6996" spans="94:95" ht="14.5" x14ac:dyDescent="0.3">
      <c r="CP6996" s="380">
        <v>441122</v>
      </c>
      <c r="CQ6996" s="380" t="s">
        <v>141666</v>
      </c>
    </row>
    <row r="6997" spans="94:95" ht="14.5" x14ac:dyDescent="0.3">
      <c r="CP6997" s="380">
        <v>441123</v>
      </c>
      <c r="CQ6997" s="380" t="s">
        <v>141666</v>
      </c>
    </row>
    <row r="6998" spans="94:95" ht="14.5" x14ac:dyDescent="0.3">
      <c r="CP6998" s="380">
        <v>441201</v>
      </c>
      <c r="CQ6998" s="380" t="s">
        <v>141666</v>
      </c>
    </row>
    <row r="6999" spans="94:95" ht="14.5" x14ac:dyDescent="0.3">
      <c r="CP6999" s="380">
        <v>441202</v>
      </c>
      <c r="CQ6999" s="380" t="s">
        <v>141666</v>
      </c>
    </row>
    <row r="7000" spans="94:95" ht="14.5" x14ac:dyDescent="0.3">
      <c r="CP7000" s="380">
        <v>441203</v>
      </c>
      <c r="CQ7000" s="380" t="s">
        <v>141666</v>
      </c>
    </row>
    <row r="7001" spans="94:95" ht="14.5" x14ac:dyDescent="0.3">
      <c r="CP7001" s="380">
        <v>441204</v>
      </c>
      <c r="CQ7001" s="380" t="s">
        <v>141666</v>
      </c>
    </row>
    <row r="7002" spans="94:95" ht="14.5" x14ac:dyDescent="0.3">
      <c r="CP7002" s="380">
        <v>441205</v>
      </c>
      <c r="CQ7002" s="380" t="s">
        <v>141666</v>
      </c>
    </row>
    <row r="7003" spans="94:95" ht="14.5" x14ac:dyDescent="0.3">
      <c r="CP7003" s="380">
        <v>441206</v>
      </c>
      <c r="CQ7003" s="380" t="s">
        <v>141666</v>
      </c>
    </row>
    <row r="7004" spans="94:95" ht="14.5" x14ac:dyDescent="0.3">
      <c r="CP7004" s="380">
        <v>441207</v>
      </c>
      <c r="CQ7004" s="380" t="s">
        <v>141666</v>
      </c>
    </row>
    <row r="7005" spans="94:95" ht="14.5" x14ac:dyDescent="0.3">
      <c r="CP7005" s="380">
        <v>441208</v>
      </c>
      <c r="CQ7005" s="380" t="s">
        <v>141666</v>
      </c>
    </row>
    <row r="7006" spans="94:95" ht="14.5" x14ac:dyDescent="0.3">
      <c r="CP7006" s="380">
        <v>441209</v>
      </c>
      <c r="CQ7006" s="380" t="s">
        <v>141666</v>
      </c>
    </row>
    <row r="7007" spans="94:95" ht="14.5" x14ac:dyDescent="0.3">
      <c r="CP7007" s="380">
        <v>441210</v>
      </c>
      <c r="CQ7007" s="380" t="s">
        <v>141666</v>
      </c>
    </row>
    <row r="7008" spans="94:95" ht="14.5" x14ac:dyDescent="0.3">
      <c r="CP7008" s="380">
        <v>441212</v>
      </c>
      <c r="CQ7008" s="380" t="s">
        <v>141666</v>
      </c>
    </row>
    <row r="7009" spans="94:95" ht="14.5" x14ac:dyDescent="0.3">
      <c r="CP7009" s="380">
        <v>441214</v>
      </c>
      <c r="CQ7009" s="380" t="s">
        <v>141666</v>
      </c>
    </row>
    <row r="7010" spans="94:95" ht="14.5" x14ac:dyDescent="0.3">
      <c r="CP7010" s="380">
        <v>441215</v>
      </c>
      <c r="CQ7010" s="380" t="s">
        <v>141666</v>
      </c>
    </row>
    <row r="7011" spans="94:95" ht="14.5" x14ac:dyDescent="0.3">
      <c r="CP7011" s="380">
        <v>441217</v>
      </c>
      <c r="CQ7011" s="380" t="s">
        <v>141666</v>
      </c>
    </row>
    <row r="7012" spans="94:95" ht="14.5" x14ac:dyDescent="0.3">
      <c r="CP7012" s="380">
        <v>441221</v>
      </c>
      <c r="CQ7012" s="380" t="s">
        <v>141666</v>
      </c>
    </row>
    <row r="7013" spans="94:95" ht="14.5" x14ac:dyDescent="0.3">
      <c r="CP7013" s="380">
        <v>441222</v>
      </c>
      <c r="CQ7013" s="380" t="s">
        <v>141666</v>
      </c>
    </row>
    <row r="7014" spans="94:95" ht="14.5" x14ac:dyDescent="0.3">
      <c r="CP7014" s="380">
        <v>441223</v>
      </c>
      <c r="CQ7014" s="380" t="s">
        <v>141666</v>
      </c>
    </row>
    <row r="7015" spans="94:95" ht="14.5" x14ac:dyDescent="0.3">
      <c r="CP7015" s="380">
        <v>441224</v>
      </c>
      <c r="CQ7015" s="380" t="s">
        <v>141666</v>
      </c>
    </row>
    <row r="7016" spans="94:95" ht="14.5" x14ac:dyDescent="0.3">
      <c r="CP7016" s="380">
        <v>441225</v>
      </c>
      <c r="CQ7016" s="380" t="s">
        <v>141666</v>
      </c>
    </row>
    <row r="7017" spans="94:95" ht="14.5" x14ac:dyDescent="0.3">
      <c r="CP7017" s="380">
        <v>441226</v>
      </c>
      <c r="CQ7017" s="380" t="s">
        <v>141666</v>
      </c>
    </row>
    <row r="7018" spans="94:95" ht="14.5" x14ac:dyDescent="0.3">
      <c r="CP7018" s="380">
        <v>441301</v>
      </c>
      <c r="CQ7018" s="380" t="s">
        <v>141666</v>
      </c>
    </row>
    <row r="7019" spans="94:95" ht="14.5" x14ac:dyDescent="0.3">
      <c r="CP7019" s="380">
        <v>441302</v>
      </c>
      <c r="CQ7019" s="380" t="s">
        <v>141666</v>
      </c>
    </row>
    <row r="7020" spans="94:95" ht="14.5" x14ac:dyDescent="0.3">
      <c r="CP7020" s="380">
        <v>441303</v>
      </c>
      <c r="CQ7020" s="380" t="s">
        <v>141666</v>
      </c>
    </row>
    <row r="7021" spans="94:95" ht="14.5" x14ac:dyDescent="0.3">
      <c r="CP7021" s="380">
        <v>441304</v>
      </c>
      <c r="CQ7021" s="380" t="s">
        <v>141666</v>
      </c>
    </row>
    <row r="7022" spans="94:95" ht="14.5" x14ac:dyDescent="0.3">
      <c r="CP7022" s="380">
        <v>441305</v>
      </c>
      <c r="CQ7022" s="380" t="s">
        <v>141666</v>
      </c>
    </row>
    <row r="7023" spans="94:95" ht="14.5" x14ac:dyDescent="0.3">
      <c r="CP7023" s="380">
        <v>441306</v>
      </c>
      <c r="CQ7023" s="380" t="s">
        <v>141666</v>
      </c>
    </row>
    <row r="7024" spans="94:95" ht="14.5" x14ac:dyDescent="0.3">
      <c r="CP7024" s="380">
        <v>441401</v>
      </c>
      <c r="CQ7024" s="380" t="s">
        <v>141666</v>
      </c>
    </row>
    <row r="7025" spans="94:95" ht="14.5" x14ac:dyDescent="0.3">
      <c r="CP7025" s="380">
        <v>441404</v>
      </c>
      <c r="CQ7025" s="380" t="s">
        <v>141666</v>
      </c>
    </row>
    <row r="7026" spans="94:95" ht="14.5" x14ac:dyDescent="0.3">
      <c r="CP7026" s="380">
        <v>441501</v>
      </c>
      <c r="CQ7026" s="380" t="s">
        <v>141666</v>
      </c>
    </row>
    <row r="7027" spans="94:95" ht="14.5" x14ac:dyDescent="0.3">
      <c r="CP7027" s="380">
        <v>441502</v>
      </c>
      <c r="CQ7027" s="380" t="s">
        <v>141666</v>
      </c>
    </row>
    <row r="7028" spans="94:95" ht="14.5" x14ac:dyDescent="0.3">
      <c r="CP7028" s="380">
        <v>441601</v>
      </c>
      <c r="CQ7028" s="380" t="s">
        <v>141666</v>
      </c>
    </row>
    <row r="7029" spans="94:95" ht="14.5" x14ac:dyDescent="0.3">
      <c r="CP7029" s="380">
        <v>441614</v>
      </c>
      <c r="CQ7029" s="380" t="s">
        <v>141666</v>
      </c>
    </row>
    <row r="7030" spans="94:95" ht="14.5" x14ac:dyDescent="0.3">
      <c r="CP7030" s="380">
        <v>441701</v>
      </c>
      <c r="CQ7030" s="380" t="s">
        <v>141666</v>
      </c>
    </row>
    <row r="7031" spans="94:95" ht="14.5" x14ac:dyDescent="0.3">
      <c r="CP7031" s="380">
        <v>441702</v>
      </c>
      <c r="CQ7031" s="380" t="s">
        <v>141666</v>
      </c>
    </row>
    <row r="7032" spans="94:95" ht="14.5" x14ac:dyDescent="0.3">
      <c r="CP7032" s="380">
        <v>441801</v>
      </c>
      <c r="CQ7032" s="380" t="s">
        <v>141666</v>
      </c>
    </row>
    <row r="7033" spans="94:95" ht="14.5" x14ac:dyDescent="0.3">
      <c r="CP7033" s="380">
        <v>441802</v>
      </c>
      <c r="CQ7033" s="380" t="s">
        <v>141666</v>
      </c>
    </row>
    <row r="7034" spans="94:95" ht="14.5" x14ac:dyDescent="0.3">
      <c r="CP7034" s="380">
        <v>441803</v>
      </c>
      <c r="CQ7034" s="380" t="s">
        <v>141666</v>
      </c>
    </row>
    <row r="7035" spans="94:95" ht="14.5" x14ac:dyDescent="0.3">
      <c r="CP7035" s="380">
        <v>441804</v>
      </c>
      <c r="CQ7035" s="380" t="s">
        <v>141666</v>
      </c>
    </row>
    <row r="7036" spans="94:95" ht="14.5" x14ac:dyDescent="0.3">
      <c r="CP7036" s="380">
        <v>441805</v>
      </c>
      <c r="CQ7036" s="380" t="s">
        <v>141666</v>
      </c>
    </row>
    <row r="7037" spans="94:95" ht="14.5" x14ac:dyDescent="0.3">
      <c r="CP7037" s="380">
        <v>441806</v>
      </c>
      <c r="CQ7037" s="380" t="s">
        <v>141666</v>
      </c>
    </row>
    <row r="7038" spans="94:95" ht="14.5" x14ac:dyDescent="0.3">
      <c r="CP7038" s="380">
        <v>441807</v>
      </c>
      <c r="CQ7038" s="380" t="s">
        <v>141666</v>
      </c>
    </row>
    <row r="7039" spans="94:95" ht="14.5" x14ac:dyDescent="0.3">
      <c r="CP7039" s="380">
        <v>441809</v>
      </c>
      <c r="CQ7039" s="380" t="s">
        <v>141666</v>
      </c>
    </row>
    <row r="7040" spans="94:95" ht="14.5" x14ac:dyDescent="0.3">
      <c r="CP7040" s="380">
        <v>441901</v>
      </c>
      <c r="CQ7040" s="380" t="s">
        <v>141666</v>
      </c>
    </row>
    <row r="7041" spans="94:95" ht="14.5" x14ac:dyDescent="0.3">
      <c r="CP7041" s="380">
        <v>441902</v>
      </c>
      <c r="CQ7041" s="380" t="s">
        <v>141666</v>
      </c>
    </row>
    <row r="7042" spans="94:95" ht="14.5" x14ac:dyDescent="0.3">
      <c r="CP7042" s="380">
        <v>441903</v>
      </c>
      <c r="CQ7042" s="380" t="s">
        <v>141666</v>
      </c>
    </row>
    <row r="7043" spans="94:95" ht="14.5" x14ac:dyDescent="0.3">
      <c r="CP7043" s="380">
        <v>441904</v>
      </c>
      <c r="CQ7043" s="380" t="s">
        <v>141666</v>
      </c>
    </row>
    <row r="7044" spans="94:95" ht="14.5" x14ac:dyDescent="0.3">
      <c r="CP7044" s="380">
        <v>441905</v>
      </c>
      <c r="CQ7044" s="380" t="s">
        <v>141666</v>
      </c>
    </row>
    <row r="7045" spans="94:95" ht="14.5" x14ac:dyDescent="0.3">
      <c r="CP7045" s="380">
        <v>441906</v>
      </c>
      <c r="CQ7045" s="380" t="s">
        <v>141666</v>
      </c>
    </row>
    <row r="7046" spans="94:95" ht="14.5" x14ac:dyDescent="0.3">
      <c r="CP7046" s="380">
        <v>441907</v>
      </c>
      <c r="CQ7046" s="380" t="s">
        <v>141666</v>
      </c>
    </row>
    <row r="7047" spans="94:95" ht="14.5" x14ac:dyDescent="0.3">
      <c r="CP7047" s="380">
        <v>441908</v>
      </c>
      <c r="CQ7047" s="380" t="s">
        <v>141666</v>
      </c>
    </row>
    <row r="7048" spans="94:95" ht="14.5" x14ac:dyDescent="0.3">
      <c r="CP7048" s="380">
        <v>441909</v>
      </c>
      <c r="CQ7048" s="380" t="s">
        <v>141666</v>
      </c>
    </row>
    <row r="7049" spans="94:95" ht="14.5" x14ac:dyDescent="0.3">
      <c r="CP7049" s="380">
        <v>441910</v>
      </c>
      <c r="CQ7049" s="380" t="s">
        <v>141666</v>
      </c>
    </row>
    <row r="7050" spans="94:95" ht="14.5" x14ac:dyDescent="0.3">
      <c r="CP7050" s="380">
        <v>441911</v>
      </c>
      <c r="CQ7050" s="380" t="s">
        <v>141666</v>
      </c>
    </row>
    <row r="7051" spans="94:95" ht="14.5" x14ac:dyDescent="0.3">
      <c r="CP7051" s="380">
        <v>441912</v>
      </c>
      <c r="CQ7051" s="380" t="s">
        <v>141666</v>
      </c>
    </row>
    <row r="7052" spans="94:95" ht="14.5" x14ac:dyDescent="0.3">
      <c r="CP7052" s="380">
        <v>441913</v>
      </c>
      <c r="CQ7052" s="380" t="s">
        <v>141666</v>
      </c>
    </row>
    <row r="7053" spans="94:95" ht="14.5" x14ac:dyDescent="0.3">
      <c r="CP7053" s="380">
        <v>441914</v>
      </c>
      <c r="CQ7053" s="380" t="s">
        <v>141666</v>
      </c>
    </row>
    <row r="7054" spans="94:95" ht="14.5" x14ac:dyDescent="0.3">
      <c r="CP7054" s="380">
        <v>441915</v>
      </c>
      <c r="CQ7054" s="380" t="s">
        <v>141666</v>
      </c>
    </row>
    <row r="7055" spans="94:95" ht="14.5" x14ac:dyDescent="0.3">
      <c r="CP7055" s="380">
        <v>441916</v>
      </c>
      <c r="CQ7055" s="380" t="s">
        <v>141666</v>
      </c>
    </row>
    <row r="7056" spans="94:95" ht="14.5" x14ac:dyDescent="0.3">
      <c r="CP7056" s="380">
        <v>441924</v>
      </c>
      <c r="CQ7056" s="380" t="s">
        <v>141666</v>
      </c>
    </row>
    <row r="7057" spans="94:95" ht="14.5" x14ac:dyDescent="0.3">
      <c r="CP7057" s="380">
        <v>442001</v>
      </c>
      <c r="CQ7057" s="380" t="s">
        <v>141666</v>
      </c>
    </row>
    <row r="7058" spans="94:95" ht="14.5" x14ac:dyDescent="0.3">
      <c r="CP7058" s="380">
        <v>442003</v>
      </c>
      <c r="CQ7058" s="380" t="s">
        <v>141666</v>
      </c>
    </row>
    <row r="7059" spans="94:95" ht="14.5" x14ac:dyDescent="0.3">
      <c r="CP7059" s="380">
        <v>442101</v>
      </c>
      <c r="CQ7059" s="380" t="s">
        <v>141666</v>
      </c>
    </row>
    <row r="7060" spans="94:95" ht="14.5" x14ac:dyDescent="0.3">
      <c r="CP7060" s="380">
        <v>442102</v>
      </c>
      <c r="CQ7060" s="380" t="s">
        <v>141666</v>
      </c>
    </row>
    <row r="7061" spans="94:95" ht="14.5" x14ac:dyDescent="0.3">
      <c r="CP7061" s="380">
        <v>442104</v>
      </c>
      <c r="CQ7061" s="380" t="s">
        <v>141666</v>
      </c>
    </row>
    <row r="7062" spans="94:95" ht="14.5" x14ac:dyDescent="0.3">
      <c r="CP7062" s="380">
        <v>442105</v>
      </c>
      <c r="CQ7062" s="380" t="s">
        <v>141666</v>
      </c>
    </row>
    <row r="7063" spans="94:95" ht="14.5" x14ac:dyDescent="0.3">
      <c r="CP7063" s="380">
        <v>442106</v>
      </c>
      <c r="CQ7063" s="380" t="s">
        <v>141666</v>
      </c>
    </row>
    <row r="7064" spans="94:95" ht="14.5" x14ac:dyDescent="0.3">
      <c r="CP7064" s="380">
        <v>442107</v>
      </c>
      <c r="CQ7064" s="380" t="s">
        <v>141666</v>
      </c>
    </row>
    <row r="7065" spans="94:95" ht="14.5" x14ac:dyDescent="0.3">
      <c r="CP7065" s="380">
        <v>442111</v>
      </c>
      <c r="CQ7065" s="380" t="s">
        <v>141666</v>
      </c>
    </row>
    <row r="7066" spans="94:95" ht="14.5" x14ac:dyDescent="0.3">
      <c r="CP7066" s="380">
        <v>442201</v>
      </c>
      <c r="CQ7066" s="380" t="s">
        <v>141666</v>
      </c>
    </row>
    <row r="7067" spans="94:95" ht="14.5" x14ac:dyDescent="0.3">
      <c r="CP7067" s="380">
        <v>442202</v>
      </c>
      <c r="CQ7067" s="380" t="s">
        <v>141666</v>
      </c>
    </row>
    <row r="7068" spans="94:95" ht="14.5" x14ac:dyDescent="0.3">
      <c r="CP7068" s="380">
        <v>442203</v>
      </c>
      <c r="CQ7068" s="380" t="s">
        <v>141666</v>
      </c>
    </row>
    <row r="7069" spans="94:95" ht="14.5" x14ac:dyDescent="0.3">
      <c r="CP7069" s="380">
        <v>442301</v>
      </c>
      <c r="CQ7069" s="380" t="s">
        <v>141666</v>
      </c>
    </row>
    <row r="7070" spans="94:95" ht="14.5" x14ac:dyDescent="0.3">
      <c r="CP7070" s="380">
        <v>442302</v>
      </c>
      <c r="CQ7070" s="380" t="s">
        <v>141666</v>
      </c>
    </row>
    <row r="7071" spans="94:95" ht="14.5" x14ac:dyDescent="0.3">
      <c r="CP7071" s="380">
        <v>442303</v>
      </c>
      <c r="CQ7071" s="380" t="s">
        <v>141666</v>
      </c>
    </row>
    <row r="7072" spans="94:95" ht="14.5" x14ac:dyDescent="0.3">
      <c r="CP7072" s="380">
        <v>442304</v>
      </c>
      <c r="CQ7072" s="380" t="s">
        <v>141666</v>
      </c>
    </row>
    <row r="7073" spans="94:95" ht="14.5" x14ac:dyDescent="0.3">
      <c r="CP7073" s="380">
        <v>442305</v>
      </c>
      <c r="CQ7073" s="380" t="s">
        <v>141666</v>
      </c>
    </row>
    <row r="7074" spans="94:95" ht="14.5" x14ac:dyDescent="0.3">
      <c r="CP7074" s="380">
        <v>442306</v>
      </c>
      <c r="CQ7074" s="380" t="s">
        <v>141666</v>
      </c>
    </row>
    <row r="7075" spans="94:95" ht="14.5" x14ac:dyDescent="0.3">
      <c r="CP7075" s="380">
        <v>442307</v>
      </c>
      <c r="CQ7075" s="380" t="s">
        <v>141666</v>
      </c>
    </row>
    <row r="7076" spans="94:95" ht="14.5" x14ac:dyDescent="0.3">
      <c r="CP7076" s="380">
        <v>442401</v>
      </c>
      <c r="CQ7076" s="380" t="s">
        <v>141666</v>
      </c>
    </row>
    <row r="7077" spans="94:95" ht="14.5" x14ac:dyDescent="0.3">
      <c r="CP7077" s="380">
        <v>442402</v>
      </c>
      <c r="CQ7077" s="380" t="s">
        <v>141666</v>
      </c>
    </row>
    <row r="7078" spans="94:95" ht="14.5" x14ac:dyDescent="0.3">
      <c r="CP7078" s="380">
        <v>442403</v>
      </c>
      <c r="CQ7078" s="380" t="s">
        <v>141666</v>
      </c>
    </row>
    <row r="7079" spans="94:95" ht="14.5" x14ac:dyDescent="0.3">
      <c r="CP7079" s="380">
        <v>442404</v>
      </c>
      <c r="CQ7079" s="380" t="s">
        <v>141666</v>
      </c>
    </row>
    <row r="7080" spans="94:95" ht="14.5" x14ac:dyDescent="0.3">
      <c r="CP7080" s="380">
        <v>442406</v>
      </c>
      <c r="CQ7080" s="380" t="s">
        <v>141666</v>
      </c>
    </row>
    <row r="7081" spans="94:95" ht="14.5" x14ac:dyDescent="0.3">
      <c r="CP7081" s="380">
        <v>442501</v>
      </c>
      <c r="CQ7081" s="380" t="s">
        <v>141666</v>
      </c>
    </row>
    <row r="7082" spans="94:95" ht="14.5" x14ac:dyDescent="0.3">
      <c r="CP7082" s="380">
        <v>442502</v>
      </c>
      <c r="CQ7082" s="380" t="s">
        <v>141666</v>
      </c>
    </row>
    <row r="7083" spans="94:95" ht="14.5" x14ac:dyDescent="0.3">
      <c r="CP7083" s="380">
        <v>442503</v>
      </c>
      <c r="CQ7083" s="380" t="s">
        <v>141666</v>
      </c>
    </row>
    <row r="7084" spans="94:95" ht="14.5" x14ac:dyDescent="0.3">
      <c r="CP7084" s="380">
        <v>442504</v>
      </c>
      <c r="CQ7084" s="380" t="s">
        <v>141666</v>
      </c>
    </row>
    <row r="7085" spans="94:95" ht="14.5" x14ac:dyDescent="0.3">
      <c r="CP7085" s="380">
        <v>442505</v>
      </c>
      <c r="CQ7085" s="380" t="s">
        <v>141666</v>
      </c>
    </row>
    <row r="7086" spans="94:95" ht="14.5" x14ac:dyDescent="0.3">
      <c r="CP7086" s="380">
        <v>442507</v>
      </c>
      <c r="CQ7086" s="380" t="s">
        <v>141666</v>
      </c>
    </row>
    <row r="7087" spans="94:95" ht="14.5" x14ac:dyDescent="0.3">
      <c r="CP7087" s="380">
        <v>442603</v>
      </c>
      <c r="CQ7087" s="380" t="s">
        <v>141666</v>
      </c>
    </row>
    <row r="7088" spans="94:95" ht="14.5" x14ac:dyDescent="0.3">
      <c r="CP7088" s="380">
        <v>442604</v>
      </c>
      <c r="CQ7088" s="380" t="s">
        <v>141666</v>
      </c>
    </row>
    <row r="7089" spans="94:95" ht="14.5" x14ac:dyDescent="0.3">
      <c r="CP7089" s="380">
        <v>442605</v>
      </c>
      <c r="CQ7089" s="380" t="s">
        <v>141666</v>
      </c>
    </row>
    <row r="7090" spans="94:95" ht="14.5" x14ac:dyDescent="0.3">
      <c r="CP7090" s="380">
        <v>442606</v>
      </c>
      <c r="CQ7090" s="380" t="s">
        <v>141666</v>
      </c>
    </row>
    <row r="7091" spans="94:95" ht="14.5" x14ac:dyDescent="0.3">
      <c r="CP7091" s="380">
        <v>442701</v>
      </c>
      <c r="CQ7091" s="380" t="s">
        <v>141666</v>
      </c>
    </row>
    <row r="7092" spans="94:95" ht="14.5" x14ac:dyDescent="0.3">
      <c r="CP7092" s="380">
        <v>442702</v>
      </c>
      <c r="CQ7092" s="380" t="s">
        <v>141666</v>
      </c>
    </row>
    <row r="7093" spans="94:95" ht="14.5" x14ac:dyDescent="0.3">
      <c r="CP7093" s="380">
        <v>442703</v>
      </c>
      <c r="CQ7093" s="380" t="s">
        <v>141666</v>
      </c>
    </row>
    <row r="7094" spans="94:95" ht="14.5" x14ac:dyDescent="0.3">
      <c r="CP7094" s="380">
        <v>442704</v>
      </c>
      <c r="CQ7094" s="380" t="s">
        <v>141666</v>
      </c>
    </row>
    <row r="7095" spans="94:95" ht="14.5" x14ac:dyDescent="0.3">
      <c r="CP7095" s="380">
        <v>442705</v>
      </c>
      <c r="CQ7095" s="380" t="s">
        <v>141666</v>
      </c>
    </row>
    <row r="7096" spans="94:95" ht="14.5" x14ac:dyDescent="0.3">
      <c r="CP7096" s="380">
        <v>442707</v>
      </c>
      <c r="CQ7096" s="380" t="s">
        <v>141666</v>
      </c>
    </row>
    <row r="7097" spans="94:95" ht="14.5" x14ac:dyDescent="0.3">
      <c r="CP7097" s="380">
        <v>442709</v>
      </c>
      <c r="CQ7097" s="380" t="s">
        <v>141666</v>
      </c>
    </row>
    <row r="7098" spans="94:95" ht="14.5" x14ac:dyDescent="0.3">
      <c r="CP7098" s="380">
        <v>442710</v>
      </c>
      <c r="CQ7098" s="380" t="s">
        <v>141666</v>
      </c>
    </row>
    <row r="7099" spans="94:95" ht="14.5" x14ac:dyDescent="0.3">
      <c r="CP7099" s="380">
        <v>442901</v>
      </c>
      <c r="CQ7099" s="380" t="s">
        <v>141666</v>
      </c>
    </row>
    <row r="7100" spans="94:95" ht="14.5" x14ac:dyDescent="0.3">
      <c r="CP7100" s="380">
        <v>442902</v>
      </c>
      <c r="CQ7100" s="380" t="s">
        <v>141666</v>
      </c>
    </row>
    <row r="7101" spans="94:95" ht="14.5" x14ac:dyDescent="0.3">
      <c r="CP7101" s="380">
        <v>442903</v>
      </c>
      <c r="CQ7101" s="380" t="s">
        <v>141666</v>
      </c>
    </row>
    <row r="7102" spans="94:95" ht="14.5" x14ac:dyDescent="0.3">
      <c r="CP7102" s="380">
        <v>442904</v>
      </c>
      <c r="CQ7102" s="380" t="s">
        <v>141666</v>
      </c>
    </row>
    <row r="7103" spans="94:95" ht="14.5" x14ac:dyDescent="0.3">
      <c r="CP7103" s="380">
        <v>442905</v>
      </c>
      <c r="CQ7103" s="380" t="s">
        <v>141666</v>
      </c>
    </row>
    <row r="7104" spans="94:95" ht="14.5" x14ac:dyDescent="0.3">
      <c r="CP7104" s="380">
        <v>442906</v>
      </c>
      <c r="CQ7104" s="380" t="s">
        <v>141666</v>
      </c>
    </row>
    <row r="7105" spans="94:95" ht="14.5" x14ac:dyDescent="0.3">
      <c r="CP7105" s="380">
        <v>442907</v>
      </c>
      <c r="CQ7105" s="380" t="s">
        <v>141666</v>
      </c>
    </row>
    <row r="7106" spans="94:95" ht="14.5" x14ac:dyDescent="0.3">
      <c r="CP7106" s="380">
        <v>442908</v>
      </c>
      <c r="CQ7106" s="380" t="s">
        <v>141666</v>
      </c>
    </row>
    <row r="7107" spans="94:95" ht="14.5" x14ac:dyDescent="0.3">
      <c r="CP7107" s="380">
        <v>442914</v>
      </c>
      <c r="CQ7107" s="380" t="s">
        <v>141666</v>
      </c>
    </row>
    <row r="7108" spans="94:95" ht="14.5" x14ac:dyDescent="0.3">
      <c r="CP7108" s="380">
        <v>442916</v>
      </c>
      <c r="CQ7108" s="380" t="s">
        <v>141666</v>
      </c>
    </row>
    <row r="7109" spans="94:95" ht="14.5" x14ac:dyDescent="0.3">
      <c r="CP7109" s="380">
        <v>442917</v>
      </c>
      <c r="CQ7109" s="380" t="s">
        <v>141666</v>
      </c>
    </row>
    <row r="7110" spans="94:95" ht="14.5" x14ac:dyDescent="0.3">
      <c r="CP7110" s="380">
        <v>442918</v>
      </c>
      <c r="CQ7110" s="380" t="s">
        <v>141666</v>
      </c>
    </row>
    <row r="7111" spans="94:95" ht="14.5" x14ac:dyDescent="0.3">
      <c r="CP7111" s="380">
        <v>442919</v>
      </c>
      <c r="CQ7111" s="380" t="s">
        <v>141666</v>
      </c>
    </row>
    <row r="7112" spans="94:95" ht="14.5" x14ac:dyDescent="0.3">
      <c r="CP7112" s="380">
        <v>443001</v>
      </c>
      <c r="CQ7112" s="380" t="s">
        <v>141666</v>
      </c>
    </row>
    <row r="7113" spans="94:95" ht="14.5" x14ac:dyDescent="0.3">
      <c r="CP7113" s="380">
        <v>443002</v>
      </c>
      <c r="CQ7113" s="380" t="s">
        <v>141666</v>
      </c>
    </row>
    <row r="7114" spans="94:95" ht="14.5" x14ac:dyDescent="0.3">
      <c r="CP7114" s="380">
        <v>443101</v>
      </c>
      <c r="CQ7114" s="380" t="s">
        <v>141666</v>
      </c>
    </row>
    <row r="7115" spans="94:95" ht="14.5" x14ac:dyDescent="0.3">
      <c r="CP7115" s="380">
        <v>443102</v>
      </c>
      <c r="CQ7115" s="380" t="s">
        <v>141666</v>
      </c>
    </row>
    <row r="7116" spans="94:95" ht="14.5" x14ac:dyDescent="0.3">
      <c r="CP7116" s="380">
        <v>443103</v>
      </c>
      <c r="CQ7116" s="380" t="s">
        <v>141666</v>
      </c>
    </row>
    <row r="7117" spans="94:95" ht="14.5" x14ac:dyDescent="0.3">
      <c r="CP7117" s="380">
        <v>443104</v>
      </c>
      <c r="CQ7117" s="380" t="s">
        <v>141666</v>
      </c>
    </row>
    <row r="7118" spans="94:95" ht="14.5" x14ac:dyDescent="0.3">
      <c r="CP7118" s="380">
        <v>443106</v>
      </c>
      <c r="CQ7118" s="380" t="s">
        <v>141666</v>
      </c>
    </row>
    <row r="7119" spans="94:95" ht="14.5" x14ac:dyDescent="0.3">
      <c r="CP7119" s="380">
        <v>443112</v>
      </c>
      <c r="CQ7119" s="380" t="s">
        <v>141666</v>
      </c>
    </row>
    <row r="7120" spans="94:95" ht="14.5" x14ac:dyDescent="0.3">
      <c r="CP7120" s="380">
        <v>443201</v>
      </c>
      <c r="CQ7120" s="380" t="s">
        <v>141666</v>
      </c>
    </row>
    <row r="7121" spans="94:95" ht="14.5" x14ac:dyDescent="0.3">
      <c r="CP7121" s="380">
        <v>443202</v>
      </c>
      <c r="CQ7121" s="380" t="s">
        <v>141666</v>
      </c>
    </row>
    <row r="7122" spans="94:95" ht="14.5" x14ac:dyDescent="0.3">
      <c r="CP7122" s="380">
        <v>443203</v>
      </c>
      <c r="CQ7122" s="380" t="s">
        <v>141666</v>
      </c>
    </row>
    <row r="7123" spans="94:95" ht="14.5" x14ac:dyDescent="0.3">
      <c r="CP7123" s="380">
        <v>443204</v>
      </c>
      <c r="CQ7123" s="380" t="s">
        <v>141666</v>
      </c>
    </row>
    <row r="7124" spans="94:95" ht="14.5" x14ac:dyDescent="0.3">
      <c r="CP7124" s="380">
        <v>443206</v>
      </c>
      <c r="CQ7124" s="380" t="s">
        <v>141666</v>
      </c>
    </row>
    <row r="7125" spans="94:95" ht="14.5" x14ac:dyDescent="0.3">
      <c r="CP7125" s="380">
        <v>443301</v>
      </c>
      <c r="CQ7125" s="380" t="s">
        <v>141666</v>
      </c>
    </row>
    <row r="7126" spans="94:95" ht="14.5" x14ac:dyDescent="0.3">
      <c r="CP7126" s="380">
        <v>443302</v>
      </c>
      <c r="CQ7126" s="380" t="s">
        <v>141666</v>
      </c>
    </row>
    <row r="7127" spans="94:95" ht="14.5" x14ac:dyDescent="0.3">
      <c r="CP7127" s="380">
        <v>443303</v>
      </c>
      <c r="CQ7127" s="380" t="s">
        <v>141666</v>
      </c>
    </row>
    <row r="7128" spans="94:95" ht="14.5" x14ac:dyDescent="0.3">
      <c r="CP7128" s="380">
        <v>443304</v>
      </c>
      <c r="CQ7128" s="380" t="s">
        <v>141666</v>
      </c>
    </row>
    <row r="7129" spans="94:95" ht="14.5" x14ac:dyDescent="0.3">
      <c r="CP7129" s="380">
        <v>443308</v>
      </c>
      <c r="CQ7129" s="380" t="s">
        <v>141666</v>
      </c>
    </row>
    <row r="7130" spans="94:95" ht="14.5" x14ac:dyDescent="0.3">
      <c r="CP7130" s="380">
        <v>443401</v>
      </c>
      <c r="CQ7130" s="380" t="s">
        <v>141666</v>
      </c>
    </row>
    <row r="7131" spans="94:95" ht="14.5" x14ac:dyDescent="0.3">
      <c r="CP7131" s="380">
        <v>443402</v>
      </c>
      <c r="CQ7131" s="380" t="s">
        <v>141666</v>
      </c>
    </row>
    <row r="7132" spans="94:95" ht="14.5" x14ac:dyDescent="0.3">
      <c r="CP7132" s="380">
        <v>443403</v>
      </c>
      <c r="CQ7132" s="380" t="s">
        <v>141666</v>
      </c>
    </row>
    <row r="7133" spans="94:95" ht="14.5" x14ac:dyDescent="0.3">
      <c r="CP7133" s="380">
        <v>443404</v>
      </c>
      <c r="CQ7133" s="380" t="s">
        <v>141666</v>
      </c>
    </row>
    <row r="7134" spans="94:95" ht="14.5" x14ac:dyDescent="0.3">
      <c r="CP7134" s="380">
        <v>444001</v>
      </c>
      <c r="CQ7134" s="380" t="s">
        <v>141666</v>
      </c>
    </row>
    <row r="7135" spans="94:95" ht="14.5" x14ac:dyDescent="0.3">
      <c r="CP7135" s="380">
        <v>444002</v>
      </c>
      <c r="CQ7135" s="380" t="s">
        <v>141666</v>
      </c>
    </row>
    <row r="7136" spans="94:95" ht="14.5" x14ac:dyDescent="0.3">
      <c r="CP7136" s="380">
        <v>444003</v>
      </c>
      <c r="CQ7136" s="380" t="s">
        <v>141666</v>
      </c>
    </row>
    <row r="7137" spans="94:95" ht="14.5" x14ac:dyDescent="0.3">
      <c r="CP7137" s="380">
        <v>444004</v>
      </c>
      <c r="CQ7137" s="380" t="s">
        <v>141666</v>
      </c>
    </row>
    <row r="7138" spans="94:95" ht="14.5" x14ac:dyDescent="0.3">
      <c r="CP7138" s="380">
        <v>444005</v>
      </c>
      <c r="CQ7138" s="380" t="s">
        <v>141666</v>
      </c>
    </row>
    <row r="7139" spans="94:95" ht="14.5" x14ac:dyDescent="0.3">
      <c r="CP7139" s="380">
        <v>444006</v>
      </c>
      <c r="CQ7139" s="380" t="s">
        <v>141666</v>
      </c>
    </row>
    <row r="7140" spans="94:95" ht="14.5" x14ac:dyDescent="0.3">
      <c r="CP7140" s="380">
        <v>444007</v>
      </c>
      <c r="CQ7140" s="380" t="s">
        <v>141666</v>
      </c>
    </row>
    <row r="7141" spans="94:95" ht="14.5" x14ac:dyDescent="0.3">
      <c r="CP7141" s="380">
        <v>444101</v>
      </c>
      <c r="CQ7141" s="380" t="s">
        <v>141666</v>
      </c>
    </row>
    <row r="7142" spans="94:95" ht="14.5" x14ac:dyDescent="0.3">
      <c r="CP7142" s="380">
        <v>444102</v>
      </c>
      <c r="CQ7142" s="380" t="s">
        <v>141666</v>
      </c>
    </row>
    <row r="7143" spans="94:95" ht="14.5" x14ac:dyDescent="0.3">
      <c r="CP7143" s="380">
        <v>444103</v>
      </c>
      <c r="CQ7143" s="380" t="s">
        <v>141666</v>
      </c>
    </row>
    <row r="7144" spans="94:95" ht="14.5" x14ac:dyDescent="0.3">
      <c r="CP7144" s="380">
        <v>444104</v>
      </c>
      <c r="CQ7144" s="380" t="s">
        <v>141666</v>
      </c>
    </row>
    <row r="7145" spans="94:95" ht="14.5" x14ac:dyDescent="0.3">
      <c r="CP7145" s="380">
        <v>444105</v>
      </c>
      <c r="CQ7145" s="380" t="s">
        <v>141666</v>
      </c>
    </row>
    <row r="7146" spans="94:95" ht="14.5" x14ac:dyDescent="0.3">
      <c r="CP7146" s="380">
        <v>444106</v>
      </c>
      <c r="CQ7146" s="380" t="s">
        <v>141666</v>
      </c>
    </row>
    <row r="7147" spans="94:95" ht="14.5" x14ac:dyDescent="0.3">
      <c r="CP7147" s="380">
        <v>444107</v>
      </c>
      <c r="CQ7147" s="380" t="s">
        <v>141666</v>
      </c>
    </row>
    <row r="7148" spans="94:95" ht="14.5" x14ac:dyDescent="0.3">
      <c r="CP7148" s="380">
        <v>444108</v>
      </c>
      <c r="CQ7148" s="380" t="s">
        <v>141666</v>
      </c>
    </row>
    <row r="7149" spans="94:95" ht="14.5" x14ac:dyDescent="0.3">
      <c r="CP7149" s="380">
        <v>444109</v>
      </c>
      <c r="CQ7149" s="380" t="s">
        <v>141666</v>
      </c>
    </row>
    <row r="7150" spans="94:95" ht="14.5" x14ac:dyDescent="0.3">
      <c r="CP7150" s="380">
        <v>444110</v>
      </c>
      <c r="CQ7150" s="380" t="s">
        <v>141666</v>
      </c>
    </row>
    <row r="7151" spans="94:95" ht="14.5" x14ac:dyDescent="0.3">
      <c r="CP7151" s="380">
        <v>444111</v>
      </c>
      <c r="CQ7151" s="380" t="s">
        <v>141666</v>
      </c>
    </row>
    <row r="7152" spans="94:95" ht="14.5" x14ac:dyDescent="0.3">
      <c r="CP7152" s="380">
        <v>444117</v>
      </c>
      <c r="CQ7152" s="380" t="s">
        <v>141666</v>
      </c>
    </row>
    <row r="7153" spans="94:95" ht="14.5" x14ac:dyDescent="0.3">
      <c r="CP7153" s="380">
        <v>444126</v>
      </c>
      <c r="CQ7153" s="380" t="s">
        <v>141666</v>
      </c>
    </row>
    <row r="7154" spans="94:95" ht="14.5" x14ac:dyDescent="0.3">
      <c r="CP7154" s="380">
        <v>444201</v>
      </c>
      <c r="CQ7154" s="380" t="s">
        <v>141666</v>
      </c>
    </row>
    <row r="7155" spans="94:95" ht="14.5" x14ac:dyDescent="0.3">
      <c r="CP7155" s="380">
        <v>444202</v>
      </c>
      <c r="CQ7155" s="380" t="s">
        <v>141666</v>
      </c>
    </row>
    <row r="7156" spans="94:95" ht="14.5" x14ac:dyDescent="0.3">
      <c r="CP7156" s="380">
        <v>444203</v>
      </c>
      <c r="CQ7156" s="380" t="s">
        <v>141666</v>
      </c>
    </row>
    <row r="7157" spans="94:95" ht="14.5" x14ac:dyDescent="0.3">
      <c r="CP7157" s="380">
        <v>444204</v>
      </c>
      <c r="CQ7157" s="380" t="s">
        <v>141666</v>
      </c>
    </row>
    <row r="7158" spans="94:95" ht="14.5" x14ac:dyDescent="0.3">
      <c r="CP7158" s="380">
        <v>444301</v>
      </c>
      <c r="CQ7158" s="380" t="s">
        <v>141666</v>
      </c>
    </row>
    <row r="7159" spans="94:95" ht="14.5" x14ac:dyDescent="0.3">
      <c r="CP7159" s="380">
        <v>444302</v>
      </c>
      <c r="CQ7159" s="380" t="s">
        <v>141666</v>
      </c>
    </row>
    <row r="7160" spans="94:95" ht="14.5" x14ac:dyDescent="0.3">
      <c r="CP7160" s="380">
        <v>444303</v>
      </c>
      <c r="CQ7160" s="380" t="s">
        <v>141666</v>
      </c>
    </row>
    <row r="7161" spans="94:95" ht="14.5" x14ac:dyDescent="0.3">
      <c r="CP7161" s="380">
        <v>444304</v>
      </c>
      <c r="CQ7161" s="380" t="s">
        <v>141666</v>
      </c>
    </row>
    <row r="7162" spans="94:95" ht="14.5" x14ac:dyDescent="0.3">
      <c r="CP7162" s="380">
        <v>444306</v>
      </c>
      <c r="CQ7162" s="380" t="s">
        <v>141666</v>
      </c>
    </row>
    <row r="7163" spans="94:95" ht="14.5" x14ac:dyDescent="0.3">
      <c r="CP7163" s="380">
        <v>444311</v>
      </c>
      <c r="CQ7163" s="380" t="s">
        <v>141666</v>
      </c>
    </row>
    <row r="7164" spans="94:95" ht="14.5" x14ac:dyDescent="0.3">
      <c r="CP7164" s="380">
        <v>444312</v>
      </c>
      <c r="CQ7164" s="380" t="s">
        <v>141666</v>
      </c>
    </row>
    <row r="7165" spans="94:95" ht="14.5" x14ac:dyDescent="0.3">
      <c r="CP7165" s="380">
        <v>444401</v>
      </c>
      <c r="CQ7165" s="380" t="s">
        <v>141666</v>
      </c>
    </row>
    <row r="7166" spans="94:95" ht="14.5" x14ac:dyDescent="0.3">
      <c r="CP7166" s="380">
        <v>444402</v>
      </c>
      <c r="CQ7166" s="380" t="s">
        <v>141666</v>
      </c>
    </row>
    <row r="7167" spans="94:95" ht="14.5" x14ac:dyDescent="0.3">
      <c r="CP7167" s="380">
        <v>444403</v>
      </c>
      <c r="CQ7167" s="380" t="s">
        <v>141666</v>
      </c>
    </row>
    <row r="7168" spans="94:95" ht="14.5" x14ac:dyDescent="0.3">
      <c r="CP7168" s="380">
        <v>444404</v>
      </c>
      <c r="CQ7168" s="380" t="s">
        <v>141666</v>
      </c>
    </row>
    <row r="7169" spans="94:95" ht="14.5" x14ac:dyDescent="0.3">
      <c r="CP7169" s="380">
        <v>444405</v>
      </c>
      <c r="CQ7169" s="380" t="s">
        <v>141666</v>
      </c>
    </row>
    <row r="7170" spans="94:95" ht="14.5" x14ac:dyDescent="0.3">
      <c r="CP7170" s="380">
        <v>444407</v>
      </c>
      <c r="CQ7170" s="380" t="s">
        <v>141666</v>
      </c>
    </row>
    <row r="7171" spans="94:95" ht="14.5" x14ac:dyDescent="0.3">
      <c r="CP7171" s="380">
        <v>444409</v>
      </c>
      <c r="CQ7171" s="380" t="s">
        <v>141666</v>
      </c>
    </row>
    <row r="7172" spans="94:95" ht="14.5" x14ac:dyDescent="0.3">
      <c r="CP7172" s="380">
        <v>444501</v>
      </c>
      <c r="CQ7172" s="380" t="s">
        <v>141666</v>
      </c>
    </row>
    <row r="7173" spans="94:95" ht="14.5" x14ac:dyDescent="0.3">
      <c r="CP7173" s="380">
        <v>444502</v>
      </c>
      <c r="CQ7173" s="380" t="s">
        <v>141666</v>
      </c>
    </row>
    <row r="7174" spans="94:95" ht="14.5" x14ac:dyDescent="0.3">
      <c r="CP7174" s="380">
        <v>444503</v>
      </c>
      <c r="CQ7174" s="380" t="s">
        <v>141666</v>
      </c>
    </row>
    <row r="7175" spans="94:95" ht="14.5" x14ac:dyDescent="0.3">
      <c r="CP7175" s="380">
        <v>444504</v>
      </c>
      <c r="CQ7175" s="380" t="s">
        <v>141666</v>
      </c>
    </row>
    <row r="7176" spans="94:95" ht="14.5" x14ac:dyDescent="0.3">
      <c r="CP7176" s="380">
        <v>444505</v>
      </c>
      <c r="CQ7176" s="380" t="s">
        <v>141666</v>
      </c>
    </row>
    <row r="7177" spans="94:95" ht="14.5" x14ac:dyDescent="0.3">
      <c r="CP7177" s="380">
        <v>444506</v>
      </c>
      <c r="CQ7177" s="380" t="s">
        <v>141666</v>
      </c>
    </row>
    <row r="7178" spans="94:95" ht="14.5" x14ac:dyDescent="0.3">
      <c r="CP7178" s="380">
        <v>444507</v>
      </c>
      <c r="CQ7178" s="380" t="s">
        <v>141666</v>
      </c>
    </row>
    <row r="7179" spans="94:95" ht="14.5" x14ac:dyDescent="0.3">
      <c r="CP7179" s="380">
        <v>444510</v>
      </c>
      <c r="CQ7179" s="380" t="s">
        <v>141666</v>
      </c>
    </row>
    <row r="7180" spans="94:95" ht="14.5" x14ac:dyDescent="0.3">
      <c r="CP7180" s="380">
        <v>444511</v>
      </c>
      <c r="CQ7180" s="380" t="s">
        <v>141666</v>
      </c>
    </row>
    <row r="7181" spans="94:95" ht="14.5" x14ac:dyDescent="0.3">
      <c r="CP7181" s="380">
        <v>444601</v>
      </c>
      <c r="CQ7181" s="380" t="s">
        <v>141666</v>
      </c>
    </row>
    <row r="7182" spans="94:95" ht="14.5" x14ac:dyDescent="0.3">
      <c r="CP7182" s="380">
        <v>444602</v>
      </c>
      <c r="CQ7182" s="380" t="s">
        <v>141666</v>
      </c>
    </row>
    <row r="7183" spans="94:95" ht="14.5" x14ac:dyDescent="0.3">
      <c r="CP7183" s="380">
        <v>444603</v>
      </c>
      <c r="CQ7183" s="380" t="s">
        <v>141666</v>
      </c>
    </row>
    <row r="7184" spans="94:95" ht="14.5" x14ac:dyDescent="0.3">
      <c r="CP7184" s="380">
        <v>444604</v>
      </c>
      <c r="CQ7184" s="380" t="s">
        <v>141666</v>
      </c>
    </row>
    <row r="7185" spans="94:95" ht="14.5" x14ac:dyDescent="0.3">
      <c r="CP7185" s="380">
        <v>444605</v>
      </c>
      <c r="CQ7185" s="380" t="s">
        <v>141666</v>
      </c>
    </row>
    <row r="7186" spans="94:95" ht="14.5" x14ac:dyDescent="0.3">
      <c r="CP7186" s="380">
        <v>444606</v>
      </c>
      <c r="CQ7186" s="380" t="s">
        <v>141666</v>
      </c>
    </row>
    <row r="7187" spans="94:95" ht="14.5" x14ac:dyDescent="0.3">
      <c r="CP7187" s="380">
        <v>444607</v>
      </c>
      <c r="CQ7187" s="380" t="s">
        <v>141666</v>
      </c>
    </row>
    <row r="7188" spans="94:95" ht="14.5" x14ac:dyDescent="0.3">
      <c r="CP7188" s="380">
        <v>444701</v>
      </c>
      <c r="CQ7188" s="380" t="s">
        <v>141666</v>
      </c>
    </row>
    <row r="7189" spans="94:95" ht="14.5" x14ac:dyDescent="0.3">
      <c r="CP7189" s="380">
        <v>444702</v>
      </c>
      <c r="CQ7189" s="380" t="s">
        <v>141666</v>
      </c>
    </row>
    <row r="7190" spans="94:95" ht="14.5" x14ac:dyDescent="0.3">
      <c r="CP7190" s="380">
        <v>444704</v>
      </c>
      <c r="CQ7190" s="380" t="s">
        <v>141666</v>
      </c>
    </row>
    <row r="7191" spans="94:95" ht="14.5" x14ac:dyDescent="0.3">
      <c r="CP7191" s="380">
        <v>444705</v>
      </c>
      <c r="CQ7191" s="380" t="s">
        <v>141666</v>
      </c>
    </row>
    <row r="7192" spans="94:95" ht="14.5" x14ac:dyDescent="0.3">
      <c r="CP7192" s="380">
        <v>444706</v>
      </c>
      <c r="CQ7192" s="380" t="s">
        <v>141666</v>
      </c>
    </row>
    <row r="7193" spans="94:95" ht="14.5" x14ac:dyDescent="0.3">
      <c r="CP7193" s="380">
        <v>444707</v>
      </c>
      <c r="CQ7193" s="380" t="s">
        <v>141666</v>
      </c>
    </row>
    <row r="7194" spans="94:95" ht="14.5" x14ac:dyDescent="0.3">
      <c r="CP7194" s="380">
        <v>444708</v>
      </c>
      <c r="CQ7194" s="380" t="s">
        <v>141666</v>
      </c>
    </row>
    <row r="7195" spans="94:95" ht="14.5" x14ac:dyDescent="0.3">
      <c r="CP7195" s="380">
        <v>444709</v>
      </c>
      <c r="CQ7195" s="380" t="s">
        <v>141666</v>
      </c>
    </row>
    <row r="7196" spans="94:95" ht="14.5" x14ac:dyDescent="0.3">
      <c r="CP7196" s="380">
        <v>444710</v>
      </c>
      <c r="CQ7196" s="380" t="s">
        <v>141666</v>
      </c>
    </row>
    <row r="7197" spans="94:95" ht="14.5" x14ac:dyDescent="0.3">
      <c r="CP7197" s="380">
        <v>444711</v>
      </c>
      <c r="CQ7197" s="380" t="s">
        <v>141666</v>
      </c>
    </row>
    <row r="7198" spans="94:95" ht="14.5" x14ac:dyDescent="0.3">
      <c r="CP7198" s="380">
        <v>444717</v>
      </c>
      <c r="CQ7198" s="380" t="s">
        <v>141666</v>
      </c>
    </row>
    <row r="7199" spans="94:95" ht="14.5" x14ac:dyDescent="0.3">
      <c r="CP7199" s="380">
        <v>444719</v>
      </c>
      <c r="CQ7199" s="380" t="s">
        <v>141666</v>
      </c>
    </row>
    <row r="7200" spans="94:95" ht="14.5" x14ac:dyDescent="0.3">
      <c r="CP7200" s="380">
        <v>444720</v>
      </c>
      <c r="CQ7200" s="380" t="s">
        <v>141666</v>
      </c>
    </row>
    <row r="7201" spans="94:95" ht="14.5" x14ac:dyDescent="0.3">
      <c r="CP7201" s="380">
        <v>444723</v>
      </c>
      <c r="CQ7201" s="380" t="s">
        <v>141666</v>
      </c>
    </row>
    <row r="7202" spans="94:95" ht="14.5" x14ac:dyDescent="0.3">
      <c r="CP7202" s="380">
        <v>444801</v>
      </c>
      <c r="CQ7202" s="380" t="s">
        <v>141666</v>
      </c>
    </row>
    <row r="7203" spans="94:95" ht="14.5" x14ac:dyDescent="0.3">
      <c r="CP7203" s="380">
        <v>444802</v>
      </c>
      <c r="CQ7203" s="380" t="s">
        <v>141666</v>
      </c>
    </row>
    <row r="7204" spans="94:95" ht="14.5" x14ac:dyDescent="0.3">
      <c r="CP7204" s="380">
        <v>444803</v>
      </c>
      <c r="CQ7204" s="380" t="s">
        <v>141666</v>
      </c>
    </row>
    <row r="7205" spans="94:95" ht="14.5" x14ac:dyDescent="0.3">
      <c r="CP7205" s="380">
        <v>444804</v>
      </c>
      <c r="CQ7205" s="380" t="s">
        <v>141666</v>
      </c>
    </row>
    <row r="7206" spans="94:95" ht="14.5" x14ac:dyDescent="0.3">
      <c r="CP7206" s="380">
        <v>444805</v>
      </c>
      <c r="CQ7206" s="380" t="s">
        <v>141666</v>
      </c>
    </row>
    <row r="7207" spans="94:95" ht="14.5" x14ac:dyDescent="0.3">
      <c r="CP7207" s="380">
        <v>444806</v>
      </c>
      <c r="CQ7207" s="380" t="s">
        <v>141666</v>
      </c>
    </row>
    <row r="7208" spans="94:95" ht="14.5" x14ac:dyDescent="0.3">
      <c r="CP7208" s="380">
        <v>444807</v>
      </c>
      <c r="CQ7208" s="380" t="s">
        <v>141666</v>
      </c>
    </row>
    <row r="7209" spans="94:95" ht="14.5" x14ac:dyDescent="0.3">
      <c r="CP7209" s="380">
        <v>444808</v>
      </c>
      <c r="CQ7209" s="380" t="s">
        <v>141666</v>
      </c>
    </row>
    <row r="7210" spans="94:95" ht="14.5" x14ac:dyDescent="0.3">
      <c r="CP7210" s="380">
        <v>444809</v>
      </c>
      <c r="CQ7210" s="380" t="s">
        <v>141666</v>
      </c>
    </row>
    <row r="7211" spans="94:95" ht="14.5" x14ac:dyDescent="0.3">
      <c r="CP7211" s="380">
        <v>444810</v>
      </c>
      <c r="CQ7211" s="380" t="s">
        <v>141666</v>
      </c>
    </row>
    <row r="7212" spans="94:95" ht="14.5" x14ac:dyDescent="0.3">
      <c r="CP7212" s="380">
        <v>444813</v>
      </c>
      <c r="CQ7212" s="380" t="s">
        <v>141666</v>
      </c>
    </row>
    <row r="7213" spans="94:95" ht="14.5" x14ac:dyDescent="0.3">
      <c r="CP7213" s="380">
        <v>444901</v>
      </c>
      <c r="CQ7213" s="380" t="s">
        <v>141666</v>
      </c>
    </row>
    <row r="7214" spans="94:95" ht="14.5" x14ac:dyDescent="0.3">
      <c r="CP7214" s="380">
        <v>444902</v>
      </c>
      <c r="CQ7214" s="380" t="s">
        <v>141666</v>
      </c>
    </row>
    <row r="7215" spans="94:95" ht="14.5" x14ac:dyDescent="0.3">
      <c r="CP7215" s="380">
        <v>444903</v>
      </c>
      <c r="CQ7215" s="380" t="s">
        <v>141666</v>
      </c>
    </row>
    <row r="7216" spans="94:95" ht="14.5" x14ac:dyDescent="0.3">
      <c r="CP7216" s="380">
        <v>444904</v>
      </c>
      <c r="CQ7216" s="380" t="s">
        <v>141666</v>
      </c>
    </row>
    <row r="7217" spans="94:95" ht="14.5" x14ac:dyDescent="0.3">
      <c r="CP7217" s="380">
        <v>444905</v>
      </c>
      <c r="CQ7217" s="380" t="s">
        <v>141666</v>
      </c>
    </row>
    <row r="7218" spans="94:95" ht="14.5" x14ac:dyDescent="0.3">
      <c r="CP7218" s="380">
        <v>444906</v>
      </c>
      <c r="CQ7218" s="380" t="s">
        <v>141666</v>
      </c>
    </row>
    <row r="7219" spans="94:95" ht="14.5" x14ac:dyDescent="0.3">
      <c r="CP7219" s="380">
        <v>444907</v>
      </c>
      <c r="CQ7219" s="380" t="s">
        <v>141666</v>
      </c>
    </row>
    <row r="7220" spans="94:95" ht="14.5" x14ac:dyDescent="0.3">
      <c r="CP7220" s="380">
        <v>444908</v>
      </c>
      <c r="CQ7220" s="380" t="s">
        <v>141666</v>
      </c>
    </row>
    <row r="7221" spans="94:95" ht="14.5" x14ac:dyDescent="0.3">
      <c r="CP7221" s="380">
        <v>444915</v>
      </c>
      <c r="CQ7221" s="380" t="s">
        <v>141666</v>
      </c>
    </row>
    <row r="7222" spans="94:95" ht="14.5" x14ac:dyDescent="0.3">
      <c r="CP7222" s="380">
        <v>445001</v>
      </c>
      <c r="CQ7222" s="380" t="s">
        <v>141666</v>
      </c>
    </row>
    <row r="7223" spans="94:95" ht="14.5" x14ac:dyDescent="0.3">
      <c r="CP7223" s="380">
        <v>445002</v>
      </c>
      <c r="CQ7223" s="380" t="s">
        <v>141666</v>
      </c>
    </row>
    <row r="7224" spans="94:95" ht="14.5" x14ac:dyDescent="0.3">
      <c r="CP7224" s="380">
        <v>445101</v>
      </c>
      <c r="CQ7224" s="380" t="s">
        <v>141666</v>
      </c>
    </row>
    <row r="7225" spans="94:95" ht="14.5" x14ac:dyDescent="0.3">
      <c r="CP7225" s="380">
        <v>445102</v>
      </c>
      <c r="CQ7225" s="380" t="s">
        <v>141666</v>
      </c>
    </row>
    <row r="7226" spans="94:95" ht="14.5" x14ac:dyDescent="0.3">
      <c r="CP7226" s="380">
        <v>445103</v>
      </c>
      <c r="CQ7226" s="380" t="s">
        <v>141666</v>
      </c>
    </row>
    <row r="7227" spans="94:95" ht="14.5" x14ac:dyDescent="0.3">
      <c r="CP7227" s="380">
        <v>445105</v>
      </c>
      <c r="CQ7227" s="380" t="s">
        <v>141666</v>
      </c>
    </row>
    <row r="7228" spans="94:95" ht="14.5" x14ac:dyDescent="0.3">
      <c r="CP7228" s="380">
        <v>445106</v>
      </c>
      <c r="CQ7228" s="380" t="s">
        <v>141666</v>
      </c>
    </row>
    <row r="7229" spans="94:95" ht="14.5" x14ac:dyDescent="0.3">
      <c r="CP7229" s="380">
        <v>445109</v>
      </c>
      <c r="CQ7229" s="380" t="s">
        <v>141666</v>
      </c>
    </row>
    <row r="7230" spans="94:95" ht="14.5" x14ac:dyDescent="0.3">
      <c r="CP7230" s="380">
        <v>445110</v>
      </c>
      <c r="CQ7230" s="380" t="s">
        <v>141666</v>
      </c>
    </row>
    <row r="7231" spans="94:95" ht="14.5" x14ac:dyDescent="0.3">
      <c r="CP7231" s="380">
        <v>445201</v>
      </c>
      <c r="CQ7231" s="380" t="s">
        <v>141666</v>
      </c>
    </row>
    <row r="7232" spans="94:95" ht="14.5" x14ac:dyDescent="0.3">
      <c r="CP7232" s="380">
        <v>445202</v>
      </c>
      <c r="CQ7232" s="380" t="s">
        <v>141666</v>
      </c>
    </row>
    <row r="7233" spans="94:95" ht="14.5" x14ac:dyDescent="0.3">
      <c r="CP7233" s="380">
        <v>445203</v>
      </c>
      <c r="CQ7233" s="380" t="s">
        <v>141666</v>
      </c>
    </row>
    <row r="7234" spans="94:95" ht="14.5" x14ac:dyDescent="0.3">
      <c r="CP7234" s="380">
        <v>445204</v>
      </c>
      <c r="CQ7234" s="380" t="s">
        <v>141666</v>
      </c>
    </row>
    <row r="7235" spans="94:95" ht="14.5" x14ac:dyDescent="0.3">
      <c r="CP7235" s="380">
        <v>445205</v>
      </c>
      <c r="CQ7235" s="380" t="s">
        <v>141666</v>
      </c>
    </row>
    <row r="7236" spans="94:95" ht="14.5" x14ac:dyDescent="0.3">
      <c r="CP7236" s="380">
        <v>445206</v>
      </c>
      <c r="CQ7236" s="380" t="s">
        <v>141666</v>
      </c>
    </row>
    <row r="7237" spans="94:95" ht="14.5" x14ac:dyDescent="0.3">
      <c r="CP7237" s="380">
        <v>445207</v>
      </c>
      <c r="CQ7237" s="380" t="s">
        <v>141666</v>
      </c>
    </row>
    <row r="7238" spans="94:95" ht="14.5" x14ac:dyDescent="0.3">
      <c r="CP7238" s="380">
        <v>445209</v>
      </c>
      <c r="CQ7238" s="380" t="s">
        <v>141666</v>
      </c>
    </row>
    <row r="7239" spans="94:95" ht="14.5" x14ac:dyDescent="0.3">
      <c r="CP7239" s="380">
        <v>445210</v>
      </c>
      <c r="CQ7239" s="380" t="s">
        <v>141666</v>
      </c>
    </row>
    <row r="7240" spans="94:95" ht="14.5" x14ac:dyDescent="0.3">
      <c r="CP7240" s="380">
        <v>445211</v>
      </c>
      <c r="CQ7240" s="380" t="s">
        <v>141666</v>
      </c>
    </row>
    <row r="7241" spans="94:95" ht="14.5" x14ac:dyDescent="0.3">
      <c r="CP7241" s="380">
        <v>445215</v>
      </c>
      <c r="CQ7241" s="380" t="s">
        <v>141666</v>
      </c>
    </row>
    <row r="7242" spans="94:95" ht="14.5" x14ac:dyDescent="0.3">
      <c r="CP7242" s="380">
        <v>445216</v>
      </c>
      <c r="CQ7242" s="380" t="s">
        <v>141666</v>
      </c>
    </row>
    <row r="7243" spans="94:95" ht="14.5" x14ac:dyDescent="0.3">
      <c r="CP7243" s="380">
        <v>445230</v>
      </c>
      <c r="CQ7243" s="380" t="s">
        <v>141666</v>
      </c>
    </row>
    <row r="7244" spans="94:95" ht="14.5" x14ac:dyDescent="0.3">
      <c r="CP7244" s="380">
        <v>445301</v>
      </c>
      <c r="CQ7244" s="380" t="s">
        <v>141666</v>
      </c>
    </row>
    <row r="7245" spans="94:95" ht="14.5" x14ac:dyDescent="0.3">
      <c r="CP7245" s="380">
        <v>445302</v>
      </c>
      <c r="CQ7245" s="380" t="s">
        <v>141666</v>
      </c>
    </row>
    <row r="7246" spans="94:95" ht="14.5" x14ac:dyDescent="0.3">
      <c r="CP7246" s="380">
        <v>445303</v>
      </c>
      <c r="CQ7246" s="380" t="s">
        <v>141666</v>
      </c>
    </row>
    <row r="7247" spans="94:95" ht="14.5" x14ac:dyDescent="0.3">
      <c r="CP7247" s="380">
        <v>445304</v>
      </c>
      <c r="CQ7247" s="380" t="s">
        <v>141666</v>
      </c>
    </row>
    <row r="7248" spans="94:95" ht="14.5" x14ac:dyDescent="0.3">
      <c r="CP7248" s="380">
        <v>445305</v>
      </c>
      <c r="CQ7248" s="380" t="s">
        <v>141666</v>
      </c>
    </row>
    <row r="7249" spans="94:95" ht="14.5" x14ac:dyDescent="0.3">
      <c r="CP7249" s="380">
        <v>445306</v>
      </c>
      <c r="CQ7249" s="380" t="s">
        <v>141666</v>
      </c>
    </row>
    <row r="7250" spans="94:95" ht="14.5" x14ac:dyDescent="0.3">
      <c r="CP7250" s="380">
        <v>445307</v>
      </c>
      <c r="CQ7250" s="380" t="s">
        <v>141666</v>
      </c>
    </row>
    <row r="7251" spans="94:95" ht="14.5" x14ac:dyDescent="0.3">
      <c r="CP7251" s="380">
        <v>445308</v>
      </c>
      <c r="CQ7251" s="380" t="s">
        <v>141666</v>
      </c>
    </row>
    <row r="7252" spans="94:95" ht="14.5" x14ac:dyDescent="0.3">
      <c r="CP7252" s="380">
        <v>445323</v>
      </c>
      <c r="CQ7252" s="380" t="s">
        <v>141666</v>
      </c>
    </row>
    <row r="7253" spans="94:95" ht="14.5" x14ac:dyDescent="0.3">
      <c r="CP7253" s="380">
        <v>445324</v>
      </c>
      <c r="CQ7253" s="380" t="s">
        <v>141666</v>
      </c>
    </row>
    <row r="7254" spans="94:95" ht="14.5" x14ac:dyDescent="0.3">
      <c r="CP7254" s="380">
        <v>445401</v>
      </c>
      <c r="CQ7254" s="380" t="s">
        <v>141666</v>
      </c>
    </row>
    <row r="7255" spans="94:95" ht="14.5" x14ac:dyDescent="0.3">
      <c r="CP7255" s="380">
        <v>445402</v>
      </c>
      <c r="CQ7255" s="380" t="s">
        <v>141666</v>
      </c>
    </row>
    <row r="7256" spans="94:95" ht="14.5" x14ac:dyDescent="0.3">
      <c r="CP7256" s="380">
        <v>450001</v>
      </c>
      <c r="CQ7256" s="380" t="s">
        <v>141668</v>
      </c>
    </row>
    <row r="7257" spans="94:95" ht="14.5" x14ac:dyDescent="0.3">
      <c r="CP7257" s="380">
        <v>450051</v>
      </c>
      <c r="CQ7257" s="380" t="s">
        <v>141668</v>
      </c>
    </row>
    <row r="7258" spans="94:95" ht="14.5" x14ac:dyDescent="0.3">
      <c r="CP7258" s="380">
        <v>450110</v>
      </c>
      <c r="CQ7258" s="380" t="s">
        <v>141668</v>
      </c>
    </row>
    <row r="7259" spans="94:95" ht="14.5" x14ac:dyDescent="0.3">
      <c r="CP7259" s="380">
        <v>450112</v>
      </c>
      <c r="CQ7259" s="380" t="s">
        <v>141668</v>
      </c>
    </row>
    <row r="7260" spans="94:95" ht="14.5" x14ac:dyDescent="0.3">
      <c r="CP7260" s="380">
        <v>450114</v>
      </c>
      <c r="CQ7260" s="380" t="s">
        <v>141668</v>
      </c>
    </row>
    <row r="7261" spans="94:95" ht="14.5" x14ac:dyDescent="0.3">
      <c r="CP7261" s="380">
        <v>450116</v>
      </c>
      <c r="CQ7261" s="380" t="s">
        <v>141668</v>
      </c>
    </row>
    <row r="7262" spans="94:95" ht="14.5" x14ac:dyDescent="0.3">
      <c r="CP7262" s="380">
        <v>450117</v>
      </c>
      <c r="CQ7262" s="380" t="s">
        <v>141668</v>
      </c>
    </row>
    <row r="7263" spans="94:95" ht="14.5" x14ac:dyDescent="0.3">
      <c r="CP7263" s="380">
        <v>450119</v>
      </c>
      <c r="CQ7263" s="380" t="s">
        <v>141668</v>
      </c>
    </row>
    <row r="7264" spans="94:95" ht="14.5" x14ac:dyDescent="0.3">
      <c r="CP7264" s="380">
        <v>450221</v>
      </c>
      <c r="CQ7264" s="380" t="s">
        <v>141668</v>
      </c>
    </row>
    <row r="7265" spans="94:95" ht="14.5" x14ac:dyDescent="0.3">
      <c r="CP7265" s="380">
        <v>450331</v>
      </c>
      <c r="CQ7265" s="380" t="s">
        <v>141668</v>
      </c>
    </row>
    <row r="7266" spans="94:95" ht="14.5" x14ac:dyDescent="0.3">
      <c r="CP7266" s="380">
        <v>450332</v>
      </c>
      <c r="CQ7266" s="380" t="s">
        <v>141668</v>
      </c>
    </row>
    <row r="7267" spans="94:95" ht="14.5" x14ac:dyDescent="0.3">
      <c r="CP7267" s="380">
        <v>450337</v>
      </c>
      <c r="CQ7267" s="380" t="s">
        <v>141668</v>
      </c>
    </row>
    <row r="7268" spans="94:95" ht="14.5" x14ac:dyDescent="0.3">
      <c r="CP7268" s="380">
        <v>450445</v>
      </c>
      <c r="CQ7268" s="380" t="s">
        <v>141668</v>
      </c>
    </row>
    <row r="7269" spans="94:95" ht="14.5" x14ac:dyDescent="0.3">
      <c r="CP7269" s="380">
        <v>450551</v>
      </c>
      <c r="CQ7269" s="380" t="s">
        <v>141668</v>
      </c>
    </row>
    <row r="7270" spans="94:95" ht="14.5" x14ac:dyDescent="0.3">
      <c r="CP7270" s="380">
        <v>450554</v>
      </c>
      <c r="CQ7270" s="380" t="s">
        <v>141668</v>
      </c>
    </row>
    <row r="7271" spans="94:95" ht="14.5" x14ac:dyDescent="0.3">
      <c r="CP7271" s="380">
        <v>450661</v>
      </c>
      <c r="CQ7271" s="380" t="s">
        <v>141668</v>
      </c>
    </row>
    <row r="7272" spans="94:95" ht="14.5" x14ac:dyDescent="0.3">
      <c r="CP7272" s="380">
        <v>450771</v>
      </c>
      <c r="CQ7272" s="380" t="s">
        <v>141668</v>
      </c>
    </row>
    <row r="7273" spans="94:95" ht="14.5" x14ac:dyDescent="0.3">
      <c r="CP7273" s="380">
        <v>450881</v>
      </c>
      <c r="CQ7273" s="380" t="s">
        <v>141668</v>
      </c>
    </row>
    <row r="7274" spans="94:95" ht="14.5" x14ac:dyDescent="0.3">
      <c r="CP7274" s="380">
        <v>450991</v>
      </c>
      <c r="CQ7274" s="380" t="s">
        <v>141668</v>
      </c>
    </row>
    <row r="7275" spans="94:95" ht="14.5" x14ac:dyDescent="0.3">
      <c r="CP7275" s="380">
        <v>451001</v>
      </c>
      <c r="CQ7275" s="380" t="s">
        <v>141668</v>
      </c>
    </row>
    <row r="7276" spans="94:95" ht="14.5" x14ac:dyDescent="0.3">
      <c r="CP7276" s="380">
        <v>451111</v>
      </c>
      <c r="CQ7276" s="380" t="s">
        <v>141668</v>
      </c>
    </row>
    <row r="7277" spans="94:95" ht="14.5" x14ac:dyDescent="0.3">
      <c r="CP7277" s="380">
        <v>451113</v>
      </c>
      <c r="CQ7277" s="380" t="s">
        <v>141668</v>
      </c>
    </row>
    <row r="7278" spans="94:95" ht="14.5" x14ac:dyDescent="0.3">
      <c r="CP7278" s="380">
        <v>451115</v>
      </c>
      <c r="CQ7278" s="380" t="s">
        <v>141668</v>
      </c>
    </row>
    <row r="7279" spans="94:95" ht="14.5" x14ac:dyDescent="0.3">
      <c r="CP7279" s="380">
        <v>451220</v>
      </c>
      <c r="CQ7279" s="380" t="s">
        <v>141668</v>
      </c>
    </row>
    <row r="7280" spans="94:95" ht="14.5" x14ac:dyDescent="0.3">
      <c r="CP7280" s="380">
        <v>451221</v>
      </c>
      <c r="CQ7280" s="380" t="s">
        <v>141668</v>
      </c>
    </row>
    <row r="7281" spans="94:95" ht="14.5" x14ac:dyDescent="0.3">
      <c r="CP7281" s="380">
        <v>451224</v>
      </c>
      <c r="CQ7281" s="380" t="s">
        <v>141668</v>
      </c>
    </row>
    <row r="7282" spans="94:95" ht="14.5" x14ac:dyDescent="0.3">
      <c r="CP7282" s="380">
        <v>451225</v>
      </c>
      <c r="CQ7282" s="380" t="s">
        <v>141668</v>
      </c>
    </row>
    <row r="7283" spans="94:95" ht="14.5" x14ac:dyDescent="0.3">
      <c r="CP7283" s="380">
        <v>451228</v>
      </c>
      <c r="CQ7283" s="380" t="s">
        <v>141668</v>
      </c>
    </row>
    <row r="7284" spans="94:95" ht="14.5" x14ac:dyDescent="0.3">
      <c r="CP7284" s="380">
        <v>451331</v>
      </c>
      <c r="CQ7284" s="380" t="s">
        <v>141668</v>
      </c>
    </row>
    <row r="7285" spans="94:95" ht="14.5" x14ac:dyDescent="0.3">
      <c r="CP7285" s="380">
        <v>451332</v>
      </c>
      <c r="CQ7285" s="380" t="s">
        <v>141668</v>
      </c>
    </row>
    <row r="7286" spans="94:95" ht="14.5" x14ac:dyDescent="0.3">
      <c r="CP7286" s="380">
        <v>451335</v>
      </c>
      <c r="CQ7286" s="380" t="s">
        <v>141668</v>
      </c>
    </row>
    <row r="7287" spans="94:95" ht="14.5" x14ac:dyDescent="0.3">
      <c r="CP7287" s="380">
        <v>451440</v>
      </c>
      <c r="CQ7287" s="380" t="s">
        <v>141668</v>
      </c>
    </row>
    <row r="7288" spans="94:95" ht="14.5" x14ac:dyDescent="0.3">
      <c r="CP7288" s="380">
        <v>451441</v>
      </c>
      <c r="CQ7288" s="380" t="s">
        <v>141668</v>
      </c>
    </row>
    <row r="7289" spans="94:95" ht="14.5" x14ac:dyDescent="0.3">
      <c r="CP7289" s="380">
        <v>451442</v>
      </c>
      <c r="CQ7289" s="380" t="s">
        <v>141668</v>
      </c>
    </row>
    <row r="7290" spans="94:95" ht="14.5" x14ac:dyDescent="0.3">
      <c r="CP7290" s="380">
        <v>451447</v>
      </c>
      <c r="CQ7290" s="380" t="s">
        <v>141668</v>
      </c>
    </row>
    <row r="7291" spans="94:95" ht="14.5" x14ac:dyDescent="0.3">
      <c r="CP7291" s="380">
        <v>451449</v>
      </c>
      <c r="CQ7291" s="380" t="s">
        <v>141668</v>
      </c>
    </row>
    <row r="7292" spans="94:95" ht="14.5" x14ac:dyDescent="0.3">
      <c r="CP7292" s="380">
        <v>451551</v>
      </c>
      <c r="CQ7292" s="380" t="s">
        <v>141668</v>
      </c>
    </row>
    <row r="7293" spans="94:95" ht="14.5" x14ac:dyDescent="0.3">
      <c r="CP7293" s="380">
        <v>451556</v>
      </c>
      <c r="CQ7293" s="380" t="s">
        <v>141668</v>
      </c>
    </row>
    <row r="7294" spans="94:95" ht="14.5" x14ac:dyDescent="0.3">
      <c r="CP7294" s="380">
        <v>451660</v>
      </c>
      <c r="CQ7294" s="380" t="s">
        <v>141668</v>
      </c>
    </row>
    <row r="7295" spans="94:95" ht="14.5" x14ac:dyDescent="0.3">
      <c r="CP7295" s="380">
        <v>451666</v>
      </c>
      <c r="CQ7295" s="380" t="s">
        <v>141668</v>
      </c>
    </row>
    <row r="7296" spans="94:95" ht="14.5" x14ac:dyDescent="0.3">
      <c r="CP7296" s="380">
        <v>451770</v>
      </c>
      <c r="CQ7296" s="380" t="s">
        <v>141668</v>
      </c>
    </row>
    <row r="7297" spans="94:95" ht="14.5" x14ac:dyDescent="0.3">
      <c r="CP7297" s="380">
        <v>451881</v>
      </c>
      <c r="CQ7297" s="380" t="s">
        <v>141668</v>
      </c>
    </row>
    <row r="7298" spans="94:95" ht="14.5" x14ac:dyDescent="0.3">
      <c r="CP7298" s="380">
        <v>452001</v>
      </c>
      <c r="CQ7298" s="380" t="s">
        <v>141668</v>
      </c>
    </row>
    <row r="7299" spans="94:95" ht="14.5" x14ac:dyDescent="0.3">
      <c r="CP7299" s="380">
        <v>452002</v>
      </c>
      <c r="CQ7299" s="380" t="s">
        <v>141668</v>
      </c>
    </row>
    <row r="7300" spans="94:95" ht="14.5" x14ac:dyDescent="0.3">
      <c r="CP7300" s="380">
        <v>452003</v>
      </c>
      <c r="CQ7300" s="380" t="s">
        <v>141668</v>
      </c>
    </row>
    <row r="7301" spans="94:95" ht="14.5" x14ac:dyDescent="0.3">
      <c r="CP7301" s="380">
        <v>452005</v>
      </c>
      <c r="CQ7301" s="380" t="s">
        <v>141668</v>
      </c>
    </row>
    <row r="7302" spans="94:95" ht="14.5" x14ac:dyDescent="0.3">
      <c r="CP7302" s="380">
        <v>452006</v>
      </c>
      <c r="CQ7302" s="380" t="s">
        <v>141668</v>
      </c>
    </row>
    <row r="7303" spans="94:95" ht="14.5" x14ac:dyDescent="0.3">
      <c r="CP7303" s="380">
        <v>452007</v>
      </c>
      <c r="CQ7303" s="380" t="s">
        <v>141668</v>
      </c>
    </row>
    <row r="7304" spans="94:95" ht="14.5" x14ac:dyDescent="0.3">
      <c r="CP7304" s="380">
        <v>452009</v>
      </c>
      <c r="CQ7304" s="380" t="s">
        <v>141668</v>
      </c>
    </row>
    <row r="7305" spans="94:95" ht="14.5" x14ac:dyDescent="0.3">
      <c r="CP7305" s="380">
        <v>452010</v>
      </c>
      <c r="CQ7305" s="380" t="s">
        <v>141668</v>
      </c>
    </row>
    <row r="7306" spans="94:95" ht="14.5" x14ac:dyDescent="0.3">
      <c r="CP7306" s="380">
        <v>452011</v>
      </c>
      <c r="CQ7306" s="380" t="s">
        <v>141668</v>
      </c>
    </row>
    <row r="7307" spans="94:95" ht="14.5" x14ac:dyDescent="0.3">
      <c r="CP7307" s="380">
        <v>452012</v>
      </c>
      <c r="CQ7307" s="380" t="s">
        <v>141668</v>
      </c>
    </row>
    <row r="7308" spans="94:95" ht="14.5" x14ac:dyDescent="0.3">
      <c r="CP7308" s="380">
        <v>452013</v>
      </c>
      <c r="CQ7308" s="380" t="s">
        <v>141668</v>
      </c>
    </row>
    <row r="7309" spans="94:95" ht="14.5" x14ac:dyDescent="0.3">
      <c r="CP7309" s="380">
        <v>452014</v>
      </c>
      <c r="CQ7309" s="380" t="s">
        <v>141668</v>
      </c>
    </row>
    <row r="7310" spans="94:95" ht="14.5" x14ac:dyDescent="0.3">
      <c r="CP7310" s="380">
        <v>452015</v>
      </c>
      <c r="CQ7310" s="380" t="s">
        <v>141668</v>
      </c>
    </row>
    <row r="7311" spans="94:95" ht="14.5" x14ac:dyDescent="0.3">
      <c r="CP7311" s="380">
        <v>452016</v>
      </c>
      <c r="CQ7311" s="380" t="s">
        <v>141668</v>
      </c>
    </row>
    <row r="7312" spans="94:95" ht="14.5" x14ac:dyDescent="0.3">
      <c r="CP7312" s="380">
        <v>452018</v>
      </c>
      <c r="CQ7312" s="380" t="s">
        <v>141668</v>
      </c>
    </row>
    <row r="7313" spans="94:95" ht="14.5" x14ac:dyDescent="0.3">
      <c r="CP7313" s="380">
        <v>452020</v>
      </c>
      <c r="CQ7313" s="380" t="s">
        <v>141668</v>
      </c>
    </row>
    <row r="7314" spans="94:95" ht="14.5" x14ac:dyDescent="0.3">
      <c r="CP7314" s="380">
        <v>453001</v>
      </c>
      <c r="CQ7314" s="380" t="s">
        <v>141668</v>
      </c>
    </row>
    <row r="7315" spans="94:95" ht="14.5" x14ac:dyDescent="0.3">
      <c r="CP7315" s="380">
        <v>453111</v>
      </c>
      <c r="CQ7315" s="380" t="s">
        <v>141668</v>
      </c>
    </row>
    <row r="7316" spans="94:95" ht="14.5" x14ac:dyDescent="0.3">
      <c r="CP7316" s="380">
        <v>453112</v>
      </c>
      <c r="CQ7316" s="380" t="s">
        <v>141668</v>
      </c>
    </row>
    <row r="7317" spans="94:95" ht="14.5" x14ac:dyDescent="0.3">
      <c r="CP7317" s="380">
        <v>453115</v>
      </c>
      <c r="CQ7317" s="380" t="s">
        <v>141668</v>
      </c>
    </row>
    <row r="7318" spans="94:95" ht="14.5" x14ac:dyDescent="0.3">
      <c r="CP7318" s="380">
        <v>453220</v>
      </c>
      <c r="CQ7318" s="380" t="s">
        <v>141668</v>
      </c>
    </row>
    <row r="7319" spans="94:95" ht="14.5" x14ac:dyDescent="0.3">
      <c r="CP7319" s="380">
        <v>453331</v>
      </c>
      <c r="CQ7319" s="380" t="s">
        <v>141668</v>
      </c>
    </row>
    <row r="7320" spans="94:95" ht="14.5" x14ac:dyDescent="0.3">
      <c r="CP7320" s="380">
        <v>453441</v>
      </c>
      <c r="CQ7320" s="380" t="s">
        <v>141668</v>
      </c>
    </row>
    <row r="7321" spans="94:95" ht="14.5" x14ac:dyDescent="0.3">
      <c r="CP7321" s="380">
        <v>453446</v>
      </c>
      <c r="CQ7321" s="380" t="s">
        <v>141668</v>
      </c>
    </row>
    <row r="7322" spans="94:95" ht="14.5" x14ac:dyDescent="0.3">
      <c r="CP7322" s="380">
        <v>453551</v>
      </c>
      <c r="CQ7322" s="380" t="s">
        <v>141668</v>
      </c>
    </row>
    <row r="7323" spans="94:95" ht="14.5" x14ac:dyDescent="0.3">
      <c r="CP7323" s="380">
        <v>453552</v>
      </c>
      <c r="CQ7323" s="380" t="s">
        <v>141668</v>
      </c>
    </row>
    <row r="7324" spans="94:95" ht="14.5" x14ac:dyDescent="0.3">
      <c r="CP7324" s="380">
        <v>453555</v>
      </c>
      <c r="CQ7324" s="380" t="s">
        <v>141668</v>
      </c>
    </row>
    <row r="7325" spans="94:95" ht="14.5" x14ac:dyDescent="0.3">
      <c r="CP7325" s="380">
        <v>453556</v>
      </c>
      <c r="CQ7325" s="380" t="s">
        <v>141668</v>
      </c>
    </row>
    <row r="7326" spans="94:95" ht="14.5" x14ac:dyDescent="0.3">
      <c r="CP7326" s="380">
        <v>453661</v>
      </c>
      <c r="CQ7326" s="380" t="s">
        <v>141668</v>
      </c>
    </row>
    <row r="7327" spans="94:95" ht="14.5" x14ac:dyDescent="0.3">
      <c r="CP7327" s="380">
        <v>453771</v>
      </c>
      <c r="CQ7327" s="380" t="s">
        <v>141668</v>
      </c>
    </row>
    <row r="7328" spans="94:95" ht="14.5" x14ac:dyDescent="0.3">
      <c r="CP7328" s="380">
        <v>454001</v>
      </c>
      <c r="CQ7328" s="380" t="s">
        <v>141668</v>
      </c>
    </row>
    <row r="7329" spans="94:95" ht="14.5" x14ac:dyDescent="0.3">
      <c r="CP7329" s="380">
        <v>454010</v>
      </c>
      <c r="CQ7329" s="380" t="s">
        <v>141668</v>
      </c>
    </row>
    <row r="7330" spans="94:95" ht="14.5" x14ac:dyDescent="0.3">
      <c r="CP7330" s="380">
        <v>454111</v>
      </c>
      <c r="CQ7330" s="380" t="s">
        <v>141668</v>
      </c>
    </row>
    <row r="7331" spans="94:95" ht="14.5" x14ac:dyDescent="0.3">
      <c r="CP7331" s="380">
        <v>454116</v>
      </c>
      <c r="CQ7331" s="380" t="s">
        <v>141668</v>
      </c>
    </row>
    <row r="7332" spans="94:95" ht="14.5" x14ac:dyDescent="0.3">
      <c r="CP7332" s="380">
        <v>454221</v>
      </c>
      <c r="CQ7332" s="380" t="s">
        <v>141668</v>
      </c>
    </row>
    <row r="7333" spans="94:95" ht="14.5" x14ac:dyDescent="0.3">
      <c r="CP7333" s="380">
        <v>454331</v>
      </c>
      <c r="CQ7333" s="380" t="s">
        <v>141668</v>
      </c>
    </row>
    <row r="7334" spans="94:95" ht="14.5" x14ac:dyDescent="0.3">
      <c r="CP7334" s="380">
        <v>454335</v>
      </c>
      <c r="CQ7334" s="380" t="s">
        <v>141668</v>
      </c>
    </row>
    <row r="7335" spans="94:95" ht="14.5" x14ac:dyDescent="0.3">
      <c r="CP7335" s="380">
        <v>454441</v>
      </c>
      <c r="CQ7335" s="380" t="s">
        <v>141668</v>
      </c>
    </row>
    <row r="7336" spans="94:95" ht="14.5" x14ac:dyDescent="0.3">
      <c r="CP7336" s="380">
        <v>454446</v>
      </c>
      <c r="CQ7336" s="380" t="s">
        <v>141668</v>
      </c>
    </row>
    <row r="7337" spans="94:95" ht="14.5" x14ac:dyDescent="0.3">
      <c r="CP7337" s="380">
        <v>454449</v>
      </c>
      <c r="CQ7337" s="380" t="s">
        <v>141668</v>
      </c>
    </row>
    <row r="7338" spans="94:95" ht="14.5" x14ac:dyDescent="0.3">
      <c r="CP7338" s="380">
        <v>454552</v>
      </c>
      <c r="CQ7338" s="380" t="s">
        <v>141668</v>
      </c>
    </row>
    <row r="7339" spans="94:95" ht="14.5" x14ac:dyDescent="0.3">
      <c r="CP7339" s="380">
        <v>454660</v>
      </c>
      <c r="CQ7339" s="380" t="s">
        <v>141668</v>
      </c>
    </row>
    <row r="7340" spans="94:95" ht="14.5" x14ac:dyDescent="0.3">
      <c r="CP7340" s="380">
        <v>454665</v>
      </c>
      <c r="CQ7340" s="380" t="s">
        <v>141668</v>
      </c>
    </row>
    <row r="7341" spans="94:95" ht="14.5" x14ac:dyDescent="0.3">
      <c r="CP7341" s="380">
        <v>454773</v>
      </c>
      <c r="CQ7341" s="380" t="s">
        <v>141668</v>
      </c>
    </row>
    <row r="7342" spans="94:95" ht="14.5" x14ac:dyDescent="0.3">
      <c r="CP7342" s="380">
        <v>454774</v>
      </c>
      <c r="CQ7342" s="380" t="s">
        <v>141668</v>
      </c>
    </row>
    <row r="7343" spans="94:95" ht="14.5" x14ac:dyDescent="0.3">
      <c r="CP7343" s="380">
        <v>454775</v>
      </c>
      <c r="CQ7343" s="380" t="s">
        <v>141668</v>
      </c>
    </row>
    <row r="7344" spans="94:95" ht="14.5" x14ac:dyDescent="0.3">
      <c r="CP7344" s="380">
        <v>455001</v>
      </c>
      <c r="CQ7344" s="380" t="s">
        <v>141668</v>
      </c>
    </row>
    <row r="7345" spans="94:95" ht="14.5" x14ac:dyDescent="0.3">
      <c r="CP7345" s="380">
        <v>455111</v>
      </c>
      <c r="CQ7345" s="380" t="s">
        <v>141668</v>
      </c>
    </row>
    <row r="7346" spans="94:95" ht="14.5" x14ac:dyDescent="0.3">
      <c r="CP7346" s="380">
        <v>455115</v>
      </c>
      <c r="CQ7346" s="380" t="s">
        <v>141668</v>
      </c>
    </row>
    <row r="7347" spans="94:95" ht="14.5" x14ac:dyDescent="0.3">
      <c r="CP7347" s="380">
        <v>455116</v>
      </c>
      <c r="CQ7347" s="380" t="s">
        <v>141668</v>
      </c>
    </row>
    <row r="7348" spans="94:95" ht="14.5" x14ac:dyDescent="0.3">
      <c r="CP7348" s="380">
        <v>455118</v>
      </c>
      <c r="CQ7348" s="380" t="s">
        <v>141668</v>
      </c>
    </row>
    <row r="7349" spans="94:95" ht="14.5" x14ac:dyDescent="0.3">
      <c r="CP7349" s="380">
        <v>455221</v>
      </c>
      <c r="CQ7349" s="380" t="s">
        <v>141668</v>
      </c>
    </row>
    <row r="7350" spans="94:95" ht="14.5" x14ac:dyDescent="0.3">
      <c r="CP7350" s="380">
        <v>455223</v>
      </c>
      <c r="CQ7350" s="380" t="s">
        <v>141668</v>
      </c>
    </row>
    <row r="7351" spans="94:95" ht="14.5" x14ac:dyDescent="0.3">
      <c r="CP7351" s="380">
        <v>455227</v>
      </c>
      <c r="CQ7351" s="380" t="s">
        <v>141668</v>
      </c>
    </row>
    <row r="7352" spans="94:95" ht="14.5" x14ac:dyDescent="0.3">
      <c r="CP7352" s="380">
        <v>455332</v>
      </c>
      <c r="CQ7352" s="380" t="s">
        <v>141668</v>
      </c>
    </row>
    <row r="7353" spans="94:95" ht="14.5" x14ac:dyDescent="0.3">
      <c r="CP7353" s="380">
        <v>455336</v>
      </c>
      <c r="CQ7353" s="380" t="s">
        <v>141668</v>
      </c>
    </row>
    <row r="7354" spans="94:95" ht="14.5" x14ac:dyDescent="0.3">
      <c r="CP7354" s="380">
        <v>455339</v>
      </c>
      <c r="CQ7354" s="380" t="s">
        <v>141668</v>
      </c>
    </row>
    <row r="7355" spans="94:95" ht="14.5" x14ac:dyDescent="0.3">
      <c r="CP7355" s="380">
        <v>455440</v>
      </c>
      <c r="CQ7355" s="380" t="s">
        <v>141668</v>
      </c>
    </row>
    <row r="7356" spans="94:95" ht="14.5" x14ac:dyDescent="0.3">
      <c r="CP7356" s="380">
        <v>455459</v>
      </c>
      <c r="CQ7356" s="380" t="s">
        <v>141668</v>
      </c>
    </row>
    <row r="7357" spans="94:95" ht="14.5" x14ac:dyDescent="0.3">
      <c r="CP7357" s="380">
        <v>456001</v>
      </c>
      <c r="CQ7357" s="380" t="s">
        <v>141668</v>
      </c>
    </row>
    <row r="7358" spans="94:95" ht="14.5" x14ac:dyDescent="0.3">
      <c r="CP7358" s="380">
        <v>456003</v>
      </c>
      <c r="CQ7358" s="380" t="s">
        <v>141668</v>
      </c>
    </row>
    <row r="7359" spans="94:95" ht="14.5" x14ac:dyDescent="0.3">
      <c r="CP7359" s="380">
        <v>456006</v>
      </c>
      <c r="CQ7359" s="380" t="s">
        <v>141668</v>
      </c>
    </row>
    <row r="7360" spans="94:95" ht="14.5" x14ac:dyDescent="0.3">
      <c r="CP7360" s="380">
        <v>456010</v>
      </c>
      <c r="CQ7360" s="380" t="s">
        <v>141668</v>
      </c>
    </row>
    <row r="7361" spans="94:95" ht="14.5" x14ac:dyDescent="0.3">
      <c r="CP7361" s="380">
        <v>456221</v>
      </c>
      <c r="CQ7361" s="380" t="s">
        <v>141668</v>
      </c>
    </row>
    <row r="7362" spans="94:95" ht="14.5" x14ac:dyDescent="0.3">
      <c r="CP7362" s="380">
        <v>456222</v>
      </c>
      <c r="CQ7362" s="380" t="s">
        <v>141668</v>
      </c>
    </row>
    <row r="7363" spans="94:95" ht="14.5" x14ac:dyDescent="0.3">
      <c r="CP7363" s="380">
        <v>456224</v>
      </c>
      <c r="CQ7363" s="380" t="s">
        <v>141668</v>
      </c>
    </row>
    <row r="7364" spans="94:95" ht="14.5" x14ac:dyDescent="0.3">
      <c r="CP7364" s="380">
        <v>456313</v>
      </c>
      <c r="CQ7364" s="380" t="s">
        <v>141668</v>
      </c>
    </row>
    <row r="7365" spans="94:95" ht="14.5" x14ac:dyDescent="0.3">
      <c r="CP7365" s="380">
        <v>456331</v>
      </c>
      <c r="CQ7365" s="380" t="s">
        <v>141668</v>
      </c>
    </row>
    <row r="7366" spans="94:95" ht="14.5" x14ac:dyDescent="0.3">
      <c r="CP7366" s="380">
        <v>456335</v>
      </c>
      <c r="CQ7366" s="380" t="s">
        <v>141668</v>
      </c>
    </row>
    <row r="7367" spans="94:95" ht="14.5" x14ac:dyDescent="0.3">
      <c r="CP7367" s="380">
        <v>456337</v>
      </c>
      <c r="CQ7367" s="380" t="s">
        <v>141668</v>
      </c>
    </row>
    <row r="7368" spans="94:95" ht="14.5" x14ac:dyDescent="0.3">
      <c r="CP7368" s="380">
        <v>456440</v>
      </c>
      <c r="CQ7368" s="380" t="s">
        <v>141668</v>
      </c>
    </row>
    <row r="7369" spans="94:95" ht="14.5" x14ac:dyDescent="0.3">
      <c r="CP7369" s="380">
        <v>456441</v>
      </c>
      <c r="CQ7369" s="380" t="s">
        <v>141668</v>
      </c>
    </row>
    <row r="7370" spans="94:95" ht="14.5" x14ac:dyDescent="0.3">
      <c r="CP7370" s="380">
        <v>456443</v>
      </c>
      <c r="CQ7370" s="380" t="s">
        <v>141668</v>
      </c>
    </row>
    <row r="7371" spans="94:95" ht="14.5" x14ac:dyDescent="0.3">
      <c r="CP7371" s="380">
        <v>456550</v>
      </c>
      <c r="CQ7371" s="380" t="s">
        <v>141668</v>
      </c>
    </row>
    <row r="7372" spans="94:95" ht="14.5" x14ac:dyDescent="0.3">
      <c r="CP7372" s="380">
        <v>456661</v>
      </c>
      <c r="CQ7372" s="380" t="s">
        <v>141668</v>
      </c>
    </row>
    <row r="7373" spans="94:95" ht="14.5" x14ac:dyDescent="0.3">
      <c r="CP7373" s="380">
        <v>456664</v>
      </c>
      <c r="CQ7373" s="380" t="s">
        <v>141668</v>
      </c>
    </row>
    <row r="7374" spans="94:95" ht="14.5" x14ac:dyDescent="0.3">
      <c r="CP7374" s="380">
        <v>456665</v>
      </c>
      <c r="CQ7374" s="380" t="s">
        <v>141668</v>
      </c>
    </row>
    <row r="7375" spans="94:95" ht="14.5" x14ac:dyDescent="0.3">
      <c r="CP7375" s="380">
        <v>456668</v>
      </c>
      <c r="CQ7375" s="380" t="s">
        <v>141668</v>
      </c>
    </row>
    <row r="7376" spans="94:95" ht="14.5" x14ac:dyDescent="0.3">
      <c r="CP7376" s="380">
        <v>456770</v>
      </c>
      <c r="CQ7376" s="380" t="s">
        <v>141668</v>
      </c>
    </row>
    <row r="7377" spans="94:95" ht="14.5" x14ac:dyDescent="0.3">
      <c r="CP7377" s="380">
        <v>456771</v>
      </c>
      <c r="CQ7377" s="380" t="s">
        <v>141668</v>
      </c>
    </row>
    <row r="7378" spans="94:95" ht="14.5" x14ac:dyDescent="0.3">
      <c r="CP7378" s="380">
        <v>456776</v>
      </c>
      <c r="CQ7378" s="380" t="s">
        <v>141668</v>
      </c>
    </row>
    <row r="7379" spans="94:95" ht="14.5" x14ac:dyDescent="0.3">
      <c r="CP7379" s="380">
        <v>457001</v>
      </c>
      <c r="CQ7379" s="380" t="s">
        <v>141668</v>
      </c>
    </row>
    <row r="7380" spans="94:95" ht="14.5" x14ac:dyDescent="0.3">
      <c r="CP7380" s="380">
        <v>457114</v>
      </c>
      <c r="CQ7380" s="380" t="s">
        <v>141668</v>
      </c>
    </row>
    <row r="7381" spans="94:95" ht="14.5" x14ac:dyDescent="0.3">
      <c r="CP7381" s="380">
        <v>457118</v>
      </c>
      <c r="CQ7381" s="380" t="s">
        <v>141668</v>
      </c>
    </row>
    <row r="7382" spans="94:95" ht="14.5" x14ac:dyDescent="0.3">
      <c r="CP7382" s="380">
        <v>457119</v>
      </c>
      <c r="CQ7382" s="380" t="s">
        <v>141668</v>
      </c>
    </row>
    <row r="7383" spans="94:95" ht="14.5" x14ac:dyDescent="0.3">
      <c r="CP7383" s="380">
        <v>457222</v>
      </c>
      <c r="CQ7383" s="380" t="s">
        <v>141668</v>
      </c>
    </row>
    <row r="7384" spans="94:95" ht="14.5" x14ac:dyDescent="0.3">
      <c r="CP7384" s="380">
        <v>457226</v>
      </c>
      <c r="CQ7384" s="380" t="s">
        <v>141668</v>
      </c>
    </row>
    <row r="7385" spans="94:95" ht="14.5" x14ac:dyDescent="0.3">
      <c r="CP7385" s="380">
        <v>457331</v>
      </c>
      <c r="CQ7385" s="380" t="s">
        <v>141668</v>
      </c>
    </row>
    <row r="7386" spans="94:95" ht="14.5" x14ac:dyDescent="0.3">
      <c r="CP7386" s="380">
        <v>457333</v>
      </c>
      <c r="CQ7386" s="380" t="s">
        <v>141668</v>
      </c>
    </row>
    <row r="7387" spans="94:95" ht="14.5" x14ac:dyDescent="0.3">
      <c r="CP7387" s="380">
        <v>457336</v>
      </c>
      <c r="CQ7387" s="380" t="s">
        <v>141668</v>
      </c>
    </row>
    <row r="7388" spans="94:95" ht="14.5" x14ac:dyDescent="0.3">
      <c r="CP7388" s="380">
        <v>457339</v>
      </c>
      <c r="CQ7388" s="380" t="s">
        <v>141668</v>
      </c>
    </row>
    <row r="7389" spans="94:95" ht="14.5" x14ac:dyDescent="0.3">
      <c r="CP7389" s="380">
        <v>457340</v>
      </c>
      <c r="CQ7389" s="380" t="s">
        <v>141668</v>
      </c>
    </row>
    <row r="7390" spans="94:95" ht="14.5" x14ac:dyDescent="0.3">
      <c r="CP7390" s="380">
        <v>457441</v>
      </c>
      <c r="CQ7390" s="380" t="s">
        <v>141668</v>
      </c>
    </row>
    <row r="7391" spans="94:95" ht="14.5" x14ac:dyDescent="0.3">
      <c r="CP7391" s="380">
        <v>457550</v>
      </c>
      <c r="CQ7391" s="380" t="s">
        <v>141668</v>
      </c>
    </row>
    <row r="7392" spans="94:95" ht="14.5" x14ac:dyDescent="0.3">
      <c r="CP7392" s="380">
        <v>457555</v>
      </c>
      <c r="CQ7392" s="380" t="s">
        <v>141668</v>
      </c>
    </row>
    <row r="7393" spans="94:95" ht="14.5" x14ac:dyDescent="0.3">
      <c r="CP7393" s="380">
        <v>457661</v>
      </c>
      <c r="CQ7393" s="380" t="s">
        <v>141668</v>
      </c>
    </row>
    <row r="7394" spans="94:95" ht="14.5" x14ac:dyDescent="0.3">
      <c r="CP7394" s="380">
        <v>457770</v>
      </c>
      <c r="CQ7394" s="380" t="s">
        <v>141668</v>
      </c>
    </row>
    <row r="7395" spans="94:95" ht="14.5" x14ac:dyDescent="0.3">
      <c r="CP7395" s="380">
        <v>457772</v>
      </c>
      <c r="CQ7395" s="380" t="s">
        <v>141668</v>
      </c>
    </row>
    <row r="7396" spans="94:95" ht="14.5" x14ac:dyDescent="0.3">
      <c r="CP7396" s="380">
        <v>457773</v>
      </c>
      <c r="CQ7396" s="380" t="s">
        <v>141668</v>
      </c>
    </row>
    <row r="7397" spans="94:95" ht="14.5" x14ac:dyDescent="0.3">
      <c r="CP7397" s="380">
        <v>457775</v>
      </c>
      <c r="CQ7397" s="380" t="s">
        <v>141668</v>
      </c>
    </row>
    <row r="7398" spans="94:95" ht="14.5" x14ac:dyDescent="0.3">
      <c r="CP7398" s="380">
        <v>457777</v>
      </c>
      <c r="CQ7398" s="380" t="s">
        <v>141668</v>
      </c>
    </row>
    <row r="7399" spans="94:95" ht="14.5" x14ac:dyDescent="0.3">
      <c r="CP7399" s="380">
        <v>457779</v>
      </c>
      <c r="CQ7399" s="380" t="s">
        <v>141668</v>
      </c>
    </row>
    <row r="7400" spans="94:95" ht="14.5" x14ac:dyDescent="0.3">
      <c r="CP7400" s="380">
        <v>457882</v>
      </c>
      <c r="CQ7400" s="380" t="s">
        <v>141668</v>
      </c>
    </row>
    <row r="7401" spans="94:95" ht="14.5" x14ac:dyDescent="0.3">
      <c r="CP7401" s="380">
        <v>457885</v>
      </c>
      <c r="CQ7401" s="380" t="s">
        <v>141668</v>
      </c>
    </row>
    <row r="7402" spans="94:95" ht="14.5" x14ac:dyDescent="0.3">
      <c r="CP7402" s="380">
        <v>457887</v>
      </c>
      <c r="CQ7402" s="380" t="s">
        <v>141668</v>
      </c>
    </row>
    <row r="7403" spans="94:95" ht="14.5" x14ac:dyDescent="0.3">
      <c r="CP7403" s="380">
        <v>457888</v>
      </c>
      <c r="CQ7403" s="380" t="s">
        <v>141668</v>
      </c>
    </row>
    <row r="7404" spans="94:95" ht="14.5" x14ac:dyDescent="0.3">
      <c r="CP7404" s="380">
        <v>457990</v>
      </c>
      <c r="CQ7404" s="380" t="s">
        <v>141668</v>
      </c>
    </row>
    <row r="7405" spans="94:95" ht="14.5" x14ac:dyDescent="0.3">
      <c r="CP7405" s="380">
        <v>457993</v>
      </c>
      <c r="CQ7405" s="380" t="s">
        <v>141668</v>
      </c>
    </row>
    <row r="7406" spans="94:95" ht="14.5" x14ac:dyDescent="0.3">
      <c r="CP7406" s="380">
        <v>458001</v>
      </c>
      <c r="CQ7406" s="380" t="s">
        <v>141668</v>
      </c>
    </row>
    <row r="7407" spans="94:95" ht="14.5" x14ac:dyDescent="0.3">
      <c r="CP7407" s="380">
        <v>458002</v>
      </c>
      <c r="CQ7407" s="380" t="s">
        <v>141668</v>
      </c>
    </row>
    <row r="7408" spans="94:95" ht="14.5" x14ac:dyDescent="0.3">
      <c r="CP7408" s="380">
        <v>458110</v>
      </c>
      <c r="CQ7408" s="380" t="s">
        <v>141668</v>
      </c>
    </row>
    <row r="7409" spans="94:95" ht="14.5" x14ac:dyDescent="0.3">
      <c r="CP7409" s="380">
        <v>458113</v>
      </c>
      <c r="CQ7409" s="380" t="s">
        <v>141668</v>
      </c>
    </row>
    <row r="7410" spans="94:95" ht="14.5" x14ac:dyDescent="0.3">
      <c r="CP7410" s="380">
        <v>458116</v>
      </c>
      <c r="CQ7410" s="380" t="s">
        <v>141668</v>
      </c>
    </row>
    <row r="7411" spans="94:95" ht="14.5" x14ac:dyDescent="0.3">
      <c r="CP7411" s="380">
        <v>458118</v>
      </c>
      <c r="CQ7411" s="380" t="s">
        <v>141668</v>
      </c>
    </row>
    <row r="7412" spans="94:95" ht="14.5" x14ac:dyDescent="0.3">
      <c r="CP7412" s="380">
        <v>458220</v>
      </c>
      <c r="CQ7412" s="380" t="s">
        <v>141668</v>
      </c>
    </row>
    <row r="7413" spans="94:95" ht="14.5" x14ac:dyDescent="0.3">
      <c r="CP7413" s="380">
        <v>458226</v>
      </c>
      <c r="CQ7413" s="380" t="s">
        <v>141668</v>
      </c>
    </row>
    <row r="7414" spans="94:95" ht="14.5" x14ac:dyDescent="0.3">
      <c r="CP7414" s="380">
        <v>458228</v>
      </c>
      <c r="CQ7414" s="380" t="s">
        <v>141668</v>
      </c>
    </row>
    <row r="7415" spans="94:95" ht="14.5" x14ac:dyDescent="0.3">
      <c r="CP7415" s="380">
        <v>458330</v>
      </c>
      <c r="CQ7415" s="380" t="s">
        <v>141668</v>
      </c>
    </row>
    <row r="7416" spans="94:95" ht="14.5" x14ac:dyDescent="0.3">
      <c r="CP7416" s="380">
        <v>458336</v>
      </c>
      <c r="CQ7416" s="380" t="s">
        <v>141668</v>
      </c>
    </row>
    <row r="7417" spans="94:95" ht="14.5" x14ac:dyDescent="0.3">
      <c r="CP7417" s="380">
        <v>458339</v>
      </c>
      <c r="CQ7417" s="380" t="s">
        <v>141668</v>
      </c>
    </row>
    <row r="7418" spans="94:95" ht="14.5" x14ac:dyDescent="0.3">
      <c r="CP7418" s="380">
        <v>458389</v>
      </c>
      <c r="CQ7418" s="380" t="s">
        <v>141668</v>
      </c>
    </row>
    <row r="7419" spans="94:95" ht="14.5" x14ac:dyDescent="0.3">
      <c r="CP7419" s="380">
        <v>458441</v>
      </c>
      <c r="CQ7419" s="380" t="s">
        <v>141668</v>
      </c>
    </row>
    <row r="7420" spans="94:95" ht="14.5" x14ac:dyDescent="0.3">
      <c r="CP7420" s="380">
        <v>458468</v>
      </c>
      <c r="CQ7420" s="380" t="s">
        <v>141668</v>
      </c>
    </row>
    <row r="7421" spans="94:95" ht="14.5" x14ac:dyDescent="0.3">
      <c r="CP7421" s="380">
        <v>458470</v>
      </c>
      <c r="CQ7421" s="380" t="s">
        <v>141668</v>
      </c>
    </row>
    <row r="7422" spans="94:95" ht="14.5" x14ac:dyDescent="0.3">
      <c r="CP7422" s="380">
        <v>458553</v>
      </c>
      <c r="CQ7422" s="380" t="s">
        <v>141668</v>
      </c>
    </row>
    <row r="7423" spans="94:95" ht="14.5" x14ac:dyDescent="0.3">
      <c r="CP7423" s="380">
        <v>458556</v>
      </c>
      <c r="CQ7423" s="380" t="s">
        <v>141668</v>
      </c>
    </row>
    <row r="7424" spans="94:95" ht="14.5" x14ac:dyDescent="0.3">
      <c r="CP7424" s="380">
        <v>458558</v>
      </c>
      <c r="CQ7424" s="380" t="s">
        <v>141668</v>
      </c>
    </row>
    <row r="7425" spans="94:95" ht="14.5" x14ac:dyDescent="0.3">
      <c r="CP7425" s="380">
        <v>458664</v>
      </c>
      <c r="CQ7425" s="380" t="s">
        <v>141668</v>
      </c>
    </row>
    <row r="7426" spans="94:95" ht="14.5" x14ac:dyDescent="0.3">
      <c r="CP7426" s="380">
        <v>458667</v>
      </c>
      <c r="CQ7426" s="380" t="s">
        <v>141668</v>
      </c>
    </row>
    <row r="7427" spans="94:95" ht="14.5" x14ac:dyDescent="0.3">
      <c r="CP7427" s="380">
        <v>458669</v>
      </c>
      <c r="CQ7427" s="380" t="s">
        <v>141668</v>
      </c>
    </row>
    <row r="7428" spans="94:95" ht="14.5" x14ac:dyDescent="0.3">
      <c r="CP7428" s="380">
        <v>458771</v>
      </c>
      <c r="CQ7428" s="380" t="s">
        <v>141668</v>
      </c>
    </row>
    <row r="7429" spans="94:95" ht="14.5" x14ac:dyDescent="0.3">
      <c r="CP7429" s="380">
        <v>458775</v>
      </c>
      <c r="CQ7429" s="380" t="s">
        <v>141668</v>
      </c>
    </row>
    <row r="7430" spans="94:95" ht="14.5" x14ac:dyDescent="0.3">
      <c r="CP7430" s="380">
        <v>458778</v>
      </c>
      <c r="CQ7430" s="380" t="s">
        <v>141668</v>
      </c>
    </row>
    <row r="7431" spans="94:95" ht="14.5" x14ac:dyDescent="0.3">
      <c r="CP7431" s="380">
        <v>458880</v>
      </c>
      <c r="CQ7431" s="380" t="s">
        <v>141668</v>
      </c>
    </row>
    <row r="7432" spans="94:95" ht="14.5" x14ac:dyDescent="0.3">
      <c r="CP7432" s="380">
        <v>458883</v>
      </c>
      <c r="CQ7432" s="380" t="s">
        <v>141668</v>
      </c>
    </row>
    <row r="7433" spans="94:95" ht="14.5" x14ac:dyDescent="0.3">
      <c r="CP7433" s="380">
        <v>458888</v>
      </c>
      <c r="CQ7433" s="380" t="s">
        <v>141668</v>
      </c>
    </row>
    <row r="7434" spans="94:95" ht="14.5" x14ac:dyDescent="0.3">
      <c r="CP7434" s="380">
        <v>458895</v>
      </c>
      <c r="CQ7434" s="380" t="s">
        <v>141668</v>
      </c>
    </row>
    <row r="7435" spans="94:95" ht="14.5" x14ac:dyDescent="0.3">
      <c r="CP7435" s="380">
        <v>458990</v>
      </c>
      <c r="CQ7435" s="380" t="s">
        <v>141668</v>
      </c>
    </row>
    <row r="7436" spans="94:95" ht="14.5" x14ac:dyDescent="0.3">
      <c r="CP7436" s="380">
        <v>460001</v>
      </c>
      <c r="CQ7436" s="380" t="s">
        <v>141668</v>
      </c>
    </row>
    <row r="7437" spans="94:95" ht="14.5" x14ac:dyDescent="0.3">
      <c r="CP7437" s="380">
        <v>460004</v>
      </c>
      <c r="CQ7437" s="380" t="s">
        <v>141668</v>
      </c>
    </row>
    <row r="7438" spans="94:95" ht="14.5" x14ac:dyDescent="0.3">
      <c r="CP7438" s="380">
        <v>460110</v>
      </c>
      <c r="CQ7438" s="380" t="s">
        <v>141668</v>
      </c>
    </row>
    <row r="7439" spans="94:95" ht="14.5" x14ac:dyDescent="0.3">
      <c r="CP7439" s="380">
        <v>460220</v>
      </c>
      <c r="CQ7439" s="380" t="s">
        <v>141668</v>
      </c>
    </row>
    <row r="7440" spans="94:95" ht="14.5" x14ac:dyDescent="0.3">
      <c r="CP7440" s="380">
        <v>460225</v>
      </c>
      <c r="CQ7440" s="380" t="s">
        <v>141668</v>
      </c>
    </row>
    <row r="7441" spans="94:95" ht="14.5" x14ac:dyDescent="0.3">
      <c r="CP7441" s="380">
        <v>460330</v>
      </c>
      <c r="CQ7441" s="380" t="s">
        <v>141668</v>
      </c>
    </row>
    <row r="7442" spans="94:95" ht="14.5" x14ac:dyDescent="0.3">
      <c r="CP7442" s="380">
        <v>460440</v>
      </c>
      <c r="CQ7442" s="380" t="s">
        <v>141668</v>
      </c>
    </row>
    <row r="7443" spans="94:95" ht="14.5" x14ac:dyDescent="0.3">
      <c r="CP7443" s="380">
        <v>460443</v>
      </c>
      <c r="CQ7443" s="380" t="s">
        <v>141668</v>
      </c>
    </row>
    <row r="7444" spans="94:95" ht="14.5" x14ac:dyDescent="0.3">
      <c r="CP7444" s="380">
        <v>460447</v>
      </c>
      <c r="CQ7444" s="380" t="s">
        <v>141668</v>
      </c>
    </row>
    <row r="7445" spans="94:95" ht="14.5" x14ac:dyDescent="0.3">
      <c r="CP7445" s="380">
        <v>460449</v>
      </c>
      <c r="CQ7445" s="380" t="s">
        <v>141668</v>
      </c>
    </row>
    <row r="7446" spans="94:95" ht="14.5" x14ac:dyDescent="0.3">
      <c r="CP7446" s="380">
        <v>460551</v>
      </c>
      <c r="CQ7446" s="380" t="s">
        <v>141668</v>
      </c>
    </row>
    <row r="7447" spans="94:95" ht="14.5" x14ac:dyDescent="0.3">
      <c r="CP7447" s="380">
        <v>460553</v>
      </c>
      <c r="CQ7447" s="380" t="s">
        <v>141668</v>
      </c>
    </row>
    <row r="7448" spans="94:95" ht="14.5" x14ac:dyDescent="0.3">
      <c r="CP7448" s="380">
        <v>460554</v>
      </c>
      <c r="CQ7448" s="380" t="s">
        <v>141668</v>
      </c>
    </row>
    <row r="7449" spans="94:95" ht="14.5" x14ac:dyDescent="0.3">
      <c r="CP7449" s="380">
        <v>460557</v>
      </c>
      <c r="CQ7449" s="380" t="s">
        <v>141668</v>
      </c>
    </row>
    <row r="7450" spans="94:95" ht="14.5" x14ac:dyDescent="0.3">
      <c r="CP7450" s="380">
        <v>460661</v>
      </c>
      <c r="CQ7450" s="380" t="s">
        <v>141668</v>
      </c>
    </row>
    <row r="7451" spans="94:95" ht="14.5" x14ac:dyDescent="0.3">
      <c r="CP7451" s="380">
        <v>460663</v>
      </c>
      <c r="CQ7451" s="380" t="s">
        <v>141668</v>
      </c>
    </row>
    <row r="7452" spans="94:95" ht="14.5" x14ac:dyDescent="0.3">
      <c r="CP7452" s="380">
        <v>460665</v>
      </c>
      <c r="CQ7452" s="380" t="s">
        <v>141668</v>
      </c>
    </row>
    <row r="7453" spans="94:95" ht="14.5" x14ac:dyDescent="0.3">
      <c r="CP7453" s="380">
        <v>460666</v>
      </c>
      <c r="CQ7453" s="380" t="s">
        <v>141668</v>
      </c>
    </row>
    <row r="7454" spans="94:95" ht="14.5" x14ac:dyDescent="0.3">
      <c r="CP7454" s="380">
        <v>460668</v>
      </c>
      <c r="CQ7454" s="380" t="s">
        <v>141668</v>
      </c>
    </row>
    <row r="7455" spans="94:95" ht="14.5" x14ac:dyDescent="0.3">
      <c r="CP7455" s="380">
        <v>461001</v>
      </c>
      <c r="CQ7455" s="380" t="s">
        <v>141668</v>
      </c>
    </row>
    <row r="7456" spans="94:95" ht="14.5" x14ac:dyDescent="0.3">
      <c r="CP7456" s="380">
        <v>461005</v>
      </c>
      <c r="CQ7456" s="380" t="s">
        <v>141668</v>
      </c>
    </row>
    <row r="7457" spans="94:95" ht="14.5" x14ac:dyDescent="0.3">
      <c r="CP7457" s="380">
        <v>461110</v>
      </c>
      <c r="CQ7457" s="380" t="s">
        <v>141668</v>
      </c>
    </row>
    <row r="7458" spans="94:95" ht="14.5" x14ac:dyDescent="0.3">
      <c r="CP7458" s="380">
        <v>461111</v>
      </c>
      <c r="CQ7458" s="380" t="s">
        <v>141668</v>
      </c>
    </row>
    <row r="7459" spans="94:95" ht="14.5" x14ac:dyDescent="0.3">
      <c r="CP7459" s="380">
        <v>461114</v>
      </c>
      <c r="CQ7459" s="380" t="s">
        <v>141668</v>
      </c>
    </row>
    <row r="7460" spans="94:95" ht="14.5" x14ac:dyDescent="0.3">
      <c r="CP7460" s="380">
        <v>461115</v>
      </c>
      <c r="CQ7460" s="380" t="s">
        <v>141668</v>
      </c>
    </row>
    <row r="7461" spans="94:95" ht="14.5" x14ac:dyDescent="0.3">
      <c r="CP7461" s="380">
        <v>461116</v>
      </c>
      <c r="CQ7461" s="380" t="s">
        <v>141668</v>
      </c>
    </row>
    <row r="7462" spans="94:95" ht="14.5" x14ac:dyDescent="0.3">
      <c r="CP7462" s="380">
        <v>461122</v>
      </c>
      <c r="CQ7462" s="380" t="s">
        <v>141668</v>
      </c>
    </row>
    <row r="7463" spans="94:95" ht="14.5" x14ac:dyDescent="0.3">
      <c r="CP7463" s="380">
        <v>461221</v>
      </c>
      <c r="CQ7463" s="380" t="s">
        <v>141668</v>
      </c>
    </row>
    <row r="7464" spans="94:95" ht="14.5" x14ac:dyDescent="0.3">
      <c r="CP7464" s="380">
        <v>461223</v>
      </c>
      <c r="CQ7464" s="380" t="s">
        <v>141668</v>
      </c>
    </row>
    <row r="7465" spans="94:95" ht="14.5" x14ac:dyDescent="0.3">
      <c r="CP7465" s="380">
        <v>461228</v>
      </c>
      <c r="CQ7465" s="380" t="s">
        <v>141668</v>
      </c>
    </row>
    <row r="7466" spans="94:95" ht="14.5" x14ac:dyDescent="0.3">
      <c r="CP7466" s="380">
        <v>461331</v>
      </c>
      <c r="CQ7466" s="380" t="s">
        <v>141668</v>
      </c>
    </row>
    <row r="7467" spans="94:95" ht="14.5" x14ac:dyDescent="0.3">
      <c r="CP7467" s="380">
        <v>461335</v>
      </c>
      <c r="CQ7467" s="380" t="s">
        <v>141668</v>
      </c>
    </row>
    <row r="7468" spans="94:95" ht="14.5" x14ac:dyDescent="0.3">
      <c r="CP7468" s="380">
        <v>461441</v>
      </c>
      <c r="CQ7468" s="380" t="s">
        <v>141668</v>
      </c>
    </row>
    <row r="7469" spans="94:95" ht="14.5" x14ac:dyDescent="0.3">
      <c r="CP7469" s="380">
        <v>461446</v>
      </c>
      <c r="CQ7469" s="380" t="s">
        <v>141668</v>
      </c>
    </row>
    <row r="7470" spans="94:95" ht="14.5" x14ac:dyDescent="0.3">
      <c r="CP7470" s="380">
        <v>461551</v>
      </c>
      <c r="CQ7470" s="380" t="s">
        <v>141668</v>
      </c>
    </row>
    <row r="7471" spans="94:95" ht="14.5" x14ac:dyDescent="0.3">
      <c r="CP7471" s="380">
        <v>461661</v>
      </c>
      <c r="CQ7471" s="380" t="s">
        <v>141668</v>
      </c>
    </row>
    <row r="7472" spans="94:95" ht="14.5" x14ac:dyDescent="0.3">
      <c r="CP7472" s="380">
        <v>461668</v>
      </c>
      <c r="CQ7472" s="380" t="s">
        <v>141668</v>
      </c>
    </row>
    <row r="7473" spans="94:95" ht="14.5" x14ac:dyDescent="0.3">
      <c r="CP7473" s="380">
        <v>461771</v>
      </c>
      <c r="CQ7473" s="380" t="s">
        <v>141668</v>
      </c>
    </row>
    <row r="7474" spans="94:95" ht="14.5" x14ac:dyDescent="0.3">
      <c r="CP7474" s="380">
        <v>461775</v>
      </c>
      <c r="CQ7474" s="380" t="s">
        <v>141668</v>
      </c>
    </row>
    <row r="7475" spans="94:95" ht="14.5" x14ac:dyDescent="0.3">
      <c r="CP7475" s="380">
        <v>461881</v>
      </c>
      <c r="CQ7475" s="380" t="s">
        <v>141668</v>
      </c>
    </row>
    <row r="7476" spans="94:95" ht="14.5" x14ac:dyDescent="0.3">
      <c r="CP7476" s="380">
        <v>461990</v>
      </c>
      <c r="CQ7476" s="380" t="s">
        <v>141668</v>
      </c>
    </row>
    <row r="7477" spans="94:95" ht="14.5" x14ac:dyDescent="0.3">
      <c r="CP7477" s="380">
        <v>462001</v>
      </c>
      <c r="CQ7477" s="380" t="s">
        <v>141668</v>
      </c>
    </row>
    <row r="7478" spans="94:95" ht="14.5" x14ac:dyDescent="0.3">
      <c r="CP7478" s="380">
        <v>462002</v>
      </c>
      <c r="CQ7478" s="380" t="s">
        <v>141668</v>
      </c>
    </row>
    <row r="7479" spans="94:95" ht="14.5" x14ac:dyDescent="0.3">
      <c r="CP7479" s="380">
        <v>462003</v>
      </c>
      <c r="CQ7479" s="380" t="s">
        <v>141668</v>
      </c>
    </row>
    <row r="7480" spans="94:95" ht="14.5" x14ac:dyDescent="0.3">
      <c r="CP7480" s="380">
        <v>462004</v>
      </c>
      <c r="CQ7480" s="380" t="s">
        <v>141668</v>
      </c>
    </row>
    <row r="7481" spans="94:95" ht="14.5" x14ac:dyDescent="0.3">
      <c r="CP7481" s="380">
        <v>462008</v>
      </c>
      <c r="CQ7481" s="380" t="s">
        <v>141668</v>
      </c>
    </row>
    <row r="7482" spans="94:95" ht="14.5" x14ac:dyDescent="0.3">
      <c r="CP7482" s="380">
        <v>462010</v>
      </c>
      <c r="CQ7482" s="380" t="s">
        <v>141668</v>
      </c>
    </row>
    <row r="7483" spans="94:95" ht="14.5" x14ac:dyDescent="0.3">
      <c r="CP7483" s="380">
        <v>462011</v>
      </c>
      <c r="CQ7483" s="380" t="s">
        <v>141668</v>
      </c>
    </row>
    <row r="7484" spans="94:95" ht="14.5" x14ac:dyDescent="0.3">
      <c r="CP7484" s="380">
        <v>462016</v>
      </c>
      <c r="CQ7484" s="380" t="s">
        <v>141668</v>
      </c>
    </row>
    <row r="7485" spans="94:95" ht="14.5" x14ac:dyDescent="0.3">
      <c r="CP7485" s="380">
        <v>462020</v>
      </c>
      <c r="CQ7485" s="380" t="s">
        <v>141668</v>
      </c>
    </row>
    <row r="7486" spans="94:95" ht="14.5" x14ac:dyDescent="0.3">
      <c r="CP7486" s="380">
        <v>462022</v>
      </c>
      <c r="CQ7486" s="380" t="s">
        <v>141668</v>
      </c>
    </row>
    <row r="7487" spans="94:95" ht="14.5" x14ac:dyDescent="0.3">
      <c r="CP7487" s="380">
        <v>462023</v>
      </c>
      <c r="CQ7487" s="380" t="s">
        <v>141668</v>
      </c>
    </row>
    <row r="7488" spans="94:95" ht="14.5" x14ac:dyDescent="0.3">
      <c r="CP7488" s="380">
        <v>462024</v>
      </c>
      <c r="CQ7488" s="380" t="s">
        <v>141668</v>
      </c>
    </row>
    <row r="7489" spans="94:95" ht="14.5" x14ac:dyDescent="0.3">
      <c r="CP7489" s="380">
        <v>462026</v>
      </c>
      <c r="CQ7489" s="380" t="s">
        <v>141668</v>
      </c>
    </row>
    <row r="7490" spans="94:95" ht="14.5" x14ac:dyDescent="0.3">
      <c r="CP7490" s="380">
        <v>462027</v>
      </c>
      <c r="CQ7490" s="380" t="s">
        <v>141668</v>
      </c>
    </row>
    <row r="7491" spans="94:95" ht="14.5" x14ac:dyDescent="0.3">
      <c r="CP7491" s="380">
        <v>462030</v>
      </c>
      <c r="CQ7491" s="380" t="s">
        <v>141668</v>
      </c>
    </row>
    <row r="7492" spans="94:95" ht="14.5" x14ac:dyDescent="0.3">
      <c r="CP7492" s="380">
        <v>462031</v>
      </c>
      <c r="CQ7492" s="380" t="s">
        <v>141668</v>
      </c>
    </row>
    <row r="7493" spans="94:95" ht="14.5" x14ac:dyDescent="0.3">
      <c r="CP7493" s="380">
        <v>462033</v>
      </c>
      <c r="CQ7493" s="380" t="s">
        <v>141668</v>
      </c>
    </row>
    <row r="7494" spans="94:95" ht="14.5" x14ac:dyDescent="0.3">
      <c r="CP7494" s="380">
        <v>462036</v>
      </c>
      <c r="CQ7494" s="380" t="s">
        <v>141668</v>
      </c>
    </row>
    <row r="7495" spans="94:95" ht="14.5" x14ac:dyDescent="0.3">
      <c r="CP7495" s="380">
        <v>462037</v>
      </c>
      <c r="CQ7495" s="380" t="s">
        <v>141668</v>
      </c>
    </row>
    <row r="7496" spans="94:95" ht="14.5" x14ac:dyDescent="0.3">
      <c r="CP7496" s="380">
        <v>462038</v>
      </c>
      <c r="CQ7496" s="380" t="s">
        <v>141668</v>
      </c>
    </row>
    <row r="7497" spans="94:95" ht="14.5" x14ac:dyDescent="0.3">
      <c r="CP7497" s="380">
        <v>462039</v>
      </c>
      <c r="CQ7497" s="380" t="s">
        <v>141668</v>
      </c>
    </row>
    <row r="7498" spans="94:95" ht="14.5" x14ac:dyDescent="0.3">
      <c r="CP7498" s="380">
        <v>462040</v>
      </c>
      <c r="CQ7498" s="380" t="s">
        <v>141668</v>
      </c>
    </row>
    <row r="7499" spans="94:95" ht="14.5" x14ac:dyDescent="0.3">
      <c r="CP7499" s="380">
        <v>462041</v>
      </c>
      <c r="CQ7499" s="380" t="s">
        <v>141668</v>
      </c>
    </row>
    <row r="7500" spans="94:95" ht="14.5" x14ac:dyDescent="0.3">
      <c r="CP7500" s="380">
        <v>462042</v>
      </c>
      <c r="CQ7500" s="380" t="s">
        <v>141668</v>
      </c>
    </row>
    <row r="7501" spans="94:95" ht="14.5" x14ac:dyDescent="0.3">
      <c r="CP7501" s="380">
        <v>462043</v>
      </c>
      <c r="CQ7501" s="380" t="s">
        <v>141668</v>
      </c>
    </row>
    <row r="7502" spans="94:95" ht="14.5" x14ac:dyDescent="0.3">
      <c r="CP7502" s="380">
        <v>462044</v>
      </c>
      <c r="CQ7502" s="380" t="s">
        <v>141668</v>
      </c>
    </row>
    <row r="7503" spans="94:95" ht="14.5" x14ac:dyDescent="0.3">
      <c r="CP7503" s="380">
        <v>462045</v>
      </c>
      <c r="CQ7503" s="380" t="s">
        <v>141668</v>
      </c>
    </row>
    <row r="7504" spans="94:95" ht="14.5" x14ac:dyDescent="0.3">
      <c r="CP7504" s="380">
        <v>462046</v>
      </c>
      <c r="CQ7504" s="380" t="s">
        <v>141668</v>
      </c>
    </row>
    <row r="7505" spans="94:95" ht="14.5" x14ac:dyDescent="0.3">
      <c r="CP7505" s="380">
        <v>462047</v>
      </c>
      <c r="CQ7505" s="380" t="s">
        <v>141668</v>
      </c>
    </row>
    <row r="7506" spans="94:95" ht="14.5" x14ac:dyDescent="0.3">
      <c r="CP7506" s="380">
        <v>462066</v>
      </c>
      <c r="CQ7506" s="380" t="s">
        <v>141668</v>
      </c>
    </row>
    <row r="7507" spans="94:95" ht="14.5" x14ac:dyDescent="0.3">
      <c r="CP7507" s="380">
        <v>462100</v>
      </c>
      <c r="CQ7507" s="380" t="s">
        <v>141668</v>
      </c>
    </row>
    <row r="7508" spans="94:95" ht="14.5" x14ac:dyDescent="0.3">
      <c r="CP7508" s="380">
        <v>462101</v>
      </c>
      <c r="CQ7508" s="380" t="s">
        <v>141668</v>
      </c>
    </row>
    <row r="7509" spans="94:95" ht="14.5" x14ac:dyDescent="0.3">
      <c r="CP7509" s="380">
        <v>462120</v>
      </c>
      <c r="CQ7509" s="380" t="s">
        <v>141668</v>
      </c>
    </row>
    <row r="7510" spans="94:95" ht="14.5" x14ac:dyDescent="0.3">
      <c r="CP7510" s="380">
        <v>463106</v>
      </c>
      <c r="CQ7510" s="380" t="s">
        <v>141668</v>
      </c>
    </row>
    <row r="7511" spans="94:95" ht="14.5" x14ac:dyDescent="0.3">
      <c r="CP7511" s="380">
        <v>463111</v>
      </c>
      <c r="CQ7511" s="380" t="s">
        <v>141668</v>
      </c>
    </row>
    <row r="7512" spans="94:95" ht="14.5" x14ac:dyDescent="0.3">
      <c r="CP7512" s="380">
        <v>464001</v>
      </c>
      <c r="CQ7512" s="380" t="s">
        <v>141668</v>
      </c>
    </row>
    <row r="7513" spans="94:95" ht="14.5" x14ac:dyDescent="0.3">
      <c r="CP7513" s="380">
        <v>464111</v>
      </c>
      <c r="CQ7513" s="380" t="s">
        <v>141668</v>
      </c>
    </row>
    <row r="7514" spans="94:95" ht="14.5" x14ac:dyDescent="0.3">
      <c r="CP7514" s="380">
        <v>464113</v>
      </c>
      <c r="CQ7514" s="380" t="s">
        <v>141668</v>
      </c>
    </row>
    <row r="7515" spans="94:95" ht="14.5" x14ac:dyDescent="0.3">
      <c r="CP7515" s="380">
        <v>464114</v>
      </c>
      <c r="CQ7515" s="380" t="s">
        <v>141668</v>
      </c>
    </row>
    <row r="7516" spans="94:95" ht="14.5" x14ac:dyDescent="0.3">
      <c r="CP7516" s="380">
        <v>464220</v>
      </c>
      <c r="CQ7516" s="380" t="s">
        <v>141668</v>
      </c>
    </row>
    <row r="7517" spans="94:95" ht="14.5" x14ac:dyDescent="0.3">
      <c r="CP7517" s="380">
        <v>464221</v>
      </c>
      <c r="CQ7517" s="380" t="s">
        <v>141668</v>
      </c>
    </row>
    <row r="7518" spans="94:95" ht="14.5" x14ac:dyDescent="0.3">
      <c r="CP7518" s="380">
        <v>464224</v>
      </c>
      <c r="CQ7518" s="380" t="s">
        <v>141668</v>
      </c>
    </row>
    <row r="7519" spans="94:95" ht="14.5" x14ac:dyDescent="0.3">
      <c r="CP7519" s="380">
        <v>464226</v>
      </c>
      <c r="CQ7519" s="380" t="s">
        <v>141668</v>
      </c>
    </row>
    <row r="7520" spans="94:95" ht="14.5" x14ac:dyDescent="0.3">
      <c r="CP7520" s="380">
        <v>464228</v>
      </c>
      <c r="CQ7520" s="380" t="s">
        <v>141668</v>
      </c>
    </row>
    <row r="7521" spans="94:95" ht="14.5" x14ac:dyDescent="0.3">
      <c r="CP7521" s="380">
        <v>464240</v>
      </c>
      <c r="CQ7521" s="380" t="s">
        <v>141668</v>
      </c>
    </row>
    <row r="7522" spans="94:95" ht="14.5" x14ac:dyDescent="0.3">
      <c r="CP7522" s="380">
        <v>464258</v>
      </c>
      <c r="CQ7522" s="380" t="s">
        <v>141668</v>
      </c>
    </row>
    <row r="7523" spans="94:95" ht="14.5" x14ac:dyDescent="0.3">
      <c r="CP7523" s="380">
        <v>464331</v>
      </c>
      <c r="CQ7523" s="380" t="s">
        <v>141668</v>
      </c>
    </row>
    <row r="7524" spans="94:95" ht="14.5" x14ac:dyDescent="0.3">
      <c r="CP7524" s="380">
        <v>464334</v>
      </c>
      <c r="CQ7524" s="380" t="s">
        <v>141668</v>
      </c>
    </row>
    <row r="7525" spans="94:95" ht="14.5" x14ac:dyDescent="0.3">
      <c r="CP7525" s="380">
        <v>464337</v>
      </c>
      <c r="CQ7525" s="380" t="s">
        <v>141668</v>
      </c>
    </row>
    <row r="7526" spans="94:95" ht="14.5" x14ac:dyDescent="0.3">
      <c r="CP7526" s="380">
        <v>464551</v>
      </c>
      <c r="CQ7526" s="380" t="s">
        <v>141668</v>
      </c>
    </row>
    <row r="7527" spans="94:95" ht="14.5" x14ac:dyDescent="0.3">
      <c r="CP7527" s="380">
        <v>464570</v>
      </c>
      <c r="CQ7527" s="380" t="s">
        <v>141668</v>
      </c>
    </row>
    <row r="7528" spans="94:95" ht="14.5" x14ac:dyDescent="0.3">
      <c r="CP7528" s="380">
        <v>464573</v>
      </c>
      <c r="CQ7528" s="380" t="s">
        <v>141668</v>
      </c>
    </row>
    <row r="7529" spans="94:95" ht="14.5" x14ac:dyDescent="0.3">
      <c r="CP7529" s="380">
        <v>464651</v>
      </c>
      <c r="CQ7529" s="380" t="s">
        <v>141668</v>
      </c>
    </row>
    <row r="7530" spans="94:95" ht="14.5" x14ac:dyDescent="0.3">
      <c r="CP7530" s="380">
        <v>464661</v>
      </c>
      <c r="CQ7530" s="380" t="s">
        <v>141668</v>
      </c>
    </row>
    <row r="7531" spans="94:95" ht="14.5" x14ac:dyDescent="0.3">
      <c r="CP7531" s="380">
        <v>464665</v>
      </c>
      <c r="CQ7531" s="380" t="s">
        <v>141668</v>
      </c>
    </row>
    <row r="7532" spans="94:95" ht="14.5" x14ac:dyDescent="0.3">
      <c r="CP7532" s="380">
        <v>464668</v>
      </c>
      <c r="CQ7532" s="380" t="s">
        <v>141668</v>
      </c>
    </row>
    <row r="7533" spans="94:95" ht="14.5" x14ac:dyDescent="0.3">
      <c r="CP7533" s="380">
        <v>464671</v>
      </c>
      <c r="CQ7533" s="380" t="s">
        <v>141668</v>
      </c>
    </row>
    <row r="7534" spans="94:95" ht="14.5" x14ac:dyDescent="0.3">
      <c r="CP7534" s="380">
        <v>464672</v>
      </c>
      <c r="CQ7534" s="380" t="s">
        <v>141668</v>
      </c>
    </row>
    <row r="7535" spans="94:95" ht="14.5" x14ac:dyDescent="0.3">
      <c r="CP7535" s="380">
        <v>464770</v>
      </c>
      <c r="CQ7535" s="380" t="s">
        <v>141668</v>
      </c>
    </row>
    <row r="7536" spans="94:95" ht="14.5" x14ac:dyDescent="0.3">
      <c r="CP7536" s="380">
        <v>464774</v>
      </c>
      <c r="CQ7536" s="380" t="s">
        <v>141668</v>
      </c>
    </row>
    <row r="7537" spans="94:95" ht="14.5" x14ac:dyDescent="0.3">
      <c r="CP7537" s="380">
        <v>464776</v>
      </c>
      <c r="CQ7537" s="380" t="s">
        <v>141668</v>
      </c>
    </row>
    <row r="7538" spans="94:95" ht="14.5" x14ac:dyDescent="0.3">
      <c r="CP7538" s="380">
        <v>464881</v>
      </c>
      <c r="CQ7538" s="380" t="s">
        <v>141668</v>
      </c>
    </row>
    <row r="7539" spans="94:95" ht="14.5" x14ac:dyDescent="0.3">
      <c r="CP7539" s="380">
        <v>464884</v>
      </c>
      <c r="CQ7539" s="380" t="s">
        <v>141668</v>
      </c>
    </row>
    <row r="7540" spans="94:95" ht="14.5" x14ac:dyDescent="0.3">
      <c r="CP7540" s="380">
        <v>464886</v>
      </c>
      <c r="CQ7540" s="380" t="s">
        <v>141668</v>
      </c>
    </row>
    <row r="7541" spans="94:95" ht="14.5" x14ac:dyDescent="0.3">
      <c r="CP7541" s="380">
        <v>464986</v>
      </c>
      <c r="CQ7541" s="380" t="s">
        <v>141668</v>
      </c>
    </row>
    <row r="7542" spans="94:95" ht="14.5" x14ac:dyDescent="0.3">
      <c r="CP7542" s="380">
        <v>464990</v>
      </c>
      <c r="CQ7542" s="380" t="s">
        <v>141668</v>
      </c>
    </row>
    <row r="7543" spans="94:95" ht="14.5" x14ac:dyDescent="0.3">
      <c r="CP7543" s="380">
        <v>464993</v>
      </c>
      <c r="CQ7543" s="380" t="s">
        <v>141668</v>
      </c>
    </row>
    <row r="7544" spans="94:95" ht="14.5" x14ac:dyDescent="0.3">
      <c r="CP7544" s="380">
        <v>465001</v>
      </c>
      <c r="CQ7544" s="380" t="s">
        <v>141668</v>
      </c>
    </row>
    <row r="7545" spans="94:95" ht="14.5" x14ac:dyDescent="0.3">
      <c r="CP7545" s="380">
        <v>465106</v>
      </c>
      <c r="CQ7545" s="380" t="s">
        <v>141668</v>
      </c>
    </row>
    <row r="7546" spans="94:95" ht="14.5" x14ac:dyDescent="0.3">
      <c r="CP7546" s="380">
        <v>465110</v>
      </c>
      <c r="CQ7546" s="380" t="s">
        <v>141668</v>
      </c>
    </row>
    <row r="7547" spans="94:95" ht="14.5" x14ac:dyDescent="0.3">
      <c r="CP7547" s="380">
        <v>465113</v>
      </c>
      <c r="CQ7547" s="380" t="s">
        <v>141668</v>
      </c>
    </row>
    <row r="7548" spans="94:95" ht="14.5" x14ac:dyDescent="0.3">
      <c r="CP7548" s="380">
        <v>465116</v>
      </c>
      <c r="CQ7548" s="380" t="s">
        <v>141668</v>
      </c>
    </row>
    <row r="7549" spans="94:95" ht="14.5" x14ac:dyDescent="0.3">
      <c r="CP7549" s="380">
        <v>465118</v>
      </c>
      <c r="CQ7549" s="380" t="s">
        <v>141668</v>
      </c>
    </row>
    <row r="7550" spans="94:95" ht="14.5" x14ac:dyDescent="0.3">
      <c r="CP7550" s="380">
        <v>465220</v>
      </c>
      <c r="CQ7550" s="380" t="s">
        <v>141668</v>
      </c>
    </row>
    <row r="7551" spans="94:95" ht="14.5" x14ac:dyDescent="0.3">
      <c r="CP7551" s="380">
        <v>465223</v>
      </c>
      <c r="CQ7551" s="380" t="s">
        <v>141668</v>
      </c>
    </row>
    <row r="7552" spans="94:95" ht="14.5" x14ac:dyDescent="0.3">
      <c r="CP7552" s="380">
        <v>465226</v>
      </c>
      <c r="CQ7552" s="380" t="s">
        <v>141668</v>
      </c>
    </row>
    <row r="7553" spans="94:95" ht="14.5" x14ac:dyDescent="0.3">
      <c r="CP7553" s="380">
        <v>465227</v>
      </c>
      <c r="CQ7553" s="380" t="s">
        <v>141668</v>
      </c>
    </row>
    <row r="7554" spans="94:95" ht="14.5" x14ac:dyDescent="0.3">
      <c r="CP7554" s="380">
        <v>465230</v>
      </c>
      <c r="CQ7554" s="380" t="s">
        <v>141668</v>
      </c>
    </row>
    <row r="7555" spans="94:95" ht="14.5" x14ac:dyDescent="0.3">
      <c r="CP7555" s="380">
        <v>465333</v>
      </c>
      <c r="CQ7555" s="380" t="s">
        <v>141668</v>
      </c>
    </row>
    <row r="7556" spans="94:95" ht="14.5" x14ac:dyDescent="0.3">
      <c r="CP7556" s="380">
        <v>465335</v>
      </c>
      <c r="CQ7556" s="380" t="s">
        <v>141668</v>
      </c>
    </row>
    <row r="7557" spans="94:95" ht="14.5" x14ac:dyDescent="0.3">
      <c r="CP7557" s="380">
        <v>465337</v>
      </c>
      <c r="CQ7557" s="380" t="s">
        <v>141668</v>
      </c>
    </row>
    <row r="7558" spans="94:95" ht="14.5" x14ac:dyDescent="0.3">
      <c r="CP7558" s="380">
        <v>465339</v>
      </c>
      <c r="CQ7558" s="380" t="s">
        <v>141668</v>
      </c>
    </row>
    <row r="7559" spans="94:95" ht="14.5" x14ac:dyDescent="0.3">
      <c r="CP7559" s="380">
        <v>465441</v>
      </c>
      <c r="CQ7559" s="380" t="s">
        <v>141668</v>
      </c>
    </row>
    <row r="7560" spans="94:95" ht="14.5" x14ac:dyDescent="0.3">
      <c r="CP7560" s="380">
        <v>465445</v>
      </c>
      <c r="CQ7560" s="380" t="s">
        <v>141668</v>
      </c>
    </row>
    <row r="7561" spans="94:95" ht="14.5" x14ac:dyDescent="0.3">
      <c r="CP7561" s="380">
        <v>465447</v>
      </c>
      <c r="CQ7561" s="380" t="s">
        <v>141668</v>
      </c>
    </row>
    <row r="7562" spans="94:95" ht="14.5" x14ac:dyDescent="0.3">
      <c r="CP7562" s="380">
        <v>465449</v>
      </c>
      <c r="CQ7562" s="380" t="s">
        <v>141668</v>
      </c>
    </row>
    <row r="7563" spans="94:95" ht="14.5" x14ac:dyDescent="0.3">
      <c r="CP7563" s="380">
        <v>465550</v>
      </c>
      <c r="CQ7563" s="380" t="s">
        <v>141668</v>
      </c>
    </row>
    <row r="7564" spans="94:95" ht="14.5" x14ac:dyDescent="0.3">
      <c r="CP7564" s="380">
        <v>465661</v>
      </c>
      <c r="CQ7564" s="380" t="s">
        <v>141668</v>
      </c>
    </row>
    <row r="7565" spans="94:95" ht="14.5" x14ac:dyDescent="0.3">
      <c r="CP7565" s="380">
        <v>465667</v>
      </c>
      <c r="CQ7565" s="380" t="s">
        <v>141668</v>
      </c>
    </row>
    <row r="7566" spans="94:95" ht="14.5" x14ac:dyDescent="0.3">
      <c r="CP7566" s="380">
        <v>465669</v>
      </c>
      <c r="CQ7566" s="380" t="s">
        <v>141668</v>
      </c>
    </row>
    <row r="7567" spans="94:95" ht="14.5" x14ac:dyDescent="0.3">
      <c r="CP7567" s="380">
        <v>465674</v>
      </c>
      <c r="CQ7567" s="380" t="s">
        <v>141668</v>
      </c>
    </row>
    <row r="7568" spans="94:95" ht="14.5" x14ac:dyDescent="0.3">
      <c r="CP7568" s="380">
        <v>465677</v>
      </c>
      <c r="CQ7568" s="380" t="s">
        <v>141668</v>
      </c>
    </row>
    <row r="7569" spans="94:95" ht="14.5" x14ac:dyDescent="0.3">
      <c r="CP7569" s="380">
        <v>465679</v>
      </c>
      <c r="CQ7569" s="380" t="s">
        <v>141668</v>
      </c>
    </row>
    <row r="7570" spans="94:95" ht="14.5" x14ac:dyDescent="0.3">
      <c r="CP7570" s="380">
        <v>465680</v>
      </c>
      <c r="CQ7570" s="380" t="s">
        <v>141668</v>
      </c>
    </row>
    <row r="7571" spans="94:95" ht="14.5" x14ac:dyDescent="0.3">
      <c r="CP7571" s="380">
        <v>465683</v>
      </c>
      <c r="CQ7571" s="380" t="s">
        <v>141668</v>
      </c>
    </row>
    <row r="7572" spans="94:95" ht="14.5" x14ac:dyDescent="0.3">
      <c r="CP7572" s="380">
        <v>465685</v>
      </c>
      <c r="CQ7572" s="380" t="s">
        <v>141668</v>
      </c>
    </row>
    <row r="7573" spans="94:95" ht="14.5" x14ac:dyDescent="0.3">
      <c r="CP7573" s="380">
        <v>465687</v>
      </c>
      <c r="CQ7573" s="380" t="s">
        <v>141668</v>
      </c>
    </row>
    <row r="7574" spans="94:95" ht="14.5" x14ac:dyDescent="0.3">
      <c r="CP7574" s="380">
        <v>465689</v>
      </c>
      <c r="CQ7574" s="380" t="s">
        <v>141668</v>
      </c>
    </row>
    <row r="7575" spans="94:95" ht="14.5" x14ac:dyDescent="0.3">
      <c r="CP7575" s="380">
        <v>465691</v>
      </c>
      <c r="CQ7575" s="380" t="s">
        <v>141668</v>
      </c>
    </row>
    <row r="7576" spans="94:95" ht="14.5" x14ac:dyDescent="0.3">
      <c r="CP7576" s="380">
        <v>465693</v>
      </c>
      <c r="CQ7576" s="380" t="s">
        <v>141668</v>
      </c>
    </row>
    <row r="7577" spans="94:95" ht="14.5" x14ac:dyDescent="0.3">
      <c r="CP7577" s="380">
        <v>465697</v>
      </c>
      <c r="CQ7577" s="380" t="s">
        <v>141668</v>
      </c>
    </row>
    <row r="7578" spans="94:95" ht="14.5" x14ac:dyDescent="0.3">
      <c r="CP7578" s="380">
        <v>466001</v>
      </c>
      <c r="CQ7578" s="380" t="s">
        <v>141668</v>
      </c>
    </row>
    <row r="7579" spans="94:95" ht="14.5" x14ac:dyDescent="0.3">
      <c r="CP7579" s="380">
        <v>466111</v>
      </c>
      <c r="CQ7579" s="380" t="s">
        <v>141668</v>
      </c>
    </row>
    <row r="7580" spans="94:95" ht="14.5" x14ac:dyDescent="0.3">
      <c r="CP7580" s="380">
        <v>466113</v>
      </c>
      <c r="CQ7580" s="380" t="s">
        <v>141668</v>
      </c>
    </row>
    <row r="7581" spans="94:95" ht="14.5" x14ac:dyDescent="0.3">
      <c r="CP7581" s="380">
        <v>466114</v>
      </c>
      <c r="CQ7581" s="380" t="s">
        <v>141668</v>
      </c>
    </row>
    <row r="7582" spans="94:95" ht="14.5" x14ac:dyDescent="0.3">
      <c r="CP7582" s="380">
        <v>466115</v>
      </c>
      <c r="CQ7582" s="380" t="s">
        <v>141668</v>
      </c>
    </row>
    <row r="7583" spans="94:95" ht="14.5" x14ac:dyDescent="0.3">
      <c r="CP7583" s="380">
        <v>466116</v>
      </c>
      <c r="CQ7583" s="380" t="s">
        <v>141668</v>
      </c>
    </row>
    <row r="7584" spans="94:95" ht="14.5" x14ac:dyDescent="0.3">
      <c r="CP7584" s="380">
        <v>466118</v>
      </c>
      <c r="CQ7584" s="380" t="s">
        <v>141668</v>
      </c>
    </row>
    <row r="7585" spans="94:95" ht="14.5" x14ac:dyDescent="0.3">
      <c r="CP7585" s="380">
        <v>466120</v>
      </c>
      <c r="CQ7585" s="380" t="s">
        <v>141668</v>
      </c>
    </row>
    <row r="7586" spans="94:95" ht="14.5" x14ac:dyDescent="0.3">
      <c r="CP7586" s="380">
        <v>466125</v>
      </c>
      <c r="CQ7586" s="380" t="s">
        <v>141668</v>
      </c>
    </row>
    <row r="7587" spans="94:95" ht="14.5" x14ac:dyDescent="0.3">
      <c r="CP7587" s="380">
        <v>466221</v>
      </c>
      <c r="CQ7587" s="380" t="s">
        <v>141668</v>
      </c>
    </row>
    <row r="7588" spans="94:95" ht="14.5" x14ac:dyDescent="0.3">
      <c r="CP7588" s="380">
        <v>466331</v>
      </c>
      <c r="CQ7588" s="380" t="s">
        <v>141668</v>
      </c>
    </row>
    <row r="7589" spans="94:95" ht="14.5" x14ac:dyDescent="0.3">
      <c r="CP7589" s="380">
        <v>466445</v>
      </c>
      <c r="CQ7589" s="380" t="s">
        <v>141668</v>
      </c>
    </row>
    <row r="7590" spans="94:95" ht="14.5" x14ac:dyDescent="0.3">
      <c r="CP7590" s="380">
        <v>466446</v>
      </c>
      <c r="CQ7590" s="380" t="s">
        <v>141668</v>
      </c>
    </row>
    <row r="7591" spans="94:95" ht="14.5" x14ac:dyDescent="0.3">
      <c r="CP7591" s="380">
        <v>466448</v>
      </c>
      <c r="CQ7591" s="380" t="s">
        <v>141668</v>
      </c>
    </row>
    <row r="7592" spans="94:95" ht="14.5" x14ac:dyDescent="0.3">
      <c r="CP7592" s="380">
        <v>466554</v>
      </c>
      <c r="CQ7592" s="380" t="s">
        <v>141668</v>
      </c>
    </row>
    <row r="7593" spans="94:95" ht="14.5" x14ac:dyDescent="0.3">
      <c r="CP7593" s="380">
        <v>466651</v>
      </c>
      <c r="CQ7593" s="380" t="s">
        <v>141668</v>
      </c>
    </row>
    <row r="7594" spans="94:95" ht="14.5" x14ac:dyDescent="0.3">
      <c r="CP7594" s="380">
        <v>466661</v>
      </c>
      <c r="CQ7594" s="380" t="s">
        <v>141668</v>
      </c>
    </row>
    <row r="7595" spans="94:95" ht="14.5" x14ac:dyDescent="0.3">
      <c r="CP7595" s="380">
        <v>466665</v>
      </c>
      <c r="CQ7595" s="380" t="s">
        <v>141668</v>
      </c>
    </row>
    <row r="7596" spans="94:95" ht="14.5" x14ac:dyDescent="0.3">
      <c r="CP7596" s="380">
        <v>470001</v>
      </c>
      <c r="CQ7596" s="380" t="s">
        <v>141668</v>
      </c>
    </row>
    <row r="7597" spans="94:95" ht="14.5" x14ac:dyDescent="0.3">
      <c r="CP7597" s="380">
        <v>470002</v>
      </c>
      <c r="CQ7597" s="380" t="s">
        <v>141668</v>
      </c>
    </row>
    <row r="7598" spans="94:95" ht="14.5" x14ac:dyDescent="0.3">
      <c r="CP7598" s="380">
        <v>470003</v>
      </c>
      <c r="CQ7598" s="380" t="s">
        <v>141668</v>
      </c>
    </row>
    <row r="7599" spans="94:95" ht="14.5" x14ac:dyDescent="0.3">
      <c r="CP7599" s="380">
        <v>470004</v>
      </c>
      <c r="CQ7599" s="380" t="s">
        <v>141668</v>
      </c>
    </row>
    <row r="7600" spans="94:95" ht="14.5" x14ac:dyDescent="0.3">
      <c r="CP7600" s="380">
        <v>470021</v>
      </c>
      <c r="CQ7600" s="380" t="s">
        <v>141668</v>
      </c>
    </row>
    <row r="7601" spans="94:95" ht="14.5" x14ac:dyDescent="0.3">
      <c r="CP7601" s="380">
        <v>470051</v>
      </c>
      <c r="CQ7601" s="380" t="s">
        <v>141668</v>
      </c>
    </row>
    <row r="7602" spans="94:95" ht="14.5" x14ac:dyDescent="0.3">
      <c r="CP7602" s="380">
        <v>470113</v>
      </c>
      <c r="CQ7602" s="380" t="s">
        <v>141668</v>
      </c>
    </row>
    <row r="7603" spans="94:95" ht="14.5" x14ac:dyDescent="0.3">
      <c r="CP7603" s="380">
        <v>470115</v>
      </c>
      <c r="CQ7603" s="380" t="s">
        <v>141668</v>
      </c>
    </row>
    <row r="7604" spans="94:95" ht="14.5" x14ac:dyDescent="0.3">
      <c r="CP7604" s="380">
        <v>470117</v>
      </c>
      <c r="CQ7604" s="380" t="s">
        <v>141668</v>
      </c>
    </row>
    <row r="7605" spans="94:95" ht="14.5" x14ac:dyDescent="0.3">
      <c r="CP7605" s="380">
        <v>470118</v>
      </c>
      <c r="CQ7605" s="380" t="s">
        <v>141668</v>
      </c>
    </row>
    <row r="7606" spans="94:95" ht="14.5" x14ac:dyDescent="0.3">
      <c r="CP7606" s="380">
        <v>470119</v>
      </c>
      <c r="CQ7606" s="380" t="s">
        <v>141668</v>
      </c>
    </row>
    <row r="7607" spans="94:95" ht="14.5" x14ac:dyDescent="0.3">
      <c r="CP7607" s="380">
        <v>470120</v>
      </c>
      <c r="CQ7607" s="380" t="s">
        <v>141668</v>
      </c>
    </row>
    <row r="7608" spans="94:95" ht="14.5" x14ac:dyDescent="0.3">
      <c r="CP7608" s="380">
        <v>470124</v>
      </c>
      <c r="CQ7608" s="380" t="s">
        <v>141668</v>
      </c>
    </row>
    <row r="7609" spans="94:95" ht="14.5" x14ac:dyDescent="0.3">
      <c r="CP7609" s="380">
        <v>470125</v>
      </c>
      <c r="CQ7609" s="380" t="s">
        <v>141668</v>
      </c>
    </row>
    <row r="7610" spans="94:95" ht="14.5" x14ac:dyDescent="0.3">
      <c r="CP7610" s="380">
        <v>470221</v>
      </c>
      <c r="CQ7610" s="380" t="s">
        <v>141668</v>
      </c>
    </row>
    <row r="7611" spans="94:95" ht="14.5" x14ac:dyDescent="0.3">
      <c r="CP7611" s="380">
        <v>470223</v>
      </c>
      <c r="CQ7611" s="380" t="s">
        <v>141668</v>
      </c>
    </row>
    <row r="7612" spans="94:95" ht="14.5" x14ac:dyDescent="0.3">
      <c r="CP7612" s="380">
        <v>470226</v>
      </c>
      <c r="CQ7612" s="380" t="s">
        <v>141668</v>
      </c>
    </row>
    <row r="7613" spans="94:95" ht="14.5" x14ac:dyDescent="0.3">
      <c r="CP7613" s="380">
        <v>470227</v>
      </c>
      <c r="CQ7613" s="380" t="s">
        <v>141668</v>
      </c>
    </row>
    <row r="7614" spans="94:95" ht="14.5" x14ac:dyDescent="0.3">
      <c r="CP7614" s="380">
        <v>470228</v>
      </c>
      <c r="CQ7614" s="380" t="s">
        <v>141668</v>
      </c>
    </row>
    <row r="7615" spans="94:95" ht="14.5" x14ac:dyDescent="0.3">
      <c r="CP7615" s="380">
        <v>470229</v>
      </c>
      <c r="CQ7615" s="380" t="s">
        <v>141668</v>
      </c>
    </row>
    <row r="7616" spans="94:95" ht="14.5" x14ac:dyDescent="0.3">
      <c r="CP7616" s="380">
        <v>470232</v>
      </c>
      <c r="CQ7616" s="380" t="s">
        <v>141668</v>
      </c>
    </row>
    <row r="7617" spans="94:95" ht="14.5" x14ac:dyDescent="0.3">
      <c r="CP7617" s="380">
        <v>470235</v>
      </c>
      <c r="CQ7617" s="380" t="s">
        <v>141668</v>
      </c>
    </row>
    <row r="7618" spans="94:95" ht="14.5" x14ac:dyDescent="0.3">
      <c r="CP7618" s="380">
        <v>470335</v>
      </c>
      <c r="CQ7618" s="380" t="s">
        <v>141668</v>
      </c>
    </row>
    <row r="7619" spans="94:95" ht="14.5" x14ac:dyDescent="0.3">
      <c r="CP7619" s="380">
        <v>470337</v>
      </c>
      <c r="CQ7619" s="380" t="s">
        <v>141668</v>
      </c>
    </row>
    <row r="7620" spans="94:95" ht="14.5" x14ac:dyDescent="0.3">
      <c r="CP7620" s="380">
        <v>470339</v>
      </c>
      <c r="CQ7620" s="380" t="s">
        <v>141668</v>
      </c>
    </row>
    <row r="7621" spans="94:95" ht="14.5" x14ac:dyDescent="0.3">
      <c r="CP7621" s="380">
        <v>470340</v>
      </c>
      <c r="CQ7621" s="380" t="s">
        <v>141668</v>
      </c>
    </row>
    <row r="7622" spans="94:95" ht="14.5" x14ac:dyDescent="0.3">
      <c r="CP7622" s="380">
        <v>470441</v>
      </c>
      <c r="CQ7622" s="380" t="s">
        <v>141668</v>
      </c>
    </row>
    <row r="7623" spans="94:95" ht="14.5" x14ac:dyDescent="0.3">
      <c r="CP7623" s="380">
        <v>470442</v>
      </c>
      <c r="CQ7623" s="380" t="s">
        <v>141668</v>
      </c>
    </row>
    <row r="7624" spans="94:95" ht="14.5" x14ac:dyDescent="0.3">
      <c r="CP7624" s="380">
        <v>470661</v>
      </c>
      <c r="CQ7624" s="380" t="s">
        <v>141668</v>
      </c>
    </row>
    <row r="7625" spans="94:95" ht="14.5" x14ac:dyDescent="0.3">
      <c r="CP7625" s="380">
        <v>470663</v>
      </c>
      <c r="CQ7625" s="380" t="s">
        <v>141668</v>
      </c>
    </row>
    <row r="7626" spans="94:95" ht="14.5" x14ac:dyDescent="0.3">
      <c r="CP7626" s="380">
        <v>470664</v>
      </c>
      <c r="CQ7626" s="380" t="s">
        <v>141668</v>
      </c>
    </row>
    <row r="7627" spans="94:95" ht="14.5" x14ac:dyDescent="0.3">
      <c r="CP7627" s="380">
        <v>470666</v>
      </c>
      <c r="CQ7627" s="380" t="s">
        <v>141668</v>
      </c>
    </row>
    <row r="7628" spans="94:95" ht="14.5" x14ac:dyDescent="0.3">
      <c r="CP7628" s="380">
        <v>470669</v>
      </c>
      <c r="CQ7628" s="380" t="s">
        <v>141668</v>
      </c>
    </row>
    <row r="7629" spans="94:95" ht="14.5" x14ac:dyDescent="0.3">
      <c r="CP7629" s="380">
        <v>470672</v>
      </c>
      <c r="CQ7629" s="380" t="s">
        <v>141668</v>
      </c>
    </row>
    <row r="7630" spans="94:95" ht="14.5" x14ac:dyDescent="0.3">
      <c r="CP7630" s="380">
        <v>470673</v>
      </c>
      <c r="CQ7630" s="380" t="s">
        <v>141668</v>
      </c>
    </row>
    <row r="7631" spans="94:95" ht="14.5" x14ac:dyDescent="0.3">
      <c r="CP7631" s="380">
        <v>470675</v>
      </c>
      <c r="CQ7631" s="380" t="s">
        <v>141668</v>
      </c>
    </row>
    <row r="7632" spans="94:95" ht="14.5" x14ac:dyDescent="0.3">
      <c r="CP7632" s="380">
        <v>470771</v>
      </c>
      <c r="CQ7632" s="380" t="s">
        <v>141668</v>
      </c>
    </row>
    <row r="7633" spans="94:95" ht="14.5" x14ac:dyDescent="0.3">
      <c r="CP7633" s="380">
        <v>470772</v>
      </c>
      <c r="CQ7633" s="380" t="s">
        <v>141668</v>
      </c>
    </row>
    <row r="7634" spans="94:95" ht="14.5" x14ac:dyDescent="0.3">
      <c r="CP7634" s="380">
        <v>470775</v>
      </c>
      <c r="CQ7634" s="380" t="s">
        <v>141668</v>
      </c>
    </row>
    <row r="7635" spans="94:95" ht="14.5" x14ac:dyDescent="0.3">
      <c r="CP7635" s="380">
        <v>470880</v>
      </c>
      <c r="CQ7635" s="380" t="s">
        <v>141668</v>
      </c>
    </row>
    <row r="7636" spans="94:95" ht="14.5" x14ac:dyDescent="0.3">
      <c r="CP7636" s="380">
        <v>470881</v>
      </c>
      <c r="CQ7636" s="380" t="s">
        <v>141668</v>
      </c>
    </row>
    <row r="7637" spans="94:95" ht="14.5" x14ac:dyDescent="0.3">
      <c r="CP7637" s="380">
        <v>471001</v>
      </c>
      <c r="CQ7637" s="380" t="s">
        <v>141668</v>
      </c>
    </row>
    <row r="7638" spans="94:95" ht="14.5" x14ac:dyDescent="0.3">
      <c r="CP7638" s="380">
        <v>471101</v>
      </c>
      <c r="CQ7638" s="380" t="s">
        <v>141668</v>
      </c>
    </row>
    <row r="7639" spans="94:95" ht="14.5" x14ac:dyDescent="0.3">
      <c r="CP7639" s="380">
        <v>471105</v>
      </c>
      <c r="CQ7639" s="380" t="s">
        <v>141668</v>
      </c>
    </row>
    <row r="7640" spans="94:95" ht="14.5" x14ac:dyDescent="0.3">
      <c r="CP7640" s="380">
        <v>471111</v>
      </c>
      <c r="CQ7640" s="380" t="s">
        <v>141668</v>
      </c>
    </row>
    <row r="7641" spans="94:95" ht="14.5" x14ac:dyDescent="0.3">
      <c r="CP7641" s="380">
        <v>471201</v>
      </c>
      <c r="CQ7641" s="380" t="s">
        <v>141668</v>
      </c>
    </row>
    <row r="7642" spans="94:95" ht="14.5" x14ac:dyDescent="0.3">
      <c r="CP7642" s="380">
        <v>471301</v>
      </c>
      <c r="CQ7642" s="380" t="s">
        <v>141668</v>
      </c>
    </row>
    <row r="7643" spans="94:95" ht="14.5" x14ac:dyDescent="0.3">
      <c r="CP7643" s="380">
        <v>471311</v>
      </c>
      <c r="CQ7643" s="380" t="s">
        <v>141668</v>
      </c>
    </row>
    <row r="7644" spans="94:95" ht="14.5" x14ac:dyDescent="0.3">
      <c r="CP7644" s="380">
        <v>471313</v>
      </c>
      <c r="CQ7644" s="380" t="s">
        <v>141668</v>
      </c>
    </row>
    <row r="7645" spans="94:95" ht="14.5" x14ac:dyDescent="0.3">
      <c r="CP7645" s="380">
        <v>471315</v>
      </c>
      <c r="CQ7645" s="380" t="s">
        <v>141668</v>
      </c>
    </row>
    <row r="7646" spans="94:95" ht="14.5" x14ac:dyDescent="0.3">
      <c r="CP7646" s="380">
        <v>471318</v>
      </c>
      <c r="CQ7646" s="380" t="s">
        <v>141668</v>
      </c>
    </row>
    <row r="7647" spans="94:95" ht="14.5" x14ac:dyDescent="0.3">
      <c r="CP7647" s="380">
        <v>471405</v>
      </c>
      <c r="CQ7647" s="380" t="s">
        <v>141668</v>
      </c>
    </row>
    <row r="7648" spans="94:95" ht="14.5" x14ac:dyDescent="0.3">
      <c r="CP7648" s="380">
        <v>471408</v>
      </c>
      <c r="CQ7648" s="380" t="s">
        <v>141668</v>
      </c>
    </row>
    <row r="7649" spans="94:95" ht="14.5" x14ac:dyDescent="0.3">
      <c r="CP7649" s="380">
        <v>471411</v>
      </c>
      <c r="CQ7649" s="380" t="s">
        <v>141668</v>
      </c>
    </row>
    <row r="7650" spans="94:95" ht="14.5" x14ac:dyDescent="0.3">
      <c r="CP7650" s="380">
        <v>471501</v>
      </c>
      <c r="CQ7650" s="380" t="s">
        <v>141668</v>
      </c>
    </row>
    <row r="7651" spans="94:95" ht="14.5" x14ac:dyDescent="0.3">
      <c r="CP7651" s="380">
        <v>471510</v>
      </c>
      <c r="CQ7651" s="380" t="s">
        <v>141668</v>
      </c>
    </row>
    <row r="7652" spans="94:95" ht="14.5" x14ac:dyDescent="0.3">
      <c r="CP7652" s="380">
        <v>471515</v>
      </c>
      <c r="CQ7652" s="380" t="s">
        <v>141668</v>
      </c>
    </row>
    <row r="7653" spans="94:95" ht="14.5" x14ac:dyDescent="0.3">
      <c r="CP7653" s="380">
        <v>471516</v>
      </c>
      <c r="CQ7653" s="380" t="s">
        <v>141668</v>
      </c>
    </row>
    <row r="7654" spans="94:95" ht="14.5" x14ac:dyDescent="0.3">
      <c r="CP7654" s="380">
        <v>471525</v>
      </c>
      <c r="CQ7654" s="380" t="s">
        <v>141668</v>
      </c>
    </row>
    <row r="7655" spans="94:95" ht="14.5" x14ac:dyDescent="0.3">
      <c r="CP7655" s="380">
        <v>471606</v>
      </c>
      <c r="CQ7655" s="380" t="s">
        <v>141668</v>
      </c>
    </row>
    <row r="7656" spans="94:95" ht="14.5" x14ac:dyDescent="0.3">
      <c r="CP7656" s="380">
        <v>471625</v>
      </c>
      <c r="CQ7656" s="380" t="s">
        <v>141668</v>
      </c>
    </row>
    <row r="7657" spans="94:95" ht="14.5" x14ac:dyDescent="0.3">
      <c r="CP7657" s="380">
        <v>472001</v>
      </c>
      <c r="CQ7657" s="380" t="s">
        <v>141668</v>
      </c>
    </row>
    <row r="7658" spans="94:95" ht="14.5" x14ac:dyDescent="0.3">
      <c r="CP7658" s="380">
        <v>472005</v>
      </c>
      <c r="CQ7658" s="380" t="s">
        <v>141668</v>
      </c>
    </row>
    <row r="7659" spans="94:95" ht="14.5" x14ac:dyDescent="0.3">
      <c r="CP7659" s="380">
        <v>472010</v>
      </c>
      <c r="CQ7659" s="380" t="s">
        <v>141668</v>
      </c>
    </row>
    <row r="7660" spans="94:95" ht="14.5" x14ac:dyDescent="0.3">
      <c r="CP7660" s="380">
        <v>472101</v>
      </c>
      <c r="CQ7660" s="380" t="s">
        <v>141668</v>
      </c>
    </row>
    <row r="7661" spans="94:95" ht="14.5" x14ac:dyDescent="0.3">
      <c r="CP7661" s="380">
        <v>472111</v>
      </c>
      <c r="CQ7661" s="380" t="s">
        <v>141668</v>
      </c>
    </row>
    <row r="7662" spans="94:95" ht="14.5" x14ac:dyDescent="0.3">
      <c r="CP7662" s="380">
        <v>472115</v>
      </c>
      <c r="CQ7662" s="380" t="s">
        <v>141668</v>
      </c>
    </row>
    <row r="7663" spans="94:95" ht="14.5" x14ac:dyDescent="0.3">
      <c r="CP7663" s="380">
        <v>472118</v>
      </c>
      <c r="CQ7663" s="380" t="s">
        <v>141668</v>
      </c>
    </row>
    <row r="7664" spans="94:95" ht="14.5" x14ac:dyDescent="0.3">
      <c r="CP7664" s="380">
        <v>472221</v>
      </c>
      <c r="CQ7664" s="380" t="s">
        <v>141668</v>
      </c>
    </row>
    <row r="7665" spans="94:95" ht="14.5" x14ac:dyDescent="0.3">
      <c r="CP7665" s="380">
        <v>472246</v>
      </c>
      <c r="CQ7665" s="380" t="s">
        <v>141668</v>
      </c>
    </row>
    <row r="7666" spans="94:95" ht="14.5" x14ac:dyDescent="0.3">
      <c r="CP7666" s="380">
        <v>472331</v>
      </c>
      <c r="CQ7666" s="380" t="s">
        <v>141668</v>
      </c>
    </row>
    <row r="7667" spans="94:95" ht="14.5" x14ac:dyDescent="0.3">
      <c r="CP7667" s="380">
        <v>472336</v>
      </c>
      <c r="CQ7667" s="380" t="s">
        <v>141668</v>
      </c>
    </row>
    <row r="7668" spans="94:95" ht="14.5" x14ac:dyDescent="0.3">
      <c r="CP7668" s="380">
        <v>472337</v>
      </c>
      <c r="CQ7668" s="380" t="s">
        <v>141668</v>
      </c>
    </row>
    <row r="7669" spans="94:95" ht="14.5" x14ac:dyDescent="0.3">
      <c r="CP7669" s="380">
        <v>472339</v>
      </c>
      <c r="CQ7669" s="380" t="s">
        <v>141668</v>
      </c>
    </row>
    <row r="7670" spans="94:95" ht="14.5" x14ac:dyDescent="0.3">
      <c r="CP7670" s="380">
        <v>472442</v>
      </c>
      <c r="CQ7670" s="380" t="s">
        <v>141668</v>
      </c>
    </row>
    <row r="7671" spans="94:95" ht="14.5" x14ac:dyDescent="0.3">
      <c r="CP7671" s="380">
        <v>472445</v>
      </c>
      <c r="CQ7671" s="380" t="s">
        <v>141668</v>
      </c>
    </row>
    <row r="7672" spans="94:95" ht="14.5" x14ac:dyDescent="0.3">
      <c r="CP7672" s="380">
        <v>472447</v>
      </c>
      <c r="CQ7672" s="380" t="s">
        <v>141668</v>
      </c>
    </row>
    <row r="7673" spans="94:95" ht="14.5" x14ac:dyDescent="0.3">
      <c r="CP7673" s="380">
        <v>473001</v>
      </c>
      <c r="CQ7673" s="380" t="s">
        <v>141668</v>
      </c>
    </row>
    <row r="7674" spans="94:95" ht="14.5" x14ac:dyDescent="0.3">
      <c r="CP7674" s="380">
        <v>473101</v>
      </c>
      <c r="CQ7674" s="380" t="s">
        <v>141668</v>
      </c>
    </row>
    <row r="7675" spans="94:95" ht="14.5" x14ac:dyDescent="0.3">
      <c r="CP7675" s="380">
        <v>473105</v>
      </c>
      <c r="CQ7675" s="380" t="s">
        <v>141668</v>
      </c>
    </row>
    <row r="7676" spans="94:95" ht="14.5" x14ac:dyDescent="0.3">
      <c r="CP7676" s="380">
        <v>473110</v>
      </c>
      <c r="CQ7676" s="380" t="s">
        <v>141668</v>
      </c>
    </row>
    <row r="7677" spans="94:95" ht="14.5" x14ac:dyDescent="0.3">
      <c r="CP7677" s="380">
        <v>473111</v>
      </c>
      <c r="CQ7677" s="380" t="s">
        <v>141668</v>
      </c>
    </row>
    <row r="7678" spans="94:95" ht="14.5" x14ac:dyDescent="0.3">
      <c r="CP7678" s="380">
        <v>473112</v>
      </c>
      <c r="CQ7678" s="380" t="s">
        <v>141668</v>
      </c>
    </row>
    <row r="7679" spans="94:95" ht="14.5" x14ac:dyDescent="0.3">
      <c r="CP7679" s="380">
        <v>473113</v>
      </c>
      <c r="CQ7679" s="380" t="s">
        <v>141668</v>
      </c>
    </row>
    <row r="7680" spans="94:95" ht="14.5" x14ac:dyDescent="0.3">
      <c r="CP7680" s="380">
        <v>473115</v>
      </c>
      <c r="CQ7680" s="380" t="s">
        <v>141668</v>
      </c>
    </row>
    <row r="7681" spans="94:95" ht="14.5" x14ac:dyDescent="0.3">
      <c r="CP7681" s="380">
        <v>473118</v>
      </c>
      <c r="CQ7681" s="380" t="s">
        <v>141668</v>
      </c>
    </row>
    <row r="7682" spans="94:95" ht="14.5" x14ac:dyDescent="0.3">
      <c r="CP7682" s="380">
        <v>473222</v>
      </c>
      <c r="CQ7682" s="380" t="s">
        <v>141668</v>
      </c>
    </row>
    <row r="7683" spans="94:95" ht="14.5" x14ac:dyDescent="0.3">
      <c r="CP7683" s="380">
        <v>473226</v>
      </c>
      <c r="CQ7683" s="380" t="s">
        <v>141668</v>
      </c>
    </row>
    <row r="7684" spans="94:95" ht="14.5" x14ac:dyDescent="0.3">
      <c r="CP7684" s="380">
        <v>473249</v>
      </c>
      <c r="CQ7684" s="380" t="s">
        <v>141668</v>
      </c>
    </row>
    <row r="7685" spans="94:95" ht="14.5" x14ac:dyDescent="0.3">
      <c r="CP7685" s="380">
        <v>473287</v>
      </c>
      <c r="CQ7685" s="380" t="s">
        <v>141668</v>
      </c>
    </row>
    <row r="7686" spans="94:95" ht="14.5" x14ac:dyDescent="0.3">
      <c r="CP7686" s="380">
        <v>473330</v>
      </c>
      <c r="CQ7686" s="380" t="s">
        <v>141668</v>
      </c>
    </row>
    <row r="7687" spans="94:95" ht="14.5" x14ac:dyDescent="0.3">
      <c r="CP7687" s="380">
        <v>473331</v>
      </c>
      <c r="CQ7687" s="380" t="s">
        <v>141668</v>
      </c>
    </row>
    <row r="7688" spans="94:95" ht="14.5" x14ac:dyDescent="0.3">
      <c r="CP7688" s="380">
        <v>473332</v>
      </c>
      <c r="CQ7688" s="380" t="s">
        <v>141668</v>
      </c>
    </row>
    <row r="7689" spans="94:95" ht="14.5" x14ac:dyDescent="0.3">
      <c r="CP7689" s="380">
        <v>473335</v>
      </c>
      <c r="CQ7689" s="380" t="s">
        <v>141668</v>
      </c>
    </row>
    <row r="7690" spans="94:95" ht="14.5" x14ac:dyDescent="0.3">
      <c r="CP7690" s="380">
        <v>473440</v>
      </c>
      <c r="CQ7690" s="380" t="s">
        <v>141668</v>
      </c>
    </row>
    <row r="7691" spans="94:95" ht="14.5" x14ac:dyDescent="0.3">
      <c r="CP7691" s="380">
        <v>473443</v>
      </c>
      <c r="CQ7691" s="380" t="s">
        <v>141668</v>
      </c>
    </row>
    <row r="7692" spans="94:95" ht="14.5" x14ac:dyDescent="0.3">
      <c r="CP7692" s="380">
        <v>473444</v>
      </c>
      <c r="CQ7692" s="380" t="s">
        <v>141668</v>
      </c>
    </row>
    <row r="7693" spans="94:95" ht="14.5" x14ac:dyDescent="0.3">
      <c r="CP7693" s="380">
        <v>473445</v>
      </c>
      <c r="CQ7693" s="380" t="s">
        <v>141668</v>
      </c>
    </row>
    <row r="7694" spans="94:95" ht="14.5" x14ac:dyDescent="0.3">
      <c r="CP7694" s="380">
        <v>473446</v>
      </c>
      <c r="CQ7694" s="380" t="s">
        <v>141668</v>
      </c>
    </row>
    <row r="7695" spans="94:95" ht="14.5" x14ac:dyDescent="0.3">
      <c r="CP7695" s="380">
        <v>473551</v>
      </c>
      <c r="CQ7695" s="380" t="s">
        <v>141668</v>
      </c>
    </row>
    <row r="7696" spans="94:95" ht="14.5" x14ac:dyDescent="0.3">
      <c r="CP7696" s="380">
        <v>473585</v>
      </c>
      <c r="CQ7696" s="380" t="s">
        <v>141668</v>
      </c>
    </row>
    <row r="7697" spans="94:95" ht="14.5" x14ac:dyDescent="0.3">
      <c r="CP7697" s="380">
        <v>473638</v>
      </c>
      <c r="CQ7697" s="380" t="s">
        <v>141668</v>
      </c>
    </row>
    <row r="7698" spans="94:95" ht="14.5" x14ac:dyDescent="0.3">
      <c r="CP7698" s="380">
        <v>473660</v>
      </c>
      <c r="CQ7698" s="380" t="s">
        <v>141668</v>
      </c>
    </row>
    <row r="7699" spans="94:95" ht="14.5" x14ac:dyDescent="0.3">
      <c r="CP7699" s="380">
        <v>473662</v>
      </c>
      <c r="CQ7699" s="380" t="s">
        <v>141668</v>
      </c>
    </row>
    <row r="7700" spans="94:95" ht="14.5" x14ac:dyDescent="0.3">
      <c r="CP7700" s="380">
        <v>473665</v>
      </c>
      <c r="CQ7700" s="380" t="s">
        <v>141668</v>
      </c>
    </row>
    <row r="7701" spans="94:95" ht="14.5" x14ac:dyDescent="0.3">
      <c r="CP7701" s="380">
        <v>473670</v>
      </c>
      <c r="CQ7701" s="380" t="s">
        <v>141668</v>
      </c>
    </row>
    <row r="7702" spans="94:95" ht="14.5" x14ac:dyDescent="0.3">
      <c r="CP7702" s="380">
        <v>473770</v>
      </c>
      <c r="CQ7702" s="380" t="s">
        <v>141668</v>
      </c>
    </row>
    <row r="7703" spans="94:95" ht="14.5" x14ac:dyDescent="0.3">
      <c r="CP7703" s="380">
        <v>473774</v>
      </c>
      <c r="CQ7703" s="380" t="s">
        <v>141668</v>
      </c>
    </row>
    <row r="7704" spans="94:95" ht="14.5" x14ac:dyDescent="0.3">
      <c r="CP7704" s="380">
        <v>473775</v>
      </c>
      <c r="CQ7704" s="380" t="s">
        <v>141668</v>
      </c>
    </row>
    <row r="7705" spans="94:95" ht="14.5" x14ac:dyDescent="0.3">
      <c r="CP7705" s="380">
        <v>473781</v>
      </c>
      <c r="CQ7705" s="380" t="s">
        <v>141668</v>
      </c>
    </row>
    <row r="7706" spans="94:95" ht="14.5" x14ac:dyDescent="0.3">
      <c r="CP7706" s="380">
        <v>473793</v>
      </c>
      <c r="CQ7706" s="380" t="s">
        <v>141668</v>
      </c>
    </row>
    <row r="7707" spans="94:95" ht="14.5" x14ac:dyDescent="0.3">
      <c r="CP7707" s="380">
        <v>473865</v>
      </c>
      <c r="CQ7707" s="380" t="s">
        <v>141668</v>
      </c>
    </row>
    <row r="7708" spans="94:95" ht="14.5" x14ac:dyDescent="0.3">
      <c r="CP7708" s="380">
        <v>473880</v>
      </c>
      <c r="CQ7708" s="380" t="s">
        <v>141668</v>
      </c>
    </row>
    <row r="7709" spans="94:95" ht="14.5" x14ac:dyDescent="0.3">
      <c r="CP7709" s="380">
        <v>473885</v>
      </c>
      <c r="CQ7709" s="380" t="s">
        <v>141668</v>
      </c>
    </row>
    <row r="7710" spans="94:95" ht="14.5" x14ac:dyDescent="0.3">
      <c r="CP7710" s="380">
        <v>473990</v>
      </c>
      <c r="CQ7710" s="380" t="s">
        <v>141668</v>
      </c>
    </row>
    <row r="7711" spans="94:95" ht="14.5" x14ac:dyDescent="0.3">
      <c r="CP7711" s="380">
        <v>473995</v>
      </c>
      <c r="CQ7711" s="380" t="s">
        <v>141668</v>
      </c>
    </row>
    <row r="7712" spans="94:95" ht="14.5" x14ac:dyDescent="0.3">
      <c r="CP7712" s="380">
        <v>474001</v>
      </c>
      <c r="CQ7712" s="380" t="s">
        <v>141668</v>
      </c>
    </row>
    <row r="7713" spans="94:95" ht="14.5" x14ac:dyDescent="0.3">
      <c r="CP7713" s="380">
        <v>474002</v>
      </c>
      <c r="CQ7713" s="380" t="s">
        <v>141668</v>
      </c>
    </row>
    <row r="7714" spans="94:95" ht="14.5" x14ac:dyDescent="0.3">
      <c r="CP7714" s="380">
        <v>474003</v>
      </c>
      <c r="CQ7714" s="380" t="s">
        <v>141668</v>
      </c>
    </row>
    <row r="7715" spans="94:95" ht="14.5" x14ac:dyDescent="0.3">
      <c r="CP7715" s="380">
        <v>474004</v>
      </c>
      <c r="CQ7715" s="380" t="s">
        <v>141668</v>
      </c>
    </row>
    <row r="7716" spans="94:95" ht="14.5" x14ac:dyDescent="0.3">
      <c r="CP7716" s="380">
        <v>474005</v>
      </c>
      <c r="CQ7716" s="380" t="s">
        <v>141668</v>
      </c>
    </row>
    <row r="7717" spans="94:95" ht="14.5" x14ac:dyDescent="0.3">
      <c r="CP7717" s="380">
        <v>474006</v>
      </c>
      <c r="CQ7717" s="380" t="s">
        <v>141668</v>
      </c>
    </row>
    <row r="7718" spans="94:95" ht="14.5" x14ac:dyDescent="0.3">
      <c r="CP7718" s="380">
        <v>474007</v>
      </c>
      <c r="CQ7718" s="380" t="s">
        <v>141668</v>
      </c>
    </row>
    <row r="7719" spans="94:95" ht="14.5" x14ac:dyDescent="0.3">
      <c r="CP7719" s="380">
        <v>474008</v>
      </c>
      <c r="CQ7719" s="380" t="s">
        <v>141668</v>
      </c>
    </row>
    <row r="7720" spans="94:95" ht="14.5" x14ac:dyDescent="0.3">
      <c r="CP7720" s="380">
        <v>474009</v>
      </c>
      <c r="CQ7720" s="380" t="s">
        <v>141668</v>
      </c>
    </row>
    <row r="7721" spans="94:95" ht="14.5" x14ac:dyDescent="0.3">
      <c r="CP7721" s="380">
        <v>474010</v>
      </c>
      <c r="CQ7721" s="380" t="s">
        <v>141668</v>
      </c>
    </row>
    <row r="7722" spans="94:95" ht="14.5" x14ac:dyDescent="0.3">
      <c r="CP7722" s="380">
        <v>474011</v>
      </c>
      <c r="CQ7722" s="380" t="s">
        <v>141668</v>
      </c>
    </row>
    <row r="7723" spans="94:95" ht="14.5" x14ac:dyDescent="0.3">
      <c r="CP7723" s="380">
        <v>474012</v>
      </c>
      <c r="CQ7723" s="380" t="s">
        <v>141668</v>
      </c>
    </row>
    <row r="7724" spans="94:95" ht="14.5" x14ac:dyDescent="0.3">
      <c r="CP7724" s="380">
        <v>474015</v>
      </c>
      <c r="CQ7724" s="380" t="s">
        <v>141668</v>
      </c>
    </row>
    <row r="7725" spans="94:95" ht="14.5" x14ac:dyDescent="0.3">
      <c r="CP7725" s="380">
        <v>474020</v>
      </c>
      <c r="CQ7725" s="380" t="s">
        <v>141668</v>
      </c>
    </row>
    <row r="7726" spans="94:95" ht="14.5" x14ac:dyDescent="0.3">
      <c r="CP7726" s="380">
        <v>475001</v>
      </c>
      <c r="CQ7726" s="380" t="s">
        <v>141668</v>
      </c>
    </row>
    <row r="7727" spans="94:95" ht="14.5" x14ac:dyDescent="0.3">
      <c r="CP7727" s="380">
        <v>475002</v>
      </c>
      <c r="CQ7727" s="380" t="s">
        <v>141668</v>
      </c>
    </row>
    <row r="7728" spans="94:95" ht="14.5" x14ac:dyDescent="0.3">
      <c r="CP7728" s="380">
        <v>475005</v>
      </c>
      <c r="CQ7728" s="380" t="s">
        <v>141668</v>
      </c>
    </row>
    <row r="7729" spans="94:95" ht="14.5" x14ac:dyDescent="0.3">
      <c r="CP7729" s="380">
        <v>475110</v>
      </c>
      <c r="CQ7729" s="380" t="s">
        <v>141668</v>
      </c>
    </row>
    <row r="7730" spans="94:95" ht="14.5" x14ac:dyDescent="0.3">
      <c r="CP7730" s="380">
        <v>475115</v>
      </c>
      <c r="CQ7730" s="380" t="s">
        <v>141668</v>
      </c>
    </row>
    <row r="7731" spans="94:95" ht="14.5" x14ac:dyDescent="0.3">
      <c r="CP7731" s="380">
        <v>475220</v>
      </c>
      <c r="CQ7731" s="380" t="s">
        <v>141668</v>
      </c>
    </row>
    <row r="7732" spans="94:95" ht="14.5" x14ac:dyDescent="0.3">
      <c r="CP7732" s="380">
        <v>475330</v>
      </c>
      <c r="CQ7732" s="380" t="s">
        <v>141668</v>
      </c>
    </row>
    <row r="7733" spans="94:95" ht="14.5" x14ac:dyDescent="0.3">
      <c r="CP7733" s="380">
        <v>475335</v>
      </c>
      <c r="CQ7733" s="380" t="s">
        <v>141668</v>
      </c>
    </row>
    <row r="7734" spans="94:95" ht="14.5" x14ac:dyDescent="0.3">
      <c r="CP7734" s="380">
        <v>475336</v>
      </c>
      <c r="CQ7734" s="380" t="s">
        <v>141668</v>
      </c>
    </row>
    <row r="7735" spans="94:95" ht="14.5" x14ac:dyDescent="0.3">
      <c r="CP7735" s="380">
        <v>475661</v>
      </c>
      <c r="CQ7735" s="380" t="s">
        <v>141668</v>
      </c>
    </row>
    <row r="7736" spans="94:95" ht="14.5" x14ac:dyDescent="0.3">
      <c r="CP7736" s="380">
        <v>475671</v>
      </c>
      <c r="CQ7736" s="380" t="s">
        <v>141668</v>
      </c>
    </row>
    <row r="7737" spans="94:95" ht="14.5" x14ac:dyDescent="0.3">
      <c r="CP7737" s="380">
        <v>475673</v>
      </c>
      <c r="CQ7737" s="380" t="s">
        <v>141668</v>
      </c>
    </row>
    <row r="7738" spans="94:95" ht="14.5" x14ac:dyDescent="0.3">
      <c r="CP7738" s="380">
        <v>475675</v>
      </c>
      <c r="CQ7738" s="380" t="s">
        <v>141668</v>
      </c>
    </row>
    <row r="7739" spans="94:95" ht="14.5" x14ac:dyDescent="0.3">
      <c r="CP7739" s="380">
        <v>475682</v>
      </c>
      <c r="CQ7739" s="380" t="s">
        <v>141668</v>
      </c>
    </row>
    <row r="7740" spans="94:95" ht="14.5" x14ac:dyDescent="0.3">
      <c r="CP7740" s="380">
        <v>475685</v>
      </c>
      <c r="CQ7740" s="380" t="s">
        <v>141668</v>
      </c>
    </row>
    <row r="7741" spans="94:95" ht="14.5" x14ac:dyDescent="0.3">
      <c r="CP7741" s="380">
        <v>475686</v>
      </c>
      <c r="CQ7741" s="380" t="s">
        <v>141668</v>
      </c>
    </row>
    <row r="7742" spans="94:95" ht="14.5" x14ac:dyDescent="0.3">
      <c r="CP7742" s="380">
        <v>476001</v>
      </c>
      <c r="CQ7742" s="380" t="s">
        <v>141668</v>
      </c>
    </row>
    <row r="7743" spans="94:95" ht="14.5" x14ac:dyDescent="0.3">
      <c r="CP7743" s="380">
        <v>476111</v>
      </c>
      <c r="CQ7743" s="380" t="s">
        <v>141668</v>
      </c>
    </row>
    <row r="7744" spans="94:95" ht="14.5" x14ac:dyDescent="0.3">
      <c r="CP7744" s="380">
        <v>476115</v>
      </c>
      <c r="CQ7744" s="380" t="s">
        <v>141668</v>
      </c>
    </row>
    <row r="7745" spans="94:95" ht="14.5" x14ac:dyDescent="0.3">
      <c r="CP7745" s="380">
        <v>476134</v>
      </c>
      <c r="CQ7745" s="380" t="s">
        <v>141668</v>
      </c>
    </row>
    <row r="7746" spans="94:95" ht="14.5" x14ac:dyDescent="0.3">
      <c r="CP7746" s="380">
        <v>476219</v>
      </c>
      <c r="CQ7746" s="380" t="s">
        <v>141668</v>
      </c>
    </row>
    <row r="7747" spans="94:95" ht="14.5" x14ac:dyDescent="0.3">
      <c r="CP7747" s="380">
        <v>476221</v>
      </c>
      <c r="CQ7747" s="380" t="s">
        <v>141668</v>
      </c>
    </row>
    <row r="7748" spans="94:95" ht="14.5" x14ac:dyDescent="0.3">
      <c r="CP7748" s="380">
        <v>476224</v>
      </c>
      <c r="CQ7748" s="380" t="s">
        <v>141668</v>
      </c>
    </row>
    <row r="7749" spans="94:95" ht="14.5" x14ac:dyDescent="0.3">
      <c r="CP7749" s="380">
        <v>476228</v>
      </c>
      <c r="CQ7749" s="380" t="s">
        <v>141668</v>
      </c>
    </row>
    <row r="7750" spans="94:95" ht="14.5" x14ac:dyDescent="0.3">
      <c r="CP7750" s="380">
        <v>476229</v>
      </c>
      <c r="CQ7750" s="380" t="s">
        <v>141668</v>
      </c>
    </row>
    <row r="7751" spans="94:95" ht="14.5" x14ac:dyDescent="0.3">
      <c r="CP7751" s="380">
        <v>476332</v>
      </c>
      <c r="CQ7751" s="380" t="s">
        <v>141668</v>
      </c>
    </row>
    <row r="7752" spans="94:95" ht="14.5" x14ac:dyDescent="0.3">
      <c r="CP7752" s="380">
        <v>476335</v>
      </c>
      <c r="CQ7752" s="380" t="s">
        <v>141668</v>
      </c>
    </row>
    <row r="7753" spans="94:95" ht="14.5" x14ac:dyDescent="0.3">
      <c r="CP7753" s="380">
        <v>476337</v>
      </c>
      <c r="CQ7753" s="380" t="s">
        <v>141668</v>
      </c>
    </row>
    <row r="7754" spans="94:95" ht="14.5" x14ac:dyDescent="0.3">
      <c r="CP7754" s="380">
        <v>476339</v>
      </c>
      <c r="CQ7754" s="380" t="s">
        <v>141668</v>
      </c>
    </row>
    <row r="7755" spans="94:95" ht="14.5" x14ac:dyDescent="0.3">
      <c r="CP7755" s="380">
        <v>476355</v>
      </c>
      <c r="CQ7755" s="380" t="s">
        <v>141668</v>
      </c>
    </row>
    <row r="7756" spans="94:95" ht="14.5" x14ac:dyDescent="0.3">
      <c r="CP7756" s="380">
        <v>476444</v>
      </c>
      <c r="CQ7756" s="380" t="s">
        <v>141668</v>
      </c>
    </row>
    <row r="7757" spans="94:95" ht="14.5" x14ac:dyDescent="0.3">
      <c r="CP7757" s="380">
        <v>476554</v>
      </c>
      <c r="CQ7757" s="380" t="s">
        <v>141668</v>
      </c>
    </row>
    <row r="7758" spans="94:95" ht="14.5" x14ac:dyDescent="0.3">
      <c r="CP7758" s="380">
        <v>477001</v>
      </c>
      <c r="CQ7758" s="380" t="s">
        <v>141668</v>
      </c>
    </row>
    <row r="7759" spans="94:95" ht="14.5" x14ac:dyDescent="0.3">
      <c r="CP7759" s="380">
        <v>477105</v>
      </c>
      <c r="CQ7759" s="380" t="s">
        <v>141668</v>
      </c>
    </row>
    <row r="7760" spans="94:95" ht="14.5" x14ac:dyDescent="0.3">
      <c r="CP7760" s="380">
        <v>477111</v>
      </c>
      <c r="CQ7760" s="380" t="s">
        <v>141668</v>
      </c>
    </row>
    <row r="7761" spans="94:95" ht="14.5" x14ac:dyDescent="0.3">
      <c r="CP7761" s="380">
        <v>477116</v>
      </c>
      <c r="CQ7761" s="380" t="s">
        <v>141668</v>
      </c>
    </row>
    <row r="7762" spans="94:95" ht="14.5" x14ac:dyDescent="0.3">
      <c r="CP7762" s="380">
        <v>477117</v>
      </c>
      <c r="CQ7762" s="380" t="s">
        <v>141668</v>
      </c>
    </row>
    <row r="7763" spans="94:95" ht="14.5" x14ac:dyDescent="0.3">
      <c r="CP7763" s="380">
        <v>477222</v>
      </c>
      <c r="CQ7763" s="380" t="s">
        <v>141668</v>
      </c>
    </row>
    <row r="7764" spans="94:95" ht="14.5" x14ac:dyDescent="0.3">
      <c r="CP7764" s="380">
        <v>477227</v>
      </c>
      <c r="CQ7764" s="380" t="s">
        <v>141668</v>
      </c>
    </row>
    <row r="7765" spans="94:95" ht="14.5" x14ac:dyDescent="0.3">
      <c r="CP7765" s="380">
        <v>477331</v>
      </c>
      <c r="CQ7765" s="380" t="s">
        <v>141668</v>
      </c>
    </row>
    <row r="7766" spans="94:95" ht="14.5" x14ac:dyDescent="0.3">
      <c r="CP7766" s="380">
        <v>477332</v>
      </c>
      <c r="CQ7766" s="380" t="s">
        <v>141668</v>
      </c>
    </row>
    <row r="7767" spans="94:95" ht="14.5" x14ac:dyDescent="0.3">
      <c r="CP7767" s="380">
        <v>477333</v>
      </c>
      <c r="CQ7767" s="380" t="s">
        <v>141668</v>
      </c>
    </row>
    <row r="7768" spans="94:95" ht="14.5" x14ac:dyDescent="0.3">
      <c r="CP7768" s="380">
        <v>477335</v>
      </c>
      <c r="CQ7768" s="380" t="s">
        <v>141668</v>
      </c>
    </row>
    <row r="7769" spans="94:95" ht="14.5" x14ac:dyDescent="0.3">
      <c r="CP7769" s="380">
        <v>477441</v>
      </c>
      <c r="CQ7769" s="380" t="s">
        <v>141668</v>
      </c>
    </row>
    <row r="7770" spans="94:95" ht="14.5" x14ac:dyDescent="0.3">
      <c r="CP7770" s="380">
        <v>477445</v>
      </c>
      <c r="CQ7770" s="380" t="s">
        <v>141668</v>
      </c>
    </row>
    <row r="7771" spans="94:95" ht="14.5" x14ac:dyDescent="0.3">
      <c r="CP7771" s="380">
        <v>477446</v>
      </c>
      <c r="CQ7771" s="380" t="s">
        <v>141668</v>
      </c>
    </row>
    <row r="7772" spans="94:95" ht="14.5" x14ac:dyDescent="0.3">
      <c r="CP7772" s="380">
        <v>477447</v>
      </c>
      <c r="CQ7772" s="380" t="s">
        <v>141668</v>
      </c>
    </row>
    <row r="7773" spans="94:95" ht="14.5" x14ac:dyDescent="0.3">
      <c r="CP7773" s="380">
        <v>477449</v>
      </c>
      <c r="CQ7773" s="380" t="s">
        <v>141668</v>
      </c>
    </row>
    <row r="7774" spans="94:95" ht="14.5" x14ac:dyDescent="0.3">
      <c r="CP7774" s="380">
        <v>477450</v>
      </c>
      <c r="CQ7774" s="380" t="s">
        <v>141668</v>
      </c>
    </row>
    <row r="7775" spans="94:95" ht="14.5" x14ac:dyDescent="0.3">
      <c r="CP7775" s="380">
        <v>477555</v>
      </c>
      <c r="CQ7775" s="380" t="s">
        <v>141668</v>
      </c>
    </row>
    <row r="7776" spans="94:95" ht="14.5" x14ac:dyDescent="0.3">
      <c r="CP7776" s="380">
        <v>477557</v>
      </c>
      <c r="CQ7776" s="380" t="s">
        <v>141668</v>
      </c>
    </row>
    <row r="7777" spans="94:95" ht="14.5" x14ac:dyDescent="0.3">
      <c r="CP7777" s="380">
        <v>477566</v>
      </c>
      <c r="CQ7777" s="380" t="s">
        <v>141668</v>
      </c>
    </row>
    <row r="7778" spans="94:95" ht="14.5" x14ac:dyDescent="0.3">
      <c r="CP7778" s="380">
        <v>477660</v>
      </c>
      <c r="CQ7778" s="380" t="s">
        <v>141668</v>
      </c>
    </row>
    <row r="7779" spans="94:95" ht="14.5" x14ac:dyDescent="0.3">
      <c r="CP7779" s="380">
        <v>480001</v>
      </c>
      <c r="CQ7779" s="380" t="s">
        <v>141668</v>
      </c>
    </row>
    <row r="7780" spans="94:95" ht="14.5" x14ac:dyDescent="0.3">
      <c r="CP7780" s="380">
        <v>480003</v>
      </c>
      <c r="CQ7780" s="380" t="s">
        <v>141668</v>
      </c>
    </row>
    <row r="7781" spans="94:95" ht="14.5" x14ac:dyDescent="0.3">
      <c r="CP7781" s="380">
        <v>480105</v>
      </c>
      <c r="CQ7781" s="380" t="s">
        <v>141668</v>
      </c>
    </row>
    <row r="7782" spans="94:95" ht="14.5" x14ac:dyDescent="0.3">
      <c r="CP7782" s="380">
        <v>480106</v>
      </c>
      <c r="CQ7782" s="380" t="s">
        <v>141668</v>
      </c>
    </row>
    <row r="7783" spans="94:95" ht="14.5" x14ac:dyDescent="0.3">
      <c r="CP7783" s="380">
        <v>480107</v>
      </c>
      <c r="CQ7783" s="380" t="s">
        <v>141668</v>
      </c>
    </row>
    <row r="7784" spans="94:95" ht="14.5" x14ac:dyDescent="0.3">
      <c r="CP7784" s="380">
        <v>480108</v>
      </c>
      <c r="CQ7784" s="380" t="s">
        <v>141668</v>
      </c>
    </row>
    <row r="7785" spans="94:95" ht="14.5" x14ac:dyDescent="0.3">
      <c r="CP7785" s="380">
        <v>480109</v>
      </c>
      <c r="CQ7785" s="380" t="s">
        <v>141668</v>
      </c>
    </row>
    <row r="7786" spans="94:95" ht="14.5" x14ac:dyDescent="0.3">
      <c r="CP7786" s="380">
        <v>480110</v>
      </c>
      <c r="CQ7786" s="380" t="s">
        <v>141668</v>
      </c>
    </row>
    <row r="7787" spans="94:95" ht="14.5" x14ac:dyDescent="0.3">
      <c r="CP7787" s="380">
        <v>480111</v>
      </c>
      <c r="CQ7787" s="380" t="s">
        <v>141668</v>
      </c>
    </row>
    <row r="7788" spans="94:95" ht="14.5" x14ac:dyDescent="0.3">
      <c r="CP7788" s="380">
        <v>480112</v>
      </c>
      <c r="CQ7788" s="380" t="s">
        <v>141668</v>
      </c>
    </row>
    <row r="7789" spans="94:95" ht="14.5" x14ac:dyDescent="0.3">
      <c r="CP7789" s="380">
        <v>480115</v>
      </c>
      <c r="CQ7789" s="380" t="s">
        <v>141668</v>
      </c>
    </row>
    <row r="7790" spans="94:95" ht="14.5" x14ac:dyDescent="0.3">
      <c r="CP7790" s="380">
        <v>480221</v>
      </c>
      <c r="CQ7790" s="380" t="s">
        <v>141668</v>
      </c>
    </row>
    <row r="7791" spans="94:95" ht="14.5" x14ac:dyDescent="0.3">
      <c r="CP7791" s="380">
        <v>480223</v>
      </c>
      <c r="CQ7791" s="380" t="s">
        <v>141668</v>
      </c>
    </row>
    <row r="7792" spans="94:95" ht="14.5" x14ac:dyDescent="0.3">
      <c r="CP7792" s="380">
        <v>480224</v>
      </c>
      <c r="CQ7792" s="380" t="s">
        <v>141668</v>
      </c>
    </row>
    <row r="7793" spans="94:95" ht="14.5" x14ac:dyDescent="0.3">
      <c r="CP7793" s="380">
        <v>480331</v>
      </c>
      <c r="CQ7793" s="380" t="s">
        <v>141668</v>
      </c>
    </row>
    <row r="7794" spans="94:95" ht="14.5" x14ac:dyDescent="0.3">
      <c r="CP7794" s="380">
        <v>480334</v>
      </c>
      <c r="CQ7794" s="380" t="s">
        <v>141668</v>
      </c>
    </row>
    <row r="7795" spans="94:95" ht="14.5" x14ac:dyDescent="0.3">
      <c r="CP7795" s="380">
        <v>480337</v>
      </c>
      <c r="CQ7795" s="380" t="s">
        <v>141668</v>
      </c>
    </row>
    <row r="7796" spans="94:95" ht="14.5" x14ac:dyDescent="0.3">
      <c r="CP7796" s="380">
        <v>480338</v>
      </c>
      <c r="CQ7796" s="380" t="s">
        <v>141668</v>
      </c>
    </row>
    <row r="7797" spans="94:95" ht="14.5" x14ac:dyDescent="0.3">
      <c r="CP7797" s="380">
        <v>480441</v>
      </c>
      <c r="CQ7797" s="380" t="s">
        <v>141668</v>
      </c>
    </row>
    <row r="7798" spans="94:95" ht="14.5" x14ac:dyDescent="0.3">
      <c r="CP7798" s="380">
        <v>480447</v>
      </c>
      <c r="CQ7798" s="380" t="s">
        <v>141668</v>
      </c>
    </row>
    <row r="7799" spans="94:95" ht="14.5" x14ac:dyDescent="0.3">
      <c r="CP7799" s="380">
        <v>480449</v>
      </c>
      <c r="CQ7799" s="380" t="s">
        <v>141668</v>
      </c>
    </row>
    <row r="7800" spans="94:95" ht="14.5" x14ac:dyDescent="0.3">
      <c r="CP7800" s="380">
        <v>480551</v>
      </c>
      <c r="CQ7800" s="380" t="s">
        <v>141668</v>
      </c>
    </row>
    <row r="7801" spans="94:95" ht="14.5" x14ac:dyDescent="0.3">
      <c r="CP7801" s="380">
        <v>480555</v>
      </c>
      <c r="CQ7801" s="380" t="s">
        <v>141668</v>
      </c>
    </row>
    <row r="7802" spans="94:95" ht="14.5" x14ac:dyDescent="0.3">
      <c r="CP7802" s="380">
        <v>480557</v>
      </c>
      <c r="CQ7802" s="380" t="s">
        <v>141668</v>
      </c>
    </row>
    <row r="7803" spans="94:95" ht="14.5" x14ac:dyDescent="0.3">
      <c r="CP7803" s="380">
        <v>480559</v>
      </c>
      <c r="CQ7803" s="380" t="s">
        <v>141668</v>
      </c>
    </row>
    <row r="7804" spans="94:95" ht="14.5" x14ac:dyDescent="0.3">
      <c r="CP7804" s="380">
        <v>480661</v>
      </c>
      <c r="CQ7804" s="380" t="s">
        <v>141668</v>
      </c>
    </row>
    <row r="7805" spans="94:95" ht="14.5" x14ac:dyDescent="0.3">
      <c r="CP7805" s="380">
        <v>480667</v>
      </c>
      <c r="CQ7805" s="380" t="s">
        <v>141668</v>
      </c>
    </row>
    <row r="7806" spans="94:95" ht="14.5" x14ac:dyDescent="0.3">
      <c r="CP7806" s="380">
        <v>480771</v>
      </c>
      <c r="CQ7806" s="380" t="s">
        <v>141668</v>
      </c>
    </row>
    <row r="7807" spans="94:95" ht="14.5" x14ac:dyDescent="0.3">
      <c r="CP7807" s="380">
        <v>480880</v>
      </c>
      <c r="CQ7807" s="380" t="s">
        <v>141668</v>
      </c>
    </row>
    <row r="7808" spans="94:95" ht="14.5" x14ac:dyDescent="0.3">
      <c r="CP7808" s="380">
        <v>480881</v>
      </c>
      <c r="CQ7808" s="380" t="s">
        <v>141668</v>
      </c>
    </row>
    <row r="7809" spans="94:95" ht="14.5" x14ac:dyDescent="0.3">
      <c r="CP7809" s="380">
        <v>480882</v>
      </c>
      <c r="CQ7809" s="380" t="s">
        <v>141668</v>
      </c>
    </row>
    <row r="7810" spans="94:95" ht="14.5" x14ac:dyDescent="0.3">
      <c r="CP7810" s="380">
        <v>480884</v>
      </c>
      <c r="CQ7810" s="380" t="s">
        <v>141668</v>
      </c>
    </row>
    <row r="7811" spans="94:95" ht="14.5" x14ac:dyDescent="0.3">
      <c r="CP7811" s="380">
        <v>480886</v>
      </c>
      <c r="CQ7811" s="380" t="s">
        <v>141668</v>
      </c>
    </row>
    <row r="7812" spans="94:95" ht="14.5" x14ac:dyDescent="0.3">
      <c r="CP7812" s="380">
        <v>480887</v>
      </c>
      <c r="CQ7812" s="380" t="s">
        <v>141668</v>
      </c>
    </row>
    <row r="7813" spans="94:95" ht="14.5" x14ac:dyDescent="0.3">
      <c r="CP7813" s="380">
        <v>480888</v>
      </c>
      <c r="CQ7813" s="380" t="s">
        <v>141668</v>
      </c>
    </row>
    <row r="7814" spans="94:95" ht="14.5" x14ac:dyDescent="0.3">
      <c r="CP7814" s="380">
        <v>480990</v>
      </c>
      <c r="CQ7814" s="380" t="s">
        <v>141668</v>
      </c>
    </row>
    <row r="7815" spans="94:95" ht="14.5" x14ac:dyDescent="0.3">
      <c r="CP7815" s="380">
        <v>480991</v>
      </c>
      <c r="CQ7815" s="380" t="s">
        <v>141668</v>
      </c>
    </row>
    <row r="7816" spans="94:95" ht="14.5" x14ac:dyDescent="0.3">
      <c r="CP7816" s="380">
        <v>480994</v>
      </c>
      <c r="CQ7816" s="380" t="s">
        <v>141668</v>
      </c>
    </row>
    <row r="7817" spans="94:95" ht="14.5" x14ac:dyDescent="0.3">
      <c r="CP7817" s="380">
        <v>480996</v>
      </c>
      <c r="CQ7817" s="380" t="s">
        <v>141668</v>
      </c>
    </row>
    <row r="7818" spans="94:95" ht="14.5" x14ac:dyDescent="0.3">
      <c r="CP7818" s="380">
        <v>480997</v>
      </c>
      <c r="CQ7818" s="380" t="s">
        <v>141668</v>
      </c>
    </row>
    <row r="7819" spans="94:95" ht="14.5" x14ac:dyDescent="0.3">
      <c r="CP7819" s="380">
        <v>480999</v>
      </c>
      <c r="CQ7819" s="380" t="s">
        <v>141668</v>
      </c>
    </row>
    <row r="7820" spans="94:95" ht="14.5" x14ac:dyDescent="0.3">
      <c r="CP7820" s="380">
        <v>481001</v>
      </c>
      <c r="CQ7820" s="380" t="s">
        <v>141668</v>
      </c>
    </row>
    <row r="7821" spans="94:95" ht="14.5" x14ac:dyDescent="0.3">
      <c r="CP7821" s="380">
        <v>481051</v>
      </c>
      <c r="CQ7821" s="380" t="s">
        <v>141668</v>
      </c>
    </row>
    <row r="7822" spans="94:95" ht="14.5" x14ac:dyDescent="0.3">
      <c r="CP7822" s="380">
        <v>481102</v>
      </c>
      <c r="CQ7822" s="380" t="s">
        <v>141668</v>
      </c>
    </row>
    <row r="7823" spans="94:95" ht="14.5" x14ac:dyDescent="0.3">
      <c r="CP7823" s="380">
        <v>481105</v>
      </c>
      <c r="CQ7823" s="380" t="s">
        <v>141668</v>
      </c>
    </row>
    <row r="7824" spans="94:95" ht="14.5" x14ac:dyDescent="0.3">
      <c r="CP7824" s="380">
        <v>481111</v>
      </c>
      <c r="CQ7824" s="380" t="s">
        <v>141668</v>
      </c>
    </row>
    <row r="7825" spans="94:95" ht="14.5" x14ac:dyDescent="0.3">
      <c r="CP7825" s="380">
        <v>481115</v>
      </c>
      <c r="CQ7825" s="380" t="s">
        <v>141668</v>
      </c>
    </row>
    <row r="7826" spans="94:95" ht="14.5" x14ac:dyDescent="0.3">
      <c r="CP7826" s="380">
        <v>481116</v>
      </c>
      <c r="CQ7826" s="380" t="s">
        <v>141668</v>
      </c>
    </row>
    <row r="7827" spans="94:95" ht="14.5" x14ac:dyDescent="0.3">
      <c r="CP7827" s="380">
        <v>481117</v>
      </c>
      <c r="CQ7827" s="380" t="s">
        <v>141668</v>
      </c>
    </row>
    <row r="7828" spans="94:95" ht="14.5" x14ac:dyDescent="0.3">
      <c r="CP7828" s="380">
        <v>481222</v>
      </c>
      <c r="CQ7828" s="380" t="s">
        <v>141668</v>
      </c>
    </row>
    <row r="7829" spans="94:95" ht="14.5" x14ac:dyDescent="0.3">
      <c r="CP7829" s="380">
        <v>481224</v>
      </c>
      <c r="CQ7829" s="380" t="s">
        <v>141668</v>
      </c>
    </row>
    <row r="7830" spans="94:95" ht="14.5" x14ac:dyDescent="0.3">
      <c r="CP7830" s="380">
        <v>481226</v>
      </c>
      <c r="CQ7830" s="380" t="s">
        <v>141668</v>
      </c>
    </row>
    <row r="7831" spans="94:95" ht="14.5" x14ac:dyDescent="0.3">
      <c r="CP7831" s="380">
        <v>481331</v>
      </c>
      <c r="CQ7831" s="380" t="s">
        <v>141668</v>
      </c>
    </row>
    <row r="7832" spans="94:95" ht="14.5" x14ac:dyDescent="0.3">
      <c r="CP7832" s="380">
        <v>481332</v>
      </c>
      <c r="CQ7832" s="380" t="s">
        <v>141668</v>
      </c>
    </row>
    <row r="7833" spans="94:95" ht="14.5" x14ac:dyDescent="0.3">
      <c r="CP7833" s="380">
        <v>481335</v>
      </c>
      <c r="CQ7833" s="380" t="s">
        <v>141668</v>
      </c>
    </row>
    <row r="7834" spans="94:95" ht="14.5" x14ac:dyDescent="0.3">
      <c r="CP7834" s="380">
        <v>481337</v>
      </c>
      <c r="CQ7834" s="380" t="s">
        <v>141668</v>
      </c>
    </row>
    <row r="7835" spans="94:95" ht="14.5" x14ac:dyDescent="0.3">
      <c r="CP7835" s="380">
        <v>481441</v>
      </c>
      <c r="CQ7835" s="380" t="s">
        <v>141668</v>
      </c>
    </row>
    <row r="7836" spans="94:95" ht="14.5" x14ac:dyDescent="0.3">
      <c r="CP7836" s="380">
        <v>481445</v>
      </c>
      <c r="CQ7836" s="380" t="s">
        <v>141668</v>
      </c>
    </row>
    <row r="7837" spans="94:95" ht="14.5" x14ac:dyDescent="0.3">
      <c r="CP7837" s="380">
        <v>481449</v>
      </c>
      <c r="CQ7837" s="380" t="s">
        <v>141668</v>
      </c>
    </row>
    <row r="7838" spans="94:95" ht="14.5" x14ac:dyDescent="0.3">
      <c r="CP7838" s="380">
        <v>481551</v>
      </c>
      <c r="CQ7838" s="380" t="s">
        <v>141668</v>
      </c>
    </row>
    <row r="7839" spans="94:95" ht="14.5" x14ac:dyDescent="0.3">
      <c r="CP7839" s="380">
        <v>481556</v>
      </c>
      <c r="CQ7839" s="380" t="s">
        <v>141668</v>
      </c>
    </row>
    <row r="7840" spans="94:95" ht="14.5" x14ac:dyDescent="0.3">
      <c r="CP7840" s="380">
        <v>481661</v>
      </c>
      <c r="CQ7840" s="380" t="s">
        <v>141668</v>
      </c>
    </row>
    <row r="7841" spans="94:95" ht="14.5" x14ac:dyDescent="0.3">
      <c r="CP7841" s="380">
        <v>481662</v>
      </c>
      <c r="CQ7841" s="380" t="s">
        <v>141668</v>
      </c>
    </row>
    <row r="7842" spans="94:95" ht="14.5" x14ac:dyDescent="0.3">
      <c r="CP7842" s="380">
        <v>481663</v>
      </c>
      <c r="CQ7842" s="380" t="s">
        <v>141668</v>
      </c>
    </row>
    <row r="7843" spans="94:95" ht="14.5" x14ac:dyDescent="0.3">
      <c r="CP7843" s="380">
        <v>481664</v>
      </c>
      <c r="CQ7843" s="380" t="s">
        <v>141668</v>
      </c>
    </row>
    <row r="7844" spans="94:95" ht="14.5" x14ac:dyDescent="0.3">
      <c r="CP7844" s="380">
        <v>481665</v>
      </c>
      <c r="CQ7844" s="380" t="s">
        <v>141668</v>
      </c>
    </row>
    <row r="7845" spans="94:95" ht="14.5" x14ac:dyDescent="0.3">
      <c r="CP7845" s="380">
        <v>481666</v>
      </c>
      <c r="CQ7845" s="380" t="s">
        <v>141668</v>
      </c>
    </row>
    <row r="7846" spans="94:95" ht="14.5" x14ac:dyDescent="0.3">
      <c r="CP7846" s="380">
        <v>481668</v>
      </c>
      <c r="CQ7846" s="380" t="s">
        <v>141668</v>
      </c>
    </row>
    <row r="7847" spans="94:95" ht="14.5" x14ac:dyDescent="0.3">
      <c r="CP7847" s="380">
        <v>481672</v>
      </c>
      <c r="CQ7847" s="380" t="s">
        <v>141668</v>
      </c>
    </row>
    <row r="7848" spans="94:95" ht="14.5" x14ac:dyDescent="0.3">
      <c r="CP7848" s="380">
        <v>481768</v>
      </c>
      <c r="CQ7848" s="380" t="s">
        <v>141668</v>
      </c>
    </row>
    <row r="7849" spans="94:95" ht="14.5" x14ac:dyDescent="0.3">
      <c r="CP7849" s="380">
        <v>481771</v>
      </c>
      <c r="CQ7849" s="380" t="s">
        <v>141668</v>
      </c>
    </row>
    <row r="7850" spans="94:95" ht="14.5" x14ac:dyDescent="0.3">
      <c r="CP7850" s="380">
        <v>481776</v>
      </c>
      <c r="CQ7850" s="380" t="s">
        <v>141668</v>
      </c>
    </row>
    <row r="7851" spans="94:95" ht="14.5" x14ac:dyDescent="0.3">
      <c r="CP7851" s="380">
        <v>481778</v>
      </c>
      <c r="CQ7851" s="380" t="s">
        <v>141668</v>
      </c>
    </row>
    <row r="7852" spans="94:95" ht="14.5" x14ac:dyDescent="0.3">
      <c r="CP7852" s="380">
        <v>481879</v>
      </c>
      <c r="CQ7852" s="380" t="s">
        <v>141668</v>
      </c>
    </row>
    <row r="7853" spans="94:95" ht="14.5" x14ac:dyDescent="0.3">
      <c r="CP7853" s="380">
        <v>481880</v>
      </c>
      <c r="CQ7853" s="380" t="s">
        <v>141668</v>
      </c>
    </row>
    <row r="7854" spans="94:95" ht="14.5" x14ac:dyDescent="0.3">
      <c r="CP7854" s="380">
        <v>481882</v>
      </c>
      <c r="CQ7854" s="380" t="s">
        <v>141668</v>
      </c>
    </row>
    <row r="7855" spans="94:95" ht="14.5" x14ac:dyDescent="0.3">
      <c r="CP7855" s="380">
        <v>481883</v>
      </c>
      <c r="CQ7855" s="380" t="s">
        <v>141668</v>
      </c>
    </row>
    <row r="7856" spans="94:95" ht="14.5" x14ac:dyDescent="0.3">
      <c r="CP7856" s="380">
        <v>481884</v>
      </c>
      <c r="CQ7856" s="380" t="s">
        <v>141668</v>
      </c>
    </row>
    <row r="7857" spans="94:95" ht="14.5" x14ac:dyDescent="0.3">
      <c r="CP7857" s="380">
        <v>481885</v>
      </c>
      <c r="CQ7857" s="380" t="s">
        <v>141668</v>
      </c>
    </row>
    <row r="7858" spans="94:95" ht="14.5" x14ac:dyDescent="0.3">
      <c r="CP7858" s="380">
        <v>481990</v>
      </c>
      <c r="CQ7858" s="380" t="s">
        <v>141668</v>
      </c>
    </row>
    <row r="7859" spans="94:95" ht="14.5" x14ac:dyDescent="0.3">
      <c r="CP7859" s="380">
        <v>481995</v>
      </c>
      <c r="CQ7859" s="380" t="s">
        <v>141668</v>
      </c>
    </row>
    <row r="7860" spans="94:95" ht="14.5" x14ac:dyDescent="0.3">
      <c r="CP7860" s="380">
        <v>481996</v>
      </c>
      <c r="CQ7860" s="380" t="s">
        <v>141668</v>
      </c>
    </row>
    <row r="7861" spans="94:95" ht="14.5" x14ac:dyDescent="0.3">
      <c r="CP7861" s="380">
        <v>481998</v>
      </c>
      <c r="CQ7861" s="380" t="s">
        <v>141668</v>
      </c>
    </row>
    <row r="7862" spans="94:95" ht="14.5" x14ac:dyDescent="0.3">
      <c r="CP7862" s="380">
        <v>482001</v>
      </c>
      <c r="CQ7862" s="380" t="s">
        <v>141668</v>
      </c>
    </row>
    <row r="7863" spans="94:95" ht="14.5" x14ac:dyDescent="0.3">
      <c r="CP7863" s="380">
        <v>482002</v>
      </c>
      <c r="CQ7863" s="380" t="s">
        <v>141668</v>
      </c>
    </row>
    <row r="7864" spans="94:95" ht="14.5" x14ac:dyDescent="0.3">
      <c r="CP7864" s="380">
        <v>482003</v>
      </c>
      <c r="CQ7864" s="380" t="s">
        <v>141668</v>
      </c>
    </row>
    <row r="7865" spans="94:95" ht="14.5" x14ac:dyDescent="0.3">
      <c r="CP7865" s="380">
        <v>482004</v>
      </c>
      <c r="CQ7865" s="380" t="s">
        <v>141668</v>
      </c>
    </row>
    <row r="7866" spans="94:95" ht="14.5" x14ac:dyDescent="0.3">
      <c r="CP7866" s="380">
        <v>482005</v>
      </c>
      <c r="CQ7866" s="380" t="s">
        <v>141668</v>
      </c>
    </row>
    <row r="7867" spans="94:95" ht="14.5" x14ac:dyDescent="0.3">
      <c r="CP7867" s="380">
        <v>482008</v>
      </c>
      <c r="CQ7867" s="380" t="s">
        <v>141668</v>
      </c>
    </row>
    <row r="7868" spans="94:95" ht="14.5" x14ac:dyDescent="0.3">
      <c r="CP7868" s="380">
        <v>482009</v>
      </c>
      <c r="CQ7868" s="380" t="s">
        <v>141668</v>
      </c>
    </row>
    <row r="7869" spans="94:95" ht="14.5" x14ac:dyDescent="0.3">
      <c r="CP7869" s="380">
        <v>482010</v>
      </c>
      <c r="CQ7869" s="380" t="s">
        <v>141668</v>
      </c>
    </row>
    <row r="7870" spans="94:95" ht="14.5" x14ac:dyDescent="0.3">
      <c r="CP7870" s="380">
        <v>482011</v>
      </c>
      <c r="CQ7870" s="380" t="s">
        <v>141668</v>
      </c>
    </row>
    <row r="7871" spans="94:95" ht="14.5" x14ac:dyDescent="0.3">
      <c r="CP7871" s="380">
        <v>482020</v>
      </c>
      <c r="CQ7871" s="380" t="s">
        <v>141668</v>
      </c>
    </row>
    <row r="7872" spans="94:95" ht="14.5" x14ac:dyDescent="0.3">
      <c r="CP7872" s="380">
        <v>482021</v>
      </c>
      <c r="CQ7872" s="380" t="s">
        <v>141668</v>
      </c>
    </row>
    <row r="7873" spans="94:95" ht="14.5" x14ac:dyDescent="0.3">
      <c r="CP7873" s="380">
        <v>482051</v>
      </c>
      <c r="CQ7873" s="380" t="s">
        <v>141668</v>
      </c>
    </row>
    <row r="7874" spans="94:95" ht="14.5" x14ac:dyDescent="0.3">
      <c r="CP7874" s="380">
        <v>482056</v>
      </c>
      <c r="CQ7874" s="380" t="s">
        <v>141668</v>
      </c>
    </row>
    <row r="7875" spans="94:95" ht="14.5" x14ac:dyDescent="0.3">
      <c r="CP7875" s="380">
        <v>483001</v>
      </c>
      <c r="CQ7875" s="380" t="s">
        <v>141668</v>
      </c>
    </row>
    <row r="7876" spans="94:95" ht="14.5" x14ac:dyDescent="0.3">
      <c r="CP7876" s="380">
        <v>483053</v>
      </c>
      <c r="CQ7876" s="380" t="s">
        <v>141668</v>
      </c>
    </row>
    <row r="7877" spans="94:95" ht="14.5" x14ac:dyDescent="0.3">
      <c r="CP7877" s="380">
        <v>483105</v>
      </c>
      <c r="CQ7877" s="380" t="s">
        <v>141668</v>
      </c>
    </row>
    <row r="7878" spans="94:95" ht="14.5" x14ac:dyDescent="0.3">
      <c r="CP7878" s="380">
        <v>483110</v>
      </c>
      <c r="CQ7878" s="380" t="s">
        <v>141668</v>
      </c>
    </row>
    <row r="7879" spans="94:95" ht="14.5" x14ac:dyDescent="0.3">
      <c r="CP7879" s="380">
        <v>483113</v>
      </c>
      <c r="CQ7879" s="380" t="s">
        <v>141668</v>
      </c>
    </row>
    <row r="7880" spans="94:95" ht="14.5" x14ac:dyDescent="0.3">
      <c r="CP7880" s="380">
        <v>483119</v>
      </c>
      <c r="CQ7880" s="380" t="s">
        <v>141668</v>
      </c>
    </row>
    <row r="7881" spans="94:95" ht="14.5" x14ac:dyDescent="0.3">
      <c r="CP7881" s="380">
        <v>483220</v>
      </c>
      <c r="CQ7881" s="380" t="s">
        <v>141668</v>
      </c>
    </row>
    <row r="7882" spans="94:95" ht="14.5" x14ac:dyDescent="0.3">
      <c r="CP7882" s="380">
        <v>483222</v>
      </c>
      <c r="CQ7882" s="380" t="s">
        <v>141668</v>
      </c>
    </row>
    <row r="7883" spans="94:95" ht="14.5" x14ac:dyDescent="0.3">
      <c r="CP7883" s="380">
        <v>483225</v>
      </c>
      <c r="CQ7883" s="380" t="s">
        <v>141668</v>
      </c>
    </row>
    <row r="7884" spans="94:95" ht="14.5" x14ac:dyDescent="0.3">
      <c r="CP7884" s="380">
        <v>483330</v>
      </c>
      <c r="CQ7884" s="380" t="s">
        <v>141668</v>
      </c>
    </row>
    <row r="7885" spans="94:95" ht="14.5" x14ac:dyDescent="0.3">
      <c r="CP7885" s="380">
        <v>483331</v>
      </c>
      <c r="CQ7885" s="380" t="s">
        <v>141668</v>
      </c>
    </row>
    <row r="7886" spans="94:95" ht="14.5" x14ac:dyDescent="0.3">
      <c r="CP7886" s="380">
        <v>483332</v>
      </c>
      <c r="CQ7886" s="380" t="s">
        <v>141668</v>
      </c>
    </row>
    <row r="7887" spans="94:95" ht="14.5" x14ac:dyDescent="0.3">
      <c r="CP7887" s="380">
        <v>483334</v>
      </c>
      <c r="CQ7887" s="380" t="s">
        <v>141668</v>
      </c>
    </row>
    <row r="7888" spans="94:95" ht="14.5" x14ac:dyDescent="0.3">
      <c r="CP7888" s="380">
        <v>483336</v>
      </c>
      <c r="CQ7888" s="380" t="s">
        <v>141668</v>
      </c>
    </row>
    <row r="7889" spans="94:95" ht="14.5" x14ac:dyDescent="0.3">
      <c r="CP7889" s="380">
        <v>483440</v>
      </c>
      <c r="CQ7889" s="380" t="s">
        <v>141668</v>
      </c>
    </row>
    <row r="7890" spans="94:95" ht="14.5" x14ac:dyDescent="0.3">
      <c r="CP7890" s="380">
        <v>483442</v>
      </c>
      <c r="CQ7890" s="380" t="s">
        <v>141668</v>
      </c>
    </row>
    <row r="7891" spans="94:95" ht="14.5" x14ac:dyDescent="0.3">
      <c r="CP7891" s="380">
        <v>483501</v>
      </c>
      <c r="CQ7891" s="380" t="s">
        <v>141668</v>
      </c>
    </row>
    <row r="7892" spans="94:95" ht="14.5" x14ac:dyDescent="0.3">
      <c r="CP7892" s="380">
        <v>483504</v>
      </c>
      <c r="CQ7892" s="380" t="s">
        <v>141668</v>
      </c>
    </row>
    <row r="7893" spans="94:95" ht="14.5" x14ac:dyDescent="0.3">
      <c r="CP7893" s="380">
        <v>483770</v>
      </c>
      <c r="CQ7893" s="380" t="s">
        <v>141668</v>
      </c>
    </row>
    <row r="7894" spans="94:95" ht="14.5" x14ac:dyDescent="0.3">
      <c r="CP7894" s="380">
        <v>483773</v>
      </c>
      <c r="CQ7894" s="380" t="s">
        <v>141668</v>
      </c>
    </row>
    <row r="7895" spans="94:95" ht="14.5" x14ac:dyDescent="0.3">
      <c r="CP7895" s="380">
        <v>483775</v>
      </c>
      <c r="CQ7895" s="380" t="s">
        <v>141668</v>
      </c>
    </row>
    <row r="7896" spans="94:95" ht="14.5" x14ac:dyDescent="0.3">
      <c r="CP7896" s="380">
        <v>483880</v>
      </c>
      <c r="CQ7896" s="380" t="s">
        <v>141668</v>
      </c>
    </row>
    <row r="7897" spans="94:95" ht="14.5" x14ac:dyDescent="0.3">
      <c r="CP7897" s="380">
        <v>483990</v>
      </c>
      <c r="CQ7897" s="380" t="s">
        <v>141668</v>
      </c>
    </row>
    <row r="7898" spans="94:95" ht="14.5" x14ac:dyDescent="0.3">
      <c r="CP7898" s="380">
        <v>484001</v>
      </c>
      <c r="CQ7898" s="380" t="s">
        <v>141668</v>
      </c>
    </row>
    <row r="7899" spans="94:95" ht="14.5" x14ac:dyDescent="0.3">
      <c r="CP7899" s="380">
        <v>484110</v>
      </c>
      <c r="CQ7899" s="380" t="s">
        <v>141668</v>
      </c>
    </row>
    <row r="7900" spans="94:95" ht="14.5" x14ac:dyDescent="0.3">
      <c r="CP7900" s="380">
        <v>484113</v>
      </c>
      <c r="CQ7900" s="380" t="s">
        <v>141668</v>
      </c>
    </row>
    <row r="7901" spans="94:95" ht="14.5" x14ac:dyDescent="0.3">
      <c r="CP7901" s="380">
        <v>484114</v>
      </c>
      <c r="CQ7901" s="380" t="s">
        <v>141668</v>
      </c>
    </row>
    <row r="7902" spans="94:95" ht="14.5" x14ac:dyDescent="0.3">
      <c r="CP7902" s="380">
        <v>484116</v>
      </c>
      <c r="CQ7902" s="380" t="s">
        <v>141668</v>
      </c>
    </row>
    <row r="7903" spans="94:95" ht="14.5" x14ac:dyDescent="0.3">
      <c r="CP7903" s="380">
        <v>484117</v>
      </c>
      <c r="CQ7903" s="380" t="s">
        <v>141668</v>
      </c>
    </row>
    <row r="7904" spans="94:95" ht="14.5" x14ac:dyDescent="0.3">
      <c r="CP7904" s="380">
        <v>484120</v>
      </c>
      <c r="CQ7904" s="380" t="s">
        <v>141668</v>
      </c>
    </row>
    <row r="7905" spans="94:95" ht="14.5" x14ac:dyDescent="0.3">
      <c r="CP7905" s="380">
        <v>484220</v>
      </c>
      <c r="CQ7905" s="380" t="s">
        <v>141668</v>
      </c>
    </row>
    <row r="7906" spans="94:95" ht="14.5" x14ac:dyDescent="0.3">
      <c r="CP7906" s="380">
        <v>484224</v>
      </c>
      <c r="CQ7906" s="380" t="s">
        <v>141668</v>
      </c>
    </row>
    <row r="7907" spans="94:95" ht="14.5" x14ac:dyDescent="0.3">
      <c r="CP7907" s="380">
        <v>484330</v>
      </c>
      <c r="CQ7907" s="380" t="s">
        <v>141668</v>
      </c>
    </row>
    <row r="7908" spans="94:95" ht="14.5" x14ac:dyDescent="0.3">
      <c r="CP7908" s="380">
        <v>484334</v>
      </c>
      <c r="CQ7908" s="380" t="s">
        <v>141668</v>
      </c>
    </row>
    <row r="7909" spans="94:95" ht="14.5" x14ac:dyDescent="0.3">
      <c r="CP7909" s="380">
        <v>484336</v>
      </c>
      <c r="CQ7909" s="380" t="s">
        <v>141668</v>
      </c>
    </row>
    <row r="7910" spans="94:95" ht="14.5" x14ac:dyDescent="0.3">
      <c r="CP7910" s="380">
        <v>484440</v>
      </c>
      <c r="CQ7910" s="380" t="s">
        <v>141668</v>
      </c>
    </row>
    <row r="7911" spans="94:95" ht="14.5" x14ac:dyDescent="0.3">
      <c r="CP7911" s="380">
        <v>484444</v>
      </c>
      <c r="CQ7911" s="380" t="s">
        <v>141668</v>
      </c>
    </row>
    <row r="7912" spans="94:95" ht="14.5" x14ac:dyDescent="0.3">
      <c r="CP7912" s="380">
        <v>484446</v>
      </c>
      <c r="CQ7912" s="380" t="s">
        <v>141668</v>
      </c>
    </row>
    <row r="7913" spans="94:95" ht="14.5" x14ac:dyDescent="0.3">
      <c r="CP7913" s="380">
        <v>484447</v>
      </c>
      <c r="CQ7913" s="380" t="s">
        <v>141668</v>
      </c>
    </row>
    <row r="7914" spans="94:95" ht="14.5" x14ac:dyDescent="0.3">
      <c r="CP7914" s="380">
        <v>484551</v>
      </c>
      <c r="CQ7914" s="380" t="s">
        <v>141668</v>
      </c>
    </row>
    <row r="7915" spans="94:95" ht="14.5" x14ac:dyDescent="0.3">
      <c r="CP7915" s="380">
        <v>484555</v>
      </c>
      <c r="CQ7915" s="380" t="s">
        <v>141668</v>
      </c>
    </row>
    <row r="7916" spans="94:95" ht="14.5" x14ac:dyDescent="0.3">
      <c r="CP7916" s="380">
        <v>484660</v>
      </c>
      <c r="CQ7916" s="380" t="s">
        <v>141668</v>
      </c>
    </row>
    <row r="7917" spans="94:95" ht="14.5" x14ac:dyDescent="0.3">
      <c r="CP7917" s="380">
        <v>484661</v>
      </c>
      <c r="CQ7917" s="380" t="s">
        <v>141668</v>
      </c>
    </row>
    <row r="7918" spans="94:95" ht="14.5" x14ac:dyDescent="0.3">
      <c r="CP7918" s="380">
        <v>484664</v>
      </c>
      <c r="CQ7918" s="380" t="s">
        <v>141668</v>
      </c>
    </row>
    <row r="7919" spans="94:95" ht="14.5" x14ac:dyDescent="0.3">
      <c r="CP7919" s="380">
        <v>484665</v>
      </c>
      <c r="CQ7919" s="380" t="s">
        <v>141668</v>
      </c>
    </row>
    <row r="7920" spans="94:95" ht="14.5" x14ac:dyDescent="0.3">
      <c r="CP7920" s="380">
        <v>484669</v>
      </c>
      <c r="CQ7920" s="380" t="s">
        <v>141668</v>
      </c>
    </row>
    <row r="7921" spans="94:95" ht="14.5" x14ac:dyDescent="0.3">
      <c r="CP7921" s="380">
        <v>484770</v>
      </c>
      <c r="CQ7921" s="380" t="s">
        <v>141668</v>
      </c>
    </row>
    <row r="7922" spans="94:95" ht="14.5" x14ac:dyDescent="0.3">
      <c r="CP7922" s="380">
        <v>484771</v>
      </c>
      <c r="CQ7922" s="380" t="s">
        <v>141668</v>
      </c>
    </row>
    <row r="7923" spans="94:95" ht="14.5" x14ac:dyDescent="0.3">
      <c r="CP7923" s="380">
        <v>484774</v>
      </c>
      <c r="CQ7923" s="380" t="s">
        <v>141668</v>
      </c>
    </row>
    <row r="7924" spans="94:95" ht="14.5" x14ac:dyDescent="0.3">
      <c r="CP7924" s="380">
        <v>484776</v>
      </c>
      <c r="CQ7924" s="380" t="s">
        <v>141668</v>
      </c>
    </row>
    <row r="7925" spans="94:95" ht="14.5" x14ac:dyDescent="0.3">
      <c r="CP7925" s="380">
        <v>484881</v>
      </c>
      <c r="CQ7925" s="380" t="s">
        <v>141668</v>
      </c>
    </row>
    <row r="7926" spans="94:95" ht="14.5" x14ac:dyDescent="0.3">
      <c r="CP7926" s="380">
        <v>484886</v>
      </c>
      <c r="CQ7926" s="380" t="s">
        <v>141668</v>
      </c>
    </row>
    <row r="7927" spans="94:95" ht="14.5" x14ac:dyDescent="0.3">
      <c r="CP7927" s="380">
        <v>484887</v>
      </c>
      <c r="CQ7927" s="380" t="s">
        <v>141668</v>
      </c>
    </row>
    <row r="7928" spans="94:95" ht="14.5" x14ac:dyDescent="0.3">
      <c r="CP7928" s="380">
        <v>485001</v>
      </c>
      <c r="CQ7928" s="380" t="s">
        <v>141668</v>
      </c>
    </row>
    <row r="7929" spans="94:95" ht="14.5" x14ac:dyDescent="0.3">
      <c r="CP7929" s="380">
        <v>485005</v>
      </c>
      <c r="CQ7929" s="380" t="s">
        <v>141668</v>
      </c>
    </row>
    <row r="7930" spans="94:95" ht="14.5" x14ac:dyDescent="0.3">
      <c r="CP7930" s="380">
        <v>485111</v>
      </c>
      <c r="CQ7930" s="380" t="s">
        <v>141668</v>
      </c>
    </row>
    <row r="7931" spans="94:95" ht="14.5" x14ac:dyDescent="0.3">
      <c r="CP7931" s="380">
        <v>485112</v>
      </c>
      <c r="CQ7931" s="380" t="s">
        <v>141668</v>
      </c>
    </row>
    <row r="7932" spans="94:95" ht="14.5" x14ac:dyDescent="0.3">
      <c r="CP7932" s="380">
        <v>485113</v>
      </c>
      <c r="CQ7932" s="380" t="s">
        <v>141668</v>
      </c>
    </row>
    <row r="7933" spans="94:95" ht="14.5" x14ac:dyDescent="0.3">
      <c r="CP7933" s="380">
        <v>485114</v>
      </c>
      <c r="CQ7933" s="380" t="s">
        <v>141668</v>
      </c>
    </row>
    <row r="7934" spans="94:95" ht="14.5" x14ac:dyDescent="0.3">
      <c r="CP7934" s="380">
        <v>485115</v>
      </c>
      <c r="CQ7934" s="380" t="s">
        <v>141668</v>
      </c>
    </row>
    <row r="7935" spans="94:95" ht="14.5" x14ac:dyDescent="0.3">
      <c r="CP7935" s="380">
        <v>485221</v>
      </c>
      <c r="CQ7935" s="380" t="s">
        <v>141668</v>
      </c>
    </row>
    <row r="7936" spans="94:95" ht="14.5" x14ac:dyDescent="0.3">
      <c r="CP7936" s="380">
        <v>485226</v>
      </c>
      <c r="CQ7936" s="380" t="s">
        <v>141668</v>
      </c>
    </row>
    <row r="7937" spans="94:95" ht="14.5" x14ac:dyDescent="0.3">
      <c r="CP7937" s="380">
        <v>485331</v>
      </c>
      <c r="CQ7937" s="380" t="s">
        <v>141668</v>
      </c>
    </row>
    <row r="7938" spans="94:95" ht="14.5" x14ac:dyDescent="0.3">
      <c r="CP7938" s="380">
        <v>485334</v>
      </c>
      <c r="CQ7938" s="380" t="s">
        <v>141668</v>
      </c>
    </row>
    <row r="7939" spans="94:95" ht="14.5" x14ac:dyDescent="0.3">
      <c r="CP7939" s="380">
        <v>485441</v>
      </c>
      <c r="CQ7939" s="380" t="s">
        <v>141668</v>
      </c>
    </row>
    <row r="7940" spans="94:95" ht="14.5" x14ac:dyDescent="0.3">
      <c r="CP7940" s="380">
        <v>485446</v>
      </c>
      <c r="CQ7940" s="380" t="s">
        <v>141668</v>
      </c>
    </row>
    <row r="7941" spans="94:95" ht="14.5" x14ac:dyDescent="0.3">
      <c r="CP7941" s="380">
        <v>485447</v>
      </c>
      <c r="CQ7941" s="380" t="s">
        <v>141668</v>
      </c>
    </row>
    <row r="7942" spans="94:95" ht="14.5" x14ac:dyDescent="0.3">
      <c r="CP7942" s="380">
        <v>485551</v>
      </c>
      <c r="CQ7942" s="380" t="s">
        <v>141668</v>
      </c>
    </row>
    <row r="7943" spans="94:95" ht="14.5" x14ac:dyDescent="0.3">
      <c r="CP7943" s="380">
        <v>485661</v>
      </c>
      <c r="CQ7943" s="380" t="s">
        <v>141668</v>
      </c>
    </row>
    <row r="7944" spans="94:95" ht="14.5" x14ac:dyDescent="0.3">
      <c r="CP7944" s="380">
        <v>485666</v>
      </c>
      <c r="CQ7944" s="380" t="s">
        <v>141668</v>
      </c>
    </row>
    <row r="7945" spans="94:95" ht="14.5" x14ac:dyDescent="0.3">
      <c r="CP7945" s="380">
        <v>485771</v>
      </c>
      <c r="CQ7945" s="380" t="s">
        <v>141668</v>
      </c>
    </row>
    <row r="7946" spans="94:95" ht="14.5" x14ac:dyDescent="0.3">
      <c r="CP7946" s="380">
        <v>485772</v>
      </c>
      <c r="CQ7946" s="380" t="s">
        <v>141668</v>
      </c>
    </row>
    <row r="7947" spans="94:95" ht="14.5" x14ac:dyDescent="0.3">
      <c r="CP7947" s="380">
        <v>485773</v>
      </c>
      <c r="CQ7947" s="380" t="s">
        <v>141668</v>
      </c>
    </row>
    <row r="7948" spans="94:95" ht="14.5" x14ac:dyDescent="0.3">
      <c r="CP7948" s="380">
        <v>485774</v>
      </c>
      <c r="CQ7948" s="380" t="s">
        <v>141668</v>
      </c>
    </row>
    <row r="7949" spans="94:95" ht="14.5" x14ac:dyDescent="0.3">
      <c r="CP7949" s="380">
        <v>485775</v>
      </c>
      <c r="CQ7949" s="380" t="s">
        <v>141668</v>
      </c>
    </row>
    <row r="7950" spans="94:95" ht="14.5" x14ac:dyDescent="0.3">
      <c r="CP7950" s="380">
        <v>485778</v>
      </c>
      <c r="CQ7950" s="380" t="s">
        <v>141668</v>
      </c>
    </row>
    <row r="7951" spans="94:95" ht="14.5" x14ac:dyDescent="0.3">
      <c r="CP7951" s="380">
        <v>485881</v>
      </c>
      <c r="CQ7951" s="380" t="s">
        <v>141668</v>
      </c>
    </row>
    <row r="7952" spans="94:95" ht="14.5" x14ac:dyDescent="0.3">
      <c r="CP7952" s="380">
        <v>486001</v>
      </c>
      <c r="CQ7952" s="380" t="s">
        <v>141668</v>
      </c>
    </row>
    <row r="7953" spans="94:95" ht="14.5" x14ac:dyDescent="0.3">
      <c r="CP7953" s="380">
        <v>486002</v>
      </c>
      <c r="CQ7953" s="380" t="s">
        <v>141668</v>
      </c>
    </row>
    <row r="7954" spans="94:95" ht="14.5" x14ac:dyDescent="0.3">
      <c r="CP7954" s="380">
        <v>486003</v>
      </c>
      <c r="CQ7954" s="380" t="s">
        <v>141668</v>
      </c>
    </row>
    <row r="7955" spans="94:95" ht="14.5" x14ac:dyDescent="0.3">
      <c r="CP7955" s="380">
        <v>486004</v>
      </c>
      <c r="CQ7955" s="380" t="s">
        <v>141668</v>
      </c>
    </row>
    <row r="7956" spans="94:95" ht="14.5" x14ac:dyDescent="0.3">
      <c r="CP7956" s="380">
        <v>486005</v>
      </c>
      <c r="CQ7956" s="380" t="s">
        <v>141668</v>
      </c>
    </row>
    <row r="7957" spans="94:95" ht="14.5" x14ac:dyDescent="0.3">
      <c r="CP7957" s="380">
        <v>486006</v>
      </c>
      <c r="CQ7957" s="380" t="s">
        <v>141668</v>
      </c>
    </row>
    <row r="7958" spans="94:95" ht="14.5" x14ac:dyDescent="0.3">
      <c r="CP7958" s="380">
        <v>486111</v>
      </c>
      <c r="CQ7958" s="380" t="s">
        <v>141668</v>
      </c>
    </row>
    <row r="7959" spans="94:95" ht="14.5" x14ac:dyDescent="0.3">
      <c r="CP7959" s="380">
        <v>486114</v>
      </c>
      <c r="CQ7959" s="380" t="s">
        <v>141668</v>
      </c>
    </row>
    <row r="7960" spans="94:95" ht="14.5" x14ac:dyDescent="0.3">
      <c r="CP7960" s="380">
        <v>486115</v>
      </c>
      <c r="CQ7960" s="380" t="s">
        <v>141668</v>
      </c>
    </row>
    <row r="7961" spans="94:95" ht="14.5" x14ac:dyDescent="0.3">
      <c r="CP7961" s="380">
        <v>486117</v>
      </c>
      <c r="CQ7961" s="380" t="s">
        <v>141668</v>
      </c>
    </row>
    <row r="7962" spans="94:95" ht="14.5" x14ac:dyDescent="0.3">
      <c r="CP7962" s="380">
        <v>486123</v>
      </c>
      <c r="CQ7962" s="380" t="s">
        <v>141668</v>
      </c>
    </row>
    <row r="7963" spans="94:95" ht="14.5" x14ac:dyDescent="0.3">
      <c r="CP7963" s="380">
        <v>486220</v>
      </c>
      <c r="CQ7963" s="380" t="s">
        <v>141668</v>
      </c>
    </row>
    <row r="7964" spans="94:95" ht="14.5" x14ac:dyDescent="0.3">
      <c r="CP7964" s="380">
        <v>486223</v>
      </c>
      <c r="CQ7964" s="380" t="s">
        <v>141668</v>
      </c>
    </row>
    <row r="7965" spans="94:95" ht="14.5" x14ac:dyDescent="0.3">
      <c r="CP7965" s="380">
        <v>486226</v>
      </c>
      <c r="CQ7965" s="380" t="s">
        <v>141668</v>
      </c>
    </row>
    <row r="7966" spans="94:95" ht="14.5" x14ac:dyDescent="0.3">
      <c r="CP7966" s="380">
        <v>486331</v>
      </c>
      <c r="CQ7966" s="380" t="s">
        <v>141668</v>
      </c>
    </row>
    <row r="7967" spans="94:95" ht="14.5" x14ac:dyDescent="0.3">
      <c r="CP7967" s="380">
        <v>486333</v>
      </c>
      <c r="CQ7967" s="380" t="s">
        <v>141668</v>
      </c>
    </row>
    <row r="7968" spans="94:95" ht="14.5" x14ac:dyDescent="0.3">
      <c r="CP7968" s="380">
        <v>486335</v>
      </c>
      <c r="CQ7968" s="380" t="s">
        <v>141668</v>
      </c>
    </row>
    <row r="7969" spans="94:95" ht="14.5" x14ac:dyDescent="0.3">
      <c r="CP7969" s="380">
        <v>486338</v>
      </c>
      <c r="CQ7969" s="380" t="s">
        <v>141668</v>
      </c>
    </row>
    <row r="7970" spans="94:95" ht="14.5" x14ac:dyDescent="0.3">
      <c r="CP7970" s="380">
        <v>486340</v>
      </c>
      <c r="CQ7970" s="380" t="s">
        <v>141668</v>
      </c>
    </row>
    <row r="7971" spans="94:95" ht="14.5" x14ac:dyDescent="0.3">
      <c r="CP7971" s="380">
        <v>486341</v>
      </c>
      <c r="CQ7971" s="380" t="s">
        <v>141668</v>
      </c>
    </row>
    <row r="7972" spans="94:95" ht="14.5" x14ac:dyDescent="0.3">
      <c r="CP7972" s="380">
        <v>486440</v>
      </c>
      <c r="CQ7972" s="380" t="s">
        <v>141668</v>
      </c>
    </row>
    <row r="7973" spans="94:95" ht="14.5" x14ac:dyDescent="0.3">
      <c r="CP7973" s="380">
        <v>486441</v>
      </c>
      <c r="CQ7973" s="380" t="s">
        <v>141668</v>
      </c>
    </row>
    <row r="7974" spans="94:95" ht="14.5" x14ac:dyDescent="0.3">
      <c r="CP7974" s="380">
        <v>486445</v>
      </c>
      <c r="CQ7974" s="380" t="s">
        <v>141668</v>
      </c>
    </row>
    <row r="7975" spans="94:95" ht="14.5" x14ac:dyDescent="0.3">
      <c r="CP7975" s="380">
        <v>486446</v>
      </c>
      <c r="CQ7975" s="380" t="s">
        <v>141668</v>
      </c>
    </row>
    <row r="7976" spans="94:95" ht="14.5" x14ac:dyDescent="0.3">
      <c r="CP7976" s="380">
        <v>486447</v>
      </c>
      <c r="CQ7976" s="380" t="s">
        <v>141668</v>
      </c>
    </row>
    <row r="7977" spans="94:95" ht="14.5" x14ac:dyDescent="0.3">
      <c r="CP7977" s="380">
        <v>486448</v>
      </c>
      <c r="CQ7977" s="380" t="s">
        <v>141668</v>
      </c>
    </row>
    <row r="7978" spans="94:95" ht="14.5" x14ac:dyDescent="0.3">
      <c r="CP7978" s="380">
        <v>486450</v>
      </c>
      <c r="CQ7978" s="380" t="s">
        <v>141668</v>
      </c>
    </row>
    <row r="7979" spans="94:95" ht="14.5" x14ac:dyDescent="0.3">
      <c r="CP7979" s="380">
        <v>486550</v>
      </c>
      <c r="CQ7979" s="380" t="s">
        <v>141668</v>
      </c>
    </row>
    <row r="7980" spans="94:95" ht="14.5" x14ac:dyDescent="0.3">
      <c r="CP7980" s="380">
        <v>486553</v>
      </c>
      <c r="CQ7980" s="380" t="s">
        <v>141668</v>
      </c>
    </row>
    <row r="7981" spans="94:95" ht="14.5" x14ac:dyDescent="0.3">
      <c r="CP7981" s="380">
        <v>486556</v>
      </c>
      <c r="CQ7981" s="380" t="s">
        <v>141668</v>
      </c>
    </row>
    <row r="7982" spans="94:95" ht="14.5" x14ac:dyDescent="0.3">
      <c r="CP7982" s="380">
        <v>486661</v>
      </c>
      <c r="CQ7982" s="380" t="s">
        <v>141668</v>
      </c>
    </row>
    <row r="7983" spans="94:95" ht="14.5" x14ac:dyDescent="0.3">
      <c r="CP7983" s="380">
        <v>486666</v>
      </c>
      <c r="CQ7983" s="380" t="s">
        <v>141668</v>
      </c>
    </row>
    <row r="7984" spans="94:95" ht="14.5" x14ac:dyDescent="0.3">
      <c r="CP7984" s="380">
        <v>486669</v>
      </c>
      <c r="CQ7984" s="380" t="s">
        <v>141668</v>
      </c>
    </row>
    <row r="7985" spans="94:95" ht="14.5" x14ac:dyDescent="0.3">
      <c r="CP7985" s="380">
        <v>486670</v>
      </c>
      <c r="CQ7985" s="380" t="s">
        <v>141668</v>
      </c>
    </row>
    <row r="7986" spans="94:95" ht="14.5" x14ac:dyDescent="0.3">
      <c r="CP7986" s="380">
        <v>486675</v>
      </c>
      <c r="CQ7986" s="380" t="s">
        <v>141668</v>
      </c>
    </row>
    <row r="7987" spans="94:95" ht="14.5" x14ac:dyDescent="0.3">
      <c r="CP7987" s="380">
        <v>486771</v>
      </c>
      <c r="CQ7987" s="380" t="s">
        <v>141668</v>
      </c>
    </row>
    <row r="7988" spans="94:95" ht="14.5" x14ac:dyDescent="0.3">
      <c r="CP7988" s="380">
        <v>486775</v>
      </c>
      <c r="CQ7988" s="380" t="s">
        <v>141668</v>
      </c>
    </row>
    <row r="7989" spans="94:95" ht="14.5" x14ac:dyDescent="0.3">
      <c r="CP7989" s="380">
        <v>486776</v>
      </c>
      <c r="CQ7989" s="380" t="s">
        <v>141668</v>
      </c>
    </row>
    <row r="7990" spans="94:95" ht="14.5" x14ac:dyDescent="0.3">
      <c r="CP7990" s="380">
        <v>486881</v>
      </c>
      <c r="CQ7990" s="380" t="s">
        <v>141668</v>
      </c>
    </row>
    <row r="7991" spans="94:95" ht="14.5" x14ac:dyDescent="0.3">
      <c r="CP7991" s="380">
        <v>486882</v>
      </c>
      <c r="CQ7991" s="380" t="s">
        <v>141668</v>
      </c>
    </row>
    <row r="7992" spans="94:95" ht="14.5" x14ac:dyDescent="0.3">
      <c r="CP7992" s="380">
        <v>486884</v>
      </c>
      <c r="CQ7992" s="380" t="s">
        <v>141668</v>
      </c>
    </row>
    <row r="7993" spans="94:95" ht="14.5" x14ac:dyDescent="0.3">
      <c r="CP7993" s="380">
        <v>486885</v>
      </c>
      <c r="CQ7993" s="380" t="s">
        <v>141668</v>
      </c>
    </row>
    <row r="7994" spans="94:95" ht="14.5" x14ac:dyDescent="0.3">
      <c r="CP7994" s="380">
        <v>486886</v>
      </c>
      <c r="CQ7994" s="380" t="s">
        <v>141668</v>
      </c>
    </row>
    <row r="7995" spans="94:95" ht="14.5" x14ac:dyDescent="0.3">
      <c r="CP7995" s="380">
        <v>486887</v>
      </c>
      <c r="CQ7995" s="380" t="s">
        <v>141668</v>
      </c>
    </row>
    <row r="7996" spans="94:95" ht="14.5" x14ac:dyDescent="0.3">
      <c r="CP7996" s="380">
        <v>486888</v>
      </c>
      <c r="CQ7996" s="380" t="s">
        <v>141668</v>
      </c>
    </row>
    <row r="7997" spans="94:95" ht="14.5" x14ac:dyDescent="0.3">
      <c r="CP7997" s="380">
        <v>486889</v>
      </c>
      <c r="CQ7997" s="380" t="s">
        <v>141668</v>
      </c>
    </row>
    <row r="7998" spans="94:95" ht="14.5" x14ac:dyDescent="0.3">
      <c r="CP7998" s="380">
        <v>486890</v>
      </c>
      <c r="CQ7998" s="380" t="s">
        <v>141668</v>
      </c>
    </row>
    <row r="7999" spans="94:95" ht="14.5" x14ac:dyDescent="0.3">
      <c r="CP7999" s="380">
        <v>486892</v>
      </c>
      <c r="CQ7999" s="380" t="s">
        <v>141668</v>
      </c>
    </row>
    <row r="8000" spans="94:95" ht="14.5" x14ac:dyDescent="0.3">
      <c r="CP8000" s="380">
        <v>487001</v>
      </c>
      <c r="CQ8000" s="380" t="s">
        <v>141668</v>
      </c>
    </row>
    <row r="8001" spans="94:95" ht="14.5" x14ac:dyDescent="0.3">
      <c r="CP8001" s="380">
        <v>487110</v>
      </c>
      <c r="CQ8001" s="380" t="s">
        <v>141668</v>
      </c>
    </row>
    <row r="8002" spans="94:95" ht="14.5" x14ac:dyDescent="0.3">
      <c r="CP8002" s="380">
        <v>487114</v>
      </c>
      <c r="CQ8002" s="380" t="s">
        <v>141668</v>
      </c>
    </row>
    <row r="8003" spans="94:95" ht="14.5" x14ac:dyDescent="0.3">
      <c r="CP8003" s="380">
        <v>487118</v>
      </c>
      <c r="CQ8003" s="380" t="s">
        <v>141668</v>
      </c>
    </row>
    <row r="8004" spans="94:95" ht="14.5" x14ac:dyDescent="0.3">
      <c r="CP8004" s="380">
        <v>487221</v>
      </c>
      <c r="CQ8004" s="380" t="s">
        <v>141668</v>
      </c>
    </row>
    <row r="8005" spans="94:95" ht="14.5" x14ac:dyDescent="0.3">
      <c r="CP8005" s="380">
        <v>487225</v>
      </c>
      <c r="CQ8005" s="380" t="s">
        <v>141668</v>
      </c>
    </row>
    <row r="8006" spans="94:95" ht="14.5" x14ac:dyDescent="0.3">
      <c r="CP8006" s="380">
        <v>487330</v>
      </c>
      <c r="CQ8006" s="380" t="s">
        <v>141668</v>
      </c>
    </row>
    <row r="8007" spans="94:95" ht="14.5" x14ac:dyDescent="0.3">
      <c r="CP8007" s="380">
        <v>487334</v>
      </c>
      <c r="CQ8007" s="380" t="s">
        <v>141668</v>
      </c>
    </row>
    <row r="8008" spans="94:95" ht="14.5" x14ac:dyDescent="0.3">
      <c r="CP8008" s="380">
        <v>487337</v>
      </c>
      <c r="CQ8008" s="380" t="s">
        <v>141668</v>
      </c>
    </row>
    <row r="8009" spans="94:95" ht="14.5" x14ac:dyDescent="0.3">
      <c r="CP8009" s="380">
        <v>487441</v>
      </c>
      <c r="CQ8009" s="380" t="s">
        <v>141668</v>
      </c>
    </row>
    <row r="8010" spans="94:95" ht="14.5" x14ac:dyDescent="0.3">
      <c r="CP8010" s="380">
        <v>487551</v>
      </c>
      <c r="CQ8010" s="380" t="s">
        <v>141668</v>
      </c>
    </row>
    <row r="8011" spans="94:95" ht="14.5" x14ac:dyDescent="0.3">
      <c r="CP8011" s="380">
        <v>487555</v>
      </c>
      <c r="CQ8011" s="380" t="s">
        <v>141668</v>
      </c>
    </row>
    <row r="8012" spans="94:95" ht="14.5" x14ac:dyDescent="0.3">
      <c r="CP8012" s="380">
        <v>487661</v>
      </c>
      <c r="CQ8012" s="380" t="s">
        <v>141668</v>
      </c>
    </row>
    <row r="8013" spans="94:95" ht="14.5" x14ac:dyDescent="0.3">
      <c r="CP8013" s="380">
        <v>487770</v>
      </c>
      <c r="CQ8013" s="380" t="s">
        <v>141668</v>
      </c>
    </row>
    <row r="8014" spans="94:95" ht="14.5" x14ac:dyDescent="0.3">
      <c r="CP8014" s="380">
        <v>487881</v>
      </c>
      <c r="CQ8014" s="380" t="s">
        <v>141668</v>
      </c>
    </row>
    <row r="8015" spans="94:95" ht="14.5" x14ac:dyDescent="0.3">
      <c r="CP8015" s="380">
        <v>488001</v>
      </c>
      <c r="CQ8015" s="380" t="s">
        <v>141668</v>
      </c>
    </row>
    <row r="8016" spans="94:95" ht="14.5" x14ac:dyDescent="0.3">
      <c r="CP8016" s="380">
        <v>488050</v>
      </c>
      <c r="CQ8016" s="380" t="s">
        <v>141668</v>
      </c>
    </row>
    <row r="8017" spans="94:95" ht="14.5" x14ac:dyDescent="0.3">
      <c r="CP8017" s="380">
        <v>488059</v>
      </c>
      <c r="CQ8017" s="380" t="s">
        <v>141668</v>
      </c>
    </row>
    <row r="8018" spans="94:95" ht="14.5" x14ac:dyDescent="0.3">
      <c r="CP8018" s="380">
        <v>488220</v>
      </c>
      <c r="CQ8018" s="380" t="s">
        <v>141668</v>
      </c>
    </row>
    <row r="8019" spans="94:95" ht="14.5" x14ac:dyDescent="0.3">
      <c r="CP8019" s="380">
        <v>488222</v>
      </c>
      <c r="CQ8019" s="380" t="s">
        <v>141668</v>
      </c>
    </row>
    <row r="8020" spans="94:95" ht="14.5" x14ac:dyDescent="0.3">
      <c r="CP8020" s="380">
        <v>488333</v>
      </c>
      <c r="CQ8020" s="380" t="s">
        <v>141668</v>
      </c>
    </row>
    <row r="8021" spans="94:95" ht="14.5" x14ac:dyDescent="0.3">
      <c r="CP8021" s="380">
        <v>488441</v>
      </c>
      <c r="CQ8021" s="380" t="s">
        <v>141668</v>
      </c>
    </row>
    <row r="8022" spans="94:95" ht="14.5" x14ac:dyDescent="0.3">
      <c r="CP8022" s="380">
        <v>488442</v>
      </c>
      <c r="CQ8022" s="380" t="s">
        <v>141668</v>
      </c>
    </row>
    <row r="8023" spans="94:95" ht="14.5" x14ac:dyDescent="0.3">
      <c r="CP8023" s="380">
        <v>488443</v>
      </c>
      <c r="CQ8023" s="380" t="s">
        <v>141668</v>
      </c>
    </row>
    <row r="8024" spans="94:95" ht="14.5" x14ac:dyDescent="0.3">
      <c r="CP8024" s="380">
        <v>488446</v>
      </c>
      <c r="CQ8024" s="380" t="s">
        <v>141668</v>
      </c>
    </row>
    <row r="8025" spans="94:95" ht="14.5" x14ac:dyDescent="0.3">
      <c r="CP8025" s="380">
        <v>488448</v>
      </c>
      <c r="CQ8025" s="380" t="s">
        <v>141668</v>
      </c>
    </row>
    <row r="8026" spans="94:95" ht="14.5" x14ac:dyDescent="0.3">
      <c r="CP8026" s="380">
        <v>490001</v>
      </c>
      <c r="CQ8026" s="380" t="s">
        <v>141669</v>
      </c>
    </row>
    <row r="8027" spans="94:95" ht="14.5" x14ac:dyDescent="0.3">
      <c r="CP8027" s="380">
        <v>490006</v>
      </c>
      <c r="CQ8027" s="380" t="s">
        <v>141669</v>
      </c>
    </row>
    <row r="8028" spans="94:95" ht="14.5" x14ac:dyDescent="0.3">
      <c r="CP8028" s="380">
        <v>490009</v>
      </c>
      <c r="CQ8028" s="380" t="s">
        <v>141669</v>
      </c>
    </row>
    <row r="8029" spans="94:95" ht="14.5" x14ac:dyDescent="0.3">
      <c r="CP8029" s="380">
        <v>490011</v>
      </c>
      <c r="CQ8029" s="380" t="s">
        <v>141669</v>
      </c>
    </row>
    <row r="8030" spans="94:95" ht="14.5" x14ac:dyDescent="0.3">
      <c r="CP8030" s="380">
        <v>490020</v>
      </c>
      <c r="CQ8030" s="380" t="s">
        <v>141669</v>
      </c>
    </row>
    <row r="8031" spans="94:95" ht="14.5" x14ac:dyDescent="0.3">
      <c r="CP8031" s="380">
        <v>490021</v>
      </c>
      <c r="CQ8031" s="380" t="s">
        <v>141669</v>
      </c>
    </row>
    <row r="8032" spans="94:95" ht="14.5" x14ac:dyDescent="0.3">
      <c r="CP8032" s="380">
        <v>490022</v>
      </c>
      <c r="CQ8032" s="380" t="s">
        <v>141669</v>
      </c>
    </row>
    <row r="8033" spans="94:95" ht="14.5" x14ac:dyDescent="0.3">
      <c r="CP8033" s="380">
        <v>490023</v>
      </c>
      <c r="CQ8033" s="380" t="s">
        <v>141669</v>
      </c>
    </row>
    <row r="8034" spans="94:95" ht="14.5" x14ac:dyDescent="0.3">
      <c r="CP8034" s="380">
        <v>490024</v>
      </c>
      <c r="CQ8034" s="380" t="s">
        <v>141669</v>
      </c>
    </row>
    <row r="8035" spans="94:95" ht="14.5" x14ac:dyDescent="0.3">
      <c r="CP8035" s="380">
        <v>490025</v>
      </c>
      <c r="CQ8035" s="380" t="s">
        <v>141669</v>
      </c>
    </row>
    <row r="8036" spans="94:95" ht="14.5" x14ac:dyDescent="0.3">
      <c r="CP8036" s="380">
        <v>490026</v>
      </c>
      <c r="CQ8036" s="380" t="s">
        <v>141669</v>
      </c>
    </row>
    <row r="8037" spans="94:95" ht="14.5" x14ac:dyDescent="0.3">
      <c r="CP8037" s="380">
        <v>490036</v>
      </c>
      <c r="CQ8037" s="380" t="s">
        <v>141669</v>
      </c>
    </row>
    <row r="8038" spans="94:95" ht="14.5" x14ac:dyDescent="0.3">
      <c r="CP8038" s="380">
        <v>490042</v>
      </c>
      <c r="CQ8038" s="380" t="s">
        <v>141669</v>
      </c>
    </row>
    <row r="8039" spans="94:95" ht="14.5" x14ac:dyDescent="0.3">
      <c r="CP8039" s="380">
        <v>491001</v>
      </c>
      <c r="CQ8039" s="380" t="s">
        <v>141669</v>
      </c>
    </row>
    <row r="8040" spans="94:95" ht="14.5" x14ac:dyDescent="0.3">
      <c r="CP8040" s="380">
        <v>491107</v>
      </c>
      <c r="CQ8040" s="380" t="s">
        <v>141669</v>
      </c>
    </row>
    <row r="8041" spans="94:95" ht="14.5" x14ac:dyDescent="0.3">
      <c r="CP8041" s="380">
        <v>491111</v>
      </c>
      <c r="CQ8041" s="380" t="s">
        <v>141669</v>
      </c>
    </row>
    <row r="8042" spans="94:95" ht="14.5" x14ac:dyDescent="0.3">
      <c r="CP8042" s="380">
        <v>491221</v>
      </c>
      <c r="CQ8042" s="380" t="s">
        <v>141669</v>
      </c>
    </row>
    <row r="8043" spans="94:95" ht="14.5" x14ac:dyDescent="0.3">
      <c r="CP8043" s="380">
        <v>491222</v>
      </c>
      <c r="CQ8043" s="380" t="s">
        <v>141669</v>
      </c>
    </row>
    <row r="8044" spans="94:95" ht="14.5" x14ac:dyDescent="0.3">
      <c r="CP8044" s="380">
        <v>491223</v>
      </c>
      <c r="CQ8044" s="380" t="s">
        <v>141669</v>
      </c>
    </row>
    <row r="8045" spans="94:95" ht="14.5" x14ac:dyDescent="0.3">
      <c r="CP8045" s="380">
        <v>491225</v>
      </c>
      <c r="CQ8045" s="380" t="s">
        <v>141669</v>
      </c>
    </row>
    <row r="8046" spans="94:95" ht="14.5" x14ac:dyDescent="0.3">
      <c r="CP8046" s="380">
        <v>491226</v>
      </c>
      <c r="CQ8046" s="380" t="s">
        <v>141669</v>
      </c>
    </row>
    <row r="8047" spans="94:95" ht="14.5" x14ac:dyDescent="0.3">
      <c r="CP8047" s="380">
        <v>491227</v>
      </c>
      <c r="CQ8047" s="380" t="s">
        <v>141669</v>
      </c>
    </row>
    <row r="8048" spans="94:95" ht="14.5" x14ac:dyDescent="0.3">
      <c r="CP8048" s="380">
        <v>491228</v>
      </c>
      <c r="CQ8048" s="380" t="s">
        <v>141669</v>
      </c>
    </row>
    <row r="8049" spans="94:95" ht="14.5" x14ac:dyDescent="0.3">
      <c r="CP8049" s="380">
        <v>491229</v>
      </c>
      <c r="CQ8049" s="380" t="s">
        <v>141669</v>
      </c>
    </row>
    <row r="8050" spans="94:95" ht="14.5" x14ac:dyDescent="0.3">
      <c r="CP8050" s="380">
        <v>491230</v>
      </c>
      <c r="CQ8050" s="380" t="s">
        <v>141669</v>
      </c>
    </row>
    <row r="8051" spans="94:95" ht="14.5" x14ac:dyDescent="0.3">
      <c r="CP8051" s="380">
        <v>491331</v>
      </c>
      <c r="CQ8051" s="380" t="s">
        <v>141669</v>
      </c>
    </row>
    <row r="8052" spans="94:95" ht="14.5" x14ac:dyDescent="0.3">
      <c r="CP8052" s="380">
        <v>491332</v>
      </c>
      <c r="CQ8052" s="380" t="s">
        <v>141669</v>
      </c>
    </row>
    <row r="8053" spans="94:95" ht="14.5" x14ac:dyDescent="0.3">
      <c r="CP8053" s="380">
        <v>491335</v>
      </c>
      <c r="CQ8053" s="380" t="s">
        <v>141669</v>
      </c>
    </row>
    <row r="8054" spans="94:95" ht="14.5" x14ac:dyDescent="0.3">
      <c r="CP8054" s="380">
        <v>491336</v>
      </c>
      <c r="CQ8054" s="380" t="s">
        <v>141669</v>
      </c>
    </row>
    <row r="8055" spans="94:95" ht="14.5" x14ac:dyDescent="0.3">
      <c r="CP8055" s="380">
        <v>491337</v>
      </c>
      <c r="CQ8055" s="380" t="s">
        <v>141669</v>
      </c>
    </row>
    <row r="8056" spans="94:95" ht="14.5" x14ac:dyDescent="0.3">
      <c r="CP8056" s="380">
        <v>491338</v>
      </c>
      <c r="CQ8056" s="380" t="s">
        <v>141669</v>
      </c>
    </row>
    <row r="8057" spans="94:95" ht="14.5" x14ac:dyDescent="0.3">
      <c r="CP8057" s="380">
        <v>491340</v>
      </c>
      <c r="CQ8057" s="380" t="s">
        <v>141669</v>
      </c>
    </row>
    <row r="8058" spans="94:95" ht="14.5" x14ac:dyDescent="0.3">
      <c r="CP8058" s="380">
        <v>491441</v>
      </c>
      <c r="CQ8058" s="380" t="s">
        <v>141669</v>
      </c>
    </row>
    <row r="8059" spans="94:95" ht="14.5" x14ac:dyDescent="0.3">
      <c r="CP8059" s="380">
        <v>491444</v>
      </c>
      <c r="CQ8059" s="380" t="s">
        <v>141669</v>
      </c>
    </row>
    <row r="8060" spans="94:95" ht="14.5" x14ac:dyDescent="0.3">
      <c r="CP8060" s="380">
        <v>491445</v>
      </c>
      <c r="CQ8060" s="380" t="s">
        <v>141669</v>
      </c>
    </row>
    <row r="8061" spans="94:95" ht="14.5" x14ac:dyDescent="0.3">
      <c r="CP8061" s="380">
        <v>491557</v>
      </c>
      <c r="CQ8061" s="380" t="s">
        <v>141669</v>
      </c>
    </row>
    <row r="8062" spans="94:95" ht="14.5" x14ac:dyDescent="0.3">
      <c r="CP8062" s="380">
        <v>491558</v>
      </c>
      <c r="CQ8062" s="380" t="s">
        <v>141669</v>
      </c>
    </row>
    <row r="8063" spans="94:95" ht="14.5" x14ac:dyDescent="0.3">
      <c r="CP8063" s="380">
        <v>491559</v>
      </c>
      <c r="CQ8063" s="380" t="s">
        <v>141669</v>
      </c>
    </row>
    <row r="8064" spans="94:95" ht="14.5" x14ac:dyDescent="0.3">
      <c r="CP8064" s="380">
        <v>491661</v>
      </c>
      <c r="CQ8064" s="380" t="s">
        <v>141669</v>
      </c>
    </row>
    <row r="8065" spans="94:95" ht="14.5" x14ac:dyDescent="0.3">
      <c r="CP8065" s="380">
        <v>491665</v>
      </c>
      <c r="CQ8065" s="380" t="s">
        <v>141669</v>
      </c>
    </row>
    <row r="8066" spans="94:95" ht="14.5" x14ac:dyDescent="0.3">
      <c r="CP8066" s="380">
        <v>491666</v>
      </c>
      <c r="CQ8066" s="380" t="s">
        <v>141669</v>
      </c>
    </row>
    <row r="8067" spans="94:95" ht="14.5" x14ac:dyDescent="0.3">
      <c r="CP8067" s="380">
        <v>491668</v>
      </c>
      <c r="CQ8067" s="380" t="s">
        <v>141669</v>
      </c>
    </row>
    <row r="8068" spans="94:95" ht="14.5" x14ac:dyDescent="0.3">
      <c r="CP8068" s="380">
        <v>491771</v>
      </c>
      <c r="CQ8068" s="380" t="s">
        <v>141669</v>
      </c>
    </row>
    <row r="8069" spans="94:95" ht="14.5" x14ac:dyDescent="0.3">
      <c r="CP8069" s="380">
        <v>491881</v>
      </c>
      <c r="CQ8069" s="380" t="s">
        <v>141669</v>
      </c>
    </row>
    <row r="8070" spans="94:95" ht="14.5" x14ac:dyDescent="0.3">
      <c r="CP8070" s="380">
        <v>491885</v>
      </c>
      <c r="CQ8070" s="380" t="s">
        <v>141669</v>
      </c>
    </row>
    <row r="8071" spans="94:95" ht="14.5" x14ac:dyDescent="0.3">
      <c r="CP8071" s="380">
        <v>491888</v>
      </c>
      <c r="CQ8071" s="380" t="s">
        <v>141669</v>
      </c>
    </row>
    <row r="8072" spans="94:95" ht="14.5" x14ac:dyDescent="0.3">
      <c r="CP8072" s="380">
        <v>491993</v>
      </c>
      <c r="CQ8072" s="380" t="s">
        <v>141669</v>
      </c>
    </row>
    <row r="8073" spans="94:95" ht="14.5" x14ac:dyDescent="0.3">
      <c r="CP8073" s="380">
        <v>491995</v>
      </c>
      <c r="CQ8073" s="380" t="s">
        <v>141669</v>
      </c>
    </row>
    <row r="8074" spans="94:95" ht="14.5" x14ac:dyDescent="0.3">
      <c r="CP8074" s="380">
        <v>491996</v>
      </c>
      <c r="CQ8074" s="380" t="s">
        <v>141669</v>
      </c>
    </row>
    <row r="8075" spans="94:95" ht="14.5" x14ac:dyDescent="0.3">
      <c r="CP8075" s="380">
        <v>492001</v>
      </c>
      <c r="CQ8075" s="380" t="s">
        <v>141669</v>
      </c>
    </row>
    <row r="8076" spans="94:95" ht="14.5" x14ac:dyDescent="0.3">
      <c r="CP8076" s="380">
        <v>492002</v>
      </c>
      <c r="CQ8076" s="380" t="s">
        <v>141669</v>
      </c>
    </row>
    <row r="8077" spans="94:95" ht="14.5" x14ac:dyDescent="0.3">
      <c r="CP8077" s="380">
        <v>492003</v>
      </c>
      <c r="CQ8077" s="380" t="s">
        <v>141669</v>
      </c>
    </row>
    <row r="8078" spans="94:95" ht="14.5" x14ac:dyDescent="0.3">
      <c r="CP8078" s="380">
        <v>492004</v>
      </c>
      <c r="CQ8078" s="380" t="s">
        <v>141669</v>
      </c>
    </row>
    <row r="8079" spans="94:95" ht="14.5" x14ac:dyDescent="0.3">
      <c r="CP8079" s="380">
        <v>492005</v>
      </c>
      <c r="CQ8079" s="380" t="s">
        <v>141669</v>
      </c>
    </row>
    <row r="8080" spans="94:95" ht="14.5" x14ac:dyDescent="0.3">
      <c r="CP8080" s="380">
        <v>492008</v>
      </c>
      <c r="CQ8080" s="380" t="s">
        <v>141669</v>
      </c>
    </row>
    <row r="8081" spans="94:95" ht="14.5" x14ac:dyDescent="0.3">
      <c r="CP8081" s="380">
        <v>492009</v>
      </c>
      <c r="CQ8081" s="380" t="s">
        <v>141669</v>
      </c>
    </row>
    <row r="8082" spans="94:95" ht="14.5" x14ac:dyDescent="0.3">
      <c r="CP8082" s="380">
        <v>492010</v>
      </c>
      <c r="CQ8082" s="380" t="s">
        <v>141669</v>
      </c>
    </row>
    <row r="8083" spans="94:95" ht="14.5" x14ac:dyDescent="0.3">
      <c r="CP8083" s="380">
        <v>492012</v>
      </c>
      <c r="CQ8083" s="380" t="s">
        <v>141669</v>
      </c>
    </row>
    <row r="8084" spans="94:95" ht="14.5" x14ac:dyDescent="0.3">
      <c r="CP8084" s="380">
        <v>492013</v>
      </c>
      <c r="CQ8084" s="380" t="s">
        <v>141669</v>
      </c>
    </row>
    <row r="8085" spans="94:95" ht="14.5" x14ac:dyDescent="0.3">
      <c r="CP8085" s="380">
        <v>492014</v>
      </c>
      <c r="CQ8085" s="380" t="s">
        <v>141669</v>
      </c>
    </row>
    <row r="8086" spans="94:95" ht="14.5" x14ac:dyDescent="0.3">
      <c r="CP8086" s="380">
        <v>492015</v>
      </c>
      <c r="CQ8086" s="380" t="s">
        <v>141669</v>
      </c>
    </row>
    <row r="8087" spans="94:95" ht="14.5" x14ac:dyDescent="0.3">
      <c r="CP8087" s="380">
        <v>492016</v>
      </c>
      <c r="CQ8087" s="380" t="s">
        <v>141669</v>
      </c>
    </row>
    <row r="8088" spans="94:95" ht="14.5" x14ac:dyDescent="0.3">
      <c r="CP8088" s="380">
        <v>492017</v>
      </c>
      <c r="CQ8088" s="380" t="s">
        <v>141669</v>
      </c>
    </row>
    <row r="8089" spans="94:95" ht="14.5" x14ac:dyDescent="0.3">
      <c r="CP8089" s="380">
        <v>492018</v>
      </c>
      <c r="CQ8089" s="380" t="s">
        <v>141669</v>
      </c>
    </row>
    <row r="8090" spans="94:95" ht="14.5" x14ac:dyDescent="0.3">
      <c r="CP8090" s="380">
        <v>492099</v>
      </c>
      <c r="CQ8090" s="380" t="s">
        <v>141669</v>
      </c>
    </row>
    <row r="8091" spans="94:95" ht="14.5" x14ac:dyDescent="0.3">
      <c r="CP8091" s="380">
        <v>492101</v>
      </c>
      <c r="CQ8091" s="380" t="s">
        <v>141669</v>
      </c>
    </row>
    <row r="8092" spans="94:95" ht="14.5" x14ac:dyDescent="0.3">
      <c r="CP8092" s="380">
        <v>492109</v>
      </c>
      <c r="CQ8092" s="380" t="s">
        <v>141669</v>
      </c>
    </row>
    <row r="8093" spans="94:95" ht="14.5" x14ac:dyDescent="0.3">
      <c r="CP8093" s="380">
        <v>492112</v>
      </c>
      <c r="CQ8093" s="380" t="s">
        <v>141669</v>
      </c>
    </row>
    <row r="8094" spans="94:95" ht="14.5" x14ac:dyDescent="0.3">
      <c r="CP8094" s="380">
        <v>493101</v>
      </c>
      <c r="CQ8094" s="380" t="s">
        <v>141669</v>
      </c>
    </row>
    <row r="8095" spans="94:95" ht="14.5" x14ac:dyDescent="0.3">
      <c r="CP8095" s="380">
        <v>493111</v>
      </c>
      <c r="CQ8095" s="380" t="s">
        <v>141669</v>
      </c>
    </row>
    <row r="8096" spans="94:95" ht="14.5" x14ac:dyDescent="0.3">
      <c r="CP8096" s="380">
        <v>493113</v>
      </c>
      <c r="CQ8096" s="380" t="s">
        <v>141669</v>
      </c>
    </row>
    <row r="8097" spans="94:95" ht="14.5" x14ac:dyDescent="0.3">
      <c r="CP8097" s="380">
        <v>493114</v>
      </c>
      <c r="CQ8097" s="380" t="s">
        <v>141669</v>
      </c>
    </row>
    <row r="8098" spans="94:95" ht="14.5" x14ac:dyDescent="0.3">
      <c r="CP8098" s="380">
        <v>493116</v>
      </c>
      <c r="CQ8098" s="380" t="s">
        <v>141669</v>
      </c>
    </row>
    <row r="8099" spans="94:95" ht="14.5" x14ac:dyDescent="0.3">
      <c r="CP8099" s="380">
        <v>493118</v>
      </c>
      <c r="CQ8099" s="380" t="s">
        <v>141669</v>
      </c>
    </row>
    <row r="8100" spans="94:95" ht="14.5" x14ac:dyDescent="0.3">
      <c r="CP8100" s="380">
        <v>493195</v>
      </c>
      <c r="CQ8100" s="380" t="s">
        <v>141669</v>
      </c>
    </row>
    <row r="8101" spans="94:95" ht="14.5" x14ac:dyDescent="0.3">
      <c r="CP8101" s="380">
        <v>493196</v>
      </c>
      <c r="CQ8101" s="380" t="s">
        <v>141669</v>
      </c>
    </row>
    <row r="8102" spans="94:95" ht="14.5" x14ac:dyDescent="0.3">
      <c r="CP8102" s="380">
        <v>493221</v>
      </c>
      <c r="CQ8102" s="380" t="s">
        <v>141669</v>
      </c>
    </row>
    <row r="8103" spans="94:95" ht="14.5" x14ac:dyDescent="0.3">
      <c r="CP8103" s="380">
        <v>493222</v>
      </c>
      <c r="CQ8103" s="380" t="s">
        <v>141669</v>
      </c>
    </row>
    <row r="8104" spans="94:95" ht="14.5" x14ac:dyDescent="0.3">
      <c r="CP8104" s="380">
        <v>493225</v>
      </c>
      <c r="CQ8104" s="380" t="s">
        <v>141669</v>
      </c>
    </row>
    <row r="8105" spans="94:95" ht="14.5" x14ac:dyDescent="0.3">
      <c r="CP8105" s="380">
        <v>493228</v>
      </c>
      <c r="CQ8105" s="380" t="s">
        <v>141669</v>
      </c>
    </row>
    <row r="8106" spans="94:95" ht="14.5" x14ac:dyDescent="0.3">
      <c r="CP8106" s="380">
        <v>493229</v>
      </c>
      <c r="CQ8106" s="380" t="s">
        <v>141669</v>
      </c>
    </row>
    <row r="8107" spans="94:95" ht="14.5" x14ac:dyDescent="0.3">
      <c r="CP8107" s="380">
        <v>493331</v>
      </c>
      <c r="CQ8107" s="380" t="s">
        <v>141669</v>
      </c>
    </row>
    <row r="8108" spans="94:95" ht="14.5" x14ac:dyDescent="0.3">
      <c r="CP8108" s="380">
        <v>493332</v>
      </c>
      <c r="CQ8108" s="380" t="s">
        <v>141669</v>
      </c>
    </row>
    <row r="8109" spans="94:95" ht="14.5" x14ac:dyDescent="0.3">
      <c r="CP8109" s="380">
        <v>493335</v>
      </c>
      <c r="CQ8109" s="380" t="s">
        <v>141669</v>
      </c>
    </row>
    <row r="8110" spans="94:95" ht="14.5" x14ac:dyDescent="0.3">
      <c r="CP8110" s="380">
        <v>493338</v>
      </c>
      <c r="CQ8110" s="380" t="s">
        <v>141669</v>
      </c>
    </row>
    <row r="8111" spans="94:95" ht="14.5" x14ac:dyDescent="0.3">
      <c r="CP8111" s="380">
        <v>493344</v>
      </c>
      <c r="CQ8111" s="380" t="s">
        <v>141669</v>
      </c>
    </row>
    <row r="8112" spans="94:95" ht="14.5" x14ac:dyDescent="0.3">
      <c r="CP8112" s="380">
        <v>493441</v>
      </c>
      <c r="CQ8112" s="380" t="s">
        <v>141669</v>
      </c>
    </row>
    <row r="8113" spans="94:95" ht="14.5" x14ac:dyDescent="0.3">
      <c r="CP8113" s="380">
        <v>493445</v>
      </c>
      <c r="CQ8113" s="380" t="s">
        <v>141669</v>
      </c>
    </row>
    <row r="8114" spans="94:95" ht="14.5" x14ac:dyDescent="0.3">
      <c r="CP8114" s="380">
        <v>493448</v>
      </c>
      <c r="CQ8114" s="380" t="s">
        <v>141669</v>
      </c>
    </row>
    <row r="8115" spans="94:95" ht="14.5" x14ac:dyDescent="0.3">
      <c r="CP8115" s="380">
        <v>493449</v>
      </c>
      <c r="CQ8115" s="380" t="s">
        <v>141669</v>
      </c>
    </row>
    <row r="8116" spans="94:95" ht="14.5" x14ac:dyDescent="0.3">
      <c r="CP8116" s="380">
        <v>493526</v>
      </c>
      <c r="CQ8116" s="380" t="s">
        <v>141669</v>
      </c>
    </row>
    <row r="8117" spans="94:95" ht="14.5" x14ac:dyDescent="0.3">
      <c r="CP8117" s="380">
        <v>493551</v>
      </c>
      <c r="CQ8117" s="380" t="s">
        <v>141669</v>
      </c>
    </row>
    <row r="8118" spans="94:95" ht="14.5" x14ac:dyDescent="0.3">
      <c r="CP8118" s="380">
        <v>493554</v>
      </c>
      <c r="CQ8118" s="380" t="s">
        <v>141669</v>
      </c>
    </row>
    <row r="8119" spans="94:95" ht="14.5" x14ac:dyDescent="0.3">
      <c r="CP8119" s="380">
        <v>493555</v>
      </c>
      <c r="CQ8119" s="380" t="s">
        <v>141669</v>
      </c>
    </row>
    <row r="8120" spans="94:95" ht="14.5" x14ac:dyDescent="0.3">
      <c r="CP8120" s="380">
        <v>493558</v>
      </c>
      <c r="CQ8120" s="380" t="s">
        <v>141669</v>
      </c>
    </row>
    <row r="8121" spans="94:95" ht="14.5" x14ac:dyDescent="0.3">
      <c r="CP8121" s="380">
        <v>493559</v>
      </c>
      <c r="CQ8121" s="380" t="s">
        <v>141669</v>
      </c>
    </row>
    <row r="8122" spans="94:95" ht="14.5" x14ac:dyDescent="0.3">
      <c r="CP8122" s="380">
        <v>493661</v>
      </c>
      <c r="CQ8122" s="380" t="s">
        <v>141669</v>
      </c>
    </row>
    <row r="8123" spans="94:95" ht="14.5" x14ac:dyDescent="0.3">
      <c r="CP8123" s="380">
        <v>493662</v>
      </c>
      <c r="CQ8123" s="380" t="s">
        <v>141669</v>
      </c>
    </row>
    <row r="8124" spans="94:95" ht="14.5" x14ac:dyDescent="0.3">
      <c r="CP8124" s="380">
        <v>493663</v>
      </c>
      <c r="CQ8124" s="380" t="s">
        <v>141669</v>
      </c>
    </row>
    <row r="8125" spans="94:95" ht="14.5" x14ac:dyDescent="0.3">
      <c r="CP8125" s="380">
        <v>493770</v>
      </c>
      <c r="CQ8125" s="380" t="s">
        <v>141669</v>
      </c>
    </row>
    <row r="8126" spans="94:95" ht="14.5" x14ac:dyDescent="0.3">
      <c r="CP8126" s="380">
        <v>493773</v>
      </c>
      <c r="CQ8126" s="380" t="s">
        <v>141669</v>
      </c>
    </row>
    <row r="8127" spans="94:95" ht="14.5" x14ac:dyDescent="0.3">
      <c r="CP8127" s="380">
        <v>493776</v>
      </c>
      <c r="CQ8127" s="380" t="s">
        <v>141669</v>
      </c>
    </row>
    <row r="8128" spans="94:95" ht="14.5" x14ac:dyDescent="0.3">
      <c r="CP8128" s="380">
        <v>493778</v>
      </c>
      <c r="CQ8128" s="380" t="s">
        <v>141669</v>
      </c>
    </row>
    <row r="8129" spans="94:95" ht="14.5" x14ac:dyDescent="0.3">
      <c r="CP8129" s="380">
        <v>493881</v>
      </c>
      <c r="CQ8129" s="380" t="s">
        <v>141669</v>
      </c>
    </row>
    <row r="8130" spans="94:95" ht="14.5" x14ac:dyDescent="0.3">
      <c r="CP8130" s="380">
        <v>493885</v>
      </c>
      <c r="CQ8130" s="380" t="s">
        <v>141669</v>
      </c>
    </row>
    <row r="8131" spans="94:95" ht="14.5" x14ac:dyDescent="0.3">
      <c r="CP8131" s="380">
        <v>493887</v>
      </c>
      <c r="CQ8131" s="380" t="s">
        <v>141669</v>
      </c>
    </row>
    <row r="8132" spans="94:95" ht="14.5" x14ac:dyDescent="0.3">
      <c r="CP8132" s="380">
        <v>493888</v>
      </c>
      <c r="CQ8132" s="380" t="s">
        <v>141669</v>
      </c>
    </row>
    <row r="8133" spans="94:95" ht="14.5" x14ac:dyDescent="0.3">
      <c r="CP8133" s="380">
        <v>493889</v>
      </c>
      <c r="CQ8133" s="380" t="s">
        <v>141669</v>
      </c>
    </row>
    <row r="8134" spans="94:95" ht="14.5" x14ac:dyDescent="0.3">
      <c r="CP8134" s="380">
        <v>493890</v>
      </c>
      <c r="CQ8134" s="380" t="s">
        <v>141669</v>
      </c>
    </row>
    <row r="8135" spans="94:95" ht="14.5" x14ac:dyDescent="0.3">
      <c r="CP8135" s="380">
        <v>493891</v>
      </c>
      <c r="CQ8135" s="380" t="s">
        <v>141669</v>
      </c>
    </row>
    <row r="8136" spans="94:95" ht="14.5" x14ac:dyDescent="0.3">
      <c r="CP8136" s="380">
        <v>493992</v>
      </c>
      <c r="CQ8136" s="380" t="s">
        <v>141669</v>
      </c>
    </row>
    <row r="8137" spans="94:95" ht="14.5" x14ac:dyDescent="0.3">
      <c r="CP8137" s="380">
        <v>493996</v>
      </c>
      <c r="CQ8137" s="380" t="s">
        <v>141669</v>
      </c>
    </row>
    <row r="8138" spans="94:95" ht="14.5" x14ac:dyDescent="0.3">
      <c r="CP8138" s="380">
        <v>494001</v>
      </c>
      <c r="CQ8138" s="380" t="s">
        <v>141669</v>
      </c>
    </row>
    <row r="8139" spans="94:95" ht="14.5" x14ac:dyDescent="0.3">
      <c r="CP8139" s="380">
        <v>494010</v>
      </c>
      <c r="CQ8139" s="380" t="s">
        <v>141669</v>
      </c>
    </row>
    <row r="8140" spans="94:95" ht="14.5" x14ac:dyDescent="0.3">
      <c r="CP8140" s="380">
        <v>494111</v>
      </c>
      <c r="CQ8140" s="380" t="s">
        <v>141669</v>
      </c>
    </row>
    <row r="8141" spans="94:95" ht="14.5" x14ac:dyDescent="0.3">
      <c r="CP8141" s="380">
        <v>494114</v>
      </c>
      <c r="CQ8141" s="380" t="s">
        <v>141669</v>
      </c>
    </row>
    <row r="8142" spans="94:95" ht="14.5" x14ac:dyDescent="0.3">
      <c r="CP8142" s="380">
        <v>494115</v>
      </c>
      <c r="CQ8142" s="380" t="s">
        <v>141669</v>
      </c>
    </row>
    <row r="8143" spans="94:95" ht="14.5" x14ac:dyDescent="0.3">
      <c r="CP8143" s="380">
        <v>494122</v>
      </c>
      <c r="CQ8143" s="380" t="s">
        <v>141669</v>
      </c>
    </row>
    <row r="8144" spans="94:95" ht="14.5" x14ac:dyDescent="0.3">
      <c r="CP8144" s="380">
        <v>494221</v>
      </c>
      <c r="CQ8144" s="380" t="s">
        <v>141669</v>
      </c>
    </row>
    <row r="8145" spans="94:95" ht="14.5" x14ac:dyDescent="0.3">
      <c r="CP8145" s="380">
        <v>494222</v>
      </c>
      <c r="CQ8145" s="380" t="s">
        <v>141669</v>
      </c>
    </row>
    <row r="8146" spans="94:95" ht="14.5" x14ac:dyDescent="0.3">
      <c r="CP8146" s="380">
        <v>494223</v>
      </c>
      <c r="CQ8146" s="380" t="s">
        <v>141669</v>
      </c>
    </row>
    <row r="8147" spans="94:95" ht="14.5" x14ac:dyDescent="0.3">
      <c r="CP8147" s="380">
        <v>494224</v>
      </c>
      <c r="CQ8147" s="380" t="s">
        <v>141669</v>
      </c>
    </row>
    <row r="8148" spans="94:95" ht="14.5" x14ac:dyDescent="0.3">
      <c r="CP8148" s="380">
        <v>494226</v>
      </c>
      <c r="CQ8148" s="380" t="s">
        <v>141669</v>
      </c>
    </row>
    <row r="8149" spans="94:95" ht="14.5" x14ac:dyDescent="0.3">
      <c r="CP8149" s="380">
        <v>494228</v>
      </c>
      <c r="CQ8149" s="380" t="s">
        <v>141669</v>
      </c>
    </row>
    <row r="8150" spans="94:95" ht="14.5" x14ac:dyDescent="0.3">
      <c r="CP8150" s="380">
        <v>494229</v>
      </c>
      <c r="CQ8150" s="380" t="s">
        <v>141669</v>
      </c>
    </row>
    <row r="8151" spans="94:95" ht="14.5" x14ac:dyDescent="0.3">
      <c r="CP8151" s="380">
        <v>494230</v>
      </c>
      <c r="CQ8151" s="380" t="s">
        <v>141669</v>
      </c>
    </row>
    <row r="8152" spans="94:95" ht="14.5" x14ac:dyDescent="0.3">
      <c r="CP8152" s="380">
        <v>494237</v>
      </c>
      <c r="CQ8152" s="380" t="s">
        <v>141669</v>
      </c>
    </row>
    <row r="8153" spans="94:95" ht="14.5" x14ac:dyDescent="0.3">
      <c r="CP8153" s="380">
        <v>494331</v>
      </c>
      <c r="CQ8153" s="380" t="s">
        <v>141669</v>
      </c>
    </row>
    <row r="8154" spans="94:95" ht="14.5" x14ac:dyDescent="0.3">
      <c r="CP8154" s="380">
        <v>494332</v>
      </c>
      <c r="CQ8154" s="380" t="s">
        <v>141669</v>
      </c>
    </row>
    <row r="8155" spans="94:95" ht="14.5" x14ac:dyDescent="0.3">
      <c r="CP8155" s="380">
        <v>494333</v>
      </c>
      <c r="CQ8155" s="380" t="s">
        <v>141669</v>
      </c>
    </row>
    <row r="8156" spans="94:95" ht="14.5" x14ac:dyDescent="0.3">
      <c r="CP8156" s="380">
        <v>494334</v>
      </c>
      <c r="CQ8156" s="380" t="s">
        <v>141669</v>
      </c>
    </row>
    <row r="8157" spans="94:95" ht="14.5" x14ac:dyDescent="0.3">
      <c r="CP8157" s="380">
        <v>494335</v>
      </c>
      <c r="CQ8157" s="380" t="s">
        <v>141669</v>
      </c>
    </row>
    <row r="8158" spans="94:95" ht="14.5" x14ac:dyDescent="0.3">
      <c r="CP8158" s="380">
        <v>494336</v>
      </c>
      <c r="CQ8158" s="380" t="s">
        <v>141669</v>
      </c>
    </row>
    <row r="8159" spans="94:95" ht="14.5" x14ac:dyDescent="0.3">
      <c r="CP8159" s="380">
        <v>494337</v>
      </c>
      <c r="CQ8159" s="380" t="s">
        <v>141669</v>
      </c>
    </row>
    <row r="8160" spans="94:95" ht="14.5" x14ac:dyDescent="0.3">
      <c r="CP8160" s="380">
        <v>494347</v>
      </c>
      <c r="CQ8160" s="380" t="s">
        <v>141669</v>
      </c>
    </row>
    <row r="8161" spans="94:95" ht="14.5" x14ac:dyDescent="0.3">
      <c r="CP8161" s="380">
        <v>494441</v>
      </c>
      <c r="CQ8161" s="380" t="s">
        <v>141669</v>
      </c>
    </row>
    <row r="8162" spans="94:95" ht="14.5" x14ac:dyDescent="0.3">
      <c r="CP8162" s="380">
        <v>494442</v>
      </c>
      <c r="CQ8162" s="380" t="s">
        <v>141669</v>
      </c>
    </row>
    <row r="8163" spans="94:95" ht="14.5" x14ac:dyDescent="0.3">
      <c r="CP8163" s="380">
        <v>494444</v>
      </c>
      <c r="CQ8163" s="380" t="s">
        <v>141669</v>
      </c>
    </row>
    <row r="8164" spans="94:95" ht="14.5" x14ac:dyDescent="0.3">
      <c r="CP8164" s="380">
        <v>494446</v>
      </c>
      <c r="CQ8164" s="380" t="s">
        <v>141669</v>
      </c>
    </row>
    <row r="8165" spans="94:95" ht="14.5" x14ac:dyDescent="0.3">
      <c r="CP8165" s="380">
        <v>494447</v>
      </c>
      <c r="CQ8165" s="380" t="s">
        <v>141669</v>
      </c>
    </row>
    <row r="8166" spans="94:95" ht="14.5" x14ac:dyDescent="0.3">
      <c r="CP8166" s="380">
        <v>494448</v>
      </c>
      <c r="CQ8166" s="380" t="s">
        <v>141669</v>
      </c>
    </row>
    <row r="8167" spans="94:95" ht="14.5" x14ac:dyDescent="0.3">
      <c r="CP8167" s="380">
        <v>494449</v>
      </c>
      <c r="CQ8167" s="380" t="s">
        <v>141669</v>
      </c>
    </row>
    <row r="8168" spans="94:95" ht="14.5" x14ac:dyDescent="0.3">
      <c r="CP8168" s="380">
        <v>494450</v>
      </c>
      <c r="CQ8168" s="380" t="s">
        <v>141669</v>
      </c>
    </row>
    <row r="8169" spans="94:95" ht="14.5" x14ac:dyDescent="0.3">
      <c r="CP8169" s="380">
        <v>494552</v>
      </c>
      <c r="CQ8169" s="380" t="s">
        <v>141669</v>
      </c>
    </row>
    <row r="8170" spans="94:95" ht="14.5" x14ac:dyDescent="0.3">
      <c r="CP8170" s="380">
        <v>494553</v>
      </c>
      <c r="CQ8170" s="380" t="s">
        <v>141669</v>
      </c>
    </row>
    <row r="8171" spans="94:95" ht="14.5" x14ac:dyDescent="0.3">
      <c r="CP8171" s="380">
        <v>494556</v>
      </c>
      <c r="CQ8171" s="380" t="s">
        <v>141669</v>
      </c>
    </row>
    <row r="8172" spans="94:95" ht="14.5" x14ac:dyDescent="0.3">
      <c r="CP8172" s="380">
        <v>494635</v>
      </c>
      <c r="CQ8172" s="380" t="s">
        <v>141669</v>
      </c>
    </row>
    <row r="8173" spans="94:95" ht="14.5" x14ac:dyDescent="0.3">
      <c r="CP8173" s="380">
        <v>494661</v>
      </c>
      <c r="CQ8173" s="380" t="s">
        <v>141669</v>
      </c>
    </row>
    <row r="8174" spans="94:95" ht="14.5" x14ac:dyDescent="0.3">
      <c r="CP8174" s="380">
        <v>494665</v>
      </c>
      <c r="CQ8174" s="380" t="s">
        <v>141669</v>
      </c>
    </row>
    <row r="8175" spans="94:95" ht="14.5" x14ac:dyDescent="0.3">
      <c r="CP8175" s="380">
        <v>494669</v>
      </c>
      <c r="CQ8175" s="380" t="s">
        <v>141669</v>
      </c>
    </row>
    <row r="8176" spans="94:95" ht="14.5" x14ac:dyDescent="0.3">
      <c r="CP8176" s="380">
        <v>494670</v>
      </c>
      <c r="CQ8176" s="380" t="s">
        <v>141669</v>
      </c>
    </row>
    <row r="8177" spans="94:95" ht="14.5" x14ac:dyDescent="0.3">
      <c r="CP8177" s="380">
        <v>494771</v>
      </c>
      <c r="CQ8177" s="380" t="s">
        <v>141669</v>
      </c>
    </row>
    <row r="8178" spans="94:95" ht="14.5" x14ac:dyDescent="0.3">
      <c r="CP8178" s="380">
        <v>494776</v>
      </c>
      <c r="CQ8178" s="380" t="s">
        <v>141669</v>
      </c>
    </row>
    <row r="8179" spans="94:95" ht="14.5" x14ac:dyDescent="0.3">
      <c r="CP8179" s="380">
        <v>494777</v>
      </c>
      <c r="CQ8179" s="380" t="s">
        <v>141669</v>
      </c>
    </row>
    <row r="8180" spans="94:95" ht="14.5" x14ac:dyDescent="0.3">
      <c r="CP8180" s="380">
        <v>495001</v>
      </c>
      <c r="CQ8180" s="380" t="s">
        <v>141669</v>
      </c>
    </row>
    <row r="8181" spans="94:95" ht="14.5" x14ac:dyDescent="0.3">
      <c r="CP8181" s="380">
        <v>495003</v>
      </c>
      <c r="CQ8181" s="380" t="s">
        <v>141669</v>
      </c>
    </row>
    <row r="8182" spans="94:95" ht="14.5" x14ac:dyDescent="0.3">
      <c r="CP8182" s="380">
        <v>495004</v>
      </c>
      <c r="CQ8182" s="380" t="s">
        <v>141669</v>
      </c>
    </row>
    <row r="8183" spans="94:95" ht="14.5" x14ac:dyDescent="0.3">
      <c r="CP8183" s="380">
        <v>495006</v>
      </c>
      <c r="CQ8183" s="380" t="s">
        <v>141669</v>
      </c>
    </row>
    <row r="8184" spans="94:95" ht="14.5" x14ac:dyDescent="0.3">
      <c r="CP8184" s="380">
        <v>495009</v>
      </c>
      <c r="CQ8184" s="380" t="s">
        <v>141669</v>
      </c>
    </row>
    <row r="8185" spans="94:95" ht="14.5" x14ac:dyDescent="0.3">
      <c r="CP8185" s="380">
        <v>495112</v>
      </c>
      <c r="CQ8185" s="380" t="s">
        <v>141669</v>
      </c>
    </row>
    <row r="8186" spans="94:95" ht="14.5" x14ac:dyDescent="0.3">
      <c r="CP8186" s="380">
        <v>495113</v>
      </c>
      <c r="CQ8186" s="380" t="s">
        <v>141669</v>
      </c>
    </row>
    <row r="8187" spans="94:95" ht="14.5" x14ac:dyDescent="0.3">
      <c r="CP8187" s="380">
        <v>495115</v>
      </c>
      <c r="CQ8187" s="380" t="s">
        <v>141669</v>
      </c>
    </row>
    <row r="8188" spans="94:95" ht="14.5" x14ac:dyDescent="0.3">
      <c r="CP8188" s="380">
        <v>495116</v>
      </c>
      <c r="CQ8188" s="380" t="s">
        <v>141669</v>
      </c>
    </row>
    <row r="8189" spans="94:95" ht="14.5" x14ac:dyDescent="0.3">
      <c r="CP8189" s="380">
        <v>495117</v>
      </c>
      <c r="CQ8189" s="380" t="s">
        <v>141669</v>
      </c>
    </row>
    <row r="8190" spans="94:95" ht="14.5" x14ac:dyDescent="0.3">
      <c r="CP8190" s="380">
        <v>495118</v>
      </c>
      <c r="CQ8190" s="380" t="s">
        <v>141669</v>
      </c>
    </row>
    <row r="8191" spans="94:95" ht="14.5" x14ac:dyDescent="0.3">
      <c r="CP8191" s="380">
        <v>495119</v>
      </c>
      <c r="CQ8191" s="380" t="s">
        <v>141669</v>
      </c>
    </row>
    <row r="8192" spans="94:95" ht="14.5" x14ac:dyDescent="0.3">
      <c r="CP8192" s="380">
        <v>495220</v>
      </c>
      <c r="CQ8192" s="380" t="s">
        <v>141669</v>
      </c>
    </row>
    <row r="8193" spans="94:95" ht="14.5" x14ac:dyDescent="0.3">
      <c r="CP8193" s="380">
        <v>495222</v>
      </c>
      <c r="CQ8193" s="380" t="s">
        <v>141669</v>
      </c>
    </row>
    <row r="8194" spans="94:95" ht="14.5" x14ac:dyDescent="0.3">
      <c r="CP8194" s="380">
        <v>495224</v>
      </c>
      <c r="CQ8194" s="380" t="s">
        <v>141669</v>
      </c>
    </row>
    <row r="8195" spans="94:95" ht="14.5" x14ac:dyDescent="0.3">
      <c r="CP8195" s="380">
        <v>495330</v>
      </c>
      <c r="CQ8195" s="380" t="s">
        <v>141669</v>
      </c>
    </row>
    <row r="8196" spans="94:95" ht="14.5" x14ac:dyDescent="0.3">
      <c r="CP8196" s="380">
        <v>495334</v>
      </c>
      <c r="CQ8196" s="380" t="s">
        <v>141669</v>
      </c>
    </row>
    <row r="8197" spans="94:95" ht="14.5" x14ac:dyDescent="0.3">
      <c r="CP8197" s="380">
        <v>495335</v>
      </c>
      <c r="CQ8197" s="380" t="s">
        <v>141669</v>
      </c>
    </row>
    <row r="8198" spans="94:95" ht="14.5" x14ac:dyDescent="0.3">
      <c r="CP8198" s="380">
        <v>495442</v>
      </c>
      <c r="CQ8198" s="380" t="s">
        <v>141669</v>
      </c>
    </row>
    <row r="8199" spans="94:95" ht="14.5" x14ac:dyDescent="0.3">
      <c r="CP8199" s="380">
        <v>495444</v>
      </c>
      <c r="CQ8199" s="380" t="s">
        <v>141669</v>
      </c>
    </row>
    <row r="8200" spans="94:95" ht="14.5" x14ac:dyDescent="0.3">
      <c r="CP8200" s="380">
        <v>495445</v>
      </c>
      <c r="CQ8200" s="380" t="s">
        <v>141669</v>
      </c>
    </row>
    <row r="8201" spans="94:95" ht="14.5" x14ac:dyDescent="0.3">
      <c r="CP8201" s="380">
        <v>495446</v>
      </c>
      <c r="CQ8201" s="380" t="s">
        <v>141669</v>
      </c>
    </row>
    <row r="8202" spans="94:95" ht="14.5" x14ac:dyDescent="0.3">
      <c r="CP8202" s="380">
        <v>495447</v>
      </c>
      <c r="CQ8202" s="380" t="s">
        <v>141669</v>
      </c>
    </row>
    <row r="8203" spans="94:95" ht="14.5" x14ac:dyDescent="0.3">
      <c r="CP8203" s="380">
        <v>495448</v>
      </c>
      <c r="CQ8203" s="380" t="s">
        <v>141669</v>
      </c>
    </row>
    <row r="8204" spans="94:95" ht="14.5" x14ac:dyDescent="0.3">
      <c r="CP8204" s="380">
        <v>495449</v>
      </c>
      <c r="CQ8204" s="380" t="s">
        <v>141669</v>
      </c>
    </row>
    <row r="8205" spans="94:95" ht="14.5" x14ac:dyDescent="0.3">
      <c r="CP8205" s="380">
        <v>495450</v>
      </c>
      <c r="CQ8205" s="380" t="s">
        <v>141669</v>
      </c>
    </row>
    <row r="8206" spans="94:95" ht="14.5" x14ac:dyDescent="0.3">
      <c r="CP8206" s="380">
        <v>495452</v>
      </c>
      <c r="CQ8206" s="380" t="s">
        <v>141669</v>
      </c>
    </row>
    <row r="8207" spans="94:95" ht="14.5" x14ac:dyDescent="0.3">
      <c r="CP8207" s="380">
        <v>495454</v>
      </c>
      <c r="CQ8207" s="380" t="s">
        <v>141669</v>
      </c>
    </row>
    <row r="8208" spans="94:95" ht="14.5" x14ac:dyDescent="0.3">
      <c r="CP8208" s="380">
        <v>495455</v>
      </c>
      <c r="CQ8208" s="380" t="s">
        <v>141669</v>
      </c>
    </row>
    <row r="8209" spans="94:95" ht="14.5" x14ac:dyDescent="0.3">
      <c r="CP8209" s="380">
        <v>495550</v>
      </c>
      <c r="CQ8209" s="380" t="s">
        <v>141669</v>
      </c>
    </row>
    <row r="8210" spans="94:95" ht="14.5" x14ac:dyDescent="0.3">
      <c r="CP8210" s="380">
        <v>495551</v>
      </c>
      <c r="CQ8210" s="380" t="s">
        <v>141669</v>
      </c>
    </row>
    <row r="8211" spans="94:95" ht="14.5" x14ac:dyDescent="0.3">
      <c r="CP8211" s="380">
        <v>495552</v>
      </c>
      <c r="CQ8211" s="380" t="s">
        <v>141669</v>
      </c>
    </row>
    <row r="8212" spans="94:95" ht="14.5" x14ac:dyDescent="0.3">
      <c r="CP8212" s="380">
        <v>495553</v>
      </c>
      <c r="CQ8212" s="380" t="s">
        <v>141669</v>
      </c>
    </row>
    <row r="8213" spans="94:95" ht="14.5" x14ac:dyDescent="0.3">
      <c r="CP8213" s="380">
        <v>495554</v>
      </c>
      <c r="CQ8213" s="380" t="s">
        <v>141669</v>
      </c>
    </row>
    <row r="8214" spans="94:95" ht="14.5" x14ac:dyDescent="0.3">
      <c r="CP8214" s="380">
        <v>495555</v>
      </c>
      <c r="CQ8214" s="380" t="s">
        <v>141669</v>
      </c>
    </row>
    <row r="8215" spans="94:95" ht="14.5" x14ac:dyDescent="0.3">
      <c r="CP8215" s="380">
        <v>495556</v>
      </c>
      <c r="CQ8215" s="380" t="s">
        <v>141669</v>
      </c>
    </row>
    <row r="8216" spans="94:95" ht="14.5" x14ac:dyDescent="0.3">
      <c r="CP8216" s="380">
        <v>495557</v>
      </c>
      <c r="CQ8216" s="380" t="s">
        <v>141669</v>
      </c>
    </row>
    <row r="8217" spans="94:95" ht="14.5" x14ac:dyDescent="0.3">
      <c r="CP8217" s="380">
        <v>495559</v>
      </c>
      <c r="CQ8217" s="380" t="s">
        <v>141669</v>
      </c>
    </row>
    <row r="8218" spans="94:95" ht="14.5" x14ac:dyDescent="0.3">
      <c r="CP8218" s="380">
        <v>495660</v>
      </c>
      <c r="CQ8218" s="380" t="s">
        <v>141669</v>
      </c>
    </row>
    <row r="8219" spans="94:95" ht="14.5" x14ac:dyDescent="0.3">
      <c r="CP8219" s="380">
        <v>495661</v>
      </c>
      <c r="CQ8219" s="380" t="s">
        <v>141669</v>
      </c>
    </row>
    <row r="8220" spans="94:95" ht="14.5" x14ac:dyDescent="0.3">
      <c r="CP8220" s="380">
        <v>495663</v>
      </c>
      <c r="CQ8220" s="380" t="s">
        <v>141669</v>
      </c>
    </row>
    <row r="8221" spans="94:95" ht="14.5" x14ac:dyDescent="0.3">
      <c r="CP8221" s="380">
        <v>495668</v>
      </c>
      <c r="CQ8221" s="380" t="s">
        <v>141669</v>
      </c>
    </row>
    <row r="8222" spans="94:95" ht="14.5" x14ac:dyDescent="0.3">
      <c r="CP8222" s="380">
        <v>495669</v>
      </c>
      <c r="CQ8222" s="380" t="s">
        <v>141669</v>
      </c>
    </row>
    <row r="8223" spans="94:95" ht="14.5" x14ac:dyDescent="0.3">
      <c r="CP8223" s="380">
        <v>495671</v>
      </c>
      <c r="CQ8223" s="380" t="s">
        <v>141669</v>
      </c>
    </row>
    <row r="8224" spans="94:95" ht="14.5" x14ac:dyDescent="0.3">
      <c r="CP8224" s="380">
        <v>495674</v>
      </c>
      <c r="CQ8224" s="380" t="s">
        <v>141669</v>
      </c>
    </row>
    <row r="8225" spans="94:95" ht="14.5" x14ac:dyDescent="0.3">
      <c r="CP8225" s="380">
        <v>495677</v>
      </c>
      <c r="CQ8225" s="380" t="s">
        <v>141669</v>
      </c>
    </row>
    <row r="8226" spans="94:95" ht="14.5" x14ac:dyDescent="0.3">
      <c r="CP8226" s="380">
        <v>495682</v>
      </c>
      <c r="CQ8226" s="380" t="s">
        <v>141669</v>
      </c>
    </row>
    <row r="8227" spans="94:95" ht="14.5" x14ac:dyDescent="0.3">
      <c r="CP8227" s="380">
        <v>495683</v>
      </c>
      <c r="CQ8227" s="380" t="s">
        <v>141669</v>
      </c>
    </row>
    <row r="8228" spans="94:95" ht="14.5" x14ac:dyDescent="0.3">
      <c r="CP8228" s="380">
        <v>495684</v>
      </c>
      <c r="CQ8228" s="380" t="s">
        <v>141669</v>
      </c>
    </row>
    <row r="8229" spans="94:95" ht="14.5" x14ac:dyDescent="0.3">
      <c r="CP8229" s="380">
        <v>495686</v>
      </c>
      <c r="CQ8229" s="380" t="s">
        <v>141669</v>
      </c>
    </row>
    <row r="8230" spans="94:95" ht="14.5" x14ac:dyDescent="0.3">
      <c r="CP8230" s="380">
        <v>495687</v>
      </c>
      <c r="CQ8230" s="380" t="s">
        <v>141669</v>
      </c>
    </row>
    <row r="8231" spans="94:95" ht="14.5" x14ac:dyDescent="0.3">
      <c r="CP8231" s="380">
        <v>495688</v>
      </c>
      <c r="CQ8231" s="380" t="s">
        <v>141669</v>
      </c>
    </row>
    <row r="8232" spans="94:95" ht="14.5" x14ac:dyDescent="0.3">
      <c r="CP8232" s="380">
        <v>495689</v>
      </c>
      <c r="CQ8232" s="380" t="s">
        <v>141669</v>
      </c>
    </row>
    <row r="8233" spans="94:95" ht="14.5" x14ac:dyDescent="0.3">
      <c r="CP8233" s="380">
        <v>495690</v>
      </c>
      <c r="CQ8233" s="380" t="s">
        <v>141669</v>
      </c>
    </row>
    <row r="8234" spans="94:95" ht="14.5" x14ac:dyDescent="0.3">
      <c r="CP8234" s="380">
        <v>495691</v>
      </c>
      <c r="CQ8234" s="380" t="s">
        <v>141669</v>
      </c>
    </row>
    <row r="8235" spans="94:95" ht="14.5" x14ac:dyDescent="0.3">
      <c r="CP8235" s="380">
        <v>495692</v>
      </c>
      <c r="CQ8235" s="380" t="s">
        <v>141669</v>
      </c>
    </row>
    <row r="8236" spans="94:95" ht="14.5" x14ac:dyDescent="0.3">
      <c r="CP8236" s="380">
        <v>495695</v>
      </c>
      <c r="CQ8236" s="380" t="s">
        <v>141669</v>
      </c>
    </row>
    <row r="8237" spans="94:95" ht="14.5" x14ac:dyDescent="0.3">
      <c r="CP8237" s="380">
        <v>496001</v>
      </c>
      <c r="CQ8237" s="380" t="s">
        <v>141669</v>
      </c>
    </row>
    <row r="8238" spans="94:95" ht="14.5" x14ac:dyDescent="0.3">
      <c r="CP8238" s="380">
        <v>496005</v>
      </c>
      <c r="CQ8238" s="380" t="s">
        <v>141669</v>
      </c>
    </row>
    <row r="8239" spans="94:95" ht="14.5" x14ac:dyDescent="0.3">
      <c r="CP8239" s="380">
        <v>496100</v>
      </c>
      <c r="CQ8239" s="380" t="s">
        <v>141669</v>
      </c>
    </row>
    <row r="8240" spans="94:95" ht="14.5" x14ac:dyDescent="0.3">
      <c r="CP8240" s="380">
        <v>496107</v>
      </c>
      <c r="CQ8240" s="380" t="s">
        <v>141669</v>
      </c>
    </row>
    <row r="8241" spans="94:95" ht="14.5" x14ac:dyDescent="0.3">
      <c r="CP8241" s="380">
        <v>496108</v>
      </c>
      <c r="CQ8241" s="380" t="s">
        <v>141669</v>
      </c>
    </row>
    <row r="8242" spans="94:95" ht="14.5" x14ac:dyDescent="0.3">
      <c r="CP8242" s="380">
        <v>496109</v>
      </c>
      <c r="CQ8242" s="380" t="s">
        <v>141669</v>
      </c>
    </row>
    <row r="8243" spans="94:95" ht="14.5" x14ac:dyDescent="0.3">
      <c r="CP8243" s="380">
        <v>496111</v>
      </c>
      <c r="CQ8243" s="380" t="s">
        <v>141669</v>
      </c>
    </row>
    <row r="8244" spans="94:95" ht="14.5" x14ac:dyDescent="0.3">
      <c r="CP8244" s="380">
        <v>496113</v>
      </c>
      <c r="CQ8244" s="380" t="s">
        <v>141669</v>
      </c>
    </row>
    <row r="8245" spans="94:95" ht="14.5" x14ac:dyDescent="0.3">
      <c r="CP8245" s="380">
        <v>496115</v>
      </c>
      <c r="CQ8245" s="380" t="s">
        <v>141669</v>
      </c>
    </row>
    <row r="8246" spans="94:95" ht="14.5" x14ac:dyDescent="0.3">
      <c r="CP8246" s="380">
        <v>496116</v>
      </c>
      <c r="CQ8246" s="380" t="s">
        <v>141669</v>
      </c>
    </row>
    <row r="8247" spans="94:95" ht="14.5" x14ac:dyDescent="0.3">
      <c r="CP8247" s="380">
        <v>496118</v>
      </c>
      <c r="CQ8247" s="380" t="s">
        <v>141669</v>
      </c>
    </row>
    <row r="8248" spans="94:95" ht="14.5" x14ac:dyDescent="0.3">
      <c r="CP8248" s="380">
        <v>496220</v>
      </c>
      <c r="CQ8248" s="380" t="s">
        <v>141669</v>
      </c>
    </row>
    <row r="8249" spans="94:95" ht="14.5" x14ac:dyDescent="0.3">
      <c r="CP8249" s="380">
        <v>496223</v>
      </c>
      <c r="CQ8249" s="380" t="s">
        <v>141669</v>
      </c>
    </row>
    <row r="8250" spans="94:95" ht="14.5" x14ac:dyDescent="0.3">
      <c r="CP8250" s="380">
        <v>496224</v>
      </c>
      <c r="CQ8250" s="380" t="s">
        <v>141669</v>
      </c>
    </row>
    <row r="8251" spans="94:95" ht="14.5" x14ac:dyDescent="0.3">
      <c r="CP8251" s="380">
        <v>496225</v>
      </c>
      <c r="CQ8251" s="380" t="s">
        <v>141669</v>
      </c>
    </row>
    <row r="8252" spans="94:95" ht="14.5" x14ac:dyDescent="0.3">
      <c r="CP8252" s="380">
        <v>496227</v>
      </c>
      <c r="CQ8252" s="380" t="s">
        <v>141669</v>
      </c>
    </row>
    <row r="8253" spans="94:95" ht="14.5" x14ac:dyDescent="0.3">
      <c r="CP8253" s="380">
        <v>496242</v>
      </c>
      <c r="CQ8253" s="380" t="s">
        <v>141669</v>
      </c>
    </row>
    <row r="8254" spans="94:95" ht="14.5" x14ac:dyDescent="0.3">
      <c r="CP8254" s="380">
        <v>496245</v>
      </c>
      <c r="CQ8254" s="380" t="s">
        <v>141669</v>
      </c>
    </row>
    <row r="8255" spans="94:95" ht="14.5" x14ac:dyDescent="0.3">
      <c r="CP8255" s="380">
        <v>496330</v>
      </c>
      <c r="CQ8255" s="380" t="s">
        <v>141669</v>
      </c>
    </row>
    <row r="8256" spans="94:95" ht="14.5" x14ac:dyDescent="0.3">
      <c r="CP8256" s="380">
        <v>496331</v>
      </c>
      <c r="CQ8256" s="380" t="s">
        <v>141669</v>
      </c>
    </row>
    <row r="8257" spans="94:95" ht="14.5" x14ac:dyDescent="0.3">
      <c r="CP8257" s="380">
        <v>496334</v>
      </c>
      <c r="CQ8257" s="380" t="s">
        <v>141669</v>
      </c>
    </row>
    <row r="8258" spans="94:95" ht="14.5" x14ac:dyDescent="0.3">
      <c r="CP8258" s="380">
        <v>496336</v>
      </c>
      <c r="CQ8258" s="380" t="s">
        <v>141669</v>
      </c>
    </row>
    <row r="8259" spans="94:95" ht="14.5" x14ac:dyDescent="0.3">
      <c r="CP8259" s="380">
        <v>496338</v>
      </c>
      <c r="CQ8259" s="380" t="s">
        <v>141669</v>
      </c>
    </row>
    <row r="8260" spans="94:95" ht="14.5" x14ac:dyDescent="0.3">
      <c r="CP8260" s="380">
        <v>496440</v>
      </c>
      <c r="CQ8260" s="380" t="s">
        <v>141669</v>
      </c>
    </row>
    <row r="8261" spans="94:95" ht="14.5" x14ac:dyDescent="0.3">
      <c r="CP8261" s="380">
        <v>496445</v>
      </c>
      <c r="CQ8261" s="380" t="s">
        <v>141669</v>
      </c>
    </row>
    <row r="8262" spans="94:95" ht="14.5" x14ac:dyDescent="0.3">
      <c r="CP8262" s="380">
        <v>496450</v>
      </c>
      <c r="CQ8262" s="380" t="s">
        <v>141669</v>
      </c>
    </row>
    <row r="8263" spans="94:95" ht="14.5" x14ac:dyDescent="0.3">
      <c r="CP8263" s="380">
        <v>496551</v>
      </c>
      <c r="CQ8263" s="380" t="s">
        <v>141669</v>
      </c>
    </row>
    <row r="8264" spans="94:95" ht="14.5" x14ac:dyDescent="0.3">
      <c r="CP8264" s="380">
        <v>496554</v>
      </c>
      <c r="CQ8264" s="380" t="s">
        <v>141669</v>
      </c>
    </row>
    <row r="8265" spans="94:95" ht="14.5" x14ac:dyDescent="0.3">
      <c r="CP8265" s="380">
        <v>496661</v>
      </c>
      <c r="CQ8265" s="380" t="s">
        <v>141669</v>
      </c>
    </row>
    <row r="8266" spans="94:95" ht="14.5" x14ac:dyDescent="0.3">
      <c r="CP8266" s="380">
        <v>496665</v>
      </c>
      <c r="CQ8266" s="380" t="s">
        <v>141669</v>
      </c>
    </row>
    <row r="8267" spans="94:95" ht="14.5" x14ac:dyDescent="0.3">
      <c r="CP8267" s="380">
        <v>497001</v>
      </c>
      <c r="CQ8267" s="380" t="s">
        <v>141669</v>
      </c>
    </row>
    <row r="8268" spans="94:95" ht="14.5" x14ac:dyDescent="0.3">
      <c r="CP8268" s="380">
        <v>497101</v>
      </c>
      <c r="CQ8268" s="380" t="s">
        <v>141669</v>
      </c>
    </row>
    <row r="8269" spans="94:95" ht="14.5" x14ac:dyDescent="0.3">
      <c r="CP8269" s="380">
        <v>497111</v>
      </c>
      <c r="CQ8269" s="380" t="s">
        <v>141669</v>
      </c>
    </row>
    <row r="8270" spans="94:95" ht="14.5" x14ac:dyDescent="0.3">
      <c r="CP8270" s="380">
        <v>497114</v>
      </c>
      <c r="CQ8270" s="380" t="s">
        <v>141669</v>
      </c>
    </row>
    <row r="8271" spans="94:95" ht="14.5" x14ac:dyDescent="0.3">
      <c r="CP8271" s="380">
        <v>497116</v>
      </c>
      <c r="CQ8271" s="380" t="s">
        <v>141669</v>
      </c>
    </row>
    <row r="8272" spans="94:95" ht="14.5" x14ac:dyDescent="0.3">
      <c r="CP8272" s="380">
        <v>497117</v>
      </c>
      <c r="CQ8272" s="380" t="s">
        <v>141669</v>
      </c>
    </row>
    <row r="8273" spans="94:95" ht="14.5" x14ac:dyDescent="0.3">
      <c r="CP8273" s="380">
        <v>497118</v>
      </c>
      <c r="CQ8273" s="380" t="s">
        <v>141669</v>
      </c>
    </row>
    <row r="8274" spans="94:95" ht="14.5" x14ac:dyDescent="0.3">
      <c r="CP8274" s="380">
        <v>497119</v>
      </c>
      <c r="CQ8274" s="380" t="s">
        <v>141669</v>
      </c>
    </row>
    <row r="8275" spans="94:95" ht="14.5" x14ac:dyDescent="0.3">
      <c r="CP8275" s="380">
        <v>497220</v>
      </c>
      <c r="CQ8275" s="380" t="s">
        <v>141669</v>
      </c>
    </row>
    <row r="8276" spans="94:95" ht="14.5" x14ac:dyDescent="0.3">
      <c r="CP8276" s="380">
        <v>497223</v>
      </c>
      <c r="CQ8276" s="380" t="s">
        <v>141669</v>
      </c>
    </row>
    <row r="8277" spans="94:95" ht="14.5" x14ac:dyDescent="0.3">
      <c r="CP8277" s="380">
        <v>497224</v>
      </c>
      <c r="CQ8277" s="380" t="s">
        <v>141669</v>
      </c>
    </row>
    <row r="8278" spans="94:95" ht="14.5" x14ac:dyDescent="0.3">
      <c r="CP8278" s="380">
        <v>497225</v>
      </c>
      <c r="CQ8278" s="380" t="s">
        <v>141669</v>
      </c>
    </row>
    <row r="8279" spans="94:95" ht="14.5" x14ac:dyDescent="0.3">
      <c r="CP8279" s="380">
        <v>497226</v>
      </c>
      <c r="CQ8279" s="380" t="s">
        <v>141669</v>
      </c>
    </row>
    <row r="8280" spans="94:95" ht="14.5" x14ac:dyDescent="0.3">
      <c r="CP8280" s="380">
        <v>497229</v>
      </c>
      <c r="CQ8280" s="380" t="s">
        <v>141669</v>
      </c>
    </row>
    <row r="8281" spans="94:95" ht="14.5" x14ac:dyDescent="0.3">
      <c r="CP8281" s="380">
        <v>497231</v>
      </c>
      <c r="CQ8281" s="380" t="s">
        <v>141669</v>
      </c>
    </row>
    <row r="8282" spans="94:95" ht="14.5" x14ac:dyDescent="0.3">
      <c r="CP8282" s="380">
        <v>497235</v>
      </c>
      <c r="CQ8282" s="380" t="s">
        <v>141669</v>
      </c>
    </row>
    <row r="8283" spans="94:95" ht="14.5" x14ac:dyDescent="0.3">
      <c r="CP8283" s="380">
        <v>497331</v>
      </c>
      <c r="CQ8283" s="380" t="s">
        <v>141669</v>
      </c>
    </row>
    <row r="8284" spans="94:95" ht="14.5" x14ac:dyDescent="0.3">
      <c r="CP8284" s="380">
        <v>497333</v>
      </c>
      <c r="CQ8284" s="380" t="s">
        <v>141669</v>
      </c>
    </row>
    <row r="8285" spans="94:95" ht="14.5" x14ac:dyDescent="0.3">
      <c r="CP8285" s="380">
        <v>497335</v>
      </c>
      <c r="CQ8285" s="380" t="s">
        <v>141669</v>
      </c>
    </row>
    <row r="8286" spans="94:95" ht="14.5" x14ac:dyDescent="0.3">
      <c r="CP8286" s="380">
        <v>497339</v>
      </c>
      <c r="CQ8286" s="380" t="s">
        <v>141669</v>
      </c>
    </row>
    <row r="8287" spans="94:95" ht="14.5" x14ac:dyDescent="0.3">
      <c r="CP8287" s="380">
        <v>497442</v>
      </c>
      <c r="CQ8287" s="380" t="s">
        <v>141669</v>
      </c>
    </row>
    <row r="8288" spans="94:95" ht="14.5" x14ac:dyDescent="0.3">
      <c r="CP8288" s="380">
        <v>497446</v>
      </c>
      <c r="CQ8288" s="380" t="s">
        <v>141669</v>
      </c>
    </row>
    <row r="8289" spans="94:95" ht="14.5" x14ac:dyDescent="0.3">
      <c r="CP8289" s="380">
        <v>497447</v>
      </c>
      <c r="CQ8289" s="380" t="s">
        <v>141669</v>
      </c>
    </row>
    <row r="8290" spans="94:95" ht="14.5" x14ac:dyDescent="0.3">
      <c r="CP8290" s="380">
        <v>497448</v>
      </c>
      <c r="CQ8290" s="380" t="s">
        <v>141669</v>
      </c>
    </row>
    <row r="8291" spans="94:95" ht="14.5" x14ac:dyDescent="0.3">
      <c r="CP8291" s="380">
        <v>497449</v>
      </c>
      <c r="CQ8291" s="380" t="s">
        <v>141669</v>
      </c>
    </row>
    <row r="8292" spans="94:95" ht="14.5" x14ac:dyDescent="0.3">
      <c r="CP8292" s="380">
        <v>497450</v>
      </c>
      <c r="CQ8292" s="380" t="s">
        <v>141669</v>
      </c>
    </row>
    <row r="8293" spans="94:95" ht="14.5" x14ac:dyDescent="0.3">
      <c r="CP8293" s="380">
        <v>497451</v>
      </c>
      <c r="CQ8293" s="380" t="s">
        <v>141669</v>
      </c>
    </row>
    <row r="8294" spans="94:95" ht="14.5" x14ac:dyDescent="0.3">
      <c r="CP8294" s="380">
        <v>497553</v>
      </c>
      <c r="CQ8294" s="380" t="s">
        <v>141669</v>
      </c>
    </row>
    <row r="8295" spans="94:95" ht="14.5" x14ac:dyDescent="0.3">
      <c r="CP8295" s="380">
        <v>497555</v>
      </c>
      <c r="CQ8295" s="380" t="s">
        <v>141669</v>
      </c>
    </row>
    <row r="8296" spans="94:95" ht="14.5" x14ac:dyDescent="0.3">
      <c r="CP8296" s="380">
        <v>497557</v>
      </c>
      <c r="CQ8296" s="380" t="s">
        <v>141669</v>
      </c>
    </row>
    <row r="8297" spans="94:95" ht="14.5" x14ac:dyDescent="0.3">
      <c r="CP8297" s="380">
        <v>497559</v>
      </c>
      <c r="CQ8297" s="380" t="s">
        <v>141669</v>
      </c>
    </row>
    <row r="8298" spans="94:95" ht="14.5" x14ac:dyDescent="0.3">
      <c r="CP8298" s="380">
        <v>497773</v>
      </c>
      <c r="CQ8298" s="380" t="s">
        <v>141669</v>
      </c>
    </row>
    <row r="8299" spans="94:95" ht="14.5" x14ac:dyDescent="0.3">
      <c r="CP8299" s="380">
        <v>497778</v>
      </c>
      <c r="CQ8299" s="380" t="s">
        <v>141669</v>
      </c>
    </row>
    <row r="8300" spans="94:95" ht="14.5" x14ac:dyDescent="0.3">
      <c r="CP8300" s="380">
        <v>500001</v>
      </c>
      <c r="CQ8300" s="380" t="s">
        <v>141650</v>
      </c>
    </row>
    <row r="8301" spans="94:95" ht="14.5" x14ac:dyDescent="0.3">
      <c r="CP8301" s="380">
        <v>500002</v>
      </c>
      <c r="CQ8301" s="380" t="s">
        <v>141650</v>
      </c>
    </row>
    <row r="8302" spans="94:95" ht="14.5" x14ac:dyDescent="0.3">
      <c r="CP8302" s="380">
        <v>500003</v>
      </c>
      <c r="CQ8302" s="380" t="s">
        <v>141650</v>
      </c>
    </row>
    <row r="8303" spans="94:95" ht="14.5" x14ac:dyDescent="0.3">
      <c r="CP8303" s="380">
        <v>500004</v>
      </c>
      <c r="CQ8303" s="380" t="s">
        <v>141650</v>
      </c>
    </row>
    <row r="8304" spans="94:95" ht="14.5" x14ac:dyDescent="0.3">
      <c r="CP8304" s="380">
        <v>500005</v>
      </c>
      <c r="CQ8304" s="380" t="s">
        <v>141650</v>
      </c>
    </row>
    <row r="8305" spans="94:95" ht="14.5" x14ac:dyDescent="0.3">
      <c r="CP8305" s="380">
        <v>500006</v>
      </c>
      <c r="CQ8305" s="380" t="s">
        <v>141650</v>
      </c>
    </row>
    <row r="8306" spans="94:95" ht="14.5" x14ac:dyDescent="0.3">
      <c r="CP8306" s="380">
        <v>500007</v>
      </c>
      <c r="CQ8306" s="380" t="s">
        <v>141650</v>
      </c>
    </row>
    <row r="8307" spans="94:95" ht="14.5" x14ac:dyDescent="0.3">
      <c r="CP8307" s="380">
        <v>500008</v>
      </c>
      <c r="CQ8307" s="380" t="s">
        <v>141650</v>
      </c>
    </row>
    <row r="8308" spans="94:95" ht="14.5" x14ac:dyDescent="0.3">
      <c r="CP8308" s="380">
        <v>500009</v>
      </c>
      <c r="CQ8308" s="380" t="s">
        <v>141650</v>
      </c>
    </row>
    <row r="8309" spans="94:95" ht="14.5" x14ac:dyDescent="0.3">
      <c r="CP8309" s="380">
        <v>500010</v>
      </c>
      <c r="CQ8309" s="380" t="s">
        <v>141650</v>
      </c>
    </row>
    <row r="8310" spans="94:95" ht="14.5" x14ac:dyDescent="0.3">
      <c r="CP8310" s="380">
        <v>500011</v>
      </c>
      <c r="CQ8310" s="380" t="s">
        <v>141650</v>
      </c>
    </row>
    <row r="8311" spans="94:95" ht="14.5" x14ac:dyDescent="0.3">
      <c r="CP8311" s="380">
        <v>500012</v>
      </c>
      <c r="CQ8311" s="380" t="s">
        <v>141650</v>
      </c>
    </row>
    <row r="8312" spans="94:95" ht="14.5" x14ac:dyDescent="0.3">
      <c r="CP8312" s="380">
        <v>500013</v>
      </c>
      <c r="CQ8312" s="380" t="s">
        <v>141650</v>
      </c>
    </row>
    <row r="8313" spans="94:95" ht="14.5" x14ac:dyDescent="0.3">
      <c r="CP8313" s="380">
        <v>500014</v>
      </c>
      <c r="CQ8313" s="380" t="s">
        <v>141650</v>
      </c>
    </row>
    <row r="8314" spans="94:95" ht="14.5" x14ac:dyDescent="0.3">
      <c r="CP8314" s="380">
        <v>500015</v>
      </c>
      <c r="CQ8314" s="380" t="s">
        <v>141650</v>
      </c>
    </row>
    <row r="8315" spans="94:95" ht="14.5" x14ac:dyDescent="0.3">
      <c r="CP8315" s="380">
        <v>500016</v>
      </c>
      <c r="CQ8315" s="380" t="s">
        <v>141650</v>
      </c>
    </row>
    <row r="8316" spans="94:95" ht="14.5" x14ac:dyDescent="0.3">
      <c r="CP8316" s="380">
        <v>500017</v>
      </c>
      <c r="CQ8316" s="380" t="s">
        <v>141650</v>
      </c>
    </row>
    <row r="8317" spans="94:95" ht="14.5" x14ac:dyDescent="0.3">
      <c r="CP8317" s="380">
        <v>500018</v>
      </c>
      <c r="CQ8317" s="380" t="s">
        <v>141650</v>
      </c>
    </row>
    <row r="8318" spans="94:95" ht="14.5" x14ac:dyDescent="0.3">
      <c r="CP8318" s="380">
        <v>500019</v>
      </c>
      <c r="CQ8318" s="380" t="s">
        <v>141650</v>
      </c>
    </row>
    <row r="8319" spans="94:95" ht="14.5" x14ac:dyDescent="0.3">
      <c r="CP8319" s="380">
        <v>500020</v>
      </c>
      <c r="CQ8319" s="380" t="s">
        <v>141650</v>
      </c>
    </row>
    <row r="8320" spans="94:95" ht="14.5" x14ac:dyDescent="0.3">
      <c r="CP8320" s="380">
        <v>500022</v>
      </c>
      <c r="CQ8320" s="380" t="s">
        <v>141650</v>
      </c>
    </row>
    <row r="8321" spans="94:95" ht="14.5" x14ac:dyDescent="0.3">
      <c r="CP8321" s="380">
        <v>500023</v>
      </c>
      <c r="CQ8321" s="380" t="s">
        <v>141650</v>
      </c>
    </row>
    <row r="8322" spans="94:95" ht="14.5" x14ac:dyDescent="0.3">
      <c r="CP8322" s="380">
        <v>500024</v>
      </c>
      <c r="CQ8322" s="380" t="s">
        <v>141650</v>
      </c>
    </row>
    <row r="8323" spans="94:95" ht="14.5" x14ac:dyDescent="0.3">
      <c r="CP8323" s="380">
        <v>500025</v>
      </c>
      <c r="CQ8323" s="380" t="s">
        <v>141650</v>
      </c>
    </row>
    <row r="8324" spans="94:95" ht="14.5" x14ac:dyDescent="0.3">
      <c r="CP8324" s="380">
        <v>500026</v>
      </c>
      <c r="CQ8324" s="380" t="s">
        <v>141650</v>
      </c>
    </row>
    <row r="8325" spans="94:95" ht="14.5" x14ac:dyDescent="0.3">
      <c r="CP8325" s="380">
        <v>500027</v>
      </c>
      <c r="CQ8325" s="380" t="s">
        <v>141650</v>
      </c>
    </row>
    <row r="8326" spans="94:95" ht="14.5" x14ac:dyDescent="0.3">
      <c r="CP8326" s="380">
        <v>500028</v>
      </c>
      <c r="CQ8326" s="380" t="s">
        <v>141650</v>
      </c>
    </row>
    <row r="8327" spans="94:95" ht="14.5" x14ac:dyDescent="0.3">
      <c r="CP8327" s="380">
        <v>500029</v>
      </c>
      <c r="CQ8327" s="380" t="s">
        <v>141650</v>
      </c>
    </row>
    <row r="8328" spans="94:95" ht="14.5" x14ac:dyDescent="0.3">
      <c r="CP8328" s="380">
        <v>500030</v>
      </c>
      <c r="CQ8328" s="380" t="s">
        <v>141650</v>
      </c>
    </row>
    <row r="8329" spans="94:95" ht="14.5" x14ac:dyDescent="0.3">
      <c r="CP8329" s="380">
        <v>500031</v>
      </c>
      <c r="CQ8329" s="380" t="s">
        <v>141650</v>
      </c>
    </row>
    <row r="8330" spans="94:95" ht="14.5" x14ac:dyDescent="0.3">
      <c r="CP8330" s="380">
        <v>500032</v>
      </c>
      <c r="CQ8330" s="380" t="s">
        <v>141650</v>
      </c>
    </row>
    <row r="8331" spans="94:95" ht="14.5" x14ac:dyDescent="0.3">
      <c r="CP8331" s="380">
        <v>500033</v>
      </c>
      <c r="CQ8331" s="380" t="s">
        <v>141650</v>
      </c>
    </row>
    <row r="8332" spans="94:95" ht="14.5" x14ac:dyDescent="0.3">
      <c r="CP8332" s="380">
        <v>500034</v>
      </c>
      <c r="CQ8332" s="380" t="s">
        <v>141650</v>
      </c>
    </row>
    <row r="8333" spans="94:95" ht="14.5" x14ac:dyDescent="0.3">
      <c r="CP8333" s="380">
        <v>500035</v>
      </c>
      <c r="CQ8333" s="380" t="s">
        <v>141650</v>
      </c>
    </row>
    <row r="8334" spans="94:95" ht="14.5" x14ac:dyDescent="0.3">
      <c r="CP8334" s="380">
        <v>500036</v>
      </c>
      <c r="CQ8334" s="380" t="s">
        <v>141650</v>
      </c>
    </row>
    <row r="8335" spans="94:95" ht="14.5" x14ac:dyDescent="0.3">
      <c r="CP8335" s="380">
        <v>500037</v>
      </c>
      <c r="CQ8335" s="380" t="s">
        <v>141650</v>
      </c>
    </row>
    <row r="8336" spans="94:95" ht="14.5" x14ac:dyDescent="0.3">
      <c r="CP8336" s="380">
        <v>500038</v>
      </c>
      <c r="CQ8336" s="380" t="s">
        <v>141650</v>
      </c>
    </row>
    <row r="8337" spans="94:95" ht="14.5" x14ac:dyDescent="0.3">
      <c r="CP8337" s="380">
        <v>500039</v>
      </c>
      <c r="CQ8337" s="380" t="s">
        <v>141650</v>
      </c>
    </row>
    <row r="8338" spans="94:95" ht="14.5" x14ac:dyDescent="0.3">
      <c r="CP8338" s="380">
        <v>500040</v>
      </c>
      <c r="CQ8338" s="380" t="s">
        <v>141650</v>
      </c>
    </row>
    <row r="8339" spans="94:95" ht="14.5" x14ac:dyDescent="0.3">
      <c r="CP8339" s="380">
        <v>500041</v>
      </c>
      <c r="CQ8339" s="380" t="s">
        <v>141650</v>
      </c>
    </row>
    <row r="8340" spans="94:95" ht="14.5" x14ac:dyDescent="0.3">
      <c r="CP8340" s="380">
        <v>500042</v>
      </c>
      <c r="CQ8340" s="380" t="s">
        <v>141650</v>
      </c>
    </row>
    <row r="8341" spans="94:95" ht="14.5" x14ac:dyDescent="0.3">
      <c r="CP8341" s="380">
        <v>500043</v>
      </c>
      <c r="CQ8341" s="380" t="s">
        <v>141650</v>
      </c>
    </row>
    <row r="8342" spans="94:95" ht="14.5" x14ac:dyDescent="0.3">
      <c r="CP8342" s="380">
        <v>500044</v>
      </c>
      <c r="CQ8342" s="380" t="s">
        <v>141650</v>
      </c>
    </row>
    <row r="8343" spans="94:95" ht="14.5" x14ac:dyDescent="0.3">
      <c r="CP8343" s="380">
        <v>500045</v>
      </c>
      <c r="CQ8343" s="380" t="s">
        <v>141650</v>
      </c>
    </row>
    <row r="8344" spans="94:95" ht="14.5" x14ac:dyDescent="0.3">
      <c r="CP8344" s="380">
        <v>500046</v>
      </c>
      <c r="CQ8344" s="380" t="s">
        <v>141650</v>
      </c>
    </row>
    <row r="8345" spans="94:95" ht="14.5" x14ac:dyDescent="0.3">
      <c r="CP8345" s="380">
        <v>500047</v>
      </c>
      <c r="CQ8345" s="380" t="s">
        <v>141650</v>
      </c>
    </row>
    <row r="8346" spans="94:95" ht="14.5" x14ac:dyDescent="0.3">
      <c r="CP8346" s="380">
        <v>500048</v>
      </c>
      <c r="CQ8346" s="380" t="s">
        <v>141650</v>
      </c>
    </row>
    <row r="8347" spans="94:95" ht="14.5" x14ac:dyDescent="0.3">
      <c r="CP8347" s="380">
        <v>500049</v>
      </c>
      <c r="CQ8347" s="380" t="s">
        <v>141650</v>
      </c>
    </row>
    <row r="8348" spans="94:95" ht="14.5" x14ac:dyDescent="0.3">
      <c r="CP8348" s="380">
        <v>500050</v>
      </c>
      <c r="CQ8348" s="380" t="s">
        <v>141650</v>
      </c>
    </row>
    <row r="8349" spans="94:95" ht="14.5" x14ac:dyDescent="0.3">
      <c r="CP8349" s="380">
        <v>500051</v>
      </c>
      <c r="CQ8349" s="380" t="s">
        <v>141650</v>
      </c>
    </row>
    <row r="8350" spans="94:95" ht="14.5" x14ac:dyDescent="0.3">
      <c r="CP8350" s="380">
        <v>500052</v>
      </c>
      <c r="CQ8350" s="380" t="s">
        <v>141650</v>
      </c>
    </row>
    <row r="8351" spans="94:95" ht="14.5" x14ac:dyDescent="0.3">
      <c r="CP8351" s="380">
        <v>500053</v>
      </c>
      <c r="CQ8351" s="380" t="s">
        <v>141650</v>
      </c>
    </row>
    <row r="8352" spans="94:95" ht="14.5" x14ac:dyDescent="0.3">
      <c r="CP8352" s="380">
        <v>500054</v>
      </c>
      <c r="CQ8352" s="380" t="s">
        <v>141650</v>
      </c>
    </row>
    <row r="8353" spans="94:95" ht="14.5" x14ac:dyDescent="0.3">
      <c r="CP8353" s="380">
        <v>500055</v>
      </c>
      <c r="CQ8353" s="380" t="s">
        <v>141650</v>
      </c>
    </row>
    <row r="8354" spans="94:95" ht="14.5" x14ac:dyDescent="0.3">
      <c r="CP8354" s="380">
        <v>500056</v>
      </c>
      <c r="CQ8354" s="380" t="s">
        <v>141650</v>
      </c>
    </row>
    <row r="8355" spans="94:95" ht="14.5" x14ac:dyDescent="0.3">
      <c r="CP8355" s="380">
        <v>500057</v>
      </c>
      <c r="CQ8355" s="380" t="s">
        <v>141650</v>
      </c>
    </row>
    <row r="8356" spans="94:95" ht="14.5" x14ac:dyDescent="0.3">
      <c r="CP8356" s="380">
        <v>500058</v>
      </c>
      <c r="CQ8356" s="380" t="s">
        <v>141650</v>
      </c>
    </row>
    <row r="8357" spans="94:95" ht="14.5" x14ac:dyDescent="0.3">
      <c r="CP8357" s="380">
        <v>500059</v>
      </c>
      <c r="CQ8357" s="380" t="s">
        <v>141650</v>
      </c>
    </row>
    <row r="8358" spans="94:95" ht="14.5" x14ac:dyDescent="0.3">
      <c r="CP8358" s="380">
        <v>500060</v>
      </c>
      <c r="CQ8358" s="380" t="s">
        <v>141650</v>
      </c>
    </row>
    <row r="8359" spans="94:95" ht="14.5" x14ac:dyDescent="0.3">
      <c r="CP8359" s="380">
        <v>500061</v>
      </c>
      <c r="CQ8359" s="380" t="s">
        <v>141650</v>
      </c>
    </row>
    <row r="8360" spans="94:95" ht="14.5" x14ac:dyDescent="0.3">
      <c r="CP8360" s="380">
        <v>500062</v>
      </c>
      <c r="CQ8360" s="380" t="s">
        <v>141650</v>
      </c>
    </row>
    <row r="8361" spans="94:95" ht="14.5" x14ac:dyDescent="0.3">
      <c r="CP8361" s="380">
        <v>500063</v>
      </c>
      <c r="CQ8361" s="380" t="s">
        <v>141650</v>
      </c>
    </row>
    <row r="8362" spans="94:95" ht="14.5" x14ac:dyDescent="0.3">
      <c r="CP8362" s="380">
        <v>500064</v>
      </c>
      <c r="CQ8362" s="380" t="s">
        <v>141650</v>
      </c>
    </row>
    <row r="8363" spans="94:95" ht="14.5" x14ac:dyDescent="0.3">
      <c r="CP8363" s="380">
        <v>500065</v>
      </c>
      <c r="CQ8363" s="380" t="s">
        <v>141650</v>
      </c>
    </row>
    <row r="8364" spans="94:95" ht="14.5" x14ac:dyDescent="0.3">
      <c r="CP8364" s="380">
        <v>500066</v>
      </c>
      <c r="CQ8364" s="380" t="s">
        <v>141650</v>
      </c>
    </row>
    <row r="8365" spans="94:95" ht="14.5" x14ac:dyDescent="0.3">
      <c r="CP8365" s="380">
        <v>500067</v>
      </c>
      <c r="CQ8365" s="380" t="s">
        <v>141650</v>
      </c>
    </row>
    <row r="8366" spans="94:95" ht="14.5" x14ac:dyDescent="0.3">
      <c r="CP8366" s="380">
        <v>500068</v>
      </c>
      <c r="CQ8366" s="380" t="s">
        <v>141650</v>
      </c>
    </row>
    <row r="8367" spans="94:95" ht="14.5" x14ac:dyDescent="0.3">
      <c r="CP8367" s="380">
        <v>500069</v>
      </c>
      <c r="CQ8367" s="380" t="s">
        <v>141650</v>
      </c>
    </row>
    <row r="8368" spans="94:95" ht="14.5" x14ac:dyDescent="0.3">
      <c r="CP8368" s="380">
        <v>500070</v>
      </c>
      <c r="CQ8368" s="380" t="s">
        <v>141650</v>
      </c>
    </row>
    <row r="8369" spans="94:95" ht="14.5" x14ac:dyDescent="0.3">
      <c r="CP8369" s="380">
        <v>500072</v>
      </c>
      <c r="CQ8369" s="380" t="s">
        <v>141650</v>
      </c>
    </row>
    <row r="8370" spans="94:95" ht="14.5" x14ac:dyDescent="0.3">
      <c r="CP8370" s="380">
        <v>500073</v>
      </c>
      <c r="CQ8370" s="380" t="s">
        <v>141650</v>
      </c>
    </row>
    <row r="8371" spans="94:95" ht="14.5" x14ac:dyDescent="0.3">
      <c r="CP8371" s="380">
        <v>500074</v>
      </c>
      <c r="CQ8371" s="380" t="s">
        <v>141650</v>
      </c>
    </row>
    <row r="8372" spans="94:95" ht="14.5" x14ac:dyDescent="0.3">
      <c r="CP8372" s="380">
        <v>500075</v>
      </c>
      <c r="CQ8372" s="380" t="s">
        <v>141650</v>
      </c>
    </row>
    <row r="8373" spans="94:95" ht="14.5" x14ac:dyDescent="0.3">
      <c r="CP8373" s="380">
        <v>500076</v>
      </c>
      <c r="CQ8373" s="380" t="s">
        <v>141650</v>
      </c>
    </row>
    <row r="8374" spans="94:95" ht="14.5" x14ac:dyDescent="0.3">
      <c r="CP8374" s="380">
        <v>500077</v>
      </c>
      <c r="CQ8374" s="380" t="s">
        <v>141650</v>
      </c>
    </row>
    <row r="8375" spans="94:95" ht="14.5" x14ac:dyDescent="0.3">
      <c r="CP8375" s="380">
        <v>500078</v>
      </c>
      <c r="CQ8375" s="380" t="s">
        <v>141650</v>
      </c>
    </row>
    <row r="8376" spans="94:95" ht="14.5" x14ac:dyDescent="0.3">
      <c r="CP8376" s="380">
        <v>500079</v>
      </c>
      <c r="CQ8376" s="380" t="s">
        <v>141650</v>
      </c>
    </row>
    <row r="8377" spans="94:95" ht="14.5" x14ac:dyDescent="0.3">
      <c r="CP8377" s="380">
        <v>500080</v>
      </c>
      <c r="CQ8377" s="380" t="s">
        <v>141650</v>
      </c>
    </row>
    <row r="8378" spans="94:95" ht="14.5" x14ac:dyDescent="0.3">
      <c r="CP8378" s="380">
        <v>500081</v>
      </c>
      <c r="CQ8378" s="380" t="s">
        <v>141650</v>
      </c>
    </row>
    <row r="8379" spans="94:95" ht="14.5" x14ac:dyDescent="0.3">
      <c r="CP8379" s="380">
        <v>500082</v>
      </c>
      <c r="CQ8379" s="380" t="s">
        <v>141650</v>
      </c>
    </row>
    <row r="8380" spans="94:95" ht="14.5" x14ac:dyDescent="0.3">
      <c r="CP8380" s="380">
        <v>500083</v>
      </c>
      <c r="CQ8380" s="380" t="s">
        <v>141650</v>
      </c>
    </row>
    <row r="8381" spans="94:95" ht="14.5" x14ac:dyDescent="0.3">
      <c r="CP8381" s="380">
        <v>500084</v>
      </c>
      <c r="CQ8381" s="380" t="s">
        <v>141650</v>
      </c>
    </row>
    <row r="8382" spans="94:95" ht="14.5" x14ac:dyDescent="0.3">
      <c r="CP8382" s="380">
        <v>500085</v>
      </c>
      <c r="CQ8382" s="380" t="s">
        <v>141650</v>
      </c>
    </row>
    <row r="8383" spans="94:95" ht="14.5" x14ac:dyDescent="0.3">
      <c r="CP8383" s="380">
        <v>500086</v>
      </c>
      <c r="CQ8383" s="380" t="s">
        <v>141650</v>
      </c>
    </row>
    <row r="8384" spans="94:95" ht="14.5" x14ac:dyDescent="0.3">
      <c r="CP8384" s="380">
        <v>500087</v>
      </c>
      <c r="CQ8384" s="380" t="s">
        <v>141650</v>
      </c>
    </row>
    <row r="8385" spans="94:95" ht="14.5" x14ac:dyDescent="0.3">
      <c r="CP8385" s="380">
        <v>500088</v>
      </c>
      <c r="CQ8385" s="380" t="s">
        <v>141650</v>
      </c>
    </row>
    <row r="8386" spans="94:95" ht="14.5" x14ac:dyDescent="0.3">
      <c r="CP8386" s="380">
        <v>500089</v>
      </c>
      <c r="CQ8386" s="380" t="s">
        <v>141650</v>
      </c>
    </row>
    <row r="8387" spans="94:95" ht="14.5" x14ac:dyDescent="0.3">
      <c r="CP8387" s="380">
        <v>500090</v>
      </c>
      <c r="CQ8387" s="380" t="s">
        <v>141650</v>
      </c>
    </row>
    <row r="8388" spans="94:95" ht="14.5" x14ac:dyDescent="0.3">
      <c r="CP8388" s="380">
        <v>500091</v>
      </c>
      <c r="CQ8388" s="380" t="s">
        <v>141650</v>
      </c>
    </row>
    <row r="8389" spans="94:95" ht="14.5" x14ac:dyDescent="0.3">
      <c r="CP8389" s="380">
        <v>500092</v>
      </c>
      <c r="CQ8389" s="380" t="s">
        <v>141650</v>
      </c>
    </row>
    <row r="8390" spans="94:95" ht="14.5" x14ac:dyDescent="0.3">
      <c r="CP8390" s="380">
        <v>500093</v>
      </c>
      <c r="CQ8390" s="380" t="s">
        <v>141650</v>
      </c>
    </row>
    <row r="8391" spans="94:95" ht="14.5" x14ac:dyDescent="0.3">
      <c r="CP8391" s="380">
        <v>500094</v>
      </c>
      <c r="CQ8391" s="380" t="s">
        <v>141650</v>
      </c>
    </row>
    <row r="8392" spans="94:95" ht="14.5" x14ac:dyDescent="0.3">
      <c r="CP8392" s="380">
        <v>500095</v>
      </c>
      <c r="CQ8392" s="380" t="s">
        <v>141650</v>
      </c>
    </row>
    <row r="8393" spans="94:95" ht="14.5" x14ac:dyDescent="0.3">
      <c r="CP8393" s="380">
        <v>500096</v>
      </c>
      <c r="CQ8393" s="380" t="s">
        <v>141650</v>
      </c>
    </row>
    <row r="8394" spans="94:95" ht="14.5" x14ac:dyDescent="0.3">
      <c r="CP8394" s="380">
        <v>500097</v>
      </c>
      <c r="CQ8394" s="380" t="s">
        <v>141650</v>
      </c>
    </row>
    <row r="8395" spans="94:95" ht="14.5" x14ac:dyDescent="0.3">
      <c r="CP8395" s="380">
        <v>500098</v>
      </c>
      <c r="CQ8395" s="380" t="s">
        <v>141650</v>
      </c>
    </row>
    <row r="8396" spans="94:95" ht="14.5" x14ac:dyDescent="0.3">
      <c r="CP8396" s="380">
        <v>500100</v>
      </c>
      <c r="CQ8396" s="380" t="s">
        <v>141650</v>
      </c>
    </row>
    <row r="8397" spans="94:95" ht="14.5" x14ac:dyDescent="0.3">
      <c r="CP8397" s="380">
        <v>500101</v>
      </c>
      <c r="CQ8397" s="380" t="s">
        <v>141650</v>
      </c>
    </row>
    <row r="8398" spans="94:95" ht="14.5" x14ac:dyDescent="0.3">
      <c r="CP8398" s="380">
        <v>500102</v>
      </c>
      <c r="CQ8398" s="380" t="s">
        <v>141650</v>
      </c>
    </row>
    <row r="8399" spans="94:95" ht="14.5" x14ac:dyDescent="0.3">
      <c r="CP8399" s="380">
        <v>500103</v>
      </c>
      <c r="CQ8399" s="380" t="s">
        <v>141650</v>
      </c>
    </row>
    <row r="8400" spans="94:95" ht="14.5" x14ac:dyDescent="0.3">
      <c r="CP8400" s="380">
        <v>500104</v>
      </c>
      <c r="CQ8400" s="380" t="s">
        <v>141650</v>
      </c>
    </row>
    <row r="8401" spans="94:95" ht="14.5" x14ac:dyDescent="0.3">
      <c r="CP8401" s="380">
        <v>500107</v>
      </c>
      <c r="CQ8401" s="380" t="s">
        <v>141650</v>
      </c>
    </row>
    <row r="8402" spans="94:95" ht="14.5" x14ac:dyDescent="0.3">
      <c r="CP8402" s="380">
        <v>500108</v>
      </c>
      <c r="CQ8402" s="380" t="s">
        <v>141650</v>
      </c>
    </row>
    <row r="8403" spans="94:95" ht="14.5" x14ac:dyDescent="0.3">
      <c r="CP8403" s="380">
        <v>500109</v>
      </c>
      <c r="CQ8403" s="380" t="s">
        <v>141650</v>
      </c>
    </row>
    <row r="8404" spans="94:95" ht="14.5" x14ac:dyDescent="0.3">
      <c r="CP8404" s="380">
        <v>500110</v>
      </c>
      <c r="CQ8404" s="380" t="s">
        <v>141650</v>
      </c>
    </row>
    <row r="8405" spans="94:95" ht="14.5" x14ac:dyDescent="0.3">
      <c r="CP8405" s="380">
        <v>500111</v>
      </c>
      <c r="CQ8405" s="380" t="s">
        <v>141650</v>
      </c>
    </row>
    <row r="8406" spans="94:95" ht="14.5" x14ac:dyDescent="0.3">
      <c r="CP8406" s="380">
        <v>500112</v>
      </c>
      <c r="CQ8406" s="380" t="s">
        <v>141650</v>
      </c>
    </row>
    <row r="8407" spans="94:95" ht="14.5" x14ac:dyDescent="0.3">
      <c r="CP8407" s="380">
        <v>500113</v>
      </c>
      <c r="CQ8407" s="380" t="s">
        <v>141650</v>
      </c>
    </row>
    <row r="8408" spans="94:95" ht="14.5" x14ac:dyDescent="0.3">
      <c r="CP8408" s="380">
        <v>500114</v>
      </c>
      <c r="CQ8408" s="380" t="s">
        <v>141650</v>
      </c>
    </row>
    <row r="8409" spans="94:95" ht="14.5" x14ac:dyDescent="0.3">
      <c r="CP8409" s="380">
        <v>500115</v>
      </c>
      <c r="CQ8409" s="380" t="s">
        <v>141650</v>
      </c>
    </row>
    <row r="8410" spans="94:95" ht="14.5" x14ac:dyDescent="0.3">
      <c r="CP8410" s="380">
        <v>501101</v>
      </c>
      <c r="CQ8410" s="380" t="s">
        <v>141650</v>
      </c>
    </row>
    <row r="8411" spans="94:95" ht="14.5" x14ac:dyDescent="0.3">
      <c r="CP8411" s="380">
        <v>501102</v>
      </c>
      <c r="CQ8411" s="380" t="s">
        <v>141650</v>
      </c>
    </row>
    <row r="8412" spans="94:95" ht="14.5" x14ac:dyDescent="0.3">
      <c r="CP8412" s="380">
        <v>501106</v>
      </c>
      <c r="CQ8412" s="380" t="s">
        <v>141650</v>
      </c>
    </row>
    <row r="8413" spans="94:95" ht="14.5" x14ac:dyDescent="0.3">
      <c r="CP8413" s="380">
        <v>501111</v>
      </c>
      <c r="CQ8413" s="380" t="s">
        <v>141650</v>
      </c>
    </row>
    <row r="8414" spans="94:95" ht="14.5" x14ac:dyDescent="0.3">
      <c r="CP8414" s="380">
        <v>501121</v>
      </c>
      <c r="CQ8414" s="380" t="s">
        <v>141650</v>
      </c>
    </row>
    <row r="8415" spans="94:95" ht="14.5" x14ac:dyDescent="0.3">
      <c r="CP8415" s="380">
        <v>501141</v>
      </c>
      <c r="CQ8415" s="380" t="s">
        <v>141650</v>
      </c>
    </row>
    <row r="8416" spans="94:95" ht="14.5" x14ac:dyDescent="0.3">
      <c r="CP8416" s="380">
        <v>501142</v>
      </c>
      <c r="CQ8416" s="380" t="s">
        <v>141650</v>
      </c>
    </row>
    <row r="8417" spans="94:95" ht="14.5" x14ac:dyDescent="0.3">
      <c r="CP8417" s="380">
        <v>501143</v>
      </c>
      <c r="CQ8417" s="380" t="s">
        <v>141650</v>
      </c>
    </row>
    <row r="8418" spans="94:95" ht="14.5" x14ac:dyDescent="0.3">
      <c r="CP8418" s="380">
        <v>501144</v>
      </c>
      <c r="CQ8418" s="380" t="s">
        <v>141650</v>
      </c>
    </row>
    <row r="8419" spans="94:95" ht="14.5" x14ac:dyDescent="0.3">
      <c r="CP8419" s="380">
        <v>501158</v>
      </c>
      <c r="CQ8419" s="380" t="s">
        <v>141650</v>
      </c>
    </row>
    <row r="8420" spans="94:95" ht="14.5" x14ac:dyDescent="0.3">
      <c r="CP8420" s="380">
        <v>501202</v>
      </c>
      <c r="CQ8420" s="380" t="s">
        <v>141650</v>
      </c>
    </row>
    <row r="8421" spans="94:95" ht="14.5" x14ac:dyDescent="0.3">
      <c r="CP8421" s="380">
        <v>501203</v>
      </c>
      <c r="CQ8421" s="380" t="s">
        <v>141650</v>
      </c>
    </row>
    <row r="8422" spans="94:95" ht="14.5" x14ac:dyDescent="0.3">
      <c r="CP8422" s="380">
        <v>501218</v>
      </c>
      <c r="CQ8422" s="380" t="s">
        <v>141650</v>
      </c>
    </row>
    <row r="8423" spans="94:95" ht="14.5" x14ac:dyDescent="0.3">
      <c r="CP8423" s="380">
        <v>501301</v>
      </c>
      <c r="CQ8423" s="380" t="s">
        <v>141650</v>
      </c>
    </row>
    <row r="8424" spans="94:95" ht="14.5" x14ac:dyDescent="0.3">
      <c r="CP8424" s="380">
        <v>501359</v>
      </c>
      <c r="CQ8424" s="380" t="s">
        <v>141650</v>
      </c>
    </row>
    <row r="8425" spans="94:95" ht="14.5" x14ac:dyDescent="0.3">
      <c r="CP8425" s="380">
        <v>501401</v>
      </c>
      <c r="CQ8425" s="380" t="s">
        <v>141650</v>
      </c>
    </row>
    <row r="8426" spans="94:95" ht="14.5" x14ac:dyDescent="0.3">
      <c r="CP8426" s="380">
        <v>501501</v>
      </c>
      <c r="CQ8426" s="380" t="s">
        <v>141650</v>
      </c>
    </row>
    <row r="8427" spans="94:95" ht="14.5" x14ac:dyDescent="0.3">
      <c r="CP8427" s="380">
        <v>501502</v>
      </c>
      <c r="CQ8427" s="380" t="s">
        <v>141650</v>
      </c>
    </row>
    <row r="8428" spans="94:95" ht="14.5" x14ac:dyDescent="0.3">
      <c r="CP8428" s="380">
        <v>501503</v>
      </c>
      <c r="CQ8428" s="380" t="s">
        <v>141650</v>
      </c>
    </row>
    <row r="8429" spans="94:95" ht="14.5" x14ac:dyDescent="0.3">
      <c r="CP8429" s="380">
        <v>501504</v>
      </c>
      <c r="CQ8429" s="380" t="s">
        <v>141650</v>
      </c>
    </row>
    <row r="8430" spans="94:95" ht="14.5" x14ac:dyDescent="0.3">
      <c r="CP8430" s="380">
        <v>501505</v>
      </c>
      <c r="CQ8430" s="380" t="s">
        <v>141650</v>
      </c>
    </row>
    <row r="8431" spans="94:95" ht="14.5" x14ac:dyDescent="0.3">
      <c r="CP8431" s="380">
        <v>501506</v>
      </c>
      <c r="CQ8431" s="380" t="s">
        <v>141650</v>
      </c>
    </row>
    <row r="8432" spans="94:95" ht="14.5" x14ac:dyDescent="0.3">
      <c r="CP8432" s="380">
        <v>501508</v>
      </c>
      <c r="CQ8432" s="380" t="s">
        <v>141650</v>
      </c>
    </row>
    <row r="8433" spans="94:95" ht="14.5" x14ac:dyDescent="0.3">
      <c r="CP8433" s="380">
        <v>501509</v>
      </c>
      <c r="CQ8433" s="380" t="s">
        <v>141650</v>
      </c>
    </row>
    <row r="8434" spans="94:95" ht="14.5" x14ac:dyDescent="0.3">
      <c r="CP8434" s="380">
        <v>501510</v>
      </c>
      <c r="CQ8434" s="380" t="s">
        <v>141650</v>
      </c>
    </row>
    <row r="8435" spans="94:95" ht="14.5" x14ac:dyDescent="0.3">
      <c r="CP8435" s="380">
        <v>501511</v>
      </c>
      <c r="CQ8435" s="380" t="s">
        <v>141650</v>
      </c>
    </row>
    <row r="8436" spans="94:95" ht="14.5" x14ac:dyDescent="0.3">
      <c r="CP8436" s="380">
        <v>501512</v>
      </c>
      <c r="CQ8436" s="380" t="s">
        <v>141650</v>
      </c>
    </row>
    <row r="8437" spans="94:95" ht="14.5" x14ac:dyDescent="0.3">
      <c r="CP8437" s="380">
        <v>502001</v>
      </c>
      <c r="CQ8437" s="380" t="s">
        <v>141650</v>
      </c>
    </row>
    <row r="8438" spans="94:95" ht="14.5" x14ac:dyDescent="0.3">
      <c r="CP8438" s="380">
        <v>502032</v>
      </c>
      <c r="CQ8438" s="380" t="s">
        <v>141650</v>
      </c>
    </row>
    <row r="8439" spans="94:95" ht="14.5" x14ac:dyDescent="0.3">
      <c r="CP8439" s="380">
        <v>502101</v>
      </c>
      <c r="CQ8439" s="380" t="s">
        <v>141650</v>
      </c>
    </row>
    <row r="8440" spans="94:95" ht="14.5" x14ac:dyDescent="0.3">
      <c r="CP8440" s="380">
        <v>502102</v>
      </c>
      <c r="CQ8440" s="380" t="s">
        <v>141650</v>
      </c>
    </row>
    <row r="8441" spans="94:95" ht="14.5" x14ac:dyDescent="0.3">
      <c r="CP8441" s="380">
        <v>502103</v>
      </c>
      <c r="CQ8441" s="380" t="s">
        <v>141650</v>
      </c>
    </row>
    <row r="8442" spans="94:95" ht="14.5" x14ac:dyDescent="0.3">
      <c r="CP8442" s="380">
        <v>502107</v>
      </c>
      <c r="CQ8442" s="380" t="s">
        <v>141650</v>
      </c>
    </row>
    <row r="8443" spans="94:95" ht="14.5" x14ac:dyDescent="0.3">
      <c r="CP8443" s="380">
        <v>502108</v>
      </c>
      <c r="CQ8443" s="380" t="s">
        <v>141650</v>
      </c>
    </row>
    <row r="8444" spans="94:95" ht="14.5" x14ac:dyDescent="0.3">
      <c r="CP8444" s="380">
        <v>502109</v>
      </c>
      <c r="CQ8444" s="380" t="s">
        <v>141650</v>
      </c>
    </row>
    <row r="8445" spans="94:95" ht="14.5" x14ac:dyDescent="0.3">
      <c r="CP8445" s="380">
        <v>502110</v>
      </c>
      <c r="CQ8445" s="380" t="s">
        <v>141650</v>
      </c>
    </row>
    <row r="8446" spans="94:95" ht="14.5" x14ac:dyDescent="0.3">
      <c r="CP8446" s="380">
        <v>502113</v>
      </c>
      <c r="CQ8446" s="380" t="s">
        <v>141650</v>
      </c>
    </row>
    <row r="8447" spans="94:95" ht="14.5" x14ac:dyDescent="0.3">
      <c r="CP8447" s="380">
        <v>502114</v>
      </c>
      <c r="CQ8447" s="380" t="s">
        <v>141650</v>
      </c>
    </row>
    <row r="8448" spans="94:95" ht="14.5" x14ac:dyDescent="0.3">
      <c r="CP8448" s="380">
        <v>502115</v>
      </c>
      <c r="CQ8448" s="380" t="s">
        <v>141650</v>
      </c>
    </row>
    <row r="8449" spans="94:95" ht="14.5" x14ac:dyDescent="0.3">
      <c r="CP8449" s="380">
        <v>502117</v>
      </c>
      <c r="CQ8449" s="380" t="s">
        <v>141650</v>
      </c>
    </row>
    <row r="8450" spans="94:95" ht="14.5" x14ac:dyDescent="0.3">
      <c r="CP8450" s="380">
        <v>502125</v>
      </c>
      <c r="CQ8450" s="380" t="s">
        <v>141650</v>
      </c>
    </row>
    <row r="8451" spans="94:95" ht="14.5" x14ac:dyDescent="0.3">
      <c r="CP8451" s="380">
        <v>502130</v>
      </c>
      <c r="CQ8451" s="380" t="s">
        <v>141650</v>
      </c>
    </row>
    <row r="8452" spans="94:95" ht="14.5" x14ac:dyDescent="0.3">
      <c r="CP8452" s="380">
        <v>502205</v>
      </c>
      <c r="CQ8452" s="380" t="s">
        <v>141650</v>
      </c>
    </row>
    <row r="8453" spans="94:95" ht="14.5" x14ac:dyDescent="0.3">
      <c r="CP8453" s="380">
        <v>502210</v>
      </c>
      <c r="CQ8453" s="380" t="s">
        <v>141650</v>
      </c>
    </row>
    <row r="8454" spans="94:95" ht="14.5" x14ac:dyDescent="0.3">
      <c r="CP8454" s="380">
        <v>502220</v>
      </c>
      <c r="CQ8454" s="380" t="s">
        <v>141650</v>
      </c>
    </row>
    <row r="8455" spans="94:95" ht="14.5" x14ac:dyDescent="0.3">
      <c r="CP8455" s="380">
        <v>502221</v>
      </c>
      <c r="CQ8455" s="380" t="s">
        <v>141650</v>
      </c>
    </row>
    <row r="8456" spans="94:95" ht="14.5" x14ac:dyDescent="0.3">
      <c r="CP8456" s="380">
        <v>502228</v>
      </c>
      <c r="CQ8456" s="380" t="s">
        <v>141650</v>
      </c>
    </row>
    <row r="8457" spans="94:95" ht="14.5" x14ac:dyDescent="0.3">
      <c r="CP8457" s="380">
        <v>502246</v>
      </c>
      <c r="CQ8457" s="380" t="s">
        <v>141650</v>
      </c>
    </row>
    <row r="8458" spans="94:95" ht="14.5" x14ac:dyDescent="0.3">
      <c r="CP8458" s="380">
        <v>502247</v>
      </c>
      <c r="CQ8458" s="380" t="s">
        <v>141650</v>
      </c>
    </row>
    <row r="8459" spans="94:95" ht="14.5" x14ac:dyDescent="0.3">
      <c r="CP8459" s="380">
        <v>502248</v>
      </c>
      <c r="CQ8459" s="380" t="s">
        <v>141650</v>
      </c>
    </row>
    <row r="8460" spans="94:95" ht="14.5" x14ac:dyDescent="0.3">
      <c r="CP8460" s="380">
        <v>502249</v>
      </c>
      <c r="CQ8460" s="380" t="s">
        <v>141650</v>
      </c>
    </row>
    <row r="8461" spans="94:95" ht="14.5" x14ac:dyDescent="0.3">
      <c r="CP8461" s="380">
        <v>502251</v>
      </c>
      <c r="CQ8461" s="380" t="s">
        <v>141650</v>
      </c>
    </row>
    <row r="8462" spans="94:95" ht="14.5" x14ac:dyDescent="0.3">
      <c r="CP8462" s="380">
        <v>502255</v>
      </c>
      <c r="CQ8462" s="380" t="s">
        <v>141650</v>
      </c>
    </row>
    <row r="8463" spans="94:95" ht="14.5" x14ac:dyDescent="0.3">
      <c r="CP8463" s="380">
        <v>502256</v>
      </c>
      <c r="CQ8463" s="380" t="s">
        <v>141650</v>
      </c>
    </row>
    <row r="8464" spans="94:95" ht="14.5" x14ac:dyDescent="0.3">
      <c r="CP8464" s="380">
        <v>502257</v>
      </c>
      <c r="CQ8464" s="380" t="s">
        <v>141650</v>
      </c>
    </row>
    <row r="8465" spans="94:95" ht="14.5" x14ac:dyDescent="0.3">
      <c r="CP8465" s="380">
        <v>502267</v>
      </c>
      <c r="CQ8465" s="380" t="s">
        <v>141650</v>
      </c>
    </row>
    <row r="8466" spans="94:95" ht="14.5" x14ac:dyDescent="0.3">
      <c r="CP8466" s="380">
        <v>502269</v>
      </c>
      <c r="CQ8466" s="380" t="s">
        <v>141650</v>
      </c>
    </row>
    <row r="8467" spans="94:95" ht="14.5" x14ac:dyDescent="0.3">
      <c r="CP8467" s="380">
        <v>502270</v>
      </c>
      <c r="CQ8467" s="380" t="s">
        <v>141650</v>
      </c>
    </row>
    <row r="8468" spans="94:95" ht="14.5" x14ac:dyDescent="0.3">
      <c r="CP8468" s="380">
        <v>502271</v>
      </c>
      <c r="CQ8468" s="380" t="s">
        <v>141650</v>
      </c>
    </row>
    <row r="8469" spans="94:95" ht="14.5" x14ac:dyDescent="0.3">
      <c r="CP8469" s="380">
        <v>502273</v>
      </c>
      <c r="CQ8469" s="380" t="s">
        <v>141650</v>
      </c>
    </row>
    <row r="8470" spans="94:95" ht="14.5" x14ac:dyDescent="0.3">
      <c r="CP8470" s="380">
        <v>502276</v>
      </c>
      <c r="CQ8470" s="380" t="s">
        <v>141650</v>
      </c>
    </row>
    <row r="8471" spans="94:95" ht="14.5" x14ac:dyDescent="0.3">
      <c r="CP8471" s="380">
        <v>502277</v>
      </c>
      <c r="CQ8471" s="380" t="s">
        <v>141650</v>
      </c>
    </row>
    <row r="8472" spans="94:95" ht="14.5" x14ac:dyDescent="0.3">
      <c r="CP8472" s="380">
        <v>502278</v>
      </c>
      <c r="CQ8472" s="380" t="s">
        <v>141650</v>
      </c>
    </row>
    <row r="8473" spans="94:95" ht="14.5" x14ac:dyDescent="0.3">
      <c r="CP8473" s="380">
        <v>502279</v>
      </c>
      <c r="CQ8473" s="380" t="s">
        <v>141650</v>
      </c>
    </row>
    <row r="8474" spans="94:95" ht="14.5" x14ac:dyDescent="0.3">
      <c r="CP8474" s="380">
        <v>502280</v>
      </c>
      <c r="CQ8474" s="380" t="s">
        <v>141650</v>
      </c>
    </row>
    <row r="8475" spans="94:95" ht="14.5" x14ac:dyDescent="0.3">
      <c r="CP8475" s="380">
        <v>502281</v>
      </c>
      <c r="CQ8475" s="380" t="s">
        <v>141650</v>
      </c>
    </row>
    <row r="8476" spans="94:95" ht="14.5" x14ac:dyDescent="0.3">
      <c r="CP8476" s="380">
        <v>502284</v>
      </c>
      <c r="CQ8476" s="380" t="s">
        <v>141650</v>
      </c>
    </row>
    <row r="8477" spans="94:95" ht="14.5" x14ac:dyDescent="0.3">
      <c r="CP8477" s="380">
        <v>502285</v>
      </c>
      <c r="CQ8477" s="380" t="s">
        <v>141650</v>
      </c>
    </row>
    <row r="8478" spans="94:95" ht="14.5" x14ac:dyDescent="0.3">
      <c r="CP8478" s="380">
        <v>502286</v>
      </c>
      <c r="CQ8478" s="380" t="s">
        <v>141650</v>
      </c>
    </row>
    <row r="8479" spans="94:95" ht="14.5" x14ac:dyDescent="0.3">
      <c r="CP8479" s="380">
        <v>502287</v>
      </c>
      <c r="CQ8479" s="380" t="s">
        <v>141650</v>
      </c>
    </row>
    <row r="8480" spans="94:95" ht="14.5" x14ac:dyDescent="0.3">
      <c r="CP8480" s="380">
        <v>502290</v>
      </c>
      <c r="CQ8480" s="380" t="s">
        <v>141650</v>
      </c>
    </row>
    <row r="8481" spans="94:95" ht="14.5" x14ac:dyDescent="0.3">
      <c r="CP8481" s="380">
        <v>502291</v>
      </c>
      <c r="CQ8481" s="380" t="s">
        <v>141650</v>
      </c>
    </row>
    <row r="8482" spans="94:95" ht="14.5" x14ac:dyDescent="0.3">
      <c r="CP8482" s="380">
        <v>502293</v>
      </c>
      <c r="CQ8482" s="380" t="s">
        <v>141650</v>
      </c>
    </row>
    <row r="8483" spans="94:95" ht="14.5" x14ac:dyDescent="0.3">
      <c r="CP8483" s="380">
        <v>502294</v>
      </c>
      <c r="CQ8483" s="380" t="s">
        <v>141650</v>
      </c>
    </row>
    <row r="8484" spans="94:95" ht="14.5" x14ac:dyDescent="0.3">
      <c r="CP8484" s="380">
        <v>502295</v>
      </c>
      <c r="CQ8484" s="380" t="s">
        <v>141650</v>
      </c>
    </row>
    <row r="8485" spans="94:95" ht="14.5" x14ac:dyDescent="0.3">
      <c r="CP8485" s="380">
        <v>502296</v>
      </c>
      <c r="CQ8485" s="380" t="s">
        <v>141650</v>
      </c>
    </row>
    <row r="8486" spans="94:95" ht="14.5" x14ac:dyDescent="0.3">
      <c r="CP8486" s="380">
        <v>502300</v>
      </c>
      <c r="CQ8486" s="380" t="s">
        <v>141650</v>
      </c>
    </row>
    <row r="8487" spans="94:95" ht="14.5" x14ac:dyDescent="0.3">
      <c r="CP8487" s="380">
        <v>502301</v>
      </c>
      <c r="CQ8487" s="380" t="s">
        <v>141650</v>
      </c>
    </row>
    <row r="8488" spans="94:95" ht="14.5" x14ac:dyDescent="0.3">
      <c r="CP8488" s="380">
        <v>502302</v>
      </c>
      <c r="CQ8488" s="380" t="s">
        <v>141650</v>
      </c>
    </row>
    <row r="8489" spans="94:95" ht="14.5" x14ac:dyDescent="0.3">
      <c r="CP8489" s="380">
        <v>502303</v>
      </c>
      <c r="CQ8489" s="380" t="s">
        <v>141650</v>
      </c>
    </row>
    <row r="8490" spans="94:95" ht="14.5" x14ac:dyDescent="0.3">
      <c r="CP8490" s="380">
        <v>502305</v>
      </c>
      <c r="CQ8490" s="380" t="s">
        <v>141650</v>
      </c>
    </row>
    <row r="8491" spans="94:95" ht="14.5" x14ac:dyDescent="0.3">
      <c r="CP8491" s="380">
        <v>502306</v>
      </c>
      <c r="CQ8491" s="380" t="s">
        <v>141650</v>
      </c>
    </row>
    <row r="8492" spans="94:95" ht="14.5" x14ac:dyDescent="0.3">
      <c r="CP8492" s="380">
        <v>502307</v>
      </c>
      <c r="CQ8492" s="380" t="s">
        <v>141650</v>
      </c>
    </row>
    <row r="8493" spans="94:95" ht="14.5" x14ac:dyDescent="0.3">
      <c r="CP8493" s="380">
        <v>502310</v>
      </c>
      <c r="CQ8493" s="380" t="s">
        <v>141650</v>
      </c>
    </row>
    <row r="8494" spans="94:95" ht="14.5" x14ac:dyDescent="0.3">
      <c r="CP8494" s="380">
        <v>502311</v>
      </c>
      <c r="CQ8494" s="380" t="s">
        <v>141650</v>
      </c>
    </row>
    <row r="8495" spans="94:95" ht="14.5" x14ac:dyDescent="0.3">
      <c r="CP8495" s="380">
        <v>502312</v>
      </c>
      <c r="CQ8495" s="380" t="s">
        <v>141650</v>
      </c>
    </row>
    <row r="8496" spans="94:95" ht="14.5" x14ac:dyDescent="0.3">
      <c r="CP8496" s="380">
        <v>502313</v>
      </c>
      <c r="CQ8496" s="380" t="s">
        <v>141650</v>
      </c>
    </row>
    <row r="8497" spans="94:95" ht="14.5" x14ac:dyDescent="0.3">
      <c r="CP8497" s="380">
        <v>502314</v>
      </c>
      <c r="CQ8497" s="380" t="s">
        <v>141650</v>
      </c>
    </row>
    <row r="8498" spans="94:95" ht="14.5" x14ac:dyDescent="0.3">
      <c r="CP8498" s="380">
        <v>502316</v>
      </c>
      <c r="CQ8498" s="380" t="s">
        <v>141650</v>
      </c>
    </row>
    <row r="8499" spans="94:95" ht="14.5" x14ac:dyDescent="0.3">
      <c r="CP8499" s="380">
        <v>502318</v>
      </c>
      <c r="CQ8499" s="380" t="s">
        <v>141650</v>
      </c>
    </row>
    <row r="8500" spans="94:95" ht="14.5" x14ac:dyDescent="0.3">
      <c r="CP8500" s="380">
        <v>502319</v>
      </c>
      <c r="CQ8500" s="380" t="s">
        <v>141650</v>
      </c>
    </row>
    <row r="8501" spans="94:95" ht="14.5" x14ac:dyDescent="0.3">
      <c r="CP8501" s="380">
        <v>502321</v>
      </c>
      <c r="CQ8501" s="380" t="s">
        <v>141650</v>
      </c>
    </row>
    <row r="8502" spans="94:95" ht="14.5" x14ac:dyDescent="0.3">
      <c r="CP8502" s="380">
        <v>502324</v>
      </c>
      <c r="CQ8502" s="380" t="s">
        <v>141650</v>
      </c>
    </row>
    <row r="8503" spans="94:95" ht="14.5" x14ac:dyDescent="0.3">
      <c r="CP8503" s="380">
        <v>502325</v>
      </c>
      <c r="CQ8503" s="380" t="s">
        <v>141650</v>
      </c>
    </row>
    <row r="8504" spans="94:95" ht="14.5" x14ac:dyDescent="0.3">
      <c r="CP8504" s="380">
        <v>502329</v>
      </c>
      <c r="CQ8504" s="380" t="s">
        <v>141650</v>
      </c>
    </row>
    <row r="8505" spans="94:95" ht="14.5" x14ac:dyDescent="0.3">
      <c r="CP8505" s="380">
        <v>502331</v>
      </c>
      <c r="CQ8505" s="380" t="s">
        <v>141650</v>
      </c>
    </row>
    <row r="8506" spans="94:95" ht="14.5" x14ac:dyDescent="0.3">
      <c r="CP8506" s="380">
        <v>502334</v>
      </c>
      <c r="CQ8506" s="380" t="s">
        <v>141650</v>
      </c>
    </row>
    <row r="8507" spans="94:95" ht="14.5" x14ac:dyDescent="0.3">
      <c r="CP8507" s="380">
        <v>502335</v>
      </c>
      <c r="CQ8507" s="380" t="s">
        <v>141650</v>
      </c>
    </row>
    <row r="8508" spans="94:95" ht="14.5" x14ac:dyDescent="0.3">
      <c r="CP8508" s="380">
        <v>502336</v>
      </c>
      <c r="CQ8508" s="380" t="s">
        <v>141650</v>
      </c>
    </row>
    <row r="8509" spans="94:95" ht="14.5" x14ac:dyDescent="0.3">
      <c r="CP8509" s="380">
        <v>502345</v>
      </c>
      <c r="CQ8509" s="380" t="s">
        <v>141650</v>
      </c>
    </row>
    <row r="8510" spans="94:95" ht="14.5" x14ac:dyDescent="0.3">
      <c r="CP8510" s="380">
        <v>502371</v>
      </c>
      <c r="CQ8510" s="380" t="s">
        <v>141650</v>
      </c>
    </row>
    <row r="8511" spans="94:95" ht="14.5" x14ac:dyDescent="0.3">
      <c r="CP8511" s="380">
        <v>502372</v>
      </c>
      <c r="CQ8511" s="380" t="s">
        <v>141650</v>
      </c>
    </row>
    <row r="8512" spans="94:95" ht="14.5" x14ac:dyDescent="0.3">
      <c r="CP8512" s="380">
        <v>502375</v>
      </c>
      <c r="CQ8512" s="380" t="s">
        <v>141650</v>
      </c>
    </row>
    <row r="8513" spans="94:95" ht="14.5" x14ac:dyDescent="0.3">
      <c r="CP8513" s="380">
        <v>502381</v>
      </c>
      <c r="CQ8513" s="380" t="s">
        <v>141650</v>
      </c>
    </row>
    <row r="8514" spans="94:95" ht="14.5" x14ac:dyDescent="0.3">
      <c r="CP8514" s="380">
        <v>503001</v>
      </c>
      <c r="CQ8514" s="380" t="s">
        <v>141650</v>
      </c>
    </row>
    <row r="8515" spans="94:95" ht="14.5" x14ac:dyDescent="0.3">
      <c r="CP8515" s="380">
        <v>503002</v>
      </c>
      <c r="CQ8515" s="380" t="s">
        <v>141650</v>
      </c>
    </row>
    <row r="8516" spans="94:95" ht="14.5" x14ac:dyDescent="0.3">
      <c r="CP8516" s="380">
        <v>503003</v>
      </c>
      <c r="CQ8516" s="380" t="s">
        <v>141650</v>
      </c>
    </row>
    <row r="8517" spans="94:95" ht="14.5" x14ac:dyDescent="0.3">
      <c r="CP8517" s="380">
        <v>503101</v>
      </c>
      <c r="CQ8517" s="380" t="s">
        <v>141650</v>
      </c>
    </row>
    <row r="8518" spans="94:95" ht="14.5" x14ac:dyDescent="0.3">
      <c r="CP8518" s="380">
        <v>503102</v>
      </c>
      <c r="CQ8518" s="380" t="s">
        <v>141650</v>
      </c>
    </row>
    <row r="8519" spans="94:95" ht="14.5" x14ac:dyDescent="0.3">
      <c r="CP8519" s="380">
        <v>503108</v>
      </c>
      <c r="CQ8519" s="380" t="s">
        <v>141650</v>
      </c>
    </row>
    <row r="8520" spans="94:95" ht="14.5" x14ac:dyDescent="0.3">
      <c r="CP8520" s="380">
        <v>503110</v>
      </c>
      <c r="CQ8520" s="380" t="s">
        <v>141650</v>
      </c>
    </row>
    <row r="8521" spans="94:95" ht="14.5" x14ac:dyDescent="0.3">
      <c r="CP8521" s="380">
        <v>503111</v>
      </c>
      <c r="CQ8521" s="380" t="s">
        <v>141650</v>
      </c>
    </row>
    <row r="8522" spans="94:95" ht="14.5" x14ac:dyDescent="0.3">
      <c r="CP8522" s="380">
        <v>503112</v>
      </c>
      <c r="CQ8522" s="380" t="s">
        <v>141650</v>
      </c>
    </row>
    <row r="8523" spans="94:95" ht="14.5" x14ac:dyDescent="0.3">
      <c r="CP8523" s="380">
        <v>503114</v>
      </c>
      <c r="CQ8523" s="380" t="s">
        <v>141650</v>
      </c>
    </row>
    <row r="8524" spans="94:95" ht="14.5" x14ac:dyDescent="0.3">
      <c r="CP8524" s="380">
        <v>503120</v>
      </c>
      <c r="CQ8524" s="380" t="s">
        <v>141650</v>
      </c>
    </row>
    <row r="8525" spans="94:95" ht="14.5" x14ac:dyDescent="0.3">
      <c r="CP8525" s="380">
        <v>503122</v>
      </c>
      <c r="CQ8525" s="380" t="s">
        <v>141650</v>
      </c>
    </row>
    <row r="8526" spans="94:95" ht="14.5" x14ac:dyDescent="0.3">
      <c r="CP8526" s="380">
        <v>503123</v>
      </c>
      <c r="CQ8526" s="380" t="s">
        <v>141650</v>
      </c>
    </row>
    <row r="8527" spans="94:95" ht="14.5" x14ac:dyDescent="0.3">
      <c r="CP8527" s="380">
        <v>503124</v>
      </c>
      <c r="CQ8527" s="380" t="s">
        <v>141650</v>
      </c>
    </row>
    <row r="8528" spans="94:95" ht="14.5" x14ac:dyDescent="0.3">
      <c r="CP8528" s="380">
        <v>503125</v>
      </c>
      <c r="CQ8528" s="380" t="s">
        <v>141650</v>
      </c>
    </row>
    <row r="8529" spans="94:95" ht="14.5" x14ac:dyDescent="0.3">
      <c r="CP8529" s="380">
        <v>503144</v>
      </c>
      <c r="CQ8529" s="380" t="s">
        <v>141650</v>
      </c>
    </row>
    <row r="8530" spans="94:95" ht="14.5" x14ac:dyDescent="0.3">
      <c r="CP8530" s="380">
        <v>503164</v>
      </c>
      <c r="CQ8530" s="380" t="s">
        <v>141650</v>
      </c>
    </row>
    <row r="8531" spans="94:95" ht="14.5" x14ac:dyDescent="0.3">
      <c r="CP8531" s="380">
        <v>503165</v>
      </c>
      <c r="CQ8531" s="380" t="s">
        <v>141650</v>
      </c>
    </row>
    <row r="8532" spans="94:95" ht="14.5" x14ac:dyDescent="0.3">
      <c r="CP8532" s="380">
        <v>503174</v>
      </c>
      <c r="CQ8532" s="380" t="s">
        <v>141650</v>
      </c>
    </row>
    <row r="8533" spans="94:95" ht="14.5" x14ac:dyDescent="0.3">
      <c r="CP8533" s="380">
        <v>503175</v>
      </c>
      <c r="CQ8533" s="380" t="s">
        <v>141650</v>
      </c>
    </row>
    <row r="8534" spans="94:95" ht="14.5" x14ac:dyDescent="0.3">
      <c r="CP8534" s="380">
        <v>503180</v>
      </c>
      <c r="CQ8534" s="380" t="s">
        <v>141650</v>
      </c>
    </row>
    <row r="8535" spans="94:95" ht="14.5" x14ac:dyDescent="0.3">
      <c r="CP8535" s="380">
        <v>503185</v>
      </c>
      <c r="CQ8535" s="380" t="s">
        <v>141650</v>
      </c>
    </row>
    <row r="8536" spans="94:95" ht="14.5" x14ac:dyDescent="0.3">
      <c r="CP8536" s="380">
        <v>503186</v>
      </c>
      <c r="CQ8536" s="380" t="s">
        <v>141650</v>
      </c>
    </row>
    <row r="8537" spans="94:95" ht="14.5" x14ac:dyDescent="0.3">
      <c r="CP8537" s="380">
        <v>503187</v>
      </c>
      <c r="CQ8537" s="380" t="s">
        <v>141650</v>
      </c>
    </row>
    <row r="8538" spans="94:95" ht="14.5" x14ac:dyDescent="0.3">
      <c r="CP8538" s="380">
        <v>503201</v>
      </c>
      <c r="CQ8538" s="380" t="s">
        <v>141650</v>
      </c>
    </row>
    <row r="8539" spans="94:95" ht="14.5" x14ac:dyDescent="0.3">
      <c r="CP8539" s="380">
        <v>503202</v>
      </c>
      <c r="CQ8539" s="380" t="s">
        <v>141650</v>
      </c>
    </row>
    <row r="8540" spans="94:95" ht="14.5" x14ac:dyDescent="0.3">
      <c r="CP8540" s="380">
        <v>503206</v>
      </c>
      <c r="CQ8540" s="380" t="s">
        <v>141650</v>
      </c>
    </row>
    <row r="8541" spans="94:95" ht="14.5" x14ac:dyDescent="0.3">
      <c r="CP8541" s="380">
        <v>503207</v>
      </c>
      <c r="CQ8541" s="380" t="s">
        <v>141650</v>
      </c>
    </row>
    <row r="8542" spans="94:95" ht="14.5" x14ac:dyDescent="0.3">
      <c r="CP8542" s="380">
        <v>503212</v>
      </c>
      <c r="CQ8542" s="380" t="s">
        <v>141650</v>
      </c>
    </row>
    <row r="8543" spans="94:95" ht="14.5" x14ac:dyDescent="0.3">
      <c r="CP8543" s="380">
        <v>503213</v>
      </c>
      <c r="CQ8543" s="380" t="s">
        <v>141650</v>
      </c>
    </row>
    <row r="8544" spans="94:95" ht="14.5" x14ac:dyDescent="0.3">
      <c r="CP8544" s="380">
        <v>503217</v>
      </c>
      <c r="CQ8544" s="380" t="s">
        <v>141650</v>
      </c>
    </row>
    <row r="8545" spans="94:95" ht="14.5" x14ac:dyDescent="0.3">
      <c r="CP8545" s="380">
        <v>503218</v>
      </c>
      <c r="CQ8545" s="380" t="s">
        <v>141650</v>
      </c>
    </row>
    <row r="8546" spans="94:95" ht="14.5" x14ac:dyDescent="0.3">
      <c r="CP8546" s="380">
        <v>503219</v>
      </c>
      <c r="CQ8546" s="380" t="s">
        <v>141650</v>
      </c>
    </row>
    <row r="8547" spans="94:95" ht="14.5" x14ac:dyDescent="0.3">
      <c r="CP8547" s="380">
        <v>503223</v>
      </c>
      <c r="CQ8547" s="380" t="s">
        <v>141650</v>
      </c>
    </row>
    <row r="8548" spans="94:95" ht="14.5" x14ac:dyDescent="0.3">
      <c r="CP8548" s="380">
        <v>503224</v>
      </c>
      <c r="CQ8548" s="380" t="s">
        <v>141650</v>
      </c>
    </row>
    <row r="8549" spans="94:95" ht="14.5" x14ac:dyDescent="0.3">
      <c r="CP8549" s="380">
        <v>503245</v>
      </c>
      <c r="CQ8549" s="380" t="s">
        <v>141650</v>
      </c>
    </row>
    <row r="8550" spans="94:95" ht="14.5" x14ac:dyDescent="0.3">
      <c r="CP8550" s="380">
        <v>503246</v>
      </c>
      <c r="CQ8550" s="380" t="s">
        <v>141650</v>
      </c>
    </row>
    <row r="8551" spans="94:95" ht="14.5" x14ac:dyDescent="0.3">
      <c r="CP8551" s="380">
        <v>503301</v>
      </c>
      <c r="CQ8551" s="380" t="s">
        <v>141650</v>
      </c>
    </row>
    <row r="8552" spans="94:95" ht="14.5" x14ac:dyDescent="0.3">
      <c r="CP8552" s="380">
        <v>503302</v>
      </c>
      <c r="CQ8552" s="380" t="s">
        <v>141650</v>
      </c>
    </row>
    <row r="8553" spans="94:95" ht="14.5" x14ac:dyDescent="0.3">
      <c r="CP8553" s="380">
        <v>503305</v>
      </c>
      <c r="CQ8553" s="380" t="s">
        <v>141650</v>
      </c>
    </row>
    <row r="8554" spans="94:95" ht="14.5" x14ac:dyDescent="0.3">
      <c r="CP8554" s="380">
        <v>503306</v>
      </c>
      <c r="CQ8554" s="380" t="s">
        <v>141650</v>
      </c>
    </row>
    <row r="8555" spans="94:95" ht="14.5" x14ac:dyDescent="0.3">
      <c r="CP8555" s="380">
        <v>503307</v>
      </c>
      <c r="CQ8555" s="380" t="s">
        <v>141650</v>
      </c>
    </row>
    <row r="8556" spans="94:95" ht="14.5" x14ac:dyDescent="0.3">
      <c r="CP8556" s="380">
        <v>503308</v>
      </c>
      <c r="CQ8556" s="380" t="s">
        <v>141650</v>
      </c>
    </row>
    <row r="8557" spans="94:95" ht="14.5" x14ac:dyDescent="0.3">
      <c r="CP8557" s="380">
        <v>503309</v>
      </c>
      <c r="CQ8557" s="380" t="s">
        <v>141650</v>
      </c>
    </row>
    <row r="8558" spans="94:95" ht="14.5" x14ac:dyDescent="0.3">
      <c r="CP8558" s="380">
        <v>503310</v>
      </c>
      <c r="CQ8558" s="380" t="s">
        <v>141650</v>
      </c>
    </row>
    <row r="8559" spans="94:95" ht="14.5" x14ac:dyDescent="0.3">
      <c r="CP8559" s="380">
        <v>503311</v>
      </c>
      <c r="CQ8559" s="380" t="s">
        <v>141650</v>
      </c>
    </row>
    <row r="8560" spans="94:95" ht="14.5" x14ac:dyDescent="0.3">
      <c r="CP8560" s="380">
        <v>503322</v>
      </c>
      <c r="CQ8560" s="380" t="s">
        <v>141650</v>
      </c>
    </row>
    <row r="8561" spans="94:95" ht="14.5" x14ac:dyDescent="0.3">
      <c r="CP8561" s="380">
        <v>504001</v>
      </c>
      <c r="CQ8561" s="380" t="s">
        <v>141650</v>
      </c>
    </row>
    <row r="8562" spans="94:95" ht="14.5" x14ac:dyDescent="0.3">
      <c r="CP8562" s="380">
        <v>504002</v>
      </c>
      <c r="CQ8562" s="380" t="s">
        <v>141650</v>
      </c>
    </row>
    <row r="8563" spans="94:95" ht="14.5" x14ac:dyDescent="0.3">
      <c r="CP8563" s="380">
        <v>504101</v>
      </c>
      <c r="CQ8563" s="380" t="s">
        <v>141650</v>
      </c>
    </row>
    <row r="8564" spans="94:95" ht="14.5" x14ac:dyDescent="0.3">
      <c r="CP8564" s="380">
        <v>504102</v>
      </c>
      <c r="CQ8564" s="380" t="s">
        <v>141650</v>
      </c>
    </row>
    <row r="8565" spans="94:95" ht="14.5" x14ac:dyDescent="0.3">
      <c r="CP8565" s="380">
        <v>504103</v>
      </c>
      <c r="CQ8565" s="380" t="s">
        <v>141650</v>
      </c>
    </row>
    <row r="8566" spans="94:95" ht="14.5" x14ac:dyDescent="0.3">
      <c r="CP8566" s="380">
        <v>504104</v>
      </c>
      <c r="CQ8566" s="380" t="s">
        <v>141650</v>
      </c>
    </row>
    <row r="8567" spans="94:95" ht="14.5" x14ac:dyDescent="0.3">
      <c r="CP8567" s="380">
        <v>504105</v>
      </c>
      <c r="CQ8567" s="380" t="s">
        <v>141650</v>
      </c>
    </row>
    <row r="8568" spans="94:95" ht="14.5" x14ac:dyDescent="0.3">
      <c r="CP8568" s="380">
        <v>504106</v>
      </c>
      <c r="CQ8568" s="380" t="s">
        <v>141650</v>
      </c>
    </row>
    <row r="8569" spans="94:95" ht="14.5" x14ac:dyDescent="0.3">
      <c r="CP8569" s="380">
        <v>504107</v>
      </c>
      <c r="CQ8569" s="380" t="s">
        <v>141650</v>
      </c>
    </row>
    <row r="8570" spans="94:95" ht="14.5" x14ac:dyDescent="0.3">
      <c r="CP8570" s="380">
        <v>504109</v>
      </c>
      <c r="CQ8570" s="380" t="s">
        <v>141650</v>
      </c>
    </row>
    <row r="8571" spans="94:95" ht="14.5" x14ac:dyDescent="0.3">
      <c r="CP8571" s="380">
        <v>504110</v>
      </c>
      <c r="CQ8571" s="380" t="s">
        <v>141650</v>
      </c>
    </row>
    <row r="8572" spans="94:95" ht="14.5" x14ac:dyDescent="0.3">
      <c r="CP8572" s="380">
        <v>504201</v>
      </c>
      <c r="CQ8572" s="380" t="s">
        <v>141650</v>
      </c>
    </row>
    <row r="8573" spans="94:95" ht="14.5" x14ac:dyDescent="0.3">
      <c r="CP8573" s="380">
        <v>504202</v>
      </c>
      <c r="CQ8573" s="380" t="s">
        <v>141650</v>
      </c>
    </row>
    <row r="8574" spans="94:95" ht="14.5" x14ac:dyDescent="0.3">
      <c r="CP8574" s="380">
        <v>504203</v>
      </c>
      <c r="CQ8574" s="380" t="s">
        <v>141650</v>
      </c>
    </row>
    <row r="8575" spans="94:95" ht="14.5" x14ac:dyDescent="0.3">
      <c r="CP8575" s="380">
        <v>504204</v>
      </c>
      <c r="CQ8575" s="380" t="s">
        <v>141650</v>
      </c>
    </row>
    <row r="8576" spans="94:95" ht="14.5" x14ac:dyDescent="0.3">
      <c r="CP8576" s="380">
        <v>504205</v>
      </c>
      <c r="CQ8576" s="380" t="s">
        <v>141650</v>
      </c>
    </row>
    <row r="8577" spans="94:95" ht="14.5" x14ac:dyDescent="0.3">
      <c r="CP8577" s="380">
        <v>504206</v>
      </c>
      <c r="CQ8577" s="380" t="s">
        <v>141650</v>
      </c>
    </row>
    <row r="8578" spans="94:95" ht="14.5" x14ac:dyDescent="0.3">
      <c r="CP8578" s="380">
        <v>504207</v>
      </c>
      <c r="CQ8578" s="380" t="s">
        <v>141650</v>
      </c>
    </row>
    <row r="8579" spans="94:95" ht="14.5" x14ac:dyDescent="0.3">
      <c r="CP8579" s="380">
        <v>504208</v>
      </c>
      <c r="CQ8579" s="380" t="s">
        <v>141650</v>
      </c>
    </row>
    <row r="8580" spans="94:95" ht="14.5" x14ac:dyDescent="0.3">
      <c r="CP8580" s="380">
        <v>504209</v>
      </c>
      <c r="CQ8580" s="380" t="s">
        <v>141650</v>
      </c>
    </row>
    <row r="8581" spans="94:95" ht="14.5" x14ac:dyDescent="0.3">
      <c r="CP8581" s="380">
        <v>504216</v>
      </c>
      <c r="CQ8581" s="380" t="s">
        <v>141650</v>
      </c>
    </row>
    <row r="8582" spans="94:95" ht="14.5" x14ac:dyDescent="0.3">
      <c r="CP8582" s="380">
        <v>504218</v>
      </c>
      <c r="CQ8582" s="380" t="s">
        <v>141650</v>
      </c>
    </row>
    <row r="8583" spans="94:95" ht="14.5" x14ac:dyDescent="0.3">
      <c r="CP8583" s="380">
        <v>504219</v>
      </c>
      <c r="CQ8583" s="380" t="s">
        <v>141650</v>
      </c>
    </row>
    <row r="8584" spans="94:95" ht="14.5" x14ac:dyDescent="0.3">
      <c r="CP8584" s="380">
        <v>504220</v>
      </c>
      <c r="CQ8584" s="380" t="s">
        <v>141650</v>
      </c>
    </row>
    <row r="8585" spans="94:95" ht="14.5" x14ac:dyDescent="0.3">
      <c r="CP8585" s="380">
        <v>504231</v>
      </c>
      <c r="CQ8585" s="380" t="s">
        <v>141650</v>
      </c>
    </row>
    <row r="8586" spans="94:95" ht="14.5" x14ac:dyDescent="0.3">
      <c r="CP8586" s="380">
        <v>504251</v>
      </c>
      <c r="CQ8586" s="380" t="s">
        <v>141650</v>
      </c>
    </row>
    <row r="8587" spans="94:95" ht="14.5" x14ac:dyDescent="0.3">
      <c r="CP8587" s="380">
        <v>504272</v>
      </c>
      <c r="CQ8587" s="380" t="s">
        <v>141650</v>
      </c>
    </row>
    <row r="8588" spans="94:95" ht="14.5" x14ac:dyDescent="0.3">
      <c r="CP8588" s="380">
        <v>504273</v>
      </c>
      <c r="CQ8588" s="380" t="s">
        <v>141650</v>
      </c>
    </row>
    <row r="8589" spans="94:95" ht="14.5" x14ac:dyDescent="0.3">
      <c r="CP8589" s="380">
        <v>504292</v>
      </c>
      <c r="CQ8589" s="380" t="s">
        <v>141650</v>
      </c>
    </row>
    <row r="8590" spans="94:95" ht="14.5" x14ac:dyDescent="0.3">
      <c r="CP8590" s="380">
        <v>504293</v>
      </c>
      <c r="CQ8590" s="380" t="s">
        <v>141650</v>
      </c>
    </row>
    <row r="8591" spans="94:95" ht="14.5" x14ac:dyDescent="0.3">
      <c r="CP8591" s="380">
        <v>504294</v>
      </c>
      <c r="CQ8591" s="380" t="s">
        <v>141650</v>
      </c>
    </row>
    <row r="8592" spans="94:95" ht="14.5" x14ac:dyDescent="0.3">
      <c r="CP8592" s="380">
        <v>504295</v>
      </c>
      <c r="CQ8592" s="380" t="s">
        <v>141650</v>
      </c>
    </row>
    <row r="8593" spans="94:95" ht="14.5" x14ac:dyDescent="0.3">
      <c r="CP8593" s="380">
        <v>504296</v>
      </c>
      <c r="CQ8593" s="380" t="s">
        <v>141650</v>
      </c>
    </row>
    <row r="8594" spans="94:95" ht="14.5" x14ac:dyDescent="0.3">
      <c r="CP8594" s="380">
        <v>504297</v>
      </c>
      <c r="CQ8594" s="380" t="s">
        <v>141650</v>
      </c>
    </row>
    <row r="8595" spans="94:95" ht="14.5" x14ac:dyDescent="0.3">
      <c r="CP8595" s="380">
        <v>504299</v>
      </c>
      <c r="CQ8595" s="380" t="s">
        <v>141650</v>
      </c>
    </row>
    <row r="8596" spans="94:95" ht="14.5" x14ac:dyDescent="0.3">
      <c r="CP8596" s="380">
        <v>504301</v>
      </c>
      <c r="CQ8596" s="380" t="s">
        <v>141650</v>
      </c>
    </row>
    <row r="8597" spans="94:95" ht="14.5" x14ac:dyDescent="0.3">
      <c r="CP8597" s="380">
        <v>504302</v>
      </c>
      <c r="CQ8597" s="380" t="s">
        <v>141650</v>
      </c>
    </row>
    <row r="8598" spans="94:95" ht="14.5" x14ac:dyDescent="0.3">
      <c r="CP8598" s="380">
        <v>504303</v>
      </c>
      <c r="CQ8598" s="380" t="s">
        <v>141650</v>
      </c>
    </row>
    <row r="8599" spans="94:95" ht="14.5" x14ac:dyDescent="0.3">
      <c r="CP8599" s="380">
        <v>504304</v>
      </c>
      <c r="CQ8599" s="380" t="s">
        <v>141650</v>
      </c>
    </row>
    <row r="8600" spans="94:95" ht="14.5" x14ac:dyDescent="0.3">
      <c r="CP8600" s="380">
        <v>504306</v>
      </c>
      <c r="CQ8600" s="380" t="s">
        <v>141650</v>
      </c>
    </row>
    <row r="8601" spans="94:95" ht="14.5" x14ac:dyDescent="0.3">
      <c r="CP8601" s="380">
        <v>504307</v>
      </c>
      <c r="CQ8601" s="380" t="s">
        <v>141650</v>
      </c>
    </row>
    <row r="8602" spans="94:95" ht="14.5" x14ac:dyDescent="0.3">
      <c r="CP8602" s="380">
        <v>504308</v>
      </c>
      <c r="CQ8602" s="380" t="s">
        <v>141650</v>
      </c>
    </row>
    <row r="8603" spans="94:95" ht="14.5" x14ac:dyDescent="0.3">
      <c r="CP8603" s="380">
        <v>504309</v>
      </c>
      <c r="CQ8603" s="380" t="s">
        <v>141650</v>
      </c>
    </row>
    <row r="8604" spans="94:95" ht="14.5" x14ac:dyDescent="0.3">
      <c r="CP8604" s="380">
        <v>504310</v>
      </c>
      <c r="CQ8604" s="380" t="s">
        <v>141650</v>
      </c>
    </row>
    <row r="8605" spans="94:95" ht="14.5" x14ac:dyDescent="0.3">
      <c r="CP8605" s="380">
        <v>504311</v>
      </c>
      <c r="CQ8605" s="380" t="s">
        <v>141650</v>
      </c>
    </row>
    <row r="8606" spans="94:95" ht="14.5" x14ac:dyDescent="0.3">
      <c r="CP8606" s="380">
        <v>504312</v>
      </c>
      <c r="CQ8606" s="380" t="s">
        <v>141650</v>
      </c>
    </row>
    <row r="8607" spans="94:95" ht="14.5" x14ac:dyDescent="0.3">
      <c r="CP8607" s="380">
        <v>504313</v>
      </c>
      <c r="CQ8607" s="380" t="s">
        <v>141650</v>
      </c>
    </row>
    <row r="8608" spans="94:95" ht="14.5" x14ac:dyDescent="0.3">
      <c r="CP8608" s="380">
        <v>504323</v>
      </c>
      <c r="CQ8608" s="380" t="s">
        <v>141650</v>
      </c>
    </row>
    <row r="8609" spans="94:95" ht="14.5" x14ac:dyDescent="0.3">
      <c r="CP8609" s="380">
        <v>505001</v>
      </c>
      <c r="CQ8609" s="380" t="s">
        <v>141650</v>
      </c>
    </row>
    <row r="8610" spans="94:95" ht="14.5" x14ac:dyDescent="0.3">
      <c r="CP8610" s="380">
        <v>505002</v>
      </c>
      <c r="CQ8610" s="380" t="s">
        <v>141650</v>
      </c>
    </row>
    <row r="8611" spans="94:95" ht="14.5" x14ac:dyDescent="0.3">
      <c r="CP8611" s="380">
        <v>505101</v>
      </c>
      <c r="CQ8611" s="380" t="s">
        <v>141650</v>
      </c>
    </row>
    <row r="8612" spans="94:95" ht="14.5" x14ac:dyDescent="0.3">
      <c r="CP8612" s="380">
        <v>505102</v>
      </c>
      <c r="CQ8612" s="380" t="s">
        <v>141650</v>
      </c>
    </row>
    <row r="8613" spans="94:95" ht="14.5" x14ac:dyDescent="0.3">
      <c r="CP8613" s="380">
        <v>505122</v>
      </c>
      <c r="CQ8613" s="380" t="s">
        <v>141650</v>
      </c>
    </row>
    <row r="8614" spans="94:95" ht="14.5" x14ac:dyDescent="0.3">
      <c r="CP8614" s="380">
        <v>505129</v>
      </c>
      <c r="CQ8614" s="380" t="s">
        <v>141650</v>
      </c>
    </row>
    <row r="8615" spans="94:95" ht="14.5" x14ac:dyDescent="0.3">
      <c r="CP8615" s="380">
        <v>505152</v>
      </c>
      <c r="CQ8615" s="380" t="s">
        <v>141650</v>
      </c>
    </row>
    <row r="8616" spans="94:95" ht="14.5" x14ac:dyDescent="0.3">
      <c r="CP8616" s="380">
        <v>505153</v>
      </c>
      <c r="CQ8616" s="380" t="s">
        <v>141650</v>
      </c>
    </row>
    <row r="8617" spans="94:95" ht="14.5" x14ac:dyDescent="0.3">
      <c r="CP8617" s="380">
        <v>505162</v>
      </c>
      <c r="CQ8617" s="380" t="s">
        <v>141650</v>
      </c>
    </row>
    <row r="8618" spans="94:95" ht="14.5" x14ac:dyDescent="0.3">
      <c r="CP8618" s="380">
        <v>505172</v>
      </c>
      <c r="CQ8618" s="380" t="s">
        <v>141650</v>
      </c>
    </row>
    <row r="8619" spans="94:95" ht="14.5" x14ac:dyDescent="0.3">
      <c r="CP8619" s="380">
        <v>505174</v>
      </c>
      <c r="CQ8619" s="380" t="s">
        <v>141650</v>
      </c>
    </row>
    <row r="8620" spans="94:95" ht="14.5" x14ac:dyDescent="0.3">
      <c r="CP8620" s="380">
        <v>505184</v>
      </c>
      <c r="CQ8620" s="380" t="s">
        <v>141650</v>
      </c>
    </row>
    <row r="8621" spans="94:95" ht="14.5" x14ac:dyDescent="0.3">
      <c r="CP8621" s="380">
        <v>505185</v>
      </c>
      <c r="CQ8621" s="380" t="s">
        <v>141650</v>
      </c>
    </row>
    <row r="8622" spans="94:95" ht="14.5" x14ac:dyDescent="0.3">
      <c r="CP8622" s="380">
        <v>505186</v>
      </c>
      <c r="CQ8622" s="380" t="s">
        <v>141650</v>
      </c>
    </row>
    <row r="8623" spans="94:95" ht="14.5" x14ac:dyDescent="0.3">
      <c r="CP8623" s="380">
        <v>505188</v>
      </c>
      <c r="CQ8623" s="380" t="s">
        <v>141650</v>
      </c>
    </row>
    <row r="8624" spans="94:95" ht="14.5" x14ac:dyDescent="0.3">
      <c r="CP8624" s="380">
        <v>505208</v>
      </c>
      <c r="CQ8624" s="380" t="s">
        <v>141650</v>
      </c>
    </row>
    <row r="8625" spans="94:95" ht="14.5" x14ac:dyDescent="0.3">
      <c r="CP8625" s="380">
        <v>505209</v>
      </c>
      <c r="CQ8625" s="380" t="s">
        <v>141650</v>
      </c>
    </row>
    <row r="8626" spans="94:95" ht="14.5" x14ac:dyDescent="0.3">
      <c r="CP8626" s="380">
        <v>505210</v>
      </c>
      <c r="CQ8626" s="380" t="s">
        <v>141650</v>
      </c>
    </row>
    <row r="8627" spans="94:95" ht="14.5" x14ac:dyDescent="0.3">
      <c r="CP8627" s="380">
        <v>505211</v>
      </c>
      <c r="CQ8627" s="380" t="s">
        <v>141650</v>
      </c>
    </row>
    <row r="8628" spans="94:95" ht="14.5" x14ac:dyDescent="0.3">
      <c r="CP8628" s="380">
        <v>505212</v>
      </c>
      <c r="CQ8628" s="380" t="s">
        <v>141650</v>
      </c>
    </row>
    <row r="8629" spans="94:95" ht="14.5" x14ac:dyDescent="0.3">
      <c r="CP8629" s="380">
        <v>505214</v>
      </c>
      <c r="CQ8629" s="380" t="s">
        <v>141650</v>
      </c>
    </row>
    <row r="8630" spans="94:95" ht="14.5" x14ac:dyDescent="0.3">
      <c r="CP8630" s="380">
        <v>505215</v>
      </c>
      <c r="CQ8630" s="380" t="s">
        <v>141650</v>
      </c>
    </row>
    <row r="8631" spans="94:95" ht="14.5" x14ac:dyDescent="0.3">
      <c r="CP8631" s="380">
        <v>505301</v>
      </c>
      <c r="CQ8631" s="380" t="s">
        <v>141650</v>
      </c>
    </row>
    <row r="8632" spans="94:95" ht="14.5" x14ac:dyDescent="0.3">
      <c r="CP8632" s="380">
        <v>505302</v>
      </c>
      <c r="CQ8632" s="380" t="s">
        <v>141650</v>
      </c>
    </row>
    <row r="8633" spans="94:95" ht="14.5" x14ac:dyDescent="0.3">
      <c r="CP8633" s="380">
        <v>505303</v>
      </c>
      <c r="CQ8633" s="380" t="s">
        <v>141650</v>
      </c>
    </row>
    <row r="8634" spans="94:95" ht="14.5" x14ac:dyDescent="0.3">
      <c r="CP8634" s="380">
        <v>505304</v>
      </c>
      <c r="CQ8634" s="380" t="s">
        <v>141650</v>
      </c>
    </row>
    <row r="8635" spans="94:95" ht="14.5" x14ac:dyDescent="0.3">
      <c r="CP8635" s="380">
        <v>505305</v>
      </c>
      <c r="CQ8635" s="380" t="s">
        <v>141650</v>
      </c>
    </row>
    <row r="8636" spans="94:95" ht="14.5" x14ac:dyDescent="0.3">
      <c r="CP8636" s="380">
        <v>505306</v>
      </c>
      <c r="CQ8636" s="380" t="s">
        <v>141650</v>
      </c>
    </row>
    <row r="8637" spans="94:95" ht="14.5" x14ac:dyDescent="0.3">
      <c r="CP8637" s="380">
        <v>505307</v>
      </c>
      <c r="CQ8637" s="380" t="s">
        <v>141650</v>
      </c>
    </row>
    <row r="8638" spans="94:95" ht="14.5" x14ac:dyDescent="0.3">
      <c r="CP8638" s="380">
        <v>505326</v>
      </c>
      <c r="CQ8638" s="380" t="s">
        <v>141650</v>
      </c>
    </row>
    <row r="8639" spans="94:95" ht="14.5" x14ac:dyDescent="0.3">
      <c r="CP8639" s="380">
        <v>505327</v>
      </c>
      <c r="CQ8639" s="380" t="s">
        <v>141650</v>
      </c>
    </row>
    <row r="8640" spans="94:95" ht="14.5" x14ac:dyDescent="0.3">
      <c r="CP8640" s="380">
        <v>505330</v>
      </c>
      <c r="CQ8640" s="380" t="s">
        <v>141650</v>
      </c>
    </row>
    <row r="8641" spans="94:95" ht="14.5" x14ac:dyDescent="0.3">
      <c r="CP8641" s="380">
        <v>505331</v>
      </c>
      <c r="CQ8641" s="380" t="s">
        <v>141650</v>
      </c>
    </row>
    <row r="8642" spans="94:95" ht="14.5" x14ac:dyDescent="0.3">
      <c r="CP8642" s="380">
        <v>505401</v>
      </c>
      <c r="CQ8642" s="380" t="s">
        <v>141650</v>
      </c>
    </row>
    <row r="8643" spans="94:95" ht="14.5" x14ac:dyDescent="0.3">
      <c r="CP8643" s="380">
        <v>505402</v>
      </c>
      <c r="CQ8643" s="380" t="s">
        <v>141650</v>
      </c>
    </row>
    <row r="8644" spans="94:95" ht="14.5" x14ac:dyDescent="0.3">
      <c r="CP8644" s="380">
        <v>505403</v>
      </c>
      <c r="CQ8644" s="380" t="s">
        <v>141650</v>
      </c>
    </row>
    <row r="8645" spans="94:95" ht="14.5" x14ac:dyDescent="0.3">
      <c r="CP8645" s="380">
        <v>505404</v>
      </c>
      <c r="CQ8645" s="380" t="s">
        <v>141650</v>
      </c>
    </row>
    <row r="8646" spans="94:95" ht="14.5" x14ac:dyDescent="0.3">
      <c r="CP8646" s="380">
        <v>505405</v>
      </c>
      <c r="CQ8646" s="380" t="s">
        <v>141650</v>
      </c>
    </row>
    <row r="8647" spans="94:95" ht="14.5" x14ac:dyDescent="0.3">
      <c r="CP8647" s="380">
        <v>505415</v>
      </c>
      <c r="CQ8647" s="380" t="s">
        <v>141650</v>
      </c>
    </row>
    <row r="8648" spans="94:95" ht="14.5" x14ac:dyDescent="0.3">
      <c r="CP8648" s="380">
        <v>505416</v>
      </c>
      <c r="CQ8648" s="380" t="s">
        <v>141650</v>
      </c>
    </row>
    <row r="8649" spans="94:95" ht="14.5" x14ac:dyDescent="0.3">
      <c r="CP8649" s="380">
        <v>505425</v>
      </c>
      <c r="CQ8649" s="380" t="s">
        <v>141650</v>
      </c>
    </row>
    <row r="8650" spans="94:95" ht="14.5" x14ac:dyDescent="0.3">
      <c r="CP8650" s="380">
        <v>505445</v>
      </c>
      <c r="CQ8650" s="380" t="s">
        <v>141650</v>
      </c>
    </row>
    <row r="8651" spans="94:95" ht="14.5" x14ac:dyDescent="0.3">
      <c r="CP8651" s="380">
        <v>505450</v>
      </c>
      <c r="CQ8651" s="380" t="s">
        <v>141650</v>
      </c>
    </row>
    <row r="8652" spans="94:95" ht="14.5" x14ac:dyDescent="0.3">
      <c r="CP8652" s="380">
        <v>505451</v>
      </c>
      <c r="CQ8652" s="380" t="s">
        <v>141650</v>
      </c>
    </row>
    <row r="8653" spans="94:95" ht="14.5" x14ac:dyDescent="0.3">
      <c r="CP8653" s="380">
        <v>505452</v>
      </c>
      <c r="CQ8653" s="380" t="s">
        <v>141650</v>
      </c>
    </row>
    <row r="8654" spans="94:95" ht="14.5" x14ac:dyDescent="0.3">
      <c r="CP8654" s="380">
        <v>505453</v>
      </c>
      <c r="CQ8654" s="380" t="s">
        <v>141650</v>
      </c>
    </row>
    <row r="8655" spans="94:95" ht="14.5" x14ac:dyDescent="0.3">
      <c r="CP8655" s="380">
        <v>505454</v>
      </c>
      <c r="CQ8655" s="380" t="s">
        <v>141650</v>
      </c>
    </row>
    <row r="8656" spans="94:95" ht="14.5" x14ac:dyDescent="0.3">
      <c r="CP8656" s="380">
        <v>505455</v>
      </c>
      <c r="CQ8656" s="380" t="s">
        <v>141650</v>
      </c>
    </row>
    <row r="8657" spans="94:95" ht="14.5" x14ac:dyDescent="0.3">
      <c r="CP8657" s="380">
        <v>505460</v>
      </c>
      <c r="CQ8657" s="380" t="s">
        <v>141650</v>
      </c>
    </row>
    <row r="8658" spans="94:95" ht="14.5" x14ac:dyDescent="0.3">
      <c r="CP8658" s="380">
        <v>505462</v>
      </c>
      <c r="CQ8658" s="380" t="s">
        <v>141650</v>
      </c>
    </row>
    <row r="8659" spans="94:95" ht="14.5" x14ac:dyDescent="0.3">
      <c r="CP8659" s="380">
        <v>505466</v>
      </c>
      <c r="CQ8659" s="380" t="s">
        <v>141650</v>
      </c>
    </row>
    <row r="8660" spans="94:95" ht="14.5" x14ac:dyDescent="0.3">
      <c r="CP8660" s="380">
        <v>505467</v>
      </c>
      <c r="CQ8660" s="380" t="s">
        <v>141650</v>
      </c>
    </row>
    <row r="8661" spans="94:95" ht="14.5" x14ac:dyDescent="0.3">
      <c r="CP8661" s="380">
        <v>505468</v>
      </c>
      <c r="CQ8661" s="380" t="s">
        <v>141650</v>
      </c>
    </row>
    <row r="8662" spans="94:95" ht="14.5" x14ac:dyDescent="0.3">
      <c r="CP8662" s="380">
        <v>505469</v>
      </c>
      <c r="CQ8662" s="380" t="s">
        <v>141650</v>
      </c>
    </row>
    <row r="8663" spans="94:95" ht="14.5" x14ac:dyDescent="0.3">
      <c r="CP8663" s="380">
        <v>505470</v>
      </c>
      <c r="CQ8663" s="380" t="s">
        <v>141650</v>
      </c>
    </row>
    <row r="8664" spans="94:95" ht="14.5" x14ac:dyDescent="0.3">
      <c r="CP8664" s="380">
        <v>505471</v>
      </c>
      <c r="CQ8664" s="380" t="s">
        <v>141650</v>
      </c>
    </row>
    <row r="8665" spans="94:95" ht="14.5" x14ac:dyDescent="0.3">
      <c r="CP8665" s="380">
        <v>505472</v>
      </c>
      <c r="CQ8665" s="380" t="s">
        <v>141650</v>
      </c>
    </row>
    <row r="8666" spans="94:95" ht="14.5" x14ac:dyDescent="0.3">
      <c r="CP8666" s="380">
        <v>505473</v>
      </c>
      <c r="CQ8666" s="380" t="s">
        <v>141650</v>
      </c>
    </row>
    <row r="8667" spans="94:95" ht="14.5" x14ac:dyDescent="0.3">
      <c r="CP8667" s="380">
        <v>505474</v>
      </c>
      <c r="CQ8667" s="380" t="s">
        <v>141650</v>
      </c>
    </row>
    <row r="8668" spans="94:95" ht="14.5" x14ac:dyDescent="0.3">
      <c r="CP8668" s="380">
        <v>505475</v>
      </c>
      <c r="CQ8668" s="380" t="s">
        <v>141650</v>
      </c>
    </row>
    <row r="8669" spans="94:95" ht="14.5" x14ac:dyDescent="0.3">
      <c r="CP8669" s="380">
        <v>505476</v>
      </c>
      <c r="CQ8669" s="380" t="s">
        <v>141650</v>
      </c>
    </row>
    <row r="8670" spans="94:95" ht="14.5" x14ac:dyDescent="0.3">
      <c r="CP8670" s="380">
        <v>505480</v>
      </c>
      <c r="CQ8670" s="380" t="s">
        <v>141650</v>
      </c>
    </row>
    <row r="8671" spans="94:95" ht="14.5" x14ac:dyDescent="0.3">
      <c r="CP8671" s="380">
        <v>505481</v>
      </c>
      <c r="CQ8671" s="380" t="s">
        <v>141650</v>
      </c>
    </row>
    <row r="8672" spans="94:95" ht="14.5" x14ac:dyDescent="0.3">
      <c r="CP8672" s="380">
        <v>505490</v>
      </c>
      <c r="CQ8672" s="380" t="s">
        <v>141650</v>
      </c>
    </row>
    <row r="8673" spans="94:95" ht="14.5" x14ac:dyDescent="0.3">
      <c r="CP8673" s="380">
        <v>505497</v>
      </c>
      <c r="CQ8673" s="380" t="s">
        <v>141650</v>
      </c>
    </row>
    <row r="8674" spans="94:95" ht="14.5" x14ac:dyDescent="0.3">
      <c r="CP8674" s="380">
        <v>505498</v>
      </c>
      <c r="CQ8674" s="380" t="s">
        <v>141650</v>
      </c>
    </row>
    <row r="8675" spans="94:95" ht="14.5" x14ac:dyDescent="0.3">
      <c r="CP8675" s="380">
        <v>505501</v>
      </c>
      <c r="CQ8675" s="380" t="s">
        <v>141650</v>
      </c>
    </row>
    <row r="8676" spans="94:95" ht="14.5" x14ac:dyDescent="0.3">
      <c r="CP8676" s="380">
        <v>505502</v>
      </c>
      <c r="CQ8676" s="380" t="s">
        <v>141650</v>
      </c>
    </row>
    <row r="8677" spans="94:95" ht="14.5" x14ac:dyDescent="0.3">
      <c r="CP8677" s="380">
        <v>505504</v>
      </c>
      <c r="CQ8677" s="380" t="s">
        <v>141650</v>
      </c>
    </row>
    <row r="8678" spans="94:95" ht="14.5" x14ac:dyDescent="0.3">
      <c r="CP8678" s="380">
        <v>505505</v>
      </c>
      <c r="CQ8678" s="380" t="s">
        <v>141650</v>
      </c>
    </row>
    <row r="8679" spans="94:95" ht="14.5" x14ac:dyDescent="0.3">
      <c r="CP8679" s="380">
        <v>505514</v>
      </c>
      <c r="CQ8679" s="380" t="s">
        <v>141650</v>
      </c>
    </row>
    <row r="8680" spans="94:95" ht="14.5" x14ac:dyDescent="0.3">
      <c r="CP8680" s="380">
        <v>505524</v>
      </c>
      <c r="CQ8680" s="380" t="s">
        <v>141650</v>
      </c>
    </row>
    <row r="8681" spans="94:95" ht="14.5" x14ac:dyDescent="0.3">
      <c r="CP8681" s="380">
        <v>505526</v>
      </c>
      <c r="CQ8681" s="380" t="s">
        <v>141650</v>
      </c>
    </row>
    <row r="8682" spans="94:95" ht="14.5" x14ac:dyDescent="0.3">
      <c r="CP8682" s="380">
        <v>505527</v>
      </c>
      <c r="CQ8682" s="380" t="s">
        <v>141650</v>
      </c>
    </row>
    <row r="8683" spans="94:95" ht="14.5" x14ac:dyDescent="0.3">
      <c r="CP8683" s="380">
        <v>505528</v>
      </c>
      <c r="CQ8683" s="380" t="s">
        <v>141650</v>
      </c>
    </row>
    <row r="8684" spans="94:95" ht="14.5" x14ac:dyDescent="0.3">
      <c r="CP8684" s="380">
        <v>505529</v>
      </c>
      <c r="CQ8684" s="380" t="s">
        <v>141650</v>
      </c>
    </row>
    <row r="8685" spans="94:95" ht="14.5" x14ac:dyDescent="0.3">
      <c r="CP8685" s="380">
        <v>505530</v>
      </c>
      <c r="CQ8685" s="380" t="s">
        <v>141650</v>
      </c>
    </row>
    <row r="8686" spans="94:95" ht="14.5" x14ac:dyDescent="0.3">
      <c r="CP8686" s="380">
        <v>505531</v>
      </c>
      <c r="CQ8686" s="380" t="s">
        <v>141650</v>
      </c>
    </row>
    <row r="8687" spans="94:95" ht="14.5" x14ac:dyDescent="0.3">
      <c r="CP8687" s="380">
        <v>505532</v>
      </c>
      <c r="CQ8687" s="380" t="s">
        <v>141650</v>
      </c>
    </row>
    <row r="8688" spans="94:95" ht="14.5" x14ac:dyDescent="0.3">
      <c r="CP8688" s="380">
        <v>506001</v>
      </c>
      <c r="CQ8688" s="380" t="s">
        <v>141650</v>
      </c>
    </row>
    <row r="8689" spans="94:95" ht="14.5" x14ac:dyDescent="0.3">
      <c r="CP8689" s="380">
        <v>506002</v>
      </c>
      <c r="CQ8689" s="380" t="s">
        <v>141650</v>
      </c>
    </row>
    <row r="8690" spans="94:95" ht="14.5" x14ac:dyDescent="0.3">
      <c r="CP8690" s="380">
        <v>506004</v>
      </c>
      <c r="CQ8690" s="380" t="s">
        <v>141650</v>
      </c>
    </row>
    <row r="8691" spans="94:95" ht="14.5" x14ac:dyDescent="0.3">
      <c r="CP8691" s="380">
        <v>506005</v>
      </c>
      <c r="CQ8691" s="380" t="s">
        <v>141650</v>
      </c>
    </row>
    <row r="8692" spans="94:95" ht="14.5" x14ac:dyDescent="0.3">
      <c r="CP8692" s="380">
        <v>506006</v>
      </c>
      <c r="CQ8692" s="380" t="s">
        <v>141650</v>
      </c>
    </row>
    <row r="8693" spans="94:95" ht="14.5" x14ac:dyDescent="0.3">
      <c r="CP8693" s="380">
        <v>506007</v>
      </c>
      <c r="CQ8693" s="380" t="s">
        <v>141650</v>
      </c>
    </row>
    <row r="8694" spans="94:95" ht="14.5" x14ac:dyDescent="0.3">
      <c r="CP8694" s="380">
        <v>506008</v>
      </c>
      <c r="CQ8694" s="380" t="s">
        <v>141650</v>
      </c>
    </row>
    <row r="8695" spans="94:95" ht="14.5" x14ac:dyDescent="0.3">
      <c r="CP8695" s="380">
        <v>506009</v>
      </c>
      <c r="CQ8695" s="380" t="s">
        <v>141650</v>
      </c>
    </row>
    <row r="8696" spans="94:95" ht="14.5" x14ac:dyDescent="0.3">
      <c r="CP8696" s="380">
        <v>506011</v>
      </c>
      <c r="CQ8696" s="380" t="s">
        <v>141650</v>
      </c>
    </row>
    <row r="8697" spans="94:95" ht="14.5" x14ac:dyDescent="0.3">
      <c r="CP8697" s="380">
        <v>506013</v>
      </c>
      <c r="CQ8697" s="380" t="s">
        <v>141650</v>
      </c>
    </row>
    <row r="8698" spans="94:95" ht="14.5" x14ac:dyDescent="0.3">
      <c r="CP8698" s="380">
        <v>506015</v>
      </c>
      <c r="CQ8698" s="380" t="s">
        <v>141650</v>
      </c>
    </row>
    <row r="8699" spans="94:95" ht="14.5" x14ac:dyDescent="0.3">
      <c r="CP8699" s="380">
        <v>506101</v>
      </c>
      <c r="CQ8699" s="380" t="s">
        <v>141650</v>
      </c>
    </row>
    <row r="8700" spans="94:95" ht="14.5" x14ac:dyDescent="0.3">
      <c r="CP8700" s="380">
        <v>506102</v>
      </c>
      <c r="CQ8700" s="380" t="s">
        <v>141650</v>
      </c>
    </row>
    <row r="8701" spans="94:95" ht="14.5" x14ac:dyDescent="0.3">
      <c r="CP8701" s="380">
        <v>506103</v>
      </c>
      <c r="CQ8701" s="380" t="s">
        <v>141650</v>
      </c>
    </row>
    <row r="8702" spans="94:95" ht="14.5" x14ac:dyDescent="0.3">
      <c r="CP8702" s="380">
        <v>506104</v>
      </c>
      <c r="CQ8702" s="380" t="s">
        <v>141650</v>
      </c>
    </row>
    <row r="8703" spans="94:95" ht="14.5" x14ac:dyDescent="0.3">
      <c r="CP8703" s="380">
        <v>506105</v>
      </c>
      <c r="CQ8703" s="380" t="s">
        <v>141650</v>
      </c>
    </row>
    <row r="8704" spans="94:95" ht="14.5" x14ac:dyDescent="0.3">
      <c r="CP8704" s="380">
        <v>506112</v>
      </c>
      <c r="CQ8704" s="380" t="s">
        <v>141650</v>
      </c>
    </row>
    <row r="8705" spans="94:95" ht="14.5" x14ac:dyDescent="0.3">
      <c r="CP8705" s="380">
        <v>506122</v>
      </c>
      <c r="CQ8705" s="380" t="s">
        <v>141650</v>
      </c>
    </row>
    <row r="8706" spans="94:95" ht="14.5" x14ac:dyDescent="0.3">
      <c r="CP8706" s="380">
        <v>506132</v>
      </c>
      <c r="CQ8706" s="380" t="s">
        <v>141650</v>
      </c>
    </row>
    <row r="8707" spans="94:95" ht="14.5" x14ac:dyDescent="0.3">
      <c r="CP8707" s="380">
        <v>506134</v>
      </c>
      <c r="CQ8707" s="380" t="s">
        <v>141650</v>
      </c>
    </row>
    <row r="8708" spans="94:95" ht="14.5" x14ac:dyDescent="0.3">
      <c r="CP8708" s="380">
        <v>506135</v>
      </c>
      <c r="CQ8708" s="380" t="s">
        <v>141650</v>
      </c>
    </row>
    <row r="8709" spans="94:95" ht="14.5" x14ac:dyDescent="0.3">
      <c r="CP8709" s="380">
        <v>506142</v>
      </c>
      <c r="CQ8709" s="380" t="s">
        <v>141650</v>
      </c>
    </row>
    <row r="8710" spans="94:95" ht="14.5" x14ac:dyDescent="0.3">
      <c r="CP8710" s="380">
        <v>506143</v>
      </c>
      <c r="CQ8710" s="380" t="s">
        <v>141650</v>
      </c>
    </row>
    <row r="8711" spans="94:95" ht="14.5" x14ac:dyDescent="0.3">
      <c r="CP8711" s="380">
        <v>506144</v>
      </c>
      <c r="CQ8711" s="380" t="s">
        <v>141650</v>
      </c>
    </row>
    <row r="8712" spans="94:95" ht="14.5" x14ac:dyDescent="0.3">
      <c r="CP8712" s="380">
        <v>506145</v>
      </c>
      <c r="CQ8712" s="380" t="s">
        <v>141650</v>
      </c>
    </row>
    <row r="8713" spans="94:95" ht="14.5" x14ac:dyDescent="0.3">
      <c r="CP8713" s="380">
        <v>506146</v>
      </c>
      <c r="CQ8713" s="380" t="s">
        <v>141650</v>
      </c>
    </row>
    <row r="8714" spans="94:95" ht="14.5" x14ac:dyDescent="0.3">
      <c r="CP8714" s="380">
        <v>506151</v>
      </c>
      <c r="CQ8714" s="380" t="s">
        <v>141650</v>
      </c>
    </row>
    <row r="8715" spans="94:95" ht="14.5" x14ac:dyDescent="0.3">
      <c r="CP8715" s="380">
        <v>506163</v>
      </c>
      <c r="CQ8715" s="380" t="s">
        <v>141650</v>
      </c>
    </row>
    <row r="8716" spans="94:95" ht="14.5" x14ac:dyDescent="0.3">
      <c r="CP8716" s="380">
        <v>506164</v>
      </c>
      <c r="CQ8716" s="380" t="s">
        <v>141650</v>
      </c>
    </row>
    <row r="8717" spans="94:95" ht="14.5" x14ac:dyDescent="0.3">
      <c r="CP8717" s="380">
        <v>506165</v>
      </c>
      <c r="CQ8717" s="380" t="s">
        <v>141650</v>
      </c>
    </row>
    <row r="8718" spans="94:95" ht="14.5" x14ac:dyDescent="0.3">
      <c r="CP8718" s="380">
        <v>506166</v>
      </c>
      <c r="CQ8718" s="380" t="s">
        <v>141650</v>
      </c>
    </row>
    <row r="8719" spans="94:95" ht="14.5" x14ac:dyDescent="0.3">
      <c r="CP8719" s="380">
        <v>506167</v>
      </c>
      <c r="CQ8719" s="380" t="s">
        <v>141650</v>
      </c>
    </row>
    <row r="8720" spans="94:95" ht="14.5" x14ac:dyDescent="0.3">
      <c r="CP8720" s="380">
        <v>506168</v>
      </c>
      <c r="CQ8720" s="380" t="s">
        <v>141650</v>
      </c>
    </row>
    <row r="8721" spans="94:95" ht="14.5" x14ac:dyDescent="0.3">
      <c r="CP8721" s="380">
        <v>506169</v>
      </c>
      <c r="CQ8721" s="380" t="s">
        <v>141650</v>
      </c>
    </row>
    <row r="8722" spans="94:95" ht="14.5" x14ac:dyDescent="0.3">
      <c r="CP8722" s="380">
        <v>506170</v>
      </c>
      <c r="CQ8722" s="380" t="s">
        <v>141650</v>
      </c>
    </row>
    <row r="8723" spans="94:95" ht="14.5" x14ac:dyDescent="0.3">
      <c r="CP8723" s="380">
        <v>506172</v>
      </c>
      <c r="CQ8723" s="380" t="s">
        <v>141650</v>
      </c>
    </row>
    <row r="8724" spans="94:95" ht="14.5" x14ac:dyDescent="0.3">
      <c r="CP8724" s="380">
        <v>506175</v>
      </c>
      <c r="CQ8724" s="380" t="s">
        <v>141650</v>
      </c>
    </row>
    <row r="8725" spans="94:95" ht="14.5" x14ac:dyDescent="0.3">
      <c r="CP8725" s="380">
        <v>506201</v>
      </c>
      <c r="CQ8725" s="380" t="s">
        <v>141650</v>
      </c>
    </row>
    <row r="8726" spans="94:95" ht="14.5" x14ac:dyDescent="0.3">
      <c r="CP8726" s="380">
        <v>506221</v>
      </c>
      <c r="CQ8726" s="380" t="s">
        <v>141650</v>
      </c>
    </row>
    <row r="8727" spans="94:95" ht="14.5" x14ac:dyDescent="0.3">
      <c r="CP8727" s="380">
        <v>506222</v>
      </c>
      <c r="CQ8727" s="380" t="s">
        <v>141650</v>
      </c>
    </row>
    <row r="8728" spans="94:95" ht="14.5" x14ac:dyDescent="0.3">
      <c r="CP8728" s="380">
        <v>506223</v>
      </c>
      <c r="CQ8728" s="380" t="s">
        <v>141650</v>
      </c>
    </row>
    <row r="8729" spans="94:95" ht="14.5" x14ac:dyDescent="0.3">
      <c r="CP8729" s="380">
        <v>506224</v>
      </c>
      <c r="CQ8729" s="380" t="s">
        <v>141650</v>
      </c>
    </row>
    <row r="8730" spans="94:95" ht="14.5" x14ac:dyDescent="0.3">
      <c r="CP8730" s="380">
        <v>506244</v>
      </c>
      <c r="CQ8730" s="380" t="s">
        <v>141650</v>
      </c>
    </row>
    <row r="8731" spans="94:95" ht="14.5" x14ac:dyDescent="0.3">
      <c r="CP8731" s="380">
        <v>506252</v>
      </c>
      <c r="CQ8731" s="380" t="s">
        <v>141650</v>
      </c>
    </row>
    <row r="8732" spans="94:95" ht="14.5" x14ac:dyDescent="0.3">
      <c r="CP8732" s="380">
        <v>506301</v>
      </c>
      <c r="CQ8732" s="380" t="s">
        <v>141650</v>
      </c>
    </row>
    <row r="8733" spans="94:95" ht="14.5" x14ac:dyDescent="0.3">
      <c r="CP8733" s="380">
        <v>506302</v>
      </c>
      <c r="CQ8733" s="380" t="s">
        <v>141650</v>
      </c>
    </row>
    <row r="8734" spans="94:95" ht="14.5" x14ac:dyDescent="0.3">
      <c r="CP8734" s="380">
        <v>506303</v>
      </c>
      <c r="CQ8734" s="380" t="s">
        <v>141650</v>
      </c>
    </row>
    <row r="8735" spans="94:95" ht="14.5" x14ac:dyDescent="0.3">
      <c r="CP8735" s="380">
        <v>506310</v>
      </c>
      <c r="CQ8735" s="380" t="s">
        <v>141650</v>
      </c>
    </row>
    <row r="8736" spans="94:95" ht="14.5" x14ac:dyDescent="0.3">
      <c r="CP8736" s="380">
        <v>506313</v>
      </c>
      <c r="CQ8736" s="380" t="s">
        <v>141650</v>
      </c>
    </row>
    <row r="8737" spans="94:95" ht="14.5" x14ac:dyDescent="0.3">
      <c r="CP8737" s="380">
        <v>506314</v>
      </c>
      <c r="CQ8737" s="380" t="s">
        <v>141650</v>
      </c>
    </row>
    <row r="8738" spans="94:95" ht="14.5" x14ac:dyDescent="0.3">
      <c r="CP8738" s="380">
        <v>506315</v>
      </c>
      <c r="CQ8738" s="380" t="s">
        <v>141650</v>
      </c>
    </row>
    <row r="8739" spans="94:95" ht="14.5" x14ac:dyDescent="0.3">
      <c r="CP8739" s="380">
        <v>506316</v>
      </c>
      <c r="CQ8739" s="380" t="s">
        <v>141650</v>
      </c>
    </row>
    <row r="8740" spans="94:95" ht="14.5" x14ac:dyDescent="0.3">
      <c r="CP8740" s="380">
        <v>506317</v>
      </c>
      <c r="CQ8740" s="380" t="s">
        <v>141650</v>
      </c>
    </row>
    <row r="8741" spans="94:95" ht="14.5" x14ac:dyDescent="0.3">
      <c r="CP8741" s="380">
        <v>506318</v>
      </c>
      <c r="CQ8741" s="380" t="s">
        <v>141650</v>
      </c>
    </row>
    <row r="8742" spans="94:95" ht="14.5" x14ac:dyDescent="0.3">
      <c r="CP8742" s="380">
        <v>506319</v>
      </c>
      <c r="CQ8742" s="380" t="s">
        <v>141650</v>
      </c>
    </row>
    <row r="8743" spans="94:95" ht="14.5" x14ac:dyDescent="0.3">
      <c r="CP8743" s="380">
        <v>506324</v>
      </c>
      <c r="CQ8743" s="380" t="s">
        <v>141650</v>
      </c>
    </row>
    <row r="8744" spans="94:95" ht="14.5" x14ac:dyDescent="0.3">
      <c r="CP8744" s="380">
        <v>506329</v>
      </c>
      <c r="CQ8744" s="380" t="s">
        <v>141650</v>
      </c>
    </row>
    <row r="8745" spans="94:95" ht="14.5" x14ac:dyDescent="0.3">
      <c r="CP8745" s="380">
        <v>506330</v>
      </c>
      <c r="CQ8745" s="380" t="s">
        <v>141650</v>
      </c>
    </row>
    <row r="8746" spans="94:95" ht="14.5" x14ac:dyDescent="0.3">
      <c r="CP8746" s="380">
        <v>506331</v>
      </c>
      <c r="CQ8746" s="380" t="s">
        <v>141650</v>
      </c>
    </row>
    <row r="8747" spans="94:95" ht="14.5" x14ac:dyDescent="0.3">
      <c r="CP8747" s="380">
        <v>506332</v>
      </c>
      <c r="CQ8747" s="380" t="s">
        <v>141650</v>
      </c>
    </row>
    <row r="8748" spans="94:95" ht="14.5" x14ac:dyDescent="0.3">
      <c r="CP8748" s="380">
        <v>506333</v>
      </c>
      <c r="CQ8748" s="380" t="s">
        <v>141650</v>
      </c>
    </row>
    <row r="8749" spans="94:95" ht="14.5" x14ac:dyDescent="0.3">
      <c r="CP8749" s="380">
        <v>506342</v>
      </c>
      <c r="CQ8749" s="380" t="s">
        <v>141650</v>
      </c>
    </row>
    <row r="8750" spans="94:95" ht="14.5" x14ac:dyDescent="0.3">
      <c r="CP8750" s="380">
        <v>506343</v>
      </c>
      <c r="CQ8750" s="380" t="s">
        <v>141650</v>
      </c>
    </row>
    <row r="8751" spans="94:95" ht="14.5" x14ac:dyDescent="0.3">
      <c r="CP8751" s="380">
        <v>506344</v>
      </c>
      <c r="CQ8751" s="380" t="s">
        <v>141650</v>
      </c>
    </row>
    <row r="8752" spans="94:95" ht="14.5" x14ac:dyDescent="0.3">
      <c r="CP8752" s="380">
        <v>506345</v>
      </c>
      <c r="CQ8752" s="380" t="s">
        <v>141650</v>
      </c>
    </row>
    <row r="8753" spans="94:95" ht="14.5" x14ac:dyDescent="0.3">
      <c r="CP8753" s="380">
        <v>506347</v>
      </c>
      <c r="CQ8753" s="380" t="s">
        <v>141650</v>
      </c>
    </row>
    <row r="8754" spans="94:95" ht="14.5" x14ac:dyDescent="0.3">
      <c r="CP8754" s="380">
        <v>506348</v>
      </c>
      <c r="CQ8754" s="380" t="s">
        <v>141650</v>
      </c>
    </row>
    <row r="8755" spans="94:95" ht="14.5" x14ac:dyDescent="0.3">
      <c r="CP8755" s="380">
        <v>506349</v>
      </c>
      <c r="CQ8755" s="380" t="s">
        <v>141650</v>
      </c>
    </row>
    <row r="8756" spans="94:95" ht="14.5" x14ac:dyDescent="0.3">
      <c r="CP8756" s="380">
        <v>506350</v>
      </c>
      <c r="CQ8756" s="380" t="s">
        <v>141650</v>
      </c>
    </row>
    <row r="8757" spans="94:95" ht="14.5" x14ac:dyDescent="0.3">
      <c r="CP8757" s="380">
        <v>506352</v>
      </c>
      <c r="CQ8757" s="380" t="s">
        <v>141650</v>
      </c>
    </row>
    <row r="8758" spans="94:95" ht="14.5" x14ac:dyDescent="0.3">
      <c r="CP8758" s="380">
        <v>506355</v>
      </c>
      <c r="CQ8758" s="380" t="s">
        <v>141650</v>
      </c>
    </row>
    <row r="8759" spans="94:95" ht="14.5" x14ac:dyDescent="0.3">
      <c r="CP8759" s="380">
        <v>506356</v>
      </c>
      <c r="CQ8759" s="380" t="s">
        <v>141650</v>
      </c>
    </row>
    <row r="8760" spans="94:95" ht="14.5" x14ac:dyDescent="0.3">
      <c r="CP8760" s="380">
        <v>506365</v>
      </c>
      <c r="CQ8760" s="380" t="s">
        <v>141650</v>
      </c>
    </row>
    <row r="8761" spans="94:95" ht="14.5" x14ac:dyDescent="0.3">
      <c r="CP8761" s="380">
        <v>506366</v>
      </c>
      <c r="CQ8761" s="380" t="s">
        <v>141650</v>
      </c>
    </row>
    <row r="8762" spans="94:95" ht="14.5" x14ac:dyDescent="0.3">
      <c r="CP8762" s="380">
        <v>506367</v>
      </c>
      <c r="CQ8762" s="380" t="s">
        <v>141650</v>
      </c>
    </row>
    <row r="8763" spans="94:95" ht="14.5" x14ac:dyDescent="0.3">
      <c r="CP8763" s="380">
        <v>506368</v>
      </c>
      <c r="CQ8763" s="380" t="s">
        <v>141650</v>
      </c>
    </row>
    <row r="8764" spans="94:95" ht="14.5" x14ac:dyDescent="0.3">
      <c r="CP8764" s="380">
        <v>506369</v>
      </c>
      <c r="CQ8764" s="380" t="s">
        <v>141650</v>
      </c>
    </row>
    <row r="8765" spans="94:95" ht="14.5" x14ac:dyDescent="0.3">
      <c r="CP8765" s="380">
        <v>506370</v>
      </c>
      <c r="CQ8765" s="380" t="s">
        <v>141650</v>
      </c>
    </row>
    <row r="8766" spans="94:95" ht="14.5" x14ac:dyDescent="0.3">
      <c r="CP8766" s="380">
        <v>506371</v>
      </c>
      <c r="CQ8766" s="380" t="s">
        <v>141650</v>
      </c>
    </row>
    <row r="8767" spans="94:95" ht="14.5" x14ac:dyDescent="0.3">
      <c r="CP8767" s="380">
        <v>506381</v>
      </c>
      <c r="CQ8767" s="380" t="s">
        <v>141650</v>
      </c>
    </row>
    <row r="8768" spans="94:95" ht="14.5" x14ac:dyDescent="0.3">
      <c r="CP8768" s="380">
        <v>506391</v>
      </c>
      <c r="CQ8768" s="380" t="s">
        <v>141650</v>
      </c>
    </row>
    <row r="8769" spans="94:95" ht="14.5" x14ac:dyDescent="0.3">
      <c r="CP8769" s="380">
        <v>507001</v>
      </c>
      <c r="CQ8769" s="380" t="s">
        <v>141650</v>
      </c>
    </row>
    <row r="8770" spans="94:95" ht="14.5" x14ac:dyDescent="0.3">
      <c r="CP8770" s="380">
        <v>507002</v>
      </c>
      <c r="CQ8770" s="380" t="s">
        <v>141650</v>
      </c>
    </row>
    <row r="8771" spans="94:95" ht="14.5" x14ac:dyDescent="0.3">
      <c r="CP8771" s="380">
        <v>507003</v>
      </c>
      <c r="CQ8771" s="380" t="s">
        <v>141650</v>
      </c>
    </row>
    <row r="8772" spans="94:95" ht="14.5" x14ac:dyDescent="0.3">
      <c r="CP8772" s="380">
        <v>507101</v>
      </c>
      <c r="CQ8772" s="380" t="s">
        <v>141650</v>
      </c>
    </row>
    <row r="8773" spans="94:95" ht="14.5" x14ac:dyDescent="0.3">
      <c r="CP8773" s="380">
        <v>507103</v>
      </c>
      <c r="CQ8773" s="380" t="s">
        <v>141650</v>
      </c>
    </row>
    <row r="8774" spans="94:95" ht="14.5" x14ac:dyDescent="0.3">
      <c r="CP8774" s="380">
        <v>507111</v>
      </c>
      <c r="CQ8774" s="380" t="s">
        <v>141650</v>
      </c>
    </row>
    <row r="8775" spans="94:95" ht="14.5" x14ac:dyDescent="0.3">
      <c r="CP8775" s="380">
        <v>507114</v>
      </c>
      <c r="CQ8775" s="380" t="s">
        <v>141650</v>
      </c>
    </row>
    <row r="8776" spans="94:95" ht="14.5" x14ac:dyDescent="0.3">
      <c r="CP8776" s="380">
        <v>507115</v>
      </c>
      <c r="CQ8776" s="380" t="s">
        <v>141650</v>
      </c>
    </row>
    <row r="8777" spans="94:95" ht="14.5" x14ac:dyDescent="0.3">
      <c r="CP8777" s="380">
        <v>507116</v>
      </c>
      <c r="CQ8777" s="380" t="s">
        <v>141650</v>
      </c>
    </row>
    <row r="8778" spans="94:95" ht="14.5" x14ac:dyDescent="0.3">
      <c r="CP8778" s="380">
        <v>507117</v>
      </c>
      <c r="CQ8778" s="380" t="s">
        <v>141650</v>
      </c>
    </row>
    <row r="8779" spans="94:95" ht="14.5" x14ac:dyDescent="0.3">
      <c r="CP8779" s="380">
        <v>507118</v>
      </c>
      <c r="CQ8779" s="380" t="s">
        <v>141650</v>
      </c>
    </row>
    <row r="8780" spans="94:95" ht="14.5" x14ac:dyDescent="0.3">
      <c r="CP8780" s="380">
        <v>507119</v>
      </c>
      <c r="CQ8780" s="380" t="s">
        <v>141650</v>
      </c>
    </row>
    <row r="8781" spans="94:95" ht="14.5" x14ac:dyDescent="0.3">
      <c r="CP8781" s="380">
        <v>507120</v>
      </c>
      <c r="CQ8781" s="380" t="s">
        <v>141650</v>
      </c>
    </row>
    <row r="8782" spans="94:95" ht="14.5" x14ac:dyDescent="0.3">
      <c r="CP8782" s="380">
        <v>507122</v>
      </c>
      <c r="CQ8782" s="380" t="s">
        <v>141650</v>
      </c>
    </row>
    <row r="8783" spans="94:95" ht="14.5" x14ac:dyDescent="0.3">
      <c r="CP8783" s="380">
        <v>507123</v>
      </c>
      <c r="CQ8783" s="380" t="s">
        <v>141650</v>
      </c>
    </row>
    <row r="8784" spans="94:95" ht="14.5" x14ac:dyDescent="0.3">
      <c r="CP8784" s="380">
        <v>507124</v>
      </c>
      <c r="CQ8784" s="380" t="s">
        <v>141650</v>
      </c>
    </row>
    <row r="8785" spans="94:95" ht="14.5" x14ac:dyDescent="0.3">
      <c r="CP8785" s="380">
        <v>507125</v>
      </c>
      <c r="CQ8785" s="380" t="s">
        <v>141650</v>
      </c>
    </row>
    <row r="8786" spans="94:95" ht="14.5" x14ac:dyDescent="0.3">
      <c r="CP8786" s="380">
        <v>507128</v>
      </c>
      <c r="CQ8786" s="380" t="s">
        <v>141650</v>
      </c>
    </row>
    <row r="8787" spans="94:95" ht="14.5" x14ac:dyDescent="0.3">
      <c r="CP8787" s="380">
        <v>507133</v>
      </c>
      <c r="CQ8787" s="380" t="s">
        <v>141650</v>
      </c>
    </row>
    <row r="8788" spans="94:95" ht="14.5" x14ac:dyDescent="0.3">
      <c r="CP8788" s="380">
        <v>507136</v>
      </c>
      <c r="CQ8788" s="380" t="s">
        <v>141650</v>
      </c>
    </row>
    <row r="8789" spans="94:95" ht="14.5" x14ac:dyDescent="0.3">
      <c r="CP8789" s="380">
        <v>507137</v>
      </c>
      <c r="CQ8789" s="380" t="s">
        <v>141650</v>
      </c>
    </row>
    <row r="8790" spans="94:95" ht="14.5" x14ac:dyDescent="0.3">
      <c r="CP8790" s="380">
        <v>507138</v>
      </c>
      <c r="CQ8790" s="380" t="s">
        <v>141650</v>
      </c>
    </row>
    <row r="8791" spans="94:95" ht="14.5" x14ac:dyDescent="0.3">
      <c r="CP8791" s="380">
        <v>507140</v>
      </c>
      <c r="CQ8791" s="380" t="s">
        <v>141650</v>
      </c>
    </row>
    <row r="8792" spans="94:95" ht="14.5" x14ac:dyDescent="0.3">
      <c r="CP8792" s="380">
        <v>507154</v>
      </c>
      <c r="CQ8792" s="380" t="s">
        <v>141650</v>
      </c>
    </row>
    <row r="8793" spans="94:95" ht="14.5" x14ac:dyDescent="0.3">
      <c r="CP8793" s="380">
        <v>507157</v>
      </c>
      <c r="CQ8793" s="380" t="s">
        <v>141650</v>
      </c>
    </row>
    <row r="8794" spans="94:95" ht="14.5" x14ac:dyDescent="0.3">
      <c r="CP8794" s="380">
        <v>507158</v>
      </c>
      <c r="CQ8794" s="380" t="s">
        <v>141650</v>
      </c>
    </row>
    <row r="8795" spans="94:95" ht="14.5" x14ac:dyDescent="0.3">
      <c r="CP8795" s="380">
        <v>507159</v>
      </c>
      <c r="CQ8795" s="380" t="s">
        <v>141650</v>
      </c>
    </row>
    <row r="8796" spans="94:95" ht="14.5" x14ac:dyDescent="0.3">
      <c r="CP8796" s="380">
        <v>507160</v>
      </c>
      <c r="CQ8796" s="380" t="s">
        <v>141650</v>
      </c>
    </row>
    <row r="8797" spans="94:95" ht="14.5" x14ac:dyDescent="0.3">
      <c r="CP8797" s="380">
        <v>507161</v>
      </c>
      <c r="CQ8797" s="380" t="s">
        <v>141650</v>
      </c>
    </row>
    <row r="8798" spans="94:95" ht="14.5" x14ac:dyDescent="0.3">
      <c r="CP8798" s="380">
        <v>507163</v>
      </c>
      <c r="CQ8798" s="380" t="s">
        <v>141650</v>
      </c>
    </row>
    <row r="8799" spans="94:95" ht="14.5" x14ac:dyDescent="0.3">
      <c r="CP8799" s="380">
        <v>507164</v>
      </c>
      <c r="CQ8799" s="380" t="s">
        <v>141650</v>
      </c>
    </row>
    <row r="8800" spans="94:95" ht="14.5" x14ac:dyDescent="0.3">
      <c r="CP8800" s="380">
        <v>507165</v>
      </c>
      <c r="CQ8800" s="380" t="s">
        <v>141650</v>
      </c>
    </row>
    <row r="8801" spans="94:95" ht="14.5" x14ac:dyDescent="0.3">
      <c r="CP8801" s="380">
        <v>507166</v>
      </c>
      <c r="CQ8801" s="380" t="s">
        <v>141650</v>
      </c>
    </row>
    <row r="8802" spans="94:95" ht="14.5" x14ac:dyDescent="0.3">
      <c r="CP8802" s="380">
        <v>507167</v>
      </c>
      <c r="CQ8802" s="380" t="s">
        <v>141650</v>
      </c>
    </row>
    <row r="8803" spans="94:95" ht="14.5" x14ac:dyDescent="0.3">
      <c r="CP8803" s="380">
        <v>507168</v>
      </c>
      <c r="CQ8803" s="380" t="s">
        <v>141650</v>
      </c>
    </row>
    <row r="8804" spans="94:95" ht="14.5" x14ac:dyDescent="0.3">
      <c r="CP8804" s="380">
        <v>507169</v>
      </c>
      <c r="CQ8804" s="380" t="s">
        <v>141650</v>
      </c>
    </row>
    <row r="8805" spans="94:95" ht="14.5" x14ac:dyDescent="0.3">
      <c r="CP8805" s="380">
        <v>507170</v>
      </c>
      <c r="CQ8805" s="380" t="s">
        <v>141650</v>
      </c>
    </row>
    <row r="8806" spans="94:95" ht="14.5" x14ac:dyDescent="0.3">
      <c r="CP8806" s="380">
        <v>507182</v>
      </c>
      <c r="CQ8806" s="380" t="s">
        <v>141650</v>
      </c>
    </row>
    <row r="8807" spans="94:95" ht="14.5" x14ac:dyDescent="0.3">
      <c r="CP8807" s="380">
        <v>507183</v>
      </c>
      <c r="CQ8807" s="380" t="s">
        <v>141650</v>
      </c>
    </row>
    <row r="8808" spans="94:95" ht="14.5" x14ac:dyDescent="0.3">
      <c r="CP8808" s="380">
        <v>507201</v>
      </c>
      <c r="CQ8808" s="380" t="s">
        <v>141650</v>
      </c>
    </row>
    <row r="8809" spans="94:95" ht="14.5" x14ac:dyDescent="0.3">
      <c r="CP8809" s="380">
        <v>507202</v>
      </c>
      <c r="CQ8809" s="380" t="s">
        <v>141650</v>
      </c>
    </row>
    <row r="8810" spans="94:95" ht="14.5" x14ac:dyDescent="0.3">
      <c r="CP8810" s="380">
        <v>507203</v>
      </c>
      <c r="CQ8810" s="380" t="s">
        <v>141650</v>
      </c>
    </row>
    <row r="8811" spans="94:95" ht="14.5" x14ac:dyDescent="0.3">
      <c r="CP8811" s="380">
        <v>507204</v>
      </c>
      <c r="CQ8811" s="380" t="s">
        <v>141650</v>
      </c>
    </row>
    <row r="8812" spans="94:95" ht="14.5" x14ac:dyDescent="0.3">
      <c r="CP8812" s="380">
        <v>507208</v>
      </c>
      <c r="CQ8812" s="380" t="s">
        <v>141650</v>
      </c>
    </row>
    <row r="8813" spans="94:95" ht="14.5" x14ac:dyDescent="0.3">
      <c r="CP8813" s="380">
        <v>507209</v>
      </c>
      <c r="CQ8813" s="380" t="s">
        <v>141650</v>
      </c>
    </row>
    <row r="8814" spans="94:95" ht="14.5" x14ac:dyDescent="0.3">
      <c r="CP8814" s="380">
        <v>507210</v>
      </c>
      <c r="CQ8814" s="380" t="s">
        <v>141650</v>
      </c>
    </row>
    <row r="8815" spans="94:95" ht="14.5" x14ac:dyDescent="0.3">
      <c r="CP8815" s="380">
        <v>507211</v>
      </c>
      <c r="CQ8815" s="380" t="s">
        <v>141650</v>
      </c>
    </row>
    <row r="8816" spans="94:95" ht="14.5" x14ac:dyDescent="0.3">
      <c r="CP8816" s="380">
        <v>507301</v>
      </c>
      <c r="CQ8816" s="380" t="s">
        <v>141650</v>
      </c>
    </row>
    <row r="8817" spans="94:95" ht="14.5" x14ac:dyDescent="0.3">
      <c r="CP8817" s="380">
        <v>507302</v>
      </c>
      <c r="CQ8817" s="380" t="s">
        <v>141650</v>
      </c>
    </row>
    <row r="8818" spans="94:95" ht="14.5" x14ac:dyDescent="0.3">
      <c r="CP8818" s="380">
        <v>507303</v>
      </c>
      <c r="CQ8818" s="380" t="s">
        <v>141650</v>
      </c>
    </row>
    <row r="8819" spans="94:95" ht="14.5" x14ac:dyDescent="0.3">
      <c r="CP8819" s="380">
        <v>507304</v>
      </c>
      <c r="CQ8819" s="380" t="s">
        <v>141650</v>
      </c>
    </row>
    <row r="8820" spans="94:95" ht="14.5" x14ac:dyDescent="0.3">
      <c r="CP8820" s="380">
        <v>507305</v>
      </c>
      <c r="CQ8820" s="380" t="s">
        <v>141650</v>
      </c>
    </row>
    <row r="8821" spans="94:95" ht="14.5" x14ac:dyDescent="0.3">
      <c r="CP8821" s="380">
        <v>507306</v>
      </c>
      <c r="CQ8821" s="380" t="s">
        <v>141650</v>
      </c>
    </row>
    <row r="8822" spans="94:95" ht="14.5" x14ac:dyDescent="0.3">
      <c r="CP8822" s="380">
        <v>507316</v>
      </c>
      <c r="CQ8822" s="380" t="s">
        <v>141650</v>
      </c>
    </row>
    <row r="8823" spans="94:95" ht="14.5" x14ac:dyDescent="0.3">
      <c r="CP8823" s="380">
        <v>507318</v>
      </c>
      <c r="CQ8823" s="380" t="s">
        <v>141650</v>
      </c>
    </row>
    <row r="8824" spans="94:95" ht="14.5" x14ac:dyDescent="0.3">
      <c r="CP8824" s="380">
        <v>508001</v>
      </c>
      <c r="CQ8824" s="380" t="s">
        <v>141650</v>
      </c>
    </row>
    <row r="8825" spans="94:95" ht="14.5" x14ac:dyDescent="0.3">
      <c r="CP8825" s="380">
        <v>508002</v>
      </c>
      <c r="CQ8825" s="380" t="s">
        <v>141650</v>
      </c>
    </row>
    <row r="8826" spans="94:95" ht="14.5" x14ac:dyDescent="0.3">
      <c r="CP8826" s="380">
        <v>508004</v>
      </c>
      <c r="CQ8826" s="380" t="s">
        <v>141650</v>
      </c>
    </row>
    <row r="8827" spans="94:95" ht="14.5" x14ac:dyDescent="0.3">
      <c r="CP8827" s="380">
        <v>508101</v>
      </c>
      <c r="CQ8827" s="380" t="s">
        <v>141650</v>
      </c>
    </row>
    <row r="8828" spans="94:95" ht="14.5" x14ac:dyDescent="0.3">
      <c r="CP8828" s="380">
        <v>508105</v>
      </c>
      <c r="CQ8828" s="380" t="s">
        <v>141650</v>
      </c>
    </row>
    <row r="8829" spans="94:95" ht="14.5" x14ac:dyDescent="0.3">
      <c r="CP8829" s="380">
        <v>508111</v>
      </c>
      <c r="CQ8829" s="380" t="s">
        <v>141650</v>
      </c>
    </row>
    <row r="8830" spans="94:95" ht="14.5" x14ac:dyDescent="0.3">
      <c r="CP8830" s="380">
        <v>508112</v>
      </c>
      <c r="CQ8830" s="380" t="s">
        <v>141650</v>
      </c>
    </row>
    <row r="8831" spans="94:95" ht="14.5" x14ac:dyDescent="0.3">
      <c r="CP8831" s="380">
        <v>508113</v>
      </c>
      <c r="CQ8831" s="380" t="s">
        <v>141650</v>
      </c>
    </row>
    <row r="8832" spans="94:95" ht="14.5" x14ac:dyDescent="0.3">
      <c r="CP8832" s="380">
        <v>508114</v>
      </c>
      <c r="CQ8832" s="380" t="s">
        <v>141650</v>
      </c>
    </row>
    <row r="8833" spans="94:95" ht="14.5" x14ac:dyDescent="0.3">
      <c r="CP8833" s="380">
        <v>508115</v>
      </c>
      <c r="CQ8833" s="380" t="s">
        <v>141650</v>
      </c>
    </row>
    <row r="8834" spans="94:95" ht="14.5" x14ac:dyDescent="0.3">
      <c r="CP8834" s="380">
        <v>508116</v>
      </c>
      <c r="CQ8834" s="380" t="s">
        <v>141650</v>
      </c>
    </row>
    <row r="8835" spans="94:95" ht="14.5" x14ac:dyDescent="0.3">
      <c r="CP8835" s="380">
        <v>508117</v>
      </c>
      <c r="CQ8835" s="380" t="s">
        <v>141650</v>
      </c>
    </row>
    <row r="8836" spans="94:95" ht="14.5" x14ac:dyDescent="0.3">
      <c r="CP8836" s="380">
        <v>508126</v>
      </c>
      <c r="CQ8836" s="380" t="s">
        <v>141650</v>
      </c>
    </row>
    <row r="8837" spans="94:95" ht="14.5" x14ac:dyDescent="0.3">
      <c r="CP8837" s="380">
        <v>508201</v>
      </c>
      <c r="CQ8837" s="380" t="s">
        <v>141650</v>
      </c>
    </row>
    <row r="8838" spans="94:95" ht="14.5" x14ac:dyDescent="0.3">
      <c r="CP8838" s="380">
        <v>508202</v>
      </c>
      <c r="CQ8838" s="380" t="s">
        <v>141650</v>
      </c>
    </row>
    <row r="8839" spans="94:95" ht="14.5" x14ac:dyDescent="0.3">
      <c r="CP8839" s="380">
        <v>508204</v>
      </c>
      <c r="CQ8839" s="380" t="s">
        <v>141650</v>
      </c>
    </row>
    <row r="8840" spans="94:95" ht="14.5" x14ac:dyDescent="0.3">
      <c r="CP8840" s="380">
        <v>508205</v>
      </c>
      <c r="CQ8840" s="380" t="s">
        <v>141650</v>
      </c>
    </row>
    <row r="8841" spans="94:95" ht="14.5" x14ac:dyDescent="0.3">
      <c r="CP8841" s="380">
        <v>508206</v>
      </c>
      <c r="CQ8841" s="380" t="s">
        <v>141650</v>
      </c>
    </row>
    <row r="8842" spans="94:95" ht="14.5" x14ac:dyDescent="0.3">
      <c r="CP8842" s="380">
        <v>508207</v>
      </c>
      <c r="CQ8842" s="380" t="s">
        <v>141650</v>
      </c>
    </row>
    <row r="8843" spans="94:95" ht="14.5" x14ac:dyDescent="0.3">
      <c r="CP8843" s="380">
        <v>508208</v>
      </c>
      <c r="CQ8843" s="380" t="s">
        <v>141650</v>
      </c>
    </row>
    <row r="8844" spans="94:95" ht="14.5" x14ac:dyDescent="0.3">
      <c r="CP8844" s="380">
        <v>508210</v>
      </c>
      <c r="CQ8844" s="380" t="s">
        <v>141650</v>
      </c>
    </row>
    <row r="8845" spans="94:95" ht="14.5" x14ac:dyDescent="0.3">
      <c r="CP8845" s="380">
        <v>508211</v>
      </c>
      <c r="CQ8845" s="380" t="s">
        <v>141650</v>
      </c>
    </row>
    <row r="8846" spans="94:95" ht="14.5" x14ac:dyDescent="0.3">
      <c r="CP8846" s="380">
        <v>508212</v>
      </c>
      <c r="CQ8846" s="380" t="s">
        <v>141650</v>
      </c>
    </row>
    <row r="8847" spans="94:95" ht="14.5" x14ac:dyDescent="0.3">
      <c r="CP8847" s="380">
        <v>508213</v>
      </c>
      <c r="CQ8847" s="380" t="s">
        <v>141650</v>
      </c>
    </row>
    <row r="8848" spans="94:95" ht="14.5" x14ac:dyDescent="0.3">
      <c r="CP8848" s="380">
        <v>508214</v>
      </c>
      <c r="CQ8848" s="380" t="s">
        <v>141650</v>
      </c>
    </row>
    <row r="8849" spans="94:95" ht="14.5" x14ac:dyDescent="0.3">
      <c r="CP8849" s="380">
        <v>508217</v>
      </c>
      <c r="CQ8849" s="380" t="s">
        <v>141650</v>
      </c>
    </row>
    <row r="8850" spans="94:95" ht="14.5" x14ac:dyDescent="0.3">
      <c r="CP8850" s="380">
        <v>508218</v>
      </c>
      <c r="CQ8850" s="380" t="s">
        <v>141650</v>
      </c>
    </row>
    <row r="8851" spans="94:95" ht="14.5" x14ac:dyDescent="0.3">
      <c r="CP8851" s="380">
        <v>508221</v>
      </c>
      <c r="CQ8851" s="380" t="s">
        <v>141650</v>
      </c>
    </row>
    <row r="8852" spans="94:95" ht="14.5" x14ac:dyDescent="0.3">
      <c r="CP8852" s="380">
        <v>508223</v>
      </c>
      <c r="CQ8852" s="380" t="s">
        <v>141650</v>
      </c>
    </row>
    <row r="8853" spans="94:95" ht="14.5" x14ac:dyDescent="0.3">
      <c r="CP8853" s="380">
        <v>508224</v>
      </c>
      <c r="CQ8853" s="380" t="s">
        <v>141650</v>
      </c>
    </row>
    <row r="8854" spans="94:95" ht="14.5" x14ac:dyDescent="0.3">
      <c r="CP8854" s="380">
        <v>508233</v>
      </c>
      <c r="CQ8854" s="380" t="s">
        <v>141650</v>
      </c>
    </row>
    <row r="8855" spans="94:95" ht="14.5" x14ac:dyDescent="0.3">
      <c r="CP8855" s="380">
        <v>508234</v>
      </c>
      <c r="CQ8855" s="380" t="s">
        <v>141650</v>
      </c>
    </row>
    <row r="8856" spans="94:95" ht="14.5" x14ac:dyDescent="0.3">
      <c r="CP8856" s="380">
        <v>508238</v>
      </c>
      <c r="CQ8856" s="380" t="s">
        <v>141650</v>
      </c>
    </row>
    <row r="8857" spans="94:95" ht="14.5" x14ac:dyDescent="0.3">
      <c r="CP8857" s="380">
        <v>508243</v>
      </c>
      <c r="CQ8857" s="380" t="s">
        <v>141650</v>
      </c>
    </row>
    <row r="8858" spans="94:95" ht="14.5" x14ac:dyDescent="0.3">
      <c r="CP8858" s="380">
        <v>508244</v>
      </c>
      <c r="CQ8858" s="380" t="s">
        <v>141650</v>
      </c>
    </row>
    <row r="8859" spans="94:95" ht="14.5" x14ac:dyDescent="0.3">
      <c r="CP8859" s="380">
        <v>508245</v>
      </c>
      <c r="CQ8859" s="380" t="s">
        <v>141650</v>
      </c>
    </row>
    <row r="8860" spans="94:95" ht="14.5" x14ac:dyDescent="0.3">
      <c r="CP8860" s="380">
        <v>508246</v>
      </c>
      <c r="CQ8860" s="380" t="s">
        <v>141650</v>
      </c>
    </row>
    <row r="8861" spans="94:95" ht="14.5" x14ac:dyDescent="0.3">
      <c r="CP8861" s="380">
        <v>508247</v>
      </c>
      <c r="CQ8861" s="380" t="s">
        <v>141650</v>
      </c>
    </row>
    <row r="8862" spans="94:95" ht="14.5" x14ac:dyDescent="0.3">
      <c r="CP8862" s="380">
        <v>508248</v>
      </c>
      <c r="CQ8862" s="380" t="s">
        <v>141650</v>
      </c>
    </row>
    <row r="8863" spans="94:95" ht="14.5" x14ac:dyDescent="0.3">
      <c r="CP8863" s="380">
        <v>508250</v>
      </c>
      <c r="CQ8863" s="380" t="s">
        <v>141650</v>
      </c>
    </row>
    <row r="8864" spans="94:95" ht="14.5" x14ac:dyDescent="0.3">
      <c r="CP8864" s="380">
        <v>508252</v>
      </c>
      <c r="CQ8864" s="380" t="s">
        <v>141650</v>
      </c>
    </row>
    <row r="8865" spans="94:95" ht="14.5" x14ac:dyDescent="0.3">
      <c r="CP8865" s="380">
        <v>508253</v>
      </c>
      <c r="CQ8865" s="380" t="s">
        <v>141650</v>
      </c>
    </row>
    <row r="8866" spans="94:95" ht="14.5" x14ac:dyDescent="0.3">
      <c r="CP8866" s="380">
        <v>508254</v>
      </c>
      <c r="CQ8866" s="380" t="s">
        <v>141650</v>
      </c>
    </row>
    <row r="8867" spans="94:95" ht="14.5" x14ac:dyDescent="0.3">
      <c r="CP8867" s="380">
        <v>508255</v>
      </c>
      <c r="CQ8867" s="380" t="s">
        <v>141650</v>
      </c>
    </row>
    <row r="8868" spans="94:95" ht="14.5" x14ac:dyDescent="0.3">
      <c r="CP8868" s="380">
        <v>508256</v>
      </c>
      <c r="CQ8868" s="380" t="s">
        <v>141650</v>
      </c>
    </row>
    <row r="8869" spans="94:95" ht="14.5" x14ac:dyDescent="0.3">
      <c r="CP8869" s="380">
        <v>508257</v>
      </c>
      <c r="CQ8869" s="380" t="s">
        <v>141650</v>
      </c>
    </row>
    <row r="8870" spans="94:95" ht="14.5" x14ac:dyDescent="0.3">
      <c r="CP8870" s="380">
        <v>508258</v>
      </c>
      <c r="CQ8870" s="380" t="s">
        <v>141650</v>
      </c>
    </row>
    <row r="8871" spans="94:95" ht="14.5" x14ac:dyDescent="0.3">
      <c r="CP8871" s="380">
        <v>508266</v>
      </c>
      <c r="CQ8871" s="380" t="s">
        <v>141650</v>
      </c>
    </row>
    <row r="8872" spans="94:95" ht="14.5" x14ac:dyDescent="0.3">
      <c r="CP8872" s="380">
        <v>508277</v>
      </c>
      <c r="CQ8872" s="380" t="s">
        <v>141650</v>
      </c>
    </row>
    <row r="8873" spans="94:95" ht="14.5" x14ac:dyDescent="0.3">
      <c r="CP8873" s="380">
        <v>508278</v>
      </c>
      <c r="CQ8873" s="380" t="s">
        <v>141650</v>
      </c>
    </row>
    <row r="8874" spans="94:95" ht="14.5" x14ac:dyDescent="0.3">
      <c r="CP8874" s="380">
        <v>508279</v>
      </c>
      <c r="CQ8874" s="380" t="s">
        <v>141650</v>
      </c>
    </row>
    <row r="8875" spans="94:95" ht="14.5" x14ac:dyDescent="0.3">
      <c r="CP8875" s="380">
        <v>508280</v>
      </c>
      <c r="CQ8875" s="380" t="s">
        <v>141650</v>
      </c>
    </row>
    <row r="8876" spans="94:95" ht="14.5" x14ac:dyDescent="0.3">
      <c r="CP8876" s="380">
        <v>508284</v>
      </c>
      <c r="CQ8876" s="380" t="s">
        <v>141650</v>
      </c>
    </row>
    <row r="8877" spans="94:95" ht="14.5" x14ac:dyDescent="0.3">
      <c r="CP8877" s="380">
        <v>508285</v>
      </c>
      <c r="CQ8877" s="380" t="s">
        <v>141650</v>
      </c>
    </row>
    <row r="8878" spans="94:95" ht="14.5" x14ac:dyDescent="0.3">
      <c r="CP8878" s="380">
        <v>508286</v>
      </c>
      <c r="CQ8878" s="380" t="s">
        <v>141650</v>
      </c>
    </row>
    <row r="8879" spans="94:95" ht="14.5" x14ac:dyDescent="0.3">
      <c r="CP8879" s="380">
        <v>508355</v>
      </c>
      <c r="CQ8879" s="380" t="s">
        <v>141650</v>
      </c>
    </row>
    <row r="8880" spans="94:95" ht="14.5" x14ac:dyDescent="0.3">
      <c r="CP8880" s="380">
        <v>508373</v>
      </c>
      <c r="CQ8880" s="380" t="s">
        <v>141650</v>
      </c>
    </row>
    <row r="8881" spans="94:95" ht="14.5" x14ac:dyDescent="0.3">
      <c r="CP8881" s="380">
        <v>508374</v>
      </c>
      <c r="CQ8881" s="380" t="s">
        <v>141650</v>
      </c>
    </row>
    <row r="8882" spans="94:95" ht="14.5" x14ac:dyDescent="0.3">
      <c r="CP8882" s="380">
        <v>508376</v>
      </c>
      <c r="CQ8882" s="380" t="s">
        <v>141650</v>
      </c>
    </row>
    <row r="8883" spans="94:95" ht="14.5" x14ac:dyDescent="0.3">
      <c r="CP8883" s="380">
        <v>508377</v>
      </c>
      <c r="CQ8883" s="380" t="s">
        <v>141650</v>
      </c>
    </row>
    <row r="8884" spans="94:95" ht="14.5" x14ac:dyDescent="0.3">
      <c r="CP8884" s="380">
        <v>509001</v>
      </c>
      <c r="CQ8884" s="380" t="s">
        <v>141650</v>
      </c>
    </row>
    <row r="8885" spans="94:95" ht="14.5" x14ac:dyDescent="0.3">
      <c r="CP8885" s="380">
        <v>509002</v>
      </c>
      <c r="CQ8885" s="380" t="s">
        <v>141650</v>
      </c>
    </row>
    <row r="8886" spans="94:95" ht="14.5" x14ac:dyDescent="0.3">
      <c r="CP8886" s="380">
        <v>509102</v>
      </c>
      <c r="CQ8886" s="380" t="s">
        <v>141650</v>
      </c>
    </row>
    <row r="8887" spans="94:95" ht="14.5" x14ac:dyDescent="0.3">
      <c r="CP8887" s="380">
        <v>509103</v>
      </c>
      <c r="CQ8887" s="380" t="s">
        <v>141650</v>
      </c>
    </row>
    <row r="8888" spans="94:95" ht="14.5" x14ac:dyDescent="0.3">
      <c r="CP8888" s="380">
        <v>509104</v>
      </c>
      <c r="CQ8888" s="380" t="s">
        <v>141650</v>
      </c>
    </row>
    <row r="8889" spans="94:95" ht="14.5" x14ac:dyDescent="0.3">
      <c r="CP8889" s="380">
        <v>509105</v>
      </c>
      <c r="CQ8889" s="380" t="s">
        <v>141650</v>
      </c>
    </row>
    <row r="8890" spans="94:95" ht="14.5" x14ac:dyDescent="0.3">
      <c r="CP8890" s="380">
        <v>509106</v>
      </c>
      <c r="CQ8890" s="380" t="s">
        <v>141650</v>
      </c>
    </row>
    <row r="8891" spans="94:95" ht="14.5" x14ac:dyDescent="0.3">
      <c r="CP8891" s="380">
        <v>509110</v>
      </c>
      <c r="CQ8891" s="380" t="s">
        <v>141650</v>
      </c>
    </row>
    <row r="8892" spans="94:95" ht="14.5" x14ac:dyDescent="0.3">
      <c r="CP8892" s="380">
        <v>509120</v>
      </c>
      <c r="CQ8892" s="380" t="s">
        <v>141650</v>
      </c>
    </row>
    <row r="8893" spans="94:95" ht="14.5" x14ac:dyDescent="0.3">
      <c r="CP8893" s="380">
        <v>509125</v>
      </c>
      <c r="CQ8893" s="380" t="s">
        <v>141650</v>
      </c>
    </row>
    <row r="8894" spans="94:95" ht="14.5" x14ac:dyDescent="0.3">
      <c r="CP8894" s="380">
        <v>509126</v>
      </c>
      <c r="CQ8894" s="380" t="s">
        <v>141650</v>
      </c>
    </row>
    <row r="8895" spans="94:95" ht="14.5" x14ac:dyDescent="0.3">
      <c r="CP8895" s="380">
        <v>509127</v>
      </c>
      <c r="CQ8895" s="380" t="s">
        <v>141650</v>
      </c>
    </row>
    <row r="8896" spans="94:95" ht="14.5" x14ac:dyDescent="0.3">
      <c r="CP8896" s="380">
        <v>509128</v>
      </c>
      <c r="CQ8896" s="380" t="s">
        <v>141650</v>
      </c>
    </row>
    <row r="8897" spans="94:95" ht="14.5" x14ac:dyDescent="0.3">
      <c r="CP8897" s="380">
        <v>509129</v>
      </c>
      <c r="CQ8897" s="380" t="s">
        <v>141650</v>
      </c>
    </row>
    <row r="8898" spans="94:95" ht="14.5" x14ac:dyDescent="0.3">
      <c r="CP8898" s="380">
        <v>509130</v>
      </c>
      <c r="CQ8898" s="380" t="s">
        <v>141650</v>
      </c>
    </row>
    <row r="8899" spans="94:95" ht="14.5" x14ac:dyDescent="0.3">
      <c r="CP8899" s="380">
        <v>509131</v>
      </c>
      <c r="CQ8899" s="380" t="s">
        <v>141650</v>
      </c>
    </row>
    <row r="8900" spans="94:95" ht="14.5" x14ac:dyDescent="0.3">
      <c r="CP8900" s="380">
        <v>509133</v>
      </c>
      <c r="CQ8900" s="380" t="s">
        <v>141650</v>
      </c>
    </row>
    <row r="8901" spans="94:95" ht="14.5" x14ac:dyDescent="0.3">
      <c r="CP8901" s="380">
        <v>509135</v>
      </c>
      <c r="CQ8901" s="380" t="s">
        <v>141650</v>
      </c>
    </row>
    <row r="8902" spans="94:95" ht="14.5" x14ac:dyDescent="0.3">
      <c r="CP8902" s="380">
        <v>509152</v>
      </c>
      <c r="CQ8902" s="380" t="s">
        <v>141650</v>
      </c>
    </row>
    <row r="8903" spans="94:95" ht="14.5" x14ac:dyDescent="0.3">
      <c r="CP8903" s="380">
        <v>509153</v>
      </c>
      <c r="CQ8903" s="380" t="s">
        <v>141650</v>
      </c>
    </row>
    <row r="8904" spans="94:95" ht="14.5" x14ac:dyDescent="0.3">
      <c r="CP8904" s="380">
        <v>509201</v>
      </c>
      <c r="CQ8904" s="380" t="s">
        <v>141650</v>
      </c>
    </row>
    <row r="8905" spans="94:95" ht="14.5" x14ac:dyDescent="0.3">
      <c r="CP8905" s="380">
        <v>509202</v>
      </c>
      <c r="CQ8905" s="380" t="s">
        <v>141650</v>
      </c>
    </row>
    <row r="8906" spans="94:95" ht="14.5" x14ac:dyDescent="0.3">
      <c r="CP8906" s="380">
        <v>509203</v>
      </c>
      <c r="CQ8906" s="380" t="s">
        <v>141650</v>
      </c>
    </row>
    <row r="8907" spans="94:95" ht="14.5" x14ac:dyDescent="0.3">
      <c r="CP8907" s="380">
        <v>509204</v>
      </c>
      <c r="CQ8907" s="380" t="s">
        <v>141650</v>
      </c>
    </row>
    <row r="8908" spans="94:95" ht="14.5" x14ac:dyDescent="0.3">
      <c r="CP8908" s="380">
        <v>509205</v>
      </c>
      <c r="CQ8908" s="380" t="s">
        <v>141650</v>
      </c>
    </row>
    <row r="8909" spans="94:95" ht="14.5" x14ac:dyDescent="0.3">
      <c r="CP8909" s="380">
        <v>509206</v>
      </c>
      <c r="CQ8909" s="380" t="s">
        <v>141650</v>
      </c>
    </row>
    <row r="8910" spans="94:95" ht="14.5" x14ac:dyDescent="0.3">
      <c r="CP8910" s="380">
        <v>509207</v>
      </c>
      <c r="CQ8910" s="380" t="s">
        <v>141650</v>
      </c>
    </row>
    <row r="8911" spans="94:95" ht="14.5" x14ac:dyDescent="0.3">
      <c r="CP8911" s="380">
        <v>509208</v>
      </c>
      <c r="CQ8911" s="380" t="s">
        <v>141650</v>
      </c>
    </row>
    <row r="8912" spans="94:95" ht="14.5" x14ac:dyDescent="0.3">
      <c r="CP8912" s="380">
        <v>509209</v>
      </c>
      <c r="CQ8912" s="380" t="s">
        <v>141650</v>
      </c>
    </row>
    <row r="8913" spans="94:95" ht="14.5" x14ac:dyDescent="0.3">
      <c r="CP8913" s="380">
        <v>509210</v>
      </c>
      <c r="CQ8913" s="380" t="s">
        <v>141650</v>
      </c>
    </row>
    <row r="8914" spans="94:95" ht="14.5" x14ac:dyDescent="0.3">
      <c r="CP8914" s="380">
        <v>509215</v>
      </c>
      <c r="CQ8914" s="380" t="s">
        <v>141650</v>
      </c>
    </row>
    <row r="8915" spans="94:95" ht="14.5" x14ac:dyDescent="0.3">
      <c r="CP8915" s="380">
        <v>509216</v>
      </c>
      <c r="CQ8915" s="380" t="s">
        <v>141650</v>
      </c>
    </row>
    <row r="8916" spans="94:95" ht="14.5" x14ac:dyDescent="0.3">
      <c r="CP8916" s="380">
        <v>509217</v>
      </c>
      <c r="CQ8916" s="380" t="s">
        <v>141650</v>
      </c>
    </row>
    <row r="8917" spans="94:95" ht="14.5" x14ac:dyDescent="0.3">
      <c r="CP8917" s="380">
        <v>509219</v>
      </c>
      <c r="CQ8917" s="380" t="s">
        <v>141650</v>
      </c>
    </row>
    <row r="8918" spans="94:95" ht="14.5" x14ac:dyDescent="0.3">
      <c r="CP8918" s="380">
        <v>509228</v>
      </c>
      <c r="CQ8918" s="380" t="s">
        <v>141650</v>
      </c>
    </row>
    <row r="8919" spans="94:95" ht="14.5" x14ac:dyDescent="0.3">
      <c r="CP8919" s="380">
        <v>509235</v>
      </c>
      <c r="CQ8919" s="380" t="s">
        <v>141650</v>
      </c>
    </row>
    <row r="8920" spans="94:95" ht="14.5" x14ac:dyDescent="0.3">
      <c r="CP8920" s="380">
        <v>509301</v>
      </c>
      <c r="CQ8920" s="380" t="s">
        <v>141650</v>
      </c>
    </row>
    <row r="8921" spans="94:95" ht="14.5" x14ac:dyDescent="0.3">
      <c r="CP8921" s="380">
        <v>509302</v>
      </c>
      <c r="CQ8921" s="380" t="s">
        <v>141650</v>
      </c>
    </row>
    <row r="8922" spans="94:95" ht="14.5" x14ac:dyDescent="0.3">
      <c r="CP8922" s="380">
        <v>509311</v>
      </c>
      <c r="CQ8922" s="380" t="s">
        <v>141650</v>
      </c>
    </row>
    <row r="8923" spans="94:95" ht="14.5" x14ac:dyDescent="0.3">
      <c r="CP8923" s="380">
        <v>509320</v>
      </c>
      <c r="CQ8923" s="380" t="s">
        <v>141650</v>
      </c>
    </row>
    <row r="8924" spans="94:95" ht="14.5" x14ac:dyDescent="0.3">
      <c r="CP8924" s="380">
        <v>509321</v>
      </c>
      <c r="CQ8924" s="380" t="s">
        <v>141650</v>
      </c>
    </row>
    <row r="8925" spans="94:95" ht="14.5" x14ac:dyDescent="0.3">
      <c r="CP8925" s="380">
        <v>509325</v>
      </c>
      <c r="CQ8925" s="380" t="s">
        <v>141650</v>
      </c>
    </row>
    <row r="8926" spans="94:95" ht="14.5" x14ac:dyDescent="0.3">
      <c r="CP8926" s="380">
        <v>509326</v>
      </c>
      <c r="CQ8926" s="380" t="s">
        <v>141650</v>
      </c>
    </row>
    <row r="8927" spans="94:95" ht="14.5" x14ac:dyDescent="0.3">
      <c r="CP8927" s="380">
        <v>509327</v>
      </c>
      <c r="CQ8927" s="380" t="s">
        <v>141650</v>
      </c>
    </row>
    <row r="8928" spans="94:95" ht="14.5" x14ac:dyDescent="0.3">
      <c r="CP8928" s="380">
        <v>509334</v>
      </c>
      <c r="CQ8928" s="380" t="s">
        <v>141650</v>
      </c>
    </row>
    <row r="8929" spans="94:95" ht="14.5" x14ac:dyDescent="0.3">
      <c r="CP8929" s="380">
        <v>509335</v>
      </c>
      <c r="CQ8929" s="380" t="s">
        <v>141650</v>
      </c>
    </row>
    <row r="8930" spans="94:95" ht="14.5" x14ac:dyDescent="0.3">
      <c r="CP8930" s="380">
        <v>509336</v>
      </c>
      <c r="CQ8930" s="380" t="s">
        <v>141650</v>
      </c>
    </row>
    <row r="8931" spans="94:95" ht="14.5" x14ac:dyDescent="0.3">
      <c r="CP8931" s="380">
        <v>509337</v>
      </c>
      <c r="CQ8931" s="380" t="s">
        <v>141650</v>
      </c>
    </row>
    <row r="8932" spans="94:95" ht="14.5" x14ac:dyDescent="0.3">
      <c r="CP8932" s="380">
        <v>509338</v>
      </c>
      <c r="CQ8932" s="380" t="s">
        <v>141650</v>
      </c>
    </row>
    <row r="8933" spans="94:95" ht="14.5" x14ac:dyDescent="0.3">
      <c r="CP8933" s="380">
        <v>509339</v>
      </c>
      <c r="CQ8933" s="380" t="s">
        <v>141650</v>
      </c>
    </row>
    <row r="8934" spans="94:95" ht="14.5" x14ac:dyDescent="0.3">
      <c r="CP8934" s="380">
        <v>509340</v>
      </c>
      <c r="CQ8934" s="380" t="s">
        <v>141650</v>
      </c>
    </row>
    <row r="8935" spans="94:95" ht="14.5" x14ac:dyDescent="0.3">
      <c r="CP8935" s="380">
        <v>509349</v>
      </c>
      <c r="CQ8935" s="380" t="s">
        <v>141650</v>
      </c>
    </row>
    <row r="8936" spans="94:95" ht="14.5" x14ac:dyDescent="0.3">
      <c r="CP8936" s="380">
        <v>509350</v>
      </c>
      <c r="CQ8936" s="380" t="s">
        <v>141650</v>
      </c>
    </row>
    <row r="8937" spans="94:95" ht="14.5" x14ac:dyDescent="0.3">
      <c r="CP8937" s="380">
        <v>509351</v>
      </c>
      <c r="CQ8937" s="380" t="s">
        <v>141650</v>
      </c>
    </row>
    <row r="8938" spans="94:95" ht="14.5" x14ac:dyDescent="0.3">
      <c r="CP8938" s="380">
        <v>509352</v>
      </c>
      <c r="CQ8938" s="380" t="s">
        <v>141650</v>
      </c>
    </row>
    <row r="8939" spans="94:95" ht="14.5" x14ac:dyDescent="0.3">
      <c r="CP8939" s="380">
        <v>509353</v>
      </c>
      <c r="CQ8939" s="380" t="s">
        <v>141650</v>
      </c>
    </row>
    <row r="8940" spans="94:95" ht="14.5" x14ac:dyDescent="0.3">
      <c r="CP8940" s="380">
        <v>509357</v>
      </c>
      <c r="CQ8940" s="380" t="s">
        <v>141650</v>
      </c>
    </row>
    <row r="8941" spans="94:95" ht="14.5" x14ac:dyDescent="0.3">
      <c r="CP8941" s="380">
        <v>509358</v>
      </c>
      <c r="CQ8941" s="380" t="s">
        <v>141650</v>
      </c>
    </row>
    <row r="8942" spans="94:95" ht="14.5" x14ac:dyDescent="0.3">
      <c r="CP8942" s="380">
        <v>509360</v>
      </c>
      <c r="CQ8942" s="380" t="s">
        <v>141650</v>
      </c>
    </row>
    <row r="8943" spans="94:95" ht="14.5" x14ac:dyDescent="0.3">
      <c r="CP8943" s="380">
        <v>509371</v>
      </c>
      <c r="CQ8943" s="380" t="s">
        <v>141650</v>
      </c>
    </row>
    <row r="8944" spans="94:95" ht="14.5" x14ac:dyDescent="0.3">
      <c r="CP8944" s="380">
        <v>509375</v>
      </c>
      <c r="CQ8944" s="380" t="s">
        <v>141650</v>
      </c>
    </row>
    <row r="8945" spans="94:95" ht="14.5" x14ac:dyDescent="0.3">
      <c r="CP8945" s="380">
        <v>509376</v>
      </c>
      <c r="CQ8945" s="380" t="s">
        <v>141650</v>
      </c>
    </row>
    <row r="8946" spans="94:95" ht="14.5" x14ac:dyDescent="0.3">
      <c r="CP8946" s="380">
        <v>509380</v>
      </c>
      <c r="CQ8946" s="380" t="s">
        <v>141650</v>
      </c>
    </row>
    <row r="8947" spans="94:95" ht="14.5" x14ac:dyDescent="0.3">
      <c r="CP8947" s="380">
        <v>509381</v>
      </c>
      <c r="CQ8947" s="380" t="s">
        <v>141650</v>
      </c>
    </row>
    <row r="8948" spans="94:95" ht="14.5" x14ac:dyDescent="0.3">
      <c r="CP8948" s="380">
        <v>509382</v>
      </c>
      <c r="CQ8948" s="380" t="s">
        <v>141650</v>
      </c>
    </row>
    <row r="8949" spans="94:95" ht="14.5" x14ac:dyDescent="0.3">
      <c r="CP8949" s="380">
        <v>509385</v>
      </c>
      <c r="CQ8949" s="380" t="s">
        <v>141650</v>
      </c>
    </row>
    <row r="8950" spans="94:95" ht="14.5" x14ac:dyDescent="0.3">
      <c r="CP8950" s="380">
        <v>509401</v>
      </c>
      <c r="CQ8950" s="380" t="s">
        <v>141650</v>
      </c>
    </row>
    <row r="8951" spans="94:95" ht="14.5" x14ac:dyDescent="0.3">
      <c r="CP8951" s="380">
        <v>509406</v>
      </c>
      <c r="CQ8951" s="380" t="s">
        <v>141650</v>
      </c>
    </row>
    <row r="8952" spans="94:95" ht="14.5" x14ac:dyDescent="0.3">
      <c r="CP8952" s="380">
        <v>509407</v>
      </c>
      <c r="CQ8952" s="380" t="s">
        <v>141650</v>
      </c>
    </row>
    <row r="8953" spans="94:95" ht="14.5" x14ac:dyDescent="0.3">
      <c r="CP8953" s="380">
        <v>509408</v>
      </c>
      <c r="CQ8953" s="380" t="s">
        <v>141650</v>
      </c>
    </row>
    <row r="8954" spans="94:95" ht="14.5" x14ac:dyDescent="0.3">
      <c r="CP8954" s="380">
        <v>509409</v>
      </c>
      <c r="CQ8954" s="380" t="s">
        <v>141650</v>
      </c>
    </row>
    <row r="8955" spans="94:95" ht="14.5" x14ac:dyDescent="0.3">
      <c r="CP8955" s="380">
        <v>509410</v>
      </c>
      <c r="CQ8955" s="380" t="s">
        <v>141650</v>
      </c>
    </row>
    <row r="8956" spans="94:95" ht="14.5" x14ac:dyDescent="0.3">
      <c r="CP8956" s="380">
        <v>509411</v>
      </c>
      <c r="CQ8956" s="380" t="s">
        <v>141650</v>
      </c>
    </row>
    <row r="8957" spans="94:95" ht="14.5" x14ac:dyDescent="0.3">
      <c r="CP8957" s="380">
        <v>509412</v>
      </c>
      <c r="CQ8957" s="380" t="s">
        <v>141650</v>
      </c>
    </row>
    <row r="8958" spans="94:95" ht="14.5" x14ac:dyDescent="0.3">
      <c r="CP8958" s="380">
        <v>515001</v>
      </c>
      <c r="CQ8958" s="380" t="s">
        <v>141651</v>
      </c>
    </row>
    <row r="8959" spans="94:95" ht="14.5" x14ac:dyDescent="0.3">
      <c r="CP8959" s="380">
        <v>515002</v>
      </c>
      <c r="CQ8959" s="380" t="s">
        <v>141651</v>
      </c>
    </row>
    <row r="8960" spans="94:95" ht="14.5" x14ac:dyDescent="0.3">
      <c r="CP8960" s="380">
        <v>515003</v>
      </c>
      <c r="CQ8960" s="380" t="s">
        <v>141651</v>
      </c>
    </row>
    <row r="8961" spans="94:95" ht="14.5" x14ac:dyDescent="0.3">
      <c r="CP8961" s="380">
        <v>515004</v>
      </c>
      <c r="CQ8961" s="380" t="s">
        <v>141651</v>
      </c>
    </row>
    <row r="8962" spans="94:95" ht="14.5" x14ac:dyDescent="0.3">
      <c r="CP8962" s="380">
        <v>515005</v>
      </c>
      <c r="CQ8962" s="380" t="s">
        <v>141651</v>
      </c>
    </row>
    <row r="8963" spans="94:95" ht="14.5" x14ac:dyDescent="0.3">
      <c r="CP8963" s="380">
        <v>515101</v>
      </c>
      <c r="CQ8963" s="380" t="s">
        <v>141651</v>
      </c>
    </row>
    <row r="8964" spans="94:95" ht="14.5" x14ac:dyDescent="0.3">
      <c r="CP8964" s="380">
        <v>515110</v>
      </c>
      <c r="CQ8964" s="380" t="s">
        <v>141651</v>
      </c>
    </row>
    <row r="8965" spans="94:95" ht="14.5" x14ac:dyDescent="0.3">
      <c r="CP8965" s="380">
        <v>515122</v>
      </c>
      <c r="CQ8965" s="380" t="s">
        <v>141651</v>
      </c>
    </row>
    <row r="8966" spans="94:95" ht="14.5" x14ac:dyDescent="0.3">
      <c r="CP8966" s="380">
        <v>515123</v>
      </c>
      <c r="CQ8966" s="380" t="s">
        <v>141651</v>
      </c>
    </row>
    <row r="8967" spans="94:95" ht="14.5" x14ac:dyDescent="0.3">
      <c r="CP8967" s="380">
        <v>515124</v>
      </c>
      <c r="CQ8967" s="380" t="s">
        <v>141651</v>
      </c>
    </row>
    <row r="8968" spans="94:95" ht="14.5" x14ac:dyDescent="0.3">
      <c r="CP8968" s="380">
        <v>515133</v>
      </c>
      <c r="CQ8968" s="380" t="s">
        <v>141651</v>
      </c>
    </row>
    <row r="8969" spans="94:95" ht="14.5" x14ac:dyDescent="0.3">
      <c r="CP8969" s="380">
        <v>515134</v>
      </c>
      <c r="CQ8969" s="380" t="s">
        <v>141651</v>
      </c>
    </row>
    <row r="8970" spans="94:95" ht="14.5" x14ac:dyDescent="0.3">
      <c r="CP8970" s="380">
        <v>515144</v>
      </c>
      <c r="CQ8970" s="380" t="s">
        <v>141651</v>
      </c>
    </row>
    <row r="8971" spans="94:95" ht="14.5" x14ac:dyDescent="0.3">
      <c r="CP8971" s="380">
        <v>515154</v>
      </c>
      <c r="CQ8971" s="380" t="s">
        <v>141651</v>
      </c>
    </row>
    <row r="8972" spans="94:95" ht="14.5" x14ac:dyDescent="0.3">
      <c r="CP8972" s="380">
        <v>515159</v>
      </c>
      <c r="CQ8972" s="380" t="s">
        <v>141651</v>
      </c>
    </row>
    <row r="8973" spans="94:95" ht="14.5" x14ac:dyDescent="0.3">
      <c r="CP8973" s="380">
        <v>515164</v>
      </c>
      <c r="CQ8973" s="380" t="s">
        <v>141651</v>
      </c>
    </row>
    <row r="8974" spans="94:95" ht="14.5" x14ac:dyDescent="0.3">
      <c r="CP8974" s="380">
        <v>515201</v>
      </c>
      <c r="CQ8974" s="380" t="s">
        <v>141651</v>
      </c>
    </row>
    <row r="8975" spans="94:95" ht="14.5" x14ac:dyDescent="0.3">
      <c r="CP8975" s="380">
        <v>515202</v>
      </c>
      <c r="CQ8975" s="380" t="s">
        <v>141651</v>
      </c>
    </row>
    <row r="8976" spans="94:95" ht="14.5" x14ac:dyDescent="0.3">
      <c r="CP8976" s="380">
        <v>515211</v>
      </c>
      <c r="CQ8976" s="380" t="s">
        <v>141651</v>
      </c>
    </row>
    <row r="8977" spans="94:95" ht="14.5" x14ac:dyDescent="0.3">
      <c r="CP8977" s="380">
        <v>515212</v>
      </c>
      <c r="CQ8977" s="380" t="s">
        <v>141651</v>
      </c>
    </row>
    <row r="8978" spans="94:95" ht="14.5" x14ac:dyDescent="0.3">
      <c r="CP8978" s="380">
        <v>515231</v>
      </c>
      <c r="CQ8978" s="380" t="s">
        <v>141651</v>
      </c>
    </row>
    <row r="8979" spans="94:95" ht="14.5" x14ac:dyDescent="0.3">
      <c r="CP8979" s="380">
        <v>515241</v>
      </c>
      <c r="CQ8979" s="380" t="s">
        <v>141651</v>
      </c>
    </row>
    <row r="8980" spans="94:95" ht="14.5" x14ac:dyDescent="0.3">
      <c r="CP8980" s="380">
        <v>515261</v>
      </c>
      <c r="CQ8980" s="380" t="s">
        <v>141651</v>
      </c>
    </row>
    <row r="8981" spans="94:95" ht="14.5" x14ac:dyDescent="0.3">
      <c r="CP8981" s="380">
        <v>515271</v>
      </c>
      <c r="CQ8981" s="380" t="s">
        <v>141651</v>
      </c>
    </row>
    <row r="8982" spans="94:95" ht="14.5" x14ac:dyDescent="0.3">
      <c r="CP8982" s="380">
        <v>515281</v>
      </c>
      <c r="CQ8982" s="380" t="s">
        <v>141651</v>
      </c>
    </row>
    <row r="8983" spans="94:95" ht="14.5" x14ac:dyDescent="0.3">
      <c r="CP8983" s="380">
        <v>515286</v>
      </c>
      <c r="CQ8983" s="380" t="s">
        <v>141651</v>
      </c>
    </row>
    <row r="8984" spans="94:95" ht="14.5" x14ac:dyDescent="0.3">
      <c r="CP8984" s="380">
        <v>515291</v>
      </c>
      <c r="CQ8984" s="380" t="s">
        <v>141651</v>
      </c>
    </row>
    <row r="8985" spans="94:95" ht="14.5" x14ac:dyDescent="0.3">
      <c r="CP8985" s="380">
        <v>515301</v>
      </c>
      <c r="CQ8985" s="380" t="s">
        <v>141651</v>
      </c>
    </row>
    <row r="8986" spans="94:95" ht="14.5" x14ac:dyDescent="0.3">
      <c r="CP8986" s="380">
        <v>515303</v>
      </c>
      <c r="CQ8986" s="380" t="s">
        <v>141651</v>
      </c>
    </row>
    <row r="8987" spans="94:95" ht="14.5" x14ac:dyDescent="0.3">
      <c r="CP8987" s="380">
        <v>515305</v>
      </c>
      <c r="CQ8987" s="380" t="s">
        <v>141651</v>
      </c>
    </row>
    <row r="8988" spans="94:95" ht="14.5" x14ac:dyDescent="0.3">
      <c r="CP8988" s="380">
        <v>515311</v>
      </c>
      <c r="CQ8988" s="380" t="s">
        <v>141651</v>
      </c>
    </row>
    <row r="8989" spans="94:95" ht="14.5" x14ac:dyDescent="0.3">
      <c r="CP8989" s="380">
        <v>515321</v>
      </c>
      <c r="CQ8989" s="380" t="s">
        <v>141651</v>
      </c>
    </row>
    <row r="8990" spans="94:95" ht="14.5" x14ac:dyDescent="0.3">
      <c r="CP8990" s="380">
        <v>515331</v>
      </c>
      <c r="CQ8990" s="380" t="s">
        <v>141651</v>
      </c>
    </row>
    <row r="8991" spans="94:95" ht="14.5" x14ac:dyDescent="0.3">
      <c r="CP8991" s="380">
        <v>515341</v>
      </c>
      <c r="CQ8991" s="380" t="s">
        <v>141651</v>
      </c>
    </row>
    <row r="8992" spans="94:95" ht="14.5" x14ac:dyDescent="0.3">
      <c r="CP8992" s="380">
        <v>515401</v>
      </c>
      <c r="CQ8992" s="380" t="s">
        <v>141651</v>
      </c>
    </row>
    <row r="8993" spans="94:95" ht="14.5" x14ac:dyDescent="0.3">
      <c r="CP8993" s="380">
        <v>515402</v>
      </c>
      <c r="CQ8993" s="380" t="s">
        <v>141651</v>
      </c>
    </row>
    <row r="8994" spans="94:95" ht="14.5" x14ac:dyDescent="0.3">
      <c r="CP8994" s="380">
        <v>515405</v>
      </c>
      <c r="CQ8994" s="380" t="s">
        <v>141651</v>
      </c>
    </row>
    <row r="8995" spans="94:95" ht="14.5" x14ac:dyDescent="0.3">
      <c r="CP8995" s="380">
        <v>515408</v>
      </c>
      <c r="CQ8995" s="380" t="s">
        <v>141651</v>
      </c>
    </row>
    <row r="8996" spans="94:95" ht="14.5" x14ac:dyDescent="0.3">
      <c r="CP8996" s="380">
        <v>515411</v>
      </c>
      <c r="CQ8996" s="380" t="s">
        <v>141651</v>
      </c>
    </row>
    <row r="8997" spans="94:95" ht="14.5" x14ac:dyDescent="0.3">
      <c r="CP8997" s="380">
        <v>515413</v>
      </c>
      <c r="CQ8997" s="380" t="s">
        <v>141651</v>
      </c>
    </row>
    <row r="8998" spans="94:95" ht="14.5" x14ac:dyDescent="0.3">
      <c r="CP8998" s="380">
        <v>515414</v>
      </c>
      <c r="CQ8998" s="380" t="s">
        <v>141651</v>
      </c>
    </row>
    <row r="8999" spans="94:95" ht="14.5" x14ac:dyDescent="0.3">
      <c r="CP8999" s="380">
        <v>515415</v>
      </c>
      <c r="CQ8999" s="380" t="s">
        <v>141651</v>
      </c>
    </row>
    <row r="9000" spans="94:95" ht="14.5" x14ac:dyDescent="0.3">
      <c r="CP9000" s="380">
        <v>515425</v>
      </c>
      <c r="CQ9000" s="380" t="s">
        <v>141651</v>
      </c>
    </row>
    <row r="9001" spans="94:95" ht="14.5" x14ac:dyDescent="0.3">
      <c r="CP9001" s="380">
        <v>515435</v>
      </c>
      <c r="CQ9001" s="380" t="s">
        <v>141651</v>
      </c>
    </row>
    <row r="9002" spans="94:95" ht="14.5" x14ac:dyDescent="0.3">
      <c r="CP9002" s="380">
        <v>515445</v>
      </c>
      <c r="CQ9002" s="380" t="s">
        <v>141651</v>
      </c>
    </row>
    <row r="9003" spans="94:95" ht="14.5" x14ac:dyDescent="0.3">
      <c r="CP9003" s="380">
        <v>515455</v>
      </c>
      <c r="CQ9003" s="380" t="s">
        <v>141651</v>
      </c>
    </row>
    <row r="9004" spans="94:95" ht="14.5" x14ac:dyDescent="0.3">
      <c r="CP9004" s="380">
        <v>515465</v>
      </c>
      <c r="CQ9004" s="380" t="s">
        <v>141651</v>
      </c>
    </row>
    <row r="9005" spans="94:95" ht="14.5" x14ac:dyDescent="0.3">
      <c r="CP9005" s="380">
        <v>515501</v>
      </c>
      <c r="CQ9005" s="380" t="s">
        <v>141651</v>
      </c>
    </row>
    <row r="9006" spans="94:95" ht="14.5" x14ac:dyDescent="0.3">
      <c r="CP9006" s="380">
        <v>515511</v>
      </c>
      <c r="CQ9006" s="380" t="s">
        <v>141651</v>
      </c>
    </row>
    <row r="9007" spans="94:95" ht="14.5" x14ac:dyDescent="0.3">
      <c r="CP9007" s="380">
        <v>515521</v>
      </c>
      <c r="CQ9007" s="380" t="s">
        <v>141651</v>
      </c>
    </row>
    <row r="9008" spans="94:95" ht="14.5" x14ac:dyDescent="0.3">
      <c r="CP9008" s="380">
        <v>515531</v>
      </c>
      <c r="CQ9008" s="380" t="s">
        <v>141651</v>
      </c>
    </row>
    <row r="9009" spans="94:95" ht="14.5" x14ac:dyDescent="0.3">
      <c r="CP9009" s="380">
        <v>515541</v>
      </c>
      <c r="CQ9009" s="380" t="s">
        <v>141651</v>
      </c>
    </row>
    <row r="9010" spans="94:95" ht="14.5" x14ac:dyDescent="0.3">
      <c r="CP9010" s="380">
        <v>515551</v>
      </c>
      <c r="CQ9010" s="380" t="s">
        <v>141651</v>
      </c>
    </row>
    <row r="9011" spans="94:95" ht="14.5" x14ac:dyDescent="0.3">
      <c r="CP9011" s="380">
        <v>515556</v>
      </c>
      <c r="CQ9011" s="380" t="s">
        <v>141651</v>
      </c>
    </row>
    <row r="9012" spans="94:95" ht="14.5" x14ac:dyDescent="0.3">
      <c r="CP9012" s="380">
        <v>515561</v>
      </c>
      <c r="CQ9012" s="380" t="s">
        <v>141651</v>
      </c>
    </row>
    <row r="9013" spans="94:95" ht="14.5" x14ac:dyDescent="0.3">
      <c r="CP9013" s="380">
        <v>515571</v>
      </c>
      <c r="CQ9013" s="380" t="s">
        <v>141651</v>
      </c>
    </row>
    <row r="9014" spans="94:95" ht="14.5" x14ac:dyDescent="0.3">
      <c r="CP9014" s="380">
        <v>515581</v>
      </c>
      <c r="CQ9014" s="380" t="s">
        <v>141651</v>
      </c>
    </row>
    <row r="9015" spans="94:95" ht="14.5" x14ac:dyDescent="0.3">
      <c r="CP9015" s="380">
        <v>515591</v>
      </c>
      <c r="CQ9015" s="380" t="s">
        <v>141651</v>
      </c>
    </row>
    <row r="9016" spans="94:95" ht="14.5" x14ac:dyDescent="0.3">
      <c r="CP9016" s="380">
        <v>515601</v>
      </c>
      <c r="CQ9016" s="380" t="s">
        <v>141651</v>
      </c>
    </row>
    <row r="9017" spans="94:95" ht="14.5" x14ac:dyDescent="0.3">
      <c r="CP9017" s="380">
        <v>515611</v>
      </c>
      <c r="CQ9017" s="380" t="s">
        <v>141651</v>
      </c>
    </row>
    <row r="9018" spans="94:95" ht="14.5" x14ac:dyDescent="0.3">
      <c r="CP9018" s="380">
        <v>515621</v>
      </c>
      <c r="CQ9018" s="380" t="s">
        <v>141651</v>
      </c>
    </row>
    <row r="9019" spans="94:95" ht="14.5" x14ac:dyDescent="0.3">
      <c r="CP9019" s="380">
        <v>515631</v>
      </c>
      <c r="CQ9019" s="380" t="s">
        <v>141651</v>
      </c>
    </row>
    <row r="9020" spans="94:95" ht="14.5" x14ac:dyDescent="0.3">
      <c r="CP9020" s="380">
        <v>515641</v>
      </c>
      <c r="CQ9020" s="380" t="s">
        <v>141651</v>
      </c>
    </row>
    <row r="9021" spans="94:95" ht="14.5" x14ac:dyDescent="0.3">
      <c r="CP9021" s="380">
        <v>515651</v>
      </c>
      <c r="CQ9021" s="380" t="s">
        <v>141651</v>
      </c>
    </row>
    <row r="9022" spans="94:95" ht="14.5" x14ac:dyDescent="0.3">
      <c r="CP9022" s="380">
        <v>515661</v>
      </c>
      <c r="CQ9022" s="380" t="s">
        <v>141651</v>
      </c>
    </row>
    <row r="9023" spans="94:95" ht="14.5" x14ac:dyDescent="0.3">
      <c r="CP9023" s="380">
        <v>515671</v>
      </c>
      <c r="CQ9023" s="380" t="s">
        <v>141651</v>
      </c>
    </row>
    <row r="9024" spans="94:95" ht="14.5" x14ac:dyDescent="0.3">
      <c r="CP9024" s="380">
        <v>515672</v>
      </c>
      <c r="CQ9024" s="380" t="s">
        <v>141651</v>
      </c>
    </row>
    <row r="9025" spans="94:95" ht="14.5" x14ac:dyDescent="0.3">
      <c r="CP9025" s="380">
        <v>515701</v>
      </c>
      <c r="CQ9025" s="380" t="s">
        <v>141651</v>
      </c>
    </row>
    <row r="9026" spans="94:95" ht="14.5" x14ac:dyDescent="0.3">
      <c r="CP9026" s="380">
        <v>515711</v>
      </c>
      <c r="CQ9026" s="380" t="s">
        <v>141651</v>
      </c>
    </row>
    <row r="9027" spans="94:95" ht="14.5" x14ac:dyDescent="0.3">
      <c r="CP9027" s="380">
        <v>515721</v>
      </c>
      <c r="CQ9027" s="380" t="s">
        <v>141651</v>
      </c>
    </row>
    <row r="9028" spans="94:95" ht="14.5" x14ac:dyDescent="0.3">
      <c r="CP9028" s="380">
        <v>515722</v>
      </c>
      <c r="CQ9028" s="380" t="s">
        <v>141651</v>
      </c>
    </row>
    <row r="9029" spans="94:95" ht="14.5" x14ac:dyDescent="0.3">
      <c r="CP9029" s="380">
        <v>515731</v>
      </c>
      <c r="CQ9029" s="380" t="s">
        <v>141651</v>
      </c>
    </row>
    <row r="9030" spans="94:95" ht="14.5" x14ac:dyDescent="0.3">
      <c r="CP9030" s="380">
        <v>515741</v>
      </c>
      <c r="CQ9030" s="380" t="s">
        <v>141651</v>
      </c>
    </row>
    <row r="9031" spans="94:95" ht="14.5" x14ac:dyDescent="0.3">
      <c r="CP9031" s="380">
        <v>515751</v>
      </c>
      <c r="CQ9031" s="380" t="s">
        <v>141651</v>
      </c>
    </row>
    <row r="9032" spans="94:95" ht="14.5" x14ac:dyDescent="0.3">
      <c r="CP9032" s="380">
        <v>515761</v>
      </c>
      <c r="CQ9032" s="380" t="s">
        <v>141651</v>
      </c>
    </row>
    <row r="9033" spans="94:95" ht="14.5" x14ac:dyDescent="0.3">
      <c r="CP9033" s="380">
        <v>515763</v>
      </c>
      <c r="CQ9033" s="380" t="s">
        <v>141651</v>
      </c>
    </row>
    <row r="9034" spans="94:95" ht="14.5" x14ac:dyDescent="0.3">
      <c r="CP9034" s="380">
        <v>515765</v>
      </c>
      <c r="CQ9034" s="380" t="s">
        <v>141651</v>
      </c>
    </row>
    <row r="9035" spans="94:95" ht="14.5" x14ac:dyDescent="0.3">
      <c r="CP9035" s="380">
        <v>515766</v>
      </c>
      <c r="CQ9035" s="380" t="s">
        <v>141651</v>
      </c>
    </row>
    <row r="9036" spans="94:95" ht="14.5" x14ac:dyDescent="0.3">
      <c r="CP9036" s="380">
        <v>515767</v>
      </c>
      <c r="CQ9036" s="380" t="s">
        <v>141651</v>
      </c>
    </row>
    <row r="9037" spans="94:95" ht="14.5" x14ac:dyDescent="0.3">
      <c r="CP9037" s="380">
        <v>515774</v>
      </c>
      <c r="CQ9037" s="380" t="s">
        <v>141651</v>
      </c>
    </row>
    <row r="9038" spans="94:95" ht="14.5" x14ac:dyDescent="0.3">
      <c r="CP9038" s="380">
        <v>515775</v>
      </c>
      <c r="CQ9038" s="380" t="s">
        <v>141651</v>
      </c>
    </row>
    <row r="9039" spans="94:95" ht="14.5" x14ac:dyDescent="0.3">
      <c r="CP9039" s="380">
        <v>515787</v>
      </c>
      <c r="CQ9039" s="380" t="s">
        <v>141651</v>
      </c>
    </row>
    <row r="9040" spans="94:95" ht="14.5" x14ac:dyDescent="0.3">
      <c r="CP9040" s="380">
        <v>515801</v>
      </c>
      <c r="CQ9040" s="380" t="s">
        <v>141651</v>
      </c>
    </row>
    <row r="9041" spans="94:95" ht="14.5" x14ac:dyDescent="0.3">
      <c r="CP9041" s="380">
        <v>515803</v>
      </c>
      <c r="CQ9041" s="380" t="s">
        <v>141651</v>
      </c>
    </row>
    <row r="9042" spans="94:95" ht="14.5" x14ac:dyDescent="0.3">
      <c r="CP9042" s="380">
        <v>515812</v>
      </c>
      <c r="CQ9042" s="380" t="s">
        <v>141651</v>
      </c>
    </row>
    <row r="9043" spans="94:95" ht="14.5" x14ac:dyDescent="0.3">
      <c r="CP9043" s="380">
        <v>515822</v>
      </c>
      <c r="CQ9043" s="380" t="s">
        <v>141651</v>
      </c>
    </row>
    <row r="9044" spans="94:95" ht="14.5" x14ac:dyDescent="0.3">
      <c r="CP9044" s="380">
        <v>515832</v>
      </c>
      <c r="CQ9044" s="380" t="s">
        <v>141651</v>
      </c>
    </row>
    <row r="9045" spans="94:95" ht="14.5" x14ac:dyDescent="0.3">
      <c r="CP9045" s="380">
        <v>515842</v>
      </c>
      <c r="CQ9045" s="380" t="s">
        <v>141651</v>
      </c>
    </row>
    <row r="9046" spans="94:95" ht="14.5" x14ac:dyDescent="0.3">
      <c r="CP9046" s="380">
        <v>515863</v>
      </c>
      <c r="CQ9046" s="380" t="s">
        <v>141651</v>
      </c>
    </row>
    <row r="9047" spans="94:95" ht="14.5" x14ac:dyDescent="0.3">
      <c r="CP9047" s="380">
        <v>515865</v>
      </c>
      <c r="CQ9047" s="380" t="s">
        <v>141651</v>
      </c>
    </row>
    <row r="9048" spans="94:95" ht="14.5" x14ac:dyDescent="0.3">
      <c r="CP9048" s="380">
        <v>515867</v>
      </c>
      <c r="CQ9048" s="380" t="s">
        <v>141651</v>
      </c>
    </row>
    <row r="9049" spans="94:95" ht="14.5" x14ac:dyDescent="0.3">
      <c r="CP9049" s="380">
        <v>515870</v>
      </c>
      <c r="CQ9049" s="380" t="s">
        <v>141651</v>
      </c>
    </row>
    <row r="9050" spans="94:95" ht="14.5" x14ac:dyDescent="0.3">
      <c r="CP9050" s="380">
        <v>515871</v>
      </c>
      <c r="CQ9050" s="380" t="s">
        <v>141651</v>
      </c>
    </row>
    <row r="9051" spans="94:95" ht="14.5" x14ac:dyDescent="0.3">
      <c r="CP9051" s="380">
        <v>515872</v>
      </c>
      <c r="CQ9051" s="380" t="s">
        <v>141651</v>
      </c>
    </row>
    <row r="9052" spans="94:95" ht="14.5" x14ac:dyDescent="0.3">
      <c r="CP9052" s="380">
        <v>516001</v>
      </c>
      <c r="CQ9052" s="380" t="s">
        <v>141651</v>
      </c>
    </row>
    <row r="9053" spans="94:95" ht="14.5" x14ac:dyDescent="0.3">
      <c r="CP9053" s="380">
        <v>516002</v>
      </c>
      <c r="CQ9053" s="380" t="s">
        <v>141651</v>
      </c>
    </row>
    <row r="9054" spans="94:95" ht="14.5" x14ac:dyDescent="0.3">
      <c r="CP9054" s="380">
        <v>516003</v>
      </c>
      <c r="CQ9054" s="380" t="s">
        <v>141651</v>
      </c>
    </row>
    <row r="9055" spans="94:95" ht="14.5" x14ac:dyDescent="0.3">
      <c r="CP9055" s="380">
        <v>516004</v>
      </c>
      <c r="CQ9055" s="380" t="s">
        <v>141651</v>
      </c>
    </row>
    <row r="9056" spans="94:95" ht="14.5" x14ac:dyDescent="0.3">
      <c r="CP9056" s="380">
        <v>516005</v>
      </c>
      <c r="CQ9056" s="380" t="s">
        <v>141651</v>
      </c>
    </row>
    <row r="9057" spans="94:95" ht="14.5" x14ac:dyDescent="0.3">
      <c r="CP9057" s="380">
        <v>516101</v>
      </c>
      <c r="CQ9057" s="380" t="s">
        <v>141651</v>
      </c>
    </row>
    <row r="9058" spans="94:95" ht="14.5" x14ac:dyDescent="0.3">
      <c r="CP9058" s="380">
        <v>516104</v>
      </c>
      <c r="CQ9058" s="380" t="s">
        <v>141651</v>
      </c>
    </row>
    <row r="9059" spans="94:95" ht="14.5" x14ac:dyDescent="0.3">
      <c r="CP9059" s="380">
        <v>516105</v>
      </c>
      <c r="CQ9059" s="380" t="s">
        <v>141651</v>
      </c>
    </row>
    <row r="9060" spans="94:95" ht="14.5" x14ac:dyDescent="0.3">
      <c r="CP9060" s="380">
        <v>516107</v>
      </c>
      <c r="CQ9060" s="380" t="s">
        <v>141651</v>
      </c>
    </row>
    <row r="9061" spans="94:95" ht="14.5" x14ac:dyDescent="0.3">
      <c r="CP9061" s="380">
        <v>516108</v>
      </c>
      <c r="CQ9061" s="380" t="s">
        <v>141651</v>
      </c>
    </row>
    <row r="9062" spans="94:95" ht="14.5" x14ac:dyDescent="0.3">
      <c r="CP9062" s="380">
        <v>516110</v>
      </c>
      <c r="CQ9062" s="380" t="s">
        <v>141651</v>
      </c>
    </row>
    <row r="9063" spans="94:95" ht="14.5" x14ac:dyDescent="0.3">
      <c r="CP9063" s="380">
        <v>516115</v>
      </c>
      <c r="CQ9063" s="380" t="s">
        <v>141651</v>
      </c>
    </row>
    <row r="9064" spans="94:95" ht="14.5" x14ac:dyDescent="0.3">
      <c r="CP9064" s="380">
        <v>516126</v>
      </c>
      <c r="CQ9064" s="380" t="s">
        <v>141651</v>
      </c>
    </row>
    <row r="9065" spans="94:95" ht="14.5" x14ac:dyDescent="0.3">
      <c r="CP9065" s="380">
        <v>516127</v>
      </c>
      <c r="CQ9065" s="380" t="s">
        <v>141651</v>
      </c>
    </row>
    <row r="9066" spans="94:95" ht="14.5" x14ac:dyDescent="0.3">
      <c r="CP9066" s="380">
        <v>516128</v>
      </c>
      <c r="CQ9066" s="380" t="s">
        <v>141651</v>
      </c>
    </row>
    <row r="9067" spans="94:95" ht="14.5" x14ac:dyDescent="0.3">
      <c r="CP9067" s="380">
        <v>516129</v>
      </c>
      <c r="CQ9067" s="380" t="s">
        <v>141651</v>
      </c>
    </row>
    <row r="9068" spans="94:95" ht="14.5" x14ac:dyDescent="0.3">
      <c r="CP9068" s="380">
        <v>516130</v>
      </c>
      <c r="CQ9068" s="380" t="s">
        <v>141651</v>
      </c>
    </row>
    <row r="9069" spans="94:95" ht="14.5" x14ac:dyDescent="0.3">
      <c r="CP9069" s="380">
        <v>516150</v>
      </c>
      <c r="CQ9069" s="380" t="s">
        <v>141651</v>
      </c>
    </row>
    <row r="9070" spans="94:95" ht="14.5" x14ac:dyDescent="0.3">
      <c r="CP9070" s="380">
        <v>516151</v>
      </c>
      <c r="CQ9070" s="380" t="s">
        <v>141651</v>
      </c>
    </row>
    <row r="9071" spans="94:95" ht="14.5" x14ac:dyDescent="0.3">
      <c r="CP9071" s="380">
        <v>516152</v>
      </c>
      <c r="CQ9071" s="380" t="s">
        <v>141651</v>
      </c>
    </row>
    <row r="9072" spans="94:95" ht="14.5" x14ac:dyDescent="0.3">
      <c r="CP9072" s="380">
        <v>516162</v>
      </c>
      <c r="CQ9072" s="380" t="s">
        <v>141651</v>
      </c>
    </row>
    <row r="9073" spans="94:95" ht="14.5" x14ac:dyDescent="0.3">
      <c r="CP9073" s="380">
        <v>516163</v>
      </c>
      <c r="CQ9073" s="380" t="s">
        <v>141651</v>
      </c>
    </row>
    <row r="9074" spans="94:95" ht="14.5" x14ac:dyDescent="0.3">
      <c r="CP9074" s="380">
        <v>516172</v>
      </c>
      <c r="CQ9074" s="380" t="s">
        <v>141651</v>
      </c>
    </row>
    <row r="9075" spans="94:95" ht="14.5" x14ac:dyDescent="0.3">
      <c r="CP9075" s="380">
        <v>516173</v>
      </c>
      <c r="CQ9075" s="380" t="s">
        <v>141651</v>
      </c>
    </row>
    <row r="9076" spans="94:95" ht="14.5" x14ac:dyDescent="0.3">
      <c r="CP9076" s="380">
        <v>516175</v>
      </c>
      <c r="CQ9076" s="380" t="s">
        <v>141651</v>
      </c>
    </row>
    <row r="9077" spans="94:95" ht="14.5" x14ac:dyDescent="0.3">
      <c r="CP9077" s="380">
        <v>516193</v>
      </c>
      <c r="CQ9077" s="380" t="s">
        <v>141651</v>
      </c>
    </row>
    <row r="9078" spans="94:95" ht="14.5" x14ac:dyDescent="0.3">
      <c r="CP9078" s="380">
        <v>516203</v>
      </c>
      <c r="CQ9078" s="380" t="s">
        <v>141651</v>
      </c>
    </row>
    <row r="9079" spans="94:95" ht="14.5" x14ac:dyDescent="0.3">
      <c r="CP9079" s="380">
        <v>516213</v>
      </c>
      <c r="CQ9079" s="380" t="s">
        <v>141651</v>
      </c>
    </row>
    <row r="9080" spans="94:95" ht="14.5" x14ac:dyDescent="0.3">
      <c r="CP9080" s="380">
        <v>516214</v>
      </c>
      <c r="CQ9080" s="380" t="s">
        <v>141651</v>
      </c>
    </row>
    <row r="9081" spans="94:95" ht="14.5" x14ac:dyDescent="0.3">
      <c r="CP9081" s="380">
        <v>516215</v>
      </c>
      <c r="CQ9081" s="380" t="s">
        <v>141651</v>
      </c>
    </row>
    <row r="9082" spans="94:95" ht="14.5" x14ac:dyDescent="0.3">
      <c r="CP9082" s="380">
        <v>516216</v>
      </c>
      <c r="CQ9082" s="380" t="s">
        <v>141651</v>
      </c>
    </row>
    <row r="9083" spans="94:95" ht="14.5" x14ac:dyDescent="0.3">
      <c r="CP9083" s="380">
        <v>516217</v>
      </c>
      <c r="CQ9083" s="380" t="s">
        <v>141651</v>
      </c>
    </row>
    <row r="9084" spans="94:95" ht="14.5" x14ac:dyDescent="0.3">
      <c r="CP9084" s="380">
        <v>516218</v>
      </c>
      <c r="CQ9084" s="380" t="s">
        <v>141651</v>
      </c>
    </row>
    <row r="9085" spans="94:95" ht="14.5" x14ac:dyDescent="0.3">
      <c r="CP9085" s="380">
        <v>516227</v>
      </c>
      <c r="CQ9085" s="380" t="s">
        <v>141651</v>
      </c>
    </row>
    <row r="9086" spans="94:95" ht="14.5" x14ac:dyDescent="0.3">
      <c r="CP9086" s="380">
        <v>516228</v>
      </c>
      <c r="CQ9086" s="380" t="s">
        <v>141651</v>
      </c>
    </row>
    <row r="9087" spans="94:95" ht="14.5" x14ac:dyDescent="0.3">
      <c r="CP9087" s="380">
        <v>516233</v>
      </c>
      <c r="CQ9087" s="380" t="s">
        <v>141651</v>
      </c>
    </row>
    <row r="9088" spans="94:95" ht="14.5" x14ac:dyDescent="0.3">
      <c r="CP9088" s="380">
        <v>516237</v>
      </c>
      <c r="CQ9088" s="380" t="s">
        <v>141651</v>
      </c>
    </row>
    <row r="9089" spans="94:95" ht="14.5" x14ac:dyDescent="0.3">
      <c r="CP9089" s="380">
        <v>516247</v>
      </c>
      <c r="CQ9089" s="380" t="s">
        <v>141651</v>
      </c>
    </row>
    <row r="9090" spans="94:95" ht="14.5" x14ac:dyDescent="0.3">
      <c r="CP9090" s="380">
        <v>516257</v>
      </c>
      <c r="CQ9090" s="380" t="s">
        <v>141651</v>
      </c>
    </row>
    <row r="9091" spans="94:95" ht="14.5" x14ac:dyDescent="0.3">
      <c r="CP9091" s="380">
        <v>516259</v>
      </c>
      <c r="CQ9091" s="380" t="s">
        <v>141651</v>
      </c>
    </row>
    <row r="9092" spans="94:95" ht="14.5" x14ac:dyDescent="0.3">
      <c r="CP9092" s="380">
        <v>516267</v>
      </c>
      <c r="CQ9092" s="380" t="s">
        <v>141651</v>
      </c>
    </row>
    <row r="9093" spans="94:95" ht="14.5" x14ac:dyDescent="0.3">
      <c r="CP9093" s="380">
        <v>516268</v>
      </c>
      <c r="CQ9093" s="380" t="s">
        <v>141651</v>
      </c>
    </row>
    <row r="9094" spans="94:95" ht="14.5" x14ac:dyDescent="0.3">
      <c r="CP9094" s="380">
        <v>516269</v>
      </c>
      <c r="CQ9094" s="380" t="s">
        <v>141651</v>
      </c>
    </row>
    <row r="9095" spans="94:95" ht="14.5" x14ac:dyDescent="0.3">
      <c r="CP9095" s="380">
        <v>516270</v>
      </c>
      <c r="CQ9095" s="380" t="s">
        <v>141651</v>
      </c>
    </row>
    <row r="9096" spans="94:95" ht="14.5" x14ac:dyDescent="0.3">
      <c r="CP9096" s="380">
        <v>516289</v>
      </c>
      <c r="CQ9096" s="380" t="s">
        <v>141651</v>
      </c>
    </row>
    <row r="9097" spans="94:95" ht="14.5" x14ac:dyDescent="0.3">
      <c r="CP9097" s="380">
        <v>516293</v>
      </c>
      <c r="CQ9097" s="380" t="s">
        <v>141651</v>
      </c>
    </row>
    <row r="9098" spans="94:95" ht="14.5" x14ac:dyDescent="0.3">
      <c r="CP9098" s="380">
        <v>516309</v>
      </c>
      <c r="CQ9098" s="380" t="s">
        <v>141651</v>
      </c>
    </row>
    <row r="9099" spans="94:95" ht="14.5" x14ac:dyDescent="0.3">
      <c r="CP9099" s="380">
        <v>516310</v>
      </c>
      <c r="CQ9099" s="380" t="s">
        <v>141651</v>
      </c>
    </row>
    <row r="9100" spans="94:95" ht="14.5" x14ac:dyDescent="0.3">
      <c r="CP9100" s="380">
        <v>516311</v>
      </c>
      <c r="CQ9100" s="380" t="s">
        <v>141651</v>
      </c>
    </row>
    <row r="9101" spans="94:95" ht="14.5" x14ac:dyDescent="0.3">
      <c r="CP9101" s="380">
        <v>516312</v>
      </c>
      <c r="CQ9101" s="380" t="s">
        <v>141651</v>
      </c>
    </row>
    <row r="9102" spans="94:95" ht="14.5" x14ac:dyDescent="0.3">
      <c r="CP9102" s="380">
        <v>516321</v>
      </c>
      <c r="CQ9102" s="380" t="s">
        <v>141651</v>
      </c>
    </row>
    <row r="9103" spans="94:95" ht="14.5" x14ac:dyDescent="0.3">
      <c r="CP9103" s="380">
        <v>516329</v>
      </c>
      <c r="CQ9103" s="380" t="s">
        <v>141651</v>
      </c>
    </row>
    <row r="9104" spans="94:95" ht="14.5" x14ac:dyDescent="0.3">
      <c r="CP9104" s="380">
        <v>516330</v>
      </c>
      <c r="CQ9104" s="380" t="s">
        <v>141651</v>
      </c>
    </row>
    <row r="9105" spans="94:95" ht="14.5" x14ac:dyDescent="0.3">
      <c r="CP9105" s="380">
        <v>516339</v>
      </c>
      <c r="CQ9105" s="380" t="s">
        <v>141651</v>
      </c>
    </row>
    <row r="9106" spans="94:95" ht="14.5" x14ac:dyDescent="0.3">
      <c r="CP9106" s="380">
        <v>516349</v>
      </c>
      <c r="CQ9106" s="380" t="s">
        <v>141651</v>
      </c>
    </row>
    <row r="9107" spans="94:95" ht="14.5" x14ac:dyDescent="0.3">
      <c r="CP9107" s="380">
        <v>516350</v>
      </c>
      <c r="CQ9107" s="380" t="s">
        <v>141651</v>
      </c>
    </row>
    <row r="9108" spans="94:95" ht="14.5" x14ac:dyDescent="0.3">
      <c r="CP9108" s="380">
        <v>516355</v>
      </c>
      <c r="CQ9108" s="380" t="s">
        <v>141651</v>
      </c>
    </row>
    <row r="9109" spans="94:95" ht="14.5" x14ac:dyDescent="0.3">
      <c r="CP9109" s="380">
        <v>516356</v>
      </c>
      <c r="CQ9109" s="380" t="s">
        <v>141651</v>
      </c>
    </row>
    <row r="9110" spans="94:95" ht="14.5" x14ac:dyDescent="0.3">
      <c r="CP9110" s="380">
        <v>516359</v>
      </c>
      <c r="CQ9110" s="380" t="s">
        <v>141651</v>
      </c>
    </row>
    <row r="9111" spans="94:95" ht="14.5" x14ac:dyDescent="0.3">
      <c r="CP9111" s="380">
        <v>516360</v>
      </c>
      <c r="CQ9111" s="380" t="s">
        <v>141651</v>
      </c>
    </row>
    <row r="9112" spans="94:95" ht="14.5" x14ac:dyDescent="0.3">
      <c r="CP9112" s="380">
        <v>516361</v>
      </c>
      <c r="CQ9112" s="380" t="s">
        <v>141651</v>
      </c>
    </row>
    <row r="9113" spans="94:95" ht="14.5" x14ac:dyDescent="0.3">
      <c r="CP9113" s="380">
        <v>516362</v>
      </c>
      <c r="CQ9113" s="380" t="s">
        <v>141651</v>
      </c>
    </row>
    <row r="9114" spans="94:95" ht="14.5" x14ac:dyDescent="0.3">
      <c r="CP9114" s="380">
        <v>516380</v>
      </c>
      <c r="CQ9114" s="380" t="s">
        <v>141651</v>
      </c>
    </row>
    <row r="9115" spans="94:95" ht="14.5" x14ac:dyDescent="0.3">
      <c r="CP9115" s="380">
        <v>516390</v>
      </c>
      <c r="CQ9115" s="380" t="s">
        <v>141651</v>
      </c>
    </row>
    <row r="9116" spans="94:95" ht="14.5" x14ac:dyDescent="0.3">
      <c r="CP9116" s="380">
        <v>516391</v>
      </c>
      <c r="CQ9116" s="380" t="s">
        <v>141651</v>
      </c>
    </row>
    <row r="9117" spans="94:95" ht="14.5" x14ac:dyDescent="0.3">
      <c r="CP9117" s="380">
        <v>516396</v>
      </c>
      <c r="CQ9117" s="380" t="s">
        <v>141651</v>
      </c>
    </row>
    <row r="9118" spans="94:95" ht="14.5" x14ac:dyDescent="0.3">
      <c r="CP9118" s="380">
        <v>516401</v>
      </c>
      <c r="CQ9118" s="380" t="s">
        <v>141651</v>
      </c>
    </row>
    <row r="9119" spans="94:95" ht="14.5" x14ac:dyDescent="0.3">
      <c r="CP9119" s="380">
        <v>516411</v>
      </c>
      <c r="CQ9119" s="380" t="s">
        <v>141651</v>
      </c>
    </row>
    <row r="9120" spans="94:95" ht="14.5" x14ac:dyDescent="0.3">
      <c r="CP9120" s="380">
        <v>516421</v>
      </c>
      <c r="CQ9120" s="380" t="s">
        <v>141651</v>
      </c>
    </row>
    <row r="9121" spans="94:95" ht="14.5" x14ac:dyDescent="0.3">
      <c r="CP9121" s="380">
        <v>516431</v>
      </c>
      <c r="CQ9121" s="380" t="s">
        <v>141651</v>
      </c>
    </row>
    <row r="9122" spans="94:95" ht="14.5" x14ac:dyDescent="0.3">
      <c r="CP9122" s="380">
        <v>516432</v>
      </c>
      <c r="CQ9122" s="380" t="s">
        <v>141651</v>
      </c>
    </row>
    <row r="9123" spans="94:95" ht="14.5" x14ac:dyDescent="0.3">
      <c r="CP9123" s="380">
        <v>516433</v>
      </c>
      <c r="CQ9123" s="380" t="s">
        <v>141651</v>
      </c>
    </row>
    <row r="9124" spans="94:95" ht="14.5" x14ac:dyDescent="0.3">
      <c r="CP9124" s="380">
        <v>516434</v>
      </c>
      <c r="CQ9124" s="380" t="s">
        <v>141651</v>
      </c>
    </row>
    <row r="9125" spans="94:95" ht="14.5" x14ac:dyDescent="0.3">
      <c r="CP9125" s="380">
        <v>516439</v>
      </c>
      <c r="CQ9125" s="380" t="s">
        <v>141651</v>
      </c>
    </row>
    <row r="9126" spans="94:95" ht="14.5" x14ac:dyDescent="0.3">
      <c r="CP9126" s="380">
        <v>516444</v>
      </c>
      <c r="CQ9126" s="380" t="s">
        <v>141651</v>
      </c>
    </row>
    <row r="9127" spans="94:95" ht="14.5" x14ac:dyDescent="0.3">
      <c r="CP9127" s="380">
        <v>516454</v>
      </c>
      <c r="CQ9127" s="380" t="s">
        <v>141651</v>
      </c>
    </row>
    <row r="9128" spans="94:95" ht="14.5" x14ac:dyDescent="0.3">
      <c r="CP9128" s="380">
        <v>516464</v>
      </c>
      <c r="CQ9128" s="380" t="s">
        <v>141651</v>
      </c>
    </row>
    <row r="9129" spans="94:95" ht="14.5" x14ac:dyDescent="0.3">
      <c r="CP9129" s="380">
        <v>516474</v>
      </c>
      <c r="CQ9129" s="380" t="s">
        <v>141651</v>
      </c>
    </row>
    <row r="9130" spans="94:95" ht="14.5" x14ac:dyDescent="0.3">
      <c r="CP9130" s="380">
        <v>516484</v>
      </c>
      <c r="CQ9130" s="380" t="s">
        <v>141651</v>
      </c>
    </row>
    <row r="9131" spans="94:95" ht="14.5" x14ac:dyDescent="0.3">
      <c r="CP9131" s="380">
        <v>516501</v>
      </c>
      <c r="CQ9131" s="380" t="s">
        <v>141651</v>
      </c>
    </row>
    <row r="9132" spans="94:95" ht="14.5" x14ac:dyDescent="0.3">
      <c r="CP9132" s="380">
        <v>516502</v>
      </c>
      <c r="CQ9132" s="380" t="s">
        <v>141651</v>
      </c>
    </row>
    <row r="9133" spans="94:95" ht="14.5" x14ac:dyDescent="0.3">
      <c r="CP9133" s="380">
        <v>516503</v>
      </c>
      <c r="CQ9133" s="380" t="s">
        <v>141651</v>
      </c>
    </row>
    <row r="9134" spans="94:95" ht="14.5" x14ac:dyDescent="0.3">
      <c r="CP9134" s="380">
        <v>516504</v>
      </c>
      <c r="CQ9134" s="380" t="s">
        <v>141651</v>
      </c>
    </row>
    <row r="9135" spans="94:95" ht="14.5" x14ac:dyDescent="0.3">
      <c r="CP9135" s="380">
        <v>516505</v>
      </c>
      <c r="CQ9135" s="380" t="s">
        <v>141651</v>
      </c>
    </row>
    <row r="9136" spans="94:95" ht="14.5" x14ac:dyDescent="0.3">
      <c r="CP9136" s="380">
        <v>517001</v>
      </c>
      <c r="CQ9136" s="380" t="s">
        <v>141651</v>
      </c>
    </row>
    <row r="9137" spans="94:95" ht="14.5" x14ac:dyDescent="0.3">
      <c r="CP9137" s="380">
        <v>517002</v>
      </c>
      <c r="CQ9137" s="380" t="s">
        <v>141651</v>
      </c>
    </row>
    <row r="9138" spans="94:95" ht="14.5" x14ac:dyDescent="0.3">
      <c r="CP9138" s="380">
        <v>517004</v>
      </c>
      <c r="CQ9138" s="380" t="s">
        <v>141651</v>
      </c>
    </row>
    <row r="9139" spans="94:95" ht="14.5" x14ac:dyDescent="0.3">
      <c r="CP9139" s="380">
        <v>517101</v>
      </c>
      <c r="CQ9139" s="380" t="s">
        <v>141651</v>
      </c>
    </row>
    <row r="9140" spans="94:95" ht="14.5" x14ac:dyDescent="0.3">
      <c r="CP9140" s="380">
        <v>517102</v>
      </c>
      <c r="CQ9140" s="380" t="s">
        <v>141651</v>
      </c>
    </row>
    <row r="9141" spans="94:95" ht="14.5" x14ac:dyDescent="0.3">
      <c r="CP9141" s="380">
        <v>517112</v>
      </c>
      <c r="CQ9141" s="380" t="s">
        <v>141651</v>
      </c>
    </row>
    <row r="9142" spans="94:95" ht="14.5" x14ac:dyDescent="0.3">
      <c r="CP9142" s="380">
        <v>517113</v>
      </c>
      <c r="CQ9142" s="380" t="s">
        <v>141651</v>
      </c>
    </row>
    <row r="9143" spans="94:95" ht="14.5" x14ac:dyDescent="0.3">
      <c r="CP9143" s="380">
        <v>517123</v>
      </c>
      <c r="CQ9143" s="380" t="s">
        <v>141651</v>
      </c>
    </row>
    <row r="9144" spans="94:95" ht="14.5" x14ac:dyDescent="0.3">
      <c r="CP9144" s="380">
        <v>517124</v>
      </c>
      <c r="CQ9144" s="380" t="s">
        <v>141651</v>
      </c>
    </row>
    <row r="9145" spans="94:95" ht="14.5" x14ac:dyDescent="0.3">
      <c r="CP9145" s="380">
        <v>517125</v>
      </c>
      <c r="CQ9145" s="380" t="s">
        <v>141651</v>
      </c>
    </row>
    <row r="9146" spans="94:95" ht="14.5" x14ac:dyDescent="0.3">
      <c r="CP9146" s="380">
        <v>517126</v>
      </c>
      <c r="CQ9146" s="380" t="s">
        <v>141651</v>
      </c>
    </row>
    <row r="9147" spans="94:95" ht="14.5" x14ac:dyDescent="0.3">
      <c r="CP9147" s="380">
        <v>517127</v>
      </c>
      <c r="CQ9147" s="380" t="s">
        <v>141651</v>
      </c>
    </row>
    <row r="9148" spans="94:95" ht="14.5" x14ac:dyDescent="0.3">
      <c r="CP9148" s="380">
        <v>517128</v>
      </c>
      <c r="CQ9148" s="380" t="s">
        <v>141651</v>
      </c>
    </row>
    <row r="9149" spans="94:95" ht="14.5" x14ac:dyDescent="0.3">
      <c r="CP9149" s="380">
        <v>517129</v>
      </c>
      <c r="CQ9149" s="380" t="s">
        <v>141651</v>
      </c>
    </row>
    <row r="9150" spans="94:95" ht="14.5" x14ac:dyDescent="0.3">
      <c r="CP9150" s="380">
        <v>517130</v>
      </c>
      <c r="CQ9150" s="380" t="s">
        <v>141651</v>
      </c>
    </row>
    <row r="9151" spans="94:95" ht="14.5" x14ac:dyDescent="0.3">
      <c r="CP9151" s="380">
        <v>517131</v>
      </c>
      <c r="CQ9151" s="380" t="s">
        <v>141651</v>
      </c>
    </row>
    <row r="9152" spans="94:95" ht="14.5" x14ac:dyDescent="0.3">
      <c r="CP9152" s="380">
        <v>517132</v>
      </c>
      <c r="CQ9152" s="380" t="s">
        <v>141651</v>
      </c>
    </row>
    <row r="9153" spans="94:95" ht="14.5" x14ac:dyDescent="0.3">
      <c r="CP9153" s="380">
        <v>517152</v>
      </c>
      <c r="CQ9153" s="380" t="s">
        <v>141651</v>
      </c>
    </row>
    <row r="9154" spans="94:95" ht="14.5" x14ac:dyDescent="0.3">
      <c r="CP9154" s="380">
        <v>517167</v>
      </c>
      <c r="CQ9154" s="380" t="s">
        <v>141651</v>
      </c>
    </row>
    <row r="9155" spans="94:95" ht="14.5" x14ac:dyDescent="0.3">
      <c r="CP9155" s="380">
        <v>517172</v>
      </c>
      <c r="CQ9155" s="380" t="s">
        <v>141651</v>
      </c>
    </row>
    <row r="9156" spans="94:95" ht="14.5" x14ac:dyDescent="0.3">
      <c r="CP9156" s="380">
        <v>517192</v>
      </c>
      <c r="CQ9156" s="380" t="s">
        <v>141651</v>
      </c>
    </row>
    <row r="9157" spans="94:95" ht="14.5" x14ac:dyDescent="0.3">
      <c r="CP9157" s="380">
        <v>517193</v>
      </c>
      <c r="CQ9157" s="380" t="s">
        <v>141651</v>
      </c>
    </row>
    <row r="9158" spans="94:95" ht="14.5" x14ac:dyDescent="0.3">
      <c r="CP9158" s="380">
        <v>517194</v>
      </c>
      <c r="CQ9158" s="380" t="s">
        <v>141651</v>
      </c>
    </row>
    <row r="9159" spans="94:95" ht="14.5" x14ac:dyDescent="0.3">
      <c r="CP9159" s="380">
        <v>517213</v>
      </c>
      <c r="CQ9159" s="380" t="s">
        <v>141651</v>
      </c>
    </row>
    <row r="9160" spans="94:95" ht="14.5" x14ac:dyDescent="0.3">
      <c r="CP9160" s="380">
        <v>517214</v>
      </c>
      <c r="CQ9160" s="380" t="s">
        <v>141651</v>
      </c>
    </row>
    <row r="9161" spans="94:95" ht="14.5" x14ac:dyDescent="0.3">
      <c r="CP9161" s="380">
        <v>517234</v>
      </c>
      <c r="CQ9161" s="380" t="s">
        <v>141651</v>
      </c>
    </row>
    <row r="9162" spans="94:95" ht="14.5" x14ac:dyDescent="0.3">
      <c r="CP9162" s="380">
        <v>517235</v>
      </c>
      <c r="CQ9162" s="380" t="s">
        <v>141651</v>
      </c>
    </row>
    <row r="9163" spans="94:95" ht="14.5" x14ac:dyDescent="0.3">
      <c r="CP9163" s="380">
        <v>517236</v>
      </c>
      <c r="CQ9163" s="380" t="s">
        <v>141651</v>
      </c>
    </row>
    <row r="9164" spans="94:95" ht="14.5" x14ac:dyDescent="0.3">
      <c r="CP9164" s="380">
        <v>517237</v>
      </c>
      <c r="CQ9164" s="380" t="s">
        <v>141651</v>
      </c>
    </row>
    <row r="9165" spans="94:95" ht="14.5" x14ac:dyDescent="0.3">
      <c r="CP9165" s="380">
        <v>517247</v>
      </c>
      <c r="CQ9165" s="380" t="s">
        <v>141651</v>
      </c>
    </row>
    <row r="9166" spans="94:95" ht="14.5" x14ac:dyDescent="0.3">
      <c r="CP9166" s="380">
        <v>517257</v>
      </c>
      <c r="CQ9166" s="380" t="s">
        <v>141651</v>
      </c>
    </row>
    <row r="9167" spans="94:95" ht="14.5" x14ac:dyDescent="0.3">
      <c r="CP9167" s="380">
        <v>517277</v>
      </c>
      <c r="CQ9167" s="380" t="s">
        <v>141651</v>
      </c>
    </row>
    <row r="9168" spans="94:95" ht="14.5" x14ac:dyDescent="0.3">
      <c r="CP9168" s="380">
        <v>517280</v>
      </c>
      <c r="CQ9168" s="380" t="s">
        <v>141651</v>
      </c>
    </row>
    <row r="9169" spans="94:95" ht="14.5" x14ac:dyDescent="0.3">
      <c r="CP9169" s="380">
        <v>517291</v>
      </c>
      <c r="CQ9169" s="380" t="s">
        <v>141651</v>
      </c>
    </row>
    <row r="9170" spans="94:95" ht="14.5" x14ac:dyDescent="0.3">
      <c r="CP9170" s="380">
        <v>517297</v>
      </c>
      <c r="CQ9170" s="380" t="s">
        <v>141651</v>
      </c>
    </row>
    <row r="9171" spans="94:95" ht="14.5" x14ac:dyDescent="0.3">
      <c r="CP9171" s="380">
        <v>517299</v>
      </c>
      <c r="CQ9171" s="380" t="s">
        <v>141651</v>
      </c>
    </row>
    <row r="9172" spans="94:95" ht="14.5" x14ac:dyDescent="0.3">
      <c r="CP9172" s="380">
        <v>517305</v>
      </c>
      <c r="CQ9172" s="380" t="s">
        <v>141651</v>
      </c>
    </row>
    <row r="9173" spans="94:95" ht="14.5" x14ac:dyDescent="0.3">
      <c r="CP9173" s="380">
        <v>517319</v>
      </c>
      <c r="CQ9173" s="380" t="s">
        <v>141651</v>
      </c>
    </row>
    <row r="9174" spans="94:95" ht="14.5" x14ac:dyDescent="0.3">
      <c r="CP9174" s="380">
        <v>517325</v>
      </c>
      <c r="CQ9174" s="380" t="s">
        <v>141651</v>
      </c>
    </row>
    <row r="9175" spans="94:95" ht="14.5" x14ac:dyDescent="0.3">
      <c r="CP9175" s="380">
        <v>517326</v>
      </c>
      <c r="CQ9175" s="380" t="s">
        <v>141651</v>
      </c>
    </row>
    <row r="9176" spans="94:95" ht="14.5" x14ac:dyDescent="0.3">
      <c r="CP9176" s="380">
        <v>517350</v>
      </c>
      <c r="CQ9176" s="380" t="s">
        <v>141651</v>
      </c>
    </row>
    <row r="9177" spans="94:95" ht="14.5" x14ac:dyDescent="0.3">
      <c r="CP9177" s="380">
        <v>517351</v>
      </c>
      <c r="CQ9177" s="380" t="s">
        <v>141651</v>
      </c>
    </row>
    <row r="9178" spans="94:95" ht="14.5" x14ac:dyDescent="0.3">
      <c r="CP9178" s="380">
        <v>517352</v>
      </c>
      <c r="CQ9178" s="380" t="s">
        <v>141651</v>
      </c>
    </row>
    <row r="9179" spans="94:95" ht="14.5" x14ac:dyDescent="0.3">
      <c r="CP9179" s="380">
        <v>517370</v>
      </c>
      <c r="CQ9179" s="380" t="s">
        <v>141651</v>
      </c>
    </row>
    <row r="9180" spans="94:95" ht="14.5" x14ac:dyDescent="0.3">
      <c r="CP9180" s="380">
        <v>517390</v>
      </c>
      <c r="CQ9180" s="380" t="s">
        <v>141651</v>
      </c>
    </row>
    <row r="9181" spans="94:95" ht="14.5" x14ac:dyDescent="0.3">
      <c r="CP9181" s="380">
        <v>517391</v>
      </c>
      <c r="CQ9181" s="380" t="s">
        <v>141651</v>
      </c>
    </row>
    <row r="9182" spans="94:95" ht="14.5" x14ac:dyDescent="0.3">
      <c r="CP9182" s="380">
        <v>517401</v>
      </c>
      <c r="CQ9182" s="380" t="s">
        <v>141651</v>
      </c>
    </row>
    <row r="9183" spans="94:95" ht="14.5" x14ac:dyDescent="0.3">
      <c r="CP9183" s="380">
        <v>517403</v>
      </c>
      <c r="CQ9183" s="380" t="s">
        <v>141651</v>
      </c>
    </row>
    <row r="9184" spans="94:95" ht="14.5" x14ac:dyDescent="0.3">
      <c r="CP9184" s="380">
        <v>517408</v>
      </c>
      <c r="CQ9184" s="380" t="s">
        <v>141651</v>
      </c>
    </row>
    <row r="9185" spans="94:95" ht="14.5" x14ac:dyDescent="0.3">
      <c r="CP9185" s="380">
        <v>517414</v>
      </c>
      <c r="CQ9185" s="380" t="s">
        <v>141651</v>
      </c>
    </row>
    <row r="9186" spans="94:95" ht="14.5" x14ac:dyDescent="0.3">
      <c r="CP9186" s="380">
        <v>517415</v>
      </c>
      <c r="CQ9186" s="380" t="s">
        <v>141651</v>
      </c>
    </row>
    <row r="9187" spans="94:95" ht="14.5" x14ac:dyDescent="0.3">
      <c r="CP9187" s="380">
        <v>517416</v>
      </c>
      <c r="CQ9187" s="380" t="s">
        <v>141651</v>
      </c>
    </row>
    <row r="9188" spans="94:95" ht="14.5" x14ac:dyDescent="0.3">
      <c r="CP9188" s="380">
        <v>517417</v>
      </c>
      <c r="CQ9188" s="380" t="s">
        <v>141651</v>
      </c>
    </row>
    <row r="9189" spans="94:95" ht="14.5" x14ac:dyDescent="0.3">
      <c r="CP9189" s="380">
        <v>517418</v>
      </c>
      <c r="CQ9189" s="380" t="s">
        <v>141651</v>
      </c>
    </row>
    <row r="9190" spans="94:95" ht="14.5" x14ac:dyDescent="0.3">
      <c r="CP9190" s="380">
        <v>517419</v>
      </c>
      <c r="CQ9190" s="380" t="s">
        <v>141651</v>
      </c>
    </row>
    <row r="9191" spans="94:95" ht="14.5" x14ac:dyDescent="0.3">
      <c r="CP9191" s="380">
        <v>517421</v>
      </c>
      <c r="CQ9191" s="380" t="s">
        <v>141651</v>
      </c>
    </row>
    <row r="9192" spans="94:95" ht="14.5" x14ac:dyDescent="0.3">
      <c r="CP9192" s="380">
        <v>517422</v>
      </c>
      <c r="CQ9192" s="380" t="s">
        <v>141651</v>
      </c>
    </row>
    <row r="9193" spans="94:95" ht="14.5" x14ac:dyDescent="0.3">
      <c r="CP9193" s="380">
        <v>517423</v>
      </c>
      <c r="CQ9193" s="380" t="s">
        <v>141651</v>
      </c>
    </row>
    <row r="9194" spans="94:95" ht="14.5" x14ac:dyDescent="0.3">
      <c r="CP9194" s="380">
        <v>517424</v>
      </c>
      <c r="CQ9194" s="380" t="s">
        <v>141651</v>
      </c>
    </row>
    <row r="9195" spans="94:95" ht="14.5" x14ac:dyDescent="0.3">
      <c r="CP9195" s="380">
        <v>517425</v>
      </c>
      <c r="CQ9195" s="380" t="s">
        <v>141651</v>
      </c>
    </row>
    <row r="9196" spans="94:95" ht="14.5" x14ac:dyDescent="0.3">
      <c r="CP9196" s="380">
        <v>517426</v>
      </c>
      <c r="CQ9196" s="380" t="s">
        <v>141651</v>
      </c>
    </row>
    <row r="9197" spans="94:95" ht="14.5" x14ac:dyDescent="0.3">
      <c r="CP9197" s="380">
        <v>517429</v>
      </c>
      <c r="CQ9197" s="380" t="s">
        <v>141651</v>
      </c>
    </row>
    <row r="9198" spans="94:95" ht="14.5" x14ac:dyDescent="0.3">
      <c r="CP9198" s="380">
        <v>517432</v>
      </c>
      <c r="CQ9198" s="380" t="s">
        <v>141651</v>
      </c>
    </row>
    <row r="9199" spans="94:95" ht="14.5" x14ac:dyDescent="0.3">
      <c r="CP9199" s="380">
        <v>517501</v>
      </c>
      <c r="CQ9199" s="380" t="s">
        <v>141651</v>
      </c>
    </row>
    <row r="9200" spans="94:95" ht="14.5" x14ac:dyDescent="0.3">
      <c r="CP9200" s="380">
        <v>517502</v>
      </c>
      <c r="CQ9200" s="380" t="s">
        <v>141651</v>
      </c>
    </row>
    <row r="9201" spans="94:95" ht="14.5" x14ac:dyDescent="0.3">
      <c r="CP9201" s="380">
        <v>517503</v>
      </c>
      <c r="CQ9201" s="380" t="s">
        <v>141651</v>
      </c>
    </row>
    <row r="9202" spans="94:95" ht="14.5" x14ac:dyDescent="0.3">
      <c r="CP9202" s="380">
        <v>517504</v>
      </c>
      <c r="CQ9202" s="380" t="s">
        <v>141651</v>
      </c>
    </row>
    <row r="9203" spans="94:95" ht="14.5" x14ac:dyDescent="0.3">
      <c r="CP9203" s="380">
        <v>517505</v>
      </c>
      <c r="CQ9203" s="380" t="s">
        <v>141651</v>
      </c>
    </row>
    <row r="9204" spans="94:95" ht="14.5" x14ac:dyDescent="0.3">
      <c r="CP9204" s="380">
        <v>517506</v>
      </c>
      <c r="CQ9204" s="380" t="s">
        <v>141651</v>
      </c>
    </row>
    <row r="9205" spans="94:95" ht="14.5" x14ac:dyDescent="0.3">
      <c r="CP9205" s="380">
        <v>517507</v>
      </c>
      <c r="CQ9205" s="380" t="s">
        <v>141651</v>
      </c>
    </row>
    <row r="9206" spans="94:95" ht="14.5" x14ac:dyDescent="0.3">
      <c r="CP9206" s="380">
        <v>517520</v>
      </c>
      <c r="CQ9206" s="380" t="s">
        <v>141651</v>
      </c>
    </row>
    <row r="9207" spans="94:95" ht="14.5" x14ac:dyDescent="0.3">
      <c r="CP9207" s="380">
        <v>517526</v>
      </c>
      <c r="CQ9207" s="380" t="s">
        <v>141651</v>
      </c>
    </row>
    <row r="9208" spans="94:95" ht="14.5" x14ac:dyDescent="0.3">
      <c r="CP9208" s="380">
        <v>517536</v>
      </c>
      <c r="CQ9208" s="380" t="s">
        <v>141651</v>
      </c>
    </row>
    <row r="9209" spans="94:95" ht="14.5" x14ac:dyDescent="0.3">
      <c r="CP9209" s="380">
        <v>517541</v>
      </c>
      <c r="CQ9209" s="380" t="s">
        <v>141651</v>
      </c>
    </row>
    <row r="9210" spans="94:95" ht="14.5" x14ac:dyDescent="0.3">
      <c r="CP9210" s="380">
        <v>517551</v>
      </c>
      <c r="CQ9210" s="380" t="s">
        <v>141651</v>
      </c>
    </row>
    <row r="9211" spans="94:95" ht="14.5" x14ac:dyDescent="0.3">
      <c r="CP9211" s="380">
        <v>517561</v>
      </c>
      <c r="CQ9211" s="380" t="s">
        <v>141651</v>
      </c>
    </row>
    <row r="9212" spans="94:95" ht="14.5" x14ac:dyDescent="0.3">
      <c r="CP9212" s="380">
        <v>517569</v>
      </c>
      <c r="CQ9212" s="380" t="s">
        <v>141651</v>
      </c>
    </row>
    <row r="9213" spans="94:95" ht="14.5" x14ac:dyDescent="0.3">
      <c r="CP9213" s="380">
        <v>517571</v>
      </c>
      <c r="CQ9213" s="380" t="s">
        <v>141651</v>
      </c>
    </row>
    <row r="9214" spans="94:95" ht="14.5" x14ac:dyDescent="0.3">
      <c r="CP9214" s="380">
        <v>517581</v>
      </c>
      <c r="CQ9214" s="380" t="s">
        <v>141651</v>
      </c>
    </row>
    <row r="9215" spans="94:95" ht="14.5" x14ac:dyDescent="0.3">
      <c r="CP9215" s="380">
        <v>517582</v>
      </c>
      <c r="CQ9215" s="380" t="s">
        <v>141651</v>
      </c>
    </row>
    <row r="9216" spans="94:95" ht="14.5" x14ac:dyDescent="0.3">
      <c r="CP9216" s="380">
        <v>517583</v>
      </c>
      <c r="CQ9216" s="380" t="s">
        <v>141651</v>
      </c>
    </row>
    <row r="9217" spans="94:95" ht="14.5" x14ac:dyDescent="0.3">
      <c r="CP9217" s="380">
        <v>517584</v>
      </c>
      <c r="CQ9217" s="380" t="s">
        <v>141651</v>
      </c>
    </row>
    <row r="9218" spans="94:95" ht="14.5" x14ac:dyDescent="0.3">
      <c r="CP9218" s="380">
        <v>517586</v>
      </c>
      <c r="CQ9218" s="380" t="s">
        <v>141651</v>
      </c>
    </row>
    <row r="9219" spans="94:95" ht="14.5" x14ac:dyDescent="0.3">
      <c r="CP9219" s="380">
        <v>517587</v>
      </c>
      <c r="CQ9219" s="380" t="s">
        <v>141651</v>
      </c>
    </row>
    <row r="9220" spans="94:95" ht="14.5" x14ac:dyDescent="0.3">
      <c r="CP9220" s="380">
        <v>517588</v>
      </c>
      <c r="CQ9220" s="380" t="s">
        <v>141651</v>
      </c>
    </row>
    <row r="9221" spans="94:95" ht="14.5" x14ac:dyDescent="0.3">
      <c r="CP9221" s="380">
        <v>517589</v>
      </c>
      <c r="CQ9221" s="380" t="s">
        <v>141651</v>
      </c>
    </row>
    <row r="9222" spans="94:95" ht="14.5" x14ac:dyDescent="0.3">
      <c r="CP9222" s="380">
        <v>517590</v>
      </c>
      <c r="CQ9222" s="380" t="s">
        <v>141651</v>
      </c>
    </row>
    <row r="9223" spans="94:95" ht="14.5" x14ac:dyDescent="0.3">
      <c r="CP9223" s="380">
        <v>517591</v>
      </c>
      <c r="CQ9223" s="380" t="s">
        <v>141651</v>
      </c>
    </row>
    <row r="9224" spans="94:95" ht="14.5" x14ac:dyDescent="0.3">
      <c r="CP9224" s="380">
        <v>517592</v>
      </c>
      <c r="CQ9224" s="380" t="s">
        <v>141651</v>
      </c>
    </row>
    <row r="9225" spans="94:95" ht="14.5" x14ac:dyDescent="0.3">
      <c r="CP9225" s="380">
        <v>517599</v>
      </c>
      <c r="CQ9225" s="380" t="s">
        <v>141651</v>
      </c>
    </row>
    <row r="9226" spans="94:95" ht="14.5" x14ac:dyDescent="0.3">
      <c r="CP9226" s="380">
        <v>517619</v>
      </c>
      <c r="CQ9226" s="380" t="s">
        <v>141651</v>
      </c>
    </row>
    <row r="9227" spans="94:95" ht="14.5" x14ac:dyDescent="0.3">
      <c r="CP9227" s="380">
        <v>517620</v>
      </c>
      <c r="CQ9227" s="380" t="s">
        <v>141651</v>
      </c>
    </row>
    <row r="9228" spans="94:95" ht="14.5" x14ac:dyDescent="0.3">
      <c r="CP9228" s="380">
        <v>517640</v>
      </c>
      <c r="CQ9228" s="380" t="s">
        <v>141651</v>
      </c>
    </row>
    <row r="9229" spans="94:95" ht="14.5" x14ac:dyDescent="0.3">
      <c r="CP9229" s="380">
        <v>517641</v>
      </c>
      <c r="CQ9229" s="380" t="s">
        <v>141651</v>
      </c>
    </row>
    <row r="9230" spans="94:95" ht="14.5" x14ac:dyDescent="0.3">
      <c r="CP9230" s="380">
        <v>517642</v>
      </c>
      <c r="CQ9230" s="380" t="s">
        <v>141651</v>
      </c>
    </row>
    <row r="9231" spans="94:95" ht="14.5" x14ac:dyDescent="0.3">
      <c r="CP9231" s="380">
        <v>517643</v>
      </c>
      <c r="CQ9231" s="380" t="s">
        <v>141651</v>
      </c>
    </row>
    <row r="9232" spans="94:95" ht="14.5" x14ac:dyDescent="0.3">
      <c r="CP9232" s="380">
        <v>517644</v>
      </c>
      <c r="CQ9232" s="380" t="s">
        <v>141651</v>
      </c>
    </row>
    <row r="9233" spans="94:95" ht="14.5" x14ac:dyDescent="0.3">
      <c r="CP9233" s="380">
        <v>517645</v>
      </c>
      <c r="CQ9233" s="380" t="s">
        <v>141651</v>
      </c>
    </row>
    <row r="9234" spans="94:95" ht="14.5" x14ac:dyDescent="0.3">
      <c r="CP9234" s="380">
        <v>517646</v>
      </c>
      <c r="CQ9234" s="380" t="s">
        <v>141651</v>
      </c>
    </row>
    <row r="9235" spans="94:95" ht="14.5" x14ac:dyDescent="0.3">
      <c r="CP9235" s="380">
        <v>518001</v>
      </c>
      <c r="CQ9235" s="380" t="s">
        <v>141651</v>
      </c>
    </row>
    <row r="9236" spans="94:95" ht="14.5" x14ac:dyDescent="0.3">
      <c r="CP9236" s="380">
        <v>518002</v>
      </c>
      <c r="CQ9236" s="380" t="s">
        <v>141651</v>
      </c>
    </row>
    <row r="9237" spans="94:95" ht="14.5" x14ac:dyDescent="0.3">
      <c r="CP9237" s="380">
        <v>518003</v>
      </c>
      <c r="CQ9237" s="380" t="s">
        <v>141651</v>
      </c>
    </row>
    <row r="9238" spans="94:95" ht="14.5" x14ac:dyDescent="0.3">
      <c r="CP9238" s="380">
        <v>518004</v>
      </c>
      <c r="CQ9238" s="380" t="s">
        <v>141651</v>
      </c>
    </row>
    <row r="9239" spans="94:95" ht="14.5" x14ac:dyDescent="0.3">
      <c r="CP9239" s="380">
        <v>518005</v>
      </c>
      <c r="CQ9239" s="380" t="s">
        <v>141651</v>
      </c>
    </row>
    <row r="9240" spans="94:95" ht="14.5" x14ac:dyDescent="0.3">
      <c r="CP9240" s="380">
        <v>518006</v>
      </c>
      <c r="CQ9240" s="380" t="s">
        <v>141651</v>
      </c>
    </row>
    <row r="9241" spans="94:95" ht="14.5" x14ac:dyDescent="0.3">
      <c r="CP9241" s="380">
        <v>518007</v>
      </c>
      <c r="CQ9241" s="380" t="s">
        <v>141651</v>
      </c>
    </row>
    <row r="9242" spans="94:95" ht="14.5" x14ac:dyDescent="0.3">
      <c r="CP9242" s="380">
        <v>518010</v>
      </c>
      <c r="CQ9242" s="380" t="s">
        <v>141651</v>
      </c>
    </row>
    <row r="9243" spans="94:95" ht="14.5" x14ac:dyDescent="0.3">
      <c r="CP9243" s="380">
        <v>518101</v>
      </c>
      <c r="CQ9243" s="380" t="s">
        <v>141651</v>
      </c>
    </row>
    <row r="9244" spans="94:95" ht="14.5" x14ac:dyDescent="0.3">
      <c r="CP9244" s="380">
        <v>518102</v>
      </c>
      <c r="CQ9244" s="380" t="s">
        <v>141651</v>
      </c>
    </row>
    <row r="9245" spans="94:95" ht="14.5" x14ac:dyDescent="0.3">
      <c r="CP9245" s="380">
        <v>518112</v>
      </c>
      <c r="CQ9245" s="380" t="s">
        <v>141651</v>
      </c>
    </row>
    <row r="9246" spans="94:95" ht="14.5" x14ac:dyDescent="0.3">
      <c r="CP9246" s="380">
        <v>518122</v>
      </c>
      <c r="CQ9246" s="380" t="s">
        <v>141651</v>
      </c>
    </row>
    <row r="9247" spans="94:95" ht="14.5" x14ac:dyDescent="0.3">
      <c r="CP9247" s="380">
        <v>518123</v>
      </c>
      <c r="CQ9247" s="380" t="s">
        <v>141651</v>
      </c>
    </row>
    <row r="9248" spans="94:95" ht="14.5" x14ac:dyDescent="0.3">
      <c r="CP9248" s="380">
        <v>518124</v>
      </c>
      <c r="CQ9248" s="380" t="s">
        <v>141651</v>
      </c>
    </row>
    <row r="9249" spans="94:95" ht="14.5" x14ac:dyDescent="0.3">
      <c r="CP9249" s="380">
        <v>518134</v>
      </c>
      <c r="CQ9249" s="380" t="s">
        <v>141651</v>
      </c>
    </row>
    <row r="9250" spans="94:95" ht="14.5" x14ac:dyDescent="0.3">
      <c r="CP9250" s="380">
        <v>518135</v>
      </c>
      <c r="CQ9250" s="380" t="s">
        <v>141651</v>
      </c>
    </row>
    <row r="9251" spans="94:95" ht="14.5" x14ac:dyDescent="0.3">
      <c r="CP9251" s="380">
        <v>518145</v>
      </c>
      <c r="CQ9251" s="380" t="s">
        <v>141651</v>
      </c>
    </row>
    <row r="9252" spans="94:95" ht="14.5" x14ac:dyDescent="0.3">
      <c r="CP9252" s="380">
        <v>518155</v>
      </c>
      <c r="CQ9252" s="380" t="s">
        <v>141651</v>
      </c>
    </row>
    <row r="9253" spans="94:95" ht="14.5" x14ac:dyDescent="0.3">
      <c r="CP9253" s="380">
        <v>518165</v>
      </c>
      <c r="CQ9253" s="380" t="s">
        <v>141651</v>
      </c>
    </row>
    <row r="9254" spans="94:95" ht="14.5" x14ac:dyDescent="0.3">
      <c r="CP9254" s="380">
        <v>518166</v>
      </c>
      <c r="CQ9254" s="380" t="s">
        <v>141651</v>
      </c>
    </row>
    <row r="9255" spans="94:95" ht="14.5" x14ac:dyDescent="0.3">
      <c r="CP9255" s="380">
        <v>518176</v>
      </c>
      <c r="CQ9255" s="380" t="s">
        <v>141651</v>
      </c>
    </row>
    <row r="9256" spans="94:95" ht="14.5" x14ac:dyDescent="0.3">
      <c r="CP9256" s="380">
        <v>518186</v>
      </c>
      <c r="CQ9256" s="380" t="s">
        <v>141651</v>
      </c>
    </row>
    <row r="9257" spans="94:95" ht="14.5" x14ac:dyDescent="0.3">
      <c r="CP9257" s="380">
        <v>518196</v>
      </c>
      <c r="CQ9257" s="380" t="s">
        <v>141651</v>
      </c>
    </row>
    <row r="9258" spans="94:95" ht="14.5" x14ac:dyDescent="0.3">
      <c r="CP9258" s="380">
        <v>518206</v>
      </c>
      <c r="CQ9258" s="380" t="s">
        <v>141651</v>
      </c>
    </row>
    <row r="9259" spans="94:95" ht="14.5" x14ac:dyDescent="0.3">
      <c r="CP9259" s="380">
        <v>518216</v>
      </c>
      <c r="CQ9259" s="380" t="s">
        <v>141651</v>
      </c>
    </row>
    <row r="9260" spans="94:95" ht="14.5" x14ac:dyDescent="0.3">
      <c r="CP9260" s="380">
        <v>518217</v>
      </c>
      <c r="CQ9260" s="380" t="s">
        <v>141651</v>
      </c>
    </row>
    <row r="9261" spans="94:95" ht="14.5" x14ac:dyDescent="0.3">
      <c r="CP9261" s="380">
        <v>518218</v>
      </c>
      <c r="CQ9261" s="380" t="s">
        <v>141651</v>
      </c>
    </row>
    <row r="9262" spans="94:95" ht="14.5" x14ac:dyDescent="0.3">
      <c r="CP9262" s="380">
        <v>518220</v>
      </c>
      <c r="CQ9262" s="380" t="s">
        <v>141651</v>
      </c>
    </row>
    <row r="9263" spans="94:95" ht="14.5" x14ac:dyDescent="0.3">
      <c r="CP9263" s="380">
        <v>518221</v>
      </c>
      <c r="CQ9263" s="380" t="s">
        <v>141651</v>
      </c>
    </row>
    <row r="9264" spans="94:95" ht="14.5" x14ac:dyDescent="0.3">
      <c r="CP9264" s="380">
        <v>518222</v>
      </c>
      <c r="CQ9264" s="380" t="s">
        <v>141651</v>
      </c>
    </row>
    <row r="9265" spans="94:95" ht="14.5" x14ac:dyDescent="0.3">
      <c r="CP9265" s="380">
        <v>518225</v>
      </c>
      <c r="CQ9265" s="380" t="s">
        <v>141651</v>
      </c>
    </row>
    <row r="9266" spans="94:95" ht="14.5" x14ac:dyDescent="0.3">
      <c r="CP9266" s="380">
        <v>518301</v>
      </c>
      <c r="CQ9266" s="380" t="s">
        <v>141651</v>
      </c>
    </row>
    <row r="9267" spans="94:95" ht="14.5" x14ac:dyDescent="0.3">
      <c r="CP9267" s="380">
        <v>518302</v>
      </c>
      <c r="CQ9267" s="380" t="s">
        <v>141651</v>
      </c>
    </row>
    <row r="9268" spans="94:95" ht="14.5" x14ac:dyDescent="0.3">
      <c r="CP9268" s="380">
        <v>518308</v>
      </c>
      <c r="CQ9268" s="380" t="s">
        <v>141651</v>
      </c>
    </row>
    <row r="9269" spans="94:95" ht="14.5" x14ac:dyDescent="0.3">
      <c r="CP9269" s="380">
        <v>518313</v>
      </c>
      <c r="CQ9269" s="380" t="s">
        <v>141651</v>
      </c>
    </row>
    <row r="9270" spans="94:95" ht="14.5" x14ac:dyDescent="0.3">
      <c r="CP9270" s="380">
        <v>518323</v>
      </c>
      <c r="CQ9270" s="380" t="s">
        <v>141651</v>
      </c>
    </row>
    <row r="9271" spans="94:95" ht="14.5" x14ac:dyDescent="0.3">
      <c r="CP9271" s="380">
        <v>518333</v>
      </c>
      <c r="CQ9271" s="380" t="s">
        <v>141651</v>
      </c>
    </row>
    <row r="9272" spans="94:95" ht="14.5" x14ac:dyDescent="0.3">
      <c r="CP9272" s="380">
        <v>518343</v>
      </c>
      <c r="CQ9272" s="380" t="s">
        <v>141651</v>
      </c>
    </row>
    <row r="9273" spans="94:95" ht="14.5" x14ac:dyDescent="0.3">
      <c r="CP9273" s="380">
        <v>518344</v>
      </c>
      <c r="CQ9273" s="380" t="s">
        <v>141651</v>
      </c>
    </row>
    <row r="9274" spans="94:95" ht="14.5" x14ac:dyDescent="0.3">
      <c r="CP9274" s="380">
        <v>518345</v>
      </c>
      <c r="CQ9274" s="380" t="s">
        <v>141651</v>
      </c>
    </row>
    <row r="9275" spans="94:95" ht="14.5" x14ac:dyDescent="0.3">
      <c r="CP9275" s="380">
        <v>518346</v>
      </c>
      <c r="CQ9275" s="380" t="s">
        <v>141651</v>
      </c>
    </row>
    <row r="9276" spans="94:95" ht="14.5" x14ac:dyDescent="0.3">
      <c r="CP9276" s="380">
        <v>518347</v>
      </c>
      <c r="CQ9276" s="380" t="s">
        <v>141651</v>
      </c>
    </row>
    <row r="9277" spans="94:95" ht="14.5" x14ac:dyDescent="0.3">
      <c r="CP9277" s="380">
        <v>518348</v>
      </c>
      <c r="CQ9277" s="380" t="s">
        <v>141651</v>
      </c>
    </row>
    <row r="9278" spans="94:95" ht="14.5" x14ac:dyDescent="0.3">
      <c r="CP9278" s="380">
        <v>518349</v>
      </c>
      <c r="CQ9278" s="380" t="s">
        <v>141651</v>
      </c>
    </row>
    <row r="9279" spans="94:95" ht="14.5" x14ac:dyDescent="0.3">
      <c r="CP9279" s="380">
        <v>518350</v>
      </c>
      <c r="CQ9279" s="380" t="s">
        <v>141651</v>
      </c>
    </row>
    <row r="9280" spans="94:95" ht="14.5" x14ac:dyDescent="0.3">
      <c r="CP9280" s="380">
        <v>518360</v>
      </c>
      <c r="CQ9280" s="380" t="s">
        <v>141651</v>
      </c>
    </row>
    <row r="9281" spans="94:95" ht="14.5" x14ac:dyDescent="0.3">
      <c r="CP9281" s="380">
        <v>518380</v>
      </c>
      <c r="CQ9281" s="380" t="s">
        <v>141651</v>
      </c>
    </row>
    <row r="9282" spans="94:95" ht="14.5" x14ac:dyDescent="0.3">
      <c r="CP9282" s="380">
        <v>518385</v>
      </c>
      <c r="CQ9282" s="380" t="s">
        <v>141651</v>
      </c>
    </row>
    <row r="9283" spans="94:95" ht="14.5" x14ac:dyDescent="0.3">
      <c r="CP9283" s="380">
        <v>518390</v>
      </c>
      <c r="CQ9283" s="380" t="s">
        <v>141651</v>
      </c>
    </row>
    <row r="9284" spans="94:95" ht="14.5" x14ac:dyDescent="0.3">
      <c r="CP9284" s="380">
        <v>518395</v>
      </c>
      <c r="CQ9284" s="380" t="s">
        <v>141651</v>
      </c>
    </row>
    <row r="9285" spans="94:95" ht="14.5" x14ac:dyDescent="0.3">
      <c r="CP9285" s="380">
        <v>518396</v>
      </c>
      <c r="CQ9285" s="380" t="s">
        <v>141651</v>
      </c>
    </row>
    <row r="9286" spans="94:95" ht="14.5" x14ac:dyDescent="0.3">
      <c r="CP9286" s="380">
        <v>518401</v>
      </c>
      <c r="CQ9286" s="380" t="s">
        <v>141651</v>
      </c>
    </row>
    <row r="9287" spans="94:95" ht="14.5" x14ac:dyDescent="0.3">
      <c r="CP9287" s="380">
        <v>518405</v>
      </c>
      <c r="CQ9287" s="380" t="s">
        <v>141651</v>
      </c>
    </row>
    <row r="9288" spans="94:95" ht="14.5" x14ac:dyDescent="0.3">
      <c r="CP9288" s="380">
        <v>518411</v>
      </c>
      <c r="CQ9288" s="380" t="s">
        <v>141651</v>
      </c>
    </row>
    <row r="9289" spans="94:95" ht="14.5" x14ac:dyDescent="0.3">
      <c r="CP9289" s="380">
        <v>518412</v>
      </c>
      <c r="CQ9289" s="380" t="s">
        <v>141651</v>
      </c>
    </row>
    <row r="9290" spans="94:95" ht="14.5" x14ac:dyDescent="0.3">
      <c r="CP9290" s="380">
        <v>518422</v>
      </c>
      <c r="CQ9290" s="380" t="s">
        <v>141651</v>
      </c>
    </row>
    <row r="9291" spans="94:95" ht="14.5" x14ac:dyDescent="0.3">
      <c r="CP9291" s="380">
        <v>518432</v>
      </c>
      <c r="CQ9291" s="380" t="s">
        <v>141651</v>
      </c>
    </row>
    <row r="9292" spans="94:95" ht="14.5" x14ac:dyDescent="0.3">
      <c r="CP9292" s="380">
        <v>518442</v>
      </c>
      <c r="CQ9292" s="380" t="s">
        <v>141651</v>
      </c>
    </row>
    <row r="9293" spans="94:95" ht="14.5" x14ac:dyDescent="0.3">
      <c r="CP9293" s="380">
        <v>518452</v>
      </c>
      <c r="CQ9293" s="380" t="s">
        <v>141651</v>
      </c>
    </row>
    <row r="9294" spans="94:95" ht="14.5" x14ac:dyDescent="0.3">
      <c r="CP9294" s="380">
        <v>518462</v>
      </c>
      <c r="CQ9294" s="380" t="s">
        <v>141651</v>
      </c>
    </row>
    <row r="9295" spans="94:95" ht="14.5" x14ac:dyDescent="0.3">
      <c r="CP9295" s="380">
        <v>518463</v>
      </c>
      <c r="CQ9295" s="380" t="s">
        <v>141651</v>
      </c>
    </row>
    <row r="9296" spans="94:95" ht="14.5" x14ac:dyDescent="0.3">
      <c r="CP9296" s="380">
        <v>518464</v>
      </c>
      <c r="CQ9296" s="380" t="s">
        <v>141651</v>
      </c>
    </row>
    <row r="9297" spans="94:95" ht="14.5" x14ac:dyDescent="0.3">
      <c r="CP9297" s="380">
        <v>518465</v>
      </c>
      <c r="CQ9297" s="380" t="s">
        <v>141651</v>
      </c>
    </row>
    <row r="9298" spans="94:95" ht="14.5" x14ac:dyDescent="0.3">
      <c r="CP9298" s="380">
        <v>518466</v>
      </c>
      <c r="CQ9298" s="380" t="s">
        <v>141651</v>
      </c>
    </row>
    <row r="9299" spans="94:95" ht="14.5" x14ac:dyDescent="0.3">
      <c r="CP9299" s="380">
        <v>518467</v>
      </c>
      <c r="CQ9299" s="380" t="s">
        <v>141651</v>
      </c>
    </row>
    <row r="9300" spans="94:95" ht="14.5" x14ac:dyDescent="0.3">
      <c r="CP9300" s="380">
        <v>518468</v>
      </c>
      <c r="CQ9300" s="380" t="s">
        <v>141651</v>
      </c>
    </row>
    <row r="9301" spans="94:95" ht="14.5" x14ac:dyDescent="0.3">
      <c r="CP9301" s="380">
        <v>518501</v>
      </c>
      <c r="CQ9301" s="380" t="s">
        <v>141651</v>
      </c>
    </row>
    <row r="9302" spans="94:95" ht="14.5" x14ac:dyDescent="0.3">
      <c r="CP9302" s="380">
        <v>518502</v>
      </c>
      <c r="CQ9302" s="380" t="s">
        <v>141651</v>
      </c>
    </row>
    <row r="9303" spans="94:95" ht="14.5" x14ac:dyDescent="0.3">
      <c r="CP9303" s="380">
        <v>518508</v>
      </c>
      <c r="CQ9303" s="380" t="s">
        <v>141651</v>
      </c>
    </row>
    <row r="9304" spans="94:95" ht="14.5" x14ac:dyDescent="0.3">
      <c r="CP9304" s="380">
        <v>518510</v>
      </c>
      <c r="CQ9304" s="380" t="s">
        <v>141651</v>
      </c>
    </row>
    <row r="9305" spans="94:95" ht="14.5" x14ac:dyDescent="0.3">
      <c r="CP9305" s="380">
        <v>518511</v>
      </c>
      <c r="CQ9305" s="380" t="s">
        <v>141651</v>
      </c>
    </row>
    <row r="9306" spans="94:95" ht="14.5" x14ac:dyDescent="0.3">
      <c r="CP9306" s="380">
        <v>518512</v>
      </c>
      <c r="CQ9306" s="380" t="s">
        <v>141651</v>
      </c>
    </row>
    <row r="9307" spans="94:95" ht="14.5" x14ac:dyDescent="0.3">
      <c r="CP9307" s="380">
        <v>518513</v>
      </c>
      <c r="CQ9307" s="380" t="s">
        <v>141651</v>
      </c>
    </row>
    <row r="9308" spans="94:95" ht="14.5" x14ac:dyDescent="0.3">
      <c r="CP9308" s="380">
        <v>518523</v>
      </c>
      <c r="CQ9308" s="380" t="s">
        <v>141651</v>
      </c>
    </row>
    <row r="9309" spans="94:95" ht="14.5" x14ac:dyDescent="0.3">
      <c r="CP9309" s="380">
        <v>518533</v>
      </c>
      <c r="CQ9309" s="380" t="s">
        <v>141651</v>
      </c>
    </row>
    <row r="9310" spans="94:95" ht="14.5" x14ac:dyDescent="0.3">
      <c r="CP9310" s="380">
        <v>518543</v>
      </c>
      <c r="CQ9310" s="380" t="s">
        <v>141651</v>
      </c>
    </row>
    <row r="9311" spans="94:95" ht="14.5" x14ac:dyDescent="0.3">
      <c r="CP9311" s="380">
        <v>518553</v>
      </c>
      <c r="CQ9311" s="380" t="s">
        <v>141651</v>
      </c>
    </row>
    <row r="9312" spans="94:95" ht="14.5" x14ac:dyDescent="0.3">
      <c r="CP9312" s="380">
        <v>518563</v>
      </c>
      <c r="CQ9312" s="380" t="s">
        <v>141651</v>
      </c>
    </row>
    <row r="9313" spans="94:95" ht="14.5" x14ac:dyDescent="0.3">
      <c r="CP9313" s="380">
        <v>518573</v>
      </c>
      <c r="CQ9313" s="380" t="s">
        <v>141651</v>
      </c>
    </row>
    <row r="9314" spans="94:95" ht="14.5" x14ac:dyDescent="0.3">
      <c r="CP9314" s="380">
        <v>518583</v>
      </c>
      <c r="CQ9314" s="380" t="s">
        <v>141651</v>
      </c>
    </row>
    <row r="9315" spans="94:95" ht="14.5" x14ac:dyDescent="0.3">
      <c r="CP9315" s="380">
        <v>518593</v>
      </c>
      <c r="CQ9315" s="380" t="s">
        <v>141651</v>
      </c>
    </row>
    <row r="9316" spans="94:95" ht="14.5" x14ac:dyDescent="0.3">
      <c r="CP9316" s="380">
        <v>518594</v>
      </c>
      <c r="CQ9316" s="380" t="s">
        <v>141651</v>
      </c>
    </row>
    <row r="9317" spans="94:95" ht="14.5" x14ac:dyDescent="0.3">
      <c r="CP9317" s="380">
        <v>518598</v>
      </c>
      <c r="CQ9317" s="380" t="s">
        <v>141651</v>
      </c>
    </row>
    <row r="9318" spans="94:95" ht="14.5" x14ac:dyDescent="0.3">
      <c r="CP9318" s="380">
        <v>518599</v>
      </c>
      <c r="CQ9318" s="380" t="s">
        <v>141651</v>
      </c>
    </row>
    <row r="9319" spans="94:95" ht="14.5" x14ac:dyDescent="0.3">
      <c r="CP9319" s="380">
        <v>518674</v>
      </c>
      <c r="CQ9319" s="380" t="s">
        <v>141651</v>
      </c>
    </row>
    <row r="9320" spans="94:95" ht="14.5" x14ac:dyDescent="0.3">
      <c r="CP9320" s="380">
        <v>520001</v>
      </c>
      <c r="CQ9320" s="380" t="s">
        <v>141651</v>
      </c>
    </row>
    <row r="9321" spans="94:95" ht="14.5" x14ac:dyDescent="0.3">
      <c r="CP9321" s="380">
        <v>520002</v>
      </c>
      <c r="CQ9321" s="380" t="s">
        <v>141651</v>
      </c>
    </row>
    <row r="9322" spans="94:95" ht="14.5" x14ac:dyDescent="0.3">
      <c r="CP9322" s="380">
        <v>520003</v>
      </c>
      <c r="CQ9322" s="380" t="s">
        <v>141651</v>
      </c>
    </row>
    <row r="9323" spans="94:95" ht="14.5" x14ac:dyDescent="0.3">
      <c r="CP9323" s="380">
        <v>520004</v>
      </c>
      <c r="CQ9323" s="380" t="s">
        <v>141651</v>
      </c>
    </row>
    <row r="9324" spans="94:95" ht="14.5" x14ac:dyDescent="0.3">
      <c r="CP9324" s="380">
        <v>520007</v>
      </c>
      <c r="CQ9324" s="380" t="s">
        <v>141651</v>
      </c>
    </row>
    <row r="9325" spans="94:95" ht="14.5" x14ac:dyDescent="0.3">
      <c r="CP9325" s="380">
        <v>520008</v>
      </c>
      <c r="CQ9325" s="380" t="s">
        <v>141651</v>
      </c>
    </row>
    <row r="9326" spans="94:95" ht="14.5" x14ac:dyDescent="0.3">
      <c r="CP9326" s="380">
        <v>520010</v>
      </c>
      <c r="CQ9326" s="380" t="s">
        <v>141651</v>
      </c>
    </row>
    <row r="9327" spans="94:95" ht="14.5" x14ac:dyDescent="0.3">
      <c r="CP9327" s="380">
        <v>520011</v>
      </c>
      <c r="CQ9327" s="380" t="s">
        <v>141651</v>
      </c>
    </row>
    <row r="9328" spans="94:95" ht="14.5" x14ac:dyDescent="0.3">
      <c r="CP9328" s="380">
        <v>520012</v>
      </c>
      <c r="CQ9328" s="380" t="s">
        <v>141651</v>
      </c>
    </row>
    <row r="9329" spans="94:95" ht="14.5" x14ac:dyDescent="0.3">
      <c r="CP9329" s="380">
        <v>520013</v>
      </c>
      <c r="CQ9329" s="380" t="s">
        <v>141651</v>
      </c>
    </row>
    <row r="9330" spans="94:95" ht="14.5" x14ac:dyDescent="0.3">
      <c r="CP9330" s="380">
        <v>520015</v>
      </c>
      <c r="CQ9330" s="380" t="s">
        <v>141651</v>
      </c>
    </row>
    <row r="9331" spans="94:95" ht="14.5" x14ac:dyDescent="0.3">
      <c r="CP9331" s="380">
        <v>521001</v>
      </c>
      <c r="CQ9331" s="380" t="s">
        <v>141651</v>
      </c>
    </row>
    <row r="9332" spans="94:95" ht="14.5" x14ac:dyDescent="0.3">
      <c r="CP9332" s="380">
        <v>521002</v>
      </c>
      <c r="CQ9332" s="380" t="s">
        <v>141651</v>
      </c>
    </row>
    <row r="9333" spans="94:95" ht="14.5" x14ac:dyDescent="0.3">
      <c r="CP9333" s="380">
        <v>521003</v>
      </c>
      <c r="CQ9333" s="380" t="s">
        <v>141651</v>
      </c>
    </row>
    <row r="9334" spans="94:95" ht="14.5" x14ac:dyDescent="0.3">
      <c r="CP9334" s="380">
        <v>521004</v>
      </c>
      <c r="CQ9334" s="380" t="s">
        <v>141651</v>
      </c>
    </row>
    <row r="9335" spans="94:95" ht="14.5" x14ac:dyDescent="0.3">
      <c r="CP9335" s="380">
        <v>521101</v>
      </c>
      <c r="CQ9335" s="380" t="s">
        <v>141651</v>
      </c>
    </row>
    <row r="9336" spans="94:95" ht="14.5" x14ac:dyDescent="0.3">
      <c r="CP9336" s="380">
        <v>521102</v>
      </c>
      <c r="CQ9336" s="380" t="s">
        <v>141651</v>
      </c>
    </row>
    <row r="9337" spans="94:95" ht="14.5" x14ac:dyDescent="0.3">
      <c r="CP9337" s="380">
        <v>521104</v>
      </c>
      <c r="CQ9337" s="380" t="s">
        <v>141651</v>
      </c>
    </row>
    <row r="9338" spans="94:95" ht="14.5" x14ac:dyDescent="0.3">
      <c r="CP9338" s="380">
        <v>521105</v>
      </c>
      <c r="CQ9338" s="380" t="s">
        <v>141651</v>
      </c>
    </row>
    <row r="9339" spans="94:95" ht="14.5" x14ac:dyDescent="0.3">
      <c r="CP9339" s="380">
        <v>521106</v>
      </c>
      <c r="CQ9339" s="380" t="s">
        <v>141651</v>
      </c>
    </row>
    <row r="9340" spans="94:95" ht="14.5" x14ac:dyDescent="0.3">
      <c r="CP9340" s="380">
        <v>521107</v>
      </c>
      <c r="CQ9340" s="380" t="s">
        <v>141651</v>
      </c>
    </row>
    <row r="9341" spans="94:95" ht="14.5" x14ac:dyDescent="0.3">
      <c r="CP9341" s="380">
        <v>521108</v>
      </c>
      <c r="CQ9341" s="380" t="s">
        <v>141651</v>
      </c>
    </row>
    <row r="9342" spans="94:95" ht="14.5" x14ac:dyDescent="0.3">
      <c r="CP9342" s="380">
        <v>521109</v>
      </c>
      <c r="CQ9342" s="380" t="s">
        <v>141651</v>
      </c>
    </row>
    <row r="9343" spans="94:95" ht="14.5" x14ac:dyDescent="0.3">
      <c r="CP9343" s="380">
        <v>521110</v>
      </c>
      <c r="CQ9343" s="380" t="s">
        <v>141651</v>
      </c>
    </row>
    <row r="9344" spans="94:95" ht="14.5" x14ac:dyDescent="0.3">
      <c r="CP9344" s="380">
        <v>521111</v>
      </c>
      <c r="CQ9344" s="380" t="s">
        <v>141651</v>
      </c>
    </row>
    <row r="9345" spans="94:95" ht="14.5" x14ac:dyDescent="0.3">
      <c r="CP9345" s="380">
        <v>521120</v>
      </c>
      <c r="CQ9345" s="380" t="s">
        <v>141651</v>
      </c>
    </row>
    <row r="9346" spans="94:95" ht="14.5" x14ac:dyDescent="0.3">
      <c r="CP9346" s="380">
        <v>521121</v>
      </c>
      <c r="CQ9346" s="380" t="s">
        <v>141651</v>
      </c>
    </row>
    <row r="9347" spans="94:95" ht="14.5" x14ac:dyDescent="0.3">
      <c r="CP9347" s="380">
        <v>521122</v>
      </c>
      <c r="CQ9347" s="380" t="s">
        <v>141651</v>
      </c>
    </row>
    <row r="9348" spans="94:95" ht="14.5" x14ac:dyDescent="0.3">
      <c r="CP9348" s="380">
        <v>521125</v>
      </c>
      <c r="CQ9348" s="380" t="s">
        <v>141651</v>
      </c>
    </row>
    <row r="9349" spans="94:95" ht="14.5" x14ac:dyDescent="0.3">
      <c r="CP9349" s="380">
        <v>521126</v>
      </c>
      <c r="CQ9349" s="380" t="s">
        <v>141651</v>
      </c>
    </row>
    <row r="9350" spans="94:95" ht="14.5" x14ac:dyDescent="0.3">
      <c r="CP9350" s="380">
        <v>521130</v>
      </c>
      <c r="CQ9350" s="380" t="s">
        <v>141651</v>
      </c>
    </row>
    <row r="9351" spans="94:95" ht="14.5" x14ac:dyDescent="0.3">
      <c r="CP9351" s="380">
        <v>521131</v>
      </c>
      <c r="CQ9351" s="380" t="s">
        <v>141651</v>
      </c>
    </row>
    <row r="9352" spans="94:95" ht="14.5" x14ac:dyDescent="0.3">
      <c r="CP9352" s="380">
        <v>521132</v>
      </c>
      <c r="CQ9352" s="380" t="s">
        <v>141651</v>
      </c>
    </row>
    <row r="9353" spans="94:95" ht="14.5" x14ac:dyDescent="0.3">
      <c r="CP9353" s="380">
        <v>521133</v>
      </c>
      <c r="CQ9353" s="380" t="s">
        <v>141651</v>
      </c>
    </row>
    <row r="9354" spans="94:95" ht="14.5" x14ac:dyDescent="0.3">
      <c r="CP9354" s="380">
        <v>521134</v>
      </c>
      <c r="CQ9354" s="380" t="s">
        <v>141651</v>
      </c>
    </row>
    <row r="9355" spans="94:95" ht="14.5" x14ac:dyDescent="0.3">
      <c r="CP9355" s="380">
        <v>521135</v>
      </c>
      <c r="CQ9355" s="380" t="s">
        <v>141651</v>
      </c>
    </row>
    <row r="9356" spans="94:95" ht="14.5" x14ac:dyDescent="0.3">
      <c r="CP9356" s="380">
        <v>521136</v>
      </c>
      <c r="CQ9356" s="380" t="s">
        <v>141651</v>
      </c>
    </row>
    <row r="9357" spans="94:95" ht="14.5" x14ac:dyDescent="0.3">
      <c r="CP9357" s="380">
        <v>521137</v>
      </c>
      <c r="CQ9357" s="380" t="s">
        <v>141651</v>
      </c>
    </row>
    <row r="9358" spans="94:95" ht="14.5" x14ac:dyDescent="0.3">
      <c r="CP9358" s="380">
        <v>521138</v>
      </c>
      <c r="CQ9358" s="380" t="s">
        <v>141651</v>
      </c>
    </row>
    <row r="9359" spans="94:95" ht="14.5" x14ac:dyDescent="0.3">
      <c r="CP9359" s="380">
        <v>521139</v>
      </c>
      <c r="CQ9359" s="380" t="s">
        <v>141651</v>
      </c>
    </row>
    <row r="9360" spans="94:95" ht="14.5" x14ac:dyDescent="0.3">
      <c r="CP9360" s="380">
        <v>521148</v>
      </c>
      <c r="CQ9360" s="380" t="s">
        <v>141651</v>
      </c>
    </row>
    <row r="9361" spans="94:95" ht="14.5" x14ac:dyDescent="0.3">
      <c r="CP9361" s="380">
        <v>521149</v>
      </c>
      <c r="CQ9361" s="380" t="s">
        <v>141651</v>
      </c>
    </row>
    <row r="9362" spans="94:95" ht="14.5" x14ac:dyDescent="0.3">
      <c r="CP9362" s="380">
        <v>521150</v>
      </c>
      <c r="CQ9362" s="380" t="s">
        <v>141651</v>
      </c>
    </row>
    <row r="9363" spans="94:95" ht="14.5" x14ac:dyDescent="0.3">
      <c r="CP9363" s="380">
        <v>521151</v>
      </c>
      <c r="CQ9363" s="380" t="s">
        <v>141651</v>
      </c>
    </row>
    <row r="9364" spans="94:95" ht="14.5" x14ac:dyDescent="0.3">
      <c r="CP9364" s="380">
        <v>521153</v>
      </c>
      <c r="CQ9364" s="380" t="s">
        <v>141651</v>
      </c>
    </row>
    <row r="9365" spans="94:95" ht="14.5" x14ac:dyDescent="0.3">
      <c r="CP9365" s="380">
        <v>521156</v>
      </c>
      <c r="CQ9365" s="380" t="s">
        <v>141651</v>
      </c>
    </row>
    <row r="9366" spans="94:95" ht="14.5" x14ac:dyDescent="0.3">
      <c r="CP9366" s="380">
        <v>521157</v>
      </c>
      <c r="CQ9366" s="380" t="s">
        <v>141651</v>
      </c>
    </row>
    <row r="9367" spans="94:95" ht="14.5" x14ac:dyDescent="0.3">
      <c r="CP9367" s="380">
        <v>521158</v>
      </c>
      <c r="CQ9367" s="380" t="s">
        <v>141651</v>
      </c>
    </row>
    <row r="9368" spans="94:95" ht="14.5" x14ac:dyDescent="0.3">
      <c r="CP9368" s="380">
        <v>521162</v>
      </c>
      <c r="CQ9368" s="380" t="s">
        <v>141651</v>
      </c>
    </row>
    <row r="9369" spans="94:95" ht="14.5" x14ac:dyDescent="0.3">
      <c r="CP9369" s="380">
        <v>521163</v>
      </c>
      <c r="CQ9369" s="380" t="s">
        <v>141651</v>
      </c>
    </row>
    <row r="9370" spans="94:95" ht="14.5" x14ac:dyDescent="0.3">
      <c r="CP9370" s="380">
        <v>521164</v>
      </c>
      <c r="CQ9370" s="380" t="s">
        <v>141651</v>
      </c>
    </row>
    <row r="9371" spans="94:95" ht="14.5" x14ac:dyDescent="0.3">
      <c r="CP9371" s="380">
        <v>521165</v>
      </c>
      <c r="CQ9371" s="380" t="s">
        <v>141651</v>
      </c>
    </row>
    <row r="9372" spans="94:95" ht="14.5" x14ac:dyDescent="0.3">
      <c r="CP9372" s="380">
        <v>521170</v>
      </c>
      <c r="CQ9372" s="380" t="s">
        <v>141651</v>
      </c>
    </row>
    <row r="9373" spans="94:95" ht="14.5" x14ac:dyDescent="0.3">
      <c r="CP9373" s="380">
        <v>521175</v>
      </c>
      <c r="CQ9373" s="380" t="s">
        <v>141651</v>
      </c>
    </row>
    <row r="9374" spans="94:95" ht="14.5" x14ac:dyDescent="0.3">
      <c r="CP9374" s="380">
        <v>521178</v>
      </c>
      <c r="CQ9374" s="380" t="s">
        <v>141651</v>
      </c>
    </row>
    <row r="9375" spans="94:95" ht="14.5" x14ac:dyDescent="0.3">
      <c r="CP9375" s="380">
        <v>521180</v>
      </c>
      <c r="CQ9375" s="380" t="s">
        <v>141651</v>
      </c>
    </row>
    <row r="9376" spans="94:95" ht="14.5" x14ac:dyDescent="0.3">
      <c r="CP9376" s="380">
        <v>521181</v>
      </c>
      <c r="CQ9376" s="380" t="s">
        <v>141651</v>
      </c>
    </row>
    <row r="9377" spans="94:95" ht="14.5" x14ac:dyDescent="0.3">
      <c r="CP9377" s="380">
        <v>521182</v>
      </c>
      <c r="CQ9377" s="380" t="s">
        <v>141651</v>
      </c>
    </row>
    <row r="9378" spans="94:95" ht="14.5" x14ac:dyDescent="0.3">
      <c r="CP9378" s="380">
        <v>521183</v>
      </c>
      <c r="CQ9378" s="380" t="s">
        <v>141651</v>
      </c>
    </row>
    <row r="9379" spans="94:95" ht="14.5" x14ac:dyDescent="0.3">
      <c r="CP9379" s="380">
        <v>521184</v>
      </c>
      <c r="CQ9379" s="380" t="s">
        <v>141651</v>
      </c>
    </row>
    <row r="9380" spans="94:95" ht="14.5" x14ac:dyDescent="0.3">
      <c r="CP9380" s="380">
        <v>521185</v>
      </c>
      <c r="CQ9380" s="380" t="s">
        <v>141651</v>
      </c>
    </row>
    <row r="9381" spans="94:95" ht="14.5" x14ac:dyDescent="0.3">
      <c r="CP9381" s="380">
        <v>521190</v>
      </c>
      <c r="CQ9381" s="380" t="s">
        <v>141651</v>
      </c>
    </row>
    <row r="9382" spans="94:95" ht="14.5" x14ac:dyDescent="0.3">
      <c r="CP9382" s="380">
        <v>521201</v>
      </c>
      <c r="CQ9382" s="380" t="s">
        <v>141651</v>
      </c>
    </row>
    <row r="9383" spans="94:95" ht="14.5" x14ac:dyDescent="0.3">
      <c r="CP9383" s="380">
        <v>521202</v>
      </c>
      <c r="CQ9383" s="380" t="s">
        <v>141651</v>
      </c>
    </row>
    <row r="9384" spans="94:95" ht="14.5" x14ac:dyDescent="0.3">
      <c r="CP9384" s="380">
        <v>521207</v>
      </c>
      <c r="CQ9384" s="380" t="s">
        <v>141651</v>
      </c>
    </row>
    <row r="9385" spans="94:95" ht="14.5" x14ac:dyDescent="0.3">
      <c r="CP9385" s="380">
        <v>521211</v>
      </c>
      <c r="CQ9385" s="380" t="s">
        <v>141651</v>
      </c>
    </row>
    <row r="9386" spans="94:95" ht="14.5" x14ac:dyDescent="0.3">
      <c r="CP9386" s="380">
        <v>521212</v>
      </c>
      <c r="CQ9386" s="380" t="s">
        <v>141651</v>
      </c>
    </row>
    <row r="9387" spans="94:95" ht="14.5" x14ac:dyDescent="0.3">
      <c r="CP9387" s="380">
        <v>521213</v>
      </c>
      <c r="CQ9387" s="380" t="s">
        <v>141651</v>
      </c>
    </row>
    <row r="9388" spans="94:95" ht="14.5" x14ac:dyDescent="0.3">
      <c r="CP9388" s="380">
        <v>521214</v>
      </c>
      <c r="CQ9388" s="380" t="s">
        <v>141651</v>
      </c>
    </row>
    <row r="9389" spans="94:95" ht="14.5" x14ac:dyDescent="0.3">
      <c r="CP9389" s="380">
        <v>521215</v>
      </c>
      <c r="CQ9389" s="380" t="s">
        <v>141651</v>
      </c>
    </row>
    <row r="9390" spans="94:95" ht="14.5" x14ac:dyDescent="0.3">
      <c r="CP9390" s="380">
        <v>521225</v>
      </c>
      <c r="CQ9390" s="380" t="s">
        <v>141651</v>
      </c>
    </row>
    <row r="9391" spans="94:95" ht="14.5" x14ac:dyDescent="0.3">
      <c r="CP9391" s="380">
        <v>521226</v>
      </c>
      <c r="CQ9391" s="380" t="s">
        <v>141651</v>
      </c>
    </row>
    <row r="9392" spans="94:95" ht="14.5" x14ac:dyDescent="0.3">
      <c r="CP9392" s="380">
        <v>521227</v>
      </c>
      <c r="CQ9392" s="380" t="s">
        <v>141651</v>
      </c>
    </row>
    <row r="9393" spans="94:95" ht="14.5" x14ac:dyDescent="0.3">
      <c r="CP9393" s="380">
        <v>521228</v>
      </c>
      <c r="CQ9393" s="380" t="s">
        <v>141651</v>
      </c>
    </row>
    <row r="9394" spans="94:95" ht="14.5" x14ac:dyDescent="0.3">
      <c r="CP9394" s="380">
        <v>521229</v>
      </c>
      <c r="CQ9394" s="380" t="s">
        <v>141651</v>
      </c>
    </row>
    <row r="9395" spans="94:95" ht="14.5" x14ac:dyDescent="0.3">
      <c r="CP9395" s="380">
        <v>521230</v>
      </c>
      <c r="CQ9395" s="380" t="s">
        <v>141651</v>
      </c>
    </row>
    <row r="9396" spans="94:95" ht="14.5" x14ac:dyDescent="0.3">
      <c r="CP9396" s="380">
        <v>521231</v>
      </c>
      <c r="CQ9396" s="380" t="s">
        <v>141651</v>
      </c>
    </row>
    <row r="9397" spans="94:95" ht="14.5" x14ac:dyDescent="0.3">
      <c r="CP9397" s="380">
        <v>521235</v>
      </c>
      <c r="CQ9397" s="380" t="s">
        <v>141651</v>
      </c>
    </row>
    <row r="9398" spans="94:95" ht="14.5" x14ac:dyDescent="0.3">
      <c r="CP9398" s="380">
        <v>521241</v>
      </c>
      <c r="CQ9398" s="380" t="s">
        <v>141651</v>
      </c>
    </row>
    <row r="9399" spans="94:95" ht="14.5" x14ac:dyDescent="0.3">
      <c r="CP9399" s="380">
        <v>521245</v>
      </c>
      <c r="CQ9399" s="380" t="s">
        <v>141651</v>
      </c>
    </row>
    <row r="9400" spans="94:95" ht="14.5" x14ac:dyDescent="0.3">
      <c r="CP9400" s="380">
        <v>521246</v>
      </c>
      <c r="CQ9400" s="380" t="s">
        <v>141651</v>
      </c>
    </row>
    <row r="9401" spans="94:95" ht="14.5" x14ac:dyDescent="0.3">
      <c r="CP9401" s="380">
        <v>521247</v>
      </c>
      <c r="CQ9401" s="380" t="s">
        <v>141651</v>
      </c>
    </row>
    <row r="9402" spans="94:95" ht="14.5" x14ac:dyDescent="0.3">
      <c r="CP9402" s="380">
        <v>521250</v>
      </c>
      <c r="CQ9402" s="380" t="s">
        <v>141651</v>
      </c>
    </row>
    <row r="9403" spans="94:95" ht="14.5" x14ac:dyDescent="0.3">
      <c r="CP9403" s="380">
        <v>521256</v>
      </c>
      <c r="CQ9403" s="380" t="s">
        <v>141651</v>
      </c>
    </row>
    <row r="9404" spans="94:95" ht="14.5" x14ac:dyDescent="0.3">
      <c r="CP9404" s="380">
        <v>521260</v>
      </c>
      <c r="CQ9404" s="380" t="s">
        <v>141651</v>
      </c>
    </row>
    <row r="9405" spans="94:95" ht="14.5" x14ac:dyDescent="0.3">
      <c r="CP9405" s="380">
        <v>521261</v>
      </c>
      <c r="CQ9405" s="380" t="s">
        <v>141651</v>
      </c>
    </row>
    <row r="9406" spans="94:95" ht="14.5" x14ac:dyDescent="0.3">
      <c r="CP9406" s="380">
        <v>521263</v>
      </c>
      <c r="CQ9406" s="380" t="s">
        <v>141651</v>
      </c>
    </row>
    <row r="9407" spans="94:95" ht="14.5" x14ac:dyDescent="0.3">
      <c r="CP9407" s="380">
        <v>521286</v>
      </c>
      <c r="CQ9407" s="380" t="s">
        <v>141651</v>
      </c>
    </row>
    <row r="9408" spans="94:95" ht="14.5" x14ac:dyDescent="0.3">
      <c r="CP9408" s="380">
        <v>521301</v>
      </c>
      <c r="CQ9408" s="380" t="s">
        <v>141651</v>
      </c>
    </row>
    <row r="9409" spans="94:95" ht="14.5" x14ac:dyDescent="0.3">
      <c r="CP9409" s="380">
        <v>521311</v>
      </c>
      <c r="CQ9409" s="380" t="s">
        <v>141651</v>
      </c>
    </row>
    <row r="9410" spans="94:95" ht="14.5" x14ac:dyDescent="0.3">
      <c r="CP9410" s="380">
        <v>521312</v>
      </c>
      <c r="CQ9410" s="380" t="s">
        <v>141651</v>
      </c>
    </row>
    <row r="9411" spans="94:95" ht="14.5" x14ac:dyDescent="0.3">
      <c r="CP9411" s="380">
        <v>521320</v>
      </c>
      <c r="CQ9411" s="380" t="s">
        <v>141651</v>
      </c>
    </row>
    <row r="9412" spans="94:95" ht="14.5" x14ac:dyDescent="0.3">
      <c r="CP9412" s="380">
        <v>521321</v>
      </c>
      <c r="CQ9412" s="380" t="s">
        <v>141651</v>
      </c>
    </row>
    <row r="9413" spans="94:95" ht="14.5" x14ac:dyDescent="0.3">
      <c r="CP9413" s="380">
        <v>521322</v>
      </c>
      <c r="CQ9413" s="380" t="s">
        <v>141651</v>
      </c>
    </row>
    <row r="9414" spans="94:95" ht="14.5" x14ac:dyDescent="0.3">
      <c r="CP9414" s="380">
        <v>521323</v>
      </c>
      <c r="CQ9414" s="380" t="s">
        <v>141651</v>
      </c>
    </row>
    <row r="9415" spans="94:95" ht="14.5" x14ac:dyDescent="0.3">
      <c r="CP9415" s="380">
        <v>521324</v>
      </c>
      <c r="CQ9415" s="380" t="s">
        <v>141651</v>
      </c>
    </row>
    <row r="9416" spans="94:95" ht="14.5" x14ac:dyDescent="0.3">
      <c r="CP9416" s="380">
        <v>521325</v>
      </c>
      <c r="CQ9416" s="380" t="s">
        <v>141651</v>
      </c>
    </row>
    <row r="9417" spans="94:95" ht="14.5" x14ac:dyDescent="0.3">
      <c r="CP9417" s="380">
        <v>521326</v>
      </c>
      <c r="CQ9417" s="380" t="s">
        <v>141651</v>
      </c>
    </row>
    <row r="9418" spans="94:95" ht="14.5" x14ac:dyDescent="0.3">
      <c r="CP9418" s="380">
        <v>521327</v>
      </c>
      <c r="CQ9418" s="380" t="s">
        <v>141651</v>
      </c>
    </row>
    <row r="9419" spans="94:95" ht="14.5" x14ac:dyDescent="0.3">
      <c r="CP9419" s="380">
        <v>521328</v>
      </c>
      <c r="CQ9419" s="380" t="s">
        <v>141651</v>
      </c>
    </row>
    <row r="9420" spans="94:95" ht="14.5" x14ac:dyDescent="0.3">
      <c r="CP9420" s="380">
        <v>521329</v>
      </c>
      <c r="CQ9420" s="380" t="s">
        <v>141651</v>
      </c>
    </row>
    <row r="9421" spans="94:95" ht="14.5" x14ac:dyDescent="0.3">
      <c r="CP9421" s="380">
        <v>521330</v>
      </c>
      <c r="CQ9421" s="380" t="s">
        <v>141651</v>
      </c>
    </row>
    <row r="9422" spans="94:95" ht="14.5" x14ac:dyDescent="0.3">
      <c r="CP9422" s="380">
        <v>521331</v>
      </c>
      <c r="CQ9422" s="380" t="s">
        <v>141651</v>
      </c>
    </row>
    <row r="9423" spans="94:95" ht="14.5" x14ac:dyDescent="0.3">
      <c r="CP9423" s="380">
        <v>521332</v>
      </c>
      <c r="CQ9423" s="380" t="s">
        <v>141651</v>
      </c>
    </row>
    <row r="9424" spans="94:95" ht="14.5" x14ac:dyDescent="0.3">
      <c r="CP9424" s="380">
        <v>521333</v>
      </c>
      <c r="CQ9424" s="380" t="s">
        <v>141651</v>
      </c>
    </row>
    <row r="9425" spans="94:95" ht="14.5" x14ac:dyDescent="0.3">
      <c r="CP9425" s="380">
        <v>521340</v>
      </c>
      <c r="CQ9425" s="380" t="s">
        <v>141651</v>
      </c>
    </row>
    <row r="9426" spans="94:95" ht="14.5" x14ac:dyDescent="0.3">
      <c r="CP9426" s="380">
        <v>521343</v>
      </c>
      <c r="CQ9426" s="380" t="s">
        <v>141651</v>
      </c>
    </row>
    <row r="9427" spans="94:95" ht="14.5" x14ac:dyDescent="0.3">
      <c r="CP9427" s="380">
        <v>521344</v>
      </c>
      <c r="CQ9427" s="380" t="s">
        <v>141651</v>
      </c>
    </row>
    <row r="9428" spans="94:95" ht="14.5" x14ac:dyDescent="0.3">
      <c r="CP9428" s="380">
        <v>521345</v>
      </c>
      <c r="CQ9428" s="380" t="s">
        <v>141651</v>
      </c>
    </row>
    <row r="9429" spans="94:95" ht="14.5" x14ac:dyDescent="0.3">
      <c r="CP9429" s="380">
        <v>521356</v>
      </c>
      <c r="CQ9429" s="380" t="s">
        <v>141651</v>
      </c>
    </row>
    <row r="9430" spans="94:95" ht="14.5" x14ac:dyDescent="0.3">
      <c r="CP9430" s="380">
        <v>521366</v>
      </c>
      <c r="CQ9430" s="380" t="s">
        <v>141651</v>
      </c>
    </row>
    <row r="9431" spans="94:95" ht="14.5" x14ac:dyDescent="0.3">
      <c r="CP9431" s="380">
        <v>521369</v>
      </c>
      <c r="CQ9431" s="380" t="s">
        <v>141651</v>
      </c>
    </row>
    <row r="9432" spans="94:95" ht="14.5" x14ac:dyDescent="0.3">
      <c r="CP9432" s="380">
        <v>521390</v>
      </c>
      <c r="CQ9432" s="380" t="s">
        <v>141651</v>
      </c>
    </row>
    <row r="9433" spans="94:95" ht="14.5" x14ac:dyDescent="0.3">
      <c r="CP9433" s="380">
        <v>521401</v>
      </c>
      <c r="CQ9433" s="380" t="s">
        <v>141651</v>
      </c>
    </row>
    <row r="9434" spans="94:95" ht="14.5" x14ac:dyDescent="0.3">
      <c r="CP9434" s="380">
        <v>521402</v>
      </c>
      <c r="CQ9434" s="380" t="s">
        <v>141651</v>
      </c>
    </row>
    <row r="9435" spans="94:95" ht="14.5" x14ac:dyDescent="0.3">
      <c r="CP9435" s="380">
        <v>521403</v>
      </c>
      <c r="CQ9435" s="380" t="s">
        <v>141651</v>
      </c>
    </row>
    <row r="9436" spans="94:95" ht="14.5" x14ac:dyDescent="0.3">
      <c r="CP9436" s="380">
        <v>521456</v>
      </c>
      <c r="CQ9436" s="380" t="s">
        <v>141651</v>
      </c>
    </row>
    <row r="9437" spans="94:95" ht="14.5" x14ac:dyDescent="0.3">
      <c r="CP9437" s="380">
        <v>521457</v>
      </c>
      <c r="CQ9437" s="380" t="s">
        <v>141651</v>
      </c>
    </row>
    <row r="9438" spans="94:95" ht="14.5" x14ac:dyDescent="0.3">
      <c r="CP9438" s="380">
        <v>522001</v>
      </c>
      <c r="CQ9438" s="380" t="s">
        <v>141651</v>
      </c>
    </row>
    <row r="9439" spans="94:95" ht="14.5" x14ac:dyDescent="0.3">
      <c r="CP9439" s="380">
        <v>522002</v>
      </c>
      <c r="CQ9439" s="380" t="s">
        <v>141651</v>
      </c>
    </row>
    <row r="9440" spans="94:95" ht="14.5" x14ac:dyDescent="0.3">
      <c r="CP9440" s="380">
        <v>522003</v>
      </c>
      <c r="CQ9440" s="380" t="s">
        <v>141651</v>
      </c>
    </row>
    <row r="9441" spans="94:95" ht="14.5" x14ac:dyDescent="0.3">
      <c r="CP9441" s="380">
        <v>522004</v>
      </c>
      <c r="CQ9441" s="380" t="s">
        <v>141651</v>
      </c>
    </row>
    <row r="9442" spans="94:95" ht="14.5" x14ac:dyDescent="0.3">
      <c r="CP9442" s="380">
        <v>522005</v>
      </c>
      <c r="CQ9442" s="380" t="s">
        <v>141651</v>
      </c>
    </row>
    <row r="9443" spans="94:95" ht="14.5" x14ac:dyDescent="0.3">
      <c r="CP9443" s="380">
        <v>522006</v>
      </c>
      <c r="CQ9443" s="380" t="s">
        <v>141651</v>
      </c>
    </row>
    <row r="9444" spans="94:95" ht="14.5" x14ac:dyDescent="0.3">
      <c r="CP9444" s="380">
        <v>522007</v>
      </c>
      <c r="CQ9444" s="380" t="s">
        <v>141651</v>
      </c>
    </row>
    <row r="9445" spans="94:95" ht="14.5" x14ac:dyDescent="0.3">
      <c r="CP9445" s="380">
        <v>522009</v>
      </c>
      <c r="CQ9445" s="380" t="s">
        <v>141651</v>
      </c>
    </row>
    <row r="9446" spans="94:95" ht="14.5" x14ac:dyDescent="0.3">
      <c r="CP9446" s="380">
        <v>522015</v>
      </c>
      <c r="CQ9446" s="380" t="s">
        <v>141651</v>
      </c>
    </row>
    <row r="9447" spans="94:95" ht="14.5" x14ac:dyDescent="0.3">
      <c r="CP9447" s="380">
        <v>522016</v>
      </c>
      <c r="CQ9447" s="380" t="s">
        <v>141651</v>
      </c>
    </row>
    <row r="9448" spans="94:95" ht="14.5" x14ac:dyDescent="0.3">
      <c r="CP9448" s="380">
        <v>522017</v>
      </c>
      <c r="CQ9448" s="380" t="s">
        <v>141651</v>
      </c>
    </row>
    <row r="9449" spans="94:95" ht="14.5" x14ac:dyDescent="0.3">
      <c r="CP9449" s="380">
        <v>522018</v>
      </c>
      <c r="CQ9449" s="380" t="s">
        <v>141651</v>
      </c>
    </row>
    <row r="9450" spans="94:95" ht="14.5" x14ac:dyDescent="0.3">
      <c r="CP9450" s="380">
        <v>522019</v>
      </c>
      <c r="CQ9450" s="380" t="s">
        <v>141651</v>
      </c>
    </row>
    <row r="9451" spans="94:95" ht="14.5" x14ac:dyDescent="0.3">
      <c r="CP9451" s="380">
        <v>522020</v>
      </c>
      <c r="CQ9451" s="380" t="s">
        <v>141651</v>
      </c>
    </row>
    <row r="9452" spans="94:95" ht="14.5" x14ac:dyDescent="0.3">
      <c r="CP9452" s="380">
        <v>522034</v>
      </c>
      <c r="CQ9452" s="380" t="s">
        <v>141651</v>
      </c>
    </row>
    <row r="9453" spans="94:95" ht="14.5" x14ac:dyDescent="0.3">
      <c r="CP9453" s="380">
        <v>522101</v>
      </c>
      <c r="CQ9453" s="380" t="s">
        <v>141651</v>
      </c>
    </row>
    <row r="9454" spans="94:95" ht="14.5" x14ac:dyDescent="0.3">
      <c r="CP9454" s="380">
        <v>522102</v>
      </c>
      <c r="CQ9454" s="380" t="s">
        <v>141651</v>
      </c>
    </row>
    <row r="9455" spans="94:95" ht="14.5" x14ac:dyDescent="0.3">
      <c r="CP9455" s="380">
        <v>522111</v>
      </c>
      <c r="CQ9455" s="380" t="s">
        <v>141651</v>
      </c>
    </row>
    <row r="9456" spans="94:95" ht="14.5" x14ac:dyDescent="0.3">
      <c r="CP9456" s="380">
        <v>522112</v>
      </c>
      <c r="CQ9456" s="380" t="s">
        <v>141651</v>
      </c>
    </row>
    <row r="9457" spans="94:95" ht="14.5" x14ac:dyDescent="0.3">
      <c r="CP9457" s="380">
        <v>522113</v>
      </c>
      <c r="CQ9457" s="380" t="s">
        <v>141651</v>
      </c>
    </row>
    <row r="9458" spans="94:95" ht="14.5" x14ac:dyDescent="0.3">
      <c r="CP9458" s="380">
        <v>522124</v>
      </c>
      <c r="CQ9458" s="380" t="s">
        <v>141651</v>
      </c>
    </row>
    <row r="9459" spans="94:95" ht="14.5" x14ac:dyDescent="0.3">
      <c r="CP9459" s="380">
        <v>522201</v>
      </c>
      <c r="CQ9459" s="380" t="s">
        <v>141651</v>
      </c>
    </row>
    <row r="9460" spans="94:95" ht="14.5" x14ac:dyDescent="0.3">
      <c r="CP9460" s="380">
        <v>522202</v>
      </c>
      <c r="CQ9460" s="380" t="s">
        <v>141651</v>
      </c>
    </row>
    <row r="9461" spans="94:95" ht="14.5" x14ac:dyDescent="0.3">
      <c r="CP9461" s="380">
        <v>522211</v>
      </c>
      <c r="CQ9461" s="380" t="s">
        <v>141651</v>
      </c>
    </row>
    <row r="9462" spans="94:95" ht="14.5" x14ac:dyDescent="0.3">
      <c r="CP9462" s="380">
        <v>522212</v>
      </c>
      <c r="CQ9462" s="380" t="s">
        <v>141651</v>
      </c>
    </row>
    <row r="9463" spans="94:95" ht="14.5" x14ac:dyDescent="0.3">
      <c r="CP9463" s="380">
        <v>522213</v>
      </c>
      <c r="CQ9463" s="380" t="s">
        <v>141651</v>
      </c>
    </row>
    <row r="9464" spans="94:95" ht="14.5" x14ac:dyDescent="0.3">
      <c r="CP9464" s="380">
        <v>522233</v>
      </c>
      <c r="CQ9464" s="380" t="s">
        <v>141651</v>
      </c>
    </row>
    <row r="9465" spans="94:95" ht="14.5" x14ac:dyDescent="0.3">
      <c r="CP9465" s="380">
        <v>522234</v>
      </c>
      <c r="CQ9465" s="380" t="s">
        <v>141651</v>
      </c>
    </row>
    <row r="9466" spans="94:95" ht="14.5" x14ac:dyDescent="0.3">
      <c r="CP9466" s="380">
        <v>522235</v>
      </c>
      <c r="CQ9466" s="380" t="s">
        <v>141651</v>
      </c>
    </row>
    <row r="9467" spans="94:95" ht="14.5" x14ac:dyDescent="0.3">
      <c r="CP9467" s="380">
        <v>522236</v>
      </c>
      <c r="CQ9467" s="380" t="s">
        <v>141651</v>
      </c>
    </row>
    <row r="9468" spans="94:95" ht="14.5" x14ac:dyDescent="0.3">
      <c r="CP9468" s="380">
        <v>522237</v>
      </c>
      <c r="CQ9468" s="380" t="s">
        <v>141651</v>
      </c>
    </row>
    <row r="9469" spans="94:95" ht="14.5" x14ac:dyDescent="0.3">
      <c r="CP9469" s="380">
        <v>522238</v>
      </c>
      <c r="CQ9469" s="380" t="s">
        <v>141651</v>
      </c>
    </row>
    <row r="9470" spans="94:95" ht="14.5" x14ac:dyDescent="0.3">
      <c r="CP9470" s="380">
        <v>522239</v>
      </c>
      <c r="CQ9470" s="380" t="s">
        <v>141651</v>
      </c>
    </row>
    <row r="9471" spans="94:95" ht="14.5" x14ac:dyDescent="0.3">
      <c r="CP9471" s="380">
        <v>522240</v>
      </c>
      <c r="CQ9471" s="380" t="s">
        <v>141651</v>
      </c>
    </row>
    <row r="9472" spans="94:95" ht="14.5" x14ac:dyDescent="0.3">
      <c r="CP9472" s="380">
        <v>522256</v>
      </c>
      <c r="CQ9472" s="380" t="s">
        <v>141651</v>
      </c>
    </row>
    <row r="9473" spans="94:95" ht="14.5" x14ac:dyDescent="0.3">
      <c r="CP9473" s="380">
        <v>522257</v>
      </c>
      <c r="CQ9473" s="380" t="s">
        <v>141651</v>
      </c>
    </row>
    <row r="9474" spans="94:95" ht="14.5" x14ac:dyDescent="0.3">
      <c r="CP9474" s="380">
        <v>522258</v>
      </c>
      <c r="CQ9474" s="380" t="s">
        <v>141651</v>
      </c>
    </row>
    <row r="9475" spans="94:95" ht="14.5" x14ac:dyDescent="0.3">
      <c r="CP9475" s="380">
        <v>522259</v>
      </c>
      <c r="CQ9475" s="380" t="s">
        <v>141651</v>
      </c>
    </row>
    <row r="9476" spans="94:95" ht="14.5" x14ac:dyDescent="0.3">
      <c r="CP9476" s="380">
        <v>522261</v>
      </c>
      <c r="CQ9476" s="380" t="s">
        <v>141651</v>
      </c>
    </row>
    <row r="9477" spans="94:95" ht="14.5" x14ac:dyDescent="0.3">
      <c r="CP9477" s="380">
        <v>522262</v>
      </c>
      <c r="CQ9477" s="380" t="s">
        <v>141651</v>
      </c>
    </row>
    <row r="9478" spans="94:95" ht="14.5" x14ac:dyDescent="0.3">
      <c r="CP9478" s="380">
        <v>522264</v>
      </c>
      <c r="CQ9478" s="380" t="s">
        <v>141651</v>
      </c>
    </row>
    <row r="9479" spans="94:95" ht="14.5" x14ac:dyDescent="0.3">
      <c r="CP9479" s="380">
        <v>522265</v>
      </c>
      <c r="CQ9479" s="380" t="s">
        <v>141651</v>
      </c>
    </row>
    <row r="9480" spans="94:95" ht="14.5" x14ac:dyDescent="0.3">
      <c r="CP9480" s="380">
        <v>522268</v>
      </c>
      <c r="CQ9480" s="380" t="s">
        <v>141651</v>
      </c>
    </row>
    <row r="9481" spans="94:95" ht="14.5" x14ac:dyDescent="0.3">
      <c r="CP9481" s="380">
        <v>522301</v>
      </c>
      <c r="CQ9481" s="380" t="s">
        <v>141651</v>
      </c>
    </row>
    <row r="9482" spans="94:95" ht="14.5" x14ac:dyDescent="0.3">
      <c r="CP9482" s="380">
        <v>522302</v>
      </c>
      <c r="CQ9482" s="380" t="s">
        <v>141651</v>
      </c>
    </row>
    <row r="9483" spans="94:95" ht="14.5" x14ac:dyDescent="0.3">
      <c r="CP9483" s="380">
        <v>522303</v>
      </c>
      <c r="CQ9483" s="380" t="s">
        <v>141651</v>
      </c>
    </row>
    <row r="9484" spans="94:95" ht="14.5" x14ac:dyDescent="0.3">
      <c r="CP9484" s="380">
        <v>522304</v>
      </c>
      <c r="CQ9484" s="380" t="s">
        <v>141651</v>
      </c>
    </row>
    <row r="9485" spans="94:95" ht="14.5" x14ac:dyDescent="0.3">
      <c r="CP9485" s="380">
        <v>522305</v>
      </c>
      <c r="CQ9485" s="380" t="s">
        <v>141651</v>
      </c>
    </row>
    <row r="9486" spans="94:95" ht="14.5" x14ac:dyDescent="0.3">
      <c r="CP9486" s="380">
        <v>522306</v>
      </c>
      <c r="CQ9486" s="380" t="s">
        <v>141651</v>
      </c>
    </row>
    <row r="9487" spans="94:95" ht="14.5" x14ac:dyDescent="0.3">
      <c r="CP9487" s="380">
        <v>522307</v>
      </c>
      <c r="CQ9487" s="380" t="s">
        <v>141651</v>
      </c>
    </row>
    <row r="9488" spans="94:95" ht="14.5" x14ac:dyDescent="0.3">
      <c r="CP9488" s="380">
        <v>522308</v>
      </c>
      <c r="CQ9488" s="380" t="s">
        <v>141651</v>
      </c>
    </row>
    <row r="9489" spans="94:95" ht="14.5" x14ac:dyDescent="0.3">
      <c r="CP9489" s="380">
        <v>522309</v>
      </c>
      <c r="CQ9489" s="380" t="s">
        <v>141651</v>
      </c>
    </row>
    <row r="9490" spans="94:95" ht="14.5" x14ac:dyDescent="0.3">
      <c r="CP9490" s="380">
        <v>522310</v>
      </c>
      <c r="CQ9490" s="380" t="s">
        <v>141651</v>
      </c>
    </row>
    <row r="9491" spans="94:95" ht="14.5" x14ac:dyDescent="0.3">
      <c r="CP9491" s="380">
        <v>522311</v>
      </c>
      <c r="CQ9491" s="380" t="s">
        <v>141651</v>
      </c>
    </row>
    <row r="9492" spans="94:95" ht="14.5" x14ac:dyDescent="0.3">
      <c r="CP9492" s="380">
        <v>522312</v>
      </c>
      <c r="CQ9492" s="380" t="s">
        <v>141651</v>
      </c>
    </row>
    <row r="9493" spans="94:95" ht="14.5" x14ac:dyDescent="0.3">
      <c r="CP9493" s="380">
        <v>522313</v>
      </c>
      <c r="CQ9493" s="380" t="s">
        <v>141651</v>
      </c>
    </row>
    <row r="9494" spans="94:95" ht="14.5" x14ac:dyDescent="0.3">
      <c r="CP9494" s="380">
        <v>522314</v>
      </c>
      <c r="CQ9494" s="380" t="s">
        <v>141651</v>
      </c>
    </row>
    <row r="9495" spans="94:95" ht="14.5" x14ac:dyDescent="0.3">
      <c r="CP9495" s="380">
        <v>522315</v>
      </c>
      <c r="CQ9495" s="380" t="s">
        <v>141651</v>
      </c>
    </row>
    <row r="9496" spans="94:95" ht="14.5" x14ac:dyDescent="0.3">
      <c r="CP9496" s="380">
        <v>522316</v>
      </c>
      <c r="CQ9496" s="380" t="s">
        <v>141651</v>
      </c>
    </row>
    <row r="9497" spans="94:95" ht="14.5" x14ac:dyDescent="0.3">
      <c r="CP9497" s="380">
        <v>522317</v>
      </c>
      <c r="CQ9497" s="380" t="s">
        <v>141651</v>
      </c>
    </row>
    <row r="9498" spans="94:95" ht="14.5" x14ac:dyDescent="0.3">
      <c r="CP9498" s="380">
        <v>522318</v>
      </c>
      <c r="CQ9498" s="380" t="s">
        <v>141651</v>
      </c>
    </row>
    <row r="9499" spans="94:95" ht="14.5" x14ac:dyDescent="0.3">
      <c r="CP9499" s="380">
        <v>522324</v>
      </c>
      <c r="CQ9499" s="380" t="s">
        <v>141651</v>
      </c>
    </row>
    <row r="9500" spans="94:95" ht="14.5" x14ac:dyDescent="0.3">
      <c r="CP9500" s="380">
        <v>522325</v>
      </c>
      <c r="CQ9500" s="380" t="s">
        <v>141651</v>
      </c>
    </row>
    <row r="9501" spans="94:95" ht="14.5" x14ac:dyDescent="0.3">
      <c r="CP9501" s="380">
        <v>522329</v>
      </c>
      <c r="CQ9501" s="380" t="s">
        <v>141651</v>
      </c>
    </row>
    <row r="9502" spans="94:95" ht="14.5" x14ac:dyDescent="0.3">
      <c r="CP9502" s="380">
        <v>522330</v>
      </c>
      <c r="CQ9502" s="380" t="s">
        <v>141651</v>
      </c>
    </row>
    <row r="9503" spans="94:95" ht="14.5" x14ac:dyDescent="0.3">
      <c r="CP9503" s="380">
        <v>522341</v>
      </c>
      <c r="CQ9503" s="380" t="s">
        <v>141651</v>
      </c>
    </row>
    <row r="9504" spans="94:95" ht="14.5" x14ac:dyDescent="0.3">
      <c r="CP9504" s="380">
        <v>522401</v>
      </c>
      <c r="CQ9504" s="380" t="s">
        <v>141651</v>
      </c>
    </row>
    <row r="9505" spans="94:95" ht="14.5" x14ac:dyDescent="0.3">
      <c r="CP9505" s="380">
        <v>522402</v>
      </c>
      <c r="CQ9505" s="380" t="s">
        <v>141651</v>
      </c>
    </row>
    <row r="9506" spans="94:95" ht="14.5" x14ac:dyDescent="0.3">
      <c r="CP9506" s="380">
        <v>522403</v>
      </c>
      <c r="CQ9506" s="380" t="s">
        <v>141651</v>
      </c>
    </row>
    <row r="9507" spans="94:95" ht="14.5" x14ac:dyDescent="0.3">
      <c r="CP9507" s="380">
        <v>522408</v>
      </c>
      <c r="CQ9507" s="380" t="s">
        <v>141651</v>
      </c>
    </row>
    <row r="9508" spans="94:95" ht="14.5" x14ac:dyDescent="0.3">
      <c r="CP9508" s="380">
        <v>522409</v>
      </c>
      <c r="CQ9508" s="380" t="s">
        <v>141651</v>
      </c>
    </row>
    <row r="9509" spans="94:95" ht="14.5" x14ac:dyDescent="0.3">
      <c r="CP9509" s="380">
        <v>522410</v>
      </c>
      <c r="CQ9509" s="380" t="s">
        <v>141651</v>
      </c>
    </row>
    <row r="9510" spans="94:95" ht="14.5" x14ac:dyDescent="0.3">
      <c r="CP9510" s="380">
        <v>522411</v>
      </c>
      <c r="CQ9510" s="380" t="s">
        <v>141651</v>
      </c>
    </row>
    <row r="9511" spans="94:95" ht="14.5" x14ac:dyDescent="0.3">
      <c r="CP9511" s="380">
        <v>522412</v>
      </c>
      <c r="CQ9511" s="380" t="s">
        <v>141651</v>
      </c>
    </row>
    <row r="9512" spans="94:95" ht="14.5" x14ac:dyDescent="0.3">
      <c r="CP9512" s="380">
        <v>522413</v>
      </c>
      <c r="CQ9512" s="380" t="s">
        <v>141651</v>
      </c>
    </row>
    <row r="9513" spans="94:95" ht="14.5" x14ac:dyDescent="0.3">
      <c r="CP9513" s="380">
        <v>522414</v>
      </c>
      <c r="CQ9513" s="380" t="s">
        <v>141651</v>
      </c>
    </row>
    <row r="9514" spans="94:95" ht="14.5" x14ac:dyDescent="0.3">
      <c r="CP9514" s="380">
        <v>522415</v>
      </c>
      <c r="CQ9514" s="380" t="s">
        <v>141651</v>
      </c>
    </row>
    <row r="9515" spans="94:95" ht="14.5" x14ac:dyDescent="0.3">
      <c r="CP9515" s="380">
        <v>522421</v>
      </c>
      <c r="CQ9515" s="380" t="s">
        <v>141651</v>
      </c>
    </row>
    <row r="9516" spans="94:95" ht="14.5" x14ac:dyDescent="0.3">
      <c r="CP9516" s="380">
        <v>522426</v>
      </c>
      <c r="CQ9516" s="380" t="s">
        <v>141651</v>
      </c>
    </row>
    <row r="9517" spans="94:95" ht="14.5" x14ac:dyDescent="0.3">
      <c r="CP9517" s="380">
        <v>522435</v>
      </c>
      <c r="CQ9517" s="380" t="s">
        <v>141651</v>
      </c>
    </row>
    <row r="9518" spans="94:95" ht="14.5" x14ac:dyDescent="0.3">
      <c r="CP9518" s="380">
        <v>522436</v>
      </c>
      <c r="CQ9518" s="380" t="s">
        <v>141651</v>
      </c>
    </row>
    <row r="9519" spans="94:95" ht="14.5" x14ac:dyDescent="0.3">
      <c r="CP9519" s="380">
        <v>522437</v>
      </c>
      <c r="CQ9519" s="380" t="s">
        <v>141651</v>
      </c>
    </row>
    <row r="9520" spans="94:95" ht="14.5" x14ac:dyDescent="0.3">
      <c r="CP9520" s="380">
        <v>522438</v>
      </c>
      <c r="CQ9520" s="380" t="s">
        <v>141651</v>
      </c>
    </row>
    <row r="9521" spans="94:95" ht="14.5" x14ac:dyDescent="0.3">
      <c r="CP9521" s="380">
        <v>522439</v>
      </c>
      <c r="CQ9521" s="380" t="s">
        <v>141651</v>
      </c>
    </row>
    <row r="9522" spans="94:95" ht="14.5" x14ac:dyDescent="0.3">
      <c r="CP9522" s="380">
        <v>522501</v>
      </c>
      <c r="CQ9522" s="380" t="s">
        <v>141651</v>
      </c>
    </row>
    <row r="9523" spans="94:95" ht="14.5" x14ac:dyDescent="0.3">
      <c r="CP9523" s="380">
        <v>522502</v>
      </c>
      <c r="CQ9523" s="380" t="s">
        <v>141651</v>
      </c>
    </row>
    <row r="9524" spans="94:95" ht="14.5" x14ac:dyDescent="0.3">
      <c r="CP9524" s="380">
        <v>522503</v>
      </c>
      <c r="CQ9524" s="380" t="s">
        <v>141651</v>
      </c>
    </row>
    <row r="9525" spans="94:95" ht="14.5" x14ac:dyDescent="0.3">
      <c r="CP9525" s="380">
        <v>522508</v>
      </c>
      <c r="CQ9525" s="380" t="s">
        <v>141651</v>
      </c>
    </row>
    <row r="9526" spans="94:95" ht="14.5" x14ac:dyDescent="0.3">
      <c r="CP9526" s="380">
        <v>522509</v>
      </c>
      <c r="CQ9526" s="380" t="s">
        <v>141651</v>
      </c>
    </row>
    <row r="9527" spans="94:95" ht="14.5" x14ac:dyDescent="0.3">
      <c r="CP9527" s="380">
        <v>522510</v>
      </c>
      <c r="CQ9527" s="380" t="s">
        <v>141651</v>
      </c>
    </row>
    <row r="9528" spans="94:95" ht="14.5" x14ac:dyDescent="0.3">
      <c r="CP9528" s="380">
        <v>522529</v>
      </c>
      <c r="CQ9528" s="380" t="s">
        <v>141651</v>
      </c>
    </row>
    <row r="9529" spans="94:95" ht="14.5" x14ac:dyDescent="0.3">
      <c r="CP9529" s="380">
        <v>522549</v>
      </c>
      <c r="CQ9529" s="380" t="s">
        <v>141651</v>
      </c>
    </row>
    <row r="9530" spans="94:95" ht="14.5" x14ac:dyDescent="0.3">
      <c r="CP9530" s="380">
        <v>522601</v>
      </c>
      <c r="CQ9530" s="380" t="s">
        <v>141651</v>
      </c>
    </row>
    <row r="9531" spans="94:95" ht="14.5" x14ac:dyDescent="0.3">
      <c r="CP9531" s="380">
        <v>522603</v>
      </c>
      <c r="CQ9531" s="380" t="s">
        <v>141651</v>
      </c>
    </row>
    <row r="9532" spans="94:95" ht="14.5" x14ac:dyDescent="0.3">
      <c r="CP9532" s="380">
        <v>522611</v>
      </c>
      <c r="CQ9532" s="380" t="s">
        <v>141651</v>
      </c>
    </row>
    <row r="9533" spans="94:95" ht="14.5" x14ac:dyDescent="0.3">
      <c r="CP9533" s="380">
        <v>522612</v>
      </c>
      <c r="CQ9533" s="380" t="s">
        <v>141651</v>
      </c>
    </row>
    <row r="9534" spans="94:95" ht="14.5" x14ac:dyDescent="0.3">
      <c r="CP9534" s="380">
        <v>522613</v>
      </c>
      <c r="CQ9534" s="380" t="s">
        <v>141651</v>
      </c>
    </row>
    <row r="9535" spans="94:95" ht="14.5" x14ac:dyDescent="0.3">
      <c r="CP9535" s="380">
        <v>522614</v>
      </c>
      <c r="CQ9535" s="380" t="s">
        <v>141651</v>
      </c>
    </row>
    <row r="9536" spans="94:95" ht="14.5" x14ac:dyDescent="0.3">
      <c r="CP9536" s="380">
        <v>522615</v>
      </c>
      <c r="CQ9536" s="380" t="s">
        <v>141651</v>
      </c>
    </row>
    <row r="9537" spans="94:95" ht="14.5" x14ac:dyDescent="0.3">
      <c r="CP9537" s="380">
        <v>522616</v>
      </c>
      <c r="CQ9537" s="380" t="s">
        <v>141651</v>
      </c>
    </row>
    <row r="9538" spans="94:95" ht="14.5" x14ac:dyDescent="0.3">
      <c r="CP9538" s="380">
        <v>522617</v>
      </c>
      <c r="CQ9538" s="380" t="s">
        <v>141651</v>
      </c>
    </row>
    <row r="9539" spans="94:95" ht="14.5" x14ac:dyDescent="0.3">
      <c r="CP9539" s="380">
        <v>522619</v>
      </c>
      <c r="CQ9539" s="380" t="s">
        <v>141651</v>
      </c>
    </row>
    <row r="9540" spans="94:95" ht="14.5" x14ac:dyDescent="0.3">
      <c r="CP9540" s="380">
        <v>522626</v>
      </c>
      <c r="CQ9540" s="380" t="s">
        <v>141651</v>
      </c>
    </row>
    <row r="9541" spans="94:95" ht="14.5" x14ac:dyDescent="0.3">
      <c r="CP9541" s="380">
        <v>522646</v>
      </c>
      <c r="CQ9541" s="380" t="s">
        <v>141651</v>
      </c>
    </row>
    <row r="9542" spans="94:95" ht="14.5" x14ac:dyDescent="0.3">
      <c r="CP9542" s="380">
        <v>522647</v>
      </c>
      <c r="CQ9542" s="380" t="s">
        <v>141651</v>
      </c>
    </row>
    <row r="9543" spans="94:95" ht="14.5" x14ac:dyDescent="0.3">
      <c r="CP9543" s="380">
        <v>522649</v>
      </c>
      <c r="CQ9543" s="380" t="s">
        <v>141651</v>
      </c>
    </row>
    <row r="9544" spans="94:95" ht="14.5" x14ac:dyDescent="0.3">
      <c r="CP9544" s="380">
        <v>522657</v>
      </c>
      <c r="CQ9544" s="380" t="s">
        <v>141651</v>
      </c>
    </row>
    <row r="9545" spans="94:95" ht="14.5" x14ac:dyDescent="0.3">
      <c r="CP9545" s="380">
        <v>522658</v>
      </c>
      <c r="CQ9545" s="380" t="s">
        <v>141651</v>
      </c>
    </row>
    <row r="9546" spans="94:95" ht="14.5" x14ac:dyDescent="0.3">
      <c r="CP9546" s="380">
        <v>522659</v>
      </c>
      <c r="CQ9546" s="380" t="s">
        <v>141651</v>
      </c>
    </row>
    <row r="9547" spans="94:95" ht="14.5" x14ac:dyDescent="0.3">
      <c r="CP9547" s="380">
        <v>522660</v>
      </c>
      <c r="CQ9547" s="380" t="s">
        <v>141651</v>
      </c>
    </row>
    <row r="9548" spans="94:95" ht="14.5" x14ac:dyDescent="0.3">
      <c r="CP9548" s="380">
        <v>522661</v>
      </c>
      <c r="CQ9548" s="380" t="s">
        <v>141651</v>
      </c>
    </row>
    <row r="9549" spans="94:95" ht="14.5" x14ac:dyDescent="0.3">
      <c r="CP9549" s="380">
        <v>522663</v>
      </c>
      <c r="CQ9549" s="380" t="s">
        <v>141651</v>
      </c>
    </row>
    <row r="9550" spans="94:95" ht="14.5" x14ac:dyDescent="0.3">
      <c r="CP9550" s="380">
        <v>523001</v>
      </c>
      <c r="CQ9550" s="380" t="s">
        <v>141651</v>
      </c>
    </row>
    <row r="9551" spans="94:95" ht="14.5" x14ac:dyDescent="0.3">
      <c r="CP9551" s="380">
        <v>523002</v>
      </c>
      <c r="CQ9551" s="380" t="s">
        <v>141651</v>
      </c>
    </row>
    <row r="9552" spans="94:95" ht="14.5" x14ac:dyDescent="0.3">
      <c r="CP9552" s="380">
        <v>523101</v>
      </c>
      <c r="CQ9552" s="380" t="s">
        <v>141651</v>
      </c>
    </row>
    <row r="9553" spans="94:95" ht="14.5" x14ac:dyDescent="0.3">
      <c r="CP9553" s="380">
        <v>523104</v>
      </c>
      <c r="CQ9553" s="380" t="s">
        <v>141651</v>
      </c>
    </row>
    <row r="9554" spans="94:95" ht="14.5" x14ac:dyDescent="0.3">
      <c r="CP9554" s="380">
        <v>523105</v>
      </c>
      <c r="CQ9554" s="380" t="s">
        <v>141651</v>
      </c>
    </row>
    <row r="9555" spans="94:95" ht="14.5" x14ac:dyDescent="0.3">
      <c r="CP9555" s="380">
        <v>523108</v>
      </c>
      <c r="CQ9555" s="380" t="s">
        <v>141651</v>
      </c>
    </row>
    <row r="9556" spans="94:95" ht="14.5" x14ac:dyDescent="0.3">
      <c r="CP9556" s="380">
        <v>523109</v>
      </c>
      <c r="CQ9556" s="380" t="s">
        <v>141651</v>
      </c>
    </row>
    <row r="9557" spans="94:95" ht="14.5" x14ac:dyDescent="0.3">
      <c r="CP9557" s="380">
        <v>523110</v>
      </c>
      <c r="CQ9557" s="380" t="s">
        <v>141651</v>
      </c>
    </row>
    <row r="9558" spans="94:95" ht="14.5" x14ac:dyDescent="0.3">
      <c r="CP9558" s="380">
        <v>523111</v>
      </c>
      <c r="CQ9558" s="380" t="s">
        <v>141651</v>
      </c>
    </row>
    <row r="9559" spans="94:95" ht="14.5" x14ac:dyDescent="0.3">
      <c r="CP9559" s="380">
        <v>523112</v>
      </c>
      <c r="CQ9559" s="380" t="s">
        <v>141651</v>
      </c>
    </row>
    <row r="9560" spans="94:95" ht="14.5" x14ac:dyDescent="0.3">
      <c r="CP9560" s="380">
        <v>523113</v>
      </c>
      <c r="CQ9560" s="380" t="s">
        <v>141651</v>
      </c>
    </row>
    <row r="9561" spans="94:95" ht="14.5" x14ac:dyDescent="0.3">
      <c r="CP9561" s="380">
        <v>523114</v>
      </c>
      <c r="CQ9561" s="380" t="s">
        <v>141651</v>
      </c>
    </row>
    <row r="9562" spans="94:95" ht="14.5" x14ac:dyDescent="0.3">
      <c r="CP9562" s="380">
        <v>523115</v>
      </c>
      <c r="CQ9562" s="380" t="s">
        <v>141651</v>
      </c>
    </row>
    <row r="9563" spans="94:95" ht="14.5" x14ac:dyDescent="0.3">
      <c r="CP9563" s="380">
        <v>523116</v>
      </c>
      <c r="CQ9563" s="380" t="s">
        <v>141651</v>
      </c>
    </row>
    <row r="9564" spans="94:95" ht="14.5" x14ac:dyDescent="0.3">
      <c r="CP9564" s="380">
        <v>523117</v>
      </c>
      <c r="CQ9564" s="380" t="s">
        <v>141651</v>
      </c>
    </row>
    <row r="9565" spans="94:95" ht="14.5" x14ac:dyDescent="0.3">
      <c r="CP9565" s="380">
        <v>523135</v>
      </c>
      <c r="CQ9565" s="380" t="s">
        <v>141651</v>
      </c>
    </row>
    <row r="9566" spans="94:95" ht="14.5" x14ac:dyDescent="0.3">
      <c r="CP9566" s="380">
        <v>523155</v>
      </c>
      <c r="CQ9566" s="380" t="s">
        <v>141651</v>
      </c>
    </row>
    <row r="9567" spans="94:95" ht="14.5" x14ac:dyDescent="0.3">
      <c r="CP9567" s="380">
        <v>523156</v>
      </c>
      <c r="CQ9567" s="380" t="s">
        <v>141651</v>
      </c>
    </row>
    <row r="9568" spans="94:95" ht="14.5" x14ac:dyDescent="0.3">
      <c r="CP9568" s="380">
        <v>523157</v>
      </c>
      <c r="CQ9568" s="380" t="s">
        <v>141651</v>
      </c>
    </row>
    <row r="9569" spans="94:95" ht="14.5" x14ac:dyDescent="0.3">
      <c r="CP9569" s="380">
        <v>523165</v>
      </c>
      <c r="CQ9569" s="380" t="s">
        <v>141651</v>
      </c>
    </row>
    <row r="9570" spans="94:95" ht="14.5" x14ac:dyDescent="0.3">
      <c r="CP9570" s="380">
        <v>523166</v>
      </c>
      <c r="CQ9570" s="380" t="s">
        <v>141651</v>
      </c>
    </row>
    <row r="9571" spans="94:95" ht="14.5" x14ac:dyDescent="0.3">
      <c r="CP9571" s="380">
        <v>523167</v>
      </c>
      <c r="CQ9571" s="380" t="s">
        <v>141651</v>
      </c>
    </row>
    <row r="9572" spans="94:95" ht="14.5" x14ac:dyDescent="0.3">
      <c r="CP9572" s="380">
        <v>523168</v>
      </c>
      <c r="CQ9572" s="380" t="s">
        <v>141651</v>
      </c>
    </row>
    <row r="9573" spans="94:95" ht="14.5" x14ac:dyDescent="0.3">
      <c r="CP9573" s="380">
        <v>523169</v>
      </c>
      <c r="CQ9573" s="380" t="s">
        <v>141651</v>
      </c>
    </row>
    <row r="9574" spans="94:95" ht="14.5" x14ac:dyDescent="0.3">
      <c r="CP9574" s="380">
        <v>523170</v>
      </c>
      <c r="CQ9574" s="380" t="s">
        <v>141651</v>
      </c>
    </row>
    <row r="9575" spans="94:95" ht="14.5" x14ac:dyDescent="0.3">
      <c r="CP9575" s="380">
        <v>523171</v>
      </c>
      <c r="CQ9575" s="380" t="s">
        <v>141651</v>
      </c>
    </row>
    <row r="9576" spans="94:95" ht="14.5" x14ac:dyDescent="0.3">
      <c r="CP9576" s="380">
        <v>523180</v>
      </c>
      <c r="CQ9576" s="380" t="s">
        <v>141651</v>
      </c>
    </row>
    <row r="9577" spans="94:95" ht="14.5" x14ac:dyDescent="0.3">
      <c r="CP9577" s="380">
        <v>523181</v>
      </c>
      <c r="CQ9577" s="380" t="s">
        <v>141651</v>
      </c>
    </row>
    <row r="9578" spans="94:95" ht="14.5" x14ac:dyDescent="0.3">
      <c r="CP9578" s="380">
        <v>523182</v>
      </c>
      <c r="CQ9578" s="380" t="s">
        <v>141651</v>
      </c>
    </row>
    <row r="9579" spans="94:95" ht="14.5" x14ac:dyDescent="0.3">
      <c r="CP9579" s="380">
        <v>523183</v>
      </c>
      <c r="CQ9579" s="380" t="s">
        <v>141651</v>
      </c>
    </row>
    <row r="9580" spans="94:95" ht="14.5" x14ac:dyDescent="0.3">
      <c r="CP9580" s="380">
        <v>523184</v>
      </c>
      <c r="CQ9580" s="380" t="s">
        <v>141651</v>
      </c>
    </row>
    <row r="9581" spans="94:95" ht="14.5" x14ac:dyDescent="0.3">
      <c r="CP9581" s="380">
        <v>523185</v>
      </c>
      <c r="CQ9581" s="380" t="s">
        <v>141651</v>
      </c>
    </row>
    <row r="9582" spans="94:95" ht="14.5" x14ac:dyDescent="0.3">
      <c r="CP9582" s="380">
        <v>523186</v>
      </c>
      <c r="CQ9582" s="380" t="s">
        <v>141651</v>
      </c>
    </row>
    <row r="9583" spans="94:95" ht="14.5" x14ac:dyDescent="0.3">
      <c r="CP9583" s="380">
        <v>523187</v>
      </c>
      <c r="CQ9583" s="380" t="s">
        <v>141651</v>
      </c>
    </row>
    <row r="9584" spans="94:95" ht="14.5" x14ac:dyDescent="0.3">
      <c r="CP9584" s="380">
        <v>523190</v>
      </c>
      <c r="CQ9584" s="380" t="s">
        <v>141651</v>
      </c>
    </row>
    <row r="9585" spans="94:95" ht="14.5" x14ac:dyDescent="0.3">
      <c r="CP9585" s="380">
        <v>523201</v>
      </c>
      <c r="CQ9585" s="380" t="s">
        <v>141651</v>
      </c>
    </row>
    <row r="9586" spans="94:95" ht="14.5" x14ac:dyDescent="0.3">
      <c r="CP9586" s="380">
        <v>523211</v>
      </c>
      <c r="CQ9586" s="380" t="s">
        <v>141651</v>
      </c>
    </row>
    <row r="9587" spans="94:95" ht="14.5" x14ac:dyDescent="0.3">
      <c r="CP9587" s="380">
        <v>523212</v>
      </c>
      <c r="CQ9587" s="380" t="s">
        <v>141651</v>
      </c>
    </row>
    <row r="9588" spans="94:95" ht="14.5" x14ac:dyDescent="0.3">
      <c r="CP9588" s="380">
        <v>523213</v>
      </c>
      <c r="CQ9588" s="380" t="s">
        <v>141651</v>
      </c>
    </row>
    <row r="9589" spans="94:95" ht="14.5" x14ac:dyDescent="0.3">
      <c r="CP9589" s="380">
        <v>523214</v>
      </c>
      <c r="CQ9589" s="380" t="s">
        <v>141651</v>
      </c>
    </row>
    <row r="9590" spans="94:95" ht="14.5" x14ac:dyDescent="0.3">
      <c r="CP9590" s="380">
        <v>523223</v>
      </c>
      <c r="CQ9590" s="380" t="s">
        <v>141651</v>
      </c>
    </row>
    <row r="9591" spans="94:95" ht="14.5" x14ac:dyDescent="0.3">
      <c r="CP9591" s="380">
        <v>523224</v>
      </c>
      <c r="CQ9591" s="380" t="s">
        <v>141651</v>
      </c>
    </row>
    <row r="9592" spans="94:95" ht="14.5" x14ac:dyDescent="0.3">
      <c r="CP9592" s="380">
        <v>523225</v>
      </c>
      <c r="CQ9592" s="380" t="s">
        <v>141651</v>
      </c>
    </row>
    <row r="9593" spans="94:95" ht="14.5" x14ac:dyDescent="0.3">
      <c r="CP9593" s="380">
        <v>523226</v>
      </c>
      <c r="CQ9593" s="380" t="s">
        <v>141651</v>
      </c>
    </row>
    <row r="9594" spans="94:95" ht="14.5" x14ac:dyDescent="0.3">
      <c r="CP9594" s="380">
        <v>523227</v>
      </c>
      <c r="CQ9594" s="380" t="s">
        <v>141651</v>
      </c>
    </row>
    <row r="9595" spans="94:95" ht="14.5" x14ac:dyDescent="0.3">
      <c r="CP9595" s="380">
        <v>523228</v>
      </c>
      <c r="CQ9595" s="380" t="s">
        <v>141651</v>
      </c>
    </row>
    <row r="9596" spans="94:95" ht="14.5" x14ac:dyDescent="0.3">
      <c r="CP9596" s="380">
        <v>523230</v>
      </c>
      <c r="CQ9596" s="380" t="s">
        <v>141651</v>
      </c>
    </row>
    <row r="9597" spans="94:95" ht="14.5" x14ac:dyDescent="0.3">
      <c r="CP9597" s="380">
        <v>523240</v>
      </c>
      <c r="CQ9597" s="380" t="s">
        <v>141651</v>
      </c>
    </row>
    <row r="9598" spans="94:95" ht="14.5" x14ac:dyDescent="0.3">
      <c r="CP9598" s="380">
        <v>523241</v>
      </c>
      <c r="CQ9598" s="380" t="s">
        <v>141651</v>
      </c>
    </row>
    <row r="9599" spans="94:95" ht="14.5" x14ac:dyDescent="0.3">
      <c r="CP9599" s="380">
        <v>523245</v>
      </c>
      <c r="CQ9599" s="380" t="s">
        <v>141651</v>
      </c>
    </row>
    <row r="9600" spans="94:95" ht="14.5" x14ac:dyDescent="0.3">
      <c r="CP9600" s="380">
        <v>523246</v>
      </c>
      <c r="CQ9600" s="380" t="s">
        <v>141651</v>
      </c>
    </row>
    <row r="9601" spans="94:95" ht="14.5" x14ac:dyDescent="0.3">
      <c r="CP9601" s="380">
        <v>523247</v>
      </c>
      <c r="CQ9601" s="380" t="s">
        <v>141651</v>
      </c>
    </row>
    <row r="9602" spans="94:95" ht="14.5" x14ac:dyDescent="0.3">
      <c r="CP9602" s="380">
        <v>523252</v>
      </c>
      <c r="CQ9602" s="380" t="s">
        <v>141651</v>
      </c>
    </row>
    <row r="9603" spans="94:95" ht="14.5" x14ac:dyDescent="0.3">
      <c r="CP9603" s="380">
        <v>523253</v>
      </c>
      <c r="CQ9603" s="380" t="s">
        <v>141651</v>
      </c>
    </row>
    <row r="9604" spans="94:95" ht="14.5" x14ac:dyDescent="0.3">
      <c r="CP9604" s="380">
        <v>523254</v>
      </c>
      <c r="CQ9604" s="380" t="s">
        <v>141651</v>
      </c>
    </row>
    <row r="9605" spans="94:95" ht="14.5" x14ac:dyDescent="0.3">
      <c r="CP9605" s="380">
        <v>523260</v>
      </c>
      <c r="CQ9605" s="380" t="s">
        <v>141651</v>
      </c>
    </row>
    <row r="9606" spans="94:95" ht="14.5" x14ac:dyDescent="0.3">
      <c r="CP9606" s="380">
        <v>523261</v>
      </c>
      <c r="CQ9606" s="380" t="s">
        <v>141651</v>
      </c>
    </row>
    <row r="9607" spans="94:95" ht="14.5" x14ac:dyDescent="0.3">
      <c r="CP9607" s="380">
        <v>523262</v>
      </c>
      <c r="CQ9607" s="380" t="s">
        <v>141651</v>
      </c>
    </row>
    <row r="9608" spans="94:95" ht="14.5" x14ac:dyDescent="0.3">
      <c r="CP9608" s="380">
        <v>523263</v>
      </c>
      <c r="CQ9608" s="380" t="s">
        <v>141651</v>
      </c>
    </row>
    <row r="9609" spans="94:95" ht="14.5" x14ac:dyDescent="0.3">
      <c r="CP9609" s="380">
        <v>523264</v>
      </c>
      <c r="CQ9609" s="380" t="s">
        <v>141651</v>
      </c>
    </row>
    <row r="9610" spans="94:95" ht="14.5" x14ac:dyDescent="0.3">
      <c r="CP9610" s="380">
        <v>523265</v>
      </c>
      <c r="CQ9610" s="380" t="s">
        <v>141651</v>
      </c>
    </row>
    <row r="9611" spans="94:95" ht="14.5" x14ac:dyDescent="0.3">
      <c r="CP9611" s="380">
        <v>523270</v>
      </c>
      <c r="CQ9611" s="380" t="s">
        <v>141651</v>
      </c>
    </row>
    <row r="9612" spans="94:95" ht="14.5" x14ac:dyDescent="0.3">
      <c r="CP9612" s="380">
        <v>523271</v>
      </c>
      <c r="CQ9612" s="380" t="s">
        <v>141651</v>
      </c>
    </row>
    <row r="9613" spans="94:95" ht="14.5" x14ac:dyDescent="0.3">
      <c r="CP9613" s="380">
        <v>523272</v>
      </c>
      <c r="CQ9613" s="380" t="s">
        <v>141651</v>
      </c>
    </row>
    <row r="9614" spans="94:95" ht="14.5" x14ac:dyDescent="0.3">
      <c r="CP9614" s="380">
        <v>523273</v>
      </c>
      <c r="CQ9614" s="380" t="s">
        <v>141651</v>
      </c>
    </row>
    <row r="9615" spans="94:95" ht="14.5" x14ac:dyDescent="0.3">
      <c r="CP9615" s="380">
        <v>523274</v>
      </c>
      <c r="CQ9615" s="380" t="s">
        <v>141651</v>
      </c>
    </row>
    <row r="9616" spans="94:95" ht="14.5" x14ac:dyDescent="0.3">
      <c r="CP9616" s="380">
        <v>523279</v>
      </c>
      <c r="CQ9616" s="380" t="s">
        <v>141651</v>
      </c>
    </row>
    <row r="9617" spans="94:95" ht="14.5" x14ac:dyDescent="0.3">
      <c r="CP9617" s="380">
        <v>523280</v>
      </c>
      <c r="CQ9617" s="380" t="s">
        <v>141651</v>
      </c>
    </row>
    <row r="9618" spans="94:95" ht="14.5" x14ac:dyDescent="0.3">
      <c r="CP9618" s="380">
        <v>523281</v>
      </c>
      <c r="CQ9618" s="380" t="s">
        <v>141651</v>
      </c>
    </row>
    <row r="9619" spans="94:95" ht="14.5" x14ac:dyDescent="0.3">
      <c r="CP9619" s="380">
        <v>523286</v>
      </c>
      <c r="CQ9619" s="380" t="s">
        <v>141651</v>
      </c>
    </row>
    <row r="9620" spans="94:95" ht="14.5" x14ac:dyDescent="0.3">
      <c r="CP9620" s="380">
        <v>523291</v>
      </c>
      <c r="CQ9620" s="380" t="s">
        <v>141651</v>
      </c>
    </row>
    <row r="9621" spans="94:95" ht="14.5" x14ac:dyDescent="0.3">
      <c r="CP9621" s="380">
        <v>523292</v>
      </c>
      <c r="CQ9621" s="380" t="s">
        <v>141651</v>
      </c>
    </row>
    <row r="9622" spans="94:95" ht="14.5" x14ac:dyDescent="0.3">
      <c r="CP9622" s="380">
        <v>523301</v>
      </c>
      <c r="CQ9622" s="380" t="s">
        <v>141651</v>
      </c>
    </row>
    <row r="9623" spans="94:95" ht="14.5" x14ac:dyDescent="0.3">
      <c r="CP9623" s="380">
        <v>523302</v>
      </c>
      <c r="CQ9623" s="380" t="s">
        <v>141651</v>
      </c>
    </row>
    <row r="9624" spans="94:95" ht="14.5" x14ac:dyDescent="0.3">
      <c r="CP9624" s="380">
        <v>523303</v>
      </c>
      <c r="CQ9624" s="380" t="s">
        <v>141651</v>
      </c>
    </row>
    <row r="9625" spans="94:95" ht="14.5" x14ac:dyDescent="0.3">
      <c r="CP9625" s="380">
        <v>523304</v>
      </c>
      <c r="CQ9625" s="380" t="s">
        <v>141651</v>
      </c>
    </row>
    <row r="9626" spans="94:95" ht="14.5" x14ac:dyDescent="0.3">
      <c r="CP9626" s="380">
        <v>523305</v>
      </c>
      <c r="CQ9626" s="380" t="s">
        <v>141651</v>
      </c>
    </row>
    <row r="9627" spans="94:95" ht="14.5" x14ac:dyDescent="0.3">
      <c r="CP9627" s="380">
        <v>523315</v>
      </c>
      <c r="CQ9627" s="380" t="s">
        <v>141651</v>
      </c>
    </row>
    <row r="9628" spans="94:95" ht="14.5" x14ac:dyDescent="0.3">
      <c r="CP9628" s="380">
        <v>523316</v>
      </c>
      <c r="CQ9628" s="380" t="s">
        <v>141651</v>
      </c>
    </row>
    <row r="9629" spans="94:95" ht="14.5" x14ac:dyDescent="0.3">
      <c r="CP9629" s="380">
        <v>523320</v>
      </c>
      <c r="CQ9629" s="380" t="s">
        <v>141651</v>
      </c>
    </row>
    <row r="9630" spans="94:95" ht="14.5" x14ac:dyDescent="0.3">
      <c r="CP9630" s="380">
        <v>523326</v>
      </c>
      <c r="CQ9630" s="380" t="s">
        <v>141651</v>
      </c>
    </row>
    <row r="9631" spans="94:95" ht="14.5" x14ac:dyDescent="0.3">
      <c r="CP9631" s="380">
        <v>523327</v>
      </c>
      <c r="CQ9631" s="380" t="s">
        <v>141651</v>
      </c>
    </row>
    <row r="9632" spans="94:95" ht="14.5" x14ac:dyDescent="0.3">
      <c r="CP9632" s="380">
        <v>523328</v>
      </c>
      <c r="CQ9632" s="380" t="s">
        <v>141651</v>
      </c>
    </row>
    <row r="9633" spans="94:95" ht="14.5" x14ac:dyDescent="0.3">
      <c r="CP9633" s="380">
        <v>523329</v>
      </c>
      <c r="CQ9633" s="380" t="s">
        <v>141651</v>
      </c>
    </row>
    <row r="9634" spans="94:95" ht="14.5" x14ac:dyDescent="0.3">
      <c r="CP9634" s="380">
        <v>523330</v>
      </c>
      <c r="CQ9634" s="380" t="s">
        <v>141651</v>
      </c>
    </row>
    <row r="9635" spans="94:95" ht="14.5" x14ac:dyDescent="0.3">
      <c r="CP9635" s="380">
        <v>523331</v>
      </c>
      <c r="CQ9635" s="380" t="s">
        <v>141651</v>
      </c>
    </row>
    <row r="9636" spans="94:95" ht="14.5" x14ac:dyDescent="0.3">
      <c r="CP9636" s="380">
        <v>523332</v>
      </c>
      <c r="CQ9636" s="380" t="s">
        <v>141651</v>
      </c>
    </row>
    <row r="9637" spans="94:95" ht="14.5" x14ac:dyDescent="0.3">
      <c r="CP9637" s="380">
        <v>523333</v>
      </c>
      <c r="CQ9637" s="380" t="s">
        <v>141651</v>
      </c>
    </row>
    <row r="9638" spans="94:95" ht="14.5" x14ac:dyDescent="0.3">
      <c r="CP9638" s="380">
        <v>523334</v>
      </c>
      <c r="CQ9638" s="380" t="s">
        <v>141651</v>
      </c>
    </row>
    <row r="9639" spans="94:95" ht="14.5" x14ac:dyDescent="0.3">
      <c r="CP9639" s="380">
        <v>523335</v>
      </c>
      <c r="CQ9639" s="380" t="s">
        <v>141651</v>
      </c>
    </row>
    <row r="9640" spans="94:95" ht="14.5" x14ac:dyDescent="0.3">
      <c r="CP9640" s="380">
        <v>523336</v>
      </c>
      <c r="CQ9640" s="380" t="s">
        <v>141651</v>
      </c>
    </row>
    <row r="9641" spans="94:95" ht="14.5" x14ac:dyDescent="0.3">
      <c r="CP9641" s="380">
        <v>523346</v>
      </c>
      <c r="CQ9641" s="380" t="s">
        <v>141651</v>
      </c>
    </row>
    <row r="9642" spans="94:95" ht="14.5" x14ac:dyDescent="0.3">
      <c r="CP9642" s="380">
        <v>523356</v>
      </c>
      <c r="CQ9642" s="380" t="s">
        <v>141651</v>
      </c>
    </row>
    <row r="9643" spans="94:95" ht="14.5" x14ac:dyDescent="0.3">
      <c r="CP9643" s="380">
        <v>523357</v>
      </c>
      <c r="CQ9643" s="380" t="s">
        <v>141651</v>
      </c>
    </row>
    <row r="9644" spans="94:95" ht="14.5" x14ac:dyDescent="0.3">
      <c r="CP9644" s="380">
        <v>523367</v>
      </c>
      <c r="CQ9644" s="380" t="s">
        <v>141651</v>
      </c>
    </row>
    <row r="9645" spans="94:95" ht="14.5" x14ac:dyDescent="0.3">
      <c r="CP9645" s="380">
        <v>523368</v>
      </c>
      <c r="CQ9645" s="380" t="s">
        <v>141651</v>
      </c>
    </row>
    <row r="9646" spans="94:95" ht="14.5" x14ac:dyDescent="0.3">
      <c r="CP9646" s="380">
        <v>523369</v>
      </c>
      <c r="CQ9646" s="380" t="s">
        <v>141651</v>
      </c>
    </row>
    <row r="9647" spans="94:95" ht="14.5" x14ac:dyDescent="0.3">
      <c r="CP9647" s="380">
        <v>523370</v>
      </c>
      <c r="CQ9647" s="380" t="s">
        <v>141651</v>
      </c>
    </row>
    <row r="9648" spans="94:95" ht="14.5" x14ac:dyDescent="0.3">
      <c r="CP9648" s="380">
        <v>523371</v>
      </c>
      <c r="CQ9648" s="380" t="s">
        <v>141651</v>
      </c>
    </row>
    <row r="9649" spans="94:95" ht="14.5" x14ac:dyDescent="0.3">
      <c r="CP9649" s="380">
        <v>523372</v>
      </c>
      <c r="CQ9649" s="380" t="s">
        <v>141651</v>
      </c>
    </row>
    <row r="9650" spans="94:95" ht="14.5" x14ac:dyDescent="0.3">
      <c r="CP9650" s="380">
        <v>523373</v>
      </c>
      <c r="CQ9650" s="380" t="s">
        <v>141651</v>
      </c>
    </row>
    <row r="9651" spans="94:95" ht="14.5" x14ac:dyDescent="0.3">
      <c r="CP9651" s="380">
        <v>524001</v>
      </c>
      <c r="CQ9651" s="380" t="s">
        <v>141651</v>
      </c>
    </row>
    <row r="9652" spans="94:95" ht="14.5" x14ac:dyDescent="0.3">
      <c r="CP9652" s="380">
        <v>524002</v>
      </c>
      <c r="CQ9652" s="380" t="s">
        <v>141651</v>
      </c>
    </row>
    <row r="9653" spans="94:95" ht="14.5" x14ac:dyDescent="0.3">
      <c r="CP9653" s="380">
        <v>524003</v>
      </c>
      <c r="CQ9653" s="380" t="s">
        <v>141651</v>
      </c>
    </row>
    <row r="9654" spans="94:95" ht="14.5" x14ac:dyDescent="0.3">
      <c r="CP9654" s="380">
        <v>524004</v>
      </c>
      <c r="CQ9654" s="380" t="s">
        <v>141651</v>
      </c>
    </row>
    <row r="9655" spans="94:95" ht="14.5" x14ac:dyDescent="0.3">
      <c r="CP9655" s="380">
        <v>524005</v>
      </c>
      <c r="CQ9655" s="380" t="s">
        <v>141651</v>
      </c>
    </row>
    <row r="9656" spans="94:95" ht="14.5" x14ac:dyDescent="0.3">
      <c r="CP9656" s="380">
        <v>524101</v>
      </c>
      <c r="CQ9656" s="380" t="s">
        <v>141651</v>
      </c>
    </row>
    <row r="9657" spans="94:95" ht="14.5" x14ac:dyDescent="0.3">
      <c r="CP9657" s="380">
        <v>524121</v>
      </c>
      <c r="CQ9657" s="380" t="s">
        <v>141651</v>
      </c>
    </row>
    <row r="9658" spans="94:95" ht="14.5" x14ac:dyDescent="0.3">
      <c r="CP9658" s="380">
        <v>524123</v>
      </c>
      <c r="CQ9658" s="380" t="s">
        <v>141651</v>
      </c>
    </row>
    <row r="9659" spans="94:95" ht="14.5" x14ac:dyDescent="0.3">
      <c r="CP9659" s="380">
        <v>524124</v>
      </c>
      <c r="CQ9659" s="380" t="s">
        <v>141651</v>
      </c>
    </row>
    <row r="9660" spans="94:95" ht="14.5" x14ac:dyDescent="0.3">
      <c r="CP9660" s="380">
        <v>524126</v>
      </c>
      <c r="CQ9660" s="380" t="s">
        <v>141651</v>
      </c>
    </row>
    <row r="9661" spans="94:95" ht="14.5" x14ac:dyDescent="0.3">
      <c r="CP9661" s="380">
        <v>524127</v>
      </c>
      <c r="CQ9661" s="380" t="s">
        <v>141651</v>
      </c>
    </row>
    <row r="9662" spans="94:95" ht="14.5" x14ac:dyDescent="0.3">
      <c r="CP9662" s="380">
        <v>524129</v>
      </c>
      <c r="CQ9662" s="380" t="s">
        <v>141651</v>
      </c>
    </row>
    <row r="9663" spans="94:95" ht="14.5" x14ac:dyDescent="0.3">
      <c r="CP9663" s="380">
        <v>524131</v>
      </c>
      <c r="CQ9663" s="380" t="s">
        <v>141651</v>
      </c>
    </row>
    <row r="9664" spans="94:95" ht="14.5" x14ac:dyDescent="0.3">
      <c r="CP9664" s="380">
        <v>524132</v>
      </c>
      <c r="CQ9664" s="380" t="s">
        <v>141651</v>
      </c>
    </row>
    <row r="9665" spans="94:95" ht="14.5" x14ac:dyDescent="0.3">
      <c r="CP9665" s="380">
        <v>524134</v>
      </c>
      <c r="CQ9665" s="380" t="s">
        <v>141651</v>
      </c>
    </row>
    <row r="9666" spans="94:95" ht="14.5" x14ac:dyDescent="0.3">
      <c r="CP9666" s="380">
        <v>524137</v>
      </c>
      <c r="CQ9666" s="380" t="s">
        <v>141651</v>
      </c>
    </row>
    <row r="9667" spans="94:95" ht="14.5" x14ac:dyDescent="0.3">
      <c r="CP9667" s="380">
        <v>524142</v>
      </c>
      <c r="CQ9667" s="380" t="s">
        <v>141651</v>
      </c>
    </row>
    <row r="9668" spans="94:95" ht="14.5" x14ac:dyDescent="0.3">
      <c r="CP9668" s="380">
        <v>524152</v>
      </c>
      <c r="CQ9668" s="380" t="s">
        <v>141651</v>
      </c>
    </row>
    <row r="9669" spans="94:95" ht="14.5" x14ac:dyDescent="0.3">
      <c r="CP9669" s="380">
        <v>524201</v>
      </c>
      <c r="CQ9669" s="380" t="s">
        <v>141651</v>
      </c>
    </row>
    <row r="9670" spans="94:95" ht="14.5" x14ac:dyDescent="0.3">
      <c r="CP9670" s="380">
        <v>524203</v>
      </c>
      <c r="CQ9670" s="380" t="s">
        <v>141651</v>
      </c>
    </row>
    <row r="9671" spans="94:95" ht="14.5" x14ac:dyDescent="0.3">
      <c r="CP9671" s="380">
        <v>524221</v>
      </c>
      <c r="CQ9671" s="380" t="s">
        <v>141651</v>
      </c>
    </row>
    <row r="9672" spans="94:95" ht="14.5" x14ac:dyDescent="0.3">
      <c r="CP9672" s="380">
        <v>524222</v>
      </c>
      <c r="CQ9672" s="380" t="s">
        <v>141651</v>
      </c>
    </row>
    <row r="9673" spans="94:95" ht="14.5" x14ac:dyDescent="0.3">
      <c r="CP9673" s="380">
        <v>524223</v>
      </c>
      <c r="CQ9673" s="380" t="s">
        <v>141651</v>
      </c>
    </row>
    <row r="9674" spans="94:95" ht="14.5" x14ac:dyDescent="0.3">
      <c r="CP9674" s="380">
        <v>524224</v>
      </c>
      <c r="CQ9674" s="380" t="s">
        <v>141651</v>
      </c>
    </row>
    <row r="9675" spans="94:95" ht="14.5" x14ac:dyDescent="0.3">
      <c r="CP9675" s="380">
        <v>524225</v>
      </c>
      <c r="CQ9675" s="380" t="s">
        <v>141651</v>
      </c>
    </row>
    <row r="9676" spans="94:95" ht="14.5" x14ac:dyDescent="0.3">
      <c r="CP9676" s="380">
        <v>524226</v>
      </c>
      <c r="CQ9676" s="380" t="s">
        <v>141651</v>
      </c>
    </row>
    <row r="9677" spans="94:95" ht="14.5" x14ac:dyDescent="0.3">
      <c r="CP9677" s="380">
        <v>524227</v>
      </c>
      <c r="CQ9677" s="380" t="s">
        <v>141651</v>
      </c>
    </row>
    <row r="9678" spans="94:95" ht="14.5" x14ac:dyDescent="0.3">
      <c r="CP9678" s="380">
        <v>524228</v>
      </c>
      <c r="CQ9678" s="380" t="s">
        <v>141651</v>
      </c>
    </row>
    <row r="9679" spans="94:95" ht="14.5" x14ac:dyDescent="0.3">
      <c r="CP9679" s="380">
        <v>524230</v>
      </c>
      <c r="CQ9679" s="380" t="s">
        <v>141651</v>
      </c>
    </row>
    <row r="9680" spans="94:95" ht="14.5" x14ac:dyDescent="0.3">
      <c r="CP9680" s="380">
        <v>524234</v>
      </c>
      <c r="CQ9680" s="380" t="s">
        <v>141651</v>
      </c>
    </row>
    <row r="9681" spans="94:95" ht="14.5" x14ac:dyDescent="0.3">
      <c r="CP9681" s="380">
        <v>524236</v>
      </c>
      <c r="CQ9681" s="380" t="s">
        <v>141651</v>
      </c>
    </row>
    <row r="9682" spans="94:95" ht="14.5" x14ac:dyDescent="0.3">
      <c r="CP9682" s="380">
        <v>524239</v>
      </c>
      <c r="CQ9682" s="380" t="s">
        <v>141651</v>
      </c>
    </row>
    <row r="9683" spans="94:95" ht="14.5" x14ac:dyDescent="0.3">
      <c r="CP9683" s="380">
        <v>524240</v>
      </c>
      <c r="CQ9683" s="380" t="s">
        <v>141651</v>
      </c>
    </row>
    <row r="9684" spans="94:95" ht="14.5" x14ac:dyDescent="0.3">
      <c r="CP9684" s="380">
        <v>524300</v>
      </c>
      <c r="CQ9684" s="380" t="s">
        <v>141651</v>
      </c>
    </row>
    <row r="9685" spans="94:95" ht="14.5" x14ac:dyDescent="0.3">
      <c r="CP9685" s="380">
        <v>524302</v>
      </c>
      <c r="CQ9685" s="380" t="s">
        <v>141651</v>
      </c>
    </row>
    <row r="9686" spans="94:95" ht="14.5" x14ac:dyDescent="0.3">
      <c r="CP9686" s="380">
        <v>524303</v>
      </c>
      <c r="CQ9686" s="380" t="s">
        <v>141651</v>
      </c>
    </row>
    <row r="9687" spans="94:95" ht="14.5" x14ac:dyDescent="0.3">
      <c r="CP9687" s="380">
        <v>524304</v>
      </c>
      <c r="CQ9687" s="380" t="s">
        <v>141651</v>
      </c>
    </row>
    <row r="9688" spans="94:95" ht="14.5" x14ac:dyDescent="0.3">
      <c r="CP9688" s="380">
        <v>524305</v>
      </c>
      <c r="CQ9688" s="380" t="s">
        <v>141651</v>
      </c>
    </row>
    <row r="9689" spans="94:95" ht="14.5" x14ac:dyDescent="0.3">
      <c r="CP9689" s="380">
        <v>524306</v>
      </c>
      <c r="CQ9689" s="380" t="s">
        <v>141651</v>
      </c>
    </row>
    <row r="9690" spans="94:95" ht="14.5" x14ac:dyDescent="0.3">
      <c r="CP9690" s="380">
        <v>524307</v>
      </c>
      <c r="CQ9690" s="380" t="s">
        <v>141651</v>
      </c>
    </row>
    <row r="9691" spans="94:95" ht="14.5" x14ac:dyDescent="0.3">
      <c r="CP9691" s="380">
        <v>524308</v>
      </c>
      <c r="CQ9691" s="380" t="s">
        <v>141651</v>
      </c>
    </row>
    <row r="9692" spans="94:95" ht="14.5" x14ac:dyDescent="0.3">
      <c r="CP9692" s="380">
        <v>524309</v>
      </c>
      <c r="CQ9692" s="380" t="s">
        <v>141651</v>
      </c>
    </row>
    <row r="9693" spans="94:95" ht="14.5" x14ac:dyDescent="0.3">
      <c r="CP9693" s="380">
        <v>524310</v>
      </c>
      <c r="CQ9693" s="380" t="s">
        <v>141651</v>
      </c>
    </row>
    <row r="9694" spans="94:95" ht="14.5" x14ac:dyDescent="0.3">
      <c r="CP9694" s="380">
        <v>524311</v>
      </c>
      <c r="CQ9694" s="380" t="s">
        <v>141651</v>
      </c>
    </row>
    <row r="9695" spans="94:95" ht="14.5" x14ac:dyDescent="0.3">
      <c r="CP9695" s="380">
        <v>524312</v>
      </c>
      <c r="CQ9695" s="380" t="s">
        <v>141651</v>
      </c>
    </row>
    <row r="9696" spans="94:95" ht="14.5" x14ac:dyDescent="0.3">
      <c r="CP9696" s="380">
        <v>524313</v>
      </c>
      <c r="CQ9696" s="380" t="s">
        <v>141651</v>
      </c>
    </row>
    <row r="9697" spans="94:95" ht="14.5" x14ac:dyDescent="0.3">
      <c r="CP9697" s="380">
        <v>524314</v>
      </c>
      <c r="CQ9697" s="380" t="s">
        <v>141651</v>
      </c>
    </row>
    <row r="9698" spans="94:95" ht="14.5" x14ac:dyDescent="0.3">
      <c r="CP9698" s="380">
        <v>524315</v>
      </c>
      <c r="CQ9698" s="380" t="s">
        <v>141651</v>
      </c>
    </row>
    <row r="9699" spans="94:95" ht="14.5" x14ac:dyDescent="0.3">
      <c r="CP9699" s="380">
        <v>524316</v>
      </c>
      <c r="CQ9699" s="380" t="s">
        <v>141651</v>
      </c>
    </row>
    <row r="9700" spans="94:95" ht="14.5" x14ac:dyDescent="0.3">
      <c r="CP9700" s="380">
        <v>524317</v>
      </c>
      <c r="CQ9700" s="380" t="s">
        <v>141651</v>
      </c>
    </row>
    <row r="9701" spans="94:95" ht="14.5" x14ac:dyDescent="0.3">
      <c r="CP9701" s="380">
        <v>524318</v>
      </c>
      <c r="CQ9701" s="380" t="s">
        <v>141651</v>
      </c>
    </row>
    <row r="9702" spans="94:95" ht="14.5" x14ac:dyDescent="0.3">
      <c r="CP9702" s="380">
        <v>524319</v>
      </c>
      <c r="CQ9702" s="380" t="s">
        <v>141651</v>
      </c>
    </row>
    <row r="9703" spans="94:95" ht="14.5" x14ac:dyDescent="0.3">
      <c r="CP9703" s="380">
        <v>524320</v>
      </c>
      <c r="CQ9703" s="380" t="s">
        <v>141651</v>
      </c>
    </row>
    <row r="9704" spans="94:95" ht="14.5" x14ac:dyDescent="0.3">
      <c r="CP9704" s="380">
        <v>524321</v>
      </c>
      <c r="CQ9704" s="380" t="s">
        <v>141651</v>
      </c>
    </row>
    <row r="9705" spans="94:95" ht="14.5" x14ac:dyDescent="0.3">
      <c r="CP9705" s="380">
        <v>524322</v>
      </c>
      <c r="CQ9705" s="380" t="s">
        <v>141651</v>
      </c>
    </row>
    <row r="9706" spans="94:95" ht="14.5" x14ac:dyDescent="0.3">
      <c r="CP9706" s="380">
        <v>524323</v>
      </c>
      <c r="CQ9706" s="380" t="s">
        <v>141651</v>
      </c>
    </row>
    <row r="9707" spans="94:95" ht="14.5" x14ac:dyDescent="0.3">
      <c r="CP9707" s="380">
        <v>524324</v>
      </c>
      <c r="CQ9707" s="380" t="s">
        <v>141651</v>
      </c>
    </row>
    <row r="9708" spans="94:95" ht="14.5" x14ac:dyDescent="0.3">
      <c r="CP9708" s="380">
        <v>524341</v>
      </c>
      <c r="CQ9708" s="380" t="s">
        <v>141651</v>
      </c>
    </row>
    <row r="9709" spans="94:95" ht="14.5" x14ac:dyDescent="0.3">
      <c r="CP9709" s="380">
        <v>524342</v>
      </c>
      <c r="CQ9709" s="380" t="s">
        <v>141651</v>
      </c>
    </row>
    <row r="9710" spans="94:95" ht="14.5" x14ac:dyDescent="0.3">
      <c r="CP9710" s="380">
        <v>524343</v>
      </c>
      <c r="CQ9710" s="380" t="s">
        <v>141651</v>
      </c>
    </row>
    <row r="9711" spans="94:95" ht="14.5" x14ac:dyDescent="0.3">
      <c r="CP9711" s="380">
        <v>524344</v>
      </c>
      <c r="CQ9711" s="380" t="s">
        <v>141651</v>
      </c>
    </row>
    <row r="9712" spans="94:95" ht="14.5" x14ac:dyDescent="0.3">
      <c r="CP9712" s="380">
        <v>524345</v>
      </c>
      <c r="CQ9712" s="380" t="s">
        <v>141651</v>
      </c>
    </row>
    <row r="9713" spans="94:95" ht="14.5" x14ac:dyDescent="0.3">
      <c r="CP9713" s="380">
        <v>524346</v>
      </c>
      <c r="CQ9713" s="380" t="s">
        <v>141651</v>
      </c>
    </row>
    <row r="9714" spans="94:95" ht="14.5" x14ac:dyDescent="0.3">
      <c r="CP9714" s="380">
        <v>524347</v>
      </c>
      <c r="CQ9714" s="380" t="s">
        <v>141651</v>
      </c>
    </row>
    <row r="9715" spans="94:95" ht="14.5" x14ac:dyDescent="0.3">
      <c r="CP9715" s="380">
        <v>524366</v>
      </c>
      <c r="CQ9715" s="380" t="s">
        <v>141651</v>
      </c>
    </row>
    <row r="9716" spans="94:95" ht="14.5" x14ac:dyDescent="0.3">
      <c r="CP9716" s="380">
        <v>524401</v>
      </c>
      <c r="CQ9716" s="380" t="s">
        <v>141651</v>
      </c>
    </row>
    <row r="9717" spans="94:95" ht="14.5" x14ac:dyDescent="0.3">
      <c r="CP9717" s="380">
        <v>524402</v>
      </c>
      <c r="CQ9717" s="380" t="s">
        <v>141651</v>
      </c>
    </row>
    <row r="9718" spans="94:95" ht="14.5" x14ac:dyDescent="0.3">
      <c r="CP9718" s="380">
        <v>524403</v>
      </c>
      <c r="CQ9718" s="380" t="s">
        <v>141651</v>
      </c>
    </row>
    <row r="9719" spans="94:95" ht="14.5" x14ac:dyDescent="0.3">
      <c r="CP9719" s="380">
        <v>524404</v>
      </c>
      <c r="CQ9719" s="380" t="s">
        <v>141651</v>
      </c>
    </row>
    <row r="9720" spans="94:95" ht="14.5" x14ac:dyDescent="0.3">
      <c r="CP9720" s="380">
        <v>524405</v>
      </c>
      <c r="CQ9720" s="380" t="s">
        <v>141651</v>
      </c>
    </row>
    <row r="9721" spans="94:95" ht="14.5" x14ac:dyDescent="0.3">
      <c r="CP9721" s="380">
        <v>524406</v>
      </c>
      <c r="CQ9721" s="380" t="s">
        <v>141651</v>
      </c>
    </row>
    <row r="9722" spans="94:95" ht="14.5" x14ac:dyDescent="0.3">
      <c r="CP9722" s="380">
        <v>524407</v>
      </c>
      <c r="CQ9722" s="380" t="s">
        <v>141651</v>
      </c>
    </row>
    <row r="9723" spans="94:95" ht="14.5" x14ac:dyDescent="0.3">
      <c r="CP9723" s="380">
        <v>524408</v>
      </c>
      <c r="CQ9723" s="380" t="s">
        <v>141651</v>
      </c>
    </row>
    <row r="9724" spans="94:95" ht="14.5" x14ac:dyDescent="0.3">
      <c r="CP9724" s="380">
        <v>524409</v>
      </c>
      <c r="CQ9724" s="380" t="s">
        <v>141651</v>
      </c>
    </row>
    <row r="9725" spans="94:95" ht="14.5" x14ac:dyDescent="0.3">
      <c r="CP9725" s="380">
        <v>524410</v>
      </c>
      <c r="CQ9725" s="380" t="s">
        <v>141651</v>
      </c>
    </row>
    <row r="9726" spans="94:95" ht="14.5" x14ac:dyDescent="0.3">
      <c r="CP9726" s="380">
        <v>524411</v>
      </c>
      <c r="CQ9726" s="380" t="s">
        <v>141651</v>
      </c>
    </row>
    <row r="9727" spans="94:95" ht="14.5" x14ac:dyDescent="0.3">
      <c r="CP9727" s="380">
        <v>524412</v>
      </c>
      <c r="CQ9727" s="380" t="s">
        <v>141651</v>
      </c>
    </row>
    <row r="9728" spans="94:95" ht="14.5" x14ac:dyDescent="0.3">
      <c r="CP9728" s="380">
        <v>524413</v>
      </c>
      <c r="CQ9728" s="380" t="s">
        <v>141651</v>
      </c>
    </row>
    <row r="9729" spans="94:95" ht="14.5" x14ac:dyDescent="0.3">
      <c r="CP9729" s="380">
        <v>524414</v>
      </c>
      <c r="CQ9729" s="380" t="s">
        <v>141651</v>
      </c>
    </row>
    <row r="9730" spans="94:95" ht="14.5" x14ac:dyDescent="0.3">
      <c r="CP9730" s="380">
        <v>524415</v>
      </c>
      <c r="CQ9730" s="380" t="s">
        <v>141651</v>
      </c>
    </row>
    <row r="9731" spans="94:95" ht="14.5" x14ac:dyDescent="0.3">
      <c r="CP9731" s="380">
        <v>524421</v>
      </c>
      <c r="CQ9731" s="380" t="s">
        <v>141651</v>
      </c>
    </row>
    <row r="9732" spans="94:95" ht="14.5" x14ac:dyDescent="0.3">
      <c r="CP9732" s="380">
        <v>530001</v>
      </c>
      <c r="CQ9732" s="380" t="s">
        <v>141651</v>
      </c>
    </row>
    <row r="9733" spans="94:95" ht="14.5" x14ac:dyDescent="0.3">
      <c r="CP9733" s="380">
        <v>530002</v>
      </c>
      <c r="CQ9733" s="380" t="s">
        <v>141651</v>
      </c>
    </row>
    <row r="9734" spans="94:95" ht="14.5" x14ac:dyDescent="0.3">
      <c r="CP9734" s="380">
        <v>530003</v>
      </c>
      <c r="CQ9734" s="380" t="s">
        <v>141651</v>
      </c>
    </row>
    <row r="9735" spans="94:95" ht="14.5" x14ac:dyDescent="0.3">
      <c r="CP9735" s="380">
        <v>530004</v>
      </c>
      <c r="CQ9735" s="380" t="s">
        <v>141651</v>
      </c>
    </row>
    <row r="9736" spans="94:95" ht="14.5" x14ac:dyDescent="0.3">
      <c r="CP9736" s="380">
        <v>530005</v>
      </c>
      <c r="CQ9736" s="380" t="s">
        <v>141651</v>
      </c>
    </row>
    <row r="9737" spans="94:95" ht="14.5" x14ac:dyDescent="0.3">
      <c r="CP9737" s="380">
        <v>530007</v>
      </c>
      <c r="CQ9737" s="380" t="s">
        <v>141651</v>
      </c>
    </row>
    <row r="9738" spans="94:95" ht="14.5" x14ac:dyDescent="0.3">
      <c r="CP9738" s="380">
        <v>530008</v>
      </c>
      <c r="CQ9738" s="380" t="s">
        <v>141651</v>
      </c>
    </row>
    <row r="9739" spans="94:95" ht="14.5" x14ac:dyDescent="0.3">
      <c r="CP9739" s="380">
        <v>530009</v>
      </c>
      <c r="CQ9739" s="380" t="s">
        <v>141651</v>
      </c>
    </row>
    <row r="9740" spans="94:95" ht="14.5" x14ac:dyDescent="0.3">
      <c r="CP9740" s="380">
        <v>530011</v>
      </c>
      <c r="CQ9740" s="380" t="s">
        <v>141651</v>
      </c>
    </row>
    <row r="9741" spans="94:95" ht="14.5" x14ac:dyDescent="0.3">
      <c r="CP9741" s="380">
        <v>530012</v>
      </c>
      <c r="CQ9741" s="380" t="s">
        <v>141651</v>
      </c>
    </row>
    <row r="9742" spans="94:95" ht="14.5" x14ac:dyDescent="0.3">
      <c r="CP9742" s="380">
        <v>530013</v>
      </c>
      <c r="CQ9742" s="380" t="s">
        <v>141651</v>
      </c>
    </row>
    <row r="9743" spans="94:95" ht="14.5" x14ac:dyDescent="0.3">
      <c r="CP9743" s="380">
        <v>530014</v>
      </c>
      <c r="CQ9743" s="380" t="s">
        <v>141651</v>
      </c>
    </row>
    <row r="9744" spans="94:95" ht="14.5" x14ac:dyDescent="0.3">
      <c r="CP9744" s="380">
        <v>530015</v>
      </c>
      <c r="CQ9744" s="380" t="s">
        <v>141651</v>
      </c>
    </row>
    <row r="9745" spans="94:95" ht="14.5" x14ac:dyDescent="0.3">
      <c r="CP9745" s="380">
        <v>530016</v>
      </c>
      <c r="CQ9745" s="380" t="s">
        <v>141651</v>
      </c>
    </row>
    <row r="9746" spans="94:95" ht="14.5" x14ac:dyDescent="0.3">
      <c r="CP9746" s="380">
        <v>530017</v>
      </c>
      <c r="CQ9746" s="380" t="s">
        <v>141651</v>
      </c>
    </row>
    <row r="9747" spans="94:95" ht="14.5" x14ac:dyDescent="0.3">
      <c r="CP9747" s="380">
        <v>530018</v>
      </c>
      <c r="CQ9747" s="380" t="s">
        <v>141651</v>
      </c>
    </row>
    <row r="9748" spans="94:95" ht="14.5" x14ac:dyDescent="0.3">
      <c r="CP9748" s="380">
        <v>530020</v>
      </c>
      <c r="CQ9748" s="380" t="s">
        <v>141651</v>
      </c>
    </row>
    <row r="9749" spans="94:95" ht="14.5" x14ac:dyDescent="0.3">
      <c r="CP9749" s="380">
        <v>530022</v>
      </c>
      <c r="CQ9749" s="380" t="s">
        <v>141651</v>
      </c>
    </row>
    <row r="9750" spans="94:95" ht="14.5" x14ac:dyDescent="0.3">
      <c r="CP9750" s="380">
        <v>530024</v>
      </c>
      <c r="CQ9750" s="380" t="s">
        <v>141651</v>
      </c>
    </row>
    <row r="9751" spans="94:95" ht="14.5" x14ac:dyDescent="0.3">
      <c r="CP9751" s="380">
        <v>530026</v>
      </c>
      <c r="CQ9751" s="380" t="s">
        <v>141651</v>
      </c>
    </row>
    <row r="9752" spans="94:95" ht="14.5" x14ac:dyDescent="0.3">
      <c r="CP9752" s="380">
        <v>530027</v>
      </c>
      <c r="CQ9752" s="380" t="s">
        <v>141651</v>
      </c>
    </row>
    <row r="9753" spans="94:95" ht="14.5" x14ac:dyDescent="0.3">
      <c r="CP9753" s="380">
        <v>530028</v>
      </c>
      <c r="CQ9753" s="380" t="s">
        <v>141651</v>
      </c>
    </row>
    <row r="9754" spans="94:95" ht="14.5" x14ac:dyDescent="0.3">
      <c r="CP9754" s="380">
        <v>530029</v>
      </c>
      <c r="CQ9754" s="380" t="s">
        <v>141651</v>
      </c>
    </row>
    <row r="9755" spans="94:95" ht="14.5" x14ac:dyDescent="0.3">
      <c r="CP9755" s="380">
        <v>530031</v>
      </c>
      <c r="CQ9755" s="380" t="s">
        <v>141651</v>
      </c>
    </row>
    <row r="9756" spans="94:95" ht="14.5" x14ac:dyDescent="0.3">
      <c r="CP9756" s="380">
        <v>530032</v>
      </c>
      <c r="CQ9756" s="380" t="s">
        <v>141651</v>
      </c>
    </row>
    <row r="9757" spans="94:95" ht="14.5" x14ac:dyDescent="0.3">
      <c r="CP9757" s="380">
        <v>530040</v>
      </c>
      <c r="CQ9757" s="380" t="s">
        <v>141651</v>
      </c>
    </row>
    <row r="9758" spans="94:95" ht="14.5" x14ac:dyDescent="0.3">
      <c r="CP9758" s="380">
        <v>530041</v>
      </c>
      <c r="CQ9758" s="380" t="s">
        <v>141651</v>
      </c>
    </row>
    <row r="9759" spans="94:95" ht="14.5" x14ac:dyDescent="0.3">
      <c r="CP9759" s="380">
        <v>530043</v>
      </c>
      <c r="CQ9759" s="380" t="s">
        <v>141651</v>
      </c>
    </row>
    <row r="9760" spans="94:95" ht="14.5" x14ac:dyDescent="0.3">
      <c r="CP9760" s="380">
        <v>530044</v>
      </c>
      <c r="CQ9760" s="380" t="s">
        <v>141651</v>
      </c>
    </row>
    <row r="9761" spans="94:95" ht="14.5" x14ac:dyDescent="0.3">
      <c r="CP9761" s="380">
        <v>530045</v>
      </c>
      <c r="CQ9761" s="380" t="s">
        <v>141651</v>
      </c>
    </row>
    <row r="9762" spans="94:95" ht="14.5" x14ac:dyDescent="0.3">
      <c r="CP9762" s="380">
        <v>530046</v>
      </c>
      <c r="CQ9762" s="380" t="s">
        <v>141651</v>
      </c>
    </row>
    <row r="9763" spans="94:95" ht="14.5" x14ac:dyDescent="0.3">
      <c r="CP9763" s="380">
        <v>530047</v>
      </c>
      <c r="CQ9763" s="380" t="s">
        <v>141651</v>
      </c>
    </row>
    <row r="9764" spans="94:95" ht="14.5" x14ac:dyDescent="0.3">
      <c r="CP9764" s="380">
        <v>530048</v>
      </c>
      <c r="CQ9764" s="380" t="s">
        <v>141651</v>
      </c>
    </row>
    <row r="9765" spans="94:95" ht="14.5" x14ac:dyDescent="0.3">
      <c r="CP9765" s="380">
        <v>530049</v>
      </c>
      <c r="CQ9765" s="380" t="s">
        <v>141651</v>
      </c>
    </row>
    <row r="9766" spans="94:95" ht="14.5" x14ac:dyDescent="0.3">
      <c r="CP9766" s="380">
        <v>530051</v>
      </c>
      <c r="CQ9766" s="380" t="s">
        <v>141651</v>
      </c>
    </row>
    <row r="9767" spans="94:95" ht="14.5" x14ac:dyDescent="0.3">
      <c r="CP9767" s="380">
        <v>530052</v>
      </c>
      <c r="CQ9767" s="380" t="s">
        <v>141651</v>
      </c>
    </row>
    <row r="9768" spans="94:95" ht="14.5" x14ac:dyDescent="0.3">
      <c r="CP9768" s="380">
        <v>530053</v>
      </c>
      <c r="CQ9768" s="380" t="s">
        <v>141651</v>
      </c>
    </row>
    <row r="9769" spans="94:95" ht="14.5" x14ac:dyDescent="0.3">
      <c r="CP9769" s="380">
        <v>531001</v>
      </c>
      <c r="CQ9769" s="380" t="s">
        <v>141651</v>
      </c>
    </row>
    <row r="9770" spans="94:95" ht="14.5" x14ac:dyDescent="0.3">
      <c r="CP9770" s="380">
        <v>531002</v>
      </c>
      <c r="CQ9770" s="380" t="s">
        <v>141651</v>
      </c>
    </row>
    <row r="9771" spans="94:95" ht="14.5" x14ac:dyDescent="0.3">
      <c r="CP9771" s="380">
        <v>531011</v>
      </c>
      <c r="CQ9771" s="380" t="s">
        <v>141651</v>
      </c>
    </row>
    <row r="9772" spans="94:95" ht="14.5" x14ac:dyDescent="0.3">
      <c r="CP9772" s="380">
        <v>531019</v>
      </c>
      <c r="CQ9772" s="380" t="s">
        <v>141651</v>
      </c>
    </row>
    <row r="9773" spans="94:95" ht="14.5" x14ac:dyDescent="0.3">
      <c r="CP9773" s="380">
        <v>531020</v>
      </c>
      <c r="CQ9773" s="380" t="s">
        <v>141651</v>
      </c>
    </row>
    <row r="9774" spans="94:95" ht="14.5" x14ac:dyDescent="0.3">
      <c r="CP9774" s="380">
        <v>531021</v>
      </c>
      <c r="CQ9774" s="380" t="s">
        <v>141651</v>
      </c>
    </row>
    <row r="9775" spans="94:95" ht="14.5" x14ac:dyDescent="0.3">
      <c r="CP9775" s="380">
        <v>531022</v>
      </c>
      <c r="CQ9775" s="380" t="s">
        <v>141651</v>
      </c>
    </row>
    <row r="9776" spans="94:95" ht="14.5" x14ac:dyDescent="0.3">
      <c r="CP9776" s="380">
        <v>531023</v>
      </c>
      <c r="CQ9776" s="380" t="s">
        <v>141651</v>
      </c>
    </row>
    <row r="9777" spans="94:95" ht="14.5" x14ac:dyDescent="0.3">
      <c r="CP9777" s="380">
        <v>531024</v>
      </c>
      <c r="CQ9777" s="380" t="s">
        <v>141651</v>
      </c>
    </row>
    <row r="9778" spans="94:95" ht="14.5" x14ac:dyDescent="0.3">
      <c r="CP9778" s="380">
        <v>531025</v>
      </c>
      <c r="CQ9778" s="380" t="s">
        <v>141651</v>
      </c>
    </row>
    <row r="9779" spans="94:95" ht="14.5" x14ac:dyDescent="0.3">
      <c r="CP9779" s="380">
        <v>531026</v>
      </c>
      <c r="CQ9779" s="380" t="s">
        <v>141651</v>
      </c>
    </row>
    <row r="9780" spans="94:95" ht="14.5" x14ac:dyDescent="0.3">
      <c r="CP9780" s="380">
        <v>531027</v>
      </c>
      <c r="CQ9780" s="380" t="s">
        <v>141651</v>
      </c>
    </row>
    <row r="9781" spans="94:95" ht="14.5" x14ac:dyDescent="0.3">
      <c r="CP9781" s="380">
        <v>531028</v>
      </c>
      <c r="CQ9781" s="380" t="s">
        <v>141651</v>
      </c>
    </row>
    <row r="9782" spans="94:95" ht="14.5" x14ac:dyDescent="0.3">
      <c r="CP9782" s="380">
        <v>531029</v>
      </c>
      <c r="CQ9782" s="380" t="s">
        <v>141651</v>
      </c>
    </row>
    <row r="9783" spans="94:95" ht="14.5" x14ac:dyDescent="0.3">
      <c r="CP9783" s="380">
        <v>531030</v>
      </c>
      <c r="CQ9783" s="380" t="s">
        <v>141651</v>
      </c>
    </row>
    <row r="9784" spans="94:95" ht="14.5" x14ac:dyDescent="0.3">
      <c r="CP9784" s="380">
        <v>531031</v>
      </c>
      <c r="CQ9784" s="380" t="s">
        <v>141651</v>
      </c>
    </row>
    <row r="9785" spans="94:95" ht="14.5" x14ac:dyDescent="0.3">
      <c r="CP9785" s="380">
        <v>531032</v>
      </c>
      <c r="CQ9785" s="380" t="s">
        <v>141651</v>
      </c>
    </row>
    <row r="9786" spans="94:95" ht="14.5" x14ac:dyDescent="0.3">
      <c r="CP9786" s="380">
        <v>531033</v>
      </c>
      <c r="CQ9786" s="380" t="s">
        <v>141651</v>
      </c>
    </row>
    <row r="9787" spans="94:95" ht="14.5" x14ac:dyDescent="0.3">
      <c r="CP9787" s="380">
        <v>531034</v>
      </c>
      <c r="CQ9787" s="380" t="s">
        <v>141651</v>
      </c>
    </row>
    <row r="9788" spans="94:95" ht="14.5" x14ac:dyDescent="0.3">
      <c r="CP9788" s="380">
        <v>531035</v>
      </c>
      <c r="CQ9788" s="380" t="s">
        <v>141651</v>
      </c>
    </row>
    <row r="9789" spans="94:95" ht="14.5" x14ac:dyDescent="0.3">
      <c r="CP9789" s="380">
        <v>531036</v>
      </c>
      <c r="CQ9789" s="380" t="s">
        <v>141651</v>
      </c>
    </row>
    <row r="9790" spans="94:95" ht="14.5" x14ac:dyDescent="0.3">
      <c r="CP9790" s="380">
        <v>531040</v>
      </c>
      <c r="CQ9790" s="380" t="s">
        <v>141651</v>
      </c>
    </row>
    <row r="9791" spans="94:95" ht="14.5" x14ac:dyDescent="0.3">
      <c r="CP9791" s="380">
        <v>531055</v>
      </c>
      <c r="CQ9791" s="380" t="s">
        <v>141651</v>
      </c>
    </row>
    <row r="9792" spans="94:95" ht="14.5" x14ac:dyDescent="0.3">
      <c r="CP9792" s="380">
        <v>531060</v>
      </c>
      <c r="CQ9792" s="380" t="s">
        <v>141651</v>
      </c>
    </row>
    <row r="9793" spans="94:95" ht="14.5" x14ac:dyDescent="0.3">
      <c r="CP9793" s="380">
        <v>531061</v>
      </c>
      <c r="CQ9793" s="380" t="s">
        <v>141651</v>
      </c>
    </row>
    <row r="9794" spans="94:95" ht="14.5" x14ac:dyDescent="0.3">
      <c r="CP9794" s="380">
        <v>531075</v>
      </c>
      <c r="CQ9794" s="380" t="s">
        <v>141651</v>
      </c>
    </row>
    <row r="9795" spans="94:95" ht="14.5" x14ac:dyDescent="0.3">
      <c r="CP9795" s="380">
        <v>531077</v>
      </c>
      <c r="CQ9795" s="380" t="s">
        <v>141651</v>
      </c>
    </row>
    <row r="9796" spans="94:95" ht="14.5" x14ac:dyDescent="0.3">
      <c r="CP9796" s="380">
        <v>531081</v>
      </c>
      <c r="CQ9796" s="380" t="s">
        <v>141651</v>
      </c>
    </row>
    <row r="9797" spans="94:95" ht="14.5" x14ac:dyDescent="0.3">
      <c r="CP9797" s="380">
        <v>531082</v>
      </c>
      <c r="CQ9797" s="380" t="s">
        <v>141651</v>
      </c>
    </row>
    <row r="9798" spans="94:95" ht="14.5" x14ac:dyDescent="0.3">
      <c r="CP9798" s="380">
        <v>531083</v>
      </c>
      <c r="CQ9798" s="380" t="s">
        <v>141651</v>
      </c>
    </row>
    <row r="9799" spans="94:95" ht="14.5" x14ac:dyDescent="0.3">
      <c r="CP9799" s="380">
        <v>531084</v>
      </c>
      <c r="CQ9799" s="380" t="s">
        <v>141651</v>
      </c>
    </row>
    <row r="9800" spans="94:95" ht="14.5" x14ac:dyDescent="0.3">
      <c r="CP9800" s="380">
        <v>531085</v>
      </c>
      <c r="CQ9800" s="380" t="s">
        <v>141651</v>
      </c>
    </row>
    <row r="9801" spans="94:95" ht="14.5" x14ac:dyDescent="0.3">
      <c r="CP9801" s="380">
        <v>531087</v>
      </c>
      <c r="CQ9801" s="380" t="s">
        <v>141651</v>
      </c>
    </row>
    <row r="9802" spans="94:95" ht="14.5" x14ac:dyDescent="0.3">
      <c r="CP9802" s="380">
        <v>531105</v>
      </c>
      <c r="CQ9802" s="380" t="s">
        <v>141651</v>
      </c>
    </row>
    <row r="9803" spans="94:95" ht="14.5" x14ac:dyDescent="0.3">
      <c r="CP9803" s="380">
        <v>531111</v>
      </c>
      <c r="CQ9803" s="380" t="s">
        <v>141651</v>
      </c>
    </row>
    <row r="9804" spans="94:95" ht="14.5" x14ac:dyDescent="0.3">
      <c r="CP9804" s="380">
        <v>531113</v>
      </c>
      <c r="CQ9804" s="380" t="s">
        <v>141651</v>
      </c>
    </row>
    <row r="9805" spans="94:95" ht="14.5" x14ac:dyDescent="0.3">
      <c r="CP9805" s="380">
        <v>531114</v>
      </c>
      <c r="CQ9805" s="380" t="s">
        <v>141651</v>
      </c>
    </row>
    <row r="9806" spans="94:95" ht="14.5" x14ac:dyDescent="0.3">
      <c r="CP9806" s="380">
        <v>531115</v>
      </c>
      <c r="CQ9806" s="380" t="s">
        <v>141651</v>
      </c>
    </row>
    <row r="9807" spans="94:95" ht="14.5" x14ac:dyDescent="0.3">
      <c r="CP9807" s="380">
        <v>531116</v>
      </c>
      <c r="CQ9807" s="380" t="s">
        <v>141651</v>
      </c>
    </row>
    <row r="9808" spans="94:95" ht="14.5" x14ac:dyDescent="0.3">
      <c r="CP9808" s="380">
        <v>531117</v>
      </c>
      <c r="CQ9808" s="380" t="s">
        <v>141651</v>
      </c>
    </row>
    <row r="9809" spans="94:95" ht="14.5" x14ac:dyDescent="0.3">
      <c r="CP9809" s="380">
        <v>531118</v>
      </c>
      <c r="CQ9809" s="380" t="s">
        <v>141651</v>
      </c>
    </row>
    <row r="9810" spans="94:95" ht="14.5" x14ac:dyDescent="0.3">
      <c r="CP9810" s="380">
        <v>531126</v>
      </c>
      <c r="CQ9810" s="380" t="s">
        <v>141651</v>
      </c>
    </row>
    <row r="9811" spans="94:95" ht="14.5" x14ac:dyDescent="0.3">
      <c r="CP9811" s="380">
        <v>531127</v>
      </c>
      <c r="CQ9811" s="380" t="s">
        <v>141651</v>
      </c>
    </row>
    <row r="9812" spans="94:95" ht="14.5" x14ac:dyDescent="0.3">
      <c r="CP9812" s="380">
        <v>531133</v>
      </c>
      <c r="CQ9812" s="380" t="s">
        <v>141651</v>
      </c>
    </row>
    <row r="9813" spans="94:95" ht="14.5" x14ac:dyDescent="0.3">
      <c r="CP9813" s="380">
        <v>531151</v>
      </c>
      <c r="CQ9813" s="380" t="s">
        <v>141651</v>
      </c>
    </row>
    <row r="9814" spans="94:95" ht="14.5" x14ac:dyDescent="0.3">
      <c r="CP9814" s="380">
        <v>531162</v>
      </c>
      <c r="CQ9814" s="380" t="s">
        <v>141651</v>
      </c>
    </row>
    <row r="9815" spans="94:95" ht="14.5" x14ac:dyDescent="0.3">
      <c r="CP9815" s="380">
        <v>531163</v>
      </c>
      <c r="CQ9815" s="380" t="s">
        <v>141651</v>
      </c>
    </row>
    <row r="9816" spans="94:95" ht="14.5" x14ac:dyDescent="0.3">
      <c r="CP9816" s="380">
        <v>531173</v>
      </c>
      <c r="CQ9816" s="380" t="s">
        <v>141651</v>
      </c>
    </row>
    <row r="9817" spans="94:95" ht="14.5" x14ac:dyDescent="0.3">
      <c r="CP9817" s="380">
        <v>531219</v>
      </c>
      <c r="CQ9817" s="380" t="s">
        <v>141651</v>
      </c>
    </row>
    <row r="9818" spans="94:95" ht="14.5" x14ac:dyDescent="0.3">
      <c r="CP9818" s="380">
        <v>532001</v>
      </c>
      <c r="CQ9818" s="380" t="s">
        <v>141651</v>
      </c>
    </row>
    <row r="9819" spans="94:95" ht="14.5" x14ac:dyDescent="0.3">
      <c r="CP9819" s="380">
        <v>532005</v>
      </c>
      <c r="CQ9819" s="380" t="s">
        <v>141651</v>
      </c>
    </row>
    <row r="9820" spans="94:95" ht="14.5" x14ac:dyDescent="0.3">
      <c r="CP9820" s="380">
        <v>532122</v>
      </c>
      <c r="CQ9820" s="380" t="s">
        <v>141651</v>
      </c>
    </row>
    <row r="9821" spans="94:95" ht="14.5" x14ac:dyDescent="0.3">
      <c r="CP9821" s="380">
        <v>532123</v>
      </c>
      <c r="CQ9821" s="380" t="s">
        <v>141651</v>
      </c>
    </row>
    <row r="9822" spans="94:95" ht="14.5" x14ac:dyDescent="0.3">
      <c r="CP9822" s="380">
        <v>532127</v>
      </c>
      <c r="CQ9822" s="380" t="s">
        <v>141651</v>
      </c>
    </row>
    <row r="9823" spans="94:95" ht="14.5" x14ac:dyDescent="0.3">
      <c r="CP9823" s="380">
        <v>532148</v>
      </c>
      <c r="CQ9823" s="380" t="s">
        <v>141651</v>
      </c>
    </row>
    <row r="9824" spans="94:95" ht="14.5" x14ac:dyDescent="0.3">
      <c r="CP9824" s="380">
        <v>532168</v>
      </c>
      <c r="CQ9824" s="380" t="s">
        <v>141651</v>
      </c>
    </row>
    <row r="9825" spans="94:95" ht="14.5" x14ac:dyDescent="0.3">
      <c r="CP9825" s="380">
        <v>532185</v>
      </c>
      <c r="CQ9825" s="380" t="s">
        <v>141651</v>
      </c>
    </row>
    <row r="9826" spans="94:95" ht="14.5" x14ac:dyDescent="0.3">
      <c r="CP9826" s="380">
        <v>532186</v>
      </c>
      <c r="CQ9826" s="380" t="s">
        <v>141651</v>
      </c>
    </row>
    <row r="9827" spans="94:95" ht="14.5" x14ac:dyDescent="0.3">
      <c r="CP9827" s="380">
        <v>532187</v>
      </c>
      <c r="CQ9827" s="380" t="s">
        <v>141651</v>
      </c>
    </row>
    <row r="9828" spans="94:95" ht="14.5" x14ac:dyDescent="0.3">
      <c r="CP9828" s="380">
        <v>532190</v>
      </c>
      <c r="CQ9828" s="380" t="s">
        <v>141651</v>
      </c>
    </row>
    <row r="9829" spans="94:95" ht="14.5" x14ac:dyDescent="0.3">
      <c r="CP9829" s="380">
        <v>532195</v>
      </c>
      <c r="CQ9829" s="380" t="s">
        <v>141651</v>
      </c>
    </row>
    <row r="9830" spans="94:95" ht="14.5" x14ac:dyDescent="0.3">
      <c r="CP9830" s="380">
        <v>532201</v>
      </c>
      <c r="CQ9830" s="380" t="s">
        <v>141651</v>
      </c>
    </row>
    <row r="9831" spans="94:95" ht="14.5" x14ac:dyDescent="0.3">
      <c r="CP9831" s="380">
        <v>532203</v>
      </c>
      <c r="CQ9831" s="380" t="s">
        <v>141651</v>
      </c>
    </row>
    <row r="9832" spans="94:95" ht="14.5" x14ac:dyDescent="0.3">
      <c r="CP9832" s="380">
        <v>532211</v>
      </c>
      <c r="CQ9832" s="380" t="s">
        <v>141651</v>
      </c>
    </row>
    <row r="9833" spans="94:95" ht="14.5" x14ac:dyDescent="0.3">
      <c r="CP9833" s="380">
        <v>532212</v>
      </c>
      <c r="CQ9833" s="380" t="s">
        <v>141651</v>
      </c>
    </row>
    <row r="9834" spans="94:95" ht="14.5" x14ac:dyDescent="0.3">
      <c r="CP9834" s="380">
        <v>532213</v>
      </c>
      <c r="CQ9834" s="380" t="s">
        <v>141651</v>
      </c>
    </row>
    <row r="9835" spans="94:95" ht="14.5" x14ac:dyDescent="0.3">
      <c r="CP9835" s="380">
        <v>532214</v>
      </c>
      <c r="CQ9835" s="380" t="s">
        <v>141651</v>
      </c>
    </row>
    <row r="9836" spans="94:95" ht="14.5" x14ac:dyDescent="0.3">
      <c r="CP9836" s="380">
        <v>532215</v>
      </c>
      <c r="CQ9836" s="380" t="s">
        <v>141651</v>
      </c>
    </row>
    <row r="9837" spans="94:95" ht="14.5" x14ac:dyDescent="0.3">
      <c r="CP9837" s="380">
        <v>532216</v>
      </c>
      <c r="CQ9837" s="380" t="s">
        <v>141651</v>
      </c>
    </row>
    <row r="9838" spans="94:95" ht="14.5" x14ac:dyDescent="0.3">
      <c r="CP9838" s="380">
        <v>532218</v>
      </c>
      <c r="CQ9838" s="380" t="s">
        <v>141651</v>
      </c>
    </row>
    <row r="9839" spans="94:95" ht="14.5" x14ac:dyDescent="0.3">
      <c r="CP9839" s="380">
        <v>532219</v>
      </c>
      <c r="CQ9839" s="380" t="s">
        <v>141651</v>
      </c>
    </row>
    <row r="9840" spans="94:95" ht="14.5" x14ac:dyDescent="0.3">
      <c r="CP9840" s="380">
        <v>532220</v>
      </c>
      <c r="CQ9840" s="380" t="s">
        <v>141651</v>
      </c>
    </row>
    <row r="9841" spans="94:95" ht="14.5" x14ac:dyDescent="0.3">
      <c r="CP9841" s="380">
        <v>532221</v>
      </c>
      <c r="CQ9841" s="380" t="s">
        <v>141651</v>
      </c>
    </row>
    <row r="9842" spans="94:95" ht="14.5" x14ac:dyDescent="0.3">
      <c r="CP9842" s="380">
        <v>532222</v>
      </c>
      <c r="CQ9842" s="380" t="s">
        <v>141651</v>
      </c>
    </row>
    <row r="9843" spans="94:95" ht="14.5" x14ac:dyDescent="0.3">
      <c r="CP9843" s="380">
        <v>532242</v>
      </c>
      <c r="CQ9843" s="380" t="s">
        <v>141651</v>
      </c>
    </row>
    <row r="9844" spans="94:95" ht="14.5" x14ac:dyDescent="0.3">
      <c r="CP9844" s="380">
        <v>532243</v>
      </c>
      <c r="CQ9844" s="380" t="s">
        <v>141651</v>
      </c>
    </row>
    <row r="9845" spans="94:95" ht="14.5" x14ac:dyDescent="0.3">
      <c r="CP9845" s="380">
        <v>532263</v>
      </c>
      <c r="CQ9845" s="380" t="s">
        <v>141651</v>
      </c>
    </row>
    <row r="9846" spans="94:95" ht="14.5" x14ac:dyDescent="0.3">
      <c r="CP9846" s="380">
        <v>532264</v>
      </c>
      <c r="CQ9846" s="380" t="s">
        <v>141651</v>
      </c>
    </row>
    <row r="9847" spans="94:95" ht="14.5" x14ac:dyDescent="0.3">
      <c r="CP9847" s="380">
        <v>532284</v>
      </c>
      <c r="CQ9847" s="380" t="s">
        <v>141651</v>
      </c>
    </row>
    <row r="9848" spans="94:95" ht="14.5" x14ac:dyDescent="0.3">
      <c r="CP9848" s="380">
        <v>532290</v>
      </c>
      <c r="CQ9848" s="380" t="s">
        <v>141651</v>
      </c>
    </row>
    <row r="9849" spans="94:95" ht="14.5" x14ac:dyDescent="0.3">
      <c r="CP9849" s="380">
        <v>532291</v>
      </c>
      <c r="CQ9849" s="380" t="s">
        <v>141651</v>
      </c>
    </row>
    <row r="9850" spans="94:95" ht="14.5" x14ac:dyDescent="0.3">
      <c r="CP9850" s="380">
        <v>532292</v>
      </c>
      <c r="CQ9850" s="380" t="s">
        <v>141651</v>
      </c>
    </row>
    <row r="9851" spans="94:95" ht="14.5" x14ac:dyDescent="0.3">
      <c r="CP9851" s="380">
        <v>532312</v>
      </c>
      <c r="CQ9851" s="380" t="s">
        <v>141651</v>
      </c>
    </row>
    <row r="9852" spans="94:95" ht="14.5" x14ac:dyDescent="0.3">
      <c r="CP9852" s="380">
        <v>532322</v>
      </c>
      <c r="CQ9852" s="380" t="s">
        <v>141651</v>
      </c>
    </row>
    <row r="9853" spans="94:95" ht="14.5" x14ac:dyDescent="0.3">
      <c r="CP9853" s="380">
        <v>532401</v>
      </c>
      <c r="CQ9853" s="380" t="s">
        <v>141651</v>
      </c>
    </row>
    <row r="9854" spans="94:95" ht="14.5" x14ac:dyDescent="0.3">
      <c r="CP9854" s="380">
        <v>532402</v>
      </c>
      <c r="CQ9854" s="380" t="s">
        <v>141651</v>
      </c>
    </row>
    <row r="9855" spans="94:95" ht="14.5" x14ac:dyDescent="0.3">
      <c r="CP9855" s="380">
        <v>532403</v>
      </c>
      <c r="CQ9855" s="380" t="s">
        <v>141651</v>
      </c>
    </row>
    <row r="9856" spans="94:95" ht="14.5" x14ac:dyDescent="0.3">
      <c r="CP9856" s="380">
        <v>532404</v>
      </c>
      <c r="CQ9856" s="380" t="s">
        <v>141651</v>
      </c>
    </row>
    <row r="9857" spans="94:95" ht="14.5" x14ac:dyDescent="0.3">
      <c r="CP9857" s="380">
        <v>532405</v>
      </c>
      <c r="CQ9857" s="380" t="s">
        <v>141651</v>
      </c>
    </row>
    <row r="9858" spans="94:95" ht="14.5" x14ac:dyDescent="0.3">
      <c r="CP9858" s="380">
        <v>532406</v>
      </c>
      <c r="CQ9858" s="380" t="s">
        <v>141651</v>
      </c>
    </row>
    <row r="9859" spans="94:95" ht="14.5" x14ac:dyDescent="0.3">
      <c r="CP9859" s="380">
        <v>532407</v>
      </c>
      <c r="CQ9859" s="380" t="s">
        <v>141651</v>
      </c>
    </row>
    <row r="9860" spans="94:95" ht="14.5" x14ac:dyDescent="0.3">
      <c r="CP9860" s="380">
        <v>532408</v>
      </c>
      <c r="CQ9860" s="380" t="s">
        <v>141651</v>
      </c>
    </row>
    <row r="9861" spans="94:95" ht="14.5" x14ac:dyDescent="0.3">
      <c r="CP9861" s="380">
        <v>532409</v>
      </c>
      <c r="CQ9861" s="380" t="s">
        <v>141651</v>
      </c>
    </row>
    <row r="9862" spans="94:95" ht="14.5" x14ac:dyDescent="0.3">
      <c r="CP9862" s="380">
        <v>532410</v>
      </c>
      <c r="CQ9862" s="380" t="s">
        <v>141651</v>
      </c>
    </row>
    <row r="9863" spans="94:95" ht="14.5" x14ac:dyDescent="0.3">
      <c r="CP9863" s="380">
        <v>532421</v>
      </c>
      <c r="CQ9863" s="380" t="s">
        <v>141651</v>
      </c>
    </row>
    <row r="9864" spans="94:95" ht="14.5" x14ac:dyDescent="0.3">
      <c r="CP9864" s="380">
        <v>532425</v>
      </c>
      <c r="CQ9864" s="380" t="s">
        <v>141651</v>
      </c>
    </row>
    <row r="9865" spans="94:95" ht="14.5" x14ac:dyDescent="0.3">
      <c r="CP9865" s="380">
        <v>532426</v>
      </c>
      <c r="CQ9865" s="380" t="s">
        <v>141651</v>
      </c>
    </row>
    <row r="9866" spans="94:95" ht="14.5" x14ac:dyDescent="0.3">
      <c r="CP9866" s="380">
        <v>532427</v>
      </c>
      <c r="CQ9866" s="380" t="s">
        <v>141651</v>
      </c>
    </row>
    <row r="9867" spans="94:95" ht="14.5" x14ac:dyDescent="0.3">
      <c r="CP9867" s="380">
        <v>532428</v>
      </c>
      <c r="CQ9867" s="380" t="s">
        <v>141651</v>
      </c>
    </row>
    <row r="9868" spans="94:95" ht="14.5" x14ac:dyDescent="0.3">
      <c r="CP9868" s="380">
        <v>532429</v>
      </c>
      <c r="CQ9868" s="380" t="s">
        <v>141651</v>
      </c>
    </row>
    <row r="9869" spans="94:95" ht="14.5" x14ac:dyDescent="0.3">
      <c r="CP9869" s="380">
        <v>532430</v>
      </c>
      <c r="CQ9869" s="380" t="s">
        <v>141651</v>
      </c>
    </row>
    <row r="9870" spans="94:95" ht="14.5" x14ac:dyDescent="0.3">
      <c r="CP9870" s="380">
        <v>532432</v>
      </c>
      <c r="CQ9870" s="380" t="s">
        <v>141651</v>
      </c>
    </row>
    <row r="9871" spans="94:95" ht="14.5" x14ac:dyDescent="0.3">
      <c r="CP9871" s="380">
        <v>532440</v>
      </c>
      <c r="CQ9871" s="380" t="s">
        <v>141651</v>
      </c>
    </row>
    <row r="9872" spans="94:95" ht="14.5" x14ac:dyDescent="0.3">
      <c r="CP9872" s="380">
        <v>532443</v>
      </c>
      <c r="CQ9872" s="380" t="s">
        <v>141651</v>
      </c>
    </row>
    <row r="9873" spans="94:95" ht="14.5" x14ac:dyDescent="0.3">
      <c r="CP9873" s="380">
        <v>532445</v>
      </c>
      <c r="CQ9873" s="380" t="s">
        <v>141651</v>
      </c>
    </row>
    <row r="9874" spans="94:95" ht="14.5" x14ac:dyDescent="0.3">
      <c r="CP9874" s="380">
        <v>532455</v>
      </c>
      <c r="CQ9874" s="380" t="s">
        <v>141651</v>
      </c>
    </row>
    <row r="9875" spans="94:95" ht="14.5" x14ac:dyDescent="0.3">
      <c r="CP9875" s="380">
        <v>532456</v>
      </c>
      <c r="CQ9875" s="380" t="s">
        <v>141651</v>
      </c>
    </row>
    <row r="9876" spans="94:95" ht="14.5" x14ac:dyDescent="0.3">
      <c r="CP9876" s="380">
        <v>532457</v>
      </c>
      <c r="CQ9876" s="380" t="s">
        <v>141651</v>
      </c>
    </row>
    <row r="9877" spans="94:95" ht="14.5" x14ac:dyDescent="0.3">
      <c r="CP9877" s="380">
        <v>532458</v>
      </c>
      <c r="CQ9877" s="380" t="s">
        <v>141651</v>
      </c>
    </row>
    <row r="9878" spans="94:95" ht="14.5" x14ac:dyDescent="0.3">
      <c r="CP9878" s="380">
        <v>532459</v>
      </c>
      <c r="CQ9878" s="380" t="s">
        <v>141651</v>
      </c>
    </row>
    <row r="9879" spans="94:95" ht="14.5" x14ac:dyDescent="0.3">
      <c r="CP9879" s="380">
        <v>532460</v>
      </c>
      <c r="CQ9879" s="380" t="s">
        <v>141651</v>
      </c>
    </row>
    <row r="9880" spans="94:95" ht="14.5" x14ac:dyDescent="0.3">
      <c r="CP9880" s="380">
        <v>532461</v>
      </c>
      <c r="CQ9880" s="380" t="s">
        <v>141651</v>
      </c>
    </row>
    <row r="9881" spans="94:95" ht="14.5" x14ac:dyDescent="0.3">
      <c r="CP9881" s="380">
        <v>532462</v>
      </c>
      <c r="CQ9881" s="380" t="s">
        <v>141651</v>
      </c>
    </row>
    <row r="9882" spans="94:95" ht="14.5" x14ac:dyDescent="0.3">
      <c r="CP9882" s="380">
        <v>532474</v>
      </c>
      <c r="CQ9882" s="380" t="s">
        <v>141651</v>
      </c>
    </row>
    <row r="9883" spans="94:95" ht="14.5" x14ac:dyDescent="0.3">
      <c r="CP9883" s="380">
        <v>532484</v>
      </c>
      <c r="CQ9883" s="380" t="s">
        <v>141651</v>
      </c>
    </row>
    <row r="9884" spans="94:95" ht="14.5" x14ac:dyDescent="0.3">
      <c r="CP9884" s="380">
        <v>533001</v>
      </c>
      <c r="CQ9884" s="380" t="s">
        <v>141651</v>
      </c>
    </row>
    <row r="9885" spans="94:95" ht="14.5" x14ac:dyDescent="0.3">
      <c r="CP9885" s="380">
        <v>533002</v>
      </c>
      <c r="CQ9885" s="380" t="s">
        <v>141651</v>
      </c>
    </row>
    <row r="9886" spans="94:95" ht="14.5" x14ac:dyDescent="0.3">
      <c r="CP9886" s="380">
        <v>533003</v>
      </c>
      <c r="CQ9886" s="380" t="s">
        <v>141651</v>
      </c>
    </row>
    <row r="9887" spans="94:95" ht="14.5" x14ac:dyDescent="0.3">
      <c r="CP9887" s="380">
        <v>533004</v>
      </c>
      <c r="CQ9887" s="380" t="s">
        <v>141651</v>
      </c>
    </row>
    <row r="9888" spans="94:95" ht="14.5" x14ac:dyDescent="0.3">
      <c r="CP9888" s="380">
        <v>533005</v>
      </c>
      <c r="CQ9888" s="380" t="s">
        <v>141651</v>
      </c>
    </row>
    <row r="9889" spans="94:95" ht="14.5" x14ac:dyDescent="0.3">
      <c r="CP9889" s="380">
        <v>533006</v>
      </c>
      <c r="CQ9889" s="380" t="s">
        <v>141651</v>
      </c>
    </row>
    <row r="9890" spans="94:95" ht="14.5" x14ac:dyDescent="0.3">
      <c r="CP9890" s="380">
        <v>533007</v>
      </c>
      <c r="CQ9890" s="380" t="s">
        <v>141651</v>
      </c>
    </row>
    <row r="9891" spans="94:95" ht="14.5" x14ac:dyDescent="0.3">
      <c r="CP9891" s="380">
        <v>533016</v>
      </c>
      <c r="CQ9891" s="380" t="s">
        <v>141651</v>
      </c>
    </row>
    <row r="9892" spans="94:95" ht="14.5" x14ac:dyDescent="0.3">
      <c r="CP9892" s="380">
        <v>533101</v>
      </c>
      <c r="CQ9892" s="380" t="s">
        <v>141651</v>
      </c>
    </row>
    <row r="9893" spans="94:95" ht="14.5" x14ac:dyDescent="0.3">
      <c r="CP9893" s="380">
        <v>533102</v>
      </c>
      <c r="CQ9893" s="380" t="s">
        <v>141651</v>
      </c>
    </row>
    <row r="9894" spans="94:95" ht="14.5" x14ac:dyDescent="0.3">
      <c r="CP9894" s="380">
        <v>533103</v>
      </c>
      <c r="CQ9894" s="380" t="s">
        <v>141651</v>
      </c>
    </row>
    <row r="9895" spans="94:95" ht="14.5" x14ac:dyDescent="0.3">
      <c r="CP9895" s="380">
        <v>533104</v>
      </c>
      <c r="CQ9895" s="380" t="s">
        <v>141651</v>
      </c>
    </row>
    <row r="9896" spans="94:95" ht="14.5" x14ac:dyDescent="0.3">
      <c r="CP9896" s="380">
        <v>533105</v>
      </c>
      <c r="CQ9896" s="380" t="s">
        <v>141651</v>
      </c>
    </row>
    <row r="9897" spans="94:95" ht="14.5" x14ac:dyDescent="0.3">
      <c r="CP9897" s="380">
        <v>533106</v>
      </c>
      <c r="CQ9897" s="380" t="s">
        <v>141651</v>
      </c>
    </row>
    <row r="9898" spans="94:95" ht="14.5" x14ac:dyDescent="0.3">
      <c r="CP9898" s="380">
        <v>533107</v>
      </c>
      <c r="CQ9898" s="380" t="s">
        <v>141651</v>
      </c>
    </row>
    <row r="9899" spans="94:95" ht="14.5" x14ac:dyDescent="0.3">
      <c r="CP9899" s="380">
        <v>533124</v>
      </c>
      <c r="CQ9899" s="380" t="s">
        <v>141651</v>
      </c>
    </row>
    <row r="9900" spans="94:95" ht="14.5" x14ac:dyDescent="0.3">
      <c r="CP9900" s="380">
        <v>533125</v>
      </c>
      <c r="CQ9900" s="380" t="s">
        <v>141651</v>
      </c>
    </row>
    <row r="9901" spans="94:95" ht="14.5" x14ac:dyDescent="0.3">
      <c r="CP9901" s="380">
        <v>533126</v>
      </c>
      <c r="CQ9901" s="380" t="s">
        <v>141651</v>
      </c>
    </row>
    <row r="9902" spans="94:95" ht="14.5" x14ac:dyDescent="0.3">
      <c r="CP9902" s="380">
        <v>533201</v>
      </c>
      <c r="CQ9902" s="380" t="s">
        <v>141651</v>
      </c>
    </row>
    <row r="9903" spans="94:95" ht="14.5" x14ac:dyDescent="0.3">
      <c r="CP9903" s="380">
        <v>533210</v>
      </c>
      <c r="CQ9903" s="380" t="s">
        <v>141651</v>
      </c>
    </row>
    <row r="9904" spans="94:95" ht="14.5" x14ac:dyDescent="0.3">
      <c r="CP9904" s="380">
        <v>533211</v>
      </c>
      <c r="CQ9904" s="380" t="s">
        <v>141651</v>
      </c>
    </row>
    <row r="9905" spans="94:95" ht="14.5" x14ac:dyDescent="0.3">
      <c r="CP9905" s="380">
        <v>533212</v>
      </c>
      <c r="CQ9905" s="380" t="s">
        <v>141651</v>
      </c>
    </row>
    <row r="9906" spans="94:95" ht="14.5" x14ac:dyDescent="0.3">
      <c r="CP9906" s="380">
        <v>533213</v>
      </c>
      <c r="CQ9906" s="380" t="s">
        <v>141651</v>
      </c>
    </row>
    <row r="9907" spans="94:95" ht="14.5" x14ac:dyDescent="0.3">
      <c r="CP9907" s="380">
        <v>533214</v>
      </c>
      <c r="CQ9907" s="380" t="s">
        <v>141651</v>
      </c>
    </row>
    <row r="9908" spans="94:95" ht="14.5" x14ac:dyDescent="0.3">
      <c r="CP9908" s="380">
        <v>533215</v>
      </c>
      <c r="CQ9908" s="380" t="s">
        <v>141651</v>
      </c>
    </row>
    <row r="9909" spans="94:95" ht="14.5" x14ac:dyDescent="0.3">
      <c r="CP9909" s="380">
        <v>533216</v>
      </c>
      <c r="CQ9909" s="380" t="s">
        <v>141651</v>
      </c>
    </row>
    <row r="9910" spans="94:95" ht="14.5" x14ac:dyDescent="0.3">
      <c r="CP9910" s="380">
        <v>533217</v>
      </c>
      <c r="CQ9910" s="380" t="s">
        <v>141651</v>
      </c>
    </row>
    <row r="9911" spans="94:95" ht="14.5" x14ac:dyDescent="0.3">
      <c r="CP9911" s="380">
        <v>533218</v>
      </c>
      <c r="CQ9911" s="380" t="s">
        <v>141651</v>
      </c>
    </row>
    <row r="9912" spans="94:95" ht="14.5" x14ac:dyDescent="0.3">
      <c r="CP9912" s="380">
        <v>533220</v>
      </c>
      <c r="CQ9912" s="380" t="s">
        <v>141651</v>
      </c>
    </row>
    <row r="9913" spans="94:95" ht="14.5" x14ac:dyDescent="0.3">
      <c r="CP9913" s="380">
        <v>533221</v>
      </c>
      <c r="CQ9913" s="380" t="s">
        <v>141651</v>
      </c>
    </row>
    <row r="9914" spans="94:95" ht="14.5" x14ac:dyDescent="0.3">
      <c r="CP9914" s="380">
        <v>533222</v>
      </c>
      <c r="CQ9914" s="380" t="s">
        <v>141651</v>
      </c>
    </row>
    <row r="9915" spans="94:95" ht="14.5" x14ac:dyDescent="0.3">
      <c r="CP9915" s="380">
        <v>533223</v>
      </c>
      <c r="CQ9915" s="380" t="s">
        <v>141651</v>
      </c>
    </row>
    <row r="9916" spans="94:95" ht="14.5" x14ac:dyDescent="0.3">
      <c r="CP9916" s="380">
        <v>533228</v>
      </c>
      <c r="CQ9916" s="380" t="s">
        <v>141651</v>
      </c>
    </row>
    <row r="9917" spans="94:95" ht="14.5" x14ac:dyDescent="0.3">
      <c r="CP9917" s="380">
        <v>533229</v>
      </c>
      <c r="CQ9917" s="380" t="s">
        <v>141651</v>
      </c>
    </row>
    <row r="9918" spans="94:95" ht="14.5" x14ac:dyDescent="0.3">
      <c r="CP9918" s="380">
        <v>533232</v>
      </c>
      <c r="CQ9918" s="380" t="s">
        <v>141651</v>
      </c>
    </row>
    <row r="9919" spans="94:95" ht="14.5" x14ac:dyDescent="0.3">
      <c r="CP9919" s="380">
        <v>533233</v>
      </c>
      <c r="CQ9919" s="380" t="s">
        <v>141651</v>
      </c>
    </row>
    <row r="9920" spans="94:95" ht="14.5" x14ac:dyDescent="0.3">
      <c r="CP9920" s="380">
        <v>533234</v>
      </c>
      <c r="CQ9920" s="380" t="s">
        <v>141651</v>
      </c>
    </row>
    <row r="9921" spans="94:95" ht="14.5" x14ac:dyDescent="0.3">
      <c r="CP9921" s="380">
        <v>533235</v>
      </c>
      <c r="CQ9921" s="380" t="s">
        <v>141651</v>
      </c>
    </row>
    <row r="9922" spans="94:95" ht="14.5" x14ac:dyDescent="0.3">
      <c r="CP9922" s="380">
        <v>533236</v>
      </c>
      <c r="CQ9922" s="380" t="s">
        <v>141651</v>
      </c>
    </row>
    <row r="9923" spans="94:95" ht="14.5" x14ac:dyDescent="0.3">
      <c r="CP9923" s="380">
        <v>533237</v>
      </c>
      <c r="CQ9923" s="380" t="s">
        <v>141651</v>
      </c>
    </row>
    <row r="9924" spans="94:95" ht="14.5" x14ac:dyDescent="0.3">
      <c r="CP9924" s="380">
        <v>533238</v>
      </c>
      <c r="CQ9924" s="380" t="s">
        <v>141651</v>
      </c>
    </row>
    <row r="9925" spans="94:95" ht="14.5" x14ac:dyDescent="0.3">
      <c r="CP9925" s="380">
        <v>533239</v>
      </c>
      <c r="CQ9925" s="380" t="s">
        <v>141651</v>
      </c>
    </row>
    <row r="9926" spans="94:95" ht="14.5" x14ac:dyDescent="0.3">
      <c r="CP9926" s="380">
        <v>533240</v>
      </c>
      <c r="CQ9926" s="380" t="s">
        <v>141651</v>
      </c>
    </row>
    <row r="9927" spans="94:95" ht="14.5" x14ac:dyDescent="0.3">
      <c r="CP9927" s="380">
        <v>533241</v>
      </c>
      <c r="CQ9927" s="380" t="s">
        <v>141651</v>
      </c>
    </row>
    <row r="9928" spans="94:95" ht="14.5" x14ac:dyDescent="0.3">
      <c r="CP9928" s="380">
        <v>533242</v>
      </c>
      <c r="CQ9928" s="380" t="s">
        <v>141651</v>
      </c>
    </row>
    <row r="9929" spans="94:95" ht="14.5" x14ac:dyDescent="0.3">
      <c r="CP9929" s="380">
        <v>533244</v>
      </c>
      <c r="CQ9929" s="380" t="s">
        <v>141651</v>
      </c>
    </row>
    <row r="9930" spans="94:95" ht="14.5" x14ac:dyDescent="0.3">
      <c r="CP9930" s="380">
        <v>533247</v>
      </c>
      <c r="CQ9930" s="380" t="s">
        <v>141651</v>
      </c>
    </row>
    <row r="9931" spans="94:95" ht="14.5" x14ac:dyDescent="0.3">
      <c r="CP9931" s="380">
        <v>533248</v>
      </c>
      <c r="CQ9931" s="380" t="s">
        <v>141651</v>
      </c>
    </row>
    <row r="9932" spans="94:95" ht="14.5" x14ac:dyDescent="0.3">
      <c r="CP9932" s="380">
        <v>533249</v>
      </c>
      <c r="CQ9932" s="380" t="s">
        <v>141651</v>
      </c>
    </row>
    <row r="9933" spans="94:95" ht="14.5" x14ac:dyDescent="0.3">
      <c r="CP9933" s="380">
        <v>533250</v>
      </c>
      <c r="CQ9933" s="380" t="s">
        <v>141651</v>
      </c>
    </row>
    <row r="9934" spans="94:95" ht="14.5" x14ac:dyDescent="0.3">
      <c r="CP9934" s="380">
        <v>533251</v>
      </c>
      <c r="CQ9934" s="380" t="s">
        <v>141651</v>
      </c>
    </row>
    <row r="9935" spans="94:95" ht="14.5" x14ac:dyDescent="0.3">
      <c r="CP9935" s="380">
        <v>533252</v>
      </c>
      <c r="CQ9935" s="380" t="s">
        <v>141651</v>
      </c>
    </row>
    <row r="9936" spans="94:95" ht="14.5" x14ac:dyDescent="0.3">
      <c r="CP9936" s="380">
        <v>533253</v>
      </c>
      <c r="CQ9936" s="380" t="s">
        <v>141651</v>
      </c>
    </row>
    <row r="9937" spans="94:95" ht="14.5" x14ac:dyDescent="0.3">
      <c r="CP9937" s="380">
        <v>533254</v>
      </c>
      <c r="CQ9937" s="380" t="s">
        <v>141651</v>
      </c>
    </row>
    <row r="9938" spans="94:95" ht="14.5" x14ac:dyDescent="0.3">
      <c r="CP9938" s="380">
        <v>533255</v>
      </c>
      <c r="CQ9938" s="380" t="s">
        <v>141651</v>
      </c>
    </row>
    <row r="9939" spans="94:95" ht="14.5" x14ac:dyDescent="0.3">
      <c r="CP9939" s="380">
        <v>533256</v>
      </c>
      <c r="CQ9939" s="380" t="s">
        <v>141651</v>
      </c>
    </row>
    <row r="9940" spans="94:95" ht="14.5" x14ac:dyDescent="0.3">
      <c r="CP9940" s="380">
        <v>533260</v>
      </c>
      <c r="CQ9940" s="380" t="s">
        <v>141651</v>
      </c>
    </row>
    <row r="9941" spans="94:95" ht="14.5" x14ac:dyDescent="0.3">
      <c r="CP9941" s="380">
        <v>533261</v>
      </c>
      <c r="CQ9941" s="380" t="s">
        <v>141651</v>
      </c>
    </row>
    <row r="9942" spans="94:95" ht="14.5" x14ac:dyDescent="0.3">
      <c r="CP9942" s="380">
        <v>533262</v>
      </c>
      <c r="CQ9942" s="380" t="s">
        <v>141651</v>
      </c>
    </row>
    <row r="9943" spans="94:95" ht="14.5" x14ac:dyDescent="0.3">
      <c r="CP9943" s="380">
        <v>533263</v>
      </c>
      <c r="CQ9943" s="380" t="s">
        <v>141651</v>
      </c>
    </row>
    <row r="9944" spans="94:95" ht="14.5" x14ac:dyDescent="0.3">
      <c r="CP9944" s="380">
        <v>533264</v>
      </c>
      <c r="CQ9944" s="380" t="s">
        <v>141651</v>
      </c>
    </row>
    <row r="9945" spans="94:95" ht="14.5" x14ac:dyDescent="0.3">
      <c r="CP9945" s="380">
        <v>533274</v>
      </c>
      <c r="CQ9945" s="380" t="s">
        <v>141651</v>
      </c>
    </row>
    <row r="9946" spans="94:95" ht="14.5" x14ac:dyDescent="0.3">
      <c r="CP9946" s="380">
        <v>533284</v>
      </c>
      <c r="CQ9946" s="380" t="s">
        <v>141651</v>
      </c>
    </row>
    <row r="9947" spans="94:95" ht="14.5" x14ac:dyDescent="0.3">
      <c r="CP9947" s="380">
        <v>533285</v>
      </c>
      <c r="CQ9947" s="380" t="s">
        <v>141651</v>
      </c>
    </row>
    <row r="9948" spans="94:95" ht="14.5" x14ac:dyDescent="0.3">
      <c r="CP9948" s="380">
        <v>533286</v>
      </c>
      <c r="CQ9948" s="380" t="s">
        <v>141651</v>
      </c>
    </row>
    <row r="9949" spans="94:95" ht="14.5" x14ac:dyDescent="0.3">
      <c r="CP9949" s="380">
        <v>533287</v>
      </c>
      <c r="CQ9949" s="380" t="s">
        <v>141651</v>
      </c>
    </row>
    <row r="9950" spans="94:95" ht="14.5" x14ac:dyDescent="0.3">
      <c r="CP9950" s="380">
        <v>533288</v>
      </c>
      <c r="CQ9950" s="380" t="s">
        <v>141651</v>
      </c>
    </row>
    <row r="9951" spans="94:95" ht="14.5" x14ac:dyDescent="0.3">
      <c r="CP9951" s="380">
        <v>533289</v>
      </c>
      <c r="CQ9951" s="380" t="s">
        <v>141651</v>
      </c>
    </row>
    <row r="9952" spans="94:95" ht="14.5" x14ac:dyDescent="0.3">
      <c r="CP9952" s="380">
        <v>533290</v>
      </c>
      <c r="CQ9952" s="380" t="s">
        <v>141651</v>
      </c>
    </row>
    <row r="9953" spans="94:95" ht="14.5" x14ac:dyDescent="0.3">
      <c r="CP9953" s="380">
        <v>533291</v>
      </c>
      <c r="CQ9953" s="380" t="s">
        <v>141651</v>
      </c>
    </row>
    <row r="9954" spans="94:95" ht="14.5" x14ac:dyDescent="0.3">
      <c r="CP9954" s="380">
        <v>533292</v>
      </c>
      <c r="CQ9954" s="380" t="s">
        <v>141651</v>
      </c>
    </row>
    <row r="9955" spans="94:95" ht="14.5" x14ac:dyDescent="0.3">
      <c r="CP9955" s="380">
        <v>533293</v>
      </c>
      <c r="CQ9955" s="380" t="s">
        <v>141651</v>
      </c>
    </row>
    <row r="9956" spans="94:95" ht="14.5" x14ac:dyDescent="0.3">
      <c r="CP9956" s="380">
        <v>533294</v>
      </c>
      <c r="CQ9956" s="380" t="s">
        <v>141651</v>
      </c>
    </row>
    <row r="9957" spans="94:95" ht="14.5" x14ac:dyDescent="0.3">
      <c r="CP9957" s="380">
        <v>533295</v>
      </c>
      <c r="CQ9957" s="380" t="s">
        <v>141651</v>
      </c>
    </row>
    <row r="9958" spans="94:95" ht="14.5" x14ac:dyDescent="0.3">
      <c r="CP9958" s="380">
        <v>533296</v>
      </c>
      <c r="CQ9958" s="380" t="s">
        <v>141651</v>
      </c>
    </row>
    <row r="9959" spans="94:95" ht="14.5" x14ac:dyDescent="0.3">
      <c r="CP9959" s="380">
        <v>533297</v>
      </c>
      <c r="CQ9959" s="380" t="s">
        <v>141651</v>
      </c>
    </row>
    <row r="9960" spans="94:95" ht="14.5" x14ac:dyDescent="0.3">
      <c r="CP9960" s="380">
        <v>533305</v>
      </c>
      <c r="CQ9960" s="380" t="s">
        <v>141651</v>
      </c>
    </row>
    <row r="9961" spans="94:95" ht="14.5" x14ac:dyDescent="0.3">
      <c r="CP9961" s="380">
        <v>533306</v>
      </c>
      <c r="CQ9961" s="380" t="s">
        <v>141651</v>
      </c>
    </row>
    <row r="9962" spans="94:95" ht="14.5" x14ac:dyDescent="0.3">
      <c r="CP9962" s="380">
        <v>533307</v>
      </c>
      <c r="CQ9962" s="380" t="s">
        <v>141651</v>
      </c>
    </row>
    <row r="9963" spans="94:95" ht="14.5" x14ac:dyDescent="0.3">
      <c r="CP9963" s="380">
        <v>533308</v>
      </c>
      <c r="CQ9963" s="380" t="s">
        <v>141651</v>
      </c>
    </row>
    <row r="9964" spans="94:95" ht="14.5" x14ac:dyDescent="0.3">
      <c r="CP9964" s="380">
        <v>533309</v>
      </c>
      <c r="CQ9964" s="380" t="s">
        <v>141651</v>
      </c>
    </row>
    <row r="9965" spans="94:95" ht="14.5" x14ac:dyDescent="0.3">
      <c r="CP9965" s="380">
        <v>533339</v>
      </c>
      <c r="CQ9965" s="380" t="s">
        <v>141651</v>
      </c>
    </row>
    <row r="9966" spans="94:95" ht="14.5" x14ac:dyDescent="0.3">
      <c r="CP9966" s="380">
        <v>533340</v>
      </c>
      <c r="CQ9966" s="380" t="s">
        <v>141651</v>
      </c>
    </row>
    <row r="9967" spans="94:95" ht="14.5" x14ac:dyDescent="0.3">
      <c r="CP9967" s="380">
        <v>533341</v>
      </c>
      <c r="CQ9967" s="380" t="s">
        <v>141651</v>
      </c>
    </row>
    <row r="9968" spans="94:95" ht="14.5" x14ac:dyDescent="0.3">
      <c r="CP9968" s="380">
        <v>533342</v>
      </c>
      <c r="CQ9968" s="380" t="s">
        <v>141651</v>
      </c>
    </row>
    <row r="9969" spans="94:95" ht="14.5" x14ac:dyDescent="0.3">
      <c r="CP9969" s="380">
        <v>533343</v>
      </c>
      <c r="CQ9969" s="380" t="s">
        <v>141651</v>
      </c>
    </row>
    <row r="9970" spans="94:95" ht="14.5" x14ac:dyDescent="0.3">
      <c r="CP9970" s="380">
        <v>533344</v>
      </c>
      <c r="CQ9970" s="380" t="s">
        <v>141651</v>
      </c>
    </row>
    <row r="9971" spans="94:95" ht="14.5" x14ac:dyDescent="0.3">
      <c r="CP9971" s="380">
        <v>533345</v>
      </c>
      <c r="CQ9971" s="380" t="s">
        <v>141651</v>
      </c>
    </row>
    <row r="9972" spans="94:95" ht="14.5" x14ac:dyDescent="0.3">
      <c r="CP9972" s="380">
        <v>533346</v>
      </c>
      <c r="CQ9972" s="380" t="s">
        <v>141651</v>
      </c>
    </row>
    <row r="9973" spans="94:95" ht="14.5" x14ac:dyDescent="0.3">
      <c r="CP9973" s="380">
        <v>533347</v>
      </c>
      <c r="CQ9973" s="380" t="s">
        <v>141651</v>
      </c>
    </row>
    <row r="9974" spans="94:95" ht="14.5" x14ac:dyDescent="0.3">
      <c r="CP9974" s="380">
        <v>533348</v>
      </c>
      <c r="CQ9974" s="380" t="s">
        <v>141651</v>
      </c>
    </row>
    <row r="9975" spans="94:95" ht="14.5" x14ac:dyDescent="0.3">
      <c r="CP9975" s="380">
        <v>533349</v>
      </c>
      <c r="CQ9975" s="380" t="s">
        <v>141651</v>
      </c>
    </row>
    <row r="9976" spans="94:95" ht="14.5" x14ac:dyDescent="0.3">
      <c r="CP9976" s="380">
        <v>533350</v>
      </c>
      <c r="CQ9976" s="380" t="s">
        <v>141651</v>
      </c>
    </row>
    <row r="9977" spans="94:95" ht="14.5" x14ac:dyDescent="0.3">
      <c r="CP9977" s="380">
        <v>533351</v>
      </c>
      <c r="CQ9977" s="380" t="s">
        <v>141651</v>
      </c>
    </row>
    <row r="9978" spans="94:95" ht="14.5" x14ac:dyDescent="0.3">
      <c r="CP9978" s="380">
        <v>533352</v>
      </c>
      <c r="CQ9978" s="380" t="s">
        <v>141651</v>
      </c>
    </row>
    <row r="9979" spans="94:95" ht="14.5" x14ac:dyDescent="0.3">
      <c r="CP9979" s="380">
        <v>533353</v>
      </c>
      <c r="CQ9979" s="380" t="s">
        <v>141651</v>
      </c>
    </row>
    <row r="9980" spans="94:95" ht="14.5" x14ac:dyDescent="0.3">
      <c r="CP9980" s="380">
        <v>533354</v>
      </c>
      <c r="CQ9980" s="380" t="s">
        <v>141651</v>
      </c>
    </row>
    <row r="9981" spans="94:95" ht="14.5" x14ac:dyDescent="0.3">
      <c r="CP9981" s="380">
        <v>533355</v>
      </c>
      <c r="CQ9981" s="380" t="s">
        <v>141651</v>
      </c>
    </row>
    <row r="9982" spans="94:95" ht="14.5" x14ac:dyDescent="0.3">
      <c r="CP9982" s="380">
        <v>533401</v>
      </c>
      <c r="CQ9982" s="380" t="s">
        <v>141651</v>
      </c>
    </row>
    <row r="9983" spans="94:95" ht="14.5" x14ac:dyDescent="0.3">
      <c r="CP9983" s="380">
        <v>533406</v>
      </c>
      <c r="CQ9983" s="380" t="s">
        <v>141651</v>
      </c>
    </row>
    <row r="9984" spans="94:95" ht="14.5" x14ac:dyDescent="0.3">
      <c r="CP9984" s="380">
        <v>533407</v>
      </c>
      <c r="CQ9984" s="380" t="s">
        <v>141651</v>
      </c>
    </row>
    <row r="9985" spans="94:95" ht="14.5" x14ac:dyDescent="0.3">
      <c r="CP9985" s="380">
        <v>533408</v>
      </c>
      <c r="CQ9985" s="380" t="s">
        <v>141651</v>
      </c>
    </row>
    <row r="9986" spans="94:95" ht="14.5" x14ac:dyDescent="0.3">
      <c r="CP9986" s="380">
        <v>533428</v>
      </c>
      <c r="CQ9986" s="380" t="s">
        <v>141651</v>
      </c>
    </row>
    <row r="9987" spans="94:95" ht="14.5" x14ac:dyDescent="0.3">
      <c r="CP9987" s="380">
        <v>533429</v>
      </c>
      <c r="CQ9987" s="380" t="s">
        <v>141651</v>
      </c>
    </row>
    <row r="9988" spans="94:95" ht="14.5" x14ac:dyDescent="0.3">
      <c r="CP9988" s="380">
        <v>533430</v>
      </c>
      <c r="CQ9988" s="380" t="s">
        <v>141651</v>
      </c>
    </row>
    <row r="9989" spans="94:95" ht="14.5" x14ac:dyDescent="0.3">
      <c r="CP9989" s="380">
        <v>533431</v>
      </c>
      <c r="CQ9989" s="380" t="s">
        <v>141651</v>
      </c>
    </row>
    <row r="9990" spans="94:95" ht="14.5" x14ac:dyDescent="0.3">
      <c r="CP9990" s="380">
        <v>533432</v>
      </c>
      <c r="CQ9990" s="380" t="s">
        <v>141651</v>
      </c>
    </row>
    <row r="9991" spans="94:95" ht="14.5" x14ac:dyDescent="0.3">
      <c r="CP9991" s="380">
        <v>533433</v>
      </c>
      <c r="CQ9991" s="380" t="s">
        <v>141651</v>
      </c>
    </row>
    <row r="9992" spans="94:95" ht="14.5" x14ac:dyDescent="0.3">
      <c r="CP9992" s="380">
        <v>533434</v>
      </c>
      <c r="CQ9992" s="380" t="s">
        <v>141651</v>
      </c>
    </row>
    <row r="9993" spans="94:95" ht="14.5" x14ac:dyDescent="0.3">
      <c r="CP9993" s="380">
        <v>533435</v>
      </c>
      <c r="CQ9993" s="380" t="s">
        <v>141651</v>
      </c>
    </row>
    <row r="9994" spans="94:95" ht="14.5" x14ac:dyDescent="0.3">
      <c r="CP9994" s="380">
        <v>533436</v>
      </c>
      <c r="CQ9994" s="380" t="s">
        <v>141651</v>
      </c>
    </row>
    <row r="9995" spans="94:95" ht="14.5" x14ac:dyDescent="0.3">
      <c r="CP9995" s="380">
        <v>533437</v>
      </c>
      <c r="CQ9995" s="380" t="s">
        <v>141651</v>
      </c>
    </row>
    <row r="9996" spans="94:95" ht="14.5" x14ac:dyDescent="0.3">
      <c r="CP9996" s="380">
        <v>533440</v>
      </c>
      <c r="CQ9996" s="380" t="s">
        <v>141651</v>
      </c>
    </row>
    <row r="9997" spans="94:95" ht="14.5" x14ac:dyDescent="0.3">
      <c r="CP9997" s="380">
        <v>533444</v>
      </c>
      <c r="CQ9997" s="380" t="s">
        <v>141651</v>
      </c>
    </row>
    <row r="9998" spans="94:95" ht="14.5" x14ac:dyDescent="0.3">
      <c r="CP9998" s="380">
        <v>533445</v>
      </c>
      <c r="CQ9998" s="380" t="s">
        <v>141651</v>
      </c>
    </row>
    <row r="9999" spans="94:95" ht="14.5" x14ac:dyDescent="0.3">
      <c r="CP9999" s="380">
        <v>533446</v>
      </c>
      <c r="CQ9999" s="380" t="s">
        <v>141651</v>
      </c>
    </row>
    <row r="10000" spans="94:95" ht="14.5" x14ac:dyDescent="0.3">
      <c r="CP10000" s="380">
        <v>533447</v>
      </c>
      <c r="CQ10000" s="380" t="s">
        <v>141651</v>
      </c>
    </row>
    <row r="10001" spans="94:95" ht="14.5" x14ac:dyDescent="0.3">
      <c r="CP10001" s="380">
        <v>533448</v>
      </c>
      <c r="CQ10001" s="380" t="s">
        <v>141651</v>
      </c>
    </row>
    <row r="10002" spans="94:95" ht="14.5" x14ac:dyDescent="0.3">
      <c r="CP10002" s="380">
        <v>533449</v>
      </c>
      <c r="CQ10002" s="380" t="s">
        <v>141651</v>
      </c>
    </row>
    <row r="10003" spans="94:95" ht="14.5" x14ac:dyDescent="0.3">
      <c r="CP10003" s="380">
        <v>533450</v>
      </c>
      <c r="CQ10003" s="380" t="s">
        <v>141651</v>
      </c>
    </row>
    <row r="10004" spans="94:95" ht="14.5" x14ac:dyDescent="0.3">
      <c r="CP10004" s="380">
        <v>533451</v>
      </c>
      <c r="CQ10004" s="380" t="s">
        <v>141651</v>
      </c>
    </row>
    <row r="10005" spans="94:95" ht="14.5" x14ac:dyDescent="0.3">
      <c r="CP10005" s="380">
        <v>533461</v>
      </c>
      <c r="CQ10005" s="380" t="s">
        <v>141651</v>
      </c>
    </row>
    <row r="10006" spans="94:95" ht="14.5" x14ac:dyDescent="0.3">
      <c r="CP10006" s="380">
        <v>533462</v>
      </c>
      <c r="CQ10006" s="380" t="s">
        <v>141651</v>
      </c>
    </row>
    <row r="10007" spans="94:95" ht="14.5" x14ac:dyDescent="0.3">
      <c r="CP10007" s="380">
        <v>533463</v>
      </c>
      <c r="CQ10007" s="380" t="s">
        <v>141651</v>
      </c>
    </row>
    <row r="10008" spans="94:95" ht="14.5" x14ac:dyDescent="0.3">
      <c r="CP10008" s="380">
        <v>533468</v>
      </c>
      <c r="CQ10008" s="380" t="s">
        <v>141651</v>
      </c>
    </row>
    <row r="10009" spans="94:95" ht="14.5" x14ac:dyDescent="0.3">
      <c r="CP10009" s="380">
        <v>533483</v>
      </c>
      <c r="CQ10009" s="380" t="s">
        <v>141651</v>
      </c>
    </row>
    <row r="10010" spans="94:95" ht="14.5" x14ac:dyDescent="0.3">
      <c r="CP10010" s="380">
        <v>533577</v>
      </c>
      <c r="CQ10010" s="380" t="s">
        <v>141651</v>
      </c>
    </row>
    <row r="10011" spans="94:95" ht="14.5" x14ac:dyDescent="0.3">
      <c r="CP10011" s="380">
        <v>534001</v>
      </c>
      <c r="CQ10011" s="380" t="s">
        <v>141651</v>
      </c>
    </row>
    <row r="10012" spans="94:95" ht="14.5" x14ac:dyDescent="0.3">
      <c r="CP10012" s="380">
        <v>534002</v>
      </c>
      <c r="CQ10012" s="380" t="s">
        <v>141651</v>
      </c>
    </row>
    <row r="10013" spans="94:95" ht="14.5" x14ac:dyDescent="0.3">
      <c r="CP10013" s="380">
        <v>534003</v>
      </c>
      <c r="CQ10013" s="380" t="s">
        <v>141651</v>
      </c>
    </row>
    <row r="10014" spans="94:95" ht="14.5" x14ac:dyDescent="0.3">
      <c r="CP10014" s="380">
        <v>534004</v>
      </c>
      <c r="CQ10014" s="380" t="s">
        <v>141651</v>
      </c>
    </row>
    <row r="10015" spans="94:95" ht="14.5" x14ac:dyDescent="0.3">
      <c r="CP10015" s="380">
        <v>534005</v>
      </c>
      <c r="CQ10015" s="380" t="s">
        <v>141651</v>
      </c>
    </row>
    <row r="10016" spans="94:95" ht="14.5" x14ac:dyDescent="0.3">
      <c r="CP10016" s="380">
        <v>534006</v>
      </c>
      <c r="CQ10016" s="380" t="s">
        <v>141651</v>
      </c>
    </row>
    <row r="10017" spans="94:95" ht="14.5" x14ac:dyDescent="0.3">
      <c r="CP10017" s="380">
        <v>534007</v>
      </c>
      <c r="CQ10017" s="380" t="s">
        <v>141651</v>
      </c>
    </row>
    <row r="10018" spans="94:95" ht="14.5" x14ac:dyDescent="0.3">
      <c r="CP10018" s="380">
        <v>534101</v>
      </c>
      <c r="CQ10018" s="380" t="s">
        <v>141651</v>
      </c>
    </row>
    <row r="10019" spans="94:95" ht="14.5" x14ac:dyDescent="0.3">
      <c r="CP10019" s="380">
        <v>534102</v>
      </c>
      <c r="CQ10019" s="380" t="s">
        <v>141651</v>
      </c>
    </row>
    <row r="10020" spans="94:95" ht="14.5" x14ac:dyDescent="0.3">
      <c r="CP10020" s="380">
        <v>534111</v>
      </c>
      <c r="CQ10020" s="380" t="s">
        <v>141651</v>
      </c>
    </row>
    <row r="10021" spans="94:95" ht="14.5" x14ac:dyDescent="0.3">
      <c r="CP10021" s="380">
        <v>534112</v>
      </c>
      <c r="CQ10021" s="380" t="s">
        <v>141651</v>
      </c>
    </row>
    <row r="10022" spans="94:95" ht="14.5" x14ac:dyDescent="0.3">
      <c r="CP10022" s="380">
        <v>534122</v>
      </c>
      <c r="CQ10022" s="380" t="s">
        <v>141651</v>
      </c>
    </row>
    <row r="10023" spans="94:95" ht="14.5" x14ac:dyDescent="0.3">
      <c r="CP10023" s="380">
        <v>534123</v>
      </c>
      <c r="CQ10023" s="380" t="s">
        <v>141651</v>
      </c>
    </row>
    <row r="10024" spans="94:95" ht="14.5" x14ac:dyDescent="0.3">
      <c r="CP10024" s="380">
        <v>534124</v>
      </c>
      <c r="CQ10024" s="380" t="s">
        <v>141651</v>
      </c>
    </row>
    <row r="10025" spans="94:95" ht="14.5" x14ac:dyDescent="0.3">
      <c r="CP10025" s="380">
        <v>534126</v>
      </c>
      <c r="CQ10025" s="380" t="s">
        <v>141651</v>
      </c>
    </row>
    <row r="10026" spans="94:95" ht="14.5" x14ac:dyDescent="0.3">
      <c r="CP10026" s="380">
        <v>534134</v>
      </c>
      <c r="CQ10026" s="380" t="s">
        <v>141651</v>
      </c>
    </row>
    <row r="10027" spans="94:95" ht="14.5" x14ac:dyDescent="0.3">
      <c r="CP10027" s="380">
        <v>534145</v>
      </c>
      <c r="CQ10027" s="380" t="s">
        <v>141651</v>
      </c>
    </row>
    <row r="10028" spans="94:95" ht="14.5" x14ac:dyDescent="0.3">
      <c r="CP10028" s="380">
        <v>534146</v>
      </c>
      <c r="CQ10028" s="380" t="s">
        <v>141651</v>
      </c>
    </row>
    <row r="10029" spans="94:95" ht="14.5" x14ac:dyDescent="0.3">
      <c r="CP10029" s="380">
        <v>534156</v>
      </c>
      <c r="CQ10029" s="380" t="s">
        <v>141651</v>
      </c>
    </row>
    <row r="10030" spans="94:95" ht="14.5" x14ac:dyDescent="0.3">
      <c r="CP10030" s="380">
        <v>534165</v>
      </c>
      <c r="CQ10030" s="380" t="s">
        <v>141651</v>
      </c>
    </row>
    <row r="10031" spans="94:95" ht="14.5" x14ac:dyDescent="0.3">
      <c r="CP10031" s="380">
        <v>534166</v>
      </c>
      <c r="CQ10031" s="380" t="s">
        <v>141651</v>
      </c>
    </row>
    <row r="10032" spans="94:95" ht="14.5" x14ac:dyDescent="0.3">
      <c r="CP10032" s="380">
        <v>534176</v>
      </c>
      <c r="CQ10032" s="380" t="s">
        <v>141651</v>
      </c>
    </row>
    <row r="10033" spans="94:95" ht="14.5" x14ac:dyDescent="0.3">
      <c r="CP10033" s="380">
        <v>534186</v>
      </c>
      <c r="CQ10033" s="380" t="s">
        <v>141651</v>
      </c>
    </row>
    <row r="10034" spans="94:95" ht="14.5" x14ac:dyDescent="0.3">
      <c r="CP10034" s="380">
        <v>534195</v>
      </c>
      <c r="CQ10034" s="380" t="s">
        <v>141651</v>
      </c>
    </row>
    <row r="10035" spans="94:95" ht="14.5" x14ac:dyDescent="0.3">
      <c r="CP10035" s="380">
        <v>534196</v>
      </c>
      <c r="CQ10035" s="380" t="s">
        <v>141651</v>
      </c>
    </row>
    <row r="10036" spans="94:95" ht="14.5" x14ac:dyDescent="0.3">
      <c r="CP10036" s="380">
        <v>534197</v>
      </c>
      <c r="CQ10036" s="380" t="s">
        <v>141651</v>
      </c>
    </row>
    <row r="10037" spans="94:95" ht="14.5" x14ac:dyDescent="0.3">
      <c r="CP10037" s="380">
        <v>534198</v>
      </c>
      <c r="CQ10037" s="380" t="s">
        <v>141651</v>
      </c>
    </row>
    <row r="10038" spans="94:95" ht="14.5" x14ac:dyDescent="0.3">
      <c r="CP10038" s="380">
        <v>534199</v>
      </c>
      <c r="CQ10038" s="380" t="s">
        <v>141651</v>
      </c>
    </row>
    <row r="10039" spans="94:95" ht="14.5" x14ac:dyDescent="0.3">
      <c r="CP10039" s="380">
        <v>534201</v>
      </c>
      <c r="CQ10039" s="380" t="s">
        <v>141651</v>
      </c>
    </row>
    <row r="10040" spans="94:95" ht="14.5" x14ac:dyDescent="0.3">
      <c r="CP10040" s="380">
        <v>534202</v>
      </c>
      <c r="CQ10040" s="380" t="s">
        <v>141651</v>
      </c>
    </row>
    <row r="10041" spans="94:95" ht="14.5" x14ac:dyDescent="0.3">
      <c r="CP10041" s="380">
        <v>534204</v>
      </c>
      <c r="CQ10041" s="380" t="s">
        <v>141651</v>
      </c>
    </row>
    <row r="10042" spans="94:95" ht="14.5" x14ac:dyDescent="0.3">
      <c r="CP10042" s="380">
        <v>534206</v>
      </c>
      <c r="CQ10042" s="380" t="s">
        <v>141651</v>
      </c>
    </row>
    <row r="10043" spans="94:95" ht="14.5" x14ac:dyDescent="0.3">
      <c r="CP10043" s="380">
        <v>534207</v>
      </c>
      <c r="CQ10043" s="380" t="s">
        <v>141651</v>
      </c>
    </row>
    <row r="10044" spans="94:95" ht="14.5" x14ac:dyDescent="0.3">
      <c r="CP10044" s="380">
        <v>534208</v>
      </c>
      <c r="CQ10044" s="380" t="s">
        <v>141651</v>
      </c>
    </row>
    <row r="10045" spans="94:95" ht="14.5" x14ac:dyDescent="0.3">
      <c r="CP10045" s="380">
        <v>534209</v>
      </c>
      <c r="CQ10045" s="380" t="s">
        <v>141651</v>
      </c>
    </row>
    <row r="10046" spans="94:95" ht="14.5" x14ac:dyDescent="0.3">
      <c r="CP10046" s="380">
        <v>534210</v>
      </c>
      <c r="CQ10046" s="380" t="s">
        <v>141651</v>
      </c>
    </row>
    <row r="10047" spans="94:95" ht="14.5" x14ac:dyDescent="0.3">
      <c r="CP10047" s="380">
        <v>534211</v>
      </c>
      <c r="CQ10047" s="380" t="s">
        <v>141651</v>
      </c>
    </row>
    <row r="10048" spans="94:95" ht="14.5" x14ac:dyDescent="0.3">
      <c r="CP10048" s="380">
        <v>534215</v>
      </c>
      <c r="CQ10048" s="380" t="s">
        <v>141651</v>
      </c>
    </row>
    <row r="10049" spans="94:95" ht="14.5" x14ac:dyDescent="0.3">
      <c r="CP10049" s="380">
        <v>534216</v>
      </c>
      <c r="CQ10049" s="380" t="s">
        <v>141651</v>
      </c>
    </row>
    <row r="10050" spans="94:95" ht="14.5" x14ac:dyDescent="0.3">
      <c r="CP10050" s="380">
        <v>534217</v>
      </c>
      <c r="CQ10050" s="380" t="s">
        <v>141651</v>
      </c>
    </row>
    <row r="10051" spans="94:95" ht="14.5" x14ac:dyDescent="0.3">
      <c r="CP10051" s="380">
        <v>534218</v>
      </c>
      <c r="CQ10051" s="380" t="s">
        <v>141651</v>
      </c>
    </row>
    <row r="10052" spans="94:95" ht="14.5" x14ac:dyDescent="0.3">
      <c r="CP10052" s="380">
        <v>534222</v>
      </c>
      <c r="CQ10052" s="380" t="s">
        <v>141651</v>
      </c>
    </row>
    <row r="10053" spans="94:95" ht="14.5" x14ac:dyDescent="0.3">
      <c r="CP10053" s="380">
        <v>534225</v>
      </c>
      <c r="CQ10053" s="380" t="s">
        <v>141651</v>
      </c>
    </row>
    <row r="10054" spans="94:95" ht="14.5" x14ac:dyDescent="0.3">
      <c r="CP10054" s="380">
        <v>534227</v>
      </c>
      <c r="CQ10054" s="380" t="s">
        <v>141651</v>
      </c>
    </row>
    <row r="10055" spans="94:95" ht="14.5" x14ac:dyDescent="0.3">
      <c r="CP10055" s="380">
        <v>534230</v>
      </c>
      <c r="CQ10055" s="380" t="s">
        <v>141651</v>
      </c>
    </row>
    <row r="10056" spans="94:95" ht="14.5" x14ac:dyDescent="0.3">
      <c r="CP10056" s="380">
        <v>534235</v>
      </c>
      <c r="CQ10056" s="380" t="s">
        <v>141651</v>
      </c>
    </row>
    <row r="10057" spans="94:95" ht="14.5" x14ac:dyDescent="0.3">
      <c r="CP10057" s="380">
        <v>534236</v>
      </c>
      <c r="CQ10057" s="380" t="s">
        <v>141651</v>
      </c>
    </row>
    <row r="10058" spans="94:95" ht="14.5" x14ac:dyDescent="0.3">
      <c r="CP10058" s="380">
        <v>534237</v>
      </c>
      <c r="CQ10058" s="380" t="s">
        <v>141651</v>
      </c>
    </row>
    <row r="10059" spans="94:95" ht="14.5" x14ac:dyDescent="0.3">
      <c r="CP10059" s="380">
        <v>534238</v>
      </c>
      <c r="CQ10059" s="380" t="s">
        <v>141651</v>
      </c>
    </row>
    <row r="10060" spans="94:95" ht="14.5" x14ac:dyDescent="0.3">
      <c r="CP10060" s="380">
        <v>534239</v>
      </c>
      <c r="CQ10060" s="380" t="s">
        <v>141651</v>
      </c>
    </row>
    <row r="10061" spans="94:95" ht="14.5" x14ac:dyDescent="0.3">
      <c r="CP10061" s="380">
        <v>534240</v>
      </c>
      <c r="CQ10061" s="380" t="s">
        <v>141651</v>
      </c>
    </row>
    <row r="10062" spans="94:95" ht="14.5" x14ac:dyDescent="0.3">
      <c r="CP10062" s="380">
        <v>534243</v>
      </c>
      <c r="CQ10062" s="380" t="s">
        <v>141651</v>
      </c>
    </row>
    <row r="10063" spans="94:95" ht="14.5" x14ac:dyDescent="0.3">
      <c r="CP10063" s="380">
        <v>534244</v>
      </c>
      <c r="CQ10063" s="380" t="s">
        <v>141651</v>
      </c>
    </row>
    <row r="10064" spans="94:95" ht="14.5" x14ac:dyDescent="0.3">
      <c r="CP10064" s="380">
        <v>534245</v>
      </c>
      <c r="CQ10064" s="380" t="s">
        <v>141651</v>
      </c>
    </row>
    <row r="10065" spans="94:95" ht="14.5" x14ac:dyDescent="0.3">
      <c r="CP10065" s="380">
        <v>534247</v>
      </c>
      <c r="CQ10065" s="380" t="s">
        <v>141651</v>
      </c>
    </row>
    <row r="10066" spans="94:95" ht="14.5" x14ac:dyDescent="0.3">
      <c r="CP10066" s="380">
        <v>534250</v>
      </c>
      <c r="CQ10066" s="380" t="s">
        <v>141651</v>
      </c>
    </row>
    <row r="10067" spans="94:95" ht="14.5" x14ac:dyDescent="0.3">
      <c r="CP10067" s="380">
        <v>534260</v>
      </c>
      <c r="CQ10067" s="380" t="s">
        <v>141651</v>
      </c>
    </row>
    <row r="10068" spans="94:95" ht="14.5" x14ac:dyDescent="0.3">
      <c r="CP10068" s="380">
        <v>534265</v>
      </c>
      <c r="CQ10068" s="380" t="s">
        <v>141651</v>
      </c>
    </row>
    <row r="10069" spans="94:95" ht="14.5" x14ac:dyDescent="0.3">
      <c r="CP10069" s="380">
        <v>534266</v>
      </c>
      <c r="CQ10069" s="380" t="s">
        <v>141651</v>
      </c>
    </row>
    <row r="10070" spans="94:95" ht="14.5" x14ac:dyDescent="0.3">
      <c r="CP10070" s="380">
        <v>534267</v>
      </c>
      <c r="CQ10070" s="380" t="s">
        <v>141651</v>
      </c>
    </row>
    <row r="10071" spans="94:95" ht="14.5" x14ac:dyDescent="0.3">
      <c r="CP10071" s="380">
        <v>534268</v>
      </c>
      <c r="CQ10071" s="380" t="s">
        <v>141651</v>
      </c>
    </row>
    <row r="10072" spans="94:95" ht="14.5" x14ac:dyDescent="0.3">
      <c r="CP10072" s="380">
        <v>534269</v>
      </c>
      <c r="CQ10072" s="380" t="s">
        <v>141651</v>
      </c>
    </row>
    <row r="10073" spans="94:95" ht="14.5" x14ac:dyDescent="0.3">
      <c r="CP10073" s="380">
        <v>534275</v>
      </c>
      <c r="CQ10073" s="380" t="s">
        <v>141651</v>
      </c>
    </row>
    <row r="10074" spans="94:95" ht="14.5" x14ac:dyDescent="0.3">
      <c r="CP10074" s="380">
        <v>534280</v>
      </c>
      <c r="CQ10074" s="380" t="s">
        <v>141651</v>
      </c>
    </row>
    <row r="10075" spans="94:95" ht="14.5" x14ac:dyDescent="0.3">
      <c r="CP10075" s="380">
        <v>534281</v>
      </c>
      <c r="CQ10075" s="380" t="s">
        <v>141651</v>
      </c>
    </row>
    <row r="10076" spans="94:95" ht="14.5" x14ac:dyDescent="0.3">
      <c r="CP10076" s="380">
        <v>534301</v>
      </c>
      <c r="CQ10076" s="380" t="s">
        <v>141651</v>
      </c>
    </row>
    <row r="10077" spans="94:95" ht="14.5" x14ac:dyDescent="0.3">
      <c r="CP10077" s="380">
        <v>534302</v>
      </c>
      <c r="CQ10077" s="380" t="s">
        <v>141651</v>
      </c>
    </row>
    <row r="10078" spans="94:95" ht="14.5" x14ac:dyDescent="0.3">
      <c r="CP10078" s="380">
        <v>534305</v>
      </c>
      <c r="CQ10078" s="380" t="s">
        <v>141651</v>
      </c>
    </row>
    <row r="10079" spans="94:95" ht="14.5" x14ac:dyDescent="0.3">
      <c r="CP10079" s="380">
        <v>534311</v>
      </c>
      <c r="CQ10079" s="380" t="s">
        <v>141651</v>
      </c>
    </row>
    <row r="10080" spans="94:95" ht="14.5" x14ac:dyDescent="0.3">
      <c r="CP10080" s="380">
        <v>534312</v>
      </c>
      <c r="CQ10080" s="380" t="s">
        <v>141651</v>
      </c>
    </row>
    <row r="10081" spans="94:95" ht="14.5" x14ac:dyDescent="0.3">
      <c r="CP10081" s="380">
        <v>534313</v>
      </c>
      <c r="CQ10081" s="380" t="s">
        <v>141651</v>
      </c>
    </row>
    <row r="10082" spans="94:95" ht="14.5" x14ac:dyDescent="0.3">
      <c r="CP10082" s="380">
        <v>534315</v>
      </c>
      <c r="CQ10082" s="380" t="s">
        <v>141651</v>
      </c>
    </row>
    <row r="10083" spans="94:95" ht="14.5" x14ac:dyDescent="0.3">
      <c r="CP10083" s="380">
        <v>534316</v>
      </c>
      <c r="CQ10083" s="380" t="s">
        <v>141651</v>
      </c>
    </row>
    <row r="10084" spans="94:95" ht="14.5" x14ac:dyDescent="0.3">
      <c r="CP10084" s="380">
        <v>534318</v>
      </c>
      <c r="CQ10084" s="380" t="s">
        <v>141651</v>
      </c>
    </row>
    <row r="10085" spans="94:95" ht="14.5" x14ac:dyDescent="0.3">
      <c r="CP10085" s="380">
        <v>534320</v>
      </c>
      <c r="CQ10085" s="380" t="s">
        <v>141651</v>
      </c>
    </row>
    <row r="10086" spans="94:95" ht="14.5" x14ac:dyDescent="0.3">
      <c r="CP10086" s="380">
        <v>534324</v>
      </c>
      <c r="CQ10086" s="380" t="s">
        <v>141651</v>
      </c>
    </row>
    <row r="10087" spans="94:95" ht="14.5" x14ac:dyDescent="0.3">
      <c r="CP10087" s="380">
        <v>534326</v>
      </c>
      <c r="CQ10087" s="380" t="s">
        <v>141651</v>
      </c>
    </row>
    <row r="10088" spans="94:95" ht="14.5" x14ac:dyDescent="0.3">
      <c r="CP10088" s="380">
        <v>534327</v>
      </c>
      <c r="CQ10088" s="380" t="s">
        <v>141651</v>
      </c>
    </row>
    <row r="10089" spans="94:95" ht="14.5" x14ac:dyDescent="0.3">
      <c r="CP10089" s="380">
        <v>534328</v>
      </c>
      <c r="CQ10089" s="380" t="s">
        <v>141651</v>
      </c>
    </row>
    <row r="10090" spans="94:95" ht="14.5" x14ac:dyDescent="0.3">
      <c r="CP10090" s="380">
        <v>534329</v>
      </c>
      <c r="CQ10090" s="380" t="s">
        <v>141651</v>
      </c>
    </row>
    <row r="10091" spans="94:95" ht="14.5" x14ac:dyDescent="0.3">
      <c r="CP10091" s="380">
        <v>534330</v>
      </c>
      <c r="CQ10091" s="380" t="s">
        <v>141651</v>
      </c>
    </row>
    <row r="10092" spans="94:95" ht="14.5" x14ac:dyDescent="0.3">
      <c r="CP10092" s="380">
        <v>534331</v>
      </c>
      <c r="CQ10092" s="380" t="s">
        <v>141651</v>
      </c>
    </row>
    <row r="10093" spans="94:95" ht="14.5" x14ac:dyDescent="0.3">
      <c r="CP10093" s="380">
        <v>534338</v>
      </c>
      <c r="CQ10093" s="380" t="s">
        <v>141651</v>
      </c>
    </row>
    <row r="10094" spans="94:95" ht="14.5" x14ac:dyDescent="0.3">
      <c r="CP10094" s="380">
        <v>534340</v>
      </c>
      <c r="CQ10094" s="380" t="s">
        <v>141651</v>
      </c>
    </row>
    <row r="10095" spans="94:95" ht="14.5" x14ac:dyDescent="0.3">
      <c r="CP10095" s="380">
        <v>534341</v>
      </c>
      <c r="CQ10095" s="380" t="s">
        <v>141651</v>
      </c>
    </row>
    <row r="10096" spans="94:95" ht="14.5" x14ac:dyDescent="0.3">
      <c r="CP10096" s="380">
        <v>534342</v>
      </c>
      <c r="CQ10096" s="380" t="s">
        <v>141651</v>
      </c>
    </row>
    <row r="10097" spans="94:95" ht="14.5" x14ac:dyDescent="0.3">
      <c r="CP10097" s="380">
        <v>534350</v>
      </c>
      <c r="CQ10097" s="380" t="s">
        <v>141651</v>
      </c>
    </row>
    <row r="10098" spans="94:95" ht="14.5" x14ac:dyDescent="0.3">
      <c r="CP10098" s="380">
        <v>534401</v>
      </c>
      <c r="CQ10098" s="380" t="s">
        <v>141651</v>
      </c>
    </row>
    <row r="10099" spans="94:95" ht="14.5" x14ac:dyDescent="0.3">
      <c r="CP10099" s="380">
        <v>534406</v>
      </c>
      <c r="CQ10099" s="380" t="s">
        <v>141651</v>
      </c>
    </row>
    <row r="10100" spans="94:95" ht="14.5" x14ac:dyDescent="0.3">
      <c r="CP10100" s="380">
        <v>534411</v>
      </c>
      <c r="CQ10100" s="380" t="s">
        <v>141651</v>
      </c>
    </row>
    <row r="10101" spans="94:95" ht="14.5" x14ac:dyDescent="0.3">
      <c r="CP10101" s="380">
        <v>534416</v>
      </c>
      <c r="CQ10101" s="380" t="s">
        <v>141651</v>
      </c>
    </row>
    <row r="10102" spans="94:95" ht="14.5" x14ac:dyDescent="0.3">
      <c r="CP10102" s="380">
        <v>534425</v>
      </c>
      <c r="CQ10102" s="380" t="s">
        <v>141651</v>
      </c>
    </row>
    <row r="10103" spans="94:95" ht="14.5" x14ac:dyDescent="0.3">
      <c r="CP10103" s="380">
        <v>534426</v>
      </c>
      <c r="CQ10103" s="380" t="s">
        <v>141651</v>
      </c>
    </row>
    <row r="10104" spans="94:95" ht="14.5" x14ac:dyDescent="0.3">
      <c r="CP10104" s="380">
        <v>534427</v>
      </c>
      <c r="CQ10104" s="380" t="s">
        <v>141651</v>
      </c>
    </row>
    <row r="10105" spans="94:95" ht="14.5" x14ac:dyDescent="0.3">
      <c r="CP10105" s="380">
        <v>534432</v>
      </c>
      <c r="CQ10105" s="380" t="s">
        <v>141651</v>
      </c>
    </row>
    <row r="10106" spans="94:95" ht="14.5" x14ac:dyDescent="0.3">
      <c r="CP10106" s="380">
        <v>534435</v>
      </c>
      <c r="CQ10106" s="380" t="s">
        <v>141651</v>
      </c>
    </row>
    <row r="10107" spans="94:95" ht="14.5" x14ac:dyDescent="0.3">
      <c r="CP10107" s="380">
        <v>534437</v>
      </c>
      <c r="CQ10107" s="380" t="s">
        <v>141651</v>
      </c>
    </row>
    <row r="10108" spans="94:95" ht="14.5" x14ac:dyDescent="0.3">
      <c r="CP10108" s="380">
        <v>534442</v>
      </c>
      <c r="CQ10108" s="380" t="s">
        <v>141651</v>
      </c>
    </row>
    <row r="10109" spans="94:95" ht="14.5" x14ac:dyDescent="0.3">
      <c r="CP10109" s="380">
        <v>534444</v>
      </c>
      <c r="CQ10109" s="380" t="s">
        <v>141651</v>
      </c>
    </row>
    <row r="10110" spans="94:95" ht="14.5" x14ac:dyDescent="0.3">
      <c r="CP10110" s="380">
        <v>534447</v>
      </c>
      <c r="CQ10110" s="380" t="s">
        <v>141651</v>
      </c>
    </row>
    <row r="10111" spans="94:95" ht="14.5" x14ac:dyDescent="0.3">
      <c r="CP10111" s="380">
        <v>534448</v>
      </c>
      <c r="CQ10111" s="380" t="s">
        <v>141651</v>
      </c>
    </row>
    <row r="10112" spans="94:95" ht="14.5" x14ac:dyDescent="0.3">
      <c r="CP10112" s="380">
        <v>534449</v>
      </c>
      <c r="CQ10112" s="380" t="s">
        <v>141651</v>
      </c>
    </row>
    <row r="10113" spans="94:95" ht="14.5" x14ac:dyDescent="0.3">
      <c r="CP10113" s="380">
        <v>534450</v>
      </c>
      <c r="CQ10113" s="380" t="s">
        <v>141651</v>
      </c>
    </row>
    <row r="10114" spans="94:95" ht="14.5" x14ac:dyDescent="0.3">
      <c r="CP10114" s="380">
        <v>534451</v>
      </c>
      <c r="CQ10114" s="380" t="s">
        <v>141651</v>
      </c>
    </row>
    <row r="10115" spans="94:95" ht="14.5" x14ac:dyDescent="0.3">
      <c r="CP10115" s="380">
        <v>534452</v>
      </c>
      <c r="CQ10115" s="380" t="s">
        <v>141651</v>
      </c>
    </row>
    <row r="10116" spans="94:95" ht="14.5" x14ac:dyDescent="0.3">
      <c r="CP10116" s="380">
        <v>534455</v>
      </c>
      <c r="CQ10116" s="380" t="s">
        <v>141651</v>
      </c>
    </row>
    <row r="10117" spans="94:95" ht="14.5" x14ac:dyDescent="0.3">
      <c r="CP10117" s="380">
        <v>534456</v>
      </c>
      <c r="CQ10117" s="380" t="s">
        <v>141651</v>
      </c>
    </row>
    <row r="10118" spans="94:95" ht="14.5" x14ac:dyDescent="0.3">
      <c r="CP10118" s="380">
        <v>534460</v>
      </c>
      <c r="CQ10118" s="380" t="s">
        <v>141651</v>
      </c>
    </row>
    <row r="10119" spans="94:95" ht="14.5" x14ac:dyDescent="0.3">
      <c r="CP10119" s="380">
        <v>534461</v>
      </c>
      <c r="CQ10119" s="380" t="s">
        <v>141651</v>
      </c>
    </row>
    <row r="10120" spans="94:95" ht="14.5" x14ac:dyDescent="0.3">
      <c r="CP10120" s="380">
        <v>534462</v>
      </c>
      <c r="CQ10120" s="380" t="s">
        <v>141651</v>
      </c>
    </row>
    <row r="10121" spans="94:95" ht="14.5" x14ac:dyDescent="0.3">
      <c r="CP10121" s="380">
        <v>534467</v>
      </c>
      <c r="CQ10121" s="380" t="s">
        <v>141651</v>
      </c>
    </row>
    <row r="10122" spans="94:95" ht="14.5" x14ac:dyDescent="0.3">
      <c r="CP10122" s="380">
        <v>534475</v>
      </c>
      <c r="CQ10122" s="380" t="s">
        <v>141651</v>
      </c>
    </row>
    <row r="10123" spans="94:95" ht="14.5" x14ac:dyDescent="0.3">
      <c r="CP10123" s="380">
        <v>535001</v>
      </c>
      <c r="CQ10123" s="380" t="s">
        <v>141651</v>
      </c>
    </row>
    <row r="10124" spans="94:95" ht="14.5" x14ac:dyDescent="0.3">
      <c r="CP10124" s="380">
        <v>535002</v>
      </c>
      <c r="CQ10124" s="380" t="s">
        <v>141651</v>
      </c>
    </row>
    <row r="10125" spans="94:95" ht="14.5" x14ac:dyDescent="0.3">
      <c r="CP10125" s="380">
        <v>535003</v>
      </c>
      <c r="CQ10125" s="380" t="s">
        <v>141651</v>
      </c>
    </row>
    <row r="10126" spans="94:95" ht="14.5" x14ac:dyDescent="0.3">
      <c r="CP10126" s="380">
        <v>535004</v>
      </c>
      <c r="CQ10126" s="380" t="s">
        <v>141651</v>
      </c>
    </row>
    <row r="10127" spans="94:95" ht="14.5" x14ac:dyDescent="0.3">
      <c r="CP10127" s="380">
        <v>535005</v>
      </c>
      <c r="CQ10127" s="380" t="s">
        <v>141651</v>
      </c>
    </row>
    <row r="10128" spans="94:95" ht="14.5" x14ac:dyDescent="0.3">
      <c r="CP10128" s="380">
        <v>535006</v>
      </c>
      <c r="CQ10128" s="380" t="s">
        <v>141651</v>
      </c>
    </row>
    <row r="10129" spans="94:95" ht="14.5" x14ac:dyDescent="0.3">
      <c r="CP10129" s="380">
        <v>535101</v>
      </c>
      <c r="CQ10129" s="380" t="s">
        <v>141651</v>
      </c>
    </row>
    <row r="10130" spans="94:95" ht="14.5" x14ac:dyDescent="0.3">
      <c r="CP10130" s="380">
        <v>535102</v>
      </c>
      <c r="CQ10130" s="380" t="s">
        <v>141651</v>
      </c>
    </row>
    <row r="10131" spans="94:95" ht="14.5" x14ac:dyDescent="0.3">
      <c r="CP10131" s="380">
        <v>535124</v>
      </c>
      <c r="CQ10131" s="380" t="s">
        <v>141651</v>
      </c>
    </row>
    <row r="10132" spans="94:95" ht="14.5" x14ac:dyDescent="0.3">
      <c r="CP10132" s="380">
        <v>535125</v>
      </c>
      <c r="CQ10132" s="380" t="s">
        <v>141651</v>
      </c>
    </row>
    <row r="10133" spans="94:95" ht="14.5" x14ac:dyDescent="0.3">
      <c r="CP10133" s="380">
        <v>535126</v>
      </c>
      <c r="CQ10133" s="380" t="s">
        <v>141651</v>
      </c>
    </row>
    <row r="10134" spans="94:95" ht="14.5" x14ac:dyDescent="0.3">
      <c r="CP10134" s="380">
        <v>535128</v>
      </c>
      <c r="CQ10134" s="380" t="s">
        <v>141651</v>
      </c>
    </row>
    <row r="10135" spans="94:95" ht="14.5" x14ac:dyDescent="0.3">
      <c r="CP10135" s="380">
        <v>535145</v>
      </c>
      <c r="CQ10135" s="380" t="s">
        <v>141651</v>
      </c>
    </row>
    <row r="10136" spans="94:95" ht="14.5" x14ac:dyDescent="0.3">
      <c r="CP10136" s="380">
        <v>535148</v>
      </c>
      <c r="CQ10136" s="380" t="s">
        <v>141651</v>
      </c>
    </row>
    <row r="10137" spans="94:95" ht="14.5" x14ac:dyDescent="0.3">
      <c r="CP10137" s="380">
        <v>535160</v>
      </c>
      <c r="CQ10137" s="380" t="s">
        <v>141651</v>
      </c>
    </row>
    <row r="10138" spans="94:95" ht="14.5" x14ac:dyDescent="0.3">
      <c r="CP10138" s="380">
        <v>535161</v>
      </c>
      <c r="CQ10138" s="380" t="s">
        <v>141651</v>
      </c>
    </row>
    <row r="10139" spans="94:95" ht="14.5" x14ac:dyDescent="0.3">
      <c r="CP10139" s="380">
        <v>535183</v>
      </c>
      <c r="CQ10139" s="380" t="s">
        <v>141651</v>
      </c>
    </row>
    <row r="10140" spans="94:95" ht="14.5" x14ac:dyDescent="0.3">
      <c r="CP10140" s="380">
        <v>535204</v>
      </c>
      <c r="CQ10140" s="380" t="s">
        <v>141651</v>
      </c>
    </row>
    <row r="10141" spans="94:95" ht="14.5" x14ac:dyDescent="0.3">
      <c r="CP10141" s="380">
        <v>535213</v>
      </c>
      <c r="CQ10141" s="380" t="s">
        <v>141651</v>
      </c>
    </row>
    <row r="10142" spans="94:95" ht="14.5" x14ac:dyDescent="0.3">
      <c r="CP10142" s="380">
        <v>535214</v>
      </c>
      <c r="CQ10142" s="380" t="s">
        <v>141651</v>
      </c>
    </row>
    <row r="10143" spans="94:95" ht="14.5" x14ac:dyDescent="0.3">
      <c r="CP10143" s="380">
        <v>535215</v>
      </c>
      <c r="CQ10143" s="380" t="s">
        <v>141651</v>
      </c>
    </row>
    <row r="10144" spans="94:95" ht="14.5" x14ac:dyDescent="0.3">
      <c r="CP10144" s="380">
        <v>535216</v>
      </c>
      <c r="CQ10144" s="380" t="s">
        <v>141651</v>
      </c>
    </row>
    <row r="10145" spans="94:95" ht="14.5" x14ac:dyDescent="0.3">
      <c r="CP10145" s="380">
        <v>535217</v>
      </c>
      <c r="CQ10145" s="380" t="s">
        <v>141651</v>
      </c>
    </row>
    <row r="10146" spans="94:95" ht="14.5" x14ac:dyDescent="0.3">
      <c r="CP10146" s="380">
        <v>535218</v>
      </c>
      <c r="CQ10146" s="380" t="s">
        <v>141651</v>
      </c>
    </row>
    <row r="10147" spans="94:95" ht="14.5" x14ac:dyDescent="0.3">
      <c r="CP10147" s="380">
        <v>535220</v>
      </c>
      <c r="CQ10147" s="380" t="s">
        <v>141651</v>
      </c>
    </row>
    <row r="10148" spans="94:95" ht="14.5" x14ac:dyDescent="0.3">
      <c r="CP10148" s="380">
        <v>535221</v>
      </c>
      <c r="CQ10148" s="380" t="s">
        <v>141651</v>
      </c>
    </row>
    <row r="10149" spans="94:95" ht="14.5" x14ac:dyDescent="0.3">
      <c r="CP10149" s="380">
        <v>535240</v>
      </c>
      <c r="CQ10149" s="380" t="s">
        <v>141651</v>
      </c>
    </row>
    <row r="10150" spans="94:95" ht="14.5" x14ac:dyDescent="0.3">
      <c r="CP10150" s="380">
        <v>535250</v>
      </c>
      <c r="CQ10150" s="380" t="s">
        <v>141651</v>
      </c>
    </row>
    <row r="10151" spans="94:95" ht="14.5" x14ac:dyDescent="0.3">
      <c r="CP10151" s="380">
        <v>535260</v>
      </c>
      <c r="CQ10151" s="380" t="s">
        <v>141651</v>
      </c>
    </row>
    <row r="10152" spans="94:95" ht="14.5" x14ac:dyDescent="0.3">
      <c r="CP10152" s="380">
        <v>535270</v>
      </c>
      <c r="CQ10152" s="380" t="s">
        <v>141651</v>
      </c>
    </row>
    <row r="10153" spans="94:95" ht="14.5" x14ac:dyDescent="0.3">
      <c r="CP10153" s="380">
        <v>535273</v>
      </c>
      <c r="CQ10153" s="380" t="s">
        <v>141651</v>
      </c>
    </row>
    <row r="10154" spans="94:95" ht="14.5" x14ac:dyDescent="0.3">
      <c r="CP10154" s="380">
        <v>535280</v>
      </c>
      <c r="CQ10154" s="380" t="s">
        <v>141651</v>
      </c>
    </row>
    <row r="10155" spans="94:95" ht="14.5" x14ac:dyDescent="0.3">
      <c r="CP10155" s="380">
        <v>535281</v>
      </c>
      <c r="CQ10155" s="380" t="s">
        <v>141651</v>
      </c>
    </row>
    <row r="10156" spans="94:95" ht="14.5" x14ac:dyDescent="0.3">
      <c r="CP10156" s="380">
        <v>535463</v>
      </c>
      <c r="CQ10156" s="380" t="s">
        <v>141651</v>
      </c>
    </row>
    <row r="10157" spans="94:95" ht="14.5" x14ac:dyDescent="0.3">
      <c r="CP10157" s="380">
        <v>535501</v>
      </c>
      <c r="CQ10157" s="380" t="s">
        <v>141651</v>
      </c>
    </row>
    <row r="10158" spans="94:95" ht="14.5" x14ac:dyDescent="0.3">
      <c r="CP10158" s="380">
        <v>535502</v>
      </c>
      <c r="CQ10158" s="380" t="s">
        <v>141651</v>
      </c>
    </row>
    <row r="10159" spans="94:95" ht="14.5" x14ac:dyDescent="0.3">
      <c r="CP10159" s="380">
        <v>535521</v>
      </c>
      <c r="CQ10159" s="380" t="s">
        <v>141651</v>
      </c>
    </row>
    <row r="10160" spans="94:95" ht="14.5" x14ac:dyDescent="0.3">
      <c r="CP10160" s="380">
        <v>535522</v>
      </c>
      <c r="CQ10160" s="380" t="s">
        <v>141651</v>
      </c>
    </row>
    <row r="10161" spans="94:95" ht="14.5" x14ac:dyDescent="0.3">
      <c r="CP10161" s="380">
        <v>535523</v>
      </c>
      <c r="CQ10161" s="380" t="s">
        <v>141651</v>
      </c>
    </row>
    <row r="10162" spans="94:95" ht="14.5" x14ac:dyDescent="0.3">
      <c r="CP10162" s="380">
        <v>535524</v>
      </c>
      <c r="CQ10162" s="380" t="s">
        <v>141651</v>
      </c>
    </row>
    <row r="10163" spans="94:95" ht="14.5" x14ac:dyDescent="0.3">
      <c r="CP10163" s="380">
        <v>535525</v>
      </c>
      <c r="CQ10163" s="380" t="s">
        <v>141651</v>
      </c>
    </row>
    <row r="10164" spans="94:95" ht="14.5" x14ac:dyDescent="0.3">
      <c r="CP10164" s="380">
        <v>535526</v>
      </c>
      <c r="CQ10164" s="380" t="s">
        <v>141651</v>
      </c>
    </row>
    <row r="10165" spans="94:95" ht="14.5" x14ac:dyDescent="0.3">
      <c r="CP10165" s="380">
        <v>535527</v>
      </c>
      <c r="CQ10165" s="380" t="s">
        <v>141651</v>
      </c>
    </row>
    <row r="10166" spans="94:95" ht="14.5" x14ac:dyDescent="0.3">
      <c r="CP10166" s="380">
        <v>535534</v>
      </c>
      <c r="CQ10166" s="380" t="s">
        <v>141651</v>
      </c>
    </row>
    <row r="10167" spans="94:95" ht="14.5" x14ac:dyDescent="0.3">
      <c r="CP10167" s="380">
        <v>535546</v>
      </c>
      <c r="CQ10167" s="380" t="s">
        <v>141651</v>
      </c>
    </row>
    <row r="10168" spans="94:95" ht="14.5" x14ac:dyDescent="0.3">
      <c r="CP10168" s="380">
        <v>535547</v>
      </c>
      <c r="CQ10168" s="380" t="s">
        <v>141651</v>
      </c>
    </row>
    <row r="10169" spans="94:95" ht="14.5" x14ac:dyDescent="0.3">
      <c r="CP10169" s="380">
        <v>535557</v>
      </c>
      <c r="CQ10169" s="380" t="s">
        <v>141651</v>
      </c>
    </row>
    <row r="10170" spans="94:95" ht="14.5" x14ac:dyDescent="0.3">
      <c r="CP10170" s="380">
        <v>535558</v>
      </c>
      <c r="CQ10170" s="380" t="s">
        <v>141651</v>
      </c>
    </row>
    <row r="10171" spans="94:95" ht="14.5" x14ac:dyDescent="0.3">
      <c r="CP10171" s="380">
        <v>535559</v>
      </c>
      <c r="CQ10171" s="380" t="s">
        <v>141651</v>
      </c>
    </row>
    <row r="10172" spans="94:95" ht="14.5" x14ac:dyDescent="0.3">
      <c r="CP10172" s="380">
        <v>535568</v>
      </c>
      <c r="CQ10172" s="380" t="s">
        <v>141651</v>
      </c>
    </row>
    <row r="10173" spans="94:95" ht="14.5" x14ac:dyDescent="0.3">
      <c r="CP10173" s="380">
        <v>535573</v>
      </c>
      <c r="CQ10173" s="380" t="s">
        <v>141651</v>
      </c>
    </row>
    <row r="10174" spans="94:95" ht="14.5" x14ac:dyDescent="0.3">
      <c r="CP10174" s="380">
        <v>535578</v>
      </c>
      <c r="CQ10174" s="380" t="s">
        <v>141651</v>
      </c>
    </row>
    <row r="10175" spans="94:95" ht="14.5" x14ac:dyDescent="0.3">
      <c r="CP10175" s="380">
        <v>535579</v>
      </c>
      <c r="CQ10175" s="380" t="s">
        <v>141651</v>
      </c>
    </row>
    <row r="10176" spans="94:95" ht="14.5" x14ac:dyDescent="0.3">
      <c r="CP10176" s="380">
        <v>535580</v>
      </c>
      <c r="CQ10176" s="380" t="s">
        <v>141651</v>
      </c>
    </row>
    <row r="10177" spans="94:95" ht="14.5" x14ac:dyDescent="0.3">
      <c r="CP10177" s="380">
        <v>535581</v>
      </c>
      <c r="CQ10177" s="380" t="s">
        <v>141651</v>
      </c>
    </row>
    <row r="10178" spans="94:95" ht="14.5" x14ac:dyDescent="0.3">
      <c r="CP10178" s="380">
        <v>535582</v>
      </c>
      <c r="CQ10178" s="380" t="s">
        <v>141651</v>
      </c>
    </row>
    <row r="10179" spans="94:95" ht="14.5" x14ac:dyDescent="0.3">
      <c r="CP10179" s="380">
        <v>535591</v>
      </c>
      <c r="CQ10179" s="380" t="s">
        <v>141651</v>
      </c>
    </row>
    <row r="10180" spans="94:95" ht="14.5" x14ac:dyDescent="0.3">
      <c r="CP10180" s="380">
        <v>535592</v>
      </c>
      <c r="CQ10180" s="380" t="s">
        <v>141651</v>
      </c>
    </row>
    <row r="10181" spans="94:95" ht="14.5" x14ac:dyDescent="0.3">
      <c r="CP10181" s="380">
        <v>535593</v>
      </c>
      <c r="CQ10181" s="380" t="s">
        <v>141651</v>
      </c>
    </row>
    <row r="10182" spans="94:95" ht="14.5" x14ac:dyDescent="0.3">
      <c r="CP10182" s="380">
        <v>535594</v>
      </c>
      <c r="CQ10182" s="380" t="s">
        <v>141651</v>
      </c>
    </row>
    <row r="10183" spans="94:95" ht="14.5" x14ac:dyDescent="0.3">
      <c r="CP10183" s="380">
        <v>560001</v>
      </c>
      <c r="CQ10183" s="380" t="s">
        <v>141670</v>
      </c>
    </row>
    <row r="10184" spans="94:95" ht="14.5" x14ac:dyDescent="0.3">
      <c r="CP10184" s="380">
        <v>560002</v>
      </c>
      <c r="CQ10184" s="380" t="s">
        <v>141670</v>
      </c>
    </row>
    <row r="10185" spans="94:95" ht="14.5" x14ac:dyDescent="0.3">
      <c r="CP10185" s="380">
        <v>560003</v>
      </c>
      <c r="CQ10185" s="380" t="s">
        <v>141670</v>
      </c>
    </row>
    <row r="10186" spans="94:95" ht="14.5" x14ac:dyDescent="0.3">
      <c r="CP10186" s="380">
        <v>560004</v>
      </c>
      <c r="CQ10186" s="380" t="s">
        <v>141670</v>
      </c>
    </row>
    <row r="10187" spans="94:95" ht="14.5" x14ac:dyDescent="0.3">
      <c r="CP10187" s="380">
        <v>560005</v>
      </c>
      <c r="CQ10187" s="380" t="s">
        <v>141670</v>
      </c>
    </row>
    <row r="10188" spans="94:95" ht="14.5" x14ac:dyDescent="0.3">
      <c r="CP10188" s="380">
        <v>560006</v>
      </c>
      <c r="CQ10188" s="380" t="s">
        <v>141670</v>
      </c>
    </row>
    <row r="10189" spans="94:95" ht="14.5" x14ac:dyDescent="0.3">
      <c r="CP10189" s="380">
        <v>560007</v>
      </c>
      <c r="CQ10189" s="380" t="s">
        <v>141670</v>
      </c>
    </row>
    <row r="10190" spans="94:95" ht="14.5" x14ac:dyDescent="0.3">
      <c r="CP10190" s="380">
        <v>560008</v>
      </c>
      <c r="CQ10190" s="380" t="s">
        <v>141670</v>
      </c>
    </row>
    <row r="10191" spans="94:95" ht="14.5" x14ac:dyDescent="0.3">
      <c r="CP10191" s="380">
        <v>560009</v>
      </c>
      <c r="CQ10191" s="380" t="s">
        <v>141670</v>
      </c>
    </row>
    <row r="10192" spans="94:95" ht="14.5" x14ac:dyDescent="0.3">
      <c r="CP10192" s="380">
        <v>560010</v>
      </c>
      <c r="CQ10192" s="380" t="s">
        <v>141670</v>
      </c>
    </row>
    <row r="10193" spans="94:95" ht="14.5" x14ac:dyDescent="0.3">
      <c r="CP10193" s="380">
        <v>560011</v>
      </c>
      <c r="CQ10193" s="380" t="s">
        <v>141670</v>
      </c>
    </row>
    <row r="10194" spans="94:95" ht="14.5" x14ac:dyDescent="0.3">
      <c r="CP10194" s="380">
        <v>560012</v>
      </c>
      <c r="CQ10194" s="380" t="s">
        <v>141670</v>
      </c>
    </row>
    <row r="10195" spans="94:95" ht="14.5" x14ac:dyDescent="0.3">
      <c r="CP10195" s="380">
        <v>560013</v>
      </c>
      <c r="CQ10195" s="380" t="s">
        <v>141670</v>
      </c>
    </row>
    <row r="10196" spans="94:95" ht="14.5" x14ac:dyDescent="0.3">
      <c r="CP10196" s="380">
        <v>560015</v>
      </c>
      <c r="CQ10196" s="380" t="s">
        <v>141670</v>
      </c>
    </row>
    <row r="10197" spans="94:95" ht="14.5" x14ac:dyDescent="0.3">
      <c r="CP10197" s="380">
        <v>560016</v>
      </c>
      <c r="CQ10197" s="380" t="s">
        <v>141670</v>
      </c>
    </row>
    <row r="10198" spans="94:95" ht="14.5" x14ac:dyDescent="0.3">
      <c r="CP10198" s="380">
        <v>560017</v>
      </c>
      <c r="CQ10198" s="380" t="s">
        <v>141670</v>
      </c>
    </row>
    <row r="10199" spans="94:95" ht="14.5" x14ac:dyDescent="0.3">
      <c r="CP10199" s="380">
        <v>560018</v>
      </c>
      <c r="CQ10199" s="380" t="s">
        <v>141670</v>
      </c>
    </row>
    <row r="10200" spans="94:95" ht="14.5" x14ac:dyDescent="0.3">
      <c r="CP10200" s="380">
        <v>560020</v>
      </c>
      <c r="CQ10200" s="380" t="s">
        <v>141670</v>
      </c>
    </row>
    <row r="10201" spans="94:95" ht="14.5" x14ac:dyDescent="0.3">
      <c r="CP10201" s="380">
        <v>560021</v>
      </c>
      <c r="CQ10201" s="380" t="s">
        <v>141670</v>
      </c>
    </row>
    <row r="10202" spans="94:95" ht="14.5" x14ac:dyDescent="0.3">
      <c r="CP10202" s="380">
        <v>560022</v>
      </c>
      <c r="CQ10202" s="380" t="s">
        <v>141670</v>
      </c>
    </row>
    <row r="10203" spans="94:95" ht="14.5" x14ac:dyDescent="0.3">
      <c r="CP10203" s="380">
        <v>560023</v>
      </c>
      <c r="CQ10203" s="380" t="s">
        <v>141670</v>
      </c>
    </row>
    <row r="10204" spans="94:95" ht="14.5" x14ac:dyDescent="0.3">
      <c r="CP10204" s="380">
        <v>560024</v>
      </c>
      <c r="CQ10204" s="380" t="s">
        <v>141670</v>
      </c>
    </row>
    <row r="10205" spans="94:95" ht="14.5" x14ac:dyDescent="0.3">
      <c r="CP10205" s="380">
        <v>560025</v>
      </c>
      <c r="CQ10205" s="380" t="s">
        <v>141670</v>
      </c>
    </row>
    <row r="10206" spans="94:95" ht="14.5" x14ac:dyDescent="0.3">
      <c r="CP10206" s="380">
        <v>560026</v>
      </c>
      <c r="CQ10206" s="380" t="s">
        <v>141670</v>
      </c>
    </row>
    <row r="10207" spans="94:95" ht="14.5" x14ac:dyDescent="0.3">
      <c r="CP10207" s="380">
        <v>560027</v>
      </c>
      <c r="CQ10207" s="380" t="s">
        <v>141670</v>
      </c>
    </row>
    <row r="10208" spans="94:95" ht="14.5" x14ac:dyDescent="0.3">
      <c r="CP10208" s="380">
        <v>560029</v>
      </c>
      <c r="CQ10208" s="380" t="s">
        <v>141670</v>
      </c>
    </row>
    <row r="10209" spans="94:95" ht="14.5" x14ac:dyDescent="0.3">
      <c r="CP10209" s="380">
        <v>560030</v>
      </c>
      <c r="CQ10209" s="380" t="s">
        <v>141670</v>
      </c>
    </row>
    <row r="10210" spans="94:95" ht="14.5" x14ac:dyDescent="0.3">
      <c r="CP10210" s="380">
        <v>560032</v>
      </c>
      <c r="CQ10210" s="380" t="s">
        <v>141670</v>
      </c>
    </row>
    <row r="10211" spans="94:95" ht="14.5" x14ac:dyDescent="0.3">
      <c r="CP10211" s="380">
        <v>560033</v>
      </c>
      <c r="CQ10211" s="380" t="s">
        <v>141670</v>
      </c>
    </row>
    <row r="10212" spans="94:95" ht="14.5" x14ac:dyDescent="0.3">
      <c r="CP10212" s="380">
        <v>560034</v>
      </c>
      <c r="CQ10212" s="380" t="s">
        <v>141670</v>
      </c>
    </row>
    <row r="10213" spans="94:95" ht="14.5" x14ac:dyDescent="0.3">
      <c r="CP10213" s="380">
        <v>560035</v>
      </c>
      <c r="CQ10213" s="380" t="s">
        <v>141670</v>
      </c>
    </row>
    <row r="10214" spans="94:95" ht="14.5" x14ac:dyDescent="0.3">
      <c r="CP10214" s="380">
        <v>560036</v>
      </c>
      <c r="CQ10214" s="380" t="s">
        <v>141670</v>
      </c>
    </row>
    <row r="10215" spans="94:95" ht="14.5" x14ac:dyDescent="0.3">
      <c r="CP10215" s="380">
        <v>560037</v>
      </c>
      <c r="CQ10215" s="380" t="s">
        <v>141670</v>
      </c>
    </row>
    <row r="10216" spans="94:95" ht="14.5" x14ac:dyDescent="0.3">
      <c r="CP10216" s="380">
        <v>560038</v>
      </c>
      <c r="CQ10216" s="380" t="s">
        <v>141670</v>
      </c>
    </row>
    <row r="10217" spans="94:95" ht="14.5" x14ac:dyDescent="0.3">
      <c r="CP10217" s="380">
        <v>560040</v>
      </c>
      <c r="CQ10217" s="380" t="s">
        <v>141670</v>
      </c>
    </row>
    <row r="10218" spans="94:95" ht="14.5" x14ac:dyDescent="0.3">
      <c r="CP10218" s="380">
        <v>560041</v>
      </c>
      <c r="CQ10218" s="380" t="s">
        <v>141670</v>
      </c>
    </row>
    <row r="10219" spans="94:95" ht="14.5" x14ac:dyDescent="0.3">
      <c r="CP10219" s="380">
        <v>560042</v>
      </c>
      <c r="CQ10219" s="380" t="s">
        <v>141670</v>
      </c>
    </row>
    <row r="10220" spans="94:95" ht="14.5" x14ac:dyDescent="0.3">
      <c r="CP10220" s="380">
        <v>560043</v>
      </c>
      <c r="CQ10220" s="380" t="s">
        <v>141670</v>
      </c>
    </row>
    <row r="10221" spans="94:95" ht="14.5" x14ac:dyDescent="0.3">
      <c r="CP10221" s="380">
        <v>560045</v>
      </c>
      <c r="CQ10221" s="380" t="s">
        <v>141670</v>
      </c>
    </row>
    <row r="10222" spans="94:95" ht="14.5" x14ac:dyDescent="0.3">
      <c r="CP10222" s="380">
        <v>560046</v>
      </c>
      <c r="CQ10222" s="380" t="s">
        <v>141670</v>
      </c>
    </row>
    <row r="10223" spans="94:95" ht="14.5" x14ac:dyDescent="0.3">
      <c r="CP10223" s="380">
        <v>560047</v>
      </c>
      <c r="CQ10223" s="380" t="s">
        <v>141670</v>
      </c>
    </row>
    <row r="10224" spans="94:95" ht="14.5" x14ac:dyDescent="0.3">
      <c r="CP10224" s="380">
        <v>560048</v>
      </c>
      <c r="CQ10224" s="380" t="s">
        <v>141670</v>
      </c>
    </row>
    <row r="10225" spans="94:95" ht="14.5" x14ac:dyDescent="0.3">
      <c r="CP10225" s="380">
        <v>560049</v>
      </c>
      <c r="CQ10225" s="380" t="s">
        <v>141670</v>
      </c>
    </row>
    <row r="10226" spans="94:95" ht="14.5" x14ac:dyDescent="0.3">
      <c r="CP10226" s="380">
        <v>560050</v>
      </c>
      <c r="CQ10226" s="380" t="s">
        <v>141670</v>
      </c>
    </row>
    <row r="10227" spans="94:95" ht="14.5" x14ac:dyDescent="0.3">
      <c r="CP10227" s="380">
        <v>560051</v>
      </c>
      <c r="CQ10227" s="380" t="s">
        <v>141670</v>
      </c>
    </row>
    <row r="10228" spans="94:95" ht="14.5" x14ac:dyDescent="0.3">
      <c r="CP10228" s="380">
        <v>560053</v>
      </c>
      <c r="CQ10228" s="380" t="s">
        <v>141670</v>
      </c>
    </row>
    <row r="10229" spans="94:95" ht="14.5" x14ac:dyDescent="0.3">
      <c r="CP10229" s="380">
        <v>560054</v>
      </c>
      <c r="CQ10229" s="380" t="s">
        <v>141670</v>
      </c>
    </row>
    <row r="10230" spans="94:95" ht="14.5" x14ac:dyDescent="0.3">
      <c r="CP10230" s="380">
        <v>560055</v>
      </c>
      <c r="CQ10230" s="380" t="s">
        <v>141670</v>
      </c>
    </row>
    <row r="10231" spans="94:95" ht="14.5" x14ac:dyDescent="0.3">
      <c r="CP10231" s="380">
        <v>560056</v>
      </c>
      <c r="CQ10231" s="380" t="s">
        <v>141670</v>
      </c>
    </row>
    <row r="10232" spans="94:95" ht="14.5" x14ac:dyDescent="0.3">
      <c r="CP10232" s="380">
        <v>560057</v>
      </c>
      <c r="CQ10232" s="380" t="s">
        <v>141670</v>
      </c>
    </row>
    <row r="10233" spans="94:95" ht="14.5" x14ac:dyDescent="0.3">
      <c r="CP10233" s="380">
        <v>560058</v>
      </c>
      <c r="CQ10233" s="380" t="s">
        <v>141670</v>
      </c>
    </row>
    <row r="10234" spans="94:95" ht="14.5" x14ac:dyDescent="0.3">
      <c r="CP10234" s="380">
        <v>560059</v>
      </c>
      <c r="CQ10234" s="380" t="s">
        <v>141670</v>
      </c>
    </row>
    <row r="10235" spans="94:95" ht="14.5" x14ac:dyDescent="0.3">
      <c r="CP10235" s="380">
        <v>560060</v>
      </c>
      <c r="CQ10235" s="380" t="s">
        <v>141670</v>
      </c>
    </row>
    <row r="10236" spans="94:95" ht="14.5" x14ac:dyDescent="0.3">
      <c r="CP10236" s="380">
        <v>560061</v>
      </c>
      <c r="CQ10236" s="380" t="s">
        <v>141670</v>
      </c>
    </row>
    <row r="10237" spans="94:95" ht="14.5" x14ac:dyDescent="0.3">
      <c r="CP10237" s="380">
        <v>560062</v>
      </c>
      <c r="CQ10237" s="380" t="s">
        <v>141670</v>
      </c>
    </row>
    <row r="10238" spans="94:95" ht="14.5" x14ac:dyDescent="0.3">
      <c r="CP10238" s="380">
        <v>560063</v>
      </c>
      <c r="CQ10238" s="380" t="s">
        <v>141670</v>
      </c>
    </row>
    <row r="10239" spans="94:95" ht="14.5" x14ac:dyDescent="0.3">
      <c r="CP10239" s="380">
        <v>560064</v>
      </c>
      <c r="CQ10239" s="380" t="s">
        <v>141670</v>
      </c>
    </row>
    <row r="10240" spans="94:95" ht="14.5" x14ac:dyDescent="0.3">
      <c r="CP10240" s="380">
        <v>560065</v>
      </c>
      <c r="CQ10240" s="380" t="s">
        <v>141670</v>
      </c>
    </row>
    <row r="10241" spans="94:95" ht="14.5" x14ac:dyDescent="0.3">
      <c r="CP10241" s="380">
        <v>560066</v>
      </c>
      <c r="CQ10241" s="380" t="s">
        <v>141670</v>
      </c>
    </row>
    <row r="10242" spans="94:95" ht="14.5" x14ac:dyDescent="0.3">
      <c r="CP10242" s="380">
        <v>560067</v>
      </c>
      <c r="CQ10242" s="380" t="s">
        <v>141670</v>
      </c>
    </row>
    <row r="10243" spans="94:95" ht="14.5" x14ac:dyDescent="0.3">
      <c r="CP10243" s="380">
        <v>560068</v>
      </c>
      <c r="CQ10243" s="380" t="s">
        <v>141670</v>
      </c>
    </row>
    <row r="10244" spans="94:95" ht="14.5" x14ac:dyDescent="0.3">
      <c r="CP10244" s="380">
        <v>560070</v>
      </c>
      <c r="CQ10244" s="380" t="s">
        <v>141670</v>
      </c>
    </row>
    <row r="10245" spans="94:95" ht="14.5" x14ac:dyDescent="0.3">
      <c r="CP10245" s="380">
        <v>560071</v>
      </c>
      <c r="CQ10245" s="380" t="s">
        <v>141670</v>
      </c>
    </row>
    <row r="10246" spans="94:95" ht="14.5" x14ac:dyDescent="0.3">
      <c r="CP10246" s="380">
        <v>560072</v>
      </c>
      <c r="CQ10246" s="380" t="s">
        <v>141670</v>
      </c>
    </row>
    <row r="10247" spans="94:95" ht="14.5" x14ac:dyDescent="0.3">
      <c r="CP10247" s="380">
        <v>560073</v>
      </c>
      <c r="CQ10247" s="380" t="s">
        <v>141670</v>
      </c>
    </row>
    <row r="10248" spans="94:95" ht="14.5" x14ac:dyDescent="0.3">
      <c r="CP10248" s="380">
        <v>560074</v>
      </c>
      <c r="CQ10248" s="380" t="s">
        <v>141670</v>
      </c>
    </row>
    <row r="10249" spans="94:95" ht="14.5" x14ac:dyDescent="0.3">
      <c r="CP10249" s="380">
        <v>560075</v>
      </c>
      <c r="CQ10249" s="380" t="s">
        <v>141670</v>
      </c>
    </row>
    <row r="10250" spans="94:95" ht="14.5" x14ac:dyDescent="0.3">
      <c r="CP10250" s="380">
        <v>560076</v>
      </c>
      <c r="CQ10250" s="380" t="s">
        <v>141670</v>
      </c>
    </row>
    <row r="10251" spans="94:95" ht="14.5" x14ac:dyDescent="0.3">
      <c r="CP10251" s="380">
        <v>560077</v>
      </c>
      <c r="CQ10251" s="380" t="s">
        <v>141670</v>
      </c>
    </row>
    <row r="10252" spans="94:95" ht="14.5" x14ac:dyDescent="0.3">
      <c r="CP10252" s="380">
        <v>560078</v>
      </c>
      <c r="CQ10252" s="380" t="s">
        <v>141670</v>
      </c>
    </row>
    <row r="10253" spans="94:95" ht="14.5" x14ac:dyDescent="0.3">
      <c r="CP10253" s="380">
        <v>560079</v>
      </c>
      <c r="CQ10253" s="380" t="s">
        <v>141670</v>
      </c>
    </row>
    <row r="10254" spans="94:95" ht="14.5" x14ac:dyDescent="0.3">
      <c r="CP10254" s="380">
        <v>560080</v>
      </c>
      <c r="CQ10254" s="380" t="s">
        <v>141670</v>
      </c>
    </row>
    <row r="10255" spans="94:95" ht="14.5" x14ac:dyDescent="0.3">
      <c r="CP10255" s="380">
        <v>560081</v>
      </c>
      <c r="CQ10255" s="380" t="s">
        <v>141670</v>
      </c>
    </row>
    <row r="10256" spans="94:95" ht="14.5" x14ac:dyDescent="0.3">
      <c r="CP10256" s="380">
        <v>560082</v>
      </c>
      <c r="CQ10256" s="380" t="s">
        <v>141670</v>
      </c>
    </row>
    <row r="10257" spans="94:95" ht="14.5" x14ac:dyDescent="0.3">
      <c r="CP10257" s="380">
        <v>560083</v>
      </c>
      <c r="CQ10257" s="380" t="s">
        <v>141670</v>
      </c>
    </row>
    <row r="10258" spans="94:95" ht="14.5" x14ac:dyDescent="0.3">
      <c r="CP10258" s="380">
        <v>560084</v>
      </c>
      <c r="CQ10258" s="380" t="s">
        <v>141670</v>
      </c>
    </row>
    <row r="10259" spans="94:95" ht="14.5" x14ac:dyDescent="0.3">
      <c r="CP10259" s="380">
        <v>560085</v>
      </c>
      <c r="CQ10259" s="380" t="s">
        <v>141670</v>
      </c>
    </row>
    <row r="10260" spans="94:95" ht="14.5" x14ac:dyDescent="0.3">
      <c r="CP10260" s="380">
        <v>560086</v>
      </c>
      <c r="CQ10260" s="380" t="s">
        <v>141670</v>
      </c>
    </row>
    <row r="10261" spans="94:95" ht="14.5" x14ac:dyDescent="0.3">
      <c r="CP10261" s="380">
        <v>560087</v>
      </c>
      <c r="CQ10261" s="380" t="s">
        <v>141670</v>
      </c>
    </row>
    <row r="10262" spans="94:95" ht="14.5" x14ac:dyDescent="0.3">
      <c r="CP10262" s="380">
        <v>560088</v>
      </c>
      <c r="CQ10262" s="380" t="s">
        <v>141670</v>
      </c>
    </row>
    <row r="10263" spans="94:95" ht="14.5" x14ac:dyDescent="0.3">
      <c r="CP10263" s="380">
        <v>560089</v>
      </c>
      <c r="CQ10263" s="380" t="s">
        <v>141670</v>
      </c>
    </row>
    <row r="10264" spans="94:95" ht="14.5" x14ac:dyDescent="0.3">
      <c r="CP10264" s="380">
        <v>560090</v>
      </c>
      <c r="CQ10264" s="380" t="s">
        <v>141670</v>
      </c>
    </row>
    <row r="10265" spans="94:95" ht="14.5" x14ac:dyDescent="0.3">
      <c r="CP10265" s="380">
        <v>560091</v>
      </c>
      <c r="CQ10265" s="380" t="s">
        <v>141670</v>
      </c>
    </row>
    <row r="10266" spans="94:95" ht="14.5" x14ac:dyDescent="0.3">
      <c r="CP10266" s="380">
        <v>560092</v>
      </c>
      <c r="CQ10266" s="380" t="s">
        <v>141670</v>
      </c>
    </row>
    <row r="10267" spans="94:95" ht="14.5" x14ac:dyDescent="0.3">
      <c r="CP10267" s="380">
        <v>560093</v>
      </c>
      <c r="CQ10267" s="380" t="s">
        <v>141670</v>
      </c>
    </row>
    <row r="10268" spans="94:95" ht="14.5" x14ac:dyDescent="0.3">
      <c r="CP10268" s="380">
        <v>560094</v>
      </c>
      <c r="CQ10268" s="380" t="s">
        <v>141670</v>
      </c>
    </row>
    <row r="10269" spans="94:95" ht="14.5" x14ac:dyDescent="0.3">
      <c r="CP10269" s="380">
        <v>560095</v>
      </c>
      <c r="CQ10269" s="380" t="s">
        <v>141670</v>
      </c>
    </row>
    <row r="10270" spans="94:95" ht="14.5" x14ac:dyDescent="0.3">
      <c r="CP10270" s="380">
        <v>560096</v>
      </c>
      <c r="CQ10270" s="380" t="s">
        <v>141670</v>
      </c>
    </row>
    <row r="10271" spans="94:95" ht="14.5" x14ac:dyDescent="0.3">
      <c r="CP10271" s="380">
        <v>560097</v>
      </c>
      <c r="CQ10271" s="380" t="s">
        <v>141670</v>
      </c>
    </row>
    <row r="10272" spans="94:95" ht="14.5" x14ac:dyDescent="0.3">
      <c r="CP10272" s="380">
        <v>560098</v>
      </c>
      <c r="CQ10272" s="380" t="s">
        <v>141670</v>
      </c>
    </row>
    <row r="10273" spans="94:95" ht="14.5" x14ac:dyDescent="0.3">
      <c r="CP10273" s="380">
        <v>560099</v>
      </c>
      <c r="CQ10273" s="380" t="s">
        <v>141670</v>
      </c>
    </row>
    <row r="10274" spans="94:95" ht="14.5" x14ac:dyDescent="0.3">
      <c r="CP10274" s="380">
        <v>560100</v>
      </c>
      <c r="CQ10274" s="380" t="s">
        <v>141670</v>
      </c>
    </row>
    <row r="10275" spans="94:95" ht="14.5" x14ac:dyDescent="0.3">
      <c r="CP10275" s="380">
        <v>560102</v>
      </c>
      <c r="CQ10275" s="380" t="s">
        <v>141670</v>
      </c>
    </row>
    <row r="10276" spans="94:95" ht="14.5" x14ac:dyDescent="0.3">
      <c r="CP10276" s="380">
        <v>560103</v>
      </c>
      <c r="CQ10276" s="380" t="s">
        <v>141670</v>
      </c>
    </row>
    <row r="10277" spans="94:95" ht="14.5" x14ac:dyDescent="0.3">
      <c r="CP10277" s="380">
        <v>560104</v>
      </c>
      <c r="CQ10277" s="380" t="s">
        <v>141670</v>
      </c>
    </row>
    <row r="10278" spans="94:95" ht="14.5" x14ac:dyDescent="0.3">
      <c r="CP10278" s="380">
        <v>560105</v>
      </c>
      <c r="CQ10278" s="380" t="s">
        <v>141670</v>
      </c>
    </row>
    <row r="10279" spans="94:95" ht="14.5" x14ac:dyDescent="0.3">
      <c r="CP10279" s="380">
        <v>560107</v>
      </c>
      <c r="CQ10279" s="380" t="s">
        <v>141670</v>
      </c>
    </row>
    <row r="10280" spans="94:95" ht="14.5" x14ac:dyDescent="0.3">
      <c r="CP10280" s="380">
        <v>560108</v>
      </c>
      <c r="CQ10280" s="380" t="s">
        <v>141670</v>
      </c>
    </row>
    <row r="10281" spans="94:95" ht="14.5" x14ac:dyDescent="0.3">
      <c r="CP10281" s="380">
        <v>560109</v>
      </c>
      <c r="CQ10281" s="380" t="s">
        <v>141670</v>
      </c>
    </row>
    <row r="10282" spans="94:95" ht="14.5" x14ac:dyDescent="0.3">
      <c r="CP10282" s="380">
        <v>560110</v>
      </c>
      <c r="CQ10282" s="380" t="s">
        <v>141670</v>
      </c>
    </row>
    <row r="10283" spans="94:95" ht="14.5" x14ac:dyDescent="0.3">
      <c r="CP10283" s="380">
        <v>560111</v>
      </c>
      <c r="CQ10283" s="380" t="s">
        <v>141670</v>
      </c>
    </row>
    <row r="10284" spans="94:95" ht="14.5" x14ac:dyDescent="0.3">
      <c r="CP10284" s="380">
        <v>560112</v>
      </c>
      <c r="CQ10284" s="380" t="s">
        <v>141670</v>
      </c>
    </row>
    <row r="10285" spans="94:95" ht="14.5" x14ac:dyDescent="0.3">
      <c r="CP10285" s="380">
        <v>560113</v>
      </c>
      <c r="CQ10285" s="380" t="s">
        <v>141670</v>
      </c>
    </row>
    <row r="10286" spans="94:95" ht="14.5" x14ac:dyDescent="0.3">
      <c r="CP10286" s="380">
        <v>560114</v>
      </c>
      <c r="CQ10286" s="380" t="s">
        <v>141670</v>
      </c>
    </row>
    <row r="10287" spans="94:95" ht="14.5" x14ac:dyDescent="0.3">
      <c r="CP10287" s="380">
        <v>560115</v>
      </c>
      <c r="CQ10287" s="380" t="s">
        <v>141670</v>
      </c>
    </row>
    <row r="10288" spans="94:95" ht="14.5" x14ac:dyDescent="0.3">
      <c r="CP10288" s="380">
        <v>560116</v>
      </c>
      <c r="CQ10288" s="380" t="s">
        <v>141670</v>
      </c>
    </row>
    <row r="10289" spans="94:95" ht="14.5" x14ac:dyDescent="0.3">
      <c r="CP10289" s="380">
        <v>560117</v>
      </c>
      <c r="CQ10289" s="380" t="s">
        <v>141670</v>
      </c>
    </row>
    <row r="10290" spans="94:95" ht="14.5" x14ac:dyDescent="0.3">
      <c r="CP10290" s="380">
        <v>560300</v>
      </c>
      <c r="CQ10290" s="380" t="s">
        <v>141670</v>
      </c>
    </row>
    <row r="10291" spans="94:95" ht="14.5" x14ac:dyDescent="0.3">
      <c r="CP10291" s="380">
        <v>560500</v>
      </c>
      <c r="CQ10291" s="380" t="s">
        <v>141670</v>
      </c>
    </row>
    <row r="10292" spans="94:95" ht="14.5" x14ac:dyDescent="0.3">
      <c r="CP10292" s="380">
        <v>561101</v>
      </c>
      <c r="CQ10292" s="380" t="s">
        <v>141670</v>
      </c>
    </row>
    <row r="10293" spans="94:95" ht="14.5" x14ac:dyDescent="0.3">
      <c r="CP10293" s="380">
        <v>561201</v>
      </c>
      <c r="CQ10293" s="380" t="s">
        <v>141670</v>
      </c>
    </row>
    <row r="10294" spans="94:95" ht="14.5" x14ac:dyDescent="0.3">
      <c r="CP10294" s="380">
        <v>561202</v>
      </c>
      <c r="CQ10294" s="380" t="s">
        <v>141670</v>
      </c>
    </row>
    <row r="10295" spans="94:95" ht="14.5" x14ac:dyDescent="0.3">
      <c r="CP10295" s="380">
        <v>561203</v>
      </c>
      <c r="CQ10295" s="380" t="s">
        <v>141670</v>
      </c>
    </row>
    <row r="10296" spans="94:95" ht="14.5" x14ac:dyDescent="0.3">
      <c r="CP10296" s="380">
        <v>561204</v>
      </c>
      <c r="CQ10296" s="380" t="s">
        <v>141670</v>
      </c>
    </row>
    <row r="10297" spans="94:95" ht="14.5" x14ac:dyDescent="0.3">
      <c r="CP10297" s="380">
        <v>561205</v>
      </c>
      <c r="CQ10297" s="380" t="s">
        <v>141670</v>
      </c>
    </row>
    <row r="10298" spans="94:95" ht="14.5" x14ac:dyDescent="0.3">
      <c r="CP10298" s="380">
        <v>561206</v>
      </c>
      <c r="CQ10298" s="380" t="s">
        <v>141670</v>
      </c>
    </row>
    <row r="10299" spans="94:95" ht="14.5" x14ac:dyDescent="0.3">
      <c r="CP10299" s="380">
        <v>561207</v>
      </c>
      <c r="CQ10299" s="380" t="s">
        <v>141670</v>
      </c>
    </row>
    <row r="10300" spans="94:95" ht="14.5" x14ac:dyDescent="0.3">
      <c r="CP10300" s="380">
        <v>561208</v>
      </c>
      <c r="CQ10300" s="380" t="s">
        <v>141670</v>
      </c>
    </row>
    <row r="10301" spans="94:95" ht="14.5" x14ac:dyDescent="0.3">
      <c r="CP10301" s="380">
        <v>561209</v>
      </c>
      <c r="CQ10301" s="380" t="s">
        <v>141670</v>
      </c>
    </row>
    <row r="10302" spans="94:95" ht="14.5" x14ac:dyDescent="0.3">
      <c r="CP10302" s="380">
        <v>561210</v>
      </c>
      <c r="CQ10302" s="380" t="s">
        <v>141670</v>
      </c>
    </row>
    <row r="10303" spans="94:95" ht="14.5" x14ac:dyDescent="0.3">
      <c r="CP10303" s="380">
        <v>561211</v>
      </c>
      <c r="CQ10303" s="380" t="s">
        <v>141670</v>
      </c>
    </row>
    <row r="10304" spans="94:95" ht="14.5" x14ac:dyDescent="0.3">
      <c r="CP10304" s="380">
        <v>561212</v>
      </c>
      <c r="CQ10304" s="380" t="s">
        <v>141670</v>
      </c>
    </row>
    <row r="10305" spans="94:95" ht="14.5" x14ac:dyDescent="0.3">
      <c r="CP10305" s="380">
        <v>561213</v>
      </c>
      <c r="CQ10305" s="380" t="s">
        <v>141670</v>
      </c>
    </row>
    <row r="10306" spans="94:95" ht="14.5" x14ac:dyDescent="0.3">
      <c r="CP10306" s="380">
        <v>561228</v>
      </c>
      <c r="CQ10306" s="380" t="s">
        <v>141670</v>
      </c>
    </row>
    <row r="10307" spans="94:95" ht="14.5" x14ac:dyDescent="0.3">
      <c r="CP10307" s="380">
        <v>562101</v>
      </c>
      <c r="CQ10307" s="380" t="s">
        <v>141670</v>
      </c>
    </row>
    <row r="10308" spans="94:95" ht="14.5" x14ac:dyDescent="0.3">
      <c r="CP10308" s="380">
        <v>562102</v>
      </c>
      <c r="CQ10308" s="380" t="s">
        <v>141670</v>
      </c>
    </row>
    <row r="10309" spans="94:95" ht="14.5" x14ac:dyDescent="0.3">
      <c r="CP10309" s="380">
        <v>562103</v>
      </c>
      <c r="CQ10309" s="380" t="s">
        <v>141670</v>
      </c>
    </row>
    <row r="10310" spans="94:95" ht="14.5" x14ac:dyDescent="0.3">
      <c r="CP10310" s="380">
        <v>562104</v>
      </c>
      <c r="CQ10310" s="380" t="s">
        <v>141670</v>
      </c>
    </row>
    <row r="10311" spans="94:95" ht="14.5" x14ac:dyDescent="0.3">
      <c r="CP10311" s="380">
        <v>562105</v>
      </c>
      <c r="CQ10311" s="380" t="s">
        <v>141670</v>
      </c>
    </row>
    <row r="10312" spans="94:95" ht="14.5" x14ac:dyDescent="0.3">
      <c r="CP10312" s="380">
        <v>562106</v>
      </c>
      <c r="CQ10312" s="380" t="s">
        <v>141670</v>
      </c>
    </row>
    <row r="10313" spans="94:95" ht="14.5" x14ac:dyDescent="0.3">
      <c r="CP10313" s="380">
        <v>562107</v>
      </c>
      <c r="CQ10313" s="380" t="s">
        <v>141670</v>
      </c>
    </row>
    <row r="10314" spans="94:95" ht="14.5" x14ac:dyDescent="0.3">
      <c r="CP10314" s="380">
        <v>562108</v>
      </c>
      <c r="CQ10314" s="380" t="s">
        <v>141670</v>
      </c>
    </row>
    <row r="10315" spans="94:95" ht="14.5" x14ac:dyDescent="0.3">
      <c r="CP10315" s="380">
        <v>562109</v>
      </c>
      <c r="CQ10315" s="380" t="s">
        <v>141670</v>
      </c>
    </row>
    <row r="10316" spans="94:95" ht="14.5" x14ac:dyDescent="0.3">
      <c r="CP10316" s="380">
        <v>562110</v>
      </c>
      <c r="CQ10316" s="380" t="s">
        <v>141670</v>
      </c>
    </row>
    <row r="10317" spans="94:95" ht="14.5" x14ac:dyDescent="0.3">
      <c r="CP10317" s="380">
        <v>562111</v>
      </c>
      <c r="CQ10317" s="380" t="s">
        <v>141670</v>
      </c>
    </row>
    <row r="10318" spans="94:95" ht="14.5" x14ac:dyDescent="0.3">
      <c r="CP10318" s="380">
        <v>562112</v>
      </c>
      <c r="CQ10318" s="380" t="s">
        <v>141670</v>
      </c>
    </row>
    <row r="10319" spans="94:95" ht="14.5" x14ac:dyDescent="0.3">
      <c r="CP10319" s="380">
        <v>562114</v>
      </c>
      <c r="CQ10319" s="380" t="s">
        <v>141670</v>
      </c>
    </row>
    <row r="10320" spans="94:95" ht="14.5" x14ac:dyDescent="0.3">
      <c r="CP10320" s="380">
        <v>562117</v>
      </c>
      <c r="CQ10320" s="380" t="s">
        <v>141670</v>
      </c>
    </row>
    <row r="10321" spans="94:95" ht="14.5" x14ac:dyDescent="0.3">
      <c r="CP10321" s="380">
        <v>562119</v>
      </c>
      <c r="CQ10321" s="380" t="s">
        <v>141670</v>
      </c>
    </row>
    <row r="10322" spans="94:95" ht="14.5" x14ac:dyDescent="0.3">
      <c r="CP10322" s="380">
        <v>562120</v>
      </c>
      <c r="CQ10322" s="380" t="s">
        <v>141670</v>
      </c>
    </row>
    <row r="10323" spans="94:95" ht="14.5" x14ac:dyDescent="0.3">
      <c r="CP10323" s="380">
        <v>562121</v>
      </c>
      <c r="CQ10323" s="380" t="s">
        <v>141670</v>
      </c>
    </row>
    <row r="10324" spans="94:95" ht="14.5" x14ac:dyDescent="0.3">
      <c r="CP10324" s="380">
        <v>562122</v>
      </c>
      <c r="CQ10324" s="380" t="s">
        <v>141670</v>
      </c>
    </row>
    <row r="10325" spans="94:95" ht="14.5" x14ac:dyDescent="0.3">
      <c r="CP10325" s="380">
        <v>562123</v>
      </c>
      <c r="CQ10325" s="380" t="s">
        <v>141670</v>
      </c>
    </row>
    <row r="10326" spans="94:95" ht="14.5" x14ac:dyDescent="0.3">
      <c r="CP10326" s="380">
        <v>562125</v>
      </c>
      <c r="CQ10326" s="380" t="s">
        <v>141670</v>
      </c>
    </row>
    <row r="10327" spans="94:95" ht="14.5" x14ac:dyDescent="0.3">
      <c r="CP10327" s="380">
        <v>562126</v>
      </c>
      <c r="CQ10327" s="380" t="s">
        <v>141670</v>
      </c>
    </row>
    <row r="10328" spans="94:95" ht="14.5" x14ac:dyDescent="0.3">
      <c r="CP10328" s="380">
        <v>562127</v>
      </c>
      <c r="CQ10328" s="380" t="s">
        <v>141670</v>
      </c>
    </row>
    <row r="10329" spans="94:95" ht="14.5" x14ac:dyDescent="0.3">
      <c r="CP10329" s="380">
        <v>562128</v>
      </c>
      <c r="CQ10329" s="380" t="s">
        <v>141670</v>
      </c>
    </row>
    <row r="10330" spans="94:95" ht="14.5" x14ac:dyDescent="0.3">
      <c r="CP10330" s="380">
        <v>562129</v>
      </c>
      <c r="CQ10330" s="380" t="s">
        <v>141670</v>
      </c>
    </row>
    <row r="10331" spans="94:95" ht="14.5" x14ac:dyDescent="0.3">
      <c r="CP10331" s="380">
        <v>562130</v>
      </c>
      <c r="CQ10331" s="380" t="s">
        <v>141670</v>
      </c>
    </row>
    <row r="10332" spans="94:95" ht="14.5" x14ac:dyDescent="0.3">
      <c r="CP10332" s="380">
        <v>562131</v>
      </c>
      <c r="CQ10332" s="380" t="s">
        <v>141670</v>
      </c>
    </row>
    <row r="10333" spans="94:95" ht="14.5" x14ac:dyDescent="0.3">
      <c r="CP10333" s="380">
        <v>562132</v>
      </c>
      <c r="CQ10333" s="380" t="s">
        <v>141670</v>
      </c>
    </row>
    <row r="10334" spans="94:95" ht="14.5" x14ac:dyDescent="0.3">
      <c r="CP10334" s="380">
        <v>562135</v>
      </c>
      <c r="CQ10334" s="380" t="s">
        <v>141670</v>
      </c>
    </row>
    <row r="10335" spans="94:95" ht="14.5" x14ac:dyDescent="0.3">
      <c r="CP10335" s="380">
        <v>562138</v>
      </c>
      <c r="CQ10335" s="380" t="s">
        <v>141670</v>
      </c>
    </row>
    <row r="10336" spans="94:95" ht="14.5" x14ac:dyDescent="0.3">
      <c r="CP10336" s="380">
        <v>562149</v>
      </c>
      <c r="CQ10336" s="380" t="s">
        <v>141670</v>
      </c>
    </row>
    <row r="10337" spans="94:95" ht="14.5" x14ac:dyDescent="0.3">
      <c r="CP10337" s="380">
        <v>562157</v>
      </c>
      <c r="CQ10337" s="380" t="s">
        <v>141670</v>
      </c>
    </row>
    <row r="10338" spans="94:95" ht="14.5" x14ac:dyDescent="0.3">
      <c r="CP10338" s="380">
        <v>562159</v>
      </c>
      <c r="CQ10338" s="380" t="s">
        <v>141670</v>
      </c>
    </row>
    <row r="10339" spans="94:95" ht="14.5" x14ac:dyDescent="0.3">
      <c r="CP10339" s="380">
        <v>562160</v>
      </c>
      <c r="CQ10339" s="380" t="s">
        <v>141670</v>
      </c>
    </row>
    <row r="10340" spans="94:95" ht="14.5" x14ac:dyDescent="0.3">
      <c r="CP10340" s="380">
        <v>562161</v>
      </c>
      <c r="CQ10340" s="380" t="s">
        <v>141670</v>
      </c>
    </row>
    <row r="10341" spans="94:95" ht="14.5" x14ac:dyDescent="0.3">
      <c r="CP10341" s="380">
        <v>562162</v>
      </c>
      <c r="CQ10341" s="380" t="s">
        <v>141670</v>
      </c>
    </row>
    <row r="10342" spans="94:95" ht="14.5" x14ac:dyDescent="0.3">
      <c r="CP10342" s="380">
        <v>562163</v>
      </c>
      <c r="CQ10342" s="380" t="s">
        <v>141670</v>
      </c>
    </row>
    <row r="10343" spans="94:95" ht="14.5" x14ac:dyDescent="0.3">
      <c r="CP10343" s="380">
        <v>562164</v>
      </c>
      <c r="CQ10343" s="380" t="s">
        <v>141670</v>
      </c>
    </row>
    <row r="10344" spans="94:95" ht="14.5" x14ac:dyDescent="0.3">
      <c r="CP10344" s="380">
        <v>562165</v>
      </c>
      <c r="CQ10344" s="380" t="s">
        <v>141670</v>
      </c>
    </row>
    <row r="10345" spans="94:95" ht="14.5" x14ac:dyDescent="0.3">
      <c r="CP10345" s="380">
        <v>563101</v>
      </c>
      <c r="CQ10345" s="380" t="s">
        <v>141670</v>
      </c>
    </row>
    <row r="10346" spans="94:95" ht="14.5" x14ac:dyDescent="0.3">
      <c r="CP10346" s="380">
        <v>563103</v>
      </c>
      <c r="CQ10346" s="380" t="s">
        <v>141670</v>
      </c>
    </row>
    <row r="10347" spans="94:95" ht="14.5" x14ac:dyDescent="0.3">
      <c r="CP10347" s="380">
        <v>563113</v>
      </c>
      <c r="CQ10347" s="380" t="s">
        <v>141670</v>
      </c>
    </row>
    <row r="10348" spans="94:95" ht="14.5" x14ac:dyDescent="0.3">
      <c r="CP10348" s="380">
        <v>563114</v>
      </c>
      <c r="CQ10348" s="380" t="s">
        <v>141670</v>
      </c>
    </row>
    <row r="10349" spans="94:95" ht="14.5" x14ac:dyDescent="0.3">
      <c r="CP10349" s="380">
        <v>563115</v>
      </c>
      <c r="CQ10349" s="380" t="s">
        <v>141670</v>
      </c>
    </row>
    <row r="10350" spans="94:95" ht="14.5" x14ac:dyDescent="0.3">
      <c r="CP10350" s="380">
        <v>563116</v>
      </c>
      <c r="CQ10350" s="380" t="s">
        <v>141670</v>
      </c>
    </row>
    <row r="10351" spans="94:95" ht="14.5" x14ac:dyDescent="0.3">
      <c r="CP10351" s="380">
        <v>563117</v>
      </c>
      <c r="CQ10351" s="380" t="s">
        <v>141670</v>
      </c>
    </row>
    <row r="10352" spans="94:95" ht="14.5" x14ac:dyDescent="0.3">
      <c r="CP10352" s="380">
        <v>563118</v>
      </c>
      <c r="CQ10352" s="380" t="s">
        <v>141670</v>
      </c>
    </row>
    <row r="10353" spans="94:95" ht="14.5" x14ac:dyDescent="0.3">
      <c r="CP10353" s="380">
        <v>563119</v>
      </c>
      <c r="CQ10353" s="380" t="s">
        <v>141670</v>
      </c>
    </row>
    <row r="10354" spans="94:95" ht="14.5" x14ac:dyDescent="0.3">
      <c r="CP10354" s="380">
        <v>563120</v>
      </c>
      <c r="CQ10354" s="380" t="s">
        <v>141670</v>
      </c>
    </row>
    <row r="10355" spans="94:95" ht="14.5" x14ac:dyDescent="0.3">
      <c r="CP10355" s="380">
        <v>563121</v>
      </c>
      <c r="CQ10355" s="380" t="s">
        <v>141670</v>
      </c>
    </row>
    <row r="10356" spans="94:95" ht="14.5" x14ac:dyDescent="0.3">
      <c r="CP10356" s="380">
        <v>563122</v>
      </c>
      <c r="CQ10356" s="380" t="s">
        <v>141670</v>
      </c>
    </row>
    <row r="10357" spans="94:95" ht="14.5" x14ac:dyDescent="0.3">
      <c r="CP10357" s="380">
        <v>563123</v>
      </c>
      <c r="CQ10357" s="380" t="s">
        <v>141670</v>
      </c>
    </row>
    <row r="10358" spans="94:95" ht="14.5" x14ac:dyDescent="0.3">
      <c r="CP10358" s="380">
        <v>563124</v>
      </c>
      <c r="CQ10358" s="380" t="s">
        <v>141670</v>
      </c>
    </row>
    <row r="10359" spans="94:95" ht="14.5" x14ac:dyDescent="0.3">
      <c r="CP10359" s="380">
        <v>563125</v>
      </c>
      <c r="CQ10359" s="380" t="s">
        <v>141670</v>
      </c>
    </row>
    <row r="10360" spans="94:95" ht="14.5" x14ac:dyDescent="0.3">
      <c r="CP10360" s="380">
        <v>563126</v>
      </c>
      <c r="CQ10360" s="380" t="s">
        <v>141670</v>
      </c>
    </row>
    <row r="10361" spans="94:95" ht="14.5" x14ac:dyDescent="0.3">
      <c r="CP10361" s="380">
        <v>563127</v>
      </c>
      <c r="CQ10361" s="380" t="s">
        <v>141670</v>
      </c>
    </row>
    <row r="10362" spans="94:95" ht="14.5" x14ac:dyDescent="0.3">
      <c r="CP10362" s="380">
        <v>563128</v>
      </c>
      <c r="CQ10362" s="380" t="s">
        <v>141670</v>
      </c>
    </row>
    <row r="10363" spans="94:95" ht="14.5" x14ac:dyDescent="0.3">
      <c r="CP10363" s="380">
        <v>563129</v>
      </c>
      <c r="CQ10363" s="380" t="s">
        <v>141670</v>
      </c>
    </row>
    <row r="10364" spans="94:95" ht="14.5" x14ac:dyDescent="0.3">
      <c r="CP10364" s="380">
        <v>563130</v>
      </c>
      <c r="CQ10364" s="380" t="s">
        <v>141670</v>
      </c>
    </row>
    <row r="10365" spans="94:95" ht="14.5" x14ac:dyDescent="0.3">
      <c r="CP10365" s="380">
        <v>563131</v>
      </c>
      <c r="CQ10365" s="380" t="s">
        <v>141670</v>
      </c>
    </row>
    <row r="10366" spans="94:95" ht="14.5" x14ac:dyDescent="0.3">
      <c r="CP10366" s="380">
        <v>563132</v>
      </c>
      <c r="CQ10366" s="380" t="s">
        <v>141670</v>
      </c>
    </row>
    <row r="10367" spans="94:95" ht="14.5" x14ac:dyDescent="0.3">
      <c r="CP10367" s="380">
        <v>563133</v>
      </c>
      <c r="CQ10367" s="380" t="s">
        <v>141670</v>
      </c>
    </row>
    <row r="10368" spans="94:95" ht="14.5" x14ac:dyDescent="0.3">
      <c r="CP10368" s="380">
        <v>563134</v>
      </c>
      <c r="CQ10368" s="380" t="s">
        <v>141670</v>
      </c>
    </row>
    <row r="10369" spans="94:95" ht="14.5" x14ac:dyDescent="0.3">
      <c r="CP10369" s="380">
        <v>563135</v>
      </c>
      <c r="CQ10369" s="380" t="s">
        <v>141670</v>
      </c>
    </row>
    <row r="10370" spans="94:95" ht="14.5" x14ac:dyDescent="0.3">
      <c r="CP10370" s="380">
        <v>563136</v>
      </c>
      <c r="CQ10370" s="380" t="s">
        <v>141670</v>
      </c>
    </row>
    <row r="10371" spans="94:95" ht="14.5" x14ac:dyDescent="0.3">
      <c r="CP10371" s="380">
        <v>563137</v>
      </c>
      <c r="CQ10371" s="380" t="s">
        <v>141670</v>
      </c>
    </row>
    <row r="10372" spans="94:95" ht="14.5" x14ac:dyDescent="0.3">
      <c r="CP10372" s="380">
        <v>563138</v>
      </c>
      <c r="CQ10372" s="380" t="s">
        <v>141670</v>
      </c>
    </row>
    <row r="10373" spans="94:95" ht="14.5" x14ac:dyDescent="0.3">
      <c r="CP10373" s="380">
        <v>563139</v>
      </c>
      <c r="CQ10373" s="380" t="s">
        <v>141670</v>
      </c>
    </row>
    <row r="10374" spans="94:95" ht="14.5" x14ac:dyDescent="0.3">
      <c r="CP10374" s="380">
        <v>563146</v>
      </c>
      <c r="CQ10374" s="380" t="s">
        <v>141670</v>
      </c>
    </row>
    <row r="10375" spans="94:95" ht="14.5" x14ac:dyDescent="0.3">
      <c r="CP10375" s="380">
        <v>563147</v>
      </c>
      <c r="CQ10375" s="380" t="s">
        <v>141670</v>
      </c>
    </row>
    <row r="10376" spans="94:95" ht="14.5" x14ac:dyDescent="0.3">
      <c r="CP10376" s="380">
        <v>563157</v>
      </c>
      <c r="CQ10376" s="380" t="s">
        <v>141670</v>
      </c>
    </row>
    <row r="10377" spans="94:95" ht="14.5" x14ac:dyDescent="0.3">
      <c r="CP10377" s="380">
        <v>563159</v>
      </c>
      <c r="CQ10377" s="380" t="s">
        <v>141670</v>
      </c>
    </row>
    <row r="10378" spans="94:95" ht="14.5" x14ac:dyDescent="0.3">
      <c r="CP10378" s="380">
        <v>563160</v>
      </c>
      <c r="CQ10378" s="380" t="s">
        <v>141670</v>
      </c>
    </row>
    <row r="10379" spans="94:95" ht="14.5" x14ac:dyDescent="0.3">
      <c r="CP10379" s="380">
        <v>563161</v>
      </c>
      <c r="CQ10379" s="380" t="s">
        <v>141670</v>
      </c>
    </row>
    <row r="10380" spans="94:95" ht="14.5" x14ac:dyDescent="0.3">
      <c r="CP10380" s="380">
        <v>563162</v>
      </c>
      <c r="CQ10380" s="380" t="s">
        <v>141670</v>
      </c>
    </row>
    <row r="10381" spans="94:95" ht="14.5" x14ac:dyDescent="0.3">
      <c r="CP10381" s="380">
        <v>563163</v>
      </c>
      <c r="CQ10381" s="380" t="s">
        <v>141670</v>
      </c>
    </row>
    <row r="10382" spans="94:95" ht="14.5" x14ac:dyDescent="0.3">
      <c r="CP10382" s="380">
        <v>570001</v>
      </c>
      <c r="CQ10382" s="380" t="s">
        <v>141670</v>
      </c>
    </row>
    <row r="10383" spans="94:95" ht="14.5" x14ac:dyDescent="0.3">
      <c r="CP10383" s="380">
        <v>570002</v>
      </c>
      <c r="CQ10383" s="380" t="s">
        <v>141670</v>
      </c>
    </row>
    <row r="10384" spans="94:95" ht="14.5" x14ac:dyDescent="0.3">
      <c r="CP10384" s="380">
        <v>570003</v>
      </c>
      <c r="CQ10384" s="380" t="s">
        <v>141670</v>
      </c>
    </row>
    <row r="10385" spans="94:95" ht="14.5" x14ac:dyDescent="0.3">
      <c r="CP10385" s="380">
        <v>570004</v>
      </c>
      <c r="CQ10385" s="380" t="s">
        <v>141670</v>
      </c>
    </row>
    <row r="10386" spans="94:95" ht="14.5" x14ac:dyDescent="0.3">
      <c r="CP10386" s="380">
        <v>570005</v>
      </c>
      <c r="CQ10386" s="380" t="s">
        <v>141670</v>
      </c>
    </row>
    <row r="10387" spans="94:95" ht="14.5" x14ac:dyDescent="0.3">
      <c r="CP10387" s="380">
        <v>570006</v>
      </c>
      <c r="CQ10387" s="380" t="s">
        <v>141670</v>
      </c>
    </row>
    <row r="10388" spans="94:95" ht="14.5" x14ac:dyDescent="0.3">
      <c r="CP10388" s="380">
        <v>570007</v>
      </c>
      <c r="CQ10388" s="380" t="s">
        <v>141670</v>
      </c>
    </row>
    <row r="10389" spans="94:95" ht="14.5" x14ac:dyDescent="0.3">
      <c r="CP10389" s="380">
        <v>570008</v>
      </c>
      <c r="CQ10389" s="380" t="s">
        <v>141670</v>
      </c>
    </row>
    <row r="10390" spans="94:95" ht="14.5" x14ac:dyDescent="0.3">
      <c r="CP10390" s="380">
        <v>570009</v>
      </c>
      <c r="CQ10390" s="380" t="s">
        <v>141670</v>
      </c>
    </row>
    <row r="10391" spans="94:95" ht="14.5" x14ac:dyDescent="0.3">
      <c r="CP10391" s="380">
        <v>570010</v>
      </c>
      <c r="CQ10391" s="380" t="s">
        <v>141670</v>
      </c>
    </row>
    <row r="10392" spans="94:95" ht="14.5" x14ac:dyDescent="0.3">
      <c r="CP10392" s="380">
        <v>570011</v>
      </c>
      <c r="CQ10392" s="380" t="s">
        <v>141670</v>
      </c>
    </row>
    <row r="10393" spans="94:95" ht="14.5" x14ac:dyDescent="0.3">
      <c r="CP10393" s="380">
        <v>570012</v>
      </c>
      <c r="CQ10393" s="380" t="s">
        <v>141670</v>
      </c>
    </row>
    <row r="10394" spans="94:95" ht="14.5" x14ac:dyDescent="0.3">
      <c r="CP10394" s="380">
        <v>570014</v>
      </c>
      <c r="CQ10394" s="380" t="s">
        <v>141670</v>
      </c>
    </row>
    <row r="10395" spans="94:95" ht="14.5" x14ac:dyDescent="0.3">
      <c r="CP10395" s="380">
        <v>570015</v>
      </c>
      <c r="CQ10395" s="380" t="s">
        <v>141670</v>
      </c>
    </row>
    <row r="10396" spans="94:95" ht="14.5" x14ac:dyDescent="0.3">
      <c r="CP10396" s="380">
        <v>570016</v>
      </c>
      <c r="CQ10396" s="380" t="s">
        <v>141670</v>
      </c>
    </row>
    <row r="10397" spans="94:95" ht="14.5" x14ac:dyDescent="0.3">
      <c r="CP10397" s="380">
        <v>570017</v>
      </c>
      <c r="CQ10397" s="380" t="s">
        <v>141670</v>
      </c>
    </row>
    <row r="10398" spans="94:95" ht="14.5" x14ac:dyDescent="0.3">
      <c r="CP10398" s="380">
        <v>570018</v>
      </c>
      <c r="CQ10398" s="380" t="s">
        <v>141670</v>
      </c>
    </row>
    <row r="10399" spans="94:95" ht="14.5" x14ac:dyDescent="0.3">
      <c r="CP10399" s="380">
        <v>570019</v>
      </c>
      <c r="CQ10399" s="380" t="s">
        <v>141670</v>
      </c>
    </row>
    <row r="10400" spans="94:95" ht="14.5" x14ac:dyDescent="0.3">
      <c r="CP10400" s="380">
        <v>570020</v>
      </c>
      <c r="CQ10400" s="380" t="s">
        <v>141670</v>
      </c>
    </row>
    <row r="10401" spans="94:95" ht="14.5" x14ac:dyDescent="0.3">
      <c r="CP10401" s="380">
        <v>570022</v>
      </c>
      <c r="CQ10401" s="380" t="s">
        <v>141670</v>
      </c>
    </row>
    <row r="10402" spans="94:95" ht="14.5" x14ac:dyDescent="0.3">
      <c r="CP10402" s="380">
        <v>570023</v>
      </c>
      <c r="CQ10402" s="380" t="s">
        <v>141670</v>
      </c>
    </row>
    <row r="10403" spans="94:95" ht="14.5" x14ac:dyDescent="0.3">
      <c r="CP10403" s="380">
        <v>570025</v>
      </c>
      <c r="CQ10403" s="380" t="s">
        <v>141670</v>
      </c>
    </row>
    <row r="10404" spans="94:95" ht="14.5" x14ac:dyDescent="0.3">
      <c r="CP10404" s="380">
        <v>570026</v>
      </c>
      <c r="CQ10404" s="380" t="s">
        <v>141670</v>
      </c>
    </row>
    <row r="10405" spans="94:95" ht="14.5" x14ac:dyDescent="0.3">
      <c r="CP10405" s="380">
        <v>570027</v>
      </c>
      <c r="CQ10405" s="380" t="s">
        <v>141670</v>
      </c>
    </row>
    <row r="10406" spans="94:95" ht="14.5" x14ac:dyDescent="0.3">
      <c r="CP10406" s="380">
        <v>570028</v>
      </c>
      <c r="CQ10406" s="380" t="s">
        <v>141670</v>
      </c>
    </row>
    <row r="10407" spans="94:95" ht="14.5" x14ac:dyDescent="0.3">
      <c r="CP10407" s="380">
        <v>570029</v>
      </c>
      <c r="CQ10407" s="380" t="s">
        <v>141670</v>
      </c>
    </row>
    <row r="10408" spans="94:95" ht="14.5" x14ac:dyDescent="0.3">
      <c r="CP10408" s="380">
        <v>570030</v>
      </c>
      <c r="CQ10408" s="380" t="s">
        <v>141670</v>
      </c>
    </row>
    <row r="10409" spans="94:95" ht="14.5" x14ac:dyDescent="0.3">
      <c r="CP10409" s="380">
        <v>570031</v>
      </c>
      <c r="CQ10409" s="380" t="s">
        <v>141670</v>
      </c>
    </row>
    <row r="10410" spans="94:95" ht="14.5" x14ac:dyDescent="0.3">
      <c r="CP10410" s="380">
        <v>570032</v>
      </c>
      <c r="CQ10410" s="380" t="s">
        <v>141670</v>
      </c>
    </row>
    <row r="10411" spans="94:95" ht="14.5" x14ac:dyDescent="0.3">
      <c r="CP10411" s="380">
        <v>570033</v>
      </c>
      <c r="CQ10411" s="380" t="s">
        <v>141670</v>
      </c>
    </row>
    <row r="10412" spans="94:95" ht="14.5" x14ac:dyDescent="0.3">
      <c r="CP10412" s="380">
        <v>570034</v>
      </c>
      <c r="CQ10412" s="380" t="s">
        <v>141670</v>
      </c>
    </row>
    <row r="10413" spans="94:95" ht="14.5" x14ac:dyDescent="0.3">
      <c r="CP10413" s="380">
        <v>571101</v>
      </c>
      <c r="CQ10413" s="380" t="s">
        <v>141670</v>
      </c>
    </row>
    <row r="10414" spans="94:95" ht="14.5" x14ac:dyDescent="0.3">
      <c r="CP10414" s="380">
        <v>571102</v>
      </c>
      <c r="CQ10414" s="380" t="s">
        <v>141670</v>
      </c>
    </row>
    <row r="10415" spans="94:95" ht="14.5" x14ac:dyDescent="0.3">
      <c r="CP10415" s="380">
        <v>571103</v>
      </c>
      <c r="CQ10415" s="380" t="s">
        <v>141670</v>
      </c>
    </row>
    <row r="10416" spans="94:95" ht="14.5" x14ac:dyDescent="0.3">
      <c r="CP10416" s="380">
        <v>571104</v>
      </c>
      <c r="CQ10416" s="380" t="s">
        <v>141670</v>
      </c>
    </row>
    <row r="10417" spans="94:95" ht="14.5" x14ac:dyDescent="0.3">
      <c r="CP10417" s="380">
        <v>571105</v>
      </c>
      <c r="CQ10417" s="380" t="s">
        <v>141670</v>
      </c>
    </row>
    <row r="10418" spans="94:95" ht="14.5" x14ac:dyDescent="0.3">
      <c r="CP10418" s="380">
        <v>571106</v>
      </c>
      <c r="CQ10418" s="380" t="s">
        <v>141670</v>
      </c>
    </row>
    <row r="10419" spans="94:95" ht="14.5" x14ac:dyDescent="0.3">
      <c r="CP10419" s="380">
        <v>571107</v>
      </c>
      <c r="CQ10419" s="380" t="s">
        <v>141670</v>
      </c>
    </row>
    <row r="10420" spans="94:95" ht="14.5" x14ac:dyDescent="0.3">
      <c r="CP10420" s="380">
        <v>571108</v>
      </c>
      <c r="CQ10420" s="380" t="s">
        <v>141670</v>
      </c>
    </row>
    <row r="10421" spans="94:95" ht="14.5" x14ac:dyDescent="0.3">
      <c r="CP10421" s="380">
        <v>571109</v>
      </c>
      <c r="CQ10421" s="380" t="s">
        <v>141670</v>
      </c>
    </row>
    <row r="10422" spans="94:95" ht="14.5" x14ac:dyDescent="0.3">
      <c r="CP10422" s="380">
        <v>571110</v>
      </c>
      <c r="CQ10422" s="380" t="s">
        <v>141670</v>
      </c>
    </row>
    <row r="10423" spans="94:95" ht="14.5" x14ac:dyDescent="0.3">
      <c r="CP10423" s="380">
        <v>571111</v>
      </c>
      <c r="CQ10423" s="380" t="s">
        <v>141670</v>
      </c>
    </row>
    <row r="10424" spans="94:95" ht="14.5" x14ac:dyDescent="0.3">
      <c r="CP10424" s="380">
        <v>571114</v>
      </c>
      <c r="CQ10424" s="380" t="s">
        <v>141670</v>
      </c>
    </row>
    <row r="10425" spans="94:95" ht="14.5" x14ac:dyDescent="0.3">
      <c r="CP10425" s="380">
        <v>571115</v>
      </c>
      <c r="CQ10425" s="380" t="s">
        <v>141670</v>
      </c>
    </row>
    <row r="10426" spans="94:95" ht="14.5" x14ac:dyDescent="0.3">
      <c r="CP10426" s="380">
        <v>571116</v>
      </c>
      <c r="CQ10426" s="380" t="s">
        <v>141670</v>
      </c>
    </row>
    <row r="10427" spans="94:95" ht="14.5" x14ac:dyDescent="0.3">
      <c r="CP10427" s="380">
        <v>571117</v>
      </c>
      <c r="CQ10427" s="380" t="s">
        <v>141670</v>
      </c>
    </row>
    <row r="10428" spans="94:95" ht="14.5" x14ac:dyDescent="0.3">
      <c r="CP10428" s="380">
        <v>571118</v>
      </c>
      <c r="CQ10428" s="380" t="s">
        <v>141670</v>
      </c>
    </row>
    <row r="10429" spans="94:95" ht="14.5" x14ac:dyDescent="0.3">
      <c r="CP10429" s="380">
        <v>571119</v>
      </c>
      <c r="CQ10429" s="380" t="s">
        <v>141670</v>
      </c>
    </row>
    <row r="10430" spans="94:95" ht="14.5" x14ac:dyDescent="0.3">
      <c r="CP10430" s="380">
        <v>571120</v>
      </c>
      <c r="CQ10430" s="380" t="s">
        <v>141670</v>
      </c>
    </row>
    <row r="10431" spans="94:95" ht="14.5" x14ac:dyDescent="0.3">
      <c r="CP10431" s="380">
        <v>571121</v>
      </c>
      <c r="CQ10431" s="380" t="s">
        <v>141670</v>
      </c>
    </row>
    <row r="10432" spans="94:95" ht="14.5" x14ac:dyDescent="0.3">
      <c r="CP10432" s="380">
        <v>571122</v>
      </c>
      <c r="CQ10432" s="380" t="s">
        <v>141670</v>
      </c>
    </row>
    <row r="10433" spans="94:95" ht="14.5" x14ac:dyDescent="0.3">
      <c r="CP10433" s="380">
        <v>571123</v>
      </c>
      <c r="CQ10433" s="380" t="s">
        <v>141670</v>
      </c>
    </row>
    <row r="10434" spans="94:95" ht="14.5" x14ac:dyDescent="0.3">
      <c r="CP10434" s="380">
        <v>571124</v>
      </c>
      <c r="CQ10434" s="380" t="s">
        <v>141670</v>
      </c>
    </row>
    <row r="10435" spans="94:95" ht="14.5" x14ac:dyDescent="0.3">
      <c r="CP10435" s="380">
        <v>571125</v>
      </c>
      <c r="CQ10435" s="380" t="s">
        <v>141670</v>
      </c>
    </row>
    <row r="10436" spans="94:95" ht="14.5" x14ac:dyDescent="0.3">
      <c r="CP10436" s="380">
        <v>571126</v>
      </c>
      <c r="CQ10436" s="380" t="s">
        <v>141670</v>
      </c>
    </row>
    <row r="10437" spans="94:95" ht="14.5" x14ac:dyDescent="0.3">
      <c r="CP10437" s="380">
        <v>571127</v>
      </c>
      <c r="CQ10437" s="380" t="s">
        <v>141670</v>
      </c>
    </row>
    <row r="10438" spans="94:95" ht="14.5" x14ac:dyDescent="0.3">
      <c r="CP10438" s="380">
        <v>571128</v>
      </c>
      <c r="CQ10438" s="380" t="s">
        <v>141670</v>
      </c>
    </row>
    <row r="10439" spans="94:95" ht="14.5" x14ac:dyDescent="0.3">
      <c r="CP10439" s="380">
        <v>571129</v>
      </c>
      <c r="CQ10439" s="380" t="s">
        <v>141670</v>
      </c>
    </row>
    <row r="10440" spans="94:95" ht="14.5" x14ac:dyDescent="0.3">
      <c r="CP10440" s="380">
        <v>571130</v>
      </c>
      <c r="CQ10440" s="380" t="s">
        <v>141670</v>
      </c>
    </row>
    <row r="10441" spans="94:95" ht="14.5" x14ac:dyDescent="0.3">
      <c r="CP10441" s="380">
        <v>571134</v>
      </c>
      <c r="CQ10441" s="380" t="s">
        <v>141670</v>
      </c>
    </row>
    <row r="10442" spans="94:95" ht="14.5" x14ac:dyDescent="0.3">
      <c r="CP10442" s="380">
        <v>571187</v>
      </c>
      <c r="CQ10442" s="380" t="s">
        <v>141670</v>
      </c>
    </row>
    <row r="10443" spans="94:95" ht="14.5" x14ac:dyDescent="0.3">
      <c r="CP10443" s="380">
        <v>571189</v>
      </c>
      <c r="CQ10443" s="380" t="s">
        <v>141670</v>
      </c>
    </row>
    <row r="10444" spans="94:95" ht="14.5" x14ac:dyDescent="0.3">
      <c r="CP10444" s="380">
        <v>571201</v>
      </c>
      <c r="CQ10444" s="380" t="s">
        <v>141670</v>
      </c>
    </row>
    <row r="10445" spans="94:95" ht="14.5" x14ac:dyDescent="0.3">
      <c r="CP10445" s="380">
        <v>571211</v>
      </c>
      <c r="CQ10445" s="380" t="s">
        <v>141670</v>
      </c>
    </row>
    <row r="10446" spans="94:95" ht="14.5" x14ac:dyDescent="0.3">
      <c r="CP10446" s="380">
        <v>571212</v>
      </c>
      <c r="CQ10446" s="380" t="s">
        <v>141670</v>
      </c>
    </row>
    <row r="10447" spans="94:95" ht="14.5" x14ac:dyDescent="0.3">
      <c r="CP10447" s="380">
        <v>571213</v>
      </c>
      <c r="CQ10447" s="380" t="s">
        <v>141670</v>
      </c>
    </row>
    <row r="10448" spans="94:95" ht="14.5" x14ac:dyDescent="0.3">
      <c r="CP10448" s="380">
        <v>571214</v>
      </c>
      <c r="CQ10448" s="380" t="s">
        <v>141670</v>
      </c>
    </row>
    <row r="10449" spans="94:95" ht="14.5" x14ac:dyDescent="0.3">
      <c r="CP10449" s="380">
        <v>571215</v>
      </c>
      <c r="CQ10449" s="380" t="s">
        <v>141670</v>
      </c>
    </row>
    <row r="10450" spans="94:95" ht="14.5" x14ac:dyDescent="0.3">
      <c r="CP10450" s="380">
        <v>571216</v>
      </c>
      <c r="CQ10450" s="380" t="s">
        <v>141670</v>
      </c>
    </row>
    <row r="10451" spans="94:95" ht="14.5" x14ac:dyDescent="0.3">
      <c r="CP10451" s="380">
        <v>571217</v>
      </c>
      <c r="CQ10451" s="380" t="s">
        <v>141670</v>
      </c>
    </row>
    <row r="10452" spans="94:95" ht="14.5" x14ac:dyDescent="0.3">
      <c r="CP10452" s="380">
        <v>571218</v>
      </c>
      <c r="CQ10452" s="380" t="s">
        <v>141670</v>
      </c>
    </row>
    <row r="10453" spans="94:95" ht="14.5" x14ac:dyDescent="0.3">
      <c r="CP10453" s="380">
        <v>571219</v>
      </c>
      <c r="CQ10453" s="380" t="s">
        <v>141670</v>
      </c>
    </row>
    <row r="10454" spans="94:95" ht="14.5" x14ac:dyDescent="0.3">
      <c r="CP10454" s="380">
        <v>571231</v>
      </c>
      <c r="CQ10454" s="380" t="s">
        <v>141670</v>
      </c>
    </row>
    <row r="10455" spans="94:95" ht="14.5" x14ac:dyDescent="0.3">
      <c r="CP10455" s="380">
        <v>571232</v>
      </c>
      <c r="CQ10455" s="380" t="s">
        <v>141670</v>
      </c>
    </row>
    <row r="10456" spans="94:95" ht="14.5" x14ac:dyDescent="0.3">
      <c r="CP10456" s="380">
        <v>571234</v>
      </c>
      <c r="CQ10456" s="380" t="s">
        <v>141670</v>
      </c>
    </row>
    <row r="10457" spans="94:95" ht="14.5" x14ac:dyDescent="0.3">
      <c r="CP10457" s="380">
        <v>571235</v>
      </c>
      <c r="CQ10457" s="380" t="s">
        <v>141670</v>
      </c>
    </row>
    <row r="10458" spans="94:95" ht="14.5" x14ac:dyDescent="0.3">
      <c r="CP10458" s="380">
        <v>571236</v>
      </c>
      <c r="CQ10458" s="380" t="s">
        <v>141670</v>
      </c>
    </row>
    <row r="10459" spans="94:95" ht="14.5" x14ac:dyDescent="0.3">
      <c r="CP10459" s="380">
        <v>571237</v>
      </c>
      <c r="CQ10459" s="380" t="s">
        <v>141670</v>
      </c>
    </row>
    <row r="10460" spans="94:95" ht="14.5" x14ac:dyDescent="0.3">
      <c r="CP10460" s="380">
        <v>571247</v>
      </c>
      <c r="CQ10460" s="380" t="s">
        <v>141670</v>
      </c>
    </row>
    <row r="10461" spans="94:95" ht="14.5" x14ac:dyDescent="0.3">
      <c r="CP10461" s="380">
        <v>571248</v>
      </c>
      <c r="CQ10461" s="380" t="s">
        <v>141670</v>
      </c>
    </row>
    <row r="10462" spans="94:95" ht="14.5" x14ac:dyDescent="0.3">
      <c r="CP10462" s="380">
        <v>571249</v>
      </c>
      <c r="CQ10462" s="380" t="s">
        <v>141670</v>
      </c>
    </row>
    <row r="10463" spans="94:95" ht="14.5" x14ac:dyDescent="0.3">
      <c r="CP10463" s="380">
        <v>571250</v>
      </c>
      <c r="CQ10463" s="380" t="s">
        <v>141670</v>
      </c>
    </row>
    <row r="10464" spans="94:95" ht="14.5" x14ac:dyDescent="0.3">
      <c r="CP10464" s="380">
        <v>571251</v>
      </c>
      <c r="CQ10464" s="380" t="s">
        <v>141670</v>
      </c>
    </row>
    <row r="10465" spans="94:95" ht="14.5" x14ac:dyDescent="0.3">
      <c r="CP10465" s="380">
        <v>571252</v>
      </c>
      <c r="CQ10465" s="380" t="s">
        <v>141670</v>
      </c>
    </row>
    <row r="10466" spans="94:95" ht="14.5" x14ac:dyDescent="0.3">
      <c r="CP10466" s="380">
        <v>571253</v>
      </c>
      <c r="CQ10466" s="380" t="s">
        <v>141670</v>
      </c>
    </row>
    <row r="10467" spans="94:95" ht="14.5" x14ac:dyDescent="0.3">
      <c r="CP10467" s="380">
        <v>571254</v>
      </c>
      <c r="CQ10467" s="380" t="s">
        <v>141670</v>
      </c>
    </row>
    <row r="10468" spans="94:95" ht="14.5" x14ac:dyDescent="0.3">
      <c r="CP10468" s="380">
        <v>571301</v>
      </c>
      <c r="CQ10468" s="380" t="s">
        <v>141670</v>
      </c>
    </row>
    <row r="10469" spans="94:95" ht="14.5" x14ac:dyDescent="0.3">
      <c r="CP10469" s="380">
        <v>571302</v>
      </c>
      <c r="CQ10469" s="380" t="s">
        <v>141670</v>
      </c>
    </row>
    <row r="10470" spans="94:95" ht="14.5" x14ac:dyDescent="0.3">
      <c r="CP10470" s="380">
        <v>571311</v>
      </c>
      <c r="CQ10470" s="380" t="s">
        <v>141670</v>
      </c>
    </row>
    <row r="10471" spans="94:95" ht="14.5" x14ac:dyDescent="0.3">
      <c r="CP10471" s="380">
        <v>571312</v>
      </c>
      <c r="CQ10471" s="380" t="s">
        <v>141670</v>
      </c>
    </row>
    <row r="10472" spans="94:95" ht="14.5" x14ac:dyDescent="0.3">
      <c r="CP10472" s="380">
        <v>571313</v>
      </c>
      <c r="CQ10472" s="380" t="s">
        <v>141670</v>
      </c>
    </row>
    <row r="10473" spans="94:95" ht="14.5" x14ac:dyDescent="0.3">
      <c r="CP10473" s="380">
        <v>571314</v>
      </c>
      <c r="CQ10473" s="380" t="s">
        <v>141670</v>
      </c>
    </row>
    <row r="10474" spans="94:95" ht="14.5" x14ac:dyDescent="0.3">
      <c r="CP10474" s="380">
        <v>571315</v>
      </c>
      <c r="CQ10474" s="380" t="s">
        <v>141670</v>
      </c>
    </row>
    <row r="10475" spans="94:95" ht="14.5" x14ac:dyDescent="0.3">
      <c r="CP10475" s="380">
        <v>571316</v>
      </c>
      <c r="CQ10475" s="380" t="s">
        <v>141670</v>
      </c>
    </row>
    <row r="10476" spans="94:95" ht="14.5" x14ac:dyDescent="0.3">
      <c r="CP10476" s="380">
        <v>571320</v>
      </c>
      <c r="CQ10476" s="380" t="s">
        <v>141670</v>
      </c>
    </row>
    <row r="10477" spans="94:95" ht="14.5" x14ac:dyDescent="0.3">
      <c r="CP10477" s="380">
        <v>571342</v>
      </c>
      <c r="CQ10477" s="380" t="s">
        <v>141670</v>
      </c>
    </row>
    <row r="10478" spans="94:95" ht="14.5" x14ac:dyDescent="0.3">
      <c r="CP10478" s="380">
        <v>571401</v>
      </c>
      <c r="CQ10478" s="380" t="s">
        <v>141670</v>
      </c>
    </row>
    <row r="10479" spans="94:95" ht="14.5" x14ac:dyDescent="0.3">
      <c r="CP10479" s="380">
        <v>571402</v>
      </c>
      <c r="CQ10479" s="380" t="s">
        <v>141670</v>
      </c>
    </row>
    <row r="10480" spans="94:95" ht="14.5" x14ac:dyDescent="0.3">
      <c r="CP10480" s="380">
        <v>571403</v>
      </c>
      <c r="CQ10480" s="380" t="s">
        <v>141670</v>
      </c>
    </row>
    <row r="10481" spans="94:95" ht="14.5" x14ac:dyDescent="0.3">
      <c r="CP10481" s="380">
        <v>571404</v>
      </c>
      <c r="CQ10481" s="380" t="s">
        <v>141670</v>
      </c>
    </row>
    <row r="10482" spans="94:95" ht="14.5" x14ac:dyDescent="0.3">
      <c r="CP10482" s="380">
        <v>571405</v>
      </c>
      <c r="CQ10482" s="380" t="s">
        <v>141670</v>
      </c>
    </row>
    <row r="10483" spans="94:95" ht="14.5" x14ac:dyDescent="0.3">
      <c r="CP10483" s="380">
        <v>571415</v>
      </c>
      <c r="CQ10483" s="380" t="s">
        <v>141670</v>
      </c>
    </row>
    <row r="10484" spans="94:95" ht="14.5" x14ac:dyDescent="0.3">
      <c r="CP10484" s="380">
        <v>571416</v>
      </c>
      <c r="CQ10484" s="380" t="s">
        <v>141670</v>
      </c>
    </row>
    <row r="10485" spans="94:95" ht="14.5" x14ac:dyDescent="0.3">
      <c r="CP10485" s="380">
        <v>571417</v>
      </c>
      <c r="CQ10485" s="380" t="s">
        <v>141670</v>
      </c>
    </row>
    <row r="10486" spans="94:95" ht="14.5" x14ac:dyDescent="0.3">
      <c r="CP10486" s="380">
        <v>571418</v>
      </c>
      <c r="CQ10486" s="380" t="s">
        <v>141670</v>
      </c>
    </row>
    <row r="10487" spans="94:95" ht="14.5" x14ac:dyDescent="0.3">
      <c r="CP10487" s="380">
        <v>571419</v>
      </c>
      <c r="CQ10487" s="380" t="s">
        <v>141670</v>
      </c>
    </row>
    <row r="10488" spans="94:95" ht="14.5" x14ac:dyDescent="0.3">
      <c r="CP10488" s="380">
        <v>571421</v>
      </c>
      <c r="CQ10488" s="380" t="s">
        <v>141670</v>
      </c>
    </row>
    <row r="10489" spans="94:95" ht="14.5" x14ac:dyDescent="0.3">
      <c r="CP10489" s="380">
        <v>571422</v>
      </c>
      <c r="CQ10489" s="380" t="s">
        <v>141670</v>
      </c>
    </row>
    <row r="10490" spans="94:95" ht="14.5" x14ac:dyDescent="0.3">
      <c r="CP10490" s="380">
        <v>571423</v>
      </c>
      <c r="CQ10490" s="380" t="s">
        <v>141670</v>
      </c>
    </row>
    <row r="10491" spans="94:95" ht="14.5" x14ac:dyDescent="0.3">
      <c r="CP10491" s="380">
        <v>571424</v>
      </c>
      <c r="CQ10491" s="380" t="s">
        <v>141670</v>
      </c>
    </row>
    <row r="10492" spans="94:95" ht="14.5" x14ac:dyDescent="0.3">
      <c r="CP10492" s="380">
        <v>571425</v>
      </c>
      <c r="CQ10492" s="380" t="s">
        <v>141670</v>
      </c>
    </row>
    <row r="10493" spans="94:95" ht="14.5" x14ac:dyDescent="0.3">
      <c r="CP10493" s="380">
        <v>571426</v>
      </c>
      <c r="CQ10493" s="380" t="s">
        <v>141670</v>
      </c>
    </row>
    <row r="10494" spans="94:95" ht="14.5" x14ac:dyDescent="0.3">
      <c r="CP10494" s="380">
        <v>571427</v>
      </c>
      <c r="CQ10494" s="380" t="s">
        <v>141670</v>
      </c>
    </row>
    <row r="10495" spans="94:95" ht="14.5" x14ac:dyDescent="0.3">
      <c r="CP10495" s="380">
        <v>571428</v>
      </c>
      <c r="CQ10495" s="380" t="s">
        <v>141670</v>
      </c>
    </row>
    <row r="10496" spans="94:95" ht="14.5" x14ac:dyDescent="0.3">
      <c r="CP10496" s="380">
        <v>571429</v>
      </c>
      <c r="CQ10496" s="380" t="s">
        <v>141670</v>
      </c>
    </row>
    <row r="10497" spans="94:95" ht="14.5" x14ac:dyDescent="0.3">
      <c r="CP10497" s="380">
        <v>571430</v>
      </c>
      <c r="CQ10497" s="380" t="s">
        <v>141670</v>
      </c>
    </row>
    <row r="10498" spans="94:95" ht="14.5" x14ac:dyDescent="0.3">
      <c r="CP10498" s="380">
        <v>571431</v>
      </c>
      <c r="CQ10498" s="380" t="s">
        <v>141670</v>
      </c>
    </row>
    <row r="10499" spans="94:95" ht="14.5" x14ac:dyDescent="0.3">
      <c r="CP10499" s="380">
        <v>571432</v>
      </c>
      <c r="CQ10499" s="380" t="s">
        <v>141670</v>
      </c>
    </row>
    <row r="10500" spans="94:95" ht="14.5" x14ac:dyDescent="0.3">
      <c r="CP10500" s="380">
        <v>571433</v>
      </c>
      <c r="CQ10500" s="380" t="s">
        <v>141670</v>
      </c>
    </row>
    <row r="10501" spans="94:95" ht="14.5" x14ac:dyDescent="0.3">
      <c r="CP10501" s="380">
        <v>571434</v>
      </c>
      <c r="CQ10501" s="380" t="s">
        <v>141670</v>
      </c>
    </row>
    <row r="10502" spans="94:95" ht="14.5" x14ac:dyDescent="0.3">
      <c r="CP10502" s="380">
        <v>571435</v>
      </c>
      <c r="CQ10502" s="380" t="s">
        <v>141670</v>
      </c>
    </row>
    <row r="10503" spans="94:95" ht="14.5" x14ac:dyDescent="0.3">
      <c r="CP10503" s="380">
        <v>571436</v>
      </c>
      <c r="CQ10503" s="380" t="s">
        <v>141670</v>
      </c>
    </row>
    <row r="10504" spans="94:95" ht="14.5" x14ac:dyDescent="0.3">
      <c r="CP10504" s="380">
        <v>571438</v>
      </c>
      <c r="CQ10504" s="380" t="s">
        <v>141670</v>
      </c>
    </row>
    <row r="10505" spans="94:95" ht="14.5" x14ac:dyDescent="0.3">
      <c r="CP10505" s="380">
        <v>571439</v>
      </c>
      <c r="CQ10505" s="380" t="s">
        <v>141670</v>
      </c>
    </row>
    <row r="10506" spans="94:95" ht="14.5" x14ac:dyDescent="0.3">
      <c r="CP10506" s="380">
        <v>571440</v>
      </c>
      <c r="CQ10506" s="380" t="s">
        <v>141670</v>
      </c>
    </row>
    <row r="10507" spans="94:95" ht="14.5" x14ac:dyDescent="0.3">
      <c r="CP10507" s="380">
        <v>571441</v>
      </c>
      <c r="CQ10507" s="380" t="s">
        <v>141670</v>
      </c>
    </row>
    <row r="10508" spans="94:95" ht="14.5" x14ac:dyDescent="0.3">
      <c r="CP10508" s="380">
        <v>571442</v>
      </c>
      <c r="CQ10508" s="380" t="s">
        <v>141670</v>
      </c>
    </row>
    <row r="10509" spans="94:95" ht="14.5" x14ac:dyDescent="0.3">
      <c r="CP10509" s="380">
        <v>571443</v>
      </c>
      <c r="CQ10509" s="380" t="s">
        <v>141670</v>
      </c>
    </row>
    <row r="10510" spans="94:95" ht="14.5" x14ac:dyDescent="0.3">
      <c r="CP10510" s="380">
        <v>571444</v>
      </c>
      <c r="CQ10510" s="380" t="s">
        <v>141670</v>
      </c>
    </row>
    <row r="10511" spans="94:95" ht="14.5" x14ac:dyDescent="0.3">
      <c r="CP10511" s="380">
        <v>571445</v>
      </c>
      <c r="CQ10511" s="380" t="s">
        <v>141670</v>
      </c>
    </row>
    <row r="10512" spans="94:95" ht="14.5" x14ac:dyDescent="0.3">
      <c r="CP10512" s="380">
        <v>571446</v>
      </c>
      <c r="CQ10512" s="380" t="s">
        <v>141670</v>
      </c>
    </row>
    <row r="10513" spans="94:95" ht="14.5" x14ac:dyDescent="0.3">
      <c r="CP10513" s="380">
        <v>571448</v>
      </c>
      <c r="CQ10513" s="380" t="s">
        <v>141670</v>
      </c>
    </row>
    <row r="10514" spans="94:95" ht="14.5" x14ac:dyDescent="0.3">
      <c r="CP10514" s="380">
        <v>571450</v>
      </c>
      <c r="CQ10514" s="380" t="s">
        <v>141670</v>
      </c>
    </row>
    <row r="10515" spans="94:95" ht="14.5" x14ac:dyDescent="0.3">
      <c r="CP10515" s="380">
        <v>571455</v>
      </c>
      <c r="CQ10515" s="380" t="s">
        <v>141670</v>
      </c>
    </row>
    <row r="10516" spans="94:95" ht="14.5" x14ac:dyDescent="0.3">
      <c r="CP10516" s="380">
        <v>571457</v>
      </c>
      <c r="CQ10516" s="380" t="s">
        <v>141670</v>
      </c>
    </row>
    <row r="10517" spans="94:95" ht="14.5" x14ac:dyDescent="0.3">
      <c r="CP10517" s="380">
        <v>571463</v>
      </c>
      <c r="CQ10517" s="380" t="s">
        <v>141670</v>
      </c>
    </row>
    <row r="10518" spans="94:95" ht="14.5" x14ac:dyDescent="0.3">
      <c r="CP10518" s="380">
        <v>571475</v>
      </c>
      <c r="CQ10518" s="380" t="s">
        <v>141670</v>
      </c>
    </row>
    <row r="10519" spans="94:95" ht="14.5" x14ac:dyDescent="0.3">
      <c r="CP10519" s="380">
        <v>571476</v>
      </c>
      <c r="CQ10519" s="380" t="s">
        <v>141670</v>
      </c>
    </row>
    <row r="10520" spans="94:95" ht="14.5" x14ac:dyDescent="0.3">
      <c r="CP10520" s="380">
        <v>571477</v>
      </c>
      <c r="CQ10520" s="380" t="s">
        <v>141670</v>
      </c>
    </row>
    <row r="10521" spans="94:95" ht="14.5" x14ac:dyDescent="0.3">
      <c r="CP10521" s="380">
        <v>571478</v>
      </c>
      <c r="CQ10521" s="380" t="s">
        <v>141670</v>
      </c>
    </row>
    <row r="10522" spans="94:95" ht="14.5" x14ac:dyDescent="0.3">
      <c r="CP10522" s="380">
        <v>571490</v>
      </c>
      <c r="CQ10522" s="380" t="s">
        <v>141670</v>
      </c>
    </row>
    <row r="10523" spans="94:95" ht="14.5" x14ac:dyDescent="0.3">
      <c r="CP10523" s="380">
        <v>571601</v>
      </c>
      <c r="CQ10523" s="380" t="s">
        <v>141670</v>
      </c>
    </row>
    <row r="10524" spans="94:95" ht="14.5" x14ac:dyDescent="0.3">
      <c r="CP10524" s="380">
        <v>571602</v>
      </c>
      <c r="CQ10524" s="380" t="s">
        <v>141670</v>
      </c>
    </row>
    <row r="10525" spans="94:95" ht="14.5" x14ac:dyDescent="0.3">
      <c r="CP10525" s="380">
        <v>571603</v>
      </c>
      <c r="CQ10525" s="380" t="s">
        <v>141670</v>
      </c>
    </row>
    <row r="10526" spans="94:95" ht="14.5" x14ac:dyDescent="0.3">
      <c r="CP10526" s="380">
        <v>571604</v>
      </c>
      <c r="CQ10526" s="380" t="s">
        <v>141670</v>
      </c>
    </row>
    <row r="10527" spans="94:95" ht="14.5" x14ac:dyDescent="0.3">
      <c r="CP10527" s="380">
        <v>571605</v>
      </c>
      <c r="CQ10527" s="380" t="s">
        <v>141670</v>
      </c>
    </row>
    <row r="10528" spans="94:95" ht="14.5" x14ac:dyDescent="0.3">
      <c r="CP10528" s="380">
        <v>571606</v>
      </c>
      <c r="CQ10528" s="380" t="s">
        <v>141670</v>
      </c>
    </row>
    <row r="10529" spans="94:95" ht="14.5" x14ac:dyDescent="0.3">
      <c r="CP10529" s="380">
        <v>571607</v>
      </c>
      <c r="CQ10529" s="380" t="s">
        <v>141670</v>
      </c>
    </row>
    <row r="10530" spans="94:95" ht="14.5" x14ac:dyDescent="0.3">
      <c r="CP10530" s="380">
        <v>571610</v>
      </c>
      <c r="CQ10530" s="380" t="s">
        <v>141670</v>
      </c>
    </row>
    <row r="10531" spans="94:95" ht="14.5" x14ac:dyDescent="0.3">
      <c r="CP10531" s="380">
        <v>571617</v>
      </c>
      <c r="CQ10531" s="380" t="s">
        <v>141670</v>
      </c>
    </row>
    <row r="10532" spans="94:95" ht="14.5" x14ac:dyDescent="0.3">
      <c r="CP10532" s="380">
        <v>571802</v>
      </c>
      <c r="CQ10532" s="380" t="s">
        <v>141670</v>
      </c>
    </row>
    <row r="10533" spans="94:95" ht="14.5" x14ac:dyDescent="0.3">
      <c r="CP10533" s="380">
        <v>571807</v>
      </c>
      <c r="CQ10533" s="380" t="s">
        <v>141670</v>
      </c>
    </row>
    <row r="10534" spans="94:95" ht="14.5" x14ac:dyDescent="0.3">
      <c r="CP10534" s="380">
        <v>571811</v>
      </c>
      <c r="CQ10534" s="380" t="s">
        <v>141670</v>
      </c>
    </row>
    <row r="10535" spans="94:95" ht="14.5" x14ac:dyDescent="0.3">
      <c r="CP10535" s="380">
        <v>571812</v>
      </c>
      <c r="CQ10535" s="380" t="s">
        <v>141670</v>
      </c>
    </row>
    <row r="10536" spans="94:95" ht="14.5" x14ac:dyDescent="0.3">
      <c r="CP10536" s="380">
        <v>572101</v>
      </c>
      <c r="CQ10536" s="380" t="s">
        <v>141670</v>
      </c>
    </row>
    <row r="10537" spans="94:95" ht="14.5" x14ac:dyDescent="0.3">
      <c r="CP10537" s="380">
        <v>572102</v>
      </c>
      <c r="CQ10537" s="380" t="s">
        <v>141670</v>
      </c>
    </row>
    <row r="10538" spans="94:95" ht="14.5" x14ac:dyDescent="0.3">
      <c r="CP10538" s="380">
        <v>572103</v>
      </c>
      <c r="CQ10538" s="380" t="s">
        <v>141670</v>
      </c>
    </row>
    <row r="10539" spans="94:95" ht="14.5" x14ac:dyDescent="0.3">
      <c r="CP10539" s="380">
        <v>572104</v>
      </c>
      <c r="CQ10539" s="380" t="s">
        <v>141670</v>
      </c>
    </row>
    <row r="10540" spans="94:95" ht="14.5" x14ac:dyDescent="0.3">
      <c r="CP10540" s="380">
        <v>572105</v>
      </c>
      <c r="CQ10540" s="380" t="s">
        <v>141670</v>
      </c>
    </row>
    <row r="10541" spans="94:95" ht="14.5" x14ac:dyDescent="0.3">
      <c r="CP10541" s="380">
        <v>572106</v>
      </c>
      <c r="CQ10541" s="380" t="s">
        <v>141670</v>
      </c>
    </row>
    <row r="10542" spans="94:95" ht="14.5" x14ac:dyDescent="0.3">
      <c r="CP10542" s="380">
        <v>572107</v>
      </c>
      <c r="CQ10542" s="380" t="s">
        <v>141670</v>
      </c>
    </row>
    <row r="10543" spans="94:95" ht="14.5" x14ac:dyDescent="0.3">
      <c r="CP10543" s="380">
        <v>572111</v>
      </c>
      <c r="CQ10543" s="380" t="s">
        <v>141670</v>
      </c>
    </row>
    <row r="10544" spans="94:95" ht="14.5" x14ac:dyDescent="0.3">
      <c r="CP10544" s="380">
        <v>572112</v>
      </c>
      <c r="CQ10544" s="380" t="s">
        <v>141670</v>
      </c>
    </row>
    <row r="10545" spans="94:95" ht="14.5" x14ac:dyDescent="0.3">
      <c r="CP10545" s="380">
        <v>572113</v>
      </c>
      <c r="CQ10545" s="380" t="s">
        <v>141670</v>
      </c>
    </row>
    <row r="10546" spans="94:95" ht="14.5" x14ac:dyDescent="0.3">
      <c r="CP10546" s="380">
        <v>572114</v>
      </c>
      <c r="CQ10546" s="380" t="s">
        <v>141670</v>
      </c>
    </row>
    <row r="10547" spans="94:95" ht="14.5" x14ac:dyDescent="0.3">
      <c r="CP10547" s="380">
        <v>572115</v>
      </c>
      <c r="CQ10547" s="380" t="s">
        <v>141670</v>
      </c>
    </row>
    <row r="10548" spans="94:95" ht="14.5" x14ac:dyDescent="0.3">
      <c r="CP10548" s="380">
        <v>572116</v>
      </c>
      <c r="CQ10548" s="380" t="s">
        <v>141670</v>
      </c>
    </row>
    <row r="10549" spans="94:95" ht="14.5" x14ac:dyDescent="0.3">
      <c r="CP10549" s="380">
        <v>572117</v>
      </c>
      <c r="CQ10549" s="380" t="s">
        <v>141670</v>
      </c>
    </row>
    <row r="10550" spans="94:95" ht="14.5" x14ac:dyDescent="0.3">
      <c r="CP10550" s="380">
        <v>572118</v>
      </c>
      <c r="CQ10550" s="380" t="s">
        <v>141670</v>
      </c>
    </row>
    <row r="10551" spans="94:95" ht="14.5" x14ac:dyDescent="0.3">
      <c r="CP10551" s="380">
        <v>572119</v>
      </c>
      <c r="CQ10551" s="380" t="s">
        <v>141670</v>
      </c>
    </row>
    <row r="10552" spans="94:95" ht="14.5" x14ac:dyDescent="0.3">
      <c r="CP10552" s="380">
        <v>572120</v>
      </c>
      <c r="CQ10552" s="380" t="s">
        <v>141670</v>
      </c>
    </row>
    <row r="10553" spans="94:95" ht="14.5" x14ac:dyDescent="0.3">
      <c r="CP10553" s="380">
        <v>572121</v>
      </c>
      <c r="CQ10553" s="380" t="s">
        <v>141670</v>
      </c>
    </row>
    <row r="10554" spans="94:95" ht="14.5" x14ac:dyDescent="0.3">
      <c r="CP10554" s="380">
        <v>572122</v>
      </c>
      <c r="CQ10554" s="380" t="s">
        <v>141670</v>
      </c>
    </row>
    <row r="10555" spans="94:95" ht="14.5" x14ac:dyDescent="0.3">
      <c r="CP10555" s="380">
        <v>572123</v>
      </c>
      <c r="CQ10555" s="380" t="s">
        <v>141670</v>
      </c>
    </row>
    <row r="10556" spans="94:95" ht="14.5" x14ac:dyDescent="0.3">
      <c r="CP10556" s="380">
        <v>572124</v>
      </c>
      <c r="CQ10556" s="380" t="s">
        <v>141670</v>
      </c>
    </row>
    <row r="10557" spans="94:95" ht="14.5" x14ac:dyDescent="0.3">
      <c r="CP10557" s="380">
        <v>572125</v>
      </c>
      <c r="CQ10557" s="380" t="s">
        <v>141670</v>
      </c>
    </row>
    <row r="10558" spans="94:95" ht="14.5" x14ac:dyDescent="0.3">
      <c r="CP10558" s="380">
        <v>572126</v>
      </c>
      <c r="CQ10558" s="380" t="s">
        <v>141670</v>
      </c>
    </row>
    <row r="10559" spans="94:95" ht="14.5" x14ac:dyDescent="0.3">
      <c r="CP10559" s="380">
        <v>572127</v>
      </c>
      <c r="CQ10559" s="380" t="s">
        <v>141670</v>
      </c>
    </row>
    <row r="10560" spans="94:95" ht="14.5" x14ac:dyDescent="0.3">
      <c r="CP10560" s="380">
        <v>572128</v>
      </c>
      <c r="CQ10560" s="380" t="s">
        <v>141670</v>
      </c>
    </row>
    <row r="10561" spans="94:95" ht="14.5" x14ac:dyDescent="0.3">
      <c r="CP10561" s="380">
        <v>572129</v>
      </c>
      <c r="CQ10561" s="380" t="s">
        <v>141670</v>
      </c>
    </row>
    <row r="10562" spans="94:95" ht="14.5" x14ac:dyDescent="0.3">
      <c r="CP10562" s="380">
        <v>572130</v>
      </c>
      <c r="CQ10562" s="380" t="s">
        <v>141670</v>
      </c>
    </row>
    <row r="10563" spans="94:95" ht="14.5" x14ac:dyDescent="0.3">
      <c r="CP10563" s="380">
        <v>572132</v>
      </c>
      <c r="CQ10563" s="380" t="s">
        <v>141670</v>
      </c>
    </row>
    <row r="10564" spans="94:95" ht="14.5" x14ac:dyDescent="0.3">
      <c r="CP10564" s="380">
        <v>572133</v>
      </c>
      <c r="CQ10564" s="380" t="s">
        <v>141670</v>
      </c>
    </row>
    <row r="10565" spans="94:95" ht="14.5" x14ac:dyDescent="0.3">
      <c r="CP10565" s="380">
        <v>572134</v>
      </c>
      <c r="CQ10565" s="380" t="s">
        <v>141670</v>
      </c>
    </row>
    <row r="10566" spans="94:95" ht="14.5" x14ac:dyDescent="0.3">
      <c r="CP10566" s="380">
        <v>572135</v>
      </c>
      <c r="CQ10566" s="380" t="s">
        <v>141670</v>
      </c>
    </row>
    <row r="10567" spans="94:95" ht="14.5" x14ac:dyDescent="0.3">
      <c r="CP10567" s="380">
        <v>572136</v>
      </c>
      <c r="CQ10567" s="380" t="s">
        <v>141670</v>
      </c>
    </row>
    <row r="10568" spans="94:95" ht="14.5" x14ac:dyDescent="0.3">
      <c r="CP10568" s="380">
        <v>572137</v>
      </c>
      <c r="CQ10568" s="380" t="s">
        <v>141670</v>
      </c>
    </row>
    <row r="10569" spans="94:95" ht="14.5" x14ac:dyDescent="0.3">
      <c r="CP10569" s="380">
        <v>572138</v>
      </c>
      <c r="CQ10569" s="380" t="s">
        <v>141670</v>
      </c>
    </row>
    <row r="10570" spans="94:95" ht="14.5" x14ac:dyDescent="0.3">
      <c r="CP10570" s="380">
        <v>572139</v>
      </c>
      <c r="CQ10570" s="380" t="s">
        <v>141670</v>
      </c>
    </row>
    <row r="10571" spans="94:95" ht="14.5" x14ac:dyDescent="0.3">
      <c r="CP10571" s="380">
        <v>572140</v>
      </c>
      <c r="CQ10571" s="380" t="s">
        <v>141670</v>
      </c>
    </row>
    <row r="10572" spans="94:95" ht="14.5" x14ac:dyDescent="0.3">
      <c r="CP10572" s="380">
        <v>572141</v>
      </c>
      <c r="CQ10572" s="380" t="s">
        <v>141670</v>
      </c>
    </row>
    <row r="10573" spans="94:95" ht="14.5" x14ac:dyDescent="0.3">
      <c r="CP10573" s="380">
        <v>572142</v>
      </c>
      <c r="CQ10573" s="380" t="s">
        <v>141670</v>
      </c>
    </row>
    <row r="10574" spans="94:95" ht="14.5" x14ac:dyDescent="0.3">
      <c r="CP10574" s="380">
        <v>572168</v>
      </c>
      <c r="CQ10574" s="380" t="s">
        <v>141670</v>
      </c>
    </row>
    <row r="10575" spans="94:95" ht="14.5" x14ac:dyDescent="0.3">
      <c r="CP10575" s="380">
        <v>572175</v>
      </c>
      <c r="CQ10575" s="380" t="s">
        <v>141670</v>
      </c>
    </row>
    <row r="10576" spans="94:95" ht="14.5" x14ac:dyDescent="0.3">
      <c r="CP10576" s="380">
        <v>572201</v>
      </c>
      <c r="CQ10576" s="380" t="s">
        <v>141670</v>
      </c>
    </row>
    <row r="10577" spans="94:95" ht="14.5" x14ac:dyDescent="0.3">
      <c r="CP10577" s="380">
        <v>572211</v>
      </c>
      <c r="CQ10577" s="380" t="s">
        <v>141670</v>
      </c>
    </row>
    <row r="10578" spans="94:95" ht="14.5" x14ac:dyDescent="0.3">
      <c r="CP10578" s="380">
        <v>572212</v>
      </c>
      <c r="CQ10578" s="380" t="s">
        <v>141670</v>
      </c>
    </row>
    <row r="10579" spans="94:95" ht="14.5" x14ac:dyDescent="0.3">
      <c r="CP10579" s="380">
        <v>572213</v>
      </c>
      <c r="CQ10579" s="380" t="s">
        <v>141670</v>
      </c>
    </row>
    <row r="10580" spans="94:95" ht="14.5" x14ac:dyDescent="0.3">
      <c r="CP10580" s="380">
        <v>572214</v>
      </c>
      <c r="CQ10580" s="380" t="s">
        <v>141670</v>
      </c>
    </row>
    <row r="10581" spans="94:95" ht="14.5" x14ac:dyDescent="0.3">
      <c r="CP10581" s="380">
        <v>572215</v>
      </c>
      <c r="CQ10581" s="380" t="s">
        <v>141670</v>
      </c>
    </row>
    <row r="10582" spans="94:95" ht="14.5" x14ac:dyDescent="0.3">
      <c r="CP10582" s="380">
        <v>572216</v>
      </c>
      <c r="CQ10582" s="380" t="s">
        <v>141670</v>
      </c>
    </row>
    <row r="10583" spans="94:95" ht="14.5" x14ac:dyDescent="0.3">
      <c r="CP10583" s="380">
        <v>572217</v>
      </c>
      <c r="CQ10583" s="380" t="s">
        <v>141670</v>
      </c>
    </row>
    <row r="10584" spans="94:95" ht="14.5" x14ac:dyDescent="0.3">
      <c r="CP10584" s="380">
        <v>572218</v>
      </c>
      <c r="CQ10584" s="380" t="s">
        <v>141670</v>
      </c>
    </row>
    <row r="10585" spans="94:95" ht="14.5" x14ac:dyDescent="0.3">
      <c r="CP10585" s="380">
        <v>572219</v>
      </c>
      <c r="CQ10585" s="380" t="s">
        <v>141670</v>
      </c>
    </row>
    <row r="10586" spans="94:95" ht="14.5" x14ac:dyDescent="0.3">
      <c r="CP10586" s="380">
        <v>572220</v>
      </c>
      <c r="CQ10586" s="380" t="s">
        <v>141670</v>
      </c>
    </row>
    <row r="10587" spans="94:95" ht="14.5" x14ac:dyDescent="0.3">
      <c r="CP10587" s="380">
        <v>572221</v>
      </c>
      <c r="CQ10587" s="380" t="s">
        <v>141670</v>
      </c>
    </row>
    <row r="10588" spans="94:95" ht="14.5" x14ac:dyDescent="0.3">
      <c r="CP10588" s="380">
        <v>572222</v>
      </c>
      <c r="CQ10588" s="380" t="s">
        <v>141670</v>
      </c>
    </row>
    <row r="10589" spans="94:95" ht="14.5" x14ac:dyDescent="0.3">
      <c r="CP10589" s="380">
        <v>572223</v>
      </c>
      <c r="CQ10589" s="380" t="s">
        <v>141670</v>
      </c>
    </row>
    <row r="10590" spans="94:95" ht="14.5" x14ac:dyDescent="0.3">
      <c r="CP10590" s="380">
        <v>572224</v>
      </c>
      <c r="CQ10590" s="380" t="s">
        <v>141670</v>
      </c>
    </row>
    <row r="10591" spans="94:95" ht="14.5" x14ac:dyDescent="0.3">
      <c r="CP10591" s="380">
        <v>572225</v>
      </c>
      <c r="CQ10591" s="380" t="s">
        <v>141670</v>
      </c>
    </row>
    <row r="10592" spans="94:95" ht="14.5" x14ac:dyDescent="0.3">
      <c r="CP10592" s="380">
        <v>572226</v>
      </c>
      <c r="CQ10592" s="380" t="s">
        <v>141670</v>
      </c>
    </row>
    <row r="10593" spans="94:95" ht="14.5" x14ac:dyDescent="0.3">
      <c r="CP10593" s="380">
        <v>572227</v>
      </c>
      <c r="CQ10593" s="380" t="s">
        <v>141670</v>
      </c>
    </row>
    <row r="10594" spans="94:95" ht="14.5" x14ac:dyDescent="0.3">
      <c r="CP10594" s="380">
        <v>572228</v>
      </c>
      <c r="CQ10594" s="380" t="s">
        <v>141670</v>
      </c>
    </row>
    <row r="10595" spans="94:95" ht="14.5" x14ac:dyDescent="0.3">
      <c r="CP10595" s="380">
        <v>573101</v>
      </c>
      <c r="CQ10595" s="380" t="s">
        <v>141670</v>
      </c>
    </row>
    <row r="10596" spans="94:95" ht="14.5" x14ac:dyDescent="0.3">
      <c r="CP10596" s="380">
        <v>573102</v>
      </c>
      <c r="CQ10596" s="380" t="s">
        <v>141670</v>
      </c>
    </row>
    <row r="10597" spans="94:95" ht="14.5" x14ac:dyDescent="0.3">
      <c r="CP10597" s="380">
        <v>573103</v>
      </c>
      <c r="CQ10597" s="380" t="s">
        <v>141670</v>
      </c>
    </row>
    <row r="10598" spans="94:95" ht="14.5" x14ac:dyDescent="0.3">
      <c r="CP10598" s="380">
        <v>573111</v>
      </c>
      <c r="CQ10598" s="380" t="s">
        <v>141670</v>
      </c>
    </row>
    <row r="10599" spans="94:95" ht="14.5" x14ac:dyDescent="0.3">
      <c r="CP10599" s="380">
        <v>573112</v>
      </c>
      <c r="CQ10599" s="380" t="s">
        <v>141670</v>
      </c>
    </row>
    <row r="10600" spans="94:95" ht="14.5" x14ac:dyDescent="0.3">
      <c r="CP10600" s="380">
        <v>573113</v>
      </c>
      <c r="CQ10600" s="380" t="s">
        <v>141670</v>
      </c>
    </row>
    <row r="10601" spans="94:95" ht="14.5" x14ac:dyDescent="0.3">
      <c r="CP10601" s="380">
        <v>573115</v>
      </c>
      <c r="CQ10601" s="380" t="s">
        <v>141670</v>
      </c>
    </row>
    <row r="10602" spans="94:95" ht="14.5" x14ac:dyDescent="0.3">
      <c r="CP10602" s="380">
        <v>573116</v>
      </c>
      <c r="CQ10602" s="380" t="s">
        <v>141670</v>
      </c>
    </row>
    <row r="10603" spans="94:95" ht="14.5" x14ac:dyDescent="0.3">
      <c r="CP10603" s="380">
        <v>573117</v>
      </c>
      <c r="CQ10603" s="380" t="s">
        <v>141670</v>
      </c>
    </row>
    <row r="10604" spans="94:95" ht="14.5" x14ac:dyDescent="0.3">
      <c r="CP10604" s="380">
        <v>573118</v>
      </c>
      <c r="CQ10604" s="380" t="s">
        <v>141670</v>
      </c>
    </row>
    <row r="10605" spans="94:95" ht="14.5" x14ac:dyDescent="0.3">
      <c r="CP10605" s="380">
        <v>573119</v>
      </c>
      <c r="CQ10605" s="380" t="s">
        <v>141670</v>
      </c>
    </row>
    <row r="10606" spans="94:95" ht="14.5" x14ac:dyDescent="0.3">
      <c r="CP10606" s="380">
        <v>573120</v>
      </c>
      <c r="CQ10606" s="380" t="s">
        <v>141670</v>
      </c>
    </row>
    <row r="10607" spans="94:95" ht="14.5" x14ac:dyDescent="0.3">
      <c r="CP10607" s="380">
        <v>573121</v>
      </c>
      <c r="CQ10607" s="380" t="s">
        <v>141670</v>
      </c>
    </row>
    <row r="10608" spans="94:95" ht="14.5" x14ac:dyDescent="0.3">
      <c r="CP10608" s="380">
        <v>573122</v>
      </c>
      <c r="CQ10608" s="380" t="s">
        <v>141670</v>
      </c>
    </row>
    <row r="10609" spans="94:95" ht="14.5" x14ac:dyDescent="0.3">
      <c r="CP10609" s="380">
        <v>573123</v>
      </c>
      <c r="CQ10609" s="380" t="s">
        <v>141670</v>
      </c>
    </row>
    <row r="10610" spans="94:95" ht="14.5" x14ac:dyDescent="0.3">
      <c r="CP10610" s="380">
        <v>573124</v>
      </c>
      <c r="CQ10610" s="380" t="s">
        <v>141670</v>
      </c>
    </row>
    <row r="10611" spans="94:95" ht="14.5" x14ac:dyDescent="0.3">
      <c r="CP10611" s="380">
        <v>573125</v>
      </c>
      <c r="CQ10611" s="380" t="s">
        <v>141670</v>
      </c>
    </row>
    <row r="10612" spans="94:95" ht="14.5" x14ac:dyDescent="0.3">
      <c r="CP10612" s="380">
        <v>573126</v>
      </c>
      <c r="CQ10612" s="380" t="s">
        <v>141670</v>
      </c>
    </row>
    <row r="10613" spans="94:95" ht="14.5" x14ac:dyDescent="0.3">
      <c r="CP10613" s="380">
        <v>573127</v>
      </c>
      <c r="CQ10613" s="380" t="s">
        <v>141670</v>
      </c>
    </row>
    <row r="10614" spans="94:95" ht="14.5" x14ac:dyDescent="0.3">
      <c r="CP10614" s="380">
        <v>573128</v>
      </c>
      <c r="CQ10614" s="380" t="s">
        <v>141670</v>
      </c>
    </row>
    <row r="10615" spans="94:95" ht="14.5" x14ac:dyDescent="0.3">
      <c r="CP10615" s="380">
        <v>573129</v>
      </c>
      <c r="CQ10615" s="380" t="s">
        <v>141670</v>
      </c>
    </row>
    <row r="10616" spans="94:95" ht="14.5" x14ac:dyDescent="0.3">
      <c r="CP10616" s="380">
        <v>573130</v>
      </c>
      <c r="CQ10616" s="380" t="s">
        <v>141670</v>
      </c>
    </row>
    <row r="10617" spans="94:95" ht="14.5" x14ac:dyDescent="0.3">
      <c r="CP10617" s="380">
        <v>573131</v>
      </c>
      <c r="CQ10617" s="380" t="s">
        <v>141670</v>
      </c>
    </row>
    <row r="10618" spans="94:95" ht="14.5" x14ac:dyDescent="0.3">
      <c r="CP10618" s="380">
        <v>573133</v>
      </c>
      <c r="CQ10618" s="380" t="s">
        <v>141670</v>
      </c>
    </row>
    <row r="10619" spans="94:95" ht="14.5" x14ac:dyDescent="0.3">
      <c r="CP10619" s="380">
        <v>573134</v>
      </c>
      <c r="CQ10619" s="380" t="s">
        <v>141670</v>
      </c>
    </row>
    <row r="10620" spans="94:95" ht="14.5" x14ac:dyDescent="0.3">
      <c r="CP10620" s="380">
        <v>573135</v>
      </c>
      <c r="CQ10620" s="380" t="s">
        <v>141670</v>
      </c>
    </row>
    <row r="10621" spans="94:95" ht="14.5" x14ac:dyDescent="0.3">
      <c r="CP10621" s="380">
        <v>573136</v>
      </c>
      <c r="CQ10621" s="380" t="s">
        <v>141670</v>
      </c>
    </row>
    <row r="10622" spans="94:95" ht="14.5" x14ac:dyDescent="0.3">
      <c r="CP10622" s="380">
        <v>573137</v>
      </c>
      <c r="CQ10622" s="380" t="s">
        <v>141670</v>
      </c>
    </row>
    <row r="10623" spans="94:95" ht="14.5" x14ac:dyDescent="0.3">
      <c r="CP10623" s="380">
        <v>573141</v>
      </c>
      <c r="CQ10623" s="380" t="s">
        <v>141670</v>
      </c>
    </row>
    <row r="10624" spans="94:95" ht="14.5" x14ac:dyDescent="0.3">
      <c r="CP10624" s="380">
        <v>573142</v>
      </c>
      <c r="CQ10624" s="380" t="s">
        <v>141670</v>
      </c>
    </row>
    <row r="10625" spans="94:95" ht="14.5" x14ac:dyDescent="0.3">
      <c r="CP10625" s="380">
        <v>573144</v>
      </c>
      <c r="CQ10625" s="380" t="s">
        <v>141670</v>
      </c>
    </row>
    <row r="10626" spans="94:95" ht="14.5" x14ac:dyDescent="0.3">
      <c r="CP10626" s="380">
        <v>573162</v>
      </c>
      <c r="CQ10626" s="380" t="s">
        <v>141670</v>
      </c>
    </row>
    <row r="10627" spans="94:95" ht="14.5" x14ac:dyDescent="0.3">
      <c r="CP10627" s="380">
        <v>573164</v>
      </c>
      <c r="CQ10627" s="380" t="s">
        <v>141670</v>
      </c>
    </row>
    <row r="10628" spans="94:95" ht="14.5" x14ac:dyDescent="0.3">
      <c r="CP10628" s="380">
        <v>573165</v>
      </c>
      <c r="CQ10628" s="380" t="s">
        <v>141670</v>
      </c>
    </row>
    <row r="10629" spans="94:95" ht="14.5" x14ac:dyDescent="0.3">
      <c r="CP10629" s="380">
        <v>573201</v>
      </c>
      <c r="CQ10629" s="380" t="s">
        <v>141670</v>
      </c>
    </row>
    <row r="10630" spans="94:95" ht="14.5" x14ac:dyDescent="0.3">
      <c r="CP10630" s="380">
        <v>573202</v>
      </c>
      <c r="CQ10630" s="380" t="s">
        <v>141670</v>
      </c>
    </row>
    <row r="10631" spans="94:95" ht="14.5" x14ac:dyDescent="0.3">
      <c r="CP10631" s="380">
        <v>573210</v>
      </c>
      <c r="CQ10631" s="380" t="s">
        <v>141670</v>
      </c>
    </row>
    <row r="10632" spans="94:95" ht="14.5" x14ac:dyDescent="0.3">
      <c r="CP10632" s="380">
        <v>573211</v>
      </c>
      <c r="CQ10632" s="380" t="s">
        <v>141670</v>
      </c>
    </row>
    <row r="10633" spans="94:95" ht="14.5" x14ac:dyDescent="0.3">
      <c r="CP10633" s="380">
        <v>573212</v>
      </c>
      <c r="CQ10633" s="380" t="s">
        <v>141670</v>
      </c>
    </row>
    <row r="10634" spans="94:95" ht="14.5" x14ac:dyDescent="0.3">
      <c r="CP10634" s="380">
        <v>573213</v>
      </c>
      <c r="CQ10634" s="380" t="s">
        <v>141670</v>
      </c>
    </row>
    <row r="10635" spans="94:95" ht="14.5" x14ac:dyDescent="0.3">
      <c r="CP10635" s="380">
        <v>573214</v>
      </c>
      <c r="CQ10635" s="380" t="s">
        <v>141670</v>
      </c>
    </row>
    <row r="10636" spans="94:95" ht="14.5" x14ac:dyDescent="0.3">
      <c r="CP10636" s="380">
        <v>573215</v>
      </c>
      <c r="CQ10636" s="380" t="s">
        <v>141670</v>
      </c>
    </row>
    <row r="10637" spans="94:95" ht="14.5" x14ac:dyDescent="0.3">
      <c r="CP10637" s="380">
        <v>573216</v>
      </c>
      <c r="CQ10637" s="380" t="s">
        <v>141670</v>
      </c>
    </row>
    <row r="10638" spans="94:95" ht="14.5" x14ac:dyDescent="0.3">
      <c r="CP10638" s="380">
        <v>573217</v>
      </c>
      <c r="CQ10638" s="380" t="s">
        <v>141670</v>
      </c>
    </row>
    <row r="10639" spans="94:95" ht="14.5" x14ac:dyDescent="0.3">
      <c r="CP10639" s="380">
        <v>573218</v>
      </c>
      <c r="CQ10639" s="380" t="s">
        <v>141670</v>
      </c>
    </row>
    <row r="10640" spans="94:95" ht="14.5" x14ac:dyDescent="0.3">
      <c r="CP10640" s="380">
        <v>573219</v>
      </c>
      <c r="CQ10640" s="380" t="s">
        <v>141670</v>
      </c>
    </row>
    <row r="10641" spans="94:95" ht="14.5" x14ac:dyDescent="0.3">
      <c r="CP10641" s="380">
        <v>573220</v>
      </c>
      <c r="CQ10641" s="380" t="s">
        <v>141670</v>
      </c>
    </row>
    <row r="10642" spans="94:95" ht="14.5" x14ac:dyDescent="0.3">
      <c r="CP10642" s="380">
        <v>573225</v>
      </c>
      <c r="CQ10642" s="380" t="s">
        <v>141670</v>
      </c>
    </row>
    <row r="10643" spans="94:95" ht="14.5" x14ac:dyDescent="0.3">
      <c r="CP10643" s="380">
        <v>573226</v>
      </c>
      <c r="CQ10643" s="380" t="s">
        <v>141670</v>
      </c>
    </row>
    <row r="10644" spans="94:95" ht="14.5" x14ac:dyDescent="0.3">
      <c r="CP10644" s="380">
        <v>574101</v>
      </c>
      <c r="CQ10644" s="380" t="s">
        <v>141670</v>
      </c>
    </row>
    <row r="10645" spans="94:95" ht="14.5" x14ac:dyDescent="0.3">
      <c r="CP10645" s="380">
        <v>574102</v>
      </c>
      <c r="CQ10645" s="380" t="s">
        <v>141670</v>
      </c>
    </row>
    <row r="10646" spans="94:95" ht="14.5" x14ac:dyDescent="0.3">
      <c r="CP10646" s="380">
        <v>574103</v>
      </c>
      <c r="CQ10646" s="380" t="s">
        <v>141670</v>
      </c>
    </row>
    <row r="10647" spans="94:95" ht="14.5" x14ac:dyDescent="0.3">
      <c r="CP10647" s="380">
        <v>574104</v>
      </c>
      <c r="CQ10647" s="380" t="s">
        <v>141670</v>
      </c>
    </row>
    <row r="10648" spans="94:95" ht="14.5" x14ac:dyDescent="0.3">
      <c r="CP10648" s="380">
        <v>574105</v>
      </c>
      <c r="CQ10648" s="380" t="s">
        <v>141670</v>
      </c>
    </row>
    <row r="10649" spans="94:95" ht="14.5" x14ac:dyDescent="0.3">
      <c r="CP10649" s="380">
        <v>574106</v>
      </c>
      <c r="CQ10649" s="380" t="s">
        <v>141670</v>
      </c>
    </row>
    <row r="10650" spans="94:95" ht="14.5" x14ac:dyDescent="0.3">
      <c r="CP10650" s="380">
        <v>574107</v>
      </c>
      <c r="CQ10650" s="380" t="s">
        <v>141670</v>
      </c>
    </row>
    <row r="10651" spans="94:95" ht="14.5" x14ac:dyDescent="0.3">
      <c r="CP10651" s="380">
        <v>574108</v>
      </c>
      <c r="CQ10651" s="380" t="s">
        <v>141670</v>
      </c>
    </row>
    <row r="10652" spans="94:95" ht="14.5" x14ac:dyDescent="0.3">
      <c r="CP10652" s="380">
        <v>574109</v>
      </c>
      <c r="CQ10652" s="380" t="s">
        <v>141670</v>
      </c>
    </row>
    <row r="10653" spans="94:95" ht="14.5" x14ac:dyDescent="0.3">
      <c r="CP10653" s="380">
        <v>574110</v>
      </c>
      <c r="CQ10653" s="380" t="s">
        <v>141670</v>
      </c>
    </row>
    <row r="10654" spans="94:95" ht="14.5" x14ac:dyDescent="0.3">
      <c r="CP10654" s="380">
        <v>574111</v>
      </c>
      <c r="CQ10654" s="380" t="s">
        <v>141670</v>
      </c>
    </row>
    <row r="10655" spans="94:95" ht="14.5" x14ac:dyDescent="0.3">
      <c r="CP10655" s="380">
        <v>574112</v>
      </c>
      <c r="CQ10655" s="380" t="s">
        <v>141670</v>
      </c>
    </row>
    <row r="10656" spans="94:95" ht="14.5" x14ac:dyDescent="0.3">
      <c r="CP10656" s="380">
        <v>574113</v>
      </c>
      <c r="CQ10656" s="380" t="s">
        <v>141670</v>
      </c>
    </row>
    <row r="10657" spans="94:95" ht="14.5" x14ac:dyDescent="0.3">
      <c r="CP10657" s="380">
        <v>574114</v>
      </c>
      <c r="CQ10657" s="380" t="s">
        <v>141670</v>
      </c>
    </row>
    <row r="10658" spans="94:95" ht="14.5" x14ac:dyDescent="0.3">
      <c r="CP10658" s="380">
        <v>574115</v>
      </c>
      <c r="CQ10658" s="380" t="s">
        <v>141670</v>
      </c>
    </row>
    <row r="10659" spans="94:95" ht="14.5" x14ac:dyDescent="0.3">
      <c r="CP10659" s="380">
        <v>574116</v>
      </c>
      <c r="CQ10659" s="380" t="s">
        <v>141670</v>
      </c>
    </row>
    <row r="10660" spans="94:95" ht="14.5" x14ac:dyDescent="0.3">
      <c r="CP10660" s="380">
        <v>574117</v>
      </c>
      <c r="CQ10660" s="380" t="s">
        <v>141670</v>
      </c>
    </row>
    <row r="10661" spans="94:95" ht="14.5" x14ac:dyDescent="0.3">
      <c r="CP10661" s="380">
        <v>574118</v>
      </c>
      <c r="CQ10661" s="380" t="s">
        <v>141670</v>
      </c>
    </row>
    <row r="10662" spans="94:95" ht="14.5" x14ac:dyDescent="0.3">
      <c r="CP10662" s="380">
        <v>574119</v>
      </c>
      <c r="CQ10662" s="380" t="s">
        <v>141670</v>
      </c>
    </row>
    <row r="10663" spans="94:95" ht="14.5" x14ac:dyDescent="0.3">
      <c r="CP10663" s="380">
        <v>574122</v>
      </c>
      <c r="CQ10663" s="380" t="s">
        <v>141670</v>
      </c>
    </row>
    <row r="10664" spans="94:95" ht="14.5" x14ac:dyDescent="0.3">
      <c r="CP10664" s="380">
        <v>574129</v>
      </c>
      <c r="CQ10664" s="380" t="s">
        <v>141670</v>
      </c>
    </row>
    <row r="10665" spans="94:95" ht="14.5" x14ac:dyDescent="0.3">
      <c r="CP10665" s="380">
        <v>574141</v>
      </c>
      <c r="CQ10665" s="380" t="s">
        <v>141670</v>
      </c>
    </row>
    <row r="10666" spans="94:95" ht="14.5" x14ac:dyDescent="0.3">
      <c r="CP10666" s="380">
        <v>574142</v>
      </c>
      <c r="CQ10666" s="380" t="s">
        <v>141670</v>
      </c>
    </row>
    <row r="10667" spans="94:95" ht="14.5" x14ac:dyDescent="0.3">
      <c r="CP10667" s="380">
        <v>574143</v>
      </c>
      <c r="CQ10667" s="380" t="s">
        <v>141670</v>
      </c>
    </row>
    <row r="10668" spans="94:95" ht="14.5" x14ac:dyDescent="0.3">
      <c r="CP10668" s="380">
        <v>574144</v>
      </c>
      <c r="CQ10668" s="380" t="s">
        <v>141670</v>
      </c>
    </row>
    <row r="10669" spans="94:95" ht="14.5" x14ac:dyDescent="0.3">
      <c r="CP10669" s="380">
        <v>574145</v>
      </c>
      <c r="CQ10669" s="380" t="s">
        <v>141670</v>
      </c>
    </row>
    <row r="10670" spans="94:95" ht="14.5" x14ac:dyDescent="0.3">
      <c r="CP10670" s="380">
        <v>574146</v>
      </c>
      <c r="CQ10670" s="380" t="s">
        <v>141670</v>
      </c>
    </row>
    <row r="10671" spans="94:95" ht="14.5" x14ac:dyDescent="0.3">
      <c r="CP10671" s="380">
        <v>574148</v>
      </c>
      <c r="CQ10671" s="380" t="s">
        <v>141670</v>
      </c>
    </row>
    <row r="10672" spans="94:95" ht="14.5" x14ac:dyDescent="0.3">
      <c r="CP10672" s="380">
        <v>574150</v>
      </c>
      <c r="CQ10672" s="380" t="s">
        <v>141670</v>
      </c>
    </row>
    <row r="10673" spans="94:95" ht="14.5" x14ac:dyDescent="0.3">
      <c r="CP10673" s="380">
        <v>574151</v>
      </c>
      <c r="CQ10673" s="380" t="s">
        <v>141670</v>
      </c>
    </row>
    <row r="10674" spans="94:95" ht="14.5" x14ac:dyDescent="0.3">
      <c r="CP10674" s="380">
        <v>574153</v>
      </c>
      <c r="CQ10674" s="380" t="s">
        <v>141670</v>
      </c>
    </row>
    <row r="10675" spans="94:95" ht="14.5" x14ac:dyDescent="0.3">
      <c r="CP10675" s="380">
        <v>574154</v>
      </c>
      <c r="CQ10675" s="380" t="s">
        <v>141670</v>
      </c>
    </row>
    <row r="10676" spans="94:95" ht="14.5" x14ac:dyDescent="0.3">
      <c r="CP10676" s="380">
        <v>574197</v>
      </c>
      <c r="CQ10676" s="380" t="s">
        <v>141670</v>
      </c>
    </row>
    <row r="10677" spans="94:95" ht="14.5" x14ac:dyDescent="0.3">
      <c r="CP10677" s="380">
        <v>574198</v>
      </c>
      <c r="CQ10677" s="380" t="s">
        <v>141670</v>
      </c>
    </row>
    <row r="10678" spans="94:95" ht="14.5" x14ac:dyDescent="0.3">
      <c r="CP10678" s="380">
        <v>574199</v>
      </c>
      <c r="CQ10678" s="380" t="s">
        <v>141670</v>
      </c>
    </row>
    <row r="10679" spans="94:95" ht="14.5" x14ac:dyDescent="0.3">
      <c r="CP10679" s="380">
        <v>574201</v>
      </c>
      <c r="CQ10679" s="380" t="s">
        <v>141670</v>
      </c>
    </row>
    <row r="10680" spans="94:95" ht="14.5" x14ac:dyDescent="0.3">
      <c r="CP10680" s="380">
        <v>574202</v>
      </c>
      <c r="CQ10680" s="380" t="s">
        <v>141670</v>
      </c>
    </row>
    <row r="10681" spans="94:95" ht="14.5" x14ac:dyDescent="0.3">
      <c r="CP10681" s="380">
        <v>574203</v>
      </c>
      <c r="CQ10681" s="380" t="s">
        <v>141670</v>
      </c>
    </row>
    <row r="10682" spans="94:95" ht="14.5" x14ac:dyDescent="0.3">
      <c r="CP10682" s="380">
        <v>574210</v>
      </c>
      <c r="CQ10682" s="380" t="s">
        <v>141670</v>
      </c>
    </row>
    <row r="10683" spans="94:95" ht="14.5" x14ac:dyDescent="0.3">
      <c r="CP10683" s="380">
        <v>574211</v>
      </c>
      <c r="CQ10683" s="380" t="s">
        <v>141670</v>
      </c>
    </row>
    <row r="10684" spans="94:95" ht="14.5" x14ac:dyDescent="0.3">
      <c r="CP10684" s="380">
        <v>574212</v>
      </c>
      <c r="CQ10684" s="380" t="s">
        <v>141670</v>
      </c>
    </row>
    <row r="10685" spans="94:95" ht="14.5" x14ac:dyDescent="0.3">
      <c r="CP10685" s="380">
        <v>574213</v>
      </c>
      <c r="CQ10685" s="380" t="s">
        <v>141670</v>
      </c>
    </row>
    <row r="10686" spans="94:95" ht="14.5" x14ac:dyDescent="0.3">
      <c r="CP10686" s="380">
        <v>574214</v>
      </c>
      <c r="CQ10686" s="380" t="s">
        <v>141670</v>
      </c>
    </row>
    <row r="10687" spans="94:95" ht="14.5" x14ac:dyDescent="0.3">
      <c r="CP10687" s="380">
        <v>574216</v>
      </c>
      <c r="CQ10687" s="380" t="s">
        <v>141670</v>
      </c>
    </row>
    <row r="10688" spans="94:95" ht="14.5" x14ac:dyDescent="0.3">
      <c r="CP10688" s="380">
        <v>574217</v>
      </c>
      <c r="CQ10688" s="380" t="s">
        <v>141670</v>
      </c>
    </row>
    <row r="10689" spans="94:95" ht="14.5" x14ac:dyDescent="0.3">
      <c r="CP10689" s="380">
        <v>574218</v>
      </c>
      <c r="CQ10689" s="380" t="s">
        <v>141670</v>
      </c>
    </row>
    <row r="10690" spans="94:95" ht="14.5" x14ac:dyDescent="0.3">
      <c r="CP10690" s="380">
        <v>574219</v>
      </c>
      <c r="CQ10690" s="380" t="s">
        <v>141670</v>
      </c>
    </row>
    <row r="10691" spans="94:95" ht="14.5" x14ac:dyDescent="0.3">
      <c r="CP10691" s="380">
        <v>574220</v>
      </c>
      <c r="CQ10691" s="380" t="s">
        <v>141670</v>
      </c>
    </row>
    <row r="10692" spans="94:95" ht="14.5" x14ac:dyDescent="0.3">
      <c r="CP10692" s="380">
        <v>574221</v>
      </c>
      <c r="CQ10692" s="380" t="s">
        <v>141670</v>
      </c>
    </row>
    <row r="10693" spans="94:95" ht="14.5" x14ac:dyDescent="0.3">
      <c r="CP10693" s="380">
        <v>574222</v>
      </c>
      <c r="CQ10693" s="380" t="s">
        <v>141670</v>
      </c>
    </row>
    <row r="10694" spans="94:95" ht="14.5" x14ac:dyDescent="0.3">
      <c r="CP10694" s="380">
        <v>574223</v>
      </c>
      <c r="CQ10694" s="380" t="s">
        <v>141670</v>
      </c>
    </row>
    <row r="10695" spans="94:95" ht="14.5" x14ac:dyDescent="0.3">
      <c r="CP10695" s="380">
        <v>574224</v>
      </c>
      <c r="CQ10695" s="380" t="s">
        <v>141670</v>
      </c>
    </row>
    <row r="10696" spans="94:95" ht="14.5" x14ac:dyDescent="0.3">
      <c r="CP10696" s="380">
        <v>574225</v>
      </c>
      <c r="CQ10696" s="380" t="s">
        <v>141670</v>
      </c>
    </row>
    <row r="10697" spans="94:95" ht="14.5" x14ac:dyDescent="0.3">
      <c r="CP10697" s="380">
        <v>574226</v>
      </c>
      <c r="CQ10697" s="380" t="s">
        <v>141670</v>
      </c>
    </row>
    <row r="10698" spans="94:95" ht="14.5" x14ac:dyDescent="0.3">
      <c r="CP10698" s="380">
        <v>574227</v>
      </c>
      <c r="CQ10698" s="380" t="s">
        <v>141670</v>
      </c>
    </row>
    <row r="10699" spans="94:95" ht="14.5" x14ac:dyDescent="0.3">
      <c r="CP10699" s="380">
        <v>574228</v>
      </c>
      <c r="CQ10699" s="380" t="s">
        <v>141670</v>
      </c>
    </row>
    <row r="10700" spans="94:95" ht="14.5" x14ac:dyDescent="0.3">
      <c r="CP10700" s="380">
        <v>574229</v>
      </c>
      <c r="CQ10700" s="380" t="s">
        <v>141670</v>
      </c>
    </row>
    <row r="10701" spans="94:95" ht="14.5" x14ac:dyDescent="0.3">
      <c r="CP10701" s="380">
        <v>574230</v>
      </c>
      <c r="CQ10701" s="380" t="s">
        <v>141670</v>
      </c>
    </row>
    <row r="10702" spans="94:95" ht="14.5" x14ac:dyDescent="0.3">
      <c r="CP10702" s="380">
        <v>574231</v>
      </c>
      <c r="CQ10702" s="380" t="s">
        <v>141670</v>
      </c>
    </row>
    <row r="10703" spans="94:95" ht="14.5" x14ac:dyDescent="0.3">
      <c r="CP10703" s="380">
        <v>574232</v>
      </c>
      <c r="CQ10703" s="380" t="s">
        <v>141670</v>
      </c>
    </row>
    <row r="10704" spans="94:95" ht="14.5" x14ac:dyDescent="0.3">
      <c r="CP10704" s="380">
        <v>574233</v>
      </c>
      <c r="CQ10704" s="380" t="s">
        <v>141670</v>
      </c>
    </row>
    <row r="10705" spans="94:95" ht="14.5" x14ac:dyDescent="0.3">
      <c r="CP10705" s="380">
        <v>574234</v>
      </c>
      <c r="CQ10705" s="380" t="s">
        <v>141670</v>
      </c>
    </row>
    <row r="10706" spans="94:95" ht="14.5" x14ac:dyDescent="0.3">
      <c r="CP10706" s="380">
        <v>574235</v>
      </c>
      <c r="CQ10706" s="380" t="s">
        <v>141670</v>
      </c>
    </row>
    <row r="10707" spans="94:95" ht="14.5" x14ac:dyDescent="0.3">
      <c r="CP10707" s="380">
        <v>574236</v>
      </c>
      <c r="CQ10707" s="380" t="s">
        <v>141670</v>
      </c>
    </row>
    <row r="10708" spans="94:95" ht="14.5" x14ac:dyDescent="0.3">
      <c r="CP10708" s="380">
        <v>574237</v>
      </c>
      <c r="CQ10708" s="380" t="s">
        <v>141670</v>
      </c>
    </row>
    <row r="10709" spans="94:95" ht="14.5" x14ac:dyDescent="0.3">
      <c r="CP10709" s="380">
        <v>574238</v>
      </c>
      <c r="CQ10709" s="380" t="s">
        <v>141670</v>
      </c>
    </row>
    <row r="10710" spans="94:95" ht="14.5" x14ac:dyDescent="0.3">
      <c r="CP10710" s="380">
        <v>574239</v>
      </c>
      <c r="CQ10710" s="380" t="s">
        <v>141670</v>
      </c>
    </row>
    <row r="10711" spans="94:95" ht="14.5" x14ac:dyDescent="0.3">
      <c r="CP10711" s="380">
        <v>574240</v>
      </c>
      <c r="CQ10711" s="380" t="s">
        <v>141670</v>
      </c>
    </row>
    <row r="10712" spans="94:95" ht="14.5" x14ac:dyDescent="0.3">
      <c r="CP10712" s="380">
        <v>574241</v>
      </c>
      <c r="CQ10712" s="380" t="s">
        <v>141670</v>
      </c>
    </row>
    <row r="10713" spans="94:95" ht="14.5" x14ac:dyDescent="0.3">
      <c r="CP10713" s="380">
        <v>574242</v>
      </c>
      <c r="CQ10713" s="380" t="s">
        <v>141670</v>
      </c>
    </row>
    <row r="10714" spans="94:95" ht="14.5" x14ac:dyDescent="0.3">
      <c r="CP10714" s="380">
        <v>574243</v>
      </c>
      <c r="CQ10714" s="380" t="s">
        <v>141670</v>
      </c>
    </row>
    <row r="10715" spans="94:95" ht="14.5" x14ac:dyDescent="0.3">
      <c r="CP10715" s="380">
        <v>574244</v>
      </c>
      <c r="CQ10715" s="380" t="s">
        <v>141670</v>
      </c>
    </row>
    <row r="10716" spans="94:95" ht="14.5" x14ac:dyDescent="0.3">
      <c r="CP10716" s="380">
        <v>574248</v>
      </c>
      <c r="CQ10716" s="380" t="s">
        <v>141670</v>
      </c>
    </row>
    <row r="10717" spans="94:95" ht="14.5" x14ac:dyDescent="0.3">
      <c r="CP10717" s="380">
        <v>574253</v>
      </c>
      <c r="CQ10717" s="380" t="s">
        <v>141670</v>
      </c>
    </row>
    <row r="10718" spans="94:95" ht="14.5" x14ac:dyDescent="0.3">
      <c r="CP10718" s="380">
        <v>574259</v>
      </c>
      <c r="CQ10718" s="380" t="s">
        <v>141670</v>
      </c>
    </row>
    <row r="10719" spans="94:95" ht="14.5" x14ac:dyDescent="0.3">
      <c r="CP10719" s="380">
        <v>574260</v>
      </c>
      <c r="CQ10719" s="380" t="s">
        <v>141670</v>
      </c>
    </row>
    <row r="10720" spans="94:95" ht="14.5" x14ac:dyDescent="0.3">
      <c r="CP10720" s="380">
        <v>574265</v>
      </c>
      <c r="CQ10720" s="380" t="s">
        <v>141670</v>
      </c>
    </row>
    <row r="10721" spans="94:95" ht="14.5" x14ac:dyDescent="0.3">
      <c r="CP10721" s="380">
        <v>574267</v>
      </c>
      <c r="CQ10721" s="380" t="s">
        <v>141670</v>
      </c>
    </row>
    <row r="10722" spans="94:95" ht="14.5" x14ac:dyDescent="0.3">
      <c r="CP10722" s="380">
        <v>574274</v>
      </c>
      <c r="CQ10722" s="380" t="s">
        <v>141670</v>
      </c>
    </row>
    <row r="10723" spans="94:95" ht="14.5" x14ac:dyDescent="0.3">
      <c r="CP10723" s="380">
        <v>574279</v>
      </c>
      <c r="CQ10723" s="380" t="s">
        <v>141670</v>
      </c>
    </row>
    <row r="10724" spans="94:95" ht="14.5" x14ac:dyDescent="0.3">
      <c r="CP10724" s="380">
        <v>574285</v>
      </c>
      <c r="CQ10724" s="380" t="s">
        <v>141670</v>
      </c>
    </row>
    <row r="10725" spans="94:95" ht="14.5" x14ac:dyDescent="0.3">
      <c r="CP10725" s="380">
        <v>574313</v>
      </c>
      <c r="CQ10725" s="380" t="s">
        <v>141670</v>
      </c>
    </row>
    <row r="10726" spans="94:95" ht="14.5" x14ac:dyDescent="0.3">
      <c r="CP10726" s="380">
        <v>574314</v>
      </c>
      <c r="CQ10726" s="380" t="s">
        <v>141670</v>
      </c>
    </row>
    <row r="10727" spans="94:95" ht="14.5" x14ac:dyDescent="0.3">
      <c r="CP10727" s="380">
        <v>574323</v>
      </c>
      <c r="CQ10727" s="380" t="s">
        <v>141670</v>
      </c>
    </row>
    <row r="10728" spans="94:95" ht="14.5" x14ac:dyDescent="0.3">
      <c r="CP10728" s="380">
        <v>574324</v>
      </c>
      <c r="CQ10728" s="380" t="s">
        <v>141670</v>
      </c>
    </row>
    <row r="10729" spans="94:95" ht="14.5" x14ac:dyDescent="0.3">
      <c r="CP10729" s="380">
        <v>574325</v>
      </c>
      <c r="CQ10729" s="380" t="s">
        <v>141670</v>
      </c>
    </row>
    <row r="10730" spans="94:95" ht="14.5" x14ac:dyDescent="0.3">
      <c r="CP10730" s="380">
        <v>574326</v>
      </c>
      <c r="CQ10730" s="380" t="s">
        <v>141670</v>
      </c>
    </row>
    <row r="10731" spans="94:95" ht="14.5" x14ac:dyDescent="0.3">
      <c r="CP10731" s="380">
        <v>574327</v>
      </c>
      <c r="CQ10731" s="380" t="s">
        <v>141670</v>
      </c>
    </row>
    <row r="10732" spans="94:95" ht="14.5" x14ac:dyDescent="0.3">
      <c r="CP10732" s="380">
        <v>574328</v>
      </c>
      <c r="CQ10732" s="380" t="s">
        <v>141670</v>
      </c>
    </row>
    <row r="10733" spans="94:95" ht="14.5" x14ac:dyDescent="0.3">
      <c r="CP10733" s="380">
        <v>574509</v>
      </c>
      <c r="CQ10733" s="380" t="s">
        <v>141670</v>
      </c>
    </row>
    <row r="10734" spans="94:95" ht="14.5" x14ac:dyDescent="0.3">
      <c r="CP10734" s="380">
        <v>575001</v>
      </c>
      <c r="CQ10734" s="380" t="s">
        <v>141670</v>
      </c>
    </row>
    <row r="10735" spans="94:95" ht="14.5" x14ac:dyDescent="0.3">
      <c r="CP10735" s="380">
        <v>575002</v>
      </c>
      <c r="CQ10735" s="380" t="s">
        <v>141670</v>
      </c>
    </row>
    <row r="10736" spans="94:95" ht="14.5" x14ac:dyDescent="0.3">
      <c r="CP10736" s="380">
        <v>575003</v>
      </c>
      <c r="CQ10736" s="380" t="s">
        <v>141670</v>
      </c>
    </row>
    <row r="10737" spans="94:95" ht="14.5" x14ac:dyDescent="0.3">
      <c r="CP10737" s="380">
        <v>575004</v>
      </c>
      <c r="CQ10737" s="380" t="s">
        <v>141670</v>
      </c>
    </row>
    <row r="10738" spans="94:95" ht="14.5" x14ac:dyDescent="0.3">
      <c r="CP10738" s="380">
        <v>575005</v>
      </c>
      <c r="CQ10738" s="380" t="s">
        <v>141670</v>
      </c>
    </row>
    <row r="10739" spans="94:95" ht="14.5" x14ac:dyDescent="0.3">
      <c r="CP10739" s="380">
        <v>575006</v>
      </c>
      <c r="CQ10739" s="380" t="s">
        <v>141670</v>
      </c>
    </row>
    <row r="10740" spans="94:95" ht="14.5" x14ac:dyDescent="0.3">
      <c r="CP10740" s="380">
        <v>575007</v>
      </c>
      <c r="CQ10740" s="380" t="s">
        <v>141670</v>
      </c>
    </row>
    <row r="10741" spans="94:95" ht="14.5" x14ac:dyDescent="0.3">
      <c r="CP10741" s="380">
        <v>575008</v>
      </c>
      <c r="CQ10741" s="380" t="s">
        <v>141670</v>
      </c>
    </row>
    <row r="10742" spans="94:95" ht="14.5" x14ac:dyDescent="0.3">
      <c r="CP10742" s="380">
        <v>575009</v>
      </c>
      <c r="CQ10742" s="380" t="s">
        <v>141670</v>
      </c>
    </row>
    <row r="10743" spans="94:95" ht="14.5" x14ac:dyDescent="0.3">
      <c r="CP10743" s="380">
        <v>575010</v>
      </c>
      <c r="CQ10743" s="380" t="s">
        <v>141670</v>
      </c>
    </row>
    <row r="10744" spans="94:95" ht="14.5" x14ac:dyDescent="0.3">
      <c r="CP10744" s="380">
        <v>575011</v>
      </c>
      <c r="CQ10744" s="380" t="s">
        <v>141670</v>
      </c>
    </row>
    <row r="10745" spans="94:95" ht="14.5" x14ac:dyDescent="0.3">
      <c r="CP10745" s="380">
        <v>575013</v>
      </c>
      <c r="CQ10745" s="380" t="s">
        <v>141670</v>
      </c>
    </row>
    <row r="10746" spans="94:95" ht="14.5" x14ac:dyDescent="0.3">
      <c r="CP10746" s="380">
        <v>575014</v>
      </c>
      <c r="CQ10746" s="380" t="s">
        <v>141670</v>
      </c>
    </row>
    <row r="10747" spans="94:95" ht="14.5" x14ac:dyDescent="0.3">
      <c r="CP10747" s="380">
        <v>575015</v>
      </c>
      <c r="CQ10747" s="380" t="s">
        <v>141670</v>
      </c>
    </row>
    <row r="10748" spans="94:95" ht="14.5" x14ac:dyDescent="0.3">
      <c r="CP10748" s="380">
        <v>575016</v>
      </c>
      <c r="CQ10748" s="380" t="s">
        <v>141670</v>
      </c>
    </row>
    <row r="10749" spans="94:95" ht="14.5" x14ac:dyDescent="0.3">
      <c r="CP10749" s="380">
        <v>575017</v>
      </c>
      <c r="CQ10749" s="380" t="s">
        <v>141670</v>
      </c>
    </row>
    <row r="10750" spans="94:95" ht="14.5" x14ac:dyDescent="0.3">
      <c r="CP10750" s="380">
        <v>575018</v>
      </c>
      <c r="CQ10750" s="380" t="s">
        <v>141670</v>
      </c>
    </row>
    <row r="10751" spans="94:95" ht="14.5" x14ac:dyDescent="0.3">
      <c r="CP10751" s="380">
        <v>575019</v>
      </c>
      <c r="CQ10751" s="380" t="s">
        <v>141670</v>
      </c>
    </row>
    <row r="10752" spans="94:95" ht="14.5" x14ac:dyDescent="0.3">
      <c r="CP10752" s="380">
        <v>575020</v>
      </c>
      <c r="CQ10752" s="380" t="s">
        <v>141670</v>
      </c>
    </row>
    <row r="10753" spans="94:95" ht="14.5" x14ac:dyDescent="0.3">
      <c r="CP10753" s="380">
        <v>575022</v>
      </c>
      <c r="CQ10753" s="380" t="s">
        <v>141670</v>
      </c>
    </row>
    <row r="10754" spans="94:95" ht="14.5" x14ac:dyDescent="0.3">
      <c r="CP10754" s="380">
        <v>575023</v>
      </c>
      <c r="CQ10754" s="380" t="s">
        <v>141670</v>
      </c>
    </row>
    <row r="10755" spans="94:95" ht="14.5" x14ac:dyDescent="0.3">
      <c r="CP10755" s="380">
        <v>575025</v>
      </c>
      <c r="CQ10755" s="380" t="s">
        <v>141670</v>
      </c>
    </row>
    <row r="10756" spans="94:95" ht="14.5" x14ac:dyDescent="0.3">
      <c r="CP10756" s="380">
        <v>575028</v>
      </c>
      <c r="CQ10756" s="380" t="s">
        <v>141670</v>
      </c>
    </row>
    <row r="10757" spans="94:95" ht="14.5" x14ac:dyDescent="0.3">
      <c r="CP10757" s="380">
        <v>575029</v>
      </c>
      <c r="CQ10757" s="380" t="s">
        <v>141670</v>
      </c>
    </row>
    <row r="10758" spans="94:95" ht="14.5" x14ac:dyDescent="0.3">
      <c r="CP10758" s="380">
        <v>575030</v>
      </c>
      <c r="CQ10758" s="380" t="s">
        <v>141670</v>
      </c>
    </row>
    <row r="10759" spans="94:95" ht="14.5" x14ac:dyDescent="0.3">
      <c r="CP10759" s="380">
        <v>576101</v>
      </c>
      <c r="CQ10759" s="380" t="s">
        <v>141670</v>
      </c>
    </row>
    <row r="10760" spans="94:95" ht="14.5" x14ac:dyDescent="0.3">
      <c r="CP10760" s="380">
        <v>576102</v>
      </c>
      <c r="CQ10760" s="380" t="s">
        <v>141670</v>
      </c>
    </row>
    <row r="10761" spans="94:95" ht="14.5" x14ac:dyDescent="0.3">
      <c r="CP10761" s="380">
        <v>576103</v>
      </c>
      <c r="CQ10761" s="380" t="s">
        <v>141670</v>
      </c>
    </row>
    <row r="10762" spans="94:95" ht="14.5" x14ac:dyDescent="0.3">
      <c r="CP10762" s="380">
        <v>576104</v>
      </c>
      <c r="CQ10762" s="380" t="s">
        <v>141670</v>
      </c>
    </row>
    <row r="10763" spans="94:95" ht="14.5" x14ac:dyDescent="0.3">
      <c r="CP10763" s="380">
        <v>576105</v>
      </c>
      <c r="CQ10763" s="380" t="s">
        <v>141670</v>
      </c>
    </row>
    <row r="10764" spans="94:95" ht="14.5" x14ac:dyDescent="0.3">
      <c r="CP10764" s="380">
        <v>576106</v>
      </c>
      <c r="CQ10764" s="380" t="s">
        <v>141670</v>
      </c>
    </row>
    <row r="10765" spans="94:95" ht="14.5" x14ac:dyDescent="0.3">
      <c r="CP10765" s="380">
        <v>576107</v>
      </c>
      <c r="CQ10765" s="380" t="s">
        <v>141670</v>
      </c>
    </row>
    <row r="10766" spans="94:95" ht="14.5" x14ac:dyDescent="0.3">
      <c r="CP10766" s="380">
        <v>576108</v>
      </c>
      <c r="CQ10766" s="380" t="s">
        <v>141670</v>
      </c>
    </row>
    <row r="10767" spans="94:95" ht="14.5" x14ac:dyDescent="0.3">
      <c r="CP10767" s="380">
        <v>576111</v>
      </c>
      <c r="CQ10767" s="380" t="s">
        <v>141670</v>
      </c>
    </row>
    <row r="10768" spans="94:95" ht="14.5" x14ac:dyDescent="0.3">
      <c r="CP10768" s="380">
        <v>576112</v>
      </c>
      <c r="CQ10768" s="380" t="s">
        <v>141670</v>
      </c>
    </row>
    <row r="10769" spans="94:95" ht="14.5" x14ac:dyDescent="0.3">
      <c r="CP10769" s="380">
        <v>576113</v>
      </c>
      <c r="CQ10769" s="380" t="s">
        <v>141670</v>
      </c>
    </row>
    <row r="10770" spans="94:95" ht="14.5" x14ac:dyDescent="0.3">
      <c r="CP10770" s="380">
        <v>576114</v>
      </c>
      <c r="CQ10770" s="380" t="s">
        <v>141670</v>
      </c>
    </row>
    <row r="10771" spans="94:95" ht="14.5" x14ac:dyDescent="0.3">
      <c r="CP10771" s="380">
        <v>576115</v>
      </c>
      <c r="CQ10771" s="380" t="s">
        <v>141670</v>
      </c>
    </row>
    <row r="10772" spans="94:95" ht="14.5" x14ac:dyDescent="0.3">
      <c r="CP10772" s="380">
        <v>576117</v>
      </c>
      <c r="CQ10772" s="380" t="s">
        <v>141670</v>
      </c>
    </row>
    <row r="10773" spans="94:95" ht="14.5" x14ac:dyDescent="0.3">
      <c r="CP10773" s="380">
        <v>576120</v>
      </c>
      <c r="CQ10773" s="380" t="s">
        <v>141670</v>
      </c>
    </row>
    <row r="10774" spans="94:95" ht="14.5" x14ac:dyDescent="0.3">
      <c r="CP10774" s="380">
        <v>576121</v>
      </c>
      <c r="CQ10774" s="380" t="s">
        <v>141670</v>
      </c>
    </row>
    <row r="10775" spans="94:95" ht="14.5" x14ac:dyDescent="0.3">
      <c r="CP10775" s="380">
        <v>576122</v>
      </c>
      <c r="CQ10775" s="380" t="s">
        <v>141670</v>
      </c>
    </row>
    <row r="10776" spans="94:95" ht="14.5" x14ac:dyDescent="0.3">
      <c r="CP10776" s="380">
        <v>576124</v>
      </c>
      <c r="CQ10776" s="380" t="s">
        <v>141670</v>
      </c>
    </row>
    <row r="10777" spans="94:95" ht="14.5" x14ac:dyDescent="0.3">
      <c r="CP10777" s="380">
        <v>576201</v>
      </c>
      <c r="CQ10777" s="380" t="s">
        <v>141670</v>
      </c>
    </row>
    <row r="10778" spans="94:95" ht="14.5" x14ac:dyDescent="0.3">
      <c r="CP10778" s="380">
        <v>576210</v>
      </c>
      <c r="CQ10778" s="380" t="s">
        <v>141670</v>
      </c>
    </row>
    <row r="10779" spans="94:95" ht="14.5" x14ac:dyDescent="0.3">
      <c r="CP10779" s="380">
        <v>576211</v>
      </c>
      <c r="CQ10779" s="380" t="s">
        <v>141670</v>
      </c>
    </row>
    <row r="10780" spans="94:95" ht="14.5" x14ac:dyDescent="0.3">
      <c r="CP10780" s="380">
        <v>576212</v>
      </c>
      <c r="CQ10780" s="380" t="s">
        <v>141670</v>
      </c>
    </row>
    <row r="10781" spans="94:95" ht="14.5" x14ac:dyDescent="0.3">
      <c r="CP10781" s="380">
        <v>576213</v>
      </c>
      <c r="CQ10781" s="380" t="s">
        <v>141670</v>
      </c>
    </row>
    <row r="10782" spans="94:95" ht="14.5" x14ac:dyDescent="0.3">
      <c r="CP10782" s="380">
        <v>576214</v>
      </c>
      <c r="CQ10782" s="380" t="s">
        <v>141670</v>
      </c>
    </row>
    <row r="10783" spans="94:95" ht="14.5" x14ac:dyDescent="0.3">
      <c r="CP10783" s="380">
        <v>576215</v>
      </c>
      <c r="CQ10783" s="380" t="s">
        <v>141670</v>
      </c>
    </row>
    <row r="10784" spans="94:95" ht="14.5" x14ac:dyDescent="0.3">
      <c r="CP10784" s="380">
        <v>576216</v>
      </c>
      <c r="CQ10784" s="380" t="s">
        <v>141670</v>
      </c>
    </row>
    <row r="10785" spans="94:95" ht="14.5" x14ac:dyDescent="0.3">
      <c r="CP10785" s="380">
        <v>576217</v>
      </c>
      <c r="CQ10785" s="380" t="s">
        <v>141670</v>
      </c>
    </row>
    <row r="10786" spans="94:95" ht="14.5" x14ac:dyDescent="0.3">
      <c r="CP10786" s="380">
        <v>576218</v>
      </c>
      <c r="CQ10786" s="380" t="s">
        <v>141670</v>
      </c>
    </row>
    <row r="10787" spans="94:95" ht="14.5" x14ac:dyDescent="0.3">
      <c r="CP10787" s="380">
        <v>576219</v>
      </c>
      <c r="CQ10787" s="380" t="s">
        <v>141670</v>
      </c>
    </row>
    <row r="10788" spans="94:95" ht="14.5" x14ac:dyDescent="0.3">
      <c r="CP10788" s="380">
        <v>576220</v>
      </c>
      <c r="CQ10788" s="380" t="s">
        <v>141670</v>
      </c>
    </row>
    <row r="10789" spans="94:95" ht="14.5" x14ac:dyDescent="0.3">
      <c r="CP10789" s="380">
        <v>576221</v>
      </c>
      <c r="CQ10789" s="380" t="s">
        <v>141670</v>
      </c>
    </row>
    <row r="10790" spans="94:95" ht="14.5" x14ac:dyDescent="0.3">
      <c r="CP10790" s="380">
        <v>576222</v>
      </c>
      <c r="CQ10790" s="380" t="s">
        <v>141670</v>
      </c>
    </row>
    <row r="10791" spans="94:95" ht="14.5" x14ac:dyDescent="0.3">
      <c r="CP10791" s="380">
        <v>576223</v>
      </c>
      <c r="CQ10791" s="380" t="s">
        <v>141670</v>
      </c>
    </row>
    <row r="10792" spans="94:95" ht="14.5" x14ac:dyDescent="0.3">
      <c r="CP10792" s="380">
        <v>576224</v>
      </c>
      <c r="CQ10792" s="380" t="s">
        <v>141670</v>
      </c>
    </row>
    <row r="10793" spans="94:95" ht="14.5" x14ac:dyDescent="0.3">
      <c r="CP10793" s="380">
        <v>576225</v>
      </c>
      <c r="CQ10793" s="380" t="s">
        <v>141670</v>
      </c>
    </row>
    <row r="10794" spans="94:95" ht="14.5" x14ac:dyDescent="0.3">
      <c r="CP10794" s="380">
        <v>576226</v>
      </c>
      <c r="CQ10794" s="380" t="s">
        <v>141670</v>
      </c>
    </row>
    <row r="10795" spans="94:95" ht="14.5" x14ac:dyDescent="0.3">
      <c r="CP10795" s="380">
        <v>576227</v>
      </c>
      <c r="CQ10795" s="380" t="s">
        <v>141670</v>
      </c>
    </row>
    <row r="10796" spans="94:95" ht="14.5" x14ac:dyDescent="0.3">
      <c r="CP10796" s="380">
        <v>576228</v>
      </c>
      <c r="CQ10796" s="380" t="s">
        <v>141670</v>
      </c>
    </row>
    <row r="10797" spans="94:95" ht="14.5" x14ac:dyDescent="0.3">
      <c r="CP10797" s="380">
        <v>576229</v>
      </c>
      <c r="CQ10797" s="380" t="s">
        <v>141670</v>
      </c>
    </row>
    <row r="10798" spans="94:95" ht="14.5" x14ac:dyDescent="0.3">
      <c r="CP10798" s="380">
        <v>576230</v>
      </c>
      <c r="CQ10798" s="380" t="s">
        <v>141670</v>
      </c>
    </row>
    <row r="10799" spans="94:95" ht="14.5" x14ac:dyDescent="0.3">
      <c r="CP10799" s="380">
        <v>576231</v>
      </c>
      <c r="CQ10799" s="380" t="s">
        <v>141670</v>
      </c>
    </row>
    <row r="10800" spans="94:95" ht="14.5" x14ac:dyDescent="0.3">
      <c r="CP10800" s="380">
        <v>576232</v>
      </c>
      <c r="CQ10800" s="380" t="s">
        <v>141670</v>
      </c>
    </row>
    <row r="10801" spans="94:95" ht="14.5" x14ac:dyDescent="0.3">
      <c r="CP10801" s="380">
        <v>576233</v>
      </c>
      <c r="CQ10801" s="380" t="s">
        <v>141670</v>
      </c>
    </row>
    <row r="10802" spans="94:95" ht="14.5" x14ac:dyDescent="0.3">
      <c r="CP10802" s="380">
        <v>576234</v>
      </c>
      <c r="CQ10802" s="380" t="s">
        <v>141670</v>
      </c>
    </row>
    <row r="10803" spans="94:95" ht="14.5" x14ac:dyDescent="0.3">
      <c r="CP10803" s="380">
        <v>576235</v>
      </c>
      <c r="CQ10803" s="380" t="s">
        <v>141670</v>
      </c>
    </row>
    <row r="10804" spans="94:95" ht="14.5" x14ac:dyDescent="0.3">
      <c r="CP10804" s="380">
        <v>576247</v>
      </c>
      <c r="CQ10804" s="380" t="s">
        <v>141670</v>
      </c>
    </row>
    <row r="10805" spans="94:95" ht="14.5" x14ac:dyDescent="0.3">
      <c r="CP10805" s="380">
        <v>576257</v>
      </c>
      <c r="CQ10805" s="380" t="s">
        <v>141670</v>
      </c>
    </row>
    <row r="10806" spans="94:95" ht="14.5" x14ac:dyDescent="0.3">
      <c r="CP10806" s="380">
        <v>576282</v>
      </c>
      <c r="CQ10806" s="380" t="s">
        <v>141670</v>
      </c>
    </row>
    <row r="10807" spans="94:95" ht="14.5" x14ac:dyDescent="0.3">
      <c r="CP10807" s="380">
        <v>576283</v>
      </c>
      <c r="CQ10807" s="380" t="s">
        <v>141670</v>
      </c>
    </row>
    <row r="10808" spans="94:95" ht="14.5" x14ac:dyDescent="0.3">
      <c r="CP10808" s="380">
        <v>577001</v>
      </c>
      <c r="CQ10808" s="380" t="s">
        <v>141670</v>
      </c>
    </row>
    <row r="10809" spans="94:95" ht="14.5" x14ac:dyDescent="0.3">
      <c r="CP10809" s="380">
        <v>577002</v>
      </c>
      <c r="CQ10809" s="380" t="s">
        <v>141670</v>
      </c>
    </row>
    <row r="10810" spans="94:95" ht="14.5" x14ac:dyDescent="0.3">
      <c r="CP10810" s="380">
        <v>577003</v>
      </c>
      <c r="CQ10810" s="380" t="s">
        <v>141670</v>
      </c>
    </row>
    <row r="10811" spans="94:95" ht="14.5" x14ac:dyDescent="0.3">
      <c r="CP10811" s="380">
        <v>577004</v>
      </c>
      <c r="CQ10811" s="380" t="s">
        <v>141670</v>
      </c>
    </row>
    <row r="10812" spans="94:95" ht="14.5" x14ac:dyDescent="0.3">
      <c r="CP10812" s="380">
        <v>577005</v>
      </c>
      <c r="CQ10812" s="380" t="s">
        <v>141670</v>
      </c>
    </row>
    <row r="10813" spans="94:95" ht="14.5" x14ac:dyDescent="0.3">
      <c r="CP10813" s="380">
        <v>577006</v>
      </c>
      <c r="CQ10813" s="380" t="s">
        <v>141670</v>
      </c>
    </row>
    <row r="10814" spans="94:95" ht="14.5" x14ac:dyDescent="0.3">
      <c r="CP10814" s="380">
        <v>577007</v>
      </c>
      <c r="CQ10814" s="380" t="s">
        <v>141670</v>
      </c>
    </row>
    <row r="10815" spans="94:95" ht="14.5" x14ac:dyDescent="0.3">
      <c r="CP10815" s="380">
        <v>577101</v>
      </c>
      <c r="CQ10815" s="380" t="s">
        <v>141670</v>
      </c>
    </row>
    <row r="10816" spans="94:95" ht="14.5" x14ac:dyDescent="0.3">
      <c r="CP10816" s="380">
        <v>577102</v>
      </c>
      <c r="CQ10816" s="380" t="s">
        <v>141670</v>
      </c>
    </row>
    <row r="10817" spans="94:95" ht="14.5" x14ac:dyDescent="0.3">
      <c r="CP10817" s="380">
        <v>577111</v>
      </c>
      <c r="CQ10817" s="380" t="s">
        <v>141670</v>
      </c>
    </row>
    <row r="10818" spans="94:95" ht="14.5" x14ac:dyDescent="0.3">
      <c r="CP10818" s="380">
        <v>577112</v>
      </c>
      <c r="CQ10818" s="380" t="s">
        <v>141670</v>
      </c>
    </row>
    <row r="10819" spans="94:95" ht="14.5" x14ac:dyDescent="0.3">
      <c r="CP10819" s="380">
        <v>577113</v>
      </c>
      <c r="CQ10819" s="380" t="s">
        <v>141670</v>
      </c>
    </row>
    <row r="10820" spans="94:95" ht="14.5" x14ac:dyDescent="0.3">
      <c r="CP10820" s="380">
        <v>577114</v>
      </c>
      <c r="CQ10820" s="380" t="s">
        <v>141670</v>
      </c>
    </row>
    <row r="10821" spans="94:95" ht="14.5" x14ac:dyDescent="0.3">
      <c r="CP10821" s="380">
        <v>577115</v>
      </c>
      <c r="CQ10821" s="380" t="s">
        <v>141670</v>
      </c>
    </row>
    <row r="10822" spans="94:95" ht="14.5" x14ac:dyDescent="0.3">
      <c r="CP10822" s="380">
        <v>577116</v>
      </c>
      <c r="CQ10822" s="380" t="s">
        <v>141670</v>
      </c>
    </row>
    <row r="10823" spans="94:95" ht="14.5" x14ac:dyDescent="0.3">
      <c r="CP10823" s="380">
        <v>577117</v>
      </c>
      <c r="CQ10823" s="380" t="s">
        <v>141670</v>
      </c>
    </row>
    <row r="10824" spans="94:95" ht="14.5" x14ac:dyDescent="0.3">
      <c r="CP10824" s="380">
        <v>577120</v>
      </c>
      <c r="CQ10824" s="380" t="s">
        <v>141670</v>
      </c>
    </row>
    <row r="10825" spans="94:95" ht="14.5" x14ac:dyDescent="0.3">
      <c r="CP10825" s="380">
        <v>577121</v>
      </c>
      <c r="CQ10825" s="380" t="s">
        <v>141670</v>
      </c>
    </row>
    <row r="10826" spans="94:95" ht="14.5" x14ac:dyDescent="0.3">
      <c r="CP10826" s="380">
        <v>577122</v>
      </c>
      <c r="CQ10826" s="380" t="s">
        <v>141670</v>
      </c>
    </row>
    <row r="10827" spans="94:95" ht="14.5" x14ac:dyDescent="0.3">
      <c r="CP10827" s="380">
        <v>577123</v>
      </c>
      <c r="CQ10827" s="380" t="s">
        <v>141670</v>
      </c>
    </row>
    <row r="10828" spans="94:95" ht="14.5" x14ac:dyDescent="0.3">
      <c r="CP10828" s="380">
        <v>577124</v>
      </c>
      <c r="CQ10828" s="380" t="s">
        <v>141670</v>
      </c>
    </row>
    <row r="10829" spans="94:95" ht="14.5" x14ac:dyDescent="0.3">
      <c r="CP10829" s="380">
        <v>577125</v>
      </c>
      <c r="CQ10829" s="380" t="s">
        <v>141670</v>
      </c>
    </row>
    <row r="10830" spans="94:95" ht="14.5" x14ac:dyDescent="0.3">
      <c r="CP10830" s="380">
        <v>577126</v>
      </c>
      <c r="CQ10830" s="380" t="s">
        <v>141670</v>
      </c>
    </row>
    <row r="10831" spans="94:95" ht="14.5" x14ac:dyDescent="0.3">
      <c r="CP10831" s="380">
        <v>577127</v>
      </c>
      <c r="CQ10831" s="380" t="s">
        <v>141670</v>
      </c>
    </row>
    <row r="10832" spans="94:95" ht="14.5" x14ac:dyDescent="0.3">
      <c r="CP10832" s="380">
        <v>577128</v>
      </c>
      <c r="CQ10832" s="380" t="s">
        <v>141670</v>
      </c>
    </row>
    <row r="10833" spans="94:95" ht="14.5" x14ac:dyDescent="0.3">
      <c r="CP10833" s="380">
        <v>577129</v>
      </c>
      <c r="CQ10833" s="380" t="s">
        <v>141670</v>
      </c>
    </row>
    <row r="10834" spans="94:95" ht="14.5" x14ac:dyDescent="0.3">
      <c r="CP10834" s="380">
        <v>577130</v>
      </c>
      <c r="CQ10834" s="380" t="s">
        <v>141670</v>
      </c>
    </row>
    <row r="10835" spans="94:95" ht="14.5" x14ac:dyDescent="0.3">
      <c r="CP10835" s="380">
        <v>577131</v>
      </c>
      <c r="CQ10835" s="380" t="s">
        <v>141670</v>
      </c>
    </row>
    <row r="10836" spans="94:95" ht="14.5" x14ac:dyDescent="0.3">
      <c r="CP10836" s="380">
        <v>577132</v>
      </c>
      <c r="CQ10836" s="380" t="s">
        <v>141670</v>
      </c>
    </row>
    <row r="10837" spans="94:95" ht="14.5" x14ac:dyDescent="0.3">
      <c r="CP10837" s="380">
        <v>577133</v>
      </c>
      <c r="CQ10837" s="380" t="s">
        <v>141670</v>
      </c>
    </row>
    <row r="10838" spans="94:95" ht="14.5" x14ac:dyDescent="0.3">
      <c r="CP10838" s="380">
        <v>577134</v>
      </c>
      <c r="CQ10838" s="380" t="s">
        <v>141670</v>
      </c>
    </row>
    <row r="10839" spans="94:95" ht="14.5" x14ac:dyDescent="0.3">
      <c r="CP10839" s="380">
        <v>577135</v>
      </c>
      <c r="CQ10839" s="380" t="s">
        <v>141670</v>
      </c>
    </row>
    <row r="10840" spans="94:95" ht="14.5" x14ac:dyDescent="0.3">
      <c r="CP10840" s="380">
        <v>577136</v>
      </c>
      <c r="CQ10840" s="380" t="s">
        <v>141670</v>
      </c>
    </row>
    <row r="10841" spans="94:95" ht="14.5" x14ac:dyDescent="0.3">
      <c r="CP10841" s="380">
        <v>577137</v>
      </c>
      <c r="CQ10841" s="380" t="s">
        <v>141670</v>
      </c>
    </row>
    <row r="10842" spans="94:95" ht="14.5" x14ac:dyDescent="0.3">
      <c r="CP10842" s="380">
        <v>577138</v>
      </c>
      <c r="CQ10842" s="380" t="s">
        <v>141670</v>
      </c>
    </row>
    <row r="10843" spans="94:95" ht="14.5" x14ac:dyDescent="0.3">
      <c r="CP10843" s="380">
        <v>577139</v>
      </c>
      <c r="CQ10843" s="380" t="s">
        <v>141670</v>
      </c>
    </row>
    <row r="10844" spans="94:95" ht="14.5" x14ac:dyDescent="0.3">
      <c r="CP10844" s="380">
        <v>577140</v>
      </c>
      <c r="CQ10844" s="380" t="s">
        <v>141670</v>
      </c>
    </row>
    <row r="10845" spans="94:95" ht="14.5" x14ac:dyDescent="0.3">
      <c r="CP10845" s="380">
        <v>577144</v>
      </c>
      <c r="CQ10845" s="380" t="s">
        <v>141670</v>
      </c>
    </row>
    <row r="10846" spans="94:95" ht="14.5" x14ac:dyDescent="0.3">
      <c r="CP10846" s="380">
        <v>577145</v>
      </c>
      <c r="CQ10846" s="380" t="s">
        <v>141670</v>
      </c>
    </row>
    <row r="10847" spans="94:95" ht="14.5" x14ac:dyDescent="0.3">
      <c r="CP10847" s="380">
        <v>577146</v>
      </c>
      <c r="CQ10847" s="380" t="s">
        <v>141670</v>
      </c>
    </row>
    <row r="10848" spans="94:95" ht="14.5" x14ac:dyDescent="0.3">
      <c r="CP10848" s="380">
        <v>577160</v>
      </c>
      <c r="CQ10848" s="380" t="s">
        <v>141670</v>
      </c>
    </row>
    <row r="10849" spans="94:95" ht="14.5" x14ac:dyDescent="0.3">
      <c r="CP10849" s="380">
        <v>577168</v>
      </c>
      <c r="CQ10849" s="380" t="s">
        <v>141670</v>
      </c>
    </row>
    <row r="10850" spans="94:95" ht="14.5" x14ac:dyDescent="0.3">
      <c r="CP10850" s="380">
        <v>577175</v>
      </c>
      <c r="CQ10850" s="380" t="s">
        <v>141670</v>
      </c>
    </row>
    <row r="10851" spans="94:95" ht="14.5" x14ac:dyDescent="0.3">
      <c r="CP10851" s="380">
        <v>577179</v>
      </c>
      <c r="CQ10851" s="380" t="s">
        <v>141670</v>
      </c>
    </row>
    <row r="10852" spans="94:95" ht="14.5" x14ac:dyDescent="0.3">
      <c r="CP10852" s="380">
        <v>577180</v>
      </c>
      <c r="CQ10852" s="380" t="s">
        <v>141670</v>
      </c>
    </row>
    <row r="10853" spans="94:95" ht="14.5" x14ac:dyDescent="0.3">
      <c r="CP10853" s="380">
        <v>577181</v>
      </c>
      <c r="CQ10853" s="380" t="s">
        <v>141670</v>
      </c>
    </row>
    <row r="10854" spans="94:95" ht="14.5" x14ac:dyDescent="0.3">
      <c r="CP10854" s="380">
        <v>577182</v>
      </c>
      <c r="CQ10854" s="380" t="s">
        <v>141670</v>
      </c>
    </row>
    <row r="10855" spans="94:95" ht="14.5" x14ac:dyDescent="0.3">
      <c r="CP10855" s="380">
        <v>577201</v>
      </c>
      <c r="CQ10855" s="380" t="s">
        <v>141670</v>
      </c>
    </row>
    <row r="10856" spans="94:95" ht="14.5" x14ac:dyDescent="0.3">
      <c r="CP10856" s="380">
        <v>577202</v>
      </c>
      <c r="CQ10856" s="380" t="s">
        <v>141670</v>
      </c>
    </row>
    <row r="10857" spans="94:95" ht="14.5" x14ac:dyDescent="0.3">
      <c r="CP10857" s="380">
        <v>577203</v>
      </c>
      <c r="CQ10857" s="380" t="s">
        <v>141670</v>
      </c>
    </row>
    <row r="10858" spans="94:95" ht="14.5" x14ac:dyDescent="0.3">
      <c r="CP10858" s="380">
        <v>577204</v>
      </c>
      <c r="CQ10858" s="380" t="s">
        <v>141670</v>
      </c>
    </row>
    <row r="10859" spans="94:95" ht="14.5" x14ac:dyDescent="0.3">
      <c r="CP10859" s="380">
        <v>577205</v>
      </c>
      <c r="CQ10859" s="380" t="s">
        <v>141670</v>
      </c>
    </row>
    <row r="10860" spans="94:95" ht="14.5" x14ac:dyDescent="0.3">
      <c r="CP10860" s="380">
        <v>577211</v>
      </c>
      <c r="CQ10860" s="380" t="s">
        <v>141670</v>
      </c>
    </row>
    <row r="10861" spans="94:95" ht="14.5" x14ac:dyDescent="0.3">
      <c r="CP10861" s="380">
        <v>577213</v>
      </c>
      <c r="CQ10861" s="380" t="s">
        <v>141670</v>
      </c>
    </row>
    <row r="10862" spans="94:95" ht="14.5" x14ac:dyDescent="0.3">
      <c r="CP10862" s="380">
        <v>577214</v>
      </c>
      <c r="CQ10862" s="380" t="s">
        <v>141670</v>
      </c>
    </row>
    <row r="10863" spans="94:95" ht="14.5" x14ac:dyDescent="0.3">
      <c r="CP10863" s="380">
        <v>577215</v>
      </c>
      <c r="CQ10863" s="380" t="s">
        <v>141670</v>
      </c>
    </row>
    <row r="10864" spans="94:95" ht="14.5" x14ac:dyDescent="0.3">
      <c r="CP10864" s="380">
        <v>577216</v>
      </c>
      <c r="CQ10864" s="380" t="s">
        <v>141670</v>
      </c>
    </row>
    <row r="10865" spans="94:95" ht="14.5" x14ac:dyDescent="0.3">
      <c r="CP10865" s="380">
        <v>577217</v>
      </c>
      <c r="CQ10865" s="380" t="s">
        <v>141670</v>
      </c>
    </row>
    <row r="10866" spans="94:95" ht="14.5" x14ac:dyDescent="0.3">
      <c r="CP10866" s="380">
        <v>577218</v>
      </c>
      <c r="CQ10866" s="380" t="s">
        <v>141670</v>
      </c>
    </row>
    <row r="10867" spans="94:95" ht="14.5" x14ac:dyDescent="0.3">
      <c r="CP10867" s="380">
        <v>577219</v>
      </c>
      <c r="CQ10867" s="380" t="s">
        <v>141670</v>
      </c>
    </row>
    <row r="10868" spans="94:95" ht="14.5" x14ac:dyDescent="0.3">
      <c r="CP10868" s="380">
        <v>577220</v>
      </c>
      <c r="CQ10868" s="380" t="s">
        <v>141670</v>
      </c>
    </row>
    <row r="10869" spans="94:95" ht="14.5" x14ac:dyDescent="0.3">
      <c r="CP10869" s="380">
        <v>577221</v>
      </c>
      <c r="CQ10869" s="380" t="s">
        <v>141670</v>
      </c>
    </row>
    <row r="10870" spans="94:95" ht="14.5" x14ac:dyDescent="0.3">
      <c r="CP10870" s="380">
        <v>577222</v>
      </c>
      <c r="CQ10870" s="380" t="s">
        <v>141670</v>
      </c>
    </row>
    <row r="10871" spans="94:95" ht="14.5" x14ac:dyDescent="0.3">
      <c r="CP10871" s="380">
        <v>577223</v>
      </c>
      <c r="CQ10871" s="380" t="s">
        <v>141670</v>
      </c>
    </row>
    <row r="10872" spans="94:95" ht="14.5" x14ac:dyDescent="0.3">
      <c r="CP10872" s="380">
        <v>577224</v>
      </c>
      <c r="CQ10872" s="380" t="s">
        <v>141670</v>
      </c>
    </row>
    <row r="10873" spans="94:95" ht="14.5" x14ac:dyDescent="0.3">
      <c r="CP10873" s="380">
        <v>577225</v>
      </c>
      <c r="CQ10873" s="380" t="s">
        <v>141670</v>
      </c>
    </row>
    <row r="10874" spans="94:95" ht="14.5" x14ac:dyDescent="0.3">
      <c r="CP10874" s="380">
        <v>577226</v>
      </c>
      <c r="CQ10874" s="380" t="s">
        <v>141670</v>
      </c>
    </row>
    <row r="10875" spans="94:95" ht="14.5" x14ac:dyDescent="0.3">
      <c r="CP10875" s="380">
        <v>577227</v>
      </c>
      <c r="CQ10875" s="380" t="s">
        <v>141670</v>
      </c>
    </row>
    <row r="10876" spans="94:95" ht="14.5" x14ac:dyDescent="0.3">
      <c r="CP10876" s="380">
        <v>577228</v>
      </c>
      <c r="CQ10876" s="380" t="s">
        <v>141670</v>
      </c>
    </row>
    <row r="10877" spans="94:95" ht="14.5" x14ac:dyDescent="0.3">
      <c r="CP10877" s="380">
        <v>577229</v>
      </c>
      <c r="CQ10877" s="380" t="s">
        <v>141670</v>
      </c>
    </row>
    <row r="10878" spans="94:95" ht="14.5" x14ac:dyDescent="0.3">
      <c r="CP10878" s="380">
        <v>577230</v>
      </c>
      <c r="CQ10878" s="380" t="s">
        <v>141670</v>
      </c>
    </row>
    <row r="10879" spans="94:95" ht="14.5" x14ac:dyDescent="0.3">
      <c r="CP10879" s="380">
        <v>577231</v>
      </c>
      <c r="CQ10879" s="380" t="s">
        <v>141670</v>
      </c>
    </row>
    <row r="10880" spans="94:95" ht="14.5" x14ac:dyDescent="0.3">
      <c r="CP10880" s="380">
        <v>577232</v>
      </c>
      <c r="CQ10880" s="380" t="s">
        <v>141670</v>
      </c>
    </row>
    <row r="10881" spans="94:95" ht="14.5" x14ac:dyDescent="0.3">
      <c r="CP10881" s="380">
        <v>577233</v>
      </c>
      <c r="CQ10881" s="380" t="s">
        <v>141670</v>
      </c>
    </row>
    <row r="10882" spans="94:95" ht="14.5" x14ac:dyDescent="0.3">
      <c r="CP10882" s="380">
        <v>577243</v>
      </c>
      <c r="CQ10882" s="380" t="s">
        <v>141670</v>
      </c>
    </row>
    <row r="10883" spans="94:95" ht="14.5" x14ac:dyDescent="0.3">
      <c r="CP10883" s="380">
        <v>577245</v>
      </c>
      <c r="CQ10883" s="380" t="s">
        <v>141670</v>
      </c>
    </row>
    <row r="10884" spans="94:95" ht="14.5" x14ac:dyDescent="0.3">
      <c r="CP10884" s="380">
        <v>577301</v>
      </c>
      <c r="CQ10884" s="380" t="s">
        <v>141670</v>
      </c>
    </row>
    <row r="10885" spans="94:95" ht="14.5" x14ac:dyDescent="0.3">
      <c r="CP10885" s="380">
        <v>577302</v>
      </c>
      <c r="CQ10885" s="380" t="s">
        <v>141670</v>
      </c>
    </row>
    <row r="10886" spans="94:95" ht="14.5" x14ac:dyDescent="0.3">
      <c r="CP10886" s="380">
        <v>577401</v>
      </c>
      <c r="CQ10886" s="380" t="s">
        <v>141670</v>
      </c>
    </row>
    <row r="10887" spans="94:95" ht="14.5" x14ac:dyDescent="0.3">
      <c r="CP10887" s="380">
        <v>577411</v>
      </c>
      <c r="CQ10887" s="380" t="s">
        <v>141670</v>
      </c>
    </row>
    <row r="10888" spans="94:95" ht="14.5" x14ac:dyDescent="0.3">
      <c r="CP10888" s="380">
        <v>577412</v>
      </c>
      <c r="CQ10888" s="380" t="s">
        <v>141670</v>
      </c>
    </row>
    <row r="10889" spans="94:95" ht="14.5" x14ac:dyDescent="0.3">
      <c r="CP10889" s="380">
        <v>577413</v>
      </c>
      <c r="CQ10889" s="380" t="s">
        <v>141670</v>
      </c>
    </row>
    <row r="10890" spans="94:95" ht="14.5" x14ac:dyDescent="0.3">
      <c r="CP10890" s="380">
        <v>577414</v>
      </c>
      <c r="CQ10890" s="380" t="s">
        <v>141670</v>
      </c>
    </row>
    <row r="10891" spans="94:95" ht="14.5" x14ac:dyDescent="0.3">
      <c r="CP10891" s="380">
        <v>577415</v>
      </c>
      <c r="CQ10891" s="380" t="s">
        <v>141670</v>
      </c>
    </row>
    <row r="10892" spans="94:95" ht="14.5" x14ac:dyDescent="0.3">
      <c r="CP10892" s="380">
        <v>577416</v>
      </c>
      <c r="CQ10892" s="380" t="s">
        <v>141670</v>
      </c>
    </row>
    <row r="10893" spans="94:95" ht="14.5" x14ac:dyDescent="0.3">
      <c r="CP10893" s="380">
        <v>577417</v>
      </c>
      <c r="CQ10893" s="380" t="s">
        <v>141670</v>
      </c>
    </row>
    <row r="10894" spans="94:95" ht="14.5" x14ac:dyDescent="0.3">
      <c r="CP10894" s="380">
        <v>577418</v>
      </c>
      <c r="CQ10894" s="380" t="s">
        <v>141670</v>
      </c>
    </row>
    <row r="10895" spans="94:95" ht="14.5" x14ac:dyDescent="0.3">
      <c r="CP10895" s="380">
        <v>577419</v>
      </c>
      <c r="CQ10895" s="380" t="s">
        <v>141670</v>
      </c>
    </row>
    <row r="10896" spans="94:95" ht="14.5" x14ac:dyDescent="0.3">
      <c r="CP10896" s="380">
        <v>577421</v>
      </c>
      <c r="CQ10896" s="380" t="s">
        <v>141670</v>
      </c>
    </row>
    <row r="10897" spans="94:95" ht="14.5" x14ac:dyDescent="0.3">
      <c r="CP10897" s="380">
        <v>577422</v>
      </c>
      <c r="CQ10897" s="380" t="s">
        <v>141670</v>
      </c>
    </row>
    <row r="10898" spans="94:95" ht="14.5" x14ac:dyDescent="0.3">
      <c r="CP10898" s="380">
        <v>577423</v>
      </c>
      <c r="CQ10898" s="380" t="s">
        <v>141670</v>
      </c>
    </row>
    <row r="10899" spans="94:95" ht="14.5" x14ac:dyDescent="0.3">
      <c r="CP10899" s="380">
        <v>577424</v>
      </c>
      <c r="CQ10899" s="380" t="s">
        <v>141670</v>
      </c>
    </row>
    <row r="10900" spans="94:95" ht="14.5" x14ac:dyDescent="0.3">
      <c r="CP10900" s="380">
        <v>577425</v>
      </c>
      <c r="CQ10900" s="380" t="s">
        <v>141670</v>
      </c>
    </row>
    <row r="10901" spans="94:95" ht="14.5" x14ac:dyDescent="0.3">
      <c r="CP10901" s="380">
        <v>577426</v>
      </c>
      <c r="CQ10901" s="380" t="s">
        <v>141670</v>
      </c>
    </row>
    <row r="10902" spans="94:95" ht="14.5" x14ac:dyDescent="0.3">
      <c r="CP10902" s="380">
        <v>577427</v>
      </c>
      <c r="CQ10902" s="380" t="s">
        <v>141670</v>
      </c>
    </row>
    <row r="10903" spans="94:95" ht="14.5" x14ac:dyDescent="0.3">
      <c r="CP10903" s="380">
        <v>577428</v>
      </c>
      <c r="CQ10903" s="380" t="s">
        <v>141670</v>
      </c>
    </row>
    <row r="10904" spans="94:95" ht="14.5" x14ac:dyDescent="0.3">
      <c r="CP10904" s="380">
        <v>577429</v>
      </c>
      <c r="CQ10904" s="380" t="s">
        <v>141670</v>
      </c>
    </row>
    <row r="10905" spans="94:95" ht="14.5" x14ac:dyDescent="0.3">
      <c r="CP10905" s="380">
        <v>577430</v>
      </c>
      <c r="CQ10905" s="380" t="s">
        <v>141670</v>
      </c>
    </row>
    <row r="10906" spans="94:95" ht="14.5" x14ac:dyDescent="0.3">
      <c r="CP10906" s="380">
        <v>577431</v>
      </c>
      <c r="CQ10906" s="380" t="s">
        <v>141670</v>
      </c>
    </row>
    <row r="10907" spans="94:95" ht="14.5" x14ac:dyDescent="0.3">
      <c r="CP10907" s="380">
        <v>577432</v>
      </c>
      <c r="CQ10907" s="380" t="s">
        <v>141670</v>
      </c>
    </row>
    <row r="10908" spans="94:95" ht="14.5" x14ac:dyDescent="0.3">
      <c r="CP10908" s="380">
        <v>577433</v>
      </c>
      <c r="CQ10908" s="380" t="s">
        <v>141670</v>
      </c>
    </row>
    <row r="10909" spans="94:95" ht="14.5" x14ac:dyDescent="0.3">
      <c r="CP10909" s="380">
        <v>577434</v>
      </c>
      <c r="CQ10909" s="380" t="s">
        <v>141670</v>
      </c>
    </row>
    <row r="10910" spans="94:95" ht="14.5" x14ac:dyDescent="0.3">
      <c r="CP10910" s="380">
        <v>577435</v>
      </c>
      <c r="CQ10910" s="380" t="s">
        <v>141670</v>
      </c>
    </row>
    <row r="10911" spans="94:95" ht="14.5" x14ac:dyDescent="0.3">
      <c r="CP10911" s="380">
        <v>577436</v>
      </c>
      <c r="CQ10911" s="380" t="s">
        <v>141670</v>
      </c>
    </row>
    <row r="10912" spans="94:95" ht="14.5" x14ac:dyDescent="0.3">
      <c r="CP10912" s="380">
        <v>577451</v>
      </c>
      <c r="CQ10912" s="380" t="s">
        <v>141670</v>
      </c>
    </row>
    <row r="10913" spans="94:95" ht="14.5" x14ac:dyDescent="0.3">
      <c r="CP10913" s="380">
        <v>577452</v>
      </c>
      <c r="CQ10913" s="380" t="s">
        <v>141670</v>
      </c>
    </row>
    <row r="10914" spans="94:95" ht="14.5" x14ac:dyDescent="0.3">
      <c r="CP10914" s="380">
        <v>577453</v>
      </c>
      <c r="CQ10914" s="380" t="s">
        <v>141670</v>
      </c>
    </row>
    <row r="10915" spans="94:95" ht="14.5" x14ac:dyDescent="0.3">
      <c r="CP10915" s="380">
        <v>577501</v>
      </c>
      <c r="CQ10915" s="380" t="s">
        <v>141670</v>
      </c>
    </row>
    <row r="10916" spans="94:95" ht="14.5" x14ac:dyDescent="0.3">
      <c r="CP10916" s="380">
        <v>577502</v>
      </c>
      <c r="CQ10916" s="380" t="s">
        <v>141670</v>
      </c>
    </row>
    <row r="10917" spans="94:95" ht="14.5" x14ac:dyDescent="0.3">
      <c r="CP10917" s="380">
        <v>577511</v>
      </c>
      <c r="CQ10917" s="380" t="s">
        <v>141670</v>
      </c>
    </row>
    <row r="10918" spans="94:95" ht="14.5" x14ac:dyDescent="0.3">
      <c r="CP10918" s="380">
        <v>577512</v>
      </c>
      <c r="CQ10918" s="380" t="s">
        <v>141670</v>
      </c>
    </row>
    <row r="10919" spans="94:95" ht="14.5" x14ac:dyDescent="0.3">
      <c r="CP10919" s="380">
        <v>577513</v>
      </c>
      <c r="CQ10919" s="380" t="s">
        <v>141670</v>
      </c>
    </row>
    <row r="10920" spans="94:95" ht="14.5" x14ac:dyDescent="0.3">
      <c r="CP10920" s="380">
        <v>577514</v>
      </c>
      <c r="CQ10920" s="380" t="s">
        <v>141670</v>
      </c>
    </row>
    <row r="10921" spans="94:95" ht="14.5" x14ac:dyDescent="0.3">
      <c r="CP10921" s="380">
        <v>577515</v>
      </c>
      <c r="CQ10921" s="380" t="s">
        <v>141670</v>
      </c>
    </row>
    <row r="10922" spans="94:95" ht="14.5" x14ac:dyDescent="0.3">
      <c r="CP10922" s="380">
        <v>577516</v>
      </c>
      <c r="CQ10922" s="380" t="s">
        <v>141670</v>
      </c>
    </row>
    <row r="10923" spans="94:95" ht="14.5" x14ac:dyDescent="0.3">
      <c r="CP10923" s="380">
        <v>577517</v>
      </c>
      <c r="CQ10923" s="380" t="s">
        <v>141670</v>
      </c>
    </row>
    <row r="10924" spans="94:95" ht="14.5" x14ac:dyDescent="0.3">
      <c r="CP10924" s="380">
        <v>577518</v>
      </c>
      <c r="CQ10924" s="380" t="s">
        <v>141670</v>
      </c>
    </row>
    <row r="10925" spans="94:95" ht="14.5" x14ac:dyDescent="0.3">
      <c r="CP10925" s="380">
        <v>577519</v>
      </c>
      <c r="CQ10925" s="380" t="s">
        <v>141670</v>
      </c>
    </row>
    <row r="10926" spans="94:95" ht="14.5" x14ac:dyDescent="0.3">
      <c r="CP10926" s="380">
        <v>577520</v>
      </c>
      <c r="CQ10926" s="380" t="s">
        <v>141670</v>
      </c>
    </row>
    <row r="10927" spans="94:95" ht="14.5" x14ac:dyDescent="0.3">
      <c r="CP10927" s="380">
        <v>577521</v>
      </c>
      <c r="CQ10927" s="380" t="s">
        <v>141670</v>
      </c>
    </row>
    <row r="10928" spans="94:95" ht="14.5" x14ac:dyDescent="0.3">
      <c r="CP10928" s="380">
        <v>577522</v>
      </c>
      <c r="CQ10928" s="380" t="s">
        <v>141670</v>
      </c>
    </row>
    <row r="10929" spans="94:95" ht="14.5" x14ac:dyDescent="0.3">
      <c r="CP10929" s="380">
        <v>577523</v>
      </c>
      <c r="CQ10929" s="380" t="s">
        <v>141670</v>
      </c>
    </row>
    <row r="10930" spans="94:95" ht="14.5" x14ac:dyDescent="0.3">
      <c r="CP10930" s="380">
        <v>577524</v>
      </c>
      <c r="CQ10930" s="380" t="s">
        <v>141670</v>
      </c>
    </row>
    <row r="10931" spans="94:95" ht="14.5" x14ac:dyDescent="0.3">
      <c r="CP10931" s="380">
        <v>577525</v>
      </c>
      <c r="CQ10931" s="380" t="s">
        <v>141670</v>
      </c>
    </row>
    <row r="10932" spans="94:95" ht="14.5" x14ac:dyDescent="0.3">
      <c r="CP10932" s="380">
        <v>577526</v>
      </c>
      <c r="CQ10932" s="380" t="s">
        <v>141670</v>
      </c>
    </row>
    <row r="10933" spans="94:95" ht="14.5" x14ac:dyDescent="0.3">
      <c r="CP10933" s="380">
        <v>577527</v>
      </c>
      <c r="CQ10933" s="380" t="s">
        <v>141670</v>
      </c>
    </row>
    <row r="10934" spans="94:95" ht="14.5" x14ac:dyDescent="0.3">
      <c r="CP10934" s="380">
        <v>577528</v>
      </c>
      <c r="CQ10934" s="380" t="s">
        <v>141670</v>
      </c>
    </row>
    <row r="10935" spans="94:95" ht="14.5" x14ac:dyDescent="0.3">
      <c r="CP10935" s="380">
        <v>577529</v>
      </c>
      <c r="CQ10935" s="380" t="s">
        <v>141670</v>
      </c>
    </row>
    <row r="10936" spans="94:95" ht="14.5" x14ac:dyDescent="0.3">
      <c r="CP10936" s="380">
        <v>577530</v>
      </c>
      <c r="CQ10936" s="380" t="s">
        <v>141670</v>
      </c>
    </row>
    <row r="10937" spans="94:95" ht="14.5" x14ac:dyDescent="0.3">
      <c r="CP10937" s="380">
        <v>577531</v>
      </c>
      <c r="CQ10937" s="380" t="s">
        <v>141670</v>
      </c>
    </row>
    <row r="10938" spans="94:95" ht="14.5" x14ac:dyDescent="0.3">
      <c r="CP10938" s="380">
        <v>577532</v>
      </c>
      <c r="CQ10938" s="380" t="s">
        <v>141670</v>
      </c>
    </row>
    <row r="10939" spans="94:95" ht="14.5" x14ac:dyDescent="0.3">
      <c r="CP10939" s="380">
        <v>577533</v>
      </c>
      <c r="CQ10939" s="380" t="s">
        <v>141670</v>
      </c>
    </row>
    <row r="10940" spans="94:95" ht="14.5" x14ac:dyDescent="0.3">
      <c r="CP10940" s="380">
        <v>577534</v>
      </c>
      <c r="CQ10940" s="380" t="s">
        <v>141670</v>
      </c>
    </row>
    <row r="10941" spans="94:95" ht="14.5" x14ac:dyDescent="0.3">
      <c r="CP10941" s="380">
        <v>577535</v>
      </c>
      <c r="CQ10941" s="380" t="s">
        <v>141670</v>
      </c>
    </row>
    <row r="10942" spans="94:95" ht="14.5" x14ac:dyDescent="0.3">
      <c r="CP10942" s="380">
        <v>577536</v>
      </c>
      <c r="CQ10942" s="380" t="s">
        <v>141670</v>
      </c>
    </row>
    <row r="10943" spans="94:95" ht="14.5" x14ac:dyDescent="0.3">
      <c r="CP10943" s="380">
        <v>577537</v>
      </c>
      <c r="CQ10943" s="380" t="s">
        <v>141670</v>
      </c>
    </row>
    <row r="10944" spans="94:95" ht="14.5" x14ac:dyDescent="0.3">
      <c r="CP10944" s="380">
        <v>577538</v>
      </c>
      <c r="CQ10944" s="380" t="s">
        <v>141670</v>
      </c>
    </row>
    <row r="10945" spans="94:95" ht="14.5" x14ac:dyDescent="0.3">
      <c r="CP10945" s="380">
        <v>577539</v>
      </c>
      <c r="CQ10945" s="380" t="s">
        <v>141670</v>
      </c>
    </row>
    <row r="10946" spans="94:95" ht="14.5" x14ac:dyDescent="0.3">
      <c r="CP10946" s="380">
        <v>577540</v>
      </c>
      <c r="CQ10946" s="380" t="s">
        <v>141670</v>
      </c>
    </row>
    <row r="10947" spans="94:95" ht="14.5" x14ac:dyDescent="0.3">
      <c r="CP10947" s="380">
        <v>577541</v>
      </c>
      <c r="CQ10947" s="380" t="s">
        <v>141670</v>
      </c>
    </row>
    <row r="10948" spans="94:95" ht="14.5" x14ac:dyDescent="0.3">
      <c r="CP10948" s="380">
        <v>577542</v>
      </c>
      <c r="CQ10948" s="380" t="s">
        <v>141670</v>
      </c>
    </row>
    <row r="10949" spans="94:95" ht="14.5" x14ac:dyDescent="0.3">
      <c r="CP10949" s="380">
        <v>577543</v>
      </c>
      <c r="CQ10949" s="380" t="s">
        <v>141670</v>
      </c>
    </row>
    <row r="10950" spans="94:95" ht="14.5" x14ac:dyDescent="0.3">
      <c r="CP10950" s="380">
        <v>577544</v>
      </c>
      <c r="CQ10950" s="380" t="s">
        <v>141670</v>
      </c>
    </row>
    <row r="10951" spans="94:95" ht="14.5" x14ac:dyDescent="0.3">
      <c r="CP10951" s="380">
        <v>577545</v>
      </c>
      <c r="CQ10951" s="380" t="s">
        <v>141670</v>
      </c>
    </row>
    <row r="10952" spans="94:95" ht="14.5" x14ac:dyDescent="0.3">
      <c r="CP10952" s="380">
        <v>577546</v>
      </c>
      <c r="CQ10952" s="380" t="s">
        <v>141670</v>
      </c>
    </row>
    <row r="10953" spans="94:95" ht="14.5" x14ac:dyDescent="0.3">
      <c r="CP10953" s="380">
        <v>577547</v>
      </c>
      <c r="CQ10953" s="380" t="s">
        <v>141670</v>
      </c>
    </row>
    <row r="10954" spans="94:95" ht="14.5" x14ac:dyDescent="0.3">
      <c r="CP10954" s="380">
        <v>577548</v>
      </c>
      <c r="CQ10954" s="380" t="s">
        <v>141670</v>
      </c>
    </row>
    <row r="10955" spans="94:95" ht="14.5" x14ac:dyDescent="0.3">
      <c r="CP10955" s="380">
        <v>577549</v>
      </c>
      <c r="CQ10955" s="380" t="s">
        <v>141670</v>
      </c>
    </row>
    <row r="10956" spans="94:95" ht="14.5" x14ac:dyDescent="0.3">
      <c r="CP10956" s="380">
        <v>577550</v>
      </c>
      <c r="CQ10956" s="380" t="s">
        <v>141670</v>
      </c>
    </row>
    <row r="10957" spans="94:95" ht="14.5" x14ac:dyDescent="0.3">
      <c r="CP10957" s="380">
        <v>577551</v>
      </c>
      <c r="CQ10957" s="380" t="s">
        <v>141670</v>
      </c>
    </row>
    <row r="10958" spans="94:95" ht="14.5" x14ac:dyDescent="0.3">
      <c r="CP10958" s="380">
        <v>577552</v>
      </c>
      <c r="CQ10958" s="380" t="s">
        <v>141670</v>
      </c>
    </row>
    <row r="10959" spans="94:95" ht="14.5" x14ac:dyDescent="0.3">
      <c r="CP10959" s="380">
        <v>577553</v>
      </c>
      <c r="CQ10959" s="380" t="s">
        <v>141670</v>
      </c>
    </row>
    <row r="10960" spans="94:95" ht="14.5" x14ac:dyDescent="0.3">
      <c r="CP10960" s="380">
        <v>577554</v>
      </c>
      <c r="CQ10960" s="380" t="s">
        <v>141670</v>
      </c>
    </row>
    <row r="10961" spans="94:95" ht="14.5" x14ac:dyDescent="0.3">
      <c r="CP10961" s="380">
        <v>577555</v>
      </c>
      <c r="CQ10961" s="380" t="s">
        <v>141670</v>
      </c>
    </row>
    <row r="10962" spans="94:95" ht="14.5" x14ac:dyDescent="0.3">
      <c r="CP10962" s="380">
        <v>577556</v>
      </c>
      <c r="CQ10962" s="380" t="s">
        <v>141670</v>
      </c>
    </row>
    <row r="10963" spans="94:95" ht="14.5" x14ac:dyDescent="0.3">
      <c r="CP10963" s="380">
        <v>577557</v>
      </c>
      <c r="CQ10963" s="380" t="s">
        <v>141670</v>
      </c>
    </row>
    <row r="10964" spans="94:95" ht="14.5" x14ac:dyDescent="0.3">
      <c r="CP10964" s="380">
        <v>577558</v>
      </c>
      <c r="CQ10964" s="380" t="s">
        <v>141670</v>
      </c>
    </row>
    <row r="10965" spans="94:95" ht="14.5" x14ac:dyDescent="0.3">
      <c r="CP10965" s="380">
        <v>577566</v>
      </c>
      <c r="CQ10965" s="380" t="s">
        <v>141670</v>
      </c>
    </row>
    <row r="10966" spans="94:95" ht="14.5" x14ac:dyDescent="0.3">
      <c r="CP10966" s="380">
        <v>577589</v>
      </c>
      <c r="CQ10966" s="380" t="s">
        <v>141670</v>
      </c>
    </row>
    <row r="10967" spans="94:95" ht="14.5" x14ac:dyDescent="0.3">
      <c r="CP10967" s="380">
        <v>577596</v>
      </c>
      <c r="CQ10967" s="380" t="s">
        <v>141670</v>
      </c>
    </row>
    <row r="10968" spans="94:95" ht="14.5" x14ac:dyDescent="0.3">
      <c r="CP10968" s="380">
        <v>577597</v>
      </c>
      <c r="CQ10968" s="380" t="s">
        <v>141670</v>
      </c>
    </row>
    <row r="10969" spans="94:95" ht="14.5" x14ac:dyDescent="0.3">
      <c r="CP10969" s="380">
        <v>577598</v>
      </c>
      <c r="CQ10969" s="380" t="s">
        <v>141670</v>
      </c>
    </row>
    <row r="10970" spans="94:95" ht="14.5" x14ac:dyDescent="0.3">
      <c r="CP10970" s="380">
        <v>577599</v>
      </c>
      <c r="CQ10970" s="380" t="s">
        <v>141670</v>
      </c>
    </row>
    <row r="10971" spans="94:95" ht="14.5" x14ac:dyDescent="0.3">
      <c r="CP10971" s="380">
        <v>577601</v>
      </c>
      <c r="CQ10971" s="380" t="s">
        <v>141670</v>
      </c>
    </row>
    <row r="10972" spans="94:95" ht="14.5" x14ac:dyDescent="0.3">
      <c r="CP10972" s="380">
        <v>580001</v>
      </c>
      <c r="CQ10972" s="380" t="s">
        <v>141670</v>
      </c>
    </row>
    <row r="10973" spans="94:95" ht="14.5" x14ac:dyDescent="0.3">
      <c r="CP10973" s="380">
        <v>580002</v>
      </c>
      <c r="CQ10973" s="380" t="s">
        <v>141670</v>
      </c>
    </row>
    <row r="10974" spans="94:95" ht="14.5" x14ac:dyDescent="0.3">
      <c r="CP10974" s="380">
        <v>580003</v>
      </c>
      <c r="CQ10974" s="380" t="s">
        <v>141670</v>
      </c>
    </row>
    <row r="10975" spans="94:95" ht="14.5" x14ac:dyDescent="0.3">
      <c r="CP10975" s="380">
        <v>580004</v>
      </c>
      <c r="CQ10975" s="380" t="s">
        <v>141670</v>
      </c>
    </row>
    <row r="10976" spans="94:95" ht="14.5" x14ac:dyDescent="0.3">
      <c r="CP10976" s="380">
        <v>580005</v>
      </c>
      <c r="CQ10976" s="380" t="s">
        <v>141670</v>
      </c>
    </row>
    <row r="10977" spans="94:95" ht="14.5" x14ac:dyDescent="0.3">
      <c r="CP10977" s="380">
        <v>580006</v>
      </c>
      <c r="CQ10977" s="380" t="s">
        <v>141670</v>
      </c>
    </row>
    <row r="10978" spans="94:95" ht="14.5" x14ac:dyDescent="0.3">
      <c r="CP10978" s="380">
        <v>580007</v>
      </c>
      <c r="CQ10978" s="380" t="s">
        <v>141670</v>
      </c>
    </row>
    <row r="10979" spans="94:95" ht="14.5" x14ac:dyDescent="0.3">
      <c r="CP10979" s="380">
        <v>580008</v>
      </c>
      <c r="CQ10979" s="380" t="s">
        <v>141670</v>
      </c>
    </row>
    <row r="10980" spans="94:95" ht="14.5" x14ac:dyDescent="0.3">
      <c r="CP10980" s="380">
        <v>580009</v>
      </c>
      <c r="CQ10980" s="380" t="s">
        <v>141670</v>
      </c>
    </row>
    <row r="10981" spans="94:95" ht="14.5" x14ac:dyDescent="0.3">
      <c r="CP10981" s="380">
        <v>580011</v>
      </c>
      <c r="CQ10981" s="380" t="s">
        <v>141670</v>
      </c>
    </row>
    <row r="10982" spans="94:95" ht="14.5" x14ac:dyDescent="0.3">
      <c r="CP10982" s="380">
        <v>580020</v>
      </c>
      <c r="CQ10982" s="380" t="s">
        <v>141670</v>
      </c>
    </row>
    <row r="10983" spans="94:95" ht="14.5" x14ac:dyDescent="0.3">
      <c r="CP10983" s="380">
        <v>580021</v>
      </c>
      <c r="CQ10983" s="380" t="s">
        <v>141670</v>
      </c>
    </row>
    <row r="10984" spans="94:95" ht="14.5" x14ac:dyDescent="0.3">
      <c r="CP10984" s="380">
        <v>580023</v>
      </c>
      <c r="CQ10984" s="380" t="s">
        <v>141670</v>
      </c>
    </row>
    <row r="10985" spans="94:95" ht="14.5" x14ac:dyDescent="0.3">
      <c r="CP10985" s="380">
        <v>580024</v>
      </c>
      <c r="CQ10985" s="380" t="s">
        <v>141670</v>
      </c>
    </row>
    <row r="10986" spans="94:95" ht="14.5" x14ac:dyDescent="0.3">
      <c r="CP10986" s="380">
        <v>580025</v>
      </c>
      <c r="CQ10986" s="380" t="s">
        <v>141670</v>
      </c>
    </row>
    <row r="10987" spans="94:95" ht="14.5" x14ac:dyDescent="0.3">
      <c r="CP10987" s="380">
        <v>580026</v>
      </c>
      <c r="CQ10987" s="380" t="s">
        <v>141670</v>
      </c>
    </row>
    <row r="10988" spans="94:95" ht="14.5" x14ac:dyDescent="0.3">
      <c r="CP10988" s="380">
        <v>580027</v>
      </c>
      <c r="CQ10988" s="380" t="s">
        <v>141670</v>
      </c>
    </row>
    <row r="10989" spans="94:95" ht="14.5" x14ac:dyDescent="0.3">
      <c r="CP10989" s="380">
        <v>580028</v>
      </c>
      <c r="CQ10989" s="380" t="s">
        <v>141670</v>
      </c>
    </row>
    <row r="10990" spans="94:95" ht="14.5" x14ac:dyDescent="0.3">
      <c r="CP10990" s="380">
        <v>580029</v>
      </c>
      <c r="CQ10990" s="380" t="s">
        <v>141670</v>
      </c>
    </row>
    <row r="10991" spans="94:95" ht="14.5" x14ac:dyDescent="0.3">
      <c r="CP10991" s="380">
        <v>580030</v>
      </c>
      <c r="CQ10991" s="380" t="s">
        <v>141670</v>
      </c>
    </row>
    <row r="10992" spans="94:95" ht="14.5" x14ac:dyDescent="0.3">
      <c r="CP10992" s="380">
        <v>580031</v>
      </c>
      <c r="CQ10992" s="380" t="s">
        <v>141670</v>
      </c>
    </row>
    <row r="10993" spans="94:95" ht="14.5" x14ac:dyDescent="0.3">
      <c r="CP10993" s="380">
        <v>580032</v>
      </c>
      <c r="CQ10993" s="380" t="s">
        <v>141670</v>
      </c>
    </row>
    <row r="10994" spans="94:95" ht="14.5" x14ac:dyDescent="0.3">
      <c r="CP10994" s="380">
        <v>580112</v>
      </c>
      <c r="CQ10994" s="380" t="s">
        <v>141670</v>
      </c>
    </row>
    <row r="10995" spans="94:95" ht="14.5" x14ac:dyDescent="0.3">
      <c r="CP10995" s="380">
        <v>580114</v>
      </c>
      <c r="CQ10995" s="380" t="s">
        <v>141670</v>
      </c>
    </row>
    <row r="10996" spans="94:95" ht="14.5" x14ac:dyDescent="0.3">
      <c r="CP10996" s="380">
        <v>580118</v>
      </c>
      <c r="CQ10996" s="380" t="s">
        <v>141670</v>
      </c>
    </row>
    <row r="10997" spans="94:95" ht="14.5" x14ac:dyDescent="0.3">
      <c r="CP10997" s="380">
        <v>581101</v>
      </c>
      <c r="CQ10997" s="380" t="s">
        <v>141670</v>
      </c>
    </row>
    <row r="10998" spans="94:95" ht="14.5" x14ac:dyDescent="0.3">
      <c r="CP10998" s="380">
        <v>581102</v>
      </c>
      <c r="CQ10998" s="380" t="s">
        <v>141670</v>
      </c>
    </row>
    <row r="10999" spans="94:95" ht="14.5" x14ac:dyDescent="0.3">
      <c r="CP10999" s="380">
        <v>581103</v>
      </c>
      <c r="CQ10999" s="380" t="s">
        <v>141670</v>
      </c>
    </row>
    <row r="11000" spans="94:95" ht="14.5" x14ac:dyDescent="0.3">
      <c r="CP11000" s="380">
        <v>581104</v>
      </c>
      <c r="CQ11000" s="380" t="s">
        <v>141670</v>
      </c>
    </row>
    <row r="11001" spans="94:95" ht="14.5" x14ac:dyDescent="0.3">
      <c r="CP11001" s="380">
        <v>581105</v>
      </c>
      <c r="CQ11001" s="380" t="s">
        <v>141670</v>
      </c>
    </row>
    <row r="11002" spans="94:95" ht="14.5" x14ac:dyDescent="0.3">
      <c r="CP11002" s="380">
        <v>581106</v>
      </c>
      <c r="CQ11002" s="380" t="s">
        <v>141670</v>
      </c>
    </row>
    <row r="11003" spans="94:95" ht="14.5" x14ac:dyDescent="0.3">
      <c r="CP11003" s="380">
        <v>581107</v>
      </c>
      <c r="CQ11003" s="380" t="s">
        <v>141670</v>
      </c>
    </row>
    <row r="11004" spans="94:95" ht="14.5" x14ac:dyDescent="0.3">
      <c r="CP11004" s="380">
        <v>581108</v>
      </c>
      <c r="CQ11004" s="380" t="s">
        <v>141670</v>
      </c>
    </row>
    <row r="11005" spans="94:95" ht="14.5" x14ac:dyDescent="0.3">
      <c r="CP11005" s="380">
        <v>581109</v>
      </c>
      <c r="CQ11005" s="380" t="s">
        <v>141670</v>
      </c>
    </row>
    <row r="11006" spans="94:95" ht="14.5" x14ac:dyDescent="0.3">
      <c r="CP11006" s="380">
        <v>581110</v>
      </c>
      <c r="CQ11006" s="380" t="s">
        <v>141670</v>
      </c>
    </row>
    <row r="11007" spans="94:95" ht="14.5" x14ac:dyDescent="0.3">
      <c r="CP11007" s="380">
        <v>581111</v>
      </c>
      <c r="CQ11007" s="380" t="s">
        <v>141670</v>
      </c>
    </row>
    <row r="11008" spans="94:95" ht="14.5" x14ac:dyDescent="0.3">
      <c r="CP11008" s="380">
        <v>581112</v>
      </c>
      <c r="CQ11008" s="380" t="s">
        <v>141670</v>
      </c>
    </row>
    <row r="11009" spans="94:95" ht="14.5" x14ac:dyDescent="0.3">
      <c r="CP11009" s="380">
        <v>581113</v>
      </c>
      <c r="CQ11009" s="380" t="s">
        <v>141670</v>
      </c>
    </row>
    <row r="11010" spans="94:95" ht="14.5" x14ac:dyDescent="0.3">
      <c r="CP11010" s="380">
        <v>581115</v>
      </c>
      <c r="CQ11010" s="380" t="s">
        <v>141670</v>
      </c>
    </row>
    <row r="11011" spans="94:95" ht="14.5" x14ac:dyDescent="0.3">
      <c r="CP11011" s="380">
        <v>581116</v>
      </c>
      <c r="CQ11011" s="380" t="s">
        <v>141670</v>
      </c>
    </row>
    <row r="11012" spans="94:95" ht="14.5" x14ac:dyDescent="0.3">
      <c r="CP11012" s="380">
        <v>581117</v>
      </c>
      <c r="CQ11012" s="380" t="s">
        <v>141670</v>
      </c>
    </row>
    <row r="11013" spans="94:95" ht="14.5" x14ac:dyDescent="0.3">
      <c r="CP11013" s="380">
        <v>581118</v>
      </c>
      <c r="CQ11013" s="380" t="s">
        <v>141670</v>
      </c>
    </row>
    <row r="11014" spans="94:95" ht="14.5" x14ac:dyDescent="0.3">
      <c r="CP11014" s="380">
        <v>581119</v>
      </c>
      <c r="CQ11014" s="380" t="s">
        <v>141670</v>
      </c>
    </row>
    <row r="11015" spans="94:95" ht="14.5" x14ac:dyDescent="0.3">
      <c r="CP11015" s="380">
        <v>581120</v>
      </c>
      <c r="CQ11015" s="380" t="s">
        <v>141670</v>
      </c>
    </row>
    <row r="11016" spans="94:95" ht="14.5" x14ac:dyDescent="0.3">
      <c r="CP11016" s="380">
        <v>581121</v>
      </c>
      <c r="CQ11016" s="380" t="s">
        <v>141670</v>
      </c>
    </row>
    <row r="11017" spans="94:95" ht="14.5" x14ac:dyDescent="0.3">
      <c r="CP11017" s="380">
        <v>581123</v>
      </c>
      <c r="CQ11017" s="380" t="s">
        <v>141670</v>
      </c>
    </row>
    <row r="11018" spans="94:95" ht="14.5" x14ac:dyDescent="0.3">
      <c r="CP11018" s="380">
        <v>581126</v>
      </c>
      <c r="CQ11018" s="380" t="s">
        <v>141670</v>
      </c>
    </row>
    <row r="11019" spans="94:95" ht="14.5" x14ac:dyDescent="0.3">
      <c r="CP11019" s="380">
        <v>581128</v>
      </c>
      <c r="CQ11019" s="380" t="s">
        <v>141670</v>
      </c>
    </row>
    <row r="11020" spans="94:95" ht="14.5" x14ac:dyDescent="0.3">
      <c r="CP11020" s="380">
        <v>581129</v>
      </c>
      <c r="CQ11020" s="380" t="s">
        <v>141670</v>
      </c>
    </row>
    <row r="11021" spans="94:95" ht="14.5" x14ac:dyDescent="0.3">
      <c r="CP11021" s="380">
        <v>581145</v>
      </c>
      <c r="CQ11021" s="380" t="s">
        <v>141670</v>
      </c>
    </row>
    <row r="11022" spans="94:95" ht="14.5" x14ac:dyDescent="0.3">
      <c r="CP11022" s="380">
        <v>581148</v>
      </c>
      <c r="CQ11022" s="380" t="s">
        <v>141670</v>
      </c>
    </row>
    <row r="11023" spans="94:95" ht="14.5" x14ac:dyDescent="0.3">
      <c r="CP11023" s="380">
        <v>581186</v>
      </c>
      <c r="CQ11023" s="380" t="s">
        <v>141670</v>
      </c>
    </row>
    <row r="11024" spans="94:95" ht="14.5" x14ac:dyDescent="0.3">
      <c r="CP11024" s="380">
        <v>581187</v>
      </c>
      <c r="CQ11024" s="380" t="s">
        <v>141670</v>
      </c>
    </row>
    <row r="11025" spans="94:95" ht="14.5" x14ac:dyDescent="0.3">
      <c r="CP11025" s="380">
        <v>581193</v>
      </c>
      <c r="CQ11025" s="380" t="s">
        <v>141670</v>
      </c>
    </row>
    <row r="11026" spans="94:95" ht="14.5" x14ac:dyDescent="0.3">
      <c r="CP11026" s="380">
        <v>581195</v>
      </c>
      <c r="CQ11026" s="380" t="s">
        <v>141670</v>
      </c>
    </row>
    <row r="11027" spans="94:95" ht="14.5" x14ac:dyDescent="0.3">
      <c r="CP11027" s="380">
        <v>581196</v>
      </c>
      <c r="CQ11027" s="380" t="s">
        <v>141670</v>
      </c>
    </row>
    <row r="11028" spans="94:95" ht="14.5" x14ac:dyDescent="0.3">
      <c r="CP11028" s="380">
        <v>581198</v>
      </c>
      <c r="CQ11028" s="380" t="s">
        <v>141670</v>
      </c>
    </row>
    <row r="11029" spans="94:95" ht="14.5" x14ac:dyDescent="0.3">
      <c r="CP11029" s="380">
        <v>581199</v>
      </c>
      <c r="CQ11029" s="380" t="s">
        <v>141670</v>
      </c>
    </row>
    <row r="11030" spans="94:95" ht="14.5" x14ac:dyDescent="0.3">
      <c r="CP11030" s="380">
        <v>581201</v>
      </c>
      <c r="CQ11030" s="380" t="s">
        <v>141670</v>
      </c>
    </row>
    <row r="11031" spans="94:95" ht="14.5" x14ac:dyDescent="0.3">
      <c r="CP11031" s="380">
        <v>581202</v>
      </c>
      <c r="CQ11031" s="380" t="s">
        <v>141670</v>
      </c>
    </row>
    <row r="11032" spans="94:95" ht="14.5" x14ac:dyDescent="0.3">
      <c r="CP11032" s="380">
        <v>581203</v>
      </c>
      <c r="CQ11032" s="380" t="s">
        <v>141670</v>
      </c>
    </row>
    <row r="11033" spans="94:95" ht="14.5" x14ac:dyDescent="0.3">
      <c r="CP11033" s="380">
        <v>581204</v>
      </c>
      <c r="CQ11033" s="380" t="s">
        <v>141670</v>
      </c>
    </row>
    <row r="11034" spans="94:95" ht="14.5" x14ac:dyDescent="0.3">
      <c r="CP11034" s="380">
        <v>581205</v>
      </c>
      <c r="CQ11034" s="380" t="s">
        <v>141670</v>
      </c>
    </row>
    <row r="11035" spans="94:95" ht="14.5" x14ac:dyDescent="0.3">
      <c r="CP11035" s="380">
        <v>581206</v>
      </c>
      <c r="CQ11035" s="380" t="s">
        <v>141670</v>
      </c>
    </row>
    <row r="11036" spans="94:95" ht="14.5" x14ac:dyDescent="0.3">
      <c r="CP11036" s="380">
        <v>581207</v>
      </c>
      <c r="CQ11036" s="380" t="s">
        <v>141670</v>
      </c>
    </row>
    <row r="11037" spans="94:95" ht="14.5" x14ac:dyDescent="0.3">
      <c r="CP11037" s="380">
        <v>581208</v>
      </c>
      <c r="CQ11037" s="380" t="s">
        <v>141670</v>
      </c>
    </row>
    <row r="11038" spans="94:95" ht="14.5" x14ac:dyDescent="0.3">
      <c r="CP11038" s="380">
        <v>581209</v>
      </c>
      <c r="CQ11038" s="380" t="s">
        <v>141670</v>
      </c>
    </row>
    <row r="11039" spans="94:95" ht="14.5" x14ac:dyDescent="0.3">
      <c r="CP11039" s="380">
        <v>581210</v>
      </c>
      <c r="CQ11039" s="380" t="s">
        <v>141670</v>
      </c>
    </row>
    <row r="11040" spans="94:95" ht="14.5" x14ac:dyDescent="0.3">
      <c r="CP11040" s="380">
        <v>581211</v>
      </c>
      <c r="CQ11040" s="380" t="s">
        <v>141670</v>
      </c>
    </row>
    <row r="11041" spans="94:95" ht="14.5" x14ac:dyDescent="0.3">
      <c r="CP11041" s="380">
        <v>581212</v>
      </c>
      <c r="CQ11041" s="380" t="s">
        <v>141670</v>
      </c>
    </row>
    <row r="11042" spans="94:95" ht="14.5" x14ac:dyDescent="0.3">
      <c r="CP11042" s="380">
        <v>581213</v>
      </c>
      <c r="CQ11042" s="380" t="s">
        <v>141670</v>
      </c>
    </row>
    <row r="11043" spans="94:95" ht="14.5" x14ac:dyDescent="0.3">
      <c r="CP11043" s="380">
        <v>581237</v>
      </c>
      <c r="CQ11043" s="380" t="s">
        <v>141670</v>
      </c>
    </row>
    <row r="11044" spans="94:95" ht="14.5" x14ac:dyDescent="0.3">
      <c r="CP11044" s="380">
        <v>581301</v>
      </c>
      <c r="CQ11044" s="380" t="s">
        <v>141670</v>
      </c>
    </row>
    <row r="11045" spans="94:95" ht="14.5" x14ac:dyDescent="0.3">
      <c r="CP11045" s="380">
        <v>581302</v>
      </c>
      <c r="CQ11045" s="380" t="s">
        <v>141670</v>
      </c>
    </row>
    <row r="11046" spans="94:95" ht="14.5" x14ac:dyDescent="0.3">
      <c r="CP11046" s="380">
        <v>581303</v>
      </c>
      <c r="CQ11046" s="380" t="s">
        <v>141670</v>
      </c>
    </row>
    <row r="11047" spans="94:95" ht="14.5" x14ac:dyDescent="0.3">
      <c r="CP11047" s="380">
        <v>581304</v>
      </c>
      <c r="CQ11047" s="380" t="s">
        <v>141670</v>
      </c>
    </row>
    <row r="11048" spans="94:95" ht="14.5" x14ac:dyDescent="0.3">
      <c r="CP11048" s="380">
        <v>581306</v>
      </c>
      <c r="CQ11048" s="380" t="s">
        <v>141670</v>
      </c>
    </row>
    <row r="11049" spans="94:95" ht="14.5" x14ac:dyDescent="0.3">
      <c r="CP11049" s="380">
        <v>581307</v>
      </c>
      <c r="CQ11049" s="380" t="s">
        <v>141670</v>
      </c>
    </row>
    <row r="11050" spans="94:95" ht="14.5" x14ac:dyDescent="0.3">
      <c r="CP11050" s="380">
        <v>581308</v>
      </c>
      <c r="CQ11050" s="380" t="s">
        <v>141670</v>
      </c>
    </row>
    <row r="11051" spans="94:95" ht="14.5" x14ac:dyDescent="0.3">
      <c r="CP11051" s="380">
        <v>581314</v>
      </c>
      <c r="CQ11051" s="380" t="s">
        <v>141670</v>
      </c>
    </row>
    <row r="11052" spans="94:95" ht="14.5" x14ac:dyDescent="0.3">
      <c r="CP11052" s="380">
        <v>581315</v>
      </c>
      <c r="CQ11052" s="380" t="s">
        <v>141670</v>
      </c>
    </row>
    <row r="11053" spans="94:95" ht="14.5" x14ac:dyDescent="0.3">
      <c r="CP11053" s="380">
        <v>581316</v>
      </c>
      <c r="CQ11053" s="380" t="s">
        <v>141670</v>
      </c>
    </row>
    <row r="11054" spans="94:95" ht="14.5" x14ac:dyDescent="0.3">
      <c r="CP11054" s="380">
        <v>581317</v>
      </c>
      <c r="CQ11054" s="380" t="s">
        <v>141670</v>
      </c>
    </row>
    <row r="11055" spans="94:95" ht="14.5" x14ac:dyDescent="0.3">
      <c r="CP11055" s="380">
        <v>581318</v>
      </c>
      <c r="CQ11055" s="380" t="s">
        <v>141670</v>
      </c>
    </row>
    <row r="11056" spans="94:95" ht="14.5" x14ac:dyDescent="0.3">
      <c r="CP11056" s="380">
        <v>581319</v>
      </c>
      <c r="CQ11056" s="380" t="s">
        <v>141670</v>
      </c>
    </row>
    <row r="11057" spans="94:95" ht="14.5" x14ac:dyDescent="0.3">
      <c r="CP11057" s="380">
        <v>581320</v>
      </c>
      <c r="CQ11057" s="380" t="s">
        <v>141670</v>
      </c>
    </row>
    <row r="11058" spans="94:95" ht="14.5" x14ac:dyDescent="0.3">
      <c r="CP11058" s="380">
        <v>581321</v>
      </c>
      <c r="CQ11058" s="380" t="s">
        <v>141670</v>
      </c>
    </row>
    <row r="11059" spans="94:95" ht="14.5" x14ac:dyDescent="0.3">
      <c r="CP11059" s="380">
        <v>581322</v>
      </c>
      <c r="CQ11059" s="380" t="s">
        <v>141670</v>
      </c>
    </row>
    <row r="11060" spans="94:95" ht="14.5" x14ac:dyDescent="0.3">
      <c r="CP11060" s="380">
        <v>581323</v>
      </c>
      <c r="CQ11060" s="380" t="s">
        <v>141670</v>
      </c>
    </row>
    <row r="11061" spans="94:95" ht="14.5" x14ac:dyDescent="0.3">
      <c r="CP11061" s="380">
        <v>581324</v>
      </c>
      <c r="CQ11061" s="380" t="s">
        <v>141670</v>
      </c>
    </row>
    <row r="11062" spans="94:95" ht="14.5" x14ac:dyDescent="0.3">
      <c r="CP11062" s="380">
        <v>581325</v>
      </c>
      <c r="CQ11062" s="380" t="s">
        <v>141670</v>
      </c>
    </row>
    <row r="11063" spans="94:95" ht="14.5" x14ac:dyDescent="0.3">
      <c r="CP11063" s="380">
        <v>581326</v>
      </c>
      <c r="CQ11063" s="380" t="s">
        <v>141670</v>
      </c>
    </row>
    <row r="11064" spans="94:95" ht="14.5" x14ac:dyDescent="0.3">
      <c r="CP11064" s="380">
        <v>581327</v>
      </c>
      <c r="CQ11064" s="380" t="s">
        <v>141670</v>
      </c>
    </row>
    <row r="11065" spans="94:95" ht="14.5" x14ac:dyDescent="0.3">
      <c r="CP11065" s="380">
        <v>581328</v>
      </c>
      <c r="CQ11065" s="380" t="s">
        <v>141670</v>
      </c>
    </row>
    <row r="11066" spans="94:95" ht="14.5" x14ac:dyDescent="0.3">
      <c r="CP11066" s="380">
        <v>581329</v>
      </c>
      <c r="CQ11066" s="380" t="s">
        <v>141670</v>
      </c>
    </row>
    <row r="11067" spans="94:95" ht="14.5" x14ac:dyDescent="0.3">
      <c r="CP11067" s="380">
        <v>581330</v>
      </c>
      <c r="CQ11067" s="380" t="s">
        <v>141670</v>
      </c>
    </row>
    <row r="11068" spans="94:95" ht="14.5" x14ac:dyDescent="0.3">
      <c r="CP11068" s="380">
        <v>581331</v>
      </c>
      <c r="CQ11068" s="380" t="s">
        <v>141670</v>
      </c>
    </row>
    <row r="11069" spans="94:95" ht="14.5" x14ac:dyDescent="0.3">
      <c r="CP11069" s="380">
        <v>581332</v>
      </c>
      <c r="CQ11069" s="380" t="s">
        <v>141670</v>
      </c>
    </row>
    <row r="11070" spans="94:95" ht="14.5" x14ac:dyDescent="0.3">
      <c r="CP11070" s="380">
        <v>581333</v>
      </c>
      <c r="CQ11070" s="380" t="s">
        <v>141670</v>
      </c>
    </row>
    <row r="11071" spans="94:95" ht="14.5" x14ac:dyDescent="0.3">
      <c r="CP11071" s="380">
        <v>581334</v>
      </c>
      <c r="CQ11071" s="380" t="s">
        <v>141670</v>
      </c>
    </row>
    <row r="11072" spans="94:95" ht="14.5" x14ac:dyDescent="0.3">
      <c r="CP11072" s="380">
        <v>581335</v>
      </c>
      <c r="CQ11072" s="380" t="s">
        <v>141670</v>
      </c>
    </row>
    <row r="11073" spans="94:95" ht="14.5" x14ac:dyDescent="0.3">
      <c r="CP11073" s="380">
        <v>581336</v>
      </c>
      <c r="CQ11073" s="380" t="s">
        <v>141670</v>
      </c>
    </row>
    <row r="11074" spans="94:95" ht="14.5" x14ac:dyDescent="0.3">
      <c r="CP11074" s="380">
        <v>581337</v>
      </c>
      <c r="CQ11074" s="380" t="s">
        <v>141670</v>
      </c>
    </row>
    <row r="11075" spans="94:95" ht="14.5" x14ac:dyDescent="0.3">
      <c r="CP11075" s="380">
        <v>581338</v>
      </c>
      <c r="CQ11075" s="380" t="s">
        <v>141670</v>
      </c>
    </row>
    <row r="11076" spans="94:95" ht="14.5" x14ac:dyDescent="0.3">
      <c r="CP11076" s="380">
        <v>581339</v>
      </c>
      <c r="CQ11076" s="380" t="s">
        <v>141670</v>
      </c>
    </row>
    <row r="11077" spans="94:95" ht="14.5" x14ac:dyDescent="0.3">
      <c r="CP11077" s="380">
        <v>581340</v>
      </c>
      <c r="CQ11077" s="380" t="s">
        <v>141670</v>
      </c>
    </row>
    <row r="11078" spans="94:95" ht="14.5" x14ac:dyDescent="0.3">
      <c r="CP11078" s="380">
        <v>581341</v>
      </c>
      <c r="CQ11078" s="380" t="s">
        <v>141670</v>
      </c>
    </row>
    <row r="11079" spans="94:95" ht="14.5" x14ac:dyDescent="0.3">
      <c r="CP11079" s="380">
        <v>581342</v>
      </c>
      <c r="CQ11079" s="380" t="s">
        <v>141670</v>
      </c>
    </row>
    <row r="11080" spans="94:95" ht="14.5" x14ac:dyDescent="0.3">
      <c r="CP11080" s="380">
        <v>581343</v>
      </c>
      <c r="CQ11080" s="380" t="s">
        <v>141670</v>
      </c>
    </row>
    <row r="11081" spans="94:95" ht="14.5" x14ac:dyDescent="0.3">
      <c r="CP11081" s="380">
        <v>581344</v>
      </c>
      <c r="CQ11081" s="380" t="s">
        <v>141670</v>
      </c>
    </row>
    <row r="11082" spans="94:95" ht="14.5" x14ac:dyDescent="0.3">
      <c r="CP11082" s="380">
        <v>581345</v>
      </c>
      <c r="CQ11082" s="380" t="s">
        <v>141670</v>
      </c>
    </row>
    <row r="11083" spans="94:95" ht="14.5" x14ac:dyDescent="0.3">
      <c r="CP11083" s="380">
        <v>581346</v>
      </c>
      <c r="CQ11083" s="380" t="s">
        <v>141670</v>
      </c>
    </row>
    <row r="11084" spans="94:95" ht="14.5" x14ac:dyDescent="0.3">
      <c r="CP11084" s="380">
        <v>581347</v>
      </c>
      <c r="CQ11084" s="380" t="s">
        <v>141670</v>
      </c>
    </row>
    <row r="11085" spans="94:95" ht="14.5" x14ac:dyDescent="0.3">
      <c r="CP11085" s="380">
        <v>581348</v>
      </c>
      <c r="CQ11085" s="380" t="s">
        <v>141670</v>
      </c>
    </row>
    <row r="11086" spans="94:95" ht="14.5" x14ac:dyDescent="0.3">
      <c r="CP11086" s="380">
        <v>581349</v>
      </c>
      <c r="CQ11086" s="380" t="s">
        <v>141670</v>
      </c>
    </row>
    <row r="11087" spans="94:95" ht="14.5" x14ac:dyDescent="0.3">
      <c r="CP11087" s="380">
        <v>581350</v>
      </c>
      <c r="CQ11087" s="380" t="s">
        <v>141670</v>
      </c>
    </row>
    <row r="11088" spans="94:95" ht="14.5" x14ac:dyDescent="0.3">
      <c r="CP11088" s="380">
        <v>581351</v>
      </c>
      <c r="CQ11088" s="380" t="s">
        <v>141670</v>
      </c>
    </row>
    <row r="11089" spans="94:95" ht="14.5" x14ac:dyDescent="0.3">
      <c r="CP11089" s="380">
        <v>581352</v>
      </c>
      <c r="CQ11089" s="380" t="s">
        <v>141670</v>
      </c>
    </row>
    <row r="11090" spans="94:95" ht="14.5" x14ac:dyDescent="0.3">
      <c r="CP11090" s="380">
        <v>581353</v>
      </c>
      <c r="CQ11090" s="380" t="s">
        <v>141670</v>
      </c>
    </row>
    <row r="11091" spans="94:95" ht="14.5" x14ac:dyDescent="0.3">
      <c r="CP11091" s="380">
        <v>581354</v>
      </c>
      <c r="CQ11091" s="380" t="s">
        <v>141670</v>
      </c>
    </row>
    <row r="11092" spans="94:95" ht="14.5" x14ac:dyDescent="0.3">
      <c r="CP11092" s="380">
        <v>581355</v>
      </c>
      <c r="CQ11092" s="380" t="s">
        <v>141670</v>
      </c>
    </row>
    <row r="11093" spans="94:95" ht="14.5" x14ac:dyDescent="0.3">
      <c r="CP11093" s="380">
        <v>581356</v>
      </c>
      <c r="CQ11093" s="380" t="s">
        <v>141670</v>
      </c>
    </row>
    <row r="11094" spans="94:95" ht="14.5" x14ac:dyDescent="0.3">
      <c r="CP11094" s="380">
        <v>581357</v>
      </c>
      <c r="CQ11094" s="380" t="s">
        <v>141670</v>
      </c>
    </row>
    <row r="11095" spans="94:95" ht="14.5" x14ac:dyDescent="0.3">
      <c r="CP11095" s="380">
        <v>581358</v>
      </c>
      <c r="CQ11095" s="380" t="s">
        <v>141670</v>
      </c>
    </row>
    <row r="11096" spans="94:95" ht="14.5" x14ac:dyDescent="0.3">
      <c r="CP11096" s="380">
        <v>581359</v>
      </c>
      <c r="CQ11096" s="380" t="s">
        <v>141670</v>
      </c>
    </row>
    <row r="11097" spans="94:95" ht="14.5" x14ac:dyDescent="0.3">
      <c r="CP11097" s="380">
        <v>581360</v>
      </c>
      <c r="CQ11097" s="380" t="s">
        <v>141670</v>
      </c>
    </row>
    <row r="11098" spans="94:95" ht="14.5" x14ac:dyDescent="0.3">
      <c r="CP11098" s="380">
        <v>581361</v>
      </c>
      <c r="CQ11098" s="380" t="s">
        <v>141670</v>
      </c>
    </row>
    <row r="11099" spans="94:95" ht="14.5" x14ac:dyDescent="0.3">
      <c r="CP11099" s="380">
        <v>581362</v>
      </c>
      <c r="CQ11099" s="380" t="s">
        <v>141670</v>
      </c>
    </row>
    <row r="11100" spans="94:95" ht="14.5" x14ac:dyDescent="0.3">
      <c r="CP11100" s="380">
        <v>581363</v>
      </c>
      <c r="CQ11100" s="380" t="s">
        <v>141670</v>
      </c>
    </row>
    <row r="11101" spans="94:95" ht="14.5" x14ac:dyDescent="0.3">
      <c r="CP11101" s="380">
        <v>581365</v>
      </c>
      <c r="CQ11101" s="380" t="s">
        <v>141670</v>
      </c>
    </row>
    <row r="11102" spans="94:95" ht="14.5" x14ac:dyDescent="0.3">
      <c r="CP11102" s="380">
        <v>581384</v>
      </c>
      <c r="CQ11102" s="380" t="s">
        <v>141670</v>
      </c>
    </row>
    <row r="11103" spans="94:95" ht="14.5" x14ac:dyDescent="0.3">
      <c r="CP11103" s="380">
        <v>581396</v>
      </c>
      <c r="CQ11103" s="380" t="s">
        <v>141670</v>
      </c>
    </row>
    <row r="11104" spans="94:95" ht="14.5" x14ac:dyDescent="0.3">
      <c r="CP11104" s="380">
        <v>581400</v>
      </c>
      <c r="CQ11104" s="380" t="s">
        <v>141670</v>
      </c>
    </row>
    <row r="11105" spans="94:95" ht="14.5" x14ac:dyDescent="0.3">
      <c r="CP11105" s="380">
        <v>581401</v>
      </c>
      <c r="CQ11105" s="380" t="s">
        <v>141670</v>
      </c>
    </row>
    <row r="11106" spans="94:95" ht="14.5" x14ac:dyDescent="0.3">
      <c r="CP11106" s="380">
        <v>581402</v>
      </c>
      <c r="CQ11106" s="380" t="s">
        <v>141670</v>
      </c>
    </row>
    <row r="11107" spans="94:95" ht="14.5" x14ac:dyDescent="0.3">
      <c r="CP11107" s="380">
        <v>581403</v>
      </c>
      <c r="CQ11107" s="380" t="s">
        <v>141670</v>
      </c>
    </row>
    <row r="11108" spans="94:95" ht="14.5" x14ac:dyDescent="0.3">
      <c r="CP11108" s="380">
        <v>581411</v>
      </c>
      <c r="CQ11108" s="380" t="s">
        <v>141670</v>
      </c>
    </row>
    <row r="11109" spans="94:95" ht="14.5" x14ac:dyDescent="0.3">
      <c r="CP11109" s="380">
        <v>581412</v>
      </c>
      <c r="CQ11109" s="380" t="s">
        <v>141670</v>
      </c>
    </row>
    <row r="11110" spans="94:95" ht="14.5" x14ac:dyDescent="0.3">
      <c r="CP11110" s="380">
        <v>581421</v>
      </c>
      <c r="CQ11110" s="380" t="s">
        <v>141670</v>
      </c>
    </row>
    <row r="11111" spans="94:95" ht="14.5" x14ac:dyDescent="0.3">
      <c r="CP11111" s="380">
        <v>581423</v>
      </c>
      <c r="CQ11111" s="380" t="s">
        <v>141670</v>
      </c>
    </row>
    <row r="11112" spans="94:95" ht="14.5" x14ac:dyDescent="0.3">
      <c r="CP11112" s="380">
        <v>581440</v>
      </c>
      <c r="CQ11112" s="380" t="s">
        <v>141670</v>
      </c>
    </row>
    <row r="11113" spans="94:95" ht="14.5" x14ac:dyDescent="0.3">
      <c r="CP11113" s="380">
        <v>581450</v>
      </c>
      <c r="CQ11113" s="380" t="s">
        <v>141670</v>
      </c>
    </row>
    <row r="11114" spans="94:95" ht="14.5" x14ac:dyDescent="0.3">
      <c r="CP11114" s="380">
        <v>581453</v>
      </c>
      <c r="CQ11114" s="380" t="s">
        <v>141670</v>
      </c>
    </row>
    <row r="11115" spans="94:95" ht="14.5" x14ac:dyDescent="0.3">
      <c r="CP11115" s="380">
        <v>582101</v>
      </c>
      <c r="CQ11115" s="380" t="s">
        <v>141670</v>
      </c>
    </row>
    <row r="11116" spans="94:95" ht="14.5" x14ac:dyDescent="0.3">
      <c r="CP11116" s="380">
        <v>582102</v>
      </c>
      <c r="CQ11116" s="380" t="s">
        <v>141670</v>
      </c>
    </row>
    <row r="11117" spans="94:95" ht="14.5" x14ac:dyDescent="0.3">
      <c r="CP11117" s="380">
        <v>582103</v>
      </c>
      <c r="CQ11117" s="380" t="s">
        <v>141670</v>
      </c>
    </row>
    <row r="11118" spans="94:95" ht="14.5" x14ac:dyDescent="0.3">
      <c r="CP11118" s="380">
        <v>582111</v>
      </c>
      <c r="CQ11118" s="380" t="s">
        <v>141670</v>
      </c>
    </row>
    <row r="11119" spans="94:95" ht="14.5" x14ac:dyDescent="0.3">
      <c r="CP11119" s="380">
        <v>582112</v>
      </c>
      <c r="CQ11119" s="380" t="s">
        <v>141670</v>
      </c>
    </row>
    <row r="11120" spans="94:95" ht="14.5" x14ac:dyDescent="0.3">
      <c r="CP11120" s="380">
        <v>582113</v>
      </c>
      <c r="CQ11120" s="380" t="s">
        <v>141670</v>
      </c>
    </row>
    <row r="11121" spans="94:95" ht="14.5" x14ac:dyDescent="0.3">
      <c r="CP11121" s="380">
        <v>582114</v>
      </c>
      <c r="CQ11121" s="380" t="s">
        <v>141670</v>
      </c>
    </row>
    <row r="11122" spans="94:95" ht="14.5" x14ac:dyDescent="0.3">
      <c r="CP11122" s="380">
        <v>582115</v>
      </c>
      <c r="CQ11122" s="380" t="s">
        <v>141670</v>
      </c>
    </row>
    <row r="11123" spans="94:95" ht="14.5" x14ac:dyDescent="0.3">
      <c r="CP11123" s="380">
        <v>582116</v>
      </c>
      <c r="CQ11123" s="380" t="s">
        <v>141670</v>
      </c>
    </row>
    <row r="11124" spans="94:95" ht="14.5" x14ac:dyDescent="0.3">
      <c r="CP11124" s="380">
        <v>582117</v>
      </c>
      <c r="CQ11124" s="380" t="s">
        <v>141670</v>
      </c>
    </row>
    <row r="11125" spans="94:95" ht="14.5" x14ac:dyDescent="0.3">
      <c r="CP11125" s="380">
        <v>582118</v>
      </c>
      <c r="CQ11125" s="380" t="s">
        <v>141670</v>
      </c>
    </row>
    <row r="11126" spans="94:95" ht="14.5" x14ac:dyDescent="0.3">
      <c r="CP11126" s="380">
        <v>582119</v>
      </c>
      <c r="CQ11126" s="380" t="s">
        <v>141670</v>
      </c>
    </row>
    <row r="11127" spans="94:95" ht="14.5" x14ac:dyDescent="0.3">
      <c r="CP11127" s="380">
        <v>582120</v>
      </c>
      <c r="CQ11127" s="380" t="s">
        <v>141670</v>
      </c>
    </row>
    <row r="11128" spans="94:95" ht="14.5" x14ac:dyDescent="0.3">
      <c r="CP11128" s="380">
        <v>582201</v>
      </c>
      <c r="CQ11128" s="380" t="s">
        <v>141670</v>
      </c>
    </row>
    <row r="11129" spans="94:95" ht="14.5" x14ac:dyDescent="0.3">
      <c r="CP11129" s="380">
        <v>582202</v>
      </c>
      <c r="CQ11129" s="380" t="s">
        <v>141670</v>
      </c>
    </row>
    <row r="11130" spans="94:95" ht="14.5" x14ac:dyDescent="0.3">
      <c r="CP11130" s="380">
        <v>582203</v>
      </c>
      <c r="CQ11130" s="380" t="s">
        <v>141670</v>
      </c>
    </row>
    <row r="11131" spans="94:95" ht="14.5" x14ac:dyDescent="0.3">
      <c r="CP11131" s="380">
        <v>582204</v>
      </c>
      <c r="CQ11131" s="380" t="s">
        <v>141670</v>
      </c>
    </row>
    <row r="11132" spans="94:95" ht="14.5" x14ac:dyDescent="0.3">
      <c r="CP11132" s="380">
        <v>582205</v>
      </c>
      <c r="CQ11132" s="380" t="s">
        <v>141670</v>
      </c>
    </row>
    <row r="11133" spans="94:95" ht="14.5" x14ac:dyDescent="0.3">
      <c r="CP11133" s="380">
        <v>582206</v>
      </c>
      <c r="CQ11133" s="380" t="s">
        <v>141670</v>
      </c>
    </row>
    <row r="11134" spans="94:95" ht="14.5" x14ac:dyDescent="0.3">
      <c r="CP11134" s="380">
        <v>582207</v>
      </c>
      <c r="CQ11134" s="380" t="s">
        <v>141670</v>
      </c>
    </row>
    <row r="11135" spans="94:95" ht="14.5" x14ac:dyDescent="0.3">
      <c r="CP11135" s="380">
        <v>582208</v>
      </c>
      <c r="CQ11135" s="380" t="s">
        <v>141670</v>
      </c>
    </row>
    <row r="11136" spans="94:95" ht="14.5" x14ac:dyDescent="0.3">
      <c r="CP11136" s="380">
        <v>582209</v>
      </c>
      <c r="CQ11136" s="380" t="s">
        <v>141670</v>
      </c>
    </row>
    <row r="11137" spans="94:95" ht="14.5" x14ac:dyDescent="0.3">
      <c r="CP11137" s="380">
        <v>582210</v>
      </c>
      <c r="CQ11137" s="380" t="s">
        <v>141670</v>
      </c>
    </row>
    <row r="11138" spans="94:95" ht="14.5" x14ac:dyDescent="0.3">
      <c r="CP11138" s="380">
        <v>582211</v>
      </c>
      <c r="CQ11138" s="380" t="s">
        <v>141670</v>
      </c>
    </row>
    <row r="11139" spans="94:95" ht="14.5" x14ac:dyDescent="0.3">
      <c r="CP11139" s="380">
        <v>583101</v>
      </c>
      <c r="CQ11139" s="380" t="s">
        <v>141670</v>
      </c>
    </row>
    <row r="11140" spans="94:95" ht="14.5" x14ac:dyDescent="0.3">
      <c r="CP11140" s="380">
        <v>583102</v>
      </c>
      <c r="CQ11140" s="380" t="s">
        <v>141670</v>
      </c>
    </row>
    <row r="11141" spans="94:95" ht="14.5" x14ac:dyDescent="0.3">
      <c r="CP11141" s="380">
        <v>583103</v>
      </c>
      <c r="CQ11141" s="380" t="s">
        <v>141670</v>
      </c>
    </row>
    <row r="11142" spans="94:95" ht="14.5" x14ac:dyDescent="0.3">
      <c r="CP11142" s="380">
        <v>583104</v>
      </c>
      <c r="CQ11142" s="380" t="s">
        <v>141670</v>
      </c>
    </row>
    <row r="11143" spans="94:95" ht="14.5" x14ac:dyDescent="0.3">
      <c r="CP11143" s="380">
        <v>583105</v>
      </c>
      <c r="CQ11143" s="380" t="s">
        <v>141670</v>
      </c>
    </row>
    <row r="11144" spans="94:95" ht="14.5" x14ac:dyDescent="0.3">
      <c r="CP11144" s="380">
        <v>583111</v>
      </c>
      <c r="CQ11144" s="380" t="s">
        <v>141670</v>
      </c>
    </row>
    <row r="11145" spans="94:95" ht="14.5" x14ac:dyDescent="0.3">
      <c r="CP11145" s="380">
        <v>583112</v>
      </c>
      <c r="CQ11145" s="380" t="s">
        <v>141670</v>
      </c>
    </row>
    <row r="11146" spans="94:95" ht="14.5" x14ac:dyDescent="0.3">
      <c r="CP11146" s="380">
        <v>583113</v>
      </c>
      <c r="CQ11146" s="380" t="s">
        <v>141670</v>
      </c>
    </row>
    <row r="11147" spans="94:95" ht="14.5" x14ac:dyDescent="0.3">
      <c r="CP11147" s="380">
        <v>583114</v>
      </c>
      <c r="CQ11147" s="380" t="s">
        <v>141670</v>
      </c>
    </row>
    <row r="11148" spans="94:95" ht="14.5" x14ac:dyDescent="0.3">
      <c r="CP11148" s="380">
        <v>583115</v>
      </c>
      <c r="CQ11148" s="380" t="s">
        <v>141670</v>
      </c>
    </row>
    <row r="11149" spans="94:95" ht="14.5" x14ac:dyDescent="0.3">
      <c r="CP11149" s="380">
        <v>583116</v>
      </c>
      <c r="CQ11149" s="380" t="s">
        <v>141670</v>
      </c>
    </row>
    <row r="11150" spans="94:95" ht="14.5" x14ac:dyDescent="0.3">
      <c r="CP11150" s="380">
        <v>583117</v>
      </c>
      <c r="CQ11150" s="380" t="s">
        <v>141670</v>
      </c>
    </row>
    <row r="11151" spans="94:95" ht="14.5" x14ac:dyDescent="0.3">
      <c r="CP11151" s="380">
        <v>583118</v>
      </c>
      <c r="CQ11151" s="380" t="s">
        <v>141670</v>
      </c>
    </row>
    <row r="11152" spans="94:95" ht="14.5" x14ac:dyDescent="0.3">
      <c r="CP11152" s="380">
        <v>583119</v>
      </c>
      <c r="CQ11152" s="380" t="s">
        <v>141670</v>
      </c>
    </row>
    <row r="11153" spans="94:95" ht="14.5" x14ac:dyDescent="0.3">
      <c r="CP11153" s="380">
        <v>583120</v>
      </c>
      <c r="CQ11153" s="380" t="s">
        <v>141670</v>
      </c>
    </row>
    <row r="11154" spans="94:95" ht="14.5" x14ac:dyDescent="0.3">
      <c r="CP11154" s="380">
        <v>583121</v>
      </c>
      <c r="CQ11154" s="380" t="s">
        <v>141670</v>
      </c>
    </row>
    <row r="11155" spans="94:95" ht="14.5" x14ac:dyDescent="0.3">
      <c r="CP11155" s="380">
        <v>583122</v>
      </c>
      <c r="CQ11155" s="380" t="s">
        <v>141670</v>
      </c>
    </row>
    <row r="11156" spans="94:95" ht="14.5" x14ac:dyDescent="0.3">
      <c r="CP11156" s="380">
        <v>583123</v>
      </c>
      <c r="CQ11156" s="380" t="s">
        <v>141670</v>
      </c>
    </row>
    <row r="11157" spans="94:95" ht="14.5" x14ac:dyDescent="0.3">
      <c r="CP11157" s="380">
        <v>583124</v>
      </c>
      <c r="CQ11157" s="380" t="s">
        <v>141670</v>
      </c>
    </row>
    <row r="11158" spans="94:95" ht="14.5" x14ac:dyDescent="0.3">
      <c r="CP11158" s="380">
        <v>583125</v>
      </c>
      <c r="CQ11158" s="380" t="s">
        <v>141670</v>
      </c>
    </row>
    <row r="11159" spans="94:95" ht="14.5" x14ac:dyDescent="0.3">
      <c r="CP11159" s="380">
        <v>583126</v>
      </c>
      <c r="CQ11159" s="380" t="s">
        <v>141670</v>
      </c>
    </row>
    <row r="11160" spans="94:95" ht="14.5" x14ac:dyDescent="0.3">
      <c r="CP11160" s="380">
        <v>583127</v>
      </c>
      <c r="CQ11160" s="380" t="s">
        <v>141670</v>
      </c>
    </row>
    <row r="11161" spans="94:95" ht="14.5" x14ac:dyDescent="0.3">
      <c r="CP11161" s="380">
        <v>583128</v>
      </c>
      <c r="CQ11161" s="380" t="s">
        <v>141670</v>
      </c>
    </row>
    <row r="11162" spans="94:95" ht="14.5" x14ac:dyDescent="0.3">
      <c r="CP11162" s="380">
        <v>583129</v>
      </c>
      <c r="CQ11162" s="380" t="s">
        <v>141670</v>
      </c>
    </row>
    <row r="11163" spans="94:95" ht="14.5" x14ac:dyDescent="0.3">
      <c r="CP11163" s="380">
        <v>583130</v>
      </c>
      <c r="CQ11163" s="380" t="s">
        <v>141670</v>
      </c>
    </row>
    <row r="11164" spans="94:95" ht="14.5" x14ac:dyDescent="0.3">
      <c r="CP11164" s="380">
        <v>583131</v>
      </c>
      <c r="CQ11164" s="380" t="s">
        <v>141670</v>
      </c>
    </row>
    <row r="11165" spans="94:95" ht="14.5" x14ac:dyDescent="0.3">
      <c r="CP11165" s="380">
        <v>583132</v>
      </c>
      <c r="CQ11165" s="380" t="s">
        <v>141670</v>
      </c>
    </row>
    <row r="11166" spans="94:95" ht="14.5" x14ac:dyDescent="0.3">
      <c r="CP11166" s="380">
        <v>583134</v>
      </c>
      <c r="CQ11166" s="380" t="s">
        <v>141670</v>
      </c>
    </row>
    <row r="11167" spans="94:95" ht="14.5" x14ac:dyDescent="0.3">
      <c r="CP11167" s="380">
        <v>583135</v>
      </c>
      <c r="CQ11167" s="380" t="s">
        <v>141670</v>
      </c>
    </row>
    <row r="11168" spans="94:95" ht="14.5" x14ac:dyDescent="0.3">
      <c r="CP11168" s="380">
        <v>583136</v>
      </c>
      <c r="CQ11168" s="380" t="s">
        <v>141670</v>
      </c>
    </row>
    <row r="11169" spans="94:95" ht="14.5" x14ac:dyDescent="0.3">
      <c r="CP11169" s="380">
        <v>583137</v>
      </c>
      <c r="CQ11169" s="380" t="s">
        <v>141670</v>
      </c>
    </row>
    <row r="11170" spans="94:95" ht="14.5" x14ac:dyDescent="0.3">
      <c r="CP11170" s="380">
        <v>583152</v>
      </c>
      <c r="CQ11170" s="380" t="s">
        <v>141670</v>
      </c>
    </row>
    <row r="11171" spans="94:95" ht="14.5" x14ac:dyDescent="0.3">
      <c r="CP11171" s="380">
        <v>583153</v>
      </c>
      <c r="CQ11171" s="380" t="s">
        <v>141670</v>
      </c>
    </row>
    <row r="11172" spans="94:95" ht="14.5" x14ac:dyDescent="0.3">
      <c r="CP11172" s="380">
        <v>583154</v>
      </c>
      <c r="CQ11172" s="380" t="s">
        <v>141670</v>
      </c>
    </row>
    <row r="11173" spans="94:95" ht="14.5" x14ac:dyDescent="0.3">
      <c r="CP11173" s="380">
        <v>583155</v>
      </c>
      <c r="CQ11173" s="380" t="s">
        <v>141670</v>
      </c>
    </row>
    <row r="11174" spans="94:95" ht="14.5" x14ac:dyDescent="0.3">
      <c r="CP11174" s="380">
        <v>583201</v>
      </c>
      <c r="CQ11174" s="380" t="s">
        <v>141670</v>
      </c>
    </row>
    <row r="11175" spans="94:95" ht="14.5" x14ac:dyDescent="0.3">
      <c r="CP11175" s="380">
        <v>583203</v>
      </c>
      <c r="CQ11175" s="380" t="s">
        <v>141670</v>
      </c>
    </row>
    <row r="11176" spans="94:95" ht="14.5" x14ac:dyDescent="0.3">
      <c r="CP11176" s="380">
        <v>583211</v>
      </c>
      <c r="CQ11176" s="380" t="s">
        <v>141670</v>
      </c>
    </row>
    <row r="11177" spans="94:95" ht="14.5" x14ac:dyDescent="0.3">
      <c r="CP11177" s="380">
        <v>583212</v>
      </c>
      <c r="CQ11177" s="380" t="s">
        <v>141670</v>
      </c>
    </row>
    <row r="11178" spans="94:95" ht="14.5" x14ac:dyDescent="0.3">
      <c r="CP11178" s="380">
        <v>583213</v>
      </c>
      <c r="CQ11178" s="380" t="s">
        <v>141670</v>
      </c>
    </row>
    <row r="11179" spans="94:95" ht="14.5" x14ac:dyDescent="0.3">
      <c r="CP11179" s="380">
        <v>583214</v>
      </c>
      <c r="CQ11179" s="380" t="s">
        <v>141670</v>
      </c>
    </row>
    <row r="11180" spans="94:95" ht="14.5" x14ac:dyDescent="0.3">
      <c r="CP11180" s="380">
        <v>583215</v>
      </c>
      <c r="CQ11180" s="380" t="s">
        <v>141670</v>
      </c>
    </row>
    <row r="11181" spans="94:95" ht="14.5" x14ac:dyDescent="0.3">
      <c r="CP11181" s="380">
        <v>583216</v>
      </c>
      <c r="CQ11181" s="380" t="s">
        <v>141670</v>
      </c>
    </row>
    <row r="11182" spans="94:95" ht="14.5" x14ac:dyDescent="0.3">
      <c r="CP11182" s="380">
        <v>583217</v>
      </c>
      <c r="CQ11182" s="380" t="s">
        <v>141670</v>
      </c>
    </row>
    <row r="11183" spans="94:95" ht="14.5" x14ac:dyDescent="0.3">
      <c r="CP11183" s="380">
        <v>583218</v>
      </c>
      <c r="CQ11183" s="380" t="s">
        <v>141670</v>
      </c>
    </row>
    <row r="11184" spans="94:95" ht="14.5" x14ac:dyDescent="0.3">
      <c r="CP11184" s="380">
        <v>583219</v>
      </c>
      <c r="CQ11184" s="380" t="s">
        <v>141670</v>
      </c>
    </row>
    <row r="11185" spans="94:95" ht="14.5" x14ac:dyDescent="0.3">
      <c r="CP11185" s="380">
        <v>583220</v>
      </c>
      <c r="CQ11185" s="380" t="s">
        <v>141670</v>
      </c>
    </row>
    <row r="11186" spans="94:95" ht="14.5" x14ac:dyDescent="0.3">
      <c r="CP11186" s="380">
        <v>583221</v>
      </c>
      <c r="CQ11186" s="380" t="s">
        <v>141670</v>
      </c>
    </row>
    <row r="11187" spans="94:95" ht="14.5" x14ac:dyDescent="0.3">
      <c r="CP11187" s="380">
        <v>583222</v>
      </c>
      <c r="CQ11187" s="380" t="s">
        <v>141670</v>
      </c>
    </row>
    <row r="11188" spans="94:95" ht="14.5" x14ac:dyDescent="0.3">
      <c r="CP11188" s="380">
        <v>583223</v>
      </c>
      <c r="CQ11188" s="380" t="s">
        <v>141670</v>
      </c>
    </row>
    <row r="11189" spans="94:95" ht="14.5" x14ac:dyDescent="0.3">
      <c r="CP11189" s="380">
        <v>583224</v>
      </c>
      <c r="CQ11189" s="380" t="s">
        <v>141670</v>
      </c>
    </row>
    <row r="11190" spans="94:95" ht="14.5" x14ac:dyDescent="0.3">
      <c r="CP11190" s="380">
        <v>583225</v>
      </c>
      <c r="CQ11190" s="380" t="s">
        <v>141670</v>
      </c>
    </row>
    <row r="11191" spans="94:95" ht="14.5" x14ac:dyDescent="0.3">
      <c r="CP11191" s="380">
        <v>583226</v>
      </c>
      <c r="CQ11191" s="380" t="s">
        <v>141670</v>
      </c>
    </row>
    <row r="11192" spans="94:95" ht="14.5" x14ac:dyDescent="0.3">
      <c r="CP11192" s="380">
        <v>583227</v>
      </c>
      <c r="CQ11192" s="380" t="s">
        <v>141670</v>
      </c>
    </row>
    <row r="11193" spans="94:95" ht="14.5" x14ac:dyDescent="0.3">
      <c r="CP11193" s="380">
        <v>583228</v>
      </c>
      <c r="CQ11193" s="380" t="s">
        <v>141670</v>
      </c>
    </row>
    <row r="11194" spans="94:95" ht="14.5" x14ac:dyDescent="0.3">
      <c r="CP11194" s="380">
        <v>583229</v>
      </c>
      <c r="CQ11194" s="380" t="s">
        <v>141670</v>
      </c>
    </row>
    <row r="11195" spans="94:95" ht="14.5" x14ac:dyDescent="0.3">
      <c r="CP11195" s="380">
        <v>583230</v>
      </c>
      <c r="CQ11195" s="380" t="s">
        <v>141670</v>
      </c>
    </row>
    <row r="11196" spans="94:95" ht="14.5" x14ac:dyDescent="0.3">
      <c r="CP11196" s="380">
        <v>583231</v>
      </c>
      <c r="CQ11196" s="380" t="s">
        <v>141670</v>
      </c>
    </row>
    <row r="11197" spans="94:95" ht="14.5" x14ac:dyDescent="0.3">
      <c r="CP11197" s="380">
        <v>583232</v>
      </c>
      <c r="CQ11197" s="380" t="s">
        <v>141670</v>
      </c>
    </row>
    <row r="11198" spans="94:95" ht="14.5" x14ac:dyDescent="0.3">
      <c r="CP11198" s="380">
        <v>583233</v>
      </c>
      <c r="CQ11198" s="380" t="s">
        <v>141670</v>
      </c>
    </row>
    <row r="11199" spans="94:95" ht="14.5" x14ac:dyDescent="0.3">
      <c r="CP11199" s="380">
        <v>583234</v>
      </c>
      <c r="CQ11199" s="380" t="s">
        <v>141670</v>
      </c>
    </row>
    <row r="11200" spans="94:95" ht="14.5" x14ac:dyDescent="0.3">
      <c r="CP11200" s="380">
        <v>583235</v>
      </c>
      <c r="CQ11200" s="380" t="s">
        <v>141670</v>
      </c>
    </row>
    <row r="11201" spans="94:95" ht="14.5" x14ac:dyDescent="0.3">
      <c r="CP11201" s="380">
        <v>583236</v>
      </c>
      <c r="CQ11201" s="380" t="s">
        <v>141670</v>
      </c>
    </row>
    <row r="11202" spans="94:95" ht="14.5" x14ac:dyDescent="0.3">
      <c r="CP11202" s="380">
        <v>583237</v>
      </c>
      <c r="CQ11202" s="380" t="s">
        <v>141670</v>
      </c>
    </row>
    <row r="11203" spans="94:95" ht="14.5" x14ac:dyDescent="0.3">
      <c r="CP11203" s="380">
        <v>583238</v>
      </c>
      <c r="CQ11203" s="380" t="s">
        <v>141670</v>
      </c>
    </row>
    <row r="11204" spans="94:95" ht="14.5" x14ac:dyDescent="0.3">
      <c r="CP11204" s="380">
        <v>583239</v>
      </c>
      <c r="CQ11204" s="380" t="s">
        <v>141670</v>
      </c>
    </row>
    <row r="11205" spans="94:95" ht="14.5" x14ac:dyDescent="0.3">
      <c r="CP11205" s="380">
        <v>583268</v>
      </c>
      <c r="CQ11205" s="380" t="s">
        <v>141670</v>
      </c>
    </row>
    <row r="11206" spans="94:95" ht="14.5" x14ac:dyDescent="0.3">
      <c r="CP11206" s="380">
        <v>583275</v>
      </c>
      <c r="CQ11206" s="380" t="s">
        <v>141670</v>
      </c>
    </row>
    <row r="11207" spans="94:95" ht="14.5" x14ac:dyDescent="0.3">
      <c r="CP11207" s="380">
        <v>583276</v>
      </c>
      <c r="CQ11207" s="380" t="s">
        <v>141670</v>
      </c>
    </row>
    <row r="11208" spans="94:95" ht="14.5" x14ac:dyDescent="0.3">
      <c r="CP11208" s="380">
        <v>583277</v>
      </c>
      <c r="CQ11208" s="380" t="s">
        <v>141670</v>
      </c>
    </row>
    <row r="11209" spans="94:95" ht="14.5" x14ac:dyDescent="0.3">
      <c r="CP11209" s="380">
        <v>583278</v>
      </c>
      <c r="CQ11209" s="380" t="s">
        <v>141670</v>
      </c>
    </row>
    <row r="11210" spans="94:95" ht="14.5" x14ac:dyDescent="0.3">
      <c r="CP11210" s="380">
        <v>583279</v>
      </c>
      <c r="CQ11210" s="380" t="s">
        <v>141670</v>
      </c>
    </row>
    <row r="11211" spans="94:95" ht="14.5" x14ac:dyDescent="0.3">
      <c r="CP11211" s="380">
        <v>583280</v>
      </c>
      <c r="CQ11211" s="380" t="s">
        <v>141670</v>
      </c>
    </row>
    <row r="11212" spans="94:95" ht="14.5" x14ac:dyDescent="0.3">
      <c r="CP11212" s="380">
        <v>583281</v>
      </c>
      <c r="CQ11212" s="380" t="s">
        <v>141670</v>
      </c>
    </row>
    <row r="11213" spans="94:95" ht="14.5" x14ac:dyDescent="0.3">
      <c r="CP11213" s="380">
        <v>583282</v>
      </c>
      <c r="CQ11213" s="380" t="s">
        <v>141670</v>
      </c>
    </row>
    <row r="11214" spans="94:95" ht="14.5" x14ac:dyDescent="0.3">
      <c r="CP11214" s="380">
        <v>583283</v>
      </c>
      <c r="CQ11214" s="380" t="s">
        <v>141670</v>
      </c>
    </row>
    <row r="11215" spans="94:95" ht="14.5" x14ac:dyDescent="0.3">
      <c r="CP11215" s="380">
        <v>583284</v>
      </c>
      <c r="CQ11215" s="380" t="s">
        <v>141670</v>
      </c>
    </row>
    <row r="11216" spans="94:95" ht="14.5" x14ac:dyDescent="0.3">
      <c r="CP11216" s="380">
        <v>583285</v>
      </c>
      <c r="CQ11216" s="380" t="s">
        <v>141670</v>
      </c>
    </row>
    <row r="11217" spans="94:95" ht="14.5" x14ac:dyDescent="0.3">
      <c r="CP11217" s="380">
        <v>583287</v>
      </c>
      <c r="CQ11217" s="380" t="s">
        <v>141670</v>
      </c>
    </row>
    <row r="11218" spans="94:95" ht="14.5" x14ac:dyDescent="0.3">
      <c r="CP11218" s="380">
        <v>584101</v>
      </c>
      <c r="CQ11218" s="380" t="s">
        <v>141670</v>
      </c>
    </row>
    <row r="11219" spans="94:95" ht="14.5" x14ac:dyDescent="0.3">
      <c r="CP11219" s="380">
        <v>584102</v>
      </c>
      <c r="CQ11219" s="380" t="s">
        <v>141670</v>
      </c>
    </row>
    <row r="11220" spans="94:95" ht="14.5" x14ac:dyDescent="0.3">
      <c r="CP11220" s="380">
        <v>584103</v>
      </c>
      <c r="CQ11220" s="380" t="s">
        <v>141670</v>
      </c>
    </row>
    <row r="11221" spans="94:95" ht="14.5" x14ac:dyDescent="0.3">
      <c r="CP11221" s="380">
        <v>584104</v>
      </c>
      <c r="CQ11221" s="380" t="s">
        <v>141670</v>
      </c>
    </row>
    <row r="11222" spans="94:95" ht="14.5" x14ac:dyDescent="0.3">
      <c r="CP11222" s="380">
        <v>584111</v>
      </c>
      <c r="CQ11222" s="380" t="s">
        <v>141670</v>
      </c>
    </row>
    <row r="11223" spans="94:95" ht="14.5" x14ac:dyDescent="0.3">
      <c r="CP11223" s="380">
        <v>584113</v>
      </c>
      <c r="CQ11223" s="380" t="s">
        <v>141670</v>
      </c>
    </row>
    <row r="11224" spans="94:95" ht="14.5" x14ac:dyDescent="0.3">
      <c r="CP11224" s="380">
        <v>584115</v>
      </c>
      <c r="CQ11224" s="380" t="s">
        <v>141670</v>
      </c>
    </row>
    <row r="11225" spans="94:95" ht="14.5" x14ac:dyDescent="0.3">
      <c r="CP11225" s="380">
        <v>584116</v>
      </c>
      <c r="CQ11225" s="380" t="s">
        <v>141670</v>
      </c>
    </row>
    <row r="11226" spans="94:95" ht="14.5" x14ac:dyDescent="0.3">
      <c r="CP11226" s="380">
        <v>584118</v>
      </c>
      <c r="CQ11226" s="380" t="s">
        <v>141670</v>
      </c>
    </row>
    <row r="11227" spans="94:95" ht="14.5" x14ac:dyDescent="0.3">
      <c r="CP11227" s="380">
        <v>584120</v>
      </c>
      <c r="CQ11227" s="380" t="s">
        <v>141670</v>
      </c>
    </row>
    <row r="11228" spans="94:95" ht="14.5" x14ac:dyDescent="0.3">
      <c r="CP11228" s="380">
        <v>584122</v>
      </c>
      <c r="CQ11228" s="380" t="s">
        <v>141670</v>
      </c>
    </row>
    <row r="11229" spans="94:95" ht="14.5" x14ac:dyDescent="0.3">
      <c r="CP11229" s="380">
        <v>584123</v>
      </c>
      <c r="CQ11229" s="380" t="s">
        <v>141670</v>
      </c>
    </row>
    <row r="11230" spans="94:95" ht="14.5" x14ac:dyDescent="0.3">
      <c r="CP11230" s="380">
        <v>584124</v>
      </c>
      <c r="CQ11230" s="380" t="s">
        <v>141670</v>
      </c>
    </row>
    <row r="11231" spans="94:95" ht="14.5" x14ac:dyDescent="0.3">
      <c r="CP11231" s="380">
        <v>584125</v>
      </c>
      <c r="CQ11231" s="380" t="s">
        <v>141670</v>
      </c>
    </row>
    <row r="11232" spans="94:95" ht="14.5" x14ac:dyDescent="0.3">
      <c r="CP11232" s="380">
        <v>584126</v>
      </c>
      <c r="CQ11232" s="380" t="s">
        <v>141670</v>
      </c>
    </row>
    <row r="11233" spans="94:95" ht="14.5" x14ac:dyDescent="0.3">
      <c r="CP11233" s="380">
        <v>584127</v>
      </c>
      <c r="CQ11233" s="380" t="s">
        <v>141670</v>
      </c>
    </row>
    <row r="11234" spans="94:95" ht="14.5" x14ac:dyDescent="0.3">
      <c r="CP11234" s="380">
        <v>584128</v>
      </c>
      <c r="CQ11234" s="380" t="s">
        <v>141670</v>
      </c>
    </row>
    <row r="11235" spans="94:95" ht="14.5" x14ac:dyDescent="0.3">
      <c r="CP11235" s="380">
        <v>584129</v>
      </c>
      <c r="CQ11235" s="380" t="s">
        <v>141670</v>
      </c>
    </row>
    <row r="11236" spans="94:95" ht="14.5" x14ac:dyDescent="0.3">
      <c r="CP11236" s="380">
        <v>584132</v>
      </c>
      <c r="CQ11236" s="380" t="s">
        <v>141670</v>
      </c>
    </row>
    <row r="11237" spans="94:95" ht="14.5" x14ac:dyDescent="0.3">
      <c r="CP11237" s="380">
        <v>584133</v>
      </c>
      <c r="CQ11237" s="380" t="s">
        <v>141670</v>
      </c>
    </row>
    <row r="11238" spans="94:95" ht="14.5" x14ac:dyDescent="0.3">
      <c r="CP11238" s="380">
        <v>584134</v>
      </c>
      <c r="CQ11238" s="380" t="s">
        <v>141670</v>
      </c>
    </row>
    <row r="11239" spans="94:95" ht="14.5" x14ac:dyDescent="0.3">
      <c r="CP11239" s="380">
        <v>584135</v>
      </c>
      <c r="CQ11239" s="380" t="s">
        <v>141670</v>
      </c>
    </row>
    <row r="11240" spans="94:95" ht="14.5" x14ac:dyDescent="0.3">
      <c r="CP11240" s="380">
        <v>584136</v>
      </c>
      <c r="CQ11240" s="380" t="s">
        <v>141670</v>
      </c>
    </row>
    <row r="11241" spans="94:95" ht="14.5" x14ac:dyDescent="0.3">
      <c r="CP11241" s="380">
        <v>584138</v>
      </c>
      <c r="CQ11241" s="380" t="s">
        <v>141670</v>
      </c>
    </row>
    <row r="11242" spans="94:95" ht="14.5" x14ac:dyDescent="0.3">
      <c r="CP11242" s="380">
        <v>584139</v>
      </c>
      <c r="CQ11242" s="380" t="s">
        <v>141670</v>
      </c>
    </row>
    <row r="11243" spans="94:95" ht="14.5" x14ac:dyDescent="0.3">
      <c r="CP11243" s="380">
        <v>584140</v>
      </c>
      <c r="CQ11243" s="380" t="s">
        <v>141670</v>
      </c>
    </row>
    <row r="11244" spans="94:95" ht="14.5" x14ac:dyDescent="0.3">
      <c r="CP11244" s="380">
        <v>584143</v>
      </c>
      <c r="CQ11244" s="380" t="s">
        <v>141670</v>
      </c>
    </row>
    <row r="11245" spans="94:95" ht="14.5" x14ac:dyDescent="0.3">
      <c r="CP11245" s="380">
        <v>584167</v>
      </c>
      <c r="CQ11245" s="380" t="s">
        <v>141670</v>
      </c>
    </row>
    <row r="11246" spans="94:95" ht="14.5" x14ac:dyDescent="0.3">
      <c r="CP11246" s="380">
        <v>584170</v>
      </c>
      <c r="CQ11246" s="380" t="s">
        <v>141670</v>
      </c>
    </row>
    <row r="11247" spans="94:95" ht="14.5" x14ac:dyDescent="0.3">
      <c r="CP11247" s="380">
        <v>584202</v>
      </c>
      <c r="CQ11247" s="380" t="s">
        <v>141670</v>
      </c>
    </row>
    <row r="11248" spans="94:95" ht="14.5" x14ac:dyDescent="0.3">
      <c r="CP11248" s="380">
        <v>584203</v>
      </c>
      <c r="CQ11248" s="380" t="s">
        <v>141670</v>
      </c>
    </row>
    <row r="11249" spans="94:95" ht="14.5" x14ac:dyDescent="0.3">
      <c r="CP11249" s="380">
        <v>585101</v>
      </c>
      <c r="CQ11249" s="380" t="s">
        <v>141670</v>
      </c>
    </row>
    <row r="11250" spans="94:95" ht="14.5" x14ac:dyDescent="0.3">
      <c r="CP11250" s="380">
        <v>585102</v>
      </c>
      <c r="CQ11250" s="380" t="s">
        <v>141670</v>
      </c>
    </row>
    <row r="11251" spans="94:95" ht="14.5" x14ac:dyDescent="0.3">
      <c r="CP11251" s="380">
        <v>585103</v>
      </c>
      <c r="CQ11251" s="380" t="s">
        <v>141670</v>
      </c>
    </row>
    <row r="11252" spans="94:95" ht="14.5" x14ac:dyDescent="0.3">
      <c r="CP11252" s="380">
        <v>585104</v>
      </c>
      <c r="CQ11252" s="380" t="s">
        <v>141670</v>
      </c>
    </row>
    <row r="11253" spans="94:95" ht="14.5" x14ac:dyDescent="0.3">
      <c r="CP11253" s="380">
        <v>585105</v>
      </c>
      <c r="CQ11253" s="380" t="s">
        <v>141670</v>
      </c>
    </row>
    <row r="11254" spans="94:95" ht="14.5" x14ac:dyDescent="0.3">
      <c r="CP11254" s="380">
        <v>585106</v>
      </c>
      <c r="CQ11254" s="380" t="s">
        <v>141670</v>
      </c>
    </row>
    <row r="11255" spans="94:95" ht="14.5" x14ac:dyDescent="0.3">
      <c r="CP11255" s="380">
        <v>585107</v>
      </c>
      <c r="CQ11255" s="380" t="s">
        <v>141670</v>
      </c>
    </row>
    <row r="11256" spans="94:95" ht="14.5" x14ac:dyDescent="0.3">
      <c r="CP11256" s="380">
        <v>585201</v>
      </c>
      <c r="CQ11256" s="380" t="s">
        <v>141670</v>
      </c>
    </row>
    <row r="11257" spans="94:95" ht="14.5" x14ac:dyDescent="0.3">
      <c r="CP11257" s="380">
        <v>585202</v>
      </c>
      <c r="CQ11257" s="380" t="s">
        <v>141670</v>
      </c>
    </row>
    <row r="11258" spans="94:95" ht="14.5" x14ac:dyDescent="0.3">
      <c r="CP11258" s="380">
        <v>585210</v>
      </c>
      <c r="CQ11258" s="380" t="s">
        <v>141670</v>
      </c>
    </row>
    <row r="11259" spans="94:95" ht="14.5" x14ac:dyDescent="0.3">
      <c r="CP11259" s="380">
        <v>585211</v>
      </c>
      <c r="CQ11259" s="380" t="s">
        <v>141670</v>
      </c>
    </row>
    <row r="11260" spans="94:95" ht="14.5" x14ac:dyDescent="0.3">
      <c r="CP11260" s="380">
        <v>585212</v>
      </c>
      <c r="CQ11260" s="380" t="s">
        <v>141670</v>
      </c>
    </row>
    <row r="11261" spans="94:95" ht="14.5" x14ac:dyDescent="0.3">
      <c r="CP11261" s="380">
        <v>585213</v>
      </c>
      <c r="CQ11261" s="380" t="s">
        <v>141670</v>
      </c>
    </row>
    <row r="11262" spans="94:95" ht="14.5" x14ac:dyDescent="0.3">
      <c r="CP11262" s="380">
        <v>585214</v>
      </c>
      <c r="CQ11262" s="380" t="s">
        <v>141670</v>
      </c>
    </row>
    <row r="11263" spans="94:95" ht="14.5" x14ac:dyDescent="0.3">
      <c r="CP11263" s="380">
        <v>585215</v>
      </c>
      <c r="CQ11263" s="380" t="s">
        <v>141670</v>
      </c>
    </row>
    <row r="11264" spans="94:95" ht="14.5" x14ac:dyDescent="0.3">
      <c r="CP11264" s="380">
        <v>585216</v>
      </c>
      <c r="CQ11264" s="380" t="s">
        <v>141670</v>
      </c>
    </row>
    <row r="11265" spans="94:95" ht="14.5" x14ac:dyDescent="0.3">
      <c r="CP11265" s="380">
        <v>585217</v>
      </c>
      <c r="CQ11265" s="380" t="s">
        <v>141670</v>
      </c>
    </row>
    <row r="11266" spans="94:95" ht="14.5" x14ac:dyDescent="0.3">
      <c r="CP11266" s="380">
        <v>585218</v>
      </c>
      <c r="CQ11266" s="380" t="s">
        <v>141670</v>
      </c>
    </row>
    <row r="11267" spans="94:95" ht="14.5" x14ac:dyDescent="0.3">
      <c r="CP11267" s="380">
        <v>585219</v>
      </c>
      <c r="CQ11267" s="380" t="s">
        <v>141670</v>
      </c>
    </row>
    <row r="11268" spans="94:95" ht="14.5" x14ac:dyDescent="0.3">
      <c r="CP11268" s="380">
        <v>585220</v>
      </c>
      <c r="CQ11268" s="380" t="s">
        <v>141670</v>
      </c>
    </row>
    <row r="11269" spans="94:95" ht="14.5" x14ac:dyDescent="0.3">
      <c r="CP11269" s="380">
        <v>585221</v>
      </c>
      <c r="CQ11269" s="380" t="s">
        <v>141670</v>
      </c>
    </row>
    <row r="11270" spans="94:95" ht="14.5" x14ac:dyDescent="0.3">
      <c r="CP11270" s="380">
        <v>585222</v>
      </c>
      <c r="CQ11270" s="380" t="s">
        <v>141670</v>
      </c>
    </row>
    <row r="11271" spans="94:95" ht="14.5" x14ac:dyDescent="0.3">
      <c r="CP11271" s="380">
        <v>585223</v>
      </c>
      <c r="CQ11271" s="380" t="s">
        <v>141670</v>
      </c>
    </row>
    <row r="11272" spans="94:95" ht="14.5" x14ac:dyDescent="0.3">
      <c r="CP11272" s="380">
        <v>585224</v>
      </c>
      <c r="CQ11272" s="380" t="s">
        <v>141670</v>
      </c>
    </row>
    <row r="11273" spans="94:95" ht="14.5" x14ac:dyDescent="0.3">
      <c r="CP11273" s="380">
        <v>585225</v>
      </c>
      <c r="CQ11273" s="380" t="s">
        <v>141670</v>
      </c>
    </row>
    <row r="11274" spans="94:95" ht="14.5" x14ac:dyDescent="0.3">
      <c r="CP11274" s="380">
        <v>585226</v>
      </c>
      <c r="CQ11274" s="380" t="s">
        <v>141670</v>
      </c>
    </row>
    <row r="11275" spans="94:95" ht="14.5" x14ac:dyDescent="0.3">
      <c r="CP11275" s="380">
        <v>585227</v>
      </c>
      <c r="CQ11275" s="380" t="s">
        <v>141670</v>
      </c>
    </row>
    <row r="11276" spans="94:95" ht="14.5" x14ac:dyDescent="0.3">
      <c r="CP11276" s="380">
        <v>585228</v>
      </c>
      <c r="CQ11276" s="380" t="s">
        <v>141670</v>
      </c>
    </row>
    <row r="11277" spans="94:95" ht="14.5" x14ac:dyDescent="0.3">
      <c r="CP11277" s="380">
        <v>585229</v>
      </c>
      <c r="CQ11277" s="380" t="s">
        <v>141670</v>
      </c>
    </row>
    <row r="11278" spans="94:95" ht="14.5" x14ac:dyDescent="0.3">
      <c r="CP11278" s="380">
        <v>585236</v>
      </c>
      <c r="CQ11278" s="380" t="s">
        <v>141670</v>
      </c>
    </row>
    <row r="11279" spans="94:95" ht="14.5" x14ac:dyDescent="0.3">
      <c r="CP11279" s="380">
        <v>585237</v>
      </c>
      <c r="CQ11279" s="380" t="s">
        <v>141670</v>
      </c>
    </row>
    <row r="11280" spans="94:95" ht="14.5" x14ac:dyDescent="0.3">
      <c r="CP11280" s="380">
        <v>585265</v>
      </c>
      <c r="CQ11280" s="380" t="s">
        <v>141670</v>
      </c>
    </row>
    <row r="11281" spans="94:95" ht="14.5" x14ac:dyDescent="0.3">
      <c r="CP11281" s="380">
        <v>585287</v>
      </c>
      <c r="CQ11281" s="380" t="s">
        <v>141670</v>
      </c>
    </row>
    <row r="11282" spans="94:95" ht="14.5" x14ac:dyDescent="0.3">
      <c r="CP11282" s="380">
        <v>585290</v>
      </c>
      <c r="CQ11282" s="380" t="s">
        <v>141670</v>
      </c>
    </row>
    <row r="11283" spans="94:95" ht="14.5" x14ac:dyDescent="0.3">
      <c r="CP11283" s="380">
        <v>585291</v>
      </c>
      <c r="CQ11283" s="380" t="s">
        <v>141670</v>
      </c>
    </row>
    <row r="11284" spans="94:95" ht="14.5" x14ac:dyDescent="0.3">
      <c r="CP11284" s="380">
        <v>585292</v>
      </c>
      <c r="CQ11284" s="380" t="s">
        <v>141670</v>
      </c>
    </row>
    <row r="11285" spans="94:95" ht="14.5" x14ac:dyDescent="0.3">
      <c r="CP11285" s="380">
        <v>585301</v>
      </c>
      <c r="CQ11285" s="380" t="s">
        <v>141670</v>
      </c>
    </row>
    <row r="11286" spans="94:95" ht="14.5" x14ac:dyDescent="0.3">
      <c r="CP11286" s="380">
        <v>585302</v>
      </c>
      <c r="CQ11286" s="380" t="s">
        <v>141670</v>
      </c>
    </row>
    <row r="11287" spans="94:95" ht="14.5" x14ac:dyDescent="0.3">
      <c r="CP11287" s="380">
        <v>585303</v>
      </c>
      <c r="CQ11287" s="380" t="s">
        <v>141670</v>
      </c>
    </row>
    <row r="11288" spans="94:95" ht="14.5" x14ac:dyDescent="0.3">
      <c r="CP11288" s="380">
        <v>585304</v>
      </c>
      <c r="CQ11288" s="380" t="s">
        <v>141670</v>
      </c>
    </row>
    <row r="11289" spans="94:95" ht="14.5" x14ac:dyDescent="0.3">
      <c r="CP11289" s="380">
        <v>585305</v>
      </c>
      <c r="CQ11289" s="380" t="s">
        <v>141670</v>
      </c>
    </row>
    <row r="11290" spans="94:95" ht="14.5" x14ac:dyDescent="0.3">
      <c r="CP11290" s="380">
        <v>585306</v>
      </c>
      <c r="CQ11290" s="380" t="s">
        <v>141670</v>
      </c>
    </row>
    <row r="11291" spans="94:95" ht="14.5" x14ac:dyDescent="0.3">
      <c r="CP11291" s="380">
        <v>585307</v>
      </c>
      <c r="CQ11291" s="380" t="s">
        <v>141670</v>
      </c>
    </row>
    <row r="11292" spans="94:95" ht="14.5" x14ac:dyDescent="0.3">
      <c r="CP11292" s="380">
        <v>585308</v>
      </c>
      <c r="CQ11292" s="380" t="s">
        <v>141670</v>
      </c>
    </row>
    <row r="11293" spans="94:95" ht="14.5" x14ac:dyDescent="0.3">
      <c r="CP11293" s="380">
        <v>585309</v>
      </c>
      <c r="CQ11293" s="380" t="s">
        <v>141670</v>
      </c>
    </row>
    <row r="11294" spans="94:95" ht="14.5" x14ac:dyDescent="0.3">
      <c r="CP11294" s="380">
        <v>585310</v>
      </c>
      <c r="CQ11294" s="380" t="s">
        <v>141670</v>
      </c>
    </row>
    <row r="11295" spans="94:95" ht="14.5" x14ac:dyDescent="0.3">
      <c r="CP11295" s="380">
        <v>585311</v>
      </c>
      <c r="CQ11295" s="380" t="s">
        <v>141670</v>
      </c>
    </row>
    <row r="11296" spans="94:95" ht="14.5" x14ac:dyDescent="0.3">
      <c r="CP11296" s="380">
        <v>585312</v>
      </c>
      <c r="CQ11296" s="380" t="s">
        <v>141670</v>
      </c>
    </row>
    <row r="11297" spans="94:95" ht="14.5" x14ac:dyDescent="0.3">
      <c r="CP11297" s="380">
        <v>585313</v>
      </c>
      <c r="CQ11297" s="380" t="s">
        <v>141670</v>
      </c>
    </row>
    <row r="11298" spans="94:95" ht="14.5" x14ac:dyDescent="0.3">
      <c r="CP11298" s="380">
        <v>585314</v>
      </c>
      <c r="CQ11298" s="380" t="s">
        <v>141670</v>
      </c>
    </row>
    <row r="11299" spans="94:95" ht="14.5" x14ac:dyDescent="0.3">
      <c r="CP11299" s="380">
        <v>585315</v>
      </c>
      <c r="CQ11299" s="380" t="s">
        <v>141670</v>
      </c>
    </row>
    <row r="11300" spans="94:95" ht="14.5" x14ac:dyDescent="0.3">
      <c r="CP11300" s="380">
        <v>585316</v>
      </c>
      <c r="CQ11300" s="380" t="s">
        <v>141670</v>
      </c>
    </row>
    <row r="11301" spans="94:95" ht="14.5" x14ac:dyDescent="0.3">
      <c r="CP11301" s="380">
        <v>585317</v>
      </c>
      <c r="CQ11301" s="380" t="s">
        <v>141670</v>
      </c>
    </row>
    <row r="11302" spans="94:95" ht="14.5" x14ac:dyDescent="0.3">
      <c r="CP11302" s="380">
        <v>585318</v>
      </c>
      <c r="CQ11302" s="380" t="s">
        <v>141670</v>
      </c>
    </row>
    <row r="11303" spans="94:95" ht="14.5" x14ac:dyDescent="0.3">
      <c r="CP11303" s="380">
        <v>585319</v>
      </c>
      <c r="CQ11303" s="380" t="s">
        <v>141670</v>
      </c>
    </row>
    <row r="11304" spans="94:95" ht="14.5" x14ac:dyDescent="0.3">
      <c r="CP11304" s="380">
        <v>585320</v>
      </c>
      <c r="CQ11304" s="380" t="s">
        <v>141670</v>
      </c>
    </row>
    <row r="11305" spans="94:95" ht="14.5" x14ac:dyDescent="0.3">
      <c r="CP11305" s="380">
        <v>585321</v>
      </c>
      <c r="CQ11305" s="380" t="s">
        <v>141670</v>
      </c>
    </row>
    <row r="11306" spans="94:95" ht="14.5" x14ac:dyDescent="0.3">
      <c r="CP11306" s="380">
        <v>585322</v>
      </c>
      <c r="CQ11306" s="380" t="s">
        <v>141670</v>
      </c>
    </row>
    <row r="11307" spans="94:95" ht="14.5" x14ac:dyDescent="0.3">
      <c r="CP11307" s="380">
        <v>585323</v>
      </c>
      <c r="CQ11307" s="380" t="s">
        <v>141670</v>
      </c>
    </row>
    <row r="11308" spans="94:95" ht="14.5" x14ac:dyDescent="0.3">
      <c r="CP11308" s="380">
        <v>585324</v>
      </c>
      <c r="CQ11308" s="380" t="s">
        <v>141670</v>
      </c>
    </row>
    <row r="11309" spans="94:95" ht="14.5" x14ac:dyDescent="0.3">
      <c r="CP11309" s="380">
        <v>585325</v>
      </c>
      <c r="CQ11309" s="380" t="s">
        <v>141670</v>
      </c>
    </row>
    <row r="11310" spans="94:95" ht="14.5" x14ac:dyDescent="0.3">
      <c r="CP11310" s="380">
        <v>585326</v>
      </c>
      <c r="CQ11310" s="380" t="s">
        <v>141670</v>
      </c>
    </row>
    <row r="11311" spans="94:95" ht="14.5" x14ac:dyDescent="0.3">
      <c r="CP11311" s="380">
        <v>585327</v>
      </c>
      <c r="CQ11311" s="380" t="s">
        <v>141670</v>
      </c>
    </row>
    <row r="11312" spans="94:95" ht="14.5" x14ac:dyDescent="0.3">
      <c r="CP11312" s="380">
        <v>585328</v>
      </c>
      <c r="CQ11312" s="380" t="s">
        <v>141670</v>
      </c>
    </row>
    <row r="11313" spans="94:95" ht="14.5" x14ac:dyDescent="0.3">
      <c r="CP11313" s="380">
        <v>585329</v>
      </c>
      <c r="CQ11313" s="380" t="s">
        <v>141670</v>
      </c>
    </row>
    <row r="11314" spans="94:95" ht="14.5" x14ac:dyDescent="0.3">
      <c r="CP11314" s="380">
        <v>585330</v>
      </c>
      <c r="CQ11314" s="380" t="s">
        <v>141670</v>
      </c>
    </row>
    <row r="11315" spans="94:95" ht="14.5" x14ac:dyDescent="0.3">
      <c r="CP11315" s="380">
        <v>585331</v>
      </c>
      <c r="CQ11315" s="380" t="s">
        <v>141670</v>
      </c>
    </row>
    <row r="11316" spans="94:95" ht="14.5" x14ac:dyDescent="0.3">
      <c r="CP11316" s="380">
        <v>585353</v>
      </c>
      <c r="CQ11316" s="380" t="s">
        <v>141670</v>
      </c>
    </row>
    <row r="11317" spans="94:95" ht="14.5" x14ac:dyDescent="0.3">
      <c r="CP11317" s="380">
        <v>585355</v>
      </c>
      <c r="CQ11317" s="380" t="s">
        <v>141670</v>
      </c>
    </row>
    <row r="11318" spans="94:95" ht="14.5" x14ac:dyDescent="0.3">
      <c r="CP11318" s="380">
        <v>585367</v>
      </c>
      <c r="CQ11318" s="380" t="s">
        <v>141670</v>
      </c>
    </row>
    <row r="11319" spans="94:95" ht="14.5" x14ac:dyDescent="0.3">
      <c r="CP11319" s="380">
        <v>585401</v>
      </c>
      <c r="CQ11319" s="380" t="s">
        <v>141670</v>
      </c>
    </row>
    <row r="11320" spans="94:95" ht="14.5" x14ac:dyDescent="0.3">
      <c r="CP11320" s="380">
        <v>585402</v>
      </c>
      <c r="CQ11320" s="380" t="s">
        <v>141670</v>
      </c>
    </row>
    <row r="11321" spans="94:95" ht="14.5" x14ac:dyDescent="0.3">
      <c r="CP11321" s="380">
        <v>585403</v>
      </c>
      <c r="CQ11321" s="380" t="s">
        <v>141670</v>
      </c>
    </row>
    <row r="11322" spans="94:95" ht="14.5" x14ac:dyDescent="0.3">
      <c r="CP11322" s="380">
        <v>585404</v>
      </c>
      <c r="CQ11322" s="380" t="s">
        <v>141670</v>
      </c>
    </row>
    <row r="11323" spans="94:95" ht="14.5" x14ac:dyDescent="0.3">
      <c r="CP11323" s="380">
        <v>585411</v>
      </c>
      <c r="CQ11323" s="380" t="s">
        <v>141670</v>
      </c>
    </row>
    <row r="11324" spans="94:95" ht="14.5" x14ac:dyDescent="0.3">
      <c r="CP11324" s="380">
        <v>585412</v>
      </c>
      <c r="CQ11324" s="380" t="s">
        <v>141670</v>
      </c>
    </row>
    <row r="11325" spans="94:95" ht="14.5" x14ac:dyDescent="0.3">
      <c r="CP11325" s="380">
        <v>585413</v>
      </c>
      <c r="CQ11325" s="380" t="s">
        <v>141670</v>
      </c>
    </row>
    <row r="11326" spans="94:95" ht="14.5" x14ac:dyDescent="0.3">
      <c r="CP11326" s="380">
        <v>585414</v>
      </c>
      <c r="CQ11326" s="380" t="s">
        <v>141670</v>
      </c>
    </row>
    <row r="11327" spans="94:95" ht="14.5" x14ac:dyDescent="0.3">
      <c r="CP11327" s="380">
        <v>585415</v>
      </c>
      <c r="CQ11327" s="380" t="s">
        <v>141670</v>
      </c>
    </row>
    <row r="11328" spans="94:95" ht="14.5" x14ac:dyDescent="0.3">
      <c r="CP11328" s="380">
        <v>585416</v>
      </c>
      <c r="CQ11328" s="380" t="s">
        <v>141670</v>
      </c>
    </row>
    <row r="11329" spans="94:95" ht="14.5" x14ac:dyDescent="0.3">
      <c r="CP11329" s="380">
        <v>585417</v>
      </c>
      <c r="CQ11329" s="380" t="s">
        <v>141670</v>
      </c>
    </row>
    <row r="11330" spans="94:95" ht="14.5" x14ac:dyDescent="0.3">
      <c r="CP11330" s="380">
        <v>585418</v>
      </c>
      <c r="CQ11330" s="380" t="s">
        <v>141670</v>
      </c>
    </row>
    <row r="11331" spans="94:95" ht="14.5" x14ac:dyDescent="0.3">
      <c r="CP11331" s="380">
        <v>585419</v>
      </c>
      <c r="CQ11331" s="380" t="s">
        <v>141670</v>
      </c>
    </row>
    <row r="11332" spans="94:95" ht="14.5" x14ac:dyDescent="0.3">
      <c r="CP11332" s="380">
        <v>585421</v>
      </c>
      <c r="CQ11332" s="380" t="s">
        <v>141670</v>
      </c>
    </row>
    <row r="11333" spans="94:95" ht="14.5" x14ac:dyDescent="0.3">
      <c r="CP11333" s="380">
        <v>585436</v>
      </c>
      <c r="CQ11333" s="380" t="s">
        <v>141670</v>
      </c>
    </row>
    <row r="11334" spans="94:95" ht="14.5" x14ac:dyDescent="0.3">
      <c r="CP11334" s="380">
        <v>585437</v>
      </c>
      <c r="CQ11334" s="380" t="s">
        <v>141670</v>
      </c>
    </row>
    <row r="11335" spans="94:95" ht="14.5" x14ac:dyDescent="0.3">
      <c r="CP11335" s="380">
        <v>585443</v>
      </c>
      <c r="CQ11335" s="380" t="s">
        <v>141670</v>
      </c>
    </row>
    <row r="11336" spans="94:95" ht="14.5" x14ac:dyDescent="0.3">
      <c r="CP11336" s="380">
        <v>585444</v>
      </c>
      <c r="CQ11336" s="380" t="s">
        <v>141670</v>
      </c>
    </row>
    <row r="11337" spans="94:95" ht="14.5" x14ac:dyDescent="0.3">
      <c r="CP11337" s="380">
        <v>585445</v>
      </c>
      <c r="CQ11337" s="380" t="s">
        <v>141670</v>
      </c>
    </row>
    <row r="11338" spans="94:95" ht="14.5" x14ac:dyDescent="0.3">
      <c r="CP11338" s="380">
        <v>585447</v>
      </c>
      <c r="CQ11338" s="380" t="s">
        <v>141670</v>
      </c>
    </row>
    <row r="11339" spans="94:95" ht="14.5" x14ac:dyDescent="0.3">
      <c r="CP11339" s="380">
        <v>586101</v>
      </c>
      <c r="CQ11339" s="380" t="s">
        <v>141670</v>
      </c>
    </row>
    <row r="11340" spans="94:95" ht="14.5" x14ac:dyDescent="0.3">
      <c r="CP11340" s="380">
        <v>586103</v>
      </c>
      <c r="CQ11340" s="380" t="s">
        <v>141670</v>
      </c>
    </row>
    <row r="11341" spans="94:95" ht="14.5" x14ac:dyDescent="0.3">
      <c r="CP11341" s="380">
        <v>586104</v>
      </c>
      <c r="CQ11341" s="380" t="s">
        <v>141670</v>
      </c>
    </row>
    <row r="11342" spans="94:95" ht="14.5" x14ac:dyDescent="0.3">
      <c r="CP11342" s="380">
        <v>586108</v>
      </c>
      <c r="CQ11342" s="380" t="s">
        <v>141670</v>
      </c>
    </row>
    <row r="11343" spans="94:95" ht="14.5" x14ac:dyDescent="0.3">
      <c r="CP11343" s="380">
        <v>586109</v>
      </c>
      <c r="CQ11343" s="380" t="s">
        <v>141670</v>
      </c>
    </row>
    <row r="11344" spans="94:95" ht="14.5" x14ac:dyDescent="0.3">
      <c r="CP11344" s="380">
        <v>586111</v>
      </c>
      <c r="CQ11344" s="380" t="s">
        <v>141670</v>
      </c>
    </row>
    <row r="11345" spans="94:95" ht="14.5" x14ac:dyDescent="0.3">
      <c r="CP11345" s="380">
        <v>586112</v>
      </c>
      <c r="CQ11345" s="380" t="s">
        <v>141670</v>
      </c>
    </row>
    <row r="11346" spans="94:95" ht="14.5" x14ac:dyDescent="0.3">
      <c r="CP11346" s="380">
        <v>586113</v>
      </c>
      <c r="CQ11346" s="380" t="s">
        <v>141670</v>
      </c>
    </row>
    <row r="11347" spans="94:95" ht="14.5" x14ac:dyDescent="0.3">
      <c r="CP11347" s="380">
        <v>586114</v>
      </c>
      <c r="CQ11347" s="380" t="s">
        <v>141670</v>
      </c>
    </row>
    <row r="11348" spans="94:95" ht="14.5" x14ac:dyDescent="0.3">
      <c r="CP11348" s="380">
        <v>586115</v>
      </c>
      <c r="CQ11348" s="380" t="s">
        <v>141670</v>
      </c>
    </row>
    <row r="11349" spans="94:95" ht="14.5" x14ac:dyDescent="0.3">
      <c r="CP11349" s="380">
        <v>586116</v>
      </c>
      <c r="CQ11349" s="380" t="s">
        <v>141670</v>
      </c>
    </row>
    <row r="11350" spans="94:95" ht="14.5" x14ac:dyDescent="0.3">
      <c r="CP11350" s="380">
        <v>586117</v>
      </c>
      <c r="CQ11350" s="380" t="s">
        <v>141670</v>
      </c>
    </row>
    <row r="11351" spans="94:95" ht="14.5" x14ac:dyDescent="0.3">
      <c r="CP11351" s="380">
        <v>586118</v>
      </c>
      <c r="CQ11351" s="380" t="s">
        <v>141670</v>
      </c>
    </row>
    <row r="11352" spans="94:95" ht="14.5" x14ac:dyDescent="0.3">
      <c r="CP11352" s="380">
        <v>586119</v>
      </c>
      <c r="CQ11352" s="380" t="s">
        <v>141670</v>
      </c>
    </row>
    <row r="11353" spans="94:95" ht="14.5" x14ac:dyDescent="0.3">
      <c r="CP11353" s="380">
        <v>586120</v>
      </c>
      <c r="CQ11353" s="380" t="s">
        <v>141670</v>
      </c>
    </row>
    <row r="11354" spans="94:95" ht="14.5" x14ac:dyDescent="0.3">
      <c r="CP11354" s="380">
        <v>586121</v>
      </c>
      <c r="CQ11354" s="380" t="s">
        <v>141670</v>
      </c>
    </row>
    <row r="11355" spans="94:95" ht="14.5" x14ac:dyDescent="0.3">
      <c r="CP11355" s="380">
        <v>586122</v>
      </c>
      <c r="CQ11355" s="380" t="s">
        <v>141670</v>
      </c>
    </row>
    <row r="11356" spans="94:95" ht="14.5" x14ac:dyDescent="0.3">
      <c r="CP11356" s="380">
        <v>586123</v>
      </c>
      <c r="CQ11356" s="380" t="s">
        <v>141670</v>
      </c>
    </row>
    <row r="11357" spans="94:95" ht="14.5" x14ac:dyDescent="0.3">
      <c r="CP11357" s="380">
        <v>586124</v>
      </c>
      <c r="CQ11357" s="380" t="s">
        <v>141670</v>
      </c>
    </row>
    <row r="11358" spans="94:95" ht="14.5" x14ac:dyDescent="0.3">
      <c r="CP11358" s="380">
        <v>586125</v>
      </c>
      <c r="CQ11358" s="380" t="s">
        <v>141670</v>
      </c>
    </row>
    <row r="11359" spans="94:95" ht="14.5" x14ac:dyDescent="0.3">
      <c r="CP11359" s="380">
        <v>586127</v>
      </c>
      <c r="CQ11359" s="380" t="s">
        <v>141670</v>
      </c>
    </row>
    <row r="11360" spans="94:95" ht="14.5" x14ac:dyDescent="0.3">
      <c r="CP11360" s="380">
        <v>586128</v>
      </c>
      <c r="CQ11360" s="380" t="s">
        <v>141670</v>
      </c>
    </row>
    <row r="11361" spans="94:95" ht="14.5" x14ac:dyDescent="0.3">
      <c r="CP11361" s="380">
        <v>586129</v>
      </c>
      <c r="CQ11361" s="380" t="s">
        <v>141670</v>
      </c>
    </row>
    <row r="11362" spans="94:95" ht="14.5" x14ac:dyDescent="0.3">
      <c r="CP11362" s="380">
        <v>586130</v>
      </c>
      <c r="CQ11362" s="380" t="s">
        <v>141670</v>
      </c>
    </row>
    <row r="11363" spans="94:95" ht="14.5" x14ac:dyDescent="0.3">
      <c r="CP11363" s="380">
        <v>586201</v>
      </c>
      <c r="CQ11363" s="380" t="s">
        <v>141670</v>
      </c>
    </row>
    <row r="11364" spans="94:95" ht="14.5" x14ac:dyDescent="0.3">
      <c r="CP11364" s="380">
        <v>586202</v>
      </c>
      <c r="CQ11364" s="380" t="s">
        <v>141670</v>
      </c>
    </row>
    <row r="11365" spans="94:95" ht="14.5" x14ac:dyDescent="0.3">
      <c r="CP11365" s="380">
        <v>586203</v>
      </c>
      <c r="CQ11365" s="380" t="s">
        <v>141670</v>
      </c>
    </row>
    <row r="11366" spans="94:95" ht="14.5" x14ac:dyDescent="0.3">
      <c r="CP11366" s="380">
        <v>586204</v>
      </c>
      <c r="CQ11366" s="380" t="s">
        <v>141670</v>
      </c>
    </row>
    <row r="11367" spans="94:95" ht="14.5" x14ac:dyDescent="0.3">
      <c r="CP11367" s="380">
        <v>586205</v>
      </c>
      <c r="CQ11367" s="380" t="s">
        <v>141670</v>
      </c>
    </row>
    <row r="11368" spans="94:95" ht="14.5" x14ac:dyDescent="0.3">
      <c r="CP11368" s="380">
        <v>586206</v>
      </c>
      <c r="CQ11368" s="380" t="s">
        <v>141670</v>
      </c>
    </row>
    <row r="11369" spans="94:95" ht="14.5" x14ac:dyDescent="0.3">
      <c r="CP11369" s="380">
        <v>586207</v>
      </c>
      <c r="CQ11369" s="380" t="s">
        <v>141670</v>
      </c>
    </row>
    <row r="11370" spans="94:95" ht="14.5" x14ac:dyDescent="0.3">
      <c r="CP11370" s="380">
        <v>586208</v>
      </c>
      <c r="CQ11370" s="380" t="s">
        <v>141670</v>
      </c>
    </row>
    <row r="11371" spans="94:95" ht="14.5" x14ac:dyDescent="0.3">
      <c r="CP11371" s="380">
        <v>586209</v>
      </c>
      <c r="CQ11371" s="380" t="s">
        <v>141670</v>
      </c>
    </row>
    <row r="11372" spans="94:95" ht="14.5" x14ac:dyDescent="0.3">
      <c r="CP11372" s="380">
        <v>586210</v>
      </c>
      <c r="CQ11372" s="380" t="s">
        <v>141670</v>
      </c>
    </row>
    <row r="11373" spans="94:95" ht="14.5" x14ac:dyDescent="0.3">
      <c r="CP11373" s="380">
        <v>586211</v>
      </c>
      <c r="CQ11373" s="380" t="s">
        <v>141670</v>
      </c>
    </row>
    <row r="11374" spans="94:95" ht="14.5" x14ac:dyDescent="0.3">
      <c r="CP11374" s="380">
        <v>586212</v>
      </c>
      <c r="CQ11374" s="380" t="s">
        <v>141670</v>
      </c>
    </row>
    <row r="11375" spans="94:95" ht="14.5" x14ac:dyDescent="0.3">
      <c r="CP11375" s="380">
        <v>586213</v>
      </c>
      <c r="CQ11375" s="380" t="s">
        <v>141670</v>
      </c>
    </row>
    <row r="11376" spans="94:95" ht="14.5" x14ac:dyDescent="0.3">
      <c r="CP11376" s="380">
        <v>586214</v>
      </c>
      <c r="CQ11376" s="380" t="s">
        <v>141670</v>
      </c>
    </row>
    <row r="11377" spans="94:95" ht="14.5" x14ac:dyDescent="0.3">
      <c r="CP11377" s="380">
        <v>586215</v>
      </c>
      <c r="CQ11377" s="380" t="s">
        <v>141670</v>
      </c>
    </row>
    <row r="11378" spans="94:95" ht="14.5" x14ac:dyDescent="0.3">
      <c r="CP11378" s="380">
        <v>586216</v>
      </c>
      <c r="CQ11378" s="380" t="s">
        <v>141670</v>
      </c>
    </row>
    <row r="11379" spans="94:95" ht="14.5" x14ac:dyDescent="0.3">
      <c r="CP11379" s="380">
        <v>586217</v>
      </c>
      <c r="CQ11379" s="380" t="s">
        <v>141670</v>
      </c>
    </row>
    <row r="11380" spans="94:95" ht="14.5" x14ac:dyDescent="0.3">
      <c r="CP11380" s="380">
        <v>587101</v>
      </c>
      <c r="CQ11380" s="380" t="s">
        <v>141670</v>
      </c>
    </row>
    <row r="11381" spans="94:95" ht="14.5" x14ac:dyDescent="0.3">
      <c r="CP11381" s="380">
        <v>587102</v>
      </c>
      <c r="CQ11381" s="380" t="s">
        <v>141670</v>
      </c>
    </row>
    <row r="11382" spans="94:95" ht="14.5" x14ac:dyDescent="0.3">
      <c r="CP11382" s="380">
        <v>587103</v>
      </c>
      <c r="CQ11382" s="380" t="s">
        <v>141670</v>
      </c>
    </row>
    <row r="11383" spans="94:95" ht="14.5" x14ac:dyDescent="0.3">
      <c r="CP11383" s="380">
        <v>587104</v>
      </c>
      <c r="CQ11383" s="380" t="s">
        <v>141670</v>
      </c>
    </row>
    <row r="11384" spans="94:95" ht="14.5" x14ac:dyDescent="0.3">
      <c r="CP11384" s="380">
        <v>587111</v>
      </c>
      <c r="CQ11384" s="380" t="s">
        <v>141670</v>
      </c>
    </row>
    <row r="11385" spans="94:95" ht="14.5" x14ac:dyDescent="0.3">
      <c r="CP11385" s="380">
        <v>587112</v>
      </c>
      <c r="CQ11385" s="380" t="s">
        <v>141670</v>
      </c>
    </row>
    <row r="11386" spans="94:95" ht="14.5" x14ac:dyDescent="0.3">
      <c r="CP11386" s="380">
        <v>587113</v>
      </c>
      <c r="CQ11386" s="380" t="s">
        <v>141670</v>
      </c>
    </row>
    <row r="11387" spans="94:95" ht="14.5" x14ac:dyDescent="0.3">
      <c r="CP11387" s="380">
        <v>587114</v>
      </c>
      <c r="CQ11387" s="380" t="s">
        <v>141670</v>
      </c>
    </row>
    <row r="11388" spans="94:95" ht="14.5" x14ac:dyDescent="0.3">
      <c r="CP11388" s="380">
        <v>587115</v>
      </c>
      <c r="CQ11388" s="380" t="s">
        <v>141670</v>
      </c>
    </row>
    <row r="11389" spans="94:95" ht="14.5" x14ac:dyDescent="0.3">
      <c r="CP11389" s="380">
        <v>587116</v>
      </c>
      <c r="CQ11389" s="380" t="s">
        <v>141670</v>
      </c>
    </row>
    <row r="11390" spans="94:95" ht="14.5" x14ac:dyDescent="0.3">
      <c r="CP11390" s="380">
        <v>587117</v>
      </c>
      <c r="CQ11390" s="380" t="s">
        <v>141670</v>
      </c>
    </row>
    <row r="11391" spans="94:95" ht="14.5" x14ac:dyDescent="0.3">
      <c r="CP11391" s="380">
        <v>587118</v>
      </c>
      <c r="CQ11391" s="380" t="s">
        <v>141670</v>
      </c>
    </row>
    <row r="11392" spans="94:95" ht="14.5" x14ac:dyDescent="0.3">
      <c r="CP11392" s="380">
        <v>587119</v>
      </c>
      <c r="CQ11392" s="380" t="s">
        <v>141670</v>
      </c>
    </row>
    <row r="11393" spans="94:95" ht="14.5" x14ac:dyDescent="0.3">
      <c r="CP11393" s="380">
        <v>587120</v>
      </c>
      <c r="CQ11393" s="380" t="s">
        <v>141670</v>
      </c>
    </row>
    <row r="11394" spans="94:95" ht="14.5" x14ac:dyDescent="0.3">
      <c r="CP11394" s="380">
        <v>587121</v>
      </c>
      <c r="CQ11394" s="380" t="s">
        <v>141670</v>
      </c>
    </row>
    <row r="11395" spans="94:95" ht="14.5" x14ac:dyDescent="0.3">
      <c r="CP11395" s="380">
        <v>587122</v>
      </c>
      <c r="CQ11395" s="380" t="s">
        <v>141670</v>
      </c>
    </row>
    <row r="11396" spans="94:95" ht="14.5" x14ac:dyDescent="0.3">
      <c r="CP11396" s="380">
        <v>587124</v>
      </c>
      <c r="CQ11396" s="380" t="s">
        <v>141670</v>
      </c>
    </row>
    <row r="11397" spans="94:95" ht="14.5" x14ac:dyDescent="0.3">
      <c r="CP11397" s="380">
        <v>587125</v>
      </c>
      <c r="CQ11397" s="380" t="s">
        <v>141670</v>
      </c>
    </row>
    <row r="11398" spans="94:95" ht="14.5" x14ac:dyDescent="0.3">
      <c r="CP11398" s="380">
        <v>587154</v>
      </c>
      <c r="CQ11398" s="380" t="s">
        <v>141670</v>
      </c>
    </row>
    <row r="11399" spans="94:95" ht="14.5" x14ac:dyDescent="0.3">
      <c r="CP11399" s="380">
        <v>587155</v>
      </c>
      <c r="CQ11399" s="380" t="s">
        <v>141670</v>
      </c>
    </row>
    <row r="11400" spans="94:95" ht="14.5" x14ac:dyDescent="0.3">
      <c r="CP11400" s="380">
        <v>587156</v>
      </c>
      <c r="CQ11400" s="380" t="s">
        <v>141670</v>
      </c>
    </row>
    <row r="11401" spans="94:95" ht="14.5" x14ac:dyDescent="0.3">
      <c r="CP11401" s="380">
        <v>587201</v>
      </c>
      <c r="CQ11401" s="380" t="s">
        <v>141670</v>
      </c>
    </row>
    <row r="11402" spans="94:95" ht="14.5" x14ac:dyDescent="0.3">
      <c r="CP11402" s="380">
        <v>587202</v>
      </c>
      <c r="CQ11402" s="380" t="s">
        <v>141670</v>
      </c>
    </row>
    <row r="11403" spans="94:95" ht="14.5" x14ac:dyDescent="0.3">
      <c r="CP11403" s="380">
        <v>587203</v>
      </c>
      <c r="CQ11403" s="380" t="s">
        <v>141670</v>
      </c>
    </row>
    <row r="11404" spans="94:95" ht="14.5" x14ac:dyDescent="0.3">
      <c r="CP11404" s="380">
        <v>587204</v>
      </c>
      <c r="CQ11404" s="380" t="s">
        <v>141670</v>
      </c>
    </row>
    <row r="11405" spans="94:95" ht="14.5" x14ac:dyDescent="0.3">
      <c r="CP11405" s="380">
        <v>587205</v>
      </c>
      <c r="CQ11405" s="380" t="s">
        <v>141670</v>
      </c>
    </row>
    <row r="11406" spans="94:95" ht="14.5" x14ac:dyDescent="0.3">
      <c r="CP11406" s="380">
        <v>587206</v>
      </c>
      <c r="CQ11406" s="380" t="s">
        <v>141670</v>
      </c>
    </row>
    <row r="11407" spans="94:95" ht="14.5" x14ac:dyDescent="0.3">
      <c r="CP11407" s="380">
        <v>587207</v>
      </c>
      <c r="CQ11407" s="380" t="s">
        <v>141670</v>
      </c>
    </row>
    <row r="11408" spans="94:95" ht="14.5" x14ac:dyDescent="0.3">
      <c r="CP11408" s="380">
        <v>587301</v>
      </c>
      <c r="CQ11408" s="380" t="s">
        <v>141670</v>
      </c>
    </row>
    <row r="11409" spans="94:95" ht="14.5" x14ac:dyDescent="0.3">
      <c r="CP11409" s="380">
        <v>587311</v>
      </c>
      <c r="CQ11409" s="380" t="s">
        <v>141670</v>
      </c>
    </row>
    <row r="11410" spans="94:95" ht="14.5" x14ac:dyDescent="0.3">
      <c r="CP11410" s="380">
        <v>587312</v>
      </c>
      <c r="CQ11410" s="380" t="s">
        <v>141670</v>
      </c>
    </row>
    <row r="11411" spans="94:95" ht="14.5" x14ac:dyDescent="0.3">
      <c r="CP11411" s="380">
        <v>587313</v>
      </c>
      <c r="CQ11411" s="380" t="s">
        <v>141670</v>
      </c>
    </row>
    <row r="11412" spans="94:95" ht="14.5" x14ac:dyDescent="0.3">
      <c r="CP11412" s="380">
        <v>587314</v>
      </c>
      <c r="CQ11412" s="380" t="s">
        <v>141670</v>
      </c>
    </row>
    <row r="11413" spans="94:95" ht="14.5" x14ac:dyDescent="0.3">
      <c r="CP11413" s="380">
        <v>587315</v>
      </c>
      <c r="CQ11413" s="380" t="s">
        <v>141670</v>
      </c>
    </row>
    <row r="11414" spans="94:95" ht="14.5" x14ac:dyDescent="0.3">
      <c r="CP11414" s="380">
        <v>587316</v>
      </c>
      <c r="CQ11414" s="380" t="s">
        <v>141670</v>
      </c>
    </row>
    <row r="11415" spans="94:95" ht="14.5" x14ac:dyDescent="0.3">
      <c r="CP11415" s="380">
        <v>587330</v>
      </c>
      <c r="CQ11415" s="380" t="s">
        <v>141670</v>
      </c>
    </row>
    <row r="11416" spans="94:95" ht="14.5" x14ac:dyDescent="0.3">
      <c r="CP11416" s="380">
        <v>587331</v>
      </c>
      <c r="CQ11416" s="380" t="s">
        <v>141670</v>
      </c>
    </row>
    <row r="11417" spans="94:95" ht="14.5" x14ac:dyDescent="0.3">
      <c r="CP11417" s="380">
        <v>590001</v>
      </c>
      <c r="CQ11417" s="380" t="s">
        <v>141670</v>
      </c>
    </row>
    <row r="11418" spans="94:95" ht="14.5" x14ac:dyDescent="0.3">
      <c r="CP11418" s="380">
        <v>590003</v>
      </c>
      <c r="CQ11418" s="380" t="s">
        <v>141670</v>
      </c>
    </row>
    <row r="11419" spans="94:95" ht="14.5" x14ac:dyDescent="0.3">
      <c r="CP11419" s="380">
        <v>590005</v>
      </c>
      <c r="CQ11419" s="380" t="s">
        <v>141670</v>
      </c>
    </row>
    <row r="11420" spans="94:95" ht="14.5" x14ac:dyDescent="0.3">
      <c r="CP11420" s="380">
        <v>590006</v>
      </c>
      <c r="CQ11420" s="380" t="s">
        <v>141670</v>
      </c>
    </row>
    <row r="11421" spans="94:95" ht="14.5" x14ac:dyDescent="0.3">
      <c r="CP11421" s="380">
        <v>590008</v>
      </c>
      <c r="CQ11421" s="380" t="s">
        <v>141670</v>
      </c>
    </row>
    <row r="11422" spans="94:95" ht="14.5" x14ac:dyDescent="0.3">
      <c r="CP11422" s="380">
        <v>590009</v>
      </c>
      <c r="CQ11422" s="380" t="s">
        <v>141670</v>
      </c>
    </row>
    <row r="11423" spans="94:95" ht="14.5" x14ac:dyDescent="0.3">
      <c r="CP11423" s="380">
        <v>590010</v>
      </c>
      <c r="CQ11423" s="380" t="s">
        <v>141670</v>
      </c>
    </row>
    <row r="11424" spans="94:95" ht="14.5" x14ac:dyDescent="0.3">
      <c r="CP11424" s="380">
        <v>590011</v>
      </c>
      <c r="CQ11424" s="380" t="s">
        <v>141670</v>
      </c>
    </row>
    <row r="11425" spans="94:95" ht="14.5" x14ac:dyDescent="0.3">
      <c r="CP11425" s="380">
        <v>590014</v>
      </c>
      <c r="CQ11425" s="380" t="s">
        <v>141670</v>
      </c>
    </row>
    <row r="11426" spans="94:95" ht="14.5" x14ac:dyDescent="0.3">
      <c r="CP11426" s="380">
        <v>590015</v>
      </c>
      <c r="CQ11426" s="380" t="s">
        <v>141670</v>
      </c>
    </row>
    <row r="11427" spans="94:95" ht="14.5" x14ac:dyDescent="0.3">
      <c r="CP11427" s="380">
        <v>590016</v>
      </c>
      <c r="CQ11427" s="380" t="s">
        <v>141670</v>
      </c>
    </row>
    <row r="11428" spans="94:95" ht="14.5" x14ac:dyDescent="0.3">
      <c r="CP11428" s="380">
        <v>590017</v>
      </c>
      <c r="CQ11428" s="380" t="s">
        <v>141670</v>
      </c>
    </row>
    <row r="11429" spans="94:95" ht="14.5" x14ac:dyDescent="0.3">
      <c r="CP11429" s="380">
        <v>590018</v>
      </c>
      <c r="CQ11429" s="380" t="s">
        <v>141670</v>
      </c>
    </row>
    <row r="11430" spans="94:95" ht="14.5" x14ac:dyDescent="0.3">
      <c r="CP11430" s="380">
        <v>590019</v>
      </c>
      <c r="CQ11430" s="380" t="s">
        <v>141670</v>
      </c>
    </row>
    <row r="11431" spans="94:95" ht="14.5" x14ac:dyDescent="0.3">
      <c r="CP11431" s="380">
        <v>590020</v>
      </c>
      <c r="CQ11431" s="380" t="s">
        <v>141670</v>
      </c>
    </row>
    <row r="11432" spans="94:95" ht="14.5" x14ac:dyDescent="0.3">
      <c r="CP11432" s="380">
        <v>591101</v>
      </c>
      <c r="CQ11432" s="380" t="s">
        <v>141670</v>
      </c>
    </row>
    <row r="11433" spans="94:95" ht="14.5" x14ac:dyDescent="0.3">
      <c r="CP11433" s="380">
        <v>591102</v>
      </c>
      <c r="CQ11433" s="380" t="s">
        <v>141670</v>
      </c>
    </row>
    <row r="11434" spans="94:95" ht="14.5" x14ac:dyDescent="0.3">
      <c r="CP11434" s="380">
        <v>591103</v>
      </c>
      <c r="CQ11434" s="380" t="s">
        <v>141670</v>
      </c>
    </row>
    <row r="11435" spans="94:95" ht="14.5" x14ac:dyDescent="0.3">
      <c r="CP11435" s="380">
        <v>591104</v>
      </c>
      <c r="CQ11435" s="380" t="s">
        <v>141670</v>
      </c>
    </row>
    <row r="11436" spans="94:95" ht="14.5" x14ac:dyDescent="0.3">
      <c r="CP11436" s="380">
        <v>591106</v>
      </c>
      <c r="CQ11436" s="380" t="s">
        <v>141670</v>
      </c>
    </row>
    <row r="11437" spans="94:95" ht="14.5" x14ac:dyDescent="0.3">
      <c r="CP11437" s="380">
        <v>591107</v>
      </c>
      <c r="CQ11437" s="380" t="s">
        <v>141670</v>
      </c>
    </row>
    <row r="11438" spans="94:95" ht="14.5" x14ac:dyDescent="0.3">
      <c r="CP11438" s="380">
        <v>591108</v>
      </c>
      <c r="CQ11438" s="380" t="s">
        <v>141670</v>
      </c>
    </row>
    <row r="11439" spans="94:95" ht="14.5" x14ac:dyDescent="0.3">
      <c r="CP11439" s="380">
        <v>591109</v>
      </c>
      <c r="CQ11439" s="380" t="s">
        <v>141670</v>
      </c>
    </row>
    <row r="11440" spans="94:95" ht="14.5" x14ac:dyDescent="0.3">
      <c r="CP11440" s="380">
        <v>591110</v>
      </c>
      <c r="CQ11440" s="380" t="s">
        <v>141670</v>
      </c>
    </row>
    <row r="11441" spans="94:95" ht="14.5" x14ac:dyDescent="0.3">
      <c r="CP11441" s="380">
        <v>591111</v>
      </c>
      <c r="CQ11441" s="380" t="s">
        <v>141670</v>
      </c>
    </row>
    <row r="11442" spans="94:95" ht="14.5" x14ac:dyDescent="0.3">
      <c r="CP11442" s="380">
        <v>591112</v>
      </c>
      <c r="CQ11442" s="380" t="s">
        <v>141670</v>
      </c>
    </row>
    <row r="11443" spans="94:95" ht="14.5" x14ac:dyDescent="0.3">
      <c r="CP11443" s="380">
        <v>591113</v>
      </c>
      <c r="CQ11443" s="380" t="s">
        <v>141670</v>
      </c>
    </row>
    <row r="11444" spans="94:95" ht="14.5" x14ac:dyDescent="0.3">
      <c r="CP11444" s="380">
        <v>591114</v>
      </c>
      <c r="CQ11444" s="380" t="s">
        <v>141670</v>
      </c>
    </row>
    <row r="11445" spans="94:95" ht="14.5" x14ac:dyDescent="0.3">
      <c r="CP11445" s="380">
        <v>591115</v>
      </c>
      <c r="CQ11445" s="380" t="s">
        <v>141670</v>
      </c>
    </row>
    <row r="11446" spans="94:95" ht="14.5" x14ac:dyDescent="0.3">
      <c r="CP11446" s="380">
        <v>591117</v>
      </c>
      <c r="CQ11446" s="380" t="s">
        <v>141670</v>
      </c>
    </row>
    <row r="11447" spans="94:95" ht="14.5" x14ac:dyDescent="0.3">
      <c r="CP11447" s="380">
        <v>591118</v>
      </c>
      <c r="CQ11447" s="380" t="s">
        <v>141670</v>
      </c>
    </row>
    <row r="11448" spans="94:95" ht="14.5" x14ac:dyDescent="0.3">
      <c r="CP11448" s="380">
        <v>591119</v>
      </c>
      <c r="CQ11448" s="380" t="s">
        <v>141670</v>
      </c>
    </row>
    <row r="11449" spans="94:95" ht="14.5" x14ac:dyDescent="0.3">
      <c r="CP11449" s="380">
        <v>591120</v>
      </c>
      <c r="CQ11449" s="380" t="s">
        <v>141670</v>
      </c>
    </row>
    <row r="11450" spans="94:95" ht="14.5" x14ac:dyDescent="0.3">
      <c r="CP11450" s="380">
        <v>591121</v>
      </c>
      <c r="CQ11450" s="380" t="s">
        <v>141670</v>
      </c>
    </row>
    <row r="11451" spans="94:95" ht="14.5" x14ac:dyDescent="0.3">
      <c r="CP11451" s="380">
        <v>591122</v>
      </c>
      <c r="CQ11451" s="380" t="s">
        <v>141670</v>
      </c>
    </row>
    <row r="11452" spans="94:95" ht="14.5" x14ac:dyDescent="0.3">
      <c r="CP11452" s="380">
        <v>591123</v>
      </c>
      <c r="CQ11452" s="380" t="s">
        <v>141670</v>
      </c>
    </row>
    <row r="11453" spans="94:95" ht="14.5" x14ac:dyDescent="0.3">
      <c r="CP11453" s="380">
        <v>591124</v>
      </c>
      <c r="CQ11453" s="380" t="s">
        <v>141670</v>
      </c>
    </row>
    <row r="11454" spans="94:95" ht="14.5" x14ac:dyDescent="0.3">
      <c r="CP11454" s="380">
        <v>591125</v>
      </c>
      <c r="CQ11454" s="380" t="s">
        <v>141670</v>
      </c>
    </row>
    <row r="11455" spans="94:95" ht="14.5" x14ac:dyDescent="0.3">
      <c r="CP11455" s="380">
        <v>591126</v>
      </c>
      <c r="CQ11455" s="380" t="s">
        <v>141670</v>
      </c>
    </row>
    <row r="11456" spans="94:95" ht="14.5" x14ac:dyDescent="0.3">
      <c r="CP11456" s="380">
        <v>591127</v>
      </c>
      <c r="CQ11456" s="380" t="s">
        <v>141670</v>
      </c>
    </row>
    <row r="11457" spans="94:95" ht="14.5" x14ac:dyDescent="0.3">
      <c r="CP11457" s="380">
        <v>591128</v>
      </c>
      <c r="CQ11457" s="380" t="s">
        <v>141670</v>
      </c>
    </row>
    <row r="11458" spans="94:95" ht="14.5" x14ac:dyDescent="0.3">
      <c r="CP11458" s="380">
        <v>591129</v>
      </c>
      <c r="CQ11458" s="380" t="s">
        <v>141670</v>
      </c>
    </row>
    <row r="11459" spans="94:95" ht="14.5" x14ac:dyDescent="0.3">
      <c r="CP11459" s="380">
        <v>591130</v>
      </c>
      <c r="CQ11459" s="380" t="s">
        <v>141670</v>
      </c>
    </row>
    <row r="11460" spans="94:95" ht="14.5" x14ac:dyDescent="0.3">
      <c r="CP11460" s="380">
        <v>591131</v>
      </c>
      <c r="CQ11460" s="380" t="s">
        <v>141670</v>
      </c>
    </row>
    <row r="11461" spans="94:95" ht="14.5" x14ac:dyDescent="0.3">
      <c r="CP11461" s="380">
        <v>591136</v>
      </c>
      <c r="CQ11461" s="380" t="s">
        <v>141670</v>
      </c>
    </row>
    <row r="11462" spans="94:95" ht="14.5" x14ac:dyDescent="0.3">
      <c r="CP11462" s="380">
        <v>591143</v>
      </c>
      <c r="CQ11462" s="380" t="s">
        <v>141670</v>
      </c>
    </row>
    <row r="11463" spans="94:95" ht="14.5" x14ac:dyDescent="0.3">
      <c r="CP11463" s="380">
        <v>591147</v>
      </c>
      <c r="CQ11463" s="380" t="s">
        <v>141670</v>
      </c>
    </row>
    <row r="11464" spans="94:95" ht="14.5" x14ac:dyDescent="0.3">
      <c r="CP11464" s="380">
        <v>591153</v>
      </c>
      <c r="CQ11464" s="380" t="s">
        <v>141670</v>
      </c>
    </row>
    <row r="11465" spans="94:95" ht="14.5" x14ac:dyDescent="0.3">
      <c r="CP11465" s="380">
        <v>591156</v>
      </c>
      <c r="CQ11465" s="380" t="s">
        <v>141670</v>
      </c>
    </row>
    <row r="11466" spans="94:95" ht="14.5" x14ac:dyDescent="0.3">
      <c r="CP11466" s="380">
        <v>591173</v>
      </c>
      <c r="CQ11466" s="380" t="s">
        <v>141670</v>
      </c>
    </row>
    <row r="11467" spans="94:95" ht="14.5" x14ac:dyDescent="0.3">
      <c r="CP11467" s="380">
        <v>591201</v>
      </c>
      <c r="CQ11467" s="380" t="s">
        <v>141670</v>
      </c>
    </row>
    <row r="11468" spans="94:95" ht="14.5" x14ac:dyDescent="0.3">
      <c r="CP11468" s="380">
        <v>591211</v>
      </c>
      <c r="CQ11468" s="380" t="s">
        <v>141670</v>
      </c>
    </row>
    <row r="11469" spans="94:95" ht="14.5" x14ac:dyDescent="0.3">
      <c r="CP11469" s="380">
        <v>591212</v>
      </c>
      <c r="CQ11469" s="380" t="s">
        <v>141670</v>
      </c>
    </row>
    <row r="11470" spans="94:95" ht="14.5" x14ac:dyDescent="0.3">
      <c r="CP11470" s="380">
        <v>591213</v>
      </c>
      <c r="CQ11470" s="380" t="s">
        <v>141670</v>
      </c>
    </row>
    <row r="11471" spans="94:95" ht="14.5" x14ac:dyDescent="0.3">
      <c r="CP11471" s="380">
        <v>591214</v>
      </c>
      <c r="CQ11471" s="380" t="s">
        <v>141670</v>
      </c>
    </row>
    <row r="11472" spans="94:95" ht="14.5" x14ac:dyDescent="0.3">
      <c r="CP11472" s="380">
        <v>591215</v>
      </c>
      <c r="CQ11472" s="380" t="s">
        <v>141670</v>
      </c>
    </row>
    <row r="11473" spans="94:95" ht="14.5" x14ac:dyDescent="0.3">
      <c r="CP11473" s="380">
        <v>591216</v>
      </c>
      <c r="CQ11473" s="380" t="s">
        <v>141670</v>
      </c>
    </row>
    <row r="11474" spans="94:95" ht="14.5" x14ac:dyDescent="0.3">
      <c r="CP11474" s="380">
        <v>591217</v>
      </c>
      <c r="CQ11474" s="380" t="s">
        <v>141670</v>
      </c>
    </row>
    <row r="11475" spans="94:95" ht="14.5" x14ac:dyDescent="0.3">
      <c r="CP11475" s="380">
        <v>591218</v>
      </c>
      <c r="CQ11475" s="380" t="s">
        <v>141670</v>
      </c>
    </row>
    <row r="11476" spans="94:95" ht="14.5" x14ac:dyDescent="0.3">
      <c r="CP11476" s="380">
        <v>591219</v>
      </c>
      <c r="CQ11476" s="380" t="s">
        <v>141670</v>
      </c>
    </row>
    <row r="11477" spans="94:95" ht="14.5" x14ac:dyDescent="0.3">
      <c r="CP11477" s="380">
        <v>591220</v>
      </c>
      <c r="CQ11477" s="380" t="s">
        <v>141670</v>
      </c>
    </row>
    <row r="11478" spans="94:95" ht="14.5" x14ac:dyDescent="0.3">
      <c r="CP11478" s="380">
        <v>591221</v>
      </c>
      <c r="CQ11478" s="380" t="s">
        <v>141670</v>
      </c>
    </row>
    <row r="11479" spans="94:95" ht="14.5" x14ac:dyDescent="0.3">
      <c r="CP11479" s="380">
        <v>591222</v>
      </c>
      <c r="CQ11479" s="380" t="s">
        <v>141670</v>
      </c>
    </row>
    <row r="11480" spans="94:95" ht="14.5" x14ac:dyDescent="0.3">
      <c r="CP11480" s="380">
        <v>591223</v>
      </c>
      <c r="CQ11480" s="380" t="s">
        <v>141670</v>
      </c>
    </row>
    <row r="11481" spans="94:95" ht="14.5" x14ac:dyDescent="0.3">
      <c r="CP11481" s="380">
        <v>591224</v>
      </c>
      <c r="CQ11481" s="380" t="s">
        <v>141670</v>
      </c>
    </row>
    <row r="11482" spans="94:95" ht="14.5" x14ac:dyDescent="0.3">
      <c r="CP11482" s="380">
        <v>591225</v>
      </c>
      <c r="CQ11482" s="380" t="s">
        <v>141670</v>
      </c>
    </row>
    <row r="11483" spans="94:95" ht="14.5" x14ac:dyDescent="0.3">
      <c r="CP11483" s="380">
        <v>591226</v>
      </c>
      <c r="CQ11483" s="380" t="s">
        <v>141670</v>
      </c>
    </row>
    <row r="11484" spans="94:95" ht="14.5" x14ac:dyDescent="0.3">
      <c r="CP11484" s="380">
        <v>591227</v>
      </c>
      <c r="CQ11484" s="380" t="s">
        <v>141670</v>
      </c>
    </row>
    <row r="11485" spans="94:95" ht="14.5" x14ac:dyDescent="0.3">
      <c r="CP11485" s="380">
        <v>591228</v>
      </c>
      <c r="CQ11485" s="380" t="s">
        <v>141670</v>
      </c>
    </row>
    <row r="11486" spans="94:95" ht="14.5" x14ac:dyDescent="0.3">
      <c r="CP11486" s="380">
        <v>591229</v>
      </c>
      <c r="CQ11486" s="380" t="s">
        <v>141670</v>
      </c>
    </row>
    <row r="11487" spans="94:95" ht="14.5" x14ac:dyDescent="0.3">
      <c r="CP11487" s="380">
        <v>591230</v>
      </c>
      <c r="CQ11487" s="380" t="s">
        <v>141670</v>
      </c>
    </row>
    <row r="11488" spans="94:95" ht="14.5" x14ac:dyDescent="0.3">
      <c r="CP11488" s="380">
        <v>591231</v>
      </c>
      <c r="CQ11488" s="380" t="s">
        <v>141670</v>
      </c>
    </row>
    <row r="11489" spans="94:95" ht="14.5" x14ac:dyDescent="0.3">
      <c r="CP11489" s="380">
        <v>591232</v>
      </c>
      <c r="CQ11489" s="380" t="s">
        <v>141670</v>
      </c>
    </row>
    <row r="11490" spans="94:95" ht="14.5" x14ac:dyDescent="0.3">
      <c r="CP11490" s="380">
        <v>591233</v>
      </c>
      <c r="CQ11490" s="380" t="s">
        <v>141670</v>
      </c>
    </row>
    <row r="11491" spans="94:95" ht="14.5" x14ac:dyDescent="0.3">
      <c r="CP11491" s="380">
        <v>591234</v>
      </c>
      <c r="CQ11491" s="380" t="s">
        <v>141670</v>
      </c>
    </row>
    <row r="11492" spans="94:95" ht="14.5" x14ac:dyDescent="0.3">
      <c r="CP11492" s="380">
        <v>591235</v>
      </c>
      <c r="CQ11492" s="380" t="s">
        <v>141670</v>
      </c>
    </row>
    <row r="11493" spans="94:95" ht="14.5" x14ac:dyDescent="0.3">
      <c r="CP11493" s="380">
        <v>591236</v>
      </c>
      <c r="CQ11493" s="380" t="s">
        <v>141670</v>
      </c>
    </row>
    <row r="11494" spans="94:95" ht="14.5" x14ac:dyDescent="0.3">
      <c r="CP11494" s="380">
        <v>591237</v>
      </c>
      <c r="CQ11494" s="380" t="s">
        <v>141670</v>
      </c>
    </row>
    <row r="11495" spans="94:95" ht="14.5" x14ac:dyDescent="0.3">
      <c r="CP11495" s="380">
        <v>591238</v>
      </c>
      <c r="CQ11495" s="380" t="s">
        <v>141670</v>
      </c>
    </row>
    <row r="11496" spans="94:95" ht="14.5" x14ac:dyDescent="0.3">
      <c r="CP11496" s="380">
        <v>591239</v>
      </c>
      <c r="CQ11496" s="380" t="s">
        <v>141670</v>
      </c>
    </row>
    <row r="11497" spans="94:95" ht="14.5" x14ac:dyDescent="0.3">
      <c r="CP11497" s="380">
        <v>591240</v>
      </c>
      <c r="CQ11497" s="380" t="s">
        <v>141670</v>
      </c>
    </row>
    <row r="11498" spans="94:95" ht="14.5" x14ac:dyDescent="0.3">
      <c r="CP11498" s="380">
        <v>591241</v>
      </c>
      <c r="CQ11498" s="380" t="s">
        <v>141670</v>
      </c>
    </row>
    <row r="11499" spans="94:95" ht="14.5" x14ac:dyDescent="0.3">
      <c r="CP11499" s="380">
        <v>591242</v>
      </c>
      <c r="CQ11499" s="380" t="s">
        <v>141670</v>
      </c>
    </row>
    <row r="11500" spans="94:95" ht="14.5" x14ac:dyDescent="0.3">
      <c r="CP11500" s="380">
        <v>591243</v>
      </c>
      <c r="CQ11500" s="380" t="s">
        <v>141670</v>
      </c>
    </row>
    <row r="11501" spans="94:95" ht="14.5" x14ac:dyDescent="0.3">
      <c r="CP11501" s="380">
        <v>591244</v>
      </c>
      <c r="CQ11501" s="380" t="s">
        <v>141670</v>
      </c>
    </row>
    <row r="11502" spans="94:95" ht="14.5" x14ac:dyDescent="0.3">
      <c r="CP11502" s="380">
        <v>591246</v>
      </c>
      <c r="CQ11502" s="380" t="s">
        <v>141670</v>
      </c>
    </row>
    <row r="11503" spans="94:95" ht="14.5" x14ac:dyDescent="0.3">
      <c r="CP11503" s="380">
        <v>591247</v>
      </c>
      <c r="CQ11503" s="380" t="s">
        <v>141670</v>
      </c>
    </row>
    <row r="11504" spans="94:95" ht="14.5" x14ac:dyDescent="0.3">
      <c r="CP11504" s="380">
        <v>591248</v>
      </c>
      <c r="CQ11504" s="380" t="s">
        <v>141670</v>
      </c>
    </row>
    <row r="11505" spans="94:95" ht="14.5" x14ac:dyDescent="0.3">
      <c r="CP11505" s="380">
        <v>591254</v>
      </c>
      <c r="CQ11505" s="380" t="s">
        <v>141670</v>
      </c>
    </row>
    <row r="11506" spans="94:95" ht="14.5" x14ac:dyDescent="0.3">
      <c r="CP11506" s="380">
        <v>591263</v>
      </c>
      <c r="CQ11506" s="380" t="s">
        <v>141670</v>
      </c>
    </row>
    <row r="11507" spans="94:95" ht="14.5" x14ac:dyDescent="0.3">
      <c r="CP11507" s="380">
        <v>591265</v>
      </c>
      <c r="CQ11507" s="380" t="s">
        <v>141670</v>
      </c>
    </row>
    <row r="11508" spans="94:95" ht="14.5" x14ac:dyDescent="0.3">
      <c r="CP11508" s="380">
        <v>591287</v>
      </c>
      <c r="CQ11508" s="380" t="s">
        <v>141670</v>
      </c>
    </row>
    <row r="11509" spans="94:95" ht="14.5" x14ac:dyDescent="0.3">
      <c r="CP11509" s="380">
        <v>591301</v>
      </c>
      <c r="CQ11509" s="380" t="s">
        <v>141670</v>
      </c>
    </row>
    <row r="11510" spans="94:95" ht="14.5" x14ac:dyDescent="0.3">
      <c r="CP11510" s="380">
        <v>591302</v>
      </c>
      <c r="CQ11510" s="380" t="s">
        <v>141670</v>
      </c>
    </row>
    <row r="11511" spans="94:95" ht="14.5" x14ac:dyDescent="0.3">
      <c r="CP11511" s="380">
        <v>591303</v>
      </c>
      <c r="CQ11511" s="380" t="s">
        <v>141670</v>
      </c>
    </row>
    <row r="11512" spans="94:95" ht="14.5" x14ac:dyDescent="0.3">
      <c r="CP11512" s="380">
        <v>591304</v>
      </c>
      <c r="CQ11512" s="380" t="s">
        <v>141670</v>
      </c>
    </row>
    <row r="11513" spans="94:95" ht="14.5" x14ac:dyDescent="0.3">
      <c r="CP11513" s="380">
        <v>591305</v>
      </c>
      <c r="CQ11513" s="380" t="s">
        <v>141670</v>
      </c>
    </row>
    <row r="11514" spans="94:95" ht="14.5" x14ac:dyDescent="0.3">
      <c r="CP11514" s="380">
        <v>591306</v>
      </c>
      <c r="CQ11514" s="380" t="s">
        <v>141670</v>
      </c>
    </row>
    <row r="11515" spans="94:95" ht="14.5" x14ac:dyDescent="0.3">
      <c r="CP11515" s="380">
        <v>591307</v>
      </c>
      <c r="CQ11515" s="380" t="s">
        <v>141670</v>
      </c>
    </row>
    <row r="11516" spans="94:95" ht="14.5" x14ac:dyDescent="0.3">
      <c r="CP11516" s="380">
        <v>591308</v>
      </c>
      <c r="CQ11516" s="380" t="s">
        <v>141670</v>
      </c>
    </row>
    <row r="11517" spans="94:95" ht="14.5" x14ac:dyDescent="0.3">
      <c r="CP11517" s="380">
        <v>591309</v>
      </c>
      <c r="CQ11517" s="380" t="s">
        <v>141670</v>
      </c>
    </row>
    <row r="11518" spans="94:95" ht="14.5" x14ac:dyDescent="0.3">
      <c r="CP11518" s="380">
        <v>591310</v>
      </c>
      <c r="CQ11518" s="380" t="s">
        <v>141670</v>
      </c>
    </row>
    <row r="11519" spans="94:95" ht="14.5" x14ac:dyDescent="0.3">
      <c r="CP11519" s="380">
        <v>591311</v>
      </c>
      <c r="CQ11519" s="380" t="s">
        <v>141670</v>
      </c>
    </row>
    <row r="11520" spans="94:95" ht="14.5" x14ac:dyDescent="0.3">
      <c r="CP11520" s="380">
        <v>591312</v>
      </c>
      <c r="CQ11520" s="380" t="s">
        <v>141670</v>
      </c>
    </row>
    <row r="11521" spans="94:95" ht="14.5" x14ac:dyDescent="0.3">
      <c r="CP11521" s="380">
        <v>591313</v>
      </c>
      <c r="CQ11521" s="380" t="s">
        <v>141670</v>
      </c>
    </row>
    <row r="11522" spans="94:95" ht="14.5" x14ac:dyDescent="0.3">
      <c r="CP11522" s="380">
        <v>591314</v>
      </c>
      <c r="CQ11522" s="380" t="s">
        <v>141670</v>
      </c>
    </row>
    <row r="11523" spans="94:95" ht="14.5" x14ac:dyDescent="0.3">
      <c r="CP11523" s="380">
        <v>591315</v>
      </c>
      <c r="CQ11523" s="380" t="s">
        <v>141670</v>
      </c>
    </row>
    <row r="11524" spans="94:95" ht="14.5" x14ac:dyDescent="0.3">
      <c r="CP11524" s="380">
        <v>591316</v>
      </c>
      <c r="CQ11524" s="380" t="s">
        <v>141670</v>
      </c>
    </row>
    <row r="11525" spans="94:95" ht="14.5" x14ac:dyDescent="0.3">
      <c r="CP11525" s="380">
        <v>591317</v>
      </c>
      <c r="CQ11525" s="380" t="s">
        <v>141670</v>
      </c>
    </row>
    <row r="11526" spans="94:95" ht="14.5" x14ac:dyDescent="0.3">
      <c r="CP11526" s="380">
        <v>591340</v>
      </c>
      <c r="CQ11526" s="380" t="s">
        <v>141670</v>
      </c>
    </row>
    <row r="11527" spans="94:95" ht="14.5" x14ac:dyDescent="0.3">
      <c r="CP11527" s="380">
        <v>591344</v>
      </c>
      <c r="CQ11527" s="380" t="s">
        <v>141670</v>
      </c>
    </row>
    <row r="11528" spans="94:95" ht="14.5" x14ac:dyDescent="0.3">
      <c r="CP11528" s="380">
        <v>591345</v>
      </c>
      <c r="CQ11528" s="380" t="s">
        <v>141670</v>
      </c>
    </row>
    <row r="11529" spans="94:95" ht="14.5" x14ac:dyDescent="0.3">
      <c r="CP11529" s="380">
        <v>591346</v>
      </c>
      <c r="CQ11529" s="380" t="s">
        <v>141670</v>
      </c>
    </row>
    <row r="11530" spans="94:95" ht="14.5" x14ac:dyDescent="0.3">
      <c r="CP11530" s="380">
        <v>600001</v>
      </c>
      <c r="CQ11530" s="380" t="s">
        <v>141653</v>
      </c>
    </row>
    <row r="11531" spans="94:95" ht="14.5" x14ac:dyDescent="0.3">
      <c r="CP11531" s="380">
        <v>600002</v>
      </c>
      <c r="CQ11531" s="380" t="s">
        <v>141653</v>
      </c>
    </row>
    <row r="11532" spans="94:95" ht="14.5" x14ac:dyDescent="0.3">
      <c r="CP11532" s="380">
        <v>600003</v>
      </c>
      <c r="CQ11532" s="380" t="s">
        <v>141653</v>
      </c>
    </row>
    <row r="11533" spans="94:95" ht="14.5" x14ac:dyDescent="0.3">
      <c r="CP11533" s="380">
        <v>600004</v>
      </c>
      <c r="CQ11533" s="380" t="s">
        <v>141653</v>
      </c>
    </row>
    <row r="11534" spans="94:95" ht="14.5" x14ac:dyDescent="0.3">
      <c r="CP11534" s="380">
        <v>600005</v>
      </c>
      <c r="CQ11534" s="380" t="s">
        <v>141653</v>
      </c>
    </row>
    <row r="11535" spans="94:95" ht="14.5" x14ac:dyDescent="0.3">
      <c r="CP11535" s="380">
        <v>600006</v>
      </c>
      <c r="CQ11535" s="380" t="s">
        <v>141653</v>
      </c>
    </row>
    <row r="11536" spans="94:95" ht="14.5" x14ac:dyDescent="0.3">
      <c r="CP11536" s="380">
        <v>600007</v>
      </c>
      <c r="CQ11536" s="380" t="s">
        <v>141653</v>
      </c>
    </row>
    <row r="11537" spans="94:95" ht="14.5" x14ac:dyDescent="0.3">
      <c r="CP11537" s="380">
        <v>600008</v>
      </c>
      <c r="CQ11537" s="380" t="s">
        <v>141653</v>
      </c>
    </row>
    <row r="11538" spans="94:95" ht="14.5" x14ac:dyDescent="0.3">
      <c r="CP11538" s="380">
        <v>600009</v>
      </c>
      <c r="CQ11538" s="380" t="s">
        <v>141653</v>
      </c>
    </row>
    <row r="11539" spans="94:95" ht="14.5" x14ac:dyDescent="0.3">
      <c r="CP11539" s="380">
        <v>600010</v>
      </c>
      <c r="CQ11539" s="380" t="s">
        <v>141653</v>
      </c>
    </row>
    <row r="11540" spans="94:95" ht="14.5" x14ac:dyDescent="0.3">
      <c r="CP11540" s="380">
        <v>600011</v>
      </c>
      <c r="CQ11540" s="380" t="s">
        <v>141653</v>
      </c>
    </row>
    <row r="11541" spans="94:95" ht="14.5" x14ac:dyDescent="0.3">
      <c r="CP11541" s="380">
        <v>600012</v>
      </c>
      <c r="CQ11541" s="380" t="s">
        <v>141653</v>
      </c>
    </row>
    <row r="11542" spans="94:95" ht="14.5" x14ac:dyDescent="0.3">
      <c r="CP11542" s="380">
        <v>600013</v>
      </c>
      <c r="CQ11542" s="380" t="s">
        <v>141653</v>
      </c>
    </row>
    <row r="11543" spans="94:95" ht="14.5" x14ac:dyDescent="0.3">
      <c r="CP11543" s="380">
        <v>600014</v>
      </c>
      <c r="CQ11543" s="380" t="s">
        <v>141653</v>
      </c>
    </row>
    <row r="11544" spans="94:95" ht="14.5" x14ac:dyDescent="0.3">
      <c r="CP11544" s="380">
        <v>600015</v>
      </c>
      <c r="CQ11544" s="380" t="s">
        <v>141653</v>
      </c>
    </row>
    <row r="11545" spans="94:95" ht="14.5" x14ac:dyDescent="0.3">
      <c r="CP11545" s="380">
        <v>600016</v>
      </c>
      <c r="CQ11545" s="380" t="s">
        <v>141653</v>
      </c>
    </row>
    <row r="11546" spans="94:95" ht="14.5" x14ac:dyDescent="0.3">
      <c r="CP11546" s="380">
        <v>600017</v>
      </c>
      <c r="CQ11546" s="380" t="s">
        <v>141653</v>
      </c>
    </row>
    <row r="11547" spans="94:95" ht="14.5" x14ac:dyDescent="0.3">
      <c r="CP11547" s="380">
        <v>600018</v>
      </c>
      <c r="CQ11547" s="380" t="s">
        <v>141653</v>
      </c>
    </row>
    <row r="11548" spans="94:95" ht="14.5" x14ac:dyDescent="0.3">
      <c r="CP11548" s="380">
        <v>600019</v>
      </c>
      <c r="CQ11548" s="380" t="s">
        <v>141653</v>
      </c>
    </row>
    <row r="11549" spans="94:95" ht="14.5" x14ac:dyDescent="0.3">
      <c r="CP11549" s="380">
        <v>600020</v>
      </c>
      <c r="CQ11549" s="380" t="s">
        <v>141653</v>
      </c>
    </row>
    <row r="11550" spans="94:95" ht="14.5" x14ac:dyDescent="0.3">
      <c r="CP11550" s="380">
        <v>600021</v>
      </c>
      <c r="CQ11550" s="380" t="s">
        <v>141653</v>
      </c>
    </row>
    <row r="11551" spans="94:95" ht="14.5" x14ac:dyDescent="0.3">
      <c r="CP11551" s="380">
        <v>600022</v>
      </c>
      <c r="CQ11551" s="380" t="s">
        <v>141653</v>
      </c>
    </row>
    <row r="11552" spans="94:95" ht="14.5" x14ac:dyDescent="0.3">
      <c r="CP11552" s="380">
        <v>600023</v>
      </c>
      <c r="CQ11552" s="380" t="s">
        <v>141653</v>
      </c>
    </row>
    <row r="11553" spans="94:95" ht="14.5" x14ac:dyDescent="0.3">
      <c r="CP11553" s="380">
        <v>600024</v>
      </c>
      <c r="CQ11553" s="380" t="s">
        <v>141653</v>
      </c>
    </row>
    <row r="11554" spans="94:95" ht="14.5" x14ac:dyDescent="0.3">
      <c r="CP11554" s="380">
        <v>600025</v>
      </c>
      <c r="CQ11554" s="380" t="s">
        <v>141653</v>
      </c>
    </row>
    <row r="11555" spans="94:95" ht="14.5" x14ac:dyDescent="0.3">
      <c r="CP11555" s="380">
        <v>600026</v>
      </c>
      <c r="CQ11555" s="380" t="s">
        <v>141653</v>
      </c>
    </row>
    <row r="11556" spans="94:95" ht="14.5" x14ac:dyDescent="0.3">
      <c r="CP11556" s="380">
        <v>600028</v>
      </c>
      <c r="CQ11556" s="380" t="s">
        <v>141653</v>
      </c>
    </row>
    <row r="11557" spans="94:95" ht="14.5" x14ac:dyDescent="0.3">
      <c r="CP11557" s="380">
        <v>600030</v>
      </c>
      <c r="CQ11557" s="380" t="s">
        <v>141653</v>
      </c>
    </row>
    <row r="11558" spans="94:95" ht="14.5" x14ac:dyDescent="0.3">
      <c r="CP11558" s="380">
        <v>600031</v>
      </c>
      <c r="CQ11558" s="380" t="s">
        <v>141653</v>
      </c>
    </row>
    <row r="11559" spans="94:95" ht="14.5" x14ac:dyDescent="0.3">
      <c r="CP11559" s="380">
        <v>600032</v>
      </c>
      <c r="CQ11559" s="380" t="s">
        <v>141653</v>
      </c>
    </row>
    <row r="11560" spans="94:95" ht="14.5" x14ac:dyDescent="0.3">
      <c r="CP11560" s="380">
        <v>600033</v>
      </c>
      <c r="CQ11560" s="380" t="s">
        <v>141653</v>
      </c>
    </row>
    <row r="11561" spans="94:95" ht="14.5" x14ac:dyDescent="0.3">
      <c r="CP11561" s="380">
        <v>600034</v>
      </c>
      <c r="CQ11561" s="380" t="s">
        <v>141653</v>
      </c>
    </row>
    <row r="11562" spans="94:95" ht="14.5" x14ac:dyDescent="0.3">
      <c r="CP11562" s="380">
        <v>600035</v>
      </c>
      <c r="CQ11562" s="380" t="s">
        <v>141653</v>
      </c>
    </row>
    <row r="11563" spans="94:95" ht="14.5" x14ac:dyDescent="0.3">
      <c r="CP11563" s="380">
        <v>600036</v>
      </c>
      <c r="CQ11563" s="380" t="s">
        <v>141653</v>
      </c>
    </row>
    <row r="11564" spans="94:95" ht="14.5" x14ac:dyDescent="0.3">
      <c r="CP11564" s="380">
        <v>600037</v>
      </c>
      <c r="CQ11564" s="380" t="s">
        <v>141653</v>
      </c>
    </row>
    <row r="11565" spans="94:95" ht="14.5" x14ac:dyDescent="0.3">
      <c r="CP11565" s="380">
        <v>600038</v>
      </c>
      <c r="CQ11565" s="380" t="s">
        <v>141653</v>
      </c>
    </row>
    <row r="11566" spans="94:95" ht="14.5" x14ac:dyDescent="0.3">
      <c r="CP11566" s="380">
        <v>600039</v>
      </c>
      <c r="CQ11566" s="380" t="s">
        <v>141653</v>
      </c>
    </row>
    <row r="11567" spans="94:95" ht="14.5" x14ac:dyDescent="0.3">
      <c r="CP11567" s="380">
        <v>600040</v>
      </c>
      <c r="CQ11567" s="380" t="s">
        <v>141653</v>
      </c>
    </row>
    <row r="11568" spans="94:95" ht="14.5" x14ac:dyDescent="0.3">
      <c r="CP11568" s="380">
        <v>600041</v>
      </c>
      <c r="CQ11568" s="380" t="s">
        <v>141653</v>
      </c>
    </row>
    <row r="11569" spans="94:95" ht="14.5" x14ac:dyDescent="0.3">
      <c r="CP11569" s="380">
        <v>600042</v>
      </c>
      <c r="CQ11569" s="380" t="s">
        <v>141653</v>
      </c>
    </row>
    <row r="11570" spans="94:95" ht="14.5" x14ac:dyDescent="0.3">
      <c r="CP11570" s="380">
        <v>600043</v>
      </c>
      <c r="CQ11570" s="380" t="s">
        <v>141653</v>
      </c>
    </row>
    <row r="11571" spans="94:95" ht="14.5" x14ac:dyDescent="0.3">
      <c r="CP11571" s="380">
        <v>600044</v>
      </c>
      <c r="CQ11571" s="380" t="s">
        <v>141653</v>
      </c>
    </row>
    <row r="11572" spans="94:95" ht="14.5" x14ac:dyDescent="0.3">
      <c r="CP11572" s="380">
        <v>600045</v>
      </c>
      <c r="CQ11572" s="380" t="s">
        <v>141653</v>
      </c>
    </row>
    <row r="11573" spans="94:95" ht="14.5" x14ac:dyDescent="0.3">
      <c r="CP11573" s="380">
        <v>600046</v>
      </c>
      <c r="CQ11573" s="380" t="s">
        <v>141653</v>
      </c>
    </row>
    <row r="11574" spans="94:95" ht="14.5" x14ac:dyDescent="0.3">
      <c r="CP11574" s="380">
        <v>600047</v>
      </c>
      <c r="CQ11574" s="380" t="s">
        <v>141653</v>
      </c>
    </row>
    <row r="11575" spans="94:95" ht="14.5" x14ac:dyDescent="0.3">
      <c r="CP11575" s="380">
        <v>600048</v>
      </c>
      <c r="CQ11575" s="380" t="s">
        <v>141653</v>
      </c>
    </row>
    <row r="11576" spans="94:95" ht="14.5" x14ac:dyDescent="0.3">
      <c r="CP11576" s="380">
        <v>600049</v>
      </c>
      <c r="CQ11576" s="380" t="s">
        <v>141653</v>
      </c>
    </row>
    <row r="11577" spans="94:95" ht="14.5" x14ac:dyDescent="0.3">
      <c r="CP11577" s="380">
        <v>600050</v>
      </c>
      <c r="CQ11577" s="380" t="s">
        <v>141653</v>
      </c>
    </row>
    <row r="11578" spans="94:95" ht="14.5" x14ac:dyDescent="0.3">
      <c r="CP11578" s="380">
        <v>600051</v>
      </c>
      <c r="CQ11578" s="380" t="s">
        <v>141653</v>
      </c>
    </row>
    <row r="11579" spans="94:95" ht="14.5" x14ac:dyDescent="0.3">
      <c r="CP11579" s="380">
        <v>600052</v>
      </c>
      <c r="CQ11579" s="380" t="s">
        <v>141653</v>
      </c>
    </row>
    <row r="11580" spans="94:95" ht="14.5" x14ac:dyDescent="0.3">
      <c r="CP11580" s="380">
        <v>600053</v>
      </c>
      <c r="CQ11580" s="380" t="s">
        <v>141653</v>
      </c>
    </row>
    <row r="11581" spans="94:95" ht="14.5" x14ac:dyDescent="0.3">
      <c r="CP11581" s="380">
        <v>600054</v>
      </c>
      <c r="CQ11581" s="380" t="s">
        <v>141653</v>
      </c>
    </row>
    <row r="11582" spans="94:95" ht="14.5" x14ac:dyDescent="0.3">
      <c r="CP11582" s="380">
        <v>600055</v>
      </c>
      <c r="CQ11582" s="380" t="s">
        <v>141653</v>
      </c>
    </row>
    <row r="11583" spans="94:95" ht="14.5" x14ac:dyDescent="0.3">
      <c r="CP11583" s="380">
        <v>600056</v>
      </c>
      <c r="CQ11583" s="380" t="s">
        <v>141653</v>
      </c>
    </row>
    <row r="11584" spans="94:95" ht="14.5" x14ac:dyDescent="0.3">
      <c r="CP11584" s="380">
        <v>600057</v>
      </c>
      <c r="CQ11584" s="380" t="s">
        <v>141653</v>
      </c>
    </row>
    <row r="11585" spans="94:95" ht="14.5" x14ac:dyDescent="0.3">
      <c r="CP11585" s="380">
        <v>600058</v>
      </c>
      <c r="CQ11585" s="380" t="s">
        <v>141653</v>
      </c>
    </row>
    <row r="11586" spans="94:95" ht="14.5" x14ac:dyDescent="0.3">
      <c r="CP11586" s="380">
        <v>600059</v>
      </c>
      <c r="CQ11586" s="380" t="s">
        <v>141653</v>
      </c>
    </row>
    <row r="11587" spans="94:95" ht="14.5" x14ac:dyDescent="0.3">
      <c r="CP11587" s="380">
        <v>600060</v>
      </c>
      <c r="CQ11587" s="380" t="s">
        <v>141653</v>
      </c>
    </row>
    <row r="11588" spans="94:95" ht="14.5" x14ac:dyDescent="0.3">
      <c r="CP11588" s="380">
        <v>600061</v>
      </c>
      <c r="CQ11588" s="380" t="s">
        <v>141653</v>
      </c>
    </row>
    <row r="11589" spans="94:95" ht="14.5" x14ac:dyDescent="0.3">
      <c r="CP11589" s="380">
        <v>600062</v>
      </c>
      <c r="CQ11589" s="380" t="s">
        <v>141653</v>
      </c>
    </row>
    <row r="11590" spans="94:95" ht="14.5" x14ac:dyDescent="0.3">
      <c r="CP11590" s="380">
        <v>600063</v>
      </c>
      <c r="CQ11590" s="380" t="s">
        <v>141653</v>
      </c>
    </row>
    <row r="11591" spans="94:95" ht="14.5" x14ac:dyDescent="0.3">
      <c r="CP11591" s="380">
        <v>600064</v>
      </c>
      <c r="CQ11591" s="380" t="s">
        <v>141653</v>
      </c>
    </row>
    <row r="11592" spans="94:95" ht="14.5" x14ac:dyDescent="0.3">
      <c r="CP11592" s="380">
        <v>600066</v>
      </c>
      <c r="CQ11592" s="380" t="s">
        <v>141653</v>
      </c>
    </row>
    <row r="11593" spans="94:95" ht="14.5" x14ac:dyDescent="0.3">
      <c r="CP11593" s="380">
        <v>600067</v>
      </c>
      <c r="CQ11593" s="380" t="s">
        <v>141653</v>
      </c>
    </row>
    <row r="11594" spans="94:95" ht="14.5" x14ac:dyDescent="0.3">
      <c r="CP11594" s="380">
        <v>600068</v>
      </c>
      <c r="CQ11594" s="380" t="s">
        <v>141653</v>
      </c>
    </row>
    <row r="11595" spans="94:95" ht="14.5" x14ac:dyDescent="0.3">
      <c r="CP11595" s="380">
        <v>600069</v>
      </c>
      <c r="CQ11595" s="380" t="s">
        <v>141653</v>
      </c>
    </row>
    <row r="11596" spans="94:95" ht="14.5" x14ac:dyDescent="0.3">
      <c r="CP11596" s="380">
        <v>600070</v>
      </c>
      <c r="CQ11596" s="380" t="s">
        <v>141653</v>
      </c>
    </row>
    <row r="11597" spans="94:95" ht="14.5" x14ac:dyDescent="0.3">
      <c r="CP11597" s="380">
        <v>600071</v>
      </c>
      <c r="CQ11597" s="380" t="s">
        <v>141653</v>
      </c>
    </row>
    <row r="11598" spans="94:95" ht="14.5" x14ac:dyDescent="0.3">
      <c r="CP11598" s="380">
        <v>600072</v>
      </c>
      <c r="CQ11598" s="380" t="s">
        <v>141653</v>
      </c>
    </row>
    <row r="11599" spans="94:95" ht="14.5" x14ac:dyDescent="0.3">
      <c r="CP11599" s="380">
        <v>600073</v>
      </c>
      <c r="CQ11599" s="380" t="s">
        <v>141653</v>
      </c>
    </row>
    <row r="11600" spans="94:95" ht="14.5" x14ac:dyDescent="0.3">
      <c r="CP11600" s="380">
        <v>600074</v>
      </c>
      <c r="CQ11600" s="380" t="s">
        <v>141653</v>
      </c>
    </row>
    <row r="11601" spans="94:95" ht="14.5" x14ac:dyDescent="0.3">
      <c r="CP11601" s="380">
        <v>600075</v>
      </c>
      <c r="CQ11601" s="380" t="s">
        <v>141653</v>
      </c>
    </row>
    <row r="11602" spans="94:95" ht="14.5" x14ac:dyDescent="0.3">
      <c r="CP11602" s="380">
        <v>600076</v>
      </c>
      <c r="CQ11602" s="380" t="s">
        <v>141653</v>
      </c>
    </row>
    <row r="11603" spans="94:95" ht="14.5" x14ac:dyDescent="0.3">
      <c r="CP11603" s="380">
        <v>600077</v>
      </c>
      <c r="CQ11603" s="380" t="s">
        <v>141653</v>
      </c>
    </row>
    <row r="11604" spans="94:95" ht="14.5" x14ac:dyDescent="0.3">
      <c r="CP11604" s="380">
        <v>600078</v>
      </c>
      <c r="CQ11604" s="380" t="s">
        <v>141653</v>
      </c>
    </row>
    <row r="11605" spans="94:95" ht="14.5" x14ac:dyDescent="0.3">
      <c r="CP11605" s="380">
        <v>600081</v>
      </c>
      <c r="CQ11605" s="380" t="s">
        <v>141653</v>
      </c>
    </row>
    <row r="11606" spans="94:95" ht="14.5" x14ac:dyDescent="0.3">
      <c r="CP11606" s="380">
        <v>600082</v>
      </c>
      <c r="CQ11606" s="380" t="s">
        <v>141653</v>
      </c>
    </row>
    <row r="11607" spans="94:95" ht="14.5" x14ac:dyDescent="0.3">
      <c r="CP11607" s="380">
        <v>600083</v>
      </c>
      <c r="CQ11607" s="380" t="s">
        <v>141653</v>
      </c>
    </row>
    <row r="11608" spans="94:95" ht="14.5" x14ac:dyDescent="0.3">
      <c r="CP11608" s="380">
        <v>600084</v>
      </c>
      <c r="CQ11608" s="380" t="s">
        <v>141653</v>
      </c>
    </row>
    <row r="11609" spans="94:95" ht="14.5" x14ac:dyDescent="0.3">
      <c r="CP11609" s="380">
        <v>600085</v>
      </c>
      <c r="CQ11609" s="380" t="s">
        <v>141653</v>
      </c>
    </row>
    <row r="11610" spans="94:95" ht="14.5" x14ac:dyDescent="0.3">
      <c r="CP11610" s="380">
        <v>600086</v>
      </c>
      <c r="CQ11610" s="380" t="s">
        <v>141653</v>
      </c>
    </row>
    <row r="11611" spans="94:95" ht="14.5" x14ac:dyDescent="0.3">
      <c r="CP11611" s="380">
        <v>600087</v>
      </c>
      <c r="CQ11611" s="380" t="s">
        <v>141653</v>
      </c>
    </row>
    <row r="11612" spans="94:95" ht="14.5" x14ac:dyDescent="0.3">
      <c r="CP11612" s="380">
        <v>600088</v>
      </c>
      <c r="CQ11612" s="380" t="s">
        <v>141653</v>
      </c>
    </row>
    <row r="11613" spans="94:95" ht="14.5" x14ac:dyDescent="0.3">
      <c r="CP11613" s="380">
        <v>600089</v>
      </c>
      <c r="CQ11613" s="380" t="s">
        <v>141653</v>
      </c>
    </row>
    <row r="11614" spans="94:95" ht="14.5" x14ac:dyDescent="0.3">
      <c r="CP11614" s="380">
        <v>600090</v>
      </c>
      <c r="CQ11614" s="380" t="s">
        <v>141653</v>
      </c>
    </row>
    <row r="11615" spans="94:95" ht="14.5" x14ac:dyDescent="0.3">
      <c r="CP11615" s="380">
        <v>600091</v>
      </c>
      <c r="CQ11615" s="380" t="s">
        <v>141653</v>
      </c>
    </row>
    <row r="11616" spans="94:95" ht="14.5" x14ac:dyDescent="0.3">
      <c r="CP11616" s="380">
        <v>600092</v>
      </c>
      <c r="CQ11616" s="380" t="s">
        <v>141653</v>
      </c>
    </row>
    <row r="11617" spans="94:95" ht="14.5" x14ac:dyDescent="0.3">
      <c r="CP11617" s="380">
        <v>600093</v>
      </c>
      <c r="CQ11617" s="380" t="s">
        <v>141653</v>
      </c>
    </row>
    <row r="11618" spans="94:95" ht="14.5" x14ac:dyDescent="0.3">
      <c r="CP11618" s="380">
        <v>600094</v>
      </c>
      <c r="CQ11618" s="380" t="s">
        <v>141653</v>
      </c>
    </row>
    <row r="11619" spans="94:95" ht="14.5" x14ac:dyDescent="0.3">
      <c r="CP11619" s="380">
        <v>600095</v>
      </c>
      <c r="CQ11619" s="380" t="s">
        <v>141653</v>
      </c>
    </row>
    <row r="11620" spans="94:95" ht="14.5" x14ac:dyDescent="0.3">
      <c r="CP11620" s="380">
        <v>600096</v>
      </c>
      <c r="CQ11620" s="380" t="s">
        <v>141653</v>
      </c>
    </row>
    <row r="11621" spans="94:95" ht="14.5" x14ac:dyDescent="0.3">
      <c r="CP11621" s="380">
        <v>600097</v>
      </c>
      <c r="CQ11621" s="380" t="s">
        <v>141653</v>
      </c>
    </row>
    <row r="11622" spans="94:95" ht="14.5" x14ac:dyDescent="0.3">
      <c r="CP11622" s="380">
        <v>600099</v>
      </c>
      <c r="CQ11622" s="380" t="s">
        <v>141653</v>
      </c>
    </row>
    <row r="11623" spans="94:95" ht="14.5" x14ac:dyDescent="0.3">
      <c r="CP11623" s="380">
        <v>600100</v>
      </c>
      <c r="CQ11623" s="380" t="s">
        <v>141653</v>
      </c>
    </row>
    <row r="11624" spans="94:95" ht="14.5" x14ac:dyDescent="0.3">
      <c r="CP11624" s="380">
        <v>600101</v>
      </c>
      <c r="CQ11624" s="380" t="s">
        <v>141653</v>
      </c>
    </row>
    <row r="11625" spans="94:95" ht="14.5" x14ac:dyDescent="0.3">
      <c r="CP11625" s="380">
        <v>600102</v>
      </c>
      <c r="CQ11625" s="380" t="s">
        <v>141653</v>
      </c>
    </row>
    <row r="11626" spans="94:95" ht="14.5" x14ac:dyDescent="0.3">
      <c r="CP11626" s="380">
        <v>600103</v>
      </c>
      <c r="CQ11626" s="380" t="s">
        <v>141653</v>
      </c>
    </row>
    <row r="11627" spans="94:95" ht="14.5" x14ac:dyDescent="0.3">
      <c r="CP11627" s="380">
        <v>600104</v>
      </c>
      <c r="CQ11627" s="380" t="s">
        <v>141653</v>
      </c>
    </row>
    <row r="11628" spans="94:95" ht="14.5" x14ac:dyDescent="0.3">
      <c r="CP11628" s="380">
        <v>600106</v>
      </c>
      <c r="CQ11628" s="380" t="s">
        <v>141653</v>
      </c>
    </row>
    <row r="11629" spans="94:95" ht="14.5" x14ac:dyDescent="0.3">
      <c r="CP11629" s="380">
        <v>600107</v>
      </c>
      <c r="CQ11629" s="380" t="s">
        <v>141653</v>
      </c>
    </row>
    <row r="11630" spans="94:95" ht="14.5" x14ac:dyDescent="0.3">
      <c r="CP11630" s="380">
        <v>600110</v>
      </c>
      <c r="CQ11630" s="380" t="s">
        <v>141653</v>
      </c>
    </row>
    <row r="11631" spans="94:95" ht="14.5" x14ac:dyDescent="0.3">
      <c r="CP11631" s="380">
        <v>600113</v>
      </c>
      <c r="CQ11631" s="380" t="s">
        <v>141653</v>
      </c>
    </row>
    <row r="11632" spans="94:95" ht="14.5" x14ac:dyDescent="0.3">
      <c r="CP11632" s="380">
        <v>600115</v>
      </c>
      <c r="CQ11632" s="380" t="s">
        <v>141653</v>
      </c>
    </row>
    <row r="11633" spans="94:95" ht="14.5" x14ac:dyDescent="0.3">
      <c r="CP11633" s="380">
        <v>600116</v>
      </c>
      <c r="CQ11633" s="380" t="s">
        <v>141653</v>
      </c>
    </row>
    <row r="11634" spans="94:95" ht="14.5" x14ac:dyDescent="0.3">
      <c r="CP11634" s="380">
        <v>600117</v>
      </c>
      <c r="CQ11634" s="380" t="s">
        <v>141653</v>
      </c>
    </row>
    <row r="11635" spans="94:95" ht="14.5" x14ac:dyDescent="0.3">
      <c r="CP11635" s="380">
        <v>600118</v>
      </c>
      <c r="CQ11635" s="380" t="s">
        <v>141653</v>
      </c>
    </row>
    <row r="11636" spans="94:95" ht="14.5" x14ac:dyDescent="0.3">
      <c r="CP11636" s="380">
        <v>600119</v>
      </c>
      <c r="CQ11636" s="380" t="s">
        <v>141653</v>
      </c>
    </row>
    <row r="11637" spans="94:95" ht="14.5" x14ac:dyDescent="0.3">
      <c r="CP11637" s="380">
        <v>600120</v>
      </c>
      <c r="CQ11637" s="380" t="s">
        <v>141653</v>
      </c>
    </row>
    <row r="11638" spans="94:95" ht="14.5" x14ac:dyDescent="0.3">
      <c r="CP11638" s="380">
        <v>600122</v>
      </c>
      <c r="CQ11638" s="380" t="s">
        <v>141653</v>
      </c>
    </row>
    <row r="11639" spans="94:95" ht="14.5" x14ac:dyDescent="0.3">
      <c r="CP11639" s="380">
        <v>600123</v>
      </c>
      <c r="CQ11639" s="380" t="s">
        <v>141653</v>
      </c>
    </row>
    <row r="11640" spans="94:95" ht="14.5" x14ac:dyDescent="0.3">
      <c r="CP11640" s="380">
        <v>600124</v>
      </c>
      <c r="CQ11640" s="380" t="s">
        <v>141653</v>
      </c>
    </row>
    <row r="11641" spans="94:95" ht="14.5" x14ac:dyDescent="0.3">
      <c r="CP11641" s="380">
        <v>600125</v>
      </c>
      <c r="CQ11641" s="380" t="s">
        <v>141653</v>
      </c>
    </row>
    <row r="11642" spans="94:95" ht="14.5" x14ac:dyDescent="0.3">
      <c r="CP11642" s="380">
        <v>600126</v>
      </c>
      <c r="CQ11642" s="380" t="s">
        <v>141653</v>
      </c>
    </row>
    <row r="11643" spans="94:95" ht="14.5" x14ac:dyDescent="0.3">
      <c r="CP11643" s="380">
        <v>600127</v>
      </c>
      <c r="CQ11643" s="380" t="s">
        <v>141653</v>
      </c>
    </row>
    <row r="11644" spans="94:95" ht="14.5" x14ac:dyDescent="0.3">
      <c r="CP11644" s="380">
        <v>600128</v>
      </c>
      <c r="CQ11644" s="380" t="s">
        <v>141653</v>
      </c>
    </row>
    <row r="11645" spans="94:95" ht="14.5" x14ac:dyDescent="0.3">
      <c r="CP11645" s="380">
        <v>600129</v>
      </c>
      <c r="CQ11645" s="380" t="s">
        <v>141653</v>
      </c>
    </row>
    <row r="11646" spans="94:95" ht="14.5" x14ac:dyDescent="0.3">
      <c r="CP11646" s="380">
        <v>600130</v>
      </c>
      <c r="CQ11646" s="380" t="s">
        <v>141653</v>
      </c>
    </row>
    <row r="11647" spans="94:95" ht="14.5" x14ac:dyDescent="0.3">
      <c r="CP11647" s="380">
        <v>600131</v>
      </c>
      <c r="CQ11647" s="380" t="s">
        <v>141653</v>
      </c>
    </row>
    <row r="11648" spans="94:95" ht="14.5" x14ac:dyDescent="0.3">
      <c r="CP11648" s="380">
        <v>600132</v>
      </c>
      <c r="CQ11648" s="380" t="s">
        <v>141653</v>
      </c>
    </row>
    <row r="11649" spans="94:95" ht="14.5" x14ac:dyDescent="0.3">
      <c r="CP11649" s="380">
        <v>601101</v>
      </c>
      <c r="CQ11649" s="380" t="s">
        <v>141653</v>
      </c>
    </row>
    <row r="11650" spans="94:95" ht="14.5" x14ac:dyDescent="0.3">
      <c r="CP11650" s="380">
        <v>601102</v>
      </c>
      <c r="CQ11650" s="380" t="s">
        <v>141653</v>
      </c>
    </row>
    <row r="11651" spans="94:95" ht="14.5" x14ac:dyDescent="0.3">
      <c r="CP11651" s="380">
        <v>601103</v>
      </c>
      <c r="CQ11651" s="380" t="s">
        <v>141653</v>
      </c>
    </row>
    <row r="11652" spans="94:95" ht="14.5" x14ac:dyDescent="0.3">
      <c r="CP11652" s="380">
        <v>601201</v>
      </c>
      <c r="CQ11652" s="380" t="s">
        <v>141653</v>
      </c>
    </row>
    <row r="11653" spans="94:95" ht="14.5" x14ac:dyDescent="0.3">
      <c r="CP11653" s="380">
        <v>601202</v>
      </c>
      <c r="CQ11653" s="380" t="s">
        <v>141653</v>
      </c>
    </row>
    <row r="11654" spans="94:95" ht="14.5" x14ac:dyDescent="0.3">
      <c r="CP11654" s="380">
        <v>601203</v>
      </c>
      <c r="CQ11654" s="380" t="s">
        <v>141653</v>
      </c>
    </row>
    <row r="11655" spans="94:95" ht="14.5" x14ac:dyDescent="0.3">
      <c r="CP11655" s="380">
        <v>601204</v>
      </c>
      <c r="CQ11655" s="380" t="s">
        <v>141653</v>
      </c>
    </row>
    <row r="11656" spans="94:95" ht="14.5" x14ac:dyDescent="0.3">
      <c r="CP11656" s="380">
        <v>601205</v>
      </c>
      <c r="CQ11656" s="380" t="s">
        <v>141653</v>
      </c>
    </row>
    <row r="11657" spans="94:95" ht="14.5" x14ac:dyDescent="0.3">
      <c r="CP11657" s="380">
        <v>601206</v>
      </c>
      <c r="CQ11657" s="380" t="s">
        <v>141653</v>
      </c>
    </row>
    <row r="11658" spans="94:95" ht="14.5" x14ac:dyDescent="0.3">
      <c r="CP11658" s="380">
        <v>601301</v>
      </c>
      <c r="CQ11658" s="380" t="s">
        <v>141653</v>
      </c>
    </row>
    <row r="11659" spans="94:95" ht="14.5" x14ac:dyDescent="0.3">
      <c r="CP11659" s="380">
        <v>602001</v>
      </c>
      <c r="CQ11659" s="380" t="s">
        <v>141653</v>
      </c>
    </row>
    <row r="11660" spans="94:95" ht="14.5" x14ac:dyDescent="0.3">
      <c r="CP11660" s="380">
        <v>602002</v>
      </c>
      <c r="CQ11660" s="380" t="s">
        <v>141653</v>
      </c>
    </row>
    <row r="11661" spans="94:95" ht="14.5" x14ac:dyDescent="0.3">
      <c r="CP11661" s="380">
        <v>602003</v>
      </c>
      <c r="CQ11661" s="380" t="s">
        <v>141653</v>
      </c>
    </row>
    <row r="11662" spans="94:95" ht="14.5" x14ac:dyDescent="0.3">
      <c r="CP11662" s="380">
        <v>602021</v>
      </c>
      <c r="CQ11662" s="380" t="s">
        <v>141653</v>
      </c>
    </row>
    <row r="11663" spans="94:95" ht="14.5" x14ac:dyDescent="0.3">
      <c r="CP11663" s="380">
        <v>602023</v>
      </c>
      <c r="CQ11663" s="380" t="s">
        <v>141653</v>
      </c>
    </row>
    <row r="11664" spans="94:95" ht="14.5" x14ac:dyDescent="0.3">
      <c r="CP11664" s="380">
        <v>602024</v>
      </c>
      <c r="CQ11664" s="380" t="s">
        <v>141653</v>
      </c>
    </row>
    <row r="11665" spans="94:95" ht="14.5" x14ac:dyDescent="0.3">
      <c r="CP11665" s="380">
        <v>602025</v>
      </c>
      <c r="CQ11665" s="380" t="s">
        <v>141653</v>
      </c>
    </row>
    <row r="11666" spans="94:95" ht="14.5" x14ac:dyDescent="0.3">
      <c r="CP11666" s="380">
        <v>602026</v>
      </c>
      <c r="CQ11666" s="380" t="s">
        <v>141653</v>
      </c>
    </row>
    <row r="11667" spans="94:95" ht="14.5" x14ac:dyDescent="0.3">
      <c r="CP11667" s="380">
        <v>602105</v>
      </c>
      <c r="CQ11667" s="380" t="s">
        <v>141653</v>
      </c>
    </row>
    <row r="11668" spans="94:95" ht="14.5" x14ac:dyDescent="0.3">
      <c r="CP11668" s="380">
        <v>602106</v>
      </c>
      <c r="CQ11668" s="380" t="s">
        <v>141653</v>
      </c>
    </row>
    <row r="11669" spans="94:95" ht="14.5" x14ac:dyDescent="0.3">
      <c r="CP11669" s="380">
        <v>602108</v>
      </c>
      <c r="CQ11669" s="380" t="s">
        <v>141653</v>
      </c>
    </row>
    <row r="11670" spans="94:95" ht="14.5" x14ac:dyDescent="0.3">
      <c r="CP11670" s="380">
        <v>602117</v>
      </c>
      <c r="CQ11670" s="380" t="s">
        <v>141653</v>
      </c>
    </row>
    <row r="11671" spans="94:95" ht="14.5" x14ac:dyDescent="0.3">
      <c r="CP11671" s="380">
        <v>603001</v>
      </c>
      <c r="CQ11671" s="380" t="s">
        <v>141653</v>
      </c>
    </row>
    <row r="11672" spans="94:95" ht="14.5" x14ac:dyDescent="0.3">
      <c r="CP11672" s="380">
        <v>603002</v>
      </c>
      <c r="CQ11672" s="380" t="s">
        <v>141653</v>
      </c>
    </row>
    <row r="11673" spans="94:95" ht="14.5" x14ac:dyDescent="0.3">
      <c r="CP11673" s="380">
        <v>603003</v>
      </c>
      <c r="CQ11673" s="380" t="s">
        <v>141653</v>
      </c>
    </row>
    <row r="11674" spans="94:95" ht="14.5" x14ac:dyDescent="0.3">
      <c r="CP11674" s="380">
        <v>603004</v>
      </c>
      <c r="CQ11674" s="380" t="s">
        <v>141653</v>
      </c>
    </row>
    <row r="11675" spans="94:95" ht="14.5" x14ac:dyDescent="0.3">
      <c r="CP11675" s="380">
        <v>603101</v>
      </c>
      <c r="CQ11675" s="380" t="s">
        <v>141653</v>
      </c>
    </row>
    <row r="11676" spans="94:95" ht="14.5" x14ac:dyDescent="0.3">
      <c r="CP11676" s="380">
        <v>603102</v>
      </c>
      <c r="CQ11676" s="380" t="s">
        <v>141653</v>
      </c>
    </row>
    <row r="11677" spans="94:95" ht="14.5" x14ac:dyDescent="0.3">
      <c r="CP11677" s="380">
        <v>603103</v>
      </c>
      <c r="CQ11677" s="380" t="s">
        <v>141653</v>
      </c>
    </row>
    <row r="11678" spans="94:95" ht="14.5" x14ac:dyDescent="0.3">
      <c r="CP11678" s="380">
        <v>603104</v>
      </c>
      <c r="CQ11678" s="380" t="s">
        <v>141653</v>
      </c>
    </row>
    <row r="11679" spans="94:95" ht="14.5" x14ac:dyDescent="0.3">
      <c r="CP11679" s="380">
        <v>603105</v>
      </c>
      <c r="CQ11679" s="380" t="s">
        <v>141653</v>
      </c>
    </row>
    <row r="11680" spans="94:95" ht="14.5" x14ac:dyDescent="0.3">
      <c r="CP11680" s="380">
        <v>603106</v>
      </c>
      <c r="CQ11680" s="380" t="s">
        <v>141653</v>
      </c>
    </row>
    <row r="11681" spans="94:95" ht="14.5" x14ac:dyDescent="0.3">
      <c r="CP11681" s="380">
        <v>603107</v>
      </c>
      <c r="CQ11681" s="380" t="s">
        <v>141653</v>
      </c>
    </row>
    <row r="11682" spans="94:95" ht="14.5" x14ac:dyDescent="0.3">
      <c r="CP11682" s="380">
        <v>603108</v>
      </c>
      <c r="CQ11682" s="380" t="s">
        <v>141653</v>
      </c>
    </row>
    <row r="11683" spans="94:95" ht="14.5" x14ac:dyDescent="0.3">
      <c r="CP11683" s="380">
        <v>603109</v>
      </c>
      <c r="CQ11683" s="380" t="s">
        <v>141653</v>
      </c>
    </row>
    <row r="11684" spans="94:95" ht="14.5" x14ac:dyDescent="0.3">
      <c r="CP11684" s="380">
        <v>603110</v>
      </c>
      <c r="CQ11684" s="380" t="s">
        <v>141653</v>
      </c>
    </row>
    <row r="11685" spans="94:95" ht="14.5" x14ac:dyDescent="0.3">
      <c r="CP11685" s="380">
        <v>603111</v>
      </c>
      <c r="CQ11685" s="380" t="s">
        <v>141653</v>
      </c>
    </row>
    <row r="11686" spans="94:95" ht="14.5" x14ac:dyDescent="0.3">
      <c r="CP11686" s="380">
        <v>603112</v>
      </c>
      <c r="CQ11686" s="380" t="s">
        <v>141653</v>
      </c>
    </row>
    <row r="11687" spans="94:95" ht="14.5" x14ac:dyDescent="0.3">
      <c r="CP11687" s="380">
        <v>603127</v>
      </c>
      <c r="CQ11687" s="380" t="s">
        <v>141653</v>
      </c>
    </row>
    <row r="11688" spans="94:95" ht="14.5" x14ac:dyDescent="0.3">
      <c r="CP11688" s="380">
        <v>603201</v>
      </c>
      <c r="CQ11688" s="380" t="s">
        <v>141653</v>
      </c>
    </row>
    <row r="11689" spans="94:95" ht="14.5" x14ac:dyDescent="0.3">
      <c r="CP11689" s="380">
        <v>603202</v>
      </c>
      <c r="CQ11689" s="380" t="s">
        <v>141653</v>
      </c>
    </row>
    <row r="11690" spans="94:95" ht="14.5" x14ac:dyDescent="0.3">
      <c r="CP11690" s="380">
        <v>603203</v>
      </c>
      <c r="CQ11690" s="380" t="s">
        <v>141653</v>
      </c>
    </row>
    <row r="11691" spans="94:95" ht="14.5" x14ac:dyDescent="0.3">
      <c r="CP11691" s="380">
        <v>603204</v>
      </c>
      <c r="CQ11691" s="380" t="s">
        <v>141653</v>
      </c>
    </row>
    <row r="11692" spans="94:95" ht="14.5" x14ac:dyDescent="0.3">
      <c r="CP11692" s="380">
        <v>603209</v>
      </c>
      <c r="CQ11692" s="380" t="s">
        <v>141653</v>
      </c>
    </row>
    <row r="11693" spans="94:95" ht="14.5" x14ac:dyDescent="0.3">
      <c r="CP11693" s="380">
        <v>603210</v>
      </c>
      <c r="CQ11693" s="380" t="s">
        <v>141653</v>
      </c>
    </row>
    <row r="11694" spans="94:95" ht="14.5" x14ac:dyDescent="0.3">
      <c r="CP11694" s="380">
        <v>603211</v>
      </c>
      <c r="CQ11694" s="380" t="s">
        <v>141653</v>
      </c>
    </row>
    <row r="11695" spans="94:95" ht="14.5" x14ac:dyDescent="0.3">
      <c r="CP11695" s="380">
        <v>603301</v>
      </c>
      <c r="CQ11695" s="380" t="s">
        <v>141653</v>
      </c>
    </row>
    <row r="11696" spans="94:95" ht="14.5" x14ac:dyDescent="0.3">
      <c r="CP11696" s="380">
        <v>603302</v>
      </c>
      <c r="CQ11696" s="380" t="s">
        <v>141653</v>
      </c>
    </row>
    <row r="11697" spans="94:95" ht="14.5" x14ac:dyDescent="0.3">
      <c r="CP11697" s="380">
        <v>603303</v>
      </c>
      <c r="CQ11697" s="380" t="s">
        <v>141653</v>
      </c>
    </row>
    <row r="11698" spans="94:95" ht="14.5" x14ac:dyDescent="0.3">
      <c r="CP11698" s="380">
        <v>603304</v>
      </c>
      <c r="CQ11698" s="380" t="s">
        <v>141653</v>
      </c>
    </row>
    <row r="11699" spans="94:95" ht="14.5" x14ac:dyDescent="0.3">
      <c r="CP11699" s="380">
        <v>603305</v>
      </c>
      <c r="CQ11699" s="380" t="s">
        <v>141653</v>
      </c>
    </row>
    <row r="11700" spans="94:95" ht="14.5" x14ac:dyDescent="0.3">
      <c r="CP11700" s="380">
        <v>603306</v>
      </c>
      <c r="CQ11700" s="380" t="s">
        <v>141653</v>
      </c>
    </row>
    <row r="11701" spans="94:95" ht="14.5" x14ac:dyDescent="0.3">
      <c r="CP11701" s="380">
        <v>603307</v>
      </c>
      <c r="CQ11701" s="380" t="s">
        <v>141653</v>
      </c>
    </row>
    <row r="11702" spans="94:95" ht="14.5" x14ac:dyDescent="0.3">
      <c r="CP11702" s="380">
        <v>603308</v>
      </c>
      <c r="CQ11702" s="380" t="s">
        <v>141653</v>
      </c>
    </row>
    <row r="11703" spans="94:95" ht="14.5" x14ac:dyDescent="0.3">
      <c r="CP11703" s="380">
        <v>603309</v>
      </c>
      <c r="CQ11703" s="380" t="s">
        <v>141653</v>
      </c>
    </row>
    <row r="11704" spans="94:95" ht="14.5" x14ac:dyDescent="0.3">
      <c r="CP11704" s="380">
        <v>603310</v>
      </c>
      <c r="CQ11704" s="380" t="s">
        <v>141653</v>
      </c>
    </row>
    <row r="11705" spans="94:95" ht="14.5" x14ac:dyDescent="0.3">
      <c r="CP11705" s="380">
        <v>603311</v>
      </c>
      <c r="CQ11705" s="380" t="s">
        <v>141653</v>
      </c>
    </row>
    <row r="11706" spans="94:95" ht="14.5" x14ac:dyDescent="0.3">
      <c r="CP11706" s="380">
        <v>603312</v>
      </c>
      <c r="CQ11706" s="380" t="s">
        <v>141653</v>
      </c>
    </row>
    <row r="11707" spans="94:95" ht="14.5" x14ac:dyDescent="0.3">
      <c r="CP11707" s="380">
        <v>603313</v>
      </c>
      <c r="CQ11707" s="380" t="s">
        <v>141653</v>
      </c>
    </row>
    <row r="11708" spans="94:95" ht="14.5" x14ac:dyDescent="0.3">
      <c r="CP11708" s="380">
        <v>603314</v>
      </c>
      <c r="CQ11708" s="380" t="s">
        <v>141653</v>
      </c>
    </row>
    <row r="11709" spans="94:95" ht="14.5" x14ac:dyDescent="0.3">
      <c r="CP11709" s="380">
        <v>603319</v>
      </c>
      <c r="CQ11709" s="380" t="s">
        <v>141653</v>
      </c>
    </row>
    <row r="11710" spans="94:95" ht="14.5" x14ac:dyDescent="0.3">
      <c r="CP11710" s="380">
        <v>603401</v>
      </c>
      <c r="CQ11710" s="380" t="s">
        <v>141653</v>
      </c>
    </row>
    <row r="11711" spans="94:95" ht="14.5" x14ac:dyDescent="0.3">
      <c r="CP11711" s="380">
        <v>603402</v>
      </c>
      <c r="CQ11711" s="380" t="s">
        <v>141653</v>
      </c>
    </row>
    <row r="11712" spans="94:95" ht="14.5" x14ac:dyDescent="0.3">
      <c r="CP11712" s="380">
        <v>603403</v>
      </c>
      <c r="CQ11712" s="380" t="s">
        <v>141653</v>
      </c>
    </row>
    <row r="11713" spans="94:95" ht="14.5" x14ac:dyDescent="0.3">
      <c r="CP11713" s="380">
        <v>603405</v>
      </c>
      <c r="CQ11713" s="380" t="s">
        <v>141653</v>
      </c>
    </row>
    <row r="11714" spans="94:95" ht="14.5" x14ac:dyDescent="0.3">
      <c r="CP11714" s="380">
        <v>603406</v>
      </c>
      <c r="CQ11714" s="380" t="s">
        <v>141653</v>
      </c>
    </row>
    <row r="11715" spans="94:95" ht="14.5" x14ac:dyDescent="0.3">
      <c r="CP11715" s="380">
        <v>604001</v>
      </c>
      <c r="CQ11715" s="380" t="s">
        <v>141653</v>
      </c>
    </row>
    <row r="11716" spans="94:95" ht="14.5" x14ac:dyDescent="0.3">
      <c r="CP11716" s="380">
        <v>604101</v>
      </c>
      <c r="CQ11716" s="380" t="s">
        <v>141653</v>
      </c>
    </row>
    <row r="11717" spans="94:95" ht="14.5" x14ac:dyDescent="0.3">
      <c r="CP11717" s="380">
        <v>604102</v>
      </c>
      <c r="CQ11717" s="380" t="s">
        <v>141653</v>
      </c>
    </row>
    <row r="11718" spans="94:95" ht="14.5" x14ac:dyDescent="0.3">
      <c r="CP11718" s="380">
        <v>604151</v>
      </c>
      <c r="CQ11718" s="380" t="s">
        <v>141653</v>
      </c>
    </row>
    <row r="11719" spans="94:95" ht="14.5" x14ac:dyDescent="0.3">
      <c r="CP11719" s="380">
        <v>604152</v>
      </c>
      <c r="CQ11719" s="380" t="s">
        <v>141653</v>
      </c>
    </row>
    <row r="11720" spans="94:95" ht="14.5" x14ac:dyDescent="0.3">
      <c r="CP11720" s="380">
        <v>604153</v>
      </c>
      <c r="CQ11720" s="380" t="s">
        <v>141653</v>
      </c>
    </row>
    <row r="11721" spans="94:95" ht="14.5" x14ac:dyDescent="0.3">
      <c r="CP11721" s="380">
        <v>604154</v>
      </c>
      <c r="CQ11721" s="380" t="s">
        <v>141653</v>
      </c>
    </row>
    <row r="11722" spans="94:95" ht="14.5" x14ac:dyDescent="0.3">
      <c r="CP11722" s="380">
        <v>604201</v>
      </c>
      <c r="CQ11722" s="380" t="s">
        <v>141653</v>
      </c>
    </row>
    <row r="11723" spans="94:95" ht="14.5" x14ac:dyDescent="0.3">
      <c r="CP11723" s="380">
        <v>604202</v>
      </c>
      <c r="CQ11723" s="380" t="s">
        <v>141653</v>
      </c>
    </row>
    <row r="11724" spans="94:95" ht="14.5" x14ac:dyDescent="0.3">
      <c r="CP11724" s="380">
        <v>604203</v>
      </c>
      <c r="CQ11724" s="380" t="s">
        <v>141653</v>
      </c>
    </row>
    <row r="11725" spans="94:95" ht="14.5" x14ac:dyDescent="0.3">
      <c r="CP11725" s="380">
        <v>604204</v>
      </c>
      <c r="CQ11725" s="380" t="s">
        <v>141653</v>
      </c>
    </row>
    <row r="11726" spans="94:95" ht="14.5" x14ac:dyDescent="0.3">
      <c r="CP11726" s="380">
        <v>604205</v>
      </c>
      <c r="CQ11726" s="380" t="s">
        <v>141653</v>
      </c>
    </row>
    <row r="11727" spans="94:95" ht="14.5" x14ac:dyDescent="0.3">
      <c r="CP11727" s="380">
        <v>604206</v>
      </c>
      <c r="CQ11727" s="380" t="s">
        <v>141653</v>
      </c>
    </row>
    <row r="11728" spans="94:95" ht="14.5" x14ac:dyDescent="0.3">
      <c r="CP11728" s="380">
        <v>604207</v>
      </c>
      <c r="CQ11728" s="380" t="s">
        <v>141653</v>
      </c>
    </row>
    <row r="11729" spans="94:95" ht="14.5" x14ac:dyDescent="0.3">
      <c r="CP11729" s="380">
        <v>604208</v>
      </c>
      <c r="CQ11729" s="380" t="s">
        <v>141653</v>
      </c>
    </row>
    <row r="11730" spans="94:95" ht="14.5" x14ac:dyDescent="0.3">
      <c r="CP11730" s="380">
        <v>604210</v>
      </c>
      <c r="CQ11730" s="380" t="s">
        <v>141653</v>
      </c>
    </row>
    <row r="11731" spans="94:95" ht="14.5" x14ac:dyDescent="0.3">
      <c r="CP11731" s="380">
        <v>604301</v>
      </c>
      <c r="CQ11731" s="380" t="s">
        <v>141653</v>
      </c>
    </row>
    <row r="11732" spans="94:95" ht="14.5" x14ac:dyDescent="0.3">
      <c r="CP11732" s="380">
        <v>604302</v>
      </c>
      <c r="CQ11732" s="380" t="s">
        <v>141653</v>
      </c>
    </row>
    <row r="11733" spans="94:95" ht="14.5" x14ac:dyDescent="0.3">
      <c r="CP11733" s="380">
        <v>604303</v>
      </c>
      <c r="CQ11733" s="380" t="s">
        <v>141653</v>
      </c>
    </row>
    <row r="11734" spans="94:95" ht="14.5" x14ac:dyDescent="0.3">
      <c r="CP11734" s="380">
        <v>604304</v>
      </c>
      <c r="CQ11734" s="380" t="s">
        <v>141653</v>
      </c>
    </row>
    <row r="11735" spans="94:95" ht="14.5" x14ac:dyDescent="0.3">
      <c r="CP11735" s="380">
        <v>604305</v>
      </c>
      <c r="CQ11735" s="380" t="s">
        <v>141653</v>
      </c>
    </row>
    <row r="11736" spans="94:95" ht="14.5" x14ac:dyDescent="0.3">
      <c r="CP11736" s="380">
        <v>604306</v>
      </c>
      <c r="CQ11736" s="380" t="s">
        <v>141653</v>
      </c>
    </row>
    <row r="11737" spans="94:95" ht="14.5" x14ac:dyDescent="0.3">
      <c r="CP11737" s="380">
        <v>604307</v>
      </c>
      <c r="CQ11737" s="380" t="s">
        <v>141653</v>
      </c>
    </row>
    <row r="11738" spans="94:95" ht="14.5" x14ac:dyDescent="0.3">
      <c r="CP11738" s="380">
        <v>604401</v>
      </c>
      <c r="CQ11738" s="380" t="s">
        <v>141653</v>
      </c>
    </row>
    <row r="11739" spans="94:95" ht="14.5" x14ac:dyDescent="0.3">
      <c r="CP11739" s="380">
        <v>604402</v>
      </c>
      <c r="CQ11739" s="380" t="s">
        <v>141653</v>
      </c>
    </row>
    <row r="11740" spans="94:95" ht="14.5" x14ac:dyDescent="0.3">
      <c r="CP11740" s="380">
        <v>604403</v>
      </c>
      <c r="CQ11740" s="380" t="s">
        <v>141653</v>
      </c>
    </row>
    <row r="11741" spans="94:95" ht="14.5" x14ac:dyDescent="0.3">
      <c r="CP11741" s="380">
        <v>604404</v>
      </c>
      <c r="CQ11741" s="380" t="s">
        <v>141653</v>
      </c>
    </row>
    <row r="11742" spans="94:95" ht="14.5" x14ac:dyDescent="0.3">
      <c r="CP11742" s="380">
        <v>604405</v>
      </c>
      <c r="CQ11742" s="380" t="s">
        <v>141653</v>
      </c>
    </row>
    <row r="11743" spans="94:95" ht="14.5" x14ac:dyDescent="0.3">
      <c r="CP11743" s="380">
        <v>604406</v>
      </c>
      <c r="CQ11743" s="380" t="s">
        <v>141653</v>
      </c>
    </row>
    <row r="11744" spans="94:95" ht="14.5" x14ac:dyDescent="0.3">
      <c r="CP11744" s="380">
        <v>604407</v>
      </c>
      <c r="CQ11744" s="380" t="s">
        <v>141653</v>
      </c>
    </row>
    <row r="11745" spans="94:95" ht="14.5" x14ac:dyDescent="0.3">
      <c r="CP11745" s="380">
        <v>604408</v>
      </c>
      <c r="CQ11745" s="380" t="s">
        <v>141653</v>
      </c>
    </row>
    <row r="11746" spans="94:95" ht="14.5" x14ac:dyDescent="0.3">
      <c r="CP11746" s="380">
        <v>604409</v>
      </c>
      <c r="CQ11746" s="380" t="s">
        <v>141653</v>
      </c>
    </row>
    <row r="11747" spans="94:95" ht="14.5" x14ac:dyDescent="0.3">
      <c r="CP11747" s="380">
        <v>604410</v>
      </c>
      <c r="CQ11747" s="380" t="s">
        <v>141653</v>
      </c>
    </row>
    <row r="11748" spans="94:95" ht="14.5" x14ac:dyDescent="0.3">
      <c r="CP11748" s="380">
        <v>604501</v>
      </c>
      <c r="CQ11748" s="380" t="s">
        <v>141653</v>
      </c>
    </row>
    <row r="11749" spans="94:95" ht="14.5" x14ac:dyDescent="0.3">
      <c r="CP11749" s="380">
        <v>604502</v>
      </c>
      <c r="CQ11749" s="380" t="s">
        <v>141653</v>
      </c>
    </row>
    <row r="11750" spans="94:95" ht="14.5" x14ac:dyDescent="0.3">
      <c r="CP11750" s="380">
        <v>604503</v>
      </c>
      <c r="CQ11750" s="380" t="s">
        <v>141653</v>
      </c>
    </row>
    <row r="11751" spans="94:95" ht="14.5" x14ac:dyDescent="0.3">
      <c r="CP11751" s="380">
        <v>604504</v>
      </c>
      <c r="CQ11751" s="380" t="s">
        <v>141653</v>
      </c>
    </row>
    <row r="11752" spans="94:95" ht="14.5" x14ac:dyDescent="0.3">
      <c r="CP11752" s="380">
        <v>604505</v>
      </c>
      <c r="CQ11752" s="380" t="s">
        <v>141653</v>
      </c>
    </row>
    <row r="11753" spans="94:95" ht="14.5" x14ac:dyDescent="0.3">
      <c r="CP11753" s="380">
        <v>604601</v>
      </c>
      <c r="CQ11753" s="380" t="s">
        <v>141653</v>
      </c>
    </row>
    <row r="11754" spans="94:95" ht="14.5" x14ac:dyDescent="0.3">
      <c r="CP11754" s="380">
        <v>605001</v>
      </c>
      <c r="CQ11754" s="380" t="s">
        <v>141652</v>
      </c>
    </row>
    <row r="11755" spans="94:95" ht="14.5" x14ac:dyDescent="0.3">
      <c r="CP11755" s="380">
        <v>605002</v>
      </c>
      <c r="CQ11755" s="380" t="s">
        <v>141652</v>
      </c>
    </row>
    <row r="11756" spans="94:95" ht="14.5" x14ac:dyDescent="0.3">
      <c r="CP11756" s="380">
        <v>605003</v>
      </c>
      <c r="CQ11756" s="380" t="s">
        <v>141652</v>
      </c>
    </row>
    <row r="11757" spans="94:95" ht="14.5" x14ac:dyDescent="0.3">
      <c r="CP11757" s="380">
        <v>605004</v>
      </c>
      <c r="CQ11757" s="380" t="s">
        <v>141652</v>
      </c>
    </row>
    <row r="11758" spans="94:95" ht="14.5" x14ac:dyDescent="0.3">
      <c r="CP11758" s="380">
        <v>605005</v>
      </c>
      <c r="CQ11758" s="380" t="s">
        <v>141652</v>
      </c>
    </row>
    <row r="11759" spans="94:95" ht="14.5" x14ac:dyDescent="0.3">
      <c r="CP11759" s="380">
        <v>605006</v>
      </c>
      <c r="CQ11759" s="380" t="s">
        <v>141652</v>
      </c>
    </row>
    <row r="11760" spans="94:95" ht="14.5" x14ac:dyDescent="0.3">
      <c r="CP11760" s="380">
        <v>605008</v>
      </c>
      <c r="CQ11760" s="380" t="s">
        <v>141652</v>
      </c>
    </row>
    <row r="11761" spans="94:95" ht="14.5" x14ac:dyDescent="0.3">
      <c r="CP11761" s="380">
        <v>605009</v>
      </c>
      <c r="CQ11761" s="380" t="s">
        <v>141652</v>
      </c>
    </row>
    <row r="11762" spans="94:95" ht="14.5" x14ac:dyDescent="0.3">
      <c r="CP11762" s="380">
        <v>605010</v>
      </c>
      <c r="CQ11762" s="380" t="s">
        <v>141652</v>
      </c>
    </row>
    <row r="11763" spans="94:95" ht="14.5" x14ac:dyDescent="0.3">
      <c r="CP11763" s="380">
        <v>605011</v>
      </c>
      <c r="CQ11763" s="380" t="s">
        <v>141652</v>
      </c>
    </row>
    <row r="11764" spans="94:95" ht="14.5" x14ac:dyDescent="0.3">
      <c r="CP11764" s="380">
        <v>605013</v>
      </c>
      <c r="CQ11764" s="380" t="s">
        <v>141652</v>
      </c>
    </row>
    <row r="11765" spans="94:95" ht="14.5" x14ac:dyDescent="0.3">
      <c r="CP11765" s="380">
        <v>605101</v>
      </c>
      <c r="CQ11765" s="380" t="s">
        <v>141653</v>
      </c>
    </row>
    <row r="11766" spans="94:95" ht="14.5" x14ac:dyDescent="0.3">
      <c r="CP11766" s="380">
        <v>605103</v>
      </c>
      <c r="CQ11766" s="380" t="s">
        <v>141653</v>
      </c>
    </row>
    <row r="11767" spans="94:95" ht="14.5" x14ac:dyDescent="0.3">
      <c r="CP11767" s="380">
        <v>605104</v>
      </c>
      <c r="CQ11767" s="380" t="s">
        <v>141653</v>
      </c>
    </row>
    <row r="11768" spans="94:95" ht="14.5" x14ac:dyDescent="0.3">
      <c r="CP11768" s="380">
        <v>605108</v>
      </c>
      <c r="CQ11768" s="380" t="s">
        <v>141653</v>
      </c>
    </row>
    <row r="11769" spans="94:95" ht="14.5" x14ac:dyDescent="0.3">
      <c r="CP11769" s="380">
        <v>605109</v>
      </c>
      <c r="CQ11769" s="380" t="s">
        <v>141653</v>
      </c>
    </row>
    <row r="11770" spans="94:95" ht="14.5" x14ac:dyDescent="0.3">
      <c r="CP11770" s="380">
        <v>605201</v>
      </c>
      <c r="CQ11770" s="380" t="s">
        <v>141653</v>
      </c>
    </row>
    <row r="11771" spans="94:95" ht="14.5" x14ac:dyDescent="0.3">
      <c r="CP11771" s="380">
        <v>605202</v>
      </c>
      <c r="CQ11771" s="380" t="s">
        <v>141653</v>
      </c>
    </row>
    <row r="11772" spans="94:95" ht="14.5" x14ac:dyDescent="0.3">
      <c r="CP11772" s="380">
        <v>605203</v>
      </c>
      <c r="CQ11772" s="380" t="s">
        <v>141653</v>
      </c>
    </row>
    <row r="11773" spans="94:95" ht="14.5" x14ac:dyDescent="0.3">
      <c r="CP11773" s="380">
        <v>605301</v>
      </c>
      <c r="CQ11773" s="380" t="s">
        <v>141653</v>
      </c>
    </row>
    <row r="11774" spans="94:95" ht="14.5" x14ac:dyDescent="0.3">
      <c r="CP11774" s="380">
        <v>605302</v>
      </c>
      <c r="CQ11774" s="380" t="s">
        <v>141653</v>
      </c>
    </row>
    <row r="11775" spans="94:95" ht="14.5" x14ac:dyDescent="0.3">
      <c r="CP11775" s="380">
        <v>605401</v>
      </c>
      <c r="CQ11775" s="380" t="s">
        <v>141653</v>
      </c>
    </row>
    <row r="11776" spans="94:95" ht="14.5" x14ac:dyDescent="0.3">
      <c r="CP11776" s="380">
        <v>605402</v>
      </c>
      <c r="CQ11776" s="380" t="s">
        <v>141653</v>
      </c>
    </row>
    <row r="11777" spans="94:95" ht="14.5" x14ac:dyDescent="0.3">
      <c r="CP11777" s="380">
        <v>605403</v>
      </c>
      <c r="CQ11777" s="380" t="s">
        <v>141653</v>
      </c>
    </row>
    <row r="11778" spans="94:95" ht="14.5" x14ac:dyDescent="0.3">
      <c r="CP11778" s="380">
        <v>605601</v>
      </c>
      <c r="CQ11778" s="380" t="s">
        <v>141653</v>
      </c>
    </row>
    <row r="11779" spans="94:95" ht="14.5" x14ac:dyDescent="0.3">
      <c r="CP11779" s="380">
        <v>605602</v>
      </c>
      <c r="CQ11779" s="380" t="s">
        <v>141653</v>
      </c>
    </row>
    <row r="11780" spans="94:95" ht="14.5" x14ac:dyDescent="0.3">
      <c r="CP11780" s="380">
        <v>605651</v>
      </c>
      <c r="CQ11780" s="380" t="s">
        <v>141653</v>
      </c>
    </row>
    <row r="11781" spans="94:95" ht="14.5" x14ac:dyDescent="0.3">
      <c r="CP11781" s="380">
        <v>605652</v>
      </c>
      <c r="CQ11781" s="380" t="s">
        <v>141653</v>
      </c>
    </row>
    <row r="11782" spans="94:95" ht="14.5" x14ac:dyDescent="0.3">
      <c r="CP11782" s="380">
        <v>605701</v>
      </c>
      <c r="CQ11782" s="380" t="s">
        <v>141653</v>
      </c>
    </row>
    <row r="11783" spans="94:95" ht="14.5" x14ac:dyDescent="0.3">
      <c r="CP11783" s="380">
        <v>605702</v>
      </c>
      <c r="CQ11783" s="380" t="s">
        <v>141653</v>
      </c>
    </row>
    <row r="11784" spans="94:95" ht="14.5" x14ac:dyDescent="0.3">
      <c r="CP11784" s="380">
        <v>605751</v>
      </c>
      <c r="CQ11784" s="380" t="s">
        <v>141653</v>
      </c>
    </row>
    <row r="11785" spans="94:95" ht="14.5" x14ac:dyDescent="0.3">
      <c r="CP11785" s="380">
        <v>605752</v>
      </c>
      <c r="CQ11785" s="380" t="s">
        <v>141653</v>
      </c>
    </row>
    <row r="11786" spans="94:95" ht="14.5" x14ac:dyDescent="0.3">
      <c r="CP11786" s="380">
        <v>605754</v>
      </c>
      <c r="CQ11786" s="380" t="s">
        <v>141653</v>
      </c>
    </row>
    <row r="11787" spans="94:95" ht="14.5" x14ac:dyDescent="0.3">
      <c r="CP11787" s="380">
        <v>605755</v>
      </c>
      <c r="CQ11787" s="380" t="s">
        <v>141653</v>
      </c>
    </row>
    <row r="11788" spans="94:95" ht="14.5" x14ac:dyDescent="0.3">
      <c r="CP11788" s="380">
        <v>605756</v>
      </c>
      <c r="CQ11788" s="380" t="s">
        <v>141653</v>
      </c>
    </row>
    <row r="11789" spans="94:95" ht="14.5" x14ac:dyDescent="0.3">
      <c r="CP11789" s="380">
        <v>605757</v>
      </c>
      <c r="CQ11789" s="380" t="s">
        <v>141653</v>
      </c>
    </row>
    <row r="11790" spans="94:95" ht="14.5" x14ac:dyDescent="0.3">
      <c r="CP11790" s="380">
        <v>605758</v>
      </c>
      <c r="CQ11790" s="380" t="s">
        <v>141653</v>
      </c>
    </row>
    <row r="11791" spans="94:95" ht="14.5" x14ac:dyDescent="0.3">
      <c r="CP11791" s="380">
        <v>605759</v>
      </c>
      <c r="CQ11791" s="380" t="s">
        <v>141653</v>
      </c>
    </row>
    <row r="11792" spans="94:95" ht="14.5" x14ac:dyDescent="0.3">
      <c r="CP11792" s="380">
        <v>605766</v>
      </c>
      <c r="CQ11792" s="380" t="s">
        <v>141653</v>
      </c>
    </row>
    <row r="11793" spans="94:95" ht="14.5" x14ac:dyDescent="0.3">
      <c r="CP11793" s="380">
        <v>605801</v>
      </c>
      <c r="CQ11793" s="380" t="s">
        <v>141653</v>
      </c>
    </row>
    <row r="11794" spans="94:95" ht="14.5" x14ac:dyDescent="0.3">
      <c r="CP11794" s="380">
        <v>605802</v>
      </c>
      <c r="CQ11794" s="380" t="s">
        <v>141653</v>
      </c>
    </row>
    <row r="11795" spans="94:95" ht="14.5" x14ac:dyDescent="0.3">
      <c r="CP11795" s="380">
        <v>605803</v>
      </c>
      <c r="CQ11795" s="380" t="s">
        <v>141653</v>
      </c>
    </row>
    <row r="11796" spans="94:95" ht="14.5" x14ac:dyDescent="0.3">
      <c r="CP11796" s="380">
        <v>606001</v>
      </c>
      <c r="CQ11796" s="380" t="s">
        <v>141653</v>
      </c>
    </row>
    <row r="11797" spans="94:95" ht="14.5" x14ac:dyDescent="0.3">
      <c r="CP11797" s="380">
        <v>606003</v>
      </c>
      <c r="CQ11797" s="380" t="s">
        <v>141653</v>
      </c>
    </row>
    <row r="11798" spans="94:95" ht="14.5" x14ac:dyDescent="0.3">
      <c r="CP11798" s="380">
        <v>606102</v>
      </c>
      <c r="CQ11798" s="380" t="s">
        <v>141653</v>
      </c>
    </row>
    <row r="11799" spans="94:95" ht="14.5" x14ac:dyDescent="0.3">
      <c r="CP11799" s="380">
        <v>606103</v>
      </c>
      <c r="CQ11799" s="380" t="s">
        <v>141653</v>
      </c>
    </row>
    <row r="11800" spans="94:95" ht="14.5" x14ac:dyDescent="0.3">
      <c r="CP11800" s="380">
        <v>606104</v>
      </c>
      <c r="CQ11800" s="380" t="s">
        <v>141653</v>
      </c>
    </row>
    <row r="11801" spans="94:95" ht="14.5" x14ac:dyDescent="0.3">
      <c r="CP11801" s="380">
        <v>606105</v>
      </c>
      <c r="CQ11801" s="380" t="s">
        <v>141653</v>
      </c>
    </row>
    <row r="11802" spans="94:95" ht="14.5" x14ac:dyDescent="0.3">
      <c r="CP11802" s="380">
        <v>606106</v>
      </c>
      <c r="CQ11802" s="380" t="s">
        <v>141653</v>
      </c>
    </row>
    <row r="11803" spans="94:95" ht="14.5" x14ac:dyDescent="0.3">
      <c r="CP11803" s="380">
        <v>606107</v>
      </c>
      <c r="CQ11803" s="380" t="s">
        <v>141653</v>
      </c>
    </row>
    <row r="11804" spans="94:95" ht="14.5" x14ac:dyDescent="0.3">
      <c r="CP11804" s="380">
        <v>606108</v>
      </c>
      <c r="CQ11804" s="380" t="s">
        <v>141653</v>
      </c>
    </row>
    <row r="11805" spans="94:95" ht="14.5" x14ac:dyDescent="0.3">
      <c r="CP11805" s="380">
        <v>606109</v>
      </c>
      <c r="CQ11805" s="380" t="s">
        <v>141653</v>
      </c>
    </row>
    <row r="11806" spans="94:95" ht="14.5" x14ac:dyDescent="0.3">
      <c r="CP11806" s="380">
        <v>606110</v>
      </c>
      <c r="CQ11806" s="380" t="s">
        <v>141653</v>
      </c>
    </row>
    <row r="11807" spans="94:95" ht="14.5" x14ac:dyDescent="0.3">
      <c r="CP11807" s="380">
        <v>606111</v>
      </c>
      <c r="CQ11807" s="380" t="s">
        <v>141653</v>
      </c>
    </row>
    <row r="11808" spans="94:95" ht="14.5" x14ac:dyDescent="0.3">
      <c r="CP11808" s="380">
        <v>606115</v>
      </c>
      <c r="CQ11808" s="380" t="s">
        <v>141653</v>
      </c>
    </row>
    <row r="11809" spans="94:95" ht="14.5" x14ac:dyDescent="0.3">
      <c r="CP11809" s="380">
        <v>606201</v>
      </c>
      <c r="CQ11809" s="380" t="s">
        <v>141653</v>
      </c>
    </row>
    <row r="11810" spans="94:95" ht="14.5" x14ac:dyDescent="0.3">
      <c r="CP11810" s="380">
        <v>606202</v>
      </c>
      <c r="CQ11810" s="380" t="s">
        <v>141653</v>
      </c>
    </row>
    <row r="11811" spans="94:95" ht="14.5" x14ac:dyDescent="0.3">
      <c r="CP11811" s="380">
        <v>606203</v>
      </c>
      <c r="CQ11811" s="380" t="s">
        <v>141653</v>
      </c>
    </row>
    <row r="11812" spans="94:95" ht="14.5" x14ac:dyDescent="0.3">
      <c r="CP11812" s="380">
        <v>606204</v>
      </c>
      <c r="CQ11812" s="380" t="s">
        <v>141653</v>
      </c>
    </row>
    <row r="11813" spans="94:95" ht="14.5" x14ac:dyDescent="0.3">
      <c r="CP11813" s="380">
        <v>606205</v>
      </c>
      <c r="CQ11813" s="380" t="s">
        <v>141653</v>
      </c>
    </row>
    <row r="11814" spans="94:95" ht="14.5" x14ac:dyDescent="0.3">
      <c r="CP11814" s="380">
        <v>606206</v>
      </c>
      <c r="CQ11814" s="380" t="s">
        <v>141653</v>
      </c>
    </row>
    <row r="11815" spans="94:95" ht="14.5" x14ac:dyDescent="0.3">
      <c r="CP11815" s="380">
        <v>606207</v>
      </c>
      <c r="CQ11815" s="380" t="s">
        <v>141653</v>
      </c>
    </row>
    <row r="11816" spans="94:95" ht="14.5" x14ac:dyDescent="0.3">
      <c r="CP11816" s="380">
        <v>606208</v>
      </c>
      <c r="CQ11816" s="380" t="s">
        <v>141653</v>
      </c>
    </row>
    <row r="11817" spans="94:95" ht="14.5" x14ac:dyDescent="0.3">
      <c r="CP11817" s="380">
        <v>606209</v>
      </c>
      <c r="CQ11817" s="380" t="s">
        <v>141653</v>
      </c>
    </row>
    <row r="11818" spans="94:95" ht="14.5" x14ac:dyDescent="0.3">
      <c r="CP11818" s="380">
        <v>606213</v>
      </c>
      <c r="CQ11818" s="380" t="s">
        <v>141653</v>
      </c>
    </row>
    <row r="11819" spans="94:95" ht="14.5" x14ac:dyDescent="0.3">
      <c r="CP11819" s="380">
        <v>606301</v>
      </c>
      <c r="CQ11819" s="380" t="s">
        <v>141653</v>
      </c>
    </row>
    <row r="11820" spans="94:95" ht="14.5" x14ac:dyDescent="0.3">
      <c r="CP11820" s="380">
        <v>606302</v>
      </c>
      <c r="CQ11820" s="380" t="s">
        <v>141653</v>
      </c>
    </row>
    <row r="11821" spans="94:95" ht="14.5" x14ac:dyDescent="0.3">
      <c r="CP11821" s="380">
        <v>606303</v>
      </c>
      <c r="CQ11821" s="380" t="s">
        <v>141653</v>
      </c>
    </row>
    <row r="11822" spans="94:95" ht="14.5" x14ac:dyDescent="0.3">
      <c r="CP11822" s="380">
        <v>606304</v>
      </c>
      <c r="CQ11822" s="380" t="s">
        <v>141653</v>
      </c>
    </row>
    <row r="11823" spans="94:95" ht="14.5" x14ac:dyDescent="0.3">
      <c r="CP11823" s="380">
        <v>606305</v>
      </c>
      <c r="CQ11823" s="380" t="s">
        <v>141653</v>
      </c>
    </row>
    <row r="11824" spans="94:95" ht="14.5" x14ac:dyDescent="0.3">
      <c r="CP11824" s="380">
        <v>606401</v>
      </c>
      <c r="CQ11824" s="380" t="s">
        <v>141653</v>
      </c>
    </row>
    <row r="11825" spans="94:95" ht="14.5" x14ac:dyDescent="0.3">
      <c r="CP11825" s="380">
        <v>606402</v>
      </c>
      <c r="CQ11825" s="380" t="s">
        <v>141653</v>
      </c>
    </row>
    <row r="11826" spans="94:95" ht="14.5" x14ac:dyDescent="0.3">
      <c r="CP11826" s="380">
        <v>606601</v>
      </c>
      <c r="CQ11826" s="380" t="s">
        <v>141653</v>
      </c>
    </row>
    <row r="11827" spans="94:95" ht="14.5" x14ac:dyDescent="0.3">
      <c r="CP11827" s="380">
        <v>606603</v>
      </c>
      <c r="CQ11827" s="380" t="s">
        <v>141653</v>
      </c>
    </row>
    <row r="11828" spans="94:95" ht="14.5" x14ac:dyDescent="0.3">
      <c r="CP11828" s="380">
        <v>606604</v>
      </c>
      <c r="CQ11828" s="380" t="s">
        <v>141653</v>
      </c>
    </row>
    <row r="11829" spans="94:95" ht="14.5" x14ac:dyDescent="0.3">
      <c r="CP11829" s="380">
        <v>606611</v>
      </c>
      <c r="CQ11829" s="380" t="s">
        <v>141653</v>
      </c>
    </row>
    <row r="11830" spans="94:95" ht="14.5" x14ac:dyDescent="0.3">
      <c r="CP11830" s="380">
        <v>606701</v>
      </c>
      <c r="CQ11830" s="380" t="s">
        <v>141653</v>
      </c>
    </row>
    <row r="11831" spans="94:95" ht="14.5" x14ac:dyDescent="0.3">
      <c r="CP11831" s="380">
        <v>606702</v>
      </c>
      <c r="CQ11831" s="380" t="s">
        <v>141653</v>
      </c>
    </row>
    <row r="11832" spans="94:95" ht="14.5" x14ac:dyDescent="0.3">
      <c r="CP11832" s="380">
        <v>606703</v>
      </c>
      <c r="CQ11832" s="380" t="s">
        <v>141653</v>
      </c>
    </row>
    <row r="11833" spans="94:95" ht="14.5" x14ac:dyDescent="0.3">
      <c r="CP11833" s="380">
        <v>606704</v>
      </c>
      <c r="CQ11833" s="380" t="s">
        <v>141653</v>
      </c>
    </row>
    <row r="11834" spans="94:95" ht="14.5" x14ac:dyDescent="0.3">
      <c r="CP11834" s="380">
        <v>606705</v>
      </c>
      <c r="CQ11834" s="380" t="s">
        <v>141653</v>
      </c>
    </row>
    <row r="11835" spans="94:95" ht="14.5" x14ac:dyDescent="0.3">
      <c r="CP11835" s="380">
        <v>606706</v>
      </c>
      <c r="CQ11835" s="380" t="s">
        <v>141653</v>
      </c>
    </row>
    <row r="11836" spans="94:95" ht="14.5" x14ac:dyDescent="0.3">
      <c r="CP11836" s="380">
        <v>606707</v>
      </c>
      <c r="CQ11836" s="380" t="s">
        <v>141653</v>
      </c>
    </row>
    <row r="11837" spans="94:95" ht="14.5" x14ac:dyDescent="0.3">
      <c r="CP11837" s="380">
        <v>606708</v>
      </c>
      <c r="CQ11837" s="380" t="s">
        <v>141653</v>
      </c>
    </row>
    <row r="11838" spans="94:95" ht="14.5" x14ac:dyDescent="0.3">
      <c r="CP11838" s="380">
        <v>606709</v>
      </c>
      <c r="CQ11838" s="380" t="s">
        <v>141653</v>
      </c>
    </row>
    <row r="11839" spans="94:95" ht="14.5" x14ac:dyDescent="0.3">
      <c r="CP11839" s="380">
        <v>606710</v>
      </c>
      <c r="CQ11839" s="380" t="s">
        <v>141653</v>
      </c>
    </row>
    <row r="11840" spans="94:95" ht="14.5" x14ac:dyDescent="0.3">
      <c r="CP11840" s="380">
        <v>606751</v>
      </c>
      <c r="CQ11840" s="380" t="s">
        <v>141653</v>
      </c>
    </row>
    <row r="11841" spans="94:95" ht="14.5" x14ac:dyDescent="0.3">
      <c r="CP11841" s="380">
        <v>606752</v>
      </c>
      <c r="CQ11841" s="380" t="s">
        <v>141653</v>
      </c>
    </row>
    <row r="11842" spans="94:95" ht="14.5" x14ac:dyDescent="0.3">
      <c r="CP11842" s="380">
        <v>606753</v>
      </c>
      <c r="CQ11842" s="380" t="s">
        <v>141653</v>
      </c>
    </row>
    <row r="11843" spans="94:95" ht="14.5" x14ac:dyDescent="0.3">
      <c r="CP11843" s="380">
        <v>606754</v>
      </c>
      <c r="CQ11843" s="380" t="s">
        <v>141653</v>
      </c>
    </row>
    <row r="11844" spans="94:95" ht="14.5" x14ac:dyDescent="0.3">
      <c r="CP11844" s="380">
        <v>606755</v>
      </c>
      <c r="CQ11844" s="380" t="s">
        <v>141653</v>
      </c>
    </row>
    <row r="11845" spans="94:95" ht="14.5" x14ac:dyDescent="0.3">
      <c r="CP11845" s="380">
        <v>606801</v>
      </c>
      <c r="CQ11845" s="380" t="s">
        <v>141653</v>
      </c>
    </row>
    <row r="11846" spans="94:95" ht="14.5" x14ac:dyDescent="0.3">
      <c r="CP11846" s="380">
        <v>606802</v>
      </c>
      <c r="CQ11846" s="380" t="s">
        <v>141653</v>
      </c>
    </row>
    <row r="11847" spans="94:95" ht="14.5" x14ac:dyDescent="0.3">
      <c r="CP11847" s="380">
        <v>606803</v>
      </c>
      <c r="CQ11847" s="380" t="s">
        <v>141653</v>
      </c>
    </row>
    <row r="11848" spans="94:95" ht="14.5" x14ac:dyDescent="0.3">
      <c r="CP11848" s="380">
        <v>606804</v>
      </c>
      <c r="CQ11848" s="380" t="s">
        <v>141653</v>
      </c>
    </row>
    <row r="11849" spans="94:95" ht="14.5" x14ac:dyDescent="0.3">
      <c r="CP11849" s="380">
        <v>606805</v>
      </c>
      <c r="CQ11849" s="380" t="s">
        <v>141653</v>
      </c>
    </row>
    <row r="11850" spans="94:95" ht="14.5" x14ac:dyDescent="0.3">
      <c r="CP11850" s="380">
        <v>606806</v>
      </c>
      <c r="CQ11850" s="380" t="s">
        <v>141653</v>
      </c>
    </row>
    <row r="11851" spans="94:95" ht="14.5" x14ac:dyDescent="0.3">
      <c r="CP11851" s="380">
        <v>606807</v>
      </c>
      <c r="CQ11851" s="380" t="s">
        <v>141653</v>
      </c>
    </row>
    <row r="11852" spans="94:95" ht="14.5" x14ac:dyDescent="0.3">
      <c r="CP11852" s="380">
        <v>606808</v>
      </c>
      <c r="CQ11852" s="380" t="s">
        <v>141653</v>
      </c>
    </row>
    <row r="11853" spans="94:95" ht="14.5" x14ac:dyDescent="0.3">
      <c r="CP11853" s="380">
        <v>606811</v>
      </c>
      <c r="CQ11853" s="380" t="s">
        <v>141653</v>
      </c>
    </row>
    <row r="11854" spans="94:95" ht="14.5" x14ac:dyDescent="0.3">
      <c r="CP11854" s="380">
        <v>606901</v>
      </c>
      <c r="CQ11854" s="380" t="s">
        <v>141653</v>
      </c>
    </row>
    <row r="11855" spans="94:95" ht="14.5" x14ac:dyDescent="0.3">
      <c r="CP11855" s="380">
        <v>606902</v>
      </c>
      <c r="CQ11855" s="380" t="s">
        <v>141653</v>
      </c>
    </row>
    <row r="11856" spans="94:95" ht="14.5" x14ac:dyDescent="0.3">
      <c r="CP11856" s="380">
        <v>606903</v>
      </c>
      <c r="CQ11856" s="380" t="s">
        <v>141653</v>
      </c>
    </row>
    <row r="11857" spans="94:95" ht="14.5" x14ac:dyDescent="0.3">
      <c r="CP11857" s="380">
        <v>606904</v>
      </c>
      <c r="CQ11857" s="380" t="s">
        <v>141653</v>
      </c>
    </row>
    <row r="11858" spans="94:95" ht="14.5" x14ac:dyDescent="0.3">
      <c r="CP11858" s="380">
        <v>606905</v>
      </c>
      <c r="CQ11858" s="380" t="s">
        <v>141653</v>
      </c>
    </row>
    <row r="11859" spans="94:95" ht="14.5" x14ac:dyDescent="0.3">
      <c r="CP11859" s="380">
        <v>606906</v>
      </c>
      <c r="CQ11859" s="380" t="s">
        <v>141653</v>
      </c>
    </row>
    <row r="11860" spans="94:95" ht="14.5" x14ac:dyDescent="0.3">
      <c r="CP11860" s="380">
        <v>606907</v>
      </c>
      <c r="CQ11860" s="380" t="s">
        <v>141653</v>
      </c>
    </row>
    <row r="11861" spans="94:95" ht="14.5" x14ac:dyDescent="0.3">
      <c r="CP11861" s="380">
        <v>606908</v>
      </c>
      <c r="CQ11861" s="380" t="s">
        <v>141653</v>
      </c>
    </row>
    <row r="11862" spans="94:95" ht="14.5" x14ac:dyDescent="0.3">
      <c r="CP11862" s="380">
        <v>607001</v>
      </c>
      <c r="CQ11862" s="380" t="s">
        <v>141653</v>
      </c>
    </row>
    <row r="11863" spans="94:95" ht="14.5" x14ac:dyDescent="0.3">
      <c r="CP11863" s="380">
        <v>607002</v>
      </c>
      <c r="CQ11863" s="380" t="s">
        <v>141653</v>
      </c>
    </row>
    <row r="11864" spans="94:95" ht="14.5" x14ac:dyDescent="0.3">
      <c r="CP11864" s="380">
        <v>607003</v>
      </c>
      <c r="CQ11864" s="380" t="s">
        <v>141653</v>
      </c>
    </row>
    <row r="11865" spans="94:95" ht="14.5" x14ac:dyDescent="0.3">
      <c r="CP11865" s="380">
        <v>607004</v>
      </c>
      <c r="CQ11865" s="380" t="s">
        <v>141653</v>
      </c>
    </row>
    <row r="11866" spans="94:95" ht="14.5" x14ac:dyDescent="0.3">
      <c r="CP11866" s="380">
        <v>607005</v>
      </c>
      <c r="CQ11866" s="380" t="s">
        <v>141653</v>
      </c>
    </row>
    <row r="11867" spans="94:95" ht="14.5" x14ac:dyDescent="0.3">
      <c r="CP11867" s="380">
        <v>607006</v>
      </c>
      <c r="CQ11867" s="380" t="s">
        <v>141653</v>
      </c>
    </row>
    <row r="11868" spans="94:95" ht="14.5" x14ac:dyDescent="0.3">
      <c r="CP11868" s="380">
        <v>607101</v>
      </c>
      <c r="CQ11868" s="380" t="s">
        <v>141653</v>
      </c>
    </row>
    <row r="11869" spans="94:95" ht="14.5" x14ac:dyDescent="0.3">
      <c r="CP11869" s="380">
        <v>607102</v>
      </c>
      <c r="CQ11869" s="380" t="s">
        <v>141653</v>
      </c>
    </row>
    <row r="11870" spans="94:95" ht="14.5" x14ac:dyDescent="0.3">
      <c r="CP11870" s="380">
        <v>607103</v>
      </c>
      <c r="CQ11870" s="380" t="s">
        <v>141653</v>
      </c>
    </row>
    <row r="11871" spans="94:95" ht="14.5" x14ac:dyDescent="0.3">
      <c r="CP11871" s="380">
        <v>607104</v>
      </c>
      <c r="CQ11871" s="380" t="s">
        <v>141653</v>
      </c>
    </row>
    <row r="11872" spans="94:95" ht="14.5" x14ac:dyDescent="0.3">
      <c r="CP11872" s="380">
        <v>607105</v>
      </c>
      <c r="CQ11872" s="380" t="s">
        <v>141653</v>
      </c>
    </row>
    <row r="11873" spans="94:95" ht="14.5" x14ac:dyDescent="0.3">
      <c r="CP11873" s="380">
        <v>607106</v>
      </c>
      <c r="CQ11873" s="380" t="s">
        <v>141653</v>
      </c>
    </row>
    <row r="11874" spans="94:95" ht="14.5" x14ac:dyDescent="0.3">
      <c r="CP11874" s="380">
        <v>607107</v>
      </c>
      <c r="CQ11874" s="380" t="s">
        <v>141653</v>
      </c>
    </row>
    <row r="11875" spans="94:95" ht="14.5" x14ac:dyDescent="0.3">
      <c r="CP11875" s="380">
        <v>607108</v>
      </c>
      <c r="CQ11875" s="380" t="s">
        <v>141653</v>
      </c>
    </row>
    <row r="11876" spans="94:95" ht="14.5" x14ac:dyDescent="0.3">
      <c r="CP11876" s="380">
        <v>607109</v>
      </c>
      <c r="CQ11876" s="380" t="s">
        <v>141653</v>
      </c>
    </row>
    <row r="11877" spans="94:95" ht="14.5" x14ac:dyDescent="0.3">
      <c r="CP11877" s="380">
        <v>607112</v>
      </c>
      <c r="CQ11877" s="380" t="s">
        <v>141653</v>
      </c>
    </row>
    <row r="11878" spans="94:95" ht="14.5" x14ac:dyDescent="0.3">
      <c r="CP11878" s="380">
        <v>607201</v>
      </c>
      <c r="CQ11878" s="380" t="s">
        <v>141653</v>
      </c>
    </row>
    <row r="11879" spans="94:95" ht="14.5" x14ac:dyDescent="0.3">
      <c r="CP11879" s="380">
        <v>607202</v>
      </c>
      <c r="CQ11879" s="380" t="s">
        <v>141653</v>
      </c>
    </row>
    <row r="11880" spans="94:95" ht="14.5" x14ac:dyDescent="0.3">
      <c r="CP11880" s="380">
        <v>607203</v>
      </c>
      <c r="CQ11880" s="380" t="s">
        <v>141653</v>
      </c>
    </row>
    <row r="11881" spans="94:95" ht="14.5" x14ac:dyDescent="0.3">
      <c r="CP11881" s="380">
        <v>607204</v>
      </c>
      <c r="CQ11881" s="380" t="s">
        <v>141653</v>
      </c>
    </row>
    <row r="11882" spans="94:95" ht="14.5" x14ac:dyDescent="0.3">
      <c r="CP11882" s="380">
        <v>607205</v>
      </c>
      <c r="CQ11882" s="380" t="s">
        <v>141653</v>
      </c>
    </row>
    <row r="11883" spans="94:95" ht="14.5" x14ac:dyDescent="0.3">
      <c r="CP11883" s="380">
        <v>607209</v>
      </c>
      <c r="CQ11883" s="380" t="s">
        <v>141653</v>
      </c>
    </row>
    <row r="11884" spans="94:95" ht="14.5" x14ac:dyDescent="0.3">
      <c r="CP11884" s="380">
        <v>607301</v>
      </c>
      <c r="CQ11884" s="380" t="s">
        <v>141653</v>
      </c>
    </row>
    <row r="11885" spans="94:95" ht="14.5" x14ac:dyDescent="0.3">
      <c r="CP11885" s="380">
        <v>607302</v>
      </c>
      <c r="CQ11885" s="380" t="s">
        <v>141653</v>
      </c>
    </row>
    <row r="11886" spans="94:95" ht="14.5" x14ac:dyDescent="0.3">
      <c r="CP11886" s="380">
        <v>607303</v>
      </c>
      <c r="CQ11886" s="380" t="s">
        <v>141653</v>
      </c>
    </row>
    <row r="11887" spans="94:95" ht="14.5" x14ac:dyDescent="0.3">
      <c r="CP11887" s="380">
        <v>607308</v>
      </c>
      <c r="CQ11887" s="380" t="s">
        <v>141653</v>
      </c>
    </row>
    <row r="11888" spans="94:95" ht="14.5" x14ac:dyDescent="0.3">
      <c r="CP11888" s="380">
        <v>607401</v>
      </c>
      <c r="CQ11888" s="380" t="s">
        <v>141653</v>
      </c>
    </row>
    <row r="11889" spans="94:95" ht="14.5" x14ac:dyDescent="0.3">
      <c r="CP11889" s="380">
        <v>607801</v>
      </c>
      <c r="CQ11889" s="380" t="s">
        <v>141653</v>
      </c>
    </row>
    <row r="11890" spans="94:95" ht="14.5" x14ac:dyDescent="0.3">
      <c r="CP11890" s="380">
        <v>607802</v>
      </c>
      <c r="CQ11890" s="380" t="s">
        <v>141653</v>
      </c>
    </row>
    <row r="11891" spans="94:95" ht="14.5" x14ac:dyDescent="0.3">
      <c r="CP11891" s="380">
        <v>607803</v>
      </c>
      <c r="CQ11891" s="380" t="s">
        <v>141653</v>
      </c>
    </row>
    <row r="11892" spans="94:95" ht="14.5" x14ac:dyDescent="0.3">
      <c r="CP11892" s="380">
        <v>607804</v>
      </c>
      <c r="CQ11892" s="380" t="s">
        <v>141653</v>
      </c>
    </row>
    <row r="11893" spans="94:95" ht="14.5" x14ac:dyDescent="0.3">
      <c r="CP11893" s="380">
        <v>607805</v>
      </c>
      <c r="CQ11893" s="380" t="s">
        <v>141653</v>
      </c>
    </row>
    <row r="11894" spans="94:95" ht="14.5" x14ac:dyDescent="0.3">
      <c r="CP11894" s="380">
        <v>607807</v>
      </c>
      <c r="CQ11894" s="380" t="s">
        <v>141653</v>
      </c>
    </row>
    <row r="11895" spans="94:95" ht="14.5" x14ac:dyDescent="0.3">
      <c r="CP11895" s="380">
        <v>608001</v>
      </c>
      <c r="CQ11895" s="380" t="s">
        <v>141653</v>
      </c>
    </row>
    <row r="11896" spans="94:95" ht="14.5" x14ac:dyDescent="0.3">
      <c r="CP11896" s="380">
        <v>608002</v>
      </c>
      <c r="CQ11896" s="380" t="s">
        <v>141653</v>
      </c>
    </row>
    <row r="11897" spans="94:95" ht="14.5" x14ac:dyDescent="0.3">
      <c r="CP11897" s="380">
        <v>608102</v>
      </c>
      <c r="CQ11897" s="380" t="s">
        <v>141653</v>
      </c>
    </row>
    <row r="11898" spans="94:95" ht="14.5" x14ac:dyDescent="0.3">
      <c r="CP11898" s="380">
        <v>608201</v>
      </c>
      <c r="CQ11898" s="380" t="s">
        <v>141653</v>
      </c>
    </row>
    <row r="11899" spans="94:95" ht="14.5" x14ac:dyDescent="0.3">
      <c r="CP11899" s="380">
        <v>608301</v>
      </c>
      <c r="CQ11899" s="380" t="s">
        <v>141653</v>
      </c>
    </row>
    <row r="11900" spans="94:95" ht="14.5" x14ac:dyDescent="0.3">
      <c r="CP11900" s="380">
        <v>608302</v>
      </c>
      <c r="CQ11900" s="380" t="s">
        <v>141653</v>
      </c>
    </row>
    <row r="11901" spans="94:95" ht="14.5" x14ac:dyDescent="0.3">
      <c r="CP11901" s="380">
        <v>608303</v>
      </c>
      <c r="CQ11901" s="380" t="s">
        <v>141653</v>
      </c>
    </row>
    <row r="11902" spans="94:95" ht="14.5" x14ac:dyDescent="0.3">
      <c r="CP11902" s="380">
        <v>608304</v>
      </c>
      <c r="CQ11902" s="380" t="s">
        <v>141653</v>
      </c>
    </row>
    <row r="11903" spans="94:95" ht="14.5" x14ac:dyDescent="0.3">
      <c r="CP11903" s="380">
        <v>608305</v>
      </c>
      <c r="CQ11903" s="380" t="s">
        <v>141653</v>
      </c>
    </row>
    <row r="11904" spans="94:95" ht="14.5" x14ac:dyDescent="0.3">
      <c r="CP11904" s="380">
        <v>608306</v>
      </c>
      <c r="CQ11904" s="380" t="s">
        <v>141653</v>
      </c>
    </row>
    <row r="11905" spans="94:95" ht="14.5" x14ac:dyDescent="0.3">
      <c r="CP11905" s="380">
        <v>608401</v>
      </c>
      <c r="CQ11905" s="380" t="s">
        <v>141653</v>
      </c>
    </row>
    <row r="11906" spans="94:95" ht="14.5" x14ac:dyDescent="0.3">
      <c r="CP11906" s="380">
        <v>608501</v>
      </c>
      <c r="CQ11906" s="380" t="s">
        <v>141653</v>
      </c>
    </row>
    <row r="11907" spans="94:95" ht="14.5" x14ac:dyDescent="0.3">
      <c r="CP11907" s="380">
        <v>608502</v>
      </c>
      <c r="CQ11907" s="380" t="s">
        <v>141653</v>
      </c>
    </row>
    <row r="11908" spans="94:95" ht="14.5" x14ac:dyDescent="0.3">
      <c r="CP11908" s="380">
        <v>608601</v>
      </c>
      <c r="CQ11908" s="380" t="s">
        <v>141653</v>
      </c>
    </row>
    <row r="11909" spans="94:95" ht="14.5" x14ac:dyDescent="0.3">
      <c r="CP11909" s="380">
        <v>608602</v>
      </c>
      <c r="CQ11909" s="380" t="s">
        <v>141653</v>
      </c>
    </row>
    <row r="11910" spans="94:95" ht="14.5" x14ac:dyDescent="0.3">
      <c r="CP11910" s="380">
        <v>608701</v>
      </c>
      <c r="CQ11910" s="380" t="s">
        <v>141653</v>
      </c>
    </row>
    <row r="11911" spans="94:95" ht="14.5" x14ac:dyDescent="0.3">
      <c r="CP11911" s="380">
        <v>608702</v>
      </c>
      <c r="CQ11911" s="380" t="s">
        <v>141653</v>
      </c>
    </row>
    <row r="11912" spans="94:95" ht="14.5" x14ac:dyDescent="0.3">
      <c r="CP11912" s="380">
        <v>608703</v>
      </c>
      <c r="CQ11912" s="380" t="s">
        <v>141653</v>
      </c>
    </row>
    <row r="11913" spans="94:95" ht="14.5" x14ac:dyDescent="0.3">
      <c r="CP11913" s="380">
        <v>608704</v>
      </c>
      <c r="CQ11913" s="380" t="s">
        <v>141653</v>
      </c>
    </row>
    <row r="11914" spans="94:95" ht="14.5" x14ac:dyDescent="0.3">
      <c r="CP11914" s="380">
        <v>608801</v>
      </c>
      <c r="CQ11914" s="380" t="s">
        <v>141653</v>
      </c>
    </row>
    <row r="11915" spans="94:95" ht="14.5" x14ac:dyDescent="0.3">
      <c r="CP11915" s="380">
        <v>608901</v>
      </c>
      <c r="CQ11915" s="380" t="s">
        <v>141653</v>
      </c>
    </row>
    <row r="11916" spans="94:95" ht="14.5" x14ac:dyDescent="0.3">
      <c r="CP11916" s="380">
        <v>609001</v>
      </c>
      <c r="CQ11916" s="380" t="s">
        <v>141653</v>
      </c>
    </row>
    <row r="11917" spans="94:95" ht="14.5" x14ac:dyDescent="0.3">
      <c r="CP11917" s="380">
        <v>609003</v>
      </c>
      <c r="CQ11917" s="380" t="s">
        <v>141653</v>
      </c>
    </row>
    <row r="11918" spans="94:95" ht="14.5" x14ac:dyDescent="0.3">
      <c r="CP11918" s="380">
        <v>609101</v>
      </c>
      <c r="CQ11918" s="380" t="s">
        <v>141653</v>
      </c>
    </row>
    <row r="11919" spans="94:95" ht="14.5" x14ac:dyDescent="0.3">
      <c r="CP11919" s="380">
        <v>609102</v>
      </c>
      <c r="CQ11919" s="380" t="s">
        <v>141653</v>
      </c>
    </row>
    <row r="11920" spans="94:95" ht="14.5" x14ac:dyDescent="0.3">
      <c r="CP11920" s="380">
        <v>609103</v>
      </c>
      <c r="CQ11920" s="380" t="s">
        <v>141653</v>
      </c>
    </row>
    <row r="11921" spans="94:95" ht="14.5" x14ac:dyDescent="0.3">
      <c r="CP11921" s="380">
        <v>609104</v>
      </c>
      <c r="CQ11921" s="380" t="s">
        <v>141653</v>
      </c>
    </row>
    <row r="11922" spans="94:95" ht="14.5" x14ac:dyDescent="0.3">
      <c r="CP11922" s="380">
        <v>609105</v>
      </c>
      <c r="CQ11922" s="380" t="s">
        <v>141653</v>
      </c>
    </row>
    <row r="11923" spans="94:95" ht="14.5" x14ac:dyDescent="0.3">
      <c r="CP11923" s="380">
        <v>609106</v>
      </c>
      <c r="CQ11923" s="380" t="s">
        <v>141653</v>
      </c>
    </row>
    <row r="11924" spans="94:95" ht="14.5" x14ac:dyDescent="0.3">
      <c r="CP11924" s="380">
        <v>609107</v>
      </c>
      <c r="CQ11924" s="380" t="s">
        <v>141653</v>
      </c>
    </row>
    <row r="11925" spans="94:95" ht="14.5" x14ac:dyDescent="0.3">
      <c r="CP11925" s="380">
        <v>609108</v>
      </c>
      <c r="CQ11925" s="380" t="s">
        <v>141653</v>
      </c>
    </row>
    <row r="11926" spans="94:95" ht="14.5" x14ac:dyDescent="0.3">
      <c r="CP11926" s="380">
        <v>609109</v>
      </c>
      <c r="CQ11926" s="380" t="s">
        <v>141653</v>
      </c>
    </row>
    <row r="11927" spans="94:95" ht="14.5" x14ac:dyDescent="0.3">
      <c r="CP11927" s="380">
        <v>609110</v>
      </c>
      <c r="CQ11927" s="380" t="s">
        <v>141653</v>
      </c>
    </row>
    <row r="11928" spans="94:95" ht="14.5" x14ac:dyDescent="0.3">
      <c r="CP11928" s="380">
        <v>609111</v>
      </c>
      <c r="CQ11928" s="380" t="s">
        <v>141653</v>
      </c>
    </row>
    <row r="11929" spans="94:95" ht="14.5" x14ac:dyDescent="0.3">
      <c r="CP11929" s="380">
        <v>609112</v>
      </c>
      <c r="CQ11929" s="380" t="s">
        <v>141653</v>
      </c>
    </row>
    <row r="11930" spans="94:95" ht="14.5" x14ac:dyDescent="0.3">
      <c r="CP11930" s="380">
        <v>609113</v>
      </c>
      <c r="CQ11930" s="380" t="s">
        <v>141653</v>
      </c>
    </row>
    <row r="11931" spans="94:95" ht="14.5" x14ac:dyDescent="0.3">
      <c r="CP11931" s="380">
        <v>609114</v>
      </c>
      <c r="CQ11931" s="380" t="s">
        <v>141653</v>
      </c>
    </row>
    <row r="11932" spans="94:95" ht="14.5" x14ac:dyDescent="0.3">
      <c r="CP11932" s="380">
        <v>609115</v>
      </c>
      <c r="CQ11932" s="380" t="s">
        <v>141653</v>
      </c>
    </row>
    <row r="11933" spans="94:95" ht="14.5" x14ac:dyDescent="0.3">
      <c r="CP11933" s="380">
        <v>609116</v>
      </c>
      <c r="CQ11933" s="380" t="s">
        <v>141653</v>
      </c>
    </row>
    <row r="11934" spans="94:95" ht="14.5" x14ac:dyDescent="0.3">
      <c r="CP11934" s="380">
        <v>609117</v>
      </c>
      <c r="CQ11934" s="380" t="s">
        <v>141653</v>
      </c>
    </row>
    <row r="11935" spans="94:95" ht="14.5" x14ac:dyDescent="0.3">
      <c r="CP11935" s="380">
        <v>609118</v>
      </c>
      <c r="CQ11935" s="380" t="s">
        <v>141653</v>
      </c>
    </row>
    <row r="11936" spans="94:95" ht="14.5" x14ac:dyDescent="0.3">
      <c r="CP11936" s="380">
        <v>609201</v>
      </c>
      <c r="CQ11936" s="380" t="s">
        <v>141653</v>
      </c>
    </row>
    <row r="11937" spans="94:95" ht="14.5" x14ac:dyDescent="0.3">
      <c r="CP11937" s="380">
        <v>609202</v>
      </c>
      <c r="CQ11937" s="380" t="s">
        <v>141653</v>
      </c>
    </row>
    <row r="11938" spans="94:95" ht="14.5" x14ac:dyDescent="0.3">
      <c r="CP11938" s="380">
        <v>609203</v>
      </c>
      <c r="CQ11938" s="380" t="s">
        <v>141653</v>
      </c>
    </row>
    <row r="11939" spans="94:95" ht="14.5" x14ac:dyDescent="0.3">
      <c r="CP11939" s="380">
        <v>609204</v>
      </c>
      <c r="CQ11939" s="380" t="s">
        <v>141653</v>
      </c>
    </row>
    <row r="11940" spans="94:95" ht="14.5" x14ac:dyDescent="0.3">
      <c r="CP11940" s="380">
        <v>609205</v>
      </c>
      <c r="CQ11940" s="380" t="s">
        <v>141653</v>
      </c>
    </row>
    <row r="11941" spans="94:95" ht="14.5" x14ac:dyDescent="0.3">
      <c r="CP11941" s="380">
        <v>609301</v>
      </c>
      <c r="CQ11941" s="380" t="s">
        <v>141653</v>
      </c>
    </row>
    <row r="11942" spans="94:95" ht="14.5" x14ac:dyDescent="0.3">
      <c r="CP11942" s="380">
        <v>609302</v>
      </c>
      <c r="CQ11942" s="380" t="s">
        <v>141653</v>
      </c>
    </row>
    <row r="11943" spans="94:95" ht="14.5" x14ac:dyDescent="0.3">
      <c r="CP11943" s="380">
        <v>609303</v>
      </c>
      <c r="CQ11943" s="380" t="s">
        <v>141653</v>
      </c>
    </row>
    <row r="11944" spans="94:95" ht="14.5" x14ac:dyDescent="0.3">
      <c r="CP11944" s="380">
        <v>609304</v>
      </c>
      <c r="CQ11944" s="380" t="s">
        <v>141653</v>
      </c>
    </row>
    <row r="11945" spans="94:95" ht="14.5" x14ac:dyDescent="0.3">
      <c r="CP11945" s="380">
        <v>609305</v>
      </c>
      <c r="CQ11945" s="380" t="s">
        <v>141653</v>
      </c>
    </row>
    <row r="11946" spans="94:95" ht="14.5" x14ac:dyDescent="0.3">
      <c r="CP11946" s="380">
        <v>609306</v>
      </c>
      <c r="CQ11946" s="380" t="s">
        <v>141653</v>
      </c>
    </row>
    <row r="11947" spans="94:95" ht="14.5" x14ac:dyDescent="0.3">
      <c r="CP11947" s="380">
        <v>609307</v>
      </c>
      <c r="CQ11947" s="380" t="s">
        <v>141653</v>
      </c>
    </row>
    <row r="11948" spans="94:95" ht="14.5" x14ac:dyDescent="0.3">
      <c r="CP11948" s="380">
        <v>609308</v>
      </c>
      <c r="CQ11948" s="380" t="s">
        <v>141653</v>
      </c>
    </row>
    <row r="11949" spans="94:95" ht="14.5" x14ac:dyDescent="0.3">
      <c r="CP11949" s="380">
        <v>609309</v>
      </c>
      <c r="CQ11949" s="380" t="s">
        <v>141653</v>
      </c>
    </row>
    <row r="11950" spans="94:95" ht="14.5" x14ac:dyDescent="0.3">
      <c r="CP11950" s="380">
        <v>609310</v>
      </c>
      <c r="CQ11950" s="380" t="s">
        <v>141653</v>
      </c>
    </row>
    <row r="11951" spans="94:95" ht="14.5" x14ac:dyDescent="0.3">
      <c r="CP11951" s="380">
        <v>609311</v>
      </c>
      <c r="CQ11951" s="380" t="s">
        <v>141653</v>
      </c>
    </row>
    <row r="11952" spans="94:95" ht="14.5" x14ac:dyDescent="0.3">
      <c r="CP11952" s="380">
        <v>609312</v>
      </c>
      <c r="CQ11952" s="380" t="s">
        <v>141653</v>
      </c>
    </row>
    <row r="11953" spans="94:95" ht="14.5" x14ac:dyDescent="0.3">
      <c r="CP11953" s="380">
        <v>609313</v>
      </c>
      <c r="CQ11953" s="380" t="s">
        <v>141653</v>
      </c>
    </row>
    <row r="11954" spans="94:95" ht="14.5" x14ac:dyDescent="0.3">
      <c r="CP11954" s="380">
        <v>609314</v>
      </c>
      <c r="CQ11954" s="380" t="s">
        <v>141653</v>
      </c>
    </row>
    <row r="11955" spans="94:95" ht="14.5" x14ac:dyDescent="0.3">
      <c r="CP11955" s="380">
        <v>609401</v>
      </c>
      <c r="CQ11955" s="380" t="s">
        <v>141653</v>
      </c>
    </row>
    <row r="11956" spans="94:95" ht="14.5" x14ac:dyDescent="0.3">
      <c r="CP11956" s="380">
        <v>609402</v>
      </c>
      <c r="CQ11956" s="380" t="s">
        <v>141653</v>
      </c>
    </row>
    <row r="11957" spans="94:95" ht="14.5" x14ac:dyDescent="0.3">
      <c r="CP11957" s="380">
        <v>609403</v>
      </c>
      <c r="CQ11957" s="380" t="s">
        <v>141653</v>
      </c>
    </row>
    <row r="11958" spans="94:95" ht="14.5" x14ac:dyDescent="0.3">
      <c r="CP11958" s="380">
        <v>609404</v>
      </c>
      <c r="CQ11958" s="380" t="s">
        <v>141653</v>
      </c>
    </row>
    <row r="11959" spans="94:95" ht="14.5" x14ac:dyDescent="0.3">
      <c r="CP11959" s="380">
        <v>609405</v>
      </c>
      <c r="CQ11959" s="380" t="s">
        <v>141653</v>
      </c>
    </row>
    <row r="11960" spans="94:95" ht="14.5" x14ac:dyDescent="0.3">
      <c r="CP11960" s="380">
        <v>609501</v>
      </c>
      <c r="CQ11960" s="380" t="s">
        <v>141653</v>
      </c>
    </row>
    <row r="11961" spans="94:95" ht="14.5" x14ac:dyDescent="0.3">
      <c r="CP11961" s="380">
        <v>609502</v>
      </c>
      <c r="CQ11961" s="380" t="s">
        <v>141653</v>
      </c>
    </row>
    <row r="11962" spans="94:95" ht="14.5" x14ac:dyDescent="0.3">
      <c r="CP11962" s="380">
        <v>609503</v>
      </c>
      <c r="CQ11962" s="380" t="s">
        <v>141653</v>
      </c>
    </row>
    <row r="11963" spans="94:95" ht="14.5" x14ac:dyDescent="0.3">
      <c r="CP11963" s="380">
        <v>609504</v>
      </c>
      <c r="CQ11963" s="380" t="s">
        <v>141653</v>
      </c>
    </row>
    <row r="11964" spans="94:95" ht="14.5" x14ac:dyDescent="0.3">
      <c r="CP11964" s="380">
        <v>609601</v>
      </c>
      <c r="CQ11964" s="380" t="s">
        <v>141652</v>
      </c>
    </row>
    <row r="11965" spans="94:95" ht="14.5" x14ac:dyDescent="0.3">
      <c r="CP11965" s="380">
        <v>609602</v>
      </c>
      <c r="CQ11965" s="380" t="s">
        <v>141652</v>
      </c>
    </row>
    <row r="11966" spans="94:95" ht="14.5" x14ac:dyDescent="0.3">
      <c r="CP11966" s="380">
        <v>609605</v>
      </c>
      <c r="CQ11966" s="380" t="s">
        <v>141652</v>
      </c>
    </row>
    <row r="11967" spans="94:95" ht="14.5" x14ac:dyDescent="0.3">
      <c r="CP11967" s="380">
        <v>609606</v>
      </c>
      <c r="CQ11967" s="380" t="s">
        <v>141652</v>
      </c>
    </row>
    <row r="11968" spans="94:95" ht="14.5" x14ac:dyDescent="0.3">
      <c r="CP11968" s="380">
        <v>609607</v>
      </c>
      <c r="CQ11968" s="380" t="s">
        <v>141652</v>
      </c>
    </row>
    <row r="11969" spans="94:95" ht="14.5" x14ac:dyDescent="0.3">
      <c r="CP11969" s="380">
        <v>609608</v>
      </c>
      <c r="CQ11969" s="380" t="s">
        <v>141653</v>
      </c>
    </row>
    <row r="11970" spans="94:95" ht="14.5" x14ac:dyDescent="0.3">
      <c r="CP11970" s="380">
        <v>609609</v>
      </c>
      <c r="CQ11970" s="380" t="s">
        <v>141652</v>
      </c>
    </row>
    <row r="11971" spans="94:95" ht="14.5" x14ac:dyDescent="0.3">
      <c r="CP11971" s="380">
        <v>609701</v>
      </c>
      <c r="CQ11971" s="380" t="s">
        <v>141653</v>
      </c>
    </row>
    <row r="11972" spans="94:95" ht="14.5" x14ac:dyDescent="0.3">
      <c r="CP11972" s="380">
        <v>609702</v>
      </c>
      <c r="CQ11972" s="380" t="s">
        <v>141653</v>
      </c>
    </row>
    <row r="11973" spans="94:95" ht="14.5" x14ac:dyDescent="0.3">
      <c r="CP11973" s="380">
        <v>609703</v>
      </c>
      <c r="CQ11973" s="380" t="s">
        <v>141653</v>
      </c>
    </row>
    <row r="11974" spans="94:95" ht="14.5" x14ac:dyDescent="0.3">
      <c r="CP11974" s="380">
        <v>609704</v>
      </c>
      <c r="CQ11974" s="380" t="s">
        <v>141653</v>
      </c>
    </row>
    <row r="11975" spans="94:95" ht="14.5" x14ac:dyDescent="0.3">
      <c r="CP11975" s="380">
        <v>609801</v>
      </c>
      <c r="CQ11975" s="380" t="s">
        <v>141653</v>
      </c>
    </row>
    <row r="11976" spans="94:95" ht="14.5" x14ac:dyDescent="0.3">
      <c r="CP11976" s="380">
        <v>609802</v>
      </c>
      <c r="CQ11976" s="380" t="s">
        <v>141653</v>
      </c>
    </row>
    <row r="11977" spans="94:95" ht="14.5" x14ac:dyDescent="0.3">
      <c r="CP11977" s="380">
        <v>609803</v>
      </c>
      <c r="CQ11977" s="380" t="s">
        <v>141653</v>
      </c>
    </row>
    <row r="11978" spans="94:95" ht="14.5" x14ac:dyDescent="0.3">
      <c r="CP11978" s="380">
        <v>609804</v>
      </c>
      <c r="CQ11978" s="380" t="s">
        <v>141653</v>
      </c>
    </row>
    <row r="11979" spans="94:95" ht="14.5" x14ac:dyDescent="0.3">
      <c r="CP11979" s="380">
        <v>609805</v>
      </c>
      <c r="CQ11979" s="380" t="s">
        <v>141653</v>
      </c>
    </row>
    <row r="11980" spans="94:95" ht="14.5" x14ac:dyDescent="0.3">
      <c r="CP11980" s="380">
        <v>609806</v>
      </c>
      <c r="CQ11980" s="380" t="s">
        <v>141653</v>
      </c>
    </row>
    <row r="11981" spans="94:95" ht="14.5" x14ac:dyDescent="0.3">
      <c r="CP11981" s="380">
        <v>609807</v>
      </c>
      <c r="CQ11981" s="380" t="s">
        <v>141653</v>
      </c>
    </row>
    <row r="11982" spans="94:95" ht="14.5" x14ac:dyDescent="0.3">
      <c r="CP11982" s="380">
        <v>609808</v>
      </c>
      <c r="CQ11982" s="380" t="s">
        <v>141653</v>
      </c>
    </row>
    <row r="11983" spans="94:95" ht="14.5" x14ac:dyDescent="0.3">
      <c r="CP11983" s="380">
        <v>609810</v>
      </c>
      <c r="CQ11983" s="380" t="s">
        <v>141653</v>
      </c>
    </row>
    <row r="11984" spans="94:95" ht="14.5" x14ac:dyDescent="0.3">
      <c r="CP11984" s="380">
        <v>609811</v>
      </c>
      <c r="CQ11984" s="380" t="s">
        <v>141653</v>
      </c>
    </row>
    <row r="11985" spans="94:95" ht="14.5" x14ac:dyDescent="0.3">
      <c r="CP11985" s="380">
        <v>610001</v>
      </c>
      <c r="CQ11985" s="380" t="s">
        <v>141653</v>
      </c>
    </row>
    <row r="11986" spans="94:95" ht="14.5" x14ac:dyDescent="0.3">
      <c r="CP11986" s="380">
        <v>610003</v>
      </c>
      <c r="CQ11986" s="380" t="s">
        <v>141653</v>
      </c>
    </row>
    <row r="11987" spans="94:95" ht="14.5" x14ac:dyDescent="0.3">
      <c r="CP11987" s="380">
        <v>610004</v>
      </c>
      <c r="CQ11987" s="380" t="s">
        <v>141653</v>
      </c>
    </row>
    <row r="11988" spans="94:95" ht="14.5" x14ac:dyDescent="0.3">
      <c r="CP11988" s="380">
        <v>610005</v>
      </c>
      <c r="CQ11988" s="380" t="s">
        <v>141653</v>
      </c>
    </row>
    <row r="11989" spans="94:95" ht="14.5" x14ac:dyDescent="0.3">
      <c r="CP11989" s="380">
        <v>610101</v>
      </c>
      <c r="CQ11989" s="380" t="s">
        <v>141653</v>
      </c>
    </row>
    <row r="11990" spans="94:95" ht="14.5" x14ac:dyDescent="0.3">
      <c r="CP11990" s="380">
        <v>610102</v>
      </c>
      <c r="CQ11990" s="380" t="s">
        <v>141653</v>
      </c>
    </row>
    <row r="11991" spans="94:95" ht="14.5" x14ac:dyDescent="0.3">
      <c r="CP11991" s="380">
        <v>610103</v>
      </c>
      <c r="CQ11991" s="380" t="s">
        <v>141653</v>
      </c>
    </row>
    <row r="11992" spans="94:95" ht="14.5" x14ac:dyDescent="0.3">
      <c r="CP11992" s="380">
        <v>610104</v>
      </c>
      <c r="CQ11992" s="380" t="s">
        <v>141653</v>
      </c>
    </row>
    <row r="11993" spans="94:95" ht="14.5" x14ac:dyDescent="0.3">
      <c r="CP11993" s="380">
        <v>610105</v>
      </c>
      <c r="CQ11993" s="380" t="s">
        <v>141653</v>
      </c>
    </row>
    <row r="11994" spans="94:95" ht="14.5" x14ac:dyDescent="0.3">
      <c r="CP11994" s="380">
        <v>610106</v>
      </c>
      <c r="CQ11994" s="380" t="s">
        <v>141653</v>
      </c>
    </row>
    <row r="11995" spans="94:95" ht="14.5" x14ac:dyDescent="0.3">
      <c r="CP11995" s="380">
        <v>610107</v>
      </c>
      <c r="CQ11995" s="380" t="s">
        <v>141653</v>
      </c>
    </row>
    <row r="11996" spans="94:95" ht="14.5" x14ac:dyDescent="0.3">
      <c r="CP11996" s="380">
        <v>610109</v>
      </c>
      <c r="CQ11996" s="380" t="s">
        <v>141653</v>
      </c>
    </row>
    <row r="11997" spans="94:95" ht="14.5" x14ac:dyDescent="0.3">
      <c r="CP11997" s="380">
        <v>610201</v>
      </c>
      <c r="CQ11997" s="380" t="s">
        <v>141653</v>
      </c>
    </row>
    <row r="11998" spans="94:95" ht="14.5" x14ac:dyDescent="0.3">
      <c r="CP11998" s="380">
        <v>610202</v>
      </c>
      <c r="CQ11998" s="380" t="s">
        <v>141653</v>
      </c>
    </row>
    <row r="11999" spans="94:95" ht="14.5" x14ac:dyDescent="0.3">
      <c r="CP11999" s="380">
        <v>610203</v>
      </c>
      <c r="CQ11999" s="380" t="s">
        <v>141653</v>
      </c>
    </row>
    <row r="12000" spans="94:95" ht="14.5" x14ac:dyDescent="0.3">
      <c r="CP12000" s="380">
        <v>610204</v>
      </c>
      <c r="CQ12000" s="380" t="s">
        <v>141653</v>
      </c>
    </row>
    <row r="12001" spans="94:95" ht="14.5" x14ac:dyDescent="0.3">
      <c r="CP12001" s="380">
        <v>610205</v>
      </c>
      <c r="CQ12001" s="380" t="s">
        <v>141653</v>
      </c>
    </row>
    <row r="12002" spans="94:95" ht="14.5" x14ac:dyDescent="0.3">
      <c r="CP12002" s="380">
        <v>610206</v>
      </c>
      <c r="CQ12002" s="380" t="s">
        <v>141653</v>
      </c>
    </row>
    <row r="12003" spans="94:95" ht="14.5" x14ac:dyDescent="0.3">
      <c r="CP12003" s="380">
        <v>610207</v>
      </c>
      <c r="CQ12003" s="380" t="s">
        <v>141653</v>
      </c>
    </row>
    <row r="12004" spans="94:95" ht="14.5" x14ac:dyDescent="0.3">
      <c r="CP12004" s="380">
        <v>611001</v>
      </c>
      <c r="CQ12004" s="380" t="s">
        <v>141653</v>
      </c>
    </row>
    <row r="12005" spans="94:95" ht="14.5" x14ac:dyDescent="0.3">
      <c r="CP12005" s="380">
        <v>611002</v>
      </c>
      <c r="CQ12005" s="380" t="s">
        <v>141653</v>
      </c>
    </row>
    <row r="12006" spans="94:95" ht="14.5" x14ac:dyDescent="0.3">
      <c r="CP12006" s="380">
        <v>611003</v>
      </c>
      <c r="CQ12006" s="380" t="s">
        <v>141653</v>
      </c>
    </row>
    <row r="12007" spans="94:95" ht="14.5" x14ac:dyDescent="0.3">
      <c r="CP12007" s="380">
        <v>611101</v>
      </c>
      <c r="CQ12007" s="380" t="s">
        <v>141653</v>
      </c>
    </row>
    <row r="12008" spans="94:95" ht="14.5" x14ac:dyDescent="0.3">
      <c r="CP12008" s="380">
        <v>611102</v>
      </c>
      <c r="CQ12008" s="380" t="s">
        <v>141653</v>
      </c>
    </row>
    <row r="12009" spans="94:95" ht="14.5" x14ac:dyDescent="0.3">
      <c r="CP12009" s="380">
        <v>611103</v>
      </c>
      <c r="CQ12009" s="380" t="s">
        <v>141653</v>
      </c>
    </row>
    <row r="12010" spans="94:95" ht="14.5" x14ac:dyDescent="0.3">
      <c r="CP12010" s="380">
        <v>611104</v>
      </c>
      <c r="CQ12010" s="380" t="s">
        <v>141653</v>
      </c>
    </row>
    <row r="12011" spans="94:95" ht="14.5" x14ac:dyDescent="0.3">
      <c r="CP12011" s="380">
        <v>611105</v>
      </c>
      <c r="CQ12011" s="380" t="s">
        <v>141653</v>
      </c>
    </row>
    <row r="12012" spans="94:95" ht="14.5" x14ac:dyDescent="0.3">
      <c r="CP12012" s="380">
        <v>611106</v>
      </c>
      <c r="CQ12012" s="380" t="s">
        <v>141653</v>
      </c>
    </row>
    <row r="12013" spans="94:95" ht="14.5" x14ac:dyDescent="0.3">
      <c r="CP12013" s="380">
        <v>611108</v>
      </c>
      <c r="CQ12013" s="380" t="s">
        <v>141653</v>
      </c>
    </row>
    <row r="12014" spans="94:95" ht="14.5" x14ac:dyDescent="0.3">
      <c r="CP12014" s="380">
        <v>611109</v>
      </c>
      <c r="CQ12014" s="380" t="s">
        <v>141653</v>
      </c>
    </row>
    <row r="12015" spans="94:95" ht="14.5" x14ac:dyDescent="0.3">
      <c r="CP12015" s="380">
        <v>611110</v>
      </c>
      <c r="CQ12015" s="380" t="s">
        <v>141653</v>
      </c>
    </row>
    <row r="12016" spans="94:95" ht="14.5" x14ac:dyDescent="0.3">
      <c r="CP12016" s="380">
        <v>611111</v>
      </c>
      <c r="CQ12016" s="380" t="s">
        <v>141653</v>
      </c>
    </row>
    <row r="12017" spans="94:95" ht="14.5" x14ac:dyDescent="0.3">
      <c r="CP12017" s="380">
        <v>611112</v>
      </c>
      <c r="CQ12017" s="380" t="s">
        <v>141653</v>
      </c>
    </row>
    <row r="12018" spans="94:95" ht="14.5" x14ac:dyDescent="0.3">
      <c r="CP12018" s="380">
        <v>612001</v>
      </c>
      <c r="CQ12018" s="380" t="s">
        <v>141653</v>
      </c>
    </row>
    <row r="12019" spans="94:95" ht="14.5" x14ac:dyDescent="0.3">
      <c r="CP12019" s="380">
        <v>612002</v>
      </c>
      <c r="CQ12019" s="380" t="s">
        <v>141653</v>
      </c>
    </row>
    <row r="12020" spans="94:95" ht="14.5" x14ac:dyDescent="0.3">
      <c r="CP12020" s="380">
        <v>612101</v>
      </c>
      <c r="CQ12020" s="380" t="s">
        <v>141653</v>
      </c>
    </row>
    <row r="12021" spans="94:95" ht="14.5" x14ac:dyDescent="0.3">
      <c r="CP12021" s="380">
        <v>612102</v>
      </c>
      <c r="CQ12021" s="380" t="s">
        <v>141653</v>
      </c>
    </row>
    <row r="12022" spans="94:95" ht="14.5" x14ac:dyDescent="0.3">
      <c r="CP12022" s="380">
        <v>612103</v>
      </c>
      <c r="CQ12022" s="380" t="s">
        <v>141653</v>
      </c>
    </row>
    <row r="12023" spans="94:95" ht="14.5" x14ac:dyDescent="0.3">
      <c r="CP12023" s="380">
        <v>612104</v>
      </c>
      <c r="CQ12023" s="380" t="s">
        <v>141653</v>
      </c>
    </row>
    <row r="12024" spans="94:95" ht="14.5" x14ac:dyDescent="0.3">
      <c r="CP12024" s="380">
        <v>612105</v>
      </c>
      <c r="CQ12024" s="380" t="s">
        <v>141653</v>
      </c>
    </row>
    <row r="12025" spans="94:95" ht="14.5" x14ac:dyDescent="0.3">
      <c r="CP12025" s="380">
        <v>612106</v>
      </c>
      <c r="CQ12025" s="380" t="s">
        <v>141653</v>
      </c>
    </row>
    <row r="12026" spans="94:95" ht="14.5" x14ac:dyDescent="0.3">
      <c r="CP12026" s="380">
        <v>612201</v>
      </c>
      <c r="CQ12026" s="380" t="s">
        <v>141653</v>
      </c>
    </row>
    <row r="12027" spans="94:95" ht="14.5" x14ac:dyDescent="0.3">
      <c r="CP12027" s="380">
        <v>612202</v>
      </c>
      <c r="CQ12027" s="380" t="s">
        <v>141653</v>
      </c>
    </row>
    <row r="12028" spans="94:95" ht="14.5" x14ac:dyDescent="0.3">
      <c r="CP12028" s="380">
        <v>612203</v>
      </c>
      <c r="CQ12028" s="380" t="s">
        <v>141653</v>
      </c>
    </row>
    <row r="12029" spans="94:95" ht="14.5" x14ac:dyDescent="0.3">
      <c r="CP12029" s="380">
        <v>612204</v>
      </c>
      <c r="CQ12029" s="380" t="s">
        <v>141653</v>
      </c>
    </row>
    <row r="12030" spans="94:95" ht="14.5" x14ac:dyDescent="0.3">
      <c r="CP12030" s="380">
        <v>612301</v>
      </c>
      <c r="CQ12030" s="380" t="s">
        <v>141653</v>
      </c>
    </row>
    <row r="12031" spans="94:95" ht="14.5" x14ac:dyDescent="0.3">
      <c r="CP12031" s="380">
        <v>612302</v>
      </c>
      <c r="CQ12031" s="380" t="s">
        <v>141653</v>
      </c>
    </row>
    <row r="12032" spans="94:95" ht="14.5" x14ac:dyDescent="0.3">
      <c r="CP12032" s="380">
        <v>612303</v>
      </c>
      <c r="CQ12032" s="380" t="s">
        <v>141653</v>
      </c>
    </row>
    <row r="12033" spans="94:95" ht="14.5" x14ac:dyDescent="0.3">
      <c r="CP12033" s="380">
        <v>612401</v>
      </c>
      <c r="CQ12033" s="380" t="s">
        <v>141653</v>
      </c>
    </row>
    <row r="12034" spans="94:95" ht="14.5" x14ac:dyDescent="0.3">
      <c r="CP12034" s="380">
        <v>612402</v>
      </c>
      <c r="CQ12034" s="380" t="s">
        <v>141653</v>
      </c>
    </row>
    <row r="12035" spans="94:95" ht="14.5" x14ac:dyDescent="0.3">
      <c r="CP12035" s="380">
        <v>612501</v>
      </c>
      <c r="CQ12035" s="380" t="s">
        <v>141653</v>
      </c>
    </row>
    <row r="12036" spans="94:95" ht="14.5" x14ac:dyDescent="0.3">
      <c r="CP12036" s="380">
        <v>612502</v>
      </c>
      <c r="CQ12036" s="380" t="s">
        <v>141653</v>
      </c>
    </row>
    <row r="12037" spans="94:95" ht="14.5" x14ac:dyDescent="0.3">
      <c r="CP12037" s="380">
        <v>612503</v>
      </c>
      <c r="CQ12037" s="380" t="s">
        <v>141653</v>
      </c>
    </row>
    <row r="12038" spans="94:95" ht="14.5" x14ac:dyDescent="0.3">
      <c r="CP12038" s="380">
        <v>612504</v>
      </c>
      <c r="CQ12038" s="380" t="s">
        <v>141653</v>
      </c>
    </row>
    <row r="12039" spans="94:95" ht="14.5" x14ac:dyDescent="0.3">
      <c r="CP12039" s="380">
        <v>612601</v>
      </c>
      <c r="CQ12039" s="380" t="s">
        <v>141653</v>
      </c>
    </row>
    <row r="12040" spans="94:95" ht="14.5" x14ac:dyDescent="0.3">
      <c r="CP12040" s="380">
        <v>612602</v>
      </c>
      <c r="CQ12040" s="380" t="s">
        <v>141653</v>
      </c>
    </row>
    <row r="12041" spans="94:95" ht="14.5" x14ac:dyDescent="0.3">
      <c r="CP12041" s="380">
        <v>612603</v>
      </c>
      <c r="CQ12041" s="380" t="s">
        <v>141653</v>
      </c>
    </row>
    <row r="12042" spans="94:95" ht="14.5" x14ac:dyDescent="0.3">
      <c r="CP12042" s="380">
        <v>612604</v>
      </c>
      <c r="CQ12042" s="380" t="s">
        <v>141653</v>
      </c>
    </row>
    <row r="12043" spans="94:95" ht="14.5" x14ac:dyDescent="0.3">
      <c r="CP12043" s="380">
        <v>612605</v>
      </c>
      <c r="CQ12043" s="380" t="s">
        <v>141653</v>
      </c>
    </row>
    <row r="12044" spans="94:95" ht="14.5" x14ac:dyDescent="0.3">
      <c r="CP12044" s="380">
        <v>612610</v>
      </c>
      <c r="CQ12044" s="380" t="s">
        <v>141653</v>
      </c>
    </row>
    <row r="12045" spans="94:95" ht="14.5" x14ac:dyDescent="0.3">
      <c r="CP12045" s="380">
        <v>612701</v>
      </c>
      <c r="CQ12045" s="380" t="s">
        <v>141653</v>
      </c>
    </row>
    <row r="12046" spans="94:95" ht="14.5" x14ac:dyDescent="0.3">
      <c r="CP12046" s="380">
        <v>612702</v>
      </c>
      <c r="CQ12046" s="380" t="s">
        <v>141653</v>
      </c>
    </row>
    <row r="12047" spans="94:95" ht="14.5" x14ac:dyDescent="0.3">
      <c r="CP12047" s="380">
        <v>612703</v>
      </c>
      <c r="CQ12047" s="380" t="s">
        <v>141653</v>
      </c>
    </row>
    <row r="12048" spans="94:95" ht="14.5" x14ac:dyDescent="0.3">
      <c r="CP12048" s="380">
        <v>612801</v>
      </c>
      <c r="CQ12048" s="380" t="s">
        <v>141653</v>
      </c>
    </row>
    <row r="12049" spans="94:95" ht="14.5" x14ac:dyDescent="0.3">
      <c r="CP12049" s="380">
        <v>612802</v>
      </c>
      <c r="CQ12049" s="380" t="s">
        <v>141653</v>
      </c>
    </row>
    <row r="12050" spans="94:95" ht="14.5" x14ac:dyDescent="0.3">
      <c r="CP12050" s="380">
        <v>612803</v>
      </c>
      <c r="CQ12050" s="380" t="s">
        <v>141653</v>
      </c>
    </row>
    <row r="12051" spans="94:95" ht="14.5" x14ac:dyDescent="0.3">
      <c r="CP12051" s="380">
        <v>612804</v>
      </c>
      <c r="CQ12051" s="380" t="s">
        <v>141653</v>
      </c>
    </row>
    <row r="12052" spans="94:95" ht="14.5" x14ac:dyDescent="0.3">
      <c r="CP12052" s="380">
        <v>612901</v>
      </c>
      <c r="CQ12052" s="380" t="s">
        <v>141653</v>
      </c>
    </row>
    <row r="12053" spans="94:95" ht="14.5" x14ac:dyDescent="0.3">
      <c r="CP12053" s="380">
        <v>612902</v>
      </c>
      <c r="CQ12053" s="380" t="s">
        <v>141653</v>
      </c>
    </row>
    <row r="12054" spans="94:95" ht="14.5" x14ac:dyDescent="0.3">
      <c r="CP12054" s="380">
        <v>612903</v>
      </c>
      <c r="CQ12054" s="380" t="s">
        <v>141653</v>
      </c>
    </row>
    <row r="12055" spans="94:95" ht="14.5" x14ac:dyDescent="0.3">
      <c r="CP12055" s="380">
        <v>612904</v>
      </c>
      <c r="CQ12055" s="380" t="s">
        <v>141653</v>
      </c>
    </row>
    <row r="12056" spans="94:95" ht="14.5" x14ac:dyDescent="0.3">
      <c r="CP12056" s="380">
        <v>612905</v>
      </c>
      <c r="CQ12056" s="380" t="s">
        <v>141653</v>
      </c>
    </row>
    <row r="12057" spans="94:95" ht="14.5" x14ac:dyDescent="0.3">
      <c r="CP12057" s="380">
        <v>613001</v>
      </c>
      <c r="CQ12057" s="380" t="s">
        <v>141653</v>
      </c>
    </row>
    <row r="12058" spans="94:95" ht="14.5" x14ac:dyDescent="0.3">
      <c r="CP12058" s="380">
        <v>613002</v>
      </c>
      <c r="CQ12058" s="380" t="s">
        <v>141653</v>
      </c>
    </row>
    <row r="12059" spans="94:95" ht="14.5" x14ac:dyDescent="0.3">
      <c r="CP12059" s="380">
        <v>613003</v>
      </c>
      <c r="CQ12059" s="380" t="s">
        <v>141653</v>
      </c>
    </row>
    <row r="12060" spans="94:95" ht="14.5" x14ac:dyDescent="0.3">
      <c r="CP12060" s="380">
        <v>613004</v>
      </c>
      <c r="CQ12060" s="380" t="s">
        <v>141653</v>
      </c>
    </row>
    <row r="12061" spans="94:95" ht="14.5" x14ac:dyDescent="0.3">
      <c r="CP12061" s="380">
        <v>613005</v>
      </c>
      <c r="CQ12061" s="380" t="s">
        <v>141653</v>
      </c>
    </row>
    <row r="12062" spans="94:95" ht="14.5" x14ac:dyDescent="0.3">
      <c r="CP12062" s="380">
        <v>613006</v>
      </c>
      <c r="CQ12062" s="380" t="s">
        <v>141653</v>
      </c>
    </row>
    <row r="12063" spans="94:95" ht="14.5" x14ac:dyDescent="0.3">
      <c r="CP12063" s="380">
        <v>613007</v>
      </c>
      <c r="CQ12063" s="380" t="s">
        <v>141653</v>
      </c>
    </row>
    <row r="12064" spans="94:95" ht="14.5" x14ac:dyDescent="0.3">
      <c r="CP12064" s="380">
        <v>613008</v>
      </c>
      <c r="CQ12064" s="380" t="s">
        <v>141653</v>
      </c>
    </row>
    <row r="12065" spans="94:95" ht="14.5" x14ac:dyDescent="0.3">
      <c r="CP12065" s="380">
        <v>613009</v>
      </c>
      <c r="CQ12065" s="380" t="s">
        <v>141653</v>
      </c>
    </row>
    <row r="12066" spans="94:95" ht="14.5" x14ac:dyDescent="0.3">
      <c r="CP12066" s="380">
        <v>613010</v>
      </c>
      <c r="CQ12066" s="380" t="s">
        <v>141653</v>
      </c>
    </row>
    <row r="12067" spans="94:95" ht="14.5" x14ac:dyDescent="0.3">
      <c r="CP12067" s="380">
        <v>613101</v>
      </c>
      <c r="CQ12067" s="380" t="s">
        <v>141653</v>
      </c>
    </row>
    <row r="12068" spans="94:95" ht="14.5" x14ac:dyDescent="0.3">
      <c r="CP12068" s="380">
        <v>613102</v>
      </c>
      <c r="CQ12068" s="380" t="s">
        <v>141653</v>
      </c>
    </row>
    <row r="12069" spans="94:95" ht="14.5" x14ac:dyDescent="0.3">
      <c r="CP12069" s="380">
        <v>613103</v>
      </c>
      <c r="CQ12069" s="380" t="s">
        <v>141653</v>
      </c>
    </row>
    <row r="12070" spans="94:95" ht="14.5" x14ac:dyDescent="0.3">
      <c r="CP12070" s="380">
        <v>613104</v>
      </c>
      <c r="CQ12070" s="380" t="s">
        <v>141653</v>
      </c>
    </row>
    <row r="12071" spans="94:95" ht="14.5" x14ac:dyDescent="0.3">
      <c r="CP12071" s="380">
        <v>613105</v>
      </c>
      <c r="CQ12071" s="380" t="s">
        <v>141653</v>
      </c>
    </row>
    <row r="12072" spans="94:95" ht="14.5" x14ac:dyDescent="0.3">
      <c r="CP12072" s="380">
        <v>613201</v>
      </c>
      <c r="CQ12072" s="380" t="s">
        <v>141653</v>
      </c>
    </row>
    <row r="12073" spans="94:95" ht="14.5" x14ac:dyDescent="0.3">
      <c r="CP12073" s="380">
        <v>613202</v>
      </c>
      <c r="CQ12073" s="380" t="s">
        <v>141653</v>
      </c>
    </row>
    <row r="12074" spans="94:95" ht="14.5" x14ac:dyDescent="0.3">
      <c r="CP12074" s="380">
        <v>613203</v>
      </c>
      <c r="CQ12074" s="380" t="s">
        <v>141653</v>
      </c>
    </row>
    <row r="12075" spans="94:95" ht="14.5" x14ac:dyDescent="0.3">
      <c r="CP12075" s="380">
        <v>613204</v>
      </c>
      <c r="CQ12075" s="380" t="s">
        <v>141653</v>
      </c>
    </row>
    <row r="12076" spans="94:95" ht="14.5" x14ac:dyDescent="0.3">
      <c r="CP12076" s="380">
        <v>613205</v>
      </c>
      <c r="CQ12076" s="380" t="s">
        <v>141653</v>
      </c>
    </row>
    <row r="12077" spans="94:95" ht="14.5" x14ac:dyDescent="0.3">
      <c r="CP12077" s="380">
        <v>613301</v>
      </c>
      <c r="CQ12077" s="380" t="s">
        <v>141653</v>
      </c>
    </row>
    <row r="12078" spans="94:95" ht="14.5" x14ac:dyDescent="0.3">
      <c r="CP12078" s="380">
        <v>613303</v>
      </c>
      <c r="CQ12078" s="380" t="s">
        <v>141653</v>
      </c>
    </row>
    <row r="12079" spans="94:95" ht="14.5" x14ac:dyDescent="0.3">
      <c r="CP12079" s="380">
        <v>613401</v>
      </c>
      <c r="CQ12079" s="380" t="s">
        <v>141653</v>
      </c>
    </row>
    <row r="12080" spans="94:95" ht="14.5" x14ac:dyDescent="0.3">
      <c r="CP12080" s="380">
        <v>613402</v>
      </c>
      <c r="CQ12080" s="380" t="s">
        <v>141653</v>
      </c>
    </row>
    <row r="12081" spans="94:95" ht="14.5" x14ac:dyDescent="0.3">
      <c r="CP12081" s="380">
        <v>613403</v>
      </c>
      <c r="CQ12081" s="380" t="s">
        <v>141653</v>
      </c>
    </row>
    <row r="12082" spans="94:95" ht="14.5" x14ac:dyDescent="0.3">
      <c r="CP12082" s="380">
        <v>613501</v>
      </c>
      <c r="CQ12082" s="380" t="s">
        <v>141653</v>
      </c>
    </row>
    <row r="12083" spans="94:95" ht="14.5" x14ac:dyDescent="0.3">
      <c r="CP12083" s="380">
        <v>613502</v>
      </c>
      <c r="CQ12083" s="380" t="s">
        <v>141653</v>
      </c>
    </row>
    <row r="12084" spans="94:95" ht="14.5" x14ac:dyDescent="0.3">
      <c r="CP12084" s="380">
        <v>613503</v>
      </c>
      <c r="CQ12084" s="380" t="s">
        <v>141653</v>
      </c>
    </row>
    <row r="12085" spans="94:95" ht="14.5" x14ac:dyDescent="0.3">
      <c r="CP12085" s="380">
        <v>613504</v>
      </c>
      <c r="CQ12085" s="380" t="s">
        <v>141653</v>
      </c>
    </row>
    <row r="12086" spans="94:95" ht="14.5" x14ac:dyDescent="0.3">
      <c r="CP12086" s="380">
        <v>613601</v>
      </c>
      <c r="CQ12086" s="380" t="s">
        <v>141653</v>
      </c>
    </row>
    <row r="12087" spans="94:95" ht="14.5" x14ac:dyDescent="0.3">
      <c r="CP12087" s="380">
        <v>613602</v>
      </c>
      <c r="CQ12087" s="380" t="s">
        <v>141653</v>
      </c>
    </row>
    <row r="12088" spans="94:95" ht="14.5" x14ac:dyDescent="0.3">
      <c r="CP12088" s="380">
        <v>613701</v>
      </c>
      <c r="CQ12088" s="380" t="s">
        <v>141653</v>
      </c>
    </row>
    <row r="12089" spans="94:95" ht="14.5" x14ac:dyDescent="0.3">
      <c r="CP12089" s="380">
        <v>613702</v>
      </c>
      <c r="CQ12089" s="380" t="s">
        <v>141653</v>
      </c>
    </row>
    <row r="12090" spans="94:95" ht="14.5" x14ac:dyDescent="0.3">
      <c r="CP12090" s="380">
        <v>613703</v>
      </c>
      <c r="CQ12090" s="380" t="s">
        <v>141653</v>
      </c>
    </row>
    <row r="12091" spans="94:95" ht="14.5" x14ac:dyDescent="0.3">
      <c r="CP12091" s="380">
        <v>613704</v>
      </c>
      <c r="CQ12091" s="380" t="s">
        <v>141653</v>
      </c>
    </row>
    <row r="12092" spans="94:95" ht="14.5" x14ac:dyDescent="0.3">
      <c r="CP12092" s="380">
        <v>613705</v>
      </c>
      <c r="CQ12092" s="380" t="s">
        <v>141653</v>
      </c>
    </row>
    <row r="12093" spans="94:95" ht="14.5" x14ac:dyDescent="0.3">
      <c r="CP12093" s="380">
        <v>614001</v>
      </c>
      <c r="CQ12093" s="380" t="s">
        <v>141653</v>
      </c>
    </row>
    <row r="12094" spans="94:95" ht="14.5" x14ac:dyDescent="0.3">
      <c r="CP12094" s="380">
        <v>614013</v>
      </c>
      <c r="CQ12094" s="380" t="s">
        <v>141653</v>
      </c>
    </row>
    <row r="12095" spans="94:95" ht="14.5" x14ac:dyDescent="0.3">
      <c r="CP12095" s="380">
        <v>614014</v>
      </c>
      <c r="CQ12095" s="380" t="s">
        <v>141653</v>
      </c>
    </row>
    <row r="12096" spans="94:95" ht="14.5" x14ac:dyDescent="0.3">
      <c r="CP12096" s="380">
        <v>614015</v>
      </c>
      <c r="CQ12096" s="380" t="s">
        <v>141653</v>
      </c>
    </row>
    <row r="12097" spans="94:95" ht="14.5" x14ac:dyDescent="0.3">
      <c r="CP12097" s="380">
        <v>614016</v>
      </c>
      <c r="CQ12097" s="380" t="s">
        <v>141653</v>
      </c>
    </row>
    <row r="12098" spans="94:95" ht="14.5" x14ac:dyDescent="0.3">
      <c r="CP12098" s="380">
        <v>614017</v>
      </c>
      <c r="CQ12098" s="380" t="s">
        <v>141653</v>
      </c>
    </row>
    <row r="12099" spans="94:95" ht="14.5" x14ac:dyDescent="0.3">
      <c r="CP12099" s="380">
        <v>614018</v>
      </c>
      <c r="CQ12099" s="380" t="s">
        <v>141653</v>
      </c>
    </row>
    <row r="12100" spans="94:95" ht="14.5" x14ac:dyDescent="0.3">
      <c r="CP12100" s="380">
        <v>614019</v>
      </c>
      <c r="CQ12100" s="380" t="s">
        <v>141653</v>
      </c>
    </row>
    <row r="12101" spans="94:95" ht="14.5" x14ac:dyDescent="0.3">
      <c r="CP12101" s="380">
        <v>614020</v>
      </c>
      <c r="CQ12101" s="380" t="s">
        <v>141653</v>
      </c>
    </row>
    <row r="12102" spans="94:95" ht="14.5" x14ac:dyDescent="0.3">
      <c r="CP12102" s="380">
        <v>614101</v>
      </c>
      <c r="CQ12102" s="380" t="s">
        <v>141653</v>
      </c>
    </row>
    <row r="12103" spans="94:95" ht="14.5" x14ac:dyDescent="0.3">
      <c r="CP12103" s="380">
        <v>614102</v>
      </c>
      <c r="CQ12103" s="380" t="s">
        <v>141653</v>
      </c>
    </row>
    <row r="12104" spans="94:95" ht="14.5" x14ac:dyDescent="0.3">
      <c r="CP12104" s="380">
        <v>614103</v>
      </c>
      <c r="CQ12104" s="380" t="s">
        <v>141653</v>
      </c>
    </row>
    <row r="12105" spans="94:95" ht="14.5" x14ac:dyDescent="0.3">
      <c r="CP12105" s="380">
        <v>614201</v>
      </c>
      <c r="CQ12105" s="380" t="s">
        <v>141653</v>
      </c>
    </row>
    <row r="12106" spans="94:95" ht="14.5" x14ac:dyDescent="0.3">
      <c r="CP12106" s="380">
        <v>614202</v>
      </c>
      <c r="CQ12106" s="380" t="s">
        <v>141653</v>
      </c>
    </row>
    <row r="12107" spans="94:95" ht="14.5" x14ac:dyDescent="0.3">
      <c r="CP12107" s="380">
        <v>614203</v>
      </c>
      <c r="CQ12107" s="380" t="s">
        <v>141653</v>
      </c>
    </row>
    <row r="12108" spans="94:95" ht="14.5" x14ac:dyDescent="0.3">
      <c r="CP12108" s="380">
        <v>614204</v>
      </c>
      <c r="CQ12108" s="380" t="s">
        <v>141653</v>
      </c>
    </row>
    <row r="12109" spans="94:95" ht="14.5" x14ac:dyDescent="0.3">
      <c r="CP12109" s="380">
        <v>614205</v>
      </c>
      <c r="CQ12109" s="380" t="s">
        <v>141653</v>
      </c>
    </row>
    <row r="12110" spans="94:95" ht="14.5" x14ac:dyDescent="0.3">
      <c r="CP12110" s="380">
        <v>614206</v>
      </c>
      <c r="CQ12110" s="380" t="s">
        <v>141653</v>
      </c>
    </row>
    <row r="12111" spans="94:95" ht="14.5" x14ac:dyDescent="0.3">
      <c r="CP12111" s="380">
        <v>614207</v>
      </c>
      <c r="CQ12111" s="380" t="s">
        <v>141653</v>
      </c>
    </row>
    <row r="12112" spans="94:95" ht="14.5" x14ac:dyDescent="0.3">
      <c r="CP12112" s="380">
        <v>614208</v>
      </c>
      <c r="CQ12112" s="380" t="s">
        <v>141653</v>
      </c>
    </row>
    <row r="12113" spans="94:95" ht="14.5" x14ac:dyDescent="0.3">
      <c r="CP12113" s="380">
        <v>614210</v>
      </c>
      <c r="CQ12113" s="380" t="s">
        <v>141653</v>
      </c>
    </row>
    <row r="12114" spans="94:95" ht="14.5" x14ac:dyDescent="0.3">
      <c r="CP12114" s="380">
        <v>614211</v>
      </c>
      <c r="CQ12114" s="380" t="s">
        <v>141653</v>
      </c>
    </row>
    <row r="12115" spans="94:95" ht="14.5" x14ac:dyDescent="0.3">
      <c r="CP12115" s="380">
        <v>614301</v>
      </c>
      <c r="CQ12115" s="380" t="s">
        <v>141653</v>
      </c>
    </row>
    <row r="12116" spans="94:95" ht="14.5" x14ac:dyDescent="0.3">
      <c r="CP12116" s="380">
        <v>614302</v>
      </c>
      <c r="CQ12116" s="380" t="s">
        <v>141653</v>
      </c>
    </row>
    <row r="12117" spans="94:95" ht="14.5" x14ac:dyDescent="0.3">
      <c r="CP12117" s="380">
        <v>614303</v>
      </c>
      <c r="CQ12117" s="380" t="s">
        <v>141653</v>
      </c>
    </row>
    <row r="12118" spans="94:95" ht="14.5" x14ac:dyDescent="0.3">
      <c r="CP12118" s="380">
        <v>614401</v>
      </c>
      <c r="CQ12118" s="380" t="s">
        <v>141653</v>
      </c>
    </row>
    <row r="12119" spans="94:95" ht="14.5" x14ac:dyDescent="0.3">
      <c r="CP12119" s="380">
        <v>614402</v>
      </c>
      <c r="CQ12119" s="380" t="s">
        <v>141653</v>
      </c>
    </row>
    <row r="12120" spans="94:95" ht="14.5" x14ac:dyDescent="0.3">
      <c r="CP12120" s="380">
        <v>614403</v>
      </c>
      <c r="CQ12120" s="380" t="s">
        <v>141653</v>
      </c>
    </row>
    <row r="12121" spans="94:95" ht="14.5" x14ac:dyDescent="0.3">
      <c r="CP12121" s="380">
        <v>614404</v>
      </c>
      <c r="CQ12121" s="380" t="s">
        <v>141653</v>
      </c>
    </row>
    <row r="12122" spans="94:95" ht="14.5" x14ac:dyDescent="0.3">
      <c r="CP12122" s="380">
        <v>614601</v>
      </c>
      <c r="CQ12122" s="380" t="s">
        <v>141653</v>
      </c>
    </row>
    <row r="12123" spans="94:95" ht="14.5" x14ac:dyDescent="0.3">
      <c r="CP12123" s="380">
        <v>614602</v>
      </c>
      <c r="CQ12123" s="380" t="s">
        <v>141653</v>
      </c>
    </row>
    <row r="12124" spans="94:95" ht="14.5" x14ac:dyDescent="0.3">
      <c r="CP12124" s="380">
        <v>614612</v>
      </c>
      <c r="CQ12124" s="380" t="s">
        <v>141653</v>
      </c>
    </row>
    <row r="12125" spans="94:95" ht="14.5" x14ac:dyDescent="0.3">
      <c r="CP12125" s="380">
        <v>614613</v>
      </c>
      <c r="CQ12125" s="380" t="s">
        <v>141653</v>
      </c>
    </row>
    <row r="12126" spans="94:95" ht="14.5" x14ac:dyDescent="0.3">
      <c r="CP12126" s="380">
        <v>614614</v>
      </c>
      <c r="CQ12126" s="380" t="s">
        <v>141653</v>
      </c>
    </row>
    <row r="12127" spans="94:95" ht="14.5" x14ac:dyDescent="0.3">
      <c r="CP12127" s="380">
        <v>614615</v>
      </c>
      <c r="CQ12127" s="380" t="s">
        <v>141653</v>
      </c>
    </row>
    <row r="12128" spans="94:95" ht="14.5" x14ac:dyDescent="0.3">
      <c r="CP12128" s="380">
        <v>614616</v>
      </c>
      <c r="CQ12128" s="380" t="s">
        <v>141653</v>
      </c>
    </row>
    <row r="12129" spans="94:95" ht="14.5" x14ac:dyDescent="0.3">
      <c r="CP12129" s="380">
        <v>614617</v>
      </c>
      <c r="CQ12129" s="380" t="s">
        <v>141653</v>
      </c>
    </row>
    <row r="12130" spans="94:95" ht="14.5" x14ac:dyDescent="0.3">
      <c r="CP12130" s="380">
        <v>614618</v>
      </c>
      <c r="CQ12130" s="380" t="s">
        <v>141653</v>
      </c>
    </row>
    <row r="12131" spans="94:95" ht="14.5" x14ac:dyDescent="0.3">
      <c r="CP12131" s="380">
        <v>614619</v>
      </c>
      <c r="CQ12131" s="380" t="s">
        <v>141653</v>
      </c>
    </row>
    <row r="12132" spans="94:95" ht="14.5" x14ac:dyDescent="0.3">
      <c r="CP12132" s="380">
        <v>614620</v>
      </c>
      <c r="CQ12132" s="380" t="s">
        <v>141653</v>
      </c>
    </row>
    <row r="12133" spans="94:95" ht="14.5" x14ac:dyDescent="0.3">
      <c r="CP12133" s="380">
        <v>614621</v>
      </c>
      <c r="CQ12133" s="380" t="s">
        <v>141653</v>
      </c>
    </row>
    <row r="12134" spans="94:95" ht="14.5" x14ac:dyDescent="0.3">
      <c r="CP12134" s="380">
        <v>614622</v>
      </c>
      <c r="CQ12134" s="380" t="s">
        <v>141653</v>
      </c>
    </row>
    <row r="12135" spans="94:95" ht="14.5" x14ac:dyDescent="0.3">
      <c r="CP12135" s="380">
        <v>614623</v>
      </c>
      <c r="CQ12135" s="380" t="s">
        <v>141653</v>
      </c>
    </row>
    <row r="12136" spans="94:95" ht="14.5" x14ac:dyDescent="0.3">
      <c r="CP12136" s="380">
        <v>614624</v>
      </c>
      <c r="CQ12136" s="380" t="s">
        <v>141653</v>
      </c>
    </row>
    <row r="12137" spans="94:95" ht="14.5" x14ac:dyDescent="0.3">
      <c r="CP12137" s="380">
        <v>614625</v>
      </c>
      <c r="CQ12137" s="380" t="s">
        <v>141653</v>
      </c>
    </row>
    <row r="12138" spans="94:95" ht="14.5" x14ac:dyDescent="0.3">
      <c r="CP12138" s="380">
        <v>614626</v>
      </c>
      <c r="CQ12138" s="380" t="s">
        <v>141653</v>
      </c>
    </row>
    <row r="12139" spans="94:95" ht="14.5" x14ac:dyDescent="0.3">
      <c r="CP12139" s="380">
        <v>614628</v>
      </c>
      <c r="CQ12139" s="380" t="s">
        <v>141653</v>
      </c>
    </row>
    <row r="12140" spans="94:95" ht="14.5" x14ac:dyDescent="0.3">
      <c r="CP12140" s="380">
        <v>614629</v>
      </c>
      <c r="CQ12140" s="380" t="s">
        <v>141653</v>
      </c>
    </row>
    <row r="12141" spans="94:95" ht="14.5" x14ac:dyDescent="0.3">
      <c r="CP12141" s="380">
        <v>614630</v>
      </c>
      <c r="CQ12141" s="380" t="s">
        <v>141653</v>
      </c>
    </row>
    <row r="12142" spans="94:95" ht="14.5" x14ac:dyDescent="0.3">
      <c r="CP12142" s="380">
        <v>614701</v>
      </c>
      <c r="CQ12142" s="380" t="s">
        <v>141653</v>
      </c>
    </row>
    <row r="12143" spans="94:95" ht="14.5" x14ac:dyDescent="0.3">
      <c r="CP12143" s="380">
        <v>614702</v>
      </c>
      <c r="CQ12143" s="380" t="s">
        <v>141653</v>
      </c>
    </row>
    <row r="12144" spans="94:95" ht="14.5" x14ac:dyDescent="0.3">
      <c r="CP12144" s="380">
        <v>614703</v>
      </c>
      <c r="CQ12144" s="380" t="s">
        <v>141653</v>
      </c>
    </row>
    <row r="12145" spans="94:95" ht="14.5" x14ac:dyDescent="0.3">
      <c r="CP12145" s="380">
        <v>614704</v>
      </c>
      <c r="CQ12145" s="380" t="s">
        <v>141653</v>
      </c>
    </row>
    <row r="12146" spans="94:95" ht="14.5" x14ac:dyDescent="0.3">
      <c r="CP12146" s="380">
        <v>614705</v>
      </c>
      <c r="CQ12146" s="380" t="s">
        <v>141653</v>
      </c>
    </row>
    <row r="12147" spans="94:95" ht="14.5" x14ac:dyDescent="0.3">
      <c r="CP12147" s="380">
        <v>614706</v>
      </c>
      <c r="CQ12147" s="380" t="s">
        <v>141653</v>
      </c>
    </row>
    <row r="12148" spans="94:95" ht="14.5" x14ac:dyDescent="0.3">
      <c r="CP12148" s="380">
        <v>614707</v>
      </c>
      <c r="CQ12148" s="380" t="s">
        <v>141653</v>
      </c>
    </row>
    <row r="12149" spans="94:95" ht="14.5" x14ac:dyDescent="0.3">
      <c r="CP12149" s="380">
        <v>614708</v>
      </c>
      <c r="CQ12149" s="380" t="s">
        <v>141653</v>
      </c>
    </row>
    <row r="12150" spans="94:95" ht="14.5" x14ac:dyDescent="0.3">
      <c r="CP12150" s="380">
        <v>614710</v>
      </c>
      <c r="CQ12150" s="380" t="s">
        <v>141653</v>
      </c>
    </row>
    <row r="12151" spans="94:95" ht="14.5" x14ac:dyDescent="0.3">
      <c r="CP12151" s="380">
        <v>614711</v>
      </c>
      <c r="CQ12151" s="380" t="s">
        <v>141653</v>
      </c>
    </row>
    <row r="12152" spans="94:95" ht="14.5" x14ac:dyDescent="0.3">
      <c r="CP12152" s="380">
        <v>614712</v>
      </c>
      <c r="CQ12152" s="380" t="s">
        <v>141653</v>
      </c>
    </row>
    <row r="12153" spans="94:95" ht="14.5" x14ac:dyDescent="0.3">
      <c r="CP12153" s="380">
        <v>614713</v>
      </c>
      <c r="CQ12153" s="380" t="s">
        <v>141653</v>
      </c>
    </row>
    <row r="12154" spans="94:95" ht="14.5" x14ac:dyDescent="0.3">
      <c r="CP12154" s="380">
        <v>614714</v>
      </c>
      <c r="CQ12154" s="380" t="s">
        <v>141653</v>
      </c>
    </row>
    <row r="12155" spans="94:95" ht="14.5" x14ac:dyDescent="0.3">
      <c r="CP12155" s="380">
        <v>614715</v>
      </c>
      <c r="CQ12155" s="380" t="s">
        <v>141653</v>
      </c>
    </row>
    <row r="12156" spans="94:95" ht="14.5" x14ac:dyDescent="0.3">
      <c r="CP12156" s="380">
        <v>614716</v>
      </c>
      <c r="CQ12156" s="380" t="s">
        <v>141653</v>
      </c>
    </row>
    <row r="12157" spans="94:95" ht="14.5" x14ac:dyDescent="0.3">
      <c r="CP12157" s="380">
        <v>614717</v>
      </c>
      <c r="CQ12157" s="380" t="s">
        <v>141653</v>
      </c>
    </row>
    <row r="12158" spans="94:95" ht="14.5" x14ac:dyDescent="0.3">
      <c r="CP12158" s="380">
        <v>614723</v>
      </c>
      <c r="CQ12158" s="380" t="s">
        <v>141653</v>
      </c>
    </row>
    <row r="12159" spans="94:95" ht="14.5" x14ac:dyDescent="0.3">
      <c r="CP12159" s="380">
        <v>614738</v>
      </c>
      <c r="CQ12159" s="380" t="s">
        <v>141653</v>
      </c>
    </row>
    <row r="12160" spans="94:95" ht="14.5" x14ac:dyDescent="0.3">
      <c r="CP12160" s="380">
        <v>614801</v>
      </c>
      <c r="CQ12160" s="380" t="s">
        <v>141653</v>
      </c>
    </row>
    <row r="12161" spans="94:95" ht="14.5" x14ac:dyDescent="0.3">
      <c r="CP12161" s="380">
        <v>614802</v>
      </c>
      <c r="CQ12161" s="380" t="s">
        <v>141653</v>
      </c>
    </row>
    <row r="12162" spans="94:95" ht="14.5" x14ac:dyDescent="0.3">
      <c r="CP12162" s="380">
        <v>614803</v>
      </c>
      <c r="CQ12162" s="380" t="s">
        <v>141653</v>
      </c>
    </row>
    <row r="12163" spans="94:95" ht="14.5" x14ac:dyDescent="0.3">
      <c r="CP12163" s="380">
        <v>614804</v>
      </c>
      <c r="CQ12163" s="380" t="s">
        <v>141653</v>
      </c>
    </row>
    <row r="12164" spans="94:95" ht="14.5" x14ac:dyDescent="0.3">
      <c r="CP12164" s="380">
        <v>614805</v>
      </c>
      <c r="CQ12164" s="380" t="s">
        <v>141653</v>
      </c>
    </row>
    <row r="12165" spans="94:95" ht="14.5" x14ac:dyDescent="0.3">
      <c r="CP12165" s="380">
        <v>614806</v>
      </c>
      <c r="CQ12165" s="380" t="s">
        <v>141653</v>
      </c>
    </row>
    <row r="12166" spans="94:95" ht="14.5" x14ac:dyDescent="0.3">
      <c r="CP12166" s="380">
        <v>614807</v>
      </c>
      <c r="CQ12166" s="380" t="s">
        <v>141653</v>
      </c>
    </row>
    <row r="12167" spans="94:95" ht="14.5" x14ac:dyDescent="0.3">
      <c r="CP12167" s="380">
        <v>614808</v>
      </c>
      <c r="CQ12167" s="380" t="s">
        <v>141653</v>
      </c>
    </row>
    <row r="12168" spans="94:95" ht="14.5" x14ac:dyDescent="0.3">
      <c r="CP12168" s="380">
        <v>614809</v>
      </c>
      <c r="CQ12168" s="380" t="s">
        <v>141653</v>
      </c>
    </row>
    <row r="12169" spans="94:95" ht="14.5" x14ac:dyDescent="0.3">
      <c r="CP12169" s="380">
        <v>614810</v>
      </c>
      <c r="CQ12169" s="380" t="s">
        <v>141653</v>
      </c>
    </row>
    <row r="12170" spans="94:95" ht="14.5" x14ac:dyDescent="0.3">
      <c r="CP12170" s="380">
        <v>614901</v>
      </c>
      <c r="CQ12170" s="380" t="s">
        <v>141653</v>
      </c>
    </row>
    <row r="12171" spans="94:95" ht="14.5" x14ac:dyDescent="0.3">
      <c r="CP12171" s="380">
        <v>614902</v>
      </c>
      <c r="CQ12171" s="380" t="s">
        <v>141653</v>
      </c>
    </row>
    <row r="12172" spans="94:95" ht="14.5" x14ac:dyDescent="0.3">
      <c r="CP12172" s="380">
        <v>614903</v>
      </c>
      <c r="CQ12172" s="380" t="s">
        <v>141653</v>
      </c>
    </row>
    <row r="12173" spans="94:95" ht="14.5" x14ac:dyDescent="0.3">
      <c r="CP12173" s="380">
        <v>614904</v>
      </c>
      <c r="CQ12173" s="380" t="s">
        <v>141653</v>
      </c>
    </row>
    <row r="12174" spans="94:95" ht="14.5" x14ac:dyDescent="0.3">
      <c r="CP12174" s="380">
        <v>614905</v>
      </c>
      <c r="CQ12174" s="380" t="s">
        <v>141653</v>
      </c>
    </row>
    <row r="12175" spans="94:95" ht="14.5" x14ac:dyDescent="0.3">
      <c r="CP12175" s="380">
        <v>614906</v>
      </c>
      <c r="CQ12175" s="380" t="s">
        <v>141653</v>
      </c>
    </row>
    <row r="12176" spans="94:95" ht="14.5" x14ac:dyDescent="0.3">
      <c r="CP12176" s="380">
        <v>620001</v>
      </c>
      <c r="CQ12176" s="380" t="s">
        <v>141653</v>
      </c>
    </row>
    <row r="12177" spans="94:95" ht="14.5" x14ac:dyDescent="0.3">
      <c r="CP12177" s="380">
        <v>620002</v>
      </c>
      <c r="CQ12177" s="380" t="s">
        <v>141653</v>
      </c>
    </row>
    <row r="12178" spans="94:95" ht="14.5" x14ac:dyDescent="0.3">
      <c r="CP12178" s="380">
        <v>620003</v>
      </c>
      <c r="CQ12178" s="380" t="s">
        <v>141653</v>
      </c>
    </row>
    <row r="12179" spans="94:95" ht="14.5" x14ac:dyDescent="0.3">
      <c r="CP12179" s="380">
        <v>620004</v>
      </c>
      <c r="CQ12179" s="380" t="s">
        <v>141653</v>
      </c>
    </row>
    <row r="12180" spans="94:95" ht="14.5" x14ac:dyDescent="0.3">
      <c r="CP12180" s="380">
        <v>620005</v>
      </c>
      <c r="CQ12180" s="380" t="s">
        <v>141653</v>
      </c>
    </row>
    <row r="12181" spans="94:95" ht="14.5" x14ac:dyDescent="0.3">
      <c r="CP12181" s="380">
        <v>620006</v>
      </c>
      <c r="CQ12181" s="380" t="s">
        <v>141653</v>
      </c>
    </row>
    <row r="12182" spans="94:95" ht="14.5" x14ac:dyDescent="0.3">
      <c r="CP12182" s="380">
        <v>620007</v>
      </c>
      <c r="CQ12182" s="380" t="s">
        <v>141653</v>
      </c>
    </row>
    <row r="12183" spans="94:95" ht="14.5" x14ac:dyDescent="0.3">
      <c r="CP12183" s="380">
        <v>620008</v>
      </c>
      <c r="CQ12183" s="380" t="s">
        <v>141653</v>
      </c>
    </row>
    <row r="12184" spans="94:95" ht="14.5" x14ac:dyDescent="0.3">
      <c r="CP12184" s="380">
        <v>620009</v>
      </c>
      <c r="CQ12184" s="380" t="s">
        <v>141653</v>
      </c>
    </row>
    <row r="12185" spans="94:95" ht="14.5" x14ac:dyDescent="0.3">
      <c r="CP12185" s="380">
        <v>620010</v>
      </c>
      <c r="CQ12185" s="380" t="s">
        <v>141653</v>
      </c>
    </row>
    <row r="12186" spans="94:95" ht="14.5" x14ac:dyDescent="0.3">
      <c r="CP12186" s="380">
        <v>620011</v>
      </c>
      <c r="CQ12186" s="380" t="s">
        <v>141653</v>
      </c>
    </row>
    <row r="12187" spans="94:95" ht="14.5" x14ac:dyDescent="0.3">
      <c r="CP12187" s="380">
        <v>620012</v>
      </c>
      <c r="CQ12187" s="380" t="s">
        <v>141653</v>
      </c>
    </row>
    <row r="12188" spans="94:95" ht="14.5" x14ac:dyDescent="0.3">
      <c r="CP12188" s="380">
        <v>620013</v>
      </c>
      <c r="CQ12188" s="380" t="s">
        <v>141653</v>
      </c>
    </row>
    <row r="12189" spans="94:95" ht="14.5" x14ac:dyDescent="0.3">
      <c r="CP12189" s="380">
        <v>620014</v>
      </c>
      <c r="CQ12189" s="380" t="s">
        <v>141653</v>
      </c>
    </row>
    <row r="12190" spans="94:95" ht="14.5" x14ac:dyDescent="0.3">
      <c r="CP12190" s="380">
        <v>620015</v>
      </c>
      <c r="CQ12190" s="380" t="s">
        <v>141653</v>
      </c>
    </row>
    <row r="12191" spans="94:95" ht="14.5" x14ac:dyDescent="0.3">
      <c r="CP12191" s="380">
        <v>620016</v>
      </c>
      <c r="CQ12191" s="380" t="s">
        <v>141653</v>
      </c>
    </row>
    <row r="12192" spans="94:95" ht="14.5" x14ac:dyDescent="0.3">
      <c r="CP12192" s="380">
        <v>620017</v>
      </c>
      <c r="CQ12192" s="380" t="s">
        <v>141653</v>
      </c>
    </row>
    <row r="12193" spans="94:95" ht="14.5" x14ac:dyDescent="0.3">
      <c r="CP12193" s="380">
        <v>620018</v>
      </c>
      <c r="CQ12193" s="380" t="s">
        <v>141653</v>
      </c>
    </row>
    <row r="12194" spans="94:95" ht="14.5" x14ac:dyDescent="0.3">
      <c r="CP12194" s="380">
        <v>620019</v>
      </c>
      <c r="CQ12194" s="380" t="s">
        <v>141653</v>
      </c>
    </row>
    <row r="12195" spans="94:95" ht="14.5" x14ac:dyDescent="0.3">
      <c r="CP12195" s="380">
        <v>620020</v>
      </c>
      <c r="CQ12195" s="380" t="s">
        <v>141653</v>
      </c>
    </row>
    <row r="12196" spans="94:95" ht="14.5" x14ac:dyDescent="0.3">
      <c r="CP12196" s="380">
        <v>620021</v>
      </c>
      <c r="CQ12196" s="380" t="s">
        <v>141653</v>
      </c>
    </row>
    <row r="12197" spans="94:95" ht="14.5" x14ac:dyDescent="0.3">
      <c r="CP12197" s="380">
        <v>620022</v>
      </c>
      <c r="CQ12197" s="380" t="s">
        <v>141653</v>
      </c>
    </row>
    <row r="12198" spans="94:95" ht="14.5" x14ac:dyDescent="0.3">
      <c r="CP12198" s="380">
        <v>620023</v>
      </c>
      <c r="CQ12198" s="380" t="s">
        <v>141653</v>
      </c>
    </row>
    <row r="12199" spans="94:95" ht="14.5" x14ac:dyDescent="0.3">
      <c r="CP12199" s="380">
        <v>620024</v>
      </c>
      <c r="CQ12199" s="380" t="s">
        <v>141653</v>
      </c>
    </row>
    <row r="12200" spans="94:95" ht="14.5" x14ac:dyDescent="0.3">
      <c r="CP12200" s="380">
        <v>620025</v>
      </c>
      <c r="CQ12200" s="380" t="s">
        <v>141653</v>
      </c>
    </row>
    <row r="12201" spans="94:95" ht="14.5" x14ac:dyDescent="0.3">
      <c r="CP12201" s="380">
        <v>620026</v>
      </c>
      <c r="CQ12201" s="380" t="s">
        <v>141653</v>
      </c>
    </row>
    <row r="12202" spans="94:95" ht="14.5" x14ac:dyDescent="0.3">
      <c r="CP12202" s="380">
        <v>620027</v>
      </c>
      <c r="CQ12202" s="380" t="s">
        <v>141653</v>
      </c>
    </row>
    <row r="12203" spans="94:95" ht="14.5" x14ac:dyDescent="0.3">
      <c r="CP12203" s="380">
        <v>620101</v>
      </c>
      <c r="CQ12203" s="380" t="s">
        <v>141653</v>
      </c>
    </row>
    <row r="12204" spans="94:95" ht="14.5" x14ac:dyDescent="0.3">
      <c r="CP12204" s="380">
        <v>620102</v>
      </c>
      <c r="CQ12204" s="380" t="s">
        <v>141653</v>
      </c>
    </row>
    <row r="12205" spans="94:95" ht="14.5" x14ac:dyDescent="0.3">
      <c r="CP12205" s="380">
        <v>621001</v>
      </c>
      <c r="CQ12205" s="380" t="s">
        <v>141653</v>
      </c>
    </row>
    <row r="12206" spans="94:95" ht="14.5" x14ac:dyDescent="0.3">
      <c r="CP12206" s="380">
        <v>621002</v>
      </c>
      <c r="CQ12206" s="380" t="s">
        <v>141653</v>
      </c>
    </row>
    <row r="12207" spans="94:95" ht="14.5" x14ac:dyDescent="0.3">
      <c r="CP12207" s="380">
        <v>621003</v>
      </c>
      <c r="CQ12207" s="380" t="s">
        <v>141653</v>
      </c>
    </row>
    <row r="12208" spans="94:95" ht="14.5" x14ac:dyDescent="0.3">
      <c r="CP12208" s="380">
        <v>621004</v>
      </c>
      <c r="CQ12208" s="380" t="s">
        <v>141653</v>
      </c>
    </row>
    <row r="12209" spans="94:95" ht="14.5" x14ac:dyDescent="0.3">
      <c r="CP12209" s="380">
        <v>621005</v>
      </c>
      <c r="CQ12209" s="380" t="s">
        <v>141653</v>
      </c>
    </row>
    <row r="12210" spans="94:95" ht="14.5" x14ac:dyDescent="0.3">
      <c r="CP12210" s="380">
        <v>621006</v>
      </c>
      <c r="CQ12210" s="380" t="s">
        <v>141653</v>
      </c>
    </row>
    <row r="12211" spans="94:95" ht="14.5" x14ac:dyDescent="0.3">
      <c r="CP12211" s="380">
        <v>621007</v>
      </c>
      <c r="CQ12211" s="380" t="s">
        <v>141653</v>
      </c>
    </row>
    <row r="12212" spans="94:95" ht="14.5" x14ac:dyDescent="0.3">
      <c r="CP12212" s="380">
        <v>621008</v>
      </c>
      <c r="CQ12212" s="380" t="s">
        <v>141653</v>
      </c>
    </row>
    <row r="12213" spans="94:95" ht="14.5" x14ac:dyDescent="0.3">
      <c r="CP12213" s="380">
        <v>621009</v>
      </c>
      <c r="CQ12213" s="380" t="s">
        <v>141653</v>
      </c>
    </row>
    <row r="12214" spans="94:95" ht="14.5" x14ac:dyDescent="0.3">
      <c r="CP12214" s="380">
        <v>621010</v>
      </c>
      <c r="CQ12214" s="380" t="s">
        <v>141653</v>
      </c>
    </row>
    <row r="12215" spans="94:95" ht="14.5" x14ac:dyDescent="0.3">
      <c r="CP12215" s="380">
        <v>621011</v>
      </c>
      <c r="CQ12215" s="380" t="s">
        <v>141653</v>
      </c>
    </row>
    <row r="12216" spans="94:95" ht="14.5" x14ac:dyDescent="0.3">
      <c r="CP12216" s="380">
        <v>621012</v>
      </c>
      <c r="CQ12216" s="380" t="s">
        <v>141653</v>
      </c>
    </row>
    <row r="12217" spans="94:95" ht="14.5" x14ac:dyDescent="0.3">
      <c r="CP12217" s="380">
        <v>621014</v>
      </c>
      <c r="CQ12217" s="380" t="s">
        <v>141653</v>
      </c>
    </row>
    <row r="12218" spans="94:95" ht="14.5" x14ac:dyDescent="0.3">
      <c r="CP12218" s="380">
        <v>621101</v>
      </c>
      <c r="CQ12218" s="380" t="s">
        <v>141653</v>
      </c>
    </row>
    <row r="12219" spans="94:95" ht="14.5" x14ac:dyDescent="0.3">
      <c r="CP12219" s="380">
        <v>621102</v>
      </c>
      <c r="CQ12219" s="380" t="s">
        <v>141653</v>
      </c>
    </row>
    <row r="12220" spans="94:95" ht="14.5" x14ac:dyDescent="0.3">
      <c r="CP12220" s="380">
        <v>621103</v>
      </c>
      <c r="CQ12220" s="380" t="s">
        <v>141653</v>
      </c>
    </row>
    <row r="12221" spans="94:95" ht="14.5" x14ac:dyDescent="0.3">
      <c r="CP12221" s="380">
        <v>621104</v>
      </c>
      <c r="CQ12221" s="380" t="s">
        <v>141653</v>
      </c>
    </row>
    <row r="12222" spans="94:95" ht="14.5" x14ac:dyDescent="0.3">
      <c r="CP12222" s="380">
        <v>621105</v>
      </c>
      <c r="CQ12222" s="380" t="s">
        <v>141653</v>
      </c>
    </row>
    <row r="12223" spans="94:95" ht="14.5" x14ac:dyDescent="0.3">
      <c r="CP12223" s="380">
        <v>621106</v>
      </c>
      <c r="CQ12223" s="380" t="s">
        <v>141653</v>
      </c>
    </row>
    <row r="12224" spans="94:95" ht="14.5" x14ac:dyDescent="0.3">
      <c r="CP12224" s="380">
        <v>621107</v>
      </c>
      <c r="CQ12224" s="380" t="s">
        <v>141653</v>
      </c>
    </row>
    <row r="12225" spans="94:95" ht="14.5" x14ac:dyDescent="0.3">
      <c r="CP12225" s="380">
        <v>621108</v>
      </c>
      <c r="CQ12225" s="380" t="s">
        <v>141653</v>
      </c>
    </row>
    <row r="12226" spans="94:95" ht="14.5" x14ac:dyDescent="0.3">
      <c r="CP12226" s="380">
        <v>621109</v>
      </c>
      <c r="CQ12226" s="380" t="s">
        <v>141653</v>
      </c>
    </row>
    <row r="12227" spans="94:95" ht="14.5" x14ac:dyDescent="0.3">
      <c r="CP12227" s="380">
        <v>621110</v>
      </c>
      <c r="CQ12227" s="380" t="s">
        <v>141653</v>
      </c>
    </row>
    <row r="12228" spans="94:95" ht="14.5" x14ac:dyDescent="0.3">
      <c r="CP12228" s="380">
        <v>621111</v>
      </c>
      <c r="CQ12228" s="380" t="s">
        <v>141653</v>
      </c>
    </row>
    <row r="12229" spans="94:95" ht="14.5" x14ac:dyDescent="0.3">
      <c r="CP12229" s="380">
        <v>621112</v>
      </c>
      <c r="CQ12229" s="380" t="s">
        <v>141653</v>
      </c>
    </row>
    <row r="12230" spans="94:95" ht="14.5" x14ac:dyDescent="0.3">
      <c r="CP12230" s="380">
        <v>621113</v>
      </c>
      <c r="CQ12230" s="380" t="s">
        <v>141653</v>
      </c>
    </row>
    <row r="12231" spans="94:95" ht="14.5" x14ac:dyDescent="0.3">
      <c r="CP12231" s="380">
        <v>621114</v>
      </c>
      <c r="CQ12231" s="380" t="s">
        <v>141653</v>
      </c>
    </row>
    <row r="12232" spans="94:95" ht="14.5" x14ac:dyDescent="0.3">
      <c r="CP12232" s="380">
        <v>621115</v>
      </c>
      <c r="CQ12232" s="380" t="s">
        <v>141653</v>
      </c>
    </row>
    <row r="12233" spans="94:95" ht="14.5" x14ac:dyDescent="0.3">
      <c r="CP12233" s="380">
        <v>621116</v>
      </c>
      <c r="CQ12233" s="380" t="s">
        <v>141653</v>
      </c>
    </row>
    <row r="12234" spans="94:95" ht="14.5" x14ac:dyDescent="0.3">
      <c r="CP12234" s="380">
        <v>621117</v>
      </c>
      <c r="CQ12234" s="380" t="s">
        <v>141653</v>
      </c>
    </row>
    <row r="12235" spans="94:95" ht="14.5" x14ac:dyDescent="0.3">
      <c r="CP12235" s="380">
        <v>621118</v>
      </c>
      <c r="CQ12235" s="380" t="s">
        <v>141653</v>
      </c>
    </row>
    <row r="12236" spans="94:95" ht="14.5" x14ac:dyDescent="0.3">
      <c r="CP12236" s="380">
        <v>621133</v>
      </c>
      <c r="CQ12236" s="380" t="s">
        <v>141653</v>
      </c>
    </row>
    <row r="12237" spans="94:95" ht="14.5" x14ac:dyDescent="0.3">
      <c r="CP12237" s="380">
        <v>621202</v>
      </c>
      <c r="CQ12237" s="380" t="s">
        <v>141653</v>
      </c>
    </row>
    <row r="12238" spans="94:95" ht="14.5" x14ac:dyDescent="0.3">
      <c r="CP12238" s="380">
        <v>621203</v>
      </c>
      <c r="CQ12238" s="380" t="s">
        <v>141653</v>
      </c>
    </row>
    <row r="12239" spans="94:95" ht="14.5" x14ac:dyDescent="0.3">
      <c r="CP12239" s="380">
        <v>621204</v>
      </c>
      <c r="CQ12239" s="380" t="s">
        <v>141653</v>
      </c>
    </row>
    <row r="12240" spans="94:95" ht="14.5" x14ac:dyDescent="0.3">
      <c r="CP12240" s="380">
        <v>621205</v>
      </c>
      <c r="CQ12240" s="380" t="s">
        <v>141653</v>
      </c>
    </row>
    <row r="12241" spans="94:95" ht="14.5" x14ac:dyDescent="0.3">
      <c r="CP12241" s="380">
        <v>621206</v>
      </c>
      <c r="CQ12241" s="380" t="s">
        <v>141653</v>
      </c>
    </row>
    <row r="12242" spans="94:95" ht="14.5" x14ac:dyDescent="0.3">
      <c r="CP12242" s="380">
        <v>621207</v>
      </c>
      <c r="CQ12242" s="380" t="s">
        <v>141653</v>
      </c>
    </row>
    <row r="12243" spans="94:95" ht="14.5" x14ac:dyDescent="0.3">
      <c r="CP12243" s="380">
        <v>621208</v>
      </c>
      <c r="CQ12243" s="380" t="s">
        <v>141653</v>
      </c>
    </row>
    <row r="12244" spans="94:95" ht="14.5" x14ac:dyDescent="0.3">
      <c r="CP12244" s="380">
        <v>621209</v>
      </c>
      <c r="CQ12244" s="380" t="s">
        <v>141653</v>
      </c>
    </row>
    <row r="12245" spans="94:95" ht="14.5" x14ac:dyDescent="0.3">
      <c r="CP12245" s="380">
        <v>621210</v>
      </c>
      <c r="CQ12245" s="380" t="s">
        <v>141653</v>
      </c>
    </row>
    <row r="12246" spans="94:95" ht="14.5" x14ac:dyDescent="0.3">
      <c r="CP12246" s="380">
        <v>621211</v>
      </c>
      <c r="CQ12246" s="380" t="s">
        <v>141653</v>
      </c>
    </row>
    <row r="12247" spans="94:95" ht="14.5" x14ac:dyDescent="0.3">
      <c r="CP12247" s="380">
        <v>621212</v>
      </c>
      <c r="CQ12247" s="380" t="s">
        <v>141653</v>
      </c>
    </row>
    <row r="12248" spans="94:95" ht="14.5" x14ac:dyDescent="0.3">
      <c r="CP12248" s="380">
        <v>621213</v>
      </c>
      <c r="CQ12248" s="380" t="s">
        <v>141653</v>
      </c>
    </row>
    <row r="12249" spans="94:95" ht="14.5" x14ac:dyDescent="0.3">
      <c r="CP12249" s="380">
        <v>621214</v>
      </c>
      <c r="CQ12249" s="380" t="s">
        <v>141653</v>
      </c>
    </row>
    <row r="12250" spans="94:95" ht="14.5" x14ac:dyDescent="0.3">
      <c r="CP12250" s="380">
        <v>621215</v>
      </c>
      <c r="CQ12250" s="380" t="s">
        <v>141653</v>
      </c>
    </row>
    <row r="12251" spans="94:95" ht="14.5" x14ac:dyDescent="0.3">
      <c r="CP12251" s="380">
        <v>621216</v>
      </c>
      <c r="CQ12251" s="380" t="s">
        <v>141653</v>
      </c>
    </row>
    <row r="12252" spans="94:95" ht="14.5" x14ac:dyDescent="0.3">
      <c r="CP12252" s="380">
        <v>621217</v>
      </c>
      <c r="CQ12252" s="380" t="s">
        <v>141653</v>
      </c>
    </row>
    <row r="12253" spans="94:95" ht="14.5" x14ac:dyDescent="0.3">
      <c r="CP12253" s="380">
        <v>621218</v>
      </c>
      <c r="CQ12253" s="380" t="s">
        <v>141653</v>
      </c>
    </row>
    <row r="12254" spans="94:95" ht="14.5" x14ac:dyDescent="0.3">
      <c r="CP12254" s="380">
        <v>621219</v>
      </c>
      <c r="CQ12254" s="380" t="s">
        <v>141653</v>
      </c>
    </row>
    <row r="12255" spans="94:95" ht="14.5" x14ac:dyDescent="0.3">
      <c r="CP12255" s="380">
        <v>621220</v>
      </c>
      <c r="CQ12255" s="380" t="s">
        <v>141653</v>
      </c>
    </row>
    <row r="12256" spans="94:95" ht="14.5" x14ac:dyDescent="0.3">
      <c r="CP12256" s="380">
        <v>621301</v>
      </c>
      <c r="CQ12256" s="380" t="s">
        <v>141653</v>
      </c>
    </row>
    <row r="12257" spans="94:95" ht="14.5" x14ac:dyDescent="0.3">
      <c r="CP12257" s="380">
        <v>621302</v>
      </c>
      <c r="CQ12257" s="380" t="s">
        <v>141653</v>
      </c>
    </row>
    <row r="12258" spans="94:95" ht="14.5" x14ac:dyDescent="0.3">
      <c r="CP12258" s="380">
        <v>621305</v>
      </c>
      <c r="CQ12258" s="380" t="s">
        <v>141653</v>
      </c>
    </row>
    <row r="12259" spans="94:95" ht="14.5" x14ac:dyDescent="0.3">
      <c r="CP12259" s="380">
        <v>621306</v>
      </c>
      <c r="CQ12259" s="380" t="s">
        <v>141653</v>
      </c>
    </row>
    <row r="12260" spans="94:95" ht="14.5" x14ac:dyDescent="0.3">
      <c r="CP12260" s="380">
        <v>621307</v>
      </c>
      <c r="CQ12260" s="380" t="s">
        <v>141653</v>
      </c>
    </row>
    <row r="12261" spans="94:95" ht="14.5" x14ac:dyDescent="0.3">
      <c r="CP12261" s="380">
        <v>621308</v>
      </c>
      <c r="CQ12261" s="380" t="s">
        <v>141653</v>
      </c>
    </row>
    <row r="12262" spans="94:95" ht="14.5" x14ac:dyDescent="0.3">
      <c r="CP12262" s="380">
        <v>621310</v>
      </c>
      <c r="CQ12262" s="380" t="s">
        <v>141653</v>
      </c>
    </row>
    <row r="12263" spans="94:95" ht="14.5" x14ac:dyDescent="0.3">
      <c r="CP12263" s="380">
        <v>621311</v>
      </c>
      <c r="CQ12263" s="380" t="s">
        <v>141653</v>
      </c>
    </row>
    <row r="12264" spans="94:95" ht="14.5" x14ac:dyDescent="0.3">
      <c r="CP12264" s="380">
        <v>621312</v>
      </c>
      <c r="CQ12264" s="380" t="s">
        <v>141653</v>
      </c>
    </row>
    <row r="12265" spans="94:95" ht="14.5" x14ac:dyDescent="0.3">
      <c r="CP12265" s="380">
        <v>621313</v>
      </c>
      <c r="CQ12265" s="380" t="s">
        <v>141653</v>
      </c>
    </row>
    <row r="12266" spans="94:95" ht="14.5" x14ac:dyDescent="0.3">
      <c r="CP12266" s="380">
        <v>621314</v>
      </c>
      <c r="CQ12266" s="380" t="s">
        <v>141653</v>
      </c>
    </row>
    <row r="12267" spans="94:95" ht="14.5" x14ac:dyDescent="0.3">
      <c r="CP12267" s="380">
        <v>621315</v>
      </c>
      <c r="CQ12267" s="380" t="s">
        <v>141653</v>
      </c>
    </row>
    <row r="12268" spans="94:95" ht="14.5" x14ac:dyDescent="0.3">
      <c r="CP12268" s="380">
        <v>621316</v>
      </c>
      <c r="CQ12268" s="380" t="s">
        <v>141653</v>
      </c>
    </row>
    <row r="12269" spans="94:95" ht="14.5" x14ac:dyDescent="0.3">
      <c r="CP12269" s="380">
        <v>621601</v>
      </c>
      <c r="CQ12269" s="380" t="s">
        <v>141653</v>
      </c>
    </row>
    <row r="12270" spans="94:95" ht="14.5" x14ac:dyDescent="0.3">
      <c r="CP12270" s="380">
        <v>621651</v>
      </c>
      <c r="CQ12270" s="380" t="s">
        <v>141653</v>
      </c>
    </row>
    <row r="12271" spans="94:95" ht="14.5" x14ac:dyDescent="0.3">
      <c r="CP12271" s="380">
        <v>621652</v>
      </c>
      <c r="CQ12271" s="380" t="s">
        <v>141653</v>
      </c>
    </row>
    <row r="12272" spans="94:95" ht="14.5" x14ac:dyDescent="0.3">
      <c r="CP12272" s="380">
        <v>621653</v>
      </c>
      <c r="CQ12272" s="380" t="s">
        <v>141653</v>
      </c>
    </row>
    <row r="12273" spans="94:95" ht="14.5" x14ac:dyDescent="0.3">
      <c r="CP12273" s="380">
        <v>621701</v>
      </c>
      <c r="CQ12273" s="380" t="s">
        <v>141653</v>
      </c>
    </row>
    <row r="12274" spans="94:95" ht="14.5" x14ac:dyDescent="0.3">
      <c r="CP12274" s="380">
        <v>621702</v>
      </c>
      <c r="CQ12274" s="380" t="s">
        <v>141653</v>
      </c>
    </row>
    <row r="12275" spans="94:95" ht="14.5" x14ac:dyDescent="0.3">
      <c r="CP12275" s="380">
        <v>621703</v>
      </c>
      <c r="CQ12275" s="380" t="s">
        <v>141653</v>
      </c>
    </row>
    <row r="12276" spans="94:95" ht="14.5" x14ac:dyDescent="0.3">
      <c r="CP12276" s="380">
        <v>621704</v>
      </c>
      <c r="CQ12276" s="380" t="s">
        <v>141653</v>
      </c>
    </row>
    <row r="12277" spans="94:95" ht="14.5" x14ac:dyDescent="0.3">
      <c r="CP12277" s="380">
        <v>621705</v>
      </c>
      <c r="CQ12277" s="380" t="s">
        <v>141653</v>
      </c>
    </row>
    <row r="12278" spans="94:95" ht="14.5" x14ac:dyDescent="0.3">
      <c r="CP12278" s="380">
        <v>621706</v>
      </c>
      <c r="CQ12278" s="380" t="s">
        <v>141653</v>
      </c>
    </row>
    <row r="12279" spans="94:95" ht="14.5" x14ac:dyDescent="0.3">
      <c r="CP12279" s="380">
        <v>621707</v>
      </c>
      <c r="CQ12279" s="380" t="s">
        <v>141653</v>
      </c>
    </row>
    <row r="12280" spans="94:95" ht="14.5" x14ac:dyDescent="0.3">
      <c r="CP12280" s="380">
        <v>621708</v>
      </c>
      <c r="CQ12280" s="380" t="s">
        <v>141653</v>
      </c>
    </row>
    <row r="12281" spans="94:95" ht="14.5" x14ac:dyDescent="0.3">
      <c r="CP12281" s="380">
        <v>621709</v>
      </c>
      <c r="CQ12281" s="380" t="s">
        <v>141653</v>
      </c>
    </row>
    <row r="12282" spans="94:95" ht="14.5" x14ac:dyDescent="0.3">
      <c r="CP12282" s="380">
        <v>621710</v>
      </c>
      <c r="CQ12282" s="380" t="s">
        <v>141653</v>
      </c>
    </row>
    <row r="12283" spans="94:95" ht="14.5" x14ac:dyDescent="0.3">
      <c r="CP12283" s="380">
        <v>621711</v>
      </c>
      <c r="CQ12283" s="380" t="s">
        <v>141653</v>
      </c>
    </row>
    <row r="12284" spans="94:95" ht="14.5" x14ac:dyDescent="0.3">
      <c r="CP12284" s="380">
        <v>621712</v>
      </c>
      <c r="CQ12284" s="380" t="s">
        <v>141653</v>
      </c>
    </row>
    <row r="12285" spans="94:95" ht="14.5" x14ac:dyDescent="0.3">
      <c r="CP12285" s="380">
        <v>621713</v>
      </c>
      <c r="CQ12285" s="380" t="s">
        <v>141653</v>
      </c>
    </row>
    <row r="12286" spans="94:95" ht="14.5" x14ac:dyDescent="0.3">
      <c r="CP12286" s="380">
        <v>621714</v>
      </c>
      <c r="CQ12286" s="380" t="s">
        <v>141653</v>
      </c>
    </row>
    <row r="12287" spans="94:95" ht="14.5" x14ac:dyDescent="0.3">
      <c r="CP12287" s="380">
        <v>621715</v>
      </c>
      <c r="CQ12287" s="380" t="s">
        <v>141653</v>
      </c>
    </row>
    <row r="12288" spans="94:95" ht="14.5" x14ac:dyDescent="0.3">
      <c r="CP12288" s="380">
        <v>621716</v>
      </c>
      <c r="CQ12288" s="380" t="s">
        <v>141653</v>
      </c>
    </row>
    <row r="12289" spans="94:95" ht="14.5" x14ac:dyDescent="0.3">
      <c r="CP12289" s="380">
        <v>621717</v>
      </c>
      <c r="CQ12289" s="380" t="s">
        <v>141653</v>
      </c>
    </row>
    <row r="12290" spans="94:95" ht="14.5" x14ac:dyDescent="0.3">
      <c r="CP12290" s="380">
        <v>621718</v>
      </c>
      <c r="CQ12290" s="380" t="s">
        <v>141653</v>
      </c>
    </row>
    <row r="12291" spans="94:95" ht="14.5" x14ac:dyDescent="0.3">
      <c r="CP12291" s="380">
        <v>621719</v>
      </c>
      <c r="CQ12291" s="380" t="s">
        <v>141653</v>
      </c>
    </row>
    <row r="12292" spans="94:95" ht="14.5" x14ac:dyDescent="0.3">
      <c r="CP12292" s="380">
        <v>621722</v>
      </c>
      <c r="CQ12292" s="380" t="s">
        <v>141653</v>
      </c>
    </row>
    <row r="12293" spans="94:95" ht="14.5" x14ac:dyDescent="0.3">
      <c r="CP12293" s="380">
        <v>621729</v>
      </c>
      <c r="CQ12293" s="380" t="s">
        <v>141653</v>
      </c>
    </row>
    <row r="12294" spans="94:95" ht="14.5" x14ac:dyDescent="0.3">
      <c r="CP12294" s="380">
        <v>621730</v>
      </c>
      <c r="CQ12294" s="380" t="s">
        <v>141653</v>
      </c>
    </row>
    <row r="12295" spans="94:95" ht="14.5" x14ac:dyDescent="0.3">
      <c r="CP12295" s="380">
        <v>621731</v>
      </c>
      <c r="CQ12295" s="380" t="s">
        <v>141653</v>
      </c>
    </row>
    <row r="12296" spans="94:95" ht="14.5" x14ac:dyDescent="0.3">
      <c r="CP12296" s="380">
        <v>621801</v>
      </c>
      <c r="CQ12296" s="380" t="s">
        <v>141653</v>
      </c>
    </row>
    <row r="12297" spans="94:95" ht="14.5" x14ac:dyDescent="0.3">
      <c r="CP12297" s="380">
        <v>621802</v>
      </c>
      <c r="CQ12297" s="380" t="s">
        <v>141653</v>
      </c>
    </row>
    <row r="12298" spans="94:95" ht="14.5" x14ac:dyDescent="0.3">
      <c r="CP12298" s="380">
        <v>621803</v>
      </c>
      <c r="CQ12298" s="380" t="s">
        <v>141653</v>
      </c>
    </row>
    <row r="12299" spans="94:95" ht="14.5" x14ac:dyDescent="0.3">
      <c r="CP12299" s="380">
        <v>621804</v>
      </c>
      <c r="CQ12299" s="380" t="s">
        <v>141653</v>
      </c>
    </row>
    <row r="12300" spans="94:95" ht="14.5" x14ac:dyDescent="0.3">
      <c r="CP12300" s="380">
        <v>621805</v>
      </c>
      <c r="CQ12300" s="380" t="s">
        <v>141653</v>
      </c>
    </row>
    <row r="12301" spans="94:95" ht="14.5" x14ac:dyDescent="0.3">
      <c r="CP12301" s="380">
        <v>621806</v>
      </c>
      <c r="CQ12301" s="380" t="s">
        <v>141653</v>
      </c>
    </row>
    <row r="12302" spans="94:95" ht="14.5" x14ac:dyDescent="0.3">
      <c r="CP12302" s="380">
        <v>621851</v>
      </c>
      <c r="CQ12302" s="380" t="s">
        <v>141653</v>
      </c>
    </row>
    <row r="12303" spans="94:95" ht="14.5" x14ac:dyDescent="0.3">
      <c r="CP12303" s="380">
        <v>622001</v>
      </c>
      <c r="CQ12303" s="380" t="s">
        <v>141653</v>
      </c>
    </row>
    <row r="12304" spans="94:95" ht="14.5" x14ac:dyDescent="0.3">
      <c r="CP12304" s="380">
        <v>622002</v>
      </c>
      <c r="CQ12304" s="380" t="s">
        <v>141653</v>
      </c>
    </row>
    <row r="12305" spans="94:95" ht="14.5" x14ac:dyDescent="0.3">
      <c r="CP12305" s="380">
        <v>622003</v>
      </c>
      <c r="CQ12305" s="380" t="s">
        <v>141653</v>
      </c>
    </row>
    <row r="12306" spans="94:95" ht="14.5" x14ac:dyDescent="0.3">
      <c r="CP12306" s="380">
        <v>622004</v>
      </c>
      <c r="CQ12306" s="380" t="s">
        <v>141653</v>
      </c>
    </row>
    <row r="12307" spans="94:95" ht="14.5" x14ac:dyDescent="0.3">
      <c r="CP12307" s="380">
        <v>622005</v>
      </c>
      <c r="CQ12307" s="380" t="s">
        <v>141653</v>
      </c>
    </row>
    <row r="12308" spans="94:95" ht="14.5" x14ac:dyDescent="0.3">
      <c r="CP12308" s="380">
        <v>622101</v>
      </c>
      <c r="CQ12308" s="380" t="s">
        <v>141653</v>
      </c>
    </row>
    <row r="12309" spans="94:95" ht="14.5" x14ac:dyDescent="0.3">
      <c r="CP12309" s="380">
        <v>622102</v>
      </c>
      <c r="CQ12309" s="380" t="s">
        <v>141653</v>
      </c>
    </row>
    <row r="12310" spans="94:95" ht="14.5" x14ac:dyDescent="0.3">
      <c r="CP12310" s="380">
        <v>622103</v>
      </c>
      <c r="CQ12310" s="380" t="s">
        <v>141653</v>
      </c>
    </row>
    <row r="12311" spans="94:95" ht="14.5" x14ac:dyDescent="0.3">
      <c r="CP12311" s="380">
        <v>622104</v>
      </c>
      <c r="CQ12311" s="380" t="s">
        <v>141653</v>
      </c>
    </row>
    <row r="12312" spans="94:95" ht="14.5" x14ac:dyDescent="0.3">
      <c r="CP12312" s="380">
        <v>622201</v>
      </c>
      <c r="CQ12312" s="380" t="s">
        <v>141653</v>
      </c>
    </row>
    <row r="12313" spans="94:95" ht="14.5" x14ac:dyDescent="0.3">
      <c r="CP12313" s="380">
        <v>622202</v>
      </c>
      <c r="CQ12313" s="380" t="s">
        <v>141653</v>
      </c>
    </row>
    <row r="12314" spans="94:95" ht="14.5" x14ac:dyDescent="0.3">
      <c r="CP12314" s="380">
        <v>622203</v>
      </c>
      <c r="CQ12314" s="380" t="s">
        <v>141653</v>
      </c>
    </row>
    <row r="12315" spans="94:95" ht="14.5" x14ac:dyDescent="0.3">
      <c r="CP12315" s="380">
        <v>622204</v>
      </c>
      <c r="CQ12315" s="380" t="s">
        <v>141653</v>
      </c>
    </row>
    <row r="12316" spans="94:95" ht="14.5" x14ac:dyDescent="0.3">
      <c r="CP12316" s="380">
        <v>622209</v>
      </c>
      <c r="CQ12316" s="380" t="s">
        <v>141653</v>
      </c>
    </row>
    <row r="12317" spans="94:95" ht="14.5" x14ac:dyDescent="0.3">
      <c r="CP12317" s="380">
        <v>622301</v>
      </c>
      <c r="CQ12317" s="380" t="s">
        <v>141653</v>
      </c>
    </row>
    <row r="12318" spans="94:95" ht="14.5" x14ac:dyDescent="0.3">
      <c r="CP12318" s="380">
        <v>622302</v>
      </c>
      <c r="CQ12318" s="380" t="s">
        <v>141653</v>
      </c>
    </row>
    <row r="12319" spans="94:95" ht="14.5" x14ac:dyDescent="0.3">
      <c r="CP12319" s="380">
        <v>622303</v>
      </c>
      <c r="CQ12319" s="380" t="s">
        <v>141653</v>
      </c>
    </row>
    <row r="12320" spans="94:95" ht="14.5" x14ac:dyDescent="0.3">
      <c r="CP12320" s="380">
        <v>622304</v>
      </c>
      <c r="CQ12320" s="380" t="s">
        <v>141653</v>
      </c>
    </row>
    <row r="12321" spans="94:95" ht="14.5" x14ac:dyDescent="0.3">
      <c r="CP12321" s="380">
        <v>622401</v>
      </c>
      <c r="CQ12321" s="380" t="s">
        <v>141653</v>
      </c>
    </row>
    <row r="12322" spans="94:95" ht="14.5" x14ac:dyDescent="0.3">
      <c r="CP12322" s="380">
        <v>622402</v>
      </c>
      <c r="CQ12322" s="380" t="s">
        <v>141653</v>
      </c>
    </row>
    <row r="12323" spans="94:95" ht="14.5" x14ac:dyDescent="0.3">
      <c r="CP12323" s="380">
        <v>622403</v>
      </c>
      <c r="CQ12323" s="380" t="s">
        <v>141653</v>
      </c>
    </row>
    <row r="12324" spans="94:95" ht="14.5" x14ac:dyDescent="0.3">
      <c r="CP12324" s="380">
        <v>622404</v>
      </c>
      <c r="CQ12324" s="380" t="s">
        <v>141653</v>
      </c>
    </row>
    <row r="12325" spans="94:95" ht="14.5" x14ac:dyDescent="0.3">
      <c r="CP12325" s="380">
        <v>622407</v>
      </c>
      <c r="CQ12325" s="380" t="s">
        <v>141653</v>
      </c>
    </row>
    <row r="12326" spans="94:95" ht="14.5" x14ac:dyDescent="0.3">
      <c r="CP12326" s="380">
        <v>622409</v>
      </c>
      <c r="CQ12326" s="380" t="s">
        <v>141653</v>
      </c>
    </row>
    <row r="12327" spans="94:95" ht="14.5" x14ac:dyDescent="0.3">
      <c r="CP12327" s="380">
        <v>622411</v>
      </c>
      <c r="CQ12327" s="380" t="s">
        <v>141653</v>
      </c>
    </row>
    <row r="12328" spans="94:95" ht="14.5" x14ac:dyDescent="0.3">
      <c r="CP12328" s="380">
        <v>622412</v>
      </c>
      <c r="CQ12328" s="380" t="s">
        <v>141653</v>
      </c>
    </row>
    <row r="12329" spans="94:95" ht="14.5" x14ac:dyDescent="0.3">
      <c r="CP12329" s="380">
        <v>622422</v>
      </c>
      <c r="CQ12329" s="380" t="s">
        <v>141653</v>
      </c>
    </row>
    <row r="12330" spans="94:95" ht="14.5" x14ac:dyDescent="0.3">
      <c r="CP12330" s="380">
        <v>622501</v>
      </c>
      <c r="CQ12330" s="380" t="s">
        <v>141653</v>
      </c>
    </row>
    <row r="12331" spans="94:95" ht="14.5" x14ac:dyDescent="0.3">
      <c r="CP12331" s="380">
        <v>622502</v>
      </c>
      <c r="CQ12331" s="380" t="s">
        <v>141653</v>
      </c>
    </row>
    <row r="12332" spans="94:95" ht="14.5" x14ac:dyDescent="0.3">
      <c r="CP12332" s="380">
        <v>622503</v>
      </c>
      <c r="CQ12332" s="380" t="s">
        <v>141653</v>
      </c>
    </row>
    <row r="12333" spans="94:95" ht="14.5" x14ac:dyDescent="0.3">
      <c r="CP12333" s="380">
        <v>622504</v>
      </c>
      <c r="CQ12333" s="380" t="s">
        <v>141653</v>
      </c>
    </row>
    <row r="12334" spans="94:95" ht="14.5" x14ac:dyDescent="0.3">
      <c r="CP12334" s="380">
        <v>622505</v>
      </c>
      <c r="CQ12334" s="380" t="s">
        <v>141653</v>
      </c>
    </row>
    <row r="12335" spans="94:95" ht="14.5" x14ac:dyDescent="0.3">
      <c r="CP12335" s="380">
        <v>622506</v>
      </c>
      <c r="CQ12335" s="380" t="s">
        <v>141653</v>
      </c>
    </row>
    <row r="12336" spans="94:95" ht="14.5" x14ac:dyDescent="0.3">
      <c r="CP12336" s="380">
        <v>622507</v>
      </c>
      <c r="CQ12336" s="380" t="s">
        <v>141653</v>
      </c>
    </row>
    <row r="12337" spans="94:95" ht="14.5" x14ac:dyDescent="0.3">
      <c r="CP12337" s="380">
        <v>622515</v>
      </c>
      <c r="CQ12337" s="380" t="s">
        <v>141653</v>
      </c>
    </row>
    <row r="12338" spans="94:95" ht="14.5" x14ac:dyDescent="0.3">
      <c r="CP12338" s="380">
        <v>623115</v>
      </c>
      <c r="CQ12338" s="380" t="s">
        <v>141653</v>
      </c>
    </row>
    <row r="12339" spans="94:95" ht="14.5" x14ac:dyDescent="0.3">
      <c r="CP12339" s="380">
        <v>623120</v>
      </c>
      <c r="CQ12339" s="380" t="s">
        <v>141653</v>
      </c>
    </row>
    <row r="12340" spans="94:95" ht="14.5" x14ac:dyDescent="0.3">
      <c r="CP12340" s="380">
        <v>623135</v>
      </c>
      <c r="CQ12340" s="380" t="s">
        <v>141653</v>
      </c>
    </row>
    <row r="12341" spans="94:95" ht="14.5" x14ac:dyDescent="0.3">
      <c r="CP12341" s="380">
        <v>623308</v>
      </c>
      <c r="CQ12341" s="380" t="s">
        <v>141653</v>
      </c>
    </row>
    <row r="12342" spans="94:95" ht="14.5" x14ac:dyDescent="0.3">
      <c r="CP12342" s="380">
        <v>623315</v>
      </c>
      <c r="CQ12342" s="380" t="s">
        <v>141653</v>
      </c>
    </row>
    <row r="12343" spans="94:95" ht="14.5" x14ac:dyDescent="0.3">
      <c r="CP12343" s="380">
        <v>623401</v>
      </c>
      <c r="CQ12343" s="380" t="s">
        <v>141653</v>
      </c>
    </row>
    <row r="12344" spans="94:95" ht="14.5" x14ac:dyDescent="0.3">
      <c r="CP12344" s="380">
        <v>623402</v>
      </c>
      <c r="CQ12344" s="380" t="s">
        <v>141653</v>
      </c>
    </row>
    <row r="12345" spans="94:95" ht="14.5" x14ac:dyDescent="0.3">
      <c r="CP12345" s="380">
        <v>623403</v>
      </c>
      <c r="CQ12345" s="380" t="s">
        <v>141653</v>
      </c>
    </row>
    <row r="12346" spans="94:95" ht="14.5" x14ac:dyDescent="0.3">
      <c r="CP12346" s="380">
        <v>623404</v>
      </c>
      <c r="CQ12346" s="380" t="s">
        <v>141653</v>
      </c>
    </row>
    <row r="12347" spans="94:95" ht="14.5" x14ac:dyDescent="0.3">
      <c r="CP12347" s="380">
        <v>623406</v>
      </c>
      <c r="CQ12347" s="380" t="s">
        <v>141653</v>
      </c>
    </row>
    <row r="12348" spans="94:95" ht="14.5" x14ac:dyDescent="0.3">
      <c r="CP12348" s="380">
        <v>623407</v>
      </c>
      <c r="CQ12348" s="380" t="s">
        <v>141653</v>
      </c>
    </row>
    <row r="12349" spans="94:95" ht="14.5" x14ac:dyDescent="0.3">
      <c r="CP12349" s="380">
        <v>623409</v>
      </c>
      <c r="CQ12349" s="380" t="s">
        <v>141653</v>
      </c>
    </row>
    <row r="12350" spans="94:95" ht="14.5" x14ac:dyDescent="0.3">
      <c r="CP12350" s="380">
        <v>623501</v>
      </c>
      <c r="CQ12350" s="380" t="s">
        <v>141653</v>
      </c>
    </row>
    <row r="12351" spans="94:95" ht="14.5" x14ac:dyDescent="0.3">
      <c r="CP12351" s="380">
        <v>623502</v>
      </c>
      <c r="CQ12351" s="380" t="s">
        <v>141653</v>
      </c>
    </row>
    <row r="12352" spans="94:95" ht="14.5" x14ac:dyDescent="0.3">
      <c r="CP12352" s="380">
        <v>623503</v>
      </c>
      <c r="CQ12352" s="380" t="s">
        <v>141653</v>
      </c>
    </row>
    <row r="12353" spans="94:95" ht="14.5" x14ac:dyDescent="0.3">
      <c r="CP12353" s="380">
        <v>623504</v>
      </c>
      <c r="CQ12353" s="380" t="s">
        <v>141653</v>
      </c>
    </row>
    <row r="12354" spans="94:95" ht="14.5" x14ac:dyDescent="0.3">
      <c r="CP12354" s="380">
        <v>623512</v>
      </c>
      <c r="CQ12354" s="380" t="s">
        <v>141653</v>
      </c>
    </row>
    <row r="12355" spans="94:95" ht="14.5" x14ac:dyDescent="0.3">
      <c r="CP12355" s="380">
        <v>623513</v>
      </c>
      <c r="CQ12355" s="380" t="s">
        <v>141653</v>
      </c>
    </row>
    <row r="12356" spans="94:95" ht="14.5" x14ac:dyDescent="0.3">
      <c r="CP12356" s="380">
        <v>623514</v>
      </c>
      <c r="CQ12356" s="380" t="s">
        <v>141653</v>
      </c>
    </row>
    <row r="12357" spans="94:95" ht="14.5" x14ac:dyDescent="0.3">
      <c r="CP12357" s="380">
        <v>623515</v>
      </c>
      <c r="CQ12357" s="380" t="s">
        <v>141653</v>
      </c>
    </row>
    <row r="12358" spans="94:95" ht="14.5" x14ac:dyDescent="0.3">
      <c r="CP12358" s="380">
        <v>623516</v>
      </c>
      <c r="CQ12358" s="380" t="s">
        <v>141653</v>
      </c>
    </row>
    <row r="12359" spans="94:95" ht="14.5" x14ac:dyDescent="0.3">
      <c r="CP12359" s="380">
        <v>623517</v>
      </c>
      <c r="CQ12359" s="380" t="s">
        <v>141653</v>
      </c>
    </row>
    <row r="12360" spans="94:95" ht="14.5" x14ac:dyDescent="0.3">
      <c r="CP12360" s="380">
        <v>623518</v>
      </c>
      <c r="CQ12360" s="380" t="s">
        <v>141653</v>
      </c>
    </row>
    <row r="12361" spans="94:95" ht="14.5" x14ac:dyDescent="0.3">
      <c r="CP12361" s="380">
        <v>623519</v>
      </c>
      <c r="CQ12361" s="380" t="s">
        <v>141653</v>
      </c>
    </row>
    <row r="12362" spans="94:95" ht="14.5" x14ac:dyDescent="0.3">
      <c r="CP12362" s="380">
        <v>623520</v>
      </c>
      <c r="CQ12362" s="380" t="s">
        <v>141653</v>
      </c>
    </row>
    <row r="12363" spans="94:95" ht="14.5" x14ac:dyDescent="0.3">
      <c r="CP12363" s="380">
        <v>623521</v>
      </c>
      <c r="CQ12363" s="380" t="s">
        <v>141653</v>
      </c>
    </row>
    <row r="12364" spans="94:95" ht="14.5" x14ac:dyDescent="0.3">
      <c r="CP12364" s="380">
        <v>623522</v>
      </c>
      <c r="CQ12364" s="380" t="s">
        <v>141653</v>
      </c>
    </row>
    <row r="12365" spans="94:95" ht="14.5" x14ac:dyDescent="0.3">
      <c r="CP12365" s="380">
        <v>623523</v>
      </c>
      <c r="CQ12365" s="380" t="s">
        <v>141653</v>
      </c>
    </row>
    <row r="12366" spans="94:95" ht="14.5" x14ac:dyDescent="0.3">
      <c r="CP12366" s="380">
        <v>623524</v>
      </c>
      <c r="CQ12366" s="380" t="s">
        <v>141653</v>
      </c>
    </row>
    <row r="12367" spans="94:95" ht="14.5" x14ac:dyDescent="0.3">
      <c r="CP12367" s="380">
        <v>623525</v>
      </c>
      <c r="CQ12367" s="380" t="s">
        <v>141653</v>
      </c>
    </row>
    <row r="12368" spans="94:95" ht="14.5" x14ac:dyDescent="0.3">
      <c r="CP12368" s="380">
        <v>623526</v>
      </c>
      <c r="CQ12368" s="380" t="s">
        <v>141653</v>
      </c>
    </row>
    <row r="12369" spans="94:95" ht="14.5" x14ac:dyDescent="0.3">
      <c r="CP12369" s="380">
        <v>623527</v>
      </c>
      <c r="CQ12369" s="380" t="s">
        <v>141653</v>
      </c>
    </row>
    <row r="12370" spans="94:95" ht="14.5" x14ac:dyDescent="0.3">
      <c r="CP12370" s="380">
        <v>623528</v>
      </c>
      <c r="CQ12370" s="380" t="s">
        <v>141653</v>
      </c>
    </row>
    <row r="12371" spans="94:95" ht="14.5" x14ac:dyDescent="0.3">
      <c r="CP12371" s="380">
        <v>623529</v>
      </c>
      <c r="CQ12371" s="380" t="s">
        <v>141653</v>
      </c>
    </row>
    <row r="12372" spans="94:95" ht="14.5" x14ac:dyDescent="0.3">
      <c r="CP12372" s="380">
        <v>623530</v>
      </c>
      <c r="CQ12372" s="380" t="s">
        <v>141653</v>
      </c>
    </row>
    <row r="12373" spans="94:95" ht="14.5" x14ac:dyDescent="0.3">
      <c r="CP12373" s="380">
        <v>623531</v>
      </c>
      <c r="CQ12373" s="380" t="s">
        <v>141653</v>
      </c>
    </row>
    <row r="12374" spans="94:95" ht="14.5" x14ac:dyDescent="0.3">
      <c r="CP12374" s="380">
        <v>623532</v>
      </c>
      <c r="CQ12374" s="380" t="s">
        <v>141653</v>
      </c>
    </row>
    <row r="12375" spans="94:95" ht="14.5" x14ac:dyDescent="0.3">
      <c r="CP12375" s="380">
        <v>623533</v>
      </c>
      <c r="CQ12375" s="380" t="s">
        <v>141653</v>
      </c>
    </row>
    <row r="12376" spans="94:95" ht="14.5" x14ac:dyDescent="0.3">
      <c r="CP12376" s="380">
        <v>623534</v>
      </c>
      <c r="CQ12376" s="380" t="s">
        <v>141653</v>
      </c>
    </row>
    <row r="12377" spans="94:95" ht="14.5" x14ac:dyDescent="0.3">
      <c r="CP12377" s="380">
        <v>623536</v>
      </c>
      <c r="CQ12377" s="380" t="s">
        <v>141653</v>
      </c>
    </row>
    <row r="12378" spans="94:95" ht="14.5" x14ac:dyDescent="0.3">
      <c r="CP12378" s="380">
        <v>623537</v>
      </c>
      <c r="CQ12378" s="380" t="s">
        <v>141653</v>
      </c>
    </row>
    <row r="12379" spans="94:95" ht="14.5" x14ac:dyDescent="0.3">
      <c r="CP12379" s="380">
        <v>623538</v>
      </c>
      <c r="CQ12379" s="380" t="s">
        <v>141653</v>
      </c>
    </row>
    <row r="12380" spans="94:95" ht="14.5" x14ac:dyDescent="0.3">
      <c r="CP12380" s="380">
        <v>623566</v>
      </c>
      <c r="CQ12380" s="380" t="s">
        <v>141653</v>
      </c>
    </row>
    <row r="12381" spans="94:95" ht="14.5" x14ac:dyDescent="0.3">
      <c r="CP12381" s="380">
        <v>623601</v>
      </c>
      <c r="CQ12381" s="380" t="s">
        <v>141653</v>
      </c>
    </row>
    <row r="12382" spans="94:95" ht="14.5" x14ac:dyDescent="0.3">
      <c r="CP12382" s="380">
        <v>623603</v>
      </c>
      <c r="CQ12382" s="380" t="s">
        <v>141653</v>
      </c>
    </row>
    <row r="12383" spans="94:95" ht="14.5" x14ac:dyDescent="0.3">
      <c r="CP12383" s="380">
        <v>623604</v>
      </c>
      <c r="CQ12383" s="380" t="s">
        <v>141653</v>
      </c>
    </row>
    <row r="12384" spans="94:95" ht="14.5" x14ac:dyDescent="0.3">
      <c r="CP12384" s="380">
        <v>623605</v>
      </c>
      <c r="CQ12384" s="380" t="s">
        <v>141653</v>
      </c>
    </row>
    <row r="12385" spans="94:95" ht="14.5" x14ac:dyDescent="0.3">
      <c r="CP12385" s="380">
        <v>623608</v>
      </c>
      <c r="CQ12385" s="380" t="s">
        <v>141653</v>
      </c>
    </row>
    <row r="12386" spans="94:95" ht="14.5" x14ac:dyDescent="0.3">
      <c r="CP12386" s="380">
        <v>623701</v>
      </c>
      <c r="CQ12386" s="380" t="s">
        <v>141653</v>
      </c>
    </row>
    <row r="12387" spans="94:95" ht="14.5" x14ac:dyDescent="0.3">
      <c r="CP12387" s="380">
        <v>623703</v>
      </c>
      <c r="CQ12387" s="380" t="s">
        <v>141653</v>
      </c>
    </row>
    <row r="12388" spans="94:95" ht="14.5" x14ac:dyDescent="0.3">
      <c r="CP12388" s="380">
        <v>623704</v>
      </c>
      <c r="CQ12388" s="380" t="s">
        <v>141653</v>
      </c>
    </row>
    <row r="12389" spans="94:95" ht="14.5" x14ac:dyDescent="0.3">
      <c r="CP12389" s="380">
        <v>623705</v>
      </c>
      <c r="CQ12389" s="380" t="s">
        <v>141653</v>
      </c>
    </row>
    <row r="12390" spans="94:95" ht="14.5" x14ac:dyDescent="0.3">
      <c r="CP12390" s="380">
        <v>623706</v>
      </c>
      <c r="CQ12390" s="380" t="s">
        <v>141653</v>
      </c>
    </row>
    <row r="12391" spans="94:95" ht="14.5" x14ac:dyDescent="0.3">
      <c r="CP12391" s="380">
        <v>623707</v>
      </c>
      <c r="CQ12391" s="380" t="s">
        <v>141653</v>
      </c>
    </row>
    <row r="12392" spans="94:95" ht="14.5" x14ac:dyDescent="0.3">
      <c r="CP12392" s="380">
        <v>623708</v>
      </c>
      <c r="CQ12392" s="380" t="s">
        <v>141653</v>
      </c>
    </row>
    <row r="12393" spans="94:95" ht="14.5" x14ac:dyDescent="0.3">
      <c r="CP12393" s="380">
        <v>623711</v>
      </c>
      <c r="CQ12393" s="380" t="s">
        <v>141653</v>
      </c>
    </row>
    <row r="12394" spans="94:95" ht="14.5" x14ac:dyDescent="0.3">
      <c r="CP12394" s="380">
        <v>623712</v>
      </c>
      <c r="CQ12394" s="380" t="s">
        <v>141653</v>
      </c>
    </row>
    <row r="12395" spans="94:95" ht="14.5" x14ac:dyDescent="0.3">
      <c r="CP12395" s="380">
        <v>623806</v>
      </c>
      <c r="CQ12395" s="380" t="s">
        <v>141653</v>
      </c>
    </row>
    <row r="12396" spans="94:95" ht="14.5" x14ac:dyDescent="0.3">
      <c r="CP12396" s="380">
        <v>624001</v>
      </c>
      <c r="CQ12396" s="380" t="s">
        <v>141653</v>
      </c>
    </row>
    <row r="12397" spans="94:95" ht="14.5" x14ac:dyDescent="0.3">
      <c r="CP12397" s="380">
        <v>624002</v>
      </c>
      <c r="CQ12397" s="380" t="s">
        <v>141653</v>
      </c>
    </row>
    <row r="12398" spans="94:95" ht="14.5" x14ac:dyDescent="0.3">
      <c r="CP12398" s="380">
        <v>624003</v>
      </c>
      <c r="CQ12398" s="380" t="s">
        <v>141653</v>
      </c>
    </row>
    <row r="12399" spans="94:95" ht="14.5" x14ac:dyDescent="0.3">
      <c r="CP12399" s="380">
        <v>624004</v>
      </c>
      <c r="CQ12399" s="380" t="s">
        <v>141653</v>
      </c>
    </row>
    <row r="12400" spans="94:95" ht="14.5" x14ac:dyDescent="0.3">
      <c r="CP12400" s="380">
        <v>624005</v>
      </c>
      <c r="CQ12400" s="380" t="s">
        <v>141653</v>
      </c>
    </row>
    <row r="12401" spans="94:95" ht="14.5" x14ac:dyDescent="0.3">
      <c r="CP12401" s="380">
        <v>624101</v>
      </c>
      <c r="CQ12401" s="380" t="s">
        <v>141653</v>
      </c>
    </row>
    <row r="12402" spans="94:95" ht="14.5" x14ac:dyDescent="0.3">
      <c r="CP12402" s="380">
        <v>624103</v>
      </c>
      <c r="CQ12402" s="380" t="s">
        <v>141653</v>
      </c>
    </row>
    <row r="12403" spans="94:95" ht="14.5" x14ac:dyDescent="0.3">
      <c r="CP12403" s="380">
        <v>624201</v>
      </c>
      <c r="CQ12403" s="380" t="s">
        <v>141653</v>
      </c>
    </row>
    <row r="12404" spans="94:95" ht="14.5" x14ac:dyDescent="0.3">
      <c r="CP12404" s="380">
        <v>624202</v>
      </c>
      <c r="CQ12404" s="380" t="s">
        <v>141653</v>
      </c>
    </row>
    <row r="12405" spans="94:95" ht="14.5" x14ac:dyDescent="0.3">
      <c r="CP12405" s="380">
        <v>624204</v>
      </c>
      <c r="CQ12405" s="380" t="s">
        <v>141653</v>
      </c>
    </row>
    <row r="12406" spans="94:95" ht="14.5" x14ac:dyDescent="0.3">
      <c r="CP12406" s="380">
        <v>624206</v>
      </c>
      <c r="CQ12406" s="380" t="s">
        <v>141653</v>
      </c>
    </row>
    <row r="12407" spans="94:95" ht="14.5" x14ac:dyDescent="0.3">
      <c r="CP12407" s="380">
        <v>624208</v>
      </c>
      <c r="CQ12407" s="380" t="s">
        <v>141653</v>
      </c>
    </row>
    <row r="12408" spans="94:95" ht="14.5" x14ac:dyDescent="0.3">
      <c r="CP12408" s="380">
        <v>624210</v>
      </c>
      <c r="CQ12408" s="380" t="s">
        <v>141653</v>
      </c>
    </row>
    <row r="12409" spans="94:95" ht="14.5" x14ac:dyDescent="0.3">
      <c r="CP12409" s="380">
        <v>624211</v>
      </c>
      <c r="CQ12409" s="380" t="s">
        <v>141653</v>
      </c>
    </row>
    <row r="12410" spans="94:95" ht="14.5" x14ac:dyDescent="0.3">
      <c r="CP12410" s="380">
        <v>624212</v>
      </c>
      <c r="CQ12410" s="380" t="s">
        <v>141653</v>
      </c>
    </row>
    <row r="12411" spans="94:95" ht="14.5" x14ac:dyDescent="0.3">
      <c r="CP12411" s="380">
        <v>624215</v>
      </c>
      <c r="CQ12411" s="380" t="s">
        <v>141653</v>
      </c>
    </row>
    <row r="12412" spans="94:95" ht="14.5" x14ac:dyDescent="0.3">
      <c r="CP12412" s="380">
        <v>624216</v>
      </c>
      <c r="CQ12412" s="380" t="s">
        <v>141653</v>
      </c>
    </row>
    <row r="12413" spans="94:95" ht="14.5" x14ac:dyDescent="0.3">
      <c r="CP12413" s="380">
        <v>624219</v>
      </c>
      <c r="CQ12413" s="380" t="s">
        <v>141653</v>
      </c>
    </row>
    <row r="12414" spans="94:95" ht="14.5" x14ac:dyDescent="0.3">
      <c r="CP12414" s="380">
        <v>624220</v>
      </c>
      <c r="CQ12414" s="380" t="s">
        <v>141653</v>
      </c>
    </row>
    <row r="12415" spans="94:95" ht="14.5" x14ac:dyDescent="0.3">
      <c r="CP12415" s="380">
        <v>624301</v>
      </c>
      <c r="CQ12415" s="380" t="s">
        <v>141653</v>
      </c>
    </row>
    <row r="12416" spans="94:95" ht="14.5" x14ac:dyDescent="0.3">
      <c r="CP12416" s="380">
        <v>624302</v>
      </c>
      <c r="CQ12416" s="380" t="s">
        <v>141653</v>
      </c>
    </row>
    <row r="12417" spans="94:95" ht="14.5" x14ac:dyDescent="0.3">
      <c r="CP12417" s="380">
        <v>624303</v>
      </c>
      <c r="CQ12417" s="380" t="s">
        <v>141653</v>
      </c>
    </row>
    <row r="12418" spans="94:95" ht="14.5" x14ac:dyDescent="0.3">
      <c r="CP12418" s="380">
        <v>624304</v>
      </c>
      <c r="CQ12418" s="380" t="s">
        <v>141653</v>
      </c>
    </row>
    <row r="12419" spans="94:95" ht="14.5" x14ac:dyDescent="0.3">
      <c r="CP12419" s="380">
        <v>624306</v>
      </c>
      <c r="CQ12419" s="380" t="s">
        <v>141653</v>
      </c>
    </row>
    <row r="12420" spans="94:95" ht="14.5" x14ac:dyDescent="0.3">
      <c r="CP12420" s="380">
        <v>624307</v>
      </c>
      <c r="CQ12420" s="380" t="s">
        <v>141653</v>
      </c>
    </row>
    <row r="12421" spans="94:95" ht="14.5" x14ac:dyDescent="0.3">
      <c r="CP12421" s="380">
        <v>624308</v>
      </c>
      <c r="CQ12421" s="380" t="s">
        <v>141653</v>
      </c>
    </row>
    <row r="12422" spans="94:95" ht="14.5" x14ac:dyDescent="0.3">
      <c r="CP12422" s="380">
        <v>624401</v>
      </c>
      <c r="CQ12422" s="380" t="s">
        <v>141653</v>
      </c>
    </row>
    <row r="12423" spans="94:95" ht="14.5" x14ac:dyDescent="0.3">
      <c r="CP12423" s="380">
        <v>624402</v>
      </c>
      <c r="CQ12423" s="380" t="s">
        <v>141653</v>
      </c>
    </row>
    <row r="12424" spans="94:95" ht="14.5" x14ac:dyDescent="0.3">
      <c r="CP12424" s="380">
        <v>624403</v>
      </c>
      <c r="CQ12424" s="380" t="s">
        <v>141653</v>
      </c>
    </row>
    <row r="12425" spans="94:95" ht="14.5" x14ac:dyDescent="0.3">
      <c r="CP12425" s="380">
        <v>624601</v>
      </c>
      <c r="CQ12425" s="380" t="s">
        <v>141653</v>
      </c>
    </row>
    <row r="12426" spans="94:95" ht="14.5" x14ac:dyDescent="0.3">
      <c r="CP12426" s="380">
        <v>624610</v>
      </c>
      <c r="CQ12426" s="380" t="s">
        <v>141653</v>
      </c>
    </row>
    <row r="12427" spans="94:95" ht="14.5" x14ac:dyDescent="0.3">
      <c r="CP12427" s="380">
        <v>624612</v>
      </c>
      <c r="CQ12427" s="380" t="s">
        <v>141653</v>
      </c>
    </row>
    <row r="12428" spans="94:95" ht="14.5" x14ac:dyDescent="0.3">
      <c r="CP12428" s="380">
        <v>624613</v>
      </c>
      <c r="CQ12428" s="380" t="s">
        <v>141653</v>
      </c>
    </row>
    <row r="12429" spans="94:95" ht="14.5" x14ac:dyDescent="0.3">
      <c r="CP12429" s="380">
        <v>624614</v>
      </c>
      <c r="CQ12429" s="380" t="s">
        <v>141653</v>
      </c>
    </row>
    <row r="12430" spans="94:95" ht="14.5" x14ac:dyDescent="0.3">
      <c r="CP12430" s="380">
        <v>624615</v>
      </c>
      <c r="CQ12430" s="380" t="s">
        <v>141653</v>
      </c>
    </row>
    <row r="12431" spans="94:95" ht="14.5" x14ac:dyDescent="0.3">
      <c r="CP12431" s="380">
        <v>624616</v>
      </c>
      <c r="CQ12431" s="380" t="s">
        <v>141653</v>
      </c>
    </row>
    <row r="12432" spans="94:95" ht="14.5" x14ac:dyDescent="0.3">
      <c r="CP12432" s="380">
        <v>624617</v>
      </c>
      <c r="CQ12432" s="380" t="s">
        <v>141653</v>
      </c>
    </row>
    <row r="12433" spans="94:95" ht="14.5" x14ac:dyDescent="0.3">
      <c r="CP12433" s="380">
        <v>624618</v>
      </c>
      <c r="CQ12433" s="380" t="s">
        <v>141653</v>
      </c>
    </row>
    <row r="12434" spans="94:95" ht="14.5" x14ac:dyDescent="0.3">
      <c r="CP12434" s="380">
        <v>624619</v>
      </c>
      <c r="CQ12434" s="380" t="s">
        <v>141653</v>
      </c>
    </row>
    <row r="12435" spans="94:95" ht="14.5" x14ac:dyDescent="0.3">
      <c r="CP12435" s="380">
        <v>624620</v>
      </c>
      <c r="CQ12435" s="380" t="s">
        <v>141653</v>
      </c>
    </row>
    <row r="12436" spans="94:95" ht="14.5" x14ac:dyDescent="0.3">
      <c r="CP12436" s="380">
        <v>624621</v>
      </c>
      <c r="CQ12436" s="380" t="s">
        <v>141653</v>
      </c>
    </row>
    <row r="12437" spans="94:95" ht="14.5" x14ac:dyDescent="0.3">
      <c r="CP12437" s="380">
        <v>624622</v>
      </c>
      <c r="CQ12437" s="380" t="s">
        <v>141653</v>
      </c>
    </row>
    <row r="12438" spans="94:95" ht="14.5" x14ac:dyDescent="0.3">
      <c r="CP12438" s="380">
        <v>624701</v>
      </c>
      <c r="CQ12438" s="380" t="s">
        <v>141653</v>
      </c>
    </row>
    <row r="12439" spans="94:95" ht="14.5" x14ac:dyDescent="0.3">
      <c r="CP12439" s="380">
        <v>624702</v>
      </c>
      <c r="CQ12439" s="380" t="s">
        <v>141653</v>
      </c>
    </row>
    <row r="12440" spans="94:95" ht="14.5" x14ac:dyDescent="0.3">
      <c r="CP12440" s="380">
        <v>624703</v>
      </c>
      <c r="CQ12440" s="380" t="s">
        <v>141653</v>
      </c>
    </row>
    <row r="12441" spans="94:95" ht="14.5" x14ac:dyDescent="0.3">
      <c r="CP12441" s="380">
        <v>624704</v>
      </c>
      <c r="CQ12441" s="380" t="s">
        <v>141653</v>
      </c>
    </row>
    <row r="12442" spans="94:95" ht="14.5" x14ac:dyDescent="0.3">
      <c r="CP12442" s="380">
        <v>624705</v>
      </c>
      <c r="CQ12442" s="380" t="s">
        <v>141653</v>
      </c>
    </row>
    <row r="12443" spans="94:95" ht="14.5" x14ac:dyDescent="0.3">
      <c r="CP12443" s="380">
        <v>624706</v>
      </c>
      <c r="CQ12443" s="380" t="s">
        <v>141653</v>
      </c>
    </row>
    <row r="12444" spans="94:95" ht="14.5" x14ac:dyDescent="0.3">
      <c r="CP12444" s="380">
        <v>624707</v>
      </c>
      <c r="CQ12444" s="380" t="s">
        <v>141653</v>
      </c>
    </row>
    <row r="12445" spans="94:95" ht="14.5" x14ac:dyDescent="0.3">
      <c r="CP12445" s="380">
        <v>624708</v>
      </c>
      <c r="CQ12445" s="380" t="s">
        <v>141653</v>
      </c>
    </row>
    <row r="12446" spans="94:95" ht="14.5" x14ac:dyDescent="0.3">
      <c r="CP12446" s="380">
        <v>624709</v>
      </c>
      <c r="CQ12446" s="380" t="s">
        <v>141653</v>
      </c>
    </row>
    <row r="12447" spans="94:95" ht="14.5" x14ac:dyDescent="0.3">
      <c r="CP12447" s="380">
        <v>624710</v>
      </c>
      <c r="CQ12447" s="380" t="s">
        <v>141653</v>
      </c>
    </row>
    <row r="12448" spans="94:95" ht="14.5" x14ac:dyDescent="0.3">
      <c r="CP12448" s="380">
        <v>624711</v>
      </c>
      <c r="CQ12448" s="380" t="s">
        <v>141653</v>
      </c>
    </row>
    <row r="12449" spans="94:95" ht="14.5" x14ac:dyDescent="0.3">
      <c r="CP12449" s="380">
        <v>624712</v>
      </c>
      <c r="CQ12449" s="380" t="s">
        <v>141653</v>
      </c>
    </row>
    <row r="12450" spans="94:95" ht="14.5" x14ac:dyDescent="0.3">
      <c r="CP12450" s="380">
        <v>624801</v>
      </c>
      <c r="CQ12450" s="380" t="s">
        <v>141653</v>
      </c>
    </row>
    <row r="12451" spans="94:95" ht="14.5" x14ac:dyDescent="0.3">
      <c r="CP12451" s="380">
        <v>624802</v>
      </c>
      <c r="CQ12451" s="380" t="s">
        <v>141653</v>
      </c>
    </row>
    <row r="12452" spans="94:95" ht="14.5" x14ac:dyDescent="0.3">
      <c r="CP12452" s="380">
        <v>625001</v>
      </c>
      <c r="CQ12452" s="380" t="s">
        <v>141653</v>
      </c>
    </row>
    <row r="12453" spans="94:95" ht="14.5" x14ac:dyDescent="0.3">
      <c r="CP12453" s="380">
        <v>625002</v>
      </c>
      <c r="CQ12453" s="380" t="s">
        <v>141653</v>
      </c>
    </row>
    <row r="12454" spans="94:95" ht="14.5" x14ac:dyDescent="0.3">
      <c r="CP12454" s="380">
        <v>625003</v>
      </c>
      <c r="CQ12454" s="380" t="s">
        <v>141653</v>
      </c>
    </row>
    <row r="12455" spans="94:95" ht="14.5" x14ac:dyDescent="0.3">
      <c r="CP12455" s="380">
        <v>625004</v>
      </c>
      <c r="CQ12455" s="380" t="s">
        <v>141653</v>
      </c>
    </row>
    <row r="12456" spans="94:95" ht="14.5" x14ac:dyDescent="0.3">
      <c r="CP12456" s="380">
        <v>625005</v>
      </c>
      <c r="CQ12456" s="380" t="s">
        <v>141653</v>
      </c>
    </row>
    <row r="12457" spans="94:95" ht="14.5" x14ac:dyDescent="0.3">
      <c r="CP12457" s="380">
        <v>625006</v>
      </c>
      <c r="CQ12457" s="380" t="s">
        <v>141653</v>
      </c>
    </row>
    <row r="12458" spans="94:95" ht="14.5" x14ac:dyDescent="0.3">
      <c r="CP12458" s="380">
        <v>625007</v>
      </c>
      <c r="CQ12458" s="380" t="s">
        <v>141653</v>
      </c>
    </row>
    <row r="12459" spans="94:95" ht="14.5" x14ac:dyDescent="0.3">
      <c r="CP12459" s="380">
        <v>625008</v>
      </c>
      <c r="CQ12459" s="380" t="s">
        <v>141653</v>
      </c>
    </row>
    <row r="12460" spans="94:95" ht="14.5" x14ac:dyDescent="0.3">
      <c r="CP12460" s="380">
        <v>625009</v>
      </c>
      <c r="CQ12460" s="380" t="s">
        <v>141653</v>
      </c>
    </row>
    <row r="12461" spans="94:95" ht="14.5" x14ac:dyDescent="0.3">
      <c r="CP12461" s="380">
        <v>625011</v>
      </c>
      <c r="CQ12461" s="380" t="s">
        <v>141653</v>
      </c>
    </row>
    <row r="12462" spans="94:95" ht="14.5" x14ac:dyDescent="0.3">
      <c r="CP12462" s="380">
        <v>625012</v>
      </c>
      <c r="CQ12462" s="380" t="s">
        <v>141653</v>
      </c>
    </row>
    <row r="12463" spans="94:95" ht="14.5" x14ac:dyDescent="0.3">
      <c r="CP12463" s="380">
        <v>625014</v>
      </c>
      <c r="CQ12463" s="380" t="s">
        <v>141653</v>
      </c>
    </row>
    <row r="12464" spans="94:95" ht="14.5" x14ac:dyDescent="0.3">
      <c r="CP12464" s="380">
        <v>625015</v>
      </c>
      <c r="CQ12464" s="380" t="s">
        <v>141653</v>
      </c>
    </row>
    <row r="12465" spans="94:95" ht="14.5" x14ac:dyDescent="0.3">
      <c r="CP12465" s="380">
        <v>625016</v>
      </c>
      <c r="CQ12465" s="380" t="s">
        <v>141653</v>
      </c>
    </row>
    <row r="12466" spans="94:95" ht="14.5" x14ac:dyDescent="0.3">
      <c r="CP12466" s="380">
        <v>625017</v>
      </c>
      <c r="CQ12466" s="380" t="s">
        <v>141653</v>
      </c>
    </row>
    <row r="12467" spans="94:95" ht="14.5" x14ac:dyDescent="0.3">
      <c r="CP12467" s="380">
        <v>625018</v>
      </c>
      <c r="CQ12467" s="380" t="s">
        <v>141653</v>
      </c>
    </row>
    <row r="12468" spans="94:95" ht="14.5" x14ac:dyDescent="0.3">
      <c r="CP12468" s="380">
        <v>625019</v>
      </c>
      <c r="CQ12468" s="380" t="s">
        <v>141653</v>
      </c>
    </row>
    <row r="12469" spans="94:95" ht="14.5" x14ac:dyDescent="0.3">
      <c r="CP12469" s="380">
        <v>625020</v>
      </c>
      <c r="CQ12469" s="380" t="s">
        <v>141653</v>
      </c>
    </row>
    <row r="12470" spans="94:95" ht="14.5" x14ac:dyDescent="0.3">
      <c r="CP12470" s="380">
        <v>625021</v>
      </c>
      <c r="CQ12470" s="380" t="s">
        <v>141653</v>
      </c>
    </row>
    <row r="12471" spans="94:95" ht="14.5" x14ac:dyDescent="0.3">
      <c r="CP12471" s="380">
        <v>625022</v>
      </c>
      <c r="CQ12471" s="380" t="s">
        <v>141653</v>
      </c>
    </row>
    <row r="12472" spans="94:95" ht="14.5" x14ac:dyDescent="0.3">
      <c r="CP12472" s="380">
        <v>625023</v>
      </c>
      <c r="CQ12472" s="380" t="s">
        <v>141653</v>
      </c>
    </row>
    <row r="12473" spans="94:95" ht="14.5" x14ac:dyDescent="0.3">
      <c r="CP12473" s="380">
        <v>625101</v>
      </c>
      <c r="CQ12473" s="380" t="s">
        <v>141653</v>
      </c>
    </row>
    <row r="12474" spans="94:95" ht="14.5" x14ac:dyDescent="0.3">
      <c r="CP12474" s="380">
        <v>625102</v>
      </c>
      <c r="CQ12474" s="380" t="s">
        <v>141653</v>
      </c>
    </row>
    <row r="12475" spans="94:95" ht="14.5" x14ac:dyDescent="0.3">
      <c r="CP12475" s="380">
        <v>625103</v>
      </c>
      <c r="CQ12475" s="380" t="s">
        <v>141653</v>
      </c>
    </row>
    <row r="12476" spans="94:95" ht="14.5" x14ac:dyDescent="0.3">
      <c r="CP12476" s="380">
        <v>625104</v>
      </c>
      <c r="CQ12476" s="380" t="s">
        <v>141653</v>
      </c>
    </row>
    <row r="12477" spans="94:95" ht="14.5" x14ac:dyDescent="0.3">
      <c r="CP12477" s="380">
        <v>625105</v>
      </c>
      <c r="CQ12477" s="380" t="s">
        <v>141653</v>
      </c>
    </row>
    <row r="12478" spans="94:95" ht="14.5" x14ac:dyDescent="0.3">
      <c r="CP12478" s="380">
        <v>625106</v>
      </c>
      <c r="CQ12478" s="380" t="s">
        <v>141653</v>
      </c>
    </row>
    <row r="12479" spans="94:95" ht="14.5" x14ac:dyDescent="0.3">
      <c r="CP12479" s="380">
        <v>625107</v>
      </c>
      <c r="CQ12479" s="380" t="s">
        <v>141653</v>
      </c>
    </row>
    <row r="12480" spans="94:95" ht="14.5" x14ac:dyDescent="0.3">
      <c r="CP12480" s="380">
        <v>625108</v>
      </c>
      <c r="CQ12480" s="380" t="s">
        <v>141653</v>
      </c>
    </row>
    <row r="12481" spans="94:95" ht="14.5" x14ac:dyDescent="0.3">
      <c r="CP12481" s="380">
        <v>625109</v>
      </c>
      <c r="CQ12481" s="380" t="s">
        <v>141653</v>
      </c>
    </row>
    <row r="12482" spans="94:95" ht="14.5" x14ac:dyDescent="0.3">
      <c r="CP12482" s="380">
        <v>625110</v>
      </c>
      <c r="CQ12482" s="380" t="s">
        <v>141653</v>
      </c>
    </row>
    <row r="12483" spans="94:95" ht="14.5" x14ac:dyDescent="0.3">
      <c r="CP12483" s="380">
        <v>625122</v>
      </c>
      <c r="CQ12483" s="380" t="s">
        <v>141653</v>
      </c>
    </row>
    <row r="12484" spans="94:95" ht="14.5" x14ac:dyDescent="0.3">
      <c r="CP12484" s="380">
        <v>625201</v>
      </c>
      <c r="CQ12484" s="380" t="s">
        <v>141653</v>
      </c>
    </row>
    <row r="12485" spans="94:95" ht="14.5" x14ac:dyDescent="0.3">
      <c r="CP12485" s="380">
        <v>625203</v>
      </c>
      <c r="CQ12485" s="380" t="s">
        <v>141653</v>
      </c>
    </row>
    <row r="12486" spans="94:95" ht="14.5" x14ac:dyDescent="0.3">
      <c r="CP12486" s="380">
        <v>625205</v>
      </c>
      <c r="CQ12486" s="380" t="s">
        <v>141653</v>
      </c>
    </row>
    <row r="12487" spans="94:95" ht="14.5" x14ac:dyDescent="0.3">
      <c r="CP12487" s="380">
        <v>625207</v>
      </c>
      <c r="CQ12487" s="380" t="s">
        <v>141653</v>
      </c>
    </row>
    <row r="12488" spans="94:95" ht="14.5" x14ac:dyDescent="0.3">
      <c r="CP12488" s="380">
        <v>625214</v>
      </c>
      <c r="CQ12488" s="380" t="s">
        <v>141653</v>
      </c>
    </row>
    <row r="12489" spans="94:95" ht="14.5" x14ac:dyDescent="0.3">
      <c r="CP12489" s="380">
        <v>625218</v>
      </c>
      <c r="CQ12489" s="380" t="s">
        <v>141653</v>
      </c>
    </row>
    <row r="12490" spans="94:95" ht="14.5" x14ac:dyDescent="0.3">
      <c r="CP12490" s="380">
        <v>625221</v>
      </c>
      <c r="CQ12490" s="380" t="s">
        <v>141653</v>
      </c>
    </row>
    <row r="12491" spans="94:95" ht="14.5" x14ac:dyDescent="0.3">
      <c r="CP12491" s="380">
        <v>625234</v>
      </c>
      <c r="CQ12491" s="380" t="s">
        <v>141653</v>
      </c>
    </row>
    <row r="12492" spans="94:95" ht="14.5" x14ac:dyDescent="0.3">
      <c r="CP12492" s="380">
        <v>625301</v>
      </c>
      <c r="CQ12492" s="380" t="s">
        <v>141653</v>
      </c>
    </row>
    <row r="12493" spans="94:95" ht="14.5" x14ac:dyDescent="0.3">
      <c r="CP12493" s="380">
        <v>625402</v>
      </c>
      <c r="CQ12493" s="380" t="s">
        <v>141653</v>
      </c>
    </row>
    <row r="12494" spans="94:95" ht="14.5" x14ac:dyDescent="0.3">
      <c r="CP12494" s="380">
        <v>625501</v>
      </c>
      <c r="CQ12494" s="380" t="s">
        <v>141653</v>
      </c>
    </row>
    <row r="12495" spans="94:95" ht="14.5" x14ac:dyDescent="0.3">
      <c r="CP12495" s="380">
        <v>625503</v>
      </c>
      <c r="CQ12495" s="380" t="s">
        <v>141653</v>
      </c>
    </row>
    <row r="12496" spans="94:95" ht="14.5" x14ac:dyDescent="0.3">
      <c r="CP12496" s="380">
        <v>625512</v>
      </c>
      <c r="CQ12496" s="380" t="s">
        <v>141653</v>
      </c>
    </row>
    <row r="12497" spans="94:95" ht="14.5" x14ac:dyDescent="0.3">
      <c r="CP12497" s="380">
        <v>625513</v>
      </c>
      <c r="CQ12497" s="380" t="s">
        <v>141653</v>
      </c>
    </row>
    <row r="12498" spans="94:95" ht="14.5" x14ac:dyDescent="0.3">
      <c r="CP12498" s="380">
        <v>625514</v>
      </c>
      <c r="CQ12498" s="380" t="s">
        <v>141653</v>
      </c>
    </row>
    <row r="12499" spans="94:95" ht="14.5" x14ac:dyDescent="0.3">
      <c r="CP12499" s="380">
        <v>625515</v>
      </c>
      <c r="CQ12499" s="380" t="s">
        <v>141653</v>
      </c>
    </row>
    <row r="12500" spans="94:95" ht="14.5" x14ac:dyDescent="0.3">
      <c r="CP12500" s="380">
        <v>625516</v>
      </c>
      <c r="CQ12500" s="380" t="s">
        <v>141653</v>
      </c>
    </row>
    <row r="12501" spans="94:95" ht="14.5" x14ac:dyDescent="0.3">
      <c r="CP12501" s="380">
        <v>625517</v>
      </c>
      <c r="CQ12501" s="380" t="s">
        <v>141653</v>
      </c>
    </row>
    <row r="12502" spans="94:95" ht="14.5" x14ac:dyDescent="0.3">
      <c r="CP12502" s="380">
        <v>625518</v>
      </c>
      <c r="CQ12502" s="380" t="s">
        <v>141653</v>
      </c>
    </row>
    <row r="12503" spans="94:95" ht="14.5" x14ac:dyDescent="0.3">
      <c r="CP12503" s="380">
        <v>625519</v>
      </c>
      <c r="CQ12503" s="380" t="s">
        <v>141653</v>
      </c>
    </row>
    <row r="12504" spans="94:95" ht="14.5" x14ac:dyDescent="0.3">
      <c r="CP12504" s="380">
        <v>625520</v>
      </c>
      <c r="CQ12504" s="380" t="s">
        <v>141653</v>
      </c>
    </row>
    <row r="12505" spans="94:95" ht="14.5" x14ac:dyDescent="0.3">
      <c r="CP12505" s="380">
        <v>625521</v>
      </c>
      <c r="CQ12505" s="380" t="s">
        <v>141653</v>
      </c>
    </row>
    <row r="12506" spans="94:95" ht="14.5" x14ac:dyDescent="0.3">
      <c r="CP12506" s="380">
        <v>625522</v>
      </c>
      <c r="CQ12506" s="380" t="s">
        <v>141653</v>
      </c>
    </row>
    <row r="12507" spans="94:95" ht="14.5" x14ac:dyDescent="0.3">
      <c r="CP12507" s="380">
        <v>625523</v>
      </c>
      <c r="CQ12507" s="380" t="s">
        <v>141653</v>
      </c>
    </row>
    <row r="12508" spans="94:95" ht="14.5" x14ac:dyDescent="0.3">
      <c r="CP12508" s="380">
        <v>625524</v>
      </c>
      <c r="CQ12508" s="380" t="s">
        <v>141653</v>
      </c>
    </row>
    <row r="12509" spans="94:95" ht="14.5" x14ac:dyDescent="0.3">
      <c r="CP12509" s="380">
        <v>625525</v>
      </c>
      <c r="CQ12509" s="380" t="s">
        <v>141653</v>
      </c>
    </row>
    <row r="12510" spans="94:95" ht="14.5" x14ac:dyDescent="0.3">
      <c r="CP12510" s="380">
        <v>625526</v>
      </c>
      <c r="CQ12510" s="380" t="s">
        <v>141653</v>
      </c>
    </row>
    <row r="12511" spans="94:95" ht="14.5" x14ac:dyDescent="0.3">
      <c r="CP12511" s="380">
        <v>625527</v>
      </c>
      <c r="CQ12511" s="380" t="s">
        <v>141653</v>
      </c>
    </row>
    <row r="12512" spans="94:95" ht="14.5" x14ac:dyDescent="0.3">
      <c r="CP12512" s="380">
        <v>625528</v>
      </c>
      <c r="CQ12512" s="380" t="s">
        <v>141653</v>
      </c>
    </row>
    <row r="12513" spans="94:95" ht="14.5" x14ac:dyDescent="0.3">
      <c r="CP12513" s="380">
        <v>625529</v>
      </c>
      <c r="CQ12513" s="380" t="s">
        <v>141653</v>
      </c>
    </row>
    <row r="12514" spans="94:95" ht="14.5" x14ac:dyDescent="0.3">
      <c r="CP12514" s="380">
        <v>625530</v>
      </c>
      <c r="CQ12514" s="380" t="s">
        <v>141653</v>
      </c>
    </row>
    <row r="12515" spans="94:95" ht="14.5" x14ac:dyDescent="0.3">
      <c r="CP12515" s="380">
        <v>625531</v>
      </c>
      <c r="CQ12515" s="380" t="s">
        <v>141653</v>
      </c>
    </row>
    <row r="12516" spans="94:95" ht="14.5" x14ac:dyDescent="0.3">
      <c r="CP12516" s="380">
        <v>625532</v>
      </c>
      <c r="CQ12516" s="380" t="s">
        <v>141653</v>
      </c>
    </row>
    <row r="12517" spans="94:95" ht="14.5" x14ac:dyDescent="0.3">
      <c r="CP12517" s="380">
        <v>625533</v>
      </c>
      <c r="CQ12517" s="380" t="s">
        <v>141653</v>
      </c>
    </row>
    <row r="12518" spans="94:95" ht="14.5" x14ac:dyDescent="0.3">
      <c r="CP12518" s="380">
        <v>625534</v>
      </c>
      <c r="CQ12518" s="380" t="s">
        <v>141653</v>
      </c>
    </row>
    <row r="12519" spans="94:95" ht="14.5" x14ac:dyDescent="0.3">
      <c r="CP12519" s="380">
        <v>625535</v>
      </c>
      <c r="CQ12519" s="380" t="s">
        <v>141653</v>
      </c>
    </row>
    <row r="12520" spans="94:95" ht="14.5" x14ac:dyDescent="0.3">
      <c r="CP12520" s="380">
        <v>625536</v>
      </c>
      <c r="CQ12520" s="380" t="s">
        <v>141653</v>
      </c>
    </row>
    <row r="12521" spans="94:95" ht="14.5" x14ac:dyDescent="0.3">
      <c r="CP12521" s="380">
        <v>625537</v>
      </c>
      <c r="CQ12521" s="380" t="s">
        <v>141653</v>
      </c>
    </row>
    <row r="12522" spans="94:95" ht="14.5" x14ac:dyDescent="0.3">
      <c r="CP12522" s="380">
        <v>625540</v>
      </c>
      <c r="CQ12522" s="380" t="s">
        <v>141653</v>
      </c>
    </row>
    <row r="12523" spans="94:95" ht="14.5" x14ac:dyDescent="0.3">
      <c r="CP12523" s="380">
        <v>625556</v>
      </c>
      <c r="CQ12523" s="380" t="s">
        <v>141653</v>
      </c>
    </row>
    <row r="12524" spans="94:95" ht="14.5" x14ac:dyDescent="0.3">
      <c r="CP12524" s="380">
        <v>625562</v>
      </c>
      <c r="CQ12524" s="380" t="s">
        <v>141653</v>
      </c>
    </row>
    <row r="12525" spans="94:95" ht="14.5" x14ac:dyDescent="0.3">
      <c r="CP12525" s="380">
        <v>625579</v>
      </c>
      <c r="CQ12525" s="380" t="s">
        <v>141653</v>
      </c>
    </row>
    <row r="12526" spans="94:95" ht="14.5" x14ac:dyDescent="0.3">
      <c r="CP12526" s="380">
        <v>625582</v>
      </c>
      <c r="CQ12526" s="380" t="s">
        <v>141653</v>
      </c>
    </row>
    <row r="12527" spans="94:95" ht="14.5" x14ac:dyDescent="0.3">
      <c r="CP12527" s="380">
        <v>625601</v>
      </c>
      <c r="CQ12527" s="380" t="s">
        <v>141653</v>
      </c>
    </row>
    <row r="12528" spans="94:95" ht="14.5" x14ac:dyDescent="0.3">
      <c r="CP12528" s="380">
        <v>625602</v>
      </c>
      <c r="CQ12528" s="380" t="s">
        <v>141653</v>
      </c>
    </row>
    <row r="12529" spans="94:95" ht="14.5" x14ac:dyDescent="0.3">
      <c r="CP12529" s="380">
        <v>625603</v>
      </c>
      <c r="CQ12529" s="380" t="s">
        <v>141653</v>
      </c>
    </row>
    <row r="12530" spans="94:95" ht="14.5" x14ac:dyDescent="0.3">
      <c r="CP12530" s="380">
        <v>625604</v>
      </c>
      <c r="CQ12530" s="380" t="s">
        <v>141653</v>
      </c>
    </row>
    <row r="12531" spans="94:95" ht="14.5" x14ac:dyDescent="0.3">
      <c r="CP12531" s="380">
        <v>625605</v>
      </c>
      <c r="CQ12531" s="380" t="s">
        <v>141653</v>
      </c>
    </row>
    <row r="12532" spans="94:95" ht="14.5" x14ac:dyDescent="0.3">
      <c r="CP12532" s="380">
        <v>625701</v>
      </c>
      <c r="CQ12532" s="380" t="s">
        <v>141653</v>
      </c>
    </row>
    <row r="12533" spans="94:95" ht="14.5" x14ac:dyDescent="0.3">
      <c r="CP12533" s="380">
        <v>625702</v>
      </c>
      <c r="CQ12533" s="380" t="s">
        <v>141653</v>
      </c>
    </row>
    <row r="12534" spans="94:95" ht="14.5" x14ac:dyDescent="0.3">
      <c r="CP12534" s="380">
        <v>625703</v>
      </c>
      <c r="CQ12534" s="380" t="s">
        <v>141653</v>
      </c>
    </row>
    <row r="12535" spans="94:95" ht="14.5" x14ac:dyDescent="0.3">
      <c r="CP12535" s="380">
        <v>625704</v>
      </c>
      <c r="CQ12535" s="380" t="s">
        <v>141653</v>
      </c>
    </row>
    <row r="12536" spans="94:95" ht="14.5" x14ac:dyDescent="0.3">
      <c r="CP12536" s="380">
        <v>625705</v>
      </c>
      <c r="CQ12536" s="380" t="s">
        <v>141653</v>
      </c>
    </row>
    <row r="12537" spans="94:95" ht="14.5" x14ac:dyDescent="0.3">
      <c r="CP12537" s="380">
        <v>625706</v>
      </c>
      <c r="CQ12537" s="380" t="s">
        <v>141653</v>
      </c>
    </row>
    <row r="12538" spans="94:95" ht="14.5" x14ac:dyDescent="0.3">
      <c r="CP12538" s="380">
        <v>625707</v>
      </c>
      <c r="CQ12538" s="380" t="s">
        <v>141653</v>
      </c>
    </row>
    <row r="12539" spans="94:95" ht="14.5" x14ac:dyDescent="0.3">
      <c r="CP12539" s="380">
        <v>625708</v>
      </c>
      <c r="CQ12539" s="380" t="s">
        <v>141653</v>
      </c>
    </row>
    <row r="12540" spans="94:95" ht="14.5" x14ac:dyDescent="0.3">
      <c r="CP12540" s="380">
        <v>626001</v>
      </c>
      <c r="CQ12540" s="380" t="s">
        <v>141653</v>
      </c>
    </row>
    <row r="12541" spans="94:95" ht="14.5" x14ac:dyDescent="0.3">
      <c r="CP12541" s="380">
        <v>626002</v>
      </c>
      <c r="CQ12541" s="380" t="s">
        <v>141653</v>
      </c>
    </row>
    <row r="12542" spans="94:95" ht="14.5" x14ac:dyDescent="0.3">
      <c r="CP12542" s="380">
        <v>626003</v>
      </c>
      <c r="CQ12542" s="380" t="s">
        <v>141653</v>
      </c>
    </row>
    <row r="12543" spans="94:95" ht="14.5" x14ac:dyDescent="0.3">
      <c r="CP12543" s="380">
        <v>626004</v>
      </c>
      <c r="CQ12543" s="380" t="s">
        <v>141653</v>
      </c>
    </row>
    <row r="12544" spans="94:95" ht="14.5" x14ac:dyDescent="0.3">
      <c r="CP12544" s="380">
        <v>626005</v>
      </c>
      <c r="CQ12544" s="380" t="s">
        <v>141653</v>
      </c>
    </row>
    <row r="12545" spans="94:95" ht="14.5" x14ac:dyDescent="0.3">
      <c r="CP12545" s="380">
        <v>626101</v>
      </c>
      <c r="CQ12545" s="380" t="s">
        <v>141653</v>
      </c>
    </row>
    <row r="12546" spans="94:95" ht="14.5" x14ac:dyDescent="0.3">
      <c r="CP12546" s="380">
        <v>626102</v>
      </c>
      <c r="CQ12546" s="380" t="s">
        <v>141653</v>
      </c>
    </row>
    <row r="12547" spans="94:95" ht="14.5" x14ac:dyDescent="0.3">
      <c r="CP12547" s="380">
        <v>626103</v>
      </c>
      <c r="CQ12547" s="380" t="s">
        <v>141653</v>
      </c>
    </row>
    <row r="12548" spans="94:95" ht="14.5" x14ac:dyDescent="0.3">
      <c r="CP12548" s="380">
        <v>626104</v>
      </c>
      <c r="CQ12548" s="380" t="s">
        <v>141653</v>
      </c>
    </row>
    <row r="12549" spans="94:95" ht="14.5" x14ac:dyDescent="0.3">
      <c r="CP12549" s="380">
        <v>626105</v>
      </c>
      <c r="CQ12549" s="380" t="s">
        <v>141653</v>
      </c>
    </row>
    <row r="12550" spans="94:95" ht="14.5" x14ac:dyDescent="0.3">
      <c r="CP12550" s="380">
        <v>626106</v>
      </c>
      <c r="CQ12550" s="380" t="s">
        <v>141653</v>
      </c>
    </row>
    <row r="12551" spans="94:95" ht="14.5" x14ac:dyDescent="0.3">
      <c r="CP12551" s="380">
        <v>626107</v>
      </c>
      <c r="CQ12551" s="380" t="s">
        <v>141653</v>
      </c>
    </row>
    <row r="12552" spans="94:95" ht="14.5" x14ac:dyDescent="0.3">
      <c r="CP12552" s="380">
        <v>626108</v>
      </c>
      <c r="CQ12552" s="380" t="s">
        <v>141653</v>
      </c>
    </row>
    <row r="12553" spans="94:95" ht="14.5" x14ac:dyDescent="0.3">
      <c r="CP12553" s="380">
        <v>626109</v>
      </c>
      <c r="CQ12553" s="380" t="s">
        <v>141653</v>
      </c>
    </row>
    <row r="12554" spans="94:95" ht="14.5" x14ac:dyDescent="0.3">
      <c r="CP12554" s="380">
        <v>626110</v>
      </c>
      <c r="CQ12554" s="380" t="s">
        <v>141653</v>
      </c>
    </row>
    <row r="12555" spans="94:95" ht="14.5" x14ac:dyDescent="0.3">
      <c r="CP12555" s="380">
        <v>626111</v>
      </c>
      <c r="CQ12555" s="380" t="s">
        <v>141653</v>
      </c>
    </row>
    <row r="12556" spans="94:95" ht="14.5" x14ac:dyDescent="0.3">
      <c r="CP12556" s="380">
        <v>626112</v>
      </c>
      <c r="CQ12556" s="380" t="s">
        <v>141653</v>
      </c>
    </row>
    <row r="12557" spans="94:95" ht="14.5" x14ac:dyDescent="0.3">
      <c r="CP12557" s="380">
        <v>626113</v>
      </c>
      <c r="CQ12557" s="380" t="s">
        <v>141653</v>
      </c>
    </row>
    <row r="12558" spans="94:95" ht="14.5" x14ac:dyDescent="0.3">
      <c r="CP12558" s="380">
        <v>626114</v>
      </c>
      <c r="CQ12558" s="380" t="s">
        <v>141653</v>
      </c>
    </row>
    <row r="12559" spans="94:95" ht="14.5" x14ac:dyDescent="0.3">
      <c r="CP12559" s="380">
        <v>626115</v>
      </c>
      <c r="CQ12559" s="380" t="s">
        <v>141653</v>
      </c>
    </row>
    <row r="12560" spans="94:95" ht="14.5" x14ac:dyDescent="0.3">
      <c r="CP12560" s="380">
        <v>626116</v>
      </c>
      <c r="CQ12560" s="380" t="s">
        <v>141653</v>
      </c>
    </row>
    <row r="12561" spans="94:95" ht="14.5" x14ac:dyDescent="0.3">
      <c r="CP12561" s="380">
        <v>626117</v>
      </c>
      <c r="CQ12561" s="380" t="s">
        <v>141653</v>
      </c>
    </row>
    <row r="12562" spans="94:95" ht="14.5" x14ac:dyDescent="0.3">
      <c r="CP12562" s="380">
        <v>626118</v>
      </c>
      <c r="CQ12562" s="380" t="s">
        <v>141653</v>
      </c>
    </row>
    <row r="12563" spans="94:95" ht="14.5" x14ac:dyDescent="0.3">
      <c r="CP12563" s="380">
        <v>626119</v>
      </c>
      <c r="CQ12563" s="380" t="s">
        <v>141653</v>
      </c>
    </row>
    <row r="12564" spans="94:95" ht="14.5" x14ac:dyDescent="0.3">
      <c r="CP12564" s="380">
        <v>626121</v>
      </c>
      <c r="CQ12564" s="380" t="s">
        <v>141653</v>
      </c>
    </row>
    <row r="12565" spans="94:95" ht="14.5" x14ac:dyDescent="0.3">
      <c r="CP12565" s="380">
        <v>626122</v>
      </c>
      <c r="CQ12565" s="380" t="s">
        <v>141653</v>
      </c>
    </row>
    <row r="12566" spans="94:95" ht="14.5" x14ac:dyDescent="0.3">
      <c r="CP12566" s="380">
        <v>626123</v>
      </c>
      <c r="CQ12566" s="380" t="s">
        <v>141653</v>
      </c>
    </row>
    <row r="12567" spans="94:95" ht="14.5" x14ac:dyDescent="0.3">
      <c r="CP12567" s="380">
        <v>626124</v>
      </c>
      <c r="CQ12567" s="380" t="s">
        <v>141653</v>
      </c>
    </row>
    <row r="12568" spans="94:95" ht="14.5" x14ac:dyDescent="0.3">
      <c r="CP12568" s="380">
        <v>626125</v>
      </c>
      <c r="CQ12568" s="380" t="s">
        <v>141653</v>
      </c>
    </row>
    <row r="12569" spans="94:95" ht="14.5" x14ac:dyDescent="0.3">
      <c r="CP12569" s="380">
        <v>626126</v>
      </c>
      <c r="CQ12569" s="380" t="s">
        <v>141653</v>
      </c>
    </row>
    <row r="12570" spans="94:95" ht="14.5" x14ac:dyDescent="0.3">
      <c r="CP12570" s="380">
        <v>626127</v>
      </c>
      <c r="CQ12570" s="380" t="s">
        <v>141653</v>
      </c>
    </row>
    <row r="12571" spans="94:95" ht="14.5" x14ac:dyDescent="0.3">
      <c r="CP12571" s="380">
        <v>626128</v>
      </c>
      <c r="CQ12571" s="380" t="s">
        <v>141653</v>
      </c>
    </row>
    <row r="12572" spans="94:95" ht="14.5" x14ac:dyDescent="0.3">
      <c r="CP12572" s="380">
        <v>626129</v>
      </c>
      <c r="CQ12572" s="380" t="s">
        <v>141653</v>
      </c>
    </row>
    <row r="12573" spans="94:95" ht="14.5" x14ac:dyDescent="0.3">
      <c r="CP12573" s="380">
        <v>626130</v>
      </c>
      <c r="CQ12573" s="380" t="s">
        <v>141653</v>
      </c>
    </row>
    <row r="12574" spans="94:95" ht="14.5" x14ac:dyDescent="0.3">
      <c r="CP12574" s="380">
        <v>626131</v>
      </c>
      <c r="CQ12574" s="380" t="s">
        <v>141653</v>
      </c>
    </row>
    <row r="12575" spans="94:95" ht="14.5" x14ac:dyDescent="0.3">
      <c r="CP12575" s="380">
        <v>626132</v>
      </c>
      <c r="CQ12575" s="380" t="s">
        <v>141653</v>
      </c>
    </row>
    <row r="12576" spans="94:95" ht="14.5" x14ac:dyDescent="0.3">
      <c r="CP12576" s="380">
        <v>626133</v>
      </c>
      <c r="CQ12576" s="380" t="s">
        <v>141653</v>
      </c>
    </row>
    <row r="12577" spans="94:95" ht="14.5" x14ac:dyDescent="0.3">
      <c r="CP12577" s="380">
        <v>626134</v>
      </c>
      <c r="CQ12577" s="380" t="s">
        <v>141653</v>
      </c>
    </row>
    <row r="12578" spans="94:95" ht="14.5" x14ac:dyDescent="0.3">
      <c r="CP12578" s="380">
        <v>626135</v>
      </c>
      <c r="CQ12578" s="380" t="s">
        <v>141653</v>
      </c>
    </row>
    <row r="12579" spans="94:95" ht="14.5" x14ac:dyDescent="0.3">
      <c r="CP12579" s="380">
        <v>626136</v>
      </c>
      <c r="CQ12579" s="380" t="s">
        <v>141653</v>
      </c>
    </row>
    <row r="12580" spans="94:95" ht="14.5" x14ac:dyDescent="0.3">
      <c r="CP12580" s="380">
        <v>626137</v>
      </c>
      <c r="CQ12580" s="380" t="s">
        <v>141653</v>
      </c>
    </row>
    <row r="12581" spans="94:95" ht="14.5" x14ac:dyDescent="0.3">
      <c r="CP12581" s="380">
        <v>626138</v>
      </c>
      <c r="CQ12581" s="380" t="s">
        <v>141653</v>
      </c>
    </row>
    <row r="12582" spans="94:95" ht="14.5" x14ac:dyDescent="0.3">
      <c r="CP12582" s="380">
        <v>626139</v>
      </c>
      <c r="CQ12582" s="380" t="s">
        <v>141653</v>
      </c>
    </row>
    <row r="12583" spans="94:95" ht="14.5" x14ac:dyDescent="0.3">
      <c r="CP12583" s="380">
        <v>626140</v>
      </c>
      <c r="CQ12583" s="380" t="s">
        <v>141653</v>
      </c>
    </row>
    <row r="12584" spans="94:95" ht="14.5" x14ac:dyDescent="0.3">
      <c r="CP12584" s="380">
        <v>626141</v>
      </c>
      <c r="CQ12584" s="380" t="s">
        <v>141653</v>
      </c>
    </row>
    <row r="12585" spans="94:95" ht="14.5" x14ac:dyDescent="0.3">
      <c r="CP12585" s="380">
        <v>626142</v>
      </c>
      <c r="CQ12585" s="380" t="s">
        <v>141653</v>
      </c>
    </row>
    <row r="12586" spans="94:95" ht="14.5" x14ac:dyDescent="0.3">
      <c r="CP12586" s="380">
        <v>626149</v>
      </c>
      <c r="CQ12586" s="380" t="s">
        <v>141653</v>
      </c>
    </row>
    <row r="12587" spans="94:95" ht="14.5" x14ac:dyDescent="0.3">
      <c r="CP12587" s="380">
        <v>626161</v>
      </c>
      <c r="CQ12587" s="380" t="s">
        <v>141653</v>
      </c>
    </row>
    <row r="12588" spans="94:95" ht="14.5" x14ac:dyDescent="0.3">
      <c r="CP12588" s="380">
        <v>626188</v>
      </c>
      <c r="CQ12588" s="380" t="s">
        <v>141653</v>
      </c>
    </row>
    <row r="12589" spans="94:95" ht="14.5" x14ac:dyDescent="0.3">
      <c r="CP12589" s="380">
        <v>626189</v>
      </c>
      <c r="CQ12589" s="380" t="s">
        <v>141653</v>
      </c>
    </row>
    <row r="12590" spans="94:95" ht="14.5" x14ac:dyDescent="0.3">
      <c r="CP12590" s="380">
        <v>626201</v>
      </c>
      <c r="CQ12590" s="380" t="s">
        <v>141653</v>
      </c>
    </row>
    <row r="12591" spans="94:95" ht="14.5" x14ac:dyDescent="0.3">
      <c r="CP12591" s="380">
        <v>626202</v>
      </c>
      <c r="CQ12591" s="380" t="s">
        <v>141653</v>
      </c>
    </row>
    <row r="12592" spans="94:95" ht="14.5" x14ac:dyDescent="0.3">
      <c r="CP12592" s="380">
        <v>626203</v>
      </c>
      <c r="CQ12592" s="380" t="s">
        <v>141653</v>
      </c>
    </row>
    <row r="12593" spans="94:95" ht="14.5" x14ac:dyDescent="0.3">
      <c r="CP12593" s="380">
        <v>626204</v>
      </c>
      <c r="CQ12593" s="380" t="s">
        <v>141653</v>
      </c>
    </row>
    <row r="12594" spans="94:95" ht="14.5" x14ac:dyDescent="0.3">
      <c r="CP12594" s="380">
        <v>626205</v>
      </c>
      <c r="CQ12594" s="380" t="s">
        <v>141653</v>
      </c>
    </row>
    <row r="12595" spans="94:95" ht="14.5" x14ac:dyDescent="0.3">
      <c r="CP12595" s="380">
        <v>626607</v>
      </c>
      <c r="CQ12595" s="380" t="s">
        <v>141653</v>
      </c>
    </row>
    <row r="12596" spans="94:95" ht="14.5" x14ac:dyDescent="0.3">
      <c r="CP12596" s="380">
        <v>626612</v>
      </c>
      <c r="CQ12596" s="380" t="s">
        <v>141653</v>
      </c>
    </row>
    <row r="12597" spans="94:95" ht="14.5" x14ac:dyDescent="0.3">
      <c r="CP12597" s="380">
        <v>627001</v>
      </c>
      <c r="CQ12597" s="380" t="s">
        <v>141653</v>
      </c>
    </row>
    <row r="12598" spans="94:95" ht="14.5" x14ac:dyDescent="0.3">
      <c r="CP12598" s="380">
        <v>627002</v>
      </c>
      <c r="CQ12598" s="380" t="s">
        <v>141653</v>
      </c>
    </row>
    <row r="12599" spans="94:95" ht="14.5" x14ac:dyDescent="0.3">
      <c r="CP12599" s="380">
        <v>627003</v>
      </c>
      <c r="CQ12599" s="380" t="s">
        <v>141653</v>
      </c>
    </row>
    <row r="12600" spans="94:95" ht="14.5" x14ac:dyDescent="0.3">
      <c r="CP12600" s="380">
        <v>627004</v>
      </c>
      <c r="CQ12600" s="380" t="s">
        <v>141653</v>
      </c>
    </row>
    <row r="12601" spans="94:95" ht="14.5" x14ac:dyDescent="0.3">
      <c r="CP12601" s="380">
        <v>627005</v>
      </c>
      <c r="CQ12601" s="380" t="s">
        <v>141653</v>
      </c>
    </row>
    <row r="12602" spans="94:95" ht="14.5" x14ac:dyDescent="0.3">
      <c r="CP12602" s="380">
        <v>627006</v>
      </c>
      <c r="CQ12602" s="380" t="s">
        <v>141653</v>
      </c>
    </row>
    <row r="12603" spans="94:95" ht="14.5" x14ac:dyDescent="0.3">
      <c r="CP12603" s="380">
        <v>627007</v>
      </c>
      <c r="CQ12603" s="380" t="s">
        <v>141653</v>
      </c>
    </row>
    <row r="12604" spans="94:95" ht="14.5" x14ac:dyDescent="0.3">
      <c r="CP12604" s="380">
        <v>627008</v>
      </c>
      <c r="CQ12604" s="380" t="s">
        <v>141653</v>
      </c>
    </row>
    <row r="12605" spans="94:95" ht="14.5" x14ac:dyDescent="0.3">
      <c r="CP12605" s="380">
        <v>627009</v>
      </c>
      <c r="CQ12605" s="380" t="s">
        <v>141653</v>
      </c>
    </row>
    <row r="12606" spans="94:95" ht="14.5" x14ac:dyDescent="0.3">
      <c r="CP12606" s="380">
        <v>627010</v>
      </c>
      <c r="CQ12606" s="380" t="s">
        <v>141653</v>
      </c>
    </row>
    <row r="12607" spans="94:95" ht="14.5" x14ac:dyDescent="0.3">
      <c r="CP12607" s="380">
        <v>627011</v>
      </c>
      <c r="CQ12607" s="380" t="s">
        <v>141653</v>
      </c>
    </row>
    <row r="12608" spans="94:95" ht="14.5" x14ac:dyDescent="0.3">
      <c r="CP12608" s="380">
        <v>627012</v>
      </c>
      <c r="CQ12608" s="380" t="s">
        <v>141653</v>
      </c>
    </row>
    <row r="12609" spans="94:95" ht="14.5" x14ac:dyDescent="0.3">
      <c r="CP12609" s="380">
        <v>627101</v>
      </c>
      <c r="CQ12609" s="380" t="s">
        <v>141653</v>
      </c>
    </row>
    <row r="12610" spans="94:95" ht="14.5" x14ac:dyDescent="0.3">
      <c r="CP12610" s="380">
        <v>627102</v>
      </c>
      <c r="CQ12610" s="380" t="s">
        <v>141653</v>
      </c>
    </row>
    <row r="12611" spans="94:95" ht="14.5" x14ac:dyDescent="0.3">
      <c r="CP12611" s="380">
        <v>627103</v>
      </c>
      <c r="CQ12611" s="380" t="s">
        <v>141653</v>
      </c>
    </row>
    <row r="12612" spans="94:95" ht="14.5" x14ac:dyDescent="0.3">
      <c r="CP12612" s="380">
        <v>627104</v>
      </c>
      <c r="CQ12612" s="380" t="s">
        <v>141653</v>
      </c>
    </row>
    <row r="12613" spans="94:95" ht="14.5" x14ac:dyDescent="0.3">
      <c r="CP12613" s="380">
        <v>627105</v>
      </c>
      <c r="CQ12613" s="380" t="s">
        <v>141653</v>
      </c>
    </row>
    <row r="12614" spans="94:95" ht="14.5" x14ac:dyDescent="0.3">
      <c r="CP12614" s="380">
        <v>627106</v>
      </c>
      <c r="CQ12614" s="380" t="s">
        <v>141653</v>
      </c>
    </row>
    <row r="12615" spans="94:95" ht="14.5" x14ac:dyDescent="0.3">
      <c r="CP12615" s="380">
        <v>627107</v>
      </c>
      <c r="CQ12615" s="380" t="s">
        <v>141653</v>
      </c>
    </row>
    <row r="12616" spans="94:95" ht="14.5" x14ac:dyDescent="0.3">
      <c r="CP12616" s="380">
        <v>627108</v>
      </c>
      <c r="CQ12616" s="380" t="s">
        <v>141653</v>
      </c>
    </row>
    <row r="12617" spans="94:95" ht="14.5" x14ac:dyDescent="0.3">
      <c r="CP12617" s="380">
        <v>627109</v>
      </c>
      <c r="CQ12617" s="380" t="s">
        <v>141653</v>
      </c>
    </row>
    <row r="12618" spans="94:95" ht="14.5" x14ac:dyDescent="0.3">
      <c r="CP12618" s="380">
        <v>627110</v>
      </c>
      <c r="CQ12618" s="380" t="s">
        <v>141653</v>
      </c>
    </row>
    <row r="12619" spans="94:95" ht="14.5" x14ac:dyDescent="0.3">
      <c r="CP12619" s="380">
        <v>627111</v>
      </c>
      <c r="CQ12619" s="380" t="s">
        <v>141653</v>
      </c>
    </row>
    <row r="12620" spans="94:95" ht="14.5" x14ac:dyDescent="0.3">
      <c r="CP12620" s="380">
        <v>627112</v>
      </c>
      <c r="CQ12620" s="380" t="s">
        <v>141653</v>
      </c>
    </row>
    <row r="12621" spans="94:95" ht="14.5" x14ac:dyDescent="0.3">
      <c r="CP12621" s="380">
        <v>627113</v>
      </c>
      <c r="CQ12621" s="380" t="s">
        <v>141653</v>
      </c>
    </row>
    <row r="12622" spans="94:95" ht="14.5" x14ac:dyDescent="0.3">
      <c r="CP12622" s="380">
        <v>627114</v>
      </c>
      <c r="CQ12622" s="380" t="s">
        <v>141653</v>
      </c>
    </row>
    <row r="12623" spans="94:95" ht="14.5" x14ac:dyDescent="0.3">
      <c r="CP12623" s="380">
        <v>627115</v>
      </c>
      <c r="CQ12623" s="380" t="s">
        <v>141653</v>
      </c>
    </row>
    <row r="12624" spans="94:95" ht="14.5" x14ac:dyDescent="0.3">
      <c r="CP12624" s="380">
        <v>627116</v>
      </c>
      <c r="CQ12624" s="380" t="s">
        <v>141653</v>
      </c>
    </row>
    <row r="12625" spans="94:95" ht="14.5" x14ac:dyDescent="0.3">
      <c r="CP12625" s="380">
        <v>627117</v>
      </c>
      <c r="CQ12625" s="380" t="s">
        <v>141653</v>
      </c>
    </row>
    <row r="12626" spans="94:95" ht="14.5" x14ac:dyDescent="0.3">
      <c r="CP12626" s="380">
        <v>627118</v>
      </c>
      <c r="CQ12626" s="380" t="s">
        <v>141653</v>
      </c>
    </row>
    <row r="12627" spans="94:95" ht="14.5" x14ac:dyDescent="0.3">
      <c r="CP12627" s="380">
        <v>627119</v>
      </c>
      <c r="CQ12627" s="380" t="s">
        <v>141653</v>
      </c>
    </row>
    <row r="12628" spans="94:95" ht="14.5" x14ac:dyDescent="0.3">
      <c r="CP12628" s="380">
        <v>627120</v>
      </c>
      <c r="CQ12628" s="380" t="s">
        <v>141653</v>
      </c>
    </row>
    <row r="12629" spans="94:95" ht="14.5" x14ac:dyDescent="0.3">
      <c r="CP12629" s="380">
        <v>627127</v>
      </c>
      <c r="CQ12629" s="380" t="s">
        <v>141653</v>
      </c>
    </row>
    <row r="12630" spans="94:95" ht="14.5" x14ac:dyDescent="0.3">
      <c r="CP12630" s="380">
        <v>627133</v>
      </c>
      <c r="CQ12630" s="380" t="s">
        <v>141653</v>
      </c>
    </row>
    <row r="12631" spans="94:95" ht="14.5" x14ac:dyDescent="0.3">
      <c r="CP12631" s="380">
        <v>627151</v>
      </c>
      <c r="CQ12631" s="380" t="s">
        <v>141653</v>
      </c>
    </row>
    <row r="12632" spans="94:95" ht="14.5" x14ac:dyDescent="0.3">
      <c r="CP12632" s="380">
        <v>627152</v>
      </c>
      <c r="CQ12632" s="380" t="s">
        <v>141653</v>
      </c>
    </row>
    <row r="12633" spans="94:95" ht="14.5" x14ac:dyDescent="0.3">
      <c r="CP12633" s="380">
        <v>627201</v>
      </c>
      <c r="CQ12633" s="380" t="s">
        <v>141653</v>
      </c>
    </row>
    <row r="12634" spans="94:95" ht="14.5" x14ac:dyDescent="0.3">
      <c r="CP12634" s="380">
        <v>627202</v>
      </c>
      <c r="CQ12634" s="380" t="s">
        <v>141653</v>
      </c>
    </row>
    <row r="12635" spans="94:95" ht="14.5" x14ac:dyDescent="0.3">
      <c r="CP12635" s="380">
        <v>627351</v>
      </c>
      <c r="CQ12635" s="380" t="s">
        <v>141653</v>
      </c>
    </row>
    <row r="12636" spans="94:95" ht="14.5" x14ac:dyDescent="0.3">
      <c r="CP12636" s="380">
        <v>627352</v>
      </c>
      <c r="CQ12636" s="380" t="s">
        <v>141653</v>
      </c>
    </row>
    <row r="12637" spans="94:95" ht="14.5" x14ac:dyDescent="0.3">
      <c r="CP12637" s="380">
        <v>627353</v>
      </c>
      <c r="CQ12637" s="380" t="s">
        <v>141653</v>
      </c>
    </row>
    <row r="12638" spans="94:95" ht="14.5" x14ac:dyDescent="0.3">
      <c r="CP12638" s="380">
        <v>627354</v>
      </c>
      <c r="CQ12638" s="380" t="s">
        <v>141653</v>
      </c>
    </row>
    <row r="12639" spans="94:95" ht="14.5" x14ac:dyDescent="0.3">
      <c r="CP12639" s="380">
        <v>627355</v>
      </c>
      <c r="CQ12639" s="380" t="s">
        <v>141653</v>
      </c>
    </row>
    <row r="12640" spans="94:95" ht="14.5" x14ac:dyDescent="0.3">
      <c r="CP12640" s="380">
        <v>627356</v>
      </c>
      <c r="CQ12640" s="380" t="s">
        <v>141653</v>
      </c>
    </row>
    <row r="12641" spans="94:95" ht="14.5" x14ac:dyDescent="0.3">
      <c r="CP12641" s="380">
        <v>627357</v>
      </c>
      <c r="CQ12641" s="380" t="s">
        <v>141653</v>
      </c>
    </row>
    <row r="12642" spans="94:95" ht="14.5" x14ac:dyDescent="0.3">
      <c r="CP12642" s="380">
        <v>627358</v>
      </c>
      <c r="CQ12642" s="380" t="s">
        <v>141653</v>
      </c>
    </row>
    <row r="12643" spans="94:95" ht="14.5" x14ac:dyDescent="0.3">
      <c r="CP12643" s="380">
        <v>627359</v>
      </c>
      <c r="CQ12643" s="380" t="s">
        <v>141653</v>
      </c>
    </row>
    <row r="12644" spans="94:95" ht="14.5" x14ac:dyDescent="0.3">
      <c r="CP12644" s="380">
        <v>627401</v>
      </c>
      <c r="CQ12644" s="380" t="s">
        <v>141653</v>
      </c>
    </row>
    <row r="12645" spans="94:95" ht="14.5" x14ac:dyDescent="0.3">
      <c r="CP12645" s="380">
        <v>627412</v>
      </c>
      <c r="CQ12645" s="380" t="s">
        <v>141653</v>
      </c>
    </row>
    <row r="12646" spans="94:95" ht="14.5" x14ac:dyDescent="0.3">
      <c r="CP12646" s="380">
        <v>627413</v>
      </c>
      <c r="CQ12646" s="380" t="s">
        <v>141653</v>
      </c>
    </row>
    <row r="12647" spans="94:95" ht="14.5" x14ac:dyDescent="0.3">
      <c r="CP12647" s="380">
        <v>627414</v>
      </c>
      <c r="CQ12647" s="380" t="s">
        <v>141653</v>
      </c>
    </row>
    <row r="12648" spans="94:95" ht="14.5" x14ac:dyDescent="0.3">
      <c r="CP12648" s="380">
        <v>627415</v>
      </c>
      <c r="CQ12648" s="380" t="s">
        <v>141653</v>
      </c>
    </row>
    <row r="12649" spans="94:95" ht="14.5" x14ac:dyDescent="0.3">
      <c r="CP12649" s="380">
        <v>627416</v>
      </c>
      <c r="CQ12649" s="380" t="s">
        <v>141653</v>
      </c>
    </row>
    <row r="12650" spans="94:95" ht="14.5" x14ac:dyDescent="0.3">
      <c r="CP12650" s="380">
        <v>627417</v>
      </c>
      <c r="CQ12650" s="380" t="s">
        <v>141653</v>
      </c>
    </row>
    <row r="12651" spans="94:95" ht="14.5" x14ac:dyDescent="0.3">
      <c r="CP12651" s="380">
        <v>627418</v>
      </c>
      <c r="CQ12651" s="380" t="s">
        <v>141653</v>
      </c>
    </row>
    <row r="12652" spans="94:95" ht="14.5" x14ac:dyDescent="0.3">
      <c r="CP12652" s="380">
        <v>627420</v>
      </c>
      <c r="CQ12652" s="380" t="s">
        <v>141653</v>
      </c>
    </row>
    <row r="12653" spans="94:95" ht="14.5" x14ac:dyDescent="0.3">
      <c r="CP12653" s="380">
        <v>627421</v>
      </c>
      <c r="CQ12653" s="380" t="s">
        <v>141653</v>
      </c>
    </row>
    <row r="12654" spans="94:95" ht="14.5" x14ac:dyDescent="0.3">
      <c r="CP12654" s="380">
        <v>627422</v>
      </c>
      <c r="CQ12654" s="380" t="s">
        <v>141653</v>
      </c>
    </row>
    <row r="12655" spans="94:95" ht="14.5" x14ac:dyDescent="0.3">
      <c r="CP12655" s="380">
        <v>627423</v>
      </c>
      <c r="CQ12655" s="380" t="s">
        <v>141653</v>
      </c>
    </row>
    <row r="12656" spans="94:95" ht="14.5" x14ac:dyDescent="0.3">
      <c r="CP12656" s="380">
        <v>627424</v>
      </c>
      <c r="CQ12656" s="380" t="s">
        <v>141653</v>
      </c>
    </row>
    <row r="12657" spans="94:95" ht="14.5" x14ac:dyDescent="0.3">
      <c r="CP12657" s="380">
        <v>627425</v>
      </c>
      <c r="CQ12657" s="380" t="s">
        <v>141653</v>
      </c>
    </row>
    <row r="12658" spans="94:95" ht="14.5" x14ac:dyDescent="0.3">
      <c r="CP12658" s="380">
        <v>627426</v>
      </c>
      <c r="CQ12658" s="380" t="s">
        <v>141653</v>
      </c>
    </row>
    <row r="12659" spans="94:95" ht="14.5" x14ac:dyDescent="0.3">
      <c r="CP12659" s="380">
        <v>627427</v>
      </c>
      <c r="CQ12659" s="380" t="s">
        <v>141653</v>
      </c>
    </row>
    <row r="12660" spans="94:95" ht="14.5" x14ac:dyDescent="0.3">
      <c r="CP12660" s="380">
        <v>627428</v>
      </c>
      <c r="CQ12660" s="380" t="s">
        <v>141653</v>
      </c>
    </row>
    <row r="12661" spans="94:95" ht="14.5" x14ac:dyDescent="0.3">
      <c r="CP12661" s="380">
        <v>627451</v>
      </c>
      <c r="CQ12661" s="380" t="s">
        <v>141653</v>
      </c>
    </row>
    <row r="12662" spans="94:95" ht="14.5" x14ac:dyDescent="0.3">
      <c r="CP12662" s="380">
        <v>627452</v>
      </c>
      <c r="CQ12662" s="380" t="s">
        <v>141653</v>
      </c>
    </row>
    <row r="12663" spans="94:95" ht="14.5" x14ac:dyDescent="0.3">
      <c r="CP12663" s="380">
        <v>627453</v>
      </c>
      <c r="CQ12663" s="380" t="s">
        <v>141653</v>
      </c>
    </row>
    <row r="12664" spans="94:95" ht="14.5" x14ac:dyDescent="0.3">
      <c r="CP12664" s="380">
        <v>627501</v>
      </c>
      <c r="CQ12664" s="380" t="s">
        <v>141653</v>
      </c>
    </row>
    <row r="12665" spans="94:95" ht="14.5" x14ac:dyDescent="0.3">
      <c r="CP12665" s="380">
        <v>627502</v>
      </c>
      <c r="CQ12665" s="380" t="s">
        <v>141653</v>
      </c>
    </row>
    <row r="12666" spans="94:95" ht="14.5" x14ac:dyDescent="0.3">
      <c r="CP12666" s="380">
        <v>627601</v>
      </c>
      <c r="CQ12666" s="380" t="s">
        <v>141653</v>
      </c>
    </row>
    <row r="12667" spans="94:95" ht="14.5" x14ac:dyDescent="0.3">
      <c r="CP12667" s="380">
        <v>627602</v>
      </c>
      <c r="CQ12667" s="380" t="s">
        <v>141653</v>
      </c>
    </row>
    <row r="12668" spans="94:95" ht="14.5" x14ac:dyDescent="0.3">
      <c r="CP12668" s="380">
        <v>627603</v>
      </c>
      <c r="CQ12668" s="380" t="s">
        <v>141653</v>
      </c>
    </row>
    <row r="12669" spans="94:95" ht="14.5" x14ac:dyDescent="0.3">
      <c r="CP12669" s="380">
        <v>627604</v>
      </c>
      <c r="CQ12669" s="380" t="s">
        <v>141653</v>
      </c>
    </row>
    <row r="12670" spans="94:95" ht="14.5" x14ac:dyDescent="0.3">
      <c r="CP12670" s="380">
        <v>627651</v>
      </c>
      <c r="CQ12670" s="380" t="s">
        <v>141653</v>
      </c>
    </row>
    <row r="12671" spans="94:95" ht="14.5" x14ac:dyDescent="0.3">
      <c r="CP12671" s="380">
        <v>627652</v>
      </c>
      <c r="CQ12671" s="380" t="s">
        <v>141653</v>
      </c>
    </row>
    <row r="12672" spans="94:95" ht="14.5" x14ac:dyDescent="0.3">
      <c r="CP12672" s="380">
        <v>627654</v>
      </c>
      <c r="CQ12672" s="380" t="s">
        <v>141653</v>
      </c>
    </row>
    <row r="12673" spans="94:95" ht="14.5" x14ac:dyDescent="0.3">
      <c r="CP12673" s="380">
        <v>627657</v>
      </c>
      <c r="CQ12673" s="380" t="s">
        <v>141653</v>
      </c>
    </row>
    <row r="12674" spans="94:95" ht="14.5" x14ac:dyDescent="0.3">
      <c r="CP12674" s="380">
        <v>627713</v>
      </c>
      <c r="CQ12674" s="380" t="s">
        <v>141653</v>
      </c>
    </row>
    <row r="12675" spans="94:95" ht="14.5" x14ac:dyDescent="0.3">
      <c r="CP12675" s="380">
        <v>627719</v>
      </c>
      <c r="CQ12675" s="380" t="s">
        <v>141653</v>
      </c>
    </row>
    <row r="12676" spans="94:95" ht="14.5" x14ac:dyDescent="0.3">
      <c r="CP12676" s="380">
        <v>627751</v>
      </c>
      <c r="CQ12676" s="380" t="s">
        <v>141653</v>
      </c>
    </row>
    <row r="12677" spans="94:95" ht="14.5" x14ac:dyDescent="0.3">
      <c r="CP12677" s="380">
        <v>627753</v>
      </c>
      <c r="CQ12677" s="380" t="s">
        <v>141653</v>
      </c>
    </row>
    <row r="12678" spans="94:95" ht="14.5" x14ac:dyDescent="0.3">
      <c r="CP12678" s="380">
        <v>627754</v>
      </c>
      <c r="CQ12678" s="380" t="s">
        <v>141653</v>
      </c>
    </row>
    <row r="12679" spans="94:95" ht="14.5" x14ac:dyDescent="0.3">
      <c r="CP12679" s="380">
        <v>627755</v>
      </c>
      <c r="CQ12679" s="380" t="s">
        <v>141653</v>
      </c>
    </row>
    <row r="12680" spans="94:95" ht="14.5" x14ac:dyDescent="0.3">
      <c r="CP12680" s="380">
        <v>627756</v>
      </c>
      <c r="CQ12680" s="380" t="s">
        <v>141653</v>
      </c>
    </row>
    <row r="12681" spans="94:95" ht="14.5" x14ac:dyDescent="0.3">
      <c r="CP12681" s="380">
        <v>627757</v>
      </c>
      <c r="CQ12681" s="380" t="s">
        <v>141653</v>
      </c>
    </row>
    <row r="12682" spans="94:95" ht="14.5" x14ac:dyDescent="0.3">
      <c r="CP12682" s="380">
        <v>627758</v>
      </c>
      <c r="CQ12682" s="380" t="s">
        <v>141653</v>
      </c>
    </row>
    <row r="12683" spans="94:95" ht="14.5" x14ac:dyDescent="0.3">
      <c r="CP12683" s="380">
        <v>627759</v>
      </c>
      <c r="CQ12683" s="380" t="s">
        <v>141653</v>
      </c>
    </row>
    <row r="12684" spans="94:95" ht="14.5" x14ac:dyDescent="0.3">
      <c r="CP12684" s="380">
        <v>627760</v>
      </c>
      <c r="CQ12684" s="380" t="s">
        <v>141653</v>
      </c>
    </row>
    <row r="12685" spans="94:95" ht="14.5" x14ac:dyDescent="0.3">
      <c r="CP12685" s="380">
        <v>627761</v>
      </c>
      <c r="CQ12685" s="380" t="s">
        <v>141653</v>
      </c>
    </row>
    <row r="12686" spans="94:95" ht="14.5" x14ac:dyDescent="0.3">
      <c r="CP12686" s="380">
        <v>627764</v>
      </c>
      <c r="CQ12686" s="380" t="s">
        <v>141653</v>
      </c>
    </row>
    <row r="12687" spans="94:95" ht="14.5" x14ac:dyDescent="0.3">
      <c r="CP12687" s="380">
        <v>627802</v>
      </c>
      <c r="CQ12687" s="380" t="s">
        <v>141653</v>
      </c>
    </row>
    <row r="12688" spans="94:95" ht="14.5" x14ac:dyDescent="0.3">
      <c r="CP12688" s="380">
        <v>627803</v>
      </c>
      <c r="CQ12688" s="380" t="s">
        <v>141653</v>
      </c>
    </row>
    <row r="12689" spans="94:95" ht="14.5" x14ac:dyDescent="0.3">
      <c r="CP12689" s="380">
        <v>627804</v>
      </c>
      <c r="CQ12689" s="380" t="s">
        <v>141653</v>
      </c>
    </row>
    <row r="12690" spans="94:95" ht="14.5" x14ac:dyDescent="0.3">
      <c r="CP12690" s="380">
        <v>627805</v>
      </c>
      <c r="CQ12690" s="380" t="s">
        <v>141653</v>
      </c>
    </row>
    <row r="12691" spans="94:95" ht="14.5" x14ac:dyDescent="0.3">
      <c r="CP12691" s="380">
        <v>627806</v>
      </c>
      <c r="CQ12691" s="380" t="s">
        <v>141653</v>
      </c>
    </row>
    <row r="12692" spans="94:95" ht="14.5" x14ac:dyDescent="0.3">
      <c r="CP12692" s="380">
        <v>627807</v>
      </c>
      <c r="CQ12692" s="380" t="s">
        <v>141653</v>
      </c>
    </row>
    <row r="12693" spans="94:95" ht="14.5" x14ac:dyDescent="0.3">
      <c r="CP12693" s="380">
        <v>627808</v>
      </c>
      <c r="CQ12693" s="380" t="s">
        <v>141653</v>
      </c>
    </row>
    <row r="12694" spans="94:95" ht="14.5" x14ac:dyDescent="0.3">
      <c r="CP12694" s="380">
        <v>627809</v>
      </c>
      <c r="CQ12694" s="380" t="s">
        <v>141653</v>
      </c>
    </row>
    <row r="12695" spans="94:95" ht="14.5" x14ac:dyDescent="0.3">
      <c r="CP12695" s="380">
        <v>627811</v>
      </c>
      <c r="CQ12695" s="380" t="s">
        <v>141653</v>
      </c>
    </row>
    <row r="12696" spans="94:95" ht="14.5" x14ac:dyDescent="0.3">
      <c r="CP12696" s="380">
        <v>627812</v>
      </c>
      <c r="CQ12696" s="380" t="s">
        <v>141653</v>
      </c>
    </row>
    <row r="12697" spans="94:95" ht="14.5" x14ac:dyDescent="0.3">
      <c r="CP12697" s="380">
        <v>627813</v>
      </c>
      <c r="CQ12697" s="380" t="s">
        <v>141653</v>
      </c>
    </row>
    <row r="12698" spans="94:95" ht="14.5" x14ac:dyDescent="0.3">
      <c r="CP12698" s="380">
        <v>627814</v>
      </c>
      <c r="CQ12698" s="380" t="s">
        <v>141653</v>
      </c>
    </row>
    <row r="12699" spans="94:95" ht="14.5" x14ac:dyDescent="0.3">
      <c r="CP12699" s="380">
        <v>627818</v>
      </c>
      <c r="CQ12699" s="380" t="s">
        <v>141653</v>
      </c>
    </row>
    <row r="12700" spans="94:95" ht="14.5" x14ac:dyDescent="0.3">
      <c r="CP12700" s="380">
        <v>627851</v>
      </c>
      <c r="CQ12700" s="380" t="s">
        <v>141653</v>
      </c>
    </row>
    <row r="12701" spans="94:95" ht="14.5" x14ac:dyDescent="0.3">
      <c r="CP12701" s="380">
        <v>627852</v>
      </c>
      <c r="CQ12701" s="380" t="s">
        <v>141653</v>
      </c>
    </row>
    <row r="12702" spans="94:95" ht="14.5" x14ac:dyDescent="0.3">
      <c r="CP12702" s="380">
        <v>627853</v>
      </c>
      <c r="CQ12702" s="380" t="s">
        <v>141653</v>
      </c>
    </row>
    <row r="12703" spans="94:95" ht="14.5" x14ac:dyDescent="0.3">
      <c r="CP12703" s="380">
        <v>627854</v>
      </c>
      <c r="CQ12703" s="380" t="s">
        <v>141653</v>
      </c>
    </row>
    <row r="12704" spans="94:95" ht="14.5" x14ac:dyDescent="0.3">
      <c r="CP12704" s="380">
        <v>627855</v>
      </c>
      <c r="CQ12704" s="380" t="s">
        <v>141653</v>
      </c>
    </row>
    <row r="12705" spans="94:95" ht="14.5" x14ac:dyDescent="0.3">
      <c r="CP12705" s="380">
        <v>627856</v>
      </c>
      <c r="CQ12705" s="380" t="s">
        <v>141653</v>
      </c>
    </row>
    <row r="12706" spans="94:95" ht="14.5" x14ac:dyDescent="0.3">
      <c r="CP12706" s="380">
        <v>627857</v>
      </c>
      <c r="CQ12706" s="380" t="s">
        <v>141653</v>
      </c>
    </row>
    <row r="12707" spans="94:95" ht="14.5" x14ac:dyDescent="0.3">
      <c r="CP12707" s="380">
        <v>627858</v>
      </c>
      <c r="CQ12707" s="380" t="s">
        <v>141653</v>
      </c>
    </row>
    <row r="12708" spans="94:95" ht="14.5" x14ac:dyDescent="0.3">
      <c r="CP12708" s="380">
        <v>627859</v>
      </c>
      <c r="CQ12708" s="380" t="s">
        <v>141653</v>
      </c>
    </row>
    <row r="12709" spans="94:95" ht="14.5" x14ac:dyDescent="0.3">
      <c r="CP12709" s="380">
        <v>627860</v>
      </c>
      <c r="CQ12709" s="380" t="s">
        <v>141653</v>
      </c>
    </row>
    <row r="12710" spans="94:95" ht="14.5" x14ac:dyDescent="0.3">
      <c r="CP12710" s="380">
        <v>627861</v>
      </c>
      <c r="CQ12710" s="380" t="s">
        <v>141653</v>
      </c>
    </row>
    <row r="12711" spans="94:95" ht="14.5" x14ac:dyDescent="0.3">
      <c r="CP12711" s="380">
        <v>627862</v>
      </c>
      <c r="CQ12711" s="380" t="s">
        <v>141653</v>
      </c>
    </row>
    <row r="12712" spans="94:95" ht="14.5" x14ac:dyDescent="0.3">
      <c r="CP12712" s="380">
        <v>627951</v>
      </c>
      <c r="CQ12712" s="380" t="s">
        <v>141653</v>
      </c>
    </row>
    <row r="12713" spans="94:95" ht="14.5" x14ac:dyDescent="0.3">
      <c r="CP12713" s="380">
        <v>627953</v>
      </c>
      <c r="CQ12713" s="380" t="s">
        <v>141653</v>
      </c>
    </row>
    <row r="12714" spans="94:95" ht="14.5" x14ac:dyDescent="0.3">
      <c r="CP12714" s="380">
        <v>628001</v>
      </c>
      <c r="CQ12714" s="380" t="s">
        <v>141653</v>
      </c>
    </row>
    <row r="12715" spans="94:95" ht="14.5" x14ac:dyDescent="0.3">
      <c r="CP12715" s="380">
        <v>628002</v>
      </c>
      <c r="CQ12715" s="380" t="s">
        <v>141653</v>
      </c>
    </row>
    <row r="12716" spans="94:95" ht="14.5" x14ac:dyDescent="0.3">
      <c r="CP12716" s="380">
        <v>628003</v>
      </c>
      <c r="CQ12716" s="380" t="s">
        <v>141653</v>
      </c>
    </row>
    <row r="12717" spans="94:95" ht="14.5" x14ac:dyDescent="0.3">
      <c r="CP12717" s="380">
        <v>628004</v>
      </c>
      <c r="CQ12717" s="380" t="s">
        <v>141653</v>
      </c>
    </row>
    <row r="12718" spans="94:95" ht="14.5" x14ac:dyDescent="0.3">
      <c r="CP12718" s="380">
        <v>628005</v>
      </c>
      <c r="CQ12718" s="380" t="s">
        <v>141653</v>
      </c>
    </row>
    <row r="12719" spans="94:95" ht="14.5" x14ac:dyDescent="0.3">
      <c r="CP12719" s="380">
        <v>628006</v>
      </c>
      <c r="CQ12719" s="380" t="s">
        <v>141653</v>
      </c>
    </row>
    <row r="12720" spans="94:95" ht="14.5" x14ac:dyDescent="0.3">
      <c r="CP12720" s="380">
        <v>628007</v>
      </c>
      <c r="CQ12720" s="380" t="s">
        <v>141653</v>
      </c>
    </row>
    <row r="12721" spans="94:95" ht="14.5" x14ac:dyDescent="0.3">
      <c r="CP12721" s="380">
        <v>628008</v>
      </c>
      <c r="CQ12721" s="380" t="s">
        <v>141653</v>
      </c>
    </row>
    <row r="12722" spans="94:95" ht="14.5" x14ac:dyDescent="0.3">
      <c r="CP12722" s="380">
        <v>628101</v>
      </c>
      <c r="CQ12722" s="380" t="s">
        <v>141653</v>
      </c>
    </row>
    <row r="12723" spans="94:95" ht="14.5" x14ac:dyDescent="0.3">
      <c r="CP12723" s="380">
        <v>628102</v>
      </c>
      <c r="CQ12723" s="380" t="s">
        <v>141653</v>
      </c>
    </row>
    <row r="12724" spans="94:95" ht="14.5" x14ac:dyDescent="0.3">
      <c r="CP12724" s="380">
        <v>628103</v>
      </c>
      <c r="CQ12724" s="380" t="s">
        <v>141653</v>
      </c>
    </row>
    <row r="12725" spans="94:95" ht="14.5" x14ac:dyDescent="0.3">
      <c r="CP12725" s="380">
        <v>628104</v>
      </c>
      <c r="CQ12725" s="380" t="s">
        <v>141653</v>
      </c>
    </row>
    <row r="12726" spans="94:95" ht="14.5" x14ac:dyDescent="0.3">
      <c r="CP12726" s="380">
        <v>628105</v>
      </c>
      <c r="CQ12726" s="380" t="s">
        <v>141653</v>
      </c>
    </row>
    <row r="12727" spans="94:95" ht="14.5" x14ac:dyDescent="0.3">
      <c r="CP12727" s="380">
        <v>628151</v>
      </c>
      <c r="CQ12727" s="380" t="s">
        <v>141653</v>
      </c>
    </row>
    <row r="12728" spans="94:95" ht="14.5" x14ac:dyDescent="0.3">
      <c r="CP12728" s="380">
        <v>628152</v>
      </c>
      <c r="CQ12728" s="380" t="s">
        <v>141653</v>
      </c>
    </row>
    <row r="12729" spans="94:95" ht="14.5" x14ac:dyDescent="0.3">
      <c r="CP12729" s="380">
        <v>628201</v>
      </c>
      <c r="CQ12729" s="380" t="s">
        <v>141653</v>
      </c>
    </row>
    <row r="12730" spans="94:95" ht="14.5" x14ac:dyDescent="0.3">
      <c r="CP12730" s="380">
        <v>628202</v>
      </c>
      <c r="CQ12730" s="380" t="s">
        <v>141653</v>
      </c>
    </row>
    <row r="12731" spans="94:95" ht="14.5" x14ac:dyDescent="0.3">
      <c r="CP12731" s="380">
        <v>628203</v>
      </c>
      <c r="CQ12731" s="380" t="s">
        <v>141653</v>
      </c>
    </row>
    <row r="12732" spans="94:95" ht="14.5" x14ac:dyDescent="0.3">
      <c r="CP12732" s="380">
        <v>628204</v>
      </c>
      <c r="CQ12732" s="380" t="s">
        <v>141653</v>
      </c>
    </row>
    <row r="12733" spans="94:95" ht="14.5" x14ac:dyDescent="0.3">
      <c r="CP12733" s="380">
        <v>628205</v>
      </c>
      <c r="CQ12733" s="380" t="s">
        <v>141653</v>
      </c>
    </row>
    <row r="12734" spans="94:95" ht="14.5" x14ac:dyDescent="0.3">
      <c r="CP12734" s="380">
        <v>628206</v>
      </c>
      <c r="CQ12734" s="380" t="s">
        <v>141653</v>
      </c>
    </row>
    <row r="12735" spans="94:95" ht="14.5" x14ac:dyDescent="0.3">
      <c r="CP12735" s="380">
        <v>628207</v>
      </c>
      <c r="CQ12735" s="380" t="s">
        <v>141653</v>
      </c>
    </row>
    <row r="12736" spans="94:95" ht="14.5" x14ac:dyDescent="0.3">
      <c r="CP12736" s="380">
        <v>628208</v>
      </c>
      <c r="CQ12736" s="380" t="s">
        <v>141653</v>
      </c>
    </row>
    <row r="12737" spans="94:95" ht="14.5" x14ac:dyDescent="0.3">
      <c r="CP12737" s="380">
        <v>628209</v>
      </c>
      <c r="CQ12737" s="380" t="s">
        <v>141653</v>
      </c>
    </row>
    <row r="12738" spans="94:95" ht="14.5" x14ac:dyDescent="0.3">
      <c r="CP12738" s="380">
        <v>628210</v>
      </c>
      <c r="CQ12738" s="380" t="s">
        <v>141653</v>
      </c>
    </row>
    <row r="12739" spans="94:95" ht="14.5" x14ac:dyDescent="0.3">
      <c r="CP12739" s="380">
        <v>628211</v>
      </c>
      <c r="CQ12739" s="380" t="s">
        <v>141653</v>
      </c>
    </row>
    <row r="12740" spans="94:95" ht="14.5" x14ac:dyDescent="0.3">
      <c r="CP12740" s="380">
        <v>628212</v>
      </c>
      <c r="CQ12740" s="380" t="s">
        <v>141653</v>
      </c>
    </row>
    <row r="12741" spans="94:95" ht="14.5" x14ac:dyDescent="0.3">
      <c r="CP12741" s="380">
        <v>628213</v>
      </c>
      <c r="CQ12741" s="380" t="s">
        <v>141653</v>
      </c>
    </row>
    <row r="12742" spans="94:95" ht="14.5" x14ac:dyDescent="0.3">
      <c r="CP12742" s="380">
        <v>628215</v>
      </c>
      <c r="CQ12742" s="380" t="s">
        <v>141653</v>
      </c>
    </row>
    <row r="12743" spans="94:95" ht="14.5" x14ac:dyDescent="0.3">
      <c r="CP12743" s="380">
        <v>628216</v>
      </c>
      <c r="CQ12743" s="380" t="s">
        <v>141653</v>
      </c>
    </row>
    <row r="12744" spans="94:95" ht="14.5" x14ac:dyDescent="0.3">
      <c r="CP12744" s="380">
        <v>628217</v>
      </c>
      <c r="CQ12744" s="380" t="s">
        <v>141653</v>
      </c>
    </row>
    <row r="12745" spans="94:95" ht="14.5" x14ac:dyDescent="0.3">
      <c r="CP12745" s="380">
        <v>628218</v>
      </c>
      <c r="CQ12745" s="380" t="s">
        <v>141653</v>
      </c>
    </row>
    <row r="12746" spans="94:95" ht="14.5" x14ac:dyDescent="0.3">
      <c r="CP12746" s="380">
        <v>628219</v>
      </c>
      <c r="CQ12746" s="380" t="s">
        <v>141653</v>
      </c>
    </row>
    <row r="12747" spans="94:95" ht="14.5" x14ac:dyDescent="0.3">
      <c r="CP12747" s="380">
        <v>628229</v>
      </c>
      <c r="CQ12747" s="380" t="s">
        <v>141653</v>
      </c>
    </row>
    <row r="12748" spans="94:95" ht="14.5" x14ac:dyDescent="0.3">
      <c r="CP12748" s="380">
        <v>628251</v>
      </c>
      <c r="CQ12748" s="380" t="s">
        <v>141653</v>
      </c>
    </row>
    <row r="12749" spans="94:95" ht="14.5" x14ac:dyDescent="0.3">
      <c r="CP12749" s="380">
        <v>628252</v>
      </c>
      <c r="CQ12749" s="380" t="s">
        <v>141653</v>
      </c>
    </row>
    <row r="12750" spans="94:95" ht="14.5" x14ac:dyDescent="0.3">
      <c r="CP12750" s="380">
        <v>628301</v>
      </c>
      <c r="CQ12750" s="380" t="s">
        <v>141653</v>
      </c>
    </row>
    <row r="12751" spans="94:95" ht="14.5" x14ac:dyDescent="0.3">
      <c r="CP12751" s="380">
        <v>628302</v>
      </c>
      <c r="CQ12751" s="380" t="s">
        <v>141653</v>
      </c>
    </row>
    <row r="12752" spans="94:95" ht="14.5" x14ac:dyDescent="0.3">
      <c r="CP12752" s="380">
        <v>628303</v>
      </c>
      <c r="CQ12752" s="380" t="s">
        <v>141653</v>
      </c>
    </row>
    <row r="12753" spans="94:95" ht="14.5" x14ac:dyDescent="0.3">
      <c r="CP12753" s="380">
        <v>628304</v>
      </c>
      <c r="CQ12753" s="380" t="s">
        <v>141653</v>
      </c>
    </row>
    <row r="12754" spans="94:95" ht="14.5" x14ac:dyDescent="0.3">
      <c r="CP12754" s="380">
        <v>628401</v>
      </c>
      <c r="CQ12754" s="380" t="s">
        <v>141653</v>
      </c>
    </row>
    <row r="12755" spans="94:95" ht="14.5" x14ac:dyDescent="0.3">
      <c r="CP12755" s="380">
        <v>628402</v>
      </c>
      <c r="CQ12755" s="380" t="s">
        <v>141653</v>
      </c>
    </row>
    <row r="12756" spans="94:95" ht="14.5" x14ac:dyDescent="0.3">
      <c r="CP12756" s="380">
        <v>628501</v>
      </c>
      <c r="CQ12756" s="380" t="s">
        <v>141653</v>
      </c>
    </row>
    <row r="12757" spans="94:95" ht="14.5" x14ac:dyDescent="0.3">
      <c r="CP12757" s="380">
        <v>628502</v>
      </c>
      <c r="CQ12757" s="380" t="s">
        <v>141653</v>
      </c>
    </row>
    <row r="12758" spans="94:95" ht="14.5" x14ac:dyDescent="0.3">
      <c r="CP12758" s="380">
        <v>628503</v>
      </c>
      <c r="CQ12758" s="380" t="s">
        <v>141653</v>
      </c>
    </row>
    <row r="12759" spans="94:95" ht="14.5" x14ac:dyDescent="0.3">
      <c r="CP12759" s="380">
        <v>628552</v>
      </c>
      <c r="CQ12759" s="380" t="s">
        <v>141653</v>
      </c>
    </row>
    <row r="12760" spans="94:95" ht="14.5" x14ac:dyDescent="0.3">
      <c r="CP12760" s="380">
        <v>628601</v>
      </c>
      <c r="CQ12760" s="380" t="s">
        <v>141653</v>
      </c>
    </row>
    <row r="12761" spans="94:95" ht="14.5" x14ac:dyDescent="0.3">
      <c r="CP12761" s="380">
        <v>628612</v>
      </c>
      <c r="CQ12761" s="380" t="s">
        <v>141653</v>
      </c>
    </row>
    <row r="12762" spans="94:95" ht="14.5" x14ac:dyDescent="0.3">
      <c r="CP12762" s="380">
        <v>628613</v>
      </c>
      <c r="CQ12762" s="380" t="s">
        <v>141653</v>
      </c>
    </row>
    <row r="12763" spans="94:95" ht="14.5" x14ac:dyDescent="0.3">
      <c r="CP12763" s="380">
        <v>628614</v>
      </c>
      <c r="CQ12763" s="380" t="s">
        <v>141653</v>
      </c>
    </row>
    <row r="12764" spans="94:95" ht="14.5" x14ac:dyDescent="0.3">
      <c r="CP12764" s="380">
        <v>628615</v>
      </c>
      <c r="CQ12764" s="380" t="s">
        <v>141653</v>
      </c>
    </row>
    <row r="12765" spans="94:95" ht="14.5" x14ac:dyDescent="0.3">
      <c r="CP12765" s="380">
        <v>628616</v>
      </c>
      <c r="CQ12765" s="380" t="s">
        <v>141653</v>
      </c>
    </row>
    <row r="12766" spans="94:95" ht="14.5" x14ac:dyDescent="0.3">
      <c r="CP12766" s="380">
        <v>628617</v>
      </c>
      <c r="CQ12766" s="380" t="s">
        <v>141653</v>
      </c>
    </row>
    <row r="12767" spans="94:95" ht="14.5" x14ac:dyDescent="0.3">
      <c r="CP12767" s="380">
        <v>628618</v>
      </c>
      <c r="CQ12767" s="380" t="s">
        <v>141653</v>
      </c>
    </row>
    <row r="12768" spans="94:95" ht="14.5" x14ac:dyDescent="0.3">
      <c r="CP12768" s="380">
        <v>628619</v>
      </c>
      <c r="CQ12768" s="380" t="s">
        <v>141653</v>
      </c>
    </row>
    <row r="12769" spans="94:95" ht="14.5" x14ac:dyDescent="0.3">
      <c r="CP12769" s="380">
        <v>628620</v>
      </c>
      <c r="CQ12769" s="380" t="s">
        <v>141653</v>
      </c>
    </row>
    <row r="12770" spans="94:95" ht="14.5" x14ac:dyDescent="0.3">
      <c r="CP12770" s="380">
        <v>628621</v>
      </c>
      <c r="CQ12770" s="380" t="s">
        <v>141653</v>
      </c>
    </row>
    <row r="12771" spans="94:95" ht="14.5" x14ac:dyDescent="0.3">
      <c r="CP12771" s="380">
        <v>628622</v>
      </c>
      <c r="CQ12771" s="380" t="s">
        <v>141653</v>
      </c>
    </row>
    <row r="12772" spans="94:95" ht="14.5" x14ac:dyDescent="0.3">
      <c r="CP12772" s="380">
        <v>628623</v>
      </c>
      <c r="CQ12772" s="380" t="s">
        <v>141653</v>
      </c>
    </row>
    <row r="12773" spans="94:95" ht="14.5" x14ac:dyDescent="0.3">
      <c r="CP12773" s="380">
        <v>628653</v>
      </c>
      <c r="CQ12773" s="380" t="s">
        <v>141653</v>
      </c>
    </row>
    <row r="12774" spans="94:95" ht="14.5" x14ac:dyDescent="0.3">
      <c r="CP12774" s="380">
        <v>628656</v>
      </c>
      <c r="CQ12774" s="380" t="s">
        <v>141653</v>
      </c>
    </row>
    <row r="12775" spans="94:95" ht="14.5" x14ac:dyDescent="0.3">
      <c r="CP12775" s="380">
        <v>628701</v>
      </c>
      <c r="CQ12775" s="380" t="s">
        <v>141653</v>
      </c>
    </row>
    <row r="12776" spans="94:95" ht="14.5" x14ac:dyDescent="0.3">
      <c r="CP12776" s="380">
        <v>628702</v>
      </c>
      <c r="CQ12776" s="380" t="s">
        <v>141653</v>
      </c>
    </row>
    <row r="12777" spans="94:95" ht="14.5" x14ac:dyDescent="0.3">
      <c r="CP12777" s="380">
        <v>628703</v>
      </c>
      <c r="CQ12777" s="380" t="s">
        <v>141653</v>
      </c>
    </row>
    <row r="12778" spans="94:95" ht="14.5" x14ac:dyDescent="0.3">
      <c r="CP12778" s="380">
        <v>628704</v>
      </c>
      <c r="CQ12778" s="380" t="s">
        <v>141653</v>
      </c>
    </row>
    <row r="12779" spans="94:95" ht="14.5" x14ac:dyDescent="0.3">
      <c r="CP12779" s="380">
        <v>628712</v>
      </c>
      <c r="CQ12779" s="380" t="s">
        <v>141653</v>
      </c>
    </row>
    <row r="12780" spans="94:95" ht="14.5" x14ac:dyDescent="0.3">
      <c r="CP12780" s="380">
        <v>628714</v>
      </c>
      <c r="CQ12780" s="380" t="s">
        <v>141653</v>
      </c>
    </row>
    <row r="12781" spans="94:95" ht="14.5" x14ac:dyDescent="0.3">
      <c r="CP12781" s="380">
        <v>628716</v>
      </c>
      <c r="CQ12781" s="380" t="s">
        <v>141653</v>
      </c>
    </row>
    <row r="12782" spans="94:95" ht="14.5" x14ac:dyDescent="0.3">
      <c r="CP12782" s="380">
        <v>628718</v>
      </c>
      <c r="CQ12782" s="380" t="s">
        <v>141653</v>
      </c>
    </row>
    <row r="12783" spans="94:95" ht="14.5" x14ac:dyDescent="0.3">
      <c r="CP12783" s="380">
        <v>628720</v>
      </c>
      <c r="CQ12783" s="380" t="s">
        <v>141653</v>
      </c>
    </row>
    <row r="12784" spans="94:95" ht="14.5" x14ac:dyDescent="0.3">
      <c r="CP12784" s="380">
        <v>628721</v>
      </c>
      <c r="CQ12784" s="380" t="s">
        <v>141653</v>
      </c>
    </row>
    <row r="12785" spans="94:95" ht="14.5" x14ac:dyDescent="0.3">
      <c r="CP12785" s="380">
        <v>628722</v>
      </c>
      <c r="CQ12785" s="380" t="s">
        <v>141653</v>
      </c>
    </row>
    <row r="12786" spans="94:95" ht="14.5" x14ac:dyDescent="0.3">
      <c r="CP12786" s="380">
        <v>628751</v>
      </c>
      <c r="CQ12786" s="380" t="s">
        <v>141653</v>
      </c>
    </row>
    <row r="12787" spans="94:95" ht="14.5" x14ac:dyDescent="0.3">
      <c r="CP12787" s="380">
        <v>628752</v>
      </c>
      <c r="CQ12787" s="380" t="s">
        <v>141653</v>
      </c>
    </row>
    <row r="12788" spans="94:95" ht="14.5" x14ac:dyDescent="0.3">
      <c r="CP12788" s="380">
        <v>628753</v>
      </c>
      <c r="CQ12788" s="380" t="s">
        <v>141653</v>
      </c>
    </row>
    <row r="12789" spans="94:95" ht="14.5" x14ac:dyDescent="0.3">
      <c r="CP12789" s="380">
        <v>628801</v>
      </c>
      <c r="CQ12789" s="380" t="s">
        <v>141653</v>
      </c>
    </row>
    <row r="12790" spans="94:95" ht="14.5" x14ac:dyDescent="0.3">
      <c r="CP12790" s="380">
        <v>628802</v>
      </c>
      <c r="CQ12790" s="380" t="s">
        <v>141653</v>
      </c>
    </row>
    <row r="12791" spans="94:95" ht="14.5" x14ac:dyDescent="0.3">
      <c r="CP12791" s="380">
        <v>628809</v>
      </c>
      <c r="CQ12791" s="380" t="s">
        <v>141653</v>
      </c>
    </row>
    <row r="12792" spans="94:95" ht="14.5" x14ac:dyDescent="0.3">
      <c r="CP12792" s="380">
        <v>628851</v>
      </c>
      <c r="CQ12792" s="380" t="s">
        <v>141653</v>
      </c>
    </row>
    <row r="12793" spans="94:95" ht="14.5" x14ac:dyDescent="0.3">
      <c r="CP12793" s="380">
        <v>628901</v>
      </c>
      <c r="CQ12793" s="380" t="s">
        <v>141653</v>
      </c>
    </row>
    <row r="12794" spans="94:95" ht="14.5" x14ac:dyDescent="0.3">
      <c r="CP12794" s="380">
        <v>628902</v>
      </c>
      <c r="CQ12794" s="380" t="s">
        <v>141653</v>
      </c>
    </row>
    <row r="12795" spans="94:95" ht="14.5" x14ac:dyDescent="0.3">
      <c r="CP12795" s="380">
        <v>628903</v>
      </c>
      <c r="CQ12795" s="380" t="s">
        <v>141653</v>
      </c>
    </row>
    <row r="12796" spans="94:95" ht="14.5" x14ac:dyDescent="0.3">
      <c r="CP12796" s="380">
        <v>628904</v>
      </c>
      <c r="CQ12796" s="380" t="s">
        <v>141653</v>
      </c>
    </row>
    <row r="12797" spans="94:95" ht="14.5" x14ac:dyDescent="0.3">
      <c r="CP12797" s="380">
        <v>628905</v>
      </c>
      <c r="CQ12797" s="380" t="s">
        <v>141653</v>
      </c>
    </row>
    <row r="12798" spans="94:95" ht="14.5" x14ac:dyDescent="0.3">
      <c r="CP12798" s="380">
        <v>628906</v>
      </c>
      <c r="CQ12798" s="380" t="s">
        <v>141653</v>
      </c>
    </row>
    <row r="12799" spans="94:95" ht="14.5" x14ac:dyDescent="0.3">
      <c r="CP12799" s="380">
        <v>628907</v>
      </c>
      <c r="CQ12799" s="380" t="s">
        <v>141653</v>
      </c>
    </row>
    <row r="12800" spans="94:95" ht="14.5" x14ac:dyDescent="0.3">
      <c r="CP12800" s="380">
        <v>628908</v>
      </c>
      <c r="CQ12800" s="380" t="s">
        <v>141653</v>
      </c>
    </row>
    <row r="12801" spans="94:95" ht="14.5" x14ac:dyDescent="0.3">
      <c r="CP12801" s="380">
        <v>628952</v>
      </c>
      <c r="CQ12801" s="380" t="s">
        <v>141653</v>
      </c>
    </row>
    <row r="12802" spans="94:95" ht="14.5" x14ac:dyDescent="0.3">
      <c r="CP12802" s="380">
        <v>629001</v>
      </c>
      <c r="CQ12802" s="380" t="s">
        <v>141653</v>
      </c>
    </row>
    <row r="12803" spans="94:95" ht="14.5" x14ac:dyDescent="0.3">
      <c r="CP12803" s="380">
        <v>629002</v>
      </c>
      <c r="CQ12803" s="380" t="s">
        <v>141653</v>
      </c>
    </row>
    <row r="12804" spans="94:95" ht="14.5" x14ac:dyDescent="0.3">
      <c r="CP12804" s="380">
        <v>629003</v>
      </c>
      <c r="CQ12804" s="380" t="s">
        <v>141653</v>
      </c>
    </row>
    <row r="12805" spans="94:95" ht="14.5" x14ac:dyDescent="0.3">
      <c r="CP12805" s="380">
        <v>629004</v>
      </c>
      <c r="CQ12805" s="380" t="s">
        <v>141653</v>
      </c>
    </row>
    <row r="12806" spans="94:95" ht="14.5" x14ac:dyDescent="0.3">
      <c r="CP12806" s="380">
        <v>629101</v>
      </c>
      <c r="CQ12806" s="380" t="s">
        <v>141653</v>
      </c>
    </row>
    <row r="12807" spans="94:95" ht="14.5" x14ac:dyDescent="0.3">
      <c r="CP12807" s="380">
        <v>629102</v>
      </c>
      <c r="CQ12807" s="380" t="s">
        <v>141653</v>
      </c>
    </row>
    <row r="12808" spans="94:95" ht="14.5" x14ac:dyDescent="0.3">
      <c r="CP12808" s="380">
        <v>629151</v>
      </c>
      <c r="CQ12808" s="380" t="s">
        <v>141653</v>
      </c>
    </row>
    <row r="12809" spans="94:95" ht="14.5" x14ac:dyDescent="0.3">
      <c r="CP12809" s="380">
        <v>629152</v>
      </c>
      <c r="CQ12809" s="380" t="s">
        <v>141653</v>
      </c>
    </row>
    <row r="12810" spans="94:95" ht="14.5" x14ac:dyDescent="0.3">
      <c r="CP12810" s="380">
        <v>629153</v>
      </c>
      <c r="CQ12810" s="380" t="s">
        <v>141653</v>
      </c>
    </row>
    <row r="12811" spans="94:95" ht="14.5" x14ac:dyDescent="0.3">
      <c r="CP12811" s="380">
        <v>629154</v>
      </c>
      <c r="CQ12811" s="380" t="s">
        <v>141653</v>
      </c>
    </row>
    <row r="12812" spans="94:95" ht="14.5" x14ac:dyDescent="0.3">
      <c r="CP12812" s="380">
        <v>629155</v>
      </c>
      <c r="CQ12812" s="380" t="s">
        <v>141653</v>
      </c>
    </row>
    <row r="12813" spans="94:95" ht="14.5" x14ac:dyDescent="0.3">
      <c r="CP12813" s="380">
        <v>629156</v>
      </c>
      <c r="CQ12813" s="380" t="s">
        <v>141653</v>
      </c>
    </row>
    <row r="12814" spans="94:95" ht="14.5" x14ac:dyDescent="0.3">
      <c r="CP12814" s="380">
        <v>629157</v>
      </c>
      <c r="CQ12814" s="380" t="s">
        <v>141653</v>
      </c>
    </row>
    <row r="12815" spans="94:95" ht="14.5" x14ac:dyDescent="0.3">
      <c r="CP12815" s="380">
        <v>629158</v>
      </c>
      <c r="CQ12815" s="380" t="s">
        <v>141653</v>
      </c>
    </row>
    <row r="12816" spans="94:95" ht="14.5" x14ac:dyDescent="0.3">
      <c r="CP12816" s="380">
        <v>629159</v>
      </c>
      <c r="CQ12816" s="380" t="s">
        <v>141653</v>
      </c>
    </row>
    <row r="12817" spans="94:95" ht="14.5" x14ac:dyDescent="0.3">
      <c r="CP12817" s="380">
        <v>629160</v>
      </c>
      <c r="CQ12817" s="380" t="s">
        <v>141653</v>
      </c>
    </row>
    <row r="12818" spans="94:95" ht="14.5" x14ac:dyDescent="0.3">
      <c r="CP12818" s="380">
        <v>629161</v>
      </c>
      <c r="CQ12818" s="380" t="s">
        <v>141653</v>
      </c>
    </row>
    <row r="12819" spans="94:95" ht="14.5" x14ac:dyDescent="0.3">
      <c r="CP12819" s="380">
        <v>629162</v>
      </c>
      <c r="CQ12819" s="380" t="s">
        <v>141653</v>
      </c>
    </row>
    <row r="12820" spans="94:95" ht="14.5" x14ac:dyDescent="0.3">
      <c r="CP12820" s="380">
        <v>629163</v>
      </c>
      <c r="CQ12820" s="380" t="s">
        <v>141653</v>
      </c>
    </row>
    <row r="12821" spans="94:95" ht="14.5" x14ac:dyDescent="0.3">
      <c r="CP12821" s="380">
        <v>629164</v>
      </c>
      <c r="CQ12821" s="380" t="s">
        <v>141653</v>
      </c>
    </row>
    <row r="12822" spans="94:95" ht="14.5" x14ac:dyDescent="0.3">
      <c r="CP12822" s="380">
        <v>629165</v>
      </c>
      <c r="CQ12822" s="380" t="s">
        <v>141653</v>
      </c>
    </row>
    <row r="12823" spans="94:95" ht="14.5" x14ac:dyDescent="0.3">
      <c r="CP12823" s="380">
        <v>629166</v>
      </c>
      <c r="CQ12823" s="380" t="s">
        <v>141653</v>
      </c>
    </row>
    <row r="12824" spans="94:95" ht="14.5" x14ac:dyDescent="0.3">
      <c r="CP12824" s="380">
        <v>629167</v>
      </c>
      <c r="CQ12824" s="380" t="s">
        <v>141653</v>
      </c>
    </row>
    <row r="12825" spans="94:95" ht="14.5" x14ac:dyDescent="0.3">
      <c r="CP12825" s="380">
        <v>629168</v>
      </c>
      <c r="CQ12825" s="380" t="s">
        <v>141653</v>
      </c>
    </row>
    <row r="12826" spans="94:95" ht="14.5" x14ac:dyDescent="0.3">
      <c r="CP12826" s="380">
        <v>629169</v>
      </c>
      <c r="CQ12826" s="380" t="s">
        <v>141653</v>
      </c>
    </row>
    <row r="12827" spans="94:95" ht="14.5" x14ac:dyDescent="0.3">
      <c r="CP12827" s="380">
        <v>629170</v>
      </c>
      <c r="CQ12827" s="380" t="s">
        <v>141653</v>
      </c>
    </row>
    <row r="12828" spans="94:95" ht="14.5" x14ac:dyDescent="0.3">
      <c r="CP12828" s="380">
        <v>629171</v>
      </c>
      <c r="CQ12828" s="380" t="s">
        <v>141653</v>
      </c>
    </row>
    <row r="12829" spans="94:95" ht="14.5" x14ac:dyDescent="0.3">
      <c r="CP12829" s="380">
        <v>629172</v>
      </c>
      <c r="CQ12829" s="380" t="s">
        <v>141653</v>
      </c>
    </row>
    <row r="12830" spans="94:95" ht="14.5" x14ac:dyDescent="0.3">
      <c r="CP12830" s="380">
        <v>629173</v>
      </c>
      <c r="CQ12830" s="380" t="s">
        <v>141653</v>
      </c>
    </row>
    <row r="12831" spans="94:95" ht="14.5" x14ac:dyDescent="0.3">
      <c r="CP12831" s="380">
        <v>629174</v>
      </c>
      <c r="CQ12831" s="380" t="s">
        <v>141653</v>
      </c>
    </row>
    <row r="12832" spans="94:95" ht="14.5" x14ac:dyDescent="0.3">
      <c r="CP12832" s="380">
        <v>629175</v>
      </c>
      <c r="CQ12832" s="380" t="s">
        <v>141653</v>
      </c>
    </row>
    <row r="12833" spans="94:95" ht="14.5" x14ac:dyDescent="0.3">
      <c r="CP12833" s="380">
        <v>629176</v>
      </c>
      <c r="CQ12833" s="380" t="s">
        <v>141653</v>
      </c>
    </row>
    <row r="12834" spans="94:95" ht="14.5" x14ac:dyDescent="0.3">
      <c r="CP12834" s="380">
        <v>629177</v>
      </c>
      <c r="CQ12834" s="380" t="s">
        <v>141653</v>
      </c>
    </row>
    <row r="12835" spans="94:95" ht="14.5" x14ac:dyDescent="0.3">
      <c r="CP12835" s="380">
        <v>629178</v>
      </c>
      <c r="CQ12835" s="380" t="s">
        <v>141653</v>
      </c>
    </row>
    <row r="12836" spans="94:95" ht="14.5" x14ac:dyDescent="0.3">
      <c r="CP12836" s="380">
        <v>629179</v>
      </c>
      <c r="CQ12836" s="380" t="s">
        <v>141653</v>
      </c>
    </row>
    <row r="12837" spans="94:95" ht="14.5" x14ac:dyDescent="0.3">
      <c r="CP12837" s="380">
        <v>629180</v>
      </c>
      <c r="CQ12837" s="380" t="s">
        <v>141653</v>
      </c>
    </row>
    <row r="12838" spans="94:95" ht="14.5" x14ac:dyDescent="0.3">
      <c r="CP12838" s="380">
        <v>629193</v>
      </c>
      <c r="CQ12838" s="380" t="s">
        <v>141653</v>
      </c>
    </row>
    <row r="12839" spans="94:95" ht="14.5" x14ac:dyDescent="0.3">
      <c r="CP12839" s="380">
        <v>629201</v>
      </c>
      <c r="CQ12839" s="380" t="s">
        <v>141653</v>
      </c>
    </row>
    <row r="12840" spans="94:95" ht="14.5" x14ac:dyDescent="0.3">
      <c r="CP12840" s="380">
        <v>629202</v>
      </c>
      <c r="CQ12840" s="380" t="s">
        <v>141653</v>
      </c>
    </row>
    <row r="12841" spans="94:95" ht="14.5" x14ac:dyDescent="0.3">
      <c r="CP12841" s="380">
        <v>629203</v>
      </c>
      <c r="CQ12841" s="380" t="s">
        <v>141653</v>
      </c>
    </row>
    <row r="12842" spans="94:95" ht="14.5" x14ac:dyDescent="0.3">
      <c r="CP12842" s="380">
        <v>629204</v>
      </c>
      <c r="CQ12842" s="380" t="s">
        <v>141653</v>
      </c>
    </row>
    <row r="12843" spans="94:95" ht="14.5" x14ac:dyDescent="0.3">
      <c r="CP12843" s="380">
        <v>629251</v>
      </c>
      <c r="CQ12843" s="380" t="s">
        <v>141653</v>
      </c>
    </row>
    <row r="12844" spans="94:95" ht="14.5" x14ac:dyDescent="0.3">
      <c r="CP12844" s="380">
        <v>629252</v>
      </c>
      <c r="CQ12844" s="380" t="s">
        <v>141653</v>
      </c>
    </row>
    <row r="12845" spans="94:95" ht="14.5" x14ac:dyDescent="0.3">
      <c r="CP12845" s="380">
        <v>629301</v>
      </c>
      <c r="CQ12845" s="380" t="s">
        <v>141653</v>
      </c>
    </row>
    <row r="12846" spans="94:95" ht="14.5" x14ac:dyDescent="0.3">
      <c r="CP12846" s="380">
        <v>629302</v>
      </c>
      <c r="CQ12846" s="380" t="s">
        <v>141653</v>
      </c>
    </row>
    <row r="12847" spans="94:95" ht="14.5" x14ac:dyDescent="0.3">
      <c r="CP12847" s="380">
        <v>629401</v>
      </c>
      <c r="CQ12847" s="380" t="s">
        <v>141653</v>
      </c>
    </row>
    <row r="12848" spans="94:95" ht="14.5" x14ac:dyDescent="0.3">
      <c r="CP12848" s="380">
        <v>629402</v>
      </c>
      <c r="CQ12848" s="380" t="s">
        <v>141653</v>
      </c>
    </row>
    <row r="12849" spans="94:95" ht="14.5" x14ac:dyDescent="0.3">
      <c r="CP12849" s="380">
        <v>629403</v>
      </c>
      <c r="CQ12849" s="380" t="s">
        <v>141653</v>
      </c>
    </row>
    <row r="12850" spans="94:95" ht="14.5" x14ac:dyDescent="0.3">
      <c r="CP12850" s="380">
        <v>629501</v>
      </c>
      <c r="CQ12850" s="380" t="s">
        <v>141653</v>
      </c>
    </row>
    <row r="12851" spans="94:95" ht="14.5" x14ac:dyDescent="0.3">
      <c r="CP12851" s="380">
        <v>629502</v>
      </c>
      <c r="CQ12851" s="380" t="s">
        <v>141653</v>
      </c>
    </row>
    <row r="12852" spans="94:95" ht="14.5" x14ac:dyDescent="0.3">
      <c r="CP12852" s="380">
        <v>629601</v>
      </c>
      <c r="CQ12852" s="380" t="s">
        <v>141653</v>
      </c>
    </row>
    <row r="12853" spans="94:95" ht="14.5" x14ac:dyDescent="0.3">
      <c r="CP12853" s="380">
        <v>629602</v>
      </c>
      <c r="CQ12853" s="380" t="s">
        <v>141653</v>
      </c>
    </row>
    <row r="12854" spans="94:95" ht="14.5" x14ac:dyDescent="0.3">
      <c r="CP12854" s="380">
        <v>629701</v>
      </c>
      <c r="CQ12854" s="380" t="s">
        <v>141653</v>
      </c>
    </row>
    <row r="12855" spans="94:95" ht="14.5" x14ac:dyDescent="0.3">
      <c r="CP12855" s="380">
        <v>629702</v>
      </c>
      <c r="CQ12855" s="380" t="s">
        <v>141653</v>
      </c>
    </row>
    <row r="12856" spans="94:95" ht="14.5" x14ac:dyDescent="0.3">
      <c r="CP12856" s="380">
        <v>629703</v>
      </c>
      <c r="CQ12856" s="380" t="s">
        <v>141653</v>
      </c>
    </row>
    <row r="12857" spans="94:95" ht="14.5" x14ac:dyDescent="0.3">
      <c r="CP12857" s="380">
        <v>629704</v>
      </c>
      <c r="CQ12857" s="380" t="s">
        <v>141653</v>
      </c>
    </row>
    <row r="12858" spans="94:95" ht="14.5" x14ac:dyDescent="0.3">
      <c r="CP12858" s="380">
        <v>629801</v>
      </c>
      <c r="CQ12858" s="380" t="s">
        <v>141653</v>
      </c>
    </row>
    <row r="12859" spans="94:95" ht="14.5" x14ac:dyDescent="0.3">
      <c r="CP12859" s="380">
        <v>629802</v>
      </c>
      <c r="CQ12859" s="380" t="s">
        <v>141653</v>
      </c>
    </row>
    <row r="12860" spans="94:95" ht="14.5" x14ac:dyDescent="0.3">
      <c r="CP12860" s="380">
        <v>629803</v>
      </c>
      <c r="CQ12860" s="380" t="s">
        <v>141653</v>
      </c>
    </row>
    <row r="12861" spans="94:95" ht="14.5" x14ac:dyDescent="0.3">
      <c r="CP12861" s="380">
        <v>629804</v>
      </c>
      <c r="CQ12861" s="380" t="s">
        <v>141653</v>
      </c>
    </row>
    <row r="12862" spans="94:95" ht="14.5" x14ac:dyDescent="0.3">
      <c r="CP12862" s="380">
        <v>629809</v>
      </c>
      <c r="CQ12862" s="380" t="s">
        <v>141653</v>
      </c>
    </row>
    <row r="12863" spans="94:95" ht="14.5" x14ac:dyDescent="0.3">
      <c r="CP12863" s="380">
        <v>629810</v>
      </c>
      <c r="CQ12863" s="380" t="s">
        <v>141653</v>
      </c>
    </row>
    <row r="12864" spans="94:95" ht="14.5" x14ac:dyDescent="0.3">
      <c r="CP12864" s="380">
        <v>629851</v>
      </c>
      <c r="CQ12864" s="380" t="s">
        <v>141653</v>
      </c>
    </row>
    <row r="12865" spans="94:95" ht="14.5" x14ac:dyDescent="0.3">
      <c r="CP12865" s="380">
        <v>629852</v>
      </c>
      <c r="CQ12865" s="380" t="s">
        <v>141653</v>
      </c>
    </row>
    <row r="12866" spans="94:95" ht="14.5" x14ac:dyDescent="0.3">
      <c r="CP12866" s="380">
        <v>629901</v>
      </c>
      <c r="CQ12866" s="380" t="s">
        <v>141653</v>
      </c>
    </row>
    <row r="12867" spans="94:95" ht="14.5" x14ac:dyDescent="0.3">
      <c r="CP12867" s="380">
        <v>630001</v>
      </c>
      <c r="CQ12867" s="380" t="s">
        <v>141653</v>
      </c>
    </row>
    <row r="12868" spans="94:95" ht="14.5" x14ac:dyDescent="0.3">
      <c r="CP12868" s="380">
        <v>630002</v>
      </c>
      <c r="CQ12868" s="380" t="s">
        <v>141653</v>
      </c>
    </row>
    <row r="12869" spans="94:95" ht="14.5" x14ac:dyDescent="0.3">
      <c r="CP12869" s="380">
        <v>630003</v>
      </c>
      <c r="CQ12869" s="380" t="s">
        <v>141653</v>
      </c>
    </row>
    <row r="12870" spans="94:95" ht="14.5" x14ac:dyDescent="0.3">
      <c r="CP12870" s="380">
        <v>630005</v>
      </c>
      <c r="CQ12870" s="380" t="s">
        <v>141653</v>
      </c>
    </row>
    <row r="12871" spans="94:95" ht="14.5" x14ac:dyDescent="0.3">
      <c r="CP12871" s="380">
        <v>630101</v>
      </c>
      <c r="CQ12871" s="380" t="s">
        <v>141653</v>
      </c>
    </row>
    <row r="12872" spans="94:95" ht="14.5" x14ac:dyDescent="0.3">
      <c r="CP12872" s="380">
        <v>630102</v>
      </c>
      <c r="CQ12872" s="380" t="s">
        <v>141653</v>
      </c>
    </row>
    <row r="12873" spans="94:95" ht="14.5" x14ac:dyDescent="0.3">
      <c r="CP12873" s="380">
        <v>630103</v>
      </c>
      <c r="CQ12873" s="380" t="s">
        <v>141653</v>
      </c>
    </row>
    <row r="12874" spans="94:95" ht="14.5" x14ac:dyDescent="0.3">
      <c r="CP12874" s="380">
        <v>630104</v>
      </c>
      <c r="CQ12874" s="380" t="s">
        <v>141653</v>
      </c>
    </row>
    <row r="12875" spans="94:95" ht="14.5" x14ac:dyDescent="0.3">
      <c r="CP12875" s="380">
        <v>630105</v>
      </c>
      <c r="CQ12875" s="380" t="s">
        <v>141653</v>
      </c>
    </row>
    <row r="12876" spans="94:95" ht="14.5" x14ac:dyDescent="0.3">
      <c r="CP12876" s="380">
        <v>630106</v>
      </c>
      <c r="CQ12876" s="380" t="s">
        <v>141653</v>
      </c>
    </row>
    <row r="12877" spans="94:95" ht="14.5" x14ac:dyDescent="0.3">
      <c r="CP12877" s="380">
        <v>630107</v>
      </c>
      <c r="CQ12877" s="380" t="s">
        <v>141653</v>
      </c>
    </row>
    <row r="12878" spans="94:95" ht="14.5" x14ac:dyDescent="0.3">
      <c r="CP12878" s="380">
        <v>630108</v>
      </c>
      <c r="CQ12878" s="380" t="s">
        <v>141653</v>
      </c>
    </row>
    <row r="12879" spans="94:95" ht="14.5" x14ac:dyDescent="0.3">
      <c r="CP12879" s="380">
        <v>630201</v>
      </c>
      <c r="CQ12879" s="380" t="s">
        <v>141653</v>
      </c>
    </row>
    <row r="12880" spans="94:95" ht="14.5" x14ac:dyDescent="0.3">
      <c r="CP12880" s="380">
        <v>630202</v>
      </c>
      <c r="CQ12880" s="380" t="s">
        <v>141653</v>
      </c>
    </row>
    <row r="12881" spans="94:95" ht="14.5" x14ac:dyDescent="0.3">
      <c r="CP12881" s="380">
        <v>630203</v>
      </c>
      <c r="CQ12881" s="380" t="s">
        <v>141653</v>
      </c>
    </row>
    <row r="12882" spans="94:95" ht="14.5" x14ac:dyDescent="0.3">
      <c r="CP12882" s="380">
        <v>630204</v>
      </c>
      <c r="CQ12882" s="380" t="s">
        <v>141653</v>
      </c>
    </row>
    <row r="12883" spans="94:95" ht="14.5" x14ac:dyDescent="0.3">
      <c r="CP12883" s="380">
        <v>630205</v>
      </c>
      <c r="CQ12883" s="380" t="s">
        <v>141653</v>
      </c>
    </row>
    <row r="12884" spans="94:95" ht="14.5" x14ac:dyDescent="0.3">
      <c r="CP12884" s="380">
        <v>630206</v>
      </c>
      <c r="CQ12884" s="380" t="s">
        <v>141653</v>
      </c>
    </row>
    <row r="12885" spans="94:95" ht="14.5" x14ac:dyDescent="0.3">
      <c r="CP12885" s="380">
        <v>630207</v>
      </c>
      <c r="CQ12885" s="380" t="s">
        <v>141653</v>
      </c>
    </row>
    <row r="12886" spans="94:95" ht="14.5" x14ac:dyDescent="0.3">
      <c r="CP12886" s="380">
        <v>630208</v>
      </c>
      <c r="CQ12886" s="380" t="s">
        <v>141653</v>
      </c>
    </row>
    <row r="12887" spans="94:95" ht="14.5" x14ac:dyDescent="0.3">
      <c r="CP12887" s="380">
        <v>630210</v>
      </c>
      <c r="CQ12887" s="380" t="s">
        <v>141653</v>
      </c>
    </row>
    <row r="12888" spans="94:95" ht="14.5" x14ac:dyDescent="0.3">
      <c r="CP12888" s="380">
        <v>630211</v>
      </c>
      <c r="CQ12888" s="380" t="s">
        <v>141653</v>
      </c>
    </row>
    <row r="12889" spans="94:95" ht="14.5" x14ac:dyDescent="0.3">
      <c r="CP12889" s="380">
        <v>630212</v>
      </c>
      <c r="CQ12889" s="380" t="s">
        <v>141653</v>
      </c>
    </row>
    <row r="12890" spans="94:95" ht="14.5" x14ac:dyDescent="0.3">
      <c r="CP12890" s="380">
        <v>630301</v>
      </c>
      <c r="CQ12890" s="380" t="s">
        <v>141653</v>
      </c>
    </row>
    <row r="12891" spans="94:95" ht="14.5" x14ac:dyDescent="0.3">
      <c r="CP12891" s="380">
        <v>630302</v>
      </c>
      <c r="CQ12891" s="380" t="s">
        <v>141653</v>
      </c>
    </row>
    <row r="12892" spans="94:95" ht="14.5" x14ac:dyDescent="0.3">
      <c r="CP12892" s="380">
        <v>630303</v>
      </c>
      <c r="CQ12892" s="380" t="s">
        <v>141653</v>
      </c>
    </row>
    <row r="12893" spans="94:95" ht="14.5" x14ac:dyDescent="0.3">
      <c r="CP12893" s="380">
        <v>630305</v>
      </c>
      <c r="CQ12893" s="380" t="s">
        <v>141653</v>
      </c>
    </row>
    <row r="12894" spans="94:95" ht="14.5" x14ac:dyDescent="0.3">
      <c r="CP12894" s="380">
        <v>630306</v>
      </c>
      <c r="CQ12894" s="380" t="s">
        <v>141653</v>
      </c>
    </row>
    <row r="12895" spans="94:95" ht="14.5" x14ac:dyDescent="0.3">
      <c r="CP12895" s="380">
        <v>630307</v>
      </c>
      <c r="CQ12895" s="380" t="s">
        <v>141653</v>
      </c>
    </row>
    <row r="12896" spans="94:95" ht="14.5" x14ac:dyDescent="0.3">
      <c r="CP12896" s="380">
        <v>630309</v>
      </c>
      <c r="CQ12896" s="380" t="s">
        <v>141653</v>
      </c>
    </row>
    <row r="12897" spans="94:95" ht="14.5" x14ac:dyDescent="0.3">
      <c r="CP12897" s="380">
        <v>630311</v>
      </c>
      <c r="CQ12897" s="380" t="s">
        <v>141653</v>
      </c>
    </row>
    <row r="12898" spans="94:95" ht="14.5" x14ac:dyDescent="0.3">
      <c r="CP12898" s="380">
        <v>630312</v>
      </c>
      <c r="CQ12898" s="380" t="s">
        <v>141653</v>
      </c>
    </row>
    <row r="12899" spans="94:95" ht="14.5" x14ac:dyDescent="0.3">
      <c r="CP12899" s="380">
        <v>630313</v>
      </c>
      <c r="CQ12899" s="380" t="s">
        <v>141653</v>
      </c>
    </row>
    <row r="12900" spans="94:95" ht="14.5" x14ac:dyDescent="0.3">
      <c r="CP12900" s="380">
        <v>630314</v>
      </c>
      <c r="CQ12900" s="380" t="s">
        <v>141653</v>
      </c>
    </row>
    <row r="12901" spans="94:95" ht="14.5" x14ac:dyDescent="0.3">
      <c r="CP12901" s="380">
        <v>630321</v>
      </c>
      <c r="CQ12901" s="380" t="s">
        <v>141653</v>
      </c>
    </row>
    <row r="12902" spans="94:95" ht="14.5" x14ac:dyDescent="0.3">
      <c r="CP12902" s="380">
        <v>630405</v>
      </c>
      <c r="CQ12902" s="380" t="s">
        <v>141653</v>
      </c>
    </row>
    <row r="12903" spans="94:95" ht="14.5" x14ac:dyDescent="0.3">
      <c r="CP12903" s="380">
        <v>630408</v>
      </c>
      <c r="CQ12903" s="380" t="s">
        <v>141653</v>
      </c>
    </row>
    <row r="12904" spans="94:95" ht="14.5" x14ac:dyDescent="0.3">
      <c r="CP12904" s="380">
        <v>630410</v>
      </c>
      <c r="CQ12904" s="380" t="s">
        <v>141653</v>
      </c>
    </row>
    <row r="12905" spans="94:95" ht="14.5" x14ac:dyDescent="0.3">
      <c r="CP12905" s="380">
        <v>630411</v>
      </c>
      <c r="CQ12905" s="380" t="s">
        <v>141653</v>
      </c>
    </row>
    <row r="12906" spans="94:95" ht="14.5" x14ac:dyDescent="0.3">
      <c r="CP12906" s="380">
        <v>630501</v>
      </c>
      <c r="CQ12906" s="380" t="s">
        <v>141653</v>
      </c>
    </row>
    <row r="12907" spans="94:95" ht="14.5" x14ac:dyDescent="0.3">
      <c r="CP12907" s="380">
        <v>630502</v>
      </c>
      <c r="CQ12907" s="380" t="s">
        <v>141653</v>
      </c>
    </row>
    <row r="12908" spans="94:95" ht="14.5" x14ac:dyDescent="0.3">
      <c r="CP12908" s="380">
        <v>630551</v>
      </c>
      <c r="CQ12908" s="380" t="s">
        <v>141653</v>
      </c>
    </row>
    <row r="12909" spans="94:95" ht="14.5" x14ac:dyDescent="0.3">
      <c r="CP12909" s="380">
        <v>630552</v>
      </c>
      <c r="CQ12909" s="380" t="s">
        <v>141653</v>
      </c>
    </row>
    <row r="12910" spans="94:95" ht="14.5" x14ac:dyDescent="0.3">
      <c r="CP12910" s="380">
        <v>630553</v>
      </c>
      <c r="CQ12910" s="380" t="s">
        <v>141653</v>
      </c>
    </row>
    <row r="12911" spans="94:95" ht="14.5" x14ac:dyDescent="0.3">
      <c r="CP12911" s="380">
        <v>630554</v>
      </c>
      <c r="CQ12911" s="380" t="s">
        <v>141653</v>
      </c>
    </row>
    <row r="12912" spans="94:95" ht="14.5" x14ac:dyDescent="0.3">
      <c r="CP12912" s="380">
        <v>630555</v>
      </c>
      <c r="CQ12912" s="380" t="s">
        <v>141653</v>
      </c>
    </row>
    <row r="12913" spans="94:95" ht="14.5" x14ac:dyDescent="0.3">
      <c r="CP12913" s="380">
        <v>630556</v>
      </c>
      <c r="CQ12913" s="380" t="s">
        <v>141653</v>
      </c>
    </row>
    <row r="12914" spans="94:95" ht="14.5" x14ac:dyDescent="0.3">
      <c r="CP12914" s="380">
        <v>630557</v>
      </c>
      <c r="CQ12914" s="380" t="s">
        <v>141653</v>
      </c>
    </row>
    <row r="12915" spans="94:95" ht="14.5" x14ac:dyDescent="0.3">
      <c r="CP12915" s="380">
        <v>630558</v>
      </c>
      <c r="CQ12915" s="380" t="s">
        <v>141653</v>
      </c>
    </row>
    <row r="12916" spans="94:95" ht="14.5" x14ac:dyDescent="0.3">
      <c r="CP12916" s="380">
        <v>630559</v>
      </c>
      <c r="CQ12916" s="380" t="s">
        <v>141653</v>
      </c>
    </row>
    <row r="12917" spans="94:95" ht="14.5" x14ac:dyDescent="0.3">
      <c r="CP12917" s="380">
        <v>630561</v>
      </c>
      <c r="CQ12917" s="380" t="s">
        <v>141653</v>
      </c>
    </row>
    <row r="12918" spans="94:95" ht="14.5" x14ac:dyDescent="0.3">
      <c r="CP12918" s="380">
        <v>630562</v>
      </c>
      <c r="CQ12918" s="380" t="s">
        <v>141653</v>
      </c>
    </row>
    <row r="12919" spans="94:95" ht="14.5" x14ac:dyDescent="0.3">
      <c r="CP12919" s="380">
        <v>630566</v>
      </c>
      <c r="CQ12919" s="380" t="s">
        <v>141653</v>
      </c>
    </row>
    <row r="12920" spans="94:95" ht="14.5" x14ac:dyDescent="0.3">
      <c r="CP12920" s="380">
        <v>630602</v>
      </c>
      <c r="CQ12920" s="380" t="s">
        <v>141653</v>
      </c>
    </row>
    <row r="12921" spans="94:95" ht="14.5" x14ac:dyDescent="0.3">
      <c r="CP12921" s="380">
        <v>630606</v>
      </c>
      <c r="CQ12921" s="380" t="s">
        <v>141653</v>
      </c>
    </row>
    <row r="12922" spans="94:95" ht="14.5" x14ac:dyDescent="0.3">
      <c r="CP12922" s="380">
        <v>630609</v>
      </c>
      <c r="CQ12922" s="380" t="s">
        <v>141653</v>
      </c>
    </row>
    <row r="12923" spans="94:95" ht="14.5" x14ac:dyDescent="0.3">
      <c r="CP12923" s="380">
        <v>630610</v>
      </c>
      <c r="CQ12923" s="380" t="s">
        <v>141653</v>
      </c>
    </row>
    <row r="12924" spans="94:95" ht="14.5" x14ac:dyDescent="0.3">
      <c r="CP12924" s="380">
        <v>630611</v>
      </c>
      <c r="CQ12924" s="380" t="s">
        <v>141653</v>
      </c>
    </row>
    <row r="12925" spans="94:95" ht="14.5" x14ac:dyDescent="0.3">
      <c r="CP12925" s="380">
        <v>630612</v>
      </c>
      <c r="CQ12925" s="380" t="s">
        <v>141653</v>
      </c>
    </row>
    <row r="12926" spans="94:95" ht="14.5" x14ac:dyDescent="0.3">
      <c r="CP12926" s="380">
        <v>630702</v>
      </c>
      <c r="CQ12926" s="380" t="s">
        <v>141653</v>
      </c>
    </row>
    <row r="12927" spans="94:95" ht="14.5" x14ac:dyDescent="0.3">
      <c r="CP12927" s="380">
        <v>630709</v>
      </c>
      <c r="CQ12927" s="380" t="s">
        <v>141653</v>
      </c>
    </row>
    <row r="12928" spans="94:95" ht="14.5" x14ac:dyDescent="0.3">
      <c r="CP12928" s="380">
        <v>630710</v>
      </c>
      <c r="CQ12928" s="380" t="s">
        <v>141653</v>
      </c>
    </row>
    <row r="12929" spans="94:95" ht="14.5" x14ac:dyDescent="0.3">
      <c r="CP12929" s="380">
        <v>630713</v>
      </c>
      <c r="CQ12929" s="380" t="s">
        <v>141653</v>
      </c>
    </row>
    <row r="12930" spans="94:95" ht="14.5" x14ac:dyDescent="0.3">
      <c r="CP12930" s="380">
        <v>631001</v>
      </c>
      <c r="CQ12930" s="380" t="s">
        <v>141653</v>
      </c>
    </row>
    <row r="12931" spans="94:95" ht="14.5" x14ac:dyDescent="0.3">
      <c r="CP12931" s="380">
        <v>631002</v>
      </c>
      <c r="CQ12931" s="380" t="s">
        <v>141653</v>
      </c>
    </row>
    <row r="12932" spans="94:95" ht="14.5" x14ac:dyDescent="0.3">
      <c r="CP12932" s="380">
        <v>631003</v>
      </c>
      <c r="CQ12932" s="380" t="s">
        <v>141653</v>
      </c>
    </row>
    <row r="12933" spans="94:95" ht="14.5" x14ac:dyDescent="0.3">
      <c r="CP12933" s="380">
        <v>631004</v>
      </c>
      <c r="CQ12933" s="380" t="s">
        <v>141653</v>
      </c>
    </row>
    <row r="12934" spans="94:95" ht="14.5" x14ac:dyDescent="0.3">
      <c r="CP12934" s="380">
        <v>631005</v>
      </c>
      <c r="CQ12934" s="380" t="s">
        <v>141653</v>
      </c>
    </row>
    <row r="12935" spans="94:95" ht="14.5" x14ac:dyDescent="0.3">
      <c r="CP12935" s="380">
        <v>631006</v>
      </c>
      <c r="CQ12935" s="380" t="s">
        <v>141653</v>
      </c>
    </row>
    <row r="12936" spans="94:95" ht="14.5" x14ac:dyDescent="0.3">
      <c r="CP12936" s="380">
        <v>631051</v>
      </c>
      <c r="CQ12936" s="380" t="s">
        <v>141653</v>
      </c>
    </row>
    <row r="12937" spans="94:95" ht="14.5" x14ac:dyDescent="0.3">
      <c r="CP12937" s="380">
        <v>631052</v>
      </c>
      <c r="CQ12937" s="380" t="s">
        <v>141653</v>
      </c>
    </row>
    <row r="12938" spans="94:95" ht="14.5" x14ac:dyDescent="0.3">
      <c r="CP12938" s="380">
        <v>631101</v>
      </c>
      <c r="CQ12938" s="380" t="s">
        <v>141653</v>
      </c>
    </row>
    <row r="12939" spans="94:95" ht="14.5" x14ac:dyDescent="0.3">
      <c r="CP12939" s="380">
        <v>631102</v>
      </c>
      <c r="CQ12939" s="380" t="s">
        <v>141653</v>
      </c>
    </row>
    <row r="12940" spans="94:95" ht="14.5" x14ac:dyDescent="0.3">
      <c r="CP12940" s="380">
        <v>631151</v>
      </c>
      <c r="CQ12940" s="380" t="s">
        <v>141653</v>
      </c>
    </row>
    <row r="12941" spans="94:95" ht="14.5" x14ac:dyDescent="0.3">
      <c r="CP12941" s="380">
        <v>631152</v>
      </c>
      <c r="CQ12941" s="380" t="s">
        <v>141653</v>
      </c>
    </row>
    <row r="12942" spans="94:95" ht="14.5" x14ac:dyDescent="0.3">
      <c r="CP12942" s="380">
        <v>631201</v>
      </c>
      <c r="CQ12942" s="380" t="s">
        <v>141653</v>
      </c>
    </row>
    <row r="12943" spans="94:95" ht="14.5" x14ac:dyDescent="0.3">
      <c r="CP12943" s="380">
        <v>631202</v>
      </c>
      <c r="CQ12943" s="380" t="s">
        <v>141653</v>
      </c>
    </row>
    <row r="12944" spans="94:95" ht="14.5" x14ac:dyDescent="0.3">
      <c r="CP12944" s="380">
        <v>631203</v>
      </c>
      <c r="CQ12944" s="380" t="s">
        <v>141653</v>
      </c>
    </row>
    <row r="12945" spans="94:95" ht="14.5" x14ac:dyDescent="0.3">
      <c r="CP12945" s="380">
        <v>631204</v>
      </c>
      <c r="CQ12945" s="380" t="s">
        <v>141653</v>
      </c>
    </row>
    <row r="12946" spans="94:95" ht="14.5" x14ac:dyDescent="0.3">
      <c r="CP12946" s="380">
        <v>631205</v>
      </c>
      <c r="CQ12946" s="380" t="s">
        <v>141653</v>
      </c>
    </row>
    <row r="12947" spans="94:95" ht="14.5" x14ac:dyDescent="0.3">
      <c r="CP12947" s="380">
        <v>631206</v>
      </c>
      <c r="CQ12947" s="380" t="s">
        <v>141653</v>
      </c>
    </row>
    <row r="12948" spans="94:95" ht="14.5" x14ac:dyDescent="0.3">
      <c r="CP12948" s="380">
        <v>631207</v>
      </c>
      <c r="CQ12948" s="380" t="s">
        <v>141653</v>
      </c>
    </row>
    <row r="12949" spans="94:95" ht="14.5" x14ac:dyDescent="0.3">
      <c r="CP12949" s="380">
        <v>631208</v>
      </c>
      <c r="CQ12949" s="380" t="s">
        <v>141653</v>
      </c>
    </row>
    <row r="12950" spans="94:95" ht="14.5" x14ac:dyDescent="0.3">
      <c r="CP12950" s="380">
        <v>631209</v>
      </c>
      <c r="CQ12950" s="380" t="s">
        <v>141653</v>
      </c>
    </row>
    <row r="12951" spans="94:95" ht="14.5" x14ac:dyDescent="0.3">
      <c r="CP12951" s="380">
        <v>631210</v>
      </c>
      <c r="CQ12951" s="380" t="s">
        <v>141653</v>
      </c>
    </row>
    <row r="12952" spans="94:95" ht="14.5" x14ac:dyDescent="0.3">
      <c r="CP12952" s="380">
        <v>631211</v>
      </c>
      <c r="CQ12952" s="380" t="s">
        <v>141653</v>
      </c>
    </row>
    <row r="12953" spans="94:95" ht="14.5" x14ac:dyDescent="0.3">
      <c r="CP12953" s="380">
        <v>631212</v>
      </c>
      <c r="CQ12953" s="380" t="s">
        <v>141653</v>
      </c>
    </row>
    <row r="12954" spans="94:95" ht="14.5" x14ac:dyDescent="0.3">
      <c r="CP12954" s="380">
        <v>631213</v>
      </c>
      <c r="CQ12954" s="380" t="s">
        <v>141653</v>
      </c>
    </row>
    <row r="12955" spans="94:95" ht="14.5" x14ac:dyDescent="0.3">
      <c r="CP12955" s="380">
        <v>631301</v>
      </c>
      <c r="CQ12955" s="380" t="s">
        <v>141653</v>
      </c>
    </row>
    <row r="12956" spans="94:95" ht="14.5" x14ac:dyDescent="0.3">
      <c r="CP12956" s="380">
        <v>631302</v>
      </c>
      <c r="CQ12956" s="380" t="s">
        <v>141653</v>
      </c>
    </row>
    <row r="12957" spans="94:95" ht="14.5" x14ac:dyDescent="0.3">
      <c r="CP12957" s="380">
        <v>631303</v>
      </c>
      <c r="CQ12957" s="380" t="s">
        <v>141653</v>
      </c>
    </row>
    <row r="12958" spans="94:95" ht="14.5" x14ac:dyDescent="0.3">
      <c r="CP12958" s="380">
        <v>631304</v>
      </c>
      <c r="CQ12958" s="380" t="s">
        <v>141653</v>
      </c>
    </row>
    <row r="12959" spans="94:95" ht="14.5" x14ac:dyDescent="0.3">
      <c r="CP12959" s="380">
        <v>631402</v>
      </c>
      <c r="CQ12959" s="380" t="s">
        <v>141653</v>
      </c>
    </row>
    <row r="12960" spans="94:95" ht="14.5" x14ac:dyDescent="0.3">
      <c r="CP12960" s="380">
        <v>631501</v>
      </c>
      <c r="CQ12960" s="380" t="s">
        <v>141653</v>
      </c>
    </row>
    <row r="12961" spans="94:95" ht="14.5" x14ac:dyDescent="0.3">
      <c r="CP12961" s="380">
        <v>631502</v>
      </c>
      <c r="CQ12961" s="380" t="s">
        <v>141653</v>
      </c>
    </row>
    <row r="12962" spans="94:95" ht="14.5" x14ac:dyDescent="0.3">
      <c r="CP12962" s="380">
        <v>631551</v>
      </c>
      <c r="CQ12962" s="380" t="s">
        <v>141653</v>
      </c>
    </row>
    <row r="12963" spans="94:95" ht="14.5" x14ac:dyDescent="0.3">
      <c r="CP12963" s="380">
        <v>631552</v>
      </c>
      <c r="CQ12963" s="380" t="s">
        <v>141653</v>
      </c>
    </row>
    <row r="12964" spans="94:95" ht="14.5" x14ac:dyDescent="0.3">
      <c r="CP12964" s="380">
        <v>631553</v>
      </c>
      <c r="CQ12964" s="380" t="s">
        <v>141653</v>
      </c>
    </row>
    <row r="12965" spans="94:95" ht="14.5" x14ac:dyDescent="0.3">
      <c r="CP12965" s="380">
        <v>631561</v>
      </c>
      <c r="CQ12965" s="380" t="s">
        <v>141653</v>
      </c>
    </row>
    <row r="12966" spans="94:95" ht="14.5" x14ac:dyDescent="0.3">
      <c r="CP12966" s="380">
        <v>631601</v>
      </c>
      <c r="CQ12966" s="380" t="s">
        <v>141653</v>
      </c>
    </row>
    <row r="12967" spans="94:95" ht="14.5" x14ac:dyDescent="0.3">
      <c r="CP12967" s="380">
        <v>631603</v>
      </c>
      <c r="CQ12967" s="380" t="s">
        <v>141653</v>
      </c>
    </row>
    <row r="12968" spans="94:95" ht="14.5" x14ac:dyDescent="0.3">
      <c r="CP12968" s="380">
        <v>631604</v>
      </c>
      <c r="CQ12968" s="380" t="s">
        <v>141653</v>
      </c>
    </row>
    <row r="12969" spans="94:95" ht="14.5" x14ac:dyDescent="0.3">
      <c r="CP12969" s="380">
        <v>631605</v>
      </c>
      <c r="CQ12969" s="380" t="s">
        <v>141653</v>
      </c>
    </row>
    <row r="12970" spans="94:95" ht="14.5" x14ac:dyDescent="0.3">
      <c r="CP12970" s="380">
        <v>631606</v>
      </c>
      <c r="CQ12970" s="380" t="s">
        <v>141653</v>
      </c>
    </row>
    <row r="12971" spans="94:95" ht="14.5" x14ac:dyDescent="0.3">
      <c r="CP12971" s="380">
        <v>631701</v>
      </c>
      <c r="CQ12971" s="380" t="s">
        <v>141653</v>
      </c>
    </row>
    <row r="12972" spans="94:95" ht="14.5" x14ac:dyDescent="0.3">
      <c r="CP12972" s="380">
        <v>631702</v>
      </c>
      <c r="CQ12972" s="380" t="s">
        <v>141653</v>
      </c>
    </row>
    <row r="12973" spans="94:95" ht="14.5" x14ac:dyDescent="0.3">
      <c r="CP12973" s="380">
        <v>632001</v>
      </c>
      <c r="CQ12973" s="380" t="s">
        <v>141653</v>
      </c>
    </row>
    <row r="12974" spans="94:95" ht="14.5" x14ac:dyDescent="0.3">
      <c r="CP12974" s="380">
        <v>632002</v>
      </c>
      <c r="CQ12974" s="380" t="s">
        <v>141653</v>
      </c>
    </row>
    <row r="12975" spans="94:95" ht="14.5" x14ac:dyDescent="0.3">
      <c r="CP12975" s="380">
        <v>632004</v>
      </c>
      <c r="CQ12975" s="380" t="s">
        <v>141653</v>
      </c>
    </row>
    <row r="12976" spans="94:95" ht="14.5" x14ac:dyDescent="0.3">
      <c r="CP12976" s="380">
        <v>632006</v>
      </c>
      <c r="CQ12976" s="380" t="s">
        <v>141653</v>
      </c>
    </row>
    <row r="12977" spans="94:95" ht="14.5" x14ac:dyDescent="0.3">
      <c r="CP12977" s="380">
        <v>632007</v>
      </c>
      <c r="CQ12977" s="380" t="s">
        <v>141653</v>
      </c>
    </row>
    <row r="12978" spans="94:95" ht="14.5" x14ac:dyDescent="0.3">
      <c r="CP12978" s="380">
        <v>632008</v>
      </c>
      <c r="CQ12978" s="380" t="s">
        <v>141653</v>
      </c>
    </row>
    <row r="12979" spans="94:95" ht="14.5" x14ac:dyDescent="0.3">
      <c r="CP12979" s="380">
        <v>632009</v>
      </c>
      <c r="CQ12979" s="380" t="s">
        <v>141653</v>
      </c>
    </row>
    <row r="12980" spans="94:95" ht="14.5" x14ac:dyDescent="0.3">
      <c r="CP12980" s="380">
        <v>632010</v>
      </c>
      <c r="CQ12980" s="380" t="s">
        <v>141653</v>
      </c>
    </row>
    <row r="12981" spans="94:95" ht="14.5" x14ac:dyDescent="0.3">
      <c r="CP12981" s="380">
        <v>632011</v>
      </c>
      <c r="CQ12981" s="380" t="s">
        <v>141653</v>
      </c>
    </row>
    <row r="12982" spans="94:95" ht="14.5" x14ac:dyDescent="0.3">
      <c r="CP12982" s="380">
        <v>632012</v>
      </c>
      <c r="CQ12982" s="380" t="s">
        <v>141653</v>
      </c>
    </row>
    <row r="12983" spans="94:95" ht="14.5" x14ac:dyDescent="0.3">
      <c r="CP12983" s="380">
        <v>632013</v>
      </c>
      <c r="CQ12983" s="380" t="s">
        <v>141653</v>
      </c>
    </row>
    <row r="12984" spans="94:95" ht="14.5" x14ac:dyDescent="0.3">
      <c r="CP12984" s="380">
        <v>632014</v>
      </c>
      <c r="CQ12984" s="380" t="s">
        <v>141653</v>
      </c>
    </row>
    <row r="12985" spans="94:95" ht="14.5" x14ac:dyDescent="0.3">
      <c r="CP12985" s="380">
        <v>632055</v>
      </c>
      <c r="CQ12985" s="380" t="s">
        <v>141653</v>
      </c>
    </row>
    <row r="12986" spans="94:95" ht="14.5" x14ac:dyDescent="0.3">
      <c r="CP12986" s="380">
        <v>632057</v>
      </c>
      <c r="CQ12986" s="380" t="s">
        <v>141653</v>
      </c>
    </row>
    <row r="12987" spans="94:95" ht="14.5" x14ac:dyDescent="0.3">
      <c r="CP12987" s="380">
        <v>632058</v>
      </c>
      <c r="CQ12987" s="380" t="s">
        <v>141653</v>
      </c>
    </row>
    <row r="12988" spans="94:95" ht="14.5" x14ac:dyDescent="0.3">
      <c r="CP12988" s="380">
        <v>632059</v>
      </c>
      <c r="CQ12988" s="380" t="s">
        <v>141653</v>
      </c>
    </row>
    <row r="12989" spans="94:95" ht="14.5" x14ac:dyDescent="0.3">
      <c r="CP12989" s="380">
        <v>632101</v>
      </c>
      <c r="CQ12989" s="380" t="s">
        <v>141653</v>
      </c>
    </row>
    <row r="12990" spans="94:95" ht="14.5" x14ac:dyDescent="0.3">
      <c r="CP12990" s="380">
        <v>632102</v>
      </c>
      <c r="CQ12990" s="380" t="s">
        <v>141653</v>
      </c>
    </row>
    <row r="12991" spans="94:95" ht="14.5" x14ac:dyDescent="0.3">
      <c r="CP12991" s="380">
        <v>632103</v>
      </c>
      <c r="CQ12991" s="380" t="s">
        <v>141653</v>
      </c>
    </row>
    <row r="12992" spans="94:95" ht="14.5" x14ac:dyDescent="0.3">
      <c r="CP12992" s="380">
        <v>632104</v>
      </c>
      <c r="CQ12992" s="380" t="s">
        <v>141653</v>
      </c>
    </row>
    <row r="12993" spans="94:95" ht="14.5" x14ac:dyDescent="0.3">
      <c r="CP12993" s="380">
        <v>632105</v>
      </c>
      <c r="CQ12993" s="380" t="s">
        <v>141653</v>
      </c>
    </row>
    <row r="12994" spans="94:95" ht="14.5" x14ac:dyDescent="0.3">
      <c r="CP12994" s="380">
        <v>632106</v>
      </c>
      <c r="CQ12994" s="380" t="s">
        <v>141653</v>
      </c>
    </row>
    <row r="12995" spans="94:95" ht="14.5" x14ac:dyDescent="0.3">
      <c r="CP12995" s="380">
        <v>632107</v>
      </c>
      <c r="CQ12995" s="380" t="s">
        <v>141653</v>
      </c>
    </row>
    <row r="12996" spans="94:95" ht="14.5" x14ac:dyDescent="0.3">
      <c r="CP12996" s="380">
        <v>632113</v>
      </c>
      <c r="CQ12996" s="380" t="s">
        <v>141653</v>
      </c>
    </row>
    <row r="12997" spans="94:95" ht="14.5" x14ac:dyDescent="0.3">
      <c r="CP12997" s="380">
        <v>632114</v>
      </c>
      <c r="CQ12997" s="380" t="s">
        <v>141653</v>
      </c>
    </row>
    <row r="12998" spans="94:95" ht="14.5" x14ac:dyDescent="0.3">
      <c r="CP12998" s="380">
        <v>632115</v>
      </c>
      <c r="CQ12998" s="380" t="s">
        <v>141653</v>
      </c>
    </row>
    <row r="12999" spans="94:95" ht="14.5" x14ac:dyDescent="0.3">
      <c r="CP12999" s="380">
        <v>632201</v>
      </c>
      <c r="CQ12999" s="380" t="s">
        <v>141653</v>
      </c>
    </row>
    <row r="13000" spans="94:95" ht="14.5" x14ac:dyDescent="0.3">
      <c r="CP13000" s="380">
        <v>632202</v>
      </c>
      <c r="CQ13000" s="380" t="s">
        <v>141653</v>
      </c>
    </row>
    <row r="13001" spans="94:95" ht="14.5" x14ac:dyDescent="0.3">
      <c r="CP13001" s="380">
        <v>632203</v>
      </c>
      <c r="CQ13001" s="380" t="s">
        <v>141653</v>
      </c>
    </row>
    <row r="13002" spans="94:95" ht="14.5" x14ac:dyDescent="0.3">
      <c r="CP13002" s="380">
        <v>632204</v>
      </c>
      <c r="CQ13002" s="380" t="s">
        <v>141653</v>
      </c>
    </row>
    <row r="13003" spans="94:95" ht="14.5" x14ac:dyDescent="0.3">
      <c r="CP13003" s="380">
        <v>632209</v>
      </c>
      <c r="CQ13003" s="380" t="s">
        <v>141653</v>
      </c>
    </row>
    <row r="13004" spans="94:95" ht="14.5" x14ac:dyDescent="0.3">
      <c r="CP13004" s="380">
        <v>632301</v>
      </c>
      <c r="CQ13004" s="380" t="s">
        <v>141653</v>
      </c>
    </row>
    <row r="13005" spans="94:95" ht="14.5" x14ac:dyDescent="0.3">
      <c r="CP13005" s="380">
        <v>632311</v>
      </c>
      <c r="CQ13005" s="380" t="s">
        <v>141653</v>
      </c>
    </row>
    <row r="13006" spans="94:95" ht="14.5" x14ac:dyDescent="0.3">
      <c r="CP13006" s="380">
        <v>632312</v>
      </c>
      <c r="CQ13006" s="380" t="s">
        <v>141653</v>
      </c>
    </row>
    <row r="13007" spans="94:95" ht="14.5" x14ac:dyDescent="0.3">
      <c r="CP13007" s="380">
        <v>632313</v>
      </c>
      <c r="CQ13007" s="380" t="s">
        <v>141653</v>
      </c>
    </row>
    <row r="13008" spans="94:95" ht="14.5" x14ac:dyDescent="0.3">
      <c r="CP13008" s="380">
        <v>632314</v>
      </c>
      <c r="CQ13008" s="380" t="s">
        <v>141653</v>
      </c>
    </row>
    <row r="13009" spans="94:95" ht="14.5" x14ac:dyDescent="0.3">
      <c r="CP13009" s="380">
        <v>632315</v>
      </c>
      <c r="CQ13009" s="380" t="s">
        <v>141653</v>
      </c>
    </row>
    <row r="13010" spans="94:95" ht="14.5" x14ac:dyDescent="0.3">
      <c r="CP13010" s="380">
        <v>632316</v>
      </c>
      <c r="CQ13010" s="380" t="s">
        <v>141653</v>
      </c>
    </row>
    <row r="13011" spans="94:95" ht="14.5" x14ac:dyDescent="0.3">
      <c r="CP13011" s="380">
        <v>632317</v>
      </c>
      <c r="CQ13011" s="380" t="s">
        <v>141653</v>
      </c>
    </row>
    <row r="13012" spans="94:95" ht="14.5" x14ac:dyDescent="0.3">
      <c r="CP13012" s="380">
        <v>632318</v>
      </c>
      <c r="CQ13012" s="380" t="s">
        <v>141653</v>
      </c>
    </row>
    <row r="13013" spans="94:95" ht="14.5" x14ac:dyDescent="0.3">
      <c r="CP13013" s="380">
        <v>632319</v>
      </c>
      <c r="CQ13013" s="380" t="s">
        <v>141653</v>
      </c>
    </row>
    <row r="13014" spans="94:95" ht="14.5" x14ac:dyDescent="0.3">
      <c r="CP13014" s="380">
        <v>632326</v>
      </c>
      <c r="CQ13014" s="380" t="s">
        <v>141653</v>
      </c>
    </row>
    <row r="13015" spans="94:95" ht="14.5" x14ac:dyDescent="0.3">
      <c r="CP13015" s="380">
        <v>632401</v>
      </c>
      <c r="CQ13015" s="380" t="s">
        <v>141653</v>
      </c>
    </row>
    <row r="13016" spans="94:95" ht="14.5" x14ac:dyDescent="0.3">
      <c r="CP13016" s="380">
        <v>632403</v>
      </c>
      <c r="CQ13016" s="380" t="s">
        <v>141653</v>
      </c>
    </row>
    <row r="13017" spans="94:95" ht="14.5" x14ac:dyDescent="0.3">
      <c r="CP13017" s="380">
        <v>632404</v>
      </c>
      <c r="CQ13017" s="380" t="s">
        <v>141653</v>
      </c>
    </row>
    <row r="13018" spans="94:95" ht="14.5" x14ac:dyDescent="0.3">
      <c r="CP13018" s="380">
        <v>632405</v>
      </c>
      <c r="CQ13018" s="380" t="s">
        <v>141653</v>
      </c>
    </row>
    <row r="13019" spans="94:95" ht="14.5" x14ac:dyDescent="0.3">
      <c r="CP13019" s="380">
        <v>632406</v>
      </c>
      <c r="CQ13019" s="380" t="s">
        <v>141653</v>
      </c>
    </row>
    <row r="13020" spans="94:95" ht="14.5" x14ac:dyDescent="0.3">
      <c r="CP13020" s="380">
        <v>632501</v>
      </c>
      <c r="CQ13020" s="380" t="s">
        <v>141653</v>
      </c>
    </row>
    <row r="13021" spans="94:95" ht="14.5" x14ac:dyDescent="0.3">
      <c r="CP13021" s="380">
        <v>632502</v>
      </c>
      <c r="CQ13021" s="380" t="s">
        <v>141653</v>
      </c>
    </row>
    <row r="13022" spans="94:95" ht="14.5" x14ac:dyDescent="0.3">
      <c r="CP13022" s="380">
        <v>632503</v>
      </c>
      <c r="CQ13022" s="380" t="s">
        <v>141653</v>
      </c>
    </row>
    <row r="13023" spans="94:95" ht="14.5" x14ac:dyDescent="0.3">
      <c r="CP13023" s="380">
        <v>632504</v>
      </c>
      <c r="CQ13023" s="380" t="s">
        <v>141653</v>
      </c>
    </row>
    <row r="13024" spans="94:95" ht="14.5" x14ac:dyDescent="0.3">
      <c r="CP13024" s="380">
        <v>632505</v>
      </c>
      <c r="CQ13024" s="380" t="s">
        <v>141653</v>
      </c>
    </row>
    <row r="13025" spans="94:95" ht="14.5" x14ac:dyDescent="0.3">
      <c r="CP13025" s="380">
        <v>632506</v>
      </c>
      <c r="CQ13025" s="380" t="s">
        <v>141653</v>
      </c>
    </row>
    <row r="13026" spans="94:95" ht="14.5" x14ac:dyDescent="0.3">
      <c r="CP13026" s="380">
        <v>632507</v>
      </c>
      <c r="CQ13026" s="380" t="s">
        <v>141653</v>
      </c>
    </row>
    <row r="13027" spans="94:95" ht="14.5" x14ac:dyDescent="0.3">
      <c r="CP13027" s="380">
        <v>632508</v>
      </c>
      <c r="CQ13027" s="380" t="s">
        <v>141653</v>
      </c>
    </row>
    <row r="13028" spans="94:95" ht="14.5" x14ac:dyDescent="0.3">
      <c r="CP13028" s="380">
        <v>632509</v>
      </c>
      <c r="CQ13028" s="380" t="s">
        <v>141653</v>
      </c>
    </row>
    <row r="13029" spans="94:95" ht="14.5" x14ac:dyDescent="0.3">
      <c r="CP13029" s="380">
        <v>632510</v>
      </c>
      <c r="CQ13029" s="380" t="s">
        <v>141653</v>
      </c>
    </row>
    <row r="13030" spans="94:95" ht="14.5" x14ac:dyDescent="0.3">
      <c r="CP13030" s="380">
        <v>632511</v>
      </c>
      <c r="CQ13030" s="380" t="s">
        <v>141653</v>
      </c>
    </row>
    <row r="13031" spans="94:95" ht="14.5" x14ac:dyDescent="0.3">
      <c r="CP13031" s="380">
        <v>632512</v>
      </c>
      <c r="CQ13031" s="380" t="s">
        <v>141653</v>
      </c>
    </row>
    <row r="13032" spans="94:95" ht="14.5" x14ac:dyDescent="0.3">
      <c r="CP13032" s="380">
        <v>632513</v>
      </c>
      <c r="CQ13032" s="380" t="s">
        <v>141653</v>
      </c>
    </row>
    <row r="13033" spans="94:95" ht="14.5" x14ac:dyDescent="0.3">
      <c r="CP13033" s="380">
        <v>632514</v>
      </c>
      <c r="CQ13033" s="380" t="s">
        <v>141653</v>
      </c>
    </row>
    <row r="13034" spans="94:95" ht="14.5" x14ac:dyDescent="0.3">
      <c r="CP13034" s="380">
        <v>632515</v>
      </c>
      <c r="CQ13034" s="380" t="s">
        <v>141653</v>
      </c>
    </row>
    <row r="13035" spans="94:95" ht="14.5" x14ac:dyDescent="0.3">
      <c r="CP13035" s="380">
        <v>632516</v>
      </c>
      <c r="CQ13035" s="380" t="s">
        <v>141653</v>
      </c>
    </row>
    <row r="13036" spans="94:95" ht="14.5" x14ac:dyDescent="0.3">
      <c r="CP13036" s="380">
        <v>632517</v>
      </c>
      <c r="CQ13036" s="380" t="s">
        <v>141653</v>
      </c>
    </row>
    <row r="13037" spans="94:95" ht="14.5" x14ac:dyDescent="0.3">
      <c r="CP13037" s="380">
        <v>632518</v>
      </c>
      <c r="CQ13037" s="380" t="s">
        <v>141653</v>
      </c>
    </row>
    <row r="13038" spans="94:95" ht="14.5" x14ac:dyDescent="0.3">
      <c r="CP13038" s="380">
        <v>632519</v>
      </c>
      <c r="CQ13038" s="380" t="s">
        <v>141653</v>
      </c>
    </row>
    <row r="13039" spans="94:95" ht="14.5" x14ac:dyDescent="0.3">
      <c r="CP13039" s="380">
        <v>632520</v>
      </c>
      <c r="CQ13039" s="380" t="s">
        <v>141653</v>
      </c>
    </row>
    <row r="13040" spans="94:95" ht="14.5" x14ac:dyDescent="0.3">
      <c r="CP13040" s="380">
        <v>632521</v>
      </c>
      <c r="CQ13040" s="380" t="s">
        <v>141653</v>
      </c>
    </row>
    <row r="13041" spans="94:95" ht="14.5" x14ac:dyDescent="0.3">
      <c r="CP13041" s="380">
        <v>632531</v>
      </c>
      <c r="CQ13041" s="380" t="s">
        <v>141653</v>
      </c>
    </row>
    <row r="13042" spans="94:95" ht="14.5" x14ac:dyDescent="0.3">
      <c r="CP13042" s="380">
        <v>632601</v>
      </c>
      <c r="CQ13042" s="380" t="s">
        <v>141653</v>
      </c>
    </row>
    <row r="13043" spans="94:95" ht="14.5" x14ac:dyDescent="0.3">
      <c r="CP13043" s="380">
        <v>632602</v>
      </c>
      <c r="CQ13043" s="380" t="s">
        <v>141653</v>
      </c>
    </row>
    <row r="13044" spans="94:95" ht="14.5" x14ac:dyDescent="0.3">
      <c r="CP13044" s="380">
        <v>632603</v>
      </c>
      <c r="CQ13044" s="380" t="s">
        <v>141653</v>
      </c>
    </row>
    <row r="13045" spans="94:95" ht="14.5" x14ac:dyDescent="0.3">
      <c r="CP13045" s="380">
        <v>632604</v>
      </c>
      <c r="CQ13045" s="380" t="s">
        <v>141653</v>
      </c>
    </row>
    <row r="13046" spans="94:95" ht="14.5" x14ac:dyDescent="0.3">
      <c r="CP13046" s="380">
        <v>635001</v>
      </c>
      <c r="CQ13046" s="380" t="s">
        <v>141653</v>
      </c>
    </row>
    <row r="13047" spans="94:95" ht="14.5" x14ac:dyDescent="0.3">
      <c r="CP13047" s="380">
        <v>635002</v>
      </c>
      <c r="CQ13047" s="380" t="s">
        <v>141653</v>
      </c>
    </row>
    <row r="13048" spans="94:95" ht="14.5" x14ac:dyDescent="0.3">
      <c r="CP13048" s="380">
        <v>635101</v>
      </c>
      <c r="CQ13048" s="380" t="s">
        <v>141653</v>
      </c>
    </row>
    <row r="13049" spans="94:95" ht="14.5" x14ac:dyDescent="0.3">
      <c r="CP13049" s="380">
        <v>635102</v>
      </c>
      <c r="CQ13049" s="380" t="s">
        <v>141653</v>
      </c>
    </row>
    <row r="13050" spans="94:95" ht="14.5" x14ac:dyDescent="0.3">
      <c r="CP13050" s="380">
        <v>635103</v>
      </c>
      <c r="CQ13050" s="380" t="s">
        <v>141653</v>
      </c>
    </row>
    <row r="13051" spans="94:95" ht="14.5" x14ac:dyDescent="0.3">
      <c r="CP13051" s="380">
        <v>635104</v>
      </c>
      <c r="CQ13051" s="380" t="s">
        <v>141653</v>
      </c>
    </row>
    <row r="13052" spans="94:95" ht="14.5" x14ac:dyDescent="0.3">
      <c r="CP13052" s="380">
        <v>635105</v>
      </c>
      <c r="CQ13052" s="380" t="s">
        <v>141653</v>
      </c>
    </row>
    <row r="13053" spans="94:95" ht="14.5" x14ac:dyDescent="0.3">
      <c r="CP13053" s="380">
        <v>635106</v>
      </c>
      <c r="CQ13053" s="380" t="s">
        <v>141653</v>
      </c>
    </row>
    <row r="13054" spans="94:95" ht="14.5" x14ac:dyDescent="0.3">
      <c r="CP13054" s="380">
        <v>635107</v>
      </c>
      <c r="CQ13054" s="380" t="s">
        <v>141653</v>
      </c>
    </row>
    <row r="13055" spans="94:95" ht="14.5" x14ac:dyDescent="0.3">
      <c r="CP13055" s="380">
        <v>635108</v>
      </c>
      <c r="CQ13055" s="380" t="s">
        <v>141653</v>
      </c>
    </row>
    <row r="13056" spans="94:95" ht="14.5" x14ac:dyDescent="0.3">
      <c r="CP13056" s="380">
        <v>635109</v>
      </c>
      <c r="CQ13056" s="380" t="s">
        <v>141653</v>
      </c>
    </row>
    <row r="13057" spans="94:95" ht="14.5" x14ac:dyDescent="0.3">
      <c r="CP13057" s="380">
        <v>635110</v>
      </c>
      <c r="CQ13057" s="380" t="s">
        <v>141653</v>
      </c>
    </row>
    <row r="13058" spans="94:95" ht="14.5" x14ac:dyDescent="0.3">
      <c r="CP13058" s="380">
        <v>635111</v>
      </c>
      <c r="CQ13058" s="380" t="s">
        <v>141653</v>
      </c>
    </row>
    <row r="13059" spans="94:95" ht="14.5" x14ac:dyDescent="0.3">
      <c r="CP13059" s="380">
        <v>635112</v>
      </c>
      <c r="CQ13059" s="380" t="s">
        <v>141653</v>
      </c>
    </row>
    <row r="13060" spans="94:95" ht="14.5" x14ac:dyDescent="0.3">
      <c r="CP13060" s="380">
        <v>635113</v>
      </c>
      <c r="CQ13060" s="380" t="s">
        <v>141653</v>
      </c>
    </row>
    <row r="13061" spans="94:95" ht="14.5" x14ac:dyDescent="0.3">
      <c r="CP13061" s="380">
        <v>635114</v>
      </c>
      <c r="CQ13061" s="380" t="s">
        <v>141653</v>
      </c>
    </row>
    <row r="13062" spans="94:95" ht="14.5" x14ac:dyDescent="0.3">
      <c r="CP13062" s="380">
        <v>635115</v>
      </c>
      <c r="CQ13062" s="380" t="s">
        <v>141653</v>
      </c>
    </row>
    <row r="13063" spans="94:95" ht="14.5" x14ac:dyDescent="0.3">
      <c r="CP13063" s="380">
        <v>635116</v>
      </c>
      <c r="CQ13063" s="380" t="s">
        <v>141653</v>
      </c>
    </row>
    <row r="13064" spans="94:95" ht="14.5" x14ac:dyDescent="0.3">
      <c r="CP13064" s="380">
        <v>635117</v>
      </c>
      <c r="CQ13064" s="380" t="s">
        <v>141653</v>
      </c>
    </row>
    <row r="13065" spans="94:95" ht="14.5" x14ac:dyDescent="0.3">
      <c r="CP13065" s="380">
        <v>635118</v>
      </c>
      <c r="CQ13065" s="380" t="s">
        <v>141653</v>
      </c>
    </row>
    <row r="13066" spans="94:95" ht="14.5" x14ac:dyDescent="0.3">
      <c r="CP13066" s="380">
        <v>635119</v>
      </c>
      <c r="CQ13066" s="380" t="s">
        <v>141653</v>
      </c>
    </row>
    <row r="13067" spans="94:95" ht="14.5" x14ac:dyDescent="0.3">
      <c r="CP13067" s="380">
        <v>635120</v>
      </c>
      <c r="CQ13067" s="380" t="s">
        <v>141653</v>
      </c>
    </row>
    <row r="13068" spans="94:95" ht="14.5" x14ac:dyDescent="0.3">
      <c r="CP13068" s="380">
        <v>635121</v>
      </c>
      <c r="CQ13068" s="380" t="s">
        <v>141653</v>
      </c>
    </row>
    <row r="13069" spans="94:95" ht="14.5" x14ac:dyDescent="0.3">
      <c r="CP13069" s="380">
        <v>635122</v>
      </c>
      <c r="CQ13069" s="380" t="s">
        <v>141653</v>
      </c>
    </row>
    <row r="13070" spans="94:95" ht="14.5" x14ac:dyDescent="0.3">
      <c r="CP13070" s="380">
        <v>635123</v>
      </c>
      <c r="CQ13070" s="380" t="s">
        <v>141653</v>
      </c>
    </row>
    <row r="13071" spans="94:95" ht="14.5" x14ac:dyDescent="0.3">
      <c r="CP13071" s="380">
        <v>635124</v>
      </c>
      <c r="CQ13071" s="380" t="s">
        <v>141653</v>
      </c>
    </row>
    <row r="13072" spans="94:95" ht="14.5" x14ac:dyDescent="0.3">
      <c r="CP13072" s="380">
        <v>635126</v>
      </c>
      <c r="CQ13072" s="380" t="s">
        <v>141653</v>
      </c>
    </row>
    <row r="13073" spans="94:95" ht="14.5" x14ac:dyDescent="0.3">
      <c r="CP13073" s="380">
        <v>635130</v>
      </c>
      <c r="CQ13073" s="380" t="s">
        <v>141653</v>
      </c>
    </row>
    <row r="13074" spans="94:95" ht="14.5" x14ac:dyDescent="0.3">
      <c r="CP13074" s="380">
        <v>635201</v>
      </c>
      <c r="CQ13074" s="380" t="s">
        <v>141653</v>
      </c>
    </row>
    <row r="13075" spans="94:95" ht="14.5" x14ac:dyDescent="0.3">
      <c r="CP13075" s="380">
        <v>635202</v>
      </c>
      <c r="CQ13075" s="380" t="s">
        <v>141653</v>
      </c>
    </row>
    <row r="13076" spans="94:95" ht="14.5" x14ac:dyDescent="0.3">
      <c r="CP13076" s="380">
        <v>635203</v>
      </c>
      <c r="CQ13076" s="380" t="s">
        <v>141653</v>
      </c>
    </row>
    <row r="13077" spans="94:95" ht="14.5" x14ac:dyDescent="0.3">
      <c r="CP13077" s="380">
        <v>635204</v>
      </c>
      <c r="CQ13077" s="380" t="s">
        <v>141653</v>
      </c>
    </row>
    <row r="13078" spans="94:95" ht="14.5" x14ac:dyDescent="0.3">
      <c r="CP13078" s="380">
        <v>635205</v>
      </c>
      <c r="CQ13078" s="380" t="s">
        <v>141653</v>
      </c>
    </row>
    <row r="13079" spans="94:95" ht="14.5" x14ac:dyDescent="0.3">
      <c r="CP13079" s="380">
        <v>635206</v>
      </c>
      <c r="CQ13079" s="380" t="s">
        <v>141653</v>
      </c>
    </row>
    <row r="13080" spans="94:95" ht="14.5" x14ac:dyDescent="0.3">
      <c r="CP13080" s="380">
        <v>635207</v>
      </c>
      <c r="CQ13080" s="380" t="s">
        <v>141653</v>
      </c>
    </row>
    <row r="13081" spans="94:95" ht="14.5" x14ac:dyDescent="0.3">
      <c r="CP13081" s="380">
        <v>635301</v>
      </c>
      <c r="CQ13081" s="380" t="s">
        <v>141653</v>
      </c>
    </row>
    <row r="13082" spans="94:95" ht="14.5" x14ac:dyDescent="0.3">
      <c r="CP13082" s="380">
        <v>635302</v>
      </c>
      <c r="CQ13082" s="380" t="s">
        <v>141653</v>
      </c>
    </row>
    <row r="13083" spans="94:95" ht="14.5" x14ac:dyDescent="0.3">
      <c r="CP13083" s="380">
        <v>635303</v>
      </c>
      <c r="CQ13083" s="380" t="s">
        <v>141653</v>
      </c>
    </row>
    <row r="13084" spans="94:95" ht="14.5" x14ac:dyDescent="0.3">
      <c r="CP13084" s="380">
        <v>635304</v>
      </c>
      <c r="CQ13084" s="380" t="s">
        <v>141653</v>
      </c>
    </row>
    <row r="13085" spans="94:95" ht="14.5" x14ac:dyDescent="0.3">
      <c r="CP13085" s="380">
        <v>635305</v>
      </c>
      <c r="CQ13085" s="380" t="s">
        <v>141653</v>
      </c>
    </row>
    <row r="13086" spans="94:95" ht="14.5" x14ac:dyDescent="0.3">
      <c r="CP13086" s="380">
        <v>635306</v>
      </c>
      <c r="CQ13086" s="380" t="s">
        <v>141653</v>
      </c>
    </row>
    <row r="13087" spans="94:95" ht="14.5" x14ac:dyDescent="0.3">
      <c r="CP13087" s="380">
        <v>635307</v>
      </c>
      <c r="CQ13087" s="380" t="s">
        <v>141653</v>
      </c>
    </row>
    <row r="13088" spans="94:95" ht="14.5" x14ac:dyDescent="0.3">
      <c r="CP13088" s="380">
        <v>635601</v>
      </c>
      <c r="CQ13088" s="380" t="s">
        <v>141653</v>
      </c>
    </row>
    <row r="13089" spans="94:95" ht="14.5" x14ac:dyDescent="0.3">
      <c r="CP13089" s="380">
        <v>635602</v>
      </c>
      <c r="CQ13089" s="380" t="s">
        <v>141653</v>
      </c>
    </row>
    <row r="13090" spans="94:95" ht="14.5" x14ac:dyDescent="0.3">
      <c r="CP13090" s="380">
        <v>635651</v>
      </c>
      <c r="CQ13090" s="380" t="s">
        <v>141653</v>
      </c>
    </row>
    <row r="13091" spans="94:95" ht="14.5" x14ac:dyDescent="0.3">
      <c r="CP13091" s="380">
        <v>635652</v>
      </c>
      <c r="CQ13091" s="380" t="s">
        <v>141653</v>
      </c>
    </row>
    <row r="13092" spans="94:95" ht="14.5" x14ac:dyDescent="0.3">
      <c r="CP13092" s="380">
        <v>635653</v>
      </c>
      <c r="CQ13092" s="380" t="s">
        <v>141653</v>
      </c>
    </row>
    <row r="13093" spans="94:95" ht="14.5" x14ac:dyDescent="0.3">
      <c r="CP13093" s="380">
        <v>635654</v>
      </c>
      <c r="CQ13093" s="380" t="s">
        <v>141653</v>
      </c>
    </row>
    <row r="13094" spans="94:95" ht="14.5" x14ac:dyDescent="0.3">
      <c r="CP13094" s="380">
        <v>635655</v>
      </c>
      <c r="CQ13094" s="380" t="s">
        <v>141653</v>
      </c>
    </row>
    <row r="13095" spans="94:95" ht="14.5" x14ac:dyDescent="0.3">
      <c r="CP13095" s="380">
        <v>635701</v>
      </c>
      <c r="CQ13095" s="380" t="s">
        <v>141653</v>
      </c>
    </row>
    <row r="13096" spans="94:95" ht="14.5" x14ac:dyDescent="0.3">
      <c r="CP13096" s="380">
        <v>635702</v>
      </c>
      <c r="CQ13096" s="380" t="s">
        <v>141653</v>
      </c>
    </row>
    <row r="13097" spans="94:95" ht="14.5" x14ac:dyDescent="0.3">
      <c r="CP13097" s="380">
        <v>635703</v>
      </c>
      <c r="CQ13097" s="380" t="s">
        <v>141653</v>
      </c>
    </row>
    <row r="13098" spans="94:95" ht="14.5" x14ac:dyDescent="0.3">
      <c r="CP13098" s="380">
        <v>635710</v>
      </c>
      <c r="CQ13098" s="380" t="s">
        <v>141653</v>
      </c>
    </row>
    <row r="13099" spans="94:95" ht="14.5" x14ac:dyDescent="0.3">
      <c r="CP13099" s="380">
        <v>635751</v>
      </c>
      <c r="CQ13099" s="380" t="s">
        <v>141653</v>
      </c>
    </row>
    <row r="13100" spans="94:95" ht="14.5" x14ac:dyDescent="0.3">
      <c r="CP13100" s="380">
        <v>635752</v>
      </c>
      <c r="CQ13100" s="380" t="s">
        <v>141653</v>
      </c>
    </row>
    <row r="13101" spans="94:95" ht="14.5" x14ac:dyDescent="0.3">
      <c r="CP13101" s="380">
        <v>635754</v>
      </c>
      <c r="CQ13101" s="380" t="s">
        <v>141653</v>
      </c>
    </row>
    <row r="13102" spans="94:95" ht="14.5" x14ac:dyDescent="0.3">
      <c r="CP13102" s="380">
        <v>635801</v>
      </c>
      <c r="CQ13102" s="380" t="s">
        <v>141653</v>
      </c>
    </row>
    <row r="13103" spans="94:95" ht="14.5" x14ac:dyDescent="0.3">
      <c r="CP13103" s="380">
        <v>635802</v>
      </c>
      <c r="CQ13103" s="380" t="s">
        <v>141653</v>
      </c>
    </row>
    <row r="13104" spans="94:95" ht="14.5" x14ac:dyDescent="0.3">
      <c r="CP13104" s="380">
        <v>635803</v>
      </c>
      <c r="CQ13104" s="380" t="s">
        <v>141653</v>
      </c>
    </row>
    <row r="13105" spans="94:95" ht="14.5" x14ac:dyDescent="0.3">
      <c r="CP13105" s="380">
        <v>635804</v>
      </c>
      <c r="CQ13105" s="380" t="s">
        <v>141653</v>
      </c>
    </row>
    <row r="13106" spans="94:95" ht="14.5" x14ac:dyDescent="0.3">
      <c r="CP13106" s="380">
        <v>635805</v>
      </c>
      <c r="CQ13106" s="380" t="s">
        <v>141653</v>
      </c>
    </row>
    <row r="13107" spans="94:95" ht="14.5" x14ac:dyDescent="0.3">
      <c r="CP13107" s="380">
        <v>635806</v>
      </c>
      <c r="CQ13107" s="380" t="s">
        <v>141653</v>
      </c>
    </row>
    <row r="13108" spans="94:95" ht="14.5" x14ac:dyDescent="0.3">
      <c r="CP13108" s="380">
        <v>635807</v>
      </c>
      <c r="CQ13108" s="380" t="s">
        <v>141653</v>
      </c>
    </row>
    <row r="13109" spans="94:95" ht="14.5" x14ac:dyDescent="0.3">
      <c r="CP13109" s="380">
        <v>635808</v>
      </c>
      <c r="CQ13109" s="380" t="s">
        <v>141653</v>
      </c>
    </row>
    <row r="13110" spans="94:95" ht="14.5" x14ac:dyDescent="0.3">
      <c r="CP13110" s="380">
        <v>635809</v>
      </c>
      <c r="CQ13110" s="380" t="s">
        <v>141653</v>
      </c>
    </row>
    <row r="13111" spans="94:95" ht="14.5" x14ac:dyDescent="0.3">
      <c r="CP13111" s="380">
        <v>635810</v>
      </c>
      <c r="CQ13111" s="380" t="s">
        <v>141653</v>
      </c>
    </row>
    <row r="13112" spans="94:95" ht="14.5" x14ac:dyDescent="0.3">
      <c r="CP13112" s="380">
        <v>635811</v>
      </c>
      <c r="CQ13112" s="380" t="s">
        <v>141653</v>
      </c>
    </row>
    <row r="13113" spans="94:95" ht="14.5" x14ac:dyDescent="0.3">
      <c r="CP13113" s="380">
        <v>635812</v>
      </c>
      <c r="CQ13113" s="380" t="s">
        <v>141653</v>
      </c>
    </row>
    <row r="13114" spans="94:95" ht="14.5" x14ac:dyDescent="0.3">
      <c r="CP13114" s="380">
        <v>635813</v>
      </c>
      <c r="CQ13114" s="380" t="s">
        <v>141653</v>
      </c>
    </row>
    <row r="13115" spans="94:95" ht="14.5" x14ac:dyDescent="0.3">
      <c r="CP13115" s="380">
        <v>635814</v>
      </c>
      <c r="CQ13115" s="380" t="s">
        <v>141653</v>
      </c>
    </row>
    <row r="13116" spans="94:95" ht="14.5" x14ac:dyDescent="0.3">
      <c r="CP13116" s="380">
        <v>635815</v>
      </c>
      <c r="CQ13116" s="380" t="s">
        <v>141653</v>
      </c>
    </row>
    <row r="13117" spans="94:95" ht="14.5" x14ac:dyDescent="0.3">
      <c r="CP13117" s="380">
        <v>635851</v>
      </c>
      <c r="CQ13117" s="380" t="s">
        <v>141653</v>
      </c>
    </row>
    <row r="13118" spans="94:95" ht="14.5" x14ac:dyDescent="0.3">
      <c r="CP13118" s="380">
        <v>635852</v>
      </c>
      <c r="CQ13118" s="380" t="s">
        <v>141653</v>
      </c>
    </row>
    <row r="13119" spans="94:95" ht="14.5" x14ac:dyDescent="0.3">
      <c r="CP13119" s="380">
        <v>635853</v>
      </c>
      <c r="CQ13119" s="380" t="s">
        <v>141653</v>
      </c>
    </row>
    <row r="13120" spans="94:95" ht="14.5" x14ac:dyDescent="0.3">
      <c r="CP13120" s="380">
        <v>635854</v>
      </c>
      <c r="CQ13120" s="380" t="s">
        <v>141653</v>
      </c>
    </row>
    <row r="13121" spans="94:95" ht="14.5" x14ac:dyDescent="0.3">
      <c r="CP13121" s="380">
        <v>635901</v>
      </c>
      <c r="CQ13121" s="380" t="s">
        <v>141653</v>
      </c>
    </row>
    <row r="13122" spans="94:95" ht="14.5" x14ac:dyDescent="0.3">
      <c r="CP13122" s="380">
        <v>636001</v>
      </c>
      <c r="CQ13122" s="380" t="s">
        <v>141653</v>
      </c>
    </row>
    <row r="13123" spans="94:95" ht="14.5" x14ac:dyDescent="0.3">
      <c r="CP13123" s="380">
        <v>636002</v>
      </c>
      <c r="CQ13123" s="380" t="s">
        <v>141653</v>
      </c>
    </row>
    <row r="13124" spans="94:95" ht="14.5" x14ac:dyDescent="0.3">
      <c r="CP13124" s="380">
        <v>636003</v>
      </c>
      <c r="CQ13124" s="380" t="s">
        <v>141653</v>
      </c>
    </row>
    <row r="13125" spans="94:95" ht="14.5" x14ac:dyDescent="0.3">
      <c r="CP13125" s="380">
        <v>636004</v>
      </c>
      <c r="CQ13125" s="380" t="s">
        <v>141653</v>
      </c>
    </row>
    <row r="13126" spans="94:95" ht="14.5" x14ac:dyDescent="0.3">
      <c r="CP13126" s="380">
        <v>636005</v>
      </c>
      <c r="CQ13126" s="380" t="s">
        <v>141653</v>
      </c>
    </row>
    <row r="13127" spans="94:95" ht="14.5" x14ac:dyDescent="0.3">
      <c r="CP13127" s="380">
        <v>636006</v>
      </c>
      <c r="CQ13127" s="380" t="s">
        <v>141653</v>
      </c>
    </row>
    <row r="13128" spans="94:95" ht="14.5" x14ac:dyDescent="0.3">
      <c r="CP13128" s="380">
        <v>636007</v>
      </c>
      <c r="CQ13128" s="380" t="s">
        <v>141653</v>
      </c>
    </row>
    <row r="13129" spans="94:95" ht="14.5" x14ac:dyDescent="0.3">
      <c r="CP13129" s="380">
        <v>636008</v>
      </c>
      <c r="CQ13129" s="380" t="s">
        <v>141653</v>
      </c>
    </row>
    <row r="13130" spans="94:95" ht="14.5" x14ac:dyDescent="0.3">
      <c r="CP13130" s="380">
        <v>636009</v>
      </c>
      <c r="CQ13130" s="380" t="s">
        <v>141653</v>
      </c>
    </row>
    <row r="13131" spans="94:95" ht="14.5" x14ac:dyDescent="0.3">
      <c r="CP13131" s="380">
        <v>636010</v>
      </c>
      <c r="CQ13131" s="380" t="s">
        <v>141653</v>
      </c>
    </row>
    <row r="13132" spans="94:95" ht="14.5" x14ac:dyDescent="0.3">
      <c r="CP13132" s="380">
        <v>636011</v>
      </c>
      <c r="CQ13132" s="380" t="s">
        <v>141653</v>
      </c>
    </row>
    <row r="13133" spans="94:95" ht="14.5" x14ac:dyDescent="0.3">
      <c r="CP13133" s="380">
        <v>636012</v>
      </c>
      <c r="CQ13133" s="380" t="s">
        <v>141653</v>
      </c>
    </row>
    <row r="13134" spans="94:95" ht="14.5" x14ac:dyDescent="0.3">
      <c r="CP13134" s="380">
        <v>636013</v>
      </c>
      <c r="CQ13134" s="380" t="s">
        <v>141653</v>
      </c>
    </row>
    <row r="13135" spans="94:95" ht="14.5" x14ac:dyDescent="0.3">
      <c r="CP13135" s="380">
        <v>636014</v>
      </c>
      <c r="CQ13135" s="380" t="s">
        <v>141653</v>
      </c>
    </row>
    <row r="13136" spans="94:95" ht="14.5" x14ac:dyDescent="0.3">
      <c r="CP13136" s="380">
        <v>636015</v>
      </c>
      <c r="CQ13136" s="380" t="s">
        <v>141653</v>
      </c>
    </row>
    <row r="13137" spans="94:95" ht="14.5" x14ac:dyDescent="0.3">
      <c r="CP13137" s="380">
        <v>636016</v>
      </c>
      <c r="CQ13137" s="380" t="s">
        <v>141653</v>
      </c>
    </row>
    <row r="13138" spans="94:95" ht="14.5" x14ac:dyDescent="0.3">
      <c r="CP13138" s="380">
        <v>636017</v>
      </c>
      <c r="CQ13138" s="380" t="s">
        <v>141653</v>
      </c>
    </row>
    <row r="13139" spans="94:95" ht="14.5" x14ac:dyDescent="0.3">
      <c r="CP13139" s="380">
        <v>636030</v>
      </c>
      <c r="CQ13139" s="380" t="s">
        <v>141653</v>
      </c>
    </row>
    <row r="13140" spans="94:95" ht="14.5" x14ac:dyDescent="0.3">
      <c r="CP13140" s="380">
        <v>636101</v>
      </c>
      <c r="CQ13140" s="380" t="s">
        <v>141653</v>
      </c>
    </row>
    <row r="13141" spans="94:95" ht="14.5" x14ac:dyDescent="0.3">
      <c r="CP13141" s="380">
        <v>636102</v>
      </c>
      <c r="CQ13141" s="380" t="s">
        <v>141653</v>
      </c>
    </row>
    <row r="13142" spans="94:95" ht="14.5" x14ac:dyDescent="0.3">
      <c r="CP13142" s="380">
        <v>636103</v>
      </c>
      <c r="CQ13142" s="380" t="s">
        <v>141653</v>
      </c>
    </row>
    <row r="13143" spans="94:95" ht="14.5" x14ac:dyDescent="0.3">
      <c r="CP13143" s="380">
        <v>636104</v>
      </c>
      <c r="CQ13143" s="380" t="s">
        <v>141653</v>
      </c>
    </row>
    <row r="13144" spans="94:95" ht="14.5" x14ac:dyDescent="0.3">
      <c r="CP13144" s="380">
        <v>636105</v>
      </c>
      <c r="CQ13144" s="380" t="s">
        <v>141653</v>
      </c>
    </row>
    <row r="13145" spans="94:95" ht="14.5" x14ac:dyDescent="0.3">
      <c r="CP13145" s="380">
        <v>636106</v>
      </c>
      <c r="CQ13145" s="380" t="s">
        <v>141653</v>
      </c>
    </row>
    <row r="13146" spans="94:95" ht="14.5" x14ac:dyDescent="0.3">
      <c r="CP13146" s="380">
        <v>636107</v>
      </c>
      <c r="CQ13146" s="380" t="s">
        <v>141653</v>
      </c>
    </row>
    <row r="13147" spans="94:95" ht="14.5" x14ac:dyDescent="0.3">
      <c r="CP13147" s="380">
        <v>636108</v>
      </c>
      <c r="CQ13147" s="380" t="s">
        <v>141653</v>
      </c>
    </row>
    <row r="13148" spans="94:95" ht="14.5" x14ac:dyDescent="0.3">
      <c r="CP13148" s="380">
        <v>636109</v>
      </c>
      <c r="CQ13148" s="380" t="s">
        <v>141653</v>
      </c>
    </row>
    <row r="13149" spans="94:95" ht="14.5" x14ac:dyDescent="0.3">
      <c r="CP13149" s="380">
        <v>636110</v>
      </c>
      <c r="CQ13149" s="380" t="s">
        <v>141653</v>
      </c>
    </row>
    <row r="13150" spans="94:95" ht="14.5" x14ac:dyDescent="0.3">
      <c r="CP13150" s="380">
        <v>636111</v>
      </c>
      <c r="CQ13150" s="380" t="s">
        <v>141653</v>
      </c>
    </row>
    <row r="13151" spans="94:95" ht="14.5" x14ac:dyDescent="0.3">
      <c r="CP13151" s="380">
        <v>636112</v>
      </c>
      <c r="CQ13151" s="380" t="s">
        <v>141653</v>
      </c>
    </row>
    <row r="13152" spans="94:95" ht="14.5" x14ac:dyDescent="0.3">
      <c r="CP13152" s="380">
        <v>636113</v>
      </c>
      <c r="CQ13152" s="380" t="s">
        <v>141653</v>
      </c>
    </row>
    <row r="13153" spans="94:95" ht="14.5" x14ac:dyDescent="0.3">
      <c r="CP13153" s="380">
        <v>636114</v>
      </c>
      <c r="CQ13153" s="380" t="s">
        <v>141653</v>
      </c>
    </row>
    <row r="13154" spans="94:95" ht="14.5" x14ac:dyDescent="0.3">
      <c r="CP13154" s="380">
        <v>636115</v>
      </c>
      <c r="CQ13154" s="380" t="s">
        <v>141653</v>
      </c>
    </row>
    <row r="13155" spans="94:95" ht="14.5" x14ac:dyDescent="0.3">
      <c r="CP13155" s="380">
        <v>636116</v>
      </c>
      <c r="CQ13155" s="380" t="s">
        <v>141653</v>
      </c>
    </row>
    <row r="13156" spans="94:95" ht="14.5" x14ac:dyDescent="0.3">
      <c r="CP13156" s="380">
        <v>636117</v>
      </c>
      <c r="CQ13156" s="380" t="s">
        <v>141653</v>
      </c>
    </row>
    <row r="13157" spans="94:95" ht="14.5" x14ac:dyDescent="0.3">
      <c r="CP13157" s="380">
        <v>636118</v>
      </c>
      <c r="CQ13157" s="380" t="s">
        <v>141653</v>
      </c>
    </row>
    <row r="13158" spans="94:95" ht="14.5" x14ac:dyDescent="0.3">
      <c r="CP13158" s="380">
        <v>636119</v>
      </c>
      <c r="CQ13158" s="380" t="s">
        <v>141653</v>
      </c>
    </row>
    <row r="13159" spans="94:95" ht="14.5" x14ac:dyDescent="0.3">
      <c r="CP13159" s="380">
        <v>636121</v>
      </c>
      <c r="CQ13159" s="380" t="s">
        <v>141653</v>
      </c>
    </row>
    <row r="13160" spans="94:95" ht="14.5" x14ac:dyDescent="0.3">
      <c r="CP13160" s="380">
        <v>636122</v>
      </c>
      <c r="CQ13160" s="380" t="s">
        <v>141653</v>
      </c>
    </row>
    <row r="13161" spans="94:95" ht="14.5" x14ac:dyDescent="0.3">
      <c r="CP13161" s="380">
        <v>636138</v>
      </c>
      <c r="CQ13161" s="380" t="s">
        <v>141653</v>
      </c>
    </row>
    <row r="13162" spans="94:95" ht="14.5" x14ac:dyDescent="0.3">
      <c r="CP13162" s="380">
        <v>636139</v>
      </c>
      <c r="CQ13162" s="380" t="s">
        <v>141653</v>
      </c>
    </row>
    <row r="13163" spans="94:95" ht="14.5" x14ac:dyDescent="0.3">
      <c r="CP13163" s="380">
        <v>636140</v>
      </c>
      <c r="CQ13163" s="380" t="s">
        <v>141653</v>
      </c>
    </row>
    <row r="13164" spans="94:95" ht="14.5" x14ac:dyDescent="0.3">
      <c r="CP13164" s="380">
        <v>636141</v>
      </c>
      <c r="CQ13164" s="380" t="s">
        <v>141653</v>
      </c>
    </row>
    <row r="13165" spans="94:95" ht="14.5" x14ac:dyDescent="0.3">
      <c r="CP13165" s="380">
        <v>636142</v>
      </c>
      <c r="CQ13165" s="380" t="s">
        <v>141653</v>
      </c>
    </row>
    <row r="13166" spans="94:95" ht="14.5" x14ac:dyDescent="0.3">
      <c r="CP13166" s="380">
        <v>636201</v>
      </c>
      <c r="CQ13166" s="380" t="s">
        <v>141653</v>
      </c>
    </row>
    <row r="13167" spans="94:95" ht="14.5" x14ac:dyDescent="0.3">
      <c r="CP13167" s="380">
        <v>636202</v>
      </c>
      <c r="CQ13167" s="380" t="s">
        <v>141653</v>
      </c>
    </row>
    <row r="13168" spans="94:95" ht="14.5" x14ac:dyDescent="0.3">
      <c r="CP13168" s="380">
        <v>636203</v>
      </c>
      <c r="CQ13168" s="380" t="s">
        <v>141653</v>
      </c>
    </row>
    <row r="13169" spans="94:95" ht="14.5" x14ac:dyDescent="0.3">
      <c r="CP13169" s="380">
        <v>636204</v>
      </c>
      <c r="CQ13169" s="380" t="s">
        <v>141653</v>
      </c>
    </row>
    <row r="13170" spans="94:95" ht="14.5" x14ac:dyDescent="0.3">
      <c r="CP13170" s="380">
        <v>636301</v>
      </c>
      <c r="CQ13170" s="380" t="s">
        <v>141653</v>
      </c>
    </row>
    <row r="13171" spans="94:95" ht="14.5" x14ac:dyDescent="0.3">
      <c r="CP13171" s="380">
        <v>636302</v>
      </c>
      <c r="CQ13171" s="380" t="s">
        <v>141653</v>
      </c>
    </row>
    <row r="13172" spans="94:95" ht="14.5" x14ac:dyDescent="0.3">
      <c r="CP13172" s="380">
        <v>636303</v>
      </c>
      <c r="CQ13172" s="380" t="s">
        <v>141653</v>
      </c>
    </row>
    <row r="13173" spans="94:95" ht="14.5" x14ac:dyDescent="0.3">
      <c r="CP13173" s="380">
        <v>636304</v>
      </c>
      <c r="CQ13173" s="380" t="s">
        <v>141653</v>
      </c>
    </row>
    <row r="13174" spans="94:95" ht="14.5" x14ac:dyDescent="0.3">
      <c r="CP13174" s="380">
        <v>636305</v>
      </c>
      <c r="CQ13174" s="380" t="s">
        <v>141653</v>
      </c>
    </row>
    <row r="13175" spans="94:95" ht="14.5" x14ac:dyDescent="0.3">
      <c r="CP13175" s="380">
        <v>636306</v>
      </c>
      <c r="CQ13175" s="380" t="s">
        <v>141653</v>
      </c>
    </row>
    <row r="13176" spans="94:95" ht="14.5" x14ac:dyDescent="0.3">
      <c r="CP13176" s="380">
        <v>636307</v>
      </c>
      <c r="CQ13176" s="380" t="s">
        <v>141653</v>
      </c>
    </row>
    <row r="13177" spans="94:95" ht="14.5" x14ac:dyDescent="0.3">
      <c r="CP13177" s="380">
        <v>636308</v>
      </c>
      <c r="CQ13177" s="380" t="s">
        <v>141653</v>
      </c>
    </row>
    <row r="13178" spans="94:95" ht="14.5" x14ac:dyDescent="0.3">
      <c r="CP13178" s="380">
        <v>636309</v>
      </c>
      <c r="CQ13178" s="380" t="s">
        <v>141653</v>
      </c>
    </row>
    <row r="13179" spans="94:95" ht="14.5" x14ac:dyDescent="0.3">
      <c r="CP13179" s="380">
        <v>636351</v>
      </c>
      <c r="CQ13179" s="380" t="s">
        <v>141653</v>
      </c>
    </row>
    <row r="13180" spans="94:95" ht="14.5" x14ac:dyDescent="0.3">
      <c r="CP13180" s="380">
        <v>636352</v>
      </c>
      <c r="CQ13180" s="380" t="s">
        <v>141653</v>
      </c>
    </row>
    <row r="13181" spans="94:95" ht="14.5" x14ac:dyDescent="0.3">
      <c r="CP13181" s="380">
        <v>636354</v>
      </c>
      <c r="CQ13181" s="380" t="s">
        <v>141653</v>
      </c>
    </row>
    <row r="13182" spans="94:95" ht="14.5" x14ac:dyDescent="0.3">
      <c r="CP13182" s="380">
        <v>636401</v>
      </c>
      <c r="CQ13182" s="380" t="s">
        <v>141653</v>
      </c>
    </row>
    <row r="13183" spans="94:95" ht="14.5" x14ac:dyDescent="0.3">
      <c r="CP13183" s="380">
        <v>636402</v>
      </c>
      <c r="CQ13183" s="380" t="s">
        <v>141653</v>
      </c>
    </row>
    <row r="13184" spans="94:95" ht="14.5" x14ac:dyDescent="0.3">
      <c r="CP13184" s="380">
        <v>636403</v>
      </c>
      <c r="CQ13184" s="380" t="s">
        <v>141653</v>
      </c>
    </row>
    <row r="13185" spans="94:95" ht="14.5" x14ac:dyDescent="0.3">
      <c r="CP13185" s="380">
        <v>636404</v>
      </c>
      <c r="CQ13185" s="380" t="s">
        <v>141653</v>
      </c>
    </row>
    <row r="13186" spans="94:95" ht="14.5" x14ac:dyDescent="0.3">
      <c r="CP13186" s="380">
        <v>636406</v>
      </c>
      <c r="CQ13186" s="380" t="s">
        <v>141653</v>
      </c>
    </row>
    <row r="13187" spans="94:95" ht="14.5" x14ac:dyDescent="0.3">
      <c r="CP13187" s="380">
        <v>636451</v>
      </c>
      <c r="CQ13187" s="380" t="s">
        <v>141653</v>
      </c>
    </row>
    <row r="13188" spans="94:95" ht="14.5" x14ac:dyDescent="0.3">
      <c r="CP13188" s="380">
        <v>636452</v>
      </c>
      <c r="CQ13188" s="380" t="s">
        <v>141653</v>
      </c>
    </row>
    <row r="13189" spans="94:95" ht="14.5" x14ac:dyDescent="0.3">
      <c r="CP13189" s="380">
        <v>636453</v>
      </c>
      <c r="CQ13189" s="380" t="s">
        <v>141653</v>
      </c>
    </row>
    <row r="13190" spans="94:95" ht="14.5" x14ac:dyDescent="0.3">
      <c r="CP13190" s="380">
        <v>636454</v>
      </c>
      <c r="CQ13190" s="380" t="s">
        <v>141653</v>
      </c>
    </row>
    <row r="13191" spans="94:95" ht="14.5" x14ac:dyDescent="0.3">
      <c r="CP13191" s="380">
        <v>636455</v>
      </c>
      <c r="CQ13191" s="380" t="s">
        <v>141653</v>
      </c>
    </row>
    <row r="13192" spans="94:95" ht="14.5" x14ac:dyDescent="0.3">
      <c r="CP13192" s="380">
        <v>636456</v>
      </c>
      <c r="CQ13192" s="380" t="s">
        <v>141653</v>
      </c>
    </row>
    <row r="13193" spans="94:95" ht="14.5" x14ac:dyDescent="0.3">
      <c r="CP13193" s="380">
        <v>636457</v>
      </c>
      <c r="CQ13193" s="380" t="s">
        <v>141653</v>
      </c>
    </row>
    <row r="13194" spans="94:95" ht="14.5" x14ac:dyDescent="0.3">
      <c r="CP13194" s="380">
        <v>636458</v>
      </c>
      <c r="CQ13194" s="380" t="s">
        <v>141653</v>
      </c>
    </row>
    <row r="13195" spans="94:95" ht="14.5" x14ac:dyDescent="0.3">
      <c r="CP13195" s="380">
        <v>636501</v>
      </c>
      <c r="CQ13195" s="380" t="s">
        <v>141653</v>
      </c>
    </row>
    <row r="13196" spans="94:95" ht="14.5" x14ac:dyDescent="0.3">
      <c r="CP13196" s="380">
        <v>636502</v>
      </c>
      <c r="CQ13196" s="380" t="s">
        <v>141653</v>
      </c>
    </row>
    <row r="13197" spans="94:95" ht="14.5" x14ac:dyDescent="0.3">
      <c r="CP13197" s="380">
        <v>636503</v>
      </c>
      <c r="CQ13197" s="380" t="s">
        <v>141653</v>
      </c>
    </row>
    <row r="13198" spans="94:95" ht="14.5" x14ac:dyDescent="0.3">
      <c r="CP13198" s="380">
        <v>636601</v>
      </c>
      <c r="CQ13198" s="380" t="s">
        <v>141653</v>
      </c>
    </row>
    <row r="13199" spans="94:95" ht="14.5" x14ac:dyDescent="0.3">
      <c r="CP13199" s="380">
        <v>636602</v>
      </c>
      <c r="CQ13199" s="380" t="s">
        <v>141653</v>
      </c>
    </row>
    <row r="13200" spans="94:95" ht="14.5" x14ac:dyDescent="0.3">
      <c r="CP13200" s="380">
        <v>636701</v>
      </c>
      <c r="CQ13200" s="380" t="s">
        <v>141653</v>
      </c>
    </row>
    <row r="13201" spans="94:95" ht="14.5" x14ac:dyDescent="0.3">
      <c r="CP13201" s="380">
        <v>636704</v>
      </c>
      <c r="CQ13201" s="380" t="s">
        <v>141653</v>
      </c>
    </row>
    <row r="13202" spans="94:95" ht="14.5" x14ac:dyDescent="0.3">
      <c r="CP13202" s="380">
        <v>636705</v>
      </c>
      <c r="CQ13202" s="380" t="s">
        <v>141653</v>
      </c>
    </row>
    <row r="13203" spans="94:95" ht="14.5" x14ac:dyDescent="0.3">
      <c r="CP13203" s="380">
        <v>636803</v>
      </c>
      <c r="CQ13203" s="380" t="s">
        <v>141653</v>
      </c>
    </row>
    <row r="13204" spans="94:95" ht="14.5" x14ac:dyDescent="0.3">
      <c r="CP13204" s="380">
        <v>636804</v>
      </c>
      <c r="CQ13204" s="380" t="s">
        <v>141653</v>
      </c>
    </row>
    <row r="13205" spans="94:95" ht="14.5" x14ac:dyDescent="0.3">
      <c r="CP13205" s="380">
        <v>636805</v>
      </c>
      <c r="CQ13205" s="380" t="s">
        <v>141653</v>
      </c>
    </row>
    <row r="13206" spans="94:95" ht="14.5" x14ac:dyDescent="0.3">
      <c r="CP13206" s="380">
        <v>636806</v>
      </c>
      <c r="CQ13206" s="380" t="s">
        <v>141653</v>
      </c>
    </row>
    <row r="13207" spans="94:95" ht="14.5" x14ac:dyDescent="0.3">
      <c r="CP13207" s="380">
        <v>636807</v>
      </c>
      <c r="CQ13207" s="380" t="s">
        <v>141653</v>
      </c>
    </row>
    <row r="13208" spans="94:95" ht="14.5" x14ac:dyDescent="0.3">
      <c r="CP13208" s="380">
        <v>636808</v>
      </c>
      <c r="CQ13208" s="380" t="s">
        <v>141653</v>
      </c>
    </row>
    <row r="13209" spans="94:95" ht="14.5" x14ac:dyDescent="0.3">
      <c r="CP13209" s="380">
        <v>636809</v>
      </c>
      <c r="CQ13209" s="380" t="s">
        <v>141653</v>
      </c>
    </row>
    <row r="13210" spans="94:95" ht="14.5" x14ac:dyDescent="0.3">
      <c r="CP13210" s="380">
        <v>636810</v>
      </c>
      <c r="CQ13210" s="380" t="s">
        <v>141653</v>
      </c>
    </row>
    <row r="13211" spans="94:95" ht="14.5" x14ac:dyDescent="0.3">
      <c r="CP13211" s="380">
        <v>636811</v>
      </c>
      <c r="CQ13211" s="380" t="s">
        <v>141653</v>
      </c>
    </row>
    <row r="13212" spans="94:95" ht="14.5" x14ac:dyDescent="0.3">
      <c r="CP13212" s="380">
        <v>636812</v>
      </c>
      <c r="CQ13212" s="380" t="s">
        <v>141653</v>
      </c>
    </row>
    <row r="13213" spans="94:95" ht="14.5" x14ac:dyDescent="0.3">
      <c r="CP13213" s="380">
        <v>636813</v>
      </c>
      <c r="CQ13213" s="380" t="s">
        <v>141653</v>
      </c>
    </row>
    <row r="13214" spans="94:95" ht="14.5" x14ac:dyDescent="0.3">
      <c r="CP13214" s="380">
        <v>636902</v>
      </c>
      <c r="CQ13214" s="380" t="s">
        <v>141653</v>
      </c>
    </row>
    <row r="13215" spans="94:95" ht="14.5" x14ac:dyDescent="0.3">
      <c r="CP13215" s="380">
        <v>636903</v>
      </c>
      <c r="CQ13215" s="380" t="s">
        <v>141653</v>
      </c>
    </row>
    <row r="13216" spans="94:95" ht="14.5" x14ac:dyDescent="0.3">
      <c r="CP13216" s="380">
        <v>636904</v>
      </c>
      <c r="CQ13216" s="380" t="s">
        <v>141653</v>
      </c>
    </row>
    <row r="13217" spans="94:95" ht="14.5" x14ac:dyDescent="0.3">
      <c r="CP13217" s="380">
        <v>636905</v>
      </c>
      <c r="CQ13217" s="380" t="s">
        <v>141653</v>
      </c>
    </row>
    <row r="13218" spans="94:95" ht="14.5" x14ac:dyDescent="0.3">
      <c r="CP13218" s="380">
        <v>636906</v>
      </c>
      <c r="CQ13218" s="380" t="s">
        <v>141653</v>
      </c>
    </row>
    <row r="13219" spans="94:95" ht="14.5" x14ac:dyDescent="0.3">
      <c r="CP13219" s="380">
        <v>637001</v>
      </c>
      <c r="CQ13219" s="380" t="s">
        <v>141653</v>
      </c>
    </row>
    <row r="13220" spans="94:95" ht="14.5" x14ac:dyDescent="0.3">
      <c r="CP13220" s="380">
        <v>637002</v>
      </c>
      <c r="CQ13220" s="380" t="s">
        <v>141653</v>
      </c>
    </row>
    <row r="13221" spans="94:95" ht="14.5" x14ac:dyDescent="0.3">
      <c r="CP13221" s="380">
        <v>637003</v>
      </c>
      <c r="CQ13221" s="380" t="s">
        <v>141653</v>
      </c>
    </row>
    <row r="13222" spans="94:95" ht="14.5" x14ac:dyDescent="0.3">
      <c r="CP13222" s="380">
        <v>637013</v>
      </c>
      <c r="CQ13222" s="380" t="s">
        <v>141653</v>
      </c>
    </row>
    <row r="13223" spans="94:95" ht="14.5" x14ac:dyDescent="0.3">
      <c r="CP13223" s="380">
        <v>637014</v>
      </c>
      <c r="CQ13223" s="380" t="s">
        <v>141653</v>
      </c>
    </row>
    <row r="13224" spans="94:95" ht="14.5" x14ac:dyDescent="0.3">
      <c r="CP13224" s="380">
        <v>637015</v>
      </c>
      <c r="CQ13224" s="380" t="s">
        <v>141653</v>
      </c>
    </row>
    <row r="13225" spans="94:95" ht="14.5" x14ac:dyDescent="0.3">
      <c r="CP13225" s="380">
        <v>637017</v>
      </c>
      <c r="CQ13225" s="380" t="s">
        <v>141653</v>
      </c>
    </row>
    <row r="13226" spans="94:95" ht="14.5" x14ac:dyDescent="0.3">
      <c r="CP13226" s="380">
        <v>637018</v>
      </c>
      <c r="CQ13226" s="380" t="s">
        <v>141653</v>
      </c>
    </row>
    <row r="13227" spans="94:95" ht="14.5" x14ac:dyDescent="0.3">
      <c r="CP13227" s="380">
        <v>637019</v>
      </c>
      <c r="CQ13227" s="380" t="s">
        <v>141653</v>
      </c>
    </row>
    <row r="13228" spans="94:95" ht="14.5" x14ac:dyDescent="0.3">
      <c r="CP13228" s="380">
        <v>637020</v>
      </c>
      <c r="CQ13228" s="380" t="s">
        <v>141653</v>
      </c>
    </row>
    <row r="13229" spans="94:95" ht="14.5" x14ac:dyDescent="0.3">
      <c r="CP13229" s="380">
        <v>637021</v>
      </c>
      <c r="CQ13229" s="380" t="s">
        <v>141653</v>
      </c>
    </row>
    <row r="13230" spans="94:95" ht="14.5" x14ac:dyDescent="0.3">
      <c r="CP13230" s="380">
        <v>637101</v>
      </c>
      <c r="CQ13230" s="380" t="s">
        <v>141653</v>
      </c>
    </row>
    <row r="13231" spans="94:95" ht="14.5" x14ac:dyDescent="0.3">
      <c r="CP13231" s="380">
        <v>637102</v>
      </c>
      <c r="CQ13231" s="380" t="s">
        <v>141653</v>
      </c>
    </row>
    <row r="13232" spans="94:95" ht="14.5" x14ac:dyDescent="0.3">
      <c r="CP13232" s="380">
        <v>637103</v>
      </c>
      <c r="CQ13232" s="380" t="s">
        <v>141653</v>
      </c>
    </row>
    <row r="13233" spans="94:95" ht="14.5" x14ac:dyDescent="0.3">
      <c r="CP13233" s="380">
        <v>637104</v>
      </c>
      <c r="CQ13233" s="380" t="s">
        <v>141653</v>
      </c>
    </row>
    <row r="13234" spans="94:95" ht="14.5" x14ac:dyDescent="0.3">
      <c r="CP13234" s="380">
        <v>637105</v>
      </c>
      <c r="CQ13234" s="380" t="s">
        <v>141653</v>
      </c>
    </row>
    <row r="13235" spans="94:95" ht="14.5" x14ac:dyDescent="0.3">
      <c r="CP13235" s="380">
        <v>637107</v>
      </c>
      <c r="CQ13235" s="380" t="s">
        <v>141653</v>
      </c>
    </row>
    <row r="13236" spans="94:95" ht="14.5" x14ac:dyDescent="0.3">
      <c r="CP13236" s="380">
        <v>637201</v>
      </c>
      <c r="CQ13236" s="380" t="s">
        <v>141653</v>
      </c>
    </row>
    <row r="13237" spans="94:95" ht="14.5" x14ac:dyDescent="0.3">
      <c r="CP13237" s="380">
        <v>637202</v>
      </c>
      <c r="CQ13237" s="380" t="s">
        <v>141653</v>
      </c>
    </row>
    <row r="13238" spans="94:95" ht="14.5" x14ac:dyDescent="0.3">
      <c r="CP13238" s="380">
        <v>637203</v>
      </c>
      <c r="CQ13238" s="380" t="s">
        <v>141653</v>
      </c>
    </row>
    <row r="13239" spans="94:95" ht="14.5" x14ac:dyDescent="0.3">
      <c r="CP13239" s="380">
        <v>637204</v>
      </c>
      <c r="CQ13239" s="380" t="s">
        <v>141653</v>
      </c>
    </row>
    <row r="13240" spans="94:95" ht="14.5" x14ac:dyDescent="0.3">
      <c r="CP13240" s="380">
        <v>637205</v>
      </c>
      <c r="CQ13240" s="380" t="s">
        <v>141653</v>
      </c>
    </row>
    <row r="13241" spans="94:95" ht="14.5" x14ac:dyDescent="0.3">
      <c r="CP13241" s="380">
        <v>637206</v>
      </c>
      <c r="CQ13241" s="380" t="s">
        <v>141653</v>
      </c>
    </row>
    <row r="13242" spans="94:95" ht="14.5" x14ac:dyDescent="0.3">
      <c r="CP13242" s="380">
        <v>637207</v>
      </c>
      <c r="CQ13242" s="380" t="s">
        <v>141653</v>
      </c>
    </row>
    <row r="13243" spans="94:95" ht="14.5" x14ac:dyDescent="0.3">
      <c r="CP13243" s="380">
        <v>637208</v>
      </c>
      <c r="CQ13243" s="380" t="s">
        <v>141653</v>
      </c>
    </row>
    <row r="13244" spans="94:95" ht="14.5" x14ac:dyDescent="0.3">
      <c r="CP13244" s="380">
        <v>637209</v>
      </c>
      <c r="CQ13244" s="380" t="s">
        <v>141653</v>
      </c>
    </row>
    <row r="13245" spans="94:95" ht="14.5" x14ac:dyDescent="0.3">
      <c r="CP13245" s="380">
        <v>637210</v>
      </c>
      <c r="CQ13245" s="380" t="s">
        <v>141653</v>
      </c>
    </row>
    <row r="13246" spans="94:95" ht="14.5" x14ac:dyDescent="0.3">
      <c r="CP13246" s="380">
        <v>637211</v>
      </c>
      <c r="CQ13246" s="380" t="s">
        <v>141653</v>
      </c>
    </row>
    <row r="13247" spans="94:95" ht="14.5" x14ac:dyDescent="0.3">
      <c r="CP13247" s="380">
        <v>637212</v>
      </c>
      <c r="CQ13247" s="380" t="s">
        <v>141653</v>
      </c>
    </row>
    <row r="13248" spans="94:95" ht="14.5" x14ac:dyDescent="0.3">
      <c r="CP13248" s="380">
        <v>637213</v>
      </c>
      <c r="CQ13248" s="380" t="s">
        <v>141653</v>
      </c>
    </row>
    <row r="13249" spans="94:95" ht="14.5" x14ac:dyDescent="0.3">
      <c r="CP13249" s="380">
        <v>637214</v>
      </c>
      <c r="CQ13249" s="380" t="s">
        <v>141653</v>
      </c>
    </row>
    <row r="13250" spans="94:95" ht="14.5" x14ac:dyDescent="0.3">
      <c r="CP13250" s="380">
        <v>637215</v>
      </c>
      <c r="CQ13250" s="380" t="s">
        <v>141653</v>
      </c>
    </row>
    <row r="13251" spans="94:95" ht="14.5" x14ac:dyDescent="0.3">
      <c r="CP13251" s="380">
        <v>637301</v>
      </c>
      <c r="CQ13251" s="380" t="s">
        <v>141653</v>
      </c>
    </row>
    <row r="13252" spans="94:95" ht="14.5" x14ac:dyDescent="0.3">
      <c r="CP13252" s="380">
        <v>637302</v>
      </c>
      <c r="CQ13252" s="380" t="s">
        <v>141653</v>
      </c>
    </row>
    <row r="13253" spans="94:95" ht="14.5" x14ac:dyDescent="0.3">
      <c r="CP13253" s="380">
        <v>637303</v>
      </c>
      <c r="CQ13253" s="380" t="s">
        <v>141653</v>
      </c>
    </row>
    <row r="13254" spans="94:95" ht="14.5" x14ac:dyDescent="0.3">
      <c r="CP13254" s="380">
        <v>637304</v>
      </c>
      <c r="CQ13254" s="380" t="s">
        <v>141653</v>
      </c>
    </row>
    <row r="13255" spans="94:95" ht="14.5" x14ac:dyDescent="0.3">
      <c r="CP13255" s="380">
        <v>637401</v>
      </c>
      <c r="CQ13255" s="380" t="s">
        <v>141653</v>
      </c>
    </row>
    <row r="13256" spans="94:95" ht="14.5" x14ac:dyDescent="0.3">
      <c r="CP13256" s="380">
        <v>637402</v>
      </c>
      <c r="CQ13256" s="380" t="s">
        <v>141653</v>
      </c>
    </row>
    <row r="13257" spans="94:95" ht="14.5" x14ac:dyDescent="0.3">
      <c r="CP13257" s="380">
        <v>637403</v>
      </c>
      <c r="CQ13257" s="380" t="s">
        <v>141653</v>
      </c>
    </row>
    <row r="13258" spans="94:95" ht="14.5" x14ac:dyDescent="0.3">
      <c r="CP13258" s="380">
        <v>637404</v>
      </c>
      <c r="CQ13258" s="380" t="s">
        <v>141653</v>
      </c>
    </row>
    <row r="13259" spans="94:95" ht="14.5" x14ac:dyDescent="0.3">
      <c r="CP13259" s="380">
        <v>637405</v>
      </c>
      <c r="CQ13259" s="380" t="s">
        <v>141653</v>
      </c>
    </row>
    <row r="13260" spans="94:95" ht="14.5" x14ac:dyDescent="0.3">
      <c r="CP13260" s="380">
        <v>637406</v>
      </c>
      <c r="CQ13260" s="380" t="s">
        <v>141653</v>
      </c>
    </row>
    <row r="13261" spans="94:95" ht="14.5" x14ac:dyDescent="0.3">
      <c r="CP13261" s="380">
        <v>637407</v>
      </c>
      <c r="CQ13261" s="380" t="s">
        <v>141653</v>
      </c>
    </row>
    <row r="13262" spans="94:95" ht="14.5" x14ac:dyDescent="0.3">
      <c r="CP13262" s="380">
        <v>637408</v>
      </c>
      <c r="CQ13262" s="380" t="s">
        <v>141653</v>
      </c>
    </row>
    <row r="13263" spans="94:95" ht="14.5" x14ac:dyDescent="0.3">
      <c r="CP13263" s="380">
        <v>637409</v>
      </c>
      <c r="CQ13263" s="380" t="s">
        <v>141653</v>
      </c>
    </row>
    <row r="13264" spans="94:95" ht="14.5" x14ac:dyDescent="0.3">
      <c r="CP13264" s="380">
        <v>637410</v>
      </c>
      <c r="CQ13264" s="380" t="s">
        <v>141653</v>
      </c>
    </row>
    <row r="13265" spans="94:95" ht="14.5" x14ac:dyDescent="0.3">
      <c r="CP13265" s="380">
        <v>637411</v>
      </c>
      <c r="CQ13265" s="380" t="s">
        <v>141653</v>
      </c>
    </row>
    <row r="13266" spans="94:95" ht="14.5" x14ac:dyDescent="0.3">
      <c r="CP13266" s="380">
        <v>637412</v>
      </c>
      <c r="CQ13266" s="380" t="s">
        <v>141653</v>
      </c>
    </row>
    <row r="13267" spans="94:95" ht="14.5" x14ac:dyDescent="0.3">
      <c r="CP13267" s="380">
        <v>637415</v>
      </c>
      <c r="CQ13267" s="380" t="s">
        <v>141653</v>
      </c>
    </row>
    <row r="13268" spans="94:95" ht="14.5" x14ac:dyDescent="0.3">
      <c r="CP13268" s="380">
        <v>637501</v>
      </c>
      <c r="CQ13268" s="380" t="s">
        <v>141653</v>
      </c>
    </row>
    <row r="13269" spans="94:95" ht="14.5" x14ac:dyDescent="0.3">
      <c r="CP13269" s="380">
        <v>637502</v>
      </c>
      <c r="CQ13269" s="380" t="s">
        <v>141653</v>
      </c>
    </row>
    <row r="13270" spans="94:95" ht="14.5" x14ac:dyDescent="0.3">
      <c r="CP13270" s="380">
        <v>637503</v>
      </c>
      <c r="CQ13270" s="380" t="s">
        <v>141653</v>
      </c>
    </row>
    <row r="13271" spans="94:95" ht="14.5" x14ac:dyDescent="0.3">
      <c r="CP13271" s="380">
        <v>637504</v>
      </c>
      <c r="CQ13271" s="380" t="s">
        <v>141653</v>
      </c>
    </row>
    <row r="13272" spans="94:95" ht="14.5" x14ac:dyDescent="0.3">
      <c r="CP13272" s="380">
        <v>637505</v>
      </c>
      <c r="CQ13272" s="380" t="s">
        <v>141653</v>
      </c>
    </row>
    <row r="13273" spans="94:95" ht="14.5" x14ac:dyDescent="0.3">
      <c r="CP13273" s="380">
        <v>638001</v>
      </c>
      <c r="CQ13273" s="380" t="s">
        <v>141653</v>
      </c>
    </row>
    <row r="13274" spans="94:95" ht="14.5" x14ac:dyDescent="0.3">
      <c r="CP13274" s="380">
        <v>638002</v>
      </c>
      <c r="CQ13274" s="380" t="s">
        <v>141653</v>
      </c>
    </row>
    <row r="13275" spans="94:95" ht="14.5" x14ac:dyDescent="0.3">
      <c r="CP13275" s="380">
        <v>638003</v>
      </c>
      <c r="CQ13275" s="380" t="s">
        <v>141653</v>
      </c>
    </row>
    <row r="13276" spans="94:95" ht="14.5" x14ac:dyDescent="0.3">
      <c r="CP13276" s="380">
        <v>638004</v>
      </c>
      <c r="CQ13276" s="380" t="s">
        <v>141653</v>
      </c>
    </row>
    <row r="13277" spans="94:95" ht="14.5" x14ac:dyDescent="0.3">
      <c r="CP13277" s="380">
        <v>638005</v>
      </c>
      <c r="CQ13277" s="380" t="s">
        <v>141653</v>
      </c>
    </row>
    <row r="13278" spans="94:95" ht="14.5" x14ac:dyDescent="0.3">
      <c r="CP13278" s="380">
        <v>638006</v>
      </c>
      <c r="CQ13278" s="380" t="s">
        <v>141653</v>
      </c>
    </row>
    <row r="13279" spans="94:95" ht="14.5" x14ac:dyDescent="0.3">
      <c r="CP13279" s="380">
        <v>638007</v>
      </c>
      <c r="CQ13279" s="380" t="s">
        <v>141653</v>
      </c>
    </row>
    <row r="13280" spans="94:95" ht="14.5" x14ac:dyDescent="0.3">
      <c r="CP13280" s="380">
        <v>638008</v>
      </c>
      <c r="CQ13280" s="380" t="s">
        <v>141653</v>
      </c>
    </row>
    <row r="13281" spans="94:95" ht="14.5" x14ac:dyDescent="0.3">
      <c r="CP13281" s="380">
        <v>638009</v>
      </c>
      <c r="CQ13281" s="380" t="s">
        <v>141653</v>
      </c>
    </row>
    <row r="13282" spans="94:95" ht="14.5" x14ac:dyDescent="0.3">
      <c r="CP13282" s="380">
        <v>638010</v>
      </c>
      <c r="CQ13282" s="380" t="s">
        <v>141653</v>
      </c>
    </row>
    <row r="13283" spans="94:95" ht="14.5" x14ac:dyDescent="0.3">
      <c r="CP13283" s="380">
        <v>638011</v>
      </c>
      <c r="CQ13283" s="380" t="s">
        <v>141653</v>
      </c>
    </row>
    <row r="13284" spans="94:95" ht="14.5" x14ac:dyDescent="0.3">
      <c r="CP13284" s="380">
        <v>638012</v>
      </c>
      <c r="CQ13284" s="380" t="s">
        <v>141653</v>
      </c>
    </row>
    <row r="13285" spans="94:95" ht="14.5" x14ac:dyDescent="0.3">
      <c r="CP13285" s="380">
        <v>638051</v>
      </c>
      <c r="CQ13285" s="380" t="s">
        <v>141653</v>
      </c>
    </row>
    <row r="13286" spans="94:95" ht="14.5" x14ac:dyDescent="0.3">
      <c r="CP13286" s="380">
        <v>638052</v>
      </c>
      <c r="CQ13286" s="380" t="s">
        <v>141653</v>
      </c>
    </row>
    <row r="13287" spans="94:95" ht="14.5" x14ac:dyDescent="0.3">
      <c r="CP13287" s="380">
        <v>638053</v>
      </c>
      <c r="CQ13287" s="380" t="s">
        <v>141653</v>
      </c>
    </row>
    <row r="13288" spans="94:95" ht="14.5" x14ac:dyDescent="0.3">
      <c r="CP13288" s="380">
        <v>638054</v>
      </c>
      <c r="CQ13288" s="380" t="s">
        <v>141653</v>
      </c>
    </row>
    <row r="13289" spans="94:95" ht="14.5" x14ac:dyDescent="0.3">
      <c r="CP13289" s="380">
        <v>638055</v>
      </c>
      <c r="CQ13289" s="380" t="s">
        <v>141653</v>
      </c>
    </row>
    <row r="13290" spans="94:95" ht="14.5" x14ac:dyDescent="0.3">
      <c r="CP13290" s="380">
        <v>638056</v>
      </c>
      <c r="CQ13290" s="380" t="s">
        <v>141653</v>
      </c>
    </row>
    <row r="13291" spans="94:95" ht="14.5" x14ac:dyDescent="0.3">
      <c r="CP13291" s="380">
        <v>638057</v>
      </c>
      <c r="CQ13291" s="380" t="s">
        <v>141653</v>
      </c>
    </row>
    <row r="13292" spans="94:95" ht="14.5" x14ac:dyDescent="0.3">
      <c r="CP13292" s="380">
        <v>638060</v>
      </c>
      <c r="CQ13292" s="380" t="s">
        <v>141653</v>
      </c>
    </row>
    <row r="13293" spans="94:95" ht="14.5" x14ac:dyDescent="0.3">
      <c r="CP13293" s="380">
        <v>638101</v>
      </c>
      <c r="CQ13293" s="380" t="s">
        <v>141653</v>
      </c>
    </row>
    <row r="13294" spans="94:95" ht="14.5" x14ac:dyDescent="0.3">
      <c r="CP13294" s="380">
        <v>638102</v>
      </c>
      <c r="CQ13294" s="380" t="s">
        <v>141653</v>
      </c>
    </row>
    <row r="13295" spans="94:95" ht="14.5" x14ac:dyDescent="0.3">
      <c r="CP13295" s="380">
        <v>638103</v>
      </c>
      <c r="CQ13295" s="380" t="s">
        <v>141653</v>
      </c>
    </row>
    <row r="13296" spans="94:95" ht="14.5" x14ac:dyDescent="0.3">
      <c r="CP13296" s="380">
        <v>638104</v>
      </c>
      <c r="CQ13296" s="380" t="s">
        <v>141653</v>
      </c>
    </row>
    <row r="13297" spans="94:95" ht="14.5" x14ac:dyDescent="0.3">
      <c r="CP13297" s="380">
        <v>638105</v>
      </c>
      <c r="CQ13297" s="380" t="s">
        <v>141653</v>
      </c>
    </row>
    <row r="13298" spans="94:95" ht="14.5" x14ac:dyDescent="0.3">
      <c r="CP13298" s="380">
        <v>638106</v>
      </c>
      <c r="CQ13298" s="380" t="s">
        <v>141653</v>
      </c>
    </row>
    <row r="13299" spans="94:95" ht="14.5" x14ac:dyDescent="0.3">
      <c r="CP13299" s="380">
        <v>638107</v>
      </c>
      <c r="CQ13299" s="380" t="s">
        <v>141653</v>
      </c>
    </row>
    <row r="13300" spans="94:95" ht="14.5" x14ac:dyDescent="0.3">
      <c r="CP13300" s="380">
        <v>638108</v>
      </c>
      <c r="CQ13300" s="380" t="s">
        <v>141653</v>
      </c>
    </row>
    <row r="13301" spans="94:95" ht="14.5" x14ac:dyDescent="0.3">
      <c r="CP13301" s="380">
        <v>638109</v>
      </c>
      <c r="CQ13301" s="380" t="s">
        <v>141653</v>
      </c>
    </row>
    <row r="13302" spans="94:95" ht="14.5" x14ac:dyDescent="0.3">
      <c r="CP13302" s="380">
        <v>638110</v>
      </c>
      <c r="CQ13302" s="380" t="s">
        <v>141653</v>
      </c>
    </row>
    <row r="13303" spans="94:95" ht="14.5" x14ac:dyDescent="0.3">
      <c r="CP13303" s="380">
        <v>638111</v>
      </c>
      <c r="CQ13303" s="380" t="s">
        <v>141653</v>
      </c>
    </row>
    <row r="13304" spans="94:95" ht="14.5" x14ac:dyDescent="0.3">
      <c r="CP13304" s="380">
        <v>638112</v>
      </c>
      <c r="CQ13304" s="380" t="s">
        <v>141653</v>
      </c>
    </row>
    <row r="13305" spans="94:95" ht="14.5" x14ac:dyDescent="0.3">
      <c r="CP13305" s="380">
        <v>638115</v>
      </c>
      <c r="CQ13305" s="380" t="s">
        <v>141653</v>
      </c>
    </row>
    <row r="13306" spans="94:95" ht="14.5" x14ac:dyDescent="0.3">
      <c r="CP13306" s="380">
        <v>638116</v>
      </c>
      <c r="CQ13306" s="380" t="s">
        <v>141653</v>
      </c>
    </row>
    <row r="13307" spans="94:95" ht="14.5" x14ac:dyDescent="0.3">
      <c r="CP13307" s="380">
        <v>638151</v>
      </c>
      <c r="CQ13307" s="380" t="s">
        <v>141653</v>
      </c>
    </row>
    <row r="13308" spans="94:95" ht="14.5" x14ac:dyDescent="0.3">
      <c r="CP13308" s="380">
        <v>638152</v>
      </c>
      <c r="CQ13308" s="380" t="s">
        <v>141653</v>
      </c>
    </row>
    <row r="13309" spans="94:95" ht="14.5" x14ac:dyDescent="0.3">
      <c r="CP13309" s="380">
        <v>638153</v>
      </c>
      <c r="CQ13309" s="380" t="s">
        <v>141653</v>
      </c>
    </row>
    <row r="13310" spans="94:95" ht="14.5" x14ac:dyDescent="0.3">
      <c r="CP13310" s="380">
        <v>638154</v>
      </c>
      <c r="CQ13310" s="380" t="s">
        <v>141653</v>
      </c>
    </row>
    <row r="13311" spans="94:95" ht="14.5" x14ac:dyDescent="0.3">
      <c r="CP13311" s="380">
        <v>638181</v>
      </c>
      <c r="CQ13311" s="380" t="s">
        <v>141653</v>
      </c>
    </row>
    <row r="13312" spans="94:95" ht="14.5" x14ac:dyDescent="0.3">
      <c r="CP13312" s="380">
        <v>638182</v>
      </c>
      <c r="CQ13312" s="380" t="s">
        <v>141653</v>
      </c>
    </row>
    <row r="13313" spans="94:95" ht="14.5" x14ac:dyDescent="0.3">
      <c r="CP13313" s="380">
        <v>638183</v>
      </c>
      <c r="CQ13313" s="380" t="s">
        <v>141653</v>
      </c>
    </row>
    <row r="13314" spans="94:95" ht="14.5" x14ac:dyDescent="0.3">
      <c r="CP13314" s="380">
        <v>638301</v>
      </c>
      <c r="CQ13314" s="380" t="s">
        <v>141653</v>
      </c>
    </row>
    <row r="13315" spans="94:95" ht="14.5" x14ac:dyDescent="0.3">
      <c r="CP13315" s="380">
        <v>638311</v>
      </c>
      <c r="CQ13315" s="380" t="s">
        <v>141653</v>
      </c>
    </row>
    <row r="13316" spans="94:95" ht="14.5" x14ac:dyDescent="0.3">
      <c r="CP13316" s="380">
        <v>638312</v>
      </c>
      <c r="CQ13316" s="380" t="s">
        <v>141653</v>
      </c>
    </row>
    <row r="13317" spans="94:95" ht="14.5" x14ac:dyDescent="0.3">
      <c r="CP13317" s="380">
        <v>638313</v>
      </c>
      <c r="CQ13317" s="380" t="s">
        <v>141653</v>
      </c>
    </row>
    <row r="13318" spans="94:95" ht="14.5" x14ac:dyDescent="0.3">
      <c r="CP13318" s="380">
        <v>638314</v>
      </c>
      <c r="CQ13318" s="380" t="s">
        <v>141653</v>
      </c>
    </row>
    <row r="13319" spans="94:95" ht="14.5" x14ac:dyDescent="0.3">
      <c r="CP13319" s="380">
        <v>638315</v>
      </c>
      <c r="CQ13319" s="380" t="s">
        <v>141653</v>
      </c>
    </row>
    <row r="13320" spans="94:95" ht="14.5" x14ac:dyDescent="0.3">
      <c r="CP13320" s="380">
        <v>638316</v>
      </c>
      <c r="CQ13320" s="380" t="s">
        <v>141653</v>
      </c>
    </row>
    <row r="13321" spans="94:95" ht="14.5" x14ac:dyDescent="0.3">
      <c r="CP13321" s="380">
        <v>638401</v>
      </c>
      <c r="CQ13321" s="380" t="s">
        <v>141653</v>
      </c>
    </row>
    <row r="13322" spans="94:95" ht="14.5" x14ac:dyDescent="0.3">
      <c r="CP13322" s="380">
        <v>638402</v>
      </c>
      <c r="CQ13322" s="380" t="s">
        <v>141653</v>
      </c>
    </row>
    <row r="13323" spans="94:95" ht="14.5" x14ac:dyDescent="0.3">
      <c r="CP13323" s="380">
        <v>638451</v>
      </c>
      <c r="CQ13323" s="380" t="s">
        <v>141653</v>
      </c>
    </row>
    <row r="13324" spans="94:95" ht="14.5" x14ac:dyDescent="0.3">
      <c r="CP13324" s="380">
        <v>638452</v>
      </c>
      <c r="CQ13324" s="380" t="s">
        <v>141653</v>
      </c>
    </row>
    <row r="13325" spans="94:95" ht="14.5" x14ac:dyDescent="0.3">
      <c r="CP13325" s="380">
        <v>638453</v>
      </c>
      <c r="CQ13325" s="380" t="s">
        <v>141653</v>
      </c>
    </row>
    <row r="13326" spans="94:95" ht="14.5" x14ac:dyDescent="0.3">
      <c r="CP13326" s="380">
        <v>638454</v>
      </c>
      <c r="CQ13326" s="380" t="s">
        <v>141653</v>
      </c>
    </row>
    <row r="13327" spans="94:95" ht="14.5" x14ac:dyDescent="0.3">
      <c r="CP13327" s="380">
        <v>638455</v>
      </c>
      <c r="CQ13327" s="380" t="s">
        <v>141653</v>
      </c>
    </row>
    <row r="13328" spans="94:95" ht="14.5" x14ac:dyDescent="0.3">
      <c r="CP13328" s="380">
        <v>638456</v>
      </c>
      <c r="CQ13328" s="380" t="s">
        <v>141653</v>
      </c>
    </row>
    <row r="13329" spans="94:95" ht="14.5" x14ac:dyDescent="0.3">
      <c r="CP13329" s="380">
        <v>638457</v>
      </c>
      <c r="CQ13329" s="380" t="s">
        <v>141653</v>
      </c>
    </row>
    <row r="13330" spans="94:95" ht="14.5" x14ac:dyDescent="0.3">
      <c r="CP13330" s="380">
        <v>638458</v>
      </c>
      <c r="CQ13330" s="380" t="s">
        <v>141653</v>
      </c>
    </row>
    <row r="13331" spans="94:95" ht="14.5" x14ac:dyDescent="0.3">
      <c r="CP13331" s="380">
        <v>638459</v>
      </c>
      <c r="CQ13331" s="380" t="s">
        <v>141653</v>
      </c>
    </row>
    <row r="13332" spans="94:95" ht="14.5" x14ac:dyDescent="0.3">
      <c r="CP13332" s="380">
        <v>638460</v>
      </c>
      <c r="CQ13332" s="380" t="s">
        <v>141653</v>
      </c>
    </row>
    <row r="13333" spans="94:95" ht="14.5" x14ac:dyDescent="0.3">
      <c r="CP13333" s="380">
        <v>638461</v>
      </c>
      <c r="CQ13333" s="380" t="s">
        <v>141653</v>
      </c>
    </row>
    <row r="13334" spans="94:95" ht="14.5" x14ac:dyDescent="0.3">
      <c r="CP13334" s="380">
        <v>638462</v>
      </c>
      <c r="CQ13334" s="380" t="s">
        <v>141653</v>
      </c>
    </row>
    <row r="13335" spans="94:95" ht="14.5" x14ac:dyDescent="0.3">
      <c r="CP13335" s="380">
        <v>638476</v>
      </c>
      <c r="CQ13335" s="380" t="s">
        <v>141653</v>
      </c>
    </row>
    <row r="13336" spans="94:95" ht="14.5" x14ac:dyDescent="0.3">
      <c r="CP13336" s="380">
        <v>638501</v>
      </c>
      <c r="CQ13336" s="380" t="s">
        <v>141653</v>
      </c>
    </row>
    <row r="13337" spans="94:95" ht="14.5" x14ac:dyDescent="0.3">
      <c r="CP13337" s="380">
        <v>638502</v>
      </c>
      <c r="CQ13337" s="380" t="s">
        <v>141653</v>
      </c>
    </row>
    <row r="13338" spans="94:95" ht="14.5" x14ac:dyDescent="0.3">
      <c r="CP13338" s="380">
        <v>638503</v>
      </c>
      <c r="CQ13338" s="380" t="s">
        <v>141653</v>
      </c>
    </row>
    <row r="13339" spans="94:95" ht="14.5" x14ac:dyDescent="0.3">
      <c r="CP13339" s="380">
        <v>638504</v>
      </c>
      <c r="CQ13339" s="380" t="s">
        <v>141653</v>
      </c>
    </row>
    <row r="13340" spans="94:95" ht="14.5" x14ac:dyDescent="0.3">
      <c r="CP13340" s="380">
        <v>638505</v>
      </c>
      <c r="CQ13340" s="380" t="s">
        <v>141653</v>
      </c>
    </row>
    <row r="13341" spans="94:95" ht="14.5" x14ac:dyDescent="0.3">
      <c r="CP13341" s="380">
        <v>638506</v>
      </c>
      <c r="CQ13341" s="380" t="s">
        <v>141653</v>
      </c>
    </row>
    <row r="13342" spans="94:95" ht="14.5" x14ac:dyDescent="0.3">
      <c r="CP13342" s="380">
        <v>638656</v>
      </c>
      <c r="CQ13342" s="380" t="s">
        <v>141653</v>
      </c>
    </row>
    <row r="13343" spans="94:95" ht="14.5" x14ac:dyDescent="0.3">
      <c r="CP13343" s="380">
        <v>638657</v>
      </c>
      <c r="CQ13343" s="380" t="s">
        <v>141653</v>
      </c>
    </row>
    <row r="13344" spans="94:95" ht="14.5" x14ac:dyDescent="0.3">
      <c r="CP13344" s="380">
        <v>638660</v>
      </c>
      <c r="CQ13344" s="380" t="s">
        <v>141653</v>
      </c>
    </row>
    <row r="13345" spans="94:95" ht="14.5" x14ac:dyDescent="0.3">
      <c r="CP13345" s="380">
        <v>638661</v>
      </c>
      <c r="CQ13345" s="380" t="s">
        <v>141653</v>
      </c>
    </row>
    <row r="13346" spans="94:95" ht="14.5" x14ac:dyDescent="0.3">
      <c r="CP13346" s="380">
        <v>638672</v>
      </c>
      <c r="CQ13346" s="380" t="s">
        <v>141653</v>
      </c>
    </row>
    <row r="13347" spans="94:95" ht="14.5" x14ac:dyDescent="0.3">
      <c r="CP13347" s="380">
        <v>638673</v>
      </c>
      <c r="CQ13347" s="380" t="s">
        <v>141653</v>
      </c>
    </row>
    <row r="13348" spans="94:95" ht="14.5" x14ac:dyDescent="0.3">
      <c r="CP13348" s="380">
        <v>638701</v>
      </c>
      <c r="CQ13348" s="380" t="s">
        <v>141653</v>
      </c>
    </row>
    <row r="13349" spans="94:95" ht="14.5" x14ac:dyDescent="0.3">
      <c r="CP13349" s="380">
        <v>638702</v>
      </c>
      <c r="CQ13349" s="380" t="s">
        <v>141653</v>
      </c>
    </row>
    <row r="13350" spans="94:95" ht="14.5" x14ac:dyDescent="0.3">
      <c r="CP13350" s="380">
        <v>638703</v>
      </c>
      <c r="CQ13350" s="380" t="s">
        <v>141653</v>
      </c>
    </row>
    <row r="13351" spans="94:95" ht="14.5" x14ac:dyDescent="0.3">
      <c r="CP13351" s="380">
        <v>638706</v>
      </c>
      <c r="CQ13351" s="380" t="s">
        <v>141653</v>
      </c>
    </row>
    <row r="13352" spans="94:95" ht="14.5" x14ac:dyDescent="0.3">
      <c r="CP13352" s="380">
        <v>638751</v>
      </c>
      <c r="CQ13352" s="380" t="s">
        <v>141653</v>
      </c>
    </row>
    <row r="13353" spans="94:95" ht="14.5" x14ac:dyDescent="0.3">
      <c r="CP13353" s="380">
        <v>638752</v>
      </c>
      <c r="CQ13353" s="380" t="s">
        <v>141653</v>
      </c>
    </row>
    <row r="13354" spans="94:95" ht="14.5" x14ac:dyDescent="0.3">
      <c r="CP13354" s="380">
        <v>638812</v>
      </c>
      <c r="CQ13354" s="380" t="s">
        <v>141653</v>
      </c>
    </row>
    <row r="13355" spans="94:95" ht="14.5" x14ac:dyDescent="0.3">
      <c r="CP13355" s="380">
        <v>639001</v>
      </c>
      <c r="CQ13355" s="380" t="s">
        <v>141653</v>
      </c>
    </row>
    <row r="13356" spans="94:95" ht="14.5" x14ac:dyDescent="0.3">
      <c r="CP13356" s="380">
        <v>639002</v>
      </c>
      <c r="CQ13356" s="380" t="s">
        <v>141653</v>
      </c>
    </row>
    <row r="13357" spans="94:95" ht="14.5" x14ac:dyDescent="0.3">
      <c r="CP13357" s="380">
        <v>639003</v>
      </c>
      <c r="CQ13357" s="380" t="s">
        <v>141653</v>
      </c>
    </row>
    <row r="13358" spans="94:95" ht="14.5" x14ac:dyDescent="0.3">
      <c r="CP13358" s="380">
        <v>639004</v>
      </c>
      <c r="CQ13358" s="380" t="s">
        <v>141653</v>
      </c>
    </row>
    <row r="13359" spans="94:95" ht="14.5" x14ac:dyDescent="0.3">
      <c r="CP13359" s="380">
        <v>639005</v>
      </c>
      <c r="CQ13359" s="380" t="s">
        <v>141653</v>
      </c>
    </row>
    <row r="13360" spans="94:95" ht="14.5" x14ac:dyDescent="0.3">
      <c r="CP13360" s="380">
        <v>639006</v>
      </c>
      <c r="CQ13360" s="380" t="s">
        <v>141653</v>
      </c>
    </row>
    <row r="13361" spans="94:95" ht="14.5" x14ac:dyDescent="0.3">
      <c r="CP13361" s="380">
        <v>639007</v>
      </c>
      <c r="CQ13361" s="380" t="s">
        <v>141653</v>
      </c>
    </row>
    <row r="13362" spans="94:95" ht="14.5" x14ac:dyDescent="0.3">
      <c r="CP13362" s="380">
        <v>639008</v>
      </c>
      <c r="CQ13362" s="380" t="s">
        <v>141653</v>
      </c>
    </row>
    <row r="13363" spans="94:95" ht="14.5" x14ac:dyDescent="0.3">
      <c r="CP13363" s="380">
        <v>639101</v>
      </c>
      <c r="CQ13363" s="380" t="s">
        <v>141653</v>
      </c>
    </row>
    <row r="13364" spans="94:95" ht="14.5" x14ac:dyDescent="0.3">
      <c r="CP13364" s="380">
        <v>639102</v>
      </c>
      <c r="CQ13364" s="380" t="s">
        <v>141653</v>
      </c>
    </row>
    <row r="13365" spans="94:95" ht="14.5" x14ac:dyDescent="0.3">
      <c r="CP13365" s="380">
        <v>639103</v>
      </c>
      <c r="CQ13365" s="380" t="s">
        <v>141653</v>
      </c>
    </row>
    <row r="13366" spans="94:95" ht="14.5" x14ac:dyDescent="0.3">
      <c r="CP13366" s="380">
        <v>639104</v>
      </c>
      <c r="CQ13366" s="380" t="s">
        <v>141653</v>
      </c>
    </row>
    <row r="13367" spans="94:95" ht="14.5" x14ac:dyDescent="0.3">
      <c r="CP13367" s="380">
        <v>639105</v>
      </c>
      <c r="CQ13367" s="380" t="s">
        <v>141653</v>
      </c>
    </row>
    <row r="13368" spans="94:95" ht="14.5" x14ac:dyDescent="0.3">
      <c r="CP13368" s="380">
        <v>639107</v>
      </c>
      <c r="CQ13368" s="380" t="s">
        <v>141653</v>
      </c>
    </row>
    <row r="13369" spans="94:95" ht="14.5" x14ac:dyDescent="0.3">
      <c r="CP13369" s="380">
        <v>639108</v>
      </c>
      <c r="CQ13369" s="380" t="s">
        <v>141653</v>
      </c>
    </row>
    <row r="13370" spans="94:95" ht="14.5" x14ac:dyDescent="0.3">
      <c r="CP13370" s="380">
        <v>639109</v>
      </c>
      <c r="CQ13370" s="380" t="s">
        <v>141653</v>
      </c>
    </row>
    <row r="13371" spans="94:95" ht="14.5" x14ac:dyDescent="0.3">
      <c r="CP13371" s="380">
        <v>639110</v>
      </c>
      <c r="CQ13371" s="380" t="s">
        <v>141653</v>
      </c>
    </row>
    <row r="13372" spans="94:95" ht="14.5" x14ac:dyDescent="0.3">
      <c r="CP13372" s="380">
        <v>639111</v>
      </c>
      <c r="CQ13372" s="380" t="s">
        <v>141653</v>
      </c>
    </row>
    <row r="13373" spans="94:95" ht="14.5" x14ac:dyDescent="0.3">
      <c r="CP13373" s="380">
        <v>639112</v>
      </c>
      <c r="CQ13373" s="380" t="s">
        <v>141653</v>
      </c>
    </row>
    <row r="13374" spans="94:95" ht="14.5" x14ac:dyDescent="0.3">
      <c r="CP13374" s="380">
        <v>639113</v>
      </c>
      <c r="CQ13374" s="380" t="s">
        <v>141653</v>
      </c>
    </row>
    <row r="13375" spans="94:95" ht="14.5" x14ac:dyDescent="0.3">
      <c r="CP13375" s="380">
        <v>639114</v>
      </c>
      <c r="CQ13375" s="380" t="s">
        <v>141653</v>
      </c>
    </row>
    <row r="13376" spans="94:95" ht="14.5" x14ac:dyDescent="0.3">
      <c r="CP13376" s="380">
        <v>639115</v>
      </c>
      <c r="CQ13376" s="380" t="s">
        <v>141653</v>
      </c>
    </row>
    <row r="13377" spans="94:95" ht="14.5" x14ac:dyDescent="0.3">
      <c r="CP13377" s="380">
        <v>639116</v>
      </c>
      <c r="CQ13377" s="380" t="s">
        <v>141653</v>
      </c>
    </row>
    <row r="13378" spans="94:95" ht="14.5" x14ac:dyDescent="0.3">
      <c r="CP13378" s="380">
        <v>639117</v>
      </c>
      <c r="CQ13378" s="380" t="s">
        <v>141653</v>
      </c>
    </row>
    <row r="13379" spans="94:95" ht="14.5" x14ac:dyDescent="0.3">
      <c r="CP13379" s="380">
        <v>639118</v>
      </c>
      <c r="CQ13379" s="380" t="s">
        <v>141653</v>
      </c>
    </row>
    <row r="13380" spans="94:95" ht="14.5" x14ac:dyDescent="0.3">
      <c r="CP13380" s="380">
        <v>639119</v>
      </c>
      <c r="CQ13380" s="380" t="s">
        <v>141653</v>
      </c>
    </row>
    <row r="13381" spans="94:95" ht="14.5" x14ac:dyDescent="0.3">
      <c r="CP13381" s="380">
        <v>639120</v>
      </c>
      <c r="CQ13381" s="380" t="s">
        <v>141653</v>
      </c>
    </row>
    <row r="13382" spans="94:95" ht="14.5" x14ac:dyDescent="0.3">
      <c r="CP13382" s="380">
        <v>639136</v>
      </c>
      <c r="CQ13382" s="380" t="s">
        <v>141653</v>
      </c>
    </row>
    <row r="13383" spans="94:95" ht="14.5" x14ac:dyDescent="0.3">
      <c r="CP13383" s="380">
        <v>639201</v>
      </c>
      <c r="CQ13383" s="380" t="s">
        <v>141653</v>
      </c>
    </row>
    <row r="13384" spans="94:95" ht="14.5" x14ac:dyDescent="0.3">
      <c r="CP13384" s="380">
        <v>639202</v>
      </c>
      <c r="CQ13384" s="380" t="s">
        <v>141653</v>
      </c>
    </row>
    <row r="13385" spans="94:95" ht="14.5" x14ac:dyDescent="0.3">
      <c r="CP13385" s="380">
        <v>639203</v>
      </c>
      <c r="CQ13385" s="380" t="s">
        <v>141653</v>
      </c>
    </row>
    <row r="13386" spans="94:95" ht="14.5" x14ac:dyDescent="0.3">
      <c r="CP13386" s="380">
        <v>639205</v>
      </c>
      <c r="CQ13386" s="380" t="s">
        <v>141653</v>
      </c>
    </row>
    <row r="13387" spans="94:95" ht="14.5" x14ac:dyDescent="0.3">
      <c r="CP13387" s="380">
        <v>639206</v>
      </c>
      <c r="CQ13387" s="380" t="s">
        <v>141653</v>
      </c>
    </row>
    <row r="13388" spans="94:95" ht="14.5" x14ac:dyDescent="0.3">
      <c r="CP13388" s="380">
        <v>639207</v>
      </c>
      <c r="CQ13388" s="380" t="s">
        <v>141653</v>
      </c>
    </row>
    <row r="13389" spans="94:95" ht="14.5" x14ac:dyDescent="0.3">
      <c r="CP13389" s="380">
        <v>641001</v>
      </c>
      <c r="CQ13389" s="380" t="s">
        <v>141653</v>
      </c>
    </row>
    <row r="13390" spans="94:95" ht="14.5" x14ac:dyDescent="0.3">
      <c r="CP13390" s="380">
        <v>641002</v>
      </c>
      <c r="CQ13390" s="380" t="s">
        <v>141653</v>
      </c>
    </row>
    <row r="13391" spans="94:95" ht="14.5" x14ac:dyDescent="0.3">
      <c r="CP13391" s="380">
        <v>641003</v>
      </c>
      <c r="CQ13391" s="380" t="s">
        <v>141653</v>
      </c>
    </row>
    <row r="13392" spans="94:95" ht="14.5" x14ac:dyDescent="0.3">
      <c r="CP13392" s="380">
        <v>641004</v>
      </c>
      <c r="CQ13392" s="380" t="s">
        <v>141653</v>
      </c>
    </row>
    <row r="13393" spans="94:95" ht="14.5" x14ac:dyDescent="0.3">
      <c r="CP13393" s="380">
        <v>641005</v>
      </c>
      <c r="CQ13393" s="380" t="s">
        <v>141653</v>
      </c>
    </row>
    <row r="13394" spans="94:95" ht="14.5" x14ac:dyDescent="0.3">
      <c r="CP13394" s="380">
        <v>641006</v>
      </c>
      <c r="CQ13394" s="380" t="s">
        <v>141653</v>
      </c>
    </row>
    <row r="13395" spans="94:95" ht="14.5" x14ac:dyDescent="0.3">
      <c r="CP13395" s="380">
        <v>641007</v>
      </c>
      <c r="CQ13395" s="380" t="s">
        <v>141653</v>
      </c>
    </row>
    <row r="13396" spans="94:95" ht="14.5" x14ac:dyDescent="0.3">
      <c r="CP13396" s="380">
        <v>641008</v>
      </c>
      <c r="CQ13396" s="380" t="s">
        <v>141653</v>
      </c>
    </row>
    <row r="13397" spans="94:95" ht="14.5" x14ac:dyDescent="0.3">
      <c r="CP13397" s="380">
        <v>641009</v>
      </c>
      <c r="CQ13397" s="380" t="s">
        <v>141653</v>
      </c>
    </row>
    <row r="13398" spans="94:95" ht="14.5" x14ac:dyDescent="0.3">
      <c r="CP13398" s="380">
        <v>641010</v>
      </c>
      <c r="CQ13398" s="380" t="s">
        <v>141653</v>
      </c>
    </row>
    <row r="13399" spans="94:95" ht="14.5" x14ac:dyDescent="0.3">
      <c r="CP13399" s="380">
        <v>641011</v>
      </c>
      <c r="CQ13399" s="380" t="s">
        <v>141653</v>
      </c>
    </row>
    <row r="13400" spans="94:95" ht="14.5" x14ac:dyDescent="0.3">
      <c r="CP13400" s="380">
        <v>641012</v>
      </c>
      <c r="CQ13400" s="380" t="s">
        <v>141653</v>
      </c>
    </row>
    <row r="13401" spans="94:95" ht="14.5" x14ac:dyDescent="0.3">
      <c r="CP13401" s="380">
        <v>641013</v>
      </c>
      <c r="CQ13401" s="380" t="s">
        <v>141653</v>
      </c>
    </row>
    <row r="13402" spans="94:95" ht="14.5" x14ac:dyDescent="0.3">
      <c r="CP13402" s="380">
        <v>641014</v>
      </c>
      <c r="CQ13402" s="380" t="s">
        <v>141653</v>
      </c>
    </row>
    <row r="13403" spans="94:95" ht="14.5" x14ac:dyDescent="0.3">
      <c r="CP13403" s="380">
        <v>641015</v>
      </c>
      <c r="CQ13403" s="380" t="s">
        <v>141653</v>
      </c>
    </row>
    <row r="13404" spans="94:95" ht="14.5" x14ac:dyDescent="0.3">
      <c r="CP13404" s="380">
        <v>641016</v>
      </c>
      <c r="CQ13404" s="380" t="s">
        <v>141653</v>
      </c>
    </row>
    <row r="13405" spans="94:95" ht="14.5" x14ac:dyDescent="0.3">
      <c r="CP13405" s="380">
        <v>641017</v>
      </c>
      <c r="CQ13405" s="380" t="s">
        <v>141653</v>
      </c>
    </row>
    <row r="13406" spans="94:95" ht="14.5" x14ac:dyDescent="0.3">
      <c r="CP13406" s="380">
        <v>641018</v>
      </c>
      <c r="CQ13406" s="380" t="s">
        <v>141653</v>
      </c>
    </row>
    <row r="13407" spans="94:95" ht="14.5" x14ac:dyDescent="0.3">
      <c r="CP13407" s="380">
        <v>641019</v>
      </c>
      <c r="CQ13407" s="380" t="s">
        <v>141653</v>
      </c>
    </row>
    <row r="13408" spans="94:95" ht="14.5" x14ac:dyDescent="0.3">
      <c r="CP13408" s="380">
        <v>641020</v>
      </c>
      <c r="CQ13408" s="380" t="s">
        <v>141653</v>
      </c>
    </row>
    <row r="13409" spans="94:95" ht="14.5" x14ac:dyDescent="0.3">
      <c r="CP13409" s="380">
        <v>641021</v>
      </c>
      <c r="CQ13409" s="380" t="s">
        <v>141653</v>
      </c>
    </row>
    <row r="13410" spans="94:95" ht="14.5" x14ac:dyDescent="0.3">
      <c r="CP13410" s="380">
        <v>641022</v>
      </c>
      <c r="CQ13410" s="380" t="s">
        <v>141653</v>
      </c>
    </row>
    <row r="13411" spans="94:95" ht="14.5" x14ac:dyDescent="0.3">
      <c r="CP13411" s="380">
        <v>641023</v>
      </c>
      <c r="CQ13411" s="380" t="s">
        <v>141653</v>
      </c>
    </row>
    <row r="13412" spans="94:95" ht="14.5" x14ac:dyDescent="0.3">
      <c r="CP13412" s="380">
        <v>641024</v>
      </c>
      <c r="CQ13412" s="380" t="s">
        <v>141653</v>
      </c>
    </row>
    <row r="13413" spans="94:95" ht="14.5" x14ac:dyDescent="0.3">
      <c r="CP13413" s="380">
        <v>641025</v>
      </c>
      <c r="CQ13413" s="380" t="s">
        <v>141653</v>
      </c>
    </row>
    <row r="13414" spans="94:95" ht="14.5" x14ac:dyDescent="0.3">
      <c r="CP13414" s="380">
        <v>641026</v>
      </c>
      <c r="CQ13414" s="380" t="s">
        <v>141653</v>
      </c>
    </row>
    <row r="13415" spans="94:95" ht="14.5" x14ac:dyDescent="0.3">
      <c r="CP13415" s="380">
        <v>641027</v>
      </c>
      <c r="CQ13415" s="380" t="s">
        <v>141653</v>
      </c>
    </row>
    <row r="13416" spans="94:95" ht="14.5" x14ac:dyDescent="0.3">
      <c r="CP13416" s="380">
        <v>641028</v>
      </c>
      <c r="CQ13416" s="380" t="s">
        <v>141653</v>
      </c>
    </row>
    <row r="13417" spans="94:95" ht="14.5" x14ac:dyDescent="0.3">
      <c r="CP13417" s="380">
        <v>641029</v>
      </c>
      <c r="CQ13417" s="380" t="s">
        <v>141653</v>
      </c>
    </row>
    <row r="13418" spans="94:95" ht="14.5" x14ac:dyDescent="0.3">
      <c r="CP13418" s="380">
        <v>641030</v>
      </c>
      <c r="CQ13418" s="380" t="s">
        <v>141653</v>
      </c>
    </row>
    <row r="13419" spans="94:95" ht="14.5" x14ac:dyDescent="0.3">
      <c r="CP13419" s="380">
        <v>641031</v>
      </c>
      <c r="CQ13419" s="380" t="s">
        <v>141653</v>
      </c>
    </row>
    <row r="13420" spans="94:95" ht="14.5" x14ac:dyDescent="0.3">
      <c r="CP13420" s="380">
        <v>641032</v>
      </c>
      <c r="CQ13420" s="380" t="s">
        <v>141653</v>
      </c>
    </row>
    <row r="13421" spans="94:95" ht="14.5" x14ac:dyDescent="0.3">
      <c r="CP13421" s="380">
        <v>641033</v>
      </c>
      <c r="CQ13421" s="380" t="s">
        <v>141653</v>
      </c>
    </row>
    <row r="13422" spans="94:95" ht="14.5" x14ac:dyDescent="0.3">
      <c r="CP13422" s="380">
        <v>641034</v>
      </c>
      <c r="CQ13422" s="380" t="s">
        <v>141653</v>
      </c>
    </row>
    <row r="13423" spans="94:95" ht="14.5" x14ac:dyDescent="0.3">
      <c r="CP13423" s="380">
        <v>641035</v>
      </c>
      <c r="CQ13423" s="380" t="s">
        <v>141653</v>
      </c>
    </row>
    <row r="13424" spans="94:95" ht="14.5" x14ac:dyDescent="0.3">
      <c r="CP13424" s="380">
        <v>641036</v>
      </c>
      <c r="CQ13424" s="380" t="s">
        <v>141653</v>
      </c>
    </row>
    <row r="13425" spans="94:95" ht="14.5" x14ac:dyDescent="0.3">
      <c r="CP13425" s="380">
        <v>641037</v>
      </c>
      <c r="CQ13425" s="380" t="s">
        <v>141653</v>
      </c>
    </row>
    <row r="13426" spans="94:95" ht="14.5" x14ac:dyDescent="0.3">
      <c r="CP13426" s="380">
        <v>641038</v>
      </c>
      <c r="CQ13426" s="380" t="s">
        <v>141653</v>
      </c>
    </row>
    <row r="13427" spans="94:95" ht="14.5" x14ac:dyDescent="0.3">
      <c r="CP13427" s="380">
        <v>641039</v>
      </c>
      <c r="CQ13427" s="380" t="s">
        <v>141653</v>
      </c>
    </row>
    <row r="13428" spans="94:95" ht="14.5" x14ac:dyDescent="0.3">
      <c r="CP13428" s="380">
        <v>641040</v>
      </c>
      <c r="CQ13428" s="380" t="s">
        <v>141653</v>
      </c>
    </row>
    <row r="13429" spans="94:95" ht="14.5" x14ac:dyDescent="0.3">
      <c r="CP13429" s="380">
        <v>641041</v>
      </c>
      <c r="CQ13429" s="380" t="s">
        <v>141653</v>
      </c>
    </row>
    <row r="13430" spans="94:95" ht="14.5" x14ac:dyDescent="0.3">
      <c r="CP13430" s="380">
        <v>641042</v>
      </c>
      <c r="CQ13430" s="380" t="s">
        <v>141653</v>
      </c>
    </row>
    <row r="13431" spans="94:95" ht="14.5" x14ac:dyDescent="0.3">
      <c r="CP13431" s="380">
        <v>641043</v>
      </c>
      <c r="CQ13431" s="380" t="s">
        <v>141653</v>
      </c>
    </row>
    <row r="13432" spans="94:95" ht="14.5" x14ac:dyDescent="0.3">
      <c r="CP13432" s="380">
        <v>641044</v>
      </c>
      <c r="CQ13432" s="380" t="s">
        <v>141653</v>
      </c>
    </row>
    <row r="13433" spans="94:95" ht="14.5" x14ac:dyDescent="0.3">
      <c r="CP13433" s="380">
        <v>641045</v>
      </c>
      <c r="CQ13433" s="380" t="s">
        <v>141653</v>
      </c>
    </row>
    <row r="13434" spans="94:95" ht="14.5" x14ac:dyDescent="0.3">
      <c r="CP13434" s="380">
        <v>641046</v>
      </c>
      <c r="CQ13434" s="380" t="s">
        <v>141653</v>
      </c>
    </row>
    <row r="13435" spans="94:95" ht="14.5" x14ac:dyDescent="0.3">
      <c r="CP13435" s="380">
        <v>641047</v>
      </c>
      <c r="CQ13435" s="380" t="s">
        <v>141653</v>
      </c>
    </row>
    <row r="13436" spans="94:95" ht="14.5" x14ac:dyDescent="0.3">
      <c r="CP13436" s="380">
        <v>641048</v>
      </c>
      <c r="CQ13436" s="380" t="s">
        <v>141653</v>
      </c>
    </row>
    <row r="13437" spans="94:95" ht="14.5" x14ac:dyDescent="0.3">
      <c r="CP13437" s="380">
        <v>641049</v>
      </c>
      <c r="CQ13437" s="380" t="s">
        <v>141653</v>
      </c>
    </row>
    <row r="13438" spans="94:95" ht="14.5" x14ac:dyDescent="0.3">
      <c r="CP13438" s="380">
        <v>641050</v>
      </c>
      <c r="CQ13438" s="380" t="s">
        <v>141653</v>
      </c>
    </row>
    <row r="13439" spans="94:95" ht="14.5" x14ac:dyDescent="0.3">
      <c r="CP13439" s="380">
        <v>641062</v>
      </c>
      <c r="CQ13439" s="380" t="s">
        <v>141653</v>
      </c>
    </row>
    <row r="13440" spans="94:95" ht="14.5" x14ac:dyDescent="0.3">
      <c r="CP13440" s="380">
        <v>641101</v>
      </c>
      <c r="CQ13440" s="380" t="s">
        <v>141653</v>
      </c>
    </row>
    <row r="13441" spans="94:95" ht="14.5" x14ac:dyDescent="0.3">
      <c r="CP13441" s="380">
        <v>641103</v>
      </c>
      <c r="CQ13441" s="380" t="s">
        <v>141653</v>
      </c>
    </row>
    <row r="13442" spans="94:95" ht="14.5" x14ac:dyDescent="0.3">
      <c r="CP13442" s="380">
        <v>641104</v>
      </c>
      <c r="CQ13442" s="380" t="s">
        <v>141653</v>
      </c>
    </row>
    <row r="13443" spans="94:95" ht="14.5" x14ac:dyDescent="0.3">
      <c r="CP13443" s="380">
        <v>641105</v>
      </c>
      <c r="CQ13443" s="380" t="s">
        <v>141653</v>
      </c>
    </row>
    <row r="13444" spans="94:95" ht="14.5" x14ac:dyDescent="0.3">
      <c r="CP13444" s="380">
        <v>641107</v>
      </c>
      <c r="CQ13444" s="380" t="s">
        <v>141653</v>
      </c>
    </row>
    <row r="13445" spans="94:95" ht="14.5" x14ac:dyDescent="0.3">
      <c r="CP13445" s="380">
        <v>641108</v>
      </c>
      <c r="CQ13445" s="380" t="s">
        <v>141653</v>
      </c>
    </row>
    <row r="13446" spans="94:95" ht="14.5" x14ac:dyDescent="0.3">
      <c r="CP13446" s="380">
        <v>641109</v>
      </c>
      <c r="CQ13446" s="380" t="s">
        <v>141653</v>
      </c>
    </row>
    <row r="13447" spans="94:95" ht="14.5" x14ac:dyDescent="0.3">
      <c r="CP13447" s="380">
        <v>641110</v>
      </c>
      <c r="CQ13447" s="380" t="s">
        <v>141653</v>
      </c>
    </row>
    <row r="13448" spans="94:95" ht="14.5" x14ac:dyDescent="0.3">
      <c r="CP13448" s="380">
        <v>641111</v>
      </c>
      <c r="CQ13448" s="380" t="s">
        <v>141653</v>
      </c>
    </row>
    <row r="13449" spans="94:95" ht="14.5" x14ac:dyDescent="0.3">
      <c r="CP13449" s="380">
        <v>641112</v>
      </c>
      <c r="CQ13449" s="380" t="s">
        <v>141653</v>
      </c>
    </row>
    <row r="13450" spans="94:95" ht="14.5" x14ac:dyDescent="0.3">
      <c r="CP13450" s="380">
        <v>641113</v>
      </c>
      <c r="CQ13450" s="380" t="s">
        <v>141653</v>
      </c>
    </row>
    <row r="13451" spans="94:95" ht="14.5" x14ac:dyDescent="0.3">
      <c r="CP13451" s="380">
        <v>641114</v>
      </c>
      <c r="CQ13451" s="380" t="s">
        <v>141653</v>
      </c>
    </row>
    <row r="13452" spans="94:95" ht="14.5" x14ac:dyDescent="0.3">
      <c r="CP13452" s="380">
        <v>641201</v>
      </c>
      <c r="CQ13452" s="380" t="s">
        <v>141653</v>
      </c>
    </row>
    <row r="13453" spans="94:95" ht="14.5" x14ac:dyDescent="0.3">
      <c r="CP13453" s="380">
        <v>641202</v>
      </c>
      <c r="CQ13453" s="380" t="s">
        <v>141653</v>
      </c>
    </row>
    <row r="13454" spans="94:95" ht="14.5" x14ac:dyDescent="0.3">
      <c r="CP13454" s="380">
        <v>641301</v>
      </c>
      <c r="CQ13454" s="380" t="s">
        <v>141653</v>
      </c>
    </row>
    <row r="13455" spans="94:95" ht="14.5" x14ac:dyDescent="0.3">
      <c r="CP13455" s="380">
        <v>641302</v>
      </c>
      <c r="CQ13455" s="380" t="s">
        <v>141653</v>
      </c>
    </row>
    <row r="13456" spans="94:95" ht="14.5" x14ac:dyDescent="0.3">
      <c r="CP13456" s="380">
        <v>641305</v>
      </c>
      <c r="CQ13456" s="380" t="s">
        <v>141653</v>
      </c>
    </row>
    <row r="13457" spans="94:95" ht="14.5" x14ac:dyDescent="0.3">
      <c r="CP13457" s="380">
        <v>641401</v>
      </c>
      <c r="CQ13457" s="380" t="s">
        <v>141653</v>
      </c>
    </row>
    <row r="13458" spans="94:95" ht="14.5" x14ac:dyDescent="0.3">
      <c r="CP13458" s="380">
        <v>641402</v>
      </c>
      <c r="CQ13458" s="380" t="s">
        <v>141653</v>
      </c>
    </row>
    <row r="13459" spans="94:95" ht="14.5" x14ac:dyDescent="0.3">
      <c r="CP13459" s="380">
        <v>641407</v>
      </c>
      <c r="CQ13459" s="380" t="s">
        <v>141653</v>
      </c>
    </row>
    <row r="13460" spans="94:95" ht="14.5" x14ac:dyDescent="0.3">
      <c r="CP13460" s="380">
        <v>641601</v>
      </c>
      <c r="CQ13460" s="380" t="s">
        <v>141653</v>
      </c>
    </row>
    <row r="13461" spans="94:95" ht="14.5" x14ac:dyDescent="0.3">
      <c r="CP13461" s="380">
        <v>641602</v>
      </c>
      <c r="CQ13461" s="380" t="s">
        <v>141653</v>
      </c>
    </row>
    <row r="13462" spans="94:95" ht="14.5" x14ac:dyDescent="0.3">
      <c r="CP13462" s="380">
        <v>641603</v>
      </c>
      <c r="CQ13462" s="380" t="s">
        <v>141653</v>
      </c>
    </row>
    <row r="13463" spans="94:95" ht="14.5" x14ac:dyDescent="0.3">
      <c r="CP13463" s="380">
        <v>641604</v>
      </c>
      <c r="CQ13463" s="380" t="s">
        <v>141653</v>
      </c>
    </row>
    <row r="13464" spans="94:95" ht="14.5" x14ac:dyDescent="0.3">
      <c r="CP13464" s="380">
        <v>641605</v>
      </c>
      <c r="CQ13464" s="380" t="s">
        <v>141653</v>
      </c>
    </row>
    <row r="13465" spans="94:95" ht="14.5" x14ac:dyDescent="0.3">
      <c r="CP13465" s="380">
        <v>641606</v>
      </c>
      <c r="CQ13465" s="380" t="s">
        <v>141653</v>
      </c>
    </row>
    <row r="13466" spans="94:95" ht="14.5" x14ac:dyDescent="0.3">
      <c r="CP13466" s="380">
        <v>641607</v>
      </c>
      <c r="CQ13466" s="380" t="s">
        <v>141653</v>
      </c>
    </row>
    <row r="13467" spans="94:95" ht="14.5" x14ac:dyDescent="0.3">
      <c r="CP13467" s="380">
        <v>641652</v>
      </c>
      <c r="CQ13467" s="380" t="s">
        <v>141653</v>
      </c>
    </row>
    <row r="13468" spans="94:95" ht="14.5" x14ac:dyDescent="0.3">
      <c r="CP13468" s="380">
        <v>641653</v>
      </c>
      <c r="CQ13468" s="380" t="s">
        <v>141653</v>
      </c>
    </row>
    <row r="13469" spans="94:95" ht="14.5" x14ac:dyDescent="0.3">
      <c r="CP13469" s="380">
        <v>641654</v>
      </c>
      <c r="CQ13469" s="380" t="s">
        <v>141653</v>
      </c>
    </row>
    <row r="13470" spans="94:95" ht="14.5" x14ac:dyDescent="0.3">
      <c r="CP13470" s="380">
        <v>641655</v>
      </c>
      <c r="CQ13470" s="380" t="s">
        <v>141653</v>
      </c>
    </row>
    <row r="13471" spans="94:95" ht="14.5" x14ac:dyDescent="0.3">
      <c r="CP13471" s="380">
        <v>641658</v>
      </c>
      <c r="CQ13471" s="380" t="s">
        <v>141653</v>
      </c>
    </row>
    <row r="13472" spans="94:95" ht="14.5" x14ac:dyDescent="0.3">
      <c r="CP13472" s="380">
        <v>641659</v>
      </c>
      <c r="CQ13472" s="380" t="s">
        <v>141653</v>
      </c>
    </row>
    <row r="13473" spans="94:95" ht="14.5" x14ac:dyDescent="0.3">
      <c r="CP13473" s="380">
        <v>641662</v>
      </c>
      <c r="CQ13473" s="380" t="s">
        <v>141653</v>
      </c>
    </row>
    <row r="13474" spans="94:95" ht="14.5" x14ac:dyDescent="0.3">
      <c r="CP13474" s="380">
        <v>641663</v>
      </c>
      <c r="CQ13474" s="380" t="s">
        <v>141653</v>
      </c>
    </row>
    <row r="13475" spans="94:95" ht="14.5" x14ac:dyDescent="0.3">
      <c r="CP13475" s="380">
        <v>641664</v>
      </c>
      <c r="CQ13475" s="380" t="s">
        <v>141653</v>
      </c>
    </row>
    <row r="13476" spans="94:95" ht="14.5" x14ac:dyDescent="0.3">
      <c r="CP13476" s="380">
        <v>641665</v>
      </c>
      <c r="CQ13476" s="380" t="s">
        <v>141653</v>
      </c>
    </row>
    <row r="13477" spans="94:95" ht="14.5" x14ac:dyDescent="0.3">
      <c r="CP13477" s="380">
        <v>641666</v>
      </c>
      <c r="CQ13477" s="380" t="s">
        <v>141653</v>
      </c>
    </row>
    <row r="13478" spans="94:95" ht="14.5" x14ac:dyDescent="0.3">
      <c r="CP13478" s="380">
        <v>641667</v>
      </c>
      <c r="CQ13478" s="380" t="s">
        <v>141653</v>
      </c>
    </row>
    <row r="13479" spans="94:95" ht="14.5" x14ac:dyDescent="0.3">
      <c r="CP13479" s="380">
        <v>641668</v>
      </c>
      <c r="CQ13479" s="380" t="s">
        <v>141653</v>
      </c>
    </row>
    <row r="13480" spans="94:95" ht="14.5" x14ac:dyDescent="0.3">
      <c r="CP13480" s="380">
        <v>641669</v>
      </c>
      <c r="CQ13480" s="380" t="s">
        <v>141653</v>
      </c>
    </row>
    <row r="13481" spans="94:95" ht="14.5" x14ac:dyDescent="0.3">
      <c r="CP13481" s="380">
        <v>641670</v>
      </c>
      <c r="CQ13481" s="380" t="s">
        <v>141653</v>
      </c>
    </row>
    <row r="13482" spans="94:95" ht="14.5" x14ac:dyDescent="0.3">
      <c r="CP13482" s="380">
        <v>641671</v>
      </c>
      <c r="CQ13482" s="380" t="s">
        <v>141653</v>
      </c>
    </row>
    <row r="13483" spans="94:95" ht="14.5" x14ac:dyDescent="0.3">
      <c r="CP13483" s="380">
        <v>641687</v>
      </c>
      <c r="CQ13483" s="380" t="s">
        <v>141653</v>
      </c>
    </row>
    <row r="13484" spans="94:95" ht="14.5" x14ac:dyDescent="0.3">
      <c r="CP13484" s="380">
        <v>641697</v>
      </c>
      <c r="CQ13484" s="380" t="s">
        <v>141653</v>
      </c>
    </row>
    <row r="13485" spans="94:95" ht="14.5" x14ac:dyDescent="0.3">
      <c r="CP13485" s="380">
        <v>642001</v>
      </c>
      <c r="CQ13485" s="380" t="s">
        <v>141653</v>
      </c>
    </row>
    <row r="13486" spans="94:95" ht="14.5" x14ac:dyDescent="0.3">
      <c r="CP13486" s="380">
        <v>642002</v>
      </c>
      <c r="CQ13486" s="380" t="s">
        <v>141653</v>
      </c>
    </row>
    <row r="13487" spans="94:95" ht="14.5" x14ac:dyDescent="0.3">
      <c r="CP13487" s="380">
        <v>642003</v>
      </c>
      <c r="CQ13487" s="380" t="s">
        <v>141653</v>
      </c>
    </row>
    <row r="13488" spans="94:95" ht="14.5" x14ac:dyDescent="0.3">
      <c r="CP13488" s="380">
        <v>642004</v>
      </c>
      <c r="CQ13488" s="380" t="s">
        <v>141653</v>
      </c>
    </row>
    <row r="13489" spans="94:95" ht="14.5" x14ac:dyDescent="0.3">
      <c r="CP13489" s="380">
        <v>642005</v>
      </c>
      <c r="CQ13489" s="380" t="s">
        <v>141653</v>
      </c>
    </row>
    <row r="13490" spans="94:95" ht="14.5" x14ac:dyDescent="0.3">
      <c r="CP13490" s="380">
        <v>642006</v>
      </c>
      <c r="CQ13490" s="380" t="s">
        <v>141653</v>
      </c>
    </row>
    <row r="13491" spans="94:95" ht="14.5" x14ac:dyDescent="0.3">
      <c r="CP13491" s="380">
        <v>642007</v>
      </c>
      <c r="CQ13491" s="380" t="s">
        <v>141653</v>
      </c>
    </row>
    <row r="13492" spans="94:95" ht="14.5" x14ac:dyDescent="0.3">
      <c r="CP13492" s="380">
        <v>642101</v>
      </c>
      <c r="CQ13492" s="380" t="s">
        <v>141653</v>
      </c>
    </row>
    <row r="13493" spans="94:95" ht="14.5" x14ac:dyDescent="0.3">
      <c r="CP13493" s="380">
        <v>642102</v>
      </c>
      <c r="CQ13493" s="380" t="s">
        <v>141653</v>
      </c>
    </row>
    <row r="13494" spans="94:95" ht="14.5" x14ac:dyDescent="0.3">
      <c r="CP13494" s="380">
        <v>642103</v>
      </c>
      <c r="CQ13494" s="380" t="s">
        <v>141653</v>
      </c>
    </row>
    <row r="13495" spans="94:95" ht="14.5" x14ac:dyDescent="0.3">
      <c r="CP13495" s="380">
        <v>642104</v>
      </c>
      <c r="CQ13495" s="380" t="s">
        <v>141653</v>
      </c>
    </row>
    <row r="13496" spans="94:95" ht="14.5" x14ac:dyDescent="0.3">
      <c r="CP13496" s="380">
        <v>642105</v>
      </c>
      <c r="CQ13496" s="380" t="s">
        <v>141653</v>
      </c>
    </row>
    <row r="13497" spans="94:95" ht="14.5" x14ac:dyDescent="0.3">
      <c r="CP13497" s="380">
        <v>642106</v>
      </c>
      <c r="CQ13497" s="380" t="s">
        <v>141653</v>
      </c>
    </row>
    <row r="13498" spans="94:95" ht="14.5" x14ac:dyDescent="0.3">
      <c r="CP13498" s="380">
        <v>642107</v>
      </c>
      <c r="CQ13498" s="380" t="s">
        <v>141653</v>
      </c>
    </row>
    <row r="13499" spans="94:95" ht="14.5" x14ac:dyDescent="0.3">
      <c r="CP13499" s="380">
        <v>642108</v>
      </c>
      <c r="CQ13499" s="380" t="s">
        <v>141653</v>
      </c>
    </row>
    <row r="13500" spans="94:95" ht="14.5" x14ac:dyDescent="0.3">
      <c r="CP13500" s="380">
        <v>642109</v>
      </c>
      <c r="CQ13500" s="380" t="s">
        <v>141653</v>
      </c>
    </row>
    <row r="13501" spans="94:95" ht="14.5" x14ac:dyDescent="0.3">
      <c r="CP13501" s="380">
        <v>642110</v>
      </c>
      <c r="CQ13501" s="380" t="s">
        <v>141653</v>
      </c>
    </row>
    <row r="13502" spans="94:95" ht="14.5" x14ac:dyDescent="0.3">
      <c r="CP13502" s="380">
        <v>642111</v>
      </c>
      <c r="CQ13502" s="380" t="s">
        <v>141653</v>
      </c>
    </row>
    <row r="13503" spans="94:95" ht="14.5" x14ac:dyDescent="0.3">
      <c r="CP13503" s="380">
        <v>642112</v>
      </c>
      <c r="CQ13503" s="380" t="s">
        <v>141653</v>
      </c>
    </row>
    <row r="13504" spans="94:95" ht="14.5" x14ac:dyDescent="0.3">
      <c r="CP13504" s="380">
        <v>642113</v>
      </c>
      <c r="CQ13504" s="380" t="s">
        <v>141653</v>
      </c>
    </row>
    <row r="13505" spans="94:95" ht="14.5" x14ac:dyDescent="0.3">
      <c r="CP13505" s="380">
        <v>642114</v>
      </c>
      <c r="CQ13505" s="380" t="s">
        <v>141653</v>
      </c>
    </row>
    <row r="13506" spans="94:95" ht="14.5" x14ac:dyDescent="0.3">
      <c r="CP13506" s="380">
        <v>642117</v>
      </c>
      <c r="CQ13506" s="380" t="s">
        <v>141653</v>
      </c>
    </row>
    <row r="13507" spans="94:95" ht="14.5" x14ac:dyDescent="0.3">
      <c r="CP13507" s="380">
        <v>642120</v>
      </c>
      <c r="CQ13507" s="380" t="s">
        <v>141653</v>
      </c>
    </row>
    <row r="13508" spans="94:95" ht="14.5" x14ac:dyDescent="0.3">
      <c r="CP13508" s="380">
        <v>642122</v>
      </c>
      <c r="CQ13508" s="380" t="s">
        <v>141653</v>
      </c>
    </row>
    <row r="13509" spans="94:95" ht="14.5" x14ac:dyDescent="0.3">
      <c r="CP13509" s="380">
        <v>642123</v>
      </c>
      <c r="CQ13509" s="380" t="s">
        <v>141653</v>
      </c>
    </row>
    <row r="13510" spans="94:95" ht="14.5" x14ac:dyDescent="0.3">
      <c r="CP13510" s="380">
        <v>642125</v>
      </c>
      <c r="CQ13510" s="380" t="s">
        <v>141653</v>
      </c>
    </row>
    <row r="13511" spans="94:95" ht="14.5" x14ac:dyDescent="0.3">
      <c r="CP13511" s="380">
        <v>642126</v>
      </c>
      <c r="CQ13511" s="380" t="s">
        <v>141653</v>
      </c>
    </row>
    <row r="13512" spans="94:95" ht="14.5" x14ac:dyDescent="0.3">
      <c r="CP13512" s="380">
        <v>642127</v>
      </c>
      <c r="CQ13512" s="380" t="s">
        <v>141653</v>
      </c>
    </row>
    <row r="13513" spans="94:95" ht="14.5" x14ac:dyDescent="0.3">
      <c r="CP13513" s="380">
        <v>642128</v>
      </c>
      <c r="CQ13513" s="380" t="s">
        <v>141653</v>
      </c>
    </row>
    <row r="13514" spans="94:95" ht="14.5" x14ac:dyDescent="0.3">
      <c r="CP13514" s="380">
        <v>642129</v>
      </c>
      <c r="CQ13514" s="380" t="s">
        <v>141653</v>
      </c>
    </row>
    <row r="13515" spans="94:95" ht="14.5" x14ac:dyDescent="0.3">
      <c r="CP13515" s="380">
        <v>642130</v>
      </c>
      <c r="CQ13515" s="380" t="s">
        <v>141653</v>
      </c>
    </row>
    <row r="13516" spans="94:95" ht="14.5" x14ac:dyDescent="0.3">
      <c r="CP13516" s="380">
        <v>642132</v>
      </c>
      <c r="CQ13516" s="380" t="s">
        <v>141653</v>
      </c>
    </row>
    <row r="13517" spans="94:95" ht="14.5" x14ac:dyDescent="0.3">
      <c r="CP13517" s="380">
        <v>642133</v>
      </c>
      <c r="CQ13517" s="380" t="s">
        <v>141653</v>
      </c>
    </row>
    <row r="13518" spans="94:95" ht="14.5" x14ac:dyDescent="0.3">
      <c r="CP13518" s="380">
        <v>642134</v>
      </c>
      <c r="CQ13518" s="380" t="s">
        <v>141653</v>
      </c>
    </row>
    <row r="13519" spans="94:95" ht="14.5" x14ac:dyDescent="0.3">
      <c r="CP13519" s="380">
        <v>642154</v>
      </c>
      <c r="CQ13519" s="380" t="s">
        <v>141653</v>
      </c>
    </row>
    <row r="13520" spans="94:95" ht="14.5" x14ac:dyDescent="0.3">
      <c r="CP13520" s="380">
        <v>642201</v>
      </c>
      <c r="CQ13520" s="380" t="s">
        <v>141653</v>
      </c>
    </row>
    <row r="13521" spans="94:95" ht="14.5" x14ac:dyDescent="0.3">
      <c r="CP13521" s="380">
        <v>642202</v>
      </c>
      <c r="CQ13521" s="380" t="s">
        <v>141653</v>
      </c>
    </row>
    <row r="13522" spans="94:95" ht="14.5" x14ac:dyDescent="0.3">
      <c r="CP13522" s="380">
        <v>642203</v>
      </c>
      <c r="CQ13522" s="380" t="s">
        <v>141653</v>
      </c>
    </row>
    <row r="13523" spans="94:95" ht="14.5" x14ac:dyDescent="0.3">
      <c r="CP13523" s="380">
        <v>642204</v>
      </c>
      <c r="CQ13523" s="380" t="s">
        <v>141653</v>
      </c>
    </row>
    <row r="13524" spans="94:95" ht="14.5" x14ac:dyDescent="0.3">
      <c r="CP13524" s="380">
        <v>642205</v>
      </c>
      <c r="CQ13524" s="380" t="s">
        <v>141653</v>
      </c>
    </row>
    <row r="13525" spans="94:95" ht="14.5" x14ac:dyDescent="0.3">
      <c r="CP13525" s="380">
        <v>642206</v>
      </c>
      <c r="CQ13525" s="380" t="s">
        <v>141653</v>
      </c>
    </row>
    <row r="13526" spans="94:95" ht="14.5" x14ac:dyDescent="0.3">
      <c r="CP13526" s="380">
        <v>642207</v>
      </c>
      <c r="CQ13526" s="380" t="s">
        <v>141653</v>
      </c>
    </row>
    <row r="13527" spans="94:95" ht="14.5" x14ac:dyDescent="0.3">
      <c r="CP13527" s="380">
        <v>643001</v>
      </c>
      <c r="CQ13527" s="380" t="s">
        <v>141653</v>
      </c>
    </row>
    <row r="13528" spans="94:95" ht="14.5" x14ac:dyDescent="0.3">
      <c r="CP13528" s="380">
        <v>643002</v>
      </c>
      <c r="CQ13528" s="380" t="s">
        <v>141653</v>
      </c>
    </row>
    <row r="13529" spans="94:95" ht="14.5" x14ac:dyDescent="0.3">
      <c r="CP13529" s="380">
        <v>643003</v>
      </c>
      <c r="CQ13529" s="380" t="s">
        <v>141653</v>
      </c>
    </row>
    <row r="13530" spans="94:95" ht="14.5" x14ac:dyDescent="0.3">
      <c r="CP13530" s="380">
        <v>643004</v>
      </c>
      <c r="CQ13530" s="380" t="s">
        <v>141653</v>
      </c>
    </row>
    <row r="13531" spans="94:95" ht="14.5" x14ac:dyDescent="0.3">
      <c r="CP13531" s="380">
        <v>643005</v>
      </c>
      <c r="CQ13531" s="380" t="s">
        <v>141653</v>
      </c>
    </row>
    <row r="13532" spans="94:95" ht="14.5" x14ac:dyDescent="0.3">
      <c r="CP13532" s="380">
        <v>643006</v>
      </c>
      <c r="CQ13532" s="380" t="s">
        <v>141653</v>
      </c>
    </row>
    <row r="13533" spans="94:95" ht="14.5" x14ac:dyDescent="0.3">
      <c r="CP13533" s="380">
        <v>643007</v>
      </c>
      <c r="CQ13533" s="380" t="s">
        <v>141653</v>
      </c>
    </row>
    <row r="13534" spans="94:95" ht="14.5" x14ac:dyDescent="0.3">
      <c r="CP13534" s="380">
        <v>643101</v>
      </c>
      <c r="CQ13534" s="380" t="s">
        <v>141653</v>
      </c>
    </row>
    <row r="13535" spans="94:95" ht="14.5" x14ac:dyDescent="0.3">
      <c r="CP13535" s="380">
        <v>643102</v>
      </c>
      <c r="CQ13535" s="380" t="s">
        <v>141653</v>
      </c>
    </row>
    <row r="13536" spans="94:95" ht="14.5" x14ac:dyDescent="0.3">
      <c r="CP13536" s="380">
        <v>643103</v>
      </c>
      <c r="CQ13536" s="380" t="s">
        <v>141653</v>
      </c>
    </row>
    <row r="13537" spans="94:95" ht="14.5" x14ac:dyDescent="0.3">
      <c r="CP13537" s="380">
        <v>643105</v>
      </c>
      <c r="CQ13537" s="380" t="s">
        <v>141653</v>
      </c>
    </row>
    <row r="13538" spans="94:95" ht="14.5" x14ac:dyDescent="0.3">
      <c r="CP13538" s="380">
        <v>643201</v>
      </c>
      <c r="CQ13538" s="380" t="s">
        <v>141653</v>
      </c>
    </row>
    <row r="13539" spans="94:95" ht="14.5" x14ac:dyDescent="0.3">
      <c r="CP13539" s="380">
        <v>643202</v>
      </c>
      <c r="CQ13539" s="380" t="s">
        <v>141653</v>
      </c>
    </row>
    <row r="13540" spans="94:95" ht="14.5" x14ac:dyDescent="0.3">
      <c r="CP13540" s="380">
        <v>643203</v>
      </c>
      <c r="CQ13540" s="380" t="s">
        <v>141653</v>
      </c>
    </row>
    <row r="13541" spans="94:95" ht="14.5" x14ac:dyDescent="0.3">
      <c r="CP13541" s="380">
        <v>643204</v>
      </c>
      <c r="CQ13541" s="380" t="s">
        <v>141653</v>
      </c>
    </row>
    <row r="13542" spans="94:95" ht="14.5" x14ac:dyDescent="0.3">
      <c r="CP13542" s="380">
        <v>643205</v>
      </c>
      <c r="CQ13542" s="380" t="s">
        <v>141653</v>
      </c>
    </row>
    <row r="13543" spans="94:95" ht="14.5" x14ac:dyDescent="0.3">
      <c r="CP13543" s="380">
        <v>643206</v>
      </c>
      <c r="CQ13543" s="380" t="s">
        <v>141653</v>
      </c>
    </row>
    <row r="13544" spans="94:95" ht="14.5" x14ac:dyDescent="0.3">
      <c r="CP13544" s="380">
        <v>643207</v>
      </c>
      <c r="CQ13544" s="380" t="s">
        <v>141653</v>
      </c>
    </row>
    <row r="13545" spans="94:95" ht="14.5" x14ac:dyDescent="0.3">
      <c r="CP13545" s="380">
        <v>643209</v>
      </c>
      <c r="CQ13545" s="380" t="s">
        <v>141653</v>
      </c>
    </row>
    <row r="13546" spans="94:95" ht="14.5" x14ac:dyDescent="0.3">
      <c r="CP13546" s="380">
        <v>643211</v>
      </c>
      <c r="CQ13546" s="380" t="s">
        <v>141653</v>
      </c>
    </row>
    <row r="13547" spans="94:95" ht="14.5" x14ac:dyDescent="0.3">
      <c r="CP13547" s="380">
        <v>643212</v>
      </c>
      <c r="CQ13547" s="380" t="s">
        <v>141653</v>
      </c>
    </row>
    <row r="13548" spans="94:95" ht="14.5" x14ac:dyDescent="0.3">
      <c r="CP13548" s="380">
        <v>643213</v>
      </c>
      <c r="CQ13548" s="380" t="s">
        <v>141653</v>
      </c>
    </row>
    <row r="13549" spans="94:95" ht="14.5" x14ac:dyDescent="0.3">
      <c r="CP13549" s="380">
        <v>643214</v>
      </c>
      <c r="CQ13549" s="380" t="s">
        <v>141653</v>
      </c>
    </row>
    <row r="13550" spans="94:95" ht="14.5" x14ac:dyDescent="0.3">
      <c r="CP13550" s="380">
        <v>643215</v>
      </c>
      <c r="CQ13550" s="380" t="s">
        <v>141653</v>
      </c>
    </row>
    <row r="13551" spans="94:95" ht="14.5" x14ac:dyDescent="0.3">
      <c r="CP13551" s="380">
        <v>643216</v>
      </c>
      <c r="CQ13551" s="380" t="s">
        <v>141653</v>
      </c>
    </row>
    <row r="13552" spans="94:95" ht="14.5" x14ac:dyDescent="0.3">
      <c r="CP13552" s="380">
        <v>643217</v>
      </c>
      <c r="CQ13552" s="380" t="s">
        <v>141653</v>
      </c>
    </row>
    <row r="13553" spans="94:95" ht="14.5" x14ac:dyDescent="0.3">
      <c r="CP13553" s="380">
        <v>643218</v>
      </c>
      <c r="CQ13553" s="380" t="s">
        <v>141653</v>
      </c>
    </row>
    <row r="13554" spans="94:95" ht="14.5" x14ac:dyDescent="0.3">
      <c r="CP13554" s="380">
        <v>643219</v>
      </c>
      <c r="CQ13554" s="380" t="s">
        <v>141653</v>
      </c>
    </row>
    <row r="13555" spans="94:95" ht="14.5" x14ac:dyDescent="0.3">
      <c r="CP13555" s="380">
        <v>643220</v>
      </c>
      <c r="CQ13555" s="380" t="s">
        <v>141653</v>
      </c>
    </row>
    <row r="13556" spans="94:95" ht="14.5" x14ac:dyDescent="0.3">
      <c r="CP13556" s="380">
        <v>643221</v>
      </c>
      <c r="CQ13556" s="380" t="s">
        <v>141653</v>
      </c>
    </row>
    <row r="13557" spans="94:95" ht="14.5" x14ac:dyDescent="0.3">
      <c r="CP13557" s="380">
        <v>643223</v>
      </c>
      <c r="CQ13557" s="380" t="s">
        <v>141653</v>
      </c>
    </row>
    <row r="13558" spans="94:95" ht="14.5" x14ac:dyDescent="0.3">
      <c r="CP13558" s="380">
        <v>643224</v>
      </c>
      <c r="CQ13558" s="380" t="s">
        <v>141653</v>
      </c>
    </row>
    <row r="13559" spans="94:95" ht="14.5" x14ac:dyDescent="0.3">
      <c r="CP13559" s="380">
        <v>643225</v>
      </c>
      <c r="CQ13559" s="380" t="s">
        <v>141653</v>
      </c>
    </row>
    <row r="13560" spans="94:95" ht="14.5" x14ac:dyDescent="0.3">
      <c r="CP13560" s="380">
        <v>643226</v>
      </c>
      <c r="CQ13560" s="380" t="s">
        <v>141653</v>
      </c>
    </row>
    <row r="13561" spans="94:95" ht="14.5" x14ac:dyDescent="0.3">
      <c r="CP13561" s="380">
        <v>643231</v>
      </c>
      <c r="CQ13561" s="380" t="s">
        <v>141653</v>
      </c>
    </row>
    <row r="13562" spans="94:95" ht="14.5" x14ac:dyDescent="0.3">
      <c r="CP13562" s="380">
        <v>643233</v>
      </c>
      <c r="CQ13562" s="380" t="s">
        <v>141653</v>
      </c>
    </row>
    <row r="13563" spans="94:95" ht="14.5" x14ac:dyDescent="0.3">
      <c r="CP13563" s="380">
        <v>643236</v>
      </c>
      <c r="CQ13563" s="380" t="s">
        <v>141653</v>
      </c>
    </row>
    <row r="13564" spans="94:95" ht="14.5" x14ac:dyDescent="0.3">
      <c r="CP13564" s="380">
        <v>643237</v>
      </c>
      <c r="CQ13564" s="380" t="s">
        <v>141653</v>
      </c>
    </row>
    <row r="13565" spans="94:95" ht="14.5" x14ac:dyDescent="0.3">
      <c r="CP13565" s="380">
        <v>643238</v>
      </c>
      <c r="CQ13565" s="380" t="s">
        <v>141653</v>
      </c>
    </row>
    <row r="13566" spans="94:95" ht="14.5" x14ac:dyDescent="0.3">
      <c r="CP13566" s="380">
        <v>643239</v>
      </c>
      <c r="CQ13566" s="380" t="s">
        <v>141653</v>
      </c>
    </row>
    <row r="13567" spans="94:95" ht="14.5" x14ac:dyDescent="0.3">
      <c r="CP13567" s="380">
        <v>643240</v>
      </c>
      <c r="CQ13567" s="380" t="s">
        <v>141653</v>
      </c>
    </row>
    <row r="13568" spans="94:95" ht="14.5" x14ac:dyDescent="0.3">
      <c r="CP13568" s="380">
        <v>643241</v>
      </c>
      <c r="CQ13568" s="380" t="s">
        <v>141653</v>
      </c>
    </row>
    <row r="13569" spans="94:95" ht="14.5" x14ac:dyDescent="0.3">
      <c r="CP13569" s="380">
        <v>643242</v>
      </c>
      <c r="CQ13569" s="380" t="s">
        <v>141653</v>
      </c>
    </row>
    <row r="13570" spans="94:95" ht="14.5" x14ac:dyDescent="0.3">
      <c r="CP13570" s="380">
        <v>643243</v>
      </c>
      <c r="CQ13570" s="380" t="s">
        <v>141653</v>
      </c>
    </row>
    <row r="13571" spans="94:95" ht="14.5" x14ac:dyDescent="0.3">
      <c r="CP13571" s="380">
        <v>643253</v>
      </c>
      <c r="CQ13571" s="380" t="s">
        <v>141653</v>
      </c>
    </row>
    <row r="13572" spans="94:95" ht="14.5" x14ac:dyDescent="0.3">
      <c r="CP13572" s="380">
        <v>643270</v>
      </c>
      <c r="CQ13572" s="380" t="s">
        <v>141653</v>
      </c>
    </row>
    <row r="13573" spans="94:95" ht="14.5" x14ac:dyDescent="0.3">
      <c r="CP13573" s="380">
        <v>670001</v>
      </c>
      <c r="CQ13573" s="380" t="s">
        <v>141671</v>
      </c>
    </row>
    <row r="13574" spans="94:95" ht="14.5" x14ac:dyDescent="0.3">
      <c r="CP13574" s="380">
        <v>670002</v>
      </c>
      <c r="CQ13574" s="380" t="s">
        <v>141671</v>
      </c>
    </row>
    <row r="13575" spans="94:95" ht="14.5" x14ac:dyDescent="0.3">
      <c r="CP13575" s="380">
        <v>670003</v>
      </c>
      <c r="CQ13575" s="380" t="s">
        <v>141671</v>
      </c>
    </row>
    <row r="13576" spans="94:95" ht="14.5" x14ac:dyDescent="0.3">
      <c r="CP13576" s="380">
        <v>670004</v>
      </c>
      <c r="CQ13576" s="380" t="s">
        <v>141671</v>
      </c>
    </row>
    <row r="13577" spans="94:95" ht="14.5" x14ac:dyDescent="0.3">
      <c r="CP13577" s="380">
        <v>670005</v>
      </c>
      <c r="CQ13577" s="380" t="s">
        <v>141671</v>
      </c>
    </row>
    <row r="13578" spans="94:95" ht="14.5" x14ac:dyDescent="0.3">
      <c r="CP13578" s="380">
        <v>670006</v>
      </c>
      <c r="CQ13578" s="380" t="s">
        <v>141671</v>
      </c>
    </row>
    <row r="13579" spans="94:95" ht="14.5" x14ac:dyDescent="0.3">
      <c r="CP13579" s="380">
        <v>670007</v>
      </c>
      <c r="CQ13579" s="380" t="s">
        <v>141671</v>
      </c>
    </row>
    <row r="13580" spans="94:95" ht="14.5" x14ac:dyDescent="0.3">
      <c r="CP13580" s="380">
        <v>670008</v>
      </c>
      <c r="CQ13580" s="380" t="s">
        <v>141671</v>
      </c>
    </row>
    <row r="13581" spans="94:95" ht="14.5" x14ac:dyDescent="0.3">
      <c r="CP13581" s="380">
        <v>670009</v>
      </c>
      <c r="CQ13581" s="380" t="s">
        <v>141671</v>
      </c>
    </row>
    <row r="13582" spans="94:95" ht="14.5" x14ac:dyDescent="0.3">
      <c r="CP13582" s="380">
        <v>670010</v>
      </c>
      <c r="CQ13582" s="380" t="s">
        <v>141671</v>
      </c>
    </row>
    <row r="13583" spans="94:95" ht="14.5" x14ac:dyDescent="0.3">
      <c r="CP13583" s="380">
        <v>670011</v>
      </c>
      <c r="CQ13583" s="380" t="s">
        <v>141671</v>
      </c>
    </row>
    <row r="13584" spans="94:95" ht="14.5" x14ac:dyDescent="0.3">
      <c r="CP13584" s="380">
        <v>670012</v>
      </c>
      <c r="CQ13584" s="380" t="s">
        <v>141671</v>
      </c>
    </row>
    <row r="13585" spans="94:95" ht="14.5" x14ac:dyDescent="0.3">
      <c r="CP13585" s="380">
        <v>670013</v>
      </c>
      <c r="CQ13585" s="380" t="s">
        <v>141671</v>
      </c>
    </row>
    <row r="13586" spans="94:95" ht="14.5" x14ac:dyDescent="0.3">
      <c r="CP13586" s="380">
        <v>670014</v>
      </c>
      <c r="CQ13586" s="380" t="s">
        <v>141671</v>
      </c>
    </row>
    <row r="13587" spans="94:95" ht="14.5" x14ac:dyDescent="0.3">
      <c r="CP13587" s="380">
        <v>670017</v>
      </c>
      <c r="CQ13587" s="380" t="s">
        <v>141671</v>
      </c>
    </row>
    <row r="13588" spans="94:95" ht="14.5" x14ac:dyDescent="0.3">
      <c r="CP13588" s="380">
        <v>670018</v>
      </c>
      <c r="CQ13588" s="380" t="s">
        <v>141671</v>
      </c>
    </row>
    <row r="13589" spans="94:95" ht="14.5" x14ac:dyDescent="0.3">
      <c r="CP13589" s="380">
        <v>670051</v>
      </c>
      <c r="CQ13589" s="380" t="s">
        <v>141671</v>
      </c>
    </row>
    <row r="13590" spans="94:95" ht="14.5" x14ac:dyDescent="0.3">
      <c r="CP13590" s="380">
        <v>670101</v>
      </c>
      <c r="CQ13590" s="380" t="s">
        <v>141671</v>
      </c>
    </row>
    <row r="13591" spans="94:95" ht="14.5" x14ac:dyDescent="0.3">
      <c r="CP13591" s="380">
        <v>670102</v>
      </c>
      <c r="CQ13591" s="380" t="s">
        <v>141671</v>
      </c>
    </row>
    <row r="13592" spans="94:95" ht="14.5" x14ac:dyDescent="0.3">
      <c r="CP13592" s="380">
        <v>670103</v>
      </c>
      <c r="CQ13592" s="380" t="s">
        <v>141671</v>
      </c>
    </row>
    <row r="13593" spans="94:95" ht="14.5" x14ac:dyDescent="0.3">
      <c r="CP13593" s="380">
        <v>670104</v>
      </c>
      <c r="CQ13593" s="380" t="s">
        <v>141671</v>
      </c>
    </row>
    <row r="13594" spans="94:95" ht="14.5" x14ac:dyDescent="0.3">
      <c r="CP13594" s="380">
        <v>670105</v>
      </c>
      <c r="CQ13594" s="380" t="s">
        <v>141671</v>
      </c>
    </row>
    <row r="13595" spans="94:95" ht="14.5" x14ac:dyDescent="0.3">
      <c r="CP13595" s="380">
        <v>670106</v>
      </c>
      <c r="CQ13595" s="380" t="s">
        <v>141671</v>
      </c>
    </row>
    <row r="13596" spans="94:95" ht="14.5" x14ac:dyDescent="0.3">
      <c r="CP13596" s="380">
        <v>670107</v>
      </c>
      <c r="CQ13596" s="380" t="s">
        <v>141671</v>
      </c>
    </row>
    <row r="13597" spans="94:95" ht="14.5" x14ac:dyDescent="0.3">
      <c r="CP13597" s="380">
        <v>670141</v>
      </c>
      <c r="CQ13597" s="380" t="s">
        <v>141671</v>
      </c>
    </row>
    <row r="13598" spans="94:95" ht="14.5" x14ac:dyDescent="0.3">
      <c r="CP13598" s="380">
        <v>670142</v>
      </c>
      <c r="CQ13598" s="380" t="s">
        <v>141671</v>
      </c>
    </row>
    <row r="13599" spans="94:95" ht="14.5" x14ac:dyDescent="0.3">
      <c r="CP13599" s="380">
        <v>670143</v>
      </c>
      <c r="CQ13599" s="380" t="s">
        <v>141671</v>
      </c>
    </row>
    <row r="13600" spans="94:95" ht="14.5" x14ac:dyDescent="0.3">
      <c r="CP13600" s="380">
        <v>670301</v>
      </c>
      <c r="CQ13600" s="380" t="s">
        <v>141671</v>
      </c>
    </row>
    <row r="13601" spans="94:95" ht="14.5" x14ac:dyDescent="0.3">
      <c r="CP13601" s="380">
        <v>670302</v>
      </c>
      <c r="CQ13601" s="380" t="s">
        <v>141671</v>
      </c>
    </row>
    <row r="13602" spans="94:95" ht="14.5" x14ac:dyDescent="0.3">
      <c r="CP13602" s="380">
        <v>670303</v>
      </c>
      <c r="CQ13602" s="380" t="s">
        <v>141671</v>
      </c>
    </row>
    <row r="13603" spans="94:95" ht="14.5" x14ac:dyDescent="0.3">
      <c r="CP13603" s="380">
        <v>670304</v>
      </c>
      <c r="CQ13603" s="380" t="s">
        <v>141671</v>
      </c>
    </row>
    <row r="13604" spans="94:95" ht="14.5" x14ac:dyDescent="0.3">
      <c r="CP13604" s="380">
        <v>670305</v>
      </c>
      <c r="CQ13604" s="380" t="s">
        <v>141671</v>
      </c>
    </row>
    <row r="13605" spans="94:95" ht="14.5" x14ac:dyDescent="0.3">
      <c r="CP13605" s="380">
        <v>670306</v>
      </c>
      <c r="CQ13605" s="380" t="s">
        <v>141671</v>
      </c>
    </row>
    <row r="13606" spans="94:95" ht="14.5" x14ac:dyDescent="0.3">
      <c r="CP13606" s="380">
        <v>670307</v>
      </c>
      <c r="CQ13606" s="380" t="s">
        <v>141671</v>
      </c>
    </row>
    <row r="13607" spans="94:95" ht="14.5" x14ac:dyDescent="0.3">
      <c r="CP13607" s="380">
        <v>670308</v>
      </c>
      <c r="CQ13607" s="380" t="s">
        <v>141671</v>
      </c>
    </row>
    <row r="13608" spans="94:95" ht="14.5" x14ac:dyDescent="0.3">
      <c r="CP13608" s="380">
        <v>670309</v>
      </c>
      <c r="CQ13608" s="380" t="s">
        <v>141671</v>
      </c>
    </row>
    <row r="13609" spans="94:95" ht="14.5" x14ac:dyDescent="0.3">
      <c r="CP13609" s="380">
        <v>670310</v>
      </c>
      <c r="CQ13609" s="380" t="s">
        <v>141671</v>
      </c>
    </row>
    <row r="13610" spans="94:95" ht="14.5" x14ac:dyDescent="0.3">
      <c r="CP13610" s="380">
        <v>670325</v>
      </c>
      <c r="CQ13610" s="380" t="s">
        <v>141671</v>
      </c>
    </row>
    <row r="13611" spans="94:95" ht="14.5" x14ac:dyDescent="0.3">
      <c r="CP13611" s="380">
        <v>670327</v>
      </c>
      <c r="CQ13611" s="380" t="s">
        <v>141671</v>
      </c>
    </row>
    <row r="13612" spans="94:95" ht="14.5" x14ac:dyDescent="0.3">
      <c r="CP13612" s="380">
        <v>670331</v>
      </c>
      <c r="CQ13612" s="380" t="s">
        <v>141671</v>
      </c>
    </row>
    <row r="13613" spans="94:95" ht="14.5" x14ac:dyDescent="0.3">
      <c r="CP13613" s="380">
        <v>670334</v>
      </c>
      <c r="CQ13613" s="380" t="s">
        <v>141671</v>
      </c>
    </row>
    <row r="13614" spans="94:95" ht="14.5" x14ac:dyDescent="0.3">
      <c r="CP13614" s="380">
        <v>670353</v>
      </c>
      <c r="CQ13614" s="380" t="s">
        <v>141671</v>
      </c>
    </row>
    <row r="13615" spans="94:95" ht="14.5" x14ac:dyDescent="0.3">
      <c r="CP13615" s="380">
        <v>670358</v>
      </c>
      <c r="CQ13615" s="380" t="s">
        <v>141671</v>
      </c>
    </row>
    <row r="13616" spans="94:95" ht="14.5" x14ac:dyDescent="0.3">
      <c r="CP13616" s="380">
        <v>670501</v>
      </c>
      <c r="CQ13616" s="380" t="s">
        <v>141671</v>
      </c>
    </row>
    <row r="13617" spans="94:95" ht="14.5" x14ac:dyDescent="0.3">
      <c r="CP13617" s="380">
        <v>670502</v>
      </c>
      <c r="CQ13617" s="380" t="s">
        <v>141671</v>
      </c>
    </row>
    <row r="13618" spans="94:95" ht="14.5" x14ac:dyDescent="0.3">
      <c r="CP13618" s="380">
        <v>670503</v>
      </c>
      <c r="CQ13618" s="380" t="s">
        <v>141671</v>
      </c>
    </row>
    <row r="13619" spans="94:95" ht="14.5" x14ac:dyDescent="0.3">
      <c r="CP13619" s="380">
        <v>670504</v>
      </c>
      <c r="CQ13619" s="380" t="s">
        <v>141671</v>
      </c>
    </row>
    <row r="13620" spans="94:95" ht="14.5" x14ac:dyDescent="0.3">
      <c r="CP13620" s="380">
        <v>670511</v>
      </c>
      <c r="CQ13620" s="380" t="s">
        <v>141671</v>
      </c>
    </row>
    <row r="13621" spans="94:95" ht="14.5" x14ac:dyDescent="0.3">
      <c r="CP13621" s="380">
        <v>670521</v>
      </c>
      <c r="CQ13621" s="380" t="s">
        <v>141671</v>
      </c>
    </row>
    <row r="13622" spans="94:95" ht="14.5" x14ac:dyDescent="0.3">
      <c r="CP13622" s="380">
        <v>670561</v>
      </c>
      <c r="CQ13622" s="380" t="s">
        <v>141671</v>
      </c>
    </row>
    <row r="13623" spans="94:95" ht="14.5" x14ac:dyDescent="0.3">
      <c r="CP13623" s="380">
        <v>670562</v>
      </c>
      <c r="CQ13623" s="380" t="s">
        <v>141671</v>
      </c>
    </row>
    <row r="13624" spans="94:95" ht="14.5" x14ac:dyDescent="0.3">
      <c r="CP13624" s="380">
        <v>670563</v>
      </c>
      <c r="CQ13624" s="380" t="s">
        <v>141671</v>
      </c>
    </row>
    <row r="13625" spans="94:95" ht="14.5" x14ac:dyDescent="0.3">
      <c r="CP13625" s="380">
        <v>670567</v>
      </c>
      <c r="CQ13625" s="380" t="s">
        <v>141671</v>
      </c>
    </row>
    <row r="13626" spans="94:95" ht="14.5" x14ac:dyDescent="0.3">
      <c r="CP13626" s="380">
        <v>670571</v>
      </c>
      <c r="CQ13626" s="380" t="s">
        <v>141671</v>
      </c>
    </row>
    <row r="13627" spans="94:95" ht="14.5" x14ac:dyDescent="0.3">
      <c r="CP13627" s="380">
        <v>670581</v>
      </c>
      <c r="CQ13627" s="380" t="s">
        <v>141671</v>
      </c>
    </row>
    <row r="13628" spans="94:95" ht="14.5" x14ac:dyDescent="0.3">
      <c r="CP13628" s="380">
        <v>670582</v>
      </c>
      <c r="CQ13628" s="380" t="s">
        <v>141671</v>
      </c>
    </row>
    <row r="13629" spans="94:95" ht="14.5" x14ac:dyDescent="0.3">
      <c r="CP13629" s="380">
        <v>670591</v>
      </c>
      <c r="CQ13629" s="380" t="s">
        <v>141671</v>
      </c>
    </row>
    <row r="13630" spans="94:95" ht="14.5" x14ac:dyDescent="0.3">
      <c r="CP13630" s="380">
        <v>670592</v>
      </c>
      <c r="CQ13630" s="380" t="s">
        <v>141671</v>
      </c>
    </row>
    <row r="13631" spans="94:95" ht="14.5" x14ac:dyDescent="0.3">
      <c r="CP13631" s="380">
        <v>670593</v>
      </c>
      <c r="CQ13631" s="380" t="s">
        <v>141671</v>
      </c>
    </row>
    <row r="13632" spans="94:95" ht="14.5" x14ac:dyDescent="0.3">
      <c r="CP13632" s="380">
        <v>670594</v>
      </c>
      <c r="CQ13632" s="380" t="s">
        <v>141671</v>
      </c>
    </row>
    <row r="13633" spans="94:95" ht="14.5" x14ac:dyDescent="0.3">
      <c r="CP13633" s="380">
        <v>670595</v>
      </c>
      <c r="CQ13633" s="380" t="s">
        <v>141671</v>
      </c>
    </row>
    <row r="13634" spans="94:95" ht="14.5" x14ac:dyDescent="0.3">
      <c r="CP13634" s="380">
        <v>670601</v>
      </c>
      <c r="CQ13634" s="380" t="s">
        <v>141671</v>
      </c>
    </row>
    <row r="13635" spans="94:95" ht="14.5" x14ac:dyDescent="0.3">
      <c r="CP13635" s="380">
        <v>670602</v>
      </c>
      <c r="CQ13635" s="380" t="s">
        <v>141671</v>
      </c>
    </row>
    <row r="13636" spans="94:95" ht="14.5" x14ac:dyDescent="0.3">
      <c r="CP13636" s="380">
        <v>670604</v>
      </c>
      <c r="CQ13636" s="380" t="s">
        <v>141671</v>
      </c>
    </row>
    <row r="13637" spans="94:95" ht="14.5" x14ac:dyDescent="0.3">
      <c r="CP13637" s="380">
        <v>670611</v>
      </c>
      <c r="CQ13637" s="380" t="s">
        <v>141671</v>
      </c>
    </row>
    <row r="13638" spans="94:95" ht="14.5" x14ac:dyDescent="0.3">
      <c r="CP13638" s="380">
        <v>670612</v>
      </c>
      <c r="CQ13638" s="380" t="s">
        <v>141671</v>
      </c>
    </row>
    <row r="13639" spans="94:95" ht="14.5" x14ac:dyDescent="0.3">
      <c r="CP13639" s="380">
        <v>670613</v>
      </c>
      <c r="CQ13639" s="380" t="s">
        <v>141671</v>
      </c>
    </row>
    <row r="13640" spans="94:95" ht="14.5" x14ac:dyDescent="0.3">
      <c r="CP13640" s="380">
        <v>670621</v>
      </c>
      <c r="CQ13640" s="380" t="s">
        <v>141671</v>
      </c>
    </row>
    <row r="13641" spans="94:95" ht="14.5" x14ac:dyDescent="0.3">
      <c r="CP13641" s="380">
        <v>670622</v>
      </c>
      <c r="CQ13641" s="380" t="s">
        <v>141671</v>
      </c>
    </row>
    <row r="13642" spans="94:95" ht="14.5" x14ac:dyDescent="0.3">
      <c r="CP13642" s="380">
        <v>670631</v>
      </c>
      <c r="CQ13642" s="380" t="s">
        <v>141671</v>
      </c>
    </row>
    <row r="13643" spans="94:95" ht="14.5" x14ac:dyDescent="0.3">
      <c r="CP13643" s="380">
        <v>670632</v>
      </c>
      <c r="CQ13643" s="380" t="s">
        <v>141671</v>
      </c>
    </row>
    <row r="13644" spans="94:95" ht="14.5" x14ac:dyDescent="0.3">
      <c r="CP13644" s="380">
        <v>670633</v>
      </c>
      <c r="CQ13644" s="380" t="s">
        <v>141671</v>
      </c>
    </row>
    <row r="13645" spans="94:95" ht="14.5" x14ac:dyDescent="0.3">
      <c r="CP13645" s="380">
        <v>670641</v>
      </c>
      <c r="CQ13645" s="380" t="s">
        <v>141671</v>
      </c>
    </row>
    <row r="13646" spans="94:95" ht="14.5" x14ac:dyDescent="0.3">
      <c r="CP13646" s="380">
        <v>670642</v>
      </c>
      <c r="CQ13646" s="380" t="s">
        <v>141671</v>
      </c>
    </row>
    <row r="13647" spans="94:95" ht="14.5" x14ac:dyDescent="0.3">
      <c r="CP13647" s="380">
        <v>670643</v>
      </c>
      <c r="CQ13647" s="380" t="s">
        <v>141671</v>
      </c>
    </row>
    <row r="13648" spans="94:95" ht="14.5" x14ac:dyDescent="0.3">
      <c r="CP13648" s="380">
        <v>670644</v>
      </c>
      <c r="CQ13648" s="380" t="s">
        <v>141671</v>
      </c>
    </row>
    <row r="13649" spans="94:95" ht="14.5" x14ac:dyDescent="0.3">
      <c r="CP13649" s="380">
        <v>670645</v>
      </c>
      <c r="CQ13649" s="380" t="s">
        <v>141671</v>
      </c>
    </row>
    <row r="13650" spans="94:95" ht="14.5" x14ac:dyDescent="0.3">
      <c r="CP13650" s="380">
        <v>670646</v>
      </c>
      <c r="CQ13650" s="380" t="s">
        <v>141671</v>
      </c>
    </row>
    <row r="13651" spans="94:95" ht="14.5" x14ac:dyDescent="0.3">
      <c r="CP13651" s="380">
        <v>670649</v>
      </c>
      <c r="CQ13651" s="380" t="s">
        <v>141671</v>
      </c>
    </row>
    <row r="13652" spans="94:95" ht="14.5" x14ac:dyDescent="0.3">
      <c r="CP13652" s="380">
        <v>670650</v>
      </c>
      <c r="CQ13652" s="380" t="s">
        <v>141671</v>
      </c>
    </row>
    <row r="13653" spans="94:95" ht="14.5" x14ac:dyDescent="0.3">
      <c r="CP13653" s="380">
        <v>670651</v>
      </c>
      <c r="CQ13653" s="380" t="s">
        <v>141671</v>
      </c>
    </row>
    <row r="13654" spans="94:95" ht="14.5" x14ac:dyDescent="0.3">
      <c r="CP13654" s="380">
        <v>670661</v>
      </c>
      <c r="CQ13654" s="380" t="s">
        <v>141671</v>
      </c>
    </row>
    <row r="13655" spans="94:95" ht="14.5" x14ac:dyDescent="0.3">
      <c r="CP13655" s="380">
        <v>670662</v>
      </c>
      <c r="CQ13655" s="380" t="s">
        <v>141671</v>
      </c>
    </row>
    <row r="13656" spans="94:95" ht="14.5" x14ac:dyDescent="0.3">
      <c r="CP13656" s="380">
        <v>670663</v>
      </c>
      <c r="CQ13656" s="380" t="s">
        <v>141671</v>
      </c>
    </row>
    <row r="13657" spans="94:95" ht="14.5" x14ac:dyDescent="0.3">
      <c r="CP13657" s="380">
        <v>670671</v>
      </c>
      <c r="CQ13657" s="380" t="s">
        <v>141671</v>
      </c>
    </row>
    <row r="13658" spans="94:95" ht="14.5" x14ac:dyDescent="0.3">
      <c r="CP13658" s="380">
        <v>670672</v>
      </c>
      <c r="CQ13658" s="380" t="s">
        <v>141671</v>
      </c>
    </row>
    <row r="13659" spans="94:95" ht="14.5" x14ac:dyDescent="0.3">
      <c r="CP13659" s="380">
        <v>670673</v>
      </c>
      <c r="CQ13659" s="380" t="s">
        <v>141671</v>
      </c>
    </row>
    <row r="13660" spans="94:95" ht="14.5" x14ac:dyDescent="0.3">
      <c r="CP13660" s="380">
        <v>670674</v>
      </c>
      <c r="CQ13660" s="380" t="s">
        <v>141671</v>
      </c>
    </row>
    <row r="13661" spans="94:95" ht="14.5" x14ac:dyDescent="0.3">
      <c r="CP13661" s="380">
        <v>670675</v>
      </c>
      <c r="CQ13661" s="380" t="s">
        <v>141671</v>
      </c>
    </row>
    <row r="13662" spans="94:95" ht="14.5" x14ac:dyDescent="0.3">
      <c r="CP13662" s="380">
        <v>670676</v>
      </c>
      <c r="CQ13662" s="380" t="s">
        <v>141671</v>
      </c>
    </row>
    <row r="13663" spans="94:95" ht="14.5" x14ac:dyDescent="0.3">
      <c r="CP13663" s="380">
        <v>670691</v>
      </c>
      <c r="CQ13663" s="380" t="s">
        <v>141671</v>
      </c>
    </row>
    <row r="13664" spans="94:95" ht="14.5" x14ac:dyDescent="0.3">
      <c r="CP13664" s="380">
        <v>670692</v>
      </c>
      <c r="CQ13664" s="380" t="s">
        <v>141671</v>
      </c>
    </row>
    <row r="13665" spans="94:95" ht="14.5" x14ac:dyDescent="0.3">
      <c r="CP13665" s="380">
        <v>670693</v>
      </c>
      <c r="CQ13665" s="380" t="s">
        <v>141671</v>
      </c>
    </row>
    <row r="13666" spans="94:95" ht="14.5" x14ac:dyDescent="0.3">
      <c r="CP13666" s="380">
        <v>670694</v>
      </c>
      <c r="CQ13666" s="380" t="s">
        <v>141671</v>
      </c>
    </row>
    <row r="13667" spans="94:95" ht="14.5" x14ac:dyDescent="0.3">
      <c r="CP13667" s="380">
        <v>670701</v>
      </c>
      <c r="CQ13667" s="380" t="s">
        <v>141671</v>
      </c>
    </row>
    <row r="13668" spans="94:95" ht="14.5" x14ac:dyDescent="0.3">
      <c r="CP13668" s="380">
        <v>670702</v>
      </c>
      <c r="CQ13668" s="380" t="s">
        <v>141671</v>
      </c>
    </row>
    <row r="13669" spans="94:95" ht="14.5" x14ac:dyDescent="0.3">
      <c r="CP13669" s="380">
        <v>670703</v>
      </c>
      <c r="CQ13669" s="380" t="s">
        <v>141671</v>
      </c>
    </row>
    <row r="13670" spans="94:95" ht="14.5" x14ac:dyDescent="0.3">
      <c r="CP13670" s="380">
        <v>670704</v>
      </c>
      <c r="CQ13670" s="380" t="s">
        <v>141671</v>
      </c>
    </row>
    <row r="13671" spans="94:95" ht="14.5" x14ac:dyDescent="0.3">
      <c r="CP13671" s="380">
        <v>670705</v>
      </c>
      <c r="CQ13671" s="380" t="s">
        <v>141671</v>
      </c>
    </row>
    <row r="13672" spans="94:95" ht="14.5" x14ac:dyDescent="0.3">
      <c r="CP13672" s="380">
        <v>670706</v>
      </c>
      <c r="CQ13672" s="380" t="s">
        <v>141671</v>
      </c>
    </row>
    <row r="13673" spans="94:95" ht="14.5" x14ac:dyDescent="0.3">
      <c r="CP13673" s="380">
        <v>670708</v>
      </c>
      <c r="CQ13673" s="380" t="s">
        <v>141671</v>
      </c>
    </row>
    <row r="13674" spans="94:95" ht="14.5" x14ac:dyDescent="0.3">
      <c r="CP13674" s="380">
        <v>670721</v>
      </c>
      <c r="CQ13674" s="380" t="s">
        <v>141671</v>
      </c>
    </row>
    <row r="13675" spans="94:95" ht="14.5" x14ac:dyDescent="0.3">
      <c r="CP13675" s="380">
        <v>670731</v>
      </c>
      <c r="CQ13675" s="380" t="s">
        <v>141671</v>
      </c>
    </row>
    <row r="13676" spans="94:95" ht="14.5" x14ac:dyDescent="0.3">
      <c r="CP13676" s="380">
        <v>670741</v>
      </c>
      <c r="CQ13676" s="380" t="s">
        <v>141671</v>
      </c>
    </row>
    <row r="13677" spans="94:95" ht="14.5" x14ac:dyDescent="0.3">
      <c r="CP13677" s="380">
        <v>671121</v>
      </c>
      <c r="CQ13677" s="380" t="s">
        <v>141671</v>
      </c>
    </row>
    <row r="13678" spans="94:95" ht="14.5" x14ac:dyDescent="0.3">
      <c r="CP13678" s="380">
        <v>671122</v>
      </c>
      <c r="CQ13678" s="380" t="s">
        <v>141671</v>
      </c>
    </row>
    <row r="13679" spans="94:95" ht="14.5" x14ac:dyDescent="0.3">
      <c r="CP13679" s="380">
        <v>671123</v>
      </c>
      <c r="CQ13679" s="380" t="s">
        <v>141671</v>
      </c>
    </row>
    <row r="13680" spans="94:95" ht="14.5" x14ac:dyDescent="0.3">
      <c r="CP13680" s="380">
        <v>671124</v>
      </c>
      <c r="CQ13680" s="380" t="s">
        <v>141671</v>
      </c>
    </row>
    <row r="13681" spans="94:95" ht="14.5" x14ac:dyDescent="0.3">
      <c r="CP13681" s="380">
        <v>671310</v>
      </c>
      <c r="CQ13681" s="380" t="s">
        <v>141671</v>
      </c>
    </row>
    <row r="13682" spans="94:95" ht="14.5" x14ac:dyDescent="0.3">
      <c r="CP13682" s="380">
        <v>671311</v>
      </c>
      <c r="CQ13682" s="380" t="s">
        <v>141671</v>
      </c>
    </row>
    <row r="13683" spans="94:95" ht="14.5" x14ac:dyDescent="0.3">
      <c r="CP13683" s="380">
        <v>671312</v>
      </c>
      <c r="CQ13683" s="380" t="s">
        <v>141671</v>
      </c>
    </row>
    <row r="13684" spans="94:95" ht="14.5" x14ac:dyDescent="0.3">
      <c r="CP13684" s="380">
        <v>671313</v>
      </c>
      <c r="CQ13684" s="380" t="s">
        <v>141671</v>
      </c>
    </row>
    <row r="13685" spans="94:95" ht="14.5" x14ac:dyDescent="0.3">
      <c r="CP13685" s="380">
        <v>671314</v>
      </c>
      <c r="CQ13685" s="380" t="s">
        <v>141671</v>
      </c>
    </row>
    <row r="13686" spans="94:95" ht="14.5" x14ac:dyDescent="0.3">
      <c r="CP13686" s="380">
        <v>671315</v>
      </c>
      <c r="CQ13686" s="380" t="s">
        <v>141671</v>
      </c>
    </row>
    <row r="13687" spans="94:95" ht="14.5" x14ac:dyDescent="0.3">
      <c r="CP13687" s="380">
        <v>671316</v>
      </c>
      <c r="CQ13687" s="380" t="s">
        <v>141671</v>
      </c>
    </row>
    <row r="13688" spans="94:95" ht="14.5" x14ac:dyDescent="0.3">
      <c r="CP13688" s="380">
        <v>671317</v>
      </c>
      <c r="CQ13688" s="380" t="s">
        <v>141671</v>
      </c>
    </row>
    <row r="13689" spans="94:95" ht="14.5" x14ac:dyDescent="0.3">
      <c r="CP13689" s="380">
        <v>671318</v>
      </c>
      <c r="CQ13689" s="380" t="s">
        <v>141671</v>
      </c>
    </row>
    <row r="13690" spans="94:95" ht="14.5" x14ac:dyDescent="0.3">
      <c r="CP13690" s="380">
        <v>671319</v>
      </c>
      <c r="CQ13690" s="380" t="s">
        <v>141671</v>
      </c>
    </row>
    <row r="13691" spans="94:95" ht="14.5" x14ac:dyDescent="0.3">
      <c r="CP13691" s="380">
        <v>671320</v>
      </c>
      <c r="CQ13691" s="380" t="s">
        <v>141671</v>
      </c>
    </row>
    <row r="13692" spans="94:95" ht="14.5" x14ac:dyDescent="0.3">
      <c r="CP13692" s="380">
        <v>671321</v>
      </c>
      <c r="CQ13692" s="380" t="s">
        <v>141671</v>
      </c>
    </row>
    <row r="13693" spans="94:95" ht="14.5" x14ac:dyDescent="0.3">
      <c r="CP13693" s="380">
        <v>671322</v>
      </c>
      <c r="CQ13693" s="380" t="s">
        <v>141671</v>
      </c>
    </row>
    <row r="13694" spans="94:95" ht="14.5" x14ac:dyDescent="0.3">
      <c r="CP13694" s="380">
        <v>671323</v>
      </c>
      <c r="CQ13694" s="380" t="s">
        <v>141671</v>
      </c>
    </row>
    <row r="13695" spans="94:95" ht="14.5" x14ac:dyDescent="0.3">
      <c r="CP13695" s="380">
        <v>671324</v>
      </c>
      <c r="CQ13695" s="380" t="s">
        <v>141671</v>
      </c>
    </row>
    <row r="13696" spans="94:95" ht="14.5" x14ac:dyDescent="0.3">
      <c r="CP13696" s="380">
        <v>671326</v>
      </c>
      <c r="CQ13696" s="380" t="s">
        <v>141671</v>
      </c>
    </row>
    <row r="13697" spans="94:95" ht="14.5" x14ac:dyDescent="0.3">
      <c r="CP13697" s="380">
        <v>671348</v>
      </c>
      <c r="CQ13697" s="380" t="s">
        <v>141671</v>
      </c>
    </row>
    <row r="13698" spans="94:95" ht="14.5" x14ac:dyDescent="0.3">
      <c r="CP13698" s="380">
        <v>671351</v>
      </c>
      <c r="CQ13698" s="380" t="s">
        <v>141671</v>
      </c>
    </row>
    <row r="13699" spans="94:95" ht="14.5" x14ac:dyDescent="0.3">
      <c r="CP13699" s="380">
        <v>671531</v>
      </c>
      <c r="CQ13699" s="380" t="s">
        <v>141671</v>
      </c>
    </row>
    <row r="13700" spans="94:95" ht="14.5" x14ac:dyDescent="0.3">
      <c r="CP13700" s="380">
        <v>671532</v>
      </c>
      <c r="CQ13700" s="380" t="s">
        <v>141671</v>
      </c>
    </row>
    <row r="13701" spans="94:95" ht="14.5" x14ac:dyDescent="0.3">
      <c r="CP13701" s="380">
        <v>671533</v>
      </c>
      <c r="CQ13701" s="380" t="s">
        <v>141671</v>
      </c>
    </row>
    <row r="13702" spans="94:95" ht="14.5" x14ac:dyDescent="0.3">
      <c r="CP13702" s="380">
        <v>671534</v>
      </c>
      <c r="CQ13702" s="380" t="s">
        <v>141671</v>
      </c>
    </row>
    <row r="13703" spans="94:95" ht="14.5" x14ac:dyDescent="0.3">
      <c r="CP13703" s="380">
        <v>671541</v>
      </c>
      <c r="CQ13703" s="380" t="s">
        <v>141671</v>
      </c>
    </row>
    <row r="13704" spans="94:95" ht="14.5" x14ac:dyDescent="0.3">
      <c r="CP13704" s="380">
        <v>671542</v>
      </c>
      <c r="CQ13704" s="380" t="s">
        <v>141671</v>
      </c>
    </row>
    <row r="13705" spans="94:95" ht="14.5" x14ac:dyDescent="0.3">
      <c r="CP13705" s="380">
        <v>671543</v>
      </c>
      <c r="CQ13705" s="380" t="s">
        <v>141671</v>
      </c>
    </row>
    <row r="13706" spans="94:95" ht="14.5" x14ac:dyDescent="0.3">
      <c r="CP13706" s="380">
        <v>671551</v>
      </c>
      <c r="CQ13706" s="380" t="s">
        <v>141671</v>
      </c>
    </row>
    <row r="13707" spans="94:95" ht="14.5" x14ac:dyDescent="0.3">
      <c r="CP13707" s="380">
        <v>671552</v>
      </c>
      <c r="CQ13707" s="380" t="s">
        <v>141671</v>
      </c>
    </row>
    <row r="13708" spans="94:95" ht="14.5" x14ac:dyDescent="0.3">
      <c r="CP13708" s="380">
        <v>673001</v>
      </c>
      <c r="CQ13708" s="380" t="s">
        <v>141671</v>
      </c>
    </row>
    <row r="13709" spans="94:95" ht="14.5" x14ac:dyDescent="0.3">
      <c r="CP13709" s="380">
        <v>673002</v>
      </c>
      <c r="CQ13709" s="380" t="s">
        <v>141671</v>
      </c>
    </row>
    <row r="13710" spans="94:95" ht="14.5" x14ac:dyDescent="0.3">
      <c r="CP13710" s="380">
        <v>673003</v>
      </c>
      <c r="CQ13710" s="380" t="s">
        <v>141671</v>
      </c>
    </row>
    <row r="13711" spans="94:95" ht="14.5" x14ac:dyDescent="0.3">
      <c r="CP13711" s="380">
        <v>673004</v>
      </c>
      <c r="CQ13711" s="380" t="s">
        <v>141671</v>
      </c>
    </row>
    <row r="13712" spans="94:95" ht="14.5" x14ac:dyDescent="0.3">
      <c r="CP13712" s="380">
        <v>673005</v>
      </c>
      <c r="CQ13712" s="380" t="s">
        <v>141671</v>
      </c>
    </row>
    <row r="13713" spans="94:95" ht="14.5" x14ac:dyDescent="0.3">
      <c r="CP13713" s="380">
        <v>673006</v>
      </c>
      <c r="CQ13713" s="380" t="s">
        <v>141671</v>
      </c>
    </row>
    <row r="13714" spans="94:95" ht="14.5" x14ac:dyDescent="0.3">
      <c r="CP13714" s="380">
        <v>673007</v>
      </c>
      <c r="CQ13714" s="380" t="s">
        <v>141671</v>
      </c>
    </row>
    <row r="13715" spans="94:95" ht="14.5" x14ac:dyDescent="0.3">
      <c r="CP13715" s="380">
        <v>673008</v>
      </c>
      <c r="CQ13715" s="380" t="s">
        <v>141671</v>
      </c>
    </row>
    <row r="13716" spans="94:95" ht="14.5" x14ac:dyDescent="0.3">
      <c r="CP13716" s="380">
        <v>673009</v>
      </c>
      <c r="CQ13716" s="380" t="s">
        <v>141671</v>
      </c>
    </row>
    <row r="13717" spans="94:95" ht="14.5" x14ac:dyDescent="0.3">
      <c r="CP13717" s="380">
        <v>673010</v>
      </c>
      <c r="CQ13717" s="380" t="s">
        <v>141671</v>
      </c>
    </row>
    <row r="13718" spans="94:95" ht="14.5" x14ac:dyDescent="0.3">
      <c r="CP13718" s="380">
        <v>673011</v>
      </c>
      <c r="CQ13718" s="380" t="s">
        <v>141671</v>
      </c>
    </row>
    <row r="13719" spans="94:95" ht="14.5" x14ac:dyDescent="0.3">
      <c r="CP13719" s="380">
        <v>673012</v>
      </c>
      <c r="CQ13719" s="380" t="s">
        <v>141671</v>
      </c>
    </row>
    <row r="13720" spans="94:95" ht="14.5" x14ac:dyDescent="0.3">
      <c r="CP13720" s="380">
        <v>673014</v>
      </c>
      <c r="CQ13720" s="380" t="s">
        <v>141671</v>
      </c>
    </row>
    <row r="13721" spans="94:95" ht="14.5" x14ac:dyDescent="0.3">
      <c r="CP13721" s="380">
        <v>673015</v>
      </c>
      <c r="CQ13721" s="380" t="s">
        <v>141671</v>
      </c>
    </row>
    <row r="13722" spans="94:95" ht="14.5" x14ac:dyDescent="0.3">
      <c r="CP13722" s="380">
        <v>673016</v>
      </c>
      <c r="CQ13722" s="380" t="s">
        <v>141671</v>
      </c>
    </row>
    <row r="13723" spans="94:95" ht="14.5" x14ac:dyDescent="0.3">
      <c r="CP13723" s="380">
        <v>673017</v>
      </c>
      <c r="CQ13723" s="380" t="s">
        <v>141671</v>
      </c>
    </row>
    <row r="13724" spans="94:95" ht="14.5" x14ac:dyDescent="0.3">
      <c r="CP13724" s="380">
        <v>673018</v>
      </c>
      <c r="CQ13724" s="380" t="s">
        <v>141671</v>
      </c>
    </row>
    <row r="13725" spans="94:95" ht="14.5" x14ac:dyDescent="0.3">
      <c r="CP13725" s="380">
        <v>673019</v>
      </c>
      <c r="CQ13725" s="380" t="s">
        <v>141671</v>
      </c>
    </row>
    <row r="13726" spans="94:95" ht="14.5" x14ac:dyDescent="0.3">
      <c r="CP13726" s="380">
        <v>673020</v>
      </c>
      <c r="CQ13726" s="380" t="s">
        <v>141671</v>
      </c>
    </row>
    <row r="13727" spans="94:95" ht="14.5" x14ac:dyDescent="0.3">
      <c r="CP13727" s="380">
        <v>673021</v>
      </c>
      <c r="CQ13727" s="380" t="s">
        <v>141671</v>
      </c>
    </row>
    <row r="13728" spans="94:95" ht="14.5" x14ac:dyDescent="0.3">
      <c r="CP13728" s="380">
        <v>673027</v>
      </c>
      <c r="CQ13728" s="380" t="s">
        <v>141671</v>
      </c>
    </row>
    <row r="13729" spans="94:95" ht="14.5" x14ac:dyDescent="0.3">
      <c r="CP13729" s="380">
        <v>673028</v>
      </c>
      <c r="CQ13729" s="380" t="s">
        <v>141671</v>
      </c>
    </row>
    <row r="13730" spans="94:95" ht="14.5" x14ac:dyDescent="0.3">
      <c r="CP13730" s="380">
        <v>673029</v>
      </c>
      <c r="CQ13730" s="380" t="s">
        <v>141671</v>
      </c>
    </row>
    <row r="13731" spans="94:95" ht="14.5" x14ac:dyDescent="0.3">
      <c r="CP13731" s="380">
        <v>673032</v>
      </c>
      <c r="CQ13731" s="380" t="s">
        <v>141671</v>
      </c>
    </row>
    <row r="13732" spans="94:95" ht="14.5" x14ac:dyDescent="0.3">
      <c r="CP13732" s="380">
        <v>673051</v>
      </c>
      <c r="CQ13732" s="380" t="s">
        <v>141671</v>
      </c>
    </row>
    <row r="13733" spans="94:95" ht="14.5" x14ac:dyDescent="0.3">
      <c r="CP13733" s="380">
        <v>673101</v>
      </c>
      <c r="CQ13733" s="380" t="s">
        <v>141671</v>
      </c>
    </row>
    <row r="13734" spans="94:95" ht="14.5" x14ac:dyDescent="0.3">
      <c r="CP13734" s="380">
        <v>673102</v>
      </c>
      <c r="CQ13734" s="380" t="s">
        <v>141671</v>
      </c>
    </row>
    <row r="13735" spans="94:95" ht="14.5" x14ac:dyDescent="0.3">
      <c r="CP13735" s="380">
        <v>673103</v>
      </c>
      <c r="CQ13735" s="380" t="s">
        <v>141671</v>
      </c>
    </row>
    <row r="13736" spans="94:95" ht="14.5" x14ac:dyDescent="0.3">
      <c r="CP13736" s="380">
        <v>673104</v>
      </c>
      <c r="CQ13736" s="380" t="s">
        <v>141671</v>
      </c>
    </row>
    <row r="13737" spans="94:95" ht="14.5" x14ac:dyDescent="0.3">
      <c r="CP13737" s="380">
        <v>673105</v>
      </c>
      <c r="CQ13737" s="380" t="s">
        <v>141671</v>
      </c>
    </row>
    <row r="13738" spans="94:95" ht="14.5" x14ac:dyDescent="0.3">
      <c r="CP13738" s="380">
        <v>673106</v>
      </c>
      <c r="CQ13738" s="380" t="s">
        <v>141671</v>
      </c>
    </row>
    <row r="13739" spans="94:95" ht="14.5" x14ac:dyDescent="0.3">
      <c r="CP13739" s="380">
        <v>673121</v>
      </c>
      <c r="CQ13739" s="380" t="s">
        <v>141671</v>
      </c>
    </row>
    <row r="13740" spans="94:95" ht="14.5" x14ac:dyDescent="0.3">
      <c r="CP13740" s="380">
        <v>673122</v>
      </c>
      <c r="CQ13740" s="380" t="s">
        <v>141671</v>
      </c>
    </row>
    <row r="13741" spans="94:95" ht="14.5" x14ac:dyDescent="0.3">
      <c r="CP13741" s="380">
        <v>673123</v>
      </c>
      <c r="CQ13741" s="380" t="s">
        <v>141671</v>
      </c>
    </row>
    <row r="13742" spans="94:95" ht="14.5" x14ac:dyDescent="0.3">
      <c r="CP13742" s="380">
        <v>673124</v>
      </c>
      <c r="CQ13742" s="380" t="s">
        <v>141671</v>
      </c>
    </row>
    <row r="13743" spans="94:95" ht="14.5" x14ac:dyDescent="0.3">
      <c r="CP13743" s="380">
        <v>673301</v>
      </c>
      <c r="CQ13743" s="380" t="s">
        <v>141671</v>
      </c>
    </row>
    <row r="13744" spans="94:95" ht="14.5" x14ac:dyDescent="0.3">
      <c r="CP13744" s="380">
        <v>673302</v>
      </c>
      <c r="CQ13744" s="380" t="s">
        <v>141671</v>
      </c>
    </row>
    <row r="13745" spans="94:95" ht="14.5" x14ac:dyDescent="0.3">
      <c r="CP13745" s="380">
        <v>673303</v>
      </c>
      <c r="CQ13745" s="380" t="s">
        <v>141671</v>
      </c>
    </row>
    <row r="13746" spans="94:95" ht="14.5" x14ac:dyDescent="0.3">
      <c r="CP13746" s="380">
        <v>673304</v>
      </c>
      <c r="CQ13746" s="380" t="s">
        <v>141671</v>
      </c>
    </row>
    <row r="13747" spans="94:95" ht="14.5" x14ac:dyDescent="0.3">
      <c r="CP13747" s="380">
        <v>673305</v>
      </c>
      <c r="CQ13747" s="380" t="s">
        <v>141671</v>
      </c>
    </row>
    <row r="13748" spans="94:95" ht="14.5" x14ac:dyDescent="0.3">
      <c r="CP13748" s="380">
        <v>673306</v>
      </c>
      <c r="CQ13748" s="380" t="s">
        <v>141671</v>
      </c>
    </row>
    <row r="13749" spans="94:95" ht="14.5" x14ac:dyDescent="0.3">
      <c r="CP13749" s="380">
        <v>673307</v>
      </c>
      <c r="CQ13749" s="380" t="s">
        <v>141671</v>
      </c>
    </row>
    <row r="13750" spans="94:95" ht="14.5" x14ac:dyDescent="0.3">
      <c r="CP13750" s="380">
        <v>673308</v>
      </c>
      <c r="CQ13750" s="380" t="s">
        <v>141671</v>
      </c>
    </row>
    <row r="13751" spans="94:95" ht="14.5" x14ac:dyDescent="0.3">
      <c r="CP13751" s="380">
        <v>673309</v>
      </c>
      <c r="CQ13751" s="380" t="s">
        <v>141671</v>
      </c>
    </row>
    <row r="13752" spans="94:95" ht="14.5" x14ac:dyDescent="0.3">
      <c r="CP13752" s="380">
        <v>673310</v>
      </c>
      <c r="CQ13752" s="380" t="s">
        <v>141652</v>
      </c>
    </row>
    <row r="13753" spans="94:95" ht="14.5" x14ac:dyDescent="0.3">
      <c r="CP13753" s="380">
        <v>673311</v>
      </c>
      <c r="CQ13753" s="380" t="s">
        <v>141671</v>
      </c>
    </row>
    <row r="13754" spans="94:95" ht="14.5" x14ac:dyDescent="0.3">
      <c r="CP13754" s="380">
        <v>673312</v>
      </c>
      <c r="CQ13754" s="380" t="s">
        <v>141671</v>
      </c>
    </row>
    <row r="13755" spans="94:95" ht="14.5" x14ac:dyDescent="0.3">
      <c r="CP13755" s="380">
        <v>673313</v>
      </c>
      <c r="CQ13755" s="380" t="s">
        <v>141671</v>
      </c>
    </row>
    <row r="13756" spans="94:95" ht="14.5" x14ac:dyDescent="0.3">
      <c r="CP13756" s="380">
        <v>673314</v>
      </c>
      <c r="CQ13756" s="380" t="s">
        <v>141671</v>
      </c>
    </row>
    <row r="13757" spans="94:95" ht="14.5" x14ac:dyDescent="0.3">
      <c r="CP13757" s="380">
        <v>673315</v>
      </c>
      <c r="CQ13757" s="380" t="s">
        <v>141671</v>
      </c>
    </row>
    <row r="13758" spans="94:95" ht="14.5" x14ac:dyDescent="0.3">
      <c r="CP13758" s="380">
        <v>673316</v>
      </c>
      <c r="CQ13758" s="380" t="s">
        <v>141671</v>
      </c>
    </row>
    <row r="13759" spans="94:95" ht="14.5" x14ac:dyDescent="0.3">
      <c r="CP13759" s="380">
        <v>673317</v>
      </c>
      <c r="CQ13759" s="380" t="s">
        <v>141671</v>
      </c>
    </row>
    <row r="13760" spans="94:95" ht="14.5" x14ac:dyDescent="0.3">
      <c r="CP13760" s="380">
        <v>673323</v>
      </c>
      <c r="CQ13760" s="380" t="s">
        <v>141671</v>
      </c>
    </row>
    <row r="13761" spans="94:95" ht="14.5" x14ac:dyDescent="0.3">
      <c r="CP13761" s="380">
        <v>673328</v>
      </c>
      <c r="CQ13761" s="380" t="s">
        <v>141671</v>
      </c>
    </row>
    <row r="13762" spans="94:95" ht="14.5" x14ac:dyDescent="0.3">
      <c r="CP13762" s="380">
        <v>673501</v>
      </c>
      <c r="CQ13762" s="380" t="s">
        <v>141671</v>
      </c>
    </row>
    <row r="13763" spans="94:95" ht="14.5" x14ac:dyDescent="0.3">
      <c r="CP13763" s="380">
        <v>673502</v>
      </c>
      <c r="CQ13763" s="380" t="s">
        <v>141671</v>
      </c>
    </row>
    <row r="13764" spans="94:95" ht="14.5" x14ac:dyDescent="0.3">
      <c r="CP13764" s="380">
        <v>673503</v>
      </c>
      <c r="CQ13764" s="380" t="s">
        <v>141671</v>
      </c>
    </row>
    <row r="13765" spans="94:95" ht="14.5" x14ac:dyDescent="0.3">
      <c r="CP13765" s="380">
        <v>673504</v>
      </c>
      <c r="CQ13765" s="380" t="s">
        <v>141671</v>
      </c>
    </row>
    <row r="13766" spans="94:95" ht="14.5" x14ac:dyDescent="0.3">
      <c r="CP13766" s="380">
        <v>673505</v>
      </c>
      <c r="CQ13766" s="380" t="s">
        <v>141671</v>
      </c>
    </row>
    <row r="13767" spans="94:95" ht="14.5" x14ac:dyDescent="0.3">
      <c r="CP13767" s="380">
        <v>673506</v>
      </c>
      <c r="CQ13767" s="380" t="s">
        <v>141671</v>
      </c>
    </row>
    <row r="13768" spans="94:95" ht="14.5" x14ac:dyDescent="0.3">
      <c r="CP13768" s="380">
        <v>673507</v>
      </c>
      <c r="CQ13768" s="380" t="s">
        <v>141671</v>
      </c>
    </row>
    <row r="13769" spans="94:95" ht="14.5" x14ac:dyDescent="0.3">
      <c r="CP13769" s="380">
        <v>673508</v>
      </c>
      <c r="CQ13769" s="380" t="s">
        <v>141671</v>
      </c>
    </row>
    <row r="13770" spans="94:95" ht="14.5" x14ac:dyDescent="0.3">
      <c r="CP13770" s="380">
        <v>673509</v>
      </c>
      <c r="CQ13770" s="380" t="s">
        <v>141671</v>
      </c>
    </row>
    <row r="13771" spans="94:95" ht="14.5" x14ac:dyDescent="0.3">
      <c r="CP13771" s="380">
        <v>673513</v>
      </c>
      <c r="CQ13771" s="380" t="s">
        <v>141671</v>
      </c>
    </row>
    <row r="13772" spans="94:95" ht="14.5" x14ac:dyDescent="0.3">
      <c r="CP13772" s="380">
        <v>673517</v>
      </c>
      <c r="CQ13772" s="380" t="s">
        <v>141671</v>
      </c>
    </row>
    <row r="13773" spans="94:95" ht="14.5" x14ac:dyDescent="0.3">
      <c r="CP13773" s="380">
        <v>673521</v>
      </c>
      <c r="CQ13773" s="380" t="s">
        <v>141671</v>
      </c>
    </row>
    <row r="13774" spans="94:95" ht="14.5" x14ac:dyDescent="0.3">
      <c r="CP13774" s="380">
        <v>673522</v>
      </c>
      <c r="CQ13774" s="380" t="s">
        <v>141671</v>
      </c>
    </row>
    <row r="13775" spans="94:95" ht="14.5" x14ac:dyDescent="0.3">
      <c r="CP13775" s="380">
        <v>673523</v>
      </c>
      <c r="CQ13775" s="380" t="s">
        <v>141671</v>
      </c>
    </row>
    <row r="13776" spans="94:95" ht="14.5" x14ac:dyDescent="0.3">
      <c r="CP13776" s="380">
        <v>673524</v>
      </c>
      <c r="CQ13776" s="380" t="s">
        <v>141671</v>
      </c>
    </row>
    <row r="13777" spans="94:95" ht="14.5" x14ac:dyDescent="0.3">
      <c r="CP13777" s="380">
        <v>673525</v>
      </c>
      <c r="CQ13777" s="380" t="s">
        <v>141671</v>
      </c>
    </row>
    <row r="13778" spans="94:95" ht="14.5" x14ac:dyDescent="0.3">
      <c r="CP13778" s="380">
        <v>673526</v>
      </c>
      <c r="CQ13778" s="380" t="s">
        <v>141671</v>
      </c>
    </row>
    <row r="13779" spans="94:95" ht="14.5" x14ac:dyDescent="0.3">
      <c r="CP13779" s="380">
        <v>673527</v>
      </c>
      <c r="CQ13779" s="380" t="s">
        <v>141671</v>
      </c>
    </row>
    <row r="13780" spans="94:95" ht="14.5" x14ac:dyDescent="0.3">
      <c r="CP13780" s="380">
        <v>673528</v>
      </c>
      <c r="CQ13780" s="380" t="s">
        <v>141671</v>
      </c>
    </row>
    <row r="13781" spans="94:95" ht="14.5" x14ac:dyDescent="0.3">
      <c r="CP13781" s="380">
        <v>673529</v>
      </c>
      <c r="CQ13781" s="380" t="s">
        <v>141671</v>
      </c>
    </row>
    <row r="13782" spans="94:95" ht="14.5" x14ac:dyDescent="0.3">
      <c r="CP13782" s="380">
        <v>673541</v>
      </c>
      <c r="CQ13782" s="380" t="s">
        <v>141671</v>
      </c>
    </row>
    <row r="13783" spans="94:95" ht="14.5" x14ac:dyDescent="0.3">
      <c r="CP13783" s="380">
        <v>673542</v>
      </c>
      <c r="CQ13783" s="380" t="s">
        <v>141671</v>
      </c>
    </row>
    <row r="13784" spans="94:95" ht="14.5" x14ac:dyDescent="0.3">
      <c r="CP13784" s="380">
        <v>673570</v>
      </c>
      <c r="CQ13784" s="380" t="s">
        <v>141671</v>
      </c>
    </row>
    <row r="13785" spans="94:95" ht="14.5" x14ac:dyDescent="0.3">
      <c r="CP13785" s="380">
        <v>673571</v>
      </c>
      <c r="CQ13785" s="380" t="s">
        <v>141671</v>
      </c>
    </row>
    <row r="13786" spans="94:95" ht="14.5" x14ac:dyDescent="0.3">
      <c r="CP13786" s="380">
        <v>673572</v>
      </c>
      <c r="CQ13786" s="380" t="s">
        <v>141671</v>
      </c>
    </row>
    <row r="13787" spans="94:95" ht="14.5" x14ac:dyDescent="0.3">
      <c r="CP13787" s="380">
        <v>673573</v>
      </c>
      <c r="CQ13787" s="380" t="s">
        <v>141671</v>
      </c>
    </row>
    <row r="13788" spans="94:95" ht="14.5" x14ac:dyDescent="0.3">
      <c r="CP13788" s="380">
        <v>673574</v>
      </c>
      <c r="CQ13788" s="380" t="s">
        <v>141671</v>
      </c>
    </row>
    <row r="13789" spans="94:95" ht="14.5" x14ac:dyDescent="0.3">
      <c r="CP13789" s="380">
        <v>673575</v>
      </c>
      <c r="CQ13789" s="380" t="s">
        <v>141671</v>
      </c>
    </row>
    <row r="13790" spans="94:95" ht="14.5" x14ac:dyDescent="0.3">
      <c r="CP13790" s="380">
        <v>673576</v>
      </c>
      <c r="CQ13790" s="380" t="s">
        <v>141671</v>
      </c>
    </row>
    <row r="13791" spans="94:95" ht="14.5" x14ac:dyDescent="0.3">
      <c r="CP13791" s="380">
        <v>673577</v>
      </c>
      <c r="CQ13791" s="380" t="s">
        <v>141671</v>
      </c>
    </row>
    <row r="13792" spans="94:95" ht="14.5" x14ac:dyDescent="0.3">
      <c r="CP13792" s="380">
        <v>673579</v>
      </c>
      <c r="CQ13792" s="380" t="s">
        <v>141671</v>
      </c>
    </row>
    <row r="13793" spans="94:95" ht="14.5" x14ac:dyDescent="0.3">
      <c r="CP13793" s="380">
        <v>673580</v>
      </c>
      <c r="CQ13793" s="380" t="s">
        <v>141671</v>
      </c>
    </row>
    <row r="13794" spans="94:95" ht="14.5" x14ac:dyDescent="0.3">
      <c r="CP13794" s="380">
        <v>673581</v>
      </c>
      <c r="CQ13794" s="380" t="s">
        <v>141671</v>
      </c>
    </row>
    <row r="13795" spans="94:95" ht="14.5" x14ac:dyDescent="0.3">
      <c r="CP13795" s="380">
        <v>673582</v>
      </c>
      <c r="CQ13795" s="380" t="s">
        <v>141671</v>
      </c>
    </row>
    <row r="13796" spans="94:95" ht="14.5" x14ac:dyDescent="0.3">
      <c r="CP13796" s="380">
        <v>673585</v>
      </c>
      <c r="CQ13796" s="380" t="s">
        <v>141671</v>
      </c>
    </row>
    <row r="13797" spans="94:95" ht="14.5" x14ac:dyDescent="0.3">
      <c r="CP13797" s="380">
        <v>673586</v>
      </c>
      <c r="CQ13797" s="380" t="s">
        <v>141671</v>
      </c>
    </row>
    <row r="13798" spans="94:95" ht="14.5" x14ac:dyDescent="0.3">
      <c r="CP13798" s="380">
        <v>673591</v>
      </c>
      <c r="CQ13798" s="380" t="s">
        <v>141671</v>
      </c>
    </row>
    <row r="13799" spans="94:95" ht="14.5" x14ac:dyDescent="0.3">
      <c r="CP13799" s="380">
        <v>673592</v>
      </c>
      <c r="CQ13799" s="380" t="s">
        <v>141671</v>
      </c>
    </row>
    <row r="13800" spans="94:95" ht="14.5" x14ac:dyDescent="0.3">
      <c r="CP13800" s="380">
        <v>673593</v>
      </c>
      <c r="CQ13800" s="380" t="s">
        <v>141671</v>
      </c>
    </row>
    <row r="13801" spans="94:95" ht="14.5" x14ac:dyDescent="0.3">
      <c r="CP13801" s="380">
        <v>673595</v>
      </c>
      <c r="CQ13801" s="380" t="s">
        <v>141671</v>
      </c>
    </row>
    <row r="13802" spans="94:95" ht="14.5" x14ac:dyDescent="0.3">
      <c r="CP13802" s="380">
        <v>673596</v>
      </c>
      <c r="CQ13802" s="380" t="s">
        <v>141671</v>
      </c>
    </row>
    <row r="13803" spans="94:95" ht="14.5" x14ac:dyDescent="0.3">
      <c r="CP13803" s="380">
        <v>673601</v>
      </c>
      <c r="CQ13803" s="380" t="s">
        <v>141671</v>
      </c>
    </row>
    <row r="13804" spans="94:95" ht="14.5" x14ac:dyDescent="0.3">
      <c r="CP13804" s="380">
        <v>673602</v>
      </c>
      <c r="CQ13804" s="380" t="s">
        <v>141671</v>
      </c>
    </row>
    <row r="13805" spans="94:95" ht="14.5" x14ac:dyDescent="0.3">
      <c r="CP13805" s="380">
        <v>673603</v>
      </c>
      <c r="CQ13805" s="380" t="s">
        <v>141671</v>
      </c>
    </row>
    <row r="13806" spans="94:95" ht="14.5" x14ac:dyDescent="0.3">
      <c r="CP13806" s="380">
        <v>673604</v>
      </c>
      <c r="CQ13806" s="380" t="s">
        <v>141671</v>
      </c>
    </row>
    <row r="13807" spans="94:95" ht="14.5" x14ac:dyDescent="0.3">
      <c r="CP13807" s="380">
        <v>673611</v>
      </c>
      <c r="CQ13807" s="380" t="s">
        <v>141671</v>
      </c>
    </row>
    <row r="13808" spans="94:95" ht="14.5" x14ac:dyDescent="0.3">
      <c r="CP13808" s="380">
        <v>673612</v>
      </c>
      <c r="CQ13808" s="380" t="s">
        <v>141671</v>
      </c>
    </row>
    <row r="13809" spans="94:95" ht="14.5" x14ac:dyDescent="0.3">
      <c r="CP13809" s="380">
        <v>673613</v>
      </c>
      <c r="CQ13809" s="380" t="s">
        <v>141671</v>
      </c>
    </row>
    <row r="13810" spans="94:95" ht="14.5" x14ac:dyDescent="0.3">
      <c r="CP13810" s="380">
        <v>673614</v>
      </c>
      <c r="CQ13810" s="380" t="s">
        <v>141671</v>
      </c>
    </row>
    <row r="13811" spans="94:95" ht="14.5" x14ac:dyDescent="0.3">
      <c r="CP13811" s="380">
        <v>673616</v>
      </c>
      <c r="CQ13811" s="380" t="s">
        <v>141671</v>
      </c>
    </row>
    <row r="13812" spans="94:95" ht="14.5" x14ac:dyDescent="0.3">
      <c r="CP13812" s="380">
        <v>673620</v>
      </c>
      <c r="CQ13812" s="380" t="s">
        <v>141671</v>
      </c>
    </row>
    <row r="13813" spans="94:95" ht="14.5" x14ac:dyDescent="0.3">
      <c r="CP13813" s="380">
        <v>673631</v>
      </c>
      <c r="CQ13813" s="380" t="s">
        <v>141671</v>
      </c>
    </row>
    <row r="13814" spans="94:95" ht="14.5" x14ac:dyDescent="0.3">
      <c r="CP13814" s="380">
        <v>673632</v>
      </c>
      <c r="CQ13814" s="380" t="s">
        <v>141671</v>
      </c>
    </row>
    <row r="13815" spans="94:95" ht="14.5" x14ac:dyDescent="0.3">
      <c r="CP13815" s="380">
        <v>673633</v>
      </c>
      <c r="CQ13815" s="380" t="s">
        <v>141671</v>
      </c>
    </row>
    <row r="13816" spans="94:95" ht="14.5" x14ac:dyDescent="0.3">
      <c r="CP13816" s="380">
        <v>673634</v>
      </c>
      <c r="CQ13816" s="380" t="s">
        <v>141671</v>
      </c>
    </row>
    <row r="13817" spans="94:95" ht="14.5" x14ac:dyDescent="0.3">
      <c r="CP13817" s="380">
        <v>673635</v>
      </c>
      <c r="CQ13817" s="380" t="s">
        <v>141671</v>
      </c>
    </row>
    <row r="13818" spans="94:95" ht="14.5" x14ac:dyDescent="0.3">
      <c r="CP13818" s="380">
        <v>673636</v>
      </c>
      <c r="CQ13818" s="380" t="s">
        <v>141671</v>
      </c>
    </row>
    <row r="13819" spans="94:95" ht="14.5" x14ac:dyDescent="0.3">
      <c r="CP13819" s="380">
        <v>673637</v>
      </c>
      <c r="CQ13819" s="380" t="s">
        <v>141671</v>
      </c>
    </row>
    <row r="13820" spans="94:95" ht="14.5" x14ac:dyDescent="0.3">
      <c r="CP13820" s="380">
        <v>673638</v>
      </c>
      <c r="CQ13820" s="380" t="s">
        <v>141671</v>
      </c>
    </row>
    <row r="13821" spans="94:95" ht="14.5" x14ac:dyDescent="0.3">
      <c r="CP13821" s="380">
        <v>673639</v>
      </c>
      <c r="CQ13821" s="380" t="s">
        <v>141671</v>
      </c>
    </row>
    <row r="13822" spans="94:95" ht="14.5" x14ac:dyDescent="0.3">
      <c r="CP13822" s="380">
        <v>673640</v>
      </c>
      <c r="CQ13822" s="380" t="s">
        <v>141671</v>
      </c>
    </row>
    <row r="13823" spans="94:95" ht="14.5" x14ac:dyDescent="0.3">
      <c r="CP13823" s="380">
        <v>673641</v>
      </c>
      <c r="CQ13823" s="380" t="s">
        <v>141671</v>
      </c>
    </row>
    <row r="13824" spans="94:95" ht="14.5" x14ac:dyDescent="0.3">
      <c r="CP13824" s="380">
        <v>673642</v>
      </c>
      <c r="CQ13824" s="380" t="s">
        <v>141671</v>
      </c>
    </row>
    <row r="13825" spans="94:95" ht="14.5" x14ac:dyDescent="0.3">
      <c r="CP13825" s="380">
        <v>673645</v>
      </c>
      <c r="CQ13825" s="380" t="s">
        <v>141671</v>
      </c>
    </row>
    <row r="13826" spans="94:95" ht="14.5" x14ac:dyDescent="0.3">
      <c r="CP13826" s="380">
        <v>673647</v>
      </c>
      <c r="CQ13826" s="380" t="s">
        <v>141671</v>
      </c>
    </row>
    <row r="13827" spans="94:95" ht="14.5" x14ac:dyDescent="0.3">
      <c r="CP13827" s="380">
        <v>673655</v>
      </c>
      <c r="CQ13827" s="380" t="s">
        <v>141671</v>
      </c>
    </row>
    <row r="13828" spans="94:95" ht="14.5" x14ac:dyDescent="0.3">
      <c r="CP13828" s="380">
        <v>673661</v>
      </c>
      <c r="CQ13828" s="380" t="s">
        <v>141671</v>
      </c>
    </row>
    <row r="13829" spans="94:95" ht="14.5" x14ac:dyDescent="0.3">
      <c r="CP13829" s="380">
        <v>676101</v>
      </c>
      <c r="CQ13829" s="380" t="s">
        <v>141671</v>
      </c>
    </row>
    <row r="13830" spans="94:95" ht="14.5" x14ac:dyDescent="0.3">
      <c r="CP13830" s="380">
        <v>676102</v>
      </c>
      <c r="CQ13830" s="380" t="s">
        <v>141671</v>
      </c>
    </row>
    <row r="13831" spans="94:95" ht="14.5" x14ac:dyDescent="0.3">
      <c r="CP13831" s="380">
        <v>676103</v>
      </c>
      <c r="CQ13831" s="380" t="s">
        <v>141671</v>
      </c>
    </row>
    <row r="13832" spans="94:95" ht="14.5" x14ac:dyDescent="0.3">
      <c r="CP13832" s="380">
        <v>676104</v>
      </c>
      <c r="CQ13832" s="380" t="s">
        <v>141671</v>
      </c>
    </row>
    <row r="13833" spans="94:95" ht="14.5" x14ac:dyDescent="0.3">
      <c r="CP13833" s="380">
        <v>676105</v>
      </c>
      <c r="CQ13833" s="380" t="s">
        <v>141671</v>
      </c>
    </row>
    <row r="13834" spans="94:95" ht="14.5" x14ac:dyDescent="0.3">
      <c r="CP13834" s="380">
        <v>676106</v>
      </c>
      <c r="CQ13834" s="380" t="s">
        <v>141671</v>
      </c>
    </row>
    <row r="13835" spans="94:95" ht="14.5" x14ac:dyDescent="0.3">
      <c r="CP13835" s="380">
        <v>676107</v>
      </c>
      <c r="CQ13835" s="380" t="s">
        <v>141671</v>
      </c>
    </row>
    <row r="13836" spans="94:95" ht="14.5" x14ac:dyDescent="0.3">
      <c r="CP13836" s="380">
        <v>676108</v>
      </c>
      <c r="CQ13836" s="380" t="s">
        <v>141671</v>
      </c>
    </row>
    <row r="13837" spans="94:95" ht="14.5" x14ac:dyDescent="0.3">
      <c r="CP13837" s="380">
        <v>676109</v>
      </c>
      <c r="CQ13837" s="380" t="s">
        <v>141671</v>
      </c>
    </row>
    <row r="13838" spans="94:95" ht="14.5" x14ac:dyDescent="0.3">
      <c r="CP13838" s="380">
        <v>676121</v>
      </c>
      <c r="CQ13838" s="380" t="s">
        <v>141671</v>
      </c>
    </row>
    <row r="13839" spans="94:95" ht="14.5" x14ac:dyDescent="0.3">
      <c r="CP13839" s="380">
        <v>676122</v>
      </c>
      <c r="CQ13839" s="380" t="s">
        <v>141671</v>
      </c>
    </row>
    <row r="13840" spans="94:95" ht="14.5" x14ac:dyDescent="0.3">
      <c r="CP13840" s="380">
        <v>676123</v>
      </c>
      <c r="CQ13840" s="380" t="s">
        <v>141671</v>
      </c>
    </row>
    <row r="13841" spans="94:95" ht="14.5" x14ac:dyDescent="0.3">
      <c r="CP13841" s="380">
        <v>676301</v>
      </c>
      <c r="CQ13841" s="380" t="s">
        <v>141671</v>
      </c>
    </row>
    <row r="13842" spans="94:95" ht="14.5" x14ac:dyDescent="0.3">
      <c r="CP13842" s="380">
        <v>676302</v>
      </c>
      <c r="CQ13842" s="380" t="s">
        <v>141671</v>
      </c>
    </row>
    <row r="13843" spans="94:95" ht="14.5" x14ac:dyDescent="0.3">
      <c r="CP13843" s="380">
        <v>676303</v>
      </c>
      <c r="CQ13843" s="380" t="s">
        <v>141671</v>
      </c>
    </row>
    <row r="13844" spans="94:95" ht="14.5" x14ac:dyDescent="0.3">
      <c r="CP13844" s="380">
        <v>676304</v>
      </c>
      <c r="CQ13844" s="380" t="s">
        <v>141671</v>
      </c>
    </row>
    <row r="13845" spans="94:95" ht="14.5" x14ac:dyDescent="0.3">
      <c r="CP13845" s="380">
        <v>676305</v>
      </c>
      <c r="CQ13845" s="380" t="s">
        <v>141671</v>
      </c>
    </row>
    <row r="13846" spans="94:95" ht="14.5" x14ac:dyDescent="0.3">
      <c r="CP13846" s="380">
        <v>676306</v>
      </c>
      <c r="CQ13846" s="380" t="s">
        <v>141671</v>
      </c>
    </row>
    <row r="13847" spans="94:95" ht="14.5" x14ac:dyDescent="0.3">
      <c r="CP13847" s="380">
        <v>676307</v>
      </c>
      <c r="CQ13847" s="380" t="s">
        <v>141671</v>
      </c>
    </row>
    <row r="13848" spans="94:95" ht="14.5" x14ac:dyDescent="0.3">
      <c r="CP13848" s="380">
        <v>676309</v>
      </c>
      <c r="CQ13848" s="380" t="s">
        <v>141671</v>
      </c>
    </row>
    <row r="13849" spans="94:95" ht="14.5" x14ac:dyDescent="0.3">
      <c r="CP13849" s="380">
        <v>676311</v>
      </c>
      <c r="CQ13849" s="380" t="s">
        <v>141671</v>
      </c>
    </row>
    <row r="13850" spans="94:95" ht="14.5" x14ac:dyDescent="0.3">
      <c r="CP13850" s="380">
        <v>676312</v>
      </c>
      <c r="CQ13850" s="380" t="s">
        <v>141671</v>
      </c>
    </row>
    <row r="13851" spans="94:95" ht="14.5" x14ac:dyDescent="0.3">
      <c r="CP13851" s="380">
        <v>676317</v>
      </c>
      <c r="CQ13851" s="380" t="s">
        <v>141671</v>
      </c>
    </row>
    <row r="13852" spans="94:95" ht="14.5" x14ac:dyDescent="0.3">
      <c r="CP13852" s="380">
        <v>676319</v>
      </c>
      <c r="CQ13852" s="380" t="s">
        <v>141671</v>
      </c>
    </row>
    <row r="13853" spans="94:95" ht="14.5" x14ac:dyDescent="0.3">
      <c r="CP13853" s="380">
        <v>676320</v>
      </c>
      <c r="CQ13853" s="380" t="s">
        <v>141671</v>
      </c>
    </row>
    <row r="13854" spans="94:95" ht="14.5" x14ac:dyDescent="0.3">
      <c r="CP13854" s="380">
        <v>676501</v>
      </c>
      <c r="CQ13854" s="380" t="s">
        <v>141671</v>
      </c>
    </row>
    <row r="13855" spans="94:95" ht="14.5" x14ac:dyDescent="0.3">
      <c r="CP13855" s="380">
        <v>676502</v>
      </c>
      <c r="CQ13855" s="380" t="s">
        <v>141671</v>
      </c>
    </row>
    <row r="13856" spans="94:95" ht="14.5" x14ac:dyDescent="0.3">
      <c r="CP13856" s="380">
        <v>676503</v>
      </c>
      <c r="CQ13856" s="380" t="s">
        <v>141671</v>
      </c>
    </row>
    <row r="13857" spans="94:95" ht="14.5" x14ac:dyDescent="0.3">
      <c r="CP13857" s="380">
        <v>676504</v>
      </c>
      <c r="CQ13857" s="380" t="s">
        <v>141671</v>
      </c>
    </row>
    <row r="13858" spans="94:95" ht="14.5" x14ac:dyDescent="0.3">
      <c r="CP13858" s="380">
        <v>676505</v>
      </c>
      <c r="CQ13858" s="380" t="s">
        <v>141671</v>
      </c>
    </row>
    <row r="13859" spans="94:95" ht="14.5" x14ac:dyDescent="0.3">
      <c r="CP13859" s="380">
        <v>676506</v>
      </c>
      <c r="CQ13859" s="380" t="s">
        <v>141671</v>
      </c>
    </row>
    <row r="13860" spans="94:95" ht="14.5" x14ac:dyDescent="0.3">
      <c r="CP13860" s="380">
        <v>676507</v>
      </c>
      <c r="CQ13860" s="380" t="s">
        <v>141671</v>
      </c>
    </row>
    <row r="13861" spans="94:95" ht="14.5" x14ac:dyDescent="0.3">
      <c r="CP13861" s="380">
        <v>676508</v>
      </c>
      <c r="CQ13861" s="380" t="s">
        <v>141671</v>
      </c>
    </row>
    <row r="13862" spans="94:95" ht="14.5" x14ac:dyDescent="0.3">
      <c r="CP13862" s="380">
        <v>676509</v>
      </c>
      <c r="CQ13862" s="380" t="s">
        <v>141671</v>
      </c>
    </row>
    <row r="13863" spans="94:95" ht="14.5" x14ac:dyDescent="0.3">
      <c r="CP13863" s="380">
        <v>676510</v>
      </c>
      <c r="CQ13863" s="380" t="s">
        <v>141671</v>
      </c>
    </row>
    <row r="13864" spans="94:95" ht="14.5" x14ac:dyDescent="0.3">
      <c r="CP13864" s="380">
        <v>676517</v>
      </c>
      <c r="CQ13864" s="380" t="s">
        <v>141671</v>
      </c>
    </row>
    <row r="13865" spans="94:95" ht="14.5" x14ac:dyDescent="0.3">
      <c r="CP13865" s="380">
        <v>676519</v>
      </c>
      <c r="CQ13865" s="380" t="s">
        <v>141671</v>
      </c>
    </row>
    <row r="13866" spans="94:95" ht="14.5" x14ac:dyDescent="0.3">
      <c r="CP13866" s="380">
        <v>676521</v>
      </c>
      <c r="CQ13866" s="380" t="s">
        <v>141671</v>
      </c>
    </row>
    <row r="13867" spans="94:95" ht="14.5" x14ac:dyDescent="0.3">
      <c r="CP13867" s="380">
        <v>676522</v>
      </c>
      <c r="CQ13867" s="380" t="s">
        <v>141671</v>
      </c>
    </row>
    <row r="13868" spans="94:95" ht="14.5" x14ac:dyDescent="0.3">
      <c r="CP13868" s="380">
        <v>676523</v>
      </c>
      <c r="CQ13868" s="380" t="s">
        <v>141671</v>
      </c>
    </row>
    <row r="13869" spans="94:95" ht="14.5" x14ac:dyDescent="0.3">
      <c r="CP13869" s="380">
        <v>676525</v>
      </c>
      <c r="CQ13869" s="380" t="s">
        <v>141671</v>
      </c>
    </row>
    <row r="13870" spans="94:95" ht="14.5" x14ac:dyDescent="0.3">
      <c r="CP13870" s="380">
        <v>676528</v>
      </c>
      <c r="CQ13870" s="380" t="s">
        <v>141671</v>
      </c>
    </row>
    <row r="13871" spans="94:95" ht="14.5" x14ac:dyDescent="0.3">
      <c r="CP13871" s="380">
        <v>676541</v>
      </c>
      <c r="CQ13871" s="380" t="s">
        <v>141671</v>
      </c>
    </row>
    <row r="13872" spans="94:95" ht="14.5" x14ac:dyDescent="0.3">
      <c r="CP13872" s="380">
        <v>676542</v>
      </c>
      <c r="CQ13872" s="380" t="s">
        <v>141671</v>
      </c>
    </row>
    <row r="13873" spans="94:95" ht="14.5" x14ac:dyDescent="0.3">
      <c r="CP13873" s="380">
        <v>676551</v>
      </c>
      <c r="CQ13873" s="380" t="s">
        <v>141671</v>
      </c>
    </row>
    <row r="13874" spans="94:95" ht="14.5" x14ac:dyDescent="0.3">
      <c r="CP13874" s="380">
        <v>676552</v>
      </c>
      <c r="CQ13874" s="380" t="s">
        <v>141671</v>
      </c>
    </row>
    <row r="13875" spans="94:95" ht="14.5" x14ac:dyDescent="0.3">
      <c r="CP13875" s="380">
        <v>676553</v>
      </c>
      <c r="CQ13875" s="380" t="s">
        <v>141671</v>
      </c>
    </row>
    <row r="13876" spans="94:95" ht="14.5" x14ac:dyDescent="0.3">
      <c r="CP13876" s="380">
        <v>676561</v>
      </c>
      <c r="CQ13876" s="380" t="s">
        <v>141671</v>
      </c>
    </row>
    <row r="13877" spans="94:95" ht="14.5" x14ac:dyDescent="0.3">
      <c r="CP13877" s="380">
        <v>676562</v>
      </c>
      <c r="CQ13877" s="380" t="s">
        <v>141671</v>
      </c>
    </row>
    <row r="13878" spans="94:95" ht="14.5" x14ac:dyDescent="0.3">
      <c r="CP13878" s="380">
        <v>678001</v>
      </c>
      <c r="CQ13878" s="380" t="s">
        <v>141671</v>
      </c>
    </row>
    <row r="13879" spans="94:95" ht="14.5" x14ac:dyDescent="0.3">
      <c r="CP13879" s="380">
        <v>678002</v>
      </c>
      <c r="CQ13879" s="380" t="s">
        <v>141671</v>
      </c>
    </row>
    <row r="13880" spans="94:95" ht="14.5" x14ac:dyDescent="0.3">
      <c r="CP13880" s="380">
        <v>678003</v>
      </c>
      <c r="CQ13880" s="380" t="s">
        <v>141671</v>
      </c>
    </row>
    <row r="13881" spans="94:95" ht="14.5" x14ac:dyDescent="0.3">
      <c r="CP13881" s="380">
        <v>678004</v>
      </c>
      <c r="CQ13881" s="380" t="s">
        <v>141671</v>
      </c>
    </row>
    <row r="13882" spans="94:95" ht="14.5" x14ac:dyDescent="0.3">
      <c r="CP13882" s="380">
        <v>678005</v>
      </c>
      <c r="CQ13882" s="380" t="s">
        <v>141671</v>
      </c>
    </row>
    <row r="13883" spans="94:95" ht="14.5" x14ac:dyDescent="0.3">
      <c r="CP13883" s="380">
        <v>678006</v>
      </c>
      <c r="CQ13883" s="380" t="s">
        <v>141671</v>
      </c>
    </row>
    <row r="13884" spans="94:95" ht="14.5" x14ac:dyDescent="0.3">
      <c r="CP13884" s="380">
        <v>678007</v>
      </c>
      <c r="CQ13884" s="380" t="s">
        <v>141671</v>
      </c>
    </row>
    <row r="13885" spans="94:95" ht="14.5" x14ac:dyDescent="0.3">
      <c r="CP13885" s="380">
        <v>678008</v>
      </c>
      <c r="CQ13885" s="380" t="s">
        <v>141671</v>
      </c>
    </row>
    <row r="13886" spans="94:95" ht="14.5" x14ac:dyDescent="0.3">
      <c r="CP13886" s="380">
        <v>678009</v>
      </c>
      <c r="CQ13886" s="380" t="s">
        <v>141671</v>
      </c>
    </row>
    <row r="13887" spans="94:95" ht="14.5" x14ac:dyDescent="0.3">
      <c r="CP13887" s="380">
        <v>678010</v>
      </c>
      <c r="CQ13887" s="380" t="s">
        <v>141671</v>
      </c>
    </row>
    <row r="13888" spans="94:95" ht="14.5" x14ac:dyDescent="0.3">
      <c r="CP13888" s="380">
        <v>678011</v>
      </c>
      <c r="CQ13888" s="380" t="s">
        <v>141671</v>
      </c>
    </row>
    <row r="13889" spans="94:95" ht="14.5" x14ac:dyDescent="0.3">
      <c r="CP13889" s="380">
        <v>678012</v>
      </c>
      <c r="CQ13889" s="380" t="s">
        <v>141671</v>
      </c>
    </row>
    <row r="13890" spans="94:95" ht="14.5" x14ac:dyDescent="0.3">
      <c r="CP13890" s="380">
        <v>678013</v>
      </c>
      <c r="CQ13890" s="380" t="s">
        <v>141671</v>
      </c>
    </row>
    <row r="13891" spans="94:95" ht="14.5" x14ac:dyDescent="0.3">
      <c r="CP13891" s="380">
        <v>678014</v>
      </c>
      <c r="CQ13891" s="380" t="s">
        <v>141671</v>
      </c>
    </row>
    <row r="13892" spans="94:95" ht="14.5" x14ac:dyDescent="0.3">
      <c r="CP13892" s="380">
        <v>678051</v>
      </c>
      <c r="CQ13892" s="380" t="s">
        <v>141671</v>
      </c>
    </row>
    <row r="13893" spans="94:95" ht="14.5" x14ac:dyDescent="0.3">
      <c r="CP13893" s="380">
        <v>678101</v>
      </c>
      <c r="CQ13893" s="380" t="s">
        <v>141671</v>
      </c>
    </row>
    <row r="13894" spans="94:95" ht="14.5" x14ac:dyDescent="0.3">
      <c r="CP13894" s="380">
        <v>678102</v>
      </c>
      <c r="CQ13894" s="380" t="s">
        <v>141671</v>
      </c>
    </row>
    <row r="13895" spans="94:95" ht="14.5" x14ac:dyDescent="0.3">
      <c r="CP13895" s="380">
        <v>678103</v>
      </c>
      <c r="CQ13895" s="380" t="s">
        <v>141671</v>
      </c>
    </row>
    <row r="13896" spans="94:95" ht="14.5" x14ac:dyDescent="0.3">
      <c r="CP13896" s="380">
        <v>678104</v>
      </c>
      <c r="CQ13896" s="380" t="s">
        <v>141671</v>
      </c>
    </row>
    <row r="13897" spans="94:95" ht="14.5" x14ac:dyDescent="0.3">
      <c r="CP13897" s="380">
        <v>678501</v>
      </c>
      <c r="CQ13897" s="380" t="s">
        <v>141671</v>
      </c>
    </row>
    <row r="13898" spans="94:95" ht="14.5" x14ac:dyDescent="0.3">
      <c r="CP13898" s="380">
        <v>678502</v>
      </c>
      <c r="CQ13898" s="380" t="s">
        <v>141671</v>
      </c>
    </row>
    <row r="13899" spans="94:95" ht="14.5" x14ac:dyDescent="0.3">
      <c r="CP13899" s="380">
        <v>678503</v>
      </c>
      <c r="CQ13899" s="380" t="s">
        <v>141671</v>
      </c>
    </row>
    <row r="13900" spans="94:95" ht="14.5" x14ac:dyDescent="0.3">
      <c r="CP13900" s="380">
        <v>678504</v>
      </c>
      <c r="CQ13900" s="380" t="s">
        <v>141671</v>
      </c>
    </row>
    <row r="13901" spans="94:95" ht="14.5" x14ac:dyDescent="0.3">
      <c r="CP13901" s="380">
        <v>678505</v>
      </c>
      <c r="CQ13901" s="380" t="s">
        <v>141671</v>
      </c>
    </row>
    <row r="13902" spans="94:95" ht="14.5" x14ac:dyDescent="0.3">
      <c r="CP13902" s="380">
        <v>678506</v>
      </c>
      <c r="CQ13902" s="380" t="s">
        <v>141671</v>
      </c>
    </row>
    <row r="13903" spans="94:95" ht="14.5" x14ac:dyDescent="0.3">
      <c r="CP13903" s="380">
        <v>678507</v>
      </c>
      <c r="CQ13903" s="380" t="s">
        <v>141671</v>
      </c>
    </row>
    <row r="13904" spans="94:95" ht="14.5" x14ac:dyDescent="0.3">
      <c r="CP13904" s="380">
        <v>678508</v>
      </c>
      <c r="CQ13904" s="380" t="s">
        <v>141671</v>
      </c>
    </row>
    <row r="13905" spans="94:95" ht="14.5" x14ac:dyDescent="0.3">
      <c r="CP13905" s="380">
        <v>678510</v>
      </c>
      <c r="CQ13905" s="380" t="s">
        <v>141671</v>
      </c>
    </row>
    <row r="13906" spans="94:95" ht="14.5" x14ac:dyDescent="0.3">
      <c r="CP13906" s="380">
        <v>678512</v>
      </c>
      <c r="CQ13906" s="380" t="s">
        <v>141671</v>
      </c>
    </row>
    <row r="13907" spans="94:95" ht="14.5" x14ac:dyDescent="0.3">
      <c r="CP13907" s="380">
        <v>678531</v>
      </c>
      <c r="CQ13907" s="380" t="s">
        <v>141671</v>
      </c>
    </row>
    <row r="13908" spans="94:95" ht="14.5" x14ac:dyDescent="0.3">
      <c r="CP13908" s="380">
        <v>678532</v>
      </c>
      <c r="CQ13908" s="380" t="s">
        <v>141671</v>
      </c>
    </row>
    <row r="13909" spans="94:95" ht="14.5" x14ac:dyDescent="0.3">
      <c r="CP13909" s="380">
        <v>678533</v>
      </c>
      <c r="CQ13909" s="380" t="s">
        <v>141671</v>
      </c>
    </row>
    <row r="13910" spans="94:95" ht="14.5" x14ac:dyDescent="0.3">
      <c r="CP13910" s="380">
        <v>678534</v>
      </c>
      <c r="CQ13910" s="380" t="s">
        <v>141671</v>
      </c>
    </row>
    <row r="13911" spans="94:95" ht="14.5" x14ac:dyDescent="0.3">
      <c r="CP13911" s="380">
        <v>678541</v>
      </c>
      <c r="CQ13911" s="380" t="s">
        <v>141671</v>
      </c>
    </row>
    <row r="13912" spans="94:95" ht="14.5" x14ac:dyDescent="0.3">
      <c r="CP13912" s="380">
        <v>678542</v>
      </c>
      <c r="CQ13912" s="380" t="s">
        <v>141671</v>
      </c>
    </row>
    <row r="13913" spans="94:95" ht="14.5" x14ac:dyDescent="0.3">
      <c r="CP13913" s="380">
        <v>678543</v>
      </c>
      <c r="CQ13913" s="380" t="s">
        <v>141671</v>
      </c>
    </row>
    <row r="13914" spans="94:95" ht="14.5" x14ac:dyDescent="0.3">
      <c r="CP13914" s="380">
        <v>678544</v>
      </c>
      <c r="CQ13914" s="380" t="s">
        <v>141671</v>
      </c>
    </row>
    <row r="13915" spans="94:95" ht="14.5" x14ac:dyDescent="0.3">
      <c r="CP13915" s="380">
        <v>678545</v>
      </c>
      <c r="CQ13915" s="380" t="s">
        <v>141671</v>
      </c>
    </row>
    <row r="13916" spans="94:95" ht="14.5" x14ac:dyDescent="0.3">
      <c r="CP13916" s="380">
        <v>678546</v>
      </c>
      <c r="CQ13916" s="380" t="s">
        <v>141671</v>
      </c>
    </row>
    <row r="13917" spans="94:95" ht="14.5" x14ac:dyDescent="0.3">
      <c r="CP13917" s="380">
        <v>678551</v>
      </c>
      <c r="CQ13917" s="380" t="s">
        <v>141671</v>
      </c>
    </row>
    <row r="13918" spans="94:95" ht="14.5" x14ac:dyDescent="0.3">
      <c r="CP13918" s="380">
        <v>678552</v>
      </c>
      <c r="CQ13918" s="380" t="s">
        <v>141671</v>
      </c>
    </row>
    <row r="13919" spans="94:95" ht="14.5" x14ac:dyDescent="0.3">
      <c r="CP13919" s="380">
        <v>678553</v>
      </c>
      <c r="CQ13919" s="380" t="s">
        <v>141671</v>
      </c>
    </row>
    <row r="13920" spans="94:95" ht="14.5" x14ac:dyDescent="0.3">
      <c r="CP13920" s="380">
        <v>678554</v>
      </c>
      <c r="CQ13920" s="380" t="s">
        <v>141671</v>
      </c>
    </row>
    <row r="13921" spans="94:95" ht="14.5" x14ac:dyDescent="0.3">
      <c r="CP13921" s="380">
        <v>678555</v>
      </c>
      <c r="CQ13921" s="380" t="s">
        <v>141671</v>
      </c>
    </row>
    <row r="13922" spans="94:95" ht="14.5" x14ac:dyDescent="0.3">
      <c r="CP13922" s="380">
        <v>678556</v>
      </c>
      <c r="CQ13922" s="380" t="s">
        <v>141671</v>
      </c>
    </row>
    <row r="13923" spans="94:95" ht="14.5" x14ac:dyDescent="0.3">
      <c r="CP13923" s="380">
        <v>678557</v>
      </c>
      <c r="CQ13923" s="380" t="s">
        <v>141671</v>
      </c>
    </row>
    <row r="13924" spans="94:95" ht="14.5" x14ac:dyDescent="0.3">
      <c r="CP13924" s="380">
        <v>678571</v>
      </c>
      <c r="CQ13924" s="380" t="s">
        <v>141671</v>
      </c>
    </row>
    <row r="13925" spans="94:95" ht="14.5" x14ac:dyDescent="0.3">
      <c r="CP13925" s="380">
        <v>678572</v>
      </c>
      <c r="CQ13925" s="380" t="s">
        <v>141671</v>
      </c>
    </row>
    <row r="13926" spans="94:95" ht="14.5" x14ac:dyDescent="0.3">
      <c r="CP13926" s="380">
        <v>678573</v>
      </c>
      <c r="CQ13926" s="380" t="s">
        <v>141671</v>
      </c>
    </row>
    <row r="13927" spans="94:95" ht="14.5" x14ac:dyDescent="0.3">
      <c r="CP13927" s="380">
        <v>678574</v>
      </c>
      <c r="CQ13927" s="380" t="s">
        <v>141671</v>
      </c>
    </row>
    <row r="13928" spans="94:95" ht="14.5" x14ac:dyDescent="0.3">
      <c r="CP13928" s="380">
        <v>678581</v>
      </c>
      <c r="CQ13928" s="380" t="s">
        <v>141671</v>
      </c>
    </row>
    <row r="13929" spans="94:95" ht="14.5" x14ac:dyDescent="0.3">
      <c r="CP13929" s="380">
        <v>678582</v>
      </c>
      <c r="CQ13929" s="380" t="s">
        <v>141671</v>
      </c>
    </row>
    <row r="13930" spans="94:95" ht="14.5" x14ac:dyDescent="0.3">
      <c r="CP13930" s="380">
        <v>678583</v>
      </c>
      <c r="CQ13930" s="380" t="s">
        <v>141671</v>
      </c>
    </row>
    <row r="13931" spans="94:95" ht="14.5" x14ac:dyDescent="0.3">
      <c r="CP13931" s="380">
        <v>678591</v>
      </c>
      <c r="CQ13931" s="380" t="s">
        <v>141671</v>
      </c>
    </row>
    <row r="13932" spans="94:95" ht="14.5" x14ac:dyDescent="0.3">
      <c r="CP13932" s="380">
        <v>678592</v>
      </c>
      <c r="CQ13932" s="380" t="s">
        <v>141671</v>
      </c>
    </row>
    <row r="13933" spans="94:95" ht="14.5" x14ac:dyDescent="0.3">
      <c r="CP13933" s="380">
        <v>678593</v>
      </c>
      <c r="CQ13933" s="380" t="s">
        <v>141671</v>
      </c>
    </row>
    <row r="13934" spans="94:95" ht="14.5" x14ac:dyDescent="0.3">
      <c r="CP13934" s="380">
        <v>678594</v>
      </c>
      <c r="CQ13934" s="380" t="s">
        <v>141671</v>
      </c>
    </row>
    <row r="13935" spans="94:95" ht="14.5" x14ac:dyDescent="0.3">
      <c r="CP13935" s="380">
        <v>678595</v>
      </c>
      <c r="CQ13935" s="380" t="s">
        <v>141671</v>
      </c>
    </row>
    <row r="13936" spans="94:95" ht="14.5" x14ac:dyDescent="0.3">
      <c r="CP13936" s="380">
        <v>678596</v>
      </c>
      <c r="CQ13936" s="380" t="s">
        <v>141671</v>
      </c>
    </row>
    <row r="13937" spans="94:95" ht="14.5" x14ac:dyDescent="0.3">
      <c r="CP13937" s="380">
        <v>678597</v>
      </c>
      <c r="CQ13937" s="380" t="s">
        <v>141671</v>
      </c>
    </row>
    <row r="13938" spans="94:95" ht="14.5" x14ac:dyDescent="0.3">
      <c r="CP13938" s="380">
        <v>678598</v>
      </c>
      <c r="CQ13938" s="380" t="s">
        <v>141671</v>
      </c>
    </row>
    <row r="13939" spans="94:95" ht="14.5" x14ac:dyDescent="0.3">
      <c r="CP13939" s="380">
        <v>678601</v>
      </c>
      <c r="CQ13939" s="380" t="s">
        <v>141671</v>
      </c>
    </row>
    <row r="13940" spans="94:95" ht="14.5" x14ac:dyDescent="0.3">
      <c r="CP13940" s="380">
        <v>678611</v>
      </c>
      <c r="CQ13940" s="380" t="s">
        <v>141671</v>
      </c>
    </row>
    <row r="13941" spans="94:95" ht="14.5" x14ac:dyDescent="0.3">
      <c r="CP13941" s="380">
        <v>678612</v>
      </c>
      <c r="CQ13941" s="380" t="s">
        <v>141671</v>
      </c>
    </row>
    <row r="13942" spans="94:95" ht="14.5" x14ac:dyDescent="0.3">
      <c r="CP13942" s="380">
        <v>678613</v>
      </c>
      <c r="CQ13942" s="380" t="s">
        <v>141671</v>
      </c>
    </row>
    <row r="13943" spans="94:95" ht="14.5" x14ac:dyDescent="0.3">
      <c r="CP13943" s="380">
        <v>678621</v>
      </c>
      <c r="CQ13943" s="380" t="s">
        <v>141671</v>
      </c>
    </row>
    <row r="13944" spans="94:95" ht="14.5" x14ac:dyDescent="0.3">
      <c r="CP13944" s="380">
        <v>678622</v>
      </c>
      <c r="CQ13944" s="380" t="s">
        <v>141671</v>
      </c>
    </row>
    <row r="13945" spans="94:95" ht="14.5" x14ac:dyDescent="0.3">
      <c r="CP13945" s="380">
        <v>678623</v>
      </c>
      <c r="CQ13945" s="380" t="s">
        <v>141671</v>
      </c>
    </row>
    <row r="13946" spans="94:95" ht="14.5" x14ac:dyDescent="0.3">
      <c r="CP13946" s="380">
        <v>678624</v>
      </c>
      <c r="CQ13946" s="380" t="s">
        <v>141671</v>
      </c>
    </row>
    <row r="13947" spans="94:95" ht="14.5" x14ac:dyDescent="0.3">
      <c r="CP13947" s="380">
        <v>678631</v>
      </c>
      <c r="CQ13947" s="380" t="s">
        <v>141671</v>
      </c>
    </row>
    <row r="13948" spans="94:95" ht="14.5" x14ac:dyDescent="0.3">
      <c r="CP13948" s="380">
        <v>678632</v>
      </c>
      <c r="CQ13948" s="380" t="s">
        <v>141671</v>
      </c>
    </row>
    <row r="13949" spans="94:95" ht="14.5" x14ac:dyDescent="0.3">
      <c r="CP13949" s="380">
        <v>678633</v>
      </c>
      <c r="CQ13949" s="380" t="s">
        <v>141671</v>
      </c>
    </row>
    <row r="13950" spans="94:95" ht="14.5" x14ac:dyDescent="0.3">
      <c r="CP13950" s="380">
        <v>678641</v>
      </c>
      <c r="CQ13950" s="380" t="s">
        <v>141671</v>
      </c>
    </row>
    <row r="13951" spans="94:95" ht="14.5" x14ac:dyDescent="0.3">
      <c r="CP13951" s="380">
        <v>678642</v>
      </c>
      <c r="CQ13951" s="380" t="s">
        <v>141671</v>
      </c>
    </row>
    <row r="13952" spans="94:95" ht="14.5" x14ac:dyDescent="0.3">
      <c r="CP13952" s="380">
        <v>678651</v>
      </c>
      <c r="CQ13952" s="380" t="s">
        <v>141671</v>
      </c>
    </row>
    <row r="13953" spans="94:95" ht="14.5" x14ac:dyDescent="0.3">
      <c r="CP13953" s="380">
        <v>678661</v>
      </c>
      <c r="CQ13953" s="380" t="s">
        <v>141671</v>
      </c>
    </row>
    <row r="13954" spans="94:95" ht="14.5" x14ac:dyDescent="0.3">
      <c r="CP13954" s="380">
        <v>678671</v>
      </c>
      <c r="CQ13954" s="380" t="s">
        <v>141671</v>
      </c>
    </row>
    <row r="13955" spans="94:95" ht="14.5" x14ac:dyDescent="0.3">
      <c r="CP13955" s="380">
        <v>678681</v>
      </c>
      <c r="CQ13955" s="380" t="s">
        <v>141671</v>
      </c>
    </row>
    <row r="13956" spans="94:95" ht="14.5" x14ac:dyDescent="0.3">
      <c r="CP13956" s="380">
        <v>678682</v>
      </c>
      <c r="CQ13956" s="380" t="s">
        <v>141671</v>
      </c>
    </row>
    <row r="13957" spans="94:95" ht="14.5" x14ac:dyDescent="0.3">
      <c r="CP13957" s="380">
        <v>678683</v>
      </c>
      <c r="CQ13957" s="380" t="s">
        <v>141671</v>
      </c>
    </row>
    <row r="13958" spans="94:95" ht="14.5" x14ac:dyDescent="0.3">
      <c r="CP13958" s="380">
        <v>678684</v>
      </c>
      <c r="CQ13958" s="380" t="s">
        <v>141671</v>
      </c>
    </row>
    <row r="13959" spans="94:95" ht="14.5" x14ac:dyDescent="0.3">
      <c r="CP13959" s="380">
        <v>678685</v>
      </c>
      <c r="CQ13959" s="380" t="s">
        <v>141671</v>
      </c>
    </row>
    <row r="13960" spans="94:95" ht="14.5" x14ac:dyDescent="0.3">
      <c r="CP13960" s="380">
        <v>678686</v>
      </c>
      <c r="CQ13960" s="380" t="s">
        <v>141671</v>
      </c>
    </row>
    <row r="13961" spans="94:95" ht="14.5" x14ac:dyDescent="0.3">
      <c r="CP13961" s="380">
        <v>678687</v>
      </c>
      <c r="CQ13961" s="380" t="s">
        <v>141671</v>
      </c>
    </row>
    <row r="13962" spans="94:95" ht="14.5" x14ac:dyDescent="0.3">
      <c r="CP13962" s="380">
        <v>678688</v>
      </c>
      <c r="CQ13962" s="380" t="s">
        <v>141671</v>
      </c>
    </row>
    <row r="13963" spans="94:95" ht="14.5" x14ac:dyDescent="0.3">
      <c r="CP13963" s="380">
        <v>678701</v>
      </c>
      <c r="CQ13963" s="380" t="s">
        <v>141671</v>
      </c>
    </row>
    <row r="13964" spans="94:95" ht="14.5" x14ac:dyDescent="0.3">
      <c r="CP13964" s="380">
        <v>678702</v>
      </c>
      <c r="CQ13964" s="380" t="s">
        <v>141671</v>
      </c>
    </row>
    <row r="13965" spans="94:95" ht="14.5" x14ac:dyDescent="0.3">
      <c r="CP13965" s="380">
        <v>678703</v>
      </c>
      <c r="CQ13965" s="380" t="s">
        <v>141671</v>
      </c>
    </row>
    <row r="13966" spans="94:95" ht="14.5" x14ac:dyDescent="0.3">
      <c r="CP13966" s="380">
        <v>678704</v>
      </c>
      <c r="CQ13966" s="380" t="s">
        <v>141671</v>
      </c>
    </row>
    <row r="13967" spans="94:95" ht="14.5" x14ac:dyDescent="0.3">
      <c r="CP13967" s="380">
        <v>678705</v>
      </c>
      <c r="CQ13967" s="380" t="s">
        <v>141671</v>
      </c>
    </row>
    <row r="13968" spans="94:95" ht="14.5" x14ac:dyDescent="0.3">
      <c r="CP13968" s="380">
        <v>678706</v>
      </c>
      <c r="CQ13968" s="380" t="s">
        <v>141671</v>
      </c>
    </row>
    <row r="13969" spans="94:95" ht="14.5" x14ac:dyDescent="0.3">
      <c r="CP13969" s="380">
        <v>678721</v>
      </c>
      <c r="CQ13969" s="380" t="s">
        <v>141671</v>
      </c>
    </row>
    <row r="13970" spans="94:95" ht="14.5" x14ac:dyDescent="0.3">
      <c r="CP13970" s="380">
        <v>678722</v>
      </c>
      <c r="CQ13970" s="380" t="s">
        <v>141671</v>
      </c>
    </row>
    <row r="13971" spans="94:95" ht="14.5" x14ac:dyDescent="0.3">
      <c r="CP13971" s="380">
        <v>678731</v>
      </c>
      <c r="CQ13971" s="380" t="s">
        <v>141671</v>
      </c>
    </row>
    <row r="13972" spans="94:95" ht="14.5" x14ac:dyDescent="0.3">
      <c r="CP13972" s="380">
        <v>678732</v>
      </c>
      <c r="CQ13972" s="380" t="s">
        <v>141671</v>
      </c>
    </row>
    <row r="13973" spans="94:95" ht="14.5" x14ac:dyDescent="0.3">
      <c r="CP13973" s="380">
        <v>678762</v>
      </c>
      <c r="CQ13973" s="380" t="s">
        <v>141671</v>
      </c>
    </row>
    <row r="13974" spans="94:95" ht="14.5" x14ac:dyDescent="0.3">
      <c r="CP13974" s="380">
        <v>679101</v>
      </c>
      <c r="CQ13974" s="380" t="s">
        <v>141671</v>
      </c>
    </row>
    <row r="13975" spans="94:95" ht="14.5" x14ac:dyDescent="0.3">
      <c r="CP13975" s="380">
        <v>679102</v>
      </c>
      <c r="CQ13975" s="380" t="s">
        <v>141671</v>
      </c>
    </row>
    <row r="13976" spans="94:95" ht="14.5" x14ac:dyDescent="0.3">
      <c r="CP13976" s="380">
        <v>679103</v>
      </c>
      <c r="CQ13976" s="380" t="s">
        <v>141671</v>
      </c>
    </row>
    <row r="13977" spans="94:95" ht="14.5" x14ac:dyDescent="0.3">
      <c r="CP13977" s="380">
        <v>679104</v>
      </c>
      <c r="CQ13977" s="380" t="s">
        <v>141671</v>
      </c>
    </row>
    <row r="13978" spans="94:95" ht="14.5" x14ac:dyDescent="0.3">
      <c r="CP13978" s="380">
        <v>679105</v>
      </c>
      <c r="CQ13978" s="380" t="s">
        <v>141671</v>
      </c>
    </row>
    <row r="13979" spans="94:95" ht="14.5" x14ac:dyDescent="0.3">
      <c r="CP13979" s="380">
        <v>679106</v>
      </c>
      <c r="CQ13979" s="380" t="s">
        <v>141671</v>
      </c>
    </row>
    <row r="13980" spans="94:95" ht="14.5" x14ac:dyDescent="0.3">
      <c r="CP13980" s="380">
        <v>679121</v>
      </c>
      <c r="CQ13980" s="380" t="s">
        <v>141671</v>
      </c>
    </row>
    <row r="13981" spans="94:95" ht="14.5" x14ac:dyDescent="0.3">
      <c r="CP13981" s="380">
        <v>679122</v>
      </c>
      <c r="CQ13981" s="380" t="s">
        <v>141671</v>
      </c>
    </row>
    <row r="13982" spans="94:95" ht="14.5" x14ac:dyDescent="0.3">
      <c r="CP13982" s="380">
        <v>679123</v>
      </c>
      <c r="CQ13982" s="380" t="s">
        <v>141671</v>
      </c>
    </row>
    <row r="13983" spans="94:95" ht="14.5" x14ac:dyDescent="0.3">
      <c r="CP13983" s="380">
        <v>679301</v>
      </c>
      <c r="CQ13983" s="380" t="s">
        <v>141671</v>
      </c>
    </row>
    <row r="13984" spans="94:95" ht="14.5" x14ac:dyDescent="0.3">
      <c r="CP13984" s="380">
        <v>679302</v>
      </c>
      <c r="CQ13984" s="380" t="s">
        <v>141671</v>
      </c>
    </row>
    <row r="13985" spans="94:95" ht="14.5" x14ac:dyDescent="0.3">
      <c r="CP13985" s="380">
        <v>679303</v>
      </c>
      <c r="CQ13985" s="380" t="s">
        <v>141671</v>
      </c>
    </row>
    <row r="13986" spans="94:95" ht="14.5" x14ac:dyDescent="0.3">
      <c r="CP13986" s="380">
        <v>679304</v>
      </c>
      <c r="CQ13986" s="380" t="s">
        <v>141671</v>
      </c>
    </row>
    <row r="13987" spans="94:95" ht="14.5" x14ac:dyDescent="0.3">
      <c r="CP13987" s="380">
        <v>679305</v>
      </c>
      <c r="CQ13987" s="380" t="s">
        <v>141671</v>
      </c>
    </row>
    <row r="13988" spans="94:95" ht="14.5" x14ac:dyDescent="0.3">
      <c r="CP13988" s="380">
        <v>679306</v>
      </c>
      <c r="CQ13988" s="380" t="s">
        <v>141671</v>
      </c>
    </row>
    <row r="13989" spans="94:95" ht="14.5" x14ac:dyDescent="0.3">
      <c r="CP13989" s="380">
        <v>679307</v>
      </c>
      <c r="CQ13989" s="380" t="s">
        <v>141671</v>
      </c>
    </row>
    <row r="13990" spans="94:95" ht="14.5" x14ac:dyDescent="0.3">
      <c r="CP13990" s="380">
        <v>679308</v>
      </c>
      <c r="CQ13990" s="380" t="s">
        <v>141671</v>
      </c>
    </row>
    <row r="13991" spans="94:95" ht="14.5" x14ac:dyDescent="0.3">
      <c r="CP13991" s="380">
        <v>679309</v>
      </c>
      <c r="CQ13991" s="380" t="s">
        <v>141671</v>
      </c>
    </row>
    <row r="13992" spans="94:95" ht="14.5" x14ac:dyDescent="0.3">
      <c r="CP13992" s="380">
        <v>679313</v>
      </c>
      <c r="CQ13992" s="380" t="s">
        <v>141671</v>
      </c>
    </row>
    <row r="13993" spans="94:95" ht="14.5" x14ac:dyDescent="0.3">
      <c r="CP13993" s="380">
        <v>679321</v>
      </c>
      <c r="CQ13993" s="380" t="s">
        <v>141671</v>
      </c>
    </row>
    <row r="13994" spans="94:95" ht="14.5" x14ac:dyDescent="0.3">
      <c r="CP13994" s="380">
        <v>679322</v>
      </c>
      <c r="CQ13994" s="380" t="s">
        <v>141671</v>
      </c>
    </row>
    <row r="13995" spans="94:95" ht="14.5" x14ac:dyDescent="0.3">
      <c r="CP13995" s="380">
        <v>679323</v>
      </c>
      <c r="CQ13995" s="380" t="s">
        <v>141671</v>
      </c>
    </row>
    <row r="13996" spans="94:95" ht="14.5" x14ac:dyDescent="0.3">
      <c r="CP13996" s="380">
        <v>679324</v>
      </c>
      <c r="CQ13996" s="380" t="s">
        <v>141671</v>
      </c>
    </row>
    <row r="13997" spans="94:95" ht="14.5" x14ac:dyDescent="0.3">
      <c r="CP13997" s="380">
        <v>679325</v>
      </c>
      <c r="CQ13997" s="380" t="s">
        <v>141671</v>
      </c>
    </row>
    <row r="13998" spans="94:95" ht="14.5" x14ac:dyDescent="0.3">
      <c r="CP13998" s="380">
        <v>679326</v>
      </c>
      <c r="CQ13998" s="380" t="s">
        <v>141671</v>
      </c>
    </row>
    <row r="13999" spans="94:95" ht="14.5" x14ac:dyDescent="0.3">
      <c r="CP13999" s="380">
        <v>679327</v>
      </c>
      <c r="CQ13999" s="380" t="s">
        <v>141671</v>
      </c>
    </row>
    <row r="14000" spans="94:95" ht="14.5" x14ac:dyDescent="0.3">
      <c r="CP14000" s="380">
        <v>679328</v>
      </c>
      <c r="CQ14000" s="380" t="s">
        <v>141671</v>
      </c>
    </row>
    <row r="14001" spans="94:95" ht="14.5" x14ac:dyDescent="0.3">
      <c r="CP14001" s="380">
        <v>679329</v>
      </c>
      <c r="CQ14001" s="380" t="s">
        <v>141671</v>
      </c>
    </row>
    <row r="14002" spans="94:95" ht="14.5" x14ac:dyDescent="0.3">
      <c r="CP14002" s="380">
        <v>679330</v>
      </c>
      <c r="CQ14002" s="380" t="s">
        <v>141671</v>
      </c>
    </row>
    <row r="14003" spans="94:95" ht="14.5" x14ac:dyDescent="0.3">
      <c r="CP14003" s="380">
        <v>679331</v>
      </c>
      <c r="CQ14003" s="380" t="s">
        <v>141671</v>
      </c>
    </row>
    <row r="14004" spans="94:95" ht="14.5" x14ac:dyDescent="0.3">
      <c r="CP14004" s="380">
        <v>679332</v>
      </c>
      <c r="CQ14004" s="380" t="s">
        <v>141671</v>
      </c>
    </row>
    <row r="14005" spans="94:95" ht="14.5" x14ac:dyDescent="0.3">
      <c r="CP14005" s="380">
        <v>679333</v>
      </c>
      <c r="CQ14005" s="380" t="s">
        <v>141671</v>
      </c>
    </row>
    <row r="14006" spans="94:95" ht="14.5" x14ac:dyDescent="0.3">
      <c r="CP14006" s="380">
        <v>679334</v>
      </c>
      <c r="CQ14006" s="380" t="s">
        <v>141671</v>
      </c>
    </row>
    <row r="14007" spans="94:95" ht="14.5" x14ac:dyDescent="0.3">
      <c r="CP14007" s="380">
        <v>679335</v>
      </c>
      <c r="CQ14007" s="380" t="s">
        <v>141671</v>
      </c>
    </row>
    <row r="14008" spans="94:95" ht="14.5" x14ac:dyDescent="0.3">
      <c r="CP14008" s="380">
        <v>679336</v>
      </c>
      <c r="CQ14008" s="380" t="s">
        <v>141671</v>
      </c>
    </row>
    <row r="14009" spans="94:95" ht="14.5" x14ac:dyDescent="0.3">
      <c r="CP14009" s="380">
        <v>679337</v>
      </c>
      <c r="CQ14009" s="380" t="s">
        <v>141671</v>
      </c>
    </row>
    <row r="14010" spans="94:95" ht="14.5" x14ac:dyDescent="0.3">
      <c r="CP14010" s="380">
        <v>679338</v>
      </c>
      <c r="CQ14010" s="380" t="s">
        <v>141671</v>
      </c>
    </row>
    <row r="14011" spans="94:95" ht="14.5" x14ac:dyDescent="0.3">
      <c r="CP14011" s="380">
        <v>679339</v>
      </c>
      <c r="CQ14011" s="380" t="s">
        <v>141671</v>
      </c>
    </row>
    <row r="14012" spans="94:95" ht="14.5" x14ac:dyDescent="0.3">
      <c r="CP14012" s="380">
        <v>679340</v>
      </c>
      <c r="CQ14012" s="380" t="s">
        <v>141671</v>
      </c>
    </row>
    <row r="14013" spans="94:95" ht="14.5" x14ac:dyDescent="0.3">
      <c r="CP14013" s="380">
        <v>679341</v>
      </c>
      <c r="CQ14013" s="380" t="s">
        <v>141671</v>
      </c>
    </row>
    <row r="14014" spans="94:95" ht="14.5" x14ac:dyDescent="0.3">
      <c r="CP14014" s="380">
        <v>679357</v>
      </c>
      <c r="CQ14014" s="380" t="s">
        <v>141671</v>
      </c>
    </row>
    <row r="14015" spans="94:95" ht="14.5" x14ac:dyDescent="0.3">
      <c r="CP14015" s="380">
        <v>679501</v>
      </c>
      <c r="CQ14015" s="380" t="s">
        <v>141671</v>
      </c>
    </row>
    <row r="14016" spans="94:95" ht="14.5" x14ac:dyDescent="0.3">
      <c r="CP14016" s="380">
        <v>679502</v>
      </c>
      <c r="CQ14016" s="380" t="s">
        <v>141671</v>
      </c>
    </row>
    <row r="14017" spans="94:95" ht="14.5" x14ac:dyDescent="0.3">
      <c r="CP14017" s="380">
        <v>679503</v>
      </c>
      <c r="CQ14017" s="380" t="s">
        <v>141671</v>
      </c>
    </row>
    <row r="14018" spans="94:95" ht="14.5" x14ac:dyDescent="0.3">
      <c r="CP14018" s="380">
        <v>679504</v>
      </c>
      <c r="CQ14018" s="380" t="s">
        <v>141671</v>
      </c>
    </row>
    <row r="14019" spans="94:95" ht="14.5" x14ac:dyDescent="0.3">
      <c r="CP14019" s="380">
        <v>679505</v>
      </c>
      <c r="CQ14019" s="380" t="s">
        <v>141671</v>
      </c>
    </row>
    <row r="14020" spans="94:95" ht="14.5" x14ac:dyDescent="0.3">
      <c r="CP14020" s="380">
        <v>679506</v>
      </c>
      <c r="CQ14020" s="380" t="s">
        <v>141671</v>
      </c>
    </row>
    <row r="14021" spans="94:95" ht="14.5" x14ac:dyDescent="0.3">
      <c r="CP14021" s="380">
        <v>679511</v>
      </c>
      <c r="CQ14021" s="380" t="s">
        <v>141671</v>
      </c>
    </row>
    <row r="14022" spans="94:95" ht="14.5" x14ac:dyDescent="0.3">
      <c r="CP14022" s="380">
        <v>679512</v>
      </c>
      <c r="CQ14022" s="380" t="s">
        <v>141671</v>
      </c>
    </row>
    <row r="14023" spans="94:95" ht="14.5" x14ac:dyDescent="0.3">
      <c r="CP14023" s="380">
        <v>679513</v>
      </c>
      <c r="CQ14023" s="380" t="s">
        <v>141671</v>
      </c>
    </row>
    <row r="14024" spans="94:95" ht="14.5" x14ac:dyDescent="0.3">
      <c r="CP14024" s="380">
        <v>679514</v>
      </c>
      <c r="CQ14024" s="380" t="s">
        <v>141671</v>
      </c>
    </row>
    <row r="14025" spans="94:95" ht="14.5" x14ac:dyDescent="0.3">
      <c r="CP14025" s="380">
        <v>679515</v>
      </c>
      <c r="CQ14025" s="380" t="s">
        <v>141671</v>
      </c>
    </row>
    <row r="14026" spans="94:95" ht="14.5" x14ac:dyDescent="0.3">
      <c r="CP14026" s="380">
        <v>679516</v>
      </c>
      <c r="CQ14026" s="380" t="s">
        <v>141671</v>
      </c>
    </row>
    <row r="14027" spans="94:95" ht="14.5" x14ac:dyDescent="0.3">
      <c r="CP14027" s="380">
        <v>679521</v>
      </c>
      <c r="CQ14027" s="380" t="s">
        <v>141671</v>
      </c>
    </row>
    <row r="14028" spans="94:95" ht="14.5" x14ac:dyDescent="0.3">
      <c r="CP14028" s="380">
        <v>679522</v>
      </c>
      <c r="CQ14028" s="380" t="s">
        <v>141671</v>
      </c>
    </row>
    <row r="14029" spans="94:95" ht="14.5" x14ac:dyDescent="0.3">
      <c r="CP14029" s="380">
        <v>679523</v>
      </c>
      <c r="CQ14029" s="380" t="s">
        <v>141671</v>
      </c>
    </row>
    <row r="14030" spans="94:95" ht="14.5" x14ac:dyDescent="0.3">
      <c r="CP14030" s="380">
        <v>679531</v>
      </c>
      <c r="CQ14030" s="380" t="s">
        <v>141671</v>
      </c>
    </row>
    <row r="14031" spans="94:95" ht="14.5" x14ac:dyDescent="0.3">
      <c r="CP14031" s="380">
        <v>679532</v>
      </c>
      <c r="CQ14031" s="380" t="s">
        <v>141671</v>
      </c>
    </row>
    <row r="14032" spans="94:95" ht="14.5" x14ac:dyDescent="0.3">
      <c r="CP14032" s="380">
        <v>679533</v>
      </c>
      <c r="CQ14032" s="380" t="s">
        <v>141671</v>
      </c>
    </row>
    <row r="14033" spans="94:95" ht="14.5" x14ac:dyDescent="0.3">
      <c r="CP14033" s="380">
        <v>679534</v>
      </c>
      <c r="CQ14033" s="380" t="s">
        <v>141671</v>
      </c>
    </row>
    <row r="14034" spans="94:95" ht="14.5" x14ac:dyDescent="0.3">
      <c r="CP14034" s="380">
        <v>679535</v>
      </c>
      <c r="CQ14034" s="380" t="s">
        <v>141671</v>
      </c>
    </row>
    <row r="14035" spans="94:95" ht="14.5" x14ac:dyDescent="0.3">
      <c r="CP14035" s="380">
        <v>679536</v>
      </c>
      <c r="CQ14035" s="380" t="s">
        <v>141671</v>
      </c>
    </row>
    <row r="14036" spans="94:95" ht="14.5" x14ac:dyDescent="0.3">
      <c r="CP14036" s="380">
        <v>679551</v>
      </c>
      <c r="CQ14036" s="380" t="s">
        <v>141671</v>
      </c>
    </row>
    <row r="14037" spans="94:95" ht="14.5" x14ac:dyDescent="0.3">
      <c r="CP14037" s="380">
        <v>679552</v>
      </c>
      <c r="CQ14037" s="380" t="s">
        <v>141671</v>
      </c>
    </row>
    <row r="14038" spans="94:95" ht="14.5" x14ac:dyDescent="0.3">
      <c r="CP14038" s="380">
        <v>679553</v>
      </c>
      <c r="CQ14038" s="380" t="s">
        <v>141671</v>
      </c>
    </row>
    <row r="14039" spans="94:95" ht="14.5" x14ac:dyDescent="0.3">
      <c r="CP14039" s="380">
        <v>679554</v>
      </c>
      <c r="CQ14039" s="380" t="s">
        <v>141671</v>
      </c>
    </row>
    <row r="14040" spans="94:95" ht="14.5" x14ac:dyDescent="0.3">
      <c r="CP14040" s="380">
        <v>679561</v>
      </c>
      <c r="CQ14040" s="380" t="s">
        <v>141671</v>
      </c>
    </row>
    <row r="14041" spans="94:95" ht="14.5" x14ac:dyDescent="0.3">
      <c r="CP14041" s="380">
        <v>679562</v>
      </c>
      <c r="CQ14041" s="380" t="s">
        <v>141671</v>
      </c>
    </row>
    <row r="14042" spans="94:95" ht="14.5" x14ac:dyDescent="0.3">
      <c r="CP14042" s="380">
        <v>679563</v>
      </c>
      <c r="CQ14042" s="380" t="s">
        <v>141671</v>
      </c>
    </row>
    <row r="14043" spans="94:95" ht="14.5" x14ac:dyDescent="0.3">
      <c r="CP14043" s="380">
        <v>679564</v>
      </c>
      <c r="CQ14043" s="380" t="s">
        <v>141671</v>
      </c>
    </row>
    <row r="14044" spans="94:95" ht="14.5" x14ac:dyDescent="0.3">
      <c r="CP14044" s="380">
        <v>679571</v>
      </c>
      <c r="CQ14044" s="380" t="s">
        <v>141671</v>
      </c>
    </row>
    <row r="14045" spans="94:95" ht="14.5" x14ac:dyDescent="0.3">
      <c r="CP14045" s="380">
        <v>679572</v>
      </c>
      <c r="CQ14045" s="380" t="s">
        <v>141671</v>
      </c>
    </row>
    <row r="14046" spans="94:95" ht="14.5" x14ac:dyDescent="0.3">
      <c r="CP14046" s="380">
        <v>679573</v>
      </c>
      <c r="CQ14046" s="380" t="s">
        <v>141671</v>
      </c>
    </row>
    <row r="14047" spans="94:95" ht="14.5" x14ac:dyDescent="0.3">
      <c r="CP14047" s="380">
        <v>679574</v>
      </c>
      <c r="CQ14047" s="380" t="s">
        <v>141671</v>
      </c>
    </row>
    <row r="14048" spans="94:95" ht="14.5" x14ac:dyDescent="0.3">
      <c r="CP14048" s="380">
        <v>679575</v>
      </c>
      <c r="CQ14048" s="380" t="s">
        <v>141671</v>
      </c>
    </row>
    <row r="14049" spans="94:95" ht="14.5" x14ac:dyDescent="0.3">
      <c r="CP14049" s="380">
        <v>679576</v>
      </c>
      <c r="CQ14049" s="380" t="s">
        <v>141671</v>
      </c>
    </row>
    <row r="14050" spans="94:95" ht="14.5" x14ac:dyDescent="0.3">
      <c r="CP14050" s="380">
        <v>679577</v>
      </c>
      <c r="CQ14050" s="380" t="s">
        <v>141671</v>
      </c>
    </row>
    <row r="14051" spans="94:95" ht="14.5" x14ac:dyDescent="0.3">
      <c r="CP14051" s="380">
        <v>679578</v>
      </c>
      <c r="CQ14051" s="380" t="s">
        <v>141671</v>
      </c>
    </row>
    <row r="14052" spans="94:95" ht="14.5" x14ac:dyDescent="0.3">
      <c r="CP14052" s="380">
        <v>679579</v>
      </c>
      <c r="CQ14052" s="380" t="s">
        <v>141671</v>
      </c>
    </row>
    <row r="14053" spans="94:95" ht="14.5" x14ac:dyDescent="0.3">
      <c r="CP14053" s="380">
        <v>679580</v>
      </c>
      <c r="CQ14053" s="380" t="s">
        <v>141671</v>
      </c>
    </row>
    <row r="14054" spans="94:95" ht="14.5" x14ac:dyDescent="0.3">
      <c r="CP14054" s="380">
        <v>679581</v>
      </c>
      <c r="CQ14054" s="380" t="s">
        <v>141671</v>
      </c>
    </row>
    <row r="14055" spans="94:95" ht="14.5" x14ac:dyDescent="0.3">
      <c r="CP14055" s="380">
        <v>679582</v>
      </c>
      <c r="CQ14055" s="380" t="s">
        <v>141671</v>
      </c>
    </row>
    <row r="14056" spans="94:95" ht="14.5" x14ac:dyDescent="0.3">
      <c r="CP14056" s="380">
        <v>679583</v>
      </c>
      <c r="CQ14056" s="380" t="s">
        <v>141671</v>
      </c>
    </row>
    <row r="14057" spans="94:95" ht="14.5" x14ac:dyDescent="0.3">
      <c r="CP14057" s="380">
        <v>679584</v>
      </c>
      <c r="CQ14057" s="380" t="s">
        <v>141671</v>
      </c>
    </row>
    <row r="14058" spans="94:95" ht="14.5" x14ac:dyDescent="0.3">
      <c r="CP14058" s="380">
        <v>679585</v>
      </c>
      <c r="CQ14058" s="380" t="s">
        <v>141671</v>
      </c>
    </row>
    <row r="14059" spans="94:95" ht="14.5" x14ac:dyDescent="0.3">
      <c r="CP14059" s="380">
        <v>679586</v>
      </c>
      <c r="CQ14059" s="380" t="s">
        <v>141671</v>
      </c>
    </row>
    <row r="14060" spans="94:95" ht="14.5" x14ac:dyDescent="0.3">
      <c r="CP14060" s="380">
        <v>679587</v>
      </c>
      <c r="CQ14060" s="380" t="s">
        <v>141671</v>
      </c>
    </row>
    <row r="14061" spans="94:95" ht="14.5" x14ac:dyDescent="0.3">
      <c r="CP14061" s="380">
        <v>679591</v>
      </c>
      <c r="CQ14061" s="380" t="s">
        <v>141671</v>
      </c>
    </row>
    <row r="14062" spans="94:95" ht="14.5" x14ac:dyDescent="0.3">
      <c r="CP14062" s="380">
        <v>680001</v>
      </c>
      <c r="CQ14062" s="380" t="s">
        <v>141671</v>
      </c>
    </row>
    <row r="14063" spans="94:95" ht="14.5" x14ac:dyDescent="0.3">
      <c r="CP14063" s="380">
        <v>680002</v>
      </c>
      <c r="CQ14063" s="380" t="s">
        <v>141671</v>
      </c>
    </row>
    <row r="14064" spans="94:95" ht="14.5" x14ac:dyDescent="0.3">
      <c r="CP14064" s="380">
        <v>680003</v>
      </c>
      <c r="CQ14064" s="380" t="s">
        <v>141671</v>
      </c>
    </row>
    <row r="14065" spans="94:95" ht="14.5" x14ac:dyDescent="0.3">
      <c r="CP14065" s="380">
        <v>680004</v>
      </c>
      <c r="CQ14065" s="380" t="s">
        <v>141671</v>
      </c>
    </row>
    <row r="14066" spans="94:95" ht="14.5" x14ac:dyDescent="0.3">
      <c r="CP14066" s="380">
        <v>680005</v>
      </c>
      <c r="CQ14066" s="380" t="s">
        <v>141671</v>
      </c>
    </row>
    <row r="14067" spans="94:95" ht="14.5" x14ac:dyDescent="0.3">
      <c r="CP14067" s="380">
        <v>680006</v>
      </c>
      <c r="CQ14067" s="380" t="s">
        <v>141671</v>
      </c>
    </row>
    <row r="14068" spans="94:95" ht="14.5" x14ac:dyDescent="0.3">
      <c r="CP14068" s="380">
        <v>680007</v>
      </c>
      <c r="CQ14068" s="380" t="s">
        <v>141671</v>
      </c>
    </row>
    <row r="14069" spans="94:95" ht="14.5" x14ac:dyDescent="0.3">
      <c r="CP14069" s="380">
        <v>680008</v>
      </c>
      <c r="CQ14069" s="380" t="s">
        <v>141671</v>
      </c>
    </row>
    <row r="14070" spans="94:95" ht="14.5" x14ac:dyDescent="0.3">
      <c r="CP14070" s="380">
        <v>680009</v>
      </c>
      <c r="CQ14070" s="380" t="s">
        <v>141671</v>
      </c>
    </row>
    <row r="14071" spans="94:95" ht="14.5" x14ac:dyDescent="0.3">
      <c r="CP14071" s="380">
        <v>680010</v>
      </c>
      <c r="CQ14071" s="380" t="s">
        <v>141671</v>
      </c>
    </row>
    <row r="14072" spans="94:95" ht="14.5" x14ac:dyDescent="0.3">
      <c r="CP14072" s="380">
        <v>680011</v>
      </c>
      <c r="CQ14072" s="380" t="s">
        <v>141671</v>
      </c>
    </row>
    <row r="14073" spans="94:95" ht="14.5" x14ac:dyDescent="0.3">
      <c r="CP14073" s="380">
        <v>680012</v>
      </c>
      <c r="CQ14073" s="380" t="s">
        <v>141671</v>
      </c>
    </row>
    <row r="14074" spans="94:95" ht="14.5" x14ac:dyDescent="0.3">
      <c r="CP14074" s="380">
        <v>680013</v>
      </c>
      <c r="CQ14074" s="380" t="s">
        <v>141671</v>
      </c>
    </row>
    <row r="14075" spans="94:95" ht="14.5" x14ac:dyDescent="0.3">
      <c r="CP14075" s="380">
        <v>680014</v>
      </c>
      <c r="CQ14075" s="380" t="s">
        <v>141671</v>
      </c>
    </row>
    <row r="14076" spans="94:95" ht="14.5" x14ac:dyDescent="0.3">
      <c r="CP14076" s="380">
        <v>680020</v>
      </c>
      <c r="CQ14076" s="380" t="s">
        <v>141671</v>
      </c>
    </row>
    <row r="14077" spans="94:95" ht="14.5" x14ac:dyDescent="0.3">
      <c r="CP14077" s="380">
        <v>680021</v>
      </c>
      <c r="CQ14077" s="380" t="s">
        <v>141671</v>
      </c>
    </row>
    <row r="14078" spans="94:95" ht="14.5" x14ac:dyDescent="0.3">
      <c r="CP14078" s="380">
        <v>680022</v>
      </c>
      <c r="CQ14078" s="380" t="s">
        <v>141671</v>
      </c>
    </row>
    <row r="14079" spans="94:95" ht="14.5" x14ac:dyDescent="0.3">
      <c r="CP14079" s="380">
        <v>680026</v>
      </c>
      <c r="CQ14079" s="380" t="s">
        <v>141671</v>
      </c>
    </row>
    <row r="14080" spans="94:95" ht="14.5" x14ac:dyDescent="0.3">
      <c r="CP14080" s="380">
        <v>680027</v>
      </c>
      <c r="CQ14080" s="380" t="s">
        <v>141671</v>
      </c>
    </row>
    <row r="14081" spans="94:95" ht="14.5" x14ac:dyDescent="0.3">
      <c r="CP14081" s="380">
        <v>680028</v>
      </c>
      <c r="CQ14081" s="380" t="s">
        <v>141671</v>
      </c>
    </row>
    <row r="14082" spans="94:95" ht="14.5" x14ac:dyDescent="0.3">
      <c r="CP14082" s="380">
        <v>680101</v>
      </c>
      <c r="CQ14082" s="380" t="s">
        <v>141671</v>
      </c>
    </row>
    <row r="14083" spans="94:95" ht="14.5" x14ac:dyDescent="0.3">
      <c r="CP14083" s="380">
        <v>680102</v>
      </c>
      <c r="CQ14083" s="380" t="s">
        <v>141671</v>
      </c>
    </row>
    <row r="14084" spans="94:95" ht="14.5" x14ac:dyDescent="0.3">
      <c r="CP14084" s="380">
        <v>680103</v>
      </c>
      <c r="CQ14084" s="380" t="s">
        <v>141671</v>
      </c>
    </row>
    <row r="14085" spans="94:95" ht="14.5" x14ac:dyDescent="0.3">
      <c r="CP14085" s="380">
        <v>680104</v>
      </c>
      <c r="CQ14085" s="380" t="s">
        <v>141671</v>
      </c>
    </row>
    <row r="14086" spans="94:95" ht="14.5" x14ac:dyDescent="0.3">
      <c r="CP14086" s="380">
        <v>680121</v>
      </c>
      <c r="CQ14086" s="380" t="s">
        <v>141671</v>
      </c>
    </row>
    <row r="14087" spans="94:95" ht="14.5" x14ac:dyDescent="0.3">
      <c r="CP14087" s="380">
        <v>680122</v>
      </c>
      <c r="CQ14087" s="380" t="s">
        <v>141671</v>
      </c>
    </row>
    <row r="14088" spans="94:95" ht="14.5" x14ac:dyDescent="0.3">
      <c r="CP14088" s="380">
        <v>680123</v>
      </c>
      <c r="CQ14088" s="380" t="s">
        <v>141671</v>
      </c>
    </row>
    <row r="14089" spans="94:95" ht="14.5" x14ac:dyDescent="0.3">
      <c r="CP14089" s="380">
        <v>680125</v>
      </c>
      <c r="CQ14089" s="380" t="s">
        <v>141671</v>
      </c>
    </row>
    <row r="14090" spans="94:95" ht="14.5" x14ac:dyDescent="0.3">
      <c r="CP14090" s="380">
        <v>680301</v>
      </c>
      <c r="CQ14090" s="380" t="s">
        <v>141671</v>
      </c>
    </row>
    <row r="14091" spans="94:95" ht="14.5" x14ac:dyDescent="0.3">
      <c r="CP14091" s="380">
        <v>680302</v>
      </c>
      <c r="CQ14091" s="380" t="s">
        <v>141671</v>
      </c>
    </row>
    <row r="14092" spans="94:95" ht="14.5" x14ac:dyDescent="0.3">
      <c r="CP14092" s="380">
        <v>680303</v>
      </c>
      <c r="CQ14092" s="380" t="s">
        <v>141671</v>
      </c>
    </row>
    <row r="14093" spans="94:95" ht="14.5" x14ac:dyDescent="0.3">
      <c r="CP14093" s="380">
        <v>680304</v>
      </c>
      <c r="CQ14093" s="380" t="s">
        <v>141671</v>
      </c>
    </row>
    <row r="14094" spans="94:95" ht="14.5" x14ac:dyDescent="0.3">
      <c r="CP14094" s="380">
        <v>680305</v>
      </c>
      <c r="CQ14094" s="380" t="s">
        <v>141671</v>
      </c>
    </row>
    <row r="14095" spans="94:95" ht="14.5" x14ac:dyDescent="0.3">
      <c r="CP14095" s="380">
        <v>680306</v>
      </c>
      <c r="CQ14095" s="380" t="s">
        <v>141671</v>
      </c>
    </row>
    <row r="14096" spans="94:95" ht="14.5" x14ac:dyDescent="0.3">
      <c r="CP14096" s="380">
        <v>680307</v>
      </c>
      <c r="CQ14096" s="380" t="s">
        <v>141671</v>
      </c>
    </row>
    <row r="14097" spans="94:95" ht="14.5" x14ac:dyDescent="0.3">
      <c r="CP14097" s="380">
        <v>680308</v>
      </c>
      <c r="CQ14097" s="380" t="s">
        <v>141671</v>
      </c>
    </row>
    <row r="14098" spans="94:95" ht="14.5" x14ac:dyDescent="0.3">
      <c r="CP14098" s="380">
        <v>680309</v>
      </c>
      <c r="CQ14098" s="380" t="s">
        <v>141671</v>
      </c>
    </row>
    <row r="14099" spans="94:95" ht="14.5" x14ac:dyDescent="0.3">
      <c r="CP14099" s="380">
        <v>680310</v>
      </c>
      <c r="CQ14099" s="380" t="s">
        <v>141671</v>
      </c>
    </row>
    <row r="14100" spans="94:95" ht="14.5" x14ac:dyDescent="0.3">
      <c r="CP14100" s="380">
        <v>680311</v>
      </c>
      <c r="CQ14100" s="380" t="s">
        <v>141671</v>
      </c>
    </row>
    <row r="14101" spans="94:95" ht="14.5" x14ac:dyDescent="0.3">
      <c r="CP14101" s="380">
        <v>680312</v>
      </c>
      <c r="CQ14101" s="380" t="s">
        <v>141671</v>
      </c>
    </row>
    <row r="14102" spans="94:95" ht="14.5" x14ac:dyDescent="0.3">
      <c r="CP14102" s="380">
        <v>680317</v>
      </c>
      <c r="CQ14102" s="380" t="s">
        <v>141671</v>
      </c>
    </row>
    <row r="14103" spans="94:95" ht="14.5" x14ac:dyDescent="0.3">
      <c r="CP14103" s="380">
        <v>680501</v>
      </c>
      <c r="CQ14103" s="380" t="s">
        <v>141671</v>
      </c>
    </row>
    <row r="14104" spans="94:95" ht="14.5" x14ac:dyDescent="0.3">
      <c r="CP14104" s="380">
        <v>680502</v>
      </c>
      <c r="CQ14104" s="380" t="s">
        <v>141671</v>
      </c>
    </row>
    <row r="14105" spans="94:95" ht="14.5" x14ac:dyDescent="0.3">
      <c r="CP14105" s="380">
        <v>680503</v>
      </c>
      <c r="CQ14105" s="380" t="s">
        <v>141671</v>
      </c>
    </row>
    <row r="14106" spans="94:95" ht="14.5" x14ac:dyDescent="0.3">
      <c r="CP14106" s="380">
        <v>680504</v>
      </c>
      <c r="CQ14106" s="380" t="s">
        <v>141671</v>
      </c>
    </row>
    <row r="14107" spans="94:95" ht="14.5" x14ac:dyDescent="0.3">
      <c r="CP14107" s="380">
        <v>680505</v>
      </c>
      <c r="CQ14107" s="380" t="s">
        <v>141671</v>
      </c>
    </row>
    <row r="14108" spans="94:95" ht="14.5" x14ac:dyDescent="0.3">
      <c r="CP14108" s="380">
        <v>680506</v>
      </c>
      <c r="CQ14108" s="380" t="s">
        <v>141671</v>
      </c>
    </row>
    <row r="14109" spans="94:95" ht="14.5" x14ac:dyDescent="0.3">
      <c r="CP14109" s="380">
        <v>680507</v>
      </c>
      <c r="CQ14109" s="380" t="s">
        <v>141671</v>
      </c>
    </row>
    <row r="14110" spans="94:95" ht="14.5" x14ac:dyDescent="0.3">
      <c r="CP14110" s="380">
        <v>680508</v>
      </c>
      <c r="CQ14110" s="380" t="s">
        <v>141671</v>
      </c>
    </row>
    <row r="14111" spans="94:95" ht="14.5" x14ac:dyDescent="0.3">
      <c r="CP14111" s="380">
        <v>680509</v>
      </c>
      <c r="CQ14111" s="380" t="s">
        <v>141671</v>
      </c>
    </row>
    <row r="14112" spans="94:95" ht="14.5" x14ac:dyDescent="0.3">
      <c r="CP14112" s="380">
        <v>680510</v>
      </c>
      <c r="CQ14112" s="380" t="s">
        <v>141671</v>
      </c>
    </row>
    <row r="14113" spans="94:95" ht="14.5" x14ac:dyDescent="0.3">
      <c r="CP14113" s="380">
        <v>680511</v>
      </c>
      <c r="CQ14113" s="380" t="s">
        <v>141671</v>
      </c>
    </row>
    <row r="14114" spans="94:95" ht="14.5" x14ac:dyDescent="0.3">
      <c r="CP14114" s="380">
        <v>680512</v>
      </c>
      <c r="CQ14114" s="380" t="s">
        <v>141671</v>
      </c>
    </row>
    <row r="14115" spans="94:95" ht="14.5" x14ac:dyDescent="0.3">
      <c r="CP14115" s="380">
        <v>680513</v>
      </c>
      <c r="CQ14115" s="380" t="s">
        <v>141671</v>
      </c>
    </row>
    <row r="14116" spans="94:95" ht="14.5" x14ac:dyDescent="0.3">
      <c r="CP14116" s="380">
        <v>680514</v>
      </c>
      <c r="CQ14116" s="380" t="s">
        <v>141671</v>
      </c>
    </row>
    <row r="14117" spans="94:95" ht="14.5" x14ac:dyDescent="0.3">
      <c r="CP14117" s="380">
        <v>680515</v>
      </c>
      <c r="CQ14117" s="380" t="s">
        <v>141671</v>
      </c>
    </row>
    <row r="14118" spans="94:95" ht="14.5" x14ac:dyDescent="0.3">
      <c r="CP14118" s="380">
        <v>680516</v>
      </c>
      <c r="CQ14118" s="380" t="s">
        <v>141671</v>
      </c>
    </row>
    <row r="14119" spans="94:95" ht="14.5" x14ac:dyDescent="0.3">
      <c r="CP14119" s="380">
        <v>680517</v>
      </c>
      <c r="CQ14119" s="380" t="s">
        <v>141671</v>
      </c>
    </row>
    <row r="14120" spans="94:95" ht="14.5" x14ac:dyDescent="0.3">
      <c r="CP14120" s="380">
        <v>680518</v>
      </c>
      <c r="CQ14120" s="380" t="s">
        <v>141671</v>
      </c>
    </row>
    <row r="14121" spans="94:95" ht="14.5" x14ac:dyDescent="0.3">
      <c r="CP14121" s="380">
        <v>680519</v>
      </c>
      <c r="CQ14121" s="380" t="s">
        <v>141671</v>
      </c>
    </row>
    <row r="14122" spans="94:95" ht="14.5" x14ac:dyDescent="0.3">
      <c r="CP14122" s="380">
        <v>680520</v>
      </c>
      <c r="CQ14122" s="380" t="s">
        <v>141671</v>
      </c>
    </row>
    <row r="14123" spans="94:95" ht="14.5" x14ac:dyDescent="0.3">
      <c r="CP14123" s="380">
        <v>680521</v>
      </c>
      <c r="CQ14123" s="380" t="s">
        <v>141671</v>
      </c>
    </row>
    <row r="14124" spans="94:95" ht="14.5" x14ac:dyDescent="0.3">
      <c r="CP14124" s="380">
        <v>680522</v>
      </c>
      <c r="CQ14124" s="380" t="s">
        <v>141671</v>
      </c>
    </row>
    <row r="14125" spans="94:95" ht="14.5" x14ac:dyDescent="0.3">
      <c r="CP14125" s="380">
        <v>680523</v>
      </c>
      <c r="CQ14125" s="380" t="s">
        <v>141671</v>
      </c>
    </row>
    <row r="14126" spans="94:95" ht="14.5" x14ac:dyDescent="0.3">
      <c r="CP14126" s="380">
        <v>680524</v>
      </c>
      <c r="CQ14126" s="380" t="s">
        <v>141671</v>
      </c>
    </row>
    <row r="14127" spans="94:95" ht="14.5" x14ac:dyDescent="0.3">
      <c r="CP14127" s="380">
        <v>680541</v>
      </c>
      <c r="CQ14127" s="380" t="s">
        <v>141671</v>
      </c>
    </row>
    <row r="14128" spans="94:95" ht="14.5" x14ac:dyDescent="0.3">
      <c r="CP14128" s="380">
        <v>680542</v>
      </c>
      <c r="CQ14128" s="380" t="s">
        <v>141671</v>
      </c>
    </row>
    <row r="14129" spans="94:95" ht="14.5" x14ac:dyDescent="0.3">
      <c r="CP14129" s="380">
        <v>680543</v>
      </c>
      <c r="CQ14129" s="380" t="s">
        <v>141671</v>
      </c>
    </row>
    <row r="14130" spans="94:95" ht="14.5" x14ac:dyDescent="0.3">
      <c r="CP14130" s="380">
        <v>680544</v>
      </c>
      <c r="CQ14130" s="380" t="s">
        <v>141671</v>
      </c>
    </row>
    <row r="14131" spans="94:95" ht="14.5" x14ac:dyDescent="0.3">
      <c r="CP14131" s="380">
        <v>680545</v>
      </c>
      <c r="CQ14131" s="380" t="s">
        <v>141671</v>
      </c>
    </row>
    <row r="14132" spans="94:95" ht="14.5" x14ac:dyDescent="0.3">
      <c r="CP14132" s="380">
        <v>680546</v>
      </c>
      <c r="CQ14132" s="380" t="s">
        <v>141671</v>
      </c>
    </row>
    <row r="14133" spans="94:95" ht="14.5" x14ac:dyDescent="0.3">
      <c r="CP14133" s="380">
        <v>680551</v>
      </c>
      <c r="CQ14133" s="380" t="s">
        <v>141671</v>
      </c>
    </row>
    <row r="14134" spans="94:95" ht="14.5" x14ac:dyDescent="0.3">
      <c r="CP14134" s="380">
        <v>680552</v>
      </c>
      <c r="CQ14134" s="380" t="s">
        <v>141671</v>
      </c>
    </row>
    <row r="14135" spans="94:95" ht="14.5" x14ac:dyDescent="0.3">
      <c r="CP14135" s="380">
        <v>680553</v>
      </c>
      <c r="CQ14135" s="380" t="s">
        <v>141671</v>
      </c>
    </row>
    <row r="14136" spans="94:95" ht="14.5" x14ac:dyDescent="0.3">
      <c r="CP14136" s="380">
        <v>680555</v>
      </c>
      <c r="CQ14136" s="380" t="s">
        <v>141671</v>
      </c>
    </row>
    <row r="14137" spans="94:95" ht="14.5" x14ac:dyDescent="0.3">
      <c r="CP14137" s="380">
        <v>680561</v>
      </c>
      <c r="CQ14137" s="380" t="s">
        <v>141671</v>
      </c>
    </row>
    <row r="14138" spans="94:95" ht="14.5" x14ac:dyDescent="0.3">
      <c r="CP14138" s="380">
        <v>680562</v>
      </c>
      <c r="CQ14138" s="380" t="s">
        <v>141671</v>
      </c>
    </row>
    <row r="14139" spans="94:95" ht="14.5" x14ac:dyDescent="0.3">
      <c r="CP14139" s="380">
        <v>680563</v>
      </c>
      <c r="CQ14139" s="380" t="s">
        <v>141671</v>
      </c>
    </row>
    <row r="14140" spans="94:95" ht="14.5" x14ac:dyDescent="0.3">
      <c r="CP14140" s="380">
        <v>680564</v>
      </c>
      <c r="CQ14140" s="380" t="s">
        <v>141671</v>
      </c>
    </row>
    <row r="14141" spans="94:95" ht="14.5" x14ac:dyDescent="0.3">
      <c r="CP14141" s="380">
        <v>680565</v>
      </c>
      <c r="CQ14141" s="380" t="s">
        <v>141671</v>
      </c>
    </row>
    <row r="14142" spans="94:95" ht="14.5" x14ac:dyDescent="0.3">
      <c r="CP14142" s="380">
        <v>680566</v>
      </c>
      <c r="CQ14142" s="380" t="s">
        <v>141671</v>
      </c>
    </row>
    <row r="14143" spans="94:95" ht="14.5" x14ac:dyDescent="0.3">
      <c r="CP14143" s="380">
        <v>680567</v>
      </c>
      <c r="CQ14143" s="380" t="s">
        <v>141671</v>
      </c>
    </row>
    <row r="14144" spans="94:95" ht="14.5" x14ac:dyDescent="0.3">
      <c r="CP14144" s="380">
        <v>680568</v>
      </c>
      <c r="CQ14144" s="380" t="s">
        <v>141671</v>
      </c>
    </row>
    <row r="14145" spans="94:95" ht="14.5" x14ac:dyDescent="0.3">
      <c r="CP14145" s="380">
        <v>680569</v>
      </c>
      <c r="CQ14145" s="380" t="s">
        <v>141671</v>
      </c>
    </row>
    <row r="14146" spans="94:95" ht="14.5" x14ac:dyDescent="0.3">
      <c r="CP14146" s="380">
        <v>680570</v>
      </c>
      <c r="CQ14146" s="380" t="s">
        <v>141671</v>
      </c>
    </row>
    <row r="14147" spans="94:95" ht="14.5" x14ac:dyDescent="0.3">
      <c r="CP14147" s="380">
        <v>680571</v>
      </c>
      <c r="CQ14147" s="380" t="s">
        <v>141671</v>
      </c>
    </row>
    <row r="14148" spans="94:95" ht="14.5" x14ac:dyDescent="0.3">
      <c r="CP14148" s="380">
        <v>680581</v>
      </c>
      <c r="CQ14148" s="380" t="s">
        <v>141671</v>
      </c>
    </row>
    <row r="14149" spans="94:95" ht="14.5" x14ac:dyDescent="0.3">
      <c r="CP14149" s="380">
        <v>680582</v>
      </c>
      <c r="CQ14149" s="380" t="s">
        <v>141671</v>
      </c>
    </row>
    <row r="14150" spans="94:95" ht="14.5" x14ac:dyDescent="0.3">
      <c r="CP14150" s="380">
        <v>680583</v>
      </c>
      <c r="CQ14150" s="380" t="s">
        <v>141671</v>
      </c>
    </row>
    <row r="14151" spans="94:95" ht="14.5" x14ac:dyDescent="0.3">
      <c r="CP14151" s="380">
        <v>680584</v>
      </c>
      <c r="CQ14151" s="380" t="s">
        <v>141671</v>
      </c>
    </row>
    <row r="14152" spans="94:95" ht="14.5" x14ac:dyDescent="0.3">
      <c r="CP14152" s="380">
        <v>680585</v>
      </c>
      <c r="CQ14152" s="380" t="s">
        <v>141671</v>
      </c>
    </row>
    <row r="14153" spans="94:95" ht="14.5" x14ac:dyDescent="0.3">
      <c r="CP14153" s="380">
        <v>680586</v>
      </c>
      <c r="CQ14153" s="380" t="s">
        <v>141671</v>
      </c>
    </row>
    <row r="14154" spans="94:95" ht="14.5" x14ac:dyDescent="0.3">
      <c r="CP14154" s="380">
        <v>680587</v>
      </c>
      <c r="CQ14154" s="380" t="s">
        <v>141671</v>
      </c>
    </row>
    <row r="14155" spans="94:95" ht="14.5" x14ac:dyDescent="0.3">
      <c r="CP14155" s="380">
        <v>680588</v>
      </c>
      <c r="CQ14155" s="380" t="s">
        <v>141671</v>
      </c>
    </row>
    <row r="14156" spans="94:95" ht="14.5" x14ac:dyDescent="0.3">
      <c r="CP14156" s="380">
        <v>680589</v>
      </c>
      <c r="CQ14156" s="380" t="s">
        <v>141671</v>
      </c>
    </row>
    <row r="14157" spans="94:95" ht="14.5" x14ac:dyDescent="0.3">
      <c r="CP14157" s="380">
        <v>680590</v>
      </c>
      <c r="CQ14157" s="380" t="s">
        <v>141671</v>
      </c>
    </row>
    <row r="14158" spans="94:95" ht="14.5" x14ac:dyDescent="0.3">
      <c r="CP14158" s="380">
        <v>680591</v>
      </c>
      <c r="CQ14158" s="380" t="s">
        <v>141671</v>
      </c>
    </row>
    <row r="14159" spans="94:95" ht="14.5" x14ac:dyDescent="0.3">
      <c r="CP14159" s="380">
        <v>680594</v>
      </c>
      <c r="CQ14159" s="380" t="s">
        <v>141671</v>
      </c>
    </row>
    <row r="14160" spans="94:95" ht="14.5" x14ac:dyDescent="0.3">
      <c r="CP14160" s="380">
        <v>680596</v>
      </c>
      <c r="CQ14160" s="380" t="s">
        <v>141671</v>
      </c>
    </row>
    <row r="14161" spans="94:95" ht="14.5" x14ac:dyDescent="0.3">
      <c r="CP14161" s="380">
        <v>680601</v>
      </c>
      <c r="CQ14161" s="380" t="s">
        <v>141671</v>
      </c>
    </row>
    <row r="14162" spans="94:95" ht="14.5" x14ac:dyDescent="0.3">
      <c r="CP14162" s="380">
        <v>680602</v>
      </c>
      <c r="CQ14162" s="380" t="s">
        <v>141671</v>
      </c>
    </row>
    <row r="14163" spans="94:95" ht="14.5" x14ac:dyDescent="0.3">
      <c r="CP14163" s="380">
        <v>680604</v>
      </c>
      <c r="CQ14163" s="380" t="s">
        <v>141671</v>
      </c>
    </row>
    <row r="14164" spans="94:95" ht="14.5" x14ac:dyDescent="0.3">
      <c r="CP14164" s="380">
        <v>680611</v>
      </c>
      <c r="CQ14164" s="380" t="s">
        <v>141671</v>
      </c>
    </row>
    <row r="14165" spans="94:95" ht="14.5" x14ac:dyDescent="0.3">
      <c r="CP14165" s="380">
        <v>680612</v>
      </c>
      <c r="CQ14165" s="380" t="s">
        <v>141671</v>
      </c>
    </row>
    <row r="14166" spans="94:95" ht="14.5" x14ac:dyDescent="0.3">
      <c r="CP14166" s="380">
        <v>680613</v>
      </c>
      <c r="CQ14166" s="380" t="s">
        <v>141671</v>
      </c>
    </row>
    <row r="14167" spans="94:95" ht="14.5" x14ac:dyDescent="0.3">
      <c r="CP14167" s="380">
        <v>680614</v>
      </c>
      <c r="CQ14167" s="380" t="s">
        <v>141671</v>
      </c>
    </row>
    <row r="14168" spans="94:95" ht="14.5" x14ac:dyDescent="0.3">
      <c r="CP14168" s="380">
        <v>680615</v>
      </c>
      <c r="CQ14168" s="380" t="s">
        <v>141671</v>
      </c>
    </row>
    <row r="14169" spans="94:95" ht="14.5" x14ac:dyDescent="0.3">
      <c r="CP14169" s="380">
        <v>680616</v>
      </c>
      <c r="CQ14169" s="380" t="s">
        <v>141671</v>
      </c>
    </row>
    <row r="14170" spans="94:95" ht="14.5" x14ac:dyDescent="0.3">
      <c r="CP14170" s="380">
        <v>680617</v>
      </c>
      <c r="CQ14170" s="380" t="s">
        <v>141671</v>
      </c>
    </row>
    <row r="14171" spans="94:95" ht="14.5" x14ac:dyDescent="0.3">
      <c r="CP14171" s="380">
        <v>680618</v>
      </c>
      <c r="CQ14171" s="380" t="s">
        <v>141671</v>
      </c>
    </row>
    <row r="14172" spans="94:95" ht="14.5" x14ac:dyDescent="0.3">
      <c r="CP14172" s="380">
        <v>680619</v>
      </c>
      <c r="CQ14172" s="380" t="s">
        <v>141671</v>
      </c>
    </row>
    <row r="14173" spans="94:95" ht="14.5" x14ac:dyDescent="0.3">
      <c r="CP14173" s="380">
        <v>680620</v>
      </c>
      <c r="CQ14173" s="380" t="s">
        <v>141671</v>
      </c>
    </row>
    <row r="14174" spans="94:95" ht="14.5" x14ac:dyDescent="0.3">
      <c r="CP14174" s="380">
        <v>680623</v>
      </c>
      <c r="CQ14174" s="380" t="s">
        <v>141671</v>
      </c>
    </row>
    <row r="14175" spans="94:95" ht="14.5" x14ac:dyDescent="0.3">
      <c r="CP14175" s="380">
        <v>680631</v>
      </c>
      <c r="CQ14175" s="380" t="s">
        <v>141671</v>
      </c>
    </row>
    <row r="14176" spans="94:95" ht="14.5" x14ac:dyDescent="0.3">
      <c r="CP14176" s="380">
        <v>680641</v>
      </c>
      <c r="CQ14176" s="380" t="s">
        <v>141671</v>
      </c>
    </row>
    <row r="14177" spans="94:95" ht="14.5" x14ac:dyDescent="0.3">
      <c r="CP14177" s="380">
        <v>680642</v>
      </c>
      <c r="CQ14177" s="380" t="s">
        <v>141671</v>
      </c>
    </row>
    <row r="14178" spans="94:95" ht="14.5" x14ac:dyDescent="0.3">
      <c r="CP14178" s="380">
        <v>680651</v>
      </c>
      <c r="CQ14178" s="380" t="s">
        <v>141671</v>
      </c>
    </row>
    <row r="14179" spans="94:95" ht="14.5" x14ac:dyDescent="0.3">
      <c r="CP14179" s="380">
        <v>680652</v>
      </c>
      <c r="CQ14179" s="380" t="s">
        <v>141671</v>
      </c>
    </row>
    <row r="14180" spans="94:95" ht="14.5" x14ac:dyDescent="0.3">
      <c r="CP14180" s="380">
        <v>680653</v>
      </c>
      <c r="CQ14180" s="380" t="s">
        <v>141671</v>
      </c>
    </row>
    <row r="14181" spans="94:95" ht="14.5" x14ac:dyDescent="0.3">
      <c r="CP14181" s="380">
        <v>680654</v>
      </c>
      <c r="CQ14181" s="380" t="s">
        <v>141671</v>
      </c>
    </row>
    <row r="14182" spans="94:95" ht="14.5" x14ac:dyDescent="0.3">
      <c r="CP14182" s="380">
        <v>680655</v>
      </c>
      <c r="CQ14182" s="380" t="s">
        <v>141671</v>
      </c>
    </row>
    <row r="14183" spans="94:95" ht="14.5" x14ac:dyDescent="0.3">
      <c r="CP14183" s="380">
        <v>680656</v>
      </c>
      <c r="CQ14183" s="380" t="s">
        <v>141671</v>
      </c>
    </row>
    <row r="14184" spans="94:95" ht="14.5" x14ac:dyDescent="0.3">
      <c r="CP14184" s="380">
        <v>680661</v>
      </c>
      <c r="CQ14184" s="380" t="s">
        <v>141671</v>
      </c>
    </row>
    <row r="14185" spans="94:95" ht="14.5" x14ac:dyDescent="0.3">
      <c r="CP14185" s="380">
        <v>680662</v>
      </c>
      <c r="CQ14185" s="380" t="s">
        <v>141671</v>
      </c>
    </row>
    <row r="14186" spans="94:95" ht="14.5" x14ac:dyDescent="0.3">
      <c r="CP14186" s="380">
        <v>680663</v>
      </c>
      <c r="CQ14186" s="380" t="s">
        <v>141671</v>
      </c>
    </row>
    <row r="14187" spans="94:95" ht="14.5" x14ac:dyDescent="0.3">
      <c r="CP14187" s="380">
        <v>680664</v>
      </c>
      <c r="CQ14187" s="380" t="s">
        <v>141671</v>
      </c>
    </row>
    <row r="14188" spans="94:95" ht="14.5" x14ac:dyDescent="0.3">
      <c r="CP14188" s="380">
        <v>680665</v>
      </c>
      <c r="CQ14188" s="380" t="s">
        <v>141671</v>
      </c>
    </row>
    <row r="14189" spans="94:95" ht="14.5" x14ac:dyDescent="0.3">
      <c r="CP14189" s="380">
        <v>680666</v>
      </c>
      <c r="CQ14189" s="380" t="s">
        <v>141671</v>
      </c>
    </row>
    <row r="14190" spans="94:95" ht="14.5" x14ac:dyDescent="0.3">
      <c r="CP14190" s="380">
        <v>680667</v>
      </c>
      <c r="CQ14190" s="380" t="s">
        <v>141671</v>
      </c>
    </row>
    <row r="14191" spans="94:95" ht="14.5" x14ac:dyDescent="0.3">
      <c r="CP14191" s="380">
        <v>680668</v>
      </c>
      <c r="CQ14191" s="380" t="s">
        <v>141671</v>
      </c>
    </row>
    <row r="14192" spans="94:95" ht="14.5" x14ac:dyDescent="0.3">
      <c r="CP14192" s="380">
        <v>680669</v>
      </c>
      <c r="CQ14192" s="380" t="s">
        <v>141671</v>
      </c>
    </row>
    <row r="14193" spans="94:95" ht="14.5" x14ac:dyDescent="0.3">
      <c r="CP14193" s="380">
        <v>680670</v>
      </c>
      <c r="CQ14193" s="380" t="s">
        <v>141671</v>
      </c>
    </row>
    <row r="14194" spans="94:95" ht="14.5" x14ac:dyDescent="0.3">
      <c r="CP14194" s="380">
        <v>680671</v>
      </c>
      <c r="CQ14194" s="380" t="s">
        <v>141671</v>
      </c>
    </row>
    <row r="14195" spans="94:95" ht="14.5" x14ac:dyDescent="0.3">
      <c r="CP14195" s="380">
        <v>680681</v>
      </c>
      <c r="CQ14195" s="380" t="s">
        <v>141671</v>
      </c>
    </row>
    <row r="14196" spans="94:95" ht="14.5" x14ac:dyDescent="0.3">
      <c r="CP14196" s="380">
        <v>680682</v>
      </c>
      <c r="CQ14196" s="380" t="s">
        <v>141671</v>
      </c>
    </row>
    <row r="14197" spans="94:95" ht="14.5" x14ac:dyDescent="0.3">
      <c r="CP14197" s="380">
        <v>680683</v>
      </c>
      <c r="CQ14197" s="380" t="s">
        <v>141671</v>
      </c>
    </row>
    <row r="14198" spans="94:95" ht="14.5" x14ac:dyDescent="0.3">
      <c r="CP14198" s="380">
        <v>680684</v>
      </c>
      <c r="CQ14198" s="380" t="s">
        <v>141671</v>
      </c>
    </row>
    <row r="14199" spans="94:95" ht="14.5" x14ac:dyDescent="0.3">
      <c r="CP14199" s="380">
        <v>680685</v>
      </c>
      <c r="CQ14199" s="380" t="s">
        <v>141671</v>
      </c>
    </row>
    <row r="14200" spans="94:95" ht="14.5" x14ac:dyDescent="0.3">
      <c r="CP14200" s="380">
        <v>680686</v>
      </c>
      <c r="CQ14200" s="380" t="s">
        <v>141671</v>
      </c>
    </row>
    <row r="14201" spans="94:95" ht="14.5" x14ac:dyDescent="0.3">
      <c r="CP14201" s="380">
        <v>680687</v>
      </c>
      <c r="CQ14201" s="380" t="s">
        <v>141671</v>
      </c>
    </row>
    <row r="14202" spans="94:95" ht="14.5" x14ac:dyDescent="0.3">
      <c r="CP14202" s="380">
        <v>680688</v>
      </c>
      <c r="CQ14202" s="380" t="s">
        <v>141671</v>
      </c>
    </row>
    <row r="14203" spans="94:95" ht="14.5" x14ac:dyDescent="0.3">
      <c r="CP14203" s="380">
        <v>680689</v>
      </c>
      <c r="CQ14203" s="380" t="s">
        <v>141671</v>
      </c>
    </row>
    <row r="14204" spans="94:95" ht="14.5" x14ac:dyDescent="0.3">
      <c r="CP14204" s="380">
        <v>680691</v>
      </c>
      <c r="CQ14204" s="380" t="s">
        <v>141671</v>
      </c>
    </row>
    <row r="14205" spans="94:95" ht="14.5" x14ac:dyDescent="0.3">
      <c r="CP14205" s="380">
        <v>680697</v>
      </c>
      <c r="CQ14205" s="380" t="s">
        <v>141671</v>
      </c>
    </row>
    <row r="14206" spans="94:95" ht="14.5" x14ac:dyDescent="0.3">
      <c r="CP14206" s="380">
        <v>680699</v>
      </c>
      <c r="CQ14206" s="380" t="s">
        <v>141671</v>
      </c>
    </row>
    <row r="14207" spans="94:95" ht="14.5" x14ac:dyDescent="0.3">
      <c r="CP14207" s="380">
        <v>680701</v>
      </c>
      <c r="CQ14207" s="380" t="s">
        <v>141671</v>
      </c>
    </row>
    <row r="14208" spans="94:95" ht="14.5" x14ac:dyDescent="0.3">
      <c r="CP14208" s="380">
        <v>680702</v>
      </c>
      <c r="CQ14208" s="380" t="s">
        <v>141671</v>
      </c>
    </row>
    <row r="14209" spans="94:95" ht="14.5" x14ac:dyDescent="0.3">
      <c r="CP14209" s="380">
        <v>680703</v>
      </c>
      <c r="CQ14209" s="380" t="s">
        <v>141671</v>
      </c>
    </row>
    <row r="14210" spans="94:95" ht="14.5" x14ac:dyDescent="0.3">
      <c r="CP14210" s="380">
        <v>680711</v>
      </c>
      <c r="CQ14210" s="380" t="s">
        <v>141671</v>
      </c>
    </row>
    <row r="14211" spans="94:95" ht="14.5" x14ac:dyDescent="0.3">
      <c r="CP14211" s="380">
        <v>680712</v>
      </c>
      <c r="CQ14211" s="380" t="s">
        <v>141671</v>
      </c>
    </row>
    <row r="14212" spans="94:95" ht="14.5" x14ac:dyDescent="0.3">
      <c r="CP14212" s="380">
        <v>680721</v>
      </c>
      <c r="CQ14212" s="380" t="s">
        <v>141671</v>
      </c>
    </row>
    <row r="14213" spans="94:95" ht="14.5" x14ac:dyDescent="0.3">
      <c r="CP14213" s="380">
        <v>680722</v>
      </c>
      <c r="CQ14213" s="380" t="s">
        <v>141671</v>
      </c>
    </row>
    <row r="14214" spans="94:95" ht="14.5" x14ac:dyDescent="0.3">
      <c r="CP14214" s="380">
        <v>680724</v>
      </c>
      <c r="CQ14214" s="380" t="s">
        <v>141671</v>
      </c>
    </row>
    <row r="14215" spans="94:95" ht="14.5" x14ac:dyDescent="0.3">
      <c r="CP14215" s="380">
        <v>680731</v>
      </c>
      <c r="CQ14215" s="380" t="s">
        <v>141671</v>
      </c>
    </row>
    <row r="14216" spans="94:95" ht="14.5" x14ac:dyDescent="0.3">
      <c r="CP14216" s="380">
        <v>680732</v>
      </c>
      <c r="CQ14216" s="380" t="s">
        <v>141671</v>
      </c>
    </row>
    <row r="14217" spans="94:95" ht="14.5" x14ac:dyDescent="0.3">
      <c r="CP14217" s="380">
        <v>680733</v>
      </c>
      <c r="CQ14217" s="380" t="s">
        <v>141671</v>
      </c>
    </row>
    <row r="14218" spans="94:95" ht="14.5" x14ac:dyDescent="0.3">
      <c r="CP14218" s="380">
        <v>680734</v>
      </c>
      <c r="CQ14218" s="380" t="s">
        <v>141671</v>
      </c>
    </row>
    <row r="14219" spans="94:95" ht="14.5" x14ac:dyDescent="0.3">
      <c r="CP14219" s="380">
        <v>680741</v>
      </c>
      <c r="CQ14219" s="380" t="s">
        <v>141671</v>
      </c>
    </row>
    <row r="14220" spans="94:95" ht="14.5" x14ac:dyDescent="0.3">
      <c r="CP14220" s="380">
        <v>680751</v>
      </c>
      <c r="CQ14220" s="380" t="s">
        <v>141671</v>
      </c>
    </row>
    <row r="14221" spans="94:95" ht="14.5" x14ac:dyDescent="0.3">
      <c r="CP14221" s="380">
        <v>682001</v>
      </c>
      <c r="CQ14221" s="380" t="s">
        <v>141671</v>
      </c>
    </row>
    <row r="14222" spans="94:95" ht="14.5" x14ac:dyDescent="0.3">
      <c r="CP14222" s="380">
        <v>682002</v>
      </c>
      <c r="CQ14222" s="380" t="s">
        <v>141671</v>
      </c>
    </row>
    <row r="14223" spans="94:95" ht="14.5" x14ac:dyDescent="0.3">
      <c r="CP14223" s="380">
        <v>682003</v>
      </c>
      <c r="CQ14223" s="380" t="s">
        <v>141671</v>
      </c>
    </row>
    <row r="14224" spans="94:95" ht="14.5" x14ac:dyDescent="0.3">
      <c r="CP14224" s="380">
        <v>682004</v>
      </c>
      <c r="CQ14224" s="380" t="s">
        <v>141671</v>
      </c>
    </row>
    <row r="14225" spans="94:95" ht="14.5" x14ac:dyDescent="0.3">
      <c r="CP14225" s="380">
        <v>682005</v>
      </c>
      <c r="CQ14225" s="380" t="s">
        <v>141671</v>
      </c>
    </row>
    <row r="14226" spans="94:95" ht="14.5" x14ac:dyDescent="0.3">
      <c r="CP14226" s="380">
        <v>682006</v>
      </c>
      <c r="CQ14226" s="380" t="s">
        <v>141671</v>
      </c>
    </row>
    <row r="14227" spans="94:95" ht="14.5" x14ac:dyDescent="0.3">
      <c r="CP14227" s="380">
        <v>682007</v>
      </c>
      <c r="CQ14227" s="380" t="s">
        <v>141671</v>
      </c>
    </row>
    <row r="14228" spans="94:95" ht="14.5" x14ac:dyDescent="0.3">
      <c r="CP14228" s="380">
        <v>682008</v>
      </c>
      <c r="CQ14228" s="380" t="s">
        <v>141671</v>
      </c>
    </row>
    <row r="14229" spans="94:95" ht="14.5" x14ac:dyDescent="0.3">
      <c r="CP14229" s="380">
        <v>682009</v>
      </c>
      <c r="CQ14229" s="380" t="s">
        <v>141671</v>
      </c>
    </row>
    <row r="14230" spans="94:95" ht="14.5" x14ac:dyDescent="0.3">
      <c r="CP14230" s="380">
        <v>682010</v>
      </c>
      <c r="CQ14230" s="380" t="s">
        <v>141671</v>
      </c>
    </row>
    <row r="14231" spans="94:95" ht="14.5" x14ac:dyDescent="0.3">
      <c r="CP14231" s="380">
        <v>682011</v>
      </c>
      <c r="CQ14231" s="380" t="s">
        <v>141671</v>
      </c>
    </row>
    <row r="14232" spans="94:95" ht="14.5" x14ac:dyDescent="0.3">
      <c r="CP14232" s="380">
        <v>682012</v>
      </c>
      <c r="CQ14232" s="380" t="s">
        <v>141671</v>
      </c>
    </row>
    <row r="14233" spans="94:95" ht="14.5" x14ac:dyDescent="0.3">
      <c r="CP14233" s="380">
        <v>682013</v>
      </c>
      <c r="CQ14233" s="380" t="s">
        <v>141671</v>
      </c>
    </row>
    <row r="14234" spans="94:95" ht="14.5" x14ac:dyDescent="0.3">
      <c r="CP14234" s="380">
        <v>682015</v>
      </c>
      <c r="CQ14234" s="380" t="s">
        <v>141671</v>
      </c>
    </row>
    <row r="14235" spans="94:95" ht="14.5" x14ac:dyDescent="0.3">
      <c r="CP14235" s="380">
        <v>682016</v>
      </c>
      <c r="CQ14235" s="380" t="s">
        <v>141671</v>
      </c>
    </row>
    <row r="14236" spans="94:95" ht="14.5" x14ac:dyDescent="0.3">
      <c r="CP14236" s="380">
        <v>682017</v>
      </c>
      <c r="CQ14236" s="380" t="s">
        <v>141671</v>
      </c>
    </row>
    <row r="14237" spans="94:95" ht="14.5" x14ac:dyDescent="0.3">
      <c r="CP14237" s="380">
        <v>682018</v>
      </c>
      <c r="CQ14237" s="380" t="s">
        <v>141671</v>
      </c>
    </row>
    <row r="14238" spans="94:95" ht="14.5" x14ac:dyDescent="0.3">
      <c r="CP14238" s="380">
        <v>682019</v>
      </c>
      <c r="CQ14238" s="380" t="s">
        <v>141671</v>
      </c>
    </row>
    <row r="14239" spans="94:95" ht="14.5" x14ac:dyDescent="0.3">
      <c r="CP14239" s="380">
        <v>682020</v>
      </c>
      <c r="CQ14239" s="380" t="s">
        <v>141671</v>
      </c>
    </row>
    <row r="14240" spans="94:95" ht="14.5" x14ac:dyDescent="0.3">
      <c r="CP14240" s="380">
        <v>682021</v>
      </c>
      <c r="CQ14240" s="380" t="s">
        <v>141671</v>
      </c>
    </row>
    <row r="14241" spans="94:95" ht="14.5" x14ac:dyDescent="0.3">
      <c r="CP14241" s="380">
        <v>682022</v>
      </c>
      <c r="CQ14241" s="380" t="s">
        <v>141671</v>
      </c>
    </row>
    <row r="14242" spans="94:95" ht="14.5" x14ac:dyDescent="0.3">
      <c r="CP14242" s="380">
        <v>682023</v>
      </c>
      <c r="CQ14242" s="380" t="s">
        <v>141671</v>
      </c>
    </row>
    <row r="14243" spans="94:95" ht="14.5" x14ac:dyDescent="0.3">
      <c r="CP14243" s="380">
        <v>682024</v>
      </c>
      <c r="CQ14243" s="380" t="s">
        <v>141671</v>
      </c>
    </row>
    <row r="14244" spans="94:95" ht="14.5" x14ac:dyDescent="0.3">
      <c r="CP14244" s="380">
        <v>682025</v>
      </c>
      <c r="CQ14244" s="380" t="s">
        <v>141671</v>
      </c>
    </row>
    <row r="14245" spans="94:95" ht="14.5" x14ac:dyDescent="0.3">
      <c r="CP14245" s="380">
        <v>682026</v>
      </c>
      <c r="CQ14245" s="380" t="s">
        <v>141671</v>
      </c>
    </row>
    <row r="14246" spans="94:95" ht="14.5" x14ac:dyDescent="0.3">
      <c r="CP14246" s="380">
        <v>682027</v>
      </c>
      <c r="CQ14246" s="380" t="s">
        <v>141671</v>
      </c>
    </row>
    <row r="14247" spans="94:95" ht="14.5" x14ac:dyDescent="0.3">
      <c r="CP14247" s="380">
        <v>682028</v>
      </c>
      <c r="CQ14247" s="380" t="s">
        <v>141671</v>
      </c>
    </row>
    <row r="14248" spans="94:95" ht="14.5" x14ac:dyDescent="0.3">
      <c r="CP14248" s="380">
        <v>682029</v>
      </c>
      <c r="CQ14248" s="380" t="s">
        <v>141671</v>
      </c>
    </row>
    <row r="14249" spans="94:95" ht="14.5" x14ac:dyDescent="0.3">
      <c r="CP14249" s="380">
        <v>682030</v>
      </c>
      <c r="CQ14249" s="380" t="s">
        <v>141671</v>
      </c>
    </row>
    <row r="14250" spans="94:95" ht="14.5" x14ac:dyDescent="0.3">
      <c r="CP14250" s="380">
        <v>682031</v>
      </c>
      <c r="CQ14250" s="380" t="s">
        <v>141671</v>
      </c>
    </row>
    <row r="14251" spans="94:95" ht="14.5" x14ac:dyDescent="0.3">
      <c r="CP14251" s="380">
        <v>682032</v>
      </c>
      <c r="CQ14251" s="380" t="s">
        <v>141671</v>
      </c>
    </row>
    <row r="14252" spans="94:95" ht="14.5" x14ac:dyDescent="0.3">
      <c r="CP14252" s="380">
        <v>682033</v>
      </c>
      <c r="CQ14252" s="380" t="s">
        <v>141671</v>
      </c>
    </row>
    <row r="14253" spans="94:95" ht="14.5" x14ac:dyDescent="0.3">
      <c r="CP14253" s="380">
        <v>682034</v>
      </c>
      <c r="CQ14253" s="380" t="s">
        <v>141671</v>
      </c>
    </row>
    <row r="14254" spans="94:95" ht="14.5" x14ac:dyDescent="0.3">
      <c r="CP14254" s="380">
        <v>682035</v>
      </c>
      <c r="CQ14254" s="380" t="s">
        <v>141671</v>
      </c>
    </row>
    <row r="14255" spans="94:95" ht="14.5" x14ac:dyDescent="0.3">
      <c r="CP14255" s="380">
        <v>682036</v>
      </c>
      <c r="CQ14255" s="380" t="s">
        <v>141671</v>
      </c>
    </row>
    <row r="14256" spans="94:95" ht="14.5" x14ac:dyDescent="0.3">
      <c r="CP14256" s="380">
        <v>682037</v>
      </c>
      <c r="CQ14256" s="380" t="s">
        <v>141671</v>
      </c>
    </row>
    <row r="14257" spans="94:95" ht="14.5" x14ac:dyDescent="0.3">
      <c r="CP14257" s="380">
        <v>682038</v>
      </c>
      <c r="CQ14257" s="380" t="s">
        <v>141671</v>
      </c>
    </row>
    <row r="14258" spans="94:95" ht="14.5" x14ac:dyDescent="0.3">
      <c r="CP14258" s="380">
        <v>682039</v>
      </c>
      <c r="CQ14258" s="380" t="s">
        <v>141671</v>
      </c>
    </row>
    <row r="14259" spans="94:95" ht="14.5" x14ac:dyDescent="0.3">
      <c r="CP14259" s="380">
        <v>682040</v>
      </c>
      <c r="CQ14259" s="380" t="s">
        <v>141671</v>
      </c>
    </row>
    <row r="14260" spans="94:95" ht="14.5" x14ac:dyDescent="0.3">
      <c r="CP14260" s="380">
        <v>682041</v>
      </c>
      <c r="CQ14260" s="380" t="s">
        <v>141671</v>
      </c>
    </row>
    <row r="14261" spans="94:95" ht="14.5" x14ac:dyDescent="0.3">
      <c r="CP14261" s="380">
        <v>682042</v>
      </c>
      <c r="CQ14261" s="380" t="s">
        <v>141671</v>
      </c>
    </row>
    <row r="14262" spans="94:95" ht="14.5" x14ac:dyDescent="0.3">
      <c r="CP14262" s="380">
        <v>682050</v>
      </c>
      <c r="CQ14262" s="380" t="s">
        <v>141671</v>
      </c>
    </row>
    <row r="14263" spans="94:95" ht="14.5" x14ac:dyDescent="0.3">
      <c r="CP14263" s="380">
        <v>682051</v>
      </c>
      <c r="CQ14263" s="380" t="s">
        <v>141671</v>
      </c>
    </row>
    <row r="14264" spans="94:95" ht="14.5" x14ac:dyDescent="0.3">
      <c r="CP14264" s="380">
        <v>682052</v>
      </c>
      <c r="CQ14264" s="380" t="s">
        <v>141671</v>
      </c>
    </row>
    <row r="14265" spans="94:95" ht="14.5" x14ac:dyDescent="0.3">
      <c r="CP14265" s="380">
        <v>682301</v>
      </c>
      <c r="CQ14265" s="380" t="s">
        <v>141671</v>
      </c>
    </row>
    <row r="14266" spans="94:95" ht="14.5" x14ac:dyDescent="0.3">
      <c r="CP14266" s="380">
        <v>682302</v>
      </c>
      <c r="CQ14266" s="380" t="s">
        <v>141671</v>
      </c>
    </row>
    <row r="14267" spans="94:95" ht="14.5" x14ac:dyDescent="0.3">
      <c r="CP14267" s="380">
        <v>682303</v>
      </c>
      <c r="CQ14267" s="380" t="s">
        <v>141671</v>
      </c>
    </row>
    <row r="14268" spans="94:95" ht="14.5" x14ac:dyDescent="0.3">
      <c r="CP14268" s="380">
        <v>682304</v>
      </c>
      <c r="CQ14268" s="380" t="s">
        <v>141671</v>
      </c>
    </row>
    <row r="14269" spans="94:95" ht="14.5" x14ac:dyDescent="0.3">
      <c r="CP14269" s="380">
        <v>682305</v>
      </c>
      <c r="CQ14269" s="380" t="s">
        <v>141671</v>
      </c>
    </row>
    <row r="14270" spans="94:95" ht="14.5" x14ac:dyDescent="0.3">
      <c r="CP14270" s="380">
        <v>682306</v>
      </c>
      <c r="CQ14270" s="380" t="s">
        <v>141671</v>
      </c>
    </row>
    <row r="14271" spans="94:95" ht="14.5" x14ac:dyDescent="0.3">
      <c r="CP14271" s="380">
        <v>682307</v>
      </c>
      <c r="CQ14271" s="380" t="s">
        <v>141671</v>
      </c>
    </row>
    <row r="14272" spans="94:95" ht="14.5" x14ac:dyDescent="0.3">
      <c r="CP14272" s="380">
        <v>682308</v>
      </c>
      <c r="CQ14272" s="380" t="s">
        <v>141671</v>
      </c>
    </row>
    <row r="14273" spans="94:95" ht="14.5" x14ac:dyDescent="0.3">
      <c r="CP14273" s="380">
        <v>682309</v>
      </c>
      <c r="CQ14273" s="380" t="s">
        <v>141671</v>
      </c>
    </row>
    <row r="14274" spans="94:95" ht="14.5" x14ac:dyDescent="0.3">
      <c r="CP14274" s="380">
        <v>682310</v>
      </c>
      <c r="CQ14274" s="380" t="s">
        <v>141671</v>
      </c>
    </row>
    <row r="14275" spans="94:95" ht="14.5" x14ac:dyDescent="0.3">
      <c r="CP14275" s="380">
        <v>682311</v>
      </c>
      <c r="CQ14275" s="380" t="s">
        <v>141671</v>
      </c>
    </row>
    <row r="14276" spans="94:95" ht="14.5" x14ac:dyDescent="0.3">
      <c r="CP14276" s="380">
        <v>682312</v>
      </c>
      <c r="CQ14276" s="380" t="s">
        <v>141671</v>
      </c>
    </row>
    <row r="14277" spans="94:95" ht="14.5" x14ac:dyDescent="0.3">
      <c r="CP14277" s="380">
        <v>682313</v>
      </c>
      <c r="CQ14277" s="380" t="s">
        <v>141671</v>
      </c>
    </row>
    <row r="14278" spans="94:95" ht="14.5" x14ac:dyDescent="0.3">
      <c r="CP14278" s="380">
        <v>682314</v>
      </c>
      <c r="CQ14278" s="380" t="s">
        <v>141671</v>
      </c>
    </row>
    <row r="14279" spans="94:95" ht="14.5" x14ac:dyDescent="0.3">
      <c r="CP14279" s="380">
        <v>682315</v>
      </c>
      <c r="CQ14279" s="380" t="s">
        <v>141671</v>
      </c>
    </row>
    <row r="14280" spans="94:95" ht="14.5" x14ac:dyDescent="0.3">
      <c r="CP14280" s="380">
        <v>682316</v>
      </c>
      <c r="CQ14280" s="380" t="s">
        <v>141671</v>
      </c>
    </row>
    <row r="14281" spans="94:95" ht="14.5" x14ac:dyDescent="0.3">
      <c r="CP14281" s="380">
        <v>682317</v>
      </c>
      <c r="CQ14281" s="380" t="s">
        <v>141671</v>
      </c>
    </row>
    <row r="14282" spans="94:95" ht="14.5" x14ac:dyDescent="0.3">
      <c r="CP14282" s="380">
        <v>682501</v>
      </c>
      <c r="CQ14282" s="380" t="s">
        <v>141671</v>
      </c>
    </row>
    <row r="14283" spans="94:95" ht="14.5" x14ac:dyDescent="0.3">
      <c r="CP14283" s="380">
        <v>682502</v>
      </c>
      <c r="CQ14283" s="380" t="s">
        <v>141671</v>
      </c>
    </row>
    <row r="14284" spans="94:95" ht="14.5" x14ac:dyDescent="0.3">
      <c r="CP14284" s="380">
        <v>682503</v>
      </c>
      <c r="CQ14284" s="380" t="s">
        <v>141671</v>
      </c>
    </row>
    <row r="14285" spans="94:95" ht="14.5" x14ac:dyDescent="0.3">
      <c r="CP14285" s="380">
        <v>682504</v>
      </c>
      <c r="CQ14285" s="380" t="s">
        <v>141671</v>
      </c>
    </row>
    <row r="14286" spans="94:95" ht="14.5" x14ac:dyDescent="0.3">
      <c r="CP14286" s="380">
        <v>682505</v>
      </c>
      <c r="CQ14286" s="380" t="s">
        <v>141671</v>
      </c>
    </row>
    <row r="14287" spans="94:95" ht="14.5" x14ac:dyDescent="0.3">
      <c r="CP14287" s="380">
        <v>682506</v>
      </c>
      <c r="CQ14287" s="380" t="s">
        <v>141671</v>
      </c>
    </row>
    <row r="14288" spans="94:95" ht="14.5" x14ac:dyDescent="0.3">
      <c r="CP14288" s="380">
        <v>682507</v>
      </c>
      <c r="CQ14288" s="380" t="s">
        <v>141671</v>
      </c>
    </row>
    <row r="14289" spans="94:95" ht="14.5" x14ac:dyDescent="0.3">
      <c r="CP14289" s="380">
        <v>682508</v>
      </c>
      <c r="CQ14289" s="380" t="s">
        <v>141671</v>
      </c>
    </row>
    <row r="14290" spans="94:95" ht="14.5" x14ac:dyDescent="0.3">
      <c r="CP14290" s="380">
        <v>682509</v>
      </c>
      <c r="CQ14290" s="380" t="s">
        <v>141671</v>
      </c>
    </row>
    <row r="14291" spans="94:95" ht="14.5" x14ac:dyDescent="0.3">
      <c r="CP14291" s="380">
        <v>682511</v>
      </c>
      <c r="CQ14291" s="380" t="s">
        <v>141671</v>
      </c>
    </row>
    <row r="14292" spans="94:95" ht="14.5" x14ac:dyDescent="0.3">
      <c r="CP14292" s="380">
        <v>682551</v>
      </c>
      <c r="CQ14292" s="380" t="s">
        <v>141672</v>
      </c>
    </row>
    <row r="14293" spans="94:95" ht="14.5" x14ac:dyDescent="0.3">
      <c r="CP14293" s="380">
        <v>682552</v>
      </c>
      <c r="CQ14293" s="380" t="s">
        <v>141672</v>
      </c>
    </row>
    <row r="14294" spans="94:95" ht="14.5" x14ac:dyDescent="0.3">
      <c r="CP14294" s="380">
        <v>682553</v>
      </c>
      <c r="CQ14294" s="380" t="s">
        <v>141672</v>
      </c>
    </row>
    <row r="14295" spans="94:95" ht="14.5" x14ac:dyDescent="0.3">
      <c r="CP14295" s="380">
        <v>682554</v>
      </c>
      <c r="CQ14295" s="380" t="s">
        <v>141672</v>
      </c>
    </row>
    <row r="14296" spans="94:95" ht="14.5" x14ac:dyDescent="0.3">
      <c r="CP14296" s="380">
        <v>682555</v>
      </c>
      <c r="CQ14296" s="380" t="s">
        <v>141672</v>
      </c>
    </row>
    <row r="14297" spans="94:95" ht="14.5" x14ac:dyDescent="0.3">
      <c r="CP14297" s="380">
        <v>682556</v>
      </c>
      <c r="CQ14297" s="380" t="s">
        <v>141672</v>
      </c>
    </row>
    <row r="14298" spans="94:95" ht="14.5" x14ac:dyDescent="0.3">
      <c r="CP14298" s="380">
        <v>682557</v>
      </c>
      <c r="CQ14298" s="380" t="s">
        <v>141672</v>
      </c>
    </row>
    <row r="14299" spans="94:95" ht="14.5" x14ac:dyDescent="0.3">
      <c r="CP14299" s="380">
        <v>682558</v>
      </c>
      <c r="CQ14299" s="380" t="s">
        <v>141672</v>
      </c>
    </row>
    <row r="14300" spans="94:95" ht="14.5" x14ac:dyDescent="0.3">
      <c r="CP14300" s="380">
        <v>682559</v>
      </c>
      <c r="CQ14300" s="380" t="s">
        <v>141672</v>
      </c>
    </row>
    <row r="14301" spans="94:95" ht="14.5" x14ac:dyDescent="0.3">
      <c r="CP14301" s="380">
        <v>683101</v>
      </c>
      <c r="CQ14301" s="380" t="s">
        <v>141671</v>
      </c>
    </row>
    <row r="14302" spans="94:95" ht="14.5" x14ac:dyDescent="0.3">
      <c r="CP14302" s="380">
        <v>683102</v>
      </c>
      <c r="CQ14302" s="380" t="s">
        <v>141671</v>
      </c>
    </row>
    <row r="14303" spans="94:95" ht="14.5" x14ac:dyDescent="0.3">
      <c r="CP14303" s="380">
        <v>683104</v>
      </c>
      <c r="CQ14303" s="380" t="s">
        <v>141671</v>
      </c>
    </row>
    <row r="14304" spans="94:95" ht="14.5" x14ac:dyDescent="0.3">
      <c r="CP14304" s="380">
        <v>683105</v>
      </c>
      <c r="CQ14304" s="380" t="s">
        <v>141671</v>
      </c>
    </row>
    <row r="14305" spans="94:95" ht="14.5" x14ac:dyDescent="0.3">
      <c r="CP14305" s="380">
        <v>683106</v>
      </c>
      <c r="CQ14305" s="380" t="s">
        <v>141671</v>
      </c>
    </row>
    <row r="14306" spans="94:95" ht="14.5" x14ac:dyDescent="0.3">
      <c r="CP14306" s="380">
        <v>683108</v>
      </c>
      <c r="CQ14306" s="380" t="s">
        <v>141671</v>
      </c>
    </row>
    <row r="14307" spans="94:95" ht="14.5" x14ac:dyDescent="0.3">
      <c r="CP14307" s="380">
        <v>683110</v>
      </c>
      <c r="CQ14307" s="380" t="s">
        <v>141671</v>
      </c>
    </row>
    <row r="14308" spans="94:95" ht="14.5" x14ac:dyDescent="0.3">
      <c r="CP14308" s="380">
        <v>683111</v>
      </c>
      <c r="CQ14308" s="380" t="s">
        <v>141671</v>
      </c>
    </row>
    <row r="14309" spans="94:95" ht="14.5" x14ac:dyDescent="0.3">
      <c r="CP14309" s="380">
        <v>683112</v>
      </c>
      <c r="CQ14309" s="380" t="s">
        <v>141671</v>
      </c>
    </row>
    <row r="14310" spans="94:95" ht="14.5" x14ac:dyDescent="0.3">
      <c r="CP14310" s="380">
        <v>683501</v>
      </c>
      <c r="CQ14310" s="380" t="s">
        <v>141671</v>
      </c>
    </row>
    <row r="14311" spans="94:95" ht="14.5" x14ac:dyDescent="0.3">
      <c r="CP14311" s="380">
        <v>683502</v>
      </c>
      <c r="CQ14311" s="380" t="s">
        <v>141671</v>
      </c>
    </row>
    <row r="14312" spans="94:95" ht="14.5" x14ac:dyDescent="0.3">
      <c r="CP14312" s="380">
        <v>683503</v>
      </c>
      <c r="CQ14312" s="380" t="s">
        <v>141671</v>
      </c>
    </row>
    <row r="14313" spans="94:95" ht="14.5" x14ac:dyDescent="0.3">
      <c r="CP14313" s="380">
        <v>683511</v>
      </c>
      <c r="CQ14313" s="380" t="s">
        <v>141671</v>
      </c>
    </row>
    <row r="14314" spans="94:95" ht="14.5" x14ac:dyDescent="0.3">
      <c r="CP14314" s="380">
        <v>683512</v>
      </c>
      <c r="CQ14314" s="380" t="s">
        <v>141671</v>
      </c>
    </row>
    <row r="14315" spans="94:95" ht="14.5" x14ac:dyDescent="0.3">
      <c r="CP14315" s="380">
        <v>683513</v>
      </c>
      <c r="CQ14315" s="380" t="s">
        <v>141671</v>
      </c>
    </row>
    <row r="14316" spans="94:95" ht="14.5" x14ac:dyDescent="0.3">
      <c r="CP14316" s="380">
        <v>683514</v>
      </c>
      <c r="CQ14316" s="380" t="s">
        <v>141671</v>
      </c>
    </row>
    <row r="14317" spans="94:95" ht="14.5" x14ac:dyDescent="0.3">
      <c r="CP14317" s="380">
        <v>683515</v>
      </c>
      <c r="CQ14317" s="380" t="s">
        <v>141671</v>
      </c>
    </row>
    <row r="14318" spans="94:95" ht="14.5" x14ac:dyDescent="0.3">
      <c r="CP14318" s="380">
        <v>683516</v>
      </c>
      <c r="CQ14318" s="380" t="s">
        <v>141671</v>
      </c>
    </row>
    <row r="14319" spans="94:95" ht="14.5" x14ac:dyDescent="0.3">
      <c r="CP14319" s="380">
        <v>683517</v>
      </c>
      <c r="CQ14319" s="380" t="s">
        <v>141671</v>
      </c>
    </row>
    <row r="14320" spans="94:95" ht="14.5" x14ac:dyDescent="0.3">
      <c r="CP14320" s="380">
        <v>683518</v>
      </c>
      <c r="CQ14320" s="380" t="s">
        <v>141671</v>
      </c>
    </row>
    <row r="14321" spans="94:95" ht="14.5" x14ac:dyDescent="0.3">
      <c r="CP14321" s="380">
        <v>683519</v>
      </c>
      <c r="CQ14321" s="380" t="s">
        <v>141671</v>
      </c>
    </row>
    <row r="14322" spans="94:95" ht="14.5" x14ac:dyDescent="0.3">
      <c r="CP14322" s="380">
        <v>683520</v>
      </c>
      <c r="CQ14322" s="380" t="s">
        <v>141671</v>
      </c>
    </row>
    <row r="14323" spans="94:95" ht="14.5" x14ac:dyDescent="0.3">
      <c r="CP14323" s="380">
        <v>683521</v>
      </c>
      <c r="CQ14323" s="380" t="s">
        <v>141671</v>
      </c>
    </row>
    <row r="14324" spans="94:95" ht="14.5" x14ac:dyDescent="0.3">
      <c r="CP14324" s="380">
        <v>683522</v>
      </c>
      <c r="CQ14324" s="380" t="s">
        <v>141671</v>
      </c>
    </row>
    <row r="14325" spans="94:95" ht="14.5" x14ac:dyDescent="0.3">
      <c r="CP14325" s="380">
        <v>683541</v>
      </c>
      <c r="CQ14325" s="380" t="s">
        <v>141671</v>
      </c>
    </row>
    <row r="14326" spans="94:95" ht="14.5" x14ac:dyDescent="0.3">
      <c r="CP14326" s="380">
        <v>683542</v>
      </c>
      <c r="CQ14326" s="380" t="s">
        <v>141671</v>
      </c>
    </row>
    <row r="14327" spans="94:95" ht="14.5" x14ac:dyDescent="0.3">
      <c r="CP14327" s="380">
        <v>683543</v>
      </c>
      <c r="CQ14327" s="380" t="s">
        <v>141671</v>
      </c>
    </row>
    <row r="14328" spans="94:95" ht="14.5" x14ac:dyDescent="0.3">
      <c r="CP14328" s="380">
        <v>683544</v>
      </c>
      <c r="CQ14328" s="380" t="s">
        <v>141671</v>
      </c>
    </row>
    <row r="14329" spans="94:95" ht="14.5" x14ac:dyDescent="0.3">
      <c r="CP14329" s="380">
        <v>683545</v>
      </c>
      <c r="CQ14329" s="380" t="s">
        <v>141671</v>
      </c>
    </row>
    <row r="14330" spans="94:95" ht="14.5" x14ac:dyDescent="0.3">
      <c r="CP14330" s="380">
        <v>683546</v>
      </c>
      <c r="CQ14330" s="380" t="s">
        <v>141671</v>
      </c>
    </row>
    <row r="14331" spans="94:95" ht="14.5" x14ac:dyDescent="0.3">
      <c r="CP14331" s="380">
        <v>683547</v>
      </c>
      <c r="CQ14331" s="380" t="s">
        <v>141671</v>
      </c>
    </row>
    <row r="14332" spans="94:95" ht="14.5" x14ac:dyDescent="0.3">
      <c r="CP14332" s="380">
        <v>683548</v>
      </c>
      <c r="CQ14332" s="380" t="s">
        <v>141671</v>
      </c>
    </row>
    <row r="14333" spans="94:95" ht="14.5" x14ac:dyDescent="0.3">
      <c r="CP14333" s="380">
        <v>683549</v>
      </c>
      <c r="CQ14333" s="380" t="s">
        <v>141671</v>
      </c>
    </row>
    <row r="14334" spans="94:95" ht="14.5" x14ac:dyDescent="0.3">
      <c r="CP14334" s="380">
        <v>683550</v>
      </c>
      <c r="CQ14334" s="380" t="s">
        <v>141671</v>
      </c>
    </row>
    <row r="14335" spans="94:95" ht="14.5" x14ac:dyDescent="0.3">
      <c r="CP14335" s="380">
        <v>683556</v>
      </c>
      <c r="CQ14335" s="380" t="s">
        <v>141671</v>
      </c>
    </row>
    <row r="14336" spans="94:95" ht="14.5" x14ac:dyDescent="0.3">
      <c r="CP14336" s="380">
        <v>683561</v>
      </c>
      <c r="CQ14336" s="380" t="s">
        <v>141671</v>
      </c>
    </row>
    <row r="14337" spans="94:95" ht="14.5" x14ac:dyDescent="0.3">
      <c r="CP14337" s="380">
        <v>683562</v>
      </c>
      <c r="CQ14337" s="380" t="s">
        <v>141671</v>
      </c>
    </row>
    <row r="14338" spans="94:95" ht="14.5" x14ac:dyDescent="0.3">
      <c r="CP14338" s="380">
        <v>683563</v>
      </c>
      <c r="CQ14338" s="380" t="s">
        <v>141671</v>
      </c>
    </row>
    <row r="14339" spans="94:95" ht="14.5" x14ac:dyDescent="0.3">
      <c r="CP14339" s="380">
        <v>683565</v>
      </c>
      <c r="CQ14339" s="380" t="s">
        <v>141671</v>
      </c>
    </row>
    <row r="14340" spans="94:95" ht="14.5" x14ac:dyDescent="0.3">
      <c r="CP14340" s="380">
        <v>683571</v>
      </c>
      <c r="CQ14340" s="380" t="s">
        <v>141671</v>
      </c>
    </row>
    <row r="14341" spans="94:95" ht="14.5" x14ac:dyDescent="0.3">
      <c r="CP14341" s="380">
        <v>683572</v>
      </c>
      <c r="CQ14341" s="380" t="s">
        <v>141671</v>
      </c>
    </row>
    <row r="14342" spans="94:95" ht="14.5" x14ac:dyDescent="0.3">
      <c r="CP14342" s="380">
        <v>683573</v>
      </c>
      <c r="CQ14342" s="380" t="s">
        <v>141671</v>
      </c>
    </row>
    <row r="14343" spans="94:95" ht="14.5" x14ac:dyDescent="0.3">
      <c r="CP14343" s="380">
        <v>683574</v>
      </c>
      <c r="CQ14343" s="380" t="s">
        <v>141671</v>
      </c>
    </row>
    <row r="14344" spans="94:95" ht="14.5" x14ac:dyDescent="0.3">
      <c r="CP14344" s="380">
        <v>683575</v>
      </c>
      <c r="CQ14344" s="380" t="s">
        <v>141671</v>
      </c>
    </row>
    <row r="14345" spans="94:95" ht="14.5" x14ac:dyDescent="0.3">
      <c r="CP14345" s="380">
        <v>683576</v>
      </c>
      <c r="CQ14345" s="380" t="s">
        <v>141671</v>
      </c>
    </row>
    <row r="14346" spans="94:95" ht="14.5" x14ac:dyDescent="0.3">
      <c r="CP14346" s="380">
        <v>683577</v>
      </c>
      <c r="CQ14346" s="380" t="s">
        <v>141671</v>
      </c>
    </row>
    <row r="14347" spans="94:95" ht="14.5" x14ac:dyDescent="0.3">
      <c r="CP14347" s="380">
        <v>683578</v>
      </c>
      <c r="CQ14347" s="380" t="s">
        <v>141671</v>
      </c>
    </row>
    <row r="14348" spans="94:95" ht="14.5" x14ac:dyDescent="0.3">
      <c r="CP14348" s="380">
        <v>683579</v>
      </c>
      <c r="CQ14348" s="380" t="s">
        <v>141671</v>
      </c>
    </row>
    <row r="14349" spans="94:95" ht="14.5" x14ac:dyDescent="0.3">
      <c r="CP14349" s="380">
        <v>683580</v>
      </c>
      <c r="CQ14349" s="380" t="s">
        <v>141671</v>
      </c>
    </row>
    <row r="14350" spans="94:95" ht="14.5" x14ac:dyDescent="0.3">
      <c r="CP14350" s="380">
        <v>683581</v>
      </c>
      <c r="CQ14350" s="380" t="s">
        <v>141671</v>
      </c>
    </row>
    <row r="14351" spans="94:95" ht="14.5" x14ac:dyDescent="0.3">
      <c r="CP14351" s="380">
        <v>683585</v>
      </c>
      <c r="CQ14351" s="380" t="s">
        <v>141671</v>
      </c>
    </row>
    <row r="14352" spans="94:95" ht="14.5" x14ac:dyDescent="0.3">
      <c r="CP14352" s="380">
        <v>683587</v>
      </c>
      <c r="CQ14352" s="380" t="s">
        <v>141671</v>
      </c>
    </row>
    <row r="14353" spans="94:95" ht="14.5" x14ac:dyDescent="0.3">
      <c r="CP14353" s="380">
        <v>683589</v>
      </c>
      <c r="CQ14353" s="380" t="s">
        <v>141671</v>
      </c>
    </row>
    <row r="14354" spans="94:95" ht="14.5" x14ac:dyDescent="0.3">
      <c r="CP14354" s="380">
        <v>683594</v>
      </c>
      <c r="CQ14354" s="380" t="s">
        <v>141671</v>
      </c>
    </row>
    <row r="14355" spans="94:95" ht="14.5" x14ac:dyDescent="0.3">
      <c r="CP14355" s="380">
        <v>685501</v>
      </c>
      <c r="CQ14355" s="380" t="s">
        <v>141671</v>
      </c>
    </row>
    <row r="14356" spans="94:95" ht="14.5" x14ac:dyDescent="0.3">
      <c r="CP14356" s="380">
        <v>685503</v>
      </c>
      <c r="CQ14356" s="380" t="s">
        <v>141671</v>
      </c>
    </row>
    <row r="14357" spans="94:95" ht="14.5" x14ac:dyDescent="0.3">
      <c r="CP14357" s="380">
        <v>685505</v>
      </c>
      <c r="CQ14357" s="380" t="s">
        <v>141671</v>
      </c>
    </row>
    <row r="14358" spans="94:95" ht="14.5" x14ac:dyDescent="0.3">
      <c r="CP14358" s="380">
        <v>685507</v>
      </c>
      <c r="CQ14358" s="380" t="s">
        <v>141671</v>
      </c>
    </row>
    <row r="14359" spans="94:95" ht="14.5" x14ac:dyDescent="0.3">
      <c r="CP14359" s="380">
        <v>685508</v>
      </c>
      <c r="CQ14359" s="380" t="s">
        <v>141671</v>
      </c>
    </row>
    <row r="14360" spans="94:95" ht="14.5" x14ac:dyDescent="0.3">
      <c r="CP14360" s="380">
        <v>685509</v>
      </c>
      <c r="CQ14360" s="380" t="s">
        <v>141671</v>
      </c>
    </row>
    <row r="14361" spans="94:95" ht="14.5" x14ac:dyDescent="0.3">
      <c r="CP14361" s="380">
        <v>685511</v>
      </c>
      <c r="CQ14361" s="380" t="s">
        <v>141671</v>
      </c>
    </row>
    <row r="14362" spans="94:95" ht="14.5" x14ac:dyDescent="0.3">
      <c r="CP14362" s="380">
        <v>685512</v>
      </c>
      <c r="CQ14362" s="380" t="s">
        <v>141671</v>
      </c>
    </row>
    <row r="14363" spans="94:95" ht="14.5" x14ac:dyDescent="0.3">
      <c r="CP14363" s="380">
        <v>685514</v>
      </c>
      <c r="CQ14363" s="380" t="s">
        <v>141671</v>
      </c>
    </row>
    <row r="14364" spans="94:95" ht="14.5" x14ac:dyDescent="0.3">
      <c r="CP14364" s="380">
        <v>685515</v>
      </c>
      <c r="CQ14364" s="380" t="s">
        <v>141671</v>
      </c>
    </row>
    <row r="14365" spans="94:95" ht="14.5" x14ac:dyDescent="0.3">
      <c r="CP14365" s="380">
        <v>685531</v>
      </c>
      <c r="CQ14365" s="380" t="s">
        <v>141671</v>
      </c>
    </row>
    <row r="14366" spans="94:95" ht="14.5" x14ac:dyDescent="0.3">
      <c r="CP14366" s="380">
        <v>685532</v>
      </c>
      <c r="CQ14366" s="380" t="s">
        <v>141671</v>
      </c>
    </row>
    <row r="14367" spans="94:95" ht="14.5" x14ac:dyDescent="0.3">
      <c r="CP14367" s="380">
        <v>685533</v>
      </c>
      <c r="CQ14367" s="380" t="s">
        <v>141671</v>
      </c>
    </row>
    <row r="14368" spans="94:95" ht="14.5" x14ac:dyDescent="0.3">
      <c r="CP14368" s="380">
        <v>685535</v>
      </c>
      <c r="CQ14368" s="380" t="s">
        <v>141671</v>
      </c>
    </row>
    <row r="14369" spans="94:95" ht="14.5" x14ac:dyDescent="0.3">
      <c r="CP14369" s="380">
        <v>685551</v>
      </c>
      <c r="CQ14369" s="380" t="s">
        <v>141671</v>
      </c>
    </row>
    <row r="14370" spans="94:95" ht="14.5" x14ac:dyDescent="0.3">
      <c r="CP14370" s="380">
        <v>685552</v>
      </c>
      <c r="CQ14370" s="380" t="s">
        <v>141671</v>
      </c>
    </row>
    <row r="14371" spans="94:95" ht="14.5" x14ac:dyDescent="0.3">
      <c r="CP14371" s="380">
        <v>685553</v>
      </c>
      <c r="CQ14371" s="380" t="s">
        <v>141671</v>
      </c>
    </row>
    <row r="14372" spans="94:95" ht="14.5" x14ac:dyDescent="0.3">
      <c r="CP14372" s="380">
        <v>685554</v>
      </c>
      <c r="CQ14372" s="380" t="s">
        <v>141671</v>
      </c>
    </row>
    <row r="14373" spans="94:95" ht="14.5" x14ac:dyDescent="0.3">
      <c r="CP14373" s="380">
        <v>685561</v>
      </c>
      <c r="CQ14373" s="380" t="s">
        <v>141671</v>
      </c>
    </row>
    <row r="14374" spans="94:95" ht="14.5" x14ac:dyDescent="0.3">
      <c r="CP14374" s="380">
        <v>685562</v>
      </c>
      <c r="CQ14374" s="380" t="s">
        <v>141671</v>
      </c>
    </row>
    <row r="14375" spans="94:95" ht="14.5" x14ac:dyDescent="0.3">
      <c r="CP14375" s="380">
        <v>685563</v>
      </c>
      <c r="CQ14375" s="380" t="s">
        <v>141671</v>
      </c>
    </row>
    <row r="14376" spans="94:95" ht="14.5" x14ac:dyDescent="0.3">
      <c r="CP14376" s="380">
        <v>685565</v>
      </c>
      <c r="CQ14376" s="380" t="s">
        <v>141671</v>
      </c>
    </row>
    <row r="14377" spans="94:95" ht="14.5" x14ac:dyDescent="0.3">
      <c r="CP14377" s="380">
        <v>685566</v>
      </c>
      <c r="CQ14377" s="380" t="s">
        <v>141671</v>
      </c>
    </row>
    <row r="14378" spans="94:95" ht="14.5" x14ac:dyDescent="0.3">
      <c r="CP14378" s="380">
        <v>685571</v>
      </c>
      <c r="CQ14378" s="380" t="s">
        <v>141671</v>
      </c>
    </row>
    <row r="14379" spans="94:95" ht="14.5" x14ac:dyDescent="0.3">
      <c r="CP14379" s="380">
        <v>685581</v>
      </c>
      <c r="CQ14379" s="380" t="s">
        <v>141671</v>
      </c>
    </row>
    <row r="14380" spans="94:95" ht="14.5" x14ac:dyDescent="0.3">
      <c r="CP14380" s="380">
        <v>685582</v>
      </c>
      <c r="CQ14380" s="380" t="s">
        <v>141671</v>
      </c>
    </row>
    <row r="14381" spans="94:95" ht="14.5" x14ac:dyDescent="0.3">
      <c r="CP14381" s="380">
        <v>685583</v>
      </c>
      <c r="CQ14381" s="380" t="s">
        <v>141671</v>
      </c>
    </row>
    <row r="14382" spans="94:95" ht="14.5" x14ac:dyDescent="0.3">
      <c r="CP14382" s="380">
        <v>685584</v>
      </c>
      <c r="CQ14382" s="380" t="s">
        <v>141671</v>
      </c>
    </row>
    <row r="14383" spans="94:95" ht="14.5" x14ac:dyDescent="0.3">
      <c r="CP14383" s="380">
        <v>685585</v>
      </c>
      <c r="CQ14383" s="380" t="s">
        <v>141671</v>
      </c>
    </row>
    <row r="14384" spans="94:95" ht="14.5" x14ac:dyDescent="0.3">
      <c r="CP14384" s="380">
        <v>685586</v>
      </c>
      <c r="CQ14384" s="380" t="s">
        <v>141671</v>
      </c>
    </row>
    <row r="14385" spans="94:95" ht="14.5" x14ac:dyDescent="0.3">
      <c r="CP14385" s="380">
        <v>685587</v>
      </c>
      <c r="CQ14385" s="380" t="s">
        <v>141671</v>
      </c>
    </row>
    <row r="14386" spans="94:95" ht="14.5" x14ac:dyDescent="0.3">
      <c r="CP14386" s="380">
        <v>685588</v>
      </c>
      <c r="CQ14386" s="380" t="s">
        <v>141671</v>
      </c>
    </row>
    <row r="14387" spans="94:95" ht="14.5" x14ac:dyDescent="0.3">
      <c r="CP14387" s="380">
        <v>685589</v>
      </c>
      <c r="CQ14387" s="380" t="s">
        <v>141671</v>
      </c>
    </row>
    <row r="14388" spans="94:95" ht="14.5" x14ac:dyDescent="0.3">
      <c r="CP14388" s="380">
        <v>685590</v>
      </c>
      <c r="CQ14388" s="380" t="s">
        <v>141671</v>
      </c>
    </row>
    <row r="14389" spans="94:95" ht="14.5" x14ac:dyDescent="0.3">
      <c r="CP14389" s="380">
        <v>685591</v>
      </c>
      <c r="CQ14389" s="380" t="s">
        <v>141671</v>
      </c>
    </row>
    <row r="14390" spans="94:95" ht="14.5" x14ac:dyDescent="0.3">
      <c r="CP14390" s="380">
        <v>685595</v>
      </c>
      <c r="CQ14390" s="380" t="s">
        <v>141671</v>
      </c>
    </row>
    <row r="14391" spans="94:95" ht="14.5" x14ac:dyDescent="0.3">
      <c r="CP14391" s="380">
        <v>685601</v>
      </c>
      <c r="CQ14391" s="380" t="s">
        <v>141671</v>
      </c>
    </row>
    <row r="14392" spans="94:95" ht="14.5" x14ac:dyDescent="0.3">
      <c r="CP14392" s="380">
        <v>685602</v>
      </c>
      <c r="CQ14392" s="380" t="s">
        <v>141671</v>
      </c>
    </row>
    <row r="14393" spans="94:95" ht="14.5" x14ac:dyDescent="0.3">
      <c r="CP14393" s="380">
        <v>685603</v>
      </c>
      <c r="CQ14393" s="380" t="s">
        <v>141671</v>
      </c>
    </row>
    <row r="14394" spans="94:95" ht="14.5" x14ac:dyDescent="0.3">
      <c r="CP14394" s="380">
        <v>685604</v>
      </c>
      <c r="CQ14394" s="380" t="s">
        <v>141671</v>
      </c>
    </row>
    <row r="14395" spans="94:95" ht="14.5" x14ac:dyDescent="0.3">
      <c r="CP14395" s="380">
        <v>685605</v>
      </c>
      <c r="CQ14395" s="380" t="s">
        <v>141671</v>
      </c>
    </row>
    <row r="14396" spans="94:95" ht="14.5" x14ac:dyDescent="0.3">
      <c r="CP14396" s="380">
        <v>685606</v>
      </c>
      <c r="CQ14396" s="380" t="s">
        <v>141671</v>
      </c>
    </row>
    <row r="14397" spans="94:95" ht="14.5" x14ac:dyDescent="0.3">
      <c r="CP14397" s="380">
        <v>685607</v>
      </c>
      <c r="CQ14397" s="380" t="s">
        <v>141671</v>
      </c>
    </row>
    <row r="14398" spans="94:95" ht="14.5" x14ac:dyDescent="0.3">
      <c r="CP14398" s="380">
        <v>685608</v>
      </c>
      <c r="CQ14398" s="380" t="s">
        <v>141671</v>
      </c>
    </row>
    <row r="14399" spans="94:95" ht="14.5" x14ac:dyDescent="0.3">
      <c r="CP14399" s="380">
        <v>685609</v>
      </c>
      <c r="CQ14399" s="380" t="s">
        <v>141671</v>
      </c>
    </row>
    <row r="14400" spans="94:95" ht="14.5" x14ac:dyDescent="0.3">
      <c r="CP14400" s="380">
        <v>685612</v>
      </c>
      <c r="CQ14400" s="380" t="s">
        <v>141671</v>
      </c>
    </row>
    <row r="14401" spans="94:95" ht="14.5" x14ac:dyDescent="0.3">
      <c r="CP14401" s="380">
        <v>685613</v>
      </c>
      <c r="CQ14401" s="380" t="s">
        <v>141671</v>
      </c>
    </row>
    <row r="14402" spans="94:95" ht="14.5" x14ac:dyDescent="0.3">
      <c r="CP14402" s="380">
        <v>685614</v>
      </c>
      <c r="CQ14402" s="380" t="s">
        <v>141671</v>
      </c>
    </row>
    <row r="14403" spans="94:95" ht="14.5" x14ac:dyDescent="0.3">
      <c r="CP14403" s="380">
        <v>685615</v>
      </c>
      <c r="CQ14403" s="380" t="s">
        <v>141671</v>
      </c>
    </row>
    <row r="14404" spans="94:95" ht="14.5" x14ac:dyDescent="0.3">
      <c r="CP14404" s="380">
        <v>685616</v>
      </c>
      <c r="CQ14404" s="380" t="s">
        <v>141671</v>
      </c>
    </row>
    <row r="14405" spans="94:95" ht="14.5" x14ac:dyDescent="0.3">
      <c r="CP14405" s="380">
        <v>685618</v>
      </c>
      <c r="CQ14405" s="380" t="s">
        <v>141671</v>
      </c>
    </row>
    <row r="14406" spans="94:95" ht="14.5" x14ac:dyDescent="0.3">
      <c r="CP14406" s="380">
        <v>685619</v>
      </c>
      <c r="CQ14406" s="380" t="s">
        <v>141671</v>
      </c>
    </row>
    <row r="14407" spans="94:95" ht="14.5" x14ac:dyDescent="0.3">
      <c r="CP14407" s="380">
        <v>685620</v>
      </c>
      <c r="CQ14407" s="380" t="s">
        <v>141671</v>
      </c>
    </row>
    <row r="14408" spans="94:95" ht="14.5" x14ac:dyDescent="0.3">
      <c r="CP14408" s="380">
        <v>686001</v>
      </c>
      <c r="CQ14408" s="380" t="s">
        <v>141671</v>
      </c>
    </row>
    <row r="14409" spans="94:95" ht="14.5" x14ac:dyDescent="0.3">
      <c r="CP14409" s="380">
        <v>686002</v>
      </c>
      <c r="CQ14409" s="380" t="s">
        <v>141671</v>
      </c>
    </row>
    <row r="14410" spans="94:95" ht="14.5" x14ac:dyDescent="0.3">
      <c r="CP14410" s="380">
        <v>686003</v>
      </c>
      <c r="CQ14410" s="380" t="s">
        <v>141671</v>
      </c>
    </row>
    <row r="14411" spans="94:95" ht="14.5" x14ac:dyDescent="0.3">
      <c r="CP14411" s="380">
        <v>686004</v>
      </c>
      <c r="CQ14411" s="380" t="s">
        <v>141671</v>
      </c>
    </row>
    <row r="14412" spans="94:95" ht="14.5" x14ac:dyDescent="0.3">
      <c r="CP14412" s="380">
        <v>686005</v>
      </c>
      <c r="CQ14412" s="380" t="s">
        <v>141671</v>
      </c>
    </row>
    <row r="14413" spans="94:95" ht="14.5" x14ac:dyDescent="0.3">
      <c r="CP14413" s="380">
        <v>686006</v>
      </c>
      <c r="CQ14413" s="380" t="s">
        <v>141671</v>
      </c>
    </row>
    <row r="14414" spans="94:95" ht="14.5" x14ac:dyDescent="0.3">
      <c r="CP14414" s="380">
        <v>686007</v>
      </c>
      <c r="CQ14414" s="380" t="s">
        <v>141671</v>
      </c>
    </row>
    <row r="14415" spans="94:95" ht="14.5" x14ac:dyDescent="0.3">
      <c r="CP14415" s="380">
        <v>686008</v>
      </c>
      <c r="CQ14415" s="380" t="s">
        <v>141671</v>
      </c>
    </row>
    <row r="14416" spans="94:95" ht="14.5" x14ac:dyDescent="0.3">
      <c r="CP14416" s="380">
        <v>686009</v>
      </c>
      <c r="CQ14416" s="380" t="s">
        <v>141671</v>
      </c>
    </row>
    <row r="14417" spans="94:95" ht="14.5" x14ac:dyDescent="0.3">
      <c r="CP14417" s="380">
        <v>686010</v>
      </c>
      <c r="CQ14417" s="380" t="s">
        <v>141671</v>
      </c>
    </row>
    <row r="14418" spans="94:95" ht="14.5" x14ac:dyDescent="0.3">
      <c r="CP14418" s="380">
        <v>686011</v>
      </c>
      <c r="CQ14418" s="380" t="s">
        <v>141671</v>
      </c>
    </row>
    <row r="14419" spans="94:95" ht="14.5" x14ac:dyDescent="0.3">
      <c r="CP14419" s="380">
        <v>686012</v>
      </c>
      <c r="CQ14419" s="380" t="s">
        <v>141671</v>
      </c>
    </row>
    <row r="14420" spans="94:95" ht="14.5" x14ac:dyDescent="0.3">
      <c r="CP14420" s="380">
        <v>686013</v>
      </c>
      <c r="CQ14420" s="380" t="s">
        <v>141671</v>
      </c>
    </row>
    <row r="14421" spans="94:95" ht="14.5" x14ac:dyDescent="0.3">
      <c r="CP14421" s="380">
        <v>686014</v>
      </c>
      <c r="CQ14421" s="380" t="s">
        <v>141671</v>
      </c>
    </row>
    <row r="14422" spans="94:95" ht="14.5" x14ac:dyDescent="0.3">
      <c r="CP14422" s="380">
        <v>686015</v>
      </c>
      <c r="CQ14422" s="380" t="s">
        <v>141671</v>
      </c>
    </row>
    <row r="14423" spans="94:95" ht="14.5" x14ac:dyDescent="0.3">
      <c r="CP14423" s="380">
        <v>686016</v>
      </c>
      <c r="CQ14423" s="380" t="s">
        <v>141671</v>
      </c>
    </row>
    <row r="14424" spans="94:95" ht="14.5" x14ac:dyDescent="0.3">
      <c r="CP14424" s="380">
        <v>686017</v>
      </c>
      <c r="CQ14424" s="380" t="s">
        <v>141671</v>
      </c>
    </row>
    <row r="14425" spans="94:95" ht="14.5" x14ac:dyDescent="0.3">
      <c r="CP14425" s="380">
        <v>686018</v>
      </c>
      <c r="CQ14425" s="380" t="s">
        <v>141671</v>
      </c>
    </row>
    <row r="14426" spans="94:95" ht="14.5" x14ac:dyDescent="0.3">
      <c r="CP14426" s="380">
        <v>686019</v>
      </c>
      <c r="CQ14426" s="380" t="s">
        <v>141671</v>
      </c>
    </row>
    <row r="14427" spans="94:95" ht="14.5" x14ac:dyDescent="0.3">
      <c r="CP14427" s="380">
        <v>686020</v>
      </c>
      <c r="CQ14427" s="380" t="s">
        <v>141671</v>
      </c>
    </row>
    <row r="14428" spans="94:95" ht="14.5" x14ac:dyDescent="0.3">
      <c r="CP14428" s="380">
        <v>686021</v>
      </c>
      <c r="CQ14428" s="380" t="s">
        <v>141671</v>
      </c>
    </row>
    <row r="14429" spans="94:95" ht="14.5" x14ac:dyDescent="0.3">
      <c r="CP14429" s="380">
        <v>686022</v>
      </c>
      <c r="CQ14429" s="380" t="s">
        <v>141671</v>
      </c>
    </row>
    <row r="14430" spans="94:95" ht="14.5" x14ac:dyDescent="0.3">
      <c r="CP14430" s="380">
        <v>686041</v>
      </c>
      <c r="CQ14430" s="380" t="s">
        <v>141671</v>
      </c>
    </row>
    <row r="14431" spans="94:95" ht="14.5" x14ac:dyDescent="0.3">
      <c r="CP14431" s="380">
        <v>686101</v>
      </c>
      <c r="CQ14431" s="380" t="s">
        <v>141671</v>
      </c>
    </row>
    <row r="14432" spans="94:95" ht="14.5" x14ac:dyDescent="0.3">
      <c r="CP14432" s="380">
        <v>686102</v>
      </c>
      <c r="CQ14432" s="380" t="s">
        <v>141671</v>
      </c>
    </row>
    <row r="14433" spans="94:95" ht="14.5" x14ac:dyDescent="0.3">
      <c r="CP14433" s="380">
        <v>686103</v>
      </c>
      <c r="CQ14433" s="380" t="s">
        <v>141671</v>
      </c>
    </row>
    <row r="14434" spans="94:95" ht="14.5" x14ac:dyDescent="0.3">
      <c r="CP14434" s="380">
        <v>686104</v>
      </c>
      <c r="CQ14434" s="380" t="s">
        <v>141671</v>
      </c>
    </row>
    <row r="14435" spans="94:95" ht="14.5" x14ac:dyDescent="0.3">
      <c r="CP14435" s="380">
        <v>686105</v>
      </c>
      <c r="CQ14435" s="380" t="s">
        <v>141671</v>
      </c>
    </row>
    <row r="14436" spans="94:95" ht="14.5" x14ac:dyDescent="0.3">
      <c r="CP14436" s="380">
        <v>686106</v>
      </c>
      <c r="CQ14436" s="380" t="s">
        <v>141671</v>
      </c>
    </row>
    <row r="14437" spans="94:95" ht="14.5" x14ac:dyDescent="0.3">
      <c r="CP14437" s="380">
        <v>686121</v>
      </c>
      <c r="CQ14437" s="380" t="s">
        <v>141671</v>
      </c>
    </row>
    <row r="14438" spans="94:95" ht="14.5" x14ac:dyDescent="0.3">
      <c r="CP14438" s="380">
        <v>686122</v>
      </c>
      <c r="CQ14438" s="380" t="s">
        <v>141671</v>
      </c>
    </row>
    <row r="14439" spans="94:95" ht="14.5" x14ac:dyDescent="0.3">
      <c r="CP14439" s="380">
        <v>686123</v>
      </c>
      <c r="CQ14439" s="380" t="s">
        <v>141671</v>
      </c>
    </row>
    <row r="14440" spans="94:95" ht="14.5" x14ac:dyDescent="0.3">
      <c r="CP14440" s="380">
        <v>686141</v>
      </c>
      <c r="CQ14440" s="380" t="s">
        <v>141671</v>
      </c>
    </row>
    <row r="14441" spans="94:95" ht="14.5" x14ac:dyDescent="0.3">
      <c r="CP14441" s="380">
        <v>686143</v>
      </c>
      <c r="CQ14441" s="380" t="s">
        <v>141671</v>
      </c>
    </row>
    <row r="14442" spans="94:95" ht="14.5" x14ac:dyDescent="0.3">
      <c r="CP14442" s="380">
        <v>686144</v>
      </c>
      <c r="CQ14442" s="380" t="s">
        <v>141671</v>
      </c>
    </row>
    <row r="14443" spans="94:95" ht="14.5" x14ac:dyDescent="0.3">
      <c r="CP14443" s="380">
        <v>686146</v>
      </c>
      <c r="CQ14443" s="380" t="s">
        <v>141671</v>
      </c>
    </row>
    <row r="14444" spans="94:95" ht="14.5" x14ac:dyDescent="0.3">
      <c r="CP14444" s="380">
        <v>686501</v>
      </c>
      <c r="CQ14444" s="380" t="s">
        <v>141671</v>
      </c>
    </row>
    <row r="14445" spans="94:95" ht="14.5" x14ac:dyDescent="0.3">
      <c r="CP14445" s="380">
        <v>686502</v>
      </c>
      <c r="CQ14445" s="380" t="s">
        <v>141671</v>
      </c>
    </row>
    <row r="14446" spans="94:95" ht="14.5" x14ac:dyDescent="0.3">
      <c r="CP14446" s="380">
        <v>686503</v>
      </c>
      <c r="CQ14446" s="380" t="s">
        <v>141671</v>
      </c>
    </row>
    <row r="14447" spans="94:95" ht="14.5" x14ac:dyDescent="0.3">
      <c r="CP14447" s="380">
        <v>686504</v>
      </c>
      <c r="CQ14447" s="380" t="s">
        <v>141671</v>
      </c>
    </row>
    <row r="14448" spans="94:95" ht="14.5" x14ac:dyDescent="0.3">
      <c r="CP14448" s="380">
        <v>686505</v>
      </c>
      <c r="CQ14448" s="380" t="s">
        <v>141671</v>
      </c>
    </row>
    <row r="14449" spans="94:95" ht="14.5" x14ac:dyDescent="0.3">
      <c r="CP14449" s="380">
        <v>686506</v>
      </c>
      <c r="CQ14449" s="380" t="s">
        <v>141671</v>
      </c>
    </row>
    <row r="14450" spans="94:95" ht="14.5" x14ac:dyDescent="0.3">
      <c r="CP14450" s="380">
        <v>686507</v>
      </c>
      <c r="CQ14450" s="380" t="s">
        <v>141671</v>
      </c>
    </row>
    <row r="14451" spans="94:95" ht="14.5" x14ac:dyDescent="0.3">
      <c r="CP14451" s="380">
        <v>686508</v>
      </c>
      <c r="CQ14451" s="380" t="s">
        <v>141671</v>
      </c>
    </row>
    <row r="14452" spans="94:95" ht="14.5" x14ac:dyDescent="0.3">
      <c r="CP14452" s="380">
        <v>686509</v>
      </c>
      <c r="CQ14452" s="380" t="s">
        <v>141671</v>
      </c>
    </row>
    <row r="14453" spans="94:95" ht="14.5" x14ac:dyDescent="0.3">
      <c r="CP14453" s="380">
        <v>686510</v>
      </c>
      <c r="CQ14453" s="380" t="s">
        <v>141671</v>
      </c>
    </row>
    <row r="14454" spans="94:95" ht="14.5" x14ac:dyDescent="0.3">
      <c r="CP14454" s="380">
        <v>686511</v>
      </c>
      <c r="CQ14454" s="380" t="s">
        <v>141671</v>
      </c>
    </row>
    <row r="14455" spans="94:95" ht="14.5" x14ac:dyDescent="0.3">
      <c r="CP14455" s="380">
        <v>686512</v>
      </c>
      <c r="CQ14455" s="380" t="s">
        <v>141671</v>
      </c>
    </row>
    <row r="14456" spans="94:95" ht="14.5" x14ac:dyDescent="0.3">
      <c r="CP14456" s="380">
        <v>686513</v>
      </c>
      <c r="CQ14456" s="380" t="s">
        <v>141671</v>
      </c>
    </row>
    <row r="14457" spans="94:95" ht="14.5" x14ac:dyDescent="0.3">
      <c r="CP14457" s="380">
        <v>686514</v>
      </c>
      <c r="CQ14457" s="380" t="s">
        <v>141671</v>
      </c>
    </row>
    <row r="14458" spans="94:95" ht="14.5" x14ac:dyDescent="0.3">
      <c r="CP14458" s="380">
        <v>686515</v>
      </c>
      <c r="CQ14458" s="380" t="s">
        <v>141671</v>
      </c>
    </row>
    <row r="14459" spans="94:95" ht="14.5" x14ac:dyDescent="0.3">
      <c r="CP14459" s="380">
        <v>686516</v>
      </c>
      <c r="CQ14459" s="380" t="s">
        <v>141671</v>
      </c>
    </row>
    <row r="14460" spans="94:95" ht="14.5" x14ac:dyDescent="0.3">
      <c r="CP14460" s="380">
        <v>686517</v>
      </c>
      <c r="CQ14460" s="380" t="s">
        <v>141671</v>
      </c>
    </row>
    <row r="14461" spans="94:95" ht="14.5" x14ac:dyDescent="0.3">
      <c r="CP14461" s="380">
        <v>686518</v>
      </c>
      <c r="CQ14461" s="380" t="s">
        <v>141671</v>
      </c>
    </row>
    <row r="14462" spans="94:95" ht="14.5" x14ac:dyDescent="0.3">
      <c r="CP14462" s="380">
        <v>686519</v>
      </c>
      <c r="CQ14462" s="380" t="s">
        <v>141671</v>
      </c>
    </row>
    <row r="14463" spans="94:95" ht="14.5" x14ac:dyDescent="0.3">
      <c r="CP14463" s="380">
        <v>686520</v>
      </c>
      <c r="CQ14463" s="380" t="s">
        <v>141671</v>
      </c>
    </row>
    <row r="14464" spans="94:95" ht="14.5" x14ac:dyDescent="0.3">
      <c r="CP14464" s="380">
        <v>686521</v>
      </c>
      <c r="CQ14464" s="380" t="s">
        <v>141671</v>
      </c>
    </row>
    <row r="14465" spans="94:95" ht="14.5" x14ac:dyDescent="0.3">
      <c r="CP14465" s="380">
        <v>686522</v>
      </c>
      <c r="CQ14465" s="380" t="s">
        <v>141671</v>
      </c>
    </row>
    <row r="14466" spans="94:95" ht="14.5" x14ac:dyDescent="0.3">
      <c r="CP14466" s="380">
        <v>686531</v>
      </c>
      <c r="CQ14466" s="380" t="s">
        <v>141671</v>
      </c>
    </row>
    <row r="14467" spans="94:95" ht="14.5" x14ac:dyDescent="0.3">
      <c r="CP14467" s="380">
        <v>686532</v>
      </c>
      <c r="CQ14467" s="380" t="s">
        <v>141671</v>
      </c>
    </row>
    <row r="14468" spans="94:95" ht="14.5" x14ac:dyDescent="0.3">
      <c r="CP14468" s="380">
        <v>686533</v>
      </c>
      <c r="CQ14468" s="380" t="s">
        <v>141671</v>
      </c>
    </row>
    <row r="14469" spans="94:95" ht="14.5" x14ac:dyDescent="0.3">
      <c r="CP14469" s="380">
        <v>686534</v>
      </c>
      <c r="CQ14469" s="380" t="s">
        <v>141671</v>
      </c>
    </row>
    <row r="14470" spans="94:95" ht="14.5" x14ac:dyDescent="0.3">
      <c r="CP14470" s="380">
        <v>686535</v>
      </c>
      <c r="CQ14470" s="380" t="s">
        <v>141671</v>
      </c>
    </row>
    <row r="14471" spans="94:95" ht="14.5" x14ac:dyDescent="0.3">
      <c r="CP14471" s="380">
        <v>686536</v>
      </c>
      <c r="CQ14471" s="380" t="s">
        <v>141671</v>
      </c>
    </row>
    <row r="14472" spans="94:95" ht="14.5" x14ac:dyDescent="0.3">
      <c r="CP14472" s="380">
        <v>686537</v>
      </c>
      <c r="CQ14472" s="380" t="s">
        <v>141671</v>
      </c>
    </row>
    <row r="14473" spans="94:95" ht="14.5" x14ac:dyDescent="0.3">
      <c r="CP14473" s="380">
        <v>686538</v>
      </c>
      <c r="CQ14473" s="380" t="s">
        <v>141671</v>
      </c>
    </row>
    <row r="14474" spans="94:95" ht="14.5" x14ac:dyDescent="0.3">
      <c r="CP14474" s="380">
        <v>686539</v>
      </c>
      <c r="CQ14474" s="380" t="s">
        <v>141671</v>
      </c>
    </row>
    <row r="14475" spans="94:95" ht="14.5" x14ac:dyDescent="0.3">
      <c r="CP14475" s="380">
        <v>686540</v>
      </c>
      <c r="CQ14475" s="380" t="s">
        <v>141671</v>
      </c>
    </row>
    <row r="14476" spans="94:95" ht="14.5" x14ac:dyDescent="0.3">
      <c r="CP14476" s="380">
        <v>686541</v>
      </c>
      <c r="CQ14476" s="380" t="s">
        <v>141671</v>
      </c>
    </row>
    <row r="14477" spans="94:95" ht="14.5" x14ac:dyDescent="0.3">
      <c r="CP14477" s="380">
        <v>686542</v>
      </c>
      <c r="CQ14477" s="380" t="s">
        <v>141671</v>
      </c>
    </row>
    <row r="14478" spans="94:95" ht="14.5" x14ac:dyDescent="0.3">
      <c r="CP14478" s="380">
        <v>686543</v>
      </c>
      <c r="CQ14478" s="380" t="s">
        <v>141671</v>
      </c>
    </row>
    <row r="14479" spans="94:95" ht="14.5" x14ac:dyDescent="0.3">
      <c r="CP14479" s="380">
        <v>686544</v>
      </c>
      <c r="CQ14479" s="380" t="s">
        <v>141671</v>
      </c>
    </row>
    <row r="14480" spans="94:95" ht="14.5" x14ac:dyDescent="0.3">
      <c r="CP14480" s="380">
        <v>686545</v>
      </c>
      <c r="CQ14480" s="380" t="s">
        <v>141671</v>
      </c>
    </row>
    <row r="14481" spans="94:95" ht="14.5" x14ac:dyDescent="0.3">
      <c r="CP14481" s="380">
        <v>686546</v>
      </c>
      <c r="CQ14481" s="380" t="s">
        <v>141671</v>
      </c>
    </row>
    <row r="14482" spans="94:95" ht="14.5" x14ac:dyDescent="0.3">
      <c r="CP14482" s="380">
        <v>686547</v>
      </c>
      <c r="CQ14482" s="380" t="s">
        <v>141671</v>
      </c>
    </row>
    <row r="14483" spans="94:95" ht="14.5" x14ac:dyDescent="0.3">
      <c r="CP14483" s="380">
        <v>686548</v>
      </c>
      <c r="CQ14483" s="380" t="s">
        <v>141671</v>
      </c>
    </row>
    <row r="14484" spans="94:95" ht="14.5" x14ac:dyDescent="0.3">
      <c r="CP14484" s="380">
        <v>686555</v>
      </c>
      <c r="CQ14484" s="380" t="s">
        <v>141671</v>
      </c>
    </row>
    <row r="14485" spans="94:95" ht="14.5" x14ac:dyDescent="0.3">
      <c r="CP14485" s="380">
        <v>686560</v>
      </c>
      <c r="CQ14485" s="380" t="s">
        <v>141671</v>
      </c>
    </row>
    <row r="14486" spans="94:95" ht="14.5" x14ac:dyDescent="0.3">
      <c r="CP14486" s="380">
        <v>686561</v>
      </c>
      <c r="CQ14486" s="380" t="s">
        <v>141671</v>
      </c>
    </row>
    <row r="14487" spans="94:95" ht="14.5" x14ac:dyDescent="0.3">
      <c r="CP14487" s="380">
        <v>686562</v>
      </c>
      <c r="CQ14487" s="380" t="s">
        <v>141671</v>
      </c>
    </row>
    <row r="14488" spans="94:95" ht="14.5" x14ac:dyDescent="0.3">
      <c r="CP14488" s="380">
        <v>686563</v>
      </c>
      <c r="CQ14488" s="380" t="s">
        <v>141671</v>
      </c>
    </row>
    <row r="14489" spans="94:95" ht="14.5" x14ac:dyDescent="0.3">
      <c r="CP14489" s="380">
        <v>686564</v>
      </c>
      <c r="CQ14489" s="380" t="s">
        <v>141671</v>
      </c>
    </row>
    <row r="14490" spans="94:95" ht="14.5" x14ac:dyDescent="0.3">
      <c r="CP14490" s="380">
        <v>686571</v>
      </c>
      <c r="CQ14490" s="380" t="s">
        <v>141671</v>
      </c>
    </row>
    <row r="14491" spans="94:95" ht="14.5" x14ac:dyDescent="0.3">
      <c r="CP14491" s="380">
        <v>686572</v>
      </c>
      <c r="CQ14491" s="380" t="s">
        <v>141671</v>
      </c>
    </row>
    <row r="14492" spans="94:95" ht="14.5" x14ac:dyDescent="0.3">
      <c r="CP14492" s="380">
        <v>686573</v>
      </c>
      <c r="CQ14492" s="380" t="s">
        <v>141671</v>
      </c>
    </row>
    <row r="14493" spans="94:95" ht="14.5" x14ac:dyDescent="0.3">
      <c r="CP14493" s="380">
        <v>686574</v>
      </c>
      <c r="CQ14493" s="380" t="s">
        <v>141671</v>
      </c>
    </row>
    <row r="14494" spans="94:95" ht="14.5" x14ac:dyDescent="0.3">
      <c r="CP14494" s="380">
        <v>686575</v>
      </c>
      <c r="CQ14494" s="380" t="s">
        <v>141671</v>
      </c>
    </row>
    <row r="14495" spans="94:95" ht="14.5" x14ac:dyDescent="0.3">
      <c r="CP14495" s="380">
        <v>686576</v>
      </c>
      <c r="CQ14495" s="380" t="s">
        <v>141671</v>
      </c>
    </row>
    <row r="14496" spans="94:95" ht="14.5" x14ac:dyDescent="0.3">
      <c r="CP14496" s="380">
        <v>686577</v>
      </c>
      <c r="CQ14496" s="380" t="s">
        <v>141671</v>
      </c>
    </row>
    <row r="14497" spans="94:95" ht="14.5" x14ac:dyDescent="0.3">
      <c r="CP14497" s="380">
        <v>686578</v>
      </c>
      <c r="CQ14497" s="380" t="s">
        <v>141671</v>
      </c>
    </row>
    <row r="14498" spans="94:95" ht="14.5" x14ac:dyDescent="0.3">
      <c r="CP14498" s="380">
        <v>686579</v>
      </c>
      <c r="CQ14498" s="380" t="s">
        <v>141671</v>
      </c>
    </row>
    <row r="14499" spans="94:95" ht="14.5" x14ac:dyDescent="0.3">
      <c r="CP14499" s="380">
        <v>686580</v>
      </c>
      <c r="CQ14499" s="380" t="s">
        <v>141671</v>
      </c>
    </row>
    <row r="14500" spans="94:95" ht="14.5" x14ac:dyDescent="0.3">
      <c r="CP14500" s="380">
        <v>686581</v>
      </c>
      <c r="CQ14500" s="380" t="s">
        <v>141671</v>
      </c>
    </row>
    <row r="14501" spans="94:95" ht="14.5" x14ac:dyDescent="0.3">
      <c r="CP14501" s="380">
        <v>686582</v>
      </c>
      <c r="CQ14501" s="380" t="s">
        <v>141671</v>
      </c>
    </row>
    <row r="14502" spans="94:95" ht="14.5" x14ac:dyDescent="0.3">
      <c r="CP14502" s="380">
        <v>686583</v>
      </c>
      <c r="CQ14502" s="380" t="s">
        <v>141671</v>
      </c>
    </row>
    <row r="14503" spans="94:95" ht="14.5" x14ac:dyDescent="0.3">
      <c r="CP14503" s="380">
        <v>686584</v>
      </c>
      <c r="CQ14503" s="380" t="s">
        <v>141671</v>
      </c>
    </row>
    <row r="14504" spans="94:95" ht="14.5" x14ac:dyDescent="0.3">
      <c r="CP14504" s="380">
        <v>686585</v>
      </c>
      <c r="CQ14504" s="380" t="s">
        <v>141671</v>
      </c>
    </row>
    <row r="14505" spans="94:95" ht="14.5" x14ac:dyDescent="0.3">
      <c r="CP14505" s="380">
        <v>686586</v>
      </c>
      <c r="CQ14505" s="380" t="s">
        <v>141671</v>
      </c>
    </row>
    <row r="14506" spans="94:95" ht="14.5" x14ac:dyDescent="0.3">
      <c r="CP14506" s="380">
        <v>686587</v>
      </c>
      <c r="CQ14506" s="380" t="s">
        <v>141671</v>
      </c>
    </row>
    <row r="14507" spans="94:95" ht="14.5" x14ac:dyDescent="0.3">
      <c r="CP14507" s="380">
        <v>686601</v>
      </c>
      <c r="CQ14507" s="380" t="s">
        <v>141671</v>
      </c>
    </row>
    <row r="14508" spans="94:95" ht="14.5" x14ac:dyDescent="0.3">
      <c r="CP14508" s="380">
        <v>686602</v>
      </c>
      <c r="CQ14508" s="380" t="s">
        <v>141671</v>
      </c>
    </row>
    <row r="14509" spans="94:95" ht="14.5" x14ac:dyDescent="0.3">
      <c r="CP14509" s="380">
        <v>686603</v>
      </c>
      <c r="CQ14509" s="380" t="s">
        <v>141671</v>
      </c>
    </row>
    <row r="14510" spans="94:95" ht="14.5" x14ac:dyDescent="0.3">
      <c r="CP14510" s="380">
        <v>686604</v>
      </c>
      <c r="CQ14510" s="380" t="s">
        <v>141671</v>
      </c>
    </row>
    <row r="14511" spans="94:95" ht="14.5" x14ac:dyDescent="0.3">
      <c r="CP14511" s="380">
        <v>686605</v>
      </c>
      <c r="CQ14511" s="380" t="s">
        <v>141671</v>
      </c>
    </row>
    <row r="14512" spans="94:95" ht="14.5" x14ac:dyDescent="0.3">
      <c r="CP14512" s="380">
        <v>686606</v>
      </c>
      <c r="CQ14512" s="380" t="s">
        <v>141671</v>
      </c>
    </row>
    <row r="14513" spans="94:95" ht="14.5" x14ac:dyDescent="0.3">
      <c r="CP14513" s="380">
        <v>686607</v>
      </c>
      <c r="CQ14513" s="380" t="s">
        <v>141671</v>
      </c>
    </row>
    <row r="14514" spans="94:95" ht="14.5" x14ac:dyDescent="0.3">
      <c r="CP14514" s="380">
        <v>686608</v>
      </c>
      <c r="CQ14514" s="380" t="s">
        <v>141671</v>
      </c>
    </row>
    <row r="14515" spans="94:95" ht="14.5" x14ac:dyDescent="0.3">
      <c r="CP14515" s="380">
        <v>686609</v>
      </c>
      <c r="CQ14515" s="380" t="s">
        <v>141671</v>
      </c>
    </row>
    <row r="14516" spans="94:95" ht="14.5" x14ac:dyDescent="0.3">
      <c r="CP14516" s="380">
        <v>686610</v>
      </c>
      <c r="CQ14516" s="380" t="s">
        <v>141671</v>
      </c>
    </row>
    <row r="14517" spans="94:95" ht="14.5" x14ac:dyDescent="0.3">
      <c r="CP14517" s="380">
        <v>686611</v>
      </c>
      <c r="CQ14517" s="380" t="s">
        <v>141671</v>
      </c>
    </row>
    <row r="14518" spans="94:95" ht="14.5" x14ac:dyDescent="0.3">
      <c r="CP14518" s="380">
        <v>686612</v>
      </c>
      <c r="CQ14518" s="380" t="s">
        <v>141671</v>
      </c>
    </row>
    <row r="14519" spans="94:95" ht="14.5" x14ac:dyDescent="0.3">
      <c r="CP14519" s="380">
        <v>686613</v>
      </c>
      <c r="CQ14519" s="380" t="s">
        <v>141671</v>
      </c>
    </row>
    <row r="14520" spans="94:95" ht="14.5" x14ac:dyDescent="0.3">
      <c r="CP14520" s="380">
        <v>686616</v>
      </c>
      <c r="CQ14520" s="380" t="s">
        <v>141671</v>
      </c>
    </row>
    <row r="14521" spans="94:95" ht="14.5" x14ac:dyDescent="0.3">
      <c r="CP14521" s="380">
        <v>686630</v>
      </c>
      <c r="CQ14521" s="380" t="s">
        <v>141671</v>
      </c>
    </row>
    <row r="14522" spans="94:95" ht="14.5" x14ac:dyDescent="0.3">
      <c r="CP14522" s="380">
        <v>686631</v>
      </c>
      <c r="CQ14522" s="380" t="s">
        <v>141671</v>
      </c>
    </row>
    <row r="14523" spans="94:95" ht="14.5" x14ac:dyDescent="0.3">
      <c r="CP14523" s="380">
        <v>686632</v>
      </c>
      <c r="CQ14523" s="380" t="s">
        <v>141671</v>
      </c>
    </row>
    <row r="14524" spans="94:95" ht="14.5" x14ac:dyDescent="0.3">
      <c r="CP14524" s="380">
        <v>686633</v>
      </c>
      <c r="CQ14524" s="380" t="s">
        <v>141671</v>
      </c>
    </row>
    <row r="14525" spans="94:95" ht="14.5" x14ac:dyDescent="0.3">
      <c r="CP14525" s="380">
        <v>686634</v>
      </c>
      <c r="CQ14525" s="380" t="s">
        <v>141671</v>
      </c>
    </row>
    <row r="14526" spans="94:95" ht="14.5" x14ac:dyDescent="0.3">
      <c r="CP14526" s="380">
        <v>686635</v>
      </c>
      <c r="CQ14526" s="380" t="s">
        <v>141671</v>
      </c>
    </row>
    <row r="14527" spans="94:95" ht="14.5" x14ac:dyDescent="0.3">
      <c r="CP14527" s="380">
        <v>686636</v>
      </c>
      <c r="CQ14527" s="380" t="s">
        <v>141671</v>
      </c>
    </row>
    <row r="14528" spans="94:95" ht="14.5" x14ac:dyDescent="0.3">
      <c r="CP14528" s="380">
        <v>686637</v>
      </c>
      <c r="CQ14528" s="380" t="s">
        <v>141671</v>
      </c>
    </row>
    <row r="14529" spans="94:95" ht="14.5" x14ac:dyDescent="0.3">
      <c r="CP14529" s="380">
        <v>686651</v>
      </c>
      <c r="CQ14529" s="380" t="s">
        <v>141671</v>
      </c>
    </row>
    <row r="14530" spans="94:95" ht="14.5" x14ac:dyDescent="0.3">
      <c r="CP14530" s="380">
        <v>686652</v>
      </c>
      <c r="CQ14530" s="380" t="s">
        <v>141671</v>
      </c>
    </row>
    <row r="14531" spans="94:95" ht="14.5" x14ac:dyDescent="0.3">
      <c r="CP14531" s="380">
        <v>686653</v>
      </c>
      <c r="CQ14531" s="380" t="s">
        <v>141671</v>
      </c>
    </row>
    <row r="14532" spans="94:95" ht="14.5" x14ac:dyDescent="0.3">
      <c r="CP14532" s="380">
        <v>686661</v>
      </c>
      <c r="CQ14532" s="380" t="s">
        <v>141671</v>
      </c>
    </row>
    <row r="14533" spans="94:95" ht="14.5" x14ac:dyDescent="0.3">
      <c r="CP14533" s="380">
        <v>686662</v>
      </c>
      <c r="CQ14533" s="380" t="s">
        <v>141671</v>
      </c>
    </row>
    <row r="14534" spans="94:95" ht="14.5" x14ac:dyDescent="0.3">
      <c r="CP14534" s="380">
        <v>686663</v>
      </c>
      <c r="CQ14534" s="380" t="s">
        <v>141671</v>
      </c>
    </row>
    <row r="14535" spans="94:95" ht="14.5" x14ac:dyDescent="0.3">
      <c r="CP14535" s="380">
        <v>686664</v>
      </c>
      <c r="CQ14535" s="380" t="s">
        <v>141671</v>
      </c>
    </row>
    <row r="14536" spans="94:95" ht="14.5" x14ac:dyDescent="0.3">
      <c r="CP14536" s="380">
        <v>686665</v>
      </c>
      <c r="CQ14536" s="380" t="s">
        <v>141671</v>
      </c>
    </row>
    <row r="14537" spans="94:95" ht="14.5" x14ac:dyDescent="0.3">
      <c r="CP14537" s="380">
        <v>686666</v>
      </c>
      <c r="CQ14537" s="380" t="s">
        <v>141671</v>
      </c>
    </row>
    <row r="14538" spans="94:95" ht="14.5" x14ac:dyDescent="0.3">
      <c r="CP14538" s="380">
        <v>686667</v>
      </c>
      <c r="CQ14538" s="380" t="s">
        <v>141671</v>
      </c>
    </row>
    <row r="14539" spans="94:95" ht="14.5" x14ac:dyDescent="0.3">
      <c r="CP14539" s="380">
        <v>686668</v>
      </c>
      <c r="CQ14539" s="380" t="s">
        <v>141671</v>
      </c>
    </row>
    <row r="14540" spans="94:95" ht="14.5" x14ac:dyDescent="0.3">
      <c r="CP14540" s="380">
        <v>686669</v>
      </c>
      <c r="CQ14540" s="380" t="s">
        <v>141671</v>
      </c>
    </row>
    <row r="14541" spans="94:95" ht="14.5" x14ac:dyDescent="0.3">
      <c r="CP14541" s="380">
        <v>686670</v>
      </c>
      <c r="CQ14541" s="380" t="s">
        <v>141671</v>
      </c>
    </row>
    <row r="14542" spans="94:95" ht="14.5" x14ac:dyDescent="0.3">
      <c r="CP14542" s="380">
        <v>686671</v>
      </c>
      <c r="CQ14542" s="380" t="s">
        <v>141671</v>
      </c>
    </row>
    <row r="14543" spans="94:95" ht="14.5" x14ac:dyDescent="0.3">
      <c r="CP14543" s="380">
        <v>686672</v>
      </c>
      <c r="CQ14543" s="380" t="s">
        <v>141671</v>
      </c>
    </row>
    <row r="14544" spans="94:95" ht="14.5" x14ac:dyDescent="0.3">
      <c r="CP14544" s="380">
        <v>686673</v>
      </c>
      <c r="CQ14544" s="380" t="s">
        <v>141671</v>
      </c>
    </row>
    <row r="14545" spans="94:95" ht="14.5" x14ac:dyDescent="0.3">
      <c r="CP14545" s="380">
        <v>686681</v>
      </c>
      <c r="CQ14545" s="380" t="s">
        <v>141671</v>
      </c>
    </row>
    <row r="14546" spans="94:95" ht="14.5" x14ac:dyDescent="0.3">
      <c r="CP14546" s="380">
        <v>686691</v>
      </c>
      <c r="CQ14546" s="380" t="s">
        <v>141671</v>
      </c>
    </row>
    <row r="14547" spans="94:95" ht="14.5" x14ac:dyDescent="0.3">
      <c r="CP14547" s="380">
        <v>686692</v>
      </c>
      <c r="CQ14547" s="380" t="s">
        <v>141671</v>
      </c>
    </row>
    <row r="14548" spans="94:95" ht="14.5" x14ac:dyDescent="0.3">
      <c r="CP14548" s="380">
        <v>686693</v>
      </c>
      <c r="CQ14548" s="380" t="s">
        <v>141671</v>
      </c>
    </row>
    <row r="14549" spans="94:95" ht="14.5" x14ac:dyDescent="0.3">
      <c r="CP14549" s="380">
        <v>688001</v>
      </c>
      <c r="CQ14549" s="380" t="s">
        <v>141671</v>
      </c>
    </row>
    <row r="14550" spans="94:95" ht="14.5" x14ac:dyDescent="0.3">
      <c r="CP14550" s="380">
        <v>688002</v>
      </c>
      <c r="CQ14550" s="380" t="s">
        <v>141671</v>
      </c>
    </row>
    <row r="14551" spans="94:95" ht="14.5" x14ac:dyDescent="0.3">
      <c r="CP14551" s="380">
        <v>688003</v>
      </c>
      <c r="CQ14551" s="380" t="s">
        <v>141671</v>
      </c>
    </row>
    <row r="14552" spans="94:95" ht="14.5" x14ac:dyDescent="0.3">
      <c r="CP14552" s="380">
        <v>688004</v>
      </c>
      <c r="CQ14552" s="380" t="s">
        <v>141671</v>
      </c>
    </row>
    <row r="14553" spans="94:95" ht="14.5" x14ac:dyDescent="0.3">
      <c r="CP14553" s="380">
        <v>688005</v>
      </c>
      <c r="CQ14553" s="380" t="s">
        <v>141671</v>
      </c>
    </row>
    <row r="14554" spans="94:95" ht="14.5" x14ac:dyDescent="0.3">
      <c r="CP14554" s="380">
        <v>688006</v>
      </c>
      <c r="CQ14554" s="380" t="s">
        <v>141671</v>
      </c>
    </row>
    <row r="14555" spans="94:95" ht="14.5" x14ac:dyDescent="0.3">
      <c r="CP14555" s="380">
        <v>688007</v>
      </c>
      <c r="CQ14555" s="380" t="s">
        <v>141671</v>
      </c>
    </row>
    <row r="14556" spans="94:95" ht="14.5" x14ac:dyDescent="0.3">
      <c r="CP14556" s="380">
        <v>688008</v>
      </c>
      <c r="CQ14556" s="380" t="s">
        <v>141671</v>
      </c>
    </row>
    <row r="14557" spans="94:95" ht="14.5" x14ac:dyDescent="0.3">
      <c r="CP14557" s="380">
        <v>688009</v>
      </c>
      <c r="CQ14557" s="380" t="s">
        <v>141671</v>
      </c>
    </row>
    <row r="14558" spans="94:95" ht="14.5" x14ac:dyDescent="0.3">
      <c r="CP14558" s="380">
        <v>688011</v>
      </c>
      <c r="CQ14558" s="380" t="s">
        <v>141671</v>
      </c>
    </row>
    <row r="14559" spans="94:95" ht="14.5" x14ac:dyDescent="0.3">
      <c r="CP14559" s="380">
        <v>688012</v>
      </c>
      <c r="CQ14559" s="380" t="s">
        <v>141671</v>
      </c>
    </row>
    <row r="14560" spans="94:95" ht="14.5" x14ac:dyDescent="0.3">
      <c r="CP14560" s="380">
        <v>688013</v>
      </c>
      <c r="CQ14560" s="380" t="s">
        <v>141671</v>
      </c>
    </row>
    <row r="14561" spans="94:95" ht="14.5" x14ac:dyDescent="0.3">
      <c r="CP14561" s="380">
        <v>688014</v>
      </c>
      <c r="CQ14561" s="380" t="s">
        <v>141671</v>
      </c>
    </row>
    <row r="14562" spans="94:95" ht="14.5" x14ac:dyDescent="0.3">
      <c r="CP14562" s="380">
        <v>688501</v>
      </c>
      <c r="CQ14562" s="380" t="s">
        <v>141671</v>
      </c>
    </row>
    <row r="14563" spans="94:95" ht="14.5" x14ac:dyDescent="0.3">
      <c r="CP14563" s="380">
        <v>688502</v>
      </c>
      <c r="CQ14563" s="380" t="s">
        <v>141671</v>
      </c>
    </row>
    <row r="14564" spans="94:95" ht="14.5" x14ac:dyDescent="0.3">
      <c r="CP14564" s="380">
        <v>688503</v>
      </c>
      <c r="CQ14564" s="380" t="s">
        <v>141671</v>
      </c>
    </row>
    <row r="14565" spans="94:95" ht="14.5" x14ac:dyDescent="0.3">
      <c r="CP14565" s="380">
        <v>688504</v>
      </c>
      <c r="CQ14565" s="380" t="s">
        <v>141671</v>
      </c>
    </row>
    <row r="14566" spans="94:95" ht="14.5" x14ac:dyDescent="0.3">
      <c r="CP14566" s="380">
        <v>688505</v>
      </c>
      <c r="CQ14566" s="380" t="s">
        <v>141671</v>
      </c>
    </row>
    <row r="14567" spans="94:95" ht="14.5" x14ac:dyDescent="0.3">
      <c r="CP14567" s="380">
        <v>688506</v>
      </c>
      <c r="CQ14567" s="380" t="s">
        <v>141671</v>
      </c>
    </row>
    <row r="14568" spans="94:95" ht="14.5" x14ac:dyDescent="0.3">
      <c r="CP14568" s="380">
        <v>688521</v>
      </c>
      <c r="CQ14568" s="380" t="s">
        <v>141671</v>
      </c>
    </row>
    <row r="14569" spans="94:95" ht="14.5" x14ac:dyDescent="0.3">
      <c r="CP14569" s="380">
        <v>688522</v>
      </c>
      <c r="CQ14569" s="380" t="s">
        <v>141671</v>
      </c>
    </row>
    <row r="14570" spans="94:95" ht="14.5" x14ac:dyDescent="0.3">
      <c r="CP14570" s="380">
        <v>688523</v>
      </c>
      <c r="CQ14570" s="380" t="s">
        <v>141671</v>
      </c>
    </row>
    <row r="14571" spans="94:95" ht="14.5" x14ac:dyDescent="0.3">
      <c r="CP14571" s="380">
        <v>688524</v>
      </c>
      <c r="CQ14571" s="380" t="s">
        <v>141671</v>
      </c>
    </row>
    <row r="14572" spans="94:95" ht="14.5" x14ac:dyDescent="0.3">
      <c r="CP14572" s="380">
        <v>688525</v>
      </c>
      <c r="CQ14572" s="380" t="s">
        <v>141671</v>
      </c>
    </row>
    <row r="14573" spans="94:95" ht="14.5" x14ac:dyDescent="0.3">
      <c r="CP14573" s="380">
        <v>688526</v>
      </c>
      <c r="CQ14573" s="380" t="s">
        <v>141671</v>
      </c>
    </row>
    <row r="14574" spans="94:95" ht="14.5" x14ac:dyDescent="0.3">
      <c r="CP14574" s="380">
        <v>688527</v>
      </c>
      <c r="CQ14574" s="380" t="s">
        <v>141671</v>
      </c>
    </row>
    <row r="14575" spans="94:95" ht="14.5" x14ac:dyDescent="0.3">
      <c r="CP14575" s="380">
        <v>688528</v>
      </c>
      <c r="CQ14575" s="380" t="s">
        <v>141671</v>
      </c>
    </row>
    <row r="14576" spans="94:95" ht="14.5" x14ac:dyDescent="0.3">
      <c r="CP14576" s="380">
        <v>688529</v>
      </c>
      <c r="CQ14576" s="380" t="s">
        <v>141671</v>
      </c>
    </row>
    <row r="14577" spans="94:95" ht="14.5" x14ac:dyDescent="0.3">
      <c r="CP14577" s="380">
        <v>688530</v>
      </c>
      <c r="CQ14577" s="380" t="s">
        <v>141671</v>
      </c>
    </row>
    <row r="14578" spans="94:95" ht="14.5" x14ac:dyDescent="0.3">
      <c r="CP14578" s="380">
        <v>688531</v>
      </c>
      <c r="CQ14578" s="380" t="s">
        <v>141671</v>
      </c>
    </row>
    <row r="14579" spans="94:95" ht="14.5" x14ac:dyDescent="0.3">
      <c r="CP14579" s="380">
        <v>688532</v>
      </c>
      <c r="CQ14579" s="380" t="s">
        <v>141671</v>
      </c>
    </row>
    <row r="14580" spans="94:95" ht="14.5" x14ac:dyDescent="0.3">
      <c r="CP14580" s="380">
        <v>688533</v>
      </c>
      <c r="CQ14580" s="380" t="s">
        <v>141671</v>
      </c>
    </row>
    <row r="14581" spans="94:95" ht="14.5" x14ac:dyDescent="0.3">
      <c r="CP14581" s="380">
        <v>688534</v>
      </c>
      <c r="CQ14581" s="380" t="s">
        <v>141671</v>
      </c>
    </row>
    <row r="14582" spans="94:95" ht="14.5" x14ac:dyDescent="0.3">
      <c r="CP14582" s="380">
        <v>688535</v>
      </c>
      <c r="CQ14582" s="380" t="s">
        <v>141671</v>
      </c>
    </row>
    <row r="14583" spans="94:95" ht="14.5" x14ac:dyDescent="0.3">
      <c r="CP14583" s="380">
        <v>688536</v>
      </c>
      <c r="CQ14583" s="380" t="s">
        <v>141671</v>
      </c>
    </row>
    <row r="14584" spans="94:95" ht="14.5" x14ac:dyDescent="0.3">
      <c r="CP14584" s="380">
        <v>688537</v>
      </c>
      <c r="CQ14584" s="380" t="s">
        <v>141671</v>
      </c>
    </row>
    <row r="14585" spans="94:95" ht="14.5" x14ac:dyDescent="0.3">
      <c r="CP14585" s="380">
        <v>688538</v>
      </c>
      <c r="CQ14585" s="380" t="s">
        <v>141671</v>
      </c>
    </row>
    <row r="14586" spans="94:95" ht="14.5" x14ac:dyDescent="0.3">
      <c r="CP14586" s="380">
        <v>688539</v>
      </c>
      <c r="CQ14586" s="380" t="s">
        <v>141671</v>
      </c>
    </row>
    <row r="14587" spans="94:95" ht="14.5" x14ac:dyDescent="0.3">
      <c r="CP14587" s="380">
        <v>688540</v>
      </c>
      <c r="CQ14587" s="380" t="s">
        <v>141671</v>
      </c>
    </row>
    <row r="14588" spans="94:95" ht="14.5" x14ac:dyDescent="0.3">
      <c r="CP14588" s="380">
        <v>688541</v>
      </c>
      <c r="CQ14588" s="380" t="s">
        <v>141671</v>
      </c>
    </row>
    <row r="14589" spans="94:95" ht="14.5" x14ac:dyDescent="0.3">
      <c r="CP14589" s="380">
        <v>688555</v>
      </c>
      <c r="CQ14589" s="380" t="s">
        <v>141671</v>
      </c>
    </row>
    <row r="14590" spans="94:95" ht="14.5" x14ac:dyDescent="0.3">
      <c r="CP14590" s="380">
        <v>688561</v>
      </c>
      <c r="CQ14590" s="380" t="s">
        <v>141671</v>
      </c>
    </row>
    <row r="14591" spans="94:95" ht="14.5" x14ac:dyDescent="0.3">
      <c r="CP14591" s="380">
        <v>688562</v>
      </c>
      <c r="CQ14591" s="380" t="s">
        <v>141671</v>
      </c>
    </row>
    <row r="14592" spans="94:95" ht="14.5" x14ac:dyDescent="0.3">
      <c r="CP14592" s="380">
        <v>688570</v>
      </c>
      <c r="CQ14592" s="380" t="s">
        <v>141671</v>
      </c>
    </row>
    <row r="14593" spans="94:95" ht="14.5" x14ac:dyDescent="0.3">
      <c r="CP14593" s="380">
        <v>688582</v>
      </c>
      <c r="CQ14593" s="380" t="s">
        <v>141671</v>
      </c>
    </row>
    <row r="14594" spans="94:95" ht="14.5" x14ac:dyDescent="0.3">
      <c r="CP14594" s="380">
        <v>689101</v>
      </c>
      <c r="CQ14594" s="380" t="s">
        <v>141671</v>
      </c>
    </row>
    <row r="14595" spans="94:95" ht="14.5" x14ac:dyDescent="0.3">
      <c r="CP14595" s="380">
        <v>689102</v>
      </c>
      <c r="CQ14595" s="380" t="s">
        <v>141671</v>
      </c>
    </row>
    <row r="14596" spans="94:95" ht="14.5" x14ac:dyDescent="0.3">
      <c r="CP14596" s="380">
        <v>689103</v>
      </c>
      <c r="CQ14596" s="380" t="s">
        <v>141671</v>
      </c>
    </row>
    <row r="14597" spans="94:95" ht="14.5" x14ac:dyDescent="0.3">
      <c r="CP14597" s="380">
        <v>689104</v>
      </c>
      <c r="CQ14597" s="380" t="s">
        <v>141671</v>
      </c>
    </row>
    <row r="14598" spans="94:95" ht="14.5" x14ac:dyDescent="0.3">
      <c r="CP14598" s="380">
        <v>689105</v>
      </c>
      <c r="CQ14598" s="380" t="s">
        <v>141671</v>
      </c>
    </row>
    <row r="14599" spans="94:95" ht="14.5" x14ac:dyDescent="0.3">
      <c r="CP14599" s="380">
        <v>689106</v>
      </c>
      <c r="CQ14599" s="380" t="s">
        <v>141671</v>
      </c>
    </row>
    <row r="14600" spans="94:95" ht="14.5" x14ac:dyDescent="0.3">
      <c r="CP14600" s="380">
        <v>689107</v>
      </c>
      <c r="CQ14600" s="380" t="s">
        <v>141671</v>
      </c>
    </row>
    <row r="14601" spans="94:95" ht="14.5" x14ac:dyDescent="0.3">
      <c r="CP14601" s="380">
        <v>689108</v>
      </c>
      <c r="CQ14601" s="380" t="s">
        <v>141671</v>
      </c>
    </row>
    <row r="14602" spans="94:95" ht="14.5" x14ac:dyDescent="0.3">
      <c r="CP14602" s="380">
        <v>689109</v>
      </c>
      <c r="CQ14602" s="380" t="s">
        <v>141671</v>
      </c>
    </row>
    <row r="14603" spans="94:95" ht="14.5" x14ac:dyDescent="0.3">
      <c r="CP14603" s="380">
        <v>689110</v>
      </c>
      <c r="CQ14603" s="380" t="s">
        <v>141671</v>
      </c>
    </row>
    <row r="14604" spans="94:95" ht="14.5" x14ac:dyDescent="0.3">
      <c r="CP14604" s="380">
        <v>689111</v>
      </c>
      <c r="CQ14604" s="380" t="s">
        <v>141671</v>
      </c>
    </row>
    <row r="14605" spans="94:95" ht="14.5" x14ac:dyDescent="0.3">
      <c r="CP14605" s="380">
        <v>689112</v>
      </c>
      <c r="CQ14605" s="380" t="s">
        <v>141671</v>
      </c>
    </row>
    <row r="14606" spans="94:95" ht="14.5" x14ac:dyDescent="0.3">
      <c r="CP14606" s="380">
        <v>689113</v>
      </c>
      <c r="CQ14606" s="380" t="s">
        <v>141671</v>
      </c>
    </row>
    <row r="14607" spans="94:95" ht="14.5" x14ac:dyDescent="0.3">
      <c r="CP14607" s="380">
        <v>689115</v>
      </c>
      <c r="CQ14607" s="380" t="s">
        <v>141671</v>
      </c>
    </row>
    <row r="14608" spans="94:95" ht="14.5" x14ac:dyDescent="0.3">
      <c r="CP14608" s="380">
        <v>689121</v>
      </c>
      <c r="CQ14608" s="380" t="s">
        <v>141671</v>
      </c>
    </row>
    <row r="14609" spans="94:95" ht="14.5" x14ac:dyDescent="0.3">
      <c r="CP14609" s="380">
        <v>689122</v>
      </c>
      <c r="CQ14609" s="380" t="s">
        <v>141671</v>
      </c>
    </row>
    <row r="14610" spans="94:95" ht="14.5" x14ac:dyDescent="0.3">
      <c r="CP14610" s="380">
        <v>689123</v>
      </c>
      <c r="CQ14610" s="380" t="s">
        <v>141671</v>
      </c>
    </row>
    <row r="14611" spans="94:95" ht="14.5" x14ac:dyDescent="0.3">
      <c r="CP14611" s="380">
        <v>689124</v>
      </c>
      <c r="CQ14611" s="380" t="s">
        <v>141671</v>
      </c>
    </row>
    <row r="14612" spans="94:95" ht="14.5" x14ac:dyDescent="0.3">
      <c r="CP14612" s="380">
        <v>689126</v>
      </c>
      <c r="CQ14612" s="380" t="s">
        <v>141671</v>
      </c>
    </row>
    <row r="14613" spans="94:95" ht="14.5" x14ac:dyDescent="0.3">
      <c r="CP14613" s="380">
        <v>689501</v>
      </c>
      <c r="CQ14613" s="380" t="s">
        <v>141671</v>
      </c>
    </row>
    <row r="14614" spans="94:95" ht="14.5" x14ac:dyDescent="0.3">
      <c r="CP14614" s="380">
        <v>689502</v>
      </c>
      <c r="CQ14614" s="380" t="s">
        <v>141671</v>
      </c>
    </row>
    <row r="14615" spans="94:95" ht="14.5" x14ac:dyDescent="0.3">
      <c r="CP14615" s="380">
        <v>689503</v>
      </c>
      <c r="CQ14615" s="380" t="s">
        <v>141671</v>
      </c>
    </row>
    <row r="14616" spans="94:95" ht="14.5" x14ac:dyDescent="0.3">
      <c r="CP14616" s="380">
        <v>689504</v>
      </c>
      <c r="CQ14616" s="380" t="s">
        <v>141671</v>
      </c>
    </row>
    <row r="14617" spans="94:95" ht="14.5" x14ac:dyDescent="0.3">
      <c r="CP14617" s="380">
        <v>689505</v>
      </c>
      <c r="CQ14617" s="380" t="s">
        <v>141671</v>
      </c>
    </row>
    <row r="14618" spans="94:95" ht="14.5" x14ac:dyDescent="0.3">
      <c r="CP14618" s="380">
        <v>689506</v>
      </c>
      <c r="CQ14618" s="380" t="s">
        <v>141671</v>
      </c>
    </row>
    <row r="14619" spans="94:95" ht="14.5" x14ac:dyDescent="0.3">
      <c r="CP14619" s="380">
        <v>689507</v>
      </c>
      <c r="CQ14619" s="380" t="s">
        <v>141671</v>
      </c>
    </row>
    <row r="14620" spans="94:95" ht="14.5" x14ac:dyDescent="0.3">
      <c r="CP14620" s="380">
        <v>689508</v>
      </c>
      <c r="CQ14620" s="380" t="s">
        <v>141671</v>
      </c>
    </row>
    <row r="14621" spans="94:95" ht="14.5" x14ac:dyDescent="0.3">
      <c r="CP14621" s="380">
        <v>689509</v>
      </c>
      <c r="CQ14621" s="380" t="s">
        <v>141671</v>
      </c>
    </row>
    <row r="14622" spans="94:95" ht="14.5" x14ac:dyDescent="0.3">
      <c r="CP14622" s="380">
        <v>689510</v>
      </c>
      <c r="CQ14622" s="380" t="s">
        <v>141671</v>
      </c>
    </row>
    <row r="14623" spans="94:95" ht="14.5" x14ac:dyDescent="0.3">
      <c r="CP14623" s="380">
        <v>689511</v>
      </c>
      <c r="CQ14623" s="380" t="s">
        <v>141671</v>
      </c>
    </row>
    <row r="14624" spans="94:95" ht="14.5" x14ac:dyDescent="0.3">
      <c r="CP14624" s="380">
        <v>689512</v>
      </c>
      <c r="CQ14624" s="380" t="s">
        <v>141671</v>
      </c>
    </row>
    <row r="14625" spans="94:95" ht="14.5" x14ac:dyDescent="0.3">
      <c r="CP14625" s="380">
        <v>689513</v>
      </c>
      <c r="CQ14625" s="380" t="s">
        <v>141671</v>
      </c>
    </row>
    <row r="14626" spans="94:95" ht="14.5" x14ac:dyDescent="0.3">
      <c r="CP14626" s="380">
        <v>689514</v>
      </c>
      <c r="CQ14626" s="380" t="s">
        <v>141671</v>
      </c>
    </row>
    <row r="14627" spans="94:95" ht="14.5" x14ac:dyDescent="0.3">
      <c r="CP14627" s="380">
        <v>689515</v>
      </c>
      <c r="CQ14627" s="380" t="s">
        <v>141671</v>
      </c>
    </row>
    <row r="14628" spans="94:95" ht="14.5" x14ac:dyDescent="0.3">
      <c r="CP14628" s="380">
        <v>689520</v>
      </c>
      <c r="CQ14628" s="380" t="s">
        <v>141671</v>
      </c>
    </row>
    <row r="14629" spans="94:95" ht="14.5" x14ac:dyDescent="0.3">
      <c r="CP14629" s="380">
        <v>689521</v>
      </c>
      <c r="CQ14629" s="380" t="s">
        <v>141671</v>
      </c>
    </row>
    <row r="14630" spans="94:95" ht="14.5" x14ac:dyDescent="0.3">
      <c r="CP14630" s="380">
        <v>689531</v>
      </c>
      <c r="CQ14630" s="380" t="s">
        <v>141671</v>
      </c>
    </row>
    <row r="14631" spans="94:95" ht="14.5" x14ac:dyDescent="0.3">
      <c r="CP14631" s="380">
        <v>689532</v>
      </c>
      <c r="CQ14631" s="380" t="s">
        <v>141671</v>
      </c>
    </row>
    <row r="14632" spans="94:95" ht="14.5" x14ac:dyDescent="0.3">
      <c r="CP14632" s="380">
        <v>689533</v>
      </c>
      <c r="CQ14632" s="380" t="s">
        <v>141671</v>
      </c>
    </row>
    <row r="14633" spans="94:95" ht="14.5" x14ac:dyDescent="0.3">
      <c r="CP14633" s="380">
        <v>689541</v>
      </c>
      <c r="CQ14633" s="380" t="s">
        <v>141671</v>
      </c>
    </row>
    <row r="14634" spans="94:95" ht="14.5" x14ac:dyDescent="0.3">
      <c r="CP14634" s="380">
        <v>689542</v>
      </c>
      <c r="CQ14634" s="380" t="s">
        <v>141671</v>
      </c>
    </row>
    <row r="14635" spans="94:95" ht="14.5" x14ac:dyDescent="0.3">
      <c r="CP14635" s="380">
        <v>689543</v>
      </c>
      <c r="CQ14635" s="380" t="s">
        <v>141671</v>
      </c>
    </row>
    <row r="14636" spans="94:95" ht="14.5" x14ac:dyDescent="0.3">
      <c r="CP14636" s="380">
        <v>689544</v>
      </c>
      <c r="CQ14636" s="380" t="s">
        <v>141671</v>
      </c>
    </row>
    <row r="14637" spans="94:95" ht="14.5" x14ac:dyDescent="0.3">
      <c r="CP14637" s="380">
        <v>689545</v>
      </c>
      <c r="CQ14637" s="380" t="s">
        <v>141671</v>
      </c>
    </row>
    <row r="14638" spans="94:95" ht="14.5" x14ac:dyDescent="0.3">
      <c r="CP14638" s="380">
        <v>689546</v>
      </c>
      <c r="CQ14638" s="380" t="s">
        <v>141671</v>
      </c>
    </row>
    <row r="14639" spans="94:95" ht="14.5" x14ac:dyDescent="0.3">
      <c r="CP14639" s="380">
        <v>689547</v>
      </c>
      <c r="CQ14639" s="380" t="s">
        <v>141671</v>
      </c>
    </row>
    <row r="14640" spans="94:95" ht="14.5" x14ac:dyDescent="0.3">
      <c r="CP14640" s="380">
        <v>689548</v>
      </c>
      <c r="CQ14640" s="380" t="s">
        <v>141671</v>
      </c>
    </row>
    <row r="14641" spans="94:95" ht="14.5" x14ac:dyDescent="0.3">
      <c r="CP14641" s="380">
        <v>689549</v>
      </c>
      <c r="CQ14641" s="380" t="s">
        <v>141671</v>
      </c>
    </row>
    <row r="14642" spans="94:95" ht="14.5" x14ac:dyDescent="0.3">
      <c r="CP14642" s="380">
        <v>689550</v>
      </c>
      <c r="CQ14642" s="380" t="s">
        <v>141671</v>
      </c>
    </row>
    <row r="14643" spans="94:95" ht="14.5" x14ac:dyDescent="0.3">
      <c r="CP14643" s="380">
        <v>689551</v>
      </c>
      <c r="CQ14643" s="380" t="s">
        <v>141671</v>
      </c>
    </row>
    <row r="14644" spans="94:95" ht="14.5" x14ac:dyDescent="0.3">
      <c r="CP14644" s="380">
        <v>689571</v>
      </c>
      <c r="CQ14644" s="380" t="s">
        <v>141671</v>
      </c>
    </row>
    <row r="14645" spans="94:95" ht="14.5" x14ac:dyDescent="0.3">
      <c r="CP14645" s="380">
        <v>689572</v>
      </c>
      <c r="CQ14645" s="380" t="s">
        <v>141671</v>
      </c>
    </row>
    <row r="14646" spans="94:95" ht="14.5" x14ac:dyDescent="0.3">
      <c r="CP14646" s="380">
        <v>689573</v>
      </c>
      <c r="CQ14646" s="380" t="s">
        <v>141671</v>
      </c>
    </row>
    <row r="14647" spans="94:95" ht="14.5" x14ac:dyDescent="0.3">
      <c r="CP14647" s="380">
        <v>689574</v>
      </c>
      <c r="CQ14647" s="380" t="s">
        <v>141671</v>
      </c>
    </row>
    <row r="14648" spans="94:95" ht="14.5" x14ac:dyDescent="0.3">
      <c r="CP14648" s="380">
        <v>689581</v>
      </c>
      <c r="CQ14648" s="380" t="s">
        <v>141671</v>
      </c>
    </row>
    <row r="14649" spans="94:95" ht="14.5" x14ac:dyDescent="0.3">
      <c r="CP14649" s="380">
        <v>689582</v>
      </c>
      <c r="CQ14649" s="380" t="s">
        <v>141671</v>
      </c>
    </row>
    <row r="14650" spans="94:95" ht="14.5" x14ac:dyDescent="0.3">
      <c r="CP14650" s="380">
        <v>689583</v>
      </c>
      <c r="CQ14650" s="380" t="s">
        <v>141671</v>
      </c>
    </row>
    <row r="14651" spans="94:95" ht="14.5" x14ac:dyDescent="0.3">
      <c r="CP14651" s="380">
        <v>689584</v>
      </c>
      <c r="CQ14651" s="380" t="s">
        <v>141671</v>
      </c>
    </row>
    <row r="14652" spans="94:95" ht="14.5" x14ac:dyDescent="0.3">
      <c r="CP14652" s="380">
        <v>689585</v>
      </c>
      <c r="CQ14652" s="380" t="s">
        <v>141671</v>
      </c>
    </row>
    <row r="14653" spans="94:95" ht="14.5" x14ac:dyDescent="0.3">
      <c r="CP14653" s="380">
        <v>689586</v>
      </c>
      <c r="CQ14653" s="380" t="s">
        <v>141671</v>
      </c>
    </row>
    <row r="14654" spans="94:95" ht="14.5" x14ac:dyDescent="0.3">
      <c r="CP14654" s="380">
        <v>689587</v>
      </c>
      <c r="CQ14654" s="380" t="s">
        <v>141671</v>
      </c>
    </row>
    <row r="14655" spans="94:95" ht="14.5" x14ac:dyDescent="0.3">
      <c r="CP14655" s="380">
        <v>689588</v>
      </c>
      <c r="CQ14655" s="380" t="s">
        <v>141671</v>
      </c>
    </row>
    <row r="14656" spans="94:95" ht="14.5" x14ac:dyDescent="0.3">
      <c r="CP14656" s="380">
        <v>689589</v>
      </c>
      <c r="CQ14656" s="380" t="s">
        <v>141671</v>
      </c>
    </row>
    <row r="14657" spans="94:95" ht="14.5" x14ac:dyDescent="0.3">
      <c r="CP14657" s="380">
        <v>689590</v>
      </c>
      <c r="CQ14657" s="380" t="s">
        <v>141671</v>
      </c>
    </row>
    <row r="14658" spans="94:95" ht="14.5" x14ac:dyDescent="0.3">
      <c r="CP14658" s="380">
        <v>689591</v>
      </c>
      <c r="CQ14658" s="380" t="s">
        <v>141671</v>
      </c>
    </row>
    <row r="14659" spans="94:95" ht="14.5" x14ac:dyDescent="0.3">
      <c r="CP14659" s="380">
        <v>689592</v>
      </c>
      <c r="CQ14659" s="380" t="s">
        <v>141671</v>
      </c>
    </row>
    <row r="14660" spans="94:95" ht="14.5" x14ac:dyDescent="0.3">
      <c r="CP14660" s="380">
        <v>689594</v>
      </c>
      <c r="CQ14660" s="380" t="s">
        <v>141671</v>
      </c>
    </row>
    <row r="14661" spans="94:95" ht="14.5" x14ac:dyDescent="0.3">
      <c r="CP14661" s="380">
        <v>689595</v>
      </c>
      <c r="CQ14661" s="380" t="s">
        <v>141671</v>
      </c>
    </row>
    <row r="14662" spans="94:95" ht="14.5" x14ac:dyDescent="0.3">
      <c r="CP14662" s="380">
        <v>689597</v>
      </c>
      <c r="CQ14662" s="380" t="s">
        <v>141671</v>
      </c>
    </row>
    <row r="14663" spans="94:95" ht="14.5" x14ac:dyDescent="0.3">
      <c r="CP14663" s="380">
        <v>689602</v>
      </c>
      <c r="CQ14663" s="380" t="s">
        <v>141671</v>
      </c>
    </row>
    <row r="14664" spans="94:95" ht="14.5" x14ac:dyDescent="0.3">
      <c r="CP14664" s="380">
        <v>689611</v>
      </c>
      <c r="CQ14664" s="380" t="s">
        <v>141671</v>
      </c>
    </row>
    <row r="14665" spans="94:95" ht="14.5" x14ac:dyDescent="0.3">
      <c r="CP14665" s="380">
        <v>689612</v>
      </c>
      <c r="CQ14665" s="380" t="s">
        <v>141671</v>
      </c>
    </row>
    <row r="14666" spans="94:95" ht="14.5" x14ac:dyDescent="0.3">
      <c r="CP14666" s="380">
        <v>689613</v>
      </c>
      <c r="CQ14666" s="380" t="s">
        <v>141671</v>
      </c>
    </row>
    <row r="14667" spans="94:95" ht="14.5" x14ac:dyDescent="0.3">
      <c r="CP14667" s="380">
        <v>689614</v>
      </c>
      <c r="CQ14667" s="380" t="s">
        <v>141671</v>
      </c>
    </row>
    <row r="14668" spans="94:95" ht="14.5" x14ac:dyDescent="0.3">
      <c r="CP14668" s="380">
        <v>689615</v>
      </c>
      <c r="CQ14668" s="380" t="s">
        <v>141671</v>
      </c>
    </row>
    <row r="14669" spans="94:95" ht="14.5" x14ac:dyDescent="0.3">
      <c r="CP14669" s="380">
        <v>689621</v>
      </c>
      <c r="CQ14669" s="380" t="s">
        <v>141671</v>
      </c>
    </row>
    <row r="14670" spans="94:95" ht="14.5" x14ac:dyDescent="0.3">
      <c r="CP14670" s="380">
        <v>689622</v>
      </c>
      <c r="CQ14670" s="380" t="s">
        <v>141671</v>
      </c>
    </row>
    <row r="14671" spans="94:95" ht="14.5" x14ac:dyDescent="0.3">
      <c r="CP14671" s="380">
        <v>689623</v>
      </c>
      <c r="CQ14671" s="380" t="s">
        <v>141671</v>
      </c>
    </row>
    <row r="14672" spans="94:95" ht="14.5" x14ac:dyDescent="0.3">
      <c r="CP14672" s="380">
        <v>689624</v>
      </c>
      <c r="CQ14672" s="380" t="s">
        <v>141671</v>
      </c>
    </row>
    <row r="14673" spans="94:95" ht="14.5" x14ac:dyDescent="0.3">
      <c r="CP14673" s="380">
        <v>689625</v>
      </c>
      <c r="CQ14673" s="380" t="s">
        <v>141671</v>
      </c>
    </row>
    <row r="14674" spans="94:95" ht="14.5" x14ac:dyDescent="0.3">
      <c r="CP14674" s="380">
        <v>689626</v>
      </c>
      <c r="CQ14674" s="380" t="s">
        <v>141671</v>
      </c>
    </row>
    <row r="14675" spans="94:95" ht="14.5" x14ac:dyDescent="0.3">
      <c r="CP14675" s="380">
        <v>689627</v>
      </c>
      <c r="CQ14675" s="380" t="s">
        <v>141671</v>
      </c>
    </row>
    <row r="14676" spans="94:95" ht="14.5" x14ac:dyDescent="0.3">
      <c r="CP14676" s="380">
        <v>689641</v>
      </c>
      <c r="CQ14676" s="380" t="s">
        <v>141671</v>
      </c>
    </row>
    <row r="14677" spans="94:95" ht="14.5" x14ac:dyDescent="0.3">
      <c r="CP14677" s="380">
        <v>689642</v>
      </c>
      <c r="CQ14677" s="380" t="s">
        <v>141671</v>
      </c>
    </row>
    <row r="14678" spans="94:95" ht="14.5" x14ac:dyDescent="0.3">
      <c r="CP14678" s="380">
        <v>689643</v>
      </c>
      <c r="CQ14678" s="380" t="s">
        <v>141671</v>
      </c>
    </row>
    <row r="14679" spans="94:95" ht="14.5" x14ac:dyDescent="0.3">
      <c r="CP14679" s="380">
        <v>689644</v>
      </c>
      <c r="CQ14679" s="380" t="s">
        <v>141671</v>
      </c>
    </row>
    <row r="14680" spans="94:95" ht="14.5" x14ac:dyDescent="0.3">
      <c r="CP14680" s="380">
        <v>689645</v>
      </c>
      <c r="CQ14680" s="380" t="s">
        <v>141671</v>
      </c>
    </row>
    <row r="14681" spans="94:95" ht="14.5" x14ac:dyDescent="0.3">
      <c r="CP14681" s="380">
        <v>689646</v>
      </c>
      <c r="CQ14681" s="380" t="s">
        <v>141671</v>
      </c>
    </row>
    <row r="14682" spans="94:95" ht="14.5" x14ac:dyDescent="0.3">
      <c r="CP14682" s="380">
        <v>689647</v>
      </c>
      <c r="CQ14682" s="380" t="s">
        <v>141671</v>
      </c>
    </row>
    <row r="14683" spans="94:95" ht="14.5" x14ac:dyDescent="0.3">
      <c r="CP14683" s="380">
        <v>689648</v>
      </c>
      <c r="CQ14683" s="380" t="s">
        <v>141671</v>
      </c>
    </row>
    <row r="14684" spans="94:95" ht="14.5" x14ac:dyDescent="0.3">
      <c r="CP14684" s="380">
        <v>689649</v>
      </c>
      <c r="CQ14684" s="380" t="s">
        <v>141671</v>
      </c>
    </row>
    <row r="14685" spans="94:95" ht="14.5" x14ac:dyDescent="0.3">
      <c r="CP14685" s="380">
        <v>689650</v>
      </c>
      <c r="CQ14685" s="380" t="s">
        <v>141671</v>
      </c>
    </row>
    <row r="14686" spans="94:95" ht="14.5" x14ac:dyDescent="0.3">
      <c r="CP14686" s="380">
        <v>689652</v>
      </c>
      <c r="CQ14686" s="380" t="s">
        <v>141671</v>
      </c>
    </row>
    <row r="14687" spans="94:95" ht="14.5" x14ac:dyDescent="0.3">
      <c r="CP14687" s="380">
        <v>689653</v>
      </c>
      <c r="CQ14687" s="380" t="s">
        <v>141671</v>
      </c>
    </row>
    <row r="14688" spans="94:95" ht="14.5" x14ac:dyDescent="0.3">
      <c r="CP14688" s="380">
        <v>689654</v>
      </c>
      <c r="CQ14688" s="380" t="s">
        <v>141671</v>
      </c>
    </row>
    <row r="14689" spans="94:95" ht="14.5" x14ac:dyDescent="0.3">
      <c r="CP14689" s="380">
        <v>689656</v>
      </c>
      <c r="CQ14689" s="380" t="s">
        <v>141671</v>
      </c>
    </row>
    <row r="14690" spans="94:95" ht="14.5" x14ac:dyDescent="0.3">
      <c r="CP14690" s="380">
        <v>689661</v>
      </c>
      <c r="CQ14690" s="380" t="s">
        <v>141671</v>
      </c>
    </row>
    <row r="14691" spans="94:95" ht="14.5" x14ac:dyDescent="0.3">
      <c r="CP14691" s="380">
        <v>689662</v>
      </c>
      <c r="CQ14691" s="380" t="s">
        <v>141671</v>
      </c>
    </row>
    <row r="14692" spans="94:95" ht="14.5" x14ac:dyDescent="0.3">
      <c r="CP14692" s="380">
        <v>689663</v>
      </c>
      <c r="CQ14692" s="380" t="s">
        <v>141671</v>
      </c>
    </row>
    <row r="14693" spans="94:95" ht="14.5" x14ac:dyDescent="0.3">
      <c r="CP14693" s="380">
        <v>689664</v>
      </c>
      <c r="CQ14693" s="380" t="s">
        <v>141671</v>
      </c>
    </row>
    <row r="14694" spans="94:95" ht="14.5" x14ac:dyDescent="0.3">
      <c r="CP14694" s="380">
        <v>689666</v>
      </c>
      <c r="CQ14694" s="380" t="s">
        <v>141671</v>
      </c>
    </row>
    <row r="14695" spans="94:95" ht="14.5" x14ac:dyDescent="0.3">
      <c r="CP14695" s="380">
        <v>689667</v>
      </c>
      <c r="CQ14695" s="380" t="s">
        <v>141671</v>
      </c>
    </row>
    <row r="14696" spans="94:95" ht="14.5" x14ac:dyDescent="0.3">
      <c r="CP14696" s="380">
        <v>689668</v>
      </c>
      <c r="CQ14696" s="380" t="s">
        <v>141671</v>
      </c>
    </row>
    <row r="14697" spans="94:95" ht="14.5" x14ac:dyDescent="0.3">
      <c r="CP14697" s="380">
        <v>689671</v>
      </c>
      <c r="CQ14697" s="380" t="s">
        <v>141671</v>
      </c>
    </row>
    <row r="14698" spans="94:95" ht="14.5" x14ac:dyDescent="0.3">
      <c r="CP14698" s="380">
        <v>689672</v>
      </c>
      <c r="CQ14698" s="380" t="s">
        <v>141671</v>
      </c>
    </row>
    <row r="14699" spans="94:95" ht="14.5" x14ac:dyDescent="0.3">
      <c r="CP14699" s="380">
        <v>689673</v>
      </c>
      <c r="CQ14699" s="380" t="s">
        <v>141671</v>
      </c>
    </row>
    <row r="14700" spans="94:95" ht="14.5" x14ac:dyDescent="0.3">
      <c r="CP14700" s="380">
        <v>689674</v>
      </c>
      <c r="CQ14700" s="380" t="s">
        <v>141671</v>
      </c>
    </row>
    <row r="14701" spans="94:95" ht="14.5" x14ac:dyDescent="0.3">
      <c r="CP14701" s="380">
        <v>689675</v>
      </c>
      <c r="CQ14701" s="380" t="s">
        <v>141671</v>
      </c>
    </row>
    <row r="14702" spans="94:95" ht="14.5" x14ac:dyDescent="0.3">
      <c r="CP14702" s="380">
        <v>689676</v>
      </c>
      <c r="CQ14702" s="380" t="s">
        <v>141671</v>
      </c>
    </row>
    <row r="14703" spans="94:95" ht="14.5" x14ac:dyDescent="0.3">
      <c r="CP14703" s="380">
        <v>689677</v>
      </c>
      <c r="CQ14703" s="380" t="s">
        <v>141671</v>
      </c>
    </row>
    <row r="14704" spans="94:95" ht="14.5" x14ac:dyDescent="0.3">
      <c r="CP14704" s="380">
        <v>689678</v>
      </c>
      <c r="CQ14704" s="380" t="s">
        <v>141671</v>
      </c>
    </row>
    <row r="14705" spans="94:95" ht="14.5" x14ac:dyDescent="0.3">
      <c r="CP14705" s="380">
        <v>689691</v>
      </c>
      <c r="CQ14705" s="380" t="s">
        <v>141671</v>
      </c>
    </row>
    <row r="14706" spans="94:95" ht="14.5" x14ac:dyDescent="0.3">
      <c r="CP14706" s="380">
        <v>689692</v>
      </c>
      <c r="CQ14706" s="380" t="s">
        <v>141671</v>
      </c>
    </row>
    <row r="14707" spans="94:95" ht="14.5" x14ac:dyDescent="0.3">
      <c r="CP14707" s="380">
        <v>689693</v>
      </c>
      <c r="CQ14707" s="380" t="s">
        <v>141671</v>
      </c>
    </row>
    <row r="14708" spans="94:95" ht="14.5" x14ac:dyDescent="0.3">
      <c r="CP14708" s="380">
        <v>689694</v>
      </c>
      <c r="CQ14708" s="380" t="s">
        <v>141671</v>
      </c>
    </row>
    <row r="14709" spans="94:95" ht="14.5" x14ac:dyDescent="0.3">
      <c r="CP14709" s="380">
        <v>689695</v>
      </c>
      <c r="CQ14709" s="380" t="s">
        <v>141671</v>
      </c>
    </row>
    <row r="14710" spans="94:95" ht="14.5" x14ac:dyDescent="0.3">
      <c r="CP14710" s="380">
        <v>689696</v>
      </c>
      <c r="CQ14710" s="380" t="s">
        <v>141671</v>
      </c>
    </row>
    <row r="14711" spans="94:95" ht="14.5" x14ac:dyDescent="0.3">
      <c r="CP14711" s="380">
        <v>689698</v>
      </c>
      <c r="CQ14711" s="380" t="s">
        <v>141671</v>
      </c>
    </row>
    <row r="14712" spans="94:95" ht="14.5" x14ac:dyDescent="0.3">
      <c r="CP14712" s="380">
        <v>689699</v>
      </c>
      <c r="CQ14712" s="380" t="s">
        <v>141671</v>
      </c>
    </row>
    <row r="14713" spans="94:95" ht="14.5" x14ac:dyDescent="0.3">
      <c r="CP14713" s="380">
        <v>689711</v>
      </c>
      <c r="CQ14713" s="380" t="s">
        <v>141671</v>
      </c>
    </row>
    <row r="14714" spans="94:95" ht="14.5" x14ac:dyDescent="0.3">
      <c r="CP14714" s="380">
        <v>689713</v>
      </c>
      <c r="CQ14714" s="380" t="s">
        <v>141671</v>
      </c>
    </row>
    <row r="14715" spans="94:95" ht="14.5" x14ac:dyDescent="0.3">
      <c r="CP14715" s="380">
        <v>690101</v>
      </c>
      <c r="CQ14715" s="380" t="s">
        <v>141671</v>
      </c>
    </row>
    <row r="14716" spans="94:95" ht="14.5" x14ac:dyDescent="0.3">
      <c r="CP14716" s="380">
        <v>690102</v>
      </c>
      <c r="CQ14716" s="380" t="s">
        <v>141671</v>
      </c>
    </row>
    <row r="14717" spans="94:95" ht="14.5" x14ac:dyDescent="0.3">
      <c r="CP14717" s="380">
        <v>690103</v>
      </c>
      <c r="CQ14717" s="380" t="s">
        <v>141671</v>
      </c>
    </row>
    <row r="14718" spans="94:95" ht="14.5" x14ac:dyDescent="0.3">
      <c r="CP14718" s="380">
        <v>690104</v>
      </c>
      <c r="CQ14718" s="380" t="s">
        <v>141671</v>
      </c>
    </row>
    <row r="14719" spans="94:95" ht="14.5" x14ac:dyDescent="0.3">
      <c r="CP14719" s="380">
        <v>690105</v>
      </c>
      <c r="CQ14719" s="380" t="s">
        <v>141671</v>
      </c>
    </row>
    <row r="14720" spans="94:95" ht="14.5" x14ac:dyDescent="0.3">
      <c r="CP14720" s="380">
        <v>690106</v>
      </c>
      <c r="CQ14720" s="380" t="s">
        <v>141671</v>
      </c>
    </row>
    <row r="14721" spans="94:95" ht="14.5" x14ac:dyDescent="0.3">
      <c r="CP14721" s="380">
        <v>690107</v>
      </c>
      <c r="CQ14721" s="380" t="s">
        <v>141671</v>
      </c>
    </row>
    <row r="14722" spans="94:95" ht="14.5" x14ac:dyDescent="0.3">
      <c r="CP14722" s="380">
        <v>690108</v>
      </c>
      <c r="CQ14722" s="380" t="s">
        <v>141671</v>
      </c>
    </row>
    <row r="14723" spans="94:95" ht="14.5" x14ac:dyDescent="0.3">
      <c r="CP14723" s="380">
        <v>690110</v>
      </c>
      <c r="CQ14723" s="380" t="s">
        <v>141671</v>
      </c>
    </row>
    <row r="14724" spans="94:95" ht="14.5" x14ac:dyDescent="0.3">
      <c r="CP14724" s="380">
        <v>690501</v>
      </c>
      <c r="CQ14724" s="380" t="s">
        <v>141671</v>
      </c>
    </row>
    <row r="14725" spans="94:95" ht="14.5" x14ac:dyDescent="0.3">
      <c r="CP14725" s="380">
        <v>690502</v>
      </c>
      <c r="CQ14725" s="380" t="s">
        <v>141671</v>
      </c>
    </row>
    <row r="14726" spans="94:95" ht="14.5" x14ac:dyDescent="0.3">
      <c r="CP14726" s="380">
        <v>690503</v>
      </c>
      <c r="CQ14726" s="380" t="s">
        <v>141671</v>
      </c>
    </row>
    <row r="14727" spans="94:95" ht="14.5" x14ac:dyDescent="0.3">
      <c r="CP14727" s="380">
        <v>690504</v>
      </c>
      <c r="CQ14727" s="380" t="s">
        <v>141671</v>
      </c>
    </row>
    <row r="14728" spans="94:95" ht="14.5" x14ac:dyDescent="0.3">
      <c r="CP14728" s="380">
        <v>690505</v>
      </c>
      <c r="CQ14728" s="380" t="s">
        <v>141671</v>
      </c>
    </row>
    <row r="14729" spans="94:95" ht="14.5" x14ac:dyDescent="0.3">
      <c r="CP14729" s="380">
        <v>690506</v>
      </c>
      <c r="CQ14729" s="380" t="s">
        <v>141671</v>
      </c>
    </row>
    <row r="14730" spans="94:95" ht="14.5" x14ac:dyDescent="0.3">
      <c r="CP14730" s="380">
        <v>690507</v>
      </c>
      <c r="CQ14730" s="380" t="s">
        <v>141671</v>
      </c>
    </row>
    <row r="14731" spans="94:95" ht="14.5" x14ac:dyDescent="0.3">
      <c r="CP14731" s="380">
        <v>690508</v>
      </c>
      <c r="CQ14731" s="380" t="s">
        <v>141671</v>
      </c>
    </row>
    <row r="14732" spans="94:95" ht="14.5" x14ac:dyDescent="0.3">
      <c r="CP14732" s="380">
        <v>690509</v>
      </c>
      <c r="CQ14732" s="380" t="s">
        <v>141671</v>
      </c>
    </row>
    <row r="14733" spans="94:95" ht="14.5" x14ac:dyDescent="0.3">
      <c r="CP14733" s="380">
        <v>690510</v>
      </c>
      <c r="CQ14733" s="380" t="s">
        <v>141671</v>
      </c>
    </row>
    <row r="14734" spans="94:95" ht="14.5" x14ac:dyDescent="0.3">
      <c r="CP14734" s="380">
        <v>690511</v>
      </c>
      <c r="CQ14734" s="380" t="s">
        <v>141671</v>
      </c>
    </row>
    <row r="14735" spans="94:95" ht="14.5" x14ac:dyDescent="0.3">
      <c r="CP14735" s="380">
        <v>690512</v>
      </c>
      <c r="CQ14735" s="380" t="s">
        <v>141671</v>
      </c>
    </row>
    <row r="14736" spans="94:95" ht="14.5" x14ac:dyDescent="0.3">
      <c r="CP14736" s="380">
        <v>690513</v>
      </c>
      <c r="CQ14736" s="380" t="s">
        <v>141671</v>
      </c>
    </row>
    <row r="14737" spans="94:95" ht="14.5" x14ac:dyDescent="0.3">
      <c r="CP14737" s="380">
        <v>690514</v>
      </c>
      <c r="CQ14737" s="380" t="s">
        <v>141671</v>
      </c>
    </row>
    <row r="14738" spans="94:95" ht="14.5" x14ac:dyDescent="0.3">
      <c r="CP14738" s="380">
        <v>690515</v>
      </c>
      <c r="CQ14738" s="380" t="s">
        <v>141671</v>
      </c>
    </row>
    <row r="14739" spans="94:95" ht="14.5" x14ac:dyDescent="0.3">
      <c r="CP14739" s="380">
        <v>690516</v>
      </c>
      <c r="CQ14739" s="380" t="s">
        <v>141671</v>
      </c>
    </row>
    <row r="14740" spans="94:95" ht="14.5" x14ac:dyDescent="0.3">
      <c r="CP14740" s="380">
        <v>690517</v>
      </c>
      <c r="CQ14740" s="380" t="s">
        <v>141671</v>
      </c>
    </row>
    <row r="14741" spans="94:95" ht="14.5" x14ac:dyDescent="0.3">
      <c r="CP14741" s="380">
        <v>690518</v>
      </c>
      <c r="CQ14741" s="380" t="s">
        <v>141671</v>
      </c>
    </row>
    <row r="14742" spans="94:95" ht="14.5" x14ac:dyDescent="0.3">
      <c r="CP14742" s="380">
        <v>690519</v>
      </c>
      <c r="CQ14742" s="380" t="s">
        <v>141671</v>
      </c>
    </row>
    <row r="14743" spans="94:95" ht="14.5" x14ac:dyDescent="0.3">
      <c r="CP14743" s="380">
        <v>690520</v>
      </c>
      <c r="CQ14743" s="380" t="s">
        <v>141671</v>
      </c>
    </row>
    <row r="14744" spans="94:95" ht="14.5" x14ac:dyDescent="0.3">
      <c r="CP14744" s="380">
        <v>690521</v>
      </c>
      <c r="CQ14744" s="380" t="s">
        <v>141671</v>
      </c>
    </row>
    <row r="14745" spans="94:95" ht="14.5" x14ac:dyDescent="0.3">
      <c r="CP14745" s="380">
        <v>690522</v>
      </c>
      <c r="CQ14745" s="380" t="s">
        <v>141671</v>
      </c>
    </row>
    <row r="14746" spans="94:95" ht="14.5" x14ac:dyDescent="0.3">
      <c r="CP14746" s="380">
        <v>690523</v>
      </c>
      <c r="CQ14746" s="380" t="s">
        <v>141671</v>
      </c>
    </row>
    <row r="14747" spans="94:95" ht="14.5" x14ac:dyDescent="0.3">
      <c r="CP14747" s="380">
        <v>690524</v>
      </c>
      <c r="CQ14747" s="380" t="s">
        <v>141671</v>
      </c>
    </row>
    <row r="14748" spans="94:95" ht="14.5" x14ac:dyDescent="0.3">
      <c r="CP14748" s="380">
        <v>690525</v>
      </c>
      <c r="CQ14748" s="380" t="s">
        <v>141671</v>
      </c>
    </row>
    <row r="14749" spans="94:95" ht="14.5" x14ac:dyDescent="0.3">
      <c r="CP14749" s="380">
        <v>690526</v>
      </c>
      <c r="CQ14749" s="380" t="s">
        <v>141671</v>
      </c>
    </row>
    <row r="14750" spans="94:95" ht="14.5" x14ac:dyDescent="0.3">
      <c r="CP14750" s="380">
        <v>690527</v>
      </c>
      <c r="CQ14750" s="380" t="s">
        <v>141671</v>
      </c>
    </row>
    <row r="14751" spans="94:95" ht="14.5" x14ac:dyDescent="0.3">
      <c r="CP14751" s="380">
        <v>690528</v>
      </c>
      <c r="CQ14751" s="380" t="s">
        <v>141671</v>
      </c>
    </row>
    <row r="14752" spans="94:95" ht="14.5" x14ac:dyDescent="0.3">
      <c r="CP14752" s="380">
        <v>690529</v>
      </c>
      <c r="CQ14752" s="380" t="s">
        <v>141671</v>
      </c>
    </row>
    <row r="14753" spans="94:95" ht="14.5" x14ac:dyDescent="0.3">
      <c r="CP14753" s="380">
        <v>690530</v>
      </c>
      <c r="CQ14753" s="380" t="s">
        <v>141671</v>
      </c>
    </row>
    <row r="14754" spans="94:95" ht="14.5" x14ac:dyDescent="0.3">
      <c r="CP14754" s="380">
        <v>690531</v>
      </c>
      <c r="CQ14754" s="380" t="s">
        <v>141671</v>
      </c>
    </row>
    <row r="14755" spans="94:95" ht="14.5" x14ac:dyDescent="0.3">
      <c r="CP14755" s="380">
        <v>690532</v>
      </c>
      <c r="CQ14755" s="380" t="s">
        <v>141671</v>
      </c>
    </row>
    <row r="14756" spans="94:95" ht="14.5" x14ac:dyDescent="0.3">
      <c r="CP14756" s="380">
        <v>690533</v>
      </c>
      <c r="CQ14756" s="380" t="s">
        <v>141671</v>
      </c>
    </row>
    <row r="14757" spans="94:95" ht="14.5" x14ac:dyDescent="0.3">
      <c r="CP14757" s="380">
        <v>690534</v>
      </c>
      <c r="CQ14757" s="380" t="s">
        <v>141671</v>
      </c>
    </row>
    <row r="14758" spans="94:95" ht="14.5" x14ac:dyDescent="0.3">
      <c r="CP14758" s="380">
        <v>690535</v>
      </c>
      <c r="CQ14758" s="380" t="s">
        <v>141671</v>
      </c>
    </row>
    <row r="14759" spans="94:95" ht="14.5" x14ac:dyDescent="0.3">
      <c r="CP14759" s="380">
        <v>690536</v>
      </c>
      <c r="CQ14759" s="380" t="s">
        <v>141671</v>
      </c>
    </row>
    <row r="14760" spans="94:95" ht="14.5" x14ac:dyDescent="0.3">
      <c r="CP14760" s="380">
        <v>690537</v>
      </c>
      <c r="CQ14760" s="380" t="s">
        <v>141671</v>
      </c>
    </row>
    <row r="14761" spans="94:95" ht="14.5" x14ac:dyDescent="0.3">
      <c r="CP14761" s="380">
        <v>690538</v>
      </c>
      <c r="CQ14761" s="380" t="s">
        <v>141671</v>
      </c>
    </row>
    <row r="14762" spans="94:95" ht="14.5" x14ac:dyDescent="0.3">
      <c r="CP14762" s="380">
        <v>690539</v>
      </c>
      <c r="CQ14762" s="380" t="s">
        <v>141671</v>
      </c>
    </row>
    <row r="14763" spans="94:95" ht="14.5" x14ac:dyDescent="0.3">
      <c r="CP14763" s="380">
        <v>690540</v>
      </c>
      <c r="CQ14763" s="380" t="s">
        <v>141671</v>
      </c>
    </row>
    <row r="14764" spans="94:95" ht="14.5" x14ac:dyDescent="0.3">
      <c r="CP14764" s="380">
        <v>690542</v>
      </c>
      <c r="CQ14764" s="380" t="s">
        <v>141671</v>
      </c>
    </row>
    <row r="14765" spans="94:95" ht="14.5" x14ac:dyDescent="0.3">
      <c r="CP14765" s="380">
        <v>690544</v>
      </c>
      <c r="CQ14765" s="380" t="s">
        <v>141671</v>
      </c>
    </row>
    <row r="14766" spans="94:95" ht="14.5" x14ac:dyDescent="0.3">
      <c r="CP14766" s="380">
        <v>690546</v>
      </c>
      <c r="CQ14766" s="380" t="s">
        <v>141671</v>
      </c>
    </row>
    <row r="14767" spans="94:95" ht="14.5" x14ac:dyDescent="0.3">
      <c r="CP14767" s="380">
        <v>690547</v>
      </c>
      <c r="CQ14767" s="380" t="s">
        <v>141671</v>
      </c>
    </row>
    <row r="14768" spans="94:95" ht="14.5" x14ac:dyDescent="0.3">
      <c r="CP14768" s="380">
        <v>690548</v>
      </c>
      <c r="CQ14768" s="380" t="s">
        <v>141671</v>
      </c>
    </row>
    <row r="14769" spans="94:95" ht="14.5" x14ac:dyDescent="0.3">
      <c r="CP14769" s="380">
        <v>690558</v>
      </c>
      <c r="CQ14769" s="380" t="s">
        <v>141671</v>
      </c>
    </row>
    <row r="14770" spans="94:95" ht="14.5" x14ac:dyDescent="0.3">
      <c r="CP14770" s="380">
        <v>690559</v>
      </c>
      <c r="CQ14770" s="380" t="s">
        <v>141671</v>
      </c>
    </row>
    <row r="14771" spans="94:95" ht="14.5" x14ac:dyDescent="0.3">
      <c r="CP14771" s="380">
        <v>690561</v>
      </c>
      <c r="CQ14771" s="380" t="s">
        <v>141671</v>
      </c>
    </row>
    <row r="14772" spans="94:95" ht="14.5" x14ac:dyDescent="0.3">
      <c r="CP14772" s="380">
        <v>690571</v>
      </c>
      <c r="CQ14772" s="380" t="s">
        <v>141671</v>
      </c>
    </row>
    <row r="14773" spans="94:95" ht="14.5" x14ac:dyDescent="0.3">
      <c r="CP14773" s="380">
        <v>690572</v>
      </c>
      <c r="CQ14773" s="380" t="s">
        <v>141671</v>
      </c>
    </row>
    <row r="14774" spans="94:95" ht="14.5" x14ac:dyDescent="0.3">
      <c r="CP14774" s="380">
        <v>690573</v>
      </c>
      <c r="CQ14774" s="380" t="s">
        <v>141671</v>
      </c>
    </row>
    <row r="14775" spans="94:95" ht="14.5" x14ac:dyDescent="0.3">
      <c r="CP14775" s="380">
        <v>690574</v>
      </c>
      <c r="CQ14775" s="380" t="s">
        <v>141671</v>
      </c>
    </row>
    <row r="14776" spans="94:95" ht="14.5" x14ac:dyDescent="0.3">
      <c r="CP14776" s="380">
        <v>691001</v>
      </c>
      <c r="CQ14776" s="380" t="s">
        <v>141671</v>
      </c>
    </row>
    <row r="14777" spans="94:95" ht="14.5" x14ac:dyDescent="0.3">
      <c r="CP14777" s="380">
        <v>691002</v>
      </c>
      <c r="CQ14777" s="380" t="s">
        <v>141671</v>
      </c>
    </row>
    <row r="14778" spans="94:95" ht="14.5" x14ac:dyDescent="0.3">
      <c r="CP14778" s="380">
        <v>691003</v>
      </c>
      <c r="CQ14778" s="380" t="s">
        <v>141671</v>
      </c>
    </row>
    <row r="14779" spans="94:95" ht="14.5" x14ac:dyDescent="0.3">
      <c r="CP14779" s="380">
        <v>691004</v>
      </c>
      <c r="CQ14779" s="380" t="s">
        <v>141671</v>
      </c>
    </row>
    <row r="14780" spans="94:95" ht="14.5" x14ac:dyDescent="0.3">
      <c r="CP14780" s="380">
        <v>691005</v>
      </c>
      <c r="CQ14780" s="380" t="s">
        <v>141671</v>
      </c>
    </row>
    <row r="14781" spans="94:95" ht="14.5" x14ac:dyDescent="0.3">
      <c r="CP14781" s="380">
        <v>691006</v>
      </c>
      <c r="CQ14781" s="380" t="s">
        <v>141671</v>
      </c>
    </row>
    <row r="14782" spans="94:95" ht="14.5" x14ac:dyDescent="0.3">
      <c r="CP14782" s="380">
        <v>691007</v>
      </c>
      <c r="CQ14782" s="380" t="s">
        <v>141671</v>
      </c>
    </row>
    <row r="14783" spans="94:95" ht="14.5" x14ac:dyDescent="0.3">
      <c r="CP14783" s="380">
        <v>691008</v>
      </c>
      <c r="CQ14783" s="380" t="s">
        <v>141671</v>
      </c>
    </row>
    <row r="14784" spans="94:95" ht="14.5" x14ac:dyDescent="0.3">
      <c r="CP14784" s="380">
        <v>691009</v>
      </c>
      <c r="CQ14784" s="380" t="s">
        <v>141671</v>
      </c>
    </row>
    <row r="14785" spans="94:95" ht="14.5" x14ac:dyDescent="0.3">
      <c r="CP14785" s="380">
        <v>691010</v>
      </c>
      <c r="CQ14785" s="380" t="s">
        <v>141671</v>
      </c>
    </row>
    <row r="14786" spans="94:95" ht="14.5" x14ac:dyDescent="0.3">
      <c r="CP14786" s="380">
        <v>691011</v>
      </c>
      <c r="CQ14786" s="380" t="s">
        <v>141671</v>
      </c>
    </row>
    <row r="14787" spans="94:95" ht="14.5" x14ac:dyDescent="0.3">
      <c r="CP14787" s="380">
        <v>691012</v>
      </c>
      <c r="CQ14787" s="380" t="s">
        <v>141671</v>
      </c>
    </row>
    <row r="14788" spans="94:95" ht="14.5" x14ac:dyDescent="0.3">
      <c r="CP14788" s="380">
        <v>691013</v>
      </c>
      <c r="CQ14788" s="380" t="s">
        <v>141671</v>
      </c>
    </row>
    <row r="14789" spans="94:95" ht="14.5" x14ac:dyDescent="0.3">
      <c r="CP14789" s="380">
        <v>691014</v>
      </c>
      <c r="CQ14789" s="380" t="s">
        <v>141671</v>
      </c>
    </row>
    <row r="14790" spans="94:95" ht="14.5" x14ac:dyDescent="0.3">
      <c r="CP14790" s="380">
        <v>691015</v>
      </c>
      <c r="CQ14790" s="380" t="s">
        <v>141671</v>
      </c>
    </row>
    <row r="14791" spans="94:95" ht="14.5" x14ac:dyDescent="0.3">
      <c r="CP14791" s="380">
        <v>691016</v>
      </c>
      <c r="CQ14791" s="380" t="s">
        <v>141671</v>
      </c>
    </row>
    <row r="14792" spans="94:95" ht="14.5" x14ac:dyDescent="0.3">
      <c r="CP14792" s="380">
        <v>691019</v>
      </c>
      <c r="CQ14792" s="380" t="s">
        <v>141671</v>
      </c>
    </row>
    <row r="14793" spans="94:95" ht="14.5" x14ac:dyDescent="0.3">
      <c r="CP14793" s="380">
        <v>691020</v>
      </c>
      <c r="CQ14793" s="380" t="s">
        <v>141671</v>
      </c>
    </row>
    <row r="14794" spans="94:95" ht="14.5" x14ac:dyDescent="0.3">
      <c r="CP14794" s="380">
        <v>691021</v>
      </c>
      <c r="CQ14794" s="380" t="s">
        <v>141671</v>
      </c>
    </row>
    <row r="14795" spans="94:95" ht="14.5" x14ac:dyDescent="0.3">
      <c r="CP14795" s="380">
        <v>691301</v>
      </c>
      <c r="CQ14795" s="380" t="s">
        <v>141671</v>
      </c>
    </row>
    <row r="14796" spans="94:95" ht="14.5" x14ac:dyDescent="0.3">
      <c r="CP14796" s="380">
        <v>691302</v>
      </c>
      <c r="CQ14796" s="380" t="s">
        <v>141671</v>
      </c>
    </row>
    <row r="14797" spans="94:95" ht="14.5" x14ac:dyDescent="0.3">
      <c r="CP14797" s="380">
        <v>691303</v>
      </c>
      <c r="CQ14797" s="380" t="s">
        <v>141671</v>
      </c>
    </row>
    <row r="14798" spans="94:95" ht="14.5" x14ac:dyDescent="0.3">
      <c r="CP14798" s="380">
        <v>691304</v>
      </c>
      <c r="CQ14798" s="380" t="s">
        <v>141671</v>
      </c>
    </row>
    <row r="14799" spans="94:95" ht="14.5" x14ac:dyDescent="0.3">
      <c r="CP14799" s="380">
        <v>691305</v>
      </c>
      <c r="CQ14799" s="380" t="s">
        <v>141671</v>
      </c>
    </row>
    <row r="14800" spans="94:95" ht="14.5" x14ac:dyDescent="0.3">
      <c r="CP14800" s="380">
        <v>691306</v>
      </c>
      <c r="CQ14800" s="380" t="s">
        <v>141671</v>
      </c>
    </row>
    <row r="14801" spans="94:95" ht="14.5" x14ac:dyDescent="0.3">
      <c r="CP14801" s="380">
        <v>691307</v>
      </c>
      <c r="CQ14801" s="380" t="s">
        <v>141671</v>
      </c>
    </row>
    <row r="14802" spans="94:95" ht="14.5" x14ac:dyDescent="0.3">
      <c r="CP14802" s="380">
        <v>691308</v>
      </c>
      <c r="CQ14802" s="380" t="s">
        <v>141671</v>
      </c>
    </row>
    <row r="14803" spans="94:95" ht="14.5" x14ac:dyDescent="0.3">
      <c r="CP14803" s="380">
        <v>691309</v>
      </c>
      <c r="CQ14803" s="380" t="s">
        <v>141671</v>
      </c>
    </row>
    <row r="14804" spans="94:95" ht="14.5" x14ac:dyDescent="0.3">
      <c r="CP14804" s="380">
        <v>691310</v>
      </c>
      <c r="CQ14804" s="380" t="s">
        <v>141671</v>
      </c>
    </row>
    <row r="14805" spans="94:95" ht="14.5" x14ac:dyDescent="0.3">
      <c r="CP14805" s="380">
        <v>691311</v>
      </c>
      <c r="CQ14805" s="380" t="s">
        <v>141671</v>
      </c>
    </row>
    <row r="14806" spans="94:95" ht="14.5" x14ac:dyDescent="0.3">
      <c r="CP14806" s="380">
        <v>691312</v>
      </c>
      <c r="CQ14806" s="380" t="s">
        <v>141671</v>
      </c>
    </row>
    <row r="14807" spans="94:95" ht="14.5" x14ac:dyDescent="0.3">
      <c r="CP14807" s="380">
        <v>691319</v>
      </c>
      <c r="CQ14807" s="380" t="s">
        <v>141671</v>
      </c>
    </row>
    <row r="14808" spans="94:95" ht="14.5" x14ac:dyDescent="0.3">
      <c r="CP14808" s="380">
        <v>691322</v>
      </c>
      <c r="CQ14808" s="380" t="s">
        <v>141671</v>
      </c>
    </row>
    <row r="14809" spans="94:95" ht="14.5" x14ac:dyDescent="0.3">
      <c r="CP14809" s="380">
        <v>691331</v>
      </c>
      <c r="CQ14809" s="380" t="s">
        <v>141671</v>
      </c>
    </row>
    <row r="14810" spans="94:95" ht="14.5" x14ac:dyDescent="0.3">
      <c r="CP14810" s="380">
        <v>691332</v>
      </c>
      <c r="CQ14810" s="380" t="s">
        <v>141671</v>
      </c>
    </row>
    <row r="14811" spans="94:95" ht="14.5" x14ac:dyDescent="0.3">
      <c r="CP14811" s="380">
        <v>691333</v>
      </c>
      <c r="CQ14811" s="380" t="s">
        <v>141671</v>
      </c>
    </row>
    <row r="14812" spans="94:95" ht="14.5" x14ac:dyDescent="0.3">
      <c r="CP14812" s="380">
        <v>691334</v>
      </c>
      <c r="CQ14812" s="380" t="s">
        <v>141671</v>
      </c>
    </row>
    <row r="14813" spans="94:95" ht="14.5" x14ac:dyDescent="0.3">
      <c r="CP14813" s="380">
        <v>691500</v>
      </c>
      <c r="CQ14813" s="380" t="s">
        <v>141671</v>
      </c>
    </row>
    <row r="14814" spans="94:95" ht="14.5" x14ac:dyDescent="0.3">
      <c r="CP14814" s="380">
        <v>691501</v>
      </c>
      <c r="CQ14814" s="380" t="s">
        <v>141671</v>
      </c>
    </row>
    <row r="14815" spans="94:95" ht="14.5" x14ac:dyDescent="0.3">
      <c r="CP14815" s="380">
        <v>691502</v>
      </c>
      <c r="CQ14815" s="380" t="s">
        <v>141671</v>
      </c>
    </row>
    <row r="14816" spans="94:95" ht="14.5" x14ac:dyDescent="0.3">
      <c r="CP14816" s="380">
        <v>691503</v>
      </c>
      <c r="CQ14816" s="380" t="s">
        <v>141671</v>
      </c>
    </row>
    <row r="14817" spans="94:95" ht="14.5" x14ac:dyDescent="0.3">
      <c r="CP14817" s="380">
        <v>691504</v>
      </c>
      <c r="CQ14817" s="380" t="s">
        <v>141671</v>
      </c>
    </row>
    <row r="14818" spans="94:95" ht="14.5" x14ac:dyDescent="0.3">
      <c r="CP14818" s="380">
        <v>691505</v>
      </c>
      <c r="CQ14818" s="380" t="s">
        <v>141671</v>
      </c>
    </row>
    <row r="14819" spans="94:95" ht="14.5" x14ac:dyDescent="0.3">
      <c r="CP14819" s="380">
        <v>691506</v>
      </c>
      <c r="CQ14819" s="380" t="s">
        <v>141671</v>
      </c>
    </row>
    <row r="14820" spans="94:95" ht="14.5" x14ac:dyDescent="0.3">
      <c r="CP14820" s="380">
        <v>691507</v>
      </c>
      <c r="CQ14820" s="380" t="s">
        <v>141671</v>
      </c>
    </row>
    <row r="14821" spans="94:95" ht="14.5" x14ac:dyDescent="0.3">
      <c r="CP14821" s="380">
        <v>691508</v>
      </c>
      <c r="CQ14821" s="380" t="s">
        <v>141671</v>
      </c>
    </row>
    <row r="14822" spans="94:95" ht="14.5" x14ac:dyDescent="0.3">
      <c r="CP14822" s="380">
        <v>691509</v>
      </c>
      <c r="CQ14822" s="380" t="s">
        <v>141671</v>
      </c>
    </row>
    <row r="14823" spans="94:95" ht="14.5" x14ac:dyDescent="0.3">
      <c r="CP14823" s="380">
        <v>691510</v>
      </c>
      <c r="CQ14823" s="380" t="s">
        <v>141671</v>
      </c>
    </row>
    <row r="14824" spans="94:95" ht="14.5" x14ac:dyDescent="0.3">
      <c r="CP14824" s="380">
        <v>691511</v>
      </c>
      <c r="CQ14824" s="380" t="s">
        <v>141671</v>
      </c>
    </row>
    <row r="14825" spans="94:95" ht="14.5" x14ac:dyDescent="0.3">
      <c r="CP14825" s="380">
        <v>691512</v>
      </c>
      <c r="CQ14825" s="380" t="s">
        <v>141671</v>
      </c>
    </row>
    <row r="14826" spans="94:95" ht="14.5" x14ac:dyDescent="0.3">
      <c r="CP14826" s="380">
        <v>691515</v>
      </c>
      <c r="CQ14826" s="380" t="s">
        <v>141671</v>
      </c>
    </row>
    <row r="14827" spans="94:95" ht="14.5" x14ac:dyDescent="0.3">
      <c r="CP14827" s="380">
        <v>691516</v>
      </c>
      <c r="CQ14827" s="380" t="s">
        <v>141671</v>
      </c>
    </row>
    <row r="14828" spans="94:95" ht="14.5" x14ac:dyDescent="0.3">
      <c r="CP14828" s="380">
        <v>691520</v>
      </c>
      <c r="CQ14828" s="380" t="s">
        <v>141671</v>
      </c>
    </row>
    <row r="14829" spans="94:95" ht="14.5" x14ac:dyDescent="0.3">
      <c r="CP14829" s="380">
        <v>691521</v>
      </c>
      <c r="CQ14829" s="380" t="s">
        <v>141671</v>
      </c>
    </row>
    <row r="14830" spans="94:95" ht="14.5" x14ac:dyDescent="0.3">
      <c r="CP14830" s="380">
        <v>691522</v>
      </c>
      <c r="CQ14830" s="380" t="s">
        <v>141671</v>
      </c>
    </row>
    <row r="14831" spans="94:95" ht="14.5" x14ac:dyDescent="0.3">
      <c r="CP14831" s="380">
        <v>691523</v>
      </c>
      <c r="CQ14831" s="380" t="s">
        <v>141671</v>
      </c>
    </row>
    <row r="14832" spans="94:95" ht="14.5" x14ac:dyDescent="0.3">
      <c r="CP14832" s="380">
        <v>691524</v>
      </c>
      <c r="CQ14832" s="380" t="s">
        <v>141671</v>
      </c>
    </row>
    <row r="14833" spans="94:95" ht="14.5" x14ac:dyDescent="0.3">
      <c r="CP14833" s="380">
        <v>691525</v>
      </c>
      <c r="CQ14833" s="380" t="s">
        <v>141671</v>
      </c>
    </row>
    <row r="14834" spans="94:95" ht="14.5" x14ac:dyDescent="0.3">
      <c r="CP14834" s="380">
        <v>691526</v>
      </c>
      <c r="CQ14834" s="380" t="s">
        <v>141671</v>
      </c>
    </row>
    <row r="14835" spans="94:95" ht="14.5" x14ac:dyDescent="0.3">
      <c r="CP14835" s="380">
        <v>691527</v>
      </c>
      <c r="CQ14835" s="380" t="s">
        <v>141671</v>
      </c>
    </row>
    <row r="14836" spans="94:95" ht="14.5" x14ac:dyDescent="0.3">
      <c r="CP14836" s="380">
        <v>691530</v>
      </c>
      <c r="CQ14836" s="380" t="s">
        <v>141671</v>
      </c>
    </row>
    <row r="14837" spans="94:95" ht="14.5" x14ac:dyDescent="0.3">
      <c r="CP14837" s="380">
        <v>691531</v>
      </c>
      <c r="CQ14837" s="380" t="s">
        <v>141671</v>
      </c>
    </row>
    <row r="14838" spans="94:95" ht="14.5" x14ac:dyDescent="0.3">
      <c r="CP14838" s="380">
        <v>691532</v>
      </c>
      <c r="CQ14838" s="380" t="s">
        <v>141671</v>
      </c>
    </row>
    <row r="14839" spans="94:95" ht="14.5" x14ac:dyDescent="0.3">
      <c r="CP14839" s="380">
        <v>691533</v>
      </c>
      <c r="CQ14839" s="380" t="s">
        <v>141671</v>
      </c>
    </row>
    <row r="14840" spans="94:95" ht="14.5" x14ac:dyDescent="0.3">
      <c r="CP14840" s="380">
        <v>691534</v>
      </c>
      <c r="CQ14840" s="380" t="s">
        <v>141671</v>
      </c>
    </row>
    <row r="14841" spans="94:95" ht="14.5" x14ac:dyDescent="0.3">
      <c r="CP14841" s="380">
        <v>691535</v>
      </c>
      <c r="CQ14841" s="380" t="s">
        <v>141671</v>
      </c>
    </row>
    <row r="14842" spans="94:95" ht="14.5" x14ac:dyDescent="0.3">
      <c r="CP14842" s="380">
        <v>691536</v>
      </c>
      <c r="CQ14842" s="380" t="s">
        <v>141671</v>
      </c>
    </row>
    <row r="14843" spans="94:95" ht="14.5" x14ac:dyDescent="0.3">
      <c r="CP14843" s="380">
        <v>691537</v>
      </c>
      <c r="CQ14843" s="380" t="s">
        <v>141671</v>
      </c>
    </row>
    <row r="14844" spans="94:95" ht="14.5" x14ac:dyDescent="0.3">
      <c r="CP14844" s="380">
        <v>691538</v>
      </c>
      <c r="CQ14844" s="380" t="s">
        <v>141671</v>
      </c>
    </row>
    <row r="14845" spans="94:95" ht="14.5" x14ac:dyDescent="0.3">
      <c r="CP14845" s="380">
        <v>691540</v>
      </c>
      <c r="CQ14845" s="380" t="s">
        <v>141671</v>
      </c>
    </row>
    <row r="14846" spans="94:95" ht="14.5" x14ac:dyDescent="0.3">
      <c r="CP14846" s="380">
        <v>691541</v>
      </c>
      <c r="CQ14846" s="380" t="s">
        <v>141671</v>
      </c>
    </row>
    <row r="14847" spans="94:95" ht="14.5" x14ac:dyDescent="0.3">
      <c r="CP14847" s="380">
        <v>691543</v>
      </c>
      <c r="CQ14847" s="380" t="s">
        <v>141671</v>
      </c>
    </row>
    <row r="14848" spans="94:95" ht="14.5" x14ac:dyDescent="0.3">
      <c r="CP14848" s="380">
        <v>691551</v>
      </c>
      <c r="CQ14848" s="380" t="s">
        <v>141671</v>
      </c>
    </row>
    <row r="14849" spans="94:95" ht="14.5" x14ac:dyDescent="0.3">
      <c r="CP14849" s="380">
        <v>691552</v>
      </c>
      <c r="CQ14849" s="380" t="s">
        <v>141671</v>
      </c>
    </row>
    <row r="14850" spans="94:95" ht="14.5" x14ac:dyDescent="0.3">
      <c r="CP14850" s="380">
        <v>691553</v>
      </c>
      <c r="CQ14850" s="380" t="s">
        <v>141671</v>
      </c>
    </row>
    <row r="14851" spans="94:95" ht="14.5" x14ac:dyDescent="0.3">
      <c r="CP14851" s="380">
        <v>691554</v>
      </c>
      <c r="CQ14851" s="380" t="s">
        <v>141671</v>
      </c>
    </row>
    <row r="14852" spans="94:95" ht="14.5" x14ac:dyDescent="0.3">
      <c r="CP14852" s="380">
        <v>691555</v>
      </c>
      <c r="CQ14852" s="380" t="s">
        <v>141671</v>
      </c>
    </row>
    <row r="14853" spans="94:95" ht="14.5" x14ac:dyDescent="0.3">
      <c r="CP14853" s="380">
        <v>691556</v>
      </c>
      <c r="CQ14853" s="380" t="s">
        <v>141671</v>
      </c>
    </row>
    <row r="14854" spans="94:95" ht="14.5" x14ac:dyDescent="0.3">
      <c r="CP14854" s="380">
        <v>691557</v>
      </c>
      <c r="CQ14854" s="380" t="s">
        <v>141671</v>
      </c>
    </row>
    <row r="14855" spans="94:95" ht="14.5" x14ac:dyDescent="0.3">
      <c r="CP14855" s="380">
        <v>691559</v>
      </c>
      <c r="CQ14855" s="380" t="s">
        <v>141671</v>
      </c>
    </row>
    <row r="14856" spans="94:95" ht="14.5" x14ac:dyDescent="0.3">
      <c r="CP14856" s="380">
        <v>691560</v>
      </c>
      <c r="CQ14856" s="380" t="s">
        <v>141671</v>
      </c>
    </row>
    <row r="14857" spans="94:95" ht="14.5" x14ac:dyDescent="0.3">
      <c r="CP14857" s="380">
        <v>691566</v>
      </c>
      <c r="CQ14857" s="380" t="s">
        <v>141671</v>
      </c>
    </row>
    <row r="14858" spans="94:95" ht="14.5" x14ac:dyDescent="0.3">
      <c r="CP14858" s="380">
        <v>691571</v>
      </c>
      <c r="CQ14858" s="380" t="s">
        <v>141671</v>
      </c>
    </row>
    <row r="14859" spans="94:95" ht="14.5" x14ac:dyDescent="0.3">
      <c r="CP14859" s="380">
        <v>691572</v>
      </c>
      <c r="CQ14859" s="380" t="s">
        <v>141671</v>
      </c>
    </row>
    <row r="14860" spans="94:95" ht="14.5" x14ac:dyDescent="0.3">
      <c r="CP14860" s="380">
        <v>691573</v>
      </c>
      <c r="CQ14860" s="380" t="s">
        <v>141671</v>
      </c>
    </row>
    <row r="14861" spans="94:95" ht="14.5" x14ac:dyDescent="0.3">
      <c r="CP14861" s="380">
        <v>691574</v>
      </c>
      <c r="CQ14861" s="380" t="s">
        <v>141671</v>
      </c>
    </row>
    <row r="14862" spans="94:95" ht="14.5" x14ac:dyDescent="0.3">
      <c r="CP14862" s="380">
        <v>691576</v>
      </c>
      <c r="CQ14862" s="380" t="s">
        <v>141671</v>
      </c>
    </row>
    <row r="14863" spans="94:95" ht="14.5" x14ac:dyDescent="0.3">
      <c r="CP14863" s="380">
        <v>691577</v>
      </c>
      <c r="CQ14863" s="380" t="s">
        <v>141671</v>
      </c>
    </row>
    <row r="14864" spans="94:95" ht="14.5" x14ac:dyDescent="0.3">
      <c r="CP14864" s="380">
        <v>691578</v>
      </c>
      <c r="CQ14864" s="380" t="s">
        <v>141671</v>
      </c>
    </row>
    <row r="14865" spans="94:95" ht="14.5" x14ac:dyDescent="0.3">
      <c r="CP14865" s="380">
        <v>691579</v>
      </c>
      <c r="CQ14865" s="380" t="s">
        <v>141671</v>
      </c>
    </row>
    <row r="14866" spans="94:95" ht="14.5" x14ac:dyDescent="0.3">
      <c r="CP14866" s="380">
        <v>691581</v>
      </c>
      <c r="CQ14866" s="380" t="s">
        <v>141671</v>
      </c>
    </row>
    <row r="14867" spans="94:95" ht="14.5" x14ac:dyDescent="0.3">
      <c r="CP14867" s="380">
        <v>691582</v>
      </c>
      <c r="CQ14867" s="380" t="s">
        <v>141671</v>
      </c>
    </row>
    <row r="14868" spans="94:95" ht="14.5" x14ac:dyDescent="0.3">
      <c r="CP14868" s="380">
        <v>691583</v>
      </c>
      <c r="CQ14868" s="380" t="s">
        <v>141671</v>
      </c>
    </row>
    <row r="14869" spans="94:95" ht="14.5" x14ac:dyDescent="0.3">
      <c r="CP14869" s="380">
        <v>691584</v>
      </c>
      <c r="CQ14869" s="380" t="s">
        <v>141671</v>
      </c>
    </row>
    <row r="14870" spans="94:95" ht="14.5" x14ac:dyDescent="0.3">
      <c r="CP14870" s="380">
        <v>691585</v>
      </c>
      <c r="CQ14870" s="380" t="s">
        <v>141671</v>
      </c>
    </row>
    <row r="14871" spans="94:95" ht="14.5" x14ac:dyDescent="0.3">
      <c r="CP14871" s="380">
        <v>691589</v>
      </c>
      <c r="CQ14871" s="380" t="s">
        <v>141671</v>
      </c>
    </row>
    <row r="14872" spans="94:95" ht="14.5" x14ac:dyDescent="0.3">
      <c r="CP14872" s="380">
        <v>691590</v>
      </c>
      <c r="CQ14872" s="380" t="s">
        <v>141671</v>
      </c>
    </row>
    <row r="14873" spans="94:95" ht="14.5" x14ac:dyDescent="0.3">
      <c r="CP14873" s="380">
        <v>691601</v>
      </c>
      <c r="CQ14873" s="380" t="s">
        <v>141671</v>
      </c>
    </row>
    <row r="14874" spans="94:95" ht="14.5" x14ac:dyDescent="0.3">
      <c r="CP14874" s="380">
        <v>691602</v>
      </c>
      <c r="CQ14874" s="380" t="s">
        <v>141671</v>
      </c>
    </row>
    <row r="14875" spans="94:95" ht="14.5" x14ac:dyDescent="0.3">
      <c r="CP14875" s="380">
        <v>695001</v>
      </c>
      <c r="CQ14875" s="380" t="s">
        <v>141671</v>
      </c>
    </row>
    <row r="14876" spans="94:95" ht="14.5" x14ac:dyDescent="0.3">
      <c r="CP14876" s="380">
        <v>695002</v>
      </c>
      <c r="CQ14876" s="380" t="s">
        <v>141671</v>
      </c>
    </row>
    <row r="14877" spans="94:95" ht="14.5" x14ac:dyDescent="0.3">
      <c r="CP14877" s="380">
        <v>695003</v>
      </c>
      <c r="CQ14877" s="380" t="s">
        <v>141671</v>
      </c>
    </row>
    <row r="14878" spans="94:95" ht="14.5" x14ac:dyDescent="0.3">
      <c r="CP14878" s="380">
        <v>695004</v>
      </c>
      <c r="CQ14878" s="380" t="s">
        <v>141671</v>
      </c>
    </row>
    <row r="14879" spans="94:95" ht="14.5" x14ac:dyDescent="0.3">
      <c r="CP14879" s="380">
        <v>695005</v>
      </c>
      <c r="CQ14879" s="380" t="s">
        <v>141671</v>
      </c>
    </row>
    <row r="14880" spans="94:95" ht="14.5" x14ac:dyDescent="0.3">
      <c r="CP14880" s="380">
        <v>695006</v>
      </c>
      <c r="CQ14880" s="380" t="s">
        <v>141671</v>
      </c>
    </row>
    <row r="14881" spans="94:95" ht="14.5" x14ac:dyDescent="0.3">
      <c r="CP14881" s="380">
        <v>695007</v>
      </c>
      <c r="CQ14881" s="380" t="s">
        <v>141671</v>
      </c>
    </row>
    <row r="14882" spans="94:95" ht="14.5" x14ac:dyDescent="0.3">
      <c r="CP14882" s="380">
        <v>695008</v>
      </c>
      <c r="CQ14882" s="380" t="s">
        <v>141671</v>
      </c>
    </row>
    <row r="14883" spans="94:95" ht="14.5" x14ac:dyDescent="0.3">
      <c r="CP14883" s="380">
        <v>695009</v>
      </c>
      <c r="CQ14883" s="380" t="s">
        <v>141671</v>
      </c>
    </row>
    <row r="14884" spans="94:95" ht="14.5" x14ac:dyDescent="0.3">
      <c r="CP14884" s="380">
        <v>695010</v>
      </c>
      <c r="CQ14884" s="380" t="s">
        <v>141671</v>
      </c>
    </row>
    <row r="14885" spans="94:95" ht="14.5" x14ac:dyDescent="0.3">
      <c r="CP14885" s="380">
        <v>695011</v>
      </c>
      <c r="CQ14885" s="380" t="s">
        <v>141671</v>
      </c>
    </row>
    <row r="14886" spans="94:95" ht="14.5" x14ac:dyDescent="0.3">
      <c r="CP14886" s="380">
        <v>695012</v>
      </c>
      <c r="CQ14886" s="380" t="s">
        <v>141671</v>
      </c>
    </row>
    <row r="14887" spans="94:95" ht="14.5" x14ac:dyDescent="0.3">
      <c r="CP14887" s="380">
        <v>695013</v>
      </c>
      <c r="CQ14887" s="380" t="s">
        <v>141671</v>
      </c>
    </row>
    <row r="14888" spans="94:95" ht="14.5" x14ac:dyDescent="0.3">
      <c r="CP14888" s="380">
        <v>695014</v>
      </c>
      <c r="CQ14888" s="380" t="s">
        <v>141671</v>
      </c>
    </row>
    <row r="14889" spans="94:95" ht="14.5" x14ac:dyDescent="0.3">
      <c r="CP14889" s="380">
        <v>695015</v>
      </c>
      <c r="CQ14889" s="380" t="s">
        <v>141671</v>
      </c>
    </row>
    <row r="14890" spans="94:95" ht="14.5" x14ac:dyDescent="0.3">
      <c r="CP14890" s="380">
        <v>695016</v>
      </c>
      <c r="CQ14890" s="380" t="s">
        <v>141671</v>
      </c>
    </row>
    <row r="14891" spans="94:95" ht="14.5" x14ac:dyDescent="0.3">
      <c r="CP14891" s="380">
        <v>695017</v>
      </c>
      <c r="CQ14891" s="380" t="s">
        <v>141671</v>
      </c>
    </row>
    <row r="14892" spans="94:95" ht="14.5" x14ac:dyDescent="0.3">
      <c r="CP14892" s="380">
        <v>695018</v>
      </c>
      <c r="CQ14892" s="380" t="s">
        <v>141671</v>
      </c>
    </row>
    <row r="14893" spans="94:95" ht="14.5" x14ac:dyDescent="0.3">
      <c r="CP14893" s="380">
        <v>695019</v>
      </c>
      <c r="CQ14893" s="380" t="s">
        <v>141671</v>
      </c>
    </row>
    <row r="14894" spans="94:95" ht="14.5" x14ac:dyDescent="0.3">
      <c r="CP14894" s="380">
        <v>695020</v>
      </c>
      <c r="CQ14894" s="380" t="s">
        <v>141671</v>
      </c>
    </row>
    <row r="14895" spans="94:95" ht="14.5" x14ac:dyDescent="0.3">
      <c r="CP14895" s="380">
        <v>695021</v>
      </c>
      <c r="CQ14895" s="380" t="s">
        <v>141671</v>
      </c>
    </row>
    <row r="14896" spans="94:95" ht="14.5" x14ac:dyDescent="0.3">
      <c r="CP14896" s="380">
        <v>695022</v>
      </c>
      <c r="CQ14896" s="380" t="s">
        <v>141671</v>
      </c>
    </row>
    <row r="14897" spans="94:95" ht="14.5" x14ac:dyDescent="0.3">
      <c r="CP14897" s="380">
        <v>695023</v>
      </c>
      <c r="CQ14897" s="380" t="s">
        <v>141671</v>
      </c>
    </row>
    <row r="14898" spans="94:95" ht="14.5" x14ac:dyDescent="0.3">
      <c r="CP14898" s="380">
        <v>695024</v>
      </c>
      <c r="CQ14898" s="380" t="s">
        <v>141671</v>
      </c>
    </row>
    <row r="14899" spans="94:95" ht="14.5" x14ac:dyDescent="0.3">
      <c r="CP14899" s="380">
        <v>695025</v>
      </c>
      <c r="CQ14899" s="380" t="s">
        <v>141671</v>
      </c>
    </row>
    <row r="14900" spans="94:95" ht="14.5" x14ac:dyDescent="0.3">
      <c r="CP14900" s="380">
        <v>695026</v>
      </c>
      <c r="CQ14900" s="380" t="s">
        <v>141671</v>
      </c>
    </row>
    <row r="14901" spans="94:95" ht="14.5" x14ac:dyDescent="0.3">
      <c r="CP14901" s="380">
        <v>695027</v>
      </c>
      <c r="CQ14901" s="380" t="s">
        <v>141671</v>
      </c>
    </row>
    <row r="14902" spans="94:95" ht="14.5" x14ac:dyDescent="0.3">
      <c r="CP14902" s="380">
        <v>695028</v>
      </c>
      <c r="CQ14902" s="380" t="s">
        <v>141671</v>
      </c>
    </row>
    <row r="14903" spans="94:95" ht="14.5" x14ac:dyDescent="0.3">
      <c r="CP14903" s="380">
        <v>695029</v>
      </c>
      <c r="CQ14903" s="380" t="s">
        <v>141671</v>
      </c>
    </row>
    <row r="14904" spans="94:95" ht="14.5" x14ac:dyDescent="0.3">
      <c r="CP14904" s="380">
        <v>695030</v>
      </c>
      <c r="CQ14904" s="380" t="s">
        <v>141671</v>
      </c>
    </row>
    <row r="14905" spans="94:95" ht="14.5" x14ac:dyDescent="0.3">
      <c r="CP14905" s="380">
        <v>695032</v>
      </c>
      <c r="CQ14905" s="380" t="s">
        <v>141671</v>
      </c>
    </row>
    <row r="14906" spans="94:95" ht="14.5" x14ac:dyDescent="0.3">
      <c r="CP14906" s="380">
        <v>695033</v>
      </c>
      <c r="CQ14906" s="380" t="s">
        <v>141671</v>
      </c>
    </row>
    <row r="14907" spans="94:95" ht="14.5" x14ac:dyDescent="0.3">
      <c r="CP14907" s="380">
        <v>695034</v>
      </c>
      <c r="CQ14907" s="380" t="s">
        <v>141671</v>
      </c>
    </row>
    <row r="14908" spans="94:95" ht="14.5" x14ac:dyDescent="0.3">
      <c r="CP14908" s="380">
        <v>695035</v>
      </c>
      <c r="CQ14908" s="380" t="s">
        <v>141671</v>
      </c>
    </row>
    <row r="14909" spans="94:95" ht="14.5" x14ac:dyDescent="0.3">
      <c r="CP14909" s="380">
        <v>695036</v>
      </c>
      <c r="CQ14909" s="380" t="s">
        <v>141671</v>
      </c>
    </row>
    <row r="14910" spans="94:95" ht="14.5" x14ac:dyDescent="0.3">
      <c r="CP14910" s="380">
        <v>695038</v>
      </c>
      <c r="CQ14910" s="380" t="s">
        <v>141671</v>
      </c>
    </row>
    <row r="14911" spans="94:95" ht="14.5" x14ac:dyDescent="0.3">
      <c r="CP14911" s="380">
        <v>695040</v>
      </c>
      <c r="CQ14911" s="380" t="s">
        <v>141671</v>
      </c>
    </row>
    <row r="14912" spans="94:95" ht="14.5" x14ac:dyDescent="0.3">
      <c r="CP14912" s="380">
        <v>695042</v>
      </c>
      <c r="CQ14912" s="380" t="s">
        <v>141671</v>
      </c>
    </row>
    <row r="14913" spans="94:95" ht="14.5" x14ac:dyDescent="0.3">
      <c r="CP14913" s="380">
        <v>695043</v>
      </c>
      <c r="CQ14913" s="380" t="s">
        <v>141671</v>
      </c>
    </row>
    <row r="14914" spans="94:95" ht="14.5" x14ac:dyDescent="0.3">
      <c r="CP14914" s="380">
        <v>695051</v>
      </c>
      <c r="CQ14914" s="380" t="s">
        <v>141671</v>
      </c>
    </row>
    <row r="14915" spans="94:95" ht="14.5" x14ac:dyDescent="0.3">
      <c r="CP14915" s="380">
        <v>695099</v>
      </c>
      <c r="CQ14915" s="380" t="s">
        <v>141671</v>
      </c>
    </row>
    <row r="14916" spans="94:95" ht="14.5" x14ac:dyDescent="0.3">
      <c r="CP14916" s="380">
        <v>695101</v>
      </c>
      <c r="CQ14916" s="380" t="s">
        <v>141671</v>
      </c>
    </row>
    <row r="14917" spans="94:95" ht="14.5" x14ac:dyDescent="0.3">
      <c r="CP14917" s="380">
        <v>695102</v>
      </c>
      <c r="CQ14917" s="380" t="s">
        <v>141671</v>
      </c>
    </row>
    <row r="14918" spans="94:95" ht="14.5" x14ac:dyDescent="0.3">
      <c r="CP14918" s="380">
        <v>695103</v>
      </c>
      <c r="CQ14918" s="380" t="s">
        <v>141671</v>
      </c>
    </row>
    <row r="14919" spans="94:95" ht="14.5" x14ac:dyDescent="0.3">
      <c r="CP14919" s="380">
        <v>695104</v>
      </c>
      <c r="CQ14919" s="380" t="s">
        <v>141671</v>
      </c>
    </row>
    <row r="14920" spans="94:95" ht="14.5" x14ac:dyDescent="0.3">
      <c r="CP14920" s="380">
        <v>695121</v>
      </c>
      <c r="CQ14920" s="380" t="s">
        <v>141671</v>
      </c>
    </row>
    <row r="14921" spans="94:95" ht="14.5" x14ac:dyDescent="0.3">
      <c r="CP14921" s="380">
        <v>695122</v>
      </c>
      <c r="CQ14921" s="380" t="s">
        <v>141671</v>
      </c>
    </row>
    <row r="14922" spans="94:95" ht="14.5" x14ac:dyDescent="0.3">
      <c r="CP14922" s="380">
        <v>695123</v>
      </c>
      <c r="CQ14922" s="380" t="s">
        <v>141671</v>
      </c>
    </row>
    <row r="14923" spans="94:95" ht="14.5" x14ac:dyDescent="0.3">
      <c r="CP14923" s="380">
        <v>695124</v>
      </c>
      <c r="CQ14923" s="380" t="s">
        <v>141671</v>
      </c>
    </row>
    <row r="14924" spans="94:95" ht="14.5" x14ac:dyDescent="0.3">
      <c r="CP14924" s="380">
        <v>695125</v>
      </c>
      <c r="CQ14924" s="380" t="s">
        <v>141671</v>
      </c>
    </row>
    <row r="14925" spans="94:95" ht="14.5" x14ac:dyDescent="0.3">
      <c r="CP14925" s="380">
        <v>695126</v>
      </c>
      <c r="CQ14925" s="380" t="s">
        <v>141671</v>
      </c>
    </row>
    <row r="14926" spans="94:95" ht="14.5" x14ac:dyDescent="0.3">
      <c r="CP14926" s="380">
        <v>695132</v>
      </c>
      <c r="CQ14926" s="380" t="s">
        <v>141671</v>
      </c>
    </row>
    <row r="14927" spans="94:95" ht="14.5" x14ac:dyDescent="0.3">
      <c r="CP14927" s="380">
        <v>695133</v>
      </c>
      <c r="CQ14927" s="380" t="s">
        <v>141671</v>
      </c>
    </row>
    <row r="14928" spans="94:95" ht="14.5" x14ac:dyDescent="0.3">
      <c r="CP14928" s="380">
        <v>695134</v>
      </c>
      <c r="CQ14928" s="380" t="s">
        <v>141671</v>
      </c>
    </row>
    <row r="14929" spans="94:95" ht="14.5" x14ac:dyDescent="0.3">
      <c r="CP14929" s="380">
        <v>695141</v>
      </c>
      <c r="CQ14929" s="380" t="s">
        <v>141671</v>
      </c>
    </row>
    <row r="14930" spans="94:95" ht="14.5" x14ac:dyDescent="0.3">
      <c r="CP14930" s="380">
        <v>695142</v>
      </c>
      <c r="CQ14930" s="380" t="s">
        <v>141671</v>
      </c>
    </row>
    <row r="14931" spans="94:95" ht="14.5" x14ac:dyDescent="0.3">
      <c r="CP14931" s="380">
        <v>695143</v>
      </c>
      <c r="CQ14931" s="380" t="s">
        <v>141671</v>
      </c>
    </row>
    <row r="14932" spans="94:95" ht="14.5" x14ac:dyDescent="0.3">
      <c r="CP14932" s="380">
        <v>695144</v>
      </c>
      <c r="CQ14932" s="380" t="s">
        <v>141671</v>
      </c>
    </row>
    <row r="14933" spans="94:95" ht="14.5" x14ac:dyDescent="0.3">
      <c r="CP14933" s="380">
        <v>695145</v>
      </c>
      <c r="CQ14933" s="380" t="s">
        <v>141671</v>
      </c>
    </row>
    <row r="14934" spans="94:95" ht="14.5" x14ac:dyDescent="0.3">
      <c r="CP14934" s="380">
        <v>695146</v>
      </c>
      <c r="CQ14934" s="380" t="s">
        <v>141671</v>
      </c>
    </row>
    <row r="14935" spans="94:95" ht="14.5" x14ac:dyDescent="0.3">
      <c r="CP14935" s="380">
        <v>695301</v>
      </c>
      <c r="CQ14935" s="380" t="s">
        <v>141671</v>
      </c>
    </row>
    <row r="14936" spans="94:95" ht="14.5" x14ac:dyDescent="0.3">
      <c r="CP14936" s="380">
        <v>695302</v>
      </c>
      <c r="CQ14936" s="380" t="s">
        <v>141671</v>
      </c>
    </row>
    <row r="14937" spans="94:95" ht="14.5" x14ac:dyDescent="0.3">
      <c r="CP14937" s="380">
        <v>695303</v>
      </c>
      <c r="CQ14937" s="380" t="s">
        <v>141671</v>
      </c>
    </row>
    <row r="14938" spans="94:95" ht="14.5" x14ac:dyDescent="0.3">
      <c r="CP14938" s="380">
        <v>695304</v>
      </c>
      <c r="CQ14938" s="380" t="s">
        <v>141671</v>
      </c>
    </row>
    <row r="14939" spans="94:95" ht="14.5" x14ac:dyDescent="0.3">
      <c r="CP14939" s="380">
        <v>695305</v>
      </c>
      <c r="CQ14939" s="380" t="s">
        <v>141671</v>
      </c>
    </row>
    <row r="14940" spans="94:95" ht="14.5" x14ac:dyDescent="0.3">
      <c r="CP14940" s="380">
        <v>695306</v>
      </c>
      <c r="CQ14940" s="380" t="s">
        <v>141671</v>
      </c>
    </row>
    <row r="14941" spans="94:95" ht="14.5" x14ac:dyDescent="0.3">
      <c r="CP14941" s="380">
        <v>695307</v>
      </c>
      <c r="CQ14941" s="380" t="s">
        <v>141671</v>
      </c>
    </row>
    <row r="14942" spans="94:95" ht="14.5" x14ac:dyDescent="0.3">
      <c r="CP14942" s="380">
        <v>695308</v>
      </c>
      <c r="CQ14942" s="380" t="s">
        <v>141671</v>
      </c>
    </row>
    <row r="14943" spans="94:95" ht="14.5" x14ac:dyDescent="0.3">
      <c r="CP14943" s="380">
        <v>695309</v>
      </c>
      <c r="CQ14943" s="380" t="s">
        <v>141671</v>
      </c>
    </row>
    <row r="14944" spans="94:95" ht="14.5" x14ac:dyDescent="0.3">
      <c r="CP14944" s="380">
        <v>695310</v>
      </c>
      <c r="CQ14944" s="380" t="s">
        <v>141671</v>
      </c>
    </row>
    <row r="14945" spans="94:95" ht="14.5" x14ac:dyDescent="0.3">
      <c r="CP14945" s="380">
        <v>695311</v>
      </c>
      <c r="CQ14945" s="380" t="s">
        <v>141671</v>
      </c>
    </row>
    <row r="14946" spans="94:95" ht="14.5" x14ac:dyDescent="0.3">
      <c r="CP14946" s="380">
        <v>695312</v>
      </c>
      <c r="CQ14946" s="380" t="s">
        <v>141671</v>
      </c>
    </row>
    <row r="14947" spans="94:95" ht="14.5" x14ac:dyDescent="0.3">
      <c r="CP14947" s="380">
        <v>695313</v>
      </c>
      <c r="CQ14947" s="380" t="s">
        <v>141671</v>
      </c>
    </row>
    <row r="14948" spans="94:95" ht="14.5" x14ac:dyDescent="0.3">
      <c r="CP14948" s="380">
        <v>695316</v>
      </c>
      <c r="CQ14948" s="380" t="s">
        <v>141671</v>
      </c>
    </row>
    <row r="14949" spans="94:95" ht="14.5" x14ac:dyDescent="0.3">
      <c r="CP14949" s="380">
        <v>695317</v>
      </c>
      <c r="CQ14949" s="380" t="s">
        <v>141671</v>
      </c>
    </row>
    <row r="14950" spans="94:95" ht="14.5" x14ac:dyDescent="0.3">
      <c r="CP14950" s="380">
        <v>695318</v>
      </c>
      <c r="CQ14950" s="380" t="s">
        <v>141671</v>
      </c>
    </row>
    <row r="14951" spans="94:95" ht="14.5" x14ac:dyDescent="0.3">
      <c r="CP14951" s="380">
        <v>695501</v>
      </c>
      <c r="CQ14951" s="380" t="s">
        <v>141671</v>
      </c>
    </row>
    <row r="14952" spans="94:95" ht="14.5" x14ac:dyDescent="0.3">
      <c r="CP14952" s="380">
        <v>695502</v>
      </c>
      <c r="CQ14952" s="380" t="s">
        <v>141671</v>
      </c>
    </row>
    <row r="14953" spans="94:95" ht="14.5" x14ac:dyDescent="0.3">
      <c r="CP14953" s="380">
        <v>695503</v>
      </c>
      <c r="CQ14953" s="380" t="s">
        <v>141671</v>
      </c>
    </row>
    <row r="14954" spans="94:95" ht="14.5" x14ac:dyDescent="0.3">
      <c r="CP14954" s="380">
        <v>695504</v>
      </c>
      <c r="CQ14954" s="380" t="s">
        <v>141671</v>
      </c>
    </row>
    <row r="14955" spans="94:95" ht="14.5" x14ac:dyDescent="0.3">
      <c r="CP14955" s="380">
        <v>695505</v>
      </c>
      <c r="CQ14955" s="380" t="s">
        <v>141671</v>
      </c>
    </row>
    <row r="14956" spans="94:95" ht="14.5" x14ac:dyDescent="0.3">
      <c r="CP14956" s="380">
        <v>695506</v>
      </c>
      <c r="CQ14956" s="380" t="s">
        <v>141671</v>
      </c>
    </row>
    <row r="14957" spans="94:95" ht="14.5" x14ac:dyDescent="0.3">
      <c r="CP14957" s="380">
        <v>695507</v>
      </c>
      <c r="CQ14957" s="380" t="s">
        <v>141671</v>
      </c>
    </row>
    <row r="14958" spans="94:95" ht="14.5" x14ac:dyDescent="0.3">
      <c r="CP14958" s="380">
        <v>695508</v>
      </c>
      <c r="CQ14958" s="380" t="s">
        <v>141671</v>
      </c>
    </row>
    <row r="14959" spans="94:95" ht="14.5" x14ac:dyDescent="0.3">
      <c r="CP14959" s="380">
        <v>695512</v>
      </c>
      <c r="CQ14959" s="380" t="s">
        <v>141671</v>
      </c>
    </row>
    <row r="14960" spans="94:95" ht="14.5" x14ac:dyDescent="0.3">
      <c r="CP14960" s="380">
        <v>695513</v>
      </c>
      <c r="CQ14960" s="380" t="s">
        <v>141671</v>
      </c>
    </row>
    <row r="14961" spans="94:95" ht="14.5" x14ac:dyDescent="0.3">
      <c r="CP14961" s="380">
        <v>695521</v>
      </c>
      <c r="CQ14961" s="380" t="s">
        <v>141671</v>
      </c>
    </row>
    <row r="14962" spans="94:95" ht="14.5" x14ac:dyDescent="0.3">
      <c r="CP14962" s="380">
        <v>695522</v>
      </c>
      <c r="CQ14962" s="380" t="s">
        <v>141671</v>
      </c>
    </row>
    <row r="14963" spans="94:95" ht="14.5" x14ac:dyDescent="0.3">
      <c r="CP14963" s="380">
        <v>695523</v>
      </c>
      <c r="CQ14963" s="380" t="s">
        <v>141671</v>
      </c>
    </row>
    <row r="14964" spans="94:95" ht="14.5" x14ac:dyDescent="0.3">
      <c r="CP14964" s="380">
        <v>695524</v>
      </c>
      <c r="CQ14964" s="380" t="s">
        <v>141671</v>
      </c>
    </row>
    <row r="14965" spans="94:95" ht="14.5" x14ac:dyDescent="0.3">
      <c r="CP14965" s="380">
        <v>695525</v>
      </c>
      <c r="CQ14965" s="380" t="s">
        <v>141671</v>
      </c>
    </row>
    <row r="14966" spans="94:95" ht="14.5" x14ac:dyDescent="0.3">
      <c r="CP14966" s="380">
        <v>695526</v>
      </c>
      <c r="CQ14966" s="380" t="s">
        <v>141671</v>
      </c>
    </row>
    <row r="14967" spans="94:95" ht="14.5" x14ac:dyDescent="0.3">
      <c r="CP14967" s="380">
        <v>695527</v>
      </c>
      <c r="CQ14967" s="380" t="s">
        <v>141671</v>
      </c>
    </row>
    <row r="14968" spans="94:95" ht="14.5" x14ac:dyDescent="0.3">
      <c r="CP14968" s="380">
        <v>695528</v>
      </c>
      <c r="CQ14968" s="380" t="s">
        <v>141671</v>
      </c>
    </row>
    <row r="14969" spans="94:95" ht="14.5" x14ac:dyDescent="0.3">
      <c r="CP14969" s="380">
        <v>695541</v>
      </c>
      <c r="CQ14969" s="380" t="s">
        <v>141671</v>
      </c>
    </row>
    <row r="14970" spans="94:95" ht="14.5" x14ac:dyDescent="0.3">
      <c r="CP14970" s="380">
        <v>695542</v>
      </c>
      <c r="CQ14970" s="380" t="s">
        <v>141671</v>
      </c>
    </row>
    <row r="14971" spans="94:95" ht="14.5" x14ac:dyDescent="0.3">
      <c r="CP14971" s="380">
        <v>695543</v>
      </c>
      <c r="CQ14971" s="380" t="s">
        <v>141671</v>
      </c>
    </row>
    <row r="14972" spans="94:95" ht="14.5" x14ac:dyDescent="0.3">
      <c r="CP14972" s="380">
        <v>695547</v>
      </c>
      <c r="CQ14972" s="380" t="s">
        <v>141671</v>
      </c>
    </row>
    <row r="14973" spans="94:95" ht="14.5" x14ac:dyDescent="0.3">
      <c r="CP14973" s="380">
        <v>695551</v>
      </c>
      <c r="CQ14973" s="380" t="s">
        <v>141671</v>
      </c>
    </row>
    <row r="14974" spans="94:95" ht="14.5" x14ac:dyDescent="0.3">
      <c r="CP14974" s="380">
        <v>695561</v>
      </c>
      <c r="CQ14974" s="380" t="s">
        <v>141671</v>
      </c>
    </row>
    <row r="14975" spans="94:95" ht="14.5" x14ac:dyDescent="0.3">
      <c r="CP14975" s="380">
        <v>695562</v>
      </c>
      <c r="CQ14975" s="380" t="s">
        <v>141671</v>
      </c>
    </row>
    <row r="14976" spans="94:95" ht="14.5" x14ac:dyDescent="0.3">
      <c r="CP14976" s="380">
        <v>695563</v>
      </c>
      <c r="CQ14976" s="380" t="s">
        <v>141671</v>
      </c>
    </row>
    <row r="14977" spans="94:95" ht="14.5" x14ac:dyDescent="0.3">
      <c r="CP14977" s="380">
        <v>695564</v>
      </c>
      <c r="CQ14977" s="380" t="s">
        <v>141671</v>
      </c>
    </row>
    <row r="14978" spans="94:95" ht="14.5" x14ac:dyDescent="0.3">
      <c r="CP14978" s="380">
        <v>695568</v>
      </c>
      <c r="CQ14978" s="380" t="s">
        <v>141671</v>
      </c>
    </row>
    <row r="14979" spans="94:95" ht="14.5" x14ac:dyDescent="0.3">
      <c r="CP14979" s="380">
        <v>695570</v>
      </c>
      <c r="CQ14979" s="380" t="s">
        <v>141671</v>
      </c>
    </row>
    <row r="14980" spans="94:95" ht="14.5" x14ac:dyDescent="0.3">
      <c r="CP14980" s="380">
        <v>695571</v>
      </c>
      <c r="CQ14980" s="380" t="s">
        <v>141671</v>
      </c>
    </row>
    <row r="14981" spans="94:95" ht="14.5" x14ac:dyDescent="0.3">
      <c r="CP14981" s="380">
        <v>695572</v>
      </c>
      <c r="CQ14981" s="380" t="s">
        <v>141671</v>
      </c>
    </row>
    <row r="14982" spans="94:95" ht="14.5" x14ac:dyDescent="0.3">
      <c r="CP14982" s="380">
        <v>695573</v>
      </c>
      <c r="CQ14982" s="380" t="s">
        <v>141671</v>
      </c>
    </row>
    <row r="14983" spans="94:95" ht="14.5" x14ac:dyDescent="0.3">
      <c r="CP14983" s="380">
        <v>695574</v>
      </c>
      <c r="CQ14983" s="380" t="s">
        <v>141671</v>
      </c>
    </row>
    <row r="14984" spans="94:95" ht="14.5" x14ac:dyDescent="0.3">
      <c r="CP14984" s="380">
        <v>695575</v>
      </c>
      <c r="CQ14984" s="380" t="s">
        <v>141671</v>
      </c>
    </row>
    <row r="14985" spans="94:95" ht="14.5" x14ac:dyDescent="0.3">
      <c r="CP14985" s="380">
        <v>695581</v>
      </c>
      <c r="CQ14985" s="380" t="s">
        <v>141671</v>
      </c>
    </row>
    <row r="14986" spans="94:95" ht="14.5" x14ac:dyDescent="0.3">
      <c r="CP14986" s="380">
        <v>695582</v>
      </c>
      <c r="CQ14986" s="380" t="s">
        <v>141671</v>
      </c>
    </row>
    <row r="14987" spans="94:95" ht="14.5" x14ac:dyDescent="0.3">
      <c r="CP14987" s="380">
        <v>695583</v>
      </c>
      <c r="CQ14987" s="380" t="s">
        <v>141671</v>
      </c>
    </row>
    <row r="14988" spans="94:95" ht="14.5" x14ac:dyDescent="0.3">
      <c r="CP14988" s="380">
        <v>695584</v>
      </c>
      <c r="CQ14988" s="380" t="s">
        <v>141671</v>
      </c>
    </row>
    <row r="14989" spans="94:95" ht="14.5" x14ac:dyDescent="0.3">
      <c r="CP14989" s="380">
        <v>695585</v>
      </c>
      <c r="CQ14989" s="380" t="s">
        <v>141671</v>
      </c>
    </row>
    <row r="14990" spans="94:95" ht="14.5" x14ac:dyDescent="0.3">
      <c r="CP14990" s="380">
        <v>695586</v>
      </c>
      <c r="CQ14990" s="380" t="s">
        <v>141671</v>
      </c>
    </row>
    <row r="14991" spans="94:95" ht="14.5" x14ac:dyDescent="0.3">
      <c r="CP14991" s="380">
        <v>695587</v>
      </c>
      <c r="CQ14991" s="380" t="s">
        <v>141671</v>
      </c>
    </row>
    <row r="14992" spans="94:95" ht="14.5" x14ac:dyDescent="0.3">
      <c r="CP14992" s="380">
        <v>695588</v>
      </c>
      <c r="CQ14992" s="380" t="s">
        <v>141671</v>
      </c>
    </row>
    <row r="14993" spans="94:95" ht="14.5" x14ac:dyDescent="0.3">
      <c r="CP14993" s="380">
        <v>695589</v>
      </c>
      <c r="CQ14993" s="380" t="s">
        <v>141671</v>
      </c>
    </row>
    <row r="14994" spans="94:95" ht="14.5" x14ac:dyDescent="0.3">
      <c r="CP14994" s="380">
        <v>695601</v>
      </c>
      <c r="CQ14994" s="380" t="s">
        <v>141671</v>
      </c>
    </row>
    <row r="14995" spans="94:95" ht="14.5" x14ac:dyDescent="0.3">
      <c r="CP14995" s="380">
        <v>695602</v>
      </c>
      <c r="CQ14995" s="380" t="s">
        <v>141671</v>
      </c>
    </row>
    <row r="14996" spans="94:95" ht="14.5" x14ac:dyDescent="0.3">
      <c r="CP14996" s="380">
        <v>695603</v>
      </c>
      <c r="CQ14996" s="380" t="s">
        <v>141671</v>
      </c>
    </row>
    <row r="14997" spans="94:95" ht="14.5" x14ac:dyDescent="0.3">
      <c r="CP14997" s="380">
        <v>695604</v>
      </c>
      <c r="CQ14997" s="380" t="s">
        <v>141671</v>
      </c>
    </row>
    <row r="14998" spans="94:95" ht="14.5" x14ac:dyDescent="0.3">
      <c r="CP14998" s="380">
        <v>695605</v>
      </c>
      <c r="CQ14998" s="380" t="s">
        <v>141671</v>
      </c>
    </row>
    <row r="14999" spans="94:95" ht="14.5" x14ac:dyDescent="0.3">
      <c r="CP14999" s="380">
        <v>695606</v>
      </c>
      <c r="CQ14999" s="380" t="s">
        <v>141671</v>
      </c>
    </row>
    <row r="15000" spans="94:95" ht="14.5" x14ac:dyDescent="0.3">
      <c r="CP15000" s="380">
        <v>695607</v>
      </c>
      <c r="CQ15000" s="380" t="s">
        <v>141671</v>
      </c>
    </row>
    <row r="15001" spans="94:95" ht="14.5" x14ac:dyDescent="0.3">
      <c r="CP15001" s="380">
        <v>695608</v>
      </c>
      <c r="CQ15001" s="380" t="s">
        <v>141671</v>
      </c>
    </row>
    <row r="15002" spans="94:95" ht="14.5" x14ac:dyDescent="0.3">
      <c r="CP15002" s="380">
        <v>695609</v>
      </c>
      <c r="CQ15002" s="380" t="s">
        <v>141671</v>
      </c>
    </row>
    <row r="15003" spans="94:95" ht="14.5" x14ac:dyDescent="0.3">
      <c r="CP15003" s="380">
        <v>695610</v>
      </c>
      <c r="CQ15003" s="380" t="s">
        <v>141671</v>
      </c>
    </row>
    <row r="15004" spans="94:95" ht="14.5" x14ac:dyDescent="0.3">
      <c r="CP15004" s="380">
        <v>695611</v>
      </c>
      <c r="CQ15004" s="380" t="s">
        <v>141671</v>
      </c>
    </row>
    <row r="15005" spans="94:95" ht="14.5" x14ac:dyDescent="0.3">
      <c r="CP15005" s="380">
        <v>695612</v>
      </c>
      <c r="CQ15005" s="380" t="s">
        <v>141671</v>
      </c>
    </row>
    <row r="15006" spans="94:95" ht="14.5" x14ac:dyDescent="0.3">
      <c r="CP15006" s="380">
        <v>695614</v>
      </c>
      <c r="CQ15006" s="380" t="s">
        <v>141671</v>
      </c>
    </row>
    <row r="15007" spans="94:95" ht="14.5" x14ac:dyDescent="0.3">
      <c r="CP15007" s="380">
        <v>695615</v>
      </c>
      <c r="CQ15007" s="380" t="s">
        <v>141671</v>
      </c>
    </row>
    <row r="15008" spans="94:95" ht="14.5" x14ac:dyDescent="0.3">
      <c r="CP15008" s="380">
        <v>700001</v>
      </c>
      <c r="CQ15008" s="380" t="s">
        <v>141673</v>
      </c>
    </row>
    <row r="15009" spans="94:95" ht="14.5" x14ac:dyDescent="0.3">
      <c r="CP15009" s="380">
        <v>700002</v>
      </c>
      <c r="CQ15009" s="380" t="s">
        <v>141673</v>
      </c>
    </row>
    <row r="15010" spans="94:95" ht="14.5" x14ac:dyDescent="0.3">
      <c r="CP15010" s="380">
        <v>700003</v>
      </c>
      <c r="CQ15010" s="380" t="s">
        <v>141673</v>
      </c>
    </row>
    <row r="15011" spans="94:95" ht="14.5" x14ac:dyDescent="0.3">
      <c r="CP15011" s="380">
        <v>700004</v>
      </c>
      <c r="CQ15011" s="380" t="s">
        <v>141673</v>
      </c>
    </row>
    <row r="15012" spans="94:95" ht="14.5" x14ac:dyDescent="0.3">
      <c r="CP15012" s="380">
        <v>700005</v>
      </c>
      <c r="CQ15012" s="380" t="s">
        <v>141673</v>
      </c>
    </row>
    <row r="15013" spans="94:95" ht="14.5" x14ac:dyDescent="0.3">
      <c r="CP15013" s="380">
        <v>700006</v>
      </c>
      <c r="CQ15013" s="380" t="s">
        <v>141673</v>
      </c>
    </row>
    <row r="15014" spans="94:95" ht="14.5" x14ac:dyDescent="0.3">
      <c r="CP15014" s="380">
        <v>700007</v>
      </c>
      <c r="CQ15014" s="380" t="s">
        <v>141673</v>
      </c>
    </row>
    <row r="15015" spans="94:95" ht="14.5" x14ac:dyDescent="0.3">
      <c r="CP15015" s="380">
        <v>700008</v>
      </c>
      <c r="CQ15015" s="380" t="s">
        <v>141673</v>
      </c>
    </row>
    <row r="15016" spans="94:95" ht="14.5" x14ac:dyDescent="0.3">
      <c r="CP15016" s="380">
        <v>700009</v>
      </c>
      <c r="CQ15016" s="380" t="s">
        <v>141673</v>
      </c>
    </row>
    <row r="15017" spans="94:95" ht="14.5" x14ac:dyDescent="0.3">
      <c r="CP15017" s="380">
        <v>700010</v>
      </c>
      <c r="CQ15017" s="380" t="s">
        <v>141673</v>
      </c>
    </row>
    <row r="15018" spans="94:95" ht="14.5" x14ac:dyDescent="0.3">
      <c r="CP15018" s="380">
        <v>700011</v>
      </c>
      <c r="CQ15018" s="380" t="s">
        <v>141673</v>
      </c>
    </row>
    <row r="15019" spans="94:95" ht="14.5" x14ac:dyDescent="0.3">
      <c r="CP15019" s="380">
        <v>700012</v>
      </c>
      <c r="CQ15019" s="380" t="s">
        <v>141673</v>
      </c>
    </row>
    <row r="15020" spans="94:95" ht="14.5" x14ac:dyDescent="0.3">
      <c r="CP15020" s="380">
        <v>700013</v>
      </c>
      <c r="CQ15020" s="380" t="s">
        <v>141673</v>
      </c>
    </row>
    <row r="15021" spans="94:95" ht="14.5" x14ac:dyDescent="0.3">
      <c r="CP15021" s="380">
        <v>700014</v>
      </c>
      <c r="CQ15021" s="380" t="s">
        <v>141673</v>
      </c>
    </row>
    <row r="15022" spans="94:95" ht="14.5" x14ac:dyDescent="0.3">
      <c r="CP15022" s="380">
        <v>700015</v>
      </c>
      <c r="CQ15022" s="380" t="s">
        <v>141673</v>
      </c>
    </row>
    <row r="15023" spans="94:95" ht="14.5" x14ac:dyDescent="0.3">
      <c r="CP15023" s="380">
        <v>700016</v>
      </c>
      <c r="CQ15023" s="380" t="s">
        <v>141673</v>
      </c>
    </row>
    <row r="15024" spans="94:95" ht="14.5" x14ac:dyDescent="0.3">
      <c r="CP15024" s="380">
        <v>700017</v>
      </c>
      <c r="CQ15024" s="380" t="s">
        <v>141673</v>
      </c>
    </row>
    <row r="15025" spans="94:95" ht="14.5" x14ac:dyDescent="0.3">
      <c r="CP15025" s="380">
        <v>700018</v>
      </c>
      <c r="CQ15025" s="380" t="s">
        <v>141673</v>
      </c>
    </row>
    <row r="15026" spans="94:95" ht="14.5" x14ac:dyDescent="0.3">
      <c r="CP15026" s="380">
        <v>700019</v>
      </c>
      <c r="CQ15026" s="380" t="s">
        <v>141673</v>
      </c>
    </row>
    <row r="15027" spans="94:95" ht="14.5" x14ac:dyDescent="0.3">
      <c r="CP15027" s="380">
        <v>700020</v>
      </c>
      <c r="CQ15027" s="380" t="s">
        <v>141673</v>
      </c>
    </row>
    <row r="15028" spans="94:95" ht="14.5" x14ac:dyDescent="0.3">
      <c r="CP15028" s="380">
        <v>700021</v>
      </c>
      <c r="CQ15028" s="380" t="s">
        <v>141673</v>
      </c>
    </row>
    <row r="15029" spans="94:95" ht="14.5" x14ac:dyDescent="0.3">
      <c r="CP15029" s="380">
        <v>700022</v>
      </c>
      <c r="CQ15029" s="380" t="s">
        <v>141673</v>
      </c>
    </row>
    <row r="15030" spans="94:95" ht="14.5" x14ac:dyDescent="0.3">
      <c r="CP15030" s="380">
        <v>700023</v>
      </c>
      <c r="CQ15030" s="380" t="s">
        <v>141673</v>
      </c>
    </row>
    <row r="15031" spans="94:95" ht="14.5" x14ac:dyDescent="0.3">
      <c r="CP15031" s="380">
        <v>700024</v>
      </c>
      <c r="CQ15031" s="380" t="s">
        <v>141673</v>
      </c>
    </row>
    <row r="15032" spans="94:95" ht="14.5" x14ac:dyDescent="0.3">
      <c r="CP15032" s="380">
        <v>700025</v>
      </c>
      <c r="CQ15032" s="380" t="s">
        <v>141673</v>
      </c>
    </row>
    <row r="15033" spans="94:95" ht="14.5" x14ac:dyDescent="0.3">
      <c r="CP15033" s="380">
        <v>700026</v>
      </c>
      <c r="CQ15033" s="380" t="s">
        <v>141673</v>
      </c>
    </row>
    <row r="15034" spans="94:95" ht="14.5" x14ac:dyDescent="0.3">
      <c r="CP15034" s="380">
        <v>700027</v>
      </c>
      <c r="CQ15034" s="380" t="s">
        <v>141673</v>
      </c>
    </row>
    <row r="15035" spans="94:95" ht="14.5" x14ac:dyDescent="0.3">
      <c r="CP15035" s="380">
        <v>700028</v>
      </c>
      <c r="CQ15035" s="380" t="s">
        <v>141673</v>
      </c>
    </row>
    <row r="15036" spans="94:95" ht="14.5" x14ac:dyDescent="0.3">
      <c r="CP15036" s="380">
        <v>700029</v>
      </c>
      <c r="CQ15036" s="380" t="s">
        <v>141673</v>
      </c>
    </row>
    <row r="15037" spans="94:95" ht="14.5" x14ac:dyDescent="0.3">
      <c r="CP15037" s="380">
        <v>700030</v>
      </c>
      <c r="CQ15037" s="380" t="s">
        <v>141673</v>
      </c>
    </row>
    <row r="15038" spans="94:95" ht="14.5" x14ac:dyDescent="0.3">
      <c r="CP15038" s="380">
        <v>700031</v>
      </c>
      <c r="CQ15038" s="380" t="s">
        <v>141673</v>
      </c>
    </row>
    <row r="15039" spans="94:95" ht="14.5" x14ac:dyDescent="0.3">
      <c r="CP15039" s="380">
        <v>700032</v>
      </c>
      <c r="CQ15039" s="380" t="s">
        <v>141673</v>
      </c>
    </row>
    <row r="15040" spans="94:95" ht="14.5" x14ac:dyDescent="0.3">
      <c r="CP15040" s="380">
        <v>700033</v>
      </c>
      <c r="CQ15040" s="380" t="s">
        <v>141673</v>
      </c>
    </row>
    <row r="15041" spans="94:95" ht="14.5" x14ac:dyDescent="0.3">
      <c r="CP15041" s="380">
        <v>700034</v>
      </c>
      <c r="CQ15041" s="380" t="s">
        <v>141673</v>
      </c>
    </row>
    <row r="15042" spans="94:95" ht="14.5" x14ac:dyDescent="0.3">
      <c r="CP15042" s="380">
        <v>700035</v>
      </c>
      <c r="CQ15042" s="380" t="s">
        <v>141673</v>
      </c>
    </row>
    <row r="15043" spans="94:95" ht="14.5" x14ac:dyDescent="0.3">
      <c r="CP15043" s="380">
        <v>700036</v>
      </c>
      <c r="CQ15043" s="380" t="s">
        <v>141673</v>
      </c>
    </row>
    <row r="15044" spans="94:95" ht="14.5" x14ac:dyDescent="0.3">
      <c r="CP15044" s="380">
        <v>700037</v>
      </c>
      <c r="CQ15044" s="380" t="s">
        <v>141673</v>
      </c>
    </row>
    <row r="15045" spans="94:95" ht="14.5" x14ac:dyDescent="0.3">
      <c r="CP15045" s="380">
        <v>700038</v>
      </c>
      <c r="CQ15045" s="380" t="s">
        <v>141673</v>
      </c>
    </row>
    <row r="15046" spans="94:95" ht="14.5" x14ac:dyDescent="0.3">
      <c r="CP15046" s="380">
        <v>700039</v>
      </c>
      <c r="CQ15046" s="380" t="s">
        <v>141673</v>
      </c>
    </row>
    <row r="15047" spans="94:95" ht="14.5" x14ac:dyDescent="0.3">
      <c r="CP15047" s="380">
        <v>700040</v>
      </c>
      <c r="CQ15047" s="380" t="s">
        <v>141673</v>
      </c>
    </row>
    <row r="15048" spans="94:95" ht="14.5" x14ac:dyDescent="0.3">
      <c r="CP15048" s="380">
        <v>700041</v>
      </c>
      <c r="CQ15048" s="380" t="s">
        <v>141673</v>
      </c>
    </row>
    <row r="15049" spans="94:95" ht="14.5" x14ac:dyDescent="0.3">
      <c r="CP15049" s="380">
        <v>700042</v>
      </c>
      <c r="CQ15049" s="380" t="s">
        <v>141673</v>
      </c>
    </row>
    <row r="15050" spans="94:95" ht="14.5" x14ac:dyDescent="0.3">
      <c r="CP15050" s="380">
        <v>700043</v>
      </c>
      <c r="CQ15050" s="380" t="s">
        <v>141673</v>
      </c>
    </row>
    <row r="15051" spans="94:95" ht="14.5" x14ac:dyDescent="0.3">
      <c r="CP15051" s="380">
        <v>700044</v>
      </c>
      <c r="CQ15051" s="380" t="s">
        <v>141673</v>
      </c>
    </row>
    <row r="15052" spans="94:95" ht="14.5" x14ac:dyDescent="0.3">
      <c r="CP15052" s="380">
        <v>700045</v>
      </c>
      <c r="CQ15052" s="380" t="s">
        <v>141673</v>
      </c>
    </row>
    <row r="15053" spans="94:95" ht="14.5" x14ac:dyDescent="0.3">
      <c r="CP15053" s="380">
        <v>700046</v>
      </c>
      <c r="CQ15053" s="380" t="s">
        <v>141673</v>
      </c>
    </row>
    <row r="15054" spans="94:95" ht="14.5" x14ac:dyDescent="0.3">
      <c r="CP15054" s="380">
        <v>700047</v>
      </c>
      <c r="CQ15054" s="380" t="s">
        <v>141673</v>
      </c>
    </row>
    <row r="15055" spans="94:95" ht="14.5" x14ac:dyDescent="0.3">
      <c r="CP15055" s="380">
        <v>700048</v>
      </c>
      <c r="CQ15055" s="380" t="s">
        <v>141673</v>
      </c>
    </row>
    <row r="15056" spans="94:95" ht="14.5" x14ac:dyDescent="0.3">
      <c r="CP15056" s="380">
        <v>700049</v>
      </c>
      <c r="CQ15056" s="380" t="s">
        <v>141673</v>
      </c>
    </row>
    <row r="15057" spans="94:95" ht="14.5" x14ac:dyDescent="0.3">
      <c r="CP15057" s="380">
        <v>700050</v>
      </c>
      <c r="CQ15057" s="380" t="s">
        <v>141673</v>
      </c>
    </row>
    <row r="15058" spans="94:95" ht="14.5" x14ac:dyDescent="0.3">
      <c r="CP15058" s="380">
        <v>700051</v>
      </c>
      <c r="CQ15058" s="380" t="s">
        <v>141673</v>
      </c>
    </row>
    <row r="15059" spans="94:95" ht="14.5" x14ac:dyDescent="0.3">
      <c r="CP15059" s="380">
        <v>700052</v>
      </c>
      <c r="CQ15059" s="380" t="s">
        <v>141673</v>
      </c>
    </row>
    <row r="15060" spans="94:95" ht="14.5" x14ac:dyDescent="0.3">
      <c r="CP15060" s="380">
        <v>700053</v>
      </c>
      <c r="CQ15060" s="380" t="s">
        <v>141673</v>
      </c>
    </row>
    <row r="15061" spans="94:95" ht="14.5" x14ac:dyDescent="0.3">
      <c r="CP15061" s="380">
        <v>700054</v>
      </c>
      <c r="CQ15061" s="380" t="s">
        <v>141673</v>
      </c>
    </row>
    <row r="15062" spans="94:95" ht="14.5" x14ac:dyDescent="0.3">
      <c r="CP15062" s="380">
        <v>700055</v>
      </c>
      <c r="CQ15062" s="380" t="s">
        <v>141673</v>
      </c>
    </row>
    <row r="15063" spans="94:95" ht="14.5" x14ac:dyDescent="0.3">
      <c r="CP15063" s="380">
        <v>700056</v>
      </c>
      <c r="CQ15063" s="380" t="s">
        <v>141673</v>
      </c>
    </row>
    <row r="15064" spans="94:95" ht="14.5" x14ac:dyDescent="0.3">
      <c r="CP15064" s="380">
        <v>700057</v>
      </c>
      <c r="CQ15064" s="380" t="s">
        <v>141673</v>
      </c>
    </row>
    <row r="15065" spans="94:95" ht="14.5" x14ac:dyDescent="0.3">
      <c r="CP15065" s="380">
        <v>700058</v>
      </c>
      <c r="CQ15065" s="380" t="s">
        <v>141673</v>
      </c>
    </row>
    <row r="15066" spans="94:95" ht="14.5" x14ac:dyDescent="0.3">
      <c r="CP15066" s="380">
        <v>700059</v>
      </c>
      <c r="CQ15066" s="380" t="s">
        <v>141673</v>
      </c>
    </row>
    <row r="15067" spans="94:95" ht="14.5" x14ac:dyDescent="0.3">
      <c r="CP15067" s="380">
        <v>700060</v>
      </c>
      <c r="CQ15067" s="380" t="s">
        <v>141673</v>
      </c>
    </row>
    <row r="15068" spans="94:95" ht="14.5" x14ac:dyDescent="0.3">
      <c r="CP15068" s="380">
        <v>700061</v>
      </c>
      <c r="CQ15068" s="380" t="s">
        <v>141673</v>
      </c>
    </row>
    <row r="15069" spans="94:95" ht="14.5" x14ac:dyDescent="0.3">
      <c r="CP15069" s="380">
        <v>700062</v>
      </c>
      <c r="CQ15069" s="380" t="s">
        <v>141673</v>
      </c>
    </row>
    <row r="15070" spans="94:95" ht="14.5" x14ac:dyDescent="0.3">
      <c r="CP15070" s="380">
        <v>700063</v>
      </c>
      <c r="CQ15070" s="380" t="s">
        <v>141673</v>
      </c>
    </row>
    <row r="15071" spans="94:95" ht="14.5" x14ac:dyDescent="0.3">
      <c r="CP15071" s="380">
        <v>700064</v>
      </c>
      <c r="CQ15071" s="380" t="s">
        <v>141673</v>
      </c>
    </row>
    <row r="15072" spans="94:95" ht="14.5" x14ac:dyDescent="0.3">
      <c r="CP15072" s="380">
        <v>700065</v>
      </c>
      <c r="CQ15072" s="380" t="s">
        <v>141673</v>
      </c>
    </row>
    <row r="15073" spans="94:95" ht="14.5" x14ac:dyDescent="0.3">
      <c r="CP15073" s="380">
        <v>700066</v>
      </c>
      <c r="CQ15073" s="380" t="s">
        <v>141673</v>
      </c>
    </row>
    <row r="15074" spans="94:95" ht="14.5" x14ac:dyDescent="0.3">
      <c r="CP15074" s="380">
        <v>700067</v>
      </c>
      <c r="CQ15074" s="380" t="s">
        <v>141673</v>
      </c>
    </row>
    <row r="15075" spans="94:95" ht="14.5" x14ac:dyDescent="0.3">
      <c r="CP15075" s="380">
        <v>700068</v>
      </c>
      <c r="CQ15075" s="380" t="s">
        <v>141673</v>
      </c>
    </row>
    <row r="15076" spans="94:95" ht="14.5" x14ac:dyDescent="0.3">
      <c r="CP15076" s="380">
        <v>700069</v>
      </c>
      <c r="CQ15076" s="380" t="s">
        <v>141673</v>
      </c>
    </row>
    <row r="15077" spans="94:95" ht="14.5" x14ac:dyDescent="0.3">
      <c r="CP15077" s="380">
        <v>700070</v>
      </c>
      <c r="CQ15077" s="380" t="s">
        <v>141673</v>
      </c>
    </row>
    <row r="15078" spans="94:95" ht="14.5" x14ac:dyDescent="0.3">
      <c r="CP15078" s="380">
        <v>700071</v>
      </c>
      <c r="CQ15078" s="380" t="s">
        <v>141673</v>
      </c>
    </row>
    <row r="15079" spans="94:95" ht="14.5" x14ac:dyDescent="0.3">
      <c r="CP15079" s="380">
        <v>700072</v>
      </c>
      <c r="CQ15079" s="380" t="s">
        <v>141673</v>
      </c>
    </row>
    <row r="15080" spans="94:95" ht="14.5" x14ac:dyDescent="0.3">
      <c r="CP15080" s="380">
        <v>700073</v>
      </c>
      <c r="CQ15080" s="380" t="s">
        <v>141673</v>
      </c>
    </row>
    <row r="15081" spans="94:95" ht="14.5" x14ac:dyDescent="0.3">
      <c r="CP15081" s="380">
        <v>700074</v>
      </c>
      <c r="CQ15081" s="380" t="s">
        <v>141673</v>
      </c>
    </row>
    <row r="15082" spans="94:95" ht="14.5" x14ac:dyDescent="0.3">
      <c r="CP15082" s="380">
        <v>700075</v>
      </c>
      <c r="CQ15082" s="380" t="s">
        <v>141673</v>
      </c>
    </row>
    <row r="15083" spans="94:95" ht="14.5" x14ac:dyDescent="0.3">
      <c r="CP15083" s="380">
        <v>700076</v>
      </c>
      <c r="CQ15083" s="380" t="s">
        <v>141673</v>
      </c>
    </row>
    <row r="15084" spans="94:95" ht="14.5" x14ac:dyDescent="0.3">
      <c r="CP15084" s="380">
        <v>700077</v>
      </c>
      <c r="CQ15084" s="380" t="s">
        <v>141673</v>
      </c>
    </row>
    <row r="15085" spans="94:95" ht="14.5" x14ac:dyDescent="0.3">
      <c r="CP15085" s="380">
        <v>700078</v>
      </c>
      <c r="CQ15085" s="380" t="s">
        <v>141673</v>
      </c>
    </row>
    <row r="15086" spans="94:95" ht="14.5" x14ac:dyDescent="0.3">
      <c r="CP15086" s="380">
        <v>700079</v>
      </c>
      <c r="CQ15086" s="380" t="s">
        <v>141673</v>
      </c>
    </row>
    <row r="15087" spans="94:95" ht="14.5" x14ac:dyDescent="0.3">
      <c r="CP15087" s="380">
        <v>700080</v>
      </c>
      <c r="CQ15087" s="380" t="s">
        <v>141673</v>
      </c>
    </row>
    <row r="15088" spans="94:95" ht="14.5" x14ac:dyDescent="0.3">
      <c r="CP15088" s="380">
        <v>700081</v>
      </c>
      <c r="CQ15088" s="380" t="s">
        <v>141673</v>
      </c>
    </row>
    <row r="15089" spans="94:95" ht="14.5" x14ac:dyDescent="0.3">
      <c r="CP15089" s="380">
        <v>700082</v>
      </c>
      <c r="CQ15089" s="380" t="s">
        <v>141673</v>
      </c>
    </row>
    <row r="15090" spans="94:95" ht="14.5" x14ac:dyDescent="0.3">
      <c r="CP15090" s="380">
        <v>700083</v>
      </c>
      <c r="CQ15090" s="380" t="s">
        <v>141673</v>
      </c>
    </row>
    <row r="15091" spans="94:95" ht="14.5" x14ac:dyDescent="0.3">
      <c r="CP15091" s="380">
        <v>700084</v>
      </c>
      <c r="CQ15091" s="380" t="s">
        <v>141673</v>
      </c>
    </row>
    <row r="15092" spans="94:95" ht="14.5" x14ac:dyDescent="0.3">
      <c r="CP15092" s="380">
        <v>700085</v>
      </c>
      <c r="CQ15092" s="380" t="s">
        <v>141673</v>
      </c>
    </row>
    <row r="15093" spans="94:95" ht="14.5" x14ac:dyDescent="0.3">
      <c r="CP15093" s="380">
        <v>700086</v>
      </c>
      <c r="CQ15093" s="380" t="s">
        <v>141673</v>
      </c>
    </row>
    <row r="15094" spans="94:95" ht="14.5" x14ac:dyDescent="0.3">
      <c r="CP15094" s="380">
        <v>700087</v>
      </c>
      <c r="CQ15094" s="380" t="s">
        <v>141673</v>
      </c>
    </row>
    <row r="15095" spans="94:95" ht="14.5" x14ac:dyDescent="0.3">
      <c r="CP15095" s="380">
        <v>700088</v>
      </c>
      <c r="CQ15095" s="380" t="s">
        <v>141673</v>
      </c>
    </row>
    <row r="15096" spans="94:95" ht="14.5" x14ac:dyDescent="0.3">
      <c r="CP15096" s="380">
        <v>700089</v>
      </c>
      <c r="CQ15096" s="380" t="s">
        <v>141673</v>
      </c>
    </row>
    <row r="15097" spans="94:95" ht="14.5" x14ac:dyDescent="0.3">
      <c r="CP15097" s="380">
        <v>700090</v>
      </c>
      <c r="CQ15097" s="380" t="s">
        <v>141673</v>
      </c>
    </row>
    <row r="15098" spans="94:95" ht="14.5" x14ac:dyDescent="0.3">
      <c r="CP15098" s="380">
        <v>700091</v>
      </c>
      <c r="CQ15098" s="380" t="s">
        <v>141673</v>
      </c>
    </row>
    <row r="15099" spans="94:95" ht="14.5" x14ac:dyDescent="0.3">
      <c r="CP15099" s="380">
        <v>700092</v>
      </c>
      <c r="CQ15099" s="380" t="s">
        <v>141673</v>
      </c>
    </row>
    <row r="15100" spans="94:95" ht="14.5" x14ac:dyDescent="0.3">
      <c r="CP15100" s="380">
        <v>700093</v>
      </c>
      <c r="CQ15100" s="380" t="s">
        <v>141673</v>
      </c>
    </row>
    <row r="15101" spans="94:95" ht="14.5" x14ac:dyDescent="0.3">
      <c r="CP15101" s="380">
        <v>700094</v>
      </c>
      <c r="CQ15101" s="380" t="s">
        <v>141673</v>
      </c>
    </row>
    <row r="15102" spans="94:95" ht="14.5" x14ac:dyDescent="0.3">
      <c r="CP15102" s="380">
        <v>700095</v>
      </c>
      <c r="CQ15102" s="380" t="s">
        <v>141673</v>
      </c>
    </row>
    <row r="15103" spans="94:95" ht="14.5" x14ac:dyDescent="0.3">
      <c r="CP15103" s="380">
        <v>700096</v>
      </c>
      <c r="CQ15103" s="380" t="s">
        <v>141673</v>
      </c>
    </row>
    <row r="15104" spans="94:95" ht="14.5" x14ac:dyDescent="0.3">
      <c r="CP15104" s="380">
        <v>700097</v>
      </c>
      <c r="CQ15104" s="380" t="s">
        <v>141673</v>
      </c>
    </row>
    <row r="15105" spans="94:95" ht="14.5" x14ac:dyDescent="0.3">
      <c r="CP15105" s="380">
        <v>700099</v>
      </c>
      <c r="CQ15105" s="380" t="s">
        <v>141673</v>
      </c>
    </row>
    <row r="15106" spans="94:95" ht="14.5" x14ac:dyDescent="0.3">
      <c r="CP15106" s="380">
        <v>700100</v>
      </c>
      <c r="CQ15106" s="380" t="s">
        <v>141673</v>
      </c>
    </row>
    <row r="15107" spans="94:95" ht="14.5" x14ac:dyDescent="0.3">
      <c r="CP15107" s="380">
        <v>700101</v>
      </c>
      <c r="CQ15107" s="380" t="s">
        <v>141673</v>
      </c>
    </row>
    <row r="15108" spans="94:95" ht="14.5" x14ac:dyDescent="0.3">
      <c r="CP15108" s="380">
        <v>700102</v>
      </c>
      <c r="CQ15108" s="380" t="s">
        <v>141673</v>
      </c>
    </row>
    <row r="15109" spans="94:95" ht="14.5" x14ac:dyDescent="0.3">
      <c r="CP15109" s="380">
        <v>700103</v>
      </c>
      <c r="CQ15109" s="380" t="s">
        <v>141673</v>
      </c>
    </row>
    <row r="15110" spans="94:95" ht="14.5" x14ac:dyDescent="0.3">
      <c r="CP15110" s="380">
        <v>700104</v>
      </c>
      <c r="CQ15110" s="380" t="s">
        <v>141673</v>
      </c>
    </row>
    <row r="15111" spans="94:95" ht="14.5" x14ac:dyDescent="0.3">
      <c r="CP15111" s="380">
        <v>700105</v>
      </c>
      <c r="CQ15111" s="380" t="s">
        <v>141673</v>
      </c>
    </row>
    <row r="15112" spans="94:95" ht="14.5" x14ac:dyDescent="0.3">
      <c r="CP15112" s="380">
        <v>700106</v>
      </c>
      <c r="CQ15112" s="380" t="s">
        <v>141673</v>
      </c>
    </row>
    <row r="15113" spans="94:95" ht="14.5" x14ac:dyDescent="0.3">
      <c r="CP15113" s="380">
        <v>700107</v>
      </c>
      <c r="CQ15113" s="380" t="s">
        <v>141673</v>
      </c>
    </row>
    <row r="15114" spans="94:95" ht="14.5" x14ac:dyDescent="0.3">
      <c r="CP15114" s="380">
        <v>700108</v>
      </c>
      <c r="CQ15114" s="380" t="s">
        <v>141673</v>
      </c>
    </row>
    <row r="15115" spans="94:95" ht="14.5" x14ac:dyDescent="0.3">
      <c r="CP15115" s="380">
        <v>700109</v>
      </c>
      <c r="CQ15115" s="380" t="s">
        <v>141673</v>
      </c>
    </row>
    <row r="15116" spans="94:95" ht="14.5" x14ac:dyDescent="0.3">
      <c r="CP15116" s="380">
        <v>700110</v>
      </c>
      <c r="CQ15116" s="380" t="s">
        <v>141673</v>
      </c>
    </row>
    <row r="15117" spans="94:95" ht="14.5" x14ac:dyDescent="0.3">
      <c r="CP15117" s="380">
        <v>700111</v>
      </c>
      <c r="CQ15117" s="380" t="s">
        <v>141673</v>
      </c>
    </row>
    <row r="15118" spans="94:95" ht="14.5" x14ac:dyDescent="0.3">
      <c r="CP15118" s="380">
        <v>700112</v>
      </c>
      <c r="CQ15118" s="380" t="s">
        <v>141673</v>
      </c>
    </row>
    <row r="15119" spans="94:95" ht="14.5" x14ac:dyDescent="0.3">
      <c r="CP15119" s="380">
        <v>700113</v>
      </c>
      <c r="CQ15119" s="380" t="s">
        <v>141673</v>
      </c>
    </row>
    <row r="15120" spans="94:95" ht="14.5" x14ac:dyDescent="0.3">
      <c r="CP15120" s="380">
        <v>700114</v>
      </c>
      <c r="CQ15120" s="380" t="s">
        <v>141673</v>
      </c>
    </row>
    <row r="15121" spans="94:95" ht="14.5" x14ac:dyDescent="0.3">
      <c r="CP15121" s="380">
        <v>700115</v>
      </c>
      <c r="CQ15121" s="380" t="s">
        <v>141673</v>
      </c>
    </row>
    <row r="15122" spans="94:95" ht="14.5" x14ac:dyDescent="0.3">
      <c r="CP15122" s="380">
        <v>700116</v>
      </c>
      <c r="CQ15122" s="380" t="s">
        <v>141673</v>
      </c>
    </row>
    <row r="15123" spans="94:95" ht="14.5" x14ac:dyDescent="0.3">
      <c r="CP15123" s="380">
        <v>700117</v>
      </c>
      <c r="CQ15123" s="380" t="s">
        <v>141673</v>
      </c>
    </row>
    <row r="15124" spans="94:95" ht="14.5" x14ac:dyDescent="0.3">
      <c r="CP15124" s="380">
        <v>700118</v>
      </c>
      <c r="CQ15124" s="380" t="s">
        <v>141673</v>
      </c>
    </row>
    <row r="15125" spans="94:95" ht="14.5" x14ac:dyDescent="0.3">
      <c r="CP15125" s="380">
        <v>700119</v>
      </c>
      <c r="CQ15125" s="380" t="s">
        <v>141673</v>
      </c>
    </row>
    <row r="15126" spans="94:95" ht="14.5" x14ac:dyDescent="0.3">
      <c r="CP15126" s="380">
        <v>700120</v>
      </c>
      <c r="CQ15126" s="380" t="s">
        <v>141673</v>
      </c>
    </row>
    <row r="15127" spans="94:95" ht="14.5" x14ac:dyDescent="0.3">
      <c r="CP15127" s="380">
        <v>700121</v>
      </c>
      <c r="CQ15127" s="380" t="s">
        <v>141673</v>
      </c>
    </row>
    <row r="15128" spans="94:95" ht="14.5" x14ac:dyDescent="0.3">
      <c r="CP15128" s="380">
        <v>700122</v>
      </c>
      <c r="CQ15128" s="380" t="s">
        <v>141673</v>
      </c>
    </row>
    <row r="15129" spans="94:95" ht="14.5" x14ac:dyDescent="0.3">
      <c r="CP15129" s="380">
        <v>700123</v>
      </c>
      <c r="CQ15129" s="380" t="s">
        <v>141673</v>
      </c>
    </row>
    <row r="15130" spans="94:95" ht="14.5" x14ac:dyDescent="0.3">
      <c r="CP15130" s="380">
        <v>700124</v>
      </c>
      <c r="CQ15130" s="380" t="s">
        <v>141673</v>
      </c>
    </row>
    <row r="15131" spans="94:95" ht="14.5" x14ac:dyDescent="0.3">
      <c r="CP15131" s="380">
        <v>700125</v>
      </c>
      <c r="CQ15131" s="380" t="s">
        <v>141673</v>
      </c>
    </row>
    <row r="15132" spans="94:95" ht="14.5" x14ac:dyDescent="0.3">
      <c r="CP15132" s="380">
        <v>700126</v>
      </c>
      <c r="CQ15132" s="380" t="s">
        <v>141673</v>
      </c>
    </row>
    <row r="15133" spans="94:95" ht="14.5" x14ac:dyDescent="0.3">
      <c r="CP15133" s="380">
        <v>700127</v>
      </c>
      <c r="CQ15133" s="380" t="s">
        <v>141673</v>
      </c>
    </row>
    <row r="15134" spans="94:95" ht="14.5" x14ac:dyDescent="0.3">
      <c r="CP15134" s="380">
        <v>700128</v>
      </c>
      <c r="CQ15134" s="380" t="s">
        <v>141673</v>
      </c>
    </row>
    <row r="15135" spans="94:95" ht="14.5" x14ac:dyDescent="0.3">
      <c r="CP15135" s="380">
        <v>700129</v>
      </c>
      <c r="CQ15135" s="380" t="s">
        <v>141673</v>
      </c>
    </row>
    <row r="15136" spans="94:95" ht="14.5" x14ac:dyDescent="0.3">
      <c r="CP15136" s="380">
        <v>700130</v>
      </c>
      <c r="CQ15136" s="380" t="s">
        <v>141673</v>
      </c>
    </row>
    <row r="15137" spans="94:95" ht="14.5" x14ac:dyDescent="0.3">
      <c r="CP15137" s="380">
        <v>700131</v>
      </c>
      <c r="CQ15137" s="380" t="s">
        <v>141673</v>
      </c>
    </row>
    <row r="15138" spans="94:95" ht="14.5" x14ac:dyDescent="0.3">
      <c r="CP15138" s="380">
        <v>700132</v>
      </c>
      <c r="CQ15138" s="380" t="s">
        <v>141673</v>
      </c>
    </row>
    <row r="15139" spans="94:95" ht="14.5" x14ac:dyDescent="0.3">
      <c r="CP15139" s="380">
        <v>700133</v>
      </c>
      <c r="CQ15139" s="380" t="s">
        <v>141673</v>
      </c>
    </row>
    <row r="15140" spans="94:95" ht="14.5" x14ac:dyDescent="0.3">
      <c r="CP15140" s="380">
        <v>700134</v>
      </c>
      <c r="CQ15140" s="380" t="s">
        <v>141673</v>
      </c>
    </row>
    <row r="15141" spans="94:95" ht="14.5" x14ac:dyDescent="0.3">
      <c r="CP15141" s="380">
        <v>700135</v>
      </c>
      <c r="CQ15141" s="380" t="s">
        <v>141673</v>
      </c>
    </row>
    <row r="15142" spans="94:95" ht="14.5" x14ac:dyDescent="0.3">
      <c r="CP15142" s="380">
        <v>700136</v>
      </c>
      <c r="CQ15142" s="380" t="s">
        <v>141673</v>
      </c>
    </row>
    <row r="15143" spans="94:95" ht="14.5" x14ac:dyDescent="0.3">
      <c r="CP15143" s="380">
        <v>700137</v>
      </c>
      <c r="CQ15143" s="380" t="s">
        <v>141673</v>
      </c>
    </row>
    <row r="15144" spans="94:95" ht="14.5" x14ac:dyDescent="0.3">
      <c r="CP15144" s="380">
        <v>700138</v>
      </c>
      <c r="CQ15144" s="380" t="s">
        <v>141673</v>
      </c>
    </row>
    <row r="15145" spans="94:95" ht="14.5" x14ac:dyDescent="0.3">
      <c r="CP15145" s="380">
        <v>700139</v>
      </c>
      <c r="CQ15145" s="380" t="s">
        <v>141673</v>
      </c>
    </row>
    <row r="15146" spans="94:95" ht="14.5" x14ac:dyDescent="0.3">
      <c r="CP15146" s="380">
        <v>700140</v>
      </c>
      <c r="CQ15146" s="380" t="s">
        <v>141673</v>
      </c>
    </row>
    <row r="15147" spans="94:95" ht="14.5" x14ac:dyDescent="0.3">
      <c r="CP15147" s="380">
        <v>700141</v>
      </c>
      <c r="CQ15147" s="380" t="s">
        <v>141673</v>
      </c>
    </row>
    <row r="15148" spans="94:95" ht="14.5" x14ac:dyDescent="0.3">
      <c r="CP15148" s="380">
        <v>700142</v>
      </c>
      <c r="CQ15148" s="380" t="s">
        <v>141673</v>
      </c>
    </row>
    <row r="15149" spans="94:95" ht="14.5" x14ac:dyDescent="0.3">
      <c r="CP15149" s="380">
        <v>700143</v>
      </c>
      <c r="CQ15149" s="380" t="s">
        <v>141673</v>
      </c>
    </row>
    <row r="15150" spans="94:95" ht="14.5" x14ac:dyDescent="0.3">
      <c r="CP15150" s="380">
        <v>700144</v>
      </c>
      <c r="CQ15150" s="380" t="s">
        <v>141673</v>
      </c>
    </row>
    <row r="15151" spans="94:95" ht="14.5" x14ac:dyDescent="0.3">
      <c r="CP15151" s="380">
        <v>700145</v>
      </c>
      <c r="CQ15151" s="380" t="s">
        <v>141673</v>
      </c>
    </row>
    <row r="15152" spans="94:95" ht="14.5" x14ac:dyDescent="0.3">
      <c r="CP15152" s="380">
        <v>700146</v>
      </c>
      <c r="CQ15152" s="380" t="s">
        <v>141673</v>
      </c>
    </row>
    <row r="15153" spans="94:95" ht="14.5" x14ac:dyDescent="0.3">
      <c r="CP15153" s="380">
        <v>700147</v>
      </c>
      <c r="CQ15153" s="380" t="s">
        <v>141673</v>
      </c>
    </row>
    <row r="15154" spans="94:95" ht="14.5" x14ac:dyDescent="0.3">
      <c r="CP15154" s="380">
        <v>700148</v>
      </c>
      <c r="CQ15154" s="380" t="s">
        <v>141673</v>
      </c>
    </row>
    <row r="15155" spans="94:95" ht="14.5" x14ac:dyDescent="0.3">
      <c r="CP15155" s="380">
        <v>700149</v>
      </c>
      <c r="CQ15155" s="380" t="s">
        <v>141673</v>
      </c>
    </row>
    <row r="15156" spans="94:95" ht="14.5" x14ac:dyDescent="0.3">
      <c r="CP15156" s="380">
        <v>700150</v>
      </c>
      <c r="CQ15156" s="380" t="s">
        <v>141673</v>
      </c>
    </row>
    <row r="15157" spans="94:95" ht="14.5" x14ac:dyDescent="0.3">
      <c r="CP15157" s="380">
        <v>700151</v>
      </c>
      <c r="CQ15157" s="380" t="s">
        <v>141673</v>
      </c>
    </row>
    <row r="15158" spans="94:95" ht="14.5" x14ac:dyDescent="0.3">
      <c r="CP15158" s="380">
        <v>700152</v>
      </c>
      <c r="CQ15158" s="380" t="s">
        <v>141673</v>
      </c>
    </row>
    <row r="15159" spans="94:95" ht="14.5" x14ac:dyDescent="0.3">
      <c r="CP15159" s="380">
        <v>700153</v>
      </c>
      <c r="CQ15159" s="380" t="s">
        <v>141673</v>
      </c>
    </row>
    <row r="15160" spans="94:95" ht="14.5" x14ac:dyDescent="0.3">
      <c r="CP15160" s="380">
        <v>700154</v>
      </c>
      <c r="CQ15160" s="380" t="s">
        <v>141673</v>
      </c>
    </row>
    <row r="15161" spans="94:95" ht="14.5" x14ac:dyDescent="0.3">
      <c r="CP15161" s="380">
        <v>700155</v>
      </c>
      <c r="CQ15161" s="380" t="s">
        <v>141673</v>
      </c>
    </row>
    <row r="15162" spans="94:95" ht="14.5" x14ac:dyDescent="0.3">
      <c r="CP15162" s="380">
        <v>700156</v>
      </c>
      <c r="CQ15162" s="380" t="s">
        <v>141673</v>
      </c>
    </row>
    <row r="15163" spans="94:95" ht="14.5" x14ac:dyDescent="0.3">
      <c r="CP15163" s="380">
        <v>700157</v>
      </c>
      <c r="CQ15163" s="380" t="s">
        <v>141673</v>
      </c>
    </row>
    <row r="15164" spans="94:95" ht="14.5" x14ac:dyDescent="0.3">
      <c r="CP15164" s="380">
        <v>700158</v>
      </c>
      <c r="CQ15164" s="380" t="s">
        <v>141673</v>
      </c>
    </row>
    <row r="15165" spans="94:95" ht="14.5" x14ac:dyDescent="0.3">
      <c r="CP15165" s="380">
        <v>700159</v>
      </c>
      <c r="CQ15165" s="380" t="s">
        <v>141673</v>
      </c>
    </row>
    <row r="15166" spans="94:95" ht="14.5" x14ac:dyDescent="0.3">
      <c r="CP15166" s="380">
        <v>700160</v>
      </c>
      <c r="CQ15166" s="380" t="s">
        <v>141673</v>
      </c>
    </row>
    <row r="15167" spans="94:95" ht="14.5" x14ac:dyDescent="0.3">
      <c r="CP15167" s="380">
        <v>700161</v>
      </c>
      <c r="CQ15167" s="380" t="s">
        <v>141673</v>
      </c>
    </row>
    <row r="15168" spans="94:95" ht="14.5" x14ac:dyDescent="0.3">
      <c r="CP15168" s="380">
        <v>700162</v>
      </c>
      <c r="CQ15168" s="380" t="s">
        <v>141673</v>
      </c>
    </row>
    <row r="15169" spans="94:95" ht="14.5" x14ac:dyDescent="0.3">
      <c r="CP15169" s="380">
        <v>700163</v>
      </c>
      <c r="CQ15169" s="380" t="s">
        <v>141673</v>
      </c>
    </row>
    <row r="15170" spans="94:95" ht="14.5" x14ac:dyDescent="0.3">
      <c r="CP15170" s="380">
        <v>711101</v>
      </c>
      <c r="CQ15170" s="380" t="s">
        <v>141673</v>
      </c>
    </row>
    <row r="15171" spans="94:95" ht="14.5" x14ac:dyDescent="0.3">
      <c r="CP15171" s="380">
        <v>711102</v>
      </c>
      <c r="CQ15171" s="380" t="s">
        <v>141673</v>
      </c>
    </row>
    <row r="15172" spans="94:95" ht="14.5" x14ac:dyDescent="0.3">
      <c r="CP15172" s="380">
        <v>711103</v>
      </c>
      <c r="CQ15172" s="380" t="s">
        <v>141673</v>
      </c>
    </row>
    <row r="15173" spans="94:95" ht="14.5" x14ac:dyDescent="0.3">
      <c r="CP15173" s="380">
        <v>711104</v>
      </c>
      <c r="CQ15173" s="380" t="s">
        <v>141673</v>
      </c>
    </row>
    <row r="15174" spans="94:95" ht="14.5" x14ac:dyDescent="0.3">
      <c r="CP15174" s="380">
        <v>711105</v>
      </c>
      <c r="CQ15174" s="380" t="s">
        <v>141673</v>
      </c>
    </row>
    <row r="15175" spans="94:95" ht="14.5" x14ac:dyDescent="0.3">
      <c r="CP15175" s="380">
        <v>711106</v>
      </c>
      <c r="CQ15175" s="380" t="s">
        <v>141673</v>
      </c>
    </row>
    <row r="15176" spans="94:95" ht="14.5" x14ac:dyDescent="0.3">
      <c r="CP15176" s="380">
        <v>711107</v>
      </c>
      <c r="CQ15176" s="380" t="s">
        <v>141673</v>
      </c>
    </row>
    <row r="15177" spans="94:95" ht="14.5" x14ac:dyDescent="0.3">
      <c r="CP15177" s="380">
        <v>711108</v>
      </c>
      <c r="CQ15177" s="380" t="s">
        <v>141673</v>
      </c>
    </row>
    <row r="15178" spans="94:95" ht="14.5" x14ac:dyDescent="0.3">
      <c r="CP15178" s="380">
        <v>711109</v>
      </c>
      <c r="CQ15178" s="380" t="s">
        <v>141673</v>
      </c>
    </row>
    <row r="15179" spans="94:95" ht="14.5" x14ac:dyDescent="0.3">
      <c r="CP15179" s="380">
        <v>711110</v>
      </c>
      <c r="CQ15179" s="380" t="s">
        <v>141673</v>
      </c>
    </row>
    <row r="15180" spans="94:95" ht="14.5" x14ac:dyDescent="0.3">
      <c r="CP15180" s="380">
        <v>711111</v>
      </c>
      <c r="CQ15180" s="380" t="s">
        <v>141673</v>
      </c>
    </row>
    <row r="15181" spans="94:95" ht="14.5" x14ac:dyDescent="0.3">
      <c r="CP15181" s="380">
        <v>711112</v>
      </c>
      <c r="CQ15181" s="380" t="s">
        <v>141673</v>
      </c>
    </row>
    <row r="15182" spans="94:95" ht="14.5" x14ac:dyDescent="0.3">
      <c r="CP15182" s="380">
        <v>711113</v>
      </c>
      <c r="CQ15182" s="380" t="s">
        <v>141673</v>
      </c>
    </row>
    <row r="15183" spans="94:95" ht="14.5" x14ac:dyDescent="0.3">
      <c r="CP15183" s="380">
        <v>711114</v>
      </c>
      <c r="CQ15183" s="380" t="s">
        <v>141673</v>
      </c>
    </row>
    <row r="15184" spans="94:95" ht="14.5" x14ac:dyDescent="0.3">
      <c r="CP15184" s="380">
        <v>711115</v>
      </c>
      <c r="CQ15184" s="380" t="s">
        <v>141673</v>
      </c>
    </row>
    <row r="15185" spans="94:95" ht="14.5" x14ac:dyDescent="0.3">
      <c r="CP15185" s="380">
        <v>711201</v>
      </c>
      <c r="CQ15185" s="380" t="s">
        <v>141673</v>
      </c>
    </row>
    <row r="15186" spans="94:95" ht="14.5" x14ac:dyDescent="0.3">
      <c r="CP15186" s="380">
        <v>711202</v>
      </c>
      <c r="CQ15186" s="380" t="s">
        <v>141673</v>
      </c>
    </row>
    <row r="15187" spans="94:95" ht="14.5" x14ac:dyDescent="0.3">
      <c r="CP15187" s="380">
        <v>711203</v>
      </c>
      <c r="CQ15187" s="380" t="s">
        <v>141673</v>
      </c>
    </row>
    <row r="15188" spans="94:95" ht="14.5" x14ac:dyDescent="0.3">
      <c r="CP15188" s="380">
        <v>711204</v>
      </c>
      <c r="CQ15188" s="380" t="s">
        <v>141673</v>
      </c>
    </row>
    <row r="15189" spans="94:95" ht="14.5" x14ac:dyDescent="0.3">
      <c r="CP15189" s="380">
        <v>711205</v>
      </c>
      <c r="CQ15189" s="380" t="s">
        <v>141673</v>
      </c>
    </row>
    <row r="15190" spans="94:95" ht="14.5" x14ac:dyDescent="0.3">
      <c r="CP15190" s="380">
        <v>711206</v>
      </c>
      <c r="CQ15190" s="380" t="s">
        <v>141673</v>
      </c>
    </row>
    <row r="15191" spans="94:95" ht="14.5" x14ac:dyDescent="0.3">
      <c r="CP15191" s="380">
        <v>711225</v>
      </c>
      <c r="CQ15191" s="380" t="s">
        <v>141673</v>
      </c>
    </row>
    <row r="15192" spans="94:95" ht="14.5" x14ac:dyDescent="0.3">
      <c r="CP15192" s="380">
        <v>711226</v>
      </c>
      <c r="CQ15192" s="380" t="s">
        <v>141673</v>
      </c>
    </row>
    <row r="15193" spans="94:95" ht="14.5" x14ac:dyDescent="0.3">
      <c r="CP15193" s="380">
        <v>711227</v>
      </c>
      <c r="CQ15193" s="380" t="s">
        <v>141673</v>
      </c>
    </row>
    <row r="15194" spans="94:95" ht="14.5" x14ac:dyDescent="0.3">
      <c r="CP15194" s="380">
        <v>711301</v>
      </c>
      <c r="CQ15194" s="380" t="s">
        <v>141673</v>
      </c>
    </row>
    <row r="15195" spans="94:95" ht="14.5" x14ac:dyDescent="0.3">
      <c r="CP15195" s="380">
        <v>711302</v>
      </c>
      <c r="CQ15195" s="380" t="s">
        <v>141673</v>
      </c>
    </row>
    <row r="15196" spans="94:95" ht="14.5" x14ac:dyDescent="0.3">
      <c r="CP15196" s="380">
        <v>711303</v>
      </c>
      <c r="CQ15196" s="380" t="s">
        <v>141673</v>
      </c>
    </row>
    <row r="15197" spans="94:95" ht="14.5" x14ac:dyDescent="0.3">
      <c r="CP15197" s="380">
        <v>711304</v>
      </c>
      <c r="CQ15197" s="380" t="s">
        <v>141673</v>
      </c>
    </row>
    <row r="15198" spans="94:95" ht="14.5" x14ac:dyDescent="0.3">
      <c r="CP15198" s="380">
        <v>711305</v>
      </c>
      <c r="CQ15198" s="380" t="s">
        <v>141673</v>
      </c>
    </row>
    <row r="15199" spans="94:95" ht="14.5" x14ac:dyDescent="0.3">
      <c r="CP15199" s="380">
        <v>711306</v>
      </c>
      <c r="CQ15199" s="380" t="s">
        <v>141673</v>
      </c>
    </row>
    <row r="15200" spans="94:95" ht="14.5" x14ac:dyDescent="0.3">
      <c r="CP15200" s="380">
        <v>711307</v>
      </c>
      <c r="CQ15200" s="380" t="s">
        <v>141673</v>
      </c>
    </row>
    <row r="15201" spans="94:95" ht="14.5" x14ac:dyDescent="0.3">
      <c r="CP15201" s="380">
        <v>711308</v>
      </c>
      <c r="CQ15201" s="380" t="s">
        <v>141673</v>
      </c>
    </row>
    <row r="15202" spans="94:95" ht="14.5" x14ac:dyDescent="0.3">
      <c r="CP15202" s="380">
        <v>711309</v>
      </c>
      <c r="CQ15202" s="380" t="s">
        <v>141673</v>
      </c>
    </row>
    <row r="15203" spans="94:95" ht="14.5" x14ac:dyDescent="0.3">
      <c r="CP15203" s="380">
        <v>711310</v>
      </c>
      <c r="CQ15203" s="380" t="s">
        <v>141673</v>
      </c>
    </row>
    <row r="15204" spans="94:95" ht="14.5" x14ac:dyDescent="0.3">
      <c r="CP15204" s="380">
        <v>711312</v>
      </c>
      <c r="CQ15204" s="380" t="s">
        <v>141673</v>
      </c>
    </row>
    <row r="15205" spans="94:95" ht="14.5" x14ac:dyDescent="0.3">
      <c r="CP15205" s="380">
        <v>711313</v>
      </c>
      <c r="CQ15205" s="380" t="s">
        <v>141673</v>
      </c>
    </row>
    <row r="15206" spans="94:95" ht="14.5" x14ac:dyDescent="0.3">
      <c r="CP15206" s="380">
        <v>711314</v>
      </c>
      <c r="CQ15206" s="380" t="s">
        <v>141673</v>
      </c>
    </row>
    <row r="15207" spans="94:95" ht="14.5" x14ac:dyDescent="0.3">
      <c r="CP15207" s="380">
        <v>711315</v>
      </c>
      <c r="CQ15207" s="380" t="s">
        <v>141673</v>
      </c>
    </row>
    <row r="15208" spans="94:95" ht="14.5" x14ac:dyDescent="0.3">
      <c r="CP15208" s="380">
        <v>711316</v>
      </c>
      <c r="CQ15208" s="380" t="s">
        <v>141673</v>
      </c>
    </row>
    <row r="15209" spans="94:95" ht="14.5" x14ac:dyDescent="0.3">
      <c r="CP15209" s="380">
        <v>711317</v>
      </c>
      <c r="CQ15209" s="380" t="s">
        <v>141673</v>
      </c>
    </row>
    <row r="15210" spans="94:95" ht="14.5" x14ac:dyDescent="0.3">
      <c r="CP15210" s="380">
        <v>711322</v>
      </c>
      <c r="CQ15210" s="380" t="s">
        <v>141673</v>
      </c>
    </row>
    <row r="15211" spans="94:95" ht="14.5" x14ac:dyDescent="0.3">
      <c r="CP15211" s="380">
        <v>711331</v>
      </c>
      <c r="CQ15211" s="380" t="s">
        <v>141673</v>
      </c>
    </row>
    <row r="15212" spans="94:95" ht="14.5" x14ac:dyDescent="0.3">
      <c r="CP15212" s="380">
        <v>711401</v>
      </c>
      <c r="CQ15212" s="380" t="s">
        <v>141673</v>
      </c>
    </row>
    <row r="15213" spans="94:95" ht="14.5" x14ac:dyDescent="0.3">
      <c r="CP15213" s="380">
        <v>711403</v>
      </c>
      <c r="CQ15213" s="380" t="s">
        <v>141673</v>
      </c>
    </row>
    <row r="15214" spans="94:95" ht="14.5" x14ac:dyDescent="0.3">
      <c r="CP15214" s="380">
        <v>711404</v>
      </c>
      <c r="CQ15214" s="380" t="s">
        <v>141673</v>
      </c>
    </row>
    <row r="15215" spans="94:95" ht="14.5" x14ac:dyDescent="0.3">
      <c r="CP15215" s="380">
        <v>711405</v>
      </c>
      <c r="CQ15215" s="380" t="s">
        <v>141673</v>
      </c>
    </row>
    <row r="15216" spans="94:95" ht="14.5" x14ac:dyDescent="0.3">
      <c r="CP15216" s="380">
        <v>711408</v>
      </c>
      <c r="CQ15216" s="380" t="s">
        <v>141673</v>
      </c>
    </row>
    <row r="15217" spans="94:95" ht="14.5" x14ac:dyDescent="0.3">
      <c r="CP15217" s="380">
        <v>711409</v>
      </c>
      <c r="CQ15217" s="380" t="s">
        <v>141673</v>
      </c>
    </row>
    <row r="15218" spans="94:95" ht="14.5" x14ac:dyDescent="0.3">
      <c r="CP15218" s="380">
        <v>711410</v>
      </c>
      <c r="CQ15218" s="380" t="s">
        <v>141673</v>
      </c>
    </row>
    <row r="15219" spans="94:95" ht="14.5" x14ac:dyDescent="0.3">
      <c r="CP15219" s="380">
        <v>711411</v>
      </c>
      <c r="CQ15219" s="380" t="s">
        <v>141673</v>
      </c>
    </row>
    <row r="15220" spans="94:95" ht="14.5" x14ac:dyDescent="0.3">
      <c r="CP15220" s="380">
        <v>711412</v>
      </c>
      <c r="CQ15220" s="380" t="s">
        <v>141673</v>
      </c>
    </row>
    <row r="15221" spans="94:95" ht="14.5" x14ac:dyDescent="0.3">
      <c r="CP15221" s="380">
        <v>711413</v>
      </c>
      <c r="CQ15221" s="380" t="s">
        <v>141673</v>
      </c>
    </row>
    <row r="15222" spans="94:95" ht="14.5" x14ac:dyDescent="0.3">
      <c r="CP15222" s="380">
        <v>711414</v>
      </c>
      <c r="CQ15222" s="380" t="s">
        <v>141673</v>
      </c>
    </row>
    <row r="15223" spans="94:95" ht="14.5" x14ac:dyDescent="0.3">
      <c r="CP15223" s="380">
        <v>712101</v>
      </c>
      <c r="CQ15223" s="380" t="s">
        <v>141673</v>
      </c>
    </row>
    <row r="15224" spans="94:95" ht="14.5" x14ac:dyDescent="0.3">
      <c r="CP15224" s="380">
        <v>712102</v>
      </c>
      <c r="CQ15224" s="380" t="s">
        <v>141673</v>
      </c>
    </row>
    <row r="15225" spans="94:95" ht="14.5" x14ac:dyDescent="0.3">
      <c r="CP15225" s="380">
        <v>712103</v>
      </c>
      <c r="CQ15225" s="380" t="s">
        <v>141673</v>
      </c>
    </row>
    <row r="15226" spans="94:95" ht="14.5" x14ac:dyDescent="0.3">
      <c r="CP15226" s="380">
        <v>712104</v>
      </c>
      <c r="CQ15226" s="380" t="s">
        <v>141673</v>
      </c>
    </row>
    <row r="15227" spans="94:95" ht="14.5" x14ac:dyDescent="0.3">
      <c r="CP15227" s="380">
        <v>712105</v>
      </c>
      <c r="CQ15227" s="380" t="s">
        <v>141673</v>
      </c>
    </row>
    <row r="15228" spans="94:95" ht="14.5" x14ac:dyDescent="0.3">
      <c r="CP15228" s="380">
        <v>712121</v>
      </c>
      <c r="CQ15228" s="380" t="s">
        <v>141673</v>
      </c>
    </row>
    <row r="15229" spans="94:95" ht="14.5" x14ac:dyDescent="0.3">
      <c r="CP15229" s="380">
        <v>712122</v>
      </c>
      <c r="CQ15229" s="380" t="s">
        <v>141673</v>
      </c>
    </row>
    <row r="15230" spans="94:95" ht="14.5" x14ac:dyDescent="0.3">
      <c r="CP15230" s="380">
        <v>712123</v>
      </c>
      <c r="CQ15230" s="380" t="s">
        <v>141673</v>
      </c>
    </row>
    <row r="15231" spans="94:95" ht="14.5" x14ac:dyDescent="0.3">
      <c r="CP15231" s="380">
        <v>712124</v>
      </c>
      <c r="CQ15231" s="380" t="s">
        <v>141673</v>
      </c>
    </row>
    <row r="15232" spans="94:95" ht="14.5" x14ac:dyDescent="0.3">
      <c r="CP15232" s="380">
        <v>712125</v>
      </c>
      <c r="CQ15232" s="380" t="s">
        <v>141673</v>
      </c>
    </row>
    <row r="15233" spans="94:95" ht="14.5" x14ac:dyDescent="0.3">
      <c r="CP15233" s="380">
        <v>712134</v>
      </c>
      <c r="CQ15233" s="380" t="s">
        <v>141673</v>
      </c>
    </row>
    <row r="15234" spans="94:95" ht="14.5" x14ac:dyDescent="0.3">
      <c r="CP15234" s="380">
        <v>712135</v>
      </c>
      <c r="CQ15234" s="380" t="s">
        <v>141673</v>
      </c>
    </row>
    <row r="15235" spans="94:95" ht="14.5" x14ac:dyDescent="0.3">
      <c r="CP15235" s="380">
        <v>712136</v>
      </c>
      <c r="CQ15235" s="380" t="s">
        <v>141673</v>
      </c>
    </row>
    <row r="15236" spans="94:95" ht="14.5" x14ac:dyDescent="0.3">
      <c r="CP15236" s="380">
        <v>712137</v>
      </c>
      <c r="CQ15236" s="380" t="s">
        <v>141673</v>
      </c>
    </row>
    <row r="15237" spans="94:95" ht="14.5" x14ac:dyDescent="0.3">
      <c r="CP15237" s="380">
        <v>712138</v>
      </c>
      <c r="CQ15237" s="380" t="s">
        <v>141673</v>
      </c>
    </row>
    <row r="15238" spans="94:95" ht="14.5" x14ac:dyDescent="0.3">
      <c r="CP15238" s="380">
        <v>712139</v>
      </c>
      <c r="CQ15238" s="380" t="s">
        <v>141673</v>
      </c>
    </row>
    <row r="15239" spans="94:95" ht="14.5" x14ac:dyDescent="0.3">
      <c r="CP15239" s="380">
        <v>712146</v>
      </c>
      <c r="CQ15239" s="380" t="s">
        <v>141673</v>
      </c>
    </row>
    <row r="15240" spans="94:95" ht="14.5" x14ac:dyDescent="0.3">
      <c r="CP15240" s="380">
        <v>712147</v>
      </c>
      <c r="CQ15240" s="380" t="s">
        <v>141673</v>
      </c>
    </row>
    <row r="15241" spans="94:95" ht="14.5" x14ac:dyDescent="0.3">
      <c r="CP15241" s="380">
        <v>712148</v>
      </c>
      <c r="CQ15241" s="380" t="s">
        <v>141673</v>
      </c>
    </row>
    <row r="15242" spans="94:95" ht="14.5" x14ac:dyDescent="0.3">
      <c r="CP15242" s="380">
        <v>712149</v>
      </c>
      <c r="CQ15242" s="380" t="s">
        <v>141673</v>
      </c>
    </row>
    <row r="15243" spans="94:95" ht="14.5" x14ac:dyDescent="0.3">
      <c r="CP15243" s="380">
        <v>712152</v>
      </c>
      <c r="CQ15243" s="380" t="s">
        <v>141673</v>
      </c>
    </row>
    <row r="15244" spans="94:95" ht="14.5" x14ac:dyDescent="0.3">
      <c r="CP15244" s="380">
        <v>712201</v>
      </c>
      <c r="CQ15244" s="380" t="s">
        <v>141673</v>
      </c>
    </row>
    <row r="15245" spans="94:95" ht="14.5" x14ac:dyDescent="0.3">
      <c r="CP15245" s="380">
        <v>712202</v>
      </c>
      <c r="CQ15245" s="380" t="s">
        <v>141673</v>
      </c>
    </row>
    <row r="15246" spans="94:95" ht="14.5" x14ac:dyDescent="0.3">
      <c r="CP15246" s="380">
        <v>712203</v>
      </c>
      <c r="CQ15246" s="380" t="s">
        <v>141673</v>
      </c>
    </row>
    <row r="15247" spans="94:95" ht="14.5" x14ac:dyDescent="0.3">
      <c r="CP15247" s="380">
        <v>712204</v>
      </c>
      <c r="CQ15247" s="380" t="s">
        <v>141673</v>
      </c>
    </row>
    <row r="15248" spans="94:95" ht="14.5" x14ac:dyDescent="0.3">
      <c r="CP15248" s="380">
        <v>712221</v>
      </c>
      <c r="CQ15248" s="380" t="s">
        <v>141673</v>
      </c>
    </row>
    <row r="15249" spans="94:95" ht="14.5" x14ac:dyDescent="0.3">
      <c r="CP15249" s="380">
        <v>712222</v>
      </c>
      <c r="CQ15249" s="380" t="s">
        <v>141673</v>
      </c>
    </row>
    <row r="15250" spans="94:95" ht="14.5" x14ac:dyDescent="0.3">
      <c r="CP15250" s="380">
        <v>712223</v>
      </c>
      <c r="CQ15250" s="380" t="s">
        <v>141673</v>
      </c>
    </row>
    <row r="15251" spans="94:95" ht="14.5" x14ac:dyDescent="0.3">
      <c r="CP15251" s="380">
        <v>712232</v>
      </c>
      <c r="CQ15251" s="380" t="s">
        <v>141673</v>
      </c>
    </row>
    <row r="15252" spans="94:95" ht="14.5" x14ac:dyDescent="0.3">
      <c r="CP15252" s="380">
        <v>712233</v>
      </c>
      <c r="CQ15252" s="380" t="s">
        <v>141673</v>
      </c>
    </row>
    <row r="15253" spans="94:95" ht="14.5" x14ac:dyDescent="0.3">
      <c r="CP15253" s="380">
        <v>712234</v>
      </c>
      <c r="CQ15253" s="380" t="s">
        <v>141673</v>
      </c>
    </row>
    <row r="15254" spans="94:95" ht="14.5" x14ac:dyDescent="0.3">
      <c r="CP15254" s="380">
        <v>712235</v>
      </c>
      <c r="CQ15254" s="380" t="s">
        <v>141673</v>
      </c>
    </row>
    <row r="15255" spans="94:95" ht="14.5" x14ac:dyDescent="0.3">
      <c r="CP15255" s="380">
        <v>712245</v>
      </c>
      <c r="CQ15255" s="380" t="s">
        <v>141673</v>
      </c>
    </row>
    <row r="15256" spans="94:95" ht="14.5" x14ac:dyDescent="0.3">
      <c r="CP15256" s="380">
        <v>712246</v>
      </c>
      <c r="CQ15256" s="380" t="s">
        <v>141673</v>
      </c>
    </row>
    <row r="15257" spans="94:95" ht="14.5" x14ac:dyDescent="0.3">
      <c r="CP15257" s="380">
        <v>712248</v>
      </c>
      <c r="CQ15257" s="380" t="s">
        <v>141673</v>
      </c>
    </row>
    <row r="15258" spans="94:95" ht="14.5" x14ac:dyDescent="0.3">
      <c r="CP15258" s="380">
        <v>712249</v>
      </c>
      <c r="CQ15258" s="380" t="s">
        <v>141673</v>
      </c>
    </row>
    <row r="15259" spans="94:95" ht="14.5" x14ac:dyDescent="0.3">
      <c r="CP15259" s="380">
        <v>712250</v>
      </c>
      <c r="CQ15259" s="380" t="s">
        <v>141673</v>
      </c>
    </row>
    <row r="15260" spans="94:95" ht="14.5" x14ac:dyDescent="0.3">
      <c r="CP15260" s="380">
        <v>712258</v>
      </c>
      <c r="CQ15260" s="380" t="s">
        <v>141673</v>
      </c>
    </row>
    <row r="15261" spans="94:95" ht="14.5" x14ac:dyDescent="0.3">
      <c r="CP15261" s="380">
        <v>712301</v>
      </c>
      <c r="CQ15261" s="380" t="s">
        <v>141673</v>
      </c>
    </row>
    <row r="15262" spans="94:95" ht="14.5" x14ac:dyDescent="0.3">
      <c r="CP15262" s="380">
        <v>712302</v>
      </c>
      <c r="CQ15262" s="380" t="s">
        <v>141673</v>
      </c>
    </row>
    <row r="15263" spans="94:95" ht="14.5" x14ac:dyDescent="0.3">
      <c r="CP15263" s="380">
        <v>712303</v>
      </c>
      <c r="CQ15263" s="380" t="s">
        <v>141673</v>
      </c>
    </row>
    <row r="15264" spans="94:95" ht="14.5" x14ac:dyDescent="0.3">
      <c r="CP15264" s="380">
        <v>712304</v>
      </c>
      <c r="CQ15264" s="380" t="s">
        <v>141673</v>
      </c>
    </row>
    <row r="15265" spans="94:95" ht="14.5" x14ac:dyDescent="0.3">
      <c r="CP15265" s="380">
        <v>712305</v>
      </c>
      <c r="CQ15265" s="380" t="s">
        <v>141673</v>
      </c>
    </row>
    <row r="15266" spans="94:95" ht="14.5" x14ac:dyDescent="0.3">
      <c r="CP15266" s="380">
        <v>712306</v>
      </c>
      <c r="CQ15266" s="380" t="s">
        <v>141673</v>
      </c>
    </row>
    <row r="15267" spans="94:95" ht="14.5" x14ac:dyDescent="0.3">
      <c r="CP15267" s="380">
        <v>712308</v>
      </c>
      <c r="CQ15267" s="380" t="s">
        <v>141673</v>
      </c>
    </row>
    <row r="15268" spans="94:95" ht="14.5" x14ac:dyDescent="0.3">
      <c r="CP15268" s="380">
        <v>712310</v>
      </c>
      <c r="CQ15268" s="380" t="s">
        <v>141673</v>
      </c>
    </row>
    <row r="15269" spans="94:95" ht="14.5" x14ac:dyDescent="0.3">
      <c r="CP15269" s="380">
        <v>712311</v>
      </c>
      <c r="CQ15269" s="380" t="s">
        <v>141673</v>
      </c>
    </row>
    <row r="15270" spans="94:95" ht="14.5" x14ac:dyDescent="0.3">
      <c r="CP15270" s="380">
        <v>712401</v>
      </c>
      <c r="CQ15270" s="380" t="s">
        <v>141673</v>
      </c>
    </row>
    <row r="15271" spans="94:95" ht="14.5" x14ac:dyDescent="0.3">
      <c r="CP15271" s="380">
        <v>712402</v>
      </c>
      <c r="CQ15271" s="380" t="s">
        <v>141673</v>
      </c>
    </row>
    <row r="15272" spans="94:95" ht="14.5" x14ac:dyDescent="0.3">
      <c r="CP15272" s="380">
        <v>712403</v>
      </c>
      <c r="CQ15272" s="380" t="s">
        <v>141673</v>
      </c>
    </row>
    <row r="15273" spans="94:95" ht="14.5" x14ac:dyDescent="0.3">
      <c r="CP15273" s="380">
        <v>712404</v>
      </c>
      <c r="CQ15273" s="380" t="s">
        <v>141673</v>
      </c>
    </row>
    <row r="15274" spans="94:95" ht="14.5" x14ac:dyDescent="0.3">
      <c r="CP15274" s="380">
        <v>712405</v>
      </c>
      <c r="CQ15274" s="380" t="s">
        <v>141673</v>
      </c>
    </row>
    <row r="15275" spans="94:95" ht="14.5" x14ac:dyDescent="0.3">
      <c r="CP15275" s="380">
        <v>712406</v>
      </c>
      <c r="CQ15275" s="380" t="s">
        <v>141673</v>
      </c>
    </row>
    <row r="15276" spans="94:95" ht="14.5" x14ac:dyDescent="0.3">
      <c r="CP15276" s="380">
        <v>712407</v>
      </c>
      <c r="CQ15276" s="380" t="s">
        <v>141673</v>
      </c>
    </row>
    <row r="15277" spans="94:95" ht="14.5" x14ac:dyDescent="0.3">
      <c r="CP15277" s="380">
        <v>712408</v>
      </c>
      <c r="CQ15277" s="380" t="s">
        <v>141673</v>
      </c>
    </row>
    <row r="15278" spans="94:95" ht="14.5" x14ac:dyDescent="0.3">
      <c r="CP15278" s="380">
        <v>712409</v>
      </c>
      <c r="CQ15278" s="380" t="s">
        <v>141673</v>
      </c>
    </row>
    <row r="15279" spans="94:95" ht="14.5" x14ac:dyDescent="0.3">
      <c r="CP15279" s="380">
        <v>712410</v>
      </c>
      <c r="CQ15279" s="380" t="s">
        <v>141673</v>
      </c>
    </row>
    <row r="15280" spans="94:95" ht="14.5" x14ac:dyDescent="0.3">
      <c r="CP15280" s="380">
        <v>712412</v>
      </c>
      <c r="CQ15280" s="380" t="s">
        <v>141673</v>
      </c>
    </row>
    <row r="15281" spans="94:95" ht="14.5" x14ac:dyDescent="0.3">
      <c r="CP15281" s="380">
        <v>712413</v>
      </c>
      <c r="CQ15281" s="380" t="s">
        <v>141673</v>
      </c>
    </row>
    <row r="15282" spans="94:95" ht="14.5" x14ac:dyDescent="0.3">
      <c r="CP15282" s="380">
        <v>712414</v>
      </c>
      <c r="CQ15282" s="380" t="s">
        <v>141673</v>
      </c>
    </row>
    <row r="15283" spans="94:95" ht="14.5" x14ac:dyDescent="0.3">
      <c r="CP15283" s="380">
        <v>712415</v>
      </c>
      <c r="CQ15283" s="380" t="s">
        <v>141673</v>
      </c>
    </row>
    <row r="15284" spans="94:95" ht="14.5" x14ac:dyDescent="0.3">
      <c r="CP15284" s="380">
        <v>712416</v>
      </c>
      <c r="CQ15284" s="380" t="s">
        <v>141673</v>
      </c>
    </row>
    <row r="15285" spans="94:95" ht="14.5" x14ac:dyDescent="0.3">
      <c r="CP15285" s="380">
        <v>712417</v>
      </c>
      <c r="CQ15285" s="380" t="s">
        <v>141673</v>
      </c>
    </row>
    <row r="15286" spans="94:95" ht="14.5" x14ac:dyDescent="0.3">
      <c r="CP15286" s="380">
        <v>712501</v>
      </c>
      <c r="CQ15286" s="380" t="s">
        <v>141673</v>
      </c>
    </row>
    <row r="15287" spans="94:95" ht="14.5" x14ac:dyDescent="0.3">
      <c r="CP15287" s="380">
        <v>712502</v>
      </c>
      <c r="CQ15287" s="380" t="s">
        <v>141673</v>
      </c>
    </row>
    <row r="15288" spans="94:95" ht="14.5" x14ac:dyDescent="0.3">
      <c r="CP15288" s="380">
        <v>712503</v>
      </c>
      <c r="CQ15288" s="380" t="s">
        <v>141673</v>
      </c>
    </row>
    <row r="15289" spans="94:95" ht="14.5" x14ac:dyDescent="0.3">
      <c r="CP15289" s="380">
        <v>712504</v>
      </c>
      <c r="CQ15289" s="380" t="s">
        <v>141673</v>
      </c>
    </row>
    <row r="15290" spans="94:95" ht="14.5" x14ac:dyDescent="0.3">
      <c r="CP15290" s="380">
        <v>712512</v>
      </c>
      <c r="CQ15290" s="380" t="s">
        <v>141673</v>
      </c>
    </row>
    <row r="15291" spans="94:95" ht="14.5" x14ac:dyDescent="0.3">
      <c r="CP15291" s="380">
        <v>712513</v>
      </c>
      <c r="CQ15291" s="380" t="s">
        <v>141673</v>
      </c>
    </row>
    <row r="15292" spans="94:95" ht="14.5" x14ac:dyDescent="0.3">
      <c r="CP15292" s="380">
        <v>712514</v>
      </c>
      <c r="CQ15292" s="380" t="s">
        <v>141673</v>
      </c>
    </row>
    <row r="15293" spans="94:95" ht="14.5" x14ac:dyDescent="0.3">
      <c r="CP15293" s="380">
        <v>712515</v>
      </c>
      <c r="CQ15293" s="380" t="s">
        <v>141673</v>
      </c>
    </row>
    <row r="15294" spans="94:95" ht="14.5" x14ac:dyDescent="0.3">
      <c r="CP15294" s="380">
        <v>712601</v>
      </c>
      <c r="CQ15294" s="380" t="s">
        <v>141673</v>
      </c>
    </row>
    <row r="15295" spans="94:95" ht="14.5" x14ac:dyDescent="0.3">
      <c r="CP15295" s="380">
        <v>712602</v>
      </c>
      <c r="CQ15295" s="380" t="s">
        <v>141673</v>
      </c>
    </row>
    <row r="15296" spans="94:95" ht="14.5" x14ac:dyDescent="0.3">
      <c r="CP15296" s="380">
        <v>712611</v>
      </c>
      <c r="CQ15296" s="380" t="s">
        <v>141673</v>
      </c>
    </row>
    <row r="15297" spans="94:95" ht="14.5" x14ac:dyDescent="0.3">
      <c r="CP15297" s="380">
        <v>712612</v>
      </c>
      <c r="CQ15297" s="380" t="s">
        <v>141673</v>
      </c>
    </row>
    <row r="15298" spans="94:95" ht="14.5" x14ac:dyDescent="0.3">
      <c r="CP15298" s="380">
        <v>712613</v>
      </c>
      <c r="CQ15298" s="380" t="s">
        <v>141673</v>
      </c>
    </row>
    <row r="15299" spans="94:95" ht="14.5" x14ac:dyDescent="0.3">
      <c r="CP15299" s="380">
        <v>712614</v>
      </c>
      <c r="CQ15299" s="380" t="s">
        <v>141673</v>
      </c>
    </row>
    <row r="15300" spans="94:95" ht="14.5" x14ac:dyDescent="0.3">
      <c r="CP15300" s="380">
        <v>712615</v>
      </c>
      <c r="CQ15300" s="380" t="s">
        <v>141673</v>
      </c>
    </row>
    <row r="15301" spans="94:95" ht="14.5" x14ac:dyDescent="0.3">
      <c r="CP15301" s="380">
        <v>712616</v>
      </c>
      <c r="CQ15301" s="380" t="s">
        <v>141673</v>
      </c>
    </row>
    <row r="15302" spans="94:95" ht="14.5" x14ac:dyDescent="0.3">
      <c r="CP15302" s="380">
        <v>712617</v>
      </c>
      <c r="CQ15302" s="380" t="s">
        <v>141673</v>
      </c>
    </row>
    <row r="15303" spans="94:95" ht="14.5" x14ac:dyDescent="0.3">
      <c r="CP15303" s="380">
        <v>712701</v>
      </c>
      <c r="CQ15303" s="380" t="s">
        <v>141673</v>
      </c>
    </row>
    <row r="15304" spans="94:95" ht="14.5" x14ac:dyDescent="0.3">
      <c r="CP15304" s="380">
        <v>712702</v>
      </c>
      <c r="CQ15304" s="380" t="s">
        <v>141673</v>
      </c>
    </row>
    <row r="15305" spans="94:95" ht="14.5" x14ac:dyDescent="0.3">
      <c r="CP15305" s="380">
        <v>712706</v>
      </c>
      <c r="CQ15305" s="380" t="s">
        <v>141673</v>
      </c>
    </row>
    <row r="15306" spans="94:95" ht="14.5" x14ac:dyDescent="0.3">
      <c r="CP15306" s="380">
        <v>713101</v>
      </c>
      <c r="CQ15306" s="380" t="s">
        <v>141673</v>
      </c>
    </row>
    <row r="15307" spans="94:95" ht="14.5" x14ac:dyDescent="0.3">
      <c r="CP15307" s="380">
        <v>713102</v>
      </c>
      <c r="CQ15307" s="380" t="s">
        <v>141673</v>
      </c>
    </row>
    <row r="15308" spans="94:95" ht="14.5" x14ac:dyDescent="0.3">
      <c r="CP15308" s="380">
        <v>713103</v>
      </c>
      <c r="CQ15308" s="380" t="s">
        <v>141673</v>
      </c>
    </row>
    <row r="15309" spans="94:95" ht="14.5" x14ac:dyDescent="0.3">
      <c r="CP15309" s="380">
        <v>713104</v>
      </c>
      <c r="CQ15309" s="380" t="s">
        <v>141673</v>
      </c>
    </row>
    <row r="15310" spans="94:95" ht="14.5" x14ac:dyDescent="0.3">
      <c r="CP15310" s="380">
        <v>713121</v>
      </c>
      <c r="CQ15310" s="380" t="s">
        <v>141673</v>
      </c>
    </row>
    <row r="15311" spans="94:95" ht="14.5" x14ac:dyDescent="0.3">
      <c r="CP15311" s="380">
        <v>713122</v>
      </c>
      <c r="CQ15311" s="380" t="s">
        <v>141673</v>
      </c>
    </row>
    <row r="15312" spans="94:95" ht="14.5" x14ac:dyDescent="0.3">
      <c r="CP15312" s="380">
        <v>713123</v>
      </c>
      <c r="CQ15312" s="380" t="s">
        <v>141673</v>
      </c>
    </row>
    <row r="15313" spans="94:95" ht="14.5" x14ac:dyDescent="0.3">
      <c r="CP15313" s="380">
        <v>713124</v>
      </c>
      <c r="CQ15313" s="380" t="s">
        <v>141673</v>
      </c>
    </row>
    <row r="15314" spans="94:95" ht="14.5" x14ac:dyDescent="0.3">
      <c r="CP15314" s="380">
        <v>713125</v>
      </c>
      <c r="CQ15314" s="380" t="s">
        <v>141673</v>
      </c>
    </row>
    <row r="15315" spans="94:95" ht="14.5" x14ac:dyDescent="0.3">
      <c r="CP15315" s="380">
        <v>713126</v>
      </c>
      <c r="CQ15315" s="380" t="s">
        <v>141673</v>
      </c>
    </row>
    <row r="15316" spans="94:95" ht="14.5" x14ac:dyDescent="0.3">
      <c r="CP15316" s="380">
        <v>713127</v>
      </c>
      <c r="CQ15316" s="380" t="s">
        <v>141673</v>
      </c>
    </row>
    <row r="15317" spans="94:95" ht="14.5" x14ac:dyDescent="0.3">
      <c r="CP15317" s="380">
        <v>713128</v>
      </c>
      <c r="CQ15317" s="380" t="s">
        <v>141673</v>
      </c>
    </row>
    <row r="15318" spans="94:95" ht="14.5" x14ac:dyDescent="0.3">
      <c r="CP15318" s="380">
        <v>713129</v>
      </c>
      <c r="CQ15318" s="380" t="s">
        <v>141673</v>
      </c>
    </row>
    <row r="15319" spans="94:95" ht="14.5" x14ac:dyDescent="0.3">
      <c r="CP15319" s="380">
        <v>713130</v>
      </c>
      <c r="CQ15319" s="380" t="s">
        <v>141673</v>
      </c>
    </row>
    <row r="15320" spans="94:95" ht="14.5" x14ac:dyDescent="0.3">
      <c r="CP15320" s="380">
        <v>713131</v>
      </c>
      <c r="CQ15320" s="380" t="s">
        <v>141673</v>
      </c>
    </row>
    <row r="15321" spans="94:95" ht="14.5" x14ac:dyDescent="0.3">
      <c r="CP15321" s="380">
        <v>713132</v>
      </c>
      <c r="CQ15321" s="380" t="s">
        <v>141673</v>
      </c>
    </row>
    <row r="15322" spans="94:95" ht="14.5" x14ac:dyDescent="0.3">
      <c r="CP15322" s="380">
        <v>713140</v>
      </c>
      <c r="CQ15322" s="380" t="s">
        <v>141673</v>
      </c>
    </row>
    <row r="15323" spans="94:95" ht="14.5" x14ac:dyDescent="0.3">
      <c r="CP15323" s="380">
        <v>713141</v>
      </c>
      <c r="CQ15323" s="380" t="s">
        <v>141673</v>
      </c>
    </row>
    <row r="15324" spans="94:95" ht="14.5" x14ac:dyDescent="0.3">
      <c r="CP15324" s="380">
        <v>713142</v>
      </c>
      <c r="CQ15324" s="380" t="s">
        <v>141673</v>
      </c>
    </row>
    <row r="15325" spans="94:95" ht="14.5" x14ac:dyDescent="0.3">
      <c r="CP15325" s="380">
        <v>713143</v>
      </c>
      <c r="CQ15325" s="380" t="s">
        <v>141673</v>
      </c>
    </row>
    <row r="15326" spans="94:95" ht="14.5" x14ac:dyDescent="0.3">
      <c r="CP15326" s="380">
        <v>713144</v>
      </c>
      <c r="CQ15326" s="380" t="s">
        <v>141673</v>
      </c>
    </row>
    <row r="15327" spans="94:95" ht="14.5" x14ac:dyDescent="0.3">
      <c r="CP15327" s="380">
        <v>713145</v>
      </c>
      <c r="CQ15327" s="380" t="s">
        <v>141673</v>
      </c>
    </row>
    <row r="15328" spans="94:95" ht="14.5" x14ac:dyDescent="0.3">
      <c r="CP15328" s="380">
        <v>713146</v>
      </c>
      <c r="CQ15328" s="380" t="s">
        <v>141673</v>
      </c>
    </row>
    <row r="15329" spans="94:95" ht="14.5" x14ac:dyDescent="0.3">
      <c r="CP15329" s="380">
        <v>713147</v>
      </c>
      <c r="CQ15329" s="380" t="s">
        <v>141673</v>
      </c>
    </row>
    <row r="15330" spans="94:95" ht="14.5" x14ac:dyDescent="0.3">
      <c r="CP15330" s="380">
        <v>713148</v>
      </c>
      <c r="CQ15330" s="380" t="s">
        <v>141673</v>
      </c>
    </row>
    <row r="15331" spans="94:95" ht="14.5" x14ac:dyDescent="0.3">
      <c r="CP15331" s="380">
        <v>713149</v>
      </c>
      <c r="CQ15331" s="380" t="s">
        <v>141673</v>
      </c>
    </row>
    <row r="15332" spans="94:95" ht="14.5" x14ac:dyDescent="0.3">
      <c r="CP15332" s="380">
        <v>713150</v>
      </c>
      <c r="CQ15332" s="380" t="s">
        <v>141673</v>
      </c>
    </row>
    <row r="15333" spans="94:95" ht="14.5" x14ac:dyDescent="0.3">
      <c r="CP15333" s="380">
        <v>713151</v>
      </c>
      <c r="CQ15333" s="380" t="s">
        <v>141673</v>
      </c>
    </row>
    <row r="15334" spans="94:95" ht="14.5" x14ac:dyDescent="0.3">
      <c r="CP15334" s="380">
        <v>713152</v>
      </c>
      <c r="CQ15334" s="380" t="s">
        <v>141673</v>
      </c>
    </row>
    <row r="15335" spans="94:95" ht="14.5" x14ac:dyDescent="0.3">
      <c r="CP15335" s="380">
        <v>713153</v>
      </c>
      <c r="CQ15335" s="380" t="s">
        <v>141673</v>
      </c>
    </row>
    <row r="15336" spans="94:95" ht="14.5" x14ac:dyDescent="0.3">
      <c r="CP15336" s="380">
        <v>713154</v>
      </c>
      <c r="CQ15336" s="380" t="s">
        <v>141673</v>
      </c>
    </row>
    <row r="15337" spans="94:95" ht="14.5" x14ac:dyDescent="0.3">
      <c r="CP15337" s="380">
        <v>713166</v>
      </c>
      <c r="CQ15337" s="380" t="s">
        <v>141673</v>
      </c>
    </row>
    <row r="15338" spans="94:95" ht="14.5" x14ac:dyDescent="0.3">
      <c r="CP15338" s="380">
        <v>713201</v>
      </c>
      <c r="CQ15338" s="380" t="s">
        <v>141673</v>
      </c>
    </row>
    <row r="15339" spans="94:95" ht="14.5" x14ac:dyDescent="0.3">
      <c r="CP15339" s="380">
        <v>713202</v>
      </c>
      <c r="CQ15339" s="380" t="s">
        <v>141673</v>
      </c>
    </row>
    <row r="15340" spans="94:95" ht="14.5" x14ac:dyDescent="0.3">
      <c r="CP15340" s="380">
        <v>713203</v>
      </c>
      <c r="CQ15340" s="380" t="s">
        <v>141673</v>
      </c>
    </row>
    <row r="15341" spans="94:95" ht="14.5" x14ac:dyDescent="0.3">
      <c r="CP15341" s="380">
        <v>713204</v>
      </c>
      <c r="CQ15341" s="380" t="s">
        <v>141673</v>
      </c>
    </row>
    <row r="15342" spans="94:95" ht="14.5" x14ac:dyDescent="0.3">
      <c r="CP15342" s="380">
        <v>713205</v>
      </c>
      <c r="CQ15342" s="380" t="s">
        <v>141673</v>
      </c>
    </row>
    <row r="15343" spans="94:95" ht="14.5" x14ac:dyDescent="0.3">
      <c r="CP15343" s="380">
        <v>713206</v>
      </c>
      <c r="CQ15343" s="380" t="s">
        <v>141673</v>
      </c>
    </row>
    <row r="15344" spans="94:95" ht="14.5" x14ac:dyDescent="0.3">
      <c r="CP15344" s="380">
        <v>713207</v>
      </c>
      <c r="CQ15344" s="380" t="s">
        <v>141673</v>
      </c>
    </row>
    <row r="15345" spans="94:95" ht="14.5" x14ac:dyDescent="0.3">
      <c r="CP15345" s="380">
        <v>713208</v>
      </c>
      <c r="CQ15345" s="380" t="s">
        <v>141673</v>
      </c>
    </row>
    <row r="15346" spans="94:95" ht="14.5" x14ac:dyDescent="0.3">
      <c r="CP15346" s="380">
        <v>713209</v>
      </c>
      <c r="CQ15346" s="380" t="s">
        <v>141673</v>
      </c>
    </row>
    <row r="15347" spans="94:95" ht="14.5" x14ac:dyDescent="0.3">
      <c r="CP15347" s="380">
        <v>713210</v>
      </c>
      <c r="CQ15347" s="380" t="s">
        <v>141673</v>
      </c>
    </row>
    <row r="15348" spans="94:95" ht="14.5" x14ac:dyDescent="0.3">
      <c r="CP15348" s="380">
        <v>713211</v>
      </c>
      <c r="CQ15348" s="380" t="s">
        <v>141673</v>
      </c>
    </row>
    <row r="15349" spans="94:95" ht="14.5" x14ac:dyDescent="0.3">
      <c r="CP15349" s="380">
        <v>713212</v>
      </c>
      <c r="CQ15349" s="380" t="s">
        <v>141673</v>
      </c>
    </row>
    <row r="15350" spans="94:95" ht="14.5" x14ac:dyDescent="0.3">
      <c r="CP15350" s="380">
        <v>713213</v>
      </c>
      <c r="CQ15350" s="380" t="s">
        <v>141673</v>
      </c>
    </row>
    <row r="15351" spans="94:95" ht="14.5" x14ac:dyDescent="0.3">
      <c r="CP15351" s="380">
        <v>713214</v>
      </c>
      <c r="CQ15351" s="380" t="s">
        <v>141673</v>
      </c>
    </row>
    <row r="15352" spans="94:95" ht="14.5" x14ac:dyDescent="0.3">
      <c r="CP15352" s="380">
        <v>713215</v>
      </c>
      <c r="CQ15352" s="380" t="s">
        <v>141673</v>
      </c>
    </row>
    <row r="15353" spans="94:95" ht="14.5" x14ac:dyDescent="0.3">
      <c r="CP15353" s="380">
        <v>713216</v>
      </c>
      <c r="CQ15353" s="380" t="s">
        <v>141673</v>
      </c>
    </row>
    <row r="15354" spans="94:95" ht="14.5" x14ac:dyDescent="0.3">
      <c r="CP15354" s="380">
        <v>713217</v>
      </c>
      <c r="CQ15354" s="380" t="s">
        <v>141673</v>
      </c>
    </row>
    <row r="15355" spans="94:95" ht="14.5" x14ac:dyDescent="0.3">
      <c r="CP15355" s="380">
        <v>713301</v>
      </c>
      <c r="CQ15355" s="380" t="s">
        <v>141673</v>
      </c>
    </row>
    <row r="15356" spans="94:95" ht="14.5" x14ac:dyDescent="0.3">
      <c r="CP15356" s="380">
        <v>713302</v>
      </c>
      <c r="CQ15356" s="380" t="s">
        <v>141673</v>
      </c>
    </row>
    <row r="15357" spans="94:95" ht="14.5" x14ac:dyDescent="0.3">
      <c r="CP15357" s="380">
        <v>713303</v>
      </c>
      <c r="CQ15357" s="380" t="s">
        <v>141673</v>
      </c>
    </row>
    <row r="15358" spans="94:95" ht="14.5" x14ac:dyDescent="0.3">
      <c r="CP15358" s="380">
        <v>713304</v>
      </c>
      <c r="CQ15358" s="380" t="s">
        <v>141673</v>
      </c>
    </row>
    <row r="15359" spans="94:95" ht="14.5" x14ac:dyDescent="0.3">
      <c r="CP15359" s="380">
        <v>713305</v>
      </c>
      <c r="CQ15359" s="380" t="s">
        <v>141673</v>
      </c>
    </row>
    <row r="15360" spans="94:95" ht="14.5" x14ac:dyDescent="0.3">
      <c r="CP15360" s="380">
        <v>713315</v>
      </c>
      <c r="CQ15360" s="380" t="s">
        <v>141673</v>
      </c>
    </row>
    <row r="15361" spans="94:95" ht="14.5" x14ac:dyDescent="0.3">
      <c r="CP15361" s="380">
        <v>713321</v>
      </c>
      <c r="CQ15361" s="380" t="s">
        <v>141673</v>
      </c>
    </row>
    <row r="15362" spans="94:95" ht="14.5" x14ac:dyDescent="0.3">
      <c r="CP15362" s="380">
        <v>713322</v>
      </c>
      <c r="CQ15362" s="380" t="s">
        <v>141673</v>
      </c>
    </row>
    <row r="15363" spans="94:95" ht="14.5" x14ac:dyDescent="0.3">
      <c r="CP15363" s="380">
        <v>713323</v>
      </c>
      <c r="CQ15363" s="380" t="s">
        <v>141673</v>
      </c>
    </row>
    <row r="15364" spans="94:95" ht="14.5" x14ac:dyDescent="0.3">
      <c r="CP15364" s="380">
        <v>713324</v>
      </c>
      <c r="CQ15364" s="380" t="s">
        <v>141673</v>
      </c>
    </row>
    <row r="15365" spans="94:95" ht="14.5" x14ac:dyDescent="0.3">
      <c r="CP15365" s="380">
        <v>713325</v>
      </c>
      <c r="CQ15365" s="380" t="s">
        <v>141673</v>
      </c>
    </row>
    <row r="15366" spans="94:95" ht="14.5" x14ac:dyDescent="0.3">
      <c r="CP15366" s="380">
        <v>713326</v>
      </c>
      <c r="CQ15366" s="380" t="s">
        <v>141673</v>
      </c>
    </row>
    <row r="15367" spans="94:95" ht="14.5" x14ac:dyDescent="0.3">
      <c r="CP15367" s="380">
        <v>713330</v>
      </c>
      <c r="CQ15367" s="380" t="s">
        <v>141673</v>
      </c>
    </row>
    <row r="15368" spans="94:95" ht="14.5" x14ac:dyDescent="0.3">
      <c r="CP15368" s="380">
        <v>713331</v>
      </c>
      <c r="CQ15368" s="380" t="s">
        <v>141673</v>
      </c>
    </row>
    <row r="15369" spans="94:95" ht="14.5" x14ac:dyDescent="0.3">
      <c r="CP15369" s="380">
        <v>713332</v>
      </c>
      <c r="CQ15369" s="380" t="s">
        <v>141673</v>
      </c>
    </row>
    <row r="15370" spans="94:95" ht="14.5" x14ac:dyDescent="0.3">
      <c r="CP15370" s="380">
        <v>713333</v>
      </c>
      <c r="CQ15370" s="380" t="s">
        <v>141673</v>
      </c>
    </row>
    <row r="15371" spans="94:95" ht="14.5" x14ac:dyDescent="0.3">
      <c r="CP15371" s="380">
        <v>713334</v>
      </c>
      <c r="CQ15371" s="380" t="s">
        <v>141673</v>
      </c>
    </row>
    <row r="15372" spans="94:95" ht="14.5" x14ac:dyDescent="0.3">
      <c r="CP15372" s="380">
        <v>713335</v>
      </c>
      <c r="CQ15372" s="380" t="s">
        <v>141673</v>
      </c>
    </row>
    <row r="15373" spans="94:95" ht="14.5" x14ac:dyDescent="0.3">
      <c r="CP15373" s="380">
        <v>713336</v>
      </c>
      <c r="CQ15373" s="380" t="s">
        <v>141673</v>
      </c>
    </row>
    <row r="15374" spans="94:95" ht="14.5" x14ac:dyDescent="0.3">
      <c r="CP15374" s="380">
        <v>713337</v>
      </c>
      <c r="CQ15374" s="380" t="s">
        <v>141673</v>
      </c>
    </row>
    <row r="15375" spans="94:95" ht="14.5" x14ac:dyDescent="0.3">
      <c r="CP15375" s="380">
        <v>713338</v>
      </c>
      <c r="CQ15375" s="380" t="s">
        <v>141673</v>
      </c>
    </row>
    <row r="15376" spans="94:95" ht="14.5" x14ac:dyDescent="0.3">
      <c r="CP15376" s="380">
        <v>713339</v>
      </c>
      <c r="CQ15376" s="380" t="s">
        <v>141673</v>
      </c>
    </row>
    <row r="15377" spans="94:95" ht="14.5" x14ac:dyDescent="0.3">
      <c r="CP15377" s="380">
        <v>713340</v>
      </c>
      <c r="CQ15377" s="380" t="s">
        <v>141673</v>
      </c>
    </row>
    <row r="15378" spans="94:95" ht="14.5" x14ac:dyDescent="0.3">
      <c r="CP15378" s="380">
        <v>713341</v>
      </c>
      <c r="CQ15378" s="380" t="s">
        <v>141673</v>
      </c>
    </row>
    <row r="15379" spans="94:95" ht="14.5" x14ac:dyDescent="0.3">
      <c r="CP15379" s="380">
        <v>713342</v>
      </c>
      <c r="CQ15379" s="380" t="s">
        <v>141673</v>
      </c>
    </row>
    <row r="15380" spans="94:95" ht="14.5" x14ac:dyDescent="0.3">
      <c r="CP15380" s="380">
        <v>713343</v>
      </c>
      <c r="CQ15380" s="380" t="s">
        <v>141673</v>
      </c>
    </row>
    <row r="15381" spans="94:95" ht="14.5" x14ac:dyDescent="0.3">
      <c r="CP15381" s="380">
        <v>713344</v>
      </c>
      <c r="CQ15381" s="380" t="s">
        <v>141673</v>
      </c>
    </row>
    <row r="15382" spans="94:95" ht="14.5" x14ac:dyDescent="0.3">
      <c r="CP15382" s="380">
        <v>713346</v>
      </c>
      <c r="CQ15382" s="380" t="s">
        <v>141673</v>
      </c>
    </row>
    <row r="15383" spans="94:95" ht="14.5" x14ac:dyDescent="0.3">
      <c r="CP15383" s="380">
        <v>713347</v>
      </c>
      <c r="CQ15383" s="380" t="s">
        <v>141673</v>
      </c>
    </row>
    <row r="15384" spans="94:95" ht="14.5" x14ac:dyDescent="0.3">
      <c r="CP15384" s="380">
        <v>713357</v>
      </c>
      <c r="CQ15384" s="380" t="s">
        <v>141673</v>
      </c>
    </row>
    <row r="15385" spans="94:95" ht="14.5" x14ac:dyDescent="0.3">
      <c r="CP15385" s="380">
        <v>713358</v>
      </c>
      <c r="CQ15385" s="380" t="s">
        <v>141673</v>
      </c>
    </row>
    <row r="15386" spans="94:95" ht="14.5" x14ac:dyDescent="0.3">
      <c r="CP15386" s="380">
        <v>713359</v>
      </c>
      <c r="CQ15386" s="380" t="s">
        <v>141673</v>
      </c>
    </row>
    <row r="15387" spans="94:95" ht="14.5" x14ac:dyDescent="0.3">
      <c r="CP15387" s="380">
        <v>713360</v>
      </c>
      <c r="CQ15387" s="380" t="s">
        <v>141673</v>
      </c>
    </row>
    <row r="15388" spans="94:95" ht="14.5" x14ac:dyDescent="0.3">
      <c r="CP15388" s="380">
        <v>713361</v>
      </c>
      <c r="CQ15388" s="380" t="s">
        <v>141673</v>
      </c>
    </row>
    <row r="15389" spans="94:95" ht="14.5" x14ac:dyDescent="0.3">
      <c r="CP15389" s="380">
        <v>713362</v>
      </c>
      <c r="CQ15389" s="380" t="s">
        <v>141673</v>
      </c>
    </row>
    <row r="15390" spans="94:95" ht="14.5" x14ac:dyDescent="0.3">
      <c r="CP15390" s="380">
        <v>713363</v>
      </c>
      <c r="CQ15390" s="380" t="s">
        <v>141673</v>
      </c>
    </row>
    <row r="15391" spans="94:95" ht="14.5" x14ac:dyDescent="0.3">
      <c r="CP15391" s="380">
        <v>713365</v>
      </c>
      <c r="CQ15391" s="380" t="s">
        <v>141673</v>
      </c>
    </row>
    <row r="15392" spans="94:95" ht="14.5" x14ac:dyDescent="0.3">
      <c r="CP15392" s="380">
        <v>713369</v>
      </c>
      <c r="CQ15392" s="380" t="s">
        <v>141673</v>
      </c>
    </row>
    <row r="15393" spans="94:95" ht="14.5" x14ac:dyDescent="0.3">
      <c r="CP15393" s="380">
        <v>713370</v>
      </c>
      <c r="CQ15393" s="380" t="s">
        <v>141673</v>
      </c>
    </row>
    <row r="15394" spans="94:95" ht="14.5" x14ac:dyDescent="0.3">
      <c r="CP15394" s="380">
        <v>713371</v>
      </c>
      <c r="CQ15394" s="380" t="s">
        <v>141673</v>
      </c>
    </row>
    <row r="15395" spans="94:95" ht="14.5" x14ac:dyDescent="0.3">
      <c r="CP15395" s="380">
        <v>713372</v>
      </c>
      <c r="CQ15395" s="380" t="s">
        <v>141673</v>
      </c>
    </row>
    <row r="15396" spans="94:95" ht="14.5" x14ac:dyDescent="0.3">
      <c r="CP15396" s="380">
        <v>713373</v>
      </c>
      <c r="CQ15396" s="380" t="s">
        <v>141673</v>
      </c>
    </row>
    <row r="15397" spans="94:95" ht="14.5" x14ac:dyDescent="0.3">
      <c r="CP15397" s="380">
        <v>713376</v>
      </c>
      <c r="CQ15397" s="380" t="s">
        <v>141673</v>
      </c>
    </row>
    <row r="15398" spans="94:95" ht="14.5" x14ac:dyDescent="0.3">
      <c r="CP15398" s="380">
        <v>713378</v>
      </c>
      <c r="CQ15398" s="380" t="s">
        <v>141673</v>
      </c>
    </row>
    <row r="15399" spans="94:95" ht="14.5" x14ac:dyDescent="0.3">
      <c r="CP15399" s="380">
        <v>713381</v>
      </c>
      <c r="CQ15399" s="380" t="s">
        <v>141673</v>
      </c>
    </row>
    <row r="15400" spans="94:95" ht="14.5" x14ac:dyDescent="0.3">
      <c r="CP15400" s="380">
        <v>713384</v>
      </c>
      <c r="CQ15400" s="380" t="s">
        <v>141673</v>
      </c>
    </row>
    <row r="15401" spans="94:95" ht="14.5" x14ac:dyDescent="0.3">
      <c r="CP15401" s="380">
        <v>713385</v>
      </c>
      <c r="CQ15401" s="380" t="s">
        <v>141673</v>
      </c>
    </row>
    <row r="15402" spans="94:95" ht="14.5" x14ac:dyDescent="0.3">
      <c r="CP15402" s="380">
        <v>713386</v>
      </c>
      <c r="CQ15402" s="380" t="s">
        <v>141673</v>
      </c>
    </row>
    <row r="15403" spans="94:95" ht="14.5" x14ac:dyDescent="0.3">
      <c r="CP15403" s="380">
        <v>713401</v>
      </c>
      <c r="CQ15403" s="380" t="s">
        <v>141673</v>
      </c>
    </row>
    <row r="15404" spans="94:95" ht="14.5" x14ac:dyDescent="0.3">
      <c r="CP15404" s="380">
        <v>713403</v>
      </c>
      <c r="CQ15404" s="380" t="s">
        <v>141673</v>
      </c>
    </row>
    <row r="15405" spans="94:95" ht="14.5" x14ac:dyDescent="0.3">
      <c r="CP15405" s="380">
        <v>713404</v>
      </c>
      <c r="CQ15405" s="380" t="s">
        <v>141673</v>
      </c>
    </row>
    <row r="15406" spans="94:95" ht="14.5" x14ac:dyDescent="0.3">
      <c r="CP15406" s="380">
        <v>713405</v>
      </c>
      <c r="CQ15406" s="380" t="s">
        <v>141673</v>
      </c>
    </row>
    <row r="15407" spans="94:95" ht="14.5" x14ac:dyDescent="0.3">
      <c r="CP15407" s="380">
        <v>713406</v>
      </c>
      <c r="CQ15407" s="380" t="s">
        <v>141673</v>
      </c>
    </row>
    <row r="15408" spans="94:95" ht="14.5" x14ac:dyDescent="0.3">
      <c r="CP15408" s="380">
        <v>713407</v>
      </c>
      <c r="CQ15408" s="380" t="s">
        <v>141673</v>
      </c>
    </row>
    <row r="15409" spans="94:95" ht="14.5" x14ac:dyDescent="0.3">
      <c r="CP15409" s="380">
        <v>713408</v>
      </c>
      <c r="CQ15409" s="380" t="s">
        <v>141673</v>
      </c>
    </row>
    <row r="15410" spans="94:95" ht="14.5" x14ac:dyDescent="0.3">
      <c r="CP15410" s="380">
        <v>713409</v>
      </c>
      <c r="CQ15410" s="380" t="s">
        <v>141673</v>
      </c>
    </row>
    <row r="15411" spans="94:95" ht="14.5" x14ac:dyDescent="0.3">
      <c r="CP15411" s="380">
        <v>713420</v>
      </c>
      <c r="CQ15411" s="380" t="s">
        <v>141673</v>
      </c>
    </row>
    <row r="15412" spans="94:95" ht="14.5" x14ac:dyDescent="0.3">
      <c r="CP15412" s="380">
        <v>713421</v>
      </c>
      <c r="CQ15412" s="380" t="s">
        <v>141673</v>
      </c>
    </row>
    <row r="15413" spans="94:95" ht="14.5" x14ac:dyDescent="0.3">
      <c r="CP15413" s="380">
        <v>713422</v>
      </c>
      <c r="CQ15413" s="380" t="s">
        <v>141673</v>
      </c>
    </row>
    <row r="15414" spans="94:95" ht="14.5" x14ac:dyDescent="0.3">
      <c r="CP15414" s="380">
        <v>713423</v>
      </c>
      <c r="CQ15414" s="380" t="s">
        <v>141673</v>
      </c>
    </row>
    <row r="15415" spans="94:95" ht="14.5" x14ac:dyDescent="0.3">
      <c r="CP15415" s="380">
        <v>713424</v>
      </c>
      <c r="CQ15415" s="380" t="s">
        <v>141673</v>
      </c>
    </row>
    <row r="15416" spans="94:95" ht="14.5" x14ac:dyDescent="0.3">
      <c r="CP15416" s="380">
        <v>713426</v>
      </c>
      <c r="CQ15416" s="380" t="s">
        <v>141673</v>
      </c>
    </row>
    <row r="15417" spans="94:95" ht="14.5" x14ac:dyDescent="0.3">
      <c r="CP15417" s="380">
        <v>713427</v>
      </c>
      <c r="CQ15417" s="380" t="s">
        <v>141673</v>
      </c>
    </row>
    <row r="15418" spans="94:95" ht="14.5" x14ac:dyDescent="0.3">
      <c r="CP15418" s="380">
        <v>713428</v>
      </c>
      <c r="CQ15418" s="380" t="s">
        <v>141673</v>
      </c>
    </row>
    <row r="15419" spans="94:95" ht="14.5" x14ac:dyDescent="0.3">
      <c r="CP15419" s="380">
        <v>713502</v>
      </c>
      <c r="CQ15419" s="380" t="s">
        <v>141673</v>
      </c>
    </row>
    <row r="15420" spans="94:95" ht="14.5" x14ac:dyDescent="0.3">
      <c r="CP15420" s="380">
        <v>713512</v>
      </c>
      <c r="CQ15420" s="380" t="s">
        <v>141673</v>
      </c>
    </row>
    <row r="15421" spans="94:95" ht="14.5" x14ac:dyDescent="0.3">
      <c r="CP15421" s="380">
        <v>713513</v>
      </c>
      <c r="CQ15421" s="380" t="s">
        <v>141673</v>
      </c>
    </row>
    <row r="15422" spans="94:95" ht="14.5" x14ac:dyDescent="0.3">
      <c r="CP15422" s="380">
        <v>713514</v>
      </c>
      <c r="CQ15422" s="380" t="s">
        <v>141673</v>
      </c>
    </row>
    <row r="15423" spans="94:95" ht="14.5" x14ac:dyDescent="0.3">
      <c r="CP15423" s="380">
        <v>713515</v>
      </c>
      <c r="CQ15423" s="380" t="s">
        <v>141673</v>
      </c>
    </row>
    <row r="15424" spans="94:95" ht="14.5" x14ac:dyDescent="0.3">
      <c r="CP15424" s="380">
        <v>713519</v>
      </c>
      <c r="CQ15424" s="380" t="s">
        <v>141673</v>
      </c>
    </row>
    <row r="15425" spans="94:95" ht="14.5" x14ac:dyDescent="0.3">
      <c r="CP15425" s="380">
        <v>713520</v>
      </c>
      <c r="CQ15425" s="380" t="s">
        <v>141673</v>
      </c>
    </row>
    <row r="15426" spans="94:95" ht="14.5" x14ac:dyDescent="0.3">
      <c r="CP15426" s="380">
        <v>721101</v>
      </c>
      <c r="CQ15426" s="380" t="s">
        <v>141673</v>
      </c>
    </row>
    <row r="15427" spans="94:95" ht="14.5" x14ac:dyDescent="0.3">
      <c r="CP15427" s="380">
        <v>721102</v>
      </c>
      <c r="CQ15427" s="380" t="s">
        <v>141673</v>
      </c>
    </row>
    <row r="15428" spans="94:95" ht="14.5" x14ac:dyDescent="0.3">
      <c r="CP15428" s="380">
        <v>721121</v>
      </c>
      <c r="CQ15428" s="380" t="s">
        <v>141673</v>
      </c>
    </row>
    <row r="15429" spans="94:95" ht="14.5" x14ac:dyDescent="0.3">
      <c r="CP15429" s="380">
        <v>721122</v>
      </c>
      <c r="CQ15429" s="380" t="s">
        <v>141673</v>
      </c>
    </row>
    <row r="15430" spans="94:95" ht="14.5" x14ac:dyDescent="0.3">
      <c r="CP15430" s="380">
        <v>721124</v>
      </c>
      <c r="CQ15430" s="380" t="s">
        <v>141673</v>
      </c>
    </row>
    <row r="15431" spans="94:95" ht="14.5" x14ac:dyDescent="0.3">
      <c r="CP15431" s="380">
        <v>721125</v>
      </c>
      <c r="CQ15431" s="380" t="s">
        <v>141673</v>
      </c>
    </row>
    <row r="15432" spans="94:95" ht="14.5" x14ac:dyDescent="0.3">
      <c r="CP15432" s="380">
        <v>721126</v>
      </c>
      <c r="CQ15432" s="380" t="s">
        <v>141673</v>
      </c>
    </row>
    <row r="15433" spans="94:95" ht="14.5" x14ac:dyDescent="0.3">
      <c r="CP15433" s="380">
        <v>721127</v>
      </c>
      <c r="CQ15433" s="380" t="s">
        <v>141673</v>
      </c>
    </row>
    <row r="15434" spans="94:95" ht="14.5" x14ac:dyDescent="0.3">
      <c r="CP15434" s="380">
        <v>721128</v>
      </c>
      <c r="CQ15434" s="380" t="s">
        <v>141673</v>
      </c>
    </row>
    <row r="15435" spans="94:95" ht="14.5" x14ac:dyDescent="0.3">
      <c r="CP15435" s="380">
        <v>721129</v>
      </c>
      <c r="CQ15435" s="380" t="s">
        <v>141673</v>
      </c>
    </row>
    <row r="15436" spans="94:95" ht="14.5" x14ac:dyDescent="0.3">
      <c r="CP15436" s="380">
        <v>721130</v>
      </c>
      <c r="CQ15436" s="380" t="s">
        <v>141673</v>
      </c>
    </row>
    <row r="15437" spans="94:95" ht="14.5" x14ac:dyDescent="0.3">
      <c r="CP15437" s="380">
        <v>721131</v>
      </c>
      <c r="CQ15437" s="380" t="s">
        <v>141673</v>
      </c>
    </row>
    <row r="15438" spans="94:95" ht="14.5" x14ac:dyDescent="0.3">
      <c r="CP15438" s="380">
        <v>721132</v>
      </c>
      <c r="CQ15438" s="380" t="s">
        <v>141673</v>
      </c>
    </row>
    <row r="15439" spans="94:95" ht="14.5" x14ac:dyDescent="0.3">
      <c r="CP15439" s="380">
        <v>721133</v>
      </c>
      <c r="CQ15439" s="380" t="s">
        <v>141673</v>
      </c>
    </row>
    <row r="15440" spans="94:95" ht="14.5" x14ac:dyDescent="0.3">
      <c r="CP15440" s="380">
        <v>721134</v>
      </c>
      <c r="CQ15440" s="380" t="s">
        <v>141673</v>
      </c>
    </row>
    <row r="15441" spans="94:95" ht="14.5" x14ac:dyDescent="0.3">
      <c r="CP15441" s="380">
        <v>721135</v>
      </c>
      <c r="CQ15441" s="380" t="s">
        <v>141673</v>
      </c>
    </row>
    <row r="15442" spans="94:95" ht="14.5" x14ac:dyDescent="0.3">
      <c r="CP15442" s="380">
        <v>721136</v>
      </c>
      <c r="CQ15442" s="380" t="s">
        <v>141673</v>
      </c>
    </row>
    <row r="15443" spans="94:95" ht="14.5" x14ac:dyDescent="0.3">
      <c r="CP15443" s="380">
        <v>721137</v>
      </c>
      <c r="CQ15443" s="380" t="s">
        <v>141673</v>
      </c>
    </row>
    <row r="15444" spans="94:95" ht="14.5" x14ac:dyDescent="0.3">
      <c r="CP15444" s="380">
        <v>721139</v>
      </c>
      <c r="CQ15444" s="380" t="s">
        <v>141673</v>
      </c>
    </row>
    <row r="15445" spans="94:95" ht="14.5" x14ac:dyDescent="0.3">
      <c r="CP15445" s="380">
        <v>721140</v>
      </c>
      <c r="CQ15445" s="380" t="s">
        <v>141673</v>
      </c>
    </row>
    <row r="15446" spans="94:95" ht="14.5" x14ac:dyDescent="0.3">
      <c r="CP15446" s="380">
        <v>721143</v>
      </c>
      <c r="CQ15446" s="380" t="s">
        <v>141673</v>
      </c>
    </row>
    <row r="15447" spans="94:95" ht="14.5" x14ac:dyDescent="0.3">
      <c r="CP15447" s="380">
        <v>721144</v>
      </c>
      <c r="CQ15447" s="380" t="s">
        <v>141673</v>
      </c>
    </row>
    <row r="15448" spans="94:95" ht="14.5" x14ac:dyDescent="0.3">
      <c r="CP15448" s="380">
        <v>721145</v>
      </c>
      <c r="CQ15448" s="380" t="s">
        <v>141673</v>
      </c>
    </row>
    <row r="15449" spans="94:95" ht="14.5" x14ac:dyDescent="0.3">
      <c r="CP15449" s="380">
        <v>721146</v>
      </c>
      <c r="CQ15449" s="380" t="s">
        <v>141673</v>
      </c>
    </row>
    <row r="15450" spans="94:95" ht="14.5" x14ac:dyDescent="0.3">
      <c r="CP15450" s="380">
        <v>721147</v>
      </c>
      <c r="CQ15450" s="380" t="s">
        <v>141673</v>
      </c>
    </row>
    <row r="15451" spans="94:95" ht="14.5" x14ac:dyDescent="0.3">
      <c r="CP15451" s="380">
        <v>721148</v>
      </c>
      <c r="CQ15451" s="380" t="s">
        <v>141673</v>
      </c>
    </row>
    <row r="15452" spans="94:95" ht="14.5" x14ac:dyDescent="0.3">
      <c r="CP15452" s="380">
        <v>721149</v>
      </c>
      <c r="CQ15452" s="380" t="s">
        <v>141673</v>
      </c>
    </row>
    <row r="15453" spans="94:95" ht="14.5" x14ac:dyDescent="0.3">
      <c r="CP15453" s="380">
        <v>721150</v>
      </c>
      <c r="CQ15453" s="380" t="s">
        <v>141673</v>
      </c>
    </row>
    <row r="15454" spans="94:95" ht="14.5" x14ac:dyDescent="0.3">
      <c r="CP15454" s="380">
        <v>721151</v>
      </c>
      <c r="CQ15454" s="380" t="s">
        <v>141673</v>
      </c>
    </row>
    <row r="15455" spans="94:95" ht="14.5" x14ac:dyDescent="0.3">
      <c r="CP15455" s="380">
        <v>721152</v>
      </c>
      <c r="CQ15455" s="380" t="s">
        <v>141673</v>
      </c>
    </row>
    <row r="15456" spans="94:95" ht="14.5" x14ac:dyDescent="0.3">
      <c r="CP15456" s="380">
        <v>721153</v>
      </c>
      <c r="CQ15456" s="380" t="s">
        <v>141673</v>
      </c>
    </row>
    <row r="15457" spans="94:95" ht="14.5" x14ac:dyDescent="0.3">
      <c r="CP15457" s="380">
        <v>721154</v>
      </c>
      <c r="CQ15457" s="380" t="s">
        <v>141673</v>
      </c>
    </row>
    <row r="15458" spans="94:95" ht="14.5" x14ac:dyDescent="0.3">
      <c r="CP15458" s="380">
        <v>721155</v>
      </c>
      <c r="CQ15458" s="380" t="s">
        <v>141673</v>
      </c>
    </row>
    <row r="15459" spans="94:95" ht="14.5" x14ac:dyDescent="0.3">
      <c r="CP15459" s="380">
        <v>721156</v>
      </c>
      <c r="CQ15459" s="380" t="s">
        <v>141673</v>
      </c>
    </row>
    <row r="15460" spans="94:95" ht="14.5" x14ac:dyDescent="0.3">
      <c r="CP15460" s="380">
        <v>721157</v>
      </c>
      <c r="CQ15460" s="380" t="s">
        <v>141673</v>
      </c>
    </row>
    <row r="15461" spans="94:95" ht="14.5" x14ac:dyDescent="0.3">
      <c r="CP15461" s="380">
        <v>721158</v>
      </c>
      <c r="CQ15461" s="380" t="s">
        <v>141673</v>
      </c>
    </row>
    <row r="15462" spans="94:95" ht="14.5" x14ac:dyDescent="0.3">
      <c r="CP15462" s="380">
        <v>721159</v>
      </c>
      <c r="CQ15462" s="380" t="s">
        <v>141673</v>
      </c>
    </row>
    <row r="15463" spans="94:95" ht="14.5" x14ac:dyDescent="0.3">
      <c r="CP15463" s="380">
        <v>721160</v>
      </c>
      <c r="CQ15463" s="380" t="s">
        <v>141673</v>
      </c>
    </row>
    <row r="15464" spans="94:95" ht="14.5" x14ac:dyDescent="0.3">
      <c r="CP15464" s="380">
        <v>721161</v>
      </c>
      <c r="CQ15464" s="380" t="s">
        <v>141673</v>
      </c>
    </row>
    <row r="15465" spans="94:95" ht="14.5" x14ac:dyDescent="0.3">
      <c r="CP15465" s="380">
        <v>721166</v>
      </c>
      <c r="CQ15465" s="380" t="s">
        <v>141673</v>
      </c>
    </row>
    <row r="15466" spans="94:95" ht="14.5" x14ac:dyDescent="0.3">
      <c r="CP15466" s="380">
        <v>721171</v>
      </c>
      <c r="CQ15466" s="380" t="s">
        <v>141673</v>
      </c>
    </row>
    <row r="15467" spans="94:95" ht="14.5" x14ac:dyDescent="0.3">
      <c r="CP15467" s="380">
        <v>721172</v>
      </c>
      <c r="CQ15467" s="380" t="s">
        <v>141673</v>
      </c>
    </row>
    <row r="15468" spans="94:95" ht="14.5" x14ac:dyDescent="0.3">
      <c r="CP15468" s="380">
        <v>721201</v>
      </c>
      <c r="CQ15468" s="380" t="s">
        <v>141673</v>
      </c>
    </row>
    <row r="15469" spans="94:95" ht="14.5" x14ac:dyDescent="0.3">
      <c r="CP15469" s="380">
        <v>721211</v>
      </c>
      <c r="CQ15469" s="380" t="s">
        <v>141673</v>
      </c>
    </row>
    <row r="15470" spans="94:95" ht="14.5" x14ac:dyDescent="0.3">
      <c r="CP15470" s="380">
        <v>721212</v>
      </c>
      <c r="CQ15470" s="380" t="s">
        <v>141673</v>
      </c>
    </row>
    <row r="15471" spans="94:95" ht="14.5" x14ac:dyDescent="0.3">
      <c r="CP15471" s="380">
        <v>721222</v>
      </c>
      <c r="CQ15471" s="380" t="s">
        <v>141673</v>
      </c>
    </row>
    <row r="15472" spans="94:95" ht="14.5" x14ac:dyDescent="0.3">
      <c r="CP15472" s="380">
        <v>721232</v>
      </c>
      <c r="CQ15472" s="380" t="s">
        <v>141673</v>
      </c>
    </row>
    <row r="15473" spans="94:95" ht="14.5" x14ac:dyDescent="0.3">
      <c r="CP15473" s="380">
        <v>721242</v>
      </c>
      <c r="CQ15473" s="380" t="s">
        <v>141673</v>
      </c>
    </row>
    <row r="15474" spans="94:95" ht="14.5" x14ac:dyDescent="0.3">
      <c r="CP15474" s="380">
        <v>721253</v>
      </c>
      <c r="CQ15474" s="380" t="s">
        <v>141673</v>
      </c>
    </row>
    <row r="15475" spans="94:95" ht="14.5" x14ac:dyDescent="0.3">
      <c r="CP15475" s="380">
        <v>721260</v>
      </c>
      <c r="CQ15475" s="380" t="s">
        <v>141673</v>
      </c>
    </row>
    <row r="15476" spans="94:95" ht="14.5" x14ac:dyDescent="0.3">
      <c r="CP15476" s="380">
        <v>721301</v>
      </c>
      <c r="CQ15476" s="380" t="s">
        <v>141673</v>
      </c>
    </row>
    <row r="15477" spans="94:95" ht="14.5" x14ac:dyDescent="0.3">
      <c r="CP15477" s="380">
        <v>721302</v>
      </c>
      <c r="CQ15477" s="380" t="s">
        <v>141673</v>
      </c>
    </row>
    <row r="15478" spans="94:95" ht="14.5" x14ac:dyDescent="0.3">
      <c r="CP15478" s="380">
        <v>721303</v>
      </c>
      <c r="CQ15478" s="380" t="s">
        <v>141673</v>
      </c>
    </row>
    <row r="15479" spans="94:95" ht="14.5" x14ac:dyDescent="0.3">
      <c r="CP15479" s="380">
        <v>721304</v>
      </c>
      <c r="CQ15479" s="380" t="s">
        <v>141673</v>
      </c>
    </row>
    <row r="15480" spans="94:95" ht="14.5" x14ac:dyDescent="0.3">
      <c r="CP15480" s="380">
        <v>721305</v>
      </c>
      <c r="CQ15480" s="380" t="s">
        <v>141673</v>
      </c>
    </row>
    <row r="15481" spans="94:95" ht="14.5" x14ac:dyDescent="0.3">
      <c r="CP15481" s="380">
        <v>721306</v>
      </c>
      <c r="CQ15481" s="380" t="s">
        <v>141673</v>
      </c>
    </row>
    <row r="15482" spans="94:95" ht="14.5" x14ac:dyDescent="0.3">
      <c r="CP15482" s="380">
        <v>721401</v>
      </c>
      <c r="CQ15482" s="380" t="s">
        <v>141673</v>
      </c>
    </row>
    <row r="15483" spans="94:95" ht="14.5" x14ac:dyDescent="0.3">
      <c r="CP15483" s="380">
        <v>721402</v>
      </c>
      <c r="CQ15483" s="380" t="s">
        <v>141673</v>
      </c>
    </row>
    <row r="15484" spans="94:95" ht="14.5" x14ac:dyDescent="0.3">
      <c r="CP15484" s="380">
        <v>721403</v>
      </c>
      <c r="CQ15484" s="380" t="s">
        <v>141673</v>
      </c>
    </row>
    <row r="15485" spans="94:95" ht="14.5" x14ac:dyDescent="0.3">
      <c r="CP15485" s="380">
        <v>721404</v>
      </c>
      <c r="CQ15485" s="380" t="s">
        <v>141673</v>
      </c>
    </row>
    <row r="15486" spans="94:95" ht="14.5" x14ac:dyDescent="0.3">
      <c r="CP15486" s="380">
        <v>721405</v>
      </c>
      <c r="CQ15486" s="380" t="s">
        <v>141673</v>
      </c>
    </row>
    <row r="15487" spans="94:95" ht="14.5" x14ac:dyDescent="0.3">
      <c r="CP15487" s="380">
        <v>721406</v>
      </c>
      <c r="CQ15487" s="380" t="s">
        <v>141673</v>
      </c>
    </row>
    <row r="15488" spans="94:95" ht="14.5" x14ac:dyDescent="0.3">
      <c r="CP15488" s="380">
        <v>721420</v>
      </c>
      <c r="CQ15488" s="380" t="s">
        <v>141673</v>
      </c>
    </row>
    <row r="15489" spans="94:95" ht="14.5" x14ac:dyDescent="0.3">
      <c r="CP15489" s="380">
        <v>721422</v>
      </c>
      <c r="CQ15489" s="380" t="s">
        <v>141673</v>
      </c>
    </row>
    <row r="15490" spans="94:95" ht="14.5" x14ac:dyDescent="0.3">
      <c r="CP15490" s="380">
        <v>721423</v>
      </c>
      <c r="CQ15490" s="380" t="s">
        <v>141673</v>
      </c>
    </row>
    <row r="15491" spans="94:95" ht="14.5" x14ac:dyDescent="0.3">
      <c r="CP15491" s="380">
        <v>721424</v>
      </c>
      <c r="CQ15491" s="380" t="s">
        <v>141673</v>
      </c>
    </row>
    <row r="15492" spans="94:95" ht="14.5" x14ac:dyDescent="0.3">
      <c r="CP15492" s="380">
        <v>721425</v>
      </c>
      <c r="CQ15492" s="380" t="s">
        <v>141673</v>
      </c>
    </row>
    <row r="15493" spans="94:95" ht="14.5" x14ac:dyDescent="0.3">
      <c r="CP15493" s="380">
        <v>721426</v>
      </c>
      <c r="CQ15493" s="380" t="s">
        <v>141673</v>
      </c>
    </row>
    <row r="15494" spans="94:95" ht="14.5" x14ac:dyDescent="0.3">
      <c r="CP15494" s="380">
        <v>721427</v>
      </c>
      <c r="CQ15494" s="380" t="s">
        <v>141673</v>
      </c>
    </row>
    <row r="15495" spans="94:95" ht="14.5" x14ac:dyDescent="0.3">
      <c r="CP15495" s="380">
        <v>721428</v>
      </c>
      <c r="CQ15495" s="380" t="s">
        <v>141673</v>
      </c>
    </row>
    <row r="15496" spans="94:95" ht="14.5" x14ac:dyDescent="0.3">
      <c r="CP15496" s="380">
        <v>721429</v>
      </c>
      <c r="CQ15496" s="380" t="s">
        <v>141673</v>
      </c>
    </row>
    <row r="15497" spans="94:95" ht="14.5" x14ac:dyDescent="0.3">
      <c r="CP15497" s="380">
        <v>721430</v>
      </c>
      <c r="CQ15497" s="380" t="s">
        <v>141673</v>
      </c>
    </row>
    <row r="15498" spans="94:95" ht="14.5" x14ac:dyDescent="0.3">
      <c r="CP15498" s="380">
        <v>721431</v>
      </c>
      <c r="CQ15498" s="380" t="s">
        <v>141673</v>
      </c>
    </row>
    <row r="15499" spans="94:95" ht="14.5" x14ac:dyDescent="0.3">
      <c r="CP15499" s="380">
        <v>721432</v>
      </c>
      <c r="CQ15499" s="380" t="s">
        <v>141673</v>
      </c>
    </row>
    <row r="15500" spans="94:95" ht="14.5" x14ac:dyDescent="0.3">
      <c r="CP15500" s="380">
        <v>721433</v>
      </c>
      <c r="CQ15500" s="380" t="s">
        <v>141673</v>
      </c>
    </row>
    <row r="15501" spans="94:95" ht="14.5" x14ac:dyDescent="0.3">
      <c r="CP15501" s="380">
        <v>721434</v>
      </c>
      <c r="CQ15501" s="380" t="s">
        <v>141673</v>
      </c>
    </row>
    <row r="15502" spans="94:95" ht="14.5" x14ac:dyDescent="0.3">
      <c r="CP15502" s="380">
        <v>721435</v>
      </c>
      <c r="CQ15502" s="380" t="s">
        <v>141673</v>
      </c>
    </row>
    <row r="15503" spans="94:95" ht="14.5" x14ac:dyDescent="0.3">
      <c r="CP15503" s="380">
        <v>721436</v>
      </c>
      <c r="CQ15503" s="380" t="s">
        <v>141673</v>
      </c>
    </row>
    <row r="15504" spans="94:95" ht="14.5" x14ac:dyDescent="0.3">
      <c r="CP15504" s="380">
        <v>721437</v>
      </c>
      <c r="CQ15504" s="380" t="s">
        <v>141673</v>
      </c>
    </row>
    <row r="15505" spans="94:95" ht="14.5" x14ac:dyDescent="0.3">
      <c r="CP15505" s="380">
        <v>721438</v>
      </c>
      <c r="CQ15505" s="380" t="s">
        <v>141673</v>
      </c>
    </row>
    <row r="15506" spans="94:95" ht="14.5" x14ac:dyDescent="0.3">
      <c r="CP15506" s="380">
        <v>721439</v>
      </c>
      <c r="CQ15506" s="380" t="s">
        <v>141673</v>
      </c>
    </row>
    <row r="15507" spans="94:95" ht="14.5" x14ac:dyDescent="0.3">
      <c r="CP15507" s="380">
        <v>721440</v>
      </c>
      <c r="CQ15507" s="380" t="s">
        <v>141673</v>
      </c>
    </row>
    <row r="15508" spans="94:95" ht="14.5" x14ac:dyDescent="0.3">
      <c r="CP15508" s="380">
        <v>721441</v>
      </c>
      <c r="CQ15508" s="380" t="s">
        <v>141673</v>
      </c>
    </row>
    <row r="15509" spans="94:95" ht="14.5" x14ac:dyDescent="0.3">
      <c r="CP15509" s="380">
        <v>721442</v>
      </c>
      <c r="CQ15509" s="380" t="s">
        <v>141673</v>
      </c>
    </row>
    <row r="15510" spans="94:95" ht="14.5" x14ac:dyDescent="0.3">
      <c r="CP15510" s="380">
        <v>721443</v>
      </c>
      <c r="CQ15510" s="380" t="s">
        <v>141673</v>
      </c>
    </row>
    <row r="15511" spans="94:95" ht="14.5" x14ac:dyDescent="0.3">
      <c r="CP15511" s="380">
        <v>721444</v>
      </c>
      <c r="CQ15511" s="380" t="s">
        <v>141673</v>
      </c>
    </row>
    <row r="15512" spans="94:95" ht="14.5" x14ac:dyDescent="0.3">
      <c r="CP15512" s="380">
        <v>721445</v>
      </c>
      <c r="CQ15512" s="380" t="s">
        <v>141673</v>
      </c>
    </row>
    <row r="15513" spans="94:95" ht="14.5" x14ac:dyDescent="0.3">
      <c r="CP15513" s="380">
        <v>721446</v>
      </c>
      <c r="CQ15513" s="380" t="s">
        <v>141673</v>
      </c>
    </row>
    <row r="15514" spans="94:95" ht="14.5" x14ac:dyDescent="0.3">
      <c r="CP15514" s="380">
        <v>721447</v>
      </c>
      <c r="CQ15514" s="380" t="s">
        <v>141673</v>
      </c>
    </row>
    <row r="15515" spans="94:95" ht="14.5" x14ac:dyDescent="0.3">
      <c r="CP15515" s="380">
        <v>721448</v>
      </c>
      <c r="CQ15515" s="380" t="s">
        <v>141673</v>
      </c>
    </row>
    <row r="15516" spans="94:95" ht="14.5" x14ac:dyDescent="0.3">
      <c r="CP15516" s="380">
        <v>721449</v>
      </c>
      <c r="CQ15516" s="380" t="s">
        <v>141673</v>
      </c>
    </row>
    <row r="15517" spans="94:95" ht="14.5" x14ac:dyDescent="0.3">
      <c r="CP15517" s="380">
        <v>721450</v>
      </c>
      <c r="CQ15517" s="380" t="s">
        <v>141673</v>
      </c>
    </row>
    <row r="15518" spans="94:95" ht="14.5" x14ac:dyDescent="0.3">
      <c r="CP15518" s="380">
        <v>721451</v>
      </c>
      <c r="CQ15518" s="380" t="s">
        <v>141673</v>
      </c>
    </row>
    <row r="15519" spans="94:95" ht="14.5" x14ac:dyDescent="0.3">
      <c r="CP15519" s="380">
        <v>721452</v>
      </c>
      <c r="CQ15519" s="380" t="s">
        <v>141673</v>
      </c>
    </row>
    <row r="15520" spans="94:95" ht="14.5" x14ac:dyDescent="0.3">
      <c r="CP15520" s="380">
        <v>721453</v>
      </c>
      <c r="CQ15520" s="380" t="s">
        <v>141673</v>
      </c>
    </row>
    <row r="15521" spans="94:95" ht="14.5" x14ac:dyDescent="0.3">
      <c r="CP15521" s="380">
        <v>721454</v>
      </c>
      <c r="CQ15521" s="380" t="s">
        <v>141673</v>
      </c>
    </row>
    <row r="15522" spans="94:95" ht="14.5" x14ac:dyDescent="0.3">
      <c r="CP15522" s="380">
        <v>721455</v>
      </c>
      <c r="CQ15522" s="380" t="s">
        <v>141673</v>
      </c>
    </row>
    <row r="15523" spans="94:95" ht="14.5" x14ac:dyDescent="0.3">
      <c r="CP15523" s="380">
        <v>721456</v>
      </c>
      <c r="CQ15523" s="380" t="s">
        <v>141673</v>
      </c>
    </row>
    <row r="15524" spans="94:95" ht="14.5" x14ac:dyDescent="0.3">
      <c r="CP15524" s="380">
        <v>721457</v>
      </c>
      <c r="CQ15524" s="380" t="s">
        <v>141673</v>
      </c>
    </row>
    <row r="15525" spans="94:95" ht="14.5" x14ac:dyDescent="0.3">
      <c r="CP15525" s="380">
        <v>721458</v>
      </c>
      <c r="CQ15525" s="380" t="s">
        <v>141673</v>
      </c>
    </row>
    <row r="15526" spans="94:95" ht="14.5" x14ac:dyDescent="0.3">
      <c r="CP15526" s="380">
        <v>721463</v>
      </c>
      <c r="CQ15526" s="380" t="s">
        <v>141673</v>
      </c>
    </row>
    <row r="15527" spans="94:95" ht="14.5" x14ac:dyDescent="0.3">
      <c r="CP15527" s="380">
        <v>721467</v>
      </c>
      <c r="CQ15527" s="380" t="s">
        <v>141673</v>
      </c>
    </row>
    <row r="15528" spans="94:95" ht="14.5" x14ac:dyDescent="0.3">
      <c r="CP15528" s="380">
        <v>721501</v>
      </c>
      <c r="CQ15528" s="380" t="s">
        <v>141673</v>
      </c>
    </row>
    <row r="15529" spans="94:95" ht="14.5" x14ac:dyDescent="0.3">
      <c r="CP15529" s="380">
        <v>721503</v>
      </c>
      <c r="CQ15529" s="380" t="s">
        <v>141673</v>
      </c>
    </row>
    <row r="15530" spans="94:95" ht="14.5" x14ac:dyDescent="0.3">
      <c r="CP15530" s="380">
        <v>721504</v>
      </c>
      <c r="CQ15530" s="380" t="s">
        <v>141673</v>
      </c>
    </row>
    <row r="15531" spans="94:95" ht="14.5" x14ac:dyDescent="0.3">
      <c r="CP15531" s="380">
        <v>721505</v>
      </c>
      <c r="CQ15531" s="380" t="s">
        <v>141673</v>
      </c>
    </row>
    <row r="15532" spans="94:95" ht="14.5" x14ac:dyDescent="0.3">
      <c r="CP15532" s="380">
        <v>721506</v>
      </c>
      <c r="CQ15532" s="380" t="s">
        <v>141673</v>
      </c>
    </row>
    <row r="15533" spans="94:95" ht="14.5" x14ac:dyDescent="0.3">
      <c r="CP15533" s="380">
        <v>721507</v>
      </c>
      <c r="CQ15533" s="380" t="s">
        <v>141673</v>
      </c>
    </row>
    <row r="15534" spans="94:95" ht="14.5" x14ac:dyDescent="0.3">
      <c r="CP15534" s="380">
        <v>721513</v>
      </c>
      <c r="CQ15534" s="380" t="s">
        <v>141673</v>
      </c>
    </row>
    <row r="15535" spans="94:95" ht="14.5" x14ac:dyDescent="0.3">
      <c r="CP15535" s="380">
        <v>721514</v>
      </c>
      <c r="CQ15535" s="380" t="s">
        <v>141673</v>
      </c>
    </row>
    <row r="15536" spans="94:95" ht="14.5" x14ac:dyDescent="0.3">
      <c r="CP15536" s="380">
        <v>721515</v>
      </c>
      <c r="CQ15536" s="380" t="s">
        <v>141673</v>
      </c>
    </row>
    <row r="15537" spans="94:95" ht="14.5" x14ac:dyDescent="0.3">
      <c r="CP15537" s="380">
        <v>721516</v>
      </c>
      <c r="CQ15537" s="380" t="s">
        <v>141673</v>
      </c>
    </row>
    <row r="15538" spans="94:95" ht="14.5" x14ac:dyDescent="0.3">
      <c r="CP15538" s="380">
        <v>721517</v>
      </c>
      <c r="CQ15538" s="380" t="s">
        <v>141673</v>
      </c>
    </row>
    <row r="15539" spans="94:95" ht="14.5" x14ac:dyDescent="0.3">
      <c r="CP15539" s="380">
        <v>721601</v>
      </c>
      <c r="CQ15539" s="380" t="s">
        <v>141673</v>
      </c>
    </row>
    <row r="15540" spans="94:95" ht="14.5" x14ac:dyDescent="0.3">
      <c r="CP15540" s="380">
        <v>721602</v>
      </c>
      <c r="CQ15540" s="380" t="s">
        <v>141673</v>
      </c>
    </row>
    <row r="15541" spans="94:95" ht="14.5" x14ac:dyDescent="0.3">
      <c r="CP15541" s="380">
        <v>721603</v>
      </c>
      <c r="CQ15541" s="380" t="s">
        <v>141673</v>
      </c>
    </row>
    <row r="15542" spans="94:95" ht="14.5" x14ac:dyDescent="0.3">
      <c r="CP15542" s="380">
        <v>721604</v>
      </c>
      <c r="CQ15542" s="380" t="s">
        <v>141673</v>
      </c>
    </row>
    <row r="15543" spans="94:95" ht="14.5" x14ac:dyDescent="0.3">
      <c r="CP15543" s="380">
        <v>721606</v>
      </c>
      <c r="CQ15543" s="380" t="s">
        <v>141673</v>
      </c>
    </row>
    <row r="15544" spans="94:95" ht="14.5" x14ac:dyDescent="0.3">
      <c r="CP15544" s="380">
        <v>721607</v>
      </c>
      <c r="CQ15544" s="380" t="s">
        <v>141673</v>
      </c>
    </row>
    <row r="15545" spans="94:95" ht="14.5" x14ac:dyDescent="0.3">
      <c r="CP15545" s="380">
        <v>721624</v>
      </c>
      <c r="CQ15545" s="380" t="s">
        <v>141673</v>
      </c>
    </row>
    <row r="15546" spans="94:95" ht="14.5" x14ac:dyDescent="0.3">
      <c r="CP15546" s="380">
        <v>721625</v>
      </c>
      <c r="CQ15546" s="380" t="s">
        <v>141673</v>
      </c>
    </row>
    <row r="15547" spans="94:95" ht="14.5" x14ac:dyDescent="0.3">
      <c r="CP15547" s="380">
        <v>721626</v>
      </c>
      <c r="CQ15547" s="380" t="s">
        <v>141673</v>
      </c>
    </row>
    <row r="15548" spans="94:95" ht="14.5" x14ac:dyDescent="0.3">
      <c r="CP15548" s="380">
        <v>721627</v>
      </c>
      <c r="CQ15548" s="380" t="s">
        <v>141673</v>
      </c>
    </row>
    <row r="15549" spans="94:95" ht="14.5" x14ac:dyDescent="0.3">
      <c r="CP15549" s="380">
        <v>721628</v>
      </c>
      <c r="CQ15549" s="380" t="s">
        <v>141673</v>
      </c>
    </row>
    <row r="15550" spans="94:95" ht="14.5" x14ac:dyDescent="0.3">
      <c r="CP15550" s="380">
        <v>721629</v>
      </c>
      <c r="CQ15550" s="380" t="s">
        <v>141673</v>
      </c>
    </row>
    <row r="15551" spans="94:95" ht="14.5" x14ac:dyDescent="0.3">
      <c r="CP15551" s="380">
        <v>721631</v>
      </c>
      <c r="CQ15551" s="380" t="s">
        <v>141673</v>
      </c>
    </row>
    <row r="15552" spans="94:95" ht="14.5" x14ac:dyDescent="0.3">
      <c r="CP15552" s="380">
        <v>721632</v>
      </c>
      <c r="CQ15552" s="380" t="s">
        <v>141673</v>
      </c>
    </row>
    <row r="15553" spans="94:95" ht="14.5" x14ac:dyDescent="0.3">
      <c r="CP15553" s="380">
        <v>721633</v>
      </c>
      <c r="CQ15553" s="380" t="s">
        <v>141673</v>
      </c>
    </row>
    <row r="15554" spans="94:95" ht="14.5" x14ac:dyDescent="0.3">
      <c r="CP15554" s="380">
        <v>721634</v>
      </c>
      <c r="CQ15554" s="380" t="s">
        <v>141673</v>
      </c>
    </row>
    <row r="15555" spans="94:95" ht="14.5" x14ac:dyDescent="0.3">
      <c r="CP15555" s="380">
        <v>721635</v>
      </c>
      <c r="CQ15555" s="380" t="s">
        <v>141673</v>
      </c>
    </row>
    <row r="15556" spans="94:95" ht="14.5" x14ac:dyDescent="0.3">
      <c r="CP15556" s="380">
        <v>721636</v>
      </c>
      <c r="CQ15556" s="380" t="s">
        <v>141673</v>
      </c>
    </row>
    <row r="15557" spans="94:95" ht="14.5" x14ac:dyDescent="0.3">
      <c r="CP15557" s="380">
        <v>721637</v>
      </c>
      <c r="CQ15557" s="380" t="s">
        <v>141673</v>
      </c>
    </row>
    <row r="15558" spans="94:95" ht="14.5" x14ac:dyDescent="0.3">
      <c r="CP15558" s="380">
        <v>721641</v>
      </c>
      <c r="CQ15558" s="380" t="s">
        <v>141673</v>
      </c>
    </row>
    <row r="15559" spans="94:95" ht="14.5" x14ac:dyDescent="0.3">
      <c r="CP15559" s="380">
        <v>721642</v>
      </c>
      <c r="CQ15559" s="380" t="s">
        <v>141673</v>
      </c>
    </row>
    <row r="15560" spans="94:95" ht="14.5" x14ac:dyDescent="0.3">
      <c r="CP15560" s="380">
        <v>721643</v>
      </c>
      <c r="CQ15560" s="380" t="s">
        <v>141673</v>
      </c>
    </row>
    <row r="15561" spans="94:95" ht="14.5" x14ac:dyDescent="0.3">
      <c r="CP15561" s="380">
        <v>721644</v>
      </c>
      <c r="CQ15561" s="380" t="s">
        <v>141673</v>
      </c>
    </row>
    <row r="15562" spans="94:95" ht="14.5" x14ac:dyDescent="0.3">
      <c r="CP15562" s="380">
        <v>721645</v>
      </c>
      <c r="CQ15562" s="380" t="s">
        <v>141673</v>
      </c>
    </row>
    <row r="15563" spans="94:95" ht="14.5" x14ac:dyDescent="0.3">
      <c r="CP15563" s="380">
        <v>721646</v>
      </c>
      <c r="CQ15563" s="380" t="s">
        <v>141673</v>
      </c>
    </row>
    <row r="15564" spans="94:95" ht="14.5" x14ac:dyDescent="0.3">
      <c r="CP15564" s="380">
        <v>721647</v>
      </c>
      <c r="CQ15564" s="380" t="s">
        <v>141673</v>
      </c>
    </row>
    <row r="15565" spans="94:95" ht="14.5" x14ac:dyDescent="0.3">
      <c r="CP15565" s="380">
        <v>721648</v>
      </c>
      <c r="CQ15565" s="380" t="s">
        <v>141673</v>
      </c>
    </row>
    <row r="15566" spans="94:95" ht="14.5" x14ac:dyDescent="0.3">
      <c r="CP15566" s="380">
        <v>721649</v>
      </c>
      <c r="CQ15566" s="380" t="s">
        <v>141673</v>
      </c>
    </row>
    <row r="15567" spans="94:95" ht="14.5" x14ac:dyDescent="0.3">
      <c r="CP15567" s="380">
        <v>721650</v>
      </c>
      <c r="CQ15567" s="380" t="s">
        <v>141673</v>
      </c>
    </row>
    <row r="15568" spans="94:95" ht="14.5" x14ac:dyDescent="0.3">
      <c r="CP15568" s="380">
        <v>721651</v>
      </c>
      <c r="CQ15568" s="380" t="s">
        <v>141673</v>
      </c>
    </row>
    <row r="15569" spans="94:95" ht="14.5" x14ac:dyDescent="0.3">
      <c r="CP15569" s="380">
        <v>721652</v>
      </c>
      <c r="CQ15569" s="380" t="s">
        <v>141673</v>
      </c>
    </row>
    <row r="15570" spans="94:95" ht="14.5" x14ac:dyDescent="0.3">
      <c r="CP15570" s="380">
        <v>721653</v>
      </c>
      <c r="CQ15570" s="380" t="s">
        <v>141673</v>
      </c>
    </row>
    <row r="15571" spans="94:95" ht="14.5" x14ac:dyDescent="0.3">
      <c r="CP15571" s="380">
        <v>721654</v>
      </c>
      <c r="CQ15571" s="380" t="s">
        <v>141673</v>
      </c>
    </row>
    <row r="15572" spans="94:95" ht="14.5" x14ac:dyDescent="0.3">
      <c r="CP15572" s="380">
        <v>721655</v>
      </c>
      <c r="CQ15572" s="380" t="s">
        <v>141673</v>
      </c>
    </row>
    <row r="15573" spans="94:95" ht="14.5" x14ac:dyDescent="0.3">
      <c r="CP15573" s="380">
        <v>721656</v>
      </c>
      <c r="CQ15573" s="380" t="s">
        <v>141673</v>
      </c>
    </row>
    <row r="15574" spans="94:95" ht="14.5" x14ac:dyDescent="0.3">
      <c r="CP15574" s="380">
        <v>721657</v>
      </c>
      <c r="CQ15574" s="380" t="s">
        <v>141673</v>
      </c>
    </row>
    <row r="15575" spans="94:95" ht="14.5" x14ac:dyDescent="0.3">
      <c r="CP15575" s="380">
        <v>721658</v>
      </c>
      <c r="CQ15575" s="380" t="s">
        <v>141673</v>
      </c>
    </row>
    <row r="15576" spans="94:95" ht="14.5" x14ac:dyDescent="0.3">
      <c r="CP15576" s="380">
        <v>721659</v>
      </c>
      <c r="CQ15576" s="380" t="s">
        <v>141673</v>
      </c>
    </row>
    <row r="15577" spans="94:95" ht="14.5" x14ac:dyDescent="0.3">
      <c r="CP15577" s="380">
        <v>722101</v>
      </c>
      <c r="CQ15577" s="380" t="s">
        <v>141673</v>
      </c>
    </row>
    <row r="15578" spans="94:95" ht="14.5" x14ac:dyDescent="0.3">
      <c r="CP15578" s="380">
        <v>722102</v>
      </c>
      <c r="CQ15578" s="380" t="s">
        <v>141673</v>
      </c>
    </row>
    <row r="15579" spans="94:95" ht="14.5" x14ac:dyDescent="0.3">
      <c r="CP15579" s="380">
        <v>722121</v>
      </c>
      <c r="CQ15579" s="380" t="s">
        <v>141673</v>
      </c>
    </row>
    <row r="15580" spans="94:95" ht="14.5" x14ac:dyDescent="0.3">
      <c r="CP15580" s="380">
        <v>722122</v>
      </c>
      <c r="CQ15580" s="380" t="s">
        <v>141673</v>
      </c>
    </row>
    <row r="15581" spans="94:95" ht="14.5" x14ac:dyDescent="0.3">
      <c r="CP15581" s="380">
        <v>722132</v>
      </c>
      <c r="CQ15581" s="380" t="s">
        <v>141673</v>
      </c>
    </row>
    <row r="15582" spans="94:95" ht="14.5" x14ac:dyDescent="0.3">
      <c r="CP15582" s="380">
        <v>722133</v>
      </c>
      <c r="CQ15582" s="380" t="s">
        <v>141673</v>
      </c>
    </row>
    <row r="15583" spans="94:95" ht="14.5" x14ac:dyDescent="0.3">
      <c r="CP15583" s="380">
        <v>722134</v>
      </c>
      <c r="CQ15583" s="380" t="s">
        <v>141673</v>
      </c>
    </row>
    <row r="15584" spans="94:95" ht="14.5" x14ac:dyDescent="0.3">
      <c r="CP15584" s="380">
        <v>722135</v>
      </c>
      <c r="CQ15584" s="380" t="s">
        <v>141673</v>
      </c>
    </row>
    <row r="15585" spans="94:95" ht="14.5" x14ac:dyDescent="0.3">
      <c r="CP15585" s="380">
        <v>722136</v>
      </c>
      <c r="CQ15585" s="380" t="s">
        <v>141673</v>
      </c>
    </row>
    <row r="15586" spans="94:95" ht="14.5" x14ac:dyDescent="0.3">
      <c r="CP15586" s="380">
        <v>722137</v>
      </c>
      <c r="CQ15586" s="380" t="s">
        <v>141673</v>
      </c>
    </row>
    <row r="15587" spans="94:95" ht="14.5" x14ac:dyDescent="0.3">
      <c r="CP15587" s="380">
        <v>722138</v>
      </c>
      <c r="CQ15587" s="380" t="s">
        <v>141673</v>
      </c>
    </row>
    <row r="15588" spans="94:95" ht="14.5" x14ac:dyDescent="0.3">
      <c r="CP15588" s="380">
        <v>722139</v>
      </c>
      <c r="CQ15588" s="380" t="s">
        <v>141673</v>
      </c>
    </row>
    <row r="15589" spans="94:95" ht="14.5" x14ac:dyDescent="0.3">
      <c r="CP15589" s="380">
        <v>722140</v>
      </c>
      <c r="CQ15589" s="380" t="s">
        <v>141673</v>
      </c>
    </row>
    <row r="15590" spans="94:95" ht="14.5" x14ac:dyDescent="0.3">
      <c r="CP15590" s="380">
        <v>722141</v>
      </c>
      <c r="CQ15590" s="380" t="s">
        <v>141673</v>
      </c>
    </row>
    <row r="15591" spans="94:95" ht="14.5" x14ac:dyDescent="0.3">
      <c r="CP15591" s="380">
        <v>722142</v>
      </c>
      <c r="CQ15591" s="380" t="s">
        <v>141673</v>
      </c>
    </row>
    <row r="15592" spans="94:95" ht="14.5" x14ac:dyDescent="0.3">
      <c r="CP15592" s="380">
        <v>722143</v>
      </c>
      <c r="CQ15592" s="380" t="s">
        <v>141673</v>
      </c>
    </row>
    <row r="15593" spans="94:95" ht="14.5" x14ac:dyDescent="0.3">
      <c r="CP15593" s="380">
        <v>722144</v>
      </c>
      <c r="CQ15593" s="380" t="s">
        <v>141673</v>
      </c>
    </row>
    <row r="15594" spans="94:95" ht="14.5" x14ac:dyDescent="0.3">
      <c r="CP15594" s="380">
        <v>722146</v>
      </c>
      <c r="CQ15594" s="380" t="s">
        <v>141673</v>
      </c>
    </row>
    <row r="15595" spans="94:95" ht="14.5" x14ac:dyDescent="0.3">
      <c r="CP15595" s="380">
        <v>722147</v>
      </c>
      <c r="CQ15595" s="380" t="s">
        <v>141673</v>
      </c>
    </row>
    <row r="15596" spans="94:95" ht="14.5" x14ac:dyDescent="0.3">
      <c r="CP15596" s="380">
        <v>722148</v>
      </c>
      <c r="CQ15596" s="380" t="s">
        <v>141673</v>
      </c>
    </row>
    <row r="15597" spans="94:95" ht="14.5" x14ac:dyDescent="0.3">
      <c r="CP15597" s="380">
        <v>722149</v>
      </c>
      <c r="CQ15597" s="380" t="s">
        <v>141673</v>
      </c>
    </row>
    <row r="15598" spans="94:95" ht="14.5" x14ac:dyDescent="0.3">
      <c r="CP15598" s="380">
        <v>722150</v>
      </c>
      <c r="CQ15598" s="380" t="s">
        <v>141673</v>
      </c>
    </row>
    <row r="15599" spans="94:95" ht="14.5" x14ac:dyDescent="0.3">
      <c r="CP15599" s="380">
        <v>722151</v>
      </c>
      <c r="CQ15599" s="380" t="s">
        <v>141673</v>
      </c>
    </row>
    <row r="15600" spans="94:95" ht="14.5" x14ac:dyDescent="0.3">
      <c r="CP15600" s="380">
        <v>722152</v>
      </c>
      <c r="CQ15600" s="380" t="s">
        <v>141673</v>
      </c>
    </row>
    <row r="15601" spans="94:95" ht="14.5" x14ac:dyDescent="0.3">
      <c r="CP15601" s="380">
        <v>722153</v>
      </c>
      <c r="CQ15601" s="380" t="s">
        <v>141673</v>
      </c>
    </row>
    <row r="15602" spans="94:95" ht="14.5" x14ac:dyDescent="0.3">
      <c r="CP15602" s="380">
        <v>722154</v>
      </c>
      <c r="CQ15602" s="380" t="s">
        <v>141673</v>
      </c>
    </row>
    <row r="15603" spans="94:95" ht="14.5" x14ac:dyDescent="0.3">
      <c r="CP15603" s="380">
        <v>722155</v>
      </c>
      <c r="CQ15603" s="380" t="s">
        <v>141673</v>
      </c>
    </row>
    <row r="15604" spans="94:95" ht="14.5" x14ac:dyDescent="0.3">
      <c r="CP15604" s="380">
        <v>722156</v>
      </c>
      <c r="CQ15604" s="380" t="s">
        <v>141673</v>
      </c>
    </row>
    <row r="15605" spans="94:95" ht="14.5" x14ac:dyDescent="0.3">
      <c r="CP15605" s="380">
        <v>722157</v>
      </c>
      <c r="CQ15605" s="380" t="s">
        <v>141673</v>
      </c>
    </row>
    <row r="15606" spans="94:95" ht="14.5" x14ac:dyDescent="0.3">
      <c r="CP15606" s="380">
        <v>722158</v>
      </c>
      <c r="CQ15606" s="380" t="s">
        <v>141673</v>
      </c>
    </row>
    <row r="15607" spans="94:95" ht="14.5" x14ac:dyDescent="0.3">
      <c r="CP15607" s="380">
        <v>722160</v>
      </c>
      <c r="CQ15607" s="380" t="s">
        <v>141673</v>
      </c>
    </row>
    <row r="15608" spans="94:95" ht="14.5" x14ac:dyDescent="0.3">
      <c r="CP15608" s="380">
        <v>722161</v>
      </c>
      <c r="CQ15608" s="380" t="s">
        <v>141673</v>
      </c>
    </row>
    <row r="15609" spans="94:95" ht="14.5" x14ac:dyDescent="0.3">
      <c r="CP15609" s="380">
        <v>722162</v>
      </c>
      <c r="CQ15609" s="380" t="s">
        <v>141673</v>
      </c>
    </row>
    <row r="15610" spans="94:95" ht="14.5" x14ac:dyDescent="0.3">
      <c r="CP15610" s="380">
        <v>722164</v>
      </c>
      <c r="CQ15610" s="380" t="s">
        <v>141673</v>
      </c>
    </row>
    <row r="15611" spans="94:95" ht="14.5" x14ac:dyDescent="0.3">
      <c r="CP15611" s="380">
        <v>722173</v>
      </c>
      <c r="CQ15611" s="380" t="s">
        <v>141673</v>
      </c>
    </row>
    <row r="15612" spans="94:95" ht="14.5" x14ac:dyDescent="0.3">
      <c r="CP15612" s="380">
        <v>722183</v>
      </c>
      <c r="CQ15612" s="380" t="s">
        <v>141673</v>
      </c>
    </row>
    <row r="15613" spans="94:95" ht="14.5" x14ac:dyDescent="0.3">
      <c r="CP15613" s="380">
        <v>722201</v>
      </c>
      <c r="CQ15613" s="380" t="s">
        <v>141673</v>
      </c>
    </row>
    <row r="15614" spans="94:95" ht="14.5" x14ac:dyDescent="0.3">
      <c r="CP15614" s="380">
        <v>722202</v>
      </c>
      <c r="CQ15614" s="380" t="s">
        <v>141673</v>
      </c>
    </row>
    <row r="15615" spans="94:95" ht="14.5" x14ac:dyDescent="0.3">
      <c r="CP15615" s="380">
        <v>722203</v>
      </c>
      <c r="CQ15615" s="380" t="s">
        <v>141673</v>
      </c>
    </row>
    <row r="15616" spans="94:95" ht="14.5" x14ac:dyDescent="0.3">
      <c r="CP15616" s="380">
        <v>722204</v>
      </c>
      <c r="CQ15616" s="380" t="s">
        <v>141673</v>
      </c>
    </row>
    <row r="15617" spans="94:95" ht="14.5" x14ac:dyDescent="0.3">
      <c r="CP15617" s="380">
        <v>722205</v>
      </c>
      <c r="CQ15617" s="380" t="s">
        <v>141673</v>
      </c>
    </row>
    <row r="15618" spans="94:95" ht="14.5" x14ac:dyDescent="0.3">
      <c r="CP15618" s="380">
        <v>722206</v>
      </c>
      <c r="CQ15618" s="380" t="s">
        <v>141673</v>
      </c>
    </row>
    <row r="15619" spans="94:95" ht="14.5" x14ac:dyDescent="0.3">
      <c r="CP15619" s="380">
        <v>722207</v>
      </c>
      <c r="CQ15619" s="380" t="s">
        <v>141673</v>
      </c>
    </row>
    <row r="15620" spans="94:95" ht="14.5" x14ac:dyDescent="0.3">
      <c r="CP15620" s="380">
        <v>722208</v>
      </c>
      <c r="CQ15620" s="380" t="s">
        <v>141673</v>
      </c>
    </row>
    <row r="15621" spans="94:95" ht="14.5" x14ac:dyDescent="0.3">
      <c r="CP15621" s="380">
        <v>723101</v>
      </c>
      <c r="CQ15621" s="380" t="s">
        <v>141673</v>
      </c>
    </row>
    <row r="15622" spans="94:95" ht="14.5" x14ac:dyDescent="0.3">
      <c r="CP15622" s="380">
        <v>723102</v>
      </c>
      <c r="CQ15622" s="380" t="s">
        <v>141673</v>
      </c>
    </row>
    <row r="15623" spans="94:95" ht="14.5" x14ac:dyDescent="0.3">
      <c r="CP15623" s="380">
        <v>723103</v>
      </c>
      <c r="CQ15623" s="380" t="s">
        <v>141673</v>
      </c>
    </row>
    <row r="15624" spans="94:95" ht="14.5" x14ac:dyDescent="0.3">
      <c r="CP15624" s="380">
        <v>723104</v>
      </c>
      <c r="CQ15624" s="380" t="s">
        <v>141673</v>
      </c>
    </row>
    <row r="15625" spans="94:95" ht="14.5" x14ac:dyDescent="0.3">
      <c r="CP15625" s="380">
        <v>723121</v>
      </c>
      <c r="CQ15625" s="380" t="s">
        <v>141673</v>
      </c>
    </row>
    <row r="15626" spans="94:95" ht="14.5" x14ac:dyDescent="0.3">
      <c r="CP15626" s="380">
        <v>723126</v>
      </c>
      <c r="CQ15626" s="380" t="s">
        <v>141673</v>
      </c>
    </row>
    <row r="15627" spans="94:95" ht="14.5" x14ac:dyDescent="0.3">
      <c r="CP15627" s="380">
        <v>723127</v>
      </c>
      <c r="CQ15627" s="380" t="s">
        <v>141673</v>
      </c>
    </row>
    <row r="15628" spans="94:95" ht="14.5" x14ac:dyDescent="0.3">
      <c r="CP15628" s="380">
        <v>723128</v>
      </c>
      <c r="CQ15628" s="380" t="s">
        <v>141673</v>
      </c>
    </row>
    <row r="15629" spans="94:95" ht="14.5" x14ac:dyDescent="0.3">
      <c r="CP15629" s="380">
        <v>723129</v>
      </c>
      <c r="CQ15629" s="380" t="s">
        <v>141673</v>
      </c>
    </row>
    <row r="15630" spans="94:95" ht="14.5" x14ac:dyDescent="0.3">
      <c r="CP15630" s="380">
        <v>723130</v>
      </c>
      <c r="CQ15630" s="380" t="s">
        <v>141673</v>
      </c>
    </row>
    <row r="15631" spans="94:95" ht="14.5" x14ac:dyDescent="0.3">
      <c r="CP15631" s="380">
        <v>723131</v>
      </c>
      <c r="CQ15631" s="380" t="s">
        <v>141673</v>
      </c>
    </row>
    <row r="15632" spans="94:95" ht="14.5" x14ac:dyDescent="0.3">
      <c r="CP15632" s="380">
        <v>723132</v>
      </c>
      <c r="CQ15632" s="380" t="s">
        <v>141673</v>
      </c>
    </row>
    <row r="15633" spans="94:95" ht="14.5" x14ac:dyDescent="0.3">
      <c r="CP15633" s="380">
        <v>723133</v>
      </c>
      <c r="CQ15633" s="380" t="s">
        <v>141673</v>
      </c>
    </row>
    <row r="15634" spans="94:95" ht="14.5" x14ac:dyDescent="0.3">
      <c r="CP15634" s="380">
        <v>723142</v>
      </c>
      <c r="CQ15634" s="380" t="s">
        <v>141673</v>
      </c>
    </row>
    <row r="15635" spans="94:95" ht="14.5" x14ac:dyDescent="0.3">
      <c r="CP15635" s="380">
        <v>723143</v>
      </c>
      <c r="CQ15635" s="380" t="s">
        <v>141673</v>
      </c>
    </row>
    <row r="15636" spans="94:95" ht="14.5" x14ac:dyDescent="0.3">
      <c r="CP15636" s="380">
        <v>723145</v>
      </c>
      <c r="CQ15636" s="380" t="s">
        <v>141673</v>
      </c>
    </row>
    <row r="15637" spans="94:95" ht="14.5" x14ac:dyDescent="0.3">
      <c r="CP15637" s="380">
        <v>723146</v>
      </c>
      <c r="CQ15637" s="380" t="s">
        <v>141673</v>
      </c>
    </row>
    <row r="15638" spans="94:95" ht="14.5" x14ac:dyDescent="0.3">
      <c r="CP15638" s="380">
        <v>723147</v>
      </c>
      <c r="CQ15638" s="380" t="s">
        <v>141673</v>
      </c>
    </row>
    <row r="15639" spans="94:95" ht="14.5" x14ac:dyDescent="0.3">
      <c r="CP15639" s="380">
        <v>723148</v>
      </c>
      <c r="CQ15639" s="380" t="s">
        <v>141673</v>
      </c>
    </row>
    <row r="15640" spans="94:95" ht="14.5" x14ac:dyDescent="0.3">
      <c r="CP15640" s="380">
        <v>723149</v>
      </c>
      <c r="CQ15640" s="380" t="s">
        <v>141673</v>
      </c>
    </row>
    <row r="15641" spans="94:95" ht="14.5" x14ac:dyDescent="0.3">
      <c r="CP15641" s="380">
        <v>723151</v>
      </c>
      <c r="CQ15641" s="380" t="s">
        <v>141673</v>
      </c>
    </row>
    <row r="15642" spans="94:95" ht="14.5" x14ac:dyDescent="0.3">
      <c r="CP15642" s="380">
        <v>723152</v>
      </c>
      <c r="CQ15642" s="380" t="s">
        <v>141673</v>
      </c>
    </row>
    <row r="15643" spans="94:95" ht="14.5" x14ac:dyDescent="0.3">
      <c r="CP15643" s="380">
        <v>723153</v>
      </c>
      <c r="CQ15643" s="380" t="s">
        <v>141673</v>
      </c>
    </row>
    <row r="15644" spans="94:95" ht="14.5" x14ac:dyDescent="0.3">
      <c r="CP15644" s="380">
        <v>723154</v>
      </c>
      <c r="CQ15644" s="380" t="s">
        <v>141673</v>
      </c>
    </row>
    <row r="15645" spans="94:95" ht="14.5" x14ac:dyDescent="0.3">
      <c r="CP15645" s="380">
        <v>723155</v>
      </c>
      <c r="CQ15645" s="380" t="s">
        <v>141673</v>
      </c>
    </row>
    <row r="15646" spans="94:95" ht="14.5" x14ac:dyDescent="0.3">
      <c r="CP15646" s="380">
        <v>723156</v>
      </c>
      <c r="CQ15646" s="380" t="s">
        <v>141673</v>
      </c>
    </row>
    <row r="15647" spans="94:95" ht="14.5" x14ac:dyDescent="0.3">
      <c r="CP15647" s="380">
        <v>723201</v>
      </c>
      <c r="CQ15647" s="380" t="s">
        <v>141673</v>
      </c>
    </row>
    <row r="15648" spans="94:95" ht="14.5" x14ac:dyDescent="0.3">
      <c r="CP15648" s="380">
        <v>723202</v>
      </c>
      <c r="CQ15648" s="380" t="s">
        <v>141673</v>
      </c>
    </row>
    <row r="15649" spans="94:95" ht="14.5" x14ac:dyDescent="0.3">
      <c r="CP15649" s="380">
        <v>723212</v>
      </c>
      <c r="CQ15649" s="380" t="s">
        <v>141673</v>
      </c>
    </row>
    <row r="15650" spans="94:95" ht="14.5" x14ac:dyDescent="0.3">
      <c r="CP15650" s="380">
        <v>723213</v>
      </c>
      <c r="CQ15650" s="380" t="s">
        <v>141673</v>
      </c>
    </row>
    <row r="15651" spans="94:95" ht="14.5" x14ac:dyDescent="0.3">
      <c r="CP15651" s="380">
        <v>723215</v>
      </c>
      <c r="CQ15651" s="380" t="s">
        <v>141673</v>
      </c>
    </row>
    <row r="15652" spans="94:95" ht="14.5" x14ac:dyDescent="0.3">
      <c r="CP15652" s="380">
        <v>731101</v>
      </c>
      <c r="CQ15652" s="380" t="s">
        <v>141673</v>
      </c>
    </row>
    <row r="15653" spans="94:95" ht="14.5" x14ac:dyDescent="0.3">
      <c r="CP15653" s="380">
        <v>731102</v>
      </c>
      <c r="CQ15653" s="380" t="s">
        <v>141673</v>
      </c>
    </row>
    <row r="15654" spans="94:95" ht="14.5" x14ac:dyDescent="0.3">
      <c r="CP15654" s="380">
        <v>731103</v>
      </c>
      <c r="CQ15654" s="380" t="s">
        <v>141673</v>
      </c>
    </row>
    <row r="15655" spans="94:95" ht="14.5" x14ac:dyDescent="0.3">
      <c r="CP15655" s="380">
        <v>731104</v>
      </c>
      <c r="CQ15655" s="380" t="s">
        <v>141673</v>
      </c>
    </row>
    <row r="15656" spans="94:95" ht="14.5" x14ac:dyDescent="0.3">
      <c r="CP15656" s="380">
        <v>731121</v>
      </c>
      <c r="CQ15656" s="380" t="s">
        <v>141673</v>
      </c>
    </row>
    <row r="15657" spans="94:95" ht="14.5" x14ac:dyDescent="0.3">
      <c r="CP15657" s="380">
        <v>731123</v>
      </c>
      <c r="CQ15657" s="380" t="s">
        <v>141673</v>
      </c>
    </row>
    <row r="15658" spans="94:95" ht="14.5" x14ac:dyDescent="0.3">
      <c r="CP15658" s="380">
        <v>731124</v>
      </c>
      <c r="CQ15658" s="380" t="s">
        <v>141673</v>
      </c>
    </row>
    <row r="15659" spans="94:95" ht="14.5" x14ac:dyDescent="0.3">
      <c r="CP15659" s="380">
        <v>731125</v>
      </c>
      <c r="CQ15659" s="380" t="s">
        <v>141673</v>
      </c>
    </row>
    <row r="15660" spans="94:95" ht="14.5" x14ac:dyDescent="0.3">
      <c r="CP15660" s="380">
        <v>731126</v>
      </c>
      <c r="CQ15660" s="380" t="s">
        <v>141673</v>
      </c>
    </row>
    <row r="15661" spans="94:95" ht="14.5" x14ac:dyDescent="0.3">
      <c r="CP15661" s="380">
        <v>731127</v>
      </c>
      <c r="CQ15661" s="380" t="s">
        <v>141673</v>
      </c>
    </row>
    <row r="15662" spans="94:95" ht="14.5" x14ac:dyDescent="0.3">
      <c r="CP15662" s="380">
        <v>731129</v>
      </c>
      <c r="CQ15662" s="380" t="s">
        <v>141673</v>
      </c>
    </row>
    <row r="15663" spans="94:95" ht="14.5" x14ac:dyDescent="0.3">
      <c r="CP15663" s="380">
        <v>731130</v>
      </c>
      <c r="CQ15663" s="380" t="s">
        <v>141673</v>
      </c>
    </row>
    <row r="15664" spans="94:95" ht="14.5" x14ac:dyDescent="0.3">
      <c r="CP15664" s="380">
        <v>731132</v>
      </c>
      <c r="CQ15664" s="380" t="s">
        <v>141673</v>
      </c>
    </row>
    <row r="15665" spans="94:95" ht="14.5" x14ac:dyDescent="0.3">
      <c r="CP15665" s="380">
        <v>731133</v>
      </c>
      <c r="CQ15665" s="380" t="s">
        <v>141673</v>
      </c>
    </row>
    <row r="15666" spans="94:95" ht="14.5" x14ac:dyDescent="0.3">
      <c r="CP15666" s="380">
        <v>731201</v>
      </c>
      <c r="CQ15666" s="380" t="s">
        <v>141673</v>
      </c>
    </row>
    <row r="15667" spans="94:95" ht="14.5" x14ac:dyDescent="0.3">
      <c r="CP15667" s="380">
        <v>731202</v>
      </c>
      <c r="CQ15667" s="380" t="s">
        <v>141673</v>
      </c>
    </row>
    <row r="15668" spans="94:95" ht="14.5" x14ac:dyDescent="0.3">
      <c r="CP15668" s="380">
        <v>731204</v>
      </c>
      <c r="CQ15668" s="380" t="s">
        <v>141673</v>
      </c>
    </row>
    <row r="15669" spans="94:95" ht="14.5" x14ac:dyDescent="0.3">
      <c r="CP15669" s="380">
        <v>731214</v>
      </c>
      <c r="CQ15669" s="380" t="s">
        <v>141673</v>
      </c>
    </row>
    <row r="15670" spans="94:95" ht="14.5" x14ac:dyDescent="0.3">
      <c r="CP15670" s="380">
        <v>731215</v>
      </c>
      <c r="CQ15670" s="380" t="s">
        <v>141673</v>
      </c>
    </row>
    <row r="15671" spans="94:95" ht="14.5" x14ac:dyDescent="0.3">
      <c r="CP15671" s="380">
        <v>731216</v>
      </c>
      <c r="CQ15671" s="380" t="s">
        <v>141673</v>
      </c>
    </row>
    <row r="15672" spans="94:95" ht="14.5" x14ac:dyDescent="0.3">
      <c r="CP15672" s="380">
        <v>731218</v>
      </c>
      <c r="CQ15672" s="380" t="s">
        <v>141673</v>
      </c>
    </row>
    <row r="15673" spans="94:95" ht="14.5" x14ac:dyDescent="0.3">
      <c r="CP15673" s="380">
        <v>731219</v>
      </c>
      <c r="CQ15673" s="380" t="s">
        <v>141673</v>
      </c>
    </row>
    <row r="15674" spans="94:95" ht="14.5" x14ac:dyDescent="0.3">
      <c r="CP15674" s="380">
        <v>731220</v>
      </c>
      <c r="CQ15674" s="380" t="s">
        <v>141673</v>
      </c>
    </row>
    <row r="15675" spans="94:95" ht="14.5" x14ac:dyDescent="0.3">
      <c r="CP15675" s="380">
        <v>731221</v>
      </c>
      <c r="CQ15675" s="380" t="s">
        <v>141673</v>
      </c>
    </row>
    <row r="15676" spans="94:95" ht="14.5" x14ac:dyDescent="0.3">
      <c r="CP15676" s="380">
        <v>731222</v>
      </c>
      <c r="CQ15676" s="380" t="s">
        <v>141673</v>
      </c>
    </row>
    <row r="15677" spans="94:95" ht="14.5" x14ac:dyDescent="0.3">
      <c r="CP15677" s="380">
        <v>731223</v>
      </c>
      <c r="CQ15677" s="380" t="s">
        <v>141673</v>
      </c>
    </row>
    <row r="15678" spans="94:95" ht="14.5" x14ac:dyDescent="0.3">
      <c r="CP15678" s="380">
        <v>731224</v>
      </c>
      <c r="CQ15678" s="380" t="s">
        <v>141673</v>
      </c>
    </row>
    <row r="15679" spans="94:95" ht="14.5" x14ac:dyDescent="0.3">
      <c r="CP15679" s="380">
        <v>731233</v>
      </c>
      <c r="CQ15679" s="380" t="s">
        <v>141673</v>
      </c>
    </row>
    <row r="15680" spans="94:95" ht="14.5" x14ac:dyDescent="0.3">
      <c r="CP15680" s="380">
        <v>731234</v>
      </c>
      <c r="CQ15680" s="380" t="s">
        <v>141673</v>
      </c>
    </row>
    <row r="15681" spans="94:95" ht="14.5" x14ac:dyDescent="0.3">
      <c r="CP15681" s="380">
        <v>731235</v>
      </c>
      <c r="CQ15681" s="380" t="s">
        <v>141673</v>
      </c>
    </row>
    <row r="15682" spans="94:95" ht="14.5" x14ac:dyDescent="0.3">
      <c r="CP15682" s="380">
        <v>731236</v>
      </c>
      <c r="CQ15682" s="380" t="s">
        <v>141673</v>
      </c>
    </row>
    <row r="15683" spans="94:95" ht="14.5" x14ac:dyDescent="0.3">
      <c r="CP15683" s="380">
        <v>731237</v>
      </c>
      <c r="CQ15683" s="380" t="s">
        <v>141673</v>
      </c>
    </row>
    <row r="15684" spans="94:95" ht="14.5" x14ac:dyDescent="0.3">
      <c r="CP15684" s="380">
        <v>731238</v>
      </c>
      <c r="CQ15684" s="380" t="s">
        <v>141673</v>
      </c>
    </row>
    <row r="15685" spans="94:95" ht="14.5" x14ac:dyDescent="0.3">
      <c r="CP15685" s="380">
        <v>731240</v>
      </c>
      <c r="CQ15685" s="380" t="s">
        <v>141673</v>
      </c>
    </row>
    <row r="15686" spans="94:95" ht="14.5" x14ac:dyDescent="0.3">
      <c r="CP15686" s="380">
        <v>731241</v>
      </c>
      <c r="CQ15686" s="380" t="s">
        <v>141673</v>
      </c>
    </row>
    <row r="15687" spans="94:95" ht="14.5" x14ac:dyDescent="0.3">
      <c r="CP15687" s="380">
        <v>731242</v>
      </c>
      <c r="CQ15687" s="380" t="s">
        <v>141673</v>
      </c>
    </row>
    <row r="15688" spans="94:95" ht="14.5" x14ac:dyDescent="0.3">
      <c r="CP15688" s="380">
        <v>731243</v>
      </c>
      <c r="CQ15688" s="380" t="s">
        <v>141673</v>
      </c>
    </row>
    <row r="15689" spans="94:95" ht="14.5" x14ac:dyDescent="0.3">
      <c r="CP15689" s="380">
        <v>731244</v>
      </c>
      <c r="CQ15689" s="380" t="s">
        <v>141673</v>
      </c>
    </row>
    <row r="15690" spans="94:95" ht="14.5" x14ac:dyDescent="0.3">
      <c r="CP15690" s="380">
        <v>731245</v>
      </c>
      <c r="CQ15690" s="380" t="s">
        <v>141673</v>
      </c>
    </row>
    <row r="15691" spans="94:95" ht="14.5" x14ac:dyDescent="0.3">
      <c r="CP15691" s="380">
        <v>731301</v>
      </c>
      <c r="CQ15691" s="380" t="s">
        <v>141673</v>
      </c>
    </row>
    <row r="15692" spans="94:95" ht="14.5" x14ac:dyDescent="0.3">
      <c r="CP15692" s="380">
        <v>731302</v>
      </c>
      <c r="CQ15692" s="380" t="s">
        <v>141673</v>
      </c>
    </row>
    <row r="15693" spans="94:95" ht="14.5" x14ac:dyDescent="0.3">
      <c r="CP15693" s="380">
        <v>731303</v>
      </c>
      <c r="CQ15693" s="380" t="s">
        <v>141673</v>
      </c>
    </row>
    <row r="15694" spans="94:95" ht="14.5" x14ac:dyDescent="0.3">
      <c r="CP15694" s="380">
        <v>731304</v>
      </c>
      <c r="CQ15694" s="380" t="s">
        <v>141673</v>
      </c>
    </row>
    <row r="15695" spans="94:95" ht="14.5" x14ac:dyDescent="0.3">
      <c r="CP15695" s="380">
        <v>732101</v>
      </c>
      <c r="CQ15695" s="380" t="s">
        <v>141673</v>
      </c>
    </row>
    <row r="15696" spans="94:95" ht="14.5" x14ac:dyDescent="0.3">
      <c r="CP15696" s="380">
        <v>732102</v>
      </c>
      <c r="CQ15696" s="380" t="s">
        <v>141673</v>
      </c>
    </row>
    <row r="15697" spans="94:95" ht="14.5" x14ac:dyDescent="0.3">
      <c r="CP15697" s="380">
        <v>732103</v>
      </c>
      <c r="CQ15697" s="380" t="s">
        <v>141673</v>
      </c>
    </row>
    <row r="15698" spans="94:95" ht="14.5" x14ac:dyDescent="0.3">
      <c r="CP15698" s="380">
        <v>732121</v>
      </c>
      <c r="CQ15698" s="380" t="s">
        <v>141673</v>
      </c>
    </row>
    <row r="15699" spans="94:95" ht="14.5" x14ac:dyDescent="0.3">
      <c r="CP15699" s="380">
        <v>732122</v>
      </c>
      <c r="CQ15699" s="380" t="s">
        <v>141673</v>
      </c>
    </row>
    <row r="15700" spans="94:95" ht="14.5" x14ac:dyDescent="0.3">
      <c r="CP15700" s="380">
        <v>732123</v>
      </c>
      <c r="CQ15700" s="380" t="s">
        <v>141673</v>
      </c>
    </row>
    <row r="15701" spans="94:95" ht="14.5" x14ac:dyDescent="0.3">
      <c r="CP15701" s="380">
        <v>732124</v>
      </c>
      <c r="CQ15701" s="380" t="s">
        <v>141673</v>
      </c>
    </row>
    <row r="15702" spans="94:95" ht="14.5" x14ac:dyDescent="0.3">
      <c r="CP15702" s="380">
        <v>732125</v>
      </c>
      <c r="CQ15702" s="380" t="s">
        <v>141673</v>
      </c>
    </row>
    <row r="15703" spans="94:95" ht="14.5" x14ac:dyDescent="0.3">
      <c r="CP15703" s="380">
        <v>732126</v>
      </c>
      <c r="CQ15703" s="380" t="s">
        <v>141673</v>
      </c>
    </row>
    <row r="15704" spans="94:95" ht="14.5" x14ac:dyDescent="0.3">
      <c r="CP15704" s="380">
        <v>732127</v>
      </c>
      <c r="CQ15704" s="380" t="s">
        <v>141673</v>
      </c>
    </row>
    <row r="15705" spans="94:95" ht="14.5" x14ac:dyDescent="0.3">
      <c r="CP15705" s="380">
        <v>732128</v>
      </c>
      <c r="CQ15705" s="380" t="s">
        <v>141673</v>
      </c>
    </row>
    <row r="15706" spans="94:95" ht="14.5" x14ac:dyDescent="0.3">
      <c r="CP15706" s="380">
        <v>732138</v>
      </c>
      <c r="CQ15706" s="380" t="s">
        <v>141673</v>
      </c>
    </row>
    <row r="15707" spans="94:95" ht="14.5" x14ac:dyDescent="0.3">
      <c r="CP15707" s="380">
        <v>732139</v>
      </c>
      <c r="CQ15707" s="380" t="s">
        <v>141673</v>
      </c>
    </row>
    <row r="15708" spans="94:95" ht="14.5" x14ac:dyDescent="0.3">
      <c r="CP15708" s="380">
        <v>732140</v>
      </c>
      <c r="CQ15708" s="380" t="s">
        <v>141673</v>
      </c>
    </row>
    <row r="15709" spans="94:95" ht="14.5" x14ac:dyDescent="0.3">
      <c r="CP15709" s="380">
        <v>732141</v>
      </c>
      <c r="CQ15709" s="380" t="s">
        <v>141673</v>
      </c>
    </row>
    <row r="15710" spans="94:95" ht="14.5" x14ac:dyDescent="0.3">
      <c r="CP15710" s="380">
        <v>732142</v>
      </c>
      <c r="CQ15710" s="380" t="s">
        <v>141673</v>
      </c>
    </row>
    <row r="15711" spans="94:95" ht="14.5" x14ac:dyDescent="0.3">
      <c r="CP15711" s="380">
        <v>732144</v>
      </c>
      <c r="CQ15711" s="380" t="s">
        <v>141673</v>
      </c>
    </row>
    <row r="15712" spans="94:95" ht="14.5" x14ac:dyDescent="0.3">
      <c r="CP15712" s="380">
        <v>732201</v>
      </c>
      <c r="CQ15712" s="380" t="s">
        <v>141673</v>
      </c>
    </row>
    <row r="15713" spans="94:95" ht="14.5" x14ac:dyDescent="0.3">
      <c r="CP15713" s="380">
        <v>732202</v>
      </c>
      <c r="CQ15713" s="380" t="s">
        <v>141673</v>
      </c>
    </row>
    <row r="15714" spans="94:95" ht="14.5" x14ac:dyDescent="0.3">
      <c r="CP15714" s="380">
        <v>732203</v>
      </c>
      <c r="CQ15714" s="380" t="s">
        <v>141673</v>
      </c>
    </row>
    <row r="15715" spans="94:95" ht="14.5" x14ac:dyDescent="0.3">
      <c r="CP15715" s="380">
        <v>732204</v>
      </c>
      <c r="CQ15715" s="380" t="s">
        <v>141673</v>
      </c>
    </row>
    <row r="15716" spans="94:95" ht="14.5" x14ac:dyDescent="0.3">
      <c r="CP15716" s="380">
        <v>732205</v>
      </c>
      <c r="CQ15716" s="380" t="s">
        <v>141673</v>
      </c>
    </row>
    <row r="15717" spans="94:95" ht="14.5" x14ac:dyDescent="0.3">
      <c r="CP15717" s="380">
        <v>732206</v>
      </c>
      <c r="CQ15717" s="380" t="s">
        <v>141673</v>
      </c>
    </row>
    <row r="15718" spans="94:95" ht="14.5" x14ac:dyDescent="0.3">
      <c r="CP15718" s="380">
        <v>732207</v>
      </c>
      <c r="CQ15718" s="380" t="s">
        <v>141673</v>
      </c>
    </row>
    <row r="15719" spans="94:95" ht="14.5" x14ac:dyDescent="0.3">
      <c r="CP15719" s="380">
        <v>732208</v>
      </c>
      <c r="CQ15719" s="380" t="s">
        <v>141673</v>
      </c>
    </row>
    <row r="15720" spans="94:95" ht="14.5" x14ac:dyDescent="0.3">
      <c r="CP15720" s="380">
        <v>732209</v>
      </c>
      <c r="CQ15720" s="380" t="s">
        <v>141673</v>
      </c>
    </row>
    <row r="15721" spans="94:95" ht="14.5" x14ac:dyDescent="0.3">
      <c r="CP15721" s="380">
        <v>732210</v>
      </c>
      <c r="CQ15721" s="380" t="s">
        <v>141673</v>
      </c>
    </row>
    <row r="15722" spans="94:95" ht="14.5" x14ac:dyDescent="0.3">
      <c r="CP15722" s="380">
        <v>732215</v>
      </c>
      <c r="CQ15722" s="380" t="s">
        <v>141673</v>
      </c>
    </row>
    <row r="15723" spans="94:95" ht="14.5" x14ac:dyDescent="0.3">
      <c r="CP15723" s="380">
        <v>732216</v>
      </c>
      <c r="CQ15723" s="380" t="s">
        <v>141673</v>
      </c>
    </row>
    <row r="15724" spans="94:95" ht="14.5" x14ac:dyDescent="0.3">
      <c r="CP15724" s="380">
        <v>733101</v>
      </c>
      <c r="CQ15724" s="380" t="s">
        <v>141673</v>
      </c>
    </row>
    <row r="15725" spans="94:95" ht="14.5" x14ac:dyDescent="0.3">
      <c r="CP15725" s="380">
        <v>733102</v>
      </c>
      <c r="CQ15725" s="380" t="s">
        <v>141673</v>
      </c>
    </row>
    <row r="15726" spans="94:95" ht="14.5" x14ac:dyDescent="0.3">
      <c r="CP15726" s="380">
        <v>733103</v>
      </c>
      <c r="CQ15726" s="380" t="s">
        <v>141673</v>
      </c>
    </row>
    <row r="15727" spans="94:95" ht="14.5" x14ac:dyDescent="0.3">
      <c r="CP15727" s="380">
        <v>733121</v>
      </c>
      <c r="CQ15727" s="380" t="s">
        <v>141673</v>
      </c>
    </row>
    <row r="15728" spans="94:95" ht="14.5" x14ac:dyDescent="0.3">
      <c r="CP15728" s="380">
        <v>733123</v>
      </c>
      <c r="CQ15728" s="380" t="s">
        <v>141673</v>
      </c>
    </row>
    <row r="15729" spans="94:95" ht="14.5" x14ac:dyDescent="0.3">
      <c r="CP15729" s="380">
        <v>733124</v>
      </c>
      <c r="CQ15729" s="380" t="s">
        <v>141673</v>
      </c>
    </row>
    <row r="15730" spans="94:95" ht="14.5" x14ac:dyDescent="0.3">
      <c r="CP15730" s="380">
        <v>733125</v>
      </c>
      <c r="CQ15730" s="380" t="s">
        <v>141673</v>
      </c>
    </row>
    <row r="15731" spans="94:95" ht="14.5" x14ac:dyDescent="0.3">
      <c r="CP15731" s="380">
        <v>733126</v>
      </c>
      <c r="CQ15731" s="380" t="s">
        <v>141673</v>
      </c>
    </row>
    <row r="15732" spans="94:95" ht="14.5" x14ac:dyDescent="0.3">
      <c r="CP15732" s="380">
        <v>733127</v>
      </c>
      <c r="CQ15732" s="380" t="s">
        <v>141673</v>
      </c>
    </row>
    <row r="15733" spans="94:95" ht="14.5" x14ac:dyDescent="0.3">
      <c r="CP15733" s="380">
        <v>733128</v>
      </c>
      <c r="CQ15733" s="380" t="s">
        <v>141673</v>
      </c>
    </row>
    <row r="15734" spans="94:95" ht="14.5" x14ac:dyDescent="0.3">
      <c r="CP15734" s="380">
        <v>733129</v>
      </c>
      <c r="CQ15734" s="380" t="s">
        <v>141673</v>
      </c>
    </row>
    <row r="15735" spans="94:95" ht="14.5" x14ac:dyDescent="0.3">
      <c r="CP15735" s="380">
        <v>733130</v>
      </c>
      <c r="CQ15735" s="380" t="s">
        <v>141673</v>
      </c>
    </row>
    <row r="15736" spans="94:95" ht="14.5" x14ac:dyDescent="0.3">
      <c r="CP15736" s="380">
        <v>733132</v>
      </c>
      <c r="CQ15736" s="380" t="s">
        <v>141673</v>
      </c>
    </row>
    <row r="15737" spans="94:95" ht="14.5" x14ac:dyDescent="0.3">
      <c r="CP15737" s="380">
        <v>733133</v>
      </c>
      <c r="CQ15737" s="380" t="s">
        <v>141673</v>
      </c>
    </row>
    <row r="15738" spans="94:95" ht="14.5" x14ac:dyDescent="0.3">
      <c r="CP15738" s="380">
        <v>733134</v>
      </c>
      <c r="CQ15738" s="380" t="s">
        <v>141673</v>
      </c>
    </row>
    <row r="15739" spans="94:95" ht="14.5" x14ac:dyDescent="0.3">
      <c r="CP15739" s="380">
        <v>733140</v>
      </c>
      <c r="CQ15739" s="380" t="s">
        <v>141673</v>
      </c>
    </row>
    <row r="15740" spans="94:95" ht="14.5" x14ac:dyDescent="0.3">
      <c r="CP15740" s="380">
        <v>733141</v>
      </c>
      <c r="CQ15740" s="380" t="s">
        <v>141673</v>
      </c>
    </row>
    <row r="15741" spans="94:95" ht="14.5" x14ac:dyDescent="0.3">
      <c r="CP15741" s="380">
        <v>733142</v>
      </c>
      <c r="CQ15741" s="380" t="s">
        <v>141673</v>
      </c>
    </row>
    <row r="15742" spans="94:95" ht="14.5" x14ac:dyDescent="0.3">
      <c r="CP15742" s="380">
        <v>733143</v>
      </c>
      <c r="CQ15742" s="380" t="s">
        <v>141673</v>
      </c>
    </row>
    <row r="15743" spans="94:95" ht="14.5" x14ac:dyDescent="0.3">
      <c r="CP15743" s="380">
        <v>733145</v>
      </c>
      <c r="CQ15743" s="380" t="s">
        <v>141673</v>
      </c>
    </row>
    <row r="15744" spans="94:95" ht="14.5" x14ac:dyDescent="0.3">
      <c r="CP15744" s="380">
        <v>733156</v>
      </c>
      <c r="CQ15744" s="380" t="s">
        <v>141673</v>
      </c>
    </row>
    <row r="15745" spans="94:95" ht="14.5" x14ac:dyDescent="0.3">
      <c r="CP15745" s="380">
        <v>733158</v>
      </c>
      <c r="CQ15745" s="380" t="s">
        <v>141673</v>
      </c>
    </row>
    <row r="15746" spans="94:95" ht="14.5" x14ac:dyDescent="0.3">
      <c r="CP15746" s="380">
        <v>733201</v>
      </c>
      <c r="CQ15746" s="380" t="s">
        <v>141673</v>
      </c>
    </row>
    <row r="15747" spans="94:95" ht="14.5" x14ac:dyDescent="0.3">
      <c r="CP15747" s="380">
        <v>733202</v>
      </c>
      <c r="CQ15747" s="380" t="s">
        <v>141673</v>
      </c>
    </row>
    <row r="15748" spans="94:95" ht="14.5" x14ac:dyDescent="0.3">
      <c r="CP15748" s="380">
        <v>733207</v>
      </c>
      <c r="CQ15748" s="380" t="s">
        <v>141673</v>
      </c>
    </row>
    <row r="15749" spans="94:95" ht="14.5" x14ac:dyDescent="0.3">
      <c r="CP15749" s="380">
        <v>733208</v>
      </c>
      <c r="CQ15749" s="380" t="s">
        <v>141673</v>
      </c>
    </row>
    <row r="15750" spans="94:95" ht="14.5" x14ac:dyDescent="0.3">
      <c r="CP15750" s="380">
        <v>733209</v>
      </c>
      <c r="CQ15750" s="380" t="s">
        <v>141673</v>
      </c>
    </row>
    <row r="15751" spans="94:95" ht="14.5" x14ac:dyDescent="0.3">
      <c r="CP15751" s="380">
        <v>733210</v>
      </c>
      <c r="CQ15751" s="380" t="s">
        <v>141673</v>
      </c>
    </row>
    <row r="15752" spans="94:95" ht="14.5" x14ac:dyDescent="0.3">
      <c r="CP15752" s="380">
        <v>733215</v>
      </c>
      <c r="CQ15752" s="380" t="s">
        <v>141673</v>
      </c>
    </row>
    <row r="15753" spans="94:95" ht="14.5" x14ac:dyDescent="0.3">
      <c r="CP15753" s="380">
        <v>734001</v>
      </c>
      <c r="CQ15753" s="380" t="s">
        <v>141673</v>
      </c>
    </row>
    <row r="15754" spans="94:95" ht="14.5" x14ac:dyDescent="0.3">
      <c r="CP15754" s="380">
        <v>734002</v>
      </c>
      <c r="CQ15754" s="380" t="s">
        <v>141673</v>
      </c>
    </row>
    <row r="15755" spans="94:95" ht="14.5" x14ac:dyDescent="0.3">
      <c r="CP15755" s="380">
        <v>734003</v>
      </c>
      <c r="CQ15755" s="380" t="s">
        <v>141673</v>
      </c>
    </row>
    <row r="15756" spans="94:95" ht="14.5" x14ac:dyDescent="0.3">
      <c r="CP15756" s="380">
        <v>734004</v>
      </c>
      <c r="CQ15756" s="380" t="s">
        <v>141673</v>
      </c>
    </row>
    <row r="15757" spans="94:95" ht="14.5" x14ac:dyDescent="0.3">
      <c r="CP15757" s="380">
        <v>734005</v>
      </c>
      <c r="CQ15757" s="380" t="s">
        <v>141673</v>
      </c>
    </row>
    <row r="15758" spans="94:95" ht="14.5" x14ac:dyDescent="0.3">
      <c r="CP15758" s="380">
        <v>734006</v>
      </c>
      <c r="CQ15758" s="380" t="s">
        <v>141673</v>
      </c>
    </row>
    <row r="15759" spans="94:95" ht="14.5" x14ac:dyDescent="0.3">
      <c r="CP15759" s="380">
        <v>734007</v>
      </c>
      <c r="CQ15759" s="380" t="s">
        <v>141673</v>
      </c>
    </row>
    <row r="15760" spans="94:95" ht="14.5" x14ac:dyDescent="0.3">
      <c r="CP15760" s="380">
        <v>734008</v>
      </c>
      <c r="CQ15760" s="380" t="s">
        <v>141673</v>
      </c>
    </row>
    <row r="15761" spans="94:95" ht="14.5" x14ac:dyDescent="0.3">
      <c r="CP15761" s="380">
        <v>734009</v>
      </c>
      <c r="CQ15761" s="380" t="s">
        <v>141673</v>
      </c>
    </row>
    <row r="15762" spans="94:95" ht="14.5" x14ac:dyDescent="0.3">
      <c r="CP15762" s="380">
        <v>734010</v>
      </c>
      <c r="CQ15762" s="380" t="s">
        <v>141673</v>
      </c>
    </row>
    <row r="15763" spans="94:95" ht="14.5" x14ac:dyDescent="0.3">
      <c r="CP15763" s="380">
        <v>734011</v>
      </c>
      <c r="CQ15763" s="380" t="s">
        <v>141673</v>
      </c>
    </row>
    <row r="15764" spans="94:95" ht="14.5" x14ac:dyDescent="0.3">
      <c r="CP15764" s="380">
        <v>734012</v>
      </c>
      <c r="CQ15764" s="380" t="s">
        <v>141673</v>
      </c>
    </row>
    <row r="15765" spans="94:95" ht="14.5" x14ac:dyDescent="0.3">
      <c r="CP15765" s="380">
        <v>734013</v>
      </c>
      <c r="CQ15765" s="380" t="s">
        <v>141673</v>
      </c>
    </row>
    <row r="15766" spans="94:95" ht="14.5" x14ac:dyDescent="0.3">
      <c r="CP15766" s="380">
        <v>734014</v>
      </c>
      <c r="CQ15766" s="380" t="s">
        <v>141673</v>
      </c>
    </row>
    <row r="15767" spans="94:95" ht="14.5" x14ac:dyDescent="0.3">
      <c r="CP15767" s="380">
        <v>734015</v>
      </c>
      <c r="CQ15767" s="380" t="s">
        <v>141673</v>
      </c>
    </row>
    <row r="15768" spans="94:95" ht="14.5" x14ac:dyDescent="0.3">
      <c r="CP15768" s="380">
        <v>734101</v>
      </c>
      <c r="CQ15768" s="380" t="s">
        <v>141673</v>
      </c>
    </row>
    <row r="15769" spans="94:95" ht="14.5" x14ac:dyDescent="0.3">
      <c r="CP15769" s="380">
        <v>734102</v>
      </c>
      <c r="CQ15769" s="380" t="s">
        <v>141673</v>
      </c>
    </row>
    <row r="15770" spans="94:95" ht="14.5" x14ac:dyDescent="0.3">
      <c r="CP15770" s="380">
        <v>734103</v>
      </c>
      <c r="CQ15770" s="380" t="s">
        <v>141673</v>
      </c>
    </row>
    <row r="15771" spans="94:95" ht="14.5" x14ac:dyDescent="0.3">
      <c r="CP15771" s="380">
        <v>734104</v>
      </c>
      <c r="CQ15771" s="380" t="s">
        <v>141673</v>
      </c>
    </row>
    <row r="15772" spans="94:95" ht="14.5" x14ac:dyDescent="0.3">
      <c r="CP15772" s="380">
        <v>734105</v>
      </c>
      <c r="CQ15772" s="380" t="s">
        <v>141673</v>
      </c>
    </row>
    <row r="15773" spans="94:95" ht="14.5" x14ac:dyDescent="0.3">
      <c r="CP15773" s="380">
        <v>734201</v>
      </c>
      <c r="CQ15773" s="380" t="s">
        <v>141673</v>
      </c>
    </row>
    <row r="15774" spans="94:95" ht="14.5" x14ac:dyDescent="0.3">
      <c r="CP15774" s="380">
        <v>734203</v>
      </c>
      <c r="CQ15774" s="380" t="s">
        <v>141673</v>
      </c>
    </row>
    <row r="15775" spans="94:95" ht="14.5" x14ac:dyDescent="0.3">
      <c r="CP15775" s="380">
        <v>734204</v>
      </c>
      <c r="CQ15775" s="380" t="s">
        <v>141673</v>
      </c>
    </row>
    <row r="15776" spans="94:95" ht="14.5" x14ac:dyDescent="0.3">
      <c r="CP15776" s="380">
        <v>734209</v>
      </c>
      <c r="CQ15776" s="380" t="s">
        <v>141673</v>
      </c>
    </row>
    <row r="15777" spans="94:95" ht="14.5" x14ac:dyDescent="0.3">
      <c r="CP15777" s="380">
        <v>734213</v>
      </c>
      <c r="CQ15777" s="380" t="s">
        <v>141673</v>
      </c>
    </row>
    <row r="15778" spans="94:95" ht="14.5" x14ac:dyDescent="0.3">
      <c r="CP15778" s="380">
        <v>734214</v>
      </c>
      <c r="CQ15778" s="380" t="s">
        <v>141673</v>
      </c>
    </row>
    <row r="15779" spans="94:95" ht="14.5" x14ac:dyDescent="0.3">
      <c r="CP15779" s="380">
        <v>734215</v>
      </c>
      <c r="CQ15779" s="380" t="s">
        <v>141673</v>
      </c>
    </row>
    <row r="15780" spans="94:95" ht="14.5" x14ac:dyDescent="0.3">
      <c r="CP15780" s="380">
        <v>734216</v>
      </c>
      <c r="CQ15780" s="380" t="s">
        <v>141673</v>
      </c>
    </row>
    <row r="15781" spans="94:95" ht="14.5" x14ac:dyDescent="0.3">
      <c r="CP15781" s="380">
        <v>734217</v>
      </c>
      <c r="CQ15781" s="380" t="s">
        <v>141673</v>
      </c>
    </row>
    <row r="15782" spans="94:95" ht="14.5" x14ac:dyDescent="0.3">
      <c r="CP15782" s="380">
        <v>734218</v>
      </c>
      <c r="CQ15782" s="380" t="s">
        <v>141673</v>
      </c>
    </row>
    <row r="15783" spans="94:95" ht="14.5" x14ac:dyDescent="0.3">
      <c r="CP15783" s="380">
        <v>734220</v>
      </c>
      <c r="CQ15783" s="380" t="s">
        <v>141673</v>
      </c>
    </row>
    <row r="15784" spans="94:95" ht="14.5" x14ac:dyDescent="0.3">
      <c r="CP15784" s="380">
        <v>734221</v>
      </c>
      <c r="CQ15784" s="380" t="s">
        <v>141673</v>
      </c>
    </row>
    <row r="15785" spans="94:95" ht="14.5" x14ac:dyDescent="0.3">
      <c r="CP15785" s="380">
        <v>734222</v>
      </c>
      <c r="CQ15785" s="380" t="s">
        <v>141673</v>
      </c>
    </row>
    <row r="15786" spans="94:95" ht="14.5" x14ac:dyDescent="0.3">
      <c r="CP15786" s="380">
        <v>734223</v>
      </c>
      <c r="CQ15786" s="380" t="s">
        <v>141673</v>
      </c>
    </row>
    <row r="15787" spans="94:95" ht="14.5" x14ac:dyDescent="0.3">
      <c r="CP15787" s="380">
        <v>734224</v>
      </c>
      <c r="CQ15787" s="380" t="s">
        <v>141673</v>
      </c>
    </row>
    <row r="15788" spans="94:95" ht="14.5" x14ac:dyDescent="0.3">
      <c r="CP15788" s="380">
        <v>734226</v>
      </c>
      <c r="CQ15788" s="380" t="s">
        <v>141673</v>
      </c>
    </row>
    <row r="15789" spans="94:95" ht="14.5" x14ac:dyDescent="0.3">
      <c r="CP15789" s="380">
        <v>734301</v>
      </c>
      <c r="CQ15789" s="380" t="s">
        <v>141673</v>
      </c>
    </row>
    <row r="15790" spans="94:95" ht="14.5" x14ac:dyDescent="0.3">
      <c r="CP15790" s="380">
        <v>734311</v>
      </c>
      <c r="CQ15790" s="380" t="s">
        <v>141673</v>
      </c>
    </row>
    <row r="15791" spans="94:95" ht="14.5" x14ac:dyDescent="0.3">
      <c r="CP15791" s="380">
        <v>734312</v>
      </c>
      <c r="CQ15791" s="380" t="s">
        <v>141673</v>
      </c>
    </row>
    <row r="15792" spans="94:95" ht="14.5" x14ac:dyDescent="0.3">
      <c r="CP15792" s="380">
        <v>734313</v>
      </c>
      <c r="CQ15792" s="380" t="s">
        <v>141673</v>
      </c>
    </row>
    <row r="15793" spans="94:95" ht="14.5" x14ac:dyDescent="0.3">
      <c r="CP15793" s="380">
        <v>734314</v>
      </c>
      <c r="CQ15793" s="380" t="s">
        <v>141673</v>
      </c>
    </row>
    <row r="15794" spans="94:95" ht="14.5" x14ac:dyDescent="0.3">
      <c r="CP15794" s="380">
        <v>734315</v>
      </c>
      <c r="CQ15794" s="380" t="s">
        <v>141673</v>
      </c>
    </row>
    <row r="15795" spans="94:95" ht="14.5" x14ac:dyDescent="0.3">
      <c r="CP15795" s="380">
        <v>734316</v>
      </c>
      <c r="CQ15795" s="380" t="s">
        <v>141673</v>
      </c>
    </row>
    <row r="15796" spans="94:95" ht="14.5" x14ac:dyDescent="0.3">
      <c r="CP15796" s="380">
        <v>734421</v>
      </c>
      <c r="CQ15796" s="380" t="s">
        <v>141673</v>
      </c>
    </row>
    <row r="15797" spans="94:95" ht="14.5" x14ac:dyDescent="0.3">
      <c r="CP15797" s="380">
        <v>734423</v>
      </c>
      <c r="CQ15797" s="380" t="s">
        <v>141673</v>
      </c>
    </row>
    <row r="15798" spans="94:95" ht="14.5" x14ac:dyDescent="0.3">
      <c r="CP15798" s="380">
        <v>734424</v>
      </c>
      <c r="CQ15798" s="380" t="s">
        <v>141673</v>
      </c>
    </row>
    <row r="15799" spans="94:95" ht="14.5" x14ac:dyDescent="0.3">
      <c r="CP15799" s="380">
        <v>734425</v>
      </c>
      <c r="CQ15799" s="380" t="s">
        <v>141673</v>
      </c>
    </row>
    <row r="15800" spans="94:95" ht="14.5" x14ac:dyDescent="0.3">
      <c r="CP15800" s="380">
        <v>734426</v>
      </c>
      <c r="CQ15800" s="380" t="s">
        <v>141673</v>
      </c>
    </row>
    <row r="15801" spans="94:95" ht="14.5" x14ac:dyDescent="0.3">
      <c r="CP15801" s="380">
        <v>734427</v>
      </c>
      <c r="CQ15801" s="380" t="s">
        <v>141673</v>
      </c>
    </row>
    <row r="15802" spans="94:95" ht="14.5" x14ac:dyDescent="0.3">
      <c r="CP15802" s="380">
        <v>734429</v>
      </c>
      <c r="CQ15802" s="380" t="s">
        <v>141673</v>
      </c>
    </row>
    <row r="15803" spans="94:95" ht="14.5" x14ac:dyDescent="0.3">
      <c r="CP15803" s="380">
        <v>734434</v>
      </c>
      <c r="CQ15803" s="380" t="s">
        <v>141673</v>
      </c>
    </row>
    <row r="15804" spans="94:95" ht="14.5" x14ac:dyDescent="0.3">
      <c r="CP15804" s="380">
        <v>734501</v>
      </c>
      <c r="CQ15804" s="380" t="s">
        <v>141673</v>
      </c>
    </row>
    <row r="15805" spans="94:95" ht="14.5" x14ac:dyDescent="0.3">
      <c r="CP15805" s="380">
        <v>734503</v>
      </c>
      <c r="CQ15805" s="380" t="s">
        <v>141673</v>
      </c>
    </row>
    <row r="15806" spans="94:95" ht="14.5" x14ac:dyDescent="0.3">
      <c r="CP15806" s="380">
        <v>735101</v>
      </c>
      <c r="CQ15806" s="380" t="s">
        <v>141673</v>
      </c>
    </row>
    <row r="15807" spans="94:95" ht="14.5" x14ac:dyDescent="0.3">
      <c r="CP15807" s="380">
        <v>735102</v>
      </c>
      <c r="CQ15807" s="380" t="s">
        <v>141673</v>
      </c>
    </row>
    <row r="15808" spans="94:95" ht="14.5" x14ac:dyDescent="0.3">
      <c r="CP15808" s="380">
        <v>735121</v>
      </c>
      <c r="CQ15808" s="380" t="s">
        <v>141673</v>
      </c>
    </row>
    <row r="15809" spans="94:95" ht="14.5" x14ac:dyDescent="0.3">
      <c r="CP15809" s="380">
        <v>735122</v>
      </c>
      <c r="CQ15809" s="380" t="s">
        <v>141673</v>
      </c>
    </row>
    <row r="15810" spans="94:95" ht="14.5" x14ac:dyDescent="0.3">
      <c r="CP15810" s="380">
        <v>735132</v>
      </c>
      <c r="CQ15810" s="380" t="s">
        <v>141673</v>
      </c>
    </row>
    <row r="15811" spans="94:95" ht="14.5" x14ac:dyDescent="0.3">
      <c r="CP15811" s="380">
        <v>735133</v>
      </c>
      <c r="CQ15811" s="380" t="s">
        <v>141673</v>
      </c>
    </row>
    <row r="15812" spans="94:95" ht="14.5" x14ac:dyDescent="0.3">
      <c r="CP15812" s="380">
        <v>735134</v>
      </c>
      <c r="CQ15812" s="380" t="s">
        <v>141673</v>
      </c>
    </row>
    <row r="15813" spans="94:95" ht="14.5" x14ac:dyDescent="0.3">
      <c r="CP15813" s="380">
        <v>735135</v>
      </c>
      <c r="CQ15813" s="380" t="s">
        <v>141673</v>
      </c>
    </row>
    <row r="15814" spans="94:95" ht="14.5" x14ac:dyDescent="0.3">
      <c r="CP15814" s="380">
        <v>735202</v>
      </c>
      <c r="CQ15814" s="380" t="s">
        <v>141673</v>
      </c>
    </row>
    <row r="15815" spans="94:95" ht="14.5" x14ac:dyDescent="0.3">
      <c r="CP15815" s="380">
        <v>735203</v>
      </c>
      <c r="CQ15815" s="380" t="s">
        <v>141673</v>
      </c>
    </row>
    <row r="15816" spans="94:95" ht="14.5" x14ac:dyDescent="0.3">
      <c r="CP15816" s="380">
        <v>735204</v>
      </c>
      <c r="CQ15816" s="380" t="s">
        <v>141673</v>
      </c>
    </row>
    <row r="15817" spans="94:95" ht="14.5" x14ac:dyDescent="0.3">
      <c r="CP15817" s="380">
        <v>735205</v>
      </c>
      <c r="CQ15817" s="380" t="s">
        <v>141673</v>
      </c>
    </row>
    <row r="15818" spans="94:95" ht="14.5" x14ac:dyDescent="0.3">
      <c r="CP15818" s="380">
        <v>735206</v>
      </c>
      <c r="CQ15818" s="380" t="s">
        <v>141673</v>
      </c>
    </row>
    <row r="15819" spans="94:95" ht="14.5" x14ac:dyDescent="0.3">
      <c r="CP15819" s="380">
        <v>735207</v>
      </c>
      <c r="CQ15819" s="380" t="s">
        <v>141673</v>
      </c>
    </row>
    <row r="15820" spans="94:95" ht="14.5" x14ac:dyDescent="0.3">
      <c r="CP15820" s="380">
        <v>735208</v>
      </c>
      <c r="CQ15820" s="380" t="s">
        <v>141673</v>
      </c>
    </row>
    <row r="15821" spans="94:95" ht="14.5" x14ac:dyDescent="0.3">
      <c r="CP15821" s="380">
        <v>735209</v>
      </c>
      <c r="CQ15821" s="380" t="s">
        <v>141673</v>
      </c>
    </row>
    <row r="15822" spans="94:95" ht="14.5" x14ac:dyDescent="0.3">
      <c r="CP15822" s="380">
        <v>735210</v>
      </c>
      <c r="CQ15822" s="380" t="s">
        <v>141673</v>
      </c>
    </row>
    <row r="15823" spans="94:95" ht="14.5" x14ac:dyDescent="0.3">
      <c r="CP15823" s="380">
        <v>735211</v>
      </c>
      <c r="CQ15823" s="380" t="s">
        <v>141673</v>
      </c>
    </row>
    <row r="15824" spans="94:95" ht="14.5" x14ac:dyDescent="0.3">
      <c r="CP15824" s="380">
        <v>735212</v>
      </c>
      <c r="CQ15824" s="380" t="s">
        <v>141673</v>
      </c>
    </row>
    <row r="15825" spans="94:95" ht="14.5" x14ac:dyDescent="0.3">
      <c r="CP15825" s="380">
        <v>735213</v>
      </c>
      <c r="CQ15825" s="380" t="s">
        <v>141673</v>
      </c>
    </row>
    <row r="15826" spans="94:95" ht="14.5" x14ac:dyDescent="0.3">
      <c r="CP15826" s="380">
        <v>735214</v>
      </c>
      <c r="CQ15826" s="380" t="s">
        <v>141673</v>
      </c>
    </row>
    <row r="15827" spans="94:95" ht="14.5" x14ac:dyDescent="0.3">
      <c r="CP15827" s="380">
        <v>735215</v>
      </c>
      <c r="CQ15827" s="380" t="s">
        <v>141673</v>
      </c>
    </row>
    <row r="15828" spans="94:95" ht="14.5" x14ac:dyDescent="0.3">
      <c r="CP15828" s="380">
        <v>735216</v>
      </c>
      <c r="CQ15828" s="380" t="s">
        <v>141673</v>
      </c>
    </row>
    <row r="15829" spans="94:95" ht="14.5" x14ac:dyDescent="0.3">
      <c r="CP15829" s="380">
        <v>735217</v>
      </c>
      <c r="CQ15829" s="380" t="s">
        <v>141673</v>
      </c>
    </row>
    <row r="15830" spans="94:95" ht="14.5" x14ac:dyDescent="0.3">
      <c r="CP15830" s="380">
        <v>735218</v>
      </c>
      <c r="CQ15830" s="380" t="s">
        <v>141673</v>
      </c>
    </row>
    <row r="15831" spans="94:95" ht="14.5" x14ac:dyDescent="0.3">
      <c r="CP15831" s="380">
        <v>735219</v>
      </c>
      <c r="CQ15831" s="380" t="s">
        <v>141673</v>
      </c>
    </row>
    <row r="15832" spans="94:95" ht="14.5" x14ac:dyDescent="0.3">
      <c r="CP15832" s="380">
        <v>735220</v>
      </c>
      <c r="CQ15832" s="380" t="s">
        <v>141673</v>
      </c>
    </row>
    <row r="15833" spans="94:95" ht="14.5" x14ac:dyDescent="0.3">
      <c r="CP15833" s="380">
        <v>735221</v>
      </c>
      <c r="CQ15833" s="380" t="s">
        <v>141673</v>
      </c>
    </row>
    <row r="15834" spans="94:95" ht="14.5" x14ac:dyDescent="0.3">
      <c r="CP15834" s="380">
        <v>735222</v>
      </c>
      <c r="CQ15834" s="380" t="s">
        <v>141673</v>
      </c>
    </row>
    <row r="15835" spans="94:95" ht="14.5" x14ac:dyDescent="0.3">
      <c r="CP15835" s="380">
        <v>735223</v>
      </c>
      <c r="CQ15835" s="380" t="s">
        <v>141673</v>
      </c>
    </row>
    <row r="15836" spans="94:95" ht="14.5" x14ac:dyDescent="0.3">
      <c r="CP15836" s="380">
        <v>735224</v>
      </c>
      <c r="CQ15836" s="380" t="s">
        <v>141673</v>
      </c>
    </row>
    <row r="15837" spans="94:95" ht="14.5" x14ac:dyDescent="0.3">
      <c r="CP15837" s="380">
        <v>735225</v>
      </c>
      <c r="CQ15837" s="380" t="s">
        <v>141673</v>
      </c>
    </row>
    <row r="15838" spans="94:95" ht="14.5" x14ac:dyDescent="0.3">
      <c r="CP15838" s="380">
        <v>735226</v>
      </c>
      <c r="CQ15838" s="380" t="s">
        <v>141673</v>
      </c>
    </row>
    <row r="15839" spans="94:95" ht="14.5" x14ac:dyDescent="0.3">
      <c r="CP15839" s="380">
        <v>735227</v>
      </c>
      <c r="CQ15839" s="380" t="s">
        <v>141673</v>
      </c>
    </row>
    <row r="15840" spans="94:95" ht="14.5" x14ac:dyDescent="0.3">
      <c r="CP15840" s="380">
        <v>735228</v>
      </c>
      <c r="CQ15840" s="380" t="s">
        <v>141673</v>
      </c>
    </row>
    <row r="15841" spans="94:95" ht="14.5" x14ac:dyDescent="0.3">
      <c r="CP15841" s="380">
        <v>735229</v>
      </c>
      <c r="CQ15841" s="380" t="s">
        <v>141673</v>
      </c>
    </row>
    <row r="15842" spans="94:95" ht="14.5" x14ac:dyDescent="0.3">
      <c r="CP15842" s="380">
        <v>735230</v>
      </c>
      <c r="CQ15842" s="380" t="s">
        <v>141673</v>
      </c>
    </row>
    <row r="15843" spans="94:95" ht="14.5" x14ac:dyDescent="0.3">
      <c r="CP15843" s="380">
        <v>735231</v>
      </c>
      <c r="CQ15843" s="380" t="s">
        <v>141673</v>
      </c>
    </row>
    <row r="15844" spans="94:95" ht="14.5" x14ac:dyDescent="0.3">
      <c r="CP15844" s="380">
        <v>735232</v>
      </c>
      <c r="CQ15844" s="380" t="s">
        <v>141673</v>
      </c>
    </row>
    <row r="15845" spans="94:95" ht="14.5" x14ac:dyDescent="0.3">
      <c r="CP15845" s="380">
        <v>735233</v>
      </c>
      <c r="CQ15845" s="380" t="s">
        <v>141673</v>
      </c>
    </row>
    <row r="15846" spans="94:95" ht="14.5" x14ac:dyDescent="0.3">
      <c r="CP15846" s="380">
        <v>735234</v>
      </c>
      <c r="CQ15846" s="380" t="s">
        <v>141673</v>
      </c>
    </row>
    <row r="15847" spans="94:95" ht="14.5" x14ac:dyDescent="0.3">
      <c r="CP15847" s="380">
        <v>735301</v>
      </c>
      <c r="CQ15847" s="380" t="s">
        <v>141673</v>
      </c>
    </row>
    <row r="15848" spans="94:95" ht="14.5" x14ac:dyDescent="0.3">
      <c r="CP15848" s="380">
        <v>735302</v>
      </c>
      <c r="CQ15848" s="380" t="s">
        <v>141673</v>
      </c>
    </row>
    <row r="15849" spans="94:95" ht="14.5" x14ac:dyDescent="0.3">
      <c r="CP15849" s="380">
        <v>735303</v>
      </c>
      <c r="CQ15849" s="380" t="s">
        <v>141673</v>
      </c>
    </row>
    <row r="15850" spans="94:95" ht="14.5" x14ac:dyDescent="0.3">
      <c r="CP15850" s="380">
        <v>735304</v>
      </c>
      <c r="CQ15850" s="380" t="s">
        <v>141673</v>
      </c>
    </row>
    <row r="15851" spans="94:95" ht="14.5" x14ac:dyDescent="0.3">
      <c r="CP15851" s="380">
        <v>735305</v>
      </c>
      <c r="CQ15851" s="380" t="s">
        <v>141673</v>
      </c>
    </row>
    <row r="15852" spans="94:95" ht="14.5" x14ac:dyDescent="0.3">
      <c r="CP15852" s="380">
        <v>736101</v>
      </c>
      <c r="CQ15852" s="380" t="s">
        <v>141673</v>
      </c>
    </row>
    <row r="15853" spans="94:95" ht="14.5" x14ac:dyDescent="0.3">
      <c r="CP15853" s="380">
        <v>736121</v>
      </c>
      <c r="CQ15853" s="380" t="s">
        <v>141673</v>
      </c>
    </row>
    <row r="15854" spans="94:95" ht="14.5" x14ac:dyDescent="0.3">
      <c r="CP15854" s="380">
        <v>736122</v>
      </c>
      <c r="CQ15854" s="380" t="s">
        <v>141673</v>
      </c>
    </row>
    <row r="15855" spans="94:95" ht="14.5" x14ac:dyDescent="0.3">
      <c r="CP15855" s="380">
        <v>736123</v>
      </c>
      <c r="CQ15855" s="380" t="s">
        <v>141673</v>
      </c>
    </row>
    <row r="15856" spans="94:95" ht="14.5" x14ac:dyDescent="0.3">
      <c r="CP15856" s="380">
        <v>736131</v>
      </c>
      <c r="CQ15856" s="380" t="s">
        <v>141673</v>
      </c>
    </row>
    <row r="15857" spans="94:95" ht="14.5" x14ac:dyDescent="0.3">
      <c r="CP15857" s="380">
        <v>736133</v>
      </c>
      <c r="CQ15857" s="380" t="s">
        <v>141673</v>
      </c>
    </row>
    <row r="15858" spans="94:95" ht="14.5" x14ac:dyDescent="0.3">
      <c r="CP15858" s="380">
        <v>736134</v>
      </c>
      <c r="CQ15858" s="380" t="s">
        <v>141673</v>
      </c>
    </row>
    <row r="15859" spans="94:95" ht="14.5" x14ac:dyDescent="0.3">
      <c r="CP15859" s="380">
        <v>736135</v>
      </c>
      <c r="CQ15859" s="380" t="s">
        <v>141673</v>
      </c>
    </row>
    <row r="15860" spans="94:95" ht="14.5" x14ac:dyDescent="0.3">
      <c r="CP15860" s="380">
        <v>736145</v>
      </c>
      <c r="CQ15860" s="380" t="s">
        <v>141673</v>
      </c>
    </row>
    <row r="15861" spans="94:95" ht="14.5" x14ac:dyDescent="0.3">
      <c r="CP15861" s="380">
        <v>736146</v>
      </c>
      <c r="CQ15861" s="380" t="s">
        <v>141673</v>
      </c>
    </row>
    <row r="15862" spans="94:95" ht="14.5" x14ac:dyDescent="0.3">
      <c r="CP15862" s="380">
        <v>736156</v>
      </c>
      <c r="CQ15862" s="380" t="s">
        <v>141673</v>
      </c>
    </row>
    <row r="15863" spans="94:95" ht="14.5" x14ac:dyDescent="0.3">
      <c r="CP15863" s="380">
        <v>736157</v>
      </c>
      <c r="CQ15863" s="380" t="s">
        <v>141673</v>
      </c>
    </row>
    <row r="15864" spans="94:95" ht="14.5" x14ac:dyDescent="0.3">
      <c r="CP15864" s="380">
        <v>736158</v>
      </c>
      <c r="CQ15864" s="380" t="s">
        <v>141673</v>
      </c>
    </row>
    <row r="15865" spans="94:95" ht="14.5" x14ac:dyDescent="0.3">
      <c r="CP15865" s="380">
        <v>736159</v>
      </c>
      <c r="CQ15865" s="380" t="s">
        <v>141673</v>
      </c>
    </row>
    <row r="15866" spans="94:95" ht="14.5" x14ac:dyDescent="0.3">
      <c r="CP15866" s="380">
        <v>736160</v>
      </c>
      <c r="CQ15866" s="380" t="s">
        <v>141673</v>
      </c>
    </row>
    <row r="15867" spans="94:95" ht="14.5" x14ac:dyDescent="0.3">
      <c r="CP15867" s="380">
        <v>736165</v>
      </c>
      <c r="CQ15867" s="380" t="s">
        <v>141673</v>
      </c>
    </row>
    <row r="15868" spans="94:95" ht="14.5" x14ac:dyDescent="0.3">
      <c r="CP15868" s="380">
        <v>736167</v>
      </c>
      <c r="CQ15868" s="380" t="s">
        <v>141673</v>
      </c>
    </row>
    <row r="15869" spans="94:95" ht="14.5" x14ac:dyDescent="0.3">
      <c r="CP15869" s="380">
        <v>736168</v>
      </c>
      <c r="CQ15869" s="380" t="s">
        <v>141673</v>
      </c>
    </row>
    <row r="15870" spans="94:95" ht="14.5" x14ac:dyDescent="0.3">
      <c r="CP15870" s="380">
        <v>736169</v>
      </c>
      <c r="CQ15870" s="380" t="s">
        <v>141673</v>
      </c>
    </row>
    <row r="15871" spans="94:95" ht="14.5" x14ac:dyDescent="0.3">
      <c r="CP15871" s="380">
        <v>736170</v>
      </c>
      <c r="CQ15871" s="380" t="s">
        <v>141673</v>
      </c>
    </row>
    <row r="15872" spans="94:95" ht="14.5" x14ac:dyDescent="0.3">
      <c r="CP15872" s="380">
        <v>736171</v>
      </c>
      <c r="CQ15872" s="380" t="s">
        <v>141673</v>
      </c>
    </row>
    <row r="15873" spans="94:95" ht="14.5" x14ac:dyDescent="0.3">
      <c r="CP15873" s="380">
        <v>736172</v>
      </c>
      <c r="CQ15873" s="380" t="s">
        <v>141673</v>
      </c>
    </row>
    <row r="15874" spans="94:95" ht="14.5" x14ac:dyDescent="0.3">
      <c r="CP15874" s="380">
        <v>736176</v>
      </c>
      <c r="CQ15874" s="380" t="s">
        <v>141673</v>
      </c>
    </row>
    <row r="15875" spans="94:95" ht="14.5" x14ac:dyDescent="0.3">
      <c r="CP15875" s="380">
        <v>736179</v>
      </c>
      <c r="CQ15875" s="380" t="s">
        <v>141673</v>
      </c>
    </row>
    <row r="15876" spans="94:95" ht="14.5" x14ac:dyDescent="0.3">
      <c r="CP15876" s="380">
        <v>736182</v>
      </c>
      <c r="CQ15876" s="380" t="s">
        <v>141673</v>
      </c>
    </row>
    <row r="15877" spans="94:95" ht="14.5" x14ac:dyDescent="0.3">
      <c r="CP15877" s="380">
        <v>736201</v>
      </c>
      <c r="CQ15877" s="380" t="s">
        <v>141673</v>
      </c>
    </row>
    <row r="15878" spans="94:95" ht="14.5" x14ac:dyDescent="0.3">
      <c r="CP15878" s="380">
        <v>736202</v>
      </c>
      <c r="CQ15878" s="380" t="s">
        <v>141673</v>
      </c>
    </row>
    <row r="15879" spans="94:95" ht="14.5" x14ac:dyDescent="0.3">
      <c r="CP15879" s="380">
        <v>736203</v>
      </c>
      <c r="CQ15879" s="380" t="s">
        <v>141673</v>
      </c>
    </row>
    <row r="15880" spans="94:95" ht="14.5" x14ac:dyDescent="0.3">
      <c r="CP15880" s="380">
        <v>736204</v>
      </c>
      <c r="CQ15880" s="380" t="s">
        <v>141673</v>
      </c>
    </row>
    <row r="15881" spans="94:95" ht="14.5" x14ac:dyDescent="0.3">
      <c r="CP15881" s="380">
        <v>736205</v>
      </c>
      <c r="CQ15881" s="380" t="s">
        <v>141673</v>
      </c>
    </row>
    <row r="15882" spans="94:95" ht="14.5" x14ac:dyDescent="0.3">
      <c r="CP15882" s="380">
        <v>736206</v>
      </c>
      <c r="CQ15882" s="380" t="s">
        <v>141673</v>
      </c>
    </row>
    <row r="15883" spans="94:95" ht="14.5" x14ac:dyDescent="0.3">
      <c r="CP15883" s="380">
        <v>736207</v>
      </c>
      <c r="CQ15883" s="380" t="s">
        <v>141673</v>
      </c>
    </row>
    <row r="15884" spans="94:95" ht="14.5" x14ac:dyDescent="0.3">
      <c r="CP15884" s="380">
        <v>736208</v>
      </c>
      <c r="CQ15884" s="380" t="s">
        <v>141673</v>
      </c>
    </row>
    <row r="15885" spans="94:95" ht="14.5" x14ac:dyDescent="0.3">
      <c r="CP15885" s="380">
        <v>737101</v>
      </c>
      <c r="CQ15885" s="380" t="s">
        <v>141674</v>
      </c>
    </row>
    <row r="15886" spans="94:95" ht="14.5" x14ac:dyDescent="0.3">
      <c r="CP15886" s="380">
        <v>737102</v>
      </c>
      <c r="CQ15886" s="380" t="s">
        <v>141674</v>
      </c>
    </row>
    <row r="15887" spans="94:95" ht="14.5" x14ac:dyDescent="0.3">
      <c r="CP15887" s="380">
        <v>737103</v>
      </c>
      <c r="CQ15887" s="380" t="s">
        <v>141674</v>
      </c>
    </row>
    <row r="15888" spans="94:95" ht="14.5" x14ac:dyDescent="0.3">
      <c r="CP15888" s="380">
        <v>737106</v>
      </c>
      <c r="CQ15888" s="380" t="s">
        <v>141674</v>
      </c>
    </row>
    <row r="15889" spans="94:95" ht="14.5" x14ac:dyDescent="0.3">
      <c r="CP15889" s="380">
        <v>737107</v>
      </c>
      <c r="CQ15889" s="380" t="s">
        <v>141674</v>
      </c>
    </row>
    <row r="15890" spans="94:95" ht="14.5" x14ac:dyDescent="0.3">
      <c r="CP15890" s="380">
        <v>737111</v>
      </c>
      <c r="CQ15890" s="380" t="s">
        <v>141674</v>
      </c>
    </row>
    <row r="15891" spans="94:95" ht="14.5" x14ac:dyDescent="0.3">
      <c r="CP15891" s="380">
        <v>737113</v>
      </c>
      <c r="CQ15891" s="380" t="s">
        <v>141674</v>
      </c>
    </row>
    <row r="15892" spans="94:95" ht="14.5" x14ac:dyDescent="0.3">
      <c r="CP15892" s="380">
        <v>737116</v>
      </c>
      <c r="CQ15892" s="380" t="s">
        <v>141674</v>
      </c>
    </row>
    <row r="15893" spans="94:95" ht="14.5" x14ac:dyDescent="0.3">
      <c r="CP15893" s="380">
        <v>737120</v>
      </c>
      <c r="CQ15893" s="380" t="s">
        <v>141674</v>
      </c>
    </row>
    <row r="15894" spans="94:95" ht="14.5" x14ac:dyDescent="0.3">
      <c r="CP15894" s="380">
        <v>737121</v>
      </c>
      <c r="CQ15894" s="380" t="s">
        <v>141674</v>
      </c>
    </row>
    <row r="15895" spans="94:95" ht="14.5" x14ac:dyDescent="0.3">
      <c r="CP15895" s="380">
        <v>737126</v>
      </c>
      <c r="CQ15895" s="380" t="s">
        <v>141674</v>
      </c>
    </row>
    <row r="15896" spans="94:95" ht="14.5" x14ac:dyDescent="0.3">
      <c r="CP15896" s="380">
        <v>737128</v>
      </c>
      <c r="CQ15896" s="380" t="s">
        <v>141674</v>
      </c>
    </row>
    <row r="15897" spans="94:95" ht="14.5" x14ac:dyDescent="0.3">
      <c r="CP15897" s="380">
        <v>737131</v>
      </c>
      <c r="CQ15897" s="380" t="s">
        <v>141674</v>
      </c>
    </row>
    <row r="15898" spans="94:95" ht="14.5" x14ac:dyDescent="0.3">
      <c r="CP15898" s="380">
        <v>737132</v>
      </c>
      <c r="CQ15898" s="380" t="s">
        <v>141674</v>
      </c>
    </row>
    <row r="15899" spans="94:95" ht="14.5" x14ac:dyDescent="0.3">
      <c r="CP15899" s="380">
        <v>737133</v>
      </c>
      <c r="CQ15899" s="380" t="s">
        <v>141674</v>
      </c>
    </row>
    <row r="15900" spans="94:95" ht="14.5" x14ac:dyDescent="0.3">
      <c r="CP15900" s="380">
        <v>737134</v>
      </c>
      <c r="CQ15900" s="380" t="s">
        <v>141674</v>
      </c>
    </row>
    <row r="15901" spans="94:95" ht="14.5" x14ac:dyDescent="0.3">
      <c r="CP15901" s="380">
        <v>737135</v>
      </c>
      <c r="CQ15901" s="380" t="s">
        <v>141674</v>
      </c>
    </row>
    <row r="15902" spans="94:95" ht="14.5" x14ac:dyDescent="0.3">
      <c r="CP15902" s="380">
        <v>737136</v>
      </c>
      <c r="CQ15902" s="380" t="s">
        <v>141674</v>
      </c>
    </row>
    <row r="15903" spans="94:95" ht="14.5" x14ac:dyDescent="0.3">
      <c r="CP15903" s="380">
        <v>737139</v>
      </c>
      <c r="CQ15903" s="380" t="s">
        <v>141674</v>
      </c>
    </row>
    <row r="15904" spans="94:95" ht="14.5" x14ac:dyDescent="0.3">
      <c r="CP15904" s="380">
        <v>741101</v>
      </c>
      <c r="CQ15904" s="380" t="s">
        <v>141673</v>
      </c>
    </row>
    <row r="15905" spans="94:95" ht="14.5" x14ac:dyDescent="0.3">
      <c r="CP15905" s="380">
        <v>741102</v>
      </c>
      <c r="CQ15905" s="380" t="s">
        <v>141673</v>
      </c>
    </row>
    <row r="15906" spans="94:95" ht="14.5" x14ac:dyDescent="0.3">
      <c r="CP15906" s="380">
        <v>741103</v>
      </c>
      <c r="CQ15906" s="380" t="s">
        <v>141673</v>
      </c>
    </row>
    <row r="15907" spans="94:95" ht="14.5" x14ac:dyDescent="0.3">
      <c r="CP15907" s="380">
        <v>741121</v>
      </c>
      <c r="CQ15907" s="380" t="s">
        <v>141673</v>
      </c>
    </row>
    <row r="15908" spans="94:95" ht="14.5" x14ac:dyDescent="0.3">
      <c r="CP15908" s="380">
        <v>741122</v>
      </c>
      <c r="CQ15908" s="380" t="s">
        <v>141673</v>
      </c>
    </row>
    <row r="15909" spans="94:95" ht="14.5" x14ac:dyDescent="0.3">
      <c r="CP15909" s="380">
        <v>741123</v>
      </c>
      <c r="CQ15909" s="380" t="s">
        <v>141673</v>
      </c>
    </row>
    <row r="15910" spans="94:95" ht="14.5" x14ac:dyDescent="0.3">
      <c r="CP15910" s="380">
        <v>741124</v>
      </c>
      <c r="CQ15910" s="380" t="s">
        <v>141673</v>
      </c>
    </row>
    <row r="15911" spans="94:95" ht="14.5" x14ac:dyDescent="0.3">
      <c r="CP15911" s="380">
        <v>741125</v>
      </c>
      <c r="CQ15911" s="380" t="s">
        <v>141673</v>
      </c>
    </row>
    <row r="15912" spans="94:95" ht="14.5" x14ac:dyDescent="0.3">
      <c r="CP15912" s="380">
        <v>741126</v>
      </c>
      <c r="CQ15912" s="380" t="s">
        <v>141673</v>
      </c>
    </row>
    <row r="15913" spans="94:95" ht="14.5" x14ac:dyDescent="0.3">
      <c r="CP15913" s="380">
        <v>741127</v>
      </c>
      <c r="CQ15913" s="380" t="s">
        <v>141673</v>
      </c>
    </row>
    <row r="15914" spans="94:95" ht="14.5" x14ac:dyDescent="0.3">
      <c r="CP15914" s="380">
        <v>741137</v>
      </c>
      <c r="CQ15914" s="380" t="s">
        <v>141673</v>
      </c>
    </row>
    <row r="15915" spans="94:95" ht="14.5" x14ac:dyDescent="0.3">
      <c r="CP15915" s="380">
        <v>741138</v>
      </c>
      <c r="CQ15915" s="380" t="s">
        <v>141673</v>
      </c>
    </row>
    <row r="15916" spans="94:95" ht="14.5" x14ac:dyDescent="0.3">
      <c r="CP15916" s="380">
        <v>741139</v>
      </c>
      <c r="CQ15916" s="380" t="s">
        <v>141673</v>
      </c>
    </row>
    <row r="15917" spans="94:95" ht="14.5" x14ac:dyDescent="0.3">
      <c r="CP15917" s="380">
        <v>741140</v>
      </c>
      <c r="CQ15917" s="380" t="s">
        <v>141673</v>
      </c>
    </row>
    <row r="15918" spans="94:95" ht="14.5" x14ac:dyDescent="0.3">
      <c r="CP15918" s="380">
        <v>741150</v>
      </c>
      <c r="CQ15918" s="380" t="s">
        <v>141673</v>
      </c>
    </row>
    <row r="15919" spans="94:95" ht="14.5" x14ac:dyDescent="0.3">
      <c r="CP15919" s="380">
        <v>741151</v>
      </c>
      <c r="CQ15919" s="380" t="s">
        <v>141673</v>
      </c>
    </row>
    <row r="15920" spans="94:95" ht="14.5" x14ac:dyDescent="0.3">
      <c r="CP15920" s="380">
        <v>741152</v>
      </c>
      <c r="CQ15920" s="380" t="s">
        <v>141673</v>
      </c>
    </row>
    <row r="15921" spans="94:95" ht="14.5" x14ac:dyDescent="0.3">
      <c r="CP15921" s="380">
        <v>741153</v>
      </c>
      <c r="CQ15921" s="380" t="s">
        <v>141673</v>
      </c>
    </row>
    <row r="15922" spans="94:95" ht="14.5" x14ac:dyDescent="0.3">
      <c r="CP15922" s="380">
        <v>741154</v>
      </c>
      <c r="CQ15922" s="380" t="s">
        <v>141673</v>
      </c>
    </row>
    <row r="15923" spans="94:95" ht="14.5" x14ac:dyDescent="0.3">
      <c r="CP15923" s="380">
        <v>741155</v>
      </c>
      <c r="CQ15923" s="380" t="s">
        <v>141673</v>
      </c>
    </row>
    <row r="15924" spans="94:95" ht="14.5" x14ac:dyDescent="0.3">
      <c r="CP15924" s="380">
        <v>741156</v>
      </c>
      <c r="CQ15924" s="380" t="s">
        <v>141673</v>
      </c>
    </row>
    <row r="15925" spans="94:95" ht="14.5" x14ac:dyDescent="0.3">
      <c r="CP15925" s="380">
        <v>741157</v>
      </c>
      <c r="CQ15925" s="380" t="s">
        <v>141673</v>
      </c>
    </row>
    <row r="15926" spans="94:95" ht="14.5" x14ac:dyDescent="0.3">
      <c r="CP15926" s="380">
        <v>741158</v>
      </c>
      <c r="CQ15926" s="380" t="s">
        <v>141673</v>
      </c>
    </row>
    <row r="15927" spans="94:95" ht="14.5" x14ac:dyDescent="0.3">
      <c r="CP15927" s="380">
        <v>741159</v>
      </c>
      <c r="CQ15927" s="380" t="s">
        <v>141673</v>
      </c>
    </row>
    <row r="15928" spans="94:95" ht="14.5" x14ac:dyDescent="0.3">
      <c r="CP15928" s="380">
        <v>741160</v>
      </c>
      <c r="CQ15928" s="380" t="s">
        <v>141673</v>
      </c>
    </row>
    <row r="15929" spans="94:95" ht="14.5" x14ac:dyDescent="0.3">
      <c r="CP15929" s="380">
        <v>741161</v>
      </c>
      <c r="CQ15929" s="380" t="s">
        <v>141673</v>
      </c>
    </row>
    <row r="15930" spans="94:95" ht="14.5" x14ac:dyDescent="0.3">
      <c r="CP15930" s="380">
        <v>741162</v>
      </c>
      <c r="CQ15930" s="380" t="s">
        <v>141673</v>
      </c>
    </row>
    <row r="15931" spans="94:95" ht="14.5" x14ac:dyDescent="0.3">
      <c r="CP15931" s="380">
        <v>741163</v>
      </c>
      <c r="CQ15931" s="380" t="s">
        <v>141673</v>
      </c>
    </row>
    <row r="15932" spans="94:95" ht="14.5" x14ac:dyDescent="0.3">
      <c r="CP15932" s="380">
        <v>741164</v>
      </c>
      <c r="CQ15932" s="380" t="s">
        <v>141673</v>
      </c>
    </row>
    <row r="15933" spans="94:95" ht="14.5" x14ac:dyDescent="0.3">
      <c r="CP15933" s="380">
        <v>741165</v>
      </c>
      <c r="CQ15933" s="380" t="s">
        <v>141673</v>
      </c>
    </row>
    <row r="15934" spans="94:95" ht="14.5" x14ac:dyDescent="0.3">
      <c r="CP15934" s="380">
        <v>741166</v>
      </c>
      <c r="CQ15934" s="380" t="s">
        <v>141673</v>
      </c>
    </row>
    <row r="15935" spans="94:95" ht="14.5" x14ac:dyDescent="0.3">
      <c r="CP15935" s="380">
        <v>741167</v>
      </c>
      <c r="CQ15935" s="380" t="s">
        <v>141673</v>
      </c>
    </row>
    <row r="15936" spans="94:95" ht="14.5" x14ac:dyDescent="0.3">
      <c r="CP15936" s="380">
        <v>741181</v>
      </c>
      <c r="CQ15936" s="380" t="s">
        <v>141673</v>
      </c>
    </row>
    <row r="15937" spans="94:95" ht="14.5" x14ac:dyDescent="0.3">
      <c r="CP15937" s="380">
        <v>741201</v>
      </c>
      <c r="CQ15937" s="380" t="s">
        <v>141673</v>
      </c>
    </row>
    <row r="15938" spans="94:95" ht="14.5" x14ac:dyDescent="0.3">
      <c r="CP15938" s="380">
        <v>741202</v>
      </c>
      <c r="CQ15938" s="380" t="s">
        <v>141673</v>
      </c>
    </row>
    <row r="15939" spans="94:95" ht="14.5" x14ac:dyDescent="0.3">
      <c r="CP15939" s="380">
        <v>741221</v>
      </c>
      <c r="CQ15939" s="380" t="s">
        <v>141673</v>
      </c>
    </row>
    <row r="15940" spans="94:95" ht="14.5" x14ac:dyDescent="0.3">
      <c r="CP15940" s="380">
        <v>741222</v>
      </c>
      <c r="CQ15940" s="380" t="s">
        <v>141673</v>
      </c>
    </row>
    <row r="15941" spans="94:95" ht="14.5" x14ac:dyDescent="0.3">
      <c r="CP15941" s="380">
        <v>741223</v>
      </c>
      <c r="CQ15941" s="380" t="s">
        <v>141673</v>
      </c>
    </row>
    <row r="15942" spans="94:95" ht="14.5" x14ac:dyDescent="0.3">
      <c r="CP15942" s="380">
        <v>741232</v>
      </c>
      <c r="CQ15942" s="380" t="s">
        <v>141673</v>
      </c>
    </row>
    <row r="15943" spans="94:95" ht="14.5" x14ac:dyDescent="0.3">
      <c r="CP15943" s="380">
        <v>741234</v>
      </c>
      <c r="CQ15943" s="380" t="s">
        <v>141673</v>
      </c>
    </row>
    <row r="15944" spans="94:95" ht="14.5" x14ac:dyDescent="0.3">
      <c r="CP15944" s="380">
        <v>741235</v>
      </c>
      <c r="CQ15944" s="380" t="s">
        <v>141673</v>
      </c>
    </row>
    <row r="15945" spans="94:95" ht="14.5" x14ac:dyDescent="0.3">
      <c r="CP15945" s="380">
        <v>741238</v>
      </c>
      <c r="CQ15945" s="380" t="s">
        <v>141673</v>
      </c>
    </row>
    <row r="15946" spans="94:95" ht="14.5" x14ac:dyDescent="0.3">
      <c r="CP15946" s="380">
        <v>741245</v>
      </c>
      <c r="CQ15946" s="380" t="s">
        <v>141673</v>
      </c>
    </row>
    <row r="15947" spans="94:95" ht="14.5" x14ac:dyDescent="0.3">
      <c r="CP15947" s="380">
        <v>741246</v>
      </c>
      <c r="CQ15947" s="380" t="s">
        <v>141673</v>
      </c>
    </row>
    <row r="15948" spans="94:95" ht="14.5" x14ac:dyDescent="0.3">
      <c r="CP15948" s="380">
        <v>741247</v>
      </c>
      <c r="CQ15948" s="380" t="s">
        <v>141673</v>
      </c>
    </row>
    <row r="15949" spans="94:95" ht="14.5" x14ac:dyDescent="0.3">
      <c r="CP15949" s="380">
        <v>741248</v>
      </c>
      <c r="CQ15949" s="380" t="s">
        <v>141673</v>
      </c>
    </row>
    <row r="15950" spans="94:95" ht="14.5" x14ac:dyDescent="0.3">
      <c r="CP15950" s="380">
        <v>741249</v>
      </c>
      <c r="CQ15950" s="380" t="s">
        <v>141673</v>
      </c>
    </row>
    <row r="15951" spans="94:95" ht="14.5" x14ac:dyDescent="0.3">
      <c r="CP15951" s="380">
        <v>741250</v>
      </c>
      <c r="CQ15951" s="380" t="s">
        <v>141673</v>
      </c>
    </row>
    <row r="15952" spans="94:95" ht="14.5" x14ac:dyDescent="0.3">
      <c r="CP15952" s="380">
        <v>741251</v>
      </c>
      <c r="CQ15952" s="380" t="s">
        <v>141673</v>
      </c>
    </row>
    <row r="15953" spans="94:95" ht="14.5" x14ac:dyDescent="0.3">
      <c r="CP15953" s="380">
        <v>741252</v>
      </c>
      <c r="CQ15953" s="380" t="s">
        <v>141673</v>
      </c>
    </row>
    <row r="15954" spans="94:95" ht="14.5" x14ac:dyDescent="0.3">
      <c r="CP15954" s="380">
        <v>741253</v>
      </c>
      <c r="CQ15954" s="380" t="s">
        <v>141673</v>
      </c>
    </row>
    <row r="15955" spans="94:95" ht="14.5" x14ac:dyDescent="0.3">
      <c r="CP15955" s="380">
        <v>741254</v>
      </c>
      <c r="CQ15955" s="380" t="s">
        <v>141673</v>
      </c>
    </row>
    <row r="15956" spans="94:95" ht="14.5" x14ac:dyDescent="0.3">
      <c r="CP15956" s="380">
        <v>741255</v>
      </c>
      <c r="CQ15956" s="380" t="s">
        <v>141673</v>
      </c>
    </row>
    <row r="15957" spans="94:95" ht="14.5" x14ac:dyDescent="0.3">
      <c r="CP15957" s="380">
        <v>741256</v>
      </c>
      <c r="CQ15957" s="380" t="s">
        <v>141673</v>
      </c>
    </row>
    <row r="15958" spans="94:95" ht="14.5" x14ac:dyDescent="0.3">
      <c r="CP15958" s="380">
        <v>741257</v>
      </c>
      <c r="CQ15958" s="380" t="s">
        <v>141673</v>
      </c>
    </row>
    <row r="15959" spans="94:95" ht="14.5" x14ac:dyDescent="0.3">
      <c r="CP15959" s="380">
        <v>741301</v>
      </c>
      <c r="CQ15959" s="380" t="s">
        <v>141673</v>
      </c>
    </row>
    <row r="15960" spans="94:95" ht="14.5" x14ac:dyDescent="0.3">
      <c r="CP15960" s="380">
        <v>741302</v>
      </c>
      <c r="CQ15960" s="380" t="s">
        <v>141673</v>
      </c>
    </row>
    <row r="15961" spans="94:95" ht="14.5" x14ac:dyDescent="0.3">
      <c r="CP15961" s="380">
        <v>741313</v>
      </c>
      <c r="CQ15961" s="380" t="s">
        <v>141673</v>
      </c>
    </row>
    <row r="15962" spans="94:95" ht="14.5" x14ac:dyDescent="0.3">
      <c r="CP15962" s="380">
        <v>741315</v>
      </c>
      <c r="CQ15962" s="380" t="s">
        <v>141673</v>
      </c>
    </row>
    <row r="15963" spans="94:95" ht="14.5" x14ac:dyDescent="0.3">
      <c r="CP15963" s="380">
        <v>741316</v>
      </c>
      <c r="CQ15963" s="380" t="s">
        <v>141673</v>
      </c>
    </row>
    <row r="15964" spans="94:95" ht="14.5" x14ac:dyDescent="0.3">
      <c r="CP15964" s="380">
        <v>741317</v>
      </c>
      <c r="CQ15964" s="380" t="s">
        <v>141673</v>
      </c>
    </row>
    <row r="15965" spans="94:95" ht="14.5" x14ac:dyDescent="0.3">
      <c r="CP15965" s="380">
        <v>741319</v>
      </c>
      <c r="CQ15965" s="380" t="s">
        <v>141673</v>
      </c>
    </row>
    <row r="15966" spans="94:95" ht="14.5" x14ac:dyDescent="0.3">
      <c r="CP15966" s="380">
        <v>741401</v>
      </c>
      <c r="CQ15966" s="380" t="s">
        <v>141673</v>
      </c>
    </row>
    <row r="15967" spans="94:95" ht="14.5" x14ac:dyDescent="0.3">
      <c r="CP15967" s="380">
        <v>741402</v>
      </c>
      <c r="CQ15967" s="380" t="s">
        <v>141673</v>
      </c>
    </row>
    <row r="15968" spans="94:95" ht="14.5" x14ac:dyDescent="0.3">
      <c r="CP15968" s="380">
        <v>741404</v>
      </c>
      <c r="CQ15968" s="380" t="s">
        <v>141673</v>
      </c>
    </row>
    <row r="15969" spans="94:95" ht="14.5" x14ac:dyDescent="0.3">
      <c r="CP15969" s="380">
        <v>741501</v>
      </c>
      <c r="CQ15969" s="380" t="s">
        <v>141673</v>
      </c>
    </row>
    <row r="15970" spans="94:95" ht="14.5" x14ac:dyDescent="0.3">
      <c r="CP15970" s="380">
        <v>741502</v>
      </c>
      <c r="CQ15970" s="380" t="s">
        <v>141673</v>
      </c>
    </row>
    <row r="15971" spans="94:95" ht="14.5" x14ac:dyDescent="0.3">
      <c r="CP15971" s="380">
        <v>741503</v>
      </c>
      <c r="CQ15971" s="380" t="s">
        <v>141673</v>
      </c>
    </row>
    <row r="15972" spans="94:95" ht="14.5" x14ac:dyDescent="0.3">
      <c r="CP15972" s="380">
        <v>741504</v>
      </c>
      <c r="CQ15972" s="380" t="s">
        <v>141673</v>
      </c>
    </row>
    <row r="15973" spans="94:95" ht="14.5" x14ac:dyDescent="0.3">
      <c r="CP15973" s="380">
        <v>741505</v>
      </c>
      <c r="CQ15973" s="380" t="s">
        <v>141673</v>
      </c>
    </row>
    <row r="15974" spans="94:95" ht="14.5" x14ac:dyDescent="0.3">
      <c r="CP15974" s="380">
        <v>741506</v>
      </c>
      <c r="CQ15974" s="380" t="s">
        <v>141673</v>
      </c>
    </row>
    <row r="15975" spans="94:95" ht="14.5" x14ac:dyDescent="0.3">
      <c r="CP15975" s="380">
        <v>741507</v>
      </c>
      <c r="CQ15975" s="380" t="s">
        <v>141673</v>
      </c>
    </row>
    <row r="15976" spans="94:95" ht="14.5" x14ac:dyDescent="0.3">
      <c r="CP15976" s="380">
        <v>741508</v>
      </c>
      <c r="CQ15976" s="380" t="s">
        <v>141673</v>
      </c>
    </row>
    <row r="15977" spans="94:95" ht="14.5" x14ac:dyDescent="0.3">
      <c r="CP15977" s="380">
        <v>741509</v>
      </c>
      <c r="CQ15977" s="380" t="s">
        <v>141673</v>
      </c>
    </row>
    <row r="15978" spans="94:95" ht="14.5" x14ac:dyDescent="0.3">
      <c r="CP15978" s="380">
        <v>742101</v>
      </c>
      <c r="CQ15978" s="380" t="s">
        <v>141673</v>
      </c>
    </row>
    <row r="15979" spans="94:95" ht="14.5" x14ac:dyDescent="0.3">
      <c r="CP15979" s="380">
        <v>742102</v>
      </c>
      <c r="CQ15979" s="380" t="s">
        <v>141673</v>
      </c>
    </row>
    <row r="15980" spans="94:95" ht="14.5" x14ac:dyDescent="0.3">
      <c r="CP15980" s="380">
        <v>742103</v>
      </c>
      <c r="CQ15980" s="380" t="s">
        <v>141673</v>
      </c>
    </row>
    <row r="15981" spans="94:95" ht="14.5" x14ac:dyDescent="0.3">
      <c r="CP15981" s="380">
        <v>742104</v>
      </c>
      <c r="CQ15981" s="380" t="s">
        <v>141673</v>
      </c>
    </row>
    <row r="15982" spans="94:95" ht="14.5" x14ac:dyDescent="0.3">
      <c r="CP15982" s="380">
        <v>742113</v>
      </c>
      <c r="CQ15982" s="380" t="s">
        <v>141673</v>
      </c>
    </row>
    <row r="15983" spans="94:95" ht="14.5" x14ac:dyDescent="0.3">
      <c r="CP15983" s="380">
        <v>742121</v>
      </c>
      <c r="CQ15983" s="380" t="s">
        <v>141673</v>
      </c>
    </row>
    <row r="15984" spans="94:95" ht="14.5" x14ac:dyDescent="0.3">
      <c r="CP15984" s="380">
        <v>742122</v>
      </c>
      <c r="CQ15984" s="380" t="s">
        <v>141673</v>
      </c>
    </row>
    <row r="15985" spans="94:95" ht="14.5" x14ac:dyDescent="0.3">
      <c r="CP15985" s="380">
        <v>742123</v>
      </c>
      <c r="CQ15985" s="380" t="s">
        <v>141673</v>
      </c>
    </row>
    <row r="15986" spans="94:95" ht="14.5" x14ac:dyDescent="0.3">
      <c r="CP15986" s="380">
        <v>742132</v>
      </c>
      <c r="CQ15986" s="380" t="s">
        <v>141673</v>
      </c>
    </row>
    <row r="15987" spans="94:95" ht="14.5" x14ac:dyDescent="0.3">
      <c r="CP15987" s="380">
        <v>742133</v>
      </c>
      <c r="CQ15987" s="380" t="s">
        <v>141673</v>
      </c>
    </row>
    <row r="15988" spans="94:95" ht="14.5" x14ac:dyDescent="0.3">
      <c r="CP15988" s="380">
        <v>742134</v>
      </c>
      <c r="CQ15988" s="380" t="s">
        <v>141673</v>
      </c>
    </row>
    <row r="15989" spans="94:95" ht="14.5" x14ac:dyDescent="0.3">
      <c r="CP15989" s="380">
        <v>742135</v>
      </c>
      <c r="CQ15989" s="380" t="s">
        <v>141673</v>
      </c>
    </row>
    <row r="15990" spans="94:95" ht="14.5" x14ac:dyDescent="0.3">
      <c r="CP15990" s="380">
        <v>742136</v>
      </c>
      <c r="CQ15990" s="380" t="s">
        <v>141673</v>
      </c>
    </row>
    <row r="15991" spans="94:95" ht="14.5" x14ac:dyDescent="0.3">
      <c r="CP15991" s="380">
        <v>742137</v>
      </c>
      <c r="CQ15991" s="380" t="s">
        <v>141673</v>
      </c>
    </row>
    <row r="15992" spans="94:95" ht="14.5" x14ac:dyDescent="0.3">
      <c r="CP15992" s="380">
        <v>742138</v>
      </c>
      <c r="CQ15992" s="380" t="s">
        <v>141673</v>
      </c>
    </row>
    <row r="15993" spans="94:95" ht="14.5" x14ac:dyDescent="0.3">
      <c r="CP15993" s="380">
        <v>742140</v>
      </c>
      <c r="CQ15993" s="380" t="s">
        <v>141673</v>
      </c>
    </row>
    <row r="15994" spans="94:95" ht="14.5" x14ac:dyDescent="0.3">
      <c r="CP15994" s="380">
        <v>742147</v>
      </c>
      <c r="CQ15994" s="380" t="s">
        <v>141673</v>
      </c>
    </row>
    <row r="15995" spans="94:95" ht="14.5" x14ac:dyDescent="0.3">
      <c r="CP15995" s="380">
        <v>742148</v>
      </c>
      <c r="CQ15995" s="380" t="s">
        <v>141673</v>
      </c>
    </row>
    <row r="15996" spans="94:95" ht="14.5" x14ac:dyDescent="0.3">
      <c r="CP15996" s="380">
        <v>742149</v>
      </c>
      <c r="CQ15996" s="380" t="s">
        <v>141673</v>
      </c>
    </row>
    <row r="15997" spans="94:95" ht="14.5" x14ac:dyDescent="0.3">
      <c r="CP15997" s="380">
        <v>742151</v>
      </c>
      <c r="CQ15997" s="380" t="s">
        <v>141673</v>
      </c>
    </row>
    <row r="15998" spans="94:95" ht="14.5" x14ac:dyDescent="0.3">
      <c r="CP15998" s="380">
        <v>742159</v>
      </c>
      <c r="CQ15998" s="380" t="s">
        <v>141673</v>
      </c>
    </row>
    <row r="15999" spans="94:95" ht="14.5" x14ac:dyDescent="0.3">
      <c r="CP15999" s="380">
        <v>742160</v>
      </c>
      <c r="CQ15999" s="380" t="s">
        <v>141673</v>
      </c>
    </row>
    <row r="16000" spans="94:95" ht="14.5" x14ac:dyDescent="0.3">
      <c r="CP16000" s="380">
        <v>742161</v>
      </c>
      <c r="CQ16000" s="380" t="s">
        <v>141673</v>
      </c>
    </row>
    <row r="16001" spans="94:95" ht="14.5" x14ac:dyDescent="0.3">
      <c r="CP16001" s="380">
        <v>742163</v>
      </c>
      <c r="CQ16001" s="380" t="s">
        <v>141673</v>
      </c>
    </row>
    <row r="16002" spans="94:95" ht="14.5" x14ac:dyDescent="0.3">
      <c r="CP16002" s="380">
        <v>742164</v>
      </c>
      <c r="CQ16002" s="380" t="s">
        <v>141673</v>
      </c>
    </row>
    <row r="16003" spans="94:95" ht="14.5" x14ac:dyDescent="0.3">
      <c r="CP16003" s="380">
        <v>742165</v>
      </c>
      <c r="CQ16003" s="380" t="s">
        <v>141673</v>
      </c>
    </row>
    <row r="16004" spans="94:95" ht="14.5" x14ac:dyDescent="0.3">
      <c r="CP16004" s="380">
        <v>742166</v>
      </c>
      <c r="CQ16004" s="380" t="s">
        <v>141673</v>
      </c>
    </row>
    <row r="16005" spans="94:95" ht="14.5" x14ac:dyDescent="0.3">
      <c r="CP16005" s="380">
        <v>742168</v>
      </c>
      <c r="CQ16005" s="380" t="s">
        <v>141673</v>
      </c>
    </row>
    <row r="16006" spans="94:95" ht="14.5" x14ac:dyDescent="0.3">
      <c r="CP16006" s="380">
        <v>742174</v>
      </c>
      <c r="CQ16006" s="380" t="s">
        <v>141673</v>
      </c>
    </row>
    <row r="16007" spans="94:95" ht="14.5" x14ac:dyDescent="0.3">
      <c r="CP16007" s="380">
        <v>742175</v>
      </c>
      <c r="CQ16007" s="380" t="s">
        <v>141673</v>
      </c>
    </row>
    <row r="16008" spans="94:95" ht="14.5" x14ac:dyDescent="0.3">
      <c r="CP16008" s="380">
        <v>742184</v>
      </c>
      <c r="CQ16008" s="380" t="s">
        <v>141673</v>
      </c>
    </row>
    <row r="16009" spans="94:95" ht="14.5" x14ac:dyDescent="0.3">
      <c r="CP16009" s="380">
        <v>742187</v>
      </c>
      <c r="CQ16009" s="380" t="s">
        <v>141673</v>
      </c>
    </row>
    <row r="16010" spans="94:95" ht="14.5" x14ac:dyDescent="0.3">
      <c r="CP16010" s="380">
        <v>742189</v>
      </c>
      <c r="CQ16010" s="380" t="s">
        <v>141673</v>
      </c>
    </row>
    <row r="16011" spans="94:95" ht="14.5" x14ac:dyDescent="0.3">
      <c r="CP16011" s="380">
        <v>742201</v>
      </c>
      <c r="CQ16011" s="380" t="s">
        <v>141673</v>
      </c>
    </row>
    <row r="16012" spans="94:95" ht="14.5" x14ac:dyDescent="0.3">
      <c r="CP16012" s="380">
        <v>742202</v>
      </c>
      <c r="CQ16012" s="380" t="s">
        <v>141673</v>
      </c>
    </row>
    <row r="16013" spans="94:95" ht="14.5" x14ac:dyDescent="0.3">
      <c r="CP16013" s="380">
        <v>742212</v>
      </c>
      <c r="CQ16013" s="380" t="s">
        <v>141673</v>
      </c>
    </row>
    <row r="16014" spans="94:95" ht="14.5" x14ac:dyDescent="0.3">
      <c r="CP16014" s="380">
        <v>742213</v>
      </c>
      <c r="CQ16014" s="380" t="s">
        <v>141673</v>
      </c>
    </row>
    <row r="16015" spans="94:95" ht="14.5" x14ac:dyDescent="0.3">
      <c r="CP16015" s="380">
        <v>742223</v>
      </c>
      <c r="CQ16015" s="380" t="s">
        <v>141673</v>
      </c>
    </row>
    <row r="16016" spans="94:95" ht="14.5" x14ac:dyDescent="0.3">
      <c r="CP16016" s="380">
        <v>742224</v>
      </c>
      <c r="CQ16016" s="380" t="s">
        <v>141673</v>
      </c>
    </row>
    <row r="16017" spans="94:95" ht="14.5" x14ac:dyDescent="0.3">
      <c r="CP16017" s="380">
        <v>742225</v>
      </c>
      <c r="CQ16017" s="380" t="s">
        <v>141673</v>
      </c>
    </row>
    <row r="16018" spans="94:95" ht="14.5" x14ac:dyDescent="0.3">
      <c r="CP16018" s="380">
        <v>742226</v>
      </c>
      <c r="CQ16018" s="380" t="s">
        <v>141673</v>
      </c>
    </row>
    <row r="16019" spans="94:95" ht="14.5" x14ac:dyDescent="0.3">
      <c r="CP16019" s="380">
        <v>742227</v>
      </c>
      <c r="CQ16019" s="380" t="s">
        <v>141673</v>
      </c>
    </row>
    <row r="16020" spans="94:95" ht="14.5" x14ac:dyDescent="0.3">
      <c r="CP16020" s="380">
        <v>742235</v>
      </c>
      <c r="CQ16020" s="380" t="s">
        <v>141673</v>
      </c>
    </row>
    <row r="16021" spans="94:95" ht="14.5" x14ac:dyDescent="0.3">
      <c r="CP16021" s="380">
        <v>742236</v>
      </c>
      <c r="CQ16021" s="380" t="s">
        <v>141673</v>
      </c>
    </row>
    <row r="16022" spans="94:95" ht="14.5" x14ac:dyDescent="0.3">
      <c r="CP16022" s="380">
        <v>742237</v>
      </c>
      <c r="CQ16022" s="380" t="s">
        <v>141673</v>
      </c>
    </row>
    <row r="16023" spans="94:95" ht="14.5" x14ac:dyDescent="0.3">
      <c r="CP16023" s="380">
        <v>742238</v>
      </c>
      <c r="CQ16023" s="380" t="s">
        <v>141673</v>
      </c>
    </row>
    <row r="16024" spans="94:95" ht="14.5" x14ac:dyDescent="0.3">
      <c r="CP16024" s="380">
        <v>742301</v>
      </c>
      <c r="CQ16024" s="380" t="s">
        <v>141673</v>
      </c>
    </row>
    <row r="16025" spans="94:95" ht="14.5" x14ac:dyDescent="0.3">
      <c r="CP16025" s="380">
        <v>742302</v>
      </c>
      <c r="CQ16025" s="380" t="s">
        <v>141673</v>
      </c>
    </row>
    <row r="16026" spans="94:95" ht="14.5" x14ac:dyDescent="0.3">
      <c r="CP16026" s="380">
        <v>742303</v>
      </c>
      <c r="CQ16026" s="380" t="s">
        <v>141673</v>
      </c>
    </row>
    <row r="16027" spans="94:95" ht="14.5" x14ac:dyDescent="0.3">
      <c r="CP16027" s="380">
        <v>742304</v>
      </c>
      <c r="CQ16027" s="380" t="s">
        <v>141673</v>
      </c>
    </row>
    <row r="16028" spans="94:95" ht="14.5" x14ac:dyDescent="0.3">
      <c r="CP16028" s="380">
        <v>742305</v>
      </c>
      <c r="CQ16028" s="380" t="s">
        <v>141673</v>
      </c>
    </row>
    <row r="16029" spans="94:95" ht="14.5" x14ac:dyDescent="0.3">
      <c r="CP16029" s="380">
        <v>742306</v>
      </c>
      <c r="CQ16029" s="380" t="s">
        <v>141673</v>
      </c>
    </row>
    <row r="16030" spans="94:95" ht="14.5" x14ac:dyDescent="0.3">
      <c r="CP16030" s="380">
        <v>742308</v>
      </c>
      <c r="CQ16030" s="380" t="s">
        <v>141673</v>
      </c>
    </row>
    <row r="16031" spans="94:95" ht="14.5" x14ac:dyDescent="0.3">
      <c r="CP16031" s="380">
        <v>742401</v>
      </c>
      <c r="CQ16031" s="380" t="s">
        <v>141673</v>
      </c>
    </row>
    <row r="16032" spans="94:95" ht="14.5" x14ac:dyDescent="0.3">
      <c r="CP16032" s="380">
        <v>742402</v>
      </c>
      <c r="CQ16032" s="380" t="s">
        <v>141673</v>
      </c>
    </row>
    <row r="16033" spans="94:95" ht="14.5" x14ac:dyDescent="0.3">
      <c r="CP16033" s="380">
        <v>742404</v>
      </c>
      <c r="CQ16033" s="380" t="s">
        <v>141673</v>
      </c>
    </row>
    <row r="16034" spans="94:95" ht="14.5" x14ac:dyDescent="0.3">
      <c r="CP16034" s="380">
        <v>742405</v>
      </c>
      <c r="CQ16034" s="380" t="s">
        <v>141673</v>
      </c>
    </row>
    <row r="16035" spans="94:95" ht="14.5" x14ac:dyDescent="0.3">
      <c r="CP16035" s="380">
        <v>742406</v>
      </c>
      <c r="CQ16035" s="380" t="s">
        <v>141673</v>
      </c>
    </row>
    <row r="16036" spans="94:95" ht="14.5" x14ac:dyDescent="0.3">
      <c r="CP16036" s="380">
        <v>742407</v>
      </c>
      <c r="CQ16036" s="380" t="s">
        <v>141673</v>
      </c>
    </row>
    <row r="16037" spans="94:95" ht="14.5" x14ac:dyDescent="0.3">
      <c r="CP16037" s="380">
        <v>742408</v>
      </c>
      <c r="CQ16037" s="380" t="s">
        <v>141673</v>
      </c>
    </row>
    <row r="16038" spans="94:95" ht="14.5" x14ac:dyDescent="0.3">
      <c r="CP16038" s="380">
        <v>742409</v>
      </c>
      <c r="CQ16038" s="380" t="s">
        <v>141673</v>
      </c>
    </row>
    <row r="16039" spans="94:95" ht="14.5" x14ac:dyDescent="0.3">
      <c r="CP16039" s="380">
        <v>742410</v>
      </c>
      <c r="CQ16039" s="380" t="s">
        <v>141673</v>
      </c>
    </row>
    <row r="16040" spans="94:95" ht="14.5" x14ac:dyDescent="0.3">
      <c r="CP16040" s="380">
        <v>743122</v>
      </c>
      <c r="CQ16040" s="380" t="s">
        <v>141673</v>
      </c>
    </row>
    <row r="16041" spans="94:95" ht="14.5" x14ac:dyDescent="0.3">
      <c r="CP16041" s="380">
        <v>743123</v>
      </c>
      <c r="CQ16041" s="380" t="s">
        <v>141673</v>
      </c>
    </row>
    <row r="16042" spans="94:95" ht="14.5" x14ac:dyDescent="0.3">
      <c r="CP16042" s="380">
        <v>743124</v>
      </c>
      <c r="CQ16042" s="380" t="s">
        <v>141673</v>
      </c>
    </row>
    <row r="16043" spans="94:95" ht="14.5" x14ac:dyDescent="0.3">
      <c r="CP16043" s="380">
        <v>743125</v>
      </c>
      <c r="CQ16043" s="380" t="s">
        <v>141673</v>
      </c>
    </row>
    <row r="16044" spans="94:95" ht="14.5" x14ac:dyDescent="0.3">
      <c r="CP16044" s="380">
        <v>743126</v>
      </c>
      <c r="CQ16044" s="380" t="s">
        <v>141673</v>
      </c>
    </row>
    <row r="16045" spans="94:95" ht="14.5" x14ac:dyDescent="0.3">
      <c r="CP16045" s="380">
        <v>743127</v>
      </c>
      <c r="CQ16045" s="380" t="s">
        <v>141673</v>
      </c>
    </row>
    <row r="16046" spans="94:95" ht="14.5" x14ac:dyDescent="0.3">
      <c r="CP16046" s="380">
        <v>743128</v>
      </c>
      <c r="CQ16046" s="380" t="s">
        <v>141673</v>
      </c>
    </row>
    <row r="16047" spans="94:95" ht="14.5" x14ac:dyDescent="0.3">
      <c r="CP16047" s="380">
        <v>743129</v>
      </c>
      <c r="CQ16047" s="380" t="s">
        <v>141673</v>
      </c>
    </row>
    <row r="16048" spans="94:95" ht="14.5" x14ac:dyDescent="0.3">
      <c r="CP16048" s="380">
        <v>743130</v>
      </c>
      <c r="CQ16048" s="380" t="s">
        <v>141673</v>
      </c>
    </row>
    <row r="16049" spans="94:95" ht="14.5" x14ac:dyDescent="0.3">
      <c r="CP16049" s="380">
        <v>743133</v>
      </c>
      <c r="CQ16049" s="380" t="s">
        <v>141673</v>
      </c>
    </row>
    <row r="16050" spans="94:95" ht="14.5" x14ac:dyDescent="0.3">
      <c r="CP16050" s="380">
        <v>743134</v>
      </c>
      <c r="CQ16050" s="380" t="s">
        <v>141673</v>
      </c>
    </row>
    <row r="16051" spans="94:95" ht="14.5" x14ac:dyDescent="0.3">
      <c r="CP16051" s="380">
        <v>743135</v>
      </c>
      <c r="CQ16051" s="380" t="s">
        <v>141673</v>
      </c>
    </row>
    <row r="16052" spans="94:95" ht="14.5" x14ac:dyDescent="0.3">
      <c r="CP16052" s="380">
        <v>743136</v>
      </c>
      <c r="CQ16052" s="380" t="s">
        <v>141673</v>
      </c>
    </row>
    <row r="16053" spans="94:95" ht="14.5" x14ac:dyDescent="0.3">
      <c r="CP16053" s="380">
        <v>743144</v>
      </c>
      <c r="CQ16053" s="380" t="s">
        <v>141673</v>
      </c>
    </row>
    <row r="16054" spans="94:95" ht="14.5" x14ac:dyDescent="0.3">
      <c r="CP16054" s="380">
        <v>743145</v>
      </c>
      <c r="CQ16054" s="380" t="s">
        <v>141673</v>
      </c>
    </row>
    <row r="16055" spans="94:95" ht="14.5" x14ac:dyDescent="0.3">
      <c r="CP16055" s="380">
        <v>743165</v>
      </c>
      <c r="CQ16055" s="380" t="s">
        <v>141673</v>
      </c>
    </row>
    <row r="16056" spans="94:95" ht="14.5" x14ac:dyDescent="0.3">
      <c r="CP16056" s="380">
        <v>743166</v>
      </c>
      <c r="CQ16056" s="380" t="s">
        <v>141673</v>
      </c>
    </row>
    <row r="16057" spans="94:95" ht="14.5" x14ac:dyDescent="0.3">
      <c r="CP16057" s="380">
        <v>743193</v>
      </c>
      <c r="CQ16057" s="380" t="s">
        <v>141673</v>
      </c>
    </row>
    <row r="16058" spans="94:95" ht="14.5" x14ac:dyDescent="0.3">
      <c r="CP16058" s="380">
        <v>743194</v>
      </c>
      <c r="CQ16058" s="380" t="s">
        <v>141673</v>
      </c>
    </row>
    <row r="16059" spans="94:95" ht="14.5" x14ac:dyDescent="0.3">
      <c r="CP16059" s="380">
        <v>743221</v>
      </c>
      <c r="CQ16059" s="380" t="s">
        <v>141673</v>
      </c>
    </row>
    <row r="16060" spans="94:95" ht="14.5" x14ac:dyDescent="0.3">
      <c r="CP16060" s="380">
        <v>743222</v>
      </c>
      <c r="CQ16060" s="380" t="s">
        <v>141673</v>
      </c>
    </row>
    <row r="16061" spans="94:95" ht="14.5" x14ac:dyDescent="0.3">
      <c r="CP16061" s="380">
        <v>743223</v>
      </c>
      <c r="CQ16061" s="380" t="s">
        <v>141673</v>
      </c>
    </row>
    <row r="16062" spans="94:95" ht="14.5" x14ac:dyDescent="0.3">
      <c r="CP16062" s="380">
        <v>743232</v>
      </c>
      <c r="CQ16062" s="380" t="s">
        <v>141673</v>
      </c>
    </row>
    <row r="16063" spans="94:95" ht="14.5" x14ac:dyDescent="0.3">
      <c r="CP16063" s="380">
        <v>743233</v>
      </c>
      <c r="CQ16063" s="380" t="s">
        <v>141673</v>
      </c>
    </row>
    <row r="16064" spans="94:95" ht="14.5" x14ac:dyDescent="0.3">
      <c r="CP16064" s="380">
        <v>743234</v>
      </c>
      <c r="CQ16064" s="380" t="s">
        <v>141673</v>
      </c>
    </row>
    <row r="16065" spans="94:95" ht="14.5" x14ac:dyDescent="0.3">
      <c r="CP16065" s="380">
        <v>743235</v>
      </c>
      <c r="CQ16065" s="380" t="s">
        <v>141673</v>
      </c>
    </row>
    <row r="16066" spans="94:95" ht="14.5" x14ac:dyDescent="0.3">
      <c r="CP16066" s="380">
        <v>743245</v>
      </c>
      <c r="CQ16066" s="380" t="s">
        <v>141673</v>
      </c>
    </row>
    <row r="16067" spans="94:95" ht="14.5" x14ac:dyDescent="0.3">
      <c r="CP16067" s="380">
        <v>743247</v>
      </c>
      <c r="CQ16067" s="380" t="s">
        <v>141673</v>
      </c>
    </row>
    <row r="16068" spans="94:95" ht="14.5" x14ac:dyDescent="0.3">
      <c r="CP16068" s="380">
        <v>743248</v>
      </c>
      <c r="CQ16068" s="380" t="s">
        <v>141673</v>
      </c>
    </row>
    <row r="16069" spans="94:95" ht="14.5" x14ac:dyDescent="0.3">
      <c r="CP16069" s="380">
        <v>743249</v>
      </c>
      <c r="CQ16069" s="380" t="s">
        <v>141673</v>
      </c>
    </row>
    <row r="16070" spans="94:95" ht="14.5" x14ac:dyDescent="0.3">
      <c r="CP16070" s="380">
        <v>743251</v>
      </c>
      <c r="CQ16070" s="380" t="s">
        <v>141673</v>
      </c>
    </row>
    <row r="16071" spans="94:95" ht="14.5" x14ac:dyDescent="0.3">
      <c r="CP16071" s="380">
        <v>743252</v>
      </c>
      <c r="CQ16071" s="380" t="s">
        <v>141673</v>
      </c>
    </row>
    <row r="16072" spans="94:95" ht="14.5" x14ac:dyDescent="0.3">
      <c r="CP16072" s="380">
        <v>743262</v>
      </c>
      <c r="CQ16072" s="380" t="s">
        <v>141673</v>
      </c>
    </row>
    <row r="16073" spans="94:95" ht="14.5" x14ac:dyDescent="0.3">
      <c r="CP16073" s="380">
        <v>743263</v>
      </c>
      <c r="CQ16073" s="380" t="s">
        <v>141673</v>
      </c>
    </row>
    <row r="16074" spans="94:95" ht="14.5" x14ac:dyDescent="0.3">
      <c r="CP16074" s="380">
        <v>743268</v>
      </c>
      <c r="CQ16074" s="380" t="s">
        <v>141673</v>
      </c>
    </row>
    <row r="16075" spans="94:95" ht="14.5" x14ac:dyDescent="0.3">
      <c r="CP16075" s="380">
        <v>743270</v>
      </c>
      <c r="CQ16075" s="380" t="s">
        <v>141673</v>
      </c>
    </row>
    <row r="16076" spans="94:95" ht="14.5" x14ac:dyDescent="0.3">
      <c r="CP16076" s="380">
        <v>743271</v>
      </c>
      <c r="CQ16076" s="380" t="s">
        <v>141673</v>
      </c>
    </row>
    <row r="16077" spans="94:95" ht="14.5" x14ac:dyDescent="0.3">
      <c r="CP16077" s="380">
        <v>743272</v>
      </c>
      <c r="CQ16077" s="380" t="s">
        <v>141673</v>
      </c>
    </row>
    <row r="16078" spans="94:95" ht="14.5" x14ac:dyDescent="0.3">
      <c r="CP16078" s="380">
        <v>743273</v>
      </c>
      <c r="CQ16078" s="380" t="s">
        <v>141673</v>
      </c>
    </row>
    <row r="16079" spans="94:95" ht="14.5" x14ac:dyDescent="0.3">
      <c r="CP16079" s="380">
        <v>743286</v>
      </c>
      <c r="CQ16079" s="380" t="s">
        <v>141673</v>
      </c>
    </row>
    <row r="16080" spans="94:95" ht="14.5" x14ac:dyDescent="0.3">
      <c r="CP16080" s="380">
        <v>743287</v>
      </c>
      <c r="CQ16080" s="380" t="s">
        <v>141673</v>
      </c>
    </row>
    <row r="16081" spans="94:95" ht="14.5" x14ac:dyDescent="0.3">
      <c r="CP16081" s="380">
        <v>743289</v>
      </c>
      <c r="CQ16081" s="380" t="s">
        <v>141673</v>
      </c>
    </row>
    <row r="16082" spans="94:95" ht="14.5" x14ac:dyDescent="0.3">
      <c r="CP16082" s="380">
        <v>743290</v>
      </c>
      <c r="CQ16082" s="380" t="s">
        <v>141673</v>
      </c>
    </row>
    <row r="16083" spans="94:95" ht="14.5" x14ac:dyDescent="0.3">
      <c r="CP16083" s="380">
        <v>743291</v>
      </c>
      <c r="CQ16083" s="380" t="s">
        <v>141673</v>
      </c>
    </row>
    <row r="16084" spans="94:95" ht="14.5" x14ac:dyDescent="0.3">
      <c r="CP16084" s="380">
        <v>743292</v>
      </c>
      <c r="CQ16084" s="380" t="s">
        <v>141673</v>
      </c>
    </row>
    <row r="16085" spans="94:95" ht="14.5" x14ac:dyDescent="0.3">
      <c r="CP16085" s="380">
        <v>743293</v>
      </c>
      <c r="CQ16085" s="380" t="s">
        <v>141673</v>
      </c>
    </row>
    <row r="16086" spans="94:95" ht="14.5" x14ac:dyDescent="0.3">
      <c r="CP16086" s="380">
        <v>743294</v>
      </c>
      <c r="CQ16086" s="380" t="s">
        <v>141673</v>
      </c>
    </row>
    <row r="16087" spans="94:95" ht="14.5" x14ac:dyDescent="0.3">
      <c r="CP16087" s="380">
        <v>743297</v>
      </c>
      <c r="CQ16087" s="380" t="s">
        <v>141673</v>
      </c>
    </row>
    <row r="16088" spans="94:95" ht="14.5" x14ac:dyDescent="0.3">
      <c r="CP16088" s="380">
        <v>743312</v>
      </c>
      <c r="CQ16088" s="380" t="s">
        <v>141673</v>
      </c>
    </row>
    <row r="16089" spans="94:95" ht="14.5" x14ac:dyDescent="0.3">
      <c r="CP16089" s="380">
        <v>743318</v>
      </c>
      <c r="CQ16089" s="380" t="s">
        <v>141673</v>
      </c>
    </row>
    <row r="16090" spans="94:95" ht="14.5" x14ac:dyDescent="0.3">
      <c r="CP16090" s="380">
        <v>743329</v>
      </c>
      <c r="CQ16090" s="380" t="s">
        <v>141673</v>
      </c>
    </row>
    <row r="16091" spans="94:95" ht="14.5" x14ac:dyDescent="0.3">
      <c r="CP16091" s="380">
        <v>743330</v>
      </c>
      <c r="CQ16091" s="380" t="s">
        <v>141673</v>
      </c>
    </row>
    <row r="16092" spans="94:95" ht="14.5" x14ac:dyDescent="0.3">
      <c r="CP16092" s="380">
        <v>743331</v>
      </c>
      <c r="CQ16092" s="380" t="s">
        <v>141673</v>
      </c>
    </row>
    <row r="16093" spans="94:95" ht="14.5" x14ac:dyDescent="0.3">
      <c r="CP16093" s="380">
        <v>743332</v>
      </c>
      <c r="CQ16093" s="380" t="s">
        <v>141673</v>
      </c>
    </row>
    <row r="16094" spans="94:95" ht="14.5" x14ac:dyDescent="0.3">
      <c r="CP16094" s="380">
        <v>743336</v>
      </c>
      <c r="CQ16094" s="380" t="s">
        <v>141673</v>
      </c>
    </row>
    <row r="16095" spans="94:95" ht="14.5" x14ac:dyDescent="0.3">
      <c r="CP16095" s="380">
        <v>743337</v>
      </c>
      <c r="CQ16095" s="380" t="s">
        <v>141673</v>
      </c>
    </row>
    <row r="16096" spans="94:95" ht="14.5" x14ac:dyDescent="0.3">
      <c r="CP16096" s="380">
        <v>743338</v>
      </c>
      <c r="CQ16096" s="380" t="s">
        <v>141673</v>
      </c>
    </row>
    <row r="16097" spans="94:95" ht="14.5" x14ac:dyDescent="0.3">
      <c r="CP16097" s="380">
        <v>743345</v>
      </c>
      <c r="CQ16097" s="380" t="s">
        <v>141673</v>
      </c>
    </row>
    <row r="16098" spans="94:95" ht="14.5" x14ac:dyDescent="0.3">
      <c r="CP16098" s="380">
        <v>743347</v>
      </c>
      <c r="CQ16098" s="380" t="s">
        <v>141673</v>
      </c>
    </row>
    <row r="16099" spans="94:95" ht="14.5" x14ac:dyDescent="0.3">
      <c r="CP16099" s="380">
        <v>743348</v>
      </c>
      <c r="CQ16099" s="380" t="s">
        <v>141673</v>
      </c>
    </row>
    <row r="16100" spans="94:95" ht="14.5" x14ac:dyDescent="0.3">
      <c r="CP16100" s="380">
        <v>743349</v>
      </c>
      <c r="CQ16100" s="380" t="s">
        <v>141673</v>
      </c>
    </row>
    <row r="16101" spans="94:95" ht="14.5" x14ac:dyDescent="0.3">
      <c r="CP16101" s="380">
        <v>743351</v>
      </c>
      <c r="CQ16101" s="380" t="s">
        <v>141673</v>
      </c>
    </row>
    <row r="16102" spans="94:95" ht="14.5" x14ac:dyDescent="0.3">
      <c r="CP16102" s="380">
        <v>743354</v>
      </c>
      <c r="CQ16102" s="380" t="s">
        <v>141673</v>
      </c>
    </row>
    <row r="16103" spans="94:95" ht="14.5" x14ac:dyDescent="0.3">
      <c r="CP16103" s="380">
        <v>743355</v>
      </c>
      <c r="CQ16103" s="380" t="s">
        <v>141673</v>
      </c>
    </row>
    <row r="16104" spans="94:95" ht="14.5" x14ac:dyDescent="0.3">
      <c r="CP16104" s="380">
        <v>743356</v>
      </c>
      <c r="CQ16104" s="380" t="s">
        <v>141673</v>
      </c>
    </row>
    <row r="16105" spans="94:95" ht="14.5" x14ac:dyDescent="0.3">
      <c r="CP16105" s="380">
        <v>743357</v>
      </c>
      <c r="CQ16105" s="380" t="s">
        <v>141673</v>
      </c>
    </row>
    <row r="16106" spans="94:95" ht="14.5" x14ac:dyDescent="0.3">
      <c r="CP16106" s="380">
        <v>743363</v>
      </c>
      <c r="CQ16106" s="380" t="s">
        <v>141673</v>
      </c>
    </row>
    <row r="16107" spans="94:95" ht="14.5" x14ac:dyDescent="0.3">
      <c r="CP16107" s="380">
        <v>743368</v>
      </c>
      <c r="CQ16107" s="380" t="s">
        <v>141673</v>
      </c>
    </row>
    <row r="16108" spans="94:95" ht="14.5" x14ac:dyDescent="0.3">
      <c r="CP16108" s="380">
        <v>743370</v>
      </c>
      <c r="CQ16108" s="380" t="s">
        <v>141673</v>
      </c>
    </row>
    <row r="16109" spans="94:95" ht="14.5" x14ac:dyDescent="0.3">
      <c r="CP16109" s="380">
        <v>743371</v>
      </c>
      <c r="CQ16109" s="380" t="s">
        <v>141673</v>
      </c>
    </row>
    <row r="16110" spans="94:95" ht="14.5" x14ac:dyDescent="0.3">
      <c r="CP16110" s="380">
        <v>743372</v>
      </c>
      <c r="CQ16110" s="380" t="s">
        <v>141673</v>
      </c>
    </row>
    <row r="16111" spans="94:95" ht="14.5" x14ac:dyDescent="0.3">
      <c r="CP16111" s="380">
        <v>743373</v>
      </c>
      <c r="CQ16111" s="380" t="s">
        <v>141673</v>
      </c>
    </row>
    <row r="16112" spans="94:95" ht="14.5" x14ac:dyDescent="0.3">
      <c r="CP16112" s="380">
        <v>743374</v>
      </c>
      <c r="CQ16112" s="380" t="s">
        <v>141673</v>
      </c>
    </row>
    <row r="16113" spans="94:95" ht="14.5" x14ac:dyDescent="0.3">
      <c r="CP16113" s="380">
        <v>743375</v>
      </c>
      <c r="CQ16113" s="380" t="s">
        <v>141673</v>
      </c>
    </row>
    <row r="16114" spans="94:95" ht="14.5" x14ac:dyDescent="0.3">
      <c r="CP16114" s="380">
        <v>743376</v>
      </c>
      <c r="CQ16114" s="380" t="s">
        <v>141673</v>
      </c>
    </row>
    <row r="16115" spans="94:95" ht="14.5" x14ac:dyDescent="0.3">
      <c r="CP16115" s="380">
        <v>743377</v>
      </c>
      <c r="CQ16115" s="380" t="s">
        <v>141673</v>
      </c>
    </row>
    <row r="16116" spans="94:95" ht="14.5" x14ac:dyDescent="0.3">
      <c r="CP16116" s="380">
        <v>743378</v>
      </c>
      <c r="CQ16116" s="380" t="s">
        <v>141673</v>
      </c>
    </row>
    <row r="16117" spans="94:95" ht="14.5" x14ac:dyDescent="0.3">
      <c r="CP16117" s="380">
        <v>743383</v>
      </c>
      <c r="CQ16117" s="380" t="s">
        <v>141673</v>
      </c>
    </row>
    <row r="16118" spans="94:95" ht="14.5" x14ac:dyDescent="0.3">
      <c r="CP16118" s="380">
        <v>743387</v>
      </c>
      <c r="CQ16118" s="380" t="s">
        <v>141673</v>
      </c>
    </row>
    <row r="16119" spans="94:95" ht="14.5" x14ac:dyDescent="0.3">
      <c r="CP16119" s="380">
        <v>743395</v>
      </c>
      <c r="CQ16119" s="380" t="s">
        <v>141673</v>
      </c>
    </row>
    <row r="16120" spans="94:95" ht="14.5" x14ac:dyDescent="0.3">
      <c r="CP16120" s="380">
        <v>743399</v>
      </c>
      <c r="CQ16120" s="380" t="s">
        <v>141673</v>
      </c>
    </row>
    <row r="16121" spans="94:95" ht="14.5" x14ac:dyDescent="0.3">
      <c r="CP16121" s="380">
        <v>743401</v>
      </c>
      <c r="CQ16121" s="380" t="s">
        <v>141673</v>
      </c>
    </row>
    <row r="16122" spans="94:95" ht="14.5" x14ac:dyDescent="0.3">
      <c r="CP16122" s="380">
        <v>743405</v>
      </c>
      <c r="CQ16122" s="380" t="s">
        <v>141673</v>
      </c>
    </row>
    <row r="16123" spans="94:95" ht="14.5" x14ac:dyDescent="0.3">
      <c r="CP16123" s="380">
        <v>743411</v>
      </c>
      <c r="CQ16123" s="380" t="s">
        <v>141673</v>
      </c>
    </row>
    <row r="16124" spans="94:95" ht="14.5" x14ac:dyDescent="0.3">
      <c r="CP16124" s="380">
        <v>743412</v>
      </c>
      <c r="CQ16124" s="380" t="s">
        <v>141673</v>
      </c>
    </row>
    <row r="16125" spans="94:95" ht="14.5" x14ac:dyDescent="0.3">
      <c r="CP16125" s="380">
        <v>743422</v>
      </c>
      <c r="CQ16125" s="380" t="s">
        <v>141673</v>
      </c>
    </row>
    <row r="16126" spans="94:95" ht="14.5" x14ac:dyDescent="0.3">
      <c r="CP16126" s="380">
        <v>743423</v>
      </c>
      <c r="CQ16126" s="380" t="s">
        <v>141673</v>
      </c>
    </row>
    <row r="16127" spans="94:95" ht="14.5" x14ac:dyDescent="0.3">
      <c r="CP16127" s="380">
        <v>743424</v>
      </c>
      <c r="CQ16127" s="380" t="s">
        <v>141673</v>
      </c>
    </row>
    <row r="16128" spans="94:95" ht="14.5" x14ac:dyDescent="0.3">
      <c r="CP16128" s="380">
        <v>743425</v>
      </c>
      <c r="CQ16128" s="380" t="s">
        <v>141673</v>
      </c>
    </row>
    <row r="16129" spans="94:95" ht="14.5" x14ac:dyDescent="0.3">
      <c r="CP16129" s="380">
        <v>743426</v>
      </c>
      <c r="CQ16129" s="380" t="s">
        <v>141673</v>
      </c>
    </row>
    <row r="16130" spans="94:95" ht="14.5" x14ac:dyDescent="0.3">
      <c r="CP16130" s="380">
        <v>743427</v>
      </c>
      <c r="CQ16130" s="380" t="s">
        <v>141673</v>
      </c>
    </row>
    <row r="16131" spans="94:95" ht="14.5" x14ac:dyDescent="0.3">
      <c r="CP16131" s="380">
        <v>743428</v>
      </c>
      <c r="CQ16131" s="380" t="s">
        <v>141673</v>
      </c>
    </row>
    <row r="16132" spans="94:95" ht="14.5" x14ac:dyDescent="0.3">
      <c r="CP16132" s="380">
        <v>743429</v>
      </c>
      <c r="CQ16132" s="380" t="s">
        <v>141673</v>
      </c>
    </row>
    <row r="16133" spans="94:95" ht="14.5" x14ac:dyDescent="0.3">
      <c r="CP16133" s="380">
        <v>743435</v>
      </c>
      <c r="CQ16133" s="380" t="s">
        <v>141673</v>
      </c>
    </row>
    <row r="16134" spans="94:95" ht="14.5" x14ac:dyDescent="0.3">
      <c r="CP16134" s="380">
        <v>743437</v>
      </c>
      <c r="CQ16134" s="380" t="s">
        <v>141673</v>
      </c>
    </row>
    <row r="16135" spans="94:95" ht="14.5" x14ac:dyDescent="0.3">
      <c r="CP16135" s="380">
        <v>743438</v>
      </c>
      <c r="CQ16135" s="380" t="s">
        <v>141673</v>
      </c>
    </row>
    <row r="16136" spans="94:95" ht="14.5" x14ac:dyDescent="0.3">
      <c r="CP16136" s="380">
        <v>743439</v>
      </c>
      <c r="CQ16136" s="380" t="s">
        <v>141673</v>
      </c>
    </row>
    <row r="16137" spans="94:95" ht="14.5" x14ac:dyDescent="0.3">
      <c r="CP16137" s="380">
        <v>743442</v>
      </c>
      <c r="CQ16137" s="380" t="s">
        <v>141673</v>
      </c>
    </row>
    <row r="16138" spans="94:95" ht="14.5" x14ac:dyDescent="0.3">
      <c r="CP16138" s="380">
        <v>743445</v>
      </c>
      <c r="CQ16138" s="380" t="s">
        <v>141673</v>
      </c>
    </row>
    <row r="16139" spans="94:95" ht="14.5" x14ac:dyDescent="0.3">
      <c r="CP16139" s="380">
        <v>743446</v>
      </c>
      <c r="CQ16139" s="380" t="s">
        <v>141673</v>
      </c>
    </row>
    <row r="16140" spans="94:95" ht="14.5" x14ac:dyDescent="0.3">
      <c r="CP16140" s="380">
        <v>743456</v>
      </c>
      <c r="CQ16140" s="380" t="s">
        <v>141673</v>
      </c>
    </row>
    <row r="16141" spans="94:95" ht="14.5" x14ac:dyDescent="0.3">
      <c r="CP16141" s="380">
        <v>743502</v>
      </c>
      <c r="CQ16141" s="380" t="s">
        <v>141673</v>
      </c>
    </row>
    <row r="16142" spans="94:95" ht="14.5" x14ac:dyDescent="0.3">
      <c r="CP16142" s="380">
        <v>743503</v>
      </c>
      <c r="CQ16142" s="380" t="s">
        <v>141673</v>
      </c>
    </row>
    <row r="16143" spans="94:95" ht="14.5" x14ac:dyDescent="0.3">
      <c r="CP16143" s="380">
        <v>743504</v>
      </c>
      <c r="CQ16143" s="380" t="s">
        <v>141673</v>
      </c>
    </row>
    <row r="16144" spans="94:95" ht="14.5" x14ac:dyDescent="0.3">
      <c r="CP16144" s="380">
        <v>743513</v>
      </c>
      <c r="CQ16144" s="380" t="s">
        <v>141673</v>
      </c>
    </row>
    <row r="16145" spans="94:95" ht="14.5" x14ac:dyDescent="0.3">
      <c r="CP16145" s="380">
        <v>743609</v>
      </c>
      <c r="CQ16145" s="380" t="s">
        <v>141673</v>
      </c>
    </row>
    <row r="16146" spans="94:95" ht="14.5" x14ac:dyDescent="0.3">
      <c r="CP16146" s="380">
        <v>743610</v>
      </c>
      <c r="CQ16146" s="380" t="s">
        <v>141673</v>
      </c>
    </row>
    <row r="16147" spans="94:95" ht="14.5" x14ac:dyDescent="0.3">
      <c r="CP16147" s="380">
        <v>743611</v>
      </c>
      <c r="CQ16147" s="380" t="s">
        <v>141673</v>
      </c>
    </row>
    <row r="16148" spans="94:95" ht="14.5" x14ac:dyDescent="0.3">
      <c r="CP16148" s="380">
        <v>743613</v>
      </c>
      <c r="CQ16148" s="380" t="s">
        <v>141673</v>
      </c>
    </row>
    <row r="16149" spans="94:95" ht="14.5" x14ac:dyDescent="0.3">
      <c r="CP16149" s="380">
        <v>743701</v>
      </c>
      <c r="CQ16149" s="380" t="s">
        <v>141673</v>
      </c>
    </row>
    <row r="16150" spans="94:95" ht="14.5" x14ac:dyDescent="0.3">
      <c r="CP16150" s="380">
        <v>743702</v>
      </c>
      <c r="CQ16150" s="380" t="s">
        <v>141673</v>
      </c>
    </row>
    <row r="16151" spans="94:95" ht="14.5" x14ac:dyDescent="0.3">
      <c r="CP16151" s="380">
        <v>743704</v>
      </c>
      <c r="CQ16151" s="380" t="s">
        <v>141673</v>
      </c>
    </row>
    <row r="16152" spans="94:95" ht="14.5" x14ac:dyDescent="0.3">
      <c r="CP16152" s="380">
        <v>743710</v>
      </c>
      <c r="CQ16152" s="380" t="s">
        <v>141673</v>
      </c>
    </row>
    <row r="16153" spans="94:95" ht="14.5" x14ac:dyDescent="0.3">
      <c r="CP16153" s="380">
        <v>743711</v>
      </c>
      <c r="CQ16153" s="380" t="s">
        <v>141673</v>
      </c>
    </row>
    <row r="16154" spans="94:95" ht="14.5" x14ac:dyDescent="0.3">
      <c r="CP16154" s="380">
        <v>744101</v>
      </c>
      <c r="CQ16154" s="380" t="s">
        <v>141675</v>
      </c>
    </row>
    <row r="16155" spans="94:95" ht="14.5" x14ac:dyDescent="0.3">
      <c r="CP16155" s="380">
        <v>744102</v>
      </c>
      <c r="CQ16155" s="380" t="s">
        <v>141675</v>
      </c>
    </row>
    <row r="16156" spans="94:95" ht="14.5" x14ac:dyDescent="0.3">
      <c r="CP16156" s="380">
        <v>744103</v>
      </c>
      <c r="CQ16156" s="380" t="s">
        <v>141675</v>
      </c>
    </row>
    <row r="16157" spans="94:95" ht="14.5" x14ac:dyDescent="0.3">
      <c r="CP16157" s="380">
        <v>744104</v>
      </c>
      <c r="CQ16157" s="380" t="s">
        <v>141675</v>
      </c>
    </row>
    <row r="16158" spans="94:95" ht="14.5" x14ac:dyDescent="0.3">
      <c r="CP16158" s="380">
        <v>744105</v>
      </c>
      <c r="CQ16158" s="380" t="s">
        <v>141675</v>
      </c>
    </row>
    <row r="16159" spans="94:95" ht="14.5" x14ac:dyDescent="0.3">
      <c r="CP16159" s="380">
        <v>744106</v>
      </c>
      <c r="CQ16159" s="380" t="s">
        <v>141675</v>
      </c>
    </row>
    <row r="16160" spans="94:95" ht="14.5" x14ac:dyDescent="0.3">
      <c r="CP16160" s="380">
        <v>744107</v>
      </c>
      <c r="CQ16160" s="380" t="s">
        <v>141675</v>
      </c>
    </row>
    <row r="16161" spans="94:95" ht="14.5" x14ac:dyDescent="0.3">
      <c r="CP16161" s="380">
        <v>744112</v>
      </c>
      <c r="CQ16161" s="380" t="s">
        <v>141675</v>
      </c>
    </row>
    <row r="16162" spans="94:95" ht="14.5" x14ac:dyDescent="0.3">
      <c r="CP16162" s="380">
        <v>744201</v>
      </c>
      <c r="CQ16162" s="380" t="s">
        <v>141675</v>
      </c>
    </row>
    <row r="16163" spans="94:95" ht="14.5" x14ac:dyDescent="0.3">
      <c r="CP16163" s="380">
        <v>744202</v>
      </c>
      <c r="CQ16163" s="380" t="s">
        <v>141675</v>
      </c>
    </row>
    <row r="16164" spans="94:95" ht="14.5" x14ac:dyDescent="0.3">
      <c r="CP16164" s="380">
        <v>744203</v>
      </c>
      <c r="CQ16164" s="380" t="s">
        <v>141675</v>
      </c>
    </row>
    <row r="16165" spans="94:95" ht="14.5" x14ac:dyDescent="0.3">
      <c r="CP16165" s="380">
        <v>744204</v>
      </c>
      <c r="CQ16165" s="380" t="s">
        <v>141675</v>
      </c>
    </row>
    <row r="16166" spans="94:95" ht="14.5" x14ac:dyDescent="0.3">
      <c r="CP16166" s="380">
        <v>744205</v>
      </c>
      <c r="CQ16166" s="380" t="s">
        <v>141675</v>
      </c>
    </row>
    <row r="16167" spans="94:95" ht="14.5" x14ac:dyDescent="0.3">
      <c r="CP16167" s="380">
        <v>744206</v>
      </c>
      <c r="CQ16167" s="380" t="s">
        <v>141675</v>
      </c>
    </row>
    <row r="16168" spans="94:95" ht="14.5" x14ac:dyDescent="0.3">
      <c r="CP16168" s="380">
        <v>744207</v>
      </c>
      <c r="CQ16168" s="380" t="s">
        <v>141675</v>
      </c>
    </row>
    <row r="16169" spans="94:95" ht="14.5" x14ac:dyDescent="0.3">
      <c r="CP16169" s="380">
        <v>744209</v>
      </c>
      <c r="CQ16169" s="380" t="s">
        <v>141675</v>
      </c>
    </row>
    <row r="16170" spans="94:95" ht="14.5" x14ac:dyDescent="0.3">
      <c r="CP16170" s="380">
        <v>744210</v>
      </c>
      <c r="CQ16170" s="380" t="s">
        <v>141675</v>
      </c>
    </row>
    <row r="16171" spans="94:95" ht="14.5" x14ac:dyDescent="0.3">
      <c r="CP16171" s="380">
        <v>744211</v>
      </c>
      <c r="CQ16171" s="380" t="s">
        <v>141675</v>
      </c>
    </row>
    <row r="16172" spans="94:95" ht="14.5" x14ac:dyDescent="0.3">
      <c r="CP16172" s="380">
        <v>744301</v>
      </c>
      <c r="CQ16172" s="380" t="s">
        <v>141675</v>
      </c>
    </row>
    <row r="16173" spans="94:95" ht="14.5" x14ac:dyDescent="0.3">
      <c r="CP16173" s="380">
        <v>744302</v>
      </c>
      <c r="CQ16173" s="380" t="s">
        <v>141675</v>
      </c>
    </row>
    <row r="16174" spans="94:95" ht="14.5" x14ac:dyDescent="0.3">
      <c r="CP16174" s="380">
        <v>744303</v>
      </c>
      <c r="CQ16174" s="380" t="s">
        <v>141675</v>
      </c>
    </row>
    <row r="16175" spans="94:95" ht="14.5" x14ac:dyDescent="0.3">
      <c r="CP16175" s="380">
        <v>744304</v>
      </c>
      <c r="CQ16175" s="380" t="s">
        <v>141675</v>
      </c>
    </row>
    <row r="16176" spans="94:95" ht="14.5" x14ac:dyDescent="0.3">
      <c r="CP16176" s="380">
        <v>751001</v>
      </c>
      <c r="CQ16176" s="380" t="s">
        <v>141676</v>
      </c>
    </row>
    <row r="16177" spans="94:95" ht="14.5" x14ac:dyDescent="0.3">
      <c r="CP16177" s="380">
        <v>751002</v>
      </c>
      <c r="CQ16177" s="380" t="s">
        <v>141676</v>
      </c>
    </row>
    <row r="16178" spans="94:95" ht="14.5" x14ac:dyDescent="0.3">
      <c r="CP16178" s="380">
        <v>751003</v>
      </c>
      <c r="CQ16178" s="380" t="s">
        <v>141676</v>
      </c>
    </row>
    <row r="16179" spans="94:95" ht="14.5" x14ac:dyDescent="0.3">
      <c r="CP16179" s="380">
        <v>751004</v>
      </c>
      <c r="CQ16179" s="380" t="s">
        <v>141676</v>
      </c>
    </row>
    <row r="16180" spans="94:95" ht="14.5" x14ac:dyDescent="0.3">
      <c r="CP16180" s="380">
        <v>751005</v>
      </c>
      <c r="CQ16180" s="380" t="s">
        <v>141676</v>
      </c>
    </row>
    <row r="16181" spans="94:95" ht="14.5" x14ac:dyDescent="0.3">
      <c r="CP16181" s="380">
        <v>751006</v>
      </c>
      <c r="CQ16181" s="380" t="s">
        <v>141676</v>
      </c>
    </row>
    <row r="16182" spans="94:95" ht="14.5" x14ac:dyDescent="0.3">
      <c r="CP16182" s="380">
        <v>751007</v>
      </c>
      <c r="CQ16182" s="380" t="s">
        <v>141676</v>
      </c>
    </row>
    <row r="16183" spans="94:95" ht="14.5" x14ac:dyDescent="0.3">
      <c r="CP16183" s="380">
        <v>751008</v>
      </c>
      <c r="CQ16183" s="380" t="s">
        <v>141676</v>
      </c>
    </row>
    <row r="16184" spans="94:95" ht="14.5" x14ac:dyDescent="0.3">
      <c r="CP16184" s="380">
        <v>751009</v>
      </c>
      <c r="CQ16184" s="380" t="s">
        <v>141676</v>
      </c>
    </row>
    <row r="16185" spans="94:95" ht="14.5" x14ac:dyDescent="0.3">
      <c r="CP16185" s="380">
        <v>751010</v>
      </c>
      <c r="CQ16185" s="380" t="s">
        <v>141676</v>
      </c>
    </row>
    <row r="16186" spans="94:95" ht="14.5" x14ac:dyDescent="0.3">
      <c r="CP16186" s="380">
        <v>751011</v>
      </c>
      <c r="CQ16186" s="380" t="s">
        <v>141676</v>
      </c>
    </row>
    <row r="16187" spans="94:95" ht="14.5" x14ac:dyDescent="0.3">
      <c r="CP16187" s="380">
        <v>751012</v>
      </c>
      <c r="CQ16187" s="380" t="s">
        <v>141676</v>
      </c>
    </row>
    <row r="16188" spans="94:95" ht="14.5" x14ac:dyDescent="0.3">
      <c r="CP16188" s="380">
        <v>751013</v>
      </c>
      <c r="CQ16188" s="380" t="s">
        <v>141676</v>
      </c>
    </row>
    <row r="16189" spans="94:95" ht="14.5" x14ac:dyDescent="0.3">
      <c r="CP16189" s="380">
        <v>751014</v>
      </c>
      <c r="CQ16189" s="380" t="s">
        <v>141676</v>
      </c>
    </row>
    <row r="16190" spans="94:95" ht="14.5" x14ac:dyDescent="0.3">
      <c r="CP16190" s="380">
        <v>751015</v>
      </c>
      <c r="CQ16190" s="380" t="s">
        <v>141676</v>
      </c>
    </row>
    <row r="16191" spans="94:95" ht="14.5" x14ac:dyDescent="0.3">
      <c r="CP16191" s="380">
        <v>751016</v>
      </c>
      <c r="CQ16191" s="380" t="s">
        <v>141676</v>
      </c>
    </row>
    <row r="16192" spans="94:95" ht="14.5" x14ac:dyDescent="0.3">
      <c r="CP16192" s="380">
        <v>751017</v>
      </c>
      <c r="CQ16192" s="380" t="s">
        <v>141676</v>
      </c>
    </row>
    <row r="16193" spans="94:95" ht="14.5" x14ac:dyDescent="0.3">
      <c r="CP16193" s="380">
        <v>751018</v>
      </c>
      <c r="CQ16193" s="380" t="s">
        <v>141676</v>
      </c>
    </row>
    <row r="16194" spans="94:95" ht="14.5" x14ac:dyDescent="0.3">
      <c r="CP16194" s="380">
        <v>751019</v>
      </c>
      <c r="CQ16194" s="380" t="s">
        <v>141676</v>
      </c>
    </row>
    <row r="16195" spans="94:95" ht="14.5" x14ac:dyDescent="0.3">
      <c r="CP16195" s="380">
        <v>751020</v>
      </c>
      <c r="CQ16195" s="380" t="s">
        <v>141676</v>
      </c>
    </row>
    <row r="16196" spans="94:95" ht="14.5" x14ac:dyDescent="0.3">
      <c r="CP16196" s="380">
        <v>751021</v>
      </c>
      <c r="CQ16196" s="380" t="s">
        <v>141676</v>
      </c>
    </row>
    <row r="16197" spans="94:95" ht="14.5" x14ac:dyDescent="0.3">
      <c r="CP16197" s="380">
        <v>751022</v>
      </c>
      <c r="CQ16197" s="380" t="s">
        <v>141676</v>
      </c>
    </row>
    <row r="16198" spans="94:95" ht="14.5" x14ac:dyDescent="0.3">
      <c r="CP16198" s="380">
        <v>751023</v>
      </c>
      <c r="CQ16198" s="380" t="s">
        <v>141676</v>
      </c>
    </row>
    <row r="16199" spans="94:95" ht="14.5" x14ac:dyDescent="0.3">
      <c r="CP16199" s="380">
        <v>751024</v>
      </c>
      <c r="CQ16199" s="380" t="s">
        <v>141676</v>
      </c>
    </row>
    <row r="16200" spans="94:95" ht="14.5" x14ac:dyDescent="0.3">
      <c r="CP16200" s="380">
        <v>751025</v>
      </c>
      <c r="CQ16200" s="380" t="s">
        <v>141676</v>
      </c>
    </row>
    <row r="16201" spans="94:95" ht="14.5" x14ac:dyDescent="0.3">
      <c r="CP16201" s="380">
        <v>751026</v>
      </c>
      <c r="CQ16201" s="380" t="s">
        <v>141676</v>
      </c>
    </row>
    <row r="16202" spans="94:95" ht="14.5" x14ac:dyDescent="0.3">
      <c r="CP16202" s="380">
        <v>751027</v>
      </c>
      <c r="CQ16202" s="380" t="s">
        <v>141676</v>
      </c>
    </row>
    <row r="16203" spans="94:95" ht="14.5" x14ac:dyDescent="0.3">
      <c r="CP16203" s="380">
        <v>751028</v>
      </c>
      <c r="CQ16203" s="380" t="s">
        <v>141676</v>
      </c>
    </row>
    <row r="16204" spans="94:95" ht="14.5" x14ac:dyDescent="0.3">
      <c r="CP16204" s="380">
        <v>751029</v>
      </c>
      <c r="CQ16204" s="380" t="s">
        <v>141676</v>
      </c>
    </row>
    <row r="16205" spans="94:95" ht="14.5" x14ac:dyDescent="0.3">
      <c r="CP16205" s="380">
        <v>751030</v>
      </c>
      <c r="CQ16205" s="380" t="s">
        <v>141676</v>
      </c>
    </row>
    <row r="16206" spans="94:95" ht="14.5" x14ac:dyDescent="0.3">
      <c r="CP16206" s="380">
        <v>751031</v>
      </c>
      <c r="CQ16206" s="380" t="s">
        <v>141676</v>
      </c>
    </row>
    <row r="16207" spans="94:95" ht="14.5" x14ac:dyDescent="0.3">
      <c r="CP16207" s="380">
        <v>751032</v>
      </c>
      <c r="CQ16207" s="380" t="s">
        <v>141676</v>
      </c>
    </row>
    <row r="16208" spans="94:95" ht="14.5" x14ac:dyDescent="0.3">
      <c r="CP16208" s="380">
        <v>751033</v>
      </c>
      <c r="CQ16208" s="380" t="s">
        <v>141676</v>
      </c>
    </row>
    <row r="16209" spans="94:95" ht="14.5" x14ac:dyDescent="0.3">
      <c r="CP16209" s="380">
        <v>751034</v>
      </c>
      <c r="CQ16209" s="380" t="s">
        <v>141676</v>
      </c>
    </row>
    <row r="16210" spans="94:95" ht="14.5" x14ac:dyDescent="0.3">
      <c r="CP16210" s="380">
        <v>752001</v>
      </c>
      <c r="CQ16210" s="380" t="s">
        <v>141676</v>
      </c>
    </row>
    <row r="16211" spans="94:95" ht="14.5" x14ac:dyDescent="0.3">
      <c r="CP16211" s="380">
        <v>752002</v>
      </c>
      <c r="CQ16211" s="380" t="s">
        <v>141676</v>
      </c>
    </row>
    <row r="16212" spans="94:95" ht="14.5" x14ac:dyDescent="0.3">
      <c r="CP16212" s="380">
        <v>752003</v>
      </c>
      <c r="CQ16212" s="380" t="s">
        <v>141676</v>
      </c>
    </row>
    <row r="16213" spans="94:95" ht="14.5" x14ac:dyDescent="0.3">
      <c r="CP16213" s="380">
        <v>752004</v>
      </c>
      <c r="CQ16213" s="380" t="s">
        <v>141676</v>
      </c>
    </row>
    <row r="16214" spans="94:95" ht="14.5" x14ac:dyDescent="0.3">
      <c r="CP16214" s="380">
        <v>752010</v>
      </c>
      <c r="CQ16214" s="380" t="s">
        <v>141676</v>
      </c>
    </row>
    <row r="16215" spans="94:95" ht="14.5" x14ac:dyDescent="0.3">
      <c r="CP16215" s="380">
        <v>752011</v>
      </c>
      <c r="CQ16215" s="380" t="s">
        <v>141676</v>
      </c>
    </row>
    <row r="16216" spans="94:95" ht="14.5" x14ac:dyDescent="0.3">
      <c r="CP16216" s="380">
        <v>752012</v>
      </c>
      <c r="CQ16216" s="380" t="s">
        <v>141676</v>
      </c>
    </row>
    <row r="16217" spans="94:95" ht="14.5" x14ac:dyDescent="0.3">
      <c r="CP16217" s="380">
        <v>752013</v>
      </c>
      <c r="CQ16217" s="380" t="s">
        <v>141676</v>
      </c>
    </row>
    <row r="16218" spans="94:95" ht="14.5" x14ac:dyDescent="0.3">
      <c r="CP16218" s="380">
        <v>752014</v>
      </c>
      <c r="CQ16218" s="380" t="s">
        <v>141676</v>
      </c>
    </row>
    <row r="16219" spans="94:95" ht="14.5" x14ac:dyDescent="0.3">
      <c r="CP16219" s="380">
        <v>752015</v>
      </c>
      <c r="CQ16219" s="380" t="s">
        <v>141676</v>
      </c>
    </row>
    <row r="16220" spans="94:95" ht="14.5" x14ac:dyDescent="0.3">
      <c r="CP16220" s="380">
        <v>752016</v>
      </c>
      <c r="CQ16220" s="380" t="s">
        <v>141676</v>
      </c>
    </row>
    <row r="16221" spans="94:95" ht="14.5" x14ac:dyDescent="0.3">
      <c r="CP16221" s="380">
        <v>752017</v>
      </c>
      <c r="CQ16221" s="380" t="s">
        <v>141676</v>
      </c>
    </row>
    <row r="16222" spans="94:95" ht="14.5" x14ac:dyDescent="0.3">
      <c r="CP16222" s="380">
        <v>752018</v>
      </c>
      <c r="CQ16222" s="380" t="s">
        <v>141676</v>
      </c>
    </row>
    <row r="16223" spans="94:95" ht="14.5" x14ac:dyDescent="0.3">
      <c r="CP16223" s="380">
        <v>752019</v>
      </c>
      <c r="CQ16223" s="380" t="s">
        <v>141676</v>
      </c>
    </row>
    <row r="16224" spans="94:95" ht="14.5" x14ac:dyDescent="0.3">
      <c r="CP16224" s="380">
        <v>752020</v>
      </c>
      <c r="CQ16224" s="380" t="s">
        <v>141676</v>
      </c>
    </row>
    <row r="16225" spans="94:95" ht="14.5" x14ac:dyDescent="0.3">
      <c r="CP16225" s="380">
        <v>752021</v>
      </c>
      <c r="CQ16225" s="380" t="s">
        <v>141676</v>
      </c>
    </row>
    <row r="16226" spans="94:95" ht="14.5" x14ac:dyDescent="0.3">
      <c r="CP16226" s="380">
        <v>752022</v>
      </c>
      <c r="CQ16226" s="380" t="s">
        <v>141676</v>
      </c>
    </row>
    <row r="16227" spans="94:95" ht="14.5" x14ac:dyDescent="0.3">
      <c r="CP16227" s="380">
        <v>752023</v>
      </c>
      <c r="CQ16227" s="380" t="s">
        <v>141676</v>
      </c>
    </row>
    <row r="16228" spans="94:95" ht="14.5" x14ac:dyDescent="0.3">
      <c r="CP16228" s="380">
        <v>752024</v>
      </c>
      <c r="CQ16228" s="380" t="s">
        <v>141676</v>
      </c>
    </row>
    <row r="16229" spans="94:95" ht="14.5" x14ac:dyDescent="0.3">
      <c r="CP16229" s="380">
        <v>752025</v>
      </c>
      <c r="CQ16229" s="380" t="s">
        <v>141676</v>
      </c>
    </row>
    <row r="16230" spans="94:95" ht="14.5" x14ac:dyDescent="0.3">
      <c r="CP16230" s="380">
        <v>752026</v>
      </c>
      <c r="CQ16230" s="380" t="s">
        <v>141676</v>
      </c>
    </row>
    <row r="16231" spans="94:95" ht="14.5" x14ac:dyDescent="0.3">
      <c r="CP16231" s="380">
        <v>752027</v>
      </c>
      <c r="CQ16231" s="380" t="s">
        <v>141676</v>
      </c>
    </row>
    <row r="16232" spans="94:95" ht="14.5" x14ac:dyDescent="0.3">
      <c r="CP16232" s="380">
        <v>752030</v>
      </c>
      <c r="CQ16232" s="380" t="s">
        <v>141676</v>
      </c>
    </row>
    <row r="16233" spans="94:95" ht="14.5" x14ac:dyDescent="0.3">
      <c r="CP16233" s="380">
        <v>752031</v>
      </c>
      <c r="CQ16233" s="380" t="s">
        <v>141676</v>
      </c>
    </row>
    <row r="16234" spans="94:95" ht="14.5" x14ac:dyDescent="0.3">
      <c r="CP16234" s="380">
        <v>752032</v>
      </c>
      <c r="CQ16234" s="380" t="s">
        <v>141676</v>
      </c>
    </row>
    <row r="16235" spans="94:95" ht="14.5" x14ac:dyDescent="0.3">
      <c r="CP16235" s="380">
        <v>752034</v>
      </c>
      <c r="CQ16235" s="380" t="s">
        <v>141676</v>
      </c>
    </row>
    <row r="16236" spans="94:95" ht="14.5" x14ac:dyDescent="0.3">
      <c r="CP16236" s="380">
        <v>752035</v>
      </c>
      <c r="CQ16236" s="380" t="s">
        <v>141676</v>
      </c>
    </row>
    <row r="16237" spans="94:95" ht="14.5" x14ac:dyDescent="0.3">
      <c r="CP16237" s="380">
        <v>752037</v>
      </c>
      <c r="CQ16237" s="380" t="s">
        <v>141676</v>
      </c>
    </row>
    <row r="16238" spans="94:95" ht="14.5" x14ac:dyDescent="0.3">
      <c r="CP16238" s="380">
        <v>752038</v>
      </c>
      <c r="CQ16238" s="380" t="s">
        <v>141676</v>
      </c>
    </row>
    <row r="16239" spans="94:95" ht="14.5" x14ac:dyDescent="0.3">
      <c r="CP16239" s="380">
        <v>752045</v>
      </c>
      <c r="CQ16239" s="380" t="s">
        <v>141676</v>
      </c>
    </row>
    <row r="16240" spans="94:95" ht="14.5" x14ac:dyDescent="0.3">
      <c r="CP16240" s="380">
        <v>752046</v>
      </c>
      <c r="CQ16240" s="380" t="s">
        <v>141676</v>
      </c>
    </row>
    <row r="16241" spans="94:95" ht="14.5" x14ac:dyDescent="0.3">
      <c r="CP16241" s="380">
        <v>752050</v>
      </c>
      <c r="CQ16241" s="380" t="s">
        <v>141676</v>
      </c>
    </row>
    <row r="16242" spans="94:95" ht="14.5" x14ac:dyDescent="0.3">
      <c r="CP16242" s="380">
        <v>752054</v>
      </c>
      <c r="CQ16242" s="380" t="s">
        <v>141676</v>
      </c>
    </row>
    <row r="16243" spans="94:95" ht="14.5" x14ac:dyDescent="0.3">
      <c r="CP16243" s="380">
        <v>752055</v>
      </c>
      <c r="CQ16243" s="380" t="s">
        <v>141676</v>
      </c>
    </row>
    <row r="16244" spans="94:95" ht="14.5" x14ac:dyDescent="0.3">
      <c r="CP16244" s="380">
        <v>752056</v>
      </c>
      <c r="CQ16244" s="380" t="s">
        <v>141676</v>
      </c>
    </row>
    <row r="16245" spans="94:95" ht="14.5" x14ac:dyDescent="0.3">
      <c r="CP16245" s="380">
        <v>752057</v>
      </c>
      <c r="CQ16245" s="380" t="s">
        <v>141676</v>
      </c>
    </row>
    <row r="16246" spans="94:95" ht="14.5" x14ac:dyDescent="0.3">
      <c r="CP16246" s="380">
        <v>752060</v>
      </c>
      <c r="CQ16246" s="380" t="s">
        <v>141676</v>
      </c>
    </row>
    <row r="16247" spans="94:95" ht="14.5" x14ac:dyDescent="0.3">
      <c r="CP16247" s="380">
        <v>752061</v>
      </c>
      <c r="CQ16247" s="380" t="s">
        <v>141676</v>
      </c>
    </row>
    <row r="16248" spans="94:95" ht="14.5" x14ac:dyDescent="0.3">
      <c r="CP16248" s="380">
        <v>752062</v>
      </c>
      <c r="CQ16248" s="380" t="s">
        <v>141676</v>
      </c>
    </row>
    <row r="16249" spans="94:95" ht="14.5" x14ac:dyDescent="0.3">
      <c r="CP16249" s="380">
        <v>752063</v>
      </c>
      <c r="CQ16249" s="380" t="s">
        <v>141676</v>
      </c>
    </row>
    <row r="16250" spans="94:95" ht="14.5" x14ac:dyDescent="0.3">
      <c r="CP16250" s="380">
        <v>752064</v>
      </c>
      <c r="CQ16250" s="380" t="s">
        <v>141676</v>
      </c>
    </row>
    <row r="16251" spans="94:95" ht="14.5" x14ac:dyDescent="0.3">
      <c r="CP16251" s="380">
        <v>752065</v>
      </c>
      <c r="CQ16251" s="380" t="s">
        <v>141676</v>
      </c>
    </row>
    <row r="16252" spans="94:95" ht="14.5" x14ac:dyDescent="0.3">
      <c r="CP16252" s="380">
        <v>752066</v>
      </c>
      <c r="CQ16252" s="380" t="s">
        <v>141676</v>
      </c>
    </row>
    <row r="16253" spans="94:95" ht="14.5" x14ac:dyDescent="0.3">
      <c r="CP16253" s="380">
        <v>752068</v>
      </c>
      <c r="CQ16253" s="380" t="s">
        <v>141676</v>
      </c>
    </row>
    <row r="16254" spans="94:95" ht="14.5" x14ac:dyDescent="0.3">
      <c r="CP16254" s="380">
        <v>752069</v>
      </c>
      <c r="CQ16254" s="380" t="s">
        <v>141676</v>
      </c>
    </row>
    <row r="16255" spans="94:95" ht="14.5" x14ac:dyDescent="0.3">
      <c r="CP16255" s="380">
        <v>752070</v>
      </c>
      <c r="CQ16255" s="380" t="s">
        <v>141676</v>
      </c>
    </row>
    <row r="16256" spans="94:95" ht="14.5" x14ac:dyDescent="0.3">
      <c r="CP16256" s="380">
        <v>752077</v>
      </c>
      <c r="CQ16256" s="380" t="s">
        <v>141676</v>
      </c>
    </row>
    <row r="16257" spans="94:95" ht="14.5" x14ac:dyDescent="0.3">
      <c r="CP16257" s="380">
        <v>752078</v>
      </c>
      <c r="CQ16257" s="380" t="s">
        <v>141676</v>
      </c>
    </row>
    <row r="16258" spans="94:95" ht="14.5" x14ac:dyDescent="0.3">
      <c r="CP16258" s="380">
        <v>752079</v>
      </c>
      <c r="CQ16258" s="380" t="s">
        <v>141676</v>
      </c>
    </row>
    <row r="16259" spans="94:95" ht="14.5" x14ac:dyDescent="0.3">
      <c r="CP16259" s="380">
        <v>752080</v>
      </c>
      <c r="CQ16259" s="380" t="s">
        <v>141676</v>
      </c>
    </row>
    <row r="16260" spans="94:95" ht="14.5" x14ac:dyDescent="0.3">
      <c r="CP16260" s="380">
        <v>752081</v>
      </c>
      <c r="CQ16260" s="380" t="s">
        <v>141676</v>
      </c>
    </row>
    <row r="16261" spans="94:95" ht="14.5" x14ac:dyDescent="0.3">
      <c r="CP16261" s="380">
        <v>752082</v>
      </c>
      <c r="CQ16261" s="380" t="s">
        <v>141676</v>
      </c>
    </row>
    <row r="16262" spans="94:95" ht="14.5" x14ac:dyDescent="0.3">
      <c r="CP16262" s="380">
        <v>752083</v>
      </c>
      <c r="CQ16262" s="380" t="s">
        <v>141676</v>
      </c>
    </row>
    <row r="16263" spans="94:95" ht="14.5" x14ac:dyDescent="0.3">
      <c r="CP16263" s="380">
        <v>752084</v>
      </c>
      <c r="CQ16263" s="380" t="s">
        <v>141676</v>
      </c>
    </row>
    <row r="16264" spans="94:95" ht="14.5" x14ac:dyDescent="0.3">
      <c r="CP16264" s="380">
        <v>752085</v>
      </c>
      <c r="CQ16264" s="380" t="s">
        <v>141676</v>
      </c>
    </row>
    <row r="16265" spans="94:95" ht="14.5" x14ac:dyDescent="0.3">
      <c r="CP16265" s="380">
        <v>752089</v>
      </c>
      <c r="CQ16265" s="380" t="s">
        <v>141676</v>
      </c>
    </row>
    <row r="16266" spans="94:95" ht="14.5" x14ac:dyDescent="0.3">
      <c r="CP16266" s="380">
        <v>752090</v>
      </c>
      <c r="CQ16266" s="380" t="s">
        <v>141676</v>
      </c>
    </row>
    <row r="16267" spans="94:95" ht="14.5" x14ac:dyDescent="0.3">
      <c r="CP16267" s="380">
        <v>752091</v>
      </c>
      <c r="CQ16267" s="380" t="s">
        <v>141676</v>
      </c>
    </row>
    <row r="16268" spans="94:95" ht="14.5" x14ac:dyDescent="0.3">
      <c r="CP16268" s="380">
        <v>752092</v>
      </c>
      <c r="CQ16268" s="380" t="s">
        <v>141676</v>
      </c>
    </row>
    <row r="16269" spans="94:95" ht="14.5" x14ac:dyDescent="0.3">
      <c r="CP16269" s="380">
        <v>752093</v>
      </c>
      <c r="CQ16269" s="380" t="s">
        <v>141676</v>
      </c>
    </row>
    <row r="16270" spans="94:95" ht="14.5" x14ac:dyDescent="0.3">
      <c r="CP16270" s="380">
        <v>752094</v>
      </c>
      <c r="CQ16270" s="380" t="s">
        <v>141676</v>
      </c>
    </row>
    <row r="16271" spans="94:95" ht="14.5" x14ac:dyDescent="0.3">
      <c r="CP16271" s="380">
        <v>752100</v>
      </c>
      <c r="CQ16271" s="380" t="s">
        <v>141676</v>
      </c>
    </row>
    <row r="16272" spans="94:95" ht="14.5" x14ac:dyDescent="0.3">
      <c r="CP16272" s="380">
        <v>752101</v>
      </c>
      <c r="CQ16272" s="380" t="s">
        <v>141676</v>
      </c>
    </row>
    <row r="16273" spans="94:95" ht="14.5" x14ac:dyDescent="0.3">
      <c r="CP16273" s="380">
        <v>752102</v>
      </c>
      <c r="CQ16273" s="380" t="s">
        <v>141676</v>
      </c>
    </row>
    <row r="16274" spans="94:95" ht="14.5" x14ac:dyDescent="0.3">
      <c r="CP16274" s="380">
        <v>752103</v>
      </c>
      <c r="CQ16274" s="380" t="s">
        <v>141676</v>
      </c>
    </row>
    <row r="16275" spans="94:95" ht="14.5" x14ac:dyDescent="0.3">
      <c r="CP16275" s="380">
        <v>752104</v>
      </c>
      <c r="CQ16275" s="380" t="s">
        <v>141676</v>
      </c>
    </row>
    <row r="16276" spans="94:95" ht="14.5" x14ac:dyDescent="0.3">
      <c r="CP16276" s="380">
        <v>752105</v>
      </c>
      <c r="CQ16276" s="380" t="s">
        <v>141676</v>
      </c>
    </row>
    <row r="16277" spans="94:95" ht="14.5" x14ac:dyDescent="0.3">
      <c r="CP16277" s="380">
        <v>752106</v>
      </c>
      <c r="CQ16277" s="380" t="s">
        <v>141676</v>
      </c>
    </row>
    <row r="16278" spans="94:95" ht="14.5" x14ac:dyDescent="0.3">
      <c r="CP16278" s="380">
        <v>752107</v>
      </c>
      <c r="CQ16278" s="380" t="s">
        <v>141676</v>
      </c>
    </row>
    <row r="16279" spans="94:95" ht="14.5" x14ac:dyDescent="0.3">
      <c r="CP16279" s="380">
        <v>752108</v>
      </c>
      <c r="CQ16279" s="380" t="s">
        <v>141676</v>
      </c>
    </row>
    <row r="16280" spans="94:95" ht="14.5" x14ac:dyDescent="0.3">
      <c r="CP16280" s="380">
        <v>752109</v>
      </c>
      <c r="CQ16280" s="380" t="s">
        <v>141676</v>
      </c>
    </row>
    <row r="16281" spans="94:95" ht="14.5" x14ac:dyDescent="0.3">
      <c r="CP16281" s="380">
        <v>752110</v>
      </c>
      <c r="CQ16281" s="380" t="s">
        <v>141676</v>
      </c>
    </row>
    <row r="16282" spans="94:95" ht="14.5" x14ac:dyDescent="0.3">
      <c r="CP16282" s="380">
        <v>752111</v>
      </c>
      <c r="CQ16282" s="380" t="s">
        <v>141676</v>
      </c>
    </row>
    <row r="16283" spans="94:95" ht="14.5" x14ac:dyDescent="0.3">
      <c r="CP16283" s="380">
        <v>752113</v>
      </c>
      <c r="CQ16283" s="380" t="s">
        <v>141676</v>
      </c>
    </row>
    <row r="16284" spans="94:95" ht="14.5" x14ac:dyDescent="0.3">
      <c r="CP16284" s="380">
        <v>752114</v>
      </c>
      <c r="CQ16284" s="380" t="s">
        <v>141676</v>
      </c>
    </row>
    <row r="16285" spans="94:95" ht="14.5" x14ac:dyDescent="0.3">
      <c r="CP16285" s="380">
        <v>752115</v>
      </c>
      <c r="CQ16285" s="380" t="s">
        <v>141676</v>
      </c>
    </row>
    <row r="16286" spans="94:95" ht="14.5" x14ac:dyDescent="0.3">
      <c r="CP16286" s="380">
        <v>752116</v>
      </c>
      <c r="CQ16286" s="380" t="s">
        <v>141676</v>
      </c>
    </row>
    <row r="16287" spans="94:95" ht="14.5" x14ac:dyDescent="0.3">
      <c r="CP16287" s="380">
        <v>752118</v>
      </c>
      <c r="CQ16287" s="380" t="s">
        <v>141676</v>
      </c>
    </row>
    <row r="16288" spans="94:95" ht="14.5" x14ac:dyDescent="0.3">
      <c r="CP16288" s="380">
        <v>752119</v>
      </c>
      <c r="CQ16288" s="380" t="s">
        <v>141676</v>
      </c>
    </row>
    <row r="16289" spans="94:95" ht="14.5" x14ac:dyDescent="0.3">
      <c r="CP16289" s="380">
        <v>752120</v>
      </c>
      <c r="CQ16289" s="380" t="s">
        <v>141676</v>
      </c>
    </row>
    <row r="16290" spans="94:95" ht="14.5" x14ac:dyDescent="0.3">
      <c r="CP16290" s="380">
        <v>752121</v>
      </c>
      <c r="CQ16290" s="380" t="s">
        <v>141676</v>
      </c>
    </row>
    <row r="16291" spans="94:95" ht="14.5" x14ac:dyDescent="0.3">
      <c r="CP16291" s="380">
        <v>753001</v>
      </c>
      <c r="CQ16291" s="380" t="s">
        <v>141676</v>
      </c>
    </row>
    <row r="16292" spans="94:95" ht="14.5" x14ac:dyDescent="0.3">
      <c r="CP16292" s="380">
        <v>753002</v>
      </c>
      <c r="CQ16292" s="380" t="s">
        <v>141676</v>
      </c>
    </row>
    <row r="16293" spans="94:95" ht="14.5" x14ac:dyDescent="0.3">
      <c r="CP16293" s="380">
        <v>753003</v>
      </c>
      <c r="CQ16293" s="380" t="s">
        <v>141676</v>
      </c>
    </row>
    <row r="16294" spans="94:95" ht="14.5" x14ac:dyDescent="0.3">
      <c r="CP16294" s="380">
        <v>753004</v>
      </c>
      <c r="CQ16294" s="380" t="s">
        <v>141676</v>
      </c>
    </row>
    <row r="16295" spans="94:95" ht="14.5" x14ac:dyDescent="0.3">
      <c r="CP16295" s="380">
        <v>753006</v>
      </c>
      <c r="CQ16295" s="380" t="s">
        <v>141676</v>
      </c>
    </row>
    <row r="16296" spans="94:95" ht="14.5" x14ac:dyDescent="0.3">
      <c r="CP16296" s="380">
        <v>753007</v>
      </c>
      <c r="CQ16296" s="380" t="s">
        <v>141676</v>
      </c>
    </row>
    <row r="16297" spans="94:95" ht="14.5" x14ac:dyDescent="0.3">
      <c r="CP16297" s="380">
        <v>753008</v>
      </c>
      <c r="CQ16297" s="380" t="s">
        <v>141676</v>
      </c>
    </row>
    <row r="16298" spans="94:95" ht="14.5" x14ac:dyDescent="0.3">
      <c r="CP16298" s="380">
        <v>753009</v>
      </c>
      <c r="CQ16298" s="380" t="s">
        <v>141676</v>
      </c>
    </row>
    <row r="16299" spans="94:95" ht="14.5" x14ac:dyDescent="0.3">
      <c r="CP16299" s="380">
        <v>753010</v>
      </c>
      <c r="CQ16299" s="380" t="s">
        <v>141676</v>
      </c>
    </row>
    <row r="16300" spans="94:95" ht="14.5" x14ac:dyDescent="0.3">
      <c r="CP16300" s="380">
        <v>753011</v>
      </c>
      <c r="CQ16300" s="380" t="s">
        <v>141676</v>
      </c>
    </row>
    <row r="16301" spans="94:95" ht="14.5" x14ac:dyDescent="0.3">
      <c r="CP16301" s="380">
        <v>753012</v>
      </c>
      <c r="CQ16301" s="380" t="s">
        <v>141676</v>
      </c>
    </row>
    <row r="16302" spans="94:95" ht="14.5" x14ac:dyDescent="0.3">
      <c r="CP16302" s="380">
        <v>753013</v>
      </c>
      <c r="CQ16302" s="380" t="s">
        <v>141676</v>
      </c>
    </row>
    <row r="16303" spans="94:95" ht="14.5" x14ac:dyDescent="0.3">
      <c r="CP16303" s="380">
        <v>753014</v>
      </c>
      <c r="CQ16303" s="380" t="s">
        <v>141676</v>
      </c>
    </row>
    <row r="16304" spans="94:95" ht="14.5" x14ac:dyDescent="0.3">
      <c r="CP16304" s="380">
        <v>753015</v>
      </c>
      <c r="CQ16304" s="380" t="s">
        <v>141676</v>
      </c>
    </row>
    <row r="16305" spans="94:95" ht="14.5" x14ac:dyDescent="0.3">
      <c r="CP16305" s="380">
        <v>753016</v>
      </c>
      <c r="CQ16305" s="380" t="s">
        <v>141676</v>
      </c>
    </row>
    <row r="16306" spans="94:95" ht="14.5" x14ac:dyDescent="0.3">
      <c r="CP16306" s="380">
        <v>754001</v>
      </c>
      <c r="CQ16306" s="380" t="s">
        <v>141676</v>
      </c>
    </row>
    <row r="16307" spans="94:95" ht="14.5" x14ac:dyDescent="0.3">
      <c r="CP16307" s="380">
        <v>754002</v>
      </c>
      <c r="CQ16307" s="380" t="s">
        <v>141676</v>
      </c>
    </row>
    <row r="16308" spans="94:95" ht="14.5" x14ac:dyDescent="0.3">
      <c r="CP16308" s="380">
        <v>754003</v>
      </c>
      <c r="CQ16308" s="380" t="s">
        <v>141676</v>
      </c>
    </row>
    <row r="16309" spans="94:95" ht="14.5" x14ac:dyDescent="0.3">
      <c r="CP16309" s="380">
        <v>754004</v>
      </c>
      <c r="CQ16309" s="380" t="s">
        <v>141676</v>
      </c>
    </row>
    <row r="16310" spans="94:95" ht="14.5" x14ac:dyDescent="0.3">
      <c r="CP16310" s="380">
        <v>754005</v>
      </c>
      <c r="CQ16310" s="380" t="s">
        <v>141676</v>
      </c>
    </row>
    <row r="16311" spans="94:95" ht="14.5" x14ac:dyDescent="0.3">
      <c r="CP16311" s="380">
        <v>754006</v>
      </c>
      <c r="CQ16311" s="380" t="s">
        <v>141676</v>
      </c>
    </row>
    <row r="16312" spans="94:95" ht="14.5" x14ac:dyDescent="0.3">
      <c r="CP16312" s="380">
        <v>754007</v>
      </c>
      <c r="CQ16312" s="380" t="s">
        <v>141676</v>
      </c>
    </row>
    <row r="16313" spans="94:95" ht="14.5" x14ac:dyDescent="0.3">
      <c r="CP16313" s="380">
        <v>754008</v>
      </c>
      <c r="CQ16313" s="380" t="s">
        <v>141676</v>
      </c>
    </row>
    <row r="16314" spans="94:95" ht="14.5" x14ac:dyDescent="0.3">
      <c r="CP16314" s="380">
        <v>754009</v>
      </c>
      <c r="CQ16314" s="380" t="s">
        <v>141676</v>
      </c>
    </row>
    <row r="16315" spans="94:95" ht="14.5" x14ac:dyDescent="0.3">
      <c r="CP16315" s="380">
        <v>754010</v>
      </c>
      <c r="CQ16315" s="380" t="s">
        <v>141676</v>
      </c>
    </row>
    <row r="16316" spans="94:95" ht="14.5" x14ac:dyDescent="0.3">
      <c r="CP16316" s="380">
        <v>754011</v>
      </c>
      <c r="CQ16316" s="380" t="s">
        <v>141676</v>
      </c>
    </row>
    <row r="16317" spans="94:95" ht="14.5" x14ac:dyDescent="0.3">
      <c r="CP16317" s="380">
        <v>754012</v>
      </c>
      <c r="CQ16317" s="380" t="s">
        <v>141676</v>
      </c>
    </row>
    <row r="16318" spans="94:95" ht="14.5" x14ac:dyDescent="0.3">
      <c r="CP16318" s="380">
        <v>754013</v>
      </c>
      <c r="CQ16318" s="380" t="s">
        <v>141676</v>
      </c>
    </row>
    <row r="16319" spans="94:95" ht="14.5" x14ac:dyDescent="0.3">
      <c r="CP16319" s="380">
        <v>754018</v>
      </c>
      <c r="CQ16319" s="380" t="s">
        <v>141676</v>
      </c>
    </row>
    <row r="16320" spans="94:95" ht="14.5" x14ac:dyDescent="0.3">
      <c r="CP16320" s="380">
        <v>754021</v>
      </c>
      <c r="CQ16320" s="380" t="s">
        <v>141676</v>
      </c>
    </row>
    <row r="16321" spans="94:95" ht="14.5" x14ac:dyDescent="0.3">
      <c r="CP16321" s="380">
        <v>754022</v>
      </c>
      <c r="CQ16321" s="380" t="s">
        <v>141676</v>
      </c>
    </row>
    <row r="16322" spans="94:95" ht="14.5" x14ac:dyDescent="0.3">
      <c r="CP16322" s="380">
        <v>754023</v>
      </c>
      <c r="CQ16322" s="380" t="s">
        <v>141676</v>
      </c>
    </row>
    <row r="16323" spans="94:95" ht="14.5" x14ac:dyDescent="0.3">
      <c r="CP16323" s="380">
        <v>754024</v>
      </c>
      <c r="CQ16323" s="380" t="s">
        <v>141676</v>
      </c>
    </row>
    <row r="16324" spans="94:95" ht="14.5" x14ac:dyDescent="0.3">
      <c r="CP16324" s="380">
        <v>754025</v>
      </c>
      <c r="CQ16324" s="380" t="s">
        <v>141676</v>
      </c>
    </row>
    <row r="16325" spans="94:95" ht="14.5" x14ac:dyDescent="0.3">
      <c r="CP16325" s="380">
        <v>754026</v>
      </c>
      <c r="CQ16325" s="380" t="s">
        <v>141676</v>
      </c>
    </row>
    <row r="16326" spans="94:95" ht="14.5" x14ac:dyDescent="0.3">
      <c r="CP16326" s="380">
        <v>754027</v>
      </c>
      <c r="CQ16326" s="380" t="s">
        <v>141676</v>
      </c>
    </row>
    <row r="16327" spans="94:95" ht="14.5" x14ac:dyDescent="0.3">
      <c r="CP16327" s="380">
        <v>754028</v>
      </c>
      <c r="CQ16327" s="380" t="s">
        <v>141676</v>
      </c>
    </row>
    <row r="16328" spans="94:95" ht="14.5" x14ac:dyDescent="0.3">
      <c r="CP16328" s="380">
        <v>754029</v>
      </c>
      <c r="CQ16328" s="380" t="s">
        <v>141676</v>
      </c>
    </row>
    <row r="16329" spans="94:95" ht="14.5" x14ac:dyDescent="0.3">
      <c r="CP16329" s="380">
        <v>754030</v>
      </c>
      <c r="CQ16329" s="380" t="s">
        <v>141676</v>
      </c>
    </row>
    <row r="16330" spans="94:95" ht="14.5" x14ac:dyDescent="0.3">
      <c r="CP16330" s="380">
        <v>754031</v>
      </c>
      <c r="CQ16330" s="380" t="s">
        <v>141676</v>
      </c>
    </row>
    <row r="16331" spans="94:95" ht="14.5" x14ac:dyDescent="0.3">
      <c r="CP16331" s="380">
        <v>754032</v>
      </c>
      <c r="CQ16331" s="380" t="s">
        <v>141676</v>
      </c>
    </row>
    <row r="16332" spans="94:95" ht="14.5" x14ac:dyDescent="0.3">
      <c r="CP16332" s="380">
        <v>754034</v>
      </c>
      <c r="CQ16332" s="380" t="s">
        <v>141676</v>
      </c>
    </row>
    <row r="16333" spans="94:95" ht="14.5" x14ac:dyDescent="0.3">
      <c r="CP16333" s="380">
        <v>754035</v>
      </c>
      <c r="CQ16333" s="380" t="s">
        <v>141676</v>
      </c>
    </row>
    <row r="16334" spans="94:95" ht="14.5" x14ac:dyDescent="0.3">
      <c r="CP16334" s="380">
        <v>754037</v>
      </c>
      <c r="CQ16334" s="380" t="s">
        <v>141676</v>
      </c>
    </row>
    <row r="16335" spans="94:95" ht="14.5" x14ac:dyDescent="0.3">
      <c r="CP16335" s="380">
        <v>754071</v>
      </c>
      <c r="CQ16335" s="380" t="s">
        <v>141676</v>
      </c>
    </row>
    <row r="16336" spans="94:95" ht="14.5" x14ac:dyDescent="0.3">
      <c r="CP16336" s="380">
        <v>754082</v>
      </c>
      <c r="CQ16336" s="380" t="s">
        <v>141676</v>
      </c>
    </row>
    <row r="16337" spans="94:95" ht="14.5" x14ac:dyDescent="0.3">
      <c r="CP16337" s="380">
        <v>754100</v>
      </c>
      <c r="CQ16337" s="380" t="s">
        <v>141676</v>
      </c>
    </row>
    <row r="16338" spans="94:95" ht="14.5" x14ac:dyDescent="0.3">
      <c r="CP16338" s="380">
        <v>754102</v>
      </c>
      <c r="CQ16338" s="380" t="s">
        <v>141676</v>
      </c>
    </row>
    <row r="16339" spans="94:95" ht="14.5" x14ac:dyDescent="0.3">
      <c r="CP16339" s="380">
        <v>754103</v>
      </c>
      <c r="CQ16339" s="380" t="s">
        <v>141676</v>
      </c>
    </row>
    <row r="16340" spans="94:95" ht="14.5" x14ac:dyDescent="0.3">
      <c r="CP16340" s="380">
        <v>754104</v>
      </c>
      <c r="CQ16340" s="380" t="s">
        <v>141676</v>
      </c>
    </row>
    <row r="16341" spans="94:95" ht="14.5" x14ac:dyDescent="0.3">
      <c r="CP16341" s="380">
        <v>754105</v>
      </c>
      <c r="CQ16341" s="380" t="s">
        <v>141676</v>
      </c>
    </row>
    <row r="16342" spans="94:95" ht="14.5" x14ac:dyDescent="0.3">
      <c r="CP16342" s="380">
        <v>754106</v>
      </c>
      <c r="CQ16342" s="380" t="s">
        <v>141676</v>
      </c>
    </row>
    <row r="16343" spans="94:95" ht="14.5" x14ac:dyDescent="0.3">
      <c r="CP16343" s="380">
        <v>754107</v>
      </c>
      <c r="CQ16343" s="380" t="s">
        <v>141676</v>
      </c>
    </row>
    <row r="16344" spans="94:95" ht="14.5" x14ac:dyDescent="0.3">
      <c r="CP16344" s="380">
        <v>754108</v>
      </c>
      <c r="CQ16344" s="380" t="s">
        <v>141676</v>
      </c>
    </row>
    <row r="16345" spans="94:95" ht="14.5" x14ac:dyDescent="0.3">
      <c r="CP16345" s="380">
        <v>754109</v>
      </c>
      <c r="CQ16345" s="380" t="s">
        <v>141676</v>
      </c>
    </row>
    <row r="16346" spans="94:95" ht="14.5" x14ac:dyDescent="0.3">
      <c r="CP16346" s="380">
        <v>754110</v>
      </c>
      <c r="CQ16346" s="380" t="s">
        <v>141676</v>
      </c>
    </row>
    <row r="16347" spans="94:95" ht="14.5" x14ac:dyDescent="0.3">
      <c r="CP16347" s="380">
        <v>754111</v>
      </c>
      <c r="CQ16347" s="380" t="s">
        <v>141676</v>
      </c>
    </row>
    <row r="16348" spans="94:95" ht="14.5" x14ac:dyDescent="0.3">
      <c r="CP16348" s="380">
        <v>754112</v>
      </c>
      <c r="CQ16348" s="380" t="s">
        <v>141676</v>
      </c>
    </row>
    <row r="16349" spans="94:95" ht="14.5" x14ac:dyDescent="0.3">
      <c r="CP16349" s="380">
        <v>754113</v>
      </c>
      <c r="CQ16349" s="380" t="s">
        <v>141676</v>
      </c>
    </row>
    <row r="16350" spans="94:95" ht="14.5" x14ac:dyDescent="0.3">
      <c r="CP16350" s="380">
        <v>754114</v>
      </c>
      <c r="CQ16350" s="380" t="s">
        <v>141676</v>
      </c>
    </row>
    <row r="16351" spans="94:95" ht="14.5" x14ac:dyDescent="0.3">
      <c r="CP16351" s="380">
        <v>754119</v>
      </c>
      <c r="CQ16351" s="380" t="s">
        <v>141676</v>
      </c>
    </row>
    <row r="16352" spans="94:95" ht="14.5" x14ac:dyDescent="0.3">
      <c r="CP16352" s="380">
        <v>754120</v>
      </c>
      <c r="CQ16352" s="380" t="s">
        <v>141676</v>
      </c>
    </row>
    <row r="16353" spans="94:95" ht="14.5" x14ac:dyDescent="0.3">
      <c r="CP16353" s="380">
        <v>754130</v>
      </c>
      <c r="CQ16353" s="380" t="s">
        <v>141676</v>
      </c>
    </row>
    <row r="16354" spans="94:95" ht="14.5" x14ac:dyDescent="0.3">
      <c r="CP16354" s="380">
        <v>754131</v>
      </c>
      <c r="CQ16354" s="380" t="s">
        <v>141676</v>
      </c>
    </row>
    <row r="16355" spans="94:95" ht="14.5" x14ac:dyDescent="0.3">
      <c r="CP16355" s="380">
        <v>754132</v>
      </c>
      <c r="CQ16355" s="380" t="s">
        <v>141676</v>
      </c>
    </row>
    <row r="16356" spans="94:95" ht="14.5" x14ac:dyDescent="0.3">
      <c r="CP16356" s="380">
        <v>754133</v>
      </c>
      <c r="CQ16356" s="380" t="s">
        <v>141676</v>
      </c>
    </row>
    <row r="16357" spans="94:95" ht="14.5" x14ac:dyDescent="0.3">
      <c r="CP16357" s="380">
        <v>754134</v>
      </c>
      <c r="CQ16357" s="380" t="s">
        <v>141676</v>
      </c>
    </row>
    <row r="16358" spans="94:95" ht="14.5" x14ac:dyDescent="0.3">
      <c r="CP16358" s="380">
        <v>754135</v>
      </c>
      <c r="CQ16358" s="380" t="s">
        <v>141676</v>
      </c>
    </row>
    <row r="16359" spans="94:95" ht="14.5" x14ac:dyDescent="0.3">
      <c r="CP16359" s="380">
        <v>754136</v>
      </c>
      <c r="CQ16359" s="380" t="s">
        <v>141676</v>
      </c>
    </row>
    <row r="16360" spans="94:95" ht="14.5" x14ac:dyDescent="0.3">
      <c r="CP16360" s="380">
        <v>754137</v>
      </c>
      <c r="CQ16360" s="380" t="s">
        <v>141676</v>
      </c>
    </row>
    <row r="16361" spans="94:95" ht="14.5" x14ac:dyDescent="0.3">
      <c r="CP16361" s="380">
        <v>754138</v>
      </c>
      <c r="CQ16361" s="380" t="s">
        <v>141676</v>
      </c>
    </row>
    <row r="16362" spans="94:95" ht="14.5" x14ac:dyDescent="0.3">
      <c r="CP16362" s="380">
        <v>754139</v>
      </c>
      <c r="CQ16362" s="380" t="s">
        <v>141676</v>
      </c>
    </row>
    <row r="16363" spans="94:95" ht="14.5" x14ac:dyDescent="0.3">
      <c r="CP16363" s="380">
        <v>754140</v>
      </c>
      <c r="CQ16363" s="380" t="s">
        <v>141676</v>
      </c>
    </row>
    <row r="16364" spans="94:95" ht="14.5" x14ac:dyDescent="0.3">
      <c r="CP16364" s="380">
        <v>754141</v>
      </c>
      <c r="CQ16364" s="380" t="s">
        <v>141676</v>
      </c>
    </row>
    <row r="16365" spans="94:95" ht="14.5" x14ac:dyDescent="0.3">
      <c r="CP16365" s="380">
        <v>754142</v>
      </c>
      <c r="CQ16365" s="380" t="s">
        <v>141676</v>
      </c>
    </row>
    <row r="16366" spans="94:95" ht="14.5" x14ac:dyDescent="0.3">
      <c r="CP16366" s="380">
        <v>754143</v>
      </c>
      <c r="CQ16366" s="380" t="s">
        <v>141676</v>
      </c>
    </row>
    <row r="16367" spans="94:95" ht="14.5" x14ac:dyDescent="0.3">
      <c r="CP16367" s="380">
        <v>754145</v>
      </c>
      <c r="CQ16367" s="380" t="s">
        <v>141676</v>
      </c>
    </row>
    <row r="16368" spans="94:95" ht="14.5" x14ac:dyDescent="0.3">
      <c r="CP16368" s="380">
        <v>754153</v>
      </c>
      <c r="CQ16368" s="380" t="s">
        <v>141676</v>
      </c>
    </row>
    <row r="16369" spans="94:95" ht="14.5" x14ac:dyDescent="0.3">
      <c r="CP16369" s="380">
        <v>754160</v>
      </c>
      <c r="CQ16369" s="380" t="s">
        <v>141676</v>
      </c>
    </row>
    <row r="16370" spans="94:95" ht="14.5" x14ac:dyDescent="0.3">
      <c r="CP16370" s="380">
        <v>754162</v>
      </c>
      <c r="CQ16370" s="380" t="s">
        <v>141676</v>
      </c>
    </row>
    <row r="16371" spans="94:95" ht="14.5" x14ac:dyDescent="0.3">
      <c r="CP16371" s="380">
        <v>754200</v>
      </c>
      <c r="CQ16371" s="380" t="s">
        <v>141676</v>
      </c>
    </row>
    <row r="16372" spans="94:95" ht="14.5" x14ac:dyDescent="0.3">
      <c r="CP16372" s="380">
        <v>754201</v>
      </c>
      <c r="CQ16372" s="380" t="s">
        <v>141676</v>
      </c>
    </row>
    <row r="16373" spans="94:95" ht="14.5" x14ac:dyDescent="0.3">
      <c r="CP16373" s="380">
        <v>754202</v>
      </c>
      <c r="CQ16373" s="380" t="s">
        <v>141676</v>
      </c>
    </row>
    <row r="16374" spans="94:95" ht="14.5" x14ac:dyDescent="0.3">
      <c r="CP16374" s="380">
        <v>754203</v>
      </c>
      <c r="CQ16374" s="380" t="s">
        <v>141676</v>
      </c>
    </row>
    <row r="16375" spans="94:95" ht="14.5" x14ac:dyDescent="0.3">
      <c r="CP16375" s="380">
        <v>754204</v>
      </c>
      <c r="CQ16375" s="380" t="s">
        <v>141676</v>
      </c>
    </row>
    <row r="16376" spans="94:95" ht="14.5" x14ac:dyDescent="0.3">
      <c r="CP16376" s="380">
        <v>754205</v>
      </c>
      <c r="CQ16376" s="380" t="s">
        <v>141676</v>
      </c>
    </row>
    <row r="16377" spans="94:95" ht="14.5" x14ac:dyDescent="0.3">
      <c r="CP16377" s="380">
        <v>754206</v>
      </c>
      <c r="CQ16377" s="380" t="s">
        <v>141676</v>
      </c>
    </row>
    <row r="16378" spans="94:95" ht="14.5" x14ac:dyDescent="0.3">
      <c r="CP16378" s="380">
        <v>754207</v>
      </c>
      <c r="CQ16378" s="380" t="s">
        <v>141676</v>
      </c>
    </row>
    <row r="16379" spans="94:95" ht="14.5" x14ac:dyDescent="0.3">
      <c r="CP16379" s="380">
        <v>754208</v>
      </c>
      <c r="CQ16379" s="380" t="s">
        <v>141676</v>
      </c>
    </row>
    <row r="16380" spans="94:95" ht="14.5" x14ac:dyDescent="0.3">
      <c r="CP16380" s="380">
        <v>754209</v>
      </c>
      <c r="CQ16380" s="380" t="s">
        <v>141676</v>
      </c>
    </row>
    <row r="16381" spans="94:95" ht="14.5" x14ac:dyDescent="0.3">
      <c r="CP16381" s="380">
        <v>754210</v>
      </c>
      <c r="CQ16381" s="380" t="s">
        <v>141676</v>
      </c>
    </row>
    <row r="16382" spans="94:95" ht="14.5" x14ac:dyDescent="0.3">
      <c r="CP16382" s="380">
        <v>754211</v>
      </c>
      <c r="CQ16382" s="380" t="s">
        <v>141676</v>
      </c>
    </row>
    <row r="16383" spans="94:95" ht="14.5" x14ac:dyDescent="0.3">
      <c r="CP16383" s="380">
        <v>754212</v>
      </c>
      <c r="CQ16383" s="380" t="s">
        <v>141676</v>
      </c>
    </row>
    <row r="16384" spans="94:95" ht="14.5" x14ac:dyDescent="0.3">
      <c r="CP16384" s="380">
        <v>754213</v>
      </c>
      <c r="CQ16384" s="380" t="s">
        <v>141676</v>
      </c>
    </row>
    <row r="16385" spans="94:95" ht="14.5" x14ac:dyDescent="0.3">
      <c r="CP16385" s="380">
        <v>754214</v>
      </c>
      <c r="CQ16385" s="380" t="s">
        <v>141676</v>
      </c>
    </row>
    <row r="16386" spans="94:95" ht="14.5" x14ac:dyDescent="0.3">
      <c r="CP16386" s="380">
        <v>754215</v>
      </c>
      <c r="CQ16386" s="380" t="s">
        <v>141676</v>
      </c>
    </row>
    <row r="16387" spans="94:95" ht="14.5" x14ac:dyDescent="0.3">
      <c r="CP16387" s="380">
        <v>754216</v>
      </c>
      <c r="CQ16387" s="380" t="s">
        <v>141676</v>
      </c>
    </row>
    <row r="16388" spans="94:95" ht="14.5" x14ac:dyDescent="0.3">
      <c r="CP16388" s="380">
        <v>754217</v>
      </c>
      <c r="CQ16388" s="380" t="s">
        <v>141676</v>
      </c>
    </row>
    <row r="16389" spans="94:95" ht="14.5" x14ac:dyDescent="0.3">
      <c r="CP16389" s="380">
        <v>754218</v>
      </c>
      <c r="CQ16389" s="380" t="s">
        <v>141676</v>
      </c>
    </row>
    <row r="16390" spans="94:95" ht="14.5" x14ac:dyDescent="0.3">
      <c r="CP16390" s="380">
        <v>754219</v>
      </c>
      <c r="CQ16390" s="380" t="s">
        <v>141676</v>
      </c>
    </row>
    <row r="16391" spans="94:95" ht="14.5" x14ac:dyDescent="0.3">
      <c r="CP16391" s="380">
        <v>754220</v>
      </c>
      <c r="CQ16391" s="380" t="s">
        <v>141676</v>
      </c>
    </row>
    <row r="16392" spans="94:95" ht="14.5" x14ac:dyDescent="0.3">
      <c r="CP16392" s="380">
        <v>754221</v>
      </c>
      <c r="CQ16392" s="380" t="s">
        <v>141676</v>
      </c>
    </row>
    <row r="16393" spans="94:95" ht="14.5" x14ac:dyDescent="0.3">
      <c r="CP16393" s="380">
        <v>754222</v>
      </c>
      <c r="CQ16393" s="380" t="s">
        <v>141676</v>
      </c>
    </row>
    <row r="16394" spans="94:95" ht="14.5" x14ac:dyDescent="0.3">
      <c r="CP16394" s="380">
        <v>754223</v>
      </c>
      <c r="CQ16394" s="380" t="s">
        <v>141676</v>
      </c>
    </row>
    <row r="16395" spans="94:95" ht="14.5" x14ac:dyDescent="0.3">
      <c r="CP16395" s="380">
        <v>754224</v>
      </c>
      <c r="CQ16395" s="380" t="s">
        <v>141676</v>
      </c>
    </row>
    <row r="16396" spans="94:95" ht="14.5" x14ac:dyDescent="0.3">
      <c r="CP16396" s="380">
        <v>754225</v>
      </c>
      <c r="CQ16396" s="380" t="s">
        <v>141676</v>
      </c>
    </row>
    <row r="16397" spans="94:95" ht="14.5" x14ac:dyDescent="0.3">
      <c r="CP16397" s="380">
        <v>754227</v>
      </c>
      <c r="CQ16397" s="380" t="s">
        <v>141676</v>
      </c>
    </row>
    <row r="16398" spans="94:95" ht="14.5" x14ac:dyDescent="0.3">
      <c r="CP16398" s="380">
        <v>754228</v>
      </c>
      <c r="CQ16398" s="380" t="s">
        <v>141676</v>
      </c>
    </row>
    <row r="16399" spans="94:95" ht="14.5" x14ac:dyDescent="0.3">
      <c r="CP16399" s="380">
        <v>754231</v>
      </c>
      <c r="CQ16399" s="380" t="s">
        <v>141676</v>
      </c>
    </row>
    <row r="16400" spans="94:95" ht="14.5" x14ac:dyDescent="0.3">
      <c r="CP16400" s="380">
        <v>754239</v>
      </c>
      <c r="CQ16400" s="380" t="s">
        <v>141676</v>
      </c>
    </row>
    <row r="16401" spans="94:95" ht="14.5" x14ac:dyDescent="0.3">
      <c r="CP16401" s="380">
        <v>754240</v>
      </c>
      <c r="CQ16401" s="380" t="s">
        <v>141676</v>
      </c>
    </row>
    <row r="16402" spans="94:95" ht="14.5" x14ac:dyDescent="0.3">
      <c r="CP16402" s="380">
        <v>754244</v>
      </c>
      <c r="CQ16402" s="380" t="s">
        <v>141676</v>
      </c>
    </row>
    <row r="16403" spans="94:95" ht="14.5" x14ac:dyDescent="0.3">
      <c r="CP16403" s="380">
        <v>754245</v>
      </c>
      <c r="CQ16403" s="380" t="s">
        <v>141676</v>
      </c>
    </row>
    <row r="16404" spans="94:95" ht="14.5" x14ac:dyDescent="0.3">
      <c r="CP16404" s="380">
        <v>754246</v>
      </c>
      <c r="CQ16404" s="380" t="s">
        <v>141676</v>
      </c>
    </row>
    <row r="16405" spans="94:95" ht="14.5" x14ac:dyDescent="0.3">
      <c r="CP16405" s="380">
        <v>754248</v>
      </c>
      <c r="CQ16405" s="380" t="s">
        <v>141676</v>
      </c>
    </row>
    <row r="16406" spans="94:95" ht="14.5" x14ac:dyDescent="0.3">
      <c r="CP16406" s="380">
        <v>754250</v>
      </c>
      <c r="CQ16406" s="380" t="s">
        <v>141676</v>
      </c>
    </row>
    <row r="16407" spans="94:95" ht="14.5" x14ac:dyDescent="0.3">
      <c r="CP16407" s="380">
        <v>754253</v>
      </c>
      <c r="CQ16407" s="380" t="s">
        <v>141676</v>
      </c>
    </row>
    <row r="16408" spans="94:95" ht="14.5" x14ac:dyDescent="0.3">
      <c r="CP16408" s="380">
        <v>754289</v>
      </c>
      <c r="CQ16408" s="380" t="s">
        <v>141676</v>
      </c>
    </row>
    <row r="16409" spans="94:95" ht="14.5" x14ac:dyDescent="0.3">
      <c r="CP16409" s="380">
        <v>754290</v>
      </c>
      <c r="CQ16409" s="380" t="s">
        <v>141676</v>
      </c>
    </row>
    <row r="16410" spans="94:95" ht="14.5" x14ac:dyDescent="0.3">
      <c r="CP16410" s="380">
        <v>754292</v>
      </c>
      <c r="CQ16410" s="380" t="s">
        <v>141676</v>
      </c>
    </row>
    <row r="16411" spans="94:95" ht="14.5" x14ac:dyDescent="0.3">
      <c r="CP16411" s="380">
        <v>754293</v>
      </c>
      <c r="CQ16411" s="380" t="s">
        <v>141676</v>
      </c>
    </row>
    <row r="16412" spans="94:95" ht="14.5" x14ac:dyDescent="0.3">
      <c r="CP16412" s="380">
        <v>754294</v>
      </c>
      <c r="CQ16412" s="380" t="s">
        <v>141676</v>
      </c>
    </row>
    <row r="16413" spans="94:95" ht="14.5" x14ac:dyDescent="0.3">
      <c r="CP16413" s="380">
        <v>754295</v>
      </c>
      <c r="CQ16413" s="380" t="s">
        <v>141676</v>
      </c>
    </row>
    <row r="16414" spans="94:95" ht="14.5" x14ac:dyDescent="0.3">
      <c r="CP16414" s="380">
        <v>754296</v>
      </c>
      <c r="CQ16414" s="380" t="s">
        <v>141676</v>
      </c>
    </row>
    <row r="16415" spans="94:95" ht="14.5" x14ac:dyDescent="0.3">
      <c r="CP16415" s="380">
        <v>754297</v>
      </c>
      <c r="CQ16415" s="380" t="s">
        <v>141676</v>
      </c>
    </row>
    <row r="16416" spans="94:95" ht="14.5" x14ac:dyDescent="0.3">
      <c r="CP16416" s="380">
        <v>754298</v>
      </c>
      <c r="CQ16416" s="380" t="s">
        <v>141676</v>
      </c>
    </row>
    <row r="16417" spans="94:95" ht="14.5" x14ac:dyDescent="0.3">
      <c r="CP16417" s="380">
        <v>755001</v>
      </c>
      <c r="CQ16417" s="380" t="s">
        <v>141676</v>
      </c>
    </row>
    <row r="16418" spans="94:95" ht="14.5" x14ac:dyDescent="0.3">
      <c r="CP16418" s="380">
        <v>755003</v>
      </c>
      <c r="CQ16418" s="380" t="s">
        <v>141676</v>
      </c>
    </row>
    <row r="16419" spans="94:95" ht="14.5" x14ac:dyDescent="0.3">
      <c r="CP16419" s="380">
        <v>755004</v>
      </c>
      <c r="CQ16419" s="380" t="s">
        <v>141676</v>
      </c>
    </row>
    <row r="16420" spans="94:95" ht="14.5" x14ac:dyDescent="0.3">
      <c r="CP16420" s="380">
        <v>755005</v>
      </c>
      <c r="CQ16420" s="380" t="s">
        <v>141676</v>
      </c>
    </row>
    <row r="16421" spans="94:95" ht="14.5" x14ac:dyDescent="0.3">
      <c r="CP16421" s="380">
        <v>755006</v>
      </c>
      <c r="CQ16421" s="380" t="s">
        <v>141676</v>
      </c>
    </row>
    <row r="16422" spans="94:95" ht="14.5" x14ac:dyDescent="0.3">
      <c r="CP16422" s="380">
        <v>755007</v>
      </c>
      <c r="CQ16422" s="380" t="s">
        <v>141676</v>
      </c>
    </row>
    <row r="16423" spans="94:95" ht="14.5" x14ac:dyDescent="0.3">
      <c r="CP16423" s="380">
        <v>755008</v>
      </c>
      <c r="CQ16423" s="380" t="s">
        <v>141676</v>
      </c>
    </row>
    <row r="16424" spans="94:95" ht="14.5" x14ac:dyDescent="0.3">
      <c r="CP16424" s="380">
        <v>755009</v>
      </c>
      <c r="CQ16424" s="380" t="s">
        <v>141676</v>
      </c>
    </row>
    <row r="16425" spans="94:95" ht="14.5" x14ac:dyDescent="0.3">
      <c r="CP16425" s="380">
        <v>755010</v>
      </c>
      <c r="CQ16425" s="380" t="s">
        <v>141676</v>
      </c>
    </row>
    <row r="16426" spans="94:95" ht="14.5" x14ac:dyDescent="0.3">
      <c r="CP16426" s="380">
        <v>755011</v>
      </c>
      <c r="CQ16426" s="380" t="s">
        <v>141676</v>
      </c>
    </row>
    <row r="16427" spans="94:95" ht="14.5" x14ac:dyDescent="0.3">
      <c r="CP16427" s="380">
        <v>755012</v>
      </c>
      <c r="CQ16427" s="380" t="s">
        <v>141676</v>
      </c>
    </row>
    <row r="16428" spans="94:95" ht="14.5" x14ac:dyDescent="0.3">
      <c r="CP16428" s="380">
        <v>755013</v>
      </c>
      <c r="CQ16428" s="380" t="s">
        <v>141676</v>
      </c>
    </row>
    <row r="16429" spans="94:95" ht="14.5" x14ac:dyDescent="0.3">
      <c r="CP16429" s="380">
        <v>755014</v>
      </c>
      <c r="CQ16429" s="380" t="s">
        <v>141676</v>
      </c>
    </row>
    <row r="16430" spans="94:95" ht="14.5" x14ac:dyDescent="0.3">
      <c r="CP16430" s="380">
        <v>755015</v>
      </c>
      <c r="CQ16430" s="380" t="s">
        <v>141676</v>
      </c>
    </row>
    <row r="16431" spans="94:95" ht="14.5" x14ac:dyDescent="0.3">
      <c r="CP16431" s="380">
        <v>755016</v>
      </c>
      <c r="CQ16431" s="380" t="s">
        <v>141676</v>
      </c>
    </row>
    <row r="16432" spans="94:95" ht="14.5" x14ac:dyDescent="0.3">
      <c r="CP16432" s="380">
        <v>755017</v>
      </c>
      <c r="CQ16432" s="380" t="s">
        <v>141676</v>
      </c>
    </row>
    <row r="16433" spans="94:95" ht="14.5" x14ac:dyDescent="0.3">
      <c r="CP16433" s="380">
        <v>755018</v>
      </c>
      <c r="CQ16433" s="380" t="s">
        <v>141676</v>
      </c>
    </row>
    <row r="16434" spans="94:95" ht="14.5" x14ac:dyDescent="0.3">
      <c r="CP16434" s="380">
        <v>755019</v>
      </c>
      <c r="CQ16434" s="380" t="s">
        <v>141676</v>
      </c>
    </row>
    <row r="16435" spans="94:95" ht="14.5" x14ac:dyDescent="0.3">
      <c r="CP16435" s="380">
        <v>755020</v>
      </c>
      <c r="CQ16435" s="380" t="s">
        <v>141676</v>
      </c>
    </row>
    <row r="16436" spans="94:95" ht="14.5" x14ac:dyDescent="0.3">
      <c r="CP16436" s="380">
        <v>755022</v>
      </c>
      <c r="CQ16436" s="380" t="s">
        <v>141676</v>
      </c>
    </row>
    <row r="16437" spans="94:95" ht="14.5" x14ac:dyDescent="0.3">
      <c r="CP16437" s="380">
        <v>755023</v>
      </c>
      <c r="CQ16437" s="380" t="s">
        <v>141676</v>
      </c>
    </row>
    <row r="16438" spans="94:95" ht="14.5" x14ac:dyDescent="0.3">
      <c r="CP16438" s="380">
        <v>755024</v>
      </c>
      <c r="CQ16438" s="380" t="s">
        <v>141676</v>
      </c>
    </row>
    <row r="16439" spans="94:95" ht="14.5" x14ac:dyDescent="0.3">
      <c r="CP16439" s="380">
        <v>755025</v>
      </c>
      <c r="CQ16439" s="380" t="s">
        <v>141676</v>
      </c>
    </row>
    <row r="16440" spans="94:95" ht="14.5" x14ac:dyDescent="0.3">
      <c r="CP16440" s="380">
        <v>755026</v>
      </c>
      <c r="CQ16440" s="380" t="s">
        <v>141676</v>
      </c>
    </row>
    <row r="16441" spans="94:95" ht="14.5" x14ac:dyDescent="0.3">
      <c r="CP16441" s="380">
        <v>755027</v>
      </c>
      <c r="CQ16441" s="380" t="s">
        <v>141676</v>
      </c>
    </row>
    <row r="16442" spans="94:95" ht="14.5" x14ac:dyDescent="0.3">
      <c r="CP16442" s="380">
        <v>755028</v>
      </c>
      <c r="CQ16442" s="380" t="s">
        <v>141676</v>
      </c>
    </row>
    <row r="16443" spans="94:95" ht="14.5" x14ac:dyDescent="0.3">
      <c r="CP16443" s="380">
        <v>755036</v>
      </c>
      <c r="CQ16443" s="380" t="s">
        <v>141676</v>
      </c>
    </row>
    <row r="16444" spans="94:95" ht="14.5" x14ac:dyDescent="0.3">
      <c r="CP16444" s="380">
        <v>755043</v>
      </c>
      <c r="CQ16444" s="380" t="s">
        <v>141676</v>
      </c>
    </row>
    <row r="16445" spans="94:95" ht="14.5" x14ac:dyDescent="0.3">
      <c r="CP16445" s="380">
        <v>755044</v>
      </c>
      <c r="CQ16445" s="380" t="s">
        <v>141676</v>
      </c>
    </row>
    <row r="16446" spans="94:95" ht="14.5" x14ac:dyDescent="0.3">
      <c r="CP16446" s="380">
        <v>755049</v>
      </c>
      <c r="CQ16446" s="380" t="s">
        <v>141676</v>
      </c>
    </row>
    <row r="16447" spans="94:95" ht="14.5" x14ac:dyDescent="0.3">
      <c r="CP16447" s="380">
        <v>755050</v>
      </c>
      <c r="CQ16447" s="380" t="s">
        <v>141676</v>
      </c>
    </row>
    <row r="16448" spans="94:95" ht="14.5" x14ac:dyDescent="0.3">
      <c r="CP16448" s="380">
        <v>755051</v>
      </c>
      <c r="CQ16448" s="380" t="s">
        <v>141676</v>
      </c>
    </row>
    <row r="16449" spans="94:95" ht="14.5" x14ac:dyDescent="0.3">
      <c r="CP16449" s="380">
        <v>755061</v>
      </c>
      <c r="CQ16449" s="380" t="s">
        <v>141676</v>
      </c>
    </row>
    <row r="16450" spans="94:95" ht="14.5" x14ac:dyDescent="0.3">
      <c r="CP16450" s="380">
        <v>755062</v>
      </c>
      <c r="CQ16450" s="380" t="s">
        <v>141676</v>
      </c>
    </row>
    <row r="16451" spans="94:95" ht="14.5" x14ac:dyDescent="0.3">
      <c r="CP16451" s="380">
        <v>756001</v>
      </c>
      <c r="CQ16451" s="380" t="s">
        <v>141676</v>
      </c>
    </row>
    <row r="16452" spans="94:95" ht="14.5" x14ac:dyDescent="0.3">
      <c r="CP16452" s="380">
        <v>756002</v>
      </c>
      <c r="CQ16452" s="380" t="s">
        <v>141676</v>
      </c>
    </row>
    <row r="16453" spans="94:95" ht="14.5" x14ac:dyDescent="0.3">
      <c r="CP16453" s="380">
        <v>756003</v>
      </c>
      <c r="CQ16453" s="380" t="s">
        <v>141676</v>
      </c>
    </row>
    <row r="16454" spans="94:95" ht="14.5" x14ac:dyDescent="0.3">
      <c r="CP16454" s="380">
        <v>756019</v>
      </c>
      <c r="CQ16454" s="380" t="s">
        <v>141676</v>
      </c>
    </row>
    <row r="16455" spans="94:95" ht="14.5" x14ac:dyDescent="0.3">
      <c r="CP16455" s="380">
        <v>756020</v>
      </c>
      <c r="CQ16455" s="380" t="s">
        <v>141676</v>
      </c>
    </row>
    <row r="16456" spans="94:95" ht="14.5" x14ac:dyDescent="0.3">
      <c r="CP16456" s="380">
        <v>756021</v>
      </c>
      <c r="CQ16456" s="380" t="s">
        <v>141676</v>
      </c>
    </row>
    <row r="16457" spans="94:95" ht="14.5" x14ac:dyDescent="0.3">
      <c r="CP16457" s="380">
        <v>756022</v>
      </c>
      <c r="CQ16457" s="380" t="s">
        <v>141676</v>
      </c>
    </row>
    <row r="16458" spans="94:95" ht="14.5" x14ac:dyDescent="0.3">
      <c r="CP16458" s="380">
        <v>756023</v>
      </c>
      <c r="CQ16458" s="380" t="s">
        <v>141676</v>
      </c>
    </row>
    <row r="16459" spans="94:95" ht="14.5" x14ac:dyDescent="0.3">
      <c r="CP16459" s="380">
        <v>756024</v>
      </c>
      <c r="CQ16459" s="380" t="s">
        <v>141676</v>
      </c>
    </row>
    <row r="16460" spans="94:95" ht="14.5" x14ac:dyDescent="0.3">
      <c r="CP16460" s="380">
        <v>756025</v>
      </c>
      <c r="CQ16460" s="380" t="s">
        <v>141676</v>
      </c>
    </row>
    <row r="16461" spans="94:95" ht="14.5" x14ac:dyDescent="0.3">
      <c r="CP16461" s="380">
        <v>756026</v>
      </c>
      <c r="CQ16461" s="380" t="s">
        <v>141676</v>
      </c>
    </row>
    <row r="16462" spans="94:95" ht="14.5" x14ac:dyDescent="0.3">
      <c r="CP16462" s="380">
        <v>756027</v>
      </c>
      <c r="CQ16462" s="380" t="s">
        <v>141676</v>
      </c>
    </row>
    <row r="16463" spans="94:95" ht="14.5" x14ac:dyDescent="0.3">
      <c r="CP16463" s="380">
        <v>756028</v>
      </c>
      <c r="CQ16463" s="380" t="s">
        <v>141676</v>
      </c>
    </row>
    <row r="16464" spans="94:95" ht="14.5" x14ac:dyDescent="0.3">
      <c r="CP16464" s="380">
        <v>756029</v>
      </c>
      <c r="CQ16464" s="380" t="s">
        <v>141676</v>
      </c>
    </row>
    <row r="16465" spans="94:95" ht="14.5" x14ac:dyDescent="0.3">
      <c r="CP16465" s="380">
        <v>756030</v>
      </c>
      <c r="CQ16465" s="380" t="s">
        <v>141676</v>
      </c>
    </row>
    <row r="16466" spans="94:95" ht="14.5" x14ac:dyDescent="0.3">
      <c r="CP16466" s="380">
        <v>756032</v>
      </c>
      <c r="CQ16466" s="380" t="s">
        <v>141676</v>
      </c>
    </row>
    <row r="16467" spans="94:95" ht="14.5" x14ac:dyDescent="0.3">
      <c r="CP16467" s="380">
        <v>756033</v>
      </c>
      <c r="CQ16467" s="380" t="s">
        <v>141676</v>
      </c>
    </row>
    <row r="16468" spans="94:95" ht="14.5" x14ac:dyDescent="0.3">
      <c r="CP16468" s="380">
        <v>756034</v>
      </c>
      <c r="CQ16468" s="380" t="s">
        <v>141676</v>
      </c>
    </row>
    <row r="16469" spans="94:95" ht="14.5" x14ac:dyDescent="0.3">
      <c r="CP16469" s="380">
        <v>756035</v>
      </c>
      <c r="CQ16469" s="380" t="s">
        <v>141676</v>
      </c>
    </row>
    <row r="16470" spans="94:95" ht="14.5" x14ac:dyDescent="0.3">
      <c r="CP16470" s="380">
        <v>756036</v>
      </c>
      <c r="CQ16470" s="380" t="s">
        <v>141676</v>
      </c>
    </row>
    <row r="16471" spans="94:95" ht="14.5" x14ac:dyDescent="0.3">
      <c r="CP16471" s="380">
        <v>756037</v>
      </c>
      <c r="CQ16471" s="380" t="s">
        <v>141676</v>
      </c>
    </row>
    <row r="16472" spans="94:95" ht="14.5" x14ac:dyDescent="0.3">
      <c r="CP16472" s="380">
        <v>756038</v>
      </c>
      <c r="CQ16472" s="380" t="s">
        <v>141676</v>
      </c>
    </row>
    <row r="16473" spans="94:95" ht="14.5" x14ac:dyDescent="0.3">
      <c r="CP16473" s="380">
        <v>756039</v>
      </c>
      <c r="CQ16473" s="380" t="s">
        <v>141676</v>
      </c>
    </row>
    <row r="16474" spans="94:95" ht="14.5" x14ac:dyDescent="0.3">
      <c r="CP16474" s="380">
        <v>756040</v>
      </c>
      <c r="CQ16474" s="380" t="s">
        <v>141676</v>
      </c>
    </row>
    <row r="16475" spans="94:95" ht="14.5" x14ac:dyDescent="0.3">
      <c r="CP16475" s="380">
        <v>756041</v>
      </c>
      <c r="CQ16475" s="380" t="s">
        <v>141676</v>
      </c>
    </row>
    <row r="16476" spans="94:95" ht="14.5" x14ac:dyDescent="0.3">
      <c r="CP16476" s="380">
        <v>756042</v>
      </c>
      <c r="CQ16476" s="380" t="s">
        <v>141676</v>
      </c>
    </row>
    <row r="16477" spans="94:95" ht="14.5" x14ac:dyDescent="0.3">
      <c r="CP16477" s="380">
        <v>756043</v>
      </c>
      <c r="CQ16477" s="380" t="s">
        <v>141676</v>
      </c>
    </row>
    <row r="16478" spans="94:95" ht="14.5" x14ac:dyDescent="0.3">
      <c r="CP16478" s="380">
        <v>756044</v>
      </c>
      <c r="CQ16478" s="380" t="s">
        <v>141676</v>
      </c>
    </row>
    <row r="16479" spans="94:95" ht="14.5" x14ac:dyDescent="0.3">
      <c r="CP16479" s="380">
        <v>756045</v>
      </c>
      <c r="CQ16479" s="380" t="s">
        <v>141676</v>
      </c>
    </row>
    <row r="16480" spans="94:95" ht="14.5" x14ac:dyDescent="0.3">
      <c r="CP16480" s="380">
        <v>756046</v>
      </c>
      <c r="CQ16480" s="380" t="s">
        <v>141676</v>
      </c>
    </row>
    <row r="16481" spans="94:95" ht="14.5" x14ac:dyDescent="0.3">
      <c r="CP16481" s="380">
        <v>756047</v>
      </c>
      <c r="CQ16481" s="380" t="s">
        <v>141676</v>
      </c>
    </row>
    <row r="16482" spans="94:95" ht="14.5" x14ac:dyDescent="0.3">
      <c r="CP16482" s="380">
        <v>756048</v>
      </c>
      <c r="CQ16482" s="380" t="s">
        <v>141676</v>
      </c>
    </row>
    <row r="16483" spans="94:95" ht="14.5" x14ac:dyDescent="0.3">
      <c r="CP16483" s="380">
        <v>756049</v>
      </c>
      <c r="CQ16483" s="380" t="s">
        <v>141676</v>
      </c>
    </row>
    <row r="16484" spans="94:95" ht="14.5" x14ac:dyDescent="0.3">
      <c r="CP16484" s="380">
        <v>756051</v>
      </c>
      <c r="CQ16484" s="380" t="s">
        <v>141676</v>
      </c>
    </row>
    <row r="16485" spans="94:95" ht="14.5" x14ac:dyDescent="0.3">
      <c r="CP16485" s="380">
        <v>756055</v>
      </c>
      <c r="CQ16485" s="380" t="s">
        <v>141676</v>
      </c>
    </row>
    <row r="16486" spans="94:95" ht="14.5" x14ac:dyDescent="0.3">
      <c r="CP16486" s="380">
        <v>756056</v>
      </c>
      <c r="CQ16486" s="380" t="s">
        <v>141676</v>
      </c>
    </row>
    <row r="16487" spans="94:95" ht="14.5" x14ac:dyDescent="0.3">
      <c r="CP16487" s="380">
        <v>756058</v>
      </c>
      <c r="CQ16487" s="380" t="s">
        <v>141676</v>
      </c>
    </row>
    <row r="16488" spans="94:95" ht="14.5" x14ac:dyDescent="0.3">
      <c r="CP16488" s="380">
        <v>756059</v>
      </c>
      <c r="CQ16488" s="380" t="s">
        <v>141676</v>
      </c>
    </row>
    <row r="16489" spans="94:95" ht="14.5" x14ac:dyDescent="0.3">
      <c r="CP16489" s="380">
        <v>756060</v>
      </c>
      <c r="CQ16489" s="380" t="s">
        <v>141676</v>
      </c>
    </row>
    <row r="16490" spans="94:95" ht="14.5" x14ac:dyDescent="0.3">
      <c r="CP16490" s="380">
        <v>756079</v>
      </c>
      <c r="CQ16490" s="380" t="s">
        <v>141676</v>
      </c>
    </row>
    <row r="16491" spans="94:95" ht="14.5" x14ac:dyDescent="0.3">
      <c r="CP16491" s="380">
        <v>756080</v>
      </c>
      <c r="CQ16491" s="380" t="s">
        <v>141676</v>
      </c>
    </row>
    <row r="16492" spans="94:95" ht="14.5" x14ac:dyDescent="0.3">
      <c r="CP16492" s="380">
        <v>756081</v>
      </c>
      <c r="CQ16492" s="380" t="s">
        <v>141676</v>
      </c>
    </row>
    <row r="16493" spans="94:95" ht="14.5" x14ac:dyDescent="0.3">
      <c r="CP16493" s="380">
        <v>756083</v>
      </c>
      <c r="CQ16493" s="380" t="s">
        <v>141676</v>
      </c>
    </row>
    <row r="16494" spans="94:95" ht="14.5" x14ac:dyDescent="0.3">
      <c r="CP16494" s="380">
        <v>756084</v>
      </c>
      <c r="CQ16494" s="380" t="s">
        <v>141676</v>
      </c>
    </row>
    <row r="16495" spans="94:95" ht="14.5" x14ac:dyDescent="0.3">
      <c r="CP16495" s="380">
        <v>756085</v>
      </c>
      <c r="CQ16495" s="380" t="s">
        <v>141676</v>
      </c>
    </row>
    <row r="16496" spans="94:95" ht="14.5" x14ac:dyDescent="0.3">
      <c r="CP16496" s="380">
        <v>756086</v>
      </c>
      <c r="CQ16496" s="380" t="s">
        <v>141676</v>
      </c>
    </row>
    <row r="16497" spans="94:95" ht="14.5" x14ac:dyDescent="0.3">
      <c r="CP16497" s="380">
        <v>756087</v>
      </c>
      <c r="CQ16497" s="380" t="s">
        <v>141676</v>
      </c>
    </row>
    <row r="16498" spans="94:95" ht="14.5" x14ac:dyDescent="0.3">
      <c r="CP16498" s="380">
        <v>756088</v>
      </c>
      <c r="CQ16498" s="380" t="s">
        <v>141676</v>
      </c>
    </row>
    <row r="16499" spans="94:95" ht="14.5" x14ac:dyDescent="0.3">
      <c r="CP16499" s="380">
        <v>756089</v>
      </c>
      <c r="CQ16499" s="380" t="s">
        <v>141676</v>
      </c>
    </row>
    <row r="16500" spans="94:95" ht="14.5" x14ac:dyDescent="0.3">
      <c r="CP16500" s="380">
        <v>756100</v>
      </c>
      <c r="CQ16500" s="380" t="s">
        <v>141676</v>
      </c>
    </row>
    <row r="16501" spans="94:95" ht="14.5" x14ac:dyDescent="0.3">
      <c r="CP16501" s="380">
        <v>756101</v>
      </c>
      <c r="CQ16501" s="380" t="s">
        <v>141676</v>
      </c>
    </row>
    <row r="16502" spans="94:95" ht="14.5" x14ac:dyDescent="0.3">
      <c r="CP16502" s="380">
        <v>756111</v>
      </c>
      <c r="CQ16502" s="380" t="s">
        <v>141676</v>
      </c>
    </row>
    <row r="16503" spans="94:95" ht="14.5" x14ac:dyDescent="0.3">
      <c r="CP16503" s="380">
        <v>756112</v>
      </c>
      <c r="CQ16503" s="380" t="s">
        <v>141676</v>
      </c>
    </row>
    <row r="16504" spans="94:95" ht="14.5" x14ac:dyDescent="0.3">
      <c r="CP16504" s="380">
        <v>756113</v>
      </c>
      <c r="CQ16504" s="380" t="s">
        <v>141676</v>
      </c>
    </row>
    <row r="16505" spans="94:95" ht="14.5" x14ac:dyDescent="0.3">
      <c r="CP16505" s="380">
        <v>756114</v>
      </c>
      <c r="CQ16505" s="380" t="s">
        <v>141676</v>
      </c>
    </row>
    <row r="16506" spans="94:95" ht="14.5" x14ac:dyDescent="0.3">
      <c r="CP16506" s="380">
        <v>756115</v>
      </c>
      <c r="CQ16506" s="380" t="s">
        <v>141676</v>
      </c>
    </row>
    <row r="16507" spans="94:95" ht="14.5" x14ac:dyDescent="0.3">
      <c r="CP16507" s="380">
        <v>756116</v>
      </c>
      <c r="CQ16507" s="380" t="s">
        <v>141676</v>
      </c>
    </row>
    <row r="16508" spans="94:95" ht="14.5" x14ac:dyDescent="0.3">
      <c r="CP16508" s="380">
        <v>756117</v>
      </c>
      <c r="CQ16508" s="380" t="s">
        <v>141676</v>
      </c>
    </row>
    <row r="16509" spans="94:95" ht="14.5" x14ac:dyDescent="0.3">
      <c r="CP16509" s="380">
        <v>756118</v>
      </c>
      <c r="CQ16509" s="380" t="s">
        <v>141676</v>
      </c>
    </row>
    <row r="16510" spans="94:95" ht="14.5" x14ac:dyDescent="0.3">
      <c r="CP16510" s="380">
        <v>756119</v>
      </c>
      <c r="CQ16510" s="380" t="s">
        <v>141676</v>
      </c>
    </row>
    <row r="16511" spans="94:95" ht="14.5" x14ac:dyDescent="0.3">
      <c r="CP16511" s="380">
        <v>756120</v>
      </c>
      <c r="CQ16511" s="380" t="s">
        <v>141676</v>
      </c>
    </row>
    <row r="16512" spans="94:95" ht="14.5" x14ac:dyDescent="0.3">
      <c r="CP16512" s="380">
        <v>756121</v>
      </c>
      <c r="CQ16512" s="380" t="s">
        <v>141676</v>
      </c>
    </row>
    <row r="16513" spans="94:95" ht="14.5" x14ac:dyDescent="0.3">
      <c r="CP16513" s="380">
        <v>756122</v>
      </c>
      <c r="CQ16513" s="380" t="s">
        <v>141676</v>
      </c>
    </row>
    <row r="16514" spans="94:95" ht="14.5" x14ac:dyDescent="0.3">
      <c r="CP16514" s="380">
        <v>756123</v>
      </c>
      <c r="CQ16514" s="380" t="s">
        <v>141676</v>
      </c>
    </row>
    <row r="16515" spans="94:95" ht="14.5" x14ac:dyDescent="0.3">
      <c r="CP16515" s="380">
        <v>756124</v>
      </c>
      <c r="CQ16515" s="380" t="s">
        <v>141676</v>
      </c>
    </row>
    <row r="16516" spans="94:95" ht="14.5" x14ac:dyDescent="0.3">
      <c r="CP16516" s="380">
        <v>756125</v>
      </c>
      <c r="CQ16516" s="380" t="s">
        <v>141676</v>
      </c>
    </row>
    <row r="16517" spans="94:95" ht="14.5" x14ac:dyDescent="0.3">
      <c r="CP16517" s="380">
        <v>756126</v>
      </c>
      <c r="CQ16517" s="380" t="s">
        <v>141676</v>
      </c>
    </row>
    <row r="16518" spans="94:95" ht="14.5" x14ac:dyDescent="0.3">
      <c r="CP16518" s="380">
        <v>756127</v>
      </c>
      <c r="CQ16518" s="380" t="s">
        <v>141676</v>
      </c>
    </row>
    <row r="16519" spans="94:95" ht="14.5" x14ac:dyDescent="0.3">
      <c r="CP16519" s="380">
        <v>756128</v>
      </c>
      <c r="CQ16519" s="380" t="s">
        <v>141676</v>
      </c>
    </row>
    <row r="16520" spans="94:95" ht="14.5" x14ac:dyDescent="0.3">
      <c r="CP16520" s="380">
        <v>756129</v>
      </c>
      <c r="CQ16520" s="380" t="s">
        <v>141676</v>
      </c>
    </row>
    <row r="16521" spans="94:95" ht="14.5" x14ac:dyDescent="0.3">
      <c r="CP16521" s="380">
        <v>756130</v>
      </c>
      <c r="CQ16521" s="380" t="s">
        <v>141676</v>
      </c>
    </row>
    <row r="16522" spans="94:95" ht="14.5" x14ac:dyDescent="0.3">
      <c r="CP16522" s="380">
        <v>756131</v>
      </c>
      <c r="CQ16522" s="380" t="s">
        <v>141676</v>
      </c>
    </row>
    <row r="16523" spans="94:95" ht="14.5" x14ac:dyDescent="0.3">
      <c r="CP16523" s="380">
        <v>756132</v>
      </c>
      <c r="CQ16523" s="380" t="s">
        <v>141676</v>
      </c>
    </row>
    <row r="16524" spans="94:95" ht="14.5" x14ac:dyDescent="0.3">
      <c r="CP16524" s="380">
        <v>756133</v>
      </c>
      <c r="CQ16524" s="380" t="s">
        <v>141676</v>
      </c>
    </row>
    <row r="16525" spans="94:95" ht="14.5" x14ac:dyDescent="0.3">
      <c r="CP16525" s="380">
        <v>756134</v>
      </c>
      <c r="CQ16525" s="380" t="s">
        <v>141676</v>
      </c>
    </row>
    <row r="16526" spans="94:95" ht="14.5" x14ac:dyDescent="0.3">
      <c r="CP16526" s="380">
        <v>756135</v>
      </c>
      <c r="CQ16526" s="380" t="s">
        <v>141676</v>
      </c>
    </row>
    <row r="16527" spans="94:95" ht="14.5" x14ac:dyDescent="0.3">
      <c r="CP16527" s="380">
        <v>756137</v>
      </c>
      <c r="CQ16527" s="380" t="s">
        <v>141676</v>
      </c>
    </row>
    <row r="16528" spans="94:95" ht="14.5" x14ac:dyDescent="0.3">
      <c r="CP16528" s="380">
        <v>756138</v>
      </c>
      <c r="CQ16528" s="380" t="s">
        <v>141676</v>
      </c>
    </row>
    <row r="16529" spans="94:95" ht="14.5" x14ac:dyDescent="0.3">
      <c r="CP16529" s="380">
        <v>756139</v>
      </c>
      <c r="CQ16529" s="380" t="s">
        <v>141676</v>
      </c>
    </row>
    <row r="16530" spans="94:95" ht="14.5" x14ac:dyDescent="0.3">
      <c r="CP16530" s="380">
        <v>756144</v>
      </c>
      <c r="CQ16530" s="380" t="s">
        <v>141676</v>
      </c>
    </row>
    <row r="16531" spans="94:95" ht="14.5" x14ac:dyDescent="0.3">
      <c r="CP16531" s="380">
        <v>756162</v>
      </c>
      <c r="CQ16531" s="380" t="s">
        <v>141676</v>
      </c>
    </row>
    <row r="16532" spans="94:95" ht="14.5" x14ac:dyDescent="0.3">
      <c r="CP16532" s="380">
        <v>756163</v>
      </c>
      <c r="CQ16532" s="380" t="s">
        <v>141676</v>
      </c>
    </row>
    <row r="16533" spans="94:95" ht="14.5" x14ac:dyDescent="0.3">
      <c r="CP16533" s="380">
        <v>756164</v>
      </c>
      <c r="CQ16533" s="380" t="s">
        <v>141676</v>
      </c>
    </row>
    <row r="16534" spans="94:95" ht="14.5" x14ac:dyDescent="0.3">
      <c r="CP16534" s="380">
        <v>756165</v>
      </c>
      <c r="CQ16534" s="380" t="s">
        <v>141676</v>
      </c>
    </row>
    <row r="16535" spans="94:95" ht="14.5" x14ac:dyDescent="0.3">
      <c r="CP16535" s="380">
        <v>756166</v>
      </c>
      <c r="CQ16535" s="380" t="s">
        <v>141676</v>
      </c>
    </row>
    <row r="16536" spans="94:95" ht="14.5" x14ac:dyDescent="0.3">
      <c r="CP16536" s="380">
        <v>756167</v>
      </c>
      <c r="CQ16536" s="380" t="s">
        <v>141676</v>
      </c>
    </row>
    <row r="16537" spans="94:95" ht="14.5" x14ac:dyDescent="0.3">
      <c r="CP16537" s="380">
        <v>756168</v>
      </c>
      <c r="CQ16537" s="380" t="s">
        <v>141676</v>
      </c>
    </row>
    <row r="16538" spans="94:95" ht="14.5" x14ac:dyDescent="0.3">
      <c r="CP16538" s="380">
        <v>756171</v>
      </c>
      <c r="CQ16538" s="380" t="s">
        <v>141676</v>
      </c>
    </row>
    <row r="16539" spans="94:95" ht="14.5" x14ac:dyDescent="0.3">
      <c r="CP16539" s="380">
        <v>756181</v>
      </c>
      <c r="CQ16539" s="380" t="s">
        <v>141676</v>
      </c>
    </row>
    <row r="16540" spans="94:95" ht="14.5" x14ac:dyDescent="0.3">
      <c r="CP16540" s="380">
        <v>756182</v>
      </c>
      <c r="CQ16540" s="380" t="s">
        <v>141676</v>
      </c>
    </row>
    <row r="16541" spans="94:95" ht="14.5" x14ac:dyDescent="0.3">
      <c r="CP16541" s="380">
        <v>757001</v>
      </c>
      <c r="CQ16541" s="380" t="s">
        <v>141676</v>
      </c>
    </row>
    <row r="16542" spans="94:95" ht="14.5" x14ac:dyDescent="0.3">
      <c r="CP16542" s="380">
        <v>757002</v>
      </c>
      <c r="CQ16542" s="380" t="s">
        <v>141676</v>
      </c>
    </row>
    <row r="16543" spans="94:95" ht="14.5" x14ac:dyDescent="0.3">
      <c r="CP16543" s="380">
        <v>757003</v>
      </c>
      <c r="CQ16543" s="380" t="s">
        <v>141676</v>
      </c>
    </row>
    <row r="16544" spans="94:95" ht="14.5" x14ac:dyDescent="0.3">
      <c r="CP16544" s="380">
        <v>757014</v>
      </c>
      <c r="CQ16544" s="380" t="s">
        <v>141676</v>
      </c>
    </row>
    <row r="16545" spans="94:95" ht="14.5" x14ac:dyDescent="0.3">
      <c r="CP16545" s="380">
        <v>757016</v>
      </c>
      <c r="CQ16545" s="380" t="s">
        <v>141676</v>
      </c>
    </row>
    <row r="16546" spans="94:95" ht="14.5" x14ac:dyDescent="0.3">
      <c r="CP16546" s="380">
        <v>757017</v>
      </c>
      <c r="CQ16546" s="380" t="s">
        <v>141676</v>
      </c>
    </row>
    <row r="16547" spans="94:95" ht="14.5" x14ac:dyDescent="0.3">
      <c r="CP16547" s="380">
        <v>757018</v>
      </c>
      <c r="CQ16547" s="380" t="s">
        <v>141676</v>
      </c>
    </row>
    <row r="16548" spans="94:95" ht="14.5" x14ac:dyDescent="0.3">
      <c r="CP16548" s="380">
        <v>757019</v>
      </c>
      <c r="CQ16548" s="380" t="s">
        <v>141676</v>
      </c>
    </row>
    <row r="16549" spans="94:95" ht="14.5" x14ac:dyDescent="0.3">
      <c r="CP16549" s="380">
        <v>757020</v>
      </c>
      <c r="CQ16549" s="380" t="s">
        <v>141676</v>
      </c>
    </row>
    <row r="16550" spans="94:95" ht="14.5" x14ac:dyDescent="0.3">
      <c r="CP16550" s="380">
        <v>757021</v>
      </c>
      <c r="CQ16550" s="380" t="s">
        <v>141676</v>
      </c>
    </row>
    <row r="16551" spans="94:95" ht="14.5" x14ac:dyDescent="0.3">
      <c r="CP16551" s="380">
        <v>757022</v>
      </c>
      <c r="CQ16551" s="380" t="s">
        <v>141676</v>
      </c>
    </row>
    <row r="16552" spans="94:95" ht="14.5" x14ac:dyDescent="0.3">
      <c r="CP16552" s="380">
        <v>757023</v>
      </c>
      <c r="CQ16552" s="380" t="s">
        <v>141676</v>
      </c>
    </row>
    <row r="16553" spans="94:95" ht="14.5" x14ac:dyDescent="0.3">
      <c r="CP16553" s="380">
        <v>757024</v>
      </c>
      <c r="CQ16553" s="380" t="s">
        <v>141676</v>
      </c>
    </row>
    <row r="16554" spans="94:95" ht="14.5" x14ac:dyDescent="0.3">
      <c r="CP16554" s="380">
        <v>757025</v>
      </c>
      <c r="CQ16554" s="380" t="s">
        <v>141676</v>
      </c>
    </row>
    <row r="16555" spans="94:95" ht="14.5" x14ac:dyDescent="0.3">
      <c r="CP16555" s="380">
        <v>757026</v>
      </c>
      <c r="CQ16555" s="380" t="s">
        <v>141676</v>
      </c>
    </row>
    <row r="16556" spans="94:95" ht="14.5" x14ac:dyDescent="0.3">
      <c r="CP16556" s="380">
        <v>757027</v>
      </c>
      <c r="CQ16556" s="380" t="s">
        <v>141676</v>
      </c>
    </row>
    <row r="16557" spans="94:95" ht="14.5" x14ac:dyDescent="0.3">
      <c r="CP16557" s="380">
        <v>757028</v>
      </c>
      <c r="CQ16557" s="380" t="s">
        <v>141676</v>
      </c>
    </row>
    <row r="16558" spans="94:95" ht="14.5" x14ac:dyDescent="0.3">
      <c r="CP16558" s="380">
        <v>757029</v>
      </c>
      <c r="CQ16558" s="380" t="s">
        <v>141676</v>
      </c>
    </row>
    <row r="16559" spans="94:95" ht="14.5" x14ac:dyDescent="0.3">
      <c r="CP16559" s="380">
        <v>757030</v>
      </c>
      <c r="CQ16559" s="380" t="s">
        <v>141676</v>
      </c>
    </row>
    <row r="16560" spans="94:95" ht="14.5" x14ac:dyDescent="0.3">
      <c r="CP16560" s="380">
        <v>757031</v>
      </c>
      <c r="CQ16560" s="380" t="s">
        <v>141676</v>
      </c>
    </row>
    <row r="16561" spans="94:95" ht="14.5" x14ac:dyDescent="0.3">
      <c r="CP16561" s="380">
        <v>757032</v>
      </c>
      <c r="CQ16561" s="380" t="s">
        <v>141676</v>
      </c>
    </row>
    <row r="16562" spans="94:95" ht="14.5" x14ac:dyDescent="0.3">
      <c r="CP16562" s="380">
        <v>757033</v>
      </c>
      <c r="CQ16562" s="380" t="s">
        <v>141676</v>
      </c>
    </row>
    <row r="16563" spans="94:95" ht="14.5" x14ac:dyDescent="0.3">
      <c r="CP16563" s="380">
        <v>757034</v>
      </c>
      <c r="CQ16563" s="380" t="s">
        <v>141676</v>
      </c>
    </row>
    <row r="16564" spans="94:95" ht="14.5" x14ac:dyDescent="0.3">
      <c r="CP16564" s="380">
        <v>757035</v>
      </c>
      <c r="CQ16564" s="380" t="s">
        <v>141676</v>
      </c>
    </row>
    <row r="16565" spans="94:95" ht="14.5" x14ac:dyDescent="0.3">
      <c r="CP16565" s="380">
        <v>757036</v>
      </c>
      <c r="CQ16565" s="380" t="s">
        <v>141676</v>
      </c>
    </row>
    <row r="16566" spans="94:95" ht="14.5" x14ac:dyDescent="0.3">
      <c r="CP16566" s="380">
        <v>757037</v>
      </c>
      <c r="CQ16566" s="380" t="s">
        <v>141676</v>
      </c>
    </row>
    <row r="16567" spans="94:95" ht="14.5" x14ac:dyDescent="0.3">
      <c r="CP16567" s="380">
        <v>757038</v>
      </c>
      <c r="CQ16567" s="380" t="s">
        <v>141676</v>
      </c>
    </row>
    <row r="16568" spans="94:95" ht="14.5" x14ac:dyDescent="0.3">
      <c r="CP16568" s="380">
        <v>757039</v>
      </c>
      <c r="CQ16568" s="380" t="s">
        <v>141676</v>
      </c>
    </row>
    <row r="16569" spans="94:95" ht="14.5" x14ac:dyDescent="0.3">
      <c r="CP16569" s="380">
        <v>757040</v>
      </c>
      <c r="CQ16569" s="380" t="s">
        <v>141676</v>
      </c>
    </row>
    <row r="16570" spans="94:95" ht="14.5" x14ac:dyDescent="0.3">
      <c r="CP16570" s="380">
        <v>757041</v>
      </c>
      <c r="CQ16570" s="380" t="s">
        <v>141676</v>
      </c>
    </row>
    <row r="16571" spans="94:95" ht="14.5" x14ac:dyDescent="0.3">
      <c r="CP16571" s="380">
        <v>757042</v>
      </c>
      <c r="CQ16571" s="380" t="s">
        <v>141676</v>
      </c>
    </row>
    <row r="16572" spans="94:95" ht="14.5" x14ac:dyDescent="0.3">
      <c r="CP16572" s="380">
        <v>757043</v>
      </c>
      <c r="CQ16572" s="380" t="s">
        <v>141676</v>
      </c>
    </row>
    <row r="16573" spans="94:95" ht="14.5" x14ac:dyDescent="0.3">
      <c r="CP16573" s="380">
        <v>757045</v>
      </c>
      <c r="CQ16573" s="380" t="s">
        <v>141676</v>
      </c>
    </row>
    <row r="16574" spans="94:95" ht="14.5" x14ac:dyDescent="0.3">
      <c r="CP16574" s="380">
        <v>757046</v>
      </c>
      <c r="CQ16574" s="380" t="s">
        <v>141676</v>
      </c>
    </row>
    <row r="16575" spans="94:95" ht="14.5" x14ac:dyDescent="0.3">
      <c r="CP16575" s="380">
        <v>757047</v>
      </c>
      <c r="CQ16575" s="380" t="s">
        <v>141676</v>
      </c>
    </row>
    <row r="16576" spans="94:95" ht="14.5" x14ac:dyDescent="0.3">
      <c r="CP16576" s="380">
        <v>757048</v>
      </c>
      <c r="CQ16576" s="380" t="s">
        <v>141676</v>
      </c>
    </row>
    <row r="16577" spans="94:95" ht="14.5" x14ac:dyDescent="0.3">
      <c r="CP16577" s="380">
        <v>757049</v>
      </c>
      <c r="CQ16577" s="380" t="s">
        <v>141676</v>
      </c>
    </row>
    <row r="16578" spans="94:95" ht="14.5" x14ac:dyDescent="0.3">
      <c r="CP16578" s="380">
        <v>757050</v>
      </c>
      <c r="CQ16578" s="380" t="s">
        <v>141676</v>
      </c>
    </row>
    <row r="16579" spans="94:95" ht="14.5" x14ac:dyDescent="0.3">
      <c r="CP16579" s="380">
        <v>757051</v>
      </c>
      <c r="CQ16579" s="380" t="s">
        <v>141676</v>
      </c>
    </row>
    <row r="16580" spans="94:95" ht="14.5" x14ac:dyDescent="0.3">
      <c r="CP16580" s="380">
        <v>757052</v>
      </c>
      <c r="CQ16580" s="380" t="s">
        <v>141676</v>
      </c>
    </row>
    <row r="16581" spans="94:95" ht="14.5" x14ac:dyDescent="0.3">
      <c r="CP16581" s="380">
        <v>757053</v>
      </c>
      <c r="CQ16581" s="380" t="s">
        <v>141676</v>
      </c>
    </row>
    <row r="16582" spans="94:95" ht="14.5" x14ac:dyDescent="0.3">
      <c r="CP16582" s="380">
        <v>757054</v>
      </c>
      <c r="CQ16582" s="380" t="s">
        <v>141676</v>
      </c>
    </row>
    <row r="16583" spans="94:95" ht="14.5" x14ac:dyDescent="0.3">
      <c r="CP16583" s="380">
        <v>757055</v>
      </c>
      <c r="CQ16583" s="380" t="s">
        <v>141676</v>
      </c>
    </row>
    <row r="16584" spans="94:95" ht="14.5" x14ac:dyDescent="0.3">
      <c r="CP16584" s="380">
        <v>757073</v>
      </c>
      <c r="CQ16584" s="380" t="s">
        <v>141676</v>
      </c>
    </row>
    <row r="16585" spans="94:95" ht="14.5" x14ac:dyDescent="0.3">
      <c r="CP16585" s="380">
        <v>757074</v>
      </c>
      <c r="CQ16585" s="380" t="s">
        <v>141676</v>
      </c>
    </row>
    <row r="16586" spans="94:95" ht="14.5" x14ac:dyDescent="0.3">
      <c r="CP16586" s="380">
        <v>757075</v>
      </c>
      <c r="CQ16586" s="380" t="s">
        <v>141676</v>
      </c>
    </row>
    <row r="16587" spans="94:95" ht="14.5" x14ac:dyDescent="0.3">
      <c r="CP16587" s="380">
        <v>757077</v>
      </c>
      <c r="CQ16587" s="380" t="s">
        <v>141676</v>
      </c>
    </row>
    <row r="16588" spans="94:95" ht="14.5" x14ac:dyDescent="0.3">
      <c r="CP16588" s="380">
        <v>757079</v>
      </c>
      <c r="CQ16588" s="380" t="s">
        <v>141676</v>
      </c>
    </row>
    <row r="16589" spans="94:95" ht="14.5" x14ac:dyDescent="0.3">
      <c r="CP16589" s="380">
        <v>757081</v>
      </c>
      <c r="CQ16589" s="380" t="s">
        <v>141676</v>
      </c>
    </row>
    <row r="16590" spans="94:95" ht="14.5" x14ac:dyDescent="0.3">
      <c r="CP16590" s="380">
        <v>757082</v>
      </c>
      <c r="CQ16590" s="380" t="s">
        <v>141676</v>
      </c>
    </row>
    <row r="16591" spans="94:95" ht="14.5" x14ac:dyDescent="0.3">
      <c r="CP16591" s="380">
        <v>757083</v>
      </c>
      <c r="CQ16591" s="380" t="s">
        <v>141676</v>
      </c>
    </row>
    <row r="16592" spans="94:95" ht="14.5" x14ac:dyDescent="0.3">
      <c r="CP16592" s="380">
        <v>757084</v>
      </c>
      <c r="CQ16592" s="380" t="s">
        <v>141676</v>
      </c>
    </row>
    <row r="16593" spans="94:95" ht="14.5" x14ac:dyDescent="0.3">
      <c r="CP16593" s="380">
        <v>757085</v>
      </c>
      <c r="CQ16593" s="380" t="s">
        <v>141676</v>
      </c>
    </row>
    <row r="16594" spans="94:95" ht="14.5" x14ac:dyDescent="0.3">
      <c r="CP16594" s="380">
        <v>757086</v>
      </c>
      <c r="CQ16594" s="380" t="s">
        <v>141676</v>
      </c>
    </row>
    <row r="16595" spans="94:95" ht="14.5" x14ac:dyDescent="0.3">
      <c r="CP16595" s="380">
        <v>757087</v>
      </c>
      <c r="CQ16595" s="380" t="s">
        <v>141676</v>
      </c>
    </row>
    <row r="16596" spans="94:95" ht="14.5" x14ac:dyDescent="0.3">
      <c r="CP16596" s="380">
        <v>757091</v>
      </c>
      <c r="CQ16596" s="380" t="s">
        <v>141676</v>
      </c>
    </row>
    <row r="16597" spans="94:95" ht="14.5" x14ac:dyDescent="0.3">
      <c r="CP16597" s="380">
        <v>757092</v>
      </c>
      <c r="CQ16597" s="380" t="s">
        <v>141676</v>
      </c>
    </row>
    <row r="16598" spans="94:95" ht="14.5" x14ac:dyDescent="0.3">
      <c r="CP16598" s="380">
        <v>757093</v>
      </c>
      <c r="CQ16598" s="380" t="s">
        <v>141676</v>
      </c>
    </row>
    <row r="16599" spans="94:95" ht="14.5" x14ac:dyDescent="0.3">
      <c r="CP16599" s="380">
        <v>757100</v>
      </c>
      <c r="CQ16599" s="380" t="s">
        <v>141676</v>
      </c>
    </row>
    <row r="16600" spans="94:95" ht="14.5" x14ac:dyDescent="0.3">
      <c r="CP16600" s="380">
        <v>757101</v>
      </c>
      <c r="CQ16600" s="380" t="s">
        <v>141676</v>
      </c>
    </row>
    <row r="16601" spans="94:95" ht="14.5" x14ac:dyDescent="0.3">
      <c r="CP16601" s="380">
        <v>757102</v>
      </c>
      <c r="CQ16601" s="380" t="s">
        <v>141676</v>
      </c>
    </row>
    <row r="16602" spans="94:95" ht="14.5" x14ac:dyDescent="0.3">
      <c r="CP16602" s="380">
        <v>757103</v>
      </c>
      <c r="CQ16602" s="380" t="s">
        <v>141676</v>
      </c>
    </row>
    <row r="16603" spans="94:95" ht="14.5" x14ac:dyDescent="0.3">
      <c r="CP16603" s="380">
        <v>757104</v>
      </c>
      <c r="CQ16603" s="380" t="s">
        <v>141676</v>
      </c>
    </row>
    <row r="16604" spans="94:95" ht="14.5" x14ac:dyDescent="0.3">
      <c r="CP16604" s="380">
        <v>757105</v>
      </c>
      <c r="CQ16604" s="380" t="s">
        <v>141676</v>
      </c>
    </row>
    <row r="16605" spans="94:95" ht="14.5" x14ac:dyDescent="0.3">
      <c r="CP16605" s="380">
        <v>757106</v>
      </c>
      <c r="CQ16605" s="380" t="s">
        <v>141676</v>
      </c>
    </row>
    <row r="16606" spans="94:95" ht="14.5" x14ac:dyDescent="0.3">
      <c r="CP16606" s="380">
        <v>757107</v>
      </c>
      <c r="CQ16606" s="380" t="s">
        <v>141676</v>
      </c>
    </row>
    <row r="16607" spans="94:95" ht="14.5" x14ac:dyDescent="0.3">
      <c r="CP16607" s="380">
        <v>758001</v>
      </c>
      <c r="CQ16607" s="380" t="s">
        <v>141676</v>
      </c>
    </row>
    <row r="16608" spans="94:95" ht="14.5" x14ac:dyDescent="0.3">
      <c r="CP16608" s="380">
        <v>758002</v>
      </c>
      <c r="CQ16608" s="380" t="s">
        <v>141676</v>
      </c>
    </row>
    <row r="16609" spans="94:95" ht="14.5" x14ac:dyDescent="0.3">
      <c r="CP16609" s="380">
        <v>758013</v>
      </c>
      <c r="CQ16609" s="380" t="s">
        <v>141676</v>
      </c>
    </row>
    <row r="16610" spans="94:95" ht="14.5" x14ac:dyDescent="0.3">
      <c r="CP16610" s="380">
        <v>758014</v>
      </c>
      <c r="CQ16610" s="380" t="s">
        <v>141676</v>
      </c>
    </row>
    <row r="16611" spans="94:95" ht="14.5" x14ac:dyDescent="0.3">
      <c r="CP16611" s="380">
        <v>758015</v>
      </c>
      <c r="CQ16611" s="380" t="s">
        <v>141676</v>
      </c>
    </row>
    <row r="16612" spans="94:95" ht="14.5" x14ac:dyDescent="0.3">
      <c r="CP16612" s="380">
        <v>758016</v>
      </c>
      <c r="CQ16612" s="380" t="s">
        <v>141676</v>
      </c>
    </row>
    <row r="16613" spans="94:95" ht="14.5" x14ac:dyDescent="0.3">
      <c r="CP16613" s="380">
        <v>758017</v>
      </c>
      <c r="CQ16613" s="380" t="s">
        <v>141676</v>
      </c>
    </row>
    <row r="16614" spans="94:95" ht="14.5" x14ac:dyDescent="0.3">
      <c r="CP16614" s="380">
        <v>758018</v>
      </c>
      <c r="CQ16614" s="380" t="s">
        <v>141676</v>
      </c>
    </row>
    <row r="16615" spans="94:95" ht="14.5" x14ac:dyDescent="0.3">
      <c r="CP16615" s="380">
        <v>758019</v>
      </c>
      <c r="CQ16615" s="380" t="s">
        <v>141676</v>
      </c>
    </row>
    <row r="16616" spans="94:95" ht="14.5" x14ac:dyDescent="0.3">
      <c r="CP16616" s="380">
        <v>758020</v>
      </c>
      <c r="CQ16616" s="380" t="s">
        <v>141676</v>
      </c>
    </row>
    <row r="16617" spans="94:95" ht="14.5" x14ac:dyDescent="0.3">
      <c r="CP16617" s="380">
        <v>758021</v>
      </c>
      <c r="CQ16617" s="380" t="s">
        <v>141676</v>
      </c>
    </row>
    <row r="16618" spans="94:95" ht="14.5" x14ac:dyDescent="0.3">
      <c r="CP16618" s="380">
        <v>758022</v>
      </c>
      <c r="CQ16618" s="380" t="s">
        <v>141676</v>
      </c>
    </row>
    <row r="16619" spans="94:95" ht="14.5" x14ac:dyDescent="0.3">
      <c r="CP16619" s="380">
        <v>758023</v>
      </c>
      <c r="CQ16619" s="380" t="s">
        <v>141676</v>
      </c>
    </row>
    <row r="16620" spans="94:95" ht="14.5" x14ac:dyDescent="0.3">
      <c r="CP16620" s="380">
        <v>758025</v>
      </c>
      <c r="CQ16620" s="380" t="s">
        <v>141676</v>
      </c>
    </row>
    <row r="16621" spans="94:95" ht="14.5" x14ac:dyDescent="0.3">
      <c r="CP16621" s="380">
        <v>758026</v>
      </c>
      <c r="CQ16621" s="380" t="s">
        <v>141676</v>
      </c>
    </row>
    <row r="16622" spans="94:95" ht="14.5" x14ac:dyDescent="0.3">
      <c r="CP16622" s="380">
        <v>758027</v>
      </c>
      <c r="CQ16622" s="380" t="s">
        <v>141676</v>
      </c>
    </row>
    <row r="16623" spans="94:95" ht="14.5" x14ac:dyDescent="0.3">
      <c r="CP16623" s="380">
        <v>758028</v>
      </c>
      <c r="CQ16623" s="380" t="s">
        <v>141676</v>
      </c>
    </row>
    <row r="16624" spans="94:95" ht="14.5" x14ac:dyDescent="0.3">
      <c r="CP16624" s="380">
        <v>758029</v>
      </c>
      <c r="CQ16624" s="380" t="s">
        <v>141676</v>
      </c>
    </row>
    <row r="16625" spans="94:95" ht="14.5" x14ac:dyDescent="0.3">
      <c r="CP16625" s="380">
        <v>758030</v>
      </c>
      <c r="CQ16625" s="380" t="s">
        <v>141676</v>
      </c>
    </row>
    <row r="16626" spans="94:95" ht="14.5" x14ac:dyDescent="0.3">
      <c r="CP16626" s="380">
        <v>758031</v>
      </c>
      <c r="CQ16626" s="380" t="s">
        <v>141676</v>
      </c>
    </row>
    <row r="16627" spans="94:95" ht="14.5" x14ac:dyDescent="0.3">
      <c r="CP16627" s="380">
        <v>758032</v>
      </c>
      <c r="CQ16627" s="380" t="s">
        <v>141676</v>
      </c>
    </row>
    <row r="16628" spans="94:95" ht="14.5" x14ac:dyDescent="0.3">
      <c r="CP16628" s="380">
        <v>758034</v>
      </c>
      <c r="CQ16628" s="380" t="s">
        <v>141676</v>
      </c>
    </row>
    <row r="16629" spans="94:95" ht="14.5" x14ac:dyDescent="0.3">
      <c r="CP16629" s="380">
        <v>758035</v>
      </c>
      <c r="CQ16629" s="380" t="s">
        <v>141676</v>
      </c>
    </row>
    <row r="16630" spans="94:95" ht="14.5" x14ac:dyDescent="0.3">
      <c r="CP16630" s="380">
        <v>758036</v>
      </c>
      <c r="CQ16630" s="380" t="s">
        <v>141676</v>
      </c>
    </row>
    <row r="16631" spans="94:95" ht="14.5" x14ac:dyDescent="0.3">
      <c r="CP16631" s="380">
        <v>758037</v>
      </c>
      <c r="CQ16631" s="380" t="s">
        <v>141676</v>
      </c>
    </row>
    <row r="16632" spans="94:95" ht="14.5" x14ac:dyDescent="0.3">
      <c r="CP16632" s="380">
        <v>758038</v>
      </c>
      <c r="CQ16632" s="380" t="s">
        <v>141676</v>
      </c>
    </row>
    <row r="16633" spans="94:95" ht="14.5" x14ac:dyDescent="0.3">
      <c r="CP16633" s="380">
        <v>758040</v>
      </c>
      <c r="CQ16633" s="380" t="s">
        <v>141676</v>
      </c>
    </row>
    <row r="16634" spans="94:95" ht="14.5" x14ac:dyDescent="0.3">
      <c r="CP16634" s="380">
        <v>758041</v>
      </c>
      <c r="CQ16634" s="380" t="s">
        <v>141676</v>
      </c>
    </row>
    <row r="16635" spans="94:95" ht="14.5" x14ac:dyDescent="0.3">
      <c r="CP16635" s="380">
        <v>758043</v>
      </c>
      <c r="CQ16635" s="380" t="s">
        <v>141676</v>
      </c>
    </row>
    <row r="16636" spans="94:95" ht="14.5" x14ac:dyDescent="0.3">
      <c r="CP16636" s="380">
        <v>758044</v>
      </c>
      <c r="CQ16636" s="380" t="s">
        <v>141676</v>
      </c>
    </row>
    <row r="16637" spans="94:95" ht="14.5" x14ac:dyDescent="0.3">
      <c r="CP16637" s="380">
        <v>758045</v>
      </c>
      <c r="CQ16637" s="380" t="s">
        <v>141676</v>
      </c>
    </row>
    <row r="16638" spans="94:95" ht="14.5" x14ac:dyDescent="0.3">
      <c r="CP16638" s="380">
        <v>758046</v>
      </c>
      <c r="CQ16638" s="380" t="s">
        <v>141676</v>
      </c>
    </row>
    <row r="16639" spans="94:95" ht="14.5" x14ac:dyDescent="0.3">
      <c r="CP16639" s="380">
        <v>758047</v>
      </c>
      <c r="CQ16639" s="380" t="s">
        <v>141676</v>
      </c>
    </row>
    <row r="16640" spans="94:95" ht="14.5" x14ac:dyDescent="0.3">
      <c r="CP16640" s="380">
        <v>758076</v>
      </c>
      <c r="CQ16640" s="380" t="s">
        <v>141676</v>
      </c>
    </row>
    <row r="16641" spans="94:95" ht="14.5" x14ac:dyDescent="0.3">
      <c r="CP16641" s="380">
        <v>758078</v>
      </c>
      <c r="CQ16641" s="380" t="s">
        <v>141676</v>
      </c>
    </row>
    <row r="16642" spans="94:95" ht="14.5" x14ac:dyDescent="0.3">
      <c r="CP16642" s="380">
        <v>758079</v>
      </c>
      <c r="CQ16642" s="380" t="s">
        <v>141676</v>
      </c>
    </row>
    <row r="16643" spans="94:95" ht="14.5" x14ac:dyDescent="0.3">
      <c r="CP16643" s="380">
        <v>758080</v>
      </c>
      <c r="CQ16643" s="380" t="s">
        <v>141676</v>
      </c>
    </row>
    <row r="16644" spans="94:95" ht="14.5" x14ac:dyDescent="0.3">
      <c r="CP16644" s="380">
        <v>758081</v>
      </c>
      <c r="CQ16644" s="380" t="s">
        <v>141676</v>
      </c>
    </row>
    <row r="16645" spans="94:95" ht="14.5" x14ac:dyDescent="0.3">
      <c r="CP16645" s="380">
        <v>758082</v>
      </c>
      <c r="CQ16645" s="380" t="s">
        <v>141676</v>
      </c>
    </row>
    <row r="16646" spans="94:95" ht="14.5" x14ac:dyDescent="0.3">
      <c r="CP16646" s="380">
        <v>758083</v>
      </c>
      <c r="CQ16646" s="380" t="s">
        <v>141676</v>
      </c>
    </row>
    <row r="16647" spans="94:95" ht="14.5" x14ac:dyDescent="0.3">
      <c r="CP16647" s="380">
        <v>758084</v>
      </c>
      <c r="CQ16647" s="380" t="s">
        <v>141676</v>
      </c>
    </row>
    <row r="16648" spans="94:95" ht="14.5" x14ac:dyDescent="0.3">
      <c r="CP16648" s="380">
        <v>758085</v>
      </c>
      <c r="CQ16648" s="380" t="s">
        <v>141676</v>
      </c>
    </row>
    <row r="16649" spans="94:95" ht="14.5" x14ac:dyDescent="0.3">
      <c r="CP16649" s="380">
        <v>758086</v>
      </c>
      <c r="CQ16649" s="380" t="s">
        <v>141676</v>
      </c>
    </row>
    <row r="16650" spans="94:95" ht="14.5" x14ac:dyDescent="0.3">
      <c r="CP16650" s="380">
        <v>758087</v>
      </c>
      <c r="CQ16650" s="380" t="s">
        <v>141676</v>
      </c>
    </row>
    <row r="16651" spans="94:95" ht="14.5" x14ac:dyDescent="0.3">
      <c r="CP16651" s="380">
        <v>759001</v>
      </c>
      <c r="CQ16651" s="380" t="s">
        <v>141676</v>
      </c>
    </row>
    <row r="16652" spans="94:95" ht="14.5" x14ac:dyDescent="0.3">
      <c r="CP16652" s="380">
        <v>759013</v>
      </c>
      <c r="CQ16652" s="380" t="s">
        <v>141676</v>
      </c>
    </row>
    <row r="16653" spans="94:95" ht="14.5" x14ac:dyDescent="0.3">
      <c r="CP16653" s="380">
        <v>759014</v>
      </c>
      <c r="CQ16653" s="380" t="s">
        <v>141676</v>
      </c>
    </row>
    <row r="16654" spans="94:95" ht="14.5" x14ac:dyDescent="0.3">
      <c r="CP16654" s="380">
        <v>759015</v>
      </c>
      <c r="CQ16654" s="380" t="s">
        <v>141676</v>
      </c>
    </row>
    <row r="16655" spans="94:95" ht="14.5" x14ac:dyDescent="0.3">
      <c r="CP16655" s="380">
        <v>759016</v>
      </c>
      <c r="CQ16655" s="380" t="s">
        <v>141676</v>
      </c>
    </row>
    <row r="16656" spans="94:95" ht="14.5" x14ac:dyDescent="0.3">
      <c r="CP16656" s="380">
        <v>759017</v>
      </c>
      <c r="CQ16656" s="380" t="s">
        <v>141676</v>
      </c>
    </row>
    <row r="16657" spans="94:95" ht="14.5" x14ac:dyDescent="0.3">
      <c r="CP16657" s="380">
        <v>759018</v>
      </c>
      <c r="CQ16657" s="380" t="s">
        <v>141676</v>
      </c>
    </row>
    <row r="16658" spans="94:95" ht="14.5" x14ac:dyDescent="0.3">
      <c r="CP16658" s="380">
        <v>759019</v>
      </c>
      <c r="CQ16658" s="380" t="s">
        <v>141676</v>
      </c>
    </row>
    <row r="16659" spans="94:95" ht="14.5" x14ac:dyDescent="0.3">
      <c r="CP16659" s="380">
        <v>759020</v>
      </c>
      <c r="CQ16659" s="380" t="s">
        <v>141676</v>
      </c>
    </row>
    <row r="16660" spans="94:95" ht="14.5" x14ac:dyDescent="0.3">
      <c r="CP16660" s="380">
        <v>759021</v>
      </c>
      <c r="CQ16660" s="380" t="s">
        <v>141676</v>
      </c>
    </row>
    <row r="16661" spans="94:95" ht="14.5" x14ac:dyDescent="0.3">
      <c r="CP16661" s="380">
        <v>759022</v>
      </c>
      <c r="CQ16661" s="380" t="s">
        <v>141676</v>
      </c>
    </row>
    <row r="16662" spans="94:95" ht="14.5" x14ac:dyDescent="0.3">
      <c r="CP16662" s="380">
        <v>759023</v>
      </c>
      <c r="CQ16662" s="380" t="s">
        <v>141676</v>
      </c>
    </row>
    <row r="16663" spans="94:95" ht="14.5" x14ac:dyDescent="0.3">
      <c r="CP16663" s="380">
        <v>759024</v>
      </c>
      <c r="CQ16663" s="380" t="s">
        <v>141676</v>
      </c>
    </row>
    <row r="16664" spans="94:95" ht="14.5" x14ac:dyDescent="0.3">
      <c r="CP16664" s="380">
        <v>759025</v>
      </c>
      <c r="CQ16664" s="380" t="s">
        <v>141676</v>
      </c>
    </row>
    <row r="16665" spans="94:95" ht="14.5" x14ac:dyDescent="0.3">
      <c r="CP16665" s="380">
        <v>759026</v>
      </c>
      <c r="CQ16665" s="380" t="s">
        <v>141676</v>
      </c>
    </row>
    <row r="16666" spans="94:95" ht="14.5" x14ac:dyDescent="0.3">
      <c r="CP16666" s="380">
        <v>759027</v>
      </c>
      <c r="CQ16666" s="380" t="s">
        <v>141676</v>
      </c>
    </row>
    <row r="16667" spans="94:95" ht="14.5" x14ac:dyDescent="0.3">
      <c r="CP16667" s="380">
        <v>759028</v>
      </c>
      <c r="CQ16667" s="380" t="s">
        <v>141676</v>
      </c>
    </row>
    <row r="16668" spans="94:95" ht="14.5" x14ac:dyDescent="0.3">
      <c r="CP16668" s="380">
        <v>759029</v>
      </c>
      <c r="CQ16668" s="380" t="s">
        <v>141676</v>
      </c>
    </row>
    <row r="16669" spans="94:95" ht="14.5" x14ac:dyDescent="0.3">
      <c r="CP16669" s="380">
        <v>759037</v>
      </c>
      <c r="CQ16669" s="380" t="s">
        <v>141676</v>
      </c>
    </row>
    <row r="16670" spans="94:95" ht="14.5" x14ac:dyDescent="0.3">
      <c r="CP16670" s="380">
        <v>759039</v>
      </c>
      <c r="CQ16670" s="380" t="s">
        <v>141676</v>
      </c>
    </row>
    <row r="16671" spans="94:95" ht="14.5" x14ac:dyDescent="0.3">
      <c r="CP16671" s="380">
        <v>759040</v>
      </c>
      <c r="CQ16671" s="380" t="s">
        <v>141676</v>
      </c>
    </row>
    <row r="16672" spans="94:95" ht="14.5" x14ac:dyDescent="0.3">
      <c r="CP16672" s="380">
        <v>759100</v>
      </c>
      <c r="CQ16672" s="380" t="s">
        <v>141676</v>
      </c>
    </row>
    <row r="16673" spans="94:95" ht="14.5" x14ac:dyDescent="0.3">
      <c r="CP16673" s="380">
        <v>759101</v>
      </c>
      <c r="CQ16673" s="380" t="s">
        <v>141676</v>
      </c>
    </row>
    <row r="16674" spans="94:95" ht="14.5" x14ac:dyDescent="0.3">
      <c r="CP16674" s="380">
        <v>759102</v>
      </c>
      <c r="CQ16674" s="380" t="s">
        <v>141676</v>
      </c>
    </row>
    <row r="16675" spans="94:95" ht="14.5" x14ac:dyDescent="0.3">
      <c r="CP16675" s="380">
        <v>759103</v>
      </c>
      <c r="CQ16675" s="380" t="s">
        <v>141676</v>
      </c>
    </row>
    <row r="16676" spans="94:95" ht="14.5" x14ac:dyDescent="0.3">
      <c r="CP16676" s="380">
        <v>759104</v>
      </c>
      <c r="CQ16676" s="380" t="s">
        <v>141676</v>
      </c>
    </row>
    <row r="16677" spans="94:95" ht="14.5" x14ac:dyDescent="0.3">
      <c r="CP16677" s="380">
        <v>759105</v>
      </c>
      <c r="CQ16677" s="380" t="s">
        <v>141676</v>
      </c>
    </row>
    <row r="16678" spans="94:95" ht="14.5" x14ac:dyDescent="0.3">
      <c r="CP16678" s="380">
        <v>759106</v>
      </c>
      <c r="CQ16678" s="380" t="s">
        <v>141676</v>
      </c>
    </row>
    <row r="16679" spans="94:95" ht="14.5" x14ac:dyDescent="0.3">
      <c r="CP16679" s="380">
        <v>759107</v>
      </c>
      <c r="CQ16679" s="380" t="s">
        <v>141676</v>
      </c>
    </row>
    <row r="16680" spans="94:95" ht="14.5" x14ac:dyDescent="0.3">
      <c r="CP16680" s="380">
        <v>759111</v>
      </c>
      <c r="CQ16680" s="380" t="s">
        <v>141676</v>
      </c>
    </row>
    <row r="16681" spans="94:95" ht="14.5" x14ac:dyDescent="0.3">
      <c r="CP16681" s="380">
        <v>759116</v>
      </c>
      <c r="CQ16681" s="380" t="s">
        <v>141676</v>
      </c>
    </row>
    <row r="16682" spans="94:95" ht="14.5" x14ac:dyDescent="0.3">
      <c r="CP16682" s="380">
        <v>759117</v>
      </c>
      <c r="CQ16682" s="380" t="s">
        <v>141676</v>
      </c>
    </row>
    <row r="16683" spans="94:95" ht="14.5" x14ac:dyDescent="0.3">
      <c r="CP16683" s="380">
        <v>759118</v>
      </c>
      <c r="CQ16683" s="380" t="s">
        <v>141676</v>
      </c>
    </row>
    <row r="16684" spans="94:95" ht="14.5" x14ac:dyDescent="0.3">
      <c r="CP16684" s="380">
        <v>759119</v>
      </c>
      <c r="CQ16684" s="380" t="s">
        <v>141676</v>
      </c>
    </row>
    <row r="16685" spans="94:95" ht="14.5" x14ac:dyDescent="0.3">
      <c r="CP16685" s="380">
        <v>759120</v>
      </c>
      <c r="CQ16685" s="380" t="s">
        <v>141676</v>
      </c>
    </row>
    <row r="16686" spans="94:95" ht="14.5" x14ac:dyDescent="0.3">
      <c r="CP16686" s="380">
        <v>759121</v>
      </c>
      <c r="CQ16686" s="380" t="s">
        <v>141676</v>
      </c>
    </row>
    <row r="16687" spans="94:95" ht="14.5" x14ac:dyDescent="0.3">
      <c r="CP16687" s="380">
        <v>759122</v>
      </c>
      <c r="CQ16687" s="380" t="s">
        <v>141676</v>
      </c>
    </row>
    <row r="16688" spans="94:95" ht="14.5" x14ac:dyDescent="0.3">
      <c r="CP16688" s="380">
        <v>759123</v>
      </c>
      <c r="CQ16688" s="380" t="s">
        <v>141676</v>
      </c>
    </row>
    <row r="16689" spans="94:95" ht="14.5" x14ac:dyDescent="0.3">
      <c r="CP16689" s="380">
        <v>759124</v>
      </c>
      <c r="CQ16689" s="380" t="s">
        <v>141676</v>
      </c>
    </row>
    <row r="16690" spans="94:95" ht="14.5" x14ac:dyDescent="0.3">
      <c r="CP16690" s="380">
        <v>759125</v>
      </c>
      <c r="CQ16690" s="380" t="s">
        <v>141676</v>
      </c>
    </row>
    <row r="16691" spans="94:95" ht="14.5" x14ac:dyDescent="0.3">
      <c r="CP16691" s="380">
        <v>759126</v>
      </c>
      <c r="CQ16691" s="380" t="s">
        <v>141676</v>
      </c>
    </row>
    <row r="16692" spans="94:95" ht="14.5" x14ac:dyDescent="0.3">
      <c r="CP16692" s="380">
        <v>759127</v>
      </c>
      <c r="CQ16692" s="380" t="s">
        <v>141676</v>
      </c>
    </row>
    <row r="16693" spans="94:95" ht="14.5" x14ac:dyDescent="0.3">
      <c r="CP16693" s="380">
        <v>759128</v>
      </c>
      <c r="CQ16693" s="380" t="s">
        <v>141676</v>
      </c>
    </row>
    <row r="16694" spans="94:95" ht="14.5" x14ac:dyDescent="0.3">
      <c r="CP16694" s="380">
        <v>759129</v>
      </c>
      <c r="CQ16694" s="380" t="s">
        <v>141676</v>
      </c>
    </row>
    <row r="16695" spans="94:95" ht="14.5" x14ac:dyDescent="0.3">
      <c r="CP16695" s="380">
        <v>759130</v>
      </c>
      <c r="CQ16695" s="380" t="s">
        <v>141676</v>
      </c>
    </row>
    <row r="16696" spans="94:95" ht="14.5" x14ac:dyDescent="0.3">
      <c r="CP16696" s="380">
        <v>759132</v>
      </c>
      <c r="CQ16696" s="380" t="s">
        <v>141676</v>
      </c>
    </row>
    <row r="16697" spans="94:95" ht="14.5" x14ac:dyDescent="0.3">
      <c r="CP16697" s="380">
        <v>759141</v>
      </c>
      <c r="CQ16697" s="380" t="s">
        <v>141676</v>
      </c>
    </row>
    <row r="16698" spans="94:95" ht="14.5" x14ac:dyDescent="0.3">
      <c r="CP16698" s="380">
        <v>759143</v>
      </c>
      <c r="CQ16698" s="380" t="s">
        <v>141676</v>
      </c>
    </row>
    <row r="16699" spans="94:95" ht="14.5" x14ac:dyDescent="0.3">
      <c r="CP16699" s="380">
        <v>759145</v>
      </c>
      <c r="CQ16699" s="380" t="s">
        <v>141676</v>
      </c>
    </row>
    <row r="16700" spans="94:95" ht="14.5" x14ac:dyDescent="0.3">
      <c r="CP16700" s="380">
        <v>759146</v>
      </c>
      <c r="CQ16700" s="380" t="s">
        <v>141676</v>
      </c>
    </row>
    <row r="16701" spans="94:95" ht="14.5" x14ac:dyDescent="0.3">
      <c r="CP16701" s="380">
        <v>759147</v>
      </c>
      <c r="CQ16701" s="380" t="s">
        <v>141676</v>
      </c>
    </row>
    <row r="16702" spans="94:95" ht="14.5" x14ac:dyDescent="0.3">
      <c r="CP16702" s="380">
        <v>759148</v>
      </c>
      <c r="CQ16702" s="380" t="s">
        <v>141676</v>
      </c>
    </row>
    <row r="16703" spans="94:95" ht="14.5" x14ac:dyDescent="0.3">
      <c r="CP16703" s="380">
        <v>759149</v>
      </c>
      <c r="CQ16703" s="380" t="s">
        <v>141676</v>
      </c>
    </row>
    <row r="16704" spans="94:95" ht="14.5" x14ac:dyDescent="0.3">
      <c r="CP16704" s="380">
        <v>759151</v>
      </c>
      <c r="CQ16704" s="380" t="s">
        <v>141676</v>
      </c>
    </row>
    <row r="16705" spans="94:95" ht="14.5" x14ac:dyDescent="0.3">
      <c r="CP16705" s="380">
        <v>760001</v>
      </c>
      <c r="CQ16705" s="380" t="s">
        <v>141676</v>
      </c>
    </row>
    <row r="16706" spans="94:95" ht="14.5" x14ac:dyDescent="0.3">
      <c r="CP16706" s="380">
        <v>760002</v>
      </c>
      <c r="CQ16706" s="380" t="s">
        <v>141676</v>
      </c>
    </row>
    <row r="16707" spans="94:95" ht="14.5" x14ac:dyDescent="0.3">
      <c r="CP16707" s="380">
        <v>760003</v>
      </c>
      <c r="CQ16707" s="380" t="s">
        <v>141676</v>
      </c>
    </row>
    <row r="16708" spans="94:95" ht="14.5" x14ac:dyDescent="0.3">
      <c r="CP16708" s="380">
        <v>760004</v>
      </c>
      <c r="CQ16708" s="380" t="s">
        <v>141676</v>
      </c>
    </row>
    <row r="16709" spans="94:95" ht="14.5" x14ac:dyDescent="0.3">
      <c r="CP16709" s="380">
        <v>760005</v>
      </c>
      <c r="CQ16709" s="380" t="s">
        <v>141676</v>
      </c>
    </row>
    <row r="16710" spans="94:95" ht="14.5" x14ac:dyDescent="0.3">
      <c r="CP16710" s="380">
        <v>760006</v>
      </c>
      <c r="CQ16710" s="380" t="s">
        <v>141676</v>
      </c>
    </row>
    <row r="16711" spans="94:95" ht="14.5" x14ac:dyDescent="0.3">
      <c r="CP16711" s="380">
        <v>760007</v>
      </c>
      <c r="CQ16711" s="380" t="s">
        <v>141676</v>
      </c>
    </row>
    <row r="16712" spans="94:95" ht="14.5" x14ac:dyDescent="0.3">
      <c r="CP16712" s="380">
        <v>760008</v>
      </c>
      <c r="CQ16712" s="380" t="s">
        <v>141676</v>
      </c>
    </row>
    <row r="16713" spans="94:95" ht="14.5" x14ac:dyDescent="0.3">
      <c r="CP16713" s="380">
        <v>760009</v>
      </c>
      <c r="CQ16713" s="380" t="s">
        <v>141676</v>
      </c>
    </row>
    <row r="16714" spans="94:95" ht="14.5" x14ac:dyDescent="0.3">
      <c r="CP16714" s="380">
        <v>760010</v>
      </c>
      <c r="CQ16714" s="380" t="s">
        <v>141676</v>
      </c>
    </row>
    <row r="16715" spans="94:95" ht="14.5" x14ac:dyDescent="0.3">
      <c r="CP16715" s="380">
        <v>760011</v>
      </c>
      <c r="CQ16715" s="380" t="s">
        <v>141676</v>
      </c>
    </row>
    <row r="16716" spans="94:95" ht="14.5" x14ac:dyDescent="0.3">
      <c r="CP16716" s="380">
        <v>761001</v>
      </c>
      <c r="CQ16716" s="380" t="s">
        <v>141676</v>
      </c>
    </row>
    <row r="16717" spans="94:95" ht="14.5" x14ac:dyDescent="0.3">
      <c r="CP16717" s="380">
        <v>761002</v>
      </c>
      <c r="CQ16717" s="380" t="s">
        <v>141676</v>
      </c>
    </row>
    <row r="16718" spans="94:95" ht="14.5" x14ac:dyDescent="0.3">
      <c r="CP16718" s="380">
        <v>761003</v>
      </c>
      <c r="CQ16718" s="380" t="s">
        <v>141676</v>
      </c>
    </row>
    <row r="16719" spans="94:95" ht="14.5" x14ac:dyDescent="0.3">
      <c r="CP16719" s="380">
        <v>761004</v>
      </c>
      <c r="CQ16719" s="380" t="s">
        <v>141676</v>
      </c>
    </row>
    <row r="16720" spans="94:95" ht="14.5" x14ac:dyDescent="0.3">
      <c r="CP16720" s="380">
        <v>761005</v>
      </c>
      <c r="CQ16720" s="380" t="s">
        <v>141676</v>
      </c>
    </row>
    <row r="16721" spans="94:95" ht="14.5" x14ac:dyDescent="0.3">
      <c r="CP16721" s="380">
        <v>761006</v>
      </c>
      <c r="CQ16721" s="380" t="s">
        <v>141676</v>
      </c>
    </row>
    <row r="16722" spans="94:95" ht="14.5" x14ac:dyDescent="0.3">
      <c r="CP16722" s="380">
        <v>761007</v>
      </c>
      <c r="CQ16722" s="380" t="s">
        <v>141676</v>
      </c>
    </row>
    <row r="16723" spans="94:95" ht="14.5" x14ac:dyDescent="0.3">
      <c r="CP16723" s="380">
        <v>761008</v>
      </c>
      <c r="CQ16723" s="380" t="s">
        <v>141676</v>
      </c>
    </row>
    <row r="16724" spans="94:95" ht="14.5" x14ac:dyDescent="0.3">
      <c r="CP16724" s="380">
        <v>761009</v>
      </c>
      <c r="CQ16724" s="380" t="s">
        <v>141676</v>
      </c>
    </row>
    <row r="16725" spans="94:95" ht="14.5" x14ac:dyDescent="0.3">
      <c r="CP16725" s="380">
        <v>761010</v>
      </c>
      <c r="CQ16725" s="380" t="s">
        <v>141676</v>
      </c>
    </row>
    <row r="16726" spans="94:95" ht="14.5" x14ac:dyDescent="0.3">
      <c r="CP16726" s="380">
        <v>761011</v>
      </c>
      <c r="CQ16726" s="380" t="s">
        <v>141676</v>
      </c>
    </row>
    <row r="16727" spans="94:95" ht="14.5" x14ac:dyDescent="0.3">
      <c r="CP16727" s="380">
        <v>761012</v>
      </c>
      <c r="CQ16727" s="380" t="s">
        <v>141676</v>
      </c>
    </row>
    <row r="16728" spans="94:95" ht="14.5" x14ac:dyDescent="0.3">
      <c r="CP16728" s="380">
        <v>761013</v>
      </c>
      <c r="CQ16728" s="380" t="s">
        <v>141676</v>
      </c>
    </row>
    <row r="16729" spans="94:95" ht="14.5" x14ac:dyDescent="0.3">
      <c r="CP16729" s="380">
        <v>761014</v>
      </c>
      <c r="CQ16729" s="380" t="s">
        <v>141676</v>
      </c>
    </row>
    <row r="16730" spans="94:95" ht="14.5" x14ac:dyDescent="0.3">
      <c r="CP16730" s="380">
        <v>761015</v>
      </c>
      <c r="CQ16730" s="380" t="s">
        <v>141676</v>
      </c>
    </row>
    <row r="16731" spans="94:95" ht="14.5" x14ac:dyDescent="0.3">
      <c r="CP16731" s="380">
        <v>761016</v>
      </c>
      <c r="CQ16731" s="380" t="s">
        <v>141676</v>
      </c>
    </row>
    <row r="16732" spans="94:95" ht="14.5" x14ac:dyDescent="0.3">
      <c r="CP16732" s="380">
        <v>761017</v>
      </c>
      <c r="CQ16732" s="380" t="s">
        <v>141676</v>
      </c>
    </row>
    <row r="16733" spans="94:95" ht="14.5" x14ac:dyDescent="0.3">
      <c r="CP16733" s="380">
        <v>761018</v>
      </c>
      <c r="CQ16733" s="380" t="s">
        <v>141676</v>
      </c>
    </row>
    <row r="16734" spans="94:95" ht="14.5" x14ac:dyDescent="0.3">
      <c r="CP16734" s="380">
        <v>761019</v>
      </c>
      <c r="CQ16734" s="380" t="s">
        <v>141676</v>
      </c>
    </row>
    <row r="16735" spans="94:95" ht="14.5" x14ac:dyDescent="0.3">
      <c r="CP16735" s="380">
        <v>761020</v>
      </c>
      <c r="CQ16735" s="380" t="s">
        <v>141676</v>
      </c>
    </row>
    <row r="16736" spans="94:95" ht="14.5" x14ac:dyDescent="0.3">
      <c r="CP16736" s="380">
        <v>761025</v>
      </c>
      <c r="CQ16736" s="380" t="s">
        <v>141676</v>
      </c>
    </row>
    <row r="16737" spans="94:95" ht="14.5" x14ac:dyDescent="0.3">
      <c r="CP16737" s="380">
        <v>761026</v>
      </c>
      <c r="CQ16737" s="380" t="s">
        <v>141676</v>
      </c>
    </row>
    <row r="16738" spans="94:95" ht="14.5" x14ac:dyDescent="0.3">
      <c r="CP16738" s="380">
        <v>761027</v>
      </c>
      <c r="CQ16738" s="380" t="s">
        <v>141676</v>
      </c>
    </row>
    <row r="16739" spans="94:95" ht="14.5" x14ac:dyDescent="0.3">
      <c r="CP16739" s="380">
        <v>761028</v>
      </c>
      <c r="CQ16739" s="380" t="s">
        <v>141676</v>
      </c>
    </row>
    <row r="16740" spans="94:95" ht="14.5" x14ac:dyDescent="0.3">
      <c r="CP16740" s="380">
        <v>761029</v>
      </c>
      <c r="CQ16740" s="380" t="s">
        <v>141676</v>
      </c>
    </row>
    <row r="16741" spans="94:95" ht="14.5" x14ac:dyDescent="0.3">
      <c r="CP16741" s="380">
        <v>761030</v>
      </c>
      <c r="CQ16741" s="380" t="s">
        <v>141676</v>
      </c>
    </row>
    <row r="16742" spans="94:95" ht="14.5" x14ac:dyDescent="0.3">
      <c r="CP16742" s="380">
        <v>761031</v>
      </c>
      <c r="CQ16742" s="380" t="s">
        <v>141676</v>
      </c>
    </row>
    <row r="16743" spans="94:95" ht="14.5" x14ac:dyDescent="0.3">
      <c r="CP16743" s="380">
        <v>761032</v>
      </c>
      <c r="CQ16743" s="380" t="s">
        <v>141676</v>
      </c>
    </row>
    <row r="16744" spans="94:95" ht="14.5" x14ac:dyDescent="0.3">
      <c r="CP16744" s="380">
        <v>761035</v>
      </c>
      <c r="CQ16744" s="380" t="s">
        <v>141676</v>
      </c>
    </row>
    <row r="16745" spans="94:95" ht="14.5" x14ac:dyDescent="0.3">
      <c r="CP16745" s="380">
        <v>761037</v>
      </c>
      <c r="CQ16745" s="380" t="s">
        <v>141676</v>
      </c>
    </row>
    <row r="16746" spans="94:95" ht="14.5" x14ac:dyDescent="0.3">
      <c r="CP16746" s="380">
        <v>761041</v>
      </c>
      <c r="CQ16746" s="380" t="s">
        <v>141676</v>
      </c>
    </row>
    <row r="16747" spans="94:95" ht="14.5" x14ac:dyDescent="0.3">
      <c r="CP16747" s="380">
        <v>761042</v>
      </c>
      <c r="CQ16747" s="380" t="s">
        <v>141676</v>
      </c>
    </row>
    <row r="16748" spans="94:95" ht="14.5" x14ac:dyDescent="0.3">
      <c r="CP16748" s="380">
        <v>761043</v>
      </c>
      <c r="CQ16748" s="380" t="s">
        <v>141676</v>
      </c>
    </row>
    <row r="16749" spans="94:95" ht="14.5" x14ac:dyDescent="0.3">
      <c r="CP16749" s="380">
        <v>761045</v>
      </c>
      <c r="CQ16749" s="380" t="s">
        <v>141676</v>
      </c>
    </row>
    <row r="16750" spans="94:95" ht="14.5" x14ac:dyDescent="0.3">
      <c r="CP16750" s="380">
        <v>761052</v>
      </c>
      <c r="CQ16750" s="380" t="s">
        <v>141676</v>
      </c>
    </row>
    <row r="16751" spans="94:95" ht="14.5" x14ac:dyDescent="0.3">
      <c r="CP16751" s="380">
        <v>761054</v>
      </c>
      <c r="CQ16751" s="380" t="s">
        <v>141676</v>
      </c>
    </row>
    <row r="16752" spans="94:95" ht="14.5" x14ac:dyDescent="0.3">
      <c r="CP16752" s="380">
        <v>761055</v>
      </c>
      <c r="CQ16752" s="380" t="s">
        <v>141676</v>
      </c>
    </row>
    <row r="16753" spans="94:95" ht="14.5" x14ac:dyDescent="0.3">
      <c r="CP16753" s="380">
        <v>761100</v>
      </c>
      <c r="CQ16753" s="380" t="s">
        <v>141676</v>
      </c>
    </row>
    <row r="16754" spans="94:95" ht="14.5" x14ac:dyDescent="0.3">
      <c r="CP16754" s="380">
        <v>761101</v>
      </c>
      <c r="CQ16754" s="380" t="s">
        <v>141676</v>
      </c>
    </row>
    <row r="16755" spans="94:95" ht="14.5" x14ac:dyDescent="0.3">
      <c r="CP16755" s="380">
        <v>761102</v>
      </c>
      <c r="CQ16755" s="380" t="s">
        <v>141676</v>
      </c>
    </row>
    <row r="16756" spans="94:95" ht="14.5" x14ac:dyDescent="0.3">
      <c r="CP16756" s="380">
        <v>761103</v>
      </c>
      <c r="CQ16756" s="380" t="s">
        <v>141676</v>
      </c>
    </row>
    <row r="16757" spans="94:95" ht="14.5" x14ac:dyDescent="0.3">
      <c r="CP16757" s="380">
        <v>761104</v>
      </c>
      <c r="CQ16757" s="380" t="s">
        <v>141676</v>
      </c>
    </row>
    <row r="16758" spans="94:95" ht="14.5" x14ac:dyDescent="0.3">
      <c r="CP16758" s="380">
        <v>761105</v>
      </c>
      <c r="CQ16758" s="380" t="s">
        <v>141676</v>
      </c>
    </row>
    <row r="16759" spans="94:95" ht="14.5" x14ac:dyDescent="0.3">
      <c r="CP16759" s="380">
        <v>761106</v>
      </c>
      <c r="CQ16759" s="380" t="s">
        <v>141676</v>
      </c>
    </row>
    <row r="16760" spans="94:95" ht="14.5" x14ac:dyDescent="0.3">
      <c r="CP16760" s="380">
        <v>761107</v>
      </c>
      <c r="CQ16760" s="380" t="s">
        <v>141676</v>
      </c>
    </row>
    <row r="16761" spans="94:95" ht="14.5" x14ac:dyDescent="0.3">
      <c r="CP16761" s="380">
        <v>761108</v>
      </c>
      <c r="CQ16761" s="380" t="s">
        <v>141676</v>
      </c>
    </row>
    <row r="16762" spans="94:95" ht="14.5" x14ac:dyDescent="0.3">
      <c r="CP16762" s="380">
        <v>761109</v>
      </c>
      <c r="CQ16762" s="380" t="s">
        <v>141676</v>
      </c>
    </row>
    <row r="16763" spans="94:95" ht="14.5" x14ac:dyDescent="0.3">
      <c r="CP16763" s="380">
        <v>761110</v>
      </c>
      <c r="CQ16763" s="380" t="s">
        <v>141676</v>
      </c>
    </row>
    <row r="16764" spans="94:95" ht="14.5" x14ac:dyDescent="0.3">
      <c r="CP16764" s="380">
        <v>761111</v>
      </c>
      <c r="CQ16764" s="380" t="s">
        <v>141676</v>
      </c>
    </row>
    <row r="16765" spans="94:95" ht="14.5" x14ac:dyDescent="0.3">
      <c r="CP16765" s="380">
        <v>761114</v>
      </c>
      <c r="CQ16765" s="380" t="s">
        <v>141676</v>
      </c>
    </row>
    <row r="16766" spans="94:95" ht="14.5" x14ac:dyDescent="0.3">
      <c r="CP16766" s="380">
        <v>761115</v>
      </c>
      <c r="CQ16766" s="380" t="s">
        <v>141676</v>
      </c>
    </row>
    <row r="16767" spans="94:95" ht="14.5" x14ac:dyDescent="0.3">
      <c r="CP16767" s="380">
        <v>761116</v>
      </c>
      <c r="CQ16767" s="380" t="s">
        <v>141676</v>
      </c>
    </row>
    <row r="16768" spans="94:95" ht="14.5" x14ac:dyDescent="0.3">
      <c r="CP16768" s="380">
        <v>761117</v>
      </c>
      <c r="CQ16768" s="380" t="s">
        <v>141676</v>
      </c>
    </row>
    <row r="16769" spans="94:95" ht="14.5" x14ac:dyDescent="0.3">
      <c r="CP16769" s="380">
        <v>761118</v>
      </c>
      <c r="CQ16769" s="380" t="s">
        <v>141676</v>
      </c>
    </row>
    <row r="16770" spans="94:95" ht="14.5" x14ac:dyDescent="0.3">
      <c r="CP16770" s="380">
        <v>761119</v>
      </c>
      <c r="CQ16770" s="380" t="s">
        <v>141676</v>
      </c>
    </row>
    <row r="16771" spans="94:95" ht="14.5" x14ac:dyDescent="0.3">
      <c r="CP16771" s="380">
        <v>761120</v>
      </c>
      <c r="CQ16771" s="380" t="s">
        <v>141676</v>
      </c>
    </row>
    <row r="16772" spans="94:95" ht="14.5" x14ac:dyDescent="0.3">
      <c r="CP16772" s="380">
        <v>761121</v>
      </c>
      <c r="CQ16772" s="380" t="s">
        <v>141676</v>
      </c>
    </row>
    <row r="16773" spans="94:95" ht="14.5" x14ac:dyDescent="0.3">
      <c r="CP16773" s="380">
        <v>761122</v>
      </c>
      <c r="CQ16773" s="380" t="s">
        <v>141676</v>
      </c>
    </row>
    <row r="16774" spans="94:95" ht="14.5" x14ac:dyDescent="0.3">
      <c r="CP16774" s="380">
        <v>761123</v>
      </c>
      <c r="CQ16774" s="380" t="s">
        <v>141676</v>
      </c>
    </row>
    <row r="16775" spans="94:95" ht="14.5" x14ac:dyDescent="0.3">
      <c r="CP16775" s="380">
        <v>761124</v>
      </c>
      <c r="CQ16775" s="380" t="s">
        <v>141676</v>
      </c>
    </row>
    <row r="16776" spans="94:95" ht="14.5" x14ac:dyDescent="0.3">
      <c r="CP16776" s="380">
        <v>761125</v>
      </c>
      <c r="CQ16776" s="380" t="s">
        <v>141676</v>
      </c>
    </row>
    <row r="16777" spans="94:95" ht="14.5" x14ac:dyDescent="0.3">
      <c r="CP16777" s="380">
        <v>761126</v>
      </c>
      <c r="CQ16777" s="380" t="s">
        <v>141676</v>
      </c>
    </row>
    <row r="16778" spans="94:95" ht="14.5" x14ac:dyDescent="0.3">
      <c r="CP16778" s="380">
        <v>761131</v>
      </c>
      <c r="CQ16778" s="380" t="s">
        <v>141676</v>
      </c>
    </row>
    <row r="16779" spans="94:95" ht="14.5" x14ac:dyDescent="0.3">
      <c r="CP16779" s="380">
        <v>761132</v>
      </c>
      <c r="CQ16779" s="380" t="s">
        <v>141676</v>
      </c>
    </row>
    <row r="16780" spans="94:95" ht="14.5" x14ac:dyDescent="0.3">
      <c r="CP16780" s="380">
        <v>761133</v>
      </c>
      <c r="CQ16780" s="380" t="s">
        <v>141676</v>
      </c>
    </row>
    <row r="16781" spans="94:95" ht="14.5" x14ac:dyDescent="0.3">
      <c r="CP16781" s="380">
        <v>761140</v>
      </c>
      <c r="CQ16781" s="380" t="s">
        <v>141676</v>
      </c>
    </row>
    <row r="16782" spans="94:95" ht="14.5" x14ac:dyDescent="0.3">
      <c r="CP16782" s="380">
        <v>761141</v>
      </c>
      <c r="CQ16782" s="380" t="s">
        <v>141676</v>
      </c>
    </row>
    <row r="16783" spans="94:95" ht="14.5" x14ac:dyDescent="0.3">
      <c r="CP16783" s="380">
        <v>761143</v>
      </c>
      <c r="CQ16783" s="380" t="s">
        <v>141676</v>
      </c>
    </row>
    <row r="16784" spans="94:95" ht="14.5" x14ac:dyDescent="0.3">
      <c r="CP16784" s="380">
        <v>761144</v>
      </c>
      <c r="CQ16784" s="380" t="s">
        <v>141676</v>
      </c>
    </row>
    <row r="16785" spans="94:95" ht="14.5" x14ac:dyDescent="0.3">
      <c r="CP16785" s="380">
        <v>761146</v>
      </c>
      <c r="CQ16785" s="380" t="s">
        <v>141676</v>
      </c>
    </row>
    <row r="16786" spans="94:95" ht="14.5" x14ac:dyDescent="0.3">
      <c r="CP16786" s="380">
        <v>761151</v>
      </c>
      <c r="CQ16786" s="380" t="s">
        <v>141676</v>
      </c>
    </row>
    <row r="16787" spans="94:95" ht="14.5" x14ac:dyDescent="0.3">
      <c r="CP16787" s="380">
        <v>761200</v>
      </c>
      <c r="CQ16787" s="380" t="s">
        <v>141676</v>
      </c>
    </row>
    <row r="16788" spans="94:95" ht="14.5" x14ac:dyDescent="0.3">
      <c r="CP16788" s="380">
        <v>761201</v>
      </c>
      <c r="CQ16788" s="380" t="s">
        <v>141676</v>
      </c>
    </row>
    <row r="16789" spans="94:95" ht="14.5" x14ac:dyDescent="0.3">
      <c r="CP16789" s="380">
        <v>761206</v>
      </c>
      <c r="CQ16789" s="380" t="s">
        <v>141676</v>
      </c>
    </row>
    <row r="16790" spans="94:95" ht="14.5" x14ac:dyDescent="0.3">
      <c r="CP16790" s="380">
        <v>761207</v>
      </c>
      <c r="CQ16790" s="380" t="s">
        <v>141676</v>
      </c>
    </row>
    <row r="16791" spans="94:95" ht="14.5" x14ac:dyDescent="0.3">
      <c r="CP16791" s="380">
        <v>761208</v>
      </c>
      <c r="CQ16791" s="380" t="s">
        <v>141676</v>
      </c>
    </row>
    <row r="16792" spans="94:95" ht="14.5" x14ac:dyDescent="0.3">
      <c r="CP16792" s="380">
        <v>761209</v>
      </c>
      <c r="CQ16792" s="380" t="s">
        <v>141676</v>
      </c>
    </row>
    <row r="16793" spans="94:95" ht="14.5" x14ac:dyDescent="0.3">
      <c r="CP16793" s="380">
        <v>761210</v>
      </c>
      <c r="CQ16793" s="380" t="s">
        <v>141676</v>
      </c>
    </row>
    <row r="16794" spans="94:95" ht="14.5" x14ac:dyDescent="0.3">
      <c r="CP16794" s="380">
        <v>761211</v>
      </c>
      <c r="CQ16794" s="380" t="s">
        <v>141676</v>
      </c>
    </row>
    <row r="16795" spans="94:95" ht="14.5" x14ac:dyDescent="0.3">
      <c r="CP16795" s="380">
        <v>761212</v>
      </c>
      <c r="CQ16795" s="380" t="s">
        <v>141676</v>
      </c>
    </row>
    <row r="16796" spans="94:95" ht="14.5" x14ac:dyDescent="0.3">
      <c r="CP16796" s="380">
        <v>761213</v>
      </c>
      <c r="CQ16796" s="380" t="s">
        <v>141676</v>
      </c>
    </row>
    <row r="16797" spans="94:95" ht="14.5" x14ac:dyDescent="0.3">
      <c r="CP16797" s="380">
        <v>761214</v>
      </c>
      <c r="CQ16797" s="380" t="s">
        <v>141676</v>
      </c>
    </row>
    <row r="16798" spans="94:95" ht="14.5" x14ac:dyDescent="0.3">
      <c r="CP16798" s="380">
        <v>761215</v>
      </c>
      <c r="CQ16798" s="380" t="s">
        <v>141676</v>
      </c>
    </row>
    <row r="16799" spans="94:95" ht="14.5" x14ac:dyDescent="0.3">
      <c r="CP16799" s="380">
        <v>761217</v>
      </c>
      <c r="CQ16799" s="380" t="s">
        <v>141676</v>
      </c>
    </row>
    <row r="16800" spans="94:95" ht="14.5" x14ac:dyDescent="0.3">
      <c r="CP16800" s="380">
        <v>762001</v>
      </c>
      <c r="CQ16800" s="380" t="s">
        <v>141676</v>
      </c>
    </row>
    <row r="16801" spans="94:95" ht="14.5" x14ac:dyDescent="0.3">
      <c r="CP16801" s="380">
        <v>762002</v>
      </c>
      <c r="CQ16801" s="380" t="s">
        <v>141676</v>
      </c>
    </row>
    <row r="16802" spans="94:95" ht="14.5" x14ac:dyDescent="0.3">
      <c r="CP16802" s="380">
        <v>762010</v>
      </c>
      <c r="CQ16802" s="380" t="s">
        <v>141676</v>
      </c>
    </row>
    <row r="16803" spans="94:95" ht="14.5" x14ac:dyDescent="0.3">
      <c r="CP16803" s="380">
        <v>762011</v>
      </c>
      <c r="CQ16803" s="380" t="s">
        <v>141676</v>
      </c>
    </row>
    <row r="16804" spans="94:95" ht="14.5" x14ac:dyDescent="0.3">
      <c r="CP16804" s="380">
        <v>762012</v>
      </c>
      <c r="CQ16804" s="380" t="s">
        <v>141676</v>
      </c>
    </row>
    <row r="16805" spans="94:95" ht="14.5" x14ac:dyDescent="0.3">
      <c r="CP16805" s="380">
        <v>762013</v>
      </c>
      <c r="CQ16805" s="380" t="s">
        <v>141676</v>
      </c>
    </row>
    <row r="16806" spans="94:95" ht="14.5" x14ac:dyDescent="0.3">
      <c r="CP16806" s="380">
        <v>762014</v>
      </c>
      <c r="CQ16806" s="380" t="s">
        <v>141676</v>
      </c>
    </row>
    <row r="16807" spans="94:95" ht="14.5" x14ac:dyDescent="0.3">
      <c r="CP16807" s="380">
        <v>762015</v>
      </c>
      <c r="CQ16807" s="380" t="s">
        <v>141676</v>
      </c>
    </row>
    <row r="16808" spans="94:95" ht="14.5" x14ac:dyDescent="0.3">
      <c r="CP16808" s="380">
        <v>762016</v>
      </c>
      <c r="CQ16808" s="380" t="s">
        <v>141676</v>
      </c>
    </row>
    <row r="16809" spans="94:95" ht="14.5" x14ac:dyDescent="0.3">
      <c r="CP16809" s="380">
        <v>762017</v>
      </c>
      <c r="CQ16809" s="380" t="s">
        <v>141676</v>
      </c>
    </row>
    <row r="16810" spans="94:95" ht="14.5" x14ac:dyDescent="0.3">
      <c r="CP16810" s="380">
        <v>762018</v>
      </c>
      <c r="CQ16810" s="380" t="s">
        <v>141676</v>
      </c>
    </row>
    <row r="16811" spans="94:95" ht="14.5" x14ac:dyDescent="0.3">
      <c r="CP16811" s="380">
        <v>762019</v>
      </c>
      <c r="CQ16811" s="380" t="s">
        <v>141676</v>
      </c>
    </row>
    <row r="16812" spans="94:95" ht="14.5" x14ac:dyDescent="0.3">
      <c r="CP16812" s="380">
        <v>762020</v>
      </c>
      <c r="CQ16812" s="380" t="s">
        <v>141676</v>
      </c>
    </row>
    <row r="16813" spans="94:95" ht="14.5" x14ac:dyDescent="0.3">
      <c r="CP16813" s="380">
        <v>762021</v>
      </c>
      <c r="CQ16813" s="380" t="s">
        <v>141676</v>
      </c>
    </row>
    <row r="16814" spans="94:95" ht="14.5" x14ac:dyDescent="0.3">
      <c r="CP16814" s="380">
        <v>762022</v>
      </c>
      <c r="CQ16814" s="380" t="s">
        <v>141676</v>
      </c>
    </row>
    <row r="16815" spans="94:95" ht="14.5" x14ac:dyDescent="0.3">
      <c r="CP16815" s="380">
        <v>762023</v>
      </c>
      <c r="CQ16815" s="380" t="s">
        <v>141676</v>
      </c>
    </row>
    <row r="16816" spans="94:95" ht="14.5" x14ac:dyDescent="0.3">
      <c r="CP16816" s="380">
        <v>762024</v>
      </c>
      <c r="CQ16816" s="380" t="s">
        <v>141676</v>
      </c>
    </row>
    <row r="16817" spans="94:95" ht="14.5" x14ac:dyDescent="0.3">
      <c r="CP16817" s="380">
        <v>762026</v>
      </c>
      <c r="CQ16817" s="380" t="s">
        <v>141676</v>
      </c>
    </row>
    <row r="16818" spans="94:95" ht="14.5" x14ac:dyDescent="0.3">
      <c r="CP16818" s="380">
        <v>762027</v>
      </c>
      <c r="CQ16818" s="380" t="s">
        <v>141676</v>
      </c>
    </row>
    <row r="16819" spans="94:95" ht="14.5" x14ac:dyDescent="0.3">
      <c r="CP16819" s="380">
        <v>762028</v>
      </c>
      <c r="CQ16819" s="380" t="s">
        <v>141676</v>
      </c>
    </row>
    <row r="16820" spans="94:95" ht="14.5" x14ac:dyDescent="0.3">
      <c r="CP16820" s="380">
        <v>762029</v>
      </c>
      <c r="CQ16820" s="380" t="s">
        <v>141676</v>
      </c>
    </row>
    <row r="16821" spans="94:95" ht="14.5" x14ac:dyDescent="0.3">
      <c r="CP16821" s="380">
        <v>762030</v>
      </c>
      <c r="CQ16821" s="380" t="s">
        <v>141676</v>
      </c>
    </row>
    <row r="16822" spans="94:95" ht="14.5" x14ac:dyDescent="0.3">
      <c r="CP16822" s="380">
        <v>762100</v>
      </c>
      <c r="CQ16822" s="380" t="s">
        <v>141676</v>
      </c>
    </row>
    <row r="16823" spans="94:95" ht="14.5" x14ac:dyDescent="0.3">
      <c r="CP16823" s="380">
        <v>762101</v>
      </c>
      <c r="CQ16823" s="380" t="s">
        <v>141676</v>
      </c>
    </row>
    <row r="16824" spans="94:95" ht="14.5" x14ac:dyDescent="0.3">
      <c r="CP16824" s="380">
        <v>762102</v>
      </c>
      <c r="CQ16824" s="380" t="s">
        <v>141676</v>
      </c>
    </row>
    <row r="16825" spans="94:95" ht="14.5" x14ac:dyDescent="0.3">
      <c r="CP16825" s="380">
        <v>762103</v>
      </c>
      <c r="CQ16825" s="380" t="s">
        <v>141676</v>
      </c>
    </row>
    <row r="16826" spans="94:95" ht="14.5" x14ac:dyDescent="0.3">
      <c r="CP16826" s="380">
        <v>762104</v>
      </c>
      <c r="CQ16826" s="380" t="s">
        <v>141676</v>
      </c>
    </row>
    <row r="16827" spans="94:95" ht="14.5" x14ac:dyDescent="0.3">
      <c r="CP16827" s="380">
        <v>762105</v>
      </c>
      <c r="CQ16827" s="380" t="s">
        <v>141676</v>
      </c>
    </row>
    <row r="16828" spans="94:95" ht="14.5" x14ac:dyDescent="0.3">
      <c r="CP16828" s="380">
        <v>762106</v>
      </c>
      <c r="CQ16828" s="380" t="s">
        <v>141676</v>
      </c>
    </row>
    <row r="16829" spans="94:95" ht="14.5" x14ac:dyDescent="0.3">
      <c r="CP16829" s="380">
        <v>762107</v>
      </c>
      <c r="CQ16829" s="380" t="s">
        <v>141676</v>
      </c>
    </row>
    <row r="16830" spans="94:95" ht="14.5" x14ac:dyDescent="0.3">
      <c r="CP16830" s="380">
        <v>762109</v>
      </c>
      <c r="CQ16830" s="380" t="s">
        <v>141676</v>
      </c>
    </row>
    <row r="16831" spans="94:95" ht="14.5" x14ac:dyDescent="0.3">
      <c r="CP16831" s="380">
        <v>762110</v>
      </c>
      <c r="CQ16831" s="380" t="s">
        <v>141676</v>
      </c>
    </row>
    <row r="16832" spans="94:95" ht="14.5" x14ac:dyDescent="0.3">
      <c r="CP16832" s="380">
        <v>762112</v>
      </c>
      <c r="CQ16832" s="380" t="s">
        <v>141676</v>
      </c>
    </row>
    <row r="16833" spans="94:95" ht="14.5" x14ac:dyDescent="0.3">
      <c r="CP16833" s="380">
        <v>763001</v>
      </c>
      <c r="CQ16833" s="380" t="s">
        <v>141676</v>
      </c>
    </row>
    <row r="16834" spans="94:95" ht="14.5" x14ac:dyDescent="0.3">
      <c r="CP16834" s="380">
        <v>763002</v>
      </c>
      <c r="CQ16834" s="380" t="s">
        <v>141676</v>
      </c>
    </row>
    <row r="16835" spans="94:95" ht="14.5" x14ac:dyDescent="0.3">
      <c r="CP16835" s="380">
        <v>763003</v>
      </c>
      <c r="CQ16835" s="380" t="s">
        <v>141676</v>
      </c>
    </row>
    <row r="16836" spans="94:95" ht="14.5" x14ac:dyDescent="0.3">
      <c r="CP16836" s="380">
        <v>763004</v>
      </c>
      <c r="CQ16836" s="380" t="s">
        <v>141676</v>
      </c>
    </row>
    <row r="16837" spans="94:95" ht="14.5" x14ac:dyDescent="0.3">
      <c r="CP16837" s="380">
        <v>763008</v>
      </c>
      <c r="CQ16837" s="380" t="s">
        <v>141676</v>
      </c>
    </row>
    <row r="16838" spans="94:95" ht="14.5" x14ac:dyDescent="0.3">
      <c r="CP16838" s="380">
        <v>764001</v>
      </c>
      <c r="CQ16838" s="380" t="s">
        <v>141676</v>
      </c>
    </row>
    <row r="16839" spans="94:95" ht="14.5" x14ac:dyDescent="0.3">
      <c r="CP16839" s="380">
        <v>764002</v>
      </c>
      <c r="CQ16839" s="380" t="s">
        <v>141676</v>
      </c>
    </row>
    <row r="16840" spans="94:95" ht="14.5" x14ac:dyDescent="0.3">
      <c r="CP16840" s="380">
        <v>764003</v>
      </c>
      <c r="CQ16840" s="380" t="s">
        <v>141676</v>
      </c>
    </row>
    <row r="16841" spans="94:95" ht="14.5" x14ac:dyDescent="0.3">
      <c r="CP16841" s="380">
        <v>764004</v>
      </c>
      <c r="CQ16841" s="380" t="s">
        <v>141676</v>
      </c>
    </row>
    <row r="16842" spans="94:95" ht="14.5" x14ac:dyDescent="0.3">
      <c r="CP16842" s="380">
        <v>764005</v>
      </c>
      <c r="CQ16842" s="380" t="s">
        <v>141676</v>
      </c>
    </row>
    <row r="16843" spans="94:95" ht="14.5" x14ac:dyDescent="0.3">
      <c r="CP16843" s="380">
        <v>764006</v>
      </c>
      <c r="CQ16843" s="380" t="s">
        <v>141676</v>
      </c>
    </row>
    <row r="16844" spans="94:95" ht="14.5" x14ac:dyDescent="0.3">
      <c r="CP16844" s="380">
        <v>764011</v>
      </c>
      <c r="CQ16844" s="380" t="s">
        <v>141676</v>
      </c>
    </row>
    <row r="16845" spans="94:95" ht="14.5" x14ac:dyDescent="0.3">
      <c r="CP16845" s="380">
        <v>764014</v>
      </c>
      <c r="CQ16845" s="380" t="s">
        <v>141676</v>
      </c>
    </row>
    <row r="16846" spans="94:95" ht="14.5" x14ac:dyDescent="0.3">
      <c r="CP16846" s="380">
        <v>764020</v>
      </c>
      <c r="CQ16846" s="380" t="s">
        <v>141676</v>
      </c>
    </row>
    <row r="16847" spans="94:95" ht="14.5" x14ac:dyDescent="0.3">
      <c r="CP16847" s="380">
        <v>764021</v>
      </c>
      <c r="CQ16847" s="380" t="s">
        <v>141676</v>
      </c>
    </row>
    <row r="16848" spans="94:95" ht="14.5" x14ac:dyDescent="0.3">
      <c r="CP16848" s="380">
        <v>764027</v>
      </c>
      <c r="CQ16848" s="380" t="s">
        <v>141676</v>
      </c>
    </row>
    <row r="16849" spans="94:95" ht="14.5" x14ac:dyDescent="0.3">
      <c r="CP16849" s="380">
        <v>764028</v>
      </c>
      <c r="CQ16849" s="380" t="s">
        <v>141676</v>
      </c>
    </row>
    <row r="16850" spans="94:95" ht="14.5" x14ac:dyDescent="0.3">
      <c r="CP16850" s="380">
        <v>764036</v>
      </c>
      <c r="CQ16850" s="380" t="s">
        <v>141676</v>
      </c>
    </row>
    <row r="16851" spans="94:95" ht="14.5" x14ac:dyDescent="0.3">
      <c r="CP16851" s="380">
        <v>764037</v>
      </c>
      <c r="CQ16851" s="380" t="s">
        <v>141676</v>
      </c>
    </row>
    <row r="16852" spans="94:95" ht="14.5" x14ac:dyDescent="0.3">
      <c r="CP16852" s="380">
        <v>764038</v>
      </c>
      <c r="CQ16852" s="380" t="s">
        <v>141676</v>
      </c>
    </row>
    <row r="16853" spans="94:95" ht="14.5" x14ac:dyDescent="0.3">
      <c r="CP16853" s="380">
        <v>764039</v>
      </c>
      <c r="CQ16853" s="380" t="s">
        <v>141676</v>
      </c>
    </row>
    <row r="16854" spans="94:95" ht="14.5" x14ac:dyDescent="0.3">
      <c r="CP16854" s="380">
        <v>764040</v>
      </c>
      <c r="CQ16854" s="380" t="s">
        <v>141676</v>
      </c>
    </row>
    <row r="16855" spans="94:95" ht="14.5" x14ac:dyDescent="0.3">
      <c r="CP16855" s="380">
        <v>764041</v>
      </c>
      <c r="CQ16855" s="380" t="s">
        <v>141676</v>
      </c>
    </row>
    <row r="16856" spans="94:95" ht="14.5" x14ac:dyDescent="0.3">
      <c r="CP16856" s="380">
        <v>764042</v>
      </c>
      <c r="CQ16856" s="380" t="s">
        <v>141676</v>
      </c>
    </row>
    <row r="16857" spans="94:95" ht="14.5" x14ac:dyDescent="0.3">
      <c r="CP16857" s="380">
        <v>764043</v>
      </c>
      <c r="CQ16857" s="380" t="s">
        <v>141676</v>
      </c>
    </row>
    <row r="16858" spans="94:95" ht="14.5" x14ac:dyDescent="0.3">
      <c r="CP16858" s="380">
        <v>764044</v>
      </c>
      <c r="CQ16858" s="380" t="s">
        <v>141676</v>
      </c>
    </row>
    <row r="16859" spans="94:95" ht="14.5" x14ac:dyDescent="0.3">
      <c r="CP16859" s="380">
        <v>764045</v>
      </c>
      <c r="CQ16859" s="380" t="s">
        <v>141676</v>
      </c>
    </row>
    <row r="16860" spans="94:95" ht="14.5" x14ac:dyDescent="0.3">
      <c r="CP16860" s="380">
        <v>764046</v>
      </c>
      <c r="CQ16860" s="380" t="s">
        <v>141676</v>
      </c>
    </row>
    <row r="16861" spans="94:95" ht="14.5" x14ac:dyDescent="0.3">
      <c r="CP16861" s="380">
        <v>764047</v>
      </c>
      <c r="CQ16861" s="380" t="s">
        <v>141676</v>
      </c>
    </row>
    <row r="16862" spans="94:95" ht="14.5" x14ac:dyDescent="0.3">
      <c r="CP16862" s="380">
        <v>764048</v>
      </c>
      <c r="CQ16862" s="380" t="s">
        <v>141676</v>
      </c>
    </row>
    <row r="16863" spans="94:95" ht="14.5" x14ac:dyDescent="0.3">
      <c r="CP16863" s="380">
        <v>764049</v>
      </c>
      <c r="CQ16863" s="380" t="s">
        <v>141676</v>
      </c>
    </row>
    <row r="16864" spans="94:95" ht="14.5" x14ac:dyDescent="0.3">
      <c r="CP16864" s="380">
        <v>764051</v>
      </c>
      <c r="CQ16864" s="380" t="s">
        <v>141676</v>
      </c>
    </row>
    <row r="16865" spans="94:95" ht="14.5" x14ac:dyDescent="0.3">
      <c r="CP16865" s="380">
        <v>764052</v>
      </c>
      <c r="CQ16865" s="380" t="s">
        <v>141676</v>
      </c>
    </row>
    <row r="16866" spans="94:95" ht="14.5" x14ac:dyDescent="0.3">
      <c r="CP16866" s="380">
        <v>764055</v>
      </c>
      <c r="CQ16866" s="380" t="s">
        <v>141676</v>
      </c>
    </row>
    <row r="16867" spans="94:95" ht="14.5" x14ac:dyDescent="0.3">
      <c r="CP16867" s="380">
        <v>764056</v>
      </c>
      <c r="CQ16867" s="380" t="s">
        <v>141676</v>
      </c>
    </row>
    <row r="16868" spans="94:95" ht="14.5" x14ac:dyDescent="0.3">
      <c r="CP16868" s="380">
        <v>764057</v>
      </c>
      <c r="CQ16868" s="380" t="s">
        <v>141676</v>
      </c>
    </row>
    <row r="16869" spans="94:95" ht="14.5" x14ac:dyDescent="0.3">
      <c r="CP16869" s="380">
        <v>764058</v>
      </c>
      <c r="CQ16869" s="380" t="s">
        <v>141676</v>
      </c>
    </row>
    <row r="16870" spans="94:95" ht="14.5" x14ac:dyDescent="0.3">
      <c r="CP16870" s="380">
        <v>764059</v>
      </c>
      <c r="CQ16870" s="380" t="s">
        <v>141676</v>
      </c>
    </row>
    <row r="16871" spans="94:95" ht="14.5" x14ac:dyDescent="0.3">
      <c r="CP16871" s="380">
        <v>764061</v>
      </c>
      <c r="CQ16871" s="380" t="s">
        <v>141676</v>
      </c>
    </row>
    <row r="16872" spans="94:95" ht="14.5" x14ac:dyDescent="0.3">
      <c r="CP16872" s="380">
        <v>764062</v>
      </c>
      <c r="CQ16872" s="380" t="s">
        <v>141676</v>
      </c>
    </row>
    <row r="16873" spans="94:95" ht="14.5" x14ac:dyDescent="0.3">
      <c r="CP16873" s="380">
        <v>764063</v>
      </c>
      <c r="CQ16873" s="380" t="s">
        <v>141676</v>
      </c>
    </row>
    <row r="16874" spans="94:95" ht="14.5" x14ac:dyDescent="0.3">
      <c r="CP16874" s="380">
        <v>764070</v>
      </c>
      <c r="CQ16874" s="380" t="s">
        <v>141676</v>
      </c>
    </row>
    <row r="16875" spans="94:95" ht="14.5" x14ac:dyDescent="0.3">
      <c r="CP16875" s="380">
        <v>764071</v>
      </c>
      <c r="CQ16875" s="380" t="s">
        <v>141676</v>
      </c>
    </row>
    <row r="16876" spans="94:95" ht="14.5" x14ac:dyDescent="0.3">
      <c r="CP16876" s="380">
        <v>764072</v>
      </c>
      <c r="CQ16876" s="380" t="s">
        <v>141676</v>
      </c>
    </row>
    <row r="16877" spans="94:95" ht="14.5" x14ac:dyDescent="0.3">
      <c r="CP16877" s="380">
        <v>764073</v>
      </c>
      <c r="CQ16877" s="380" t="s">
        <v>141676</v>
      </c>
    </row>
    <row r="16878" spans="94:95" ht="14.5" x14ac:dyDescent="0.3">
      <c r="CP16878" s="380">
        <v>764074</v>
      </c>
      <c r="CQ16878" s="380" t="s">
        <v>141676</v>
      </c>
    </row>
    <row r="16879" spans="94:95" ht="14.5" x14ac:dyDescent="0.3">
      <c r="CP16879" s="380">
        <v>764075</v>
      </c>
      <c r="CQ16879" s="380" t="s">
        <v>141676</v>
      </c>
    </row>
    <row r="16880" spans="94:95" ht="14.5" x14ac:dyDescent="0.3">
      <c r="CP16880" s="380">
        <v>764076</v>
      </c>
      <c r="CQ16880" s="380" t="s">
        <v>141676</v>
      </c>
    </row>
    <row r="16881" spans="94:95" ht="14.5" x14ac:dyDescent="0.3">
      <c r="CP16881" s="380">
        <v>764077</v>
      </c>
      <c r="CQ16881" s="380" t="s">
        <v>141676</v>
      </c>
    </row>
    <row r="16882" spans="94:95" ht="14.5" x14ac:dyDescent="0.3">
      <c r="CP16882" s="380">
        <v>764078</v>
      </c>
      <c r="CQ16882" s="380" t="s">
        <v>141676</v>
      </c>
    </row>
    <row r="16883" spans="94:95" ht="14.5" x14ac:dyDescent="0.3">
      <c r="CP16883" s="380">
        <v>764081</v>
      </c>
      <c r="CQ16883" s="380" t="s">
        <v>141676</v>
      </c>
    </row>
    <row r="16884" spans="94:95" ht="14.5" x14ac:dyDescent="0.3">
      <c r="CP16884" s="380">
        <v>764085</v>
      </c>
      <c r="CQ16884" s="380" t="s">
        <v>141676</v>
      </c>
    </row>
    <row r="16885" spans="94:95" ht="14.5" x14ac:dyDescent="0.3">
      <c r="CP16885" s="380">
        <v>764086</v>
      </c>
      <c r="CQ16885" s="380" t="s">
        <v>141676</v>
      </c>
    </row>
    <row r="16886" spans="94:95" ht="14.5" x14ac:dyDescent="0.3">
      <c r="CP16886" s="380">
        <v>764087</v>
      </c>
      <c r="CQ16886" s="380" t="s">
        <v>141676</v>
      </c>
    </row>
    <row r="16887" spans="94:95" ht="14.5" x14ac:dyDescent="0.3">
      <c r="CP16887" s="380">
        <v>764088</v>
      </c>
      <c r="CQ16887" s="380" t="s">
        <v>141676</v>
      </c>
    </row>
    <row r="16888" spans="94:95" ht="14.5" x14ac:dyDescent="0.3">
      <c r="CP16888" s="380">
        <v>765001</v>
      </c>
      <c r="CQ16888" s="380" t="s">
        <v>141676</v>
      </c>
    </row>
    <row r="16889" spans="94:95" ht="14.5" x14ac:dyDescent="0.3">
      <c r="CP16889" s="380">
        <v>765002</v>
      </c>
      <c r="CQ16889" s="380" t="s">
        <v>141676</v>
      </c>
    </row>
    <row r="16890" spans="94:95" ht="14.5" x14ac:dyDescent="0.3">
      <c r="CP16890" s="380">
        <v>765013</v>
      </c>
      <c r="CQ16890" s="380" t="s">
        <v>141676</v>
      </c>
    </row>
    <row r="16891" spans="94:95" ht="14.5" x14ac:dyDescent="0.3">
      <c r="CP16891" s="380">
        <v>765015</v>
      </c>
      <c r="CQ16891" s="380" t="s">
        <v>141676</v>
      </c>
    </row>
    <row r="16892" spans="94:95" ht="14.5" x14ac:dyDescent="0.3">
      <c r="CP16892" s="380">
        <v>765016</v>
      </c>
      <c r="CQ16892" s="380" t="s">
        <v>141676</v>
      </c>
    </row>
    <row r="16893" spans="94:95" ht="14.5" x14ac:dyDescent="0.3">
      <c r="CP16893" s="380">
        <v>765017</v>
      </c>
      <c r="CQ16893" s="380" t="s">
        <v>141676</v>
      </c>
    </row>
    <row r="16894" spans="94:95" ht="14.5" x14ac:dyDescent="0.3">
      <c r="CP16894" s="380">
        <v>765018</v>
      </c>
      <c r="CQ16894" s="380" t="s">
        <v>141676</v>
      </c>
    </row>
    <row r="16895" spans="94:95" ht="14.5" x14ac:dyDescent="0.3">
      <c r="CP16895" s="380">
        <v>765019</v>
      </c>
      <c r="CQ16895" s="380" t="s">
        <v>141676</v>
      </c>
    </row>
    <row r="16896" spans="94:95" ht="14.5" x14ac:dyDescent="0.3">
      <c r="CP16896" s="380">
        <v>765020</v>
      </c>
      <c r="CQ16896" s="380" t="s">
        <v>141676</v>
      </c>
    </row>
    <row r="16897" spans="94:95" ht="14.5" x14ac:dyDescent="0.3">
      <c r="CP16897" s="380">
        <v>765021</v>
      </c>
      <c r="CQ16897" s="380" t="s">
        <v>141676</v>
      </c>
    </row>
    <row r="16898" spans="94:95" ht="14.5" x14ac:dyDescent="0.3">
      <c r="CP16898" s="380">
        <v>765022</v>
      </c>
      <c r="CQ16898" s="380" t="s">
        <v>141676</v>
      </c>
    </row>
    <row r="16899" spans="94:95" ht="14.5" x14ac:dyDescent="0.3">
      <c r="CP16899" s="380">
        <v>765023</v>
      </c>
      <c r="CQ16899" s="380" t="s">
        <v>141676</v>
      </c>
    </row>
    <row r="16900" spans="94:95" ht="14.5" x14ac:dyDescent="0.3">
      <c r="CP16900" s="380">
        <v>765024</v>
      </c>
      <c r="CQ16900" s="380" t="s">
        <v>141676</v>
      </c>
    </row>
    <row r="16901" spans="94:95" ht="14.5" x14ac:dyDescent="0.3">
      <c r="CP16901" s="380">
        <v>765025</v>
      </c>
      <c r="CQ16901" s="380" t="s">
        <v>141676</v>
      </c>
    </row>
    <row r="16902" spans="94:95" ht="14.5" x14ac:dyDescent="0.3">
      <c r="CP16902" s="380">
        <v>765026</v>
      </c>
      <c r="CQ16902" s="380" t="s">
        <v>141676</v>
      </c>
    </row>
    <row r="16903" spans="94:95" ht="14.5" x14ac:dyDescent="0.3">
      <c r="CP16903" s="380">
        <v>765029</v>
      </c>
      <c r="CQ16903" s="380" t="s">
        <v>141676</v>
      </c>
    </row>
    <row r="16904" spans="94:95" ht="14.5" x14ac:dyDescent="0.3">
      <c r="CP16904" s="380">
        <v>765033</v>
      </c>
      <c r="CQ16904" s="380" t="s">
        <v>141676</v>
      </c>
    </row>
    <row r="16905" spans="94:95" ht="14.5" x14ac:dyDescent="0.3">
      <c r="CP16905" s="380">
        <v>765034</v>
      </c>
      <c r="CQ16905" s="380" t="s">
        <v>141676</v>
      </c>
    </row>
    <row r="16906" spans="94:95" ht="14.5" x14ac:dyDescent="0.3">
      <c r="CP16906" s="380">
        <v>766001</v>
      </c>
      <c r="CQ16906" s="380" t="s">
        <v>141676</v>
      </c>
    </row>
    <row r="16907" spans="94:95" ht="14.5" x14ac:dyDescent="0.3">
      <c r="CP16907" s="380">
        <v>766002</v>
      </c>
      <c r="CQ16907" s="380" t="s">
        <v>141676</v>
      </c>
    </row>
    <row r="16908" spans="94:95" ht="14.5" x14ac:dyDescent="0.3">
      <c r="CP16908" s="380">
        <v>766003</v>
      </c>
      <c r="CQ16908" s="380" t="s">
        <v>141676</v>
      </c>
    </row>
    <row r="16909" spans="94:95" ht="14.5" x14ac:dyDescent="0.3">
      <c r="CP16909" s="380">
        <v>766011</v>
      </c>
      <c r="CQ16909" s="380" t="s">
        <v>141676</v>
      </c>
    </row>
    <row r="16910" spans="94:95" ht="14.5" x14ac:dyDescent="0.3">
      <c r="CP16910" s="380">
        <v>766012</v>
      </c>
      <c r="CQ16910" s="380" t="s">
        <v>141676</v>
      </c>
    </row>
    <row r="16911" spans="94:95" ht="14.5" x14ac:dyDescent="0.3">
      <c r="CP16911" s="380">
        <v>766013</v>
      </c>
      <c r="CQ16911" s="380" t="s">
        <v>141676</v>
      </c>
    </row>
    <row r="16912" spans="94:95" ht="14.5" x14ac:dyDescent="0.3">
      <c r="CP16912" s="380">
        <v>766014</v>
      </c>
      <c r="CQ16912" s="380" t="s">
        <v>141676</v>
      </c>
    </row>
    <row r="16913" spans="94:95" ht="14.5" x14ac:dyDescent="0.3">
      <c r="CP16913" s="380">
        <v>766015</v>
      </c>
      <c r="CQ16913" s="380" t="s">
        <v>141676</v>
      </c>
    </row>
    <row r="16914" spans="94:95" ht="14.5" x14ac:dyDescent="0.3">
      <c r="CP16914" s="380">
        <v>766016</v>
      </c>
      <c r="CQ16914" s="380" t="s">
        <v>141676</v>
      </c>
    </row>
    <row r="16915" spans="94:95" ht="14.5" x14ac:dyDescent="0.3">
      <c r="CP16915" s="380">
        <v>766017</v>
      </c>
      <c r="CQ16915" s="380" t="s">
        <v>141676</v>
      </c>
    </row>
    <row r="16916" spans="94:95" ht="14.5" x14ac:dyDescent="0.3">
      <c r="CP16916" s="380">
        <v>766018</v>
      </c>
      <c r="CQ16916" s="380" t="s">
        <v>141676</v>
      </c>
    </row>
    <row r="16917" spans="94:95" ht="14.5" x14ac:dyDescent="0.3">
      <c r="CP16917" s="380">
        <v>766019</v>
      </c>
      <c r="CQ16917" s="380" t="s">
        <v>141676</v>
      </c>
    </row>
    <row r="16918" spans="94:95" ht="14.5" x14ac:dyDescent="0.3">
      <c r="CP16918" s="380">
        <v>766020</v>
      </c>
      <c r="CQ16918" s="380" t="s">
        <v>141676</v>
      </c>
    </row>
    <row r="16919" spans="94:95" ht="14.5" x14ac:dyDescent="0.3">
      <c r="CP16919" s="380">
        <v>766023</v>
      </c>
      <c r="CQ16919" s="380" t="s">
        <v>141676</v>
      </c>
    </row>
    <row r="16920" spans="94:95" ht="14.5" x14ac:dyDescent="0.3">
      <c r="CP16920" s="380">
        <v>766026</v>
      </c>
      <c r="CQ16920" s="380" t="s">
        <v>141676</v>
      </c>
    </row>
    <row r="16921" spans="94:95" ht="14.5" x14ac:dyDescent="0.3">
      <c r="CP16921" s="380">
        <v>766027</v>
      </c>
      <c r="CQ16921" s="380" t="s">
        <v>141676</v>
      </c>
    </row>
    <row r="16922" spans="94:95" ht="14.5" x14ac:dyDescent="0.3">
      <c r="CP16922" s="380">
        <v>766028</v>
      </c>
      <c r="CQ16922" s="380" t="s">
        <v>141676</v>
      </c>
    </row>
    <row r="16923" spans="94:95" ht="14.5" x14ac:dyDescent="0.3">
      <c r="CP16923" s="380">
        <v>766029</v>
      </c>
      <c r="CQ16923" s="380" t="s">
        <v>141676</v>
      </c>
    </row>
    <row r="16924" spans="94:95" ht="14.5" x14ac:dyDescent="0.3">
      <c r="CP16924" s="380">
        <v>766031</v>
      </c>
      <c r="CQ16924" s="380" t="s">
        <v>141676</v>
      </c>
    </row>
    <row r="16925" spans="94:95" ht="14.5" x14ac:dyDescent="0.3">
      <c r="CP16925" s="380">
        <v>766032</v>
      </c>
      <c r="CQ16925" s="380" t="s">
        <v>141676</v>
      </c>
    </row>
    <row r="16926" spans="94:95" ht="14.5" x14ac:dyDescent="0.3">
      <c r="CP16926" s="380">
        <v>766036</v>
      </c>
      <c r="CQ16926" s="380" t="s">
        <v>141676</v>
      </c>
    </row>
    <row r="16927" spans="94:95" ht="14.5" x14ac:dyDescent="0.3">
      <c r="CP16927" s="380">
        <v>766037</v>
      </c>
      <c r="CQ16927" s="380" t="s">
        <v>141676</v>
      </c>
    </row>
    <row r="16928" spans="94:95" ht="14.5" x14ac:dyDescent="0.3">
      <c r="CP16928" s="380">
        <v>766100</v>
      </c>
      <c r="CQ16928" s="380" t="s">
        <v>141676</v>
      </c>
    </row>
    <row r="16929" spans="94:95" ht="14.5" x14ac:dyDescent="0.3">
      <c r="CP16929" s="380">
        <v>766101</v>
      </c>
      <c r="CQ16929" s="380" t="s">
        <v>141676</v>
      </c>
    </row>
    <row r="16930" spans="94:95" ht="14.5" x14ac:dyDescent="0.3">
      <c r="CP16930" s="380">
        <v>766102</v>
      </c>
      <c r="CQ16930" s="380" t="s">
        <v>141676</v>
      </c>
    </row>
    <row r="16931" spans="94:95" ht="14.5" x14ac:dyDescent="0.3">
      <c r="CP16931" s="380">
        <v>766103</v>
      </c>
      <c r="CQ16931" s="380" t="s">
        <v>141676</v>
      </c>
    </row>
    <row r="16932" spans="94:95" ht="14.5" x14ac:dyDescent="0.3">
      <c r="CP16932" s="380">
        <v>766104</v>
      </c>
      <c r="CQ16932" s="380" t="s">
        <v>141676</v>
      </c>
    </row>
    <row r="16933" spans="94:95" ht="14.5" x14ac:dyDescent="0.3">
      <c r="CP16933" s="380">
        <v>766105</v>
      </c>
      <c r="CQ16933" s="380" t="s">
        <v>141676</v>
      </c>
    </row>
    <row r="16934" spans="94:95" ht="14.5" x14ac:dyDescent="0.3">
      <c r="CP16934" s="380">
        <v>766106</v>
      </c>
      <c r="CQ16934" s="380" t="s">
        <v>141676</v>
      </c>
    </row>
    <row r="16935" spans="94:95" ht="14.5" x14ac:dyDescent="0.3">
      <c r="CP16935" s="380">
        <v>766107</v>
      </c>
      <c r="CQ16935" s="380" t="s">
        <v>141676</v>
      </c>
    </row>
    <row r="16936" spans="94:95" ht="14.5" x14ac:dyDescent="0.3">
      <c r="CP16936" s="380">
        <v>766108</v>
      </c>
      <c r="CQ16936" s="380" t="s">
        <v>141676</v>
      </c>
    </row>
    <row r="16937" spans="94:95" ht="14.5" x14ac:dyDescent="0.3">
      <c r="CP16937" s="380">
        <v>766110</v>
      </c>
      <c r="CQ16937" s="380" t="s">
        <v>141676</v>
      </c>
    </row>
    <row r="16938" spans="94:95" ht="14.5" x14ac:dyDescent="0.3">
      <c r="CP16938" s="380">
        <v>766111</v>
      </c>
      <c r="CQ16938" s="380" t="s">
        <v>141676</v>
      </c>
    </row>
    <row r="16939" spans="94:95" ht="14.5" x14ac:dyDescent="0.3">
      <c r="CP16939" s="380">
        <v>766118</v>
      </c>
      <c r="CQ16939" s="380" t="s">
        <v>141676</v>
      </c>
    </row>
    <row r="16940" spans="94:95" ht="14.5" x14ac:dyDescent="0.3">
      <c r="CP16940" s="380">
        <v>767001</v>
      </c>
      <c r="CQ16940" s="380" t="s">
        <v>141676</v>
      </c>
    </row>
    <row r="16941" spans="94:95" ht="14.5" x14ac:dyDescent="0.3">
      <c r="CP16941" s="380">
        <v>767002</v>
      </c>
      <c r="CQ16941" s="380" t="s">
        <v>141676</v>
      </c>
    </row>
    <row r="16942" spans="94:95" ht="14.5" x14ac:dyDescent="0.3">
      <c r="CP16942" s="380">
        <v>767016</v>
      </c>
      <c r="CQ16942" s="380" t="s">
        <v>141676</v>
      </c>
    </row>
    <row r="16943" spans="94:95" ht="14.5" x14ac:dyDescent="0.3">
      <c r="CP16943" s="380">
        <v>767017</v>
      </c>
      <c r="CQ16943" s="380" t="s">
        <v>141676</v>
      </c>
    </row>
    <row r="16944" spans="94:95" ht="14.5" x14ac:dyDescent="0.3">
      <c r="CP16944" s="380">
        <v>767018</v>
      </c>
      <c r="CQ16944" s="380" t="s">
        <v>141676</v>
      </c>
    </row>
    <row r="16945" spans="94:95" ht="14.5" x14ac:dyDescent="0.3">
      <c r="CP16945" s="380">
        <v>767019</v>
      </c>
      <c r="CQ16945" s="380" t="s">
        <v>141676</v>
      </c>
    </row>
    <row r="16946" spans="94:95" ht="14.5" x14ac:dyDescent="0.3">
      <c r="CP16946" s="380">
        <v>767020</v>
      </c>
      <c r="CQ16946" s="380" t="s">
        <v>141676</v>
      </c>
    </row>
    <row r="16947" spans="94:95" ht="14.5" x14ac:dyDescent="0.3">
      <c r="CP16947" s="380">
        <v>767021</v>
      </c>
      <c r="CQ16947" s="380" t="s">
        <v>141676</v>
      </c>
    </row>
    <row r="16948" spans="94:95" ht="14.5" x14ac:dyDescent="0.3">
      <c r="CP16948" s="380">
        <v>767022</v>
      </c>
      <c r="CQ16948" s="380" t="s">
        <v>141676</v>
      </c>
    </row>
    <row r="16949" spans="94:95" ht="14.5" x14ac:dyDescent="0.3">
      <c r="CP16949" s="380">
        <v>767023</v>
      </c>
      <c r="CQ16949" s="380" t="s">
        <v>141676</v>
      </c>
    </row>
    <row r="16950" spans="94:95" ht="14.5" x14ac:dyDescent="0.3">
      <c r="CP16950" s="380">
        <v>767024</v>
      </c>
      <c r="CQ16950" s="380" t="s">
        <v>141676</v>
      </c>
    </row>
    <row r="16951" spans="94:95" ht="14.5" x14ac:dyDescent="0.3">
      <c r="CP16951" s="380">
        <v>767025</v>
      </c>
      <c r="CQ16951" s="380" t="s">
        <v>141676</v>
      </c>
    </row>
    <row r="16952" spans="94:95" ht="14.5" x14ac:dyDescent="0.3">
      <c r="CP16952" s="380">
        <v>767026</v>
      </c>
      <c r="CQ16952" s="380" t="s">
        <v>141676</v>
      </c>
    </row>
    <row r="16953" spans="94:95" ht="14.5" x14ac:dyDescent="0.3">
      <c r="CP16953" s="380">
        <v>767027</v>
      </c>
      <c r="CQ16953" s="380" t="s">
        <v>141676</v>
      </c>
    </row>
    <row r="16954" spans="94:95" ht="14.5" x14ac:dyDescent="0.3">
      <c r="CP16954" s="380">
        <v>767028</v>
      </c>
      <c r="CQ16954" s="380" t="s">
        <v>141676</v>
      </c>
    </row>
    <row r="16955" spans="94:95" ht="14.5" x14ac:dyDescent="0.3">
      <c r="CP16955" s="380">
        <v>767029</v>
      </c>
      <c r="CQ16955" s="380" t="s">
        <v>141676</v>
      </c>
    </row>
    <row r="16956" spans="94:95" ht="14.5" x14ac:dyDescent="0.3">
      <c r="CP16956" s="380">
        <v>767030</v>
      </c>
      <c r="CQ16956" s="380" t="s">
        <v>141676</v>
      </c>
    </row>
    <row r="16957" spans="94:95" ht="14.5" x14ac:dyDescent="0.3">
      <c r="CP16957" s="380">
        <v>767032</v>
      </c>
      <c r="CQ16957" s="380" t="s">
        <v>141676</v>
      </c>
    </row>
    <row r="16958" spans="94:95" ht="14.5" x14ac:dyDescent="0.3">
      <c r="CP16958" s="380">
        <v>767033</v>
      </c>
      <c r="CQ16958" s="380" t="s">
        <v>141676</v>
      </c>
    </row>
    <row r="16959" spans="94:95" ht="14.5" x14ac:dyDescent="0.3">
      <c r="CP16959" s="380">
        <v>767035</v>
      </c>
      <c r="CQ16959" s="380" t="s">
        <v>141676</v>
      </c>
    </row>
    <row r="16960" spans="94:95" ht="14.5" x14ac:dyDescent="0.3">
      <c r="CP16960" s="380">
        <v>767037</v>
      </c>
      <c r="CQ16960" s="380" t="s">
        <v>141676</v>
      </c>
    </row>
    <row r="16961" spans="94:95" ht="14.5" x14ac:dyDescent="0.3">
      <c r="CP16961" s="380">
        <v>767038</v>
      </c>
      <c r="CQ16961" s="380" t="s">
        <v>141676</v>
      </c>
    </row>
    <row r="16962" spans="94:95" ht="14.5" x14ac:dyDescent="0.3">
      <c r="CP16962" s="380">
        <v>767039</v>
      </c>
      <c r="CQ16962" s="380" t="s">
        <v>141676</v>
      </c>
    </row>
    <row r="16963" spans="94:95" ht="14.5" x14ac:dyDescent="0.3">
      <c r="CP16963" s="380">
        <v>767040</v>
      </c>
      <c r="CQ16963" s="380" t="s">
        <v>141676</v>
      </c>
    </row>
    <row r="16964" spans="94:95" ht="14.5" x14ac:dyDescent="0.3">
      <c r="CP16964" s="380">
        <v>767041</v>
      </c>
      <c r="CQ16964" s="380" t="s">
        <v>141676</v>
      </c>
    </row>
    <row r="16965" spans="94:95" ht="14.5" x14ac:dyDescent="0.3">
      <c r="CP16965" s="380">
        <v>767042</v>
      </c>
      <c r="CQ16965" s="380" t="s">
        <v>141676</v>
      </c>
    </row>
    <row r="16966" spans="94:95" ht="14.5" x14ac:dyDescent="0.3">
      <c r="CP16966" s="380">
        <v>767045</v>
      </c>
      <c r="CQ16966" s="380" t="s">
        <v>141676</v>
      </c>
    </row>
    <row r="16967" spans="94:95" ht="14.5" x14ac:dyDescent="0.3">
      <c r="CP16967" s="380">
        <v>767046</v>
      </c>
      <c r="CQ16967" s="380" t="s">
        <v>141676</v>
      </c>
    </row>
    <row r="16968" spans="94:95" ht="14.5" x14ac:dyDescent="0.3">
      <c r="CP16968" s="380">
        <v>767048</v>
      </c>
      <c r="CQ16968" s="380" t="s">
        <v>141676</v>
      </c>
    </row>
    <row r="16969" spans="94:95" ht="14.5" x14ac:dyDescent="0.3">
      <c r="CP16969" s="380">
        <v>767060</v>
      </c>
      <c r="CQ16969" s="380" t="s">
        <v>141676</v>
      </c>
    </row>
    <row r="16970" spans="94:95" ht="14.5" x14ac:dyDescent="0.3">
      <c r="CP16970" s="380">
        <v>767061</v>
      </c>
      <c r="CQ16970" s="380" t="s">
        <v>141676</v>
      </c>
    </row>
    <row r="16971" spans="94:95" ht="14.5" x14ac:dyDescent="0.3">
      <c r="CP16971" s="380">
        <v>767062</v>
      </c>
      <c r="CQ16971" s="380" t="s">
        <v>141676</v>
      </c>
    </row>
    <row r="16972" spans="94:95" ht="14.5" x14ac:dyDescent="0.3">
      <c r="CP16972" s="380">
        <v>767065</v>
      </c>
      <c r="CQ16972" s="380" t="s">
        <v>141676</v>
      </c>
    </row>
    <row r="16973" spans="94:95" ht="14.5" x14ac:dyDescent="0.3">
      <c r="CP16973" s="380">
        <v>767066</v>
      </c>
      <c r="CQ16973" s="380" t="s">
        <v>141676</v>
      </c>
    </row>
    <row r="16974" spans="94:95" ht="14.5" x14ac:dyDescent="0.3">
      <c r="CP16974" s="380">
        <v>767067</v>
      </c>
      <c r="CQ16974" s="380" t="s">
        <v>141676</v>
      </c>
    </row>
    <row r="16975" spans="94:95" ht="14.5" x14ac:dyDescent="0.3">
      <c r="CP16975" s="380">
        <v>767068</v>
      </c>
      <c r="CQ16975" s="380" t="s">
        <v>141676</v>
      </c>
    </row>
    <row r="16976" spans="94:95" ht="14.5" x14ac:dyDescent="0.3">
      <c r="CP16976" s="380">
        <v>767070</v>
      </c>
      <c r="CQ16976" s="380" t="s">
        <v>141676</v>
      </c>
    </row>
    <row r="16977" spans="94:95" ht="14.5" x14ac:dyDescent="0.3">
      <c r="CP16977" s="380">
        <v>767071</v>
      </c>
      <c r="CQ16977" s="380" t="s">
        <v>141676</v>
      </c>
    </row>
    <row r="16978" spans="94:95" ht="14.5" x14ac:dyDescent="0.3">
      <c r="CP16978" s="380">
        <v>768001</v>
      </c>
      <c r="CQ16978" s="380" t="s">
        <v>141676</v>
      </c>
    </row>
    <row r="16979" spans="94:95" ht="14.5" x14ac:dyDescent="0.3">
      <c r="CP16979" s="380">
        <v>768002</v>
      </c>
      <c r="CQ16979" s="380" t="s">
        <v>141676</v>
      </c>
    </row>
    <row r="16980" spans="94:95" ht="14.5" x14ac:dyDescent="0.3">
      <c r="CP16980" s="380">
        <v>768003</v>
      </c>
      <c r="CQ16980" s="380" t="s">
        <v>141676</v>
      </c>
    </row>
    <row r="16981" spans="94:95" ht="14.5" x14ac:dyDescent="0.3">
      <c r="CP16981" s="380">
        <v>768004</v>
      </c>
      <c r="CQ16981" s="380" t="s">
        <v>141676</v>
      </c>
    </row>
    <row r="16982" spans="94:95" ht="14.5" x14ac:dyDescent="0.3">
      <c r="CP16982" s="380">
        <v>768005</v>
      </c>
      <c r="CQ16982" s="380" t="s">
        <v>141676</v>
      </c>
    </row>
    <row r="16983" spans="94:95" ht="14.5" x14ac:dyDescent="0.3">
      <c r="CP16983" s="380">
        <v>768006</v>
      </c>
      <c r="CQ16983" s="380" t="s">
        <v>141676</v>
      </c>
    </row>
    <row r="16984" spans="94:95" ht="14.5" x14ac:dyDescent="0.3">
      <c r="CP16984" s="380">
        <v>768016</v>
      </c>
      <c r="CQ16984" s="380" t="s">
        <v>141676</v>
      </c>
    </row>
    <row r="16985" spans="94:95" ht="14.5" x14ac:dyDescent="0.3">
      <c r="CP16985" s="380">
        <v>768017</v>
      </c>
      <c r="CQ16985" s="380" t="s">
        <v>141676</v>
      </c>
    </row>
    <row r="16986" spans="94:95" ht="14.5" x14ac:dyDescent="0.3">
      <c r="CP16986" s="380">
        <v>768018</v>
      </c>
      <c r="CQ16986" s="380" t="s">
        <v>141676</v>
      </c>
    </row>
    <row r="16987" spans="94:95" ht="14.5" x14ac:dyDescent="0.3">
      <c r="CP16987" s="380">
        <v>768019</v>
      </c>
      <c r="CQ16987" s="380" t="s">
        <v>141676</v>
      </c>
    </row>
    <row r="16988" spans="94:95" ht="14.5" x14ac:dyDescent="0.3">
      <c r="CP16988" s="380">
        <v>768020</v>
      </c>
      <c r="CQ16988" s="380" t="s">
        <v>141676</v>
      </c>
    </row>
    <row r="16989" spans="94:95" ht="14.5" x14ac:dyDescent="0.3">
      <c r="CP16989" s="380">
        <v>768025</v>
      </c>
      <c r="CQ16989" s="380" t="s">
        <v>141676</v>
      </c>
    </row>
    <row r="16990" spans="94:95" ht="14.5" x14ac:dyDescent="0.3">
      <c r="CP16990" s="380">
        <v>768027</v>
      </c>
      <c r="CQ16990" s="380" t="s">
        <v>141676</v>
      </c>
    </row>
    <row r="16991" spans="94:95" ht="14.5" x14ac:dyDescent="0.3">
      <c r="CP16991" s="380">
        <v>768028</v>
      </c>
      <c r="CQ16991" s="380" t="s">
        <v>141676</v>
      </c>
    </row>
    <row r="16992" spans="94:95" ht="14.5" x14ac:dyDescent="0.3">
      <c r="CP16992" s="380">
        <v>768029</v>
      </c>
      <c r="CQ16992" s="380" t="s">
        <v>141676</v>
      </c>
    </row>
    <row r="16993" spans="94:95" ht="14.5" x14ac:dyDescent="0.3">
      <c r="CP16993" s="380">
        <v>768030</v>
      </c>
      <c r="CQ16993" s="380" t="s">
        <v>141676</v>
      </c>
    </row>
    <row r="16994" spans="94:95" ht="14.5" x14ac:dyDescent="0.3">
      <c r="CP16994" s="380">
        <v>768031</v>
      </c>
      <c r="CQ16994" s="380" t="s">
        <v>141676</v>
      </c>
    </row>
    <row r="16995" spans="94:95" ht="14.5" x14ac:dyDescent="0.3">
      <c r="CP16995" s="380">
        <v>768032</v>
      </c>
      <c r="CQ16995" s="380" t="s">
        <v>141676</v>
      </c>
    </row>
    <row r="16996" spans="94:95" ht="14.5" x14ac:dyDescent="0.3">
      <c r="CP16996" s="380">
        <v>768033</v>
      </c>
      <c r="CQ16996" s="380" t="s">
        <v>141676</v>
      </c>
    </row>
    <row r="16997" spans="94:95" ht="14.5" x14ac:dyDescent="0.3">
      <c r="CP16997" s="380">
        <v>768034</v>
      </c>
      <c r="CQ16997" s="380" t="s">
        <v>141676</v>
      </c>
    </row>
    <row r="16998" spans="94:95" ht="14.5" x14ac:dyDescent="0.3">
      <c r="CP16998" s="380">
        <v>768035</v>
      </c>
      <c r="CQ16998" s="380" t="s">
        <v>141676</v>
      </c>
    </row>
    <row r="16999" spans="94:95" ht="14.5" x14ac:dyDescent="0.3">
      <c r="CP16999" s="380">
        <v>768036</v>
      </c>
      <c r="CQ16999" s="380" t="s">
        <v>141676</v>
      </c>
    </row>
    <row r="17000" spans="94:95" ht="14.5" x14ac:dyDescent="0.3">
      <c r="CP17000" s="380">
        <v>768037</v>
      </c>
      <c r="CQ17000" s="380" t="s">
        <v>141676</v>
      </c>
    </row>
    <row r="17001" spans="94:95" ht="14.5" x14ac:dyDescent="0.3">
      <c r="CP17001" s="380">
        <v>768038</v>
      </c>
      <c r="CQ17001" s="380" t="s">
        <v>141676</v>
      </c>
    </row>
    <row r="17002" spans="94:95" ht="14.5" x14ac:dyDescent="0.3">
      <c r="CP17002" s="380">
        <v>768039</v>
      </c>
      <c r="CQ17002" s="380" t="s">
        <v>141676</v>
      </c>
    </row>
    <row r="17003" spans="94:95" ht="14.5" x14ac:dyDescent="0.3">
      <c r="CP17003" s="380">
        <v>768040</v>
      </c>
      <c r="CQ17003" s="380" t="s">
        <v>141676</v>
      </c>
    </row>
    <row r="17004" spans="94:95" ht="14.5" x14ac:dyDescent="0.3">
      <c r="CP17004" s="380">
        <v>768042</v>
      </c>
      <c r="CQ17004" s="380" t="s">
        <v>141676</v>
      </c>
    </row>
    <row r="17005" spans="94:95" ht="14.5" x14ac:dyDescent="0.3">
      <c r="CP17005" s="380">
        <v>768045</v>
      </c>
      <c r="CQ17005" s="380" t="s">
        <v>141676</v>
      </c>
    </row>
    <row r="17006" spans="94:95" ht="14.5" x14ac:dyDescent="0.3">
      <c r="CP17006" s="380">
        <v>768048</v>
      </c>
      <c r="CQ17006" s="380" t="s">
        <v>141676</v>
      </c>
    </row>
    <row r="17007" spans="94:95" ht="14.5" x14ac:dyDescent="0.3">
      <c r="CP17007" s="380">
        <v>768049</v>
      </c>
      <c r="CQ17007" s="380" t="s">
        <v>141676</v>
      </c>
    </row>
    <row r="17008" spans="94:95" ht="14.5" x14ac:dyDescent="0.3">
      <c r="CP17008" s="380">
        <v>768050</v>
      </c>
      <c r="CQ17008" s="380" t="s">
        <v>141676</v>
      </c>
    </row>
    <row r="17009" spans="94:95" ht="14.5" x14ac:dyDescent="0.3">
      <c r="CP17009" s="380">
        <v>768052</v>
      </c>
      <c r="CQ17009" s="380" t="s">
        <v>141676</v>
      </c>
    </row>
    <row r="17010" spans="94:95" ht="14.5" x14ac:dyDescent="0.3">
      <c r="CP17010" s="380">
        <v>768053</v>
      </c>
      <c r="CQ17010" s="380" t="s">
        <v>141676</v>
      </c>
    </row>
    <row r="17011" spans="94:95" ht="14.5" x14ac:dyDescent="0.3">
      <c r="CP17011" s="380">
        <v>768102</v>
      </c>
      <c r="CQ17011" s="380" t="s">
        <v>141676</v>
      </c>
    </row>
    <row r="17012" spans="94:95" ht="14.5" x14ac:dyDescent="0.3">
      <c r="CP17012" s="380">
        <v>768103</v>
      </c>
      <c r="CQ17012" s="380" t="s">
        <v>141676</v>
      </c>
    </row>
    <row r="17013" spans="94:95" ht="14.5" x14ac:dyDescent="0.3">
      <c r="CP17013" s="380">
        <v>768104</v>
      </c>
      <c r="CQ17013" s="380" t="s">
        <v>141676</v>
      </c>
    </row>
    <row r="17014" spans="94:95" ht="14.5" x14ac:dyDescent="0.3">
      <c r="CP17014" s="380">
        <v>768105</v>
      </c>
      <c r="CQ17014" s="380" t="s">
        <v>141676</v>
      </c>
    </row>
    <row r="17015" spans="94:95" ht="14.5" x14ac:dyDescent="0.3">
      <c r="CP17015" s="380">
        <v>768106</v>
      </c>
      <c r="CQ17015" s="380" t="s">
        <v>141676</v>
      </c>
    </row>
    <row r="17016" spans="94:95" ht="14.5" x14ac:dyDescent="0.3">
      <c r="CP17016" s="380">
        <v>768107</v>
      </c>
      <c r="CQ17016" s="380" t="s">
        <v>141676</v>
      </c>
    </row>
    <row r="17017" spans="94:95" ht="14.5" x14ac:dyDescent="0.3">
      <c r="CP17017" s="380">
        <v>768108</v>
      </c>
      <c r="CQ17017" s="380" t="s">
        <v>141676</v>
      </c>
    </row>
    <row r="17018" spans="94:95" ht="14.5" x14ac:dyDescent="0.3">
      <c r="CP17018" s="380">
        <v>768109</v>
      </c>
      <c r="CQ17018" s="380" t="s">
        <v>141676</v>
      </c>
    </row>
    <row r="17019" spans="94:95" ht="14.5" x14ac:dyDescent="0.3">
      <c r="CP17019" s="380">
        <v>768110</v>
      </c>
      <c r="CQ17019" s="380" t="s">
        <v>141676</v>
      </c>
    </row>
    <row r="17020" spans="94:95" ht="14.5" x14ac:dyDescent="0.3">
      <c r="CP17020" s="380">
        <v>768111</v>
      </c>
      <c r="CQ17020" s="380" t="s">
        <v>141676</v>
      </c>
    </row>
    <row r="17021" spans="94:95" ht="14.5" x14ac:dyDescent="0.3">
      <c r="CP17021" s="380">
        <v>768112</v>
      </c>
      <c r="CQ17021" s="380" t="s">
        <v>141676</v>
      </c>
    </row>
    <row r="17022" spans="94:95" ht="14.5" x14ac:dyDescent="0.3">
      <c r="CP17022" s="380">
        <v>768113</v>
      </c>
      <c r="CQ17022" s="380" t="s">
        <v>141676</v>
      </c>
    </row>
    <row r="17023" spans="94:95" ht="14.5" x14ac:dyDescent="0.3">
      <c r="CP17023" s="380">
        <v>768115</v>
      </c>
      <c r="CQ17023" s="380" t="s">
        <v>141676</v>
      </c>
    </row>
    <row r="17024" spans="94:95" ht="14.5" x14ac:dyDescent="0.3">
      <c r="CP17024" s="380">
        <v>768118</v>
      </c>
      <c r="CQ17024" s="380" t="s">
        <v>141676</v>
      </c>
    </row>
    <row r="17025" spans="94:95" ht="14.5" x14ac:dyDescent="0.3">
      <c r="CP17025" s="380">
        <v>768119</v>
      </c>
      <c r="CQ17025" s="380" t="s">
        <v>141676</v>
      </c>
    </row>
    <row r="17026" spans="94:95" ht="14.5" x14ac:dyDescent="0.3">
      <c r="CP17026" s="380">
        <v>768121</v>
      </c>
      <c r="CQ17026" s="380" t="s">
        <v>141676</v>
      </c>
    </row>
    <row r="17027" spans="94:95" ht="14.5" x14ac:dyDescent="0.3">
      <c r="CP17027" s="380">
        <v>768200</v>
      </c>
      <c r="CQ17027" s="380" t="s">
        <v>141676</v>
      </c>
    </row>
    <row r="17028" spans="94:95" ht="14.5" x14ac:dyDescent="0.3">
      <c r="CP17028" s="380">
        <v>768201</v>
      </c>
      <c r="CQ17028" s="380" t="s">
        <v>141676</v>
      </c>
    </row>
    <row r="17029" spans="94:95" ht="14.5" x14ac:dyDescent="0.3">
      <c r="CP17029" s="380">
        <v>768202</v>
      </c>
      <c r="CQ17029" s="380" t="s">
        <v>141676</v>
      </c>
    </row>
    <row r="17030" spans="94:95" ht="14.5" x14ac:dyDescent="0.3">
      <c r="CP17030" s="380">
        <v>768203</v>
      </c>
      <c r="CQ17030" s="380" t="s">
        <v>141676</v>
      </c>
    </row>
    <row r="17031" spans="94:95" ht="14.5" x14ac:dyDescent="0.3">
      <c r="CP17031" s="380">
        <v>768204</v>
      </c>
      <c r="CQ17031" s="380" t="s">
        <v>141676</v>
      </c>
    </row>
    <row r="17032" spans="94:95" ht="14.5" x14ac:dyDescent="0.3">
      <c r="CP17032" s="380">
        <v>768210</v>
      </c>
      <c r="CQ17032" s="380" t="s">
        <v>141676</v>
      </c>
    </row>
    <row r="17033" spans="94:95" ht="14.5" x14ac:dyDescent="0.3">
      <c r="CP17033" s="380">
        <v>768211</v>
      </c>
      <c r="CQ17033" s="380" t="s">
        <v>141676</v>
      </c>
    </row>
    <row r="17034" spans="94:95" ht="14.5" x14ac:dyDescent="0.3">
      <c r="CP17034" s="380">
        <v>768212</v>
      </c>
      <c r="CQ17034" s="380" t="s">
        <v>141676</v>
      </c>
    </row>
    <row r="17035" spans="94:95" ht="14.5" x14ac:dyDescent="0.3">
      <c r="CP17035" s="380">
        <v>768213</v>
      </c>
      <c r="CQ17035" s="380" t="s">
        <v>141676</v>
      </c>
    </row>
    <row r="17036" spans="94:95" ht="14.5" x14ac:dyDescent="0.3">
      <c r="CP17036" s="380">
        <v>768214</v>
      </c>
      <c r="CQ17036" s="380" t="s">
        <v>141676</v>
      </c>
    </row>
    <row r="17037" spans="94:95" ht="14.5" x14ac:dyDescent="0.3">
      <c r="CP17037" s="380">
        <v>768215</v>
      </c>
      <c r="CQ17037" s="380" t="s">
        <v>141676</v>
      </c>
    </row>
    <row r="17038" spans="94:95" ht="14.5" x14ac:dyDescent="0.3">
      <c r="CP17038" s="380">
        <v>768216</v>
      </c>
      <c r="CQ17038" s="380" t="s">
        <v>141676</v>
      </c>
    </row>
    <row r="17039" spans="94:95" ht="14.5" x14ac:dyDescent="0.3">
      <c r="CP17039" s="380">
        <v>768217</v>
      </c>
      <c r="CQ17039" s="380" t="s">
        <v>141676</v>
      </c>
    </row>
    <row r="17040" spans="94:95" ht="14.5" x14ac:dyDescent="0.3">
      <c r="CP17040" s="380">
        <v>768218</v>
      </c>
      <c r="CQ17040" s="380" t="s">
        <v>141676</v>
      </c>
    </row>
    <row r="17041" spans="94:95" ht="14.5" x14ac:dyDescent="0.3">
      <c r="CP17041" s="380">
        <v>768219</v>
      </c>
      <c r="CQ17041" s="380" t="s">
        <v>141676</v>
      </c>
    </row>
    <row r="17042" spans="94:95" ht="14.5" x14ac:dyDescent="0.3">
      <c r="CP17042" s="380">
        <v>768220</v>
      </c>
      <c r="CQ17042" s="380" t="s">
        <v>141676</v>
      </c>
    </row>
    <row r="17043" spans="94:95" ht="14.5" x14ac:dyDescent="0.3">
      <c r="CP17043" s="380">
        <v>768221</v>
      </c>
      <c r="CQ17043" s="380" t="s">
        <v>141676</v>
      </c>
    </row>
    <row r="17044" spans="94:95" ht="14.5" x14ac:dyDescent="0.3">
      <c r="CP17044" s="380">
        <v>768222</v>
      </c>
      <c r="CQ17044" s="380" t="s">
        <v>141676</v>
      </c>
    </row>
    <row r="17045" spans="94:95" ht="14.5" x14ac:dyDescent="0.3">
      <c r="CP17045" s="380">
        <v>768224</v>
      </c>
      <c r="CQ17045" s="380" t="s">
        <v>141676</v>
      </c>
    </row>
    <row r="17046" spans="94:95" ht="14.5" x14ac:dyDescent="0.3">
      <c r="CP17046" s="380">
        <v>768225</v>
      </c>
      <c r="CQ17046" s="380" t="s">
        <v>141676</v>
      </c>
    </row>
    <row r="17047" spans="94:95" ht="14.5" x14ac:dyDescent="0.3">
      <c r="CP17047" s="380">
        <v>768226</v>
      </c>
      <c r="CQ17047" s="380" t="s">
        <v>141676</v>
      </c>
    </row>
    <row r="17048" spans="94:95" ht="14.5" x14ac:dyDescent="0.3">
      <c r="CP17048" s="380">
        <v>768227</v>
      </c>
      <c r="CQ17048" s="380" t="s">
        <v>141676</v>
      </c>
    </row>
    <row r="17049" spans="94:95" ht="14.5" x14ac:dyDescent="0.3">
      <c r="CP17049" s="380">
        <v>768228</v>
      </c>
      <c r="CQ17049" s="380" t="s">
        <v>141676</v>
      </c>
    </row>
    <row r="17050" spans="94:95" ht="14.5" x14ac:dyDescent="0.3">
      <c r="CP17050" s="380">
        <v>768233</v>
      </c>
      <c r="CQ17050" s="380" t="s">
        <v>141676</v>
      </c>
    </row>
    <row r="17051" spans="94:95" ht="14.5" x14ac:dyDescent="0.3">
      <c r="CP17051" s="380">
        <v>768234</v>
      </c>
      <c r="CQ17051" s="380" t="s">
        <v>141676</v>
      </c>
    </row>
    <row r="17052" spans="94:95" ht="14.5" x14ac:dyDescent="0.3">
      <c r="CP17052" s="380">
        <v>769001</v>
      </c>
      <c r="CQ17052" s="380" t="s">
        <v>141676</v>
      </c>
    </row>
    <row r="17053" spans="94:95" ht="14.5" x14ac:dyDescent="0.3">
      <c r="CP17053" s="380">
        <v>769002</v>
      </c>
      <c r="CQ17053" s="380" t="s">
        <v>141676</v>
      </c>
    </row>
    <row r="17054" spans="94:95" ht="14.5" x14ac:dyDescent="0.3">
      <c r="CP17054" s="380">
        <v>769003</v>
      </c>
      <c r="CQ17054" s="380" t="s">
        <v>141676</v>
      </c>
    </row>
    <row r="17055" spans="94:95" ht="14.5" x14ac:dyDescent="0.3">
      <c r="CP17055" s="380">
        <v>769004</v>
      </c>
      <c r="CQ17055" s="380" t="s">
        <v>141676</v>
      </c>
    </row>
    <row r="17056" spans="94:95" ht="14.5" x14ac:dyDescent="0.3">
      <c r="CP17056" s="380">
        <v>769005</v>
      </c>
      <c r="CQ17056" s="380" t="s">
        <v>141676</v>
      </c>
    </row>
    <row r="17057" spans="94:95" ht="14.5" x14ac:dyDescent="0.3">
      <c r="CP17057" s="380">
        <v>769006</v>
      </c>
      <c r="CQ17057" s="380" t="s">
        <v>141676</v>
      </c>
    </row>
    <row r="17058" spans="94:95" ht="14.5" x14ac:dyDescent="0.3">
      <c r="CP17058" s="380">
        <v>769007</v>
      </c>
      <c r="CQ17058" s="380" t="s">
        <v>141676</v>
      </c>
    </row>
    <row r="17059" spans="94:95" ht="14.5" x14ac:dyDescent="0.3">
      <c r="CP17059" s="380">
        <v>769008</v>
      </c>
      <c r="CQ17059" s="380" t="s">
        <v>141676</v>
      </c>
    </row>
    <row r="17060" spans="94:95" ht="14.5" x14ac:dyDescent="0.3">
      <c r="CP17060" s="380">
        <v>769009</v>
      </c>
      <c r="CQ17060" s="380" t="s">
        <v>141676</v>
      </c>
    </row>
    <row r="17061" spans="94:95" ht="14.5" x14ac:dyDescent="0.3">
      <c r="CP17061" s="380">
        <v>769010</v>
      </c>
      <c r="CQ17061" s="380" t="s">
        <v>141676</v>
      </c>
    </row>
    <row r="17062" spans="94:95" ht="14.5" x14ac:dyDescent="0.3">
      <c r="CP17062" s="380">
        <v>769011</v>
      </c>
      <c r="CQ17062" s="380" t="s">
        <v>141676</v>
      </c>
    </row>
    <row r="17063" spans="94:95" ht="14.5" x14ac:dyDescent="0.3">
      <c r="CP17063" s="380">
        <v>769012</v>
      </c>
      <c r="CQ17063" s="380" t="s">
        <v>141676</v>
      </c>
    </row>
    <row r="17064" spans="94:95" ht="14.5" x14ac:dyDescent="0.3">
      <c r="CP17064" s="380">
        <v>769013</v>
      </c>
      <c r="CQ17064" s="380" t="s">
        <v>141676</v>
      </c>
    </row>
    <row r="17065" spans="94:95" ht="14.5" x14ac:dyDescent="0.3">
      <c r="CP17065" s="380">
        <v>769014</v>
      </c>
      <c r="CQ17065" s="380" t="s">
        <v>141676</v>
      </c>
    </row>
    <row r="17066" spans="94:95" ht="14.5" x14ac:dyDescent="0.3">
      <c r="CP17066" s="380">
        <v>769015</v>
      </c>
      <c r="CQ17066" s="380" t="s">
        <v>141676</v>
      </c>
    </row>
    <row r="17067" spans="94:95" ht="14.5" x14ac:dyDescent="0.3">
      <c r="CP17067" s="380">
        <v>769016</v>
      </c>
      <c r="CQ17067" s="380" t="s">
        <v>141676</v>
      </c>
    </row>
    <row r="17068" spans="94:95" ht="14.5" x14ac:dyDescent="0.3">
      <c r="CP17068" s="380">
        <v>769042</v>
      </c>
      <c r="CQ17068" s="380" t="s">
        <v>141676</v>
      </c>
    </row>
    <row r="17069" spans="94:95" ht="14.5" x14ac:dyDescent="0.3">
      <c r="CP17069" s="380">
        <v>769043</v>
      </c>
      <c r="CQ17069" s="380" t="s">
        <v>141676</v>
      </c>
    </row>
    <row r="17070" spans="94:95" ht="14.5" x14ac:dyDescent="0.3">
      <c r="CP17070" s="380">
        <v>770001</v>
      </c>
      <c r="CQ17070" s="380" t="s">
        <v>141676</v>
      </c>
    </row>
    <row r="17071" spans="94:95" ht="14.5" x14ac:dyDescent="0.3">
      <c r="CP17071" s="380">
        <v>770002</v>
      </c>
      <c r="CQ17071" s="380" t="s">
        <v>141676</v>
      </c>
    </row>
    <row r="17072" spans="94:95" ht="14.5" x14ac:dyDescent="0.3">
      <c r="CP17072" s="380">
        <v>770011</v>
      </c>
      <c r="CQ17072" s="380" t="s">
        <v>141676</v>
      </c>
    </row>
    <row r="17073" spans="94:95" ht="14.5" x14ac:dyDescent="0.3">
      <c r="CP17073" s="380">
        <v>770012</v>
      </c>
      <c r="CQ17073" s="380" t="s">
        <v>141676</v>
      </c>
    </row>
    <row r="17074" spans="94:95" ht="14.5" x14ac:dyDescent="0.3">
      <c r="CP17074" s="380">
        <v>770013</v>
      </c>
      <c r="CQ17074" s="380" t="s">
        <v>141676</v>
      </c>
    </row>
    <row r="17075" spans="94:95" ht="14.5" x14ac:dyDescent="0.3">
      <c r="CP17075" s="380">
        <v>770014</v>
      </c>
      <c r="CQ17075" s="380" t="s">
        <v>141676</v>
      </c>
    </row>
    <row r="17076" spans="94:95" ht="14.5" x14ac:dyDescent="0.3">
      <c r="CP17076" s="380">
        <v>770015</v>
      </c>
      <c r="CQ17076" s="380" t="s">
        <v>141676</v>
      </c>
    </row>
    <row r="17077" spans="94:95" ht="14.5" x14ac:dyDescent="0.3">
      <c r="CP17077" s="380">
        <v>770016</v>
      </c>
      <c r="CQ17077" s="380" t="s">
        <v>141676</v>
      </c>
    </row>
    <row r="17078" spans="94:95" ht="14.5" x14ac:dyDescent="0.3">
      <c r="CP17078" s="380">
        <v>770017</v>
      </c>
      <c r="CQ17078" s="380" t="s">
        <v>141676</v>
      </c>
    </row>
    <row r="17079" spans="94:95" ht="14.5" x14ac:dyDescent="0.3">
      <c r="CP17079" s="380">
        <v>770018</v>
      </c>
      <c r="CQ17079" s="380" t="s">
        <v>141676</v>
      </c>
    </row>
    <row r="17080" spans="94:95" ht="14.5" x14ac:dyDescent="0.3">
      <c r="CP17080" s="380">
        <v>770019</v>
      </c>
      <c r="CQ17080" s="380" t="s">
        <v>141676</v>
      </c>
    </row>
    <row r="17081" spans="94:95" ht="14.5" x14ac:dyDescent="0.3">
      <c r="CP17081" s="380">
        <v>770020</v>
      </c>
      <c r="CQ17081" s="380" t="s">
        <v>141676</v>
      </c>
    </row>
    <row r="17082" spans="94:95" ht="14.5" x14ac:dyDescent="0.3">
      <c r="CP17082" s="380">
        <v>770021</v>
      </c>
      <c r="CQ17082" s="380" t="s">
        <v>141676</v>
      </c>
    </row>
    <row r="17083" spans="94:95" ht="14.5" x14ac:dyDescent="0.3">
      <c r="CP17083" s="380">
        <v>770022</v>
      </c>
      <c r="CQ17083" s="380" t="s">
        <v>141676</v>
      </c>
    </row>
    <row r="17084" spans="94:95" ht="14.5" x14ac:dyDescent="0.3">
      <c r="CP17084" s="380">
        <v>770023</v>
      </c>
      <c r="CQ17084" s="380" t="s">
        <v>141676</v>
      </c>
    </row>
    <row r="17085" spans="94:95" ht="14.5" x14ac:dyDescent="0.3">
      <c r="CP17085" s="380">
        <v>770024</v>
      </c>
      <c r="CQ17085" s="380" t="s">
        <v>141676</v>
      </c>
    </row>
    <row r="17086" spans="94:95" ht="14.5" x14ac:dyDescent="0.3">
      <c r="CP17086" s="380">
        <v>770025</v>
      </c>
      <c r="CQ17086" s="380" t="s">
        <v>141676</v>
      </c>
    </row>
    <row r="17087" spans="94:95" ht="14.5" x14ac:dyDescent="0.3">
      <c r="CP17087" s="380">
        <v>770031</v>
      </c>
      <c r="CQ17087" s="380" t="s">
        <v>141676</v>
      </c>
    </row>
    <row r="17088" spans="94:95" ht="14.5" x14ac:dyDescent="0.3">
      <c r="CP17088" s="380">
        <v>770032</v>
      </c>
      <c r="CQ17088" s="380" t="s">
        <v>141676</v>
      </c>
    </row>
    <row r="17089" spans="94:95" ht="14.5" x14ac:dyDescent="0.3">
      <c r="CP17089" s="380">
        <v>770033</v>
      </c>
      <c r="CQ17089" s="380" t="s">
        <v>141676</v>
      </c>
    </row>
    <row r="17090" spans="94:95" ht="14.5" x14ac:dyDescent="0.3">
      <c r="CP17090" s="380">
        <v>770034</v>
      </c>
      <c r="CQ17090" s="380" t="s">
        <v>141676</v>
      </c>
    </row>
    <row r="17091" spans="94:95" ht="14.5" x14ac:dyDescent="0.3">
      <c r="CP17091" s="380">
        <v>770035</v>
      </c>
      <c r="CQ17091" s="380" t="s">
        <v>141676</v>
      </c>
    </row>
    <row r="17092" spans="94:95" ht="14.5" x14ac:dyDescent="0.3">
      <c r="CP17092" s="380">
        <v>770036</v>
      </c>
      <c r="CQ17092" s="380" t="s">
        <v>141676</v>
      </c>
    </row>
    <row r="17093" spans="94:95" ht="14.5" x14ac:dyDescent="0.3">
      <c r="CP17093" s="380">
        <v>770037</v>
      </c>
      <c r="CQ17093" s="380" t="s">
        <v>141676</v>
      </c>
    </row>
    <row r="17094" spans="94:95" ht="14.5" x14ac:dyDescent="0.3">
      <c r="CP17094" s="380">
        <v>770038</v>
      </c>
      <c r="CQ17094" s="380" t="s">
        <v>141676</v>
      </c>
    </row>
    <row r="17095" spans="94:95" ht="14.5" x14ac:dyDescent="0.3">
      <c r="CP17095" s="380">
        <v>770039</v>
      </c>
      <c r="CQ17095" s="380" t="s">
        <v>141676</v>
      </c>
    </row>
    <row r="17096" spans="94:95" ht="14.5" x14ac:dyDescent="0.3">
      <c r="CP17096" s="380">
        <v>770040</v>
      </c>
      <c r="CQ17096" s="380" t="s">
        <v>141676</v>
      </c>
    </row>
    <row r="17097" spans="94:95" ht="14.5" x14ac:dyDescent="0.3">
      <c r="CP17097" s="380">
        <v>770041</v>
      </c>
      <c r="CQ17097" s="380" t="s">
        <v>141676</v>
      </c>
    </row>
    <row r="17098" spans="94:95" ht="14.5" x14ac:dyDescent="0.3">
      <c r="CP17098" s="380">
        <v>770042</v>
      </c>
      <c r="CQ17098" s="380" t="s">
        <v>141676</v>
      </c>
    </row>
    <row r="17099" spans="94:95" ht="14.5" x14ac:dyDescent="0.3">
      <c r="CP17099" s="380">
        <v>770043</v>
      </c>
      <c r="CQ17099" s="380" t="s">
        <v>141676</v>
      </c>
    </row>
    <row r="17100" spans="94:95" ht="14.5" x14ac:dyDescent="0.3">
      <c r="CP17100" s="380">
        <v>770044</v>
      </c>
      <c r="CQ17100" s="380" t="s">
        <v>141676</v>
      </c>
    </row>
    <row r="17101" spans="94:95" ht="14.5" x14ac:dyDescent="0.3">
      <c r="CP17101" s="380">
        <v>770046</v>
      </c>
      <c r="CQ17101" s="380" t="s">
        <v>141676</v>
      </c>
    </row>
    <row r="17102" spans="94:95" ht="14.5" x14ac:dyDescent="0.3">
      <c r="CP17102" s="380">
        <v>770048</v>
      </c>
      <c r="CQ17102" s="380" t="s">
        <v>141676</v>
      </c>
    </row>
    <row r="17103" spans="94:95" ht="14.5" x14ac:dyDescent="0.3">
      <c r="CP17103" s="380">
        <v>770051</v>
      </c>
      <c r="CQ17103" s="380" t="s">
        <v>141676</v>
      </c>
    </row>
    <row r="17104" spans="94:95" ht="14.5" x14ac:dyDescent="0.3">
      <c r="CP17104" s="380">
        <v>770052</v>
      </c>
      <c r="CQ17104" s="380" t="s">
        <v>141676</v>
      </c>
    </row>
    <row r="17105" spans="94:95" ht="14.5" x14ac:dyDescent="0.3">
      <c r="CP17105" s="380">
        <v>770070</v>
      </c>
      <c r="CQ17105" s="380" t="s">
        <v>141676</v>
      </c>
    </row>
    <row r="17106" spans="94:95" ht="14.5" x14ac:dyDescent="0.3">
      <c r="CP17106" s="380">
        <v>770072</v>
      </c>
      <c r="CQ17106" s="380" t="s">
        <v>141676</v>
      </c>
    </row>
    <row r="17107" spans="94:95" ht="14.5" x14ac:dyDescent="0.3">
      <c r="CP17107" s="380">
        <v>770073</v>
      </c>
      <c r="CQ17107" s="380" t="s">
        <v>141676</v>
      </c>
    </row>
    <row r="17108" spans="94:95" ht="14.5" x14ac:dyDescent="0.3">
      <c r="CP17108" s="380">
        <v>770074</v>
      </c>
      <c r="CQ17108" s="380" t="s">
        <v>141676</v>
      </c>
    </row>
    <row r="17109" spans="94:95" ht="14.5" x14ac:dyDescent="0.3">
      <c r="CP17109" s="380">
        <v>770075</v>
      </c>
      <c r="CQ17109" s="380" t="s">
        <v>141676</v>
      </c>
    </row>
    <row r="17110" spans="94:95" ht="14.5" x14ac:dyDescent="0.3">
      <c r="CP17110" s="380">
        <v>770076</v>
      </c>
      <c r="CQ17110" s="380" t="s">
        <v>141676</v>
      </c>
    </row>
    <row r="17111" spans="94:95" ht="14.5" x14ac:dyDescent="0.3">
      <c r="CP17111" s="380">
        <v>781001</v>
      </c>
      <c r="CQ17111" s="380" t="s">
        <v>141655</v>
      </c>
    </row>
    <row r="17112" spans="94:95" ht="14.5" x14ac:dyDescent="0.3">
      <c r="CP17112" s="380">
        <v>781002</v>
      </c>
      <c r="CQ17112" s="380" t="s">
        <v>141655</v>
      </c>
    </row>
    <row r="17113" spans="94:95" ht="14.5" x14ac:dyDescent="0.3">
      <c r="CP17113" s="380">
        <v>781003</v>
      </c>
      <c r="CQ17113" s="380" t="s">
        <v>141655</v>
      </c>
    </row>
    <row r="17114" spans="94:95" ht="14.5" x14ac:dyDescent="0.3">
      <c r="CP17114" s="380">
        <v>781004</v>
      </c>
      <c r="CQ17114" s="380" t="s">
        <v>141655</v>
      </c>
    </row>
    <row r="17115" spans="94:95" ht="14.5" x14ac:dyDescent="0.3">
      <c r="CP17115" s="380">
        <v>781005</v>
      </c>
      <c r="CQ17115" s="380" t="s">
        <v>141655</v>
      </c>
    </row>
    <row r="17116" spans="94:95" ht="14.5" x14ac:dyDescent="0.3">
      <c r="CP17116" s="380">
        <v>781006</v>
      </c>
      <c r="CQ17116" s="380" t="s">
        <v>141655</v>
      </c>
    </row>
    <row r="17117" spans="94:95" ht="14.5" x14ac:dyDescent="0.3">
      <c r="CP17117" s="380">
        <v>781007</v>
      </c>
      <c r="CQ17117" s="380" t="s">
        <v>141655</v>
      </c>
    </row>
    <row r="17118" spans="94:95" ht="14.5" x14ac:dyDescent="0.3">
      <c r="CP17118" s="380">
        <v>781008</v>
      </c>
      <c r="CQ17118" s="380" t="s">
        <v>141655</v>
      </c>
    </row>
    <row r="17119" spans="94:95" ht="14.5" x14ac:dyDescent="0.3">
      <c r="CP17119" s="380">
        <v>781009</v>
      </c>
      <c r="CQ17119" s="380" t="s">
        <v>141655</v>
      </c>
    </row>
    <row r="17120" spans="94:95" ht="14.5" x14ac:dyDescent="0.3">
      <c r="CP17120" s="380">
        <v>781010</v>
      </c>
      <c r="CQ17120" s="380" t="s">
        <v>141655</v>
      </c>
    </row>
    <row r="17121" spans="94:95" ht="14.5" x14ac:dyDescent="0.3">
      <c r="CP17121" s="380">
        <v>781011</v>
      </c>
      <c r="CQ17121" s="380" t="s">
        <v>141655</v>
      </c>
    </row>
    <row r="17122" spans="94:95" ht="14.5" x14ac:dyDescent="0.3">
      <c r="CP17122" s="380">
        <v>781012</v>
      </c>
      <c r="CQ17122" s="380" t="s">
        <v>141655</v>
      </c>
    </row>
    <row r="17123" spans="94:95" ht="14.5" x14ac:dyDescent="0.3">
      <c r="CP17123" s="380">
        <v>781013</v>
      </c>
      <c r="CQ17123" s="380" t="s">
        <v>141655</v>
      </c>
    </row>
    <row r="17124" spans="94:95" ht="14.5" x14ac:dyDescent="0.3">
      <c r="CP17124" s="380">
        <v>781014</v>
      </c>
      <c r="CQ17124" s="380" t="s">
        <v>141655</v>
      </c>
    </row>
    <row r="17125" spans="94:95" ht="14.5" x14ac:dyDescent="0.3">
      <c r="CP17125" s="380">
        <v>781015</v>
      </c>
      <c r="CQ17125" s="380" t="s">
        <v>141655</v>
      </c>
    </row>
    <row r="17126" spans="94:95" ht="14.5" x14ac:dyDescent="0.3">
      <c r="CP17126" s="380">
        <v>781016</v>
      </c>
      <c r="CQ17126" s="380" t="s">
        <v>141655</v>
      </c>
    </row>
    <row r="17127" spans="94:95" ht="14.5" x14ac:dyDescent="0.3">
      <c r="CP17127" s="380">
        <v>781017</v>
      </c>
      <c r="CQ17127" s="380" t="s">
        <v>141655</v>
      </c>
    </row>
    <row r="17128" spans="94:95" ht="14.5" x14ac:dyDescent="0.3">
      <c r="CP17128" s="380">
        <v>781018</v>
      </c>
      <c r="CQ17128" s="380" t="s">
        <v>141655</v>
      </c>
    </row>
    <row r="17129" spans="94:95" ht="14.5" x14ac:dyDescent="0.3">
      <c r="CP17129" s="380">
        <v>781019</v>
      </c>
      <c r="CQ17129" s="380" t="s">
        <v>141655</v>
      </c>
    </row>
    <row r="17130" spans="94:95" ht="14.5" x14ac:dyDescent="0.3">
      <c r="CP17130" s="380">
        <v>781020</v>
      </c>
      <c r="CQ17130" s="380" t="s">
        <v>141655</v>
      </c>
    </row>
    <row r="17131" spans="94:95" ht="14.5" x14ac:dyDescent="0.3">
      <c r="CP17131" s="380">
        <v>781021</v>
      </c>
      <c r="CQ17131" s="380" t="s">
        <v>141655</v>
      </c>
    </row>
    <row r="17132" spans="94:95" ht="14.5" x14ac:dyDescent="0.3">
      <c r="CP17132" s="380">
        <v>781022</v>
      </c>
      <c r="CQ17132" s="380" t="s">
        <v>141655</v>
      </c>
    </row>
    <row r="17133" spans="94:95" ht="14.5" x14ac:dyDescent="0.3">
      <c r="CP17133" s="380">
        <v>781023</v>
      </c>
      <c r="CQ17133" s="380" t="s">
        <v>141655</v>
      </c>
    </row>
    <row r="17134" spans="94:95" ht="14.5" x14ac:dyDescent="0.3">
      <c r="CP17134" s="380">
        <v>781024</v>
      </c>
      <c r="CQ17134" s="380" t="s">
        <v>141655</v>
      </c>
    </row>
    <row r="17135" spans="94:95" ht="14.5" x14ac:dyDescent="0.3">
      <c r="CP17135" s="380">
        <v>781025</v>
      </c>
      <c r="CQ17135" s="380" t="s">
        <v>141655</v>
      </c>
    </row>
    <row r="17136" spans="94:95" ht="14.5" x14ac:dyDescent="0.3">
      <c r="CP17136" s="380">
        <v>781026</v>
      </c>
      <c r="CQ17136" s="380" t="s">
        <v>141655</v>
      </c>
    </row>
    <row r="17137" spans="94:95" ht="14.5" x14ac:dyDescent="0.3">
      <c r="CP17137" s="380">
        <v>781027</v>
      </c>
      <c r="CQ17137" s="380" t="s">
        <v>141655</v>
      </c>
    </row>
    <row r="17138" spans="94:95" ht="14.5" x14ac:dyDescent="0.3">
      <c r="CP17138" s="380">
        <v>781028</v>
      </c>
      <c r="CQ17138" s="380" t="s">
        <v>141655</v>
      </c>
    </row>
    <row r="17139" spans="94:95" ht="14.5" x14ac:dyDescent="0.3">
      <c r="CP17139" s="380">
        <v>781030</v>
      </c>
      <c r="CQ17139" s="380" t="s">
        <v>141655</v>
      </c>
    </row>
    <row r="17140" spans="94:95" ht="14.5" x14ac:dyDescent="0.3">
      <c r="CP17140" s="380">
        <v>781031</v>
      </c>
      <c r="CQ17140" s="380" t="s">
        <v>141655</v>
      </c>
    </row>
    <row r="17141" spans="94:95" ht="14.5" x14ac:dyDescent="0.3">
      <c r="CP17141" s="380">
        <v>781032</v>
      </c>
      <c r="CQ17141" s="380" t="s">
        <v>141655</v>
      </c>
    </row>
    <row r="17142" spans="94:95" ht="14.5" x14ac:dyDescent="0.3">
      <c r="CP17142" s="380">
        <v>781034</v>
      </c>
      <c r="CQ17142" s="380" t="s">
        <v>141655</v>
      </c>
    </row>
    <row r="17143" spans="94:95" ht="14.5" x14ac:dyDescent="0.3">
      <c r="CP17143" s="380">
        <v>781035</v>
      </c>
      <c r="CQ17143" s="380" t="s">
        <v>141655</v>
      </c>
    </row>
    <row r="17144" spans="94:95" ht="14.5" x14ac:dyDescent="0.3">
      <c r="CP17144" s="380">
        <v>781036</v>
      </c>
      <c r="CQ17144" s="380" t="s">
        <v>141655</v>
      </c>
    </row>
    <row r="17145" spans="94:95" ht="14.5" x14ac:dyDescent="0.3">
      <c r="CP17145" s="380">
        <v>781037</v>
      </c>
      <c r="CQ17145" s="380" t="s">
        <v>141655</v>
      </c>
    </row>
    <row r="17146" spans="94:95" ht="14.5" x14ac:dyDescent="0.3">
      <c r="CP17146" s="380">
        <v>781038</v>
      </c>
      <c r="CQ17146" s="380" t="s">
        <v>141655</v>
      </c>
    </row>
    <row r="17147" spans="94:95" ht="14.5" x14ac:dyDescent="0.3">
      <c r="CP17147" s="380">
        <v>781039</v>
      </c>
      <c r="CQ17147" s="380" t="s">
        <v>141655</v>
      </c>
    </row>
    <row r="17148" spans="94:95" ht="14.5" x14ac:dyDescent="0.3">
      <c r="CP17148" s="380">
        <v>781040</v>
      </c>
      <c r="CQ17148" s="380" t="s">
        <v>141655</v>
      </c>
    </row>
    <row r="17149" spans="94:95" ht="14.5" x14ac:dyDescent="0.3">
      <c r="CP17149" s="380">
        <v>781101</v>
      </c>
      <c r="CQ17149" s="380" t="s">
        <v>141655</v>
      </c>
    </row>
    <row r="17150" spans="94:95" ht="14.5" x14ac:dyDescent="0.3">
      <c r="CP17150" s="380">
        <v>781102</v>
      </c>
      <c r="CQ17150" s="380" t="s">
        <v>141655</v>
      </c>
    </row>
    <row r="17151" spans="94:95" ht="14.5" x14ac:dyDescent="0.3">
      <c r="CP17151" s="380">
        <v>781103</v>
      </c>
      <c r="CQ17151" s="380" t="s">
        <v>141655</v>
      </c>
    </row>
    <row r="17152" spans="94:95" ht="14.5" x14ac:dyDescent="0.3">
      <c r="CP17152" s="380">
        <v>781104</v>
      </c>
      <c r="CQ17152" s="380" t="s">
        <v>141655</v>
      </c>
    </row>
    <row r="17153" spans="94:95" ht="14.5" x14ac:dyDescent="0.3">
      <c r="CP17153" s="380">
        <v>781120</v>
      </c>
      <c r="CQ17153" s="380" t="s">
        <v>141655</v>
      </c>
    </row>
    <row r="17154" spans="94:95" ht="14.5" x14ac:dyDescent="0.3">
      <c r="CP17154" s="380">
        <v>781121</v>
      </c>
      <c r="CQ17154" s="380" t="s">
        <v>141655</v>
      </c>
    </row>
    <row r="17155" spans="94:95" ht="14.5" x14ac:dyDescent="0.3">
      <c r="CP17155" s="380">
        <v>781122</v>
      </c>
      <c r="CQ17155" s="380" t="s">
        <v>141655</v>
      </c>
    </row>
    <row r="17156" spans="94:95" ht="14.5" x14ac:dyDescent="0.3">
      <c r="CP17156" s="380">
        <v>781123</v>
      </c>
      <c r="CQ17156" s="380" t="s">
        <v>141655</v>
      </c>
    </row>
    <row r="17157" spans="94:95" ht="14.5" x14ac:dyDescent="0.3">
      <c r="CP17157" s="380">
        <v>781124</v>
      </c>
      <c r="CQ17157" s="380" t="s">
        <v>141655</v>
      </c>
    </row>
    <row r="17158" spans="94:95" ht="14.5" x14ac:dyDescent="0.3">
      <c r="CP17158" s="380">
        <v>781125</v>
      </c>
      <c r="CQ17158" s="380" t="s">
        <v>141655</v>
      </c>
    </row>
    <row r="17159" spans="94:95" ht="14.5" x14ac:dyDescent="0.3">
      <c r="CP17159" s="380">
        <v>781126</v>
      </c>
      <c r="CQ17159" s="380" t="s">
        <v>141655</v>
      </c>
    </row>
    <row r="17160" spans="94:95" ht="14.5" x14ac:dyDescent="0.3">
      <c r="CP17160" s="380">
        <v>781127</v>
      </c>
      <c r="CQ17160" s="380" t="s">
        <v>141655</v>
      </c>
    </row>
    <row r="17161" spans="94:95" ht="14.5" x14ac:dyDescent="0.3">
      <c r="CP17161" s="380">
        <v>781128</v>
      </c>
      <c r="CQ17161" s="380" t="s">
        <v>141655</v>
      </c>
    </row>
    <row r="17162" spans="94:95" ht="14.5" x14ac:dyDescent="0.3">
      <c r="CP17162" s="380">
        <v>781129</v>
      </c>
      <c r="CQ17162" s="380" t="s">
        <v>141655</v>
      </c>
    </row>
    <row r="17163" spans="94:95" ht="14.5" x14ac:dyDescent="0.3">
      <c r="CP17163" s="380">
        <v>781132</v>
      </c>
      <c r="CQ17163" s="380" t="s">
        <v>141655</v>
      </c>
    </row>
    <row r="17164" spans="94:95" ht="14.5" x14ac:dyDescent="0.3">
      <c r="CP17164" s="380">
        <v>781133</v>
      </c>
      <c r="CQ17164" s="380" t="s">
        <v>141655</v>
      </c>
    </row>
    <row r="17165" spans="94:95" ht="14.5" x14ac:dyDescent="0.3">
      <c r="CP17165" s="380">
        <v>781134</v>
      </c>
      <c r="CQ17165" s="380" t="s">
        <v>141655</v>
      </c>
    </row>
    <row r="17166" spans="94:95" ht="14.5" x14ac:dyDescent="0.3">
      <c r="CP17166" s="380">
        <v>781135</v>
      </c>
      <c r="CQ17166" s="380" t="s">
        <v>141655</v>
      </c>
    </row>
    <row r="17167" spans="94:95" ht="14.5" x14ac:dyDescent="0.3">
      <c r="CP17167" s="380">
        <v>781136</v>
      </c>
      <c r="CQ17167" s="380" t="s">
        <v>141655</v>
      </c>
    </row>
    <row r="17168" spans="94:95" ht="14.5" x14ac:dyDescent="0.3">
      <c r="CP17168" s="380">
        <v>781137</v>
      </c>
      <c r="CQ17168" s="380" t="s">
        <v>141655</v>
      </c>
    </row>
    <row r="17169" spans="94:95" ht="14.5" x14ac:dyDescent="0.3">
      <c r="CP17169" s="380">
        <v>781138</v>
      </c>
      <c r="CQ17169" s="380" t="s">
        <v>141655</v>
      </c>
    </row>
    <row r="17170" spans="94:95" ht="14.5" x14ac:dyDescent="0.3">
      <c r="CP17170" s="380">
        <v>781141</v>
      </c>
      <c r="CQ17170" s="380" t="s">
        <v>141655</v>
      </c>
    </row>
    <row r="17171" spans="94:95" ht="14.5" x14ac:dyDescent="0.3">
      <c r="CP17171" s="380">
        <v>781150</v>
      </c>
      <c r="CQ17171" s="380" t="s">
        <v>141655</v>
      </c>
    </row>
    <row r="17172" spans="94:95" ht="14.5" x14ac:dyDescent="0.3">
      <c r="CP17172" s="380">
        <v>781171</v>
      </c>
      <c r="CQ17172" s="380" t="s">
        <v>141655</v>
      </c>
    </row>
    <row r="17173" spans="94:95" ht="14.5" x14ac:dyDescent="0.3">
      <c r="CP17173" s="380">
        <v>781301</v>
      </c>
      <c r="CQ17173" s="380" t="s">
        <v>141655</v>
      </c>
    </row>
    <row r="17174" spans="94:95" ht="14.5" x14ac:dyDescent="0.3">
      <c r="CP17174" s="380">
        <v>781302</v>
      </c>
      <c r="CQ17174" s="380" t="s">
        <v>141655</v>
      </c>
    </row>
    <row r="17175" spans="94:95" ht="14.5" x14ac:dyDescent="0.3">
      <c r="CP17175" s="380">
        <v>781303</v>
      </c>
      <c r="CQ17175" s="380" t="s">
        <v>141655</v>
      </c>
    </row>
    <row r="17176" spans="94:95" ht="14.5" x14ac:dyDescent="0.3">
      <c r="CP17176" s="380">
        <v>781304</v>
      </c>
      <c r="CQ17176" s="380" t="s">
        <v>141655</v>
      </c>
    </row>
    <row r="17177" spans="94:95" ht="14.5" x14ac:dyDescent="0.3">
      <c r="CP17177" s="380">
        <v>781305</v>
      </c>
      <c r="CQ17177" s="380" t="s">
        <v>141655</v>
      </c>
    </row>
    <row r="17178" spans="94:95" ht="14.5" x14ac:dyDescent="0.3">
      <c r="CP17178" s="380">
        <v>781306</v>
      </c>
      <c r="CQ17178" s="380" t="s">
        <v>141655</v>
      </c>
    </row>
    <row r="17179" spans="94:95" ht="14.5" x14ac:dyDescent="0.3">
      <c r="CP17179" s="380">
        <v>781307</v>
      </c>
      <c r="CQ17179" s="380" t="s">
        <v>141655</v>
      </c>
    </row>
    <row r="17180" spans="94:95" ht="14.5" x14ac:dyDescent="0.3">
      <c r="CP17180" s="380">
        <v>781308</v>
      </c>
      <c r="CQ17180" s="380" t="s">
        <v>141655</v>
      </c>
    </row>
    <row r="17181" spans="94:95" ht="14.5" x14ac:dyDescent="0.3">
      <c r="CP17181" s="380">
        <v>781309</v>
      </c>
      <c r="CQ17181" s="380" t="s">
        <v>141655</v>
      </c>
    </row>
    <row r="17182" spans="94:95" ht="14.5" x14ac:dyDescent="0.3">
      <c r="CP17182" s="380">
        <v>781310</v>
      </c>
      <c r="CQ17182" s="380" t="s">
        <v>141655</v>
      </c>
    </row>
    <row r="17183" spans="94:95" ht="14.5" x14ac:dyDescent="0.3">
      <c r="CP17183" s="380">
        <v>781311</v>
      </c>
      <c r="CQ17183" s="380" t="s">
        <v>141655</v>
      </c>
    </row>
    <row r="17184" spans="94:95" ht="14.5" x14ac:dyDescent="0.3">
      <c r="CP17184" s="380">
        <v>781312</v>
      </c>
      <c r="CQ17184" s="380" t="s">
        <v>141655</v>
      </c>
    </row>
    <row r="17185" spans="94:95" ht="14.5" x14ac:dyDescent="0.3">
      <c r="CP17185" s="380">
        <v>781313</v>
      </c>
      <c r="CQ17185" s="380" t="s">
        <v>141655</v>
      </c>
    </row>
    <row r="17186" spans="94:95" ht="14.5" x14ac:dyDescent="0.3">
      <c r="CP17186" s="380">
        <v>781314</v>
      </c>
      <c r="CQ17186" s="380" t="s">
        <v>141655</v>
      </c>
    </row>
    <row r="17187" spans="94:95" ht="14.5" x14ac:dyDescent="0.3">
      <c r="CP17187" s="380">
        <v>781315</v>
      </c>
      <c r="CQ17187" s="380" t="s">
        <v>141655</v>
      </c>
    </row>
    <row r="17188" spans="94:95" ht="14.5" x14ac:dyDescent="0.3">
      <c r="CP17188" s="380">
        <v>781316</v>
      </c>
      <c r="CQ17188" s="380" t="s">
        <v>141655</v>
      </c>
    </row>
    <row r="17189" spans="94:95" ht="14.5" x14ac:dyDescent="0.3">
      <c r="CP17189" s="380">
        <v>781317</v>
      </c>
      <c r="CQ17189" s="380" t="s">
        <v>141655</v>
      </c>
    </row>
    <row r="17190" spans="94:95" ht="14.5" x14ac:dyDescent="0.3">
      <c r="CP17190" s="380">
        <v>781318</v>
      </c>
      <c r="CQ17190" s="380" t="s">
        <v>141655</v>
      </c>
    </row>
    <row r="17191" spans="94:95" ht="14.5" x14ac:dyDescent="0.3">
      <c r="CP17191" s="380">
        <v>781319</v>
      </c>
      <c r="CQ17191" s="380" t="s">
        <v>141655</v>
      </c>
    </row>
    <row r="17192" spans="94:95" ht="14.5" x14ac:dyDescent="0.3">
      <c r="CP17192" s="380">
        <v>781320</v>
      </c>
      <c r="CQ17192" s="380" t="s">
        <v>141655</v>
      </c>
    </row>
    <row r="17193" spans="94:95" ht="14.5" x14ac:dyDescent="0.3">
      <c r="CP17193" s="380">
        <v>781321</v>
      </c>
      <c r="CQ17193" s="380" t="s">
        <v>141655</v>
      </c>
    </row>
    <row r="17194" spans="94:95" ht="14.5" x14ac:dyDescent="0.3">
      <c r="CP17194" s="380">
        <v>781325</v>
      </c>
      <c r="CQ17194" s="380" t="s">
        <v>141655</v>
      </c>
    </row>
    <row r="17195" spans="94:95" ht="14.5" x14ac:dyDescent="0.3">
      <c r="CP17195" s="380">
        <v>781326</v>
      </c>
      <c r="CQ17195" s="380" t="s">
        <v>141655</v>
      </c>
    </row>
    <row r="17196" spans="94:95" ht="14.5" x14ac:dyDescent="0.3">
      <c r="CP17196" s="380">
        <v>781327</v>
      </c>
      <c r="CQ17196" s="380" t="s">
        <v>141655</v>
      </c>
    </row>
    <row r="17197" spans="94:95" ht="14.5" x14ac:dyDescent="0.3">
      <c r="CP17197" s="380">
        <v>781328</v>
      </c>
      <c r="CQ17197" s="380" t="s">
        <v>141655</v>
      </c>
    </row>
    <row r="17198" spans="94:95" ht="14.5" x14ac:dyDescent="0.3">
      <c r="CP17198" s="380">
        <v>781329</v>
      </c>
      <c r="CQ17198" s="380" t="s">
        <v>141655</v>
      </c>
    </row>
    <row r="17199" spans="94:95" ht="14.5" x14ac:dyDescent="0.3">
      <c r="CP17199" s="380">
        <v>781330</v>
      </c>
      <c r="CQ17199" s="380" t="s">
        <v>141655</v>
      </c>
    </row>
    <row r="17200" spans="94:95" ht="14.5" x14ac:dyDescent="0.3">
      <c r="CP17200" s="380">
        <v>781333</v>
      </c>
      <c r="CQ17200" s="380" t="s">
        <v>141655</v>
      </c>
    </row>
    <row r="17201" spans="94:95" ht="14.5" x14ac:dyDescent="0.3">
      <c r="CP17201" s="380">
        <v>781334</v>
      </c>
      <c r="CQ17201" s="380" t="s">
        <v>141655</v>
      </c>
    </row>
    <row r="17202" spans="94:95" ht="14.5" x14ac:dyDescent="0.3">
      <c r="CP17202" s="380">
        <v>781335</v>
      </c>
      <c r="CQ17202" s="380" t="s">
        <v>141655</v>
      </c>
    </row>
    <row r="17203" spans="94:95" ht="14.5" x14ac:dyDescent="0.3">
      <c r="CP17203" s="380">
        <v>781337</v>
      </c>
      <c r="CQ17203" s="380" t="s">
        <v>141655</v>
      </c>
    </row>
    <row r="17204" spans="94:95" ht="14.5" x14ac:dyDescent="0.3">
      <c r="CP17204" s="380">
        <v>781338</v>
      </c>
      <c r="CQ17204" s="380" t="s">
        <v>141655</v>
      </c>
    </row>
    <row r="17205" spans="94:95" ht="14.5" x14ac:dyDescent="0.3">
      <c r="CP17205" s="380">
        <v>781339</v>
      </c>
      <c r="CQ17205" s="380" t="s">
        <v>141655</v>
      </c>
    </row>
    <row r="17206" spans="94:95" ht="14.5" x14ac:dyDescent="0.3">
      <c r="CP17206" s="380">
        <v>781340</v>
      </c>
      <c r="CQ17206" s="380" t="s">
        <v>141655</v>
      </c>
    </row>
    <row r="17207" spans="94:95" ht="14.5" x14ac:dyDescent="0.3">
      <c r="CP17207" s="380">
        <v>781341</v>
      </c>
      <c r="CQ17207" s="380" t="s">
        <v>141655</v>
      </c>
    </row>
    <row r="17208" spans="94:95" ht="14.5" x14ac:dyDescent="0.3">
      <c r="CP17208" s="380">
        <v>781343</v>
      </c>
      <c r="CQ17208" s="380" t="s">
        <v>141655</v>
      </c>
    </row>
    <row r="17209" spans="94:95" ht="14.5" x14ac:dyDescent="0.3">
      <c r="CP17209" s="380">
        <v>781344</v>
      </c>
      <c r="CQ17209" s="380" t="s">
        <v>141655</v>
      </c>
    </row>
    <row r="17210" spans="94:95" ht="14.5" x14ac:dyDescent="0.3">
      <c r="CP17210" s="380">
        <v>781346</v>
      </c>
      <c r="CQ17210" s="380" t="s">
        <v>141655</v>
      </c>
    </row>
    <row r="17211" spans="94:95" ht="14.5" x14ac:dyDescent="0.3">
      <c r="CP17211" s="380">
        <v>781347</v>
      </c>
      <c r="CQ17211" s="380" t="s">
        <v>141655</v>
      </c>
    </row>
    <row r="17212" spans="94:95" ht="14.5" x14ac:dyDescent="0.3">
      <c r="CP17212" s="380">
        <v>781348</v>
      </c>
      <c r="CQ17212" s="380" t="s">
        <v>141655</v>
      </c>
    </row>
    <row r="17213" spans="94:95" ht="14.5" x14ac:dyDescent="0.3">
      <c r="CP17213" s="380">
        <v>781349</v>
      </c>
      <c r="CQ17213" s="380" t="s">
        <v>141655</v>
      </c>
    </row>
    <row r="17214" spans="94:95" ht="14.5" x14ac:dyDescent="0.3">
      <c r="CP17214" s="380">
        <v>781350</v>
      </c>
      <c r="CQ17214" s="380" t="s">
        <v>141655</v>
      </c>
    </row>
    <row r="17215" spans="94:95" ht="14.5" x14ac:dyDescent="0.3">
      <c r="CP17215" s="380">
        <v>781351</v>
      </c>
      <c r="CQ17215" s="380" t="s">
        <v>141655</v>
      </c>
    </row>
    <row r="17216" spans="94:95" ht="14.5" x14ac:dyDescent="0.3">
      <c r="CP17216" s="380">
        <v>781352</v>
      </c>
      <c r="CQ17216" s="380" t="s">
        <v>141655</v>
      </c>
    </row>
    <row r="17217" spans="94:95" ht="14.5" x14ac:dyDescent="0.3">
      <c r="CP17217" s="380">
        <v>781353</v>
      </c>
      <c r="CQ17217" s="380" t="s">
        <v>141655</v>
      </c>
    </row>
    <row r="17218" spans="94:95" ht="14.5" x14ac:dyDescent="0.3">
      <c r="CP17218" s="380">
        <v>781354</v>
      </c>
      <c r="CQ17218" s="380" t="s">
        <v>141655</v>
      </c>
    </row>
    <row r="17219" spans="94:95" ht="14.5" x14ac:dyDescent="0.3">
      <c r="CP17219" s="380">
        <v>781355</v>
      </c>
      <c r="CQ17219" s="380" t="s">
        <v>141655</v>
      </c>
    </row>
    <row r="17220" spans="94:95" ht="14.5" x14ac:dyDescent="0.3">
      <c r="CP17220" s="380">
        <v>781360</v>
      </c>
      <c r="CQ17220" s="380" t="s">
        <v>141655</v>
      </c>
    </row>
    <row r="17221" spans="94:95" ht="14.5" x14ac:dyDescent="0.3">
      <c r="CP17221" s="380">
        <v>781364</v>
      </c>
      <c r="CQ17221" s="380" t="s">
        <v>141655</v>
      </c>
    </row>
    <row r="17222" spans="94:95" ht="14.5" x14ac:dyDescent="0.3">
      <c r="CP17222" s="380">
        <v>781365</v>
      </c>
      <c r="CQ17222" s="380" t="s">
        <v>141655</v>
      </c>
    </row>
    <row r="17223" spans="94:95" ht="14.5" x14ac:dyDescent="0.3">
      <c r="CP17223" s="380">
        <v>781366</v>
      </c>
      <c r="CQ17223" s="380" t="s">
        <v>141655</v>
      </c>
    </row>
    <row r="17224" spans="94:95" ht="14.5" x14ac:dyDescent="0.3">
      <c r="CP17224" s="380">
        <v>781367</v>
      </c>
      <c r="CQ17224" s="380" t="s">
        <v>141655</v>
      </c>
    </row>
    <row r="17225" spans="94:95" ht="14.5" x14ac:dyDescent="0.3">
      <c r="CP17225" s="380">
        <v>781368</v>
      </c>
      <c r="CQ17225" s="380" t="s">
        <v>141655</v>
      </c>
    </row>
    <row r="17226" spans="94:95" ht="14.5" x14ac:dyDescent="0.3">
      <c r="CP17226" s="380">
        <v>781369</v>
      </c>
      <c r="CQ17226" s="380" t="s">
        <v>141655</v>
      </c>
    </row>
    <row r="17227" spans="94:95" ht="14.5" x14ac:dyDescent="0.3">
      <c r="CP17227" s="380">
        <v>781370</v>
      </c>
      <c r="CQ17227" s="380" t="s">
        <v>141655</v>
      </c>
    </row>
    <row r="17228" spans="94:95" ht="14.5" x14ac:dyDescent="0.3">
      <c r="CP17228" s="380">
        <v>781371</v>
      </c>
      <c r="CQ17228" s="380" t="s">
        <v>141655</v>
      </c>
    </row>
    <row r="17229" spans="94:95" ht="14.5" x14ac:dyDescent="0.3">
      <c r="CP17229" s="380">
        <v>781372</v>
      </c>
      <c r="CQ17229" s="380" t="s">
        <v>141655</v>
      </c>
    </row>
    <row r="17230" spans="94:95" ht="14.5" x14ac:dyDescent="0.3">
      <c r="CP17230" s="380">
        <v>781373</v>
      </c>
      <c r="CQ17230" s="380" t="s">
        <v>141655</v>
      </c>
    </row>
    <row r="17231" spans="94:95" ht="14.5" x14ac:dyDescent="0.3">
      <c r="CP17231" s="380">
        <v>781374</v>
      </c>
      <c r="CQ17231" s="380" t="s">
        <v>141655</v>
      </c>
    </row>
    <row r="17232" spans="94:95" ht="14.5" x14ac:dyDescent="0.3">
      <c r="CP17232" s="380">
        <v>781375</v>
      </c>
      <c r="CQ17232" s="380" t="s">
        <v>141655</v>
      </c>
    </row>
    <row r="17233" spans="94:95" ht="14.5" x14ac:dyDescent="0.3">
      <c r="CP17233" s="380">
        <v>781376</v>
      </c>
      <c r="CQ17233" s="380" t="s">
        <v>141655</v>
      </c>
    </row>
    <row r="17234" spans="94:95" ht="14.5" x14ac:dyDescent="0.3">
      <c r="CP17234" s="380">
        <v>781377</v>
      </c>
      <c r="CQ17234" s="380" t="s">
        <v>141655</v>
      </c>
    </row>
    <row r="17235" spans="94:95" ht="14.5" x14ac:dyDescent="0.3">
      <c r="CP17235" s="380">
        <v>781378</v>
      </c>
      <c r="CQ17235" s="380" t="s">
        <v>141655</v>
      </c>
    </row>
    <row r="17236" spans="94:95" ht="14.5" x14ac:dyDescent="0.3">
      <c r="CP17236" s="380">
        <v>781380</v>
      </c>
      <c r="CQ17236" s="380" t="s">
        <v>141655</v>
      </c>
    </row>
    <row r="17237" spans="94:95" ht="14.5" x14ac:dyDescent="0.3">
      <c r="CP17237" s="380">
        <v>781381</v>
      </c>
      <c r="CQ17237" s="380" t="s">
        <v>141655</v>
      </c>
    </row>
    <row r="17238" spans="94:95" ht="14.5" x14ac:dyDescent="0.3">
      <c r="CP17238" s="380">
        <v>781382</v>
      </c>
      <c r="CQ17238" s="380" t="s">
        <v>141655</v>
      </c>
    </row>
    <row r="17239" spans="94:95" ht="14.5" x14ac:dyDescent="0.3">
      <c r="CP17239" s="380">
        <v>782001</v>
      </c>
      <c r="CQ17239" s="380" t="s">
        <v>141655</v>
      </c>
    </row>
    <row r="17240" spans="94:95" ht="14.5" x14ac:dyDescent="0.3">
      <c r="CP17240" s="380">
        <v>782002</v>
      </c>
      <c r="CQ17240" s="380" t="s">
        <v>141655</v>
      </c>
    </row>
    <row r="17241" spans="94:95" ht="14.5" x14ac:dyDescent="0.3">
      <c r="CP17241" s="380">
        <v>782003</v>
      </c>
      <c r="CQ17241" s="380" t="s">
        <v>141655</v>
      </c>
    </row>
    <row r="17242" spans="94:95" ht="14.5" x14ac:dyDescent="0.3">
      <c r="CP17242" s="380">
        <v>782101</v>
      </c>
      <c r="CQ17242" s="380" t="s">
        <v>141655</v>
      </c>
    </row>
    <row r="17243" spans="94:95" ht="14.5" x14ac:dyDescent="0.3">
      <c r="CP17243" s="380">
        <v>782102</v>
      </c>
      <c r="CQ17243" s="380" t="s">
        <v>141655</v>
      </c>
    </row>
    <row r="17244" spans="94:95" ht="14.5" x14ac:dyDescent="0.3">
      <c r="CP17244" s="380">
        <v>782103</v>
      </c>
      <c r="CQ17244" s="380" t="s">
        <v>141655</v>
      </c>
    </row>
    <row r="17245" spans="94:95" ht="14.5" x14ac:dyDescent="0.3">
      <c r="CP17245" s="380">
        <v>782104</v>
      </c>
      <c r="CQ17245" s="380" t="s">
        <v>141655</v>
      </c>
    </row>
    <row r="17246" spans="94:95" ht="14.5" x14ac:dyDescent="0.3">
      <c r="CP17246" s="380">
        <v>782105</v>
      </c>
      <c r="CQ17246" s="380" t="s">
        <v>141655</v>
      </c>
    </row>
    <row r="17247" spans="94:95" ht="14.5" x14ac:dyDescent="0.3">
      <c r="CP17247" s="380">
        <v>782106</v>
      </c>
      <c r="CQ17247" s="380" t="s">
        <v>141655</v>
      </c>
    </row>
    <row r="17248" spans="94:95" ht="14.5" x14ac:dyDescent="0.3">
      <c r="CP17248" s="380">
        <v>782120</v>
      </c>
      <c r="CQ17248" s="380" t="s">
        <v>141655</v>
      </c>
    </row>
    <row r="17249" spans="94:95" ht="14.5" x14ac:dyDescent="0.3">
      <c r="CP17249" s="380">
        <v>782121</v>
      </c>
      <c r="CQ17249" s="380" t="s">
        <v>141655</v>
      </c>
    </row>
    <row r="17250" spans="94:95" ht="14.5" x14ac:dyDescent="0.3">
      <c r="CP17250" s="380">
        <v>782122</v>
      </c>
      <c r="CQ17250" s="380" t="s">
        <v>141655</v>
      </c>
    </row>
    <row r="17251" spans="94:95" ht="14.5" x14ac:dyDescent="0.3">
      <c r="CP17251" s="380">
        <v>782123</v>
      </c>
      <c r="CQ17251" s="380" t="s">
        <v>141655</v>
      </c>
    </row>
    <row r="17252" spans="94:95" ht="14.5" x14ac:dyDescent="0.3">
      <c r="CP17252" s="380">
        <v>782124</v>
      </c>
      <c r="CQ17252" s="380" t="s">
        <v>141655</v>
      </c>
    </row>
    <row r="17253" spans="94:95" ht="14.5" x14ac:dyDescent="0.3">
      <c r="CP17253" s="380">
        <v>782125</v>
      </c>
      <c r="CQ17253" s="380" t="s">
        <v>141655</v>
      </c>
    </row>
    <row r="17254" spans="94:95" ht="14.5" x14ac:dyDescent="0.3">
      <c r="CP17254" s="380">
        <v>782126</v>
      </c>
      <c r="CQ17254" s="380" t="s">
        <v>141655</v>
      </c>
    </row>
    <row r="17255" spans="94:95" ht="14.5" x14ac:dyDescent="0.3">
      <c r="CP17255" s="380">
        <v>782127</v>
      </c>
      <c r="CQ17255" s="380" t="s">
        <v>141655</v>
      </c>
    </row>
    <row r="17256" spans="94:95" ht="14.5" x14ac:dyDescent="0.3">
      <c r="CP17256" s="380">
        <v>782128</v>
      </c>
      <c r="CQ17256" s="380" t="s">
        <v>141655</v>
      </c>
    </row>
    <row r="17257" spans="94:95" ht="14.5" x14ac:dyDescent="0.3">
      <c r="CP17257" s="380">
        <v>782135</v>
      </c>
      <c r="CQ17257" s="380" t="s">
        <v>141655</v>
      </c>
    </row>
    <row r="17258" spans="94:95" ht="14.5" x14ac:dyDescent="0.3">
      <c r="CP17258" s="380">
        <v>782136</v>
      </c>
      <c r="CQ17258" s="380" t="s">
        <v>141655</v>
      </c>
    </row>
    <row r="17259" spans="94:95" ht="14.5" x14ac:dyDescent="0.3">
      <c r="CP17259" s="380">
        <v>782137</v>
      </c>
      <c r="CQ17259" s="380" t="s">
        <v>141655</v>
      </c>
    </row>
    <row r="17260" spans="94:95" ht="14.5" x14ac:dyDescent="0.3">
      <c r="CP17260" s="380">
        <v>782138</v>
      </c>
      <c r="CQ17260" s="380" t="s">
        <v>141655</v>
      </c>
    </row>
    <row r="17261" spans="94:95" ht="14.5" x14ac:dyDescent="0.3">
      <c r="CP17261" s="380">
        <v>782139</v>
      </c>
      <c r="CQ17261" s="380" t="s">
        <v>141655</v>
      </c>
    </row>
    <row r="17262" spans="94:95" ht="14.5" x14ac:dyDescent="0.3">
      <c r="CP17262" s="380">
        <v>782140</v>
      </c>
      <c r="CQ17262" s="380" t="s">
        <v>141655</v>
      </c>
    </row>
    <row r="17263" spans="94:95" ht="14.5" x14ac:dyDescent="0.3">
      <c r="CP17263" s="380">
        <v>782141</v>
      </c>
      <c r="CQ17263" s="380" t="s">
        <v>141655</v>
      </c>
    </row>
    <row r="17264" spans="94:95" ht="14.5" x14ac:dyDescent="0.3">
      <c r="CP17264" s="380">
        <v>782142</v>
      </c>
      <c r="CQ17264" s="380" t="s">
        <v>141655</v>
      </c>
    </row>
    <row r="17265" spans="94:95" ht="14.5" x14ac:dyDescent="0.3">
      <c r="CP17265" s="380">
        <v>782143</v>
      </c>
      <c r="CQ17265" s="380" t="s">
        <v>141655</v>
      </c>
    </row>
    <row r="17266" spans="94:95" ht="14.5" x14ac:dyDescent="0.3">
      <c r="CP17266" s="380">
        <v>782144</v>
      </c>
      <c r="CQ17266" s="380" t="s">
        <v>141655</v>
      </c>
    </row>
    <row r="17267" spans="94:95" ht="14.5" x14ac:dyDescent="0.3">
      <c r="CP17267" s="380">
        <v>782401</v>
      </c>
      <c r="CQ17267" s="380" t="s">
        <v>141655</v>
      </c>
    </row>
    <row r="17268" spans="94:95" ht="14.5" x14ac:dyDescent="0.3">
      <c r="CP17268" s="380">
        <v>782402</v>
      </c>
      <c r="CQ17268" s="380" t="s">
        <v>141655</v>
      </c>
    </row>
    <row r="17269" spans="94:95" ht="14.5" x14ac:dyDescent="0.3">
      <c r="CP17269" s="380">
        <v>782403</v>
      </c>
      <c r="CQ17269" s="380" t="s">
        <v>141655</v>
      </c>
    </row>
    <row r="17270" spans="94:95" ht="14.5" x14ac:dyDescent="0.3">
      <c r="CP17270" s="380">
        <v>782411</v>
      </c>
      <c r="CQ17270" s="380" t="s">
        <v>141655</v>
      </c>
    </row>
    <row r="17271" spans="94:95" ht="14.5" x14ac:dyDescent="0.3">
      <c r="CP17271" s="380">
        <v>782412</v>
      </c>
      <c r="CQ17271" s="380" t="s">
        <v>141655</v>
      </c>
    </row>
    <row r="17272" spans="94:95" ht="14.5" x14ac:dyDescent="0.3">
      <c r="CP17272" s="380">
        <v>782413</v>
      </c>
      <c r="CQ17272" s="380" t="s">
        <v>141655</v>
      </c>
    </row>
    <row r="17273" spans="94:95" ht="14.5" x14ac:dyDescent="0.3">
      <c r="CP17273" s="380">
        <v>782425</v>
      </c>
      <c r="CQ17273" s="380" t="s">
        <v>141655</v>
      </c>
    </row>
    <row r="17274" spans="94:95" ht="14.5" x14ac:dyDescent="0.3">
      <c r="CP17274" s="380">
        <v>782426</v>
      </c>
      <c r="CQ17274" s="380" t="s">
        <v>141655</v>
      </c>
    </row>
    <row r="17275" spans="94:95" ht="14.5" x14ac:dyDescent="0.3">
      <c r="CP17275" s="380">
        <v>782427</v>
      </c>
      <c r="CQ17275" s="380" t="s">
        <v>141655</v>
      </c>
    </row>
    <row r="17276" spans="94:95" ht="14.5" x14ac:dyDescent="0.3">
      <c r="CP17276" s="380">
        <v>782428</v>
      </c>
      <c r="CQ17276" s="380" t="s">
        <v>141655</v>
      </c>
    </row>
    <row r="17277" spans="94:95" ht="14.5" x14ac:dyDescent="0.3">
      <c r="CP17277" s="380">
        <v>782429</v>
      </c>
      <c r="CQ17277" s="380" t="s">
        <v>141655</v>
      </c>
    </row>
    <row r="17278" spans="94:95" ht="14.5" x14ac:dyDescent="0.3">
      <c r="CP17278" s="380">
        <v>782435</v>
      </c>
      <c r="CQ17278" s="380" t="s">
        <v>141655</v>
      </c>
    </row>
    <row r="17279" spans="94:95" ht="14.5" x14ac:dyDescent="0.3">
      <c r="CP17279" s="380">
        <v>782439</v>
      </c>
      <c r="CQ17279" s="380" t="s">
        <v>141655</v>
      </c>
    </row>
    <row r="17280" spans="94:95" ht="14.5" x14ac:dyDescent="0.3">
      <c r="CP17280" s="380">
        <v>782440</v>
      </c>
      <c r="CQ17280" s="380" t="s">
        <v>141655</v>
      </c>
    </row>
    <row r="17281" spans="94:95" ht="14.5" x14ac:dyDescent="0.3">
      <c r="CP17281" s="380">
        <v>782441</v>
      </c>
      <c r="CQ17281" s="380" t="s">
        <v>141655</v>
      </c>
    </row>
    <row r="17282" spans="94:95" ht="14.5" x14ac:dyDescent="0.3">
      <c r="CP17282" s="380">
        <v>782442</v>
      </c>
      <c r="CQ17282" s="380" t="s">
        <v>141655</v>
      </c>
    </row>
    <row r="17283" spans="94:95" ht="14.5" x14ac:dyDescent="0.3">
      <c r="CP17283" s="380">
        <v>782445</v>
      </c>
      <c r="CQ17283" s="380" t="s">
        <v>141655</v>
      </c>
    </row>
    <row r="17284" spans="94:95" ht="14.5" x14ac:dyDescent="0.3">
      <c r="CP17284" s="380">
        <v>782446</v>
      </c>
      <c r="CQ17284" s="380" t="s">
        <v>141655</v>
      </c>
    </row>
    <row r="17285" spans="94:95" ht="14.5" x14ac:dyDescent="0.3">
      <c r="CP17285" s="380">
        <v>782447</v>
      </c>
      <c r="CQ17285" s="380" t="s">
        <v>141655</v>
      </c>
    </row>
    <row r="17286" spans="94:95" ht="14.5" x14ac:dyDescent="0.3">
      <c r="CP17286" s="380">
        <v>782448</v>
      </c>
      <c r="CQ17286" s="380" t="s">
        <v>141655</v>
      </c>
    </row>
    <row r="17287" spans="94:95" ht="14.5" x14ac:dyDescent="0.3">
      <c r="CP17287" s="380">
        <v>782450</v>
      </c>
      <c r="CQ17287" s="380" t="s">
        <v>141655</v>
      </c>
    </row>
    <row r="17288" spans="94:95" ht="14.5" x14ac:dyDescent="0.3">
      <c r="CP17288" s="380">
        <v>782460</v>
      </c>
      <c r="CQ17288" s="380" t="s">
        <v>141655</v>
      </c>
    </row>
    <row r="17289" spans="94:95" ht="14.5" x14ac:dyDescent="0.3">
      <c r="CP17289" s="380">
        <v>782461</v>
      </c>
      <c r="CQ17289" s="380" t="s">
        <v>141655</v>
      </c>
    </row>
    <row r="17290" spans="94:95" ht="14.5" x14ac:dyDescent="0.3">
      <c r="CP17290" s="380">
        <v>782462</v>
      </c>
      <c r="CQ17290" s="380" t="s">
        <v>141655</v>
      </c>
    </row>
    <row r="17291" spans="94:95" ht="14.5" x14ac:dyDescent="0.3">
      <c r="CP17291" s="380">
        <v>782470</v>
      </c>
      <c r="CQ17291" s="380" t="s">
        <v>141655</v>
      </c>
    </row>
    <row r="17292" spans="94:95" ht="14.5" x14ac:dyDescent="0.3">
      <c r="CP17292" s="380">
        <v>782480</v>
      </c>
      <c r="CQ17292" s="380" t="s">
        <v>141655</v>
      </c>
    </row>
    <row r="17293" spans="94:95" ht="14.5" x14ac:dyDescent="0.3">
      <c r="CP17293" s="380">
        <v>782481</v>
      </c>
      <c r="CQ17293" s="380" t="s">
        <v>141655</v>
      </c>
    </row>
    <row r="17294" spans="94:95" ht="14.5" x14ac:dyDescent="0.3">
      <c r="CP17294" s="380">
        <v>782482</v>
      </c>
      <c r="CQ17294" s="380" t="s">
        <v>141655</v>
      </c>
    </row>
    <row r="17295" spans="94:95" ht="14.5" x14ac:dyDescent="0.3">
      <c r="CP17295" s="380">
        <v>782485</v>
      </c>
      <c r="CQ17295" s="380" t="s">
        <v>141655</v>
      </c>
    </row>
    <row r="17296" spans="94:95" ht="14.5" x14ac:dyDescent="0.3">
      <c r="CP17296" s="380">
        <v>782486</v>
      </c>
      <c r="CQ17296" s="380" t="s">
        <v>141655</v>
      </c>
    </row>
    <row r="17297" spans="94:95" ht="14.5" x14ac:dyDescent="0.3">
      <c r="CP17297" s="380">
        <v>782490</v>
      </c>
      <c r="CQ17297" s="380" t="s">
        <v>141655</v>
      </c>
    </row>
    <row r="17298" spans="94:95" ht="14.5" x14ac:dyDescent="0.3">
      <c r="CP17298" s="380">
        <v>783101</v>
      </c>
      <c r="CQ17298" s="380" t="s">
        <v>141655</v>
      </c>
    </row>
    <row r="17299" spans="94:95" ht="14.5" x14ac:dyDescent="0.3">
      <c r="CP17299" s="380">
        <v>783120</v>
      </c>
      <c r="CQ17299" s="380" t="s">
        <v>141655</v>
      </c>
    </row>
    <row r="17300" spans="94:95" ht="14.5" x14ac:dyDescent="0.3">
      <c r="CP17300" s="380">
        <v>783122</v>
      </c>
      <c r="CQ17300" s="380" t="s">
        <v>141655</v>
      </c>
    </row>
    <row r="17301" spans="94:95" ht="14.5" x14ac:dyDescent="0.3">
      <c r="CP17301" s="380">
        <v>783123</v>
      </c>
      <c r="CQ17301" s="380" t="s">
        <v>141655</v>
      </c>
    </row>
    <row r="17302" spans="94:95" ht="14.5" x14ac:dyDescent="0.3">
      <c r="CP17302" s="380">
        <v>783124</v>
      </c>
      <c r="CQ17302" s="380" t="s">
        <v>141655</v>
      </c>
    </row>
    <row r="17303" spans="94:95" ht="14.5" x14ac:dyDescent="0.3">
      <c r="CP17303" s="380">
        <v>783125</v>
      </c>
      <c r="CQ17303" s="380" t="s">
        <v>141655</v>
      </c>
    </row>
    <row r="17304" spans="94:95" ht="14.5" x14ac:dyDescent="0.3">
      <c r="CP17304" s="380">
        <v>783126</v>
      </c>
      <c r="CQ17304" s="380" t="s">
        <v>141655</v>
      </c>
    </row>
    <row r="17305" spans="94:95" ht="14.5" x14ac:dyDescent="0.3">
      <c r="CP17305" s="380">
        <v>783127</v>
      </c>
      <c r="CQ17305" s="380" t="s">
        <v>141655</v>
      </c>
    </row>
    <row r="17306" spans="94:95" ht="14.5" x14ac:dyDescent="0.3">
      <c r="CP17306" s="380">
        <v>783128</v>
      </c>
      <c r="CQ17306" s="380" t="s">
        <v>141655</v>
      </c>
    </row>
    <row r="17307" spans="94:95" ht="14.5" x14ac:dyDescent="0.3">
      <c r="CP17307" s="380">
        <v>783129</v>
      </c>
      <c r="CQ17307" s="380" t="s">
        <v>141655</v>
      </c>
    </row>
    <row r="17308" spans="94:95" ht="14.5" x14ac:dyDescent="0.3">
      <c r="CP17308" s="380">
        <v>783130</v>
      </c>
      <c r="CQ17308" s="380" t="s">
        <v>141655</v>
      </c>
    </row>
    <row r="17309" spans="94:95" ht="14.5" x14ac:dyDescent="0.3">
      <c r="CP17309" s="380">
        <v>783131</v>
      </c>
      <c r="CQ17309" s="380" t="s">
        <v>141655</v>
      </c>
    </row>
    <row r="17310" spans="94:95" ht="14.5" x14ac:dyDescent="0.3">
      <c r="CP17310" s="380">
        <v>783132</v>
      </c>
      <c r="CQ17310" s="380" t="s">
        <v>141655</v>
      </c>
    </row>
    <row r="17311" spans="94:95" ht="14.5" x14ac:dyDescent="0.3">
      <c r="CP17311" s="380">
        <v>783133</v>
      </c>
      <c r="CQ17311" s="380" t="s">
        <v>141655</v>
      </c>
    </row>
    <row r="17312" spans="94:95" ht="14.5" x14ac:dyDescent="0.3">
      <c r="CP17312" s="380">
        <v>783134</v>
      </c>
      <c r="CQ17312" s="380" t="s">
        <v>141655</v>
      </c>
    </row>
    <row r="17313" spans="94:95" ht="14.5" x14ac:dyDescent="0.3">
      <c r="CP17313" s="380">
        <v>783135</v>
      </c>
      <c r="CQ17313" s="380" t="s">
        <v>141655</v>
      </c>
    </row>
    <row r="17314" spans="94:95" ht="14.5" x14ac:dyDescent="0.3">
      <c r="CP17314" s="380">
        <v>783301</v>
      </c>
      <c r="CQ17314" s="380" t="s">
        <v>141655</v>
      </c>
    </row>
    <row r="17315" spans="94:95" ht="14.5" x14ac:dyDescent="0.3">
      <c r="CP17315" s="380">
        <v>783323</v>
      </c>
      <c r="CQ17315" s="380" t="s">
        <v>141655</v>
      </c>
    </row>
    <row r="17316" spans="94:95" ht="14.5" x14ac:dyDescent="0.3">
      <c r="CP17316" s="380">
        <v>783324</v>
      </c>
      <c r="CQ17316" s="380" t="s">
        <v>141655</v>
      </c>
    </row>
    <row r="17317" spans="94:95" ht="14.5" x14ac:dyDescent="0.3">
      <c r="CP17317" s="380">
        <v>783325</v>
      </c>
      <c r="CQ17317" s="380" t="s">
        <v>141655</v>
      </c>
    </row>
    <row r="17318" spans="94:95" ht="14.5" x14ac:dyDescent="0.3">
      <c r="CP17318" s="380">
        <v>783330</v>
      </c>
      <c r="CQ17318" s="380" t="s">
        <v>141655</v>
      </c>
    </row>
    <row r="17319" spans="94:95" ht="14.5" x14ac:dyDescent="0.3">
      <c r="CP17319" s="380">
        <v>783331</v>
      </c>
      <c r="CQ17319" s="380" t="s">
        <v>141655</v>
      </c>
    </row>
    <row r="17320" spans="94:95" ht="14.5" x14ac:dyDescent="0.3">
      <c r="CP17320" s="380">
        <v>783332</v>
      </c>
      <c r="CQ17320" s="380" t="s">
        <v>141655</v>
      </c>
    </row>
    <row r="17321" spans="94:95" ht="14.5" x14ac:dyDescent="0.3">
      <c r="CP17321" s="380">
        <v>783333</v>
      </c>
      <c r="CQ17321" s="380" t="s">
        <v>141655</v>
      </c>
    </row>
    <row r="17322" spans="94:95" ht="14.5" x14ac:dyDescent="0.3">
      <c r="CP17322" s="380">
        <v>783334</v>
      </c>
      <c r="CQ17322" s="380" t="s">
        <v>141655</v>
      </c>
    </row>
    <row r="17323" spans="94:95" ht="14.5" x14ac:dyDescent="0.3">
      <c r="CP17323" s="380">
        <v>783335</v>
      </c>
      <c r="CQ17323" s="380" t="s">
        <v>141655</v>
      </c>
    </row>
    <row r="17324" spans="94:95" ht="14.5" x14ac:dyDescent="0.3">
      <c r="CP17324" s="380">
        <v>783336</v>
      </c>
      <c r="CQ17324" s="380" t="s">
        <v>141655</v>
      </c>
    </row>
    <row r="17325" spans="94:95" ht="14.5" x14ac:dyDescent="0.3">
      <c r="CP17325" s="380">
        <v>783337</v>
      </c>
      <c r="CQ17325" s="380" t="s">
        <v>141655</v>
      </c>
    </row>
    <row r="17326" spans="94:95" ht="14.5" x14ac:dyDescent="0.3">
      <c r="CP17326" s="380">
        <v>783339</v>
      </c>
      <c r="CQ17326" s="380" t="s">
        <v>141655</v>
      </c>
    </row>
    <row r="17327" spans="94:95" ht="14.5" x14ac:dyDescent="0.3">
      <c r="CP17327" s="380">
        <v>783345</v>
      </c>
      <c r="CQ17327" s="380" t="s">
        <v>141655</v>
      </c>
    </row>
    <row r="17328" spans="94:95" ht="14.5" x14ac:dyDescent="0.3">
      <c r="CP17328" s="380">
        <v>783346</v>
      </c>
      <c r="CQ17328" s="380" t="s">
        <v>141655</v>
      </c>
    </row>
    <row r="17329" spans="94:95" ht="14.5" x14ac:dyDescent="0.3">
      <c r="CP17329" s="380">
        <v>783347</v>
      </c>
      <c r="CQ17329" s="380" t="s">
        <v>141655</v>
      </c>
    </row>
    <row r="17330" spans="94:95" ht="14.5" x14ac:dyDescent="0.3">
      <c r="CP17330" s="380">
        <v>783348</v>
      </c>
      <c r="CQ17330" s="380" t="s">
        <v>141655</v>
      </c>
    </row>
    <row r="17331" spans="94:95" ht="14.5" x14ac:dyDescent="0.3">
      <c r="CP17331" s="380">
        <v>783349</v>
      </c>
      <c r="CQ17331" s="380" t="s">
        <v>141655</v>
      </c>
    </row>
    <row r="17332" spans="94:95" ht="14.5" x14ac:dyDescent="0.3">
      <c r="CP17332" s="380">
        <v>783350</v>
      </c>
      <c r="CQ17332" s="380" t="s">
        <v>141655</v>
      </c>
    </row>
    <row r="17333" spans="94:95" ht="14.5" x14ac:dyDescent="0.3">
      <c r="CP17333" s="380">
        <v>783354</v>
      </c>
      <c r="CQ17333" s="380" t="s">
        <v>141655</v>
      </c>
    </row>
    <row r="17334" spans="94:95" ht="14.5" x14ac:dyDescent="0.3">
      <c r="CP17334" s="380">
        <v>783360</v>
      </c>
      <c r="CQ17334" s="380" t="s">
        <v>141655</v>
      </c>
    </row>
    <row r="17335" spans="94:95" ht="14.5" x14ac:dyDescent="0.3">
      <c r="CP17335" s="380">
        <v>783361</v>
      </c>
      <c r="CQ17335" s="380" t="s">
        <v>141655</v>
      </c>
    </row>
    <row r="17336" spans="94:95" ht="14.5" x14ac:dyDescent="0.3">
      <c r="CP17336" s="380">
        <v>783369</v>
      </c>
      <c r="CQ17336" s="380" t="s">
        <v>141655</v>
      </c>
    </row>
    <row r="17337" spans="94:95" ht="14.5" x14ac:dyDescent="0.3">
      <c r="CP17337" s="380">
        <v>783370</v>
      </c>
      <c r="CQ17337" s="380" t="s">
        <v>141655</v>
      </c>
    </row>
    <row r="17338" spans="94:95" ht="14.5" x14ac:dyDescent="0.3">
      <c r="CP17338" s="380">
        <v>783371</v>
      </c>
      <c r="CQ17338" s="380" t="s">
        <v>141655</v>
      </c>
    </row>
    <row r="17339" spans="94:95" ht="14.5" x14ac:dyDescent="0.3">
      <c r="CP17339" s="380">
        <v>783372</v>
      </c>
      <c r="CQ17339" s="380" t="s">
        <v>141655</v>
      </c>
    </row>
    <row r="17340" spans="94:95" ht="14.5" x14ac:dyDescent="0.3">
      <c r="CP17340" s="380">
        <v>783373</v>
      </c>
      <c r="CQ17340" s="380" t="s">
        <v>141655</v>
      </c>
    </row>
    <row r="17341" spans="94:95" ht="14.5" x14ac:dyDescent="0.3">
      <c r="CP17341" s="380">
        <v>783375</v>
      </c>
      <c r="CQ17341" s="380" t="s">
        <v>141655</v>
      </c>
    </row>
    <row r="17342" spans="94:95" ht="14.5" x14ac:dyDescent="0.3">
      <c r="CP17342" s="380">
        <v>783376</v>
      </c>
      <c r="CQ17342" s="380" t="s">
        <v>141655</v>
      </c>
    </row>
    <row r="17343" spans="94:95" ht="14.5" x14ac:dyDescent="0.3">
      <c r="CP17343" s="380">
        <v>783380</v>
      </c>
      <c r="CQ17343" s="380" t="s">
        <v>141655</v>
      </c>
    </row>
    <row r="17344" spans="94:95" ht="14.5" x14ac:dyDescent="0.3">
      <c r="CP17344" s="380">
        <v>783381</v>
      </c>
      <c r="CQ17344" s="380" t="s">
        <v>141655</v>
      </c>
    </row>
    <row r="17345" spans="94:95" ht="14.5" x14ac:dyDescent="0.3">
      <c r="CP17345" s="380">
        <v>783382</v>
      </c>
      <c r="CQ17345" s="380" t="s">
        <v>141655</v>
      </c>
    </row>
    <row r="17346" spans="94:95" ht="14.5" x14ac:dyDescent="0.3">
      <c r="CP17346" s="380">
        <v>783383</v>
      </c>
      <c r="CQ17346" s="380" t="s">
        <v>141655</v>
      </c>
    </row>
    <row r="17347" spans="94:95" ht="14.5" x14ac:dyDescent="0.3">
      <c r="CP17347" s="380">
        <v>783384</v>
      </c>
      <c r="CQ17347" s="380" t="s">
        <v>141655</v>
      </c>
    </row>
    <row r="17348" spans="94:95" ht="14.5" x14ac:dyDescent="0.3">
      <c r="CP17348" s="380">
        <v>783385</v>
      </c>
      <c r="CQ17348" s="380" t="s">
        <v>141655</v>
      </c>
    </row>
    <row r="17349" spans="94:95" ht="14.5" x14ac:dyDescent="0.3">
      <c r="CP17349" s="380">
        <v>783388</v>
      </c>
      <c r="CQ17349" s="380" t="s">
        <v>141655</v>
      </c>
    </row>
    <row r="17350" spans="94:95" ht="14.5" x14ac:dyDescent="0.3">
      <c r="CP17350" s="380">
        <v>783389</v>
      </c>
      <c r="CQ17350" s="380" t="s">
        <v>141655</v>
      </c>
    </row>
    <row r="17351" spans="94:95" ht="14.5" x14ac:dyDescent="0.3">
      <c r="CP17351" s="380">
        <v>783390</v>
      </c>
      <c r="CQ17351" s="380" t="s">
        <v>141655</v>
      </c>
    </row>
    <row r="17352" spans="94:95" ht="14.5" x14ac:dyDescent="0.3">
      <c r="CP17352" s="380">
        <v>783391</v>
      </c>
      <c r="CQ17352" s="380" t="s">
        <v>141655</v>
      </c>
    </row>
    <row r="17353" spans="94:95" ht="14.5" x14ac:dyDescent="0.3">
      <c r="CP17353" s="380">
        <v>783392</v>
      </c>
      <c r="CQ17353" s="380" t="s">
        <v>141655</v>
      </c>
    </row>
    <row r="17354" spans="94:95" ht="14.5" x14ac:dyDescent="0.3">
      <c r="CP17354" s="380">
        <v>783393</v>
      </c>
      <c r="CQ17354" s="380" t="s">
        <v>141655</v>
      </c>
    </row>
    <row r="17355" spans="94:95" ht="14.5" x14ac:dyDescent="0.3">
      <c r="CP17355" s="380">
        <v>783394</v>
      </c>
      <c r="CQ17355" s="380" t="s">
        <v>141655</v>
      </c>
    </row>
    <row r="17356" spans="94:95" ht="14.5" x14ac:dyDescent="0.3">
      <c r="CP17356" s="380">
        <v>784001</v>
      </c>
      <c r="CQ17356" s="380" t="s">
        <v>141655</v>
      </c>
    </row>
    <row r="17357" spans="94:95" ht="14.5" x14ac:dyDescent="0.3">
      <c r="CP17357" s="380">
        <v>784010</v>
      </c>
      <c r="CQ17357" s="380" t="s">
        <v>141655</v>
      </c>
    </row>
    <row r="17358" spans="94:95" ht="14.5" x14ac:dyDescent="0.3">
      <c r="CP17358" s="380">
        <v>784025</v>
      </c>
      <c r="CQ17358" s="380" t="s">
        <v>141655</v>
      </c>
    </row>
    <row r="17359" spans="94:95" ht="14.5" x14ac:dyDescent="0.3">
      <c r="CP17359" s="380">
        <v>784026</v>
      </c>
      <c r="CQ17359" s="380" t="s">
        <v>141655</v>
      </c>
    </row>
    <row r="17360" spans="94:95" ht="14.5" x14ac:dyDescent="0.3">
      <c r="CP17360" s="380">
        <v>784027</v>
      </c>
      <c r="CQ17360" s="380" t="s">
        <v>141655</v>
      </c>
    </row>
    <row r="17361" spans="94:95" ht="14.5" x14ac:dyDescent="0.3">
      <c r="CP17361" s="380">
        <v>784028</v>
      </c>
      <c r="CQ17361" s="380" t="s">
        <v>141655</v>
      </c>
    </row>
    <row r="17362" spans="94:95" ht="14.5" x14ac:dyDescent="0.3">
      <c r="CP17362" s="380">
        <v>784101</v>
      </c>
      <c r="CQ17362" s="380" t="s">
        <v>141655</v>
      </c>
    </row>
    <row r="17363" spans="94:95" ht="14.5" x14ac:dyDescent="0.3">
      <c r="CP17363" s="380">
        <v>784102</v>
      </c>
      <c r="CQ17363" s="380" t="s">
        <v>141655</v>
      </c>
    </row>
    <row r="17364" spans="94:95" ht="14.5" x14ac:dyDescent="0.3">
      <c r="CP17364" s="380">
        <v>784103</v>
      </c>
      <c r="CQ17364" s="380" t="s">
        <v>141655</v>
      </c>
    </row>
    <row r="17365" spans="94:95" ht="14.5" x14ac:dyDescent="0.3">
      <c r="CP17365" s="380">
        <v>784104</v>
      </c>
      <c r="CQ17365" s="380" t="s">
        <v>141655</v>
      </c>
    </row>
    <row r="17366" spans="94:95" ht="14.5" x14ac:dyDescent="0.3">
      <c r="CP17366" s="380">
        <v>784105</v>
      </c>
      <c r="CQ17366" s="380" t="s">
        <v>141655</v>
      </c>
    </row>
    <row r="17367" spans="94:95" ht="14.5" x14ac:dyDescent="0.3">
      <c r="CP17367" s="380">
        <v>784110</v>
      </c>
      <c r="CQ17367" s="380" t="s">
        <v>141655</v>
      </c>
    </row>
    <row r="17368" spans="94:95" ht="14.5" x14ac:dyDescent="0.3">
      <c r="CP17368" s="380">
        <v>784111</v>
      </c>
      <c r="CQ17368" s="380" t="s">
        <v>141655</v>
      </c>
    </row>
    <row r="17369" spans="94:95" ht="14.5" x14ac:dyDescent="0.3">
      <c r="CP17369" s="380">
        <v>784112</v>
      </c>
      <c r="CQ17369" s="380" t="s">
        <v>141655</v>
      </c>
    </row>
    <row r="17370" spans="94:95" ht="14.5" x14ac:dyDescent="0.3">
      <c r="CP17370" s="380">
        <v>784113</v>
      </c>
      <c r="CQ17370" s="380" t="s">
        <v>141655</v>
      </c>
    </row>
    <row r="17371" spans="94:95" ht="14.5" x14ac:dyDescent="0.3">
      <c r="CP17371" s="380">
        <v>784114</v>
      </c>
      <c r="CQ17371" s="380" t="s">
        <v>141655</v>
      </c>
    </row>
    <row r="17372" spans="94:95" ht="14.5" x14ac:dyDescent="0.3">
      <c r="CP17372" s="380">
        <v>784115</v>
      </c>
      <c r="CQ17372" s="380" t="s">
        <v>141655</v>
      </c>
    </row>
    <row r="17373" spans="94:95" ht="14.5" x14ac:dyDescent="0.3">
      <c r="CP17373" s="380">
        <v>784116</v>
      </c>
      <c r="CQ17373" s="380" t="s">
        <v>141655</v>
      </c>
    </row>
    <row r="17374" spans="94:95" ht="14.5" x14ac:dyDescent="0.3">
      <c r="CP17374" s="380">
        <v>784117</v>
      </c>
      <c r="CQ17374" s="380" t="s">
        <v>141655</v>
      </c>
    </row>
    <row r="17375" spans="94:95" ht="14.5" x14ac:dyDescent="0.3">
      <c r="CP17375" s="380">
        <v>784125</v>
      </c>
      <c r="CQ17375" s="380" t="s">
        <v>141655</v>
      </c>
    </row>
    <row r="17376" spans="94:95" ht="14.5" x14ac:dyDescent="0.3">
      <c r="CP17376" s="380">
        <v>784144</v>
      </c>
      <c r="CQ17376" s="380" t="s">
        <v>141655</v>
      </c>
    </row>
    <row r="17377" spans="94:95" ht="14.5" x14ac:dyDescent="0.3">
      <c r="CP17377" s="380">
        <v>784145</v>
      </c>
      <c r="CQ17377" s="380" t="s">
        <v>141655</v>
      </c>
    </row>
    <row r="17378" spans="94:95" ht="14.5" x14ac:dyDescent="0.3">
      <c r="CP17378" s="380">
        <v>784146</v>
      </c>
      <c r="CQ17378" s="380" t="s">
        <v>141655</v>
      </c>
    </row>
    <row r="17379" spans="94:95" ht="14.5" x14ac:dyDescent="0.3">
      <c r="CP17379" s="380">
        <v>784147</v>
      </c>
      <c r="CQ17379" s="380" t="s">
        <v>141655</v>
      </c>
    </row>
    <row r="17380" spans="94:95" ht="14.5" x14ac:dyDescent="0.3">
      <c r="CP17380" s="380">
        <v>784148</v>
      </c>
      <c r="CQ17380" s="380" t="s">
        <v>141655</v>
      </c>
    </row>
    <row r="17381" spans="94:95" ht="14.5" x14ac:dyDescent="0.3">
      <c r="CP17381" s="380">
        <v>784149</v>
      </c>
      <c r="CQ17381" s="380" t="s">
        <v>141655</v>
      </c>
    </row>
    <row r="17382" spans="94:95" ht="14.5" x14ac:dyDescent="0.3">
      <c r="CP17382" s="380">
        <v>784150</v>
      </c>
      <c r="CQ17382" s="380" t="s">
        <v>141655</v>
      </c>
    </row>
    <row r="17383" spans="94:95" ht="14.5" x14ac:dyDescent="0.3">
      <c r="CP17383" s="380">
        <v>784153</v>
      </c>
      <c r="CQ17383" s="380" t="s">
        <v>141655</v>
      </c>
    </row>
    <row r="17384" spans="94:95" ht="14.5" x14ac:dyDescent="0.3">
      <c r="CP17384" s="380">
        <v>784154</v>
      </c>
      <c r="CQ17384" s="380" t="s">
        <v>141655</v>
      </c>
    </row>
    <row r="17385" spans="94:95" ht="14.5" x14ac:dyDescent="0.3">
      <c r="CP17385" s="380">
        <v>784160</v>
      </c>
      <c r="CQ17385" s="380" t="s">
        <v>141655</v>
      </c>
    </row>
    <row r="17386" spans="94:95" ht="14.5" x14ac:dyDescent="0.3">
      <c r="CP17386" s="380">
        <v>784161</v>
      </c>
      <c r="CQ17386" s="380" t="s">
        <v>141655</v>
      </c>
    </row>
    <row r="17387" spans="94:95" ht="14.5" x14ac:dyDescent="0.3">
      <c r="CP17387" s="380">
        <v>784163</v>
      </c>
      <c r="CQ17387" s="380" t="s">
        <v>141655</v>
      </c>
    </row>
    <row r="17388" spans="94:95" ht="14.5" x14ac:dyDescent="0.3">
      <c r="CP17388" s="380">
        <v>784164</v>
      </c>
      <c r="CQ17388" s="380" t="s">
        <v>141655</v>
      </c>
    </row>
    <row r="17389" spans="94:95" ht="14.5" x14ac:dyDescent="0.3">
      <c r="CP17389" s="380">
        <v>784165</v>
      </c>
      <c r="CQ17389" s="380" t="s">
        <v>141655</v>
      </c>
    </row>
    <row r="17390" spans="94:95" ht="14.5" x14ac:dyDescent="0.3">
      <c r="CP17390" s="380">
        <v>784166</v>
      </c>
      <c r="CQ17390" s="380" t="s">
        <v>141655</v>
      </c>
    </row>
    <row r="17391" spans="94:95" ht="14.5" x14ac:dyDescent="0.3">
      <c r="CP17391" s="380">
        <v>784167</v>
      </c>
      <c r="CQ17391" s="380" t="s">
        <v>141655</v>
      </c>
    </row>
    <row r="17392" spans="94:95" ht="14.5" x14ac:dyDescent="0.3">
      <c r="CP17392" s="380">
        <v>784168</v>
      </c>
      <c r="CQ17392" s="380" t="s">
        <v>141655</v>
      </c>
    </row>
    <row r="17393" spans="94:95" ht="14.5" x14ac:dyDescent="0.3">
      <c r="CP17393" s="380">
        <v>784169</v>
      </c>
      <c r="CQ17393" s="380" t="s">
        <v>141655</v>
      </c>
    </row>
    <row r="17394" spans="94:95" ht="14.5" x14ac:dyDescent="0.3">
      <c r="CP17394" s="380">
        <v>784170</v>
      </c>
      <c r="CQ17394" s="380" t="s">
        <v>141655</v>
      </c>
    </row>
    <row r="17395" spans="94:95" ht="14.5" x14ac:dyDescent="0.3">
      <c r="CP17395" s="380">
        <v>784171</v>
      </c>
      <c r="CQ17395" s="380" t="s">
        <v>141655</v>
      </c>
    </row>
    <row r="17396" spans="94:95" ht="14.5" x14ac:dyDescent="0.3">
      <c r="CP17396" s="380">
        <v>784172</v>
      </c>
      <c r="CQ17396" s="380" t="s">
        <v>141655</v>
      </c>
    </row>
    <row r="17397" spans="94:95" ht="14.5" x14ac:dyDescent="0.3">
      <c r="CP17397" s="380">
        <v>784173</v>
      </c>
      <c r="CQ17397" s="380" t="s">
        <v>141655</v>
      </c>
    </row>
    <row r="17398" spans="94:95" ht="14.5" x14ac:dyDescent="0.3">
      <c r="CP17398" s="380">
        <v>784174</v>
      </c>
      <c r="CQ17398" s="380" t="s">
        <v>141655</v>
      </c>
    </row>
    <row r="17399" spans="94:95" ht="14.5" x14ac:dyDescent="0.3">
      <c r="CP17399" s="380">
        <v>784175</v>
      </c>
      <c r="CQ17399" s="380" t="s">
        <v>141655</v>
      </c>
    </row>
    <row r="17400" spans="94:95" ht="14.5" x14ac:dyDescent="0.3">
      <c r="CP17400" s="380">
        <v>784176</v>
      </c>
      <c r="CQ17400" s="380" t="s">
        <v>141655</v>
      </c>
    </row>
    <row r="17401" spans="94:95" ht="14.5" x14ac:dyDescent="0.3">
      <c r="CP17401" s="380">
        <v>784177</v>
      </c>
      <c r="CQ17401" s="380" t="s">
        <v>141655</v>
      </c>
    </row>
    <row r="17402" spans="94:95" ht="14.5" x14ac:dyDescent="0.3">
      <c r="CP17402" s="380">
        <v>784178</v>
      </c>
      <c r="CQ17402" s="380" t="s">
        <v>141655</v>
      </c>
    </row>
    <row r="17403" spans="94:95" ht="14.5" x14ac:dyDescent="0.3">
      <c r="CP17403" s="380">
        <v>784179</v>
      </c>
      <c r="CQ17403" s="380" t="s">
        <v>141655</v>
      </c>
    </row>
    <row r="17404" spans="94:95" ht="14.5" x14ac:dyDescent="0.3">
      <c r="CP17404" s="380">
        <v>784180</v>
      </c>
      <c r="CQ17404" s="380" t="s">
        <v>141655</v>
      </c>
    </row>
    <row r="17405" spans="94:95" ht="14.5" x14ac:dyDescent="0.3">
      <c r="CP17405" s="380">
        <v>784182</v>
      </c>
      <c r="CQ17405" s="380" t="s">
        <v>141655</v>
      </c>
    </row>
    <row r="17406" spans="94:95" ht="14.5" x14ac:dyDescent="0.3">
      <c r="CP17406" s="380">
        <v>784184</v>
      </c>
      <c r="CQ17406" s="380" t="s">
        <v>141655</v>
      </c>
    </row>
    <row r="17407" spans="94:95" ht="14.5" x14ac:dyDescent="0.3">
      <c r="CP17407" s="380">
        <v>784189</v>
      </c>
      <c r="CQ17407" s="380" t="s">
        <v>141655</v>
      </c>
    </row>
    <row r="17408" spans="94:95" ht="14.5" x14ac:dyDescent="0.3">
      <c r="CP17408" s="380">
        <v>784190</v>
      </c>
      <c r="CQ17408" s="380" t="s">
        <v>141655</v>
      </c>
    </row>
    <row r="17409" spans="94:95" ht="14.5" x14ac:dyDescent="0.3">
      <c r="CP17409" s="380">
        <v>784501</v>
      </c>
      <c r="CQ17409" s="380" t="s">
        <v>141655</v>
      </c>
    </row>
    <row r="17410" spans="94:95" ht="14.5" x14ac:dyDescent="0.3">
      <c r="CP17410" s="380">
        <v>784502</v>
      </c>
      <c r="CQ17410" s="380" t="s">
        <v>141655</v>
      </c>
    </row>
    <row r="17411" spans="94:95" ht="14.5" x14ac:dyDescent="0.3">
      <c r="CP17411" s="380">
        <v>784504</v>
      </c>
      <c r="CQ17411" s="380" t="s">
        <v>141655</v>
      </c>
    </row>
    <row r="17412" spans="94:95" ht="14.5" x14ac:dyDescent="0.3">
      <c r="CP17412" s="380">
        <v>784505</v>
      </c>
      <c r="CQ17412" s="380" t="s">
        <v>141655</v>
      </c>
    </row>
    <row r="17413" spans="94:95" ht="14.5" x14ac:dyDescent="0.3">
      <c r="CP17413" s="380">
        <v>784506</v>
      </c>
      <c r="CQ17413" s="380" t="s">
        <v>141655</v>
      </c>
    </row>
    <row r="17414" spans="94:95" ht="14.5" x14ac:dyDescent="0.3">
      <c r="CP17414" s="380">
        <v>784507</v>
      </c>
      <c r="CQ17414" s="380" t="s">
        <v>141655</v>
      </c>
    </row>
    <row r="17415" spans="94:95" ht="14.5" x14ac:dyDescent="0.3">
      <c r="CP17415" s="380">
        <v>784508</v>
      </c>
      <c r="CQ17415" s="380" t="s">
        <v>141655</v>
      </c>
    </row>
    <row r="17416" spans="94:95" ht="14.5" x14ac:dyDescent="0.3">
      <c r="CP17416" s="380">
        <v>784509</v>
      </c>
      <c r="CQ17416" s="380" t="s">
        <v>141655</v>
      </c>
    </row>
    <row r="17417" spans="94:95" ht="14.5" x14ac:dyDescent="0.3">
      <c r="CP17417" s="380">
        <v>784510</v>
      </c>
      <c r="CQ17417" s="380" t="s">
        <v>141655</v>
      </c>
    </row>
    <row r="17418" spans="94:95" ht="14.5" x14ac:dyDescent="0.3">
      <c r="CP17418" s="380">
        <v>784513</v>
      </c>
      <c r="CQ17418" s="380" t="s">
        <v>141655</v>
      </c>
    </row>
    <row r="17419" spans="94:95" ht="14.5" x14ac:dyDescent="0.3">
      <c r="CP17419" s="380">
        <v>784514</v>
      </c>
      <c r="CQ17419" s="380" t="s">
        <v>141655</v>
      </c>
    </row>
    <row r="17420" spans="94:95" ht="14.5" x14ac:dyDescent="0.3">
      <c r="CP17420" s="380">
        <v>784521</v>
      </c>
      <c r="CQ17420" s="380" t="s">
        <v>141655</v>
      </c>
    </row>
    <row r="17421" spans="94:95" ht="14.5" x14ac:dyDescent="0.3">
      <c r="CP17421" s="380">
        <v>784522</v>
      </c>
      <c r="CQ17421" s="380" t="s">
        <v>141655</v>
      </c>
    </row>
    <row r="17422" spans="94:95" ht="14.5" x14ac:dyDescent="0.3">
      <c r="CP17422" s="380">
        <v>784523</v>
      </c>
      <c r="CQ17422" s="380" t="s">
        <v>141655</v>
      </c>
    </row>
    <row r="17423" spans="94:95" ht="14.5" x14ac:dyDescent="0.3">
      <c r="CP17423" s="380">
        <v>784524</v>
      </c>
      <c r="CQ17423" s="380" t="s">
        <v>141655</v>
      </c>
    </row>
    <row r="17424" spans="94:95" ht="14.5" x14ac:dyDescent="0.3">
      <c r="CP17424" s="380">
        <v>784525</v>
      </c>
      <c r="CQ17424" s="380" t="s">
        <v>141655</v>
      </c>
    </row>
    <row r="17425" spans="94:95" ht="14.5" x14ac:dyDescent="0.3">
      <c r="CP17425" s="380">
        <v>784526</v>
      </c>
      <c r="CQ17425" s="380" t="s">
        <v>141655</v>
      </c>
    </row>
    <row r="17426" spans="94:95" ht="14.5" x14ac:dyDescent="0.3">
      <c r="CP17426" s="380">
        <v>784527</v>
      </c>
      <c r="CQ17426" s="380" t="s">
        <v>141655</v>
      </c>
    </row>
    <row r="17427" spans="94:95" ht="14.5" x14ac:dyDescent="0.3">
      <c r="CP17427" s="380">
        <v>784528</v>
      </c>
      <c r="CQ17427" s="380" t="s">
        <v>141655</v>
      </c>
    </row>
    <row r="17428" spans="94:95" ht="14.5" x14ac:dyDescent="0.3">
      <c r="CP17428" s="380">
        <v>784529</v>
      </c>
      <c r="CQ17428" s="380" t="s">
        <v>141655</v>
      </c>
    </row>
    <row r="17429" spans="94:95" ht="14.5" x14ac:dyDescent="0.3">
      <c r="CP17429" s="380">
        <v>785001</v>
      </c>
      <c r="CQ17429" s="380" t="s">
        <v>141655</v>
      </c>
    </row>
    <row r="17430" spans="94:95" ht="14.5" x14ac:dyDescent="0.3">
      <c r="CP17430" s="380">
        <v>785004</v>
      </c>
      <c r="CQ17430" s="380" t="s">
        <v>141655</v>
      </c>
    </row>
    <row r="17431" spans="94:95" ht="14.5" x14ac:dyDescent="0.3">
      <c r="CP17431" s="380">
        <v>785006</v>
      </c>
      <c r="CQ17431" s="380" t="s">
        <v>141655</v>
      </c>
    </row>
    <row r="17432" spans="94:95" ht="14.5" x14ac:dyDescent="0.3">
      <c r="CP17432" s="380">
        <v>785007</v>
      </c>
      <c r="CQ17432" s="380" t="s">
        <v>141655</v>
      </c>
    </row>
    <row r="17433" spans="94:95" ht="14.5" x14ac:dyDescent="0.3">
      <c r="CP17433" s="380">
        <v>785008</v>
      </c>
      <c r="CQ17433" s="380" t="s">
        <v>141655</v>
      </c>
    </row>
    <row r="17434" spans="94:95" ht="14.5" x14ac:dyDescent="0.3">
      <c r="CP17434" s="380">
        <v>785009</v>
      </c>
      <c r="CQ17434" s="380" t="s">
        <v>141655</v>
      </c>
    </row>
    <row r="17435" spans="94:95" ht="14.5" x14ac:dyDescent="0.3">
      <c r="CP17435" s="380">
        <v>785010</v>
      </c>
      <c r="CQ17435" s="380" t="s">
        <v>141655</v>
      </c>
    </row>
    <row r="17436" spans="94:95" ht="14.5" x14ac:dyDescent="0.3">
      <c r="CP17436" s="380">
        <v>785013</v>
      </c>
      <c r="CQ17436" s="380" t="s">
        <v>141655</v>
      </c>
    </row>
    <row r="17437" spans="94:95" ht="14.5" x14ac:dyDescent="0.3">
      <c r="CP17437" s="380">
        <v>785014</v>
      </c>
      <c r="CQ17437" s="380" t="s">
        <v>141655</v>
      </c>
    </row>
    <row r="17438" spans="94:95" ht="14.5" x14ac:dyDescent="0.3">
      <c r="CP17438" s="380">
        <v>785015</v>
      </c>
      <c r="CQ17438" s="380" t="s">
        <v>141655</v>
      </c>
    </row>
    <row r="17439" spans="94:95" ht="14.5" x14ac:dyDescent="0.3">
      <c r="CP17439" s="380">
        <v>785101</v>
      </c>
      <c r="CQ17439" s="380" t="s">
        <v>141655</v>
      </c>
    </row>
    <row r="17440" spans="94:95" ht="14.5" x14ac:dyDescent="0.3">
      <c r="CP17440" s="380">
        <v>785102</v>
      </c>
      <c r="CQ17440" s="380" t="s">
        <v>141655</v>
      </c>
    </row>
    <row r="17441" spans="94:95" ht="14.5" x14ac:dyDescent="0.3">
      <c r="CP17441" s="380">
        <v>785104</v>
      </c>
      <c r="CQ17441" s="380" t="s">
        <v>141655</v>
      </c>
    </row>
    <row r="17442" spans="94:95" ht="14.5" x14ac:dyDescent="0.3">
      <c r="CP17442" s="380">
        <v>785105</v>
      </c>
      <c r="CQ17442" s="380" t="s">
        <v>141655</v>
      </c>
    </row>
    <row r="17443" spans="94:95" ht="14.5" x14ac:dyDescent="0.3">
      <c r="CP17443" s="380">
        <v>785106</v>
      </c>
      <c r="CQ17443" s="380" t="s">
        <v>141655</v>
      </c>
    </row>
    <row r="17444" spans="94:95" ht="14.5" x14ac:dyDescent="0.3">
      <c r="CP17444" s="380">
        <v>785107</v>
      </c>
      <c r="CQ17444" s="380" t="s">
        <v>141655</v>
      </c>
    </row>
    <row r="17445" spans="94:95" ht="14.5" x14ac:dyDescent="0.3">
      <c r="CP17445" s="380">
        <v>785108</v>
      </c>
      <c r="CQ17445" s="380" t="s">
        <v>141655</v>
      </c>
    </row>
    <row r="17446" spans="94:95" ht="14.5" x14ac:dyDescent="0.3">
      <c r="CP17446" s="380">
        <v>785110</v>
      </c>
      <c r="CQ17446" s="380" t="s">
        <v>141655</v>
      </c>
    </row>
    <row r="17447" spans="94:95" ht="14.5" x14ac:dyDescent="0.3">
      <c r="CP17447" s="380">
        <v>785111</v>
      </c>
      <c r="CQ17447" s="380" t="s">
        <v>141655</v>
      </c>
    </row>
    <row r="17448" spans="94:95" ht="14.5" x14ac:dyDescent="0.3">
      <c r="CP17448" s="380">
        <v>785112</v>
      </c>
      <c r="CQ17448" s="380" t="s">
        <v>141655</v>
      </c>
    </row>
    <row r="17449" spans="94:95" ht="14.5" x14ac:dyDescent="0.3">
      <c r="CP17449" s="380">
        <v>785601</v>
      </c>
      <c r="CQ17449" s="380" t="s">
        <v>141655</v>
      </c>
    </row>
    <row r="17450" spans="94:95" ht="14.5" x14ac:dyDescent="0.3">
      <c r="CP17450" s="380">
        <v>785602</v>
      </c>
      <c r="CQ17450" s="380" t="s">
        <v>141655</v>
      </c>
    </row>
    <row r="17451" spans="94:95" ht="14.5" x14ac:dyDescent="0.3">
      <c r="CP17451" s="380">
        <v>785603</v>
      </c>
      <c r="CQ17451" s="380" t="s">
        <v>141655</v>
      </c>
    </row>
    <row r="17452" spans="94:95" ht="14.5" x14ac:dyDescent="0.3">
      <c r="CP17452" s="380">
        <v>785609</v>
      </c>
      <c r="CQ17452" s="380" t="s">
        <v>141655</v>
      </c>
    </row>
    <row r="17453" spans="94:95" ht="14.5" x14ac:dyDescent="0.3">
      <c r="CP17453" s="380">
        <v>785610</v>
      </c>
      <c r="CQ17453" s="380" t="s">
        <v>141655</v>
      </c>
    </row>
    <row r="17454" spans="94:95" ht="14.5" x14ac:dyDescent="0.3">
      <c r="CP17454" s="380">
        <v>785611</v>
      </c>
      <c r="CQ17454" s="380" t="s">
        <v>141655</v>
      </c>
    </row>
    <row r="17455" spans="94:95" ht="14.5" x14ac:dyDescent="0.3">
      <c r="CP17455" s="380">
        <v>785612</v>
      </c>
      <c r="CQ17455" s="380" t="s">
        <v>141655</v>
      </c>
    </row>
    <row r="17456" spans="94:95" ht="14.5" x14ac:dyDescent="0.3">
      <c r="CP17456" s="380">
        <v>785613</v>
      </c>
      <c r="CQ17456" s="380" t="s">
        <v>141655</v>
      </c>
    </row>
    <row r="17457" spans="94:95" ht="14.5" x14ac:dyDescent="0.3">
      <c r="CP17457" s="380">
        <v>785614</v>
      </c>
      <c r="CQ17457" s="380" t="s">
        <v>141655</v>
      </c>
    </row>
    <row r="17458" spans="94:95" ht="14.5" x14ac:dyDescent="0.3">
      <c r="CP17458" s="380">
        <v>785615</v>
      </c>
      <c r="CQ17458" s="380" t="s">
        <v>141655</v>
      </c>
    </row>
    <row r="17459" spans="94:95" ht="14.5" x14ac:dyDescent="0.3">
      <c r="CP17459" s="380">
        <v>785616</v>
      </c>
      <c r="CQ17459" s="380" t="s">
        <v>141655</v>
      </c>
    </row>
    <row r="17460" spans="94:95" ht="14.5" x14ac:dyDescent="0.3">
      <c r="CP17460" s="380">
        <v>785618</v>
      </c>
      <c r="CQ17460" s="380" t="s">
        <v>141655</v>
      </c>
    </row>
    <row r="17461" spans="94:95" ht="14.5" x14ac:dyDescent="0.3">
      <c r="CP17461" s="380">
        <v>785619</v>
      </c>
      <c r="CQ17461" s="380" t="s">
        <v>141655</v>
      </c>
    </row>
    <row r="17462" spans="94:95" ht="14.5" x14ac:dyDescent="0.3">
      <c r="CP17462" s="380">
        <v>785621</v>
      </c>
      <c r="CQ17462" s="380" t="s">
        <v>141655</v>
      </c>
    </row>
    <row r="17463" spans="94:95" ht="14.5" x14ac:dyDescent="0.3">
      <c r="CP17463" s="380">
        <v>785622</v>
      </c>
      <c r="CQ17463" s="380" t="s">
        <v>141655</v>
      </c>
    </row>
    <row r="17464" spans="94:95" ht="14.5" x14ac:dyDescent="0.3">
      <c r="CP17464" s="380">
        <v>785625</v>
      </c>
      <c r="CQ17464" s="380" t="s">
        <v>141655</v>
      </c>
    </row>
    <row r="17465" spans="94:95" ht="14.5" x14ac:dyDescent="0.3">
      <c r="CP17465" s="380">
        <v>785626</v>
      </c>
      <c r="CQ17465" s="380" t="s">
        <v>141655</v>
      </c>
    </row>
    <row r="17466" spans="94:95" ht="14.5" x14ac:dyDescent="0.3">
      <c r="CP17466" s="380">
        <v>785630</v>
      </c>
      <c r="CQ17466" s="380" t="s">
        <v>141655</v>
      </c>
    </row>
    <row r="17467" spans="94:95" ht="14.5" x14ac:dyDescent="0.3">
      <c r="CP17467" s="380">
        <v>785631</v>
      </c>
      <c r="CQ17467" s="380" t="s">
        <v>141655</v>
      </c>
    </row>
    <row r="17468" spans="94:95" ht="14.5" x14ac:dyDescent="0.3">
      <c r="CP17468" s="380">
        <v>785632</v>
      </c>
      <c r="CQ17468" s="380" t="s">
        <v>141655</v>
      </c>
    </row>
    <row r="17469" spans="94:95" ht="14.5" x14ac:dyDescent="0.3">
      <c r="CP17469" s="380">
        <v>785633</v>
      </c>
      <c r="CQ17469" s="380" t="s">
        <v>141655</v>
      </c>
    </row>
    <row r="17470" spans="94:95" ht="14.5" x14ac:dyDescent="0.3">
      <c r="CP17470" s="380">
        <v>785634</v>
      </c>
      <c r="CQ17470" s="380" t="s">
        <v>141655</v>
      </c>
    </row>
    <row r="17471" spans="94:95" ht="14.5" x14ac:dyDescent="0.3">
      <c r="CP17471" s="380">
        <v>785635</v>
      </c>
      <c r="CQ17471" s="380" t="s">
        <v>141655</v>
      </c>
    </row>
    <row r="17472" spans="94:95" ht="14.5" x14ac:dyDescent="0.3">
      <c r="CP17472" s="380">
        <v>785636</v>
      </c>
      <c r="CQ17472" s="380" t="s">
        <v>141655</v>
      </c>
    </row>
    <row r="17473" spans="94:95" ht="14.5" x14ac:dyDescent="0.3">
      <c r="CP17473" s="380">
        <v>785640</v>
      </c>
      <c r="CQ17473" s="380" t="s">
        <v>141655</v>
      </c>
    </row>
    <row r="17474" spans="94:95" ht="14.5" x14ac:dyDescent="0.3">
      <c r="CP17474" s="380">
        <v>785661</v>
      </c>
      <c r="CQ17474" s="380" t="s">
        <v>141655</v>
      </c>
    </row>
    <row r="17475" spans="94:95" ht="14.5" x14ac:dyDescent="0.3">
      <c r="CP17475" s="380">
        <v>785662</v>
      </c>
      <c r="CQ17475" s="380" t="s">
        <v>141655</v>
      </c>
    </row>
    <row r="17476" spans="94:95" ht="14.5" x14ac:dyDescent="0.3">
      <c r="CP17476" s="380">
        <v>785663</v>
      </c>
      <c r="CQ17476" s="380" t="s">
        <v>141655</v>
      </c>
    </row>
    <row r="17477" spans="94:95" ht="14.5" x14ac:dyDescent="0.3">
      <c r="CP17477" s="380">
        <v>785664</v>
      </c>
      <c r="CQ17477" s="380" t="s">
        <v>141655</v>
      </c>
    </row>
    <row r="17478" spans="94:95" ht="14.5" x14ac:dyDescent="0.3">
      <c r="CP17478" s="380">
        <v>785665</v>
      </c>
      <c r="CQ17478" s="380" t="s">
        <v>141655</v>
      </c>
    </row>
    <row r="17479" spans="94:95" ht="14.5" x14ac:dyDescent="0.3">
      <c r="CP17479" s="380">
        <v>785666</v>
      </c>
      <c r="CQ17479" s="380" t="s">
        <v>141655</v>
      </c>
    </row>
    <row r="17480" spans="94:95" ht="14.5" x14ac:dyDescent="0.3">
      <c r="CP17480" s="380">
        <v>785667</v>
      </c>
      <c r="CQ17480" s="380" t="s">
        <v>141655</v>
      </c>
    </row>
    <row r="17481" spans="94:95" ht="14.5" x14ac:dyDescent="0.3">
      <c r="CP17481" s="380">
        <v>785669</v>
      </c>
      <c r="CQ17481" s="380" t="s">
        <v>141655</v>
      </c>
    </row>
    <row r="17482" spans="94:95" ht="14.5" x14ac:dyDescent="0.3">
      <c r="CP17482" s="380">
        <v>785670</v>
      </c>
      <c r="CQ17482" s="380" t="s">
        <v>141655</v>
      </c>
    </row>
    <row r="17483" spans="94:95" ht="14.5" x14ac:dyDescent="0.3">
      <c r="CP17483" s="380">
        <v>785671</v>
      </c>
      <c r="CQ17483" s="380" t="s">
        <v>141655</v>
      </c>
    </row>
    <row r="17484" spans="94:95" ht="14.5" x14ac:dyDescent="0.3">
      <c r="CP17484" s="380">
        <v>785672</v>
      </c>
      <c r="CQ17484" s="380" t="s">
        <v>141655</v>
      </c>
    </row>
    <row r="17485" spans="94:95" ht="14.5" x14ac:dyDescent="0.3">
      <c r="CP17485" s="380">
        <v>785673</v>
      </c>
      <c r="CQ17485" s="380" t="s">
        <v>141655</v>
      </c>
    </row>
    <row r="17486" spans="94:95" ht="14.5" x14ac:dyDescent="0.3">
      <c r="CP17486" s="380">
        <v>785674</v>
      </c>
      <c r="CQ17486" s="380" t="s">
        <v>141655</v>
      </c>
    </row>
    <row r="17487" spans="94:95" ht="14.5" x14ac:dyDescent="0.3">
      <c r="CP17487" s="380">
        <v>785675</v>
      </c>
      <c r="CQ17487" s="380" t="s">
        <v>141655</v>
      </c>
    </row>
    <row r="17488" spans="94:95" ht="14.5" x14ac:dyDescent="0.3">
      <c r="CP17488" s="380">
        <v>785676</v>
      </c>
      <c r="CQ17488" s="380" t="s">
        <v>141655</v>
      </c>
    </row>
    <row r="17489" spans="94:95" ht="14.5" x14ac:dyDescent="0.3">
      <c r="CP17489" s="380">
        <v>785680</v>
      </c>
      <c r="CQ17489" s="380" t="s">
        <v>141655</v>
      </c>
    </row>
    <row r="17490" spans="94:95" ht="14.5" x14ac:dyDescent="0.3">
      <c r="CP17490" s="380">
        <v>785681</v>
      </c>
      <c r="CQ17490" s="380" t="s">
        <v>141655</v>
      </c>
    </row>
    <row r="17491" spans="94:95" ht="14.5" x14ac:dyDescent="0.3">
      <c r="CP17491" s="380">
        <v>785682</v>
      </c>
      <c r="CQ17491" s="380" t="s">
        <v>141655</v>
      </c>
    </row>
    <row r="17492" spans="94:95" ht="14.5" x14ac:dyDescent="0.3">
      <c r="CP17492" s="380">
        <v>785683</v>
      </c>
      <c r="CQ17492" s="380" t="s">
        <v>141655</v>
      </c>
    </row>
    <row r="17493" spans="94:95" ht="14.5" x14ac:dyDescent="0.3">
      <c r="CP17493" s="380">
        <v>785684</v>
      </c>
      <c r="CQ17493" s="380" t="s">
        <v>141655</v>
      </c>
    </row>
    <row r="17494" spans="94:95" ht="14.5" x14ac:dyDescent="0.3">
      <c r="CP17494" s="380">
        <v>785685</v>
      </c>
      <c r="CQ17494" s="380" t="s">
        <v>141655</v>
      </c>
    </row>
    <row r="17495" spans="94:95" ht="14.5" x14ac:dyDescent="0.3">
      <c r="CP17495" s="380">
        <v>785686</v>
      </c>
      <c r="CQ17495" s="380" t="s">
        <v>141655</v>
      </c>
    </row>
    <row r="17496" spans="94:95" ht="14.5" x14ac:dyDescent="0.3">
      <c r="CP17496" s="380">
        <v>785687</v>
      </c>
      <c r="CQ17496" s="380" t="s">
        <v>141655</v>
      </c>
    </row>
    <row r="17497" spans="94:95" ht="14.5" x14ac:dyDescent="0.3">
      <c r="CP17497" s="380">
        <v>785688</v>
      </c>
      <c r="CQ17497" s="380" t="s">
        <v>141655</v>
      </c>
    </row>
    <row r="17498" spans="94:95" ht="14.5" x14ac:dyDescent="0.3">
      <c r="CP17498" s="380">
        <v>785689</v>
      </c>
      <c r="CQ17498" s="380" t="s">
        <v>141655</v>
      </c>
    </row>
    <row r="17499" spans="94:95" ht="14.5" x14ac:dyDescent="0.3">
      <c r="CP17499" s="380">
        <v>785690</v>
      </c>
      <c r="CQ17499" s="380" t="s">
        <v>141655</v>
      </c>
    </row>
    <row r="17500" spans="94:95" ht="14.5" x14ac:dyDescent="0.3">
      <c r="CP17500" s="380">
        <v>785691</v>
      </c>
      <c r="CQ17500" s="380" t="s">
        <v>141655</v>
      </c>
    </row>
    <row r="17501" spans="94:95" ht="14.5" x14ac:dyDescent="0.3">
      <c r="CP17501" s="380">
        <v>785692</v>
      </c>
      <c r="CQ17501" s="380" t="s">
        <v>141655</v>
      </c>
    </row>
    <row r="17502" spans="94:95" ht="14.5" x14ac:dyDescent="0.3">
      <c r="CP17502" s="380">
        <v>785693</v>
      </c>
      <c r="CQ17502" s="380" t="s">
        <v>141655</v>
      </c>
    </row>
    <row r="17503" spans="94:95" ht="14.5" x14ac:dyDescent="0.3">
      <c r="CP17503" s="380">
        <v>785696</v>
      </c>
      <c r="CQ17503" s="380" t="s">
        <v>141655</v>
      </c>
    </row>
    <row r="17504" spans="94:95" ht="14.5" x14ac:dyDescent="0.3">
      <c r="CP17504" s="380">
        <v>785697</v>
      </c>
      <c r="CQ17504" s="380" t="s">
        <v>141655</v>
      </c>
    </row>
    <row r="17505" spans="94:95" ht="14.5" x14ac:dyDescent="0.3">
      <c r="CP17505" s="380">
        <v>785698</v>
      </c>
      <c r="CQ17505" s="380" t="s">
        <v>141655</v>
      </c>
    </row>
    <row r="17506" spans="94:95" ht="14.5" x14ac:dyDescent="0.3">
      <c r="CP17506" s="380">
        <v>785699</v>
      </c>
      <c r="CQ17506" s="380" t="s">
        <v>141655</v>
      </c>
    </row>
    <row r="17507" spans="94:95" ht="14.5" x14ac:dyDescent="0.3">
      <c r="CP17507" s="380">
        <v>785700</v>
      </c>
      <c r="CQ17507" s="380" t="s">
        <v>141655</v>
      </c>
    </row>
    <row r="17508" spans="94:95" ht="14.5" x14ac:dyDescent="0.3">
      <c r="CP17508" s="380">
        <v>785701</v>
      </c>
      <c r="CQ17508" s="380" t="s">
        <v>141655</v>
      </c>
    </row>
    <row r="17509" spans="94:95" ht="14.5" x14ac:dyDescent="0.3">
      <c r="CP17509" s="380">
        <v>785702</v>
      </c>
      <c r="CQ17509" s="380" t="s">
        <v>141655</v>
      </c>
    </row>
    <row r="17510" spans="94:95" ht="14.5" x14ac:dyDescent="0.3">
      <c r="CP17510" s="380">
        <v>785703</v>
      </c>
      <c r="CQ17510" s="380" t="s">
        <v>141655</v>
      </c>
    </row>
    <row r="17511" spans="94:95" ht="14.5" x14ac:dyDescent="0.3">
      <c r="CP17511" s="380">
        <v>785704</v>
      </c>
      <c r="CQ17511" s="380" t="s">
        <v>141655</v>
      </c>
    </row>
    <row r="17512" spans="94:95" ht="14.5" x14ac:dyDescent="0.3">
      <c r="CP17512" s="380">
        <v>785705</v>
      </c>
      <c r="CQ17512" s="380" t="s">
        <v>141655</v>
      </c>
    </row>
    <row r="17513" spans="94:95" ht="14.5" x14ac:dyDescent="0.3">
      <c r="CP17513" s="380">
        <v>786001</v>
      </c>
      <c r="CQ17513" s="380" t="s">
        <v>141655</v>
      </c>
    </row>
    <row r="17514" spans="94:95" ht="14.5" x14ac:dyDescent="0.3">
      <c r="CP17514" s="380">
        <v>786002</v>
      </c>
      <c r="CQ17514" s="380" t="s">
        <v>141655</v>
      </c>
    </row>
    <row r="17515" spans="94:95" ht="14.5" x14ac:dyDescent="0.3">
      <c r="CP17515" s="380">
        <v>786003</v>
      </c>
      <c r="CQ17515" s="380" t="s">
        <v>141655</v>
      </c>
    </row>
    <row r="17516" spans="94:95" ht="14.5" x14ac:dyDescent="0.3">
      <c r="CP17516" s="380">
        <v>786004</v>
      </c>
      <c r="CQ17516" s="380" t="s">
        <v>141655</v>
      </c>
    </row>
    <row r="17517" spans="94:95" ht="14.5" x14ac:dyDescent="0.3">
      <c r="CP17517" s="380">
        <v>786005</v>
      </c>
      <c r="CQ17517" s="380" t="s">
        <v>141655</v>
      </c>
    </row>
    <row r="17518" spans="94:95" ht="14.5" x14ac:dyDescent="0.3">
      <c r="CP17518" s="380">
        <v>786006</v>
      </c>
      <c r="CQ17518" s="380" t="s">
        <v>141655</v>
      </c>
    </row>
    <row r="17519" spans="94:95" ht="14.5" x14ac:dyDescent="0.3">
      <c r="CP17519" s="380">
        <v>786007</v>
      </c>
      <c r="CQ17519" s="380" t="s">
        <v>141655</v>
      </c>
    </row>
    <row r="17520" spans="94:95" ht="14.5" x14ac:dyDescent="0.3">
      <c r="CP17520" s="380">
        <v>786008</v>
      </c>
      <c r="CQ17520" s="380" t="s">
        <v>141655</v>
      </c>
    </row>
    <row r="17521" spans="94:95" ht="14.5" x14ac:dyDescent="0.3">
      <c r="CP17521" s="380">
        <v>786010</v>
      </c>
      <c r="CQ17521" s="380" t="s">
        <v>141655</v>
      </c>
    </row>
    <row r="17522" spans="94:95" ht="14.5" x14ac:dyDescent="0.3">
      <c r="CP17522" s="380">
        <v>786012</v>
      </c>
      <c r="CQ17522" s="380" t="s">
        <v>141655</v>
      </c>
    </row>
    <row r="17523" spans="94:95" ht="14.5" x14ac:dyDescent="0.3">
      <c r="CP17523" s="380">
        <v>786101</v>
      </c>
      <c r="CQ17523" s="380" t="s">
        <v>141655</v>
      </c>
    </row>
    <row r="17524" spans="94:95" ht="14.5" x14ac:dyDescent="0.3">
      <c r="CP17524" s="380">
        <v>786102</v>
      </c>
      <c r="CQ17524" s="380" t="s">
        <v>141655</v>
      </c>
    </row>
    <row r="17525" spans="94:95" ht="14.5" x14ac:dyDescent="0.3">
      <c r="CP17525" s="380">
        <v>786103</v>
      </c>
      <c r="CQ17525" s="380" t="s">
        <v>141655</v>
      </c>
    </row>
    <row r="17526" spans="94:95" ht="14.5" x14ac:dyDescent="0.3">
      <c r="CP17526" s="380">
        <v>786125</v>
      </c>
      <c r="CQ17526" s="380" t="s">
        <v>141655</v>
      </c>
    </row>
    <row r="17527" spans="94:95" ht="14.5" x14ac:dyDescent="0.3">
      <c r="CP17527" s="380">
        <v>786126</v>
      </c>
      <c r="CQ17527" s="380" t="s">
        <v>141655</v>
      </c>
    </row>
    <row r="17528" spans="94:95" ht="14.5" x14ac:dyDescent="0.3">
      <c r="CP17528" s="380">
        <v>786145</v>
      </c>
      <c r="CQ17528" s="380" t="s">
        <v>141655</v>
      </c>
    </row>
    <row r="17529" spans="94:95" ht="14.5" x14ac:dyDescent="0.3">
      <c r="CP17529" s="380">
        <v>786146</v>
      </c>
      <c r="CQ17529" s="380" t="s">
        <v>141655</v>
      </c>
    </row>
    <row r="17530" spans="94:95" ht="14.5" x14ac:dyDescent="0.3">
      <c r="CP17530" s="380">
        <v>786147</v>
      </c>
      <c r="CQ17530" s="380" t="s">
        <v>141655</v>
      </c>
    </row>
    <row r="17531" spans="94:95" ht="14.5" x14ac:dyDescent="0.3">
      <c r="CP17531" s="380">
        <v>786148</v>
      </c>
      <c r="CQ17531" s="380" t="s">
        <v>141655</v>
      </c>
    </row>
    <row r="17532" spans="94:95" ht="14.5" x14ac:dyDescent="0.3">
      <c r="CP17532" s="380">
        <v>786150</v>
      </c>
      <c r="CQ17532" s="380" t="s">
        <v>141655</v>
      </c>
    </row>
    <row r="17533" spans="94:95" ht="14.5" x14ac:dyDescent="0.3">
      <c r="CP17533" s="380">
        <v>786151</v>
      </c>
      <c r="CQ17533" s="380" t="s">
        <v>141655</v>
      </c>
    </row>
    <row r="17534" spans="94:95" ht="14.5" x14ac:dyDescent="0.3">
      <c r="CP17534" s="380">
        <v>786152</v>
      </c>
      <c r="CQ17534" s="380" t="s">
        <v>141655</v>
      </c>
    </row>
    <row r="17535" spans="94:95" ht="14.5" x14ac:dyDescent="0.3">
      <c r="CP17535" s="380">
        <v>786153</v>
      </c>
      <c r="CQ17535" s="380" t="s">
        <v>141655</v>
      </c>
    </row>
    <row r="17536" spans="94:95" ht="14.5" x14ac:dyDescent="0.3">
      <c r="CP17536" s="380">
        <v>786154</v>
      </c>
      <c r="CQ17536" s="380" t="s">
        <v>141655</v>
      </c>
    </row>
    <row r="17537" spans="94:95" ht="14.5" x14ac:dyDescent="0.3">
      <c r="CP17537" s="380">
        <v>786155</v>
      </c>
      <c r="CQ17537" s="380" t="s">
        <v>141655</v>
      </c>
    </row>
    <row r="17538" spans="94:95" ht="14.5" x14ac:dyDescent="0.3">
      <c r="CP17538" s="380">
        <v>786156</v>
      </c>
      <c r="CQ17538" s="380" t="s">
        <v>141655</v>
      </c>
    </row>
    <row r="17539" spans="94:95" ht="14.5" x14ac:dyDescent="0.3">
      <c r="CP17539" s="380">
        <v>786157</v>
      </c>
      <c r="CQ17539" s="380" t="s">
        <v>141655</v>
      </c>
    </row>
    <row r="17540" spans="94:95" ht="14.5" x14ac:dyDescent="0.3">
      <c r="CP17540" s="380">
        <v>786158</v>
      </c>
      <c r="CQ17540" s="380" t="s">
        <v>141655</v>
      </c>
    </row>
    <row r="17541" spans="94:95" ht="14.5" x14ac:dyDescent="0.3">
      <c r="CP17541" s="380">
        <v>786159</v>
      </c>
      <c r="CQ17541" s="380" t="s">
        <v>141655</v>
      </c>
    </row>
    <row r="17542" spans="94:95" ht="14.5" x14ac:dyDescent="0.3">
      <c r="CP17542" s="380">
        <v>786160</v>
      </c>
      <c r="CQ17542" s="380" t="s">
        <v>141655</v>
      </c>
    </row>
    <row r="17543" spans="94:95" ht="14.5" x14ac:dyDescent="0.3">
      <c r="CP17543" s="380">
        <v>786170</v>
      </c>
      <c r="CQ17543" s="380" t="s">
        <v>141655</v>
      </c>
    </row>
    <row r="17544" spans="94:95" ht="14.5" x14ac:dyDescent="0.3">
      <c r="CP17544" s="380">
        <v>786171</v>
      </c>
      <c r="CQ17544" s="380" t="s">
        <v>141655</v>
      </c>
    </row>
    <row r="17545" spans="94:95" ht="14.5" x14ac:dyDescent="0.3">
      <c r="CP17545" s="380">
        <v>786173</v>
      </c>
      <c r="CQ17545" s="380" t="s">
        <v>141655</v>
      </c>
    </row>
    <row r="17546" spans="94:95" ht="14.5" x14ac:dyDescent="0.3">
      <c r="CP17546" s="380">
        <v>786174</v>
      </c>
      <c r="CQ17546" s="380" t="s">
        <v>141655</v>
      </c>
    </row>
    <row r="17547" spans="94:95" ht="14.5" x14ac:dyDescent="0.3">
      <c r="CP17547" s="380">
        <v>786179</v>
      </c>
      <c r="CQ17547" s="380" t="s">
        <v>141655</v>
      </c>
    </row>
    <row r="17548" spans="94:95" ht="14.5" x14ac:dyDescent="0.3">
      <c r="CP17548" s="380">
        <v>786181</v>
      </c>
      <c r="CQ17548" s="380" t="s">
        <v>141655</v>
      </c>
    </row>
    <row r="17549" spans="94:95" ht="14.5" x14ac:dyDescent="0.3">
      <c r="CP17549" s="380">
        <v>786182</v>
      </c>
      <c r="CQ17549" s="380" t="s">
        <v>141655</v>
      </c>
    </row>
    <row r="17550" spans="94:95" ht="14.5" x14ac:dyDescent="0.3">
      <c r="CP17550" s="380">
        <v>786183</v>
      </c>
      <c r="CQ17550" s="380" t="s">
        <v>141655</v>
      </c>
    </row>
    <row r="17551" spans="94:95" ht="14.5" x14ac:dyDescent="0.3">
      <c r="CP17551" s="380">
        <v>786184</v>
      </c>
      <c r="CQ17551" s="380" t="s">
        <v>141655</v>
      </c>
    </row>
    <row r="17552" spans="94:95" ht="14.5" x14ac:dyDescent="0.3">
      <c r="CP17552" s="380">
        <v>786187</v>
      </c>
      <c r="CQ17552" s="380" t="s">
        <v>141655</v>
      </c>
    </row>
    <row r="17553" spans="94:95" ht="14.5" x14ac:dyDescent="0.3">
      <c r="CP17553" s="380">
        <v>786188</v>
      </c>
      <c r="CQ17553" s="380" t="s">
        <v>141655</v>
      </c>
    </row>
    <row r="17554" spans="94:95" ht="14.5" x14ac:dyDescent="0.3">
      <c r="CP17554" s="380">
        <v>786189</v>
      </c>
      <c r="CQ17554" s="380" t="s">
        <v>141655</v>
      </c>
    </row>
    <row r="17555" spans="94:95" ht="14.5" x14ac:dyDescent="0.3">
      <c r="CP17555" s="380">
        <v>786190</v>
      </c>
      <c r="CQ17555" s="380" t="s">
        <v>141655</v>
      </c>
    </row>
    <row r="17556" spans="94:95" ht="14.5" x14ac:dyDescent="0.3">
      <c r="CP17556" s="380">
        <v>786191</v>
      </c>
      <c r="CQ17556" s="380" t="s">
        <v>141655</v>
      </c>
    </row>
    <row r="17557" spans="94:95" ht="14.5" x14ac:dyDescent="0.3">
      <c r="CP17557" s="380">
        <v>786192</v>
      </c>
      <c r="CQ17557" s="380" t="s">
        <v>141655</v>
      </c>
    </row>
    <row r="17558" spans="94:95" ht="14.5" x14ac:dyDescent="0.3">
      <c r="CP17558" s="380">
        <v>786601</v>
      </c>
      <c r="CQ17558" s="380" t="s">
        <v>141655</v>
      </c>
    </row>
    <row r="17559" spans="94:95" ht="14.5" x14ac:dyDescent="0.3">
      <c r="CP17559" s="380">
        <v>786602</v>
      </c>
      <c r="CQ17559" s="380" t="s">
        <v>141655</v>
      </c>
    </row>
    <row r="17560" spans="94:95" ht="14.5" x14ac:dyDescent="0.3">
      <c r="CP17560" s="380">
        <v>786610</v>
      </c>
      <c r="CQ17560" s="380" t="s">
        <v>141655</v>
      </c>
    </row>
    <row r="17561" spans="94:95" ht="14.5" x14ac:dyDescent="0.3">
      <c r="CP17561" s="380">
        <v>786611</v>
      </c>
      <c r="CQ17561" s="380" t="s">
        <v>141655</v>
      </c>
    </row>
    <row r="17562" spans="94:95" ht="14.5" x14ac:dyDescent="0.3">
      <c r="CP17562" s="380">
        <v>786612</v>
      </c>
      <c r="CQ17562" s="380" t="s">
        <v>141655</v>
      </c>
    </row>
    <row r="17563" spans="94:95" ht="14.5" x14ac:dyDescent="0.3">
      <c r="CP17563" s="380">
        <v>786613</v>
      </c>
      <c r="CQ17563" s="380" t="s">
        <v>141655</v>
      </c>
    </row>
    <row r="17564" spans="94:95" ht="14.5" x14ac:dyDescent="0.3">
      <c r="CP17564" s="380">
        <v>786614</v>
      </c>
      <c r="CQ17564" s="380" t="s">
        <v>141655</v>
      </c>
    </row>
    <row r="17565" spans="94:95" ht="14.5" x14ac:dyDescent="0.3">
      <c r="CP17565" s="380">
        <v>786621</v>
      </c>
      <c r="CQ17565" s="380" t="s">
        <v>141655</v>
      </c>
    </row>
    <row r="17566" spans="94:95" ht="14.5" x14ac:dyDescent="0.3">
      <c r="CP17566" s="380">
        <v>786622</v>
      </c>
      <c r="CQ17566" s="380" t="s">
        <v>141655</v>
      </c>
    </row>
    <row r="17567" spans="94:95" ht="14.5" x14ac:dyDescent="0.3">
      <c r="CP17567" s="380">
        <v>786623</v>
      </c>
      <c r="CQ17567" s="380" t="s">
        <v>141655</v>
      </c>
    </row>
    <row r="17568" spans="94:95" ht="14.5" x14ac:dyDescent="0.3">
      <c r="CP17568" s="380">
        <v>786692</v>
      </c>
      <c r="CQ17568" s="380" t="s">
        <v>141655</v>
      </c>
    </row>
    <row r="17569" spans="94:95" ht="14.5" x14ac:dyDescent="0.3">
      <c r="CP17569" s="380">
        <v>787001</v>
      </c>
      <c r="CQ17569" s="380" t="s">
        <v>141655</v>
      </c>
    </row>
    <row r="17570" spans="94:95" ht="14.5" x14ac:dyDescent="0.3">
      <c r="CP17570" s="380">
        <v>787023</v>
      </c>
      <c r="CQ17570" s="380" t="s">
        <v>141655</v>
      </c>
    </row>
    <row r="17571" spans="94:95" ht="14.5" x14ac:dyDescent="0.3">
      <c r="CP17571" s="380">
        <v>787026</v>
      </c>
      <c r="CQ17571" s="380" t="s">
        <v>141655</v>
      </c>
    </row>
    <row r="17572" spans="94:95" ht="14.5" x14ac:dyDescent="0.3">
      <c r="CP17572" s="380">
        <v>787031</v>
      </c>
      <c r="CQ17572" s="380" t="s">
        <v>141655</v>
      </c>
    </row>
    <row r="17573" spans="94:95" ht="14.5" x14ac:dyDescent="0.3">
      <c r="CP17573" s="380">
        <v>787032</v>
      </c>
      <c r="CQ17573" s="380" t="s">
        <v>141655</v>
      </c>
    </row>
    <row r="17574" spans="94:95" ht="14.5" x14ac:dyDescent="0.3">
      <c r="CP17574" s="380">
        <v>787033</v>
      </c>
      <c r="CQ17574" s="380" t="s">
        <v>141655</v>
      </c>
    </row>
    <row r="17575" spans="94:95" ht="14.5" x14ac:dyDescent="0.3">
      <c r="CP17575" s="380">
        <v>787034</v>
      </c>
      <c r="CQ17575" s="380" t="s">
        <v>141655</v>
      </c>
    </row>
    <row r="17576" spans="94:95" ht="14.5" x14ac:dyDescent="0.3">
      <c r="CP17576" s="380">
        <v>787035</v>
      </c>
      <c r="CQ17576" s="380" t="s">
        <v>141655</v>
      </c>
    </row>
    <row r="17577" spans="94:95" ht="14.5" x14ac:dyDescent="0.3">
      <c r="CP17577" s="380">
        <v>787051</v>
      </c>
      <c r="CQ17577" s="380" t="s">
        <v>141655</v>
      </c>
    </row>
    <row r="17578" spans="94:95" ht="14.5" x14ac:dyDescent="0.3">
      <c r="CP17578" s="380">
        <v>787052</v>
      </c>
      <c r="CQ17578" s="380" t="s">
        <v>141655</v>
      </c>
    </row>
    <row r="17579" spans="94:95" ht="14.5" x14ac:dyDescent="0.3">
      <c r="CP17579" s="380">
        <v>787053</v>
      </c>
      <c r="CQ17579" s="380" t="s">
        <v>141655</v>
      </c>
    </row>
    <row r="17580" spans="94:95" ht="14.5" x14ac:dyDescent="0.3">
      <c r="CP17580" s="380">
        <v>787054</v>
      </c>
      <c r="CQ17580" s="380" t="s">
        <v>141655</v>
      </c>
    </row>
    <row r="17581" spans="94:95" ht="14.5" x14ac:dyDescent="0.3">
      <c r="CP17581" s="380">
        <v>787055</v>
      </c>
      <c r="CQ17581" s="380" t="s">
        <v>141655</v>
      </c>
    </row>
    <row r="17582" spans="94:95" ht="14.5" x14ac:dyDescent="0.3">
      <c r="CP17582" s="380">
        <v>787056</v>
      </c>
      <c r="CQ17582" s="380" t="s">
        <v>141655</v>
      </c>
    </row>
    <row r="17583" spans="94:95" ht="14.5" x14ac:dyDescent="0.3">
      <c r="CP17583" s="380">
        <v>787057</v>
      </c>
      <c r="CQ17583" s="380" t="s">
        <v>141655</v>
      </c>
    </row>
    <row r="17584" spans="94:95" ht="14.5" x14ac:dyDescent="0.3">
      <c r="CP17584" s="380">
        <v>787058</v>
      </c>
      <c r="CQ17584" s="380" t="s">
        <v>141655</v>
      </c>
    </row>
    <row r="17585" spans="94:95" ht="14.5" x14ac:dyDescent="0.3">
      <c r="CP17585" s="380">
        <v>787059</v>
      </c>
      <c r="CQ17585" s="380" t="s">
        <v>141655</v>
      </c>
    </row>
    <row r="17586" spans="94:95" ht="14.5" x14ac:dyDescent="0.3">
      <c r="CP17586" s="380">
        <v>787060</v>
      </c>
      <c r="CQ17586" s="380" t="s">
        <v>141655</v>
      </c>
    </row>
    <row r="17587" spans="94:95" ht="14.5" x14ac:dyDescent="0.3">
      <c r="CP17587" s="380">
        <v>787061</v>
      </c>
      <c r="CQ17587" s="380" t="s">
        <v>141655</v>
      </c>
    </row>
    <row r="17588" spans="94:95" ht="14.5" x14ac:dyDescent="0.3">
      <c r="CP17588" s="380">
        <v>787110</v>
      </c>
      <c r="CQ17588" s="380" t="s">
        <v>141655</v>
      </c>
    </row>
    <row r="17589" spans="94:95" ht="14.5" x14ac:dyDescent="0.3">
      <c r="CP17589" s="380">
        <v>788001</v>
      </c>
      <c r="CQ17589" s="380" t="s">
        <v>141655</v>
      </c>
    </row>
    <row r="17590" spans="94:95" ht="14.5" x14ac:dyDescent="0.3">
      <c r="CP17590" s="380">
        <v>788002</v>
      </c>
      <c r="CQ17590" s="380" t="s">
        <v>141655</v>
      </c>
    </row>
    <row r="17591" spans="94:95" ht="14.5" x14ac:dyDescent="0.3">
      <c r="CP17591" s="380">
        <v>788003</v>
      </c>
      <c r="CQ17591" s="380" t="s">
        <v>141655</v>
      </c>
    </row>
    <row r="17592" spans="94:95" ht="14.5" x14ac:dyDescent="0.3">
      <c r="CP17592" s="380">
        <v>788004</v>
      </c>
      <c r="CQ17592" s="380" t="s">
        <v>141655</v>
      </c>
    </row>
    <row r="17593" spans="94:95" ht="14.5" x14ac:dyDescent="0.3">
      <c r="CP17593" s="380">
        <v>788005</v>
      </c>
      <c r="CQ17593" s="380" t="s">
        <v>141655</v>
      </c>
    </row>
    <row r="17594" spans="94:95" ht="14.5" x14ac:dyDescent="0.3">
      <c r="CP17594" s="380">
        <v>788006</v>
      </c>
      <c r="CQ17594" s="380" t="s">
        <v>141655</v>
      </c>
    </row>
    <row r="17595" spans="94:95" ht="14.5" x14ac:dyDescent="0.3">
      <c r="CP17595" s="380">
        <v>788007</v>
      </c>
      <c r="CQ17595" s="380" t="s">
        <v>141655</v>
      </c>
    </row>
    <row r="17596" spans="94:95" ht="14.5" x14ac:dyDescent="0.3">
      <c r="CP17596" s="380">
        <v>788009</v>
      </c>
      <c r="CQ17596" s="380" t="s">
        <v>141655</v>
      </c>
    </row>
    <row r="17597" spans="94:95" ht="14.5" x14ac:dyDescent="0.3">
      <c r="CP17597" s="380">
        <v>788010</v>
      </c>
      <c r="CQ17597" s="380" t="s">
        <v>141655</v>
      </c>
    </row>
    <row r="17598" spans="94:95" ht="14.5" x14ac:dyDescent="0.3">
      <c r="CP17598" s="380">
        <v>788011</v>
      </c>
      <c r="CQ17598" s="380" t="s">
        <v>141655</v>
      </c>
    </row>
    <row r="17599" spans="94:95" ht="14.5" x14ac:dyDescent="0.3">
      <c r="CP17599" s="380">
        <v>788013</v>
      </c>
      <c r="CQ17599" s="380" t="s">
        <v>141655</v>
      </c>
    </row>
    <row r="17600" spans="94:95" ht="14.5" x14ac:dyDescent="0.3">
      <c r="CP17600" s="380">
        <v>788014</v>
      </c>
      <c r="CQ17600" s="380" t="s">
        <v>141655</v>
      </c>
    </row>
    <row r="17601" spans="94:95" ht="14.5" x14ac:dyDescent="0.3">
      <c r="CP17601" s="380">
        <v>788015</v>
      </c>
      <c r="CQ17601" s="380" t="s">
        <v>141655</v>
      </c>
    </row>
    <row r="17602" spans="94:95" ht="14.5" x14ac:dyDescent="0.3">
      <c r="CP17602" s="380">
        <v>788025</v>
      </c>
      <c r="CQ17602" s="380" t="s">
        <v>141655</v>
      </c>
    </row>
    <row r="17603" spans="94:95" ht="14.5" x14ac:dyDescent="0.3">
      <c r="CP17603" s="380">
        <v>788026</v>
      </c>
      <c r="CQ17603" s="380" t="s">
        <v>141655</v>
      </c>
    </row>
    <row r="17604" spans="94:95" ht="14.5" x14ac:dyDescent="0.3">
      <c r="CP17604" s="380">
        <v>788030</v>
      </c>
      <c r="CQ17604" s="380" t="s">
        <v>141655</v>
      </c>
    </row>
    <row r="17605" spans="94:95" ht="14.5" x14ac:dyDescent="0.3">
      <c r="CP17605" s="380">
        <v>788031</v>
      </c>
      <c r="CQ17605" s="380" t="s">
        <v>141655</v>
      </c>
    </row>
    <row r="17606" spans="94:95" ht="14.5" x14ac:dyDescent="0.3">
      <c r="CP17606" s="380">
        <v>788098</v>
      </c>
      <c r="CQ17606" s="380" t="s">
        <v>141655</v>
      </c>
    </row>
    <row r="17607" spans="94:95" ht="14.5" x14ac:dyDescent="0.3">
      <c r="CP17607" s="380">
        <v>788099</v>
      </c>
      <c r="CQ17607" s="380" t="s">
        <v>141655</v>
      </c>
    </row>
    <row r="17608" spans="94:95" ht="14.5" x14ac:dyDescent="0.3">
      <c r="CP17608" s="380">
        <v>788101</v>
      </c>
      <c r="CQ17608" s="380" t="s">
        <v>141655</v>
      </c>
    </row>
    <row r="17609" spans="94:95" ht="14.5" x14ac:dyDescent="0.3">
      <c r="CP17609" s="380">
        <v>788102</v>
      </c>
      <c r="CQ17609" s="380" t="s">
        <v>141655</v>
      </c>
    </row>
    <row r="17610" spans="94:95" ht="14.5" x14ac:dyDescent="0.3">
      <c r="CP17610" s="380">
        <v>788103</v>
      </c>
      <c r="CQ17610" s="380" t="s">
        <v>141655</v>
      </c>
    </row>
    <row r="17611" spans="94:95" ht="14.5" x14ac:dyDescent="0.3">
      <c r="CP17611" s="380">
        <v>788104</v>
      </c>
      <c r="CQ17611" s="380" t="s">
        <v>141655</v>
      </c>
    </row>
    <row r="17612" spans="94:95" ht="14.5" x14ac:dyDescent="0.3">
      <c r="CP17612" s="380">
        <v>788106</v>
      </c>
      <c r="CQ17612" s="380" t="s">
        <v>141655</v>
      </c>
    </row>
    <row r="17613" spans="94:95" ht="14.5" x14ac:dyDescent="0.3">
      <c r="CP17613" s="380">
        <v>788107</v>
      </c>
      <c r="CQ17613" s="380" t="s">
        <v>141655</v>
      </c>
    </row>
    <row r="17614" spans="94:95" ht="14.5" x14ac:dyDescent="0.3">
      <c r="CP17614" s="380">
        <v>788108</v>
      </c>
      <c r="CQ17614" s="380" t="s">
        <v>141655</v>
      </c>
    </row>
    <row r="17615" spans="94:95" ht="14.5" x14ac:dyDescent="0.3">
      <c r="CP17615" s="380">
        <v>788109</v>
      </c>
      <c r="CQ17615" s="380" t="s">
        <v>141655</v>
      </c>
    </row>
    <row r="17616" spans="94:95" ht="14.5" x14ac:dyDescent="0.3">
      <c r="CP17616" s="380">
        <v>788110</v>
      </c>
      <c r="CQ17616" s="380" t="s">
        <v>141655</v>
      </c>
    </row>
    <row r="17617" spans="94:95" ht="14.5" x14ac:dyDescent="0.3">
      <c r="CP17617" s="380">
        <v>788111</v>
      </c>
      <c r="CQ17617" s="380" t="s">
        <v>141655</v>
      </c>
    </row>
    <row r="17618" spans="94:95" ht="14.5" x14ac:dyDescent="0.3">
      <c r="CP17618" s="380">
        <v>788112</v>
      </c>
      <c r="CQ17618" s="380" t="s">
        <v>141655</v>
      </c>
    </row>
    <row r="17619" spans="94:95" ht="14.5" x14ac:dyDescent="0.3">
      <c r="CP17619" s="380">
        <v>788113</v>
      </c>
      <c r="CQ17619" s="380" t="s">
        <v>141655</v>
      </c>
    </row>
    <row r="17620" spans="94:95" ht="14.5" x14ac:dyDescent="0.3">
      <c r="CP17620" s="380">
        <v>788114</v>
      </c>
      <c r="CQ17620" s="380" t="s">
        <v>141655</v>
      </c>
    </row>
    <row r="17621" spans="94:95" ht="14.5" x14ac:dyDescent="0.3">
      <c r="CP17621" s="380">
        <v>788115</v>
      </c>
      <c r="CQ17621" s="380" t="s">
        <v>141655</v>
      </c>
    </row>
    <row r="17622" spans="94:95" ht="14.5" x14ac:dyDescent="0.3">
      <c r="CP17622" s="380">
        <v>788116</v>
      </c>
      <c r="CQ17622" s="380" t="s">
        <v>141655</v>
      </c>
    </row>
    <row r="17623" spans="94:95" ht="14.5" x14ac:dyDescent="0.3">
      <c r="CP17623" s="380">
        <v>788117</v>
      </c>
      <c r="CQ17623" s="380" t="s">
        <v>141655</v>
      </c>
    </row>
    <row r="17624" spans="94:95" ht="14.5" x14ac:dyDescent="0.3">
      <c r="CP17624" s="380">
        <v>788118</v>
      </c>
      <c r="CQ17624" s="380" t="s">
        <v>141655</v>
      </c>
    </row>
    <row r="17625" spans="94:95" ht="14.5" x14ac:dyDescent="0.3">
      <c r="CP17625" s="380">
        <v>788119</v>
      </c>
      <c r="CQ17625" s="380" t="s">
        <v>141655</v>
      </c>
    </row>
    <row r="17626" spans="94:95" ht="14.5" x14ac:dyDescent="0.3">
      <c r="CP17626" s="380">
        <v>788120</v>
      </c>
      <c r="CQ17626" s="380" t="s">
        <v>141655</v>
      </c>
    </row>
    <row r="17627" spans="94:95" ht="14.5" x14ac:dyDescent="0.3">
      <c r="CP17627" s="380">
        <v>788121</v>
      </c>
      <c r="CQ17627" s="380" t="s">
        <v>141655</v>
      </c>
    </row>
    <row r="17628" spans="94:95" ht="14.5" x14ac:dyDescent="0.3">
      <c r="CP17628" s="380">
        <v>788123</v>
      </c>
      <c r="CQ17628" s="380" t="s">
        <v>141655</v>
      </c>
    </row>
    <row r="17629" spans="94:95" ht="14.5" x14ac:dyDescent="0.3">
      <c r="CP17629" s="380">
        <v>788126</v>
      </c>
      <c r="CQ17629" s="380" t="s">
        <v>141655</v>
      </c>
    </row>
    <row r="17630" spans="94:95" ht="14.5" x14ac:dyDescent="0.3">
      <c r="CP17630" s="380">
        <v>788127</v>
      </c>
      <c r="CQ17630" s="380" t="s">
        <v>141655</v>
      </c>
    </row>
    <row r="17631" spans="94:95" ht="14.5" x14ac:dyDescent="0.3">
      <c r="CP17631" s="380">
        <v>788150</v>
      </c>
      <c r="CQ17631" s="380" t="s">
        <v>141655</v>
      </c>
    </row>
    <row r="17632" spans="94:95" ht="14.5" x14ac:dyDescent="0.3">
      <c r="CP17632" s="380">
        <v>788151</v>
      </c>
      <c r="CQ17632" s="380" t="s">
        <v>141655</v>
      </c>
    </row>
    <row r="17633" spans="94:95" ht="14.5" x14ac:dyDescent="0.3">
      <c r="CP17633" s="380">
        <v>788152</v>
      </c>
      <c r="CQ17633" s="380" t="s">
        <v>141655</v>
      </c>
    </row>
    <row r="17634" spans="94:95" ht="14.5" x14ac:dyDescent="0.3">
      <c r="CP17634" s="380">
        <v>788155</v>
      </c>
      <c r="CQ17634" s="380" t="s">
        <v>141655</v>
      </c>
    </row>
    <row r="17635" spans="94:95" ht="14.5" x14ac:dyDescent="0.3">
      <c r="CP17635" s="380">
        <v>788156</v>
      </c>
      <c r="CQ17635" s="380" t="s">
        <v>141655</v>
      </c>
    </row>
    <row r="17636" spans="94:95" ht="14.5" x14ac:dyDescent="0.3">
      <c r="CP17636" s="380">
        <v>788160</v>
      </c>
      <c r="CQ17636" s="380" t="s">
        <v>141655</v>
      </c>
    </row>
    <row r="17637" spans="94:95" ht="14.5" x14ac:dyDescent="0.3">
      <c r="CP17637" s="380">
        <v>788161</v>
      </c>
      <c r="CQ17637" s="380" t="s">
        <v>141655</v>
      </c>
    </row>
    <row r="17638" spans="94:95" ht="14.5" x14ac:dyDescent="0.3">
      <c r="CP17638" s="380">
        <v>788162</v>
      </c>
      <c r="CQ17638" s="380" t="s">
        <v>141655</v>
      </c>
    </row>
    <row r="17639" spans="94:95" ht="14.5" x14ac:dyDescent="0.3">
      <c r="CP17639" s="380">
        <v>788163</v>
      </c>
      <c r="CQ17639" s="380" t="s">
        <v>141655</v>
      </c>
    </row>
    <row r="17640" spans="94:95" ht="14.5" x14ac:dyDescent="0.3">
      <c r="CP17640" s="380">
        <v>788164</v>
      </c>
      <c r="CQ17640" s="380" t="s">
        <v>141655</v>
      </c>
    </row>
    <row r="17641" spans="94:95" ht="14.5" x14ac:dyDescent="0.3">
      <c r="CP17641" s="380">
        <v>788165</v>
      </c>
      <c r="CQ17641" s="380" t="s">
        <v>141655</v>
      </c>
    </row>
    <row r="17642" spans="94:95" ht="14.5" x14ac:dyDescent="0.3">
      <c r="CP17642" s="380">
        <v>788166</v>
      </c>
      <c r="CQ17642" s="380" t="s">
        <v>141655</v>
      </c>
    </row>
    <row r="17643" spans="94:95" ht="14.5" x14ac:dyDescent="0.3">
      <c r="CP17643" s="380">
        <v>788168</v>
      </c>
      <c r="CQ17643" s="380" t="s">
        <v>141655</v>
      </c>
    </row>
    <row r="17644" spans="94:95" ht="14.5" x14ac:dyDescent="0.3">
      <c r="CP17644" s="380">
        <v>788701</v>
      </c>
      <c r="CQ17644" s="380" t="s">
        <v>141655</v>
      </c>
    </row>
    <row r="17645" spans="94:95" ht="14.5" x14ac:dyDescent="0.3">
      <c r="CP17645" s="380">
        <v>788709</v>
      </c>
      <c r="CQ17645" s="380" t="s">
        <v>141655</v>
      </c>
    </row>
    <row r="17646" spans="94:95" ht="14.5" x14ac:dyDescent="0.3">
      <c r="CP17646" s="380">
        <v>788710</v>
      </c>
      <c r="CQ17646" s="380" t="s">
        <v>141655</v>
      </c>
    </row>
    <row r="17647" spans="94:95" ht="14.5" x14ac:dyDescent="0.3">
      <c r="CP17647" s="380">
        <v>788711</v>
      </c>
      <c r="CQ17647" s="380" t="s">
        <v>141655</v>
      </c>
    </row>
    <row r="17648" spans="94:95" ht="14.5" x14ac:dyDescent="0.3">
      <c r="CP17648" s="380">
        <v>788712</v>
      </c>
      <c r="CQ17648" s="380" t="s">
        <v>141655</v>
      </c>
    </row>
    <row r="17649" spans="94:95" ht="14.5" x14ac:dyDescent="0.3">
      <c r="CP17649" s="380">
        <v>788713</v>
      </c>
      <c r="CQ17649" s="380" t="s">
        <v>141655</v>
      </c>
    </row>
    <row r="17650" spans="94:95" ht="14.5" x14ac:dyDescent="0.3">
      <c r="CP17650" s="380">
        <v>788719</v>
      </c>
      <c r="CQ17650" s="380" t="s">
        <v>141655</v>
      </c>
    </row>
    <row r="17651" spans="94:95" ht="14.5" x14ac:dyDescent="0.3">
      <c r="CP17651" s="380">
        <v>788720</v>
      </c>
      <c r="CQ17651" s="380" t="s">
        <v>141655</v>
      </c>
    </row>
    <row r="17652" spans="94:95" ht="14.5" x14ac:dyDescent="0.3">
      <c r="CP17652" s="380">
        <v>788722</v>
      </c>
      <c r="CQ17652" s="380" t="s">
        <v>141655</v>
      </c>
    </row>
    <row r="17653" spans="94:95" ht="14.5" x14ac:dyDescent="0.3">
      <c r="CP17653" s="380">
        <v>788723</v>
      </c>
      <c r="CQ17653" s="380" t="s">
        <v>141655</v>
      </c>
    </row>
    <row r="17654" spans="94:95" ht="14.5" x14ac:dyDescent="0.3">
      <c r="CP17654" s="380">
        <v>788724</v>
      </c>
      <c r="CQ17654" s="380" t="s">
        <v>141655</v>
      </c>
    </row>
    <row r="17655" spans="94:95" ht="14.5" x14ac:dyDescent="0.3">
      <c r="CP17655" s="380">
        <v>788725</v>
      </c>
      <c r="CQ17655" s="380" t="s">
        <v>141655</v>
      </c>
    </row>
    <row r="17656" spans="94:95" ht="14.5" x14ac:dyDescent="0.3">
      <c r="CP17656" s="380">
        <v>788726</v>
      </c>
      <c r="CQ17656" s="380" t="s">
        <v>141655</v>
      </c>
    </row>
    <row r="17657" spans="94:95" ht="14.5" x14ac:dyDescent="0.3">
      <c r="CP17657" s="380">
        <v>788727</v>
      </c>
      <c r="CQ17657" s="380" t="s">
        <v>141655</v>
      </c>
    </row>
    <row r="17658" spans="94:95" ht="14.5" x14ac:dyDescent="0.3">
      <c r="CP17658" s="380">
        <v>788728</v>
      </c>
      <c r="CQ17658" s="380" t="s">
        <v>141655</v>
      </c>
    </row>
    <row r="17659" spans="94:95" ht="14.5" x14ac:dyDescent="0.3">
      <c r="CP17659" s="380">
        <v>788733</v>
      </c>
      <c r="CQ17659" s="380" t="s">
        <v>141655</v>
      </c>
    </row>
    <row r="17660" spans="94:95" ht="14.5" x14ac:dyDescent="0.3">
      <c r="CP17660" s="380">
        <v>788734</v>
      </c>
      <c r="CQ17660" s="380" t="s">
        <v>141655</v>
      </c>
    </row>
    <row r="17661" spans="94:95" ht="14.5" x14ac:dyDescent="0.3">
      <c r="CP17661" s="380">
        <v>788735</v>
      </c>
      <c r="CQ17661" s="380" t="s">
        <v>141655</v>
      </c>
    </row>
    <row r="17662" spans="94:95" ht="14.5" x14ac:dyDescent="0.3">
      <c r="CP17662" s="380">
        <v>788736</v>
      </c>
      <c r="CQ17662" s="380" t="s">
        <v>141655</v>
      </c>
    </row>
    <row r="17663" spans="94:95" ht="14.5" x14ac:dyDescent="0.3">
      <c r="CP17663" s="380">
        <v>788737</v>
      </c>
      <c r="CQ17663" s="380" t="s">
        <v>141655</v>
      </c>
    </row>
    <row r="17664" spans="94:95" ht="14.5" x14ac:dyDescent="0.3">
      <c r="CP17664" s="380">
        <v>788738</v>
      </c>
      <c r="CQ17664" s="380" t="s">
        <v>141655</v>
      </c>
    </row>
    <row r="17665" spans="94:95" ht="14.5" x14ac:dyDescent="0.3">
      <c r="CP17665" s="380">
        <v>788781</v>
      </c>
      <c r="CQ17665" s="380" t="s">
        <v>141655</v>
      </c>
    </row>
    <row r="17666" spans="94:95" ht="14.5" x14ac:dyDescent="0.3">
      <c r="CP17666" s="380">
        <v>788801</v>
      </c>
      <c r="CQ17666" s="380" t="s">
        <v>141655</v>
      </c>
    </row>
    <row r="17667" spans="94:95" ht="14.5" x14ac:dyDescent="0.3">
      <c r="CP17667" s="380">
        <v>788802</v>
      </c>
      <c r="CQ17667" s="380" t="s">
        <v>141655</v>
      </c>
    </row>
    <row r="17668" spans="94:95" ht="14.5" x14ac:dyDescent="0.3">
      <c r="CP17668" s="380">
        <v>788803</v>
      </c>
      <c r="CQ17668" s="380" t="s">
        <v>141655</v>
      </c>
    </row>
    <row r="17669" spans="94:95" ht="14.5" x14ac:dyDescent="0.3">
      <c r="CP17669" s="380">
        <v>788804</v>
      </c>
      <c r="CQ17669" s="380" t="s">
        <v>141655</v>
      </c>
    </row>
    <row r="17670" spans="94:95" ht="14.5" x14ac:dyDescent="0.3">
      <c r="CP17670" s="380">
        <v>788805</v>
      </c>
      <c r="CQ17670" s="380" t="s">
        <v>141655</v>
      </c>
    </row>
    <row r="17671" spans="94:95" ht="14.5" x14ac:dyDescent="0.3">
      <c r="CP17671" s="380">
        <v>788806</v>
      </c>
      <c r="CQ17671" s="380" t="s">
        <v>141655</v>
      </c>
    </row>
    <row r="17672" spans="94:95" ht="14.5" x14ac:dyDescent="0.3">
      <c r="CP17672" s="380">
        <v>788815</v>
      </c>
      <c r="CQ17672" s="380" t="s">
        <v>141655</v>
      </c>
    </row>
    <row r="17673" spans="94:95" ht="14.5" x14ac:dyDescent="0.3">
      <c r="CP17673" s="380">
        <v>788816</v>
      </c>
      <c r="CQ17673" s="380" t="s">
        <v>141655</v>
      </c>
    </row>
    <row r="17674" spans="94:95" ht="14.5" x14ac:dyDescent="0.3">
      <c r="CP17674" s="380">
        <v>788817</v>
      </c>
      <c r="CQ17674" s="380" t="s">
        <v>141655</v>
      </c>
    </row>
    <row r="17675" spans="94:95" ht="14.5" x14ac:dyDescent="0.3">
      <c r="CP17675" s="380">
        <v>788818</v>
      </c>
      <c r="CQ17675" s="380" t="s">
        <v>141655</v>
      </c>
    </row>
    <row r="17676" spans="94:95" ht="14.5" x14ac:dyDescent="0.3">
      <c r="CP17676" s="380">
        <v>788819</v>
      </c>
      <c r="CQ17676" s="380" t="s">
        <v>141655</v>
      </c>
    </row>
    <row r="17677" spans="94:95" ht="14.5" x14ac:dyDescent="0.3">
      <c r="CP17677" s="380">
        <v>788820</v>
      </c>
      <c r="CQ17677" s="380" t="s">
        <v>141655</v>
      </c>
    </row>
    <row r="17678" spans="94:95" ht="14.5" x14ac:dyDescent="0.3">
      <c r="CP17678" s="380">
        <v>788830</v>
      </c>
      <c r="CQ17678" s="380" t="s">
        <v>141655</v>
      </c>
    </row>
    <row r="17679" spans="94:95" ht="14.5" x14ac:dyDescent="0.3">
      <c r="CP17679" s="380">
        <v>788831</v>
      </c>
      <c r="CQ17679" s="380" t="s">
        <v>141655</v>
      </c>
    </row>
    <row r="17680" spans="94:95" ht="14.5" x14ac:dyDescent="0.3">
      <c r="CP17680" s="380">
        <v>788832</v>
      </c>
      <c r="CQ17680" s="380" t="s">
        <v>141655</v>
      </c>
    </row>
    <row r="17681" spans="94:95" ht="14.5" x14ac:dyDescent="0.3">
      <c r="CP17681" s="380">
        <v>788931</v>
      </c>
      <c r="CQ17681" s="380" t="s">
        <v>141655</v>
      </c>
    </row>
    <row r="17682" spans="94:95" ht="14.5" x14ac:dyDescent="0.3">
      <c r="CP17682" s="380">
        <v>790001</v>
      </c>
      <c r="CQ17682" s="380" t="s">
        <v>141677</v>
      </c>
    </row>
    <row r="17683" spans="94:95" ht="14.5" x14ac:dyDescent="0.3">
      <c r="CP17683" s="380">
        <v>790002</v>
      </c>
      <c r="CQ17683" s="380" t="s">
        <v>141677</v>
      </c>
    </row>
    <row r="17684" spans="94:95" ht="14.5" x14ac:dyDescent="0.3">
      <c r="CP17684" s="380">
        <v>790003</v>
      </c>
      <c r="CQ17684" s="380" t="s">
        <v>141677</v>
      </c>
    </row>
    <row r="17685" spans="94:95" ht="14.5" x14ac:dyDescent="0.3">
      <c r="CP17685" s="380">
        <v>790101</v>
      </c>
      <c r="CQ17685" s="380" t="s">
        <v>141677</v>
      </c>
    </row>
    <row r="17686" spans="94:95" ht="14.5" x14ac:dyDescent="0.3">
      <c r="CP17686" s="380">
        <v>790102</v>
      </c>
      <c r="CQ17686" s="380" t="s">
        <v>141677</v>
      </c>
    </row>
    <row r="17687" spans="94:95" ht="14.5" x14ac:dyDescent="0.3">
      <c r="CP17687" s="380">
        <v>790103</v>
      </c>
      <c r="CQ17687" s="380" t="s">
        <v>141677</v>
      </c>
    </row>
    <row r="17688" spans="94:95" ht="14.5" x14ac:dyDescent="0.3">
      <c r="CP17688" s="380">
        <v>790104</v>
      </c>
      <c r="CQ17688" s="380" t="s">
        <v>141677</v>
      </c>
    </row>
    <row r="17689" spans="94:95" ht="14.5" x14ac:dyDescent="0.3">
      <c r="CP17689" s="380">
        <v>790105</v>
      </c>
      <c r="CQ17689" s="380" t="s">
        <v>141677</v>
      </c>
    </row>
    <row r="17690" spans="94:95" ht="14.5" x14ac:dyDescent="0.3">
      <c r="CP17690" s="380">
        <v>790106</v>
      </c>
      <c r="CQ17690" s="380" t="s">
        <v>141677</v>
      </c>
    </row>
    <row r="17691" spans="94:95" ht="14.5" x14ac:dyDescent="0.3">
      <c r="CP17691" s="380">
        <v>790114</v>
      </c>
      <c r="CQ17691" s="380" t="s">
        <v>141677</v>
      </c>
    </row>
    <row r="17692" spans="94:95" ht="14.5" x14ac:dyDescent="0.3">
      <c r="CP17692" s="380">
        <v>790116</v>
      </c>
      <c r="CQ17692" s="380" t="s">
        <v>141677</v>
      </c>
    </row>
    <row r="17693" spans="94:95" ht="14.5" x14ac:dyDescent="0.3">
      <c r="CP17693" s="380">
        <v>791001</v>
      </c>
      <c r="CQ17693" s="380" t="s">
        <v>141677</v>
      </c>
    </row>
    <row r="17694" spans="94:95" ht="14.5" x14ac:dyDescent="0.3">
      <c r="CP17694" s="380">
        <v>791002</v>
      </c>
      <c r="CQ17694" s="380" t="s">
        <v>141677</v>
      </c>
    </row>
    <row r="17695" spans="94:95" ht="14.5" x14ac:dyDescent="0.3">
      <c r="CP17695" s="380">
        <v>791003</v>
      </c>
      <c r="CQ17695" s="380" t="s">
        <v>141677</v>
      </c>
    </row>
    <row r="17696" spans="94:95" ht="14.5" x14ac:dyDescent="0.3">
      <c r="CP17696" s="380">
        <v>791101</v>
      </c>
      <c r="CQ17696" s="380" t="s">
        <v>141677</v>
      </c>
    </row>
    <row r="17697" spans="94:95" ht="14.5" x14ac:dyDescent="0.3">
      <c r="CP17697" s="380">
        <v>791102</v>
      </c>
      <c r="CQ17697" s="380" t="s">
        <v>141677</v>
      </c>
    </row>
    <row r="17698" spans="94:95" ht="14.5" x14ac:dyDescent="0.3">
      <c r="CP17698" s="380">
        <v>791103</v>
      </c>
      <c r="CQ17698" s="380" t="s">
        <v>141677</v>
      </c>
    </row>
    <row r="17699" spans="94:95" ht="14.5" x14ac:dyDescent="0.3">
      <c r="CP17699" s="380">
        <v>791104</v>
      </c>
      <c r="CQ17699" s="380" t="s">
        <v>141677</v>
      </c>
    </row>
    <row r="17700" spans="94:95" ht="14.5" x14ac:dyDescent="0.3">
      <c r="CP17700" s="380">
        <v>791105</v>
      </c>
      <c r="CQ17700" s="380" t="s">
        <v>141677</v>
      </c>
    </row>
    <row r="17701" spans="94:95" ht="14.5" x14ac:dyDescent="0.3">
      <c r="CP17701" s="380">
        <v>791109</v>
      </c>
      <c r="CQ17701" s="380" t="s">
        <v>141677</v>
      </c>
    </row>
    <row r="17702" spans="94:95" ht="14.5" x14ac:dyDescent="0.3">
      <c r="CP17702" s="380">
        <v>791110</v>
      </c>
      <c r="CQ17702" s="380" t="s">
        <v>141677</v>
      </c>
    </row>
    <row r="17703" spans="94:95" ht="14.5" x14ac:dyDescent="0.3">
      <c r="CP17703" s="380">
        <v>791111</v>
      </c>
      <c r="CQ17703" s="380" t="s">
        <v>141677</v>
      </c>
    </row>
    <row r="17704" spans="94:95" ht="14.5" x14ac:dyDescent="0.3">
      <c r="CP17704" s="380">
        <v>791112</v>
      </c>
      <c r="CQ17704" s="380" t="s">
        <v>141677</v>
      </c>
    </row>
    <row r="17705" spans="94:95" ht="14.5" x14ac:dyDescent="0.3">
      <c r="CP17705" s="380">
        <v>791113</v>
      </c>
      <c r="CQ17705" s="380" t="s">
        <v>141677</v>
      </c>
    </row>
    <row r="17706" spans="94:95" ht="14.5" x14ac:dyDescent="0.3">
      <c r="CP17706" s="380">
        <v>791114</v>
      </c>
      <c r="CQ17706" s="380" t="s">
        <v>141677</v>
      </c>
    </row>
    <row r="17707" spans="94:95" ht="14.5" x14ac:dyDescent="0.3">
      <c r="CP17707" s="380">
        <v>791118</v>
      </c>
      <c r="CQ17707" s="380" t="s">
        <v>141677</v>
      </c>
    </row>
    <row r="17708" spans="94:95" ht="14.5" x14ac:dyDescent="0.3">
      <c r="CP17708" s="380">
        <v>791119</v>
      </c>
      <c r="CQ17708" s="380" t="s">
        <v>141677</v>
      </c>
    </row>
    <row r="17709" spans="94:95" ht="14.5" x14ac:dyDescent="0.3">
      <c r="CP17709" s="380">
        <v>791120</v>
      </c>
      <c r="CQ17709" s="380" t="s">
        <v>141677</v>
      </c>
    </row>
    <row r="17710" spans="94:95" ht="14.5" x14ac:dyDescent="0.3">
      <c r="CP17710" s="380">
        <v>791121</v>
      </c>
      <c r="CQ17710" s="380" t="s">
        <v>141677</v>
      </c>
    </row>
    <row r="17711" spans="94:95" ht="14.5" x14ac:dyDescent="0.3">
      <c r="CP17711" s="380">
        <v>791122</v>
      </c>
      <c r="CQ17711" s="380" t="s">
        <v>141677</v>
      </c>
    </row>
    <row r="17712" spans="94:95" ht="14.5" x14ac:dyDescent="0.3">
      <c r="CP17712" s="380">
        <v>791123</v>
      </c>
      <c r="CQ17712" s="380" t="s">
        <v>141677</v>
      </c>
    </row>
    <row r="17713" spans="94:95" ht="14.5" x14ac:dyDescent="0.3">
      <c r="CP17713" s="380">
        <v>791125</v>
      </c>
      <c r="CQ17713" s="380" t="s">
        <v>141677</v>
      </c>
    </row>
    <row r="17714" spans="94:95" ht="14.5" x14ac:dyDescent="0.3">
      <c r="CP17714" s="380">
        <v>792001</v>
      </c>
      <c r="CQ17714" s="380" t="s">
        <v>141677</v>
      </c>
    </row>
    <row r="17715" spans="94:95" ht="14.5" x14ac:dyDescent="0.3">
      <c r="CP17715" s="380">
        <v>792055</v>
      </c>
      <c r="CQ17715" s="380" t="s">
        <v>141677</v>
      </c>
    </row>
    <row r="17716" spans="94:95" ht="14.5" x14ac:dyDescent="0.3">
      <c r="CP17716" s="380">
        <v>792056</v>
      </c>
      <c r="CQ17716" s="380" t="s">
        <v>141677</v>
      </c>
    </row>
    <row r="17717" spans="94:95" ht="14.5" x14ac:dyDescent="0.3">
      <c r="CP17717" s="380">
        <v>792101</v>
      </c>
      <c r="CQ17717" s="380" t="s">
        <v>141677</v>
      </c>
    </row>
    <row r="17718" spans="94:95" ht="14.5" x14ac:dyDescent="0.3">
      <c r="CP17718" s="380">
        <v>792102</v>
      </c>
      <c r="CQ17718" s="380" t="s">
        <v>141677</v>
      </c>
    </row>
    <row r="17719" spans="94:95" ht="14.5" x14ac:dyDescent="0.3">
      <c r="CP17719" s="380">
        <v>792103</v>
      </c>
      <c r="CQ17719" s="380" t="s">
        <v>141677</v>
      </c>
    </row>
    <row r="17720" spans="94:95" ht="14.5" x14ac:dyDescent="0.3">
      <c r="CP17720" s="380">
        <v>792104</v>
      </c>
      <c r="CQ17720" s="380" t="s">
        <v>141677</v>
      </c>
    </row>
    <row r="17721" spans="94:95" ht="14.5" x14ac:dyDescent="0.3">
      <c r="CP17721" s="380">
        <v>792105</v>
      </c>
      <c r="CQ17721" s="380" t="s">
        <v>141677</v>
      </c>
    </row>
    <row r="17722" spans="94:95" ht="14.5" x14ac:dyDescent="0.3">
      <c r="CP17722" s="380">
        <v>792110</v>
      </c>
      <c r="CQ17722" s="380" t="s">
        <v>141677</v>
      </c>
    </row>
    <row r="17723" spans="94:95" ht="14.5" x14ac:dyDescent="0.3">
      <c r="CP17723" s="380">
        <v>792111</v>
      </c>
      <c r="CQ17723" s="380" t="s">
        <v>141677</v>
      </c>
    </row>
    <row r="17724" spans="94:95" ht="14.5" x14ac:dyDescent="0.3">
      <c r="CP17724" s="380">
        <v>792120</v>
      </c>
      <c r="CQ17724" s="380" t="s">
        <v>141677</v>
      </c>
    </row>
    <row r="17725" spans="94:95" ht="14.5" x14ac:dyDescent="0.3">
      <c r="CP17725" s="380">
        <v>792121</v>
      </c>
      <c r="CQ17725" s="380" t="s">
        <v>141677</v>
      </c>
    </row>
    <row r="17726" spans="94:95" ht="14.5" x14ac:dyDescent="0.3">
      <c r="CP17726" s="380">
        <v>792122</v>
      </c>
      <c r="CQ17726" s="380" t="s">
        <v>141677</v>
      </c>
    </row>
    <row r="17727" spans="94:95" ht="14.5" x14ac:dyDescent="0.3">
      <c r="CP17727" s="380">
        <v>792123</v>
      </c>
      <c r="CQ17727" s="380" t="s">
        <v>141677</v>
      </c>
    </row>
    <row r="17728" spans="94:95" ht="14.5" x14ac:dyDescent="0.3">
      <c r="CP17728" s="380">
        <v>792129</v>
      </c>
      <c r="CQ17728" s="380" t="s">
        <v>141677</v>
      </c>
    </row>
    <row r="17729" spans="94:95" ht="14.5" x14ac:dyDescent="0.3">
      <c r="CP17729" s="380">
        <v>792130</v>
      </c>
      <c r="CQ17729" s="380" t="s">
        <v>141677</v>
      </c>
    </row>
    <row r="17730" spans="94:95" ht="14.5" x14ac:dyDescent="0.3">
      <c r="CP17730" s="380">
        <v>792131</v>
      </c>
      <c r="CQ17730" s="380" t="s">
        <v>141677</v>
      </c>
    </row>
    <row r="17731" spans="94:95" ht="14.5" x14ac:dyDescent="0.3">
      <c r="CP17731" s="380">
        <v>793001</v>
      </c>
      <c r="CQ17731" s="380" t="s">
        <v>141654</v>
      </c>
    </row>
    <row r="17732" spans="94:95" ht="14.5" x14ac:dyDescent="0.3">
      <c r="CP17732" s="380">
        <v>793002</v>
      </c>
      <c r="CQ17732" s="380" t="s">
        <v>141654</v>
      </c>
    </row>
    <row r="17733" spans="94:95" ht="14.5" x14ac:dyDescent="0.3">
      <c r="CP17733" s="380">
        <v>793003</v>
      </c>
      <c r="CQ17733" s="380" t="s">
        <v>141654</v>
      </c>
    </row>
    <row r="17734" spans="94:95" ht="14.5" x14ac:dyDescent="0.3">
      <c r="CP17734" s="380">
        <v>793004</v>
      </c>
      <c r="CQ17734" s="380" t="s">
        <v>141654</v>
      </c>
    </row>
    <row r="17735" spans="94:95" ht="14.5" x14ac:dyDescent="0.3">
      <c r="CP17735" s="380">
        <v>793005</v>
      </c>
      <c r="CQ17735" s="380" t="s">
        <v>141654</v>
      </c>
    </row>
    <row r="17736" spans="94:95" ht="14.5" x14ac:dyDescent="0.3">
      <c r="CP17736" s="380">
        <v>793006</v>
      </c>
      <c r="CQ17736" s="380" t="s">
        <v>141654</v>
      </c>
    </row>
    <row r="17737" spans="94:95" ht="14.5" x14ac:dyDescent="0.3">
      <c r="CP17737" s="380">
        <v>793007</v>
      </c>
      <c r="CQ17737" s="380" t="s">
        <v>141654</v>
      </c>
    </row>
    <row r="17738" spans="94:95" ht="14.5" x14ac:dyDescent="0.3">
      <c r="CP17738" s="380">
        <v>793008</v>
      </c>
      <c r="CQ17738" s="380" t="s">
        <v>141654</v>
      </c>
    </row>
    <row r="17739" spans="94:95" ht="14.5" x14ac:dyDescent="0.3">
      <c r="CP17739" s="380">
        <v>793009</v>
      </c>
      <c r="CQ17739" s="380" t="s">
        <v>141654</v>
      </c>
    </row>
    <row r="17740" spans="94:95" ht="14.5" x14ac:dyDescent="0.3">
      <c r="CP17740" s="380">
        <v>793010</v>
      </c>
      <c r="CQ17740" s="380" t="s">
        <v>141654</v>
      </c>
    </row>
    <row r="17741" spans="94:95" ht="14.5" x14ac:dyDescent="0.3">
      <c r="CP17741" s="380">
        <v>793011</v>
      </c>
      <c r="CQ17741" s="380" t="s">
        <v>141654</v>
      </c>
    </row>
    <row r="17742" spans="94:95" ht="14.5" x14ac:dyDescent="0.3">
      <c r="CP17742" s="380">
        <v>793012</v>
      </c>
      <c r="CQ17742" s="380" t="s">
        <v>141654</v>
      </c>
    </row>
    <row r="17743" spans="94:95" ht="14.5" x14ac:dyDescent="0.3">
      <c r="CP17743" s="380">
        <v>793014</v>
      </c>
      <c r="CQ17743" s="380" t="s">
        <v>141654</v>
      </c>
    </row>
    <row r="17744" spans="94:95" ht="14.5" x14ac:dyDescent="0.3">
      <c r="CP17744" s="380">
        <v>793015</v>
      </c>
      <c r="CQ17744" s="380" t="s">
        <v>141654</v>
      </c>
    </row>
    <row r="17745" spans="94:95" ht="14.5" x14ac:dyDescent="0.3">
      <c r="CP17745" s="380">
        <v>793016</v>
      </c>
      <c r="CQ17745" s="380" t="s">
        <v>141654</v>
      </c>
    </row>
    <row r="17746" spans="94:95" ht="14.5" x14ac:dyDescent="0.3">
      <c r="CP17746" s="380">
        <v>793017</v>
      </c>
      <c r="CQ17746" s="380" t="s">
        <v>141654</v>
      </c>
    </row>
    <row r="17747" spans="94:95" ht="14.5" x14ac:dyDescent="0.3">
      <c r="CP17747" s="380">
        <v>793018</v>
      </c>
      <c r="CQ17747" s="380" t="s">
        <v>141654</v>
      </c>
    </row>
    <row r="17748" spans="94:95" ht="14.5" x14ac:dyDescent="0.3">
      <c r="CP17748" s="380">
        <v>793019</v>
      </c>
      <c r="CQ17748" s="380" t="s">
        <v>141654</v>
      </c>
    </row>
    <row r="17749" spans="94:95" ht="14.5" x14ac:dyDescent="0.3">
      <c r="CP17749" s="380">
        <v>793021</v>
      </c>
      <c r="CQ17749" s="380" t="s">
        <v>141654</v>
      </c>
    </row>
    <row r="17750" spans="94:95" ht="14.5" x14ac:dyDescent="0.3">
      <c r="CP17750" s="380">
        <v>793022</v>
      </c>
      <c r="CQ17750" s="380" t="s">
        <v>141654</v>
      </c>
    </row>
    <row r="17751" spans="94:95" ht="14.5" x14ac:dyDescent="0.3">
      <c r="CP17751" s="380">
        <v>793101</v>
      </c>
      <c r="CQ17751" s="380" t="s">
        <v>141654</v>
      </c>
    </row>
    <row r="17752" spans="94:95" ht="14.5" x14ac:dyDescent="0.3">
      <c r="CP17752" s="380">
        <v>793102</v>
      </c>
      <c r="CQ17752" s="380" t="s">
        <v>141654</v>
      </c>
    </row>
    <row r="17753" spans="94:95" ht="14.5" x14ac:dyDescent="0.3">
      <c r="CP17753" s="380">
        <v>793103</v>
      </c>
      <c r="CQ17753" s="380" t="s">
        <v>141654</v>
      </c>
    </row>
    <row r="17754" spans="94:95" ht="14.5" x14ac:dyDescent="0.3">
      <c r="CP17754" s="380">
        <v>793104</v>
      </c>
      <c r="CQ17754" s="380" t="s">
        <v>141654</v>
      </c>
    </row>
    <row r="17755" spans="94:95" ht="14.5" x14ac:dyDescent="0.3">
      <c r="CP17755" s="380">
        <v>793105</v>
      </c>
      <c r="CQ17755" s="380" t="s">
        <v>141654</v>
      </c>
    </row>
    <row r="17756" spans="94:95" ht="14.5" x14ac:dyDescent="0.3">
      <c r="CP17756" s="380">
        <v>793106</v>
      </c>
      <c r="CQ17756" s="380" t="s">
        <v>141654</v>
      </c>
    </row>
    <row r="17757" spans="94:95" ht="14.5" x14ac:dyDescent="0.3">
      <c r="CP17757" s="380">
        <v>793107</v>
      </c>
      <c r="CQ17757" s="380" t="s">
        <v>141654</v>
      </c>
    </row>
    <row r="17758" spans="94:95" ht="14.5" x14ac:dyDescent="0.3">
      <c r="CP17758" s="380">
        <v>793108</v>
      </c>
      <c r="CQ17758" s="380" t="s">
        <v>141654</v>
      </c>
    </row>
    <row r="17759" spans="94:95" ht="14.5" x14ac:dyDescent="0.3">
      <c r="CP17759" s="380">
        <v>793109</v>
      </c>
      <c r="CQ17759" s="380" t="s">
        <v>141654</v>
      </c>
    </row>
    <row r="17760" spans="94:95" ht="14.5" x14ac:dyDescent="0.3">
      <c r="CP17760" s="380">
        <v>793110</v>
      </c>
      <c r="CQ17760" s="380" t="s">
        <v>141654</v>
      </c>
    </row>
    <row r="17761" spans="94:95" ht="14.5" x14ac:dyDescent="0.3">
      <c r="CP17761" s="380">
        <v>793111</v>
      </c>
      <c r="CQ17761" s="380" t="s">
        <v>141654</v>
      </c>
    </row>
    <row r="17762" spans="94:95" ht="14.5" x14ac:dyDescent="0.3">
      <c r="CP17762" s="380">
        <v>793112</v>
      </c>
      <c r="CQ17762" s="380" t="s">
        <v>141654</v>
      </c>
    </row>
    <row r="17763" spans="94:95" ht="14.5" x14ac:dyDescent="0.3">
      <c r="CP17763" s="380">
        <v>793113</v>
      </c>
      <c r="CQ17763" s="380" t="s">
        <v>141654</v>
      </c>
    </row>
    <row r="17764" spans="94:95" ht="14.5" x14ac:dyDescent="0.3">
      <c r="CP17764" s="380">
        <v>793114</v>
      </c>
      <c r="CQ17764" s="380" t="s">
        <v>141654</v>
      </c>
    </row>
    <row r="17765" spans="94:95" ht="14.5" x14ac:dyDescent="0.3">
      <c r="CP17765" s="380">
        <v>793115</v>
      </c>
      <c r="CQ17765" s="380" t="s">
        <v>141654</v>
      </c>
    </row>
    <row r="17766" spans="94:95" ht="14.5" x14ac:dyDescent="0.3">
      <c r="CP17766" s="380">
        <v>793116</v>
      </c>
      <c r="CQ17766" s="380" t="s">
        <v>141654</v>
      </c>
    </row>
    <row r="17767" spans="94:95" ht="14.5" x14ac:dyDescent="0.3">
      <c r="CP17767" s="380">
        <v>793119</v>
      </c>
      <c r="CQ17767" s="380" t="s">
        <v>141654</v>
      </c>
    </row>
    <row r="17768" spans="94:95" ht="14.5" x14ac:dyDescent="0.3">
      <c r="CP17768" s="380">
        <v>793120</v>
      </c>
      <c r="CQ17768" s="380" t="s">
        <v>141654</v>
      </c>
    </row>
    <row r="17769" spans="94:95" ht="14.5" x14ac:dyDescent="0.3">
      <c r="CP17769" s="380">
        <v>793121</v>
      </c>
      <c r="CQ17769" s="380" t="s">
        <v>141654</v>
      </c>
    </row>
    <row r="17770" spans="94:95" ht="14.5" x14ac:dyDescent="0.3">
      <c r="CP17770" s="380">
        <v>793122</v>
      </c>
      <c r="CQ17770" s="380" t="s">
        <v>141654</v>
      </c>
    </row>
    <row r="17771" spans="94:95" ht="14.5" x14ac:dyDescent="0.3">
      <c r="CP17771" s="380">
        <v>793123</v>
      </c>
      <c r="CQ17771" s="380" t="s">
        <v>141654</v>
      </c>
    </row>
    <row r="17772" spans="94:95" ht="14.5" x14ac:dyDescent="0.3">
      <c r="CP17772" s="380">
        <v>793126</v>
      </c>
      <c r="CQ17772" s="380" t="s">
        <v>141654</v>
      </c>
    </row>
    <row r="17773" spans="94:95" ht="14.5" x14ac:dyDescent="0.3">
      <c r="CP17773" s="380">
        <v>793150</v>
      </c>
      <c r="CQ17773" s="380" t="s">
        <v>141654</v>
      </c>
    </row>
    <row r="17774" spans="94:95" ht="14.5" x14ac:dyDescent="0.3">
      <c r="CP17774" s="380">
        <v>793151</v>
      </c>
      <c r="CQ17774" s="380" t="s">
        <v>141654</v>
      </c>
    </row>
    <row r="17775" spans="94:95" ht="14.5" x14ac:dyDescent="0.3">
      <c r="CP17775" s="380">
        <v>793160</v>
      </c>
      <c r="CQ17775" s="380" t="s">
        <v>141654</v>
      </c>
    </row>
    <row r="17776" spans="94:95" ht="14.5" x14ac:dyDescent="0.3">
      <c r="CP17776" s="380">
        <v>793161</v>
      </c>
      <c r="CQ17776" s="380" t="s">
        <v>141654</v>
      </c>
    </row>
    <row r="17777" spans="94:95" ht="14.5" x14ac:dyDescent="0.3">
      <c r="CP17777" s="380">
        <v>793200</v>
      </c>
      <c r="CQ17777" s="380" t="s">
        <v>141654</v>
      </c>
    </row>
    <row r="17778" spans="94:95" ht="14.5" x14ac:dyDescent="0.3">
      <c r="CP17778" s="380">
        <v>793210</v>
      </c>
      <c r="CQ17778" s="380" t="s">
        <v>141654</v>
      </c>
    </row>
    <row r="17779" spans="94:95" ht="14.5" x14ac:dyDescent="0.3">
      <c r="CP17779" s="380">
        <v>794001</v>
      </c>
      <c r="CQ17779" s="380" t="s">
        <v>141654</v>
      </c>
    </row>
    <row r="17780" spans="94:95" ht="14.5" x14ac:dyDescent="0.3">
      <c r="CP17780" s="380">
        <v>794002</v>
      </c>
      <c r="CQ17780" s="380" t="s">
        <v>141654</v>
      </c>
    </row>
    <row r="17781" spans="94:95" ht="14.5" x14ac:dyDescent="0.3">
      <c r="CP17781" s="380">
        <v>794003</v>
      </c>
      <c r="CQ17781" s="380" t="s">
        <v>141654</v>
      </c>
    </row>
    <row r="17782" spans="94:95" ht="14.5" x14ac:dyDescent="0.3">
      <c r="CP17782" s="380">
        <v>794005</v>
      </c>
      <c r="CQ17782" s="380" t="s">
        <v>141654</v>
      </c>
    </row>
    <row r="17783" spans="94:95" ht="14.5" x14ac:dyDescent="0.3">
      <c r="CP17783" s="380">
        <v>794101</v>
      </c>
      <c r="CQ17783" s="380" t="s">
        <v>141654</v>
      </c>
    </row>
    <row r="17784" spans="94:95" ht="14.5" x14ac:dyDescent="0.3">
      <c r="CP17784" s="380">
        <v>794102</v>
      </c>
      <c r="CQ17784" s="380" t="s">
        <v>141654</v>
      </c>
    </row>
    <row r="17785" spans="94:95" ht="14.5" x14ac:dyDescent="0.3">
      <c r="CP17785" s="380">
        <v>794103</v>
      </c>
      <c r="CQ17785" s="380" t="s">
        <v>141654</v>
      </c>
    </row>
    <row r="17786" spans="94:95" ht="14.5" x14ac:dyDescent="0.3">
      <c r="CP17786" s="380">
        <v>794104</v>
      </c>
      <c r="CQ17786" s="380" t="s">
        <v>141654</v>
      </c>
    </row>
    <row r="17787" spans="94:95" ht="14.5" x14ac:dyDescent="0.3">
      <c r="CP17787" s="380">
        <v>794105</v>
      </c>
      <c r="CQ17787" s="380" t="s">
        <v>141654</v>
      </c>
    </row>
    <row r="17788" spans="94:95" ht="14.5" x14ac:dyDescent="0.3">
      <c r="CP17788" s="380">
        <v>794106</v>
      </c>
      <c r="CQ17788" s="380" t="s">
        <v>141654</v>
      </c>
    </row>
    <row r="17789" spans="94:95" ht="14.5" x14ac:dyDescent="0.3">
      <c r="CP17789" s="380">
        <v>794107</v>
      </c>
      <c r="CQ17789" s="380" t="s">
        <v>141654</v>
      </c>
    </row>
    <row r="17790" spans="94:95" ht="14.5" x14ac:dyDescent="0.3">
      <c r="CP17790" s="380">
        <v>794108</v>
      </c>
      <c r="CQ17790" s="380" t="s">
        <v>141654</v>
      </c>
    </row>
    <row r="17791" spans="94:95" ht="14.5" x14ac:dyDescent="0.3">
      <c r="CP17791" s="380">
        <v>794109</v>
      </c>
      <c r="CQ17791" s="380" t="s">
        <v>141654</v>
      </c>
    </row>
    <row r="17792" spans="94:95" ht="14.5" x14ac:dyDescent="0.3">
      <c r="CP17792" s="380">
        <v>794110</v>
      </c>
      <c r="CQ17792" s="380" t="s">
        <v>141654</v>
      </c>
    </row>
    <row r="17793" spans="94:95" ht="14.5" x14ac:dyDescent="0.3">
      <c r="CP17793" s="380">
        <v>794111</v>
      </c>
      <c r="CQ17793" s="380" t="s">
        <v>141654</v>
      </c>
    </row>
    <row r="17794" spans="94:95" ht="14.5" x14ac:dyDescent="0.3">
      <c r="CP17794" s="380">
        <v>794112</v>
      </c>
      <c r="CQ17794" s="380" t="s">
        <v>141654</v>
      </c>
    </row>
    <row r="17795" spans="94:95" ht="14.5" x14ac:dyDescent="0.3">
      <c r="CP17795" s="380">
        <v>794114</v>
      </c>
      <c r="CQ17795" s="380" t="s">
        <v>141654</v>
      </c>
    </row>
    <row r="17796" spans="94:95" ht="14.5" x14ac:dyDescent="0.3">
      <c r="CP17796" s="380">
        <v>794115</v>
      </c>
      <c r="CQ17796" s="380" t="s">
        <v>141654</v>
      </c>
    </row>
    <row r="17797" spans="94:95" ht="14.5" x14ac:dyDescent="0.3">
      <c r="CP17797" s="380">
        <v>795001</v>
      </c>
      <c r="CQ17797" s="380" t="s">
        <v>141678</v>
      </c>
    </row>
    <row r="17798" spans="94:95" ht="14.5" x14ac:dyDescent="0.3">
      <c r="CP17798" s="380">
        <v>795002</v>
      </c>
      <c r="CQ17798" s="380" t="s">
        <v>141678</v>
      </c>
    </row>
    <row r="17799" spans="94:95" ht="14.5" x14ac:dyDescent="0.3">
      <c r="CP17799" s="380">
        <v>795003</v>
      </c>
      <c r="CQ17799" s="380" t="s">
        <v>141678</v>
      </c>
    </row>
    <row r="17800" spans="94:95" ht="14.5" x14ac:dyDescent="0.3">
      <c r="CP17800" s="380">
        <v>795004</v>
      </c>
      <c r="CQ17800" s="380" t="s">
        <v>141678</v>
      </c>
    </row>
    <row r="17801" spans="94:95" ht="14.5" x14ac:dyDescent="0.3">
      <c r="CP17801" s="380">
        <v>795005</v>
      </c>
      <c r="CQ17801" s="380" t="s">
        <v>141678</v>
      </c>
    </row>
    <row r="17802" spans="94:95" ht="14.5" x14ac:dyDescent="0.3">
      <c r="CP17802" s="380">
        <v>795006</v>
      </c>
      <c r="CQ17802" s="380" t="s">
        <v>141678</v>
      </c>
    </row>
    <row r="17803" spans="94:95" ht="14.5" x14ac:dyDescent="0.3">
      <c r="CP17803" s="380">
        <v>795007</v>
      </c>
      <c r="CQ17803" s="380" t="s">
        <v>141678</v>
      </c>
    </row>
    <row r="17804" spans="94:95" ht="14.5" x14ac:dyDescent="0.3">
      <c r="CP17804" s="380">
        <v>795008</v>
      </c>
      <c r="CQ17804" s="380" t="s">
        <v>141678</v>
      </c>
    </row>
    <row r="17805" spans="94:95" ht="14.5" x14ac:dyDescent="0.3">
      <c r="CP17805" s="380">
        <v>795009</v>
      </c>
      <c r="CQ17805" s="380" t="s">
        <v>141678</v>
      </c>
    </row>
    <row r="17806" spans="94:95" ht="14.5" x14ac:dyDescent="0.3">
      <c r="CP17806" s="380">
        <v>795010</v>
      </c>
      <c r="CQ17806" s="380" t="s">
        <v>141678</v>
      </c>
    </row>
    <row r="17807" spans="94:95" ht="14.5" x14ac:dyDescent="0.3">
      <c r="CP17807" s="380">
        <v>795011</v>
      </c>
      <c r="CQ17807" s="380" t="s">
        <v>141678</v>
      </c>
    </row>
    <row r="17808" spans="94:95" ht="14.5" x14ac:dyDescent="0.3">
      <c r="CP17808" s="380">
        <v>795101</v>
      </c>
      <c r="CQ17808" s="380" t="s">
        <v>141678</v>
      </c>
    </row>
    <row r="17809" spans="94:95" ht="14.5" x14ac:dyDescent="0.3">
      <c r="CP17809" s="380">
        <v>795102</v>
      </c>
      <c r="CQ17809" s="380" t="s">
        <v>141678</v>
      </c>
    </row>
    <row r="17810" spans="94:95" ht="14.5" x14ac:dyDescent="0.3">
      <c r="CP17810" s="380">
        <v>795103</v>
      </c>
      <c r="CQ17810" s="380" t="s">
        <v>141678</v>
      </c>
    </row>
    <row r="17811" spans="94:95" ht="14.5" x14ac:dyDescent="0.3">
      <c r="CP17811" s="380">
        <v>795104</v>
      </c>
      <c r="CQ17811" s="380" t="s">
        <v>141678</v>
      </c>
    </row>
    <row r="17812" spans="94:95" ht="14.5" x14ac:dyDescent="0.3">
      <c r="CP17812" s="380">
        <v>795105</v>
      </c>
      <c r="CQ17812" s="380" t="s">
        <v>141678</v>
      </c>
    </row>
    <row r="17813" spans="94:95" ht="14.5" x14ac:dyDescent="0.3">
      <c r="CP17813" s="380">
        <v>795106</v>
      </c>
      <c r="CQ17813" s="380" t="s">
        <v>141678</v>
      </c>
    </row>
    <row r="17814" spans="94:95" ht="14.5" x14ac:dyDescent="0.3">
      <c r="CP17814" s="380">
        <v>795107</v>
      </c>
      <c r="CQ17814" s="380" t="s">
        <v>141678</v>
      </c>
    </row>
    <row r="17815" spans="94:95" ht="14.5" x14ac:dyDescent="0.3">
      <c r="CP17815" s="380">
        <v>795112</v>
      </c>
      <c r="CQ17815" s="380" t="s">
        <v>141678</v>
      </c>
    </row>
    <row r="17816" spans="94:95" ht="14.5" x14ac:dyDescent="0.3">
      <c r="CP17816" s="380">
        <v>795113</v>
      </c>
      <c r="CQ17816" s="380" t="s">
        <v>141678</v>
      </c>
    </row>
    <row r="17817" spans="94:95" ht="14.5" x14ac:dyDescent="0.3">
      <c r="CP17817" s="380">
        <v>795114</v>
      </c>
      <c r="CQ17817" s="380" t="s">
        <v>141678</v>
      </c>
    </row>
    <row r="17818" spans="94:95" ht="14.5" x14ac:dyDescent="0.3">
      <c r="CP17818" s="380">
        <v>795115</v>
      </c>
      <c r="CQ17818" s="380" t="s">
        <v>141678</v>
      </c>
    </row>
    <row r="17819" spans="94:95" ht="14.5" x14ac:dyDescent="0.3">
      <c r="CP17819" s="380">
        <v>795116</v>
      </c>
      <c r="CQ17819" s="380" t="s">
        <v>141678</v>
      </c>
    </row>
    <row r="17820" spans="94:95" ht="14.5" x14ac:dyDescent="0.3">
      <c r="CP17820" s="380">
        <v>795117</v>
      </c>
      <c r="CQ17820" s="380" t="s">
        <v>141678</v>
      </c>
    </row>
    <row r="17821" spans="94:95" ht="14.5" x14ac:dyDescent="0.3">
      <c r="CP17821" s="380">
        <v>795118</v>
      </c>
      <c r="CQ17821" s="380" t="s">
        <v>141678</v>
      </c>
    </row>
    <row r="17822" spans="94:95" ht="14.5" x14ac:dyDescent="0.3">
      <c r="CP17822" s="380">
        <v>795122</v>
      </c>
      <c r="CQ17822" s="380" t="s">
        <v>141678</v>
      </c>
    </row>
    <row r="17823" spans="94:95" ht="14.5" x14ac:dyDescent="0.3">
      <c r="CP17823" s="380">
        <v>795124</v>
      </c>
      <c r="CQ17823" s="380" t="s">
        <v>141678</v>
      </c>
    </row>
    <row r="17824" spans="94:95" ht="14.5" x14ac:dyDescent="0.3">
      <c r="CP17824" s="380">
        <v>795125</v>
      </c>
      <c r="CQ17824" s="380" t="s">
        <v>141678</v>
      </c>
    </row>
    <row r="17825" spans="94:95" ht="14.5" x14ac:dyDescent="0.3">
      <c r="CP17825" s="380">
        <v>795126</v>
      </c>
      <c r="CQ17825" s="380" t="s">
        <v>141678</v>
      </c>
    </row>
    <row r="17826" spans="94:95" ht="14.5" x14ac:dyDescent="0.3">
      <c r="CP17826" s="380">
        <v>795127</v>
      </c>
      <c r="CQ17826" s="380" t="s">
        <v>141678</v>
      </c>
    </row>
    <row r="17827" spans="94:95" ht="14.5" x14ac:dyDescent="0.3">
      <c r="CP17827" s="380">
        <v>795128</v>
      </c>
      <c r="CQ17827" s="380" t="s">
        <v>141678</v>
      </c>
    </row>
    <row r="17828" spans="94:95" ht="14.5" x14ac:dyDescent="0.3">
      <c r="CP17828" s="380">
        <v>795129</v>
      </c>
      <c r="CQ17828" s="380" t="s">
        <v>141678</v>
      </c>
    </row>
    <row r="17829" spans="94:95" ht="14.5" x14ac:dyDescent="0.3">
      <c r="CP17829" s="380">
        <v>795130</v>
      </c>
      <c r="CQ17829" s="380" t="s">
        <v>141678</v>
      </c>
    </row>
    <row r="17830" spans="94:95" ht="14.5" x14ac:dyDescent="0.3">
      <c r="CP17830" s="380">
        <v>795131</v>
      </c>
      <c r="CQ17830" s="380" t="s">
        <v>141678</v>
      </c>
    </row>
    <row r="17831" spans="94:95" ht="14.5" x14ac:dyDescent="0.3">
      <c r="CP17831" s="380">
        <v>795132</v>
      </c>
      <c r="CQ17831" s="380" t="s">
        <v>141678</v>
      </c>
    </row>
    <row r="17832" spans="94:95" ht="14.5" x14ac:dyDescent="0.3">
      <c r="CP17832" s="380">
        <v>795133</v>
      </c>
      <c r="CQ17832" s="380" t="s">
        <v>141678</v>
      </c>
    </row>
    <row r="17833" spans="94:95" ht="14.5" x14ac:dyDescent="0.3">
      <c r="CP17833" s="380">
        <v>795134</v>
      </c>
      <c r="CQ17833" s="380" t="s">
        <v>141678</v>
      </c>
    </row>
    <row r="17834" spans="94:95" ht="14.5" x14ac:dyDescent="0.3">
      <c r="CP17834" s="380">
        <v>795135</v>
      </c>
      <c r="CQ17834" s="380" t="s">
        <v>141678</v>
      </c>
    </row>
    <row r="17835" spans="94:95" ht="14.5" x14ac:dyDescent="0.3">
      <c r="CP17835" s="380">
        <v>795136</v>
      </c>
      <c r="CQ17835" s="380" t="s">
        <v>141678</v>
      </c>
    </row>
    <row r="17836" spans="94:95" ht="14.5" x14ac:dyDescent="0.3">
      <c r="CP17836" s="380">
        <v>795138</v>
      </c>
      <c r="CQ17836" s="380" t="s">
        <v>141678</v>
      </c>
    </row>
    <row r="17837" spans="94:95" ht="14.5" x14ac:dyDescent="0.3">
      <c r="CP17837" s="380">
        <v>795139</v>
      </c>
      <c r="CQ17837" s="380" t="s">
        <v>141678</v>
      </c>
    </row>
    <row r="17838" spans="94:95" ht="14.5" x14ac:dyDescent="0.3">
      <c r="CP17838" s="380">
        <v>795140</v>
      </c>
      <c r="CQ17838" s="380" t="s">
        <v>141678</v>
      </c>
    </row>
    <row r="17839" spans="94:95" ht="14.5" x14ac:dyDescent="0.3">
      <c r="CP17839" s="380">
        <v>795141</v>
      </c>
      <c r="CQ17839" s="380" t="s">
        <v>141678</v>
      </c>
    </row>
    <row r="17840" spans="94:95" ht="14.5" x14ac:dyDescent="0.3">
      <c r="CP17840" s="380">
        <v>795142</v>
      </c>
      <c r="CQ17840" s="380" t="s">
        <v>141678</v>
      </c>
    </row>
    <row r="17841" spans="94:95" ht="14.5" x14ac:dyDescent="0.3">
      <c r="CP17841" s="380">
        <v>795144</v>
      </c>
      <c r="CQ17841" s="380" t="s">
        <v>141678</v>
      </c>
    </row>
    <row r="17842" spans="94:95" ht="14.5" x14ac:dyDescent="0.3">
      <c r="CP17842" s="380">
        <v>795145</v>
      </c>
      <c r="CQ17842" s="380" t="s">
        <v>141678</v>
      </c>
    </row>
    <row r="17843" spans="94:95" ht="14.5" x14ac:dyDescent="0.3">
      <c r="CP17843" s="380">
        <v>795146</v>
      </c>
      <c r="CQ17843" s="380" t="s">
        <v>141678</v>
      </c>
    </row>
    <row r="17844" spans="94:95" ht="14.5" x14ac:dyDescent="0.3">
      <c r="CP17844" s="380">
        <v>795147</v>
      </c>
      <c r="CQ17844" s="380" t="s">
        <v>141678</v>
      </c>
    </row>
    <row r="17845" spans="94:95" ht="14.5" x14ac:dyDescent="0.3">
      <c r="CP17845" s="380">
        <v>795148</v>
      </c>
      <c r="CQ17845" s="380" t="s">
        <v>141678</v>
      </c>
    </row>
    <row r="17846" spans="94:95" ht="14.5" x14ac:dyDescent="0.3">
      <c r="CP17846" s="380">
        <v>795149</v>
      </c>
      <c r="CQ17846" s="380" t="s">
        <v>141678</v>
      </c>
    </row>
    <row r="17847" spans="94:95" ht="14.5" x14ac:dyDescent="0.3">
      <c r="CP17847" s="380">
        <v>795150</v>
      </c>
      <c r="CQ17847" s="380" t="s">
        <v>141678</v>
      </c>
    </row>
    <row r="17848" spans="94:95" ht="14.5" x14ac:dyDescent="0.3">
      <c r="CP17848" s="380">
        <v>795159</v>
      </c>
      <c r="CQ17848" s="380" t="s">
        <v>141678</v>
      </c>
    </row>
    <row r="17849" spans="94:95" ht="14.5" x14ac:dyDescent="0.3">
      <c r="CP17849" s="380">
        <v>796001</v>
      </c>
      <c r="CQ17849" s="380" t="s">
        <v>141679</v>
      </c>
    </row>
    <row r="17850" spans="94:95" ht="14.5" x14ac:dyDescent="0.3">
      <c r="CP17850" s="380">
        <v>796004</v>
      </c>
      <c r="CQ17850" s="380" t="s">
        <v>141679</v>
      </c>
    </row>
    <row r="17851" spans="94:95" ht="14.5" x14ac:dyDescent="0.3">
      <c r="CP17851" s="380">
        <v>796005</v>
      </c>
      <c r="CQ17851" s="380" t="s">
        <v>141679</v>
      </c>
    </row>
    <row r="17852" spans="94:95" ht="14.5" x14ac:dyDescent="0.3">
      <c r="CP17852" s="380">
        <v>796007</v>
      </c>
      <c r="CQ17852" s="380" t="s">
        <v>141679</v>
      </c>
    </row>
    <row r="17853" spans="94:95" ht="14.5" x14ac:dyDescent="0.3">
      <c r="CP17853" s="380">
        <v>796008</v>
      </c>
      <c r="CQ17853" s="380" t="s">
        <v>141679</v>
      </c>
    </row>
    <row r="17854" spans="94:95" ht="14.5" x14ac:dyDescent="0.3">
      <c r="CP17854" s="380">
        <v>796009</v>
      </c>
      <c r="CQ17854" s="380" t="s">
        <v>141679</v>
      </c>
    </row>
    <row r="17855" spans="94:95" ht="14.5" x14ac:dyDescent="0.3">
      <c r="CP17855" s="380">
        <v>796012</v>
      </c>
      <c r="CQ17855" s="380" t="s">
        <v>141679</v>
      </c>
    </row>
    <row r="17856" spans="94:95" ht="14.5" x14ac:dyDescent="0.3">
      <c r="CP17856" s="380">
        <v>796014</v>
      </c>
      <c r="CQ17856" s="380" t="s">
        <v>141679</v>
      </c>
    </row>
    <row r="17857" spans="94:95" ht="14.5" x14ac:dyDescent="0.3">
      <c r="CP17857" s="380">
        <v>796015</v>
      </c>
      <c r="CQ17857" s="380" t="s">
        <v>141679</v>
      </c>
    </row>
    <row r="17858" spans="94:95" ht="14.5" x14ac:dyDescent="0.3">
      <c r="CP17858" s="380">
        <v>796017</v>
      </c>
      <c r="CQ17858" s="380" t="s">
        <v>141679</v>
      </c>
    </row>
    <row r="17859" spans="94:95" ht="14.5" x14ac:dyDescent="0.3">
      <c r="CP17859" s="380">
        <v>796036</v>
      </c>
      <c r="CQ17859" s="380" t="s">
        <v>141679</v>
      </c>
    </row>
    <row r="17860" spans="94:95" ht="14.5" x14ac:dyDescent="0.3">
      <c r="CP17860" s="380">
        <v>796070</v>
      </c>
      <c r="CQ17860" s="380" t="s">
        <v>141679</v>
      </c>
    </row>
    <row r="17861" spans="94:95" ht="14.5" x14ac:dyDescent="0.3">
      <c r="CP17861" s="380">
        <v>796075</v>
      </c>
      <c r="CQ17861" s="380" t="s">
        <v>141679</v>
      </c>
    </row>
    <row r="17862" spans="94:95" ht="14.5" x14ac:dyDescent="0.3">
      <c r="CP17862" s="380">
        <v>796081</v>
      </c>
      <c r="CQ17862" s="380" t="s">
        <v>141679</v>
      </c>
    </row>
    <row r="17863" spans="94:95" ht="14.5" x14ac:dyDescent="0.3">
      <c r="CP17863" s="380">
        <v>796091</v>
      </c>
      <c r="CQ17863" s="380" t="s">
        <v>141679</v>
      </c>
    </row>
    <row r="17864" spans="94:95" ht="14.5" x14ac:dyDescent="0.3">
      <c r="CP17864" s="380">
        <v>796101</v>
      </c>
      <c r="CQ17864" s="380" t="s">
        <v>141679</v>
      </c>
    </row>
    <row r="17865" spans="94:95" ht="14.5" x14ac:dyDescent="0.3">
      <c r="CP17865" s="380">
        <v>796111</v>
      </c>
      <c r="CQ17865" s="380" t="s">
        <v>141679</v>
      </c>
    </row>
    <row r="17866" spans="94:95" ht="14.5" x14ac:dyDescent="0.3">
      <c r="CP17866" s="380">
        <v>796161</v>
      </c>
      <c r="CQ17866" s="380" t="s">
        <v>141679</v>
      </c>
    </row>
    <row r="17867" spans="94:95" ht="14.5" x14ac:dyDescent="0.3">
      <c r="CP17867" s="380">
        <v>796181</v>
      </c>
      <c r="CQ17867" s="380" t="s">
        <v>141679</v>
      </c>
    </row>
    <row r="17868" spans="94:95" ht="14.5" x14ac:dyDescent="0.3">
      <c r="CP17868" s="380">
        <v>796184</v>
      </c>
      <c r="CQ17868" s="380" t="s">
        <v>141679</v>
      </c>
    </row>
    <row r="17869" spans="94:95" ht="14.5" x14ac:dyDescent="0.3">
      <c r="CP17869" s="380">
        <v>796186</v>
      </c>
      <c r="CQ17869" s="380" t="s">
        <v>141679</v>
      </c>
    </row>
    <row r="17870" spans="94:95" ht="14.5" x14ac:dyDescent="0.3">
      <c r="CP17870" s="380">
        <v>796190</v>
      </c>
      <c r="CQ17870" s="380" t="s">
        <v>141679</v>
      </c>
    </row>
    <row r="17871" spans="94:95" ht="14.5" x14ac:dyDescent="0.3">
      <c r="CP17871" s="380">
        <v>796230</v>
      </c>
      <c r="CQ17871" s="380" t="s">
        <v>141679</v>
      </c>
    </row>
    <row r="17872" spans="94:95" ht="14.5" x14ac:dyDescent="0.3">
      <c r="CP17872" s="380">
        <v>796261</v>
      </c>
      <c r="CQ17872" s="380" t="s">
        <v>141679</v>
      </c>
    </row>
    <row r="17873" spans="94:95" ht="14.5" x14ac:dyDescent="0.3">
      <c r="CP17873" s="380">
        <v>796290</v>
      </c>
      <c r="CQ17873" s="380" t="s">
        <v>141679</v>
      </c>
    </row>
    <row r="17874" spans="94:95" ht="14.5" x14ac:dyDescent="0.3">
      <c r="CP17874" s="380">
        <v>796310</v>
      </c>
      <c r="CQ17874" s="380" t="s">
        <v>141679</v>
      </c>
    </row>
    <row r="17875" spans="94:95" ht="14.5" x14ac:dyDescent="0.3">
      <c r="CP17875" s="380">
        <v>796320</v>
      </c>
      <c r="CQ17875" s="380" t="s">
        <v>141679</v>
      </c>
    </row>
    <row r="17876" spans="94:95" ht="14.5" x14ac:dyDescent="0.3">
      <c r="CP17876" s="380">
        <v>796321</v>
      </c>
      <c r="CQ17876" s="380" t="s">
        <v>141679</v>
      </c>
    </row>
    <row r="17877" spans="94:95" ht="14.5" x14ac:dyDescent="0.3">
      <c r="CP17877" s="380">
        <v>796370</v>
      </c>
      <c r="CQ17877" s="380" t="s">
        <v>141679</v>
      </c>
    </row>
    <row r="17878" spans="94:95" ht="14.5" x14ac:dyDescent="0.3">
      <c r="CP17878" s="380">
        <v>796410</v>
      </c>
      <c r="CQ17878" s="380" t="s">
        <v>141679</v>
      </c>
    </row>
    <row r="17879" spans="94:95" ht="14.5" x14ac:dyDescent="0.3">
      <c r="CP17879" s="380">
        <v>796421</v>
      </c>
      <c r="CQ17879" s="380" t="s">
        <v>141679</v>
      </c>
    </row>
    <row r="17880" spans="94:95" ht="14.5" x14ac:dyDescent="0.3">
      <c r="CP17880" s="380">
        <v>796431</v>
      </c>
      <c r="CQ17880" s="380" t="s">
        <v>141679</v>
      </c>
    </row>
    <row r="17881" spans="94:95" ht="14.5" x14ac:dyDescent="0.3">
      <c r="CP17881" s="380">
        <v>796441</v>
      </c>
      <c r="CQ17881" s="380" t="s">
        <v>141679</v>
      </c>
    </row>
    <row r="17882" spans="94:95" ht="14.5" x14ac:dyDescent="0.3">
      <c r="CP17882" s="380">
        <v>796470</v>
      </c>
      <c r="CQ17882" s="380" t="s">
        <v>141679</v>
      </c>
    </row>
    <row r="17883" spans="94:95" ht="14.5" x14ac:dyDescent="0.3">
      <c r="CP17883" s="380">
        <v>796471</v>
      </c>
      <c r="CQ17883" s="380" t="s">
        <v>141679</v>
      </c>
    </row>
    <row r="17884" spans="94:95" ht="14.5" x14ac:dyDescent="0.3">
      <c r="CP17884" s="380">
        <v>796501</v>
      </c>
      <c r="CQ17884" s="380" t="s">
        <v>141679</v>
      </c>
    </row>
    <row r="17885" spans="94:95" ht="14.5" x14ac:dyDescent="0.3">
      <c r="CP17885" s="380">
        <v>796571</v>
      </c>
      <c r="CQ17885" s="380" t="s">
        <v>141679</v>
      </c>
    </row>
    <row r="17886" spans="94:95" ht="14.5" x14ac:dyDescent="0.3">
      <c r="CP17886" s="380">
        <v>796581</v>
      </c>
      <c r="CQ17886" s="380" t="s">
        <v>141679</v>
      </c>
    </row>
    <row r="17887" spans="94:95" ht="14.5" x14ac:dyDescent="0.3">
      <c r="CP17887" s="380">
        <v>796691</v>
      </c>
      <c r="CQ17887" s="380" t="s">
        <v>141679</v>
      </c>
    </row>
    <row r="17888" spans="94:95" ht="14.5" x14ac:dyDescent="0.3">
      <c r="CP17888" s="380">
        <v>796701</v>
      </c>
      <c r="CQ17888" s="380" t="s">
        <v>141679</v>
      </c>
    </row>
    <row r="17889" spans="94:95" ht="14.5" x14ac:dyDescent="0.3">
      <c r="CP17889" s="380">
        <v>796710</v>
      </c>
      <c r="CQ17889" s="380" t="s">
        <v>141679</v>
      </c>
    </row>
    <row r="17890" spans="94:95" ht="14.5" x14ac:dyDescent="0.3">
      <c r="CP17890" s="380">
        <v>796751</v>
      </c>
      <c r="CQ17890" s="380" t="s">
        <v>141679</v>
      </c>
    </row>
    <row r="17891" spans="94:95" ht="14.5" x14ac:dyDescent="0.3">
      <c r="CP17891" s="380">
        <v>796770</v>
      </c>
      <c r="CQ17891" s="380" t="s">
        <v>141679</v>
      </c>
    </row>
    <row r="17892" spans="94:95" ht="14.5" x14ac:dyDescent="0.3">
      <c r="CP17892" s="380">
        <v>796772</v>
      </c>
      <c r="CQ17892" s="380" t="s">
        <v>141679</v>
      </c>
    </row>
    <row r="17893" spans="94:95" ht="14.5" x14ac:dyDescent="0.3">
      <c r="CP17893" s="380">
        <v>796810</v>
      </c>
      <c r="CQ17893" s="380" t="s">
        <v>141679</v>
      </c>
    </row>
    <row r="17894" spans="94:95" ht="14.5" x14ac:dyDescent="0.3">
      <c r="CP17894" s="380">
        <v>796891</v>
      </c>
      <c r="CQ17894" s="380" t="s">
        <v>141679</v>
      </c>
    </row>
    <row r="17895" spans="94:95" ht="14.5" x14ac:dyDescent="0.3">
      <c r="CP17895" s="380">
        <v>796901</v>
      </c>
      <c r="CQ17895" s="380" t="s">
        <v>141679</v>
      </c>
    </row>
    <row r="17896" spans="94:95" ht="14.5" x14ac:dyDescent="0.3">
      <c r="CP17896" s="380">
        <v>797001</v>
      </c>
      <c r="CQ17896" s="380" t="s">
        <v>141680</v>
      </c>
    </row>
    <row r="17897" spans="94:95" ht="14.5" x14ac:dyDescent="0.3">
      <c r="CP17897" s="380">
        <v>797002</v>
      </c>
      <c r="CQ17897" s="380" t="s">
        <v>141680</v>
      </c>
    </row>
    <row r="17898" spans="94:95" ht="14.5" x14ac:dyDescent="0.3">
      <c r="CP17898" s="380">
        <v>797003</v>
      </c>
      <c r="CQ17898" s="380" t="s">
        <v>141680</v>
      </c>
    </row>
    <row r="17899" spans="94:95" ht="14.5" x14ac:dyDescent="0.3">
      <c r="CP17899" s="380">
        <v>797004</v>
      </c>
      <c r="CQ17899" s="380" t="s">
        <v>141680</v>
      </c>
    </row>
    <row r="17900" spans="94:95" ht="14.5" x14ac:dyDescent="0.3">
      <c r="CP17900" s="380">
        <v>797006</v>
      </c>
      <c r="CQ17900" s="380" t="s">
        <v>141680</v>
      </c>
    </row>
    <row r="17901" spans="94:95" ht="14.5" x14ac:dyDescent="0.3">
      <c r="CP17901" s="380">
        <v>797099</v>
      </c>
      <c r="CQ17901" s="380" t="s">
        <v>141680</v>
      </c>
    </row>
    <row r="17902" spans="94:95" ht="14.5" x14ac:dyDescent="0.3">
      <c r="CP17902" s="380">
        <v>797101</v>
      </c>
      <c r="CQ17902" s="380" t="s">
        <v>141680</v>
      </c>
    </row>
    <row r="17903" spans="94:95" ht="14.5" x14ac:dyDescent="0.3">
      <c r="CP17903" s="380">
        <v>797103</v>
      </c>
      <c r="CQ17903" s="380" t="s">
        <v>141680</v>
      </c>
    </row>
    <row r="17904" spans="94:95" ht="14.5" x14ac:dyDescent="0.3">
      <c r="CP17904" s="380">
        <v>797104</v>
      </c>
      <c r="CQ17904" s="380" t="s">
        <v>141680</v>
      </c>
    </row>
    <row r="17905" spans="94:95" ht="14.5" x14ac:dyDescent="0.3">
      <c r="CP17905" s="380">
        <v>797105</v>
      </c>
      <c r="CQ17905" s="380" t="s">
        <v>141680</v>
      </c>
    </row>
    <row r="17906" spans="94:95" ht="14.5" x14ac:dyDescent="0.3">
      <c r="CP17906" s="380">
        <v>797106</v>
      </c>
      <c r="CQ17906" s="380" t="s">
        <v>141680</v>
      </c>
    </row>
    <row r="17907" spans="94:95" ht="14.5" x14ac:dyDescent="0.3">
      <c r="CP17907" s="380">
        <v>797107</v>
      </c>
      <c r="CQ17907" s="380" t="s">
        <v>141680</v>
      </c>
    </row>
    <row r="17908" spans="94:95" ht="14.5" x14ac:dyDescent="0.3">
      <c r="CP17908" s="380">
        <v>797108</v>
      </c>
      <c r="CQ17908" s="380" t="s">
        <v>141680</v>
      </c>
    </row>
    <row r="17909" spans="94:95" ht="14.5" x14ac:dyDescent="0.3">
      <c r="CP17909" s="380">
        <v>797109</v>
      </c>
      <c r="CQ17909" s="380" t="s">
        <v>141680</v>
      </c>
    </row>
    <row r="17910" spans="94:95" ht="14.5" x14ac:dyDescent="0.3">
      <c r="CP17910" s="380">
        <v>797110</v>
      </c>
      <c r="CQ17910" s="380" t="s">
        <v>141680</v>
      </c>
    </row>
    <row r="17911" spans="94:95" ht="14.5" x14ac:dyDescent="0.3">
      <c r="CP17911" s="380">
        <v>797111</v>
      </c>
      <c r="CQ17911" s="380" t="s">
        <v>141680</v>
      </c>
    </row>
    <row r="17912" spans="94:95" ht="14.5" x14ac:dyDescent="0.3">
      <c r="CP17912" s="380">
        <v>797112</v>
      </c>
      <c r="CQ17912" s="380" t="s">
        <v>141680</v>
      </c>
    </row>
    <row r="17913" spans="94:95" ht="14.5" x14ac:dyDescent="0.3">
      <c r="CP17913" s="380">
        <v>797113</v>
      </c>
      <c r="CQ17913" s="380" t="s">
        <v>141680</v>
      </c>
    </row>
    <row r="17914" spans="94:95" ht="14.5" x14ac:dyDescent="0.3">
      <c r="CP17914" s="380">
        <v>797114</v>
      </c>
      <c r="CQ17914" s="380" t="s">
        <v>141680</v>
      </c>
    </row>
    <row r="17915" spans="94:95" ht="14.5" x14ac:dyDescent="0.3">
      <c r="CP17915" s="380">
        <v>797115</v>
      </c>
      <c r="CQ17915" s="380" t="s">
        <v>141680</v>
      </c>
    </row>
    <row r="17916" spans="94:95" ht="14.5" x14ac:dyDescent="0.3">
      <c r="CP17916" s="380">
        <v>797116</v>
      </c>
      <c r="CQ17916" s="380" t="s">
        <v>141680</v>
      </c>
    </row>
    <row r="17917" spans="94:95" ht="14.5" x14ac:dyDescent="0.3">
      <c r="CP17917" s="380">
        <v>797117</v>
      </c>
      <c r="CQ17917" s="380" t="s">
        <v>141680</v>
      </c>
    </row>
    <row r="17918" spans="94:95" ht="14.5" x14ac:dyDescent="0.3">
      <c r="CP17918" s="380">
        <v>797118</v>
      </c>
      <c r="CQ17918" s="380" t="s">
        <v>141680</v>
      </c>
    </row>
    <row r="17919" spans="94:95" ht="14.5" x14ac:dyDescent="0.3">
      <c r="CP17919" s="380">
        <v>797120</v>
      </c>
      <c r="CQ17919" s="380" t="s">
        <v>141680</v>
      </c>
    </row>
    <row r="17920" spans="94:95" ht="14.5" x14ac:dyDescent="0.3">
      <c r="CP17920" s="380">
        <v>797121</v>
      </c>
      <c r="CQ17920" s="380" t="s">
        <v>141680</v>
      </c>
    </row>
    <row r="17921" spans="94:95" ht="14.5" x14ac:dyDescent="0.3">
      <c r="CP17921" s="380">
        <v>798601</v>
      </c>
      <c r="CQ17921" s="380" t="s">
        <v>141680</v>
      </c>
    </row>
    <row r="17922" spans="94:95" ht="14.5" x14ac:dyDescent="0.3">
      <c r="CP17922" s="380">
        <v>798602</v>
      </c>
      <c r="CQ17922" s="380" t="s">
        <v>141680</v>
      </c>
    </row>
    <row r="17923" spans="94:95" ht="14.5" x14ac:dyDescent="0.3">
      <c r="CP17923" s="380">
        <v>798603</v>
      </c>
      <c r="CQ17923" s="380" t="s">
        <v>141680</v>
      </c>
    </row>
    <row r="17924" spans="94:95" ht="14.5" x14ac:dyDescent="0.3">
      <c r="CP17924" s="380">
        <v>798604</v>
      </c>
      <c r="CQ17924" s="380" t="s">
        <v>141680</v>
      </c>
    </row>
    <row r="17925" spans="94:95" ht="14.5" x14ac:dyDescent="0.3">
      <c r="CP17925" s="380">
        <v>798607</v>
      </c>
      <c r="CQ17925" s="380" t="s">
        <v>141680</v>
      </c>
    </row>
    <row r="17926" spans="94:95" ht="14.5" x14ac:dyDescent="0.3">
      <c r="CP17926" s="380">
        <v>798611</v>
      </c>
      <c r="CQ17926" s="380" t="s">
        <v>141680</v>
      </c>
    </row>
    <row r="17927" spans="94:95" ht="14.5" x14ac:dyDescent="0.3">
      <c r="CP17927" s="380">
        <v>798612</v>
      </c>
      <c r="CQ17927" s="380" t="s">
        <v>141680</v>
      </c>
    </row>
    <row r="17928" spans="94:95" ht="14.5" x14ac:dyDescent="0.3">
      <c r="CP17928" s="380">
        <v>798613</v>
      </c>
      <c r="CQ17928" s="380" t="s">
        <v>141680</v>
      </c>
    </row>
    <row r="17929" spans="94:95" ht="14.5" x14ac:dyDescent="0.3">
      <c r="CP17929" s="380">
        <v>798614</v>
      </c>
      <c r="CQ17929" s="380" t="s">
        <v>141680</v>
      </c>
    </row>
    <row r="17930" spans="94:95" ht="14.5" x14ac:dyDescent="0.3">
      <c r="CP17930" s="380">
        <v>798615</v>
      </c>
      <c r="CQ17930" s="380" t="s">
        <v>141680</v>
      </c>
    </row>
    <row r="17931" spans="94:95" ht="14.5" x14ac:dyDescent="0.3">
      <c r="CP17931" s="380">
        <v>798616</v>
      </c>
      <c r="CQ17931" s="380" t="s">
        <v>141680</v>
      </c>
    </row>
    <row r="17932" spans="94:95" ht="14.5" x14ac:dyDescent="0.3">
      <c r="CP17932" s="380">
        <v>798618</v>
      </c>
      <c r="CQ17932" s="380" t="s">
        <v>141680</v>
      </c>
    </row>
    <row r="17933" spans="94:95" ht="14.5" x14ac:dyDescent="0.3">
      <c r="CP17933" s="380">
        <v>798620</v>
      </c>
      <c r="CQ17933" s="380" t="s">
        <v>141680</v>
      </c>
    </row>
    <row r="17934" spans="94:95" ht="14.5" x14ac:dyDescent="0.3">
      <c r="CP17934" s="380">
        <v>798621</v>
      </c>
      <c r="CQ17934" s="380" t="s">
        <v>141680</v>
      </c>
    </row>
    <row r="17935" spans="94:95" ht="14.5" x14ac:dyDescent="0.3">
      <c r="CP17935" s="380">
        <v>798622</v>
      </c>
      <c r="CQ17935" s="380" t="s">
        <v>141680</v>
      </c>
    </row>
    <row r="17936" spans="94:95" ht="14.5" x14ac:dyDescent="0.3">
      <c r="CP17936" s="380">
        <v>798623</v>
      </c>
      <c r="CQ17936" s="380" t="s">
        <v>141680</v>
      </c>
    </row>
    <row r="17937" spans="94:95" ht="14.5" x14ac:dyDescent="0.3">
      <c r="CP17937" s="380">
        <v>798625</v>
      </c>
      <c r="CQ17937" s="380" t="s">
        <v>141680</v>
      </c>
    </row>
    <row r="17938" spans="94:95" ht="14.5" x14ac:dyDescent="0.3">
      <c r="CP17938" s="380">
        <v>798627</v>
      </c>
      <c r="CQ17938" s="380" t="s">
        <v>141680</v>
      </c>
    </row>
    <row r="17939" spans="94:95" ht="14.5" x14ac:dyDescent="0.3">
      <c r="CP17939" s="380">
        <v>799001</v>
      </c>
      <c r="CQ17939" s="380" t="s">
        <v>141681</v>
      </c>
    </row>
    <row r="17940" spans="94:95" ht="14.5" x14ac:dyDescent="0.3">
      <c r="CP17940" s="380">
        <v>799002</v>
      </c>
      <c r="CQ17940" s="380" t="s">
        <v>141681</v>
      </c>
    </row>
    <row r="17941" spans="94:95" ht="14.5" x14ac:dyDescent="0.3">
      <c r="CP17941" s="380">
        <v>799003</v>
      </c>
      <c r="CQ17941" s="380" t="s">
        <v>141681</v>
      </c>
    </row>
    <row r="17942" spans="94:95" ht="14.5" x14ac:dyDescent="0.3">
      <c r="CP17942" s="380">
        <v>799004</v>
      </c>
      <c r="CQ17942" s="380" t="s">
        <v>141681</v>
      </c>
    </row>
    <row r="17943" spans="94:95" ht="14.5" x14ac:dyDescent="0.3">
      <c r="CP17943" s="380">
        <v>799005</v>
      </c>
      <c r="CQ17943" s="380" t="s">
        <v>141681</v>
      </c>
    </row>
    <row r="17944" spans="94:95" ht="14.5" x14ac:dyDescent="0.3">
      <c r="CP17944" s="380">
        <v>799006</v>
      </c>
      <c r="CQ17944" s="380" t="s">
        <v>141681</v>
      </c>
    </row>
    <row r="17945" spans="94:95" ht="14.5" x14ac:dyDescent="0.3">
      <c r="CP17945" s="380">
        <v>799007</v>
      </c>
      <c r="CQ17945" s="380" t="s">
        <v>141681</v>
      </c>
    </row>
    <row r="17946" spans="94:95" ht="14.5" x14ac:dyDescent="0.3">
      <c r="CP17946" s="380">
        <v>799008</v>
      </c>
      <c r="CQ17946" s="380" t="s">
        <v>141681</v>
      </c>
    </row>
    <row r="17947" spans="94:95" ht="14.5" x14ac:dyDescent="0.3">
      <c r="CP17947" s="380">
        <v>799009</v>
      </c>
      <c r="CQ17947" s="380" t="s">
        <v>141681</v>
      </c>
    </row>
    <row r="17948" spans="94:95" ht="14.5" x14ac:dyDescent="0.3">
      <c r="CP17948" s="380">
        <v>799010</v>
      </c>
      <c r="CQ17948" s="380" t="s">
        <v>141681</v>
      </c>
    </row>
    <row r="17949" spans="94:95" ht="14.5" x14ac:dyDescent="0.3">
      <c r="CP17949" s="380">
        <v>799011</v>
      </c>
      <c r="CQ17949" s="380" t="s">
        <v>141681</v>
      </c>
    </row>
    <row r="17950" spans="94:95" ht="14.5" x14ac:dyDescent="0.3">
      <c r="CP17950" s="380">
        <v>799012</v>
      </c>
      <c r="CQ17950" s="380" t="s">
        <v>141681</v>
      </c>
    </row>
    <row r="17951" spans="94:95" ht="14.5" x14ac:dyDescent="0.3">
      <c r="CP17951" s="380">
        <v>799013</v>
      </c>
      <c r="CQ17951" s="380" t="s">
        <v>141681</v>
      </c>
    </row>
    <row r="17952" spans="94:95" ht="14.5" x14ac:dyDescent="0.3">
      <c r="CP17952" s="380">
        <v>799014</v>
      </c>
      <c r="CQ17952" s="380" t="s">
        <v>141681</v>
      </c>
    </row>
    <row r="17953" spans="94:95" ht="14.5" x14ac:dyDescent="0.3">
      <c r="CP17953" s="380">
        <v>799015</v>
      </c>
      <c r="CQ17953" s="380" t="s">
        <v>141681</v>
      </c>
    </row>
    <row r="17954" spans="94:95" ht="14.5" x14ac:dyDescent="0.3">
      <c r="CP17954" s="380">
        <v>799022</v>
      </c>
      <c r="CQ17954" s="380" t="s">
        <v>141681</v>
      </c>
    </row>
    <row r="17955" spans="94:95" ht="14.5" x14ac:dyDescent="0.3">
      <c r="CP17955" s="380">
        <v>799035</v>
      </c>
      <c r="CQ17955" s="380" t="s">
        <v>141681</v>
      </c>
    </row>
    <row r="17956" spans="94:95" ht="14.5" x14ac:dyDescent="0.3">
      <c r="CP17956" s="380">
        <v>799045</v>
      </c>
      <c r="CQ17956" s="380" t="s">
        <v>141681</v>
      </c>
    </row>
    <row r="17957" spans="94:95" ht="14.5" x14ac:dyDescent="0.3">
      <c r="CP17957" s="380">
        <v>799046</v>
      </c>
      <c r="CQ17957" s="380" t="s">
        <v>141681</v>
      </c>
    </row>
    <row r="17958" spans="94:95" ht="14.5" x14ac:dyDescent="0.3">
      <c r="CP17958" s="380">
        <v>799101</v>
      </c>
      <c r="CQ17958" s="380" t="s">
        <v>141681</v>
      </c>
    </row>
    <row r="17959" spans="94:95" ht="14.5" x14ac:dyDescent="0.3">
      <c r="CP17959" s="380">
        <v>799102</v>
      </c>
      <c r="CQ17959" s="380" t="s">
        <v>141681</v>
      </c>
    </row>
    <row r="17960" spans="94:95" ht="14.5" x14ac:dyDescent="0.3">
      <c r="CP17960" s="380">
        <v>799103</v>
      </c>
      <c r="CQ17960" s="380" t="s">
        <v>141681</v>
      </c>
    </row>
    <row r="17961" spans="94:95" ht="14.5" x14ac:dyDescent="0.3">
      <c r="CP17961" s="380">
        <v>799104</v>
      </c>
      <c r="CQ17961" s="380" t="s">
        <v>141681</v>
      </c>
    </row>
    <row r="17962" spans="94:95" ht="14.5" x14ac:dyDescent="0.3">
      <c r="CP17962" s="380">
        <v>799105</v>
      </c>
      <c r="CQ17962" s="380" t="s">
        <v>141681</v>
      </c>
    </row>
    <row r="17963" spans="94:95" ht="14.5" x14ac:dyDescent="0.3">
      <c r="CP17963" s="380">
        <v>799113</v>
      </c>
      <c r="CQ17963" s="380" t="s">
        <v>141681</v>
      </c>
    </row>
    <row r="17964" spans="94:95" ht="14.5" x14ac:dyDescent="0.3">
      <c r="CP17964" s="380">
        <v>799114</v>
      </c>
      <c r="CQ17964" s="380" t="s">
        <v>141681</v>
      </c>
    </row>
    <row r="17965" spans="94:95" ht="14.5" x14ac:dyDescent="0.3">
      <c r="CP17965" s="380">
        <v>799115</v>
      </c>
      <c r="CQ17965" s="380" t="s">
        <v>141681</v>
      </c>
    </row>
    <row r="17966" spans="94:95" ht="14.5" x14ac:dyDescent="0.3">
      <c r="CP17966" s="380">
        <v>799120</v>
      </c>
      <c r="CQ17966" s="380" t="s">
        <v>141681</v>
      </c>
    </row>
    <row r="17967" spans="94:95" ht="14.5" x14ac:dyDescent="0.3">
      <c r="CP17967" s="380">
        <v>799125</v>
      </c>
      <c r="CQ17967" s="380" t="s">
        <v>141681</v>
      </c>
    </row>
    <row r="17968" spans="94:95" ht="14.5" x14ac:dyDescent="0.3">
      <c r="CP17968" s="380">
        <v>799130</v>
      </c>
      <c r="CQ17968" s="380" t="s">
        <v>141681</v>
      </c>
    </row>
    <row r="17969" spans="94:95" ht="14.5" x14ac:dyDescent="0.3">
      <c r="CP17969" s="380">
        <v>799131</v>
      </c>
      <c r="CQ17969" s="380" t="s">
        <v>141681</v>
      </c>
    </row>
    <row r="17970" spans="94:95" ht="14.5" x14ac:dyDescent="0.3">
      <c r="CP17970" s="380">
        <v>799132</v>
      </c>
      <c r="CQ17970" s="380" t="s">
        <v>141681</v>
      </c>
    </row>
    <row r="17971" spans="94:95" ht="14.5" x14ac:dyDescent="0.3">
      <c r="CP17971" s="380">
        <v>799141</v>
      </c>
      <c r="CQ17971" s="380" t="s">
        <v>141681</v>
      </c>
    </row>
    <row r="17972" spans="94:95" ht="14.5" x14ac:dyDescent="0.3">
      <c r="CP17972" s="380">
        <v>799142</v>
      </c>
      <c r="CQ17972" s="380" t="s">
        <v>141681</v>
      </c>
    </row>
    <row r="17973" spans="94:95" ht="14.5" x14ac:dyDescent="0.3">
      <c r="CP17973" s="380">
        <v>799143</v>
      </c>
      <c r="CQ17973" s="380" t="s">
        <v>141681</v>
      </c>
    </row>
    <row r="17974" spans="94:95" ht="14.5" x14ac:dyDescent="0.3">
      <c r="CP17974" s="380">
        <v>799144</v>
      </c>
      <c r="CQ17974" s="380" t="s">
        <v>141681</v>
      </c>
    </row>
    <row r="17975" spans="94:95" ht="14.5" x14ac:dyDescent="0.3">
      <c r="CP17975" s="380">
        <v>799145</v>
      </c>
      <c r="CQ17975" s="380" t="s">
        <v>141681</v>
      </c>
    </row>
    <row r="17976" spans="94:95" ht="14.5" x14ac:dyDescent="0.3">
      <c r="CP17976" s="380">
        <v>799150</v>
      </c>
      <c r="CQ17976" s="380" t="s">
        <v>141681</v>
      </c>
    </row>
    <row r="17977" spans="94:95" ht="14.5" x14ac:dyDescent="0.3">
      <c r="CP17977" s="380">
        <v>799153</v>
      </c>
      <c r="CQ17977" s="380" t="s">
        <v>141681</v>
      </c>
    </row>
    <row r="17978" spans="94:95" ht="14.5" x14ac:dyDescent="0.3">
      <c r="CP17978" s="380">
        <v>799155</v>
      </c>
      <c r="CQ17978" s="380" t="s">
        <v>141681</v>
      </c>
    </row>
    <row r="17979" spans="94:95" ht="14.5" x14ac:dyDescent="0.3">
      <c r="CP17979" s="380">
        <v>799156</v>
      </c>
      <c r="CQ17979" s="380" t="s">
        <v>141681</v>
      </c>
    </row>
    <row r="17980" spans="94:95" ht="14.5" x14ac:dyDescent="0.3">
      <c r="CP17980" s="380">
        <v>799157</v>
      </c>
      <c r="CQ17980" s="380" t="s">
        <v>141681</v>
      </c>
    </row>
    <row r="17981" spans="94:95" ht="14.5" x14ac:dyDescent="0.3">
      <c r="CP17981" s="380">
        <v>799201</v>
      </c>
      <c r="CQ17981" s="380" t="s">
        <v>141681</v>
      </c>
    </row>
    <row r="17982" spans="94:95" ht="14.5" x14ac:dyDescent="0.3">
      <c r="CP17982" s="380">
        <v>799202</v>
      </c>
      <c r="CQ17982" s="380" t="s">
        <v>141681</v>
      </c>
    </row>
    <row r="17983" spans="94:95" ht="14.5" x14ac:dyDescent="0.3">
      <c r="CP17983" s="380">
        <v>799203</v>
      </c>
      <c r="CQ17983" s="380" t="s">
        <v>141681</v>
      </c>
    </row>
    <row r="17984" spans="94:95" ht="14.5" x14ac:dyDescent="0.3">
      <c r="CP17984" s="380">
        <v>799204</v>
      </c>
      <c r="CQ17984" s="380" t="s">
        <v>141681</v>
      </c>
    </row>
    <row r="17985" spans="94:95" ht="14.5" x14ac:dyDescent="0.3">
      <c r="CP17985" s="380">
        <v>799205</v>
      </c>
      <c r="CQ17985" s="380" t="s">
        <v>141681</v>
      </c>
    </row>
    <row r="17986" spans="94:95" ht="14.5" x14ac:dyDescent="0.3">
      <c r="CP17986" s="380">
        <v>799207</v>
      </c>
      <c r="CQ17986" s="380" t="s">
        <v>141681</v>
      </c>
    </row>
    <row r="17987" spans="94:95" ht="14.5" x14ac:dyDescent="0.3">
      <c r="CP17987" s="380">
        <v>799210</v>
      </c>
      <c r="CQ17987" s="380" t="s">
        <v>141681</v>
      </c>
    </row>
    <row r="17988" spans="94:95" ht="14.5" x14ac:dyDescent="0.3">
      <c r="CP17988" s="380">
        <v>799211</v>
      </c>
      <c r="CQ17988" s="380" t="s">
        <v>141681</v>
      </c>
    </row>
    <row r="17989" spans="94:95" ht="14.5" x14ac:dyDescent="0.3">
      <c r="CP17989" s="380">
        <v>799212</v>
      </c>
      <c r="CQ17989" s="380" t="s">
        <v>141681</v>
      </c>
    </row>
    <row r="17990" spans="94:95" ht="14.5" x14ac:dyDescent="0.3">
      <c r="CP17990" s="380">
        <v>799250</v>
      </c>
      <c r="CQ17990" s="380" t="s">
        <v>141681</v>
      </c>
    </row>
    <row r="17991" spans="94:95" ht="14.5" x14ac:dyDescent="0.3">
      <c r="CP17991" s="380">
        <v>799251</v>
      </c>
      <c r="CQ17991" s="380" t="s">
        <v>141681</v>
      </c>
    </row>
    <row r="17992" spans="94:95" ht="14.5" x14ac:dyDescent="0.3">
      <c r="CP17992" s="380">
        <v>799253</v>
      </c>
      <c r="CQ17992" s="380" t="s">
        <v>141681</v>
      </c>
    </row>
    <row r="17993" spans="94:95" ht="14.5" x14ac:dyDescent="0.3">
      <c r="CP17993" s="380">
        <v>799254</v>
      </c>
      <c r="CQ17993" s="380" t="s">
        <v>141681</v>
      </c>
    </row>
    <row r="17994" spans="94:95" ht="14.5" x14ac:dyDescent="0.3">
      <c r="CP17994" s="380">
        <v>799256</v>
      </c>
      <c r="CQ17994" s="380" t="s">
        <v>141681</v>
      </c>
    </row>
    <row r="17995" spans="94:95" ht="14.5" x14ac:dyDescent="0.3">
      <c r="CP17995" s="380">
        <v>799260</v>
      </c>
      <c r="CQ17995" s="380" t="s">
        <v>141681</v>
      </c>
    </row>
    <row r="17996" spans="94:95" ht="14.5" x14ac:dyDescent="0.3">
      <c r="CP17996" s="380">
        <v>799261</v>
      </c>
      <c r="CQ17996" s="380" t="s">
        <v>141681</v>
      </c>
    </row>
    <row r="17997" spans="94:95" ht="14.5" x14ac:dyDescent="0.3">
      <c r="CP17997" s="380">
        <v>799262</v>
      </c>
      <c r="CQ17997" s="380" t="s">
        <v>141681</v>
      </c>
    </row>
    <row r="17998" spans="94:95" ht="14.5" x14ac:dyDescent="0.3">
      <c r="CP17998" s="380">
        <v>799263</v>
      </c>
      <c r="CQ17998" s="380" t="s">
        <v>141681</v>
      </c>
    </row>
    <row r="17999" spans="94:95" ht="14.5" x14ac:dyDescent="0.3">
      <c r="CP17999" s="380">
        <v>799264</v>
      </c>
      <c r="CQ17999" s="380" t="s">
        <v>141681</v>
      </c>
    </row>
    <row r="18000" spans="94:95" ht="14.5" x14ac:dyDescent="0.3">
      <c r="CP18000" s="380">
        <v>799266</v>
      </c>
      <c r="CQ18000" s="380" t="s">
        <v>141681</v>
      </c>
    </row>
    <row r="18001" spans="94:95" ht="14.5" x14ac:dyDescent="0.3">
      <c r="CP18001" s="380">
        <v>799269</v>
      </c>
      <c r="CQ18001" s="380" t="s">
        <v>141681</v>
      </c>
    </row>
    <row r="18002" spans="94:95" ht="14.5" x14ac:dyDescent="0.3">
      <c r="CP18002" s="380">
        <v>799270</v>
      </c>
      <c r="CQ18002" s="380" t="s">
        <v>141681</v>
      </c>
    </row>
    <row r="18003" spans="94:95" ht="14.5" x14ac:dyDescent="0.3">
      <c r="CP18003" s="380">
        <v>799271</v>
      </c>
      <c r="CQ18003" s="380" t="s">
        <v>141681</v>
      </c>
    </row>
    <row r="18004" spans="94:95" ht="14.5" x14ac:dyDescent="0.3">
      <c r="CP18004" s="380">
        <v>799273</v>
      </c>
      <c r="CQ18004" s="380" t="s">
        <v>141681</v>
      </c>
    </row>
    <row r="18005" spans="94:95" ht="14.5" x14ac:dyDescent="0.3">
      <c r="CP18005" s="380">
        <v>799275</v>
      </c>
      <c r="CQ18005" s="380" t="s">
        <v>141681</v>
      </c>
    </row>
    <row r="18006" spans="94:95" ht="14.5" x14ac:dyDescent="0.3">
      <c r="CP18006" s="380">
        <v>799277</v>
      </c>
      <c r="CQ18006" s="380" t="s">
        <v>141681</v>
      </c>
    </row>
    <row r="18007" spans="94:95" ht="14.5" x14ac:dyDescent="0.3">
      <c r="CP18007" s="380">
        <v>799278</v>
      </c>
      <c r="CQ18007" s="380" t="s">
        <v>141681</v>
      </c>
    </row>
    <row r="18008" spans="94:95" ht="14.5" x14ac:dyDescent="0.3">
      <c r="CP18008" s="380">
        <v>799279</v>
      </c>
      <c r="CQ18008" s="380" t="s">
        <v>141681</v>
      </c>
    </row>
    <row r="18009" spans="94:95" ht="14.5" x14ac:dyDescent="0.3">
      <c r="CP18009" s="380">
        <v>799280</v>
      </c>
      <c r="CQ18009" s="380" t="s">
        <v>141681</v>
      </c>
    </row>
    <row r="18010" spans="94:95" ht="14.5" x14ac:dyDescent="0.3">
      <c r="CP18010" s="380">
        <v>799281</v>
      </c>
      <c r="CQ18010" s="380" t="s">
        <v>141681</v>
      </c>
    </row>
    <row r="18011" spans="94:95" ht="14.5" x14ac:dyDescent="0.3">
      <c r="CP18011" s="380">
        <v>799282</v>
      </c>
      <c r="CQ18011" s="380" t="s">
        <v>141681</v>
      </c>
    </row>
    <row r="18012" spans="94:95" ht="14.5" x14ac:dyDescent="0.3">
      <c r="CP18012" s="380">
        <v>799284</v>
      </c>
      <c r="CQ18012" s="380" t="s">
        <v>141681</v>
      </c>
    </row>
    <row r="18013" spans="94:95" ht="14.5" x14ac:dyDescent="0.3">
      <c r="CP18013" s="380">
        <v>799285</v>
      </c>
      <c r="CQ18013" s="380" t="s">
        <v>141681</v>
      </c>
    </row>
    <row r="18014" spans="94:95" ht="14.5" x14ac:dyDescent="0.3">
      <c r="CP18014" s="380">
        <v>799286</v>
      </c>
      <c r="CQ18014" s="380" t="s">
        <v>141681</v>
      </c>
    </row>
    <row r="18015" spans="94:95" ht="14.5" x14ac:dyDescent="0.3">
      <c r="CP18015" s="380">
        <v>799287</v>
      </c>
      <c r="CQ18015" s="380" t="s">
        <v>141681</v>
      </c>
    </row>
    <row r="18016" spans="94:95" ht="14.5" x14ac:dyDescent="0.3">
      <c r="CP18016" s="380">
        <v>799288</v>
      </c>
      <c r="CQ18016" s="380" t="s">
        <v>141681</v>
      </c>
    </row>
    <row r="18017" spans="94:95" ht="14.5" x14ac:dyDescent="0.3">
      <c r="CP18017" s="380">
        <v>799289</v>
      </c>
      <c r="CQ18017" s="380" t="s">
        <v>141681</v>
      </c>
    </row>
    <row r="18018" spans="94:95" ht="14.5" x14ac:dyDescent="0.3">
      <c r="CP18018" s="380">
        <v>799290</v>
      </c>
      <c r="CQ18018" s="380" t="s">
        <v>141681</v>
      </c>
    </row>
    <row r="18019" spans="94:95" ht="14.5" x14ac:dyDescent="0.3">
      <c r="CP18019" s="380">
        <v>800001</v>
      </c>
      <c r="CQ18019" s="380" t="s">
        <v>141656</v>
      </c>
    </row>
    <row r="18020" spans="94:95" ht="14.5" x14ac:dyDescent="0.3">
      <c r="CP18020" s="380">
        <v>800002</v>
      </c>
      <c r="CQ18020" s="380" t="s">
        <v>141656</v>
      </c>
    </row>
    <row r="18021" spans="94:95" ht="14.5" x14ac:dyDescent="0.3">
      <c r="CP18021" s="380">
        <v>800003</v>
      </c>
      <c r="CQ18021" s="380" t="s">
        <v>141656</v>
      </c>
    </row>
    <row r="18022" spans="94:95" ht="14.5" x14ac:dyDescent="0.3">
      <c r="CP18022" s="380">
        <v>800004</v>
      </c>
      <c r="CQ18022" s="380" t="s">
        <v>141656</v>
      </c>
    </row>
    <row r="18023" spans="94:95" ht="14.5" x14ac:dyDescent="0.3">
      <c r="CP18023" s="380">
        <v>800005</v>
      </c>
      <c r="CQ18023" s="380" t="s">
        <v>141656</v>
      </c>
    </row>
    <row r="18024" spans="94:95" ht="14.5" x14ac:dyDescent="0.3">
      <c r="CP18024" s="380">
        <v>800006</v>
      </c>
      <c r="CQ18024" s="380" t="s">
        <v>141656</v>
      </c>
    </row>
    <row r="18025" spans="94:95" ht="14.5" x14ac:dyDescent="0.3">
      <c r="CP18025" s="380">
        <v>800007</v>
      </c>
      <c r="CQ18025" s="380" t="s">
        <v>141656</v>
      </c>
    </row>
    <row r="18026" spans="94:95" ht="14.5" x14ac:dyDescent="0.3">
      <c r="CP18026" s="380">
        <v>800008</v>
      </c>
      <c r="CQ18026" s="380" t="s">
        <v>141656</v>
      </c>
    </row>
    <row r="18027" spans="94:95" ht="14.5" x14ac:dyDescent="0.3">
      <c r="CP18027" s="380">
        <v>800009</v>
      </c>
      <c r="CQ18027" s="380" t="s">
        <v>141656</v>
      </c>
    </row>
    <row r="18028" spans="94:95" ht="14.5" x14ac:dyDescent="0.3">
      <c r="CP18028" s="380">
        <v>800010</v>
      </c>
      <c r="CQ18028" s="380" t="s">
        <v>141656</v>
      </c>
    </row>
    <row r="18029" spans="94:95" ht="14.5" x14ac:dyDescent="0.3">
      <c r="CP18029" s="380">
        <v>800011</v>
      </c>
      <c r="CQ18029" s="380" t="s">
        <v>141656</v>
      </c>
    </row>
    <row r="18030" spans="94:95" ht="14.5" x14ac:dyDescent="0.3">
      <c r="CP18030" s="380">
        <v>800012</v>
      </c>
      <c r="CQ18030" s="380" t="s">
        <v>141656</v>
      </c>
    </row>
    <row r="18031" spans="94:95" ht="14.5" x14ac:dyDescent="0.3">
      <c r="CP18031" s="380">
        <v>800013</v>
      </c>
      <c r="CQ18031" s="380" t="s">
        <v>141656</v>
      </c>
    </row>
    <row r="18032" spans="94:95" ht="14.5" x14ac:dyDescent="0.3">
      <c r="CP18032" s="380">
        <v>800014</v>
      </c>
      <c r="CQ18032" s="380" t="s">
        <v>141656</v>
      </c>
    </row>
    <row r="18033" spans="94:95" ht="14.5" x14ac:dyDescent="0.3">
      <c r="CP18033" s="380">
        <v>800015</v>
      </c>
      <c r="CQ18033" s="380" t="s">
        <v>141656</v>
      </c>
    </row>
    <row r="18034" spans="94:95" ht="14.5" x14ac:dyDescent="0.3">
      <c r="CP18034" s="380">
        <v>800016</v>
      </c>
      <c r="CQ18034" s="380" t="s">
        <v>141656</v>
      </c>
    </row>
    <row r="18035" spans="94:95" ht="14.5" x14ac:dyDescent="0.3">
      <c r="CP18035" s="380">
        <v>800017</v>
      </c>
      <c r="CQ18035" s="380" t="s">
        <v>141656</v>
      </c>
    </row>
    <row r="18036" spans="94:95" ht="14.5" x14ac:dyDescent="0.3">
      <c r="CP18036" s="380">
        <v>800018</v>
      </c>
      <c r="CQ18036" s="380" t="s">
        <v>141656</v>
      </c>
    </row>
    <row r="18037" spans="94:95" ht="14.5" x14ac:dyDescent="0.3">
      <c r="CP18037" s="380">
        <v>800019</v>
      </c>
      <c r="CQ18037" s="380" t="s">
        <v>141656</v>
      </c>
    </row>
    <row r="18038" spans="94:95" ht="14.5" x14ac:dyDescent="0.3">
      <c r="CP18038" s="380">
        <v>800020</v>
      </c>
      <c r="CQ18038" s="380" t="s">
        <v>141656</v>
      </c>
    </row>
    <row r="18039" spans="94:95" ht="14.5" x14ac:dyDescent="0.3">
      <c r="CP18039" s="380">
        <v>800021</v>
      </c>
      <c r="CQ18039" s="380" t="s">
        <v>141656</v>
      </c>
    </row>
    <row r="18040" spans="94:95" ht="14.5" x14ac:dyDescent="0.3">
      <c r="CP18040" s="380">
        <v>800022</v>
      </c>
      <c r="CQ18040" s="380" t="s">
        <v>141656</v>
      </c>
    </row>
    <row r="18041" spans="94:95" ht="14.5" x14ac:dyDescent="0.3">
      <c r="CP18041" s="380">
        <v>800023</v>
      </c>
      <c r="CQ18041" s="380" t="s">
        <v>141656</v>
      </c>
    </row>
    <row r="18042" spans="94:95" ht="14.5" x14ac:dyDescent="0.3">
      <c r="CP18042" s="380">
        <v>800024</v>
      </c>
      <c r="CQ18042" s="380" t="s">
        <v>141656</v>
      </c>
    </row>
    <row r="18043" spans="94:95" ht="14.5" x14ac:dyDescent="0.3">
      <c r="CP18043" s="380">
        <v>800025</v>
      </c>
      <c r="CQ18043" s="380" t="s">
        <v>141656</v>
      </c>
    </row>
    <row r="18044" spans="94:95" ht="14.5" x14ac:dyDescent="0.3">
      <c r="CP18044" s="380">
        <v>800026</v>
      </c>
      <c r="CQ18044" s="380" t="s">
        <v>141656</v>
      </c>
    </row>
    <row r="18045" spans="94:95" ht="14.5" x14ac:dyDescent="0.3">
      <c r="CP18045" s="380">
        <v>800027</v>
      </c>
      <c r="CQ18045" s="380" t="s">
        <v>141656</v>
      </c>
    </row>
    <row r="18046" spans="94:95" ht="14.5" x14ac:dyDescent="0.3">
      <c r="CP18046" s="380">
        <v>800028</v>
      </c>
      <c r="CQ18046" s="380" t="s">
        <v>141656</v>
      </c>
    </row>
    <row r="18047" spans="94:95" ht="14.5" x14ac:dyDescent="0.3">
      <c r="CP18047" s="380">
        <v>800030</v>
      </c>
      <c r="CQ18047" s="380" t="s">
        <v>141656</v>
      </c>
    </row>
    <row r="18048" spans="94:95" ht="14.5" x14ac:dyDescent="0.3">
      <c r="CP18048" s="380">
        <v>801102</v>
      </c>
      <c r="CQ18048" s="380" t="s">
        <v>141656</v>
      </c>
    </row>
    <row r="18049" spans="94:95" ht="14.5" x14ac:dyDescent="0.3">
      <c r="CP18049" s="380">
        <v>801103</v>
      </c>
      <c r="CQ18049" s="380" t="s">
        <v>141656</v>
      </c>
    </row>
    <row r="18050" spans="94:95" ht="14.5" x14ac:dyDescent="0.3">
      <c r="CP18050" s="380">
        <v>801104</v>
      </c>
      <c r="CQ18050" s="380" t="s">
        <v>141656</v>
      </c>
    </row>
    <row r="18051" spans="94:95" ht="14.5" x14ac:dyDescent="0.3">
      <c r="CP18051" s="380">
        <v>801105</v>
      </c>
      <c r="CQ18051" s="380" t="s">
        <v>141656</v>
      </c>
    </row>
    <row r="18052" spans="94:95" ht="14.5" x14ac:dyDescent="0.3">
      <c r="CP18052" s="380">
        <v>801106</v>
      </c>
      <c r="CQ18052" s="380" t="s">
        <v>141656</v>
      </c>
    </row>
    <row r="18053" spans="94:95" ht="14.5" x14ac:dyDescent="0.3">
      <c r="CP18053" s="380">
        <v>801108</v>
      </c>
      <c r="CQ18053" s="380" t="s">
        <v>141656</v>
      </c>
    </row>
    <row r="18054" spans="94:95" ht="14.5" x14ac:dyDescent="0.3">
      <c r="CP18054" s="380">
        <v>801109</v>
      </c>
      <c r="CQ18054" s="380" t="s">
        <v>141656</v>
      </c>
    </row>
    <row r="18055" spans="94:95" ht="14.5" x14ac:dyDescent="0.3">
      <c r="CP18055" s="380">
        <v>801110</v>
      </c>
      <c r="CQ18055" s="380" t="s">
        <v>141656</v>
      </c>
    </row>
    <row r="18056" spans="94:95" ht="14.5" x14ac:dyDescent="0.3">
      <c r="CP18056" s="380">
        <v>801111</v>
      </c>
      <c r="CQ18056" s="380" t="s">
        <v>141656</v>
      </c>
    </row>
    <row r="18057" spans="94:95" ht="14.5" x14ac:dyDescent="0.3">
      <c r="CP18057" s="380">
        <v>801112</v>
      </c>
      <c r="CQ18057" s="380" t="s">
        <v>141656</v>
      </c>
    </row>
    <row r="18058" spans="94:95" ht="14.5" x14ac:dyDescent="0.3">
      <c r="CP18058" s="380">
        <v>801113</v>
      </c>
      <c r="CQ18058" s="380" t="s">
        <v>141656</v>
      </c>
    </row>
    <row r="18059" spans="94:95" ht="14.5" x14ac:dyDescent="0.3">
      <c r="CP18059" s="380">
        <v>801301</v>
      </c>
      <c r="CQ18059" s="380" t="s">
        <v>141656</v>
      </c>
    </row>
    <row r="18060" spans="94:95" ht="14.5" x14ac:dyDescent="0.3">
      <c r="CP18060" s="380">
        <v>801302</v>
      </c>
      <c r="CQ18060" s="380" t="s">
        <v>141656</v>
      </c>
    </row>
    <row r="18061" spans="94:95" ht="14.5" x14ac:dyDescent="0.3">
      <c r="CP18061" s="380">
        <v>801303</v>
      </c>
      <c r="CQ18061" s="380" t="s">
        <v>141656</v>
      </c>
    </row>
    <row r="18062" spans="94:95" ht="14.5" x14ac:dyDescent="0.3">
      <c r="CP18062" s="380">
        <v>801304</v>
      </c>
      <c r="CQ18062" s="380" t="s">
        <v>141656</v>
      </c>
    </row>
    <row r="18063" spans="94:95" ht="14.5" x14ac:dyDescent="0.3">
      <c r="CP18063" s="380">
        <v>801305</v>
      </c>
      <c r="CQ18063" s="380" t="s">
        <v>141656</v>
      </c>
    </row>
    <row r="18064" spans="94:95" ht="14.5" x14ac:dyDescent="0.3">
      <c r="CP18064" s="380">
        <v>801306</v>
      </c>
      <c r="CQ18064" s="380" t="s">
        <v>141656</v>
      </c>
    </row>
    <row r="18065" spans="94:95" ht="14.5" x14ac:dyDescent="0.3">
      <c r="CP18065" s="380">
        <v>801307</v>
      </c>
      <c r="CQ18065" s="380" t="s">
        <v>141656</v>
      </c>
    </row>
    <row r="18066" spans="94:95" ht="14.5" x14ac:dyDescent="0.3">
      <c r="CP18066" s="380">
        <v>801503</v>
      </c>
      <c r="CQ18066" s="380" t="s">
        <v>141656</v>
      </c>
    </row>
    <row r="18067" spans="94:95" ht="14.5" x14ac:dyDescent="0.3">
      <c r="CP18067" s="380">
        <v>801505</v>
      </c>
      <c r="CQ18067" s="380" t="s">
        <v>141656</v>
      </c>
    </row>
    <row r="18068" spans="94:95" ht="14.5" x14ac:dyDescent="0.3">
      <c r="CP18068" s="380">
        <v>801506</v>
      </c>
      <c r="CQ18068" s="380" t="s">
        <v>141656</v>
      </c>
    </row>
    <row r="18069" spans="94:95" ht="14.5" x14ac:dyDescent="0.3">
      <c r="CP18069" s="380">
        <v>801507</v>
      </c>
      <c r="CQ18069" s="380" t="s">
        <v>141656</v>
      </c>
    </row>
    <row r="18070" spans="94:95" ht="14.5" x14ac:dyDescent="0.3">
      <c r="CP18070" s="380">
        <v>802101</v>
      </c>
      <c r="CQ18070" s="380" t="s">
        <v>141656</v>
      </c>
    </row>
    <row r="18071" spans="94:95" ht="14.5" x14ac:dyDescent="0.3">
      <c r="CP18071" s="380">
        <v>802102</v>
      </c>
      <c r="CQ18071" s="380" t="s">
        <v>141656</v>
      </c>
    </row>
    <row r="18072" spans="94:95" ht="14.5" x14ac:dyDescent="0.3">
      <c r="CP18072" s="380">
        <v>802103</v>
      </c>
      <c r="CQ18072" s="380" t="s">
        <v>141656</v>
      </c>
    </row>
    <row r="18073" spans="94:95" ht="14.5" x14ac:dyDescent="0.3">
      <c r="CP18073" s="380">
        <v>802111</v>
      </c>
      <c r="CQ18073" s="380" t="s">
        <v>141656</v>
      </c>
    </row>
    <row r="18074" spans="94:95" ht="14.5" x14ac:dyDescent="0.3">
      <c r="CP18074" s="380">
        <v>802112</v>
      </c>
      <c r="CQ18074" s="380" t="s">
        <v>141656</v>
      </c>
    </row>
    <row r="18075" spans="94:95" ht="14.5" x14ac:dyDescent="0.3">
      <c r="CP18075" s="380">
        <v>802113</v>
      </c>
      <c r="CQ18075" s="380" t="s">
        <v>141656</v>
      </c>
    </row>
    <row r="18076" spans="94:95" ht="14.5" x14ac:dyDescent="0.3">
      <c r="CP18076" s="380">
        <v>802114</v>
      </c>
      <c r="CQ18076" s="380" t="s">
        <v>141656</v>
      </c>
    </row>
    <row r="18077" spans="94:95" ht="14.5" x14ac:dyDescent="0.3">
      <c r="CP18077" s="380">
        <v>802115</v>
      </c>
      <c r="CQ18077" s="380" t="s">
        <v>141656</v>
      </c>
    </row>
    <row r="18078" spans="94:95" ht="14.5" x14ac:dyDescent="0.3">
      <c r="CP18078" s="380">
        <v>802116</v>
      </c>
      <c r="CQ18078" s="380" t="s">
        <v>141656</v>
      </c>
    </row>
    <row r="18079" spans="94:95" ht="14.5" x14ac:dyDescent="0.3">
      <c r="CP18079" s="380">
        <v>802117</v>
      </c>
      <c r="CQ18079" s="380" t="s">
        <v>141656</v>
      </c>
    </row>
    <row r="18080" spans="94:95" ht="14.5" x14ac:dyDescent="0.3">
      <c r="CP18080" s="380">
        <v>802118</v>
      </c>
      <c r="CQ18080" s="380" t="s">
        <v>141656</v>
      </c>
    </row>
    <row r="18081" spans="94:95" ht="14.5" x14ac:dyDescent="0.3">
      <c r="CP18081" s="380">
        <v>802119</v>
      </c>
      <c r="CQ18081" s="380" t="s">
        <v>141656</v>
      </c>
    </row>
    <row r="18082" spans="94:95" ht="14.5" x14ac:dyDescent="0.3">
      <c r="CP18082" s="380">
        <v>802120</v>
      </c>
      <c r="CQ18082" s="380" t="s">
        <v>141656</v>
      </c>
    </row>
    <row r="18083" spans="94:95" ht="14.5" x14ac:dyDescent="0.3">
      <c r="CP18083" s="380">
        <v>802122</v>
      </c>
      <c r="CQ18083" s="380" t="s">
        <v>141656</v>
      </c>
    </row>
    <row r="18084" spans="94:95" ht="14.5" x14ac:dyDescent="0.3">
      <c r="CP18084" s="380">
        <v>802123</v>
      </c>
      <c r="CQ18084" s="380" t="s">
        <v>141656</v>
      </c>
    </row>
    <row r="18085" spans="94:95" ht="14.5" x14ac:dyDescent="0.3">
      <c r="CP18085" s="380">
        <v>802125</v>
      </c>
      <c r="CQ18085" s="380" t="s">
        <v>141656</v>
      </c>
    </row>
    <row r="18086" spans="94:95" ht="14.5" x14ac:dyDescent="0.3">
      <c r="CP18086" s="380">
        <v>802126</v>
      </c>
      <c r="CQ18086" s="380" t="s">
        <v>141656</v>
      </c>
    </row>
    <row r="18087" spans="94:95" ht="14.5" x14ac:dyDescent="0.3">
      <c r="CP18087" s="380">
        <v>802127</v>
      </c>
      <c r="CQ18087" s="380" t="s">
        <v>141656</v>
      </c>
    </row>
    <row r="18088" spans="94:95" ht="14.5" x14ac:dyDescent="0.3">
      <c r="CP18088" s="380">
        <v>802128</v>
      </c>
      <c r="CQ18088" s="380" t="s">
        <v>141656</v>
      </c>
    </row>
    <row r="18089" spans="94:95" ht="14.5" x14ac:dyDescent="0.3">
      <c r="CP18089" s="380">
        <v>802129</v>
      </c>
      <c r="CQ18089" s="380" t="s">
        <v>141656</v>
      </c>
    </row>
    <row r="18090" spans="94:95" ht="14.5" x14ac:dyDescent="0.3">
      <c r="CP18090" s="380">
        <v>802130</v>
      </c>
      <c r="CQ18090" s="380" t="s">
        <v>141656</v>
      </c>
    </row>
    <row r="18091" spans="94:95" ht="14.5" x14ac:dyDescent="0.3">
      <c r="CP18091" s="380">
        <v>802132</v>
      </c>
      <c r="CQ18091" s="380" t="s">
        <v>141656</v>
      </c>
    </row>
    <row r="18092" spans="94:95" ht="14.5" x14ac:dyDescent="0.3">
      <c r="CP18092" s="380">
        <v>802133</v>
      </c>
      <c r="CQ18092" s="380" t="s">
        <v>141656</v>
      </c>
    </row>
    <row r="18093" spans="94:95" ht="14.5" x14ac:dyDescent="0.3">
      <c r="CP18093" s="380">
        <v>802134</v>
      </c>
      <c r="CQ18093" s="380" t="s">
        <v>141656</v>
      </c>
    </row>
    <row r="18094" spans="94:95" ht="14.5" x14ac:dyDescent="0.3">
      <c r="CP18094" s="380">
        <v>802135</v>
      </c>
      <c r="CQ18094" s="380" t="s">
        <v>141656</v>
      </c>
    </row>
    <row r="18095" spans="94:95" ht="14.5" x14ac:dyDescent="0.3">
      <c r="CP18095" s="380">
        <v>802136</v>
      </c>
      <c r="CQ18095" s="380" t="s">
        <v>141656</v>
      </c>
    </row>
    <row r="18096" spans="94:95" ht="14.5" x14ac:dyDescent="0.3">
      <c r="CP18096" s="380">
        <v>802152</v>
      </c>
      <c r="CQ18096" s="380" t="s">
        <v>141656</v>
      </c>
    </row>
    <row r="18097" spans="94:95" ht="14.5" x14ac:dyDescent="0.3">
      <c r="CP18097" s="380">
        <v>802154</v>
      </c>
      <c r="CQ18097" s="380" t="s">
        <v>141656</v>
      </c>
    </row>
    <row r="18098" spans="94:95" ht="14.5" x14ac:dyDescent="0.3">
      <c r="CP18098" s="380">
        <v>802155</v>
      </c>
      <c r="CQ18098" s="380" t="s">
        <v>141656</v>
      </c>
    </row>
    <row r="18099" spans="94:95" ht="14.5" x14ac:dyDescent="0.3">
      <c r="CP18099" s="380">
        <v>802156</v>
      </c>
      <c r="CQ18099" s="380" t="s">
        <v>141656</v>
      </c>
    </row>
    <row r="18100" spans="94:95" ht="14.5" x14ac:dyDescent="0.3">
      <c r="CP18100" s="380">
        <v>802157</v>
      </c>
      <c r="CQ18100" s="380" t="s">
        <v>141656</v>
      </c>
    </row>
    <row r="18101" spans="94:95" ht="14.5" x14ac:dyDescent="0.3">
      <c r="CP18101" s="380">
        <v>802158</v>
      </c>
      <c r="CQ18101" s="380" t="s">
        <v>141656</v>
      </c>
    </row>
    <row r="18102" spans="94:95" ht="14.5" x14ac:dyDescent="0.3">
      <c r="CP18102" s="380">
        <v>802159</v>
      </c>
      <c r="CQ18102" s="380" t="s">
        <v>141656</v>
      </c>
    </row>
    <row r="18103" spans="94:95" ht="14.5" x14ac:dyDescent="0.3">
      <c r="CP18103" s="380">
        <v>802160</v>
      </c>
      <c r="CQ18103" s="380" t="s">
        <v>141656</v>
      </c>
    </row>
    <row r="18104" spans="94:95" ht="14.5" x14ac:dyDescent="0.3">
      <c r="CP18104" s="380">
        <v>802161</v>
      </c>
      <c r="CQ18104" s="380" t="s">
        <v>141656</v>
      </c>
    </row>
    <row r="18105" spans="94:95" ht="14.5" x14ac:dyDescent="0.3">
      <c r="CP18105" s="380">
        <v>802162</v>
      </c>
      <c r="CQ18105" s="380" t="s">
        <v>141656</v>
      </c>
    </row>
    <row r="18106" spans="94:95" ht="14.5" x14ac:dyDescent="0.3">
      <c r="CP18106" s="380">
        <v>802163</v>
      </c>
      <c r="CQ18106" s="380" t="s">
        <v>141656</v>
      </c>
    </row>
    <row r="18107" spans="94:95" ht="14.5" x14ac:dyDescent="0.3">
      <c r="CP18107" s="380">
        <v>802164</v>
      </c>
      <c r="CQ18107" s="380" t="s">
        <v>141656</v>
      </c>
    </row>
    <row r="18108" spans="94:95" ht="14.5" x14ac:dyDescent="0.3">
      <c r="CP18108" s="380">
        <v>802165</v>
      </c>
      <c r="CQ18108" s="380" t="s">
        <v>141656</v>
      </c>
    </row>
    <row r="18109" spans="94:95" ht="14.5" x14ac:dyDescent="0.3">
      <c r="CP18109" s="380">
        <v>802166</v>
      </c>
      <c r="CQ18109" s="380" t="s">
        <v>141656</v>
      </c>
    </row>
    <row r="18110" spans="94:95" ht="14.5" x14ac:dyDescent="0.3">
      <c r="CP18110" s="380">
        <v>802183</v>
      </c>
      <c r="CQ18110" s="380" t="s">
        <v>141656</v>
      </c>
    </row>
    <row r="18111" spans="94:95" ht="14.5" x14ac:dyDescent="0.3">
      <c r="CP18111" s="380">
        <v>802201</v>
      </c>
      <c r="CQ18111" s="380" t="s">
        <v>141656</v>
      </c>
    </row>
    <row r="18112" spans="94:95" ht="14.5" x14ac:dyDescent="0.3">
      <c r="CP18112" s="380">
        <v>802202</v>
      </c>
      <c r="CQ18112" s="380" t="s">
        <v>141656</v>
      </c>
    </row>
    <row r="18113" spans="94:95" ht="14.5" x14ac:dyDescent="0.3">
      <c r="CP18113" s="380">
        <v>802203</v>
      </c>
      <c r="CQ18113" s="380" t="s">
        <v>141656</v>
      </c>
    </row>
    <row r="18114" spans="94:95" ht="14.5" x14ac:dyDescent="0.3">
      <c r="CP18114" s="380">
        <v>802204</v>
      </c>
      <c r="CQ18114" s="380" t="s">
        <v>141656</v>
      </c>
    </row>
    <row r="18115" spans="94:95" ht="14.5" x14ac:dyDescent="0.3">
      <c r="CP18115" s="380">
        <v>802205</v>
      </c>
      <c r="CQ18115" s="380" t="s">
        <v>141656</v>
      </c>
    </row>
    <row r="18116" spans="94:95" ht="14.5" x14ac:dyDescent="0.3">
      <c r="CP18116" s="380">
        <v>802206</v>
      </c>
      <c r="CQ18116" s="380" t="s">
        <v>141656</v>
      </c>
    </row>
    <row r="18117" spans="94:95" ht="14.5" x14ac:dyDescent="0.3">
      <c r="CP18117" s="380">
        <v>802207</v>
      </c>
      <c r="CQ18117" s="380" t="s">
        <v>141656</v>
      </c>
    </row>
    <row r="18118" spans="94:95" ht="14.5" x14ac:dyDescent="0.3">
      <c r="CP18118" s="380">
        <v>802208</v>
      </c>
      <c r="CQ18118" s="380" t="s">
        <v>141656</v>
      </c>
    </row>
    <row r="18119" spans="94:95" ht="14.5" x14ac:dyDescent="0.3">
      <c r="CP18119" s="380">
        <v>802209</v>
      </c>
      <c r="CQ18119" s="380" t="s">
        <v>141656</v>
      </c>
    </row>
    <row r="18120" spans="94:95" ht="14.5" x14ac:dyDescent="0.3">
      <c r="CP18120" s="380">
        <v>802210</v>
      </c>
      <c r="CQ18120" s="380" t="s">
        <v>141656</v>
      </c>
    </row>
    <row r="18121" spans="94:95" ht="14.5" x14ac:dyDescent="0.3">
      <c r="CP18121" s="380">
        <v>802211</v>
      </c>
      <c r="CQ18121" s="380" t="s">
        <v>141656</v>
      </c>
    </row>
    <row r="18122" spans="94:95" ht="14.5" x14ac:dyDescent="0.3">
      <c r="CP18122" s="380">
        <v>802212</v>
      </c>
      <c r="CQ18122" s="380" t="s">
        <v>141656</v>
      </c>
    </row>
    <row r="18123" spans="94:95" ht="14.5" x14ac:dyDescent="0.3">
      <c r="CP18123" s="380">
        <v>802213</v>
      </c>
      <c r="CQ18123" s="380" t="s">
        <v>141656</v>
      </c>
    </row>
    <row r="18124" spans="94:95" ht="14.5" x14ac:dyDescent="0.3">
      <c r="CP18124" s="380">
        <v>802214</v>
      </c>
      <c r="CQ18124" s="380" t="s">
        <v>141656</v>
      </c>
    </row>
    <row r="18125" spans="94:95" ht="14.5" x14ac:dyDescent="0.3">
      <c r="CP18125" s="380">
        <v>802215</v>
      </c>
      <c r="CQ18125" s="380" t="s">
        <v>141656</v>
      </c>
    </row>
    <row r="18126" spans="94:95" ht="14.5" x14ac:dyDescent="0.3">
      <c r="CP18126" s="380">
        <v>802216</v>
      </c>
      <c r="CQ18126" s="380" t="s">
        <v>141656</v>
      </c>
    </row>
    <row r="18127" spans="94:95" ht="14.5" x14ac:dyDescent="0.3">
      <c r="CP18127" s="380">
        <v>802217</v>
      </c>
      <c r="CQ18127" s="380" t="s">
        <v>141656</v>
      </c>
    </row>
    <row r="18128" spans="94:95" ht="14.5" x14ac:dyDescent="0.3">
      <c r="CP18128" s="380">
        <v>802218</v>
      </c>
      <c r="CQ18128" s="380" t="s">
        <v>141656</v>
      </c>
    </row>
    <row r="18129" spans="94:95" ht="14.5" x14ac:dyDescent="0.3">
      <c r="CP18129" s="380">
        <v>802219</v>
      </c>
      <c r="CQ18129" s="380" t="s">
        <v>141656</v>
      </c>
    </row>
    <row r="18130" spans="94:95" ht="14.5" x14ac:dyDescent="0.3">
      <c r="CP18130" s="380">
        <v>802220</v>
      </c>
      <c r="CQ18130" s="380" t="s">
        <v>141656</v>
      </c>
    </row>
    <row r="18131" spans="94:95" ht="14.5" x14ac:dyDescent="0.3">
      <c r="CP18131" s="380">
        <v>802221</v>
      </c>
      <c r="CQ18131" s="380" t="s">
        <v>141656</v>
      </c>
    </row>
    <row r="18132" spans="94:95" ht="14.5" x14ac:dyDescent="0.3">
      <c r="CP18132" s="380">
        <v>802222</v>
      </c>
      <c r="CQ18132" s="380" t="s">
        <v>141656</v>
      </c>
    </row>
    <row r="18133" spans="94:95" ht="14.5" x14ac:dyDescent="0.3">
      <c r="CP18133" s="380">
        <v>802223</v>
      </c>
      <c r="CQ18133" s="380" t="s">
        <v>141656</v>
      </c>
    </row>
    <row r="18134" spans="94:95" ht="14.5" x14ac:dyDescent="0.3">
      <c r="CP18134" s="380">
        <v>802226</v>
      </c>
      <c r="CQ18134" s="380" t="s">
        <v>141656</v>
      </c>
    </row>
    <row r="18135" spans="94:95" ht="14.5" x14ac:dyDescent="0.3">
      <c r="CP18135" s="380">
        <v>802301</v>
      </c>
      <c r="CQ18135" s="380" t="s">
        <v>141656</v>
      </c>
    </row>
    <row r="18136" spans="94:95" ht="14.5" x14ac:dyDescent="0.3">
      <c r="CP18136" s="380">
        <v>802302</v>
      </c>
      <c r="CQ18136" s="380" t="s">
        <v>141656</v>
      </c>
    </row>
    <row r="18137" spans="94:95" ht="14.5" x14ac:dyDescent="0.3">
      <c r="CP18137" s="380">
        <v>802311</v>
      </c>
      <c r="CQ18137" s="380" t="s">
        <v>141656</v>
      </c>
    </row>
    <row r="18138" spans="94:95" ht="14.5" x14ac:dyDescent="0.3">
      <c r="CP18138" s="380">
        <v>802312</v>
      </c>
      <c r="CQ18138" s="380" t="s">
        <v>141656</v>
      </c>
    </row>
    <row r="18139" spans="94:95" ht="14.5" x14ac:dyDescent="0.3">
      <c r="CP18139" s="380">
        <v>802313</v>
      </c>
      <c r="CQ18139" s="380" t="s">
        <v>141656</v>
      </c>
    </row>
    <row r="18140" spans="94:95" ht="14.5" x14ac:dyDescent="0.3">
      <c r="CP18140" s="380">
        <v>802314</v>
      </c>
      <c r="CQ18140" s="380" t="s">
        <v>141656</v>
      </c>
    </row>
    <row r="18141" spans="94:95" ht="14.5" x14ac:dyDescent="0.3">
      <c r="CP18141" s="380">
        <v>802316</v>
      </c>
      <c r="CQ18141" s="380" t="s">
        <v>141656</v>
      </c>
    </row>
    <row r="18142" spans="94:95" ht="14.5" x14ac:dyDescent="0.3">
      <c r="CP18142" s="380">
        <v>802351</v>
      </c>
      <c r="CQ18142" s="380" t="s">
        <v>141656</v>
      </c>
    </row>
    <row r="18143" spans="94:95" ht="14.5" x14ac:dyDescent="0.3">
      <c r="CP18143" s="380">
        <v>802352</v>
      </c>
      <c r="CQ18143" s="380" t="s">
        <v>141656</v>
      </c>
    </row>
    <row r="18144" spans="94:95" ht="14.5" x14ac:dyDescent="0.3">
      <c r="CP18144" s="380">
        <v>803101</v>
      </c>
      <c r="CQ18144" s="380" t="s">
        <v>141656</v>
      </c>
    </row>
    <row r="18145" spans="94:95" ht="14.5" x14ac:dyDescent="0.3">
      <c r="CP18145" s="380">
        <v>803107</v>
      </c>
      <c r="CQ18145" s="380" t="s">
        <v>141656</v>
      </c>
    </row>
    <row r="18146" spans="94:95" ht="14.5" x14ac:dyDescent="0.3">
      <c r="CP18146" s="380">
        <v>803108</v>
      </c>
      <c r="CQ18146" s="380" t="s">
        <v>141656</v>
      </c>
    </row>
    <row r="18147" spans="94:95" ht="14.5" x14ac:dyDescent="0.3">
      <c r="CP18147" s="380">
        <v>803109</v>
      </c>
      <c r="CQ18147" s="380" t="s">
        <v>141656</v>
      </c>
    </row>
    <row r="18148" spans="94:95" ht="14.5" x14ac:dyDescent="0.3">
      <c r="CP18148" s="380">
        <v>803110</v>
      </c>
      <c r="CQ18148" s="380" t="s">
        <v>141656</v>
      </c>
    </row>
    <row r="18149" spans="94:95" ht="14.5" x14ac:dyDescent="0.3">
      <c r="CP18149" s="380">
        <v>803111</v>
      </c>
      <c r="CQ18149" s="380" t="s">
        <v>141656</v>
      </c>
    </row>
    <row r="18150" spans="94:95" ht="14.5" x14ac:dyDescent="0.3">
      <c r="CP18150" s="380">
        <v>803113</v>
      </c>
      <c r="CQ18150" s="380" t="s">
        <v>141656</v>
      </c>
    </row>
    <row r="18151" spans="94:95" ht="14.5" x14ac:dyDescent="0.3">
      <c r="CP18151" s="380">
        <v>803114</v>
      </c>
      <c r="CQ18151" s="380" t="s">
        <v>141656</v>
      </c>
    </row>
    <row r="18152" spans="94:95" ht="14.5" x14ac:dyDescent="0.3">
      <c r="CP18152" s="380">
        <v>803115</v>
      </c>
      <c r="CQ18152" s="380" t="s">
        <v>141656</v>
      </c>
    </row>
    <row r="18153" spans="94:95" ht="14.5" x14ac:dyDescent="0.3">
      <c r="CP18153" s="380">
        <v>803116</v>
      </c>
      <c r="CQ18153" s="380" t="s">
        <v>141656</v>
      </c>
    </row>
    <row r="18154" spans="94:95" ht="14.5" x14ac:dyDescent="0.3">
      <c r="CP18154" s="380">
        <v>803117</v>
      </c>
      <c r="CQ18154" s="380" t="s">
        <v>141656</v>
      </c>
    </row>
    <row r="18155" spans="94:95" ht="14.5" x14ac:dyDescent="0.3">
      <c r="CP18155" s="380">
        <v>803118</v>
      </c>
      <c r="CQ18155" s="380" t="s">
        <v>141656</v>
      </c>
    </row>
    <row r="18156" spans="94:95" ht="14.5" x14ac:dyDescent="0.3">
      <c r="CP18156" s="380">
        <v>803119</v>
      </c>
      <c r="CQ18156" s="380" t="s">
        <v>141656</v>
      </c>
    </row>
    <row r="18157" spans="94:95" ht="14.5" x14ac:dyDescent="0.3">
      <c r="CP18157" s="380">
        <v>803120</v>
      </c>
      <c r="CQ18157" s="380" t="s">
        <v>141656</v>
      </c>
    </row>
    <row r="18158" spans="94:95" ht="14.5" x14ac:dyDescent="0.3">
      <c r="CP18158" s="380">
        <v>803121</v>
      </c>
      <c r="CQ18158" s="380" t="s">
        <v>141656</v>
      </c>
    </row>
    <row r="18159" spans="94:95" ht="14.5" x14ac:dyDescent="0.3">
      <c r="CP18159" s="380">
        <v>803201</v>
      </c>
      <c r="CQ18159" s="380" t="s">
        <v>141656</v>
      </c>
    </row>
    <row r="18160" spans="94:95" ht="14.5" x14ac:dyDescent="0.3">
      <c r="CP18160" s="380">
        <v>803202</v>
      </c>
      <c r="CQ18160" s="380" t="s">
        <v>141656</v>
      </c>
    </row>
    <row r="18161" spans="94:95" ht="14.5" x14ac:dyDescent="0.3">
      <c r="CP18161" s="380">
        <v>803203</v>
      </c>
      <c r="CQ18161" s="380" t="s">
        <v>141656</v>
      </c>
    </row>
    <row r="18162" spans="94:95" ht="14.5" x14ac:dyDescent="0.3">
      <c r="CP18162" s="380">
        <v>803211</v>
      </c>
      <c r="CQ18162" s="380" t="s">
        <v>141656</v>
      </c>
    </row>
    <row r="18163" spans="94:95" ht="14.5" x14ac:dyDescent="0.3">
      <c r="CP18163" s="380">
        <v>803212</v>
      </c>
      <c r="CQ18163" s="380" t="s">
        <v>141656</v>
      </c>
    </row>
    <row r="18164" spans="94:95" ht="14.5" x14ac:dyDescent="0.3">
      <c r="CP18164" s="380">
        <v>803213</v>
      </c>
      <c r="CQ18164" s="380" t="s">
        <v>141656</v>
      </c>
    </row>
    <row r="18165" spans="94:95" ht="14.5" x14ac:dyDescent="0.3">
      <c r="CP18165" s="380">
        <v>803214</v>
      </c>
      <c r="CQ18165" s="380" t="s">
        <v>141656</v>
      </c>
    </row>
    <row r="18166" spans="94:95" ht="14.5" x14ac:dyDescent="0.3">
      <c r="CP18166" s="380">
        <v>803215</v>
      </c>
      <c r="CQ18166" s="380" t="s">
        <v>141656</v>
      </c>
    </row>
    <row r="18167" spans="94:95" ht="14.5" x14ac:dyDescent="0.3">
      <c r="CP18167" s="380">
        <v>803216</v>
      </c>
      <c r="CQ18167" s="380" t="s">
        <v>141656</v>
      </c>
    </row>
    <row r="18168" spans="94:95" ht="14.5" x14ac:dyDescent="0.3">
      <c r="CP18168" s="380">
        <v>803221</v>
      </c>
      <c r="CQ18168" s="380" t="s">
        <v>141656</v>
      </c>
    </row>
    <row r="18169" spans="94:95" ht="14.5" x14ac:dyDescent="0.3">
      <c r="CP18169" s="380">
        <v>803301</v>
      </c>
      <c r="CQ18169" s="380" t="s">
        <v>141656</v>
      </c>
    </row>
    <row r="18170" spans="94:95" ht="14.5" x14ac:dyDescent="0.3">
      <c r="CP18170" s="380">
        <v>803302</v>
      </c>
      <c r="CQ18170" s="380" t="s">
        <v>141656</v>
      </c>
    </row>
    <row r="18171" spans="94:95" ht="14.5" x14ac:dyDescent="0.3">
      <c r="CP18171" s="380">
        <v>803303</v>
      </c>
      <c r="CQ18171" s="380" t="s">
        <v>141656</v>
      </c>
    </row>
    <row r="18172" spans="94:95" ht="14.5" x14ac:dyDescent="0.3">
      <c r="CP18172" s="380">
        <v>803306</v>
      </c>
      <c r="CQ18172" s="380" t="s">
        <v>141656</v>
      </c>
    </row>
    <row r="18173" spans="94:95" ht="14.5" x14ac:dyDescent="0.3">
      <c r="CP18173" s="380">
        <v>803307</v>
      </c>
      <c r="CQ18173" s="380" t="s">
        <v>141656</v>
      </c>
    </row>
    <row r="18174" spans="94:95" ht="14.5" x14ac:dyDescent="0.3">
      <c r="CP18174" s="380">
        <v>804401</v>
      </c>
      <c r="CQ18174" s="380" t="s">
        <v>141656</v>
      </c>
    </row>
    <row r="18175" spans="94:95" ht="14.5" x14ac:dyDescent="0.3">
      <c r="CP18175" s="380">
        <v>804402</v>
      </c>
      <c r="CQ18175" s="380" t="s">
        <v>141656</v>
      </c>
    </row>
    <row r="18176" spans="94:95" ht="14.5" x14ac:dyDescent="0.3">
      <c r="CP18176" s="380">
        <v>804403</v>
      </c>
      <c r="CQ18176" s="380" t="s">
        <v>141656</v>
      </c>
    </row>
    <row r="18177" spans="94:95" ht="14.5" x14ac:dyDescent="0.3">
      <c r="CP18177" s="380">
        <v>804404</v>
      </c>
      <c r="CQ18177" s="380" t="s">
        <v>141656</v>
      </c>
    </row>
    <row r="18178" spans="94:95" ht="14.5" x14ac:dyDescent="0.3">
      <c r="CP18178" s="380">
        <v>804405</v>
      </c>
      <c r="CQ18178" s="380" t="s">
        <v>141656</v>
      </c>
    </row>
    <row r="18179" spans="94:95" ht="14.5" x14ac:dyDescent="0.3">
      <c r="CP18179" s="380">
        <v>804406</v>
      </c>
      <c r="CQ18179" s="380" t="s">
        <v>141656</v>
      </c>
    </row>
    <row r="18180" spans="94:95" ht="14.5" x14ac:dyDescent="0.3">
      <c r="CP18180" s="380">
        <v>804407</v>
      </c>
      <c r="CQ18180" s="380" t="s">
        <v>141656</v>
      </c>
    </row>
    <row r="18181" spans="94:95" ht="14.5" x14ac:dyDescent="0.3">
      <c r="CP18181" s="380">
        <v>804408</v>
      </c>
      <c r="CQ18181" s="380" t="s">
        <v>141656</v>
      </c>
    </row>
    <row r="18182" spans="94:95" ht="14.5" x14ac:dyDescent="0.3">
      <c r="CP18182" s="380">
        <v>804417</v>
      </c>
      <c r="CQ18182" s="380" t="s">
        <v>141656</v>
      </c>
    </row>
    <row r="18183" spans="94:95" ht="14.5" x14ac:dyDescent="0.3">
      <c r="CP18183" s="380">
        <v>804418</v>
      </c>
      <c r="CQ18183" s="380" t="s">
        <v>141656</v>
      </c>
    </row>
    <row r="18184" spans="94:95" ht="14.5" x14ac:dyDescent="0.3">
      <c r="CP18184" s="380">
        <v>804419</v>
      </c>
      <c r="CQ18184" s="380" t="s">
        <v>141656</v>
      </c>
    </row>
    <row r="18185" spans="94:95" ht="14.5" x14ac:dyDescent="0.3">
      <c r="CP18185" s="380">
        <v>804420</v>
      </c>
      <c r="CQ18185" s="380" t="s">
        <v>141656</v>
      </c>
    </row>
    <row r="18186" spans="94:95" ht="14.5" x14ac:dyDescent="0.3">
      <c r="CP18186" s="380">
        <v>804421</v>
      </c>
      <c r="CQ18186" s="380" t="s">
        <v>141656</v>
      </c>
    </row>
    <row r="18187" spans="94:95" ht="14.5" x14ac:dyDescent="0.3">
      <c r="CP18187" s="380">
        <v>804422</v>
      </c>
      <c r="CQ18187" s="380" t="s">
        <v>141656</v>
      </c>
    </row>
    <row r="18188" spans="94:95" ht="14.5" x14ac:dyDescent="0.3">
      <c r="CP18188" s="380">
        <v>804423</v>
      </c>
      <c r="CQ18188" s="380" t="s">
        <v>141656</v>
      </c>
    </row>
    <row r="18189" spans="94:95" ht="14.5" x14ac:dyDescent="0.3">
      <c r="CP18189" s="380">
        <v>804424</v>
      </c>
      <c r="CQ18189" s="380" t="s">
        <v>141656</v>
      </c>
    </row>
    <row r="18190" spans="94:95" ht="14.5" x14ac:dyDescent="0.3">
      <c r="CP18190" s="380">
        <v>804425</v>
      </c>
      <c r="CQ18190" s="380" t="s">
        <v>141656</v>
      </c>
    </row>
    <row r="18191" spans="94:95" ht="14.5" x14ac:dyDescent="0.3">
      <c r="CP18191" s="380">
        <v>804426</v>
      </c>
      <c r="CQ18191" s="380" t="s">
        <v>141656</v>
      </c>
    </row>
    <row r="18192" spans="94:95" ht="14.5" x14ac:dyDescent="0.3">
      <c r="CP18192" s="380">
        <v>804427</v>
      </c>
      <c r="CQ18192" s="380" t="s">
        <v>141656</v>
      </c>
    </row>
    <row r="18193" spans="94:95" ht="14.5" x14ac:dyDescent="0.3">
      <c r="CP18193" s="380">
        <v>804428</v>
      </c>
      <c r="CQ18193" s="380" t="s">
        <v>141656</v>
      </c>
    </row>
    <row r="18194" spans="94:95" ht="14.5" x14ac:dyDescent="0.3">
      <c r="CP18194" s="380">
        <v>804429</v>
      </c>
      <c r="CQ18194" s="380" t="s">
        <v>141656</v>
      </c>
    </row>
    <row r="18195" spans="94:95" ht="14.5" x14ac:dyDescent="0.3">
      <c r="CP18195" s="380">
        <v>804432</v>
      </c>
      <c r="CQ18195" s="380" t="s">
        <v>141656</v>
      </c>
    </row>
    <row r="18196" spans="94:95" ht="14.5" x14ac:dyDescent="0.3">
      <c r="CP18196" s="380">
        <v>804435</v>
      </c>
      <c r="CQ18196" s="380" t="s">
        <v>141656</v>
      </c>
    </row>
    <row r="18197" spans="94:95" ht="14.5" x14ac:dyDescent="0.3">
      <c r="CP18197" s="380">
        <v>804451</v>
      </c>
      <c r="CQ18197" s="380" t="s">
        <v>141656</v>
      </c>
    </row>
    <row r="18198" spans="94:95" ht="14.5" x14ac:dyDescent="0.3">
      <c r="CP18198" s="380">
        <v>804452</v>
      </c>
      <c r="CQ18198" s="380" t="s">
        <v>141656</v>
      </c>
    </row>
    <row r="18199" spans="94:95" ht="14.5" x14ac:dyDescent="0.3">
      <c r="CP18199" s="380">
        <v>804453</v>
      </c>
      <c r="CQ18199" s="380" t="s">
        <v>141656</v>
      </c>
    </row>
    <row r="18200" spans="94:95" ht="14.5" x14ac:dyDescent="0.3">
      <c r="CP18200" s="380">
        <v>804454</v>
      </c>
      <c r="CQ18200" s="380" t="s">
        <v>141656</v>
      </c>
    </row>
    <row r="18201" spans="94:95" ht="14.5" x14ac:dyDescent="0.3">
      <c r="CP18201" s="380">
        <v>805101</v>
      </c>
      <c r="CQ18201" s="380" t="s">
        <v>141656</v>
      </c>
    </row>
    <row r="18202" spans="94:95" ht="14.5" x14ac:dyDescent="0.3">
      <c r="CP18202" s="380">
        <v>805102</v>
      </c>
      <c r="CQ18202" s="380" t="s">
        <v>141656</v>
      </c>
    </row>
    <row r="18203" spans="94:95" ht="14.5" x14ac:dyDescent="0.3">
      <c r="CP18203" s="380">
        <v>805103</v>
      </c>
      <c r="CQ18203" s="380" t="s">
        <v>141656</v>
      </c>
    </row>
    <row r="18204" spans="94:95" ht="14.5" x14ac:dyDescent="0.3">
      <c r="CP18204" s="380">
        <v>805104</v>
      </c>
      <c r="CQ18204" s="380" t="s">
        <v>141656</v>
      </c>
    </row>
    <row r="18205" spans="94:95" ht="14.5" x14ac:dyDescent="0.3">
      <c r="CP18205" s="380">
        <v>805105</v>
      </c>
      <c r="CQ18205" s="380" t="s">
        <v>141656</v>
      </c>
    </row>
    <row r="18206" spans="94:95" ht="14.5" x14ac:dyDescent="0.3">
      <c r="CP18206" s="380">
        <v>805106</v>
      </c>
      <c r="CQ18206" s="380" t="s">
        <v>141656</v>
      </c>
    </row>
    <row r="18207" spans="94:95" ht="14.5" x14ac:dyDescent="0.3">
      <c r="CP18207" s="380">
        <v>805107</v>
      </c>
      <c r="CQ18207" s="380" t="s">
        <v>141656</v>
      </c>
    </row>
    <row r="18208" spans="94:95" ht="14.5" x14ac:dyDescent="0.3">
      <c r="CP18208" s="380">
        <v>805108</v>
      </c>
      <c r="CQ18208" s="380" t="s">
        <v>141656</v>
      </c>
    </row>
    <row r="18209" spans="94:95" ht="14.5" x14ac:dyDescent="0.3">
      <c r="CP18209" s="380">
        <v>805109</v>
      </c>
      <c r="CQ18209" s="380" t="s">
        <v>141656</v>
      </c>
    </row>
    <row r="18210" spans="94:95" ht="14.5" x14ac:dyDescent="0.3">
      <c r="CP18210" s="380">
        <v>805110</v>
      </c>
      <c r="CQ18210" s="380" t="s">
        <v>141656</v>
      </c>
    </row>
    <row r="18211" spans="94:95" ht="14.5" x14ac:dyDescent="0.3">
      <c r="CP18211" s="380">
        <v>805111</v>
      </c>
      <c r="CQ18211" s="380" t="s">
        <v>141656</v>
      </c>
    </row>
    <row r="18212" spans="94:95" ht="14.5" x14ac:dyDescent="0.3">
      <c r="CP18212" s="380">
        <v>805112</v>
      </c>
      <c r="CQ18212" s="380" t="s">
        <v>141656</v>
      </c>
    </row>
    <row r="18213" spans="94:95" ht="14.5" x14ac:dyDescent="0.3">
      <c r="CP18213" s="380">
        <v>805113</v>
      </c>
      <c r="CQ18213" s="380" t="s">
        <v>141656</v>
      </c>
    </row>
    <row r="18214" spans="94:95" ht="14.5" x14ac:dyDescent="0.3">
      <c r="CP18214" s="380">
        <v>805114</v>
      </c>
      <c r="CQ18214" s="380" t="s">
        <v>141656</v>
      </c>
    </row>
    <row r="18215" spans="94:95" ht="14.5" x14ac:dyDescent="0.3">
      <c r="CP18215" s="380">
        <v>805121</v>
      </c>
      <c r="CQ18215" s="380" t="s">
        <v>141656</v>
      </c>
    </row>
    <row r="18216" spans="94:95" ht="14.5" x14ac:dyDescent="0.3">
      <c r="CP18216" s="380">
        <v>805122</v>
      </c>
      <c r="CQ18216" s="380" t="s">
        <v>141656</v>
      </c>
    </row>
    <row r="18217" spans="94:95" ht="14.5" x14ac:dyDescent="0.3">
      <c r="CP18217" s="380">
        <v>805123</v>
      </c>
      <c r="CQ18217" s="380" t="s">
        <v>141656</v>
      </c>
    </row>
    <row r="18218" spans="94:95" ht="14.5" x14ac:dyDescent="0.3">
      <c r="CP18218" s="380">
        <v>805124</v>
      </c>
      <c r="CQ18218" s="380" t="s">
        <v>141656</v>
      </c>
    </row>
    <row r="18219" spans="94:95" ht="14.5" x14ac:dyDescent="0.3">
      <c r="CP18219" s="380">
        <v>805125</v>
      </c>
      <c r="CQ18219" s="380" t="s">
        <v>141656</v>
      </c>
    </row>
    <row r="18220" spans="94:95" ht="14.5" x14ac:dyDescent="0.3">
      <c r="CP18220" s="380">
        <v>805126</v>
      </c>
      <c r="CQ18220" s="380" t="s">
        <v>141656</v>
      </c>
    </row>
    <row r="18221" spans="94:95" ht="14.5" x14ac:dyDescent="0.3">
      <c r="CP18221" s="380">
        <v>805127</v>
      </c>
      <c r="CQ18221" s="380" t="s">
        <v>141656</v>
      </c>
    </row>
    <row r="18222" spans="94:95" ht="14.5" x14ac:dyDescent="0.3">
      <c r="CP18222" s="380">
        <v>805128</v>
      </c>
      <c r="CQ18222" s="380" t="s">
        <v>141656</v>
      </c>
    </row>
    <row r="18223" spans="94:95" ht="14.5" x14ac:dyDescent="0.3">
      <c r="CP18223" s="380">
        <v>805129</v>
      </c>
      <c r="CQ18223" s="380" t="s">
        <v>141656</v>
      </c>
    </row>
    <row r="18224" spans="94:95" ht="14.5" x14ac:dyDescent="0.3">
      <c r="CP18224" s="380">
        <v>805130</v>
      </c>
      <c r="CQ18224" s="380" t="s">
        <v>141656</v>
      </c>
    </row>
    <row r="18225" spans="94:95" ht="14.5" x14ac:dyDescent="0.3">
      <c r="CP18225" s="380">
        <v>805131</v>
      </c>
      <c r="CQ18225" s="380" t="s">
        <v>141656</v>
      </c>
    </row>
    <row r="18226" spans="94:95" ht="14.5" x14ac:dyDescent="0.3">
      <c r="CP18226" s="380">
        <v>805132</v>
      </c>
      <c r="CQ18226" s="380" t="s">
        <v>141656</v>
      </c>
    </row>
    <row r="18227" spans="94:95" ht="14.5" x14ac:dyDescent="0.3">
      <c r="CP18227" s="380">
        <v>811101</v>
      </c>
      <c r="CQ18227" s="380" t="s">
        <v>141656</v>
      </c>
    </row>
    <row r="18228" spans="94:95" ht="14.5" x14ac:dyDescent="0.3">
      <c r="CP18228" s="380">
        <v>811102</v>
      </c>
      <c r="CQ18228" s="380" t="s">
        <v>141656</v>
      </c>
    </row>
    <row r="18229" spans="94:95" ht="14.5" x14ac:dyDescent="0.3">
      <c r="CP18229" s="380">
        <v>811103</v>
      </c>
      <c r="CQ18229" s="380" t="s">
        <v>141656</v>
      </c>
    </row>
    <row r="18230" spans="94:95" ht="14.5" x14ac:dyDescent="0.3">
      <c r="CP18230" s="380">
        <v>811104</v>
      </c>
      <c r="CQ18230" s="380" t="s">
        <v>141656</v>
      </c>
    </row>
    <row r="18231" spans="94:95" ht="14.5" x14ac:dyDescent="0.3">
      <c r="CP18231" s="380">
        <v>811105</v>
      </c>
      <c r="CQ18231" s="380" t="s">
        <v>141656</v>
      </c>
    </row>
    <row r="18232" spans="94:95" ht="14.5" x14ac:dyDescent="0.3">
      <c r="CP18232" s="380">
        <v>811106</v>
      </c>
      <c r="CQ18232" s="380" t="s">
        <v>141656</v>
      </c>
    </row>
    <row r="18233" spans="94:95" ht="14.5" x14ac:dyDescent="0.3">
      <c r="CP18233" s="380">
        <v>811107</v>
      </c>
      <c r="CQ18233" s="380" t="s">
        <v>141656</v>
      </c>
    </row>
    <row r="18234" spans="94:95" ht="14.5" x14ac:dyDescent="0.3">
      <c r="CP18234" s="380">
        <v>811112</v>
      </c>
      <c r="CQ18234" s="380" t="s">
        <v>141656</v>
      </c>
    </row>
    <row r="18235" spans="94:95" ht="14.5" x14ac:dyDescent="0.3">
      <c r="CP18235" s="380">
        <v>811201</v>
      </c>
      <c r="CQ18235" s="380" t="s">
        <v>141656</v>
      </c>
    </row>
    <row r="18236" spans="94:95" ht="14.5" x14ac:dyDescent="0.3">
      <c r="CP18236" s="380">
        <v>811202</v>
      </c>
      <c r="CQ18236" s="380" t="s">
        <v>141656</v>
      </c>
    </row>
    <row r="18237" spans="94:95" ht="14.5" x14ac:dyDescent="0.3">
      <c r="CP18237" s="380">
        <v>811211</v>
      </c>
      <c r="CQ18237" s="380" t="s">
        <v>141656</v>
      </c>
    </row>
    <row r="18238" spans="94:95" ht="14.5" x14ac:dyDescent="0.3">
      <c r="CP18238" s="380">
        <v>811212</v>
      </c>
      <c r="CQ18238" s="380" t="s">
        <v>141656</v>
      </c>
    </row>
    <row r="18239" spans="94:95" ht="14.5" x14ac:dyDescent="0.3">
      <c r="CP18239" s="380">
        <v>811213</v>
      </c>
      <c r="CQ18239" s="380" t="s">
        <v>141656</v>
      </c>
    </row>
    <row r="18240" spans="94:95" ht="14.5" x14ac:dyDescent="0.3">
      <c r="CP18240" s="380">
        <v>811214</v>
      </c>
      <c r="CQ18240" s="380" t="s">
        <v>141656</v>
      </c>
    </row>
    <row r="18241" spans="94:95" ht="14.5" x14ac:dyDescent="0.3">
      <c r="CP18241" s="380">
        <v>811301</v>
      </c>
      <c r="CQ18241" s="380" t="s">
        <v>141656</v>
      </c>
    </row>
    <row r="18242" spans="94:95" ht="14.5" x14ac:dyDescent="0.3">
      <c r="CP18242" s="380">
        <v>811302</v>
      </c>
      <c r="CQ18242" s="380" t="s">
        <v>141656</v>
      </c>
    </row>
    <row r="18243" spans="94:95" ht="14.5" x14ac:dyDescent="0.3">
      <c r="CP18243" s="380">
        <v>811303</v>
      </c>
      <c r="CQ18243" s="380" t="s">
        <v>141656</v>
      </c>
    </row>
    <row r="18244" spans="94:95" ht="14.5" x14ac:dyDescent="0.3">
      <c r="CP18244" s="380">
        <v>811304</v>
      </c>
      <c r="CQ18244" s="380" t="s">
        <v>141656</v>
      </c>
    </row>
    <row r="18245" spans="94:95" ht="14.5" x14ac:dyDescent="0.3">
      <c r="CP18245" s="380">
        <v>811305</v>
      </c>
      <c r="CQ18245" s="380" t="s">
        <v>141656</v>
      </c>
    </row>
    <row r="18246" spans="94:95" ht="14.5" x14ac:dyDescent="0.3">
      <c r="CP18246" s="380">
        <v>811307</v>
      </c>
      <c r="CQ18246" s="380" t="s">
        <v>141656</v>
      </c>
    </row>
    <row r="18247" spans="94:95" ht="14.5" x14ac:dyDescent="0.3">
      <c r="CP18247" s="380">
        <v>811308</v>
      </c>
      <c r="CQ18247" s="380" t="s">
        <v>141656</v>
      </c>
    </row>
    <row r="18248" spans="94:95" ht="14.5" x14ac:dyDescent="0.3">
      <c r="CP18248" s="380">
        <v>811309</v>
      </c>
      <c r="CQ18248" s="380" t="s">
        <v>141656</v>
      </c>
    </row>
    <row r="18249" spans="94:95" ht="14.5" x14ac:dyDescent="0.3">
      <c r="CP18249" s="380">
        <v>811310</v>
      </c>
      <c r="CQ18249" s="380" t="s">
        <v>141656</v>
      </c>
    </row>
    <row r="18250" spans="94:95" ht="14.5" x14ac:dyDescent="0.3">
      <c r="CP18250" s="380">
        <v>811311</v>
      </c>
      <c r="CQ18250" s="380" t="s">
        <v>141656</v>
      </c>
    </row>
    <row r="18251" spans="94:95" ht="14.5" x14ac:dyDescent="0.3">
      <c r="CP18251" s="380">
        <v>811312</v>
      </c>
      <c r="CQ18251" s="380" t="s">
        <v>141656</v>
      </c>
    </row>
    <row r="18252" spans="94:95" ht="14.5" x14ac:dyDescent="0.3">
      <c r="CP18252" s="380">
        <v>811313</v>
      </c>
      <c r="CQ18252" s="380" t="s">
        <v>141656</v>
      </c>
    </row>
    <row r="18253" spans="94:95" ht="14.5" x14ac:dyDescent="0.3">
      <c r="CP18253" s="380">
        <v>811314</v>
      </c>
      <c r="CQ18253" s="380" t="s">
        <v>141656</v>
      </c>
    </row>
    <row r="18254" spans="94:95" ht="14.5" x14ac:dyDescent="0.3">
      <c r="CP18254" s="380">
        <v>811315</v>
      </c>
      <c r="CQ18254" s="380" t="s">
        <v>141656</v>
      </c>
    </row>
    <row r="18255" spans="94:95" ht="14.5" x14ac:dyDescent="0.3">
      <c r="CP18255" s="380">
        <v>811316</v>
      </c>
      <c r="CQ18255" s="380" t="s">
        <v>141656</v>
      </c>
    </row>
    <row r="18256" spans="94:95" ht="14.5" x14ac:dyDescent="0.3">
      <c r="CP18256" s="380">
        <v>811317</v>
      </c>
      <c r="CQ18256" s="380" t="s">
        <v>141656</v>
      </c>
    </row>
    <row r="18257" spans="94:95" ht="14.5" x14ac:dyDescent="0.3">
      <c r="CP18257" s="380">
        <v>812001</v>
      </c>
      <c r="CQ18257" s="380" t="s">
        <v>141656</v>
      </c>
    </row>
    <row r="18258" spans="94:95" ht="14.5" x14ac:dyDescent="0.3">
      <c r="CP18258" s="380">
        <v>812002</v>
      </c>
      <c r="CQ18258" s="380" t="s">
        <v>141656</v>
      </c>
    </row>
    <row r="18259" spans="94:95" ht="14.5" x14ac:dyDescent="0.3">
      <c r="CP18259" s="380">
        <v>812003</v>
      </c>
      <c r="CQ18259" s="380" t="s">
        <v>141656</v>
      </c>
    </row>
    <row r="18260" spans="94:95" ht="14.5" x14ac:dyDescent="0.3">
      <c r="CP18260" s="380">
        <v>812004</v>
      </c>
      <c r="CQ18260" s="380" t="s">
        <v>141656</v>
      </c>
    </row>
    <row r="18261" spans="94:95" ht="14.5" x14ac:dyDescent="0.3">
      <c r="CP18261" s="380">
        <v>812005</v>
      </c>
      <c r="CQ18261" s="380" t="s">
        <v>141656</v>
      </c>
    </row>
    <row r="18262" spans="94:95" ht="14.5" x14ac:dyDescent="0.3">
      <c r="CP18262" s="380">
        <v>812006</v>
      </c>
      <c r="CQ18262" s="380" t="s">
        <v>141656</v>
      </c>
    </row>
    <row r="18263" spans="94:95" ht="14.5" x14ac:dyDescent="0.3">
      <c r="CP18263" s="380">
        <v>812007</v>
      </c>
      <c r="CQ18263" s="380" t="s">
        <v>141656</v>
      </c>
    </row>
    <row r="18264" spans="94:95" ht="14.5" x14ac:dyDescent="0.3">
      <c r="CP18264" s="380">
        <v>813101</v>
      </c>
      <c r="CQ18264" s="380" t="s">
        <v>141656</v>
      </c>
    </row>
    <row r="18265" spans="94:95" ht="14.5" x14ac:dyDescent="0.3">
      <c r="CP18265" s="380">
        <v>813102</v>
      </c>
      <c r="CQ18265" s="380" t="s">
        <v>141656</v>
      </c>
    </row>
    <row r="18266" spans="94:95" ht="14.5" x14ac:dyDescent="0.3">
      <c r="CP18266" s="380">
        <v>813103</v>
      </c>
      <c r="CQ18266" s="380" t="s">
        <v>141656</v>
      </c>
    </row>
    <row r="18267" spans="94:95" ht="14.5" x14ac:dyDescent="0.3">
      <c r="CP18267" s="380">
        <v>813104</v>
      </c>
      <c r="CQ18267" s="380" t="s">
        <v>141656</v>
      </c>
    </row>
    <row r="18268" spans="94:95" ht="14.5" x14ac:dyDescent="0.3">
      <c r="CP18268" s="380">
        <v>813105</v>
      </c>
      <c r="CQ18268" s="380" t="s">
        <v>141656</v>
      </c>
    </row>
    <row r="18269" spans="94:95" ht="14.5" x14ac:dyDescent="0.3">
      <c r="CP18269" s="380">
        <v>813106</v>
      </c>
      <c r="CQ18269" s="380" t="s">
        <v>141656</v>
      </c>
    </row>
    <row r="18270" spans="94:95" ht="14.5" x14ac:dyDescent="0.3">
      <c r="CP18270" s="380">
        <v>813107</v>
      </c>
      <c r="CQ18270" s="380" t="s">
        <v>141656</v>
      </c>
    </row>
    <row r="18271" spans="94:95" ht="14.5" x14ac:dyDescent="0.3">
      <c r="CP18271" s="380">
        <v>813108</v>
      </c>
      <c r="CQ18271" s="380" t="s">
        <v>141656</v>
      </c>
    </row>
    <row r="18272" spans="94:95" ht="14.5" x14ac:dyDescent="0.3">
      <c r="CP18272" s="380">
        <v>813109</v>
      </c>
      <c r="CQ18272" s="380" t="s">
        <v>141656</v>
      </c>
    </row>
    <row r="18273" spans="94:95" ht="14.5" x14ac:dyDescent="0.3">
      <c r="CP18273" s="380">
        <v>813110</v>
      </c>
      <c r="CQ18273" s="380" t="s">
        <v>141656</v>
      </c>
    </row>
    <row r="18274" spans="94:95" ht="14.5" x14ac:dyDescent="0.3">
      <c r="CP18274" s="380">
        <v>813201</v>
      </c>
      <c r="CQ18274" s="380" t="s">
        <v>141656</v>
      </c>
    </row>
    <row r="18275" spans="94:95" ht="14.5" x14ac:dyDescent="0.3">
      <c r="CP18275" s="380">
        <v>813202</v>
      </c>
      <c r="CQ18275" s="380" t="s">
        <v>141656</v>
      </c>
    </row>
    <row r="18276" spans="94:95" ht="14.5" x14ac:dyDescent="0.3">
      <c r="CP18276" s="380">
        <v>813203</v>
      </c>
      <c r="CQ18276" s="380" t="s">
        <v>141656</v>
      </c>
    </row>
    <row r="18277" spans="94:95" ht="14.5" x14ac:dyDescent="0.3">
      <c r="CP18277" s="380">
        <v>813204</v>
      </c>
      <c r="CQ18277" s="380" t="s">
        <v>141656</v>
      </c>
    </row>
    <row r="18278" spans="94:95" ht="14.5" x14ac:dyDescent="0.3">
      <c r="CP18278" s="380">
        <v>813205</v>
      </c>
      <c r="CQ18278" s="380" t="s">
        <v>141656</v>
      </c>
    </row>
    <row r="18279" spans="94:95" ht="14.5" x14ac:dyDescent="0.3">
      <c r="CP18279" s="380">
        <v>813207</v>
      </c>
      <c r="CQ18279" s="380" t="s">
        <v>141656</v>
      </c>
    </row>
    <row r="18280" spans="94:95" ht="14.5" x14ac:dyDescent="0.3">
      <c r="CP18280" s="380">
        <v>813208</v>
      </c>
      <c r="CQ18280" s="380" t="s">
        <v>141657</v>
      </c>
    </row>
    <row r="18281" spans="94:95" ht="14.5" x14ac:dyDescent="0.3">
      <c r="CP18281" s="380">
        <v>813209</v>
      </c>
      <c r="CQ18281" s="380" t="s">
        <v>141656</v>
      </c>
    </row>
    <row r="18282" spans="94:95" ht="14.5" x14ac:dyDescent="0.3">
      <c r="CP18282" s="380">
        <v>813210</v>
      </c>
      <c r="CQ18282" s="380" t="s">
        <v>141656</v>
      </c>
    </row>
    <row r="18283" spans="94:95" ht="14.5" x14ac:dyDescent="0.3">
      <c r="CP18283" s="380">
        <v>813211</v>
      </c>
      <c r="CQ18283" s="380" t="s">
        <v>141656</v>
      </c>
    </row>
    <row r="18284" spans="94:95" ht="14.5" x14ac:dyDescent="0.3">
      <c r="CP18284" s="380">
        <v>813212</v>
      </c>
      <c r="CQ18284" s="380" t="s">
        <v>141656</v>
      </c>
    </row>
    <row r="18285" spans="94:95" ht="14.5" x14ac:dyDescent="0.3">
      <c r="CP18285" s="380">
        <v>813213</v>
      </c>
      <c r="CQ18285" s="380" t="s">
        <v>141656</v>
      </c>
    </row>
    <row r="18286" spans="94:95" ht="14.5" x14ac:dyDescent="0.3">
      <c r="CP18286" s="380">
        <v>813214</v>
      </c>
      <c r="CQ18286" s="380" t="s">
        <v>141656</v>
      </c>
    </row>
    <row r="18287" spans="94:95" ht="14.5" x14ac:dyDescent="0.3">
      <c r="CP18287" s="380">
        <v>813221</v>
      </c>
      <c r="CQ18287" s="380" t="s">
        <v>141656</v>
      </c>
    </row>
    <row r="18288" spans="94:95" ht="14.5" x14ac:dyDescent="0.3">
      <c r="CP18288" s="380">
        <v>813222</v>
      </c>
      <c r="CQ18288" s="380" t="s">
        <v>141656</v>
      </c>
    </row>
    <row r="18289" spans="94:95" ht="14.5" x14ac:dyDescent="0.3">
      <c r="CP18289" s="380">
        <v>814101</v>
      </c>
      <c r="CQ18289" s="380" t="s">
        <v>141657</v>
      </c>
    </row>
    <row r="18290" spans="94:95" ht="14.5" x14ac:dyDescent="0.3">
      <c r="CP18290" s="380">
        <v>814102</v>
      </c>
      <c r="CQ18290" s="380" t="s">
        <v>141657</v>
      </c>
    </row>
    <row r="18291" spans="94:95" ht="14.5" x14ac:dyDescent="0.3">
      <c r="CP18291" s="380">
        <v>814103</v>
      </c>
      <c r="CQ18291" s="380" t="s">
        <v>141657</v>
      </c>
    </row>
    <row r="18292" spans="94:95" ht="14.5" x14ac:dyDescent="0.3">
      <c r="CP18292" s="380">
        <v>814110</v>
      </c>
      <c r="CQ18292" s="380" t="s">
        <v>141657</v>
      </c>
    </row>
    <row r="18293" spans="94:95" ht="14.5" x14ac:dyDescent="0.3">
      <c r="CP18293" s="380">
        <v>814111</v>
      </c>
      <c r="CQ18293" s="380" t="s">
        <v>141657</v>
      </c>
    </row>
    <row r="18294" spans="94:95" ht="14.5" x14ac:dyDescent="0.3">
      <c r="CP18294" s="380">
        <v>814112</v>
      </c>
      <c r="CQ18294" s="380" t="s">
        <v>141657</v>
      </c>
    </row>
    <row r="18295" spans="94:95" ht="14.5" x14ac:dyDescent="0.3">
      <c r="CP18295" s="380">
        <v>814113</v>
      </c>
      <c r="CQ18295" s="380" t="s">
        <v>141657</v>
      </c>
    </row>
    <row r="18296" spans="94:95" ht="14.5" x14ac:dyDescent="0.3">
      <c r="CP18296" s="380">
        <v>814114</v>
      </c>
      <c r="CQ18296" s="380" t="s">
        <v>141657</v>
      </c>
    </row>
    <row r="18297" spans="94:95" ht="14.5" x14ac:dyDescent="0.3">
      <c r="CP18297" s="380">
        <v>814115</v>
      </c>
      <c r="CQ18297" s="380" t="s">
        <v>141657</v>
      </c>
    </row>
    <row r="18298" spans="94:95" ht="14.5" x14ac:dyDescent="0.3">
      <c r="CP18298" s="380">
        <v>814116</v>
      </c>
      <c r="CQ18298" s="380" t="s">
        <v>141657</v>
      </c>
    </row>
    <row r="18299" spans="94:95" ht="14.5" x14ac:dyDescent="0.3">
      <c r="CP18299" s="380">
        <v>814118</v>
      </c>
      <c r="CQ18299" s="380" t="s">
        <v>141657</v>
      </c>
    </row>
    <row r="18300" spans="94:95" ht="14.5" x14ac:dyDescent="0.3">
      <c r="CP18300" s="380">
        <v>814119</v>
      </c>
      <c r="CQ18300" s="380" t="s">
        <v>141657</v>
      </c>
    </row>
    <row r="18301" spans="94:95" ht="14.5" x14ac:dyDescent="0.3">
      <c r="CP18301" s="380">
        <v>814120</v>
      </c>
      <c r="CQ18301" s="380" t="s">
        <v>141657</v>
      </c>
    </row>
    <row r="18302" spans="94:95" ht="14.5" x14ac:dyDescent="0.3">
      <c r="CP18302" s="380">
        <v>814131</v>
      </c>
      <c r="CQ18302" s="380" t="s">
        <v>141656</v>
      </c>
    </row>
    <row r="18303" spans="94:95" ht="14.5" x14ac:dyDescent="0.3">
      <c r="CP18303" s="380">
        <v>814133</v>
      </c>
      <c r="CQ18303" s="380" t="s">
        <v>141657</v>
      </c>
    </row>
    <row r="18304" spans="94:95" ht="14.5" x14ac:dyDescent="0.3">
      <c r="CP18304" s="380">
        <v>814141</v>
      </c>
      <c r="CQ18304" s="380" t="s">
        <v>141657</v>
      </c>
    </row>
    <row r="18305" spans="94:95" ht="14.5" x14ac:dyDescent="0.3">
      <c r="CP18305" s="380">
        <v>814142</v>
      </c>
      <c r="CQ18305" s="380" t="s">
        <v>141657</v>
      </c>
    </row>
    <row r="18306" spans="94:95" ht="14.5" x14ac:dyDescent="0.3">
      <c r="CP18306" s="380">
        <v>814143</v>
      </c>
      <c r="CQ18306" s="380" t="s">
        <v>141657</v>
      </c>
    </row>
    <row r="18307" spans="94:95" ht="14.5" x14ac:dyDescent="0.3">
      <c r="CP18307" s="380">
        <v>814144</v>
      </c>
      <c r="CQ18307" s="380" t="s">
        <v>141657</v>
      </c>
    </row>
    <row r="18308" spans="94:95" ht="14.5" x14ac:dyDescent="0.3">
      <c r="CP18308" s="380">
        <v>814145</v>
      </c>
      <c r="CQ18308" s="380" t="s">
        <v>141657</v>
      </c>
    </row>
    <row r="18309" spans="94:95" ht="14.5" x14ac:dyDescent="0.3">
      <c r="CP18309" s="380">
        <v>814146</v>
      </c>
      <c r="CQ18309" s="380" t="s">
        <v>141657</v>
      </c>
    </row>
    <row r="18310" spans="94:95" ht="14.5" x14ac:dyDescent="0.3">
      <c r="CP18310" s="380">
        <v>814147</v>
      </c>
      <c r="CQ18310" s="380" t="s">
        <v>141657</v>
      </c>
    </row>
    <row r="18311" spans="94:95" ht="14.5" x14ac:dyDescent="0.3">
      <c r="CP18311" s="380">
        <v>814148</v>
      </c>
      <c r="CQ18311" s="380" t="s">
        <v>141657</v>
      </c>
    </row>
    <row r="18312" spans="94:95" ht="14.5" x14ac:dyDescent="0.3">
      <c r="CP18312" s="380">
        <v>814149</v>
      </c>
      <c r="CQ18312" s="380" t="s">
        <v>141657</v>
      </c>
    </row>
    <row r="18313" spans="94:95" ht="14.5" x14ac:dyDescent="0.3">
      <c r="CP18313" s="380">
        <v>814150</v>
      </c>
      <c r="CQ18313" s="380" t="s">
        <v>141657</v>
      </c>
    </row>
    <row r="18314" spans="94:95" ht="14.5" x14ac:dyDescent="0.3">
      <c r="CP18314" s="380">
        <v>814151</v>
      </c>
      <c r="CQ18314" s="380" t="s">
        <v>141657</v>
      </c>
    </row>
    <row r="18315" spans="94:95" ht="14.5" x14ac:dyDescent="0.3">
      <c r="CP18315" s="380">
        <v>814152</v>
      </c>
      <c r="CQ18315" s="380" t="s">
        <v>141657</v>
      </c>
    </row>
    <row r="18316" spans="94:95" ht="14.5" x14ac:dyDescent="0.3">
      <c r="CP18316" s="380">
        <v>814153</v>
      </c>
      <c r="CQ18316" s="380" t="s">
        <v>141657</v>
      </c>
    </row>
    <row r="18317" spans="94:95" ht="14.5" x14ac:dyDescent="0.3">
      <c r="CP18317" s="380">
        <v>814154</v>
      </c>
      <c r="CQ18317" s="380" t="s">
        <v>141657</v>
      </c>
    </row>
    <row r="18318" spans="94:95" ht="14.5" x14ac:dyDescent="0.3">
      <c r="CP18318" s="380">
        <v>814155</v>
      </c>
      <c r="CQ18318" s="380" t="s">
        <v>141657</v>
      </c>
    </row>
    <row r="18319" spans="94:95" ht="14.5" x14ac:dyDescent="0.3">
      <c r="CP18319" s="380">
        <v>814156</v>
      </c>
      <c r="CQ18319" s="380" t="s">
        <v>141657</v>
      </c>
    </row>
    <row r="18320" spans="94:95" ht="14.5" x14ac:dyDescent="0.3">
      <c r="CP18320" s="380">
        <v>814157</v>
      </c>
      <c r="CQ18320" s="380" t="s">
        <v>141657</v>
      </c>
    </row>
    <row r="18321" spans="94:95" ht="14.5" x14ac:dyDescent="0.3">
      <c r="CP18321" s="380">
        <v>814158</v>
      </c>
      <c r="CQ18321" s="380" t="s">
        <v>141657</v>
      </c>
    </row>
    <row r="18322" spans="94:95" ht="14.5" x14ac:dyDescent="0.3">
      <c r="CP18322" s="380">
        <v>814160</v>
      </c>
      <c r="CQ18322" s="380" t="s">
        <v>141657</v>
      </c>
    </row>
    <row r="18323" spans="94:95" ht="14.5" x14ac:dyDescent="0.3">
      <c r="CP18323" s="380">
        <v>814165</v>
      </c>
      <c r="CQ18323" s="380" t="s">
        <v>141657</v>
      </c>
    </row>
    <row r="18324" spans="94:95" ht="14.5" x14ac:dyDescent="0.3">
      <c r="CP18324" s="380">
        <v>814166</v>
      </c>
      <c r="CQ18324" s="380" t="s">
        <v>141657</v>
      </c>
    </row>
    <row r="18325" spans="94:95" ht="14.5" x14ac:dyDescent="0.3">
      <c r="CP18325" s="380">
        <v>814167</v>
      </c>
      <c r="CQ18325" s="380" t="s">
        <v>141657</v>
      </c>
    </row>
    <row r="18326" spans="94:95" ht="14.5" x14ac:dyDescent="0.3">
      <c r="CP18326" s="380">
        <v>815301</v>
      </c>
      <c r="CQ18326" s="380" t="s">
        <v>141657</v>
      </c>
    </row>
    <row r="18327" spans="94:95" ht="14.5" x14ac:dyDescent="0.3">
      <c r="CP18327" s="380">
        <v>815302</v>
      </c>
      <c r="CQ18327" s="380" t="s">
        <v>141657</v>
      </c>
    </row>
    <row r="18328" spans="94:95" ht="14.5" x14ac:dyDescent="0.3">
      <c r="CP18328" s="380">
        <v>815311</v>
      </c>
      <c r="CQ18328" s="380" t="s">
        <v>141657</v>
      </c>
    </row>
    <row r="18329" spans="94:95" ht="14.5" x14ac:dyDescent="0.3">
      <c r="CP18329" s="380">
        <v>815312</v>
      </c>
      <c r="CQ18329" s="380" t="s">
        <v>141657</v>
      </c>
    </row>
    <row r="18330" spans="94:95" ht="14.5" x14ac:dyDescent="0.3">
      <c r="CP18330" s="380">
        <v>815313</v>
      </c>
      <c r="CQ18330" s="380" t="s">
        <v>141657</v>
      </c>
    </row>
    <row r="18331" spans="94:95" ht="14.5" x14ac:dyDescent="0.3">
      <c r="CP18331" s="380">
        <v>815314</v>
      </c>
      <c r="CQ18331" s="380" t="s">
        <v>141657</v>
      </c>
    </row>
    <row r="18332" spans="94:95" ht="14.5" x14ac:dyDescent="0.3">
      <c r="CP18332" s="380">
        <v>815315</v>
      </c>
      <c r="CQ18332" s="380" t="s">
        <v>141657</v>
      </c>
    </row>
    <row r="18333" spans="94:95" ht="14.5" x14ac:dyDescent="0.3">
      <c r="CP18333" s="380">
        <v>815316</v>
      </c>
      <c r="CQ18333" s="380" t="s">
        <v>141657</v>
      </c>
    </row>
    <row r="18334" spans="94:95" ht="14.5" x14ac:dyDescent="0.3">
      <c r="CP18334" s="380">
        <v>815317</v>
      </c>
      <c r="CQ18334" s="380" t="s">
        <v>141657</v>
      </c>
    </row>
    <row r="18335" spans="94:95" ht="14.5" x14ac:dyDescent="0.3">
      <c r="CP18335" s="380">
        <v>815318</v>
      </c>
      <c r="CQ18335" s="380" t="s">
        <v>141657</v>
      </c>
    </row>
    <row r="18336" spans="94:95" ht="14.5" x14ac:dyDescent="0.3">
      <c r="CP18336" s="380">
        <v>815351</v>
      </c>
      <c r="CQ18336" s="380" t="s">
        <v>141657</v>
      </c>
    </row>
    <row r="18337" spans="94:95" ht="14.5" x14ac:dyDescent="0.3">
      <c r="CP18337" s="380">
        <v>815352</v>
      </c>
      <c r="CQ18337" s="380" t="s">
        <v>141657</v>
      </c>
    </row>
    <row r="18338" spans="94:95" ht="14.5" x14ac:dyDescent="0.3">
      <c r="CP18338" s="380">
        <v>815353</v>
      </c>
      <c r="CQ18338" s="380" t="s">
        <v>141657</v>
      </c>
    </row>
    <row r="18339" spans="94:95" ht="14.5" x14ac:dyDescent="0.3">
      <c r="CP18339" s="380">
        <v>815354</v>
      </c>
      <c r="CQ18339" s="380" t="s">
        <v>141657</v>
      </c>
    </row>
    <row r="18340" spans="94:95" ht="14.5" x14ac:dyDescent="0.3">
      <c r="CP18340" s="380">
        <v>815355</v>
      </c>
      <c r="CQ18340" s="380" t="s">
        <v>141657</v>
      </c>
    </row>
    <row r="18341" spans="94:95" ht="14.5" x14ac:dyDescent="0.3">
      <c r="CP18341" s="380">
        <v>815357</v>
      </c>
      <c r="CQ18341" s="380" t="s">
        <v>141657</v>
      </c>
    </row>
    <row r="18342" spans="94:95" ht="14.5" x14ac:dyDescent="0.3">
      <c r="CP18342" s="380">
        <v>815359</v>
      </c>
      <c r="CQ18342" s="380" t="s">
        <v>141657</v>
      </c>
    </row>
    <row r="18343" spans="94:95" ht="14.5" x14ac:dyDescent="0.3">
      <c r="CP18343" s="380">
        <v>816101</v>
      </c>
      <c r="CQ18343" s="380" t="s">
        <v>141657</v>
      </c>
    </row>
    <row r="18344" spans="94:95" ht="14.5" x14ac:dyDescent="0.3">
      <c r="CP18344" s="380">
        <v>816102</v>
      </c>
      <c r="CQ18344" s="380" t="s">
        <v>141657</v>
      </c>
    </row>
    <row r="18345" spans="94:95" ht="14.5" x14ac:dyDescent="0.3">
      <c r="CP18345" s="380">
        <v>816103</v>
      </c>
      <c r="CQ18345" s="380" t="s">
        <v>141657</v>
      </c>
    </row>
    <row r="18346" spans="94:95" ht="14.5" x14ac:dyDescent="0.3">
      <c r="CP18346" s="380">
        <v>816104</v>
      </c>
      <c r="CQ18346" s="380" t="s">
        <v>141657</v>
      </c>
    </row>
    <row r="18347" spans="94:95" ht="14.5" x14ac:dyDescent="0.3">
      <c r="CP18347" s="380">
        <v>816105</v>
      </c>
      <c r="CQ18347" s="380" t="s">
        <v>141657</v>
      </c>
    </row>
    <row r="18348" spans="94:95" ht="14.5" x14ac:dyDescent="0.3">
      <c r="CP18348" s="380">
        <v>816106</v>
      </c>
      <c r="CQ18348" s="380" t="s">
        <v>141657</v>
      </c>
    </row>
    <row r="18349" spans="94:95" ht="14.5" x14ac:dyDescent="0.3">
      <c r="CP18349" s="380">
        <v>816107</v>
      </c>
      <c r="CQ18349" s="380" t="s">
        <v>141657</v>
      </c>
    </row>
    <row r="18350" spans="94:95" ht="14.5" x14ac:dyDescent="0.3">
      <c r="CP18350" s="380">
        <v>816108</v>
      </c>
      <c r="CQ18350" s="380" t="s">
        <v>141657</v>
      </c>
    </row>
    <row r="18351" spans="94:95" ht="14.5" x14ac:dyDescent="0.3">
      <c r="CP18351" s="380">
        <v>816109</v>
      </c>
      <c r="CQ18351" s="380" t="s">
        <v>141657</v>
      </c>
    </row>
    <row r="18352" spans="94:95" ht="14.5" x14ac:dyDescent="0.3">
      <c r="CP18352" s="380">
        <v>816110</v>
      </c>
      <c r="CQ18352" s="380" t="s">
        <v>141657</v>
      </c>
    </row>
    <row r="18353" spans="94:95" ht="14.5" x14ac:dyDescent="0.3">
      <c r="CP18353" s="380">
        <v>816115</v>
      </c>
      <c r="CQ18353" s="380" t="s">
        <v>141657</v>
      </c>
    </row>
    <row r="18354" spans="94:95" ht="14.5" x14ac:dyDescent="0.3">
      <c r="CP18354" s="380">
        <v>816116</v>
      </c>
      <c r="CQ18354" s="380" t="s">
        <v>141657</v>
      </c>
    </row>
    <row r="18355" spans="94:95" ht="14.5" x14ac:dyDescent="0.3">
      <c r="CP18355" s="380">
        <v>816117</v>
      </c>
      <c r="CQ18355" s="380" t="s">
        <v>141657</v>
      </c>
    </row>
    <row r="18356" spans="94:95" ht="14.5" x14ac:dyDescent="0.3">
      <c r="CP18356" s="380">
        <v>816118</v>
      </c>
      <c r="CQ18356" s="380" t="s">
        <v>141657</v>
      </c>
    </row>
    <row r="18357" spans="94:95" ht="14.5" x14ac:dyDescent="0.3">
      <c r="CP18357" s="380">
        <v>816120</v>
      </c>
      <c r="CQ18357" s="380" t="s">
        <v>141657</v>
      </c>
    </row>
    <row r="18358" spans="94:95" ht="14.5" x14ac:dyDescent="0.3">
      <c r="CP18358" s="380">
        <v>816129</v>
      </c>
      <c r="CQ18358" s="380" t="s">
        <v>141657</v>
      </c>
    </row>
    <row r="18359" spans="94:95" ht="14.5" x14ac:dyDescent="0.3">
      <c r="CP18359" s="380">
        <v>821101</v>
      </c>
      <c r="CQ18359" s="380" t="s">
        <v>141656</v>
      </c>
    </row>
    <row r="18360" spans="94:95" ht="14.5" x14ac:dyDescent="0.3">
      <c r="CP18360" s="380">
        <v>821102</v>
      </c>
      <c r="CQ18360" s="380" t="s">
        <v>141656</v>
      </c>
    </row>
    <row r="18361" spans="94:95" ht="14.5" x14ac:dyDescent="0.3">
      <c r="CP18361" s="380">
        <v>821103</v>
      </c>
      <c r="CQ18361" s="380" t="s">
        <v>141656</v>
      </c>
    </row>
    <row r="18362" spans="94:95" ht="14.5" x14ac:dyDescent="0.3">
      <c r="CP18362" s="380">
        <v>821104</v>
      </c>
      <c r="CQ18362" s="380" t="s">
        <v>141656</v>
      </c>
    </row>
    <row r="18363" spans="94:95" ht="14.5" x14ac:dyDescent="0.3">
      <c r="CP18363" s="380">
        <v>821105</v>
      </c>
      <c r="CQ18363" s="380" t="s">
        <v>141656</v>
      </c>
    </row>
    <row r="18364" spans="94:95" ht="14.5" x14ac:dyDescent="0.3">
      <c r="CP18364" s="380">
        <v>821106</v>
      </c>
      <c r="CQ18364" s="380" t="s">
        <v>141656</v>
      </c>
    </row>
    <row r="18365" spans="94:95" ht="14.5" x14ac:dyDescent="0.3">
      <c r="CP18365" s="380">
        <v>821107</v>
      </c>
      <c r="CQ18365" s="380" t="s">
        <v>141656</v>
      </c>
    </row>
    <row r="18366" spans="94:95" ht="14.5" x14ac:dyDescent="0.3">
      <c r="CP18366" s="380">
        <v>821108</v>
      </c>
      <c r="CQ18366" s="380" t="s">
        <v>141656</v>
      </c>
    </row>
    <row r="18367" spans="94:95" ht="14.5" x14ac:dyDescent="0.3">
      <c r="CP18367" s="380">
        <v>821109</v>
      </c>
      <c r="CQ18367" s="380" t="s">
        <v>141656</v>
      </c>
    </row>
    <row r="18368" spans="94:95" ht="14.5" x14ac:dyDescent="0.3">
      <c r="CP18368" s="380">
        <v>821110</v>
      </c>
      <c r="CQ18368" s="380" t="s">
        <v>141656</v>
      </c>
    </row>
    <row r="18369" spans="94:95" ht="14.5" x14ac:dyDescent="0.3">
      <c r="CP18369" s="380">
        <v>821111</v>
      </c>
      <c r="CQ18369" s="380" t="s">
        <v>141656</v>
      </c>
    </row>
    <row r="18370" spans="94:95" ht="14.5" x14ac:dyDescent="0.3">
      <c r="CP18370" s="380">
        <v>821112</v>
      </c>
      <c r="CQ18370" s="380" t="s">
        <v>141656</v>
      </c>
    </row>
    <row r="18371" spans="94:95" ht="14.5" x14ac:dyDescent="0.3">
      <c r="CP18371" s="380">
        <v>821113</v>
      </c>
      <c r="CQ18371" s="380" t="s">
        <v>141656</v>
      </c>
    </row>
    <row r="18372" spans="94:95" ht="14.5" x14ac:dyDescent="0.3">
      <c r="CP18372" s="380">
        <v>821115</v>
      </c>
      <c r="CQ18372" s="380" t="s">
        <v>141656</v>
      </c>
    </row>
    <row r="18373" spans="94:95" ht="14.5" x14ac:dyDescent="0.3">
      <c r="CP18373" s="380">
        <v>821301</v>
      </c>
      <c r="CQ18373" s="380" t="s">
        <v>141656</v>
      </c>
    </row>
    <row r="18374" spans="94:95" ht="14.5" x14ac:dyDescent="0.3">
      <c r="CP18374" s="380">
        <v>821302</v>
      </c>
      <c r="CQ18374" s="380" t="s">
        <v>141656</v>
      </c>
    </row>
    <row r="18375" spans="94:95" ht="14.5" x14ac:dyDescent="0.3">
      <c r="CP18375" s="380">
        <v>821303</v>
      </c>
      <c r="CQ18375" s="380" t="s">
        <v>141656</v>
      </c>
    </row>
    <row r="18376" spans="94:95" ht="14.5" x14ac:dyDescent="0.3">
      <c r="CP18376" s="380">
        <v>821304</v>
      </c>
      <c r="CQ18376" s="380" t="s">
        <v>141656</v>
      </c>
    </row>
    <row r="18377" spans="94:95" ht="14.5" x14ac:dyDescent="0.3">
      <c r="CP18377" s="380">
        <v>821305</v>
      </c>
      <c r="CQ18377" s="380" t="s">
        <v>141656</v>
      </c>
    </row>
    <row r="18378" spans="94:95" ht="14.5" x14ac:dyDescent="0.3">
      <c r="CP18378" s="380">
        <v>821306</v>
      </c>
      <c r="CQ18378" s="380" t="s">
        <v>141656</v>
      </c>
    </row>
    <row r="18379" spans="94:95" ht="14.5" x14ac:dyDescent="0.3">
      <c r="CP18379" s="380">
        <v>821307</v>
      </c>
      <c r="CQ18379" s="380" t="s">
        <v>141656</v>
      </c>
    </row>
    <row r="18380" spans="94:95" ht="14.5" x14ac:dyDescent="0.3">
      <c r="CP18380" s="380">
        <v>821308</v>
      </c>
      <c r="CQ18380" s="380" t="s">
        <v>141656</v>
      </c>
    </row>
    <row r="18381" spans="94:95" ht="14.5" x14ac:dyDescent="0.3">
      <c r="CP18381" s="380">
        <v>821309</v>
      </c>
      <c r="CQ18381" s="380" t="s">
        <v>141656</v>
      </c>
    </row>
    <row r="18382" spans="94:95" ht="14.5" x14ac:dyDescent="0.3">
      <c r="CP18382" s="380">
        <v>821310</v>
      </c>
      <c r="CQ18382" s="380" t="s">
        <v>141656</v>
      </c>
    </row>
    <row r="18383" spans="94:95" ht="14.5" x14ac:dyDescent="0.3">
      <c r="CP18383" s="380">
        <v>821311</v>
      </c>
      <c r="CQ18383" s="380" t="s">
        <v>141656</v>
      </c>
    </row>
    <row r="18384" spans="94:95" ht="14.5" x14ac:dyDescent="0.3">
      <c r="CP18384" s="380">
        <v>821312</v>
      </c>
      <c r="CQ18384" s="380" t="s">
        <v>141656</v>
      </c>
    </row>
    <row r="18385" spans="94:95" ht="14.5" x14ac:dyDescent="0.3">
      <c r="CP18385" s="380">
        <v>822101</v>
      </c>
      <c r="CQ18385" s="380" t="s">
        <v>141657</v>
      </c>
    </row>
    <row r="18386" spans="94:95" ht="14.5" x14ac:dyDescent="0.3">
      <c r="CP18386" s="380">
        <v>822102</v>
      </c>
      <c r="CQ18386" s="380" t="s">
        <v>141657</v>
      </c>
    </row>
    <row r="18387" spans="94:95" ht="14.5" x14ac:dyDescent="0.3">
      <c r="CP18387" s="380">
        <v>822110</v>
      </c>
      <c r="CQ18387" s="380" t="s">
        <v>141657</v>
      </c>
    </row>
    <row r="18388" spans="94:95" ht="14.5" x14ac:dyDescent="0.3">
      <c r="CP18388" s="380">
        <v>822111</v>
      </c>
      <c r="CQ18388" s="380" t="s">
        <v>141657</v>
      </c>
    </row>
    <row r="18389" spans="94:95" ht="14.5" x14ac:dyDescent="0.3">
      <c r="CP18389" s="380">
        <v>822112</v>
      </c>
      <c r="CQ18389" s="380" t="s">
        <v>141657</v>
      </c>
    </row>
    <row r="18390" spans="94:95" ht="14.5" x14ac:dyDescent="0.3">
      <c r="CP18390" s="380">
        <v>822113</v>
      </c>
      <c r="CQ18390" s="380" t="s">
        <v>141657</v>
      </c>
    </row>
    <row r="18391" spans="94:95" ht="14.5" x14ac:dyDescent="0.3">
      <c r="CP18391" s="380">
        <v>822114</v>
      </c>
      <c r="CQ18391" s="380" t="s">
        <v>141657</v>
      </c>
    </row>
    <row r="18392" spans="94:95" ht="14.5" x14ac:dyDescent="0.3">
      <c r="CP18392" s="380">
        <v>822115</v>
      </c>
      <c r="CQ18392" s="380" t="s">
        <v>141657</v>
      </c>
    </row>
    <row r="18393" spans="94:95" ht="14.5" x14ac:dyDescent="0.3">
      <c r="CP18393" s="380">
        <v>822116</v>
      </c>
      <c r="CQ18393" s="380" t="s">
        <v>141657</v>
      </c>
    </row>
    <row r="18394" spans="94:95" ht="14.5" x14ac:dyDescent="0.3">
      <c r="CP18394" s="380">
        <v>822117</v>
      </c>
      <c r="CQ18394" s="380" t="s">
        <v>141657</v>
      </c>
    </row>
    <row r="18395" spans="94:95" ht="14.5" x14ac:dyDescent="0.3">
      <c r="CP18395" s="380">
        <v>822118</v>
      </c>
      <c r="CQ18395" s="380" t="s">
        <v>141657</v>
      </c>
    </row>
    <row r="18396" spans="94:95" ht="14.5" x14ac:dyDescent="0.3">
      <c r="CP18396" s="380">
        <v>822119</v>
      </c>
      <c r="CQ18396" s="380" t="s">
        <v>141657</v>
      </c>
    </row>
    <row r="18397" spans="94:95" ht="14.5" x14ac:dyDescent="0.3">
      <c r="CP18397" s="380">
        <v>822120</v>
      </c>
      <c r="CQ18397" s="380" t="s">
        <v>141657</v>
      </c>
    </row>
    <row r="18398" spans="94:95" ht="14.5" x14ac:dyDescent="0.3">
      <c r="CP18398" s="380">
        <v>822121</v>
      </c>
      <c r="CQ18398" s="380" t="s">
        <v>141657</v>
      </c>
    </row>
    <row r="18399" spans="94:95" ht="14.5" x14ac:dyDescent="0.3">
      <c r="CP18399" s="380">
        <v>822122</v>
      </c>
      <c r="CQ18399" s="380" t="s">
        <v>141657</v>
      </c>
    </row>
    <row r="18400" spans="94:95" ht="14.5" x14ac:dyDescent="0.3">
      <c r="CP18400" s="380">
        <v>822123</v>
      </c>
      <c r="CQ18400" s="380" t="s">
        <v>141657</v>
      </c>
    </row>
    <row r="18401" spans="94:95" ht="14.5" x14ac:dyDescent="0.3">
      <c r="CP18401" s="380">
        <v>822124</v>
      </c>
      <c r="CQ18401" s="380" t="s">
        <v>141657</v>
      </c>
    </row>
    <row r="18402" spans="94:95" ht="14.5" x14ac:dyDescent="0.3">
      <c r="CP18402" s="380">
        <v>822125</v>
      </c>
      <c r="CQ18402" s="380" t="s">
        <v>141657</v>
      </c>
    </row>
    <row r="18403" spans="94:95" ht="14.5" x14ac:dyDescent="0.3">
      <c r="CP18403" s="380">
        <v>822126</v>
      </c>
      <c r="CQ18403" s="380" t="s">
        <v>141657</v>
      </c>
    </row>
    <row r="18404" spans="94:95" ht="14.5" x14ac:dyDescent="0.3">
      <c r="CP18404" s="380">
        <v>822128</v>
      </c>
      <c r="CQ18404" s="380" t="s">
        <v>141657</v>
      </c>
    </row>
    <row r="18405" spans="94:95" ht="14.5" x14ac:dyDescent="0.3">
      <c r="CP18405" s="380">
        <v>822129</v>
      </c>
      <c r="CQ18405" s="380" t="s">
        <v>141657</v>
      </c>
    </row>
    <row r="18406" spans="94:95" ht="14.5" x14ac:dyDescent="0.3">
      <c r="CP18406" s="380">
        <v>822131</v>
      </c>
      <c r="CQ18406" s="380" t="s">
        <v>141657</v>
      </c>
    </row>
    <row r="18407" spans="94:95" ht="14.5" x14ac:dyDescent="0.3">
      <c r="CP18407" s="380">
        <v>822132</v>
      </c>
      <c r="CQ18407" s="380" t="s">
        <v>141657</v>
      </c>
    </row>
    <row r="18408" spans="94:95" ht="14.5" x14ac:dyDescent="0.3">
      <c r="CP18408" s="380">
        <v>822133</v>
      </c>
      <c r="CQ18408" s="380" t="s">
        <v>141657</v>
      </c>
    </row>
    <row r="18409" spans="94:95" ht="14.5" x14ac:dyDescent="0.3">
      <c r="CP18409" s="380">
        <v>822134</v>
      </c>
      <c r="CQ18409" s="380" t="s">
        <v>141657</v>
      </c>
    </row>
    <row r="18410" spans="94:95" ht="14.5" x14ac:dyDescent="0.3">
      <c r="CP18410" s="380">
        <v>823001</v>
      </c>
      <c r="CQ18410" s="380" t="s">
        <v>141656</v>
      </c>
    </row>
    <row r="18411" spans="94:95" ht="14.5" x14ac:dyDescent="0.3">
      <c r="CP18411" s="380">
        <v>823002</v>
      </c>
      <c r="CQ18411" s="380" t="s">
        <v>141656</v>
      </c>
    </row>
    <row r="18412" spans="94:95" ht="14.5" x14ac:dyDescent="0.3">
      <c r="CP18412" s="380">
        <v>823003</v>
      </c>
      <c r="CQ18412" s="380" t="s">
        <v>141656</v>
      </c>
    </row>
    <row r="18413" spans="94:95" ht="14.5" x14ac:dyDescent="0.3">
      <c r="CP18413" s="380">
        <v>823004</v>
      </c>
      <c r="CQ18413" s="380" t="s">
        <v>141656</v>
      </c>
    </row>
    <row r="18414" spans="94:95" ht="14.5" x14ac:dyDescent="0.3">
      <c r="CP18414" s="380">
        <v>823005</v>
      </c>
      <c r="CQ18414" s="380" t="s">
        <v>141656</v>
      </c>
    </row>
    <row r="18415" spans="94:95" ht="14.5" x14ac:dyDescent="0.3">
      <c r="CP18415" s="380">
        <v>823311</v>
      </c>
      <c r="CQ18415" s="380" t="s">
        <v>141656</v>
      </c>
    </row>
    <row r="18416" spans="94:95" ht="14.5" x14ac:dyDescent="0.3">
      <c r="CP18416" s="380">
        <v>824101</v>
      </c>
      <c r="CQ18416" s="380" t="s">
        <v>141656</v>
      </c>
    </row>
    <row r="18417" spans="94:95" ht="14.5" x14ac:dyDescent="0.3">
      <c r="CP18417" s="380">
        <v>824102</v>
      </c>
      <c r="CQ18417" s="380" t="s">
        <v>141656</v>
      </c>
    </row>
    <row r="18418" spans="94:95" ht="14.5" x14ac:dyDescent="0.3">
      <c r="CP18418" s="380">
        <v>824103</v>
      </c>
      <c r="CQ18418" s="380" t="s">
        <v>141656</v>
      </c>
    </row>
    <row r="18419" spans="94:95" ht="14.5" x14ac:dyDescent="0.3">
      <c r="CP18419" s="380">
        <v>824111</v>
      </c>
      <c r="CQ18419" s="380" t="s">
        <v>141656</v>
      </c>
    </row>
    <row r="18420" spans="94:95" ht="14.5" x14ac:dyDescent="0.3">
      <c r="CP18420" s="380">
        <v>824112</v>
      </c>
      <c r="CQ18420" s="380" t="s">
        <v>141656</v>
      </c>
    </row>
    <row r="18421" spans="94:95" ht="14.5" x14ac:dyDescent="0.3">
      <c r="CP18421" s="380">
        <v>824113</v>
      </c>
      <c r="CQ18421" s="380" t="s">
        <v>141656</v>
      </c>
    </row>
    <row r="18422" spans="94:95" ht="14.5" x14ac:dyDescent="0.3">
      <c r="CP18422" s="380">
        <v>824114</v>
      </c>
      <c r="CQ18422" s="380" t="s">
        <v>141656</v>
      </c>
    </row>
    <row r="18423" spans="94:95" ht="14.5" x14ac:dyDescent="0.3">
      <c r="CP18423" s="380">
        <v>824115</v>
      </c>
      <c r="CQ18423" s="380" t="s">
        <v>141656</v>
      </c>
    </row>
    <row r="18424" spans="94:95" ht="14.5" x14ac:dyDescent="0.3">
      <c r="CP18424" s="380">
        <v>824116</v>
      </c>
      <c r="CQ18424" s="380" t="s">
        <v>141656</v>
      </c>
    </row>
    <row r="18425" spans="94:95" ht="14.5" x14ac:dyDescent="0.3">
      <c r="CP18425" s="380">
        <v>824118</v>
      </c>
      <c r="CQ18425" s="380" t="s">
        <v>141656</v>
      </c>
    </row>
    <row r="18426" spans="94:95" ht="14.5" x14ac:dyDescent="0.3">
      <c r="CP18426" s="380">
        <v>824120</v>
      </c>
      <c r="CQ18426" s="380" t="s">
        <v>141656</v>
      </c>
    </row>
    <row r="18427" spans="94:95" ht="14.5" x14ac:dyDescent="0.3">
      <c r="CP18427" s="380">
        <v>824121</v>
      </c>
      <c r="CQ18427" s="380" t="s">
        <v>141656</v>
      </c>
    </row>
    <row r="18428" spans="94:95" ht="14.5" x14ac:dyDescent="0.3">
      <c r="CP18428" s="380">
        <v>824122</v>
      </c>
      <c r="CQ18428" s="380" t="s">
        <v>141656</v>
      </c>
    </row>
    <row r="18429" spans="94:95" ht="14.5" x14ac:dyDescent="0.3">
      <c r="CP18429" s="380">
        <v>824123</v>
      </c>
      <c r="CQ18429" s="380" t="s">
        <v>141656</v>
      </c>
    </row>
    <row r="18430" spans="94:95" ht="14.5" x14ac:dyDescent="0.3">
      <c r="CP18430" s="380">
        <v>824124</v>
      </c>
      <c r="CQ18430" s="380" t="s">
        <v>141656</v>
      </c>
    </row>
    <row r="18431" spans="94:95" ht="14.5" x14ac:dyDescent="0.3">
      <c r="CP18431" s="380">
        <v>824125</v>
      </c>
      <c r="CQ18431" s="380" t="s">
        <v>141656</v>
      </c>
    </row>
    <row r="18432" spans="94:95" ht="14.5" x14ac:dyDescent="0.3">
      <c r="CP18432" s="380">
        <v>824127</v>
      </c>
      <c r="CQ18432" s="380" t="s">
        <v>141656</v>
      </c>
    </row>
    <row r="18433" spans="94:95" ht="14.5" x14ac:dyDescent="0.3">
      <c r="CP18433" s="380">
        <v>824129</v>
      </c>
      <c r="CQ18433" s="380" t="s">
        <v>141656</v>
      </c>
    </row>
    <row r="18434" spans="94:95" ht="14.5" x14ac:dyDescent="0.3">
      <c r="CP18434" s="380">
        <v>824143</v>
      </c>
      <c r="CQ18434" s="380" t="s">
        <v>141656</v>
      </c>
    </row>
    <row r="18435" spans="94:95" ht="14.5" x14ac:dyDescent="0.3">
      <c r="CP18435" s="380">
        <v>824201</v>
      </c>
      <c r="CQ18435" s="380" t="s">
        <v>141656</v>
      </c>
    </row>
    <row r="18436" spans="94:95" ht="14.5" x14ac:dyDescent="0.3">
      <c r="CP18436" s="380">
        <v>824202</v>
      </c>
      <c r="CQ18436" s="380" t="s">
        <v>141656</v>
      </c>
    </row>
    <row r="18437" spans="94:95" ht="14.5" x14ac:dyDescent="0.3">
      <c r="CP18437" s="380">
        <v>824203</v>
      </c>
      <c r="CQ18437" s="380" t="s">
        <v>141656</v>
      </c>
    </row>
    <row r="18438" spans="94:95" ht="14.5" x14ac:dyDescent="0.3">
      <c r="CP18438" s="380">
        <v>824205</v>
      </c>
      <c r="CQ18438" s="380" t="s">
        <v>141656</v>
      </c>
    </row>
    <row r="18439" spans="94:95" ht="14.5" x14ac:dyDescent="0.3">
      <c r="CP18439" s="380">
        <v>824206</v>
      </c>
      <c r="CQ18439" s="380" t="s">
        <v>141656</v>
      </c>
    </row>
    <row r="18440" spans="94:95" ht="14.5" x14ac:dyDescent="0.3">
      <c r="CP18440" s="380">
        <v>824207</v>
      </c>
      <c r="CQ18440" s="380" t="s">
        <v>141656</v>
      </c>
    </row>
    <row r="18441" spans="94:95" ht="14.5" x14ac:dyDescent="0.3">
      <c r="CP18441" s="380">
        <v>824208</v>
      </c>
      <c r="CQ18441" s="380" t="s">
        <v>141656</v>
      </c>
    </row>
    <row r="18442" spans="94:95" ht="14.5" x14ac:dyDescent="0.3">
      <c r="CP18442" s="380">
        <v>824209</v>
      </c>
      <c r="CQ18442" s="380" t="s">
        <v>141656</v>
      </c>
    </row>
    <row r="18443" spans="94:95" ht="14.5" x14ac:dyDescent="0.3">
      <c r="CP18443" s="380">
        <v>824210</v>
      </c>
      <c r="CQ18443" s="380" t="s">
        <v>141656</v>
      </c>
    </row>
    <row r="18444" spans="94:95" ht="14.5" x14ac:dyDescent="0.3">
      <c r="CP18444" s="380">
        <v>824211</v>
      </c>
      <c r="CQ18444" s="380" t="s">
        <v>141656</v>
      </c>
    </row>
    <row r="18445" spans="94:95" ht="14.5" x14ac:dyDescent="0.3">
      <c r="CP18445" s="380">
        <v>824217</v>
      </c>
      <c r="CQ18445" s="380" t="s">
        <v>141656</v>
      </c>
    </row>
    <row r="18446" spans="94:95" ht="14.5" x14ac:dyDescent="0.3">
      <c r="CP18446" s="380">
        <v>824219</v>
      </c>
      <c r="CQ18446" s="380" t="s">
        <v>141656</v>
      </c>
    </row>
    <row r="18447" spans="94:95" ht="14.5" x14ac:dyDescent="0.3">
      <c r="CP18447" s="380">
        <v>824220</v>
      </c>
      <c r="CQ18447" s="380" t="s">
        <v>141656</v>
      </c>
    </row>
    <row r="18448" spans="94:95" ht="14.5" x14ac:dyDescent="0.3">
      <c r="CP18448" s="380">
        <v>824221</v>
      </c>
      <c r="CQ18448" s="380" t="s">
        <v>141656</v>
      </c>
    </row>
    <row r="18449" spans="94:95" ht="14.5" x14ac:dyDescent="0.3">
      <c r="CP18449" s="380">
        <v>824231</v>
      </c>
      <c r="CQ18449" s="380" t="s">
        <v>141656</v>
      </c>
    </row>
    <row r="18450" spans="94:95" ht="14.5" x14ac:dyDescent="0.3">
      <c r="CP18450" s="380">
        <v>824232</v>
      </c>
      <c r="CQ18450" s="380" t="s">
        <v>141656</v>
      </c>
    </row>
    <row r="18451" spans="94:95" ht="14.5" x14ac:dyDescent="0.3">
      <c r="CP18451" s="380">
        <v>824233</v>
      </c>
      <c r="CQ18451" s="380" t="s">
        <v>141656</v>
      </c>
    </row>
    <row r="18452" spans="94:95" ht="14.5" x14ac:dyDescent="0.3">
      <c r="CP18452" s="380">
        <v>824234</v>
      </c>
      <c r="CQ18452" s="380" t="s">
        <v>141656</v>
      </c>
    </row>
    <row r="18453" spans="94:95" ht="14.5" x14ac:dyDescent="0.3">
      <c r="CP18453" s="380">
        <v>824235</v>
      </c>
      <c r="CQ18453" s="380" t="s">
        <v>141656</v>
      </c>
    </row>
    <row r="18454" spans="94:95" ht="14.5" x14ac:dyDescent="0.3">
      <c r="CP18454" s="380">
        <v>824236</v>
      </c>
      <c r="CQ18454" s="380" t="s">
        <v>141656</v>
      </c>
    </row>
    <row r="18455" spans="94:95" ht="14.5" x14ac:dyDescent="0.3">
      <c r="CP18455" s="380">
        <v>824237</v>
      </c>
      <c r="CQ18455" s="380" t="s">
        <v>141656</v>
      </c>
    </row>
    <row r="18456" spans="94:95" ht="14.5" x14ac:dyDescent="0.3">
      <c r="CP18456" s="380">
        <v>824301</v>
      </c>
      <c r="CQ18456" s="380" t="s">
        <v>141656</v>
      </c>
    </row>
    <row r="18457" spans="94:95" ht="14.5" x14ac:dyDescent="0.3">
      <c r="CP18457" s="380">
        <v>824302</v>
      </c>
      <c r="CQ18457" s="380" t="s">
        <v>141656</v>
      </c>
    </row>
    <row r="18458" spans="94:95" ht="14.5" x14ac:dyDescent="0.3">
      <c r="CP18458" s="380">
        <v>824303</v>
      </c>
      <c r="CQ18458" s="380" t="s">
        <v>141656</v>
      </c>
    </row>
    <row r="18459" spans="94:95" ht="14.5" x14ac:dyDescent="0.3">
      <c r="CP18459" s="380">
        <v>824304</v>
      </c>
      <c r="CQ18459" s="380" t="s">
        <v>141656</v>
      </c>
    </row>
    <row r="18460" spans="94:95" ht="14.5" x14ac:dyDescent="0.3">
      <c r="CP18460" s="380">
        <v>825101</v>
      </c>
      <c r="CQ18460" s="380" t="s">
        <v>141657</v>
      </c>
    </row>
    <row r="18461" spans="94:95" ht="14.5" x14ac:dyDescent="0.3">
      <c r="CP18461" s="380">
        <v>825102</v>
      </c>
      <c r="CQ18461" s="380" t="s">
        <v>141657</v>
      </c>
    </row>
    <row r="18462" spans="94:95" ht="14.5" x14ac:dyDescent="0.3">
      <c r="CP18462" s="380">
        <v>825103</v>
      </c>
      <c r="CQ18462" s="380" t="s">
        <v>141657</v>
      </c>
    </row>
    <row r="18463" spans="94:95" ht="14.5" x14ac:dyDescent="0.3">
      <c r="CP18463" s="380">
        <v>825106</v>
      </c>
      <c r="CQ18463" s="380" t="s">
        <v>141657</v>
      </c>
    </row>
    <row r="18464" spans="94:95" ht="14.5" x14ac:dyDescent="0.3">
      <c r="CP18464" s="380">
        <v>825108</v>
      </c>
      <c r="CQ18464" s="380" t="s">
        <v>141657</v>
      </c>
    </row>
    <row r="18465" spans="94:95" ht="14.5" x14ac:dyDescent="0.3">
      <c r="CP18465" s="380">
        <v>825109</v>
      </c>
      <c r="CQ18465" s="380" t="s">
        <v>141657</v>
      </c>
    </row>
    <row r="18466" spans="94:95" ht="14.5" x14ac:dyDescent="0.3">
      <c r="CP18466" s="380">
        <v>825132</v>
      </c>
      <c r="CQ18466" s="380" t="s">
        <v>141657</v>
      </c>
    </row>
    <row r="18467" spans="94:95" ht="14.5" x14ac:dyDescent="0.3">
      <c r="CP18467" s="380">
        <v>825167</v>
      </c>
      <c r="CQ18467" s="380" t="s">
        <v>141657</v>
      </c>
    </row>
    <row r="18468" spans="94:95" ht="14.5" x14ac:dyDescent="0.3">
      <c r="CP18468" s="380">
        <v>825301</v>
      </c>
      <c r="CQ18468" s="380" t="s">
        <v>141657</v>
      </c>
    </row>
    <row r="18469" spans="94:95" ht="14.5" x14ac:dyDescent="0.3">
      <c r="CP18469" s="380">
        <v>825302</v>
      </c>
      <c r="CQ18469" s="380" t="s">
        <v>141657</v>
      </c>
    </row>
    <row r="18470" spans="94:95" ht="14.5" x14ac:dyDescent="0.3">
      <c r="CP18470" s="380">
        <v>825303</v>
      </c>
      <c r="CQ18470" s="380" t="s">
        <v>141657</v>
      </c>
    </row>
    <row r="18471" spans="94:95" ht="14.5" x14ac:dyDescent="0.3">
      <c r="CP18471" s="380">
        <v>825311</v>
      </c>
      <c r="CQ18471" s="380" t="s">
        <v>141657</v>
      </c>
    </row>
    <row r="18472" spans="94:95" ht="14.5" x14ac:dyDescent="0.3">
      <c r="CP18472" s="380">
        <v>825312</v>
      </c>
      <c r="CQ18472" s="380" t="s">
        <v>141657</v>
      </c>
    </row>
    <row r="18473" spans="94:95" ht="14.5" x14ac:dyDescent="0.3">
      <c r="CP18473" s="380">
        <v>825313</v>
      </c>
      <c r="CQ18473" s="380" t="s">
        <v>141657</v>
      </c>
    </row>
    <row r="18474" spans="94:95" ht="14.5" x14ac:dyDescent="0.3">
      <c r="CP18474" s="380">
        <v>825314</v>
      </c>
      <c r="CQ18474" s="380" t="s">
        <v>141657</v>
      </c>
    </row>
    <row r="18475" spans="94:95" ht="14.5" x14ac:dyDescent="0.3">
      <c r="CP18475" s="380">
        <v>825315</v>
      </c>
      <c r="CQ18475" s="380" t="s">
        <v>141657</v>
      </c>
    </row>
    <row r="18476" spans="94:95" ht="14.5" x14ac:dyDescent="0.3">
      <c r="CP18476" s="380">
        <v>825316</v>
      </c>
      <c r="CQ18476" s="380" t="s">
        <v>141657</v>
      </c>
    </row>
    <row r="18477" spans="94:95" ht="14.5" x14ac:dyDescent="0.3">
      <c r="CP18477" s="380">
        <v>825317</v>
      </c>
      <c r="CQ18477" s="380" t="s">
        <v>141657</v>
      </c>
    </row>
    <row r="18478" spans="94:95" ht="14.5" x14ac:dyDescent="0.3">
      <c r="CP18478" s="380">
        <v>825318</v>
      </c>
      <c r="CQ18478" s="380" t="s">
        <v>141657</v>
      </c>
    </row>
    <row r="18479" spans="94:95" ht="14.5" x14ac:dyDescent="0.3">
      <c r="CP18479" s="380">
        <v>825319</v>
      </c>
      <c r="CQ18479" s="380" t="s">
        <v>141657</v>
      </c>
    </row>
    <row r="18480" spans="94:95" ht="14.5" x14ac:dyDescent="0.3">
      <c r="CP18480" s="380">
        <v>825320</v>
      </c>
      <c r="CQ18480" s="380" t="s">
        <v>141657</v>
      </c>
    </row>
    <row r="18481" spans="94:95" ht="14.5" x14ac:dyDescent="0.3">
      <c r="CP18481" s="380">
        <v>825321</v>
      </c>
      <c r="CQ18481" s="380" t="s">
        <v>141657</v>
      </c>
    </row>
    <row r="18482" spans="94:95" ht="14.5" x14ac:dyDescent="0.3">
      <c r="CP18482" s="380">
        <v>825322</v>
      </c>
      <c r="CQ18482" s="380" t="s">
        <v>141657</v>
      </c>
    </row>
    <row r="18483" spans="94:95" ht="14.5" x14ac:dyDescent="0.3">
      <c r="CP18483" s="380">
        <v>825323</v>
      </c>
      <c r="CQ18483" s="380" t="s">
        <v>141657</v>
      </c>
    </row>
    <row r="18484" spans="94:95" ht="14.5" x14ac:dyDescent="0.3">
      <c r="CP18484" s="380">
        <v>825324</v>
      </c>
      <c r="CQ18484" s="380" t="s">
        <v>141657</v>
      </c>
    </row>
    <row r="18485" spans="94:95" ht="14.5" x14ac:dyDescent="0.3">
      <c r="CP18485" s="380">
        <v>825325</v>
      </c>
      <c r="CQ18485" s="380" t="s">
        <v>141657</v>
      </c>
    </row>
    <row r="18486" spans="94:95" ht="14.5" x14ac:dyDescent="0.3">
      <c r="CP18486" s="380">
        <v>825326</v>
      </c>
      <c r="CQ18486" s="380" t="s">
        <v>141657</v>
      </c>
    </row>
    <row r="18487" spans="94:95" ht="14.5" x14ac:dyDescent="0.3">
      <c r="CP18487" s="380">
        <v>825329</v>
      </c>
      <c r="CQ18487" s="380" t="s">
        <v>141657</v>
      </c>
    </row>
    <row r="18488" spans="94:95" ht="14.5" x14ac:dyDescent="0.3">
      <c r="CP18488" s="380">
        <v>825330</v>
      </c>
      <c r="CQ18488" s="380" t="s">
        <v>141657</v>
      </c>
    </row>
    <row r="18489" spans="94:95" ht="14.5" x14ac:dyDescent="0.3">
      <c r="CP18489" s="380">
        <v>825336</v>
      </c>
      <c r="CQ18489" s="380" t="s">
        <v>141657</v>
      </c>
    </row>
    <row r="18490" spans="94:95" ht="14.5" x14ac:dyDescent="0.3">
      <c r="CP18490" s="380">
        <v>825401</v>
      </c>
      <c r="CQ18490" s="380" t="s">
        <v>141657</v>
      </c>
    </row>
    <row r="18491" spans="94:95" ht="14.5" x14ac:dyDescent="0.3">
      <c r="CP18491" s="380">
        <v>825402</v>
      </c>
      <c r="CQ18491" s="380" t="s">
        <v>141657</v>
      </c>
    </row>
    <row r="18492" spans="94:95" ht="14.5" x14ac:dyDescent="0.3">
      <c r="CP18492" s="380">
        <v>825403</v>
      </c>
      <c r="CQ18492" s="380" t="s">
        <v>141657</v>
      </c>
    </row>
    <row r="18493" spans="94:95" ht="14.5" x14ac:dyDescent="0.3">
      <c r="CP18493" s="380">
        <v>825404</v>
      </c>
      <c r="CQ18493" s="380" t="s">
        <v>141657</v>
      </c>
    </row>
    <row r="18494" spans="94:95" ht="14.5" x14ac:dyDescent="0.3">
      <c r="CP18494" s="380">
        <v>825405</v>
      </c>
      <c r="CQ18494" s="380" t="s">
        <v>141657</v>
      </c>
    </row>
    <row r="18495" spans="94:95" ht="14.5" x14ac:dyDescent="0.3">
      <c r="CP18495" s="380">
        <v>825406</v>
      </c>
      <c r="CQ18495" s="380" t="s">
        <v>141657</v>
      </c>
    </row>
    <row r="18496" spans="94:95" ht="14.5" x14ac:dyDescent="0.3">
      <c r="CP18496" s="380">
        <v>825407</v>
      </c>
      <c r="CQ18496" s="380" t="s">
        <v>141657</v>
      </c>
    </row>
    <row r="18497" spans="94:95" ht="14.5" x14ac:dyDescent="0.3">
      <c r="CP18497" s="380">
        <v>825408</v>
      </c>
      <c r="CQ18497" s="380" t="s">
        <v>141657</v>
      </c>
    </row>
    <row r="18498" spans="94:95" ht="14.5" x14ac:dyDescent="0.3">
      <c r="CP18498" s="380">
        <v>825409</v>
      </c>
      <c r="CQ18498" s="380" t="s">
        <v>141657</v>
      </c>
    </row>
    <row r="18499" spans="94:95" ht="14.5" x14ac:dyDescent="0.3">
      <c r="CP18499" s="380">
        <v>825410</v>
      </c>
      <c r="CQ18499" s="380" t="s">
        <v>141657</v>
      </c>
    </row>
    <row r="18500" spans="94:95" ht="14.5" x14ac:dyDescent="0.3">
      <c r="CP18500" s="380">
        <v>825411</v>
      </c>
      <c r="CQ18500" s="380" t="s">
        <v>141657</v>
      </c>
    </row>
    <row r="18501" spans="94:95" ht="14.5" x14ac:dyDescent="0.3">
      <c r="CP18501" s="380">
        <v>825412</v>
      </c>
      <c r="CQ18501" s="380" t="s">
        <v>141657</v>
      </c>
    </row>
    <row r="18502" spans="94:95" ht="14.5" x14ac:dyDescent="0.3">
      <c r="CP18502" s="380">
        <v>825413</v>
      </c>
      <c r="CQ18502" s="380" t="s">
        <v>141657</v>
      </c>
    </row>
    <row r="18503" spans="94:95" ht="14.5" x14ac:dyDescent="0.3">
      <c r="CP18503" s="380">
        <v>825414</v>
      </c>
      <c r="CQ18503" s="380" t="s">
        <v>141657</v>
      </c>
    </row>
    <row r="18504" spans="94:95" ht="14.5" x14ac:dyDescent="0.3">
      <c r="CP18504" s="380">
        <v>825415</v>
      </c>
      <c r="CQ18504" s="380" t="s">
        <v>141657</v>
      </c>
    </row>
    <row r="18505" spans="94:95" ht="14.5" x14ac:dyDescent="0.3">
      <c r="CP18505" s="380">
        <v>825418</v>
      </c>
      <c r="CQ18505" s="380" t="s">
        <v>141657</v>
      </c>
    </row>
    <row r="18506" spans="94:95" ht="14.5" x14ac:dyDescent="0.3">
      <c r="CP18506" s="380">
        <v>825421</v>
      </c>
      <c r="CQ18506" s="380" t="s">
        <v>141657</v>
      </c>
    </row>
    <row r="18507" spans="94:95" ht="14.5" x14ac:dyDescent="0.3">
      <c r="CP18507" s="380">
        <v>826001</v>
      </c>
      <c r="CQ18507" s="380" t="s">
        <v>141657</v>
      </c>
    </row>
    <row r="18508" spans="94:95" ht="14.5" x14ac:dyDescent="0.3">
      <c r="CP18508" s="380">
        <v>826003</v>
      </c>
      <c r="CQ18508" s="380" t="s">
        <v>141657</v>
      </c>
    </row>
    <row r="18509" spans="94:95" ht="14.5" x14ac:dyDescent="0.3">
      <c r="CP18509" s="380">
        <v>826004</v>
      </c>
      <c r="CQ18509" s="380" t="s">
        <v>141657</v>
      </c>
    </row>
    <row r="18510" spans="94:95" ht="14.5" x14ac:dyDescent="0.3">
      <c r="CP18510" s="380">
        <v>826005</v>
      </c>
      <c r="CQ18510" s="380" t="s">
        <v>141657</v>
      </c>
    </row>
    <row r="18511" spans="94:95" ht="14.5" x14ac:dyDescent="0.3">
      <c r="CP18511" s="380">
        <v>826006</v>
      </c>
      <c r="CQ18511" s="380" t="s">
        <v>141657</v>
      </c>
    </row>
    <row r="18512" spans="94:95" ht="14.5" x14ac:dyDescent="0.3">
      <c r="CP18512" s="380">
        <v>826007</v>
      </c>
      <c r="CQ18512" s="380" t="s">
        <v>141657</v>
      </c>
    </row>
    <row r="18513" spans="94:95" ht="14.5" x14ac:dyDescent="0.3">
      <c r="CP18513" s="380">
        <v>826008</v>
      </c>
      <c r="CQ18513" s="380" t="s">
        <v>141657</v>
      </c>
    </row>
    <row r="18514" spans="94:95" ht="14.5" x14ac:dyDescent="0.3">
      <c r="CP18514" s="380">
        <v>826009</v>
      </c>
      <c r="CQ18514" s="380" t="s">
        <v>141657</v>
      </c>
    </row>
    <row r="18515" spans="94:95" ht="14.5" x14ac:dyDescent="0.3">
      <c r="CP18515" s="380">
        <v>826010</v>
      </c>
      <c r="CQ18515" s="380" t="s">
        <v>141657</v>
      </c>
    </row>
    <row r="18516" spans="94:95" ht="14.5" x14ac:dyDescent="0.3">
      <c r="CP18516" s="380">
        <v>826011</v>
      </c>
      <c r="CQ18516" s="380" t="s">
        <v>141657</v>
      </c>
    </row>
    <row r="18517" spans="94:95" ht="14.5" x14ac:dyDescent="0.3">
      <c r="CP18517" s="380">
        <v>827001</v>
      </c>
      <c r="CQ18517" s="380" t="s">
        <v>141657</v>
      </c>
    </row>
    <row r="18518" spans="94:95" ht="14.5" x14ac:dyDescent="0.3">
      <c r="CP18518" s="380">
        <v>827003</v>
      </c>
      <c r="CQ18518" s="380" t="s">
        <v>141657</v>
      </c>
    </row>
    <row r="18519" spans="94:95" ht="14.5" x14ac:dyDescent="0.3">
      <c r="CP18519" s="380">
        <v>827004</v>
      </c>
      <c r="CQ18519" s="380" t="s">
        <v>141657</v>
      </c>
    </row>
    <row r="18520" spans="94:95" ht="14.5" x14ac:dyDescent="0.3">
      <c r="CP18520" s="380">
        <v>827006</v>
      </c>
      <c r="CQ18520" s="380" t="s">
        <v>141657</v>
      </c>
    </row>
    <row r="18521" spans="94:95" ht="14.5" x14ac:dyDescent="0.3">
      <c r="CP18521" s="380">
        <v>827009</v>
      </c>
      <c r="CQ18521" s="380" t="s">
        <v>141657</v>
      </c>
    </row>
    <row r="18522" spans="94:95" ht="14.5" x14ac:dyDescent="0.3">
      <c r="CP18522" s="380">
        <v>827010</v>
      </c>
      <c r="CQ18522" s="380" t="s">
        <v>141657</v>
      </c>
    </row>
    <row r="18523" spans="94:95" ht="14.5" x14ac:dyDescent="0.3">
      <c r="CP18523" s="380">
        <v>827012</v>
      </c>
      <c r="CQ18523" s="380" t="s">
        <v>141657</v>
      </c>
    </row>
    <row r="18524" spans="94:95" ht="14.5" x14ac:dyDescent="0.3">
      <c r="CP18524" s="380">
        <v>827013</v>
      </c>
      <c r="CQ18524" s="380" t="s">
        <v>141657</v>
      </c>
    </row>
    <row r="18525" spans="94:95" ht="14.5" x14ac:dyDescent="0.3">
      <c r="CP18525" s="380">
        <v>827014</v>
      </c>
      <c r="CQ18525" s="380" t="s">
        <v>141657</v>
      </c>
    </row>
    <row r="18526" spans="94:95" ht="14.5" x14ac:dyDescent="0.3">
      <c r="CP18526" s="380">
        <v>827015</v>
      </c>
      <c r="CQ18526" s="380" t="s">
        <v>141657</v>
      </c>
    </row>
    <row r="18527" spans="94:95" ht="14.5" x14ac:dyDescent="0.3">
      <c r="CP18527" s="380">
        <v>827016</v>
      </c>
      <c r="CQ18527" s="380" t="s">
        <v>141657</v>
      </c>
    </row>
    <row r="18528" spans="94:95" ht="14.5" x14ac:dyDescent="0.3">
      <c r="CP18528" s="380">
        <v>827302</v>
      </c>
      <c r="CQ18528" s="380" t="s">
        <v>141657</v>
      </c>
    </row>
    <row r="18529" spans="94:95" ht="14.5" x14ac:dyDescent="0.3">
      <c r="CP18529" s="380">
        <v>828101</v>
      </c>
      <c r="CQ18529" s="380" t="s">
        <v>141657</v>
      </c>
    </row>
    <row r="18530" spans="94:95" ht="14.5" x14ac:dyDescent="0.3">
      <c r="CP18530" s="380">
        <v>828103</v>
      </c>
      <c r="CQ18530" s="380" t="s">
        <v>141657</v>
      </c>
    </row>
    <row r="18531" spans="94:95" ht="14.5" x14ac:dyDescent="0.3">
      <c r="CP18531" s="380">
        <v>828104</v>
      </c>
      <c r="CQ18531" s="380" t="s">
        <v>141657</v>
      </c>
    </row>
    <row r="18532" spans="94:95" ht="14.5" x14ac:dyDescent="0.3">
      <c r="CP18532" s="380">
        <v>828105</v>
      </c>
      <c r="CQ18532" s="380" t="s">
        <v>141657</v>
      </c>
    </row>
    <row r="18533" spans="94:95" ht="14.5" x14ac:dyDescent="0.3">
      <c r="CP18533" s="380">
        <v>828106</v>
      </c>
      <c r="CQ18533" s="380" t="s">
        <v>141657</v>
      </c>
    </row>
    <row r="18534" spans="94:95" ht="14.5" x14ac:dyDescent="0.3">
      <c r="CP18534" s="380">
        <v>828107</v>
      </c>
      <c r="CQ18534" s="380" t="s">
        <v>141657</v>
      </c>
    </row>
    <row r="18535" spans="94:95" ht="14.5" x14ac:dyDescent="0.3">
      <c r="CP18535" s="380">
        <v>828108</v>
      </c>
      <c r="CQ18535" s="380" t="s">
        <v>141657</v>
      </c>
    </row>
    <row r="18536" spans="94:95" ht="14.5" x14ac:dyDescent="0.3">
      <c r="CP18536" s="380">
        <v>828109</v>
      </c>
      <c r="CQ18536" s="380" t="s">
        <v>141657</v>
      </c>
    </row>
    <row r="18537" spans="94:95" ht="14.5" x14ac:dyDescent="0.3">
      <c r="CP18537" s="380">
        <v>828110</v>
      </c>
      <c r="CQ18537" s="380" t="s">
        <v>141657</v>
      </c>
    </row>
    <row r="18538" spans="94:95" ht="14.5" x14ac:dyDescent="0.3">
      <c r="CP18538" s="380">
        <v>828111</v>
      </c>
      <c r="CQ18538" s="380" t="s">
        <v>141657</v>
      </c>
    </row>
    <row r="18539" spans="94:95" ht="14.5" x14ac:dyDescent="0.3">
      <c r="CP18539" s="380">
        <v>828112</v>
      </c>
      <c r="CQ18539" s="380" t="s">
        <v>141657</v>
      </c>
    </row>
    <row r="18540" spans="94:95" ht="14.5" x14ac:dyDescent="0.3">
      <c r="CP18540" s="380">
        <v>828113</v>
      </c>
      <c r="CQ18540" s="380" t="s">
        <v>141657</v>
      </c>
    </row>
    <row r="18541" spans="94:95" ht="14.5" x14ac:dyDescent="0.3">
      <c r="CP18541" s="380">
        <v>828114</v>
      </c>
      <c r="CQ18541" s="380" t="s">
        <v>141657</v>
      </c>
    </row>
    <row r="18542" spans="94:95" ht="14.5" x14ac:dyDescent="0.3">
      <c r="CP18542" s="380">
        <v>828115</v>
      </c>
      <c r="CQ18542" s="380" t="s">
        <v>141657</v>
      </c>
    </row>
    <row r="18543" spans="94:95" ht="14.5" x14ac:dyDescent="0.3">
      <c r="CP18543" s="380">
        <v>828116</v>
      </c>
      <c r="CQ18543" s="380" t="s">
        <v>141657</v>
      </c>
    </row>
    <row r="18544" spans="94:95" ht="14.5" x14ac:dyDescent="0.3">
      <c r="CP18544" s="380">
        <v>828117</v>
      </c>
      <c r="CQ18544" s="380" t="s">
        <v>141657</v>
      </c>
    </row>
    <row r="18545" spans="94:95" ht="14.5" x14ac:dyDescent="0.3">
      <c r="CP18545" s="380">
        <v>828119</v>
      </c>
      <c r="CQ18545" s="380" t="s">
        <v>141657</v>
      </c>
    </row>
    <row r="18546" spans="94:95" ht="14.5" x14ac:dyDescent="0.3">
      <c r="CP18546" s="380">
        <v>828120</v>
      </c>
      <c r="CQ18546" s="380" t="s">
        <v>141657</v>
      </c>
    </row>
    <row r="18547" spans="94:95" ht="14.5" x14ac:dyDescent="0.3">
      <c r="CP18547" s="380">
        <v>828121</v>
      </c>
      <c r="CQ18547" s="380" t="s">
        <v>141657</v>
      </c>
    </row>
    <row r="18548" spans="94:95" ht="14.5" x14ac:dyDescent="0.3">
      <c r="CP18548" s="380">
        <v>828122</v>
      </c>
      <c r="CQ18548" s="380" t="s">
        <v>141657</v>
      </c>
    </row>
    <row r="18549" spans="94:95" ht="14.5" x14ac:dyDescent="0.3">
      <c r="CP18549" s="380">
        <v>828123</v>
      </c>
      <c r="CQ18549" s="380" t="s">
        <v>141657</v>
      </c>
    </row>
    <row r="18550" spans="94:95" ht="14.5" x14ac:dyDescent="0.3">
      <c r="CP18550" s="380">
        <v>828124</v>
      </c>
      <c r="CQ18550" s="380" t="s">
        <v>141657</v>
      </c>
    </row>
    <row r="18551" spans="94:95" ht="14.5" x14ac:dyDescent="0.3">
      <c r="CP18551" s="380">
        <v>828125</v>
      </c>
      <c r="CQ18551" s="380" t="s">
        <v>141657</v>
      </c>
    </row>
    <row r="18552" spans="94:95" ht="14.5" x14ac:dyDescent="0.3">
      <c r="CP18552" s="380">
        <v>828126</v>
      </c>
      <c r="CQ18552" s="380" t="s">
        <v>141657</v>
      </c>
    </row>
    <row r="18553" spans="94:95" ht="14.5" x14ac:dyDescent="0.3">
      <c r="CP18553" s="380">
        <v>828127</v>
      </c>
      <c r="CQ18553" s="380" t="s">
        <v>141657</v>
      </c>
    </row>
    <row r="18554" spans="94:95" ht="14.5" x14ac:dyDescent="0.3">
      <c r="CP18554" s="380">
        <v>828128</v>
      </c>
      <c r="CQ18554" s="380" t="s">
        <v>141657</v>
      </c>
    </row>
    <row r="18555" spans="94:95" ht="14.5" x14ac:dyDescent="0.3">
      <c r="CP18555" s="380">
        <v>828129</v>
      </c>
      <c r="CQ18555" s="380" t="s">
        <v>141657</v>
      </c>
    </row>
    <row r="18556" spans="94:95" ht="14.5" x14ac:dyDescent="0.3">
      <c r="CP18556" s="380">
        <v>828130</v>
      </c>
      <c r="CQ18556" s="380" t="s">
        <v>141657</v>
      </c>
    </row>
    <row r="18557" spans="94:95" ht="14.5" x14ac:dyDescent="0.3">
      <c r="CP18557" s="380">
        <v>828131</v>
      </c>
      <c r="CQ18557" s="380" t="s">
        <v>141657</v>
      </c>
    </row>
    <row r="18558" spans="94:95" ht="14.5" x14ac:dyDescent="0.3">
      <c r="CP18558" s="380">
        <v>828132</v>
      </c>
      <c r="CQ18558" s="380" t="s">
        <v>141657</v>
      </c>
    </row>
    <row r="18559" spans="94:95" ht="14.5" x14ac:dyDescent="0.3">
      <c r="CP18559" s="380">
        <v>828133</v>
      </c>
      <c r="CQ18559" s="380" t="s">
        <v>141657</v>
      </c>
    </row>
    <row r="18560" spans="94:95" ht="14.5" x14ac:dyDescent="0.3">
      <c r="CP18560" s="380">
        <v>828134</v>
      </c>
      <c r="CQ18560" s="380" t="s">
        <v>141657</v>
      </c>
    </row>
    <row r="18561" spans="94:95" ht="14.5" x14ac:dyDescent="0.3">
      <c r="CP18561" s="380">
        <v>828135</v>
      </c>
      <c r="CQ18561" s="380" t="s">
        <v>141657</v>
      </c>
    </row>
    <row r="18562" spans="94:95" ht="14.5" x14ac:dyDescent="0.3">
      <c r="CP18562" s="380">
        <v>828142</v>
      </c>
      <c r="CQ18562" s="380" t="s">
        <v>141657</v>
      </c>
    </row>
    <row r="18563" spans="94:95" ht="14.5" x14ac:dyDescent="0.3">
      <c r="CP18563" s="380">
        <v>828201</v>
      </c>
      <c r="CQ18563" s="380" t="s">
        <v>141657</v>
      </c>
    </row>
    <row r="18564" spans="94:95" ht="14.5" x14ac:dyDescent="0.3">
      <c r="CP18564" s="380">
        <v>828202</v>
      </c>
      <c r="CQ18564" s="380" t="s">
        <v>141657</v>
      </c>
    </row>
    <row r="18565" spans="94:95" ht="14.5" x14ac:dyDescent="0.3">
      <c r="CP18565" s="380">
        <v>828203</v>
      </c>
      <c r="CQ18565" s="380" t="s">
        <v>141657</v>
      </c>
    </row>
    <row r="18566" spans="94:95" ht="14.5" x14ac:dyDescent="0.3">
      <c r="CP18566" s="380">
        <v>828204</v>
      </c>
      <c r="CQ18566" s="380" t="s">
        <v>141657</v>
      </c>
    </row>
    <row r="18567" spans="94:95" ht="14.5" x14ac:dyDescent="0.3">
      <c r="CP18567" s="380">
        <v>828205</v>
      </c>
      <c r="CQ18567" s="380" t="s">
        <v>141657</v>
      </c>
    </row>
    <row r="18568" spans="94:95" ht="14.5" x14ac:dyDescent="0.3">
      <c r="CP18568" s="380">
        <v>828206</v>
      </c>
      <c r="CQ18568" s="380" t="s">
        <v>141657</v>
      </c>
    </row>
    <row r="18569" spans="94:95" ht="14.5" x14ac:dyDescent="0.3">
      <c r="CP18569" s="380">
        <v>828207</v>
      </c>
      <c r="CQ18569" s="380" t="s">
        <v>141657</v>
      </c>
    </row>
    <row r="18570" spans="94:95" ht="14.5" x14ac:dyDescent="0.3">
      <c r="CP18570" s="380">
        <v>828301</v>
      </c>
      <c r="CQ18570" s="380" t="s">
        <v>141657</v>
      </c>
    </row>
    <row r="18571" spans="94:95" ht="14.5" x14ac:dyDescent="0.3">
      <c r="CP18571" s="380">
        <v>828302</v>
      </c>
      <c r="CQ18571" s="380" t="s">
        <v>141657</v>
      </c>
    </row>
    <row r="18572" spans="94:95" ht="14.5" x14ac:dyDescent="0.3">
      <c r="CP18572" s="380">
        <v>828303</v>
      </c>
      <c r="CQ18572" s="380" t="s">
        <v>141657</v>
      </c>
    </row>
    <row r="18573" spans="94:95" ht="14.5" x14ac:dyDescent="0.3">
      <c r="CP18573" s="380">
        <v>828304</v>
      </c>
      <c r="CQ18573" s="380" t="s">
        <v>141657</v>
      </c>
    </row>
    <row r="18574" spans="94:95" ht="14.5" x14ac:dyDescent="0.3">
      <c r="CP18574" s="380">
        <v>828305</v>
      </c>
      <c r="CQ18574" s="380" t="s">
        <v>141657</v>
      </c>
    </row>
    <row r="18575" spans="94:95" ht="14.5" x14ac:dyDescent="0.3">
      <c r="CP18575" s="380">
        <v>828306</v>
      </c>
      <c r="CQ18575" s="380" t="s">
        <v>141657</v>
      </c>
    </row>
    <row r="18576" spans="94:95" ht="14.5" x14ac:dyDescent="0.3">
      <c r="CP18576" s="380">
        <v>828307</v>
      </c>
      <c r="CQ18576" s="380" t="s">
        <v>141657</v>
      </c>
    </row>
    <row r="18577" spans="94:95" ht="14.5" x14ac:dyDescent="0.3">
      <c r="CP18577" s="380">
        <v>828309</v>
      </c>
      <c r="CQ18577" s="380" t="s">
        <v>141657</v>
      </c>
    </row>
    <row r="18578" spans="94:95" ht="14.5" x14ac:dyDescent="0.3">
      <c r="CP18578" s="380">
        <v>828401</v>
      </c>
      <c r="CQ18578" s="380" t="s">
        <v>141657</v>
      </c>
    </row>
    <row r="18579" spans="94:95" ht="14.5" x14ac:dyDescent="0.3">
      <c r="CP18579" s="380">
        <v>828402</v>
      </c>
      <c r="CQ18579" s="380" t="s">
        <v>141657</v>
      </c>
    </row>
    <row r="18580" spans="94:95" ht="14.5" x14ac:dyDescent="0.3">
      <c r="CP18580" s="380">
        <v>828403</v>
      </c>
      <c r="CQ18580" s="380" t="s">
        <v>141657</v>
      </c>
    </row>
    <row r="18581" spans="94:95" ht="14.5" x14ac:dyDescent="0.3">
      <c r="CP18581" s="380">
        <v>828404</v>
      </c>
      <c r="CQ18581" s="380" t="s">
        <v>141657</v>
      </c>
    </row>
    <row r="18582" spans="94:95" ht="14.5" x14ac:dyDescent="0.3">
      <c r="CP18582" s="380">
        <v>829101</v>
      </c>
      <c r="CQ18582" s="380" t="s">
        <v>141657</v>
      </c>
    </row>
    <row r="18583" spans="94:95" ht="14.5" x14ac:dyDescent="0.3">
      <c r="CP18583" s="380">
        <v>829102</v>
      </c>
      <c r="CQ18583" s="380" t="s">
        <v>141657</v>
      </c>
    </row>
    <row r="18584" spans="94:95" ht="14.5" x14ac:dyDescent="0.3">
      <c r="CP18584" s="380">
        <v>829103</v>
      </c>
      <c r="CQ18584" s="380" t="s">
        <v>141657</v>
      </c>
    </row>
    <row r="18585" spans="94:95" ht="14.5" x14ac:dyDescent="0.3">
      <c r="CP18585" s="380">
        <v>829104</v>
      </c>
      <c r="CQ18585" s="380" t="s">
        <v>141657</v>
      </c>
    </row>
    <row r="18586" spans="94:95" ht="14.5" x14ac:dyDescent="0.3">
      <c r="CP18586" s="380">
        <v>829105</v>
      </c>
      <c r="CQ18586" s="380" t="s">
        <v>141657</v>
      </c>
    </row>
    <row r="18587" spans="94:95" ht="14.5" x14ac:dyDescent="0.3">
      <c r="CP18587" s="380">
        <v>829106</v>
      </c>
      <c r="CQ18587" s="380" t="s">
        <v>141657</v>
      </c>
    </row>
    <row r="18588" spans="94:95" ht="14.5" x14ac:dyDescent="0.3">
      <c r="CP18588" s="380">
        <v>829107</v>
      </c>
      <c r="CQ18588" s="380" t="s">
        <v>141657</v>
      </c>
    </row>
    <row r="18589" spans="94:95" ht="14.5" x14ac:dyDescent="0.3">
      <c r="CP18589" s="380">
        <v>829108</v>
      </c>
      <c r="CQ18589" s="380" t="s">
        <v>141657</v>
      </c>
    </row>
    <row r="18590" spans="94:95" ht="14.5" x14ac:dyDescent="0.3">
      <c r="CP18590" s="380">
        <v>829109</v>
      </c>
      <c r="CQ18590" s="380" t="s">
        <v>141657</v>
      </c>
    </row>
    <row r="18591" spans="94:95" ht="14.5" x14ac:dyDescent="0.3">
      <c r="CP18591" s="380">
        <v>829110</v>
      </c>
      <c r="CQ18591" s="380" t="s">
        <v>141657</v>
      </c>
    </row>
    <row r="18592" spans="94:95" ht="14.5" x14ac:dyDescent="0.3">
      <c r="CP18592" s="380">
        <v>829111</v>
      </c>
      <c r="CQ18592" s="380" t="s">
        <v>141657</v>
      </c>
    </row>
    <row r="18593" spans="94:95" ht="14.5" x14ac:dyDescent="0.3">
      <c r="CP18593" s="380">
        <v>829112</v>
      </c>
      <c r="CQ18593" s="380" t="s">
        <v>141657</v>
      </c>
    </row>
    <row r="18594" spans="94:95" ht="14.5" x14ac:dyDescent="0.3">
      <c r="CP18594" s="380">
        <v>829113</v>
      </c>
      <c r="CQ18594" s="380" t="s">
        <v>141657</v>
      </c>
    </row>
    <row r="18595" spans="94:95" ht="14.5" x14ac:dyDescent="0.3">
      <c r="CP18595" s="380">
        <v>829114</v>
      </c>
      <c r="CQ18595" s="380" t="s">
        <v>141657</v>
      </c>
    </row>
    <row r="18596" spans="94:95" ht="14.5" x14ac:dyDescent="0.3">
      <c r="CP18596" s="380">
        <v>829116</v>
      </c>
      <c r="CQ18596" s="380" t="s">
        <v>141657</v>
      </c>
    </row>
    <row r="18597" spans="94:95" ht="14.5" x14ac:dyDescent="0.3">
      <c r="CP18597" s="380">
        <v>829117</v>
      </c>
      <c r="CQ18597" s="380" t="s">
        <v>141657</v>
      </c>
    </row>
    <row r="18598" spans="94:95" ht="14.5" x14ac:dyDescent="0.3">
      <c r="CP18598" s="380">
        <v>829118</v>
      </c>
      <c r="CQ18598" s="380" t="s">
        <v>141657</v>
      </c>
    </row>
    <row r="18599" spans="94:95" ht="14.5" x14ac:dyDescent="0.3">
      <c r="CP18599" s="380">
        <v>829119</v>
      </c>
      <c r="CQ18599" s="380" t="s">
        <v>141657</v>
      </c>
    </row>
    <row r="18600" spans="94:95" ht="14.5" x14ac:dyDescent="0.3">
      <c r="CP18600" s="380">
        <v>829121</v>
      </c>
      <c r="CQ18600" s="380" t="s">
        <v>141657</v>
      </c>
    </row>
    <row r="18601" spans="94:95" ht="14.5" x14ac:dyDescent="0.3">
      <c r="CP18601" s="380">
        <v>829122</v>
      </c>
      <c r="CQ18601" s="380" t="s">
        <v>141657</v>
      </c>
    </row>
    <row r="18602" spans="94:95" ht="14.5" x14ac:dyDescent="0.3">
      <c r="CP18602" s="380">
        <v>829123</v>
      </c>
      <c r="CQ18602" s="380" t="s">
        <v>141657</v>
      </c>
    </row>
    <row r="18603" spans="94:95" ht="14.5" x14ac:dyDescent="0.3">
      <c r="CP18603" s="380">
        <v>829125</v>
      </c>
      <c r="CQ18603" s="380" t="s">
        <v>141657</v>
      </c>
    </row>
    <row r="18604" spans="94:95" ht="14.5" x14ac:dyDescent="0.3">
      <c r="CP18604" s="380">
        <v>829126</v>
      </c>
      <c r="CQ18604" s="380" t="s">
        <v>141657</v>
      </c>
    </row>
    <row r="18605" spans="94:95" ht="14.5" x14ac:dyDescent="0.3">
      <c r="CP18605" s="380">
        <v>829127</v>
      </c>
      <c r="CQ18605" s="380" t="s">
        <v>141657</v>
      </c>
    </row>
    <row r="18606" spans="94:95" ht="14.5" x14ac:dyDescent="0.3">
      <c r="CP18606" s="380">
        <v>829128</v>
      </c>
      <c r="CQ18606" s="380" t="s">
        <v>141657</v>
      </c>
    </row>
    <row r="18607" spans="94:95" ht="14.5" x14ac:dyDescent="0.3">
      <c r="CP18607" s="380">
        <v>829129</v>
      </c>
      <c r="CQ18607" s="380" t="s">
        <v>141657</v>
      </c>
    </row>
    <row r="18608" spans="94:95" ht="14.5" x14ac:dyDescent="0.3">
      <c r="CP18608" s="380">
        <v>829130</v>
      </c>
      <c r="CQ18608" s="380" t="s">
        <v>141657</v>
      </c>
    </row>
    <row r="18609" spans="94:95" ht="14.5" x14ac:dyDescent="0.3">
      <c r="CP18609" s="380">
        <v>829131</v>
      </c>
      <c r="CQ18609" s="380" t="s">
        <v>141657</v>
      </c>
    </row>
    <row r="18610" spans="94:95" ht="14.5" x14ac:dyDescent="0.3">
      <c r="CP18610" s="380">
        <v>829132</v>
      </c>
      <c r="CQ18610" s="380" t="s">
        <v>141657</v>
      </c>
    </row>
    <row r="18611" spans="94:95" ht="14.5" x14ac:dyDescent="0.3">
      <c r="CP18611" s="380">
        <v>829133</v>
      </c>
      <c r="CQ18611" s="380" t="s">
        <v>141657</v>
      </c>
    </row>
    <row r="18612" spans="94:95" ht="14.5" x14ac:dyDescent="0.3">
      <c r="CP18612" s="380">
        <v>829134</v>
      </c>
      <c r="CQ18612" s="380" t="s">
        <v>141657</v>
      </c>
    </row>
    <row r="18613" spans="94:95" ht="14.5" x14ac:dyDescent="0.3">
      <c r="CP18613" s="380">
        <v>829135</v>
      </c>
      <c r="CQ18613" s="380" t="s">
        <v>141657</v>
      </c>
    </row>
    <row r="18614" spans="94:95" ht="14.5" x14ac:dyDescent="0.3">
      <c r="CP18614" s="380">
        <v>829143</v>
      </c>
      <c r="CQ18614" s="380" t="s">
        <v>141657</v>
      </c>
    </row>
    <row r="18615" spans="94:95" ht="14.5" x14ac:dyDescent="0.3">
      <c r="CP18615" s="380">
        <v>829144</v>
      </c>
      <c r="CQ18615" s="380" t="s">
        <v>141657</v>
      </c>
    </row>
    <row r="18616" spans="94:95" ht="14.5" x14ac:dyDescent="0.3">
      <c r="CP18616" s="380">
        <v>829149</v>
      </c>
      <c r="CQ18616" s="380" t="s">
        <v>141657</v>
      </c>
    </row>
    <row r="18617" spans="94:95" ht="14.5" x14ac:dyDescent="0.3">
      <c r="CP18617" s="380">
        <v>829150</v>
      </c>
      <c r="CQ18617" s="380" t="s">
        <v>141657</v>
      </c>
    </row>
    <row r="18618" spans="94:95" ht="14.5" x14ac:dyDescent="0.3">
      <c r="CP18618" s="380">
        <v>829201</v>
      </c>
      <c r="CQ18618" s="380" t="s">
        <v>141657</v>
      </c>
    </row>
    <row r="18619" spans="94:95" ht="14.5" x14ac:dyDescent="0.3">
      <c r="CP18619" s="380">
        <v>829202</v>
      </c>
      <c r="CQ18619" s="380" t="s">
        <v>141657</v>
      </c>
    </row>
    <row r="18620" spans="94:95" ht="14.5" x14ac:dyDescent="0.3">
      <c r="CP18620" s="380">
        <v>829203</v>
      </c>
      <c r="CQ18620" s="380" t="s">
        <v>141657</v>
      </c>
    </row>
    <row r="18621" spans="94:95" ht="14.5" x14ac:dyDescent="0.3">
      <c r="CP18621" s="380">
        <v>829204</v>
      </c>
      <c r="CQ18621" s="380" t="s">
        <v>141657</v>
      </c>
    </row>
    <row r="18622" spans="94:95" ht="14.5" x14ac:dyDescent="0.3">
      <c r="CP18622" s="380">
        <v>829205</v>
      </c>
      <c r="CQ18622" s="380" t="s">
        <v>141657</v>
      </c>
    </row>
    <row r="18623" spans="94:95" ht="14.5" x14ac:dyDescent="0.3">
      <c r="CP18623" s="380">
        <v>829206</v>
      </c>
      <c r="CQ18623" s="380" t="s">
        <v>141657</v>
      </c>
    </row>
    <row r="18624" spans="94:95" ht="14.5" x14ac:dyDescent="0.3">
      <c r="CP18624" s="380">
        <v>829207</v>
      </c>
      <c r="CQ18624" s="380" t="s">
        <v>141657</v>
      </c>
    </row>
    <row r="18625" spans="94:95" ht="14.5" x14ac:dyDescent="0.3">
      <c r="CP18625" s="380">
        <v>829208</v>
      </c>
      <c r="CQ18625" s="380" t="s">
        <v>141657</v>
      </c>
    </row>
    <row r="18626" spans="94:95" ht="14.5" x14ac:dyDescent="0.3">
      <c r="CP18626" s="380">
        <v>829209</v>
      </c>
      <c r="CQ18626" s="380" t="s">
        <v>141657</v>
      </c>
    </row>
    <row r="18627" spans="94:95" ht="14.5" x14ac:dyDescent="0.3">
      <c r="CP18627" s="380">
        <v>829210</v>
      </c>
      <c r="CQ18627" s="380" t="s">
        <v>141657</v>
      </c>
    </row>
    <row r="18628" spans="94:95" ht="14.5" x14ac:dyDescent="0.3">
      <c r="CP18628" s="380">
        <v>829301</v>
      </c>
      <c r="CQ18628" s="380" t="s">
        <v>141657</v>
      </c>
    </row>
    <row r="18629" spans="94:95" ht="14.5" x14ac:dyDescent="0.3">
      <c r="CP18629" s="380">
        <v>831001</v>
      </c>
      <c r="CQ18629" s="380" t="s">
        <v>141657</v>
      </c>
    </row>
    <row r="18630" spans="94:95" ht="14.5" x14ac:dyDescent="0.3">
      <c r="CP18630" s="380">
        <v>831002</v>
      </c>
      <c r="CQ18630" s="380" t="s">
        <v>141657</v>
      </c>
    </row>
    <row r="18631" spans="94:95" ht="14.5" x14ac:dyDescent="0.3">
      <c r="CP18631" s="380">
        <v>831003</v>
      </c>
      <c r="CQ18631" s="380" t="s">
        <v>141657</v>
      </c>
    </row>
    <row r="18632" spans="94:95" ht="14.5" x14ac:dyDescent="0.3">
      <c r="CP18632" s="380">
        <v>831004</v>
      </c>
      <c r="CQ18632" s="380" t="s">
        <v>141657</v>
      </c>
    </row>
    <row r="18633" spans="94:95" ht="14.5" x14ac:dyDescent="0.3">
      <c r="CP18633" s="380">
        <v>831005</v>
      </c>
      <c r="CQ18633" s="380" t="s">
        <v>141657</v>
      </c>
    </row>
    <row r="18634" spans="94:95" ht="14.5" x14ac:dyDescent="0.3">
      <c r="CP18634" s="380">
        <v>831006</v>
      </c>
      <c r="CQ18634" s="380" t="s">
        <v>141657</v>
      </c>
    </row>
    <row r="18635" spans="94:95" ht="14.5" x14ac:dyDescent="0.3">
      <c r="CP18635" s="380">
        <v>831007</v>
      </c>
      <c r="CQ18635" s="380" t="s">
        <v>141657</v>
      </c>
    </row>
    <row r="18636" spans="94:95" ht="14.5" x14ac:dyDescent="0.3">
      <c r="CP18636" s="380">
        <v>831009</v>
      </c>
      <c r="CQ18636" s="380" t="s">
        <v>141657</v>
      </c>
    </row>
    <row r="18637" spans="94:95" ht="14.5" x14ac:dyDescent="0.3">
      <c r="CP18637" s="380">
        <v>831011</v>
      </c>
      <c r="CQ18637" s="380" t="s">
        <v>141657</v>
      </c>
    </row>
    <row r="18638" spans="94:95" ht="14.5" x14ac:dyDescent="0.3">
      <c r="CP18638" s="380">
        <v>831012</v>
      </c>
      <c r="CQ18638" s="380" t="s">
        <v>141657</v>
      </c>
    </row>
    <row r="18639" spans="94:95" ht="14.5" x14ac:dyDescent="0.3">
      <c r="CP18639" s="380">
        <v>831013</v>
      </c>
      <c r="CQ18639" s="380" t="s">
        <v>141657</v>
      </c>
    </row>
    <row r="18640" spans="94:95" ht="14.5" x14ac:dyDescent="0.3">
      <c r="CP18640" s="380">
        <v>831014</v>
      </c>
      <c r="CQ18640" s="380" t="s">
        <v>141657</v>
      </c>
    </row>
    <row r="18641" spans="94:95" ht="14.5" x14ac:dyDescent="0.3">
      <c r="CP18641" s="380">
        <v>831015</v>
      </c>
      <c r="CQ18641" s="380" t="s">
        <v>141657</v>
      </c>
    </row>
    <row r="18642" spans="94:95" ht="14.5" x14ac:dyDescent="0.3">
      <c r="CP18642" s="380">
        <v>831016</v>
      </c>
      <c r="CQ18642" s="380" t="s">
        <v>141657</v>
      </c>
    </row>
    <row r="18643" spans="94:95" ht="14.5" x14ac:dyDescent="0.3">
      <c r="CP18643" s="380">
        <v>831017</v>
      </c>
      <c r="CQ18643" s="380" t="s">
        <v>141657</v>
      </c>
    </row>
    <row r="18644" spans="94:95" ht="14.5" x14ac:dyDescent="0.3">
      <c r="CP18644" s="380">
        <v>831019</v>
      </c>
      <c r="CQ18644" s="380" t="s">
        <v>141657</v>
      </c>
    </row>
    <row r="18645" spans="94:95" ht="14.5" x14ac:dyDescent="0.3">
      <c r="CP18645" s="380">
        <v>831020</v>
      </c>
      <c r="CQ18645" s="380" t="s">
        <v>141657</v>
      </c>
    </row>
    <row r="18646" spans="94:95" ht="14.5" x14ac:dyDescent="0.3">
      <c r="CP18646" s="380">
        <v>831021</v>
      </c>
      <c r="CQ18646" s="380" t="s">
        <v>141657</v>
      </c>
    </row>
    <row r="18647" spans="94:95" ht="14.5" x14ac:dyDescent="0.3">
      <c r="CP18647" s="380">
        <v>832101</v>
      </c>
      <c r="CQ18647" s="380" t="s">
        <v>141657</v>
      </c>
    </row>
    <row r="18648" spans="94:95" ht="14.5" x14ac:dyDescent="0.3">
      <c r="CP18648" s="380">
        <v>832102</v>
      </c>
      <c r="CQ18648" s="380" t="s">
        <v>141657</v>
      </c>
    </row>
    <row r="18649" spans="94:95" ht="14.5" x14ac:dyDescent="0.3">
      <c r="CP18649" s="380">
        <v>832103</v>
      </c>
      <c r="CQ18649" s="380" t="s">
        <v>141657</v>
      </c>
    </row>
    <row r="18650" spans="94:95" ht="14.5" x14ac:dyDescent="0.3">
      <c r="CP18650" s="380">
        <v>832104</v>
      </c>
      <c r="CQ18650" s="380" t="s">
        <v>141657</v>
      </c>
    </row>
    <row r="18651" spans="94:95" ht="14.5" x14ac:dyDescent="0.3">
      <c r="CP18651" s="380">
        <v>832105</v>
      </c>
      <c r="CQ18651" s="380" t="s">
        <v>141657</v>
      </c>
    </row>
    <row r="18652" spans="94:95" ht="14.5" x14ac:dyDescent="0.3">
      <c r="CP18652" s="380">
        <v>832106</v>
      </c>
      <c r="CQ18652" s="380" t="s">
        <v>141657</v>
      </c>
    </row>
    <row r="18653" spans="94:95" ht="14.5" x14ac:dyDescent="0.3">
      <c r="CP18653" s="380">
        <v>832107</v>
      </c>
      <c r="CQ18653" s="380" t="s">
        <v>141657</v>
      </c>
    </row>
    <row r="18654" spans="94:95" ht="14.5" x14ac:dyDescent="0.3">
      <c r="CP18654" s="380">
        <v>832108</v>
      </c>
      <c r="CQ18654" s="380" t="s">
        <v>141657</v>
      </c>
    </row>
    <row r="18655" spans="94:95" ht="14.5" x14ac:dyDescent="0.3">
      <c r="CP18655" s="380">
        <v>832109</v>
      </c>
      <c r="CQ18655" s="380" t="s">
        <v>141657</v>
      </c>
    </row>
    <row r="18656" spans="94:95" ht="14.5" x14ac:dyDescent="0.3">
      <c r="CP18656" s="380">
        <v>832111</v>
      </c>
      <c r="CQ18656" s="380" t="s">
        <v>141657</v>
      </c>
    </row>
    <row r="18657" spans="94:95" ht="14.5" x14ac:dyDescent="0.3">
      <c r="CP18657" s="380">
        <v>832112</v>
      </c>
      <c r="CQ18657" s="380" t="s">
        <v>141657</v>
      </c>
    </row>
    <row r="18658" spans="94:95" ht="14.5" x14ac:dyDescent="0.3">
      <c r="CP18658" s="380">
        <v>832113</v>
      </c>
      <c r="CQ18658" s="380" t="s">
        <v>141657</v>
      </c>
    </row>
    <row r="18659" spans="94:95" ht="14.5" x14ac:dyDescent="0.3">
      <c r="CP18659" s="380">
        <v>832301</v>
      </c>
      <c r="CQ18659" s="380" t="s">
        <v>141657</v>
      </c>
    </row>
    <row r="18660" spans="94:95" ht="14.5" x14ac:dyDescent="0.3">
      <c r="CP18660" s="380">
        <v>832302</v>
      </c>
      <c r="CQ18660" s="380" t="s">
        <v>141657</v>
      </c>
    </row>
    <row r="18661" spans="94:95" ht="14.5" x14ac:dyDescent="0.3">
      <c r="CP18661" s="380">
        <v>832303</v>
      </c>
      <c r="CQ18661" s="380" t="s">
        <v>141657</v>
      </c>
    </row>
    <row r="18662" spans="94:95" ht="14.5" x14ac:dyDescent="0.3">
      <c r="CP18662" s="380">
        <v>832304</v>
      </c>
      <c r="CQ18662" s="380" t="s">
        <v>141657</v>
      </c>
    </row>
    <row r="18663" spans="94:95" ht="14.5" x14ac:dyDescent="0.3">
      <c r="CP18663" s="380">
        <v>832401</v>
      </c>
      <c r="CQ18663" s="380" t="s">
        <v>141657</v>
      </c>
    </row>
    <row r="18664" spans="94:95" ht="14.5" x14ac:dyDescent="0.3">
      <c r="CP18664" s="380">
        <v>832402</v>
      </c>
      <c r="CQ18664" s="380" t="s">
        <v>141657</v>
      </c>
    </row>
    <row r="18665" spans="94:95" ht="14.5" x14ac:dyDescent="0.3">
      <c r="CP18665" s="380">
        <v>832403</v>
      </c>
      <c r="CQ18665" s="380" t="s">
        <v>141657</v>
      </c>
    </row>
    <row r="18666" spans="94:95" ht="14.5" x14ac:dyDescent="0.3">
      <c r="CP18666" s="380">
        <v>832404</v>
      </c>
      <c r="CQ18666" s="380" t="s">
        <v>141657</v>
      </c>
    </row>
    <row r="18667" spans="94:95" ht="14.5" x14ac:dyDescent="0.3">
      <c r="CP18667" s="380">
        <v>833101</v>
      </c>
      <c r="CQ18667" s="380" t="s">
        <v>141657</v>
      </c>
    </row>
    <row r="18668" spans="94:95" ht="14.5" x14ac:dyDescent="0.3">
      <c r="CP18668" s="380">
        <v>833102</v>
      </c>
      <c r="CQ18668" s="380" t="s">
        <v>141657</v>
      </c>
    </row>
    <row r="18669" spans="94:95" ht="14.5" x14ac:dyDescent="0.3">
      <c r="CP18669" s="380">
        <v>833103</v>
      </c>
      <c r="CQ18669" s="380" t="s">
        <v>141657</v>
      </c>
    </row>
    <row r="18670" spans="94:95" ht="14.5" x14ac:dyDescent="0.3">
      <c r="CP18670" s="380">
        <v>833104</v>
      </c>
      <c r="CQ18670" s="380" t="s">
        <v>141657</v>
      </c>
    </row>
    <row r="18671" spans="94:95" ht="14.5" x14ac:dyDescent="0.3">
      <c r="CP18671" s="380">
        <v>833105</v>
      </c>
      <c r="CQ18671" s="380" t="s">
        <v>141657</v>
      </c>
    </row>
    <row r="18672" spans="94:95" ht="14.5" x14ac:dyDescent="0.3">
      <c r="CP18672" s="380">
        <v>833106</v>
      </c>
      <c r="CQ18672" s="380" t="s">
        <v>141657</v>
      </c>
    </row>
    <row r="18673" spans="94:95" ht="14.5" x14ac:dyDescent="0.3">
      <c r="CP18673" s="380">
        <v>833201</v>
      </c>
      <c r="CQ18673" s="380" t="s">
        <v>141657</v>
      </c>
    </row>
    <row r="18674" spans="94:95" ht="14.5" x14ac:dyDescent="0.3">
      <c r="CP18674" s="380">
        <v>833202</v>
      </c>
      <c r="CQ18674" s="380" t="s">
        <v>141657</v>
      </c>
    </row>
    <row r="18675" spans="94:95" ht="14.5" x14ac:dyDescent="0.3">
      <c r="CP18675" s="380">
        <v>833203</v>
      </c>
      <c r="CQ18675" s="380" t="s">
        <v>141657</v>
      </c>
    </row>
    <row r="18676" spans="94:95" ht="14.5" x14ac:dyDescent="0.3">
      <c r="CP18676" s="380">
        <v>833204</v>
      </c>
      <c r="CQ18676" s="380" t="s">
        <v>141657</v>
      </c>
    </row>
    <row r="18677" spans="94:95" ht="14.5" x14ac:dyDescent="0.3">
      <c r="CP18677" s="380">
        <v>833212</v>
      </c>
      <c r="CQ18677" s="380" t="s">
        <v>141657</v>
      </c>
    </row>
    <row r="18678" spans="94:95" ht="14.5" x14ac:dyDescent="0.3">
      <c r="CP18678" s="380">
        <v>833213</v>
      </c>
      <c r="CQ18678" s="380" t="s">
        <v>141657</v>
      </c>
    </row>
    <row r="18679" spans="94:95" ht="14.5" x14ac:dyDescent="0.3">
      <c r="CP18679" s="380">
        <v>833214</v>
      </c>
      <c r="CQ18679" s="380" t="s">
        <v>141657</v>
      </c>
    </row>
    <row r="18680" spans="94:95" ht="14.5" x14ac:dyDescent="0.3">
      <c r="CP18680" s="380">
        <v>833215</v>
      </c>
      <c r="CQ18680" s="380" t="s">
        <v>141657</v>
      </c>
    </row>
    <row r="18681" spans="94:95" ht="14.5" x14ac:dyDescent="0.3">
      <c r="CP18681" s="380">
        <v>833216</v>
      </c>
      <c r="CQ18681" s="380" t="s">
        <v>141657</v>
      </c>
    </row>
    <row r="18682" spans="94:95" ht="14.5" x14ac:dyDescent="0.3">
      <c r="CP18682" s="380">
        <v>833217</v>
      </c>
      <c r="CQ18682" s="380" t="s">
        <v>141657</v>
      </c>
    </row>
    <row r="18683" spans="94:95" ht="14.5" x14ac:dyDescent="0.3">
      <c r="CP18683" s="380">
        <v>833218</v>
      </c>
      <c r="CQ18683" s="380" t="s">
        <v>141657</v>
      </c>
    </row>
    <row r="18684" spans="94:95" ht="14.5" x14ac:dyDescent="0.3">
      <c r="CP18684" s="380">
        <v>833219</v>
      </c>
      <c r="CQ18684" s="380" t="s">
        <v>141657</v>
      </c>
    </row>
    <row r="18685" spans="94:95" ht="14.5" x14ac:dyDescent="0.3">
      <c r="CP18685" s="380">
        <v>833220</v>
      </c>
      <c r="CQ18685" s="380" t="s">
        <v>141657</v>
      </c>
    </row>
    <row r="18686" spans="94:95" ht="14.5" x14ac:dyDescent="0.3">
      <c r="CP18686" s="380">
        <v>833221</v>
      </c>
      <c r="CQ18686" s="380" t="s">
        <v>141657</v>
      </c>
    </row>
    <row r="18687" spans="94:95" ht="14.5" x14ac:dyDescent="0.3">
      <c r="CP18687" s="380">
        <v>833222</v>
      </c>
      <c r="CQ18687" s="380" t="s">
        <v>141657</v>
      </c>
    </row>
    <row r="18688" spans="94:95" ht="14.5" x14ac:dyDescent="0.3">
      <c r="CP18688" s="380">
        <v>833223</v>
      </c>
      <c r="CQ18688" s="380" t="s">
        <v>141657</v>
      </c>
    </row>
    <row r="18689" spans="94:95" ht="14.5" x14ac:dyDescent="0.3">
      <c r="CP18689" s="380">
        <v>834001</v>
      </c>
      <c r="CQ18689" s="380" t="s">
        <v>141657</v>
      </c>
    </row>
    <row r="18690" spans="94:95" ht="14.5" x14ac:dyDescent="0.3">
      <c r="CP18690" s="380">
        <v>834002</v>
      </c>
      <c r="CQ18690" s="380" t="s">
        <v>141657</v>
      </c>
    </row>
    <row r="18691" spans="94:95" ht="14.5" x14ac:dyDescent="0.3">
      <c r="CP18691" s="380">
        <v>834003</v>
      </c>
      <c r="CQ18691" s="380" t="s">
        <v>141657</v>
      </c>
    </row>
    <row r="18692" spans="94:95" ht="14.5" x14ac:dyDescent="0.3">
      <c r="CP18692" s="380">
        <v>834004</v>
      </c>
      <c r="CQ18692" s="380" t="s">
        <v>141657</v>
      </c>
    </row>
    <row r="18693" spans="94:95" ht="14.5" x14ac:dyDescent="0.3">
      <c r="CP18693" s="380">
        <v>834005</v>
      </c>
      <c r="CQ18693" s="380" t="s">
        <v>141657</v>
      </c>
    </row>
    <row r="18694" spans="94:95" ht="14.5" x14ac:dyDescent="0.3">
      <c r="CP18694" s="380">
        <v>834006</v>
      </c>
      <c r="CQ18694" s="380" t="s">
        <v>141657</v>
      </c>
    </row>
    <row r="18695" spans="94:95" ht="14.5" x14ac:dyDescent="0.3">
      <c r="CP18695" s="380">
        <v>834007</v>
      </c>
      <c r="CQ18695" s="380" t="s">
        <v>141657</v>
      </c>
    </row>
    <row r="18696" spans="94:95" ht="14.5" x14ac:dyDescent="0.3">
      <c r="CP18696" s="380">
        <v>834008</v>
      </c>
      <c r="CQ18696" s="380" t="s">
        <v>141657</v>
      </c>
    </row>
    <row r="18697" spans="94:95" ht="14.5" x14ac:dyDescent="0.3">
      <c r="CP18697" s="380">
        <v>834009</v>
      </c>
      <c r="CQ18697" s="380" t="s">
        <v>141657</v>
      </c>
    </row>
    <row r="18698" spans="94:95" ht="14.5" x14ac:dyDescent="0.3">
      <c r="CP18698" s="380">
        <v>834010</v>
      </c>
      <c r="CQ18698" s="380" t="s">
        <v>141657</v>
      </c>
    </row>
    <row r="18699" spans="94:95" ht="14.5" x14ac:dyDescent="0.3">
      <c r="CP18699" s="380">
        <v>834011</v>
      </c>
      <c r="CQ18699" s="380" t="s">
        <v>141657</v>
      </c>
    </row>
    <row r="18700" spans="94:95" ht="14.5" x14ac:dyDescent="0.3">
      <c r="CP18700" s="380">
        <v>834012</v>
      </c>
      <c r="CQ18700" s="380" t="s">
        <v>141657</v>
      </c>
    </row>
    <row r="18701" spans="94:95" ht="14.5" x14ac:dyDescent="0.3">
      <c r="CP18701" s="380">
        <v>834013</v>
      </c>
      <c r="CQ18701" s="380" t="s">
        <v>141657</v>
      </c>
    </row>
    <row r="18702" spans="94:95" ht="14.5" x14ac:dyDescent="0.3">
      <c r="CP18702" s="380">
        <v>834014</v>
      </c>
      <c r="CQ18702" s="380" t="s">
        <v>141657</v>
      </c>
    </row>
    <row r="18703" spans="94:95" ht="14.5" x14ac:dyDescent="0.3">
      <c r="CP18703" s="380">
        <v>835101</v>
      </c>
      <c r="CQ18703" s="380" t="s">
        <v>141657</v>
      </c>
    </row>
    <row r="18704" spans="94:95" ht="14.5" x14ac:dyDescent="0.3">
      <c r="CP18704" s="380">
        <v>835102</v>
      </c>
      <c r="CQ18704" s="380" t="s">
        <v>141657</v>
      </c>
    </row>
    <row r="18705" spans="94:95" ht="14.5" x14ac:dyDescent="0.3">
      <c r="CP18705" s="380">
        <v>835103</v>
      </c>
      <c r="CQ18705" s="380" t="s">
        <v>141657</v>
      </c>
    </row>
    <row r="18706" spans="94:95" ht="14.5" x14ac:dyDescent="0.3">
      <c r="CP18706" s="380">
        <v>835201</v>
      </c>
      <c r="CQ18706" s="380" t="s">
        <v>141657</v>
      </c>
    </row>
    <row r="18707" spans="94:95" ht="14.5" x14ac:dyDescent="0.3">
      <c r="CP18707" s="380">
        <v>835202</v>
      </c>
      <c r="CQ18707" s="380" t="s">
        <v>141657</v>
      </c>
    </row>
    <row r="18708" spans="94:95" ht="14.5" x14ac:dyDescent="0.3">
      <c r="CP18708" s="380">
        <v>835203</v>
      </c>
      <c r="CQ18708" s="380" t="s">
        <v>141657</v>
      </c>
    </row>
    <row r="18709" spans="94:95" ht="14.5" x14ac:dyDescent="0.3">
      <c r="CP18709" s="380">
        <v>835204</v>
      </c>
      <c r="CQ18709" s="380" t="s">
        <v>141657</v>
      </c>
    </row>
    <row r="18710" spans="94:95" ht="14.5" x14ac:dyDescent="0.3">
      <c r="CP18710" s="380">
        <v>835205</v>
      </c>
      <c r="CQ18710" s="380" t="s">
        <v>141657</v>
      </c>
    </row>
    <row r="18711" spans="94:95" ht="14.5" x14ac:dyDescent="0.3">
      <c r="CP18711" s="380">
        <v>835206</v>
      </c>
      <c r="CQ18711" s="380" t="s">
        <v>141657</v>
      </c>
    </row>
    <row r="18712" spans="94:95" ht="14.5" x14ac:dyDescent="0.3">
      <c r="CP18712" s="380">
        <v>835207</v>
      </c>
      <c r="CQ18712" s="380" t="s">
        <v>141657</v>
      </c>
    </row>
    <row r="18713" spans="94:95" ht="14.5" x14ac:dyDescent="0.3">
      <c r="CP18713" s="380">
        <v>835208</v>
      </c>
      <c r="CQ18713" s="380" t="s">
        <v>141657</v>
      </c>
    </row>
    <row r="18714" spans="94:95" ht="14.5" x14ac:dyDescent="0.3">
      <c r="CP18714" s="380">
        <v>835209</v>
      </c>
      <c r="CQ18714" s="380" t="s">
        <v>141657</v>
      </c>
    </row>
    <row r="18715" spans="94:95" ht="14.5" x14ac:dyDescent="0.3">
      <c r="CP18715" s="380">
        <v>835210</v>
      </c>
      <c r="CQ18715" s="380" t="s">
        <v>141657</v>
      </c>
    </row>
    <row r="18716" spans="94:95" ht="14.5" x14ac:dyDescent="0.3">
      <c r="CP18716" s="380">
        <v>835211</v>
      </c>
      <c r="CQ18716" s="380" t="s">
        <v>141657</v>
      </c>
    </row>
    <row r="18717" spans="94:95" ht="14.5" x14ac:dyDescent="0.3">
      <c r="CP18717" s="380">
        <v>835212</v>
      </c>
      <c r="CQ18717" s="380" t="s">
        <v>141657</v>
      </c>
    </row>
    <row r="18718" spans="94:95" ht="14.5" x14ac:dyDescent="0.3">
      <c r="CP18718" s="380">
        <v>835213</v>
      </c>
      <c r="CQ18718" s="380" t="s">
        <v>141657</v>
      </c>
    </row>
    <row r="18719" spans="94:95" ht="14.5" x14ac:dyDescent="0.3">
      <c r="CP18719" s="380">
        <v>835214</v>
      </c>
      <c r="CQ18719" s="380" t="s">
        <v>141657</v>
      </c>
    </row>
    <row r="18720" spans="94:95" ht="14.5" x14ac:dyDescent="0.3">
      <c r="CP18720" s="380">
        <v>835215</v>
      </c>
      <c r="CQ18720" s="380" t="s">
        <v>141657</v>
      </c>
    </row>
    <row r="18721" spans="94:95" ht="14.5" x14ac:dyDescent="0.3">
      <c r="CP18721" s="380">
        <v>835216</v>
      </c>
      <c r="CQ18721" s="380" t="s">
        <v>141657</v>
      </c>
    </row>
    <row r="18722" spans="94:95" ht="14.5" x14ac:dyDescent="0.3">
      <c r="CP18722" s="380">
        <v>835217</v>
      </c>
      <c r="CQ18722" s="380" t="s">
        <v>141657</v>
      </c>
    </row>
    <row r="18723" spans="94:95" ht="14.5" x14ac:dyDescent="0.3">
      <c r="CP18723" s="380">
        <v>835218</v>
      </c>
      <c r="CQ18723" s="380" t="s">
        <v>141657</v>
      </c>
    </row>
    <row r="18724" spans="94:95" ht="14.5" x14ac:dyDescent="0.3">
      <c r="CP18724" s="380">
        <v>835219</v>
      </c>
      <c r="CQ18724" s="380" t="s">
        <v>141657</v>
      </c>
    </row>
    <row r="18725" spans="94:95" ht="14.5" x14ac:dyDescent="0.3">
      <c r="CP18725" s="380">
        <v>835220</v>
      </c>
      <c r="CQ18725" s="380" t="s">
        <v>141657</v>
      </c>
    </row>
    <row r="18726" spans="94:95" ht="14.5" x14ac:dyDescent="0.3">
      <c r="CP18726" s="380">
        <v>835221</v>
      </c>
      <c r="CQ18726" s="380" t="s">
        <v>141657</v>
      </c>
    </row>
    <row r="18727" spans="94:95" ht="14.5" x14ac:dyDescent="0.3">
      <c r="CP18727" s="380">
        <v>835222</v>
      </c>
      <c r="CQ18727" s="380" t="s">
        <v>141657</v>
      </c>
    </row>
    <row r="18728" spans="94:95" ht="14.5" x14ac:dyDescent="0.3">
      <c r="CP18728" s="380">
        <v>835223</v>
      </c>
      <c r="CQ18728" s="380" t="s">
        <v>141657</v>
      </c>
    </row>
    <row r="18729" spans="94:95" ht="14.5" x14ac:dyDescent="0.3">
      <c r="CP18729" s="380">
        <v>835224</v>
      </c>
      <c r="CQ18729" s="380" t="s">
        <v>141657</v>
      </c>
    </row>
    <row r="18730" spans="94:95" ht="14.5" x14ac:dyDescent="0.3">
      <c r="CP18730" s="380">
        <v>835225</v>
      </c>
      <c r="CQ18730" s="380" t="s">
        <v>141657</v>
      </c>
    </row>
    <row r="18731" spans="94:95" ht="14.5" x14ac:dyDescent="0.3">
      <c r="CP18731" s="380">
        <v>835226</v>
      </c>
      <c r="CQ18731" s="380" t="s">
        <v>141657</v>
      </c>
    </row>
    <row r="18732" spans="94:95" ht="14.5" x14ac:dyDescent="0.3">
      <c r="CP18732" s="380">
        <v>835227</v>
      </c>
      <c r="CQ18732" s="380" t="s">
        <v>141657</v>
      </c>
    </row>
    <row r="18733" spans="94:95" ht="14.5" x14ac:dyDescent="0.3">
      <c r="CP18733" s="380">
        <v>835228</v>
      </c>
      <c r="CQ18733" s="380" t="s">
        <v>141657</v>
      </c>
    </row>
    <row r="18734" spans="94:95" ht="14.5" x14ac:dyDescent="0.3">
      <c r="CP18734" s="380">
        <v>835229</v>
      </c>
      <c r="CQ18734" s="380" t="s">
        <v>141657</v>
      </c>
    </row>
    <row r="18735" spans="94:95" ht="14.5" x14ac:dyDescent="0.3">
      <c r="CP18735" s="380">
        <v>835230</v>
      </c>
      <c r="CQ18735" s="380" t="s">
        <v>141657</v>
      </c>
    </row>
    <row r="18736" spans="94:95" ht="14.5" x14ac:dyDescent="0.3">
      <c r="CP18736" s="380">
        <v>835231</v>
      </c>
      <c r="CQ18736" s="380" t="s">
        <v>141657</v>
      </c>
    </row>
    <row r="18737" spans="94:95" ht="14.5" x14ac:dyDescent="0.3">
      <c r="CP18737" s="380">
        <v>835232</v>
      </c>
      <c r="CQ18737" s="380" t="s">
        <v>141657</v>
      </c>
    </row>
    <row r="18738" spans="94:95" ht="14.5" x14ac:dyDescent="0.3">
      <c r="CP18738" s="380">
        <v>835233</v>
      </c>
      <c r="CQ18738" s="380" t="s">
        <v>141657</v>
      </c>
    </row>
    <row r="18739" spans="94:95" ht="14.5" x14ac:dyDescent="0.3">
      <c r="CP18739" s="380">
        <v>835234</v>
      </c>
      <c r="CQ18739" s="380" t="s">
        <v>141657</v>
      </c>
    </row>
    <row r="18740" spans="94:95" ht="14.5" x14ac:dyDescent="0.3">
      <c r="CP18740" s="380">
        <v>835235</v>
      </c>
      <c r="CQ18740" s="380" t="s">
        <v>141657</v>
      </c>
    </row>
    <row r="18741" spans="94:95" ht="14.5" x14ac:dyDescent="0.3">
      <c r="CP18741" s="380">
        <v>835301</v>
      </c>
      <c r="CQ18741" s="380" t="s">
        <v>141657</v>
      </c>
    </row>
    <row r="18742" spans="94:95" ht="14.5" x14ac:dyDescent="0.3">
      <c r="CP18742" s="380">
        <v>835302</v>
      </c>
      <c r="CQ18742" s="380" t="s">
        <v>141657</v>
      </c>
    </row>
    <row r="18743" spans="94:95" ht="14.5" x14ac:dyDescent="0.3">
      <c r="CP18743" s="380">
        <v>835303</v>
      </c>
      <c r="CQ18743" s="380" t="s">
        <v>141657</v>
      </c>
    </row>
    <row r="18744" spans="94:95" ht="14.5" x14ac:dyDescent="0.3">
      <c r="CP18744" s="380">
        <v>835325</v>
      </c>
      <c r="CQ18744" s="380" t="s">
        <v>141657</v>
      </c>
    </row>
    <row r="18745" spans="94:95" ht="14.5" x14ac:dyDescent="0.3">
      <c r="CP18745" s="380">
        <v>841101</v>
      </c>
      <c r="CQ18745" s="380" t="s">
        <v>141656</v>
      </c>
    </row>
    <row r="18746" spans="94:95" ht="14.5" x14ac:dyDescent="0.3">
      <c r="CP18746" s="380">
        <v>841201</v>
      </c>
      <c r="CQ18746" s="380" t="s">
        <v>141656</v>
      </c>
    </row>
    <row r="18747" spans="94:95" ht="14.5" x14ac:dyDescent="0.3">
      <c r="CP18747" s="380">
        <v>841202</v>
      </c>
      <c r="CQ18747" s="380" t="s">
        <v>141656</v>
      </c>
    </row>
    <row r="18748" spans="94:95" ht="14.5" x14ac:dyDescent="0.3">
      <c r="CP18748" s="380">
        <v>841203</v>
      </c>
      <c r="CQ18748" s="380" t="s">
        <v>141656</v>
      </c>
    </row>
    <row r="18749" spans="94:95" ht="14.5" x14ac:dyDescent="0.3">
      <c r="CP18749" s="380">
        <v>841204</v>
      </c>
      <c r="CQ18749" s="380" t="s">
        <v>141656</v>
      </c>
    </row>
    <row r="18750" spans="94:95" ht="14.5" x14ac:dyDescent="0.3">
      <c r="CP18750" s="380">
        <v>841205</v>
      </c>
      <c r="CQ18750" s="380" t="s">
        <v>141656</v>
      </c>
    </row>
    <row r="18751" spans="94:95" ht="14.5" x14ac:dyDescent="0.3">
      <c r="CP18751" s="380">
        <v>841206</v>
      </c>
      <c r="CQ18751" s="380" t="s">
        <v>141656</v>
      </c>
    </row>
    <row r="18752" spans="94:95" ht="14.5" x14ac:dyDescent="0.3">
      <c r="CP18752" s="380">
        <v>841207</v>
      </c>
      <c r="CQ18752" s="380" t="s">
        <v>141656</v>
      </c>
    </row>
    <row r="18753" spans="94:95" ht="14.5" x14ac:dyDescent="0.3">
      <c r="CP18753" s="380">
        <v>841208</v>
      </c>
      <c r="CQ18753" s="380" t="s">
        <v>141656</v>
      </c>
    </row>
    <row r="18754" spans="94:95" ht="14.5" x14ac:dyDescent="0.3">
      <c r="CP18754" s="380">
        <v>841209</v>
      </c>
      <c r="CQ18754" s="380" t="s">
        <v>141656</v>
      </c>
    </row>
    <row r="18755" spans="94:95" ht="14.5" x14ac:dyDescent="0.3">
      <c r="CP18755" s="380">
        <v>841210</v>
      </c>
      <c r="CQ18755" s="380" t="s">
        <v>141656</v>
      </c>
    </row>
    <row r="18756" spans="94:95" ht="14.5" x14ac:dyDescent="0.3">
      <c r="CP18756" s="380">
        <v>841211</v>
      </c>
      <c r="CQ18756" s="380" t="s">
        <v>141656</v>
      </c>
    </row>
    <row r="18757" spans="94:95" ht="14.5" x14ac:dyDescent="0.3">
      <c r="CP18757" s="380">
        <v>841212</v>
      </c>
      <c r="CQ18757" s="380" t="s">
        <v>141656</v>
      </c>
    </row>
    <row r="18758" spans="94:95" ht="14.5" x14ac:dyDescent="0.3">
      <c r="CP18758" s="380">
        <v>841213</v>
      </c>
      <c r="CQ18758" s="380" t="s">
        <v>141656</v>
      </c>
    </row>
    <row r="18759" spans="94:95" ht="14.5" x14ac:dyDescent="0.3">
      <c r="CP18759" s="380">
        <v>841214</v>
      </c>
      <c r="CQ18759" s="380" t="s">
        <v>141656</v>
      </c>
    </row>
    <row r="18760" spans="94:95" ht="14.5" x14ac:dyDescent="0.3">
      <c r="CP18760" s="380">
        <v>841215</v>
      </c>
      <c r="CQ18760" s="380" t="s">
        <v>141656</v>
      </c>
    </row>
    <row r="18761" spans="94:95" ht="14.5" x14ac:dyDescent="0.3">
      <c r="CP18761" s="380">
        <v>841216</v>
      </c>
      <c r="CQ18761" s="380" t="s">
        <v>141656</v>
      </c>
    </row>
    <row r="18762" spans="94:95" ht="14.5" x14ac:dyDescent="0.3">
      <c r="CP18762" s="380">
        <v>841217</v>
      </c>
      <c r="CQ18762" s="380" t="s">
        <v>141656</v>
      </c>
    </row>
    <row r="18763" spans="94:95" ht="14.5" x14ac:dyDescent="0.3">
      <c r="CP18763" s="380">
        <v>841218</v>
      </c>
      <c r="CQ18763" s="380" t="s">
        <v>141656</v>
      </c>
    </row>
    <row r="18764" spans="94:95" ht="14.5" x14ac:dyDescent="0.3">
      <c r="CP18764" s="380">
        <v>841219</v>
      </c>
      <c r="CQ18764" s="380" t="s">
        <v>141656</v>
      </c>
    </row>
    <row r="18765" spans="94:95" ht="14.5" x14ac:dyDescent="0.3">
      <c r="CP18765" s="380">
        <v>841220</v>
      </c>
      <c r="CQ18765" s="380" t="s">
        <v>141656</v>
      </c>
    </row>
    <row r="18766" spans="94:95" ht="14.5" x14ac:dyDescent="0.3">
      <c r="CP18766" s="380">
        <v>841221</v>
      </c>
      <c r="CQ18766" s="380" t="s">
        <v>141656</v>
      </c>
    </row>
    <row r="18767" spans="94:95" ht="14.5" x14ac:dyDescent="0.3">
      <c r="CP18767" s="380">
        <v>841222</v>
      </c>
      <c r="CQ18767" s="380" t="s">
        <v>141656</v>
      </c>
    </row>
    <row r="18768" spans="94:95" ht="14.5" x14ac:dyDescent="0.3">
      <c r="CP18768" s="380">
        <v>841223</v>
      </c>
      <c r="CQ18768" s="380" t="s">
        <v>141656</v>
      </c>
    </row>
    <row r="18769" spans="94:95" ht="14.5" x14ac:dyDescent="0.3">
      <c r="CP18769" s="380">
        <v>841224</v>
      </c>
      <c r="CQ18769" s="380" t="s">
        <v>141656</v>
      </c>
    </row>
    <row r="18770" spans="94:95" ht="14.5" x14ac:dyDescent="0.3">
      <c r="CP18770" s="380">
        <v>841225</v>
      </c>
      <c r="CQ18770" s="380" t="s">
        <v>141656</v>
      </c>
    </row>
    <row r="18771" spans="94:95" ht="14.5" x14ac:dyDescent="0.3">
      <c r="CP18771" s="380">
        <v>841226</v>
      </c>
      <c r="CQ18771" s="380" t="s">
        <v>141656</v>
      </c>
    </row>
    <row r="18772" spans="94:95" ht="14.5" x14ac:dyDescent="0.3">
      <c r="CP18772" s="380">
        <v>841227</v>
      </c>
      <c r="CQ18772" s="380" t="s">
        <v>141656</v>
      </c>
    </row>
    <row r="18773" spans="94:95" ht="14.5" x14ac:dyDescent="0.3">
      <c r="CP18773" s="380">
        <v>841231</v>
      </c>
      <c r="CQ18773" s="380" t="s">
        <v>141656</v>
      </c>
    </row>
    <row r="18774" spans="94:95" ht="14.5" x14ac:dyDescent="0.3">
      <c r="CP18774" s="380">
        <v>841232</v>
      </c>
      <c r="CQ18774" s="380" t="s">
        <v>141656</v>
      </c>
    </row>
    <row r="18775" spans="94:95" ht="14.5" x14ac:dyDescent="0.3">
      <c r="CP18775" s="380">
        <v>841233</v>
      </c>
      <c r="CQ18775" s="380" t="s">
        <v>141656</v>
      </c>
    </row>
    <row r="18776" spans="94:95" ht="14.5" x14ac:dyDescent="0.3">
      <c r="CP18776" s="380">
        <v>841234</v>
      </c>
      <c r="CQ18776" s="380" t="s">
        <v>141656</v>
      </c>
    </row>
    <row r="18777" spans="94:95" ht="14.5" x14ac:dyDescent="0.3">
      <c r="CP18777" s="380">
        <v>841235</v>
      </c>
      <c r="CQ18777" s="380" t="s">
        <v>141656</v>
      </c>
    </row>
    <row r="18778" spans="94:95" ht="14.5" x14ac:dyDescent="0.3">
      <c r="CP18778" s="380">
        <v>841236</v>
      </c>
      <c r="CQ18778" s="380" t="s">
        <v>141656</v>
      </c>
    </row>
    <row r="18779" spans="94:95" ht="14.5" x14ac:dyDescent="0.3">
      <c r="CP18779" s="380">
        <v>841237</v>
      </c>
      <c r="CQ18779" s="380" t="s">
        <v>141656</v>
      </c>
    </row>
    <row r="18780" spans="94:95" ht="14.5" x14ac:dyDescent="0.3">
      <c r="CP18780" s="380">
        <v>841238</v>
      </c>
      <c r="CQ18780" s="380" t="s">
        <v>141656</v>
      </c>
    </row>
    <row r="18781" spans="94:95" ht="14.5" x14ac:dyDescent="0.3">
      <c r="CP18781" s="380">
        <v>841239</v>
      </c>
      <c r="CQ18781" s="380" t="s">
        <v>141656</v>
      </c>
    </row>
    <row r="18782" spans="94:95" ht="14.5" x14ac:dyDescent="0.3">
      <c r="CP18782" s="380">
        <v>841240</v>
      </c>
      <c r="CQ18782" s="380" t="s">
        <v>141656</v>
      </c>
    </row>
    <row r="18783" spans="94:95" ht="14.5" x14ac:dyDescent="0.3">
      <c r="CP18783" s="380">
        <v>841241</v>
      </c>
      <c r="CQ18783" s="380" t="s">
        <v>141656</v>
      </c>
    </row>
    <row r="18784" spans="94:95" ht="14.5" x14ac:dyDescent="0.3">
      <c r="CP18784" s="380">
        <v>841242</v>
      </c>
      <c r="CQ18784" s="380" t="s">
        <v>141656</v>
      </c>
    </row>
    <row r="18785" spans="94:95" ht="14.5" x14ac:dyDescent="0.3">
      <c r="CP18785" s="380">
        <v>841243</v>
      </c>
      <c r="CQ18785" s="380" t="s">
        <v>141656</v>
      </c>
    </row>
    <row r="18786" spans="94:95" ht="14.5" x14ac:dyDescent="0.3">
      <c r="CP18786" s="380">
        <v>841244</v>
      </c>
      <c r="CQ18786" s="380" t="s">
        <v>141656</v>
      </c>
    </row>
    <row r="18787" spans="94:95" ht="14.5" x14ac:dyDescent="0.3">
      <c r="CP18787" s="380">
        <v>841245</v>
      </c>
      <c r="CQ18787" s="380" t="s">
        <v>141656</v>
      </c>
    </row>
    <row r="18788" spans="94:95" ht="14.5" x14ac:dyDescent="0.3">
      <c r="CP18788" s="380">
        <v>841286</v>
      </c>
      <c r="CQ18788" s="380" t="s">
        <v>141656</v>
      </c>
    </row>
    <row r="18789" spans="94:95" ht="14.5" x14ac:dyDescent="0.3">
      <c r="CP18789" s="380">
        <v>841287</v>
      </c>
      <c r="CQ18789" s="380" t="s">
        <v>141656</v>
      </c>
    </row>
    <row r="18790" spans="94:95" ht="14.5" x14ac:dyDescent="0.3">
      <c r="CP18790" s="380">
        <v>841301</v>
      </c>
      <c r="CQ18790" s="380" t="s">
        <v>141656</v>
      </c>
    </row>
    <row r="18791" spans="94:95" ht="14.5" x14ac:dyDescent="0.3">
      <c r="CP18791" s="380">
        <v>841302</v>
      </c>
      <c r="CQ18791" s="380" t="s">
        <v>141656</v>
      </c>
    </row>
    <row r="18792" spans="94:95" ht="14.5" x14ac:dyDescent="0.3">
      <c r="CP18792" s="380">
        <v>841305</v>
      </c>
      <c r="CQ18792" s="380" t="s">
        <v>141656</v>
      </c>
    </row>
    <row r="18793" spans="94:95" ht="14.5" x14ac:dyDescent="0.3">
      <c r="CP18793" s="380">
        <v>841311</v>
      </c>
      <c r="CQ18793" s="380" t="s">
        <v>141656</v>
      </c>
    </row>
    <row r="18794" spans="94:95" ht="14.5" x14ac:dyDescent="0.3">
      <c r="CP18794" s="380">
        <v>841312</v>
      </c>
      <c r="CQ18794" s="380" t="s">
        <v>141656</v>
      </c>
    </row>
    <row r="18795" spans="94:95" ht="14.5" x14ac:dyDescent="0.3">
      <c r="CP18795" s="380">
        <v>841313</v>
      </c>
      <c r="CQ18795" s="380" t="s">
        <v>141656</v>
      </c>
    </row>
    <row r="18796" spans="94:95" ht="14.5" x14ac:dyDescent="0.3">
      <c r="CP18796" s="380">
        <v>841316</v>
      </c>
      <c r="CQ18796" s="380" t="s">
        <v>141656</v>
      </c>
    </row>
    <row r="18797" spans="94:95" ht="14.5" x14ac:dyDescent="0.3">
      <c r="CP18797" s="380">
        <v>841401</v>
      </c>
      <c r="CQ18797" s="380" t="s">
        <v>141656</v>
      </c>
    </row>
    <row r="18798" spans="94:95" ht="14.5" x14ac:dyDescent="0.3">
      <c r="CP18798" s="380">
        <v>841402</v>
      </c>
      <c r="CQ18798" s="380" t="s">
        <v>141656</v>
      </c>
    </row>
    <row r="18799" spans="94:95" ht="14.5" x14ac:dyDescent="0.3">
      <c r="CP18799" s="380">
        <v>841403</v>
      </c>
      <c r="CQ18799" s="380" t="s">
        <v>141656</v>
      </c>
    </row>
    <row r="18800" spans="94:95" ht="14.5" x14ac:dyDescent="0.3">
      <c r="CP18800" s="380">
        <v>841404</v>
      </c>
      <c r="CQ18800" s="380" t="s">
        <v>141656</v>
      </c>
    </row>
    <row r="18801" spans="94:95" ht="14.5" x14ac:dyDescent="0.3">
      <c r="CP18801" s="380">
        <v>841405</v>
      </c>
      <c r="CQ18801" s="380" t="s">
        <v>141656</v>
      </c>
    </row>
    <row r="18802" spans="94:95" ht="14.5" x14ac:dyDescent="0.3">
      <c r="CP18802" s="380">
        <v>841406</v>
      </c>
      <c r="CQ18802" s="380" t="s">
        <v>141656</v>
      </c>
    </row>
    <row r="18803" spans="94:95" ht="14.5" x14ac:dyDescent="0.3">
      <c r="CP18803" s="380">
        <v>841407</v>
      </c>
      <c r="CQ18803" s="380" t="s">
        <v>141656</v>
      </c>
    </row>
    <row r="18804" spans="94:95" ht="14.5" x14ac:dyDescent="0.3">
      <c r="CP18804" s="380">
        <v>841408</v>
      </c>
      <c r="CQ18804" s="380" t="s">
        <v>141656</v>
      </c>
    </row>
    <row r="18805" spans="94:95" ht="14.5" x14ac:dyDescent="0.3">
      <c r="CP18805" s="380">
        <v>841409</v>
      </c>
      <c r="CQ18805" s="380" t="s">
        <v>141656</v>
      </c>
    </row>
    <row r="18806" spans="94:95" ht="14.5" x14ac:dyDescent="0.3">
      <c r="CP18806" s="380">
        <v>841410</v>
      </c>
      <c r="CQ18806" s="380" t="s">
        <v>141656</v>
      </c>
    </row>
    <row r="18807" spans="94:95" ht="14.5" x14ac:dyDescent="0.3">
      <c r="CP18807" s="380">
        <v>841411</v>
      </c>
      <c r="CQ18807" s="380" t="s">
        <v>141656</v>
      </c>
    </row>
    <row r="18808" spans="94:95" ht="14.5" x14ac:dyDescent="0.3">
      <c r="CP18808" s="380">
        <v>841412</v>
      </c>
      <c r="CQ18808" s="380" t="s">
        <v>141656</v>
      </c>
    </row>
    <row r="18809" spans="94:95" ht="14.5" x14ac:dyDescent="0.3">
      <c r="CP18809" s="380">
        <v>841413</v>
      </c>
      <c r="CQ18809" s="380" t="s">
        <v>141656</v>
      </c>
    </row>
    <row r="18810" spans="94:95" ht="14.5" x14ac:dyDescent="0.3">
      <c r="CP18810" s="380">
        <v>841414</v>
      </c>
      <c r="CQ18810" s="380" t="s">
        <v>141656</v>
      </c>
    </row>
    <row r="18811" spans="94:95" ht="14.5" x14ac:dyDescent="0.3">
      <c r="CP18811" s="380">
        <v>841415</v>
      </c>
      <c r="CQ18811" s="380" t="s">
        <v>141656</v>
      </c>
    </row>
    <row r="18812" spans="94:95" ht="14.5" x14ac:dyDescent="0.3">
      <c r="CP18812" s="380">
        <v>841416</v>
      </c>
      <c r="CQ18812" s="380" t="s">
        <v>141656</v>
      </c>
    </row>
    <row r="18813" spans="94:95" ht="14.5" x14ac:dyDescent="0.3">
      <c r="CP18813" s="380">
        <v>841417</v>
      </c>
      <c r="CQ18813" s="380" t="s">
        <v>141656</v>
      </c>
    </row>
    <row r="18814" spans="94:95" ht="14.5" x14ac:dyDescent="0.3">
      <c r="CP18814" s="380">
        <v>841418</v>
      </c>
      <c r="CQ18814" s="380" t="s">
        <v>141656</v>
      </c>
    </row>
    <row r="18815" spans="94:95" ht="14.5" x14ac:dyDescent="0.3">
      <c r="CP18815" s="380">
        <v>841419</v>
      </c>
      <c r="CQ18815" s="380" t="s">
        <v>141656</v>
      </c>
    </row>
    <row r="18816" spans="94:95" ht="14.5" x14ac:dyDescent="0.3">
      <c r="CP18816" s="380">
        <v>841420</v>
      </c>
      <c r="CQ18816" s="380" t="s">
        <v>141656</v>
      </c>
    </row>
    <row r="18817" spans="94:95" ht="14.5" x14ac:dyDescent="0.3">
      <c r="CP18817" s="380">
        <v>841421</v>
      </c>
      <c r="CQ18817" s="380" t="s">
        <v>141656</v>
      </c>
    </row>
    <row r="18818" spans="94:95" ht="14.5" x14ac:dyDescent="0.3">
      <c r="CP18818" s="380">
        <v>841422</v>
      </c>
      <c r="CQ18818" s="380" t="s">
        <v>141656</v>
      </c>
    </row>
    <row r="18819" spans="94:95" ht="14.5" x14ac:dyDescent="0.3">
      <c r="CP18819" s="380">
        <v>841423</v>
      </c>
      <c r="CQ18819" s="380" t="s">
        <v>141656</v>
      </c>
    </row>
    <row r="18820" spans="94:95" ht="14.5" x14ac:dyDescent="0.3">
      <c r="CP18820" s="380">
        <v>841424</v>
      </c>
      <c r="CQ18820" s="380" t="s">
        <v>141656</v>
      </c>
    </row>
    <row r="18821" spans="94:95" ht="14.5" x14ac:dyDescent="0.3">
      <c r="CP18821" s="380">
        <v>841425</v>
      </c>
      <c r="CQ18821" s="380" t="s">
        <v>141656</v>
      </c>
    </row>
    <row r="18822" spans="94:95" ht="14.5" x14ac:dyDescent="0.3">
      <c r="CP18822" s="380">
        <v>841426</v>
      </c>
      <c r="CQ18822" s="380" t="s">
        <v>141656</v>
      </c>
    </row>
    <row r="18823" spans="94:95" ht="14.5" x14ac:dyDescent="0.3">
      <c r="CP18823" s="380">
        <v>841427</v>
      </c>
      <c r="CQ18823" s="380" t="s">
        <v>141656</v>
      </c>
    </row>
    <row r="18824" spans="94:95" ht="14.5" x14ac:dyDescent="0.3">
      <c r="CP18824" s="380">
        <v>841428</v>
      </c>
      <c r="CQ18824" s="380" t="s">
        <v>141656</v>
      </c>
    </row>
    <row r="18825" spans="94:95" ht="14.5" x14ac:dyDescent="0.3">
      <c r="CP18825" s="380">
        <v>841434</v>
      </c>
      <c r="CQ18825" s="380" t="s">
        <v>141656</v>
      </c>
    </row>
    <row r="18826" spans="94:95" ht="14.5" x14ac:dyDescent="0.3">
      <c r="CP18826" s="380">
        <v>841435</v>
      </c>
      <c r="CQ18826" s="380" t="s">
        <v>141656</v>
      </c>
    </row>
    <row r="18827" spans="94:95" ht="14.5" x14ac:dyDescent="0.3">
      <c r="CP18827" s="380">
        <v>841436</v>
      </c>
      <c r="CQ18827" s="380" t="s">
        <v>141656</v>
      </c>
    </row>
    <row r="18828" spans="94:95" ht="14.5" x14ac:dyDescent="0.3">
      <c r="CP18828" s="380">
        <v>841437</v>
      </c>
      <c r="CQ18828" s="380" t="s">
        <v>141656</v>
      </c>
    </row>
    <row r="18829" spans="94:95" ht="14.5" x14ac:dyDescent="0.3">
      <c r="CP18829" s="380">
        <v>841438</v>
      </c>
      <c r="CQ18829" s="380" t="s">
        <v>141656</v>
      </c>
    </row>
    <row r="18830" spans="94:95" ht="14.5" x14ac:dyDescent="0.3">
      <c r="CP18830" s="380">
        <v>841439</v>
      </c>
      <c r="CQ18830" s="380" t="s">
        <v>141656</v>
      </c>
    </row>
    <row r="18831" spans="94:95" ht="14.5" x14ac:dyDescent="0.3">
      <c r="CP18831" s="380">
        <v>841440</v>
      </c>
      <c r="CQ18831" s="380" t="s">
        <v>141656</v>
      </c>
    </row>
    <row r="18832" spans="94:95" ht="14.5" x14ac:dyDescent="0.3">
      <c r="CP18832" s="380">
        <v>841441</v>
      </c>
      <c r="CQ18832" s="380" t="s">
        <v>141656</v>
      </c>
    </row>
    <row r="18833" spans="94:95" ht="14.5" x14ac:dyDescent="0.3">
      <c r="CP18833" s="380">
        <v>841442</v>
      </c>
      <c r="CQ18833" s="380" t="s">
        <v>141656</v>
      </c>
    </row>
    <row r="18834" spans="94:95" ht="14.5" x14ac:dyDescent="0.3">
      <c r="CP18834" s="380">
        <v>841443</v>
      </c>
      <c r="CQ18834" s="380" t="s">
        <v>141656</v>
      </c>
    </row>
    <row r="18835" spans="94:95" ht="14.5" x14ac:dyDescent="0.3">
      <c r="CP18835" s="380">
        <v>841446</v>
      </c>
      <c r="CQ18835" s="380" t="s">
        <v>141656</v>
      </c>
    </row>
    <row r="18836" spans="94:95" ht="14.5" x14ac:dyDescent="0.3">
      <c r="CP18836" s="380">
        <v>841447</v>
      </c>
      <c r="CQ18836" s="380" t="s">
        <v>141656</v>
      </c>
    </row>
    <row r="18837" spans="94:95" ht="14.5" x14ac:dyDescent="0.3">
      <c r="CP18837" s="380">
        <v>841460</v>
      </c>
      <c r="CQ18837" s="380" t="s">
        <v>141656</v>
      </c>
    </row>
    <row r="18838" spans="94:95" ht="14.5" x14ac:dyDescent="0.3">
      <c r="CP18838" s="380">
        <v>841501</v>
      </c>
      <c r="CQ18838" s="380" t="s">
        <v>141656</v>
      </c>
    </row>
    <row r="18839" spans="94:95" ht="14.5" x14ac:dyDescent="0.3">
      <c r="CP18839" s="380">
        <v>841502</v>
      </c>
      <c r="CQ18839" s="380" t="s">
        <v>141656</v>
      </c>
    </row>
    <row r="18840" spans="94:95" ht="14.5" x14ac:dyDescent="0.3">
      <c r="CP18840" s="380">
        <v>841503</v>
      </c>
      <c r="CQ18840" s="380" t="s">
        <v>141656</v>
      </c>
    </row>
    <row r="18841" spans="94:95" ht="14.5" x14ac:dyDescent="0.3">
      <c r="CP18841" s="380">
        <v>841504</v>
      </c>
      <c r="CQ18841" s="380" t="s">
        <v>141656</v>
      </c>
    </row>
    <row r="18842" spans="94:95" ht="14.5" x14ac:dyDescent="0.3">
      <c r="CP18842" s="380">
        <v>841505</v>
      </c>
      <c r="CQ18842" s="380" t="s">
        <v>141656</v>
      </c>
    </row>
    <row r="18843" spans="94:95" ht="14.5" x14ac:dyDescent="0.3">
      <c r="CP18843" s="380">
        <v>841506</v>
      </c>
      <c r="CQ18843" s="380" t="s">
        <v>141656</v>
      </c>
    </row>
    <row r="18844" spans="94:95" ht="14.5" x14ac:dyDescent="0.3">
      <c r="CP18844" s="380">
        <v>841507</v>
      </c>
      <c r="CQ18844" s="380" t="s">
        <v>141656</v>
      </c>
    </row>
    <row r="18845" spans="94:95" ht="14.5" x14ac:dyDescent="0.3">
      <c r="CP18845" s="380">
        <v>841508</v>
      </c>
      <c r="CQ18845" s="380" t="s">
        <v>141656</v>
      </c>
    </row>
    <row r="18846" spans="94:95" ht="14.5" x14ac:dyDescent="0.3">
      <c r="CP18846" s="380">
        <v>841509</v>
      </c>
      <c r="CQ18846" s="380" t="s">
        <v>141656</v>
      </c>
    </row>
    <row r="18847" spans="94:95" ht="14.5" x14ac:dyDescent="0.3">
      <c r="CP18847" s="380">
        <v>842001</v>
      </c>
      <c r="CQ18847" s="380" t="s">
        <v>141656</v>
      </c>
    </row>
    <row r="18848" spans="94:95" ht="14.5" x14ac:dyDescent="0.3">
      <c r="CP18848" s="380">
        <v>842002</v>
      </c>
      <c r="CQ18848" s="380" t="s">
        <v>141656</v>
      </c>
    </row>
    <row r="18849" spans="94:95" ht="14.5" x14ac:dyDescent="0.3">
      <c r="CP18849" s="380">
        <v>842003</v>
      </c>
      <c r="CQ18849" s="380" t="s">
        <v>141656</v>
      </c>
    </row>
    <row r="18850" spans="94:95" ht="14.5" x14ac:dyDescent="0.3">
      <c r="CP18850" s="380">
        <v>842004</v>
      </c>
      <c r="CQ18850" s="380" t="s">
        <v>141656</v>
      </c>
    </row>
    <row r="18851" spans="94:95" ht="14.5" x14ac:dyDescent="0.3">
      <c r="CP18851" s="380">
        <v>842005</v>
      </c>
      <c r="CQ18851" s="380" t="s">
        <v>141656</v>
      </c>
    </row>
    <row r="18852" spans="94:95" ht="14.5" x14ac:dyDescent="0.3">
      <c r="CP18852" s="380">
        <v>842006</v>
      </c>
      <c r="CQ18852" s="380" t="s">
        <v>141656</v>
      </c>
    </row>
    <row r="18853" spans="94:95" ht="14.5" x14ac:dyDescent="0.3">
      <c r="CP18853" s="380">
        <v>843101</v>
      </c>
      <c r="CQ18853" s="380" t="s">
        <v>141656</v>
      </c>
    </row>
    <row r="18854" spans="94:95" ht="14.5" x14ac:dyDescent="0.3">
      <c r="CP18854" s="380">
        <v>843102</v>
      </c>
      <c r="CQ18854" s="380" t="s">
        <v>141656</v>
      </c>
    </row>
    <row r="18855" spans="94:95" ht="14.5" x14ac:dyDescent="0.3">
      <c r="CP18855" s="380">
        <v>843103</v>
      </c>
      <c r="CQ18855" s="380" t="s">
        <v>141656</v>
      </c>
    </row>
    <row r="18856" spans="94:95" ht="14.5" x14ac:dyDescent="0.3">
      <c r="CP18856" s="380">
        <v>843104</v>
      </c>
      <c r="CQ18856" s="380" t="s">
        <v>141656</v>
      </c>
    </row>
    <row r="18857" spans="94:95" ht="14.5" x14ac:dyDescent="0.3">
      <c r="CP18857" s="380">
        <v>843105</v>
      </c>
      <c r="CQ18857" s="380" t="s">
        <v>141656</v>
      </c>
    </row>
    <row r="18858" spans="94:95" ht="14.5" x14ac:dyDescent="0.3">
      <c r="CP18858" s="380">
        <v>843106</v>
      </c>
      <c r="CQ18858" s="380" t="s">
        <v>141656</v>
      </c>
    </row>
    <row r="18859" spans="94:95" ht="14.5" x14ac:dyDescent="0.3">
      <c r="CP18859" s="380">
        <v>843107</v>
      </c>
      <c r="CQ18859" s="380" t="s">
        <v>141656</v>
      </c>
    </row>
    <row r="18860" spans="94:95" ht="14.5" x14ac:dyDescent="0.3">
      <c r="CP18860" s="380">
        <v>843108</v>
      </c>
      <c r="CQ18860" s="380" t="s">
        <v>141656</v>
      </c>
    </row>
    <row r="18861" spans="94:95" ht="14.5" x14ac:dyDescent="0.3">
      <c r="CP18861" s="380">
        <v>843109</v>
      </c>
      <c r="CQ18861" s="380" t="s">
        <v>141656</v>
      </c>
    </row>
    <row r="18862" spans="94:95" ht="14.5" x14ac:dyDescent="0.3">
      <c r="CP18862" s="380">
        <v>843110</v>
      </c>
      <c r="CQ18862" s="380" t="s">
        <v>141656</v>
      </c>
    </row>
    <row r="18863" spans="94:95" ht="14.5" x14ac:dyDescent="0.3">
      <c r="CP18863" s="380">
        <v>843111</v>
      </c>
      <c r="CQ18863" s="380" t="s">
        <v>141656</v>
      </c>
    </row>
    <row r="18864" spans="94:95" ht="14.5" x14ac:dyDescent="0.3">
      <c r="CP18864" s="380">
        <v>843112</v>
      </c>
      <c r="CQ18864" s="380" t="s">
        <v>141656</v>
      </c>
    </row>
    <row r="18865" spans="94:95" ht="14.5" x14ac:dyDescent="0.3">
      <c r="CP18865" s="380">
        <v>843113</v>
      </c>
      <c r="CQ18865" s="380" t="s">
        <v>141656</v>
      </c>
    </row>
    <row r="18866" spans="94:95" ht="14.5" x14ac:dyDescent="0.3">
      <c r="CP18866" s="380">
        <v>843114</v>
      </c>
      <c r="CQ18866" s="380" t="s">
        <v>141656</v>
      </c>
    </row>
    <row r="18867" spans="94:95" ht="14.5" x14ac:dyDescent="0.3">
      <c r="CP18867" s="380">
        <v>843115</v>
      </c>
      <c r="CQ18867" s="380" t="s">
        <v>141656</v>
      </c>
    </row>
    <row r="18868" spans="94:95" ht="14.5" x14ac:dyDescent="0.3">
      <c r="CP18868" s="380">
        <v>843116</v>
      </c>
      <c r="CQ18868" s="380" t="s">
        <v>141656</v>
      </c>
    </row>
    <row r="18869" spans="94:95" ht="14.5" x14ac:dyDescent="0.3">
      <c r="CP18869" s="380">
        <v>843117</v>
      </c>
      <c r="CQ18869" s="380" t="s">
        <v>141656</v>
      </c>
    </row>
    <row r="18870" spans="94:95" ht="14.5" x14ac:dyDescent="0.3">
      <c r="CP18870" s="380">
        <v>843118</v>
      </c>
      <c r="CQ18870" s="380" t="s">
        <v>141656</v>
      </c>
    </row>
    <row r="18871" spans="94:95" ht="14.5" x14ac:dyDescent="0.3">
      <c r="CP18871" s="380">
        <v>843119</v>
      </c>
      <c r="CQ18871" s="380" t="s">
        <v>141656</v>
      </c>
    </row>
    <row r="18872" spans="94:95" ht="14.5" x14ac:dyDescent="0.3">
      <c r="CP18872" s="380">
        <v>843120</v>
      </c>
      <c r="CQ18872" s="380" t="s">
        <v>141656</v>
      </c>
    </row>
    <row r="18873" spans="94:95" ht="14.5" x14ac:dyDescent="0.3">
      <c r="CP18873" s="380">
        <v>843121</v>
      </c>
      <c r="CQ18873" s="380" t="s">
        <v>141656</v>
      </c>
    </row>
    <row r="18874" spans="94:95" ht="14.5" x14ac:dyDescent="0.3">
      <c r="CP18874" s="380">
        <v>843122</v>
      </c>
      <c r="CQ18874" s="380" t="s">
        <v>141656</v>
      </c>
    </row>
    <row r="18875" spans="94:95" ht="14.5" x14ac:dyDescent="0.3">
      <c r="CP18875" s="380">
        <v>843123</v>
      </c>
      <c r="CQ18875" s="380" t="s">
        <v>141656</v>
      </c>
    </row>
    <row r="18876" spans="94:95" ht="14.5" x14ac:dyDescent="0.3">
      <c r="CP18876" s="380">
        <v>843124</v>
      </c>
      <c r="CQ18876" s="380" t="s">
        <v>141656</v>
      </c>
    </row>
    <row r="18877" spans="94:95" ht="14.5" x14ac:dyDescent="0.3">
      <c r="CP18877" s="380">
        <v>843125</v>
      </c>
      <c r="CQ18877" s="380" t="s">
        <v>141656</v>
      </c>
    </row>
    <row r="18878" spans="94:95" ht="14.5" x14ac:dyDescent="0.3">
      <c r="CP18878" s="380">
        <v>843126</v>
      </c>
      <c r="CQ18878" s="380" t="s">
        <v>141656</v>
      </c>
    </row>
    <row r="18879" spans="94:95" ht="14.5" x14ac:dyDescent="0.3">
      <c r="CP18879" s="380">
        <v>843127</v>
      </c>
      <c r="CQ18879" s="380" t="s">
        <v>141656</v>
      </c>
    </row>
    <row r="18880" spans="94:95" ht="14.5" x14ac:dyDescent="0.3">
      <c r="CP18880" s="380">
        <v>843128</v>
      </c>
      <c r="CQ18880" s="380" t="s">
        <v>141656</v>
      </c>
    </row>
    <row r="18881" spans="94:95" ht="14.5" x14ac:dyDescent="0.3">
      <c r="CP18881" s="380">
        <v>843129</v>
      </c>
      <c r="CQ18881" s="380" t="s">
        <v>141656</v>
      </c>
    </row>
    <row r="18882" spans="94:95" ht="14.5" x14ac:dyDescent="0.3">
      <c r="CP18882" s="380">
        <v>843130</v>
      </c>
      <c r="CQ18882" s="380" t="s">
        <v>141656</v>
      </c>
    </row>
    <row r="18883" spans="94:95" ht="14.5" x14ac:dyDescent="0.3">
      <c r="CP18883" s="380">
        <v>843131</v>
      </c>
      <c r="CQ18883" s="380" t="s">
        <v>141656</v>
      </c>
    </row>
    <row r="18884" spans="94:95" ht="14.5" x14ac:dyDescent="0.3">
      <c r="CP18884" s="380">
        <v>843301</v>
      </c>
      <c r="CQ18884" s="380" t="s">
        <v>141656</v>
      </c>
    </row>
    <row r="18885" spans="94:95" ht="14.5" x14ac:dyDescent="0.3">
      <c r="CP18885" s="380">
        <v>843302</v>
      </c>
      <c r="CQ18885" s="380" t="s">
        <v>141656</v>
      </c>
    </row>
    <row r="18886" spans="94:95" ht="14.5" x14ac:dyDescent="0.3">
      <c r="CP18886" s="380">
        <v>843311</v>
      </c>
      <c r="CQ18886" s="380" t="s">
        <v>141656</v>
      </c>
    </row>
    <row r="18887" spans="94:95" ht="14.5" x14ac:dyDescent="0.3">
      <c r="CP18887" s="380">
        <v>843312</v>
      </c>
      <c r="CQ18887" s="380" t="s">
        <v>141656</v>
      </c>
    </row>
    <row r="18888" spans="94:95" ht="14.5" x14ac:dyDescent="0.3">
      <c r="CP18888" s="380">
        <v>843313</v>
      </c>
      <c r="CQ18888" s="380" t="s">
        <v>141656</v>
      </c>
    </row>
    <row r="18889" spans="94:95" ht="14.5" x14ac:dyDescent="0.3">
      <c r="CP18889" s="380">
        <v>843314</v>
      </c>
      <c r="CQ18889" s="380" t="s">
        <v>141656</v>
      </c>
    </row>
    <row r="18890" spans="94:95" ht="14.5" x14ac:dyDescent="0.3">
      <c r="CP18890" s="380">
        <v>843315</v>
      </c>
      <c r="CQ18890" s="380" t="s">
        <v>141656</v>
      </c>
    </row>
    <row r="18891" spans="94:95" ht="14.5" x14ac:dyDescent="0.3">
      <c r="CP18891" s="380">
        <v>843316</v>
      </c>
      <c r="CQ18891" s="380" t="s">
        <v>141656</v>
      </c>
    </row>
    <row r="18892" spans="94:95" ht="14.5" x14ac:dyDescent="0.3">
      <c r="CP18892" s="380">
        <v>843317</v>
      </c>
      <c r="CQ18892" s="380" t="s">
        <v>141656</v>
      </c>
    </row>
    <row r="18893" spans="94:95" ht="14.5" x14ac:dyDescent="0.3">
      <c r="CP18893" s="380">
        <v>843318</v>
      </c>
      <c r="CQ18893" s="380" t="s">
        <v>141656</v>
      </c>
    </row>
    <row r="18894" spans="94:95" ht="14.5" x14ac:dyDescent="0.3">
      <c r="CP18894" s="380">
        <v>843319</v>
      </c>
      <c r="CQ18894" s="380" t="s">
        <v>141656</v>
      </c>
    </row>
    <row r="18895" spans="94:95" ht="14.5" x14ac:dyDescent="0.3">
      <c r="CP18895" s="380">
        <v>843320</v>
      </c>
      <c r="CQ18895" s="380" t="s">
        <v>141656</v>
      </c>
    </row>
    <row r="18896" spans="94:95" ht="14.5" x14ac:dyDescent="0.3">
      <c r="CP18896" s="380">
        <v>843321</v>
      </c>
      <c r="CQ18896" s="380" t="s">
        <v>141656</v>
      </c>
    </row>
    <row r="18897" spans="94:95" ht="14.5" x14ac:dyDescent="0.3">
      <c r="CP18897" s="380">
        <v>843322</v>
      </c>
      <c r="CQ18897" s="380" t="s">
        <v>141656</v>
      </c>
    </row>
    <row r="18898" spans="94:95" ht="14.5" x14ac:dyDescent="0.3">
      <c r="CP18898" s="380">
        <v>843323</v>
      </c>
      <c r="CQ18898" s="380" t="s">
        <v>141656</v>
      </c>
    </row>
    <row r="18899" spans="94:95" ht="14.5" x14ac:dyDescent="0.3">
      <c r="CP18899" s="380">
        <v>843324</v>
      </c>
      <c r="CQ18899" s="380" t="s">
        <v>141656</v>
      </c>
    </row>
    <row r="18900" spans="94:95" ht="14.5" x14ac:dyDescent="0.3">
      <c r="CP18900" s="380">
        <v>843325</v>
      </c>
      <c r="CQ18900" s="380" t="s">
        <v>141656</v>
      </c>
    </row>
    <row r="18901" spans="94:95" ht="14.5" x14ac:dyDescent="0.3">
      <c r="CP18901" s="380">
        <v>843326</v>
      </c>
      <c r="CQ18901" s="380" t="s">
        <v>141656</v>
      </c>
    </row>
    <row r="18902" spans="94:95" ht="14.5" x14ac:dyDescent="0.3">
      <c r="CP18902" s="380">
        <v>843327</v>
      </c>
      <c r="CQ18902" s="380" t="s">
        <v>141656</v>
      </c>
    </row>
    <row r="18903" spans="94:95" ht="14.5" x14ac:dyDescent="0.3">
      <c r="CP18903" s="380">
        <v>843328</v>
      </c>
      <c r="CQ18903" s="380" t="s">
        <v>141656</v>
      </c>
    </row>
    <row r="18904" spans="94:95" ht="14.5" x14ac:dyDescent="0.3">
      <c r="CP18904" s="380">
        <v>843329</v>
      </c>
      <c r="CQ18904" s="380" t="s">
        <v>141656</v>
      </c>
    </row>
    <row r="18905" spans="94:95" ht="14.5" x14ac:dyDescent="0.3">
      <c r="CP18905" s="380">
        <v>843330</v>
      </c>
      <c r="CQ18905" s="380" t="s">
        <v>141656</v>
      </c>
    </row>
    <row r="18906" spans="94:95" ht="14.5" x14ac:dyDescent="0.3">
      <c r="CP18906" s="380">
        <v>843331</v>
      </c>
      <c r="CQ18906" s="380" t="s">
        <v>141656</v>
      </c>
    </row>
    <row r="18907" spans="94:95" ht="14.5" x14ac:dyDescent="0.3">
      <c r="CP18907" s="380">
        <v>843332</v>
      </c>
      <c r="CQ18907" s="380" t="s">
        <v>141656</v>
      </c>
    </row>
    <row r="18908" spans="94:95" ht="14.5" x14ac:dyDescent="0.3">
      <c r="CP18908" s="380">
        <v>843333</v>
      </c>
      <c r="CQ18908" s="380" t="s">
        <v>141656</v>
      </c>
    </row>
    <row r="18909" spans="94:95" ht="14.5" x14ac:dyDescent="0.3">
      <c r="CP18909" s="380">
        <v>843334</v>
      </c>
      <c r="CQ18909" s="380" t="s">
        <v>141656</v>
      </c>
    </row>
    <row r="18910" spans="94:95" ht="14.5" x14ac:dyDescent="0.3">
      <c r="CP18910" s="380">
        <v>843335</v>
      </c>
      <c r="CQ18910" s="380" t="s">
        <v>141656</v>
      </c>
    </row>
    <row r="18911" spans="94:95" ht="14.5" x14ac:dyDescent="0.3">
      <c r="CP18911" s="380">
        <v>843360</v>
      </c>
      <c r="CQ18911" s="380" t="s">
        <v>141656</v>
      </c>
    </row>
    <row r="18912" spans="94:95" ht="14.5" x14ac:dyDescent="0.3">
      <c r="CP18912" s="380">
        <v>844101</v>
      </c>
      <c r="CQ18912" s="380" t="s">
        <v>141656</v>
      </c>
    </row>
    <row r="18913" spans="94:95" ht="14.5" x14ac:dyDescent="0.3">
      <c r="CP18913" s="380">
        <v>844102</v>
      </c>
      <c r="CQ18913" s="380" t="s">
        <v>141656</v>
      </c>
    </row>
    <row r="18914" spans="94:95" ht="14.5" x14ac:dyDescent="0.3">
      <c r="CP18914" s="380">
        <v>844103</v>
      </c>
      <c r="CQ18914" s="380" t="s">
        <v>141656</v>
      </c>
    </row>
    <row r="18915" spans="94:95" ht="14.5" x14ac:dyDescent="0.3">
      <c r="CP18915" s="380">
        <v>844111</v>
      </c>
      <c r="CQ18915" s="380" t="s">
        <v>141656</v>
      </c>
    </row>
    <row r="18916" spans="94:95" ht="14.5" x14ac:dyDescent="0.3">
      <c r="CP18916" s="380">
        <v>844112</v>
      </c>
      <c r="CQ18916" s="380" t="s">
        <v>141656</v>
      </c>
    </row>
    <row r="18917" spans="94:95" ht="14.5" x14ac:dyDescent="0.3">
      <c r="CP18917" s="380">
        <v>844113</v>
      </c>
      <c r="CQ18917" s="380" t="s">
        <v>141656</v>
      </c>
    </row>
    <row r="18918" spans="94:95" ht="14.5" x14ac:dyDescent="0.3">
      <c r="CP18918" s="380">
        <v>844114</v>
      </c>
      <c r="CQ18918" s="380" t="s">
        <v>141656</v>
      </c>
    </row>
    <row r="18919" spans="94:95" ht="14.5" x14ac:dyDescent="0.3">
      <c r="CP18919" s="380">
        <v>844115</v>
      </c>
      <c r="CQ18919" s="380" t="s">
        <v>141656</v>
      </c>
    </row>
    <row r="18920" spans="94:95" ht="14.5" x14ac:dyDescent="0.3">
      <c r="CP18920" s="380">
        <v>844116</v>
      </c>
      <c r="CQ18920" s="380" t="s">
        <v>141656</v>
      </c>
    </row>
    <row r="18921" spans="94:95" ht="14.5" x14ac:dyDescent="0.3">
      <c r="CP18921" s="380">
        <v>844117</v>
      </c>
      <c r="CQ18921" s="380" t="s">
        <v>141656</v>
      </c>
    </row>
    <row r="18922" spans="94:95" ht="14.5" x14ac:dyDescent="0.3">
      <c r="CP18922" s="380">
        <v>844118</v>
      </c>
      <c r="CQ18922" s="380" t="s">
        <v>141656</v>
      </c>
    </row>
    <row r="18923" spans="94:95" ht="14.5" x14ac:dyDescent="0.3">
      <c r="CP18923" s="380">
        <v>844119</v>
      </c>
      <c r="CQ18923" s="380" t="s">
        <v>141656</v>
      </c>
    </row>
    <row r="18924" spans="94:95" ht="14.5" x14ac:dyDescent="0.3">
      <c r="CP18924" s="380">
        <v>844120</v>
      </c>
      <c r="CQ18924" s="380" t="s">
        <v>141656</v>
      </c>
    </row>
    <row r="18925" spans="94:95" ht="14.5" x14ac:dyDescent="0.3">
      <c r="CP18925" s="380">
        <v>844121</v>
      </c>
      <c r="CQ18925" s="380" t="s">
        <v>141656</v>
      </c>
    </row>
    <row r="18926" spans="94:95" ht="14.5" x14ac:dyDescent="0.3">
      <c r="CP18926" s="380">
        <v>844122</v>
      </c>
      <c r="CQ18926" s="380" t="s">
        <v>141656</v>
      </c>
    </row>
    <row r="18927" spans="94:95" ht="14.5" x14ac:dyDescent="0.3">
      <c r="CP18927" s="380">
        <v>844123</v>
      </c>
      <c r="CQ18927" s="380" t="s">
        <v>141656</v>
      </c>
    </row>
    <row r="18928" spans="94:95" ht="14.5" x14ac:dyDescent="0.3">
      <c r="CP18928" s="380">
        <v>844124</v>
      </c>
      <c r="CQ18928" s="380" t="s">
        <v>141656</v>
      </c>
    </row>
    <row r="18929" spans="94:95" ht="14.5" x14ac:dyDescent="0.3">
      <c r="CP18929" s="380">
        <v>844125</v>
      </c>
      <c r="CQ18929" s="380" t="s">
        <v>141656</v>
      </c>
    </row>
    <row r="18930" spans="94:95" ht="14.5" x14ac:dyDescent="0.3">
      <c r="CP18930" s="380">
        <v>844126</v>
      </c>
      <c r="CQ18930" s="380" t="s">
        <v>141656</v>
      </c>
    </row>
    <row r="18931" spans="94:95" ht="14.5" x14ac:dyDescent="0.3">
      <c r="CP18931" s="380">
        <v>844127</v>
      </c>
      <c r="CQ18931" s="380" t="s">
        <v>141656</v>
      </c>
    </row>
    <row r="18932" spans="94:95" ht="14.5" x14ac:dyDescent="0.3">
      <c r="CP18932" s="380">
        <v>844128</v>
      </c>
      <c r="CQ18932" s="380" t="s">
        <v>141656</v>
      </c>
    </row>
    <row r="18933" spans="94:95" ht="14.5" x14ac:dyDescent="0.3">
      <c r="CP18933" s="380">
        <v>844501</v>
      </c>
      <c r="CQ18933" s="380" t="s">
        <v>141656</v>
      </c>
    </row>
    <row r="18934" spans="94:95" ht="14.5" x14ac:dyDescent="0.3">
      <c r="CP18934" s="380">
        <v>844502</v>
      </c>
      <c r="CQ18934" s="380" t="s">
        <v>141656</v>
      </c>
    </row>
    <row r="18935" spans="94:95" ht="14.5" x14ac:dyDescent="0.3">
      <c r="CP18935" s="380">
        <v>844503</v>
      </c>
      <c r="CQ18935" s="380" t="s">
        <v>141656</v>
      </c>
    </row>
    <row r="18936" spans="94:95" ht="14.5" x14ac:dyDescent="0.3">
      <c r="CP18936" s="380">
        <v>844504</v>
      </c>
      <c r="CQ18936" s="380" t="s">
        <v>141656</v>
      </c>
    </row>
    <row r="18937" spans="94:95" ht="14.5" x14ac:dyDescent="0.3">
      <c r="CP18937" s="380">
        <v>844505</v>
      </c>
      <c r="CQ18937" s="380" t="s">
        <v>141656</v>
      </c>
    </row>
    <row r="18938" spans="94:95" ht="14.5" x14ac:dyDescent="0.3">
      <c r="CP18938" s="380">
        <v>844506</v>
      </c>
      <c r="CQ18938" s="380" t="s">
        <v>141656</v>
      </c>
    </row>
    <row r="18939" spans="94:95" ht="14.5" x14ac:dyDescent="0.3">
      <c r="CP18939" s="380">
        <v>844507</v>
      </c>
      <c r="CQ18939" s="380" t="s">
        <v>141656</v>
      </c>
    </row>
    <row r="18940" spans="94:95" ht="14.5" x14ac:dyDescent="0.3">
      <c r="CP18940" s="380">
        <v>844508</v>
      </c>
      <c r="CQ18940" s="380" t="s">
        <v>141656</v>
      </c>
    </row>
    <row r="18941" spans="94:95" ht="14.5" x14ac:dyDescent="0.3">
      <c r="CP18941" s="380">
        <v>844509</v>
      </c>
      <c r="CQ18941" s="380" t="s">
        <v>141656</v>
      </c>
    </row>
    <row r="18942" spans="94:95" ht="14.5" x14ac:dyDescent="0.3">
      <c r="CP18942" s="380">
        <v>845101</v>
      </c>
      <c r="CQ18942" s="380" t="s">
        <v>141656</v>
      </c>
    </row>
    <row r="18943" spans="94:95" ht="14.5" x14ac:dyDescent="0.3">
      <c r="CP18943" s="380">
        <v>845103</v>
      </c>
      <c r="CQ18943" s="380" t="s">
        <v>141656</v>
      </c>
    </row>
    <row r="18944" spans="94:95" ht="14.5" x14ac:dyDescent="0.3">
      <c r="CP18944" s="380">
        <v>845104</v>
      </c>
      <c r="CQ18944" s="380" t="s">
        <v>141656</v>
      </c>
    </row>
    <row r="18945" spans="94:95" ht="14.5" x14ac:dyDescent="0.3">
      <c r="CP18945" s="380">
        <v>845105</v>
      </c>
      <c r="CQ18945" s="380" t="s">
        <v>141656</v>
      </c>
    </row>
    <row r="18946" spans="94:95" ht="14.5" x14ac:dyDescent="0.3">
      <c r="CP18946" s="380">
        <v>845106</v>
      </c>
      <c r="CQ18946" s="380" t="s">
        <v>141656</v>
      </c>
    </row>
    <row r="18947" spans="94:95" ht="14.5" x14ac:dyDescent="0.3">
      <c r="CP18947" s="380">
        <v>845107</v>
      </c>
      <c r="CQ18947" s="380" t="s">
        <v>141656</v>
      </c>
    </row>
    <row r="18948" spans="94:95" ht="14.5" x14ac:dyDescent="0.3">
      <c r="CP18948" s="380">
        <v>845301</v>
      </c>
      <c r="CQ18948" s="380" t="s">
        <v>141656</v>
      </c>
    </row>
    <row r="18949" spans="94:95" ht="14.5" x14ac:dyDescent="0.3">
      <c r="CP18949" s="380">
        <v>845302</v>
      </c>
      <c r="CQ18949" s="380" t="s">
        <v>141656</v>
      </c>
    </row>
    <row r="18950" spans="94:95" ht="14.5" x14ac:dyDescent="0.3">
      <c r="CP18950" s="380">
        <v>845303</v>
      </c>
      <c r="CQ18950" s="380" t="s">
        <v>141656</v>
      </c>
    </row>
    <row r="18951" spans="94:95" ht="14.5" x14ac:dyDescent="0.3">
      <c r="CP18951" s="380">
        <v>845304</v>
      </c>
      <c r="CQ18951" s="380" t="s">
        <v>141656</v>
      </c>
    </row>
    <row r="18952" spans="94:95" ht="14.5" x14ac:dyDescent="0.3">
      <c r="CP18952" s="380">
        <v>845305</v>
      </c>
      <c r="CQ18952" s="380" t="s">
        <v>141656</v>
      </c>
    </row>
    <row r="18953" spans="94:95" ht="14.5" x14ac:dyDescent="0.3">
      <c r="CP18953" s="380">
        <v>845306</v>
      </c>
      <c r="CQ18953" s="380" t="s">
        <v>141656</v>
      </c>
    </row>
    <row r="18954" spans="94:95" ht="14.5" x14ac:dyDescent="0.3">
      <c r="CP18954" s="380">
        <v>845307</v>
      </c>
      <c r="CQ18954" s="380" t="s">
        <v>141656</v>
      </c>
    </row>
    <row r="18955" spans="94:95" ht="14.5" x14ac:dyDescent="0.3">
      <c r="CP18955" s="380">
        <v>845315</v>
      </c>
      <c r="CQ18955" s="380" t="s">
        <v>141656</v>
      </c>
    </row>
    <row r="18956" spans="94:95" ht="14.5" x14ac:dyDescent="0.3">
      <c r="CP18956" s="380">
        <v>845401</v>
      </c>
      <c r="CQ18956" s="380" t="s">
        <v>141656</v>
      </c>
    </row>
    <row r="18957" spans="94:95" ht="14.5" x14ac:dyDescent="0.3">
      <c r="CP18957" s="380">
        <v>845406</v>
      </c>
      <c r="CQ18957" s="380" t="s">
        <v>141656</v>
      </c>
    </row>
    <row r="18958" spans="94:95" ht="14.5" x14ac:dyDescent="0.3">
      <c r="CP18958" s="380">
        <v>845411</v>
      </c>
      <c r="CQ18958" s="380" t="s">
        <v>141656</v>
      </c>
    </row>
    <row r="18959" spans="94:95" ht="14.5" x14ac:dyDescent="0.3">
      <c r="CP18959" s="380">
        <v>845412</v>
      </c>
      <c r="CQ18959" s="380" t="s">
        <v>141656</v>
      </c>
    </row>
    <row r="18960" spans="94:95" ht="14.5" x14ac:dyDescent="0.3">
      <c r="CP18960" s="380">
        <v>845413</v>
      </c>
      <c r="CQ18960" s="380" t="s">
        <v>141656</v>
      </c>
    </row>
    <row r="18961" spans="94:95" ht="14.5" x14ac:dyDescent="0.3">
      <c r="CP18961" s="380">
        <v>845414</v>
      </c>
      <c r="CQ18961" s="380" t="s">
        <v>141656</v>
      </c>
    </row>
    <row r="18962" spans="94:95" ht="14.5" x14ac:dyDescent="0.3">
      <c r="CP18962" s="380">
        <v>845415</v>
      </c>
      <c r="CQ18962" s="380" t="s">
        <v>141656</v>
      </c>
    </row>
    <row r="18963" spans="94:95" ht="14.5" x14ac:dyDescent="0.3">
      <c r="CP18963" s="380">
        <v>845416</v>
      </c>
      <c r="CQ18963" s="380" t="s">
        <v>141656</v>
      </c>
    </row>
    <row r="18964" spans="94:95" ht="14.5" x14ac:dyDescent="0.3">
      <c r="CP18964" s="380">
        <v>845417</v>
      </c>
      <c r="CQ18964" s="380" t="s">
        <v>141656</v>
      </c>
    </row>
    <row r="18965" spans="94:95" ht="14.5" x14ac:dyDescent="0.3">
      <c r="CP18965" s="380">
        <v>845418</v>
      </c>
      <c r="CQ18965" s="380" t="s">
        <v>141656</v>
      </c>
    </row>
    <row r="18966" spans="94:95" ht="14.5" x14ac:dyDescent="0.3">
      <c r="CP18966" s="380">
        <v>845419</v>
      </c>
      <c r="CQ18966" s="380" t="s">
        <v>141656</v>
      </c>
    </row>
    <row r="18967" spans="94:95" ht="14.5" x14ac:dyDescent="0.3">
      <c r="CP18967" s="380">
        <v>845420</v>
      </c>
      <c r="CQ18967" s="380" t="s">
        <v>141656</v>
      </c>
    </row>
    <row r="18968" spans="94:95" ht="14.5" x14ac:dyDescent="0.3">
      <c r="CP18968" s="380">
        <v>845422</v>
      </c>
      <c r="CQ18968" s="380" t="s">
        <v>141656</v>
      </c>
    </row>
    <row r="18969" spans="94:95" ht="14.5" x14ac:dyDescent="0.3">
      <c r="CP18969" s="380">
        <v>845423</v>
      </c>
      <c r="CQ18969" s="380" t="s">
        <v>141656</v>
      </c>
    </row>
    <row r="18970" spans="94:95" ht="14.5" x14ac:dyDescent="0.3">
      <c r="CP18970" s="380">
        <v>845424</v>
      </c>
      <c r="CQ18970" s="380" t="s">
        <v>141656</v>
      </c>
    </row>
    <row r="18971" spans="94:95" ht="14.5" x14ac:dyDescent="0.3">
      <c r="CP18971" s="380">
        <v>845425</v>
      </c>
      <c r="CQ18971" s="380" t="s">
        <v>141656</v>
      </c>
    </row>
    <row r="18972" spans="94:95" ht="14.5" x14ac:dyDescent="0.3">
      <c r="CP18972" s="380">
        <v>845426</v>
      </c>
      <c r="CQ18972" s="380" t="s">
        <v>141656</v>
      </c>
    </row>
    <row r="18973" spans="94:95" ht="14.5" x14ac:dyDescent="0.3">
      <c r="CP18973" s="380">
        <v>845427</v>
      </c>
      <c r="CQ18973" s="380" t="s">
        <v>141656</v>
      </c>
    </row>
    <row r="18974" spans="94:95" ht="14.5" x14ac:dyDescent="0.3">
      <c r="CP18974" s="380">
        <v>845428</v>
      </c>
      <c r="CQ18974" s="380" t="s">
        <v>141656</v>
      </c>
    </row>
    <row r="18975" spans="94:95" ht="14.5" x14ac:dyDescent="0.3">
      <c r="CP18975" s="380">
        <v>845429</v>
      </c>
      <c r="CQ18975" s="380" t="s">
        <v>141656</v>
      </c>
    </row>
    <row r="18976" spans="94:95" ht="14.5" x14ac:dyDescent="0.3">
      <c r="CP18976" s="380">
        <v>845430</v>
      </c>
      <c r="CQ18976" s="380" t="s">
        <v>141656</v>
      </c>
    </row>
    <row r="18977" spans="94:95" ht="14.5" x14ac:dyDescent="0.3">
      <c r="CP18977" s="380">
        <v>845431</v>
      </c>
      <c r="CQ18977" s="380" t="s">
        <v>141656</v>
      </c>
    </row>
    <row r="18978" spans="94:95" ht="14.5" x14ac:dyDescent="0.3">
      <c r="CP18978" s="380">
        <v>845432</v>
      </c>
      <c r="CQ18978" s="380" t="s">
        <v>141656</v>
      </c>
    </row>
    <row r="18979" spans="94:95" ht="14.5" x14ac:dyDescent="0.3">
      <c r="CP18979" s="380">
        <v>845433</v>
      </c>
      <c r="CQ18979" s="380" t="s">
        <v>141656</v>
      </c>
    </row>
    <row r="18980" spans="94:95" ht="14.5" x14ac:dyDescent="0.3">
      <c r="CP18980" s="380">
        <v>845434</v>
      </c>
      <c r="CQ18980" s="380" t="s">
        <v>141656</v>
      </c>
    </row>
    <row r="18981" spans="94:95" ht="14.5" x14ac:dyDescent="0.3">
      <c r="CP18981" s="380">
        <v>845435</v>
      </c>
      <c r="CQ18981" s="380" t="s">
        <v>141656</v>
      </c>
    </row>
    <row r="18982" spans="94:95" ht="14.5" x14ac:dyDescent="0.3">
      <c r="CP18982" s="380">
        <v>845436</v>
      </c>
      <c r="CQ18982" s="380" t="s">
        <v>141656</v>
      </c>
    </row>
    <row r="18983" spans="94:95" ht="14.5" x14ac:dyDescent="0.3">
      <c r="CP18983" s="380">
        <v>845437</v>
      </c>
      <c r="CQ18983" s="380" t="s">
        <v>141656</v>
      </c>
    </row>
    <row r="18984" spans="94:95" ht="14.5" x14ac:dyDescent="0.3">
      <c r="CP18984" s="380">
        <v>845438</v>
      </c>
      <c r="CQ18984" s="380" t="s">
        <v>141656</v>
      </c>
    </row>
    <row r="18985" spans="94:95" ht="14.5" x14ac:dyDescent="0.3">
      <c r="CP18985" s="380">
        <v>845440</v>
      </c>
      <c r="CQ18985" s="380" t="s">
        <v>141656</v>
      </c>
    </row>
    <row r="18986" spans="94:95" ht="14.5" x14ac:dyDescent="0.3">
      <c r="CP18986" s="380">
        <v>845449</v>
      </c>
      <c r="CQ18986" s="380" t="s">
        <v>141656</v>
      </c>
    </row>
    <row r="18987" spans="94:95" ht="14.5" x14ac:dyDescent="0.3">
      <c r="CP18987" s="380">
        <v>845450</v>
      </c>
      <c r="CQ18987" s="380" t="s">
        <v>141656</v>
      </c>
    </row>
    <row r="18988" spans="94:95" ht="14.5" x14ac:dyDescent="0.3">
      <c r="CP18988" s="380">
        <v>845451</v>
      </c>
      <c r="CQ18988" s="380" t="s">
        <v>141656</v>
      </c>
    </row>
    <row r="18989" spans="94:95" ht="14.5" x14ac:dyDescent="0.3">
      <c r="CP18989" s="380">
        <v>845452</v>
      </c>
      <c r="CQ18989" s="380" t="s">
        <v>141656</v>
      </c>
    </row>
    <row r="18990" spans="94:95" ht="14.5" x14ac:dyDescent="0.3">
      <c r="CP18990" s="380">
        <v>845453</v>
      </c>
      <c r="CQ18990" s="380" t="s">
        <v>141656</v>
      </c>
    </row>
    <row r="18991" spans="94:95" ht="14.5" x14ac:dyDescent="0.3">
      <c r="CP18991" s="380">
        <v>845454</v>
      </c>
      <c r="CQ18991" s="380" t="s">
        <v>141656</v>
      </c>
    </row>
    <row r="18992" spans="94:95" ht="14.5" x14ac:dyDescent="0.3">
      <c r="CP18992" s="380">
        <v>845455</v>
      </c>
      <c r="CQ18992" s="380" t="s">
        <v>141656</v>
      </c>
    </row>
    <row r="18993" spans="94:95" ht="14.5" x14ac:dyDescent="0.3">
      <c r="CP18993" s="380">
        <v>845456</v>
      </c>
      <c r="CQ18993" s="380" t="s">
        <v>141656</v>
      </c>
    </row>
    <row r="18994" spans="94:95" ht="14.5" x14ac:dyDescent="0.3">
      <c r="CP18994" s="380">
        <v>845457</v>
      </c>
      <c r="CQ18994" s="380" t="s">
        <v>141656</v>
      </c>
    </row>
    <row r="18995" spans="94:95" ht="14.5" x14ac:dyDescent="0.3">
      <c r="CP18995" s="380">
        <v>845458</v>
      </c>
      <c r="CQ18995" s="380" t="s">
        <v>141656</v>
      </c>
    </row>
    <row r="18996" spans="94:95" ht="14.5" x14ac:dyDescent="0.3">
      <c r="CP18996" s="380">
        <v>845459</v>
      </c>
      <c r="CQ18996" s="380" t="s">
        <v>141656</v>
      </c>
    </row>
    <row r="18997" spans="94:95" ht="14.5" x14ac:dyDescent="0.3">
      <c r="CP18997" s="380">
        <v>846001</v>
      </c>
      <c r="CQ18997" s="380" t="s">
        <v>141656</v>
      </c>
    </row>
    <row r="18998" spans="94:95" ht="14.5" x14ac:dyDescent="0.3">
      <c r="CP18998" s="380">
        <v>846002</v>
      </c>
      <c r="CQ18998" s="380" t="s">
        <v>141656</v>
      </c>
    </row>
    <row r="18999" spans="94:95" ht="14.5" x14ac:dyDescent="0.3">
      <c r="CP18999" s="380">
        <v>846003</v>
      </c>
      <c r="CQ18999" s="380" t="s">
        <v>141656</v>
      </c>
    </row>
    <row r="19000" spans="94:95" ht="14.5" x14ac:dyDescent="0.3">
      <c r="CP19000" s="380">
        <v>846004</v>
      </c>
      <c r="CQ19000" s="380" t="s">
        <v>141656</v>
      </c>
    </row>
    <row r="19001" spans="94:95" ht="14.5" x14ac:dyDescent="0.3">
      <c r="CP19001" s="380">
        <v>846005</v>
      </c>
      <c r="CQ19001" s="380" t="s">
        <v>141656</v>
      </c>
    </row>
    <row r="19002" spans="94:95" ht="14.5" x14ac:dyDescent="0.3">
      <c r="CP19002" s="380">
        <v>846006</v>
      </c>
      <c r="CQ19002" s="380" t="s">
        <v>141656</v>
      </c>
    </row>
    <row r="19003" spans="94:95" ht="14.5" x14ac:dyDescent="0.3">
      <c r="CP19003" s="380">
        <v>846007</v>
      </c>
      <c r="CQ19003" s="380" t="s">
        <v>141656</v>
      </c>
    </row>
    <row r="19004" spans="94:95" ht="14.5" x14ac:dyDescent="0.3">
      <c r="CP19004" s="380">
        <v>846008</v>
      </c>
      <c r="CQ19004" s="380" t="s">
        <v>141656</v>
      </c>
    </row>
    <row r="19005" spans="94:95" ht="14.5" x14ac:dyDescent="0.3">
      <c r="CP19005" s="380">
        <v>846009</v>
      </c>
      <c r="CQ19005" s="380" t="s">
        <v>141656</v>
      </c>
    </row>
    <row r="19006" spans="94:95" ht="14.5" x14ac:dyDescent="0.3">
      <c r="CP19006" s="380">
        <v>847101</v>
      </c>
      <c r="CQ19006" s="380" t="s">
        <v>141656</v>
      </c>
    </row>
    <row r="19007" spans="94:95" ht="14.5" x14ac:dyDescent="0.3">
      <c r="CP19007" s="380">
        <v>847102</v>
      </c>
      <c r="CQ19007" s="380" t="s">
        <v>141656</v>
      </c>
    </row>
    <row r="19008" spans="94:95" ht="14.5" x14ac:dyDescent="0.3">
      <c r="CP19008" s="380">
        <v>847103</v>
      </c>
      <c r="CQ19008" s="380" t="s">
        <v>141656</v>
      </c>
    </row>
    <row r="19009" spans="94:95" ht="14.5" x14ac:dyDescent="0.3">
      <c r="CP19009" s="380">
        <v>847104</v>
      </c>
      <c r="CQ19009" s="380" t="s">
        <v>141656</v>
      </c>
    </row>
    <row r="19010" spans="94:95" ht="14.5" x14ac:dyDescent="0.3">
      <c r="CP19010" s="380">
        <v>847105</v>
      </c>
      <c r="CQ19010" s="380" t="s">
        <v>141656</v>
      </c>
    </row>
    <row r="19011" spans="94:95" ht="14.5" x14ac:dyDescent="0.3">
      <c r="CP19011" s="380">
        <v>847106</v>
      </c>
      <c r="CQ19011" s="380" t="s">
        <v>141656</v>
      </c>
    </row>
    <row r="19012" spans="94:95" ht="14.5" x14ac:dyDescent="0.3">
      <c r="CP19012" s="380">
        <v>847107</v>
      </c>
      <c r="CQ19012" s="380" t="s">
        <v>141656</v>
      </c>
    </row>
    <row r="19013" spans="94:95" ht="14.5" x14ac:dyDescent="0.3">
      <c r="CP19013" s="380">
        <v>847108</v>
      </c>
      <c r="CQ19013" s="380" t="s">
        <v>141656</v>
      </c>
    </row>
    <row r="19014" spans="94:95" ht="14.5" x14ac:dyDescent="0.3">
      <c r="CP19014" s="380">
        <v>847109</v>
      </c>
      <c r="CQ19014" s="380" t="s">
        <v>141656</v>
      </c>
    </row>
    <row r="19015" spans="94:95" ht="14.5" x14ac:dyDescent="0.3">
      <c r="CP19015" s="380">
        <v>847115</v>
      </c>
      <c r="CQ19015" s="380" t="s">
        <v>141656</v>
      </c>
    </row>
    <row r="19016" spans="94:95" ht="14.5" x14ac:dyDescent="0.3">
      <c r="CP19016" s="380">
        <v>847121</v>
      </c>
      <c r="CQ19016" s="380" t="s">
        <v>141656</v>
      </c>
    </row>
    <row r="19017" spans="94:95" ht="14.5" x14ac:dyDescent="0.3">
      <c r="CP19017" s="380">
        <v>847122</v>
      </c>
      <c r="CQ19017" s="380" t="s">
        <v>141656</v>
      </c>
    </row>
    <row r="19018" spans="94:95" ht="14.5" x14ac:dyDescent="0.3">
      <c r="CP19018" s="380">
        <v>847123</v>
      </c>
      <c r="CQ19018" s="380" t="s">
        <v>141656</v>
      </c>
    </row>
    <row r="19019" spans="94:95" ht="14.5" x14ac:dyDescent="0.3">
      <c r="CP19019" s="380">
        <v>847201</v>
      </c>
      <c r="CQ19019" s="380" t="s">
        <v>141656</v>
      </c>
    </row>
    <row r="19020" spans="94:95" ht="14.5" x14ac:dyDescent="0.3">
      <c r="CP19020" s="380">
        <v>847202</v>
      </c>
      <c r="CQ19020" s="380" t="s">
        <v>141656</v>
      </c>
    </row>
    <row r="19021" spans="94:95" ht="14.5" x14ac:dyDescent="0.3">
      <c r="CP19021" s="380">
        <v>847203</v>
      </c>
      <c r="CQ19021" s="380" t="s">
        <v>141656</v>
      </c>
    </row>
    <row r="19022" spans="94:95" ht="14.5" x14ac:dyDescent="0.3">
      <c r="CP19022" s="380">
        <v>847204</v>
      </c>
      <c r="CQ19022" s="380" t="s">
        <v>141656</v>
      </c>
    </row>
    <row r="19023" spans="94:95" ht="14.5" x14ac:dyDescent="0.3">
      <c r="CP19023" s="380">
        <v>847211</v>
      </c>
      <c r="CQ19023" s="380" t="s">
        <v>141656</v>
      </c>
    </row>
    <row r="19024" spans="94:95" ht="14.5" x14ac:dyDescent="0.3">
      <c r="CP19024" s="380">
        <v>847212</v>
      </c>
      <c r="CQ19024" s="380" t="s">
        <v>141656</v>
      </c>
    </row>
    <row r="19025" spans="94:95" ht="14.5" x14ac:dyDescent="0.3">
      <c r="CP19025" s="380">
        <v>847213</v>
      </c>
      <c r="CQ19025" s="380" t="s">
        <v>141656</v>
      </c>
    </row>
    <row r="19026" spans="94:95" ht="14.5" x14ac:dyDescent="0.3">
      <c r="CP19026" s="380">
        <v>847214</v>
      </c>
      <c r="CQ19026" s="380" t="s">
        <v>141656</v>
      </c>
    </row>
    <row r="19027" spans="94:95" ht="14.5" x14ac:dyDescent="0.3">
      <c r="CP19027" s="380">
        <v>847215</v>
      </c>
      <c r="CQ19027" s="380" t="s">
        <v>141656</v>
      </c>
    </row>
    <row r="19028" spans="94:95" ht="14.5" x14ac:dyDescent="0.3">
      <c r="CP19028" s="380">
        <v>847222</v>
      </c>
      <c r="CQ19028" s="380" t="s">
        <v>141656</v>
      </c>
    </row>
    <row r="19029" spans="94:95" ht="14.5" x14ac:dyDescent="0.3">
      <c r="CP19029" s="380">
        <v>847223</v>
      </c>
      <c r="CQ19029" s="380" t="s">
        <v>141656</v>
      </c>
    </row>
    <row r="19030" spans="94:95" ht="14.5" x14ac:dyDescent="0.3">
      <c r="CP19030" s="380">
        <v>847224</v>
      </c>
      <c r="CQ19030" s="380" t="s">
        <v>141656</v>
      </c>
    </row>
    <row r="19031" spans="94:95" ht="14.5" x14ac:dyDescent="0.3">
      <c r="CP19031" s="380">
        <v>847225</v>
      </c>
      <c r="CQ19031" s="380" t="s">
        <v>141656</v>
      </c>
    </row>
    <row r="19032" spans="94:95" ht="14.5" x14ac:dyDescent="0.3">
      <c r="CP19032" s="380">
        <v>847226</v>
      </c>
      <c r="CQ19032" s="380" t="s">
        <v>141656</v>
      </c>
    </row>
    <row r="19033" spans="94:95" ht="14.5" x14ac:dyDescent="0.3">
      <c r="CP19033" s="380">
        <v>847227</v>
      </c>
      <c r="CQ19033" s="380" t="s">
        <v>141656</v>
      </c>
    </row>
    <row r="19034" spans="94:95" ht="14.5" x14ac:dyDescent="0.3">
      <c r="CP19034" s="380">
        <v>847228</v>
      </c>
      <c r="CQ19034" s="380" t="s">
        <v>141656</v>
      </c>
    </row>
    <row r="19035" spans="94:95" ht="14.5" x14ac:dyDescent="0.3">
      <c r="CP19035" s="380">
        <v>847229</v>
      </c>
      <c r="CQ19035" s="380" t="s">
        <v>141656</v>
      </c>
    </row>
    <row r="19036" spans="94:95" ht="14.5" x14ac:dyDescent="0.3">
      <c r="CP19036" s="380">
        <v>847230</v>
      </c>
      <c r="CQ19036" s="380" t="s">
        <v>141656</v>
      </c>
    </row>
    <row r="19037" spans="94:95" ht="14.5" x14ac:dyDescent="0.3">
      <c r="CP19037" s="380">
        <v>847231</v>
      </c>
      <c r="CQ19037" s="380" t="s">
        <v>141656</v>
      </c>
    </row>
    <row r="19038" spans="94:95" ht="14.5" x14ac:dyDescent="0.3">
      <c r="CP19038" s="380">
        <v>847232</v>
      </c>
      <c r="CQ19038" s="380" t="s">
        <v>141656</v>
      </c>
    </row>
    <row r="19039" spans="94:95" ht="14.5" x14ac:dyDescent="0.3">
      <c r="CP19039" s="380">
        <v>847233</v>
      </c>
      <c r="CQ19039" s="380" t="s">
        <v>141656</v>
      </c>
    </row>
    <row r="19040" spans="94:95" ht="14.5" x14ac:dyDescent="0.3">
      <c r="CP19040" s="380">
        <v>847234</v>
      </c>
      <c r="CQ19040" s="380" t="s">
        <v>141656</v>
      </c>
    </row>
    <row r="19041" spans="94:95" ht="14.5" x14ac:dyDescent="0.3">
      <c r="CP19041" s="380">
        <v>847235</v>
      </c>
      <c r="CQ19041" s="380" t="s">
        <v>141656</v>
      </c>
    </row>
    <row r="19042" spans="94:95" ht="14.5" x14ac:dyDescent="0.3">
      <c r="CP19042" s="380">
        <v>847236</v>
      </c>
      <c r="CQ19042" s="380" t="s">
        <v>141656</v>
      </c>
    </row>
    <row r="19043" spans="94:95" ht="14.5" x14ac:dyDescent="0.3">
      <c r="CP19043" s="380">
        <v>847238</v>
      </c>
      <c r="CQ19043" s="380" t="s">
        <v>141656</v>
      </c>
    </row>
    <row r="19044" spans="94:95" ht="14.5" x14ac:dyDescent="0.3">
      <c r="CP19044" s="380">
        <v>847239</v>
      </c>
      <c r="CQ19044" s="380" t="s">
        <v>141656</v>
      </c>
    </row>
    <row r="19045" spans="94:95" ht="14.5" x14ac:dyDescent="0.3">
      <c r="CP19045" s="380">
        <v>847240</v>
      </c>
      <c r="CQ19045" s="380" t="s">
        <v>141656</v>
      </c>
    </row>
    <row r="19046" spans="94:95" ht="14.5" x14ac:dyDescent="0.3">
      <c r="CP19046" s="380">
        <v>847301</v>
      </c>
      <c r="CQ19046" s="380" t="s">
        <v>141656</v>
      </c>
    </row>
    <row r="19047" spans="94:95" ht="14.5" x14ac:dyDescent="0.3">
      <c r="CP19047" s="380">
        <v>847302</v>
      </c>
      <c r="CQ19047" s="380" t="s">
        <v>141656</v>
      </c>
    </row>
    <row r="19048" spans="94:95" ht="14.5" x14ac:dyDescent="0.3">
      <c r="CP19048" s="380">
        <v>847303</v>
      </c>
      <c r="CQ19048" s="380" t="s">
        <v>141656</v>
      </c>
    </row>
    <row r="19049" spans="94:95" ht="14.5" x14ac:dyDescent="0.3">
      <c r="CP19049" s="380">
        <v>847304</v>
      </c>
      <c r="CQ19049" s="380" t="s">
        <v>141656</v>
      </c>
    </row>
    <row r="19050" spans="94:95" ht="14.5" x14ac:dyDescent="0.3">
      <c r="CP19050" s="380">
        <v>847305</v>
      </c>
      <c r="CQ19050" s="380" t="s">
        <v>141656</v>
      </c>
    </row>
    <row r="19051" spans="94:95" ht="14.5" x14ac:dyDescent="0.3">
      <c r="CP19051" s="380">
        <v>847306</v>
      </c>
      <c r="CQ19051" s="380" t="s">
        <v>141656</v>
      </c>
    </row>
    <row r="19052" spans="94:95" ht="14.5" x14ac:dyDescent="0.3">
      <c r="CP19052" s="380">
        <v>847307</v>
      </c>
      <c r="CQ19052" s="380" t="s">
        <v>141656</v>
      </c>
    </row>
    <row r="19053" spans="94:95" ht="14.5" x14ac:dyDescent="0.3">
      <c r="CP19053" s="380">
        <v>847308</v>
      </c>
      <c r="CQ19053" s="380" t="s">
        <v>141656</v>
      </c>
    </row>
    <row r="19054" spans="94:95" ht="14.5" x14ac:dyDescent="0.3">
      <c r="CP19054" s="380">
        <v>847337</v>
      </c>
      <c r="CQ19054" s="380" t="s">
        <v>141656</v>
      </c>
    </row>
    <row r="19055" spans="94:95" ht="14.5" x14ac:dyDescent="0.3">
      <c r="CP19055" s="380">
        <v>847401</v>
      </c>
      <c r="CQ19055" s="380" t="s">
        <v>141656</v>
      </c>
    </row>
    <row r="19056" spans="94:95" ht="14.5" x14ac:dyDescent="0.3">
      <c r="CP19056" s="380">
        <v>847402</v>
      </c>
      <c r="CQ19056" s="380" t="s">
        <v>141656</v>
      </c>
    </row>
    <row r="19057" spans="94:95" ht="14.5" x14ac:dyDescent="0.3">
      <c r="CP19057" s="380">
        <v>847403</v>
      </c>
      <c r="CQ19057" s="380" t="s">
        <v>141656</v>
      </c>
    </row>
    <row r="19058" spans="94:95" ht="14.5" x14ac:dyDescent="0.3">
      <c r="CP19058" s="380">
        <v>847404</v>
      </c>
      <c r="CQ19058" s="380" t="s">
        <v>141656</v>
      </c>
    </row>
    <row r="19059" spans="94:95" ht="14.5" x14ac:dyDescent="0.3">
      <c r="CP19059" s="380">
        <v>847405</v>
      </c>
      <c r="CQ19059" s="380" t="s">
        <v>141656</v>
      </c>
    </row>
    <row r="19060" spans="94:95" ht="14.5" x14ac:dyDescent="0.3">
      <c r="CP19060" s="380">
        <v>847407</v>
      </c>
      <c r="CQ19060" s="380" t="s">
        <v>141656</v>
      </c>
    </row>
    <row r="19061" spans="94:95" ht="14.5" x14ac:dyDescent="0.3">
      <c r="CP19061" s="380">
        <v>847408</v>
      </c>
      <c r="CQ19061" s="380" t="s">
        <v>141656</v>
      </c>
    </row>
    <row r="19062" spans="94:95" ht="14.5" x14ac:dyDescent="0.3">
      <c r="CP19062" s="380">
        <v>847409</v>
      </c>
      <c r="CQ19062" s="380" t="s">
        <v>141656</v>
      </c>
    </row>
    <row r="19063" spans="94:95" ht="14.5" x14ac:dyDescent="0.3">
      <c r="CP19063" s="380">
        <v>847410</v>
      </c>
      <c r="CQ19063" s="380" t="s">
        <v>141656</v>
      </c>
    </row>
    <row r="19064" spans="94:95" ht="14.5" x14ac:dyDescent="0.3">
      <c r="CP19064" s="380">
        <v>847411</v>
      </c>
      <c r="CQ19064" s="380" t="s">
        <v>141656</v>
      </c>
    </row>
    <row r="19065" spans="94:95" ht="14.5" x14ac:dyDescent="0.3">
      <c r="CP19065" s="380">
        <v>847421</v>
      </c>
      <c r="CQ19065" s="380" t="s">
        <v>141656</v>
      </c>
    </row>
    <row r="19066" spans="94:95" ht="14.5" x14ac:dyDescent="0.3">
      <c r="CP19066" s="380">
        <v>847422</v>
      </c>
      <c r="CQ19066" s="380" t="s">
        <v>141656</v>
      </c>
    </row>
    <row r="19067" spans="94:95" ht="14.5" x14ac:dyDescent="0.3">
      <c r="CP19067" s="380">
        <v>847423</v>
      </c>
      <c r="CQ19067" s="380" t="s">
        <v>141656</v>
      </c>
    </row>
    <row r="19068" spans="94:95" ht="14.5" x14ac:dyDescent="0.3">
      <c r="CP19068" s="380">
        <v>847424</v>
      </c>
      <c r="CQ19068" s="380" t="s">
        <v>141656</v>
      </c>
    </row>
    <row r="19069" spans="94:95" ht="14.5" x14ac:dyDescent="0.3">
      <c r="CP19069" s="380">
        <v>847427</v>
      </c>
      <c r="CQ19069" s="380" t="s">
        <v>141656</v>
      </c>
    </row>
    <row r="19070" spans="94:95" ht="14.5" x14ac:dyDescent="0.3">
      <c r="CP19070" s="380">
        <v>847428</v>
      </c>
      <c r="CQ19070" s="380" t="s">
        <v>141656</v>
      </c>
    </row>
    <row r="19071" spans="94:95" ht="14.5" x14ac:dyDescent="0.3">
      <c r="CP19071" s="380">
        <v>847429</v>
      </c>
      <c r="CQ19071" s="380" t="s">
        <v>141656</v>
      </c>
    </row>
    <row r="19072" spans="94:95" ht="14.5" x14ac:dyDescent="0.3">
      <c r="CP19072" s="380">
        <v>847451</v>
      </c>
      <c r="CQ19072" s="380" t="s">
        <v>141656</v>
      </c>
    </row>
    <row r="19073" spans="94:95" ht="14.5" x14ac:dyDescent="0.3">
      <c r="CP19073" s="380">
        <v>847452</v>
      </c>
      <c r="CQ19073" s="380" t="s">
        <v>141656</v>
      </c>
    </row>
    <row r="19074" spans="94:95" ht="14.5" x14ac:dyDescent="0.3">
      <c r="CP19074" s="380">
        <v>848101</v>
      </c>
      <c r="CQ19074" s="380" t="s">
        <v>141656</v>
      </c>
    </row>
    <row r="19075" spans="94:95" ht="14.5" x14ac:dyDescent="0.3">
      <c r="CP19075" s="380">
        <v>848102</v>
      </c>
      <c r="CQ19075" s="380" t="s">
        <v>141656</v>
      </c>
    </row>
    <row r="19076" spans="94:95" ht="14.5" x14ac:dyDescent="0.3">
      <c r="CP19076" s="380">
        <v>848113</v>
      </c>
      <c r="CQ19076" s="380" t="s">
        <v>141656</v>
      </c>
    </row>
    <row r="19077" spans="94:95" ht="14.5" x14ac:dyDescent="0.3">
      <c r="CP19077" s="380">
        <v>848114</v>
      </c>
      <c r="CQ19077" s="380" t="s">
        <v>141656</v>
      </c>
    </row>
    <row r="19078" spans="94:95" ht="14.5" x14ac:dyDescent="0.3">
      <c r="CP19078" s="380">
        <v>848115</v>
      </c>
      <c r="CQ19078" s="380" t="s">
        <v>141656</v>
      </c>
    </row>
    <row r="19079" spans="94:95" ht="14.5" x14ac:dyDescent="0.3">
      <c r="CP19079" s="380">
        <v>848117</v>
      </c>
      <c r="CQ19079" s="380" t="s">
        <v>141656</v>
      </c>
    </row>
    <row r="19080" spans="94:95" ht="14.5" x14ac:dyDescent="0.3">
      <c r="CP19080" s="380">
        <v>848121</v>
      </c>
      <c r="CQ19080" s="380" t="s">
        <v>141656</v>
      </c>
    </row>
    <row r="19081" spans="94:95" ht="14.5" x14ac:dyDescent="0.3">
      <c r="CP19081" s="380">
        <v>848122</v>
      </c>
      <c r="CQ19081" s="380" t="s">
        <v>141656</v>
      </c>
    </row>
    <row r="19082" spans="94:95" ht="14.5" x14ac:dyDescent="0.3">
      <c r="CP19082" s="380">
        <v>848125</v>
      </c>
      <c r="CQ19082" s="380" t="s">
        <v>141656</v>
      </c>
    </row>
    <row r="19083" spans="94:95" ht="14.5" x14ac:dyDescent="0.3">
      <c r="CP19083" s="380">
        <v>848127</v>
      </c>
      <c r="CQ19083" s="380" t="s">
        <v>141656</v>
      </c>
    </row>
    <row r="19084" spans="94:95" ht="14.5" x14ac:dyDescent="0.3">
      <c r="CP19084" s="380">
        <v>848129</v>
      </c>
      <c r="CQ19084" s="380" t="s">
        <v>141656</v>
      </c>
    </row>
    <row r="19085" spans="94:95" ht="14.5" x14ac:dyDescent="0.3">
      <c r="CP19085" s="380">
        <v>848130</v>
      </c>
      <c r="CQ19085" s="380" t="s">
        <v>141656</v>
      </c>
    </row>
    <row r="19086" spans="94:95" ht="14.5" x14ac:dyDescent="0.3">
      <c r="CP19086" s="380">
        <v>848131</v>
      </c>
      <c r="CQ19086" s="380" t="s">
        <v>141656</v>
      </c>
    </row>
    <row r="19087" spans="94:95" ht="14.5" x14ac:dyDescent="0.3">
      <c r="CP19087" s="380">
        <v>848132</v>
      </c>
      <c r="CQ19087" s="380" t="s">
        <v>141656</v>
      </c>
    </row>
    <row r="19088" spans="94:95" ht="14.5" x14ac:dyDescent="0.3">
      <c r="CP19088" s="380">
        <v>848133</v>
      </c>
      <c r="CQ19088" s="380" t="s">
        <v>141656</v>
      </c>
    </row>
    <row r="19089" spans="94:95" ht="14.5" x14ac:dyDescent="0.3">
      <c r="CP19089" s="380">
        <v>848134</v>
      </c>
      <c r="CQ19089" s="380" t="s">
        <v>141656</v>
      </c>
    </row>
    <row r="19090" spans="94:95" ht="14.5" x14ac:dyDescent="0.3">
      <c r="CP19090" s="380">
        <v>848160</v>
      </c>
      <c r="CQ19090" s="380" t="s">
        <v>141656</v>
      </c>
    </row>
    <row r="19091" spans="94:95" ht="14.5" x14ac:dyDescent="0.3">
      <c r="CP19091" s="380">
        <v>848201</v>
      </c>
      <c r="CQ19091" s="380" t="s">
        <v>141656</v>
      </c>
    </row>
    <row r="19092" spans="94:95" ht="14.5" x14ac:dyDescent="0.3">
      <c r="CP19092" s="380">
        <v>848202</v>
      </c>
      <c r="CQ19092" s="380" t="s">
        <v>141656</v>
      </c>
    </row>
    <row r="19093" spans="94:95" ht="14.5" x14ac:dyDescent="0.3">
      <c r="CP19093" s="380">
        <v>848203</v>
      </c>
      <c r="CQ19093" s="380" t="s">
        <v>141656</v>
      </c>
    </row>
    <row r="19094" spans="94:95" ht="14.5" x14ac:dyDescent="0.3">
      <c r="CP19094" s="380">
        <v>848204</v>
      </c>
      <c r="CQ19094" s="380" t="s">
        <v>141656</v>
      </c>
    </row>
    <row r="19095" spans="94:95" ht="14.5" x14ac:dyDescent="0.3">
      <c r="CP19095" s="380">
        <v>848205</v>
      </c>
      <c r="CQ19095" s="380" t="s">
        <v>141656</v>
      </c>
    </row>
    <row r="19096" spans="94:95" ht="14.5" x14ac:dyDescent="0.3">
      <c r="CP19096" s="380">
        <v>848206</v>
      </c>
      <c r="CQ19096" s="380" t="s">
        <v>141656</v>
      </c>
    </row>
    <row r="19097" spans="94:95" ht="14.5" x14ac:dyDescent="0.3">
      <c r="CP19097" s="380">
        <v>848207</v>
      </c>
      <c r="CQ19097" s="380" t="s">
        <v>141656</v>
      </c>
    </row>
    <row r="19098" spans="94:95" ht="14.5" x14ac:dyDescent="0.3">
      <c r="CP19098" s="380">
        <v>848208</v>
      </c>
      <c r="CQ19098" s="380" t="s">
        <v>141656</v>
      </c>
    </row>
    <row r="19099" spans="94:95" ht="14.5" x14ac:dyDescent="0.3">
      <c r="CP19099" s="380">
        <v>848209</v>
      </c>
      <c r="CQ19099" s="380" t="s">
        <v>141656</v>
      </c>
    </row>
    <row r="19100" spans="94:95" ht="14.5" x14ac:dyDescent="0.3">
      <c r="CP19100" s="380">
        <v>848210</v>
      </c>
      <c r="CQ19100" s="380" t="s">
        <v>141656</v>
      </c>
    </row>
    <row r="19101" spans="94:95" ht="14.5" x14ac:dyDescent="0.3">
      <c r="CP19101" s="380">
        <v>848211</v>
      </c>
      <c r="CQ19101" s="380" t="s">
        <v>141656</v>
      </c>
    </row>
    <row r="19102" spans="94:95" ht="14.5" x14ac:dyDescent="0.3">
      <c r="CP19102" s="380">
        <v>848213</v>
      </c>
      <c r="CQ19102" s="380" t="s">
        <v>141656</v>
      </c>
    </row>
    <row r="19103" spans="94:95" ht="14.5" x14ac:dyDescent="0.3">
      <c r="CP19103" s="380">
        <v>848216</v>
      </c>
      <c r="CQ19103" s="380" t="s">
        <v>141656</v>
      </c>
    </row>
    <row r="19104" spans="94:95" ht="14.5" x14ac:dyDescent="0.3">
      <c r="CP19104" s="380">
        <v>848236</v>
      </c>
      <c r="CQ19104" s="380" t="s">
        <v>141656</v>
      </c>
    </row>
    <row r="19105" spans="94:95" ht="14.5" x14ac:dyDescent="0.3">
      <c r="CP19105" s="380">
        <v>848301</v>
      </c>
      <c r="CQ19105" s="380" t="s">
        <v>141656</v>
      </c>
    </row>
    <row r="19106" spans="94:95" ht="14.5" x14ac:dyDescent="0.3">
      <c r="CP19106" s="380">
        <v>848302</v>
      </c>
      <c r="CQ19106" s="380" t="s">
        <v>141656</v>
      </c>
    </row>
    <row r="19107" spans="94:95" ht="14.5" x14ac:dyDescent="0.3">
      <c r="CP19107" s="380">
        <v>848501</v>
      </c>
      <c r="CQ19107" s="380" t="s">
        <v>141656</v>
      </c>
    </row>
    <row r="19108" spans="94:95" ht="14.5" x14ac:dyDescent="0.3">
      <c r="CP19108" s="380">
        <v>848502</v>
      </c>
      <c r="CQ19108" s="380" t="s">
        <v>141656</v>
      </c>
    </row>
    <row r="19109" spans="94:95" ht="14.5" x14ac:dyDescent="0.3">
      <c r="CP19109" s="380">
        <v>848503</v>
      </c>
      <c r="CQ19109" s="380" t="s">
        <v>141656</v>
      </c>
    </row>
    <row r="19110" spans="94:95" ht="14.5" x14ac:dyDescent="0.3">
      <c r="CP19110" s="380">
        <v>848504</v>
      </c>
      <c r="CQ19110" s="380" t="s">
        <v>141656</v>
      </c>
    </row>
    <row r="19111" spans="94:95" ht="14.5" x14ac:dyDescent="0.3">
      <c r="CP19111" s="380">
        <v>848505</v>
      </c>
      <c r="CQ19111" s="380" t="s">
        <v>141656</v>
      </c>
    </row>
    <row r="19112" spans="94:95" ht="14.5" x14ac:dyDescent="0.3">
      <c r="CP19112" s="380">
        <v>848506</v>
      </c>
      <c r="CQ19112" s="380" t="s">
        <v>141656</v>
      </c>
    </row>
    <row r="19113" spans="94:95" ht="14.5" x14ac:dyDescent="0.3">
      <c r="CP19113" s="380">
        <v>851101</v>
      </c>
      <c r="CQ19113" s="380" t="s">
        <v>141656</v>
      </c>
    </row>
    <row r="19114" spans="94:95" ht="14.5" x14ac:dyDescent="0.3">
      <c r="CP19114" s="380">
        <v>851111</v>
      </c>
      <c r="CQ19114" s="380" t="s">
        <v>141656</v>
      </c>
    </row>
    <row r="19115" spans="94:95" ht="14.5" x14ac:dyDescent="0.3">
      <c r="CP19115" s="380">
        <v>851112</v>
      </c>
      <c r="CQ19115" s="380" t="s">
        <v>141656</v>
      </c>
    </row>
    <row r="19116" spans="94:95" ht="14.5" x14ac:dyDescent="0.3">
      <c r="CP19116" s="380">
        <v>851113</v>
      </c>
      <c r="CQ19116" s="380" t="s">
        <v>141656</v>
      </c>
    </row>
    <row r="19117" spans="94:95" ht="14.5" x14ac:dyDescent="0.3">
      <c r="CP19117" s="380">
        <v>851114</v>
      </c>
      <c r="CQ19117" s="380" t="s">
        <v>141656</v>
      </c>
    </row>
    <row r="19118" spans="94:95" ht="14.5" x14ac:dyDescent="0.3">
      <c r="CP19118" s="380">
        <v>851115</v>
      </c>
      <c r="CQ19118" s="380" t="s">
        <v>141656</v>
      </c>
    </row>
    <row r="19119" spans="94:95" ht="14.5" x14ac:dyDescent="0.3">
      <c r="CP19119" s="380">
        <v>851116</v>
      </c>
      <c r="CQ19119" s="380" t="s">
        <v>141656</v>
      </c>
    </row>
    <row r="19120" spans="94:95" ht="14.5" x14ac:dyDescent="0.3">
      <c r="CP19120" s="380">
        <v>851117</v>
      </c>
      <c r="CQ19120" s="380" t="s">
        <v>141656</v>
      </c>
    </row>
    <row r="19121" spans="94:95" ht="14.5" x14ac:dyDescent="0.3">
      <c r="CP19121" s="380">
        <v>851118</v>
      </c>
      <c r="CQ19121" s="380" t="s">
        <v>141656</v>
      </c>
    </row>
    <row r="19122" spans="94:95" ht="14.5" x14ac:dyDescent="0.3">
      <c r="CP19122" s="380">
        <v>851120</v>
      </c>
      <c r="CQ19122" s="380" t="s">
        <v>141656</v>
      </c>
    </row>
    <row r="19123" spans="94:95" ht="14.5" x14ac:dyDescent="0.3">
      <c r="CP19123" s="380">
        <v>851126</v>
      </c>
      <c r="CQ19123" s="380" t="s">
        <v>141656</v>
      </c>
    </row>
    <row r="19124" spans="94:95" ht="14.5" x14ac:dyDescent="0.3">
      <c r="CP19124" s="380">
        <v>851127</v>
      </c>
      <c r="CQ19124" s="380" t="s">
        <v>141656</v>
      </c>
    </row>
    <row r="19125" spans="94:95" ht="14.5" x14ac:dyDescent="0.3">
      <c r="CP19125" s="380">
        <v>851128</v>
      </c>
      <c r="CQ19125" s="380" t="s">
        <v>141656</v>
      </c>
    </row>
    <row r="19126" spans="94:95" ht="14.5" x14ac:dyDescent="0.3">
      <c r="CP19126" s="380">
        <v>851129</v>
      </c>
      <c r="CQ19126" s="380" t="s">
        <v>141656</v>
      </c>
    </row>
    <row r="19127" spans="94:95" ht="14.5" x14ac:dyDescent="0.3">
      <c r="CP19127" s="380">
        <v>851130</v>
      </c>
      <c r="CQ19127" s="380" t="s">
        <v>141656</v>
      </c>
    </row>
    <row r="19128" spans="94:95" ht="14.5" x14ac:dyDescent="0.3">
      <c r="CP19128" s="380">
        <v>851131</v>
      </c>
      <c r="CQ19128" s="380" t="s">
        <v>141656</v>
      </c>
    </row>
    <row r="19129" spans="94:95" ht="14.5" x14ac:dyDescent="0.3">
      <c r="CP19129" s="380">
        <v>851132</v>
      </c>
      <c r="CQ19129" s="380" t="s">
        <v>141656</v>
      </c>
    </row>
    <row r="19130" spans="94:95" ht="14.5" x14ac:dyDescent="0.3">
      <c r="CP19130" s="380">
        <v>851133</v>
      </c>
      <c r="CQ19130" s="380" t="s">
        <v>141656</v>
      </c>
    </row>
    <row r="19131" spans="94:95" ht="14.5" x14ac:dyDescent="0.3">
      <c r="CP19131" s="380">
        <v>851134</v>
      </c>
      <c r="CQ19131" s="380" t="s">
        <v>141656</v>
      </c>
    </row>
    <row r="19132" spans="94:95" ht="14.5" x14ac:dyDescent="0.3">
      <c r="CP19132" s="380">
        <v>851135</v>
      </c>
      <c r="CQ19132" s="380" t="s">
        <v>141656</v>
      </c>
    </row>
    <row r="19133" spans="94:95" ht="14.5" x14ac:dyDescent="0.3">
      <c r="CP19133" s="380">
        <v>851201</v>
      </c>
      <c r="CQ19133" s="380" t="s">
        <v>141656</v>
      </c>
    </row>
    <row r="19134" spans="94:95" ht="14.5" x14ac:dyDescent="0.3">
      <c r="CP19134" s="380">
        <v>851202</v>
      </c>
      <c r="CQ19134" s="380" t="s">
        <v>141656</v>
      </c>
    </row>
    <row r="19135" spans="94:95" ht="14.5" x14ac:dyDescent="0.3">
      <c r="CP19135" s="380">
        <v>851203</v>
      </c>
      <c r="CQ19135" s="380" t="s">
        <v>141656</v>
      </c>
    </row>
    <row r="19136" spans="94:95" ht="14.5" x14ac:dyDescent="0.3">
      <c r="CP19136" s="380">
        <v>851204</v>
      </c>
      <c r="CQ19136" s="380" t="s">
        <v>141656</v>
      </c>
    </row>
    <row r="19137" spans="94:95" ht="14.5" x14ac:dyDescent="0.3">
      <c r="CP19137" s="380">
        <v>851205</v>
      </c>
      <c r="CQ19137" s="380" t="s">
        <v>141656</v>
      </c>
    </row>
    <row r="19138" spans="94:95" ht="14.5" x14ac:dyDescent="0.3">
      <c r="CP19138" s="380">
        <v>851206</v>
      </c>
      <c r="CQ19138" s="380" t="s">
        <v>141656</v>
      </c>
    </row>
    <row r="19139" spans="94:95" ht="14.5" x14ac:dyDescent="0.3">
      <c r="CP19139" s="380">
        <v>851210</v>
      </c>
      <c r="CQ19139" s="380" t="s">
        <v>141656</v>
      </c>
    </row>
    <row r="19140" spans="94:95" ht="14.5" x14ac:dyDescent="0.3">
      <c r="CP19140" s="380">
        <v>851211</v>
      </c>
      <c r="CQ19140" s="380" t="s">
        <v>141656</v>
      </c>
    </row>
    <row r="19141" spans="94:95" ht="14.5" x14ac:dyDescent="0.3">
      <c r="CP19141" s="380">
        <v>851212</v>
      </c>
      <c r="CQ19141" s="380" t="s">
        <v>141656</v>
      </c>
    </row>
    <row r="19142" spans="94:95" ht="14.5" x14ac:dyDescent="0.3">
      <c r="CP19142" s="380">
        <v>851213</v>
      </c>
      <c r="CQ19142" s="380" t="s">
        <v>141656</v>
      </c>
    </row>
    <row r="19143" spans="94:95" ht="14.5" x14ac:dyDescent="0.3">
      <c r="CP19143" s="380">
        <v>851214</v>
      </c>
      <c r="CQ19143" s="380" t="s">
        <v>141656</v>
      </c>
    </row>
    <row r="19144" spans="94:95" ht="14.5" x14ac:dyDescent="0.3">
      <c r="CP19144" s="380">
        <v>851215</v>
      </c>
      <c r="CQ19144" s="380" t="s">
        <v>141656</v>
      </c>
    </row>
    <row r="19145" spans="94:95" ht="14.5" x14ac:dyDescent="0.3">
      <c r="CP19145" s="380">
        <v>851216</v>
      </c>
      <c r="CQ19145" s="380" t="s">
        <v>141656</v>
      </c>
    </row>
    <row r="19146" spans="94:95" ht="14.5" x14ac:dyDescent="0.3">
      <c r="CP19146" s="380">
        <v>851217</v>
      </c>
      <c r="CQ19146" s="380" t="s">
        <v>141656</v>
      </c>
    </row>
    <row r="19147" spans="94:95" ht="14.5" x14ac:dyDescent="0.3">
      <c r="CP19147" s="380">
        <v>851218</v>
      </c>
      <c r="CQ19147" s="380" t="s">
        <v>141656</v>
      </c>
    </row>
    <row r="19148" spans="94:95" ht="14.5" x14ac:dyDescent="0.3">
      <c r="CP19148" s="380">
        <v>852101</v>
      </c>
      <c r="CQ19148" s="380" t="s">
        <v>141656</v>
      </c>
    </row>
    <row r="19149" spans="94:95" ht="14.5" x14ac:dyDescent="0.3">
      <c r="CP19149" s="380">
        <v>852105</v>
      </c>
      <c r="CQ19149" s="380" t="s">
        <v>141656</v>
      </c>
    </row>
    <row r="19150" spans="94:95" ht="14.5" x14ac:dyDescent="0.3">
      <c r="CP19150" s="380">
        <v>852106</v>
      </c>
      <c r="CQ19150" s="380" t="s">
        <v>141656</v>
      </c>
    </row>
    <row r="19151" spans="94:95" ht="14.5" x14ac:dyDescent="0.3">
      <c r="CP19151" s="380">
        <v>852107</v>
      </c>
      <c r="CQ19151" s="380" t="s">
        <v>141656</v>
      </c>
    </row>
    <row r="19152" spans="94:95" ht="14.5" x14ac:dyDescent="0.3">
      <c r="CP19152" s="380">
        <v>852108</v>
      </c>
      <c r="CQ19152" s="380" t="s">
        <v>141656</v>
      </c>
    </row>
    <row r="19153" spans="94:95" ht="14.5" x14ac:dyDescent="0.3">
      <c r="CP19153" s="380">
        <v>852109</v>
      </c>
      <c r="CQ19153" s="380" t="s">
        <v>141656</v>
      </c>
    </row>
    <row r="19154" spans="94:95" ht="14.5" x14ac:dyDescent="0.3">
      <c r="CP19154" s="380">
        <v>852110</v>
      </c>
      <c r="CQ19154" s="380" t="s">
        <v>141656</v>
      </c>
    </row>
    <row r="19155" spans="94:95" ht="14.5" x14ac:dyDescent="0.3">
      <c r="CP19155" s="380">
        <v>852111</v>
      </c>
      <c r="CQ19155" s="380" t="s">
        <v>141656</v>
      </c>
    </row>
    <row r="19156" spans="94:95" ht="14.5" x14ac:dyDescent="0.3">
      <c r="CP19156" s="380">
        <v>852112</v>
      </c>
      <c r="CQ19156" s="380" t="s">
        <v>141656</v>
      </c>
    </row>
    <row r="19157" spans="94:95" ht="14.5" x14ac:dyDescent="0.3">
      <c r="CP19157" s="380">
        <v>852113</v>
      </c>
      <c r="CQ19157" s="380" t="s">
        <v>141656</v>
      </c>
    </row>
    <row r="19158" spans="94:95" ht="14.5" x14ac:dyDescent="0.3">
      <c r="CP19158" s="380">
        <v>852114</v>
      </c>
      <c r="CQ19158" s="380" t="s">
        <v>141656</v>
      </c>
    </row>
    <row r="19159" spans="94:95" ht="14.5" x14ac:dyDescent="0.3">
      <c r="CP19159" s="380">
        <v>852115</v>
      </c>
      <c r="CQ19159" s="380" t="s">
        <v>141656</v>
      </c>
    </row>
    <row r="19160" spans="94:95" ht="14.5" x14ac:dyDescent="0.3">
      <c r="CP19160" s="380">
        <v>852116</v>
      </c>
      <c r="CQ19160" s="380" t="s">
        <v>141656</v>
      </c>
    </row>
    <row r="19161" spans="94:95" ht="14.5" x14ac:dyDescent="0.3">
      <c r="CP19161" s="380">
        <v>852121</v>
      </c>
      <c r="CQ19161" s="380" t="s">
        <v>141656</v>
      </c>
    </row>
    <row r="19162" spans="94:95" ht="14.5" x14ac:dyDescent="0.3">
      <c r="CP19162" s="380">
        <v>852122</v>
      </c>
      <c r="CQ19162" s="380" t="s">
        <v>141656</v>
      </c>
    </row>
    <row r="19163" spans="94:95" ht="14.5" x14ac:dyDescent="0.3">
      <c r="CP19163" s="380">
        <v>852123</v>
      </c>
      <c r="CQ19163" s="380" t="s">
        <v>141656</v>
      </c>
    </row>
    <row r="19164" spans="94:95" ht="14.5" x14ac:dyDescent="0.3">
      <c r="CP19164" s="380">
        <v>852124</v>
      </c>
      <c r="CQ19164" s="380" t="s">
        <v>141656</v>
      </c>
    </row>
    <row r="19165" spans="94:95" ht="14.5" x14ac:dyDescent="0.3">
      <c r="CP19165" s="380">
        <v>852125</v>
      </c>
      <c r="CQ19165" s="380" t="s">
        <v>141656</v>
      </c>
    </row>
    <row r="19166" spans="94:95" ht="14.5" x14ac:dyDescent="0.3">
      <c r="CP19166" s="380">
        <v>852126</v>
      </c>
      <c r="CQ19166" s="380" t="s">
        <v>141656</v>
      </c>
    </row>
    <row r="19167" spans="94:95" ht="14.5" x14ac:dyDescent="0.3">
      <c r="CP19167" s="380">
        <v>852127</v>
      </c>
      <c r="CQ19167" s="380" t="s">
        <v>141656</v>
      </c>
    </row>
    <row r="19168" spans="94:95" ht="14.5" x14ac:dyDescent="0.3">
      <c r="CP19168" s="380">
        <v>852128</v>
      </c>
      <c r="CQ19168" s="380" t="s">
        <v>141656</v>
      </c>
    </row>
    <row r="19169" spans="94:95" ht="14.5" x14ac:dyDescent="0.3">
      <c r="CP19169" s="380">
        <v>852129</v>
      </c>
      <c r="CQ19169" s="380" t="s">
        <v>141656</v>
      </c>
    </row>
    <row r="19170" spans="94:95" ht="14.5" x14ac:dyDescent="0.3">
      <c r="CP19170" s="380">
        <v>852130</v>
      </c>
      <c r="CQ19170" s="380" t="s">
        <v>141656</v>
      </c>
    </row>
    <row r="19171" spans="94:95" ht="14.5" x14ac:dyDescent="0.3">
      <c r="CP19171" s="380">
        <v>852131</v>
      </c>
      <c r="CQ19171" s="380" t="s">
        <v>141656</v>
      </c>
    </row>
    <row r="19172" spans="94:95" ht="14.5" x14ac:dyDescent="0.3">
      <c r="CP19172" s="380">
        <v>852132</v>
      </c>
      <c r="CQ19172" s="380" t="s">
        <v>141656</v>
      </c>
    </row>
    <row r="19173" spans="94:95" ht="14.5" x14ac:dyDescent="0.3">
      <c r="CP19173" s="380">
        <v>852133</v>
      </c>
      <c r="CQ19173" s="380" t="s">
        <v>141656</v>
      </c>
    </row>
    <row r="19174" spans="94:95" ht="14.5" x14ac:dyDescent="0.3">
      <c r="CP19174" s="380">
        <v>852137</v>
      </c>
      <c r="CQ19174" s="380" t="s">
        <v>141656</v>
      </c>
    </row>
    <row r="19175" spans="94:95" ht="14.5" x14ac:dyDescent="0.3">
      <c r="CP19175" s="380">
        <v>852138</v>
      </c>
      <c r="CQ19175" s="380" t="s">
        <v>141656</v>
      </c>
    </row>
    <row r="19176" spans="94:95" ht="14.5" x14ac:dyDescent="0.3">
      <c r="CP19176" s="380">
        <v>852139</v>
      </c>
      <c r="CQ19176" s="380" t="s">
        <v>141656</v>
      </c>
    </row>
    <row r="19177" spans="94:95" ht="14.5" x14ac:dyDescent="0.3">
      <c r="CP19177" s="380">
        <v>852161</v>
      </c>
      <c r="CQ19177" s="380" t="s">
        <v>141656</v>
      </c>
    </row>
    <row r="19178" spans="94:95" ht="14.5" x14ac:dyDescent="0.3">
      <c r="CP19178" s="380">
        <v>852201</v>
      </c>
      <c r="CQ19178" s="380" t="s">
        <v>141656</v>
      </c>
    </row>
    <row r="19179" spans="94:95" ht="14.5" x14ac:dyDescent="0.3">
      <c r="CP19179" s="380">
        <v>852202</v>
      </c>
      <c r="CQ19179" s="380" t="s">
        <v>141656</v>
      </c>
    </row>
    <row r="19180" spans="94:95" ht="14.5" x14ac:dyDescent="0.3">
      <c r="CP19180" s="380">
        <v>852212</v>
      </c>
      <c r="CQ19180" s="380" t="s">
        <v>141656</v>
      </c>
    </row>
    <row r="19181" spans="94:95" ht="14.5" x14ac:dyDescent="0.3">
      <c r="CP19181" s="380">
        <v>852213</v>
      </c>
      <c r="CQ19181" s="380" t="s">
        <v>141656</v>
      </c>
    </row>
    <row r="19182" spans="94:95" ht="14.5" x14ac:dyDescent="0.3">
      <c r="CP19182" s="380">
        <v>852214</v>
      </c>
      <c r="CQ19182" s="380" t="s">
        <v>141656</v>
      </c>
    </row>
    <row r="19183" spans="94:95" ht="14.5" x14ac:dyDescent="0.3">
      <c r="CP19183" s="380">
        <v>852215</v>
      </c>
      <c r="CQ19183" s="380" t="s">
        <v>141656</v>
      </c>
    </row>
    <row r="19184" spans="94:95" ht="14.5" x14ac:dyDescent="0.3">
      <c r="CP19184" s="380">
        <v>852216</v>
      </c>
      <c r="CQ19184" s="380" t="s">
        <v>141656</v>
      </c>
    </row>
    <row r="19185" spans="94:95" ht="14.5" x14ac:dyDescent="0.3">
      <c r="CP19185" s="380">
        <v>852217</v>
      </c>
      <c r="CQ19185" s="380" t="s">
        <v>141656</v>
      </c>
    </row>
    <row r="19186" spans="94:95" ht="14.5" x14ac:dyDescent="0.3">
      <c r="CP19186" s="380">
        <v>852218</v>
      </c>
      <c r="CQ19186" s="380" t="s">
        <v>141656</v>
      </c>
    </row>
    <row r="19187" spans="94:95" ht="14.5" x14ac:dyDescent="0.3">
      <c r="CP19187" s="380">
        <v>852219</v>
      </c>
      <c r="CQ19187" s="380" t="s">
        <v>141656</v>
      </c>
    </row>
    <row r="19188" spans="94:95" ht="14.5" x14ac:dyDescent="0.3">
      <c r="CP19188" s="380">
        <v>852220</v>
      </c>
      <c r="CQ19188" s="380" t="s">
        <v>141656</v>
      </c>
    </row>
    <row r="19189" spans="94:95" ht="14.5" x14ac:dyDescent="0.3">
      <c r="CP19189" s="380">
        <v>852221</v>
      </c>
      <c r="CQ19189" s="380" t="s">
        <v>141656</v>
      </c>
    </row>
    <row r="19190" spans="94:95" ht="14.5" x14ac:dyDescent="0.3">
      <c r="CP19190" s="380">
        <v>853201</v>
      </c>
      <c r="CQ19190" s="380" t="s">
        <v>141656</v>
      </c>
    </row>
    <row r="19191" spans="94:95" ht="14.5" x14ac:dyDescent="0.3">
      <c r="CP19191" s="380">
        <v>853202</v>
      </c>
      <c r="CQ19191" s="380" t="s">
        <v>141656</v>
      </c>
    </row>
    <row r="19192" spans="94:95" ht="14.5" x14ac:dyDescent="0.3">
      <c r="CP19192" s="380">
        <v>853203</v>
      </c>
      <c r="CQ19192" s="380" t="s">
        <v>141656</v>
      </c>
    </row>
    <row r="19193" spans="94:95" ht="14.5" x14ac:dyDescent="0.3">
      <c r="CP19193" s="380">
        <v>853204</v>
      </c>
      <c r="CQ19193" s="380" t="s">
        <v>141656</v>
      </c>
    </row>
    <row r="19194" spans="94:95" ht="14.5" x14ac:dyDescent="0.3">
      <c r="CP19194" s="380">
        <v>853205</v>
      </c>
      <c r="CQ19194" s="380" t="s">
        <v>141656</v>
      </c>
    </row>
    <row r="19195" spans="94:95" ht="14.5" x14ac:dyDescent="0.3">
      <c r="CP19195" s="380">
        <v>854101</v>
      </c>
      <c r="CQ19195" s="380" t="s">
        <v>141656</v>
      </c>
    </row>
    <row r="19196" spans="94:95" ht="14.5" x14ac:dyDescent="0.3">
      <c r="CP19196" s="380">
        <v>854102</v>
      </c>
      <c r="CQ19196" s="380" t="s">
        <v>141656</v>
      </c>
    </row>
    <row r="19197" spans="94:95" ht="14.5" x14ac:dyDescent="0.3">
      <c r="CP19197" s="380">
        <v>854103</v>
      </c>
      <c r="CQ19197" s="380" t="s">
        <v>141656</v>
      </c>
    </row>
    <row r="19198" spans="94:95" ht="14.5" x14ac:dyDescent="0.3">
      <c r="CP19198" s="380">
        <v>854104</v>
      </c>
      <c r="CQ19198" s="380" t="s">
        <v>141656</v>
      </c>
    </row>
    <row r="19199" spans="94:95" ht="14.5" x14ac:dyDescent="0.3">
      <c r="CP19199" s="380">
        <v>854105</v>
      </c>
      <c r="CQ19199" s="380" t="s">
        <v>141656</v>
      </c>
    </row>
    <row r="19200" spans="94:95" ht="14.5" x14ac:dyDescent="0.3">
      <c r="CP19200" s="380">
        <v>854106</v>
      </c>
      <c r="CQ19200" s="380" t="s">
        <v>141656</v>
      </c>
    </row>
    <row r="19201" spans="94:95" ht="14.5" x14ac:dyDescent="0.3">
      <c r="CP19201" s="380">
        <v>854107</v>
      </c>
      <c r="CQ19201" s="380" t="s">
        <v>141656</v>
      </c>
    </row>
    <row r="19202" spans="94:95" ht="14.5" x14ac:dyDescent="0.3">
      <c r="CP19202" s="380">
        <v>854108</v>
      </c>
      <c r="CQ19202" s="380" t="s">
        <v>141656</v>
      </c>
    </row>
    <row r="19203" spans="94:95" ht="14.5" x14ac:dyDescent="0.3">
      <c r="CP19203" s="380">
        <v>854109</v>
      </c>
      <c r="CQ19203" s="380" t="s">
        <v>141656</v>
      </c>
    </row>
    <row r="19204" spans="94:95" ht="14.5" x14ac:dyDescent="0.3">
      <c r="CP19204" s="380">
        <v>854112</v>
      </c>
      <c r="CQ19204" s="380" t="s">
        <v>141656</v>
      </c>
    </row>
    <row r="19205" spans="94:95" ht="14.5" x14ac:dyDescent="0.3">
      <c r="CP19205" s="380">
        <v>854113</v>
      </c>
      <c r="CQ19205" s="380" t="s">
        <v>141656</v>
      </c>
    </row>
    <row r="19206" spans="94:95" ht="14.5" x14ac:dyDescent="0.3">
      <c r="CP19206" s="380">
        <v>854114</v>
      </c>
      <c r="CQ19206" s="380" t="s">
        <v>141656</v>
      </c>
    </row>
    <row r="19207" spans="94:95" ht="14.5" x14ac:dyDescent="0.3">
      <c r="CP19207" s="380">
        <v>854115</v>
      </c>
      <c r="CQ19207" s="380" t="s">
        <v>141656</v>
      </c>
    </row>
    <row r="19208" spans="94:95" ht="14.5" x14ac:dyDescent="0.3">
      <c r="CP19208" s="380">
        <v>854116</v>
      </c>
      <c r="CQ19208" s="380" t="s">
        <v>141656</v>
      </c>
    </row>
    <row r="19209" spans="94:95" ht="14.5" x14ac:dyDescent="0.3">
      <c r="CP19209" s="380">
        <v>854117</v>
      </c>
      <c r="CQ19209" s="380" t="s">
        <v>141656</v>
      </c>
    </row>
    <row r="19210" spans="94:95" ht="14.5" x14ac:dyDescent="0.3">
      <c r="CP19210" s="380">
        <v>854201</v>
      </c>
      <c r="CQ19210" s="380" t="s">
        <v>141656</v>
      </c>
    </row>
    <row r="19211" spans="94:95" ht="14.5" x14ac:dyDescent="0.3">
      <c r="CP19211" s="380">
        <v>854202</v>
      </c>
      <c r="CQ19211" s="380" t="s">
        <v>141656</v>
      </c>
    </row>
    <row r="19212" spans="94:95" ht="14.5" x14ac:dyDescent="0.3">
      <c r="CP19212" s="380">
        <v>854203</v>
      </c>
      <c r="CQ19212" s="380" t="s">
        <v>141656</v>
      </c>
    </row>
    <row r="19213" spans="94:95" ht="14.5" x14ac:dyDescent="0.3">
      <c r="CP19213" s="380">
        <v>854204</v>
      </c>
      <c r="CQ19213" s="380" t="s">
        <v>141656</v>
      </c>
    </row>
    <row r="19214" spans="94:95" ht="14.5" x14ac:dyDescent="0.3">
      <c r="CP19214" s="380">
        <v>854205</v>
      </c>
      <c r="CQ19214" s="380" t="s">
        <v>141656</v>
      </c>
    </row>
    <row r="19215" spans="94:95" ht="14.5" x14ac:dyDescent="0.3">
      <c r="CP19215" s="380">
        <v>854301</v>
      </c>
      <c r="CQ19215" s="380" t="s">
        <v>141656</v>
      </c>
    </row>
    <row r="19216" spans="94:95" ht="14.5" x14ac:dyDescent="0.3">
      <c r="CP19216" s="380">
        <v>854302</v>
      </c>
      <c r="CQ19216" s="380" t="s">
        <v>141656</v>
      </c>
    </row>
    <row r="19217" spans="94:95" ht="14.5" x14ac:dyDescent="0.3">
      <c r="CP19217" s="380">
        <v>854303</v>
      </c>
      <c r="CQ19217" s="380" t="s">
        <v>141656</v>
      </c>
    </row>
    <row r="19218" spans="94:95" ht="14.5" x14ac:dyDescent="0.3">
      <c r="CP19218" s="380">
        <v>854304</v>
      </c>
      <c r="CQ19218" s="380" t="s">
        <v>141656</v>
      </c>
    </row>
    <row r="19219" spans="94:95" ht="14.5" x14ac:dyDescent="0.3">
      <c r="CP19219" s="380">
        <v>854305</v>
      </c>
      <c r="CQ19219" s="380" t="s">
        <v>141656</v>
      </c>
    </row>
    <row r="19220" spans="94:95" ht="14.5" x14ac:dyDescent="0.3">
      <c r="CP19220" s="380">
        <v>854306</v>
      </c>
      <c r="CQ19220" s="380" t="s">
        <v>141656</v>
      </c>
    </row>
    <row r="19221" spans="94:95" ht="14.5" x14ac:dyDescent="0.3">
      <c r="CP19221" s="380">
        <v>854311</v>
      </c>
      <c r="CQ19221" s="380" t="s">
        <v>141656</v>
      </c>
    </row>
    <row r="19222" spans="94:95" ht="14.5" x14ac:dyDescent="0.3">
      <c r="CP19222" s="380">
        <v>854312</v>
      </c>
      <c r="CQ19222" s="380" t="s">
        <v>141656</v>
      </c>
    </row>
    <row r="19223" spans="94:95" ht="14.5" x14ac:dyDescent="0.3">
      <c r="CP19223" s="380">
        <v>854315</v>
      </c>
      <c r="CQ19223" s="380" t="s">
        <v>141656</v>
      </c>
    </row>
    <row r="19224" spans="94:95" ht="14.5" x14ac:dyDescent="0.3">
      <c r="CP19224" s="380">
        <v>854316</v>
      </c>
      <c r="CQ19224" s="380" t="s">
        <v>141656</v>
      </c>
    </row>
    <row r="19225" spans="94:95" ht="14.5" x14ac:dyDescent="0.3">
      <c r="CP19225" s="380">
        <v>854317</v>
      </c>
      <c r="CQ19225" s="380" t="s">
        <v>141656</v>
      </c>
    </row>
    <row r="19226" spans="94:95" ht="14.5" x14ac:dyDescent="0.3">
      <c r="CP19226" s="380">
        <v>854318</v>
      </c>
      <c r="CQ19226" s="380" t="s">
        <v>141656</v>
      </c>
    </row>
    <row r="19227" spans="94:95" ht="14.5" x14ac:dyDescent="0.3">
      <c r="CP19227" s="380">
        <v>854325</v>
      </c>
      <c r="CQ19227" s="380" t="s">
        <v>141656</v>
      </c>
    </row>
    <row r="19228" spans="94:95" ht="14.5" x14ac:dyDescent="0.3">
      <c r="CP19228" s="380">
        <v>854326</v>
      </c>
      <c r="CQ19228" s="380" t="s">
        <v>141656</v>
      </c>
    </row>
    <row r="19229" spans="94:95" ht="14.5" x14ac:dyDescent="0.3">
      <c r="CP19229" s="380">
        <v>854327</v>
      </c>
      <c r="CQ19229" s="380" t="s">
        <v>141656</v>
      </c>
    </row>
    <row r="19230" spans="94:95" ht="14.5" x14ac:dyDescent="0.3">
      <c r="CP19230" s="380">
        <v>854328</v>
      </c>
      <c r="CQ19230" s="380" t="s">
        <v>141656</v>
      </c>
    </row>
    <row r="19231" spans="94:95" ht="14.5" x14ac:dyDescent="0.3">
      <c r="CP19231" s="380">
        <v>854329</v>
      </c>
      <c r="CQ19231" s="380" t="s">
        <v>141656</v>
      </c>
    </row>
    <row r="19232" spans="94:95" ht="14.5" x14ac:dyDescent="0.3">
      <c r="CP19232" s="380">
        <v>854330</v>
      </c>
      <c r="CQ19232" s="380" t="s">
        <v>141656</v>
      </c>
    </row>
    <row r="19233" spans="94:95" ht="14.5" x14ac:dyDescent="0.3">
      <c r="CP19233" s="380">
        <v>854331</v>
      </c>
      <c r="CQ19233" s="380" t="s">
        <v>141656</v>
      </c>
    </row>
    <row r="19234" spans="94:95" ht="14.5" x14ac:dyDescent="0.3">
      <c r="CP19234" s="380">
        <v>854332</v>
      </c>
      <c r="CQ19234" s="380" t="s">
        <v>141656</v>
      </c>
    </row>
    <row r="19235" spans="94:95" ht="14.5" x14ac:dyDescent="0.3">
      <c r="CP19235" s="380">
        <v>854333</v>
      </c>
      <c r="CQ19235" s="380" t="s">
        <v>141656</v>
      </c>
    </row>
    <row r="19236" spans="94:95" ht="14.5" x14ac:dyDescent="0.3">
      <c r="CP19236" s="380">
        <v>854334</v>
      </c>
      <c r="CQ19236" s="380" t="s">
        <v>141656</v>
      </c>
    </row>
    <row r="19237" spans="94:95" ht="14.5" x14ac:dyDescent="0.3">
      <c r="CP19237" s="380">
        <v>854335</v>
      </c>
      <c r="CQ19237" s="380" t="s">
        <v>141656</v>
      </c>
    </row>
    <row r="19238" spans="94:95" ht="14.5" x14ac:dyDescent="0.3">
      <c r="CP19238" s="380">
        <v>854336</v>
      </c>
      <c r="CQ19238" s="380" t="s">
        <v>141656</v>
      </c>
    </row>
    <row r="19239" spans="94:95" ht="14.5" x14ac:dyDescent="0.3">
      <c r="CP19239" s="380">
        <v>854337</v>
      </c>
      <c r="CQ19239" s="380" t="s">
        <v>141656</v>
      </c>
    </row>
    <row r="19240" spans="94:95" ht="14.5" x14ac:dyDescent="0.3">
      <c r="CP19240" s="380">
        <v>854338</v>
      </c>
      <c r="CQ19240" s="380" t="s">
        <v>141656</v>
      </c>
    </row>
    <row r="19241" spans="94:95" ht="14.5" x14ac:dyDescent="0.3">
      <c r="CP19241" s="380">
        <v>854339</v>
      </c>
      <c r="CQ19241" s="380" t="s">
        <v>141656</v>
      </c>
    </row>
    <row r="19242" spans="94:95" ht="14.5" x14ac:dyDescent="0.3">
      <c r="CP19242" s="380">
        <v>854340</v>
      </c>
      <c r="CQ19242" s="380" t="s">
        <v>141656</v>
      </c>
    </row>
    <row r="19243" spans="94:95" ht="14.5" x14ac:dyDescent="0.3">
      <c r="CP19243" s="380">
        <v>855101</v>
      </c>
      <c r="CQ19243" s="380" t="s">
        <v>141656</v>
      </c>
    </row>
    <row r="19244" spans="94:95" ht="14.5" x14ac:dyDescent="0.3">
      <c r="CP19244" s="380">
        <v>855102</v>
      </c>
      <c r="CQ19244" s="380" t="s">
        <v>141656</v>
      </c>
    </row>
    <row r="19245" spans="94:95" ht="14.5" x14ac:dyDescent="0.3">
      <c r="CP19245" s="380">
        <v>855105</v>
      </c>
      <c r="CQ19245" s="380" t="s">
        <v>141656</v>
      </c>
    </row>
    <row r="19246" spans="94:95" ht="14.5" x14ac:dyDescent="0.3">
      <c r="CP19246" s="380">
        <v>855106</v>
      </c>
      <c r="CQ19246" s="380" t="s">
        <v>141656</v>
      </c>
    </row>
    <row r="19247" spans="94:95" ht="14.5" x14ac:dyDescent="0.3">
      <c r="CP19247" s="380">
        <v>855107</v>
      </c>
      <c r="CQ19247" s="380" t="s">
        <v>141656</v>
      </c>
    </row>
    <row r="19248" spans="94:95" ht="14.5" x14ac:dyDescent="0.3">
      <c r="CP19248" s="380">
        <v>855108</v>
      </c>
      <c r="CQ19248" s="380" t="s">
        <v>141656</v>
      </c>
    </row>
    <row r="19249" spans="94:95" ht="14.5" x14ac:dyDescent="0.3">
      <c r="CP19249" s="380">
        <v>855113</v>
      </c>
      <c r="CQ19249" s="380" t="s">
        <v>141656</v>
      </c>
    </row>
    <row r="19250" spans="94:95" ht="14.5" x14ac:dyDescent="0.3">
      <c r="CP19250" s="380">
        <v>855114</v>
      </c>
      <c r="CQ19250" s="380" t="s">
        <v>141656</v>
      </c>
    </row>
    <row r="19251" spans="94:95" ht="14.5" x14ac:dyDescent="0.3">
      <c r="CP19251" s="380">
        <v>855115</v>
      </c>
      <c r="CQ19251" s="380" t="s">
        <v>141656</v>
      </c>
    </row>
    <row r="19252" spans="94:95" ht="14.5" x14ac:dyDescent="0.3">
      <c r="CP19252" s="380">
        <v>855116</v>
      </c>
      <c r="CQ19252" s="380" t="s">
        <v>141656</v>
      </c>
    </row>
    <row r="19253" spans="94:95" ht="14.5" x14ac:dyDescent="0.3">
      <c r="CP19253" s="380">
        <v>855117</v>
      </c>
      <c r="CQ19253" s="380" t="s">
        <v>141656</v>
      </c>
    </row>
    <row r="19254" spans="94:95" ht="14.5" x14ac:dyDescent="0.3">
      <c r="CP19254" s="380">
        <v>900056</v>
      </c>
      <c r="CQ19254" s="380" t="s">
        <v>141646</v>
      </c>
    </row>
    <row r="19255" spans="94:95" ht="14.5" x14ac:dyDescent="0.3">
      <c r="CP19255" s="380">
        <v>900099</v>
      </c>
      <c r="CQ19255" s="380" t="s">
        <v>141673</v>
      </c>
    </row>
    <row r="19256" spans="94:95" ht="14.5" x14ac:dyDescent="0.3">
      <c r="CP19256" s="380">
        <v>999999</v>
      </c>
      <c r="CQ19256" s="380" t="s">
        <v>141650</v>
      </c>
    </row>
    <row r="19257" spans="94:95" ht="14.5" x14ac:dyDescent="0.3">
      <c r="CP19257" s="380">
        <v>110025</v>
      </c>
      <c r="CQ19257" s="380" t="s">
        <v>141645</v>
      </c>
    </row>
    <row r="19258" spans="94:95" ht="14.5" x14ac:dyDescent="0.3">
      <c r="CP19258" s="380">
        <v>244923</v>
      </c>
      <c r="CQ19258" s="380" t="s">
        <v>141646</v>
      </c>
    </row>
    <row r="19259" spans="94:95" ht="14.5" x14ac:dyDescent="0.3">
      <c r="CP19259" s="380">
        <v>244924</v>
      </c>
      <c r="CQ19259" s="380" t="s">
        <v>141646</v>
      </c>
    </row>
    <row r="19260" spans="94:95" ht="14.5" x14ac:dyDescent="0.3">
      <c r="CP19260" s="380">
        <v>247662</v>
      </c>
      <c r="CQ19260" s="380" t="s">
        <v>141647</v>
      </c>
    </row>
    <row r="19261" spans="94:95" ht="14.5" x14ac:dyDescent="0.3">
      <c r="CP19261" s="380">
        <v>396193</v>
      </c>
      <c r="CQ19261" s="380" t="s">
        <v>141648</v>
      </c>
    </row>
    <row r="19262" spans="94:95" ht="14.5" x14ac:dyDescent="0.3">
      <c r="CP19262" s="380">
        <v>396215</v>
      </c>
      <c r="CQ19262" s="380" t="s">
        <v>141649</v>
      </c>
    </row>
    <row r="19263" spans="94:95" ht="14.5" x14ac:dyDescent="0.3">
      <c r="CP19263" s="380">
        <v>396230</v>
      </c>
      <c r="CQ19263" s="380" t="s">
        <v>141649</v>
      </c>
    </row>
    <row r="19264" spans="94:95" ht="14.5" x14ac:dyDescent="0.3">
      <c r="CP19264" s="380">
        <v>396235</v>
      </c>
      <c r="CQ19264" s="380" t="s">
        <v>141648</v>
      </c>
    </row>
    <row r="19265" spans="94:95" ht="14.5" x14ac:dyDescent="0.3">
      <c r="CP19265" s="380">
        <v>396240</v>
      </c>
      <c r="CQ19265" s="380" t="s">
        <v>141649</v>
      </c>
    </row>
    <row r="19266" spans="94:95" ht="14.5" x14ac:dyDescent="0.3">
      <c r="CP19266" s="380">
        <v>503145</v>
      </c>
      <c r="CQ19266" s="380" t="s">
        <v>141650</v>
      </c>
    </row>
    <row r="19267" spans="94:95" ht="14.5" x14ac:dyDescent="0.3">
      <c r="CP19267" s="380">
        <v>503188</v>
      </c>
      <c r="CQ19267" s="380" t="s">
        <v>141651</v>
      </c>
    </row>
    <row r="19268" spans="94:95" ht="14.5" x14ac:dyDescent="0.3">
      <c r="CP19268" s="380">
        <v>503225</v>
      </c>
      <c r="CQ19268" s="380" t="s">
        <v>141650</v>
      </c>
    </row>
    <row r="19269" spans="94:95" ht="14.5" x14ac:dyDescent="0.3">
      <c r="CP19269" s="380">
        <v>503230</v>
      </c>
      <c r="CQ19269" s="380" t="s">
        <v>141650</v>
      </c>
    </row>
    <row r="19270" spans="94:95" ht="14.5" x14ac:dyDescent="0.3">
      <c r="CP19270" s="380">
        <v>503235</v>
      </c>
      <c r="CQ19270" s="380" t="s">
        <v>141650</v>
      </c>
    </row>
    <row r="19271" spans="94:95" ht="14.5" x14ac:dyDescent="0.3">
      <c r="CP19271" s="380">
        <v>503321</v>
      </c>
      <c r="CQ19271" s="380" t="s">
        <v>141650</v>
      </c>
    </row>
    <row r="19272" spans="94:95" ht="14.5" x14ac:dyDescent="0.3">
      <c r="CP19272" s="380">
        <v>504214</v>
      </c>
      <c r="CQ19272" s="380" t="s">
        <v>141650</v>
      </c>
    </row>
    <row r="19273" spans="94:95" ht="14.5" x14ac:dyDescent="0.3">
      <c r="CP19273" s="380">
        <v>504215</v>
      </c>
      <c r="CQ19273" s="380" t="s">
        <v>141650</v>
      </c>
    </row>
    <row r="19274" spans="94:95" ht="14.5" x14ac:dyDescent="0.3">
      <c r="CP19274" s="380">
        <v>504346</v>
      </c>
      <c r="CQ19274" s="380" t="s">
        <v>141650</v>
      </c>
    </row>
    <row r="19275" spans="94:95" ht="14.5" x14ac:dyDescent="0.3">
      <c r="CP19275" s="380">
        <v>505187</v>
      </c>
      <c r="CQ19275" s="380" t="s">
        <v>141650</v>
      </c>
    </row>
    <row r="19276" spans="94:95" ht="14.5" x14ac:dyDescent="0.3">
      <c r="CP19276" s="380">
        <v>505325</v>
      </c>
      <c r="CQ19276" s="380" t="s">
        <v>141650</v>
      </c>
    </row>
    <row r="19277" spans="94:95" ht="14.5" x14ac:dyDescent="0.3">
      <c r="CP19277" s="380">
        <v>505503</v>
      </c>
      <c r="CQ19277" s="380" t="s">
        <v>141650</v>
      </c>
    </row>
    <row r="19278" spans="94:95" ht="14.5" x14ac:dyDescent="0.3">
      <c r="CP19278" s="380">
        <v>505525</v>
      </c>
      <c r="CQ19278" s="380" t="s">
        <v>141650</v>
      </c>
    </row>
    <row r="19279" spans="94:95" ht="14.5" x14ac:dyDescent="0.3">
      <c r="CP19279" s="380">
        <v>506003</v>
      </c>
      <c r="CQ19279" s="380" t="s">
        <v>141650</v>
      </c>
    </row>
    <row r="19280" spans="94:95" ht="14.5" x14ac:dyDescent="0.3">
      <c r="CP19280" s="380">
        <v>509132</v>
      </c>
      <c r="CQ19280" s="380" t="s">
        <v>141650</v>
      </c>
    </row>
    <row r="19281" spans="94:95" ht="14.5" x14ac:dyDescent="0.3">
      <c r="CP19281" s="380">
        <v>509324</v>
      </c>
      <c r="CQ19281" s="380" t="s">
        <v>141650</v>
      </c>
    </row>
    <row r="19282" spans="94:95" ht="14.5" x14ac:dyDescent="0.3">
      <c r="CP19282" s="380">
        <v>531149</v>
      </c>
      <c r="CQ19282" s="380" t="s">
        <v>141651</v>
      </c>
    </row>
    <row r="19283" spans="94:95" ht="14.5" x14ac:dyDescent="0.3">
      <c r="CP19283" s="380">
        <v>533464</v>
      </c>
      <c r="CQ19283" s="380" t="s">
        <v>141651</v>
      </c>
    </row>
    <row r="19284" spans="94:95" ht="14.5" x14ac:dyDescent="0.3">
      <c r="CP19284" s="380">
        <v>605007</v>
      </c>
      <c r="CQ19284" s="380" t="s">
        <v>141653</v>
      </c>
    </row>
    <row r="19285" spans="94:95" ht="14.5" x14ac:dyDescent="0.3">
      <c r="CP19285" s="380">
        <v>605014</v>
      </c>
      <c r="CQ19285" s="380" t="s">
        <v>141653</v>
      </c>
    </row>
    <row r="19286" spans="94:95" ht="14.5" x14ac:dyDescent="0.3">
      <c r="CP19286" s="380">
        <v>605102</v>
      </c>
      <c r="CQ19286" s="380" t="s">
        <v>141652</v>
      </c>
    </row>
    <row r="19287" spans="94:95" ht="14.5" x14ac:dyDescent="0.3">
      <c r="CP19287" s="380">
        <v>605105</v>
      </c>
      <c r="CQ19287" s="380" t="s">
        <v>141653</v>
      </c>
    </row>
    <row r="19288" spans="94:95" ht="14.5" x14ac:dyDescent="0.3">
      <c r="CP19288" s="380">
        <v>605106</v>
      </c>
      <c r="CQ19288" s="380" t="s">
        <v>141652</v>
      </c>
    </row>
    <row r="19289" spans="94:95" ht="14.5" x14ac:dyDescent="0.3">
      <c r="CP19289" s="380">
        <v>605107</v>
      </c>
      <c r="CQ19289" s="380" t="s">
        <v>141653</v>
      </c>
    </row>
    <row r="19290" spans="94:95" ht="14.5" x14ac:dyDescent="0.3">
      <c r="CP19290" s="380">
        <v>605110</v>
      </c>
      <c r="CQ19290" s="380" t="s">
        <v>141653</v>
      </c>
    </row>
    <row r="19291" spans="94:95" ht="14.5" x14ac:dyDescent="0.3">
      <c r="CP19291" s="380">
        <v>605111</v>
      </c>
      <c r="CQ19291" s="380" t="s">
        <v>141653</v>
      </c>
    </row>
    <row r="19292" spans="94:95" ht="14.5" x14ac:dyDescent="0.3">
      <c r="CP19292" s="380">
        <v>605501</v>
      </c>
      <c r="CQ19292" s="380" t="s">
        <v>141653</v>
      </c>
    </row>
    <row r="19293" spans="94:95" ht="14.5" x14ac:dyDescent="0.3">
      <c r="CP19293" s="380">
        <v>605502</v>
      </c>
      <c r="CQ19293" s="380" t="s">
        <v>141653</v>
      </c>
    </row>
    <row r="19294" spans="94:95" ht="14.5" x14ac:dyDescent="0.3">
      <c r="CP19294" s="380">
        <v>607402</v>
      </c>
      <c r="CQ19294" s="380" t="s">
        <v>141652</v>
      </c>
    </row>
    <row r="19295" spans="94:95" ht="14.5" x14ac:dyDescent="0.3">
      <c r="CP19295" s="380">
        <v>607403</v>
      </c>
      <c r="CQ19295" s="380" t="s">
        <v>141653</v>
      </c>
    </row>
    <row r="19296" spans="94:95" ht="14.5" x14ac:dyDescent="0.3">
      <c r="CP19296" s="380">
        <v>609603</v>
      </c>
      <c r="CQ19296" s="380" t="s">
        <v>141652</v>
      </c>
    </row>
    <row r="19297" spans="94:95" ht="14.5" x14ac:dyDescent="0.3">
      <c r="CP19297" s="380">
        <v>609604</v>
      </c>
      <c r="CQ19297" s="380" t="s">
        <v>141653</v>
      </c>
    </row>
    <row r="19298" spans="94:95" ht="14.5" x14ac:dyDescent="0.3">
      <c r="CP19298" s="380">
        <v>781029</v>
      </c>
      <c r="CQ19298" s="380" t="s">
        <v>141654</v>
      </c>
    </row>
    <row r="19299" spans="94:95" ht="14.5" x14ac:dyDescent="0.3">
      <c r="CP19299" s="380">
        <v>781131</v>
      </c>
      <c r="CQ19299" s="380" t="s">
        <v>141654</v>
      </c>
    </row>
    <row r="19300" spans="94:95" ht="14.5" x14ac:dyDescent="0.3">
      <c r="CP19300" s="380">
        <v>782410</v>
      </c>
      <c r="CQ19300" s="380" t="s">
        <v>141655</v>
      </c>
    </row>
    <row r="19301" spans="94:95" ht="14.5" x14ac:dyDescent="0.3">
      <c r="CP19301" s="380">
        <v>802131</v>
      </c>
      <c r="CQ19301" s="380" t="s">
        <v>141656</v>
      </c>
    </row>
    <row r="19302" spans="94:95" ht="14.5" x14ac:dyDescent="0.3">
      <c r="CP19302" s="380">
        <v>813206</v>
      </c>
      <c r="CQ19302" s="380" t="s">
        <v>141656</v>
      </c>
    </row>
  </sheetData>
  <mergeCells count="1">
    <mergeCell ref="E18:E19"/>
  </mergeCells>
  <conditionalFormatting sqref="CP2:CP19256">
    <cfRule type="duplicateValues" dxfId="0" priority="12"/>
  </conditionalFormatting>
  <pageMargins left="0.7" right="0.7" top="0.75" bottom="0.75" header="0.3" footer="0.3"/>
  <pageSetup paperSize="9" orientation="portrait" horizontalDpi="300" verticalDpi="300"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dimension ref="B1:IU47"/>
  <sheetViews>
    <sheetView showGridLines="0" showRowColHeaders="0" zoomScaleNormal="100" workbookViewId="0"/>
  </sheetViews>
  <sheetFormatPr defaultColWidth="0" defaultRowHeight="13" zeroHeight="1" x14ac:dyDescent="0.3"/>
  <cols>
    <col min="1" max="1" width="3.453125" style="17" customWidth="1"/>
    <col min="2" max="2" width="2.54296875" style="17" customWidth="1"/>
    <col min="3" max="3" width="28.54296875" style="17" customWidth="1"/>
    <col min="4" max="4" width="30" style="17" customWidth="1"/>
    <col min="5" max="5" width="32.453125" style="17" customWidth="1"/>
    <col min="6" max="6" width="8.453125" style="17" customWidth="1"/>
    <col min="7" max="8" width="9.453125" style="17" customWidth="1"/>
    <col min="9" max="9" width="2.453125" style="17" customWidth="1"/>
    <col min="10" max="10" width="9.453125" style="17" hidden="1" customWidth="1"/>
    <col min="11" max="11" width="0.453125" style="17" hidden="1" customWidth="1"/>
    <col min="12" max="254" width="9.453125" style="17" hidden="1" customWidth="1"/>
    <col min="255" max="255" width="4.453125" style="17" hidden="1" customWidth="1"/>
    <col min="256" max="16384" width="0" style="17" hidden="1"/>
  </cols>
  <sheetData>
    <row r="1" spans="2:8" ht="13.5" thickBot="1" x14ac:dyDescent="0.35"/>
    <row r="2" spans="2:8" x14ac:dyDescent="0.3">
      <c r="B2" s="150"/>
      <c r="C2" s="151"/>
      <c r="D2" s="151"/>
      <c r="E2" s="151"/>
      <c r="F2" s="151"/>
      <c r="G2" s="151"/>
      <c r="H2" s="152"/>
    </row>
    <row r="3" spans="2:8" ht="20.25" customHeight="1" x14ac:dyDescent="0.4">
      <c r="B3" s="153"/>
      <c r="C3" s="1584" t="s">
        <v>141144</v>
      </c>
      <c r="D3" s="1585"/>
      <c r="E3" s="1586"/>
      <c r="F3" s="135"/>
      <c r="G3" s="135"/>
      <c r="H3" s="242"/>
    </row>
    <row r="4" spans="2:8" x14ac:dyDescent="0.3">
      <c r="B4" s="153"/>
      <c r="H4" s="160"/>
    </row>
    <row r="5" spans="2:8" x14ac:dyDescent="0.3">
      <c r="B5" s="153"/>
      <c r="C5" s="1581" t="s">
        <v>60</v>
      </c>
      <c r="D5" s="1582"/>
      <c r="E5" s="1583"/>
      <c r="H5" s="160"/>
    </row>
    <row r="6" spans="2:8" x14ac:dyDescent="0.3">
      <c r="B6" s="153"/>
      <c r="C6" s="136" t="s">
        <v>105844</v>
      </c>
      <c r="D6" s="1588">
        <f>Ver.AssesseeVerName</f>
        <v>0</v>
      </c>
      <c r="E6" s="1589"/>
      <c r="H6" s="160"/>
    </row>
    <row r="7" spans="2:8" x14ac:dyDescent="0.3">
      <c r="B7" s="153"/>
      <c r="C7" s="136" t="s">
        <v>4</v>
      </c>
      <c r="D7" s="1588">
        <f>sheet1.PAN</f>
        <v>0</v>
      </c>
      <c r="E7" s="1589"/>
      <c r="H7" s="160"/>
    </row>
    <row r="8" spans="2:8" x14ac:dyDescent="0.3">
      <c r="B8" s="153"/>
      <c r="C8" s="136" t="s">
        <v>105845</v>
      </c>
      <c r="D8" s="1588" t="str">
        <f>IF(LEN(Ver.FatherName)&gt;0,Ver.FatherName,"")</f>
        <v/>
      </c>
      <c r="E8" s="1589"/>
      <c r="H8" s="160"/>
    </row>
    <row r="9" spans="2:8" x14ac:dyDescent="0.3">
      <c r="B9" s="153"/>
      <c r="C9" s="136" t="s">
        <v>139098</v>
      </c>
      <c r="D9" s="1588" t="str">
        <f ca="1">IF((Ver.Date)&gt;0,Ver.Date,"")</f>
        <v>14/05/2026</v>
      </c>
      <c r="E9" s="1589"/>
      <c r="H9" s="160"/>
    </row>
    <row r="10" spans="2:8" x14ac:dyDescent="0.3">
      <c r="B10" s="153"/>
      <c r="C10" s="136" t="s">
        <v>141143</v>
      </c>
      <c r="D10" s="1588" t="str">
        <f>IF(LEN( Ver.PAN)&gt;0, Ver.PAN,"")</f>
        <v/>
      </c>
      <c r="E10" s="1589"/>
      <c r="H10" s="160"/>
    </row>
    <row r="11" spans="2:8" x14ac:dyDescent="0.3">
      <c r="B11" s="153"/>
      <c r="H11" s="160"/>
    </row>
    <row r="12" spans="2:8" x14ac:dyDescent="0.3">
      <c r="B12" s="153"/>
      <c r="H12" s="160"/>
    </row>
    <row r="13" spans="2:8" x14ac:dyDescent="0.3">
      <c r="B13" s="153"/>
      <c r="C13" s="134" t="s">
        <v>141140</v>
      </c>
      <c r="D13" s="5" t="s">
        <v>141142</v>
      </c>
      <c r="E13" s="7" t="s">
        <v>105841</v>
      </c>
      <c r="H13" s="160"/>
    </row>
    <row r="14" spans="2:8" x14ac:dyDescent="0.3">
      <c r="B14" s="153"/>
      <c r="C14" s="110" t="s">
        <v>105842</v>
      </c>
      <c r="D14" s="217">
        <v>2</v>
      </c>
      <c r="E14" s="218">
        <f>IF(SUM(TDSal.TotalTDSSalary)&gt;0,SUM(TDSal.TotalTDSSalary),0)</f>
        <v>0</v>
      </c>
      <c r="H14" s="160"/>
    </row>
    <row r="15" spans="2:8" x14ac:dyDescent="0.3">
      <c r="B15" s="153"/>
      <c r="C15" s="110" t="s">
        <v>141227</v>
      </c>
      <c r="D15" s="217">
        <v>2</v>
      </c>
      <c r="E15" s="218">
        <f>IF(SUM(TDSoth.6income)&gt;0,SUM(TDSoth.6income),0)</f>
        <v>0</v>
      </c>
      <c r="H15" s="160"/>
    </row>
    <row r="16" spans="2:8" x14ac:dyDescent="0.3">
      <c r="B16" s="153"/>
      <c r="C16" s="120" t="s">
        <v>141262</v>
      </c>
      <c r="D16" s="217">
        <v>2</v>
      </c>
      <c r="E16" s="218">
        <f>IF(SUM(TDS26QB.6income)&gt;0,SUM(TDS26QB.6income),0)</f>
        <v>0</v>
      </c>
      <c r="H16" s="160"/>
    </row>
    <row r="17" spans="2:9" x14ac:dyDescent="0.3">
      <c r="B17" s="153"/>
      <c r="C17" s="110" t="s">
        <v>105843</v>
      </c>
      <c r="D17" s="217">
        <v>2</v>
      </c>
      <c r="E17" s="218">
        <f>IF(SUM(TaxP.Amt)&gt;0,SUM(TaxP.Amt),0)</f>
        <v>0</v>
      </c>
      <c r="H17" s="160"/>
    </row>
    <row r="18" spans="2:9" x14ac:dyDescent="0.3">
      <c r="B18" s="153"/>
      <c r="C18" s="110" t="s">
        <v>121525</v>
      </c>
      <c r="D18" s="217">
        <v>2</v>
      </c>
      <c r="E18" s="218">
        <f>IF(TCS.Sum&gt;0,TCS.Sum,0)</f>
        <v>0</v>
      </c>
      <c r="H18" s="243"/>
    </row>
    <row r="19" spans="2:9" x14ac:dyDescent="0.3">
      <c r="B19" s="153"/>
      <c r="H19" s="178"/>
    </row>
    <row r="20" spans="2:9" ht="15" x14ac:dyDescent="0.3">
      <c r="B20" s="153"/>
      <c r="C20" s="1590" t="s">
        <v>141141</v>
      </c>
      <c r="D20" s="1591"/>
      <c r="E20" s="1592"/>
      <c r="H20" s="160"/>
    </row>
    <row r="21" spans="2:9" ht="71.25" customHeight="1" x14ac:dyDescent="0.3">
      <c r="B21" s="153"/>
      <c r="C21" s="1441" t="s">
        <v>141419</v>
      </c>
      <c r="D21" s="1415"/>
      <c r="E21" s="1416"/>
      <c r="F21" s="137"/>
      <c r="G21" s="137"/>
      <c r="H21" s="160"/>
    </row>
    <row r="22" spans="2:9" ht="13.5" customHeight="1" x14ac:dyDescent="0.3">
      <c r="B22" s="153"/>
      <c r="C22" s="137"/>
      <c r="D22" s="137"/>
      <c r="E22" s="137"/>
      <c r="F22" s="137"/>
      <c r="G22" s="137"/>
      <c r="H22" s="244"/>
      <c r="I22" s="137"/>
    </row>
    <row r="23" spans="2:9" ht="15" customHeight="1" thickBot="1" x14ac:dyDescent="0.35">
      <c r="B23" s="161"/>
      <c r="C23" s="1587"/>
      <c r="D23" s="1587"/>
      <c r="E23" s="1587"/>
      <c r="F23" s="162"/>
      <c r="G23" s="162"/>
      <c r="H23" s="163"/>
    </row>
    <row r="24" spans="2:9" ht="15" customHeight="1" x14ac:dyDescent="0.3">
      <c r="C24" s="133"/>
      <c r="D24" s="1"/>
      <c r="E24" s="1"/>
    </row>
    <row r="25" spans="2:9" ht="15" hidden="1" customHeight="1" x14ac:dyDescent="0.3">
      <c r="C25" s="1"/>
      <c r="D25" s="1"/>
      <c r="E25" s="1"/>
      <c r="G25" s="2"/>
    </row>
    <row r="26" spans="2:9" ht="15" hidden="1" customHeight="1" x14ac:dyDescent="0.3">
      <c r="C26" s="1"/>
      <c r="D26" s="1"/>
      <c r="E26" s="1"/>
      <c r="G26" s="2"/>
    </row>
    <row r="27" spans="2:9" ht="15" hidden="1" customHeight="1" x14ac:dyDescent="0.3">
      <c r="C27" s="1"/>
      <c r="D27" s="1"/>
      <c r="E27" s="1"/>
      <c r="G27" s="2"/>
    </row>
    <row r="28" spans="2:9" ht="15" hidden="1" customHeight="1" x14ac:dyDescent="0.3">
      <c r="C28" s="1"/>
      <c r="D28" s="1"/>
      <c r="E28" s="1"/>
    </row>
    <row r="29" spans="2:9" ht="15" hidden="1" customHeight="1" x14ac:dyDescent="0.3">
      <c r="C29" s="1"/>
      <c r="D29" s="1"/>
      <c r="E29" s="1"/>
    </row>
    <row r="30" spans="2:9" hidden="1" x14ac:dyDescent="0.3">
      <c r="C30" s="1"/>
      <c r="D30" s="1"/>
      <c r="E30" s="1"/>
    </row>
    <row r="31" spans="2:9" hidden="1" x14ac:dyDescent="0.3">
      <c r="C31" s="1"/>
      <c r="D31" s="1"/>
      <c r="E31" s="1"/>
    </row>
    <row r="47" x14ac:dyDescent="0.3"/>
  </sheetData>
  <sheetProtection algorithmName="SHA-512" hashValue="5un1J6WAwO8CBIEttGbGcBXYU076YXQk61SJl5F9+Bkeb/DBOnYWH7QPDKSZOgKeA2eFccDBKgMGyNKO6TuihA==" saltValue="TqS1uEzwIfH5R35d+sv10w==" spinCount="100000" sheet="1" objects="1" scenarios="1"/>
  <mergeCells count="10">
    <mergeCell ref="C5:E5"/>
    <mergeCell ref="C3:E3"/>
    <mergeCell ref="C23:E23"/>
    <mergeCell ref="D6:E6"/>
    <mergeCell ref="D8:E8"/>
    <mergeCell ref="D9:E9"/>
    <mergeCell ref="D10:E10"/>
    <mergeCell ref="D7:E7"/>
    <mergeCell ref="C20:E20"/>
    <mergeCell ref="C21:E21"/>
  </mergeCells>
  <hyperlinks>
    <hyperlink ref="C14" location="TDS!A1" display="TDS on Salary" xr:uid="{00000000-0004-0000-0A00-000000000000}"/>
    <hyperlink ref="C15" location="TDS!A1" display="TDS on Interest" xr:uid="{00000000-0004-0000-0A00-000001000000}"/>
    <hyperlink ref="C17" location="TDS!A1" display="Tax Payments" xr:uid="{00000000-0004-0000-0A00-000002000000}"/>
    <hyperlink ref="C18" location="TCS!A1" display="TCS" xr:uid="{00000000-0004-0000-0A00-000003000000}"/>
    <hyperlink ref="C16" location="TDS!A1" display="TDS on Interest  26QC" xr:uid="{00000000-0004-0000-0A00-000004000000}"/>
  </hyperlinks>
  <pageMargins left="0.7" right="0.7" top="0.75" bottom="0.75" header="0.3" footer="0.3"/>
  <pageSetup paperSize="9" scale="70"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SaveXML_Click">
                <anchor moveWithCells="1" sizeWithCells="1">
                  <from>
                    <xdr:col>5</xdr:col>
                    <xdr:colOff>146050</xdr:colOff>
                    <xdr:row>1</xdr:row>
                    <xdr:rowOff>146050</xdr:rowOff>
                  </from>
                  <to>
                    <xdr:col>7</xdr:col>
                    <xdr:colOff>228600</xdr:colOff>
                    <xdr:row>3</xdr:row>
                    <xdr:rowOff>127000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6"/>
  <dimension ref="A1:IT147"/>
  <sheetViews>
    <sheetView showGridLines="0" showRowColHeaders="0" zoomScaleNormal="100" workbookViewId="0">
      <selection activeCell="C19" sqref="C19"/>
    </sheetView>
  </sheetViews>
  <sheetFormatPr defaultColWidth="0" defaultRowHeight="0" customHeight="1" zeroHeight="1" x14ac:dyDescent="0.3"/>
  <cols>
    <col min="1" max="1" width="7.453125" style="17" customWidth="1"/>
    <col min="2" max="2" width="30.54296875" style="17" customWidth="1"/>
    <col min="3" max="3" width="83.54296875" style="17" customWidth="1"/>
    <col min="4" max="4" width="6.453125" style="17" customWidth="1"/>
    <col min="5" max="6" width="9.453125" style="17" hidden="1" customWidth="1"/>
    <col min="7" max="7" width="19.453125" style="17" hidden="1" customWidth="1"/>
    <col min="8" max="8" width="36.453125" style="17" hidden="1" customWidth="1"/>
    <col min="9" max="254" width="9.453125" style="17" hidden="1" customWidth="1"/>
    <col min="255" max="16384" width="2.453125" style="17" hidden="1"/>
  </cols>
  <sheetData>
    <row r="1" spans="1:12" ht="13" x14ac:dyDescent="0.3">
      <c r="A1" s="6"/>
      <c r="B1" s="2"/>
      <c r="C1" s="2"/>
      <c r="D1" s="2"/>
      <c r="E1" s="2"/>
      <c r="F1" s="2"/>
      <c r="G1" s="2"/>
      <c r="H1" s="2"/>
      <c r="I1" s="2"/>
      <c r="J1" s="2"/>
      <c r="K1" s="2"/>
      <c r="L1" s="2"/>
    </row>
    <row r="2" spans="1:12" ht="13" hidden="1" x14ac:dyDescent="0.3">
      <c r="A2" s="6"/>
      <c r="B2" s="104"/>
      <c r="C2" s="2"/>
      <c r="D2" s="2"/>
      <c r="E2" s="2"/>
      <c r="F2" s="2"/>
      <c r="G2" s="2"/>
      <c r="H2" s="2"/>
      <c r="I2" s="2"/>
      <c r="J2" s="2"/>
      <c r="K2" s="2"/>
      <c r="L2" s="2"/>
    </row>
    <row r="3" spans="1:12" ht="13" x14ac:dyDescent="0.3">
      <c r="A3" s="6"/>
      <c r="B3" s="1614" t="s">
        <v>105846</v>
      </c>
      <c r="C3" s="1615"/>
      <c r="D3" s="2"/>
      <c r="E3" s="2"/>
      <c r="F3" s="2"/>
      <c r="G3" s="2"/>
      <c r="H3" s="2"/>
      <c r="I3" s="2"/>
      <c r="J3" s="2"/>
      <c r="K3" s="2"/>
      <c r="L3" s="2"/>
    </row>
    <row r="4" spans="1:12" ht="13" x14ac:dyDescent="0.3">
      <c r="A4" s="105" t="s">
        <v>26</v>
      </c>
      <c r="B4" s="106" t="s">
        <v>105828</v>
      </c>
      <c r="C4" s="9"/>
      <c r="D4" s="2"/>
      <c r="E4" s="2"/>
      <c r="F4" s="2"/>
      <c r="G4" s="8"/>
      <c r="H4" s="2"/>
      <c r="I4" s="2"/>
      <c r="J4" s="2"/>
      <c r="K4" s="2"/>
      <c r="L4" s="2"/>
    </row>
    <row r="5" spans="1:12" ht="13" x14ac:dyDescent="0.3">
      <c r="A5" s="105" t="s">
        <v>105829</v>
      </c>
      <c r="B5" s="106" t="s">
        <v>105830</v>
      </c>
      <c r="C5" s="9"/>
      <c r="D5" s="2"/>
      <c r="E5" s="2"/>
      <c r="F5" s="2"/>
      <c r="G5" s="2"/>
      <c r="H5" s="2"/>
      <c r="I5" s="2"/>
      <c r="J5" s="2"/>
      <c r="K5" s="2"/>
      <c r="L5" s="2"/>
    </row>
    <row r="6" spans="1:12" ht="13" x14ac:dyDescent="0.3">
      <c r="A6" s="105" t="s">
        <v>105831</v>
      </c>
      <c r="B6" s="106" t="s">
        <v>105853</v>
      </c>
      <c r="C6" s="9"/>
      <c r="D6" s="2"/>
      <c r="E6" s="2"/>
      <c r="F6" s="2"/>
      <c r="G6" s="2"/>
      <c r="H6" s="2"/>
      <c r="I6" s="2"/>
      <c r="J6" s="2"/>
      <c r="K6" s="2"/>
      <c r="L6" s="2"/>
    </row>
    <row r="7" spans="1:12" ht="13" x14ac:dyDescent="0.3">
      <c r="A7" s="105" t="s">
        <v>105832</v>
      </c>
      <c r="B7" s="106" t="s">
        <v>105847</v>
      </c>
      <c r="C7" s="9"/>
      <c r="D7" s="2"/>
      <c r="E7" s="2"/>
      <c r="F7" s="2"/>
      <c r="G7" s="2"/>
      <c r="H7" s="2"/>
      <c r="I7" s="2"/>
      <c r="J7" s="2"/>
      <c r="K7" s="2"/>
      <c r="L7" s="2"/>
    </row>
    <row r="8" spans="1:12" ht="13" x14ac:dyDescent="0.3">
      <c r="A8" s="105" t="s">
        <v>105833</v>
      </c>
      <c r="B8" s="106" t="s">
        <v>105834</v>
      </c>
      <c r="C8" s="9"/>
      <c r="D8" s="2"/>
      <c r="E8" s="2"/>
      <c r="F8" s="2"/>
      <c r="G8" s="2"/>
      <c r="H8" s="2"/>
      <c r="I8" s="2"/>
      <c r="J8" s="2"/>
      <c r="K8" s="2"/>
      <c r="L8" s="2"/>
    </row>
    <row r="9" spans="1:12" ht="13" x14ac:dyDescent="0.3">
      <c r="A9" s="105" t="s">
        <v>105835</v>
      </c>
      <c r="B9" s="106" t="s">
        <v>105872</v>
      </c>
      <c r="C9" s="9"/>
      <c r="D9" s="2"/>
      <c r="E9" s="2"/>
      <c r="F9" s="2"/>
      <c r="G9" s="2"/>
      <c r="H9" s="2"/>
      <c r="I9" s="2"/>
      <c r="J9" s="2"/>
      <c r="K9" s="2"/>
      <c r="L9" s="2"/>
    </row>
    <row r="10" spans="1:12" ht="13" x14ac:dyDescent="0.3">
      <c r="A10" s="105" t="s">
        <v>105836</v>
      </c>
      <c r="B10" s="106" t="s">
        <v>105874</v>
      </c>
      <c r="C10" s="9"/>
      <c r="D10" s="2"/>
      <c r="E10" s="2"/>
      <c r="F10" s="2"/>
      <c r="G10" s="2"/>
      <c r="H10" s="2"/>
      <c r="I10" s="2"/>
      <c r="J10" s="2"/>
      <c r="K10" s="2"/>
      <c r="L10" s="2"/>
    </row>
    <row r="11" spans="1:12" ht="13" x14ac:dyDescent="0.3">
      <c r="A11" s="105" t="s">
        <v>105848</v>
      </c>
      <c r="B11" s="106" t="s">
        <v>141439</v>
      </c>
      <c r="C11" s="9"/>
      <c r="D11" s="2"/>
      <c r="E11" s="2"/>
      <c r="F11" s="2"/>
      <c r="G11" s="2"/>
      <c r="H11" s="2"/>
      <c r="I11" s="2"/>
      <c r="J11" s="2"/>
      <c r="K11" s="2"/>
      <c r="L11" s="2"/>
    </row>
    <row r="12" spans="1:12" ht="14.25" customHeight="1" x14ac:dyDescent="0.3">
      <c r="A12" s="105" t="s">
        <v>105856</v>
      </c>
      <c r="B12" s="106" t="s">
        <v>105837</v>
      </c>
      <c r="C12" s="9"/>
      <c r="D12" s="2"/>
      <c r="E12" s="2"/>
      <c r="F12" s="2"/>
      <c r="G12" s="2"/>
      <c r="H12" s="2"/>
      <c r="I12" s="2"/>
      <c r="J12" s="2"/>
      <c r="K12" s="2"/>
      <c r="L12" s="2"/>
    </row>
    <row r="13" spans="1:12" ht="14.25" customHeight="1" x14ac:dyDescent="0.3">
      <c r="A13" s="105" t="s">
        <v>105858</v>
      </c>
      <c r="B13" s="106" t="s">
        <v>105849</v>
      </c>
      <c r="C13" s="9"/>
      <c r="D13" s="2"/>
      <c r="E13" s="2"/>
      <c r="F13" s="2"/>
      <c r="G13" s="2"/>
      <c r="H13" s="2"/>
      <c r="I13" s="2"/>
      <c r="J13" s="2"/>
      <c r="K13" s="2"/>
      <c r="L13" s="2"/>
    </row>
    <row r="14" spans="1:12" ht="14.25" customHeight="1" x14ac:dyDescent="0.3">
      <c r="A14" s="105" t="s">
        <v>105861</v>
      </c>
      <c r="B14" s="106" t="s">
        <v>105865</v>
      </c>
      <c r="C14" s="9"/>
      <c r="D14" s="2"/>
      <c r="E14" s="2"/>
      <c r="F14" s="2"/>
      <c r="G14" s="2"/>
      <c r="H14" s="2"/>
      <c r="I14" s="2"/>
      <c r="J14" s="2"/>
      <c r="K14" s="2"/>
      <c r="L14" s="2"/>
    </row>
    <row r="15" spans="1:12" ht="13" x14ac:dyDescent="0.3">
      <c r="A15" s="6"/>
      <c r="B15" s="2"/>
      <c r="C15" s="2"/>
      <c r="D15" s="2"/>
      <c r="E15" s="2"/>
      <c r="F15" s="2"/>
      <c r="G15" s="2"/>
      <c r="H15" s="2"/>
      <c r="I15" s="2"/>
      <c r="J15" s="2"/>
      <c r="K15" s="2"/>
      <c r="L15" s="2"/>
    </row>
    <row r="16" spans="1:12" ht="13" x14ac:dyDescent="0.3">
      <c r="A16" s="6" t="s">
        <v>26</v>
      </c>
      <c r="B16" s="1606" t="s">
        <v>105873</v>
      </c>
      <c r="C16" s="1607"/>
      <c r="D16" s="2"/>
      <c r="E16" s="2"/>
      <c r="F16" s="2"/>
      <c r="G16" s="2"/>
      <c r="H16" s="2"/>
      <c r="I16" s="2"/>
      <c r="J16" s="2"/>
      <c r="K16" s="2"/>
      <c r="L16" s="2"/>
    </row>
    <row r="17" spans="1:12" ht="13" x14ac:dyDescent="0.3">
      <c r="A17" s="6"/>
      <c r="B17" s="107" t="s">
        <v>105838</v>
      </c>
      <c r="C17" s="108" t="s">
        <v>105877</v>
      </c>
      <c r="D17" s="2"/>
      <c r="E17" s="2"/>
      <c r="F17" s="2"/>
      <c r="G17" s="2"/>
      <c r="H17" s="2"/>
      <c r="I17" s="2"/>
      <c r="J17" s="2"/>
      <c r="K17" s="2"/>
      <c r="L17" s="2"/>
    </row>
    <row r="18" spans="1:12" ht="13" x14ac:dyDescent="0.3">
      <c r="A18" s="6"/>
      <c r="B18" s="107" t="s">
        <v>105839</v>
      </c>
      <c r="C18" s="109" t="s">
        <v>105879</v>
      </c>
      <c r="D18" s="2"/>
      <c r="E18" s="2"/>
      <c r="F18" s="2"/>
      <c r="G18" s="2"/>
      <c r="H18" s="2"/>
      <c r="I18" s="2"/>
      <c r="J18" s="2"/>
      <c r="K18" s="2"/>
      <c r="L18" s="2"/>
    </row>
    <row r="19" spans="1:12" ht="26" x14ac:dyDescent="0.3">
      <c r="A19" s="6"/>
      <c r="B19" s="107" t="s">
        <v>105850</v>
      </c>
      <c r="C19" s="109" t="s">
        <v>141420</v>
      </c>
      <c r="D19" s="2"/>
      <c r="E19" s="2"/>
      <c r="F19" s="2"/>
      <c r="G19" s="2"/>
      <c r="H19" s="2"/>
      <c r="I19" s="2"/>
      <c r="J19" s="2"/>
      <c r="K19" s="2"/>
      <c r="L19" s="2"/>
    </row>
    <row r="20" spans="1:12" ht="26" x14ac:dyDescent="0.3">
      <c r="A20" s="6"/>
      <c r="B20" s="107" t="s">
        <v>141431</v>
      </c>
      <c r="C20" s="109" t="s">
        <v>141421</v>
      </c>
      <c r="D20" s="2"/>
      <c r="E20" s="2"/>
      <c r="F20" s="2"/>
      <c r="G20" s="2"/>
      <c r="H20" s="2"/>
      <c r="I20" s="2"/>
      <c r="J20" s="2"/>
      <c r="K20" s="2"/>
      <c r="L20" s="2"/>
    </row>
    <row r="21" spans="1:12" ht="13" x14ac:dyDescent="0.3">
      <c r="A21" s="6"/>
      <c r="B21" s="107" t="s">
        <v>141432</v>
      </c>
      <c r="C21" s="108" t="s">
        <v>141422</v>
      </c>
      <c r="D21" s="2"/>
      <c r="E21" s="2"/>
      <c r="F21" s="2"/>
      <c r="G21" s="2"/>
      <c r="H21" s="2"/>
      <c r="I21" s="2"/>
      <c r="J21" s="2"/>
      <c r="K21" s="2"/>
      <c r="L21" s="2"/>
    </row>
    <row r="22" spans="1:12" ht="13" x14ac:dyDescent="0.3">
      <c r="A22" s="6"/>
      <c r="B22" s="107" t="s">
        <v>141433</v>
      </c>
      <c r="C22" s="109" t="s">
        <v>141423</v>
      </c>
      <c r="D22" s="2"/>
      <c r="E22" s="2"/>
      <c r="F22" s="2"/>
      <c r="G22" s="2"/>
      <c r="H22" s="2"/>
      <c r="I22" s="2"/>
      <c r="J22" s="2"/>
      <c r="K22" s="2"/>
      <c r="L22" s="2"/>
    </row>
    <row r="23" spans="1:12" ht="13" x14ac:dyDescent="0.3">
      <c r="A23" s="6"/>
      <c r="B23" s="1610"/>
      <c r="C23" s="1610"/>
      <c r="D23" s="2"/>
      <c r="E23" s="2"/>
      <c r="F23" s="2"/>
      <c r="G23" s="2"/>
      <c r="H23" s="2"/>
      <c r="I23" s="2"/>
      <c r="J23" s="2"/>
      <c r="K23" s="2"/>
      <c r="L23" s="2"/>
    </row>
    <row r="24" spans="1:12" ht="13" x14ac:dyDescent="0.3">
      <c r="A24" s="105" t="s">
        <v>105829</v>
      </c>
      <c r="B24" s="1606" t="s">
        <v>105871</v>
      </c>
      <c r="C24" s="1607"/>
      <c r="D24" s="2"/>
      <c r="E24" s="9"/>
      <c r="F24" s="2"/>
      <c r="G24" s="2"/>
      <c r="H24" s="2"/>
      <c r="I24" s="2"/>
      <c r="J24" s="2"/>
      <c r="K24" s="2"/>
      <c r="L24" s="2"/>
    </row>
    <row r="25" spans="1:12" ht="13" x14ac:dyDescent="0.3">
      <c r="A25" s="105"/>
      <c r="B25" s="1612" t="s">
        <v>105851</v>
      </c>
      <c r="C25" s="1613"/>
      <c r="D25" s="2"/>
      <c r="E25" s="2"/>
      <c r="F25" s="2"/>
      <c r="G25" s="2"/>
      <c r="H25" s="2"/>
      <c r="I25" s="2"/>
      <c r="J25" s="2"/>
      <c r="K25" s="2"/>
      <c r="L25" s="2"/>
    </row>
    <row r="26" spans="1:12" ht="75.75" customHeight="1" x14ac:dyDescent="0.3">
      <c r="A26" s="105"/>
      <c r="B26" s="1594" t="s">
        <v>105852</v>
      </c>
      <c r="C26" s="1594"/>
      <c r="D26" s="10"/>
      <c r="E26" s="10"/>
      <c r="F26" s="10"/>
      <c r="G26" s="10"/>
      <c r="H26" s="10"/>
      <c r="I26" s="2"/>
      <c r="J26" s="2"/>
      <c r="K26" s="2"/>
      <c r="L26" s="2"/>
    </row>
    <row r="27" spans="1:12" ht="13" x14ac:dyDescent="0.3">
      <c r="A27" s="6"/>
      <c r="B27" s="1610"/>
      <c r="C27" s="1610"/>
      <c r="D27" s="2"/>
      <c r="E27" s="2"/>
      <c r="F27" s="2"/>
      <c r="G27" s="2"/>
      <c r="H27" s="2"/>
      <c r="I27" s="2"/>
      <c r="J27" s="2"/>
      <c r="K27" s="2"/>
      <c r="L27" s="2"/>
    </row>
    <row r="28" spans="1:12" ht="13" x14ac:dyDescent="0.3">
      <c r="A28" s="105" t="s">
        <v>105831</v>
      </c>
      <c r="B28" s="1595" t="s">
        <v>105870</v>
      </c>
      <c r="C28" s="1595"/>
      <c r="D28" s="2"/>
      <c r="E28" s="9"/>
      <c r="F28" s="2"/>
      <c r="G28" s="2"/>
      <c r="H28" s="2"/>
      <c r="I28" s="2"/>
      <c r="J28" s="2"/>
      <c r="K28" s="2"/>
      <c r="L28" s="2"/>
    </row>
    <row r="29" spans="1:12" ht="13" x14ac:dyDescent="0.3">
      <c r="A29" s="105"/>
      <c r="B29" s="1598" t="s">
        <v>141264</v>
      </c>
      <c r="C29" s="1598"/>
      <c r="D29" s="2"/>
      <c r="E29" s="9"/>
      <c r="F29" s="2"/>
      <c r="G29" s="2"/>
      <c r="H29" s="2"/>
      <c r="I29" s="2"/>
      <c r="J29" s="2"/>
      <c r="K29" s="2"/>
      <c r="L29" s="2"/>
    </row>
    <row r="30" spans="1:12" ht="24.75" customHeight="1" x14ac:dyDescent="0.3">
      <c r="A30" s="105"/>
      <c r="B30" s="1594" t="s">
        <v>141265</v>
      </c>
      <c r="C30" s="1594"/>
      <c r="D30" s="10"/>
      <c r="E30" s="10"/>
      <c r="F30" s="10"/>
      <c r="G30" s="10"/>
      <c r="H30" s="10"/>
      <c r="I30" s="2"/>
      <c r="J30" s="2"/>
      <c r="K30" s="2"/>
      <c r="L30" s="2"/>
    </row>
    <row r="31" spans="1:12" ht="13" x14ac:dyDescent="0.3">
      <c r="A31" s="105"/>
      <c r="B31" s="1611"/>
      <c r="C31" s="1611"/>
      <c r="D31" s="2"/>
      <c r="E31" s="2"/>
      <c r="F31" s="2"/>
      <c r="G31" s="2"/>
      <c r="H31" s="2"/>
      <c r="I31" s="2"/>
      <c r="J31" s="2"/>
      <c r="K31" s="2"/>
      <c r="L31" s="2"/>
    </row>
    <row r="32" spans="1:12" ht="13" x14ac:dyDescent="0.3">
      <c r="A32" s="105" t="s">
        <v>105832</v>
      </c>
      <c r="B32" s="1595" t="s">
        <v>105869</v>
      </c>
      <c r="C32" s="1595"/>
      <c r="D32" s="2"/>
      <c r="E32" s="9"/>
      <c r="F32" s="2"/>
      <c r="G32" s="2"/>
      <c r="H32" s="2"/>
      <c r="I32" s="2"/>
      <c r="J32" s="2"/>
      <c r="K32" s="2"/>
      <c r="L32" s="2"/>
    </row>
    <row r="33" spans="1:12" ht="13" x14ac:dyDescent="0.3">
      <c r="A33" s="105"/>
      <c r="B33" s="1598" t="s">
        <v>141130</v>
      </c>
      <c r="C33" s="1598"/>
      <c r="D33" s="2"/>
      <c r="E33" s="2"/>
      <c r="F33" s="2"/>
      <c r="G33" s="2"/>
      <c r="H33" s="2"/>
      <c r="I33" s="2"/>
      <c r="J33" s="2"/>
      <c r="K33" s="2"/>
      <c r="L33" s="2"/>
    </row>
    <row r="34" spans="1:12" ht="26.25" customHeight="1" x14ac:dyDescent="0.3">
      <c r="A34" s="105"/>
      <c r="B34" s="1608" t="s">
        <v>141131</v>
      </c>
      <c r="C34" s="1609"/>
      <c r="D34" s="13"/>
      <c r="E34" s="13"/>
      <c r="F34" s="13"/>
      <c r="G34" s="13"/>
      <c r="H34" s="2"/>
      <c r="I34" s="2"/>
      <c r="J34" s="2"/>
      <c r="K34" s="2"/>
      <c r="L34" s="2"/>
    </row>
    <row r="35" spans="1:12" ht="13" x14ac:dyDescent="0.3">
      <c r="A35" s="105"/>
      <c r="B35" s="1616" t="s">
        <v>141132</v>
      </c>
      <c r="C35" s="1617"/>
      <c r="D35" s="8"/>
      <c r="E35" s="8"/>
      <c r="F35" s="8"/>
      <c r="G35" s="8"/>
      <c r="H35" s="2"/>
      <c r="I35" s="2"/>
      <c r="J35" s="2"/>
      <c r="K35" s="2"/>
      <c r="L35" s="2"/>
    </row>
    <row r="36" spans="1:12" ht="41.25" customHeight="1" x14ac:dyDescent="0.3">
      <c r="A36" s="105"/>
      <c r="B36" s="1604" t="s">
        <v>141266</v>
      </c>
      <c r="C36" s="1605"/>
      <c r="D36" s="11"/>
      <c r="E36" s="11"/>
      <c r="F36" s="11"/>
      <c r="G36" s="11"/>
      <c r="H36" s="2"/>
      <c r="I36" s="2"/>
      <c r="J36" s="2"/>
      <c r="K36" s="2"/>
      <c r="L36" s="2"/>
    </row>
    <row r="37" spans="1:12" ht="15" customHeight="1" x14ac:dyDescent="0.3">
      <c r="A37" s="105"/>
      <c r="B37" s="1598" t="s">
        <v>105854</v>
      </c>
      <c r="C37" s="1598"/>
      <c r="D37" s="11"/>
      <c r="E37" s="11"/>
      <c r="F37" s="11"/>
      <c r="G37" s="11"/>
      <c r="H37" s="2"/>
      <c r="I37" s="2"/>
      <c r="J37" s="2"/>
      <c r="K37" s="2"/>
      <c r="L37" s="2"/>
    </row>
    <row r="38" spans="1:12" ht="15" customHeight="1" x14ac:dyDescent="0.3">
      <c r="A38" s="105"/>
      <c r="B38" s="1598" t="s">
        <v>141424</v>
      </c>
      <c r="C38" s="1598"/>
      <c r="D38" s="11"/>
      <c r="E38" s="11"/>
      <c r="F38" s="11"/>
      <c r="G38" s="11"/>
      <c r="H38" s="2"/>
      <c r="I38" s="2"/>
      <c r="J38" s="2"/>
      <c r="K38" s="2"/>
      <c r="L38" s="2"/>
    </row>
    <row r="39" spans="1:12" ht="15" customHeight="1" x14ac:dyDescent="0.3">
      <c r="A39" s="105"/>
      <c r="B39" s="1598" t="s">
        <v>141267</v>
      </c>
      <c r="C39" s="1598"/>
      <c r="D39" s="11"/>
      <c r="E39" s="11"/>
      <c r="F39" s="11"/>
      <c r="G39" s="11"/>
      <c r="H39" s="2"/>
      <c r="I39" s="2"/>
      <c r="J39" s="2"/>
      <c r="K39" s="2"/>
      <c r="L39" s="2"/>
    </row>
    <row r="40" spans="1:12" ht="52.5" customHeight="1" x14ac:dyDescent="0.3">
      <c r="A40" s="105"/>
      <c r="B40" s="1601" t="s">
        <v>141425</v>
      </c>
      <c r="C40" s="1601"/>
      <c r="D40" s="11"/>
      <c r="E40" s="11"/>
      <c r="F40" s="11"/>
      <c r="G40" s="11"/>
      <c r="H40" s="2"/>
      <c r="I40" s="2"/>
      <c r="J40" s="2"/>
      <c r="K40" s="2"/>
      <c r="L40" s="2"/>
    </row>
    <row r="41" spans="1:12" ht="13" x14ac:dyDescent="0.3">
      <c r="A41" s="6"/>
      <c r="B41" s="1603"/>
      <c r="C41" s="1603"/>
      <c r="D41" s="2"/>
      <c r="E41" s="2"/>
      <c r="F41" s="2"/>
      <c r="G41" s="2"/>
      <c r="H41" s="2"/>
      <c r="I41" s="2"/>
      <c r="J41" s="2"/>
      <c r="K41" s="2"/>
      <c r="L41" s="2"/>
    </row>
    <row r="42" spans="1:12" ht="13" x14ac:dyDescent="0.3">
      <c r="A42" s="105" t="s">
        <v>105833</v>
      </c>
      <c r="B42" s="1593" t="s">
        <v>105840</v>
      </c>
      <c r="C42" s="1593"/>
      <c r="D42" s="2"/>
      <c r="E42" s="2"/>
      <c r="F42" s="2"/>
      <c r="G42" s="2"/>
      <c r="H42" s="2"/>
      <c r="I42" s="2"/>
      <c r="J42" s="2"/>
      <c r="K42" s="2"/>
      <c r="L42" s="2"/>
    </row>
    <row r="43" spans="1:12" ht="13" x14ac:dyDescent="0.3">
      <c r="A43" s="105"/>
      <c r="B43" s="1594" t="s">
        <v>105880</v>
      </c>
      <c r="C43" s="1594"/>
      <c r="D43" s="2"/>
      <c r="E43" s="2"/>
      <c r="F43" s="2"/>
      <c r="G43" s="2"/>
      <c r="H43" s="2"/>
      <c r="I43" s="2"/>
      <c r="J43" s="2"/>
      <c r="K43" s="2"/>
      <c r="L43" s="2"/>
    </row>
    <row r="44" spans="1:12" ht="13" x14ac:dyDescent="0.3">
      <c r="A44" s="105"/>
      <c r="B44" s="1599"/>
      <c r="C44" s="1599"/>
      <c r="D44" s="2"/>
      <c r="E44" s="2"/>
      <c r="F44" s="2"/>
      <c r="G44" s="2"/>
      <c r="H44" s="2"/>
      <c r="I44" s="2"/>
      <c r="J44" s="2"/>
      <c r="K44" s="2"/>
      <c r="L44" s="2"/>
    </row>
    <row r="45" spans="1:12" ht="13" x14ac:dyDescent="0.3">
      <c r="A45" s="105" t="s">
        <v>105835</v>
      </c>
      <c r="B45" s="1593" t="s">
        <v>140490</v>
      </c>
      <c r="C45" s="1593"/>
      <c r="D45" s="2"/>
      <c r="E45" s="2"/>
      <c r="F45" s="2"/>
      <c r="G45" s="2"/>
      <c r="H45" s="2"/>
      <c r="I45" s="2"/>
      <c r="J45" s="2"/>
      <c r="K45" s="2"/>
      <c r="L45" s="2"/>
    </row>
    <row r="46" spans="1:12" ht="27.75" customHeight="1" x14ac:dyDescent="0.3">
      <c r="A46" s="105"/>
      <c r="B46" s="1594" t="s">
        <v>105868</v>
      </c>
      <c r="C46" s="1594"/>
      <c r="D46" s="2"/>
      <c r="E46" s="2"/>
      <c r="F46" s="2"/>
      <c r="G46" s="2"/>
      <c r="H46" s="2"/>
      <c r="I46" s="2"/>
      <c r="J46" s="2"/>
      <c r="K46" s="2"/>
      <c r="L46" s="2"/>
    </row>
    <row r="47" spans="1:12" ht="13" x14ac:dyDescent="0.3">
      <c r="A47" s="105"/>
      <c r="B47" s="1600"/>
      <c r="C47" s="1600"/>
      <c r="D47" s="2"/>
      <c r="E47" s="2"/>
      <c r="F47" s="2"/>
      <c r="G47" s="2"/>
      <c r="H47" s="2"/>
      <c r="I47" s="2"/>
      <c r="J47" s="2"/>
      <c r="K47" s="2"/>
      <c r="L47" s="2"/>
    </row>
    <row r="48" spans="1:12" ht="13" x14ac:dyDescent="0.3">
      <c r="A48" s="105" t="s">
        <v>105836</v>
      </c>
      <c r="B48" s="1593" t="s">
        <v>140491</v>
      </c>
      <c r="C48" s="1593"/>
      <c r="D48" s="2"/>
      <c r="E48" s="2"/>
      <c r="F48" s="2"/>
      <c r="G48" s="2"/>
      <c r="H48" s="2"/>
      <c r="I48" s="2"/>
      <c r="J48" s="2"/>
      <c r="K48" s="2"/>
      <c r="L48" s="2"/>
    </row>
    <row r="49" spans="1:12" ht="24.75" customHeight="1" x14ac:dyDescent="0.3">
      <c r="A49" s="105"/>
      <c r="B49" s="1594" t="s">
        <v>105855</v>
      </c>
      <c r="C49" s="1594"/>
      <c r="D49" s="2"/>
      <c r="E49" s="2"/>
      <c r="F49" s="2"/>
      <c r="G49" s="2"/>
      <c r="H49" s="2"/>
      <c r="I49" s="2"/>
      <c r="J49" s="2"/>
      <c r="K49" s="2"/>
      <c r="L49" s="2"/>
    </row>
    <row r="50" spans="1:12" ht="13" x14ac:dyDescent="0.3">
      <c r="A50" s="105"/>
      <c r="B50" s="1600"/>
      <c r="C50" s="1600"/>
      <c r="D50" s="2"/>
      <c r="E50" s="2"/>
      <c r="F50" s="2"/>
      <c r="G50" s="2"/>
      <c r="H50" s="2"/>
      <c r="I50" s="2"/>
      <c r="J50" s="2"/>
      <c r="K50" s="2"/>
      <c r="L50" s="2"/>
    </row>
    <row r="51" spans="1:12" ht="13" x14ac:dyDescent="0.3">
      <c r="A51" s="105" t="s">
        <v>105848</v>
      </c>
      <c r="B51" s="1593" t="s">
        <v>141440</v>
      </c>
      <c r="C51" s="1593"/>
      <c r="D51" s="2"/>
      <c r="E51" s="2"/>
      <c r="F51" s="2"/>
      <c r="G51" s="2"/>
      <c r="H51" s="2"/>
      <c r="I51" s="2"/>
      <c r="J51" s="2"/>
      <c r="K51" s="2"/>
      <c r="L51" s="2"/>
    </row>
    <row r="52" spans="1:12" ht="13" x14ac:dyDescent="0.3">
      <c r="A52" s="105"/>
      <c r="B52" s="1594" t="s">
        <v>105857</v>
      </c>
      <c r="C52" s="1594"/>
      <c r="D52" s="2"/>
      <c r="E52" s="2"/>
      <c r="F52" s="2"/>
      <c r="G52" s="2"/>
      <c r="H52" s="2"/>
      <c r="I52" s="2"/>
      <c r="J52" s="2"/>
      <c r="K52" s="2"/>
      <c r="L52" s="2"/>
    </row>
    <row r="53" spans="1:12" ht="27.75" customHeight="1" x14ac:dyDescent="0.3">
      <c r="A53" s="105"/>
      <c r="B53" s="1594" t="s">
        <v>141426</v>
      </c>
      <c r="C53" s="1594"/>
      <c r="D53" s="2"/>
      <c r="E53" s="2"/>
      <c r="F53" s="2"/>
      <c r="G53" s="2"/>
      <c r="H53" s="2"/>
      <c r="I53" s="2"/>
      <c r="J53" s="2"/>
      <c r="K53" s="2"/>
      <c r="L53" s="2"/>
    </row>
    <row r="54" spans="1:12" ht="13" x14ac:dyDescent="0.3">
      <c r="A54" s="105"/>
      <c r="B54" s="1594" t="s">
        <v>141427</v>
      </c>
      <c r="C54" s="1594"/>
      <c r="D54" s="2"/>
      <c r="E54" s="2"/>
      <c r="F54" s="2"/>
      <c r="G54" s="2"/>
      <c r="H54" s="2"/>
      <c r="I54" s="2"/>
      <c r="J54" s="2"/>
      <c r="K54" s="2"/>
      <c r="L54" s="2"/>
    </row>
    <row r="55" spans="1:12" ht="13" x14ac:dyDescent="0.3">
      <c r="A55" s="105"/>
      <c r="B55" s="1594" t="s">
        <v>141428</v>
      </c>
      <c r="C55" s="1594"/>
      <c r="D55" s="2"/>
      <c r="E55" s="2"/>
      <c r="F55" s="2"/>
      <c r="G55" s="2"/>
      <c r="H55" s="2"/>
      <c r="I55" s="2"/>
      <c r="J55" s="2"/>
      <c r="K55" s="2"/>
      <c r="L55" s="2"/>
    </row>
    <row r="56" spans="1:12" ht="13" x14ac:dyDescent="0.3">
      <c r="A56" s="105"/>
      <c r="B56" s="1594" t="s">
        <v>141429</v>
      </c>
      <c r="C56" s="1594"/>
      <c r="D56" s="2"/>
      <c r="E56" s="2"/>
      <c r="F56" s="2"/>
      <c r="G56" s="2"/>
      <c r="H56" s="2"/>
      <c r="I56" s="2"/>
      <c r="J56" s="2"/>
      <c r="K56" s="2"/>
      <c r="L56" s="2"/>
    </row>
    <row r="57" spans="1:12" ht="13" x14ac:dyDescent="0.3">
      <c r="A57" s="105"/>
      <c r="B57" s="1599"/>
      <c r="C57" s="1599"/>
      <c r="D57" s="2"/>
      <c r="E57" s="2"/>
      <c r="F57" s="2"/>
      <c r="G57" s="2"/>
      <c r="H57" s="2"/>
      <c r="I57" s="2"/>
      <c r="J57" s="2"/>
      <c r="K57" s="2"/>
      <c r="L57" s="2"/>
    </row>
    <row r="58" spans="1:12" ht="13" x14ac:dyDescent="0.3">
      <c r="A58" s="105" t="s">
        <v>105856</v>
      </c>
      <c r="B58" s="1593" t="s">
        <v>105859</v>
      </c>
      <c r="C58" s="1593"/>
      <c r="D58" s="2"/>
      <c r="E58" s="2"/>
      <c r="F58" s="2"/>
      <c r="G58" s="2"/>
      <c r="H58" s="2"/>
      <c r="I58" s="2"/>
      <c r="J58" s="2"/>
      <c r="K58" s="2"/>
      <c r="L58" s="2"/>
    </row>
    <row r="59" spans="1:12" ht="13" x14ac:dyDescent="0.3">
      <c r="A59" s="105"/>
      <c r="B59" s="1594" t="s">
        <v>105860</v>
      </c>
      <c r="C59" s="1594"/>
      <c r="D59" s="2"/>
      <c r="E59" s="2"/>
      <c r="F59" s="2"/>
      <c r="G59" s="2"/>
      <c r="H59" s="2"/>
      <c r="I59" s="2"/>
      <c r="J59" s="2"/>
      <c r="K59" s="2"/>
      <c r="L59" s="2"/>
    </row>
    <row r="60" spans="1:12" ht="13" x14ac:dyDescent="0.3">
      <c r="A60" s="105"/>
      <c r="B60" s="1600"/>
      <c r="C60" s="1600"/>
      <c r="D60" s="2"/>
      <c r="E60" s="2"/>
      <c r="F60" s="2"/>
      <c r="G60" s="2"/>
      <c r="H60" s="2"/>
      <c r="I60" s="2"/>
      <c r="J60" s="2"/>
      <c r="K60" s="2"/>
      <c r="L60" s="2"/>
    </row>
    <row r="61" spans="1:12" ht="13" x14ac:dyDescent="0.3">
      <c r="A61" s="105" t="s">
        <v>105858</v>
      </c>
      <c r="B61" s="1593" t="s">
        <v>105862</v>
      </c>
      <c r="C61" s="1593"/>
      <c r="D61" s="2"/>
      <c r="E61" s="2"/>
      <c r="F61" s="2"/>
      <c r="G61" s="2"/>
      <c r="H61" s="2"/>
      <c r="I61" s="2"/>
      <c r="J61" s="2"/>
      <c r="K61" s="2"/>
      <c r="L61" s="2"/>
    </row>
    <row r="62" spans="1:12" ht="13" x14ac:dyDescent="0.3">
      <c r="A62" s="105"/>
      <c r="B62" s="1601" t="s">
        <v>105875</v>
      </c>
      <c r="C62" s="1601"/>
      <c r="D62" s="2"/>
      <c r="E62" s="2"/>
      <c r="F62" s="2"/>
      <c r="G62" s="2"/>
      <c r="H62" s="2"/>
      <c r="I62" s="2"/>
      <c r="J62" s="2"/>
      <c r="K62" s="2"/>
      <c r="L62" s="2"/>
    </row>
    <row r="63" spans="1:12" ht="38.25" customHeight="1" x14ac:dyDescent="0.3">
      <c r="A63" s="105"/>
      <c r="B63" s="1594" t="s">
        <v>141268</v>
      </c>
      <c r="C63" s="1594"/>
      <c r="D63" s="2"/>
      <c r="E63" s="2"/>
      <c r="F63" s="2"/>
      <c r="G63" s="2"/>
      <c r="H63" s="2"/>
      <c r="I63" s="2"/>
      <c r="J63" s="2"/>
      <c r="K63" s="2"/>
      <c r="L63" s="2"/>
    </row>
    <row r="64" spans="1:12" ht="13" x14ac:dyDescent="0.3">
      <c r="A64" s="105"/>
      <c r="B64" s="1601" t="s">
        <v>141430</v>
      </c>
      <c r="C64" s="1601"/>
      <c r="D64" s="2"/>
      <c r="E64" s="2"/>
      <c r="F64" s="2"/>
      <c r="G64" s="2"/>
      <c r="H64" s="2"/>
      <c r="I64" s="2"/>
      <c r="J64" s="2"/>
      <c r="K64" s="2"/>
      <c r="L64" s="2"/>
    </row>
    <row r="65" spans="1:12" ht="13" x14ac:dyDescent="0.3">
      <c r="A65" s="105"/>
      <c r="B65" s="1594" t="s">
        <v>105863</v>
      </c>
      <c r="C65" s="1594"/>
      <c r="D65" s="2"/>
      <c r="E65" s="2"/>
      <c r="F65" s="2"/>
      <c r="G65" s="2"/>
      <c r="H65" s="2"/>
      <c r="I65" s="2"/>
      <c r="J65" s="2"/>
      <c r="K65" s="2"/>
      <c r="L65" s="2"/>
    </row>
    <row r="66" spans="1:12" ht="13" x14ac:dyDescent="0.3">
      <c r="A66" s="105"/>
      <c r="B66" s="1594" t="s">
        <v>105864</v>
      </c>
      <c r="C66" s="1594"/>
      <c r="D66" s="2"/>
      <c r="E66" s="2"/>
      <c r="F66" s="2"/>
      <c r="G66" s="2"/>
      <c r="H66" s="2"/>
      <c r="I66" s="2"/>
      <c r="J66" s="2"/>
      <c r="K66" s="2"/>
      <c r="L66" s="2"/>
    </row>
    <row r="67" spans="1:12" ht="27.75" customHeight="1" x14ac:dyDescent="0.3">
      <c r="A67" s="105"/>
      <c r="B67" s="1594" t="s">
        <v>141434</v>
      </c>
      <c r="C67" s="1594"/>
      <c r="D67" s="2"/>
      <c r="E67" s="2"/>
      <c r="F67" s="2"/>
      <c r="G67" s="2"/>
      <c r="H67" s="2"/>
      <c r="I67" s="2"/>
      <c r="J67" s="2"/>
      <c r="K67" s="2"/>
      <c r="L67" s="2"/>
    </row>
    <row r="68" spans="1:12" ht="12.75" customHeight="1" x14ac:dyDescent="0.3">
      <c r="A68" s="105"/>
      <c r="B68" s="1596" t="s">
        <v>141435</v>
      </c>
      <c r="C68" s="1597"/>
      <c r="D68" s="2"/>
      <c r="E68" s="2"/>
      <c r="F68" s="2"/>
      <c r="G68" s="2"/>
      <c r="H68" s="2"/>
      <c r="I68" s="2"/>
      <c r="J68" s="2"/>
      <c r="K68" s="2"/>
      <c r="L68" s="2"/>
    </row>
    <row r="69" spans="1:12" ht="13" x14ac:dyDescent="0.3">
      <c r="A69" s="105"/>
      <c r="B69" s="1601" t="s">
        <v>141441</v>
      </c>
      <c r="C69" s="1601"/>
      <c r="D69" s="2"/>
      <c r="E69" s="2"/>
      <c r="F69" s="2"/>
      <c r="G69" s="2"/>
      <c r="H69" s="2"/>
      <c r="I69" s="2"/>
      <c r="J69" s="2"/>
      <c r="K69" s="2"/>
      <c r="L69" s="2"/>
    </row>
    <row r="70" spans="1:12" ht="26.25" customHeight="1" x14ac:dyDescent="0.3">
      <c r="A70" s="105"/>
      <c r="B70" s="1596" t="s">
        <v>141436</v>
      </c>
      <c r="C70" s="1597"/>
      <c r="D70" s="2"/>
      <c r="E70" s="2"/>
      <c r="F70" s="2"/>
      <c r="G70" s="2"/>
      <c r="H70" s="2"/>
      <c r="I70" s="2"/>
      <c r="J70" s="2"/>
      <c r="K70" s="2"/>
      <c r="L70" s="2"/>
    </row>
    <row r="71" spans="1:12" ht="15" customHeight="1" x14ac:dyDescent="0.3">
      <c r="A71" s="105"/>
      <c r="B71" s="1602"/>
      <c r="C71" s="1602"/>
      <c r="D71" s="12"/>
      <c r="E71" s="12"/>
      <c r="F71" s="12"/>
      <c r="G71" s="12"/>
      <c r="H71" s="12"/>
      <c r="I71" s="2"/>
      <c r="J71" s="2"/>
      <c r="K71" s="2"/>
      <c r="L71" s="2"/>
    </row>
    <row r="72" spans="1:12" ht="15" hidden="1" customHeight="1" x14ac:dyDescent="0.3">
      <c r="A72" s="105"/>
      <c r="B72" s="14"/>
      <c r="C72" s="14"/>
      <c r="D72" s="2"/>
      <c r="E72" s="2"/>
      <c r="F72" s="2"/>
      <c r="G72" s="2"/>
      <c r="H72" s="2"/>
      <c r="I72" s="2"/>
      <c r="J72" s="2"/>
      <c r="K72" s="2"/>
      <c r="L72" s="2"/>
    </row>
    <row r="73" spans="1:12" ht="13" x14ac:dyDescent="0.3">
      <c r="A73" s="105" t="s">
        <v>105861</v>
      </c>
      <c r="B73" s="1595" t="s">
        <v>105865</v>
      </c>
      <c r="C73" s="1595"/>
    </row>
    <row r="74" spans="1:12" ht="13" x14ac:dyDescent="0.3">
      <c r="A74" s="37"/>
      <c r="B74" s="1594" t="s">
        <v>105881</v>
      </c>
      <c r="C74" s="1594"/>
    </row>
    <row r="75" spans="1:12" ht="13" x14ac:dyDescent="0.3">
      <c r="A75" s="37"/>
      <c r="B75" s="1594" t="s">
        <v>141437</v>
      </c>
      <c r="C75" s="1594"/>
    </row>
    <row r="76" spans="1:12" ht="13" x14ac:dyDescent="0.3">
      <c r="A76" s="37"/>
      <c r="B76" s="1594" t="s">
        <v>141095</v>
      </c>
      <c r="C76" s="1594"/>
    </row>
    <row r="77" spans="1:12" ht="13" x14ac:dyDescent="0.3">
      <c r="A77" s="37"/>
      <c r="B77" s="1594" t="s">
        <v>141438</v>
      </c>
      <c r="C77" s="1594"/>
    </row>
    <row r="78" spans="1:12" ht="13" x14ac:dyDescent="0.3">
      <c r="A78" s="37"/>
      <c r="B78" s="1594" t="s">
        <v>105866</v>
      </c>
      <c r="C78" s="1594"/>
    </row>
    <row r="79" spans="1:12" ht="13" x14ac:dyDescent="0.3">
      <c r="A79" s="37"/>
      <c r="B79" s="1594" t="s">
        <v>105867</v>
      </c>
      <c r="C79" s="1594"/>
    </row>
    <row r="80" spans="1:12" ht="26.25" customHeight="1" x14ac:dyDescent="0.3">
      <c r="A80" s="37"/>
      <c r="B80" s="1594" t="s">
        <v>105876</v>
      </c>
      <c r="C80" s="1594"/>
    </row>
    <row r="81" spans="1:3" ht="39.75" customHeight="1" x14ac:dyDescent="0.3">
      <c r="A81" s="37"/>
      <c r="B81" s="1594" t="s">
        <v>140492</v>
      </c>
      <c r="C81" s="1594"/>
    </row>
    <row r="82" spans="1:3" ht="13" x14ac:dyDescent="0.3">
      <c r="A82" s="37"/>
      <c r="B82" s="37"/>
      <c r="C82" s="37"/>
    </row>
    <row r="83" spans="1:3" ht="13" hidden="1" x14ac:dyDescent="0.3"/>
    <row r="84" spans="1:3" ht="13" hidden="1" x14ac:dyDescent="0.3"/>
    <row r="85" spans="1:3" ht="13" hidden="1" x14ac:dyDescent="0.3"/>
    <row r="86" spans="1:3" ht="13" hidden="1" x14ac:dyDescent="0.3"/>
    <row r="87" spans="1:3" ht="13" hidden="1" x14ac:dyDescent="0.3"/>
    <row r="88" spans="1:3" ht="13" hidden="1" x14ac:dyDescent="0.3"/>
    <row r="89" spans="1:3" ht="13" hidden="1" x14ac:dyDescent="0.3"/>
    <row r="90" spans="1:3" ht="13" hidden="1" x14ac:dyDescent="0.3"/>
    <row r="91" spans="1:3" ht="13" hidden="1" x14ac:dyDescent="0.3"/>
    <row r="92" spans="1:3" ht="13" hidden="1" x14ac:dyDescent="0.3"/>
    <row r="93" spans="1:3" ht="13" hidden="1" x14ac:dyDescent="0.3"/>
    <row r="94" spans="1:3" ht="13" hidden="1" x14ac:dyDescent="0.3"/>
    <row r="95" spans="1:3" ht="13" hidden="1" x14ac:dyDescent="0.3"/>
    <row r="96" spans="1:3" ht="13" hidden="1" x14ac:dyDescent="0.3"/>
    <row r="97" ht="13" hidden="1" x14ac:dyDescent="0.3"/>
    <row r="98" ht="13" hidden="1" x14ac:dyDescent="0.3"/>
    <row r="99" ht="13" hidden="1" x14ac:dyDescent="0.3"/>
    <row r="100" ht="13" hidden="1" x14ac:dyDescent="0.3"/>
    <row r="101" ht="13" hidden="1" x14ac:dyDescent="0.3"/>
    <row r="102" ht="13" hidden="1" x14ac:dyDescent="0.3"/>
    <row r="103" ht="13" hidden="1" x14ac:dyDescent="0.3"/>
    <row r="104" ht="13" hidden="1" x14ac:dyDescent="0.3"/>
    <row r="105" ht="13" hidden="1" x14ac:dyDescent="0.3"/>
    <row r="106" ht="13" hidden="1" x14ac:dyDescent="0.3"/>
    <row r="107" ht="13" hidden="1" x14ac:dyDescent="0.3"/>
    <row r="108" ht="13" hidden="1" x14ac:dyDescent="0.3"/>
    <row r="109" ht="13" hidden="1" x14ac:dyDescent="0.3"/>
    <row r="110" ht="13" hidden="1" x14ac:dyDescent="0.3"/>
    <row r="111" ht="13" hidden="1" x14ac:dyDescent="0.3"/>
    <row r="112" ht="13" hidden="1" x14ac:dyDescent="0.3"/>
    <row r="113" ht="13" hidden="1" x14ac:dyDescent="0.3"/>
    <row r="114" ht="13" hidden="1" x14ac:dyDescent="0.3"/>
    <row r="115" ht="13" hidden="1" x14ac:dyDescent="0.3"/>
    <row r="116" ht="13" hidden="1" x14ac:dyDescent="0.3"/>
    <row r="117" ht="13" hidden="1" x14ac:dyDescent="0.3"/>
    <row r="118" ht="13" hidden="1" x14ac:dyDescent="0.3"/>
    <row r="119" ht="13" hidden="1" x14ac:dyDescent="0.3"/>
    <row r="120" ht="13" hidden="1" x14ac:dyDescent="0.3"/>
    <row r="121" ht="13" hidden="1" x14ac:dyDescent="0.3"/>
    <row r="122" ht="13" hidden="1" x14ac:dyDescent="0.3"/>
    <row r="123" ht="13" hidden="1" x14ac:dyDescent="0.3"/>
    <row r="124" ht="13" hidden="1" x14ac:dyDescent="0.3"/>
    <row r="125" ht="13" hidden="1" x14ac:dyDescent="0.3"/>
    <row r="126" ht="13" hidden="1" x14ac:dyDescent="0.3"/>
    <row r="127" ht="13" hidden="1" x14ac:dyDescent="0.3"/>
    <row r="128" ht="13" hidden="1" x14ac:dyDescent="0.3"/>
    <row r="129" ht="13" hidden="1" x14ac:dyDescent="0.3"/>
    <row r="130" ht="13" hidden="1" x14ac:dyDescent="0.3"/>
    <row r="131" ht="13" hidden="1" x14ac:dyDescent="0.3"/>
    <row r="132" ht="15" hidden="1" customHeight="1" x14ac:dyDescent="0.3"/>
    <row r="133" ht="15" hidden="1" customHeight="1" x14ac:dyDescent="0.3"/>
    <row r="134" ht="15" hidden="1" customHeight="1" x14ac:dyDescent="0.3"/>
    <row r="135" ht="15" hidden="1" customHeight="1" x14ac:dyDescent="0.3"/>
    <row r="136" ht="15" hidden="1" customHeight="1" x14ac:dyDescent="0.3"/>
    <row r="137" ht="15" hidden="1" customHeight="1" x14ac:dyDescent="0.3"/>
    <row r="138" ht="15" hidden="1" customHeight="1" x14ac:dyDescent="0.3"/>
    <row r="139" ht="15" hidden="1" customHeight="1" x14ac:dyDescent="0.3"/>
    <row r="140" ht="15" hidden="1" customHeight="1" x14ac:dyDescent="0.3"/>
    <row r="141" ht="15" hidden="1" customHeight="1" x14ac:dyDescent="0.3"/>
    <row r="142" ht="15" hidden="1" customHeight="1" x14ac:dyDescent="0.3"/>
    <row r="143" ht="15" hidden="1" customHeight="1" x14ac:dyDescent="0.3"/>
    <row r="144" ht="15" hidden="1" customHeight="1" x14ac:dyDescent="0.3"/>
    <row r="145" ht="15" customHeight="1" x14ac:dyDescent="0.3"/>
    <row r="146" ht="15" customHeight="1" x14ac:dyDescent="0.3"/>
    <row r="147" ht="15" customHeight="1" x14ac:dyDescent="0.3"/>
  </sheetData>
  <sheetProtection algorithmName="SHA-512" hashValue="49PJaB60uPS1n/7I36jj2KKN71esDa7DteDZCIEa0/mEVwXhv01kOpt3lNhQ4xD7F9dBkN4dJCuShLyTZO4b2A==" saltValue="7pSTvP98LWHKkZca5N19+w==" spinCount="100000" sheet="1" objects="1" scenarios="1"/>
  <mergeCells count="60">
    <mergeCell ref="B81:C81"/>
    <mergeCell ref="B76:C76"/>
    <mergeCell ref="B77:C77"/>
    <mergeCell ref="B78:C78"/>
    <mergeCell ref="B79:C79"/>
    <mergeCell ref="B80:C80"/>
    <mergeCell ref="B75:C75"/>
    <mergeCell ref="B3:C3"/>
    <mergeCell ref="B61:C61"/>
    <mergeCell ref="B62:C62"/>
    <mergeCell ref="B56:C56"/>
    <mergeCell ref="B58:C58"/>
    <mergeCell ref="B50:C50"/>
    <mergeCell ref="B32:C32"/>
    <mergeCell ref="B43:C43"/>
    <mergeCell ref="B33:C33"/>
    <mergeCell ref="B42:C42"/>
    <mergeCell ref="B35:C35"/>
    <mergeCell ref="B26:C26"/>
    <mergeCell ref="B38:C38"/>
    <mergeCell ref="B39:C39"/>
    <mergeCell ref="B52:C52"/>
    <mergeCell ref="B16:C16"/>
    <mergeCell ref="B34:C34"/>
    <mergeCell ref="B23:C23"/>
    <mergeCell ref="B24:C24"/>
    <mergeCell ref="B28:C28"/>
    <mergeCell ref="B31:C31"/>
    <mergeCell ref="B25:C25"/>
    <mergeCell ref="B27:C27"/>
    <mergeCell ref="B74:C74"/>
    <mergeCell ref="B29:C29"/>
    <mergeCell ref="B30:C30"/>
    <mergeCell ref="B57:C57"/>
    <mergeCell ref="B60:C60"/>
    <mergeCell ref="B69:C69"/>
    <mergeCell ref="B70:C70"/>
    <mergeCell ref="B71:C71"/>
    <mergeCell ref="B41:C41"/>
    <mergeCell ref="B64:C64"/>
    <mergeCell ref="B40:C40"/>
    <mergeCell ref="B36:C36"/>
    <mergeCell ref="B37:C37"/>
    <mergeCell ref="B44:C44"/>
    <mergeCell ref="B47:C47"/>
    <mergeCell ref="B46:C46"/>
    <mergeCell ref="B45:C45"/>
    <mergeCell ref="B67:C67"/>
    <mergeCell ref="B73:C73"/>
    <mergeCell ref="B54:C54"/>
    <mergeCell ref="B65:C65"/>
    <mergeCell ref="B55:C55"/>
    <mergeCell ref="B59:C59"/>
    <mergeCell ref="B68:C68"/>
    <mergeCell ref="B63:C63"/>
    <mergeCell ref="B66:C66"/>
    <mergeCell ref="B53:C53"/>
    <mergeCell ref="B48:C48"/>
    <mergeCell ref="B49:C49"/>
    <mergeCell ref="B51:C51"/>
  </mergeCells>
  <hyperlinks>
    <hyperlink ref="B4" location="Help!B16" display="Overview" xr:uid="{00000000-0004-0000-0B00-000000000000}"/>
    <hyperlink ref="B5" location="Help!B24" display="Before you begin" xr:uid="{00000000-0004-0000-0B00-000001000000}"/>
    <hyperlink ref="B6" location="Help!B28" display="Structure of the ITR utility" xr:uid="{00000000-0004-0000-0B00-000002000000}"/>
    <hyperlink ref="B7" location="Help!B32" display="Filing and Using the Excel utility " xr:uid="{00000000-0004-0000-0B00-000003000000}"/>
    <hyperlink ref="B8" location="Help!B42" display="Validating the sheets" xr:uid="{00000000-0004-0000-0B00-000004000000}"/>
    <hyperlink ref="B9" location="Help!B45" display="Navigation" xr:uid="{00000000-0004-0000-0B00-000005000000}"/>
    <hyperlink ref="B12" location="Help!B58" display="Printing" xr:uid="{00000000-0004-0000-0B00-000006000000}"/>
    <hyperlink ref="B10" location="Help!B48" display="Calculate Tax" xr:uid="{00000000-0004-0000-0B00-000007000000}"/>
    <hyperlink ref="B11" location="Help!B51" display="Generating the XML" xr:uid="{00000000-0004-0000-0B00-000008000000}"/>
    <hyperlink ref="B13" location="Help!B61" display="Importing" xr:uid="{00000000-0004-0000-0B00-000009000000}"/>
    <hyperlink ref="B14" location="Help!B71" display="How to submit an ITR using Excel utility?" xr:uid="{00000000-0004-0000-0B00-00000A000000}"/>
  </hyperlinks>
  <pageMargins left="0.7" right="0.7" top="0.75" bottom="0.75" header="0.3" footer="0.3"/>
  <pageSetup paperSize="9" orientation="portrait" horizontalDpi="300" verticalDpi="300"/>
</worksheet>
</file>

<file path=docMetadata/LabelInfo.xml><?xml version="1.0" encoding="utf-8"?>
<clbl:labelList xmlns:clbl="http://schemas.microsoft.com/office/2020/mipLabelMetadata">
  <clbl:label id="{a0819fa7-4367-4500-ba88-dd630d977609}" enabled="1" method="Standard" siteId="{63ce7d59-2f3e-42cd-a8cc-be764cff5eb6}" contentBits="0" removed="0"/>
  <clbl:label id="{be4b3411-284d-4d31-bd4f-bc13ef7f1fd6}" enabled="1" method="Privileged" siteId="{63ce7d59-2f3e-42cd-a8cc-be764cff5eb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919</vt:i4>
      </vt:variant>
    </vt:vector>
  </HeadingPairs>
  <TitlesOfParts>
    <vt:vector size="940" baseType="lpstr">
      <vt:lpstr>Income Details</vt:lpstr>
      <vt:lpstr>HP</vt:lpstr>
      <vt:lpstr>Schedule EA 10(13A)</vt:lpstr>
      <vt:lpstr>Schedule 24(b)</vt:lpstr>
      <vt:lpstr>Part A Gen_139(8A)</vt:lpstr>
      <vt:lpstr>TDS</vt:lpstr>
      <vt:lpstr>TCS</vt:lpstr>
      <vt:lpstr>Taxes Paid and Verification</vt:lpstr>
      <vt:lpstr>Part B ATI</vt:lpstr>
      <vt:lpstr>80D</vt:lpstr>
      <vt:lpstr>80G</vt:lpstr>
      <vt:lpstr>80GGA</vt:lpstr>
      <vt:lpstr>80GGC</vt:lpstr>
      <vt:lpstr>80U-80DD</vt:lpstr>
      <vt:lpstr>80C</vt:lpstr>
      <vt:lpstr>80E_80EE_80EEA_80EEB</vt:lpstr>
      <vt:lpstr>BankCode</vt:lpstr>
      <vt:lpstr>IFSC</vt:lpstr>
      <vt:lpstr>DataBase</vt:lpstr>
      <vt:lpstr>SUMMARY</vt:lpstr>
      <vt:lpstr>Help</vt:lpstr>
      <vt:lpstr>Aadhaardependent_80DD</vt:lpstr>
      <vt:lpstr>AckNoFm10IAfiled_80DD</vt:lpstr>
      <vt:lpstr>AckNoFm10IAfiled_80U</vt:lpstr>
      <vt:lpstr>Address_80GGA</vt:lpstr>
      <vt:lpstr>AfterDateReturn</vt:lpstr>
      <vt:lpstr>age</vt:lpstr>
      <vt:lpstr>Agri_dropdown</vt:lpstr>
      <vt:lpstr>All_Pincode_List</vt:lpstr>
      <vt:lpstr>All_Pincode_V</vt:lpstr>
      <vt:lpstr>Amount.80C</vt:lpstr>
      <vt:lpstr>Amount.80CCC</vt:lpstr>
      <vt:lpstr>Amount_80CCC</vt:lpstr>
      <vt:lpstr>Amount_80CCD1</vt:lpstr>
      <vt:lpstr>Amount_80CCD1b</vt:lpstr>
      <vt:lpstr>AmtA1.80D</vt:lpstr>
      <vt:lpstr>AmtA2.80D</vt:lpstr>
      <vt:lpstr>AmtB1.80D</vt:lpstr>
      <vt:lpstr>AmtB2.80D</vt:lpstr>
      <vt:lpstr>Amtdeduction_80DD</vt:lpstr>
      <vt:lpstr>Amtdeduction_80U</vt:lpstr>
      <vt:lpstr>AY23Return</vt:lpstr>
      <vt:lpstr>BacValue</vt:lpstr>
      <vt:lpstr>Balance_Interest</vt:lpstr>
      <vt:lpstr>BankCode</vt:lpstr>
      <vt:lpstr>bankName.24b</vt:lpstr>
      <vt:lpstr>bankName.24b1</vt:lpstr>
      <vt:lpstr>bankName.24b2</vt:lpstr>
      <vt:lpstr>bankName.80E</vt:lpstr>
      <vt:lpstr>bankName.80EE</vt:lpstr>
      <vt:lpstr>bankName.80EEA</vt:lpstr>
      <vt:lpstr>bankName.80EEB</vt:lpstr>
      <vt:lpstr>BeforeDateReturn</vt:lpstr>
      <vt:lpstr>Block_1B</vt:lpstr>
      <vt:lpstr>Button_80GGA</vt:lpstr>
      <vt:lpstr>Button_epaytax</vt:lpstr>
      <vt:lpstr>Button_nature</vt:lpstr>
      <vt:lpstr>Button_nature_1</vt:lpstr>
      <vt:lpstr>Button_nature1</vt:lpstr>
      <vt:lpstr>C_Eligible</vt:lpstr>
      <vt:lpstr>Capacity</vt:lpstr>
      <vt:lpstr>Capacitym</vt:lpstr>
      <vt:lpstr>CD_EligibleAmount</vt:lpstr>
      <vt:lpstr>CDE_EligibleAmount</vt:lpstr>
      <vt:lpstr>Chequeno_80GGC</vt:lpstr>
      <vt:lpstr>City_Town_District_80GGA</vt:lpstr>
      <vt:lpstr>clauseiv7provisio139iAmount_1</vt:lpstr>
      <vt:lpstr>clauseiv7provisio139iAmount_2</vt:lpstr>
      <vt:lpstr>clauseiv7provisio139iAmount_3</vt:lpstr>
      <vt:lpstr>clauseiv7provisio139iAmount_4</vt:lpstr>
      <vt:lpstr>clauseiv7provisio139iFlg</vt:lpstr>
      <vt:lpstr>clauseiv7provisio139iFlg_1</vt:lpstr>
      <vt:lpstr>clauseiv7provisio139iFlg_2</vt:lpstr>
      <vt:lpstr>clauseiv7provisio139iFlg_3</vt:lpstr>
      <vt:lpstr>clauseiv7provisio139iFlg_4</vt:lpstr>
      <vt:lpstr>Co_OwnnerBlock1</vt:lpstr>
      <vt:lpstr>Co_OwnnerBlock2</vt:lpstr>
      <vt:lpstr>comb_80G_A</vt:lpstr>
      <vt:lpstr>comb_80G_B</vt:lpstr>
      <vt:lpstr>comb_80G_C</vt:lpstr>
      <vt:lpstr>comb_80G_D</vt:lpstr>
      <vt:lpstr>Comb_donation_80G_A</vt:lpstr>
      <vt:lpstr>Comb_donation_80G_B</vt:lpstr>
      <vt:lpstr>Comb_donation_80G_C</vt:lpstr>
      <vt:lpstr>Comb_donation_80G_D</vt:lpstr>
      <vt:lpstr>Comb_PAN_80G_A</vt:lpstr>
      <vt:lpstr>Comb_PAN_80G_B</vt:lpstr>
      <vt:lpstr>Comb_PAN_80G_C</vt:lpstr>
      <vt:lpstr>Comb_PAN_80G_D</vt:lpstr>
      <vt:lpstr>Combination_24B1</vt:lpstr>
      <vt:lpstr>Combination_24B2</vt:lpstr>
      <vt:lpstr>Combination_80EE</vt:lpstr>
      <vt:lpstr>Combination_80EEA</vt:lpstr>
      <vt:lpstr>Comp_dropdown</vt:lpstr>
      <vt:lpstr>Count1</vt:lpstr>
      <vt:lpstr>Count2</vt:lpstr>
      <vt:lpstr>Count3</vt:lpstr>
      <vt:lpstr>Count4</vt:lpstr>
      <vt:lpstr>CountList</vt:lpstr>
      <vt:lpstr>CountOS1</vt:lpstr>
      <vt:lpstr>CountOS2</vt:lpstr>
      <vt:lpstr>CountOS3</vt:lpstr>
      <vt:lpstr>CountOS4</vt:lpstr>
      <vt:lpstr>CountOS5</vt:lpstr>
      <vt:lpstr>Country_1B</vt:lpstr>
      <vt:lpstr>D_Eligible</vt:lpstr>
      <vt:lpstr>Data_80G_A</vt:lpstr>
      <vt:lpstr>Data_80G_B</vt:lpstr>
      <vt:lpstr>Data_80G_C</vt:lpstr>
      <vt:lpstr>Data_80G_D</vt:lpstr>
      <vt:lpstr>Date_1</vt:lpstr>
      <vt:lpstr>Date_8A</vt:lpstr>
      <vt:lpstr>Date_Donation</vt:lpstr>
      <vt:lpstr>Date_Notice</vt:lpstr>
      <vt:lpstr>DateOfCont1</vt:lpstr>
      <vt:lpstr>DateOfCont2</vt:lpstr>
      <vt:lpstr>DateofDonation_80GGC</vt:lpstr>
      <vt:lpstr>DateOfFiling</vt:lpstr>
      <vt:lpstr>DateOfFiling234A</vt:lpstr>
      <vt:lpstr>DateOfProcessing</vt:lpstr>
      <vt:lpstr>Deductions_16</vt:lpstr>
      <vt:lpstr>Disability_80DD</vt:lpstr>
      <vt:lpstr>Disability_80U</vt:lpstr>
      <vt:lpstr>DisabilityType.80DD_80U</vt:lpstr>
      <vt:lpstr>DOB_1</vt:lpstr>
      <vt:lpstr>DOB_extended</vt:lpstr>
      <vt:lpstr>DOB_YEAR</vt:lpstr>
      <vt:lpstr>Donation_cash_80GGA</vt:lpstr>
      <vt:lpstr>Donation_Eligible_80GGA</vt:lpstr>
      <vt:lpstr>Donation_other_80GGA</vt:lpstr>
      <vt:lpstr>Donation_total_80GGA</vt:lpstr>
      <vt:lpstr>Donationincash_80GGC</vt:lpstr>
      <vt:lpstr>Donationinothermode_80GGC</vt:lpstr>
      <vt:lpstr>Dropdown_115BAC_OTHY</vt:lpstr>
      <vt:lpstr>Dropdown_115BAC_Y</vt:lpstr>
      <vt:lpstr>Dropdown_115BAC_Y_CG_SG</vt:lpstr>
      <vt:lpstr>Dropdown_115BAC_Y_CGSG_PCGSG</vt:lpstr>
      <vt:lpstr>DropDown_ValueOf_FamilyM_80D</vt:lpstr>
      <vt:lpstr>DropDown_ValueOf_SC_80D</vt:lpstr>
      <vt:lpstr>Dropdown115BAC_OTHY_CG_SG</vt:lpstr>
      <vt:lpstr>Dropdown115BAC_OTHY_CGSG_PCGSG</vt:lpstr>
      <vt:lpstr>Due_DateITR1</vt:lpstr>
      <vt:lpstr>DueDate_1</vt:lpstr>
      <vt:lpstr>DueDate1</vt:lpstr>
      <vt:lpstr>DueDate11</vt:lpstr>
      <vt:lpstr>Duplicate_Pincode_List</vt:lpstr>
      <vt:lpstr>Duplicate_V</vt:lpstr>
      <vt:lpstr>EI.Sec10_34</vt:lpstr>
      <vt:lpstr>Eligible_Amount_80D</vt:lpstr>
      <vt:lpstr>EligibleAmountofDonation_80GGC</vt:lpstr>
      <vt:lpstr>EmpCatList</vt:lpstr>
      <vt:lpstr>EntryDate</vt:lpstr>
      <vt:lpstr>EntryMonth</vt:lpstr>
      <vt:lpstr>EntryYear</vt:lpstr>
      <vt:lpstr>ExcempIncome</vt:lpstr>
      <vt:lpstr>ExemptIncomeTotal</vt:lpstr>
      <vt:lpstr>ExSAT</vt:lpstr>
      <vt:lpstr>Final_1B</vt:lpstr>
      <vt:lpstr>FormulaOfQ</vt:lpstr>
      <vt:lpstr>FormulaOfSAT</vt:lpstr>
      <vt:lpstr>FormulaOfSAT1</vt:lpstr>
      <vt:lpstr>FormulaOfSATNew</vt:lpstr>
      <vt:lpstr>FP_Value</vt:lpstr>
      <vt:lpstr>grosssalandexemptincome_hidden</vt:lpstr>
      <vt:lpstr>grossSalary_exempt_familyPension</vt:lpstr>
      <vt:lpstr>Hash_Iteration</vt:lpstr>
      <vt:lpstr>Hash_Key</vt:lpstr>
      <vt:lpstr>HASZIP</vt:lpstr>
      <vt:lpstr>HASZIP1</vt:lpstr>
      <vt:lpstr>Health_Insurance_80D</vt:lpstr>
      <vt:lpstr>Health_Insurance2_80D</vt:lpstr>
      <vt:lpstr>Health_Insurance3_80D</vt:lpstr>
      <vt:lpstr>Health_InsuranceSC_80D</vt:lpstr>
      <vt:lpstr>HP.AadharofTenant1</vt:lpstr>
      <vt:lpstr>HP.AadharofTenant2</vt:lpstr>
      <vt:lpstr>HP.AddrDetail1</vt:lpstr>
      <vt:lpstr>HP.AddrDetail2</vt:lpstr>
      <vt:lpstr>HP.AnnualLetableValue1</vt:lpstr>
      <vt:lpstr>HP.AnnualLetableValue2</vt:lpstr>
      <vt:lpstr>HP.BalanceALV1</vt:lpstr>
      <vt:lpstr>HP.BalanceALV2</vt:lpstr>
      <vt:lpstr>HP.CityOrTownOrDistrict1</vt:lpstr>
      <vt:lpstr>HP.CityOrTownOrDistrict2</vt:lpstr>
      <vt:lpstr>HP.Co.Aadhaar1</vt:lpstr>
      <vt:lpstr>HP.Co.Aadhaar2</vt:lpstr>
      <vt:lpstr>HP.Co.Name1</vt:lpstr>
      <vt:lpstr>HP.Co.Name2</vt:lpstr>
      <vt:lpstr>HP.Co.Pan1</vt:lpstr>
      <vt:lpstr>HP.Co.Pan2</vt:lpstr>
      <vt:lpstr>HP.Co.Share1</vt:lpstr>
      <vt:lpstr>HP.Co.Share2</vt:lpstr>
      <vt:lpstr>HP.Co.Srno1</vt:lpstr>
      <vt:lpstr>HP.Co.Srno2</vt:lpstr>
      <vt:lpstr>HP.CoOwnedYN1</vt:lpstr>
      <vt:lpstr>HP.CoOwnedYN2</vt:lpstr>
      <vt:lpstr>HP.CountryCode1</vt:lpstr>
      <vt:lpstr>HP.CountryCode2</vt:lpstr>
      <vt:lpstr>HP.ifLetOut1</vt:lpstr>
      <vt:lpstr>HP.ifLetOut2</vt:lpstr>
      <vt:lpstr>HP.IncomeOfHP1</vt:lpstr>
      <vt:lpstr>HP.IncomeOfHP2</vt:lpstr>
      <vt:lpstr>HP.IncomeOfHPInOwnHand1</vt:lpstr>
      <vt:lpstr>HP.IncomeOfHPInOwnHand2</vt:lpstr>
      <vt:lpstr>HP.IntOnBorwCap1</vt:lpstr>
      <vt:lpstr>HP.IntOnBorwCap2</vt:lpstr>
      <vt:lpstr>HP.LocalTaxes1</vt:lpstr>
      <vt:lpstr>HP.LocalTaxes2</vt:lpstr>
      <vt:lpstr>HP.NameofTenant1</vt:lpstr>
      <vt:lpstr>HP.NameofTenant2</vt:lpstr>
      <vt:lpstr>HP.OwnerProperty1</vt:lpstr>
      <vt:lpstr>HP.OwnerProperty2</vt:lpstr>
      <vt:lpstr>HP.OwnerPropertyDescription1</vt:lpstr>
      <vt:lpstr>HP.OwnerPropertyDescription2</vt:lpstr>
      <vt:lpstr>HP.OwnerPropertyDropdown</vt:lpstr>
      <vt:lpstr>HP.PANofTenant1</vt:lpstr>
      <vt:lpstr>HP.PANofTenant2</vt:lpstr>
      <vt:lpstr>HP.PinCode1</vt:lpstr>
      <vt:lpstr>HP.PinCode2</vt:lpstr>
      <vt:lpstr>HP.RentNotRealized1</vt:lpstr>
      <vt:lpstr>HP.RentNotRealized2</vt:lpstr>
      <vt:lpstr>HP.RentOfEarlierYrSec_AandAA1</vt:lpstr>
      <vt:lpstr>HP.RentOfEarlierYrSec_AandAA2</vt:lpstr>
      <vt:lpstr>HP.SharePercent1</vt:lpstr>
      <vt:lpstr>HP.SharePercent2</vt:lpstr>
      <vt:lpstr>HP.StateCode1</vt:lpstr>
      <vt:lpstr>HP.StateCode2</vt:lpstr>
      <vt:lpstr>HP.TANofTenant1</vt:lpstr>
      <vt:lpstr>HP.TANofTenant2</vt:lpstr>
      <vt:lpstr>HP.ThirtyPercentOfBalance1</vt:lpstr>
      <vt:lpstr>HP.ThirtyPercentOfBalance2</vt:lpstr>
      <vt:lpstr>HP.TotalDeduct1</vt:lpstr>
      <vt:lpstr>HP.TotalDeduct2</vt:lpstr>
      <vt:lpstr>HP.TotalIncomeChargeableUnHP</vt:lpstr>
      <vt:lpstr>HP.TotalUnrealizedAndTax1</vt:lpstr>
      <vt:lpstr>HP.TotalUnrealizedAndTax2</vt:lpstr>
      <vt:lpstr>HP.ZipCode1</vt:lpstr>
      <vt:lpstr>HP.ZipCode2</vt:lpstr>
      <vt:lpstr>HPLoss</vt:lpstr>
      <vt:lpstr>HRA</vt:lpstr>
      <vt:lpstr>Identification_Number.80C</vt:lpstr>
      <vt:lpstr>IFSC.24b</vt:lpstr>
      <vt:lpstr>IFSC.80E</vt:lpstr>
      <vt:lpstr>IFSC.80EE</vt:lpstr>
      <vt:lpstr>IFSC.80EEA</vt:lpstr>
      <vt:lpstr>IFSC.80EEB</vt:lpstr>
      <vt:lpstr>IFSC_80GGC</vt:lpstr>
      <vt:lpstr>IFSC_BankName</vt:lpstr>
      <vt:lpstr>IFSC_StartLetter</vt:lpstr>
      <vt:lpstr>IFSCBank</vt:lpstr>
      <vt:lpstr>IFSCCodeSet1</vt:lpstr>
      <vt:lpstr>IFSCCodeSet2</vt:lpstr>
      <vt:lpstr>IFSCCodeSet3</vt:lpstr>
      <vt:lpstr>IFSCCodeSet4</vt:lpstr>
      <vt:lpstr>IFSCCodeSet5</vt:lpstr>
      <vt:lpstr>IncD.AdvanceTax</vt:lpstr>
      <vt:lpstr>IncD.Allowances</vt:lpstr>
      <vt:lpstr>IncD.AnnualValue</vt:lpstr>
      <vt:lpstr>IncD.AnyOtherDeductions</vt:lpstr>
      <vt:lpstr>IncD.AnyOtherDeductions_Calc</vt:lpstr>
      <vt:lpstr>IncD.Arrears</vt:lpstr>
      <vt:lpstr>IncD.BalTaxPayable</vt:lpstr>
      <vt:lpstr>IncD.BankAccountNumber</vt:lpstr>
      <vt:lpstr>IncD.BankAccountType</vt:lpstr>
      <vt:lpstr>IncD.CG_LTCG</vt:lpstr>
      <vt:lpstr>IncD.Cost_LTCG</vt:lpstr>
      <vt:lpstr>IncD.Deduction16</vt:lpstr>
      <vt:lpstr>IncD.Deduction16ia</vt:lpstr>
      <vt:lpstr>IncD.Deduction16iaa</vt:lpstr>
      <vt:lpstr>IncD.Deduction16ic</vt:lpstr>
      <vt:lpstr>IncD.Div</vt:lpstr>
      <vt:lpstr>IncD.EducationCess</vt:lpstr>
      <vt:lpstr>IncD.GrossRentRecieved</vt:lpstr>
      <vt:lpstr>IncD.GrossTaxLiability</vt:lpstr>
      <vt:lpstr>IncD.GrossTotIncome</vt:lpstr>
      <vt:lpstr>IncD.GrossTotIncome_New</vt:lpstr>
      <vt:lpstr>IncD.IncomeFromOS</vt:lpstr>
      <vt:lpstr>IncD.IncomeFromSal</vt:lpstr>
      <vt:lpstr>IncD.IncomeHeadHouseProperty</vt:lpstr>
      <vt:lpstr>IncD.InterestBorrowedCapital</vt:lpstr>
      <vt:lpstr>IncD.IntrstPayUs234A</vt:lpstr>
      <vt:lpstr>IncD.IntrstPayUs234B</vt:lpstr>
      <vt:lpstr>IncD.IntrstPayUs234C</vt:lpstr>
      <vt:lpstr>IncD.IntrstPayUs234F</vt:lpstr>
      <vt:lpstr>IncD.LessDeduction57</vt:lpstr>
      <vt:lpstr>IncD.LessDeduction57New</vt:lpstr>
      <vt:lpstr>IncD.MICRCode</vt:lpstr>
      <vt:lpstr>IncD.NetTaxLiability</vt:lpstr>
      <vt:lpstr>IncD.Perquisites</vt:lpstr>
      <vt:lpstr>IncD.Profits</vt:lpstr>
      <vt:lpstr>IncD.Q1Inc</vt:lpstr>
      <vt:lpstr>IncD.Q1IncA</vt:lpstr>
      <vt:lpstr>IncD.Q1Tax</vt:lpstr>
      <vt:lpstr>IncD.Q2Inc</vt:lpstr>
      <vt:lpstr>IncD.Q2IncA</vt:lpstr>
      <vt:lpstr>IncD.Q2Tax</vt:lpstr>
      <vt:lpstr>IncD.Q3Inc</vt:lpstr>
      <vt:lpstr>IncD.Q3IncA</vt:lpstr>
      <vt:lpstr>IncD.Q3Tax</vt:lpstr>
      <vt:lpstr>IncD.Q4Inc</vt:lpstr>
      <vt:lpstr>IncD.Q4IncA</vt:lpstr>
      <vt:lpstr>IncD.Q4Tax</vt:lpstr>
      <vt:lpstr>IncD.Q5Inc</vt:lpstr>
      <vt:lpstr>IncD.Q5Tax</vt:lpstr>
      <vt:lpstr>IncD.Rebate87A</vt:lpstr>
      <vt:lpstr>IncD.RefundDue</vt:lpstr>
      <vt:lpstr>IncD.Sale_LTCG</vt:lpstr>
      <vt:lpstr>IncD.Section234I</vt:lpstr>
      <vt:lpstr>IncD.Section80C</vt:lpstr>
      <vt:lpstr>IncD.Section80C_Calc</vt:lpstr>
      <vt:lpstr>IncD.Section80CCC</vt:lpstr>
      <vt:lpstr>IncD.Section80CCC_Calc</vt:lpstr>
      <vt:lpstr>IncD.Section80CCD</vt:lpstr>
      <vt:lpstr>IncD.Section80CCD_Calc</vt:lpstr>
      <vt:lpstr>IncD.Section80CCD_Calc_SE</vt:lpstr>
      <vt:lpstr>IncD.Section80CCD_SE</vt:lpstr>
      <vt:lpstr>IncD.Section80CCD1B_Calc_SE</vt:lpstr>
      <vt:lpstr>IncD.Section80CCD1B_SE</vt:lpstr>
      <vt:lpstr>IncD.Section80CCG</vt:lpstr>
      <vt:lpstr>IncD.Section80CCG_Calc</vt:lpstr>
      <vt:lpstr>IncD.Section80D</vt:lpstr>
      <vt:lpstr>IncD.Section80D_Calc</vt:lpstr>
      <vt:lpstr>IncD.Section80DAutop</vt:lpstr>
      <vt:lpstr>IncD.Section80DB</vt:lpstr>
      <vt:lpstr>IncD.Section80DC</vt:lpstr>
      <vt:lpstr>IncD.Section80DD</vt:lpstr>
      <vt:lpstr>IncD.Section80DD_Calc</vt:lpstr>
      <vt:lpstr>IncD.Section80DDB</vt:lpstr>
      <vt:lpstr>IncD.Section80DDB_Calc</vt:lpstr>
      <vt:lpstr>IncD.Section80DValue</vt:lpstr>
      <vt:lpstr>IncD.Section80DValue_Calc</vt:lpstr>
      <vt:lpstr>IncD.Section80E</vt:lpstr>
      <vt:lpstr>IncD.Section80E_Calc</vt:lpstr>
      <vt:lpstr>IncD.Section80EE</vt:lpstr>
      <vt:lpstr>IncD.Section80EE_Calc</vt:lpstr>
      <vt:lpstr>IncD.Section80EEA</vt:lpstr>
      <vt:lpstr>IncD.Section80EEA_Calc</vt:lpstr>
      <vt:lpstr>IncD.Section80EEB</vt:lpstr>
      <vt:lpstr>IncD.Section80EEB_Calc</vt:lpstr>
      <vt:lpstr>IncD.Section80G</vt:lpstr>
      <vt:lpstr>IncD.Section80G_Calc</vt:lpstr>
      <vt:lpstr>IncD.Section80GG</vt:lpstr>
      <vt:lpstr>IncD.Section80GG_Calc</vt:lpstr>
      <vt:lpstr>IncD.Section80GGA</vt:lpstr>
      <vt:lpstr>IncD.Section80GGA_Calc</vt:lpstr>
      <vt:lpstr>IncD.Section80GGC</vt:lpstr>
      <vt:lpstr>IncD.Section80GGC_Calc</vt:lpstr>
      <vt:lpstr>IncD.Section80QQB</vt:lpstr>
      <vt:lpstr>IncD.Section80QQB_Calc</vt:lpstr>
      <vt:lpstr>IncD.Section80RRB</vt:lpstr>
      <vt:lpstr>IncD.Section80RRB_Calc</vt:lpstr>
      <vt:lpstr>IncD.Section80TTA</vt:lpstr>
      <vt:lpstr>IncD.Section80TTA_Calc</vt:lpstr>
      <vt:lpstr>IncD.Section80TTB</vt:lpstr>
      <vt:lpstr>IncD.Section80TTB_Calc</vt:lpstr>
      <vt:lpstr>IncD.Section80U</vt:lpstr>
      <vt:lpstr>IncD.Section80U_Calc</vt:lpstr>
      <vt:lpstr>IncD.Section89</vt:lpstr>
      <vt:lpstr>IncD.Section89A</vt:lpstr>
      <vt:lpstr>IncD.Section89ANew</vt:lpstr>
      <vt:lpstr>IncD.Section89New</vt:lpstr>
      <vt:lpstr>IncD.SelfAssessmentTax</vt:lpstr>
      <vt:lpstr>IncD.StandardDeduction</vt:lpstr>
      <vt:lpstr>IncD.SurchargeOnTaxPayable</vt:lpstr>
      <vt:lpstr>IncD.TaxPaidLocalAuthorities</vt:lpstr>
      <vt:lpstr>IncD.TaxPayableOnRebate</vt:lpstr>
      <vt:lpstr>IncD.TCS</vt:lpstr>
      <vt:lpstr>IncD.TDS</vt:lpstr>
      <vt:lpstr>IncD.TotalChapVIADeductions</vt:lpstr>
      <vt:lpstr>IncD.TotalChapVIADeductions_Input</vt:lpstr>
      <vt:lpstr>IncD.TotalHeadSalaries</vt:lpstr>
      <vt:lpstr>IncD.TotalIncome</vt:lpstr>
      <vt:lpstr>IncD.TotalIncome_New</vt:lpstr>
      <vt:lpstr>IncD.TotalIntrstPay</vt:lpstr>
      <vt:lpstr>IncD.TotalTaxesPaid</vt:lpstr>
      <vt:lpstr>IncD.TotalTaxPayable</vt:lpstr>
      <vt:lpstr>IncD.TotTaxPlusIntrstPay</vt:lpstr>
      <vt:lpstr>IncD.TypeOfHP</vt:lpstr>
      <vt:lpstr>IncD_Allowances</vt:lpstr>
      <vt:lpstr>IncD_Perquisites</vt:lpstr>
      <vt:lpstr>IncD_Profits</vt:lpstr>
      <vt:lpstr>IncD_q1div</vt:lpstr>
      <vt:lpstr>IncD_q1OS1</vt:lpstr>
      <vt:lpstr>IncD_q2div</vt:lpstr>
      <vt:lpstr>IncD_q2OS1</vt:lpstr>
      <vt:lpstr>IncD_q3div</vt:lpstr>
      <vt:lpstr>IncD_q3OS1</vt:lpstr>
      <vt:lpstr>IncD_q4div</vt:lpstr>
      <vt:lpstr>IncD_q4OS1</vt:lpstr>
      <vt:lpstr>IncD_q5div</vt:lpstr>
      <vt:lpstr>IncD_q5OS1</vt:lpstr>
      <vt:lpstr>IncD_qOS1</vt:lpstr>
      <vt:lpstr>IncdSection80D</vt:lpstr>
      <vt:lpstr>IncdSection80DB</vt:lpstr>
      <vt:lpstr>IncdSection80DD</vt:lpstr>
      <vt:lpstr>IncdSection80DDB</vt:lpstr>
      <vt:lpstr>Inco_dropdown</vt:lpstr>
      <vt:lpstr>IncomeFromOS</vt:lpstr>
      <vt:lpstr>IncomeNotified89A</vt:lpstr>
      <vt:lpstr>IncomeNotified89A_AmountCan</vt:lpstr>
      <vt:lpstr>IncomeNotified89A_AmountUK</vt:lpstr>
      <vt:lpstr>IncomeNotified89A_AmountUS</vt:lpstr>
      <vt:lpstr>IncomeNotifiedOther89A</vt:lpstr>
      <vt:lpstr>IncomeOthSrc</vt:lpstr>
      <vt:lpstr>Increliefus89A</vt:lpstr>
      <vt:lpstr>Intrst.24b</vt:lpstr>
      <vt:lpstr>Intrst.24b1</vt:lpstr>
      <vt:lpstr>Intrst.24b2</vt:lpstr>
      <vt:lpstr>Intrst.80E</vt:lpstr>
      <vt:lpstr>Intrst.80EE</vt:lpstr>
      <vt:lpstr>Intrst.80EEA</vt:lpstr>
      <vt:lpstr>Intrst.80EEB</vt:lpstr>
      <vt:lpstr>IT.FormulaOFS</vt:lpstr>
      <vt:lpstr>IT.Sat1</vt:lpstr>
      <vt:lpstr>IT.Sat10</vt:lpstr>
      <vt:lpstr>IT.Sat11</vt:lpstr>
      <vt:lpstr>IT.Sat12</vt:lpstr>
      <vt:lpstr>IT.Sat13</vt:lpstr>
      <vt:lpstr>IT.Sat14</vt:lpstr>
      <vt:lpstr>IT.Sat15</vt:lpstr>
      <vt:lpstr>IT.Sat16</vt:lpstr>
      <vt:lpstr>IT.Sat17</vt:lpstr>
      <vt:lpstr>IT.Sat18</vt:lpstr>
      <vt:lpstr>IT.Sat19</vt:lpstr>
      <vt:lpstr>IT.Sat2</vt:lpstr>
      <vt:lpstr>IT.Sat20</vt:lpstr>
      <vt:lpstr>IT.Sat21</vt:lpstr>
      <vt:lpstr>IT.Sat22</vt:lpstr>
      <vt:lpstr>IT.Sat23</vt:lpstr>
      <vt:lpstr>IT.Sat24</vt:lpstr>
      <vt:lpstr>IT.Sat3</vt:lpstr>
      <vt:lpstr>IT.Sat4</vt:lpstr>
      <vt:lpstr>IT.Sat5</vt:lpstr>
      <vt:lpstr>IT.Sat6</vt:lpstr>
      <vt:lpstr>IT.Sat7</vt:lpstr>
      <vt:lpstr>IT.Sat8</vt:lpstr>
      <vt:lpstr>IT.Sat9</vt:lpstr>
      <vt:lpstr>IT_DOD</vt:lpstr>
      <vt:lpstr>IT_DOD1</vt:lpstr>
      <vt:lpstr>IT_DueDate</vt:lpstr>
      <vt:lpstr>IT_Interest</vt:lpstr>
      <vt:lpstr>IT_Quarter</vt:lpstr>
      <vt:lpstr>IT_Sat_6New</vt:lpstr>
      <vt:lpstr>Less_allowance</vt:lpstr>
      <vt:lpstr>loanAccNum.24b</vt:lpstr>
      <vt:lpstr>loanAccNum.24b1</vt:lpstr>
      <vt:lpstr>loanAccNum.24b2</vt:lpstr>
      <vt:lpstr>loanAccNum.80E</vt:lpstr>
      <vt:lpstr>loanAccNum.80EE</vt:lpstr>
      <vt:lpstr>loanAccNum.80EEA</vt:lpstr>
      <vt:lpstr>loanAccNum.80EEB</vt:lpstr>
      <vt:lpstr>loanAmt.24b</vt:lpstr>
      <vt:lpstr>loanAmt.24b1</vt:lpstr>
      <vt:lpstr>loanAmt.24b2</vt:lpstr>
      <vt:lpstr>loanAmt.80E</vt:lpstr>
      <vt:lpstr>loanAmt.80EE</vt:lpstr>
      <vt:lpstr>loanAmt.80EEA</vt:lpstr>
      <vt:lpstr>loanAmt.80EEB</vt:lpstr>
      <vt:lpstr>loanDate.24b</vt:lpstr>
      <vt:lpstr>loanDate.24b1</vt:lpstr>
      <vt:lpstr>loanDate.24b2</vt:lpstr>
      <vt:lpstr>loanDate.80E</vt:lpstr>
      <vt:lpstr>loanDate.80EE</vt:lpstr>
      <vt:lpstr>loanDate.80EEA</vt:lpstr>
      <vt:lpstr>loanDate.80EEB</vt:lpstr>
      <vt:lpstr>LoanfrmBankOrInstitute.24b</vt:lpstr>
      <vt:lpstr>LoanfrmBankOrInstitute.24b1</vt:lpstr>
      <vt:lpstr>LoanfrmBankOrInstitute.24b2</vt:lpstr>
      <vt:lpstr>LoanfrmBankOrInstitute.80E</vt:lpstr>
      <vt:lpstr>LoanfrmBankOrInstitute.80EE</vt:lpstr>
      <vt:lpstr>LoanfrmBankOrInstitute.80EEA</vt:lpstr>
      <vt:lpstr>LoanfrmBankOrInstitute.80EEB</vt:lpstr>
      <vt:lpstr>loanOutstanding.24b</vt:lpstr>
      <vt:lpstr>loanOutstanding.24b1</vt:lpstr>
      <vt:lpstr>loanOutstanding.24b2</vt:lpstr>
      <vt:lpstr>loanOutstanding.80E</vt:lpstr>
      <vt:lpstr>loanOutstanding.80EE</vt:lpstr>
      <vt:lpstr>loanOutstanding.80EEA</vt:lpstr>
      <vt:lpstr>loanOutstanding.80EEB</vt:lpstr>
      <vt:lpstr>MaxDate</vt:lpstr>
      <vt:lpstr>MaxLoan_80EE</vt:lpstr>
      <vt:lpstr>Medical_Expenditure_SC_80D</vt:lpstr>
      <vt:lpstr>Medical_Expenditure2_80D</vt:lpstr>
      <vt:lpstr>MinDate</vt:lpstr>
      <vt:lpstr>Month_Wise_234Bvalues</vt:lpstr>
      <vt:lpstr>Name_80CCC</vt:lpstr>
      <vt:lpstr>Name_80CCD1</vt:lpstr>
      <vt:lpstr>Name_80CCD1b</vt:lpstr>
      <vt:lpstr>Name_80GGC</vt:lpstr>
      <vt:lpstr>Name_of_Donee_80GGA</vt:lpstr>
      <vt:lpstr>Name_of_insurer.80CCC</vt:lpstr>
      <vt:lpstr>NameInsurerA1.80D</vt:lpstr>
      <vt:lpstr>NameInsurerA2.80D</vt:lpstr>
      <vt:lpstr>NameInsurerB1.80D</vt:lpstr>
      <vt:lpstr>NameInsurerB2.80D</vt:lpstr>
      <vt:lpstr>Nature</vt:lpstr>
      <vt:lpstr>Nature_Others</vt:lpstr>
      <vt:lpstr>Nature_Others_2</vt:lpstr>
      <vt:lpstr>Nature_TP</vt:lpstr>
      <vt:lpstr>Naturedisability_80DD</vt:lpstr>
      <vt:lpstr>Naturedisability_80DD_v</vt:lpstr>
      <vt:lpstr>Naturedisability_80DD_v1</vt:lpstr>
      <vt:lpstr>Naturedisability_80U</vt:lpstr>
      <vt:lpstr>Naturedisability_80U_v</vt:lpstr>
      <vt:lpstr>Naturedisability_80U_v1</vt:lpstr>
      <vt:lpstr>Natureofdisability_list_80DD</vt:lpstr>
      <vt:lpstr>Natureofdisability_list_80U</vt:lpstr>
      <vt:lpstr>NaturePayment.80C</vt:lpstr>
      <vt:lpstr>Net_salary</vt:lpstr>
      <vt:lpstr>NumBankAccountsHeld</vt:lpstr>
      <vt:lpstr>NumRowsPropertyBlock</vt:lpstr>
      <vt:lpstr>OriRevLis</vt:lpstr>
      <vt:lpstr>OSIncomeNotified89A</vt:lpstr>
      <vt:lpstr>OSIncomeNotified89A_AmountCan</vt:lpstr>
      <vt:lpstr>OSIncomeNotified89A_AmountUK</vt:lpstr>
      <vt:lpstr>OSIncomeNotified89A_AmountUS</vt:lpstr>
      <vt:lpstr>OSIncomeNotified89ATot</vt:lpstr>
      <vt:lpstr>OSIncomeNotifiedOther89A</vt:lpstr>
      <vt:lpstr>OSIncreliefus89A</vt:lpstr>
      <vt:lpstr>Othe_dropdown</vt:lpstr>
      <vt:lpstr>Others.Amount</vt:lpstr>
      <vt:lpstr>Others.Amount_1</vt:lpstr>
      <vt:lpstr>Others.Amount_2</vt:lpstr>
      <vt:lpstr>Others.Amount_2_1</vt:lpstr>
      <vt:lpstr>Others.Amount_2_2</vt:lpstr>
      <vt:lpstr>Others.Amount_2_3</vt:lpstr>
      <vt:lpstr>Others.Amount_2_4</vt:lpstr>
      <vt:lpstr>Others.Amount_2_5</vt:lpstr>
      <vt:lpstr>Others.NOI</vt:lpstr>
      <vt:lpstr>Others.NOI_1</vt:lpstr>
      <vt:lpstr>Others.NOI_2</vt:lpstr>
      <vt:lpstr>Others_Amount_1</vt:lpstr>
      <vt:lpstr>Others_NOI2</vt:lpstr>
      <vt:lpstr>Others11</vt:lpstr>
      <vt:lpstr>PAN.24b</vt:lpstr>
      <vt:lpstr>PAN.80E</vt:lpstr>
      <vt:lpstr>PAN.80EE</vt:lpstr>
      <vt:lpstr>PAN.80EEA</vt:lpstr>
      <vt:lpstr>PAN.80EEB</vt:lpstr>
      <vt:lpstr>PAN_80GGC</vt:lpstr>
      <vt:lpstr>PAN_of_donee_80GGA</vt:lpstr>
      <vt:lpstr>PANdependent_80DD</vt:lpstr>
      <vt:lpstr>Parents_80D</vt:lpstr>
      <vt:lpstr>Parents_SC_80D</vt:lpstr>
      <vt:lpstr>PART_Nature</vt:lpstr>
      <vt:lpstr>PART_Nature_1</vt:lpstr>
      <vt:lpstr>PART_Nature_1_SC</vt:lpstr>
      <vt:lpstr>PART_Nature_2</vt:lpstr>
      <vt:lpstr>Part_Nature_3</vt:lpstr>
      <vt:lpstr>PartB</vt:lpstr>
      <vt:lpstr>PartNature</vt:lpstr>
      <vt:lpstr>PartNatureBacYes</vt:lpstr>
      <vt:lpstr>Per10080G.AddrDetail</vt:lpstr>
      <vt:lpstr>Per10080G.CityOrTownOrDistrict</vt:lpstr>
      <vt:lpstr>Per10080G.DonationAmt</vt:lpstr>
      <vt:lpstr>Per10080G.DonationAmtOther</vt:lpstr>
      <vt:lpstr>Per10080G.DonationAmtTotal</vt:lpstr>
      <vt:lpstr>Per10080G.DoneeName</vt:lpstr>
      <vt:lpstr>Per10080G.DoneePAN</vt:lpstr>
      <vt:lpstr>Per10080G.EligibleAmt</vt:lpstr>
      <vt:lpstr>Per10080G.IFSC</vt:lpstr>
      <vt:lpstr>Per10080G.PinCode</vt:lpstr>
      <vt:lpstr>Per10080G.StateCode</vt:lpstr>
      <vt:lpstr>Per10080G.TotDon100Percent</vt:lpstr>
      <vt:lpstr>Per10080G.TotDon100PercentTotal</vt:lpstr>
      <vt:lpstr>Per10080G.TotDonOther100Percent</vt:lpstr>
      <vt:lpstr>Per10080G.TotElig100Percent</vt:lpstr>
      <vt:lpstr>Per10080G.Traref</vt:lpstr>
      <vt:lpstr>Per5080G.AddrDetail</vt:lpstr>
      <vt:lpstr>Per5080G.ArnNbr</vt:lpstr>
      <vt:lpstr>Per5080G.CityOrTownOrDistrict</vt:lpstr>
      <vt:lpstr>Per5080G.DonationAmt</vt:lpstr>
      <vt:lpstr>Per5080G.DonationAmt_temp</vt:lpstr>
      <vt:lpstr>Per5080G.DonationAmtOther</vt:lpstr>
      <vt:lpstr>Per5080G.DonationAmtTotal</vt:lpstr>
      <vt:lpstr>Per5080G.DoneePAN</vt:lpstr>
      <vt:lpstr>Per5080G.DoneeWithPanName</vt:lpstr>
      <vt:lpstr>Per5080G.EligibleAmt</vt:lpstr>
      <vt:lpstr>Per5080G.IFSC</vt:lpstr>
      <vt:lpstr>Per5080G.PinCode</vt:lpstr>
      <vt:lpstr>Per5080G.StateCode</vt:lpstr>
      <vt:lpstr>Per5080G.TotalDonationsOtherUs80G</vt:lpstr>
      <vt:lpstr>Per5080G.TotalDonationsUs80G</vt:lpstr>
      <vt:lpstr>Per5080G.TotalDonationsUs80GTotal</vt:lpstr>
      <vt:lpstr>Per5080G.TotalEligibleDonationsUs80G</vt:lpstr>
      <vt:lpstr>Per5080G.TotDon100Percent</vt:lpstr>
      <vt:lpstr>Per5080G.TotDon100PercentTotal</vt:lpstr>
      <vt:lpstr>Per5080G.TotDonother100Percent</vt:lpstr>
      <vt:lpstr>Per5080G.TotElig100Percent</vt:lpstr>
      <vt:lpstr>Per5080G.Traref</vt:lpstr>
      <vt:lpstr>PerNO5080G.AddrDetail</vt:lpstr>
      <vt:lpstr>PerNO5080G.CityOrTownOrDistrict</vt:lpstr>
      <vt:lpstr>PerNO5080G.DonationAmt</vt:lpstr>
      <vt:lpstr>PerNO5080G.DonationAmtOther</vt:lpstr>
      <vt:lpstr>PerNO5080G.DonationAmtTotal</vt:lpstr>
      <vt:lpstr>PerNO5080G.DoneeName</vt:lpstr>
      <vt:lpstr>PerNO5080G.DoneePAN</vt:lpstr>
      <vt:lpstr>PerNO5080G.EligibleAmt</vt:lpstr>
      <vt:lpstr>PerNO5080G.IFSC</vt:lpstr>
      <vt:lpstr>PerNO5080G.PinCode</vt:lpstr>
      <vt:lpstr>PerNO5080G.StateCode</vt:lpstr>
      <vt:lpstr>PerNO5080G.TotDon100Percent</vt:lpstr>
      <vt:lpstr>PerNO5080G.TotDon100PercentTotal</vt:lpstr>
      <vt:lpstr>PerNO5080G.TotDonOther100Percent</vt:lpstr>
      <vt:lpstr>PerNO5080G.TotElig100Percent</vt:lpstr>
      <vt:lpstr>PerNO5080G.Traref</vt:lpstr>
      <vt:lpstr>PerYES10080G.AddrDetail</vt:lpstr>
      <vt:lpstr>PerYES10080G.CityOrTownOrDistrict</vt:lpstr>
      <vt:lpstr>PerYES10080G.DonationAmt</vt:lpstr>
      <vt:lpstr>PerYES10080G.DonationAmtOther</vt:lpstr>
      <vt:lpstr>PerYES10080G.DonationAmtTotal</vt:lpstr>
      <vt:lpstr>PerYES10080G.DoneePAN</vt:lpstr>
      <vt:lpstr>PerYES10080G.DoneeWithPanName</vt:lpstr>
      <vt:lpstr>PerYES10080G.EligibleAmt</vt:lpstr>
      <vt:lpstr>PerYES10080G.IFSC</vt:lpstr>
      <vt:lpstr>PerYES10080G.PinCode</vt:lpstr>
      <vt:lpstr>PerYES10080G.StateCode</vt:lpstr>
      <vt:lpstr>PerYES10080G.TotDon100Percent</vt:lpstr>
      <vt:lpstr>PerYES10080G.TotDon100PercentTotal</vt:lpstr>
      <vt:lpstr>PerYES10080G.TotDonOther100Percent</vt:lpstr>
      <vt:lpstr>PerYES10080G.TotElig100Percent</vt:lpstr>
      <vt:lpstr>PerYES10080G.Traref</vt:lpstr>
      <vt:lpstr>Pincode_80GGA</vt:lpstr>
      <vt:lpstr>PincodeList</vt:lpstr>
      <vt:lpstr>Policy_Document_Number.80CCC</vt:lpstr>
      <vt:lpstr>PolicyNumA1.80D</vt:lpstr>
      <vt:lpstr>PolicyNumA2.80D</vt:lpstr>
      <vt:lpstr>PolicyNumB1.80D</vt:lpstr>
      <vt:lpstr>PolicyNumB2.80D</vt:lpstr>
      <vt:lpstr>PorcList</vt:lpstr>
      <vt:lpstr>PortugueseCode</vt:lpstr>
      <vt:lpstr>pran_new</vt:lpstr>
      <vt:lpstr>Pran_Sl</vt:lpstr>
      <vt:lpstr>Preventive_Health_80D</vt:lpstr>
      <vt:lpstr>Preventive_Health_SC_80D</vt:lpstr>
      <vt:lpstr>Preventive_Health2_80D</vt:lpstr>
      <vt:lpstr>Preventive_Health3_80D</vt:lpstr>
      <vt:lpstr>'80GGA'!Print_Area</vt:lpstr>
      <vt:lpstr>PropertySectionCount</vt:lpstr>
      <vt:lpstr>pwd</vt:lpstr>
      <vt:lpstr>QualifyingAmount80G</vt:lpstr>
      <vt:lpstr>Reason1</vt:lpstr>
      <vt:lpstr>Reason2</vt:lpstr>
      <vt:lpstr>Reason3</vt:lpstr>
      <vt:lpstr>ReceiptNumA1.80D</vt:lpstr>
      <vt:lpstr>ReceiptNumA2.80D</vt:lpstr>
      <vt:lpstr>ReceiptNumB1.80D</vt:lpstr>
      <vt:lpstr>ReceiptNumB2.80D</vt:lpstr>
      <vt:lpstr>RelevantClause80GGA</vt:lpstr>
      <vt:lpstr>RelevantClauseClaimed_80GGA</vt:lpstr>
      <vt:lpstr>ResidentialHP.80E</vt:lpstr>
      <vt:lpstr>ResidentLis</vt:lpstr>
      <vt:lpstr>Return_Dropdown</vt:lpstr>
      <vt:lpstr>Returnlist153C</vt:lpstr>
      <vt:lpstr>ReturnSecList</vt:lpstr>
      <vt:lpstr>ReturnSecList1</vt:lpstr>
      <vt:lpstr>ReturnSecListnew</vt:lpstr>
      <vt:lpstr>ReturnSecListnew1</vt:lpstr>
      <vt:lpstr>Sch10of13A_50Por40Pofsalary</vt:lpstr>
      <vt:lpstr>Sch10of13A_ActlHRArecivedA</vt:lpstr>
      <vt:lpstr>Sch10of13A_ActlRentpaid</vt:lpstr>
      <vt:lpstr>Sch10of13A_Actlrentpaid10persalaryB</vt:lpstr>
      <vt:lpstr>Sch10of13A_BasicSalary</vt:lpstr>
      <vt:lpstr>Sch10of13A_DearAllowance</vt:lpstr>
      <vt:lpstr>Sch10of13A_DetlsofSalpersec17of1</vt:lpstr>
      <vt:lpstr>Sch10of13A_ElgiblExmptAllwnce10of13A</vt:lpstr>
      <vt:lpstr>Sch10of13A_PlaceofWrk</vt:lpstr>
      <vt:lpstr>Sch80G.Button1</vt:lpstr>
      <vt:lpstr>Sch80G.Button2</vt:lpstr>
      <vt:lpstr>Sch80G.Button3</vt:lpstr>
      <vt:lpstr>Sch80G.Button4</vt:lpstr>
      <vt:lpstr>SchBA.AcntNo</vt:lpstr>
      <vt:lpstr>SchBA.AcntType</vt:lpstr>
      <vt:lpstr>SchBA.BankName</vt:lpstr>
      <vt:lpstr>SchBA.CheckBox</vt:lpstr>
      <vt:lpstr>SchBA.IFSC</vt:lpstr>
      <vt:lpstr>SchTCS.Button1</vt:lpstr>
      <vt:lpstr>SchTDS.Button1</vt:lpstr>
      <vt:lpstr>SchTDS.Button2</vt:lpstr>
      <vt:lpstr>SchTDS.Button3</vt:lpstr>
      <vt:lpstr>SchTDS.Button4</vt:lpstr>
      <vt:lpstr>Secondary_Address</vt:lpstr>
      <vt:lpstr>section234A</vt:lpstr>
      <vt:lpstr>SectionTDSDeducted</vt:lpstr>
      <vt:lpstr>SELECT80D</vt:lpstr>
      <vt:lpstr>SELECT80DB</vt:lpstr>
      <vt:lpstr>SELECT80DC</vt:lpstr>
      <vt:lpstr>SELECT80DD</vt:lpstr>
      <vt:lpstr>SELECT80DDS</vt:lpstr>
      <vt:lpstr>SELECT80U</vt:lpstr>
      <vt:lpstr>Selection80D</vt:lpstr>
      <vt:lpstr>Selection80DB</vt:lpstr>
      <vt:lpstr>Selection80DC</vt:lpstr>
      <vt:lpstr>Selection80DD</vt:lpstr>
      <vt:lpstr>Selection80DDB</vt:lpstr>
      <vt:lpstr>Selection80U</vt:lpstr>
      <vt:lpstr>Self_And_Family_80D</vt:lpstr>
      <vt:lpstr>Seminew_dropdown</vt:lpstr>
      <vt:lpstr>Semiold_dropdown</vt:lpstr>
      <vt:lpstr>Senior_Citizen_80D</vt:lpstr>
      <vt:lpstr>Sheet1.Aadhaar</vt:lpstr>
      <vt:lpstr>Sheet1.AadhaarEnrol</vt:lpstr>
      <vt:lpstr>Sheet1.AckNum</vt:lpstr>
      <vt:lpstr>Sheet1.AggrigateAmount</vt:lpstr>
      <vt:lpstr>Sheet1.AggrigateAmount1</vt:lpstr>
      <vt:lpstr>Sheet1.AggrigateAmountFlag</vt:lpstr>
      <vt:lpstr>Sheet1.AggrigateAmountFlag1</vt:lpstr>
      <vt:lpstr>sheet1.CityOrTownOrDistrict</vt:lpstr>
      <vt:lpstr>sheet1.CityOrTownOrDistrict1</vt:lpstr>
      <vt:lpstr>sheet1.ContactRepAssessee</vt:lpstr>
      <vt:lpstr>sheet1.Country</vt:lpstr>
      <vt:lpstr>sheet1.Country1</vt:lpstr>
      <vt:lpstr>sheet1.CountryCodeRepAssessee</vt:lpstr>
      <vt:lpstr>Sheet1.DepositAmount</vt:lpstr>
      <vt:lpstr>Sheet1.DepositAmountFlag</vt:lpstr>
      <vt:lpstr>sheet1.DOB</vt:lpstr>
      <vt:lpstr>sheet1.EmailAddress</vt:lpstr>
      <vt:lpstr>sheet1.EmailAddress1</vt:lpstr>
      <vt:lpstr>sheet1.EmailRepAssessee</vt:lpstr>
      <vt:lpstr>sheet1.EmployerCategory1</vt:lpstr>
      <vt:lpstr>sheet1.FirstName</vt:lpstr>
      <vt:lpstr>sheet1.Gender1</vt:lpstr>
      <vt:lpstr>Sheet1.HRA</vt:lpstr>
      <vt:lpstr>sheet1.LocalityOrArea</vt:lpstr>
      <vt:lpstr>sheet1.LocalityOrArea1</vt:lpstr>
      <vt:lpstr>sheet1.MiddleName</vt:lpstr>
      <vt:lpstr>sheet1.MobileCountryCode</vt:lpstr>
      <vt:lpstr>sheet1.MobileCountryCode1</vt:lpstr>
      <vt:lpstr>sheet1.Mobileno</vt:lpstr>
      <vt:lpstr>sheet1.Mobileno1</vt:lpstr>
      <vt:lpstr>sheet1.MobileNoSec</vt:lpstr>
      <vt:lpstr>sheet1.NameRepAssessee</vt:lpstr>
      <vt:lpstr>sheet1.NoticeDate</vt:lpstr>
      <vt:lpstr>sheet1.NoticeNo</vt:lpstr>
      <vt:lpstr>sheet1.OrigRetFiledDate</vt:lpstr>
      <vt:lpstr>sheet1.PAN</vt:lpstr>
      <vt:lpstr>sheet1.PinCode</vt:lpstr>
      <vt:lpstr>sheet1.PinCode1</vt:lpstr>
      <vt:lpstr>sheet1.PRAN</vt:lpstr>
      <vt:lpstr>sheet1.ReceiptNo</vt:lpstr>
      <vt:lpstr>sheet1.RepAssessee</vt:lpstr>
      <vt:lpstr>sheet1.ResidenceName</vt:lpstr>
      <vt:lpstr>sheet1.ResidenceName1</vt:lpstr>
      <vt:lpstr>sheet1.ResidenceNo</vt:lpstr>
      <vt:lpstr>sheet1.ResidenceNo1</vt:lpstr>
      <vt:lpstr>sheet1.ResidentialStatus1</vt:lpstr>
      <vt:lpstr>sheet1.ReturnFileSec</vt:lpstr>
      <vt:lpstr>sheet1.ReturnFileSec1</vt:lpstr>
      <vt:lpstr>sheet1.ReturnFileSec2</vt:lpstr>
      <vt:lpstr>sheet1.RoadOrStreet</vt:lpstr>
      <vt:lpstr>sheet1.RoadOrStreet1</vt:lpstr>
      <vt:lpstr>sheet1.SeventhProvisoFlag</vt:lpstr>
      <vt:lpstr>Sheet1.Specified_Disease</vt:lpstr>
      <vt:lpstr>sheet1.StateCode1</vt:lpstr>
      <vt:lpstr>sheet1.StateCode2</vt:lpstr>
      <vt:lpstr>sheet1.Status</vt:lpstr>
      <vt:lpstr>sheet1.STDcode</vt:lpstr>
      <vt:lpstr>sheet1.SurNameOrOrgName</vt:lpstr>
      <vt:lpstr>sheet1.ZipCode</vt:lpstr>
      <vt:lpstr>sheet1.ZipCode1</vt:lpstr>
      <vt:lpstr>Sheet2.IdentificationNoOfTRP</vt:lpstr>
      <vt:lpstr>Sheet2.NameOfTRP</vt:lpstr>
      <vt:lpstr>Sheet2.ReImbFrmGov</vt:lpstr>
      <vt:lpstr>Sheet9.IBAN</vt:lpstr>
      <vt:lpstr>Sheet9.IBANACCNO</vt:lpstr>
      <vt:lpstr>Sheet9.IBANBANK</vt:lpstr>
      <vt:lpstr>Sheet9.IBANCOUNTRY</vt:lpstr>
      <vt:lpstr>Sheet9.IBANSELECT</vt:lpstr>
      <vt:lpstr>Sl_80CCC</vt:lpstr>
      <vt:lpstr>Sl_80CCD1</vt:lpstr>
      <vt:lpstr>Sl_80CCD1b</vt:lpstr>
      <vt:lpstr>Spec__dropdown</vt:lpstr>
      <vt:lpstr>Specified_Disease</vt:lpstr>
      <vt:lpstr>Stampduty.80EEA</vt:lpstr>
      <vt:lpstr>State_Code_80GGA</vt:lpstr>
      <vt:lpstr>StateList</vt:lpstr>
      <vt:lpstr>States_List</vt:lpstr>
      <vt:lpstr>StateWithoutF</vt:lpstr>
      <vt:lpstr>SumViA</vt:lpstr>
      <vt:lpstr>TANCodes</vt:lpstr>
      <vt:lpstr>taxcheck</vt:lpstr>
      <vt:lpstr>TaxP.Amt</vt:lpstr>
      <vt:lpstr>TaxP.BSRCode</vt:lpstr>
      <vt:lpstr>TaxP.DateDep</vt:lpstr>
      <vt:lpstr>TaxP.SrlNoOfChaln</vt:lpstr>
      <vt:lpstr>TaxP.Sum</vt:lpstr>
      <vt:lpstr>Taxp_dropdown</vt:lpstr>
      <vt:lpstr>TCS.AmountCollected</vt:lpstr>
      <vt:lpstr>TCS.AmtClaimedBySpouse</vt:lpstr>
      <vt:lpstr>TCS.AmtTCSClaimedThisYear</vt:lpstr>
      <vt:lpstr>TCS.CollectionYear</vt:lpstr>
      <vt:lpstr>TCS.EmployerOrDeductorOrCollecterName</vt:lpstr>
      <vt:lpstr>TCS.Sum</vt:lpstr>
      <vt:lpstr>TCS.TAN</vt:lpstr>
      <vt:lpstr>TCS.TotalTCS</vt:lpstr>
      <vt:lpstr>TCS_CollectedYear</vt:lpstr>
      <vt:lpstr>TDS.IncSum</vt:lpstr>
      <vt:lpstr>TDS_Section_Error</vt:lpstr>
      <vt:lpstr>TDS_Section_Warning1</vt:lpstr>
      <vt:lpstr>TDS_Section_Warning2</vt:lpstr>
      <vt:lpstr>TDS_Section_Warning3</vt:lpstr>
      <vt:lpstr>TDS_sectionslist</vt:lpstr>
      <vt:lpstr>TDS2_YearRange</vt:lpstr>
      <vt:lpstr>TDS26QB.6income</vt:lpstr>
      <vt:lpstr>TDS26QB.Aadhar_Number</vt:lpstr>
      <vt:lpstr>TDS26QB.AmountDeducted</vt:lpstr>
      <vt:lpstr>TDS26QB.DeductedYear</vt:lpstr>
      <vt:lpstr>TDS26QB.EmployerOrDeductorName</vt:lpstr>
      <vt:lpstr>TDS26QB.PAN</vt:lpstr>
      <vt:lpstr>TDS26QB.Sum</vt:lpstr>
      <vt:lpstr>TDS26QB.TotTDSOnAmtPaid</vt:lpstr>
      <vt:lpstr>TDS3_YearRange</vt:lpstr>
      <vt:lpstr>TDSal.EmployerOrDeductorOrCollecterName</vt:lpstr>
      <vt:lpstr>TDSal.IncChrgSalary</vt:lpstr>
      <vt:lpstr>TDSal.Sum</vt:lpstr>
      <vt:lpstr>TDSal.TAN</vt:lpstr>
      <vt:lpstr>TDSal.TotalTDSSalary</vt:lpstr>
      <vt:lpstr>TDSoth.6income</vt:lpstr>
      <vt:lpstr>TDSoth.AmountDeducted</vt:lpstr>
      <vt:lpstr>TDSoth.DeductedYear</vt:lpstr>
      <vt:lpstr>TDSoth.EmployerOrDeductorOrCollecterName</vt:lpstr>
      <vt:lpstr>TDSoth.Sum</vt:lpstr>
      <vt:lpstr>TDSoth.TAN</vt:lpstr>
      <vt:lpstr>TDSoth.TotTDSOnAmtPaid</vt:lpstr>
      <vt:lpstr>TDsOthr.SectionTDS</vt:lpstr>
      <vt:lpstr>TDsOthr2.SectionTDSDeducted</vt:lpstr>
      <vt:lpstr>Temp5</vt:lpstr>
      <vt:lpstr>Temp5Amount</vt:lpstr>
      <vt:lpstr>Temp80DC</vt:lpstr>
      <vt:lpstr>tempxml</vt:lpstr>
      <vt:lpstr>TN.Flag</vt:lpstr>
      <vt:lpstr>TodayDate</vt:lpstr>
      <vt:lpstr>Total_Donation_80GGA</vt:lpstr>
      <vt:lpstr>Total_Donation_80GGC</vt:lpstr>
      <vt:lpstr>Total_Donation_Eligible_80GGA</vt:lpstr>
      <vt:lpstr>Total_Donation_Eligible_80GGC</vt:lpstr>
      <vt:lpstr>Total_DonationInCash_80GGA</vt:lpstr>
      <vt:lpstr>Total_DonationInCash_80GGC</vt:lpstr>
      <vt:lpstr>Total_DonationInOtherMode_80GGA</vt:lpstr>
      <vt:lpstr>Total_DonationInOtherMode_80GGC</vt:lpstr>
      <vt:lpstr>Total_Exempt</vt:lpstr>
      <vt:lpstr>TOTAL_INCOME</vt:lpstr>
      <vt:lpstr>TOTAL_INCOME\</vt:lpstr>
      <vt:lpstr>TOTAL_INCOME_80DD</vt:lpstr>
      <vt:lpstr>TOTAL_INCOME_80U</vt:lpstr>
      <vt:lpstr>TotalDonation_80GGC</vt:lpstr>
      <vt:lpstr>TotAllowances_17abc</vt:lpstr>
      <vt:lpstr>TotAmount.80C</vt:lpstr>
      <vt:lpstr>TotAmount.80CC</vt:lpstr>
      <vt:lpstr>TotAmt.24b</vt:lpstr>
      <vt:lpstr>TotAmt.24b1</vt:lpstr>
      <vt:lpstr>TotAmt.24b2</vt:lpstr>
      <vt:lpstr>TotAmt.80E</vt:lpstr>
      <vt:lpstr>TotAmt.80EE</vt:lpstr>
      <vt:lpstr>TotAmt.80EEA</vt:lpstr>
      <vt:lpstr>TotAmt.80EEB</vt:lpstr>
      <vt:lpstr>TotAmtA1.80D</vt:lpstr>
      <vt:lpstr>TotAmtA2.80D</vt:lpstr>
      <vt:lpstr>TotAmtB1.80D</vt:lpstr>
      <vt:lpstr>TotAmtB2.80D</vt:lpstr>
      <vt:lpstr>TotFamilyPension</vt:lpstr>
      <vt:lpstr>TPV.Button2</vt:lpstr>
      <vt:lpstr>TPV.Button3</vt:lpstr>
      <vt:lpstr>tta</vt:lpstr>
      <vt:lpstr>ttb</vt:lpstr>
      <vt:lpstr>Type_80CCC</vt:lpstr>
      <vt:lpstr>Type_80CCD1</vt:lpstr>
      <vt:lpstr>Type_80CCD1b</vt:lpstr>
      <vt:lpstr>TypeAccList</vt:lpstr>
      <vt:lpstr>Typedependent_80DD</vt:lpstr>
      <vt:lpstr>Typeofdependent_list</vt:lpstr>
      <vt:lpstr>U_AadhaarCardNo</vt:lpstr>
      <vt:lpstr>U_AadhaarEnrolmentId</vt:lpstr>
      <vt:lpstr>U_AcknowledgementNo</vt:lpstr>
      <vt:lpstr>U_AddtnlIncTax</vt:lpstr>
      <vt:lpstr>U_AggrLiabilityNoRefund</vt:lpstr>
      <vt:lpstr>U_AggrLiabilityRefund</vt:lpstr>
      <vt:lpstr>U_Amt1</vt:lpstr>
      <vt:lpstr>U_Amt2</vt:lpstr>
      <vt:lpstr>U_AmtPayable</vt:lpstr>
      <vt:lpstr>U_AmtRefundable</vt:lpstr>
      <vt:lpstr>U_AssessmentYear</vt:lpstr>
      <vt:lpstr>U_BSRCode1</vt:lpstr>
      <vt:lpstr>U_BSRCode2</vt:lpstr>
      <vt:lpstr>U_DateDep1</vt:lpstr>
      <vt:lpstr>U_DateDep2</vt:lpstr>
      <vt:lpstr>U_DateOfAmount1</vt:lpstr>
      <vt:lpstr>U_FeeIncUS234F</vt:lpstr>
      <vt:lpstr>U_IncomeFromBP</vt:lpstr>
      <vt:lpstr>U_IncomeFromCG</vt:lpstr>
      <vt:lpstr>U_IncomeFromHP</vt:lpstr>
      <vt:lpstr>U_IncomeFromOS</vt:lpstr>
      <vt:lpstr>U_ITRForm</vt:lpstr>
      <vt:lpstr>U_ITRFormUpdatingInc</vt:lpstr>
      <vt:lpstr>U_LaidOutIn_139_8A</vt:lpstr>
      <vt:lpstr>U_LastAmtPayable</vt:lpstr>
      <vt:lpstr>U_LatestTotInc</vt:lpstr>
      <vt:lpstr>U_Name</vt:lpstr>
      <vt:lpstr>U_NetPayable</vt:lpstr>
      <vt:lpstr>U_OrigRetFiledDate</vt:lpstr>
      <vt:lpstr>U_PAN</vt:lpstr>
      <vt:lpstr>U_PreviouslyFiledForThisAY</vt:lpstr>
      <vt:lpstr>U_PreviouslyFiledForThisAY_139_8A</vt:lpstr>
      <vt:lpstr>U_ReasonsForUpdatingIncome</vt:lpstr>
      <vt:lpstr>U_Refund</vt:lpstr>
      <vt:lpstr>U_RegAssessementTAX</vt:lpstr>
      <vt:lpstr>U_ReleifUS89</vt:lpstr>
      <vt:lpstr>U_ReturnFiled</vt:lpstr>
      <vt:lpstr>U_RevisedReturnFile</vt:lpstr>
      <vt:lpstr>U_Salaries</vt:lpstr>
      <vt:lpstr>U_SrlNoOfChaln1</vt:lpstr>
      <vt:lpstr>U_SrlNoOfChaln2</vt:lpstr>
      <vt:lpstr>U_TaxDue10_11</vt:lpstr>
      <vt:lpstr>U_TaxUS140B</vt:lpstr>
      <vt:lpstr>U_Total</vt:lpstr>
      <vt:lpstr>U_Total1</vt:lpstr>
      <vt:lpstr>U_Total2</vt:lpstr>
      <vt:lpstr>U_TotRefund</vt:lpstr>
      <vt:lpstr>U_UnabsorbedDepreciation</vt:lpstr>
      <vt:lpstr>U_UnabsorbedDepreciationYear</vt:lpstr>
      <vt:lpstr>U_UnabsorbedDepreciationYear_1</vt:lpstr>
      <vt:lpstr>U_UnabsorbedDepreciationYear_2</vt:lpstr>
      <vt:lpstr>U_UpdatedReturnDuringPeriod</vt:lpstr>
      <vt:lpstr>U_UpdatedReturnFile</vt:lpstr>
      <vt:lpstr>U_UpdatedTotInc</vt:lpstr>
      <vt:lpstr>UDIDNum_80DD</vt:lpstr>
      <vt:lpstr>UDIDNum_80U</vt:lpstr>
      <vt:lpstr>UpdatedReturnDuringPeriod</vt:lpstr>
      <vt:lpstr>VehicleRegNum.80EEB</vt:lpstr>
      <vt:lpstr>Ver.AssesseeVerName</vt:lpstr>
      <vt:lpstr>Ver.capacity</vt:lpstr>
      <vt:lpstr>Ver.Date</vt:lpstr>
      <vt:lpstr>Ver.FatherName</vt:lpstr>
      <vt:lpstr>Ver.IdentificationNoOfTRP</vt:lpstr>
      <vt:lpstr>Ver.NameOfTRP</vt:lpstr>
      <vt:lpstr>Ver.PAN</vt:lpstr>
      <vt:lpstr>Ver.Place</vt:lpstr>
      <vt:lpstr>Ver.ReImbFrmGov</vt:lpstr>
      <vt:lpstr>Vmonth</vt:lpstr>
      <vt:lpstr>Vyear</vt:lpstr>
      <vt:lpstr>Yojana_dropdown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Income Tax Department</dc:creator>
  <cp:lastModifiedBy>Tirupathi Venkata Naga Mallikarjun</cp:lastModifiedBy>
  <cp:lastPrinted>2025-11-10T09:44:11Z</cp:lastPrinted>
  <dcterms:created xsi:type="dcterms:W3CDTF">2006-09-16T00:00:00Z</dcterms:created>
  <dcterms:modified xsi:type="dcterms:W3CDTF">2026-05-14T12:01:59Z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e4b3411-284d-4d31-bd4f-bc13ef7f1fd6_Enabled">
    <vt:lpwstr>True</vt:lpwstr>
  </property>
  <property fmtid="{D5CDD505-2E9C-101B-9397-08002B2CF9AE}" pid="3" name="MSIP_Label_be4b3411-284d-4d31-bd4f-bc13ef7f1fd6_SiteId">
    <vt:lpwstr>63ce7d59-2f3e-42cd-a8cc-be764cff5eb6</vt:lpwstr>
  </property>
  <property fmtid="{D5CDD505-2E9C-101B-9397-08002B2CF9AE}" pid="4" name="MSIP_Label_be4b3411-284d-4d31-bd4f-bc13ef7f1fd6_Owner">
    <vt:lpwstr>Vignesh_M02@ad.infosys.com</vt:lpwstr>
  </property>
  <property fmtid="{D5CDD505-2E9C-101B-9397-08002B2CF9AE}" pid="5" name="MSIP_Label_be4b3411-284d-4d31-bd4f-bc13ef7f1fd6_SetDate">
    <vt:lpwstr>2020-10-19T08:38:43.5525314Z</vt:lpwstr>
  </property>
  <property fmtid="{D5CDD505-2E9C-101B-9397-08002B2CF9AE}" pid="6" name="MSIP_Label_be4b3411-284d-4d31-bd4f-bc13ef7f1fd6_Name">
    <vt:lpwstr>Internal</vt:lpwstr>
  </property>
  <property fmtid="{D5CDD505-2E9C-101B-9397-08002B2CF9AE}" pid="7" name="MSIP_Label_be4b3411-284d-4d31-bd4f-bc13ef7f1fd6_Application">
    <vt:lpwstr>Microsoft Azure Information Protection</vt:lpwstr>
  </property>
  <property fmtid="{D5CDD505-2E9C-101B-9397-08002B2CF9AE}" pid="8" name="MSIP_Label_be4b3411-284d-4d31-bd4f-bc13ef7f1fd6_ActionId">
    <vt:lpwstr>7dd00987-cbd8-4f94-b574-00a4daddf5e2</vt:lpwstr>
  </property>
  <property fmtid="{D5CDD505-2E9C-101B-9397-08002B2CF9AE}" pid="9" name="MSIP_Label_be4b3411-284d-4d31-bd4f-bc13ef7f1fd6_Extended_MSFT_Method">
    <vt:lpwstr>Automatic</vt:lpwstr>
  </property>
  <property fmtid="{D5CDD505-2E9C-101B-9397-08002B2CF9AE}" pid="10" name="MSIP_Label_a0819fa7-4367-4500-ba88-dd630d977609_Enabled">
    <vt:lpwstr>true</vt:lpwstr>
  </property>
  <property fmtid="{D5CDD505-2E9C-101B-9397-08002B2CF9AE}" pid="11" name="MSIP_Label_a0819fa7-4367-4500-ba88-dd630d977609_SetDate">
    <vt:lpwstr>2023-11-10T07:42:37Z</vt:lpwstr>
  </property>
  <property fmtid="{D5CDD505-2E9C-101B-9397-08002B2CF9AE}" pid="12" name="MSIP_Label_a0819fa7-4367-4500-ba88-dd630d977609_Method">
    <vt:lpwstr>Standard</vt:lpwstr>
  </property>
  <property fmtid="{D5CDD505-2E9C-101B-9397-08002B2CF9AE}" pid="13" name="MSIP_Label_a0819fa7-4367-4500-ba88-dd630d977609_Name">
    <vt:lpwstr>a0819fa7-4367-4500-ba88-dd630d977609</vt:lpwstr>
  </property>
  <property fmtid="{D5CDD505-2E9C-101B-9397-08002B2CF9AE}" pid="14" name="MSIP_Label_a0819fa7-4367-4500-ba88-dd630d977609_SiteId">
    <vt:lpwstr>63ce7d59-2f3e-42cd-a8cc-be764cff5eb6</vt:lpwstr>
  </property>
  <property fmtid="{D5CDD505-2E9C-101B-9397-08002B2CF9AE}" pid="15" name="MSIP_Label_a0819fa7-4367-4500-ba88-dd630d977609_ActionId">
    <vt:lpwstr>7dd00987-cbd8-4f94-b574-00a4daddf5e2</vt:lpwstr>
  </property>
  <property fmtid="{D5CDD505-2E9C-101B-9397-08002B2CF9AE}" pid="16" name="MSIP_Label_a0819fa7-4367-4500-ba88-dd630d977609_ContentBits">
    <vt:lpwstr>0</vt:lpwstr>
  </property>
</Properties>
</file>